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RL Documents\e &amp; e history\eefconline\"/>
    </mc:Choice>
  </mc:AlternateContent>
  <xr:revisionPtr revIDLastSave="0" documentId="8_{362CA624-E4D2-4E84-A5F6-9C4C1F6C4BD9}" xr6:coauthVersionLast="47" xr6:coauthVersionMax="47" xr10:uidLastSave="{00000000-0000-0000-0000-000000000000}"/>
  <bookViews>
    <workbookView xWindow="-108" yWindow="-108" windowWidth="23256" windowHeight="12456" xr2:uid="{D2935F5B-23D4-42B6-8980-C1C44BF0F706}"/>
  </bookViews>
  <sheets>
    <sheet name="Reserves" sheetId="1" r:id="rId1"/>
  </sheets>
  <externalReferences>
    <externalReference r:id="rId2"/>
  </externalReferences>
  <definedNames>
    <definedName name="_xlnm.Print_Area" localSheetId="0">Reserves!$A$1:$BJ$1594</definedName>
    <definedName name="Results_by_Da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B1612" i="1" l="1"/>
  <c r="EA1612" i="1"/>
  <c r="DZ1612" i="1"/>
  <c r="EB1611" i="1"/>
  <c r="EA1611" i="1"/>
  <c r="DZ1611" i="1"/>
  <c r="H1611" i="1"/>
  <c r="G1611" i="1"/>
  <c r="F1611" i="1"/>
  <c r="E1611" i="1"/>
  <c r="D1611" i="1"/>
  <c r="C1611" i="1"/>
  <c r="FD1610" i="1"/>
  <c r="EI1610" i="1"/>
  <c r="FC1610" i="1" s="1"/>
  <c r="EB1610" i="1"/>
  <c r="EA1610" i="1"/>
  <c r="DZ1610" i="1"/>
  <c r="DN1610" i="1"/>
  <c r="DL1610" i="1"/>
  <c r="DC1610" i="1"/>
  <c r="DB1610" i="1"/>
  <c r="DA1610" i="1"/>
  <c r="CV1610" i="1"/>
  <c r="DU1610" i="1" s="1"/>
  <c r="CU1610" i="1"/>
  <c r="CT1610" i="1"/>
  <c r="CS1610" i="1"/>
  <c r="CR1610" i="1"/>
  <c r="CQ1610" i="1"/>
  <c r="CP1610" i="1"/>
  <c r="CO1610" i="1"/>
  <c r="CN1610" i="1"/>
  <c r="CM1610" i="1"/>
  <c r="CL1610" i="1"/>
  <c r="CK1610" i="1"/>
  <c r="CD1610" i="1"/>
  <c r="CC1610" i="1"/>
  <c r="CB1610" i="1"/>
  <c r="BW1610" i="1"/>
  <c r="BV1610" i="1"/>
  <c r="DT1610" i="1" s="1"/>
  <c r="BU1610" i="1"/>
  <c r="DS1610" i="1" s="1"/>
  <c r="BT1610" i="1"/>
  <c r="DR1610" i="1" s="1"/>
  <c r="BS1610" i="1"/>
  <c r="DQ1610" i="1" s="1"/>
  <c r="BR1610" i="1"/>
  <c r="BQ1610" i="1"/>
  <c r="DO1610" i="1" s="1"/>
  <c r="BP1610" i="1"/>
  <c r="BO1610" i="1"/>
  <c r="DM1610" i="1" s="1"/>
  <c r="BN1610" i="1"/>
  <c r="BM1610" i="1"/>
  <c r="DK1610" i="1" s="1"/>
  <c r="BL1610" i="1"/>
  <c r="J1610" i="1"/>
  <c r="EK1609" i="1"/>
  <c r="EI1609" i="1"/>
  <c r="EB1609" i="1"/>
  <c r="EA1609" i="1"/>
  <c r="DZ1609" i="1"/>
  <c r="DS1609" i="1"/>
  <c r="DQ1609" i="1"/>
  <c r="DJ1609" i="1"/>
  <c r="DC1609" i="1"/>
  <c r="DB1609" i="1"/>
  <c r="DA1609" i="1"/>
  <c r="CW1609" i="1"/>
  <c r="CU1609" i="1"/>
  <c r="CT1609" i="1"/>
  <c r="CS1609" i="1"/>
  <c r="CR1609" i="1"/>
  <c r="CQ1609" i="1"/>
  <c r="CP1609" i="1"/>
  <c r="CO1609" i="1"/>
  <c r="CN1609" i="1"/>
  <c r="CM1609" i="1"/>
  <c r="CL1609" i="1"/>
  <c r="CK1609" i="1"/>
  <c r="CD1609" i="1"/>
  <c r="CC1609" i="1"/>
  <c r="CB1609" i="1"/>
  <c r="BX1609" i="1"/>
  <c r="DV1609" i="1" s="1"/>
  <c r="BV1609" i="1"/>
  <c r="DT1609" i="1" s="1"/>
  <c r="BU1609" i="1"/>
  <c r="BT1609" i="1"/>
  <c r="DR1609" i="1" s="1"/>
  <c r="BS1609" i="1"/>
  <c r="BR1609" i="1"/>
  <c r="DP1609" i="1" s="1"/>
  <c r="BQ1609" i="1"/>
  <c r="BP1609" i="1"/>
  <c r="DN1609" i="1" s="1"/>
  <c r="BO1609" i="1"/>
  <c r="DM1609" i="1" s="1"/>
  <c r="BN1609" i="1"/>
  <c r="DL1609" i="1" s="1"/>
  <c r="BM1609" i="1"/>
  <c r="DK1609" i="1" s="1"/>
  <c r="BL1609" i="1"/>
  <c r="J1609" i="1"/>
  <c r="FM1608" i="1"/>
  <c r="FF1608" i="1"/>
  <c r="FD1608" i="1"/>
  <c r="FC1608" i="1"/>
  <c r="FB1608" i="1"/>
  <c r="EY1608" i="1"/>
  <c r="EU1608" i="1"/>
  <c r="EO1608" i="1"/>
  <c r="EI1608" i="1"/>
  <c r="FA1608" i="1" s="1"/>
  <c r="EB1608" i="1"/>
  <c r="EA1608" i="1"/>
  <c r="DZ1608" i="1"/>
  <c r="DV1608" i="1"/>
  <c r="DP1608" i="1"/>
  <c r="DO1608" i="1"/>
  <c r="DM1608" i="1"/>
  <c r="DC1608" i="1"/>
  <c r="DB1608" i="1"/>
  <c r="DA1608" i="1"/>
  <c r="CW1608" i="1"/>
  <c r="CV1608" i="1"/>
  <c r="DU1608" i="1" s="1"/>
  <c r="CT1608" i="1"/>
  <c r="CS1608" i="1"/>
  <c r="CR1608" i="1"/>
  <c r="CQ1608" i="1"/>
  <c r="CP1608" i="1"/>
  <c r="CO1608" i="1"/>
  <c r="CN1608" i="1"/>
  <c r="CM1608" i="1"/>
  <c r="DL1608" i="1" s="1"/>
  <c r="CL1608" i="1"/>
  <c r="CK1608" i="1"/>
  <c r="CD1608" i="1"/>
  <c r="CC1608" i="1"/>
  <c r="CB1608" i="1"/>
  <c r="BX1608" i="1"/>
  <c r="BW1608" i="1"/>
  <c r="BU1608" i="1"/>
  <c r="DS1608" i="1" s="1"/>
  <c r="BT1608" i="1"/>
  <c r="DR1608" i="1" s="1"/>
  <c r="BS1608" i="1"/>
  <c r="DQ1608" i="1" s="1"/>
  <c r="BR1608" i="1"/>
  <c r="BQ1608" i="1"/>
  <c r="BP1608" i="1"/>
  <c r="BO1608" i="1"/>
  <c r="BN1608" i="1"/>
  <c r="BM1608" i="1"/>
  <c r="DK1608" i="1" s="1"/>
  <c r="BL1608" i="1"/>
  <c r="J1608" i="1"/>
  <c r="FC1607" i="1"/>
  <c r="FA1607" i="1"/>
  <c r="EI1607" i="1"/>
  <c r="EZ1607" i="1" s="1"/>
  <c r="EB1607" i="1"/>
  <c r="EA1607" i="1"/>
  <c r="DZ1607" i="1"/>
  <c r="DU1607" i="1"/>
  <c r="DR1607" i="1"/>
  <c r="DJ1607" i="1"/>
  <c r="DC1607" i="1"/>
  <c r="DB1607" i="1"/>
  <c r="DA1607" i="1"/>
  <c r="CW1607" i="1"/>
  <c r="CV1607" i="1"/>
  <c r="CU1607" i="1"/>
  <c r="CS1607" i="1"/>
  <c r="CR1607" i="1"/>
  <c r="CQ1607" i="1"/>
  <c r="CP1607" i="1"/>
  <c r="CO1607" i="1"/>
  <c r="CN1607" i="1"/>
  <c r="CM1607" i="1"/>
  <c r="CL1607" i="1"/>
  <c r="CK1607" i="1"/>
  <c r="CD1607" i="1"/>
  <c r="CC1607" i="1"/>
  <c r="CB1607" i="1"/>
  <c r="BX1607" i="1"/>
  <c r="DV1607" i="1" s="1"/>
  <c r="BW1607" i="1"/>
  <c r="BV1607" i="1"/>
  <c r="DT1607" i="1" s="1"/>
  <c r="BT1607" i="1"/>
  <c r="BS1607" i="1"/>
  <c r="BR1607" i="1"/>
  <c r="DP1607" i="1" s="1"/>
  <c r="BQ1607" i="1"/>
  <c r="BP1607" i="1"/>
  <c r="DN1607" i="1" s="1"/>
  <c r="BO1607" i="1"/>
  <c r="DM1607" i="1" s="1"/>
  <c r="BN1607" i="1"/>
  <c r="DL1607" i="1" s="1"/>
  <c r="BM1607" i="1"/>
  <c r="BL1607" i="1"/>
  <c r="J1607" i="1"/>
  <c r="FF1606" i="1"/>
  <c r="FE1606" i="1"/>
  <c r="FD1606" i="1"/>
  <c r="FC1606" i="1"/>
  <c r="FB1606" i="1"/>
  <c r="EY1606" i="1"/>
  <c r="EI1606" i="1"/>
  <c r="FA1606" i="1" s="1"/>
  <c r="EB1606" i="1"/>
  <c r="EA1606" i="1"/>
  <c r="DZ1606" i="1"/>
  <c r="DV1606" i="1"/>
  <c r="DO1606" i="1"/>
  <c r="DN1606" i="1"/>
  <c r="DL1606" i="1"/>
  <c r="DC1606" i="1"/>
  <c r="DB1606" i="1"/>
  <c r="DA1606" i="1"/>
  <c r="CW1606" i="1"/>
  <c r="CV1606" i="1"/>
  <c r="CU1606" i="1"/>
  <c r="CT1606" i="1"/>
  <c r="CR1606" i="1"/>
  <c r="CQ1606" i="1"/>
  <c r="CP1606" i="1"/>
  <c r="CO1606" i="1"/>
  <c r="CN1606" i="1"/>
  <c r="CM1606" i="1"/>
  <c r="CL1606" i="1"/>
  <c r="DK1606" i="1" s="1"/>
  <c r="CK1606" i="1"/>
  <c r="CD1606" i="1"/>
  <c r="CC1606" i="1"/>
  <c r="CB1606" i="1"/>
  <c r="BX1606" i="1"/>
  <c r="BW1606" i="1"/>
  <c r="DU1606" i="1" s="1"/>
  <c r="BV1606" i="1"/>
  <c r="DT1606" i="1" s="1"/>
  <c r="BU1606" i="1"/>
  <c r="DS1606" i="1" s="1"/>
  <c r="BS1606" i="1"/>
  <c r="DQ1606" i="1" s="1"/>
  <c r="BR1606" i="1"/>
  <c r="BQ1606" i="1"/>
  <c r="BP1606" i="1"/>
  <c r="BO1606" i="1"/>
  <c r="DM1606" i="1" s="1"/>
  <c r="BN1606" i="1"/>
  <c r="BM1606" i="1"/>
  <c r="BL1606" i="1"/>
  <c r="J1606" i="1"/>
  <c r="EI1605" i="1"/>
  <c r="EB1605" i="1"/>
  <c r="EA1605" i="1"/>
  <c r="DZ1605" i="1"/>
  <c r="DT1605" i="1"/>
  <c r="DS1605" i="1"/>
  <c r="DR1605" i="1"/>
  <c r="DJ1605" i="1"/>
  <c r="DC1605" i="1"/>
  <c r="DB1605" i="1"/>
  <c r="DA1605" i="1"/>
  <c r="CW1605" i="1"/>
  <c r="CV1605" i="1"/>
  <c r="CU1605" i="1"/>
  <c r="CT1605" i="1"/>
  <c r="CS1605" i="1"/>
  <c r="CQ1605" i="1"/>
  <c r="CP1605" i="1"/>
  <c r="CO1605" i="1"/>
  <c r="CN1605" i="1"/>
  <c r="CM1605" i="1"/>
  <c r="CL1605" i="1"/>
  <c r="CK1605" i="1"/>
  <c r="CD1605" i="1"/>
  <c r="CC1605" i="1"/>
  <c r="CB1605" i="1"/>
  <c r="BX1605" i="1"/>
  <c r="DV1605" i="1" s="1"/>
  <c r="BW1605" i="1"/>
  <c r="DU1605" i="1" s="1"/>
  <c r="BV1605" i="1"/>
  <c r="BU1605" i="1"/>
  <c r="BT1605" i="1"/>
  <c r="BR1605" i="1"/>
  <c r="BQ1605" i="1"/>
  <c r="DO1605" i="1" s="1"/>
  <c r="BP1605" i="1"/>
  <c r="DN1605" i="1" s="1"/>
  <c r="EK1605" i="1" s="1"/>
  <c r="BO1605" i="1"/>
  <c r="DM1605" i="1" s="1"/>
  <c r="BN1605" i="1"/>
  <c r="BM1605" i="1"/>
  <c r="DK1605" i="1" s="1"/>
  <c r="BL1605" i="1"/>
  <c r="J1605" i="1"/>
  <c r="FF1604" i="1"/>
  <c r="FE1604" i="1"/>
  <c r="FD1604" i="1"/>
  <c r="FC1604" i="1"/>
  <c r="FB1604" i="1"/>
  <c r="FA1604" i="1"/>
  <c r="EI1604" i="1"/>
  <c r="EZ1604" i="1" s="1"/>
  <c r="EB1604" i="1"/>
  <c r="EA1604" i="1"/>
  <c r="DZ1604" i="1"/>
  <c r="DU1604" i="1"/>
  <c r="DO1604" i="1"/>
  <c r="DN1604" i="1"/>
  <c r="DC1604" i="1"/>
  <c r="DB1604" i="1"/>
  <c r="DA1604" i="1"/>
  <c r="CW1604" i="1"/>
  <c r="CV1604" i="1"/>
  <c r="CU1604" i="1"/>
  <c r="DT1604" i="1" s="1"/>
  <c r="CT1604" i="1"/>
  <c r="CS1604" i="1"/>
  <c r="CR1604" i="1"/>
  <c r="CP1604" i="1"/>
  <c r="CO1604" i="1"/>
  <c r="CN1604" i="1"/>
  <c r="CM1604" i="1"/>
  <c r="CL1604" i="1"/>
  <c r="DK1604" i="1" s="1"/>
  <c r="CK1604" i="1"/>
  <c r="CD1604" i="1"/>
  <c r="CC1604" i="1"/>
  <c r="CB1604" i="1"/>
  <c r="BX1604" i="1"/>
  <c r="BW1604" i="1"/>
  <c r="BV1604" i="1"/>
  <c r="BU1604" i="1"/>
  <c r="DS1604" i="1" s="1"/>
  <c r="BT1604" i="1"/>
  <c r="DR1604" i="1" s="1"/>
  <c r="BS1604" i="1"/>
  <c r="DQ1604" i="1" s="1"/>
  <c r="BQ1604" i="1"/>
  <c r="BP1604" i="1"/>
  <c r="BO1604" i="1"/>
  <c r="BN1604" i="1"/>
  <c r="DL1604" i="1" s="1"/>
  <c r="BM1604" i="1"/>
  <c r="BL1604" i="1"/>
  <c r="J1604" i="1"/>
  <c r="FB1603" i="1"/>
  <c r="EZ1603" i="1"/>
  <c r="EI1603" i="1"/>
  <c r="EB1603" i="1"/>
  <c r="EA1603" i="1"/>
  <c r="DZ1603" i="1"/>
  <c r="DS1603" i="1"/>
  <c r="DR1603" i="1"/>
  <c r="DJ1603" i="1"/>
  <c r="DC1603" i="1"/>
  <c r="DB1603" i="1"/>
  <c r="DA1603" i="1"/>
  <c r="CW1603" i="1"/>
  <c r="CV1603" i="1"/>
  <c r="CU1603" i="1"/>
  <c r="CT1603" i="1"/>
  <c r="CS1603" i="1"/>
  <c r="CR1603" i="1"/>
  <c r="CQ1603" i="1"/>
  <c r="CO1603" i="1"/>
  <c r="DN1603" i="1" s="1"/>
  <c r="CN1603" i="1"/>
  <c r="CM1603" i="1"/>
  <c r="CL1603" i="1"/>
  <c r="CK1603" i="1"/>
  <c r="CD1603" i="1"/>
  <c r="CC1603" i="1"/>
  <c r="CB1603" i="1"/>
  <c r="BX1603" i="1"/>
  <c r="DV1603" i="1" s="1"/>
  <c r="BW1603" i="1"/>
  <c r="BV1603" i="1"/>
  <c r="BU1603" i="1"/>
  <c r="BT1603" i="1"/>
  <c r="BS1603" i="1"/>
  <c r="DQ1603" i="1" s="1"/>
  <c r="BR1603" i="1"/>
  <c r="DP1603" i="1" s="1"/>
  <c r="BP1603" i="1"/>
  <c r="BO1603" i="1"/>
  <c r="DM1603" i="1" s="1"/>
  <c r="BN1603" i="1"/>
  <c r="DL1603" i="1" s="1"/>
  <c r="EP1600" i="1" s="1"/>
  <c r="BM1603" i="1"/>
  <c r="DK1603" i="1" s="1"/>
  <c r="BL1603" i="1"/>
  <c r="J1603" i="1"/>
  <c r="FE1602" i="1"/>
  <c r="FD1602" i="1"/>
  <c r="FC1602" i="1"/>
  <c r="FB1602" i="1"/>
  <c r="EI1602" i="1"/>
  <c r="FA1602" i="1" s="1"/>
  <c r="EB1602" i="1"/>
  <c r="EA1602" i="1"/>
  <c r="DZ1602" i="1"/>
  <c r="DU1602" i="1"/>
  <c r="DP1602" i="1"/>
  <c r="DO1602" i="1"/>
  <c r="DL1602" i="1"/>
  <c r="EL1602" i="1" s="1"/>
  <c r="DC1602" i="1"/>
  <c r="DB1602" i="1"/>
  <c r="DA1602" i="1"/>
  <c r="CW1602" i="1"/>
  <c r="CV1602" i="1"/>
  <c r="CU1602" i="1"/>
  <c r="DT1602" i="1" s="1"/>
  <c r="CT1602" i="1"/>
  <c r="CS1602" i="1"/>
  <c r="CR1602" i="1"/>
  <c r="CQ1602" i="1"/>
  <c r="CP1602" i="1"/>
  <c r="CN1602" i="1"/>
  <c r="CM1602" i="1"/>
  <c r="CL1602" i="1"/>
  <c r="DK1602" i="1" s="1"/>
  <c r="CK1602" i="1"/>
  <c r="CD1602" i="1"/>
  <c r="CC1602" i="1"/>
  <c r="CB1602" i="1"/>
  <c r="BX1602" i="1"/>
  <c r="DV1602" i="1" s="1"/>
  <c r="BW1602" i="1"/>
  <c r="BV1602" i="1"/>
  <c r="BU1602" i="1"/>
  <c r="DS1602" i="1" s="1"/>
  <c r="BT1602" i="1"/>
  <c r="DR1602" i="1" s="1"/>
  <c r="BS1602" i="1"/>
  <c r="DQ1602" i="1" s="1"/>
  <c r="BR1602" i="1"/>
  <c r="BQ1602" i="1"/>
  <c r="BO1602" i="1"/>
  <c r="DM1602" i="1" s="1"/>
  <c r="BN1602" i="1"/>
  <c r="BM1602" i="1"/>
  <c r="BL1602" i="1"/>
  <c r="DJ1602" i="1" s="1"/>
  <c r="J1602" i="1"/>
  <c r="EI1601" i="1"/>
  <c r="EB1601" i="1"/>
  <c r="EA1601" i="1"/>
  <c r="DZ1601" i="1"/>
  <c r="DU1601" i="1"/>
  <c r="DT1601" i="1"/>
  <c r="DL1601" i="1"/>
  <c r="DK1601" i="1"/>
  <c r="DC1601" i="1"/>
  <c r="DB1601" i="1"/>
  <c r="DA1601" i="1"/>
  <c r="CW1601" i="1"/>
  <c r="CV1601" i="1"/>
  <c r="CU1601" i="1"/>
  <c r="CT1601" i="1"/>
  <c r="CS1601" i="1"/>
  <c r="CR1601" i="1"/>
  <c r="DQ1601" i="1" s="1"/>
  <c r="CQ1601" i="1"/>
  <c r="CP1601" i="1"/>
  <c r="CO1601" i="1"/>
  <c r="CM1601" i="1"/>
  <c r="CL1601" i="1"/>
  <c r="CK1601" i="1"/>
  <c r="CD1601" i="1"/>
  <c r="CC1601" i="1"/>
  <c r="CB1601" i="1"/>
  <c r="BX1601" i="1"/>
  <c r="DV1601" i="1" s="1"/>
  <c r="BW1601" i="1"/>
  <c r="BV1601" i="1"/>
  <c r="BU1601" i="1"/>
  <c r="BT1601" i="1"/>
  <c r="DR1601" i="1" s="1"/>
  <c r="BS1601" i="1"/>
  <c r="BR1601" i="1"/>
  <c r="DP1601" i="1" s="1"/>
  <c r="BQ1601" i="1"/>
  <c r="DO1601" i="1" s="1"/>
  <c r="BP1601" i="1"/>
  <c r="DN1601" i="1" s="1"/>
  <c r="BN1601" i="1"/>
  <c r="BM1601" i="1"/>
  <c r="BL1601" i="1"/>
  <c r="J1601" i="1"/>
  <c r="FF1610" i="1" s="1"/>
  <c r="FE1600" i="1"/>
  <c r="EY1600" i="1"/>
  <c r="EI1600" i="1"/>
  <c r="FD1600" i="1" s="1"/>
  <c r="EB1600" i="1"/>
  <c r="EA1600" i="1"/>
  <c r="DZ1600" i="1"/>
  <c r="DR1600" i="1"/>
  <c r="DQ1600" i="1"/>
  <c r="DO1600" i="1"/>
  <c r="DC1600" i="1"/>
  <c r="DB1600" i="1"/>
  <c r="DA1600" i="1"/>
  <c r="CW1600" i="1"/>
  <c r="DV1600" i="1" s="1"/>
  <c r="CV1600" i="1"/>
  <c r="CU1600" i="1"/>
  <c r="CT1600" i="1"/>
  <c r="CS1600" i="1"/>
  <c r="CR1600" i="1"/>
  <c r="CQ1600" i="1"/>
  <c r="CP1600" i="1"/>
  <c r="CO1600" i="1"/>
  <c r="DN1600" i="1" s="1"/>
  <c r="CN1600" i="1"/>
  <c r="CL1600" i="1"/>
  <c r="CK1600" i="1"/>
  <c r="CD1600" i="1"/>
  <c r="CC1600" i="1"/>
  <c r="CB1600" i="1"/>
  <c r="BX1600" i="1"/>
  <c r="BW1600" i="1"/>
  <c r="DU1600" i="1" s="1"/>
  <c r="BV1600" i="1"/>
  <c r="DT1600" i="1" s="1"/>
  <c r="BU1600" i="1"/>
  <c r="DS1600" i="1" s="1"/>
  <c r="BT1600" i="1"/>
  <c r="BS1600" i="1"/>
  <c r="BR1600" i="1"/>
  <c r="BQ1600" i="1"/>
  <c r="BP1600" i="1"/>
  <c r="BO1600" i="1"/>
  <c r="DM1600" i="1" s="1"/>
  <c r="BM1600" i="1"/>
  <c r="DK1600" i="1" s="1"/>
  <c r="BL1600" i="1"/>
  <c r="J1600" i="1"/>
  <c r="FE1599" i="1"/>
  <c r="FD1599" i="1"/>
  <c r="FC1599" i="1"/>
  <c r="FB1599" i="1"/>
  <c r="FA1599" i="1"/>
  <c r="EY1599" i="1"/>
  <c r="EI1599" i="1"/>
  <c r="EZ1599" i="1" s="1"/>
  <c r="EB1599" i="1"/>
  <c r="EA1599" i="1"/>
  <c r="DZ1599" i="1"/>
  <c r="DV1599" i="1"/>
  <c r="DT1599" i="1"/>
  <c r="DS1599" i="1"/>
  <c r="DO1599" i="1"/>
  <c r="DC1599" i="1"/>
  <c r="DB1599" i="1"/>
  <c r="DA1599" i="1"/>
  <c r="CW1599" i="1"/>
  <c r="CV1599" i="1"/>
  <c r="CU1599" i="1"/>
  <c r="CT1599" i="1"/>
  <c r="CS1599" i="1"/>
  <c r="CR1599" i="1"/>
  <c r="CQ1599" i="1"/>
  <c r="CP1599" i="1"/>
  <c r="CO1599" i="1"/>
  <c r="DN1599" i="1" s="1"/>
  <c r="CN1599" i="1"/>
  <c r="CM1599" i="1"/>
  <c r="CK1599" i="1"/>
  <c r="EU1599" i="1" s="1"/>
  <c r="FM1599" i="1" s="1"/>
  <c r="CD1599" i="1"/>
  <c r="CC1599" i="1"/>
  <c r="CB1599" i="1"/>
  <c r="BX1599" i="1"/>
  <c r="BW1599" i="1"/>
  <c r="DU1599" i="1" s="1"/>
  <c r="BV1599" i="1"/>
  <c r="BU1599" i="1"/>
  <c r="BT1599" i="1"/>
  <c r="DR1599" i="1" s="1"/>
  <c r="BS1599" i="1"/>
  <c r="DQ1599" i="1" s="1"/>
  <c r="BR1599" i="1"/>
  <c r="DP1599" i="1" s="1"/>
  <c r="BQ1599" i="1"/>
  <c r="BP1599" i="1"/>
  <c r="BO1599" i="1"/>
  <c r="DM1599" i="1" s="1"/>
  <c r="BN1599" i="1"/>
  <c r="DL1599" i="1" s="1"/>
  <c r="BL1599" i="1"/>
  <c r="J1599" i="1"/>
  <c r="FF1602" i="1" s="1"/>
  <c r="FF1598" i="1"/>
  <c r="FB1598" i="1"/>
  <c r="FA1598" i="1"/>
  <c r="EY1598" i="1"/>
  <c r="EI1598" i="1"/>
  <c r="FE1598" i="1" s="1"/>
  <c r="EB1598" i="1"/>
  <c r="EA1598" i="1"/>
  <c r="DZ1598" i="1"/>
  <c r="DT1598" i="1"/>
  <c r="DP1598" i="1"/>
  <c r="DL1598" i="1"/>
  <c r="DK1598" i="1"/>
  <c r="DC1598" i="1"/>
  <c r="DB1598" i="1"/>
  <c r="DA1598" i="1"/>
  <c r="CW1598" i="1"/>
  <c r="CV1598" i="1"/>
  <c r="CU1598" i="1"/>
  <c r="CT1598" i="1"/>
  <c r="DS1598" i="1" s="1"/>
  <c r="CS1598" i="1"/>
  <c r="CR1598" i="1"/>
  <c r="CQ1598" i="1"/>
  <c r="CP1598" i="1"/>
  <c r="CO1598" i="1"/>
  <c r="CN1598" i="1"/>
  <c r="CM1598" i="1"/>
  <c r="CL1598" i="1"/>
  <c r="CD1598" i="1"/>
  <c r="CC1598" i="1"/>
  <c r="CB1598" i="1"/>
  <c r="BX1598" i="1"/>
  <c r="DV1598" i="1" s="1"/>
  <c r="BW1598" i="1"/>
  <c r="DU1598" i="1" s="1"/>
  <c r="BV1598" i="1"/>
  <c r="BU1598" i="1"/>
  <c r="BT1598" i="1"/>
  <c r="BS1598" i="1"/>
  <c r="DQ1598" i="1" s="1"/>
  <c r="BR1598" i="1"/>
  <c r="BQ1598" i="1"/>
  <c r="DO1598" i="1" s="1"/>
  <c r="BP1598" i="1"/>
  <c r="DN1598" i="1" s="1"/>
  <c r="BO1598" i="1"/>
  <c r="DM1598" i="1" s="1"/>
  <c r="BN1598" i="1"/>
  <c r="BM1598" i="1"/>
  <c r="J1598" i="1"/>
  <c r="J1611" i="1" s="1"/>
  <c r="FX1596" i="1"/>
  <c r="FW1596" i="1"/>
  <c r="FV1596" i="1"/>
  <c r="FU1596" i="1"/>
  <c r="FT1596" i="1"/>
  <c r="FS1596" i="1"/>
  <c r="FR1596" i="1"/>
  <c r="FQ1596" i="1"/>
  <c r="EB1595" i="1"/>
  <c r="EA1595" i="1"/>
  <c r="DZ1595" i="1"/>
  <c r="DC1595" i="1"/>
  <c r="DB1595" i="1"/>
  <c r="DA1595" i="1"/>
  <c r="CD1595" i="1"/>
  <c r="CC1595" i="1"/>
  <c r="CB1595" i="1"/>
  <c r="EB1594" i="1"/>
  <c r="EA1594" i="1"/>
  <c r="DZ1594" i="1"/>
  <c r="DC1594" i="1"/>
  <c r="DB1594" i="1"/>
  <c r="DA1594" i="1"/>
  <c r="CD1594" i="1"/>
  <c r="CC1594" i="1"/>
  <c r="CB1594" i="1"/>
  <c r="H1594" i="1"/>
  <c r="G1594" i="1"/>
  <c r="F1594" i="1"/>
  <c r="E1594" i="1"/>
  <c r="D1594" i="1"/>
  <c r="FE1593" i="1"/>
  <c r="FD1593" i="1"/>
  <c r="FC1593" i="1"/>
  <c r="FA1593" i="1"/>
  <c r="EY1593" i="1"/>
  <c r="EI1593" i="1"/>
  <c r="FB1593" i="1" s="1"/>
  <c r="EB1593" i="1"/>
  <c r="EA1593" i="1"/>
  <c r="DZ1593" i="1"/>
  <c r="DS1593" i="1"/>
  <c r="DP1593" i="1"/>
  <c r="DO1593" i="1"/>
  <c r="DN1593" i="1"/>
  <c r="DM1593" i="1"/>
  <c r="DK1593" i="1"/>
  <c r="DC1593" i="1"/>
  <c r="DB1593" i="1"/>
  <c r="DA1593" i="1"/>
  <c r="CW1593" i="1"/>
  <c r="CV1593" i="1"/>
  <c r="CU1593" i="1"/>
  <c r="CT1593" i="1"/>
  <c r="CS1593" i="1"/>
  <c r="CR1593" i="1"/>
  <c r="CQ1593" i="1"/>
  <c r="CP1593" i="1"/>
  <c r="CO1593" i="1"/>
  <c r="CN1593" i="1"/>
  <c r="CM1593" i="1"/>
  <c r="CL1593" i="1"/>
  <c r="CK1593" i="1"/>
  <c r="CD1593" i="1"/>
  <c r="CC1593" i="1"/>
  <c r="CB1593" i="1"/>
  <c r="BX1593" i="1"/>
  <c r="DV1593" i="1" s="1"/>
  <c r="BW1593" i="1"/>
  <c r="DU1593" i="1" s="1"/>
  <c r="BV1593" i="1"/>
  <c r="DT1593" i="1" s="1"/>
  <c r="BU1593" i="1"/>
  <c r="BT1593" i="1"/>
  <c r="DR1593" i="1" s="1"/>
  <c r="BS1593" i="1"/>
  <c r="DQ1593" i="1" s="1"/>
  <c r="BR1593" i="1"/>
  <c r="BQ1593" i="1"/>
  <c r="BP1593" i="1"/>
  <c r="BO1593" i="1"/>
  <c r="BN1593" i="1"/>
  <c r="DL1593" i="1" s="1"/>
  <c r="BM1593" i="1"/>
  <c r="BL1593" i="1"/>
  <c r="DJ1593" i="1" s="1"/>
  <c r="J1593" i="1"/>
  <c r="FE1592" i="1"/>
  <c r="FD1592" i="1"/>
  <c r="FC1592" i="1"/>
  <c r="FB1592" i="1"/>
  <c r="ET1592" i="1"/>
  <c r="EI1592" i="1"/>
  <c r="FA1592" i="1" s="1"/>
  <c r="EB1592" i="1"/>
  <c r="EA1592" i="1"/>
  <c r="DZ1592" i="1"/>
  <c r="DW1592" i="1"/>
  <c r="DO1592" i="1"/>
  <c r="DN1592" i="1"/>
  <c r="DM1592" i="1"/>
  <c r="DL1592" i="1"/>
  <c r="DC1592" i="1"/>
  <c r="DB1592" i="1"/>
  <c r="DA1592" i="1"/>
  <c r="CX1592" i="1"/>
  <c r="CV1592" i="1"/>
  <c r="CU1592" i="1"/>
  <c r="CT1592" i="1"/>
  <c r="CS1592" i="1"/>
  <c r="CR1592" i="1"/>
  <c r="CQ1592" i="1"/>
  <c r="CP1592" i="1"/>
  <c r="CO1592" i="1"/>
  <c r="CN1592" i="1"/>
  <c r="CM1592" i="1"/>
  <c r="CL1592" i="1"/>
  <c r="CK1592" i="1"/>
  <c r="CD1592" i="1"/>
  <c r="CC1592" i="1"/>
  <c r="CB1592" i="1"/>
  <c r="BY1592" i="1"/>
  <c r="BW1592" i="1"/>
  <c r="DU1592" i="1" s="1"/>
  <c r="BV1592" i="1"/>
  <c r="DT1592" i="1" s="1"/>
  <c r="BU1592" i="1"/>
  <c r="DS1592" i="1" s="1"/>
  <c r="BT1592" i="1"/>
  <c r="DR1592" i="1" s="1"/>
  <c r="BS1592" i="1"/>
  <c r="DQ1592" i="1" s="1"/>
  <c r="BR1592" i="1"/>
  <c r="DP1592" i="1" s="1"/>
  <c r="BQ1592" i="1"/>
  <c r="BP1592" i="1"/>
  <c r="BO1592" i="1"/>
  <c r="BN1592" i="1"/>
  <c r="BM1592" i="1"/>
  <c r="DK1592" i="1" s="1"/>
  <c r="BL1592" i="1"/>
  <c r="DJ1592" i="1" s="1"/>
  <c r="J1592" i="1"/>
  <c r="FM1591" i="1"/>
  <c r="FL1591" i="1"/>
  <c r="FE1591" i="1"/>
  <c r="FD1591" i="1"/>
  <c r="FC1591" i="1"/>
  <c r="FB1591" i="1"/>
  <c r="EU1591" i="1"/>
  <c r="ET1591" i="1"/>
  <c r="EW1591" i="1" s="1"/>
  <c r="EI1591" i="1"/>
  <c r="FA1591" i="1" s="1"/>
  <c r="EB1591" i="1"/>
  <c r="EA1591" i="1"/>
  <c r="DZ1591" i="1"/>
  <c r="DW1591" i="1"/>
  <c r="DO1591" i="1"/>
  <c r="DN1591" i="1"/>
  <c r="DM1591" i="1"/>
  <c r="DL1591" i="1"/>
  <c r="DC1591" i="1"/>
  <c r="DB1591" i="1"/>
  <c r="DA1591" i="1"/>
  <c r="CX1591" i="1"/>
  <c r="CW1591" i="1"/>
  <c r="CU1591" i="1"/>
  <c r="CT1591" i="1"/>
  <c r="CS1591" i="1"/>
  <c r="CR1591" i="1"/>
  <c r="CQ1591" i="1"/>
  <c r="CP1591" i="1"/>
  <c r="CO1591" i="1"/>
  <c r="CN1591" i="1"/>
  <c r="CM1591" i="1"/>
  <c r="CL1591" i="1"/>
  <c r="CK1591" i="1"/>
  <c r="CD1591" i="1"/>
  <c r="CC1591" i="1"/>
  <c r="CB1591" i="1"/>
  <c r="BY1591" i="1"/>
  <c r="BX1591" i="1"/>
  <c r="DV1591" i="1" s="1"/>
  <c r="BV1591" i="1"/>
  <c r="DT1591" i="1" s="1"/>
  <c r="BU1591" i="1"/>
  <c r="DS1591" i="1" s="1"/>
  <c r="BT1591" i="1"/>
  <c r="DR1591" i="1" s="1"/>
  <c r="BS1591" i="1"/>
  <c r="DQ1591" i="1" s="1"/>
  <c r="BR1591" i="1"/>
  <c r="DP1591" i="1" s="1"/>
  <c r="BQ1591" i="1"/>
  <c r="BP1591" i="1"/>
  <c r="BO1591" i="1"/>
  <c r="BN1591" i="1"/>
  <c r="BM1591" i="1"/>
  <c r="DK1591" i="1" s="1"/>
  <c r="BL1591" i="1"/>
  <c r="DJ1591" i="1" s="1"/>
  <c r="J1591" i="1"/>
  <c r="FE1590" i="1"/>
  <c r="FD1590" i="1"/>
  <c r="FC1590" i="1"/>
  <c r="FB1590" i="1"/>
  <c r="ET1590" i="1"/>
  <c r="EI1590" i="1"/>
  <c r="FA1590" i="1" s="1"/>
  <c r="EB1590" i="1"/>
  <c r="EA1590" i="1"/>
  <c r="DZ1590" i="1"/>
  <c r="DW1590" i="1"/>
  <c r="DO1590" i="1"/>
  <c r="DN1590" i="1"/>
  <c r="DM1590" i="1"/>
  <c r="DL1590" i="1"/>
  <c r="DC1590" i="1"/>
  <c r="DB1590" i="1"/>
  <c r="DA1590" i="1"/>
  <c r="CX1590" i="1"/>
  <c r="CW1590" i="1"/>
  <c r="CV1590" i="1"/>
  <c r="CT1590" i="1"/>
  <c r="CS1590" i="1"/>
  <c r="CR1590" i="1"/>
  <c r="CQ1590" i="1"/>
  <c r="CP1590" i="1"/>
  <c r="CO1590" i="1"/>
  <c r="CN1590" i="1"/>
  <c r="CM1590" i="1"/>
  <c r="CL1590" i="1"/>
  <c r="CK1590" i="1"/>
  <c r="CD1590" i="1"/>
  <c r="CC1590" i="1"/>
  <c r="CB1590" i="1"/>
  <c r="BY1590" i="1"/>
  <c r="BX1590" i="1"/>
  <c r="DV1590" i="1" s="1"/>
  <c r="BW1590" i="1"/>
  <c r="DU1590" i="1" s="1"/>
  <c r="BU1590" i="1"/>
  <c r="DS1590" i="1" s="1"/>
  <c r="BT1590" i="1"/>
  <c r="DR1590" i="1" s="1"/>
  <c r="BS1590" i="1"/>
  <c r="DQ1590" i="1" s="1"/>
  <c r="BR1590" i="1"/>
  <c r="DP1590" i="1" s="1"/>
  <c r="BQ1590" i="1"/>
  <c r="BP1590" i="1"/>
  <c r="BO1590" i="1"/>
  <c r="BN1590" i="1"/>
  <c r="BM1590" i="1"/>
  <c r="DK1590" i="1" s="1"/>
  <c r="BL1590" i="1"/>
  <c r="DJ1590" i="1" s="1"/>
  <c r="J1590" i="1"/>
  <c r="FE1589" i="1"/>
  <c r="FD1589" i="1"/>
  <c r="FC1589" i="1"/>
  <c r="FB1589" i="1"/>
  <c r="EI1589" i="1"/>
  <c r="FA1589" i="1" s="1"/>
  <c r="EB1589" i="1"/>
  <c r="EA1589" i="1"/>
  <c r="DZ1589" i="1"/>
  <c r="DW1589" i="1"/>
  <c r="DO1589" i="1"/>
  <c r="DN1589" i="1"/>
  <c r="DM1589" i="1"/>
  <c r="DL1589" i="1"/>
  <c r="DC1589" i="1"/>
  <c r="DB1589" i="1"/>
  <c r="DA1589" i="1"/>
  <c r="CX1589" i="1"/>
  <c r="CW1589" i="1"/>
  <c r="CV1589" i="1"/>
  <c r="CU1589" i="1"/>
  <c r="CS1589" i="1"/>
  <c r="CR1589" i="1"/>
  <c r="CQ1589" i="1"/>
  <c r="CP1589" i="1"/>
  <c r="CO1589" i="1"/>
  <c r="CN1589" i="1"/>
  <c r="CM1589" i="1"/>
  <c r="CL1589" i="1"/>
  <c r="CK1589" i="1"/>
  <c r="CD1589" i="1"/>
  <c r="CC1589" i="1"/>
  <c r="CB1589" i="1"/>
  <c r="BY1589" i="1"/>
  <c r="BX1589" i="1"/>
  <c r="DV1589" i="1" s="1"/>
  <c r="BW1589" i="1"/>
  <c r="DU1589" i="1" s="1"/>
  <c r="BV1589" i="1"/>
  <c r="DT1589" i="1" s="1"/>
  <c r="BT1589" i="1"/>
  <c r="DR1589" i="1" s="1"/>
  <c r="BS1589" i="1"/>
  <c r="DQ1589" i="1" s="1"/>
  <c r="BR1589" i="1"/>
  <c r="DP1589" i="1" s="1"/>
  <c r="BQ1589" i="1"/>
  <c r="BP1589" i="1"/>
  <c r="BO1589" i="1"/>
  <c r="BN1589" i="1"/>
  <c r="BM1589" i="1"/>
  <c r="DK1589" i="1" s="1"/>
  <c r="BL1589" i="1"/>
  <c r="DJ1589" i="1" s="1"/>
  <c r="J1589" i="1"/>
  <c r="FE1588" i="1"/>
  <c r="FD1588" i="1"/>
  <c r="FC1588" i="1"/>
  <c r="FB1588" i="1"/>
  <c r="EI1588" i="1"/>
  <c r="FA1588" i="1" s="1"/>
  <c r="EB1588" i="1"/>
  <c r="EA1588" i="1"/>
  <c r="DZ1588" i="1"/>
  <c r="DW1588" i="1"/>
  <c r="DO1588" i="1"/>
  <c r="DN1588" i="1"/>
  <c r="DM1588" i="1"/>
  <c r="DL1588" i="1"/>
  <c r="DC1588" i="1"/>
  <c r="DB1588" i="1"/>
  <c r="DA1588" i="1"/>
  <c r="CX1588" i="1"/>
  <c r="CW1588" i="1"/>
  <c r="CV1588" i="1"/>
  <c r="CU1588" i="1"/>
  <c r="CT1588" i="1"/>
  <c r="CR1588" i="1"/>
  <c r="CQ1588" i="1"/>
  <c r="CP1588" i="1"/>
  <c r="CO1588" i="1"/>
  <c r="CN1588" i="1"/>
  <c r="CM1588" i="1"/>
  <c r="CL1588" i="1"/>
  <c r="CK1588" i="1"/>
  <c r="CD1588" i="1"/>
  <c r="CC1588" i="1"/>
  <c r="CB1588" i="1"/>
  <c r="BY1588" i="1"/>
  <c r="BX1588" i="1"/>
  <c r="DV1588" i="1" s="1"/>
  <c r="BW1588" i="1"/>
  <c r="DU1588" i="1" s="1"/>
  <c r="BV1588" i="1"/>
  <c r="DT1588" i="1" s="1"/>
  <c r="BU1588" i="1"/>
  <c r="DS1588" i="1" s="1"/>
  <c r="BS1588" i="1"/>
  <c r="DQ1588" i="1" s="1"/>
  <c r="BR1588" i="1"/>
  <c r="DP1588" i="1" s="1"/>
  <c r="BQ1588" i="1"/>
  <c r="BP1588" i="1"/>
  <c r="BO1588" i="1"/>
  <c r="BN1588" i="1"/>
  <c r="BM1588" i="1"/>
  <c r="DK1588" i="1" s="1"/>
  <c r="BL1588" i="1"/>
  <c r="DJ1588" i="1" s="1"/>
  <c r="J1588" i="1"/>
  <c r="EI1587" i="1"/>
  <c r="EB1587" i="1"/>
  <c r="EA1587" i="1"/>
  <c r="DZ1587" i="1"/>
  <c r="DV1587" i="1"/>
  <c r="DU1587" i="1"/>
  <c r="DS1587" i="1"/>
  <c r="DL1587" i="1"/>
  <c r="DC1587" i="1"/>
  <c r="DB1587" i="1"/>
  <c r="DA1587" i="1"/>
  <c r="CX1587" i="1"/>
  <c r="CW1587" i="1"/>
  <c r="CV1587" i="1"/>
  <c r="CU1587" i="1"/>
  <c r="CT1587" i="1"/>
  <c r="CS1587" i="1"/>
  <c r="CQ1587" i="1"/>
  <c r="CP1587" i="1"/>
  <c r="CO1587" i="1"/>
  <c r="EU1587" i="1" s="1"/>
  <c r="CN1587" i="1"/>
  <c r="CM1587" i="1"/>
  <c r="CL1587" i="1"/>
  <c r="CK1587" i="1"/>
  <c r="CD1587" i="1"/>
  <c r="CC1587" i="1"/>
  <c r="CB1587" i="1"/>
  <c r="BY1587" i="1"/>
  <c r="DW1587" i="1" s="1"/>
  <c r="BX1587" i="1"/>
  <c r="BW1587" i="1"/>
  <c r="BV1587" i="1"/>
  <c r="DT1587" i="1" s="1"/>
  <c r="BU1587" i="1"/>
  <c r="BT1587" i="1"/>
  <c r="DR1587" i="1" s="1"/>
  <c r="BR1587" i="1"/>
  <c r="DP1587" i="1" s="1"/>
  <c r="BQ1587" i="1"/>
  <c r="DO1587" i="1" s="1"/>
  <c r="BP1587" i="1"/>
  <c r="DN1587" i="1" s="1"/>
  <c r="BO1587" i="1"/>
  <c r="DM1587" i="1" s="1"/>
  <c r="BN1587" i="1"/>
  <c r="BM1587" i="1"/>
  <c r="DK1587" i="1" s="1"/>
  <c r="BL1587" i="1"/>
  <c r="J1587" i="1"/>
  <c r="FE1586" i="1"/>
  <c r="EI1586" i="1"/>
  <c r="EB1586" i="1"/>
  <c r="EA1586" i="1"/>
  <c r="DZ1586" i="1"/>
  <c r="DU1586" i="1"/>
  <c r="DS1586" i="1"/>
  <c r="DR1586" i="1"/>
  <c r="DC1586" i="1"/>
  <c r="DB1586" i="1"/>
  <c r="DA1586" i="1"/>
  <c r="CX1586" i="1"/>
  <c r="CW1586" i="1"/>
  <c r="CV1586" i="1"/>
  <c r="CU1586" i="1"/>
  <c r="CT1586" i="1"/>
  <c r="CS1586" i="1"/>
  <c r="CR1586" i="1"/>
  <c r="CP1586" i="1"/>
  <c r="CO1586" i="1"/>
  <c r="CN1586" i="1"/>
  <c r="CM1586" i="1"/>
  <c r="CL1586" i="1"/>
  <c r="CK1586" i="1"/>
  <c r="CD1586" i="1"/>
  <c r="CC1586" i="1"/>
  <c r="CB1586" i="1"/>
  <c r="BY1586" i="1"/>
  <c r="DW1586" i="1" s="1"/>
  <c r="BX1586" i="1"/>
  <c r="BW1586" i="1"/>
  <c r="BV1586" i="1"/>
  <c r="DT1586" i="1" s="1"/>
  <c r="BU1586" i="1"/>
  <c r="BT1586" i="1"/>
  <c r="BS1586" i="1"/>
  <c r="DQ1586" i="1" s="1"/>
  <c r="BQ1586" i="1"/>
  <c r="DO1586" i="1" s="1"/>
  <c r="BP1586" i="1"/>
  <c r="DN1586" i="1" s="1"/>
  <c r="BO1586" i="1"/>
  <c r="DM1586" i="1" s="1"/>
  <c r="BN1586" i="1"/>
  <c r="DL1586" i="1" s="1"/>
  <c r="BM1586" i="1"/>
  <c r="DK1586" i="1" s="1"/>
  <c r="BL1586" i="1"/>
  <c r="DJ1586" i="1" s="1"/>
  <c r="J1586" i="1"/>
  <c r="FC1585" i="1"/>
  <c r="FB1585" i="1"/>
  <c r="EZ1585" i="1"/>
  <c r="EY1585" i="1"/>
  <c r="EI1585" i="1"/>
  <c r="FD1585" i="1" s="1"/>
  <c r="EB1585" i="1"/>
  <c r="EA1585" i="1"/>
  <c r="DZ1585" i="1"/>
  <c r="DW1585" i="1"/>
  <c r="DV1585" i="1"/>
  <c r="DU1585" i="1"/>
  <c r="DS1585" i="1"/>
  <c r="DN1585" i="1"/>
  <c r="DM1585" i="1"/>
  <c r="DL1585" i="1"/>
  <c r="DC1585" i="1"/>
  <c r="DB1585" i="1"/>
  <c r="DA1585" i="1"/>
  <c r="CX1585" i="1"/>
  <c r="CW1585" i="1"/>
  <c r="CV1585" i="1"/>
  <c r="CU1585" i="1"/>
  <c r="CT1585" i="1"/>
  <c r="CS1585" i="1"/>
  <c r="CR1585" i="1"/>
  <c r="CQ1585" i="1"/>
  <c r="CO1585" i="1"/>
  <c r="CN1585" i="1"/>
  <c r="CM1585" i="1"/>
  <c r="CL1585" i="1"/>
  <c r="CK1585" i="1"/>
  <c r="CD1585" i="1"/>
  <c r="CC1585" i="1"/>
  <c r="CB1585" i="1"/>
  <c r="BY1585" i="1"/>
  <c r="BX1585" i="1"/>
  <c r="BW1585" i="1"/>
  <c r="BV1585" i="1"/>
  <c r="DT1585" i="1" s="1"/>
  <c r="BU1585" i="1"/>
  <c r="BT1585" i="1"/>
  <c r="DR1585" i="1" s="1"/>
  <c r="BS1585" i="1"/>
  <c r="DQ1585" i="1" s="1"/>
  <c r="BR1585" i="1"/>
  <c r="DP1585" i="1" s="1"/>
  <c r="BP1585" i="1"/>
  <c r="BO1585" i="1"/>
  <c r="BN1585" i="1"/>
  <c r="BM1585" i="1"/>
  <c r="DK1585" i="1" s="1"/>
  <c r="BL1585" i="1"/>
  <c r="J1585" i="1"/>
  <c r="FB1584" i="1"/>
  <c r="EZ1584" i="1"/>
  <c r="EI1584" i="1"/>
  <c r="FC1584" i="1" s="1"/>
  <c r="EB1584" i="1"/>
  <c r="EA1584" i="1"/>
  <c r="DZ1584" i="1"/>
  <c r="DU1584" i="1"/>
  <c r="DS1584" i="1"/>
  <c r="DR1584" i="1"/>
  <c r="DP1584" i="1"/>
  <c r="DC1584" i="1"/>
  <c r="DB1584" i="1"/>
  <c r="DA1584" i="1"/>
  <c r="CX1584" i="1"/>
  <c r="CW1584" i="1"/>
  <c r="CV1584" i="1"/>
  <c r="CU1584" i="1"/>
  <c r="CT1584" i="1"/>
  <c r="CS1584" i="1"/>
  <c r="CR1584" i="1"/>
  <c r="CQ1584" i="1"/>
  <c r="CP1584" i="1"/>
  <c r="CN1584" i="1"/>
  <c r="CM1584" i="1"/>
  <c r="CL1584" i="1"/>
  <c r="CK1584" i="1"/>
  <c r="CD1584" i="1"/>
  <c r="CC1584" i="1"/>
  <c r="CB1584" i="1"/>
  <c r="BY1584" i="1"/>
  <c r="DW1584" i="1" s="1"/>
  <c r="BX1584" i="1"/>
  <c r="DV1584" i="1" s="1"/>
  <c r="BW1584" i="1"/>
  <c r="BV1584" i="1"/>
  <c r="DT1584" i="1" s="1"/>
  <c r="BU1584" i="1"/>
  <c r="BT1584" i="1"/>
  <c r="BS1584" i="1"/>
  <c r="DQ1584" i="1" s="1"/>
  <c r="BR1584" i="1"/>
  <c r="BQ1584" i="1"/>
  <c r="DO1584" i="1" s="1"/>
  <c r="BO1584" i="1"/>
  <c r="DM1584" i="1" s="1"/>
  <c r="BN1584" i="1"/>
  <c r="DL1584" i="1" s="1"/>
  <c r="BM1584" i="1"/>
  <c r="DK1584" i="1" s="1"/>
  <c r="BL1584" i="1"/>
  <c r="J1584" i="1"/>
  <c r="FA1583" i="1"/>
  <c r="EI1583" i="1"/>
  <c r="EB1583" i="1"/>
  <c r="EA1583" i="1"/>
  <c r="DZ1583" i="1"/>
  <c r="DW1583" i="1"/>
  <c r="DU1583" i="1"/>
  <c r="DC1583" i="1"/>
  <c r="DB1583" i="1"/>
  <c r="DA1583" i="1"/>
  <c r="CX1583" i="1"/>
  <c r="CW1583" i="1"/>
  <c r="CV1583" i="1"/>
  <c r="CU1583" i="1"/>
  <c r="CT1583" i="1"/>
  <c r="CS1583" i="1"/>
  <c r="CR1583" i="1"/>
  <c r="CQ1583" i="1"/>
  <c r="CP1583" i="1"/>
  <c r="CO1583" i="1"/>
  <c r="CM1583" i="1"/>
  <c r="CL1583" i="1"/>
  <c r="CK1583" i="1"/>
  <c r="EU1583" i="1" s="1"/>
  <c r="CD1583" i="1"/>
  <c r="CC1583" i="1"/>
  <c r="CB1583" i="1"/>
  <c r="BY1583" i="1"/>
  <c r="BX1583" i="1"/>
  <c r="DV1583" i="1" s="1"/>
  <c r="BW1583" i="1"/>
  <c r="BV1583" i="1"/>
  <c r="BU1583" i="1"/>
  <c r="DS1583" i="1" s="1"/>
  <c r="BT1583" i="1"/>
  <c r="DR1583" i="1" s="1"/>
  <c r="BS1583" i="1"/>
  <c r="DQ1583" i="1" s="1"/>
  <c r="BR1583" i="1"/>
  <c r="DP1583" i="1" s="1"/>
  <c r="BQ1583" i="1"/>
  <c r="DO1583" i="1" s="1"/>
  <c r="BP1583" i="1"/>
  <c r="DN1583" i="1" s="1"/>
  <c r="BN1583" i="1"/>
  <c r="DL1583" i="1" s="1"/>
  <c r="BM1583" i="1"/>
  <c r="DK1583" i="1" s="1"/>
  <c r="BL1583" i="1"/>
  <c r="ET1583" i="1" s="1"/>
  <c r="J1583" i="1"/>
  <c r="FF1582" i="1"/>
  <c r="FE1582" i="1"/>
  <c r="EI1582" i="1"/>
  <c r="EY1582" i="1" s="1"/>
  <c r="EB1582" i="1"/>
  <c r="EA1582" i="1"/>
  <c r="DZ1582" i="1"/>
  <c r="DS1582" i="1"/>
  <c r="EN1589" i="1" s="1"/>
  <c r="DR1582" i="1"/>
  <c r="DQ1582" i="1"/>
  <c r="DP1582" i="1"/>
  <c r="DC1582" i="1"/>
  <c r="DB1582" i="1"/>
  <c r="DA1582" i="1"/>
  <c r="CX1582" i="1"/>
  <c r="CW1582" i="1"/>
  <c r="CV1582" i="1"/>
  <c r="CU1582" i="1"/>
  <c r="CT1582" i="1"/>
  <c r="CS1582" i="1"/>
  <c r="CR1582" i="1"/>
  <c r="CQ1582" i="1"/>
  <c r="CP1582" i="1"/>
  <c r="CO1582" i="1"/>
  <c r="CN1582" i="1"/>
  <c r="CL1582" i="1"/>
  <c r="CK1582" i="1"/>
  <c r="CD1582" i="1"/>
  <c r="CC1582" i="1"/>
  <c r="CB1582" i="1"/>
  <c r="BY1582" i="1"/>
  <c r="DW1582" i="1" s="1"/>
  <c r="BX1582" i="1"/>
  <c r="DV1582" i="1" s="1"/>
  <c r="BW1582" i="1"/>
  <c r="DU1582" i="1" s="1"/>
  <c r="BV1582" i="1"/>
  <c r="DT1582" i="1" s="1"/>
  <c r="BU1582" i="1"/>
  <c r="BT1582" i="1"/>
  <c r="BS1582" i="1"/>
  <c r="BR1582" i="1"/>
  <c r="BQ1582" i="1"/>
  <c r="DO1582" i="1" s="1"/>
  <c r="BP1582" i="1"/>
  <c r="DN1582" i="1" s="1"/>
  <c r="EN1584" i="1" s="1"/>
  <c r="BO1582" i="1"/>
  <c r="DM1582" i="1" s="1"/>
  <c r="BM1582" i="1"/>
  <c r="DK1582" i="1" s="1"/>
  <c r="BL1582" i="1"/>
  <c r="J1582" i="1"/>
  <c r="EZ1581" i="1"/>
  <c r="EI1581" i="1"/>
  <c r="EB1581" i="1"/>
  <c r="EA1581" i="1"/>
  <c r="DZ1581" i="1"/>
  <c r="DU1581" i="1"/>
  <c r="DS1581" i="1"/>
  <c r="DC1581" i="1"/>
  <c r="DB1581" i="1"/>
  <c r="DA1581" i="1"/>
  <c r="CX1581" i="1"/>
  <c r="CW1581" i="1"/>
  <c r="CV1581" i="1"/>
  <c r="CU1581" i="1"/>
  <c r="CT1581" i="1"/>
  <c r="CS1581" i="1"/>
  <c r="ET1588" i="1" s="1"/>
  <c r="CR1581" i="1"/>
  <c r="CQ1581" i="1"/>
  <c r="CP1581" i="1"/>
  <c r="CO1581" i="1"/>
  <c r="CN1581" i="1"/>
  <c r="CM1581" i="1"/>
  <c r="CK1581" i="1"/>
  <c r="CD1581" i="1"/>
  <c r="CC1581" i="1"/>
  <c r="CB1581" i="1"/>
  <c r="BY1581" i="1"/>
  <c r="DW1581" i="1" s="1"/>
  <c r="BX1581" i="1"/>
  <c r="DV1581" i="1" s="1"/>
  <c r="BW1581" i="1"/>
  <c r="BV1581" i="1"/>
  <c r="DT1581" i="1" s="1"/>
  <c r="BU1581" i="1"/>
  <c r="BT1581" i="1"/>
  <c r="DR1581" i="1" s="1"/>
  <c r="BS1581" i="1"/>
  <c r="DQ1581" i="1" s="1"/>
  <c r="BR1581" i="1"/>
  <c r="DP1581" i="1" s="1"/>
  <c r="BQ1581" i="1"/>
  <c r="BP1581" i="1"/>
  <c r="DN1581" i="1" s="1"/>
  <c r="BO1581" i="1"/>
  <c r="DM1581" i="1" s="1"/>
  <c r="BN1581" i="1"/>
  <c r="DL1581" i="1" s="1"/>
  <c r="BL1581" i="1"/>
  <c r="J1581" i="1"/>
  <c r="FF1580" i="1"/>
  <c r="FE1580" i="1"/>
  <c r="FD1580" i="1"/>
  <c r="EY1580" i="1"/>
  <c r="EI1580" i="1"/>
  <c r="FC1580" i="1" s="1"/>
  <c r="EB1580" i="1"/>
  <c r="EA1580" i="1"/>
  <c r="DZ1580" i="1"/>
  <c r="DR1580" i="1"/>
  <c r="DQ1580" i="1"/>
  <c r="DC1580" i="1"/>
  <c r="DB1580" i="1"/>
  <c r="DA1580" i="1"/>
  <c r="CX1580" i="1"/>
  <c r="CW1580" i="1"/>
  <c r="CV1580" i="1"/>
  <c r="CU1580" i="1"/>
  <c r="CT1580" i="1"/>
  <c r="CS1580" i="1"/>
  <c r="CR1580" i="1"/>
  <c r="CQ1580" i="1"/>
  <c r="ET1586" i="1" s="1"/>
  <c r="CP1580" i="1"/>
  <c r="CO1580" i="1"/>
  <c r="CN1580" i="1"/>
  <c r="CM1580" i="1"/>
  <c r="CL1580" i="1"/>
  <c r="CD1580" i="1"/>
  <c r="CC1580" i="1"/>
  <c r="CB1580" i="1"/>
  <c r="BY1580" i="1"/>
  <c r="DW1580" i="1" s="1"/>
  <c r="BX1580" i="1"/>
  <c r="DV1580" i="1" s="1"/>
  <c r="BW1580" i="1"/>
  <c r="DU1580" i="1" s="1"/>
  <c r="BV1580" i="1"/>
  <c r="DT1580" i="1" s="1"/>
  <c r="BU1580" i="1"/>
  <c r="DS1580" i="1" s="1"/>
  <c r="BT1580" i="1"/>
  <c r="EU1588" i="1" s="1"/>
  <c r="FM1588" i="1" s="1"/>
  <c r="BS1580" i="1"/>
  <c r="BR1580" i="1"/>
  <c r="DP1580" i="1" s="1"/>
  <c r="BQ1580" i="1"/>
  <c r="DO1580" i="1" s="1"/>
  <c r="BP1580" i="1"/>
  <c r="DN1580" i="1" s="1"/>
  <c r="BO1580" i="1"/>
  <c r="DM1580" i="1" s="1"/>
  <c r="BN1580" i="1"/>
  <c r="DL1580" i="1" s="1"/>
  <c r="BM1580" i="1"/>
  <c r="J1580" i="1"/>
  <c r="FX1578" i="1"/>
  <c r="FW1578" i="1"/>
  <c r="FV1578" i="1"/>
  <c r="FU1578" i="1"/>
  <c r="FT1578" i="1"/>
  <c r="FS1578" i="1"/>
  <c r="FR1578" i="1"/>
  <c r="FQ1578" i="1"/>
  <c r="FX1577" i="1"/>
  <c r="FW1577" i="1"/>
  <c r="FV1577" i="1"/>
  <c r="FU1577" i="1"/>
  <c r="FT1577" i="1"/>
  <c r="FS1577" i="1"/>
  <c r="FR1577" i="1"/>
  <c r="FQ1577" i="1"/>
  <c r="FX1576" i="1"/>
  <c r="FW1576" i="1"/>
  <c r="FV1576" i="1"/>
  <c r="FU1576" i="1"/>
  <c r="FT1576" i="1"/>
  <c r="FS1576" i="1"/>
  <c r="FR1576" i="1"/>
  <c r="FQ1576" i="1"/>
  <c r="DT1576" i="1"/>
  <c r="DQ1576" i="1"/>
  <c r="DA1576" i="1"/>
  <c r="CU1576" i="1"/>
  <c r="CR1576" i="1"/>
  <c r="CP1576" i="1"/>
  <c r="CN1576" i="1"/>
  <c r="CB1576" i="1"/>
  <c r="DZ1576" i="1" s="1"/>
  <c r="BV1576" i="1"/>
  <c r="BS1576" i="1"/>
  <c r="BQ1576" i="1"/>
  <c r="DO1576" i="1" s="1"/>
  <c r="BO1576" i="1"/>
  <c r="DM1576" i="1" s="1"/>
  <c r="H1576" i="1"/>
  <c r="G1576" i="1"/>
  <c r="F1576" i="1"/>
  <c r="E1576" i="1"/>
  <c r="D1576" i="1"/>
  <c r="FX1575" i="1"/>
  <c r="FW1575" i="1"/>
  <c r="FV1575" i="1"/>
  <c r="FU1575" i="1"/>
  <c r="FT1575" i="1"/>
  <c r="FS1575" i="1"/>
  <c r="FR1575" i="1"/>
  <c r="FQ1575" i="1"/>
  <c r="DX1575" i="1"/>
  <c r="DW1575" i="1"/>
  <c r="DU1575" i="1"/>
  <c r="DP1575" i="1"/>
  <c r="DN1575" i="1"/>
  <c r="DM1575" i="1"/>
  <c r="DA1575" i="1"/>
  <c r="CZ1575" i="1"/>
  <c r="CY1575" i="1"/>
  <c r="CX1575" i="1"/>
  <c r="CW1575" i="1"/>
  <c r="DV1575" i="1" s="1"/>
  <c r="CV1575" i="1"/>
  <c r="CU1575" i="1"/>
  <c r="CT1575" i="1"/>
  <c r="CS1575" i="1"/>
  <c r="CR1575" i="1"/>
  <c r="CQ1575" i="1"/>
  <c r="CP1575" i="1"/>
  <c r="CO1575" i="1"/>
  <c r="CN1575" i="1"/>
  <c r="CM1575" i="1"/>
  <c r="CL1575" i="1"/>
  <c r="CK1575" i="1"/>
  <c r="CB1575" i="1"/>
  <c r="DZ1575" i="1" s="1"/>
  <c r="CA1575" i="1"/>
  <c r="BZ1575" i="1"/>
  <c r="BY1575" i="1"/>
  <c r="BX1575" i="1"/>
  <c r="BW1575" i="1"/>
  <c r="BV1575" i="1"/>
  <c r="DT1575" i="1" s="1"/>
  <c r="BU1575" i="1"/>
  <c r="DS1575" i="1" s="1"/>
  <c r="BT1575" i="1"/>
  <c r="DR1575" i="1" s="1"/>
  <c r="BS1575" i="1"/>
  <c r="BR1575" i="1"/>
  <c r="BQ1575" i="1"/>
  <c r="DO1575" i="1" s="1"/>
  <c r="BP1575" i="1"/>
  <c r="BO1575" i="1"/>
  <c r="BN1575" i="1"/>
  <c r="DL1575" i="1" s="1"/>
  <c r="BM1575" i="1"/>
  <c r="DK1575" i="1" s="1"/>
  <c r="BL1575" i="1"/>
  <c r="DJ1575" i="1" s="1"/>
  <c r="J1575" i="1"/>
  <c r="FE1574" i="1"/>
  <c r="EY1574" i="1"/>
  <c r="EI1574" i="1"/>
  <c r="DY1574" i="1"/>
  <c r="DX1574" i="1"/>
  <c r="DP1574" i="1"/>
  <c r="DB1574" i="1"/>
  <c r="EA1574" i="1" s="1"/>
  <c r="CZ1574" i="1"/>
  <c r="CY1574" i="1"/>
  <c r="CX1574" i="1"/>
  <c r="CW1574" i="1"/>
  <c r="CV1574" i="1"/>
  <c r="CU1574" i="1"/>
  <c r="CT1574" i="1"/>
  <c r="CS1574" i="1"/>
  <c r="CR1574" i="1"/>
  <c r="DQ1574" i="1" s="1"/>
  <c r="CQ1574" i="1"/>
  <c r="CP1574" i="1"/>
  <c r="CO1574" i="1"/>
  <c r="CN1574" i="1"/>
  <c r="CM1574" i="1"/>
  <c r="CL1574" i="1"/>
  <c r="CK1574" i="1"/>
  <c r="CC1574" i="1"/>
  <c r="CA1574" i="1"/>
  <c r="BZ1574" i="1"/>
  <c r="BY1574" i="1"/>
  <c r="DW1574" i="1" s="1"/>
  <c r="BX1574" i="1"/>
  <c r="DV1574" i="1" s="1"/>
  <c r="BW1574" i="1"/>
  <c r="DU1574" i="1" s="1"/>
  <c r="BV1574" i="1"/>
  <c r="DT1574" i="1" s="1"/>
  <c r="BU1574" i="1"/>
  <c r="DS1574" i="1" s="1"/>
  <c r="BT1574" i="1"/>
  <c r="DR1574" i="1" s="1"/>
  <c r="BS1574" i="1"/>
  <c r="BR1574" i="1"/>
  <c r="BQ1574" i="1"/>
  <c r="DO1574" i="1" s="1"/>
  <c r="BP1574" i="1"/>
  <c r="DN1574" i="1" s="1"/>
  <c r="BO1574" i="1"/>
  <c r="DM1574" i="1" s="1"/>
  <c r="BN1574" i="1"/>
  <c r="DL1574" i="1" s="1"/>
  <c r="BM1574" i="1"/>
  <c r="DK1574" i="1" s="1"/>
  <c r="BL1574" i="1"/>
  <c r="J1574" i="1"/>
  <c r="FA1573" i="1"/>
  <c r="EI1573" i="1"/>
  <c r="DU1573" i="1"/>
  <c r="DT1573" i="1"/>
  <c r="DS1573" i="1"/>
  <c r="DL1573" i="1"/>
  <c r="DB1573" i="1"/>
  <c r="DA1573" i="1"/>
  <c r="CY1573" i="1"/>
  <c r="CW1573" i="1"/>
  <c r="CV1573" i="1"/>
  <c r="CU1573" i="1"/>
  <c r="CT1573" i="1"/>
  <c r="CS1573" i="1"/>
  <c r="CR1573" i="1"/>
  <c r="CQ1573" i="1"/>
  <c r="CP1573" i="1"/>
  <c r="CO1573" i="1"/>
  <c r="CN1573" i="1"/>
  <c r="CL1573" i="1"/>
  <c r="CK1573" i="1"/>
  <c r="CC1573" i="1"/>
  <c r="EA1573" i="1" s="1"/>
  <c r="CB1573" i="1"/>
  <c r="DZ1573" i="1" s="1"/>
  <c r="BZ1573" i="1"/>
  <c r="DX1573" i="1" s="1"/>
  <c r="BY1573" i="1"/>
  <c r="DW1573" i="1" s="1"/>
  <c r="BX1573" i="1"/>
  <c r="DV1573" i="1" s="1"/>
  <c r="BW1573" i="1"/>
  <c r="BV1573" i="1"/>
  <c r="BU1573" i="1"/>
  <c r="BT1573" i="1"/>
  <c r="DR1573" i="1" s="1"/>
  <c r="BS1573" i="1"/>
  <c r="DQ1573" i="1" s="1"/>
  <c r="BR1573" i="1"/>
  <c r="DP1573" i="1" s="1"/>
  <c r="BQ1573" i="1"/>
  <c r="DO1573" i="1" s="1"/>
  <c r="BP1573" i="1"/>
  <c r="BO1573" i="1"/>
  <c r="DM1573" i="1" s="1"/>
  <c r="BN1573" i="1"/>
  <c r="BM1573" i="1"/>
  <c r="DK1573" i="1" s="1"/>
  <c r="BL1573" i="1"/>
  <c r="J1573" i="1"/>
  <c r="FE1572" i="1"/>
  <c r="FD1572" i="1"/>
  <c r="FC1572" i="1"/>
  <c r="FB1572" i="1"/>
  <c r="FA1572" i="1"/>
  <c r="EI1572" i="1"/>
  <c r="EZ1572" i="1" s="1"/>
  <c r="DZ1572" i="1"/>
  <c r="DT1572" i="1"/>
  <c r="DQ1572" i="1"/>
  <c r="DL1572" i="1"/>
  <c r="DB1572" i="1"/>
  <c r="DA1572" i="1"/>
  <c r="CZ1572" i="1"/>
  <c r="CX1572" i="1"/>
  <c r="CW1572" i="1"/>
  <c r="DV1572" i="1" s="1"/>
  <c r="CV1572" i="1"/>
  <c r="DU1572" i="1" s="1"/>
  <c r="CU1572" i="1"/>
  <c r="CT1572" i="1"/>
  <c r="CS1572" i="1"/>
  <c r="CR1572" i="1"/>
  <c r="CQ1572" i="1"/>
  <c r="CP1572" i="1"/>
  <c r="CO1572" i="1"/>
  <c r="EU1572" i="1" s="1"/>
  <c r="FM1572" i="1" s="1"/>
  <c r="CN1572" i="1"/>
  <c r="DM1572" i="1" s="1"/>
  <c r="CM1572" i="1"/>
  <c r="CL1572" i="1"/>
  <c r="CK1572" i="1"/>
  <c r="CC1572" i="1"/>
  <c r="EA1572" i="1" s="1"/>
  <c r="CB1572" i="1"/>
  <c r="CA1572" i="1"/>
  <c r="DY1572" i="1" s="1"/>
  <c r="BY1572" i="1"/>
  <c r="DW1572" i="1" s="1"/>
  <c r="BX1572" i="1"/>
  <c r="BW1572" i="1"/>
  <c r="BV1572" i="1"/>
  <c r="BU1572" i="1"/>
  <c r="DS1572" i="1" s="1"/>
  <c r="BT1572" i="1"/>
  <c r="DR1572" i="1" s="1"/>
  <c r="BS1572" i="1"/>
  <c r="BR1572" i="1"/>
  <c r="DP1572" i="1" s="1"/>
  <c r="BQ1572" i="1"/>
  <c r="BP1572" i="1"/>
  <c r="DN1572" i="1" s="1"/>
  <c r="BO1572" i="1"/>
  <c r="BN1572" i="1"/>
  <c r="BM1572" i="1"/>
  <c r="DK1572" i="1" s="1"/>
  <c r="BL1572" i="1"/>
  <c r="DJ1572" i="1" s="1"/>
  <c r="J1572" i="1"/>
  <c r="FF1572" i="1" s="1"/>
  <c r="FD1571" i="1"/>
  <c r="FA1571" i="1"/>
  <c r="EY1571" i="1"/>
  <c r="EI1571" i="1"/>
  <c r="FE1571" i="1" s="1"/>
  <c r="EA1571" i="1"/>
  <c r="DZ1571" i="1"/>
  <c r="DY1571" i="1"/>
  <c r="DX1571" i="1"/>
  <c r="DO1571" i="1"/>
  <c r="DL1571" i="1"/>
  <c r="DJ1571" i="1"/>
  <c r="DB1571" i="1"/>
  <c r="DA1571" i="1"/>
  <c r="CZ1571" i="1"/>
  <c r="CY1571" i="1"/>
  <c r="CW1571" i="1"/>
  <c r="CV1571" i="1"/>
  <c r="CU1571" i="1"/>
  <c r="CT1571" i="1"/>
  <c r="CS1571" i="1"/>
  <c r="CR1571" i="1"/>
  <c r="CQ1571" i="1"/>
  <c r="DP1571" i="1" s="1"/>
  <c r="CP1571" i="1"/>
  <c r="CO1571" i="1"/>
  <c r="CN1571" i="1"/>
  <c r="CM1571" i="1"/>
  <c r="CL1571" i="1"/>
  <c r="CK1571" i="1"/>
  <c r="CC1571" i="1"/>
  <c r="CB1571" i="1"/>
  <c r="CA1571" i="1"/>
  <c r="BZ1571" i="1"/>
  <c r="BX1571" i="1"/>
  <c r="DV1571" i="1" s="1"/>
  <c r="BW1571" i="1"/>
  <c r="BV1571" i="1"/>
  <c r="DT1571" i="1" s="1"/>
  <c r="BU1571" i="1"/>
  <c r="BT1571" i="1"/>
  <c r="DR1571" i="1" s="1"/>
  <c r="BS1571" i="1"/>
  <c r="DQ1571" i="1" s="1"/>
  <c r="BR1571" i="1"/>
  <c r="BQ1571" i="1"/>
  <c r="BP1571" i="1"/>
  <c r="DN1571" i="1" s="1"/>
  <c r="BO1571" i="1"/>
  <c r="BN1571" i="1"/>
  <c r="BM1571" i="1"/>
  <c r="BL1571" i="1"/>
  <c r="J1571" i="1"/>
  <c r="EI1570" i="1"/>
  <c r="EA1570" i="1"/>
  <c r="DS1570" i="1"/>
  <c r="DR1570" i="1"/>
  <c r="DO1570" i="1"/>
  <c r="DJ1570" i="1"/>
  <c r="DB1570" i="1"/>
  <c r="DA1570" i="1"/>
  <c r="CZ1570" i="1"/>
  <c r="CY1570" i="1"/>
  <c r="CX1570" i="1"/>
  <c r="CV1570" i="1"/>
  <c r="CU1570" i="1"/>
  <c r="CT1570" i="1"/>
  <c r="CS1570" i="1"/>
  <c r="CR1570" i="1"/>
  <c r="CQ1570" i="1"/>
  <c r="CP1570" i="1"/>
  <c r="CO1570" i="1"/>
  <c r="CN1570" i="1"/>
  <c r="CM1570" i="1"/>
  <c r="CL1570" i="1"/>
  <c r="DK1570" i="1" s="1"/>
  <c r="CK1570" i="1"/>
  <c r="CC1570" i="1"/>
  <c r="CB1570" i="1"/>
  <c r="DZ1570" i="1" s="1"/>
  <c r="CA1570" i="1"/>
  <c r="BZ1570" i="1"/>
  <c r="DX1570" i="1" s="1"/>
  <c r="BY1570" i="1"/>
  <c r="DW1570" i="1" s="1"/>
  <c r="BW1570" i="1"/>
  <c r="DU1570" i="1" s="1"/>
  <c r="BV1570" i="1"/>
  <c r="DT1570" i="1" s="1"/>
  <c r="BU1570" i="1"/>
  <c r="BT1570" i="1"/>
  <c r="BS1570" i="1"/>
  <c r="DQ1570" i="1" s="1"/>
  <c r="BR1570" i="1"/>
  <c r="BQ1570" i="1"/>
  <c r="BP1570" i="1"/>
  <c r="DN1570" i="1" s="1"/>
  <c r="BO1570" i="1"/>
  <c r="DM1570" i="1" s="1"/>
  <c r="BN1570" i="1"/>
  <c r="BM1570" i="1"/>
  <c r="BL1570" i="1"/>
  <c r="J1570" i="1"/>
  <c r="FF1569" i="1"/>
  <c r="FE1569" i="1"/>
  <c r="FD1569" i="1"/>
  <c r="FC1569" i="1"/>
  <c r="FB1569" i="1"/>
  <c r="FA1569" i="1"/>
  <c r="EY1569" i="1"/>
  <c r="EI1569" i="1"/>
  <c r="EZ1569" i="1" s="1"/>
  <c r="DV1569" i="1"/>
  <c r="DM1569" i="1"/>
  <c r="DB1569" i="1"/>
  <c r="DA1569" i="1"/>
  <c r="CZ1569" i="1"/>
  <c r="CY1569" i="1"/>
  <c r="DX1569" i="1" s="1"/>
  <c r="CX1569" i="1"/>
  <c r="DW1569" i="1" s="1"/>
  <c r="CW1569" i="1"/>
  <c r="CU1569" i="1"/>
  <c r="CT1569" i="1"/>
  <c r="CS1569" i="1"/>
  <c r="CR1569" i="1"/>
  <c r="CQ1569" i="1"/>
  <c r="CP1569" i="1"/>
  <c r="CO1569" i="1"/>
  <c r="DN1569" i="1" s="1"/>
  <c r="CN1569" i="1"/>
  <c r="CM1569" i="1"/>
  <c r="CL1569" i="1"/>
  <c r="CK1569" i="1"/>
  <c r="CC1569" i="1"/>
  <c r="EA1569" i="1" s="1"/>
  <c r="CB1569" i="1"/>
  <c r="CA1569" i="1"/>
  <c r="DY1569" i="1" s="1"/>
  <c r="BZ1569" i="1"/>
  <c r="BY1569" i="1"/>
  <c r="BX1569" i="1"/>
  <c r="BV1569" i="1"/>
  <c r="DT1569" i="1" s="1"/>
  <c r="BU1569" i="1"/>
  <c r="DS1569" i="1" s="1"/>
  <c r="BT1569" i="1"/>
  <c r="DR1569" i="1" s="1"/>
  <c r="BS1569" i="1"/>
  <c r="BR1569" i="1"/>
  <c r="DP1569" i="1" s="1"/>
  <c r="BQ1569" i="1"/>
  <c r="DO1569" i="1" s="1"/>
  <c r="BP1569" i="1"/>
  <c r="BO1569" i="1"/>
  <c r="BN1569" i="1"/>
  <c r="DL1569" i="1" s="1"/>
  <c r="BM1569" i="1"/>
  <c r="DK1569" i="1" s="1"/>
  <c r="BL1569" i="1"/>
  <c r="J1569" i="1"/>
  <c r="FE1568" i="1"/>
  <c r="FB1568" i="1"/>
  <c r="FA1568" i="1"/>
  <c r="EZ1568" i="1"/>
  <c r="EY1568" i="1"/>
  <c r="EI1568" i="1"/>
  <c r="EA1568" i="1"/>
  <c r="DZ1568" i="1"/>
  <c r="DY1568" i="1"/>
  <c r="DV1568" i="1"/>
  <c r="DP1568" i="1"/>
  <c r="DK1568" i="1"/>
  <c r="DB1568" i="1"/>
  <c r="DA1568" i="1"/>
  <c r="CZ1568" i="1"/>
  <c r="CY1568" i="1"/>
  <c r="CX1568" i="1"/>
  <c r="CW1568" i="1"/>
  <c r="CV1568" i="1"/>
  <c r="CT1568" i="1"/>
  <c r="CS1568" i="1"/>
  <c r="CR1568" i="1"/>
  <c r="CQ1568" i="1"/>
  <c r="CP1568" i="1"/>
  <c r="CO1568" i="1"/>
  <c r="CN1568" i="1"/>
  <c r="CM1568" i="1"/>
  <c r="DL1568" i="1" s="1"/>
  <c r="CL1568" i="1"/>
  <c r="CK1568" i="1"/>
  <c r="CC1568" i="1"/>
  <c r="CB1568" i="1"/>
  <c r="CA1568" i="1"/>
  <c r="BZ1568" i="1"/>
  <c r="DX1568" i="1" s="1"/>
  <c r="BY1568" i="1"/>
  <c r="BX1568" i="1"/>
  <c r="BW1568" i="1"/>
  <c r="DU1568" i="1" s="1"/>
  <c r="BU1568" i="1"/>
  <c r="DS1568" i="1" s="1"/>
  <c r="BT1568" i="1"/>
  <c r="DR1568" i="1" s="1"/>
  <c r="BS1568" i="1"/>
  <c r="DQ1568" i="1" s="1"/>
  <c r="BR1568" i="1"/>
  <c r="BQ1568" i="1"/>
  <c r="DO1568" i="1" s="1"/>
  <c r="BP1568" i="1"/>
  <c r="BO1568" i="1"/>
  <c r="DM1568" i="1" s="1"/>
  <c r="BN1568" i="1"/>
  <c r="BM1568" i="1"/>
  <c r="BL1568" i="1"/>
  <c r="J1568" i="1"/>
  <c r="FE1567" i="1"/>
  <c r="FD1567" i="1"/>
  <c r="FC1567" i="1"/>
  <c r="FB1567" i="1"/>
  <c r="FA1567" i="1"/>
  <c r="EY1567" i="1"/>
  <c r="EI1567" i="1"/>
  <c r="EZ1567" i="1" s="1"/>
  <c r="DV1567" i="1"/>
  <c r="DP1567" i="1"/>
  <c r="DO1567" i="1"/>
  <c r="DM1567" i="1"/>
  <c r="DB1567" i="1"/>
  <c r="DA1567" i="1"/>
  <c r="CZ1567" i="1"/>
  <c r="DY1567" i="1" s="1"/>
  <c r="CY1567" i="1"/>
  <c r="CX1567" i="1"/>
  <c r="DW1567" i="1" s="1"/>
  <c r="CW1567" i="1"/>
  <c r="CV1567" i="1"/>
  <c r="CU1567" i="1"/>
  <c r="CS1567" i="1"/>
  <c r="CR1567" i="1"/>
  <c r="CQ1567" i="1"/>
  <c r="CP1567" i="1"/>
  <c r="CO1567" i="1"/>
  <c r="DN1567" i="1" s="1"/>
  <c r="CN1567" i="1"/>
  <c r="CM1567" i="1"/>
  <c r="CL1567" i="1"/>
  <c r="CK1567" i="1"/>
  <c r="CC1567" i="1"/>
  <c r="EA1567" i="1" s="1"/>
  <c r="CB1567" i="1"/>
  <c r="CA1567" i="1"/>
  <c r="BZ1567" i="1"/>
  <c r="DX1567" i="1" s="1"/>
  <c r="BY1567" i="1"/>
  <c r="BX1567" i="1"/>
  <c r="BW1567" i="1"/>
  <c r="DU1567" i="1" s="1"/>
  <c r="BV1567" i="1"/>
  <c r="DT1567" i="1" s="1"/>
  <c r="BT1567" i="1"/>
  <c r="DR1567" i="1" s="1"/>
  <c r="BS1567" i="1"/>
  <c r="BR1567" i="1"/>
  <c r="BQ1567" i="1"/>
  <c r="BP1567" i="1"/>
  <c r="BO1567" i="1"/>
  <c r="BN1567" i="1"/>
  <c r="DL1567" i="1" s="1"/>
  <c r="BM1567" i="1"/>
  <c r="DK1567" i="1" s="1"/>
  <c r="BL1567" i="1"/>
  <c r="J1567" i="1"/>
  <c r="FE1566" i="1"/>
  <c r="EI1566" i="1"/>
  <c r="EA1566" i="1"/>
  <c r="DY1566" i="1"/>
  <c r="DP1566" i="1"/>
  <c r="DK1566" i="1"/>
  <c r="DJ1566" i="1"/>
  <c r="DB1566" i="1"/>
  <c r="DA1566" i="1"/>
  <c r="DZ1566" i="1" s="1"/>
  <c r="CZ1566" i="1"/>
  <c r="CY1566" i="1"/>
  <c r="CX1566" i="1"/>
  <c r="CW1566" i="1"/>
  <c r="CV1566" i="1"/>
  <c r="CU1566" i="1"/>
  <c r="DT1566" i="1" s="1"/>
  <c r="CT1566" i="1"/>
  <c r="CR1566" i="1"/>
  <c r="DQ1566" i="1" s="1"/>
  <c r="CQ1566" i="1"/>
  <c r="CP1566" i="1"/>
  <c r="CO1566" i="1"/>
  <c r="CN1566" i="1"/>
  <c r="CM1566" i="1"/>
  <c r="CL1566" i="1"/>
  <c r="CK1566" i="1"/>
  <c r="CC1566" i="1"/>
  <c r="CB1566" i="1"/>
  <c r="CA1566" i="1"/>
  <c r="BZ1566" i="1"/>
  <c r="DX1566" i="1" s="1"/>
  <c r="BY1566" i="1"/>
  <c r="DW1566" i="1" s="1"/>
  <c r="BX1566" i="1"/>
  <c r="DV1566" i="1" s="1"/>
  <c r="BW1566" i="1"/>
  <c r="BV1566" i="1"/>
  <c r="BU1566" i="1"/>
  <c r="DS1566" i="1" s="1"/>
  <c r="BS1566" i="1"/>
  <c r="BR1566" i="1"/>
  <c r="BQ1566" i="1"/>
  <c r="DO1566" i="1" s="1"/>
  <c r="BP1566" i="1"/>
  <c r="DN1566" i="1" s="1"/>
  <c r="BO1566" i="1"/>
  <c r="DM1566" i="1" s="1"/>
  <c r="BN1566" i="1"/>
  <c r="BM1566" i="1"/>
  <c r="BL1566" i="1"/>
  <c r="J1566" i="1"/>
  <c r="EI1565" i="1"/>
  <c r="DT1565" i="1"/>
  <c r="DN1565" i="1"/>
  <c r="DK1565" i="1"/>
  <c r="DB1565" i="1"/>
  <c r="DA1565" i="1"/>
  <c r="CZ1565" i="1"/>
  <c r="CY1565" i="1"/>
  <c r="CX1565" i="1"/>
  <c r="DW1565" i="1" s="1"/>
  <c r="CW1565" i="1"/>
  <c r="CV1565" i="1"/>
  <c r="DU1565" i="1" s="1"/>
  <c r="CU1565" i="1"/>
  <c r="CT1565" i="1"/>
  <c r="CS1565" i="1"/>
  <c r="CQ1565" i="1"/>
  <c r="CP1565" i="1"/>
  <c r="CO1565" i="1"/>
  <c r="CN1565" i="1"/>
  <c r="CM1565" i="1"/>
  <c r="DL1565" i="1" s="1"/>
  <c r="CL1565" i="1"/>
  <c r="CK1565" i="1"/>
  <c r="CC1565" i="1"/>
  <c r="EA1565" i="1" s="1"/>
  <c r="CB1565" i="1"/>
  <c r="DZ1565" i="1" s="1"/>
  <c r="CA1565" i="1"/>
  <c r="DY1565" i="1" s="1"/>
  <c r="BZ1565" i="1"/>
  <c r="DX1565" i="1" s="1"/>
  <c r="BY1565" i="1"/>
  <c r="BX1565" i="1"/>
  <c r="DV1565" i="1" s="1"/>
  <c r="BW1565" i="1"/>
  <c r="BV1565" i="1"/>
  <c r="BU1565" i="1"/>
  <c r="DS1565" i="1" s="1"/>
  <c r="BT1565" i="1"/>
  <c r="DR1565" i="1" s="1"/>
  <c r="BR1565" i="1"/>
  <c r="DP1565" i="1" s="1"/>
  <c r="BQ1565" i="1"/>
  <c r="DO1565" i="1" s="1"/>
  <c r="BP1565" i="1"/>
  <c r="BO1565" i="1"/>
  <c r="BN1565" i="1"/>
  <c r="BM1565" i="1"/>
  <c r="BL1565" i="1"/>
  <c r="DJ1565" i="1" s="1"/>
  <c r="J1565" i="1"/>
  <c r="FF1564" i="1"/>
  <c r="FE1564" i="1"/>
  <c r="FD1564" i="1"/>
  <c r="FC1564" i="1"/>
  <c r="EI1564" i="1"/>
  <c r="FB1564" i="1" s="1"/>
  <c r="DZ1564" i="1"/>
  <c r="DW1564" i="1"/>
  <c r="DR1564" i="1"/>
  <c r="DN1564" i="1"/>
  <c r="DB1564" i="1"/>
  <c r="DA1564" i="1"/>
  <c r="CZ1564" i="1"/>
  <c r="CY1564" i="1"/>
  <c r="DX1564" i="1" s="1"/>
  <c r="CX1564" i="1"/>
  <c r="CW1564" i="1"/>
  <c r="CV1564" i="1"/>
  <c r="CU1564" i="1"/>
  <c r="CT1564" i="1"/>
  <c r="CS1564" i="1"/>
  <c r="CR1564" i="1"/>
  <c r="CP1564" i="1"/>
  <c r="DO1564" i="1" s="1"/>
  <c r="CO1564" i="1"/>
  <c r="CN1564" i="1"/>
  <c r="CM1564" i="1"/>
  <c r="CL1564" i="1"/>
  <c r="CK1564" i="1"/>
  <c r="CC1564" i="1"/>
  <c r="EA1564" i="1" s="1"/>
  <c r="CB1564" i="1"/>
  <c r="CA1564" i="1"/>
  <c r="DY1564" i="1" s="1"/>
  <c r="BZ1564" i="1"/>
  <c r="BY1564" i="1"/>
  <c r="BX1564" i="1"/>
  <c r="DV1564" i="1" s="1"/>
  <c r="BW1564" i="1"/>
  <c r="DU1564" i="1" s="1"/>
  <c r="BV1564" i="1"/>
  <c r="DT1564" i="1" s="1"/>
  <c r="BU1564" i="1"/>
  <c r="DS1564" i="1" s="1"/>
  <c r="BT1564" i="1"/>
  <c r="BS1564" i="1"/>
  <c r="DQ1564" i="1" s="1"/>
  <c r="BQ1564" i="1"/>
  <c r="BP1564" i="1"/>
  <c r="BO1564" i="1"/>
  <c r="DM1564" i="1" s="1"/>
  <c r="BN1564" i="1"/>
  <c r="DL1564" i="1" s="1"/>
  <c r="BM1564" i="1"/>
  <c r="DK1564" i="1" s="1"/>
  <c r="BL1564" i="1"/>
  <c r="DJ1564" i="1" s="1"/>
  <c r="J1564" i="1"/>
  <c r="FA1563" i="1"/>
  <c r="EZ1563" i="1"/>
  <c r="EI1563" i="1"/>
  <c r="DZ1563" i="1"/>
  <c r="DS1563" i="1"/>
  <c r="DQ1563" i="1"/>
  <c r="DJ1563" i="1"/>
  <c r="DB1563" i="1"/>
  <c r="DA1563" i="1"/>
  <c r="CZ1563" i="1"/>
  <c r="CY1563" i="1"/>
  <c r="CX1563" i="1"/>
  <c r="CW1563" i="1"/>
  <c r="CV1563" i="1"/>
  <c r="CU1563" i="1"/>
  <c r="DT1563" i="1" s="1"/>
  <c r="CT1563" i="1"/>
  <c r="CS1563" i="1"/>
  <c r="DR1563" i="1" s="1"/>
  <c r="CR1563" i="1"/>
  <c r="CQ1563" i="1"/>
  <c r="CO1563" i="1"/>
  <c r="CN1563" i="1"/>
  <c r="CM1563" i="1"/>
  <c r="CL1563" i="1"/>
  <c r="DK1563" i="1" s="1"/>
  <c r="CK1563" i="1"/>
  <c r="CC1563" i="1"/>
  <c r="EA1563" i="1" s="1"/>
  <c r="CB1563" i="1"/>
  <c r="CA1563" i="1"/>
  <c r="BZ1563" i="1"/>
  <c r="DX1563" i="1" s="1"/>
  <c r="BY1563" i="1"/>
  <c r="DW1563" i="1" s="1"/>
  <c r="BX1563" i="1"/>
  <c r="DV1563" i="1" s="1"/>
  <c r="BW1563" i="1"/>
  <c r="DU1563" i="1" s="1"/>
  <c r="BV1563" i="1"/>
  <c r="BU1563" i="1"/>
  <c r="BT1563" i="1"/>
  <c r="BS1563" i="1"/>
  <c r="BR1563" i="1"/>
  <c r="DP1563" i="1" s="1"/>
  <c r="BP1563" i="1"/>
  <c r="DN1563" i="1" s="1"/>
  <c r="BO1563" i="1"/>
  <c r="DM1563" i="1" s="1"/>
  <c r="BN1563" i="1"/>
  <c r="DL1563" i="1" s="1"/>
  <c r="BM1563" i="1"/>
  <c r="BL1563" i="1"/>
  <c r="J1563" i="1"/>
  <c r="EI1562" i="1"/>
  <c r="DW1562" i="1"/>
  <c r="DV1562" i="1"/>
  <c r="DU1562" i="1"/>
  <c r="DT1562" i="1"/>
  <c r="DK1562" i="1"/>
  <c r="DB1562" i="1"/>
  <c r="DA1562" i="1"/>
  <c r="CZ1562" i="1"/>
  <c r="CY1562" i="1"/>
  <c r="CX1562" i="1"/>
  <c r="CW1562" i="1"/>
  <c r="CV1562" i="1"/>
  <c r="CU1562" i="1"/>
  <c r="CT1562" i="1"/>
  <c r="CS1562" i="1"/>
  <c r="CR1562" i="1"/>
  <c r="CQ1562" i="1"/>
  <c r="ET1564" i="1" s="1"/>
  <c r="CP1562" i="1"/>
  <c r="CN1562" i="1"/>
  <c r="CM1562" i="1"/>
  <c r="DL1562" i="1" s="1"/>
  <c r="CL1562" i="1"/>
  <c r="CK1562" i="1"/>
  <c r="CC1562" i="1"/>
  <c r="EA1562" i="1" s="1"/>
  <c r="CB1562" i="1"/>
  <c r="DZ1562" i="1" s="1"/>
  <c r="CA1562" i="1"/>
  <c r="DY1562" i="1" s="1"/>
  <c r="BZ1562" i="1"/>
  <c r="BY1562" i="1"/>
  <c r="BX1562" i="1"/>
  <c r="BW1562" i="1"/>
  <c r="BV1562" i="1"/>
  <c r="BU1562" i="1"/>
  <c r="DS1562" i="1" s="1"/>
  <c r="BT1562" i="1"/>
  <c r="DR1562" i="1" s="1"/>
  <c r="BS1562" i="1"/>
  <c r="DQ1562" i="1" s="1"/>
  <c r="BR1562" i="1"/>
  <c r="BQ1562" i="1"/>
  <c r="DO1562" i="1" s="1"/>
  <c r="BO1562" i="1"/>
  <c r="DM1562" i="1" s="1"/>
  <c r="BN1562" i="1"/>
  <c r="BM1562" i="1"/>
  <c r="BL1562" i="1"/>
  <c r="J1562" i="1"/>
  <c r="FC1561" i="1"/>
  <c r="EZ1561" i="1"/>
  <c r="EI1561" i="1"/>
  <c r="DW1561" i="1"/>
  <c r="DT1561" i="1"/>
  <c r="DO1561" i="1"/>
  <c r="DB1561" i="1"/>
  <c r="DA1561" i="1"/>
  <c r="CZ1561" i="1"/>
  <c r="CY1561" i="1"/>
  <c r="DX1561" i="1" s="1"/>
  <c r="CX1561" i="1"/>
  <c r="CW1561" i="1"/>
  <c r="CV1561" i="1"/>
  <c r="CU1561" i="1"/>
  <c r="CT1561" i="1"/>
  <c r="CS1561" i="1"/>
  <c r="CR1561" i="1"/>
  <c r="CQ1561" i="1"/>
  <c r="DP1561" i="1" s="1"/>
  <c r="EM1561" i="1" s="1"/>
  <c r="CP1561" i="1"/>
  <c r="CO1561" i="1"/>
  <c r="CM1561" i="1"/>
  <c r="CL1561" i="1"/>
  <c r="CK1561" i="1"/>
  <c r="CC1561" i="1"/>
  <c r="EA1561" i="1" s="1"/>
  <c r="CB1561" i="1"/>
  <c r="DZ1561" i="1" s="1"/>
  <c r="CA1561" i="1"/>
  <c r="DY1561" i="1" s="1"/>
  <c r="BZ1561" i="1"/>
  <c r="BY1561" i="1"/>
  <c r="BX1561" i="1"/>
  <c r="DV1561" i="1" s="1"/>
  <c r="BW1561" i="1"/>
  <c r="DU1561" i="1" s="1"/>
  <c r="BV1561" i="1"/>
  <c r="BU1561" i="1"/>
  <c r="DS1561" i="1" s="1"/>
  <c r="BT1561" i="1"/>
  <c r="DR1561" i="1" s="1"/>
  <c r="BS1561" i="1"/>
  <c r="DQ1561" i="1" s="1"/>
  <c r="BR1561" i="1"/>
  <c r="BQ1561" i="1"/>
  <c r="BP1561" i="1"/>
  <c r="DN1561" i="1" s="1"/>
  <c r="BN1561" i="1"/>
  <c r="DL1561" i="1" s="1"/>
  <c r="BM1561" i="1"/>
  <c r="DK1561" i="1" s="1"/>
  <c r="BL1561" i="1"/>
  <c r="DJ1561" i="1" s="1"/>
  <c r="J1561" i="1"/>
  <c r="FF1567" i="1" s="1"/>
  <c r="FF1560" i="1"/>
  <c r="ET1560" i="1"/>
  <c r="EI1560" i="1"/>
  <c r="EA1560" i="1"/>
  <c r="DZ1560" i="1"/>
  <c r="DS1560" i="1"/>
  <c r="DR1560" i="1"/>
  <c r="DO1560" i="1"/>
  <c r="DJ1560" i="1"/>
  <c r="DB1560" i="1"/>
  <c r="DA1560" i="1"/>
  <c r="CZ1560" i="1"/>
  <c r="CY1560" i="1"/>
  <c r="CX1560" i="1"/>
  <c r="CW1560" i="1"/>
  <c r="CV1560" i="1"/>
  <c r="CU1560" i="1"/>
  <c r="DT1560" i="1" s="1"/>
  <c r="CT1560" i="1"/>
  <c r="CS1560" i="1"/>
  <c r="CR1560" i="1"/>
  <c r="CQ1560" i="1"/>
  <c r="CP1560" i="1"/>
  <c r="CO1560" i="1"/>
  <c r="CN1560" i="1"/>
  <c r="CL1560" i="1"/>
  <c r="DK1560" i="1" s="1"/>
  <c r="CK1560" i="1"/>
  <c r="CC1560" i="1"/>
  <c r="CB1560" i="1"/>
  <c r="CA1560" i="1"/>
  <c r="DY1560" i="1" s="1"/>
  <c r="BZ1560" i="1"/>
  <c r="DX1560" i="1" s="1"/>
  <c r="BY1560" i="1"/>
  <c r="DW1560" i="1" s="1"/>
  <c r="BX1560" i="1"/>
  <c r="BW1560" i="1"/>
  <c r="DU1560" i="1" s="1"/>
  <c r="BV1560" i="1"/>
  <c r="BU1560" i="1"/>
  <c r="BT1560" i="1"/>
  <c r="BS1560" i="1"/>
  <c r="DQ1560" i="1" s="1"/>
  <c r="BR1560" i="1"/>
  <c r="DP1560" i="1" s="1"/>
  <c r="BQ1560" i="1"/>
  <c r="BP1560" i="1"/>
  <c r="BO1560" i="1"/>
  <c r="DM1560" i="1" s="1"/>
  <c r="BM1560" i="1"/>
  <c r="BL1560" i="1"/>
  <c r="J1560" i="1"/>
  <c r="EI1559" i="1"/>
  <c r="DZ1559" i="1"/>
  <c r="DT1559" i="1"/>
  <c r="DM1559" i="1"/>
  <c r="DB1559" i="1"/>
  <c r="DA1559" i="1"/>
  <c r="CZ1559" i="1"/>
  <c r="CY1559" i="1"/>
  <c r="CX1559" i="1"/>
  <c r="DW1559" i="1" s="1"/>
  <c r="CW1559" i="1"/>
  <c r="CV1559" i="1"/>
  <c r="DU1559" i="1" s="1"/>
  <c r="CU1559" i="1"/>
  <c r="CT1559" i="1"/>
  <c r="CS1559" i="1"/>
  <c r="CR1559" i="1"/>
  <c r="CQ1559" i="1"/>
  <c r="CP1559" i="1"/>
  <c r="DO1559" i="1" s="1"/>
  <c r="CO1559" i="1"/>
  <c r="CN1559" i="1"/>
  <c r="CM1559" i="1"/>
  <c r="CK1559" i="1"/>
  <c r="CC1559" i="1"/>
  <c r="EA1559" i="1" s="1"/>
  <c r="CB1559" i="1"/>
  <c r="CA1559" i="1"/>
  <c r="DY1559" i="1" s="1"/>
  <c r="BZ1559" i="1"/>
  <c r="DX1559" i="1" s="1"/>
  <c r="BY1559" i="1"/>
  <c r="BX1559" i="1"/>
  <c r="DV1559" i="1" s="1"/>
  <c r="BW1559" i="1"/>
  <c r="BV1559" i="1"/>
  <c r="BU1559" i="1"/>
  <c r="DS1559" i="1" s="1"/>
  <c r="BT1559" i="1"/>
  <c r="DR1559" i="1" s="1"/>
  <c r="EP1566" i="1" s="1"/>
  <c r="BS1559" i="1"/>
  <c r="DQ1559" i="1" s="1"/>
  <c r="BR1559" i="1"/>
  <c r="DP1559" i="1" s="1"/>
  <c r="BQ1559" i="1"/>
  <c r="BP1559" i="1"/>
  <c r="DN1559" i="1" s="1"/>
  <c r="BO1559" i="1"/>
  <c r="BN1559" i="1"/>
  <c r="DL1559" i="1" s="1"/>
  <c r="BL1559" i="1"/>
  <c r="DJ1559" i="1" s="1"/>
  <c r="J1559" i="1"/>
  <c r="EI1558" i="1"/>
  <c r="DX1558" i="1"/>
  <c r="DS1558" i="1"/>
  <c r="DK1558" i="1"/>
  <c r="DB1558" i="1"/>
  <c r="DA1558" i="1"/>
  <c r="CZ1558" i="1"/>
  <c r="CY1558" i="1"/>
  <c r="CX1558" i="1"/>
  <c r="CW1558" i="1"/>
  <c r="CV1558" i="1"/>
  <c r="CU1558" i="1"/>
  <c r="CT1558" i="1"/>
  <c r="CS1558" i="1"/>
  <c r="CR1558" i="1"/>
  <c r="DQ1558" i="1" s="1"/>
  <c r="CQ1558" i="1"/>
  <c r="DP1558" i="1" s="1"/>
  <c r="CP1558" i="1"/>
  <c r="CO1558" i="1"/>
  <c r="CN1558" i="1"/>
  <c r="CM1558" i="1"/>
  <c r="CL1558" i="1"/>
  <c r="CC1558" i="1"/>
  <c r="EA1558" i="1" s="1"/>
  <c r="CB1558" i="1"/>
  <c r="DZ1558" i="1" s="1"/>
  <c r="CA1558" i="1"/>
  <c r="DY1558" i="1" s="1"/>
  <c r="BZ1558" i="1"/>
  <c r="BY1558" i="1"/>
  <c r="DW1558" i="1" s="1"/>
  <c r="BX1558" i="1"/>
  <c r="DV1558" i="1" s="1"/>
  <c r="BW1558" i="1"/>
  <c r="DU1558" i="1" s="1"/>
  <c r="BV1558" i="1"/>
  <c r="DT1558" i="1" s="1"/>
  <c r="BU1558" i="1"/>
  <c r="BT1558" i="1"/>
  <c r="DR1558" i="1" s="1"/>
  <c r="BS1558" i="1"/>
  <c r="BR1558" i="1"/>
  <c r="BQ1558" i="1"/>
  <c r="DO1558" i="1" s="1"/>
  <c r="BP1558" i="1"/>
  <c r="DN1558" i="1" s="1"/>
  <c r="BO1558" i="1"/>
  <c r="DM1558" i="1" s="1"/>
  <c r="BN1558" i="1"/>
  <c r="BM1558" i="1"/>
  <c r="J1558" i="1"/>
  <c r="J1576" i="1" s="1"/>
  <c r="FX1556" i="1"/>
  <c r="FW1556" i="1"/>
  <c r="FV1556" i="1"/>
  <c r="FU1556" i="1"/>
  <c r="FT1556" i="1"/>
  <c r="FS1556" i="1"/>
  <c r="FR1556" i="1"/>
  <c r="FQ1556" i="1"/>
  <c r="FX1555" i="1"/>
  <c r="FW1555" i="1"/>
  <c r="FV1555" i="1"/>
  <c r="FU1555" i="1"/>
  <c r="FT1555" i="1"/>
  <c r="FS1555" i="1"/>
  <c r="FR1555" i="1"/>
  <c r="FQ1555" i="1"/>
  <c r="H1555" i="1"/>
  <c r="G1555" i="1"/>
  <c r="F1555" i="1"/>
  <c r="E1555" i="1"/>
  <c r="D1555" i="1"/>
  <c r="FE1554" i="1"/>
  <c r="FB1554" i="1"/>
  <c r="EI1554" i="1"/>
  <c r="DW1554" i="1"/>
  <c r="DV1554" i="1"/>
  <c r="DT1554" i="1"/>
  <c r="DS1554" i="1"/>
  <c r="DQ1554" i="1"/>
  <c r="DO1554" i="1"/>
  <c r="DN1554" i="1"/>
  <c r="CZ1554" i="1"/>
  <c r="CY1554" i="1"/>
  <c r="CX1554" i="1"/>
  <c r="CW1554" i="1"/>
  <c r="CV1554" i="1"/>
  <c r="CU1554" i="1"/>
  <c r="CT1554" i="1"/>
  <c r="CS1554" i="1"/>
  <c r="CR1554" i="1"/>
  <c r="CQ1554" i="1"/>
  <c r="CP1554" i="1"/>
  <c r="CO1554" i="1"/>
  <c r="CN1554" i="1"/>
  <c r="CM1554" i="1"/>
  <c r="CL1554" i="1"/>
  <c r="CK1554" i="1"/>
  <c r="EU1554" i="1" s="1"/>
  <c r="CA1554" i="1"/>
  <c r="DY1554" i="1" s="1"/>
  <c r="BZ1554" i="1"/>
  <c r="DX1554" i="1" s="1"/>
  <c r="BY1554" i="1"/>
  <c r="BX1554" i="1"/>
  <c r="BW1554" i="1"/>
  <c r="DU1554" i="1" s="1"/>
  <c r="BV1554" i="1"/>
  <c r="BU1554" i="1"/>
  <c r="BT1554" i="1"/>
  <c r="DR1554" i="1" s="1"/>
  <c r="BS1554" i="1"/>
  <c r="BR1554" i="1"/>
  <c r="DP1554" i="1" s="1"/>
  <c r="BQ1554" i="1"/>
  <c r="BP1554" i="1"/>
  <c r="BO1554" i="1"/>
  <c r="DM1554" i="1" s="1"/>
  <c r="BN1554" i="1"/>
  <c r="DL1554" i="1" s="1"/>
  <c r="BM1554" i="1"/>
  <c r="DK1554" i="1" s="1"/>
  <c r="BL1554" i="1"/>
  <c r="J1554" i="1"/>
  <c r="FE1553" i="1"/>
  <c r="FD1553" i="1"/>
  <c r="FA1553" i="1"/>
  <c r="EZ1553" i="1"/>
  <c r="EY1553" i="1"/>
  <c r="EI1553" i="1"/>
  <c r="FC1553" i="1" s="1"/>
  <c r="DX1553" i="1"/>
  <c r="DW1553" i="1"/>
  <c r="DV1553" i="1"/>
  <c r="DR1553" i="1"/>
  <c r="DP1553" i="1"/>
  <c r="DO1553" i="1"/>
  <c r="DK1553" i="1"/>
  <c r="DA1553" i="1"/>
  <c r="CY1553" i="1"/>
  <c r="CX1553" i="1"/>
  <c r="CW1553" i="1"/>
  <c r="CV1553" i="1"/>
  <c r="CU1553" i="1"/>
  <c r="CT1553" i="1"/>
  <c r="CS1553" i="1"/>
  <c r="CR1553" i="1"/>
  <c r="CQ1553" i="1"/>
  <c r="CP1553" i="1"/>
  <c r="CO1553" i="1"/>
  <c r="CN1553" i="1"/>
  <c r="CM1553" i="1"/>
  <c r="CL1553" i="1"/>
  <c r="CK1553" i="1"/>
  <c r="EU1553" i="1" s="1"/>
  <c r="FM1553" i="1" s="1"/>
  <c r="CB1553" i="1"/>
  <c r="DZ1553" i="1" s="1"/>
  <c r="BZ1553" i="1"/>
  <c r="BY1553" i="1"/>
  <c r="BX1553" i="1"/>
  <c r="BW1553" i="1"/>
  <c r="DU1553" i="1" s="1"/>
  <c r="BV1553" i="1"/>
  <c r="DT1553" i="1" s="1"/>
  <c r="BU1553" i="1"/>
  <c r="DS1553" i="1" s="1"/>
  <c r="BT1553" i="1"/>
  <c r="BS1553" i="1"/>
  <c r="DQ1553" i="1" s="1"/>
  <c r="BR1553" i="1"/>
  <c r="BQ1553" i="1"/>
  <c r="BP1553" i="1"/>
  <c r="DN1553" i="1" s="1"/>
  <c r="BO1553" i="1"/>
  <c r="DM1553" i="1" s="1"/>
  <c r="BN1553" i="1"/>
  <c r="DL1553" i="1" s="1"/>
  <c r="BM1553" i="1"/>
  <c r="BL1553" i="1"/>
  <c r="J1553" i="1"/>
  <c r="FC1552" i="1"/>
  <c r="FB1552" i="1"/>
  <c r="FA1552" i="1"/>
  <c r="EY1552" i="1"/>
  <c r="EI1552" i="1"/>
  <c r="FF1552" i="1" s="1"/>
  <c r="DS1552" i="1"/>
  <c r="DL1552" i="1"/>
  <c r="DA1552" i="1"/>
  <c r="CZ1552" i="1"/>
  <c r="CX1552" i="1"/>
  <c r="CW1552" i="1"/>
  <c r="CV1552" i="1"/>
  <c r="CU1552" i="1"/>
  <c r="CT1552" i="1"/>
  <c r="CS1552" i="1"/>
  <c r="CR1552" i="1"/>
  <c r="CQ1552" i="1"/>
  <c r="CP1552" i="1"/>
  <c r="CO1552" i="1"/>
  <c r="CN1552" i="1"/>
  <c r="CM1552" i="1"/>
  <c r="CL1552" i="1"/>
  <c r="CK1552" i="1"/>
  <c r="CB1552" i="1"/>
  <c r="DZ1552" i="1" s="1"/>
  <c r="CA1552" i="1"/>
  <c r="DY1552" i="1" s="1"/>
  <c r="BY1552" i="1"/>
  <c r="DW1552" i="1" s="1"/>
  <c r="BX1552" i="1"/>
  <c r="DV1552" i="1" s="1"/>
  <c r="BW1552" i="1"/>
  <c r="DU1552" i="1" s="1"/>
  <c r="BV1552" i="1"/>
  <c r="DT1552" i="1" s="1"/>
  <c r="BU1552" i="1"/>
  <c r="BT1552" i="1"/>
  <c r="DR1552" i="1" s="1"/>
  <c r="BS1552" i="1"/>
  <c r="DQ1552" i="1" s="1"/>
  <c r="BR1552" i="1"/>
  <c r="DP1552" i="1" s="1"/>
  <c r="BQ1552" i="1"/>
  <c r="DO1552" i="1" s="1"/>
  <c r="BP1552" i="1"/>
  <c r="DN1552" i="1" s="1"/>
  <c r="BO1552" i="1"/>
  <c r="DM1552" i="1" s="1"/>
  <c r="BN1552" i="1"/>
  <c r="BM1552" i="1"/>
  <c r="DK1552" i="1" s="1"/>
  <c r="BL1552" i="1"/>
  <c r="J1552" i="1"/>
  <c r="FC1551" i="1"/>
  <c r="FB1551" i="1"/>
  <c r="FA1551" i="1"/>
  <c r="EY1551" i="1"/>
  <c r="EI1551" i="1"/>
  <c r="FF1551" i="1" s="1"/>
  <c r="DZ1551" i="1"/>
  <c r="DT1551" i="1"/>
  <c r="DQ1551" i="1"/>
  <c r="DK1551" i="1"/>
  <c r="DA1551" i="1"/>
  <c r="CZ1551" i="1"/>
  <c r="CY1551" i="1"/>
  <c r="CW1551" i="1"/>
  <c r="CV1551" i="1"/>
  <c r="CU1551" i="1"/>
  <c r="CT1551" i="1"/>
  <c r="CS1551" i="1"/>
  <c r="CR1551" i="1"/>
  <c r="CQ1551" i="1"/>
  <c r="CP1551" i="1"/>
  <c r="CO1551" i="1"/>
  <c r="CN1551" i="1"/>
  <c r="CM1551" i="1"/>
  <c r="CL1551" i="1"/>
  <c r="CK1551" i="1"/>
  <c r="CB1551" i="1"/>
  <c r="CA1551" i="1"/>
  <c r="DY1551" i="1" s="1"/>
  <c r="BZ1551" i="1"/>
  <c r="DX1551" i="1" s="1"/>
  <c r="BX1551" i="1"/>
  <c r="DV1551" i="1" s="1"/>
  <c r="BW1551" i="1"/>
  <c r="DU1551" i="1" s="1"/>
  <c r="BV1551" i="1"/>
  <c r="BU1551" i="1"/>
  <c r="DS1551" i="1" s="1"/>
  <c r="BT1551" i="1"/>
  <c r="DR1551" i="1" s="1"/>
  <c r="BS1551" i="1"/>
  <c r="BR1551" i="1"/>
  <c r="DP1551" i="1" s="1"/>
  <c r="BQ1551" i="1"/>
  <c r="DO1551" i="1" s="1"/>
  <c r="BP1551" i="1"/>
  <c r="DN1551" i="1" s="1"/>
  <c r="BO1551" i="1"/>
  <c r="DM1551" i="1" s="1"/>
  <c r="BN1551" i="1"/>
  <c r="DL1551" i="1" s="1"/>
  <c r="BM1551" i="1"/>
  <c r="BL1551" i="1"/>
  <c r="J1551" i="1"/>
  <c r="FC1550" i="1"/>
  <c r="FB1550" i="1"/>
  <c r="FA1550" i="1"/>
  <c r="EY1550" i="1"/>
  <c r="EI1550" i="1"/>
  <c r="DZ1550" i="1"/>
  <c r="DT1550" i="1"/>
  <c r="DS1550" i="1"/>
  <c r="DL1550" i="1"/>
  <c r="DA1550" i="1"/>
  <c r="CZ1550" i="1"/>
  <c r="CY1550" i="1"/>
  <c r="CX1550" i="1"/>
  <c r="CV1550" i="1"/>
  <c r="CU1550" i="1"/>
  <c r="CT1550" i="1"/>
  <c r="CS1550" i="1"/>
  <c r="CR1550" i="1"/>
  <c r="CQ1550" i="1"/>
  <c r="CP1550" i="1"/>
  <c r="CO1550" i="1"/>
  <c r="CN1550" i="1"/>
  <c r="CM1550" i="1"/>
  <c r="CL1550" i="1"/>
  <c r="CK1550" i="1"/>
  <c r="CB1550" i="1"/>
  <c r="CA1550" i="1"/>
  <c r="DY1550" i="1" s="1"/>
  <c r="BZ1550" i="1"/>
  <c r="DX1550" i="1" s="1"/>
  <c r="BY1550" i="1"/>
  <c r="DW1550" i="1" s="1"/>
  <c r="BW1550" i="1"/>
  <c r="DU1550" i="1" s="1"/>
  <c r="BV1550" i="1"/>
  <c r="BU1550" i="1"/>
  <c r="BT1550" i="1"/>
  <c r="DR1550" i="1" s="1"/>
  <c r="BS1550" i="1"/>
  <c r="DQ1550" i="1" s="1"/>
  <c r="BR1550" i="1"/>
  <c r="DP1550" i="1" s="1"/>
  <c r="BQ1550" i="1"/>
  <c r="DO1550" i="1" s="1"/>
  <c r="BP1550" i="1"/>
  <c r="DN1550" i="1" s="1"/>
  <c r="BO1550" i="1"/>
  <c r="DM1550" i="1" s="1"/>
  <c r="BN1550" i="1"/>
  <c r="BM1550" i="1"/>
  <c r="DK1550" i="1" s="1"/>
  <c r="BL1550" i="1"/>
  <c r="J1550" i="1"/>
  <c r="FD1549" i="1"/>
  <c r="FC1549" i="1"/>
  <c r="FB1549" i="1"/>
  <c r="FA1549" i="1"/>
  <c r="EY1549" i="1"/>
  <c r="EI1549" i="1"/>
  <c r="DZ1549" i="1"/>
  <c r="DT1549" i="1"/>
  <c r="DS1549" i="1"/>
  <c r="DL1549" i="1"/>
  <c r="DA1549" i="1"/>
  <c r="CZ1549" i="1"/>
  <c r="CY1549" i="1"/>
  <c r="CX1549" i="1"/>
  <c r="CW1549" i="1"/>
  <c r="CU1549" i="1"/>
  <c r="CT1549" i="1"/>
  <c r="CS1549" i="1"/>
  <c r="CR1549" i="1"/>
  <c r="CQ1549" i="1"/>
  <c r="CP1549" i="1"/>
  <c r="CO1549" i="1"/>
  <c r="CN1549" i="1"/>
  <c r="CM1549" i="1"/>
  <c r="CL1549" i="1"/>
  <c r="CK1549" i="1"/>
  <c r="CB1549" i="1"/>
  <c r="CA1549" i="1"/>
  <c r="DY1549" i="1" s="1"/>
  <c r="BZ1549" i="1"/>
  <c r="DX1549" i="1" s="1"/>
  <c r="BY1549" i="1"/>
  <c r="DW1549" i="1" s="1"/>
  <c r="BX1549" i="1"/>
  <c r="DV1549" i="1" s="1"/>
  <c r="BV1549" i="1"/>
  <c r="BU1549" i="1"/>
  <c r="BT1549" i="1"/>
  <c r="DR1549" i="1" s="1"/>
  <c r="BS1549" i="1"/>
  <c r="DQ1549" i="1" s="1"/>
  <c r="BR1549" i="1"/>
  <c r="DP1549" i="1" s="1"/>
  <c r="BQ1549" i="1"/>
  <c r="DO1549" i="1" s="1"/>
  <c r="BP1549" i="1"/>
  <c r="DN1549" i="1" s="1"/>
  <c r="BO1549" i="1"/>
  <c r="DM1549" i="1" s="1"/>
  <c r="BN1549" i="1"/>
  <c r="BM1549" i="1"/>
  <c r="DK1549" i="1" s="1"/>
  <c r="BL1549" i="1"/>
  <c r="J1549" i="1"/>
  <c r="FD1548" i="1"/>
  <c r="FC1548" i="1"/>
  <c r="FB1548" i="1"/>
  <c r="FA1548" i="1"/>
  <c r="EY1548" i="1"/>
  <c r="EI1548" i="1"/>
  <c r="DZ1548" i="1"/>
  <c r="DU1548" i="1"/>
  <c r="DS1548" i="1"/>
  <c r="DL1548" i="1"/>
  <c r="DA1548" i="1"/>
  <c r="CZ1548" i="1"/>
  <c r="CY1548" i="1"/>
  <c r="CX1548" i="1"/>
  <c r="CW1548" i="1"/>
  <c r="CV1548" i="1"/>
  <c r="CT1548" i="1"/>
  <c r="CS1548" i="1"/>
  <c r="CR1548" i="1"/>
  <c r="CQ1548" i="1"/>
  <c r="CP1548" i="1"/>
  <c r="CO1548" i="1"/>
  <c r="CN1548" i="1"/>
  <c r="CM1548" i="1"/>
  <c r="CL1548" i="1"/>
  <c r="CK1548" i="1"/>
  <c r="CB1548" i="1"/>
  <c r="CA1548" i="1"/>
  <c r="DY1548" i="1" s="1"/>
  <c r="BZ1548" i="1"/>
  <c r="DX1548" i="1" s="1"/>
  <c r="BY1548" i="1"/>
  <c r="DW1548" i="1" s="1"/>
  <c r="BX1548" i="1"/>
  <c r="DV1548" i="1" s="1"/>
  <c r="BW1548" i="1"/>
  <c r="BU1548" i="1"/>
  <c r="BT1548" i="1"/>
  <c r="DR1548" i="1" s="1"/>
  <c r="BS1548" i="1"/>
  <c r="DQ1548" i="1" s="1"/>
  <c r="BR1548" i="1"/>
  <c r="DP1548" i="1" s="1"/>
  <c r="BQ1548" i="1"/>
  <c r="DO1548" i="1" s="1"/>
  <c r="BP1548" i="1"/>
  <c r="DN1548" i="1" s="1"/>
  <c r="BO1548" i="1"/>
  <c r="DM1548" i="1" s="1"/>
  <c r="BN1548" i="1"/>
  <c r="BM1548" i="1"/>
  <c r="DK1548" i="1" s="1"/>
  <c r="BL1548" i="1"/>
  <c r="J1548" i="1"/>
  <c r="FD1547" i="1"/>
  <c r="FC1547" i="1"/>
  <c r="FB1547" i="1"/>
  <c r="FA1547" i="1"/>
  <c r="EY1547" i="1"/>
  <c r="EI1547" i="1"/>
  <c r="DZ1547" i="1"/>
  <c r="DU1547" i="1"/>
  <c r="DT1547" i="1"/>
  <c r="DL1547" i="1"/>
  <c r="DA1547" i="1"/>
  <c r="CZ1547" i="1"/>
  <c r="CY1547" i="1"/>
  <c r="CX1547" i="1"/>
  <c r="CW1547" i="1"/>
  <c r="CV1547" i="1"/>
  <c r="CU1547" i="1"/>
  <c r="CS1547" i="1"/>
  <c r="CR1547" i="1"/>
  <c r="CQ1547" i="1"/>
  <c r="CP1547" i="1"/>
  <c r="CO1547" i="1"/>
  <c r="CN1547" i="1"/>
  <c r="CM1547" i="1"/>
  <c r="CL1547" i="1"/>
  <c r="CK1547" i="1"/>
  <c r="CB1547" i="1"/>
  <c r="CA1547" i="1"/>
  <c r="DY1547" i="1" s="1"/>
  <c r="BZ1547" i="1"/>
  <c r="DX1547" i="1" s="1"/>
  <c r="BY1547" i="1"/>
  <c r="DW1547" i="1" s="1"/>
  <c r="BX1547" i="1"/>
  <c r="DV1547" i="1" s="1"/>
  <c r="BW1547" i="1"/>
  <c r="BV1547" i="1"/>
  <c r="BT1547" i="1"/>
  <c r="DR1547" i="1" s="1"/>
  <c r="BS1547" i="1"/>
  <c r="DQ1547" i="1" s="1"/>
  <c r="BR1547" i="1"/>
  <c r="DP1547" i="1" s="1"/>
  <c r="BQ1547" i="1"/>
  <c r="DO1547" i="1" s="1"/>
  <c r="BP1547" i="1"/>
  <c r="DN1547" i="1" s="1"/>
  <c r="BO1547" i="1"/>
  <c r="DM1547" i="1" s="1"/>
  <c r="BN1547" i="1"/>
  <c r="BM1547" i="1"/>
  <c r="DK1547" i="1" s="1"/>
  <c r="BL1547" i="1"/>
  <c r="DJ1547" i="1" s="1"/>
  <c r="J1547" i="1"/>
  <c r="FD1546" i="1"/>
  <c r="FC1546" i="1"/>
  <c r="FB1546" i="1"/>
  <c r="FA1546" i="1"/>
  <c r="EY1546" i="1"/>
  <c r="EI1546" i="1"/>
  <c r="FF1546" i="1" s="1"/>
  <c r="DZ1546" i="1"/>
  <c r="DU1546" i="1"/>
  <c r="DT1546" i="1"/>
  <c r="DL1546" i="1"/>
  <c r="DA1546" i="1"/>
  <c r="CZ1546" i="1"/>
  <c r="CY1546" i="1"/>
  <c r="CX1546" i="1"/>
  <c r="CW1546" i="1"/>
  <c r="CV1546" i="1"/>
  <c r="CU1546" i="1"/>
  <c r="CT1546" i="1"/>
  <c r="CR1546" i="1"/>
  <c r="CQ1546" i="1"/>
  <c r="CP1546" i="1"/>
  <c r="CO1546" i="1"/>
  <c r="CN1546" i="1"/>
  <c r="CM1546" i="1"/>
  <c r="CL1546" i="1"/>
  <c r="CK1546" i="1"/>
  <c r="CB1546" i="1"/>
  <c r="CA1546" i="1"/>
  <c r="DY1546" i="1" s="1"/>
  <c r="BZ1546" i="1"/>
  <c r="DX1546" i="1" s="1"/>
  <c r="BY1546" i="1"/>
  <c r="DW1546" i="1" s="1"/>
  <c r="BX1546" i="1"/>
  <c r="DV1546" i="1" s="1"/>
  <c r="BW1546" i="1"/>
  <c r="BV1546" i="1"/>
  <c r="BU1546" i="1"/>
  <c r="DS1546" i="1" s="1"/>
  <c r="BS1546" i="1"/>
  <c r="DQ1546" i="1" s="1"/>
  <c r="BR1546" i="1"/>
  <c r="DP1546" i="1" s="1"/>
  <c r="BQ1546" i="1"/>
  <c r="DO1546" i="1" s="1"/>
  <c r="BP1546" i="1"/>
  <c r="DN1546" i="1" s="1"/>
  <c r="BO1546" i="1"/>
  <c r="DM1546" i="1" s="1"/>
  <c r="BN1546" i="1"/>
  <c r="BM1546" i="1"/>
  <c r="DK1546" i="1" s="1"/>
  <c r="BL1546" i="1"/>
  <c r="DJ1546" i="1" s="1"/>
  <c r="J1546" i="1"/>
  <c r="FD1545" i="1"/>
  <c r="FC1545" i="1"/>
  <c r="FB1545" i="1"/>
  <c r="FA1545" i="1"/>
  <c r="EY1545" i="1"/>
  <c r="EI1545" i="1"/>
  <c r="DR1545" i="1"/>
  <c r="DN1545" i="1"/>
  <c r="DL1545" i="1"/>
  <c r="DA1545" i="1"/>
  <c r="CZ1545" i="1"/>
  <c r="CY1545" i="1"/>
  <c r="CX1545" i="1"/>
  <c r="CW1545" i="1"/>
  <c r="CV1545" i="1"/>
  <c r="CU1545" i="1"/>
  <c r="CT1545" i="1"/>
  <c r="CS1545" i="1"/>
  <c r="CQ1545" i="1"/>
  <c r="CP1545" i="1"/>
  <c r="CO1545" i="1"/>
  <c r="CN1545" i="1"/>
  <c r="CM1545" i="1"/>
  <c r="CL1545" i="1"/>
  <c r="CK1545" i="1"/>
  <c r="CB1545" i="1"/>
  <c r="DZ1545" i="1" s="1"/>
  <c r="CA1545" i="1"/>
  <c r="DY1545" i="1" s="1"/>
  <c r="BZ1545" i="1"/>
  <c r="DX1545" i="1" s="1"/>
  <c r="BY1545" i="1"/>
  <c r="DW1545" i="1" s="1"/>
  <c r="BX1545" i="1"/>
  <c r="DV1545" i="1" s="1"/>
  <c r="BW1545" i="1"/>
  <c r="DU1545" i="1" s="1"/>
  <c r="BV1545" i="1"/>
  <c r="DT1545" i="1" s="1"/>
  <c r="BU1545" i="1"/>
  <c r="DS1545" i="1" s="1"/>
  <c r="BT1545" i="1"/>
  <c r="BR1545" i="1"/>
  <c r="DP1545" i="1" s="1"/>
  <c r="BQ1545" i="1"/>
  <c r="DO1545" i="1" s="1"/>
  <c r="BP1545" i="1"/>
  <c r="BO1545" i="1"/>
  <c r="DM1545" i="1" s="1"/>
  <c r="BN1545" i="1"/>
  <c r="BM1545" i="1"/>
  <c r="DK1545" i="1" s="1"/>
  <c r="BL1545" i="1"/>
  <c r="J1545" i="1"/>
  <c r="FD1544" i="1"/>
  <c r="FC1544" i="1"/>
  <c r="FB1544" i="1"/>
  <c r="FA1544" i="1"/>
  <c r="EY1544" i="1"/>
  <c r="EI1544" i="1"/>
  <c r="DV1544" i="1"/>
  <c r="DU1544" i="1"/>
  <c r="DT1544" i="1"/>
  <c r="DA1544" i="1"/>
  <c r="CZ1544" i="1"/>
  <c r="CY1544" i="1"/>
  <c r="CX1544" i="1"/>
  <c r="CW1544" i="1"/>
  <c r="CV1544" i="1"/>
  <c r="CU1544" i="1"/>
  <c r="CT1544" i="1"/>
  <c r="CS1544" i="1"/>
  <c r="CR1544" i="1"/>
  <c r="CP1544" i="1"/>
  <c r="CO1544" i="1"/>
  <c r="CN1544" i="1"/>
  <c r="CM1544" i="1"/>
  <c r="CL1544" i="1"/>
  <c r="CK1544" i="1"/>
  <c r="CB1544" i="1"/>
  <c r="DZ1544" i="1" s="1"/>
  <c r="CA1544" i="1"/>
  <c r="DY1544" i="1" s="1"/>
  <c r="BZ1544" i="1"/>
  <c r="DX1544" i="1" s="1"/>
  <c r="BY1544" i="1"/>
  <c r="DW1544" i="1" s="1"/>
  <c r="BX1544" i="1"/>
  <c r="BW1544" i="1"/>
  <c r="BV1544" i="1"/>
  <c r="BU1544" i="1"/>
  <c r="DS1544" i="1" s="1"/>
  <c r="BT1544" i="1"/>
  <c r="DR1544" i="1" s="1"/>
  <c r="BS1544" i="1"/>
  <c r="DQ1544" i="1" s="1"/>
  <c r="BQ1544" i="1"/>
  <c r="DO1544" i="1" s="1"/>
  <c r="BP1544" i="1"/>
  <c r="DN1544" i="1" s="1"/>
  <c r="BO1544" i="1"/>
  <c r="DM1544" i="1" s="1"/>
  <c r="BN1544" i="1"/>
  <c r="DL1544" i="1" s="1"/>
  <c r="BM1544" i="1"/>
  <c r="DK1544" i="1" s="1"/>
  <c r="BL1544" i="1"/>
  <c r="J1544" i="1"/>
  <c r="FB1543" i="1"/>
  <c r="FA1543" i="1"/>
  <c r="EZ1543" i="1"/>
  <c r="EI1543" i="1"/>
  <c r="FC1543" i="1" s="1"/>
  <c r="DW1543" i="1"/>
  <c r="DV1543" i="1"/>
  <c r="DU1543" i="1"/>
  <c r="DN1543" i="1"/>
  <c r="DL1543" i="1"/>
  <c r="DA1543" i="1"/>
  <c r="CZ1543" i="1"/>
  <c r="CY1543" i="1"/>
  <c r="CX1543" i="1"/>
  <c r="CW1543" i="1"/>
  <c r="CV1543" i="1"/>
  <c r="CU1543" i="1"/>
  <c r="CT1543" i="1"/>
  <c r="CS1543" i="1"/>
  <c r="CR1543" i="1"/>
  <c r="CQ1543" i="1"/>
  <c r="CO1543" i="1"/>
  <c r="CN1543" i="1"/>
  <c r="CM1543" i="1"/>
  <c r="CL1543" i="1"/>
  <c r="CK1543" i="1"/>
  <c r="CB1543" i="1"/>
  <c r="DZ1543" i="1" s="1"/>
  <c r="CA1543" i="1"/>
  <c r="DY1543" i="1" s="1"/>
  <c r="BZ1543" i="1"/>
  <c r="DX1543" i="1" s="1"/>
  <c r="BY1543" i="1"/>
  <c r="BX1543" i="1"/>
  <c r="BW1543" i="1"/>
  <c r="BV1543" i="1"/>
  <c r="DT1543" i="1" s="1"/>
  <c r="BU1543" i="1"/>
  <c r="DS1543" i="1" s="1"/>
  <c r="BT1543" i="1"/>
  <c r="DR1543" i="1" s="1"/>
  <c r="BS1543" i="1"/>
  <c r="DQ1543" i="1" s="1"/>
  <c r="BR1543" i="1"/>
  <c r="DP1543" i="1" s="1"/>
  <c r="BP1543" i="1"/>
  <c r="BO1543" i="1"/>
  <c r="DM1543" i="1" s="1"/>
  <c r="BN1543" i="1"/>
  <c r="BM1543" i="1"/>
  <c r="DK1543" i="1" s="1"/>
  <c r="BL1543" i="1"/>
  <c r="J1543" i="1"/>
  <c r="FC1542" i="1"/>
  <c r="FB1542" i="1"/>
  <c r="FA1542" i="1"/>
  <c r="EY1542" i="1"/>
  <c r="EI1542" i="1"/>
  <c r="DZ1542" i="1"/>
  <c r="DY1542" i="1"/>
  <c r="DV1542" i="1"/>
  <c r="DM1542" i="1"/>
  <c r="DA1542" i="1"/>
  <c r="CZ1542" i="1"/>
  <c r="CY1542" i="1"/>
  <c r="CX1542" i="1"/>
  <c r="CW1542" i="1"/>
  <c r="CV1542" i="1"/>
  <c r="CU1542" i="1"/>
  <c r="CT1542" i="1"/>
  <c r="CS1542" i="1"/>
  <c r="CR1542" i="1"/>
  <c r="CQ1542" i="1"/>
  <c r="CP1542" i="1"/>
  <c r="CN1542" i="1"/>
  <c r="CM1542" i="1"/>
  <c r="CL1542" i="1"/>
  <c r="CK1542" i="1"/>
  <c r="CB1542" i="1"/>
  <c r="CA1542" i="1"/>
  <c r="BZ1542" i="1"/>
  <c r="DX1542" i="1" s="1"/>
  <c r="BY1542" i="1"/>
  <c r="DW1542" i="1" s="1"/>
  <c r="BX1542" i="1"/>
  <c r="BW1542" i="1"/>
  <c r="DU1542" i="1" s="1"/>
  <c r="BV1542" i="1"/>
  <c r="DT1542" i="1" s="1"/>
  <c r="BU1542" i="1"/>
  <c r="DS1542" i="1" s="1"/>
  <c r="BT1542" i="1"/>
  <c r="DR1542" i="1" s="1"/>
  <c r="BS1542" i="1"/>
  <c r="DQ1542" i="1" s="1"/>
  <c r="BR1542" i="1"/>
  <c r="DP1542" i="1" s="1"/>
  <c r="BQ1542" i="1"/>
  <c r="DO1542" i="1" s="1"/>
  <c r="BO1542" i="1"/>
  <c r="BN1542" i="1"/>
  <c r="DL1542" i="1" s="1"/>
  <c r="BM1542" i="1"/>
  <c r="BL1542" i="1"/>
  <c r="DJ1542" i="1" s="1"/>
  <c r="J1542" i="1"/>
  <c r="EI1541" i="1"/>
  <c r="DZ1541" i="1"/>
  <c r="DV1541" i="1"/>
  <c r="DT1541" i="1"/>
  <c r="DQ1541" i="1"/>
  <c r="DP1541" i="1"/>
  <c r="DA1541" i="1"/>
  <c r="CZ1541" i="1"/>
  <c r="CY1541" i="1"/>
  <c r="CX1541" i="1"/>
  <c r="CW1541" i="1"/>
  <c r="CV1541" i="1"/>
  <c r="CU1541" i="1"/>
  <c r="CT1541" i="1"/>
  <c r="CS1541" i="1"/>
  <c r="CR1541" i="1"/>
  <c r="CQ1541" i="1"/>
  <c r="CP1541" i="1"/>
  <c r="CO1541" i="1"/>
  <c r="CM1541" i="1"/>
  <c r="CL1541" i="1"/>
  <c r="CK1541" i="1"/>
  <c r="CB1541" i="1"/>
  <c r="CA1541" i="1"/>
  <c r="DY1541" i="1" s="1"/>
  <c r="BZ1541" i="1"/>
  <c r="DX1541" i="1" s="1"/>
  <c r="BY1541" i="1"/>
  <c r="DW1541" i="1" s="1"/>
  <c r="BX1541" i="1"/>
  <c r="BW1541" i="1"/>
  <c r="DU1541" i="1" s="1"/>
  <c r="BV1541" i="1"/>
  <c r="BU1541" i="1"/>
  <c r="DS1541" i="1" s="1"/>
  <c r="BT1541" i="1"/>
  <c r="BS1541" i="1"/>
  <c r="BR1541" i="1"/>
  <c r="BQ1541" i="1"/>
  <c r="DO1541" i="1" s="1"/>
  <c r="BP1541" i="1"/>
  <c r="DN1541" i="1" s="1"/>
  <c r="BN1541" i="1"/>
  <c r="DL1541" i="1" s="1"/>
  <c r="BM1541" i="1"/>
  <c r="DK1541" i="1" s="1"/>
  <c r="BL1541" i="1"/>
  <c r="DJ1541" i="1" s="1"/>
  <c r="J1541" i="1"/>
  <c r="FB1540" i="1"/>
  <c r="EI1540" i="1"/>
  <c r="DY1540" i="1"/>
  <c r="DR1540" i="1"/>
  <c r="DQ1540" i="1"/>
  <c r="DP1540" i="1"/>
  <c r="DA1540" i="1"/>
  <c r="CZ1540" i="1"/>
  <c r="CY1540" i="1"/>
  <c r="CX1540" i="1"/>
  <c r="CW1540" i="1"/>
  <c r="CV1540" i="1"/>
  <c r="CU1540" i="1"/>
  <c r="CT1540" i="1"/>
  <c r="CS1540" i="1"/>
  <c r="CR1540" i="1"/>
  <c r="CQ1540" i="1"/>
  <c r="CP1540" i="1"/>
  <c r="CO1540" i="1"/>
  <c r="CN1540" i="1"/>
  <c r="CL1540" i="1"/>
  <c r="CK1540" i="1"/>
  <c r="CB1540" i="1"/>
  <c r="DZ1540" i="1" s="1"/>
  <c r="CA1540" i="1"/>
  <c r="BZ1540" i="1"/>
  <c r="DX1540" i="1" s="1"/>
  <c r="BY1540" i="1"/>
  <c r="BX1540" i="1"/>
  <c r="DV1540" i="1" s="1"/>
  <c r="BW1540" i="1"/>
  <c r="DU1540" i="1" s="1"/>
  <c r="BV1540" i="1"/>
  <c r="DT1540" i="1" s="1"/>
  <c r="BU1540" i="1"/>
  <c r="DS1540" i="1" s="1"/>
  <c r="BT1540" i="1"/>
  <c r="BS1540" i="1"/>
  <c r="BR1540" i="1"/>
  <c r="BQ1540" i="1"/>
  <c r="DO1540" i="1" s="1"/>
  <c r="BP1540" i="1"/>
  <c r="DN1540" i="1" s="1"/>
  <c r="BO1540" i="1"/>
  <c r="DM1540" i="1" s="1"/>
  <c r="BM1540" i="1"/>
  <c r="DK1540" i="1" s="1"/>
  <c r="BL1540" i="1"/>
  <c r="J1540" i="1"/>
  <c r="EI1539" i="1"/>
  <c r="EY1539" i="1" s="1"/>
  <c r="DU1539" i="1"/>
  <c r="DS1539" i="1"/>
  <c r="DA1539" i="1"/>
  <c r="CZ1539" i="1"/>
  <c r="CY1539" i="1"/>
  <c r="CX1539" i="1"/>
  <c r="CW1539" i="1"/>
  <c r="CV1539" i="1"/>
  <c r="CU1539" i="1"/>
  <c r="CT1539" i="1"/>
  <c r="CS1539" i="1"/>
  <c r="CR1539" i="1"/>
  <c r="CQ1539" i="1"/>
  <c r="CP1539" i="1"/>
  <c r="CO1539" i="1"/>
  <c r="CN1539" i="1"/>
  <c r="CM1539" i="1"/>
  <c r="CK1539" i="1"/>
  <c r="CB1539" i="1"/>
  <c r="DZ1539" i="1" s="1"/>
  <c r="CA1539" i="1"/>
  <c r="DY1539" i="1" s="1"/>
  <c r="BZ1539" i="1"/>
  <c r="DX1539" i="1" s="1"/>
  <c r="BY1539" i="1"/>
  <c r="DW1539" i="1" s="1"/>
  <c r="BX1539" i="1"/>
  <c r="DV1539" i="1" s="1"/>
  <c r="BW1539" i="1"/>
  <c r="BV1539" i="1"/>
  <c r="DT1539" i="1" s="1"/>
  <c r="BU1539" i="1"/>
  <c r="BT1539" i="1"/>
  <c r="DR1539" i="1" s="1"/>
  <c r="BS1539" i="1"/>
  <c r="DQ1539" i="1" s="1"/>
  <c r="BR1539" i="1"/>
  <c r="DP1539" i="1" s="1"/>
  <c r="BQ1539" i="1"/>
  <c r="DO1539" i="1" s="1"/>
  <c r="BP1539" i="1"/>
  <c r="DN1539" i="1" s="1"/>
  <c r="BO1539" i="1"/>
  <c r="DM1539" i="1" s="1"/>
  <c r="BN1539" i="1"/>
  <c r="DL1539" i="1" s="1"/>
  <c r="BL1539" i="1"/>
  <c r="J1539" i="1"/>
  <c r="FF1553" i="1" s="1"/>
  <c r="FC1538" i="1"/>
  <c r="FB1538" i="1"/>
  <c r="EZ1538" i="1"/>
  <c r="EI1538" i="1"/>
  <c r="DW1538" i="1"/>
  <c r="DO1538" i="1"/>
  <c r="DN1538" i="1"/>
  <c r="DA1538" i="1"/>
  <c r="CZ1538" i="1"/>
  <c r="CY1538" i="1"/>
  <c r="CX1538" i="1"/>
  <c r="CW1538" i="1"/>
  <c r="CV1538" i="1"/>
  <c r="CU1538" i="1"/>
  <c r="CT1538" i="1"/>
  <c r="CS1538" i="1"/>
  <c r="CR1538" i="1"/>
  <c r="CQ1538" i="1"/>
  <c r="CP1538" i="1"/>
  <c r="CO1538" i="1"/>
  <c r="CN1538" i="1"/>
  <c r="ET1541" i="1" s="1"/>
  <c r="CM1538" i="1"/>
  <c r="CL1538" i="1"/>
  <c r="CB1538" i="1"/>
  <c r="DZ1538" i="1" s="1"/>
  <c r="CA1538" i="1"/>
  <c r="DY1538" i="1" s="1"/>
  <c r="BZ1538" i="1"/>
  <c r="DX1538" i="1" s="1"/>
  <c r="BY1538" i="1"/>
  <c r="BX1538" i="1"/>
  <c r="DV1538" i="1" s="1"/>
  <c r="BW1538" i="1"/>
  <c r="DU1538" i="1" s="1"/>
  <c r="BV1538" i="1"/>
  <c r="DT1538" i="1" s="1"/>
  <c r="BU1538" i="1"/>
  <c r="DS1538" i="1" s="1"/>
  <c r="BT1538" i="1"/>
  <c r="DR1538" i="1" s="1"/>
  <c r="BS1538" i="1"/>
  <c r="DQ1538" i="1" s="1"/>
  <c r="BR1538" i="1"/>
  <c r="DP1538" i="1" s="1"/>
  <c r="BQ1538" i="1"/>
  <c r="BP1538" i="1"/>
  <c r="BO1538" i="1"/>
  <c r="DM1538" i="1" s="1"/>
  <c r="BN1538" i="1"/>
  <c r="DL1538" i="1" s="1"/>
  <c r="BM1538" i="1"/>
  <c r="J1538" i="1"/>
  <c r="FX1536" i="1"/>
  <c r="FW1536" i="1"/>
  <c r="FV1536" i="1"/>
  <c r="FU1536" i="1"/>
  <c r="FT1536" i="1"/>
  <c r="FS1536" i="1"/>
  <c r="FR1536" i="1"/>
  <c r="FQ1536" i="1"/>
  <c r="FX1535" i="1"/>
  <c r="FW1535" i="1"/>
  <c r="FV1535" i="1"/>
  <c r="FU1535" i="1"/>
  <c r="FT1535" i="1"/>
  <c r="FS1535" i="1"/>
  <c r="FR1535" i="1"/>
  <c r="FQ1535" i="1"/>
  <c r="FX1534" i="1"/>
  <c r="FW1534" i="1"/>
  <c r="FV1534" i="1"/>
  <c r="FU1534" i="1"/>
  <c r="FT1534" i="1"/>
  <c r="FS1534" i="1"/>
  <c r="FR1534" i="1"/>
  <c r="FQ1534" i="1"/>
  <c r="DQ1534" i="1"/>
  <c r="DA1534" i="1"/>
  <c r="CV1534" i="1"/>
  <c r="CS1534" i="1"/>
  <c r="CR1534" i="1"/>
  <c r="CP1534" i="1"/>
  <c r="CK1534" i="1"/>
  <c r="CB1534" i="1"/>
  <c r="BW1534" i="1"/>
  <c r="DU1534" i="1" s="1"/>
  <c r="BT1534" i="1"/>
  <c r="BS1534" i="1"/>
  <c r="BQ1534" i="1"/>
  <c r="DO1534" i="1" s="1"/>
  <c r="BL1534" i="1"/>
  <c r="DJ1534" i="1" s="1"/>
  <c r="H1534" i="1"/>
  <c r="G1534" i="1"/>
  <c r="F1534" i="1"/>
  <c r="E1534" i="1"/>
  <c r="D1534" i="1"/>
  <c r="EZ1533" i="1"/>
  <c r="EI1533" i="1"/>
  <c r="DY1533" i="1"/>
  <c r="DS1533" i="1"/>
  <c r="DQ1533" i="1"/>
  <c r="DA1533" i="1"/>
  <c r="DZ1533" i="1" s="1"/>
  <c r="CZ1533" i="1"/>
  <c r="CY1533" i="1"/>
  <c r="CX1533" i="1"/>
  <c r="ET1529" i="1" s="1"/>
  <c r="CW1533" i="1"/>
  <c r="DV1533" i="1" s="1"/>
  <c r="CV1533" i="1"/>
  <c r="CU1533" i="1"/>
  <c r="CT1533" i="1"/>
  <c r="CS1533" i="1"/>
  <c r="CR1533" i="1"/>
  <c r="CQ1533" i="1"/>
  <c r="CP1533" i="1"/>
  <c r="CO1533" i="1"/>
  <c r="CN1533" i="1"/>
  <c r="CM1533" i="1"/>
  <c r="CL1533" i="1"/>
  <c r="CK1533" i="1"/>
  <c r="CB1533" i="1"/>
  <c r="CA1533" i="1"/>
  <c r="BZ1533" i="1"/>
  <c r="DX1533" i="1" s="1"/>
  <c r="BY1533" i="1"/>
  <c r="BX1533" i="1"/>
  <c r="BW1533" i="1"/>
  <c r="DU1533" i="1" s="1"/>
  <c r="BV1533" i="1"/>
  <c r="BU1533" i="1"/>
  <c r="BT1533" i="1"/>
  <c r="BS1533" i="1"/>
  <c r="BR1533" i="1"/>
  <c r="DP1533" i="1" s="1"/>
  <c r="BQ1533" i="1"/>
  <c r="BP1533" i="1"/>
  <c r="BO1533" i="1"/>
  <c r="BN1533" i="1"/>
  <c r="BM1533" i="1"/>
  <c r="DK1533" i="1" s="1"/>
  <c r="BL1533" i="1"/>
  <c r="J1533" i="1"/>
  <c r="FC1532" i="1"/>
  <c r="FB1532" i="1"/>
  <c r="FA1532" i="1"/>
  <c r="EI1532" i="1"/>
  <c r="EZ1532" i="1" s="1"/>
  <c r="DV1532" i="1"/>
  <c r="DU1532" i="1"/>
  <c r="DT1532" i="1"/>
  <c r="DS1532" i="1"/>
  <c r="DL1532" i="1"/>
  <c r="DK1532" i="1"/>
  <c r="DB1532" i="1"/>
  <c r="CZ1532" i="1"/>
  <c r="CY1532" i="1"/>
  <c r="CX1532" i="1"/>
  <c r="CW1532" i="1"/>
  <c r="CV1532" i="1"/>
  <c r="CU1532" i="1"/>
  <c r="CT1532" i="1"/>
  <c r="CS1532" i="1"/>
  <c r="CR1532" i="1"/>
  <c r="CQ1532" i="1"/>
  <c r="CP1532" i="1"/>
  <c r="CO1532" i="1"/>
  <c r="CN1532" i="1"/>
  <c r="DM1532" i="1" s="1"/>
  <c r="CM1532" i="1"/>
  <c r="CL1532" i="1"/>
  <c r="CK1532" i="1"/>
  <c r="CC1532" i="1"/>
  <c r="EA1532" i="1" s="1"/>
  <c r="CA1532" i="1"/>
  <c r="DY1532" i="1" s="1"/>
  <c r="BZ1532" i="1"/>
  <c r="DX1532" i="1" s="1"/>
  <c r="BY1532" i="1"/>
  <c r="BX1532" i="1"/>
  <c r="BW1532" i="1"/>
  <c r="BV1532" i="1"/>
  <c r="BU1532" i="1"/>
  <c r="BT1532" i="1"/>
  <c r="DR1532" i="1" s="1"/>
  <c r="BS1532" i="1"/>
  <c r="DQ1532" i="1" s="1"/>
  <c r="BR1532" i="1"/>
  <c r="DP1532" i="1" s="1"/>
  <c r="BQ1532" i="1"/>
  <c r="BP1532" i="1"/>
  <c r="DN1532" i="1" s="1"/>
  <c r="BO1532" i="1"/>
  <c r="BN1532" i="1"/>
  <c r="BM1532" i="1"/>
  <c r="BL1532" i="1"/>
  <c r="DJ1532" i="1" s="1"/>
  <c r="J1532" i="1"/>
  <c r="FE1531" i="1"/>
  <c r="FD1531" i="1"/>
  <c r="FC1531" i="1"/>
  <c r="FA1531" i="1"/>
  <c r="EY1531" i="1"/>
  <c r="EI1531" i="1"/>
  <c r="FB1531" i="1" s="1"/>
  <c r="DW1531" i="1"/>
  <c r="DV1531" i="1"/>
  <c r="DO1531" i="1"/>
  <c r="DN1531" i="1"/>
  <c r="DB1531" i="1"/>
  <c r="DA1531" i="1"/>
  <c r="CY1531" i="1"/>
  <c r="DX1531" i="1" s="1"/>
  <c r="CX1531" i="1"/>
  <c r="CW1531" i="1"/>
  <c r="CV1531" i="1"/>
  <c r="CU1531" i="1"/>
  <c r="CT1531" i="1"/>
  <c r="CS1531" i="1"/>
  <c r="CR1531" i="1"/>
  <c r="CQ1531" i="1"/>
  <c r="CP1531" i="1"/>
  <c r="CO1531" i="1"/>
  <c r="CN1531" i="1"/>
  <c r="CM1531" i="1"/>
  <c r="CL1531" i="1"/>
  <c r="CK1531" i="1"/>
  <c r="CC1531" i="1"/>
  <c r="CB1531" i="1"/>
  <c r="DZ1531" i="1" s="1"/>
  <c r="BZ1531" i="1"/>
  <c r="BY1531" i="1"/>
  <c r="BX1531" i="1"/>
  <c r="BW1531" i="1"/>
  <c r="DU1531" i="1" s="1"/>
  <c r="BV1531" i="1"/>
  <c r="DT1531" i="1" s="1"/>
  <c r="BU1531" i="1"/>
  <c r="DS1531" i="1" s="1"/>
  <c r="BT1531" i="1"/>
  <c r="BS1531" i="1"/>
  <c r="DQ1531" i="1" s="1"/>
  <c r="BR1531" i="1"/>
  <c r="BQ1531" i="1"/>
  <c r="BP1531" i="1"/>
  <c r="BO1531" i="1"/>
  <c r="DM1531" i="1" s="1"/>
  <c r="BN1531" i="1"/>
  <c r="DL1531" i="1" s="1"/>
  <c r="BM1531" i="1"/>
  <c r="DK1531" i="1" s="1"/>
  <c r="BL1531" i="1"/>
  <c r="J1531" i="1"/>
  <c r="FF1518" i="1" s="1"/>
  <c r="EZ1530" i="1"/>
  <c r="EY1530" i="1"/>
  <c r="EI1530" i="1"/>
  <c r="FA1530" i="1" s="1"/>
  <c r="EA1530" i="1"/>
  <c r="DZ1530" i="1"/>
  <c r="DT1530" i="1"/>
  <c r="DS1530" i="1"/>
  <c r="DR1530" i="1"/>
  <c r="DQ1530" i="1"/>
  <c r="DK1530" i="1"/>
  <c r="DJ1530" i="1"/>
  <c r="DB1530" i="1"/>
  <c r="DA1530" i="1"/>
  <c r="CZ1530" i="1"/>
  <c r="CX1530" i="1"/>
  <c r="CW1530" i="1"/>
  <c r="CV1530" i="1"/>
  <c r="CU1530" i="1"/>
  <c r="CT1530" i="1"/>
  <c r="CS1530" i="1"/>
  <c r="CR1530" i="1"/>
  <c r="CQ1530" i="1"/>
  <c r="CP1530" i="1"/>
  <c r="CO1530" i="1"/>
  <c r="CN1530" i="1"/>
  <c r="CM1530" i="1"/>
  <c r="CL1530" i="1"/>
  <c r="CK1530" i="1"/>
  <c r="EU1530" i="1" s="1"/>
  <c r="CC1530" i="1"/>
  <c r="CB1530" i="1"/>
  <c r="CA1530" i="1"/>
  <c r="DY1530" i="1" s="1"/>
  <c r="BY1530" i="1"/>
  <c r="DW1530" i="1" s="1"/>
  <c r="BX1530" i="1"/>
  <c r="DV1530" i="1" s="1"/>
  <c r="BW1530" i="1"/>
  <c r="DU1530" i="1" s="1"/>
  <c r="BV1530" i="1"/>
  <c r="BU1530" i="1"/>
  <c r="BT1530" i="1"/>
  <c r="BS1530" i="1"/>
  <c r="BR1530" i="1"/>
  <c r="DP1530" i="1" s="1"/>
  <c r="BQ1530" i="1"/>
  <c r="DO1530" i="1" s="1"/>
  <c r="BP1530" i="1"/>
  <c r="DN1530" i="1" s="1"/>
  <c r="BO1530" i="1"/>
  <c r="DM1530" i="1" s="1"/>
  <c r="BN1530" i="1"/>
  <c r="DL1530" i="1" s="1"/>
  <c r="BM1530" i="1"/>
  <c r="BL1530" i="1"/>
  <c r="J1530" i="1"/>
  <c r="FE1529" i="1"/>
  <c r="FD1529" i="1"/>
  <c r="FC1529" i="1"/>
  <c r="FB1529" i="1"/>
  <c r="FA1529" i="1"/>
  <c r="EY1529" i="1"/>
  <c r="EI1529" i="1"/>
  <c r="EZ1529" i="1" s="1"/>
  <c r="DU1529" i="1"/>
  <c r="DT1529" i="1"/>
  <c r="DO1529" i="1"/>
  <c r="DM1529" i="1"/>
  <c r="DL1529" i="1"/>
  <c r="DB1529" i="1"/>
  <c r="DA1529" i="1"/>
  <c r="CZ1529" i="1"/>
  <c r="CY1529" i="1"/>
  <c r="CW1529" i="1"/>
  <c r="DV1529" i="1" s="1"/>
  <c r="CV1529" i="1"/>
  <c r="CU1529" i="1"/>
  <c r="CT1529" i="1"/>
  <c r="CS1529" i="1"/>
  <c r="CR1529" i="1"/>
  <c r="CQ1529" i="1"/>
  <c r="CP1529" i="1"/>
  <c r="CO1529" i="1"/>
  <c r="CN1529" i="1"/>
  <c r="CM1529" i="1"/>
  <c r="CL1529" i="1"/>
  <c r="CK1529" i="1"/>
  <c r="CC1529" i="1"/>
  <c r="EA1529" i="1" s="1"/>
  <c r="CB1529" i="1"/>
  <c r="DZ1529" i="1" s="1"/>
  <c r="CA1529" i="1"/>
  <c r="BZ1529" i="1"/>
  <c r="DX1529" i="1" s="1"/>
  <c r="BX1529" i="1"/>
  <c r="BW1529" i="1"/>
  <c r="BV1529" i="1"/>
  <c r="BU1529" i="1"/>
  <c r="DS1529" i="1" s="1"/>
  <c r="BT1529" i="1"/>
  <c r="DR1529" i="1" s="1"/>
  <c r="BS1529" i="1"/>
  <c r="DQ1529" i="1" s="1"/>
  <c r="BR1529" i="1"/>
  <c r="BQ1529" i="1"/>
  <c r="BP1529" i="1"/>
  <c r="BO1529" i="1"/>
  <c r="BN1529" i="1"/>
  <c r="BM1529" i="1"/>
  <c r="DK1529" i="1" s="1"/>
  <c r="BL1529" i="1"/>
  <c r="DJ1529" i="1" s="1"/>
  <c r="J1529" i="1"/>
  <c r="FF1517" i="1" s="1"/>
  <c r="FE1528" i="1"/>
  <c r="FD1528" i="1"/>
  <c r="EY1528" i="1"/>
  <c r="EI1528" i="1"/>
  <c r="FC1528" i="1" s="1"/>
  <c r="DZ1528" i="1"/>
  <c r="DB1528" i="1"/>
  <c r="DA1528" i="1"/>
  <c r="CZ1528" i="1"/>
  <c r="DY1528" i="1" s="1"/>
  <c r="CY1528" i="1"/>
  <c r="DX1528" i="1" s="1"/>
  <c r="CX1528" i="1"/>
  <c r="CV1528" i="1"/>
  <c r="DU1528" i="1" s="1"/>
  <c r="CU1528" i="1"/>
  <c r="CT1528" i="1"/>
  <c r="CS1528" i="1"/>
  <c r="CR1528" i="1"/>
  <c r="CQ1528" i="1"/>
  <c r="DP1528" i="1" s="1"/>
  <c r="CP1528" i="1"/>
  <c r="DO1528" i="1" s="1"/>
  <c r="CO1528" i="1"/>
  <c r="CN1528" i="1"/>
  <c r="CM1528" i="1"/>
  <c r="CL1528" i="1"/>
  <c r="CK1528" i="1"/>
  <c r="CC1528" i="1"/>
  <c r="EA1528" i="1" s="1"/>
  <c r="CB1528" i="1"/>
  <c r="CA1528" i="1"/>
  <c r="BZ1528" i="1"/>
  <c r="BY1528" i="1"/>
  <c r="DW1528" i="1" s="1"/>
  <c r="BW1528" i="1"/>
  <c r="BV1528" i="1"/>
  <c r="DT1528" i="1" s="1"/>
  <c r="BU1528" i="1"/>
  <c r="DS1528" i="1" s="1"/>
  <c r="BT1528" i="1"/>
  <c r="DR1528" i="1" s="1"/>
  <c r="BS1528" i="1"/>
  <c r="DQ1528" i="1" s="1"/>
  <c r="BR1528" i="1"/>
  <c r="BQ1528" i="1"/>
  <c r="BP1528" i="1"/>
  <c r="BO1528" i="1"/>
  <c r="DM1528" i="1" s="1"/>
  <c r="BN1528" i="1"/>
  <c r="DL1528" i="1" s="1"/>
  <c r="BM1528" i="1"/>
  <c r="DK1528" i="1" s="1"/>
  <c r="BL1528" i="1"/>
  <c r="J1528" i="1"/>
  <c r="FF1531" i="1" s="1"/>
  <c r="FA1527" i="1"/>
  <c r="EZ1527" i="1"/>
  <c r="EY1527" i="1"/>
  <c r="EI1527" i="1"/>
  <c r="EA1527" i="1"/>
  <c r="DZ1527" i="1"/>
  <c r="DR1527" i="1"/>
  <c r="DQ1527" i="1"/>
  <c r="DJ1527" i="1"/>
  <c r="DB1527" i="1"/>
  <c r="DA1527" i="1"/>
  <c r="CZ1527" i="1"/>
  <c r="CY1527" i="1"/>
  <c r="CX1527" i="1"/>
  <c r="CW1527" i="1"/>
  <c r="CU1527" i="1"/>
  <c r="CT1527" i="1"/>
  <c r="DS1527" i="1" s="1"/>
  <c r="CS1527" i="1"/>
  <c r="CR1527" i="1"/>
  <c r="CQ1527" i="1"/>
  <c r="CP1527" i="1"/>
  <c r="CO1527" i="1"/>
  <c r="CN1527" i="1"/>
  <c r="CM1527" i="1"/>
  <c r="CL1527" i="1"/>
  <c r="DK1527" i="1" s="1"/>
  <c r="CK1527" i="1"/>
  <c r="CC1527" i="1"/>
  <c r="CB1527" i="1"/>
  <c r="CA1527" i="1"/>
  <c r="DY1527" i="1" s="1"/>
  <c r="BZ1527" i="1"/>
  <c r="DX1527" i="1" s="1"/>
  <c r="BY1527" i="1"/>
  <c r="DW1527" i="1" s="1"/>
  <c r="BX1527" i="1"/>
  <c r="BV1527" i="1"/>
  <c r="DT1527" i="1" s="1"/>
  <c r="BU1527" i="1"/>
  <c r="BT1527" i="1"/>
  <c r="BS1527" i="1"/>
  <c r="BR1527" i="1"/>
  <c r="DP1527" i="1" s="1"/>
  <c r="BQ1527" i="1"/>
  <c r="DO1527" i="1" s="1"/>
  <c r="BP1527" i="1"/>
  <c r="DN1527" i="1" s="1"/>
  <c r="BO1527" i="1"/>
  <c r="BN1527" i="1"/>
  <c r="DL1527" i="1" s="1"/>
  <c r="BM1527" i="1"/>
  <c r="BL1527" i="1"/>
  <c r="J1527" i="1"/>
  <c r="FE1526" i="1"/>
  <c r="FD1526" i="1"/>
  <c r="FC1526" i="1"/>
  <c r="FB1526" i="1"/>
  <c r="FA1526" i="1"/>
  <c r="EY1526" i="1"/>
  <c r="EI1526" i="1"/>
  <c r="EZ1526" i="1" s="1"/>
  <c r="DW1526" i="1"/>
  <c r="DV1526" i="1"/>
  <c r="DU1526" i="1"/>
  <c r="DM1526" i="1"/>
  <c r="DL1526" i="1"/>
  <c r="DB1526" i="1"/>
  <c r="DA1526" i="1"/>
  <c r="CZ1526" i="1"/>
  <c r="CY1526" i="1"/>
  <c r="DX1526" i="1" s="1"/>
  <c r="CX1526" i="1"/>
  <c r="CW1526" i="1"/>
  <c r="CV1526" i="1"/>
  <c r="CT1526" i="1"/>
  <c r="CS1526" i="1"/>
  <c r="CR1526" i="1"/>
  <c r="CQ1526" i="1"/>
  <c r="CP1526" i="1"/>
  <c r="CO1526" i="1"/>
  <c r="DN1526" i="1" s="1"/>
  <c r="CN1526" i="1"/>
  <c r="CM1526" i="1"/>
  <c r="CL1526" i="1"/>
  <c r="CK1526" i="1"/>
  <c r="CC1526" i="1"/>
  <c r="EA1526" i="1" s="1"/>
  <c r="CB1526" i="1"/>
  <c r="DZ1526" i="1" s="1"/>
  <c r="CA1526" i="1"/>
  <c r="DY1526" i="1" s="1"/>
  <c r="BZ1526" i="1"/>
  <c r="BY1526" i="1"/>
  <c r="BX1526" i="1"/>
  <c r="BW1526" i="1"/>
  <c r="BU1526" i="1"/>
  <c r="DS1526" i="1" s="1"/>
  <c r="BT1526" i="1"/>
  <c r="DR1526" i="1" s="1"/>
  <c r="BS1526" i="1"/>
  <c r="DQ1526" i="1" s="1"/>
  <c r="BR1526" i="1"/>
  <c r="BQ1526" i="1"/>
  <c r="DO1526" i="1" s="1"/>
  <c r="BP1526" i="1"/>
  <c r="BO1526" i="1"/>
  <c r="BN1526" i="1"/>
  <c r="BM1526" i="1"/>
  <c r="DK1526" i="1" s="1"/>
  <c r="BL1526" i="1"/>
  <c r="DJ1526" i="1" s="1"/>
  <c r="J1526" i="1"/>
  <c r="FF1525" i="1"/>
  <c r="FE1525" i="1"/>
  <c r="FD1525" i="1"/>
  <c r="EY1525" i="1"/>
  <c r="EI1525" i="1"/>
  <c r="FC1525" i="1" s="1"/>
  <c r="EA1525" i="1"/>
  <c r="DZ1525" i="1"/>
  <c r="DY1525" i="1"/>
  <c r="DX1525" i="1"/>
  <c r="DR1525" i="1"/>
  <c r="DQ1525" i="1"/>
  <c r="DP1525" i="1"/>
  <c r="DO1525" i="1"/>
  <c r="DJ1525" i="1"/>
  <c r="DB1525" i="1"/>
  <c r="DA1525" i="1"/>
  <c r="CZ1525" i="1"/>
  <c r="CY1525" i="1"/>
  <c r="CX1525" i="1"/>
  <c r="CW1525" i="1"/>
  <c r="CV1525" i="1"/>
  <c r="CU1525" i="1"/>
  <c r="CS1525" i="1"/>
  <c r="CR1525" i="1"/>
  <c r="CQ1525" i="1"/>
  <c r="CP1525" i="1"/>
  <c r="CO1525" i="1"/>
  <c r="CN1525" i="1"/>
  <c r="CM1525" i="1"/>
  <c r="CL1525" i="1"/>
  <c r="CK1525" i="1"/>
  <c r="CC1525" i="1"/>
  <c r="CB1525" i="1"/>
  <c r="CA1525" i="1"/>
  <c r="BZ1525" i="1"/>
  <c r="BY1525" i="1"/>
  <c r="DW1525" i="1" s="1"/>
  <c r="BX1525" i="1"/>
  <c r="DV1525" i="1" s="1"/>
  <c r="BW1525" i="1"/>
  <c r="DU1525" i="1" s="1"/>
  <c r="BV1525" i="1"/>
  <c r="BT1525" i="1"/>
  <c r="BS1525" i="1"/>
  <c r="BR1525" i="1"/>
  <c r="BQ1525" i="1"/>
  <c r="BP1525" i="1"/>
  <c r="DN1525" i="1" s="1"/>
  <c r="BO1525" i="1"/>
  <c r="DM1525" i="1" s="1"/>
  <c r="BN1525" i="1"/>
  <c r="DL1525" i="1" s="1"/>
  <c r="BM1525" i="1"/>
  <c r="BL1525" i="1"/>
  <c r="J1525" i="1"/>
  <c r="FF1526" i="1" s="1"/>
  <c r="FA1524" i="1"/>
  <c r="EZ1524" i="1"/>
  <c r="EI1524" i="1"/>
  <c r="EA1524" i="1"/>
  <c r="DV1524" i="1"/>
  <c r="DU1524" i="1"/>
  <c r="DT1524" i="1"/>
  <c r="DS1524" i="1"/>
  <c r="DM1524" i="1"/>
  <c r="DL1524" i="1"/>
  <c r="DK1524" i="1"/>
  <c r="DJ1524" i="1"/>
  <c r="DB1524" i="1"/>
  <c r="DA1524" i="1"/>
  <c r="CZ1524" i="1"/>
  <c r="CY1524" i="1"/>
  <c r="CX1524" i="1"/>
  <c r="CW1524" i="1"/>
  <c r="CV1524" i="1"/>
  <c r="CU1524" i="1"/>
  <c r="CT1524" i="1"/>
  <c r="CR1524" i="1"/>
  <c r="CQ1524" i="1"/>
  <c r="CP1524" i="1"/>
  <c r="CO1524" i="1"/>
  <c r="CN1524" i="1"/>
  <c r="CM1524" i="1"/>
  <c r="CL1524" i="1"/>
  <c r="CK1524" i="1"/>
  <c r="CC1524" i="1"/>
  <c r="CB1524" i="1"/>
  <c r="DZ1524" i="1" s="1"/>
  <c r="CA1524" i="1"/>
  <c r="DY1524" i="1" s="1"/>
  <c r="BZ1524" i="1"/>
  <c r="DX1524" i="1" s="1"/>
  <c r="BY1524" i="1"/>
  <c r="BX1524" i="1"/>
  <c r="BW1524" i="1"/>
  <c r="BV1524" i="1"/>
  <c r="BU1524" i="1"/>
  <c r="BS1524" i="1"/>
  <c r="DQ1524" i="1" s="1"/>
  <c r="BR1524" i="1"/>
  <c r="DP1524" i="1" s="1"/>
  <c r="BQ1524" i="1"/>
  <c r="DO1524" i="1" s="1"/>
  <c r="BP1524" i="1"/>
  <c r="BO1524" i="1"/>
  <c r="BN1524" i="1"/>
  <c r="BM1524" i="1"/>
  <c r="BL1524" i="1"/>
  <c r="J1524" i="1"/>
  <c r="FE1523" i="1"/>
  <c r="FD1523" i="1"/>
  <c r="FC1523" i="1"/>
  <c r="FB1523" i="1"/>
  <c r="EI1523" i="1"/>
  <c r="FA1523" i="1" s="1"/>
  <c r="DY1523" i="1"/>
  <c r="DX1523" i="1"/>
  <c r="DW1523" i="1"/>
  <c r="DV1523" i="1"/>
  <c r="DP1523" i="1"/>
  <c r="DO1523" i="1"/>
  <c r="DN1523" i="1"/>
  <c r="DM1523" i="1"/>
  <c r="DB1523" i="1"/>
  <c r="DA1523" i="1"/>
  <c r="CZ1523" i="1"/>
  <c r="CY1523" i="1"/>
  <c r="CX1523" i="1"/>
  <c r="CW1523" i="1"/>
  <c r="CV1523" i="1"/>
  <c r="CU1523" i="1"/>
  <c r="CT1523" i="1"/>
  <c r="CS1523" i="1"/>
  <c r="CQ1523" i="1"/>
  <c r="CP1523" i="1"/>
  <c r="CO1523" i="1"/>
  <c r="CN1523" i="1"/>
  <c r="CM1523" i="1"/>
  <c r="CL1523" i="1"/>
  <c r="CK1523" i="1"/>
  <c r="CC1523" i="1"/>
  <c r="EA1523" i="1" s="1"/>
  <c r="CB1523" i="1"/>
  <c r="CA1523" i="1"/>
  <c r="BZ1523" i="1"/>
  <c r="BY1523" i="1"/>
  <c r="BX1523" i="1"/>
  <c r="BW1523" i="1"/>
  <c r="DU1523" i="1" s="1"/>
  <c r="BV1523" i="1"/>
  <c r="DT1523" i="1" s="1"/>
  <c r="BU1523" i="1"/>
  <c r="DS1523" i="1" s="1"/>
  <c r="BT1523" i="1"/>
  <c r="BR1523" i="1"/>
  <c r="BQ1523" i="1"/>
  <c r="BP1523" i="1"/>
  <c r="BO1523" i="1"/>
  <c r="BN1523" i="1"/>
  <c r="DL1523" i="1" s="1"/>
  <c r="BM1523" i="1"/>
  <c r="DK1523" i="1" s="1"/>
  <c r="BL1523" i="1"/>
  <c r="DJ1523" i="1" s="1"/>
  <c r="J1523" i="1"/>
  <c r="EI1522" i="1"/>
  <c r="EA1522" i="1"/>
  <c r="DZ1522" i="1"/>
  <c r="DY1522" i="1"/>
  <c r="DT1522" i="1"/>
  <c r="DS1522" i="1"/>
  <c r="DR1522" i="1"/>
  <c r="DQ1522" i="1"/>
  <c r="DK1522" i="1"/>
  <c r="DJ1522" i="1"/>
  <c r="DB1522" i="1"/>
  <c r="DA1522" i="1"/>
  <c r="CZ1522" i="1"/>
  <c r="CY1522" i="1"/>
  <c r="CX1522" i="1"/>
  <c r="CW1522" i="1"/>
  <c r="CV1522" i="1"/>
  <c r="CU1522" i="1"/>
  <c r="CT1522" i="1"/>
  <c r="CS1522" i="1"/>
  <c r="CR1522" i="1"/>
  <c r="CP1522" i="1"/>
  <c r="CO1522" i="1"/>
  <c r="CN1522" i="1"/>
  <c r="CM1522" i="1"/>
  <c r="CL1522" i="1"/>
  <c r="CK1522" i="1"/>
  <c r="CC1522" i="1"/>
  <c r="CB1522" i="1"/>
  <c r="CA1522" i="1"/>
  <c r="BZ1522" i="1"/>
  <c r="DX1522" i="1" s="1"/>
  <c r="BY1522" i="1"/>
  <c r="DW1522" i="1" s="1"/>
  <c r="BX1522" i="1"/>
  <c r="DV1522" i="1" s="1"/>
  <c r="BW1522" i="1"/>
  <c r="BV1522" i="1"/>
  <c r="BU1522" i="1"/>
  <c r="BT1522" i="1"/>
  <c r="BS1522" i="1"/>
  <c r="BQ1522" i="1"/>
  <c r="DO1522" i="1" s="1"/>
  <c r="BP1522" i="1"/>
  <c r="DN1522" i="1" s="1"/>
  <c r="BO1522" i="1"/>
  <c r="DM1522" i="1" s="1"/>
  <c r="BN1522" i="1"/>
  <c r="BM1522" i="1"/>
  <c r="BL1522" i="1"/>
  <c r="J1522" i="1"/>
  <c r="FB1521" i="1"/>
  <c r="EI1521" i="1"/>
  <c r="EZ1521" i="1" s="1"/>
  <c r="DT1521" i="1"/>
  <c r="DM1521" i="1"/>
  <c r="DK1521" i="1"/>
  <c r="DB1521" i="1"/>
  <c r="DA1521" i="1"/>
  <c r="CZ1521" i="1"/>
  <c r="CY1521" i="1"/>
  <c r="CX1521" i="1"/>
  <c r="CW1521" i="1"/>
  <c r="CV1521" i="1"/>
  <c r="DU1521" i="1" s="1"/>
  <c r="CU1521" i="1"/>
  <c r="CT1521" i="1"/>
  <c r="CS1521" i="1"/>
  <c r="CR1521" i="1"/>
  <c r="CQ1521" i="1"/>
  <c r="CO1521" i="1"/>
  <c r="CN1521" i="1"/>
  <c r="CM1521" i="1"/>
  <c r="CL1521" i="1"/>
  <c r="CK1521" i="1"/>
  <c r="CC1521" i="1"/>
  <c r="EA1521" i="1" s="1"/>
  <c r="CB1521" i="1"/>
  <c r="DZ1521" i="1" s="1"/>
  <c r="CA1521" i="1"/>
  <c r="DY1521" i="1" s="1"/>
  <c r="BZ1521" i="1"/>
  <c r="BY1521" i="1"/>
  <c r="DW1521" i="1" s="1"/>
  <c r="BX1521" i="1"/>
  <c r="DV1521" i="1" s="1"/>
  <c r="BW1521" i="1"/>
  <c r="BV1521" i="1"/>
  <c r="BU1521" i="1"/>
  <c r="DS1521" i="1" s="1"/>
  <c r="BT1521" i="1"/>
  <c r="DR1521" i="1" s="1"/>
  <c r="BS1521" i="1"/>
  <c r="DQ1521" i="1" s="1"/>
  <c r="BR1521" i="1"/>
  <c r="BP1521" i="1"/>
  <c r="DN1521" i="1" s="1"/>
  <c r="BO1521" i="1"/>
  <c r="BN1521" i="1"/>
  <c r="BM1521" i="1"/>
  <c r="BL1521" i="1"/>
  <c r="DJ1521" i="1" s="1"/>
  <c r="J1521" i="1"/>
  <c r="FF1520" i="1"/>
  <c r="FE1520" i="1"/>
  <c r="FD1520" i="1"/>
  <c r="FC1520" i="1"/>
  <c r="FA1520" i="1"/>
  <c r="EY1520" i="1"/>
  <c r="EI1520" i="1"/>
  <c r="FB1520" i="1" s="1"/>
  <c r="DW1520" i="1"/>
  <c r="DR1520" i="1"/>
  <c r="DQ1520" i="1"/>
  <c r="DO1520" i="1"/>
  <c r="DB1520" i="1"/>
  <c r="DA1520" i="1"/>
  <c r="CZ1520" i="1"/>
  <c r="CY1520" i="1"/>
  <c r="DX1520" i="1" s="1"/>
  <c r="CX1520" i="1"/>
  <c r="CW1520" i="1"/>
  <c r="CV1520" i="1"/>
  <c r="CU1520" i="1"/>
  <c r="CT1520" i="1"/>
  <c r="CS1520" i="1"/>
  <c r="CR1520" i="1"/>
  <c r="CQ1520" i="1"/>
  <c r="CP1520" i="1"/>
  <c r="CN1520" i="1"/>
  <c r="CM1520" i="1"/>
  <c r="CL1520" i="1"/>
  <c r="CK1520" i="1"/>
  <c r="CC1520" i="1"/>
  <c r="EA1520" i="1" s="1"/>
  <c r="CB1520" i="1"/>
  <c r="DZ1520" i="1" s="1"/>
  <c r="CA1520" i="1"/>
  <c r="DY1520" i="1" s="1"/>
  <c r="BZ1520" i="1"/>
  <c r="BY1520" i="1"/>
  <c r="BX1520" i="1"/>
  <c r="DV1520" i="1" s="1"/>
  <c r="BW1520" i="1"/>
  <c r="DU1520" i="1" s="1"/>
  <c r="BV1520" i="1"/>
  <c r="DT1520" i="1" s="1"/>
  <c r="BU1520" i="1"/>
  <c r="DS1520" i="1" s="1"/>
  <c r="BT1520" i="1"/>
  <c r="BS1520" i="1"/>
  <c r="BR1520" i="1"/>
  <c r="BQ1520" i="1"/>
  <c r="BO1520" i="1"/>
  <c r="DM1520" i="1" s="1"/>
  <c r="BN1520" i="1"/>
  <c r="DL1520" i="1" s="1"/>
  <c r="BM1520" i="1"/>
  <c r="DK1520" i="1" s="1"/>
  <c r="BL1520" i="1"/>
  <c r="DJ1520" i="1" s="1"/>
  <c r="J1520" i="1"/>
  <c r="FF1519" i="1"/>
  <c r="FA1519" i="1"/>
  <c r="EZ1519" i="1"/>
  <c r="EI1519" i="1"/>
  <c r="DZ1519" i="1"/>
  <c r="DV1519" i="1"/>
  <c r="DT1519" i="1"/>
  <c r="DS1519" i="1"/>
  <c r="DR1519" i="1"/>
  <c r="DN1519" i="1"/>
  <c r="DJ1519" i="1"/>
  <c r="DB1519" i="1"/>
  <c r="EA1519" i="1" s="1"/>
  <c r="DA1519" i="1"/>
  <c r="CZ1519" i="1"/>
  <c r="CY1519" i="1"/>
  <c r="CX1519" i="1"/>
  <c r="CW1519" i="1"/>
  <c r="CV1519" i="1"/>
  <c r="CU1519" i="1"/>
  <c r="CT1519" i="1"/>
  <c r="CS1519" i="1"/>
  <c r="CR1519" i="1"/>
  <c r="CQ1519" i="1"/>
  <c r="CP1519" i="1"/>
  <c r="CO1519" i="1"/>
  <c r="CM1519" i="1"/>
  <c r="CL1519" i="1"/>
  <c r="CK1519" i="1"/>
  <c r="CC1519" i="1"/>
  <c r="CB1519" i="1"/>
  <c r="CA1519" i="1"/>
  <c r="DY1519" i="1" s="1"/>
  <c r="BZ1519" i="1"/>
  <c r="DX1519" i="1" s="1"/>
  <c r="BY1519" i="1"/>
  <c r="BX1519" i="1"/>
  <c r="BW1519" i="1"/>
  <c r="DU1519" i="1" s="1"/>
  <c r="BV1519" i="1"/>
  <c r="BU1519" i="1"/>
  <c r="BT1519" i="1"/>
  <c r="BS1519" i="1"/>
  <c r="DQ1519" i="1" s="1"/>
  <c r="BR1519" i="1"/>
  <c r="DP1519" i="1" s="1"/>
  <c r="BQ1519" i="1"/>
  <c r="BP1519" i="1"/>
  <c r="BN1519" i="1"/>
  <c r="DL1519" i="1" s="1"/>
  <c r="BM1519" i="1"/>
  <c r="BL1519" i="1"/>
  <c r="J1519" i="1"/>
  <c r="FF1529" i="1" s="1"/>
  <c r="FE1518" i="1"/>
  <c r="FD1518" i="1"/>
  <c r="FC1518" i="1"/>
  <c r="FB1518" i="1"/>
  <c r="FA1518" i="1"/>
  <c r="EY1518" i="1"/>
  <c r="EI1518" i="1"/>
  <c r="EZ1518" i="1" s="1"/>
  <c r="EA1518" i="1"/>
  <c r="DY1518" i="1"/>
  <c r="DX1518" i="1"/>
  <c r="DW1518" i="1"/>
  <c r="DU1518" i="1"/>
  <c r="DS1518" i="1"/>
  <c r="DN1518" i="1"/>
  <c r="DM1518" i="1"/>
  <c r="DB1518" i="1"/>
  <c r="DA1518" i="1"/>
  <c r="CZ1518" i="1"/>
  <c r="CY1518" i="1"/>
  <c r="CX1518" i="1"/>
  <c r="CW1518" i="1"/>
  <c r="CV1518" i="1"/>
  <c r="CU1518" i="1"/>
  <c r="CT1518" i="1"/>
  <c r="CS1518" i="1"/>
  <c r="CR1518" i="1"/>
  <c r="CQ1518" i="1"/>
  <c r="CP1518" i="1"/>
  <c r="CO1518" i="1"/>
  <c r="CN1518" i="1"/>
  <c r="CK1518" i="1"/>
  <c r="CC1518" i="1"/>
  <c r="CB1518" i="1"/>
  <c r="DZ1518" i="1" s="1"/>
  <c r="CA1518" i="1"/>
  <c r="BZ1518" i="1"/>
  <c r="BY1518" i="1"/>
  <c r="BX1518" i="1"/>
  <c r="DV1518" i="1" s="1"/>
  <c r="BW1518" i="1"/>
  <c r="BV1518" i="1"/>
  <c r="DT1518" i="1" s="1"/>
  <c r="BU1518" i="1"/>
  <c r="BT1518" i="1"/>
  <c r="DR1518" i="1" s="1"/>
  <c r="BS1518" i="1"/>
  <c r="DQ1518" i="1" s="1"/>
  <c r="BR1518" i="1"/>
  <c r="DP1518" i="1" s="1"/>
  <c r="BQ1518" i="1"/>
  <c r="DO1518" i="1" s="1"/>
  <c r="BP1518" i="1"/>
  <c r="BO1518" i="1"/>
  <c r="BM1518" i="1"/>
  <c r="BL1518" i="1"/>
  <c r="J1518" i="1"/>
  <c r="FF1523" i="1" s="1"/>
  <c r="FE1517" i="1"/>
  <c r="FD1517" i="1"/>
  <c r="FC1517" i="1"/>
  <c r="FA1517" i="1"/>
  <c r="EY1517" i="1"/>
  <c r="EI1517" i="1"/>
  <c r="FB1517" i="1" s="1"/>
  <c r="DX1517" i="1"/>
  <c r="DW1517" i="1"/>
  <c r="DU1517" i="1"/>
  <c r="DM1517" i="1"/>
  <c r="DB1517" i="1"/>
  <c r="DA1517" i="1"/>
  <c r="ET1532" i="1" s="1"/>
  <c r="CZ1517" i="1"/>
  <c r="CY1517" i="1"/>
  <c r="CX1517" i="1"/>
  <c r="CW1517" i="1"/>
  <c r="CV1517" i="1"/>
  <c r="CU1517" i="1"/>
  <c r="CT1517" i="1"/>
  <c r="CS1517" i="1"/>
  <c r="CR1517" i="1"/>
  <c r="CQ1517" i="1"/>
  <c r="DP1517" i="1" s="1"/>
  <c r="CP1517" i="1"/>
  <c r="CO1517" i="1"/>
  <c r="CN1517" i="1"/>
  <c r="CM1517" i="1"/>
  <c r="CK1517" i="1"/>
  <c r="EU1517" i="1" s="1"/>
  <c r="FM1517" i="1" s="1"/>
  <c r="CC1517" i="1"/>
  <c r="CB1517" i="1"/>
  <c r="DZ1517" i="1" s="1"/>
  <c r="CA1517" i="1"/>
  <c r="BZ1517" i="1"/>
  <c r="BY1517" i="1"/>
  <c r="BX1517" i="1"/>
  <c r="DV1517" i="1" s="1"/>
  <c r="BW1517" i="1"/>
  <c r="BV1517" i="1"/>
  <c r="BU1517" i="1"/>
  <c r="BT1517" i="1"/>
  <c r="DR1517" i="1" s="1"/>
  <c r="BS1517" i="1"/>
  <c r="BR1517" i="1"/>
  <c r="BQ1517" i="1"/>
  <c r="DO1517" i="1" s="1"/>
  <c r="BP1517" i="1"/>
  <c r="DN1517" i="1" s="1"/>
  <c r="BO1517" i="1"/>
  <c r="BN1517" i="1"/>
  <c r="DL1517" i="1" s="1"/>
  <c r="BL1517" i="1"/>
  <c r="J1517" i="1"/>
  <c r="FD1516" i="1"/>
  <c r="FB1516" i="1"/>
  <c r="FA1516" i="1"/>
  <c r="EI1516" i="1"/>
  <c r="EA1516" i="1"/>
  <c r="DR1516" i="1"/>
  <c r="DO1516" i="1"/>
  <c r="DK1516" i="1"/>
  <c r="DB1516" i="1"/>
  <c r="DA1516" i="1"/>
  <c r="CZ1516" i="1"/>
  <c r="CY1516" i="1"/>
  <c r="DX1516" i="1" s="1"/>
  <c r="CX1516" i="1"/>
  <c r="DW1516" i="1" s="1"/>
  <c r="CW1516" i="1"/>
  <c r="CV1516" i="1"/>
  <c r="CU1516" i="1"/>
  <c r="CT1516" i="1"/>
  <c r="DS1516" i="1" s="1"/>
  <c r="CS1516" i="1"/>
  <c r="CR1516" i="1"/>
  <c r="CQ1516" i="1"/>
  <c r="DP1516" i="1" s="1"/>
  <c r="CP1516" i="1"/>
  <c r="CO1516" i="1"/>
  <c r="CN1516" i="1"/>
  <c r="CM1516" i="1"/>
  <c r="CL1516" i="1"/>
  <c r="CC1516" i="1"/>
  <c r="CB1516" i="1"/>
  <c r="DZ1516" i="1" s="1"/>
  <c r="CA1516" i="1"/>
  <c r="DY1516" i="1" s="1"/>
  <c r="BZ1516" i="1"/>
  <c r="BY1516" i="1"/>
  <c r="BX1516" i="1"/>
  <c r="DV1516" i="1" s="1"/>
  <c r="BW1516" i="1"/>
  <c r="DU1516" i="1" s="1"/>
  <c r="BV1516" i="1"/>
  <c r="DT1516" i="1" s="1"/>
  <c r="BU1516" i="1"/>
  <c r="BT1516" i="1"/>
  <c r="BS1516" i="1"/>
  <c r="DQ1516" i="1" s="1"/>
  <c r="BR1516" i="1"/>
  <c r="BQ1516" i="1"/>
  <c r="BP1516" i="1"/>
  <c r="DN1516" i="1" s="1"/>
  <c r="BO1516" i="1"/>
  <c r="DM1516" i="1" s="1"/>
  <c r="BN1516" i="1"/>
  <c r="BM1516" i="1"/>
  <c r="J1516" i="1"/>
  <c r="FX1514" i="1"/>
  <c r="FW1514" i="1"/>
  <c r="FV1514" i="1"/>
  <c r="FU1514" i="1"/>
  <c r="FT1514" i="1"/>
  <c r="FS1514" i="1"/>
  <c r="FR1514" i="1"/>
  <c r="FQ1514" i="1"/>
  <c r="FX1513" i="1"/>
  <c r="FW1513" i="1"/>
  <c r="FV1513" i="1"/>
  <c r="FU1513" i="1"/>
  <c r="FT1513" i="1"/>
  <c r="FS1513" i="1"/>
  <c r="FR1513" i="1"/>
  <c r="FQ1513" i="1"/>
  <c r="H1513" i="1"/>
  <c r="G1513" i="1"/>
  <c r="F1513" i="1"/>
  <c r="E1513" i="1"/>
  <c r="D1513" i="1"/>
  <c r="FC1512" i="1"/>
  <c r="FA1512" i="1"/>
  <c r="EI1512" i="1"/>
  <c r="DU1512" i="1"/>
  <c r="DT1512" i="1"/>
  <c r="DR1512" i="1"/>
  <c r="CZ1512" i="1"/>
  <c r="CY1512" i="1"/>
  <c r="CX1512" i="1"/>
  <c r="CW1512" i="1"/>
  <c r="CV1512" i="1"/>
  <c r="CU1512" i="1"/>
  <c r="CT1512" i="1"/>
  <c r="CS1512" i="1"/>
  <c r="CR1512" i="1"/>
  <c r="CQ1512" i="1"/>
  <c r="CP1512" i="1"/>
  <c r="CO1512" i="1"/>
  <c r="CN1512" i="1"/>
  <c r="CM1512" i="1"/>
  <c r="CL1512" i="1"/>
  <c r="CK1512" i="1"/>
  <c r="CA1512" i="1"/>
  <c r="DY1512" i="1" s="1"/>
  <c r="BZ1512" i="1"/>
  <c r="DX1512" i="1" s="1"/>
  <c r="BY1512" i="1"/>
  <c r="DW1512" i="1" s="1"/>
  <c r="BX1512" i="1"/>
  <c r="DV1512" i="1" s="1"/>
  <c r="BW1512" i="1"/>
  <c r="BV1512" i="1"/>
  <c r="BU1512" i="1"/>
  <c r="DS1512" i="1" s="1"/>
  <c r="BT1512" i="1"/>
  <c r="BS1512" i="1"/>
  <c r="DQ1512" i="1" s="1"/>
  <c r="BR1512" i="1"/>
  <c r="DP1512" i="1" s="1"/>
  <c r="BQ1512" i="1"/>
  <c r="DO1512" i="1" s="1"/>
  <c r="BP1512" i="1"/>
  <c r="DN1512" i="1" s="1"/>
  <c r="BO1512" i="1"/>
  <c r="DM1512" i="1" s="1"/>
  <c r="BN1512" i="1"/>
  <c r="DL1512" i="1" s="1"/>
  <c r="BM1512" i="1"/>
  <c r="DK1512" i="1" s="1"/>
  <c r="BL1512" i="1"/>
  <c r="J1512" i="1"/>
  <c r="FB1511" i="1"/>
  <c r="EI1511" i="1"/>
  <c r="DV1511" i="1"/>
  <c r="DU1511" i="1"/>
  <c r="DS1511" i="1"/>
  <c r="DQ1511" i="1"/>
  <c r="DA1511" i="1"/>
  <c r="CY1511" i="1"/>
  <c r="CX1511" i="1"/>
  <c r="CW1511" i="1"/>
  <c r="CV1511" i="1"/>
  <c r="CU1511" i="1"/>
  <c r="CT1511" i="1"/>
  <c r="CS1511" i="1"/>
  <c r="CR1511" i="1"/>
  <c r="CQ1511" i="1"/>
  <c r="CP1511" i="1"/>
  <c r="CO1511" i="1"/>
  <c r="CN1511" i="1"/>
  <c r="CM1511" i="1"/>
  <c r="CL1511" i="1"/>
  <c r="CK1511" i="1"/>
  <c r="CB1511" i="1"/>
  <c r="DZ1511" i="1" s="1"/>
  <c r="BZ1511" i="1"/>
  <c r="DX1511" i="1" s="1"/>
  <c r="BY1511" i="1"/>
  <c r="DW1511" i="1" s="1"/>
  <c r="BX1511" i="1"/>
  <c r="BW1511" i="1"/>
  <c r="BV1511" i="1"/>
  <c r="DT1511" i="1" s="1"/>
  <c r="BU1511" i="1"/>
  <c r="BT1511" i="1"/>
  <c r="DR1511" i="1" s="1"/>
  <c r="BS1511" i="1"/>
  <c r="BR1511" i="1"/>
  <c r="DP1511" i="1" s="1"/>
  <c r="BQ1511" i="1"/>
  <c r="DO1511" i="1" s="1"/>
  <c r="BP1511" i="1"/>
  <c r="DN1511" i="1" s="1"/>
  <c r="BO1511" i="1"/>
  <c r="DM1511" i="1" s="1"/>
  <c r="BN1511" i="1"/>
  <c r="DL1511" i="1" s="1"/>
  <c r="BM1511" i="1"/>
  <c r="DK1511" i="1" s="1"/>
  <c r="BL1511" i="1"/>
  <c r="J1511" i="1"/>
  <c r="FE1510" i="1"/>
  <c r="FD1510" i="1"/>
  <c r="FC1510" i="1"/>
  <c r="EY1510" i="1"/>
  <c r="EI1510" i="1"/>
  <c r="FA1510" i="1" s="1"/>
  <c r="DW1510" i="1"/>
  <c r="DV1510" i="1"/>
  <c r="DT1510" i="1"/>
  <c r="DR1510" i="1"/>
  <c r="DK1510" i="1"/>
  <c r="DA1510" i="1"/>
  <c r="CZ1510" i="1"/>
  <c r="CX1510" i="1"/>
  <c r="CW1510" i="1"/>
  <c r="CV1510" i="1"/>
  <c r="CU1510" i="1"/>
  <c r="CT1510" i="1"/>
  <c r="CS1510" i="1"/>
  <c r="CR1510" i="1"/>
  <c r="CQ1510" i="1"/>
  <c r="CP1510" i="1"/>
  <c r="CO1510" i="1"/>
  <c r="CN1510" i="1"/>
  <c r="CM1510" i="1"/>
  <c r="CL1510" i="1"/>
  <c r="EU1510" i="1" s="1"/>
  <c r="FM1510" i="1" s="1"/>
  <c r="CK1510" i="1"/>
  <c r="CB1510" i="1"/>
  <c r="DZ1510" i="1" s="1"/>
  <c r="CA1510" i="1"/>
  <c r="DY1510" i="1" s="1"/>
  <c r="BY1510" i="1"/>
  <c r="BX1510" i="1"/>
  <c r="BW1510" i="1"/>
  <c r="DU1510" i="1" s="1"/>
  <c r="BV1510" i="1"/>
  <c r="BU1510" i="1"/>
  <c r="DS1510" i="1" s="1"/>
  <c r="BT1510" i="1"/>
  <c r="BS1510" i="1"/>
  <c r="DQ1510" i="1" s="1"/>
  <c r="BR1510" i="1"/>
  <c r="DP1510" i="1" s="1"/>
  <c r="BQ1510" i="1"/>
  <c r="DO1510" i="1" s="1"/>
  <c r="BP1510" i="1"/>
  <c r="DN1510" i="1" s="1"/>
  <c r="BO1510" i="1"/>
  <c r="DM1510" i="1" s="1"/>
  <c r="BN1510" i="1"/>
  <c r="DL1510" i="1" s="1"/>
  <c r="BM1510" i="1"/>
  <c r="BL1510" i="1"/>
  <c r="J1510" i="1"/>
  <c r="FE1509" i="1"/>
  <c r="FD1509" i="1"/>
  <c r="EI1509" i="1"/>
  <c r="EY1509" i="1" s="1"/>
  <c r="DA1509" i="1"/>
  <c r="CZ1509" i="1"/>
  <c r="CY1509" i="1"/>
  <c r="CW1509" i="1"/>
  <c r="CV1509" i="1"/>
  <c r="CU1509" i="1"/>
  <c r="CT1509" i="1"/>
  <c r="CS1509" i="1"/>
  <c r="CR1509" i="1"/>
  <c r="CQ1509" i="1"/>
  <c r="CP1509" i="1"/>
  <c r="CO1509" i="1"/>
  <c r="CN1509" i="1"/>
  <c r="CM1509" i="1"/>
  <c r="CL1509" i="1"/>
  <c r="CK1509" i="1"/>
  <c r="CB1509" i="1"/>
  <c r="DZ1509" i="1" s="1"/>
  <c r="CA1509" i="1"/>
  <c r="DY1509" i="1" s="1"/>
  <c r="BZ1509" i="1"/>
  <c r="DX1509" i="1" s="1"/>
  <c r="BX1509" i="1"/>
  <c r="DV1509" i="1" s="1"/>
  <c r="BW1509" i="1"/>
  <c r="DU1509" i="1" s="1"/>
  <c r="BV1509" i="1"/>
  <c r="DT1509" i="1" s="1"/>
  <c r="BU1509" i="1"/>
  <c r="DS1509" i="1" s="1"/>
  <c r="BT1509" i="1"/>
  <c r="DR1509" i="1" s="1"/>
  <c r="BS1509" i="1"/>
  <c r="DQ1509" i="1" s="1"/>
  <c r="BR1509" i="1"/>
  <c r="DP1509" i="1" s="1"/>
  <c r="BQ1509" i="1"/>
  <c r="DO1509" i="1" s="1"/>
  <c r="BP1509" i="1"/>
  <c r="DN1509" i="1" s="1"/>
  <c r="BO1509" i="1"/>
  <c r="DM1509" i="1" s="1"/>
  <c r="BN1509" i="1"/>
  <c r="DL1509" i="1" s="1"/>
  <c r="BM1509" i="1"/>
  <c r="DK1509" i="1" s="1"/>
  <c r="BL1509" i="1"/>
  <c r="J1509" i="1"/>
  <c r="FF1508" i="1"/>
  <c r="FE1508" i="1"/>
  <c r="FD1508" i="1"/>
  <c r="EI1508" i="1"/>
  <c r="FC1508" i="1" s="1"/>
  <c r="DW1508" i="1"/>
  <c r="DN1508" i="1"/>
  <c r="DA1508" i="1"/>
  <c r="CZ1508" i="1"/>
  <c r="CY1508" i="1"/>
  <c r="CX1508" i="1"/>
  <c r="CV1508" i="1"/>
  <c r="CU1508" i="1"/>
  <c r="CT1508" i="1"/>
  <c r="CS1508" i="1"/>
  <c r="CR1508" i="1"/>
  <c r="CQ1508" i="1"/>
  <c r="CP1508" i="1"/>
  <c r="CO1508" i="1"/>
  <c r="CN1508" i="1"/>
  <c r="CM1508" i="1"/>
  <c r="CL1508" i="1"/>
  <c r="CK1508" i="1"/>
  <c r="CB1508" i="1"/>
  <c r="DZ1508" i="1" s="1"/>
  <c r="CA1508" i="1"/>
  <c r="DY1508" i="1" s="1"/>
  <c r="BZ1508" i="1"/>
  <c r="DX1508" i="1" s="1"/>
  <c r="BY1508" i="1"/>
  <c r="BW1508" i="1"/>
  <c r="DU1508" i="1" s="1"/>
  <c r="BV1508" i="1"/>
  <c r="DT1508" i="1" s="1"/>
  <c r="BU1508" i="1"/>
  <c r="DS1508" i="1" s="1"/>
  <c r="BT1508" i="1"/>
  <c r="DR1508" i="1" s="1"/>
  <c r="BS1508" i="1"/>
  <c r="DQ1508" i="1" s="1"/>
  <c r="BR1508" i="1"/>
  <c r="DP1508" i="1" s="1"/>
  <c r="BQ1508" i="1"/>
  <c r="DO1508" i="1" s="1"/>
  <c r="BP1508" i="1"/>
  <c r="BO1508" i="1"/>
  <c r="DM1508" i="1" s="1"/>
  <c r="BN1508" i="1"/>
  <c r="DL1508" i="1" s="1"/>
  <c r="BM1508" i="1"/>
  <c r="DK1508" i="1" s="1"/>
  <c r="BL1508" i="1"/>
  <c r="J1508" i="1"/>
  <c r="FF1507" i="1"/>
  <c r="FE1507" i="1"/>
  <c r="FD1507" i="1"/>
  <c r="EU1507" i="1"/>
  <c r="FM1507" i="1" s="1"/>
  <c r="EI1507" i="1"/>
  <c r="FC1507" i="1" s="1"/>
  <c r="DW1507" i="1"/>
  <c r="DP1507" i="1"/>
  <c r="DA1507" i="1"/>
  <c r="CZ1507" i="1"/>
  <c r="CY1507" i="1"/>
  <c r="CX1507" i="1"/>
  <c r="CW1507" i="1"/>
  <c r="CU1507" i="1"/>
  <c r="CT1507" i="1"/>
  <c r="CS1507" i="1"/>
  <c r="CR1507" i="1"/>
  <c r="CQ1507" i="1"/>
  <c r="CP1507" i="1"/>
  <c r="CO1507" i="1"/>
  <c r="CN1507" i="1"/>
  <c r="CM1507" i="1"/>
  <c r="CL1507" i="1"/>
  <c r="CK1507" i="1"/>
  <c r="CB1507" i="1"/>
  <c r="DZ1507" i="1" s="1"/>
  <c r="CA1507" i="1"/>
  <c r="DY1507" i="1" s="1"/>
  <c r="BZ1507" i="1"/>
  <c r="DX1507" i="1" s="1"/>
  <c r="BY1507" i="1"/>
  <c r="BX1507" i="1"/>
  <c r="DV1507" i="1" s="1"/>
  <c r="BV1507" i="1"/>
  <c r="DT1507" i="1" s="1"/>
  <c r="BU1507" i="1"/>
  <c r="DS1507" i="1" s="1"/>
  <c r="BT1507" i="1"/>
  <c r="DR1507" i="1" s="1"/>
  <c r="BS1507" i="1"/>
  <c r="DQ1507" i="1" s="1"/>
  <c r="BR1507" i="1"/>
  <c r="BQ1507" i="1"/>
  <c r="DO1507" i="1" s="1"/>
  <c r="BP1507" i="1"/>
  <c r="DN1507" i="1" s="1"/>
  <c r="BO1507" i="1"/>
  <c r="DM1507" i="1" s="1"/>
  <c r="BN1507" i="1"/>
  <c r="DL1507" i="1" s="1"/>
  <c r="BM1507" i="1"/>
  <c r="DK1507" i="1" s="1"/>
  <c r="BL1507" i="1"/>
  <c r="J1507" i="1"/>
  <c r="FF1506" i="1"/>
  <c r="FE1506" i="1"/>
  <c r="FD1506" i="1"/>
  <c r="EW1506" i="1"/>
  <c r="FO1506" i="1" s="1"/>
  <c r="EU1506" i="1"/>
  <c r="FM1506" i="1" s="1"/>
  <c r="EI1506" i="1"/>
  <c r="FC1506" i="1" s="1"/>
  <c r="DY1506" i="1"/>
  <c r="DW1506" i="1"/>
  <c r="DP1506" i="1"/>
  <c r="DN1506" i="1"/>
  <c r="DA1506" i="1"/>
  <c r="CZ1506" i="1"/>
  <c r="CY1506" i="1"/>
  <c r="CX1506" i="1"/>
  <c r="CW1506" i="1"/>
  <c r="CV1506" i="1"/>
  <c r="CT1506" i="1"/>
  <c r="CS1506" i="1"/>
  <c r="CR1506" i="1"/>
  <c r="CQ1506" i="1"/>
  <c r="CP1506" i="1"/>
  <c r="CO1506" i="1"/>
  <c r="CN1506" i="1"/>
  <c r="CM1506" i="1"/>
  <c r="CL1506" i="1"/>
  <c r="CK1506" i="1"/>
  <c r="CB1506" i="1"/>
  <c r="DZ1506" i="1" s="1"/>
  <c r="CA1506" i="1"/>
  <c r="BZ1506" i="1"/>
  <c r="DX1506" i="1" s="1"/>
  <c r="BY1506" i="1"/>
  <c r="BX1506" i="1"/>
  <c r="DV1506" i="1" s="1"/>
  <c r="BW1506" i="1"/>
  <c r="DU1506" i="1" s="1"/>
  <c r="BU1506" i="1"/>
  <c r="DS1506" i="1" s="1"/>
  <c r="BT1506" i="1"/>
  <c r="DR1506" i="1" s="1"/>
  <c r="BS1506" i="1"/>
  <c r="DQ1506" i="1" s="1"/>
  <c r="BR1506" i="1"/>
  <c r="BQ1506" i="1"/>
  <c r="DO1506" i="1" s="1"/>
  <c r="BP1506" i="1"/>
  <c r="BO1506" i="1"/>
  <c r="DM1506" i="1" s="1"/>
  <c r="BN1506" i="1"/>
  <c r="DL1506" i="1" s="1"/>
  <c r="EN1498" i="1" s="1"/>
  <c r="BM1506" i="1"/>
  <c r="DK1506" i="1" s="1"/>
  <c r="BL1506" i="1"/>
  <c r="ET1506" i="1" s="1"/>
  <c r="FL1506" i="1" s="1"/>
  <c r="J1506" i="1"/>
  <c r="FF1505" i="1"/>
  <c r="FE1505" i="1"/>
  <c r="FD1505" i="1"/>
  <c r="EI1505" i="1"/>
  <c r="FC1505" i="1" s="1"/>
  <c r="DX1505" i="1"/>
  <c r="DO1505" i="1"/>
  <c r="DA1505" i="1"/>
  <c r="CZ1505" i="1"/>
  <c r="CY1505" i="1"/>
  <c r="CX1505" i="1"/>
  <c r="CW1505" i="1"/>
  <c r="CV1505" i="1"/>
  <c r="CU1505" i="1"/>
  <c r="CS1505" i="1"/>
  <c r="CR1505" i="1"/>
  <c r="CQ1505" i="1"/>
  <c r="CP1505" i="1"/>
  <c r="CO1505" i="1"/>
  <c r="CN1505" i="1"/>
  <c r="CM1505" i="1"/>
  <c r="CL1505" i="1"/>
  <c r="CK1505" i="1"/>
  <c r="CB1505" i="1"/>
  <c r="DZ1505" i="1" s="1"/>
  <c r="CA1505" i="1"/>
  <c r="DY1505" i="1" s="1"/>
  <c r="BZ1505" i="1"/>
  <c r="BY1505" i="1"/>
  <c r="DW1505" i="1" s="1"/>
  <c r="BX1505" i="1"/>
  <c r="DV1505" i="1" s="1"/>
  <c r="BW1505" i="1"/>
  <c r="DU1505" i="1" s="1"/>
  <c r="BV1505" i="1"/>
  <c r="DT1505" i="1" s="1"/>
  <c r="BT1505" i="1"/>
  <c r="DR1505" i="1" s="1"/>
  <c r="BS1505" i="1"/>
  <c r="DQ1505" i="1" s="1"/>
  <c r="BR1505" i="1"/>
  <c r="DP1505" i="1" s="1"/>
  <c r="BQ1505" i="1"/>
  <c r="BP1505" i="1"/>
  <c r="DN1505" i="1" s="1"/>
  <c r="BO1505" i="1"/>
  <c r="DM1505" i="1" s="1"/>
  <c r="BN1505" i="1"/>
  <c r="DL1505" i="1" s="1"/>
  <c r="BM1505" i="1"/>
  <c r="DK1505" i="1" s="1"/>
  <c r="BL1505" i="1"/>
  <c r="J1505" i="1"/>
  <c r="FF1504" i="1"/>
  <c r="FE1504" i="1"/>
  <c r="FD1504" i="1"/>
  <c r="EI1504" i="1"/>
  <c r="FC1504" i="1" s="1"/>
  <c r="DY1504" i="1"/>
  <c r="DW1504" i="1"/>
  <c r="DN1504" i="1"/>
  <c r="DA1504" i="1"/>
  <c r="CZ1504" i="1"/>
  <c r="CY1504" i="1"/>
  <c r="CX1504" i="1"/>
  <c r="CW1504" i="1"/>
  <c r="CV1504" i="1"/>
  <c r="CU1504" i="1"/>
  <c r="CT1504" i="1"/>
  <c r="CR1504" i="1"/>
  <c r="CQ1504" i="1"/>
  <c r="CP1504" i="1"/>
  <c r="EU1504" i="1" s="1"/>
  <c r="FM1504" i="1" s="1"/>
  <c r="CO1504" i="1"/>
  <c r="CN1504" i="1"/>
  <c r="CM1504" i="1"/>
  <c r="CL1504" i="1"/>
  <c r="CK1504" i="1"/>
  <c r="CB1504" i="1"/>
  <c r="DZ1504" i="1" s="1"/>
  <c r="CA1504" i="1"/>
  <c r="BZ1504" i="1"/>
  <c r="DX1504" i="1" s="1"/>
  <c r="BY1504" i="1"/>
  <c r="BX1504" i="1"/>
  <c r="DV1504" i="1" s="1"/>
  <c r="BW1504" i="1"/>
  <c r="DU1504" i="1" s="1"/>
  <c r="BV1504" i="1"/>
  <c r="DT1504" i="1" s="1"/>
  <c r="BU1504" i="1"/>
  <c r="DS1504" i="1" s="1"/>
  <c r="BS1504" i="1"/>
  <c r="DQ1504" i="1" s="1"/>
  <c r="BR1504" i="1"/>
  <c r="DP1504" i="1" s="1"/>
  <c r="BQ1504" i="1"/>
  <c r="DO1504" i="1" s="1"/>
  <c r="BP1504" i="1"/>
  <c r="BO1504" i="1"/>
  <c r="DM1504" i="1" s="1"/>
  <c r="BN1504" i="1"/>
  <c r="DL1504" i="1" s="1"/>
  <c r="BM1504" i="1"/>
  <c r="DK1504" i="1" s="1"/>
  <c r="BL1504" i="1"/>
  <c r="J1504" i="1"/>
  <c r="FF1503" i="1"/>
  <c r="FE1503" i="1"/>
  <c r="FD1503" i="1"/>
  <c r="EI1503" i="1"/>
  <c r="FC1503" i="1" s="1"/>
  <c r="DY1503" i="1"/>
  <c r="DX1503" i="1"/>
  <c r="DP1503" i="1"/>
  <c r="DA1503" i="1"/>
  <c r="CZ1503" i="1"/>
  <c r="CY1503" i="1"/>
  <c r="CX1503" i="1"/>
  <c r="CW1503" i="1"/>
  <c r="CV1503" i="1"/>
  <c r="CU1503" i="1"/>
  <c r="CT1503" i="1"/>
  <c r="CS1503" i="1"/>
  <c r="CQ1503" i="1"/>
  <c r="CP1503" i="1"/>
  <c r="CO1503" i="1"/>
  <c r="CN1503" i="1"/>
  <c r="CM1503" i="1"/>
  <c r="CL1503" i="1"/>
  <c r="CK1503" i="1"/>
  <c r="CB1503" i="1"/>
  <c r="DZ1503" i="1" s="1"/>
  <c r="CA1503" i="1"/>
  <c r="BZ1503" i="1"/>
  <c r="BY1503" i="1"/>
  <c r="DW1503" i="1" s="1"/>
  <c r="BX1503" i="1"/>
  <c r="DV1503" i="1" s="1"/>
  <c r="BW1503" i="1"/>
  <c r="DU1503" i="1" s="1"/>
  <c r="BV1503" i="1"/>
  <c r="DT1503" i="1" s="1"/>
  <c r="BU1503" i="1"/>
  <c r="DS1503" i="1" s="1"/>
  <c r="BT1503" i="1"/>
  <c r="DR1503" i="1" s="1"/>
  <c r="BR1503" i="1"/>
  <c r="BQ1503" i="1"/>
  <c r="DO1503" i="1" s="1"/>
  <c r="BP1503" i="1"/>
  <c r="DN1503" i="1" s="1"/>
  <c r="BO1503" i="1"/>
  <c r="DM1503" i="1" s="1"/>
  <c r="BN1503" i="1"/>
  <c r="DL1503" i="1" s="1"/>
  <c r="BM1503" i="1"/>
  <c r="DK1503" i="1" s="1"/>
  <c r="BL1503" i="1"/>
  <c r="J1503" i="1"/>
  <c r="FF1502" i="1"/>
  <c r="FE1502" i="1"/>
  <c r="FD1502" i="1"/>
  <c r="EI1502" i="1"/>
  <c r="FC1502" i="1" s="1"/>
  <c r="DX1502" i="1"/>
  <c r="DO1502" i="1"/>
  <c r="DA1502" i="1"/>
  <c r="CZ1502" i="1"/>
  <c r="CY1502" i="1"/>
  <c r="CX1502" i="1"/>
  <c r="CW1502" i="1"/>
  <c r="CV1502" i="1"/>
  <c r="CU1502" i="1"/>
  <c r="CT1502" i="1"/>
  <c r="CS1502" i="1"/>
  <c r="CR1502" i="1"/>
  <c r="CP1502" i="1"/>
  <c r="CO1502" i="1"/>
  <c r="EU1502" i="1" s="1"/>
  <c r="FM1502" i="1" s="1"/>
  <c r="CN1502" i="1"/>
  <c r="CM1502" i="1"/>
  <c r="CL1502" i="1"/>
  <c r="CK1502" i="1"/>
  <c r="CB1502" i="1"/>
  <c r="DZ1502" i="1" s="1"/>
  <c r="CA1502" i="1"/>
  <c r="DY1502" i="1" s="1"/>
  <c r="BZ1502" i="1"/>
  <c r="BY1502" i="1"/>
  <c r="DW1502" i="1" s="1"/>
  <c r="BX1502" i="1"/>
  <c r="DV1502" i="1" s="1"/>
  <c r="BW1502" i="1"/>
  <c r="DU1502" i="1" s="1"/>
  <c r="BV1502" i="1"/>
  <c r="DT1502" i="1" s="1"/>
  <c r="BU1502" i="1"/>
  <c r="DS1502" i="1" s="1"/>
  <c r="BT1502" i="1"/>
  <c r="DR1502" i="1" s="1"/>
  <c r="BS1502" i="1"/>
  <c r="DQ1502" i="1" s="1"/>
  <c r="BQ1502" i="1"/>
  <c r="BP1502" i="1"/>
  <c r="DN1502" i="1" s="1"/>
  <c r="BO1502" i="1"/>
  <c r="DM1502" i="1" s="1"/>
  <c r="BN1502" i="1"/>
  <c r="DL1502" i="1" s="1"/>
  <c r="BM1502" i="1"/>
  <c r="DK1502" i="1" s="1"/>
  <c r="BL1502" i="1"/>
  <c r="J1502" i="1"/>
  <c r="FF1501" i="1"/>
  <c r="FE1501" i="1"/>
  <c r="FD1501" i="1"/>
  <c r="EY1501" i="1"/>
  <c r="EI1501" i="1"/>
  <c r="FC1501" i="1" s="1"/>
  <c r="DX1501" i="1"/>
  <c r="DP1501" i="1"/>
  <c r="DA1501" i="1"/>
  <c r="CZ1501" i="1"/>
  <c r="CY1501" i="1"/>
  <c r="CX1501" i="1"/>
  <c r="CW1501" i="1"/>
  <c r="CV1501" i="1"/>
  <c r="CU1501" i="1"/>
  <c r="CT1501" i="1"/>
  <c r="CS1501" i="1"/>
  <c r="CR1501" i="1"/>
  <c r="CQ1501" i="1"/>
  <c r="CO1501" i="1"/>
  <c r="CN1501" i="1"/>
  <c r="CM1501" i="1"/>
  <c r="CL1501" i="1"/>
  <c r="CK1501" i="1"/>
  <c r="CB1501" i="1"/>
  <c r="DZ1501" i="1" s="1"/>
  <c r="CA1501" i="1"/>
  <c r="DY1501" i="1" s="1"/>
  <c r="BZ1501" i="1"/>
  <c r="BY1501" i="1"/>
  <c r="DW1501" i="1" s="1"/>
  <c r="BX1501" i="1"/>
  <c r="DV1501" i="1" s="1"/>
  <c r="BW1501" i="1"/>
  <c r="DU1501" i="1" s="1"/>
  <c r="BV1501" i="1"/>
  <c r="DT1501" i="1" s="1"/>
  <c r="BU1501" i="1"/>
  <c r="DS1501" i="1" s="1"/>
  <c r="BT1501" i="1"/>
  <c r="DR1501" i="1" s="1"/>
  <c r="BS1501" i="1"/>
  <c r="DQ1501" i="1" s="1"/>
  <c r="BR1501" i="1"/>
  <c r="BP1501" i="1"/>
  <c r="DN1501" i="1" s="1"/>
  <c r="BO1501" i="1"/>
  <c r="DM1501" i="1" s="1"/>
  <c r="BN1501" i="1"/>
  <c r="DL1501" i="1" s="1"/>
  <c r="BM1501" i="1"/>
  <c r="DK1501" i="1" s="1"/>
  <c r="BL1501" i="1"/>
  <c r="J1501" i="1"/>
  <c r="FF1500" i="1"/>
  <c r="FE1500" i="1"/>
  <c r="FD1500" i="1"/>
  <c r="EY1500" i="1"/>
  <c r="EI1500" i="1"/>
  <c r="FC1500" i="1" s="1"/>
  <c r="DX1500" i="1"/>
  <c r="DW1500" i="1"/>
  <c r="DP1500" i="1"/>
  <c r="DA1500" i="1"/>
  <c r="CZ1500" i="1"/>
  <c r="CY1500" i="1"/>
  <c r="CX1500" i="1"/>
  <c r="CW1500" i="1"/>
  <c r="CV1500" i="1"/>
  <c r="CU1500" i="1"/>
  <c r="CT1500" i="1"/>
  <c r="CS1500" i="1"/>
  <c r="CR1500" i="1"/>
  <c r="CQ1500" i="1"/>
  <c r="CP1500" i="1"/>
  <c r="CN1500" i="1"/>
  <c r="CM1500" i="1"/>
  <c r="CL1500" i="1"/>
  <c r="CK1500" i="1"/>
  <c r="CB1500" i="1"/>
  <c r="DZ1500" i="1" s="1"/>
  <c r="CA1500" i="1"/>
  <c r="DY1500" i="1" s="1"/>
  <c r="BZ1500" i="1"/>
  <c r="BY1500" i="1"/>
  <c r="BX1500" i="1"/>
  <c r="DV1500" i="1" s="1"/>
  <c r="BW1500" i="1"/>
  <c r="DU1500" i="1" s="1"/>
  <c r="BV1500" i="1"/>
  <c r="DT1500" i="1" s="1"/>
  <c r="BU1500" i="1"/>
  <c r="DS1500" i="1" s="1"/>
  <c r="BT1500" i="1"/>
  <c r="DR1500" i="1" s="1"/>
  <c r="BS1500" i="1"/>
  <c r="DQ1500" i="1" s="1"/>
  <c r="BR1500" i="1"/>
  <c r="BQ1500" i="1"/>
  <c r="DO1500" i="1" s="1"/>
  <c r="BO1500" i="1"/>
  <c r="DM1500" i="1" s="1"/>
  <c r="BN1500" i="1"/>
  <c r="DL1500" i="1" s="1"/>
  <c r="BM1500" i="1"/>
  <c r="DK1500" i="1" s="1"/>
  <c r="BL1500" i="1"/>
  <c r="J1500" i="1"/>
  <c r="FE1499" i="1"/>
  <c r="FD1499" i="1"/>
  <c r="EY1499" i="1"/>
  <c r="EP1499" i="1"/>
  <c r="EI1499" i="1"/>
  <c r="DZ1499" i="1"/>
  <c r="DW1499" i="1"/>
  <c r="DS1499" i="1"/>
  <c r="DO1499" i="1"/>
  <c r="DA1499" i="1"/>
  <c r="CZ1499" i="1"/>
  <c r="CY1499" i="1"/>
  <c r="CX1499" i="1"/>
  <c r="CW1499" i="1"/>
  <c r="CV1499" i="1"/>
  <c r="CU1499" i="1"/>
  <c r="CT1499" i="1"/>
  <c r="CS1499" i="1"/>
  <c r="CR1499" i="1"/>
  <c r="CQ1499" i="1"/>
  <c r="CP1499" i="1"/>
  <c r="CO1499" i="1"/>
  <c r="CM1499" i="1"/>
  <c r="CL1499" i="1"/>
  <c r="CK1499" i="1"/>
  <c r="EU1499" i="1" s="1"/>
  <c r="FM1499" i="1" s="1"/>
  <c r="CB1499" i="1"/>
  <c r="CA1499" i="1"/>
  <c r="DY1499" i="1" s="1"/>
  <c r="BZ1499" i="1"/>
  <c r="DX1499" i="1" s="1"/>
  <c r="BY1499" i="1"/>
  <c r="BX1499" i="1"/>
  <c r="DV1499" i="1" s="1"/>
  <c r="BW1499" i="1"/>
  <c r="DU1499" i="1" s="1"/>
  <c r="BV1499" i="1"/>
  <c r="DT1499" i="1" s="1"/>
  <c r="BU1499" i="1"/>
  <c r="BT1499" i="1"/>
  <c r="DR1499" i="1" s="1"/>
  <c r="BS1499" i="1"/>
  <c r="DQ1499" i="1" s="1"/>
  <c r="BR1499" i="1"/>
  <c r="DP1499" i="1" s="1"/>
  <c r="BQ1499" i="1"/>
  <c r="BP1499" i="1"/>
  <c r="DN1499" i="1" s="1"/>
  <c r="BN1499" i="1"/>
  <c r="DL1499" i="1" s="1"/>
  <c r="BM1499" i="1"/>
  <c r="DK1499" i="1" s="1"/>
  <c r="BL1499" i="1"/>
  <c r="ET1499" i="1" s="1"/>
  <c r="J1499" i="1"/>
  <c r="EZ1498" i="1"/>
  <c r="EY1498" i="1"/>
  <c r="EI1498" i="1"/>
  <c r="DZ1498" i="1"/>
  <c r="DY1498" i="1"/>
  <c r="DR1498" i="1"/>
  <c r="DQ1498" i="1"/>
  <c r="DP1498" i="1"/>
  <c r="DO1498" i="1"/>
  <c r="DA1498" i="1"/>
  <c r="CZ1498" i="1"/>
  <c r="CY1498" i="1"/>
  <c r="CX1498" i="1"/>
  <c r="CW1498" i="1"/>
  <c r="CV1498" i="1"/>
  <c r="CU1498" i="1"/>
  <c r="CT1498" i="1"/>
  <c r="CS1498" i="1"/>
  <c r="CR1498" i="1"/>
  <c r="CQ1498" i="1"/>
  <c r="CP1498" i="1"/>
  <c r="CO1498" i="1"/>
  <c r="EU1498" i="1" s="1"/>
  <c r="CN1498" i="1"/>
  <c r="CL1498" i="1"/>
  <c r="CK1498" i="1"/>
  <c r="CB1498" i="1"/>
  <c r="CA1498" i="1"/>
  <c r="BZ1498" i="1"/>
  <c r="DX1498" i="1" s="1"/>
  <c r="BY1498" i="1"/>
  <c r="DW1498" i="1" s="1"/>
  <c r="BX1498" i="1"/>
  <c r="DV1498" i="1" s="1"/>
  <c r="BW1498" i="1"/>
  <c r="DU1498" i="1" s="1"/>
  <c r="BV1498" i="1"/>
  <c r="DT1498" i="1" s="1"/>
  <c r="BU1498" i="1"/>
  <c r="DS1498" i="1" s="1"/>
  <c r="BT1498" i="1"/>
  <c r="BS1498" i="1"/>
  <c r="BR1498" i="1"/>
  <c r="BQ1498" i="1"/>
  <c r="BP1498" i="1"/>
  <c r="DN1498" i="1" s="1"/>
  <c r="BO1498" i="1"/>
  <c r="DM1498" i="1" s="1"/>
  <c r="BM1498" i="1"/>
  <c r="DK1498" i="1" s="1"/>
  <c r="BL1498" i="1"/>
  <c r="J1498" i="1"/>
  <c r="FE1497" i="1"/>
  <c r="FD1497" i="1"/>
  <c r="EZ1497" i="1"/>
  <c r="ET1497" i="1"/>
  <c r="EI1497" i="1"/>
  <c r="DZ1497" i="1"/>
  <c r="DY1497" i="1"/>
  <c r="DW1497" i="1"/>
  <c r="DS1497" i="1"/>
  <c r="DR1497" i="1"/>
  <c r="DP1497" i="1"/>
  <c r="DO1497" i="1"/>
  <c r="DA1497" i="1"/>
  <c r="CZ1497" i="1"/>
  <c r="CY1497" i="1"/>
  <c r="CX1497" i="1"/>
  <c r="CW1497" i="1"/>
  <c r="CV1497" i="1"/>
  <c r="CU1497" i="1"/>
  <c r="CT1497" i="1"/>
  <c r="CS1497" i="1"/>
  <c r="CR1497" i="1"/>
  <c r="CQ1497" i="1"/>
  <c r="CP1497" i="1"/>
  <c r="CO1497" i="1"/>
  <c r="CN1497" i="1"/>
  <c r="CM1497" i="1"/>
  <c r="CK1497" i="1"/>
  <c r="CB1497" i="1"/>
  <c r="CA1497" i="1"/>
  <c r="BZ1497" i="1"/>
  <c r="DX1497" i="1" s="1"/>
  <c r="BY1497" i="1"/>
  <c r="BX1497" i="1"/>
  <c r="DV1497" i="1" s="1"/>
  <c r="BW1497" i="1"/>
  <c r="DU1497" i="1" s="1"/>
  <c r="EO1507" i="1" s="1"/>
  <c r="BV1497" i="1"/>
  <c r="DT1497" i="1" s="1"/>
  <c r="BU1497" i="1"/>
  <c r="BT1497" i="1"/>
  <c r="BS1497" i="1"/>
  <c r="DQ1497" i="1" s="1"/>
  <c r="BR1497" i="1"/>
  <c r="BQ1497" i="1"/>
  <c r="BP1497" i="1"/>
  <c r="DN1497" i="1" s="1"/>
  <c r="BO1497" i="1"/>
  <c r="DM1497" i="1" s="1"/>
  <c r="EO1499" i="1" s="1"/>
  <c r="BN1497" i="1"/>
  <c r="DL1497" i="1" s="1"/>
  <c r="BL1497" i="1"/>
  <c r="DJ1497" i="1" s="1"/>
  <c r="J1497" i="1"/>
  <c r="FF1499" i="1" s="1"/>
  <c r="FF1496" i="1"/>
  <c r="EI1496" i="1"/>
  <c r="EY1496" i="1" s="1"/>
  <c r="DV1496" i="1"/>
  <c r="EO1508" i="1" s="1"/>
  <c r="DR1496" i="1"/>
  <c r="DQ1496" i="1"/>
  <c r="DN1496" i="1"/>
  <c r="DA1496" i="1"/>
  <c r="CZ1496" i="1"/>
  <c r="CY1496" i="1"/>
  <c r="CX1496" i="1"/>
  <c r="CW1496" i="1"/>
  <c r="CV1496" i="1"/>
  <c r="CU1496" i="1"/>
  <c r="CT1496" i="1"/>
  <c r="CS1496" i="1"/>
  <c r="CR1496" i="1"/>
  <c r="CQ1496" i="1"/>
  <c r="CP1496" i="1"/>
  <c r="CO1496" i="1"/>
  <c r="CN1496" i="1"/>
  <c r="CM1496" i="1"/>
  <c r="CL1496" i="1"/>
  <c r="CB1496" i="1"/>
  <c r="DZ1496" i="1" s="1"/>
  <c r="CA1496" i="1"/>
  <c r="DY1496" i="1" s="1"/>
  <c r="BZ1496" i="1"/>
  <c r="DX1496" i="1" s="1"/>
  <c r="BY1496" i="1"/>
  <c r="DW1496" i="1" s="1"/>
  <c r="BX1496" i="1"/>
  <c r="BW1496" i="1"/>
  <c r="DU1496" i="1" s="1"/>
  <c r="BV1496" i="1"/>
  <c r="DT1496" i="1" s="1"/>
  <c r="BU1496" i="1"/>
  <c r="DS1496" i="1" s="1"/>
  <c r="BT1496" i="1"/>
  <c r="BS1496" i="1"/>
  <c r="BR1496" i="1"/>
  <c r="DP1496" i="1" s="1"/>
  <c r="BQ1496" i="1"/>
  <c r="DO1496" i="1" s="1"/>
  <c r="BP1496" i="1"/>
  <c r="BO1496" i="1"/>
  <c r="DM1496" i="1" s="1"/>
  <c r="EN1499" i="1" s="1"/>
  <c r="BN1496" i="1"/>
  <c r="DL1496" i="1" s="1"/>
  <c r="EP1498" i="1" s="1"/>
  <c r="BM1496" i="1"/>
  <c r="ET1496" i="1" s="1"/>
  <c r="J1496" i="1"/>
  <c r="J1513" i="1" s="1"/>
  <c r="FX1494" i="1"/>
  <c r="FW1494" i="1"/>
  <c r="FV1494" i="1"/>
  <c r="FU1494" i="1"/>
  <c r="FT1494" i="1"/>
  <c r="FS1494" i="1"/>
  <c r="FR1494" i="1"/>
  <c r="FQ1494" i="1"/>
  <c r="FX1493" i="1"/>
  <c r="FW1493" i="1"/>
  <c r="FV1493" i="1"/>
  <c r="FU1493" i="1"/>
  <c r="FT1493" i="1"/>
  <c r="FS1493" i="1"/>
  <c r="FR1493" i="1"/>
  <c r="FQ1493" i="1"/>
  <c r="H1493" i="1"/>
  <c r="G1493" i="1"/>
  <c r="F1493" i="1"/>
  <c r="E1493" i="1"/>
  <c r="D1493" i="1"/>
  <c r="FE1492" i="1"/>
  <c r="FD1492" i="1"/>
  <c r="FC1492" i="1"/>
  <c r="FB1492" i="1"/>
  <c r="FA1492" i="1"/>
  <c r="EY1492" i="1"/>
  <c r="EI1492" i="1"/>
  <c r="EZ1492" i="1" s="1"/>
  <c r="EB1492" i="1"/>
  <c r="EA1492" i="1"/>
  <c r="DZ1492" i="1"/>
  <c r="DS1492" i="1"/>
  <c r="DQ1492" i="1"/>
  <c r="DP1492" i="1"/>
  <c r="DC1492" i="1"/>
  <c r="DB1492" i="1"/>
  <c r="DA1492" i="1"/>
  <c r="CY1492" i="1"/>
  <c r="DX1492" i="1" s="1"/>
  <c r="CX1492" i="1"/>
  <c r="CW1492" i="1"/>
  <c r="CV1492" i="1"/>
  <c r="DU1492" i="1" s="1"/>
  <c r="CU1492" i="1"/>
  <c r="CT1492" i="1"/>
  <c r="CS1492" i="1"/>
  <c r="DR1492" i="1" s="1"/>
  <c r="CR1492" i="1"/>
  <c r="CQ1492" i="1"/>
  <c r="CP1492" i="1"/>
  <c r="CO1492" i="1"/>
  <c r="CN1492" i="1"/>
  <c r="CM1492" i="1"/>
  <c r="CL1492" i="1"/>
  <c r="CK1492" i="1"/>
  <c r="CD1492" i="1"/>
  <c r="CC1492" i="1"/>
  <c r="CB1492" i="1"/>
  <c r="BZ1492" i="1"/>
  <c r="BY1492" i="1"/>
  <c r="DW1492" i="1" s="1"/>
  <c r="BX1492" i="1"/>
  <c r="DV1492" i="1" s="1"/>
  <c r="BW1492" i="1"/>
  <c r="BV1492" i="1"/>
  <c r="DT1492" i="1" s="1"/>
  <c r="BU1492" i="1"/>
  <c r="BT1492" i="1"/>
  <c r="BS1492" i="1"/>
  <c r="BR1492" i="1"/>
  <c r="BQ1492" i="1"/>
  <c r="DO1492" i="1" s="1"/>
  <c r="BP1492" i="1"/>
  <c r="DN1492" i="1" s="1"/>
  <c r="BO1492" i="1"/>
  <c r="DM1492" i="1" s="1"/>
  <c r="BN1492" i="1"/>
  <c r="DL1492" i="1" s="1"/>
  <c r="BM1492" i="1"/>
  <c r="BL1492" i="1"/>
  <c r="J1492" i="1"/>
  <c r="FA1491" i="1"/>
  <c r="EY1491" i="1"/>
  <c r="EI1491" i="1"/>
  <c r="EZ1491" i="1" s="1"/>
  <c r="EB1491" i="1"/>
  <c r="EA1491" i="1"/>
  <c r="DZ1491" i="1"/>
  <c r="DY1491" i="1"/>
  <c r="DR1491" i="1"/>
  <c r="DO1491" i="1"/>
  <c r="DN1491" i="1"/>
  <c r="DC1491" i="1"/>
  <c r="DB1491" i="1"/>
  <c r="DA1491" i="1"/>
  <c r="CZ1491" i="1"/>
  <c r="CX1491" i="1"/>
  <c r="CW1491" i="1"/>
  <c r="CV1491" i="1"/>
  <c r="DU1491" i="1" s="1"/>
  <c r="CU1491" i="1"/>
  <c r="DT1491" i="1" s="1"/>
  <c r="CT1491" i="1"/>
  <c r="CS1491" i="1"/>
  <c r="CR1491" i="1"/>
  <c r="CQ1491" i="1"/>
  <c r="CP1491" i="1"/>
  <c r="CO1491" i="1"/>
  <c r="CN1491" i="1"/>
  <c r="DM1491" i="1" s="1"/>
  <c r="CM1491" i="1"/>
  <c r="CL1491" i="1"/>
  <c r="CK1491" i="1"/>
  <c r="CD1491" i="1"/>
  <c r="CC1491" i="1"/>
  <c r="CB1491" i="1"/>
  <c r="CA1491" i="1"/>
  <c r="BY1491" i="1"/>
  <c r="DW1491" i="1" s="1"/>
  <c r="BX1491" i="1"/>
  <c r="DV1491" i="1" s="1"/>
  <c r="BW1491" i="1"/>
  <c r="BV1491" i="1"/>
  <c r="BU1491" i="1"/>
  <c r="BT1491" i="1"/>
  <c r="BS1491" i="1"/>
  <c r="BR1491" i="1"/>
  <c r="DP1491" i="1" s="1"/>
  <c r="BQ1491" i="1"/>
  <c r="BP1491" i="1"/>
  <c r="BO1491" i="1"/>
  <c r="BN1491" i="1"/>
  <c r="DL1491" i="1" s="1"/>
  <c r="BM1491" i="1"/>
  <c r="DK1491" i="1" s="1"/>
  <c r="BL1491" i="1"/>
  <c r="J1491" i="1"/>
  <c r="FF1490" i="1"/>
  <c r="FD1490" i="1"/>
  <c r="FA1490" i="1"/>
  <c r="EZ1490" i="1"/>
  <c r="EY1490" i="1"/>
  <c r="EI1490" i="1"/>
  <c r="FC1490" i="1" s="1"/>
  <c r="EB1490" i="1"/>
  <c r="EA1490" i="1"/>
  <c r="DZ1490" i="1"/>
  <c r="DV1490" i="1"/>
  <c r="DQ1490" i="1"/>
  <c r="DN1490" i="1"/>
  <c r="DM1490" i="1"/>
  <c r="DC1490" i="1"/>
  <c r="DB1490" i="1"/>
  <c r="DA1490" i="1"/>
  <c r="CZ1490" i="1"/>
  <c r="DY1490" i="1" s="1"/>
  <c r="CY1490" i="1"/>
  <c r="CW1490" i="1"/>
  <c r="CV1490" i="1"/>
  <c r="CU1490" i="1"/>
  <c r="CT1490" i="1"/>
  <c r="DS1490" i="1" s="1"/>
  <c r="CS1490" i="1"/>
  <c r="CR1490" i="1"/>
  <c r="CQ1490" i="1"/>
  <c r="DP1490" i="1" s="1"/>
  <c r="CP1490" i="1"/>
  <c r="CO1490" i="1"/>
  <c r="CN1490" i="1"/>
  <c r="CM1490" i="1"/>
  <c r="CL1490" i="1"/>
  <c r="DK1490" i="1" s="1"/>
  <c r="CK1490" i="1"/>
  <c r="CD1490" i="1"/>
  <c r="CC1490" i="1"/>
  <c r="CB1490" i="1"/>
  <c r="CA1490" i="1"/>
  <c r="BZ1490" i="1"/>
  <c r="BX1490" i="1"/>
  <c r="BW1490" i="1"/>
  <c r="DU1490" i="1" s="1"/>
  <c r="BV1490" i="1"/>
  <c r="DT1490" i="1" s="1"/>
  <c r="BU1490" i="1"/>
  <c r="BT1490" i="1"/>
  <c r="BS1490" i="1"/>
  <c r="BR1490" i="1"/>
  <c r="BQ1490" i="1"/>
  <c r="BP1490" i="1"/>
  <c r="BO1490" i="1"/>
  <c r="BN1490" i="1"/>
  <c r="DL1490" i="1" s="1"/>
  <c r="BM1490" i="1"/>
  <c r="BL1490" i="1"/>
  <c r="J1490" i="1"/>
  <c r="FF1489" i="1"/>
  <c r="FE1489" i="1"/>
  <c r="EZ1489" i="1"/>
  <c r="EY1489" i="1"/>
  <c r="EI1489" i="1"/>
  <c r="FA1489" i="1" s="1"/>
  <c r="EB1489" i="1"/>
  <c r="EA1489" i="1"/>
  <c r="DZ1489" i="1"/>
  <c r="DW1489" i="1"/>
  <c r="DN1489" i="1"/>
  <c r="DC1489" i="1"/>
  <c r="DB1489" i="1"/>
  <c r="DA1489" i="1"/>
  <c r="CZ1489" i="1"/>
  <c r="DY1489" i="1" s="1"/>
  <c r="CY1489" i="1"/>
  <c r="CX1489" i="1"/>
  <c r="CV1489" i="1"/>
  <c r="CU1489" i="1"/>
  <c r="CT1489" i="1"/>
  <c r="CS1489" i="1"/>
  <c r="CR1489" i="1"/>
  <c r="CQ1489" i="1"/>
  <c r="DP1489" i="1" s="1"/>
  <c r="CP1489" i="1"/>
  <c r="CO1489" i="1"/>
  <c r="CN1489" i="1"/>
  <c r="CM1489" i="1"/>
  <c r="CL1489" i="1"/>
  <c r="CK1489" i="1"/>
  <c r="CD1489" i="1"/>
  <c r="CC1489" i="1"/>
  <c r="CB1489" i="1"/>
  <c r="CA1489" i="1"/>
  <c r="BZ1489" i="1"/>
  <c r="DX1489" i="1" s="1"/>
  <c r="BY1489" i="1"/>
  <c r="BW1489" i="1"/>
  <c r="BV1489" i="1"/>
  <c r="DT1489" i="1" s="1"/>
  <c r="BU1489" i="1"/>
  <c r="BT1489" i="1"/>
  <c r="DR1489" i="1" s="1"/>
  <c r="BS1489" i="1"/>
  <c r="DQ1489" i="1" s="1"/>
  <c r="BR1489" i="1"/>
  <c r="BQ1489" i="1"/>
  <c r="DO1489" i="1" s="1"/>
  <c r="BP1489" i="1"/>
  <c r="BO1489" i="1"/>
  <c r="BN1489" i="1"/>
  <c r="DL1489" i="1" s="1"/>
  <c r="BM1489" i="1"/>
  <c r="DK1489" i="1" s="1"/>
  <c r="BL1489" i="1"/>
  <c r="J1489" i="1"/>
  <c r="FE1488" i="1"/>
  <c r="FB1488" i="1"/>
  <c r="EI1488" i="1"/>
  <c r="EB1488" i="1"/>
  <c r="EA1488" i="1"/>
  <c r="DZ1488" i="1"/>
  <c r="DY1488" i="1"/>
  <c r="DV1488" i="1"/>
  <c r="DT1488" i="1"/>
  <c r="DN1488" i="1"/>
  <c r="DL1488" i="1"/>
  <c r="DK1488" i="1"/>
  <c r="DC1488" i="1"/>
  <c r="DB1488" i="1"/>
  <c r="DA1488" i="1"/>
  <c r="CZ1488" i="1"/>
  <c r="CY1488" i="1"/>
  <c r="DX1488" i="1" s="1"/>
  <c r="CX1488" i="1"/>
  <c r="DW1488" i="1" s="1"/>
  <c r="CW1488" i="1"/>
  <c r="CU1488" i="1"/>
  <c r="CT1488" i="1"/>
  <c r="CS1488" i="1"/>
  <c r="CR1488" i="1"/>
  <c r="CQ1488" i="1"/>
  <c r="CP1488" i="1"/>
  <c r="DO1488" i="1" s="1"/>
  <c r="CO1488" i="1"/>
  <c r="CN1488" i="1"/>
  <c r="DM1488" i="1" s="1"/>
  <c r="CM1488" i="1"/>
  <c r="CL1488" i="1"/>
  <c r="CK1488" i="1"/>
  <c r="CD1488" i="1"/>
  <c r="CC1488" i="1"/>
  <c r="CB1488" i="1"/>
  <c r="CA1488" i="1"/>
  <c r="BZ1488" i="1"/>
  <c r="BY1488" i="1"/>
  <c r="BX1488" i="1"/>
  <c r="BV1488" i="1"/>
  <c r="BU1488" i="1"/>
  <c r="DS1488" i="1" s="1"/>
  <c r="BT1488" i="1"/>
  <c r="DR1488" i="1" s="1"/>
  <c r="BS1488" i="1"/>
  <c r="DQ1488" i="1" s="1"/>
  <c r="BR1488" i="1"/>
  <c r="DP1488" i="1" s="1"/>
  <c r="BQ1488" i="1"/>
  <c r="BP1488" i="1"/>
  <c r="BO1488" i="1"/>
  <c r="BN1488" i="1"/>
  <c r="BM1488" i="1"/>
  <c r="BL1488" i="1"/>
  <c r="J1488" i="1"/>
  <c r="FE1487" i="1"/>
  <c r="FA1487" i="1"/>
  <c r="EI1487" i="1"/>
  <c r="FF1487" i="1" s="1"/>
  <c r="EB1487" i="1"/>
  <c r="EA1487" i="1"/>
  <c r="DZ1487" i="1"/>
  <c r="DX1487" i="1"/>
  <c r="DW1487" i="1"/>
  <c r="DU1487" i="1"/>
  <c r="DS1487" i="1"/>
  <c r="DL1487" i="1"/>
  <c r="DK1487" i="1"/>
  <c r="DC1487" i="1"/>
  <c r="DB1487" i="1"/>
  <c r="DA1487" i="1"/>
  <c r="CZ1487" i="1"/>
  <c r="CY1487" i="1"/>
  <c r="CX1487" i="1"/>
  <c r="CW1487" i="1"/>
  <c r="CV1487" i="1"/>
  <c r="CT1487" i="1"/>
  <c r="CS1487" i="1"/>
  <c r="CR1487" i="1"/>
  <c r="CQ1487" i="1"/>
  <c r="CP1487" i="1"/>
  <c r="CO1487" i="1"/>
  <c r="DN1487" i="1" s="1"/>
  <c r="CN1487" i="1"/>
  <c r="CM1487" i="1"/>
  <c r="CL1487" i="1"/>
  <c r="CK1487" i="1"/>
  <c r="CD1487" i="1"/>
  <c r="CC1487" i="1"/>
  <c r="CB1487" i="1"/>
  <c r="CA1487" i="1"/>
  <c r="BZ1487" i="1"/>
  <c r="BY1487" i="1"/>
  <c r="BX1487" i="1"/>
  <c r="DV1487" i="1" s="1"/>
  <c r="BW1487" i="1"/>
  <c r="BU1487" i="1"/>
  <c r="BT1487" i="1"/>
  <c r="DR1487" i="1" s="1"/>
  <c r="BS1487" i="1"/>
  <c r="DQ1487" i="1" s="1"/>
  <c r="BR1487" i="1"/>
  <c r="BQ1487" i="1"/>
  <c r="DO1487" i="1" s="1"/>
  <c r="BP1487" i="1"/>
  <c r="BO1487" i="1"/>
  <c r="DM1487" i="1" s="1"/>
  <c r="BN1487" i="1"/>
  <c r="BM1487" i="1"/>
  <c r="BL1487" i="1"/>
  <c r="J1487" i="1"/>
  <c r="EI1486" i="1"/>
  <c r="EB1486" i="1"/>
  <c r="EA1486" i="1"/>
  <c r="DZ1486" i="1"/>
  <c r="DP1486" i="1"/>
  <c r="DK1486" i="1"/>
  <c r="DJ1486" i="1"/>
  <c r="DC1486" i="1"/>
  <c r="DB1486" i="1"/>
  <c r="DA1486" i="1"/>
  <c r="CZ1486" i="1"/>
  <c r="CY1486" i="1"/>
  <c r="CX1486" i="1"/>
  <c r="CW1486" i="1"/>
  <c r="DV1486" i="1" s="1"/>
  <c r="CV1486" i="1"/>
  <c r="CU1486" i="1"/>
  <c r="CS1486" i="1"/>
  <c r="CR1486" i="1"/>
  <c r="CQ1486" i="1"/>
  <c r="CP1486" i="1"/>
  <c r="CO1486" i="1"/>
  <c r="CN1486" i="1"/>
  <c r="CM1486" i="1"/>
  <c r="CL1486" i="1"/>
  <c r="CK1486" i="1"/>
  <c r="CD1486" i="1"/>
  <c r="CC1486" i="1"/>
  <c r="CB1486" i="1"/>
  <c r="CA1486" i="1"/>
  <c r="DY1486" i="1" s="1"/>
  <c r="BZ1486" i="1"/>
  <c r="DX1486" i="1" s="1"/>
  <c r="BY1486" i="1"/>
  <c r="DW1486" i="1" s="1"/>
  <c r="BX1486" i="1"/>
  <c r="BW1486" i="1"/>
  <c r="BV1486" i="1"/>
  <c r="BT1486" i="1"/>
  <c r="BS1486" i="1"/>
  <c r="DQ1486" i="1" s="1"/>
  <c r="BR1486" i="1"/>
  <c r="BQ1486" i="1"/>
  <c r="DO1486" i="1" s="1"/>
  <c r="BP1486" i="1"/>
  <c r="DN1486" i="1" s="1"/>
  <c r="BO1486" i="1"/>
  <c r="BN1486" i="1"/>
  <c r="BM1486" i="1"/>
  <c r="BL1486" i="1"/>
  <c r="J1486" i="1"/>
  <c r="FF1485" i="1"/>
  <c r="FE1485" i="1"/>
  <c r="FD1485" i="1"/>
  <c r="FC1485" i="1"/>
  <c r="FB1485" i="1"/>
  <c r="FA1485" i="1"/>
  <c r="EY1485" i="1"/>
  <c r="EI1485" i="1"/>
  <c r="EZ1485" i="1" s="1"/>
  <c r="EB1485" i="1"/>
  <c r="EA1485" i="1"/>
  <c r="DZ1485" i="1"/>
  <c r="DW1485" i="1"/>
  <c r="DP1485" i="1"/>
  <c r="DN1485" i="1"/>
  <c r="DC1485" i="1"/>
  <c r="DB1485" i="1"/>
  <c r="DA1485" i="1"/>
  <c r="CZ1485" i="1"/>
  <c r="DY1485" i="1" s="1"/>
  <c r="CY1485" i="1"/>
  <c r="CX1485" i="1"/>
  <c r="CW1485" i="1"/>
  <c r="CV1485" i="1"/>
  <c r="CU1485" i="1"/>
  <c r="DT1485" i="1" s="1"/>
  <c r="CT1485" i="1"/>
  <c r="CR1485" i="1"/>
  <c r="CQ1485" i="1"/>
  <c r="CP1485" i="1"/>
  <c r="CO1485" i="1"/>
  <c r="CN1485" i="1"/>
  <c r="CM1485" i="1"/>
  <c r="CL1485" i="1"/>
  <c r="DK1485" i="1" s="1"/>
  <c r="CK1485" i="1"/>
  <c r="CD1485" i="1"/>
  <c r="CC1485" i="1"/>
  <c r="CB1485" i="1"/>
  <c r="CA1485" i="1"/>
  <c r="BZ1485" i="1"/>
  <c r="BY1485" i="1"/>
  <c r="BX1485" i="1"/>
  <c r="DV1485" i="1" s="1"/>
  <c r="BW1485" i="1"/>
  <c r="DU1485" i="1" s="1"/>
  <c r="BV1485" i="1"/>
  <c r="BU1485" i="1"/>
  <c r="DS1485" i="1" s="1"/>
  <c r="BS1485" i="1"/>
  <c r="DQ1485" i="1" s="1"/>
  <c r="BR1485" i="1"/>
  <c r="BQ1485" i="1"/>
  <c r="BP1485" i="1"/>
  <c r="BO1485" i="1"/>
  <c r="DM1485" i="1" s="1"/>
  <c r="BN1485" i="1"/>
  <c r="DL1485" i="1" s="1"/>
  <c r="BM1485" i="1"/>
  <c r="BL1485" i="1"/>
  <c r="J1485" i="1"/>
  <c r="EY1484" i="1"/>
  <c r="EI1484" i="1"/>
  <c r="EB1484" i="1"/>
  <c r="EA1484" i="1"/>
  <c r="DZ1484" i="1"/>
  <c r="DX1484" i="1"/>
  <c r="DU1484" i="1"/>
  <c r="DO1484" i="1"/>
  <c r="DL1484" i="1"/>
  <c r="DK1484" i="1"/>
  <c r="DC1484" i="1"/>
  <c r="DB1484" i="1"/>
  <c r="DA1484" i="1"/>
  <c r="CZ1484" i="1"/>
  <c r="CY1484" i="1"/>
  <c r="CX1484" i="1"/>
  <c r="DW1484" i="1" s="1"/>
  <c r="CW1484" i="1"/>
  <c r="CV1484" i="1"/>
  <c r="CU1484" i="1"/>
  <c r="CT1484" i="1"/>
  <c r="CS1484" i="1"/>
  <c r="DR1484" i="1" s="1"/>
  <c r="CQ1484" i="1"/>
  <c r="CP1484" i="1"/>
  <c r="CO1484" i="1"/>
  <c r="DN1484" i="1" s="1"/>
  <c r="CN1484" i="1"/>
  <c r="CM1484" i="1"/>
  <c r="CL1484" i="1"/>
  <c r="CK1484" i="1"/>
  <c r="CD1484" i="1"/>
  <c r="CC1484" i="1"/>
  <c r="CB1484" i="1"/>
  <c r="CA1484" i="1"/>
  <c r="DY1484" i="1" s="1"/>
  <c r="BZ1484" i="1"/>
  <c r="BY1484" i="1"/>
  <c r="BX1484" i="1"/>
  <c r="DV1484" i="1" s="1"/>
  <c r="BW1484" i="1"/>
  <c r="BV1484" i="1"/>
  <c r="DT1484" i="1" s="1"/>
  <c r="BU1484" i="1"/>
  <c r="DS1484" i="1" s="1"/>
  <c r="BT1484" i="1"/>
  <c r="BR1484" i="1"/>
  <c r="DP1484" i="1" s="1"/>
  <c r="BQ1484" i="1"/>
  <c r="BP1484" i="1"/>
  <c r="BO1484" i="1"/>
  <c r="DM1484" i="1" s="1"/>
  <c r="BN1484" i="1"/>
  <c r="BM1484" i="1"/>
  <c r="BL1484" i="1"/>
  <c r="DJ1484" i="1" s="1"/>
  <c r="J1484" i="1"/>
  <c r="FF1483" i="1"/>
  <c r="FA1483" i="1"/>
  <c r="EI1483" i="1"/>
  <c r="FE1483" i="1" s="1"/>
  <c r="EB1483" i="1"/>
  <c r="EA1483" i="1"/>
  <c r="DZ1483" i="1"/>
  <c r="DV1483" i="1"/>
  <c r="DU1483" i="1"/>
  <c r="DS1483" i="1"/>
  <c r="DM1483" i="1"/>
  <c r="DL1483" i="1"/>
  <c r="DJ1483" i="1"/>
  <c r="DC1483" i="1"/>
  <c r="DB1483" i="1"/>
  <c r="DA1483" i="1"/>
  <c r="CZ1483" i="1"/>
  <c r="CY1483" i="1"/>
  <c r="DX1483" i="1" s="1"/>
  <c r="CX1483" i="1"/>
  <c r="CW1483" i="1"/>
  <c r="CV1483" i="1"/>
  <c r="CU1483" i="1"/>
  <c r="CT1483" i="1"/>
  <c r="CS1483" i="1"/>
  <c r="CR1483" i="1"/>
  <c r="CP1483" i="1"/>
  <c r="DO1483" i="1" s="1"/>
  <c r="CO1483" i="1"/>
  <c r="CN1483" i="1"/>
  <c r="CM1483" i="1"/>
  <c r="CL1483" i="1"/>
  <c r="CK1483" i="1"/>
  <c r="CD1483" i="1"/>
  <c r="CC1483" i="1"/>
  <c r="CB1483" i="1"/>
  <c r="CA1483" i="1"/>
  <c r="DY1483" i="1" s="1"/>
  <c r="BZ1483" i="1"/>
  <c r="BY1483" i="1"/>
  <c r="DW1483" i="1" s="1"/>
  <c r="BX1483" i="1"/>
  <c r="BW1483" i="1"/>
  <c r="BV1483" i="1"/>
  <c r="DT1483" i="1" s="1"/>
  <c r="BU1483" i="1"/>
  <c r="BT1483" i="1"/>
  <c r="DR1483" i="1" s="1"/>
  <c r="BS1483" i="1"/>
  <c r="DQ1483" i="1" s="1"/>
  <c r="BQ1483" i="1"/>
  <c r="BP1483" i="1"/>
  <c r="DN1483" i="1" s="1"/>
  <c r="BO1483" i="1"/>
  <c r="BN1483" i="1"/>
  <c r="BM1483" i="1"/>
  <c r="BL1483" i="1"/>
  <c r="J1483" i="1"/>
  <c r="FF1492" i="1" s="1"/>
  <c r="FF1482" i="1"/>
  <c r="FD1482" i="1"/>
  <c r="FC1482" i="1"/>
  <c r="FA1482" i="1"/>
  <c r="EY1482" i="1"/>
  <c r="EI1482" i="1"/>
  <c r="FB1482" i="1" s="1"/>
  <c r="EB1482" i="1"/>
  <c r="EA1482" i="1"/>
  <c r="DZ1482" i="1"/>
  <c r="DY1482" i="1"/>
  <c r="DX1482" i="1"/>
  <c r="DQ1482" i="1"/>
  <c r="DP1482" i="1"/>
  <c r="DJ1482" i="1"/>
  <c r="DC1482" i="1"/>
  <c r="DB1482" i="1"/>
  <c r="DA1482" i="1"/>
  <c r="CZ1482" i="1"/>
  <c r="CY1482" i="1"/>
  <c r="CX1482" i="1"/>
  <c r="CW1482" i="1"/>
  <c r="DV1482" i="1" s="1"/>
  <c r="CV1482" i="1"/>
  <c r="CU1482" i="1"/>
  <c r="CT1482" i="1"/>
  <c r="DS1482" i="1" s="1"/>
  <c r="CS1482" i="1"/>
  <c r="CR1482" i="1"/>
  <c r="CQ1482" i="1"/>
  <c r="CO1482" i="1"/>
  <c r="CN1482" i="1"/>
  <c r="DM1482" i="1" s="1"/>
  <c r="CM1482" i="1"/>
  <c r="CL1482" i="1"/>
  <c r="CK1482" i="1"/>
  <c r="CD1482" i="1"/>
  <c r="CC1482" i="1"/>
  <c r="CB1482" i="1"/>
  <c r="CA1482" i="1"/>
  <c r="BZ1482" i="1"/>
  <c r="BY1482" i="1"/>
  <c r="DW1482" i="1" s="1"/>
  <c r="BX1482" i="1"/>
  <c r="BW1482" i="1"/>
  <c r="BV1482" i="1"/>
  <c r="DT1482" i="1" s="1"/>
  <c r="BU1482" i="1"/>
  <c r="BT1482" i="1"/>
  <c r="DR1482" i="1" s="1"/>
  <c r="BS1482" i="1"/>
  <c r="BR1482" i="1"/>
  <c r="BP1482" i="1"/>
  <c r="BO1482" i="1"/>
  <c r="BN1482" i="1"/>
  <c r="BM1482" i="1"/>
  <c r="DK1482" i="1" s="1"/>
  <c r="BL1482" i="1"/>
  <c r="J1482" i="1"/>
  <c r="FF1481" i="1"/>
  <c r="FE1481" i="1"/>
  <c r="FD1481" i="1"/>
  <c r="FC1481" i="1"/>
  <c r="FB1481" i="1"/>
  <c r="FA1481" i="1"/>
  <c r="EY1481" i="1"/>
  <c r="EI1481" i="1"/>
  <c r="EZ1481" i="1" s="1"/>
  <c r="EB1481" i="1"/>
  <c r="EA1481" i="1"/>
  <c r="DZ1481" i="1"/>
  <c r="DW1481" i="1"/>
  <c r="DQ1481" i="1"/>
  <c r="DO1481" i="1"/>
  <c r="DC1481" i="1"/>
  <c r="DB1481" i="1"/>
  <c r="DA1481" i="1"/>
  <c r="CZ1481" i="1"/>
  <c r="DY1481" i="1" s="1"/>
  <c r="CY1481" i="1"/>
  <c r="CX1481" i="1"/>
  <c r="CW1481" i="1"/>
  <c r="CV1481" i="1"/>
  <c r="CU1481" i="1"/>
  <c r="DT1481" i="1" s="1"/>
  <c r="CT1481" i="1"/>
  <c r="CS1481" i="1"/>
  <c r="CR1481" i="1"/>
  <c r="CQ1481" i="1"/>
  <c r="CP1481" i="1"/>
  <c r="CN1481" i="1"/>
  <c r="CM1481" i="1"/>
  <c r="CL1481" i="1"/>
  <c r="CK1481" i="1"/>
  <c r="CD1481" i="1"/>
  <c r="CC1481" i="1"/>
  <c r="CB1481" i="1"/>
  <c r="CA1481" i="1"/>
  <c r="BZ1481" i="1"/>
  <c r="DX1481" i="1" s="1"/>
  <c r="BY1481" i="1"/>
  <c r="BX1481" i="1"/>
  <c r="DV1481" i="1" s="1"/>
  <c r="BW1481" i="1"/>
  <c r="DU1481" i="1" s="1"/>
  <c r="BV1481" i="1"/>
  <c r="BU1481" i="1"/>
  <c r="DS1481" i="1" s="1"/>
  <c r="BT1481" i="1"/>
  <c r="DR1481" i="1" s="1"/>
  <c r="BS1481" i="1"/>
  <c r="BR1481" i="1"/>
  <c r="DP1481" i="1" s="1"/>
  <c r="BQ1481" i="1"/>
  <c r="BO1481" i="1"/>
  <c r="DM1481" i="1" s="1"/>
  <c r="BN1481" i="1"/>
  <c r="DL1481" i="1" s="1"/>
  <c r="BM1481" i="1"/>
  <c r="BL1481" i="1"/>
  <c r="J1481" i="1"/>
  <c r="FC1480" i="1"/>
  <c r="FB1480" i="1"/>
  <c r="EY1480" i="1"/>
  <c r="EI1480" i="1"/>
  <c r="EB1480" i="1"/>
  <c r="EA1480" i="1"/>
  <c r="DZ1480" i="1"/>
  <c r="DX1480" i="1"/>
  <c r="DU1480" i="1"/>
  <c r="DT1480" i="1"/>
  <c r="DL1480" i="1"/>
  <c r="DC1480" i="1"/>
  <c r="DB1480" i="1"/>
  <c r="DA1480" i="1"/>
  <c r="CZ1480" i="1"/>
  <c r="CY1480" i="1"/>
  <c r="CX1480" i="1"/>
  <c r="DW1480" i="1" s="1"/>
  <c r="CW1480" i="1"/>
  <c r="CV1480" i="1"/>
  <c r="CU1480" i="1"/>
  <c r="CT1480" i="1"/>
  <c r="CS1480" i="1"/>
  <c r="DR1480" i="1" s="1"/>
  <c r="CR1480" i="1"/>
  <c r="CQ1480" i="1"/>
  <c r="CP1480" i="1"/>
  <c r="DO1480" i="1" s="1"/>
  <c r="CO1480" i="1"/>
  <c r="CM1480" i="1"/>
  <c r="CL1480" i="1"/>
  <c r="CK1480" i="1"/>
  <c r="CD1480" i="1"/>
  <c r="CC1480" i="1"/>
  <c r="CB1480" i="1"/>
  <c r="CA1480" i="1"/>
  <c r="DY1480" i="1" s="1"/>
  <c r="BZ1480" i="1"/>
  <c r="BY1480" i="1"/>
  <c r="BX1480" i="1"/>
  <c r="DV1480" i="1" s="1"/>
  <c r="BW1480" i="1"/>
  <c r="BV1480" i="1"/>
  <c r="BU1480" i="1"/>
  <c r="DS1480" i="1" s="1"/>
  <c r="BT1480" i="1"/>
  <c r="BS1480" i="1"/>
  <c r="DQ1480" i="1" s="1"/>
  <c r="BR1480" i="1"/>
  <c r="DP1480" i="1" s="1"/>
  <c r="BQ1480" i="1"/>
  <c r="BP1480" i="1"/>
  <c r="DN1480" i="1" s="1"/>
  <c r="BN1480" i="1"/>
  <c r="BM1480" i="1"/>
  <c r="DK1480" i="1" s="1"/>
  <c r="BL1480" i="1"/>
  <c r="J1480" i="1"/>
  <c r="FF1479" i="1"/>
  <c r="FA1479" i="1"/>
  <c r="EI1479" i="1"/>
  <c r="EB1479" i="1"/>
  <c r="EA1479" i="1"/>
  <c r="DZ1479" i="1"/>
  <c r="DU1479" i="1"/>
  <c r="DS1479" i="1"/>
  <c r="DJ1479" i="1"/>
  <c r="DC1479" i="1"/>
  <c r="DB1479" i="1"/>
  <c r="DA1479" i="1"/>
  <c r="CZ1479" i="1"/>
  <c r="CY1479" i="1"/>
  <c r="DX1479" i="1" s="1"/>
  <c r="CX1479" i="1"/>
  <c r="CW1479" i="1"/>
  <c r="CV1479" i="1"/>
  <c r="CU1479" i="1"/>
  <c r="CT1479" i="1"/>
  <c r="CS1479" i="1"/>
  <c r="CR1479" i="1"/>
  <c r="CQ1479" i="1"/>
  <c r="DP1479" i="1" s="1"/>
  <c r="CP1479" i="1"/>
  <c r="CO1479" i="1"/>
  <c r="CN1479" i="1"/>
  <c r="DM1479" i="1" s="1"/>
  <c r="CL1479" i="1"/>
  <c r="CK1479" i="1"/>
  <c r="CD1479" i="1"/>
  <c r="CC1479" i="1"/>
  <c r="CB1479" i="1"/>
  <c r="CA1479" i="1"/>
  <c r="DY1479" i="1" s="1"/>
  <c r="BZ1479" i="1"/>
  <c r="BY1479" i="1"/>
  <c r="DW1479" i="1" s="1"/>
  <c r="BX1479" i="1"/>
  <c r="DV1479" i="1" s="1"/>
  <c r="BW1479" i="1"/>
  <c r="BV1479" i="1"/>
  <c r="DT1479" i="1" s="1"/>
  <c r="BU1479" i="1"/>
  <c r="BT1479" i="1"/>
  <c r="DR1479" i="1" s="1"/>
  <c r="BS1479" i="1"/>
  <c r="DQ1479" i="1" s="1"/>
  <c r="BR1479" i="1"/>
  <c r="BQ1479" i="1"/>
  <c r="DO1479" i="1" s="1"/>
  <c r="BP1479" i="1"/>
  <c r="DN1479" i="1" s="1"/>
  <c r="BO1479" i="1"/>
  <c r="BM1479" i="1"/>
  <c r="DK1479" i="1" s="1"/>
  <c r="BL1479" i="1"/>
  <c r="J1479" i="1"/>
  <c r="FD1478" i="1"/>
  <c r="FC1478" i="1"/>
  <c r="FA1478" i="1"/>
  <c r="EY1478" i="1"/>
  <c r="EI1478" i="1"/>
  <c r="FB1478" i="1" s="1"/>
  <c r="EB1478" i="1"/>
  <c r="EA1478" i="1"/>
  <c r="DZ1478" i="1"/>
  <c r="DY1478" i="1"/>
  <c r="DS1478" i="1"/>
  <c r="DQ1478" i="1"/>
  <c r="DP1478" i="1"/>
  <c r="DJ1478" i="1"/>
  <c r="DC1478" i="1"/>
  <c r="DB1478" i="1"/>
  <c r="DA1478" i="1"/>
  <c r="CZ1478" i="1"/>
  <c r="CY1478" i="1"/>
  <c r="CX1478" i="1"/>
  <c r="CW1478" i="1"/>
  <c r="DV1478" i="1" s="1"/>
  <c r="CV1478" i="1"/>
  <c r="CU1478" i="1"/>
  <c r="CT1478" i="1"/>
  <c r="CS1478" i="1"/>
  <c r="CR1478" i="1"/>
  <c r="CQ1478" i="1"/>
  <c r="CP1478" i="1"/>
  <c r="CO1478" i="1"/>
  <c r="DN1478" i="1" s="1"/>
  <c r="CN1478" i="1"/>
  <c r="EU1478" i="1" s="1"/>
  <c r="FM1478" i="1" s="1"/>
  <c r="CM1478" i="1"/>
  <c r="CK1478" i="1"/>
  <c r="CD1478" i="1"/>
  <c r="CC1478" i="1"/>
  <c r="CB1478" i="1"/>
  <c r="CA1478" i="1"/>
  <c r="BZ1478" i="1"/>
  <c r="DX1478" i="1" s="1"/>
  <c r="BY1478" i="1"/>
  <c r="DW1478" i="1" s="1"/>
  <c r="BX1478" i="1"/>
  <c r="BW1478" i="1"/>
  <c r="BV1478" i="1"/>
  <c r="DT1478" i="1" s="1"/>
  <c r="BU1478" i="1"/>
  <c r="BT1478" i="1"/>
  <c r="BS1478" i="1"/>
  <c r="BR1478" i="1"/>
  <c r="BQ1478" i="1"/>
  <c r="DO1478" i="1" s="1"/>
  <c r="BP1478" i="1"/>
  <c r="BO1478" i="1"/>
  <c r="BN1478" i="1"/>
  <c r="DL1478" i="1" s="1"/>
  <c r="BL1478" i="1"/>
  <c r="J1478" i="1"/>
  <c r="FF1477" i="1" s="1"/>
  <c r="FE1477" i="1"/>
  <c r="FD1477" i="1"/>
  <c r="FC1477" i="1"/>
  <c r="FB1477" i="1"/>
  <c r="FA1477" i="1"/>
  <c r="EY1477" i="1"/>
  <c r="EI1477" i="1"/>
  <c r="EZ1477" i="1" s="1"/>
  <c r="EB1477" i="1"/>
  <c r="EA1477" i="1"/>
  <c r="DZ1477" i="1"/>
  <c r="DY1477" i="1"/>
  <c r="DW1477" i="1"/>
  <c r="DQ1477" i="1"/>
  <c r="DO1477" i="1"/>
  <c r="DN1477" i="1"/>
  <c r="DC1477" i="1"/>
  <c r="DB1477" i="1"/>
  <c r="DA1477" i="1"/>
  <c r="CZ1477" i="1"/>
  <c r="CY1477" i="1"/>
  <c r="CX1477" i="1"/>
  <c r="CW1477" i="1"/>
  <c r="CV1477" i="1"/>
  <c r="CU1477" i="1"/>
  <c r="DT1477" i="1" s="1"/>
  <c r="CT1477" i="1"/>
  <c r="CS1477" i="1"/>
  <c r="CR1477" i="1"/>
  <c r="CQ1477" i="1"/>
  <c r="CP1477" i="1"/>
  <c r="CO1477" i="1"/>
  <c r="CN1477" i="1"/>
  <c r="CM1477" i="1"/>
  <c r="DL1477" i="1" s="1"/>
  <c r="CL1477" i="1"/>
  <c r="CD1477" i="1"/>
  <c r="CC1477" i="1"/>
  <c r="CB1477" i="1"/>
  <c r="CA1477" i="1"/>
  <c r="BZ1477" i="1"/>
  <c r="BY1477" i="1"/>
  <c r="BX1477" i="1"/>
  <c r="DV1477" i="1" s="1"/>
  <c r="BW1477" i="1"/>
  <c r="DU1477" i="1" s="1"/>
  <c r="BV1477" i="1"/>
  <c r="BU1477" i="1"/>
  <c r="BT1477" i="1"/>
  <c r="DR1477" i="1" s="1"/>
  <c r="BS1477" i="1"/>
  <c r="BR1477" i="1"/>
  <c r="BQ1477" i="1"/>
  <c r="BP1477" i="1"/>
  <c r="BO1477" i="1"/>
  <c r="DM1477" i="1" s="1"/>
  <c r="BN1477" i="1"/>
  <c r="BM1477" i="1"/>
  <c r="J1477" i="1"/>
  <c r="FX1475" i="1"/>
  <c r="FW1475" i="1"/>
  <c r="FV1475" i="1"/>
  <c r="FU1475" i="1"/>
  <c r="FT1475" i="1"/>
  <c r="FS1475" i="1"/>
  <c r="FR1475" i="1"/>
  <c r="FQ1475" i="1"/>
  <c r="FX1474" i="1"/>
  <c r="FW1474" i="1"/>
  <c r="FV1474" i="1"/>
  <c r="FU1474" i="1"/>
  <c r="FT1474" i="1"/>
  <c r="FS1474" i="1"/>
  <c r="FR1474" i="1"/>
  <c r="FQ1474" i="1"/>
  <c r="H1474" i="1"/>
  <c r="G1474" i="1"/>
  <c r="F1474" i="1"/>
  <c r="E1474" i="1"/>
  <c r="D1474" i="1"/>
  <c r="EZ1473" i="1"/>
  <c r="EI1473" i="1"/>
  <c r="EB1473" i="1"/>
  <c r="EA1473" i="1"/>
  <c r="DZ1473" i="1"/>
  <c r="DR1473" i="1"/>
  <c r="DO1473" i="1"/>
  <c r="DK1473" i="1"/>
  <c r="DC1473" i="1"/>
  <c r="DB1473" i="1"/>
  <c r="DA1473" i="1"/>
  <c r="CW1473" i="1"/>
  <c r="CV1473" i="1"/>
  <c r="CU1473" i="1"/>
  <c r="CT1473" i="1"/>
  <c r="CS1473" i="1"/>
  <c r="CR1473" i="1"/>
  <c r="CQ1473" i="1"/>
  <c r="CP1473" i="1"/>
  <c r="CO1473" i="1"/>
  <c r="CN1473" i="1"/>
  <c r="CM1473" i="1"/>
  <c r="CL1473" i="1"/>
  <c r="CK1473" i="1"/>
  <c r="CD1473" i="1"/>
  <c r="CC1473" i="1"/>
  <c r="CB1473" i="1"/>
  <c r="BX1473" i="1"/>
  <c r="DV1473" i="1" s="1"/>
  <c r="BW1473" i="1"/>
  <c r="DU1473" i="1" s="1"/>
  <c r="BV1473" i="1"/>
  <c r="DT1473" i="1" s="1"/>
  <c r="BU1473" i="1"/>
  <c r="DS1473" i="1" s="1"/>
  <c r="BT1473" i="1"/>
  <c r="BS1473" i="1"/>
  <c r="DQ1473" i="1" s="1"/>
  <c r="BR1473" i="1"/>
  <c r="DP1473" i="1" s="1"/>
  <c r="BQ1473" i="1"/>
  <c r="BP1473" i="1"/>
  <c r="DN1473" i="1" s="1"/>
  <c r="BO1473" i="1"/>
  <c r="DM1473" i="1" s="1"/>
  <c r="BN1473" i="1"/>
  <c r="DL1473" i="1" s="1"/>
  <c r="BM1473" i="1"/>
  <c r="BL1473" i="1"/>
  <c r="J1473" i="1"/>
  <c r="FC1472" i="1"/>
  <c r="FA1472" i="1"/>
  <c r="EI1472" i="1"/>
  <c r="FF1472" i="1" s="1"/>
  <c r="EB1472" i="1"/>
  <c r="EA1472" i="1"/>
  <c r="DZ1472" i="1"/>
  <c r="DU1472" i="1"/>
  <c r="DT1472" i="1"/>
  <c r="DO1472" i="1"/>
  <c r="DC1472" i="1"/>
  <c r="DB1472" i="1"/>
  <c r="DA1472" i="1"/>
  <c r="CX1472" i="1"/>
  <c r="CV1472" i="1"/>
  <c r="CU1472" i="1"/>
  <c r="CT1472" i="1"/>
  <c r="CS1472" i="1"/>
  <c r="CR1472" i="1"/>
  <c r="CQ1472" i="1"/>
  <c r="CP1472" i="1"/>
  <c r="CO1472" i="1"/>
  <c r="CN1472" i="1"/>
  <c r="CM1472" i="1"/>
  <c r="CL1472" i="1"/>
  <c r="CK1472" i="1"/>
  <c r="CD1472" i="1"/>
  <c r="CC1472" i="1"/>
  <c r="CB1472" i="1"/>
  <c r="BY1472" i="1"/>
  <c r="DW1472" i="1" s="1"/>
  <c r="BW1472" i="1"/>
  <c r="BV1472" i="1"/>
  <c r="BU1472" i="1"/>
  <c r="DS1472" i="1" s="1"/>
  <c r="BT1472" i="1"/>
  <c r="DR1472" i="1" s="1"/>
  <c r="BS1472" i="1"/>
  <c r="DQ1472" i="1" s="1"/>
  <c r="BR1472" i="1"/>
  <c r="DP1472" i="1" s="1"/>
  <c r="BQ1472" i="1"/>
  <c r="BP1472" i="1"/>
  <c r="DN1472" i="1" s="1"/>
  <c r="BO1472" i="1"/>
  <c r="DM1472" i="1" s="1"/>
  <c r="BN1472" i="1"/>
  <c r="DL1472" i="1" s="1"/>
  <c r="BM1472" i="1"/>
  <c r="DK1472" i="1" s="1"/>
  <c r="BL1472" i="1"/>
  <c r="J1472" i="1"/>
  <c r="FC1471" i="1"/>
  <c r="FA1471" i="1"/>
  <c r="EI1471" i="1"/>
  <c r="FB1471" i="1" s="1"/>
  <c r="EB1471" i="1"/>
  <c r="EA1471" i="1"/>
  <c r="DZ1471" i="1"/>
  <c r="DV1471" i="1"/>
  <c r="DP1471" i="1"/>
  <c r="DO1471" i="1"/>
  <c r="DL1471" i="1"/>
  <c r="DC1471" i="1"/>
  <c r="DB1471" i="1"/>
  <c r="DA1471" i="1"/>
  <c r="CX1471" i="1"/>
  <c r="CW1471" i="1"/>
  <c r="CU1471" i="1"/>
  <c r="CT1471" i="1"/>
  <c r="CS1471" i="1"/>
  <c r="CR1471" i="1"/>
  <c r="CQ1471" i="1"/>
  <c r="CP1471" i="1"/>
  <c r="CO1471" i="1"/>
  <c r="CN1471" i="1"/>
  <c r="CM1471" i="1"/>
  <c r="CL1471" i="1"/>
  <c r="CK1471" i="1"/>
  <c r="CD1471" i="1"/>
  <c r="CC1471" i="1"/>
  <c r="CB1471" i="1"/>
  <c r="BY1471" i="1"/>
  <c r="DW1471" i="1" s="1"/>
  <c r="BX1471" i="1"/>
  <c r="BV1471" i="1"/>
  <c r="DT1471" i="1" s="1"/>
  <c r="BU1471" i="1"/>
  <c r="DS1471" i="1" s="1"/>
  <c r="BT1471" i="1"/>
  <c r="DR1471" i="1" s="1"/>
  <c r="BS1471" i="1"/>
  <c r="DQ1471" i="1" s="1"/>
  <c r="BR1471" i="1"/>
  <c r="BQ1471" i="1"/>
  <c r="BP1471" i="1"/>
  <c r="DN1471" i="1" s="1"/>
  <c r="BO1471" i="1"/>
  <c r="DM1471" i="1" s="1"/>
  <c r="BN1471" i="1"/>
  <c r="BM1471" i="1"/>
  <c r="DK1471" i="1" s="1"/>
  <c r="BL1471" i="1"/>
  <c r="DJ1471" i="1" s="1"/>
  <c r="J1471" i="1"/>
  <c r="FF1470" i="1"/>
  <c r="FC1470" i="1"/>
  <c r="EZ1470" i="1"/>
  <c r="EI1470" i="1"/>
  <c r="FB1470" i="1" s="1"/>
  <c r="EB1470" i="1"/>
  <c r="EA1470" i="1"/>
  <c r="DZ1470" i="1"/>
  <c r="DV1470" i="1"/>
  <c r="DU1470" i="1"/>
  <c r="DR1470" i="1"/>
  <c r="DO1470" i="1"/>
  <c r="DC1470" i="1"/>
  <c r="DB1470" i="1"/>
  <c r="DA1470" i="1"/>
  <c r="CX1470" i="1"/>
  <c r="CW1470" i="1"/>
  <c r="CV1470" i="1"/>
  <c r="CT1470" i="1"/>
  <c r="CS1470" i="1"/>
  <c r="CR1470" i="1"/>
  <c r="CQ1470" i="1"/>
  <c r="CP1470" i="1"/>
  <c r="CO1470" i="1"/>
  <c r="CN1470" i="1"/>
  <c r="CM1470" i="1"/>
  <c r="CL1470" i="1"/>
  <c r="CK1470" i="1"/>
  <c r="CD1470" i="1"/>
  <c r="CC1470" i="1"/>
  <c r="CB1470" i="1"/>
  <c r="BY1470" i="1"/>
  <c r="DW1470" i="1" s="1"/>
  <c r="BX1470" i="1"/>
  <c r="BW1470" i="1"/>
  <c r="BU1470" i="1"/>
  <c r="DS1470" i="1" s="1"/>
  <c r="BT1470" i="1"/>
  <c r="BS1470" i="1"/>
  <c r="DQ1470" i="1" s="1"/>
  <c r="BR1470" i="1"/>
  <c r="DP1470" i="1" s="1"/>
  <c r="BQ1470" i="1"/>
  <c r="BP1470" i="1"/>
  <c r="DN1470" i="1" s="1"/>
  <c r="BO1470" i="1"/>
  <c r="DM1470" i="1" s="1"/>
  <c r="BN1470" i="1"/>
  <c r="DL1470" i="1" s="1"/>
  <c r="BM1470" i="1"/>
  <c r="DK1470" i="1" s="1"/>
  <c r="BL1470" i="1"/>
  <c r="ET1470" i="1" s="1"/>
  <c r="FL1470" i="1" s="1"/>
  <c r="J1470" i="1"/>
  <c r="EI1469" i="1"/>
  <c r="EB1469" i="1"/>
  <c r="EA1469" i="1"/>
  <c r="DZ1469" i="1"/>
  <c r="DR1469" i="1"/>
  <c r="DQ1469" i="1"/>
  <c r="DO1469" i="1"/>
  <c r="DC1469" i="1"/>
  <c r="DB1469" i="1"/>
  <c r="DA1469" i="1"/>
  <c r="CX1469" i="1"/>
  <c r="CW1469" i="1"/>
  <c r="CV1469" i="1"/>
  <c r="CU1469" i="1"/>
  <c r="CS1469" i="1"/>
  <c r="CR1469" i="1"/>
  <c r="CQ1469" i="1"/>
  <c r="CP1469" i="1"/>
  <c r="CO1469" i="1"/>
  <c r="CN1469" i="1"/>
  <c r="CM1469" i="1"/>
  <c r="CL1469" i="1"/>
  <c r="CK1469" i="1"/>
  <c r="CD1469" i="1"/>
  <c r="CC1469" i="1"/>
  <c r="CB1469" i="1"/>
  <c r="BY1469" i="1"/>
  <c r="DW1469" i="1" s="1"/>
  <c r="BX1469" i="1"/>
  <c r="DV1469" i="1" s="1"/>
  <c r="BW1469" i="1"/>
  <c r="DU1469" i="1" s="1"/>
  <c r="BV1469" i="1"/>
  <c r="DT1469" i="1" s="1"/>
  <c r="BT1469" i="1"/>
  <c r="BS1469" i="1"/>
  <c r="BR1469" i="1"/>
  <c r="DP1469" i="1" s="1"/>
  <c r="BQ1469" i="1"/>
  <c r="BP1469" i="1"/>
  <c r="DN1469" i="1" s="1"/>
  <c r="BO1469" i="1"/>
  <c r="DM1469" i="1" s="1"/>
  <c r="BN1469" i="1"/>
  <c r="DL1469" i="1" s="1"/>
  <c r="BM1469" i="1"/>
  <c r="DK1469" i="1" s="1"/>
  <c r="BL1469" i="1"/>
  <c r="J1469" i="1"/>
  <c r="EI1468" i="1"/>
  <c r="EB1468" i="1"/>
  <c r="EA1468" i="1"/>
  <c r="DZ1468" i="1"/>
  <c r="DU1468" i="1"/>
  <c r="DC1468" i="1"/>
  <c r="DB1468" i="1"/>
  <c r="DA1468" i="1"/>
  <c r="CX1468" i="1"/>
  <c r="CW1468" i="1"/>
  <c r="CV1468" i="1"/>
  <c r="CU1468" i="1"/>
  <c r="CT1468" i="1"/>
  <c r="CR1468" i="1"/>
  <c r="CQ1468" i="1"/>
  <c r="CP1468" i="1"/>
  <c r="CO1468" i="1"/>
  <c r="CN1468" i="1"/>
  <c r="CM1468" i="1"/>
  <c r="CL1468" i="1"/>
  <c r="CK1468" i="1"/>
  <c r="CD1468" i="1"/>
  <c r="CC1468" i="1"/>
  <c r="CB1468" i="1"/>
  <c r="BY1468" i="1"/>
  <c r="DW1468" i="1" s="1"/>
  <c r="BX1468" i="1"/>
  <c r="DV1468" i="1" s="1"/>
  <c r="BW1468" i="1"/>
  <c r="BV1468" i="1"/>
  <c r="DT1468" i="1" s="1"/>
  <c r="BU1468" i="1"/>
  <c r="DS1468" i="1" s="1"/>
  <c r="BS1468" i="1"/>
  <c r="DQ1468" i="1" s="1"/>
  <c r="BR1468" i="1"/>
  <c r="DP1468" i="1" s="1"/>
  <c r="BQ1468" i="1"/>
  <c r="DO1468" i="1" s="1"/>
  <c r="BP1468" i="1"/>
  <c r="DN1468" i="1" s="1"/>
  <c r="BO1468" i="1"/>
  <c r="DM1468" i="1" s="1"/>
  <c r="BN1468" i="1"/>
  <c r="DL1468" i="1" s="1"/>
  <c r="BM1468" i="1"/>
  <c r="DK1468" i="1" s="1"/>
  <c r="BL1468" i="1"/>
  <c r="J1468" i="1"/>
  <c r="EI1467" i="1"/>
  <c r="EB1467" i="1"/>
  <c r="EA1467" i="1"/>
  <c r="DZ1467" i="1"/>
  <c r="DL1467" i="1"/>
  <c r="DC1467" i="1"/>
  <c r="DB1467" i="1"/>
  <c r="DA1467" i="1"/>
  <c r="CX1467" i="1"/>
  <c r="CW1467" i="1"/>
  <c r="CV1467" i="1"/>
  <c r="CU1467" i="1"/>
  <c r="CT1467" i="1"/>
  <c r="CS1467" i="1"/>
  <c r="CQ1467" i="1"/>
  <c r="CP1467" i="1"/>
  <c r="CO1467" i="1"/>
  <c r="CN1467" i="1"/>
  <c r="CM1467" i="1"/>
  <c r="CL1467" i="1"/>
  <c r="CK1467" i="1"/>
  <c r="CD1467" i="1"/>
  <c r="CC1467" i="1"/>
  <c r="CB1467" i="1"/>
  <c r="BY1467" i="1"/>
  <c r="DW1467" i="1" s="1"/>
  <c r="BX1467" i="1"/>
  <c r="DV1467" i="1" s="1"/>
  <c r="BW1467" i="1"/>
  <c r="DU1467" i="1" s="1"/>
  <c r="BV1467" i="1"/>
  <c r="DT1467" i="1" s="1"/>
  <c r="BU1467" i="1"/>
  <c r="DS1467" i="1" s="1"/>
  <c r="BT1467" i="1"/>
  <c r="DR1467" i="1" s="1"/>
  <c r="BR1467" i="1"/>
  <c r="DP1467" i="1" s="1"/>
  <c r="BQ1467" i="1"/>
  <c r="DO1467" i="1" s="1"/>
  <c r="BP1467" i="1"/>
  <c r="DN1467" i="1" s="1"/>
  <c r="BO1467" i="1"/>
  <c r="DM1467" i="1" s="1"/>
  <c r="BN1467" i="1"/>
  <c r="BM1467" i="1"/>
  <c r="DK1467" i="1" s="1"/>
  <c r="BL1467" i="1"/>
  <c r="ET1467" i="1" s="1"/>
  <c r="J1467" i="1"/>
  <c r="FB1466" i="1"/>
  <c r="EZ1466" i="1"/>
  <c r="EI1466" i="1"/>
  <c r="EB1466" i="1"/>
  <c r="EA1466" i="1"/>
  <c r="DZ1466" i="1"/>
  <c r="DS1466" i="1"/>
  <c r="DC1466" i="1"/>
  <c r="DB1466" i="1"/>
  <c r="DA1466" i="1"/>
  <c r="CX1466" i="1"/>
  <c r="CW1466" i="1"/>
  <c r="CV1466" i="1"/>
  <c r="CU1466" i="1"/>
  <c r="CT1466" i="1"/>
  <c r="CS1466" i="1"/>
  <c r="CR1466" i="1"/>
  <c r="CP1466" i="1"/>
  <c r="CO1466" i="1"/>
  <c r="CN1466" i="1"/>
  <c r="CM1466" i="1"/>
  <c r="CL1466" i="1"/>
  <c r="CK1466" i="1"/>
  <c r="CD1466" i="1"/>
  <c r="CC1466" i="1"/>
  <c r="CB1466" i="1"/>
  <c r="BY1466" i="1"/>
  <c r="DW1466" i="1" s="1"/>
  <c r="BX1466" i="1"/>
  <c r="DV1466" i="1" s="1"/>
  <c r="BW1466" i="1"/>
  <c r="DU1466" i="1" s="1"/>
  <c r="BV1466" i="1"/>
  <c r="DT1466" i="1" s="1"/>
  <c r="BU1466" i="1"/>
  <c r="BT1466" i="1"/>
  <c r="DR1466" i="1" s="1"/>
  <c r="BS1466" i="1"/>
  <c r="DQ1466" i="1" s="1"/>
  <c r="BQ1466" i="1"/>
  <c r="DO1466" i="1" s="1"/>
  <c r="BP1466" i="1"/>
  <c r="DN1466" i="1" s="1"/>
  <c r="BO1466" i="1"/>
  <c r="DM1466" i="1" s="1"/>
  <c r="BN1466" i="1"/>
  <c r="DL1466" i="1" s="1"/>
  <c r="BM1466" i="1"/>
  <c r="DK1466" i="1" s="1"/>
  <c r="BL1466" i="1"/>
  <c r="J1466" i="1"/>
  <c r="FB1465" i="1"/>
  <c r="EZ1465" i="1"/>
  <c r="EI1465" i="1"/>
  <c r="EB1465" i="1"/>
  <c r="EA1465" i="1"/>
  <c r="DZ1465" i="1"/>
  <c r="DU1465" i="1"/>
  <c r="DL1465" i="1"/>
  <c r="DC1465" i="1"/>
  <c r="DB1465" i="1"/>
  <c r="DA1465" i="1"/>
  <c r="CX1465" i="1"/>
  <c r="CW1465" i="1"/>
  <c r="CV1465" i="1"/>
  <c r="CU1465" i="1"/>
  <c r="CT1465" i="1"/>
  <c r="CS1465" i="1"/>
  <c r="CR1465" i="1"/>
  <c r="CQ1465" i="1"/>
  <c r="CO1465" i="1"/>
  <c r="CN1465" i="1"/>
  <c r="CM1465" i="1"/>
  <c r="CL1465" i="1"/>
  <c r="CK1465" i="1"/>
  <c r="EU1465" i="1" s="1"/>
  <c r="CD1465" i="1"/>
  <c r="CC1465" i="1"/>
  <c r="CB1465" i="1"/>
  <c r="BY1465" i="1"/>
  <c r="DW1465" i="1" s="1"/>
  <c r="BX1465" i="1"/>
  <c r="DV1465" i="1" s="1"/>
  <c r="BW1465" i="1"/>
  <c r="BV1465" i="1"/>
  <c r="DT1465" i="1" s="1"/>
  <c r="BU1465" i="1"/>
  <c r="DS1465" i="1" s="1"/>
  <c r="BT1465" i="1"/>
  <c r="DR1465" i="1" s="1"/>
  <c r="BS1465" i="1"/>
  <c r="DQ1465" i="1" s="1"/>
  <c r="BR1465" i="1"/>
  <c r="DP1465" i="1" s="1"/>
  <c r="BP1465" i="1"/>
  <c r="DN1465" i="1" s="1"/>
  <c r="BO1465" i="1"/>
  <c r="DM1465" i="1" s="1"/>
  <c r="BN1465" i="1"/>
  <c r="BM1465" i="1"/>
  <c r="DK1465" i="1" s="1"/>
  <c r="BL1465" i="1"/>
  <c r="ET1465" i="1" s="1"/>
  <c r="J1465" i="1"/>
  <c r="EI1464" i="1"/>
  <c r="EB1464" i="1"/>
  <c r="EA1464" i="1"/>
  <c r="DZ1464" i="1"/>
  <c r="DC1464" i="1"/>
  <c r="DB1464" i="1"/>
  <c r="DA1464" i="1"/>
  <c r="CX1464" i="1"/>
  <c r="CW1464" i="1"/>
  <c r="CV1464" i="1"/>
  <c r="CU1464" i="1"/>
  <c r="CT1464" i="1"/>
  <c r="CS1464" i="1"/>
  <c r="CR1464" i="1"/>
  <c r="CQ1464" i="1"/>
  <c r="CP1464" i="1"/>
  <c r="CN1464" i="1"/>
  <c r="CM1464" i="1"/>
  <c r="CL1464" i="1"/>
  <c r="CK1464" i="1"/>
  <c r="CD1464" i="1"/>
  <c r="CC1464" i="1"/>
  <c r="CB1464" i="1"/>
  <c r="BY1464" i="1"/>
  <c r="DW1464" i="1" s="1"/>
  <c r="BX1464" i="1"/>
  <c r="DV1464" i="1" s="1"/>
  <c r="BW1464" i="1"/>
  <c r="DU1464" i="1" s="1"/>
  <c r="EO1471" i="1" s="1"/>
  <c r="BV1464" i="1"/>
  <c r="DT1464" i="1" s="1"/>
  <c r="BU1464" i="1"/>
  <c r="DS1464" i="1" s="1"/>
  <c r="BT1464" i="1"/>
  <c r="DR1464" i="1" s="1"/>
  <c r="BS1464" i="1"/>
  <c r="DQ1464" i="1" s="1"/>
  <c r="BR1464" i="1"/>
  <c r="DP1464" i="1" s="1"/>
  <c r="BQ1464" i="1"/>
  <c r="DO1464" i="1" s="1"/>
  <c r="BO1464" i="1"/>
  <c r="DM1464" i="1" s="1"/>
  <c r="BN1464" i="1"/>
  <c r="DL1464" i="1" s="1"/>
  <c r="BM1464" i="1"/>
  <c r="DK1464" i="1" s="1"/>
  <c r="BL1464" i="1"/>
  <c r="J1464" i="1"/>
  <c r="EI1463" i="1"/>
  <c r="EB1463" i="1"/>
  <c r="EA1463" i="1"/>
  <c r="DZ1463" i="1"/>
  <c r="DS1463" i="1"/>
  <c r="DN1463" i="1"/>
  <c r="DC1463" i="1"/>
  <c r="DB1463" i="1"/>
  <c r="DA1463" i="1"/>
  <c r="CX1463" i="1"/>
  <c r="CW1463" i="1"/>
  <c r="CV1463" i="1"/>
  <c r="CU1463" i="1"/>
  <c r="CT1463" i="1"/>
  <c r="CS1463" i="1"/>
  <c r="CR1463" i="1"/>
  <c r="CQ1463" i="1"/>
  <c r="CP1463" i="1"/>
  <c r="CO1463" i="1"/>
  <c r="CM1463" i="1"/>
  <c r="CL1463" i="1"/>
  <c r="CK1463" i="1"/>
  <c r="CD1463" i="1"/>
  <c r="CC1463" i="1"/>
  <c r="CB1463" i="1"/>
  <c r="BY1463" i="1"/>
  <c r="DW1463" i="1" s="1"/>
  <c r="BX1463" i="1"/>
  <c r="DV1463" i="1" s="1"/>
  <c r="BW1463" i="1"/>
  <c r="DU1463" i="1" s="1"/>
  <c r="BV1463" i="1"/>
  <c r="DT1463" i="1" s="1"/>
  <c r="BU1463" i="1"/>
  <c r="BT1463" i="1"/>
  <c r="DR1463" i="1" s="1"/>
  <c r="BS1463" i="1"/>
  <c r="DQ1463" i="1" s="1"/>
  <c r="BR1463" i="1"/>
  <c r="DP1463" i="1" s="1"/>
  <c r="BQ1463" i="1"/>
  <c r="DO1463" i="1" s="1"/>
  <c r="BP1463" i="1"/>
  <c r="BN1463" i="1"/>
  <c r="DL1463" i="1" s="1"/>
  <c r="BM1463" i="1"/>
  <c r="DK1463" i="1" s="1"/>
  <c r="BL1463" i="1"/>
  <c r="J1463" i="1"/>
  <c r="EZ1462" i="1"/>
  <c r="EI1462" i="1"/>
  <c r="FB1462" i="1" s="1"/>
  <c r="EB1462" i="1"/>
  <c r="EA1462" i="1"/>
  <c r="DZ1462" i="1"/>
  <c r="DS1462" i="1"/>
  <c r="DC1462" i="1"/>
  <c r="DB1462" i="1"/>
  <c r="DA1462" i="1"/>
  <c r="CX1462" i="1"/>
  <c r="CW1462" i="1"/>
  <c r="CV1462" i="1"/>
  <c r="CU1462" i="1"/>
  <c r="CT1462" i="1"/>
  <c r="CS1462" i="1"/>
  <c r="CR1462" i="1"/>
  <c r="CQ1462" i="1"/>
  <c r="CP1462" i="1"/>
  <c r="CO1462" i="1"/>
  <c r="CN1462" i="1"/>
  <c r="CL1462" i="1"/>
  <c r="CK1462" i="1"/>
  <c r="CD1462" i="1"/>
  <c r="CC1462" i="1"/>
  <c r="CB1462" i="1"/>
  <c r="BY1462" i="1"/>
  <c r="DW1462" i="1" s="1"/>
  <c r="BX1462" i="1"/>
  <c r="DV1462" i="1" s="1"/>
  <c r="BW1462" i="1"/>
  <c r="DU1462" i="1" s="1"/>
  <c r="BV1462" i="1"/>
  <c r="DT1462" i="1" s="1"/>
  <c r="BU1462" i="1"/>
  <c r="BT1462" i="1"/>
  <c r="DR1462" i="1" s="1"/>
  <c r="BS1462" i="1"/>
  <c r="DQ1462" i="1" s="1"/>
  <c r="BR1462" i="1"/>
  <c r="DP1462" i="1" s="1"/>
  <c r="BQ1462" i="1"/>
  <c r="DO1462" i="1" s="1"/>
  <c r="BP1462" i="1"/>
  <c r="DN1462" i="1" s="1"/>
  <c r="BO1462" i="1"/>
  <c r="DM1462" i="1" s="1"/>
  <c r="BM1462" i="1"/>
  <c r="DK1462" i="1" s="1"/>
  <c r="BL1462" i="1"/>
  <c r="DJ1462" i="1" s="1"/>
  <c r="J1462" i="1"/>
  <c r="FB1461" i="1"/>
  <c r="EI1461" i="1"/>
  <c r="EZ1461" i="1" s="1"/>
  <c r="EB1461" i="1"/>
  <c r="EA1461" i="1"/>
  <c r="DZ1461" i="1"/>
  <c r="DU1461" i="1"/>
  <c r="DS1461" i="1"/>
  <c r="DC1461" i="1"/>
  <c r="DB1461" i="1"/>
  <c r="DA1461" i="1"/>
  <c r="CX1461" i="1"/>
  <c r="CW1461" i="1"/>
  <c r="CV1461" i="1"/>
  <c r="CU1461" i="1"/>
  <c r="CT1461" i="1"/>
  <c r="CS1461" i="1"/>
  <c r="CR1461" i="1"/>
  <c r="CQ1461" i="1"/>
  <c r="CP1461" i="1"/>
  <c r="CO1461" i="1"/>
  <c r="CN1461" i="1"/>
  <c r="CM1461" i="1"/>
  <c r="CK1461" i="1"/>
  <c r="CD1461" i="1"/>
  <c r="CC1461" i="1"/>
  <c r="CB1461" i="1"/>
  <c r="BY1461" i="1"/>
  <c r="DW1461" i="1" s="1"/>
  <c r="BX1461" i="1"/>
  <c r="DV1461" i="1" s="1"/>
  <c r="BW1461" i="1"/>
  <c r="BV1461" i="1"/>
  <c r="DT1461" i="1" s="1"/>
  <c r="BU1461" i="1"/>
  <c r="BT1461" i="1"/>
  <c r="DR1461" i="1" s="1"/>
  <c r="BS1461" i="1"/>
  <c r="DQ1461" i="1" s="1"/>
  <c r="BR1461" i="1"/>
  <c r="DP1461" i="1" s="1"/>
  <c r="BQ1461" i="1"/>
  <c r="DO1461" i="1" s="1"/>
  <c r="BP1461" i="1"/>
  <c r="BO1461" i="1"/>
  <c r="DM1461" i="1" s="1"/>
  <c r="BN1461" i="1"/>
  <c r="DL1461" i="1" s="1"/>
  <c r="BL1461" i="1"/>
  <c r="DJ1461" i="1" s="1"/>
  <c r="J1461" i="1"/>
  <c r="EZ1460" i="1"/>
  <c r="EI1460" i="1"/>
  <c r="FB1460" i="1" s="1"/>
  <c r="EB1460" i="1"/>
  <c r="EA1460" i="1"/>
  <c r="DZ1460" i="1"/>
  <c r="DV1460" i="1"/>
  <c r="DU1460" i="1"/>
  <c r="DS1460" i="1"/>
  <c r="DM1460" i="1"/>
  <c r="DC1460" i="1"/>
  <c r="DB1460" i="1"/>
  <c r="DA1460" i="1"/>
  <c r="CX1460" i="1"/>
  <c r="CW1460" i="1"/>
  <c r="CV1460" i="1"/>
  <c r="CU1460" i="1"/>
  <c r="CT1460" i="1"/>
  <c r="CS1460" i="1"/>
  <c r="CR1460" i="1"/>
  <c r="CQ1460" i="1"/>
  <c r="CP1460" i="1"/>
  <c r="CO1460" i="1"/>
  <c r="CN1460" i="1"/>
  <c r="CM1460" i="1"/>
  <c r="CL1460" i="1"/>
  <c r="CD1460" i="1"/>
  <c r="CC1460" i="1"/>
  <c r="CB1460" i="1"/>
  <c r="BY1460" i="1"/>
  <c r="DW1460" i="1" s="1"/>
  <c r="BX1460" i="1"/>
  <c r="BW1460" i="1"/>
  <c r="BV1460" i="1"/>
  <c r="DT1460" i="1" s="1"/>
  <c r="BU1460" i="1"/>
  <c r="BT1460" i="1"/>
  <c r="DR1460" i="1" s="1"/>
  <c r="BS1460" i="1"/>
  <c r="DQ1460" i="1" s="1"/>
  <c r="BR1460" i="1"/>
  <c r="DP1460" i="1" s="1"/>
  <c r="BQ1460" i="1"/>
  <c r="DO1460" i="1" s="1"/>
  <c r="BP1460" i="1"/>
  <c r="DN1460" i="1" s="1"/>
  <c r="BO1460" i="1"/>
  <c r="BN1460" i="1"/>
  <c r="DL1460" i="1" s="1"/>
  <c r="BM1460" i="1"/>
  <c r="DK1460" i="1" s="1"/>
  <c r="J1460" i="1"/>
  <c r="J1474" i="1" s="1"/>
  <c r="FX1458" i="1"/>
  <c r="FW1458" i="1"/>
  <c r="FV1458" i="1"/>
  <c r="FU1458" i="1"/>
  <c r="FT1458" i="1"/>
  <c r="FS1458" i="1"/>
  <c r="FR1458" i="1"/>
  <c r="FQ1458" i="1"/>
  <c r="FX1457" i="1"/>
  <c r="FW1457" i="1"/>
  <c r="FV1457" i="1"/>
  <c r="FU1457" i="1"/>
  <c r="FT1457" i="1"/>
  <c r="FS1457" i="1"/>
  <c r="FR1457" i="1"/>
  <c r="FQ1457" i="1"/>
  <c r="H1457" i="1"/>
  <c r="G1457" i="1"/>
  <c r="F1457" i="1"/>
  <c r="E1457" i="1"/>
  <c r="D1457" i="1"/>
  <c r="EI1456" i="1"/>
  <c r="FA1456" i="1" s="1"/>
  <c r="EB1456" i="1"/>
  <c r="EA1456" i="1"/>
  <c r="DZ1456" i="1"/>
  <c r="DU1456" i="1"/>
  <c r="DT1456" i="1"/>
  <c r="DR1456" i="1"/>
  <c r="DM1456" i="1"/>
  <c r="DL1456" i="1"/>
  <c r="DJ1456" i="1"/>
  <c r="DC1456" i="1"/>
  <c r="DB1456" i="1"/>
  <c r="DA1456" i="1"/>
  <c r="CY1456" i="1"/>
  <c r="CX1456" i="1"/>
  <c r="DW1456" i="1" s="1"/>
  <c r="CW1456" i="1"/>
  <c r="CV1456" i="1"/>
  <c r="CU1456" i="1"/>
  <c r="CT1456" i="1"/>
  <c r="CS1456" i="1"/>
  <c r="CR1456" i="1"/>
  <c r="CQ1456" i="1"/>
  <c r="CP1456" i="1"/>
  <c r="DO1456" i="1" s="1"/>
  <c r="CO1456" i="1"/>
  <c r="CN1456" i="1"/>
  <c r="CM1456" i="1"/>
  <c r="CL1456" i="1"/>
  <c r="CK1456" i="1"/>
  <c r="CD1456" i="1"/>
  <c r="CC1456" i="1"/>
  <c r="CB1456" i="1"/>
  <c r="BZ1456" i="1"/>
  <c r="DX1456" i="1" s="1"/>
  <c r="BY1456" i="1"/>
  <c r="BX1456" i="1"/>
  <c r="BW1456" i="1"/>
  <c r="BV1456" i="1"/>
  <c r="BU1456" i="1"/>
  <c r="DS1456" i="1" s="1"/>
  <c r="BT1456" i="1"/>
  <c r="BS1456" i="1"/>
  <c r="DQ1456" i="1" s="1"/>
  <c r="BR1456" i="1"/>
  <c r="DP1456" i="1" s="1"/>
  <c r="BQ1456" i="1"/>
  <c r="BP1456" i="1"/>
  <c r="BO1456" i="1"/>
  <c r="BN1456" i="1"/>
  <c r="BM1456" i="1"/>
  <c r="BL1456" i="1"/>
  <c r="J1456" i="1"/>
  <c r="FF1443" i="1" s="1"/>
  <c r="FE1455" i="1"/>
  <c r="FD1455" i="1"/>
  <c r="FC1455" i="1"/>
  <c r="FB1455" i="1"/>
  <c r="FA1455" i="1"/>
  <c r="EY1455" i="1"/>
  <c r="EI1455" i="1"/>
  <c r="EZ1455" i="1" s="1"/>
  <c r="EB1455" i="1"/>
  <c r="EA1455" i="1"/>
  <c r="DZ1455" i="1"/>
  <c r="DY1455" i="1"/>
  <c r="DV1455" i="1"/>
  <c r="DS1455" i="1"/>
  <c r="DN1455" i="1"/>
  <c r="DK1455" i="1"/>
  <c r="DC1455" i="1"/>
  <c r="DB1455" i="1"/>
  <c r="DA1455" i="1"/>
  <c r="CZ1455" i="1"/>
  <c r="CX1455" i="1"/>
  <c r="CW1455" i="1"/>
  <c r="CV1455" i="1"/>
  <c r="DU1455" i="1" s="1"/>
  <c r="CU1455" i="1"/>
  <c r="CT1455" i="1"/>
  <c r="CS1455" i="1"/>
  <c r="CR1455" i="1"/>
  <c r="CQ1455" i="1"/>
  <c r="DP1455" i="1" s="1"/>
  <c r="CP1455" i="1"/>
  <c r="CO1455" i="1"/>
  <c r="CN1455" i="1"/>
  <c r="DM1455" i="1" s="1"/>
  <c r="EM1455" i="1" s="1"/>
  <c r="CM1455" i="1"/>
  <c r="CL1455" i="1"/>
  <c r="CK1455" i="1"/>
  <c r="CD1455" i="1"/>
  <c r="CC1455" i="1"/>
  <c r="CB1455" i="1"/>
  <c r="CA1455" i="1"/>
  <c r="BY1455" i="1"/>
  <c r="DW1455" i="1" s="1"/>
  <c r="BX1455" i="1"/>
  <c r="BW1455" i="1"/>
  <c r="BV1455" i="1"/>
  <c r="DT1455" i="1" s="1"/>
  <c r="BU1455" i="1"/>
  <c r="BT1455" i="1"/>
  <c r="DR1455" i="1" s="1"/>
  <c r="BS1455" i="1"/>
  <c r="DQ1455" i="1" s="1"/>
  <c r="BR1455" i="1"/>
  <c r="BQ1455" i="1"/>
  <c r="DO1455" i="1" s="1"/>
  <c r="BP1455" i="1"/>
  <c r="BO1455" i="1"/>
  <c r="BN1455" i="1"/>
  <c r="DL1455" i="1" s="1"/>
  <c r="BM1455" i="1"/>
  <c r="BL1455" i="1"/>
  <c r="DJ1455" i="1" s="1"/>
  <c r="J1455" i="1"/>
  <c r="FE1454" i="1"/>
  <c r="FB1454" i="1"/>
  <c r="FA1454" i="1"/>
  <c r="EZ1454" i="1"/>
  <c r="EY1454" i="1"/>
  <c r="EI1454" i="1"/>
  <c r="EB1454" i="1"/>
  <c r="EA1454" i="1"/>
  <c r="DZ1454" i="1"/>
  <c r="DO1454" i="1"/>
  <c r="DN1454" i="1"/>
  <c r="DC1454" i="1"/>
  <c r="DB1454" i="1"/>
  <c r="DA1454" i="1"/>
  <c r="CZ1454" i="1"/>
  <c r="DY1454" i="1" s="1"/>
  <c r="CY1454" i="1"/>
  <c r="CW1454" i="1"/>
  <c r="DV1454" i="1" s="1"/>
  <c r="CV1454" i="1"/>
  <c r="CU1454" i="1"/>
  <c r="CT1454" i="1"/>
  <c r="CS1454" i="1"/>
  <c r="CR1454" i="1"/>
  <c r="DQ1454" i="1" s="1"/>
  <c r="CQ1454" i="1"/>
  <c r="DP1454" i="1" s="1"/>
  <c r="CP1454" i="1"/>
  <c r="CO1454" i="1"/>
  <c r="CN1454" i="1"/>
  <c r="CM1454" i="1"/>
  <c r="CL1454" i="1"/>
  <c r="CK1454" i="1"/>
  <c r="CD1454" i="1"/>
  <c r="CC1454" i="1"/>
  <c r="CB1454" i="1"/>
  <c r="CA1454" i="1"/>
  <c r="BZ1454" i="1"/>
  <c r="DX1454" i="1" s="1"/>
  <c r="BX1454" i="1"/>
  <c r="BW1454" i="1"/>
  <c r="DU1454" i="1" s="1"/>
  <c r="BV1454" i="1"/>
  <c r="DT1454" i="1" s="1"/>
  <c r="BU1454" i="1"/>
  <c r="DS1454" i="1" s="1"/>
  <c r="BT1454" i="1"/>
  <c r="DR1454" i="1" s="1"/>
  <c r="BS1454" i="1"/>
  <c r="BR1454" i="1"/>
  <c r="BQ1454" i="1"/>
  <c r="BP1454" i="1"/>
  <c r="BO1454" i="1"/>
  <c r="DM1454" i="1" s="1"/>
  <c r="BN1454" i="1"/>
  <c r="DL1454" i="1" s="1"/>
  <c r="BM1454" i="1"/>
  <c r="DK1454" i="1" s="1"/>
  <c r="BL1454" i="1"/>
  <c r="J1454" i="1"/>
  <c r="EI1453" i="1"/>
  <c r="DU1453" i="1"/>
  <c r="DS1453" i="1"/>
  <c r="DR1453" i="1"/>
  <c r="DQ1453" i="1"/>
  <c r="DP1453" i="1"/>
  <c r="DK1453" i="1"/>
  <c r="DJ1453" i="1"/>
  <c r="CZ1453" i="1"/>
  <c r="DY1453" i="1" s="1"/>
  <c r="CY1453" i="1"/>
  <c r="CX1453" i="1"/>
  <c r="CV1453" i="1"/>
  <c r="CU1453" i="1"/>
  <c r="CT1453" i="1"/>
  <c r="CS1453" i="1"/>
  <c r="CR1453" i="1"/>
  <c r="CQ1453" i="1"/>
  <c r="CP1453" i="1"/>
  <c r="CO1453" i="1"/>
  <c r="CN1453" i="1"/>
  <c r="CM1453" i="1"/>
  <c r="CL1453" i="1"/>
  <c r="CK1453" i="1"/>
  <c r="CA1453" i="1"/>
  <c r="BZ1453" i="1"/>
  <c r="DX1453" i="1" s="1"/>
  <c r="BY1453" i="1"/>
  <c r="DW1453" i="1" s="1"/>
  <c r="BW1453" i="1"/>
  <c r="BV1453" i="1"/>
  <c r="DT1453" i="1" s="1"/>
  <c r="BU1453" i="1"/>
  <c r="BT1453" i="1"/>
  <c r="BS1453" i="1"/>
  <c r="BR1453" i="1"/>
  <c r="BQ1453" i="1"/>
  <c r="DO1453" i="1" s="1"/>
  <c r="BP1453" i="1"/>
  <c r="DN1453" i="1" s="1"/>
  <c r="BO1453" i="1"/>
  <c r="DM1453" i="1" s="1"/>
  <c r="BN1453" i="1"/>
  <c r="DL1453" i="1" s="1"/>
  <c r="BM1453" i="1"/>
  <c r="BL1453" i="1"/>
  <c r="ET1453" i="1" s="1"/>
  <c r="J1453" i="1"/>
  <c r="FE1452" i="1"/>
  <c r="FD1452" i="1"/>
  <c r="FC1452" i="1"/>
  <c r="FB1452" i="1"/>
  <c r="FA1452" i="1"/>
  <c r="EY1452" i="1"/>
  <c r="EI1452" i="1"/>
  <c r="EZ1452" i="1" s="1"/>
  <c r="EB1452" i="1"/>
  <c r="EA1452" i="1"/>
  <c r="DZ1452" i="1"/>
  <c r="DY1452" i="1"/>
  <c r="DQ1452" i="1"/>
  <c r="DP1452" i="1"/>
  <c r="DC1452" i="1"/>
  <c r="DB1452" i="1"/>
  <c r="DA1452" i="1"/>
  <c r="CZ1452" i="1"/>
  <c r="CY1452" i="1"/>
  <c r="CX1452" i="1"/>
  <c r="CW1452" i="1"/>
  <c r="CU1452" i="1"/>
  <c r="CT1452" i="1"/>
  <c r="DS1452" i="1" s="1"/>
  <c r="CS1452" i="1"/>
  <c r="DR1452" i="1" s="1"/>
  <c r="CR1452" i="1"/>
  <c r="CQ1452" i="1"/>
  <c r="CP1452" i="1"/>
  <c r="CO1452" i="1"/>
  <c r="CN1452" i="1"/>
  <c r="CM1452" i="1"/>
  <c r="CL1452" i="1"/>
  <c r="DK1452" i="1" s="1"/>
  <c r="CK1452" i="1"/>
  <c r="CD1452" i="1"/>
  <c r="CC1452" i="1"/>
  <c r="CB1452" i="1"/>
  <c r="CA1452" i="1"/>
  <c r="BZ1452" i="1"/>
  <c r="DX1452" i="1" s="1"/>
  <c r="BY1452" i="1"/>
  <c r="DW1452" i="1" s="1"/>
  <c r="BX1452" i="1"/>
  <c r="DV1452" i="1" s="1"/>
  <c r="BV1452" i="1"/>
  <c r="DT1452" i="1" s="1"/>
  <c r="BU1452" i="1"/>
  <c r="BT1452" i="1"/>
  <c r="BS1452" i="1"/>
  <c r="BR1452" i="1"/>
  <c r="BQ1452" i="1"/>
  <c r="DO1452" i="1" s="1"/>
  <c r="BP1452" i="1"/>
  <c r="DN1452" i="1" s="1"/>
  <c r="BO1452" i="1"/>
  <c r="DM1452" i="1" s="1"/>
  <c r="BN1452" i="1"/>
  <c r="DL1452" i="1" s="1"/>
  <c r="BM1452" i="1"/>
  <c r="BL1452" i="1"/>
  <c r="J1452" i="1"/>
  <c r="FE1451" i="1"/>
  <c r="FD1451" i="1"/>
  <c r="FC1451" i="1"/>
  <c r="FB1451" i="1"/>
  <c r="FA1451" i="1"/>
  <c r="EY1451" i="1"/>
  <c r="EI1451" i="1"/>
  <c r="EZ1451" i="1" s="1"/>
  <c r="EB1451" i="1"/>
  <c r="EA1451" i="1"/>
  <c r="DZ1451" i="1"/>
  <c r="DX1451" i="1"/>
  <c r="DW1451" i="1"/>
  <c r="DO1451" i="1"/>
  <c r="DN1451" i="1"/>
  <c r="DC1451" i="1"/>
  <c r="DB1451" i="1"/>
  <c r="DA1451" i="1"/>
  <c r="CZ1451" i="1"/>
  <c r="DY1451" i="1" s="1"/>
  <c r="CY1451" i="1"/>
  <c r="CX1451" i="1"/>
  <c r="CW1451" i="1"/>
  <c r="CV1451" i="1"/>
  <c r="CT1451" i="1"/>
  <c r="CS1451" i="1"/>
  <c r="CR1451" i="1"/>
  <c r="DQ1451" i="1" s="1"/>
  <c r="CQ1451" i="1"/>
  <c r="DP1451" i="1" s="1"/>
  <c r="CP1451" i="1"/>
  <c r="CO1451" i="1"/>
  <c r="CN1451" i="1"/>
  <c r="CM1451" i="1"/>
  <c r="CL1451" i="1"/>
  <c r="CK1451" i="1"/>
  <c r="CD1451" i="1"/>
  <c r="CC1451" i="1"/>
  <c r="CB1451" i="1"/>
  <c r="CA1451" i="1"/>
  <c r="BZ1451" i="1"/>
  <c r="BY1451" i="1"/>
  <c r="BX1451" i="1"/>
  <c r="DV1451" i="1" s="1"/>
  <c r="BW1451" i="1"/>
  <c r="DU1451" i="1" s="1"/>
  <c r="BU1451" i="1"/>
  <c r="DS1451" i="1" s="1"/>
  <c r="BT1451" i="1"/>
  <c r="DR1451" i="1" s="1"/>
  <c r="BS1451" i="1"/>
  <c r="BR1451" i="1"/>
  <c r="BQ1451" i="1"/>
  <c r="BP1451" i="1"/>
  <c r="BO1451" i="1"/>
  <c r="DM1451" i="1" s="1"/>
  <c r="EK1451" i="1" s="1"/>
  <c r="BN1451" i="1"/>
  <c r="DL1451" i="1" s="1"/>
  <c r="BM1451" i="1"/>
  <c r="DK1451" i="1" s="1"/>
  <c r="BL1451" i="1"/>
  <c r="DJ1451" i="1" s="1"/>
  <c r="J1451" i="1"/>
  <c r="EI1450" i="1"/>
  <c r="EB1450" i="1"/>
  <c r="EA1450" i="1"/>
  <c r="DZ1450" i="1"/>
  <c r="DV1450" i="1"/>
  <c r="DU1450" i="1"/>
  <c r="DM1450" i="1"/>
  <c r="DL1450" i="1"/>
  <c r="DC1450" i="1"/>
  <c r="DB1450" i="1"/>
  <c r="DA1450" i="1"/>
  <c r="CZ1450" i="1"/>
  <c r="CY1450" i="1"/>
  <c r="DX1450" i="1" s="1"/>
  <c r="CX1450" i="1"/>
  <c r="DW1450" i="1" s="1"/>
  <c r="CW1450" i="1"/>
  <c r="CV1450" i="1"/>
  <c r="CU1450" i="1"/>
  <c r="CS1450" i="1"/>
  <c r="CR1450" i="1"/>
  <c r="CQ1450" i="1"/>
  <c r="CP1450" i="1"/>
  <c r="DO1450" i="1" s="1"/>
  <c r="CO1450" i="1"/>
  <c r="DN1450" i="1" s="1"/>
  <c r="CN1450" i="1"/>
  <c r="CM1450" i="1"/>
  <c r="CL1450" i="1"/>
  <c r="CK1450" i="1"/>
  <c r="CD1450" i="1"/>
  <c r="CC1450" i="1"/>
  <c r="CB1450" i="1"/>
  <c r="CA1450" i="1"/>
  <c r="DY1450" i="1" s="1"/>
  <c r="BZ1450" i="1"/>
  <c r="BY1450" i="1"/>
  <c r="BX1450" i="1"/>
  <c r="BW1450" i="1"/>
  <c r="BV1450" i="1"/>
  <c r="DT1450" i="1" s="1"/>
  <c r="BT1450" i="1"/>
  <c r="DR1450" i="1" s="1"/>
  <c r="BS1450" i="1"/>
  <c r="DQ1450" i="1" s="1"/>
  <c r="BR1450" i="1"/>
  <c r="DP1450" i="1" s="1"/>
  <c r="BQ1450" i="1"/>
  <c r="BP1450" i="1"/>
  <c r="BO1450" i="1"/>
  <c r="BN1450" i="1"/>
  <c r="BM1450" i="1"/>
  <c r="DK1450" i="1" s="1"/>
  <c r="BL1450" i="1"/>
  <c r="DJ1450" i="1" s="1"/>
  <c r="J1450" i="1"/>
  <c r="FF1449" i="1"/>
  <c r="EY1449" i="1"/>
  <c r="EI1449" i="1"/>
  <c r="FE1449" i="1" s="1"/>
  <c r="EB1449" i="1"/>
  <c r="EA1449" i="1"/>
  <c r="DZ1449" i="1"/>
  <c r="DT1449" i="1"/>
  <c r="DS1449" i="1"/>
  <c r="DK1449" i="1"/>
  <c r="DJ1449" i="1"/>
  <c r="DC1449" i="1"/>
  <c r="DB1449" i="1"/>
  <c r="DA1449" i="1"/>
  <c r="CZ1449" i="1"/>
  <c r="CY1449" i="1"/>
  <c r="CX1449" i="1"/>
  <c r="CW1449" i="1"/>
  <c r="DV1449" i="1" s="1"/>
  <c r="CV1449" i="1"/>
  <c r="DU1449" i="1" s="1"/>
  <c r="CU1449" i="1"/>
  <c r="CT1449" i="1"/>
  <c r="CR1449" i="1"/>
  <c r="CQ1449" i="1"/>
  <c r="CP1449" i="1"/>
  <c r="CO1449" i="1"/>
  <c r="CN1449" i="1"/>
  <c r="DM1449" i="1" s="1"/>
  <c r="CM1449" i="1"/>
  <c r="DL1449" i="1" s="1"/>
  <c r="CL1449" i="1"/>
  <c r="CK1449" i="1"/>
  <c r="CD1449" i="1"/>
  <c r="CC1449" i="1"/>
  <c r="CB1449" i="1"/>
  <c r="CA1449" i="1"/>
  <c r="DY1449" i="1" s="1"/>
  <c r="BZ1449" i="1"/>
  <c r="DX1449" i="1" s="1"/>
  <c r="BY1449" i="1"/>
  <c r="DW1449" i="1" s="1"/>
  <c r="BX1449" i="1"/>
  <c r="BW1449" i="1"/>
  <c r="BV1449" i="1"/>
  <c r="BU1449" i="1"/>
  <c r="BS1449" i="1"/>
  <c r="DQ1449" i="1" s="1"/>
  <c r="BR1449" i="1"/>
  <c r="DP1449" i="1" s="1"/>
  <c r="BQ1449" i="1"/>
  <c r="DO1449" i="1" s="1"/>
  <c r="BP1449" i="1"/>
  <c r="DN1449" i="1" s="1"/>
  <c r="BO1449" i="1"/>
  <c r="BN1449" i="1"/>
  <c r="BM1449" i="1"/>
  <c r="ET1449" i="1" s="1"/>
  <c r="BL1449" i="1"/>
  <c r="J1449" i="1"/>
  <c r="FF1448" i="1"/>
  <c r="FE1448" i="1"/>
  <c r="FD1448" i="1"/>
  <c r="FC1448" i="1"/>
  <c r="FA1448" i="1"/>
  <c r="EY1448" i="1"/>
  <c r="EI1448" i="1"/>
  <c r="FB1448" i="1" s="1"/>
  <c r="EB1448" i="1"/>
  <c r="EA1448" i="1"/>
  <c r="DZ1448" i="1"/>
  <c r="DY1448" i="1"/>
  <c r="DR1448" i="1"/>
  <c r="DP1448" i="1"/>
  <c r="DC1448" i="1"/>
  <c r="DB1448" i="1"/>
  <c r="DA1448" i="1"/>
  <c r="CZ1448" i="1"/>
  <c r="CY1448" i="1"/>
  <c r="CX1448" i="1"/>
  <c r="CW1448" i="1"/>
  <c r="CV1448" i="1"/>
  <c r="CU1448" i="1"/>
  <c r="DT1448" i="1" s="1"/>
  <c r="CT1448" i="1"/>
  <c r="DS1448" i="1" s="1"/>
  <c r="CS1448" i="1"/>
  <c r="CQ1448" i="1"/>
  <c r="CP1448" i="1"/>
  <c r="CO1448" i="1"/>
  <c r="CN1448" i="1"/>
  <c r="CM1448" i="1"/>
  <c r="CL1448" i="1"/>
  <c r="DK1448" i="1" s="1"/>
  <c r="EM1448" i="1" s="1"/>
  <c r="CK1448" i="1"/>
  <c r="DJ1448" i="1" s="1"/>
  <c r="CD1448" i="1"/>
  <c r="CC1448" i="1"/>
  <c r="CB1448" i="1"/>
  <c r="CA1448" i="1"/>
  <c r="BZ1448" i="1"/>
  <c r="DX1448" i="1" s="1"/>
  <c r="BY1448" i="1"/>
  <c r="DW1448" i="1" s="1"/>
  <c r="BX1448" i="1"/>
  <c r="DV1448" i="1" s="1"/>
  <c r="BW1448" i="1"/>
  <c r="DU1448" i="1" s="1"/>
  <c r="BV1448" i="1"/>
  <c r="BU1448" i="1"/>
  <c r="BT1448" i="1"/>
  <c r="BR1448" i="1"/>
  <c r="BQ1448" i="1"/>
  <c r="DO1448" i="1" s="1"/>
  <c r="BP1448" i="1"/>
  <c r="DN1448" i="1" s="1"/>
  <c r="BO1448" i="1"/>
  <c r="DM1448" i="1" s="1"/>
  <c r="BN1448" i="1"/>
  <c r="DL1448" i="1" s="1"/>
  <c r="BM1448" i="1"/>
  <c r="ET1448" i="1" s="1"/>
  <c r="BL1448" i="1"/>
  <c r="J1448" i="1"/>
  <c r="FF1447" i="1"/>
  <c r="FE1447" i="1"/>
  <c r="FD1447" i="1"/>
  <c r="FC1447" i="1"/>
  <c r="FB1447" i="1"/>
  <c r="FA1447" i="1"/>
  <c r="EY1447" i="1"/>
  <c r="ET1447" i="1"/>
  <c r="EL1447" i="1"/>
  <c r="EI1447" i="1"/>
  <c r="EZ1447" i="1" s="1"/>
  <c r="EB1447" i="1"/>
  <c r="EA1447" i="1"/>
  <c r="DZ1447" i="1"/>
  <c r="DX1447" i="1"/>
  <c r="DW1447" i="1"/>
  <c r="DO1447" i="1"/>
  <c r="DN1447" i="1"/>
  <c r="DC1447" i="1"/>
  <c r="DB1447" i="1"/>
  <c r="DA1447" i="1"/>
  <c r="CZ1447" i="1"/>
  <c r="DY1447" i="1" s="1"/>
  <c r="CY1447" i="1"/>
  <c r="CX1447" i="1"/>
  <c r="CW1447" i="1"/>
  <c r="CV1447" i="1"/>
  <c r="CU1447" i="1"/>
  <c r="CT1447" i="1"/>
  <c r="CS1447" i="1"/>
  <c r="DR1447" i="1" s="1"/>
  <c r="CR1447" i="1"/>
  <c r="DQ1447" i="1" s="1"/>
  <c r="CP1447" i="1"/>
  <c r="CO1447" i="1"/>
  <c r="CN1447" i="1"/>
  <c r="CM1447" i="1"/>
  <c r="CL1447" i="1"/>
  <c r="CK1447" i="1"/>
  <c r="CD1447" i="1"/>
  <c r="CC1447" i="1"/>
  <c r="CB1447" i="1"/>
  <c r="CA1447" i="1"/>
  <c r="BZ1447" i="1"/>
  <c r="BY1447" i="1"/>
  <c r="BX1447" i="1"/>
  <c r="DV1447" i="1" s="1"/>
  <c r="BW1447" i="1"/>
  <c r="DU1447" i="1" s="1"/>
  <c r="BV1447" i="1"/>
  <c r="DT1447" i="1" s="1"/>
  <c r="BU1447" i="1"/>
  <c r="DS1447" i="1" s="1"/>
  <c r="BT1447" i="1"/>
  <c r="BS1447" i="1"/>
  <c r="BQ1447" i="1"/>
  <c r="BP1447" i="1"/>
  <c r="BO1447" i="1"/>
  <c r="DM1447" i="1" s="1"/>
  <c r="BN1447" i="1"/>
  <c r="DL1447" i="1" s="1"/>
  <c r="BM1447" i="1"/>
  <c r="DK1447" i="1" s="1"/>
  <c r="BL1447" i="1"/>
  <c r="DJ1447" i="1" s="1"/>
  <c r="J1447" i="1"/>
  <c r="FA1446" i="1"/>
  <c r="EZ1446" i="1"/>
  <c r="EI1446" i="1"/>
  <c r="EB1446" i="1"/>
  <c r="EA1446" i="1"/>
  <c r="DZ1446" i="1"/>
  <c r="DW1446" i="1"/>
  <c r="DV1446" i="1"/>
  <c r="DU1446" i="1"/>
  <c r="DM1446" i="1"/>
  <c r="DL1446" i="1"/>
  <c r="DC1446" i="1"/>
  <c r="DB1446" i="1"/>
  <c r="DA1446" i="1"/>
  <c r="CZ1446" i="1"/>
  <c r="CY1446" i="1"/>
  <c r="DX1446" i="1" s="1"/>
  <c r="CX1446" i="1"/>
  <c r="CW1446" i="1"/>
  <c r="CV1446" i="1"/>
  <c r="CU1446" i="1"/>
  <c r="CT1446" i="1"/>
  <c r="CS1446" i="1"/>
  <c r="CR1446" i="1"/>
  <c r="CQ1446" i="1"/>
  <c r="DP1446" i="1" s="1"/>
  <c r="CO1446" i="1"/>
  <c r="DN1446" i="1" s="1"/>
  <c r="CN1446" i="1"/>
  <c r="CM1446" i="1"/>
  <c r="CL1446" i="1"/>
  <c r="CK1446" i="1"/>
  <c r="EU1446" i="1" s="1"/>
  <c r="CD1446" i="1"/>
  <c r="CC1446" i="1"/>
  <c r="CB1446" i="1"/>
  <c r="CA1446" i="1"/>
  <c r="BZ1446" i="1"/>
  <c r="BY1446" i="1"/>
  <c r="BX1446" i="1"/>
  <c r="BW1446" i="1"/>
  <c r="BV1446" i="1"/>
  <c r="DT1446" i="1" s="1"/>
  <c r="BU1446" i="1"/>
  <c r="DS1446" i="1" s="1"/>
  <c r="BT1446" i="1"/>
  <c r="DR1446" i="1" s="1"/>
  <c r="BS1446" i="1"/>
  <c r="BR1446" i="1"/>
  <c r="BP1446" i="1"/>
  <c r="BO1446" i="1"/>
  <c r="BN1446" i="1"/>
  <c r="BM1446" i="1"/>
  <c r="DK1446" i="1" s="1"/>
  <c r="BL1446" i="1"/>
  <c r="J1446" i="1"/>
  <c r="EI1445" i="1"/>
  <c r="EB1445" i="1"/>
  <c r="EA1445" i="1"/>
  <c r="DZ1445" i="1"/>
  <c r="DT1445" i="1"/>
  <c r="DS1445" i="1"/>
  <c r="DL1445" i="1"/>
  <c r="DK1445" i="1"/>
  <c r="DJ1445" i="1"/>
  <c r="DC1445" i="1"/>
  <c r="DB1445" i="1"/>
  <c r="DA1445" i="1"/>
  <c r="CZ1445" i="1"/>
  <c r="CY1445" i="1"/>
  <c r="CX1445" i="1"/>
  <c r="CW1445" i="1"/>
  <c r="DV1445" i="1" s="1"/>
  <c r="CV1445" i="1"/>
  <c r="DU1445" i="1" s="1"/>
  <c r="CU1445" i="1"/>
  <c r="CT1445" i="1"/>
  <c r="CS1445" i="1"/>
  <c r="CR1445" i="1"/>
  <c r="CQ1445" i="1"/>
  <c r="CP1445" i="1"/>
  <c r="CN1445" i="1"/>
  <c r="DM1445" i="1" s="1"/>
  <c r="EO1444" i="1" s="1"/>
  <c r="CM1445" i="1"/>
  <c r="CL1445" i="1"/>
  <c r="CK1445" i="1"/>
  <c r="CD1445" i="1"/>
  <c r="CC1445" i="1"/>
  <c r="CB1445" i="1"/>
  <c r="CA1445" i="1"/>
  <c r="DY1445" i="1" s="1"/>
  <c r="BZ1445" i="1"/>
  <c r="DX1445" i="1" s="1"/>
  <c r="BY1445" i="1"/>
  <c r="BX1445" i="1"/>
  <c r="BW1445" i="1"/>
  <c r="BV1445" i="1"/>
  <c r="BU1445" i="1"/>
  <c r="BT1445" i="1"/>
  <c r="DR1445" i="1" s="1"/>
  <c r="BS1445" i="1"/>
  <c r="DQ1445" i="1" s="1"/>
  <c r="BR1445" i="1"/>
  <c r="DP1445" i="1" s="1"/>
  <c r="BQ1445" i="1"/>
  <c r="BO1445" i="1"/>
  <c r="BN1445" i="1"/>
  <c r="BM1445" i="1"/>
  <c r="BL1445" i="1"/>
  <c r="J1445" i="1"/>
  <c r="FF1452" i="1" s="1"/>
  <c r="FF1444" i="1"/>
  <c r="FE1444" i="1"/>
  <c r="FD1444" i="1"/>
  <c r="FC1444" i="1"/>
  <c r="FA1444" i="1"/>
  <c r="EY1444" i="1"/>
  <c r="EI1444" i="1"/>
  <c r="FB1444" i="1" s="1"/>
  <c r="EB1444" i="1"/>
  <c r="EA1444" i="1"/>
  <c r="DZ1444" i="1"/>
  <c r="DY1444" i="1"/>
  <c r="DS1444" i="1"/>
  <c r="DR1444" i="1"/>
  <c r="DQ1444" i="1"/>
  <c r="DJ1444" i="1"/>
  <c r="DC1444" i="1"/>
  <c r="DB1444" i="1"/>
  <c r="DA1444" i="1"/>
  <c r="CZ1444" i="1"/>
  <c r="CY1444" i="1"/>
  <c r="CX1444" i="1"/>
  <c r="CW1444" i="1"/>
  <c r="CV1444" i="1"/>
  <c r="CU1444" i="1"/>
  <c r="DT1444" i="1" s="1"/>
  <c r="CT1444" i="1"/>
  <c r="CS1444" i="1"/>
  <c r="CR1444" i="1"/>
  <c r="CQ1444" i="1"/>
  <c r="CP1444" i="1"/>
  <c r="CO1444" i="1"/>
  <c r="CM1444" i="1"/>
  <c r="EU1444" i="1" s="1"/>
  <c r="FM1444" i="1" s="1"/>
  <c r="CL1444" i="1"/>
  <c r="DK1444" i="1" s="1"/>
  <c r="CK1444" i="1"/>
  <c r="CD1444" i="1"/>
  <c r="CC1444" i="1"/>
  <c r="CB1444" i="1"/>
  <c r="CA1444" i="1"/>
  <c r="BZ1444" i="1"/>
  <c r="DX1444" i="1" s="1"/>
  <c r="BY1444" i="1"/>
  <c r="DW1444" i="1" s="1"/>
  <c r="BX1444" i="1"/>
  <c r="DV1444" i="1" s="1"/>
  <c r="BW1444" i="1"/>
  <c r="BV1444" i="1"/>
  <c r="BU1444" i="1"/>
  <c r="BT1444" i="1"/>
  <c r="BS1444" i="1"/>
  <c r="BR1444" i="1"/>
  <c r="DP1444" i="1" s="1"/>
  <c r="BQ1444" i="1"/>
  <c r="DO1444" i="1" s="1"/>
  <c r="BP1444" i="1"/>
  <c r="DN1444" i="1" s="1"/>
  <c r="BN1444" i="1"/>
  <c r="BM1444" i="1"/>
  <c r="BL1444" i="1"/>
  <c r="J1444" i="1"/>
  <c r="FF1455" i="1" s="1"/>
  <c r="FE1443" i="1"/>
  <c r="FD1443" i="1"/>
  <c r="FC1443" i="1"/>
  <c r="FB1443" i="1"/>
  <c r="FA1443" i="1"/>
  <c r="EY1443" i="1"/>
  <c r="EI1443" i="1"/>
  <c r="EZ1443" i="1" s="1"/>
  <c r="EB1443" i="1"/>
  <c r="EA1443" i="1"/>
  <c r="DZ1443" i="1"/>
  <c r="DX1443" i="1"/>
  <c r="DW1443" i="1"/>
  <c r="DP1443" i="1"/>
  <c r="DO1443" i="1"/>
  <c r="DC1443" i="1"/>
  <c r="DB1443" i="1"/>
  <c r="DA1443" i="1"/>
  <c r="CZ1443" i="1"/>
  <c r="DY1443" i="1" s="1"/>
  <c r="CY1443" i="1"/>
  <c r="CX1443" i="1"/>
  <c r="CW1443" i="1"/>
  <c r="CV1443" i="1"/>
  <c r="CU1443" i="1"/>
  <c r="CT1443" i="1"/>
  <c r="CS1443" i="1"/>
  <c r="DR1443" i="1" s="1"/>
  <c r="CR1443" i="1"/>
  <c r="EU1443" i="1" s="1"/>
  <c r="CQ1443" i="1"/>
  <c r="CP1443" i="1"/>
  <c r="CO1443" i="1"/>
  <c r="CN1443" i="1"/>
  <c r="CL1443" i="1"/>
  <c r="CK1443" i="1"/>
  <c r="CD1443" i="1"/>
  <c r="CC1443" i="1"/>
  <c r="CB1443" i="1"/>
  <c r="CA1443" i="1"/>
  <c r="BZ1443" i="1"/>
  <c r="BY1443" i="1"/>
  <c r="BX1443" i="1"/>
  <c r="DV1443" i="1" s="1"/>
  <c r="BW1443" i="1"/>
  <c r="DU1443" i="1" s="1"/>
  <c r="BV1443" i="1"/>
  <c r="DT1443" i="1" s="1"/>
  <c r="BU1443" i="1"/>
  <c r="DS1443" i="1" s="1"/>
  <c r="BT1443" i="1"/>
  <c r="BS1443" i="1"/>
  <c r="BR1443" i="1"/>
  <c r="BQ1443" i="1"/>
  <c r="BP1443" i="1"/>
  <c r="DN1443" i="1" s="1"/>
  <c r="BO1443" i="1"/>
  <c r="DM1443" i="1" s="1"/>
  <c r="BM1443" i="1"/>
  <c r="DK1443" i="1" s="1"/>
  <c r="BL1443" i="1"/>
  <c r="J1443" i="1"/>
  <c r="EI1442" i="1"/>
  <c r="EB1442" i="1"/>
  <c r="EA1442" i="1"/>
  <c r="DZ1442" i="1"/>
  <c r="DV1442" i="1"/>
  <c r="DU1442" i="1"/>
  <c r="DN1442" i="1"/>
  <c r="DM1442" i="1"/>
  <c r="DC1442" i="1"/>
  <c r="DB1442" i="1"/>
  <c r="DA1442" i="1"/>
  <c r="CZ1442" i="1"/>
  <c r="CY1442" i="1"/>
  <c r="DX1442" i="1" s="1"/>
  <c r="CX1442" i="1"/>
  <c r="DW1442" i="1" s="1"/>
  <c r="CW1442" i="1"/>
  <c r="CV1442" i="1"/>
  <c r="CU1442" i="1"/>
  <c r="CT1442" i="1"/>
  <c r="CS1442" i="1"/>
  <c r="CR1442" i="1"/>
  <c r="CQ1442" i="1"/>
  <c r="DP1442" i="1" s="1"/>
  <c r="CP1442" i="1"/>
  <c r="DO1442" i="1" s="1"/>
  <c r="CO1442" i="1"/>
  <c r="CN1442" i="1"/>
  <c r="CM1442" i="1"/>
  <c r="CK1442" i="1"/>
  <c r="EU1442" i="1" s="1"/>
  <c r="CD1442" i="1"/>
  <c r="CC1442" i="1"/>
  <c r="CB1442" i="1"/>
  <c r="CA1442" i="1"/>
  <c r="DY1442" i="1" s="1"/>
  <c r="BZ1442" i="1"/>
  <c r="BY1442" i="1"/>
  <c r="BX1442" i="1"/>
  <c r="BW1442" i="1"/>
  <c r="BV1442" i="1"/>
  <c r="DT1442" i="1" s="1"/>
  <c r="BU1442" i="1"/>
  <c r="DS1442" i="1" s="1"/>
  <c r="BT1442" i="1"/>
  <c r="DR1442" i="1" s="1"/>
  <c r="BS1442" i="1"/>
  <c r="DQ1442" i="1" s="1"/>
  <c r="BR1442" i="1"/>
  <c r="BQ1442" i="1"/>
  <c r="BP1442" i="1"/>
  <c r="BO1442" i="1"/>
  <c r="BN1442" i="1"/>
  <c r="DL1442" i="1" s="1"/>
  <c r="BL1442" i="1"/>
  <c r="J1442" i="1"/>
  <c r="FF1441" i="1"/>
  <c r="EZ1441" i="1"/>
  <c r="EY1441" i="1"/>
  <c r="EI1441" i="1"/>
  <c r="EB1441" i="1"/>
  <c r="EA1441" i="1"/>
  <c r="DZ1441" i="1"/>
  <c r="DU1441" i="1"/>
  <c r="DT1441" i="1"/>
  <c r="DS1441" i="1"/>
  <c r="DM1441" i="1"/>
  <c r="DL1441" i="1"/>
  <c r="DK1441" i="1"/>
  <c r="DC1441" i="1"/>
  <c r="DB1441" i="1"/>
  <c r="DA1441" i="1"/>
  <c r="CZ1441" i="1"/>
  <c r="CY1441" i="1"/>
  <c r="CX1441" i="1"/>
  <c r="CW1441" i="1"/>
  <c r="DV1441" i="1" s="1"/>
  <c r="CV1441" i="1"/>
  <c r="CU1441" i="1"/>
  <c r="CT1441" i="1"/>
  <c r="CS1441" i="1"/>
  <c r="CR1441" i="1"/>
  <c r="CQ1441" i="1"/>
  <c r="CP1441" i="1"/>
  <c r="CO1441" i="1"/>
  <c r="DN1441" i="1" s="1"/>
  <c r="CN1441" i="1"/>
  <c r="CM1441" i="1"/>
  <c r="CL1441" i="1"/>
  <c r="CD1441" i="1"/>
  <c r="CC1441" i="1"/>
  <c r="CB1441" i="1"/>
  <c r="CA1441" i="1"/>
  <c r="DY1441" i="1" s="1"/>
  <c r="BZ1441" i="1"/>
  <c r="DX1441" i="1" s="1"/>
  <c r="BY1441" i="1"/>
  <c r="BX1441" i="1"/>
  <c r="BW1441" i="1"/>
  <c r="BV1441" i="1"/>
  <c r="BU1441" i="1"/>
  <c r="BT1441" i="1"/>
  <c r="DR1441" i="1" s="1"/>
  <c r="BS1441" i="1"/>
  <c r="DQ1441" i="1" s="1"/>
  <c r="BR1441" i="1"/>
  <c r="DP1441" i="1" s="1"/>
  <c r="BQ1441" i="1"/>
  <c r="BP1441" i="1"/>
  <c r="BO1441" i="1"/>
  <c r="BN1441" i="1"/>
  <c r="ET1441" i="1" s="1"/>
  <c r="BM1441" i="1"/>
  <c r="J1441" i="1"/>
  <c r="J1457" i="1" s="1"/>
  <c r="FX1439" i="1"/>
  <c r="FW1439" i="1"/>
  <c r="FV1439" i="1"/>
  <c r="FU1439" i="1"/>
  <c r="FT1439" i="1"/>
  <c r="FS1439" i="1"/>
  <c r="FR1439" i="1"/>
  <c r="FQ1439" i="1"/>
  <c r="FX1438" i="1"/>
  <c r="FW1438" i="1"/>
  <c r="FV1438" i="1"/>
  <c r="FU1438" i="1"/>
  <c r="FT1438" i="1"/>
  <c r="FS1438" i="1"/>
  <c r="FR1438" i="1"/>
  <c r="FQ1438" i="1"/>
  <c r="H1438" i="1"/>
  <c r="G1438" i="1"/>
  <c r="F1438" i="1"/>
  <c r="E1438" i="1"/>
  <c r="D1438" i="1"/>
  <c r="FE1437" i="1"/>
  <c r="FD1437" i="1"/>
  <c r="FC1437" i="1"/>
  <c r="FB1437" i="1"/>
  <c r="FA1437" i="1"/>
  <c r="EY1437" i="1"/>
  <c r="EI1437" i="1"/>
  <c r="EZ1437" i="1" s="1"/>
  <c r="DX1437" i="1"/>
  <c r="DW1437" i="1"/>
  <c r="DV1437" i="1"/>
  <c r="DU1437" i="1"/>
  <c r="DM1437" i="1"/>
  <c r="DA1437" i="1"/>
  <c r="CZ1437" i="1"/>
  <c r="CY1437" i="1"/>
  <c r="CX1437" i="1"/>
  <c r="CW1437" i="1"/>
  <c r="CV1437" i="1"/>
  <c r="CU1437" i="1"/>
  <c r="CT1437" i="1"/>
  <c r="CS1437" i="1"/>
  <c r="CR1437" i="1"/>
  <c r="CQ1437" i="1"/>
  <c r="CP1437" i="1"/>
  <c r="CO1437" i="1"/>
  <c r="DN1437" i="1" s="1"/>
  <c r="CN1437" i="1"/>
  <c r="CM1437" i="1"/>
  <c r="CL1437" i="1"/>
  <c r="CK1437" i="1"/>
  <c r="CB1437" i="1"/>
  <c r="DZ1437" i="1" s="1"/>
  <c r="CA1437" i="1"/>
  <c r="BZ1437" i="1"/>
  <c r="BY1437" i="1"/>
  <c r="BX1437" i="1"/>
  <c r="BW1437" i="1"/>
  <c r="BV1437" i="1"/>
  <c r="DT1437" i="1" s="1"/>
  <c r="BU1437" i="1"/>
  <c r="BT1437" i="1"/>
  <c r="DR1437" i="1" s="1"/>
  <c r="BS1437" i="1"/>
  <c r="BR1437" i="1"/>
  <c r="DP1437" i="1" s="1"/>
  <c r="BQ1437" i="1"/>
  <c r="DO1437" i="1" s="1"/>
  <c r="BP1437" i="1"/>
  <c r="BO1437" i="1"/>
  <c r="BN1437" i="1"/>
  <c r="DL1437" i="1" s="1"/>
  <c r="BM1437" i="1"/>
  <c r="BL1437" i="1"/>
  <c r="J1437" i="1"/>
  <c r="FB1436" i="1"/>
  <c r="EZ1436" i="1"/>
  <c r="EY1436" i="1"/>
  <c r="EI1436" i="1"/>
  <c r="DX1436" i="1"/>
  <c r="DW1436" i="1"/>
  <c r="DU1436" i="1"/>
  <c r="DJ1436" i="1"/>
  <c r="DB1436" i="1"/>
  <c r="CZ1436" i="1"/>
  <c r="CY1436" i="1"/>
  <c r="CX1436" i="1"/>
  <c r="CW1436" i="1"/>
  <c r="CV1436" i="1"/>
  <c r="CU1436" i="1"/>
  <c r="CT1436" i="1"/>
  <c r="CS1436" i="1"/>
  <c r="CR1436" i="1"/>
  <c r="CQ1436" i="1"/>
  <c r="DP1436" i="1" s="1"/>
  <c r="CP1436" i="1"/>
  <c r="CO1436" i="1"/>
  <c r="CN1436" i="1"/>
  <c r="DM1436" i="1" s="1"/>
  <c r="CM1436" i="1"/>
  <c r="CL1436" i="1"/>
  <c r="DK1436" i="1" s="1"/>
  <c r="CK1436" i="1"/>
  <c r="CC1436" i="1"/>
  <c r="EA1436" i="1" s="1"/>
  <c r="CA1436" i="1"/>
  <c r="DY1436" i="1" s="1"/>
  <c r="BZ1436" i="1"/>
  <c r="BY1436" i="1"/>
  <c r="BX1436" i="1"/>
  <c r="DV1436" i="1" s="1"/>
  <c r="BW1436" i="1"/>
  <c r="BV1436" i="1"/>
  <c r="DT1436" i="1" s="1"/>
  <c r="BU1436" i="1"/>
  <c r="BT1436" i="1"/>
  <c r="DR1436" i="1" s="1"/>
  <c r="BS1436" i="1"/>
  <c r="DQ1436" i="1" s="1"/>
  <c r="BR1436" i="1"/>
  <c r="BQ1436" i="1"/>
  <c r="DO1436" i="1" s="1"/>
  <c r="BP1436" i="1"/>
  <c r="DN1436" i="1" s="1"/>
  <c r="BO1436" i="1"/>
  <c r="BN1436" i="1"/>
  <c r="DL1436" i="1" s="1"/>
  <c r="BM1436" i="1"/>
  <c r="BL1436" i="1"/>
  <c r="J1436" i="1"/>
  <c r="FA1435" i="1"/>
  <c r="EZ1435" i="1"/>
  <c r="EY1435" i="1"/>
  <c r="EI1435" i="1"/>
  <c r="EA1435" i="1"/>
  <c r="DW1435" i="1"/>
  <c r="DV1435" i="1"/>
  <c r="DO1435" i="1"/>
  <c r="DN1435" i="1"/>
  <c r="DB1435" i="1"/>
  <c r="DA1435" i="1"/>
  <c r="CY1435" i="1"/>
  <c r="DX1435" i="1" s="1"/>
  <c r="CX1435" i="1"/>
  <c r="CW1435" i="1"/>
  <c r="CV1435" i="1"/>
  <c r="DU1435" i="1" s="1"/>
  <c r="CU1435" i="1"/>
  <c r="CT1435" i="1"/>
  <c r="CS1435" i="1"/>
  <c r="CR1435" i="1"/>
  <c r="CQ1435" i="1"/>
  <c r="DP1435" i="1" s="1"/>
  <c r="CP1435" i="1"/>
  <c r="CO1435" i="1"/>
  <c r="CN1435" i="1"/>
  <c r="DM1435" i="1" s="1"/>
  <c r="CM1435" i="1"/>
  <c r="CL1435" i="1"/>
  <c r="CK1435" i="1"/>
  <c r="CC1435" i="1"/>
  <c r="CB1435" i="1"/>
  <c r="DZ1435" i="1" s="1"/>
  <c r="BZ1435" i="1"/>
  <c r="BY1435" i="1"/>
  <c r="BX1435" i="1"/>
  <c r="BW1435" i="1"/>
  <c r="BV1435" i="1"/>
  <c r="DT1435" i="1" s="1"/>
  <c r="BU1435" i="1"/>
  <c r="DS1435" i="1" s="1"/>
  <c r="BT1435" i="1"/>
  <c r="BS1435" i="1"/>
  <c r="DQ1435" i="1" s="1"/>
  <c r="BR1435" i="1"/>
  <c r="BQ1435" i="1"/>
  <c r="BP1435" i="1"/>
  <c r="BO1435" i="1"/>
  <c r="BN1435" i="1"/>
  <c r="DL1435" i="1" s="1"/>
  <c r="BM1435" i="1"/>
  <c r="DK1435" i="1" s="1"/>
  <c r="BL1435" i="1"/>
  <c r="J1435" i="1"/>
  <c r="FA1434" i="1"/>
  <c r="EY1434" i="1"/>
  <c r="EI1434" i="1"/>
  <c r="FF1434" i="1" s="1"/>
  <c r="EA1434" i="1"/>
  <c r="DZ1434" i="1"/>
  <c r="DT1434" i="1"/>
  <c r="DR1434" i="1"/>
  <c r="DQ1434" i="1"/>
  <c r="DL1434" i="1"/>
  <c r="DJ1434" i="1"/>
  <c r="DB1434" i="1"/>
  <c r="DA1434" i="1"/>
  <c r="CZ1434" i="1"/>
  <c r="DY1434" i="1" s="1"/>
  <c r="CX1434" i="1"/>
  <c r="CW1434" i="1"/>
  <c r="CV1434" i="1"/>
  <c r="CU1434" i="1"/>
  <c r="CT1434" i="1"/>
  <c r="DS1434" i="1" s="1"/>
  <c r="CS1434" i="1"/>
  <c r="CR1434" i="1"/>
  <c r="CQ1434" i="1"/>
  <c r="DP1434" i="1" s="1"/>
  <c r="CP1434" i="1"/>
  <c r="CO1434" i="1"/>
  <c r="CN1434" i="1"/>
  <c r="CM1434" i="1"/>
  <c r="CL1434" i="1"/>
  <c r="DK1434" i="1" s="1"/>
  <c r="CK1434" i="1"/>
  <c r="EU1434" i="1" s="1"/>
  <c r="CC1434" i="1"/>
  <c r="CB1434" i="1"/>
  <c r="CA1434" i="1"/>
  <c r="BY1434" i="1"/>
  <c r="DW1434" i="1" s="1"/>
  <c r="BX1434" i="1"/>
  <c r="DV1434" i="1" s="1"/>
  <c r="BW1434" i="1"/>
  <c r="DU1434" i="1" s="1"/>
  <c r="BV1434" i="1"/>
  <c r="BU1434" i="1"/>
  <c r="BT1434" i="1"/>
  <c r="BS1434" i="1"/>
  <c r="BR1434" i="1"/>
  <c r="BQ1434" i="1"/>
  <c r="DO1434" i="1" s="1"/>
  <c r="BP1434" i="1"/>
  <c r="DN1434" i="1" s="1"/>
  <c r="BO1434" i="1"/>
  <c r="DM1434" i="1" s="1"/>
  <c r="BN1434" i="1"/>
  <c r="BM1434" i="1"/>
  <c r="BL1434" i="1"/>
  <c r="J1434" i="1"/>
  <c r="FE1433" i="1"/>
  <c r="FD1433" i="1"/>
  <c r="FC1433" i="1"/>
  <c r="FB1433" i="1"/>
  <c r="FA1433" i="1"/>
  <c r="EY1433" i="1"/>
  <c r="EI1433" i="1"/>
  <c r="EZ1433" i="1" s="1"/>
  <c r="DX1433" i="1"/>
  <c r="DU1433" i="1"/>
  <c r="DT1433" i="1"/>
  <c r="DM1433" i="1"/>
  <c r="DL1433" i="1"/>
  <c r="DB1433" i="1"/>
  <c r="DA1433" i="1"/>
  <c r="CZ1433" i="1"/>
  <c r="CY1433" i="1"/>
  <c r="CW1433" i="1"/>
  <c r="DV1433" i="1" s="1"/>
  <c r="CV1433" i="1"/>
  <c r="CU1433" i="1"/>
  <c r="CT1433" i="1"/>
  <c r="CS1433" i="1"/>
  <c r="CR1433" i="1"/>
  <c r="CQ1433" i="1"/>
  <c r="CP1433" i="1"/>
  <c r="CO1433" i="1"/>
  <c r="DN1433" i="1" s="1"/>
  <c r="CN1433" i="1"/>
  <c r="CM1433" i="1"/>
  <c r="CL1433" i="1"/>
  <c r="CK1433" i="1"/>
  <c r="CC1433" i="1"/>
  <c r="EA1433" i="1" s="1"/>
  <c r="CB1433" i="1"/>
  <c r="DZ1433" i="1" s="1"/>
  <c r="CA1433" i="1"/>
  <c r="BZ1433" i="1"/>
  <c r="BX1433" i="1"/>
  <c r="BW1433" i="1"/>
  <c r="BV1433" i="1"/>
  <c r="BU1433" i="1"/>
  <c r="DS1433" i="1" s="1"/>
  <c r="BT1433" i="1"/>
  <c r="DR1433" i="1" s="1"/>
  <c r="BS1433" i="1"/>
  <c r="DQ1433" i="1" s="1"/>
  <c r="BR1433" i="1"/>
  <c r="BQ1433" i="1"/>
  <c r="DO1433" i="1" s="1"/>
  <c r="BP1433" i="1"/>
  <c r="BO1433" i="1"/>
  <c r="BN1433" i="1"/>
  <c r="BM1433" i="1"/>
  <c r="DK1433" i="1" s="1"/>
  <c r="BL1433" i="1"/>
  <c r="DJ1433" i="1" s="1"/>
  <c r="J1433" i="1"/>
  <c r="FF1432" i="1"/>
  <c r="FE1432" i="1"/>
  <c r="FD1432" i="1"/>
  <c r="EY1432" i="1"/>
  <c r="EI1432" i="1"/>
  <c r="FC1432" i="1" s="1"/>
  <c r="DY1432" i="1"/>
  <c r="DX1432" i="1"/>
  <c r="DR1432" i="1"/>
  <c r="DP1432" i="1"/>
  <c r="DO1432" i="1"/>
  <c r="DB1432" i="1"/>
  <c r="DA1432" i="1"/>
  <c r="DZ1432" i="1" s="1"/>
  <c r="CZ1432" i="1"/>
  <c r="CY1432" i="1"/>
  <c r="CX1432" i="1"/>
  <c r="CV1432" i="1"/>
  <c r="CU1432" i="1"/>
  <c r="CT1432" i="1"/>
  <c r="CS1432" i="1"/>
  <c r="CR1432" i="1"/>
  <c r="DQ1432" i="1" s="1"/>
  <c r="CQ1432" i="1"/>
  <c r="CP1432" i="1"/>
  <c r="CO1432" i="1"/>
  <c r="CN1432" i="1"/>
  <c r="CM1432" i="1"/>
  <c r="CL1432" i="1"/>
  <c r="CK1432" i="1"/>
  <c r="CC1432" i="1"/>
  <c r="EA1432" i="1" s="1"/>
  <c r="CB1432" i="1"/>
  <c r="CA1432" i="1"/>
  <c r="BZ1432" i="1"/>
  <c r="BY1432" i="1"/>
  <c r="DW1432" i="1" s="1"/>
  <c r="BW1432" i="1"/>
  <c r="DU1432" i="1" s="1"/>
  <c r="BV1432" i="1"/>
  <c r="DT1432" i="1" s="1"/>
  <c r="BU1432" i="1"/>
  <c r="DS1432" i="1" s="1"/>
  <c r="BT1432" i="1"/>
  <c r="BS1432" i="1"/>
  <c r="BR1432" i="1"/>
  <c r="BQ1432" i="1"/>
  <c r="BP1432" i="1"/>
  <c r="DN1432" i="1" s="1"/>
  <c r="BO1432" i="1"/>
  <c r="DM1432" i="1" s="1"/>
  <c r="BN1432" i="1"/>
  <c r="DL1432" i="1" s="1"/>
  <c r="BM1432" i="1"/>
  <c r="DK1432" i="1" s="1"/>
  <c r="BL1432" i="1"/>
  <c r="J1432" i="1"/>
  <c r="EI1431" i="1"/>
  <c r="EA1431" i="1"/>
  <c r="DS1431" i="1"/>
  <c r="DR1431" i="1"/>
  <c r="DK1431" i="1"/>
  <c r="DJ1431" i="1"/>
  <c r="DB1431" i="1"/>
  <c r="DA1431" i="1"/>
  <c r="CZ1431" i="1"/>
  <c r="CY1431" i="1"/>
  <c r="CX1431" i="1"/>
  <c r="CW1431" i="1"/>
  <c r="CU1431" i="1"/>
  <c r="DT1431" i="1" s="1"/>
  <c r="CT1431" i="1"/>
  <c r="CS1431" i="1"/>
  <c r="CR1431" i="1"/>
  <c r="CQ1431" i="1"/>
  <c r="CP1431" i="1"/>
  <c r="CO1431" i="1"/>
  <c r="CN1431" i="1"/>
  <c r="CM1431" i="1"/>
  <c r="DL1431" i="1" s="1"/>
  <c r="CL1431" i="1"/>
  <c r="CK1431" i="1"/>
  <c r="CC1431" i="1"/>
  <c r="CB1431" i="1"/>
  <c r="DZ1431" i="1" s="1"/>
  <c r="CA1431" i="1"/>
  <c r="DY1431" i="1" s="1"/>
  <c r="BZ1431" i="1"/>
  <c r="DX1431" i="1" s="1"/>
  <c r="BY1431" i="1"/>
  <c r="BX1431" i="1"/>
  <c r="DV1431" i="1" s="1"/>
  <c r="BV1431" i="1"/>
  <c r="BU1431" i="1"/>
  <c r="BT1431" i="1"/>
  <c r="BS1431" i="1"/>
  <c r="DQ1431" i="1" s="1"/>
  <c r="BR1431" i="1"/>
  <c r="DP1431" i="1" s="1"/>
  <c r="BQ1431" i="1"/>
  <c r="DO1431" i="1" s="1"/>
  <c r="BP1431" i="1"/>
  <c r="BO1431" i="1"/>
  <c r="DM1431" i="1" s="1"/>
  <c r="BN1431" i="1"/>
  <c r="BM1431" i="1"/>
  <c r="BL1431" i="1"/>
  <c r="J1431" i="1"/>
  <c r="FF1430" i="1"/>
  <c r="FE1430" i="1"/>
  <c r="FD1430" i="1"/>
  <c r="FC1430" i="1"/>
  <c r="FB1430" i="1"/>
  <c r="EI1430" i="1"/>
  <c r="FA1430" i="1" s="1"/>
  <c r="DW1430" i="1"/>
  <c r="DV1430" i="1"/>
  <c r="DP1430" i="1"/>
  <c r="DN1430" i="1"/>
  <c r="DM1430" i="1"/>
  <c r="DB1430" i="1"/>
  <c r="DA1430" i="1"/>
  <c r="CZ1430" i="1"/>
  <c r="CY1430" i="1"/>
  <c r="DX1430" i="1" s="1"/>
  <c r="CX1430" i="1"/>
  <c r="CW1430" i="1"/>
  <c r="CV1430" i="1"/>
  <c r="CT1430" i="1"/>
  <c r="CS1430" i="1"/>
  <c r="CR1430" i="1"/>
  <c r="CQ1430" i="1"/>
  <c r="CP1430" i="1"/>
  <c r="CO1430" i="1"/>
  <c r="CN1430" i="1"/>
  <c r="CM1430" i="1"/>
  <c r="CL1430" i="1"/>
  <c r="CK1430" i="1"/>
  <c r="CC1430" i="1"/>
  <c r="EA1430" i="1" s="1"/>
  <c r="CB1430" i="1"/>
  <c r="CA1430" i="1"/>
  <c r="DY1430" i="1" s="1"/>
  <c r="BZ1430" i="1"/>
  <c r="BY1430" i="1"/>
  <c r="BX1430" i="1"/>
  <c r="BW1430" i="1"/>
  <c r="DU1430" i="1" s="1"/>
  <c r="BU1430" i="1"/>
  <c r="DS1430" i="1" s="1"/>
  <c r="BT1430" i="1"/>
  <c r="DR1430" i="1" s="1"/>
  <c r="BS1430" i="1"/>
  <c r="BR1430" i="1"/>
  <c r="BQ1430" i="1"/>
  <c r="BP1430" i="1"/>
  <c r="BO1430" i="1"/>
  <c r="BN1430" i="1"/>
  <c r="DL1430" i="1" s="1"/>
  <c r="BM1430" i="1"/>
  <c r="DK1430" i="1" s="1"/>
  <c r="BL1430" i="1"/>
  <c r="J1430" i="1"/>
  <c r="FF1429" i="1"/>
  <c r="EI1429" i="1"/>
  <c r="EZ1429" i="1" s="1"/>
  <c r="DZ1429" i="1"/>
  <c r="DY1429" i="1"/>
  <c r="DT1429" i="1"/>
  <c r="DQ1429" i="1"/>
  <c r="DP1429" i="1"/>
  <c r="DB1429" i="1"/>
  <c r="EA1429" i="1" s="1"/>
  <c r="DA1429" i="1"/>
  <c r="CZ1429" i="1"/>
  <c r="CY1429" i="1"/>
  <c r="CX1429" i="1"/>
  <c r="CW1429" i="1"/>
  <c r="CV1429" i="1"/>
  <c r="CU1429" i="1"/>
  <c r="CS1429" i="1"/>
  <c r="DR1429" i="1" s="1"/>
  <c r="CR1429" i="1"/>
  <c r="CQ1429" i="1"/>
  <c r="CP1429" i="1"/>
  <c r="CO1429" i="1"/>
  <c r="CN1429" i="1"/>
  <c r="CM1429" i="1"/>
  <c r="ET1422" i="1" s="1"/>
  <c r="CL1429" i="1"/>
  <c r="CK1429" i="1"/>
  <c r="CC1429" i="1"/>
  <c r="CB1429" i="1"/>
  <c r="CA1429" i="1"/>
  <c r="BZ1429" i="1"/>
  <c r="DX1429" i="1" s="1"/>
  <c r="BY1429" i="1"/>
  <c r="DW1429" i="1" s="1"/>
  <c r="BX1429" i="1"/>
  <c r="DV1429" i="1" s="1"/>
  <c r="BW1429" i="1"/>
  <c r="BV1429" i="1"/>
  <c r="BT1429" i="1"/>
  <c r="BS1429" i="1"/>
  <c r="BR1429" i="1"/>
  <c r="BQ1429" i="1"/>
  <c r="DO1429" i="1" s="1"/>
  <c r="BP1429" i="1"/>
  <c r="DN1429" i="1" s="1"/>
  <c r="BO1429" i="1"/>
  <c r="DM1429" i="1" s="1"/>
  <c r="BN1429" i="1"/>
  <c r="BM1429" i="1"/>
  <c r="DK1429" i="1" s="1"/>
  <c r="BL1429" i="1"/>
  <c r="J1429" i="1"/>
  <c r="FC1428" i="1"/>
  <c r="FB1428" i="1"/>
  <c r="FA1428" i="1"/>
  <c r="EI1428" i="1"/>
  <c r="EZ1428" i="1" s="1"/>
  <c r="DU1428" i="1"/>
  <c r="DT1428" i="1"/>
  <c r="DL1428" i="1"/>
  <c r="DK1428" i="1"/>
  <c r="DB1428" i="1"/>
  <c r="DA1428" i="1"/>
  <c r="CZ1428" i="1"/>
  <c r="CY1428" i="1"/>
  <c r="CX1428" i="1"/>
  <c r="CW1428" i="1"/>
  <c r="DV1428" i="1" s="1"/>
  <c r="CV1428" i="1"/>
  <c r="CU1428" i="1"/>
  <c r="CT1428" i="1"/>
  <c r="CR1428" i="1"/>
  <c r="CQ1428" i="1"/>
  <c r="CP1428" i="1"/>
  <c r="CO1428" i="1"/>
  <c r="CN1428" i="1"/>
  <c r="DM1428" i="1" s="1"/>
  <c r="CM1428" i="1"/>
  <c r="CL1428" i="1"/>
  <c r="CK1428" i="1"/>
  <c r="CC1428" i="1"/>
  <c r="EA1428" i="1" s="1"/>
  <c r="CB1428" i="1"/>
  <c r="DZ1428" i="1" s="1"/>
  <c r="CA1428" i="1"/>
  <c r="DY1428" i="1" s="1"/>
  <c r="BZ1428" i="1"/>
  <c r="BY1428" i="1"/>
  <c r="DW1428" i="1" s="1"/>
  <c r="BX1428" i="1"/>
  <c r="BW1428" i="1"/>
  <c r="BV1428" i="1"/>
  <c r="BU1428" i="1"/>
  <c r="DS1428" i="1" s="1"/>
  <c r="BS1428" i="1"/>
  <c r="DQ1428" i="1" s="1"/>
  <c r="BR1428" i="1"/>
  <c r="DP1428" i="1" s="1"/>
  <c r="BQ1428" i="1"/>
  <c r="BP1428" i="1"/>
  <c r="ET1428" i="1" s="1"/>
  <c r="BO1428" i="1"/>
  <c r="BN1428" i="1"/>
  <c r="BM1428" i="1"/>
  <c r="BL1428" i="1"/>
  <c r="DJ1428" i="1" s="1"/>
  <c r="J1428" i="1"/>
  <c r="FF1427" i="1"/>
  <c r="FE1427" i="1"/>
  <c r="FD1427" i="1"/>
  <c r="FC1427" i="1"/>
  <c r="FA1427" i="1"/>
  <c r="EY1427" i="1"/>
  <c r="EI1427" i="1"/>
  <c r="FB1427" i="1" s="1"/>
  <c r="DX1427" i="1"/>
  <c r="DW1427" i="1"/>
  <c r="DR1427" i="1"/>
  <c r="DO1427" i="1"/>
  <c r="DN1427" i="1"/>
  <c r="DB1427" i="1"/>
  <c r="DA1427" i="1"/>
  <c r="CZ1427" i="1"/>
  <c r="DY1427" i="1" s="1"/>
  <c r="CY1427" i="1"/>
  <c r="CX1427" i="1"/>
  <c r="CW1427" i="1"/>
  <c r="CV1427" i="1"/>
  <c r="CU1427" i="1"/>
  <c r="CT1427" i="1"/>
  <c r="CS1427" i="1"/>
  <c r="CQ1427" i="1"/>
  <c r="DP1427" i="1" s="1"/>
  <c r="CP1427" i="1"/>
  <c r="CO1427" i="1"/>
  <c r="CN1427" i="1"/>
  <c r="CM1427" i="1"/>
  <c r="CL1427" i="1"/>
  <c r="CK1427" i="1"/>
  <c r="CC1427" i="1"/>
  <c r="EA1427" i="1" s="1"/>
  <c r="CB1427" i="1"/>
  <c r="DZ1427" i="1" s="1"/>
  <c r="CA1427" i="1"/>
  <c r="BZ1427" i="1"/>
  <c r="BY1427" i="1"/>
  <c r="BX1427" i="1"/>
  <c r="DV1427" i="1" s="1"/>
  <c r="BW1427" i="1"/>
  <c r="DU1427" i="1" s="1"/>
  <c r="BV1427" i="1"/>
  <c r="DT1427" i="1" s="1"/>
  <c r="BU1427" i="1"/>
  <c r="DS1427" i="1" s="1"/>
  <c r="BT1427" i="1"/>
  <c r="BR1427" i="1"/>
  <c r="BQ1427" i="1"/>
  <c r="BP1427" i="1"/>
  <c r="BO1427" i="1"/>
  <c r="DM1427" i="1" s="1"/>
  <c r="BN1427" i="1"/>
  <c r="DL1427" i="1" s="1"/>
  <c r="BM1427" i="1"/>
  <c r="DK1427" i="1" s="1"/>
  <c r="BL1427" i="1"/>
  <c r="J1427" i="1"/>
  <c r="FA1426" i="1"/>
  <c r="EZ1426" i="1"/>
  <c r="EY1426" i="1"/>
  <c r="EI1426" i="1"/>
  <c r="EA1426" i="1"/>
  <c r="DZ1426" i="1"/>
  <c r="DS1426" i="1"/>
  <c r="DR1426" i="1"/>
  <c r="DJ1426" i="1"/>
  <c r="DB1426" i="1"/>
  <c r="DA1426" i="1"/>
  <c r="CZ1426" i="1"/>
  <c r="CY1426" i="1"/>
  <c r="CX1426" i="1"/>
  <c r="CW1426" i="1"/>
  <c r="CV1426" i="1"/>
  <c r="CU1426" i="1"/>
  <c r="DT1426" i="1" s="1"/>
  <c r="CT1426" i="1"/>
  <c r="CS1426" i="1"/>
  <c r="CR1426" i="1"/>
  <c r="CP1426" i="1"/>
  <c r="CO1426" i="1"/>
  <c r="CN1426" i="1"/>
  <c r="CM1426" i="1"/>
  <c r="CL1426" i="1"/>
  <c r="DK1426" i="1" s="1"/>
  <c r="CK1426" i="1"/>
  <c r="CC1426" i="1"/>
  <c r="CB1426" i="1"/>
  <c r="CA1426" i="1"/>
  <c r="DY1426" i="1" s="1"/>
  <c r="BZ1426" i="1"/>
  <c r="DX1426" i="1" s="1"/>
  <c r="BY1426" i="1"/>
  <c r="DW1426" i="1" s="1"/>
  <c r="BX1426" i="1"/>
  <c r="BW1426" i="1"/>
  <c r="DU1426" i="1" s="1"/>
  <c r="BV1426" i="1"/>
  <c r="BU1426" i="1"/>
  <c r="BT1426" i="1"/>
  <c r="BS1426" i="1"/>
  <c r="DQ1426" i="1" s="1"/>
  <c r="BQ1426" i="1"/>
  <c r="DO1426" i="1" s="1"/>
  <c r="BP1426" i="1"/>
  <c r="DN1426" i="1" s="1"/>
  <c r="BO1426" i="1"/>
  <c r="BN1426" i="1"/>
  <c r="DL1426" i="1" s="1"/>
  <c r="BM1426" i="1"/>
  <c r="BL1426" i="1"/>
  <c r="J1426" i="1"/>
  <c r="FL1425" i="1"/>
  <c r="FE1425" i="1"/>
  <c r="FD1425" i="1"/>
  <c r="FC1425" i="1"/>
  <c r="FB1425" i="1"/>
  <c r="FA1425" i="1"/>
  <c r="EY1425" i="1"/>
  <c r="EU1425" i="1"/>
  <c r="FM1425" i="1" s="1"/>
  <c r="EI1425" i="1"/>
  <c r="EZ1425" i="1" s="1"/>
  <c r="DW1425" i="1"/>
  <c r="DV1425" i="1"/>
  <c r="DU1425" i="1"/>
  <c r="DN1425" i="1"/>
  <c r="DM1425" i="1"/>
  <c r="DL1425" i="1"/>
  <c r="DB1425" i="1"/>
  <c r="DA1425" i="1"/>
  <c r="CZ1425" i="1"/>
  <c r="CY1425" i="1"/>
  <c r="CX1425" i="1"/>
  <c r="CW1425" i="1"/>
  <c r="CV1425" i="1"/>
  <c r="CU1425" i="1"/>
  <c r="CT1425" i="1"/>
  <c r="CS1425" i="1"/>
  <c r="CR1425" i="1"/>
  <c r="CQ1425" i="1"/>
  <c r="CO1425" i="1"/>
  <c r="CN1425" i="1"/>
  <c r="CM1425" i="1"/>
  <c r="CL1425" i="1"/>
  <c r="CK1425" i="1"/>
  <c r="CC1425" i="1"/>
  <c r="EA1425" i="1" s="1"/>
  <c r="CB1425" i="1"/>
  <c r="DZ1425" i="1" s="1"/>
  <c r="CA1425" i="1"/>
  <c r="DY1425" i="1" s="1"/>
  <c r="BZ1425" i="1"/>
  <c r="DX1425" i="1" s="1"/>
  <c r="BY1425" i="1"/>
  <c r="BX1425" i="1"/>
  <c r="BW1425" i="1"/>
  <c r="BV1425" i="1"/>
  <c r="DT1425" i="1" s="1"/>
  <c r="BU1425" i="1"/>
  <c r="DS1425" i="1" s="1"/>
  <c r="BT1425" i="1"/>
  <c r="DR1425" i="1" s="1"/>
  <c r="BS1425" i="1"/>
  <c r="DQ1425" i="1" s="1"/>
  <c r="BR1425" i="1"/>
  <c r="ET1425" i="1" s="1"/>
  <c r="BP1425" i="1"/>
  <c r="BO1425" i="1"/>
  <c r="BN1425" i="1"/>
  <c r="BM1425" i="1"/>
  <c r="DK1425" i="1" s="1"/>
  <c r="BL1425" i="1"/>
  <c r="DJ1425" i="1" s="1"/>
  <c r="J1425" i="1"/>
  <c r="FF1424" i="1"/>
  <c r="FE1424" i="1"/>
  <c r="FD1424" i="1"/>
  <c r="EY1424" i="1"/>
  <c r="EI1424" i="1"/>
  <c r="FC1424" i="1" s="1"/>
  <c r="DY1424" i="1"/>
  <c r="DX1424" i="1"/>
  <c r="DS1424" i="1"/>
  <c r="DQ1424" i="1"/>
  <c r="DP1424" i="1"/>
  <c r="DB1424" i="1"/>
  <c r="DA1424" i="1"/>
  <c r="DZ1424" i="1" s="1"/>
  <c r="CZ1424" i="1"/>
  <c r="CY1424" i="1"/>
  <c r="CX1424" i="1"/>
  <c r="CW1424" i="1"/>
  <c r="CV1424" i="1"/>
  <c r="CU1424" i="1"/>
  <c r="CT1424" i="1"/>
  <c r="CS1424" i="1"/>
  <c r="DR1424" i="1" s="1"/>
  <c r="CR1424" i="1"/>
  <c r="CQ1424" i="1"/>
  <c r="CP1424" i="1"/>
  <c r="CN1424" i="1"/>
  <c r="CM1424" i="1"/>
  <c r="CL1424" i="1"/>
  <c r="CK1424" i="1"/>
  <c r="CC1424" i="1"/>
  <c r="EA1424" i="1" s="1"/>
  <c r="CB1424" i="1"/>
  <c r="CA1424" i="1"/>
  <c r="BZ1424" i="1"/>
  <c r="BY1424" i="1"/>
  <c r="DW1424" i="1" s="1"/>
  <c r="BX1424" i="1"/>
  <c r="DV1424" i="1" s="1"/>
  <c r="BW1424" i="1"/>
  <c r="DU1424" i="1" s="1"/>
  <c r="BV1424" i="1"/>
  <c r="BU1424" i="1"/>
  <c r="BT1424" i="1"/>
  <c r="BS1424" i="1"/>
  <c r="BR1424" i="1"/>
  <c r="BQ1424" i="1"/>
  <c r="DO1424" i="1" s="1"/>
  <c r="BO1424" i="1"/>
  <c r="DM1424" i="1" s="1"/>
  <c r="BN1424" i="1"/>
  <c r="DL1424" i="1" s="1"/>
  <c r="BM1424" i="1"/>
  <c r="BL1424" i="1"/>
  <c r="J1424" i="1"/>
  <c r="EZ1423" i="1"/>
  <c r="EI1423" i="1"/>
  <c r="FA1423" i="1" s="1"/>
  <c r="EA1423" i="1"/>
  <c r="DV1423" i="1"/>
  <c r="DT1423" i="1"/>
  <c r="DS1423" i="1"/>
  <c r="DK1423" i="1"/>
  <c r="DJ1423" i="1"/>
  <c r="DB1423" i="1"/>
  <c r="DA1423" i="1"/>
  <c r="CZ1423" i="1"/>
  <c r="CY1423" i="1"/>
  <c r="CX1423" i="1"/>
  <c r="CW1423" i="1"/>
  <c r="CV1423" i="1"/>
  <c r="DU1423" i="1" s="1"/>
  <c r="CU1423" i="1"/>
  <c r="CT1423" i="1"/>
  <c r="CS1423" i="1"/>
  <c r="CR1423" i="1"/>
  <c r="CQ1423" i="1"/>
  <c r="CP1423" i="1"/>
  <c r="CO1423" i="1"/>
  <c r="CM1423" i="1"/>
  <c r="DL1423" i="1" s="1"/>
  <c r="CL1423" i="1"/>
  <c r="CK1423" i="1"/>
  <c r="CC1423" i="1"/>
  <c r="CB1423" i="1"/>
  <c r="DZ1423" i="1" s="1"/>
  <c r="CA1423" i="1"/>
  <c r="DY1423" i="1" s="1"/>
  <c r="BZ1423" i="1"/>
  <c r="DX1423" i="1" s="1"/>
  <c r="BY1423" i="1"/>
  <c r="BX1423" i="1"/>
  <c r="BW1423" i="1"/>
  <c r="BV1423" i="1"/>
  <c r="BU1423" i="1"/>
  <c r="BT1423" i="1"/>
  <c r="DR1423" i="1" s="1"/>
  <c r="BS1423" i="1"/>
  <c r="DQ1423" i="1" s="1"/>
  <c r="BR1423" i="1"/>
  <c r="DP1423" i="1" s="1"/>
  <c r="BQ1423" i="1"/>
  <c r="DO1423" i="1" s="1"/>
  <c r="BP1423" i="1"/>
  <c r="DN1423" i="1" s="1"/>
  <c r="BN1423" i="1"/>
  <c r="BM1423" i="1"/>
  <c r="BL1423" i="1"/>
  <c r="J1423" i="1"/>
  <c r="FF1422" i="1"/>
  <c r="FE1422" i="1"/>
  <c r="FD1422" i="1"/>
  <c r="FC1422" i="1"/>
  <c r="FB1422" i="1"/>
  <c r="EI1422" i="1"/>
  <c r="FA1422" i="1" s="1"/>
  <c r="DW1422" i="1"/>
  <c r="DQ1422" i="1"/>
  <c r="DO1422" i="1"/>
  <c r="EM1422" i="1" s="1"/>
  <c r="DB1422" i="1"/>
  <c r="DA1422" i="1"/>
  <c r="CZ1422" i="1"/>
  <c r="CY1422" i="1"/>
  <c r="CW1422" i="1"/>
  <c r="DV1422" i="1" s="1"/>
  <c r="CV1422" i="1"/>
  <c r="CU1422" i="1"/>
  <c r="DT1422" i="1" s="1"/>
  <c r="CT1422" i="1"/>
  <c r="CS1422" i="1"/>
  <c r="CR1422" i="1"/>
  <c r="CQ1422" i="1"/>
  <c r="CP1422" i="1"/>
  <c r="CO1422" i="1"/>
  <c r="DN1422" i="1" s="1"/>
  <c r="CN1422" i="1"/>
  <c r="CL1422" i="1"/>
  <c r="DK1422" i="1" s="1"/>
  <c r="CK1422" i="1"/>
  <c r="CC1422" i="1"/>
  <c r="EA1422" i="1" s="1"/>
  <c r="CB1422" i="1"/>
  <c r="DZ1422" i="1" s="1"/>
  <c r="CA1422" i="1"/>
  <c r="DY1422" i="1" s="1"/>
  <c r="BZ1422" i="1"/>
  <c r="DX1422" i="1" s="1"/>
  <c r="BY1422" i="1"/>
  <c r="BX1422" i="1"/>
  <c r="BW1422" i="1"/>
  <c r="DU1422" i="1" s="1"/>
  <c r="BV1422" i="1"/>
  <c r="BU1422" i="1"/>
  <c r="DS1422" i="1" s="1"/>
  <c r="BT1422" i="1"/>
  <c r="DR1422" i="1" s="1"/>
  <c r="BS1422" i="1"/>
  <c r="BR1422" i="1"/>
  <c r="DP1422" i="1" s="1"/>
  <c r="BQ1422" i="1"/>
  <c r="BP1422" i="1"/>
  <c r="BO1422" i="1"/>
  <c r="DM1422" i="1" s="1"/>
  <c r="BM1422" i="1"/>
  <c r="BL1422" i="1"/>
  <c r="DJ1422" i="1" s="1"/>
  <c r="J1422" i="1"/>
  <c r="FF1421" i="1"/>
  <c r="FE1421" i="1"/>
  <c r="FD1421" i="1"/>
  <c r="EY1421" i="1"/>
  <c r="EI1421" i="1"/>
  <c r="FC1421" i="1" s="1"/>
  <c r="EA1421" i="1"/>
  <c r="DZ1421" i="1"/>
  <c r="DY1421" i="1"/>
  <c r="DX1421" i="1"/>
  <c r="DR1421" i="1"/>
  <c r="DQ1421" i="1"/>
  <c r="DP1421" i="1"/>
  <c r="DJ1421" i="1"/>
  <c r="DB1421" i="1"/>
  <c r="DA1421" i="1"/>
  <c r="CZ1421" i="1"/>
  <c r="CY1421" i="1"/>
  <c r="CX1421" i="1"/>
  <c r="CW1421" i="1"/>
  <c r="CV1421" i="1"/>
  <c r="CU1421" i="1"/>
  <c r="CT1421" i="1"/>
  <c r="CS1421" i="1"/>
  <c r="CR1421" i="1"/>
  <c r="CQ1421" i="1"/>
  <c r="CP1421" i="1"/>
  <c r="CO1421" i="1"/>
  <c r="CN1421" i="1"/>
  <c r="CM1421" i="1"/>
  <c r="CK1421" i="1"/>
  <c r="CC1421" i="1"/>
  <c r="CB1421" i="1"/>
  <c r="CA1421" i="1"/>
  <c r="BZ1421" i="1"/>
  <c r="BY1421" i="1"/>
  <c r="DW1421" i="1" s="1"/>
  <c r="BX1421" i="1"/>
  <c r="DV1421" i="1" s="1"/>
  <c r="BW1421" i="1"/>
  <c r="DU1421" i="1" s="1"/>
  <c r="BV1421" i="1"/>
  <c r="BU1421" i="1"/>
  <c r="DS1421" i="1" s="1"/>
  <c r="BT1421" i="1"/>
  <c r="BS1421" i="1"/>
  <c r="BR1421" i="1"/>
  <c r="BQ1421" i="1"/>
  <c r="DO1421" i="1" s="1"/>
  <c r="BP1421" i="1"/>
  <c r="DN1421" i="1" s="1"/>
  <c r="BO1421" i="1"/>
  <c r="DM1421" i="1" s="1"/>
  <c r="BN1421" i="1"/>
  <c r="BL1421" i="1"/>
  <c r="J1421" i="1"/>
  <c r="FA1420" i="1"/>
  <c r="EI1420" i="1"/>
  <c r="EZ1420" i="1" s="1"/>
  <c r="EA1420" i="1"/>
  <c r="DU1420" i="1"/>
  <c r="DT1420" i="1"/>
  <c r="DS1420" i="1"/>
  <c r="DN1420" i="1"/>
  <c r="DM1420" i="1"/>
  <c r="DL1420" i="1"/>
  <c r="DK1420" i="1"/>
  <c r="DB1420" i="1"/>
  <c r="DA1420" i="1"/>
  <c r="CZ1420" i="1"/>
  <c r="CY1420" i="1"/>
  <c r="CX1420" i="1"/>
  <c r="CW1420" i="1"/>
  <c r="CV1420" i="1"/>
  <c r="CU1420" i="1"/>
  <c r="CT1420" i="1"/>
  <c r="CS1420" i="1"/>
  <c r="CR1420" i="1"/>
  <c r="CQ1420" i="1"/>
  <c r="CP1420" i="1"/>
  <c r="CO1420" i="1"/>
  <c r="CN1420" i="1"/>
  <c r="CM1420" i="1"/>
  <c r="CL1420" i="1"/>
  <c r="CC1420" i="1"/>
  <c r="CB1420" i="1"/>
  <c r="DZ1420" i="1" s="1"/>
  <c r="CA1420" i="1"/>
  <c r="DY1420" i="1" s="1"/>
  <c r="BZ1420" i="1"/>
  <c r="DX1420" i="1" s="1"/>
  <c r="BY1420" i="1"/>
  <c r="BX1420" i="1"/>
  <c r="DV1420" i="1" s="1"/>
  <c r="BW1420" i="1"/>
  <c r="BV1420" i="1"/>
  <c r="BU1420" i="1"/>
  <c r="BT1420" i="1"/>
  <c r="DR1420" i="1" s="1"/>
  <c r="BS1420" i="1"/>
  <c r="DQ1420" i="1" s="1"/>
  <c r="BR1420" i="1"/>
  <c r="DP1420" i="1" s="1"/>
  <c r="BQ1420" i="1"/>
  <c r="BP1420" i="1"/>
  <c r="BO1420" i="1"/>
  <c r="ET1420" i="1" s="1"/>
  <c r="BN1420" i="1"/>
  <c r="BM1420" i="1"/>
  <c r="J1420" i="1"/>
  <c r="FF1437" i="1" s="1"/>
  <c r="FX1418" i="1"/>
  <c r="FW1418" i="1"/>
  <c r="FV1418" i="1"/>
  <c r="FU1418" i="1"/>
  <c r="FT1418" i="1"/>
  <c r="FS1418" i="1"/>
  <c r="FR1418" i="1"/>
  <c r="FQ1418" i="1"/>
  <c r="FX1417" i="1"/>
  <c r="FW1417" i="1"/>
  <c r="FV1417" i="1"/>
  <c r="FU1417" i="1"/>
  <c r="FT1417" i="1"/>
  <c r="FS1417" i="1"/>
  <c r="FR1417" i="1"/>
  <c r="FQ1417" i="1"/>
  <c r="H1417" i="1"/>
  <c r="G1417" i="1"/>
  <c r="F1417" i="1"/>
  <c r="E1417" i="1"/>
  <c r="D1417" i="1"/>
  <c r="FC1416" i="1"/>
  <c r="FB1416" i="1"/>
  <c r="FA1416" i="1"/>
  <c r="EI1416" i="1"/>
  <c r="EZ1416" i="1" s="1"/>
  <c r="DU1416" i="1"/>
  <c r="DT1416" i="1"/>
  <c r="DS1416" i="1"/>
  <c r="DL1416" i="1"/>
  <c r="DK1416" i="1"/>
  <c r="DA1416" i="1"/>
  <c r="CZ1416" i="1"/>
  <c r="CY1416" i="1"/>
  <c r="CX1416" i="1"/>
  <c r="CW1416" i="1"/>
  <c r="CV1416" i="1"/>
  <c r="CU1416" i="1"/>
  <c r="CT1416" i="1"/>
  <c r="CS1416" i="1"/>
  <c r="CR1416" i="1"/>
  <c r="CQ1416" i="1"/>
  <c r="CP1416" i="1"/>
  <c r="CO1416" i="1"/>
  <c r="DN1416" i="1" s="1"/>
  <c r="CN1416" i="1"/>
  <c r="DM1416" i="1" s="1"/>
  <c r="CM1416" i="1"/>
  <c r="CL1416" i="1"/>
  <c r="CK1416" i="1"/>
  <c r="CB1416" i="1"/>
  <c r="DZ1416" i="1" s="1"/>
  <c r="CA1416" i="1"/>
  <c r="DY1416" i="1" s="1"/>
  <c r="BZ1416" i="1"/>
  <c r="DX1416" i="1" s="1"/>
  <c r="BY1416" i="1"/>
  <c r="DW1416" i="1" s="1"/>
  <c r="BX1416" i="1"/>
  <c r="DV1416" i="1" s="1"/>
  <c r="BW1416" i="1"/>
  <c r="BV1416" i="1"/>
  <c r="BU1416" i="1"/>
  <c r="BT1416" i="1"/>
  <c r="DR1416" i="1" s="1"/>
  <c r="BS1416" i="1"/>
  <c r="DQ1416" i="1" s="1"/>
  <c r="BR1416" i="1"/>
  <c r="DP1416" i="1" s="1"/>
  <c r="BQ1416" i="1"/>
  <c r="DO1416" i="1" s="1"/>
  <c r="BP1416" i="1"/>
  <c r="BO1416" i="1"/>
  <c r="BN1416" i="1"/>
  <c r="BM1416" i="1"/>
  <c r="BL1416" i="1"/>
  <c r="DJ1416" i="1" s="1"/>
  <c r="J1416" i="1"/>
  <c r="FE1415" i="1"/>
  <c r="FD1415" i="1"/>
  <c r="FC1415" i="1"/>
  <c r="FA1415" i="1"/>
  <c r="EY1415" i="1"/>
  <c r="EI1415" i="1"/>
  <c r="FB1415" i="1" s="1"/>
  <c r="DX1415" i="1"/>
  <c r="DW1415" i="1"/>
  <c r="DV1415" i="1"/>
  <c r="DP1415" i="1"/>
  <c r="DO1415" i="1"/>
  <c r="DN1415" i="1"/>
  <c r="DB1415" i="1"/>
  <c r="CZ1415" i="1"/>
  <c r="DY1415" i="1" s="1"/>
  <c r="CY1415" i="1"/>
  <c r="CX1415" i="1"/>
  <c r="CW1415" i="1"/>
  <c r="CV1415" i="1"/>
  <c r="CU1415" i="1"/>
  <c r="CT1415" i="1"/>
  <c r="CS1415" i="1"/>
  <c r="CR1415" i="1"/>
  <c r="DQ1415" i="1" s="1"/>
  <c r="CQ1415" i="1"/>
  <c r="CP1415" i="1"/>
  <c r="CO1415" i="1"/>
  <c r="CN1415" i="1"/>
  <c r="CM1415" i="1"/>
  <c r="CL1415" i="1"/>
  <c r="CK1415" i="1"/>
  <c r="CC1415" i="1"/>
  <c r="EA1415" i="1" s="1"/>
  <c r="CA1415" i="1"/>
  <c r="BZ1415" i="1"/>
  <c r="BY1415" i="1"/>
  <c r="BX1415" i="1"/>
  <c r="BW1415" i="1"/>
  <c r="DU1415" i="1" s="1"/>
  <c r="BV1415" i="1"/>
  <c r="DT1415" i="1" s="1"/>
  <c r="BU1415" i="1"/>
  <c r="DS1415" i="1" s="1"/>
  <c r="BT1415" i="1"/>
  <c r="DR1415" i="1" s="1"/>
  <c r="BS1415" i="1"/>
  <c r="BR1415" i="1"/>
  <c r="BQ1415" i="1"/>
  <c r="BP1415" i="1"/>
  <c r="BO1415" i="1"/>
  <c r="DM1415" i="1" s="1"/>
  <c r="BN1415" i="1"/>
  <c r="DL1415" i="1" s="1"/>
  <c r="BM1415" i="1"/>
  <c r="DK1415" i="1" s="1"/>
  <c r="BL1415" i="1"/>
  <c r="J1415" i="1"/>
  <c r="FF1414" i="1"/>
  <c r="EY1414" i="1"/>
  <c r="EI1414" i="1"/>
  <c r="EA1414" i="1"/>
  <c r="DZ1414" i="1"/>
  <c r="DS1414" i="1"/>
  <c r="DQ1414" i="1"/>
  <c r="DJ1414" i="1"/>
  <c r="DB1414" i="1"/>
  <c r="DA1414" i="1"/>
  <c r="CY1414" i="1"/>
  <c r="CX1414" i="1"/>
  <c r="CW1414" i="1"/>
  <c r="CV1414" i="1"/>
  <c r="CU1414" i="1"/>
  <c r="CT1414" i="1"/>
  <c r="CS1414" i="1"/>
  <c r="DR1414" i="1" s="1"/>
  <c r="CR1414" i="1"/>
  <c r="CQ1414" i="1"/>
  <c r="CP1414" i="1"/>
  <c r="CO1414" i="1"/>
  <c r="CN1414" i="1"/>
  <c r="CM1414" i="1"/>
  <c r="CL1414" i="1"/>
  <c r="CK1414" i="1"/>
  <c r="CC1414" i="1"/>
  <c r="CB1414" i="1"/>
  <c r="BZ1414" i="1"/>
  <c r="DX1414" i="1" s="1"/>
  <c r="BY1414" i="1"/>
  <c r="DW1414" i="1" s="1"/>
  <c r="BX1414" i="1"/>
  <c r="DV1414" i="1" s="1"/>
  <c r="BW1414" i="1"/>
  <c r="DU1414" i="1" s="1"/>
  <c r="BV1414" i="1"/>
  <c r="DT1414" i="1" s="1"/>
  <c r="BU1414" i="1"/>
  <c r="BT1414" i="1"/>
  <c r="BS1414" i="1"/>
  <c r="BR1414" i="1"/>
  <c r="DP1414" i="1" s="1"/>
  <c r="BQ1414" i="1"/>
  <c r="DO1414" i="1" s="1"/>
  <c r="BP1414" i="1"/>
  <c r="DN1414" i="1" s="1"/>
  <c r="BO1414" i="1"/>
  <c r="DM1414" i="1" s="1"/>
  <c r="BN1414" i="1"/>
  <c r="DL1414" i="1" s="1"/>
  <c r="BM1414" i="1"/>
  <c r="DK1414" i="1" s="1"/>
  <c r="BL1414" i="1"/>
  <c r="J1414" i="1"/>
  <c r="FE1413" i="1"/>
  <c r="FD1413" i="1"/>
  <c r="FC1413" i="1"/>
  <c r="FB1413" i="1"/>
  <c r="FA1413" i="1"/>
  <c r="EY1413" i="1"/>
  <c r="EI1413" i="1"/>
  <c r="EZ1413" i="1" s="1"/>
  <c r="DW1413" i="1"/>
  <c r="DU1413" i="1"/>
  <c r="DT1413" i="1"/>
  <c r="DL1413" i="1"/>
  <c r="DB1413" i="1"/>
  <c r="DA1413" i="1"/>
  <c r="CZ1413" i="1"/>
  <c r="CX1413" i="1"/>
  <c r="CW1413" i="1"/>
  <c r="CV1413" i="1"/>
  <c r="CU1413" i="1"/>
  <c r="CT1413" i="1"/>
  <c r="CS1413" i="1"/>
  <c r="CR1413" i="1"/>
  <c r="CQ1413" i="1"/>
  <c r="CP1413" i="1"/>
  <c r="CO1413" i="1"/>
  <c r="CN1413" i="1"/>
  <c r="DM1413" i="1" s="1"/>
  <c r="CM1413" i="1"/>
  <c r="CL1413" i="1"/>
  <c r="CK1413" i="1"/>
  <c r="CC1413" i="1"/>
  <c r="EA1413" i="1" s="1"/>
  <c r="CB1413" i="1"/>
  <c r="DZ1413" i="1" s="1"/>
  <c r="CA1413" i="1"/>
  <c r="BY1413" i="1"/>
  <c r="BX1413" i="1"/>
  <c r="DV1413" i="1" s="1"/>
  <c r="BW1413" i="1"/>
  <c r="BV1413" i="1"/>
  <c r="BU1413" i="1"/>
  <c r="DS1413" i="1" s="1"/>
  <c r="BT1413" i="1"/>
  <c r="DR1413" i="1" s="1"/>
  <c r="BS1413" i="1"/>
  <c r="DQ1413" i="1" s="1"/>
  <c r="BR1413" i="1"/>
  <c r="BQ1413" i="1"/>
  <c r="DO1413" i="1" s="1"/>
  <c r="BP1413" i="1"/>
  <c r="DN1413" i="1" s="1"/>
  <c r="BO1413" i="1"/>
  <c r="BN1413" i="1"/>
  <c r="BM1413" i="1"/>
  <c r="DK1413" i="1" s="1"/>
  <c r="BL1413" i="1"/>
  <c r="DJ1413" i="1" s="1"/>
  <c r="J1413" i="1"/>
  <c r="FF1413" i="1" s="1"/>
  <c r="EU1412" i="1"/>
  <c r="EI1412" i="1"/>
  <c r="DZ1412" i="1"/>
  <c r="DX1412" i="1"/>
  <c r="DS1412" i="1"/>
  <c r="DP1412" i="1"/>
  <c r="DO1412" i="1"/>
  <c r="DK1412" i="1"/>
  <c r="DB1412" i="1"/>
  <c r="DA1412" i="1"/>
  <c r="CZ1412" i="1"/>
  <c r="DY1412" i="1" s="1"/>
  <c r="CY1412" i="1"/>
  <c r="CW1412" i="1"/>
  <c r="CV1412" i="1"/>
  <c r="CU1412" i="1"/>
  <c r="CT1412" i="1"/>
  <c r="CS1412" i="1"/>
  <c r="CR1412" i="1"/>
  <c r="CQ1412" i="1"/>
  <c r="CP1412" i="1"/>
  <c r="CO1412" i="1"/>
  <c r="CN1412" i="1"/>
  <c r="CM1412" i="1"/>
  <c r="CL1412" i="1"/>
  <c r="CK1412" i="1"/>
  <c r="CC1412" i="1"/>
  <c r="EA1412" i="1" s="1"/>
  <c r="CB1412" i="1"/>
  <c r="CA1412" i="1"/>
  <c r="BZ1412" i="1"/>
  <c r="BX1412" i="1"/>
  <c r="DV1412" i="1" s="1"/>
  <c r="BW1412" i="1"/>
  <c r="DU1412" i="1" s="1"/>
  <c r="BV1412" i="1"/>
  <c r="BU1412" i="1"/>
  <c r="BT1412" i="1"/>
  <c r="DR1412" i="1" s="1"/>
  <c r="BS1412" i="1"/>
  <c r="DQ1412" i="1" s="1"/>
  <c r="BR1412" i="1"/>
  <c r="BQ1412" i="1"/>
  <c r="BP1412" i="1"/>
  <c r="DN1412" i="1" s="1"/>
  <c r="BO1412" i="1"/>
  <c r="DM1412" i="1" s="1"/>
  <c r="BN1412" i="1"/>
  <c r="BM1412" i="1"/>
  <c r="BL1412" i="1"/>
  <c r="J1412" i="1"/>
  <c r="FB1411" i="1"/>
  <c r="EY1411" i="1"/>
  <c r="EI1411" i="1"/>
  <c r="FC1411" i="1" s="1"/>
  <c r="DW1411" i="1"/>
  <c r="DT1411" i="1"/>
  <c r="DS1411" i="1"/>
  <c r="DR1411" i="1"/>
  <c r="DN1411" i="1"/>
  <c r="DK1411" i="1"/>
  <c r="DB1411" i="1"/>
  <c r="DA1411" i="1"/>
  <c r="CZ1411" i="1"/>
  <c r="CY1411" i="1"/>
  <c r="CX1411" i="1"/>
  <c r="CV1411" i="1"/>
  <c r="CU1411" i="1"/>
  <c r="CT1411" i="1"/>
  <c r="CS1411" i="1"/>
  <c r="CR1411" i="1"/>
  <c r="CQ1411" i="1"/>
  <c r="CP1411" i="1"/>
  <c r="CO1411" i="1"/>
  <c r="CN1411" i="1"/>
  <c r="CM1411" i="1"/>
  <c r="DL1411" i="1" s="1"/>
  <c r="CL1411" i="1"/>
  <c r="CK1411" i="1"/>
  <c r="CC1411" i="1"/>
  <c r="EA1411" i="1" s="1"/>
  <c r="CB1411" i="1"/>
  <c r="DZ1411" i="1" s="1"/>
  <c r="CA1411" i="1"/>
  <c r="DY1411" i="1" s="1"/>
  <c r="BZ1411" i="1"/>
  <c r="BY1411" i="1"/>
  <c r="BW1411" i="1"/>
  <c r="DU1411" i="1" s="1"/>
  <c r="BV1411" i="1"/>
  <c r="BU1411" i="1"/>
  <c r="BT1411" i="1"/>
  <c r="BS1411" i="1"/>
  <c r="DQ1411" i="1" s="1"/>
  <c r="BR1411" i="1"/>
  <c r="DP1411" i="1" s="1"/>
  <c r="BQ1411" i="1"/>
  <c r="BP1411" i="1"/>
  <c r="BO1411" i="1"/>
  <c r="BN1411" i="1"/>
  <c r="BM1411" i="1"/>
  <c r="BL1411" i="1"/>
  <c r="DJ1411" i="1" s="1"/>
  <c r="J1411" i="1"/>
  <c r="FE1410" i="1"/>
  <c r="EI1410" i="1"/>
  <c r="DW1410" i="1"/>
  <c r="DS1410" i="1"/>
  <c r="DP1410" i="1"/>
  <c r="DK1410" i="1"/>
  <c r="DB1410" i="1"/>
  <c r="DA1410" i="1"/>
  <c r="DZ1410" i="1" s="1"/>
  <c r="CZ1410" i="1"/>
  <c r="CY1410" i="1"/>
  <c r="DX1410" i="1" s="1"/>
  <c r="CX1410" i="1"/>
  <c r="CW1410" i="1"/>
  <c r="CU1410" i="1"/>
  <c r="CT1410" i="1"/>
  <c r="CS1410" i="1"/>
  <c r="CR1410" i="1"/>
  <c r="CQ1410" i="1"/>
  <c r="CP1410" i="1"/>
  <c r="CO1410" i="1"/>
  <c r="DN1410" i="1" s="1"/>
  <c r="CN1410" i="1"/>
  <c r="CM1410" i="1"/>
  <c r="CL1410" i="1"/>
  <c r="CK1410" i="1"/>
  <c r="EU1410" i="1" s="1"/>
  <c r="CC1410" i="1"/>
  <c r="EA1410" i="1" s="1"/>
  <c r="CB1410" i="1"/>
  <c r="CA1410" i="1"/>
  <c r="DY1410" i="1" s="1"/>
  <c r="BZ1410" i="1"/>
  <c r="BY1410" i="1"/>
  <c r="BX1410" i="1"/>
  <c r="DV1410" i="1" s="1"/>
  <c r="BV1410" i="1"/>
  <c r="BU1410" i="1"/>
  <c r="BT1410" i="1"/>
  <c r="DR1410" i="1" s="1"/>
  <c r="BS1410" i="1"/>
  <c r="DQ1410" i="1" s="1"/>
  <c r="BR1410" i="1"/>
  <c r="BQ1410" i="1"/>
  <c r="DO1410" i="1" s="1"/>
  <c r="BP1410" i="1"/>
  <c r="BO1410" i="1"/>
  <c r="DM1410" i="1" s="1"/>
  <c r="BN1410" i="1"/>
  <c r="BM1410" i="1"/>
  <c r="BL1410" i="1"/>
  <c r="DJ1410" i="1" s="1"/>
  <c r="J1410" i="1"/>
  <c r="FC1409" i="1"/>
  <c r="EZ1409" i="1"/>
  <c r="EI1409" i="1"/>
  <c r="FE1409" i="1" s="1"/>
  <c r="DZ1409" i="1"/>
  <c r="DW1409" i="1"/>
  <c r="DN1409" i="1"/>
  <c r="DK1409" i="1"/>
  <c r="DB1409" i="1"/>
  <c r="DA1409" i="1"/>
  <c r="CZ1409" i="1"/>
  <c r="CY1409" i="1"/>
  <c r="CX1409" i="1"/>
  <c r="CW1409" i="1"/>
  <c r="CV1409" i="1"/>
  <c r="CT1409" i="1"/>
  <c r="CS1409" i="1"/>
  <c r="CR1409" i="1"/>
  <c r="DQ1409" i="1" s="1"/>
  <c r="CQ1409" i="1"/>
  <c r="CP1409" i="1"/>
  <c r="CO1409" i="1"/>
  <c r="CN1409" i="1"/>
  <c r="CM1409" i="1"/>
  <c r="CL1409" i="1"/>
  <c r="CK1409" i="1"/>
  <c r="CC1409" i="1"/>
  <c r="EA1409" i="1" s="1"/>
  <c r="CB1409" i="1"/>
  <c r="CA1409" i="1"/>
  <c r="DY1409" i="1" s="1"/>
  <c r="BZ1409" i="1"/>
  <c r="DX1409" i="1" s="1"/>
  <c r="BY1409" i="1"/>
  <c r="BX1409" i="1"/>
  <c r="DV1409" i="1" s="1"/>
  <c r="BW1409" i="1"/>
  <c r="DU1409" i="1" s="1"/>
  <c r="BU1409" i="1"/>
  <c r="DS1409" i="1" s="1"/>
  <c r="BT1409" i="1"/>
  <c r="DR1409" i="1" s="1"/>
  <c r="BS1409" i="1"/>
  <c r="BR1409" i="1"/>
  <c r="DP1409" i="1" s="1"/>
  <c r="BQ1409" i="1"/>
  <c r="DO1409" i="1" s="1"/>
  <c r="BP1409" i="1"/>
  <c r="BO1409" i="1"/>
  <c r="DM1409" i="1" s="1"/>
  <c r="BN1409" i="1"/>
  <c r="DL1409" i="1" s="1"/>
  <c r="BM1409" i="1"/>
  <c r="BL1409" i="1"/>
  <c r="DJ1409" i="1" s="1"/>
  <c r="J1409" i="1"/>
  <c r="FF1408" i="1"/>
  <c r="FC1408" i="1"/>
  <c r="FB1408" i="1"/>
  <c r="EZ1408" i="1"/>
  <c r="EI1408" i="1"/>
  <c r="FA1408" i="1" s="1"/>
  <c r="DZ1408" i="1"/>
  <c r="DV1408" i="1"/>
  <c r="DT1408" i="1"/>
  <c r="DK1408" i="1"/>
  <c r="DB1408" i="1"/>
  <c r="DA1408" i="1"/>
  <c r="CZ1408" i="1"/>
  <c r="CY1408" i="1"/>
  <c r="CX1408" i="1"/>
  <c r="CW1408" i="1"/>
  <c r="CV1408" i="1"/>
  <c r="DU1408" i="1" s="1"/>
  <c r="CU1408" i="1"/>
  <c r="CS1408" i="1"/>
  <c r="CR1408" i="1"/>
  <c r="CQ1408" i="1"/>
  <c r="CP1408" i="1"/>
  <c r="CO1408" i="1"/>
  <c r="DN1408" i="1" s="1"/>
  <c r="CN1408" i="1"/>
  <c r="DM1408" i="1" s="1"/>
  <c r="CM1408" i="1"/>
  <c r="DL1408" i="1" s="1"/>
  <c r="CL1408" i="1"/>
  <c r="CK1408" i="1"/>
  <c r="CC1408" i="1"/>
  <c r="EA1408" i="1" s="1"/>
  <c r="CB1408" i="1"/>
  <c r="CA1408" i="1"/>
  <c r="BZ1408" i="1"/>
  <c r="DX1408" i="1" s="1"/>
  <c r="BY1408" i="1"/>
  <c r="DW1408" i="1" s="1"/>
  <c r="BX1408" i="1"/>
  <c r="BW1408" i="1"/>
  <c r="BV1408" i="1"/>
  <c r="BT1408" i="1"/>
  <c r="DR1408" i="1" s="1"/>
  <c r="BS1408" i="1"/>
  <c r="DQ1408" i="1" s="1"/>
  <c r="BR1408" i="1"/>
  <c r="BQ1408" i="1"/>
  <c r="DO1408" i="1" s="1"/>
  <c r="BP1408" i="1"/>
  <c r="BO1408" i="1"/>
  <c r="BN1408" i="1"/>
  <c r="BM1408" i="1"/>
  <c r="BL1408" i="1"/>
  <c r="DJ1408" i="1" s="1"/>
  <c r="J1408" i="1"/>
  <c r="FF1407" i="1"/>
  <c r="FE1407" i="1"/>
  <c r="FD1407" i="1"/>
  <c r="FC1407" i="1"/>
  <c r="FA1407" i="1"/>
  <c r="EY1407" i="1"/>
  <c r="EI1407" i="1"/>
  <c r="FB1407" i="1" s="1"/>
  <c r="DW1407" i="1"/>
  <c r="DP1407" i="1"/>
  <c r="DL1407" i="1"/>
  <c r="DB1407" i="1"/>
  <c r="DA1407" i="1"/>
  <c r="DZ1407" i="1" s="1"/>
  <c r="CZ1407" i="1"/>
  <c r="CY1407" i="1"/>
  <c r="DX1407" i="1" s="1"/>
  <c r="CX1407" i="1"/>
  <c r="CW1407" i="1"/>
  <c r="CV1407" i="1"/>
  <c r="CU1407" i="1"/>
  <c r="CT1407" i="1"/>
  <c r="CR1407" i="1"/>
  <c r="CQ1407" i="1"/>
  <c r="CP1407" i="1"/>
  <c r="DO1407" i="1" s="1"/>
  <c r="CO1407" i="1"/>
  <c r="CN1407" i="1"/>
  <c r="CM1407" i="1"/>
  <c r="CL1407" i="1"/>
  <c r="CK1407" i="1"/>
  <c r="CC1407" i="1"/>
  <c r="EA1407" i="1" s="1"/>
  <c r="CB1407" i="1"/>
  <c r="CA1407" i="1"/>
  <c r="DY1407" i="1" s="1"/>
  <c r="BZ1407" i="1"/>
  <c r="BY1407" i="1"/>
  <c r="BX1407" i="1"/>
  <c r="DV1407" i="1" s="1"/>
  <c r="BW1407" i="1"/>
  <c r="DU1407" i="1" s="1"/>
  <c r="BV1407" i="1"/>
  <c r="BU1407" i="1"/>
  <c r="DS1407" i="1" s="1"/>
  <c r="BS1407" i="1"/>
  <c r="DQ1407" i="1" s="1"/>
  <c r="BR1407" i="1"/>
  <c r="BQ1407" i="1"/>
  <c r="BP1407" i="1"/>
  <c r="DN1407" i="1" s="1"/>
  <c r="BO1407" i="1"/>
  <c r="DM1407" i="1" s="1"/>
  <c r="BN1407" i="1"/>
  <c r="BM1407" i="1"/>
  <c r="BL1407" i="1"/>
  <c r="J1407" i="1"/>
  <c r="FF1406" i="1"/>
  <c r="FC1406" i="1"/>
  <c r="EZ1406" i="1"/>
  <c r="EY1406" i="1"/>
  <c r="EU1406" i="1"/>
  <c r="EI1406" i="1"/>
  <c r="FE1406" i="1" s="1"/>
  <c r="DT1406" i="1"/>
  <c r="DO1406" i="1"/>
  <c r="DL1406" i="1"/>
  <c r="DJ1406" i="1"/>
  <c r="DB1406" i="1"/>
  <c r="DA1406" i="1"/>
  <c r="CZ1406" i="1"/>
  <c r="CY1406" i="1"/>
  <c r="DX1406" i="1" s="1"/>
  <c r="CX1406" i="1"/>
  <c r="CW1406" i="1"/>
  <c r="DV1406" i="1" s="1"/>
  <c r="CV1406" i="1"/>
  <c r="CU1406" i="1"/>
  <c r="CT1406" i="1"/>
  <c r="DS1406" i="1" s="1"/>
  <c r="CS1406" i="1"/>
  <c r="CQ1406" i="1"/>
  <c r="CP1406" i="1"/>
  <c r="CO1406" i="1"/>
  <c r="CN1406" i="1"/>
  <c r="DM1406" i="1" s="1"/>
  <c r="CM1406" i="1"/>
  <c r="CL1406" i="1"/>
  <c r="CK1406" i="1"/>
  <c r="CC1406" i="1"/>
  <c r="EA1406" i="1" s="1"/>
  <c r="CB1406" i="1"/>
  <c r="DZ1406" i="1" s="1"/>
  <c r="CA1406" i="1"/>
  <c r="BZ1406" i="1"/>
  <c r="BY1406" i="1"/>
  <c r="DW1406" i="1" s="1"/>
  <c r="BX1406" i="1"/>
  <c r="BW1406" i="1"/>
  <c r="DU1406" i="1" s="1"/>
  <c r="BV1406" i="1"/>
  <c r="BU1406" i="1"/>
  <c r="BT1406" i="1"/>
  <c r="DR1406" i="1" s="1"/>
  <c r="BR1406" i="1"/>
  <c r="BQ1406" i="1"/>
  <c r="BP1406" i="1"/>
  <c r="DN1406" i="1" s="1"/>
  <c r="BO1406" i="1"/>
  <c r="BN1406" i="1"/>
  <c r="BM1406" i="1"/>
  <c r="DK1406" i="1" s="1"/>
  <c r="BL1406" i="1"/>
  <c r="J1406" i="1"/>
  <c r="FF1405" i="1"/>
  <c r="FE1405" i="1"/>
  <c r="FD1405" i="1"/>
  <c r="FB1405" i="1"/>
  <c r="FA1405" i="1"/>
  <c r="EY1405" i="1"/>
  <c r="EI1405" i="1"/>
  <c r="EZ1405" i="1" s="1"/>
  <c r="EA1405" i="1"/>
  <c r="DV1405" i="1"/>
  <c r="DS1405" i="1"/>
  <c r="DO1405" i="1"/>
  <c r="DM1405" i="1"/>
  <c r="DJ1405" i="1"/>
  <c r="DB1405" i="1"/>
  <c r="DA1405" i="1"/>
  <c r="CZ1405" i="1"/>
  <c r="DY1405" i="1" s="1"/>
  <c r="CY1405" i="1"/>
  <c r="CX1405" i="1"/>
  <c r="CW1405" i="1"/>
  <c r="CV1405" i="1"/>
  <c r="CU1405" i="1"/>
  <c r="CT1405" i="1"/>
  <c r="CS1405" i="1"/>
  <c r="CR1405" i="1"/>
  <c r="DQ1405" i="1" s="1"/>
  <c r="CP1405" i="1"/>
  <c r="CO1405" i="1"/>
  <c r="CN1405" i="1"/>
  <c r="CM1405" i="1"/>
  <c r="CL1405" i="1"/>
  <c r="CK1405" i="1"/>
  <c r="CC1405" i="1"/>
  <c r="CB1405" i="1"/>
  <c r="DZ1405" i="1" s="1"/>
  <c r="CA1405" i="1"/>
  <c r="BZ1405" i="1"/>
  <c r="DX1405" i="1" s="1"/>
  <c r="BY1405" i="1"/>
  <c r="DW1405" i="1" s="1"/>
  <c r="BX1405" i="1"/>
  <c r="BW1405" i="1"/>
  <c r="DU1405" i="1" s="1"/>
  <c r="BV1405" i="1"/>
  <c r="DT1405" i="1" s="1"/>
  <c r="BU1405" i="1"/>
  <c r="BT1405" i="1"/>
  <c r="DR1405" i="1" s="1"/>
  <c r="BS1405" i="1"/>
  <c r="BQ1405" i="1"/>
  <c r="BP1405" i="1"/>
  <c r="DN1405" i="1" s="1"/>
  <c r="BO1405" i="1"/>
  <c r="BN1405" i="1"/>
  <c r="DL1405" i="1" s="1"/>
  <c r="BM1405" i="1"/>
  <c r="DK1405" i="1" s="1"/>
  <c r="BL1405" i="1"/>
  <c r="ET1405" i="1" s="1"/>
  <c r="J1405" i="1"/>
  <c r="FE1404" i="1"/>
  <c r="FB1404" i="1"/>
  <c r="FA1404" i="1"/>
  <c r="EY1404" i="1"/>
  <c r="EI1404" i="1"/>
  <c r="FD1404" i="1" s="1"/>
  <c r="DY1404" i="1"/>
  <c r="DV1404" i="1"/>
  <c r="DQ1404" i="1"/>
  <c r="DM1404" i="1"/>
  <c r="DJ1404" i="1"/>
  <c r="DB1404" i="1"/>
  <c r="DA1404" i="1"/>
  <c r="CZ1404" i="1"/>
  <c r="CY1404" i="1"/>
  <c r="CX1404" i="1"/>
  <c r="CW1404" i="1"/>
  <c r="CV1404" i="1"/>
  <c r="CU1404" i="1"/>
  <c r="DT1404" i="1" s="1"/>
  <c r="CT1404" i="1"/>
  <c r="CS1404" i="1"/>
  <c r="CR1404" i="1"/>
  <c r="CQ1404" i="1"/>
  <c r="CO1404" i="1"/>
  <c r="CN1404" i="1"/>
  <c r="CM1404" i="1"/>
  <c r="CL1404" i="1"/>
  <c r="CK1404" i="1"/>
  <c r="CC1404" i="1"/>
  <c r="EA1404" i="1" s="1"/>
  <c r="CB1404" i="1"/>
  <c r="CA1404" i="1"/>
  <c r="BZ1404" i="1"/>
  <c r="DX1404" i="1" s="1"/>
  <c r="BY1404" i="1"/>
  <c r="DW1404" i="1" s="1"/>
  <c r="BX1404" i="1"/>
  <c r="BW1404" i="1"/>
  <c r="DU1404" i="1" s="1"/>
  <c r="BV1404" i="1"/>
  <c r="BU1404" i="1"/>
  <c r="EU1408" i="1" s="1"/>
  <c r="BT1404" i="1"/>
  <c r="BS1404" i="1"/>
  <c r="BR1404" i="1"/>
  <c r="DP1404" i="1" s="1"/>
  <c r="BP1404" i="1"/>
  <c r="DN1404" i="1" s="1"/>
  <c r="BO1404" i="1"/>
  <c r="BN1404" i="1"/>
  <c r="DL1404" i="1" s="1"/>
  <c r="BM1404" i="1"/>
  <c r="BL1404" i="1"/>
  <c r="J1404" i="1"/>
  <c r="FB1403" i="1"/>
  <c r="EZ1403" i="1"/>
  <c r="EI1403" i="1"/>
  <c r="DY1403" i="1"/>
  <c r="DT1403" i="1"/>
  <c r="DQ1403" i="1"/>
  <c r="DK1403" i="1"/>
  <c r="DB1403" i="1"/>
  <c r="DA1403" i="1"/>
  <c r="CZ1403" i="1"/>
  <c r="CY1403" i="1"/>
  <c r="CX1403" i="1"/>
  <c r="DW1403" i="1" s="1"/>
  <c r="CW1403" i="1"/>
  <c r="CV1403" i="1"/>
  <c r="CU1403" i="1"/>
  <c r="CT1403" i="1"/>
  <c r="CS1403" i="1"/>
  <c r="CR1403" i="1"/>
  <c r="CQ1403" i="1"/>
  <c r="CP1403" i="1"/>
  <c r="DO1403" i="1" s="1"/>
  <c r="CN1403" i="1"/>
  <c r="CM1403" i="1"/>
  <c r="CL1403" i="1"/>
  <c r="CK1403" i="1"/>
  <c r="CC1403" i="1"/>
  <c r="EA1403" i="1" s="1"/>
  <c r="CB1403" i="1"/>
  <c r="DZ1403" i="1" s="1"/>
  <c r="CA1403" i="1"/>
  <c r="BZ1403" i="1"/>
  <c r="DX1403" i="1" s="1"/>
  <c r="BY1403" i="1"/>
  <c r="BX1403" i="1"/>
  <c r="DV1403" i="1" s="1"/>
  <c r="BW1403" i="1"/>
  <c r="BV1403" i="1"/>
  <c r="BU1403" i="1"/>
  <c r="DS1403" i="1" s="1"/>
  <c r="BT1403" i="1"/>
  <c r="DR1403" i="1" s="1"/>
  <c r="BS1403" i="1"/>
  <c r="BR1403" i="1"/>
  <c r="DP1403" i="1" s="1"/>
  <c r="BQ1403" i="1"/>
  <c r="BO1403" i="1"/>
  <c r="DM1403" i="1" s="1"/>
  <c r="BN1403" i="1"/>
  <c r="BM1403" i="1"/>
  <c r="BL1403" i="1"/>
  <c r="DJ1403" i="1" s="1"/>
  <c r="J1403" i="1"/>
  <c r="FE1402" i="1"/>
  <c r="FC1402" i="1"/>
  <c r="EL1402" i="1"/>
  <c r="EI1402" i="1"/>
  <c r="FB1402" i="1" s="1"/>
  <c r="DY1402" i="1"/>
  <c r="DW1402" i="1"/>
  <c r="DT1402" i="1"/>
  <c r="DO1402" i="1"/>
  <c r="DK1402" i="1"/>
  <c r="DB1402" i="1"/>
  <c r="DA1402" i="1"/>
  <c r="DZ1402" i="1" s="1"/>
  <c r="CZ1402" i="1"/>
  <c r="CY1402" i="1"/>
  <c r="CX1402" i="1"/>
  <c r="CW1402" i="1"/>
  <c r="CV1402" i="1"/>
  <c r="CU1402" i="1"/>
  <c r="CT1402" i="1"/>
  <c r="CS1402" i="1"/>
  <c r="DR1402" i="1" s="1"/>
  <c r="CR1402" i="1"/>
  <c r="CQ1402" i="1"/>
  <c r="CP1402" i="1"/>
  <c r="CO1402" i="1"/>
  <c r="CM1402" i="1"/>
  <c r="CL1402" i="1"/>
  <c r="CK1402" i="1"/>
  <c r="EU1402" i="1" s="1"/>
  <c r="CC1402" i="1"/>
  <c r="EA1402" i="1" s="1"/>
  <c r="CB1402" i="1"/>
  <c r="CA1402" i="1"/>
  <c r="BZ1402" i="1"/>
  <c r="DX1402" i="1" s="1"/>
  <c r="BY1402" i="1"/>
  <c r="BX1402" i="1"/>
  <c r="DV1402" i="1" s="1"/>
  <c r="BW1402" i="1"/>
  <c r="DU1402" i="1" s="1"/>
  <c r="BV1402" i="1"/>
  <c r="BU1402" i="1"/>
  <c r="DS1402" i="1" s="1"/>
  <c r="BT1402" i="1"/>
  <c r="BS1402" i="1"/>
  <c r="DQ1402" i="1" s="1"/>
  <c r="BR1402" i="1"/>
  <c r="DP1402" i="1" s="1"/>
  <c r="BQ1402" i="1"/>
  <c r="BP1402" i="1"/>
  <c r="DN1402" i="1" s="1"/>
  <c r="BN1402" i="1"/>
  <c r="DL1402" i="1" s="1"/>
  <c r="BM1402" i="1"/>
  <c r="BL1402" i="1"/>
  <c r="DJ1402" i="1" s="1"/>
  <c r="J1402" i="1"/>
  <c r="EZ1401" i="1"/>
  <c r="EI1401" i="1"/>
  <c r="FF1401" i="1" s="1"/>
  <c r="DZ1401" i="1"/>
  <c r="DW1401" i="1"/>
  <c r="DR1401" i="1"/>
  <c r="DO1401" i="1"/>
  <c r="DK1401" i="1"/>
  <c r="DB1401" i="1"/>
  <c r="DA1401" i="1"/>
  <c r="CZ1401" i="1"/>
  <c r="CY1401" i="1"/>
  <c r="CX1401" i="1"/>
  <c r="CW1401" i="1"/>
  <c r="CV1401" i="1"/>
  <c r="DU1401" i="1" s="1"/>
  <c r="CU1401" i="1"/>
  <c r="CT1401" i="1"/>
  <c r="CS1401" i="1"/>
  <c r="CR1401" i="1"/>
  <c r="CQ1401" i="1"/>
  <c r="CP1401" i="1"/>
  <c r="CO1401" i="1"/>
  <c r="CN1401" i="1"/>
  <c r="DM1401" i="1" s="1"/>
  <c r="CL1401" i="1"/>
  <c r="CK1401" i="1"/>
  <c r="CC1401" i="1"/>
  <c r="EA1401" i="1" s="1"/>
  <c r="CB1401" i="1"/>
  <c r="CA1401" i="1"/>
  <c r="DY1401" i="1" s="1"/>
  <c r="BZ1401" i="1"/>
  <c r="DX1401" i="1" s="1"/>
  <c r="BY1401" i="1"/>
  <c r="BX1401" i="1"/>
  <c r="DV1401" i="1" s="1"/>
  <c r="BW1401" i="1"/>
  <c r="BV1401" i="1"/>
  <c r="DT1401" i="1" s="1"/>
  <c r="BU1401" i="1"/>
  <c r="DS1401" i="1" s="1"/>
  <c r="BT1401" i="1"/>
  <c r="BS1401" i="1"/>
  <c r="DQ1401" i="1" s="1"/>
  <c r="BR1401" i="1"/>
  <c r="DP1401" i="1" s="1"/>
  <c r="BQ1401" i="1"/>
  <c r="BP1401" i="1"/>
  <c r="DN1401" i="1" s="1"/>
  <c r="BO1401" i="1"/>
  <c r="BM1401" i="1"/>
  <c r="BL1401" i="1"/>
  <c r="DJ1401" i="1" s="1"/>
  <c r="J1401" i="1"/>
  <c r="FF1400" i="1"/>
  <c r="FE1400" i="1"/>
  <c r="FD1400" i="1"/>
  <c r="FC1400" i="1"/>
  <c r="FA1400" i="1"/>
  <c r="EI1400" i="1"/>
  <c r="EZ1400" i="1" s="1"/>
  <c r="DZ1400" i="1"/>
  <c r="DU1400" i="1"/>
  <c r="DR1400" i="1"/>
  <c r="DO1400" i="1"/>
  <c r="DM1400" i="1"/>
  <c r="DB1400" i="1"/>
  <c r="DA1400" i="1"/>
  <c r="CZ1400" i="1"/>
  <c r="CY1400" i="1"/>
  <c r="DX1400" i="1" s="1"/>
  <c r="CX1400" i="1"/>
  <c r="CW1400" i="1"/>
  <c r="CV1400" i="1"/>
  <c r="CU1400" i="1"/>
  <c r="CT1400" i="1"/>
  <c r="CS1400" i="1"/>
  <c r="CR1400" i="1"/>
  <c r="CQ1400" i="1"/>
  <c r="DP1400" i="1" s="1"/>
  <c r="CP1400" i="1"/>
  <c r="CO1400" i="1"/>
  <c r="CN1400" i="1"/>
  <c r="CM1400" i="1"/>
  <c r="CK1400" i="1"/>
  <c r="EU1400" i="1" s="1"/>
  <c r="FM1400" i="1" s="1"/>
  <c r="CC1400" i="1"/>
  <c r="EA1400" i="1" s="1"/>
  <c r="CB1400" i="1"/>
  <c r="CA1400" i="1"/>
  <c r="DY1400" i="1" s="1"/>
  <c r="BZ1400" i="1"/>
  <c r="BY1400" i="1"/>
  <c r="DW1400" i="1" s="1"/>
  <c r="BX1400" i="1"/>
  <c r="DV1400" i="1" s="1"/>
  <c r="BW1400" i="1"/>
  <c r="BV1400" i="1"/>
  <c r="DT1400" i="1" s="1"/>
  <c r="BU1400" i="1"/>
  <c r="DS1400" i="1" s="1"/>
  <c r="BT1400" i="1"/>
  <c r="BS1400" i="1"/>
  <c r="DQ1400" i="1" s="1"/>
  <c r="BR1400" i="1"/>
  <c r="BQ1400" i="1"/>
  <c r="ET1400" i="1" s="1"/>
  <c r="EW1400" i="1" s="1"/>
  <c r="FO1400" i="1" s="1"/>
  <c r="BP1400" i="1"/>
  <c r="DN1400" i="1" s="1"/>
  <c r="BO1400" i="1"/>
  <c r="BN1400" i="1"/>
  <c r="DL1400" i="1" s="1"/>
  <c r="BL1400" i="1"/>
  <c r="DJ1400" i="1" s="1"/>
  <c r="J1400" i="1"/>
  <c r="FF1399" i="1"/>
  <c r="FD1399" i="1"/>
  <c r="FA1399" i="1"/>
  <c r="EI1399" i="1"/>
  <c r="FC1399" i="1" s="1"/>
  <c r="DX1399" i="1"/>
  <c r="DU1399" i="1"/>
  <c r="DR1399" i="1"/>
  <c r="DP1399" i="1"/>
  <c r="DM1399" i="1"/>
  <c r="DB1399" i="1"/>
  <c r="EA1399" i="1" s="1"/>
  <c r="DA1399" i="1"/>
  <c r="CZ1399" i="1"/>
  <c r="CY1399" i="1"/>
  <c r="CX1399" i="1"/>
  <c r="CW1399" i="1"/>
  <c r="CV1399" i="1"/>
  <c r="CU1399" i="1"/>
  <c r="CT1399" i="1"/>
  <c r="DS1399" i="1" s="1"/>
  <c r="CS1399" i="1"/>
  <c r="CR1399" i="1"/>
  <c r="CQ1399" i="1"/>
  <c r="CP1399" i="1"/>
  <c r="CO1399" i="1"/>
  <c r="CN1399" i="1"/>
  <c r="CM1399" i="1"/>
  <c r="CL1399" i="1"/>
  <c r="DK1399" i="1" s="1"/>
  <c r="CC1399" i="1"/>
  <c r="CB1399" i="1"/>
  <c r="DZ1399" i="1" s="1"/>
  <c r="CA1399" i="1"/>
  <c r="DY1399" i="1" s="1"/>
  <c r="BZ1399" i="1"/>
  <c r="BY1399" i="1"/>
  <c r="DW1399" i="1" s="1"/>
  <c r="BX1399" i="1"/>
  <c r="DV1399" i="1" s="1"/>
  <c r="BW1399" i="1"/>
  <c r="BV1399" i="1"/>
  <c r="DT1399" i="1" s="1"/>
  <c r="BU1399" i="1"/>
  <c r="BT1399" i="1"/>
  <c r="BS1399" i="1"/>
  <c r="DQ1399" i="1" s="1"/>
  <c r="BR1399" i="1"/>
  <c r="BQ1399" i="1"/>
  <c r="DO1399" i="1" s="1"/>
  <c r="BP1399" i="1"/>
  <c r="DN1399" i="1" s="1"/>
  <c r="BO1399" i="1"/>
  <c r="BN1399" i="1"/>
  <c r="BM1399" i="1"/>
  <c r="J1399" i="1"/>
  <c r="J1417" i="1" s="1"/>
  <c r="FX1397" i="1"/>
  <c r="FW1397" i="1"/>
  <c r="FV1397" i="1"/>
  <c r="FU1397" i="1"/>
  <c r="FT1397" i="1"/>
  <c r="FS1397" i="1"/>
  <c r="FR1397" i="1"/>
  <c r="FQ1397" i="1"/>
  <c r="FX1396" i="1"/>
  <c r="FW1396" i="1"/>
  <c r="FV1396" i="1"/>
  <c r="FU1396" i="1"/>
  <c r="FT1396" i="1"/>
  <c r="FS1396" i="1"/>
  <c r="FR1396" i="1"/>
  <c r="FQ1396" i="1"/>
  <c r="H1396" i="1"/>
  <c r="G1396" i="1"/>
  <c r="F1396" i="1"/>
  <c r="E1396" i="1"/>
  <c r="D1396" i="1"/>
  <c r="FE1395" i="1"/>
  <c r="FB1395" i="1"/>
  <c r="FA1395" i="1"/>
  <c r="EY1395" i="1"/>
  <c r="EI1395" i="1"/>
  <c r="FD1395" i="1" s="1"/>
  <c r="DW1395" i="1"/>
  <c r="CZ1395" i="1"/>
  <c r="CY1395" i="1"/>
  <c r="CX1395" i="1"/>
  <c r="CW1395" i="1"/>
  <c r="CV1395" i="1"/>
  <c r="CU1395" i="1"/>
  <c r="CT1395" i="1"/>
  <c r="CS1395" i="1"/>
  <c r="CR1395" i="1"/>
  <c r="CQ1395" i="1"/>
  <c r="CP1395" i="1"/>
  <c r="CO1395" i="1"/>
  <c r="CN1395" i="1"/>
  <c r="CM1395" i="1"/>
  <c r="CL1395" i="1"/>
  <c r="CK1395" i="1"/>
  <c r="CA1395" i="1"/>
  <c r="DY1395" i="1" s="1"/>
  <c r="BZ1395" i="1"/>
  <c r="DX1395" i="1" s="1"/>
  <c r="BY1395" i="1"/>
  <c r="BX1395" i="1"/>
  <c r="DV1395" i="1" s="1"/>
  <c r="BW1395" i="1"/>
  <c r="DU1395" i="1" s="1"/>
  <c r="BV1395" i="1"/>
  <c r="DT1395" i="1" s="1"/>
  <c r="BU1395" i="1"/>
  <c r="DS1395" i="1" s="1"/>
  <c r="BT1395" i="1"/>
  <c r="DR1395" i="1" s="1"/>
  <c r="BS1395" i="1"/>
  <c r="DQ1395" i="1" s="1"/>
  <c r="BR1395" i="1"/>
  <c r="DP1395" i="1" s="1"/>
  <c r="BQ1395" i="1"/>
  <c r="DO1395" i="1" s="1"/>
  <c r="BP1395" i="1"/>
  <c r="DN1395" i="1" s="1"/>
  <c r="BO1395" i="1"/>
  <c r="DM1395" i="1" s="1"/>
  <c r="BN1395" i="1"/>
  <c r="DL1395" i="1" s="1"/>
  <c r="BM1395" i="1"/>
  <c r="DK1395" i="1" s="1"/>
  <c r="BL1395" i="1"/>
  <c r="J1395" i="1"/>
  <c r="FE1394" i="1"/>
  <c r="FB1394" i="1"/>
  <c r="FA1394" i="1"/>
  <c r="EY1394" i="1"/>
  <c r="EI1394" i="1"/>
  <c r="FD1394" i="1" s="1"/>
  <c r="DA1394" i="1"/>
  <c r="CY1394" i="1"/>
  <c r="CX1394" i="1"/>
  <c r="CW1394" i="1"/>
  <c r="CV1394" i="1"/>
  <c r="CU1394" i="1"/>
  <c r="CT1394" i="1"/>
  <c r="CS1394" i="1"/>
  <c r="CR1394" i="1"/>
  <c r="CQ1394" i="1"/>
  <c r="CP1394" i="1"/>
  <c r="CO1394" i="1"/>
  <c r="CN1394" i="1"/>
  <c r="CM1394" i="1"/>
  <c r="CL1394" i="1"/>
  <c r="CK1394" i="1"/>
  <c r="CB1394" i="1"/>
  <c r="DZ1394" i="1" s="1"/>
  <c r="BZ1394" i="1"/>
  <c r="DX1394" i="1" s="1"/>
  <c r="BY1394" i="1"/>
  <c r="DW1394" i="1" s="1"/>
  <c r="BX1394" i="1"/>
  <c r="DV1394" i="1" s="1"/>
  <c r="BW1394" i="1"/>
  <c r="DU1394" i="1" s="1"/>
  <c r="BV1394" i="1"/>
  <c r="DT1394" i="1" s="1"/>
  <c r="BU1394" i="1"/>
  <c r="DS1394" i="1" s="1"/>
  <c r="BT1394" i="1"/>
  <c r="DR1394" i="1" s="1"/>
  <c r="BS1394" i="1"/>
  <c r="DQ1394" i="1" s="1"/>
  <c r="BR1394" i="1"/>
  <c r="DP1394" i="1" s="1"/>
  <c r="BQ1394" i="1"/>
  <c r="DO1394" i="1" s="1"/>
  <c r="BP1394" i="1"/>
  <c r="DN1394" i="1" s="1"/>
  <c r="BO1394" i="1"/>
  <c r="DM1394" i="1" s="1"/>
  <c r="BN1394" i="1"/>
  <c r="DL1394" i="1" s="1"/>
  <c r="BM1394" i="1"/>
  <c r="DK1394" i="1" s="1"/>
  <c r="BL1394" i="1"/>
  <c r="J1394" i="1"/>
  <c r="FE1393" i="1"/>
  <c r="FB1393" i="1"/>
  <c r="FA1393" i="1"/>
  <c r="EY1393" i="1"/>
  <c r="EI1393" i="1"/>
  <c r="FD1393" i="1" s="1"/>
  <c r="DO1393" i="1"/>
  <c r="DA1393" i="1"/>
  <c r="CZ1393" i="1"/>
  <c r="CX1393" i="1"/>
  <c r="CW1393" i="1"/>
  <c r="CV1393" i="1"/>
  <c r="CU1393" i="1"/>
  <c r="CT1393" i="1"/>
  <c r="CS1393" i="1"/>
  <c r="CR1393" i="1"/>
  <c r="CQ1393" i="1"/>
  <c r="CP1393" i="1"/>
  <c r="CO1393" i="1"/>
  <c r="CN1393" i="1"/>
  <c r="CM1393" i="1"/>
  <c r="CL1393" i="1"/>
  <c r="CK1393" i="1"/>
  <c r="CB1393" i="1"/>
  <c r="DZ1393" i="1" s="1"/>
  <c r="CA1393" i="1"/>
  <c r="DY1393" i="1" s="1"/>
  <c r="BY1393" i="1"/>
  <c r="DW1393" i="1" s="1"/>
  <c r="BX1393" i="1"/>
  <c r="DV1393" i="1" s="1"/>
  <c r="BW1393" i="1"/>
  <c r="DU1393" i="1" s="1"/>
  <c r="BV1393" i="1"/>
  <c r="DT1393" i="1" s="1"/>
  <c r="BU1393" i="1"/>
  <c r="DS1393" i="1" s="1"/>
  <c r="BT1393" i="1"/>
  <c r="DR1393" i="1" s="1"/>
  <c r="BS1393" i="1"/>
  <c r="DQ1393" i="1" s="1"/>
  <c r="BR1393" i="1"/>
  <c r="DP1393" i="1" s="1"/>
  <c r="BQ1393" i="1"/>
  <c r="BP1393" i="1"/>
  <c r="DN1393" i="1" s="1"/>
  <c r="BO1393" i="1"/>
  <c r="DM1393" i="1" s="1"/>
  <c r="BN1393" i="1"/>
  <c r="DL1393" i="1" s="1"/>
  <c r="BM1393" i="1"/>
  <c r="DK1393" i="1" s="1"/>
  <c r="BL1393" i="1"/>
  <c r="J1393" i="1"/>
  <c r="FE1392" i="1"/>
  <c r="FB1392" i="1"/>
  <c r="FA1392" i="1"/>
  <c r="EY1392" i="1"/>
  <c r="EI1392" i="1"/>
  <c r="FD1392" i="1" s="1"/>
  <c r="DQ1392" i="1"/>
  <c r="DA1392" i="1"/>
  <c r="CZ1392" i="1"/>
  <c r="CY1392" i="1"/>
  <c r="CW1392" i="1"/>
  <c r="CV1392" i="1"/>
  <c r="CU1392" i="1"/>
  <c r="CT1392" i="1"/>
  <c r="CS1392" i="1"/>
  <c r="CR1392" i="1"/>
  <c r="CQ1392" i="1"/>
  <c r="CP1392" i="1"/>
  <c r="CO1392" i="1"/>
  <c r="CN1392" i="1"/>
  <c r="CM1392" i="1"/>
  <c r="CL1392" i="1"/>
  <c r="CK1392" i="1"/>
  <c r="CB1392" i="1"/>
  <c r="DZ1392" i="1" s="1"/>
  <c r="CA1392" i="1"/>
  <c r="DY1392" i="1" s="1"/>
  <c r="BZ1392" i="1"/>
  <c r="DX1392" i="1" s="1"/>
  <c r="BX1392" i="1"/>
  <c r="DV1392" i="1" s="1"/>
  <c r="BW1392" i="1"/>
  <c r="DU1392" i="1" s="1"/>
  <c r="BV1392" i="1"/>
  <c r="DT1392" i="1" s="1"/>
  <c r="BU1392" i="1"/>
  <c r="DS1392" i="1" s="1"/>
  <c r="BT1392" i="1"/>
  <c r="DR1392" i="1" s="1"/>
  <c r="BS1392" i="1"/>
  <c r="BR1392" i="1"/>
  <c r="DP1392" i="1" s="1"/>
  <c r="BQ1392" i="1"/>
  <c r="DO1392" i="1" s="1"/>
  <c r="BP1392" i="1"/>
  <c r="DN1392" i="1" s="1"/>
  <c r="BO1392" i="1"/>
  <c r="DM1392" i="1" s="1"/>
  <c r="BN1392" i="1"/>
  <c r="DL1392" i="1" s="1"/>
  <c r="BM1392" i="1"/>
  <c r="DK1392" i="1" s="1"/>
  <c r="BL1392" i="1"/>
  <c r="J1392" i="1"/>
  <c r="FE1391" i="1"/>
  <c r="FB1391" i="1"/>
  <c r="FA1391" i="1"/>
  <c r="EY1391" i="1"/>
  <c r="EI1391" i="1"/>
  <c r="FD1391" i="1" s="1"/>
  <c r="DZ1391" i="1"/>
  <c r="DX1391" i="1"/>
  <c r="DQ1391" i="1"/>
  <c r="DO1391" i="1"/>
  <c r="DA1391" i="1"/>
  <c r="CZ1391" i="1"/>
  <c r="CY1391" i="1"/>
  <c r="CX1391" i="1"/>
  <c r="CV1391" i="1"/>
  <c r="CU1391" i="1"/>
  <c r="CT1391" i="1"/>
  <c r="CS1391" i="1"/>
  <c r="CR1391" i="1"/>
  <c r="CQ1391" i="1"/>
  <c r="CP1391" i="1"/>
  <c r="CO1391" i="1"/>
  <c r="CN1391" i="1"/>
  <c r="CM1391" i="1"/>
  <c r="CL1391" i="1"/>
  <c r="CK1391" i="1"/>
  <c r="EU1391" i="1" s="1"/>
  <c r="FM1391" i="1" s="1"/>
  <c r="CB1391" i="1"/>
  <c r="CA1391" i="1"/>
  <c r="DY1391" i="1" s="1"/>
  <c r="BZ1391" i="1"/>
  <c r="BY1391" i="1"/>
  <c r="DW1391" i="1" s="1"/>
  <c r="BW1391" i="1"/>
  <c r="DU1391" i="1" s="1"/>
  <c r="BV1391" i="1"/>
  <c r="DT1391" i="1" s="1"/>
  <c r="BU1391" i="1"/>
  <c r="DS1391" i="1" s="1"/>
  <c r="BT1391" i="1"/>
  <c r="DR1391" i="1" s="1"/>
  <c r="BS1391" i="1"/>
  <c r="BR1391" i="1"/>
  <c r="DP1391" i="1" s="1"/>
  <c r="BQ1391" i="1"/>
  <c r="BP1391" i="1"/>
  <c r="DN1391" i="1" s="1"/>
  <c r="BO1391" i="1"/>
  <c r="DM1391" i="1" s="1"/>
  <c r="BN1391" i="1"/>
  <c r="DL1391" i="1" s="1"/>
  <c r="BM1391" i="1"/>
  <c r="DK1391" i="1" s="1"/>
  <c r="BL1391" i="1"/>
  <c r="ET1391" i="1" s="1"/>
  <c r="J1391" i="1"/>
  <c r="FE1390" i="1"/>
  <c r="FD1390" i="1"/>
  <c r="FB1390" i="1"/>
  <c r="FA1390" i="1"/>
  <c r="EY1390" i="1"/>
  <c r="EI1390" i="1"/>
  <c r="FC1390" i="1" s="1"/>
  <c r="DZ1390" i="1"/>
  <c r="DX1390" i="1"/>
  <c r="DQ1390" i="1"/>
  <c r="DO1390" i="1"/>
  <c r="DA1390" i="1"/>
  <c r="CZ1390" i="1"/>
  <c r="CY1390" i="1"/>
  <c r="CX1390" i="1"/>
  <c r="CW1390" i="1"/>
  <c r="CU1390" i="1"/>
  <c r="CT1390" i="1"/>
  <c r="CS1390" i="1"/>
  <c r="CR1390" i="1"/>
  <c r="CQ1390" i="1"/>
  <c r="CP1390" i="1"/>
  <c r="CO1390" i="1"/>
  <c r="CN1390" i="1"/>
  <c r="CM1390" i="1"/>
  <c r="CL1390" i="1"/>
  <c r="CK1390" i="1"/>
  <c r="CB1390" i="1"/>
  <c r="CA1390" i="1"/>
  <c r="DY1390" i="1" s="1"/>
  <c r="BZ1390" i="1"/>
  <c r="BY1390" i="1"/>
  <c r="DW1390" i="1" s="1"/>
  <c r="BX1390" i="1"/>
  <c r="DV1390" i="1" s="1"/>
  <c r="BV1390" i="1"/>
  <c r="DT1390" i="1" s="1"/>
  <c r="BU1390" i="1"/>
  <c r="DS1390" i="1" s="1"/>
  <c r="BT1390" i="1"/>
  <c r="DR1390" i="1" s="1"/>
  <c r="BS1390" i="1"/>
  <c r="BR1390" i="1"/>
  <c r="DP1390" i="1" s="1"/>
  <c r="BQ1390" i="1"/>
  <c r="BP1390" i="1"/>
  <c r="DN1390" i="1" s="1"/>
  <c r="BO1390" i="1"/>
  <c r="DM1390" i="1" s="1"/>
  <c r="BN1390" i="1"/>
  <c r="DL1390" i="1" s="1"/>
  <c r="BM1390" i="1"/>
  <c r="DK1390" i="1" s="1"/>
  <c r="BL1390" i="1"/>
  <c r="ET1390" i="1" s="1"/>
  <c r="J1390" i="1"/>
  <c r="FE1389" i="1"/>
  <c r="FD1389" i="1"/>
  <c r="FB1389" i="1"/>
  <c r="FA1389" i="1"/>
  <c r="EY1389" i="1"/>
  <c r="EI1389" i="1"/>
  <c r="FC1389" i="1" s="1"/>
  <c r="DX1389" i="1"/>
  <c r="DA1389" i="1"/>
  <c r="CZ1389" i="1"/>
  <c r="CY1389" i="1"/>
  <c r="CX1389" i="1"/>
  <c r="CW1389" i="1"/>
  <c r="CV1389" i="1"/>
  <c r="CT1389" i="1"/>
  <c r="CS1389" i="1"/>
  <c r="CR1389" i="1"/>
  <c r="CQ1389" i="1"/>
  <c r="CP1389" i="1"/>
  <c r="CO1389" i="1"/>
  <c r="CN1389" i="1"/>
  <c r="CM1389" i="1"/>
  <c r="CL1389" i="1"/>
  <c r="CK1389" i="1"/>
  <c r="CB1389" i="1"/>
  <c r="DZ1389" i="1" s="1"/>
  <c r="CA1389" i="1"/>
  <c r="DY1389" i="1" s="1"/>
  <c r="BZ1389" i="1"/>
  <c r="BY1389" i="1"/>
  <c r="DW1389" i="1" s="1"/>
  <c r="BX1389" i="1"/>
  <c r="DV1389" i="1" s="1"/>
  <c r="BW1389" i="1"/>
  <c r="DU1389" i="1" s="1"/>
  <c r="BU1389" i="1"/>
  <c r="DS1389" i="1" s="1"/>
  <c r="BT1389" i="1"/>
  <c r="DR1389" i="1" s="1"/>
  <c r="BS1389" i="1"/>
  <c r="DQ1389" i="1" s="1"/>
  <c r="BR1389" i="1"/>
  <c r="DP1389" i="1" s="1"/>
  <c r="BQ1389" i="1"/>
  <c r="DO1389" i="1" s="1"/>
  <c r="BP1389" i="1"/>
  <c r="DN1389" i="1" s="1"/>
  <c r="BO1389" i="1"/>
  <c r="DM1389" i="1" s="1"/>
  <c r="BN1389" i="1"/>
  <c r="DL1389" i="1" s="1"/>
  <c r="BM1389" i="1"/>
  <c r="DK1389" i="1" s="1"/>
  <c r="BL1389" i="1"/>
  <c r="J1389" i="1"/>
  <c r="FE1388" i="1"/>
  <c r="FD1388" i="1"/>
  <c r="FB1388" i="1"/>
  <c r="FA1388" i="1"/>
  <c r="EY1388" i="1"/>
  <c r="EI1388" i="1"/>
  <c r="FC1388" i="1" s="1"/>
  <c r="DO1388" i="1"/>
  <c r="DA1388" i="1"/>
  <c r="CZ1388" i="1"/>
  <c r="CY1388" i="1"/>
  <c r="CX1388" i="1"/>
  <c r="CW1388" i="1"/>
  <c r="CV1388" i="1"/>
  <c r="CU1388" i="1"/>
  <c r="CS1388" i="1"/>
  <c r="CR1388" i="1"/>
  <c r="CQ1388" i="1"/>
  <c r="CP1388" i="1"/>
  <c r="CO1388" i="1"/>
  <c r="CN1388" i="1"/>
  <c r="CM1388" i="1"/>
  <c r="CL1388" i="1"/>
  <c r="CK1388" i="1"/>
  <c r="CB1388" i="1"/>
  <c r="DZ1388" i="1" s="1"/>
  <c r="CA1388" i="1"/>
  <c r="DY1388" i="1" s="1"/>
  <c r="BZ1388" i="1"/>
  <c r="DX1388" i="1" s="1"/>
  <c r="BY1388" i="1"/>
  <c r="DW1388" i="1" s="1"/>
  <c r="BX1388" i="1"/>
  <c r="DV1388" i="1" s="1"/>
  <c r="BW1388" i="1"/>
  <c r="DU1388" i="1" s="1"/>
  <c r="BV1388" i="1"/>
  <c r="DT1388" i="1" s="1"/>
  <c r="BT1388" i="1"/>
  <c r="DR1388" i="1" s="1"/>
  <c r="BS1388" i="1"/>
  <c r="DQ1388" i="1" s="1"/>
  <c r="BR1388" i="1"/>
  <c r="DP1388" i="1" s="1"/>
  <c r="BQ1388" i="1"/>
  <c r="BP1388" i="1"/>
  <c r="DN1388" i="1" s="1"/>
  <c r="BO1388" i="1"/>
  <c r="DM1388" i="1" s="1"/>
  <c r="BN1388" i="1"/>
  <c r="DL1388" i="1" s="1"/>
  <c r="BM1388" i="1"/>
  <c r="DK1388" i="1" s="1"/>
  <c r="BL1388" i="1"/>
  <c r="ET1388" i="1" s="1"/>
  <c r="J1388" i="1"/>
  <c r="FE1387" i="1"/>
  <c r="FD1387" i="1"/>
  <c r="FB1387" i="1"/>
  <c r="FA1387" i="1"/>
  <c r="EY1387" i="1"/>
  <c r="EI1387" i="1"/>
  <c r="FC1387" i="1" s="1"/>
  <c r="DZ1387" i="1"/>
  <c r="DX1387" i="1"/>
  <c r="DQ1387" i="1"/>
  <c r="DO1387" i="1"/>
  <c r="DA1387" i="1"/>
  <c r="CZ1387" i="1"/>
  <c r="CY1387" i="1"/>
  <c r="CX1387" i="1"/>
  <c r="CW1387" i="1"/>
  <c r="CV1387" i="1"/>
  <c r="CU1387" i="1"/>
  <c r="CT1387" i="1"/>
  <c r="CR1387" i="1"/>
  <c r="CQ1387" i="1"/>
  <c r="CP1387" i="1"/>
  <c r="CO1387" i="1"/>
  <c r="CN1387" i="1"/>
  <c r="CM1387" i="1"/>
  <c r="CL1387" i="1"/>
  <c r="CK1387" i="1"/>
  <c r="CB1387" i="1"/>
  <c r="CA1387" i="1"/>
  <c r="DY1387" i="1" s="1"/>
  <c r="BZ1387" i="1"/>
  <c r="BY1387" i="1"/>
  <c r="DW1387" i="1" s="1"/>
  <c r="BX1387" i="1"/>
  <c r="DV1387" i="1" s="1"/>
  <c r="BW1387" i="1"/>
  <c r="DU1387" i="1" s="1"/>
  <c r="BV1387" i="1"/>
  <c r="DT1387" i="1" s="1"/>
  <c r="BU1387" i="1"/>
  <c r="DS1387" i="1" s="1"/>
  <c r="BS1387" i="1"/>
  <c r="BR1387" i="1"/>
  <c r="DP1387" i="1" s="1"/>
  <c r="BQ1387" i="1"/>
  <c r="BP1387" i="1"/>
  <c r="DN1387" i="1" s="1"/>
  <c r="BO1387" i="1"/>
  <c r="DM1387" i="1" s="1"/>
  <c r="BN1387" i="1"/>
  <c r="DL1387" i="1" s="1"/>
  <c r="BM1387" i="1"/>
  <c r="DK1387" i="1" s="1"/>
  <c r="BL1387" i="1"/>
  <c r="J1387" i="1"/>
  <c r="FE1386" i="1"/>
  <c r="FD1386" i="1"/>
  <c r="FB1386" i="1"/>
  <c r="FA1386" i="1"/>
  <c r="EY1386" i="1"/>
  <c r="EI1386" i="1"/>
  <c r="FC1386" i="1" s="1"/>
  <c r="DZ1386" i="1"/>
  <c r="DX1386" i="1"/>
  <c r="DR1386" i="1"/>
  <c r="DO1386" i="1"/>
  <c r="DA1386" i="1"/>
  <c r="CZ1386" i="1"/>
  <c r="CY1386" i="1"/>
  <c r="CX1386" i="1"/>
  <c r="CW1386" i="1"/>
  <c r="CV1386" i="1"/>
  <c r="CU1386" i="1"/>
  <c r="CT1386" i="1"/>
  <c r="CS1386" i="1"/>
  <c r="CQ1386" i="1"/>
  <c r="CP1386" i="1"/>
  <c r="CO1386" i="1"/>
  <c r="CN1386" i="1"/>
  <c r="CM1386" i="1"/>
  <c r="CL1386" i="1"/>
  <c r="CK1386" i="1"/>
  <c r="CB1386" i="1"/>
  <c r="CA1386" i="1"/>
  <c r="DY1386" i="1" s="1"/>
  <c r="BZ1386" i="1"/>
  <c r="BY1386" i="1"/>
  <c r="DW1386" i="1" s="1"/>
  <c r="BX1386" i="1"/>
  <c r="DV1386" i="1" s="1"/>
  <c r="BW1386" i="1"/>
  <c r="DU1386" i="1" s="1"/>
  <c r="BV1386" i="1"/>
  <c r="DT1386" i="1" s="1"/>
  <c r="BU1386" i="1"/>
  <c r="DS1386" i="1" s="1"/>
  <c r="BT1386" i="1"/>
  <c r="BR1386" i="1"/>
  <c r="DP1386" i="1" s="1"/>
  <c r="BQ1386" i="1"/>
  <c r="BP1386" i="1"/>
  <c r="DN1386" i="1" s="1"/>
  <c r="BO1386" i="1"/>
  <c r="DM1386" i="1" s="1"/>
  <c r="BN1386" i="1"/>
  <c r="DL1386" i="1" s="1"/>
  <c r="BM1386" i="1"/>
  <c r="DK1386" i="1" s="1"/>
  <c r="BL1386" i="1"/>
  <c r="J1386" i="1"/>
  <c r="FE1385" i="1"/>
  <c r="FD1385" i="1"/>
  <c r="FB1385" i="1"/>
  <c r="FA1385" i="1"/>
  <c r="EY1385" i="1"/>
  <c r="EI1385" i="1"/>
  <c r="FC1385" i="1" s="1"/>
  <c r="DX1385" i="1"/>
  <c r="DA1385" i="1"/>
  <c r="CZ1385" i="1"/>
  <c r="CY1385" i="1"/>
  <c r="CX1385" i="1"/>
  <c r="CW1385" i="1"/>
  <c r="CV1385" i="1"/>
  <c r="CU1385" i="1"/>
  <c r="CT1385" i="1"/>
  <c r="CS1385" i="1"/>
  <c r="CR1385" i="1"/>
  <c r="CP1385" i="1"/>
  <c r="CO1385" i="1"/>
  <c r="CN1385" i="1"/>
  <c r="CM1385" i="1"/>
  <c r="CL1385" i="1"/>
  <c r="CK1385" i="1"/>
  <c r="CB1385" i="1"/>
  <c r="DZ1385" i="1" s="1"/>
  <c r="CA1385" i="1"/>
  <c r="DY1385" i="1" s="1"/>
  <c r="BZ1385" i="1"/>
  <c r="BY1385" i="1"/>
  <c r="DW1385" i="1" s="1"/>
  <c r="BX1385" i="1"/>
  <c r="DV1385" i="1" s="1"/>
  <c r="BW1385" i="1"/>
  <c r="DU1385" i="1" s="1"/>
  <c r="BV1385" i="1"/>
  <c r="DT1385" i="1" s="1"/>
  <c r="BU1385" i="1"/>
  <c r="DS1385" i="1" s="1"/>
  <c r="BT1385" i="1"/>
  <c r="DR1385" i="1" s="1"/>
  <c r="BS1385" i="1"/>
  <c r="DQ1385" i="1" s="1"/>
  <c r="BQ1385" i="1"/>
  <c r="DO1385" i="1" s="1"/>
  <c r="BP1385" i="1"/>
  <c r="DN1385" i="1" s="1"/>
  <c r="BO1385" i="1"/>
  <c r="DM1385" i="1" s="1"/>
  <c r="BN1385" i="1"/>
  <c r="DL1385" i="1" s="1"/>
  <c r="BM1385" i="1"/>
  <c r="DK1385" i="1" s="1"/>
  <c r="BL1385" i="1"/>
  <c r="J1385" i="1"/>
  <c r="FE1384" i="1"/>
  <c r="FD1384" i="1"/>
  <c r="FB1384" i="1"/>
  <c r="FA1384" i="1"/>
  <c r="EY1384" i="1"/>
  <c r="EI1384" i="1"/>
  <c r="FC1384" i="1" s="1"/>
  <c r="DP1384" i="1"/>
  <c r="DA1384" i="1"/>
  <c r="CZ1384" i="1"/>
  <c r="CY1384" i="1"/>
  <c r="CX1384" i="1"/>
  <c r="CW1384" i="1"/>
  <c r="CV1384" i="1"/>
  <c r="CU1384" i="1"/>
  <c r="CT1384" i="1"/>
  <c r="CS1384" i="1"/>
  <c r="CR1384" i="1"/>
  <c r="CQ1384" i="1"/>
  <c r="CO1384" i="1"/>
  <c r="CN1384" i="1"/>
  <c r="CM1384" i="1"/>
  <c r="CL1384" i="1"/>
  <c r="CK1384" i="1"/>
  <c r="CB1384" i="1"/>
  <c r="DZ1384" i="1" s="1"/>
  <c r="CA1384" i="1"/>
  <c r="DY1384" i="1" s="1"/>
  <c r="BZ1384" i="1"/>
  <c r="DX1384" i="1" s="1"/>
  <c r="BY1384" i="1"/>
  <c r="DW1384" i="1" s="1"/>
  <c r="BX1384" i="1"/>
  <c r="DV1384" i="1" s="1"/>
  <c r="BW1384" i="1"/>
  <c r="DU1384" i="1" s="1"/>
  <c r="BV1384" i="1"/>
  <c r="DT1384" i="1" s="1"/>
  <c r="BU1384" i="1"/>
  <c r="DS1384" i="1" s="1"/>
  <c r="BT1384" i="1"/>
  <c r="DR1384" i="1" s="1"/>
  <c r="BS1384" i="1"/>
  <c r="DQ1384" i="1" s="1"/>
  <c r="BR1384" i="1"/>
  <c r="BP1384" i="1"/>
  <c r="DN1384" i="1" s="1"/>
  <c r="BO1384" i="1"/>
  <c r="DM1384" i="1" s="1"/>
  <c r="BN1384" i="1"/>
  <c r="DL1384" i="1" s="1"/>
  <c r="BM1384" i="1"/>
  <c r="DK1384" i="1" s="1"/>
  <c r="BL1384" i="1"/>
  <c r="ET1384" i="1" s="1"/>
  <c r="J1384" i="1"/>
  <c r="FE1383" i="1"/>
  <c r="FD1383" i="1"/>
  <c r="FB1383" i="1"/>
  <c r="FA1383" i="1"/>
  <c r="EY1383" i="1"/>
  <c r="EI1383" i="1"/>
  <c r="FC1383" i="1" s="1"/>
  <c r="DX1383" i="1"/>
  <c r="DR1383" i="1"/>
  <c r="DP1383" i="1"/>
  <c r="DA1383" i="1"/>
  <c r="CZ1383" i="1"/>
  <c r="CY1383" i="1"/>
  <c r="CX1383" i="1"/>
  <c r="CW1383" i="1"/>
  <c r="CV1383" i="1"/>
  <c r="CU1383" i="1"/>
  <c r="CT1383" i="1"/>
  <c r="CS1383" i="1"/>
  <c r="CR1383" i="1"/>
  <c r="CQ1383" i="1"/>
  <c r="CP1383" i="1"/>
  <c r="CN1383" i="1"/>
  <c r="CM1383" i="1"/>
  <c r="CL1383" i="1"/>
  <c r="EU1383" i="1" s="1"/>
  <c r="FM1383" i="1" s="1"/>
  <c r="CK1383" i="1"/>
  <c r="CB1383" i="1"/>
  <c r="DZ1383" i="1" s="1"/>
  <c r="CA1383" i="1"/>
  <c r="DY1383" i="1" s="1"/>
  <c r="BZ1383" i="1"/>
  <c r="BY1383" i="1"/>
  <c r="DW1383" i="1" s="1"/>
  <c r="BX1383" i="1"/>
  <c r="DV1383" i="1" s="1"/>
  <c r="BW1383" i="1"/>
  <c r="DU1383" i="1" s="1"/>
  <c r="BV1383" i="1"/>
  <c r="DT1383" i="1" s="1"/>
  <c r="BU1383" i="1"/>
  <c r="DS1383" i="1" s="1"/>
  <c r="BT1383" i="1"/>
  <c r="BS1383" i="1"/>
  <c r="DQ1383" i="1" s="1"/>
  <c r="BR1383" i="1"/>
  <c r="BQ1383" i="1"/>
  <c r="DO1383" i="1" s="1"/>
  <c r="BO1383" i="1"/>
  <c r="DM1383" i="1" s="1"/>
  <c r="BN1383" i="1"/>
  <c r="DL1383" i="1" s="1"/>
  <c r="BM1383" i="1"/>
  <c r="DK1383" i="1" s="1"/>
  <c r="BL1383" i="1"/>
  <c r="ET1383" i="1" s="1"/>
  <c r="J1383" i="1"/>
  <c r="FE1382" i="1"/>
  <c r="FD1382" i="1"/>
  <c r="FB1382" i="1"/>
  <c r="FA1382" i="1"/>
  <c r="EY1382" i="1"/>
  <c r="EI1382" i="1"/>
  <c r="FC1382" i="1" s="1"/>
  <c r="DZ1382" i="1"/>
  <c r="DX1382" i="1"/>
  <c r="DR1382" i="1"/>
  <c r="DP1382" i="1"/>
  <c r="DA1382" i="1"/>
  <c r="CZ1382" i="1"/>
  <c r="CY1382" i="1"/>
  <c r="CX1382" i="1"/>
  <c r="CW1382" i="1"/>
  <c r="CV1382" i="1"/>
  <c r="CU1382" i="1"/>
  <c r="CT1382" i="1"/>
  <c r="CS1382" i="1"/>
  <c r="CR1382" i="1"/>
  <c r="CQ1382" i="1"/>
  <c r="CP1382" i="1"/>
  <c r="CO1382" i="1"/>
  <c r="CM1382" i="1"/>
  <c r="CL1382" i="1"/>
  <c r="CK1382" i="1"/>
  <c r="CB1382" i="1"/>
  <c r="CA1382" i="1"/>
  <c r="DY1382" i="1" s="1"/>
  <c r="BZ1382" i="1"/>
  <c r="BY1382" i="1"/>
  <c r="DW1382" i="1" s="1"/>
  <c r="BX1382" i="1"/>
  <c r="DV1382" i="1" s="1"/>
  <c r="BW1382" i="1"/>
  <c r="DU1382" i="1" s="1"/>
  <c r="BV1382" i="1"/>
  <c r="DT1382" i="1" s="1"/>
  <c r="BU1382" i="1"/>
  <c r="DS1382" i="1" s="1"/>
  <c r="EP1388" i="1" s="1"/>
  <c r="BT1382" i="1"/>
  <c r="BS1382" i="1"/>
  <c r="DQ1382" i="1" s="1"/>
  <c r="BR1382" i="1"/>
  <c r="BQ1382" i="1"/>
  <c r="DO1382" i="1" s="1"/>
  <c r="BP1382" i="1"/>
  <c r="DN1382" i="1" s="1"/>
  <c r="BN1382" i="1"/>
  <c r="DL1382" i="1" s="1"/>
  <c r="BM1382" i="1"/>
  <c r="DK1382" i="1" s="1"/>
  <c r="BL1382" i="1"/>
  <c r="ET1382" i="1" s="1"/>
  <c r="J1382" i="1"/>
  <c r="FE1381" i="1"/>
  <c r="FD1381" i="1"/>
  <c r="FB1381" i="1"/>
  <c r="FA1381" i="1"/>
  <c r="EY1381" i="1"/>
  <c r="EI1381" i="1"/>
  <c r="FC1381" i="1" s="1"/>
  <c r="DK1381" i="1"/>
  <c r="DA1381" i="1"/>
  <c r="CZ1381" i="1"/>
  <c r="CY1381" i="1"/>
  <c r="CX1381" i="1"/>
  <c r="CW1381" i="1"/>
  <c r="CV1381" i="1"/>
  <c r="CU1381" i="1"/>
  <c r="CT1381" i="1"/>
  <c r="CS1381" i="1"/>
  <c r="CR1381" i="1"/>
  <c r="CQ1381" i="1"/>
  <c r="CP1381" i="1"/>
  <c r="CO1381" i="1"/>
  <c r="CN1381" i="1"/>
  <c r="CL1381" i="1"/>
  <c r="CK1381" i="1"/>
  <c r="CB1381" i="1"/>
  <c r="DZ1381" i="1" s="1"/>
  <c r="CA1381" i="1"/>
  <c r="DY1381" i="1" s="1"/>
  <c r="BZ1381" i="1"/>
  <c r="DX1381" i="1" s="1"/>
  <c r="BY1381" i="1"/>
  <c r="DW1381" i="1" s="1"/>
  <c r="BX1381" i="1"/>
  <c r="DV1381" i="1" s="1"/>
  <c r="BW1381" i="1"/>
  <c r="DU1381" i="1" s="1"/>
  <c r="BV1381" i="1"/>
  <c r="DT1381" i="1" s="1"/>
  <c r="BU1381" i="1"/>
  <c r="DS1381" i="1" s="1"/>
  <c r="BT1381" i="1"/>
  <c r="DR1381" i="1" s="1"/>
  <c r="BS1381" i="1"/>
  <c r="DQ1381" i="1" s="1"/>
  <c r="BR1381" i="1"/>
  <c r="DP1381" i="1" s="1"/>
  <c r="BQ1381" i="1"/>
  <c r="DO1381" i="1" s="1"/>
  <c r="BP1381" i="1"/>
  <c r="DN1381" i="1" s="1"/>
  <c r="BO1381" i="1"/>
  <c r="DM1381" i="1" s="1"/>
  <c r="BM1381" i="1"/>
  <c r="BL1381" i="1"/>
  <c r="J1381" i="1"/>
  <c r="FE1380" i="1"/>
  <c r="FD1380" i="1"/>
  <c r="FB1380" i="1"/>
  <c r="FA1380" i="1"/>
  <c r="EY1380" i="1"/>
  <c r="EI1380" i="1"/>
  <c r="FC1380" i="1" s="1"/>
  <c r="DU1380" i="1"/>
  <c r="DR1380" i="1"/>
  <c r="DM1380" i="1"/>
  <c r="DA1380" i="1"/>
  <c r="CZ1380" i="1"/>
  <c r="CY1380" i="1"/>
  <c r="CX1380" i="1"/>
  <c r="CW1380" i="1"/>
  <c r="CV1380" i="1"/>
  <c r="CU1380" i="1"/>
  <c r="CT1380" i="1"/>
  <c r="CS1380" i="1"/>
  <c r="CR1380" i="1"/>
  <c r="CQ1380" i="1"/>
  <c r="CP1380" i="1"/>
  <c r="CO1380" i="1"/>
  <c r="CN1380" i="1"/>
  <c r="CM1380" i="1"/>
  <c r="CK1380" i="1"/>
  <c r="CB1380" i="1"/>
  <c r="DZ1380" i="1" s="1"/>
  <c r="CA1380" i="1"/>
  <c r="DY1380" i="1" s="1"/>
  <c r="BZ1380" i="1"/>
  <c r="DX1380" i="1" s="1"/>
  <c r="BY1380" i="1"/>
  <c r="DW1380" i="1" s="1"/>
  <c r="BX1380" i="1"/>
  <c r="DV1380" i="1" s="1"/>
  <c r="BW1380" i="1"/>
  <c r="BV1380" i="1"/>
  <c r="DT1380" i="1" s="1"/>
  <c r="BU1380" i="1"/>
  <c r="DS1380" i="1" s="1"/>
  <c r="BT1380" i="1"/>
  <c r="BS1380" i="1"/>
  <c r="DQ1380" i="1" s="1"/>
  <c r="BR1380" i="1"/>
  <c r="DP1380" i="1" s="1"/>
  <c r="EP1385" i="1" s="1"/>
  <c r="BQ1380" i="1"/>
  <c r="DO1380" i="1" s="1"/>
  <c r="BP1380" i="1"/>
  <c r="DN1380" i="1" s="1"/>
  <c r="BO1380" i="1"/>
  <c r="BN1380" i="1"/>
  <c r="DL1380" i="1" s="1"/>
  <c r="EP1381" i="1" s="1"/>
  <c r="BL1380" i="1"/>
  <c r="J1380" i="1"/>
  <c r="FE1379" i="1"/>
  <c r="FD1379" i="1"/>
  <c r="FB1379" i="1"/>
  <c r="FA1379" i="1"/>
  <c r="EY1379" i="1"/>
  <c r="EI1379" i="1"/>
  <c r="FC1379" i="1" s="1"/>
  <c r="DX1379" i="1"/>
  <c r="DR1379" i="1"/>
  <c r="DP1379" i="1"/>
  <c r="DM1379" i="1"/>
  <c r="EO1382" i="1" s="1"/>
  <c r="DA1379" i="1"/>
  <c r="CZ1379" i="1"/>
  <c r="CY1379" i="1"/>
  <c r="CX1379" i="1"/>
  <c r="CW1379" i="1"/>
  <c r="CV1379" i="1"/>
  <c r="CU1379" i="1"/>
  <c r="CT1379" i="1"/>
  <c r="CS1379" i="1"/>
  <c r="CR1379" i="1"/>
  <c r="CQ1379" i="1"/>
  <c r="CP1379" i="1"/>
  <c r="CO1379" i="1"/>
  <c r="CN1379" i="1"/>
  <c r="CM1379" i="1"/>
  <c r="EU1379" i="1" s="1"/>
  <c r="FM1379" i="1" s="1"/>
  <c r="CL1379" i="1"/>
  <c r="CB1379" i="1"/>
  <c r="DZ1379" i="1" s="1"/>
  <c r="CA1379" i="1"/>
  <c r="DY1379" i="1" s="1"/>
  <c r="BZ1379" i="1"/>
  <c r="BY1379" i="1"/>
  <c r="DW1379" i="1" s="1"/>
  <c r="BX1379" i="1"/>
  <c r="DV1379" i="1" s="1"/>
  <c r="BW1379" i="1"/>
  <c r="DU1379" i="1" s="1"/>
  <c r="BV1379" i="1"/>
  <c r="DT1379" i="1" s="1"/>
  <c r="BU1379" i="1"/>
  <c r="DS1379" i="1" s="1"/>
  <c r="BT1379" i="1"/>
  <c r="BS1379" i="1"/>
  <c r="DQ1379" i="1" s="1"/>
  <c r="EP1386" i="1" s="1"/>
  <c r="BR1379" i="1"/>
  <c r="BQ1379" i="1"/>
  <c r="DO1379" i="1" s="1"/>
  <c r="BP1379" i="1"/>
  <c r="DN1379" i="1" s="1"/>
  <c r="BO1379" i="1"/>
  <c r="BN1379" i="1"/>
  <c r="DL1379" i="1" s="1"/>
  <c r="BM1379" i="1"/>
  <c r="J1379" i="1"/>
  <c r="FX1377" i="1"/>
  <c r="FW1377" i="1"/>
  <c r="FV1377" i="1"/>
  <c r="FU1377" i="1"/>
  <c r="FT1377" i="1"/>
  <c r="FS1377" i="1"/>
  <c r="FR1377" i="1"/>
  <c r="FQ1377" i="1"/>
  <c r="FX1376" i="1"/>
  <c r="FW1376" i="1"/>
  <c r="FV1376" i="1"/>
  <c r="FU1376" i="1"/>
  <c r="FT1376" i="1"/>
  <c r="FS1376" i="1"/>
  <c r="FR1376" i="1"/>
  <c r="FQ1376" i="1"/>
  <c r="FX1375" i="1"/>
  <c r="FW1375" i="1"/>
  <c r="FV1375" i="1"/>
  <c r="FU1375" i="1"/>
  <c r="FT1375" i="1"/>
  <c r="FS1375" i="1"/>
  <c r="FR1375" i="1"/>
  <c r="FQ1375" i="1"/>
  <c r="H1375" i="1"/>
  <c r="G1375" i="1"/>
  <c r="F1375" i="1"/>
  <c r="E1375" i="1"/>
  <c r="D1375" i="1"/>
  <c r="J1374" i="1"/>
  <c r="FD1373" i="1"/>
  <c r="FA1373" i="1"/>
  <c r="EI1373" i="1"/>
  <c r="DS1373" i="1"/>
  <c r="DR1373" i="1"/>
  <c r="CZ1373" i="1"/>
  <c r="CY1373" i="1"/>
  <c r="CX1373" i="1"/>
  <c r="CW1373" i="1"/>
  <c r="CV1373" i="1"/>
  <c r="CU1373" i="1"/>
  <c r="CT1373" i="1"/>
  <c r="CS1373" i="1"/>
  <c r="CR1373" i="1"/>
  <c r="CQ1373" i="1"/>
  <c r="CP1373" i="1"/>
  <c r="CO1373" i="1"/>
  <c r="EU1373" i="1" s="1"/>
  <c r="FM1373" i="1" s="1"/>
  <c r="CN1373" i="1"/>
  <c r="CM1373" i="1"/>
  <c r="CL1373" i="1"/>
  <c r="CK1373" i="1"/>
  <c r="CA1373" i="1"/>
  <c r="DY1373" i="1" s="1"/>
  <c r="BZ1373" i="1"/>
  <c r="DX1373" i="1" s="1"/>
  <c r="BY1373" i="1"/>
  <c r="DW1373" i="1" s="1"/>
  <c r="BX1373" i="1"/>
  <c r="DV1373" i="1" s="1"/>
  <c r="BW1373" i="1"/>
  <c r="DU1373" i="1" s="1"/>
  <c r="BV1373" i="1"/>
  <c r="DT1373" i="1" s="1"/>
  <c r="BU1373" i="1"/>
  <c r="BT1373" i="1"/>
  <c r="BS1373" i="1"/>
  <c r="DQ1373" i="1" s="1"/>
  <c r="BR1373" i="1"/>
  <c r="DP1373" i="1" s="1"/>
  <c r="BQ1373" i="1"/>
  <c r="DO1373" i="1" s="1"/>
  <c r="BP1373" i="1"/>
  <c r="DN1373" i="1" s="1"/>
  <c r="BO1373" i="1"/>
  <c r="DM1373" i="1" s="1"/>
  <c r="BN1373" i="1"/>
  <c r="DL1373" i="1" s="1"/>
  <c r="BM1373" i="1"/>
  <c r="DK1373" i="1" s="1"/>
  <c r="BL1373" i="1"/>
  <c r="J1373" i="1"/>
  <c r="FF1372" i="1"/>
  <c r="FD1372" i="1"/>
  <c r="FA1372" i="1"/>
  <c r="EI1372" i="1"/>
  <c r="DX1372" i="1"/>
  <c r="DP1372" i="1"/>
  <c r="DN1372" i="1"/>
  <c r="DA1372" i="1"/>
  <c r="CY1372" i="1"/>
  <c r="CX1372" i="1"/>
  <c r="CW1372" i="1"/>
  <c r="CV1372" i="1"/>
  <c r="CU1372" i="1"/>
  <c r="CT1372" i="1"/>
  <c r="CS1372" i="1"/>
  <c r="CR1372" i="1"/>
  <c r="CQ1372" i="1"/>
  <c r="CP1372" i="1"/>
  <c r="CO1372" i="1"/>
  <c r="CN1372" i="1"/>
  <c r="CM1372" i="1"/>
  <c r="CL1372" i="1"/>
  <c r="CK1372" i="1"/>
  <c r="CB1372" i="1"/>
  <c r="DZ1372" i="1" s="1"/>
  <c r="BZ1372" i="1"/>
  <c r="BY1372" i="1"/>
  <c r="DW1372" i="1" s="1"/>
  <c r="BX1372" i="1"/>
  <c r="DV1372" i="1" s="1"/>
  <c r="BW1372" i="1"/>
  <c r="DU1372" i="1" s="1"/>
  <c r="BV1372" i="1"/>
  <c r="DT1372" i="1" s="1"/>
  <c r="BU1372" i="1"/>
  <c r="DS1372" i="1" s="1"/>
  <c r="BT1372" i="1"/>
  <c r="DR1372" i="1" s="1"/>
  <c r="BS1372" i="1"/>
  <c r="DQ1372" i="1" s="1"/>
  <c r="BR1372" i="1"/>
  <c r="BQ1372" i="1"/>
  <c r="DO1372" i="1" s="1"/>
  <c r="BP1372" i="1"/>
  <c r="BO1372" i="1"/>
  <c r="DM1372" i="1" s="1"/>
  <c r="BN1372" i="1"/>
  <c r="DL1372" i="1" s="1"/>
  <c r="BM1372" i="1"/>
  <c r="DK1372" i="1" s="1"/>
  <c r="BL1372" i="1"/>
  <c r="J1372" i="1"/>
  <c r="EZ1371" i="1"/>
  <c r="EI1371" i="1"/>
  <c r="DV1371" i="1"/>
  <c r="DS1371" i="1"/>
  <c r="DA1371" i="1"/>
  <c r="CZ1371" i="1"/>
  <c r="CX1371" i="1"/>
  <c r="CW1371" i="1"/>
  <c r="CV1371" i="1"/>
  <c r="CU1371" i="1"/>
  <c r="CT1371" i="1"/>
  <c r="CS1371" i="1"/>
  <c r="CR1371" i="1"/>
  <c r="CQ1371" i="1"/>
  <c r="CP1371" i="1"/>
  <c r="CO1371" i="1"/>
  <c r="CN1371" i="1"/>
  <c r="CM1371" i="1"/>
  <c r="CL1371" i="1"/>
  <c r="CK1371" i="1"/>
  <c r="EU1371" i="1" s="1"/>
  <c r="CB1371" i="1"/>
  <c r="DZ1371" i="1" s="1"/>
  <c r="CA1371" i="1"/>
  <c r="DY1371" i="1" s="1"/>
  <c r="BY1371" i="1"/>
  <c r="DW1371" i="1" s="1"/>
  <c r="BX1371" i="1"/>
  <c r="BW1371" i="1"/>
  <c r="DU1371" i="1" s="1"/>
  <c r="BV1371" i="1"/>
  <c r="DT1371" i="1" s="1"/>
  <c r="BU1371" i="1"/>
  <c r="BT1371" i="1"/>
  <c r="DR1371" i="1" s="1"/>
  <c r="BS1371" i="1"/>
  <c r="DQ1371" i="1" s="1"/>
  <c r="BR1371" i="1"/>
  <c r="DP1371" i="1" s="1"/>
  <c r="BQ1371" i="1"/>
  <c r="DO1371" i="1" s="1"/>
  <c r="BP1371" i="1"/>
  <c r="DN1371" i="1" s="1"/>
  <c r="BO1371" i="1"/>
  <c r="DM1371" i="1" s="1"/>
  <c r="BN1371" i="1"/>
  <c r="DL1371" i="1" s="1"/>
  <c r="BM1371" i="1"/>
  <c r="DK1371" i="1" s="1"/>
  <c r="BL1371" i="1"/>
  <c r="J1371" i="1"/>
  <c r="FF1370" i="1"/>
  <c r="FD1370" i="1"/>
  <c r="FA1370" i="1"/>
  <c r="EI1370" i="1"/>
  <c r="DS1370" i="1"/>
  <c r="DR1370" i="1"/>
  <c r="DP1370" i="1"/>
  <c r="DK1370" i="1"/>
  <c r="DA1370" i="1"/>
  <c r="CZ1370" i="1"/>
  <c r="CY1370" i="1"/>
  <c r="CW1370" i="1"/>
  <c r="CV1370" i="1"/>
  <c r="CU1370" i="1"/>
  <c r="CT1370" i="1"/>
  <c r="CS1370" i="1"/>
  <c r="CR1370" i="1"/>
  <c r="CQ1370" i="1"/>
  <c r="CP1370" i="1"/>
  <c r="CO1370" i="1"/>
  <c r="CN1370" i="1"/>
  <c r="CM1370" i="1"/>
  <c r="CL1370" i="1"/>
  <c r="CK1370" i="1"/>
  <c r="CB1370" i="1"/>
  <c r="DZ1370" i="1" s="1"/>
  <c r="CA1370" i="1"/>
  <c r="DY1370" i="1" s="1"/>
  <c r="BZ1370" i="1"/>
  <c r="DX1370" i="1" s="1"/>
  <c r="BX1370" i="1"/>
  <c r="DV1370" i="1" s="1"/>
  <c r="BW1370" i="1"/>
  <c r="DU1370" i="1" s="1"/>
  <c r="BV1370" i="1"/>
  <c r="DT1370" i="1" s="1"/>
  <c r="BU1370" i="1"/>
  <c r="BT1370" i="1"/>
  <c r="BS1370" i="1"/>
  <c r="DQ1370" i="1" s="1"/>
  <c r="BR1370" i="1"/>
  <c r="BQ1370" i="1"/>
  <c r="DO1370" i="1" s="1"/>
  <c r="BP1370" i="1"/>
  <c r="DN1370" i="1" s="1"/>
  <c r="BO1370" i="1"/>
  <c r="DM1370" i="1" s="1"/>
  <c r="BN1370" i="1"/>
  <c r="DL1370" i="1" s="1"/>
  <c r="BM1370" i="1"/>
  <c r="BL1370" i="1"/>
  <c r="J1370" i="1"/>
  <c r="FD1369" i="1"/>
  <c r="EZ1369" i="1"/>
  <c r="EI1369" i="1"/>
  <c r="DW1369" i="1"/>
  <c r="DN1369" i="1"/>
  <c r="DA1369" i="1"/>
  <c r="CZ1369" i="1"/>
  <c r="CY1369" i="1"/>
  <c r="CX1369" i="1"/>
  <c r="CV1369" i="1"/>
  <c r="CU1369" i="1"/>
  <c r="CT1369" i="1"/>
  <c r="CS1369" i="1"/>
  <c r="CR1369" i="1"/>
  <c r="CQ1369" i="1"/>
  <c r="CP1369" i="1"/>
  <c r="CO1369" i="1"/>
  <c r="CN1369" i="1"/>
  <c r="CM1369" i="1"/>
  <c r="CL1369" i="1"/>
  <c r="CK1369" i="1"/>
  <c r="EU1369" i="1" s="1"/>
  <c r="FM1369" i="1" s="1"/>
  <c r="CB1369" i="1"/>
  <c r="DZ1369" i="1" s="1"/>
  <c r="CA1369" i="1"/>
  <c r="DY1369" i="1" s="1"/>
  <c r="BZ1369" i="1"/>
  <c r="DX1369" i="1" s="1"/>
  <c r="BY1369" i="1"/>
  <c r="BW1369" i="1"/>
  <c r="DU1369" i="1" s="1"/>
  <c r="BV1369" i="1"/>
  <c r="DT1369" i="1" s="1"/>
  <c r="BU1369" i="1"/>
  <c r="DS1369" i="1" s="1"/>
  <c r="BT1369" i="1"/>
  <c r="DR1369" i="1" s="1"/>
  <c r="BS1369" i="1"/>
  <c r="DQ1369" i="1" s="1"/>
  <c r="BR1369" i="1"/>
  <c r="DP1369" i="1" s="1"/>
  <c r="BQ1369" i="1"/>
  <c r="DO1369" i="1" s="1"/>
  <c r="BP1369" i="1"/>
  <c r="BO1369" i="1"/>
  <c r="DM1369" i="1" s="1"/>
  <c r="BN1369" i="1"/>
  <c r="DL1369" i="1" s="1"/>
  <c r="BM1369" i="1"/>
  <c r="DK1369" i="1" s="1"/>
  <c r="BL1369" i="1"/>
  <c r="ET1369" i="1" s="1"/>
  <c r="J1369" i="1"/>
  <c r="FF1368" i="1"/>
  <c r="EI1368" i="1"/>
  <c r="DY1368" i="1"/>
  <c r="DW1368" i="1"/>
  <c r="DS1368" i="1"/>
  <c r="DP1368" i="1"/>
  <c r="DA1368" i="1"/>
  <c r="CZ1368" i="1"/>
  <c r="CY1368" i="1"/>
  <c r="CX1368" i="1"/>
  <c r="CW1368" i="1"/>
  <c r="CU1368" i="1"/>
  <c r="CT1368" i="1"/>
  <c r="CS1368" i="1"/>
  <c r="CR1368" i="1"/>
  <c r="CQ1368" i="1"/>
  <c r="EU1368" i="1" s="1"/>
  <c r="CP1368" i="1"/>
  <c r="CO1368" i="1"/>
  <c r="CN1368" i="1"/>
  <c r="CM1368" i="1"/>
  <c r="CL1368" i="1"/>
  <c r="CK1368" i="1"/>
  <c r="CB1368" i="1"/>
  <c r="DZ1368" i="1" s="1"/>
  <c r="CA1368" i="1"/>
  <c r="BZ1368" i="1"/>
  <c r="DX1368" i="1" s="1"/>
  <c r="BY1368" i="1"/>
  <c r="BX1368" i="1"/>
  <c r="DV1368" i="1" s="1"/>
  <c r="BV1368" i="1"/>
  <c r="DT1368" i="1" s="1"/>
  <c r="BU1368" i="1"/>
  <c r="BT1368" i="1"/>
  <c r="DR1368" i="1" s="1"/>
  <c r="BS1368" i="1"/>
  <c r="DQ1368" i="1" s="1"/>
  <c r="BR1368" i="1"/>
  <c r="BQ1368" i="1"/>
  <c r="DO1368" i="1" s="1"/>
  <c r="BP1368" i="1"/>
  <c r="DN1368" i="1" s="1"/>
  <c r="BO1368" i="1"/>
  <c r="DM1368" i="1" s="1"/>
  <c r="BN1368" i="1"/>
  <c r="DL1368" i="1" s="1"/>
  <c r="BM1368" i="1"/>
  <c r="DK1368" i="1" s="1"/>
  <c r="BL1368" i="1"/>
  <c r="J1368" i="1"/>
  <c r="FD1367" i="1"/>
  <c r="EI1367" i="1"/>
  <c r="DS1367" i="1"/>
  <c r="DR1367" i="1"/>
  <c r="DP1367" i="1"/>
  <c r="DM1367" i="1"/>
  <c r="DA1367" i="1"/>
  <c r="CZ1367" i="1"/>
  <c r="CY1367" i="1"/>
  <c r="CX1367" i="1"/>
  <c r="CW1367" i="1"/>
  <c r="CV1367" i="1"/>
  <c r="CT1367" i="1"/>
  <c r="CS1367" i="1"/>
  <c r="CR1367" i="1"/>
  <c r="CQ1367" i="1"/>
  <c r="CP1367" i="1"/>
  <c r="CO1367" i="1"/>
  <c r="CN1367" i="1"/>
  <c r="CM1367" i="1"/>
  <c r="CL1367" i="1"/>
  <c r="CK1367" i="1"/>
  <c r="CB1367" i="1"/>
  <c r="DZ1367" i="1" s="1"/>
  <c r="CA1367" i="1"/>
  <c r="DY1367" i="1" s="1"/>
  <c r="BZ1367" i="1"/>
  <c r="DX1367" i="1" s="1"/>
  <c r="BY1367" i="1"/>
  <c r="DW1367" i="1" s="1"/>
  <c r="BX1367" i="1"/>
  <c r="DV1367" i="1" s="1"/>
  <c r="BW1367" i="1"/>
  <c r="DU1367" i="1" s="1"/>
  <c r="BU1367" i="1"/>
  <c r="BT1367" i="1"/>
  <c r="BS1367" i="1"/>
  <c r="DQ1367" i="1" s="1"/>
  <c r="BR1367" i="1"/>
  <c r="BQ1367" i="1"/>
  <c r="DO1367" i="1" s="1"/>
  <c r="BP1367" i="1"/>
  <c r="DN1367" i="1" s="1"/>
  <c r="BO1367" i="1"/>
  <c r="BN1367" i="1"/>
  <c r="DL1367" i="1" s="1"/>
  <c r="BM1367" i="1"/>
  <c r="DK1367" i="1" s="1"/>
  <c r="BL1367" i="1"/>
  <c r="J1367" i="1"/>
  <c r="FF1366" i="1"/>
  <c r="FC1366" i="1"/>
  <c r="EI1366" i="1"/>
  <c r="DW1366" i="1"/>
  <c r="DV1366" i="1"/>
  <c r="DT1366" i="1"/>
  <c r="DN1366" i="1"/>
  <c r="DM1366" i="1"/>
  <c r="DA1366" i="1"/>
  <c r="CZ1366" i="1"/>
  <c r="CY1366" i="1"/>
  <c r="CX1366" i="1"/>
  <c r="CW1366" i="1"/>
  <c r="CV1366" i="1"/>
  <c r="CU1366" i="1"/>
  <c r="CS1366" i="1"/>
  <c r="CR1366" i="1"/>
  <c r="CQ1366" i="1"/>
  <c r="CP1366" i="1"/>
  <c r="CO1366" i="1"/>
  <c r="CN1366" i="1"/>
  <c r="CM1366" i="1"/>
  <c r="CL1366" i="1"/>
  <c r="CK1366" i="1"/>
  <c r="CB1366" i="1"/>
  <c r="DZ1366" i="1" s="1"/>
  <c r="CA1366" i="1"/>
  <c r="DY1366" i="1" s="1"/>
  <c r="BZ1366" i="1"/>
  <c r="DX1366" i="1" s="1"/>
  <c r="BY1366" i="1"/>
  <c r="BX1366" i="1"/>
  <c r="BW1366" i="1"/>
  <c r="DU1366" i="1" s="1"/>
  <c r="BV1366" i="1"/>
  <c r="BT1366" i="1"/>
  <c r="DR1366" i="1" s="1"/>
  <c r="BS1366" i="1"/>
  <c r="DQ1366" i="1" s="1"/>
  <c r="BR1366" i="1"/>
  <c r="DP1366" i="1" s="1"/>
  <c r="BQ1366" i="1"/>
  <c r="DO1366" i="1" s="1"/>
  <c r="BP1366" i="1"/>
  <c r="BO1366" i="1"/>
  <c r="BN1366" i="1"/>
  <c r="DL1366" i="1" s="1"/>
  <c r="BM1366" i="1"/>
  <c r="DK1366" i="1" s="1"/>
  <c r="BL1366" i="1"/>
  <c r="J1366" i="1"/>
  <c r="FF1365" i="1"/>
  <c r="EI1365" i="1"/>
  <c r="DZ1365" i="1"/>
  <c r="DY1365" i="1"/>
  <c r="DV1365" i="1"/>
  <c r="DP1365" i="1"/>
  <c r="DM1365" i="1"/>
  <c r="DA1365" i="1"/>
  <c r="CZ1365" i="1"/>
  <c r="CY1365" i="1"/>
  <c r="CX1365" i="1"/>
  <c r="CW1365" i="1"/>
  <c r="CV1365" i="1"/>
  <c r="CU1365" i="1"/>
  <c r="CT1365" i="1"/>
  <c r="CR1365" i="1"/>
  <c r="CQ1365" i="1"/>
  <c r="CP1365" i="1"/>
  <c r="CO1365" i="1"/>
  <c r="CN1365" i="1"/>
  <c r="CM1365" i="1"/>
  <c r="CL1365" i="1"/>
  <c r="CK1365" i="1"/>
  <c r="CB1365" i="1"/>
  <c r="CA1365" i="1"/>
  <c r="BZ1365" i="1"/>
  <c r="DX1365" i="1" s="1"/>
  <c r="BY1365" i="1"/>
  <c r="DW1365" i="1" s="1"/>
  <c r="BX1365" i="1"/>
  <c r="BW1365" i="1"/>
  <c r="DU1365" i="1" s="1"/>
  <c r="BV1365" i="1"/>
  <c r="DT1365" i="1" s="1"/>
  <c r="BU1365" i="1"/>
  <c r="DS1365" i="1" s="1"/>
  <c r="BS1365" i="1"/>
  <c r="DQ1365" i="1" s="1"/>
  <c r="BR1365" i="1"/>
  <c r="BQ1365" i="1"/>
  <c r="DO1365" i="1" s="1"/>
  <c r="BP1365" i="1"/>
  <c r="DN1365" i="1" s="1"/>
  <c r="BO1365" i="1"/>
  <c r="BN1365" i="1"/>
  <c r="DL1365" i="1" s="1"/>
  <c r="BM1365" i="1"/>
  <c r="DK1365" i="1" s="1"/>
  <c r="BL1365" i="1"/>
  <c r="DJ1365" i="1" s="1"/>
  <c r="J1365" i="1"/>
  <c r="EI1364" i="1"/>
  <c r="DZ1364" i="1"/>
  <c r="DS1364" i="1"/>
  <c r="DR1364" i="1"/>
  <c r="DM1364" i="1"/>
  <c r="DA1364" i="1"/>
  <c r="CZ1364" i="1"/>
  <c r="CY1364" i="1"/>
  <c r="CX1364" i="1"/>
  <c r="CW1364" i="1"/>
  <c r="CV1364" i="1"/>
  <c r="CU1364" i="1"/>
  <c r="CT1364" i="1"/>
  <c r="CS1364" i="1"/>
  <c r="CQ1364" i="1"/>
  <c r="CP1364" i="1"/>
  <c r="CO1364" i="1"/>
  <c r="CN1364" i="1"/>
  <c r="CM1364" i="1"/>
  <c r="CL1364" i="1"/>
  <c r="CK1364" i="1"/>
  <c r="CB1364" i="1"/>
  <c r="CA1364" i="1"/>
  <c r="DY1364" i="1" s="1"/>
  <c r="BZ1364" i="1"/>
  <c r="DX1364" i="1" s="1"/>
  <c r="BY1364" i="1"/>
  <c r="DW1364" i="1" s="1"/>
  <c r="BX1364" i="1"/>
  <c r="DV1364" i="1" s="1"/>
  <c r="BW1364" i="1"/>
  <c r="DU1364" i="1" s="1"/>
  <c r="BV1364" i="1"/>
  <c r="DT1364" i="1" s="1"/>
  <c r="BU1364" i="1"/>
  <c r="BT1364" i="1"/>
  <c r="BR1364" i="1"/>
  <c r="ET1364" i="1" s="1"/>
  <c r="BQ1364" i="1"/>
  <c r="DO1364" i="1" s="1"/>
  <c r="BP1364" i="1"/>
  <c r="DN1364" i="1" s="1"/>
  <c r="BO1364" i="1"/>
  <c r="BN1364" i="1"/>
  <c r="DL1364" i="1" s="1"/>
  <c r="BM1364" i="1"/>
  <c r="DK1364" i="1" s="1"/>
  <c r="BL1364" i="1"/>
  <c r="DJ1364" i="1" s="1"/>
  <c r="J1364" i="1"/>
  <c r="EI1363" i="1"/>
  <c r="FF1363" i="1" s="1"/>
  <c r="DV1363" i="1"/>
  <c r="DT1363" i="1"/>
  <c r="DQ1363" i="1"/>
  <c r="DA1363" i="1"/>
  <c r="CZ1363" i="1"/>
  <c r="CY1363" i="1"/>
  <c r="CX1363" i="1"/>
  <c r="CW1363" i="1"/>
  <c r="CV1363" i="1"/>
  <c r="CU1363" i="1"/>
  <c r="CT1363" i="1"/>
  <c r="CS1363" i="1"/>
  <c r="CR1363" i="1"/>
  <c r="CP1363" i="1"/>
  <c r="CO1363" i="1"/>
  <c r="CN1363" i="1"/>
  <c r="CM1363" i="1"/>
  <c r="CL1363" i="1"/>
  <c r="CK1363" i="1"/>
  <c r="CB1363" i="1"/>
  <c r="DZ1363" i="1" s="1"/>
  <c r="CA1363" i="1"/>
  <c r="DY1363" i="1" s="1"/>
  <c r="BZ1363" i="1"/>
  <c r="DX1363" i="1" s="1"/>
  <c r="BY1363" i="1"/>
  <c r="DW1363" i="1" s="1"/>
  <c r="BX1363" i="1"/>
  <c r="BW1363" i="1"/>
  <c r="DU1363" i="1" s="1"/>
  <c r="BV1363" i="1"/>
  <c r="BU1363" i="1"/>
  <c r="DS1363" i="1" s="1"/>
  <c r="BT1363" i="1"/>
  <c r="DR1363" i="1" s="1"/>
  <c r="BS1363" i="1"/>
  <c r="BQ1363" i="1"/>
  <c r="DO1363" i="1" s="1"/>
  <c r="BP1363" i="1"/>
  <c r="DN1363" i="1" s="1"/>
  <c r="BO1363" i="1"/>
  <c r="DM1363" i="1" s="1"/>
  <c r="BN1363" i="1"/>
  <c r="DL1363" i="1" s="1"/>
  <c r="BM1363" i="1"/>
  <c r="DK1363" i="1" s="1"/>
  <c r="BL1363" i="1"/>
  <c r="ET1363" i="1" s="1"/>
  <c r="J1363" i="1"/>
  <c r="FD1362" i="1"/>
  <c r="FC1362" i="1"/>
  <c r="FA1362" i="1"/>
  <c r="EZ1362" i="1"/>
  <c r="EY1362" i="1"/>
  <c r="EI1362" i="1"/>
  <c r="DW1362" i="1"/>
  <c r="DV1362" i="1"/>
  <c r="DN1362" i="1"/>
  <c r="DM1362" i="1"/>
  <c r="DA1362" i="1"/>
  <c r="CZ1362" i="1"/>
  <c r="CY1362" i="1"/>
  <c r="CX1362" i="1"/>
  <c r="CW1362" i="1"/>
  <c r="CV1362" i="1"/>
  <c r="CU1362" i="1"/>
  <c r="CT1362" i="1"/>
  <c r="CS1362" i="1"/>
  <c r="CR1362" i="1"/>
  <c r="CQ1362" i="1"/>
  <c r="CO1362" i="1"/>
  <c r="CN1362" i="1"/>
  <c r="CM1362" i="1"/>
  <c r="CL1362" i="1"/>
  <c r="CK1362" i="1"/>
  <c r="EU1362" i="1" s="1"/>
  <c r="FM1362" i="1" s="1"/>
  <c r="CB1362" i="1"/>
  <c r="DZ1362" i="1" s="1"/>
  <c r="CA1362" i="1"/>
  <c r="DY1362" i="1" s="1"/>
  <c r="BZ1362" i="1"/>
  <c r="DX1362" i="1" s="1"/>
  <c r="BY1362" i="1"/>
  <c r="BX1362" i="1"/>
  <c r="BW1362" i="1"/>
  <c r="DU1362" i="1" s="1"/>
  <c r="BV1362" i="1"/>
  <c r="DT1362" i="1" s="1"/>
  <c r="BU1362" i="1"/>
  <c r="EU1366" i="1" s="1"/>
  <c r="BT1362" i="1"/>
  <c r="DR1362" i="1" s="1"/>
  <c r="BS1362" i="1"/>
  <c r="DQ1362" i="1" s="1"/>
  <c r="BR1362" i="1"/>
  <c r="DP1362" i="1" s="1"/>
  <c r="BP1362" i="1"/>
  <c r="BO1362" i="1"/>
  <c r="BN1362" i="1"/>
  <c r="DL1362" i="1" s="1"/>
  <c r="BM1362" i="1"/>
  <c r="DK1362" i="1" s="1"/>
  <c r="BL1362" i="1"/>
  <c r="ET1362" i="1" s="1"/>
  <c r="EW1362" i="1" s="1"/>
  <c r="J1362" i="1"/>
  <c r="FC1361" i="1"/>
  <c r="EZ1361" i="1"/>
  <c r="ET1361" i="1"/>
  <c r="EI1361" i="1"/>
  <c r="FA1361" i="1" s="1"/>
  <c r="DT1361" i="1"/>
  <c r="DR1361" i="1"/>
  <c r="DA1361" i="1"/>
  <c r="CZ1361" i="1"/>
  <c r="CY1361" i="1"/>
  <c r="CX1361" i="1"/>
  <c r="CW1361" i="1"/>
  <c r="CV1361" i="1"/>
  <c r="CU1361" i="1"/>
  <c r="CT1361" i="1"/>
  <c r="CS1361" i="1"/>
  <c r="CR1361" i="1"/>
  <c r="CQ1361" i="1"/>
  <c r="CP1361" i="1"/>
  <c r="CN1361" i="1"/>
  <c r="CM1361" i="1"/>
  <c r="CL1361" i="1"/>
  <c r="CK1361" i="1"/>
  <c r="CB1361" i="1"/>
  <c r="DZ1361" i="1" s="1"/>
  <c r="CA1361" i="1"/>
  <c r="DY1361" i="1" s="1"/>
  <c r="BZ1361" i="1"/>
  <c r="DX1361" i="1" s="1"/>
  <c r="BY1361" i="1"/>
  <c r="DW1361" i="1" s="1"/>
  <c r="BX1361" i="1"/>
  <c r="DV1361" i="1" s="1"/>
  <c r="BW1361" i="1"/>
  <c r="DU1361" i="1" s="1"/>
  <c r="BV1361" i="1"/>
  <c r="BU1361" i="1"/>
  <c r="DS1361" i="1" s="1"/>
  <c r="BT1361" i="1"/>
  <c r="BS1361" i="1"/>
  <c r="DQ1361" i="1" s="1"/>
  <c r="BR1361" i="1"/>
  <c r="DP1361" i="1" s="1"/>
  <c r="BQ1361" i="1"/>
  <c r="DO1361" i="1" s="1"/>
  <c r="BO1361" i="1"/>
  <c r="DM1361" i="1" s="1"/>
  <c r="BN1361" i="1"/>
  <c r="DL1361" i="1" s="1"/>
  <c r="BM1361" i="1"/>
  <c r="DK1361" i="1" s="1"/>
  <c r="BL1361" i="1"/>
  <c r="DJ1361" i="1" s="1"/>
  <c r="J1361" i="1"/>
  <c r="FF1373" i="1" s="1"/>
  <c r="FE1360" i="1"/>
  <c r="FA1360" i="1"/>
  <c r="EY1360" i="1"/>
  <c r="EI1360" i="1"/>
  <c r="EZ1360" i="1" s="1"/>
  <c r="DZ1360" i="1"/>
  <c r="DA1360" i="1"/>
  <c r="CZ1360" i="1"/>
  <c r="CY1360" i="1"/>
  <c r="CX1360" i="1"/>
  <c r="CW1360" i="1"/>
  <c r="CV1360" i="1"/>
  <c r="CU1360" i="1"/>
  <c r="CT1360" i="1"/>
  <c r="CS1360" i="1"/>
  <c r="CR1360" i="1"/>
  <c r="CQ1360" i="1"/>
  <c r="CP1360" i="1"/>
  <c r="CO1360" i="1"/>
  <c r="CM1360" i="1"/>
  <c r="CL1360" i="1"/>
  <c r="CK1360" i="1"/>
  <c r="CB1360" i="1"/>
  <c r="CA1360" i="1"/>
  <c r="DY1360" i="1" s="1"/>
  <c r="BZ1360" i="1"/>
  <c r="DX1360" i="1" s="1"/>
  <c r="BY1360" i="1"/>
  <c r="DW1360" i="1" s="1"/>
  <c r="BX1360" i="1"/>
  <c r="DV1360" i="1" s="1"/>
  <c r="BW1360" i="1"/>
  <c r="DU1360" i="1" s="1"/>
  <c r="BV1360" i="1"/>
  <c r="DT1360" i="1" s="1"/>
  <c r="BU1360" i="1"/>
  <c r="DS1360" i="1" s="1"/>
  <c r="BT1360" i="1"/>
  <c r="DR1360" i="1" s="1"/>
  <c r="BS1360" i="1"/>
  <c r="DQ1360" i="1" s="1"/>
  <c r="BR1360" i="1"/>
  <c r="DP1360" i="1" s="1"/>
  <c r="BQ1360" i="1"/>
  <c r="DO1360" i="1" s="1"/>
  <c r="BP1360" i="1"/>
  <c r="DN1360" i="1" s="1"/>
  <c r="BN1360" i="1"/>
  <c r="DL1360" i="1" s="1"/>
  <c r="BM1360" i="1"/>
  <c r="DK1360" i="1" s="1"/>
  <c r="BL1360" i="1"/>
  <c r="DJ1360" i="1" s="1"/>
  <c r="J1360" i="1"/>
  <c r="FF1361" i="1" s="1"/>
  <c r="FE1359" i="1"/>
  <c r="FA1359" i="1"/>
  <c r="EY1359" i="1"/>
  <c r="EI1359" i="1"/>
  <c r="EZ1359" i="1" s="1"/>
  <c r="DT1359" i="1"/>
  <c r="DA1359" i="1"/>
  <c r="CZ1359" i="1"/>
  <c r="CY1359" i="1"/>
  <c r="CX1359" i="1"/>
  <c r="CW1359" i="1"/>
  <c r="CV1359" i="1"/>
  <c r="CU1359" i="1"/>
  <c r="CT1359" i="1"/>
  <c r="CS1359" i="1"/>
  <c r="CR1359" i="1"/>
  <c r="CQ1359" i="1"/>
  <c r="CP1359" i="1"/>
  <c r="CO1359" i="1"/>
  <c r="CN1359" i="1"/>
  <c r="CL1359" i="1"/>
  <c r="CK1359" i="1"/>
  <c r="CB1359" i="1"/>
  <c r="DZ1359" i="1" s="1"/>
  <c r="CA1359" i="1"/>
  <c r="DY1359" i="1" s="1"/>
  <c r="BZ1359" i="1"/>
  <c r="DX1359" i="1" s="1"/>
  <c r="BY1359" i="1"/>
  <c r="DW1359" i="1" s="1"/>
  <c r="BX1359" i="1"/>
  <c r="DV1359" i="1" s="1"/>
  <c r="BW1359" i="1"/>
  <c r="DU1359" i="1" s="1"/>
  <c r="BV1359" i="1"/>
  <c r="BU1359" i="1"/>
  <c r="DS1359" i="1" s="1"/>
  <c r="BT1359" i="1"/>
  <c r="DR1359" i="1" s="1"/>
  <c r="BS1359" i="1"/>
  <c r="DQ1359" i="1" s="1"/>
  <c r="BR1359" i="1"/>
  <c r="DP1359" i="1" s="1"/>
  <c r="BQ1359" i="1"/>
  <c r="DO1359" i="1" s="1"/>
  <c r="BP1359" i="1"/>
  <c r="DN1359" i="1" s="1"/>
  <c r="BO1359" i="1"/>
  <c r="DM1359" i="1" s="1"/>
  <c r="BM1359" i="1"/>
  <c r="DK1359" i="1" s="1"/>
  <c r="EP1358" i="1" s="1"/>
  <c r="BL1359" i="1"/>
  <c r="DJ1359" i="1" s="1"/>
  <c r="J1359" i="1"/>
  <c r="FE1358" i="1"/>
  <c r="FA1358" i="1"/>
  <c r="EY1358" i="1"/>
  <c r="EI1358" i="1"/>
  <c r="EZ1358" i="1" s="1"/>
  <c r="DZ1358" i="1"/>
  <c r="DA1358" i="1"/>
  <c r="CZ1358" i="1"/>
  <c r="CY1358" i="1"/>
  <c r="CX1358" i="1"/>
  <c r="CW1358" i="1"/>
  <c r="CV1358" i="1"/>
  <c r="CU1358" i="1"/>
  <c r="CT1358" i="1"/>
  <c r="CS1358" i="1"/>
  <c r="CR1358" i="1"/>
  <c r="CQ1358" i="1"/>
  <c r="CP1358" i="1"/>
  <c r="CO1358" i="1"/>
  <c r="CN1358" i="1"/>
  <c r="CM1358" i="1"/>
  <c r="CK1358" i="1"/>
  <c r="CB1358" i="1"/>
  <c r="CA1358" i="1"/>
  <c r="DY1358" i="1" s="1"/>
  <c r="BZ1358" i="1"/>
  <c r="DX1358" i="1" s="1"/>
  <c r="BY1358" i="1"/>
  <c r="DW1358" i="1" s="1"/>
  <c r="BX1358" i="1"/>
  <c r="DV1358" i="1" s="1"/>
  <c r="BW1358" i="1"/>
  <c r="DU1358" i="1" s="1"/>
  <c r="BV1358" i="1"/>
  <c r="DT1358" i="1" s="1"/>
  <c r="BU1358" i="1"/>
  <c r="DS1358" i="1" s="1"/>
  <c r="BT1358" i="1"/>
  <c r="DR1358" i="1" s="1"/>
  <c r="BS1358" i="1"/>
  <c r="DQ1358" i="1" s="1"/>
  <c r="BR1358" i="1"/>
  <c r="DP1358" i="1" s="1"/>
  <c r="BQ1358" i="1"/>
  <c r="DO1358" i="1" s="1"/>
  <c r="BP1358" i="1"/>
  <c r="DN1358" i="1" s="1"/>
  <c r="BO1358" i="1"/>
  <c r="DM1358" i="1" s="1"/>
  <c r="BN1358" i="1"/>
  <c r="DL1358" i="1" s="1"/>
  <c r="BL1358" i="1"/>
  <c r="DJ1358" i="1" s="1"/>
  <c r="J1358" i="1"/>
  <c r="FE1357" i="1"/>
  <c r="FA1357" i="1"/>
  <c r="EY1357" i="1"/>
  <c r="EI1357" i="1"/>
  <c r="EZ1357" i="1" s="1"/>
  <c r="DT1357" i="1"/>
  <c r="DA1357" i="1"/>
  <c r="CZ1357" i="1"/>
  <c r="CY1357" i="1"/>
  <c r="CX1357" i="1"/>
  <c r="CW1357" i="1"/>
  <c r="CV1357" i="1"/>
  <c r="CU1357" i="1"/>
  <c r="CT1357" i="1"/>
  <c r="CS1357" i="1"/>
  <c r="CR1357" i="1"/>
  <c r="CQ1357" i="1"/>
  <c r="CP1357" i="1"/>
  <c r="CO1357" i="1"/>
  <c r="CN1357" i="1"/>
  <c r="CM1357" i="1"/>
  <c r="CL1357" i="1"/>
  <c r="CB1357" i="1"/>
  <c r="DZ1357" i="1" s="1"/>
  <c r="CA1357" i="1"/>
  <c r="DY1357" i="1" s="1"/>
  <c r="BZ1357" i="1"/>
  <c r="DX1357" i="1" s="1"/>
  <c r="BY1357" i="1"/>
  <c r="DW1357" i="1" s="1"/>
  <c r="BX1357" i="1"/>
  <c r="DV1357" i="1" s="1"/>
  <c r="BW1357" i="1"/>
  <c r="DU1357" i="1" s="1"/>
  <c r="BV1357" i="1"/>
  <c r="BU1357" i="1"/>
  <c r="DS1357" i="1" s="1"/>
  <c r="BT1357" i="1"/>
  <c r="DR1357" i="1" s="1"/>
  <c r="BS1357" i="1"/>
  <c r="DQ1357" i="1" s="1"/>
  <c r="BR1357" i="1"/>
  <c r="DP1357" i="1" s="1"/>
  <c r="BQ1357" i="1"/>
  <c r="DO1357" i="1" s="1"/>
  <c r="BP1357" i="1"/>
  <c r="DN1357" i="1" s="1"/>
  <c r="BO1357" i="1"/>
  <c r="DM1357" i="1" s="1"/>
  <c r="EO1360" i="1" s="1"/>
  <c r="BN1357" i="1"/>
  <c r="DL1357" i="1" s="1"/>
  <c r="BM1357" i="1"/>
  <c r="DK1357" i="1" s="1"/>
  <c r="EN1358" i="1" s="1"/>
  <c r="J1357" i="1"/>
  <c r="J1375" i="1" s="1"/>
  <c r="FX1355" i="1"/>
  <c r="FW1355" i="1"/>
  <c r="FV1355" i="1"/>
  <c r="FU1355" i="1"/>
  <c r="FT1355" i="1"/>
  <c r="FS1355" i="1"/>
  <c r="FR1355" i="1"/>
  <c r="FQ1355" i="1"/>
  <c r="FX1354" i="1"/>
  <c r="FW1354" i="1"/>
  <c r="FV1354" i="1"/>
  <c r="FU1354" i="1"/>
  <c r="FT1354" i="1"/>
  <c r="FS1354" i="1"/>
  <c r="FR1354" i="1"/>
  <c r="FQ1354" i="1"/>
  <c r="H1354" i="1"/>
  <c r="G1354" i="1"/>
  <c r="F1354" i="1"/>
  <c r="E1354" i="1"/>
  <c r="D1354" i="1"/>
  <c r="FE1353" i="1"/>
  <c r="FD1353" i="1"/>
  <c r="FC1353" i="1"/>
  <c r="EY1353" i="1"/>
  <c r="EI1353" i="1"/>
  <c r="FB1353" i="1" s="1"/>
  <c r="DZ1353" i="1"/>
  <c r="DV1353" i="1"/>
  <c r="DR1353" i="1"/>
  <c r="DQ1353" i="1"/>
  <c r="DN1353" i="1"/>
  <c r="DJ1353" i="1"/>
  <c r="DA1353" i="1"/>
  <c r="CZ1353" i="1"/>
  <c r="CY1353" i="1"/>
  <c r="CX1353" i="1"/>
  <c r="DW1353" i="1" s="1"/>
  <c r="CW1353" i="1"/>
  <c r="CV1353" i="1"/>
  <c r="CU1353" i="1"/>
  <c r="CT1353" i="1"/>
  <c r="CS1353" i="1"/>
  <c r="CR1353" i="1"/>
  <c r="CQ1353" i="1"/>
  <c r="CP1353" i="1"/>
  <c r="DO1353" i="1" s="1"/>
  <c r="CO1353" i="1"/>
  <c r="CN1353" i="1"/>
  <c r="CM1353" i="1"/>
  <c r="CL1353" i="1"/>
  <c r="CK1353" i="1"/>
  <c r="CB1353" i="1"/>
  <c r="CA1353" i="1"/>
  <c r="DY1353" i="1" s="1"/>
  <c r="BZ1353" i="1"/>
  <c r="DX1353" i="1" s="1"/>
  <c r="BY1353" i="1"/>
  <c r="BX1353" i="1"/>
  <c r="BW1353" i="1"/>
  <c r="DU1353" i="1" s="1"/>
  <c r="BV1353" i="1"/>
  <c r="DT1353" i="1" s="1"/>
  <c r="BU1353" i="1"/>
  <c r="BT1353" i="1"/>
  <c r="BS1353" i="1"/>
  <c r="BR1353" i="1"/>
  <c r="DP1353" i="1" s="1"/>
  <c r="BQ1353" i="1"/>
  <c r="BP1353" i="1"/>
  <c r="BO1353" i="1"/>
  <c r="DM1353" i="1" s="1"/>
  <c r="BN1353" i="1"/>
  <c r="DL1353" i="1" s="1"/>
  <c r="BM1353" i="1"/>
  <c r="BL1353" i="1"/>
  <c r="J1353" i="1"/>
  <c r="EI1352" i="1"/>
  <c r="FC1352" i="1" s="1"/>
  <c r="DY1352" i="1"/>
  <c r="DQ1352" i="1"/>
  <c r="DK1352" i="1"/>
  <c r="DJ1352" i="1"/>
  <c r="DB1352" i="1"/>
  <c r="EA1352" i="1" s="1"/>
  <c r="CZ1352" i="1"/>
  <c r="CY1352" i="1"/>
  <c r="CX1352" i="1"/>
  <c r="CW1352" i="1"/>
  <c r="CV1352" i="1"/>
  <c r="CU1352" i="1"/>
  <c r="CT1352" i="1"/>
  <c r="CS1352" i="1"/>
  <c r="CR1352" i="1"/>
  <c r="CQ1352" i="1"/>
  <c r="CP1352" i="1"/>
  <c r="CO1352" i="1"/>
  <c r="CN1352" i="1"/>
  <c r="CM1352" i="1"/>
  <c r="CL1352" i="1"/>
  <c r="CK1352" i="1"/>
  <c r="CC1352" i="1"/>
  <c r="CA1352" i="1"/>
  <c r="BZ1352" i="1"/>
  <c r="DX1352" i="1" s="1"/>
  <c r="BY1352" i="1"/>
  <c r="DW1352" i="1" s="1"/>
  <c r="BX1352" i="1"/>
  <c r="DV1352" i="1" s="1"/>
  <c r="BW1352" i="1"/>
  <c r="DU1352" i="1" s="1"/>
  <c r="BV1352" i="1"/>
  <c r="DT1352" i="1" s="1"/>
  <c r="BU1352" i="1"/>
  <c r="DS1352" i="1" s="1"/>
  <c r="BT1352" i="1"/>
  <c r="DR1352" i="1" s="1"/>
  <c r="BS1352" i="1"/>
  <c r="BR1352" i="1"/>
  <c r="DP1352" i="1" s="1"/>
  <c r="BQ1352" i="1"/>
  <c r="DO1352" i="1" s="1"/>
  <c r="BP1352" i="1"/>
  <c r="DN1352" i="1" s="1"/>
  <c r="BO1352" i="1"/>
  <c r="DM1352" i="1" s="1"/>
  <c r="BN1352" i="1"/>
  <c r="DL1352" i="1" s="1"/>
  <c r="BM1352" i="1"/>
  <c r="BL1352" i="1"/>
  <c r="J1352" i="1"/>
  <c r="FE1351" i="1"/>
  <c r="FC1351" i="1"/>
  <c r="FA1351" i="1"/>
  <c r="EZ1351" i="1"/>
  <c r="EI1351" i="1"/>
  <c r="EY1351" i="1" s="1"/>
  <c r="DB1351" i="1"/>
  <c r="DA1351" i="1"/>
  <c r="CY1351" i="1"/>
  <c r="CX1351" i="1"/>
  <c r="CW1351" i="1"/>
  <c r="CV1351" i="1"/>
  <c r="CU1351" i="1"/>
  <c r="DT1351" i="1" s="1"/>
  <c r="CT1351" i="1"/>
  <c r="CS1351" i="1"/>
  <c r="CR1351" i="1"/>
  <c r="CQ1351" i="1"/>
  <c r="DP1351" i="1" s="1"/>
  <c r="CP1351" i="1"/>
  <c r="DO1351" i="1" s="1"/>
  <c r="CO1351" i="1"/>
  <c r="DN1351" i="1" s="1"/>
  <c r="CN1351" i="1"/>
  <c r="CM1351" i="1"/>
  <c r="EU1351" i="1" s="1"/>
  <c r="CL1351" i="1"/>
  <c r="CK1351" i="1"/>
  <c r="CC1351" i="1"/>
  <c r="CB1351" i="1"/>
  <c r="DZ1351" i="1" s="1"/>
  <c r="BZ1351" i="1"/>
  <c r="DX1351" i="1" s="1"/>
  <c r="BY1351" i="1"/>
  <c r="DW1351" i="1" s="1"/>
  <c r="BX1351" i="1"/>
  <c r="DV1351" i="1" s="1"/>
  <c r="BW1351" i="1"/>
  <c r="DU1351" i="1" s="1"/>
  <c r="BV1351" i="1"/>
  <c r="BU1351" i="1"/>
  <c r="DS1351" i="1" s="1"/>
  <c r="BT1351" i="1"/>
  <c r="BS1351" i="1"/>
  <c r="DQ1351" i="1" s="1"/>
  <c r="BR1351" i="1"/>
  <c r="BQ1351" i="1"/>
  <c r="BP1351" i="1"/>
  <c r="BO1351" i="1"/>
  <c r="DM1351" i="1" s="1"/>
  <c r="BN1351" i="1"/>
  <c r="BM1351" i="1"/>
  <c r="DK1351" i="1" s="1"/>
  <c r="BL1351" i="1"/>
  <c r="J1351" i="1"/>
  <c r="FF1347" i="1" s="1"/>
  <c r="FE1350" i="1"/>
  <c r="FD1350" i="1"/>
  <c r="EZ1350" i="1"/>
  <c r="EI1350" i="1"/>
  <c r="FB1350" i="1" s="1"/>
  <c r="DW1350" i="1"/>
  <c r="DN1350" i="1"/>
  <c r="DK1350" i="1"/>
  <c r="DJ1350" i="1"/>
  <c r="DB1350" i="1"/>
  <c r="DA1350" i="1"/>
  <c r="CZ1350" i="1"/>
  <c r="CX1350" i="1"/>
  <c r="CW1350" i="1"/>
  <c r="CV1350" i="1"/>
  <c r="CU1350" i="1"/>
  <c r="DT1350" i="1" s="1"/>
  <c r="CT1350" i="1"/>
  <c r="DS1350" i="1" s="1"/>
  <c r="CS1350" i="1"/>
  <c r="DR1350" i="1" s="1"/>
  <c r="CR1350" i="1"/>
  <c r="CQ1350" i="1"/>
  <c r="DP1350" i="1" s="1"/>
  <c r="CP1350" i="1"/>
  <c r="DO1350" i="1" s="1"/>
  <c r="CO1350" i="1"/>
  <c r="CN1350" i="1"/>
  <c r="CM1350" i="1"/>
  <c r="CL1350" i="1"/>
  <c r="CK1350" i="1"/>
  <c r="CC1350" i="1"/>
  <c r="EA1350" i="1" s="1"/>
  <c r="CB1350" i="1"/>
  <c r="DZ1350" i="1" s="1"/>
  <c r="CA1350" i="1"/>
  <c r="DY1350" i="1" s="1"/>
  <c r="BY1350" i="1"/>
  <c r="BX1350" i="1"/>
  <c r="DV1350" i="1" s="1"/>
  <c r="BW1350" i="1"/>
  <c r="DU1350" i="1" s="1"/>
  <c r="BV1350" i="1"/>
  <c r="BU1350" i="1"/>
  <c r="BT1350" i="1"/>
  <c r="BS1350" i="1"/>
  <c r="DQ1350" i="1" s="1"/>
  <c r="BR1350" i="1"/>
  <c r="BQ1350" i="1"/>
  <c r="BP1350" i="1"/>
  <c r="BO1350" i="1"/>
  <c r="DM1350" i="1" s="1"/>
  <c r="BN1350" i="1"/>
  <c r="DL1350" i="1" s="1"/>
  <c r="BM1350" i="1"/>
  <c r="BL1350" i="1"/>
  <c r="J1350" i="1"/>
  <c r="FD1349" i="1"/>
  <c r="EZ1349" i="1"/>
  <c r="EY1349" i="1"/>
  <c r="EI1349" i="1"/>
  <c r="FE1349" i="1" s="1"/>
  <c r="DO1349" i="1"/>
  <c r="DN1349" i="1"/>
  <c r="DK1349" i="1"/>
  <c r="DB1349" i="1"/>
  <c r="EA1349" i="1" s="1"/>
  <c r="DA1349" i="1"/>
  <c r="CZ1349" i="1"/>
  <c r="CY1349" i="1"/>
  <c r="DX1349" i="1" s="1"/>
  <c r="CW1349" i="1"/>
  <c r="DV1349" i="1" s="1"/>
  <c r="CV1349" i="1"/>
  <c r="CU1349" i="1"/>
  <c r="DT1349" i="1" s="1"/>
  <c r="CT1349" i="1"/>
  <c r="CS1349" i="1"/>
  <c r="DR1349" i="1" s="1"/>
  <c r="CR1349" i="1"/>
  <c r="CQ1349" i="1"/>
  <c r="CP1349" i="1"/>
  <c r="CO1349" i="1"/>
  <c r="CN1349" i="1"/>
  <c r="CM1349" i="1"/>
  <c r="CL1349" i="1"/>
  <c r="CK1349" i="1"/>
  <c r="CC1349" i="1"/>
  <c r="CB1349" i="1"/>
  <c r="DZ1349" i="1" s="1"/>
  <c r="CA1349" i="1"/>
  <c r="BZ1349" i="1"/>
  <c r="BX1349" i="1"/>
  <c r="BW1349" i="1"/>
  <c r="DU1349" i="1" s="1"/>
  <c r="BV1349" i="1"/>
  <c r="BU1349" i="1"/>
  <c r="DS1349" i="1" s="1"/>
  <c r="BT1349" i="1"/>
  <c r="BS1349" i="1"/>
  <c r="DQ1349" i="1" s="1"/>
  <c r="BR1349" i="1"/>
  <c r="BQ1349" i="1"/>
  <c r="BP1349" i="1"/>
  <c r="BO1349" i="1"/>
  <c r="DM1349" i="1" s="1"/>
  <c r="BN1349" i="1"/>
  <c r="DL1349" i="1" s="1"/>
  <c r="BM1349" i="1"/>
  <c r="BL1349" i="1"/>
  <c r="J1349" i="1"/>
  <c r="FE1348" i="1"/>
  <c r="EI1348" i="1"/>
  <c r="EZ1348" i="1" s="1"/>
  <c r="DX1348" i="1"/>
  <c r="DW1348" i="1"/>
  <c r="DS1348" i="1"/>
  <c r="DO1348" i="1"/>
  <c r="DN1348" i="1"/>
  <c r="DK1348" i="1"/>
  <c r="DB1348" i="1"/>
  <c r="DA1348" i="1"/>
  <c r="CZ1348" i="1"/>
  <c r="CY1348" i="1"/>
  <c r="CX1348" i="1"/>
  <c r="CV1348" i="1"/>
  <c r="CU1348" i="1"/>
  <c r="CT1348" i="1"/>
  <c r="CS1348" i="1"/>
  <c r="CR1348" i="1"/>
  <c r="CQ1348" i="1"/>
  <c r="CP1348" i="1"/>
  <c r="CO1348" i="1"/>
  <c r="CN1348" i="1"/>
  <c r="CM1348" i="1"/>
  <c r="CL1348" i="1"/>
  <c r="CK1348" i="1"/>
  <c r="CC1348" i="1"/>
  <c r="EA1348" i="1" s="1"/>
  <c r="CB1348" i="1"/>
  <c r="DZ1348" i="1" s="1"/>
  <c r="CA1348" i="1"/>
  <c r="BZ1348" i="1"/>
  <c r="BY1348" i="1"/>
  <c r="BW1348" i="1"/>
  <c r="DU1348" i="1" s="1"/>
  <c r="BV1348" i="1"/>
  <c r="DT1348" i="1" s="1"/>
  <c r="BU1348" i="1"/>
  <c r="BT1348" i="1"/>
  <c r="DR1348" i="1" s="1"/>
  <c r="BS1348" i="1"/>
  <c r="DQ1348" i="1" s="1"/>
  <c r="BR1348" i="1"/>
  <c r="BQ1348" i="1"/>
  <c r="BP1348" i="1"/>
  <c r="BO1348" i="1"/>
  <c r="BN1348" i="1"/>
  <c r="DL1348" i="1" s="1"/>
  <c r="BM1348" i="1"/>
  <c r="BL1348" i="1"/>
  <c r="DJ1348" i="1" s="1"/>
  <c r="J1348" i="1"/>
  <c r="FE1347" i="1"/>
  <c r="FC1347" i="1"/>
  <c r="FA1347" i="1"/>
  <c r="EY1347" i="1"/>
  <c r="EI1347" i="1"/>
  <c r="FD1347" i="1" s="1"/>
  <c r="EA1347" i="1"/>
  <c r="DZ1347" i="1"/>
  <c r="DW1347" i="1"/>
  <c r="DR1347" i="1"/>
  <c r="DQ1347" i="1"/>
  <c r="DN1347" i="1"/>
  <c r="DJ1347" i="1"/>
  <c r="DB1347" i="1"/>
  <c r="DA1347" i="1"/>
  <c r="CZ1347" i="1"/>
  <c r="CY1347" i="1"/>
  <c r="CX1347" i="1"/>
  <c r="CW1347" i="1"/>
  <c r="CU1347" i="1"/>
  <c r="CT1347" i="1"/>
  <c r="CS1347" i="1"/>
  <c r="CR1347" i="1"/>
  <c r="CQ1347" i="1"/>
  <c r="CP1347" i="1"/>
  <c r="CO1347" i="1"/>
  <c r="CN1347" i="1"/>
  <c r="CM1347" i="1"/>
  <c r="CL1347" i="1"/>
  <c r="CK1347" i="1"/>
  <c r="CC1347" i="1"/>
  <c r="CB1347" i="1"/>
  <c r="CA1347" i="1"/>
  <c r="DY1347" i="1" s="1"/>
  <c r="BZ1347" i="1"/>
  <c r="DX1347" i="1" s="1"/>
  <c r="BY1347" i="1"/>
  <c r="BX1347" i="1"/>
  <c r="DV1347" i="1" s="1"/>
  <c r="BV1347" i="1"/>
  <c r="DT1347" i="1" s="1"/>
  <c r="BU1347" i="1"/>
  <c r="DS1347" i="1" s="1"/>
  <c r="BT1347" i="1"/>
  <c r="BS1347" i="1"/>
  <c r="BR1347" i="1"/>
  <c r="DP1347" i="1" s="1"/>
  <c r="BQ1347" i="1"/>
  <c r="DO1347" i="1" s="1"/>
  <c r="BP1347" i="1"/>
  <c r="BO1347" i="1"/>
  <c r="DM1347" i="1" s="1"/>
  <c r="BN1347" i="1"/>
  <c r="DL1347" i="1" s="1"/>
  <c r="BM1347" i="1"/>
  <c r="DK1347" i="1" s="1"/>
  <c r="BL1347" i="1"/>
  <c r="J1347" i="1"/>
  <c r="FF1346" i="1"/>
  <c r="FB1346" i="1"/>
  <c r="FA1346" i="1"/>
  <c r="EI1346" i="1"/>
  <c r="EZ1346" i="1" s="1"/>
  <c r="DZ1346" i="1"/>
  <c r="DV1346" i="1"/>
  <c r="DU1346" i="1"/>
  <c r="DQ1346" i="1"/>
  <c r="DM1346" i="1"/>
  <c r="DL1346" i="1"/>
  <c r="DB1346" i="1"/>
  <c r="DA1346" i="1"/>
  <c r="CZ1346" i="1"/>
  <c r="CY1346" i="1"/>
  <c r="CX1346" i="1"/>
  <c r="CW1346" i="1"/>
  <c r="CV1346" i="1"/>
  <c r="CT1346" i="1"/>
  <c r="CS1346" i="1"/>
  <c r="CR1346" i="1"/>
  <c r="CQ1346" i="1"/>
  <c r="CP1346" i="1"/>
  <c r="CO1346" i="1"/>
  <c r="CN1346" i="1"/>
  <c r="CM1346" i="1"/>
  <c r="CL1346" i="1"/>
  <c r="CK1346" i="1"/>
  <c r="CC1346" i="1"/>
  <c r="EA1346" i="1" s="1"/>
  <c r="CB1346" i="1"/>
  <c r="CA1346" i="1"/>
  <c r="DY1346" i="1" s="1"/>
  <c r="BZ1346" i="1"/>
  <c r="DX1346" i="1" s="1"/>
  <c r="BY1346" i="1"/>
  <c r="BX1346" i="1"/>
  <c r="BW1346" i="1"/>
  <c r="BU1346" i="1"/>
  <c r="DS1346" i="1" s="1"/>
  <c r="BT1346" i="1"/>
  <c r="DR1346" i="1" s="1"/>
  <c r="BS1346" i="1"/>
  <c r="BR1346" i="1"/>
  <c r="DP1346" i="1" s="1"/>
  <c r="BQ1346" i="1"/>
  <c r="DO1346" i="1" s="1"/>
  <c r="BP1346" i="1"/>
  <c r="BO1346" i="1"/>
  <c r="BN1346" i="1"/>
  <c r="BM1346" i="1"/>
  <c r="DK1346" i="1" s="1"/>
  <c r="BL1346" i="1"/>
  <c r="DJ1346" i="1" s="1"/>
  <c r="J1346" i="1"/>
  <c r="FE1345" i="1"/>
  <c r="FD1345" i="1"/>
  <c r="FC1345" i="1"/>
  <c r="FA1345" i="1"/>
  <c r="EY1345" i="1"/>
  <c r="EI1345" i="1"/>
  <c r="FB1345" i="1" s="1"/>
  <c r="DY1345" i="1"/>
  <c r="DX1345" i="1"/>
  <c r="DU1345" i="1"/>
  <c r="DP1345" i="1"/>
  <c r="DO1345" i="1"/>
  <c r="DL1345" i="1"/>
  <c r="DB1345" i="1"/>
  <c r="DA1345" i="1"/>
  <c r="CZ1345" i="1"/>
  <c r="CY1345" i="1"/>
  <c r="CX1345" i="1"/>
  <c r="CW1345" i="1"/>
  <c r="CV1345" i="1"/>
  <c r="CU1345" i="1"/>
  <c r="CS1345" i="1"/>
  <c r="CR1345" i="1"/>
  <c r="CQ1345" i="1"/>
  <c r="CP1345" i="1"/>
  <c r="CO1345" i="1"/>
  <c r="CN1345" i="1"/>
  <c r="CM1345" i="1"/>
  <c r="CL1345" i="1"/>
  <c r="CK1345" i="1"/>
  <c r="CC1345" i="1"/>
  <c r="EA1345" i="1" s="1"/>
  <c r="CB1345" i="1"/>
  <c r="DZ1345" i="1" s="1"/>
  <c r="CA1345" i="1"/>
  <c r="BZ1345" i="1"/>
  <c r="BY1345" i="1"/>
  <c r="DW1345" i="1" s="1"/>
  <c r="BX1345" i="1"/>
  <c r="BW1345" i="1"/>
  <c r="BV1345" i="1"/>
  <c r="DT1345" i="1" s="1"/>
  <c r="BT1345" i="1"/>
  <c r="DR1345" i="1" s="1"/>
  <c r="BS1345" i="1"/>
  <c r="DQ1345" i="1" s="1"/>
  <c r="BR1345" i="1"/>
  <c r="BQ1345" i="1"/>
  <c r="BP1345" i="1"/>
  <c r="DN1345" i="1" s="1"/>
  <c r="BO1345" i="1"/>
  <c r="BN1345" i="1"/>
  <c r="BM1345" i="1"/>
  <c r="DK1345" i="1" s="1"/>
  <c r="BL1345" i="1"/>
  <c r="J1345" i="1"/>
  <c r="FD1344" i="1"/>
  <c r="EZ1344" i="1"/>
  <c r="EI1344" i="1"/>
  <c r="EA1344" i="1"/>
  <c r="DX1344" i="1"/>
  <c r="DT1344" i="1"/>
  <c r="DS1344" i="1"/>
  <c r="DO1344" i="1"/>
  <c r="DK1344" i="1"/>
  <c r="DJ1344" i="1"/>
  <c r="DB1344" i="1"/>
  <c r="DA1344" i="1"/>
  <c r="CZ1344" i="1"/>
  <c r="CY1344" i="1"/>
  <c r="CX1344" i="1"/>
  <c r="CW1344" i="1"/>
  <c r="CV1344" i="1"/>
  <c r="CU1344" i="1"/>
  <c r="CT1344" i="1"/>
  <c r="CR1344" i="1"/>
  <c r="CQ1344" i="1"/>
  <c r="CP1344" i="1"/>
  <c r="CO1344" i="1"/>
  <c r="CN1344" i="1"/>
  <c r="CM1344" i="1"/>
  <c r="EU1344" i="1" s="1"/>
  <c r="FM1344" i="1" s="1"/>
  <c r="CL1344" i="1"/>
  <c r="CK1344" i="1"/>
  <c r="CC1344" i="1"/>
  <c r="CB1344" i="1"/>
  <c r="DZ1344" i="1" s="1"/>
  <c r="CA1344" i="1"/>
  <c r="DY1344" i="1" s="1"/>
  <c r="BZ1344" i="1"/>
  <c r="BY1344" i="1"/>
  <c r="DW1344" i="1" s="1"/>
  <c r="BX1344" i="1"/>
  <c r="DV1344" i="1" s="1"/>
  <c r="BW1344" i="1"/>
  <c r="BV1344" i="1"/>
  <c r="BU1344" i="1"/>
  <c r="BS1344" i="1"/>
  <c r="DQ1344" i="1" s="1"/>
  <c r="BR1344" i="1"/>
  <c r="DP1344" i="1" s="1"/>
  <c r="BQ1344" i="1"/>
  <c r="BP1344" i="1"/>
  <c r="DN1344" i="1" s="1"/>
  <c r="BO1344" i="1"/>
  <c r="DM1344" i="1" s="1"/>
  <c r="BN1344" i="1"/>
  <c r="BM1344" i="1"/>
  <c r="BL1344" i="1"/>
  <c r="J1344" i="1"/>
  <c r="FE1343" i="1"/>
  <c r="FC1343" i="1"/>
  <c r="FB1343" i="1"/>
  <c r="FA1343" i="1"/>
  <c r="EY1343" i="1"/>
  <c r="EI1343" i="1"/>
  <c r="EZ1343" i="1" s="1"/>
  <c r="EA1343" i="1"/>
  <c r="DW1343" i="1"/>
  <c r="DV1343" i="1"/>
  <c r="DS1343" i="1"/>
  <c r="DN1343" i="1"/>
  <c r="DM1343" i="1"/>
  <c r="DJ1343" i="1"/>
  <c r="DB1343" i="1"/>
  <c r="DA1343" i="1"/>
  <c r="CZ1343" i="1"/>
  <c r="CY1343" i="1"/>
  <c r="CX1343" i="1"/>
  <c r="CW1343" i="1"/>
  <c r="CV1343" i="1"/>
  <c r="CU1343" i="1"/>
  <c r="CT1343" i="1"/>
  <c r="CS1343" i="1"/>
  <c r="CQ1343" i="1"/>
  <c r="CP1343" i="1"/>
  <c r="CO1343" i="1"/>
  <c r="CN1343" i="1"/>
  <c r="CM1343" i="1"/>
  <c r="CL1343" i="1"/>
  <c r="CK1343" i="1"/>
  <c r="CC1343" i="1"/>
  <c r="CB1343" i="1"/>
  <c r="DZ1343" i="1" s="1"/>
  <c r="CA1343" i="1"/>
  <c r="DY1343" i="1" s="1"/>
  <c r="BZ1343" i="1"/>
  <c r="BY1343" i="1"/>
  <c r="BX1343" i="1"/>
  <c r="BW1343" i="1"/>
  <c r="DU1343" i="1" s="1"/>
  <c r="BV1343" i="1"/>
  <c r="BU1343" i="1"/>
  <c r="BT1343" i="1"/>
  <c r="DR1343" i="1" s="1"/>
  <c r="BR1343" i="1"/>
  <c r="DP1343" i="1" s="1"/>
  <c r="BQ1343" i="1"/>
  <c r="BP1343" i="1"/>
  <c r="BO1343" i="1"/>
  <c r="BN1343" i="1"/>
  <c r="DL1343" i="1" s="1"/>
  <c r="BM1343" i="1"/>
  <c r="BL1343" i="1"/>
  <c r="J1343" i="1"/>
  <c r="FF1342" i="1"/>
  <c r="FE1342" i="1"/>
  <c r="FB1342" i="1"/>
  <c r="EI1342" i="1"/>
  <c r="FD1342" i="1" s="1"/>
  <c r="DZ1342" i="1"/>
  <c r="DY1342" i="1"/>
  <c r="DV1342" i="1"/>
  <c r="DR1342" i="1"/>
  <c r="DQ1342" i="1"/>
  <c r="DM1342" i="1"/>
  <c r="DB1342" i="1"/>
  <c r="DA1342" i="1"/>
  <c r="CZ1342" i="1"/>
  <c r="CY1342" i="1"/>
  <c r="CX1342" i="1"/>
  <c r="CW1342" i="1"/>
  <c r="CV1342" i="1"/>
  <c r="CU1342" i="1"/>
  <c r="CT1342" i="1"/>
  <c r="CS1342" i="1"/>
  <c r="CR1342" i="1"/>
  <c r="CP1342" i="1"/>
  <c r="CO1342" i="1"/>
  <c r="CN1342" i="1"/>
  <c r="CM1342" i="1"/>
  <c r="CL1342" i="1"/>
  <c r="CK1342" i="1"/>
  <c r="CC1342" i="1"/>
  <c r="EA1342" i="1" s="1"/>
  <c r="CB1342" i="1"/>
  <c r="CA1342" i="1"/>
  <c r="BZ1342" i="1"/>
  <c r="DX1342" i="1" s="1"/>
  <c r="BY1342" i="1"/>
  <c r="DW1342" i="1" s="1"/>
  <c r="BX1342" i="1"/>
  <c r="BW1342" i="1"/>
  <c r="DU1342" i="1" s="1"/>
  <c r="BV1342" i="1"/>
  <c r="DT1342" i="1" s="1"/>
  <c r="BU1342" i="1"/>
  <c r="DS1342" i="1" s="1"/>
  <c r="BT1342" i="1"/>
  <c r="BS1342" i="1"/>
  <c r="BQ1342" i="1"/>
  <c r="DO1342" i="1" s="1"/>
  <c r="BP1342" i="1"/>
  <c r="DN1342" i="1" s="1"/>
  <c r="BO1342" i="1"/>
  <c r="BN1342" i="1"/>
  <c r="DL1342" i="1" s="1"/>
  <c r="BM1342" i="1"/>
  <c r="DK1342" i="1" s="1"/>
  <c r="BL1342" i="1"/>
  <c r="J1342" i="1"/>
  <c r="FE1341" i="1"/>
  <c r="FA1341" i="1"/>
  <c r="EI1341" i="1"/>
  <c r="EY1341" i="1" s="1"/>
  <c r="DY1341" i="1"/>
  <c r="DU1341" i="1"/>
  <c r="DT1341" i="1"/>
  <c r="DQ1341" i="1"/>
  <c r="DL1341" i="1"/>
  <c r="DK1341" i="1"/>
  <c r="DB1341" i="1"/>
  <c r="DA1341" i="1"/>
  <c r="CZ1341" i="1"/>
  <c r="CY1341" i="1"/>
  <c r="CX1341" i="1"/>
  <c r="CW1341" i="1"/>
  <c r="CV1341" i="1"/>
  <c r="CU1341" i="1"/>
  <c r="CT1341" i="1"/>
  <c r="CS1341" i="1"/>
  <c r="CR1341" i="1"/>
  <c r="CQ1341" i="1"/>
  <c r="CO1341" i="1"/>
  <c r="CN1341" i="1"/>
  <c r="CM1341" i="1"/>
  <c r="CL1341" i="1"/>
  <c r="CK1341" i="1"/>
  <c r="CC1341" i="1"/>
  <c r="EA1341" i="1" s="1"/>
  <c r="CB1341" i="1"/>
  <c r="CA1341" i="1"/>
  <c r="BZ1341" i="1"/>
  <c r="DX1341" i="1" s="1"/>
  <c r="BY1341" i="1"/>
  <c r="DW1341" i="1" s="1"/>
  <c r="BX1341" i="1"/>
  <c r="DV1341" i="1" s="1"/>
  <c r="BW1341" i="1"/>
  <c r="BV1341" i="1"/>
  <c r="BU1341" i="1"/>
  <c r="DS1341" i="1" s="1"/>
  <c r="BT1341" i="1"/>
  <c r="BS1341" i="1"/>
  <c r="BR1341" i="1"/>
  <c r="DP1341" i="1" s="1"/>
  <c r="BP1341" i="1"/>
  <c r="DN1341" i="1" s="1"/>
  <c r="BO1341" i="1"/>
  <c r="DM1341" i="1" s="1"/>
  <c r="BN1341" i="1"/>
  <c r="BM1341" i="1"/>
  <c r="BL1341" i="1"/>
  <c r="J1341" i="1"/>
  <c r="EU1340" i="1"/>
  <c r="EI1340" i="1"/>
  <c r="DW1340" i="1"/>
  <c r="DT1340" i="1"/>
  <c r="DO1340" i="1"/>
  <c r="DK1340" i="1"/>
  <c r="DB1340" i="1"/>
  <c r="DA1340" i="1"/>
  <c r="CZ1340" i="1"/>
  <c r="CY1340" i="1"/>
  <c r="DX1340" i="1" s="1"/>
  <c r="CX1340" i="1"/>
  <c r="CW1340" i="1"/>
  <c r="CV1340" i="1"/>
  <c r="CU1340" i="1"/>
  <c r="CT1340" i="1"/>
  <c r="CS1340" i="1"/>
  <c r="CR1340" i="1"/>
  <c r="CQ1340" i="1"/>
  <c r="DP1340" i="1" s="1"/>
  <c r="CP1340" i="1"/>
  <c r="CN1340" i="1"/>
  <c r="CM1340" i="1"/>
  <c r="CL1340" i="1"/>
  <c r="CK1340" i="1"/>
  <c r="CC1340" i="1"/>
  <c r="EA1340" i="1" s="1"/>
  <c r="CB1340" i="1"/>
  <c r="DZ1340" i="1" s="1"/>
  <c r="CA1340" i="1"/>
  <c r="DY1340" i="1" s="1"/>
  <c r="BZ1340" i="1"/>
  <c r="BY1340" i="1"/>
  <c r="BX1340" i="1"/>
  <c r="DV1340" i="1" s="1"/>
  <c r="BW1340" i="1"/>
  <c r="DU1340" i="1" s="1"/>
  <c r="BV1340" i="1"/>
  <c r="BU1340" i="1"/>
  <c r="DS1340" i="1" s="1"/>
  <c r="BT1340" i="1"/>
  <c r="DR1340" i="1" s="1"/>
  <c r="BS1340" i="1"/>
  <c r="DQ1340" i="1" s="1"/>
  <c r="BR1340" i="1"/>
  <c r="BQ1340" i="1"/>
  <c r="BO1340" i="1"/>
  <c r="DM1340" i="1" s="1"/>
  <c r="BN1340" i="1"/>
  <c r="DL1340" i="1" s="1"/>
  <c r="BM1340" i="1"/>
  <c r="BL1340" i="1"/>
  <c r="DJ1340" i="1" s="1"/>
  <c r="J1340" i="1"/>
  <c r="FF1339" i="1"/>
  <c r="FE1339" i="1"/>
  <c r="FC1339" i="1"/>
  <c r="FA1339" i="1"/>
  <c r="EY1339" i="1"/>
  <c r="EI1339" i="1"/>
  <c r="FD1339" i="1" s="1"/>
  <c r="EA1339" i="1"/>
  <c r="DZ1339" i="1"/>
  <c r="DW1339" i="1"/>
  <c r="DR1339" i="1"/>
  <c r="DO1339" i="1"/>
  <c r="DB1339" i="1"/>
  <c r="DA1339" i="1"/>
  <c r="CZ1339" i="1"/>
  <c r="CY1339" i="1"/>
  <c r="CX1339" i="1"/>
  <c r="CW1339" i="1"/>
  <c r="CV1339" i="1"/>
  <c r="CU1339" i="1"/>
  <c r="CT1339" i="1"/>
  <c r="DS1339" i="1" s="1"/>
  <c r="CS1339" i="1"/>
  <c r="CR1339" i="1"/>
  <c r="CQ1339" i="1"/>
  <c r="CP1339" i="1"/>
  <c r="CO1339" i="1"/>
  <c r="CM1339" i="1"/>
  <c r="CL1339" i="1"/>
  <c r="CK1339" i="1"/>
  <c r="CC1339" i="1"/>
  <c r="CB1339" i="1"/>
  <c r="CA1339" i="1"/>
  <c r="DY1339" i="1" s="1"/>
  <c r="BZ1339" i="1"/>
  <c r="BY1339" i="1"/>
  <c r="BX1339" i="1"/>
  <c r="DV1339" i="1" s="1"/>
  <c r="BW1339" i="1"/>
  <c r="DU1339" i="1" s="1"/>
  <c r="BV1339" i="1"/>
  <c r="DT1339" i="1" s="1"/>
  <c r="BU1339" i="1"/>
  <c r="BT1339" i="1"/>
  <c r="BS1339" i="1"/>
  <c r="DQ1339" i="1" s="1"/>
  <c r="BR1339" i="1"/>
  <c r="BQ1339" i="1"/>
  <c r="BP1339" i="1"/>
  <c r="DN1339" i="1" s="1"/>
  <c r="BN1339" i="1"/>
  <c r="DL1339" i="1" s="1"/>
  <c r="BM1339" i="1"/>
  <c r="DK1339" i="1" s="1"/>
  <c r="BL1339" i="1"/>
  <c r="J1339" i="1"/>
  <c r="FF1338" i="1"/>
  <c r="FB1338" i="1"/>
  <c r="FA1338" i="1"/>
  <c r="EI1338" i="1"/>
  <c r="EZ1338" i="1" s="1"/>
  <c r="DZ1338" i="1"/>
  <c r="DU1338" i="1"/>
  <c r="DR1338" i="1"/>
  <c r="DM1338" i="1"/>
  <c r="DB1338" i="1"/>
  <c r="DA1338" i="1"/>
  <c r="CZ1338" i="1"/>
  <c r="CY1338" i="1"/>
  <c r="CX1338" i="1"/>
  <c r="CW1338" i="1"/>
  <c r="DV1338" i="1" s="1"/>
  <c r="CV1338" i="1"/>
  <c r="CU1338" i="1"/>
  <c r="CT1338" i="1"/>
  <c r="CS1338" i="1"/>
  <c r="CR1338" i="1"/>
  <c r="CQ1338" i="1"/>
  <c r="CP1338" i="1"/>
  <c r="CO1338" i="1"/>
  <c r="DN1338" i="1" s="1"/>
  <c r="CN1338" i="1"/>
  <c r="CL1338" i="1"/>
  <c r="CK1338" i="1"/>
  <c r="CC1338" i="1"/>
  <c r="CB1338" i="1"/>
  <c r="CA1338" i="1"/>
  <c r="DY1338" i="1" s="1"/>
  <c r="BZ1338" i="1"/>
  <c r="DX1338" i="1" s="1"/>
  <c r="BY1338" i="1"/>
  <c r="DW1338" i="1" s="1"/>
  <c r="BX1338" i="1"/>
  <c r="BW1338" i="1"/>
  <c r="BV1338" i="1"/>
  <c r="DT1338" i="1" s="1"/>
  <c r="BU1338" i="1"/>
  <c r="BT1338" i="1"/>
  <c r="BS1338" i="1"/>
  <c r="DQ1338" i="1" s="1"/>
  <c r="BR1338" i="1"/>
  <c r="DP1338" i="1" s="1"/>
  <c r="BQ1338" i="1"/>
  <c r="DO1338" i="1" s="1"/>
  <c r="BP1338" i="1"/>
  <c r="BO1338" i="1"/>
  <c r="BM1338" i="1"/>
  <c r="DK1338" i="1" s="1"/>
  <c r="BL1338" i="1"/>
  <c r="J1338" i="1"/>
  <c r="FE1337" i="1"/>
  <c r="FD1337" i="1"/>
  <c r="FC1337" i="1"/>
  <c r="FA1337" i="1"/>
  <c r="EY1337" i="1"/>
  <c r="EI1337" i="1"/>
  <c r="FB1337" i="1" s="1"/>
  <c r="DX1337" i="1"/>
  <c r="DU1337" i="1"/>
  <c r="DP1337" i="1"/>
  <c r="DM1337" i="1"/>
  <c r="DB1337" i="1"/>
  <c r="DA1337" i="1"/>
  <c r="CZ1337" i="1"/>
  <c r="DY1337" i="1" s="1"/>
  <c r="CY1337" i="1"/>
  <c r="CX1337" i="1"/>
  <c r="CW1337" i="1"/>
  <c r="CV1337" i="1"/>
  <c r="CU1337" i="1"/>
  <c r="CT1337" i="1"/>
  <c r="CS1337" i="1"/>
  <c r="CR1337" i="1"/>
  <c r="DQ1337" i="1" s="1"/>
  <c r="CQ1337" i="1"/>
  <c r="CP1337" i="1"/>
  <c r="CO1337" i="1"/>
  <c r="EU1337" i="1" s="1"/>
  <c r="FM1337" i="1" s="1"/>
  <c r="CN1337" i="1"/>
  <c r="CM1337" i="1"/>
  <c r="CK1337" i="1"/>
  <c r="CC1337" i="1"/>
  <c r="EA1337" i="1" s="1"/>
  <c r="CB1337" i="1"/>
  <c r="DZ1337" i="1" s="1"/>
  <c r="CA1337" i="1"/>
  <c r="BZ1337" i="1"/>
  <c r="BY1337" i="1"/>
  <c r="DW1337" i="1" s="1"/>
  <c r="BX1337" i="1"/>
  <c r="BW1337" i="1"/>
  <c r="BV1337" i="1"/>
  <c r="DT1337" i="1" s="1"/>
  <c r="BU1337" i="1"/>
  <c r="DS1337" i="1" s="1"/>
  <c r="BT1337" i="1"/>
  <c r="DR1337" i="1" s="1"/>
  <c r="BS1337" i="1"/>
  <c r="BR1337" i="1"/>
  <c r="BQ1337" i="1"/>
  <c r="DO1337" i="1" s="1"/>
  <c r="BP1337" i="1"/>
  <c r="BO1337" i="1"/>
  <c r="BN1337" i="1"/>
  <c r="DL1337" i="1" s="1"/>
  <c r="BL1337" i="1"/>
  <c r="J1337" i="1"/>
  <c r="FF1353" i="1" s="1"/>
  <c r="FD1336" i="1"/>
  <c r="EZ1336" i="1"/>
  <c r="EY1336" i="1"/>
  <c r="EI1336" i="1"/>
  <c r="EA1336" i="1"/>
  <c r="DX1336" i="1"/>
  <c r="DV1336" i="1"/>
  <c r="DT1336" i="1"/>
  <c r="DS1336" i="1"/>
  <c r="DP1336" i="1"/>
  <c r="DL1336" i="1"/>
  <c r="DB1336" i="1"/>
  <c r="CZ1336" i="1"/>
  <c r="CX1336" i="1"/>
  <c r="CW1336" i="1"/>
  <c r="CV1336" i="1"/>
  <c r="CU1336" i="1"/>
  <c r="CT1336" i="1"/>
  <c r="EU1336" i="1" s="1"/>
  <c r="FM1336" i="1" s="1"/>
  <c r="CS1336" i="1"/>
  <c r="CQ1336" i="1"/>
  <c r="CP1336" i="1"/>
  <c r="CO1336" i="1"/>
  <c r="DN1336" i="1" s="1"/>
  <c r="CN1336" i="1"/>
  <c r="CM1336" i="1"/>
  <c r="CL1336" i="1"/>
  <c r="CC1336" i="1"/>
  <c r="CB1336" i="1"/>
  <c r="DZ1336" i="1" s="1"/>
  <c r="CA1336" i="1"/>
  <c r="DY1336" i="1" s="1"/>
  <c r="BZ1336" i="1"/>
  <c r="BY1336" i="1"/>
  <c r="DW1336" i="1" s="1"/>
  <c r="BX1336" i="1"/>
  <c r="BW1336" i="1"/>
  <c r="DU1336" i="1" s="1"/>
  <c r="BV1336" i="1"/>
  <c r="BU1336" i="1"/>
  <c r="BT1336" i="1"/>
  <c r="DR1336" i="1" s="1"/>
  <c r="BS1336" i="1"/>
  <c r="DQ1336" i="1" s="1"/>
  <c r="BR1336" i="1"/>
  <c r="BQ1336" i="1"/>
  <c r="DO1336" i="1" s="1"/>
  <c r="BP1336" i="1"/>
  <c r="BO1336" i="1"/>
  <c r="DM1336" i="1" s="1"/>
  <c r="BN1336" i="1"/>
  <c r="BM1336" i="1"/>
  <c r="ET1336" i="1" s="1"/>
  <c r="J1336" i="1"/>
  <c r="FX1334" i="1"/>
  <c r="FW1334" i="1"/>
  <c r="FV1334" i="1"/>
  <c r="FU1334" i="1"/>
  <c r="FT1334" i="1"/>
  <c r="FS1334" i="1"/>
  <c r="FR1334" i="1"/>
  <c r="FQ1334" i="1"/>
  <c r="FX1333" i="1"/>
  <c r="FW1333" i="1"/>
  <c r="FV1333" i="1"/>
  <c r="FU1333" i="1"/>
  <c r="FT1333" i="1"/>
  <c r="FS1333" i="1"/>
  <c r="FR1333" i="1"/>
  <c r="FQ1333" i="1"/>
  <c r="EC1333" i="1"/>
  <c r="EB1333" i="1"/>
  <c r="CB1333" i="1"/>
  <c r="H1333" i="1"/>
  <c r="G1333" i="1"/>
  <c r="F1333" i="1"/>
  <c r="E1333" i="1"/>
  <c r="D1333" i="1"/>
  <c r="EZ1332" i="1"/>
  <c r="EI1332" i="1"/>
  <c r="FA1332" i="1" s="1"/>
  <c r="EC1332" i="1"/>
  <c r="EB1332" i="1"/>
  <c r="EA1332" i="1"/>
  <c r="DZ1332" i="1"/>
  <c r="DB1332" i="1"/>
  <c r="DA1332" i="1"/>
  <c r="CX1332" i="1"/>
  <c r="DW1332" i="1" s="1"/>
  <c r="CW1332" i="1"/>
  <c r="CV1332" i="1"/>
  <c r="DU1332" i="1" s="1"/>
  <c r="CU1332" i="1"/>
  <c r="CT1332" i="1"/>
  <c r="CS1332" i="1"/>
  <c r="CR1332" i="1"/>
  <c r="DQ1332" i="1" s="1"/>
  <c r="CQ1332" i="1"/>
  <c r="CP1332" i="1"/>
  <c r="DO1332" i="1" s="1"/>
  <c r="CO1332" i="1"/>
  <c r="CN1332" i="1"/>
  <c r="DM1332" i="1" s="1"/>
  <c r="CM1332" i="1"/>
  <c r="CL1332" i="1"/>
  <c r="CK1332" i="1"/>
  <c r="CB1332" i="1"/>
  <c r="BY1332" i="1"/>
  <c r="BX1332" i="1"/>
  <c r="DV1332" i="1" s="1"/>
  <c r="BW1332" i="1"/>
  <c r="BV1332" i="1"/>
  <c r="DT1332" i="1" s="1"/>
  <c r="BU1332" i="1"/>
  <c r="DS1332" i="1" s="1"/>
  <c r="BT1332" i="1"/>
  <c r="DR1332" i="1" s="1"/>
  <c r="BS1332" i="1"/>
  <c r="BR1332" i="1"/>
  <c r="DP1332" i="1" s="1"/>
  <c r="BQ1332" i="1"/>
  <c r="BP1332" i="1"/>
  <c r="DN1332" i="1" s="1"/>
  <c r="BO1332" i="1"/>
  <c r="BN1332" i="1"/>
  <c r="DL1332" i="1" s="1"/>
  <c r="BM1332" i="1"/>
  <c r="BL1332" i="1"/>
  <c r="J1332" i="1"/>
  <c r="EI1331" i="1"/>
  <c r="EC1331" i="1"/>
  <c r="EB1331" i="1"/>
  <c r="EA1331" i="1"/>
  <c r="DZ1331" i="1"/>
  <c r="DB1331" i="1"/>
  <c r="DA1331" i="1"/>
  <c r="CY1331" i="1"/>
  <c r="CW1331" i="1"/>
  <c r="CV1331" i="1"/>
  <c r="DU1331" i="1" s="1"/>
  <c r="CU1331" i="1"/>
  <c r="CT1331" i="1"/>
  <c r="DS1331" i="1" s="1"/>
  <c r="CS1331" i="1"/>
  <c r="DR1331" i="1" s="1"/>
  <c r="CR1331" i="1"/>
  <c r="CQ1331" i="1"/>
  <c r="CP1331" i="1"/>
  <c r="DO1331" i="1" s="1"/>
  <c r="CO1331" i="1"/>
  <c r="CN1331" i="1"/>
  <c r="DM1331" i="1" s="1"/>
  <c r="CM1331" i="1"/>
  <c r="CL1331" i="1"/>
  <c r="DK1331" i="1" s="1"/>
  <c r="CK1331" i="1"/>
  <c r="EU1331" i="1" s="1"/>
  <c r="CB1331" i="1"/>
  <c r="BZ1331" i="1"/>
  <c r="BX1331" i="1"/>
  <c r="DV1331" i="1" s="1"/>
  <c r="BW1331" i="1"/>
  <c r="BV1331" i="1"/>
  <c r="DT1331" i="1" s="1"/>
  <c r="BU1331" i="1"/>
  <c r="BT1331" i="1"/>
  <c r="BS1331" i="1"/>
  <c r="DQ1331" i="1" s="1"/>
  <c r="BR1331" i="1"/>
  <c r="DP1331" i="1" s="1"/>
  <c r="BQ1331" i="1"/>
  <c r="BP1331" i="1"/>
  <c r="DN1331" i="1" s="1"/>
  <c r="BO1331" i="1"/>
  <c r="BN1331" i="1"/>
  <c r="DL1331" i="1" s="1"/>
  <c r="BM1331" i="1"/>
  <c r="BL1331" i="1"/>
  <c r="J1331" i="1"/>
  <c r="FF1328" i="1" s="1"/>
  <c r="EY1330" i="1"/>
  <c r="EI1330" i="1"/>
  <c r="FF1330" i="1" s="1"/>
  <c r="EC1330" i="1"/>
  <c r="EB1330" i="1"/>
  <c r="EA1330" i="1"/>
  <c r="DZ1330" i="1"/>
  <c r="DB1330" i="1"/>
  <c r="DA1330" i="1"/>
  <c r="CY1330" i="1"/>
  <c r="CX1330" i="1"/>
  <c r="DW1330" i="1" s="1"/>
  <c r="CV1330" i="1"/>
  <c r="CU1330" i="1"/>
  <c r="DT1330" i="1" s="1"/>
  <c r="CT1330" i="1"/>
  <c r="DS1330" i="1" s="1"/>
  <c r="CS1330" i="1"/>
  <c r="CR1330" i="1"/>
  <c r="CQ1330" i="1"/>
  <c r="DP1330" i="1" s="1"/>
  <c r="CP1330" i="1"/>
  <c r="CO1330" i="1"/>
  <c r="DN1330" i="1" s="1"/>
  <c r="CN1330" i="1"/>
  <c r="CM1330" i="1"/>
  <c r="DL1330" i="1" s="1"/>
  <c r="CL1330" i="1"/>
  <c r="EU1330" i="1" s="1"/>
  <c r="CK1330" i="1"/>
  <c r="CB1330" i="1"/>
  <c r="BZ1330" i="1"/>
  <c r="DX1330" i="1" s="1"/>
  <c r="BY1330" i="1"/>
  <c r="BW1330" i="1"/>
  <c r="DU1330" i="1" s="1"/>
  <c r="BV1330" i="1"/>
  <c r="BU1330" i="1"/>
  <c r="BT1330" i="1"/>
  <c r="DR1330" i="1" s="1"/>
  <c r="BS1330" i="1"/>
  <c r="DQ1330" i="1" s="1"/>
  <c r="BR1330" i="1"/>
  <c r="BQ1330" i="1"/>
  <c r="DO1330" i="1" s="1"/>
  <c r="BP1330" i="1"/>
  <c r="BO1330" i="1"/>
  <c r="DM1330" i="1" s="1"/>
  <c r="BN1330" i="1"/>
  <c r="BM1330" i="1"/>
  <c r="BL1330" i="1"/>
  <c r="DJ1330" i="1" s="1"/>
  <c r="J1330" i="1"/>
  <c r="EI1329" i="1"/>
  <c r="EY1329" i="1" s="1"/>
  <c r="EC1329" i="1"/>
  <c r="EB1329" i="1"/>
  <c r="EA1329" i="1"/>
  <c r="DZ1329" i="1"/>
  <c r="DB1329" i="1"/>
  <c r="DA1329" i="1"/>
  <c r="CY1329" i="1"/>
  <c r="DX1329" i="1" s="1"/>
  <c r="CX1329" i="1"/>
  <c r="CW1329" i="1"/>
  <c r="DV1329" i="1" s="1"/>
  <c r="CU1329" i="1"/>
  <c r="DT1329" i="1" s="1"/>
  <c r="CT1329" i="1"/>
  <c r="CS1329" i="1"/>
  <c r="CR1329" i="1"/>
  <c r="DQ1329" i="1" s="1"/>
  <c r="CQ1329" i="1"/>
  <c r="CP1329" i="1"/>
  <c r="DO1329" i="1" s="1"/>
  <c r="CO1329" i="1"/>
  <c r="CN1329" i="1"/>
  <c r="DM1329" i="1" s="1"/>
  <c r="CM1329" i="1"/>
  <c r="DL1329" i="1" s="1"/>
  <c r="CL1329" i="1"/>
  <c r="CK1329" i="1"/>
  <c r="EU1329" i="1" s="1"/>
  <c r="CB1329" i="1"/>
  <c r="BZ1329" i="1"/>
  <c r="BY1329" i="1"/>
  <c r="DW1329" i="1" s="1"/>
  <c r="BX1329" i="1"/>
  <c r="BV1329" i="1"/>
  <c r="BU1329" i="1"/>
  <c r="DS1329" i="1" s="1"/>
  <c r="BT1329" i="1"/>
  <c r="DR1329" i="1" s="1"/>
  <c r="BS1329" i="1"/>
  <c r="BR1329" i="1"/>
  <c r="DP1329" i="1" s="1"/>
  <c r="BQ1329" i="1"/>
  <c r="BP1329" i="1"/>
  <c r="DN1329" i="1" s="1"/>
  <c r="BO1329" i="1"/>
  <c r="BN1329" i="1"/>
  <c r="BM1329" i="1"/>
  <c r="DK1329" i="1" s="1"/>
  <c r="BL1329" i="1"/>
  <c r="DJ1329" i="1" s="1"/>
  <c r="J1329" i="1"/>
  <c r="FD1328" i="1"/>
  <c r="FB1328" i="1"/>
  <c r="FA1328" i="1"/>
  <c r="EI1328" i="1"/>
  <c r="EZ1328" i="1" s="1"/>
  <c r="EC1328" i="1"/>
  <c r="EB1328" i="1"/>
  <c r="EA1328" i="1"/>
  <c r="DZ1328" i="1"/>
  <c r="DB1328" i="1"/>
  <c r="DA1328" i="1"/>
  <c r="CY1328" i="1"/>
  <c r="CX1328" i="1"/>
  <c r="DW1328" i="1" s="1"/>
  <c r="CW1328" i="1"/>
  <c r="DV1328" i="1" s="1"/>
  <c r="CV1328" i="1"/>
  <c r="CT1328" i="1"/>
  <c r="CS1328" i="1"/>
  <c r="DR1328" i="1" s="1"/>
  <c r="CR1328" i="1"/>
  <c r="CQ1328" i="1"/>
  <c r="DP1328" i="1" s="1"/>
  <c r="CP1328" i="1"/>
  <c r="CO1328" i="1"/>
  <c r="DN1328" i="1" s="1"/>
  <c r="CN1328" i="1"/>
  <c r="DM1328" i="1" s="1"/>
  <c r="CM1328" i="1"/>
  <c r="CL1328" i="1"/>
  <c r="CK1328" i="1"/>
  <c r="DJ1328" i="1" s="1"/>
  <c r="CB1328" i="1"/>
  <c r="BZ1328" i="1"/>
  <c r="DX1328" i="1" s="1"/>
  <c r="BY1328" i="1"/>
  <c r="BX1328" i="1"/>
  <c r="BW1328" i="1"/>
  <c r="DU1328" i="1" s="1"/>
  <c r="BU1328" i="1"/>
  <c r="DS1328" i="1" s="1"/>
  <c r="BT1328" i="1"/>
  <c r="BS1328" i="1"/>
  <c r="DQ1328" i="1" s="1"/>
  <c r="BR1328" i="1"/>
  <c r="BQ1328" i="1"/>
  <c r="DO1328" i="1" s="1"/>
  <c r="BP1328" i="1"/>
  <c r="BO1328" i="1"/>
  <c r="BN1328" i="1"/>
  <c r="DL1328" i="1" s="1"/>
  <c r="BM1328" i="1"/>
  <c r="DK1328" i="1" s="1"/>
  <c r="BL1328" i="1"/>
  <c r="ET1328" i="1" s="1"/>
  <c r="J1328" i="1"/>
  <c r="FF1327" i="1" s="1"/>
  <c r="FE1327" i="1"/>
  <c r="FC1327" i="1"/>
  <c r="FB1327" i="1"/>
  <c r="FA1327" i="1"/>
  <c r="EY1327" i="1"/>
  <c r="EI1327" i="1"/>
  <c r="EZ1327" i="1" s="1"/>
  <c r="EC1327" i="1"/>
  <c r="EB1327" i="1"/>
  <c r="EA1327" i="1"/>
  <c r="DZ1327" i="1"/>
  <c r="DB1327" i="1"/>
  <c r="DA1327" i="1"/>
  <c r="CY1327" i="1"/>
  <c r="DX1327" i="1" s="1"/>
  <c r="CX1327" i="1"/>
  <c r="DW1327" i="1" s="1"/>
  <c r="CW1327" i="1"/>
  <c r="CV1327" i="1"/>
  <c r="CU1327" i="1"/>
  <c r="DT1327" i="1" s="1"/>
  <c r="CS1327" i="1"/>
  <c r="CR1327" i="1"/>
  <c r="DQ1327" i="1" s="1"/>
  <c r="CQ1327" i="1"/>
  <c r="CP1327" i="1"/>
  <c r="DO1327" i="1" s="1"/>
  <c r="CO1327" i="1"/>
  <c r="DN1327" i="1" s="1"/>
  <c r="CN1327" i="1"/>
  <c r="CM1327" i="1"/>
  <c r="CL1327" i="1"/>
  <c r="DK1327" i="1" s="1"/>
  <c r="CK1327" i="1"/>
  <c r="EU1327" i="1" s="1"/>
  <c r="CB1327" i="1"/>
  <c r="BZ1327" i="1"/>
  <c r="BY1327" i="1"/>
  <c r="BX1327" i="1"/>
  <c r="DV1327" i="1" s="1"/>
  <c r="BW1327" i="1"/>
  <c r="DU1327" i="1" s="1"/>
  <c r="BV1327" i="1"/>
  <c r="BT1327" i="1"/>
  <c r="DR1327" i="1" s="1"/>
  <c r="BS1327" i="1"/>
  <c r="BR1327" i="1"/>
  <c r="DP1327" i="1" s="1"/>
  <c r="BQ1327" i="1"/>
  <c r="BP1327" i="1"/>
  <c r="BO1327" i="1"/>
  <c r="DM1327" i="1" s="1"/>
  <c r="BN1327" i="1"/>
  <c r="DL1327" i="1" s="1"/>
  <c r="BM1327" i="1"/>
  <c r="BL1327" i="1"/>
  <c r="DJ1327" i="1" s="1"/>
  <c r="J1327" i="1"/>
  <c r="FD1326" i="1"/>
  <c r="FC1326" i="1"/>
  <c r="EI1326" i="1"/>
  <c r="FB1326" i="1" s="1"/>
  <c r="EC1326" i="1"/>
  <c r="EB1326" i="1"/>
  <c r="EA1326" i="1"/>
  <c r="DZ1326" i="1"/>
  <c r="DB1326" i="1"/>
  <c r="DA1326" i="1"/>
  <c r="CY1326" i="1"/>
  <c r="DX1326" i="1" s="1"/>
  <c r="CX1326" i="1"/>
  <c r="CW1326" i="1"/>
  <c r="CV1326" i="1"/>
  <c r="DU1326" i="1" s="1"/>
  <c r="CU1326" i="1"/>
  <c r="CT1326" i="1"/>
  <c r="DS1326" i="1" s="1"/>
  <c r="CR1326" i="1"/>
  <c r="CQ1326" i="1"/>
  <c r="DP1326" i="1" s="1"/>
  <c r="CP1326" i="1"/>
  <c r="DO1326" i="1" s="1"/>
  <c r="CO1326" i="1"/>
  <c r="CN1326" i="1"/>
  <c r="CM1326" i="1"/>
  <c r="DL1326" i="1" s="1"/>
  <c r="CL1326" i="1"/>
  <c r="CK1326" i="1"/>
  <c r="DJ1326" i="1" s="1"/>
  <c r="CB1326" i="1"/>
  <c r="BZ1326" i="1"/>
  <c r="BY1326" i="1"/>
  <c r="DW1326" i="1" s="1"/>
  <c r="BX1326" i="1"/>
  <c r="DV1326" i="1" s="1"/>
  <c r="BW1326" i="1"/>
  <c r="BV1326" i="1"/>
  <c r="DT1326" i="1" s="1"/>
  <c r="BU1326" i="1"/>
  <c r="BS1326" i="1"/>
  <c r="DQ1326" i="1" s="1"/>
  <c r="BR1326" i="1"/>
  <c r="BQ1326" i="1"/>
  <c r="BP1326" i="1"/>
  <c r="DN1326" i="1" s="1"/>
  <c r="BO1326" i="1"/>
  <c r="DM1326" i="1" s="1"/>
  <c r="BN1326" i="1"/>
  <c r="BM1326" i="1"/>
  <c r="DK1326" i="1" s="1"/>
  <c r="BL1326" i="1"/>
  <c r="J1326" i="1"/>
  <c r="FE1325" i="1"/>
  <c r="FD1325" i="1"/>
  <c r="FC1325" i="1"/>
  <c r="FA1325" i="1"/>
  <c r="EY1325" i="1"/>
  <c r="EI1325" i="1"/>
  <c r="FB1325" i="1" s="1"/>
  <c r="EC1325" i="1"/>
  <c r="EB1325" i="1"/>
  <c r="EA1325" i="1"/>
  <c r="DZ1325" i="1"/>
  <c r="DB1325" i="1"/>
  <c r="DA1325" i="1"/>
  <c r="CY1325" i="1"/>
  <c r="CX1325" i="1"/>
  <c r="CW1325" i="1"/>
  <c r="DV1325" i="1" s="1"/>
  <c r="CV1325" i="1"/>
  <c r="CU1325" i="1"/>
  <c r="DT1325" i="1" s="1"/>
  <c r="CT1325" i="1"/>
  <c r="CS1325" i="1"/>
  <c r="DR1325" i="1" s="1"/>
  <c r="CQ1325" i="1"/>
  <c r="EU1325" i="1" s="1"/>
  <c r="FM1325" i="1" s="1"/>
  <c r="CP1325" i="1"/>
  <c r="CO1325" i="1"/>
  <c r="CN1325" i="1"/>
  <c r="DM1325" i="1" s="1"/>
  <c r="CM1325" i="1"/>
  <c r="CL1325" i="1"/>
  <c r="DK1325" i="1" s="1"/>
  <c r="CK1325" i="1"/>
  <c r="CB1325" i="1"/>
  <c r="BZ1325" i="1"/>
  <c r="DX1325" i="1" s="1"/>
  <c r="BY1325" i="1"/>
  <c r="DW1325" i="1" s="1"/>
  <c r="BX1325" i="1"/>
  <c r="BW1325" i="1"/>
  <c r="DU1325" i="1" s="1"/>
  <c r="BV1325" i="1"/>
  <c r="BU1325" i="1"/>
  <c r="DS1325" i="1" s="1"/>
  <c r="BT1325" i="1"/>
  <c r="BR1325" i="1"/>
  <c r="BQ1325" i="1"/>
  <c r="DO1325" i="1" s="1"/>
  <c r="BP1325" i="1"/>
  <c r="DN1325" i="1" s="1"/>
  <c r="BO1325" i="1"/>
  <c r="BN1325" i="1"/>
  <c r="DL1325" i="1" s="1"/>
  <c r="BM1325" i="1"/>
  <c r="BL1325" i="1"/>
  <c r="ET1325" i="1" s="1"/>
  <c r="J1325" i="1"/>
  <c r="FF1324" i="1"/>
  <c r="FE1324" i="1"/>
  <c r="FB1324" i="1"/>
  <c r="EI1324" i="1"/>
  <c r="FD1324" i="1" s="1"/>
  <c r="EC1324" i="1"/>
  <c r="EB1324" i="1"/>
  <c r="EA1324" i="1"/>
  <c r="DZ1324" i="1"/>
  <c r="DB1324" i="1"/>
  <c r="DA1324" i="1"/>
  <c r="CY1324" i="1"/>
  <c r="CX1324" i="1"/>
  <c r="DW1324" i="1" s="1"/>
  <c r="CW1324" i="1"/>
  <c r="CV1324" i="1"/>
  <c r="DU1324" i="1" s="1"/>
  <c r="CU1324" i="1"/>
  <c r="CT1324" i="1"/>
  <c r="DS1324" i="1" s="1"/>
  <c r="CS1324" i="1"/>
  <c r="DR1324" i="1" s="1"/>
  <c r="CR1324" i="1"/>
  <c r="CP1324" i="1"/>
  <c r="CO1324" i="1"/>
  <c r="DN1324" i="1" s="1"/>
  <c r="CN1324" i="1"/>
  <c r="CM1324" i="1"/>
  <c r="DL1324" i="1" s="1"/>
  <c r="CL1324" i="1"/>
  <c r="CK1324" i="1"/>
  <c r="EU1324" i="1" s="1"/>
  <c r="FM1324" i="1" s="1"/>
  <c r="CB1324" i="1"/>
  <c r="BZ1324" i="1"/>
  <c r="DX1324" i="1" s="1"/>
  <c r="BY1324" i="1"/>
  <c r="BX1324" i="1"/>
  <c r="DV1324" i="1" s="1"/>
  <c r="BW1324" i="1"/>
  <c r="BV1324" i="1"/>
  <c r="DT1324" i="1" s="1"/>
  <c r="BU1324" i="1"/>
  <c r="BT1324" i="1"/>
  <c r="BS1324" i="1"/>
  <c r="DQ1324" i="1" s="1"/>
  <c r="BQ1324" i="1"/>
  <c r="DO1324" i="1" s="1"/>
  <c r="BP1324" i="1"/>
  <c r="BO1324" i="1"/>
  <c r="DM1324" i="1" s="1"/>
  <c r="BN1324" i="1"/>
  <c r="BM1324" i="1"/>
  <c r="DK1324" i="1" s="1"/>
  <c r="BL1324" i="1"/>
  <c r="ET1324" i="1" s="1"/>
  <c r="J1324" i="1"/>
  <c r="FF1323" i="1"/>
  <c r="FE1323" i="1"/>
  <c r="FD1323" i="1"/>
  <c r="FC1323" i="1"/>
  <c r="FB1323" i="1"/>
  <c r="FA1323" i="1"/>
  <c r="EY1323" i="1"/>
  <c r="EI1323" i="1"/>
  <c r="EZ1323" i="1" s="1"/>
  <c r="EC1323" i="1"/>
  <c r="EB1323" i="1"/>
  <c r="EA1323" i="1"/>
  <c r="DZ1323" i="1"/>
  <c r="DB1323" i="1"/>
  <c r="DA1323" i="1"/>
  <c r="CY1323" i="1"/>
  <c r="DX1323" i="1" s="1"/>
  <c r="CX1323" i="1"/>
  <c r="CW1323" i="1"/>
  <c r="DV1323" i="1" s="1"/>
  <c r="CV1323" i="1"/>
  <c r="CU1323" i="1"/>
  <c r="DT1323" i="1" s="1"/>
  <c r="CT1323" i="1"/>
  <c r="DS1323" i="1" s="1"/>
  <c r="CS1323" i="1"/>
  <c r="CR1323" i="1"/>
  <c r="CQ1323" i="1"/>
  <c r="DP1323" i="1" s="1"/>
  <c r="CO1323" i="1"/>
  <c r="CN1323" i="1"/>
  <c r="DM1323" i="1" s="1"/>
  <c r="CM1323" i="1"/>
  <c r="CL1323" i="1"/>
  <c r="DK1323" i="1" s="1"/>
  <c r="CK1323" i="1"/>
  <c r="EU1323" i="1" s="1"/>
  <c r="FM1323" i="1" s="1"/>
  <c r="CB1323" i="1"/>
  <c r="BZ1323" i="1"/>
  <c r="BY1323" i="1"/>
  <c r="DW1323" i="1" s="1"/>
  <c r="BX1323" i="1"/>
  <c r="BW1323" i="1"/>
  <c r="DU1323" i="1" s="1"/>
  <c r="BV1323" i="1"/>
  <c r="BU1323" i="1"/>
  <c r="BT1323" i="1"/>
  <c r="DR1323" i="1" s="1"/>
  <c r="BS1323" i="1"/>
  <c r="DQ1323" i="1" s="1"/>
  <c r="BR1323" i="1"/>
  <c r="BP1323" i="1"/>
  <c r="DN1323" i="1" s="1"/>
  <c r="BO1323" i="1"/>
  <c r="BN1323" i="1"/>
  <c r="DL1323" i="1" s="1"/>
  <c r="BM1323" i="1"/>
  <c r="BL1323" i="1"/>
  <c r="ET1323" i="1" s="1"/>
  <c r="J1323" i="1"/>
  <c r="EY1322" i="1"/>
  <c r="EI1322" i="1"/>
  <c r="FF1322" i="1" s="1"/>
  <c r="EC1322" i="1"/>
  <c r="EB1322" i="1"/>
  <c r="EA1322" i="1"/>
  <c r="DZ1322" i="1"/>
  <c r="DQ1322" i="1"/>
  <c r="DL1322" i="1"/>
  <c r="DK1322" i="1"/>
  <c r="DB1322" i="1"/>
  <c r="DA1322" i="1"/>
  <c r="CY1322" i="1"/>
  <c r="CX1322" i="1"/>
  <c r="CW1322" i="1"/>
  <c r="CV1322" i="1"/>
  <c r="DU1322" i="1" s="1"/>
  <c r="CU1322" i="1"/>
  <c r="DT1322" i="1" s="1"/>
  <c r="CT1322" i="1"/>
  <c r="CR1322" i="1"/>
  <c r="CQ1322" i="1"/>
  <c r="CP1322" i="1"/>
  <c r="CN1322" i="1"/>
  <c r="CM1322" i="1"/>
  <c r="CL1322" i="1"/>
  <c r="CK1322" i="1"/>
  <c r="EU1322" i="1" s="1"/>
  <c r="CB1322" i="1"/>
  <c r="BZ1322" i="1"/>
  <c r="DX1322" i="1" s="1"/>
  <c r="BY1322" i="1"/>
  <c r="DW1322" i="1" s="1"/>
  <c r="BX1322" i="1"/>
  <c r="DV1322" i="1" s="1"/>
  <c r="BW1322" i="1"/>
  <c r="BV1322" i="1"/>
  <c r="BU1322" i="1"/>
  <c r="DS1322" i="1" s="1"/>
  <c r="BT1322" i="1"/>
  <c r="DR1322" i="1" s="1"/>
  <c r="BS1322" i="1"/>
  <c r="BR1322" i="1"/>
  <c r="DP1322" i="1" s="1"/>
  <c r="BQ1322" i="1"/>
  <c r="DO1322" i="1" s="1"/>
  <c r="BO1322" i="1"/>
  <c r="DM1322" i="1" s="1"/>
  <c r="BN1322" i="1"/>
  <c r="BM1322" i="1"/>
  <c r="BL1322" i="1"/>
  <c r="DJ1322" i="1" s="1"/>
  <c r="J1322" i="1"/>
  <c r="EY1321" i="1"/>
  <c r="EI1321" i="1"/>
  <c r="FF1321" i="1" s="1"/>
  <c r="EC1321" i="1"/>
  <c r="EB1321" i="1"/>
  <c r="EA1321" i="1"/>
  <c r="DZ1321" i="1"/>
  <c r="DB1321" i="1"/>
  <c r="DA1321" i="1"/>
  <c r="CY1321" i="1"/>
  <c r="CX1321" i="1"/>
  <c r="DW1321" i="1" s="1"/>
  <c r="CW1321" i="1"/>
  <c r="CV1321" i="1"/>
  <c r="DU1321" i="1" s="1"/>
  <c r="CU1321" i="1"/>
  <c r="DT1321" i="1" s="1"/>
  <c r="CT1321" i="1"/>
  <c r="CS1321" i="1"/>
  <c r="CR1321" i="1"/>
  <c r="DQ1321" i="1" s="1"/>
  <c r="CQ1321" i="1"/>
  <c r="CP1321" i="1"/>
  <c r="DO1321" i="1" s="1"/>
  <c r="CO1321" i="1"/>
  <c r="CM1321" i="1"/>
  <c r="DL1321" i="1" s="1"/>
  <c r="CL1321" i="1"/>
  <c r="EU1321" i="1" s="1"/>
  <c r="CK1321" i="1"/>
  <c r="CB1321" i="1"/>
  <c r="BZ1321" i="1"/>
  <c r="DX1321" i="1" s="1"/>
  <c r="BY1321" i="1"/>
  <c r="BX1321" i="1"/>
  <c r="DV1321" i="1" s="1"/>
  <c r="BW1321" i="1"/>
  <c r="BV1321" i="1"/>
  <c r="BU1321" i="1"/>
  <c r="DS1321" i="1" s="1"/>
  <c r="BT1321" i="1"/>
  <c r="DR1321" i="1" s="1"/>
  <c r="BS1321" i="1"/>
  <c r="BR1321" i="1"/>
  <c r="DP1321" i="1" s="1"/>
  <c r="BQ1321" i="1"/>
  <c r="BP1321" i="1"/>
  <c r="DN1321" i="1" s="1"/>
  <c r="BN1321" i="1"/>
  <c r="BM1321" i="1"/>
  <c r="BL1321" i="1"/>
  <c r="DJ1321" i="1" s="1"/>
  <c r="J1321" i="1"/>
  <c r="EI1320" i="1"/>
  <c r="EY1320" i="1" s="1"/>
  <c r="EC1320" i="1"/>
  <c r="EB1320" i="1"/>
  <c r="EA1320" i="1"/>
  <c r="DZ1320" i="1"/>
  <c r="DB1320" i="1"/>
  <c r="DA1320" i="1"/>
  <c r="CY1320" i="1"/>
  <c r="DX1320" i="1" s="1"/>
  <c r="CX1320" i="1"/>
  <c r="CW1320" i="1"/>
  <c r="DV1320" i="1" s="1"/>
  <c r="CV1320" i="1"/>
  <c r="DU1320" i="1" s="1"/>
  <c r="CU1320" i="1"/>
  <c r="CT1320" i="1"/>
  <c r="CS1320" i="1"/>
  <c r="DR1320" i="1" s="1"/>
  <c r="CR1320" i="1"/>
  <c r="CQ1320" i="1"/>
  <c r="DP1320" i="1" s="1"/>
  <c r="CP1320" i="1"/>
  <c r="CO1320" i="1"/>
  <c r="DN1320" i="1" s="1"/>
  <c r="CN1320" i="1"/>
  <c r="DM1320" i="1" s="1"/>
  <c r="CL1320" i="1"/>
  <c r="CK1320" i="1"/>
  <c r="EU1320" i="1" s="1"/>
  <c r="CB1320" i="1"/>
  <c r="BZ1320" i="1"/>
  <c r="BY1320" i="1"/>
  <c r="DW1320" i="1" s="1"/>
  <c r="BX1320" i="1"/>
  <c r="BW1320" i="1"/>
  <c r="BV1320" i="1"/>
  <c r="DT1320" i="1" s="1"/>
  <c r="BU1320" i="1"/>
  <c r="DS1320" i="1" s="1"/>
  <c r="BT1320" i="1"/>
  <c r="BS1320" i="1"/>
  <c r="DQ1320" i="1" s="1"/>
  <c r="BR1320" i="1"/>
  <c r="BQ1320" i="1"/>
  <c r="DO1320" i="1" s="1"/>
  <c r="BP1320" i="1"/>
  <c r="BO1320" i="1"/>
  <c r="BM1320" i="1"/>
  <c r="DK1320" i="1" s="1"/>
  <c r="BL1320" i="1"/>
  <c r="DJ1320" i="1" s="1"/>
  <c r="J1320" i="1"/>
  <c r="FF1319" i="1"/>
  <c r="FD1319" i="1"/>
  <c r="FB1319" i="1"/>
  <c r="FA1319" i="1"/>
  <c r="EI1319" i="1"/>
  <c r="EZ1319" i="1" s="1"/>
  <c r="EC1319" i="1"/>
  <c r="EB1319" i="1"/>
  <c r="EA1319" i="1"/>
  <c r="DZ1319" i="1"/>
  <c r="DB1319" i="1"/>
  <c r="DA1319" i="1"/>
  <c r="CY1319" i="1"/>
  <c r="CX1319" i="1"/>
  <c r="DW1319" i="1" s="1"/>
  <c r="CW1319" i="1"/>
  <c r="DV1319" i="1" s="1"/>
  <c r="CV1319" i="1"/>
  <c r="CU1319" i="1"/>
  <c r="CT1319" i="1"/>
  <c r="DS1319" i="1" s="1"/>
  <c r="CS1319" i="1"/>
  <c r="CR1319" i="1"/>
  <c r="DQ1319" i="1" s="1"/>
  <c r="CQ1319" i="1"/>
  <c r="CP1319" i="1"/>
  <c r="DO1319" i="1" s="1"/>
  <c r="CO1319" i="1"/>
  <c r="DN1319" i="1" s="1"/>
  <c r="CN1319" i="1"/>
  <c r="CM1319" i="1"/>
  <c r="CK1319" i="1"/>
  <c r="DJ1319" i="1" s="1"/>
  <c r="CB1319" i="1"/>
  <c r="BZ1319" i="1"/>
  <c r="DX1319" i="1" s="1"/>
  <c r="BY1319" i="1"/>
  <c r="BX1319" i="1"/>
  <c r="BW1319" i="1"/>
  <c r="DU1319" i="1" s="1"/>
  <c r="BV1319" i="1"/>
  <c r="DT1319" i="1" s="1"/>
  <c r="BU1319" i="1"/>
  <c r="BT1319" i="1"/>
  <c r="DR1319" i="1" s="1"/>
  <c r="BS1319" i="1"/>
  <c r="BR1319" i="1"/>
  <c r="DP1319" i="1" s="1"/>
  <c r="BQ1319" i="1"/>
  <c r="BP1319" i="1"/>
  <c r="BO1319" i="1"/>
  <c r="DM1319" i="1" s="1"/>
  <c r="BN1319" i="1"/>
  <c r="DL1319" i="1" s="1"/>
  <c r="BL1319" i="1"/>
  <c r="ET1319" i="1" s="1"/>
  <c r="J1319" i="1"/>
  <c r="FE1318" i="1"/>
  <c r="FC1318" i="1"/>
  <c r="FB1318" i="1"/>
  <c r="FA1318" i="1"/>
  <c r="EY1318" i="1"/>
  <c r="EI1318" i="1"/>
  <c r="EZ1318" i="1" s="1"/>
  <c r="EC1318" i="1"/>
  <c r="EB1318" i="1"/>
  <c r="EA1318" i="1"/>
  <c r="DZ1318" i="1"/>
  <c r="DB1318" i="1"/>
  <c r="DA1318" i="1"/>
  <c r="CY1318" i="1"/>
  <c r="DX1318" i="1" s="1"/>
  <c r="CX1318" i="1"/>
  <c r="DW1318" i="1" s="1"/>
  <c r="CW1318" i="1"/>
  <c r="CV1318" i="1"/>
  <c r="CU1318" i="1"/>
  <c r="DT1318" i="1" s="1"/>
  <c r="CT1318" i="1"/>
  <c r="CS1318" i="1"/>
  <c r="DR1318" i="1" s="1"/>
  <c r="CR1318" i="1"/>
  <c r="CQ1318" i="1"/>
  <c r="DP1318" i="1" s="1"/>
  <c r="CP1318" i="1"/>
  <c r="DO1318" i="1" s="1"/>
  <c r="CO1318" i="1"/>
  <c r="CN1318" i="1"/>
  <c r="CM1318" i="1"/>
  <c r="DL1318" i="1" s="1"/>
  <c r="CL1318" i="1"/>
  <c r="EU1318" i="1" s="1"/>
  <c r="CB1318" i="1"/>
  <c r="BZ1318" i="1"/>
  <c r="BY1318" i="1"/>
  <c r="BX1318" i="1"/>
  <c r="DV1318" i="1" s="1"/>
  <c r="BW1318" i="1"/>
  <c r="DU1318" i="1" s="1"/>
  <c r="BV1318" i="1"/>
  <c r="BU1318" i="1"/>
  <c r="DS1318" i="1" s="1"/>
  <c r="BT1318" i="1"/>
  <c r="BS1318" i="1"/>
  <c r="DQ1318" i="1" s="1"/>
  <c r="BR1318" i="1"/>
  <c r="BQ1318" i="1"/>
  <c r="BP1318" i="1"/>
  <c r="DN1318" i="1" s="1"/>
  <c r="BO1318" i="1"/>
  <c r="DM1318" i="1" s="1"/>
  <c r="BN1318" i="1"/>
  <c r="BM1318" i="1"/>
  <c r="DK1318" i="1" s="1"/>
  <c r="J1318" i="1"/>
  <c r="FX1316" i="1"/>
  <c r="FW1316" i="1"/>
  <c r="FV1316" i="1"/>
  <c r="FU1316" i="1"/>
  <c r="FT1316" i="1"/>
  <c r="FS1316" i="1"/>
  <c r="FR1316" i="1"/>
  <c r="FQ1316" i="1"/>
  <c r="FX1315" i="1"/>
  <c r="FW1315" i="1"/>
  <c r="FV1315" i="1"/>
  <c r="FU1315" i="1"/>
  <c r="FT1315" i="1"/>
  <c r="FS1315" i="1"/>
  <c r="FR1315" i="1"/>
  <c r="FQ1315" i="1"/>
  <c r="FX1314" i="1"/>
  <c r="FW1314" i="1"/>
  <c r="FV1314" i="1"/>
  <c r="FU1314" i="1"/>
  <c r="FT1314" i="1"/>
  <c r="FS1314" i="1"/>
  <c r="FR1314" i="1"/>
  <c r="FQ1314" i="1"/>
  <c r="H1314" i="1"/>
  <c r="G1314" i="1"/>
  <c r="F1314" i="1"/>
  <c r="E1314" i="1"/>
  <c r="D1314" i="1"/>
  <c r="FD1312" i="1"/>
  <c r="FB1312" i="1"/>
  <c r="FA1312" i="1"/>
  <c r="EI1312" i="1"/>
  <c r="EZ1312" i="1" s="1"/>
  <c r="EC1312" i="1"/>
  <c r="EB1312" i="1"/>
  <c r="EA1312" i="1"/>
  <c r="DZ1312" i="1"/>
  <c r="DB1312" i="1"/>
  <c r="DA1312" i="1"/>
  <c r="CX1312" i="1"/>
  <c r="CW1312" i="1"/>
  <c r="DV1312" i="1" s="1"/>
  <c r="CV1312" i="1"/>
  <c r="DU1312" i="1" s="1"/>
  <c r="CU1312" i="1"/>
  <c r="CT1312" i="1"/>
  <c r="CS1312" i="1"/>
  <c r="DR1312" i="1" s="1"/>
  <c r="CR1312" i="1"/>
  <c r="CQ1312" i="1"/>
  <c r="DP1312" i="1" s="1"/>
  <c r="CP1312" i="1"/>
  <c r="CO1312" i="1"/>
  <c r="DN1312" i="1" s="1"/>
  <c r="CN1312" i="1"/>
  <c r="DM1312" i="1" s="1"/>
  <c r="CM1312" i="1"/>
  <c r="CL1312" i="1"/>
  <c r="CK1312" i="1"/>
  <c r="DJ1312" i="1" s="1"/>
  <c r="CB1312" i="1"/>
  <c r="BY1312" i="1"/>
  <c r="DW1312" i="1" s="1"/>
  <c r="BX1312" i="1"/>
  <c r="BW1312" i="1"/>
  <c r="BV1312" i="1"/>
  <c r="DT1312" i="1" s="1"/>
  <c r="BU1312" i="1"/>
  <c r="DS1312" i="1" s="1"/>
  <c r="BT1312" i="1"/>
  <c r="BS1312" i="1"/>
  <c r="DQ1312" i="1" s="1"/>
  <c r="BR1312" i="1"/>
  <c r="BQ1312" i="1"/>
  <c r="DO1312" i="1" s="1"/>
  <c r="BP1312" i="1"/>
  <c r="BO1312" i="1"/>
  <c r="BN1312" i="1"/>
  <c r="DL1312" i="1" s="1"/>
  <c r="BM1312" i="1"/>
  <c r="DK1312" i="1" s="1"/>
  <c r="BL1312" i="1"/>
  <c r="ET1312" i="1" s="1"/>
  <c r="FD1311" i="1"/>
  <c r="FB1311" i="1"/>
  <c r="FA1311" i="1"/>
  <c r="EI1311" i="1"/>
  <c r="EZ1311" i="1" s="1"/>
  <c r="EC1311" i="1"/>
  <c r="EB1311" i="1"/>
  <c r="EA1311" i="1"/>
  <c r="DZ1311" i="1"/>
  <c r="DB1311" i="1"/>
  <c r="DA1311" i="1"/>
  <c r="CY1311" i="1"/>
  <c r="CW1311" i="1"/>
  <c r="DV1311" i="1" s="1"/>
  <c r="CV1311" i="1"/>
  <c r="DU1311" i="1" s="1"/>
  <c r="CU1311" i="1"/>
  <c r="CT1311" i="1"/>
  <c r="CS1311" i="1"/>
  <c r="DR1311" i="1" s="1"/>
  <c r="CR1311" i="1"/>
  <c r="CQ1311" i="1"/>
  <c r="DP1311" i="1" s="1"/>
  <c r="CP1311" i="1"/>
  <c r="CO1311" i="1"/>
  <c r="DN1311" i="1" s="1"/>
  <c r="CN1311" i="1"/>
  <c r="DM1311" i="1" s="1"/>
  <c r="CM1311" i="1"/>
  <c r="CL1311" i="1"/>
  <c r="CK1311" i="1"/>
  <c r="DJ1311" i="1" s="1"/>
  <c r="CB1311" i="1"/>
  <c r="BZ1311" i="1"/>
  <c r="DX1311" i="1" s="1"/>
  <c r="BX1311" i="1"/>
  <c r="BW1311" i="1"/>
  <c r="BV1311" i="1"/>
  <c r="DT1311" i="1" s="1"/>
  <c r="BU1311" i="1"/>
  <c r="DS1311" i="1" s="1"/>
  <c r="BT1311" i="1"/>
  <c r="BS1311" i="1"/>
  <c r="DQ1311" i="1" s="1"/>
  <c r="BR1311" i="1"/>
  <c r="BQ1311" i="1"/>
  <c r="DO1311" i="1" s="1"/>
  <c r="BP1311" i="1"/>
  <c r="BO1311" i="1"/>
  <c r="BN1311" i="1"/>
  <c r="DL1311" i="1" s="1"/>
  <c r="BM1311" i="1"/>
  <c r="DK1311" i="1" s="1"/>
  <c r="BL1311" i="1"/>
  <c r="ET1311" i="1" s="1"/>
  <c r="J1311" i="1"/>
  <c r="FE1310" i="1"/>
  <c r="FC1310" i="1"/>
  <c r="FB1310" i="1"/>
  <c r="EY1310" i="1"/>
  <c r="EI1310" i="1"/>
  <c r="FA1310" i="1" s="1"/>
  <c r="EC1310" i="1"/>
  <c r="EB1310" i="1"/>
  <c r="EA1310" i="1"/>
  <c r="DZ1310" i="1"/>
  <c r="DB1310" i="1"/>
  <c r="DA1310" i="1"/>
  <c r="CY1310" i="1"/>
  <c r="DX1310" i="1" s="1"/>
  <c r="CX1310" i="1"/>
  <c r="DW1310" i="1" s="1"/>
  <c r="CV1310" i="1"/>
  <c r="CU1310" i="1"/>
  <c r="CT1310" i="1"/>
  <c r="DS1310" i="1" s="1"/>
  <c r="CS1310" i="1"/>
  <c r="CR1310" i="1"/>
  <c r="DQ1310" i="1" s="1"/>
  <c r="CQ1310" i="1"/>
  <c r="CP1310" i="1"/>
  <c r="DO1310" i="1" s="1"/>
  <c r="CO1310" i="1"/>
  <c r="DN1310" i="1" s="1"/>
  <c r="CN1310" i="1"/>
  <c r="CM1310" i="1"/>
  <c r="CL1310" i="1"/>
  <c r="DK1310" i="1" s="1"/>
  <c r="CK1310" i="1"/>
  <c r="EU1310" i="1" s="1"/>
  <c r="CB1310" i="1"/>
  <c r="BZ1310" i="1"/>
  <c r="BY1310" i="1"/>
  <c r="BW1310" i="1"/>
  <c r="DU1310" i="1" s="1"/>
  <c r="BV1310" i="1"/>
  <c r="DT1310" i="1" s="1"/>
  <c r="BU1310" i="1"/>
  <c r="BT1310" i="1"/>
  <c r="DR1310" i="1" s="1"/>
  <c r="BS1310" i="1"/>
  <c r="BR1310" i="1"/>
  <c r="DP1310" i="1" s="1"/>
  <c r="BQ1310" i="1"/>
  <c r="BP1310" i="1"/>
  <c r="BO1310" i="1"/>
  <c r="DM1310" i="1" s="1"/>
  <c r="BN1310" i="1"/>
  <c r="DL1310" i="1" s="1"/>
  <c r="BM1310" i="1"/>
  <c r="BL1310" i="1"/>
  <c r="DJ1310" i="1" s="1"/>
  <c r="J1310" i="1"/>
  <c r="FD1309" i="1"/>
  <c r="FC1309" i="1"/>
  <c r="EI1309" i="1"/>
  <c r="FB1309" i="1" s="1"/>
  <c r="EC1309" i="1"/>
  <c r="EB1309" i="1"/>
  <c r="EA1309" i="1"/>
  <c r="DZ1309" i="1"/>
  <c r="DB1309" i="1"/>
  <c r="DA1309" i="1"/>
  <c r="CY1309" i="1"/>
  <c r="DX1309" i="1" s="1"/>
  <c r="CX1309" i="1"/>
  <c r="CW1309" i="1"/>
  <c r="CU1309" i="1"/>
  <c r="DT1309" i="1" s="1"/>
  <c r="CT1309" i="1"/>
  <c r="CS1309" i="1"/>
  <c r="DR1309" i="1" s="1"/>
  <c r="CR1309" i="1"/>
  <c r="CQ1309" i="1"/>
  <c r="DP1309" i="1" s="1"/>
  <c r="CP1309" i="1"/>
  <c r="DO1309" i="1" s="1"/>
  <c r="CO1309" i="1"/>
  <c r="CN1309" i="1"/>
  <c r="CM1309" i="1"/>
  <c r="DL1309" i="1" s="1"/>
  <c r="CL1309" i="1"/>
  <c r="CK1309" i="1"/>
  <c r="DJ1309" i="1" s="1"/>
  <c r="CB1309" i="1"/>
  <c r="BZ1309" i="1"/>
  <c r="BY1309" i="1"/>
  <c r="DW1309" i="1" s="1"/>
  <c r="BX1309" i="1"/>
  <c r="DV1309" i="1" s="1"/>
  <c r="BV1309" i="1"/>
  <c r="BU1309" i="1"/>
  <c r="DS1309" i="1" s="1"/>
  <c r="BT1309" i="1"/>
  <c r="BS1309" i="1"/>
  <c r="DQ1309" i="1" s="1"/>
  <c r="BR1309" i="1"/>
  <c r="BQ1309" i="1"/>
  <c r="BP1309" i="1"/>
  <c r="DN1309" i="1" s="1"/>
  <c r="BO1309" i="1"/>
  <c r="DM1309" i="1" s="1"/>
  <c r="BN1309" i="1"/>
  <c r="BM1309" i="1"/>
  <c r="DK1309" i="1" s="1"/>
  <c r="BL1309" i="1"/>
  <c r="J1309" i="1"/>
  <c r="FE1308" i="1"/>
  <c r="FD1308" i="1"/>
  <c r="FA1308" i="1"/>
  <c r="EY1308" i="1"/>
  <c r="EI1308" i="1"/>
  <c r="FC1308" i="1" s="1"/>
  <c r="EC1308" i="1"/>
  <c r="EB1308" i="1"/>
  <c r="EA1308" i="1"/>
  <c r="DZ1308" i="1"/>
  <c r="DB1308" i="1"/>
  <c r="DA1308" i="1"/>
  <c r="CY1308" i="1"/>
  <c r="CX1308" i="1"/>
  <c r="CW1308" i="1"/>
  <c r="DV1308" i="1" s="1"/>
  <c r="CV1308" i="1"/>
  <c r="CT1308" i="1"/>
  <c r="DS1308" i="1" s="1"/>
  <c r="CS1308" i="1"/>
  <c r="CR1308" i="1"/>
  <c r="DQ1308" i="1" s="1"/>
  <c r="CQ1308" i="1"/>
  <c r="EU1308" i="1" s="1"/>
  <c r="FM1308" i="1" s="1"/>
  <c r="CP1308" i="1"/>
  <c r="CO1308" i="1"/>
  <c r="CN1308" i="1"/>
  <c r="DM1308" i="1" s="1"/>
  <c r="CM1308" i="1"/>
  <c r="CL1308" i="1"/>
  <c r="DK1308" i="1" s="1"/>
  <c r="CK1308" i="1"/>
  <c r="CB1308" i="1"/>
  <c r="BZ1308" i="1"/>
  <c r="DX1308" i="1" s="1"/>
  <c r="BY1308" i="1"/>
  <c r="DW1308" i="1" s="1"/>
  <c r="BX1308" i="1"/>
  <c r="BW1308" i="1"/>
  <c r="DU1308" i="1" s="1"/>
  <c r="BU1308" i="1"/>
  <c r="BT1308" i="1"/>
  <c r="DR1308" i="1" s="1"/>
  <c r="BS1308" i="1"/>
  <c r="BR1308" i="1"/>
  <c r="BQ1308" i="1"/>
  <c r="DO1308" i="1" s="1"/>
  <c r="BP1308" i="1"/>
  <c r="DN1308" i="1" s="1"/>
  <c r="BO1308" i="1"/>
  <c r="BN1308" i="1"/>
  <c r="DL1308" i="1" s="1"/>
  <c r="BM1308" i="1"/>
  <c r="BL1308" i="1"/>
  <c r="ET1308" i="1" s="1"/>
  <c r="J1308" i="1"/>
  <c r="FE1307" i="1"/>
  <c r="FB1307" i="1"/>
  <c r="EI1307" i="1"/>
  <c r="FD1307" i="1" s="1"/>
  <c r="EC1307" i="1"/>
  <c r="EB1307" i="1"/>
  <c r="EA1307" i="1"/>
  <c r="DZ1307" i="1"/>
  <c r="DB1307" i="1"/>
  <c r="DA1307" i="1"/>
  <c r="CY1307" i="1"/>
  <c r="CX1307" i="1"/>
  <c r="DW1307" i="1" s="1"/>
  <c r="CW1307" i="1"/>
  <c r="CV1307" i="1"/>
  <c r="DU1307" i="1" s="1"/>
  <c r="CU1307" i="1"/>
  <c r="CS1307" i="1"/>
  <c r="DR1307" i="1" s="1"/>
  <c r="CR1307" i="1"/>
  <c r="DQ1307" i="1" s="1"/>
  <c r="CQ1307" i="1"/>
  <c r="CP1307" i="1"/>
  <c r="CO1307" i="1"/>
  <c r="DN1307" i="1" s="1"/>
  <c r="CN1307" i="1"/>
  <c r="CM1307" i="1"/>
  <c r="DL1307" i="1" s="1"/>
  <c r="CL1307" i="1"/>
  <c r="CK1307" i="1"/>
  <c r="EU1307" i="1" s="1"/>
  <c r="FM1307" i="1" s="1"/>
  <c r="CB1307" i="1"/>
  <c r="BZ1307" i="1"/>
  <c r="DX1307" i="1" s="1"/>
  <c r="BY1307" i="1"/>
  <c r="BX1307" i="1"/>
  <c r="DV1307" i="1" s="1"/>
  <c r="BW1307" i="1"/>
  <c r="BV1307" i="1"/>
  <c r="DT1307" i="1" s="1"/>
  <c r="BT1307" i="1"/>
  <c r="BS1307" i="1"/>
  <c r="BR1307" i="1"/>
  <c r="DP1307" i="1" s="1"/>
  <c r="BQ1307" i="1"/>
  <c r="DO1307" i="1" s="1"/>
  <c r="BP1307" i="1"/>
  <c r="BO1307" i="1"/>
  <c r="DM1307" i="1" s="1"/>
  <c r="BN1307" i="1"/>
  <c r="BM1307" i="1"/>
  <c r="DK1307" i="1" s="1"/>
  <c r="BL1307" i="1"/>
  <c r="J1307" i="1"/>
  <c r="FC1306" i="1"/>
  <c r="FA1306" i="1"/>
  <c r="EY1306" i="1"/>
  <c r="EI1306" i="1"/>
  <c r="FE1306" i="1" s="1"/>
  <c r="EC1306" i="1"/>
  <c r="EB1306" i="1"/>
  <c r="EA1306" i="1"/>
  <c r="DZ1306" i="1"/>
  <c r="DB1306" i="1"/>
  <c r="DA1306" i="1"/>
  <c r="CY1306" i="1"/>
  <c r="DX1306" i="1" s="1"/>
  <c r="CX1306" i="1"/>
  <c r="CW1306" i="1"/>
  <c r="DV1306" i="1" s="1"/>
  <c r="CV1306" i="1"/>
  <c r="CU1306" i="1"/>
  <c r="DT1306" i="1" s="1"/>
  <c r="CT1306" i="1"/>
  <c r="DS1306" i="1" s="1"/>
  <c r="CR1306" i="1"/>
  <c r="CQ1306" i="1"/>
  <c r="CP1306" i="1"/>
  <c r="DO1306" i="1" s="1"/>
  <c r="CO1306" i="1"/>
  <c r="CN1306" i="1"/>
  <c r="DM1306" i="1" s="1"/>
  <c r="CM1306" i="1"/>
  <c r="CL1306" i="1"/>
  <c r="DK1306" i="1" s="1"/>
  <c r="CK1306" i="1"/>
  <c r="CB1306" i="1"/>
  <c r="BZ1306" i="1"/>
  <c r="BY1306" i="1"/>
  <c r="DW1306" i="1" s="1"/>
  <c r="BX1306" i="1"/>
  <c r="BW1306" i="1"/>
  <c r="DU1306" i="1" s="1"/>
  <c r="BV1306" i="1"/>
  <c r="BU1306" i="1"/>
  <c r="BS1306" i="1"/>
  <c r="DQ1306" i="1" s="1"/>
  <c r="BR1306" i="1"/>
  <c r="DP1306" i="1" s="1"/>
  <c r="BQ1306" i="1"/>
  <c r="BP1306" i="1"/>
  <c r="DN1306" i="1" s="1"/>
  <c r="BO1306" i="1"/>
  <c r="BN1306" i="1"/>
  <c r="DL1306" i="1" s="1"/>
  <c r="BM1306" i="1"/>
  <c r="BL1306" i="1"/>
  <c r="J1306" i="1"/>
  <c r="FD1305" i="1"/>
  <c r="EY1305" i="1"/>
  <c r="EI1305" i="1"/>
  <c r="FF1305" i="1" s="1"/>
  <c r="EC1305" i="1"/>
  <c r="EB1305" i="1"/>
  <c r="EA1305" i="1"/>
  <c r="DZ1305" i="1"/>
  <c r="DB1305" i="1"/>
  <c r="DA1305" i="1"/>
  <c r="CY1305" i="1"/>
  <c r="CX1305" i="1"/>
  <c r="DW1305" i="1" s="1"/>
  <c r="CW1305" i="1"/>
  <c r="CV1305" i="1"/>
  <c r="DU1305" i="1" s="1"/>
  <c r="CU1305" i="1"/>
  <c r="DT1305" i="1" s="1"/>
  <c r="CT1305" i="1"/>
  <c r="CS1305" i="1"/>
  <c r="CQ1305" i="1"/>
  <c r="DP1305" i="1" s="1"/>
  <c r="CP1305" i="1"/>
  <c r="CO1305" i="1"/>
  <c r="DN1305" i="1" s="1"/>
  <c r="CN1305" i="1"/>
  <c r="CM1305" i="1"/>
  <c r="DL1305" i="1" s="1"/>
  <c r="CL1305" i="1"/>
  <c r="CK1305" i="1"/>
  <c r="CB1305" i="1"/>
  <c r="BZ1305" i="1"/>
  <c r="DX1305" i="1" s="1"/>
  <c r="BY1305" i="1"/>
  <c r="BX1305" i="1"/>
  <c r="DV1305" i="1" s="1"/>
  <c r="BW1305" i="1"/>
  <c r="BV1305" i="1"/>
  <c r="BU1305" i="1"/>
  <c r="DS1305" i="1" s="1"/>
  <c r="BT1305" i="1"/>
  <c r="DR1305" i="1" s="1"/>
  <c r="BR1305" i="1"/>
  <c r="BQ1305" i="1"/>
  <c r="DO1305" i="1" s="1"/>
  <c r="BP1305" i="1"/>
  <c r="BO1305" i="1"/>
  <c r="DM1305" i="1" s="1"/>
  <c r="BN1305" i="1"/>
  <c r="BM1305" i="1"/>
  <c r="BL1305" i="1"/>
  <c r="DJ1305" i="1" s="1"/>
  <c r="J1305" i="1"/>
  <c r="FF1311" i="1" s="1"/>
  <c r="EI1304" i="1"/>
  <c r="EY1304" i="1" s="1"/>
  <c r="EC1304" i="1"/>
  <c r="EB1304" i="1"/>
  <c r="EA1304" i="1"/>
  <c r="DZ1304" i="1"/>
  <c r="DB1304" i="1"/>
  <c r="DA1304" i="1"/>
  <c r="CY1304" i="1"/>
  <c r="DX1304" i="1" s="1"/>
  <c r="CX1304" i="1"/>
  <c r="CW1304" i="1"/>
  <c r="DV1304" i="1" s="1"/>
  <c r="CV1304" i="1"/>
  <c r="DU1304" i="1" s="1"/>
  <c r="CU1304" i="1"/>
  <c r="CT1304" i="1"/>
  <c r="CS1304" i="1"/>
  <c r="DR1304" i="1" s="1"/>
  <c r="CR1304" i="1"/>
  <c r="CP1304" i="1"/>
  <c r="DO1304" i="1" s="1"/>
  <c r="CO1304" i="1"/>
  <c r="CN1304" i="1"/>
  <c r="DM1304" i="1" s="1"/>
  <c r="CM1304" i="1"/>
  <c r="DL1304" i="1" s="1"/>
  <c r="CL1304" i="1"/>
  <c r="CK1304" i="1"/>
  <c r="CB1304" i="1"/>
  <c r="BZ1304" i="1"/>
  <c r="BY1304" i="1"/>
  <c r="DW1304" i="1" s="1"/>
  <c r="BX1304" i="1"/>
  <c r="BW1304" i="1"/>
  <c r="BV1304" i="1"/>
  <c r="DT1304" i="1" s="1"/>
  <c r="BU1304" i="1"/>
  <c r="DS1304" i="1" s="1"/>
  <c r="BT1304" i="1"/>
  <c r="BS1304" i="1"/>
  <c r="DQ1304" i="1" s="1"/>
  <c r="BQ1304" i="1"/>
  <c r="BP1304" i="1"/>
  <c r="DN1304" i="1" s="1"/>
  <c r="BO1304" i="1"/>
  <c r="BN1304" i="1"/>
  <c r="BM1304" i="1"/>
  <c r="DK1304" i="1" s="1"/>
  <c r="BL1304" i="1"/>
  <c r="DJ1304" i="1" s="1"/>
  <c r="J1304" i="1"/>
  <c r="FF1307" i="1" s="1"/>
  <c r="FF1303" i="1"/>
  <c r="FD1303" i="1"/>
  <c r="FB1303" i="1"/>
  <c r="FA1303" i="1"/>
  <c r="EI1303" i="1"/>
  <c r="EZ1303" i="1" s="1"/>
  <c r="EC1303" i="1"/>
  <c r="EB1303" i="1"/>
  <c r="EA1303" i="1"/>
  <c r="DZ1303" i="1"/>
  <c r="DB1303" i="1"/>
  <c r="DA1303" i="1"/>
  <c r="CY1303" i="1"/>
  <c r="CX1303" i="1"/>
  <c r="DW1303" i="1" s="1"/>
  <c r="CW1303" i="1"/>
  <c r="DV1303" i="1" s="1"/>
  <c r="CV1303" i="1"/>
  <c r="CU1303" i="1"/>
  <c r="CT1303" i="1"/>
  <c r="DS1303" i="1" s="1"/>
  <c r="CS1303" i="1"/>
  <c r="CR1303" i="1"/>
  <c r="DQ1303" i="1" s="1"/>
  <c r="CQ1303" i="1"/>
  <c r="CO1303" i="1"/>
  <c r="DN1303" i="1" s="1"/>
  <c r="CN1303" i="1"/>
  <c r="DM1303" i="1" s="1"/>
  <c r="CM1303" i="1"/>
  <c r="CL1303" i="1"/>
  <c r="CK1303" i="1"/>
  <c r="DJ1303" i="1" s="1"/>
  <c r="CB1303" i="1"/>
  <c r="BZ1303" i="1"/>
  <c r="DX1303" i="1" s="1"/>
  <c r="BY1303" i="1"/>
  <c r="BX1303" i="1"/>
  <c r="BW1303" i="1"/>
  <c r="DU1303" i="1" s="1"/>
  <c r="BV1303" i="1"/>
  <c r="DT1303" i="1" s="1"/>
  <c r="BU1303" i="1"/>
  <c r="BT1303" i="1"/>
  <c r="DR1303" i="1" s="1"/>
  <c r="BS1303" i="1"/>
  <c r="BR1303" i="1"/>
  <c r="DP1303" i="1" s="1"/>
  <c r="BP1303" i="1"/>
  <c r="BO1303" i="1"/>
  <c r="BN1303" i="1"/>
  <c r="DL1303" i="1" s="1"/>
  <c r="BM1303" i="1"/>
  <c r="DK1303" i="1" s="1"/>
  <c r="BL1303" i="1"/>
  <c r="ET1303" i="1" s="1"/>
  <c r="J1303" i="1"/>
  <c r="FE1302" i="1"/>
  <c r="FD1302" i="1"/>
  <c r="FC1302" i="1"/>
  <c r="FB1302" i="1"/>
  <c r="EY1302" i="1"/>
  <c r="EI1302" i="1"/>
  <c r="FA1302" i="1" s="1"/>
  <c r="EC1302" i="1"/>
  <c r="EB1302" i="1"/>
  <c r="EA1302" i="1"/>
  <c r="DZ1302" i="1"/>
  <c r="DB1302" i="1"/>
  <c r="DA1302" i="1"/>
  <c r="CY1302" i="1"/>
  <c r="DX1302" i="1" s="1"/>
  <c r="CX1302" i="1"/>
  <c r="DW1302" i="1" s="1"/>
  <c r="CW1302" i="1"/>
  <c r="CV1302" i="1"/>
  <c r="CU1302" i="1"/>
  <c r="DT1302" i="1" s="1"/>
  <c r="CT1302" i="1"/>
  <c r="CS1302" i="1"/>
  <c r="DR1302" i="1" s="1"/>
  <c r="CR1302" i="1"/>
  <c r="CQ1302" i="1"/>
  <c r="DP1302" i="1" s="1"/>
  <c r="CP1302" i="1"/>
  <c r="DO1302" i="1" s="1"/>
  <c r="CN1302" i="1"/>
  <c r="CM1302" i="1"/>
  <c r="CL1302" i="1"/>
  <c r="DK1302" i="1" s="1"/>
  <c r="CK1302" i="1"/>
  <c r="EU1302" i="1" s="1"/>
  <c r="FM1302" i="1" s="1"/>
  <c r="CB1302" i="1"/>
  <c r="BZ1302" i="1"/>
  <c r="BY1302" i="1"/>
  <c r="BX1302" i="1"/>
  <c r="DV1302" i="1" s="1"/>
  <c r="BW1302" i="1"/>
  <c r="DU1302" i="1" s="1"/>
  <c r="BV1302" i="1"/>
  <c r="BU1302" i="1"/>
  <c r="DS1302" i="1" s="1"/>
  <c r="BT1302" i="1"/>
  <c r="BS1302" i="1"/>
  <c r="DQ1302" i="1" s="1"/>
  <c r="BR1302" i="1"/>
  <c r="BQ1302" i="1"/>
  <c r="BO1302" i="1"/>
  <c r="DM1302" i="1" s="1"/>
  <c r="BN1302" i="1"/>
  <c r="DL1302" i="1" s="1"/>
  <c r="BM1302" i="1"/>
  <c r="BL1302" i="1"/>
  <c r="DJ1302" i="1" s="1"/>
  <c r="J1302" i="1"/>
  <c r="FF1312" i="1" s="1"/>
  <c r="FC1301" i="1"/>
  <c r="EI1301" i="1"/>
  <c r="FB1301" i="1" s="1"/>
  <c r="EC1301" i="1"/>
  <c r="EB1301" i="1"/>
  <c r="EA1301" i="1"/>
  <c r="DZ1301" i="1"/>
  <c r="DB1301" i="1"/>
  <c r="DA1301" i="1"/>
  <c r="CY1301" i="1"/>
  <c r="DX1301" i="1" s="1"/>
  <c r="CX1301" i="1"/>
  <c r="CW1301" i="1"/>
  <c r="CV1301" i="1"/>
  <c r="DU1301" i="1" s="1"/>
  <c r="CU1301" i="1"/>
  <c r="CT1301" i="1"/>
  <c r="DS1301" i="1" s="1"/>
  <c r="CS1301" i="1"/>
  <c r="CR1301" i="1"/>
  <c r="DQ1301" i="1" s="1"/>
  <c r="CQ1301" i="1"/>
  <c r="DP1301" i="1" s="1"/>
  <c r="CP1301" i="1"/>
  <c r="CO1301" i="1"/>
  <c r="CM1301" i="1"/>
  <c r="DL1301" i="1" s="1"/>
  <c r="CL1301" i="1"/>
  <c r="CK1301" i="1"/>
  <c r="DJ1301" i="1" s="1"/>
  <c r="CB1301" i="1"/>
  <c r="BZ1301" i="1"/>
  <c r="BY1301" i="1"/>
  <c r="DW1301" i="1" s="1"/>
  <c r="BX1301" i="1"/>
  <c r="DV1301" i="1" s="1"/>
  <c r="BW1301" i="1"/>
  <c r="BV1301" i="1"/>
  <c r="DT1301" i="1" s="1"/>
  <c r="BU1301" i="1"/>
  <c r="BT1301" i="1"/>
  <c r="DR1301" i="1" s="1"/>
  <c r="BS1301" i="1"/>
  <c r="BR1301" i="1"/>
  <c r="BQ1301" i="1"/>
  <c r="DO1301" i="1" s="1"/>
  <c r="BP1301" i="1"/>
  <c r="DN1301" i="1" s="1"/>
  <c r="BN1301" i="1"/>
  <c r="BM1301" i="1"/>
  <c r="DK1301" i="1" s="1"/>
  <c r="BL1301" i="1"/>
  <c r="J1301" i="1"/>
  <c r="FF1300" i="1"/>
  <c r="FE1300" i="1"/>
  <c r="FD1300" i="1"/>
  <c r="FA1300" i="1"/>
  <c r="EY1300" i="1"/>
  <c r="EI1300" i="1"/>
  <c r="FC1300" i="1" s="1"/>
  <c r="EC1300" i="1"/>
  <c r="EB1300" i="1"/>
  <c r="EA1300" i="1"/>
  <c r="DZ1300" i="1"/>
  <c r="DB1300" i="1"/>
  <c r="DA1300" i="1"/>
  <c r="CY1300" i="1"/>
  <c r="CX1300" i="1"/>
  <c r="CW1300" i="1"/>
  <c r="DV1300" i="1" s="1"/>
  <c r="CV1300" i="1"/>
  <c r="CU1300" i="1"/>
  <c r="DT1300" i="1" s="1"/>
  <c r="CT1300" i="1"/>
  <c r="CS1300" i="1"/>
  <c r="DR1300" i="1" s="1"/>
  <c r="CR1300" i="1"/>
  <c r="EU1300" i="1" s="1"/>
  <c r="FM1300" i="1" s="1"/>
  <c r="CQ1300" i="1"/>
  <c r="CP1300" i="1"/>
  <c r="CO1300" i="1"/>
  <c r="DN1300" i="1" s="1"/>
  <c r="CN1300" i="1"/>
  <c r="CL1300" i="1"/>
  <c r="DK1300" i="1" s="1"/>
  <c r="CK1300" i="1"/>
  <c r="CB1300" i="1"/>
  <c r="BZ1300" i="1"/>
  <c r="DX1300" i="1" s="1"/>
  <c r="BY1300" i="1"/>
  <c r="DW1300" i="1" s="1"/>
  <c r="BX1300" i="1"/>
  <c r="BW1300" i="1"/>
  <c r="DU1300" i="1" s="1"/>
  <c r="BV1300" i="1"/>
  <c r="BU1300" i="1"/>
  <c r="DS1300" i="1" s="1"/>
  <c r="BT1300" i="1"/>
  <c r="BS1300" i="1"/>
  <c r="BR1300" i="1"/>
  <c r="DP1300" i="1" s="1"/>
  <c r="BQ1300" i="1"/>
  <c r="DO1300" i="1" s="1"/>
  <c r="BP1300" i="1"/>
  <c r="BO1300" i="1"/>
  <c r="DM1300" i="1" s="1"/>
  <c r="BM1300" i="1"/>
  <c r="BL1300" i="1"/>
  <c r="J1300" i="1"/>
  <c r="FF1299" i="1"/>
  <c r="FE1299" i="1"/>
  <c r="FB1299" i="1"/>
  <c r="EI1299" i="1"/>
  <c r="FD1299" i="1" s="1"/>
  <c r="EC1299" i="1"/>
  <c r="EB1299" i="1"/>
  <c r="EA1299" i="1"/>
  <c r="DZ1299" i="1"/>
  <c r="DB1299" i="1"/>
  <c r="DA1299" i="1"/>
  <c r="CY1299" i="1"/>
  <c r="CX1299" i="1"/>
  <c r="DW1299" i="1" s="1"/>
  <c r="CW1299" i="1"/>
  <c r="CV1299" i="1"/>
  <c r="DU1299" i="1" s="1"/>
  <c r="CU1299" i="1"/>
  <c r="CT1299" i="1"/>
  <c r="DS1299" i="1" s="1"/>
  <c r="CS1299" i="1"/>
  <c r="DR1299" i="1" s="1"/>
  <c r="CR1299" i="1"/>
  <c r="CQ1299" i="1"/>
  <c r="CP1299" i="1"/>
  <c r="DO1299" i="1" s="1"/>
  <c r="CO1299" i="1"/>
  <c r="CN1299" i="1"/>
  <c r="DM1299" i="1" s="1"/>
  <c r="CM1299" i="1"/>
  <c r="CK1299" i="1"/>
  <c r="CB1299" i="1"/>
  <c r="BZ1299" i="1"/>
  <c r="DX1299" i="1" s="1"/>
  <c r="BY1299" i="1"/>
  <c r="BX1299" i="1"/>
  <c r="DV1299" i="1" s="1"/>
  <c r="BW1299" i="1"/>
  <c r="BV1299" i="1"/>
  <c r="DT1299" i="1" s="1"/>
  <c r="BU1299" i="1"/>
  <c r="BT1299" i="1"/>
  <c r="BS1299" i="1"/>
  <c r="DQ1299" i="1" s="1"/>
  <c r="BR1299" i="1"/>
  <c r="DP1299" i="1" s="1"/>
  <c r="BQ1299" i="1"/>
  <c r="BP1299" i="1"/>
  <c r="DN1299" i="1" s="1"/>
  <c r="BO1299" i="1"/>
  <c r="BN1299" i="1"/>
  <c r="DL1299" i="1" s="1"/>
  <c r="BL1299" i="1"/>
  <c r="J1299" i="1"/>
  <c r="FF1298" i="1"/>
  <c r="FC1298" i="1"/>
  <c r="FA1298" i="1"/>
  <c r="EY1298" i="1"/>
  <c r="EI1298" i="1"/>
  <c r="FE1298" i="1" s="1"/>
  <c r="EC1298" i="1"/>
  <c r="EB1298" i="1"/>
  <c r="EA1298" i="1"/>
  <c r="DZ1298" i="1"/>
  <c r="DS1298" i="1"/>
  <c r="DB1298" i="1"/>
  <c r="DA1298" i="1"/>
  <c r="CY1298" i="1"/>
  <c r="DX1298" i="1" s="1"/>
  <c r="CX1298" i="1"/>
  <c r="CW1298" i="1"/>
  <c r="DV1298" i="1" s="1"/>
  <c r="CV1298" i="1"/>
  <c r="CU1298" i="1"/>
  <c r="DT1298" i="1" s="1"/>
  <c r="CT1298" i="1"/>
  <c r="CS1298" i="1"/>
  <c r="CR1298" i="1"/>
  <c r="CQ1298" i="1"/>
  <c r="DP1298" i="1" s="1"/>
  <c r="CP1298" i="1"/>
  <c r="CO1298" i="1"/>
  <c r="DN1298" i="1" s="1"/>
  <c r="CN1298" i="1"/>
  <c r="CM1298" i="1"/>
  <c r="DL1298" i="1" s="1"/>
  <c r="CL1298" i="1"/>
  <c r="EU1298" i="1" s="1"/>
  <c r="CB1298" i="1"/>
  <c r="BZ1298" i="1"/>
  <c r="BY1298" i="1"/>
  <c r="DW1298" i="1" s="1"/>
  <c r="BX1298" i="1"/>
  <c r="BW1298" i="1"/>
  <c r="DU1298" i="1" s="1"/>
  <c r="BV1298" i="1"/>
  <c r="BU1298" i="1"/>
  <c r="BT1298" i="1"/>
  <c r="DR1298" i="1" s="1"/>
  <c r="BS1298" i="1"/>
  <c r="DQ1298" i="1" s="1"/>
  <c r="BR1298" i="1"/>
  <c r="BQ1298" i="1"/>
  <c r="BP1298" i="1"/>
  <c r="BO1298" i="1"/>
  <c r="DM1298" i="1" s="1"/>
  <c r="BN1298" i="1"/>
  <c r="BM1298" i="1"/>
  <c r="J1298" i="1"/>
  <c r="FX1296" i="1"/>
  <c r="FW1296" i="1"/>
  <c r="FV1296" i="1"/>
  <c r="FU1296" i="1"/>
  <c r="FT1296" i="1"/>
  <c r="FS1296" i="1"/>
  <c r="FR1296" i="1"/>
  <c r="FQ1296" i="1"/>
  <c r="EC1296" i="1"/>
  <c r="EB1296" i="1"/>
  <c r="EA1296" i="1"/>
  <c r="DZ1296" i="1"/>
  <c r="FX1295" i="1"/>
  <c r="FW1295" i="1"/>
  <c r="FV1295" i="1"/>
  <c r="FU1295" i="1"/>
  <c r="FT1295" i="1"/>
  <c r="FS1295" i="1"/>
  <c r="FR1295" i="1"/>
  <c r="FQ1295" i="1"/>
  <c r="EC1295" i="1"/>
  <c r="EB1295" i="1"/>
  <c r="EA1295" i="1"/>
  <c r="DZ1295" i="1"/>
  <c r="H1295" i="1"/>
  <c r="G1295" i="1"/>
  <c r="F1295" i="1"/>
  <c r="E1295" i="1"/>
  <c r="D1295" i="1"/>
  <c r="FE1294" i="1"/>
  <c r="FB1294" i="1"/>
  <c r="EI1294" i="1"/>
  <c r="FD1294" i="1" s="1"/>
  <c r="EC1294" i="1"/>
  <c r="EB1294" i="1"/>
  <c r="EA1294" i="1"/>
  <c r="DZ1294" i="1"/>
  <c r="DT1294" i="1"/>
  <c r="DP1294" i="1"/>
  <c r="DO1294" i="1"/>
  <c r="DL1294" i="1"/>
  <c r="DB1294" i="1"/>
  <c r="DA1294" i="1"/>
  <c r="CV1294" i="1"/>
  <c r="CU1294" i="1"/>
  <c r="CT1294" i="1"/>
  <c r="CS1294" i="1"/>
  <c r="CR1294" i="1"/>
  <c r="CQ1294" i="1"/>
  <c r="CP1294" i="1"/>
  <c r="CO1294" i="1"/>
  <c r="CN1294" i="1"/>
  <c r="CM1294" i="1"/>
  <c r="CL1294" i="1"/>
  <c r="CK1294" i="1"/>
  <c r="CB1294" i="1"/>
  <c r="BW1294" i="1"/>
  <c r="BV1294" i="1"/>
  <c r="BU1294" i="1"/>
  <c r="DS1294" i="1" s="1"/>
  <c r="BT1294" i="1"/>
  <c r="DR1294" i="1" s="1"/>
  <c r="BS1294" i="1"/>
  <c r="DQ1294" i="1" s="1"/>
  <c r="BR1294" i="1"/>
  <c r="BQ1294" i="1"/>
  <c r="BP1294" i="1"/>
  <c r="DN1294" i="1" s="1"/>
  <c r="BO1294" i="1"/>
  <c r="BN1294" i="1"/>
  <c r="BM1294" i="1"/>
  <c r="DK1294" i="1" s="1"/>
  <c r="BL1294" i="1"/>
  <c r="J1294" i="1"/>
  <c r="EZ1293" i="1"/>
  <c r="EI1293" i="1"/>
  <c r="EB1293" i="1"/>
  <c r="EA1293" i="1"/>
  <c r="DZ1293" i="1"/>
  <c r="DR1293" i="1"/>
  <c r="DQ1293" i="1"/>
  <c r="DN1293" i="1"/>
  <c r="DJ1293" i="1"/>
  <c r="DB1293" i="1"/>
  <c r="DA1293" i="1"/>
  <c r="CW1293" i="1"/>
  <c r="CU1293" i="1"/>
  <c r="CT1293" i="1"/>
  <c r="CS1293" i="1"/>
  <c r="CR1293" i="1"/>
  <c r="CQ1293" i="1"/>
  <c r="CP1293" i="1"/>
  <c r="CO1293" i="1"/>
  <c r="CN1293" i="1"/>
  <c r="CM1293" i="1"/>
  <c r="CL1293" i="1"/>
  <c r="CK1293" i="1"/>
  <c r="CB1293" i="1"/>
  <c r="BX1293" i="1"/>
  <c r="DV1293" i="1" s="1"/>
  <c r="BV1293" i="1"/>
  <c r="DT1293" i="1" s="1"/>
  <c r="BU1293" i="1"/>
  <c r="DS1293" i="1" s="1"/>
  <c r="BT1293" i="1"/>
  <c r="BS1293" i="1"/>
  <c r="BR1293" i="1"/>
  <c r="DP1293" i="1" s="1"/>
  <c r="BQ1293" i="1"/>
  <c r="DO1293" i="1" s="1"/>
  <c r="BP1293" i="1"/>
  <c r="BO1293" i="1"/>
  <c r="DM1293" i="1" s="1"/>
  <c r="BN1293" i="1"/>
  <c r="DL1293" i="1" s="1"/>
  <c r="BM1293" i="1"/>
  <c r="DK1293" i="1" s="1"/>
  <c r="BL1293" i="1"/>
  <c r="J1293" i="1"/>
  <c r="FE1292" i="1"/>
  <c r="FC1292" i="1"/>
  <c r="FB1292" i="1"/>
  <c r="EY1292" i="1"/>
  <c r="EI1292" i="1"/>
  <c r="FA1292" i="1" s="1"/>
  <c r="EB1292" i="1"/>
  <c r="EA1292" i="1"/>
  <c r="DZ1292" i="1"/>
  <c r="DU1292" i="1"/>
  <c r="DS1292" i="1"/>
  <c r="DP1292" i="1"/>
  <c r="DL1292" i="1"/>
  <c r="DK1292" i="1"/>
  <c r="DB1292" i="1"/>
  <c r="DA1292" i="1"/>
  <c r="CW1292" i="1"/>
  <c r="CV1292" i="1"/>
  <c r="CT1292" i="1"/>
  <c r="CS1292" i="1"/>
  <c r="CR1292" i="1"/>
  <c r="CQ1292" i="1"/>
  <c r="CP1292" i="1"/>
  <c r="CO1292" i="1"/>
  <c r="CN1292" i="1"/>
  <c r="CM1292" i="1"/>
  <c r="CL1292" i="1"/>
  <c r="CK1292" i="1"/>
  <c r="CB1292" i="1"/>
  <c r="BX1292" i="1"/>
  <c r="DV1292" i="1" s="1"/>
  <c r="BW1292" i="1"/>
  <c r="BU1292" i="1"/>
  <c r="BT1292" i="1"/>
  <c r="DR1292" i="1" s="1"/>
  <c r="BS1292" i="1"/>
  <c r="BR1292" i="1"/>
  <c r="BQ1292" i="1"/>
  <c r="DO1292" i="1" s="1"/>
  <c r="BP1292" i="1"/>
  <c r="DN1292" i="1" s="1"/>
  <c r="BO1292" i="1"/>
  <c r="DM1292" i="1" s="1"/>
  <c r="BN1292" i="1"/>
  <c r="BM1292" i="1"/>
  <c r="BL1292" i="1"/>
  <c r="DJ1292" i="1" s="1"/>
  <c r="J1292" i="1"/>
  <c r="FE1291" i="1"/>
  <c r="FD1291" i="1"/>
  <c r="FA1291" i="1"/>
  <c r="EY1291" i="1"/>
  <c r="EI1291" i="1"/>
  <c r="FC1291" i="1" s="1"/>
  <c r="EB1291" i="1"/>
  <c r="EA1291" i="1"/>
  <c r="DZ1291" i="1"/>
  <c r="DR1291" i="1"/>
  <c r="DN1291" i="1"/>
  <c r="DJ1291" i="1"/>
  <c r="DB1291" i="1"/>
  <c r="DA1291" i="1"/>
  <c r="CW1291" i="1"/>
  <c r="CV1291" i="1"/>
  <c r="CU1291" i="1"/>
  <c r="CS1291" i="1"/>
  <c r="CR1291" i="1"/>
  <c r="CQ1291" i="1"/>
  <c r="CP1291" i="1"/>
  <c r="CO1291" i="1"/>
  <c r="CN1291" i="1"/>
  <c r="CM1291" i="1"/>
  <c r="EU1291" i="1" s="1"/>
  <c r="FM1291" i="1" s="1"/>
  <c r="CL1291" i="1"/>
  <c r="CK1291" i="1"/>
  <c r="CB1291" i="1"/>
  <c r="BX1291" i="1"/>
  <c r="DV1291" i="1" s="1"/>
  <c r="BW1291" i="1"/>
  <c r="BV1291" i="1"/>
  <c r="DT1291" i="1" s="1"/>
  <c r="BT1291" i="1"/>
  <c r="BS1291" i="1"/>
  <c r="DQ1291" i="1" s="1"/>
  <c r="BR1291" i="1"/>
  <c r="BQ1291" i="1"/>
  <c r="DO1291" i="1" s="1"/>
  <c r="BP1291" i="1"/>
  <c r="BO1291" i="1"/>
  <c r="DM1291" i="1" s="1"/>
  <c r="BN1291" i="1"/>
  <c r="BM1291" i="1"/>
  <c r="DK1291" i="1" s="1"/>
  <c r="BL1291" i="1"/>
  <c r="J1291" i="1"/>
  <c r="FC1290" i="1"/>
  <c r="FA1290" i="1"/>
  <c r="EY1290" i="1"/>
  <c r="EI1290" i="1"/>
  <c r="FE1290" i="1" s="1"/>
  <c r="EB1290" i="1"/>
  <c r="EA1290" i="1"/>
  <c r="DZ1290" i="1"/>
  <c r="DU1290" i="1"/>
  <c r="DP1290" i="1"/>
  <c r="DO1290" i="1"/>
  <c r="DL1290" i="1"/>
  <c r="EL1290" i="1" s="1"/>
  <c r="DB1290" i="1"/>
  <c r="DA1290" i="1"/>
  <c r="CW1290" i="1"/>
  <c r="CV1290" i="1"/>
  <c r="CU1290" i="1"/>
  <c r="CT1290" i="1"/>
  <c r="CR1290" i="1"/>
  <c r="CQ1290" i="1"/>
  <c r="CP1290" i="1"/>
  <c r="CO1290" i="1"/>
  <c r="CN1290" i="1"/>
  <c r="CM1290" i="1"/>
  <c r="CL1290" i="1"/>
  <c r="CK1290" i="1"/>
  <c r="CB1290" i="1"/>
  <c r="BX1290" i="1"/>
  <c r="DV1290" i="1" s="1"/>
  <c r="BW1290" i="1"/>
  <c r="BV1290" i="1"/>
  <c r="DT1290" i="1" s="1"/>
  <c r="BU1290" i="1"/>
  <c r="DS1290" i="1" s="1"/>
  <c r="BS1290" i="1"/>
  <c r="DQ1290" i="1" s="1"/>
  <c r="BR1290" i="1"/>
  <c r="BQ1290" i="1"/>
  <c r="BP1290" i="1"/>
  <c r="DN1290" i="1" s="1"/>
  <c r="BO1290" i="1"/>
  <c r="DM1290" i="1" s="1"/>
  <c r="BN1290" i="1"/>
  <c r="BM1290" i="1"/>
  <c r="DK1290" i="1" s="1"/>
  <c r="BL1290" i="1"/>
  <c r="DJ1290" i="1" s="1"/>
  <c r="J1290" i="1"/>
  <c r="EZ1289" i="1"/>
  <c r="EI1289" i="1"/>
  <c r="FA1289" i="1" s="1"/>
  <c r="EB1289" i="1"/>
  <c r="EA1289" i="1"/>
  <c r="DZ1289" i="1"/>
  <c r="DS1289" i="1"/>
  <c r="DR1289" i="1"/>
  <c r="DN1289" i="1"/>
  <c r="DJ1289" i="1"/>
  <c r="DB1289" i="1"/>
  <c r="DA1289" i="1"/>
  <c r="CW1289" i="1"/>
  <c r="CV1289" i="1"/>
  <c r="CU1289" i="1"/>
  <c r="CT1289" i="1"/>
  <c r="CS1289" i="1"/>
  <c r="CQ1289" i="1"/>
  <c r="CP1289" i="1"/>
  <c r="CO1289" i="1"/>
  <c r="CN1289" i="1"/>
  <c r="CM1289" i="1"/>
  <c r="CL1289" i="1"/>
  <c r="CK1289" i="1"/>
  <c r="CB1289" i="1"/>
  <c r="BX1289" i="1"/>
  <c r="DV1289" i="1" s="1"/>
  <c r="BW1289" i="1"/>
  <c r="DU1289" i="1" s="1"/>
  <c r="BV1289" i="1"/>
  <c r="DT1289" i="1" s="1"/>
  <c r="BU1289" i="1"/>
  <c r="BT1289" i="1"/>
  <c r="BR1289" i="1"/>
  <c r="DP1289" i="1" s="1"/>
  <c r="BQ1289" i="1"/>
  <c r="DO1289" i="1" s="1"/>
  <c r="BP1289" i="1"/>
  <c r="BO1289" i="1"/>
  <c r="DM1289" i="1" s="1"/>
  <c r="BN1289" i="1"/>
  <c r="DL1289" i="1" s="1"/>
  <c r="BM1289" i="1"/>
  <c r="DK1289" i="1" s="1"/>
  <c r="BL1289" i="1"/>
  <c r="J1289" i="1"/>
  <c r="FE1288" i="1"/>
  <c r="FC1288" i="1"/>
  <c r="FB1288" i="1"/>
  <c r="EY1288" i="1"/>
  <c r="EI1288" i="1"/>
  <c r="FA1288" i="1" s="1"/>
  <c r="EB1288" i="1"/>
  <c r="EA1288" i="1"/>
  <c r="DZ1288" i="1"/>
  <c r="DU1288" i="1"/>
  <c r="DQ1288" i="1"/>
  <c r="DL1288" i="1"/>
  <c r="DB1288" i="1"/>
  <c r="DA1288" i="1"/>
  <c r="CW1288" i="1"/>
  <c r="CV1288" i="1"/>
  <c r="CU1288" i="1"/>
  <c r="CT1288" i="1"/>
  <c r="CS1288" i="1"/>
  <c r="CR1288" i="1"/>
  <c r="CP1288" i="1"/>
  <c r="CO1288" i="1"/>
  <c r="CN1288" i="1"/>
  <c r="CM1288" i="1"/>
  <c r="CL1288" i="1"/>
  <c r="CK1288" i="1"/>
  <c r="CB1288" i="1"/>
  <c r="BX1288" i="1"/>
  <c r="DV1288" i="1" s="1"/>
  <c r="BW1288" i="1"/>
  <c r="BV1288" i="1"/>
  <c r="DT1288" i="1" s="1"/>
  <c r="BU1288" i="1"/>
  <c r="DS1288" i="1" s="1"/>
  <c r="BT1288" i="1"/>
  <c r="DR1288" i="1" s="1"/>
  <c r="BS1288" i="1"/>
  <c r="BQ1288" i="1"/>
  <c r="DO1288" i="1" s="1"/>
  <c r="BP1288" i="1"/>
  <c r="BO1288" i="1"/>
  <c r="DM1288" i="1" s="1"/>
  <c r="BN1288" i="1"/>
  <c r="BM1288" i="1"/>
  <c r="ET1288" i="1" s="1"/>
  <c r="BL1288" i="1"/>
  <c r="DJ1288" i="1" s="1"/>
  <c r="J1288" i="1"/>
  <c r="FE1287" i="1"/>
  <c r="FD1287" i="1"/>
  <c r="FA1287" i="1"/>
  <c r="EY1287" i="1"/>
  <c r="EI1287" i="1"/>
  <c r="FC1287" i="1" s="1"/>
  <c r="EB1287" i="1"/>
  <c r="EA1287" i="1"/>
  <c r="DZ1287" i="1"/>
  <c r="DJ1287" i="1"/>
  <c r="DB1287" i="1"/>
  <c r="DA1287" i="1"/>
  <c r="CW1287" i="1"/>
  <c r="CV1287" i="1"/>
  <c r="CU1287" i="1"/>
  <c r="CT1287" i="1"/>
  <c r="CS1287" i="1"/>
  <c r="CR1287" i="1"/>
  <c r="CQ1287" i="1"/>
  <c r="CO1287" i="1"/>
  <c r="DN1287" i="1" s="1"/>
  <c r="CN1287" i="1"/>
  <c r="EU1287" i="1" s="1"/>
  <c r="FM1287" i="1" s="1"/>
  <c r="CM1287" i="1"/>
  <c r="CL1287" i="1"/>
  <c r="CK1287" i="1"/>
  <c r="CB1287" i="1"/>
  <c r="BX1287" i="1"/>
  <c r="DV1287" i="1" s="1"/>
  <c r="BW1287" i="1"/>
  <c r="DU1287" i="1" s="1"/>
  <c r="BV1287" i="1"/>
  <c r="DT1287" i="1" s="1"/>
  <c r="BU1287" i="1"/>
  <c r="DS1287" i="1" s="1"/>
  <c r="BT1287" i="1"/>
  <c r="DR1287" i="1" s="1"/>
  <c r="BS1287" i="1"/>
  <c r="DQ1287" i="1" s="1"/>
  <c r="BR1287" i="1"/>
  <c r="BP1287" i="1"/>
  <c r="BO1287" i="1"/>
  <c r="DM1287" i="1" s="1"/>
  <c r="BN1287" i="1"/>
  <c r="DL1287" i="1" s="1"/>
  <c r="BM1287" i="1"/>
  <c r="DK1287" i="1" s="1"/>
  <c r="BL1287" i="1"/>
  <c r="J1287" i="1"/>
  <c r="FC1286" i="1"/>
  <c r="FB1286" i="1"/>
  <c r="EI1286" i="1"/>
  <c r="FA1286" i="1" s="1"/>
  <c r="EB1286" i="1"/>
  <c r="EA1286" i="1"/>
  <c r="DZ1286" i="1"/>
  <c r="DU1286" i="1"/>
  <c r="DT1286" i="1"/>
  <c r="DL1286" i="1"/>
  <c r="DK1286" i="1"/>
  <c r="DB1286" i="1"/>
  <c r="DA1286" i="1"/>
  <c r="CW1286" i="1"/>
  <c r="CV1286" i="1"/>
  <c r="CU1286" i="1"/>
  <c r="CT1286" i="1"/>
  <c r="DS1286" i="1" s="1"/>
  <c r="CS1286" i="1"/>
  <c r="CR1286" i="1"/>
  <c r="CQ1286" i="1"/>
  <c r="CP1286" i="1"/>
  <c r="CN1286" i="1"/>
  <c r="CM1286" i="1"/>
  <c r="CL1286" i="1"/>
  <c r="CK1286" i="1"/>
  <c r="DJ1286" i="1" s="1"/>
  <c r="CB1286" i="1"/>
  <c r="BX1286" i="1"/>
  <c r="DV1286" i="1" s="1"/>
  <c r="BW1286" i="1"/>
  <c r="BV1286" i="1"/>
  <c r="BU1286" i="1"/>
  <c r="BT1286" i="1"/>
  <c r="DR1286" i="1" s="1"/>
  <c r="BS1286" i="1"/>
  <c r="DQ1286" i="1" s="1"/>
  <c r="BR1286" i="1"/>
  <c r="DP1286" i="1" s="1"/>
  <c r="BQ1286" i="1"/>
  <c r="DO1286" i="1" s="1"/>
  <c r="BO1286" i="1"/>
  <c r="DM1286" i="1" s="1"/>
  <c r="BN1286" i="1"/>
  <c r="BM1286" i="1"/>
  <c r="BL1286" i="1"/>
  <c r="J1286" i="1"/>
  <c r="FF1294" i="1" s="1"/>
  <c r="FF1285" i="1"/>
  <c r="FE1285" i="1"/>
  <c r="FD1285" i="1"/>
  <c r="FC1285" i="1"/>
  <c r="FB1285" i="1"/>
  <c r="FA1285" i="1"/>
  <c r="EY1285" i="1"/>
  <c r="EI1285" i="1"/>
  <c r="EZ1285" i="1" s="1"/>
  <c r="EB1285" i="1"/>
  <c r="EA1285" i="1"/>
  <c r="DZ1285" i="1"/>
  <c r="DV1285" i="1"/>
  <c r="DO1285" i="1"/>
  <c r="DN1285" i="1"/>
  <c r="DB1285" i="1"/>
  <c r="DA1285" i="1"/>
  <c r="CW1285" i="1"/>
  <c r="CV1285" i="1"/>
  <c r="DU1285" i="1" s="1"/>
  <c r="CU1285" i="1"/>
  <c r="CT1285" i="1"/>
  <c r="CS1285" i="1"/>
  <c r="CR1285" i="1"/>
  <c r="CQ1285" i="1"/>
  <c r="CP1285" i="1"/>
  <c r="CO1285" i="1"/>
  <c r="CM1285" i="1"/>
  <c r="DL1285" i="1" s="1"/>
  <c r="CL1285" i="1"/>
  <c r="EU1285" i="1" s="1"/>
  <c r="FM1285" i="1" s="1"/>
  <c r="CK1285" i="1"/>
  <c r="CB1285" i="1"/>
  <c r="BX1285" i="1"/>
  <c r="BW1285" i="1"/>
  <c r="BV1285" i="1"/>
  <c r="DT1285" i="1" s="1"/>
  <c r="BU1285" i="1"/>
  <c r="DS1285" i="1" s="1"/>
  <c r="BT1285" i="1"/>
  <c r="DR1285" i="1" s="1"/>
  <c r="BS1285" i="1"/>
  <c r="DQ1285" i="1" s="1"/>
  <c r="BR1285" i="1"/>
  <c r="DP1285" i="1" s="1"/>
  <c r="BQ1285" i="1"/>
  <c r="BP1285" i="1"/>
  <c r="BN1285" i="1"/>
  <c r="BM1285" i="1"/>
  <c r="DK1285" i="1" s="1"/>
  <c r="BL1285" i="1"/>
  <c r="ET1285" i="1" s="1"/>
  <c r="J1285" i="1"/>
  <c r="FF1290" i="1" s="1"/>
  <c r="FE1284" i="1"/>
  <c r="FD1284" i="1"/>
  <c r="FA1284" i="1"/>
  <c r="EY1284" i="1"/>
  <c r="EI1284" i="1"/>
  <c r="FC1284" i="1" s="1"/>
  <c r="EB1284" i="1"/>
  <c r="EA1284" i="1"/>
  <c r="DZ1284" i="1"/>
  <c r="DQ1284" i="1"/>
  <c r="DP1284" i="1"/>
  <c r="DB1284" i="1"/>
  <c r="DA1284" i="1"/>
  <c r="CW1284" i="1"/>
  <c r="CV1284" i="1"/>
  <c r="CU1284" i="1"/>
  <c r="CT1284" i="1"/>
  <c r="CS1284" i="1"/>
  <c r="CR1284" i="1"/>
  <c r="CQ1284" i="1"/>
  <c r="CP1284" i="1"/>
  <c r="DO1284" i="1" s="1"/>
  <c r="CO1284" i="1"/>
  <c r="CN1284" i="1"/>
  <c r="CL1284" i="1"/>
  <c r="EU1284" i="1" s="1"/>
  <c r="FM1284" i="1" s="1"/>
  <c r="CK1284" i="1"/>
  <c r="CB1284" i="1"/>
  <c r="BX1284" i="1"/>
  <c r="DV1284" i="1" s="1"/>
  <c r="BW1284" i="1"/>
  <c r="DU1284" i="1" s="1"/>
  <c r="BV1284" i="1"/>
  <c r="DT1284" i="1" s="1"/>
  <c r="BU1284" i="1"/>
  <c r="DS1284" i="1" s="1"/>
  <c r="BT1284" i="1"/>
  <c r="DR1284" i="1" s="1"/>
  <c r="BS1284" i="1"/>
  <c r="BR1284" i="1"/>
  <c r="BQ1284" i="1"/>
  <c r="BP1284" i="1"/>
  <c r="DN1284" i="1" s="1"/>
  <c r="BO1284" i="1"/>
  <c r="DM1284" i="1" s="1"/>
  <c r="BM1284" i="1"/>
  <c r="DK1284" i="1" s="1"/>
  <c r="BL1284" i="1"/>
  <c r="ET1284" i="1" s="1"/>
  <c r="J1284" i="1"/>
  <c r="FF1284" i="1" s="1"/>
  <c r="FA1283" i="1"/>
  <c r="EI1283" i="1"/>
  <c r="EZ1283" i="1" s="1"/>
  <c r="EB1283" i="1"/>
  <c r="EA1283" i="1"/>
  <c r="DZ1283" i="1"/>
  <c r="DS1283" i="1"/>
  <c r="DR1283" i="1"/>
  <c r="DJ1283" i="1"/>
  <c r="DB1283" i="1"/>
  <c r="DA1283" i="1"/>
  <c r="CW1283" i="1"/>
  <c r="CV1283" i="1"/>
  <c r="CU1283" i="1"/>
  <c r="CT1283" i="1"/>
  <c r="CS1283" i="1"/>
  <c r="CR1283" i="1"/>
  <c r="DQ1283" i="1" s="1"/>
  <c r="CQ1283" i="1"/>
  <c r="CP1283" i="1"/>
  <c r="CO1283" i="1"/>
  <c r="CN1283" i="1"/>
  <c r="CM1283" i="1"/>
  <c r="CK1283" i="1"/>
  <c r="EU1283" i="1" s="1"/>
  <c r="CB1283" i="1"/>
  <c r="BX1283" i="1"/>
  <c r="DV1283" i="1" s="1"/>
  <c r="BW1283" i="1"/>
  <c r="DU1283" i="1" s="1"/>
  <c r="BV1283" i="1"/>
  <c r="DT1283" i="1" s="1"/>
  <c r="BU1283" i="1"/>
  <c r="BT1283" i="1"/>
  <c r="BS1283" i="1"/>
  <c r="BR1283" i="1"/>
  <c r="DP1283" i="1" s="1"/>
  <c r="BQ1283" i="1"/>
  <c r="DO1283" i="1" s="1"/>
  <c r="BP1283" i="1"/>
  <c r="DN1283" i="1" s="1"/>
  <c r="BO1283" i="1"/>
  <c r="DM1283" i="1" s="1"/>
  <c r="BN1283" i="1"/>
  <c r="DL1283" i="1" s="1"/>
  <c r="BL1283" i="1"/>
  <c r="ET1283" i="1" s="1"/>
  <c r="J1283" i="1"/>
  <c r="FC1282" i="1"/>
  <c r="FB1282" i="1"/>
  <c r="EI1282" i="1"/>
  <c r="FA1282" i="1" s="1"/>
  <c r="EB1282" i="1"/>
  <c r="EA1282" i="1"/>
  <c r="DZ1282" i="1"/>
  <c r="DU1282" i="1"/>
  <c r="DT1282" i="1"/>
  <c r="DM1282" i="1"/>
  <c r="DL1282" i="1"/>
  <c r="DB1282" i="1"/>
  <c r="DA1282" i="1"/>
  <c r="CW1282" i="1"/>
  <c r="CV1282" i="1"/>
  <c r="CU1282" i="1"/>
  <c r="CT1282" i="1"/>
  <c r="DS1282" i="1" s="1"/>
  <c r="CS1282" i="1"/>
  <c r="CR1282" i="1"/>
  <c r="CQ1282" i="1"/>
  <c r="CP1282" i="1"/>
  <c r="CO1282" i="1"/>
  <c r="CN1282" i="1"/>
  <c r="CM1282" i="1"/>
  <c r="CL1282" i="1"/>
  <c r="DK1282" i="1" s="1"/>
  <c r="CB1282" i="1"/>
  <c r="BX1282" i="1"/>
  <c r="DV1282" i="1" s="1"/>
  <c r="BW1282" i="1"/>
  <c r="BV1282" i="1"/>
  <c r="BU1282" i="1"/>
  <c r="BT1282" i="1"/>
  <c r="DR1282" i="1" s="1"/>
  <c r="BS1282" i="1"/>
  <c r="DQ1282" i="1" s="1"/>
  <c r="BR1282" i="1"/>
  <c r="DP1282" i="1" s="1"/>
  <c r="BQ1282" i="1"/>
  <c r="DO1282" i="1" s="1"/>
  <c r="BP1282" i="1"/>
  <c r="DN1282" i="1" s="1"/>
  <c r="BO1282" i="1"/>
  <c r="BN1282" i="1"/>
  <c r="BM1282" i="1"/>
  <c r="J1282" i="1"/>
  <c r="FX1280" i="1"/>
  <c r="FW1280" i="1"/>
  <c r="FV1280" i="1"/>
  <c r="FU1280" i="1"/>
  <c r="FT1280" i="1"/>
  <c r="FS1280" i="1"/>
  <c r="FR1280" i="1"/>
  <c r="FQ1280" i="1"/>
  <c r="FX1279" i="1"/>
  <c r="FW1279" i="1"/>
  <c r="FV1279" i="1"/>
  <c r="FU1279" i="1"/>
  <c r="FT1279" i="1"/>
  <c r="FS1279" i="1"/>
  <c r="FR1279" i="1"/>
  <c r="FQ1279" i="1"/>
  <c r="H1279" i="1"/>
  <c r="G1279" i="1"/>
  <c r="F1279" i="1"/>
  <c r="E1279" i="1"/>
  <c r="D1279" i="1"/>
  <c r="FC1278" i="1"/>
  <c r="FB1278" i="1"/>
  <c r="EI1278" i="1"/>
  <c r="FA1278" i="1" s="1"/>
  <c r="EC1278" i="1"/>
  <c r="EB1278" i="1"/>
  <c r="EA1278" i="1"/>
  <c r="DZ1278" i="1"/>
  <c r="DU1278" i="1"/>
  <c r="DT1278" i="1"/>
  <c r="DM1278" i="1"/>
  <c r="DL1278" i="1"/>
  <c r="DB1278" i="1"/>
  <c r="DA1278" i="1"/>
  <c r="CV1278" i="1"/>
  <c r="CU1278" i="1"/>
  <c r="CT1278" i="1"/>
  <c r="DS1278" i="1" s="1"/>
  <c r="CS1278" i="1"/>
  <c r="CR1278" i="1"/>
  <c r="CQ1278" i="1"/>
  <c r="CP1278" i="1"/>
  <c r="CO1278" i="1"/>
  <c r="CN1278" i="1"/>
  <c r="CM1278" i="1"/>
  <c r="CL1278" i="1"/>
  <c r="DK1278" i="1" s="1"/>
  <c r="CK1278" i="1"/>
  <c r="EU1278" i="1" s="1"/>
  <c r="CB1278" i="1"/>
  <c r="BW1278" i="1"/>
  <c r="BV1278" i="1"/>
  <c r="BU1278" i="1"/>
  <c r="BT1278" i="1"/>
  <c r="DR1278" i="1" s="1"/>
  <c r="BS1278" i="1"/>
  <c r="DQ1278" i="1" s="1"/>
  <c r="BR1278" i="1"/>
  <c r="DP1278" i="1" s="1"/>
  <c r="BQ1278" i="1"/>
  <c r="DO1278" i="1" s="1"/>
  <c r="BP1278" i="1"/>
  <c r="DN1278" i="1" s="1"/>
  <c r="BO1278" i="1"/>
  <c r="BN1278" i="1"/>
  <c r="BM1278" i="1"/>
  <c r="BL1278" i="1"/>
  <c r="DJ1278" i="1" s="1"/>
  <c r="J1278" i="1"/>
  <c r="FF1277" i="1"/>
  <c r="FE1277" i="1"/>
  <c r="EI1277" i="1"/>
  <c r="FD1277" i="1" s="1"/>
  <c r="EB1277" i="1"/>
  <c r="EA1277" i="1"/>
  <c r="DZ1277" i="1"/>
  <c r="DO1277" i="1"/>
  <c r="DN1277" i="1"/>
  <c r="DB1277" i="1"/>
  <c r="DA1277" i="1"/>
  <c r="CW1277" i="1"/>
  <c r="DV1277" i="1" s="1"/>
  <c r="CU1277" i="1"/>
  <c r="CT1277" i="1"/>
  <c r="CS1277" i="1"/>
  <c r="CR1277" i="1"/>
  <c r="CQ1277" i="1"/>
  <c r="CP1277" i="1"/>
  <c r="CO1277" i="1"/>
  <c r="CN1277" i="1"/>
  <c r="DM1277" i="1" s="1"/>
  <c r="CM1277" i="1"/>
  <c r="CL1277" i="1"/>
  <c r="CK1277" i="1"/>
  <c r="EU1277" i="1" s="1"/>
  <c r="FM1277" i="1" s="1"/>
  <c r="CB1277" i="1"/>
  <c r="BX1277" i="1"/>
  <c r="BV1277" i="1"/>
  <c r="DT1277" i="1" s="1"/>
  <c r="BU1277" i="1"/>
  <c r="DS1277" i="1" s="1"/>
  <c r="BT1277" i="1"/>
  <c r="DR1277" i="1" s="1"/>
  <c r="BS1277" i="1"/>
  <c r="DQ1277" i="1" s="1"/>
  <c r="BR1277" i="1"/>
  <c r="DP1277" i="1" s="1"/>
  <c r="BQ1277" i="1"/>
  <c r="BP1277" i="1"/>
  <c r="BO1277" i="1"/>
  <c r="BN1277" i="1"/>
  <c r="DL1277" i="1" s="1"/>
  <c r="BM1277" i="1"/>
  <c r="DK1277" i="1" s="1"/>
  <c r="BL1277" i="1"/>
  <c r="ET1277" i="1" s="1"/>
  <c r="J1277" i="1"/>
  <c r="EI1276" i="1"/>
  <c r="EY1276" i="1" s="1"/>
  <c r="EB1276" i="1"/>
  <c r="EA1276" i="1"/>
  <c r="DZ1276" i="1"/>
  <c r="DQ1276" i="1"/>
  <c r="DP1276" i="1"/>
  <c r="DB1276" i="1"/>
  <c r="DA1276" i="1"/>
  <c r="CW1276" i="1"/>
  <c r="CV1276" i="1"/>
  <c r="CT1276" i="1"/>
  <c r="CS1276" i="1"/>
  <c r="CR1276" i="1"/>
  <c r="CQ1276" i="1"/>
  <c r="CP1276" i="1"/>
  <c r="DO1276" i="1" s="1"/>
  <c r="CO1276" i="1"/>
  <c r="CN1276" i="1"/>
  <c r="CM1276" i="1"/>
  <c r="CL1276" i="1"/>
  <c r="CK1276" i="1"/>
  <c r="EU1276" i="1" s="1"/>
  <c r="CB1276" i="1"/>
  <c r="BX1276" i="1"/>
  <c r="DV1276" i="1" s="1"/>
  <c r="BW1276" i="1"/>
  <c r="DU1276" i="1" s="1"/>
  <c r="BU1276" i="1"/>
  <c r="DS1276" i="1" s="1"/>
  <c r="BT1276" i="1"/>
  <c r="DR1276" i="1" s="1"/>
  <c r="BS1276" i="1"/>
  <c r="BR1276" i="1"/>
  <c r="BQ1276" i="1"/>
  <c r="BP1276" i="1"/>
  <c r="DN1276" i="1" s="1"/>
  <c r="BO1276" i="1"/>
  <c r="DM1276" i="1" s="1"/>
  <c r="BN1276" i="1"/>
  <c r="DL1276" i="1" s="1"/>
  <c r="BM1276" i="1"/>
  <c r="DK1276" i="1" s="1"/>
  <c r="BL1276" i="1"/>
  <c r="ET1276" i="1" s="1"/>
  <c r="J1276" i="1"/>
  <c r="FD1275" i="1"/>
  <c r="FB1275" i="1"/>
  <c r="FA1275" i="1"/>
  <c r="EY1275" i="1"/>
  <c r="EI1275" i="1"/>
  <c r="EZ1275" i="1" s="1"/>
  <c r="EB1275" i="1"/>
  <c r="EA1275" i="1"/>
  <c r="DZ1275" i="1"/>
  <c r="DT1275" i="1"/>
  <c r="DR1275" i="1"/>
  <c r="DK1275" i="1"/>
  <c r="DJ1275" i="1"/>
  <c r="DB1275" i="1"/>
  <c r="DA1275" i="1"/>
  <c r="CW1275" i="1"/>
  <c r="CV1275" i="1"/>
  <c r="CU1275" i="1"/>
  <c r="CS1275" i="1"/>
  <c r="CR1275" i="1"/>
  <c r="DQ1275" i="1" s="1"/>
  <c r="CQ1275" i="1"/>
  <c r="CP1275" i="1"/>
  <c r="CO1275" i="1"/>
  <c r="CN1275" i="1"/>
  <c r="CM1275" i="1"/>
  <c r="CL1275" i="1"/>
  <c r="EU1275" i="1" s="1"/>
  <c r="FM1275" i="1" s="1"/>
  <c r="CK1275" i="1"/>
  <c r="CB1275" i="1"/>
  <c r="BX1275" i="1"/>
  <c r="DV1275" i="1" s="1"/>
  <c r="BW1275" i="1"/>
  <c r="DU1275" i="1" s="1"/>
  <c r="BV1275" i="1"/>
  <c r="BT1275" i="1"/>
  <c r="BS1275" i="1"/>
  <c r="BR1275" i="1"/>
  <c r="DP1275" i="1" s="1"/>
  <c r="BQ1275" i="1"/>
  <c r="DO1275" i="1" s="1"/>
  <c r="BP1275" i="1"/>
  <c r="DN1275" i="1" s="1"/>
  <c r="BO1275" i="1"/>
  <c r="DM1275" i="1" s="1"/>
  <c r="BN1275" i="1"/>
  <c r="DL1275" i="1" s="1"/>
  <c r="BM1275" i="1"/>
  <c r="BL1275" i="1"/>
  <c r="ET1275" i="1" s="1"/>
  <c r="J1275" i="1"/>
  <c r="FE1274" i="1"/>
  <c r="FD1274" i="1"/>
  <c r="FC1274" i="1"/>
  <c r="FB1274" i="1"/>
  <c r="FA1274" i="1"/>
  <c r="EY1274" i="1"/>
  <c r="EI1274" i="1"/>
  <c r="EZ1274" i="1" s="1"/>
  <c r="EB1274" i="1"/>
  <c r="EA1274" i="1"/>
  <c r="DZ1274" i="1"/>
  <c r="DV1274" i="1"/>
  <c r="DN1274" i="1"/>
  <c r="DM1274" i="1"/>
  <c r="DB1274" i="1"/>
  <c r="DA1274" i="1"/>
  <c r="CW1274" i="1"/>
  <c r="CV1274" i="1"/>
  <c r="DU1274" i="1" s="1"/>
  <c r="CU1274" i="1"/>
  <c r="DT1274" i="1" s="1"/>
  <c r="CT1274" i="1"/>
  <c r="CR1274" i="1"/>
  <c r="CQ1274" i="1"/>
  <c r="CP1274" i="1"/>
  <c r="CO1274" i="1"/>
  <c r="CN1274" i="1"/>
  <c r="CM1274" i="1"/>
  <c r="DL1274" i="1" s="1"/>
  <c r="CL1274" i="1"/>
  <c r="DK1274" i="1" s="1"/>
  <c r="CK1274" i="1"/>
  <c r="CB1274" i="1"/>
  <c r="BX1274" i="1"/>
  <c r="BW1274" i="1"/>
  <c r="BV1274" i="1"/>
  <c r="BU1274" i="1"/>
  <c r="DS1274" i="1" s="1"/>
  <c r="BS1274" i="1"/>
  <c r="DQ1274" i="1" s="1"/>
  <c r="BR1274" i="1"/>
  <c r="DP1274" i="1" s="1"/>
  <c r="BQ1274" i="1"/>
  <c r="DO1274" i="1" s="1"/>
  <c r="BP1274" i="1"/>
  <c r="BO1274" i="1"/>
  <c r="BN1274" i="1"/>
  <c r="BM1274" i="1"/>
  <c r="BL1274" i="1"/>
  <c r="ET1274" i="1" s="1"/>
  <c r="J1274" i="1"/>
  <c r="FF1273" i="1"/>
  <c r="FE1273" i="1"/>
  <c r="EY1273" i="1"/>
  <c r="EI1273" i="1"/>
  <c r="FD1273" i="1" s="1"/>
  <c r="EB1273" i="1"/>
  <c r="EA1273" i="1"/>
  <c r="DZ1273" i="1"/>
  <c r="DP1273" i="1"/>
  <c r="DO1273" i="1"/>
  <c r="DB1273" i="1"/>
  <c r="DA1273" i="1"/>
  <c r="CW1273" i="1"/>
  <c r="DV1273" i="1" s="1"/>
  <c r="CV1273" i="1"/>
  <c r="CU1273" i="1"/>
  <c r="CT1273" i="1"/>
  <c r="CS1273" i="1"/>
  <c r="CQ1273" i="1"/>
  <c r="CP1273" i="1"/>
  <c r="CO1273" i="1"/>
  <c r="DN1273" i="1" s="1"/>
  <c r="CN1273" i="1"/>
  <c r="DM1273" i="1" s="1"/>
  <c r="CM1273" i="1"/>
  <c r="CL1273" i="1"/>
  <c r="CK1273" i="1"/>
  <c r="EU1273" i="1" s="1"/>
  <c r="FM1273" i="1" s="1"/>
  <c r="CB1273" i="1"/>
  <c r="BX1273" i="1"/>
  <c r="BW1273" i="1"/>
  <c r="DU1273" i="1" s="1"/>
  <c r="BV1273" i="1"/>
  <c r="DT1273" i="1" s="1"/>
  <c r="BU1273" i="1"/>
  <c r="DS1273" i="1" s="1"/>
  <c r="BT1273" i="1"/>
  <c r="DR1273" i="1" s="1"/>
  <c r="BR1273" i="1"/>
  <c r="BQ1273" i="1"/>
  <c r="BP1273" i="1"/>
  <c r="BO1273" i="1"/>
  <c r="BN1273" i="1"/>
  <c r="DL1273" i="1" s="1"/>
  <c r="BM1273" i="1"/>
  <c r="DK1273" i="1" s="1"/>
  <c r="BL1273" i="1"/>
  <c r="ET1273" i="1" s="1"/>
  <c r="J1273" i="1"/>
  <c r="EI1272" i="1"/>
  <c r="EY1272" i="1" s="1"/>
  <c r="EB1272" i="1"/>
  <c r="EA1272" i="1"/>
  <c r="DZ1272" i="1"/>
  <c r="DS1272" i="1"/>
  <c r="DR1272" i="1"/>
  <c r="DJ1272" i="1"/>
  <c r="DB1272" i="1"/>
  <c r="DA1272" i="1"/>
  <c r="CW1272" i="1"/>
  <c r="CV1272" i="1"/>
  <c r="CU1272" i="1"/>
  <c r="CT1272" i="1"/>
  <c r="CS1272" i="1"/>
  <c r="CR1272" i="1"/>
  <c r="DQ1272" i="1" s="1"/>
  <c r="CP1272" i="1"/>
  <c r="DO1272" i="1" s="1"/>
  <c r="CO1272" i="1"/>
  <c r="CN1272" i="1"/>
  <c r="CM1272" i="1"/>
  <c r="CL1272" i="1"/>
  <c r="CK1272" i="1"/>
  <c r="EU1272" i="1" s="1"/>
  <c r="CB1272" i="1"/>
  <c r="BX1272" i="1"/>
  <c r="DV1272" i="1" s="1"/>
  <c r="BW1272" i="1"/>
  <c r="DU1272" i="1" s="1"/>
  <c r="BV1272" i="1"/>
  <c r="DT1272" i="1" s="1"/>
  <c r="BU1272" i="1"/>
  <c r="BT1272" i="1"/>
  <c r="BS1272" i="1"/>
  <c r="BQ1272" i="1"/>
  <c r="BP1272" i="1"/>
  <c r="DN1272" i="1" s="1"/>
  <c r="BO1272" i="1"/>
  <c r="DM1272" i="1" s="1"/>
  <c r="BN1272" i="1"/>
  <c r="DL1272" i="1" s="1"/>
  <c r="BM1272" i="1"/>
  <c r="DK1272" i="1" s="1"/>
  <c r="BL1272" i="1"/>
  <c r="ET1272" i="1" s="1"/>
  <c r="J1272" i="1"/>
  <c r="FF1274" i="1" s="1"/>
  <c r="FD1271" i="1"/>
  <c r="FC1271" i="1"/>
  <c r="FB1271" i="1"/>
  <c r="FA1271" i="1"/>
  <c r="EI1271" i="1"/>
  <c r="EZ1271" i="1" s="1"/>
  <c r="EB1271" i="1"/>
  <c r="EA1271" i="1"/>
  <c r="DZ1271" i="1"/>
  <c r="DU1271" i="1"/>
  <c r="DT1271" i="1"/>
  <c r="DL1271" i="1"/>
  <c r="DK1271" i="1"/>
  <c r="DB1271" i="1"/>
  <c r="DA1271" i="1"/>
  <c r="CW1271" i="1"/>
  <c r="CV1271" i="1"/>
  <c r="CU1271" i="1"/>
  <c r="CT1271" i="1"/>
  <c r="DS1271" i="1" s="1"/>
  <c r="CS1271" i="1"/>
  <c r="DR1271" i="1" s="1"/>
  <c r="CR1271" i="1"/>
  <c r="CQ1271" i="1"/>
  <c r="CO1271" i="1"/>
  <c r="CN1271" i="1"/>
  <c r="CM1271" i="1"/>
  <c r="CL1271" i="1"/>
  <c r="CK1271" i="1"/>
  <c r="DJ1271" i="1" s="1"/>
  <c r="CB1271" i="1"/>
  <c r="BX1271" i="1"/>
  <c r="DV1271" i="1" s="1"/>
  <c r="BW1271" i="1"/>
  <c r="BV1271" i="1"/>
  <c r="BU1271" i="1"/>
  <c r="BT1271" i="1"/>
  <c r="BS1271" i="1"/>
  <c r="DQ1271" i="1" s="1"/>
  <c r="BR1271" i="1"/>
  <c r="DP1271" i="1" s="1"/>
  <c r="BP1271" i="1"/>
  <c r="DN1271" i="1" s="1"/>
  <c r="BO1271" i="1"/>
  <c r="DM1271" i="1" s="1"/>
  <c r="BN1271" i="1"/>
  <c r="BM1271" i="1"/>
  <c r="BL1271" i="1"/>
  <c r="J1271" i="1"/>
  <c r="FF1270" i="1"/>
  <c r="FE1270" i="1"/>
  <c r="FD1270" i="1"/>
  <c r="FC1270" i="1"/>
  <c r="FB1270" i="1"/>
  <c r="FA1270" i="1"/>
  <c r="EY1270" i="1"/>
  <c r="EI1270" i="1"/>
  <c r="EZ1270" i="1" s="1"/>
  <c r="EB1270" i="1"/>
  <c r="EA1270" i="1"/>
  <c r="DZ1270" i="1"/>
  <c r="DV1270" i="1"/>
  <c r="DO1270" i="1"/>
  <c r="DM1270" i="1"/>
  <c r="DB1270" i="1"/>
  <c r="DA1270" i="1"/>
  <c r="CW1270" i="1"/>
  <c r="CV1270" i="1"/>
  <c r="DU1270" i="1" s="1"/>
  <c r="CU1270" i="1"/>
  <c r="DT1270" i="1" s="1"/>
  <c r="CT1270" i="1"/>
  <c r="CS1270" i="1"/>
  <c r="CR1270" i="1"/>
  <c r="CQ1270" i="1"/>
  <c r="CP1270" i="1"/>
  <c r="CN1270" i="1"/>
  <c r="CM1270" i="1"/>
  <c r="DL1270" i="1" s="1"/>
  <c r="CL1270" i="1"/>
  <c r="DK1270" i="1" s="1"/>
  <c r="CK1270" i="1"/>
  <c r="CB1270" i="1"/>
  <c r="BX1270" i="1"/>
  <c r="BW1270" i="1"/>
  <c r="BV1270" i="1"/>
  <c r="BU1270" i="1"/>
  <c r="DS1270" i="1" s="1"/>
  <c r="BT1270" i="1"/>
  <c r="DR1270" i="1" s="1"/>
  <c r="BS1270" i="1"/>
  <c r="DQ1270" i="1" s="1"/>
  <c r="BR1270" i="1"/>
  <c r="DP1270" i="1" s="1"/>
  <c r="BQ1270" i="1"/>
  <c r="BO1270" i="1"/>
  <c r="BN1270" i="1"/>
  <c r="BM1270" i="1"/>
  <c r="BL1270" i="1"/>
  <c r="ET1270" i="1" s="1"/>
  <c r="J1270" i="1"/>
  <c r="FF1269" i="1"/>
  <c r="FE1269" i="1"/>
  <c r="EY1269" i="1"/>
  <c r="EI1269" i="1"/>
  <c r="FD1269" i="1" s="1"/>
  <c r="EB1269" i="1"/>
  <c r="EA1269" i="1"/>
  <c r="DZ1269" i="1"/>
  <c r="DQ1269" i="1"/>
  <c r="DP1269" i="1"/>
  <c r="DB1269" i="1"/>
  <c r="DA1269" i="1"/>
  <c r="CW1269" i="1"/>
  <c r="DV1269" i="1" s="1"/>
  <c r="CV1269" i="1"/>
  <c r="CU1269" i="1"/>
  <c r="CT1269" i="1"/>
  <c r="CS1269" i="1"/>
  <c r="CR1269" i="1"/>
  <c r="CQ1269" i="1"/>
  <c r="CP1269" i="1"/>
  <c r="DO1269" i="1" s="1"/>
  <c r="CO1269" i="1"/>
  <c r="DN1269" i="1" s="1"/>
  <c r="CM1269" i="1"/>
  <c r="CL1269" i="1"/>
  <c r="CK1269" i="1"/>
  <c r="EU1269" i="1" s="1"/>
  <c r="FM1269" i="1" s="1"/>
  <c r="CB1269" i="1"/>
  <c r="BX1269" i="1"/>
  <c r="BW1269" i="1"/>
  <c r="DU1269" i="1" s="1"/>
  <c r="BV1269" i="1"/>
  <c r="DT1269" i="1" s="1"/>
  <c r="BU1269" i="1"/>
  <c r="DS1269" i="1" s="1"/>
  <c r="BT1269" i="1"/>
  <c r="DR1269" i="1" s="1"/>
  <c r="BS1269" i="1"/>
  <c r="BR1269" i="1"/>
  <c r="BQ1269" i="1"/>
  <c r="BP1269" i="1"/>
  <c r="BN1269" i="1"/>
  <c r="DL1269" i="1" s="1"/>
  <c r="BM1269" i="1"/>
  <c r="DK1269" i="1" s="1"/>
  <c r="BL1269" i="1"/>
  <c r="ET1269" i="1" s="1"/>
  <c r="J1269" i="1"/>
  <c r="EI1268" i="1"/>
  <c r="EY1268" i="1" s="1"/>
  <c r="EB1268" i="1"/>
  <c r="EA1268" i="1"/>
  <c r="DZ1268" i="1"/>
  <c r="DS1268" i="1"/>
  <c r="DR1268" i="1"/>
  <c r="DJ1268" i="1"/>
  <c r="DB1268" i="1"/>
  <c r="DA1268" i="1"/>
  <c r="CW1268" i="1"/>
  <c r="CV1268" i="1"/>
  <c r="CU1268" i="1"/>
  <c r="CT1268" i="1"/>
  <c r="CS1268" i="1"/>
  <c r="CR1268" i="1"/>
  <c r="DQ1268" i="1" s="1"/>
  <c r="CQ1268" i="1"/>
  <c r="DP1268" i="1" s="1"/>
  <c r="CP1268" i="1"/>
  <c r="CO1268" i="1"/>
  <c r="CN1268" i="1"/>
  <c r="CL1268" i="1"/>
  <c r="CK1268" i="1"/>
  <c r="EU1268" i="1" s="1"/>
  <c r="CB1268" i="1"/>
  <c r="BX1268" i="1"/>
  <c r="DV1268" i="1" s="1"/>
  <c r="BW1268" i="1"/>
  <c r="DU1268" i="1" s="1"/>
  <c r="BV1268" i="1"/>
  <c r="DT1268" i="1" s="1"/>
  <c r="BU1268" i="1"/>
  <c r="BT1268" i="1"/>
  <c r="BS1268" i="1"/>
  <c r="BR1268" i="1"/>
  <c r="BQ1268" i="1"/>
  <c r="DO1268" i="1" s="1"/>
  <c r="BP1268" i="1"/>
  <c r="DN1268" i="1" s="1"/>
  <c r="BO1268" i="1"/>
  <c r="DM1268" i="1" s="1"/>
  <c r="BM1268" i="1"/>
  <c r="DK1268" i="1" s="1"/>
  <c r="BL1268" i="1"/>
  <c r="ET1268" i="1" s="1"/>
  <c r="J1268" i="1"/>
  <c r="FD1267" i="1"/>
  <c r="FC1267" i="1"/>
  <c r="FB1267" i="1"/>
  <c r="FA1267" i="1"/>
  <c r="EI1267" i="1"/>
  <c r="EZ1267" i="1" s="1"/>
  <c r="EB1267" i="1"/>
  <c r="EA1267" i="1"/>
  <c r="DZ1267" i="1"/>
  <c r="DU1267" i="1"/>
  <c r="DT1267" i="1"/>
  <c r="DM1267" i="1"/>
  <c r="DL1267" i="1"/>
  <c r="DB1267" i="1"/>
  <c r="DA1267" i="1"/>
  <c r="CW1267" i="1"/>
  <c r="CV1267" i="1"/>
  <c r="CU1267" i="1"/>
  <c r="CT1267" i="1"/>
  <c r="DS1267" i="1" s="1"/>
  <c r="CS1267" i="1"/>
  <c r="DR1267" i="1" s="1"/>
  <c r="CR1267" i="1"/>
  <c r="CQ1267" i="1"/>
  <c r="CP1267" i="1"/>
  <c r="CO1267" i="1"/>
  <c r="CN1267" i="1"/>
  <c r="CM1267" i="1"/>
  <c r="CK1267" i="1"/>
  <c r="DJ1267" i="1" s="1"/>
  <c r="CB1267" i="1"/>
  <c r="BX1267" i="1"/>
  <c r="DV1267" i="1" s="1"/>
  <c r="BW1267" i="1"/>
  <c r="BV1267" i="1"/>
  <c r="BU1267" i="1"/>
  <c r="BT1267" i="1"/>
  <c r="BS1267" i="1"/>
  <c r="DQ1267" i="1" s="1"/>
  <c r="BR1267" i="1"/>
  <c r="DP1267" i="1" s="1"/>
  <c r="BQ1267" i="1"/>
  <c r="DO1267" i="1" s="1"/>
  <c r="BP1267" i="1"/>
  <c r="DN1267" i="1" s="1"/>
  <c r="BO1267" i="1"/>
  <c r="BN1267" i="1"/>
  <c r="BL1267" i="1"/>
  <c r="J1267" i="1"/>
  <c r="FF1266" i="1"/>
  <c r="FE1266" i="1"/>
  <c r="FD1266" i="1"/>
  <c r="FC1266" i="1"/>
  <c r="FB1266" i="1"/>
  <c r="FA1266" i="1"/>
  <c r="EY1266" i="1"/>
  <c r="EI1266" i="1"/>
  <c r="EZ1266" i="1" s="1"/>
  <c r="EB1266" i="1"/>
  <c r="EA1266" i="1"/>
  <c r="DZ1266" i="1"/>
  <c r="DV1266" i="1"/>
  <c r="EP1278" i="1" s="1"/>
  <c r="DO1266" i="1"/>
  <c r="EP1271" i="1" s="1"/>
  <c r="DN1266" i="1"/>
  <c r="DB1266" i="1"/>
  <c r="DA1266" i="1"/>
  <c r="CW1266" i="1"/>
  <c r="CV1266" i="1"/>
  <c r="DU1266" i="1" s="1"/>
  <c r="CU1266" i="1"/>
  <c r="DT1266" i="1" s="1"/>
  <c r="CT1266" i="1"/>
  <c r="CS1266" i="1"/>
  <c r="CR1266" i="1"/>
  <c r="CQ1266" i="1"/>
  <c r="CP1266" i="1"/>
  <c r="CO1266" i="1"/>
  <c r="CN1266" i="1"/>
  <c r="DM1266" i="1" s="1"/>
  <c r="CM1266" i="1"/>
  <c r="DL1266" i="1" s="1"/>
  <c r="CL1266" i="1"/>
  <c r="CB1266" i="1"/>
  <c r="BX1266" i="1"/>
  <c r="BW1266" i="1"/>
  <c r="BV1266" i="1"/>
  <c r="BU1266" i="1"/>
  <c r="DS1266" i="1" s="1"/>
  <c r="BT1266" i="1"/>
  <c r="DR1266" i="1" s="1"/>
  <c r="BS1266" i="1"/>
  <c r="DQ1266" i="1" s="1"/>
  <c r="BR1266" i="1"/>
  <c r="DP1266" i="1" s="1"/>
  <c r="BQ1266" i="1"/>
  <c r="BP1266" i="1"/>
  <c r="BO1266" i="1"/>
  <c r="BN1266" i="1"/>
  <c r="BM1266" i="1"/>
  <c r="ET1266" i="1" s="1"/>
  <c r="J1266" i="1"/>
  <c r="J1279" i="1" s="1"/>
  <c r="FX1264" i="1"/>
  <c r="FW1264" i="1"/>
  <c r="FV1264" i="1"/>
  <c r="FU1264" i="1"/>
  <c r="FT1264" i="1"/>
  <c r="FS1264" i="1"/>
  <c r="FR1264" i="1"/>
  <c r="FQ1264" i="1"/>
  <c r="FX1263" i="1"/>
  <c r="FW1263" i="1"/>
  <c r="FV1263" i="1"/>
  <c r="FU1263" i="1"/>
  <c r="FT1263" i="1"/>
  <c r="FS1263" i="1"/>
  <c r="FR1263" i="1"/>
  <c r="FQ1263" i="1"/>
  <c r="H1263" i="1"/>
  <c r="G1263" i="1"/>
  <c r="F1263" i="1"/>
  <c r="E1263" i="1"/>
  <c r="D1263" i="1"/>
  <c r="FE1262" i="1"/>
  <c r="FD1262" i="1"/>
  <c r="FC1262" i="1"/>
  <c r="FB1262" i="1"/>
  <c r="FA1262" i="1"/>
  <c r="EY1262" i="1"/>
  <c r="EI1262" i="1"/>
  <c r="EZ1262" i="1" s="1"/>
  <c r="DW1262" i="1"/>
  <c r="DV1262" i="1"/>
  <c r="DT1262" i="1"/>
  <c r="DO1262" i="1"/>
  <c r="DN1262" i="1"/>
  <c r="DL1262" i="1"/>
  <c r="DA1262" i="1"/>
  <c r="CZ1262" i="1"/>
  <c r="CY1262" i="1"/>
  <c r="CX1262" i="1"/>
  <c r="CW1262" i="1"/>
  <c r="CV1262" i="1"/>
  <c r="DU1262" i="1" s="1"/>
  <c r="CU1262" i="1"/>
  <c r="CT1262" i="1"/>
  <c r="CS1262" i="1"/>
  <c r="CR1262" i="1"/>
  <c r="CQ1262" i="1"/>
  <c r="CP1262" i="1"/>
  <c r="CO1262" i="1"/>
  <c r="CN1262" i="1"/>
  <c r="DM1262" i="1" s="1"/>
  <c r="CM1262" i="1"/>
  <c r="CL1262" i="1"/>
  <c r="CK1262" i="1"/>
  <c r="CB1262" i="1"/>
  <c r="DZ1262" i="1" s="1"/>
  <c r="CA1262" i="1"/>
  <c r="DY1262" i="1" s="1"/>
  <c r="BZ1262" i="1"/>
  <c r="DX1262" i="1" s="1"/>
  <c r="BY1262" i="1"/>
  <c r="BX1262" i="1"/>
  <c r="BW1262" i="1"/>
  <c r="BV1262" i="1"/>
  <c r="BU1262" i="1"/>
  <c r="DS1262" i="1" s="1"/>
  <c r="BT1262" i="1"/>
  <c r="DR1262" i="1" s="1"/>
  <c r="BS1262" i="1"/>
  <c r="DQ1262" i="1" s="1"/>
  <c r="BR1262" i="1"/>
  <c r="DP1262" i="1" s="1"/>
  <c r="BQ1262" i="1"/>
  <c r="BP1262" i="1"/>
  <c r="BO1262" i="1"/>
  <c r="BN1262" i="1"/>
  <c r="BM1262" i="1"/>
  <c r="DK1262" i="1" s="1"/>
  <c r="BL1262" i="1"/>
  <c r="J1262" i="1"/>
  <c r="FF1259" i="1" s="1"/>
  <c r="EY1261" i="1"/>
  <c r="EI1261" i="1"/>
  <c r="FF1261" i="1" s="1"/>
  <c r="EA1261" i="1"/>
  <c r="DY1261" i="1"/>
  <c r="DW1261" i="1"/>
  <c r="DR1261" i="1"/>
  <c r="DQ1261" i="1"/>
  <c r="DO1261" i="1"/>
  <c r="DJ1261" i="1"/>
  <c r="DB1261" i="1"/>
  <c r="CZ1261" i="1"/>
  <c r="CY1261" i="1"/>
  <c r="DX1261" i="1" s="1"/>
  <c r="CX1261" i="1"/>
  <c r="CW1261" i="1"/>
  <c r="CV1261" i="1"/>
  <c r="CU1261" i="1"/>
  <c r="CT1261" i="1"/>
  <c r="CS1261" i="1"/>
  <c r="CR1261" i="1"/>
  <c r="CQ1261" i="1"/>
  <c r="DP1261" i="1" s="1"/>
  <c r="CP1261" i="1"/>
  <c r="CO1261" i="1"/>
  <c r="CN1261" i="1"/>
  <c r="CM1261" i="1"/>
  <c r="CL1261" i="1"/>
  <c r="CK1261" i="1"/>
  <c r="CC1261" i="1"/>
  <c r="CA1261" i="1"/>
  <c r="BZ1261" i="1"/>
  <c r="BY1261" i="1"/>
  <c r="BX1261" i="1"/>
  <c r="DV1261" i="1" s="1"/>
  <c r="BW1261" i="1"/>
  <c r="DU1261" i="1" s="1"/>
  <c r="BV1261" i="1"/>
  <c r="DT1261" i="1" s="1"/>
  <c r="BU1261" i="1"/>
  <c r="DS1261" i="1" s="1"/>
  <c r="BT1261" i="1"/>
  <c r="BS1261" i="1"/>
  <c r="BR1261" i="1"/>
  <c r="BQ1261" i="1"/>
  <c r="BP1261" i="1"/>
  <c r="DN1261" i="1" s="1"/>
  <c r="BO1261" i="1"/>
  <c r="DM1261" i="1" s="1"/>
  <c r="BN1261" i="1"/>
  <c r="DL1261" i="1" s="1"/>
  <c r="BM1261" i="1"/>
  <c r="DK1261" i="1" s="1"/>
  <c r="BL1261" i="1"/>
  <c r="J1261" i="1"/>
  <c r="FD1260" i="1"/>
  <c r="FC1260" i="1"/>
  <c r="FB1260" i="1"/>
  <c r="FA1260" i="1"/>
  <c r="EI1260" i="1"/>
  <c r="EZ1260" i="1" s="1"/>
  <c r="EA1260" i="1"/>
  <c r="DU1260" i="1"/>
  <c r="DT1260" i="1"/>
  <c r="DR1260" i="1"/>
  <c r="DM1260" i="1"/>
  <c r="DL1260" i="1"/>
  <c r="DJ1260" i="1"/>
  <c r="DB1260" i="1"/>
  <c r="DA1260" i="1"/>
  <c r="CY1260" i="1"/>
  <c r="CX1260" i="1"/>
  <c r="CW1260" i="1"/>
  <c r="CV1260" i="1"/>
  <c r="CU1260" i="1"/>
  <c r="CT1260" i="1"/>
  <c r="DS1260" i="1" s="1"/>
  <c r="CS1260" i="1"/>
  <c r="CR1260" i="1"/>
  <c r="CQ1260" i="1"/>
  <c r="CP1260" i="1"/>
  <c r="CO1260" i="1"/>
  <c r="CN1260" i="1"/>
  <c r="CM1260" i="1"/>
  <c r="CL1260" i="1"/>
  <c r="DK1260" i="1" s="1"/>
  <c r="CK1260" i="1"/>
  <c r="CC1260" i="1"/>
  <c r="CB1260" i="1"/>
  <c r="DZ1260" i="1" s="1"/>
  <c r="BZ1260" i="1"/>
  <c r="DX1260" i="1" s="1"/>
  <c r="BY1260" i="1"/>
  <c r="DW1260" i="1" s="1"/>
  <c r="BX1260" i="1"/>
  <c r="DV1260" i="1" s="1"/>
  <c r="BW1260" i="1"/>
  <c r="BV1260" i="1"/>
  <c r="BU1260" i="1"/>
  <c r="BT1260" i="1"/>
  <c r="BS1260" i="1"/>
  <c r="DQ1260" i="1" s="1"/>
  <c r="BR1260" i="1"/>
  <c r="DP1260" i="1" s="1"/>
  <c r="BQ1260" i="1"/>
  <c r="DO1260" i="1" s="1"/>
  <c r="BP1260" i="1"/>
  <c r="BO1260" i="1"/>
  <c r="BN1260" i="1"/>
  <c r="BM1260" i="1"/>
  <c r="BL1260" i="1"/>
  <c r="J1260" i="1"/>
  <c r="FE1259" i="1"/>
  <c r="FD1259" i="1"/>
  <c r="FC1259" i="1"/>
  <c r="FB1259" i="1"/>
  <c r="EY1259" i="1"/>
  <c r="EI1259" i="1"/>
  <c r="FA1259" i="1" s="1"/>
  <c r="DY1259" i="1"/>
  <c r="DW1259" i="1"/>
  <c r="DU1259" i="1"/>
  <c r="DP1259" i="1"/>
  <c r="DO1259" i="1"/>
  <c r="DM1259" i="1"/>
  <c r="DB1259" i="1"/>
  <c r="DA1259" i="1"/>
  <c r="CZ1259" i="1"/>
  <c r="CX1259" i="1"/>
  <c r="CW1259" i="1"/>
  <c r="DV1259" i="1" s="1"/>
  <c r="CV1259" i="1"/>
  <c r="CU1259" i="1"/>
  <c r="CT1259" i="1"/>
  <c r="CS1259" i="1"/>
  <c r="CR1259" i="1"/>
  <c r="CQ1259" i="1"/>
  <c r="CP1259" i="1"/>
  <c r="CO1259" i="1"/>
  <c r="DN1259" i="1" s="1"/>
  <c r="CN1259" i="1"/>
  <c r="CM1259" i="1"/>
  <c r="CL1259" i="1"/>
  <c r="CK1259" i="1"/>
  <c r="CC1259" i="1"/>
  <c r="EA1259" i="1" s="1"/>
  <c r="CB1259" i="1"/>
  <c r="DZ1259" i="1" s="1"/>
  <c r="CA1259" i="1"/>
  <c r="BY1259" i="1"/>
  <c r="BX1259" i="1"/>
  <c r="BW1259" i="1"/>
  <c r="BV1259" i="1"/>
  <c r="DT1259" i="1" s="1"/>
  <c r="BU1259" i="1"/>
  <c r="DS1259" i="1" s="1"/>
  <c r="BT1259" i="1"/>
  <c r="DR1259" i="1" s="1"/>
  <c r="BS1259" i="1"/>
  <c r="DQ1259" i="1" s="1"/>
  <c r="BR1259" i="1"/>
  <c r="BQ1259" i="1"/>
  <c r="BP1259" i="1"/>
  <c r="BO1259" i="1"/>
  <c r="BN1259" i="1"/>
  <c r="DL1259" i="1" s="1"/>
  <c r="BM1259" i="1"/>
  <c r="DK1259" i="1" s="1"/>
  <c r="BL1259" i="1"/>
  <c r="J1259" i="1"/>
  <c r="EI1258" i="1"/>
  <c r="EY1258" i="1" s="1"/>
  <c r="EA1258" i="1"/>
  <c r="DY1258" i="1"/>
  <c r="DS1258" i="1"/>
  <c r="DR1258" i="1"/>
  <c r="DP1258" i="1"/>
  <c r="DK1258" i="1"/>
  <c r="DJ1258" i="1"/>
  <c r="DB1258" i="1"/>
  <c r="DA1258" i="1"/>
  <c r="DZ1258" i="1" s="1"/>
  <c r="CZ1258" i="1"/>
  <c r="CY1258" i="1"/>
  <c r="CW1258" i="1"/>
  <c r="CV1258" i="1"/>
  <c r="CU1258" i="1"/>
  <c r="CT1258" i="1"/>
  <c r="CS1258" i="1"/>
  <c r="CR1258" i="1"/>
  <c r="DQ1258" i="1" s="1"/>
  <c r="CQ1258" i="1"/>
  <c r="CP1258" i="1"/>
  <c r="CO1258" i="1"/>
  <c r="CN1258" i="1"/>
  <c r="CM1258" i="1"/>
  <c r="CL1258" i="1"/>
  <c r="CK1258" i="1"/>
  <c r="CC1258" i="1"/>
  <c r="CB1258" i="1"/>
  <c r="CA1258" i="1"/>
  <c r="BZ1258" i="1"/>
  <c r="DX1258" i="1" s="1"/>
  <c r="BX1258" i="1"/>
  <c r="DV1258" i="1" s="1"/>
  <c r="BW1258" i="1"/>
  <c r="DU1258" i="1" s="1"/>
  <c r="BV1258" i="1"/>
  <c r="DT1258" i="1" s="1"/>
  <c r="BU1258" i="1"/>
  <c r="BT1258" i="1"/>
  <c r="BS1258" i="1"/>
  <c r="BR1258" i="1"/>
  <c r="BQ1258" i="1"/>
  <c r="DO1258" i="1" s="1"/>
  <c r="BP1258" i="1"/>
  <c r="DN1258" i="1" s="1"/>
  <c r="BO1258" i="1"/>
  <c r="DM1258" i="1" s="1"/>
  <c r="BN1258" i="1"/>
  <c r="DL1258" i="1" s="1"/>
  <c r="BM1258" i="1"/>
  <c r="BL1258" i="1"/>
  <c r="J1258" i="1"/>
  <c r="FF1262" i="1" s="1"/>
  <c r="FE1257" i="1"/>
  <c r="FD1257" i="1"/>
  <c r="FC1257" i="1"/>
  <c r="FB1257" i="1"/>
  <c r="EI1257" i="1"/>
  <c r="FA1257" i="1" s="1"/>
  <c r="DW1257" i="1"/>
  <c r="DU1257" i="1"/>
  <c r="DS1257" i="1"/>
  <c r="DN1257" i="1"/>
  <c r="DM1257" i="1"/>
  <c r="DK1257" i="1"/>
  <c r="DB1257" i="1"/>
  <c r="DA1257" i="1"/>
  <c r="CZ1257" i="1"/>
  <c r="CY1257" i="1"/>
  <c r="CX1257" i="1"/>
  <c r="CV1257" i="1"/>
  <c r="CU1257" i="1"/>
  <c r="DT1257" i="1" s="1"/>
  <c r="CT1257" i="1"/>
  <c r="CS1257" i="1"/>
  <c r="CR1257" i="1"/>
  <c r="CQ1257" i="1"/>
  <c r="CP1257" i="1"/>
  <c r="CO1257" i="1"/>
  <c r="CN1257" i="1"/>
  <c r="CM1257" i="1"/>
  <c r="DL1257" i="1" s="1"/>
  <c r="CL1257" i="1"/>
  <c r="CK1257" i="1"/>
  <c r="CC1257" i="1"/>
  <c r="EA1257" i="1" s="1"/>
  <c r="CB1257" i="1"/>
  <c r="DZ1257" i="1" s="1"/>
  <c r="CA1257" i="1"/>
  <c r="DY1257" i="1" s="1"/>
  <c r="BZ1257" i="1"/>
  <c r="BY1257" i="1"/>
  <c r="BW1257" i="1"/>
  <c r="BV1257" i="1"/>
  <c r="BU1257" i="1"/>
  <c r="BT1257" i="1"/>
  <c r="DR1257" i="1" s="1"/>
  <c r="BS1257" i="1"/>
  <c r="DQ1257" i="1" s="1"/>
  <c r="BR1257" i="1"/>
  <c r="BQ1257" i="1"/>
  <c r="BP1257" i="1"/>
  <c r="BO1257" i="1"/>
  <c r="BN1257" i="1"/>
  <c r="BM1257" i="1"/>
  <c r="BL1257" i="1"/>
  <c r="DJ1257" i="1" s="1"/>
  <c r="J1257" i="1"/>
  <c r="FE1256" i="1"/>
  <c r="EY1256" i="1"/>
  <c r="EI1256" i="1"/>
  <c r="FD1256" i="1" s="1"/>
  <c r="DZ1256" i="1"/>
  <c r="DY1256" i="1"/>
  <c r="DW1256" i="1"/>
  <c r="DQ1256" i="1"/>
  <c r="DP1256" i="1"/>
  <c r="DN1256" i="1"/>
  <c r="DB1256" i="1"/>
  <c r="DA1256" i="1"/>
  <c r="CZ1256" i="1"/>
  <c r="CY1256" i="1"/>
  <c r="DX1256" i="1" s="1"/>
  <c r="CX1256" i="1"/>
  <c r="CW1256" i="1"/>
  <c r="CU1256" i="1"/>
  <c r="CT1256" i="1"/>
  <c r="CS1256" i="1"/>
  <c r="CR1256" i="1"/>
  <c r="CQ1256" i="1"/>
  <c r="CP1256" i="1"/>
  <c r="DO1256" i="1" s="1"/>
  <c r="CO1256" i="1"/>
  <c r="CN1256" i="1"/>
  <c r="CM1256" i="1"/>
  <c r="CL1256" i="1"/>
  <c r="CK1256" i="1"/>
  <c r="CC1256" i="1"/>
  <c r="CB1256" i="1"/>
  <c r="CA1256" i="1"/>
  <c r="BZ1256" i="1"/>
  <c r="BY1256" i="1"/>
  <c r="BX1256" i="1"/>
  <c r="DV1256" i="1" s="1"/>
  <c r="BV1256" i="1"/>
  <c r="DT1256" i="1" s="1"/>
  <c r="BU1256" i="1"/>
  <c r="DS1256" i="1" s="1"/>
  <c r="BT1256" i="1"/>
  <c r="BS1256" i="1"/>
  <c r="BR1256" i="1"/>
  <c r="BQ1256" i="1"/>
  <c r="BP1256" i="1"/>
  <c r="BO1256" i="1"/>
  <c r="DM1256" i="1" s="1"/>
  <c r="BN1256" i="1"/>
  <c r="DL1256" i="1" s="1"/>
  <c r="BM1256" i="1"/>
  <c r="DK1256" i="1" s="1"/>
  <c r="BL1256" i="1"/>
  <c r="J1256" i="1"/>
  <c r="FA1255" i="1"/>
  <c r="EI1255" i="1"/>
  <c r="EZ1255" i="1" s="1"/>
  <c r="DZ1255" i="1"/>
  <c r="DU1255" i="1"/>
  <c r="DS1255" i="1"/>
  <c r="DQ1255" i="1"/>
  <c r="DL1255" i="1"/>
  <c r="DK1255" i="1"/>
  <c r="DB1255" i="1"/>
  <c r="EA1255" i="1" s="1"/>
  <c r="DA1255" i="1"/>
  <c r="CZ1255" i="1"/>
  <c r="CY1255" i="1"/>
  <c r="CX1255" i="1"/>
  <c r="CW1255" i="1"/>
  <c r="CV1255" i="1"/>
  <c r="CT1255" i="1"/>
  <c r="CS1255" i="1"/>
  <c r="DR1255" i="1" s="1"/>
  <c r="CR1255" i="1"/>
  <c r="CQ1255" i="1"/>
  <c r="CP1255" i="1"/>
  <c r="CO1255" i="1"/>
  <c r="CN1255" i="1"/>
  <c r="CM1255" i="1"/>
  <c r="CL1255" i="1"/>
  <c r="CK1255" i="1"/>
  <c r="DJ1255" i="1" s="1"/>
  <c r="CC1255" i="1"/>
  <c r="CB1255" i="1"/>
  <c r="CA1255" i="1"/>
  <c r="DY1255" i="1" s="1"/>
  <c r="BZ1255" i="1"/>
  <c r="DX1255" i="1" s="1"/>
  <c r="BY1255" i="1"/>
  <c r="DW1255" i="1" s="1"/>
  <c r="BX1255" i="1"/>
  <c r="BW1255" i="1"/>
  <c r="BU1255" i="1"/>
  <c r="BT1255" i="1"/>
  <c r="BS1255" i="1"/>
  <c r="BR1255" i="1"/>
  <c r="DP1255" i="1" s="1"/>
  <c r="BQ1255" i="1"/>
  <c r="DO1255" i="1" s="1"/>
  <c r="BP1255" i="1"/>
  <c r="DN1255" i="1" s="1"/>
  <c r="BO1255" i="1"/>
  <c r="BN1255" i="1"/>
  <c r="BM1255" i="1"/>
  <c r="BL1255" i="1"/>
  <c r="J1255" i="1"/>
  <c r="FE1254" i="1"/>
  <c r="FD1254" i="1"/>
  <c r="FC1254" i="1"/>
  <c r="FB1254" i="1"/>
  <c r="FA1254" i="1"/>
  <c r="EY1254" i="1"/>
  <c r="EI1254" i="1"/>
  <c r="EZ1254" i="1" s="1"/>
  <c r="DX1254" i="1"/>
  <c r="DW1254" i="1"/>
  <c r="DU1254" i="1"/>
  <c r="DO1254" i="1"/>
  <c r="DN1254" i="1"/>
  <c r="DL1254" i="1"/>
  <c r="DB1254" i="1"/>
  <c r="DA1254" i="1"/>
  <c r="CZ1254" i="1"/>
  <c r="CY1254" i="1"/>
  <c r="CX1254" i="1"/>
  <c r="CW1254" i="1"/>
  <c r="DV1254" i="1" s="1"/>
  <c r="CV1254" i="1"/>
  <c r="CU1254" i="1"/>
  <c r="CS1254" i="1"/>
  <c r="CR1254" i="1"/>
  <c r="CQ1254" i="1"/>
  <c r="CP1254" i="1"/>
  <c r="CO1254" i="1"/>
  <c r="CN1254" i="1"/>
  <c r="DM1254" i="1" s="1"/>
  <c r="CM1254" i="1"/>
  <c r="CL1254" i="1"/>
  <c r="CK1254" i="1"/>
  <c r="CC1254" i="1"/>
  <c r="EA1254" i="1" s="1"/>
  <c r="CB1254" i="1"/>
  <c r="DZ1254" i="1" s="1"/>
  <c r="CA1254" i="1"/>
  <c r="DY1254" i="1" s="1"/>
  <c r="BZ1254" i="1"/>
  <c r="BY1254" i="1"/>
  <c r="BX1254" i="1"/>
  <c r="BW1254" i="1"/>
  <c r="BV1254" i="1"/>
  <c r="DT1254" i="1" s="1"/>
  <c r="BT1254" i="1"/>
  <c r="DR1254" i="1" s="1"/>
  <c r="BS1254" i="1"/>
  <c r="DQ1254" i="1" s="1"/>
  <c r="BR1254" i="1"/>
  <c r="DP1254" i="1" s="1"/>
  <c r="BQ1254" i="1"/>
  <c r="BP1254" i="1"/>
  <c r="BO1254" i="1"/>
  <c r="BN1254" i="1"/>
  <c r="BM1254" i="1"/>
  <c r="DK1254" i="1" s="1"/>
  <c r="BL1254" i="1"/>
  <c r="ET1254" i="1" s="1"/>
  <c r="J1254" i="1"/>
  <c r="FF1250" i="1" s="1"/>
  <c r="FF1253" i="1"/>
  <c r="EY1253" i="1"/>
  <c r="EI1253" i="1"/>
  <c r="FE1253" i="1" s="1"/>
  <c r="EA1253" i="1"/>
  <c r="DZ1253" i="1"/>
  <c r="DX1253" i="1"/>
  <c r="DS1253" i="1"/>
  <c r="DQ1253" i="1"/>
  <c r="DO1253" i="1"/>
  <c r="DB1253" i="1"/>
  <c r="DA1253" i="1"/>
  <c r="CZ1253" i="1"/>
  <c r="CY1253" i="1"/>
  <c r="CX1253" i="1"/>
  <c r="CW1253" i="1"/>
  <c r="CV1253" i="1"/>
  <c r="CU1253" i="1"/>
  <c r="CT1253" i="1"/>
  <c r="CR1253" i="1"/>
  <c r="CQ1253" i="1"/>
  <c r="CP1253" i="1"/>
  <c r="CO1253" i="1"/>
  <c r="CN1253" i="1"/>
  <c r="CL1253" i="1"/>
  <c r="CK1253" i="1"/>
  <c r="CC1253" i="1"/>
  <c r="CB1253" i="1"/>
  <c r="CA1253" i="1"/>
  <c r="DY1253" i="1" s="1"/>
  <c r="BZ1253" i="1"/>
  <c r="BY1253" i="1"/>
  <c r="DW1253" i="1" s="1"/>
  <c r="BX1253" i="1"/>
  <c r="DV1253" i="1" s="1"/>
  <c r="BW1253" i="1"/>
  <c r="DU1253" i="1" s="1"/>
  <c r="BV1253" i="1"/>
  <c r="DT1253" i="1" s="1"/>
  <c r="BU1253" i="1"/>
  <c r="BS1253" i="1"/>
  <c r="BR1253" i="1"/>
  <c r="DP1253" i="1" s="1"/>
  <c r="BQ1253" i="1"/>
  <c r="BP1253" i="1"/>
  <c r="DN1253" i="1" s="1"/>
  <c r="BO1253" i="1"/>
  <c r="DM1253" i="1" s="1"/>
  <c r="BN1253" i="1"/>
  <c r="DL1253" i="1" s="1"/>
  <c r="BM1253" i="1"/>
  <c r="DK1253" i="1" s="1"/>
  <c r="BL1253" i="1"/>
  <c r="J1253" i="1"/>
  <c r="FA1252" i="1"/>
  <c r="EI1252" i="1"/>
  <c r="EZ1252" i="1" s="1"/>
  <c r="DZ1252" i="1"/>
  <c r="DU1252" i="1"/>
  <c r="DT1252" i="1"/>
  <c r="DR1252" i="1"/>
  <c r="DL1252" i="1"/>
  <c r="DK1252" i="1"/>
  <c r="DB1252" i="1"/>
  <c r="EA1252" i="1" s="1"/>
  <c r="DA1252" i="1"/>
  <c r="CZ1252" i="1"/>
  <c r="CY1252" i="1"/>
  <c r="CX1252" i="1"/>
  <c r="CW1252" i="1"/>
  <c r="CV1252" i="1"/>
  <c r="CU1252" i="1"/>
  <c r="CT1252" i="1"/>
  <c r="DS1252" i="1" s="1"/>
  <c r="CS1252" i="1"/>
  <c r="CQ1252" i="1"/>
  <c r="CP1252" i="1"/>
  <c r="CO1252" i="1"/>
  <c r="CN1252" i="1"/>
  <c r="CM1252" i="1"/>
  <c r="CL1252" i="1"/>
  <c r="CK1252" i="1"/>
  <c r="DJ1252" i="1" s="1"/>
  <c r="CC1252" i="1"/>
  <c r="CB1252" i="1"/>
  <c r="CA1252" i="1"/>
  <c r="DY1252" i="1" s="1"/>
  <c r="BZ1252" i="1"/>
  <c r="DX1252" i="1" s="1"/>
  <c r="BY1252" i="1"/>
  <c r="DW1252" i="1" s="1"/>
  <c r="BX1252" i="1"/>
  <c r="BW1252" i="1"/>
  <c r="BV1252" i="1"/>
  <c r="BU1252" i="1"/>
  <c r="BT1252" i="1"/>
  <c r="BR1252" i="1"/>
  <c r="DP1252" i="1" s="1"/>
  <c r="BQ1252" i="1"/>
  <c r="DO1252" i="1" s="1"/>
  <c r="BP1252" i="1"/>
  <c r="DN1252" i="1" s="1"/>
  <c r="BO1252" i="1"/>
  <c r="BN1252" i="1"/>
  <c r="BM1252" i="1"/>
  <c r="BL1252" i="1"/>
  <c r="J1252" i="1"/>
  <c r="FF1251" i="1"/>
  <c r="FE1251" i="1"/>
  <c r="FD1251" i="1"/>
  <c r="FC1251" i="1"/>
  <c r="FB1251" i="1"/>
  <c r="FA1251" i="1"/>
  <c r="EY1251" i="1"/>
  <c r="EI1251" i="1"/>
  <c r="EZ1251" i="1" s="1"/>
  <c r="DX1251" i="1"/>
  <c r="DW1251" i="1"/>
  <c r="DU1251" i="1"/>
  <c r="DO1251" i="1"/>
  <c r="DN1251" i="1"/>
  <c r="DL1251" i="1"/>
  <c r="DB1251" i="1"/>
  <c r="DA1251" i="1"/>
  <c r="CZ1251" i="1"/>
  <c r="CY1251" i="1"/>
  <c r="CX1251" i="1"/>
  <c r="CW1251" i="1"/>
  <c r="DV1251" i="1" s="1"/>
  <c r="CV1251" i="1"/>
  <c r="CU1251" i="1"/>
  <c r="CT1251" i="1"/>
  <c r="CS1251" i="1"/>
  <c r="CR1251" i="1"/>
  <c r="EU1251" i="1" s="1"/>
  <c r="FM1251" i="1" s="1"/>
  <c r="CP1251" i="1"/>
  <c r="CO1251" i="1"/>
  <c r="CN1251" i="1"/>
  <c r="DM1251" i="1" s="1"/>
  <c r="CM1251" i="1"/>
  <c r="CL1251" i="1"/>
  <c r="CK1251" i="1"/>
  <c r="CC1251" i="1"/>
  <c r="EA1251" i="1" s="1"/>
  <c r="CB1251" i="1"/>
  <c r="DZ1251" i="1" s="1"/>
  <c r="CA1251" i="1"/>
  <c r="BZ1251" i="1"/>
  <c r="BY1251" i="1"/>
  <c r="BX1251" i="1"/>
  <c r="BW1251" i="1"/>
  <c r="BV1251" i="1"/>
  <c r="DT1251" i="1" s="1"/>
  <c r="BU1251" i="1"/>
  <c r="DS1251" i="1" s="1"/>
  <c r="BT1251" i="1"/>
  <c r="DR1251" i="1" s="1"/>
  <c r="BS1251" i="1"/>
  <c r="BQ1251" i="1"/>
  <c r="BP1251" i="1"/>
  <c r="BO1251" i="1"/>
  <c r="BN1251" i="1"/>
  <c r="BM1251" i="1"/>
  <c r="DK1251" i="1" s="1"/>
  <c r="BL1251" i="1"/>
  <c r="J1251" i="1"/>
  <c r="J1263" i="1" s="1"/>
  <c r="EY1250" i="1"/>
  <c r="EI1250" i="1"/>
  <c r="FE1250" i="1" s="1"/>
  <c r="EA1250" i="1"/>
  <c r="DZ1250" i="1"/>
  <c r="DX1250" i="1"/>
  <c r="DS1250" i="1"/>
  <c r="DR1250" i="1"/>
  <c r="DP1250" i="1"/>
  <c r="DJ1250" i="1"/>
  <c r="DB1250" i="1"/>
  <c r="DA1250" i="1"/>
  <c r="CZ1250" i="1"/>
  <c r="DY1250" i="1" s="1"/>
  <c r="CY1250" i="1"/>
  <c r="CX1250" i="1"/>
  <c r="CW1250" i="1"/>
  <c r="CV1250" i="1"/>
  <c r="CU1250" i="1"/>
  <c r="CT1250" i="1"/>
  <c r="CS1250" i="1"/>
  <c r="CR1250" i="1"/>
  <c r="DQ1250" i="1" s="1"/>
  <c r="CQ1250" i="1"/>
  <c r="CO1250" i="1"/>
  <c r="CN1250" i="1"/>
  <c r="CM1250" i="1"/>
  <c r="CL1250" i="1"/>
  <c r="ET1246" i="1" s="1"/>
  <c r="CK1250" i="1"/>
  <c r="CC1250" i="1"/>
  <c r="CB1250" i="1"/>
  <c r="CA1250" i="1"/>
  <c r="BZ1250" i="1"/>
  <c r="BY1250" i="1"/>
  <c r="DW1250" i="1" s="1"/>
  <c r="BX1250" i="1"/>
  <c r="DV1250" i="1" s="1"/>
  <c r="BW1250" i="1"/>
  <c r="DU1250" i="1" s="1"/>
  <c r="BV1250" i="1"/>
  <c r="BU1250" i="1"/>
  <c r="BT1250" i="1"/>
  <c r="BS1250" i="1"/>
  <c r="BR1250" i="1"/>
  <c r="BP1250" i="1"/>
  <c r="DN1250" i="1" s="1"/>
  <c r="BO1250" i="1"/>
  <c r="DM1250" i="1" s="1"/>
  <c r="BN1250" i="1"/>
  <c r="DL1250" i="1" s="1"/>
  <c r="BM1250" i="1"/>
  <c r="BL1250" i="1"/>
  <c r="J1250" i="1"/>
  <c r="FD1249" i="1"/>
  <c r="FC1249" i="1"/>
  <c r="FB1249" i="1"/>
  <c r="FA1249" i="1"/>
  <c r="EY1249" i="1"/>
  <c r="EI1249" i="1"/>
  <c r="EZ1249" i="1" s="1"/>
  <c r="EA1249" i="1"/>
  <c r="DV1249" i="1"/>
  <c r="DU1249" i="1"/>
  <c r="DS1249" i="1"/>
  <c r="DM1249" i="1"/>
  <c r="DL1249" i="1"/>
  <c r="DJ1249" i="1"/>
  <c r="DB1249" i="1"/>
  <c r="DA1249" i="1"/>
  <c r="CZ1249" i="1"/>
  <c r="CY1249" i="1"/>
  <c r="CX1249" i="1"/>
  <c r="CW1249" i="1"/>
  <c r="CV1249" i="1"/>
  <c r="CU1249" i="1"/>
  <c r="DT1249" i="1" s="1"/>
  <c r="CT1249" i="1"/>
  <c r="CS1249" i="1"/>
  <c r="CR1249" i="1"/>
  <c r="CQ1249" i="1"/>
  <c r="CP1249" i="1"/>
  <c r="CN1249" i="1"/>
  <c r="CM1249" i="1"/>
  <c r="CL1249" i="1"/>
  <c r="DK1249" i="1" s="1"/>
  <c r="CK1249" i="1"/>
  <c r="CC1249" i="1"/>
  <c r="CB1249" i="1"/>
  <c r="DZ1249" i="1" s="1"/>
  <c r="CA1249" i="1"/>
  <c r="DY1249" i="1" s="1"/>
  <c r="BZ1249" i="1"/>
  <c r="DX1249" i="1" s="1"/>
  <c r="BY1249" i="1"/>
  <c r="DW1249" i="1" s="1"/>
  <c r="BX1249" i="1"/>
  <c r="BW1249" i="1"/>
  <c r="BV1249" i="1"/>
  <c r="BU1249" i="1"/>
  <c r="BT1249" i="1"/>
  <c r="DR1249" i="1" s="1"/>
  <c r="BS1249" i="1"/>
  <c r="DQ1249" i="1" s="1"/>
  <c r="BR1249" i="1"/>
  <c r="DP1249" i="1" s="1"/>
  <c r="BQ1249" i="1"/>
  <c r="ET1249" i="1" s="1"/>
  <c r="BO1249" i="1"/>
  <c r="BN1249" i="1"/>
  <c r="BM1249" i="1"/>
  <c r="BL1249" i="1"/>
  <c r="J1249" i="1"/>
  <c r="FF1248" i="1"/>
  <c r="FE1248" i="1"/>
  <c r="FD1248" i="1"/>
  <c r="FC1248" i="1"/>
  <c r="FB1248" i="1"/>
  <c r="EY1248" i="1"/>
  <c r="EI1248" i="1"/>
  <c r="FA1248" i="1" s="1"/>
  <c r="DY1248" i="1"/>
  <c r="DX1248" i="1"/>
  <c r="DV1248" i="1"/>
  <c r="DQ1248" i="1"/>
  <c r="DP1248" i="1"/>
  <c r="DN1248" i="1"/>
  <c r="DB1248" i="1"/>
  <c r="DA1248" i="1"/>
  <c r="CZ1248" i="1"/>
  <c r="CY1248" i="1"/>
  <c r="CX1248" i="1"/>
  <c r="DW1248" i="1" s="1"/>
  <c r="CW1248" i="1"/>
  <c r="CV1248" i="1"/>
  <c r="CU1248" i="1"/>
  <c r="CT1248" i="1"/>
  <c r="CS1248" i="1"/>
  <c r="CR1248" i="1"/>
  <c r="CQ1248" i="1"/>
  <c r="CP1248" i="1"/>
  <c r="DO1248" i="1" s="1"/>
  <c r="CO1248" i="1"/>
  <c r="CM1248" i="1"/>
  <c r="CL1248" i="1"/>
  <c r="CK1248" i="1"/>
  <c r="CC1248" i="1"/>
  <c r="EA1248" i="1" s="1"/>
  <c r="CB1248" i="1"/>
  <c r="CA1248" i="1"/>
  <c r="BZ1248" i="1"/>
  <c r="BY1248" i="1"/>
  <c r="BX1248" i="1"/>
  <c r="BW1248" i="1"/>
  <c r="DU1248" i="1" s="1"/>
  <c r="BV1248" i="1"/>
  <c r="DT1248" i="1" s="1"/>
  <c r="BU1248" i="1"/>
  <c r="DS1248" i="1" s="1"/>
  <c r="BT1248" i="1"/>
  <c r="BS1248" i="1"/>
  <c r="BR1248" i="1"/>
  <c r="BQ1248" i="1"/>
  <c r="BP1248" i="1"/>
  <c r="BN1248" i="1"/>
  <c r="DL1248" i="1" s="1"/>
  <c r="BM1248" i="1"/>
  <c r="DK1248" i="1" s="1"/>
  <c r="BL1248" i="1"/>
  <c r="J1248" i="1"/>
  <c r="FF1254" i="1" s="1"/>
  <c r="EI1247" i="1"/>
  <c r="EZ1247" i="1" s="1"/>
  <c r="EA1247" i="1"/>
  <c r="DY1247" i="1"/>
  <c r="DT1247" i="1"/>
  <c r="DS1247" i="1"/>
  <c r="DQ1247" i="1"/>
  <c r="DK1247" i="1"/>
  <c r="DJ1247" i="1"/>
  <c r="DB1247" i="1"/>
  <c r="DA1247" i="1"/>
  <c r="DZ1247" i="1" s="1"/>
  <c r="CZ1247" i="1"/>
  <c r="CY1247" i="1"/>
  <c r="CX1247" i="1"/>
  <c r="CW1247" i="1"/>
  <c r="CV1247" i="1"/>
  <c r="CU1247" i="1"/>
  <c r="CT1247" i="1"/>
  <c r="CS1247" i="1"/>
  <c r="DR1247" i="1" s="1"/>
  <c r="CR1247" i="1"/>
  <c r="CQ1247" i="1"/>
  <c r="CP1247" i="1"/>
  <c r="CO1247" i="1"/>
  <c r="CN1247" i="1"/>
  <c r="CL1247" i="1"/>
  <c r="CK1247" i="1"/>
  <c r="EU1247" i="1" s="1"/>
  <c r="CC1247" i="1"/>
  <c r="CB1247" i="1"/>
  <c r="CA1247" i="1"/>
  <c r="BZ1247" i="1"/>
  <c r="DX1247" i="1" s="1"/>
  <c r="BY1247" i="1"/>
  <c r="DW1247" i="1" s="1"/>
  <c r="BX1247" i="1"/>
  <c r="DV1247" i="1" s="1"/>
  <c r="BW1247" i="1"/>
  <c r="BV1247" i="1"/>
  <c r="BU1247" i="1"/>
  <c r="BT1247" i="1"/>
  <c r="BS1247" i="1"/>
  <c r="BR1247" i="1"/>
  <c r="DP1247" i="1" s="1"/>
  <c r="BQ1247" i="1"/>
  <c r="DO1247" i="1" s="1"/>
  <c r="BP1247" i="1"/>
  <c r="DN1247" i="1" s="1"/>
  <c r="BO1247" i="1"/>
  <c r="BM1247" i="1"/>
  <c r="BL1247" i="1"/>
  <c r="J1247" i="1"/>
  <c r="FE1246" i="1"/>
  <c r="FD1246" i="1"/>
  <c r="FC1246" i="1"/>
  <c r="FB1246" i="1"/>
  <c r="EI1246" i="1"/>
  <c r="FA1246" i="1" s="1"/>
  <c r="DW1246" i="1"/>
  <c r="DV1246" i="1"/>
  <c r="DT1246" i="1"/>
  <c r="DO1246" i="1"/>
  <c r="DN1246" i="1"/>
  <c r="DL1246" i="1"/>
  <c r="DB1246" i="1"/>
  <c r="DA1246" i="1"/>
  <c r="CZ1246" i="1"/>
  <c r="CY1246" i="1"/>
  <c r="CX1246" i="1"/>
  <c r="CW1246" i="1"/>
  <c r="CV1246" i="1"/>
  <c r="DU1246" i="1" s="1"/>
  <c r="CU1246" i="1"/>
  <c r="CT1246" i="1"/>
  <c r="CS1246" i="1"/>
  <c r="CR1246" i="1"/>
  <c r="CQ1246" i="1"/>
  <c r="CP1246" i="1"/>
  <c r="EU1246" i="1" s="1"/>
  <c r="FM1246" i="1" s="1"/>
  <c r="CO1246" i="1"/>
  <c r="CN1246" i="1"/>
  <c r="DM1246" i="1" s="1"/>
  <c r="EL1246" i="1" s="1"/>
  <c r="CM1246" i="1"/>
  <c r="CK1246" i="1"/>
  <c r="CC1246" i="1"/>
  <c r="EA1246" i="1" s="1"/>
  <c r="CB1246" i="1"/>
  <c r="DZ1246" i="1" s="1"/>
  <c r="CA1246" i="1"/>
  <c r="DY1246" i="1" s="1"/>
  <c r="BZ1246" i="1"/>
  <c r="DX1246" i="1" s="1"/>
  <c r="BY1246" i="1"/>
  <c r="BX1246" i="1"/>
  <c r="BW1246" i="1"/>
  <c r="BV1246" i="1"/>
  <c r="BU1246" i="1"/>
  <c r="DS1246" i="1" s="1"/>
  <c r="BT1246" i="1"/>
  <c r="DR1246" i="1" s="1"/>
  <c r="BS1246" i="1"/>
  <c r="DQ1246" i="1" s="1"/>
  <c r="BR1246" i="1"/>
  <c r="DP1246" i="1" s="1"/>
  <c r="BQ1246" i="1"/>
  <c r="BP1246" i="1"/>
  <c r="BO1246" i="1"/>
  <c r="BN1246" i="1"/>
  <c r="BL1246" i="1"/>
  <c r="DJ1246" i="1" s="1"/>
  <c r="J1246" i="1"/>
  <c r="FF1245" i="1"/>
  <c r="FE1245" i="1"/>
  <c r="EY1245" i="1"/>
  <c r="EI1245" i="1"/>
  <c r="FD1245" i="1" s="1"/>
  <c r="DZ1245" i="1"/>
  <c r="DY1245" i="1"/>
  <c r="DW1245" i="1"/>
  <c r="DR1245" i="1"/>
  <c r="DQ1245" i="1"/>
  <c r="DO1245" i="1"/>
  <c r="DB1245" i="1"/>
  <c r="DA1245" i="1"/>
  <c r="CZ1245" i="1"/>
  <c r="CY1245" i="1"/>
  <c r="DX1245" i="1" s="1"/>
  <c r="CX1245" i="1"/>
  <c r="CW1245" i="1"/>
  <c r="CV1245" i="1"/>
  <c r="CU1245" i="1"/>
  <c r="CT1245" i="1"/>
  <c r="CS1245" i="1"/>
  <c r="CR1245" i="1"/>
  <c r="CQ1245" i="1"/>
  <c r="DP1245" i="1" s="1"/>
  <c r="CP1245" i="1"/>
  <c r="CO1245" i="1"/>
  <c r="CN1245" i="1"/>
  <c r="CM1245" i="1"/>
  <c r="CL1245" i="1"/>
  <c r="CC1245" i="1"/>
  <c r="EA1245" i="1" s="1"/>
  <c r="CB1245" i="1"/>
  <c r="CA1245" i="1"/>
  <c r="BZ1245" i="1"/>
  <c r="BY1245" i="1"/>
  <c r="BX1245" i="1"/>
  <c r="DV1245" i="1" s="1"/>
  <c r="BW1245" i="1"/>
  <c r="DU1245" i="1" s="1"/>
  <c r="BV1245" i="1"/>
  <c r="DT1245" i="1" s="1"/>
  <c r="BU1245" i="1"/>
  <c r="DS1245" i="1" s="1"/>
  <c r="BT1245" i="1"/>
  <c r="BS1245" i="1"/>
  <c r="BR1245" i="1"/>
  <c r="BQ1245" i="1"/>
  <c r="BP1245" i="1"/>
  <c r="DN1245" i="1" s="1"/>
  <c r="BO1245" i="1"/>
  <c r="DM1245" i="1" s="1"/>
  <c r="BN1245" i="1"/>
  <c r="DL1245" i="1" s="1"/>
  <c r="BM1245" i="1"/>
  <c r="J1245" i="1"/>
  <c r="FX1243" i="1"/>
  <c r="FW1243" i="1"/>
  <c r="FV1243" i="1"/>
  <c r="FU1243" i="1"/>
  <c r="FT1243" i="1"/>
  <c r="FS1243" i="1"/>
  <c r="FR1243" i="1"/>
  <c r="FQ1243" i="1"/>
  <c r="FX1242" i="1"/>
  <c r="FW1242" i="1"/>
  <c r="FV1242" i="1"/>
  <c r="FU1242" i="1"/>
  <c r="FT1242" i="1"/>
  <c r="FS1242" i="1"/>
  <c r="FR1242" i="1"/>
  <c r="FQ1242" i="1"/>
  <c r="FX1241" i="1"/>
  <c r="FW1241" i="1"/>
  <c r="FV1241" i="1"/>
  <c r="FU1241" i="1"/>
  <c r="FT1241" i="1"/>
  <c r="FS1241" i="1"/>
  <c r="FR1241" i="1"/>
  <c r="FQ1241" i="1"/>
  <c r="H1241" i="1"/>
  <c r="G1241" i="1"/>
  <c r="F1241" i="1"/>
  <c r="E1241" i="1"/>
  <c r="D1241" i="1"/>
  <c r="J1240" i="1"/>
  <c r="EI1239" i="1"/>
  <c r="EZ1239" i="1" s="1"/>
  <c r="CZ1239" i="1"/>
  <c r="CY1239" i="1"/>
  <c r="CX1239" i="1"/>
  <c r="CW1239" i="1"/>
  <c r="CV1239" i="1"/>
  <c r="CU1239" i="1"/>
  <c r="CT1239" i="1"/>
  <c r="CS1239" i="1"/>
  <c r="CR1239" i="1"/>
  <c r="CQ1239" i="1"/>
  <c r="CP1239" i="1"/>
  <c r="CO1239" i="1"/>
  <c r="CN1239" i="1"/>
  <c r="CM1239" i="1"/>
  <c r="CL1239" i="1"/>
  <c r="CK1239" i="1"/>
  <c r="CA1239" i="1"/>
  <c r="DY1239" i="1" s="1"/>
  <c r="BZ1239" i="1"/>
  <c r="DX1239" i="1" s="1"/>
  <c r="BY1239" i="1"/>
  <c r="DW1239" i="1" s="1"/>
  <c r="BX1239" i="1"/>
  <c r="DV1239" i="1" s="1"/>
  <c r="BW1239" i="1"/>
  <c r="DU1239" i="1" s="1"/>
  <c r="BV1239" i="1"/>
  <c r="DT1239" i="1" s="1"/>
  <c r="BU1239" i="1"/>
  <c r="DS1239" i="1" s="1"/>
  <c r="BT1239" i="1"/>
  <c r="DR1239" i="1" s="1"/>
  <c r="BS1239" i="1"/>
  <c r="DQ1239" i="1" s="1"/>
  <c r="BR1239" i="1"/>
  <c r="DP1239" i="1" s="1"/>
  <c r="BQ1239" i="1"/>
  <c r="DO1239" i="1" s="1"/>
  <c r="BP1239" i="1"/>
  <c r="DN1239" i="1" s="1"/>
  <c r="BO1239" i="1"/>
  <c r="DM1239" i="1" s="1"/>
  <c r="BN1239" i="1"/>
  <c r="DL1239" i="1" s="1"/>
  <c r="BM1239" i="1"/>
  <c r="DK1239" i="1" s="1"/>
  <c r="BL1239" i="1"/>
  <c r="J1239" i="1"/>
  <c r="EI1238" i="1"/>
  <c r="EZ1238" i="1" s="1"/>
  <c r="DA1238" i="1"/>
  <c r="CY1238" i="1"/>
  <c r="CX1238" i="1"/>
  <c r="CW1238" i="1"/>
  <c r="CV1238" i="1"/>
  <c r="CU1238" i="1"/>
  <c r="CT1238" i="1"/>
  <c r="CS1238" i="1"/>
  <c r="CR1238" i="1"/>
  <c r="CQ1238" i="1"/>
  <c r="CP1238" i="1"/>
  <c r="CO1238" i="1"/>
  <c r="CN1238" i="1"/>
  <c r="CM1238" i="1"/>
  <c r="CL1238" i="1"/>
  <c r="CK1238" i="1"/>
  <c r="CB1238" i="1"/>
  <c r="DZ1238" i="1" s="1"/>
  <c r="BZ1238" i="1"/>
  <c r="DX1238" i="1" s="1"/>
  <c r="BY1238" i="1"/>
  <c r="DW1238" i="1" s="1"/>
  <c r="BX1238" i="1"/>
  <c r="DV1238" i="1" s="1"/>
  <c r="BW1238" i="1"/>
  <c r="DU1238" i="1" s="1"/>
  <c r="BV1238" i="1"/>
  <c r="DT1238" i="1" s="1"/>
  <c r="BU1238" i="1"/>
  <c r="DS1238" i="1" s="1"/>
  <c r="BT1238" i="1"/>
  <c r="DR1238" i="1" s="1"/>
  <c r="BS1238" i="1"/>
  <c r="DQ1238" i="1" s="1"/>
  <c r="BR1238" i="1"/>
  <c r="DP1238" i="1" s="1"/>
  <c r="BQ1238" i="1"/>
  <c r="DO1238" i="1" s="1"/>
  <c r="BP1238" i="1"/>
  <c r="DN1238" i="1" s="1"/>
  <c r="BO1238" i="1"/>
  <c r="DM1238" i="1" s="1"/>
  <c r="BN1238" i="1"/>
  <c r="DL1238" i="1" s="1"/>
  <c r="BM1238" i="1"/>
  <c r="DK1238" i="1" s="1"/>
  <c r="BL1238" i="1"/>
  <c r="J1238" i="1"/>
  <c r="EI1237" i="1"/>
  <c r="EZ1237" i="1" s="1"/>
  <c r="DA1237" i="1"/>
  <c r="CZ1237" i="1"/>
  <c r="CX1237" i="1"/>
  <c r="CW1237" i="1"/>
  <c r="CV1237" i="1"/>
  <c r="CU1237" i="1"/>
  <c r="CT1237" i="1"/>
  <c r="CS1237" i="1"/>
  <c r="CR1237" i="1"/>
  <c r="CQ1237" i="1"/>
  <c r="CP1237" i="1"/>
  <c r="CO1237" i="1"/>
  <c r="CN1237" i="1"/>
  <c r="CM1237" i="1"/>
  <c r="CL1237" i="1"/>
  <c r="CK1237" i="1"/>
  <c r="EU1237" i="1" s="1"/>
  <c r="CB1237" i="1"/>
  <c r="DZ1237" i="1" s="1"/>
  <c r="CA1237" i="1"/>
  <c r="DY1237" i="1" s="1"/>
  <c r="BY1237" i="1"/>
  <c r="DW1237" i="1" s="1"/>
  <c r="BX1237" i="1"/>
  <c r="DV1237" i="1" s="1"/>
  <c r="BW1237" i="1"/>
  <c r="DU1237" i="1" s="1"/>
  <c r="BV1237" i="1"/>
  <c r="DT1237" i="1" s="1"/>
  <c r="BU1237" i="1"/>
  <c r="DS1237" i="1" s="1"/>
  <c r="BT1237" i="1"/>
  <c r="DR1237" i="1" s="1"/>
  <c r="BS1237" i="1"/>
  <c r="DQ1237" i="1" s="1"/>
  <c r="BR1237" i="1"/>
  <c r="DP1237" i="1" s="1"/>
  <c r="BQ1237" i="1"/>
  <c r="DO1237" i="1" s="1"/>
  <c r="BP1237" i="1"/>
  <c r="DN1237" i="1" s="1"/>
  <c r="BO1237" i="1"/>
  <c r="DM1237" i="1" s="1"/>
  <c r="BN1237" i="1"/>
  <c r="DL1237" i="1" s="1"/>
  <c r="BM1237" i="1"/>
  <c r="DK1237" i="1" s="1"/>
  <c r="BL1237" i="1"/>
  <c r="ET1237" i="1" s="1"/>
  <c r="J1237" i="1"/>
  <c r="EI1236" i="1"/>
  <c r="EZ1236" i="1" s="1"/>
  <c r="DA1236" i="1"/>
  <c r="CZ1236" i="1"/>
  <c r="CY1236" i="1"/>
  <c r="CW1236" i="1"/>
  <c r="CV1236" i="1"/>
  <c r="CU1236" i="1"/>
  <c r="CT1236" i="1"/>
  <c r="CS1236" i="1"/>
  <c r="CR1236" i="1"/>
  <c r="CQ1236" i="1"/>
  <c r="CP1236" i="1"/>
  <c r="CO1236" i="1"/>
  <c r="CN1236" i="1"/>
  <c r="CM1236" i="1"/>
  <c r="CL1236" i="1"/>
  <c r="CK1236" i="1"/>
  <c r="CB1236" i="1"/>
  <c r="DZ1236" i="1" s="1"/>
  <c r="CA1236" i="1"/>
  <c r="DY1236" i="1" s="1"/>
  <c r="BZ1236" i="1"/>
  <c r="DX1236" i="1" s="1"/>
  <c r="BX1236" i="1"/>
  <c r="DV1236" i="1" s="1"/>
  <c r="BW1236" i="1"/>
  <c r="DU1236" i="1" s="1"/>
  <c r="BV1236" i="1"/>
  <c r="DT1236" i="1" s="1"/>
  <c r="BU1236" i="1"/>
  <c r="DS1236" i="1" s="1"/>
  <c r="BT1236" i="1"/>
  <c r="DR1236" i="1" s="1"/>
  <c r="BS1236" i="1"/>
  <c r="DQ1236" i="1" s="1"/>
  <c r="BR1236" i="1"/>
  <c r="DP1236" i="1" s="1"/>
  <c r="BQ1236" i="1"/>
  <c r="DO1236" i="1" s="1"/>
  <c r="BP1236" i="1"/>
  <c r="DN1236" i="1" s="1"/>
  <c r="BO1236" i="1"/>
  <c r="DM1236" i="1" s="1"/>
  <c r="BN1236" i="1"/>
  <c r="DL1236" i="1" s="1"/>
  <c r="BM1236" i="1"/>
  <c r="DK1236" i="1" s="1"/>
  <c r="BL1236" i="1"/>
  <c r="J1236" i="1"/>
  <c r="EI1235" i="1"/>
  <c r="EZ1235" i="1" s="1"/>
  <c r="DA1235" i="1"/>
  <c r="CZ1235" i="1"/>
  <c r="CY1235" i="1"/>
  <c r="CX1235" i="1"/>
  <c r="CV1235" i="1"/>
  <c r="CU1235" i="1"/>
  <c r="CT1235" i="1"/>
  <c r="CS1235" i="1"/>
  <c r="CR1235" i="1"/>
  <c r="CQ1235" i="1"/>
  <c r="CP1235" i="1"/>
  <c r="CO1235" i="1"/>
  <c r="CN1235" i="1"/>
  <c r="CM1235" i="1"/>
  <c r="CL1235" i="1"/>
  <c r="CK1235" i="1"/>
  <c r="EU1235" i="1" s="1"/>
  <c r="CB1235" i="1"/>
  <c r="DZ1235" i="1" s="1"/>
  <c r="CA1235" i="1"/>
  <c r="DY1235" i="1" s="1"/>
  <c r="BZ1235" i="1"/>
  <c r="DX1235" i="1" s="1"/>
  <c r="BY1235" i="1"/>
  <c r="DW1235" i="1" s="1"/>
  <c r="BW1235" i="1"/>
  <c r="DU1235" i="1" s="1"/>
  <c r="BV1235" i="1"/>
  <c r="DT1235" i="1" s="1"/>
  <c r="BU1235" i="1"/>
  <c r="DS1235" i="1" s="1"/>
  <c r="BT1235" i="1"/>
  <c r="DR1235" i="1" s="1"/>
  <c r="BS1235" i="1"/>
  <c r="DQ1235" i="1" s="1"/>
  <c r="BR1235" i="1"/>
  <c r="DP1235" i="1" s="1"/>
  <c r="BQ1235" i="1"/>
  <c r="DO1235" i="1" s="1"/>
  <c r="BP1235" i="1"/>
  <c r="DN1235" i="1" s="1"/>
  <c r="BO1235" i="1"/>
  <c r="DM1235" i="1" s="1"/>
  <c r="BN1235" i="1"/>
  <c r="DL1235" i="1" s="1"/>
  <c r="BM1235" i="1"/>
  <c r="DK1235" i="1" s="1"/>
  <c r="BL1235" i="1"/>
  <c r="ET1235" i="1" s="1"/>
  <c r="J1235" i="1"/>
  <c r="EI1234" i="1"/>
  <c r="EZ1234" i="1" s="1"/>
  <c r="DA1234" i="1"/>
  <c r="CZ1234" i="1"/>
  <c r="CY1234" i="1"/>
  <c r="CX1234" i="1"/>
  <c r="CW1234" i="1"/>
  <c r="CU1234" i="1"/>
  <c r="CT1234" i="1"/>
  <c r="CS1234" i="1"/>
  <c r="CR1234" i="1"/>
  <c r="CQ1234" i="1"/>
  <c r="CP1234" i="1"/>
  <c r="CO1234" i="1"/>
  <c r="CN1234" i="1"/>
  <c r="CM1234" i="1"/>
  <c r="CL1234" i="1"/>
  <c r="CK1234" i="1"/>
  <c r="CB1234" i="1"/>
  <c r="DZ1234" i="1" s="1"/>
  <c r="CA1234" i="1"/>
  <c r="DY1234" i="1" s="1"/>
  <c r="BZ1234" i="1"/>
  <c r="DX1234" i="1" s="1"/>
  <c r="BY1234" i="1"/>
  <c r="DW1234" i="1" s="1"/>
  <c r="BX1234" i="1"/>
  <c r="DV1234" i="1" s="1"/>
  <c r="BV1234" i="1"/>
  <c r="DT1234" i="1" s="1"/>
  <c r="BU1234" i="1"/>
  <c r="DS1234" i="1" s="1"/>
  <c r="BT1234" i="1"/>
  <c r="DR1234" i="1" s="1"/>
  <c r="BS1234" i="1"/>
  <c r="DQ1234" i="1" s="1"/>
  <c r="BR1234" i="1"/>
  <c r="DP1234" i="1" s="1"/>
  <c r="BQ1234" i="1"/>
  <c r="DO1234" i="1" s="1"/>
  <c r="BP1234" i="1"/>
  <c r="DN1234" i="1" s="1"/>
  <c r="BO1234" i="1"/>
  <c r="DM1234" i="1" s="1"/>
  <c r="BN1234" i="1"/>
  <c r="DL1234" i="1" s="1"/>
  <c r="BM1234" i="1"/>
  <c r="DK1234" i="1" s="1"/>
  <c r="BL1234" i="1"/>
  <c r="J1234" i="1"/>
  <c r="EI1233" i="1"/>
  <c r="EZ1233" i="1" s="1"/>
  <c r="DA1233" i="1"/>
  <c r="CZ1233" i="1"/>
  <c r="CY1233" i="1"/>
  <c r="CX1233" i="1"/>
  <c r="CW1233" i="1"/>
  <c r="CV1233" i="1"/>
  <c r="CT1233" i="1"/>
  <c r="CS1233" i="1"/>
  <c r="CR1233" i="1"/>
  <c r="CQ1233" i="1"/>
  <c r="CP1233" i="1"/>
  <c r="CO1233" i="1"/>
  <c r="CN1233" i="1"/>
  <c r="CM1233" i="1"/>
  <c r="CL1233" i="1"/>
  <c r="CK1233" i="1"/>
  <c r="EU1233" i="1" s="1"/>
  <c r="CB1233" i="1"/>
  <c r="DZ1233" i="1" s="1"/>
  <c r="CA1233" i="1"/>
  <c r="DY1233" i="1" s="1"/>
  <c r="BZ1233" i="1"/>
  <c r="DX1233" i="1" s="1"/>
  <c r="BY1233" i="1"/>
  <c r="DW1233" i="1" s="1"/>
  <c r="BX1233" i="1"/>
  <c r="DV1233" i="1" s="1"/>
  <c r="BW1233" i="1"/>
  <c r="DU1233" i="1" s="1"/>
  <c r="BU1233" i="1"/>
  <c r="DS1233" i="1" s="1"/>
  <c r="BT1233" i="1"/>
  <c r="DR1233" i="1" s="1"/>
  <c r="BS1233" i="1"/>
  <c r="DQ1233" i="1" s="1"/>
  <c r="BR1233" i="1"/>
  <c r="DP1233" i="1" s="1"/>
  <c r="BQ1233" i="1"/>
  <c r="DO1233" i="1" s="1"/>
  <c r="BP1233" i="1"/>
  <c r="DN1233" i="1" s="1"/>
  <c r="BO1233" i="1"/>
  <c r="DM1233" i="1" s="1"/>
  <c r="BN1233" i="1"/>
  <c r="DL1233" i="1" s="1"/>
  <c r="BM1233" i="1"/>
  <c r="DK1233" i="1" s="1"/>
  <c r="BL1233" i="1"/>
  <c r="ET1233" i="1" s="1"/>
  <c r="J1233" i="1"/>
  <c r="EI1232" i="1"/>
  <c r="EZ1232" i="1" s="1"/>
  <c r="DA1232" i="1"/>
  <c r="CZ1232" i="1"/>
  <c r="CY1232" i="1"/>
  <c r="CX1232" i="1"/>
  <c r="CW1232" i="1"/>
  <c r="CV1232" i="1"/>
  <c r="CU1232" i="1"/>
  <c r="CS1232" i="1"/>
  <c r="CR1232" i="1"/>
  <c r="CQ1232" i="1"/>
  <c r="CP1232" i="1"/>
  <c r="CO1232" i="1"/>
  <c r="CN1232" i="1"/>
  <c r="CM1232" i="1"/>
  <c r="CL1232" i="1"/>
  <c r="CK1232" i="1"/>
  <c r="EU1232" i="1" s="1"/>
  <c r="CB1232" i="1"/>
  <c r="DZ1232" i="1" s="1"/>
  <c r="CA1232" i="1"/>
  <c r="DY1232" i="1" s="1"/>
  <c r="BZ1232" i="1"/>
  <c r="DX1232" i="1" s="1"/>
  <c r="BY1232" i="1"/>
  <c r="DW1232" i="1" s="1"/>
  <c r="BX1232" i="1"/>
  <c r="DV1232" i="1" s="1"/>
  <c r="BW1232" i="1"/>
  <c r="DU1232" i="1" s="1"/>
  <c r="BV1232" i="1"/>
  <c r="DT1232" i="1" s="1"/>
  <c r="BT1232" i="1"/>
  <c r="DR1232" i="1" s="1"/>
  <c r="BS1232" i="1"/>
  <c r="DQ1232" i="1" s="1"/>
  <c r="BR1232" i="1"/>
  <c r="DP1232" i="1" s="1"/>
  <c r="BQ1232" i="1"/>
  <c r="DO1232" i="1" s="1"/>
  <c r="BP1232" i="1"/>
  <c r="DN1232" i="1" s="1"/>
  <c r="BO1232" i="1"/>
  <c r="DM1232" i="1" s="1"/>
  <c r="BN1232" i="1"/>
  <c r="DL1232" i="1" s="1"/>
  <c r="BM1232" i="1"/>
  <c r="DK1232" i="1" s="1"/>
  <c r="BL1232" i="1"/>
  <c r="ET1232" i="1" s="1"/>
  <c r="J1232" i="1"/>
  <c r="EZ1231" i="1"/>
  <c r="EI1231" i="1"/>
  <c r="DA1231" i="1"/>
  <c r="CZ1231" i="1"/>
  <c r="CY1231" i="1"/>
  <c r="CX1231" i="1"/>
  <c r="CW1231" i="1"/>
  <c r="CV1231" i="1"/>
  <c r="CU1231" i="1"/>
  <c r="CT1231" i="1"/>
  <c r="CR1231" i="1"/>
  <c r="CQ1231" i="1"/>
  <c r="CP1231" i="1"/>
  <c r="CO1231" i="1"/>
  <c r="CN1231" i="1"/>
  <c r="CM1231" i="1"/>
  <c r="CL1231" i="1"/>
  <c r="CK1231" i="1"/>
  <c r="CB1231" i="1"/>
  <c r="DZ1231" i="1" s="1"/>
  <c r="CA1231" i="1"/>
  <c r="DY1231" i="1" s="1"/>
  <c r="BZ1231" i="1"/>
  <c r="DX1231" i="1" s="1"/>
  <c r="BY1231" i="1"/>
  <c r="DW1231" i="1" s="1"/>
  <c r="BX1231" i="1"/>
  <c r="DV1231" i="1" s="1"/>
  <c r="BW1231" i="1"/>
  <c r="DU1231" i="1" s="1"/>
  <c r="BV1231" i="1"/>
  <c r="DT1231" i="1" s="1"/>
  <c r="BU1231" i="1"/>
  <c r="DS1231" i="1" s="1"/>
  <c r="BS1231" i="1"/>
  <c r="DQ1231" i="1" s="1"/>
  <c r="BR1231" i="1"/>
  <c r="DP1231" i="1" s="1"/>
  <c r="BQ1231" i="1"/>
  <c r="DO1231" i="1" s="1"/>
  <c r="BP1231" i="1"/>
  <c r="DN1231" i="1" s="1"/>
  <c r="BO1231" i="1"/>
  <c r="DM1231" i="1" s="1"/>
  <c r="BN1231" i="1"/>
  <c r="DL1231" i="1" s="1"/>
  <c r="BM1231" i="1"/>
  <c r="DK1231" i="1" s="1"/>
  <c r="BL1231" i="1"/>
  <c r="J1231" i="1"/>
  <c r="EI1230" i="1"/>
  <c r="EZ1230" i="1" s="1"/>
  <c r="DZ1230" i="1"/>
  <c r="DA1230" i="1"/>
  <c r="CZ1230" i="1"/>
  <c r="CY1230" i="1"/>
  <c r="CX1230" i="1"/>
  <c r="CW1230" i="1"/>
  <c r="CV1230" i="1"/>
  <c r="CU1230" i="1"/>
  <c r="CT1230" i="1"/>
  <c r="CS1230" i="1"/>
  <c r="CQ1230" i="1"/>
  <c r="CP1230" i="1"/>
  <c r="CO1230" i="1"/>
  <c r="CN1230" i="1"/>
  <c r="CM1230" i="1"/>
  <c r="CL1230" i="1"/>
  <c r="CK1230" i="1"/>
  <c r="CB1230" i="1"/>
  <c r="CA1230" i="1"/>
  <c r="DY1230" i="1" s="1"/>
  <c r="BZ1230" i="1"/>
  <c r="DX1230" i="1" s="1"/>
  <c r="BY1230" i="1"/>
  <c r="DW1230" i="1" s="1"/>
  <c r="BX1230" i="1"/>
  <c r="DV1230" i="1" s="1"/>
  <c r="BW1230" i="1"/>
  <c r="DU1230" i="1" s="1"/>
  <c r="BV1230" i="1"/>
  <c r="DT1230" i="1" s="1"/>
  <c r="BU1230" i="1"/>
  <c r="DS1230" i="1" s="1"/>
  <c r="BT1230" i="1"/>
  <c r="DR1230" i="1" s="1"/>
  <c r="BR1230" i="1"/>
  <c r="DP1230" i="1" s="1"/>
  <c r="BQ1230" i="1"/>
  <c r="DO1230" i="1" s="1"/>
  <c r="BP1230" i="1"/>
  <c r="DN1230" i="1" s="1"/>
  <c r="BO1230" i="1"/>
  <c r="DM1230" i="1" s="1"/>
  <c r="BN1230" i="1"/>
  <c r="DL1230" i="1" s="1"/>
  <c r="BM1230" i="1"/>
  <c r="DK1230" i="1" s="1"/>
  <c r="BL1230" i="1"/>
  <c r="J1230" i="1"/>
  <c r="EI1229" i="1"/>
  <c r="EZ1229" i="1" s="1"/>
  <c r="DZ1229" i="1"/>
  <c r="DS1229" i="1"/>
  <c r="DR1229" i="1"/>
  <c r="DA1229" i="1"/>
  <c r="CZ1229" i="1"/>
  <c r="CY1229" i="1"/>
  <c r="CX1229" i="1"/>
  <c r="CW1229" i="1"/>
  <c r="CV1229" i="1"/>
  <c r="CU1229" i="1"/>
  <c r="CT1229" i="1"/>
  <c r="CS1229" i="1"/>
  <c r="CR1229" i="1"/>
  <c r="CP1229" i="1"/>
  <c r="CO1229" i="1"/>
  <c r="CN1229" i="1"/>
  <c r="CM1229" i="1"/>
  <c r="CL1229" i="1"/>
  <c r="CK1229" i="1"/>
  <c r="CB1229" i="1"/>
  <c r="CA1229" i="1"/>
  <c r="DY1229" i="1" s="1"/>
  <c r="BZ1229" i="1"/>
  <c r="DX1229" i="1" s="1"/>
  <c r="BY1229" i="1"/>
  <c r="DW1229" i="1" s="1"/>
  <c r="BX1229" i="1"/>
  <c r="DV1229" i="1" s="1"/>
  <c r="BW1229" i="1"/>
  <c r="DU1229" i="1" s="1"/>
  <c r="BV1229" i="1"/>
  <c r="DT1229" i="1" s="1"/>
  <c r="BU1229" i="1"/>
  <c r="BT1229" i="1"/>
  <c r="BS1229" i="1"/>
  <c r="DQ1229" i="1" s="1"/>
  <c r="BQ1229" i="1"/>
  <c r="DO1229" i="1" s="1"/>
  <c r="BP1229" i="1"/>
  <c r="DN1229" i="1" s="1"/>
  <c r="BO1229" i="1"/>
  <c r="DM1229" i="1" s="1"/>
  <c r="BN1229" i="1"/>
  <c r="DL1229" i="1" s="1"/>
  <c r="BM1229" i="1"/>
  <c r="DK1229" i="1" s="1"/>
  <c r="BL1229" i="1"/>
  <c r="J1229" i="1"/>
  <c r="EZ1228" i="1"/>
  <c r="EI1228" i="1"/>
  <c r="DR1228" i="1"/>
  <c r="DA1228" i="1"/>
  <c r="CZ1228" i="1"/>
  <c r="CY1228" i="1"/>
  <c r="CX1228" i="1"/>
  <c r="CW1228" i="1"/>
  <c r="CV1228" i="1"/>
  <c r="CU1228" i="1"/>
  <c r="CT1228" i="1"/>
  <c r="CS1228" i="1"/>
  <c r="CR1228" i="1"/>
  <c r="CQ1228" i="1"/>
  <c r="CO1228" i="1"/>
  <c r="CN1228" i="1"/>
  <c r="CM1228" i="1"/>
  <c r="CL1228" i="1"/>
  <c r="CK1228" i="1"/>
  <c r="CB1228" i="1"/>
  <c r="DZ1228" i="1" s="1"/>
  <c r="CA1228" i="1"/>
  <c r="DY1228" i="1" s="1"/>
  <c r="BZ1228" i="1"/>
  <c r="DX1228" i="1" s="1"/>
  <c r="BY1228" i="1"/>
  <c r="DW1228" i="1" s="1"/>
  <c r="BX1228" i="1"/>
  <c r="DV1228" i="1" s="1"/>
  <c r="BW1228" i="1"/>
  <c r="DU1228" i="1" s="1"/>
  <c r="BV1228" i="1"/>
  <c r="DT1228" i="1" s="1"/>
  <c r="BU1228" i="1"/>
  <c r="DS1228" i="1" s="1"/>
  <c r="BT1228" i="1"/>
  <c r="BS1228" i="1"/>
  <c r="DQ1228" i="1" s="1"/>
  <c r="BR1228" i="1"/>
  <c r="DP1228" i="1" s="1"/>
  <c r="BP1228" i="1"/>
  <c r="DN1228" i="1" s="1"/>
  <c r="BO1228" i="1"/>
  <c r="DM1228" i="1" s="1"/>
  <c r="BN1228" i="1"/>
  <c r="DL1228" i="1" s="1"/>
  <c r="BM1228" i="1"/>
  <c r="DK1228" i="1" s="1"/>
  <c r="BL1228" i="1"/>
  <c r="J1228" i="1"/>
  <c r="FB1227" i="1"/>
  <c r="EI1227" i="1"/>
  <c r="FE1227" i="1" s="1"/>
  <c r="DY1227" i="1"/>
  <c r="DR1227" i="1"/>
  <c r="DP1227" i="1"/>
  <c r="DM1227" i="1"/>
  <c r="DA1227" i="1"/>
  <c r="CZ1227" i="1"/>
  <c r="CY1227" i="1"/>
  <c r="CX1227" i="1"/>
  <c r="CW1227" i="1"/>
  <c r="CV1227" i="1"/>
  <c r="CU1227" i="1"/>
  <c r="CT1227" i="1"/>
  <c r="CS1227" i="1"/>
  <c r="CR1227" i="1"/>
  <c r="CQ1227" i="1"/>
  <c r="CP1227" i="1"/>
  <c r="CN1227" i="1"/>
  <c r="CM1227" i="1"/>
  <c r="CL1227" i="1"/>
  <c r="CK1227" i="1"/>
  <c r="EU1227" i="1" s="1"/>
  <c r="CB1227" i="1"/>
  <c r="DZ1227" i="1" s="1"/>
  <c r="CA1227" i="1"/>
  <c r="BZ1227" i="1"/>
  <c r="DX1227" i="1" s="1"/>
  <c r="BY1227" i="1"/>
  <c r="DW1227" i="1" s="1"/>
  <c r="BX1227" i="1"/>
  <c r="DV1227" i="1" s="1"/>
  <c r="BW1227" i="1"/>
  <c r="DU1227" i="1" s="1"/>
  <c r="BV1227" i="1"/>
  <c r="DT1227" i="1" s="1"/>
  <c r="BU1227" i="1"/>
  <c r="DS1227" i="1" s="1"/>
  <c r="BT1227" i="1"/>
  <c r="BS1227" i="1"/>
  <c r="DQ1227" i="1" s="1"/>
  <c r="BR1227" i="1"/>
  <c r="BQ1227" i="1"/>
  <c r="DO1227" i="1" s="1"/>
  <c r="BO1227" i="1"/>
  <c r="BN1227" i="1"/>
  <c r="DL1227" i="1" s="1"/>
  <c r="BM1227" i="1"/>
  <c r="DK1227" i="1" s="1"/>
  <c r="BL1227" i="1"/>
  <c r="J1227" i="1"/>
  <c r="FF1226" i="1"/>
  <c r="FD1226" i="1"/>
  <c r="EI1226" i="1"/>
  <c r="EY1226" i="1" s="1"/>
  <c r="DA1226" i="1"/>
  <c r="CZ1226" i="1"/>
  <c r="CY1226" i="1"/>
  <c r="CX1226" i="1"/>
  <c r="CW1226" i="1"/>
  <c r="CV1226" i="1"/>
  <c r="CU1226" i="1"/>
  <c r="CT1226" i="1"/>
  <c r="CS1226" i="1"/>
  <c r="CR1226" i="1"/>
  <c r="CQ1226" i="1"/>
  <c r="CP1226" i="1"/>
  <c r="EU1226" i="1" s="1"/>
  <c r="FM1226" i="1" s="1"/>
  <c r="CO1226" i="1"/>
  <c r="CM1226" i="1"/>
  <c r="CL1226" i="1"/>
  <c r="CK1226" i="1"/>
  <c r="CB1226" i="1"/>
  <c r="DZ1226" i="1" s="1"/>
  <c r="CA1226" i="1"/>
  <c r="DY1226" i="1" s="1"/>
  <c r="BZ1226" i="1"/>
  <c r="DX1226" i="1" s="1"/>
  <c r="BY1226" i="1"/>
  <c r="DW1226" i="1" s="1"/>
  <c r="BX1226" i="1"/>
  <c r="DV1226" i="1" s="1"/>
  <c r="BW1226" i="1"/>
  <c r="DU1226" i="1" s="1"/>
  <c r="BV1226" i="1"/>
  <c r="DT1226" i="1" s="1"/>
  <c r="BU1226" i="1"/>
  <c r="DS1226" i="1" s="1"/>
  <c r="BT1226" i="1"/>
  <c r="DR1226" i="1" s="1"/>
  <c r="BS1226" i="1"/>
  <c r="DQ1226" i="1" s="1"/>
  <c r="BR1226" i="1"/>
  <c r="DP1226" i="1" s="1"/>
  <c r="BQ1226" i="1"/>
  <c r="DO1226" i="1" s="1"/>
  <c r="BP1226" i="1"/>
  <c r="DN1226" i="1" s="1"/>
  <c r="BN1226" i="1"/>
  <c r="DL1226" i="1" s="1"/>
  <c r="BM1226" i="1"/>
  <c r="DK1226" i="1" s="1"/>
  <c r="BL1226" i="1"/>
  <c r="ET1226" i="1" s="1"/>
  <c r="J1226" i="1"/>
  <c r="FF1225" i="1"/>
  <c r="FD1225" i="1"/>
  <c r="FB1225" i="1"/>
  <c r="EI1225" i="1"/>
  <c r="EY1225" i="1" s="1"/>
  <c r="DA1225" i="1"/>
  <c r="CZ1225" i="1"/>
  <c r="CY1225" i="1"/>
  <c r="CX1225" i="1"/>
  <c r="CW1225" i="1"/>
  <c r="CV1225" i="1"/>
  <c r="CU1225" i="1"/>
  <c r="CT1225" i="1"/>
  <c r="CS1225" i="1"/>
  <c r="CR1225" i="1"/>
  <c r="CQ1225" i="1"/>
  <c r="CP1225" i="1"/>
  <c r="EU1225" i="1" s="1"/>
  <c r="FM1225" i="1" s="1"/>
  <c r="CO1225" i="1"/>
  <c r="CN1225" i="1"/>
  <c r="CL1225" i="1"/>
  <c r="CK1225" i="1"/>
  <c r="CB1225" i="1"/>
  <c r="DZ1225" i="1" s="1"/>
  <c r="CA1225" i="1"/>
  <c r="DY1225" i="1" s="1"/>
  <c r="BZ1225" i="1"/>
  <c r="DX1225" i="1" s="1"/>
  <c r="BY1225" i="1"/>
  <c r="DW1225" i="1" s="1"/>
  <c r="BX1225" i="1"/>
  <c r="DV1225" i="1" s="1"/>
  <c r="BW1225" i="1"/>
  <c r="DU1225" i="1" s="1"/>
  <c r="BV1225" i="1"/>
  <c r="DT1225" i="1" s="1"/>
  <c r="BU1225" i="1"/>
  <c r="DS1225" i="1" s="1"/>
  <c r="BT1225" i="1"/>
  <c r="DR1225" i="1" s="1"/>
  <c r="BS1225" i="1"/>
  <c r="DQ1225" i="1" s="1"/>
  <c r="BR1225" i="1"/>
  <c r="DP1225" i="1" s="1"/>
  <c r="BQ1225" i="1"/>
  <c r="DO1225" i="1" s="1"/>
  <c r="BP1225" i="1"/>
  <c r="DN1225" i="1" s="1"/>
  <c r="BO1225" i="1"/>
  <c r="DM1225" i="1" s="1"/>
  <c r="BM1225" i="1"/>
  <c r="DK1225" i="1" s="1"/>
  <c r="BL1225" i="1"/>
  <c r="ET1225" i="1" s="1"/>
  <c r="J1225" i="1"/>
  <c r="FF1224" i="1"/>
  <c r="FD1224" i="1"/>
  <c r="FB1224" i="1"/>
  <c r="EI1224" i="1"/>
  <c r="EY1224" i="1" s="1"/>
  <c r="DA1224" i="1"/>
  <c r="CZ1224" i="1"/>
  <c r="CY1224" i="1"/>
  <c r="CX1224" i="1"/>
  <c r="CW1224" i="1"/>
  <c r="CV1224" i="1"/>
  <c r="CU1224" i="1"/>
  <c r="CT1224" i="1"/>
  <c r="CS1224" i="1"/>
  <c r="CR1224" i="1"/>
  <c r="CQ1224" i="1"/>
  <c r="CP1224" i="1"/>
  <c r="EU1224" i="1" s="1"/>
  <c r="FM1224" i="1" s="1"/>
  <c r="CO1224" i="1"/>
  <c r="CN1224" i="1"/>
  <c r="CM1224" i="1"/>
  <c r="CK1224" i="1"/>
  <c r="CB1224" i="1"/>
  <c r="DZ1224" i="1" s="1"/>
  <c r="CA1224" i="1"/>
  <c r="DY1224" i="1" s="1"/>
  <c r="BZ1224" i="1"/>
  <c r="DX1224" i="1" s="1"/>
  <c r="BY1224" i="1"/>
  <c r="DW1224" i="1" s="1"/>
  <c r="BX1224" i="1"/>
  <c r="DV1224" i="1" s="1"/>
  <c r="BW1224" i="1"/>
  <c r="DU1224" i="1" s="1"/>
  <c r="BV1224" i="1"/>
  <c r="DT1224" i="1" s="1"/>
  <c r="BU1224" i="1"/>
  <c r="DS1224" i="1" s="1"/>
  <c r="BT1224" i="1"/>
  <c r="DR1224" i="1" s="1"/>
  <c r="BS1224" i="1"/>
  <c r="DQ1224" i="1" s="1"/>
  <c r="BR1224" i="1"/>
  <c r="DP1224" i="1" s="1"/>
  <c r="BQ1224" i="1"/>
  <c r="DO1224" i="1" s="1"/>
  <c r="BP1224" i="1"/>
  <c r="DN1224" i="1" s="1"/>
  <c r="BO1224" i="1"/>
  <c r="DM1224" i="1" s="1"/>
  <c r="BN1224" i="1"/>
  <c r="DL1224" i="1" s="1"/>
  <c r="BL1224" i="1"/>
  <c r="ET1224" i="1" s="1"/>
  <c r="J1224" i="1"/>
  <c r="FF1223" i="1"/>
  <c r="FD1223" i="1"/>
  <c r="FB1223" i="1"/>
  <c r="EI1223" i="1"/>
  <c r="EY1223" i="1" s="1"/>
  <c r="DA1223" i="1"/>
  <c r="CZ1223" i="1"/>
  <c r="CY1223" i="1"/>
  <c r="CX1223" i="1"/>
  <c r="CW1223" i="1"/>
  <c r="CV1223" i="1"/>
  <c r="CU1223" i="1"/>
  <c r="CT1223" i="1"/>
  <c r="CS1223" i="1"/>
  <c r="CR1223" i="1"/>
  <c r="CQ1223" i="1"/>
  <c r="CP1223" i="1"/>
  <c r="EU1223" i="1" s="1"/>
  <c r="FM1223" i="1" s="1"/>
  <c r="CO1223" i="1"/>
  <c r="CN1223" i="1"/>
  <c r="CM1223" i="1"/>
  <c r="CL1223" i="1"/>
  <c r="CB1223" i="1"/>
  <c r="DZ1223" i="1" s="1"/>
  <c r="CA1223" i="1"/>
  <c r="DY1223" i="1" s="1"/>
  <c r="BZ1223" i="1"/>
  <c r="DX1223" i="1" s="1"/>
  <c r="BY1223" i="1"/>
  <c r="DW1223" i="1" s="1"/>
  <c r="BX1223" i="1"/>
  <c r="DV1223" i="1" s="1"/>
  <c r="BW1223" i="1"/>
  <c r="DU1223" i="1" s="1"/>
  <c r="BV1223" i="1"/>
  <c r="DT1223" i="1" s="1"/>
  <c r="BU1223" i="1"/>
  <c r="DS1223" i="1" s="1"/>
  <c r="BT1223" i="1"/>
  <c r="DR1223" i="1" s="1"/>
  <c r="BS1223" i="1"/>
  <c r="DQ1223" i="1" s="1"/>
  <c r="BR1223" i="1"/>
  <c r="DP1223" i="1" s="1"/>
  <c r="BQ1223" i="1"/>
  <c r="DO1223" i="1" s="1"/>
  <c r="BP1223" i="1"/>
  <c r="DN1223" i="1" s="1"/>
  <c r="BO1223" i="1"/>
  <c r="DM1223" i="1" s="1"/>
  <c r="BN1223" i="1"/>
  <c r="DL1223" i="1" s="1"/>
  <c r="BM1223" i="1"/>
  <c r="ET1223" i="1" s="1"/>
  <c r="J1223" i="1"/>
  <c r="J1241" i="1" s="1"/>
  <c r="FX1221" i="1"/>
  <c r="FW1221" i="1"/>
  <c r="FV1221" i="1"/>
  <c r="FU1221" i="1"/>
  <c r="FT1221" i="1"/>
  <c r="FS1221" i="1"/>
  <c r="FR1221" i="1"/>
  <c r="FQ1221" i="1"/>
  <c r="FX1220" i="1"/>
  <c r="FW1220" i="1"/>
  <c r="FV1220" i="1"/>
  <c r="FU1220" i="1"/>
  <c r="FT1220" i="1"/>
  <c r="FS1220" i="1"/>
  <c r="FR1220" i="1"/>
  <c r="FQ1220" i="1"/>
  <c r="FX1219" i="1"/>
  <c r="FW1219" i="1"/>
  <c r="FV1219" i="1"/>
  <c r="FU1219" i="1"/>
  <c r="FT1219" i="1"/>
  <c r="FS1219" i="1"/>
  <c r="FR1219" i="1"/>
  <c r="FQ1219" i="1"/>
  <c r="H1219" i="1"/>
  <c r="G1219" i="1"/>
  <c r="F1219" i="1"/>
  <c r="E1219" i="1"/>
  <c r="D1219" i="1"/>
  <c r="FD1218" i="1"/>
  <c r="FB1218" i="1"/>
  <c r="EI1218" i="1"/>
  <c r="FE1218" i="1" s="1"/>
  <c r="DY1218" i="1"/>
  <c r="DW1218" i="1"/>
  <c r="DQ1218" i="1"/>
  <c r="DO1218" i="1"/>
  <c r="DC1218" i="1"/>
  <c r="DB1218" i="1"/>
  <c r="DA1218" i="1"/>
  <c r="CZ1218" i="1"/>
  <c r="CY1218" i="1"/>
  <c r="CX1218" i="1"/>
  <c r="CW1218" i="1"/>
  <c r="CV1218" i="1"/>
  <c r="CU1218" i="1"/>
  <c r="CT1218" i="1"/>
  <c r="CS1218" i="1"/>
  <c r="CR1218" i="1"/>
  <c r="CQ1218" i="1"/>
  <c r="CP1218" i="1"/>
  <c r="CO1218" i="1"/>
  <c r="CN1218" i="1"/>
  <c r="CM1218" i="1"/>
  <c r="CL1218" i="1"/>
  <c r="CK1218" i="1"/>
  <c r="CD1218" i="1"/>
  <c r="EB1218" i="1" s="1"/>
  <c r="CC1218" i="1"/>
  <c r="EA1218" i="1" s="1"/>
  <c r="CB1218" i="1"/>
  <c r="DZ1218" i="1" s="1"/>
  <c r="CA1218" i="1"/>
  <c r="BZ1218" i="1"/>
  <c r="DX1218" i="1" s="1"/>
  <c r="BY1218" i="1"/>
  <c r="BX1218" i="1"/>
  <c r="DV1218" i="1" s="1"/>
  <c r="BW1218" i="1"/>
  <c r="DU1218" i="1" s="1"/>
  <c r="BV1218" i="1"/>
  <c r="DT1218" i="1" s="1"/>
  <c r="BU1218" i="1"/>
  <c r="DS1218" i="1" s="1"/>
  <c r="BT1218" i="1"/>
  <c r="DR1218" i="1" s="1"/>
  <c r="BS1218" i="1"/>
  <c r="BR1218" i="1"/>
  <c r="DP1218" i="1" s="1"/>
  <c r="BQ1218" i="1"/>
  <c r="BP1218" i="1"/>
  <c r="DN1218" i="1" s="1"/>
  <c r="BO1218" i="1"/>
  <c r="DM1218" i="1" s="1"/>
  <c r="BN1218" i="1"/>
  <c r="DL1218" i="1" s="1"/>
  <c r="BM1218" i="1"/>
  <c r="DK1218" i="1" s="1"/>
  <c r="BL1218" i="1"/>
  <c r="DJ1218" i="1" s="1"/>
  <c r="J1218" i="1"/>
  <c r="FE1217" i="1"/>
  <c r="FC1217" i="1"/>
  <c r="FA1217" i="1"/>
  <c r="EI1217" i="1"/>
  <c r="FF1217" i="1" s="1"/>
  <c r="DZ1217" i="1"/>
  <c r="DX1217" i="1"/>
  <c r="DR1217" i="1"/>
  <c r="DP1217" i="1"/>
  <c r="DJ1217" i="1"/>
  <c r="DD1217" i="1"/>
  <c r="DB1217" i="1"/>
  <c r="DA1217" i="1"/>
  <c r="CZ1217" i="1"/>
  <c r="CY1217" i="1"/>
  <c r="CX1217" i="1"/>
  <c r="CW1217" i="1"/>
  <c r="CV1217" i="1"/>
  <c r="CU1217" i="1"/>
  <c r="CT1217" i="1"/>
  <c r="CS1217" i="1"/>
  <c r="CR1217" i="1"/>
  <c r="CQ1217" i="1"/>
  <c r="CP1217" i="1"/>
  <c r="CO1217" i="1"/>
  <c r="CN1217" i="1"/>
  <c r="CM1217" i="1"/>
  <c r="CL1217" i="1"/>
  <c r="CK1217" i="1"/>
  <c r="CE1217" i="1"/>
  <c r="EC1217" i="1" s="1"/>
  <c r="CC1217" i="1"/>
  <c r="EA1217" i="1" s="1"/>
  <c r="CB1217" i="1"/>
  <c r="CA1217" i="1"/>
  <c r="DY1217" i="1" s="1"/>
  <c r="BZ1217" i="1"/>
  <c r="BY1217" i="1"/>
  <c r="DW1217" i="1" s="1"/>
  <c r="BX1217" i="1"/>
  <c r="DV1217" i="1" s="1"/>
  <c r="BW1217" i="1"/>
  <c r="DU1217" i="1" s="1"/>
  <c r="BV1217" i="1"/>
  <c r="DT1217" i="1" s="1"/>
  <c r="BU1217" i="1"/>
  <c r="DS1217" i="1" s="1"/>
  <c r="BT1217" i="1"/>
  <c r="BS1217" i="1"/>
  <c r="DQ1217" i="1" s="1"/>
  <c r="BR1217" i="1"/>
  <c r="BQ1217" i="1"/>
  <c r="DO1217" i="1" s="1"/>
  <c r="BP1217" i="1"/>
  <c r="BO1217" i="1"/>
  <c r="DM1217" i="1" s="1"/>
  <c r="BN1217" i="1"/>
  <c r="DL1217" i="1" s="1"/>
  <c r="BM1217" i="1"/>
  <c r="DK1217" i="1" s="1"/>
  <c r="BL1217" i="1"/>
  <c r="J1217" i="1"/>
  <c r="FF1216" i="1"/>
  <c r="FD1216" i="1"/>
  <c r="FB1216" i="1"/>
  <c r="EI1216" i="1"/>
  <c r="EY1216" i="1" s="1"/>
  <c r="EB1216" i="1"/>
  <c r="DY1216" i="1"/>
  <c r="DS1216" i="1"/>
  <c r="DQ1216" i="1"/>
  <c r="DK1216" i="1"/>
  <c r="DD1216" i="1"/>
  <c r="DC1216" i="1"/>
  <c r="DA1216" i="1"/>
  <c r="CZ1216" i="1"/>
  <c r="CY1216" i="1"/>
  <c r="CX1216" i="1"/>
  <c r="CW1216" i="1"/>
  <c r="CV1216" i="1"/>
  <c r="CU1216" i="1"/>
  <c r="CT1216" i="1"/>
  <c r="CS1216" i="1"/>
  <c r="CR1216" i="1"/>
  <c r="CQ1216" i="1"/>
  <c r="CP1216" i="1"/>
  <c r="CO1216" i="1"/>
  <c r="CN1216" i="1"/>
  <c r="CM1216" i="1"/>
  <c r="CL1216" i="1"/>
  <c r="CK1216" i="1"/>
  <c r="CE1216" i="1"/>
  <c r="EC1216" i="1" s="1"/>
  <c r="CD1216" i="1"/>
  <c r="CB1216" i="1"/>
  <c r="DZ1216" i="1" s="1"/>
  <c r="CA1216" i="1"/>
  <c r="BZ1216" i="1"/>
  <c r="DX1216" i="1" s="1"/>
  <c r="BY1216" i="1"/>
  <c r="DW1216" i="1" s="1"/>
  <c r="BX1216" i="1"/>
  <c r="DV1216" i="1" s="1"/>
  <c r="BW1216" i="1"/>
  <c r="DU1216" i="1" s="1"/>
  <c r="BV1216" i="1"/>
  <c r="DT1216" i="1" s="1"/>
  <c r="BU1216" i="1"/>
  <c r="BT1216" i="1"/>
  <c r="DR1216" i="1" s="1"/>
  <c r="BS1216" i="1"/>
  <c r="BR1216" i="1"/>
  <c r="DP1216" i="1" s="1"/>
  <c r="BQ1216" i="1"/>
  <c r="DO1216" i="1" s="1"/>
  <c r="BP1216" i="1"/>
  <c r="DN1216" i="1" s="1"/>
  <c r="BO1216" i="1"/>
  <c r="DM1216" i="1" s="1"/>
  <c r="BN1216" i="1"/>
  <c r="DL1216" i="1" s="1"/>
  <c r="BM1216" i="1"/>
  <c r="BL1216" i="1"/>
  <c r="DJ1216" i="1" s="1"/>
  <c r="J1216" i="1"/>
  <c r="FE1215" i="1"/>
  <c r="FC1215" i="1"/>
  <c r="EY1215" i="1"/>
  <c r="EI1215" i="1"/>
  <c r="EZ1215" i="1" s="1"/>
  <c r="EC1215" i="1"/>
  <c r="EA1215" i="1"/>
  <c r="DT1215" i="1"/>
  <c r="DR1215" i="1"/>
  <c r="DL1215" i="1"/>
  <c r="DJ1215" i="1"/>
  <c r="DD1215" i="1"/>
  <c r="DC1215" i="1"/>
  <c r="DB1215" i="1"/>
  <c r="CZ1215" i="1"/>
  <c r="CY1215" i="1"/>
  <c r="CX1215" i="1"/>
  <c r="CW1215" i="1"/>
  <c r="CV1215" i="1"/>
  <c r="CU1215" i="1"/>
  <c r="CT1215" i="1"/>
  <c r="CS1215" i="1"/>
  <c r="CR1215" i="1"/>
  <c r="CQ1215" i="1"/>
  <c r="CP1215" i="1"/>
  <c r="CO1215" i="1"/>
  <c r="CN1215" i="1"/>
  <c r="CM1215" i="1"/>
  <c r="CL1215" i="1"/>
  <c r="CK1215" i="1"/>
  <c r="CE1215" i="1"/>
  <c r="CD1215" i="1"/>
  <c r="EB1215" i="1" s="1"/>
  <c r="CC1215" i="1"/>
  <c r="CA1215" i="1"/>
  <c r="DY1215" i="1" s="1"/>
  <c r="BZ1215" i="1"/>
  <c r="DX1215" i="1" s="1"/>
  <c r="BY1215" i="1"/>
  <c r="DW1215" i="1" s="1"/>
  <c r="BX1215" i="1"/>
  <c r="DV1215" i="1" s="1"/>
  <c r="BW1215" i="1"/>
  <c r="DU1215" i="1" s="1"/>
  <c r="BV1215" i="1"/>
  <c r="BU1215" i="1"/>
  <c r="DS1215" i="1" s="1"/>
  <c r="BT1215" i="1"/>
  <c r="BS1215" i="1"/>
  <c r="DQ1215" i="1" s="1"/>
  <c r="BR1215" i="1"/>
  <c r="DP1215" i="1" s="1"/>
  <c r="BQ1215" i="1"/>
  <c r="DO1215" i="1" s="1"/>
  <c r="BP1215" i="1"/>
  <c r="DN1215" i="1" s="1"/>
  <c r="BO1215" i="1"/>
  <c r="DM1215" i="1" s="1"/>
  <c r="BN1215" i="1"/>
  <c r="BM1215" i="1"/>
  <c r="DK1215" i="1" s="1"/>
  <c r="BL1215" i="1"/>
  <c r="J1215" i="1"/>
  <c r="FF1214" i="1"/>
  <c r="EI1214" i="1"/>
  <c r="FA1214" i="1" s="1"/>
  <c r="EB1214" i="1"/>
  <c r="DU1214" i="1"/>
  <c r="DS1214" i="1"/>
  <c r="DM1214" i="1"/>
  <c r="DK1214" i="1"/>
  <c r="DD1214" i="1"/>
  <c r="DC1214" i="1"/>
  <c r="DB1214" i="1"/>
  <c r="DA1214" i="1"/>
  <c r="CY1214" i="1"/>
  <c r="CX1214" i="1"/>
  <c r="CW1214" i="1"/>
  <c r="CV1214" i="1"/>
  <c r="CU1214" i="1"/>
  <c r="CT1214" i="1"/>
  <c r="CS1214" i="1"/>
  <c r="CR1214" i="1"/>
  <c r="CQ1214" i="1"/>
  <c r="CP1214" i="1"/>
  <c r="CO1214" i="1"/>
  <c r="CN1214" i="1"/>
  <c r="CM1214" i="1"/>
  <c r="CL1214" i="1"/>
  <c r="CK1214" i="1"/>
  <c r="CE1214" i="1"/>
  <c r="EC1214" i="1" s="1"/>
  <c r="CD1214" i="1"/>
  <c r="CC1214" i="1"/>
  <c r="EA1214" i="1" s="1"/>
  <c r="CB1214" i="1"/>
  <c r="DZ1214" i="1" s="1"/>
  <c r="BZ1214" i="1"/>
  <c r="DX1214" i="1" s="1"/>
  <c r="BY1214" i="1"/>
  <c r="DW1214" i="1" s="1"/>
  <c r="BX1214" i="1"/>
  <c r="DV1214" i="1" s="1"/>
  <c r="BW1214" i="1"/>
  <c r="BV1214" i="1"/>
  <c r="DT1214" i="1" s="1"/>
  <c r="BU1214" i="1"/>
  <c r="BT1214" i="1"/>
  <c r="DR1214" i="1" s="1"/>
  <c r="BS1214" i="1"/>
  <c r="DQ1214" i="1" s="1"/>
  <c r="BR1214" i="1"/>
  <c r="DP1214" i="1" s="1"/>
  <c r="BQ1214" i="1"/>
  <c r="DO1214" i="1" s="1"/>
  <c r="BP1214" i="1"/>
  <c r="DN1214" i="1" s="1"/>
  <c r="BO1214" i="1"/>
  <c r="BN1214" i="1"/>
  <c r="DL1214" i="1" s="1"/>
  <c r="BM1214" i="1"/>
  <c r="BL1214" i="1"/>
  <c r="DJ1214" i="1" s="1"/>
  <c r="J1214" i="1"/>
  <c r="FF1208" i="1" s="1"/>
  <c r="FE1213" i="1"/>
  <c r="FA1213" i="1"/>
  <c r="EY1213" i="1"/>
  <c r="EI1213" i="1"/>
  <c r="FB1213" i="1" s="1"/>
  <c r="EC1213" i="1"/>
  <c r="DV1213" i="1"/>
  <c r="DT1213" i="1"/>
  <c r="DN1213" i="1"/>
  <c r="DL1213" i="1"/>
  <c r="DD1213" i="1"/>
  <c r="DC1213" i="1"/>
  <c r="DB1213" i="1"/>
  <c r="DA1213" i="1"/>
  <c r="CZ1213" i="1"/>
  <c r="CX1213" i="1"/>
  <c r="CW1213" i="1"/>
  <c r="CV1213" i="1"/>
  <c r="CU1213" i="1"/>
  <c r="CT1213" i="1"/>
  <c r="CS1213" i="1"/>
  <c r="CR1213" i="1"/>
  <c r="CQ1213" i="1"/>
  <c r="CP1213" i="1"/>
  <c r="CO1213" i="1"/>
  <c r="CN1213" i="1"/>
  <c r="CM1213" i="1"/>
  <c r="CL1213" i="1"/>
  <c r="CK1213" i="1"/>
  <c r="CE1213" i="1"/>
  <c r="CD1213" i="1"/>
  <c r="EB1213" i="1" s="1"/>
  <c r="CC1213" i="1"/>
  <c r="EA1213" i="1" s="1"/>
  <c r="CB1213" i="1"/>
  <c r="DZ1213" i="1" s="1"/>
  <c r="CA1213" i="1"/>
  <c r="DY1213" i="1" s="1"/>
  <c r="BY1213" i="1"/>
  <c r="DW1213" i="1" s="1"/>
  <c r="BX1213" i="1"/>
  <c r="BW1213" i="1"/>
  <c r="DU1213" i="1" s="1"/>
  <c r="BV1213" i="1"/>
  <c r="BU1213" i="1"/>
  <c r="DS1213" i="1" s="1"/>
  <c r="BT1213" i="1"/>
  <c r="DR1213" i="1" s="1"/>
  <c r="BS1213" i="1"/>
  <c r="DQ1213" i="1" s="1"/>
  <c r="BR1213" i="1"/>
  <c r="DP1213" i="1" s="1"/>
  <c r="BQ1213" i="1"/>
  <c r="DO1213" i="1" s="1"/>
  <c r="BP1213" i="1"/>
  <c r="BO1213" i="1"/>
  <c r="DM1213" i="1" s="1"/>
  <c r="BN1213" i="1"/>
  <c r="BM1213" i="1"/>
  <c r="DK1213" i="1" s="1"/>
  <c r="BL1213" i="1"/>
  <c r="DJ1213" i="1" s="1"/>
  <c r="J1213" i="1"/>
  <c r="EI1212" i="1"/>
  <c r="FC1212" i="1" s="1"/>
  <c r="DX1212" i="1"/>
  <c r="DU1212" i="1"/>
  <c r="DO1212" i="1"/>
  <c r="DM1212" i="1"/>
  <c r="DD1212" i="1"/>
  <c r="DC1212" i="1"/>
  <c r="DB1212" i="1"/>
  <c r="DA1212" i="1"/>
  <c r="CZ1212" i="1"/>
  <c r="CY1212" i="1"/>
  <c r="CW1212" i="1"/>
  <c r="CV1212" i="1"/>
  <c r="CU1212" i="1"/>
  <c r="CT1212" i="1"/>
  <c r="CS1212" i="1"/>
  <c r="CR1212" i="1"/>
  <c r="CQ1212" i="1"/>
  <c r="CP1212" i="1"/>
  <c r="CO1212" i="1"/>
  <c r="CN1212" i="1"/>
  <c r="CM1212" i="1"/>
  <c r="CL1212" i="1"/>
  <c r="CK1212" i="1"/>
  <c r="EU1212" i="1" s="1"/>
  <c r="CE1212" i="1"/>
  <c r="EC1212" i="1" s="1"/>
  <c r="CD1212" i="1"/>
  <c r="EB1212" i="1" s="1"/>
  <c r="CC1212" i="1"/>
  <c r="EA1212" i="1" s="1"/>
  <c r="CB1212" i="1"/>
  <c r="DZ1212" i="1" s="1"/>
  <c r="CA1212" i="1"/>
  <c r="DY1212" i="1" s="1"/>
  <c r="BZ1212" i="1"/>
  <c r="BX1212" i="1"/>
  <c r="DV1212" i="1" s="1"/>
  <c r="BW1212" i="1"/>
  <c r="BV1212" i="1"/>
  <c r="DT1212" i="1" s="1"/>
  <c r="BU1212" i="1"/>
  <c r="DS1212" i="1" s="1"/>
  <c r="BT1212" i="1"/>
  <c r="DR1212" i="1" s="1"/>
  <c r="BS1212" i="1"/>
  <c r="DQ1212" i="1" s="1"/>
  <c r="BR1212" i="1"/>
  <c r="DP1212" i="1" s="1"/>
  <c r="BQ1212" i="1"/>
  <c r="BP1212" i="1"/>
  <c r="DN1212" i="1" s="1"/>
  <c r="BO1212" i="1"/>
  <c r="BN1212" i="1"/>
  <c r="DL1212" i="1" s="1"/>
  <c r="BM1212" i="1"/>
  <c r="DK1212" i="1" s="1"/>
  <c r="BL1212" i="1"/>
  <c r="J1212" i="1"/>
  <c r="FC1211" i="1"/>
  <c r="FA1211" i="1"/>
  <c r="EI1211" i="1"/>
  <c r="FD1211" i="1" s="1"/>
  <c r="DW1211" i="1"/>
  <c r="DN1211" i="1"/>
  <c r="DC1211" i="1"/>
  <c r="DB1211" i="1"/>
  <c r="DA1211" i="1"/>
  <c r="CZ1211" i="1"/>
  <c r="DY1211" i="1" s="1"/>
  <c r="CY1211" i="1"/>
  <c r="CX1211" i="1"/>
  <c r="CV1211" i="1"/>
  <c r="CU1211" i="1"/>
  <c r="CT1211" i="1"/>
  <c r="CS1211" i="1"/>
  <c r="CR1211" i="1"/>
  <c r="CQ1211" i="1"/>
  <c r="DP1211" i="1" s="1"/>
  <c r="CP1211" i="1"/>
  <c r="CO1211" i="1"/>
  <c r="CN1211" i="1"/>
  <c r="CM1211" i="1"/>
  <c r="CL1211" i="1"/>
  <c r="CK1211" i="1"/>
  <c r="CE1211" i="1"/>
  <c r="EC1211" i="1" s="1"/>
  <c r="CD1211" i="1"/>
  <c r="EB1211" i="1" s="1"/>
  <c r="CC1211" i="1"/>
  <c r="EA1211" i="1" s="1"/>
  <c r="CB1211" i="1"/>
  <c r="DZ1211" i="1" s="1"/>
  <c r="CA1211" i="1"/>
  <c r="BZ1211" i="1"/>
  <c r="DX1211" i="1" s="1"/>
  <c r="BY1211" i="1"/>
  <c r="BW1211" i="1"/>
  <c r="DU1211" i="1" s="1"/>
  <c r="BV1211" i="1"/>
  <c r="DT1211" i="1" s="1"/>
  <c r="BU1211" i="1"/>
  <c r="DS1211" i="1" s="1"/>
  <c r="BT1211" i="1"/>
  <c r="DR1211" i="1" s="1"/>
  <c r="BS1211" i="1"/>
  <c r="DQ1211" i="1" s="1"/>
  <c r="BR1211" i="1"/>
  <c r="BQ1211" i="1"/>
  <c r="DO1211" i="1" s="1"/>
  <c r="BP1211" i="1"/>
  <c r="BO1211" i="1"/>
  <c r="DM1211" i="1" s="1"/>
  <c r="BN1211" i="1"/>
  <c r="DL1211" i="1" s="1"/>
  <c r="BM1211" i="1"/>
  <c r="BL1211" i="1"/>
  <c r="DJ1211" i="1" s="1"/>
  <c r="J1211" i="1"/>
  <c r="FD1210" i="1"/>
  <c r="FC1210" i="1"/>
  <c r="FA1210" i="1"/>
  <c r="EI1210" i="1"/>
  <c r="FB1210" i="1" s="1"/>
  <c r="DY1210" i="1"/>
  <c r="DW1210" i="1"/>
  <c r="DP1210" i="1"/>
  <c r="DN1210" i="1"/>
  <c r="DD1210" i="1"/>
  <c r="DC1210" i="1"/>
  <c r="DB1210" i="1"/>
  <c r="DA1210" i="1"/>
  <c r="CZ1210" i="1"/>
  <c r="CY1210" i="1"/>
  <c r="CX1210" i="1"/>
  <c r="CW1210" i="1"/>
  <c r="CU1210" i="1"/>
  <c r="CT1210" i="1"/>
  <c r="CS1210" i="1"/>
  <c r="CR1210" i="1"/>
  <c r="CQ1210" i="1"/>
  <c r="CP1210" i="1"/>
  <c r="CO1210" i="1"/>
  <c r="CN1210" i="1"/>
  <c r="CM1210" i="1"/>
  <c r="CL1210" i="1"/>
  <c r="CK1210" i="1"/>
  <c r="CE1210" i="1"/>
  <c r="EC1210" i="1" s="1"/>
  <c r="CD1210" i="1"/>
  <c r="EB1210" i="1" s="1"/>
  <c r="CC1210" i="1"/>
  <c r="EA1210" i="1" s="1"/>
  <c r="CB1210" i="1"/>
  <c r="DZ1210" i="1" s="1"/>
  <c r="CA1210" i="1"/>
  <c r="BZ1210" i="1"/>
  <c r="DX1210" i="1" s="1"/>
  <c r="BY1210" i="1"/>
  <c r="BX1210" i="1"/>
  <c r="DV1210" i="1" s="1"/>
  <c r="BV1210" i="1"/>
  <c r="DT1210" i="1" s="1"/>
  <c r="BU1210" i="1"/>
  <c r="DS1210" i="1" s="1"/>
  <c r="BT1210" i="1"/>
  <c r="DR1210" i="1" s="1"/>
  <c r="BS1210" i="1"/>
  <c r="DQ1210" i="1" s="1"/>
  <c r="BR1210" i="1"/>
  <c r="BQ1210" i="1"/>
  <c r="DO1210" i="1" s="1"/>
  <c r="BP1210" i="1"/>
  <c r="BO1210" i="1"/>
  <c r="DM1210" i="1" s="1"/>
  <c r="BN1210" i="1"/>
  <c r="BM1210" i="1"/>
  <c r="DK1210" i="1" s="1"/>
  <c r="BL1210" i="1"/>
  <c r="DJ1210" i="1" s="1"/>
  <c r="J1210" i="1"/>
  <c r="FE1209" i="1"/>
  <c r="FD1209" i="1"/>
  <c r="FB1209" i="1"/>
  <c r="EI1209" i="1"/>
  <c r="FC1209" i="1" s="1"/>
  <c r="DZ1209" i="1"/>
  <c r="DX1209" i="1"/>
  <c r="DQ1209" i="1"/>
  <c r="DO1209" i="1"/>
  <c r="DD1209" i="1"/>
  <c r="DC1209" i="1"/>
  <c r="DB1209" i="1"/>
  <c r="DA1209" i="1"/>
  <c r="CZ1209" i="1"/>
  <c r="CY1209" i="1"/>
  <c r="CX1209" i="1"/>
  <c r="CW1209" i="1"/>
  <c r="CV1209" i="1"/>
  <c r="CT1209" i="1"/>
  <c r="CS1209" i="1"/>
  <c r="CR1209" i="1"/>
  <c r="CQ1209" i="1"/>
  <c r="CP1209" i="1"/>
  <c r="CO1209" i="1"/>
  <c r="CN1209" i="1"/>
  <c r="CM1209" i="1"/>
  <c r="CL1209" i="1"/>
  <c r="CK1209" i="1"/>
  <c r="CE1209" i="1"/>
  <c r="EC1209" i="1" s="1"/>
  <c r="CD1209" i="1"/>
  <c r="EB1209" i="1" s="1"/>
  <c r="CC1209" i="1"/>
  <c r="EA1209" i="1" s="1"/>
  <c r="CB1209" i="1"/>
  <c r="CA1209" i="1"/>
  <c r="DY1209" i="1" s="1"/>
  <c r="BZ1209" i="1"/>
  <c r="BY1209" i="1"/>
  <c r="DW1209" i="1" s="1"/>
  <c r="BX1209" i="1"/>
  <c r="DV1209" i="1" s="1"/>
  <c r="BW1209" i="1"/>
  <c r="DU1209" i="1" s="1"/>
  <c r="BU1209" i="1"/>
  <c r="DS1209" i="1" s="1"/>
  <c r="BT1209" i="1"/>
  <c r="DR1209" i="1" s="1"/>
  <c r="BS1209" i="1"/>
  <c r="BR1209" i="1"/>
  <c r="DP1209" i="1" s="1"/>
  <c r="BQ1209" i="1"/>
  <c r="BP1209" i="1"/>
  <c r="DN1209" i="1" s="1"/>
  <c r="BO1209" i="1"/>
  <c r="DM1209" i="1" s="1"/>
  <c r="BN1209" i="1"/>
  <c r="DL1209" i="1" s="1"/>
  <c r="BM1209" i="1"/>
  <c r="DK1209" i="1" s="1"/>
  <c r="BL1209" i="1"/>
  <c r="DJ1209" i="1" s="1"/>
  <c r="J1209" i="1"/>
  <c r="FE1208" i="1"/>
  <c r="FC1208" i="1"/>
  <c r="EI1208" i="1"/>
  <c r="FD1208" i="1" s="1"/>
  <c r="EA1208" i="1"/>
  <c r="DY1208" i="1"/>
  <c r="DR1208" i="1"/>
  <c r="DP1208" i="1"/>
  <c r="DJ1208" i="1"/>
  <c r="DD1208" i="1"/>
  <c r="DC1208" i="1"/>
  <c r="EB1208" i="1" s="1"/>
  <c r="DB1208" i="1"/>
  <c r="DA1208" i="1"/>
  <c r="CZ1208" i="1"/>
  <c r="CY1208" i="1"/>
  <c r="CX1208" i="1"/>
  <c r="CW1208" i="1"/>
  <c r="CV1208" i="1"/>
  <c r="CU1208" i="1"/>
  <c r="CS1208" i="1"/>
  <c r="CR1208" i="1"/>
  <c r="CQ1208" i="1"/>
  <c r="CP1208" i="1"/>
  <c r="CO1208" i="1"/>
  <c r="CN1208" i="1"/>
  <c r="CM1208" i="1"/>
  <c r="CL1208" i="1"/>
  <c r="CK1208" i="1"/>
  <c r="CE1208" i="1"/>
  <c r="EC1208" i="1" s="1"/>
  <c r="CD1208" i="1"/>
  <c r="CC1208" i="1"/>
  <c r="CB1208" i="1"/>
  <c r="DZ1208" i="1" s="1"/>
  <c r="CA1208" i="1"/>
  <c r="BZ1208" i="1"/>
  <c r="DX1208" i="1" s="1"/>
  <c r="BY1208" i="1"/>
  <c r="DW1208" i="1" s="1"/>
  <c r="BX1208" i="1"/>
  <c r="DV1208" i="1" s="1"/>
  <c r="BW1208" i="1"/>
  <c r="DU1208" i="1" s="1"/>
  <c r="BV1208" i="1"/>
  <c r="DT1208" i="1" s="1"/>
  <c r="BT1208" i="1"/>
  <c r="BS1208" i="1"/>
  <c r="DQ1208" i="1" s="1"/>
  <c r="BR1208" i="1"/>
  <c r="BQ1208" i="1"/>
  <c r="DO1208" i="1" s="1"/>
  <c r="BP1208" i="1"/>
  <c r="DN1208" i="1" s="1"/>
  <c r="BO1208" i="1"/>
  <c r="DM1208" i="1" s="1"/>
  <c r="BN1208" i="1"/>
  <c r="DL1208" i="1" s="1"/>
  <c r="BM1208" i="1"/>
  <c r="DK1208" i="1" s="1"/>
  <c r="EL1208" i="1" s="1"/>
  <c r="BL1208" i="1"/>
  <c r="J1208" i="1"/>
  <c r="FF1207" i="1"/>
  <c r="FE1207" i="1"/>
  <c r="FD1207" i="1"/>
  <c r="EY1207" i="1"/>
  <c r="EI1207" i="1"/>
  <c r="FC1207" i="1" s="1"/>
  <c r="EB1207" i="1"/>
  <c r="DZ1207" i="1"/>
  <c r="DT1207" i="1"/>
  <c r="DQ1207" i="1"/>
  <c r="DK1207" i="1"/>
  <c r="DD1207" i="1"/>
  <c r="EC1207" i="1" s="1"/>
  <c r="DC1207" i="1"/>
  <c r="DB1207" i="1"/>
  <c r="DA1207" i="1"/>
  <c r="CZ1207" i="1"/>
  <c r="CY1207" i="1"/>
  <c r="CX1207" i="1"/>
  <c r="CW1207" i="1"/>
  <c r="CV1207" i="1"/>
  <c r="DU1207" i="1" s="1"/>
  <c r="CU1207" i="1"/>
  <c r="CT1207" i="1"/>
  <c r="CR1207" i="1"/>
  <c r="CQ1207" i="1"/>
  <c r="CP1207" i="1"/>
  <c r="CO1207" i="1"/>
  <c r="CN1207" i="1"/>
  <c r="CM1207" i="1"/>
  <c r="DL1207" i="1" s="1"/>
  <c r="CL1207" i="1"/>
  <c r="CK1207" i="1"/>
  <c r="CE1207" i="1"/>
  <c r="CD1207" i="1"/>
  <c r="CC1207" i="1"/>
  <c r="EA1207" i="1" s="1"/>
  <c r="CB1207" i="1"/>
  <c r="CA1207" i="1"/>
  <c r="DY1207" i="1" s="1"/>
  <c r="BZ1207" i="1"/>
  <c r="DX1207" i="1" s="1"/>
  <c r="BY1207" i="1"/>
  <c r="DW1207" i="1" s="1"/>
  <c r="BX1207" i="1"/>
  <c r="DV1207" i="1" s="1"/>
  <c r="BW1207" i="1"/>
  <c r="BV1207" i="1"/>
  <c r="BU1207" i="1"/>
  <c r="DS1207" i="1" s="1"/>
  <c r="BS1207" i="1"/>
  <c r="BR1207" i="1"/>
  <c r="DP1207" i="1" s="1"/>
  <c r="BQ1207" i="1"/>
  <c r="DO1207" i="1" s="1"/>
  <c r="BP1207" i="1"/>
  <c r="DN1207" i="1" s="1"/>
  <c r="EM1207" i="1" s="1"/>
  <c r="BO1207" i="1"/>
  <c r="DM1207" i="1" s="1"/>
  <c r="BN1207" i="1"/>
  <c r="BM1207" i="1"/>
  <c r="BL1207" i="1"/>
  <c r="DJ1207" i="1" s="1"/>
  <c r="J1207" i="1"/>
  <c r="FE1206" i="1"/>
  <c r="EY1206" i="1"/>
  <c r="EI1206" i="1"/>
  <c r="EZ1206" i="1" s="1"/>
  <c r="EC1206" i="1"/>
  <c r="EA1206" i="1"/>
  <c r="DU1206" i="1"/>
  <c r="DS1206" i="1"/>
  <c r="DL1206" i="1"/>
  <c r="DJ1206" i="1"/>
  <c r="DD1206" i="1"/>
  <c r="DC1206" i="1"/>
  <c r="DB1206" i="1"/>
  <c r="DA1206" i="1"/>
  <c r="CZ1206" i="1"/>
  <c r="CY1206" i="1"/>
  <c r="CX1206" i="1"/>
  <c r="CW1206" i="1"/>
  <c r="CV1206" i="1"/>
  <c r="CU1206" i="1"/>
  <c r="CT1206" i="1"/>
  <c r="CS1206" i="1"/>
  <c r="CQ1206" i="1"/>
  <c r="CP1206" i="1"/>
  <c r="CO1206" i="1"/>
  <c r="CN1206" i="1"/>
  <c r="CM1206" i="1"/>
  <c r="CL1206" i="1"/>
  <c r="CK1206" i="1"/>
  <c r="CE1206" i="1"/>
  <c r="CD1206" i="1"/>
  <c r="EB1206" i="1" s="1"/>
  <c r="CC1206" i="1"/>
  <c r="CB1206" i="1"/>
  <c r="DZ1206" i="1" s="1"/>
  <c r="CA1206" i="1"/>
  <c r="DY1206" i="1" s="1"/>
  <c r="BZ1206" i="1"/>
  <c r="DX1206" i="1" s="1"/>
  <c r="BY1206" i="1"/>
  <c r="DW1206" i="1" s="1"/>
  <c r="BX1206" i="1"/>
  <c r="BW1206" i="1"/>
  <c r="BV1206" i="1"/>
  <c r="DT1206" i="1" s="1"/>
  <c r="BU1206" i="1"/>
  <c r="BT1206" i="1"/>
  <c r="DR1206" i="1" s="1"/>
  <c r="BR1206" i="1"/>
  <c r="DP1206" i="1" s="1"/>
  <c r="BQ1206" i="1"/>
  <c r="DO1206" i="1" s="1"/>
  <c r="BP1206" i="1"/>
  <c r="DN1206" i="1" s="1"/>
  <c r="BO1206" i="1"/>
  <c r="BN1206" i="1"/>
  <c r="BM1206" i="1"/>
  <c r="DK1206" i="1" s="1"/>
  <c r="BL1206" i="1"/>
  <c r="ET1206" i="1" s="1"/>
  <c r="J1206" i="1"/>
  <c r="FF1205" i="1"/>
  <c r="EI1205" i="1"/>
  <c r="FA1205" i="1" s="1"/>
  <c r="EB1205" i="1"/>
  <c r="DV1205" i="1"/>
  <c r="DT1205" i="1"/>
  <c r="DM1205" i="1"/>
  <c r="DK1205" i="1"/>
  <c r="DD1205" i="1"/>
  <c r="DC1205" i="1"/>
  <c r="DB1205" i="1"/>
  <c r="DA1205" i="1"/>
  <c r="CZ1205" i="1"/>
  <c r="CY1205" i="1"/>
  <c r="CX1205" i="1"/>
  <c r="CW1205" i="1"/>
  <c r="CV1205" i="1"/>
  <c r="CU1205" i="1"/>
  <c r="CT1205" i="1"/>
  <c r="CS1205" i="1"/>
  <c r="CR1205" i="1"/>
  <c r="CP1205" i="1"/>
  <c r="CO1205" i="1"/>
  <c r="CN1205" i="1"/>
  <c r="CM1205" i="1"/>
  <c r="CL1205" i="1"/>
  <c r="CK1205" i="1"/>
  <c r="CE1205" i="1"/>
  <c r="EC1205" i="1" s="1"/>
  <c r="CD1205" i="1"/>
  <c r="CC1205" i="1"/>
  <c r="EA1205" i="1" s="1"/>
  <c r="CB1205" i="1"/>
  <c r="DZ1205" i="1" s="1"/>
  <c r="CA1205" i="1"/>
  <c r="DY1205" i="1" s="1"/>
  <c r="BZ1205" i="1"/>
  <c r="DX1205" i="1" s="1"/>
  <c r="BY1205" i="1"/>
  <c r="BX1205" i="1"/>
  <c r="BW1205" i="1"/>
  <c r="DU1205" i="1" s="1"/>
  <c r="BV1205" i="1"/>
  <c r="BU1205" i="1"/>
  <c r="DS1205" i="1" s="1"/>
  <c r="BT1205" i="1"/>
  <c r="DR1205" i="1" s="1"/>
  <c r="BS1205" i="1"/>
  <c r="DQ1205" i="1" s="1"/>
  <c r="BQ1205" i="1"/>
  <c r="DO1205" i="1" s="1"/>
  <c r="BP1205" i="1"/>
  <c r="BO1205" i="1"/>
  <c r="BN1205" i="1"/>
  <c r="DL1205" i="1" s="1"/>
  <c r="BM1205" i="1"/>
  <c r="BL1205" i="1"/>
  <c r="DJ1205" i="1" s="1"/>
  <c r="J1205" i="1"/>
  <c r="FB1204" i="1"/>
  <c r="FA1204" i="1"/>
  <c r="EY1204" i="1"/>
  <c r="EI1204" i="1"/>
  <c r="EZ1204" i="1" s="1"/>
  <c r="DW1204" i="1"/>
  <c r="DN1204" i="1"/>
  <c r="DD1204" i="1"/>
  <c r="DC1204" i="1"/>
  <c r="DB1204" i="1"/>
  <c r="DA1204" i="1"/>
  <c r="CZ1204" i="1"/>
  <c r="CY1204" i="1"/>
  <c r="CX1204" i="1"/>
  <c r="CW1204" i="1"/>
  <c r="CV1204" i="1"/>
  <c r="CU1204" i="1"/>
  <c r="CT1204" i="1"/>
  <c r="CS1204" i="1"/>
  <c r="CR1204" i="1"/>
  <c r="CQ1204" i="1"/>
  <c r="CO1204" i="1"/>
  <c r="CN1204" i="1"/>
  <c r="CM1204" i="1"/>
  <c r="CL1204" i="1"/>
  <c r="CK1204" i="1"/>
  <c r="CE1204" i="1"/>
  <c r="EC1204" i="1" s="1"/>
  <c r="CD1204" i="1"/>
  <c r="EB1204" i="1" s="1"/>
  <c r="CC1204" i="1"/>
  <c r="EA1204" i="1" s="1"/>
  <c r="CB1204" i="1"/>
  <c r="DZ1204" i="1" s="1"/>
  <c r="CA1204" i="1"/>
  <c r="DY1204" i="1" s="1"/>
  <c r="BZ1204" i="1"/>
  <c r="DX1204" i="1" s="1"/>
  <c r="BY1204" i="1"/>
  <c r="BX1204" i="1"/>
  <c r="DV1204" i="1" s="1"/>
  <c r="BW1204" i="1"/>
  <c r="DU1204" i="1" s="1"/>
  <c r="BV1204" i="1"/>
  <c r="DT1204" i="1" s="1"/>
  <c r="BU1204" i="1"/>
  <c r="DS1204" i="1" s="1"/>
  <c r="BT1204" i="1"/>
  <c r="DR1204" i="1" s="1"/>
  <c r="BS1204" i="1"/>
  <c r="DQ1204" i="1" s="1"/>
  <c r="BR1204" i="1"/>
  <c r="DP1204" i="1" s="1"/>
  <c r="BP1204" i="1"/>
  <c r="BO1204" i="1"/>
  <c r="DM1204" i="1" s="1"/>
  <c r="BN1204" i="1"/>
  <c r="DL1204" i="1" s="1"/>
  <c r="BM1204" i="1"/>
  <c r="DK1204" i="1" s="1"/>
  <c r="BL1204" i="1"/>
  <c r="J1204" i="1"/>
  <c r="EI1203" i="1"/>
  <c r="FB1203" i="1" s="1"/>
  <c r="DX1203" i="1"/>
  <c r="DP1203" i="1"/>
  <c r="DD1203" i="1"/>
  <c r="DC1203" i="1"/>
  <c r="DB1203" i="1"/>
  <c r="DA1203" i="1"/>
  <c r="CZ1203" i="1"/>
  <c r="CY1203" i="1"/>
  <c r="CX1203" i="1"/>
  <c r="CW1203" i="1"/>
  <c r="CV1203" i="1"/>
  <c r="CU1203" i="1"/>
  <c r="CT1203" i="1"/>
  <c r="CS1203" i="1"/>
  <c r="CR1203" i="1"/>
  <c r="CQ1203" i="1"/>
  <c r="CP1203" i="1"/>
  <c r="CN1203" i="1"/>
  <c r="CM1203" i="1"/>
  <c r="CL1203" i="1"/>
  <c r="CK1203" i="1"/>
  <c r="CE1203" i="1"/>
  <c r="EC1203" i="1" s="1"/>
  <c r="CD1203" i="1"/>
  <c r="EB1203" i="1" s="1"/>
  <c r="CC1203" i="1"/>
  <c r="EA1203" i="1" s="1"/>
  <c r="CB1203" i="1"/>
  <c r="DZ1203" i="1" s="1"/>
  <c r="CA1203" i="1"/>
  <c r="BZ1203" i="1"/>
  <c r="BY1203" i="1"/>
  <c r="DW1203" i="1" s="1"/>
  <c r="BX1203" i="1"/>
  <c r="DV1203" i="1" s="1"/>
  <c r="BW1203" i="1"/>
  <c r="DU1203" i="1" s="1"/>
  <c r="BV1203" i="1"/>
  <c r="DT1203" i="1" s="1"/>
  <c r="BU1203" i="1"/>
  <c r="BT1203" i="1"/>
  <c r="DR1203" i="1" s="1"/>
  <c r="BS1203" i="1"/>
  <c r="BR1203" i="1"/>
  <c r="BQ1203" i="1"/>
  <c r="DO1203" i="1" s="1"/>
  <c r="BO1203" i="1"/>
  <c r="DM1203" i="1" s="1"/>
  <c r="BN1203" i="1"/>
  <c r="DL1203" i="1" s="1"/>
  <c r="BM1203" i="1"/>
  <c r="DK1203" i="1" s="1"/>
  <c r="BL1203" i="1"/>
  <c r="J1203" i="1"/>
  <c r="FD1202" i="1"/>
  <c r="FC1202" i="1"/>
  <c r="FA1202" i="1"/>
  <c r="EI1202" i="1"/>
  <c r="FB1202" i="1" s="1"/>
  <c r="DY1202" i="1"/>
  <c r="DW1202" i="1"/>
  <c r="DQ1202" i="1"/>
  <c r="DD1202" i="1"/>
  <c r="DC1202" i="1"/>
  <c r="DB1202" i="1"/>
  <c r="DA1202" i="1"/>
  <c r="CZ1202" i="1"/>
  <c r="CY1202" i="1"/>
  <c r="CX1202" i="1"/>
  <c r="CW1202" i="1"/>
  <c r="CV1202" i="1"/>
  <c r="CU1202" i="1"/>
  <c r="CT1202" i="1"/>
  <c r="CS1202" i="1"/>
  <c r="CR1202" i="1"/>
  <c r="CQ1202" i="1"/>
  <c r="CP1202" i="1"/>
  <c r="CO1202" i="1"/>
  <c r="CM1202" i="1"/>
  <c r="CL1202" i="1"/>
  <c r="CK1202" i="1"/>
  <c r="EU1202" i="1" s="1"/>
  <c r="FM1202" i="1" s="1"/>
  <c r="CE1202" i="1"/>
  <c r="EC1202" i="1" s="1"/>
  <c r="CD1202" i="1"/>
  <c r="CC1202" i="1"/>
  <c r="EA1202" i="1" s="1"/>
  <c r="CB1202" i="1"/>
  <c r="CA1202" i="1"/>
  <c r="BZ1202" i="1"/>
  <c r="DX1202" i="1" s="1"/>
  <c r="BY1202" i="1"/>
  <c r="BX1202" i="1"/>
  <c r="DV1202" i="1" s="1"/>
  <c r="BW1202" i="1"/>
  <c r="DU1202" i="1" s="1"/>
  <c r="BV1202" i="1"/>
  <c r="BU1202" i="1"/>
  <c r="DS1202" i="1" s="1"/>
  <c r="BT1202" i="1"/>
  <c r="BS1202" i="1"/>
  <c r="BR1202" i="1"/>
  <c r="DP1202" i="1" s="1"/>
  <c r="BQ1202" i="1"/>
  <c r="DO1202" i="1" s="1"/>
  <c r="BP1202" i="1"/>
  <c r="DN1202" i="1" s="1"/>
  <c r="BN1202" i="1"/>
  <c r="DL1202" i="1" s="1"/>
  <c r="BM1202" i="1"/>
  <c r="BL1202" i="1"/>
  <c r="DJ1202" i="1" s="1"/>
  <c r="J1202" i="1"/>
  <c r="FE1201" i="1"/>
  <c r="FD1201" i="1"/>
  <c r="FB1201" i="1"/>
  <c r="EI1201" i="1"/>
  <c r="FC1201" i="1" s="1"/>
  <c r="DZ1201" i="1"/>
  <c r="DR1201" i="1"/>
  <c r="DK1201" i="1"/>
  <c r="DD1201" i="1"/>
  <c r="DC1201" i="1"/>
  <c r="DB1201" i="1"/>
  <c r="EA1201" i="1" s="1"/>
  <c r="DA1201" i="1"/>
  <c r="CZ1201" i="1"/>
  <c r="CY1201" i="1"/>
  <c r="CX1201" i="1"/>
  <c r="CW1201" i="1"/>
  <c r="CV1201" i="1"/>
  <c r="CU1201" i="1"/>
  <c r="CT1201" i="1"/>
  <c r="CS1201" i="1"/>
  <c r="CR1201" i="1"/>
  <c r="CQ1201" i="1"/>
  <c r="CP1201" i="1"/>
  <c r="CO1201" i="1"/>
  <c r="CN1201" i="1"/>
  <c r="CL1201" i="1"/>
  <c r="CK1201" i="1"/>
  <c r="EU1201" i="1" s="1"/>
  <c r="FM1201" i="1" s="1"/>
  <c r="CE1201" i="1"/>
  <c r="EC1201" i="1" s="1"/>
  <c r="CD1201" i="1"/>
  <c r="EB1201" i="1" s="1"/>
  <c r="CC1201" i="1"/>
  <c r="CB1201" i="1"/>
  <c r="CA1201" i="1"/>
  <c r="DY1201" i="1" s="1"/>
  <c r="BZ1201" i="1"/>
  <c r="DX1201" i="1" s="1"/>
  <c r="BY1201" i="1"/>
  <c r="DW1201" i="1" s="1"/>
  <c r="BX1201" i="1"/>
  <c r="DV1201" i="1" s="1"/>
  <c r="BW1201" i="1"/>
  <c r="DU1201" i="1" s="1"/>
  <c r="BV1201" i="1"/>
  <c r="DT1201" i="1" s="1"/>
  <c r="BU1201" i="1"/>
  <c r="BT1201" i="1"/>
  <c r="BS1201" i="1"/>
  <c r="DQ1201" i="1" s="1"/>
  <c r="BR1201" i="1"/>
  <c r="DP1201" i="1" s="1"/>
  <c r="BQ1201" i="1"/>
  <c r="DO1201" i="1" s="1"/>
  <c r="BP1201" i="1"/>
  <c r="DN1201" i="1" s="1"/>
  <c r="BO1201" i="1"/>
  <c r="DM1201" i="1" s="1"/>
  <c r="BM1201" i="1"/>
  <c r="BL1201" i="1"/>
  <c r="J1201" i="1"/>
  <c r="FF1200" i="1"/>
  <c r="FE1200" i="1"/>
  <c r="FC1200" i="1"/>
  <c r="EY1200" i="1"/>
  <c r="EI1200" i="1"/>
  <c r="FD1200" i="1" s="1"/>
  <c r="EC1200" i="1"/>
  <c r="EA1200" i="1"/>
  <c r="DU1200" i="1"/>
  <c r="DS1200" i="1"/>
  <c r="DM1200" i="1"/>
  <c r="DJ1200" i="1"/>
  <c r="DD1200" i="1"/>
  <c r="DC1200" i="1"/>
  <c r="EB1200" i="1" s="1"/>
  <c r="DB1200" i="1"/>
  <c r="DA1200" i="1"/>
  <c r="CZ1200" i="1"/>
  <c r="CY1200" i="1"/>
  <c r="CX1200" i="1"/>
  <c r="CW1200" i="1"/>
  <c r="CV1200" i="1"/>
  <c r="CU1200" i="1"/>
  <c r="DT1200" i="1" s="1"/>
  <c r="CT1200" i="1"/>
  <c r="CS1200" i="1"/>
  <c r="CR1200" i="1"/>
  <c r="CQ1200" i="1"/>
  <c r="CP1200" i="1"/>
  <c r="CO1200" i="1"/>
  <c r="CN1200" i="1"/>
  <c r="CM1200" i="1"/>
  <c r="CK1200" i="1"/>
  <c r="CE1200" i="1"/>
  <c r="CD1200" i="1"/>
  <c r="CC1200" i="1"/>
  <c r="CB1200" i="1"/>
  <c r="DZ1200" i="1" s="1"/>
  <c r="CA1200" i="1"/>
  <c r="DY1200" i="1" s="1"/>
  <c r="BZ1200" i="1"/>
  <c r="DX1200" i="1" s="1"/>
  <c r="BY1200" i="1"/>
  <c r="DW1200" i="1" s="1"/>
  <c r="BX1200" i="1"/>
  <c r="BW1200" i="1"/>
  <c r="BV1200" i="1"/>
  <c r="BU1200" i="1"/>
  <c r="BT1200" i="1"/>
  <c r="DR1200" i="1" s="1"/>
  <c r="BS1200" i="1"/>
  <c r="DQ1200" i="1" s="1"/>
  <c r="BR1200" i="1"/>
  <c r="DP1200" i="1" s="1"/>
  <c r="BQ1200" i="1"/>
  <c r="DO1200" i="1" s="1"/>
  <c r="BP1200" i="1"/>
  <c r="BO1200" i="1"/>
  <c r="BN1200" i="1"/>
  <c r="BL1200" i="1"/>
  <c r="J1200" i="1"/>
  <c r="FF1199" i="1"/>
  <c r="FD1199" i="1"/>
  <c r="EU1199" i="1"/>
  <c r="FM1199" i="1" s="1"/>
  <c r="EI1199" i="1"/>
  <c r="EY1199" i="1" s="1"/>
  <c r="EB1199" i="1"/>
  <c r="DV1199" i="1"/>
  <c r="DT1199" i="1"/>
  <c r="DR1199" i="1"/>
  <c r="DN1199" i="1"/>
  <c r="DL1199" i="1"/>
  <c r="DD1199" i="1"/>
  <c r="EC1199" i="1" s="1"/>
  <c r="DC1199" i="1"/>
  <c r="DB1199" i="1"/>
  <c r="DA1199" i="1"/>
  <c r="CZ1199" i="1"/>
  <c r="CY1199" i="1"/>
  <c r="CX1199" i="1"/>
  <c r="CW1199" i="1"/>
  <c r="CV1199" i="1"/>
  <c r="DU1199" i="1" s="1"/>
  <c r="CU1199" i="1"/>
  <c r="CT1199" i="1"/>
  <c r="CS1199" i="1"/>
  <c r="CR1199" i="1"/>
  <c r="CQ1199" i="1"/>
  <c r="CP1199" i="1"/>
  <c r="CO1199" i="1"/>
  <c r="CN1199" i="1"/>
  <c r="CM1199" i="1"/>
  <c r="CL1199" i="1"/>
  <c r="CE1199" i="1"/>
  <c r="CD1199" i="1"/>
  <c r="CC1199" i="1"/>
  <c r="EA1199" i="1" s="1"/>
  <c r="CB1199" i="1"/>
  <c r="DZ1199" i="1" s="1"/>
  <c r="CA1199" i="1"/>
  <c r="DY1199" i="1" s="1"/>
  <c r="BZ1199" i="1"/>
  <c r="DX1199" i="1" s="1"/>
  <c r="BY1199" i="1"/>
  <c r="BX1199" i="1"/>
  <c r="BW1199" i="1"/>
  <c r="BV1199" i="1"/>
  <c r="BU1199" i="1"/>
  <c r="DS1199" i="1" s="1"/>
  <c r="BT1199" i="1"/>
  <c r="BS1199" i="1"/>
  <c r="DQ1199" i="1" s="1"/>
  <c r="BR1199" i="1"/>
  <c r="DP1199" i="1" s="1"/>
  <c r="BQ1199" i="1"/>
  <c r="BP1199" i="1"/>
  <c r="BO1199" i="1"/>
  <c r="BN1199" i="1"/>
  <c r="BM1199" i="1"/>
  <c r="DK1199" i="1" s="1"/>
  <c r="J1199" i="1"/>
  <c r="J1219" i="1" s="1"/>
  <c r="FX1197" i="1"/>
  <c r="FW1197" i="1"/>
  <c r="FV1197" i="1"/>
  <c r="FU1197" i="1"/>
  <c r="FT1197" i="1"/>
  <c r="FS1197" i="1"/>
  <c r="FR1197" i="1"/>
  <c r="FQ1197" i="1"/>
  <c r="FX1196" i="1"/>
  <c r="FW1196" i="1"/>
  <c r="FV1196" i="1"/>
  <c r="FU1196" i="1"/>
  <c r="FT1196" i="1"/>
  <c r="FS1196" i="1"/>
  <c r="FR1196" i="1"/>
  <c r="FQ1196" i="1"/>
  <c r="H1196" i="1"/>
  <c r="G1196" i="1"/>
  <c r="F1196" i="1"/>
  <c r="E1196" i="1"/>
  <c r="D1196" i="1"/>
  <c r="FE1195" i="1"/>
  <c r="FC1195" i="1"/>
  <c r="EY1195" i="1"/>
  <c r="EI1195" i="1"/>
  <c r="FD1195" i="1" s="1"/>
  <c r="DX1195" i="1"/>
  <c r="DV1195" i="1"/>
  <c r="DU1195" i="1"/>
  <c r="DN1195" i="1"/>
  <c r="DM1195" i="1"/>
  <c r="DA1195" i="1"/>
  <c r="CZ1195" i="1"/>
  <c r="CY1195" i="1"/>
  <c r="CX1195" i="1"/>
  <c r="CW1195" i="1"/>
  <c r="CV1195" i="1"/>
  <c r="CU1195" i="1"/>
  <c r="CT1195" i="1"/>
  <c r="CS1195" i="1"/>
  <c r="CR1195" i="1"/>
  <c r="CQ1195" i="1"/>
  <c r="CP1195" i="1"/>
  <c r="CO1195" i="1"/>
  <c r="CN1195" i="1"/>
  <c r="CM1195" i="1"/>
  <c r="CL1195" i="1"/>
  <c r="CK1195" i="1"/>
  <c r="CB1195" i="1"/>
  <c r="DZ1195" i="1" s="1"/>
  <c r="CA1195" i="1"/>
  <c r="DY1195" i="1" s="1"/>
  <c r="BZ1195" i="1"/>
  <c r="BY1195" i="1"/>
  <c r="BX1195" i="1"/>
  <c r="BW1195" i="1"/>
  <c r="BV1195" i="1"/>
  <c r="DT1195" i="1" s="1"/>
  <c r="BU1195" i="1"/>
  <c r="DS1195" i="1" s="1"/>
  <c r="BT1195" i="1"/>
  <c r="DR1195" i="1" s="1"/>
  <c r="BS1195" i="1"/>
  <c r="DQ1195" i="1" s="1"/>
  <c r="BR1195" i="1"/>
  <c r="DP1195" i="1" s="1"/>
  <c r="BQ1195" i="1"/>
  <c r="BP1195" i="1"/>
  <c r="BO1195" i="1"/>
  <c r="BN1195" i="1"/>
  <c r="DL1195" i="1" s="1"/>
  <c r="BM1195" i="1"/>
  <c r="DK1195" i="1" s="1"/>
  <c r="BL1195" i="1"/>
  <c r="DJ1195" i="1" s="1"/>
  <c r="J1195" i="1"/>
  <c r="FF1194" i="1"/>
  <c r="EZ1194" i="1"/>
  <c r="EI1194" i="1"/>
  <c r="DY1194" i="1"/>
  <c r="DX1194" i="1"/>
  <c r="DS1194" i="1"/>
  <c r="DQ1194" i="1"/>
  <c r="DP1194" i="1"/>
  <c r="DK1194" i="1"/>
  <c r="DB1194" i="1"/>
  <c r="CZ1194" i="1"/>
  <c r="CY1194" i="1"/>
  <c r="CX1194" i="1"/>
  <c r="CW1194" i="1"/>
  <c r="CV1194" i="1"/>
  <c r="CU1194" i="1"/>
  <c r="CT1194" i="1"/>
  <c r="CS1194" i="1"/>
  <c r="CR1194" i="1"/>
  <c r="CQ1194" i="1"/>
  <c r="CP1194" i="1"/>
  <c r="CO1194" i="1"/>
  <c r="CN1194" i="1"/>
  <c r="CM1194" i="1"/>
  <c r="CL1194" i="1"/>
  <c r="CK1194" i="1"/>
  <c r="CC1194" i="1"/>
  <c r="CA1194" i="1"/>
  <c r="BZ1194" i="1"/>
  <c r="BY1194" i="1"/>
  <c r="DW1194" i="1" s="1"/>
  <c r="BX1194" i="1"/>
  <c r="DV1194" i="1" s="1"/>
  <c r="BW1194" i="1"/>
  <c r="DU1194" i="1" s="1"/>
  <c r="BV1194" i="1"/>
  <c r="DT1194" i="1" s="1"/>
  <c r="BU1194" i="1"/>
  <c r="BT1194" i="1"/>
  <c r="BS1194" i="1"/>
  <c r="BR1194" i="1"/>
  <c r="BQ1194" i="1"/>
  <c r="DO1194" i="1" s="1"/>
  <c r="BP1194" i="1"/>
  <c r="DN1194" i="1" s="1"/>
  <c r="BO1194" i="1"/>
  <c r="DM1194" i="1" s="1"/>
  <c r="BN1194" i="1"/>
  <c r="DL1194" i="1" s="1"/>
  <c r="BM1194" i="1"/>
  <c r="BL1194" i="1"/>
  <c r="J1194" i="1"/>
  <c r="FC1193" i="1"/>
  <c r="FA1193" i="1"/>
  <c r="EI1193" i="1"/>
  <c r="FD1193" i="1" s="1"/>
  <c r="DV1193" i="1"/>
  <c r="DT1193" i="1"/>
  <c r="DS1193" i="1"/>
  <c r="DL1193" i="1"/>
  <c r="DK1193" i="1"/>
  <c r="DB1193" i="1"/>
  <c r="DA1193" i="1"/>
  <c r="CY1193" i="1"/>
  <c r="CX1193" i="1"/>
  <c r="CW1193" i="1"/>
  <c r="CV1193" i="1"/>
  <c r="CU1193" i="1"/>
  <c r="CT1193" i="1"/>
  <c r="CS1193" i="1"/>
  <c r="CR1193" i="1"/>
  <c r="CQ1193" i="1"/>
  <c r="CP1193" i="1"/>
  <c r="CO1193" i="1"/>
  <c r="CN1193" i="1"/>
  <c r="CM1193" i="1"/>
  <c r="CL1193" i="1"/>
  <c r="CK1193" i="1"/>
  <c r="EU1193" i="1" s="1"/>
  <c r="FM1193" i="1" s="1"/>
  <c r="CC1193" i="1"/>
  <c r="EA1193" i="1" s="1"/>
  <c r="CB1193" i="1"/>
  <c r="DZ1193" i="1" s="1"/>
  <c r="BZ1193" i="1"/>
  <c r="DX1193" i="1" s="1"/>
  <c r="BY1193" i="1"/>
  <c r="BX1193" i="1"/>
  <c r="BW1193" i="1"/>
  <c r="DU1193" i="1" s="1"/>
  <c r="BV1193" i="1"/>
  <c r="BU1193" i="1"/>
  <c r="BT1193" i="1"/>
  <c r="DR1193" i="1" s="1"/>
  <c r="BS1193" i="1"/>
  <c r="DQ1193" i="1" s="1"/>
  <c r="BR1193" i="1"/>
  <c r="DP1193" i="1" s="1"/>
  <c r="BQ1193" i="1"/>
  <c r="BP1193" i="1"/>
  <c r="ET1193" i="1" s="1"/>
  <c r="BO1193" i="1"/>
  <c r="DM1193" i="1" s="1"/>
  <c r="BN1193" i="1"/>
  <c r="BM1193" i="1"/>
  <c r="BL1193" i="1"/>
  <c r="DJ1193" i="1" s="1"/>
  <c r="J1193" i="1"/>
  <c r="FF1192" i="1"/>
  <c r="FD1192" i="1"/>
  <c r="FC1192" i="1"/>
  <c r="EI1192" i="1"/>
  <c r="EY1192" i="1" s="1"/>
  <c r="DW1192" i="1"/>
  <c r="DV1192" i="1"/>
  <c r="DQ1192" i="1"/>
  <c r="DO1192" i="1"/>
  <c r="DN1192" i="1"/>
  <c r="DB1192" i="1"/>
  <c r="DA1192" i="1"/>
  <c r="CZ1192" i="1"/>
  <c r="CX1192" i="1"/>
  <c r="CW1192" i="1"/>
  <c r="CV1192" i="1"/>
  <c r="CU1192" i="1"/>
  <c r="CT1192" i="1"/>
  <c r="CS1192" i="1"/>
  <c r="CR1192" i="1"/>
  <c r="CQ1192" i="1"/>
  <c r="CP1192" i="1"/>
  <c r="CO1192" i="1"/>
  <c r="CN1192" i="1"/>
  <c r="CM1192" i="1"/>
  <c r="CL1192" i="1"/>
  <c r="CK1192" i="1"/>
  <c r="CC1192" i="1"/>
  <c r="CB1192" i="1"/>
  <c r="DZ1192" i="1" s="1"/>
  <c r="CA1192" i="1"/>
  <c r="DY1192" i="1" s="1"/>
  <c r="BY1192" i="1"/>
  <c r="BX1192" i="1"/>
  <c r="BW1192" i="1"/>
  <c r="DU1192" i="1" s="1"/>
  <c r="BV1192" i="1"/>
  <c r="DT1192" i="1" s="1"/>
  <c r="BU1192" i="1"/>
  <c r="DS1192" i="1" s="1"/>
  <c r="BT1192" i="1"/>
  <c r="BS1192" i="1"/>
  <c r="BR1192" i="1"/>
  <c r="DP1192" i="1" s="1"/>
  <c r="BQ1192" i="1"/>
  <c r="BP1192" i="1"/>
  <c r="BO1192" i="1"/>
  <c r="DM1192" i="1" s="1"/>
  <c r="BN1192" i="1"/>
  <c r="DL1192" i="1" s="1"/>
  <c r="BM1192" i="1"/>
  <c r="BL1192" i="1"/>
  <c r="J1192" i="1"/>
  <c r="FC1191" i="1"/>
  <c r="FA1191" i="1"/>
  <c r="EY1191" i="1"/>
  <c r="EI1191" i="1"/>
  <c r="FB1191" i="1" s="1"/>
  <c r="EA1191" i="1"/>
  <c r="DZ1191" i="1"/>
  <c r="DR1191" i="1"/>
  <c r="DQ1191" i="1"/>
  <c r="DL1191" i="1"/>
  <c r="DJ1191" i="1"/>
  <c r="DB1191" i="1"/>
  <c r="DA1191" i="1"/>
  <c r="CZ1191" i="1"/>
  <c r="CY1191" i="1"/>
  <c r="CW1191" i="1"/>
  <c r="CV1191" i="1"/>
  <c r="CU1191" i="1"/>
  <c r="CT1191" i="1"/>
  <c r="CS1191" i="1"/>
  <c r="CR1191" i="1"/>
  <c r="CQ1191" i="1"/>
  <c r="CP1191" i="1"/>
  <c r="CO1191" i="1"/>
  <c r="CN1191" i="1"/>
  <c r="CM1191" i="1"/>
  <c r="CL1191" i="1"/>
  <c r="CK1191" i="1"/>
  <c r="CC1191" i="1"/>
  <c r="CB1191" i="1"/>
  <c r="CA1191" i="1"/>
  <c r="DY1191" i="1" s="1"/>
  <c r="BZ1191" i="1"/>
  <c r="DX1191" i="1" s="1"/>
  <c r="BX1191" i="1"/>
  <c r="DV1191" i="1" s="1"/>
  <c r="BW1191" i="1"/>
  <c r="DU1191" i="1" s="1"/>
  <c r="BV1191" i="1"/>
  <c r="DT1191" i="1" s="1"/>
  <c r="BU1191" i="1"/>
  <c r="BT1191" i="1"/>
  <c r="BS1191" i="1"/>
  <c r="BR1191" i="1"/>
  <c r="DP1191" i="1" s="1"/>
  <c r="BQ1191" i="1"/>
  <c r="DO1191" i="1" s="1"/>
  <c r="BP1191" i="1"/>
  <c r="DN1191" i="1" s="1"/>
  <c r="BO1191" i="1"/>
  <c r="DM1191" i="1" s="1"/>
  <c r="BN1191" i="1"/>
  <c r="BM1191" i="1"/>
  <c r="BL1191" i="1"/>
  <c r="J1191" i="1"/>
  <c r="FE1190" i="1"/>
  <c r="FD1190" i="1"/>
  <c r="FC1190" i="1"/>
  <c r="FB1190" i="1"/>
  <c r="FA1190" i="1"/>
  <c r="EI1190" i="1"/>
  <c r="EZ1190" i="1" s="1"/>
  <c r="DX1190" i="1"/>
  <c r="DU1190" i="1"/>
  <c r="DT1190" i="1"/>
  <c r="DO1190" i="1"/>
  <c r="DM1190" i="1"/>
  <c r="DL1190" i="1"/>
  <c r="DB1190" i="1"/>
  <c r="DA1190" i="1"/>
  <c r="CZ1190" i="1"/>
  <c r="CY1190" i="1"/>
  <c r="CX1190" i="1"/>
  <c r="CV1190" i="1"/>
  <c r="CU1190" i="1"/>
  <c r="CT1190" i="1"/>
  <c r="CS1190" i="1"/>
  <c r="CR1190" i="1"/>
  <c r="CQ1190" i="1"/>
  <c r="EU1190" i="1" s="1"/>
  <c r="FM1190" i="1" s="1"/>
  <c r="CP1190" i="1"/>
  <c r="CO1190" i="1"/>
  <c r="CN1190" i="1"/>
  <c r="CM1190" i="1"/>
  <c r="CL1190" i="1"/>
  <c r="CK1190" i="1"/>
  <c r="CC1190" i="1"/>
  <c r="EA1190" i="1" s="1"/>
  <c r="CB1190" i="1"/>
  <c r="DZ1190" i="1" s="1"/>
  <c r="CA1190" i="1"/>
  <c r="BZ1190" i="1"/>
  <c r="BY1190" i="1"/>
  <c r="DW1190" i="1" s="1"/>
  <c r="BW1190" i="1"/>
  <c r="BV1190" i="1"/>
  <c r="BU1190" i="1"/>
  <c r="DS1190" i="1" s="1"/>
  <c r="BT1190" i="1"/>
  <c r="DR1190" i="1" s="1"/>
  <c r="BS1190" i="1"/>
  <c r="DQ1190" i="1" s="1"/>
  <c r="BR1190" i="1"/>
  <c r="BQ1190" i="1"/>
  <c r="BP1190" i="1"/>
  <c r="DN1190" i="1" s="1"/>
  <c r="BO1190" i="1"/>
  <c r="BN1190" i="1"/>
  <c r="BM1190" i="1"/>
  <c r="DK1190" i="1" s="1"/>
  <c r="BL1190" i="1"/>
  <c r="J1190" i="1"/>
  <c r="FF1182" i="1" s="1"/>
  <c r="FE1189" i="1"/>
  <c r="FD1189" i="1"/>
  <c r="FA1189" i="1"/>
  <c r="EY1189" i="1"/>
  <c r="EI1189" i="1"/>
  <c r="EZ1189" i="1" s="1"/>
  <c r="DY1189" i="1"/>
  <c r="DX1189" i="1"/>
  <c r="DP1189" i="1"/>
  <c r="DO1189" i="1"/>
  <c r="DB1189" i="1"/>
  <c r="DA1189" i="1"/>
  <c r="CZ1189" i="1"/>
  <c r="CY1189" i="1"/>
  <c r="CX1189" i="1"/>
  <c r="CW1189" i="1"/>
  <c r="CU1189" i="1"/>
  <c r="CT1189" i="1"/>
  <c r="CS1189" i="1"/>
  <c r="CR1189" i="1"/>
  <c r="CQ1189" i="1"/>
  <c r="CP1189" i="1"/>
  <c r="CO1189" i="1"/>
  <c r="CN1189" i="1"/>
  <c r="CM1189" i="1"/>
  <c r="CL1189" i="1"/>
  <c r="CK1189" i="1"/>
  <c r="CC1189" i="1"/>
  <c r="EA1189" i="1" s="1"/>
  <c r="CB1189" i="1"/>
  <c r="CA1189" i="1"/>
  <c r="BZ1189" i="1"/>
  <c r="BY1189" i="1"/>
  <c r="DW1189" i="1" s="1"/>
  <c r="BX1189" i="1"/>
  <c r="DV1189" i="1" s="1"/>
  <c r="BV1189" i="1"/>
  <c r="DT1189" i="1" s="1"/>
  <c r="BU1189" i="1"/>
  <c r="BT1189" i="1"/>
  <c r="DR1189" i="1" s="1"/>
  <c r="BS1189" i="1"/>
  <c r="BR1189" i="1"/>
  <c r="BQ1189" i="1"/>
  <c r="BP1189" i="1"/>
  <c r="DN1189" i="1" s="1"/>
  <c r="BO1189" i="1"/>
  <c r="DM1189" i="1" s="1"/>
  <c r="BN1189" i="1"/>
  <c r="DL1189" i="1" s="1"/>
  <c r="BM1189" i="1"/>
  <c r="BL1189" i="1"/>
  <c r="ET1189" i="1" s="1"/>
  <c r="J1189" i="1"/>
  <c r="FF1190" i="1" s="1"/>
  <c r="EI1188" i="1"/>
  <c r="FB1188" i="1" s="1"/>
  <c r="EA1188" i="1"/>
  <c r="DS1188" i="1"/>
  <c r="DR1188" i="1"/>
  <c r="DM1188" i="1"/>
  <c r="DK1188" i="1"/>
  <c r="DJ1188" i="1"/>
  <c r="DB1188" i="1"/>
  <c r="DA1188" i="1"/>
  <c r="CZ1188" i="1"/>
  <c r="CY1188" i="1"/>
  <c r="CX1188" i="1"/>
  <c r="CW1188" i="1"/>
  <c r="CV1188" i="1"/>
  <c r="CT1188" i="1"/>
  <c r="CS1188" i="1"/>
  <c r="CR1188" i="1"/>
  <c r="CQ1188" i="1"/>
  <c r="CP1188" i="1"/>
  <c r="CO1188" i="1"/>
  <c r="CN1188" i="1"/>
  <c r="CM1188" i="1"/>
  <c r="CL1188" i="1"/>
  <c r="CK1188" i="1"/>
  <c r="CC1188" i="1"/>
  <c r="CB1188" i="1"/>
  <c r="DZ1188" i="1" s="1"/>
  <c r="CA1188" i="1"/>
  <c r="DY1188" i="1" s="1"/>
  <c r="BZ1188" i="1"/>
  <c r="DX1188" i="1" s="1"/>
  <c r="BY1188" i="1"/>
  <c r="DW1188" i="1" s="1"/>
  <c r="BX1188" i="1"/>
  <c r="DV1188" i="1" s="1"/>
  <c r="BW1188" i="1"/>
  <c r="BU1188" i="1"/>
  <c r="BT1188" i="1"/>
  <c r="BS1188" i="1"/>
  <c r="DQ1188" i="1" s="1"/>
  <c r="BR1188" i="1"/>
  <c r="DP1188" i="1" s="1"/>
  <c r="BQ1188" i="1"/>
  <c r="DO1188" i="1" s="1"/>
  <c r="BP1188" i="1"/>
  <c r="DN1188" i="1" s="1"/>
  <c r="BO1188" i="1"/>
  <c r="BN1188" i="1"/>
  <c r="BM1188" i="1"/>
  <c r="BL1188" i="1"/>
  <c r="J1188" i="1"/>
  <c r="FE1187" i="1"/>
  <c r="FD1187" i="1"/>
  <c r="FC1187" i="1"/>
  <c r="FB1187" i="1"/>
  <c r="EY1187" i="1"/>
  <c r="ET1187" i="1"/>
  <c r="EI1187" i="1"/>
  <c r="FA1187" i="1" s="1"/>
  <c r="DW1187" i="1"/>
  <c r="DV1187" i="1"/>
  <c r="DN1187" i="1"/>
  <c r="DM1187" i="1"/>
  <c r="DB1187" i="1"/>
  <c r="DA1187" i="1"/>
  <c r="CZ1187" i="1"/>
  <c r="CY1187" i="1"/>
  <c r="CX1187" i="1"/>
  <c r="CW1187" i="1"/>
  <c r="CV1187" i="1"/>
  <c r="CU1187" i="1"/>
  <c r="CS1187" i="1"/>
  <c r="CR1187" i="1"/>
  <c r="CQ1187" i="1"/>
  <c r="CP1187" i="1"/>
  <c r="CO1187" i="1"/>
  <c r="CN1187" i="1"/>
  <c r="CM1187" i="1"/>
  <c r="CL1187" i="1"/>
  <c r="CK1187" i="1"/>
  <c r="CC1187" i="1"/>
  <c r="EA1187" i="1" s="1"/>
  <c r="CB1187" i="1"/>
  <c r="CA1187" i="1"/>
  <c r="DY1187" i="1" s="1"/>
  <c r="BZ1187" i="1"/>
  <c r="DX1187" i="1" s="1"/>
  <c r="BY1187" i="1"/>
  <c r="BX1187" i="1"/>
  <c r="BW1187" i="1"/>
  <c r="DU1187" i="1" s="1"/>
  <c r="BV1187" i="1"/>
  <c r="DT1187" i="1" s="1"/>
  <c r="BT1187" i="1"/>
  <c r="DR1187" i="1" s="1"/>
  <c r="BS1187" i="1"/>
  <c r="BR1187" i="1"/>
  <c r="DP1187" i="1" s="1"/>
  <c r="BQ1187" i="1"/>
  <c r="DO1187" i="1" s="1"/>
  <c r="BP1187" i="1"/>
  <c r="BO1187" i="1"/>
  <c r="BN1187" i="1"/>
  <c r="DL1187" i="1" s="1"/>
  <c r="BM1187" i="1"/>
  <c r="DK1187" i="1" s="1"/>
  <c r="BL1187" i="1"/>
  <c r="DJ1187" i="1" s="1"/>
  <c r="J1187" i="1"/>
  <c r="FF1195" i="1" s="1"/>
  <c r="EI1186" i="1"/>
  <c r="DZ1186" i="1"/>
  <c r="DY1186" i="1"/>
  <c r="DT1186" i="1"/>
  <c r="DQ1186" i="1"/>
  <c r="DP1186" i="1"/>
  <c r="DB1186" i="1"/>
  <c r="DA1186" i="1"/>
  <c r="CZ1186" i="1"/>
  <c r="CY1186" i="1"/>
  <c r="CX1186" i="1"/>
  <c r="CW1186" i="1"/>
  <c r="CV1186" i="1"/>
  <c r="CU1186" i="1"/>
  <c r="CT1186" i="1"/>
  <c r="CR1186" i="1"/>
  <c r="CQ1186" i="1"/>
  <c r="CP1186" i="1"/>
  <c r="CO1186" i="1"/>
  <c r="CN1186" i="1"/>
  <c r="CM1186" i="1"/>
  <c r="CL1186" i="1"/>
  <c r="CK1186" i="1"/>
  <c r="CC1186" i="1"/>
  <c r="EA1186" i="1" s="1"/>
  <c r="CB1186" i="1"/>
  <c r="CA1186" i="1"/>
  <c r="BZ1186" i="1"/>
  <c r="DX1186" i="1" s="1"/>
  <c r="BY1186" i="1"/>
  <c r="DW1186" i="1" s="1"/>
  <c r="BX1186" i="1"/>
  <c r="DV1186" i="1" s="1"/>
  <c r="BW1186" i="1"/>
  <c r="BV1186" i="1"/>
  <c r="BU1186" i="1"/>
  <c r="DS1186" i="1" s="1"/>
  <c r="BS1186" i="1"/>
  <c r="BR1186" i="1"/>
  <c r="BQ1186" i="1"/>
  <c r="DO1186" i="1" s="1"/>
  <c r="BP1186" i="1"/>
  <c r="DN1186" i="1" s="1"/>
  <c r="BO1186" i="1"/>
  <c r="DM1186" i="1" s="1"/>
  <c r="BN1186" i="1"/>
  <c r="BM1186" i="1"/>
  <c r="DK1186" i="1" s="1"/>
  <c r="BL1186" i="1"/>
  <c r="DJ1186" i="1" s="1"/>
  <c r="J1186" i="1"/>
  <c r="FC1185" i="1"/>
  <c r="FA1185" i="1"/>
  <c r="EI1185" i="1"/>
  <c r="FD1185" i="1" s="1"/>
  <c r="DW1185" i="1"/>
  <c r="DU1185" i="1"/>
  <c r="DT1185" i="1"/>
  <c r="DL1185" i="1"/>
  <c r="DK1185" i="1"/>
  <c r="DB1185" i="1"/>
  <c r="DA1185" i="1"/>
  <c r="CZ1185" i="1"/>
  <c r="CY1185" i="1"/>
  <c r="CX1185" i="1"/>
  <c r="CW1185" i="1"/>
  <c r="CV1185" i="1"/>
  <c r="CU1185" i="1"/>
  <c r="CT1185" i="1"/>
  <c r="CS1185" i="1"/>
  <c r="CQ1185" i="1"/>
  <c r="CP1185" i="1"/>
  <c r="CO1185" i="1"/>
  <c r="CN1185" i="1"/>
  <c r="CM1185" i="1"/>
  <c r="CL1185" i="1"/>
  <c r="CK1185" i="1"/>
  <c r="CC1185" i="1"/>
  <c r="EA1185" i="1" s="1"/>
  <c r="CB1185" i="1"/>
  <c r="DZ1185" i="1" s="1"/>
  <c r="CA1185" i="1"/>
  <c r="DY1185" i="1" s="1"/>
  <c r="BZ1185" i="1"/>
  <c r="DX1185" i="1" s="1"/>
  <c r="BY1185" i="1"/>
  <c r="BX1185" i="1"/>
  <c r="BW1185" i="1"/>
  <c r="BV1185" i="1"/>
  <c r="BU1185" i="1"/>
  <c r="DS1185" i="1" s="1"/>
  <c r="BT1185" i="1"/>
  <c r="DR1185" i="1" s="1"/>
  <c r="BR1185" i="1"/>
  <c r="DP1185" i="1" s="1"/>
  <c r="BQ1185" i="1"/>
  <c r="DO1185" i="1" s="1"/>
  <c r="BP1185" i="1"/>
  <c r="ET1185" i="1" s="1"/>
  <c r="BO1185" i="1"/>
  <c r="BN1185" i="1"/>
  <c r="BM1185" i="1"/>
  <c r="BL1185" i="1"/>
  <c r="DJ1185" i="1" s="1"/>
  <c r="J1185" i="1"/>
  <c r="FF1184" i="1"/>
  <c r="FD1184" i="1"/>
  <c r="FC1184" i="1"/>
  <c r="EI1184" i="1"/>
  <c r="EY1184" i="1" s="1"/>
  <c r="DX1184" i="1"/>
  <c r="DW1184" i="1"/>
  <c r="DO1184" i="1"/>
  <c r="DN1184" i="1"/>
  <c r="DB1184" i="1"/>
  <c r="DA1184" i="1"/>
  <c r="CZ1184" i="1"/>
  <c r="CY1184" i="1"/>
  <c r="CX1184" i="1"/>
  <c r="CW1184" i="1"/>
  <c r="CV1184" i="1"/>
  <c r="CU1184" i="1"/>
  <c r="CT1184" i="1"/>
  <c r="CS1184" i="1"/>
  <c r="CR1184" i="1"/>
  <c r="CP1184" i="1"/>
  <c r="CO1184" i="1"/>
  <c r="CN1184" i="1"/>
  <c r="CM1184" i="1"/>
  <c r="CL1184" i="1"/>
  <c r="CK1184" i="1"/>
  <c r="EU1184" i="1" s="1"/>
  <c r="FM1184" i="1" s="1"/>
  <c r="CC1184" i="1"/>
  <c r="CB1184" i="1"/>
  <c r="DZ1184" i="1" s="1"/>
  <c r="CA1184" i="1"/>
  <c r="BZ1184" i="1"/>
  <c r="BY1184" i="1"/>
  <c r="BX1184" i="1"/>
  <c r="DV1184" i="1" s="1"/>
  <c r="BW1184" i="1"/>
  <c r="DU1184" i="1" s="1"/>
  <c r="BV1184" i="1"/>
  <c r="DT1184" i="1" s="1"/>
  <c r="BU1184" i="1"/>
  <c r="BT1184" i="1"/>
  <c r="DR1184" i="1" s="1"/>
  <c r="BS1184" i="1"/>
  <c r="BQ1184" i="1"/>
  <c r="BP1184" i="1"/>
  <c r="BO1184" i="1"/>
  <c r="DM1184" i="1" s="1"/>
  <c r="BN1184" i="1"/>
  <c r="DL1184" i="1" s="1"/>
  <c r="BM1184" i="1"/>
  <c r="BL1184" i="1"/>
  <c r="J1184" i="1"/>
  <c r="FF1187" i="1" s="1"/>
  <c r="FF1183" i="1"/>
  <c r="FC1183" i="1"/>
  <c r="FA1183" i="1"/>
  <c r="EY1183" i="1"/>
  <c r="EI1183" i="1"/>
  <c r="FB1183" i="1" s="1"/>
  <c r="EA1183" i="1"/>
  <c r="DZ1183" i="1"/>
  <c r="DS1183" i="1"/>
  <c r="DR1183" i="1"/>
  <c r="DJ1183" i="1"/>
  <c r="DB1183" i="1"/>
  <c r="DA1183" i="1"/>
  <c r="CZ1183" i="1"/>
  <c r="CY1183" i="1"/>
  <c r="CX1183" i="1"/>
  <c r="CW1183" i="1"/>
  <c r="CV1183" i="1"/>
  <c r="CU1183" i="1"/>
  <c r="CT1183" i="1"/>
  <c r="CS1183" i="1"/>
  <c r="CR1183" i="1"/>
  <c r="CQ1183" i="1"/>
  <c r="CO1183" i="1"/>
  <c r="CN1183" i="1"/>
  <c r="CM1183" i="1"/>
  <c r="CL1183" i="1"/>
  <c r="CK1183" i="1"/>
  <c r="CC1183" i="1"/>
  <c r="CB1183" i="1"/>
  <c r="CA1183" i="1"/>
  <c r="DY1183" i="1" s="1"/>
  <c r="BZ1183" i="1"/>
  <c r="DX1183" i="1" s="1"/>
  <c r="BY1183" i="1"/>
  <c r="DW1183" i="1" s="1"/>
  <c r="BX1183" i="1"/>
  <c r="BW1183" i="1"/>
  <c r="DU1183" i="1" s="1"/>
  <c r="BV1183" i="1"/>
  <c r="BU1183" i="1"/>
  <c r="BT1183" i="1"/>
  <c r="BS1183" i="1"/>
  <c r="DQ1183" i="1" s="1"/>
  <c r="BR1183" i="1"/>
  <c r="DP1183" i="1" s="1"/>
  <c r="BP1183" i="1"/>
  <c r="DN1183" i="1" s="1"/>
  <c r="BO1183" i="1"/>
  <c r="BN1183" i="1"/>
  <c r="DL1183" i="1" s="1"/>
  <c r="BM1183" i="1"/>
  <c r="BL1183" i="1"/>
  <c r="J1183" i="1"/>
  <c r="FE1182" i="1"/>
  <c r="FD1182" i="1"/>
  <c r="FC1182" i="1"/>
  <c r="FB1182" i="1"/>
  <c r="FA1182" i="1"/>
  <c r="EU1182" i="1"/>
  <c r="FM1182" i="1" s="1"/>
  <c r="EI1182" i="1"/>
  <c r="EZ1182" i="1" s="1"/>
  <c r="DX1182" i="1"/>
  <c r="DV1182" i="1"/>
  <c r="DU1182" i="1"/>
  <c r="DP1182" i="1"/>
  <c r="DM1182" i="1"/>
  <c r="DL1182" i="1"/>
  <c r="DB1182" i="1"/>
  <c r="DA1182" i="1"/>
  <c r="CZ1182" i="1"/>
  <c r="CY1182" i="1"/>
  <c r="CX1182" i="1"/>
  <c r="CW1182" i="1"/>
  <c r="CV1182" i="1"/>
  <c r="CU1182" i="1"/>
  <c r="CT1182" i="1"/>
  <c r="CS1182" i="1"/>
  <c r="CR1182" i="1"/>
  <c r="CQ1182" i="1"/>
  <c r="CP1182" i="1"/>
  <c r="CN1182" i="1"/>
  <c r="CM1182" i="1"/>
  <c r="CL1182" i="1"/>
  <c r="CK1182" i="1"/>
  <c r="CC1182" i="1"/>
  <c r="EA1182" i="1" s="1"/>
  <c r="CB1182" i="1"/>
  <c r="DZ1182" i="1" s="1"/>
  <c r="CA1182" i="1"/>
  <c r="DY1182" i="1" s="1"/>
  <c r="BZ1182" i="1"/>
  <c r="BY1182" i="1"/>
  <c r="DW1182" i="1" s="1"/>
  <c r="BX1182" i="1"/>
  <c r="BW1182" i="1"/>
  <c r="BV1182" i="1"/>
  <c r="DT1182" i="1" s="1"/>
  <c r="BU1182" i="1"/>
  <c r="DS1182" i="1" s="1"/>
  <c r="BT1182" i="1"/>
  <c r="DR1182" i="1" s="1"/>
  <c r="BS1182" i="1"/>
  <c r="DQ1182" i="1" s="1"/>
  <c r="BR1182" i="1"/>
  <c r="BQ1182" i="1"/>
  <c r="DO1182" i="1" s="1"/>
  <c r="BO1182" i="1"/>
  <c r="BN1182" i="1"/>
  <c r="BM1182" i="1"/>
  <c r="DK1182" i="1" s="1"/>
  <c r="BL1182" i="1"/>
  <c r="J1182" i="1"/>
  <c r="FE1181" i="1"/>
  <c r="FD1181" i="1"/>
  <c r="FA1181" i="1"/>
  <c r="EY1181" i="1"/>
  <c r="EI1181" i="1"/>
  <c r="EZ1181" i="1" s="1"/>
  <c r="DY1181" i="1"/>
  <c r="DX1181" i="1"/>
  <c r="DS1181" i="1"/>
  <c r="DQ1181" i="1"/>
  <c r="DP1181" i="1"/>
  <c r="DJ1181" i="1"/>
  <c r="DB1181" i="1"/>
  <c r="DA1181" i="1"/>
  <c r="CZ1181" i="1"/>
  <c r="CY1181" i="1"/>
  <c r="CX1181" i="1"/>
  <c r="CW1181" i="1"/>
  <c r="CV1181" i="1"/>
  <c r="CU1181" i="1"/>
  <c r="CT1181" i="1"/>
  <c r="CS1181" i="1"/>
  <c r="CR1181" i="1"/>
  <c r="CQ1181" i="1"/>
  <c r="CP1181" i="1"/>
  <c r="CO1181" i="1"/>
  <c r="CM1181" i="1"/>
  <c r="CL1181" i="1"/>
  <c r="EU1181" i="1" s="1"/>
  <c r="FM1181" i="1" s="1"/>
  <c r="CK1181" i="1"/>
  <c r="CC1181" i="1"/>
  <c r="EA1181" i="1" s="1"/>
  <c r="CB1181" i="1"/>
  <c r="DZ1181" i="1" s="1"/>
  <c r="CA1181" i="1"/>
  <c r="BZ1181" i="1"/>
  <c r="BY1181" i="1"/>
  <c r="DW1181" i="1" s="1"/>
  <c r="BX1181" i="1"/>
  <c r="DV1181" i="1" s="1"/>
  <c r="BW1181" i="1"/>
  <c r="DU1181" i="1" s="1"/>
  <c r="BV1181" i="1"/>
  <c r="BU1181" i="1"/>
  <c r="BT1181" i="1"/>
  <c r="DR1181" i="1" s="1"/>
  <c r="BS1181" i="1"/>
  <c r="BR1181" i="1"/>
  <c r="BQ1181" i="1"/>
  <c r="DO1181" i="1" s="1"/>
  <c r="BP1181" i="1"/>
  <c r="DN1181" i="1" s="1"/>
  <c r="BN1181" i="1"/>
  <c r="DL1181" i="1" s="1"/>
  <c r="BM1181" i="1"/>
  <c r="BL1181" i="1"/>
  <c r="J1181" i="1"/>
  <c r="FF1179" i="1" s="1"/>
  <c r="FB1180" i="1"/>
  <c r="EZ1180" i="1"/>
  <c r="EI1180" i="1"/>
  <c r="EA1180" i="1"/>
  <c r="DT1180" i="1"/>
  <c r="DS1180" i="1"/>
  <c r="DK1180" i="1"/>
  <c r="DJ1180" i="1"/>
  <c r="DB1180" i="1"/>
  <c r="DA1180" i="1"/>
  <c r="CZ1180" i="1"/>
  <c r="CY1180" i="1"/>
  <c r="CX1180" i="1"/>
  <c r="CW1180" i="1"/>
  <c r="CV1180" i="1"/>
  <c r="CU1180" i="1"/>
  <c r="CT1180" i="1"/>
  <c r="CS1180" i="1"/>
  <c r="CR1180" i="1"/>
  <c r="CQ1180" i="1"/>
  <c r="CP1180" i="1"/>
  <c r="CO1180" i="1"/>
  <c r="CN1180" i="1"/>
  <c r="CL1180" i="1"/>
  <c r="CK1180" i="1"/>
  <c r="CC1180" i="1"/>
  <c r="CB1180" i="1"/>
  <c r="DZ1180" i="1" s="1"/>
  <c r="CA1180" i="1"/>
  <c r="DY1180" i="1" s="1"/>
  <c r="BZ1180" i="1"/>
  <c r="DX1180" i="1" s="1"/>
  <c r="BY1180" i="1"/>
  <c r="BX1180" i="1"/>
  <c r="DV1180" i="1" s="1"/>
  <c r="BW1180" i="1"/>
  <c r="BV1180" i="1"/>
  <c r="BU1180" i="1"/>
  <c r="BT1180" i="1"/>
  <c r="DR1180" i="1" s="1"/>
  <c r="BS1180" i="1"/>
  <c r="DQ1180" i="1" s="1"/>
  <c r="BR1180" i="1"/>
  <c r="DP1180" i="1" s="1"/>
  <c r="BQ1180" i="1"/>
  <c r="BP1180" i="1"/>
  <c r="DN1180" i="1" s="1"/>
  <c r="BO1180" i="1"/>
  <c r="BM1180" i="1"/>
  <c r="BL1180" i="1"/>
  <c r="J1180" i="1"/>
  <c r="FE1179" i="1"/>
  <c r="FD1179" i="1"/>
  <c r="FC1179" i="1"/>
  <c r="FB1179" i="1"/>
  <c r="EY1179" i="1"/>
  <c r="EI1179" i="1"/>
  <c r="FA1179" i="1" s="1"/>
  <c r="DY1179" i="1"/>
  <c r="DW1179" i="1"/>
  <c r="DV1179" i="1"/>
  <c r="DQ1179" i="1"/>
  <c r="DO1179" i="1"/>
  <c r="DN1179" i="1"/>
  <c r="DB1179" i="1"/>
  <c r="DA1179" i="1"/>
  <c r="CZ1179" i="1"/>
  <c r="CY1179" i="1"/>
  <c r="CX1179" i="1"/>
  <c r="CW1179" i="1"/>
  <c r="CV1179" i="1"/>
  <c r="CU1179" i="1"/>
  <c r="CT1179" i="1"/>
  <c r="CS1179" i="1"/>
  <c r="CR1179" i="1"/>
  <c r="CQ1179" i="1"/>
  <c r="CP1179" i="1"/>
  <c r="CO1179" i="1"/>
  <c r="CN1179" i="1"/>
  <c r="CM1179" i="1"/>
  <c r="CK1179" i="1"/>
  <c r="CC1179" i="1"/>
  <c r="EA1179" i="1" s="1"/>
  <c r="CB1179" i="1"/>
  <c r="DZ1179" i="1" s="1"/>
  <c r="CA1179" i="1"/>
  <c r="BZ1179" i="1"/>
  <c r="DX1179" i="1" s="1"/>
  <c r="BY1179" i="1"/>
  <c r="BX1179" i="1"/>
  <c r="BW1179" i="1"/>
  <c r="DU1179" i="1" s="1"/>
  <c r="BV1179" i="1"/>
  <c r="DT1179" i="1" s="1"/>
  <c r="BU1179" i="1"/>
  <c r="DS1179" i="1" s="1"/>
  <c r="BT1179" i="1"/>
  <c r="DR1179" i="1" s="1"/>
  <c r="BS1179" i="1"/>
  <c r="BR1179" i="1"/>
  <c r="DP1179" i="1" s="1"/>
  <c r="BQ1179" i="1"/>
  <c r="BP1179" i="1"/>
  <c r="BO1179" i="1"/>
  <c r="DM1179" i="1" s="1"/>
  <c r="BN1179" i="1"/>
  <c r="DL1179" i="1" s="1"/>
  <c r="BL1179" i="1"/>
  <c r="DJ1179" i="1" s="1"/>
  <c r="J1179" i="1"/>
  <c r="FF1191" i="1" s="1"/>
  <c r="EI1178" i="1"/>
  <c r="DZ1178" i="1"/>
  <c r="DY1178" i="1"/>
  <c r="DT1178" i="1"/>
  <c r="DQ1178" i="1"/>
  <c r="DL1178" i="1"/>
  <c r="DB1178" i="1"/>
  <c r="DA1178" i="1"/>
  <c r="CZ1178" i="1"/>
  <c r="CY1178" i="1"/>
  <c r="CX1178" i="1"/>
  <c r="CW1178" i="1"/>
  <c r="CV1178" i="1"/>
  <c r="CU1178" i="1"/>
  <c r="CT1178" i="1"/>
  <c r="CS1178" i="1"/>
  <c r="DR1178" i="1" s="1"/>
  <c r="CR1178" i="1"/>
  <c r="CQ1178" i="1"/>
  <c r="CP1178" i="1"/>
  <c r="CO1178" i="1"/>
  <c r="CN1178" i="1"/>
  <c r="CM1178" i="1"/>
  <c r="CL1178" i="1"/>
  <c r="CC1178" i="1"/>
  <c r="EA1178" i="1" s="1"/>
  <c r="CB1178" i="1"/>
  <c r="CA1178" i="1"/>
  <c r="BZ1178" i="1"/>
  <c r="DX1178" i="1" s="1"/>
  <c r="EO1192" i="1" s="1"/>
  <c r="BY1178" i="1"/>
  <c r="DW1178" i="1" s="1"/>
  <c r="BX1178" i="1"/>
  <c r="DV1178" i="1" s="1"/>
  <c r="BW1178" i="1"/>
  <c r="DU1178" i="1" s="1"/>
  <c r="BV1178" i="1"/>
  <c r="BU1178" i="1"/>
  <c r="DS1178" i="1" s="1"/>
  <c r="BT1178" i="1"/>
  <c r="BS1178" i="1"/>
  <c r="BR1178" i="1"/>
  <c r="DP1178" i="1" s="1"/>
  <c r="BQ1178" i="1"/>
  <c r="DO1178" i="1" s="1"/>
  <c r="BP1178" i="1"/>
  <c r="DN1178" i="1" s="1"/>
  <c r="BO1178" i="1"/>
  <c r="DM1178" i="1" s="1"/>
  <c r="BN1178" i="1"/>
  <c r="BM1178" i="1"/>
  <c r="J1178" i="1"/>
  <c r="FX1176" i="1"/>
  <c r="FW1176" i="1"/>
  <c r="FV1176" i="1"/>
  <c r="FU1176" i="1"/>
  <c r="FT1176" i="1"/>
  <c r="FS1176" i="1"/>
  <c r="FR1176" i="1"/>
  <c r="FQ1176" i="1"/>
  <c r="FX1175" i="1"/>
  <c r="FW1175" i="1"/>
  <c r="FV1175" i="1"/>
  <c r="FU1175" i="1"/>
  <c r="FT1175" i="1"/>
  <c r="FS1175" i="1"/>
  <c r="FR1175" i="1"/>
  <c r="FQ1175" i="1"/>
  <c r="H1175" i="1"/>
  <c r="G1175" i="1"/>
  <c r="F1175" i="1"/>
  <c r="E1175" i="1"/>
  <c r="D1175" i="1"/>
  <c r="FC1174" i="1"/>
  <c r="FA1174" i="1"/>
  <c r="EY1174" i="1"/>
  <c r="EI1174" i="1"/>
  <c r="FB1174" i="1" s="1"/>
  <c r="DY1174" i="1"/>
  <c r="DQ1174" i="1"/>
  <c r="DA1174" i="1"/>
  <c r="DZ1174" i="1" s="1"/>
  <c r="CZ1174" i="1"/>
  <c r="CY1174" i="1"/>
  <c r="CX1174" i="1"/>
  <c r="CW1174" i="1"/>
  <c r="CV1174" i="1"/>
  <c r="CU1174" i="1"/>
  <c r="CT1174" i="1"/>
  <c r="CS1174" i="1"/>
  <c r="DR1174" i="1" s="1"/>
  <c r="CR1174" i="1"/>
  <c r="CQ1174" i="1"/>
  <c r="CP1174" i="1"/>
  <c r="CO1174" i="1"/>
  <c r="CN1174" i="1"/>
  <c r="CM1174" i="1"/>
  <c r="CL1174" i="1"/>
  <c r="CK1174" i="1"/>
  <c r="CB1174" i="1"/>
  <c r="CA1174" i="1"/>
  <c r="BZ1174" i="1"/>
  <c r="DX1174" i="1" s="1"/>
  <c r="BY1174" i="1"/>
  <c r="DW1174" i="1" s="1"/>
  <c r="BX1174" i="1"/>
  <c r="DV1174" i="1" s="1"/>
  <c r="BW1174" i="1"/>
  <c r="BV1174" i="1"/>
  <c r="DT1174" i="1" s="1"/>
  <c r="BU1174" i="1"/>
  <c r="DS1174" i="1" s="1"/>
  <c r="BT1174" i="1"/>
  <c r="BS1174" i="1"/>
  <c r="BR1174" i="1"/>
  <c r="DP1174" i="1" s="1"/>
  <c r="BQ1174" i="1"/>
  <c r="DO1174" i="1" s="1"/>
  <c r="BP1174" i="1"/>
  <c r="DN1174" i="1" s="1"/>
  <c r="BO1174" i="1"/>
  <c r="BN1174" i="1"/>
  <c r="DL1174" i="1" s="1"/>
  <c r="BM1174" i="1"/>
  <c r="DK1174" i="1" s="1"/>
  <c r="BL1174" i="1"/>
  <c r="J1174" i="1"/>
  <c r="FE1173" i="1"/>
  <c r="FD1173" i="1"/>
  <c r="FC1173" i="1"/>
  <c r="FB1173" i="1"/>
  <c r="FA1173" i="1"/>
  <c r="EI1173" i="1"/>
  <c r="EZ1173" i="1" s="1"/>
  <c r="DY1173" i="1"/>
  <c r="DT1173" i="1"/>
  <c r="DO1173" i="1"/>
  <c r="DL1173" i="1"/>
  <c r="DB1173" i="1"/>
  <c r="CZ1173" i="1"/>
  <c r="CY1173" i="1"/>
  <c r="CX1173" i="1"/>
  <c r="CW1173" i="1"/>
  <c r="CV1173" i="1"/>
  <c r="DU1173" i="1" s="1"/>
  <c r="CU1173" i="1"/>
  <c r="CT1173" i="1"/>
  <c r="CS1173" i="1"/>
  <c r="CR1173" i="1"/>
  <c r="CQ1173" i="1"/>
  <c r="CP1173" i="1"/>
  <c r="CO1173" i="1"/>
  <c r="CN1173" i="1"/>
  <c r="DM1173" i="1" s="1"/>
  <c r="CM1173" i="1"/>
  <c r="CL1173" i="1"/>
  <c r="CK1173" i="1"/>
  <c r="CC1173" i="1"/>
  <c r="CA1173" i="1"/>
  <c r="BZ1173" i="1"/>
  <c r="DX1173" i="1" s="1"/>
  <c r="BY1173" i="1"/>
  <c r="DW1173" i="1" s="1"/>
  <c r="BX1173" i="1"/>
  <c r="DV1173" i="1" s="1"/>
  <c r="BW1173" i="1"/>
  <c r="BV1173" i="1"/>
  <c r="BU1173" i="1"/>
  <c r="DS1173" i="1" s="1"/>
  <c r="BT1173" i="1"/>
  <c r="BS1173" i="1"/>
  <c r="DQ1173" i="1" s="1"/>
  <c r="BR1173" i="1"/>
  <c r="DP1173" i="1" s="1"/>
  <c r="BQ1173" i="1"/>
  <c r="BP1173" i="1"/>
  <c r="DN1173" i="1" s="1"/>
  <c r="BO1173" i="1"/>
  <c r="BN1173" i="1"/>
  <c r="BM1173" i="1"/>
  <c r="DK1173" i="1" s="1"/>
  <c r="BL1173" i="1"/>
  <c r="J1173" i="1"/>
  <c r="EI1172" i="1"/>
  <c r="FD1172" i="1" s="1"/>
  <c r="DV1172" i="1"/>
  <c r="DS1172" i="1"/>
  <c r="DN1172" i="1"/>
  <c r="DK1172" i="1"/>
  <c r="DB1172" i="1"/>
  <c r="DA1172" i="1"/>
  <c r="DZ1172" i="1" s="1"/>
  <c r="CY1172" i="1"/>
  <c r="CX1172" i="1"/>
  <c r="CW1172" i="1"/>
  <c r="CV1172" i="1"/>
  <c r="CU1172" i="1"/>
  <c r="CT1172" i="1"/>
  <c r="CS1172" i="1"/>
  <c r="CR1172" i="1"/>
  <c r="DQ1172" i="1" s="1"/>
  <c r="CQ1172" i="1"/>
  <c r="CP1172" i="1"/>
  <c r="CO1172" i="1"/>
  <c r="CN1172" i="1"/>
  <c r="CM1172" i="1"/>
  <c r="CL1172" i="1"/>
  <c r="CK1172" i="1"/>
  <c r="CC1172" i="1"/>
  <c r="EA1172" i="1" s="1"/>
  <c r="CB1172" i="1"/>
  <c r="BZ1172" i="1"/>
  <c r="DX1172" i="1" s="1"/>
  <c r="BY1172" i="1"/>
  <c r="DW1172" i="1" s="1"/>
  <c r="BX1172" i="1"/>
  <c r="BW1172" i="1"/>
  <c r="DU1172" i="1" s="1"/>
  <c r="BV1172" i="1"/>
  <c r="DT1172" i="1" s="1"/>
  <c r="BU1172" i="1"/>
  <c r="BT1172" i="1"/>
  <c r="DR1172" i="1" s="1"/>
  <c r="BS1172" i="1"/>
  <c r="BR1172" i="1"/>
  <c r="DP1172" i="1" s="1"/>
  <c r="BQ1172" i="1"/>
  <c r="DO1172" i="1" s="1"/>
  <c r="BP1172" i="1"/>
  <c r="BO1172" i="1"/>
  <c r="DM1172" i="1" s="1"/>
  <c r="BN1172" i="1"/>
  <c r="DL1172" i="1" s="1"/>
  <c r="BM1172" i="1"/>
  <c r="BL1172" i="1"/>
  <c r="J1172" i="1"/>
  <c r="FF1171" i="1"/>
  <c r="FC1171" i="1"/>
  <c r="EI1171" i="1"/>
  <c r="FE1171" i="1" s="1"/>
  <c r="DZ1171" i="1"/>
  <c r="DV1171" i="1"/>
  <c r="DQ1171" i="1"/>
  <c r="DN1171" i="1"/>
  <c r="DB1171" i="1"/>
  <c r="DA1171" i="1"/>
  <c r="CZ1171" i="1"/>
  <c r="CX1171" i="1"/>
  <c r="CW1171" i="1"/>
  <c r="CV1171" i="1"/>
  <c r="CU1171" i="1"/>
  <c r="DT1171" i="1" s="1"/>
  <c r="CT1171" i="1"/>
  <c r="CS1171" i="1"/>
  <c r="CR1171" i="1"/>
  <c r="CQ1171" i="1"/>
  <c r="CP1171" i="1"/>
  <c r="CO1171" i="1"/>
  <c r="CN1171" i="1"/>
  <c r="CM1171" i="1"/>
  <c r="DL1171" i="1" s="1"/>
  <c r="CL1171" i="1"/>
  <c r="CK1171" i="1"/>
  <c r="CC1171" i="1"/>
  <c r="EA1171" i="1" s="1"/>
  <c r="CB1171" i="1"/>
  <c r="CA1171" i="1"/>
  <c r="DY1171" i="1" s="1"/>
  <c r="BY1171" i="1"/>
  <c r="DW1171" i="1" s="1"/>
  <c r="BX1171" i="1"/>
  <c r="BW1171" i="1"/>
  <c r="DU1171" i="1" s="1"/>
  <c r="BV1171" i="1"/>
  <c r="BU1171" i="1"/>
  <c r="DS1171" i="1" s="1"/>
  <c r="BT1171" i="1"/>
  <c r="DR1171" i="1" s="1"/>
  <c r="BS1171" i="1"/>
  <c r="BR1171" i="1"/>
  <c r="DP1171" i="1" s="1"/>
  <c r="BQ1171" i="1"/>
  <c r="DO1171" i="1" s="1"/>
  <c r="BP1171" i="1"/>
  <c r="BO1171" i="1"/>
  <c r="DM1171" i="1" s="1"/>
  <c r="BN1171" i="1"/>
  <c r="BM1171" i="1"/>
  <c r="BL1171" i="1"/>
  <c r="DJ1171" i="1" s="1"/>
  <c r="J1171" i="1"/>
  <c r="FF1170" i="1"/>
  <c r="FD1170" i="1"/>
  <c r="FC1170" i="1"/>
  <c r="FB1170" i="1"/>
  <c r="FA1170" i="1"/>
  <c r="EI1170" i="1"/>
  <c r="EZ1170" i="1" s="1"/>
  <c r="DZ1170" i="1"/>
  <c r="DT1170" i="1"/>
  <c r="DQ1170" i="1"/>
  <c r="DL1170" i="1"/>
  <c r="DB1170" i="1"/>
  <c r="EA1170" i="1" s="1"/>
  <c r="DA1170" i="1"/>
  <c r="CZ1170" i="1"/>
  <c r="CY1170" i="1"/>
  <c r="DX1170" i="1" s="1"/>
  <c r="CW1170" i="1"/>
  <c r="CV1170" i="1"/>
  <c r="DU1170" i="1" s="1"/>
  <c r="CU1170" i="1"/>
  <c r="CT1170" i="1"/>
  <c r="CS1170" i="1"/>
  <c r="DR1170" i="1" s="1"/>
  <c r="CR1170" i="1"/>
  <c r="CQ1170" i="1"/>
  <c r="CP1170" i="1"/>
  <c r="DO1170" i="1" s="1"/>
  <c r="CO1170" i="1"/>
  <c r="CN1170" i="1"/>
  <c r="DM1170" i="1" s="1"/>
  <c r="CM1170" i="1"/>
  <c r="CL1170" i="1"/>
  <c r="CK1170" i="1"/>
  <c r="CC1170" i="1"/>
  <c r="CB1170" i="1"/>
  <c r="CA1170" i="1"/>
  <c r="DY1170" i="1" s="1"/>
  <c r="BZ1170" i="1"/>
  <c r="BX1170" i="1"/>
  <c r="DV1170" i="1" s="1"/>
  <c r="BW1170" i="1"/>
  <c r="BV1170" i="1"/>
  <c r="BU1170" i="1"/>
  <c r="DS1170" i="1" s="1"/>
  <c r="BT1170" i="1"/>
  <c r="BS1170" i="1"/>
  <c r="BR1170" i="1"/>
  <c r="DP1170" i="1" s="1"/>
  <c r="BQ1170" i="1"/>
  <c r="BP1170" i="1"/>
  <c r="DN1170" i="1" s="1"/>
  <c r="BO1170" i="1"/>
  <c r="BN1170" i="1"/>
  <c r="BM1170" i="1"/>
  <c r="DK1170" i="1" s="1"/>
  <c r="BL1170" i="1"/>
  <c r="DJ1170" i="1" s="1"/>
  <c r="J1170" i="1"/>
  <c r="FE1169" i="1"/>
  <c r="FD1169" i="1"/>
  <c r="FC1169" i="1"/>
  <c r="FB1169" i="1"/>
  <c r="FA1169" i="1"/>
  <c r="EY1169" i="1"/>
  <c r="EI1169" i="1"/>
  <c r="EZ1169" i="1" s="1"/>
  <c r="DX1169" i="1"/>
  <c r="DT1169" i="1"/>
  <c r="DO1169" i="1"/>
  <c r="DL1169" i="1"/>
  <c r="DB1169" i="1"/>
  <c r="EA1169" i="1" s="1"/>
  <c r="DA1169" i="1"/>
  <c r="CZ1169" i="1"/>
  <c r="CY1169" i="1"/>
  <c r="CX1169" i="1"/>
  <c r="CV1169" i="1"/>
  <c r="DU1169" i="1" s="1"/>
  <c r="CU1169" i="1"/>
  <c r="CT1169" i="1"/>
  <c r="CS1169" i="1"/>
  <c r="DR1169" i="1" s="1"/>
  <c r="CR1169" i="1"/>
  <c r="CQ1169" i="1"/>
  <c r="CP1169" i="1"/>
  <c r="CO1169" i="1"/>
  <c r="CN1169" i="1"/>
  <c r="DM1169" i="1" s="1"/>
  <c r="CM1169" i="1"/>
  <c r="CL1169" i="1"/>
  <c r="CK1169" i="1"/>
  <c r="DJ1169" i="1" s="1"/>
  <c r="CC1169" i="1"/>
  <c r="CB1169" i="1"/>
  <c r="DZ1169" i="1" s="1"/>
  <c r="CA1169" i="1"/>
  <c r="DY1169" i="1" s="1"/>
  <c r="BZ1169" i="1"/>
  <c r="BY1169" i="1"/>
  <c r="DW1169" i="1" s="1"/>
  <c r="BW1169" i="1"/>
  <c r="BV1169" i="1"/>
  <c r="BU1169" i="1"/>
  <c r="DS1169" i="1" s="1"/>
  <c r="BT1169" i="1"/>
  <c r="BS1169" i="1"/>
  <c r="DQ1169" i="1" s="1"/>
  <c r="BR1169" i="1"/>
  <c r="DP1169" i="1" s="1"/>
  <c r="BQ1169" i="1"/>
  <c r="BP1169" i="1"/>
  <c r="DN1169" i="1" s="1"/>
  <c r="BO1169" i="1"/>
  <c r="BN1169" i="1"/>
  <c r="BM1169" i="1"/>
  <c r="DK1169" i="1" s="1"/>
  <c r="BL1169" i="1"/>
  <c r="J1169" i="1"/>
  <c r="FD1168" i="1"/>
  <c r="FB1168" i="1"/>
  <c r="FA1168" i="1"/>
  <c r="EY1168" i="1"/>
  <c r="EI1168" i="1"/>
  <c r="FF1168" i="1" s="1"/>
  <c r="EA1168" i="1"/>
  <c r="DX1168" i="1"/>
  <c r="DR1168" i="1"/>
  <c r="DO1168" i="1"/>
  <c r="DJ1168" i="1"/>
  <c r="DB1168" i="1"/>
  <c r="DA1168" i="1"/>
  <c r="CZ1168" i="1"/>
  <c r="DY1168" i="1" s="1"/>
  <c r="CY1168" i="1"/>
  <c r="CX1168" i="1"/>
  <c r="CW1168" i="1"/>
  <c r="DV1168" i="1" s="1"/>
  <c r="CU1168" i="1"/>
  <c r="CT1168" i="1"/>
  <c r="CS1168" i="1"/>
  <c r="CR1168" i="1"/>
  <c r="CQ1168" i="1"/>
  <c r="DP1168" i="1" s="1"/>
  <c r="CP1168" i="1"/>
  <c r="CO1168" i="1"/>
  <c r="CN1168" i="1"/>
  <c r="DM1168" i="1" s="1"/>
  <c r="CM1168" i="1"/>
  <c r="CL1168" i="1"/>
  <c r="CK1168" i="1"/>
  <c r="CC1168" i="1"/>
  <c r="CB1168" i="1"/>
  <c r="DZ1168" i="1" s="1"/>
  <c r="CA1168" i="1"/>
  <c r="BZ1168" i="1"/>
  <c r="BY1168" i="1"/>
  <c r="DW1168" i="1" s="1"/>
  <c r="BX1168" i="1"/>
  <c r="BV1168" i="1"/>
  <c r="DT1168" i="1" s="1"/>
  <c r="BU1168" i="1"/>
  <c r="BT1168" i="1"/>
  <c r="BS1168" i="1"/>
  <c r="DQ1168" i="1" s="1"/>
  <c r="BR1168" i="1"/>
  <c r="BQ1168" i="1"/>
  <c r="BP1168" i="1"/>
  <c r="DN1168" i="1" s="1"/>
  <c r="BO1168" i="1"/>
  <c r="BN1168" i="1"/>
  <c r="DL1168" i="1" s="1"/>
  <c r="BM1168" i="1"/>
  <c r="BL1168" i="1"/>
  <c r="J1168" i="1"/>
  <c r="FE1167" i="1"/>
  <c r="FD1167" i="1"/>
  <c r="FC1167" i="1"/>
  <c r="FB1167" i="1"/>
  <c r="FA1167" i="1"/>
  <c r="EY1167" i="1"/>
  <c r="EI1167" i="1"/>
  <c r="EZ1167" i="1" s="1"/>
  <c r="EA1167" i="1"/>
  <c r="DV1167" i="1"/>
  <c r="DR1167" i="1"/>
  <c r="DM1167" i="1"/>
  <c r="DJ1167" i="1"/>
  <c r="DB1167" i="1"/>
  <c r="DA1167" i="1"/>
  <c r="CZ1167" i="1"/>
  <c r="DY1167" i="1" s="1"/>
  <c r="CY1167" i="1"/>
  <c r="CX1167" i="1"/>
  <c r="DW1167" i="1" s="1"/>
  <c r="CW1167" i="1"/>
  <c r="CV1167" i="1"/>
  <c r="CT1167" i="1"/>
  <c r="DS1167" i="1" s="1"/>
  <c r="CS1167" i="1"/>
  <c r="CR1167" i="1"/>
  <c r="CQ1167" i="1"/>
  <c r="DP1167" i="1" s="1"/>
  <c r="CP1167" i="1"/>
  <c r="CO1167" i="1"/>
  <c r="CN1167" i="1"/>
  <c r="CM1167" i="1"/>
  <c r="CL1167" i="1"/>
  <c r="DK1167" i="1" s="1"/>
  <c r="CK1167" i="1"/>
  <c r="CC1167" i="1"/>
  <c r="CB1167" i="1"/>
  <c r="DZ1167" i="1" s="1"/>
  <c r="CA1167" i="1"/>
  <c r="BZ1167" i="1"/>
  <c r="DX1167" i="1" s="1"/>
  <c r="BY1167" i="1"/>
  <c r="BX1167" i="1"/>
  <c r="BW1167" i="1"/>
  <c r="DU1167" i="1" s="1"/>
  <c r="BU1167" i="1"/>
  <c r="BT1167" i="1"/>
  <c r="BS1167" i="1"/>
  <c r="DQ1167" i="1" s="1"/>
  <c r="BR1167" i="1"/>
  <c r="BQ1167" i="1"/>
  <c r="DO1167" i="1" s="1"/>
  <c r="BP1167" i="1"/>
  <c r="BO1167" i="1"/>
  <c r="BN1167" i="1"/>
  <c r="DL1167" i="1" s="1"/>
  <c r="BM1167" i="1"/>
  <c r="BL1167" i="1"/>
  <c r="J1167" i="1"/>
  <c r="FE1166" i="1"/>
  <c r="FB1166" i="1"/>
  <c r="EY1166" i="1"/>
  <c r="EI1166" i="1"/>
  <c r="FD1166" i="1" s="1"/>
  <c r="DY1166" i="1"/>
  <c r="DV1166" i="1"/>
  <c r="DP1166" i="1"/>
  <c r="DM1166" i="1"/>
  <c r="DB1166" i="1"/>
  <c r="DA1166" i="1"/>
  <c r="DZ1166" i="1" s="1"/>
  <c r="CZ1166" i="1"/>
  <c r="CY1166" i="1"/>
  <c r="CX1166" i="1"/>
  <c r="DW1166" i="1" s="1"/>
  <c r="CW1166" i="1"/>
  <c r="CV1166" i="1"/>
  <c r="CU1166" i="1"/>
  <c r="DT1166" i="1" s="1"/>
  <c r="CS1166" i="1"/>
  <c r="CR1166" i="1"/>
  <c r="CQ1166" i="1"/>
  <c r="CP1166" i="1"/>
  <c r="CO1166" i="1"/>
  <c r="DN1166" i="1" s="1"/>
  <c r="CN1166" i="1"/>
  <c r="CM1166" i="1"/>
  <c r="CL1166" i="1"/>
  <c r="DK1166" i="1" s="1"/>
  <c r="CK1166" i="1"/>
  <c r="CC1166" i="1"/>
  <c r="EA1166" i="1" s="1"/>
  <c r="CB1166" i="1"/>
  <c r="CA1166" i="1"/>
  <c r="BZ1166" i="1"/>
  <c r="DX1166" i="1" s="1"/>
  <c r="BY1166" i="1"/>
  <c r="BX1166" i="1"/>
  <c r="BW1166" i="1"/>
  <c r="DU1166" i="1" s="1"/>
  <c r="BV1166" i="1"/>
  <c r="BT1166" i="1"/>
  <c r="DR1166" i="1" s="1"/>
  <c r="BS1166" i="1"/>
  <c r="BR1166" i="1"/>
  <c r="BQ1166" i="1"/>
  <c r="DO1166" i="1" s="1"/>
  <c r="BP1166" i="1"/>
  <c r="BO1166" i="1"/>
  <c r="BN1166" i="1"/>
  <c r="DL1166" i="1" s="1"/>
  <c r="BM1166" i="1"/>
  <c r="BL1166" i="1"/>
  <c r="J1166" i="1"/>
  <c r="EZ1165" i="1"/>
  <c r="EI1165" i="1"/>
  <c r="DY1165" i="1"/>
  <c r="DT1165" i="1"/>
  <c r="DP1165" i="1"/>
  <c r="DK1165" i="1"/>
  <c r="DB1165" i="1"/>
  <c r="DA1165" i="1"/>
  <c r="DZ1165" i="1" s="1"/>
  <c r="CZ1165" i="1"/>
  <c r="CY1165" i="1"/>
  <c r="CX1165" i="1"/>
  <c r="DW1165" i="1" s="1"/>
  <c r="CW1165" i="1"/>
  <c r="CV1165" i="1"/>
  <c r="DU1165" i="1" s="1"/>
  <c r="CU1165" i="1"/>
  <c r="CT1165" i="1"/>
  <c r="CR1165" i="1"/>
  <c r="DQ1165" i="1" s="1"/>
  <c r="CQ1165" i="1"/>
  <c r="CP1165" i="1"/>
  <c r="CO1165" i="1"/>
  <c r="DN1165" i="1" s="1"/>
  <c r="CN1165" i="1"/>
  <c r="CM1165" i="1"/>
  <c r="CL1165" i="1"/>
  <c r="CK1165" i="1"/>
  <c r="CC1165" i="1"/>
  <c r="EA1165" i="1" s="1"/>
  <c r="CB1165" i="1"/>
  <c r="CA1165" i="1"/>
  <c r="BZ1165" i="1"/>
  <c r="DX1165" i="1" s="1"/>
  <c r="BY1165" i="1"/>
  <c r="BX1165" i="1"/>
  <c r="DV1165" i="1" s="1"/>
  <c r="BW1165" i="1"/>
  <c r="BV1165" i="1"/>
  <c r="BU1165" i="1"/>
  <c r="DS1165" i="1" s="1"/>
  <c r="BS1165" i="1"/>
  <c r="BR1165" i="1"/>
  <c r="BQ1165" i="1"/>
  <c r="DO1165" i="1" s="1"/>
  <c r="BP1165" i="1"/>
  <c r="BO1165" i="1"/>
  <c r="DM1165" i="1" s="1"/>
  <c r="BN1165" i="1"/>
  <c r="BM1165" i="1"/>
  <c r="BL1165" i="1"/>
  <c r="DJ1165" i="1" s="1"/>
  <c r="J1165" i="1"/>
  <c r="FF1173" i="1" s="1"/>
  <c r="FC1164" i="1"/>
  <c r="EI1164" i="1"/>
  <c r="FB1164" i="1" s="1"/>
  <c r="DW1164" i="1"/>
  <c r="DT1164" i="1"/>
  <c r="DN1164" i="1"/>
  <c r="DK1164" i="1"/>
  <c r="DB1164" i="1"/>
  <c r="DA1164" i="1"/>
  <c r="DZ1164" i="1" s="1"/>
  <c r="CZ1164" i="1"/>
  <c r="CY1164" i="1"/>
  <c r="DX1164" i="1" s="1"/>
  <c r="CX1164" i="1"/>
  <c r="CW1164" i="1"/>
  <c r="CV1164" i="1"/>
  <c r="DU1164" i="1" s="1"/>
  <c r="CU1164" i="1"/>
  <c r="CT1164" i="1"/>
  <c r="CS1164" i="1"/>
  <c r="DR1164" i="1" s="1"/>
  <c r="CQ1164" i="1"/>
  <c r="CP1164" i="1"/>
  <c r="DO1164" i="1" s="1"/>
  <c r="CO1164" i="1"/>
  <c r="CN1164" i="1"/>
  <c r="CM1164" i="1"/>
  <c r="DL1164" i="1" s="1"/>
  <c r="CL1164" i="1"/>
  <c r="CK1164" i="1"/>
  <c r="EU1164" i="1" s="1"/>
  <c r="CC1164" i="1"/>
  <c r="EA1164" i="1" s="1"/>
  <c r="CB1164" i="1"/>
  <c r="CA1164" i="1"/>
  <c r="DY1164" i="1" s="1"/>
  <c r="BZ1164" i="1"/>
  <c r="BY1164" i="1"/>
  <c r="BX1164" i="1"/>
  <c r="DV1164" i="1" s="1"/>
  <c r="BW1164" i="1"/>
  <c r="BV1164" i="1"/>
  <c r="BU1164" i="1"/>
  <c r="DS1164" i="1" s="1"/>
  <c r="BT1164" i="1"/>
  <c r="BR1164" i="1"/>
  <c r="DP1164" i="1" s="1"/>
  <c r="BQ1164" i="1"/>
  <c r="BP1164" i="1"/>
  <c r="BO1164" i="1"/>
  <c r="DM1164" i="1" s="1"/>
  <c r="BN1164" i="1"/>
  <c r="BM1164" i="1"/>
  <c r="BL1164" i="1"/>
  <c r="DJ1164" i="1" s="1"/>
  <c r="EL1164" i="1" s="1"/>
  <c r="J1164" i="1"/>
  <c r="FF1163" i="1"/>
  <c r="FC1163" i="1"/>
  <c r="EI1163" i="1"/>
  <c r="FE1163" i="1" s="1"/>
  <c r="DZ1163" i="1"/>
  <c r="DW1163" i="1"/>
  <c r="DR1163" i="1"/>
  <c r="DN1163" i="1"/>
  <c r="DB1163" i="1"/>
  <c r="EA1163" i="1" s="1"/>
  <c r="DA1163" i="1"/>
  <c r="CZ1163" i="1"/>
  <c r="CY1163" i="1"/>
  <c r="DX1163" i="1" s="1"/>
  <c r="CX1163" i="1"/>
  <c r="CW1163" i="1"/>
  <c r="CV1163" i="1"/>
  <c r="DU1163" i="1" s="1"/>
  <c r="CU1163" i="1"/>
  <c r="CT1163" i="1"/>
  <c r="DS1163" i="1" s="1"/>
  <c r="CS1163" i="1"/>
  <c r="CR1163" i="1"/>
  <c r="CP1163" i="1"/>
  <c r="DO1163" i="1" s="1"/>
  <c r="CO1163" i="1"/>
  <c r="CN1163" i="1"/>
  <c r="CM1163" i="1"/>
  <c r="DL1163" i="1" s="1"/>
  <c r="CL1163" i="1"/>
  <c r="CK1163" i="1"/>
  <c r="CC1163" i="1"/>
  <c r="CB1163" i="1"/>
  <c r="CA1163" i="1"/>
  <c r="DY1163" i="1" s="1"/>
  <c r="BZ1163" i="1"/>
  <c r="BY1163" i="1"/>
  <c r="BX1163" i="1"/>
  <c r="DV1163" i="1" s="1"/>
  <c r="BW1163" i="1"/>
  <c r="BV1163" i="1"/>
  <c r="DT1163" i="1" s="1"/>
  <c r="BU1163" i="1"/>
  <c r="BT1163" i="1"/>
  <c r="BS1163" i="1"/>
  <c r="DQ1163" i="1" s="1"/>
  <c r="BQ1163" i="1"/>
  <c r="BP1163" i="1"/>
  <c r="BO1163" i="1"/>
  <c r="DM1163" i="1" s="1"/>
  <c r="BN1163" i="1"/>
  <c r="BM1163" i="1"/>
  <c r="BL1163" i="1"/>
  <c r="J1163" i="1"/>
  <c r="FF1162" i="1"/>
  <c r="FD1162" i="1"/>
  <c r="FC1162" i="1"/>
  <c r="FB1162" i="1"/>
  <c r="FA1162" i="1"/>
  <c r="EI1162" i="1"/>
  <c r="EZ1162" i="1" s="1"/>
  <c r="DZ1162" i="1"/>
  <c r="DU1162" i="1"/>
  <c r="DR1162" i="1"/>
  <c r="DL1162" i="1"/>
  <c r="DB1162" i="1"/>
  <c r="EA1162" i="1" s="1"/>
  <c r="DA1162" i="1"/>
  <c r="CZ1162" i="1"/>
  <c r="CY1162" i="1"/>
  <c r="DX1162" i="1" s="1"/>
  <c r="CX1162" i="1"/>
  <c r="CW1162" i="1"/>
  <c r="DV1162" i="1" s="1"/>
  <c r="CV1162" i="1"/>
  <c r="CU1162" i="1"/>
  <c r="CT1162" i="1"/>
  <c r="DS1162" i="1" s="1"/>
  <c r="CS1162" i="1"/>
  <c r="CR1162" i="1"/>
  <c r="CQ1162" i="1"/>
  <c r="DP1162" i="1" s="1"/>
  <c r="CO1162" i="1"/>
  <c r="CN1162" i="1"/>
  <c r="DM1162" i="1" s="1"/>
  <c r="CM1162" i="1"/>
  <c r="CL1162" i="1"/>
  <c r="CK1162" i="1"/>
  <c r="DJ1162" i="1" s="1"/>
  <c r="CC1162" i="1"/>
  <c r="CB1162" i="1"/>
  <c r="CA1162" i="1"/>
  <c r="DY1162" i="1" s="1"/>
  <c r="BZ1162" i="1"/>
  <c r="BY1162" i="1"/>
  <c r="DW1162" i="1" s="1"/>
  <c r="BX1162" i="1"/>
  <c r="BW1162" i="1"/>
  <c r="BV1162" i="1"/>
  <c r="DT1162" i="1" s="1"/>
  <c r="BU1162" i="1"/>
  <c r="BT1162" i="1"/>
  <c r="BS1162" i="1"/>
  <c r="DQ1162" i="1" s="1"/>
  <c r="BR1162" i="1"/>
  <c r="BP1162" i="1"/>
  <c r="DN1162" i="1" s="1"/>
  <c r="BO1162" i="1"/>
  <c r="BN1162" i="1"/>
  <c r="BM1162" i="1"/>
  <c r="DK1162" i="1" s="1"/>
  <c r="BL1162" i="1"/>
  <c r="J1162" i="1"/>
  <c r="FE1161" i="1"/>
  <c r="FD1161" i="1"/>
  <c r="FC1161" i="1"/>
  <c r="FB1161" i="1"/>
  <c r="FA1161" i="1"/>
  <c r="EY1161" i="1"/>
  <c r="EI1161" i="1"/>
  <c r="EZ1161" i="1" s="1"/>
  <c r="DX1161" i="1"/>
  <c r="DU1161" i="1"/>
  <c r="DP1161" i="1"/>
  <c r="DL1161" i="1"/>
  <c r="DB1161" i="1"/>
  <c r="EA1161" i="1" s="1"/>
  <c r="DA1161" i="1"/>
  <c r="CZ1161" i="1"/>
  <c r="DY1161" i="1" s="1"/>
  <c r="CY1161" i="1"/>
  <c r="CX1161" i="1"/>
  <c r="CW1161" i="1"/>
  <c r="DV1161" i="1" s="1"/>
  <c r="CV1161" i="1"/>
  <c r="CU1161" i="1"/>
  <c r="CT1161" i="1"/>
  <c r="DS1161" i="1" s="1"/>
  <c r="CS1161" i="1"/>
  <c r="CR1161" i="1"/>
  <c r="DQ1161" i="1" s="1"/>
  <c r="CQ1161" i="1"/>
  <c r="CP1161" i="1"/>
  <c r="CN1161" i="1"/>
  <c r="DM1161" i="1" s="1"/>
  <c r="CM1161" i="1"/>
  <c r="CL1161" i="1"/>
  <c r="CK1161" i="1"/>
  <c r="DJ1161" i="1" s="1"/>
  <c r="EM1161" i="1" s="1"/>
  <c r="CC1161" i="1"/>
  <c r="CB1161" i="1"/>
  <c r="DZ1161" i="1" s="1"/>
  <c r="CA1161" i="1"/>
  <c r="BZ1161" i="1"/>
  <c r="BY1161" i="1"/>
  <c r="DW1161" i="1" s="1"/>
  <c r="BX1161" i="1"/>
  <c r="BW1161" i="1"/>
  <c r="BV1161" i="1"/>
  <c r="DT1161" i="1" s="1"/>
  <c r="BU1161" i="1"/>
  <c r="BT1161" i="1"/>
  <c r="DR1161" i="1" s="1"/>
  <c r="BS1161" i="1"/>
  <c r="BR1161" i="1"/>
  <c r="BQ1161" i="1"/>
  <c r="DO1161" i="1" s="1"/>
  <c r="BO1161" i="1"/>
  <c r="BN1161" i="1"/>
  <c r="BM1161" i="1"/>
  <c r="DK1161" i="1" s="1"/>
  <c r="BL1161" i="1"/>
  <c r="J1161" i="1"/>
  <c r="FF1161" i="1" s="1"/>
  <c r="FD1160" i="1"/>
  <c r="FB1160" i="1"/>
  <c r="FA1160" i="1"/>
  <c r="EY1160" i="1"/>
  <c r="EI1160" i="1"/>
  <c r="FF1160" i="1" s="1"/>
  <c r="EA1160" i="1"/>
  <c r="DX1160" i="1"/>
  <c r="DS1160" i="1"/>
  <c r="DP1160" i="1"/>
  <c r="DJ1160" i="1"/>
  <c r="DB1160" i="1"/>
  <c r="DA1160" i="1"/>
  <c r="CZ1160" i="1"/>
  <c r="DY1160" i="1" s="1"/>
  <c r="CY1160" i="1"/>
  <c r="CX1160" i="1"/>
  <c r="CW1160" i="1"/>
  <c r="DV1160" i="1" s="1"/>
  <c r="CV1160" i="1"/>
  <c r="CU1160" i="1"/>
  <c r="DT1160" i="1" s="1"/>
  <c r="CT1160" i="1"/>
  <c r="CS1160" i="1"/>
  <c r="CR1160" i="1"/>
  <c r="DQ1160" i="1" s="1"/>
  <c r="CQ1160" i="1"/>
  <c r="CP1160" i="1"/>
  <c r="CO1160" i="1"/>
  <c r="DN1160" i="1" s="1"/>
  <c r="CM1160" i="1"/>
  <c r="CL1160" i="1"/>
  <c r="CK1160" i="1"/>
  <c r="CC1160" i="1"/>
  <c r="CB1160" i="1"/>
  <c r="DZ1160" i="1" s="1"/>
  <c r="CA1160" i="1"/>
  <c r="BZ1160" i="1"/>
  <c r="BY1160" i="1"/>
  <c r="DW1160" i="1" s="1"/>
  <c r="BX1160" i="1"/>
  <c r="BW1160" i="1"/>
  <c r="DU1160" i="1" s="1"/>
  <c r="BV1160" i="1"/>
  <c r="BU1160" i="1"/>
  <c r="BT1160" i="1"/>
  <c r="DR1160" i="1" s="1"/>
  <c r="BS1160" i="1"/>
  <c r="BR1160" i="1"/>
  <c r="BQ1160" i="1"/>
  <c r="DO1160" i="1" s="1"/>
  <c r="BP1160" i="1"/>
  <c r="BN1160" i="1"/>
  <c r="DL1160" i="1" s="1"/>
  <c r="BM1160" i="1"/>
  <c r="BL1160" i="1"/>
  <c r="J1160" i="1"/>
  <c r="FE1159" i="1"/>
  <c r="FD1159" i="1"/>
  <c r="FC1159" i="1"/>
  <c r="FB1159" i="1"/>
  <c r="FA1159" i="1"/>
  <c r="EY1159" i="1"/>
  <c r="EI1159" i="1"/>
  <c r="EZ1159" i="1" s="1"/>
  <c r="EA1159" i="1"/>
  <c r="DV1159" i="1"/>
  <c r="DS1159" i="1"/>
  <c r="DN1159" i="1"/>
  <c r="DJ1159" i="1"/>
  <c r="DB1159" i="1"/>
  <c r="DA1159" i="1"/>
  <c r="CZ1159" i="1"/>
  <c r="DY1159" i="1" s="1"/>
  <c r="CY1159" i="1"/>
  <c r="CX1159" i="1"/>
  <c r="DW1159" i="1" s="1"/>
  <c r="CW1159" i="1"/>
  <c r="CV1159" i="1"/>
  <c r="CU1159" i="1"/>
  <c r="DT1159" i="1" s="1"/>
  <c r="CT1159" i="1"/>
  <c r="CS1159" i="1"/>
  <c r="CR1159" i="1"/>
  <c r="DQ1159" i="1" s="1"/>
  <c r="CQ1159" i="1"/>
  <c r="CP1159" i="1"/>
  <c r="DO1159" i="1" s="1"/>
  <c r="CO1159" i="1"/>
  <c r="CN1159" i="1"/>
  <c r="CL1159" i="1"/>
  <c r="DK1159" i="1" s="1"/>
  <c r="EK1159" i="1" s="1"/>
  <c r="CK1159" i="1"/>
  <c r="CC1159" i="1"/>
  <c r="CB1159" i="1"/>
  <c r="DZ1159" i="1" s="1"/>
  <c r="CA1159" i="1"/>
  <c r="BZ1159" i="1"/>
  <c r="DX1159" i="1" s="1"/>
  <c r="BY1159" i="1"/>
  <c r="BX1159" i="1"/>
  <c r="BW1159" i="1"/>
  <c r="DU1159" i="1" s="1"/>
  <c r="BV1159" i="1"/>
  <c r="BU1159" i="1"/>
  <c r="BT1159" i="1"/>
  <c r="DR1159" i="1" s="1"/>
  <c r="BS1159" i="1"/>
  <c r="BR1159" i="1"/>
  <c r="DP1159" i="1" s="1"/>
  <c r="BQ1159" i="1"/>
  <c r="BP1159" i="1"/>
  <c r="BO1159" i="1"/>
  <c r="DM1159" i="1" s="1"/>
  <c r="BM1159" i="1"/>
  <c r="BL1159" i="1"/>
  <c r="J1159" i="1"/>
  <c r="FF1169" i="1" s="1"/>
  <c r="FE1158" i="1"/>
  <c r="FB1158" i="1"/>
  <c r="EY1158" i="1"/>
  <c r="EI1158" i="1"/>
  <c r="FD1158" i="1" s="1"/>
  <c r="DY1158" i="1"/>
  <c r="DV1158" i="1"/>
  <c r="DQ1158" i="1"/>
  <c r="DN1158" i="1"/>
  <c r="DB1158" i="1"/>
  <c r="DA1158" i="1"/>
  <c r="DZ1158" i="1" s="1"/>
  <c r="CZ1158" i="1"/>
  <c r="CY1158" i="1"/>
  <c r="CX1158" i="1"/>
  <c r="DW1158" i="1" s="1"/>
  <c r="CW1158" i="1"/>
  <c r="CV1158" i="1"/>
  <c r="CU1158" i="1"/>
  <c r="DT1158" i="1" s="1"/>
  <c r="CT1158" i="1"/>
  <c r="CS1158" i="1"/>
  <c r="DR1158" i="1" s="1"/>
  <c r="CR1158" i="1"/>
  <c r="CQ1158" i="1"/>
  <c r="CP1158" i="1"/>
  <c r="DO1158" i="1" s="1"/>
  <c r="CO1158" i="1"/>
  <c r="CN1158" i="1"/>
  <c r="CM1158" i="1"/>
  <c r="DL1158" i="1" s="1"/>
  <c r="CK1158" i="1"/>
  <c r="CC1158" i="1"/>
  <c r="EA1158" i="1" s="1"/>
  <c r="CB1158" i="1"/>
  <c r="CA1158" i="1"/>
  <c r="BZ1158" i="1"/>
  <c r="DX1158" i="1" s="1"/>
  <c r="BY1158" i="1"/>
  <c r="BX1158" i="1"/>
  <c r="BW1158" i="1"/>
  <c r="DU1158" i="1" s="1"/>
  <c r="BV1158" i="1"/>
  <c r="BU1158" i="1"/>
  <c r="DS1158" i="1" s="1"/>
  <c r="BT1158" i="1"/>
  <c r="BS1158" i="1"/>
  <c r="BR1158" i="1"/>
  <c r="DP1158" i="1" s="1"/>
  <c r="BQ1158" i="1"/>
  <c r="BP1158" i="1"/>
  <c r="BO1158" i="1"/>
  <c r="DM1158" i="1" s="1"/>
  <c r="BN1158" i="1"/>
  <c r="BL1158" i="1"/>
  <c r="J1158" i="1"/>
  <c r="FF1174" i="1" s="1"/>
  <c r="EZ1157" i="1"/>
  <c r="EI1157" i="1"/>
  <c r="DY1157" i="1"/>
  <c r="EP1172" i="1" s="1"/>
  <c r="DT1157" i="1"/>
  <c r="DQ1157" i="1"/>
  <c r="DL1157" i="1"/>
  <c r="DB1157" i="1"/>
  <c r="DA1157" i="1"/>
  <c r="DZ1157" i="1" s="1"/>
  <c r="CZ1157" i="1"/>
  <c r="CY1157" i="1"/>
  <c r="CX1157" i="1"/>
  <c r="DW1157" i="1" s="1"/>
  <c r="CW1157" i="1"/>
  <c r="CV1157" i="1"/>
  <c r="DU1157" i="1" s="1"/>
  <c r="CU1157" i="1"/>
  <c r="CT1157" i="1"/>
  <c r="CS1157" i="1"/>
  <c r="DR1157" i="1" s="1"/>
  <c r="CR1157" i="1"/>
  <c r="CQ1157" i="1"/>
  <c r="CP1157" i="1"/>
  <c r="DO1157" i="1" s="1"/>
  <c r="CO1157" i="1"/>
  <c r="CN1157" i="1"/>
  <c r="DM1157" i="1" s="1"/>
  <c r="CM1157" i="1"/>
  <c r="CL1157" i="1"/>
  <c r="CC1157" i="1"/>
  <c r="EA1157" i="1" s="1"/>
  <c r="CB1157" i="1"/>
  <c r="CA1157" i="1"/>
  <c r="BZ1157" i="1"/>
  <c r="DX1157" i="1" s="1"/>
  <c r="BY1157" i="1"/>
  <c r="BX1157" i="1"/>
  <c r="DV1157" i="1" s="1"/>
  <c r="BW1157" i="1"/>
  <c r="BV1157" i="1"/>
  <c r="BU1157" i="1"/>
  <c r="DS1157" i="1" s="1"/>
  <c r="BT1157" i="1"/>
  <c r="BS1157" i="1"/>
  <c r="BR1157" i="1"/>
  <c r="DP1157" i="1" s="1"/>
  <c r="EO1163" i="1" s="1"/>
  <c r="BQ1157" i="1"/>
  <c r="BP1157" i="1"/>
  <c r="DN1157" i="1" s="1"/>
  <c r="BO1157" i="1"/>
  <c r="BN1157" i="1"/>
  <c r="BM1157" i="1"/>
  <c r="DK1157" i="1" s="1"/>
  <c r="J1157" i="1"/>
  <c r="FX1155" i="1"/>
  <c r="FW1155" i="1"/>
  <c r="FV1155" i="1"/>
  <c r="FU1155" i="1"/>
  <c r="FT1155" i="1"/>
  <c r="FS1155" i="1"/>
  <c r="FR1155" i="1"/>
  <c r="FQ1155" i="1"/>
  <c r="FX1154" i="1"/>
  <c r="FW1154" i="1"/>
  <c r="FV1154" i="1"/>
  <c r="FU1154" i="1"/>
  <c r="FT1154" i="1"/>
  <c r="FS1154" i="1"/>
  <c r="FR1154" i="1"/>
  <c r="FQ1154" i="1"/>
  <c r="H1154" i="1"/>
  <c r="G1154" i="1"/>
  <c r="F1154" i="1"/>
  <c r="E1154" i="1"/>
  <c r="D1154" i="1"/>
  <c r="FD1153" i="1"/>
  <c r="FC1153" i="1"/>
  <c r="FB1153" i="1"/>
  <c r="FA1153" i="1"/>
  <c r="EI1153" i="1"/>
  <c r="EZ1153" i="1" s="1"/>
  <c r="CZ1153" i="1"/>
  <c r="CY1153" i="1"/>
  <c r="CX1153" i="1"/>
  <c r="CW1153" i="1"/>
  <c r="CV1153" i="1"/>
  <c r="CU1153" i="1"/>
  <c r="CT1153" i="1"/>
  <c r="CS1153" i="1"/>
  <c r="CR1153" i="1"/>
  <c r="CQ1153" i="1"/>
  <c r="CP1153" i="1"/>
  <c r="CO1153" i="1"/>
  <c r="CN1153" i="1"/>
  <c r="CM1153" i="1"/>
  <c r="CL1153" i="1"/>
  <c r="EU1153" i="1" s="1"/>
  <c r="FM1153" i="1" s="1"/>
  <c r="CK1153" i="1"/>
  <c r="CA1153" i="1"/>
  <c r="DY1153" i="1" s="1"/>
  <c r="BZ1153" i="1"/>
  <c r="DX1153" i="1" s="1"/>
  <c r="BY1153" i="1"/>
  <c r="DW1153" i="1" s="1"/>
  <c r="BX1153" i="1"/>
  <c r="DV1153" i="1" s="1"/>
  <c r="BW1153" i="1"/>
  <c r="DU1153" i="1" s="1"/>
  <c r="BV1153" i="1"/>
  <c r="DT1153" i="1" s="1"/>
  <c r="BU1153" i="1"/>
  <c r="DS1153" i="1" s="1"/>
  <c r="BT1153" i="1"/>
  <c r="DR1153" i="1" s="1"/>
  <c r="BS1153" i="1"/>
  <c r="DQ1153" i="1" s="1"/>
  <c r="BR1153" i="1"/>
  <c r="DP1153" i="1" s="1"/>
  <c r="BQ1153" i="1"/>
  <c r="DO1153" i="1" s="1"/>
  <c r="BP1153" i="1"/>
  <c r="DN1153" i="1" s="1"/>
  <c r="BO1153" i="1"/>
  <c r="DM1153" i="1" s="1"/>
  <c r="BN1153" i="1"/>
  <c r="DL1153" i="1" s="1"/>
  <c r="BM1153" i="1"/>
  <c r="ET1153" i="1" s="1"/>
  <c r="BL1153" i="1"/>
  <c r="DJ1153" i="1" s="1"/>
  <c r="J1153" i="1"/>
  <c r="FD1152" i="1"/>
  <c r="FC1152" i="1"/>
  <c r="FB1152" i="1"/>
  <c r="FA1152" i="1"/>
  <c r="EI1152" i="1"/>
  <c r="EZ1152" i="1" s="1"/>
  <c r="DA1152" i="1"/>
  <c r="CY1152" i="1"/>
  <c r="CX1152" i="1"/>
  <c r="CW1152" i="1"/>
  <c r="CV1152" i="1"/>
  <c r="CU1152" i="1"/>
  <c r="CT1152" i="1"/>
  <c r="CS1152" i="1"/>
  <c r="CR1152" i="1"/>
  <c r="CQ1152" i="1"/>
  <c r="CP1152" i="1"/>
  <c r="CO1152" i="1"/>
  <c r="CN1152" i="1"/>
  <c r="CM1152" i="1"/>
  <c r="CL1152" i="1"/>
  <c r="EU1152" i="1" s="1"/>
  <c r="FM1152" i="1" s="1"/>
  <c r="CK1152" i="1"/>
  <c r="CB1152" i="1"/>
  <c r="DZ1152" i="1" s="1"/>
  <c r="BZ1152" i="1"/>
  <c r="DX1152" i="1" s="1"/>
  <c r="BY1152" i="1"/>
  <c r="DW1152" i="1" s="1"/>
  <c r="BX1152" i="1"/>
  <c r="DV1152" i="1" s="1"/>
  <c r="BW1152" i="1"/>
  <c r="DU1152" i="1" s="1"/>
  <c r="BV1152" i="1"/>
  <c r="DT1152" i="1" s="1"/>
  <c r="BU1152" i="1"/>
  <c r="DS1152" i="1" s="1"/>
  <c r="BT1152" i="1"/>
  <c r="DR1152" i="1" s="1"/>
  <c r="BS1152" i="1"/>
  <c r="DQ1152" i="1" s="1"/>
  <c r="BR1152" i="1"/>
  <c r="DP1152" i="1" s="1"/>
  <c r="BQ1152" i="1"/>
  <c r="DO1152" i="1" s="1"/>
  <c r="BP1152" i="1"/>
  <c r="DN1152" i="1" s="1"/>
  <c r="BO1152" i="1"/>
  <c r="DM1152" i="1" s="1"/>
  <c r="BN1152" i="1"/>
  <c r="DL1152" i="1" s="1"/>
  <c r="BM1152" i="1"/>
  <c r="ET1152" i="1" s="1"/>
  <c r="BL1152" i="1"/>
  <c r="DJ1152" i="1" s="1"/>
  <c r="J1152" i="1"/>
  <c r="FF1151" i="1"/>
  <c r="FD1151" i="1"/>
  <c r="FC1151" i="1"/>
  <c r="FB1151" i="1"/>
  <c r="FA1151" i="1"/>
  <c r="EI1151" i="1"/>
  <c r="EZ1151" i="1" s="1"/>
  <c r="DA1151" i="1"/>
  <c r="CZ1151" i="1"/>
  <c r="CX1151" i="1"/>
  <c r="CW1151" i="1"/>
  <c r="CV1151" i="1"/>
  <c r="CU1151" i="1"/>
  <c r="CT1151" i="1"/>
  <c r="CS1151" i="1"/>
  <c r="CR1151" i="1"/>
  <c r="CQ1151" i="1"/>
  <c r="CP1151" i="1"/>
  <c r="CO1151" i="1"/>
  <c r="CN1151" i="1"/>
  <c r="CM1151" i="1"/>
  <c r="CL1151" i="1"/>
  <c r="EU1151" i="1" s="1"/>
  <c r="FM1151" i="1" s="1"/>
  <c r="CK1151" i="1"/>
  <c r="CB1151" i="1"/>
  <c r="DZ1151" i="1" s="1"/>
  <c r="CA1151" i="1"/>
  <c r="DY1151" i="1" s="1"/>
  <c r="BY1151" i="1"/>
  <c r="DW1151" i="1" s="1"/>
  <c r="BX1151" i="1"/>
  <c r="DV1151" i="1" s="1"/>
  <c r="BW1151" i="1"/>
  <c r="DU1151" i="1" s="1"/>
  <c r="BV1151" i="1"/>
  <c r="DT1151" i="1" s="1"/>
  <c r="BU1151" i="1"/>
  <c r="DS1151" i="1" s="1"/>
  <c r="BT1151" i="1"/>
  <c r="DR1151" i="1" s="1"/>
  <c r="BS1151" i="1"/>
  <c r="DQ1151" i="1" s="1"/>
  <c r="BR1151" i="1"/>
  <c r="DP1151" i="1" s="1"/>
  <c r="BQ1151" i="1"/>
  <c r="DO1151" i="1" s="1"/>
  <c r="BP1151" i="1"/>
  <c r="DN1151" i="1" s="1"/>
  <c r="BO1151" i="1"/>
  <c r="DM1151" i="1" s="1"/>
  <c r="BN1151" i="1"/>
  <c r="DL1151" i="1" s="1"/>
  <c r="BM1151" i="1"/>
  <c r="ET1151" i="1" s="1"/>
  <c r="BL1151" i="1"/>
  <c r="DJ1151" i="1" s="1"/>
  <c r="J1151" i="1"/>
  <c r="FD1150" i="1"/>
  <c r="FC1150" i="1"/>
  <c r="FB1150" i="1"/>
  <c r="FA1150" i="1"/>
  <c r="EI1150" i="1"/>
  <c r="EZ1150" i="1" s="1"/>
  <c r="DA1150" i="1"/>
  <c r="CZ1150" i="1"/>
  <c r="CY1150" i="1"/>
  <c r="CW1150" i="1"/>
  <c r="CV1150" i="1"/>
  <c r="CU1150" i="1"/>
  <c r="CT1150" i="1"/>
  <c r="CS1150" i="1"/>
  <c r="CR1150" i="1"/>
  <c r="CQ1150" i="1"/>
  <c r="CP1150" i="1"/>
  <c r="CO1150" i="1"/>
  <c r="CN1150" i="1"/>
  <c r="CM1150" i="1"/>
  <c r="CL1150" i="1"/>
  <c r="EU1150" i="1" s="1"/>
  <c r="FM1150" i="1" s="1"/>
  <c r="CK1150" i="1"/>
  <c r="CB1150" i="1"/>
  <c r="DZ1150" i="1" s="1"/>
  <c r="CA1150" i="1"/>
  <c r="DY1150" i="1" s="1"/>
  <c r="BZ1150" i="1"/>
  <c r="DX1150" i="1" s="1"/>
  <c r="BX1150" i="1"/>
  <c r="DV1150" i="1" s="1"/>
  <c r="BW1150" i="1"/>
  <c r="DU1150" i="1" s="1"/>
  <c r="BV1150" i="1"/>
  <c r="DT1150" i="1" s="1"/>
  <c r="BU1150" i="1"/>
  <c r="DS1150" i="1" s="1"/>
  <c r="BT1150" i="1"/>
  <c r="DR1150" i="1" s="1"/>
  <c r="BS1150" i="1"/>
  <c r="DQ1150" i="1" s="1"/>
  <c r="BR1150" i="1"/>
  <c r="DP1150" i="1" s="1"/>
  <c r="BQ1150" i="1"/>
  <c r="DO1150" i="1" s="1"/>
  <c r="BP1150" i="1"/>
  <c r="DN1150" i="1" s="1"/>
  <c r="BO1150" i="1"/>
  <c r="DM1150" i="1" s="1"/>
  <c r="BN1150" i="1"/>
  <c r="DL1150" i="1" s="1"/>
  <c r="BM1150" i="1"/>
  <c r="ET1150" i="1" s="1"/>
  <c r="BL1150" i="1"/>
  <c r="DJ1150" i="1" s="1"/>
  <c r="J1150" i="1"/>
  <c r="FF1149" i="1"/>
  <c r="FD1149" i="1"/>
  <c r="FC1149" i="1"/>
  <c r="FB1149" i="1"/>
  <c r="FA1149" i="1"/>
  <c r="EI1149" i="1"/>
  <c r="EZ1149" i="1" s="1"/>
  <c r="DK1149" i="1"/>
  <c r="DA1149" i="1"/>
  <c r="CZ1149" i="1"/>
  <c r="CY1149" i="1"/>
  <c r="CX1149" i="1"/>
  <c r="CV1149" i="1"/>
  <c r="CU1149" i="1"/>
  <c r="CT1149" i="1"/>
  <c r="CS1149" i="1"/>
  <c r="CR1149" i="1"/>
  <c r="CQ1149" i="1"/>
  <c r="CP1149" i="1"/>
  <c r="CO1149" i="1"/>
  <c r="CN1149" i="1"/>
  <c r="CM1149" i="1"/>
  <c r="CL1149" i="1"/>
  <c r="EU1149" i="1" s="1"/>
  <c r="FM1149" i="1" s="1"/>
  <c r="CK1149" i="1"/>
  <c r="CB1149" i="1"/>
  <c r="DZ1149" i="1" s="1"/>
  <c r="CA1149" i="1"/>
  <c r="DY1149" i="1" s="1"/>
  <c r="BZ1149" i="1"/>
  <c r="DX1149" i="1" s="1"/>
  <c r="BY1149" i="1"/>
  <c r="DW1149" i="1" s="1"/>
  <c r="BW1149" i="1"/>
  <c r="DU1149" i="1" s="1"/>
  <c r="BV1149" i="1"/>
  <c r="DT1149" i="1" s="1"/>
  <c r="BU1149" i="1"/>
  <c r="DS1149" i="1" s="1"/>
  <c r="BT1149" i="1"/>
  <c r="DR1149" i="1" s="1"/>
  <c r="BS1149" i="1"/>
  <c r="DQ1149" i="1" s="1"/>
  <c r="BR1149" i="1"/>
  <c r="DP1149" i="1" s="1"/>
  <c r="BQ1149" i="1"/>
  <c r="DO1149" i="1" s="1"/>
  <c r="BP1149" i="1"/>
  <c r="DN1149" i="1" s="1"/>
  <c r="BO1149" i="1"/>
  <c r="DM1149" i="1" s="1"/>
  <c r="BN1149" i="1"/>
  <c r="DL1149" i="1" s="1"/>
  <c r="BM1149" i="1"/>
  <c r="ET1149" i="1" s="1"/>
  <c r="BL1149" i="1"/>
  <c r="DJ1149" i="1" s="1"/>
  <c r="J1149" i="1"/>
  <c r="FD1148" i="1"/>
  <c r="FC1148" i="1"/>
  <c r="FB1148" i="1"/>
  <c r="FA1148" i="1"/>
  <c r="EI1148" i="1"/>
  <c r="EZ1148" i="1" s="1"/>
  <c r="DA1148" i="1"/>
  <c r="CZ1148" i="1"/>
  <c r="CY1148" i="1"/>
  <c r="CX1148" i="1"/>
  <c r="CW1148" i="1"/>
  <c r="CU1148" i="1"/>
  <c r="CT1148" i="1"/>
  <c r="CS1148" i="1"/>
  <c r="CR1148" i="1"/>
  <c r="CQ1148" i="1"/>
  <c r="CP1148" i="1"/>
  <c r="CO1148" i="1"/>
  <c r="CN1148" i="1"/>
  <c r="CM1148" i="1"/>
  <c r="CL1148" i="1"/>
  <c r="EU1148" i="1" s="1"/>
  <c r="FM1148" i="1" s="1"/>
  <c r="CK1148" i="1"/>
  <c r="CB1148" i="1"/>
  <c r="DZ1148" i="1" s="1"/>
  <c r="CA1148" i="1"/>
  <c r="DY1148" i="1" s="1"/>
  <c r="BZ1148" i="1"/>
  <c r="DX1148" i="1" s="1"/>
  <c r="BY1148" i="1"/>
  <c r="DW1148" i="1" s="1"/>
  <c r="BX1148" i="1"/>
  <c r="DV1148" i="1" s="1"/>
  <c r="BV1148" i="1"/>
  <c r="DT1148" i="1" s="1"/>
  <c r="BU1148" i="1"/>
  <c r="DS1148" i="1" s="1"/>
  <c r="BT1148" i="1"/>
  <c r="DR1148" i="1" s="1"/>
  <c r="BS1148" i="1"/>
  <c r="DQ1148" i="1" s="1"/>
  <c r="BR1148" i="1"/>
  <c r="DP1148" i="1" s="1"/>
  <c r="BQ1148" i="1"/>
  <c r="DO1148" i="1" s="1"/>
  <c r="BP1148" i="1"/>
  <c r="DN1148" i="1" s="1"/>
  <c r="BO1148" i="1"/>
  <c r="DM1148" i="1" s="1"/>
  <c r="BN1148" i="1"/>
  <c r="DL1148" i="1" s="1"/>
  <c r="BM1148" i="1"/>
  <c r="ET1148" i="1" s="1"/>
  <c r="BL1148" i="1"/>
  <c r="DJ1148" i="1" s="1"/>
  <c r="J1148" i="1"/>
  <c r="FF1147" i="1"/>
  <c r="FD1147" i="1"/>
  <c r="FC1147" i="1"/>
  <c r="FB1147" i="1"/>
  <c r="FA1147" i="1"/>
  <c r="EI1147" i="1"/>
  <c r="EZ1147" i="1" s="1"/>
  <c r="DK1147" i="1"/>
  <c r="DA1147" i="1"/>
  <c r="CZ1147" i="1"/>
  <c r="CY1147" i="1"/>
  <c r="CX1147" i="1"/>
  <c r="CW1147" i="1"/>
  <c r="CV1147" i="1"/>
  <c r="CT1147" i="1"/>
  <c r="CS1147" i="1"/>
  <c r="CR1147" i="1"/>
  <c r="CQ1147" i="1"/>
  <c r="CP1147" i="1"/>
  <c r="CO1147" i="1"/>
  <c r="CN1147" i="1"/>
  <c r="CM1147" i="1"/>
  <c r="CL1147" i="1"/>
  <c r="CK1147" i="1"/>
  <c r="CB1147" i="1"/>
  <c r="DZ1147" i="1" s="1"/>
  <c r="CA1147" i="1"/>
  <c r="DY1147" i="1" s="1"/>
  <c r="BZ1147" i="1"/>
  <c r="DX1147" i="1" s="1"/>
  <c r="BY1147" i="1"/>
  <c r="DW1147" i="1" s="1"/>
  <c r="BX1147" i="1"/>
  <c r="DV1147" i="1" s="1"/>
  <c r="BW1147" i="1"/>
  <c r="DU1147" i="1" s="1"/>
  <c r="BU1147" i="1"/>
  <c r="DS1147" i="1" s="1"/>
  <c r="BT1147" i="1"/>
  <c r="DR1147" i="1" s="1"/>
  <c r="BS1147" i="1"/>
  <c r="DQ1147" i="1" s="1"/>
  <c r="BR1147" i="1"/>
  <c r="DP1147" i="1" s="1"/>
  <c r="BQ1147" i="1"/>
  <c r="DO1147" i="1" s="1"/>
  <c r="BP1147" i="1"/>
  <c r="DN1147" i="1" s="1"/>
  <c r="BO1147" i="1"/>
  <c r="DM1147" i="1" s="1"/>
  <c r="BN1147" i="1"/>
  <c r="DL1147" i="1" s="1"/>
  <c r="BM1147" i="1"/>
  <c r="BL1147" i="1"/>
  <c r="DJ1147" i="1" s="1"/>
  <c r="J1147" i="1"/>
  <c r="FF1146" i="1"/>
  <c r="FD1146" i="1"/>
  <c r="FC1146" i="1"/>
  <c r="FB1146" i="1"/>
  <c r="FA1146" i="1"/>
  <c r="EI1146" i="1"/>
  <c r="EZ1146" i="1" s="1"/>
  <c r="DA1146" i="1"/>
  <c r="CZ1146" i="1"/>
  <c r="CY1146" i="1"/>
  <c r="CX1146" i="1"/>
  <c r="CW1146" i="1"/>
  <c r="CV1146" i="1"/>
  <c r="CU1146" i="1"/>
  <c r="CS1146" i="1"/>
  <c r="CR1146" i="1"/>
  <c r="CQ1146" i="1"/>
  <c r="CP1146" i="1"/>
  <c r="CO1146" i="1"/>
  <c r="CN1146" i="1"/>
  <c r="CM1146" i="1"/>
  <c r="CL1146" i="1"/>
  <c r="EU1146" i="1" s="1"/>
  <c r="FM1146" i="1" s="1"/>
  <c r="CK1146" i="1"/>
  <c r="CB1146" i="1"/>
  <c r="DZ1146" i="1" s="1"/>
  <c r="CA1146" i="1"/>
  <c r="DY1146" i="1" s="1"/>
  <c r="BZ1146" i="1"/>
  <c r="DX1146" i="1" s="1"/>
  <c r="BY1146" i="1"/>
  <c r="DW1146" i="1" s="1"/>
  <c r="BX1146" i="1"/>
  <c r="DV1146" i="1" s="1"/>
  <c r="BW1146" i="1"/>
  <c r="DU1146" i="1" s="1"/>
  <c r="BV1146" i="1"/>
  <c r="DT1146" i="1" s="1"/>
  <c r="BT1146" i="1"/>
  <c r="DR1146" i="1" s="1"/>
  <c r="BS1146" i="1"/>
  <c r="DQ1146" i="1" s="1"/>
  <c r="BR1146" i="1"/>
  <c r="DP1146" i="1" s="1"/>
  <c r="BQ1146" i="1"/>
  <c r="DO1146" i="1" s="1"/>
  <c r="BP1146" i="1"/>
  <c r="DN1146" i="1" s="1"/>
  <c r="BO1146" i="1"/>
  <c r="DM1146" i="1" s="1"/>
  <c r="BN1146" i="1"/>
  <c r="DL1146" i="1" s="1"/>
  <c r="BM1146" i="1"/>
  <c r="ET1146" i="1" s="1"/>
  <c r="BL1146" i="1"/>
  <c r="DJ1146" i="1" s="1"/>
  <c r="J1146" i="1"/>
  <c r="FF1145" i="1"/>
  <c r="FD1145" i="1"/>
  <c r="FC1145" i="1"/>
  <c r="FB1145" i="1"/>
  <c r="FA1145" i="1"/>
  <c r="EY1145" i="1"/>
  <c r="EI1145" i="1"/>
  <c r="EZ1145" i="1" s="1"/>
  <c r="DA1145" i="1"/>
  <c r="CZ1145" i="1"/>
  <c r="CY1145" i="1"/>
  <c r="CX1145" i="1"/>
  <c r="CW1145" i="1"/>
  <c r="CV1145" i="1"/>
  <c r="CU1145" i="1"/>
  <c r="CT1145" i="1"/>
  <c r="CR1145" i="1"/>
  <c r="CQ1145" i="1"/>
  <c r="CP1145" i="1"/>
  <c r="CO1145" i="1"/>
  <c r="CN1145" i="1"/>
  <c r="CM1145" i="1"/>
  <c r="CL1145" i="1"/>
  <c r="EU1145" i="1" s="1"/>
  <c r="FM1145" i="1" s="1"/>
  <c r="CK1145" i="1"/>
  <c r="CB1145" i="1"/>
  <c r="DZ1145" i="1" s="1"/>
  <c r="CA1145" i="1"/>
  <c r="DY1145" i="1" s="1"/>
  <c r="BZ1145" i="1"/>
  <c r="DX1145" i="1" s="1"/>
  <c r="BY1145" i="1"/>
  <c r="DW1145" i="1" s="1"/>
  <c r="BX1145" i="1"/>
  <c r="DV1145" i="1" s="1"/>
  <c r="BW1145" i="1"/>
  <c r="DU1145" i="1" s="1"/>
  <c r="BV1145" i="1"/>
  <c r="DT1145" i="1" s="1"/>
  <c r="BU1145" i="1"/>
  <c r="DS1145" i="1" s="1"/>
  <c r="BS1145" i="1"/>
  <c r="DQ1145" i="1" s="1"/>
  <c r="BR1145" i="1"/>
  <c r="DP1145" i="1" s="1"/>
  <c r="BQ1145" i="1"/>
  <c r="DO1145" i="1" s="1"/>
  <c r="BP1145" i="1"/>
  <c r="DN1145" i="1" s="1"/>
  <c r="BO1145" i="1"/>
  <c r="DM1145" i="1" s="1"/>
  <c r="BN1145" i="1"/>
  <c r="DL1145" i="1" s="1"/>
  <c r="BM1145" i="1"/>
  <c r="ET1145" i="1" s="1"/>
  <c r="BL1145" i="1"/>
  <c r="DJ1145" i="1" s="1"/>
  <c r="J1145" i="1"/>
  <c r="FF1152" i="1" s="1"/>
  <c r="FF1144" i="1"/>
  <c r="FD1144" i="1"/>
  <c r="FC1144" i="1"/>
  <c r="FB1144" i="1"/>
  <c r="FA1144" i="1"/>
  <c r="EY1144" i="1"/>
  <c r="EI1144" i="1"/>
  <c r="EZ1144" i="1" s="1"/>
  <c r="DA1144" i="1"/>
  <c r="CZ1144" i="1"/>
  <c r="CY1144" i="1"/>
  <c r="CX1144" i="1"/>
  <c r="CW1144" i="1"/>
  <c r="CV1144" i="1"/>
  <c r="CU1144" i="1"/>
  <c r="CT1144" i="1"/>
  <c r="CS1144" i="1"/>
  <c r="CQ1144" i="1"/>
  <c r="CP1144" i="1"/>
  <c r="CO1144" i="1"/>
  <c r="CN1144" i="1"/>
  <c r="CM1144" i="1"/>
  <c r="CL1144" i="1"/>
  <c r="EU1144" i="1" s="1"/>
  <c r="FM1144" i="1" s="1"/>
  <c r="CK1144" i="1"/>
  <c r="CB1144" i="1"/>
  <c r="DZ1144" i="1" s="1"/>
  <c r="CA1144" i="1"/>
  <c r="DY1144" i="1" s="1"/>
  <c r="BZ1144" i="1"/>
  <c r="DX1144" i="1" s="1"/>
  <c r="BY1144" i="1"/>
  <c r="DW1144" i="1" s="1"/>
  <c r="BX1144" i="1"/>
  <c r="DV1144" i="1" s="1"/>
  <c r="BW1144" i="1"/>
  <c r="DU1144" i="1" s="1"/>
  <c r="BV1144" i="1"/>
  <c r="DT1144" i="1" s="1"/>
  <c r="BU1144" i="1"/>
  <c r="DS1144" i="1" s="1"/>
  <c r="BT1144" i="1"/>
  <c r="DR1144" i="1" s="1"/>
  <c r="BR1144" i="1"/>
  <c r="DP1144" i="1" s="1"/>
  <c r="BQ1144" i="1"/>
  <c r="DO1144" i="1" s="1"/>
  <c r="BP1144" i="1"/>
  <c r="DN1144" i="1" s="1"/>
  <c r="BO1144" i="1"/>
  <c r="DM1144" i="1" s="1"/>
  <c r="BN1144" i="1"/>
  <c r="DL1144" i="1" s="1"/>
  <c r="BM1144" i="1"/>
  <c r="ET1144" i="1" s="1"/>
  <c r="BL1144" i="1"/>
  <c r="DJ1144" i="1" s="1"/>
  <c r="J1144" i="1"/>
  <c r="FF1153" i="1" s="1"/>
  <c r="FF1143" i="1"/>
  <c r="FD1143" i="1"/>
  <c r="FC1143" i="1"/>
  <c r="FA1143" i="1"/>
  <c r="EI1143" i="1"/>
  <c r="EZ1143" i="1" s="1"/>
  <c r="DA1143" i="1"/>
  <c r="CZ1143" i="1"/>
  <c r="CY1143" i="1"/>
  <c r="CX1143" i="1"/>
  <c r="CW1143" i="1"/>
  <c r="CV1143" i="1"/>
  <c r="CU1143" i="1"/>
  <c r="CT1143" i="1"/>
  <c r="CS1143" i="1"/>
  <c r="CR1143" i="1"/>
  <c r="CP1143" i="1"/>
  <c r="CO1143" i="1"/>
  <c r="CN1143" i="1"/>
  <c r="CM1143" i="1"/>
  <c r="CL1143" i="1"/>
  <c r="EU1143" i="1" s="1"/>
  <c r="FM1143" i="1" s="1"/>
  <c r="CK1143" i="1"/>
  <c r="CB1143" i="1"/>
  <c r="DZ1143" i="1" s="1"/>
  <c r="CA1143" i="1"/>
  <c r="DY1143" i="1" s="1"/>
  <c r="BZ1143" i="1"/>
  <c r="DX1143" i="1" s="1"/>
  <c r="BY1143" i="1"/>
  <c r="DW1143" i="1" s="1"/>
  <c r="BX1143" i="1"/>
  <c r="DV1143" i="1" s="1"/>
  <c r="BW1143" i="1"/>
  <c r="DU1143" i="1" s="1"/>
  <c r="BV1143" i="1"/>
  <c r="DT1143" i="1" s="1"/>
  <c r="BU1143" i="1"/>
  <c r="DS1143" i="1" s="1"/>
  <c r="BT1143" i="1"/>
  <c r="DR1143" i="1" s="1"/>
  <c r="BS1143" i="1"/>
  <c r="DQ1143" i="1" s="1"/>
  <c r="BQ1143" i="1"/>
  <c r="DO1143" i="1" s="1"/>
  <c r="BP1143" i="1"/>
  <c r="DN1143" i="1" s="1"/>
  <c r="BO1143" i="1"/>
  <c r="DM1143" i="1" s="1"/>
  <c r="BN1143" i="1"/>
  <c r="DL1143" i="1" s="1"/>
  <c r="BM1143" i="1"/>
  <c r="ET1143" i="1" s="1"/>
  <c r="BL1143" i="1"/>
  <c r="DJ1143" i="1" s="1"/>
  <c r="J1143" i="1"/>
  <c r="FF1142" i="1"/>
  <c r="FD1142" i="1"/>
  <c r="FC1142" i="1"/>
  <c r="FA1142" i="1"/>
  <c r="EI1142" i="1"/>
  <c r="EZ1142" i="1" s="1"/>
  <c r="DA1142" i="1"/>
  <c r="CZ1142" i="1"/>
  <c r="CY1142" i="1"/>
  <c r="CX1142" i="1"/>
  <c r="CW1142" i="1"/>
  <c r="CV1142" i="1"/>
  <c r="CU1142" i="1"/>
  <c r="CT1142" i="1"/>
  <c r="CS1142" i="1"/>
  <c r="CR1142" i="1"/>
  <c r="CQ1142" i="1"/>
  <c r="CO1142" i="1"/>
  <c r="CN1142" i="1"/>
  <c r="CM1142" i="1"/>
  <c r="CL1142" i="1"/>
  <c r="EU1142" i="1" s="1"/>
  <c r="FM1142" i="1" s="1"/>
  <c r="CK1142" i="1"/>
  <c r="CB1142" i="1"/>
  <c r="DZ1142" i="1" s="1"/>
  <c r="CA1142" i="1"/>
  <c r="DY1142" i="1" s="1"/>
  <c r="BZ1142" i="1"/>
  <c r="DX1142" i="1" s="1"/>
  <c r="BY1142" i="1"/>
  <c r="DW1142" i="1" s="1"/>
  <c r="BX1142" i="1"/>
  <c r="DV1142" i="1" s="1"/>
  <c r="BW1142" i="1"/>
  <c r="DU1142" i="1" s="1"/>
  <c r="BV1142" i="1"/>
  <c r="DT1142" i="1" s="1"/>
  <c r="BU1142" i="1"/>
  <c r="DS1142" i="1" s="1"/>
  <c r="BT1142" i="1"/>
  <c r="DR1142" i="1" s="1"/>
  <c r="BS1142" i="1"/>
  <c r="DQ1142" i="1" s="1"/>
  <c r="BR1142" i="1"/>
  <c r="DP1142" i="1" s="1"/>
  <c r="BP1142" i="1"/>
  <c r="DN1142" i="1" s="1"/>
  <c r="BO1142" i="1"/>
  <c r="DM1142" i="1" s="1"/>
  <c r="BN1142" i="1"/>
  <c r="DL1142" i="1" s="1"/>
  <c r="BM1142" i="1"/>
  <c r="ET1142" i="1" s="1"/>
  <c r="BL1142" i="1"/>
  <c r="DJ1142" i="1" s="1"/>
  <c r="J1142" i="1"/>
  <c r="FF1141" i="1"/>
  <c r="FD1141" i="1"/>
  <c r="FC1141" i="1"/>
  <c r="FA1141" i="1"/>
  <c r="EI1141" i="1"/>
  <c r="EZ1141" i="1" s="1"/>
  <c r="DA1141" i="1"/>
  <c r="CZ1141" i="1"/>
  <c r="CY1141" i="1"/>
  <c r="CX1141" i="1"/>
  <c r="CW1141" i="1"/>
  <c r="CV1141" i="1"/>
  <c r="CU1141" i="1"/>
  <c r="CT1141" i="1"/>
  <c r="CS1141" i="1"/>
  <c r="CR1141" i="1"/>
  <c r="CQ1141" i="1"/>
  <c r="CP1141" i="1"/>
  <c r="CN1141" i="1"/>
  <c r="CM1141" i="1"/>
  <c r="CL1141" i="1"/>
  <c r="EU1141" i="1" s="1"/>
  <c r="FM1141" i="1" s="1"/>
  <c r="CK1141" i="1"/>
  <c r="CB1141" i="1"/>
  <c r="DZ1141" i="1" s="1"/>
  <c r="CA1141" i="1"/>
  <c r="DY1141" i="1" s="1"/>
  <c r="BZ1141" i="1"/>
  <c r="DX1141" i="1" s="1"/>
  <c r="BY1141" i="1"/>
  <c r="DW1141" i="1" s="1"/>
  <c r="BX1141" i="1"/>
  <c r="DV1141" i="1" s="1"/>
  <c r="BW1141" i="1"/>
  <c r="DU1141" i="1" s="1"/>
  <c r="BV1141" i="1"/>
  <c r="DT1141" i="1" s="1"/>
  <c r="BU1141" i="1"/>
  <c r="DS1141" i="1" s="1"/>
  <c r="BT1141" i="1"/>
  <c r="DR1141" i="1" s="1"/>
  <c r="BS1141" i="1"/>
  <c r="DQ1141" i="1" s="1"/>
  <c r="BR1141" i="1"/>
  <c r="DP1141" i="1" s="1"/>
  <c r="BQ1141" i="1"/>
  <c r="DO1141" i="1" s="1"/>
  <c r="BO1141" i="1"/>
  <c r="DM1141" i="1" s="1"/>
  <c r="BN1141" i="1"/>
  <c r="DL1141" i="1" s="1"/>
  <c r="BM1141" i="1"/>
  <c r="ET1141" i="1" s="1"/>
  <c r="BL1141" i="1"/>
  <c r="DJ1141" i="1" s="1"/>
  <c r="J1141" i="1"/>
  <c r="FF1140" i="1"/>
  <c r="FD1140" i="1"/>
  <c r="FC1140" i="1"/>
  <c r="FA1140" i="1"/>
  <c r="EI1140" i="1"/>
  <c r="EZ1140" i="1" s="1"/>
  <c r="DA1140" i="1"/>
  <c r="CZ1140" i="1"/>
  <c r="CY1140" i="1"/>
  <c r="CX1140" i="1"/>
  <c r="CW1140" i="1"/>
  <c r="CV1140" i="1"/>
  <c r="CU1140" i="1"/>
  <c r="CT1140" i="1"/>
  <c r="CS1140" i="1"/>
  <c r="CR1140" i="1"/>
  <c r="CQ1140" i="1"/>
  <c r="CP1140" i="1"/>
  <c r="CO1140" i="1"/>
  <c r="CM1140" i="1"/>
  <c r="CL1140" i="1"/>
  <c r="EU1140" i="1" s="1"/>
  <c r="FM1140" i="1" s="1"/>
  <c r="CK1140" i="1"/>
  <c r="CB1140" i="1"/>
  <c r="DZ1140" i="1" s="1"/>
  <c r="CA1140" i="1"/>
  <c r="DY1140" i="1" s="1"/>
  <c r="BZ1140" i="1"/>
  <c r="DX1140" i="1" s="1"/>
  <c r="BY1140" i="1"/>
  <c r="DW1140" i="1" s="1"/>
  <c r="BX1140" i="1"/>
  <c r="DV1140" i="1" s="1"/>
  <c r="BW1140" i="1"/>
  <c r="DU1140" i="1" s="1"/>
  <c r="BV1140" i="1"/>
  <c r="DT1140" i="1" s="1"/>
  <c r="BU1140" i="1"/>
  <c r="DS1140" i="1" s="1"/>
  <c r="BT1140" i="1"/>
  <c r="DR1140" i="1" s="1"/>
  <c r="BS1140" i="1"/>
  <c r="DQ1140" i="1" s="1"/>
  <c r="BR1140" i="1"/>
  <c r="DP1140" i="1" s="1"/>
  <c r="BQ1140" i="1"/>
  <c r="DO1140" i="1" s="1"/>
  <c r="BP1140" i="1"/>
  <c r="DN1140" i="1" s="1"/>
  <c r="BN1140" i="1"/>
  <c r="DL1140" i="1" s="1"/>
  <c r="BM1140" i="1"/>
  <c r="ET1140" i="1" s="1"/>
  <c r="BL1140" i="1"/>
  <c r="DJ1140" i="1" s="1"/>
  <c r="J1140" i="1"/>
  <c r="FF1139" i="1"/>
  <c r="FD1139" i="1"/>
  <c r="FC1139" i="1"/>
  <c r="FA1139" i="1"/>
  <c r="EI1139" i="1"/>
  <c r="EZ1139" i="1" s="1"/>
  <c r="DA1139" i="1"/>
  <c r="CZ1139" i="1"/>
  <c r="CY1139" i="1"/>
  <c r="CX1139" i="1"/>
  <c r="CW1139" i="1"/>
  <c r="CV1139" i="1"/>
  <c r="CU1139" i="1"/>
  <c r="CT1139" i="1"/>
  <c r="CS1139" i="1"/>
  <c r="CR1139" i="1"/>
  <c r="CQ1139" i="1"/>
  <c r="CP1139" i="1"/>
  <c r="CO1139" i="1"/>
  <c r="CN1139" i="1"/>
  <c r="CL1139" i="1"/>
  <c r="CK1139" i="1"/>
  <c r="CB1139" i="1"/>
  <c r="DZ1139" i="1" s="1"/>
  <c r="CA1139" i="1"/>
  <c r="DY1139" i="1" s="1"/>
  <c r="BZ1139" i="1"/>
  <c r="DX1139" i="1" s="1"/>
  <c r="BY1139" i="1"/>
  <c r="DW1139" i="1" s="1"/>
  <c r="BX1139" i="1"/>
  <c r="DV1139" i="1" s="1"/>
  <c r="BW1139" i="1"/>
  <c r="DU1139" i="1" s="1"/>
  <c r="BV1139" i="1"/>
  <c r="DT1139" i="1" s="1"/>
  <c r="BU1139" i="1"/>
  <c r="DS1139" i="1" s="1"/>
  <c r="BT1139" i="1"/>
  <c r="DR1139" i="1" s="1"/>
  <c r="BS1139" i="1"/>
  <c r="DQ1139" i="1" s="1"/>
  <c r="BR1139" i="1"/>
  <c r="DP1139" i="1" s="1"/>
  <c r="BQ1139" i="1"/>
  <c r="DO1139" i="1" s="1"/>
  <c r="BP1139" i="1"/>
  <c r="DN1139" i="1" s="1"/>
  <c r="BO1139" i="1"/>
  <c r="DM1139" i="1" s="1"/>
  <c r="BM1139" i="1"/>
  <c r="BL1139" i="1"/>
  <c r="DJ1139" i="1" s="1"/>
  <c r="J1139" i="1"/>
  <c r="FF1148" i="1" s="1"/>
  <c r="FF1138" i="1"/>
  <c r="FD1138" i="1"/>
  <c r="FC1138" i="1"/>
  <c r="FA1138" i="1"/>
  <c r="EI1138" i="1"/>
  <c r="EZ1138" i="1" s="1"/>
  <c r="DA1138" i="1"/>
  <c r="CZ1138" i="1"/>
  <c r="CY1138" i="1"/>
  <c r="CX1138" i="1"/>
  <c r="CW1138" i="1"/>
  <c r="CV1138" i="1"/>
  <c r="CU1138" i="1"/>
  <c r="CT1138" i="1"/>
  <c r="CS1138" i="1"/>
  <c r="CR1138" i="1"/>
  <c r="CQ1138" i="1"/>
  <c r="CP1138" i="1"/>
  <c r="CO1138" i="1"/>
  <c r="CN1138" i="1"/>
  <c r="CM1138" i="1"/>
  <c r="EU1138" i="1" s="1"/>
  <c r="FM1138" i="1" s="1"/>
  <c r="CK1138" i="1"/>
  <c r="CB1138" i="1"/>
  <c r="DZ1138" i="1" s="1"/>
  <c r="CA1138" i="1"/>
  <c r="DY1138" i="1" s="1"/>
  <c r="BZ1138" i="1"/>
  <c r="DX1138" i="1" s="1"/>
  <c r="BY1138" i="1"/>
  <c r="DW1138" i="1" s="1"/>
  <c r="BX1138" i="1"/>
  <c r="DV1138" i="1" s="1"/>
  <c r="BW1138" i="1"/>
  <c r="DU1138" i="1" s="1"/>
  <c r="BV1138" i="1"/>
  <c r="DT1138" i="1" s="1"/>
  <c r="BU1138" i="1"/>
  <c r="DS1138" i="1" s="1"/>
  <c r="BT1138" i="1"/>
  <c r="DR1138" i="1" s="1"/>
  <c r="BS1138" i="1"/>
  <c r="DQ1138" i="1" s="1"/>
  <c r="BR1138" i="1"/>
  <c r="DP1138" i="1" s="1"/>
  <c r="BQ1138" i="1"/>
  <c r="DO1138" i="1" s="1"/>
  <c r="BP1138" i="1"/>
  <c r="DN1138" i="1" s="1"/>
  <c r="BO1138" i="1"/>
  <c r="DM1138" i="1" s="1"/>
  <c r="BN1138" i="1"/>
  <c r="ET1138" i="1" s="1"/>
  <c r="BL1138" i="1"/>
  <c r="DJ1138" i="1" s="1"/>
  <c r="J1138" i="1"/>
  <c r="FF1137" i="1"/>
  <c r="FD1137" i="1"/>
  <c r="FC1137" i="1"/>
  <c r="FA1137" i="1"/>
  <c r="EI1137" i="1"/>
  <c r="EZ1137" i="1" s="1"/>
  <c r="DA1137" i="1"/>
  <c r="CZ1137" i="1"/>
  <c r="CY1137" i="1"/>
  <c r="CX1137" i="1"/>
  <c r="CW1137" i="1"/>
  <c r="CV1137" i="1"/>
  <c r="CU1137" i="1"/>
  <c r="CT1137" i="1"/>
  <c r="CS1137" i="1"/>
  <c r="CR1137" i="1"/>
  <c r="CQ1137" i="1"/>
  <c r="CP1137" i="1"/>
  <c r="CO1137" i="1"/>
  <c r="CN1137" i="1"/>
  <c r="CM1137" i="1"/>
  <c r="EU1137" i="1" s="1"/>
  <c r="FM1137" i="1" s="1"/>
  <c r="CL1137" i="1"/>
  <c r="CB1137" i="1"/>
  <c r="DZ1137" i="1" s="1"/>
  <c r="CA1137" i="1"/>
  <c r="DY1137" i="1" s="1"/>
  <c r="BZ1137" i="1"/>
  <c r="DX1137" i="1" s="1"/>
  <c r="BY1137" i="1"/>
  <c r="DW1137" i="1" s="1"/>
  <c r="BX1137" i="1"/>
  <c r="DV1137" i="1" s="1"/>
  <c r="BW1137" i="1"/>
  <c r="DU1137" i="1" s="1"/>
  <c r="BV1137" i="1"/>
  <c r="DT1137" i="1" s="1"/>
  <c r="BU1137" i="1"/>
  <c r="DS1137" i="1" s="1"/>
  <c r="BT1137" i="1"/>
  <c r="DR1137" i="1" s="1"/>
  <c r="BS1137" i="1"/>
  <c r="DQ1137" i="1" s="1"/>
  <c r="BR1137" i="1"/>
  <c r="DP1137" i="1" s="1"/>
  <c r="BQ1137" i="1"/>
  <c r="DO1137" i="1" s="1"/>
  <c r="BP1137" i="1"/>
  <c r="DN1137" i="1" s="1"/>
  <c r="BO1137" i="1"/>
  <c r="DM1137" i="1" s="1"/>
  <c r="BN1137" i="1"/>
  <c r="ET1137" i="1" s="1"/>
  <c r="BM1137" i="1"/>
  <c r="DK1137" i="1" s="1"/>
  <c r="J1137" i="1"/>
  <c r="FF1150" i="1" s="1"/>
  <c r="FX1135" i="1"/>
  <c r="FW1135" i="1"/>
  <c r="FV1135" i="1"/>
  <c r="FU1135" i="1"/>
  <c r="FT1135" i="1"/>
  <c r="FS1135" i="1"/>
  <c r="FR1135" i="1"/>
  <c r="FQ1135" i="1"/>
  <c r="FX1134" i="1"/>
  <c r="FW1134" i="1"/>
  <c r="FV1134" i="1"/>
  <c r="FU1134" i="1"/>
  <c r="FT1134" i="1"/>
  <c r="FS1134" i="1"/>
  <c r="FR1134" i="1"/>
  <c r="FQ1134" i="1"/>
  <c r="H1134" i="1"/>
  <c r="G1134" i="1"/>
  <c r="F1134" i="1"/>
  <c r="E1134" i="1"/>
  <c r="D1134" i="1"/>
  <c r="FD1133" i="1"/>
  <c r="FB1133" i="1"/>
  <c r="FA1133" i="1"/>
  <c r="EY1133" i="1"/>
  <c r="EI1133" i="1"/>
  <c r="DZ1133" i="1"/>
  <c r="DW1133" i="1"/>
  <c r="DR1133" i="1"/>
  <c r="DO1133" i="1"/>
  <c r="DJ1133" i="1"/>
  <c r="DA1133" i="1"/>
  <c r="CZ1133" i="1"/>
  <c r="CY1133" i="1"/>
  <c r="DX1133" i="1" s="1"/>
  <c r="CX1133" i="1"/>
  <c r="CW1133" i="1"/>
  <c r="CV1133" i="1"/>
  <c r="DU1133" i="1" s="1"/>
  <c r="CU1133" i="1"/>
  <c r="CT1133" i="1"/>
  <c r="CS1133" i="1"/>
  <c r="CR1133" i="1"/>
  <c r="CQ1133" i="1"/>
  <c r="DP1133" i="1" s="1"/>
  <c r="CP1133" i="1"/>
  <c r="CO1133" i="1"/>
  <c r="CN1133" i="1"/>
  <c r="DM1133" i="1" s="1"/>
  <c r="CM1133" i="1"/>
  <c r="CL1133" i="1"/>
  <c r="CK1133" i="1"/>
  <c r="CB1133" i="1"/>
  <c r="CA1133" i="1"/>
  <c r="DY1133" i="1" s="1"/>
  <c r="BZ1133" i="1"/>
  <c r="BY1133" i="1"/>
  <c r="BX1133" i="1"/>
  <c r="DV1133" i="1" s="1"/>
  <c r="BW1133" i="1"/>
  <c r="BV1133" i="1"/>
  <c r="DT1133" i="1" s="1"/>
  <c r="BU1133" i="1"/>
  <c r="BT1133" i="1"/>
  <c r="BS1133" i="1"/>
  <c r="DQ1133" i="1" s="1"/>
  <c r="BR1133" i="1"/>
  <c r="BQ1133" i="1"/>
  <c r="BP1133" i="1"/>
  <c r="DN1133" i="1" s="1"/>
  <c r="BO1133" i="1"/>
  <c r="BN1133" i="1"/>
  <c r="DL1133" i="1" s="1"/>
  <c r="BM1133" i="1"/>
  <c r="BL1133" i="1"/>
  <c r="J1133" i="1"/>
  <c r="FE1132" i="1"/>
  <c r="FD1132" i="1"/>
  <c r="FC1132" i="1"/>
  <c r="FB1132" i="1"/>
  <c r="FA1132" i="1"/>
  <c r="EY1132" i="1"/>
  <c r="EI1132" i="1"/>
  <c r="EZ1132" i="1" s="1"/>
  <c r="EA1132" i="1"/>
  <c r="DU1132" i="1"/>
  <c r="DR1132" i="1"/>
  <c r="DM1132" i="1"/>
  <c r="DJ1132" i="1"/>
  <c r="DB1132" i="1"/>
  <c r="CZ1132" i="1"/>
  <c r="CY1132" i="1"/>
  <c r="DX1132" i="1" s="1"/>
  <c r="CX1132" i="1"/>
  <c r="CW1132" i="1"/>
  <c r="CV1132" i="1"/>
  <c r="CU1132" i="1"/>
  <c r="CT1132" i="1"/>
  <c r="DS1132" i="1" s="1"/>
  <c r="CS1132" i="1"/>
  <c r="CR1132" i="1"/>
  <c r="CQ1132" i="1"/>
  <c r="DP1132" i="1" s="1"/>
  <c r="CP1132" i="1"/>
  <c r="CO1132" i="1"/>
  <c r="CN1132" i="1"/>
  <c r="CM1132" i="1"/>
  <c r="CL1132" i="1"/>
  <c r="CK1132" i="1"/>
  <c r="CC1132" i="1"/>
  <c r="CA1132" i="1"/>
  <c r="DY1132" i="1" s="1"/>
  <c r="BZ1132" i="1"/>
  <c r="BY1132" i="1"/>
  <c r="DW1132" i="1" s="1"/>
  <c r="BX1132" i="1"/>
  <c r="DV1132" i="1" s="1"/>
  <c r="BW1132" i="1"/>
  <c r="BV1132" i="1"/>
  <c r="DT1132" i="1" s="1"/>
  <c r="BU1132" i="1"/>
  <c r="BT1132" i="1"/>
  <c r="BS1132" i="1"/>
  <c r="DQ1132" i="1" s="1"/>
  <c r="BR1132" i="1"/>
  <c r="BQ1132" i="1"/>
  <c r="DO1132" i="1" s="1"/>
  <c r="BP1132" i="1"/>
  <c r="DN1132" i="1" s="1"/>
  <c r="BO1132" i="1"/>
  <c r="BN1132" i="1"/>
  <c r="DL1132" i="1" s="1"/>
  <c r="BM1132" i="1"/>
  <c r="BL1132" i="1"/>
  <c r="J1132" i="1"/>
  <c r="FE1131" i="1"/>
  <c r="FB1131" i="1"/>
  <c r="EY1131" i="1"/>
  <c r="EI1131" i="1"/>
  <c r="FD1131" i="1" s="1"/>
  <c r="DX1131" i="1"/>
  <c r="DU1131" i="1"/>
  <c r="DP1131" i="1"/>
  <c r="DM1131" i="1"/>
  <c r="DB1131" i="1"/>
  <c r="DA1131" i="1"/>
  <c r="CY1131" i="1"/>
  <c r="CX1131" i="1"/>
  <c r="CW1131" i="1"/>
  <c r="DV1131" i="1" s="1"/>
  <c r="CV1131" i="1"/>
  <c r="CU1131" i="1"/>
  <c r="CT1131" i="1"/>
  <c r="DS1131" i="1" s="1"/>
  <c r="CS1131" i="1"/>
  <c r="CR1131" i="1"/>
  <c r="CQ1131" i="1"/>
  <c r="CP1131" i="1"/>
  <c r="CO1131" i="1"/>
  <c r="DN1131" i="1" s="1"/>
  <c r="CN1131" i="1"/>
  <c r="CM1131" i="1"/>
  <c r="CL1131" i="1"/>
  <c r="DK1131" i="1" s="1"/>
  <c r="CK1131" i="1"/>
  <c r="CC1131" i="1"/>
  <c r="EA1131" i="1" s="1"/>
  <c r="CB1131" i="1"/>
  <c r="DZ1131" i="1" s="1"/>
  <c r="BZ1131" i="1"/>
  <c r="BY1131" i="1"/>
  <c r="DW1131" i="1" s="1"/>
  <c r="BX1131" i="1"/>
  <c r="BW1131" i="1"/>
  <c r="BV1131" i="1"/>
  <c r="DT1131" i="1" s="1"/>
  <c r="BU1131" i="1"/>
  <c r="BT1131" i="1"/>
  <c r="DR1131" i="1" s="1"/>
  <c r="BS1131" i="1"/>
  <c r="DQ1131" i="1" s="1"/>
  <c r="BR1131" i="1"/>
  <c r="BQ1131" i="1"/>
  <c r="DO1131" i="1" s="1"/>
  <c r="BP1131" i="1"/>
  <c r="BO1131" i="1"/>
  <c r="BN1131" i="1"/>
  <c r="DL1131" i="1" s="1"/>
  <c r="BM1131" i="1"/>
  <c r="BL1131" i="1"/>
  <c r="J1131" i="1"/>
  <c r="EI1130" i="1"/>
  <c r="FE1130" i="1" s="1"/>
  <c r="DY1130" i="1"/>
  <c r="DS1130" i="1"/>
  <c r="DP1130" i="1"/>
  <c r="DK1130" i="1"/>
  <c r="DB1130" i="1"/>
  <c r="DA1130" i="1"/>
  <c r="DZ1130" i="1" s="1"/>
  <c r="CZ1130" i="1"/>
  <c r="CX1130" i="1"/>
  <c r="CW1130" i="1"/>
  <c r="DV1130" i="1" s="1"/>
  <c r="CV1130" i="1"/>
  <c r="CU1130" i="1"/>
  <c r="CT1130" i="1"/>
  <c r="CS1130" i="1"/>
  <c r="CR1130" i="1"/>
  <c r="DQ1130" i="1" s="1"/>
  <c r="CQ1130" i="1"/>
  <c r="CP1130" i="1"/>
  <c r="CO1130" i="1"/>
  <c r="DN1130" i="1" s="1"/>
  <c r="CN1130" i="1"/>
  <c r="CM1130" i="1"/>
  <c r="CL1130" i="1"/>
  <c r="CK1130" i="1"/>
  <c r="CC1130" i="1"/>
  <c r="EA1130" i="1" s="1"/>
  <c r="CB1130" i="1"/>
  <c r="CA1130" i="1"/>
  <c r="BY1130" i="1"/>
  <c r="DW1130" i="1" s="1"/>
  <c r="BX1130" i="1"/>
  <c r="BW1130" i="1"/>
  <c r="DU1130" i="1" s="1"/>
  <c r="BV1130" i="1"/>
  <c r="BU1130" i="1"/>
  <c r="BT1130" i="1"/>
  <c r="DR1130" i="1" s="1"/>
  <c r="BS1130" i="1"/>
  <c r="BR1130" i="1"/>
  <c r="BQ1130" i="1"/>
  <c r="DO1130" i="1" s="1"/>
  <c r="BP1130" i="1"/>
  <c r="BO1130" i="1"/>
  <c r="DM1130" i="1" s="1"/>
  <c r="BN1130" i="1"/>
  <c r="BM1130" i="1"/>
  <c r="BL1130" i="1"/>
  <c r="J1130" i="1"/>
  <c r="EZ1129" i="1"/>
  <c r="EI1129" i="1"/>
  <c r="FC1129" i="1" s="1"/>
  <c r="DV1129" i="1"/>
  <c r="DS1129" i="1"/>
  <c r="DN1129" i="1"/>
  <c r="DK1129" i="1"/>
  <c r="DB1129" i="1"/>
  <c r="DA1129" i="1"/>
  <c r="DZ1129" i="1" s="1"/>
  <c r="CZ1129" i="1"/>
  <c r="CY1129" i="1"/>
  <c r="CW1129" i="1"/>
  <c r="CV1129" i="1"/>
  <c r="CU1129" i="1"/>
  <c r="DT1129" i="1" s="1"/>
  <c r="CT1129" i="1"/>
  <c r="CS1129" i="1"/>
  <c r="CR1129" i="1"/>
  <c r="DQ1129" i="1" s="1"/>
  <c r="CQ1129" i="1"/>
  <c r="CP1129" i="1"/>
  <c r="CO1129" i="1"/>
  <c r="CN1129" i="1"/>
  <c r="CM1129" i="1"/>
  <c r="DL1129" i="1" s="1"/>
  <c r="CL1129" i="1"/>
  <c r="CK1129" i="1"/>
  <c r="CC1129" i="1"/>
  <c r="EA1129" i="1" s="1"/>
  <c r="CB1129" i="1"/>
  <c r="CA1129" i="1"/>
  <c r="DY1129" i="1" s="1"/>
  <c r="BZ1129" i="1"/>
  <c r="DX1129" i="1" s="1"/>
  <c r="BX1129" i="1"/>
  <c r="BW1129" i="1"/>
  <c r="DU1129" i="1" s="1"/>
  <c r="BV1129" i="1"/>
  <c r="BU1129" i="1"/>
  <c r="BT1129" i="1"/>
  <c r="DR1129" i="1" s="1"/>
  <c r="BS1129" i="1"/>
  <c r="BR1129" i="1"/>
  <c r="DP1129" i="1" s="1"/>
  <c r="BQ1129" i="1"/>
  <c r="DO1129" i="1" s="1"/>
  <c r="BP1129" i="1"/>
  <c r="BO1129" i="1"/>
  <c r="DM1129" i="1" s="1"/>
  <c r="BN1129" i="1"/>
  <c r="BM1129" i="1"/>
  <c r="BL1129" i="1"/>
  <c r="DJ1129" i="1" s="1"/>
  <c r="J1129" i="1"/>
  <c r="FC1128" i="1"/>
  <c r="EI1128" i="1"/>
  <c r="FE1128" i="1" s="1"/>
  <c r="DZ1128" i="1"/>
  <c r="DW1128" i="1"/>
  <c r="DQ1128" i="1"/>
  <c r="DN1128" i="1"/>
  <c r="DB1128" i="1"/>
  <c r="DA1128" i="1"/>
  <c r="CZ1128" i="1"/>
  <c r="CY1128" i="1"/>
  <c r="DX1128" i="1" s="1"/>
  <c r="CX1128" i="1"/>
  <c r="CV1128" i="1"/>
  <c r="CU1128" i="1"/>
  <c r="DT1128" i="1" s="1"/>
  <c r="CT1128" i="1"/>
  <c r="CS1128" i="1"/>
  <c r="CR1128" i="1"/>
  <c r="CQ1128" i="1"/>
  <c r="CP1128" i="1"/>
  <c r="DO1128" i="1" s="1"/>
  <c r="CO1128" i="1"/>
  <c r="CN1128" i="1"/>
  <c r="CM1128" i="1"/>
  <c r="DL1128" i="1" s="1"/>
  <c r="CL1128" i="1"/>
  <c r="CK1128" i="1"/>
  <c r="CC1128" i="1"/>
  <c r="EA1128" i="1" s="1"/>
  <c r="CB1128" i="1"/>
  <c r="CA1128" i="1"/>
  <c r="DY1128" i="1" s="1"/>
  <c r="BZ1128" i="1"/>
  <c r="BY1128" i="1"/>
  <c r="BW1128" i="1"/>
  <c r="DU1128" i="1" s="1"/>
  <c r="BV1128" i="1"/>
  <c r="BU1128" i="1"/>
  <c r="DS1128" i="1" s="1"/>
  <c r="BT1128" i="1"/>
  <c r="DR1128" i="1" s="1"/>
  <c r="BS1128" i="1"/>
  <c r="BR1128" i="1"/>
  <c r="DP1128" i="1" s="1"/>
  <c r="BQ1128" i="1"/>
  <c r="BP1128" i="1"/>
  <c r="BO1128" i="1"/>
  <c r="DM1128" i="1" s="1"/>
  <c r="EL1128" i="1" s="1"/>
  <c r="BN1128" i="1"/>
  <c r="BM1128" i="1"/>
  <c r="DK1128" i="1" s="1"/>
  <c r="BL1128" i="1"/>
  <c r="DJ1128" i="1" s="1"/>
  <c r="J1128" i="1"/>
  <c r="FD1127" i="1"/>
  <c r="FC1127" i="1"/>
  <c r="FA1127" i="1"/>
  <c r="EI1127" i="1"/>
  <c r="EZ1127" i="1" s="1"/>
  <c r="DZ1127" i="1"/>
  <c r="DT1127" i="1"/>
  <c r="DQ1127" i="1"/>
  <c r="DL1127" i="1"/>
  <c r="DB1127" i="1"/>
  <c r="EA1127" i="1" s="1"/>
  <c r="DA1127" i="1"/>
  <c r="CZ1127" i="1"/>
  <c r="CY1127" i="1"/>
  <c r="DX1127" i="1" s="1"/>
  <c r="CX1127" i="1"/>
  <c r="CW1127" i="1"/>
  <c r="CU1127" i="1"/>
  <c r="CT1127" i="1"/>
  <c r="CS1127" i="1"/>
  <c r="DR1127" i="1" s="1"/>
  <c r="CR1127" i="1"/>
  <c r="CQ1127" i="1"/>
  <c r="CP1127" i="1"/>
  <c r="DO1127" i="1" s="1"/>
  <c r="CO1127" i="1"/>
  <c r="CN1127" i="1"/>
  <c r="CM1127" i="1"/>
  <c r="CL1127" i="1"/>
  <c r="CK1127" i="1"/>
  <c r="CC1127" i="1"/>
  <c r="CB1127" i="1"/>
  <c r="CA1127" i="1"/>
  <c r="DY1127" i="1" s="1"/>
  <c r="BZ1127" i="1"/>
  <c r="BY1127" i="1"/>
  <c r="DW1127" i="1" s="1"/>
  <c r="BX1127" i="1"/>
  <c r="BV1127" i="1"/>
  <c r="BU1127" i="1"/>
  <c r="DS1127" i="1" s="1"/>
  <c r="BT1127" i="1"/>
  <c r="BS1127" i="1"/>
  <c r="BR1127" i="1"/>
  <c r="DP1127" i="1" s="1"/>
  <c r="BQ1127" i="1"/>
  <c r="BP1127" i="1"/>
  <c r="DN1127" i="1" s="1"/>
  <c r="BO1127" i="1"/>
  <c r="BN1127" i="1"/>
  <c r="BM1127" i="1"/>
  <c r="DK1127" i="1" s="1"/>
  <c r="BL1127" i="1"/>
  <c r="J1127" i="1"/>
  <c r="FF1126" i="1"/>
  <c r="FE1126" i="1"/>
  <c r="FD1126" i="1"/>
  <c r="FC1126" i="1"/>
  <c r="FB1126" i="1"/>
  <c r="FA1126" i="1"/>
  <c r="EY1126" i="1"/>
  <c r="EI1126" i="1"/>
  <c r="EZ1126" i="1" s="1"/>
  <c r="DX1126" i="1"/>
  <c r="DU1126" i="1"/>
  <c r="DR1126" i="1"/>
  <c r="DO1126" i="1"/>
  <c r="DL1126" i="1"/>
  <c r="DB1126" i="1"/>
  <c r="EA1126" i="1" s="1"/>
  <c r="DA1126" i="1"/>
  <c r="CZ1126" i="1"/>
  <c r="CY1126" i="1"/>
  <c r="CX1126" i="1"/>
  <c r="CW1126" i="1"/>
  <c r="DV1126" i="1" s="1"/>
  <c r="CV1126" i="1"/>
  <c r="CT1126" i="1"/>
  <c r="CS1126" i="1"/>
  <c r="CR1126" i="1"/>
  <c r="CQ1126" i="1"/>
  <c r="CP1126" i="1"/>
  <c r="CO1126" i="1"/>
  <c r="CN1126" i="1"/>
  <c r="DM1126" i="1" s="1"/>
  <c r="CM1126" i="1"/>
  <c r="CL1126" i="1"/>
  <c r="CK1126" i="1"/>
  <c r="DJ1126" i="1" s="1"/>
  <c r="CC1126" i="1"/>
  <c r="CB1126" i="1"/>
  <c r="DZ1126" i="1" s="1"/>
  <c r="CA1126" i="1"/>
  <c r="BZ1126" i="1"/>
  <c r="BY1126" i="1"/>
  <c r="DW1126" i="1" s="1"/>
  <c r="BX1126" i="1"/>
  <c r="BW1126" i="1"/>
  <c r="BU1126" i="1"/>
  <c r="DS1126" i="1" s="1"/>
  <c r="BT1126" i="1"/>
  <c r="BS1126" i="1"/>
  <c r="DQ1126" i="1" s="1"/>
  <c r="BR1126" i="1"/>
  <c r="BQ1126" i="1"/>
  <c r="BP1126" i="1"/>
  <c r="DN1126" i="1" s="1"/>
  <c r="BO1126" i="1"/>
  <c r="BN1126" i="1"/>
  <c r="BM1126" i="1"/>
  <c r="DK1126" i="1" s="1"/>
  <c r="BL1126" i="1"/>
  <c r="J1126" i="1"/>
  <c r="FF1127" i="1" s="1"/>
  <c r="FD1125" i="1"/>
  <c r="FB1125" i="1"/>
  <c r="FA1125" i="1"/>
  <c r="EY1125" i="1"/>
  <c r="EI1125" i="1"/>
  <c r="EA1125" i="1"/>
  <c r="DU1125" i="1"/>
  <c r="DR1125" i="1"/>
  <c r="DJ1125" i="1"/>
  <c r="DB1125" i="1"/>
  <c r="DA1125" i="1"/>
  <c r="CZ1125" i="1"/>
  <c r="DY1125" i="1" s="1"/>
  <c r="CY1125" i="1"/>
  <c r="CX1125" i="1"/>
  <c r="CW1125" i="1"/>
  <c r="DV1125" i="1" s="1"/>
  <c r="CV1125" i="1"/>
  <c r="CU1125" i="1"/>
  <c r="CS1125" i="1"/>
  <c r="CR1125" i="1"/>
  <c r="CQ1125" i="1"/>
  <c r="DP1125" i="1" s="1"/>
  <c r="CP1125" i="1"/>
  <c r="CO1125" i="1"/>
  <c r="CN1125" i="1"/>
  <c r="DM1125" i="1" s="1"/>
  <c r="CM1125" i="1"/>
  <c r="CL1125" i="1"/>
  <c r="CK1125" i="1"/>
  <c r="CC1125" i="1"/>
  <c r="CB1125" i="1"/>
  <c r="DZ1125" i="1" s="1"/>
  <c r="CA1125" i="1"/>
  <c r="BZ1125" i="1"/>
  <c r="DX1125" i="1" s="1"/>
  <c r="BY1125" i="1"/>
  <c r="DW1125" i="1" s="1"/>
  <c r="BX1125" i="1"/>
  <c r="BW1125" i="1"/>
  <c r="BV1125" i="1"/>
  <c r="DT1125" i="1" s="1"/>
  <c r="BT1125" i="1"/>
  <c r="BS1125" i="1"/>
  <c r="DQ1125" i="1" s="1"/>
  <c r="BR1125" i="1"/>
  <c r="BQ1125" i="1"/>
  <c r="DO1125" i="1" s="1"/>
  <c r="BP1125" i="1"/>
  <c r="DN1125" i="1" s="1"/>
  <c r="BO1125" i="1"/>
  <c r="BN1125" i="1"/>
  <c r="DL1125" i="1" s="1"/>
  <c r="BM1125" i="1"/>
  <c r="DK1125" i="1" s="1"/>
  <c r="BL1125" i="1"/>
  <c r="J1125" i="1"/>
  <c r="FF1121" i="1" s="1"/>
  <c r="FE1124" i="1"/>
  <c r="FD1124" i="1"/>
  <c r="FC1124" i="1"/>
  <c r="FB1124" i="1"/>
  <c r="FA1124" i="1"/>
  <c r="EY1124" i="1"/>
  <c r="EU1124" i="1"/>
  <c r="FM1124" i="1" s="1"/>
  <c r="EI1124" i="1"/>
  <c r="EZ1124" i="1" s="1"/>
  <c r="EA1124" i="1"/>
  <c r="DY1124" i="1"/>
  <c r="DX1124" i="1"/>
  <c r="DV1124" i="1"/>
  <c r="DS1124" i="1"/>
  <c r="DM1124" i="1"/>
  <c r="DJ1124" i="1"/>
  <c r="DB1124" i="1"/>
  <c r="DA1124" i="1"/>
  <c r="CZ1124" i="1"/>
  <c r="CY1124" i="1"/>
  <c r="CX1124" i="1"/>
  <c r="CW1124" i="1"/>
  <c r="CV1124" i="1"/>
  <c r="CU1124" i="1"/>
  <c r="DT1124" i="1" s="1"/>
  <c r="CT1124" i="1"/>
  <c r="CR1124" i="1"/>
  <c r="CQ1124" i="1"/>
  <c r="DP1124" i="1" s="1"/>
  <c r="CP1124" i="1"/>
  <c r="CO1124" i="1"/>
  <c r="CN1124" i="1"/>
  <c r="CM1124" i="1"/>
  <c r="CL1124" i="1"/>
  <c r="DK1124" i="1" s="1"/>
  <c r="CK1124" i="1"/>
  <c r="CC1124" i="1"/>
  <c r="CB1124" i="1"/>
  <c r="DZ1124" i="1" s="1"/>
  <c r="CA1124" i="1"/>
  <c r="BZ1124" i="1"/>
  <c r="BY1124" i="1"/>
  <c r="BX1124" i="1"/>
  <c r="BW1124" i="1"/>
  <c r="DU1124" i="1" s="1"/>
  <c r="BV1124" i="1"/>
  <c r="BU1124" i="1"/>
  <c r="BS1124" i="1"/>
  <c r="DQ1124" i="1" s="1"/>
  <c r="BR1124" i="1"/>
  <c r="BQ1124" i="1"/>
  <c r="DO1124" i="1" s="1"/>
  <c r="BP1124" i="1"/>
  <c r="BO1124" i="1"/>
  <c r="BN1124" i="1"/>
  <c r="DL1124" i="1" s="1"/>
  <c r="BM1124" i="1"/>
  <c r="BL1124" i="1"/>
  <c r="J1124" i="1"/>
  <c r="FE1123" i="1"/>
  <c r="EZ1123" i="1"/>
  <c r="EI1123" i="1"/>
  <c r="EA1123" i="1"/>
  <c r="DX1123" i="1"/>
  <c r="DP1123" i="1"/>
  <c r="DK1123" i="1"/>
  <c r="DB1123" i="1"/>
  <c r="DA1123" i="1"/>
  <c r="CZ1123" i="1"/>
  <c r="DY1123" i="1" s="1"/>
  <c r="CY1123" i="1"/>
  <c r="CX1123" i="1"/>
  <c r="DW1123" i="1" s="1"/>
  <c r="CW1123" i="1"/>
  <c r="CV1123" i="1"/>
  <c r="CU1123" i="1"/>
  <c r="CT1123" i="1"/>
  <c r="CS1123" i="1"/>
  <c r="CQ1123" i="1"/>
  <c r="CP1123" i="1"/>
  <c r="CO1123" i="1"/>
  <c r="DN1123" i="1" s="1"/>
  <c r="CN1123" i="1"/>
  <c r="CM1123" i="1"/>
  <c r="CL1123" i="1"/>
  <c r="CK1123" i="1"/>
  <c r="CC1123" i="1"/>
  <c r="CB1123" i="1"/>
  <c r="DZ1123" i="1" s="1"/>
  <c r="CA1123" i="1"/>
  <c r="BZ1123" i="1"/>
  <c r="BY1123" i="1"/>
  <c r="BX1123" i="1"/>
  <c r="DV1123" i="1" s="1"/>
  <c r="BW1123" i="1"/>
  <c r="BV1123" i="1"/>
  <c r="DT1123" i="1" s="1"/>
  <c r="BU1123" i="1"/>
  <c r="DS1123" i="1" s="1"/>
  <c r="BT1123" i="1"/>
  <c r="DR1123" i="1" s="1"/>
  <c r="BR1123" i="1"/>
  <c r="BQ1123" i="1"/>
  <c r="DO1123" i="1" s="1"/>
  <c r="BP1123" i="1"/>
  <c r="BO1123" i="1"/>
  <c r="DM1123" i="1" s="1"/>
  <c r="BN1123" i="1"/>
  <c r="BM1123" i="1"/>
  <c r="BL1123" i="1"/>
  <c r="J1123" i="1"/>
  <c r="FB1122" i="1"/>
  <c r="EI1122" i="1"/>
  <c r="DN1122" i="1"/>
  <c r="DB1122" i="1"/>
  <c r="DA1122" i="1"/>
  <c r="DZ1122" i="1" s="1"/>
  <c r="CZ1122" i="1"/>
  <c r="CY1122" i="1"/>
  <c r="CX1122" i="1"/>
  <c r="DW1122" i="1" s="1"/>
  <c r="CW1122" i="1"/>
  <c r="CV1122" i="1"/>
  <c r="CU1122" i="1"/>
  <c r="CT1122" i="1"/>
  <c r="DS1122" i="1" s="1"/>
  <c r="CS1122" i="1"/>
  <c r="DR1122" i="1" s="1"/>
  <c r="CR1122" i="1"/>
  <c r="CP1122" i="1"/>
  <c r="CO1122" i="1"/>
  <c r="CN1122" i="1"/>
  <c r="CM1122" i="1"/>
  <c r="CL1122" i="1"/>
  <c r="CK1122" i="1"/>
  <c r="CC1122" i="1"/>
  <c r="CB1122" i="1"/>
  <c r="CA1122" i="1"/>
  <c r="DY1122" i="1" s="1"/>
  <c r="BZ1122" i="1"/>
  <c r="BY1122" i="1"/>
  <c r="BX1122" i="1"/>
  <c r="DV1122" i="1" s="1"/>
  <c r="BW1122" i="1"/>
  <c r="DU1122" i="1" s="1"/>
  <c r="BV1122" i="1"/>
  <c r="DT1122" i="1" s="1"/>
  <c r="BU1122" i="1"/>
  <c r="BT1122" i="1"/>
  <c r="BS1122" i="1"/>
  <c r="DQ1122" i="1" s="1"/>
  <c r="BQ1122" i="1"/>
  <c r="BP1122" i="1"/>
  <c r="BO1122" i="1"/>
  <c r="DM1122" i="1" s="1"/>
  <c r="BN1122" i="1"/>
  <c r="DL1122" i="1" s="1"/>
  <c r="BM1122" i="1"/>
  <c r="DK1122" i="1" s="1"/>
  <c r="BL1122" i="1"/>
  <c r="J1122" i="1"/>
  <c r="FE1121" i="1"/>
  <c r="FD1121" i="1"/>
  <c r="FC1121" i="1"/>
  <c r="FA1121" i="1"/>
  <c r="EZ1121" i="1"/>
  <c r="EI1121" i="1"/>
  <c r="EY1121" i="1" s="1"/>
  <c r="DK1121" i="1"/>
  <c r="DB1121" i="1"/>
  <c r="DA1121" i="1"/>
  <c r="CZ1121" i="1"/>
  <c r="CY1121" i="1"/>
  <c r="CX1121" i="1"/>
  <c r="CW1121" i="1"/>
  <c r="CV1121" i="1"/>
  <c r="CU1121" i="1"/>
  <c r="CT1121" i="1"/>
  <c r="CS1121" i="1"/>
  <c r="CR1121" i="1"/>
  <c r="CQ1121" i="1"/>
  <c r="CO1121" i="1"/>
  <c r="DN1121" i="1" s="1"/>
  <c r="CN1121" i="1"/>
  <c r="DM1121" i="1" s="1"/>
  <c r="CM1121" i="1"/>
  <c r="CL1121" i="1"/>
  <c r="CK1121" i="1"/>
  <c r="EU1121" i="1" s="1"/>
  <c r="FM1121" i="1" s="1"/>
  <c r="CC1121" i="1"/>
  <c r="CB1121" i="1"/>
  <c r="DZ1121" i="1" s="1"/>
  <c r="CA1121" i="1"/>
  <c r="DY1121" i="1" s="1"/>
  <c r="BZ1121" i="1"/>
  <c r="DX1121" i="1" s="1"/>
  <c r="BY1121" i="1"/>
  <c r="BX1121" i="1"/>
  <c r="DV1121" i="1" s="1"/>
  <c r="BW1121" i="1"/>
  <c r="DU1121" i="1" s="1"/>
  <c r="BV1121" i="1"/>
  <c r="DT1121" i="1" s="1"/>
  <c r="BU1121" i="1"/>
  <c r="BT1121" i="1"/>
  <c r="DR1121" i="1" s="1"/>
  <c r="BS1121" i="1"/>
  <c r="DQ1121" i="1" s="1"/>
  <c r="BR1121" i="1"/>
  <c r="DP1121" i="1" s="1"/>
  <c r="BP1121" i="1"/>
  <c r="BO1121" i="1"/>
  <c r="BN1121" i="1"/>
  <c r="DL1121" i="1" s="1"/>
  <c r="BM1121" i="1"/>
  <c r="BL1121" i="1"/>
  <c r="J1121" i="1"/>
  <c r="FF1120" i="1"/>
  <c r="FE1120" i="1"/>
  <c r="FD1120" i="1"/>
  <c r="FC1120" i="1"/>
  <c r="FB1120" i="1"/>
  <c r="FA1120" i="1"/>
  <c r="EY1120" i="1"/>
  <c r="EI1120" i="1"/>
  <c r="EZ1120" i="1" s="1"/>
  <c r="DY1120" i="1"/>
  <c r="DV1120" i="1"/>
  <c r="DQ1120" i="1"/>
  <c r="DM1120" i="1"/>
  <c r="DB1120" i="1"/>
  <c r="DA1120" i="1"/>
  <c r="DZ1120" i="1" s="1"/>
  <c r="CZ1120" i="1"/>
  <c r="CY1120" i="1"/>
  <c r="CX1120" i="1"/>
  <c r="CW1120" i="1"/>
  <c r="CV1120" i="1"/>
  <c r="CU1120" i="1"/>
  <c r="CT1120" i="1"/>
  <c r="CS1120" i="1"/>
  <c r="DR1120" i="1" s="1"/>
  <c r="CR1120" i="1"/>
  <c r="CQ1120" i="1"/>
  <c r="CP1120" i="1"/>
  <c r="CN1120" i="1"/>
  <c r="CM1120" i="1"/>
  <c r="CL1120" i="1"/>
  <c r="CK1120" i="1"/>
  <c r="EU1120" i="1" s="1"/>
  <c r="FM1120" i="1" s="1"/>
  <c r="CC1120" i="1"/>
  <c r="EA1120" i="1" s="1"/>
  <c r="CB1120" i="1"/>
  <c r="CA1120" i="1"/>
  <c r="BZ1120" i="1"/>
  <c r="DX1120" i="1" s="1"/>
  <c r="BY1120" i="1"/>
  <c r="DW1120" i="1" s="1"/>
  <c r="BX1120" i="1"/>
  <c r="BW1120" i="1"/>
  <c r="DU1120" i="1" s="1"/>
  <c r="BV1120" i="1"/>
  <c r="DT1120" i="1" s="1"/>
  <c r="BU1120" i="1"/>
  <c r="DS1120" i="1" s="1"/>
  <c r="BT1120" i="1"/>
  <c r="BS1120" i="1"/>
  <c r="BR1120" i="1"/>
  <c r="DP1120" i="1" s="1"/>
  <c r="BQ1120" i="1"/>
  <c r="DO1120" i="1" s="1"/>
  <c r="BO1120" i="1"/>
  <c r="BN1120" i="1"/>
  <c r="DL1120" i="1" s="1"/>
  <c r="BM1120" i="1"/>
  <c r="DK1120" i="1" s="1"/>
  <c r="BL1120" i="1"/>
  <c r="J1120" i="1"/>
  <c r="EZ1119" i="1"/>
  <c r="EI1119" i="1"/>
  <c r="DY1119" i="1"/>
  <c r="DT1119" i="1"/>
  <c r="DQ1119" i="1"/>
  <c r="DK1119" i="1"/>
  <c r="DB1119" i="1"/>
  <c r="DA1119" i="1"/>
  <c r="CZ1119" i="1"/>
  <c r="CY1119" i="1"/>
  <c r="CX1119" i="1"/>
  <c r="CW1119" i="1"/>
  <c r="CV1119" i="1"/>
  <c r="DU1119" i="1" s="1"/>
  <c r="CU1119" i="1"/>
  <c r="CT1119" i="1"/>
  <c r="CS1119" i="1"/>
  <c r="CR1119" i="1"/>
  <c r="CQ1119" i="1"/>
  <c r="CP1119" i="1"/>
  <c r="CO1119" i="1"/>
  <c r="CM1119" i="1"/>
  <c r="DL1119" i="1" s="1"/>
  <c r="CL1119" i="1"/>
  <c r="CK1119" i="1"/>
  <c r="CC1119" i="1"/>
  <c r="EA1119" i="1" s="1"/>
  <c r="CB1119" i="1"/>
  <c r="DZ1119" i="1" s="1"/>
  <c r="CA1119" i="1"/>
  <c r="BZ1119" i="1"/>
  <c r="DX1119" i="1" s="1"/>
  <c r="BY1119" i="1"/>
  <c r="DW1119" i="1" s="1"/>
  <c r="BX1119" i="1"/>
  <c r="DV1119" i="1" s="1"/>
  <c r="BW1119" i="1"/>
  <c r="BV1119" i="1"/>
  <c r="BU1119" i="1"/>
  <c r="DS1119" i="1" s="1"/>
  <c r="BT1119" i="1"/>
  <c r="DR1119" i="1" s="1"/>
  <c r="BS1119" i="1"/>
  <c r="BR1119" i="1"/>
  <c r="DP1119" i="1" s="1"/>
  <c r="BQ1119" i="1"/>
  <c r="DO1119" i="1" s="1"/>
  <c r="BP1119" i="1"/>
  <c r="DN1119" i="1" s="1"/>
  <c r="BN1119" i="1"/>
  <c r="BM1119" i="1"/>
  <c r="BL1119" i="1"/>
  <c r="DJ1119" i="1" s="1"/>
  <c r="J1119" i="1"/>
  <c r="FL1118" i="1"/>
  <c r="FC1118" i="1"/>
  <c r="ET1118" i="1"/>
  <c r="EI1118" i="1"/>
  <c r="FB1118" i="1" s="1"/>
  <c r="DW1118" i="1"/>
  <c r="DT1118" i="1"/>
  <c r="DO1118" i="1"/>
  <c r="DK1118" i="1"/>
  <c r="DB1118" i="1"/>
  <c r="DA1118" i="1"/>
  <c r="CZ1118" i="1"/>
  <c r="CY1118" i="1"/>
  <c r="DX1118" i="1" s="1"/>
  <c r="CX1118" i="1"/>
  <c r="CW1118" i="1"/>
  <c r="CV1118" i="1"/>
  <c r="CU1118" i="1"/>
  <c r="CT1118" i="1"/>
  <c r="CS1118" i="1"/>
  <c r="CR1118" i="1"/>
  <c r="CQ1118" i="1"/>
  <c r="DP1118" i="1" s="1"/>
  <c r="CP1118" i="1"/>
  <c r="CO1118" i="1"/>
  <c r="CN1118" i="1"/>
  <c r="CL1118" i="1"/>
  <c r="CK1118" i="1"/>
  <c r="CC1118" i="1"/>
  <c r="EA1118" i="1" s="1"/>
  <c r="CB1118" i="1"/>
  <c r="DZ1118" i="1" s="1"/>
  <c r="CA1118" i="1"/>
  <c r="DY1118" i="1" s="1"/>
  <c r="BZ1118" i="1"/>
  <c r="BY1118" i="1"/>
  <c r="BX1118" i="1"/>
  <c r="DV1118" i="1" s="1"/>
  <c r="BW1118" i="1"/>
  <c r="DU1118" i="1" s="1"/>
  <c r="BV1118" i="1"/>
  <c r="BU1118" i="1"/>
  <c r="DS1118" i="1" s="1"/>
  <c r="BT1118" i="1"/>
  <c r="DR1118" i="1" s="1"/>
  <c r="BS1118" i="1"/>
  <c r="DQ1118" i="1" s="1"/>
  <c r="BR1118" i="1"/>
  <c r="BQ1118" i="1"/>
  <c r="BP1118" i="1"/>
  <c r="DN1118" i="1" s="1"/>
  <c r="BO1118" i="1"/>
  <c r="DM1118" i="1" s="1"/>
  <c r="BM1118" i="1"/>
  <c r="BL1118" i="1"/>
  <c r="DJ1118" i="1" s="1"/>
  <c r="EL1118" i="1" s="1"/>
  <c r="J1118" i="1"/>
  <c r="FF1128" i="1" s="1"/>
  <c r="FF1117" i="1"/>
  <c r="FE1117" i="1"/>
  <c r="FC1117" i="1"/>
  <c r="FB1117" i="1"/>
  <c r="EY1117" i="1"/>
  <c r="EI1117" i="1"/>
  <c r="FD1117" i="1" s="1"/>
  <c r="DZ1117" i="1"/>
  <c r="DW1117" i="1"/>
  <c r="DR1117" i="1"/>
  <c r="DO1117" i="1"/>
  <c r="DB1117" i="1"/>
  <c r="EA1117" i="1" s="1"/>
  <c r="DA1117" i="1"/>
  <c r="CZ1117" i="1"/>
  <c r="CY1117" i="1"/>
  <c r="CX1117" i="1"/>
  <c r="CW1117" i="1"/>
  <c r="CV1117" i="1"/>
  <c r="CU1117" i="1"/>
  <c r="CT1117" i="1"/>
  <c r="DS1117" i="1" s="1"/>
  <c r="CS1117" i="1"/>
  <c r="CR1117" i="1"/>
  <c r="CQ1117" i="1"/>
  <c r="CP1117" i="1"/>
  <c r="CO1117" i="1"/>
  <c r="CN1117" i="1"/>
  <c r="CM1117" i="1"/>
  <c r="CK1117" i="1"/>
  <c r="CC1117" i="1"/>
  <c r="CB1117" i="1"/>
  <c r="CA1117" i="1"/>
  <c r="DY1117" i="1" s="1"/>
  <c r="BZ1117" i="1"/>
  <c r="DX1117" i="1" s="1"/>
  <c r="BY1117" i="1"/>
  <c r="BX1117" i="1"/>
  <c r="DV1117" i="1" s="1"/>
  <c r="BW1117" i="1"/>
  <c r="DU1117" i="1" s="1"/>
  <c r="BV1117" i="1"/>
  <c r="DT1117" i="1" s="1"/>
  <c r="BU1117" i="1"/>
  <c r="BT1117" i="1"/>
  <c r="BS1117" i="1"/>
  <c r="DQ1117" i="1" s="1"/>
  <c r="BR1117" i="1"/>
  <c r="DP1117" i="1" s="1"/>
  <c r="BQ1117" i="1"/>
  <c r="BP1117" i="1"/>
  <c r="DN1117" i="1" s="1"/>
  <c r="BO1117" i="1"/>
  <c r="DM1117" i="1" s="1"/>
  <c r="BN1117" i="1"/>
  <c r="BL1117" i="1"/>
  <c r="J1117" i="1"/>
  <c r="FF1116" i="1"/>
  <c r="FB1116" i="1"/>
  <c r="FA1116" i="1"/>
  <c r="EI1116" i="1"/>
  <c r="EZ1116" i="1" s="1"/>
  <c r="DZ1116" i="1"/>
  <c r="DU1116" i="1"/>
  <c r="DR1116" i="1"/>
  <c r="DM1116" i="1"/>
  <c r="DB1116" i="1"/>
  <c r="DA1116" i="1"/>
  <c r="CZ1116" i="1"/>
  <c r="CY1116" i="1"/>
  <c r="CX1116" i="1"/>
  <c r="ET1129" i="1" s="1"/>
  <c r="CW1116" i="1"/>
  <c r="DV1116" i="1" s="1"/>
  <c r="CV1116" i="1"/>
  <c r="CU1116" i="1"/>
  <c r="CT1116" i="1"/>
  <c r="CS1116" i="1"/>
  <c r="CR1116" i="1"/>
  <c r="CQ1116" i="1"/>
  <c r="CP1116" i="1"/>
  <c r="CO1116" i="1"/>
  <c r="DN1116" i="1" s="1"/>
  <c r="CN1116" i="1"/>
  <c r="CM1116" i="1"/>
  <c r="CL1116" i="1"/>
  <c r="EU1116" i="1" s="1"/>
  <c r="CC1116" i="1"/>
  <c r="EA1116" i="1" s="1"/>
  <c r="CB1116" i="1"/>
  <c r="CA1116" i="1"/>
  <c r="DY1116" i="1" s="1"/>
  <c r="BZ1116" i="1"/>
  <c r="DX1116" i="1" s="1"/>
  <c r="BY1116" i="1"/>
  <c r="DW1116" i="1" s="1"/>
  <c r="BX1116" i="1"/>
  <c r="BW1116" i="1"/>
  <c r="BV1116" i="1"/>
  <c r="DT1116" i="1" s="1"/>
  <c r="BU1116" i="1"/>
  <c r="DS1116" i="1" s="1"/>
  <c r="BT1116" i="1"/>
  <c r="BS1116" i="1"/>
  <c r="DQ1116" i="1" s="1"/>
  <c r="BR1116" i="1"/>
  <c r="DP1116" i="1" s="1"/>
  <c r="BQ1116" i="1"/>
  <c r="DO1116" i="1" s="1"/>
  <c r="BP1116" i="1"/>
  <c r="BO1116" i="1"/>
  <c r="BN1116" i="1"/>
  <c r="DL1116" i="1" s="1"/>
  <c r="BM1116" i="1"/>
  <c r="DK1116" i="1" s="1"/>
  <c r="J1116" i="1"/>
  <c r="FX1114" i="1"/>
  <c r="FW1114" i="1"/>
  <c r="FV1114" i="1"/>
  <c r="FU1114" i="1"/>
  <c r="FT1114" i="1"/>
  <c r="FS1114" i="1"/>
  <c r="FR1114" i="1"/>
  <c r="FQ1114" i="1"/>
  <c r="FX1113" i="1"/>
  <c r="FW1113" i="1"/>
  <c r="FV1113" i="1"/>
  <c r="FU1113" i="1"/>
  <c r="FT1113" i="1"/>
  <c r="FS1113" i="1"/>
  <c r="FR1113" i="1"/>
  <c r="FQ1113" i="1"/>
  <c r="H1113" i="1"/>
  <c r="G1113" i="1"/>
  <c r="F1113" i="1"/>
  <c r="E1113" i="1"/>
  <c r="D1113" i="1"/>
  <c r="FC1112" i="1"/>
  <c r="FB1112" i="1"/>
  <c r="FA1112" i="1"/>
  <c r="EY1112" i="1"/>
  <c r="EI1112" i="1"/>
  <c r="EZ1112" i="1" s="1"/>
  <c r="CZ1112" i="1"/>
  <c r="CY1112" i="1"/>
  <c r="CX1112" i="1"/>
  <c r="CW1112" i="1"/>
  <c r="CV1112" i="1"/>
  <c r="CU1112" i="1"/>
  <c r="CT1112" i="1"/>
  <c r="CS1112" i="1"/>
  <c r="CR1112" i="1"/>
  <c r="CQ1112" i="1"/>
  <c r="CP1112" i="1"/>
  <c r="CO1112" i="1"/>
  <c r="CN1112" i="1"/>
  <c r="CM1112" i="1"/>
  <c r="CL1112" i="1"/>
  <c r="CK1112" i="1"/>
  <c r="CA1112" i="1"/>
  <c r="DY1112" i="1" s="1"/>
  <c r="BZ1112" i="1"/>
  <c r="DX1112" i="1" s="1"/>
  <c r="BY1112" i="1"/>
  <c r="DW1112" i="1" s="1"/>
  <c r="BX1112" i="1"/>
  <c r="DV1112" i="1" s="1"/>
  <c r="BW1112" i="1"/>
  <c r="DU1112" i="1" s="1"/>
  <c r="BV1112" i="1"/>
  <c r="DT1112" i="1" s="1"/>
  <c r="BU1112" i="1"/>
  <c r="DS1112" i="1" s="1"/>
  <c r="BT1112" i="1"/>
  <c r="DR1112" i="1" s="1"/>
  <c r="BS1112" i="1"/>
  <c r="DQ1112" i="1" s="1"/>
  <c r="BR1112" i="1"/>
  <c r="DP1112" i="1" s="1"/>
  <c r="BQ1112" i="1"/>
  <c r="DO1112" i="1" s="1"/>
  <c r="BP1112" i="1"/>
  <c r="DN1112" i="1" s="1"/>
  <c r="BO1112" i="1"/>
  <c r="DM1112" i="1" s="1"/>
  <c r="BN1112" i="1"/>
  <c r="ET1112" i="1" s="1"/>
  <c r="BM1112" i="1"/>
  <c r="DK1112" i="1" s="1"/>
  <c r="BL1112" i="1"/>
  <c r="DJ1112" i="1" s="1"/>
  <c r="J1112" i="1"/>
  <c r="FC1111" i="1"/>
  <c r="FB1111" i="1"/>
  <c r="FA1111" i="1"/>
  <c r="EY1111" i="1"/>
  <c r="EI1111" i="1"/>
  <c r="EZ1111" i="1" s="1"/>
  <c r="DA1111" i="1"/>
  <c r="CY1111" i="1"/>
  <c r="CX1111" i="1"/>
  <c r="CW1111" i="1"/>
  <c r="CV1111" i="1"/>
  <c r="CU1111" i="1"/>
  <c r="CT1111" i="1"/>
  <c r="CS1111" i="1"/>
  <c r="CR1111" i="1"/>
  <c r="CQ1111" i="1"/>
  <c r="CP1111" i="1"/>
  <c r="CO1111" i="1"/>
  <c r="CN1111" i="1"/>
  <c r="CM1111" i="1"/>
  <c r="CL1111" i="1"/>
  <c r="CK1111" i="1"/>
  <c r="CB1111" i="1"/>
  <c r="DZ1111" i="1" s="1"/>
  <c r="BZ1111" i="1"/>
  <c r="DX1111" i="1" s="1"/>
  <c r="BY1111" i="1"/>
  <c r="DW1111" i="1" s="1"/>
  <c r="BX1111" i="1"/>
  <c r="DV1111" i="1" s="1"/>
  <c r="BW1111" i="1"/>
  <c r="DU1111" i="1" s="1"/>
  <c r="BV1111" i="1"/>
  <c r="DT1111" i="1" s="1"/>
  <c r="BU1111" i="1"/>
  <c r="DS1111" i="1" s="1"/>
  <c r="BT1111" i="1"/>
  <c r="DR1111" i="1" s="1"/>
  <c r="BS1111" i="1"/>
  <c r="DQ1111" i="1" s="1"/>
  <c r="BR1111" i="1"/>
  <c r="DP1111" i="1" s="1"/>
  <c r="BQ1111" i="1"/>
  <c r="DO1111" i="1" s="1"/>
  <c r="BP1111" i="1"/>
  <c r="DN1111" i="1" s="1"/>
  <c r="BO1111" i="1"/>
  <c r="DM1111" i="1" s="1"/>
  <c r="BN1111" i="1"/>
  <c r="BM1111" i="1"/>
  <c r="DK1111" i="1" s="1"/>
  <c r="BL1111" i="1"/>
  <c r="DJ1111" i="1" s="1"/>
  <c r="J1111" i="1"/>
  <c r="FC1110" i="1"/>
  <c r="FB1110" i="1"/>
  <c r="FA1110" i="1"/>
  <c r="EY1110" i="1"/>
  <c r="EI1110" i="1"/>
  <c r="EZ1110" i="1" s="1"/>
  <c r="DA1110" i="1"/>
  <c r="CZ1110" i="1"/>
  <c r="CX1110" i="1"/>
  <c r="CW1110" i="1"/>
  <c r="CV1110" i="1"/>
  <c r="CU1110" i="1"/>
  <c r="CT1110" i="1"/>
  <c r="CS1110" i="1"/>
  <c r="CR1110" i="1"/>
  <c r="CQ1110" i="1"/>
  <c r="CP1110" i="1"/>
  <c r="CO1110" i="1"/>
  <c r="CN1110" i="1"/>
  <c r="CM1110" i="1"/>
  <c r="CL1110" i="1"/>
  <c r="CK1110" i="1"/>
  <c r="CB1110" i="1"/>
  <c r="DZ1110" i="1" s="1"/>
  <c r="CA1110" i="1"/>
  <c r="DY1110" i="1" s="1"/>
  <c r="BY1110" i="1"/>
  <c r="DW1110" i="1" s="1"/>
  <c r="BX1110" i="1"/>
  <c r="DV1110" i="1" s="1"/>
  <c r="BW1110" i="1"/>
  <c r="DU1110" i="1" s="1"/>
  <c r="BV1110" i="1"/>
  <c r="DT1110" i="1" s="1"/>
  <c r="BU1110" i="1"/>
  <c r="DS1110" i="1" s="1"/>
  <c r="BT1110" i="1"/>
  <c r="DR1110" i="1" s="1"/>
  <c r="BS1110" i="1"/>
  <c r="DQ1110" i="1" s="1"/>
  <c r="BR1110" i="1"/>
  <c r="DP1110" i="1" s="1"/>
  <c r="BQ1110" i="1"/>
  <c r="DO1110" i="1" s="1"/>
  <c r="BP1110" i="1"/>
  <c r="DN1110" i="1" s="1"/>
  <c r="BO1110" i="1"/>
  <c r="DM1110" i="1" s="1"/>
  <c r="BN1110" i="1"/>
  <c r="ET1110" i="1" s="1"/>
  <c r="BM1110" i="1"/>
  <c r="DK1110" i="1" s="1"/>
  <c r="BL1110" i="1"/>
  <c r="DJ1110" i="1" s="1"/>
  <c r="J1110" i="1"/>
  <c r="FC1109" i="1"/>
  <c r="FB1109" i="1"/>
  <c r="FA1109" i="1"/>
  <c r="EY1109" i="1"/>
  <c r="EI1109" i="1"/>
  <c r="EZ1109" i="1" s="1"/>
  <c r="DA1109" i="1"/>
  <c r="CZ1109" i="1"/>
  <c r="CY1109" i="1"/>
  <c r="CW1109" i="1"/>
  <c r="CV1109" i="1"/>
  <c r="CU1109" i="1"/>
  <c r="CT1109" i="1"/>
  <c r="CS1109" i="1"/>
  <c r="CR1109" i="1"/>
  <c r="CQ1109" i="1"/>
  <c r="CP1109" i="1"/>
  <c r="CO1109" i="1"/>
  <c r="CN1109" i="1"/>
  <c r="CM1109" i="1"/>
  <c r="CL1109" i="1"/>
  <c r="CK1109" i="1"/>
  <c r="CB1109" i="1"/>
  <c r="DZ1109" i="1" s="1"/>
  <c r="CA1109" i="1"/>
  <c r="DY1109" i="1" s="1"/>
  <c r="BZ1109" i="1"/>
  <c r="DX1109" i="1" s="1"/>
  <c r="BX1109" i="1"/>
  <c r="DV1109" i="1" s="1"/>
  <c r="BW1109" i="1"/>
  <c r="DU1109" i="1" s="1"/>
  <c r="BV1109" i="1"/>
  <c r="DT1109" i="1" s="1"/>
  <c r="BU1109" i="1"/>
  <c r="DS1109" i="1" s="1"/>
  <c r="BT1109" i="1"/>
  <c r="DR1109" i="1" s="1"/>
  <c r="BS1109" i="1"/>
  <c r="DQ1109" i="1" s="1"/>
  <c r="BR1109" i="1"/>
  <c r="DP1109" i="1" s="1"/>
  <c r="BQ1109" i="1"/>
  <c r="DO1109" i="1" s="1"/>
  <c r="BP1109" i="1"/>
  <c r="DN1109" i="1" s="1"/>
  <c r="BO1109" i="1"/>
  <c r="DM1109" i="1" s="1"/>
  <c r="BN1109" i="1"/>
  <c r="BM1109" i="1"/>
  <c r="DK1109" i="1" s="1"/>
  <c r="BL1109" i="1"/>
  <c r="DJ1109" i="1" s="1"/>
  <c r="J1109" i="1"/>
  <c r="FC1108" i="1"/>
  <c r="FB1108" i="1"/>
  <c r="FA1108" i="1"/>
  <c r="EY1108" i="1"/>
  <c r="EI1108" i="1"/>
  <c r="EZ1108" i="1" s="1"/>
  <c r="DA1108" i="1"/>
  <c r="CZ1108" i="1"/>
  <c r="CY1108" i="1"/>
  <c r="CX1108" i="1"/>
  <c r="CV1108" i="1"/>
  <c r="CU1108" i="1"/>
  <c r="CT1108" i="1"/>
  <c r="CS1108" i="1"/>
  <c r="CR1108" i="1"/>
  <c r="CQ1108" i="1"/>
  <c r="CP1108" i="1"/>
  <c r="CO1108" i="1"/>
  <c r="CN1108" i="1"/>
  <c r="CM1108" i="1"/>
  <c r="CL1108" i="1"/>
  <c r="CK1108" i="1"/>
  <c r="CB1108" i="1"/>
  <c r="DZ1108" i="1" s="1"/>
  <c r="CA1108" i="1"/>
  <c r="DY1108" i="1" s="1"/>
  <c r="BZ1108" i="1"/>
  <c r="DX1108" i="1" s="1"/>
  <c r="BY1108" i="1"/>
  <c r="DW1108" i="1" s="1"/>
  <c r="BW1108" i="1"/>
  <c r="DU1108" i="1" s="1"/>
  <c r="BV1108" i="1"/>
  <c r="DT1108" i="1" s="1"/>
  <c r="BU1108" i="1"/>
  <c r="DS1108" i="1" s="1"/>
  <c r="BT1108" i="1"/>
  <c r="DR1108" i="1" s="1"/>
  <c r="BS1108" i="1"/>
  <c r="DQ1108" i="1" s="1"/>
  <c r="BR1108" i="1"/>
  <c r="DP1108" i="1" s="1"/>
  <c r="BQ1108" i="1"/>
  <c r="DO1108" i="1" s="1"/>
  <c r="BP1108" i="1"/>
  <c r="DN1108" i="1" s="1"/>
  <c r="BO1108" i="1"/>
  <c r="DM1108" i="1" s="1"/>
  <c r="BN1108" i="1"/>
  <c r="ET1108" i="1" s="1"/>
  <c r="BM1108" i="1"/>
  <c r="DK1108" i="1" s="1"/>
  <c r="BL1108" i="1"/>
  <c r="DJ1108" i="1" s="1"/>
  <c r="J1108" i="1"/>
  <c r="FC1107" i="1"/>
  <c r="FB1107" i="1"/>
  <c r="FA1107" i="1"/>
  <c r="EY1107" i="1"/>
  <c r="EI1107" i="1"/>
  <c r="EZ1107" i="1" s="1"/>
  <c r="DA1107" i="1"/>
  <c r="CZ1107" i="1"/>
  <c r="CY1107" i="1"/>
  <c r="CX1107" i="1"/>
  <c r="CW1107" i="1"/>
  <c r="CU1107" i="1"/>
  <c r="CT1107" i="1"/>
  <c r="CS1107" i="1"/>
  <c r="CR1107" i="1"/>
  <c r="CQ1107" i="1"/>
  <c r="CP1107" i="1"/>
  <c r="CO1107" i="1"/>
  <c r="CN1107" i="1"/>
  <c r="CM1107" i="1"/>
  <c r="CL1107" i="1"/>
  <c r="CK1107" i="1"/>
  <c r="CB1107" i="1"/>
  <c r="DZ1107" i="1" s="1"/>
  <c r="CA1107" i="1"/>
  <c r="DY1107" i="1" s="1"/>
  <c r="BZ1107" i="1"/>
  <c r="DX1107" i="1" s="1"/>
  <c r="BY1107" i="1"/>
  <c r="DW1107" i="1" s="1"/>
  <c r="BX1107" i="1"/>
  <c r="DV1107" i="1" s="1"/>
  <c r="BV1107" i="1"/>
  <c r="DT1107" i="1" s="1"/>
  <c r="BU1107" i="1"/>
  <c r="DS1107" i="1" s="1"/>
  <c r="BT1107" i="1"/>
  <c r="DR1107" i="1" s="1"/>
  <c r="BS1107" i="1"/>
  <c r="DQ1107" i="1" s="1"/>
  <c r="BR1107" i="1"/>
  <c r="DP1107" i="1" s="1"/>
  <c r="BQ1107" i="1"/>
  <c r="DO1107" i="1" s="1"/>
  <c r="BP1107" i="1"/>
  <c r="DN1107" i="1" s="1"/>
  <c r="BO1107" i="1"/>
  <c r="DM1107" i="1" s="1"/>
  <c r="BN1107" i="1"/>
  <c r="BM1107" i="1"/>
  <c r="DK1107" i="1" s="1"/>
  <c r="BL1107" i="1"/>
  <c r="DJ1107" i="1" s="1"/>
  <c r="J1107" i="1"/>
  <c r="FC1106" i="1"/>
  <c r="FB1106" i="1"/>
  <c r="FA1106" i="1"/>
  <c r="EY1106" i="1"/>
  <c r="EI1106" i="1"/>
  <c r="EZ1106" i="1" s="1"/>
  <c r="DA1106" i="1"/>
  <c r="CZ1106" i="1"/>
  <c r="CY1106" i="1"/>
  <c r="CX1106" i="1"/>
  <c r="CW1106" i="1"/>
  <c r="CV1106" i="1"/>
  <c r="CT1106" i="1"/>
  <c r="CS1106" i="1"/>
  <c r="CR1106" i="1"/>
  <c r="CQ1106" i="1"/>
  <c r="CP1106" i="1"/>
  <c r="CO1106" i="1"/>
  <c r="CN1106" i="1"/>
  <c r="CM1106" i="1"/>
  <c r="CL1106" i="1"/>
  <c r="CK1106" i="1"/>
  <c r="CB1106" i="1"/>
  <c r="DZ1106" i="1" s="1"/>
  <c r="CA1106" i="1"/>
  <c r="DY1106" i="1" s="1"/>
  <c r="BZ1106" i="1"/>
  <c r="DX1106" i="1" s="1"/>
  <c r="BY1106" i="1"/>
  <c r="DW1106" i="1" s="1"/>
  <c r="BX1106" i="1"/>
  <c r="DV1106" i="1" s="1"/>
  <c r="BW1106" i="1"/>
  <c r="DU1106" i="1" s="1"/>
  <c r="BU1106" i="1"/>
  <c r="DS1106" i="1" s="1"/>
  <c r="BT1106" i="1"/>
  <c r="DR1106" i="1" s="1"/>
  <c r="BS1106" i="1"/>
  <c r="DQ1106" i="1" s="1"/>
  <c r="BR1106" i="1"/>
  <c r="DP1106" i="1" s="1"/>
  <c r="BQ1106" i="1"/>
  <c r="DO1106" i="1" s="1"/>
  <c r="BP1106" i="1"/>
  <c r="DN1106" i="1" s="1"/>
  <c r="BO1106" i="1"/>
  <c r="DM1106" i="1" s="1"/>
  <c r="BN1106" i="1"/>
  <c r="DL1106" i="1" s="1"/>
  <c r="EK1106" i="1" s="1"/>
  <c r="BM1106" i="1"/>
  <c r="DK1106" i="1" s="1"/>
  <c r="BL1106" i="1"/>
  <c r="DJ1106" i="1" s="1"/>
  <c r="J1106" i="1"/>
  <c r="FC1105" i="1"/>
  <c r="FB1105" i="1"/>
  <c r="FA1105" i="1"/>
  <c r="EY1105" i="1"/>
  <c r="EI1105" i="1"/>
  <c r="EZ1105" i="1" s="1"/>
  <c r="DA1105" i="1"/>
  <c r="CZ1105" i="1"/>
  <c r="CY1105" i="1"/>
  <c r="CX1105" i="1"/>
  <c r="CW1105" i="1"/>
  <c r="CV1105" i="1"/>
  <c r="CU1105" i="1"/>
  <c r="CS1105" i="1"/>
  <c r="CR1105" i="1"/>
  <c r="CQ1105" i="1"/>
  <c r="CP1105" i="1"/>
  <c r="CO1105" i="1"/>
  <c r="CN1105" i="1"/>
  <c r="CM1105" i="1"/>
  <c r="CL1105" i="1"/>
  <c r="CK1105" i="1"/>
  <c r="CB1105" i="1"/>
  <c r="DZ1105" i="1" s="1"/>
  <c r="CA1105" i="1"/>
  <c r="DY1105" i="1" s="1"/>
  <c r="BZ1105" i="1"/>
  <c r="DX1105" i="1" s="1"/>
  <c r="BY1105" i="1"/>
  <c r="DW1105" i="1" s="1"/>
  <c r="BX1105" i="1"/>
  <c r="DV1105" i="1" s="1"/>
  <c r="BW1105" i="1"/>
  <c r="DU1105" i="1" s="1"/>
  <c r="BV1105" i="1"/>
  <c r="DT1105" i="1" s="1"/>
  <c r="BT1105" i="1"/>
  <c r="DR1105" i="1" s="1"/>
  <c r="BS1105" i="1"/>
  <c r="DQ1105" i="1" s="1"/>
  <c r="BR1105" i="1"/>
  <c r="DP1105" i="1" s="1"/>
  <c r="BQ1105" i="1"/>
  <c r="DO1105" i="1" s="1"/>
  <c r="BP1105" i="1"/>
  <c r="DN1105" i="1" s="1"/>
  <c r="BO1105" i="1"/>
  <c r="DM1105" i="1" s="1"/>
  <c r="BN1105" i="1"/>
  <c r="BM1105" i="1"/>
  <c r="DK1105" i="1" s="1"/>
  <c r="BL1105" i="1"/>
  <c r="DJ1105" i="1" s="1"/>
  <c r="J1105" i="1"/>
  <c r="FD1104" i="1"/>
  <c r="FC1104" i="1"/>
  <c r="FB1104" i="1"/>
  <c r="FA1104" i="1"/>
  <c r="EY1104" i="1"/>
  <c r="EI1104" i="1"/>
  <c r="EZ1104" i="1" s="1"/>
  <c r="DA1104" i="1"/>
  <c r="CZ1104" i="1"/>
  <c r="CY1104" i="1"/>
  <c r="CX1104" i="1"/>
  <c r="CW1104" i="1"/>
  <c r="CV1104" i="1"/>
  <c r="CU1104" i="1"/>
  <c r="CT1104" i="1"/>
  <c r="CR1104" i="1"/>
  <c r="CQ1104" i="1"/>
  <c r="CP1104" i="1"/>
  <c r="CO1104" i="1"/>
  <c r="CN1104" i="1"/>
  <c r="CM1104" i="1"/>
  <c r="CL1104" i="1"/>
  <c r="CK1104" i="1"/>
  <c r="EU1104" i="1" s="1"/>
  <c r="FM1104" i="1" s="1"/>
  <c r="CB1104" i="1"/>
  <c r="DZ1104" i="1" s="1"/>
  <c r="CA1104" i="1"/>
  <c r="DY1104" i="1" s="1"/>
  <c r="BZ1104" i="1"/>
  <c r="DX1104" i="1" s="1"/>
  <c r="BY1104" i="1"/>
  <c r="DW1104" i="1" s="1"/>
  <c r="BX1104" i="1"/>
  <c r="DV1104" i="1" s="1"/>
  <c r="BW1104" i="1"/>
  <c r="DU1104" i="1" s="1"/>
  <c r="BV1104" i="1"/>
  <c r="DT1104" i="1" s="1"/>
  <c r="BU1104" i="1"/>
  <c r="DS1104" i="1" s="1"/>
  <c r="BS1104" i="1"/>
  <c r="DQ1104" i="1" s="1"/>
  <c r="BR1104" i="1"/>
  <c r="DP1104" i="1" s="1"/>
  <c r="BQ1104" i="1"/>
  <c r="DO1104" i="1" s="1"/>
  <c r="BP1104" i="1"/>
  <c r="DN1104" i="1" s="1"/>
  <c r="BO1104" i="1"/>
  <c r="DM1104" i="1" s="1"/>
  <c r="BN1104" i="1"/>
  <c r="ET1104" i="1" s="1"/>
  <c r="BM1104" i="1"/>
  <c r="DK1104" i="1" s="1"/>
  <c r="BL1104" i="1"/>
  <c r="DJ1104" i="1" s="1"/>
  <c r="J1104" i="1"/>
  <c r="FD1103" i="1"/>
  <c r="FC1103" i="1"/>
  <c r="FB1103" i="1"/>
  <c r="FA1103" i="1"/>
  <c r="EY1103" i="1"/>
  <c r="EI1103" i="1"/>
  <c r="EZ1103" i="1" s="1"/>
  <c r="DU1103" i="1"/>
  <c r="DL1103" i="1"/>
  <c r="DA1103" i="1"/>
  <c r="CZ1103" i="1"/>
  <c r="CY1103" i="1"/>
  <c r="CX1103" i="1"/>
  <c r="CW1103" i="1"/>
  <c r="CV1103" i="1"/>
  <c r="CU1103" i="1"/>
  <c r="CT1103" i="1"/>
  <c r="CS1103" i="1"/>
  <c r="CQ1103" i="1"/>
  <c r="CP1103" i="1"/>
  <c r="CO1103" i="1"/>
  <c r="CN1103" i="1"/>
  <c r="CM1103" i="1"/>
  <c r="CL1103" i="1"/>
  <c r="EU1103" i="1" s="1"/>
  <c r="FM1103" i="1" s="1"/>
  <c r="CK1103" i="1"/>
  <c r="CB1103" i="1"/>
  <c r="DZ1103" i="1" s="1"/>
  <c r="CA1103" i="1"/>
  <c r="DY1103" i="1" s="1"/>
  <c r="BZ1103" i="1"/>
  <c r="DX1103" i="1" s="1"/>
  <c r="BY1103" i="1"/>
  <c r="DW1103" i="1" s="1"/>
  <c r="BX1103" i="1"/>
  <c r="DV1103" i="1" s="1"/>
  <c r="BW1103" i="1"/>
  <c r="BV1103" i="1"/>
  <c r="DT1103" i="1" s="1"/>
  <c r="BU1103" i="1"/>
  <c r="DS1103" i="1" s="1"/>
  <c r="BT1103" i="1"/>
  <c r="DR1103" i="1" s="1"/>
  <c r="BR1103" i="1"/>
  <c r="DP1103" i="1" s="1"/>
  <c r="BQ1103" i="1"/>
  <c r="DO1103" i="1" s="1"/>
  <c r="BP1103" i="1"/>
  <c r="DN1103" i="1" s="1"/>
  <c r="BO1103" i="1"/>
  <c r="DM1103" i="1" s="1"/>
  <c r="BN1103" i="1"/>
  <c r="ET1103" i="1" s="1"/>
  <c r="BM1103" i="1"/>
  <c r="DK1103" i="1" s="1"/>
  <c r="BL1103" i="1"/>
  <c r="DJ1103" i="1" s="1"/>
  <c r="J1103" i="1"/>
  <c r="FD1102" i="1"/>
  <c r="FC1102" i="1"/>
  <c r="FB1102" i="1"/>
  <c r="FA1102" i="1"/>
  <c r="EY1102" i="1"/>
  <c r="EI1102" i="1"/>
  <c r="EZ1102" i="1" s="1"/>
  <c r="DU1102" i="1"/>
  <c r="DA1102" i="1"/>
  <c r="CZ1102" i="1"/>
  <c r="CY1102" i="1"/>
  <c r="CX1102" i="1"/>
  <c r="CW1102" i="1"/>
  <c r="CV1102" i="1"/>
  <c r="CU1102" i="1"/>
  <c r="CT1102" i="1"/>
  <c r="CS1102" i="1"/>
  <c r="CR1102" i="1"/>
  <c r="CP1102" i="1"/>
  <c r="CO1102" i="1"/>
  <c r="CN1102" i="1"/>
  <c r="CM1102" i="1"/>
  <c r="CL1102" i="1"/>
  <c r="EU1102" i="1" s="1"/>
  <c r="FM1102" i="1" s="1"/>
  <c r="CK1102" i="1"/>
  <c r="CB1102" i="1"/>
  <c r="DZ1102" i="1" s="1"/>
  <c r="CA1102" i="1"/>
  <c r="DY1102" i="1" s="1"/>
  <c r="BZ1102" i="1"/>
  <c r="DX1102" i="1" s="1"/>
  <c r="BY1102" i="1"/>
  <c r="DW1102" i="1" s="1"/>
  <c r="BX1102" i="1"/>
  <c r="DV1102" i="1" s="1"/>
  <c r="BW1102" i="1"/>
  <c r="BV1102" i="1"/>
  <c r="DT1102" i="1" s="1"/>
  <c r="BU1102" i="1"/>
  <c r="DS1102" i="1" s="1"/>
  <c r="BT1102" i="1"/>
  <c r="DR1102" i="1" s="1"/>
  <c r="BS1102" i="1"/>
  <c r="DQ1102" i="1" s="1"/>
  <c r="BQ1102" i="1"/>
  <c r="DO1102" i="1" s="1"/>
  <c r="BP1102" i="1"/>
  <c r="DN1102" i="1" s="1"/>
  <c r="BO1102" i="1"/>
  <c r="DM1102" i="1" s="1"/>
  <c r="BN1102" i="1"/>
  <c r="ET1102" i="1" s="1"/>
  <c r="BM1102" i="1"/>
  <c r="DK1102" i="1" s="1"/>
  <c r="BL1102" i="1"/>
  <c r="DJ1102" i="1" s="1"/>
  <c r="J1102" i="1"/>
  <c r="FD1101" i="1"/>
  <c r="FC1101" i="1"/>
  <c r="FB1101" i="1"/>
  <c r="FA1101" i="1"/>
  <c r="EY1101" i="1"/>
  <c r="EI1101" i="1"/>
  <c r="EZ1101" i="1" s="1"/>
  <c r="DA1101" i="1"/>
  <c r="CZ1101" i="1"/>
  <c r="CY1101" i="1"/>
  <c r="CX1101" i="1"/>
  <c r="CW1101" i="1"/>
  <c r="CV1101" i="1"/>
  <c r="CU1101" i="1"/>
  <c r="CT1101" i="1"/>
  <c r="CS1101" i="1"/>
  <c r="CR1101" i="1"/>
  <c r="CQ1101" i="1"/>
  <c r="CO1101" i="1"/>
  <c r="CN1101" i="1"/>
  <c r="CM1101" i="1"/>
  <c r="CL1101" i="1"/>
  <c r="CK1101" i="1"/>
  <c r="CB1101" i="1"/>
  <c r="DZ1101" i="1" s="1"/>
  <c r="CA1101" i="1"/>
  <c r="DY1101" i="1" s="1"/>
  <c r="BZ1101" i="1"/>
  <c r="DX1101" i="1" s="1"/>
  <c r="BY1101" i="1"/>
  <c r="DW1101" i="1" s="1"/>
  <c r="BX1101" i="1"/>
  <c r="DV1101" i="1" s="1"/>
  <c r="BW1101" i="1"/>
  <c r="DU1101" i="1" s="1"/>
  <c r="BV1101" i="1"/>
  <c r="DT1101" i="1" s="1"/>
  <c r="BU1101" i="1"/>
  <c r="DS1101" i="1" s="1"/>
  <c r="BT1101" i="1"/>
  <c r="DR1101" i="1" s="1"/>
  <c r="BS1101" i="1"/>
  <c r="DQ1101" i="1" s="1"/>
  <c r="BR1101" i="1"/>
  <c r="DP1101" i="1" s="1"/>
  <c r="BP1101" i="1"/>
  <c r="DN1101" i="1" s="1"/>
  <c r="BO1101" i="1"/>
  <c r="DM1101" i="1" s="1"/>
  <c r="BN1101" i="1"/>
  <c r="ET1101" i="1" s="1"/>
  <c r="BM1101" i="1"/>
  <c r="DK1101" i="1" s="1"/>
  <c r="BL1101" i="1"/>
  <c r="DJ1101" i="1" s="1"/>
  <c r="J1101" i="1"/>
  <c r="FD1100" i="1"/>
  <c r="FC1100" i="1"/>
  <c r="FB1100" i="1"/>
  <c r="FA1100" i="1"/>
  <c r="EY1100" i="1"/>
  <c r="EI1100" i="1"/>
  <c r="EZ1100" i="1" s="1"/>
  <c r="DL1100" i="1"/>
  <c r="DA1100" i="1"/>
  <c r="CZ1100" i="1"/>
  <c r="CY1100" i="1"/>
  <c r="CX1100" i="1"/>
  <c r="CW1100" i="1"/>
  <c r="CV1100" i="1"/>
  <c r="CU1100" i="1"/>
  <c r="CT1100" i="1"/>
  <c r="CS1100" i="1"/>
  <c r="CR1100" i="1"/>
  <c r="CQ1100" i="1"/>
  <c r="CP1100" i="1"/>
  <c r="CN1100" i="1"/>
  <c r="CM1100" i="1"/>
  <c r="CL1100" i="1"/>
  <c r="CK1100" i="1"/>
  <c r="CB1100" i="1"/>
  <c r="DZ1100" i="1" s="1"/>
  <c r="CA1100" i="1"/>
  <c r="DY1100" i="1" s="1"/>
  <c r="BZ1100" i="1"/>
  <c r="DX1100" i="1" s="1"/>
  <c r="BY1100" i="1"/>
  <c r="DW1100" i="1" s="1"/>
  <c r="BX1100" i="1"/>
  <c r="DV1100" i="1" s="1"/>
  <c r="BW1100" i="1"/>
  <c r="DU1100" i="1" s="1"/>
  <c r="BV1100" i="1"/>
  <c r="DT1100" i="1" s="1"/>
  <c r="BU1100" i="1"/>
  <c r="DS1100" i="1" s="1"/>
  <c r="BT1100" i="1"/>
  <c r="DR1100" i="1" s="1"/>
  <c r="BS1100" i="1"/>
  <c r="DQ1100" i="1" s="1"/>
  <c r="BR1100" i="1"/>
  <c r="DP1100" i="1" s="1"/>
  <c r="BQ1100" i="1"/>
  <c r="DO1100" i="1" s="1"/>
  <c r="BO1100" i="1"/>
  <c r="DM1100" i="1" s="1"/>
  <c r="EK1100" i="1" s="1"/>
  <c r="BN1100" i="1"/>
  <c r="ET1100" i="1" s="1"/>
  <c r="BM1100" i="1"/>
  <c r="DK1100" i="1" s="1"/>
  <c r="BL1100" i="1"/>
  <c r="DJ1100" i="1" s="1"/>
  <c r="J1100" i="1"/>
  <c r="FD1099" i="1"/>
  <c r="FC1099" i="1"/>
  <c r="FB1099" i="1"/>
  <c r="FA1099" i="1"/>
  <c r="EY1099" i="1"/>
  <c r="EI1099" i="1"/>
  <c r="EZ1099" i="1" s="1"/>
  <c r="DU1099" i="1"/>
  <c r="DL1099" i="1"/>
  <c r="DA1099" i="1"/>
  <c r="CZ1099" i="1"/>
  <c r="CY1099" i="1"/>
  <c r="CX1099" i="1"/>
  <c r="CW1099" i="1"/>
  <c r="CV1099" i="1"/>
  <c r="CU1099" i="1"/>
  <c r="CT1099" i="1"/>
  <c r="CS1099" i="1"/>
  <c r="CR1099" i="1"/>
  <c r="CQ1099" i="1"/>
  <c r="CP1099" i="1"/>
  <c r="CO1099" i="1"/>
  <c r="CM1099" i="1"/>
  <c r="CL1099" i="1"/>
  <c r="CK1099" i="1"/>
  <c r="CB1099" i="1"/>
  <c r="DZ1099" i="1" s="1"/>
  <c r="CA1099" i="1"/>
  <c r="DY1099" i="1" s="1"/>
  <c r="BZ1099" i="1"/>
  <c r="DX1099" i="1" s="1"/>
  <c r="BY1099" i="1"/>
  <c r="DW1099" i="1" s="1"/>
  <c r="BX1099" i="1"/>
  <c r="DV1099" i="1" s="1"/>
  <c r="BW1099" i="1"/>
  <c r="BV1099" i="1"/>
  <c r="DT1099" i="1" s="1"/>
  <c r="BU1099" i="1"/>
  <c r="DS1099" i="1" s="1"/>
  <c r="BT1099" i="1"/>
  <c r="DR1099" i="1" s="1"/>
  <c r="BS1099" i="1"/>
  <c r="DQ1099" i="1" s="1"/>
  <c r="BR1099" i="1"/>
  <c r="DP1099" i="1" s="1"/>
  <c r="BQ1099" i="1"/>
  <c r="DO1099" i="1" s="1"/>
  <c r="BP1099" i="1"/>
  <c r="DN1099" i="1" s="1"/>
  <c r="BN1099" i="1"/>
  <c r="BM1099" i="1"/>
  <c r="DK1099" i="1" s="1"/>
  <c r="BL1099" i="1"/>
  <c r="DJ1099" i="1" s="1"/>
  <c r="J1099" i="1"/>
  <c r="FD1098" i="1"/>
  <c r="FC1098" i="1"/>
  <c r="FB1098" i="1"/>
  <c r="FA1098" i="1"/>
  <c r="EY1098" i="1"/>
  <c r="EI1098" i="1"/>
  <c r="EZ1098" i="1" s="1"/>
  <c r="DU1098" i="1"/>
  <c r="DA1098" i="1"/>
  <c r="CZ1098" i="1"/>
  <c r="CY1098" i="1"/>
  <c r="CX1098" i="1"/>
  <c r="CW1098" i="1"/>
  <c r="CV1098" i="1"/>
  <c r="CU1098" i="1"/>
  <c r="CT1098" i="1"/>
  <c r="CS1098" i="1"/>
  <c r="CR1098" i="1"/>
  <c r="CQ1098" i="1"/>
  <c r="CP1098" i="1"/>
  <c r="CO1098" i="1"/>
  <c r="CN1098" i="1"/>
  <c r="CL1098" i="1"/>
  <c r="CK1098" i="1"/>
  <c r="CB1098" i="1"/>
  <c r="DZ1098" i="1" s="1"/>
  <c r="CA1098" i="1"/>
  <c r="DY1098" i="1" s="1"/>
  <c r="BZ1098" i="1"/>
  <c r="DX1098" i="1" s="1"/>
  <c r="BY1098" i="1"/>
  <c r="DW1098" i="1" s="1"/>
  <c r="BX1098" i="1"/>
  <c r="DV1098" i="1" s="1"/>
  <c r="BW1098" i="1"/>
  <c r="BV1098" i="1"/>
  <c r="DT1098" i="1" s="1"/>
  <c r="BU1098" i="1"/>
  <c r="DS1098" i="1" s="1"/>
  <c r="BT1098" i="1"/>
  <c r="DR1098" i="1" s="1"/>
  <c r="BS1098" i="1"/>
  <c r="DQ1098" i="1" s="1"/>
  <c r="BR1098" i="1"/>
  <c r="DP1098" i="1" s="1"/>
  <c r="BQ1098" i="1"/>
  <c r="DO1098" i="1" s="1"/>
  <c r="BP1098" i="1"/>
  <c r="DN1098" i="1" s="1"/>
  <c r="BO1098" i="1"/>
  <c r="DM1098" i="1" s="1"/>
  <c r="BM1098" i="1"/>
  <c r="DK1098" i="1" s="1"/>
  <c r="BL1098" i="1"/>
  <c r="DJ1098" i="1" s="1"/>
  <c r="J1098" i="1"/>
  <c r="FD1097" i="1"/>
  <c r="FC1097" i="1"/>
  <c r="FB1097" i="1"/>
  <c r="FA1097" i="1"/>
  <c r="EY1097" i="1"/>
  <c r="EI1097" i="1"/>
  <c r="EZ1097" i="1" s="1"/>
  <c r="DA1097" i="1"/>
  <c r="CZ1097" i="1"/>
  <c r="CY1097" i="1"/>
  <c r="CX1097" i="1"/>
  <c r="CW1097" i="1"/>
  <c r="CV1097" i="1"/>
  <c r="CU1097" i="1"/>
  <c r="CT1097" i="1"/>
  <c r="CS1097" i="1"/>
  <c r="CR1097" i="1"/>
  <c r="CQ1097" i="1"/>
  <c r="CP1097" i="1"/>
  <c r="CO1097" i="1"/>
  <c r="CN1097" i="1"/>
  <c r="EU1097" i="1" s="1"/>
  <c r="FM1097" i="1" s="1"/>
  <c r="CM1097" i="1"/>
  <c r="CK1097" i="1"/>
  <c r="CB1097" i="1"/>
  <c r="DZ1097" i="1" s="1"/>
  <c r="CA1097" i="1"/>
  <c r="DY1097" i="1" s="1"/>
  <c r="BZ1097" i="1"/>
  <c r="DX1097" i="1" s="1"/>
  <c r="BY1097" i="1"/>
  <c r="DW1097" i="1" s="1"/>
  <c r="BX1097" i="1"/>
  <c r="DV1097" i="1" s="1"/>
  <c r="BW1097" i="1"/>
  <c r="DU1097" i="1" s="1"/>
  <c r="BV1097" i="1"/>
  <c r="DT1097" i="1" s="1"/>
  <c r="BU1097" i="1"/>
  <c r="DS1097" i="1" s="1"/>
  <c r="BT1097" i="1"/>
  <c r="DR1097" i="1" s="1"/>
  <c r="BS1097" i="1"/>
  <c r="DQ1097" i="1" s="1"/>
  <c r="BR1097" i="1"/>
  <c r="DP1097" i="1" s="1"/>
  <c r="BQ1097" i="1"/>
  <c r="DO1097" i="1" s="1"/>
  <c r="BP1097" i="1"/>
  <c r="DN1097" i="1" s="1"/>
  <c r="BO1097" i="1"/>
  <c r="BN1097" i="1"/>
  <c r="DL1097" i="1" s="1"/>
  <c r="BL1097" i="1"/>
  <c r="DJ1097" i="1" s="1"/>
  <c r="J1097" i="1"/>
  <c r="FD1096" i="1"/>
  <c r="FC1096" i="1"/>
  <c r="FB1096" i="1"/>
  <c r="FA1096" i="1"/>
  <c r="EY1096" i="1"/>
  <c r="EI1096" i="1"/>
  <c r="EZ1096" i="1" s="1"/>
  <c r="DM1096" i="1"/>
  <c r="DA1096" i="1"/>
  <c r="CZ1096" i="1"/>
  <c r="CY1096" i="1"/>
  <c r="CX1096" i="1"/>
  <c r="CW1096" i="1"/>
  <c r="CV1096" i="1"/>
  <c r="CU1096" i="1"/>
  <c r="CT1096" i="1"/>
  <c r="CS1096" i="1"/>
  <c r="CR1096" i="1"/>
  <c r="CQ1096" i="1"/>
  <c r="CP1096" i="1"/>
  <c r="CO1096" i="1"/>
  <c r="CN1096" i="1"/>
  <c r="EU1096" i="1" s="1"/>
  <c r="FM1096" i="1" s="1"/>
  <c r="CM1096" i="1"/>
  <c r="CL1096" i="1"/>
  <c r="CB1096" i="1"/>
  <c r="DZ1096" i="1" s="1"/>
  <c r="CA1096" i="1"/>
  <c r="DY1096" i="1" s="1"/>
  <c r="BZ1096" i="1"/>
  <c r="DX1096" i="1" s="1"/>
  <c r="BY1096" i="1"/>
  <c r="DW1096" i="1" s="1"/>
  <c r="BX1096" i="1"/>
  <c r="DV1096" i="1" s="1"/>
  <c r="BW1096" i="1"/>
  <c r="DU1096" i="1" s="1"/>
  <c r="BV1096" i="1"/>
  <c r="DT1096" i="1" s="1"/>
  <c r="BU1096" i="1"/>
  <c r="DS1096" i="1" s="1"/>
  <c r="BT1096" i="1"/>
  <c r="DR1096" i="1" s="1"/>
  <c r="BS1096" i="1"/>
  <c r="DQ1096" i="1" s="1"/>
  <c r="BR1096" i="1"/>
  <c r="DP1096" i="1" s="1"/>
  <c r="BQ1096" i="1"/>
  <c r="DO1096" i="1" s="1"/>
  <c r="BP1096" i="1"/>
  <c r="DN1096" i="1" s="1"/>
  <c r="BO1096" i="1"/>
  <c r="ET1096" i="1" s="1"/>
  <c r="BN1096" i="1"/>
  <c r="DL1096" i="1" s="1"/>
  <c r="BM1096" i="1"/>
  <c r="DK1096" i="1" s="1"/>
  <c r="J1096" i="1"/>
  <c r="J1113" i="1" s="1"/>
  <c r="FX1094" i="1"/>
  <c r="FW1094" i="1"/>
  <c r="FV1094" i="1"/>
  <c r="FU1094" i="1"/>
  <c r="FT1094" i="1"/>
  <c r="FS1094" i="1"/>
  <c r="FR1094" i="1"/>
  <c r="FQ1094" i="1"/>
  <c r="FX1093" i="1"/>
  <c r="FW1093" i="1"/>
  <c r="FV1093" i="1"/>
  <c r="FU1093" i="1"/>
  <c r="FT1093" i="1"/>
  <c r="FS1093" i="1"/>
  <c r="FR1093" i="1"/>
  <c r="FQ1093" i="1"/>
  <c r="H1093" i="1"/>
  <c r="G1093" i="1"/>
  <c r="F1093" i="1"/>
  <c r="E1093" i="1"/>
  <c r="D1093" i="1"/>
  <c r="EZ1092" i="1"/>
  <c r="EI1092" i="1"/>
  <c r="DX1092" i="1"/>
  <c r="DS1092" i="1"/>
  <c r="DP1092" i="1"/>
  <c r="DK1092" i="1"/>
  <c r="DA1092" i="1"/>
  <c r="CZ1092" i="1"/>
  <c r="CY1092" i="1"/>
  <c r="CX1092" i="1"/>
  <c r="CW1092" i="1"/>
  <c r="CV1092" i="1"/>
  <c r="CU1092" i="1"/>
  <c r="DT1092" i="1" s="1"/>
  <c r="CT1092" i="1"/>
  <c r="CS1092" i="1"/>
  <c r="CR1092" i="1"/>
  <c r="CQ1092" i="1"/>
  <c r="CP1092" i="1"/>
  <c r="CO1092" i="1"/>
  <c r="CN1092" i="1"/>
  <c r="CM1092" i="1"/>
  <c r="DL1092" i="1" s="1"/>
  <c r="CL1092" i="1"/>
  <c r="CK1092" i="1"/>
  <c r="CB1092" i="1"/>
  <c r="DZ1092" i="1" s="1"/>
  <c r="CA1092" i="1"/>
  <c r="DY1092" i="1" s="1"/>
  <c r="BZ1092" i="1"/>
  <c r="BY1092" i="1"/>
  <c r="DW1092" i="1" s="1"/>
  <c r="BX1092" i="1"/>
  <c r="DV1092" i="1" s="1"/>
  <c r="BW1092" i="1"/>
  <c r="DU1092" i="1" s="1"/>
  <c r="BV1092" i="1"/>
  <c r="BU1092" i="1"/>
  <c r="BT1092" i="1"/>
  <c r="DR1092" i="1" s="1"/>
  <c r="BS1092" i="1"/>
  <c r="DQ1092" i="1" s="1"/>
  <c r="BR1092" i="1"/>
  <c r="BQ1092" i="1"/>
  <c r="DO1092" i="1" s="1"/>
  <c r="BP1092" i="1"/>
  <c r="DN1092" i="1" s="1"/>
  <c r="BO1092" i="1"/>
  <c r="DM1092" i="1" s="1"/>
  <c r="BN1092" i="1"/>
  <c r="BM1092" i="1"/>
  <c r="BL1092" i="1"/>
  <c r="DJ1092" i="1" s="1"/>
  <c r="J1092" i="1"/>
  <c r="FC1091" i="1"/>
  <c r="EI1091" i="1"/>
  <c r="FB1091" i="1" s="1"/>
  <c r="DV1091" i="1"/>
  <c r="DS1091" i="1"/>
  <c r="DN1091" i="1"/>
  <c r="DK1091" i="1"/>
  <c r="DB1091" i="1"/>
  <c r="CZ1091" i="1"/>
  <c r="CY1091" i="1"/>
  <c r="CX1091" i="1"/>
  <c r="DW1091" i="1" s="1"/>
  <c r="CW1091" i="1"/>
  <c r="CV1091" i="1"/>
  <c r="CU1091" i="1"/>
  <c r="CT1091" i="1"/>
  <c r="CS1091" i="1"/>
  <c r="CR1091" i="1"/>
  <c r="CQ1091" i="1"/>
  <c r="CP1091" i="1"/>
  <c r="DO1091" i="1" s="1"/>
  <c r="CO1091" i="1"/>
  <c r="CN1091" i="1"/>
  <c r="CM1091" i="1"/>
  <c r="CL1091" i="1"/>
  <c r="CK1091" i="1"/>
  <c r="CC1091" i="1"/>
  <c r="EA1091" i="1" s="1"/>
  <c r="CA1091" i="1"/>
  <c r="DY1091" i="1" s="1"/>
  <c r="BZ1091" i="1"/>
  <c r="DX1091" i="1" s="1"/>
  <c r="BY1091" i="1"/>
  <c r="BX1091" i="1"/>
  <c r="BW1091" i="1"/>
  <c r="DU1091" i="1" s="1"/>
  <c r="BV1091" i="1"/>
  <c r="DT1091" i="1" s="1"/>
  <c r="BU1091" i="1"/>
  <c r="BT1091" i="1"/>
  <c r="DR1091" i="1" s="1"/>
  <c r="BS1091" i="1"/>
  <c r="DQ1091" i="1" s="1"/>
  <c r="BR1091" i="1"/>
  <c r="DP1091" i="1" s="1"/>
  <c r="BQ1091" i="1"/>
  <c r="BP1091" i="1"/>
  <c r="BO1091" i="1"/>
  <c r="DM1091" i="1" s="1"/>
  <c r="BN1091" i="1"/>
  <c r="DL1091" i="1" s="1"/>
  <c r="BM1091" i="1"/>
  <c r="BL1091" i="1"/>
  <c r="DJ1091" i="1" s="1"/>
  <c r="EL1091" i="1" s="1"/>
  <c r="J1091" i="1"/>
  <c r="FF1090" i="1"/>
  <c r="FE1090" i="1"/>
  <c r="FC1090" i="1"/>
  <c r="EY1090" i="1"/>
  <c r="EI1090" i="1"/>
  <c r="FD1090" i="1" s="1"/>
  <c r="DZ1090" i="1"/>
  <c r="DV1090" i="1"/>
  <c r="DQ1090" i="1"/>
  <c r="DN1090" i="1"/>
  <c r="DB1090" i="1"/>
  <c r="EA1090" i="1" s="1"/>
  <c r="DA1090" i="1"/>
  <c r="CY1090" i="1"/>
  <c r="CX1090" i="1"/>
  <c r="CW1090" i="1"/>
  <c r="CV1090" i="1"/>
  <c r="CU1090" i="1"/>
  <c r="CT1090" i="1"/>
  <c r="CS1090" i="1"/>
  <c r="DR1090" i="1" s="1"/>
  <c r="CR1090" i="1"/>
  <c r="CQ1090" i="1"/>
  <c r="CP1090" i="1"/>
  <c r="CO1090" i="1"/>
  <c r="CN1090" i="1"/>
  <c r="CM1090" i="1"/>
  <c r="CL1090" i="1"/>
  <c r="CK1090" i="1"/>
  <c r="CC1090" i="1"/>
  <c r="CB1090" i="1"/>
  <c r="BZ1090" i="1"/>
  <c r="DX1090" i="1" s="1"/>
  <c r="BY1090" i="1"/>
  <c r="DW1090" i="1" s="1"/>
  <c r="BX1090" i="1"/>
  <c r="BW1090" i="1"/>
  <c r="DU1090" i="1" s="1"/>
  <c r="BV1090" i="1"/>
  <c r="DT1090" i="1" s="1"/>
  <c r="BU1090" i="1"/>
  <c r="DS1090" i="1" s="1"/>
  <c r="BT1090" i="1"/>
  <c r="BS1090" i="1"/>
  <c r="BR1090" i="1"/>
  <c r="DP1090" i="1" s="1"/>
  <c r="BQ1090" i="1"/>
  <c r="DO1090" i="1" s="1"/>
  <c r="BP1090" i="1"/>
  <c r="BO1090" i="1"/>
  <c r="DM1090" i="1" s="1"/>
  <c r="BN1090" i="1"/>
  <c r="DL1090" i="1" s="1"/>
  <c r="BM1090" i="1"/>
  <c r="BL1090" i="1"/>
  <c r="J1090" i="1"/>
  <c r="FF1089" i="1"/>
  <c r="FB1089" i="1"/>
  <c r="FA1089" i="1"/>
  <c r="EI1089" i="1"/>
  <c r="EZ1089" i="1" s="1"/>
  <c r="DZ1089" i="1"/>
  <c r="DT1089" i="1"/>
  <c r="DQ1089" i="1"/>
  <c r="DL1089" i="1"/>
  <c r="DB1089" i="1"/>
  <c r="DA1089" i="1"/>
  <c r="CZ1089" i="1"/>
  <c r="CX1089" i="1"/>
  <c r="CW1089" i="1"/>
  <c r="CV1089" i="1"/>
  <c r="DU1089" i="1" s="1"/>
  <c r="CU1089" i="1"/>
  <c r="CT1089" i="1"/>
  <c r="CS1089" i="1"/>
  <c r="CR1089" i="1"/>
  <c r="CQ1089" i="1"/>
  <c r="CP1089" i="1"/>
  <c r="CO1089" i="1"/>
  <c r="CN1089" i="1"/>
  <c r="DM1089" i="1" s="1"/>
  <c r="CM1089" i="1"/>
  <c r="CL1089" i="1"/>
  <c r="CK1089" i="1"/>
  <c r="CC1089" i="1"/>
  <c r="EA1089" i="1" s="1"/>
  <c r="CB1089" i="1"/>
  <c r="CA1089" i="1"/>
  <c r="DY1089" i="1" s="1"/>
  <c r="BY1089" i="1"/>
  <c r="DW1089" i="1" s="1"/>
  <c r="BX1089" i="1"/>
  <c r="DV1089" i="1" s="1"/>
  <c r="BW1089" i="1"/>
  <c r="BV1089" i="1"/>
  <c r="BU1089" i="1"/>
  <c r="DS1089" i="1" s="1"/>
  <c r="BT1089" i="1"/>
  <c r="DR1089" i="1" s="1"/>
  <c r="BS1089" i="1"/>
  <c r="BR1089" i="1"/>
  <c r="DP1089" i="1" s="1"/>
  <c r="BQ1089" i="1"/>
  <c r="DO1089" i="1" s="1"/>
  <c r="BP1089" i="1"/>
  <c r="DN1089" i="1" s="1"/>
  <c r="BO1089" i="1"/>
  <c r="BN1089" i="1"/>
  <c r="BM1089" i="1"/>
  <c r="DK1089" i="1" s="1"/>
  <c r="BL1089" i="1"/>
  <c r="DJ1089" i="1" s="1"/>
  <c r="J1089" i="1"/>
  <c r="FE1088" i="1"/>
  <c r="FD1088" i="1"/>
  <c r="FC1088" i="1"/>
  <c r="FA1088" i="1"/>
  <c r="EU1088" i="1"/>
  <c r="FM1088" i="1" s="1"/>
  <c r="EI1088" i="1"/>
  <c r="FB1088" i="1" s="1"/>
  <c r="DX1088" i="1"/>
  <c r="DT1088" i="1"/>
  <c r="DO1088" i="1"/>
  <c r="DL1088" i="1"/>
  <c r="DB1088" i="1"/>
  <c r="DA1088" i="1"/>
  <c r="CZ1088" i="1"/>
  <c r="DY1088" i="1" s="1"/>
  <c r="CY1088" i="1"/>
  <c r="CW1088" i="1"/>
  <c r="CV1088" i="1"/>
  <c r="CU1088" i="1"/>
  <c r="CT1088" i="1"/>
  <c r="CS1088" i="1"/>
  <c r="CR1088" i="1"/>
  <c r="CQ1088" i="1"/>
  <c r="DP1088" i="1" s="1"/>
  <c r="CP1088" i="1"/>
  <c r="CO1088" i="1"/>
  <c r="CN1088" i="1"/>
  <c r="CM1088" i="1"/>
  <c r="CL1088" i="1"/>
  <c r="CK1088" i="1"/>
  <c r="CC1088" i="1"/>
  <c r="EA1088" i="1" s="1"/>
  <c r="CB1088" i="1"/>
  <c r="DZ1088" i="1" s="1"/>
  <c r="CA1088" i="1"/>
  <c r="BZ1088" i="1"/>
  <c r="BX1088" i="1"/>
  <c r="DV1088" i="1" s="1"/>
  <c r="BW1088" i="1"/>
  <c r="DU1088" i="1" s="1"/>
  <c r="BV1088" i="1"/>
  <c r="BU1088" i="1"/>
  <c r="DS1088" i="1" s="1"/>
  <c r="BT1088" i="1"/>
  <c r="DR1088" i="1" s="1"/>
  <c r="BS1088" i="1"/>
  <c r="DQ1088" i="1" s="1"/>
  <c r="BR1088" i="1"/>
  <c r="BQ1088" i="1"/>
  <c r="BP1088" i="1"/>
  <c r="DN1088" i="1" s="1"/>
  <c r="BO1088" i="1"/>
  <c r="DM1088" i="1" s="1"/>
  <c r="BN1088" i="1"/>
  <c r="BM1088" i="1"/>
  <c r="DK1088" i="1" s="1"/>
  <c r="BL1088" i="1"/>
  <c r="J1088" i="1"/>
  <c r="FD1087" i="1"/>
  <c r="EY1087" i="1"/>
  <c r="EI1087" i="1"/>
  <c r="FF1087" i="1" s="1"/>
  <c r="EA1087" i="1"/>
  <c r="DX1087" i="1"/>
  <c r="DR1087" i="1"/>
  <c r="DO1087" i="1"/>
  <c r="DJ1087" i="1"/>
  <c r="DB1087" i="1"/>
  <c r="DA1087" i="1"/>
  <c r="CZ1087" i="1"/>
  <c r="CY1087" i="1"/>
  <c r="CX1087" i="1"/>
  <c r="CV1087" i="1"/>
  <c r="CU1087" i="1"/>
  <c r="CT1087" i="1"/>
  <c r="DS1087" i="1" s="1"/>
  <c r="CS1087" i="1"/>
  <c r="CR1087" i="1"/>
  <c r="CQ1087" i="1"/>
  <c r="CP1087" i="1"/>
  <c r="CO1087" i="1"/>
  <c r="CN1087" i="1"/>
  <c r="CM1087" i="1"/>
  <c r="CL1087" i="1"/>
  <c r="CK1087" i="1"/>
  <c r="CC1087" i="1"/>
  <c r="CB1087" i="1"/>
  <c r="DZ1087" i="1" s="1"/>
  <c r="CA1087" i="1"/>
  <c r="DY1087" i="1" s="1"/>
  <c r="BZ1087" i="1"/>
  <c r="BY1087" i="1"/>
  <c r="DW1087" i="1" s="1"/>
  <c r="BW1087" i="1"/>
  <c r="DU1087" i="1" s="1"/>
  <c r="BV1087" i="1"/>
  <c r="DT1087" i="1" s="1"/>
  <c r="BU1087" i="1"/>
  <c r="BT1087" i="1"/>
  <c r="BS1087" i="1"/>
  <c r="DQ1087" i="1" s="1"/>
  <c r="BR1087" i="1"/>
  <c r="DP1087" i="1" s="1"/>
  <c r="BQ1087" i="1"/>
  <c r="BP1087" i="1"/>
  <c r="DN1087" i="1" s="1"/>
  <c r="BO1087" i="1"/>
  <c r="DM1087" i="1" s="1"/>
  <c r="BN1087" i="1"/>
  <c r="DL1087" i="1" s="1"/>
  <c r="BM1087" i="1"/>
  <c r="BL1087" i="1"/>
  <c r="J1087" i="1"/>
  <c r="FD1086" i="1"/>
  <c r="FC1086" i="1"/>
  <c r="FB1086" i="1"/>
  <c r="FA1086" i="1"/>
  <c r="EY1086" i="1"/>
  <c r="EI1086" i="1"/>
  <c r="EZ1086" i="1" s="1"/>
  <c r="EA1086" i="1"/>
  <c r="DV1086" i="1"/>
  <c r="DR1086" i="1"/>
  <c r="DM1086" i="1"/>
  <c r="DJ1086" i="1"/>
  <c r="DB1086" i="1"/>
  <c r="DA1086" i="1"/>
  <c r="CZ1086" i="1"/>
  <c r="CY1086" i="1"/>
  <c r="CX1086" i="1"/>
  <c r="DW1086" i="1" s="1"/>
  <c r="CW1086" i="1"/>
  <c r="CU1086" i="1"/>
  <c r="CT1086" i="1"/>
  <c r="CS1086" i="1"/>
  <c r="CR1086" i="1"/>
  <c r="CQ1086" i="1"/>
  <c r="CP1086" i="1"/>
  <c r="CO1086" i="1"/>
  <c r="DN1086" i="1" s="1"/>
  <c r="CN1086" i="1"/>
  <c r="CM1086" i="1"/>
  <c r="CL1086" i="1"/>
  <c r="CK1086" i="1"/>
  <c r="CC1086" i="1"/>
  <c r="CB1086" i="1"/>
  <c r="DZ1086" i="1" s="1"/>
  <c r="CA1086" i="1"/>
  <c r="DY1086" i="1" s="1"/>
  <c r="BZ1086" i="1"/>
  <c r="DX1086" i="1" s="1"/>
  <c r="BY1086" i="1"/>
  <c r="BX1086" i="1"/>
  <c r="BV1086" i="1"/>
  <c r="DT1086" i="1" s="1"/>
  <c r="BU1086" i="1"/>
  <c r="DS1086" i="1" s="1"/>
  <c r="BT1086" i="1"/>
  <c r="BS1086" i="1"/>
  <c r="DQ1086" i="1" s="1"/>
  <c r="BR1086" i="1"/>
  <c r="DP1086" i="1" s="1"/>
  <c r="BQ1086" i="1"/>
  <c r="DO1086" i="1" s="1"/>
  <c r="EK1086" i="1" s="1"/>
  <c r="BP1086" i="1"/>
  <c r="BO1086" i="1"/>
  <c r="BN1086" i="1"/>
  <c r="DL1086" i="1" s="1"/>
  <c r="BM1086" i="1"/>
  <c r="DK1086" i="1" s="1"/>
  <c r="BL1086" i="1"/>
  <c r="J1086" i="1"/>
  <c r="FF1085" i="1"/>
  <c r="FE1085" i="1"/>
  <c r="FD1085" i="1"/>
  <c r="FC1085" i="1"/>
  <c r="FB1085" i="1"/>
  <c r="FA1085" i="1"/>
  <c r="EY1085" i="1"/>
  <c r="EI1085" i="1"/>
  <c r="EZ1085" i="1" s="1"/>
  <c r="DY1085" i="1"/>
  <c r="DV1085" i="1"/>
  <c r="DP1085" i="1"/>
  <c r="DM1085" i="1"/>
  <c r="DB1085" i="1"/>
  <c r="DA1085" i="1"/>
  <c r="DZ1085" i="1" s="1"/>
  <c r="CZ1085" i="1"/>
  <c r="CY1085" i="1"/>
  <c r="CX1085" i="1"/>
  <c r="CW1085" i="1"/>
  <c r="CV1085" i="1"/>
  <c r="CT1085" i="1"/>
  <c r="CS1085" i="1"/>
  <c r="CR1085" i="1"/>
  <c r="DQ1085" i="1" s="1"/>
  <c r="CQ1085" i="1"/>
  <c r="CP1085" i="1"/>
  <c r="CO1085" i="1"/>
  <c r="CN1085" i="1"/>
  <c r="CM1085" i="1"/>
  <c r="CL1085" i="1"/>
  <c r="CK1085" i="1"/>
  <c r="CC1085" i="1"/>
  <c r="EA1085" i="1" s="1"/>
  <c r="CB1085" i="1"/>
  <c r="CA1085" i="1"/>
  <c r="BZ1085" i="1"/>
  <c r="DX1085" i="1" s="1"/>
  <c r="BY1085" i="1"/>
  <c r="DW1085" i="1" s="1"/>
  <c r="BX1085" i="1"/>
  <c r="BW1085" i="1"/>
  <c r="DU1085" i="1" s="1"/>
  <c r="BU1085" i="1"/>
  <c r="DS1085" i="1" s="1"/>
  <c r="BT1085" i="1"/>
  <c r="DR1085" i="1" s="1"/>
  <c r="BS1085" i="1"/>
  <c r="BR1085" i="1"/>
  <c r="BQ1085" i="1"/>
  <c r="DO1085" i="1" s="1"/>
  <c r="BP1085" i="1"/>
  <c r="DN1085" i="1" s="1"/>
  <c r="BO1085" i="1"/>
  <c r="BN1085" i="1"/>
  <c r="DL1085" i="1" s="1"/>
  <c r="BM1085" i="1"/>
  <c r="DK1085" i="1" s="1"/>
  <c r="BL1085" i="1"/>
  <c r="J1085" i="1"/>
  <c r="EI1084" i="1"/>
  <c r="DY1084" i="1"/>
  <c r="DT1084" i="1"/>
  <c r="DP1084" i="1"/>
  <c r="DK1084" i="1"/>
  <c r="DB1084" i="1"/>
  <c r="DA1084" i="1"/>
  <c r="CZ1084" i="1"/>
  <c r="CY1084" i="1"/>
  <c r="CX1084" i="1"/>
  <c r="CW1084" i="1"/>
  <c r="CV1084" i="1"/>
  <c r="DU1084" i="1" s="1"/>
  <c r="CU1084" i="1"/>
  <c r="CS1084" i="1"/>
  <c r="CR1084" i="1"/>
  <c r="CQ1084" i="1"/>
  <c r="CP1084" i="1"/>
  <c r="CO1084" i="1"/>
  <c r="CN1084" i="1"/>
  <c r="CM1084" i="1"/>
  <c r="DL1084" i="1" s="1"/>
  <c r="CL1084" i="1"/>
  <c r="CK1084" i="1"/>
  <c r="CC1084" i="1"/>
  <c r="EA1084" i="1" s="1"/>
  <c r="CB1084" i="1"/>
  <c r="DZ1084" i="1" s="1"/>
  <c r="CA1084" i="1"/>
  <c r="BZ1084" i="1"/>
  <c r="DX1084" i="1" s="1"/>
  <c r="BY1084" i="1"/>
  <c r="DW1084" i="1" s="1"/>
  <c r="BX1084" i="1"/>
  <c r="DV1084" i="1" s="1"/>
  <c r="BW1084" i="1"/>
  <c r="BV1084" i="1"/>
  <c r="BT1084" i="1"/>
  <c r="DR1084" i="1" s="1"/>
  <c r="BS1084" i="1"/>
  <c r="DQ1084" i="1" s="1"/>
  <c r="BR1084" i="1"/>
  <c r="BQ1084" i="1"/>
  <c r="DO1084" i="1" s="1"/>
  <c r="BP1084" i="1"/>
  <c r="DN1084" i="1" s="1"/>
  <c r="BO1084" i="1"/>
  <c r="DM1084" i="1" s="1"/>
  <c r="BN1084" i="1"/>
  <c r="BM1084" i="1"/>
  <c r="BL1084" i="1"/>
  <c r="DJ1084" i="1" s="1"/>
  <c r="J1084" i="1"/>
  <c r="FC1083" i="1"/>
  <c r="ET1083" i="1"/>
  <c r="EI1083" i="1"/>
  <c r="FB1083" i="1" s="1"/>
  <c r="DW1083" i="1"/>
  <c r="DT1083" i="1"/>
  <c r="DN1083" i="1"/>
  <c r="DK1083" i="1"/>
  <c r="DB1083" i="1"/>
  <c r="DA1083" i="1"/>
  <c r="CZ1083" i="1"/>
  <c r="CY1083" i="1"/>
  <c r="DX1083" i="1" s="1"/>
  <c r="CX1083" i="1"/>
  <c r="CW1083" i="1"/>
  <c r="CV1083" i="1"/>
  <c r="CU1083" i="1"/>
  <c r="CT1083" i="1"/>
  <c r="CR1083" i="1"/>
  <c r="CQ1083" i="1"/>
  <c r="CP1083" i="1"/>
  <c r="DO1083" i="1" s="1"/>
  <c r="CO1083" i="1"/>
  <c r="CN1083" i="1"/>
  <c r="CM1083" i="1"/>
  <c r="CL1083" i="1"/>
  <c r="CK1083" i="1"/>
  <c r="CC1083" i="1"/>
  <c r="EA1083" i="1" s="1"/>
  <c r="CB1083" i="1"/>
  <c r="DZ1083" i="1" s="1"/>
  <c r="CA1083" i="1"/>
  <c r="DY1083" i="1" s="1"/>
  <c r="BZ1083" i="1"/>
  <c r="BY1083" i="1"/>
  <c r="BX1083" i="1"/>
  <c r="DV1083" i="1" s="1"/>
  <c r="BW1083" i="1"/>
  <c r="DU1083" i="1" s="1"/>
  <c r="BV1083" i="1"/>
  <c r="BU1083" i="1"/>
  <c r="DS1083" i="1" s="1"/>
  <c r="BS1083" i="1"/>
  <c r="DQ1083" i="1" s="1"/>
  <c r="BR1083" i="1"/>
  <c r="DP1083" i="1" s="1"/>
  <c r="BQ1083" i="1"/>
  <c r="BP1083" i="1"/>
  <c r="BO1083" i="1"/>
  <c r="DM1083" i="1" s="1"/>
  <c r="BN1083" i="1"/>
  <c r="DL1083" i="1" s="1"/>
  <c r="BM1083" i="1"/>
  <c r="BL1083" i="1"/>
  <c r="DJ1083" i="1" s="1"/>
  <c r="J1083" i="1"/>
  <c r="FF1082" i="1"/>
  <c r="FE1082" i="1"/>
  <c r="FC1082" i="1"/>
  <c r="EY1082" i="1"/>
  <c r="EI1082" i="1"/>
  <c r="FD1082" i="1" s="1"/>
  <c r="DZ1082" i="1"/>
  <c r="DW1082" i="1"/>
  <c r="DR1082" i="1"/>
  <c r="DN1082" i="1"/>
  <c r="DB1082" i="1"/>
  <c r="EA1082" i="1" s="1"/>
  <c r="DA1082" i="1"/>
  <c r="CZ1082" i="1"/>
  <c r="CY1082" i="1"/>
  <c r="CX1082" i="1"/>
  <c r="CW1082" i="1"/>
  <c r="CV1082" i="1"/>
  <c r="CU1082" i="1"/>
  <c r="CT1082" i="1"/>
  <c r="DS1082" i="1" s="1"/>
  <c r="CS1082" i="1"/>
  <c r="CQ1082" i="1"/>
  <c r="CP1082" i="1"/>
  <c r="CO1082" i="1"/>
  <c r="CN1082" i="1"/>
  <c r="CM1082" i="1"/>
  <c r="CL1082" i="1"/>
  <c r="CK1082" i="1"/>
  <c r="CC1082" i="1"/>
  <c r="CB1082" i="1"/>
  <c r="CA1082" i="1"/>
  <c r="DY1082" i="1" s="1"/>
  <c r="BZ1082" i="1"/>
  <c r="DX1082" i="1" s="1"/>
  <c r="BY1082" i="1"/>
  <c r="BX1082" i="1"/>
  <c r="DV1082" i="1" s="1"/>
  <c r="BW1082" i="1"/>
  <c r="DU1082" i="1" s="1"/>
  <c r="BV1082" i="1"/>
  <c r="DT1082" i="1" s="1"/>
  <c r="BU1082" i="1"/>
  <c r="BT1082" i="1"/>
  <c r="BR1082" i="1"/>
  <c r="DP1082" i="1" s="1"/>
  <c r="BQ1082" i="1"/>
  <c r="DO1082" i="1" s="1"/>
  <c r="BP1082" i="1"/>
  <c r="BO1082" i="1"/>
  <c r="DM1082" i="1" s="1"/>
  <c r="BN1082" i="1"/>
  <c r="DL1082" i="1" s="1"/>
  <c r="BM1082" i="1"/>
  <c r="BL1082" i="1"/>
  <c r="J1082" i="1"/>
  <c r="FF1081" i="1"/>
  <c r="FB1081" i="1"/>
  <c r="FA1081" i="1"/>
  <c r="EI1081" i="1"/>
  <c r="EZ1081" i="1" s="1"/>
  <c r="DZ1081" i="1"/>
  <c r="DU1081" i="1"/>
  <c r="DR1081" i="1"/>
  <c r="DL1081" i="1"/>
  <c r="DB1081" i="1"/>
  <c r="DA1081" i="1"/>
  <c r="CZ1081" i="1"/>
  <c r="CY1081" i="1"/>
  <c r="CX1081" i="1"/>
  <c r="CW1081" i="1"/>
  <c r="DV1081" i="1" s="1"/>
  <c r="CV1081" i="1"/>
  <c r="CU1081" i="1"/>
  <c r="CT1081" i="1"/>
  <c r="CS1081" i="1"/>
  <c r="CR1081" i="1"/>
  <c r="CP1081" i="1"/>
  <c r="CO1081" i="1"/>
  <c r="CN1081" i="1"/>
  <c r="DM1081" i="1" s="1"/>
  <c r="CM1081" i="1"/>
  <c r="CL1081" i="1"/>
  <c r="CK1081" i="1"/>
  <c r="CC1081" i="1"/>
  <c r="EA1081" i="1" s="1"/>
  <c r="CB1081" i="1"/>
  <c r="CA1081" i="1"/>
  <c r="DY1081" i="1" s="1"/>
  <c r="BZ1081" i="1"/>
  <c r="DX1081" i="1" s="1"/>
  <c r="BY1081" i="1"/>
  <c r="DW1081" i="1" s="1"/>
  <c r="BX1081" i="1"/>
  <c r="BW1081" i="1"/>
  <c r="BV1081" i="1"/>
  <c r="DT1081" i="1" s="1"/>
  <c r="BU1081" i="1"/>
  <c r="DS1081" i="1" s="1"/>
  <c r="BT1081" i="1"/>
  <c r="BS1081" i="1"/>
  <c r="DQ1081" i="1" s="1"/>
  <c r="BQ1081" i="1"/>
  <c r="DO1081" i="1" s="1"/>
  <c r="BP1081" i="1"/>
  <c r="DN1081" i="1" s="1"/>
  <c r="BO1081" i="1"/>
  <c r="BN1081" i="1"/>
  <c r="BM1081" i="1"/>
  <c r="DK1081" i="1" s="1"/>
  <c r="BL1081" i="1"/>
  <c r="DJ1081" i="1" s="1"/>
  <c r="J1081" i="1"/>
  <c r="FF1080" i="1"/>
  <c r="FE1080" i="1"/>
  <c r="FD1080" i="1"/>
  <c r="FC1080" i="1"/>
  <c r="FA1080" i="1"/>
  <c r="EU1080" i="1"/>
  <c r="FM1080" i="1" s="1"/>
  <c r="EI1080" i="1"/>
  <c r="FB1080" i="1" s="1"/>
  <c r="DX1080" i="1"/>
  <c r="DU1080" i="1"/>
  <c r="DP1080" i="1"/>
  <c r="DL1080" i="1"/>
  <c r="DB1080" i="1"/>
  <c r="DA1080" i="1"/>
  <c r="CZ1080" i="1"/>
  <c r="DY1080" i="1" s="1"/>
  <c r="CY1080" i="1"/>
  <c r="CX1080" i="1"/>
  <c r="CW1080" i="1"/>
  <c r="CV1080" i="1"/>
  <c r="CU1080" i="1"/>
  <c r="CT1080" i="1"/>
  <c r="CS1080" i="1"/>
  <c r="CR1080" i="1"/>
  <c r="DQ1080" i="1" s="1"/>
  <c r="CQ1080" i="1"/>
  <c r="CO1080" i="1"/>
  <c r="CN1080" i="1"/>
  <c r="CM1080" i="1"/>
  <c r="CL1080" i="1"/>
  <c r="CK1080" i="1"/>
  <c r="CC1080" i="1"/>
  <c r="EA1080" i="1" s="1"/>
  <c r="CB1080" i="1"/>
  <c r="DZ1080" i="1" s="1"/>
  <c r="CA1080" i="1"/>
  <c r="BZ1080" i="1"/>
  <c r="BY1080" i="1"/>
  <c r="DW1080" i="1" s="1"/>
  <c r="BX1080" i="1"/>
  <c r="DV1080" i="1" s="1"/>
  <c r="BW1080" i="1"/>
  <c r="BV1080" i="1"/>
  <c r="DT1080" i="1" s="1"/>
  <c r="BU1080" i="1"/>
  <c r="DS1080" i="1" s="1"/>
  <c r="BT1080" i="1"/>
  <c r="DR1080" i="1" s="1"/>
  <c r="BS1080" i="1"/>
  <c r="BR1080" i="1"/>
  <c r="BP1080" i="1"/>
  <c r="DN1080" i="1" s="1"/>
  <c r="BO1080" i="1"/>
  <c r="DM1080" i="1" s="1"/>
  <c r="BN1080" i="1"/>
  <c r="BM1080" i="1"/>
  <c r="DK1080" i="1" s="1"/>
  <c r="BL1080" i="1"/>
  <c r="ET1080" i="1" s="1"/>
  <c r="J1080" i="1"/>
  <c r="FD1079" i="1"/>
  <c r="EY1079" i="1"/>
  <c r="EI1079" i="1"/>
  <c r="FF1079" i="1" s="1"/>
  <c r="EA1079" i="1"/>
  <c r="DX1079" i="1"/>
  <c r="DS1079" i="1"/>
  <c r="DP1079" i="1"/>
  <c r="DJ1079" i="1"/>
  <c r="DB1079" i="1"/>
  <c r="DA1079" i="1"/>
  <c r="CZ1079" i="1"/>
  <c r="CY1079" i="1"/>
  <c r="CX1079" i="1"/>
  <c r="CW1079" i="1"/>
  <c r="CV1079" i="1"/>
  <c r="CU1079" i="1"/>
  <c r="DT1079" i="1" s="1"/>
  <c r="CT1079" i="1"/>
  <c r="CS1079" i="1"/>
  <c r="CR1079" i="1"/>
  <c r="CQ1079" i="1"/>
  <c r="CP1079" i="1"/>
  <c r="CN1079" i="1"/>
  <c r="CM1079" i="1"/>
  <c r="CL1079" i="1"/>
  <c r="CK1079" i="1"/>
  <c r="CC1079" i="1"/>
  <c r="CB1079" i="1"/>
  <c r="DZ1079" i="1" s="1"/>
  <c r="CA1079" i="1"/>
  <c r="DY1079" i="1" s="1"/>
  <c r="BZ1079" i="1"/>
  <c r="BY1079" i="1"/>
  <c r="DW1079" i="1" s="1"/>
  <c r="BX1079" i="1"/>
  <c r="DV1079" i="1" s="1"/>
  <c r="BW1079" i="1"/>
  <c r="DU1079" i="1" s="1"/>
  <c r="BV1079" i="1"/>
  <c r="BU1079" i="1"/>
  <c r="BT1079" i="1"/>
  <c r="DR1079" i="1" s="1"/>
  <c r="BS1079" i="1"/>
  <c r="DQ1079" i="1" s="1"/>
  <c r="BR1079" i="1"/>
  <c r="BQ1079" i="1"/>
  <c r="DO1079" i="1" s="1"/>
  <c r="BO1079" i="1"/>
  <c r="DM1079" i="1" s="1"/>
  <c r="BN1079" i="1"/>
  <c r="DL1079" i="1" s="1"/>
  <c r="BM1079" i="1"/>
  <c r="BL1079" i="1"/>
  <c r="ET1079" i="1" s="1"/>
  <c r="J1079" i="1"/>
  <c r="FF1088" i="1" s="1"/>
  <c r="FD1078" i="1"/>
  <c r="FC1078" i="1"/>
  <c r="FB1078" i="1"/>
  <c r="FA1078" i="1"/>
  <c r="EY1078" i="1"/>
  <c r="EK1078" i="1"/>
  <c r="EI1078" i="1"/>
  <c r="EZ1078" i="1" s="1"/>
  <c r="EA1078" i="1"/>
  <c r="DV1078" i="1"/>
  <c r="DS1078" i="1"/>
  <c r="DN1078" i="1"/>
  <c r="DJ1078" i="1"/>
  <c r="DB1078" i="1"/>
  <c r="DA1078" i="1"/>
  <c r="CZ1078" i="1"/>
  <c r="CY1078" i="1"/>
  <c r="CX1078" i="1"/>
  <c r="DW1078" i="1" s="1"/>
  <c r="CW1078" i="1"/>
  <c r="CV1078" i="1"/>
  <c r="CU1078" i="1"/>
  <c r="CT1078" i="1"/>
  <c r="CS1078" i="1"/>
  <c r="CR1078" i="1"/>
  <c r="CQ1078" i="1"/>
  <c r="CP1078" i="1"/>
  <c r="DO1078" i="1" s="1"/>
  <c r="CO1078" i="1"/>
  <c r="CM1078" i="1"/>
  <c r="CL1078" i="1"/>
  <c r="CK1078" i="1"/>
  <c r="CC1078" i="1"/>
  <c r="CB1078" i="1"/>
  <c r="DZ1078" i="1" s="1"/>
  <c r="CA1078" i="1"/>
  <c r="DY1078" i="1" s="1"/>
  <c r="BZ1078" i="1"/>
  <c r="DX1078" i="1" s="1"/>
  <c r="BY1078" i="1"/>
  <c r="BX1078" i="1"/>
  <c r="BW1078" i="1"/>
  <c r="DU1078" i="1" s="1"/>
  <c r="BV1078" i="1"/>
  <c r="DT1078" i="1" s="1"/>
  <c r="BU1078" i="1"/>
  <c r="BT1078" i="1"/>
  <c r="DR1078" i="1" s="1"/>
  <c r="BS1078" i="1"/>
  <c r="DQ1078" i="1" s="1"/>
  <c r="BR1078" i="1"/>
  <c r="DP1078" i="1" s="1"/>
  <c r="BQ1078" i="1"/>
  <c r="BP1078" i="1"/>
  <c r="BN1078" i="1"/>
  <c r="DL1078" i="1" s="1"/>
  <c r="BM1078" i="1"/>
  <c r="DK1078" i="1" s="1"/>
  <c r="BL1078" i="1"/>
  <c r="J1078" i="1"/>
  <c r="FF1077" i="1"/>
  <c r="FE1077" i="1"/>
  <c r="FD1077" i="1"/>
  <c r="FC1077" i="1"/>
  <c r="FB1077" i="1"/>
  <c r="FA1077" i="1"/>
  <c r="EY1077" i="1"/>
  <c r="EI1077" i="1"/>
  <c r="EZ1077" i="1" s="1"/>
  <c r="DY1077" i="1"/>
  <c r="DV1077" i="1"/>
  <c r="DQ1077" i="1"/>
  <c r="DN1077" i="1"/>
  <c r="DB1077" i="1"/>
  <c r="DA1077" i="1"/>
  <c r="DZ1077" i="1" s="1"/>
  <c r="CZ1077" i="1"/>
  <c r="CY1077" i="1"/>
  <c r="CX1077" i="1"/>
  <c r="CW1077" i="1"/>
  <c r="CV1077" i="1"/>
  <c r="CU1077" i="1"/>
  <c r="CT1077" i="1"/>
  <c r="CS1077" i="1"/>
  <c r="DR1077" i="1" s="1"/>
  <c r="CR1077" i="1"/>
  <c r="CQ1077" i="1"/>
  <c r="CP1077" i="1"/>
  <c r="CO1077" i="1"/>
  <c r="CN1077" i="1"/>
  <c r="CL1077" i="1"/>
  <c r="CK1077" i="1"/>
  <c r="CC1077" i="1"/>
  <c r="EA1077" i="1" s="1"/>
  <c r="CB1077" i="1"/>
  <c r="CA1077" i="1"/>
  <c r="BZ1077" i="1"/>
  <c r="DX1077" i="1" s="1"/>
  <c r="BY1077" i="1"/>
  <c r="DW1077" i="1" s="1"/>
  <c r="BX1077" i="1"/>
  <c r="BW1077" i="1"/>
  <c r="DU1077" i="1" s="1"/>
  <c r="BV1077" i="1"/>
  <c r="DT1077" i="1" s="1"/>
  <c r="BU1077" i="1"/>
  <c r="DS1077" i="1" s="1"/>
  <c r="BT1077" i="1"/>
  <c r="BS1077" i="1"/>
  <c r="BR1077" i="1"/>
  <c r="DP1077" i="1" s="1"/>
  <c r="BQ1077" i="1"/>
  <c r="BP1077" i="1"/>
  <c r="BO1077" i="1"/>
  <c r="DM1077" i="1" s="1"/>
  <c r="BM1077" i="1"/>
  <c r="DK1077" i="1" s="1"/>
  <c r="BL1077" i="1"/>
  <c r="J1077" i="1"/>
  <c r="EI1076" i="1"/>
  <c r="DY1076" i="1"/>
  <c r="DT1076" i="1"/>
  <c r="EN1085" i="1" s="1"/>
  <c r="DQ1076" i="1"/>
  <c r="DL1076" i="1"/>
  <c r="DB1076" i="1"/>
  <c r="DA1076" i="1"/>
  <c r="CZ1076" i="1"/>
  <c r="CY1076" i="1"/>
  <c r="CX1076" i="1"/>
  <c r="CW1076" i="1"/>
  <c r="CV1076" i="1"/>
  <c r="DU1076" i="1" s="1"/>
  <c r="CU1076" i="1"/>
  <c r="CT1076" i="1"/>
  <c r="CS1076" i="1"/>
  <c r="CR1076" i="1"/>
  <c r="CQ1076" i="1"/>
  <c r="CP1076" i="1"/>
  <c r="CO1076" i="1"/>
  <c r="CN1076" i="1"/>
  <c r="DM1076" i="1" s="1"/>
  <c r="CM1076" i="1"/>
  <c r="CK1076" i="1"/>
  <c r="CC1076" i="1"/>
  <c r="EA1076" i="1" s="1"/>
  <c r="CB1076" i="1"/>
  <c r="CA1076" i="1"/>
  <c r="BZ1076" i="1"/>
  <c r="DX1076" i="1" s="1"/>
  <c r="BY1076" i="1"/>
  <c r="DW1076" i="1" s="1"/>
  <c r="BX1076" i="1"/>
  <c r="DV1076" i="1" s="1"/>
  <c r="BW1076" i="1"/>
  <c r="BV1076" i="1"/>
  <c r="BU1076" i="1"/>
  <c r="DS1076" i="1" s="1"/>
  <c r="BT1076" i="1"/>
  <c r="BS1076" i="1"/>
  <c r="BR1076" i="1"/>
  <c r="DP1076" i="1" s="1"/>
  <c r="BQ1076" i="1"/>
  <c r="DO1076" i="1" s="1"/>
  <c r="BP1076" i="1"/>
  <c r="DN1076" i="1" s="1"/>
  <c r="BO1076" i="1"/>
  <c r="BN1076" i="1"/>
  <c r="BL1076" i="1"/>
  <c r="J1076" i="1"/>
  <c r="FL1075" i="1"/>
  <c r="FC1075" i="1"/>
  <c r="EZ1075" i="1"/>
  <c r="ET1075" i="1"/>
  <c r="EI1075" i="1"/>
  <c r="DX1075" i="1"/>
  <c r="DW1075" i="1"/>
  <c r="DT1075" i="1"/>
  <c r="DP1075" i="1"/>
  <c r="DO1075" i="1"/>
  <c r="DL1075" i="1"/>
  <c r="DB1075" i="1"/>
  <c r="DA1075" i="1"/>
  <c r="CZ1075" i="1"/>
  <c r="CY1075" i="1"/>
  <c r="CX1075" i="1"/>
  <c r="CW1075" i="1"/>
  <c r="CV1075" i="1"/>
  <c r="CU1075" i="1"/>
  <c r="CT1075" i="1"/>
  <c r="CS1075" i="1"/>
  <c r="CR1075" i="1"/>
  <c r="CQ1075" i="1"/>
  <c r="CP1075" i="1"/>
  <c r="CO1075" i="1"/>
  <c r="CN1075" i="1"/>
  <c r="EU1075" i="1" s="1"/>
  <c r="CM1075" i="1"/>
  <c r="CL1075" i="1"/>
  <c r="CC1075" i="1"/>
  <c r="EA1075" i="1" s="1"/>
  <c r="CB1075" i="1"/>
  <c r="DZ1075" i="1" s="1"/>
  <c r="CA1075" i="1"/>
  <c r="BZ1075" i="1"/>
  <c r="BY1075" i="1"/>
  <c r="BX1075" i="1"/>
  <c r="DV1075" i="1" s="1"/>
  <c r="BW1075" i="1"/>
  <c r="DU1075" i="1" s="1"/>
  <c r="BV1075" i="1"/>
  <c r="BU1075" i="1"/>
  <c r="DS1075" i="1" s="1"/>
  <c r="BT1075" i="1"/>
  <c r="DR1075" i="1" s="1"/>
  <c r="BS1075" i="1"/>
  <c r="BR1075" i="1"/>
  <c r="BQ1075" i="1"/>
  <c r="BP1075" i="1"/>
  <c r="DN1075" i="1" s="1"/>
  <c r="BO1075" i="1"/>
  <c r="DM1075" i="1" s="1"/>
  <c r="BN1075" i="1"/>
  <c r="BM1075" i="1"/>
  <c r="DK1075" i="1" s="1"/>
  <c r="J1075" i="1"/>
  <c r="J1093" i="1" s="1"/>
  <c r="FX1073" i="1"/>
  <c r="FW1073" i="1"/>
  <c r="FV1073" i="1"/>
  <c r="FU1073" i="1"/>
  <c r="FT1073" i="1"/>
  <c r="FS1073" i="1"/>
  <c r="FR1073" i="1"/>
  <c r="FQ1073" i="1"/>
  <c r="FX1072" i="1"/>
  <c r="FW1072" i="1"/>
  <c r="FV1072" i="1"/>
  <c r="FU1072" i="1"/>
  <c r="FT1072" i="1"/>
  <c r="FS1072" i="1"/>
  <c r="FR1072" i="1"/>
  <c r="FQ1072" i="1"/>
  <c r="H1072" i="1"/>
  <c r="G1072" i="1"/>
  <c r="F1072" i="1"/>
  <c r="E1072" i="1"/>
  <c r="D1072" i="1"/>
  <c r="FE1071" i="1"/>
  <c r="FD1071" i="1"/>
  <c r="FC1071" i="1"/>
  <c r="FB1071" i="1"/>
  <c r="FA1071" i="1"/>
  <c r="EI1071" i="1"/>
  <c r="EZ1071" i="1" s="1"/>
  <c r="DV1071" i="1"/>
  <c r="DT1071" i="1"/>
  <c r="DP1071" i="1"/>
  <c r="DL1071" i="1"/>
  <c r="DA1071" i="1"/>
  <c r="CZ1071" i="1"/>
  <c r="CY1071" i="1"/>
  <c r="CX1071" i="1"/>
  <c r="DW1071" i="1" s="1"/>
  <c r="CW1071" i="1"/>
  <c r="CV1071" i="1"/>
  <c r="CU1071" i="1"/>
  <c r="CT1071" i="1"/>
  <c r="CS1071" i="1"/>
  <c r="CR1071" i="1"/>
  <c r="CQ1071" i="1"/>
  <c r="CP1071" i="1"/>
  <c r="DO1071" i="1" s="1"/>
  <c r="CO1071" i="1"/>
  <c r="CN1071" i="1"/>
  <c r="CM1071" i="1"/>
  <c r="CL1071" i="1"/>
  <c r="CK1071" i="1"/>
  <c r="CB1071" i="1"/>
  <c r="DZ1071" i="1" s="1"/>
  <c r="CA1071" i="1"/>
  <c r="DY1071" i="1" s="1"/>
  <c r="BZ1071" i="1"/>
  <c r="DX1071" i="1" s="1"/>
  <c r="BY1071" i="1"/>
  <c r="BX1071" i="1"/>
  <c r="BW1071" i="1"/>
  <c r="BV1071" i="1"/>
  <c r="BU1071" i="1"/>
  <c r="DS1071" i="1" s="1"/>
  <c r="BT1071" i="1"/>
  <c r="DR1071" i="1" s="1"/>
  <c r="BS1071" i="1"/>
  <c r="DQ1071" i="1" s="1"/>
  <c r="BR1071" i="1"/>
  <c r="BQ1071" i="1"/>
  <c r="BP1071" i="1"/>
  <c r="DN1071" i="1" s="1"/>
  <c r="BO1071" i="1"/>
  <c r="BN1071" i="1"/>
  <c r="BM1071" i="1"/>
  <c r="DK1071" i="1" s="1"/>
  <c r="BL1071" i="1"/>
  <c r="J1071" i="1"/>
  <c r="FD1070" i="1"/>
  <c r="EI1070" i="1"/>
  <c r="EY1070" i="1" s="1"/>
  <c r="DY1070" i="1"/>
  <c r="DW1070" i="1"/>
  <c r="DR1070" i="1"/>
  <c r="DQ1070" i="1"/>
  <c r="DO1070" i="1"/>
  <c r="DB1070" i="1"/>
  <c r="EA1070" i="1" s="1"/>
  <c r="CZ1070" i="1"/>
  <c r="CY1070" i="1"/>
  <c r="CX1070" i="1"/>
  <c r="CW1070" i="1"/>
  <c r="CV1070" i="1"/>
  <c r="CU1070" i="1"/>
  <c r="CT1070" i="1"/>
  <c r="CS1070" i="1"/>
  <c r="CR1070" i="1"/>
  <c r="CQ1070" i="1"/>
  <c r="CP1070" i="1"/>
  <c r="CO1070" i="1"/>
  <c r="CN1070" i="1"/>
  <c r="CM1070" i="1"/>
  <c r="CL1070" i="1"/>
  <c r="CK1070" i="1"/>
  <c r="DJ1070" i="1" s="1"/>
  <c r="CC1070" i="1"/>
  <c r="CA1070" i="1"/>
  <c r="BZ1070" i="1"/>
  <c r="DX1070" i="1" s="1"/>
  <c r="BY1070" i="1"/>
  <c r="BX1070" i="1"/>
  <c r="DV1070" i="1" s="1"/>
  <c r="BW1070" i="1"/>
  <c r="DU1070" i="1" s="1"/>
  <c r="BV1070" i="1"/>
  <c r="BU1070" i="1"/>
  <c r="DS1070" i="1" s="1"/>
  <c r="BT1070" i="1"/>
  <c r="BS1070" i="1"/>
  <c r="BR1070" i="1"/>
  <c r="DP1070" i="1" s="1"/>
  <c r="BQ1070" i="1"/>
  <c r="BP1070" i="1"/>
  <c r="DN1070" i="1" s="1"/>
  <c r="BO1070" i="1"/>
  <c r="DM1070" i="1" s="1"/>
  <c r="BN1070" i="1"/>
  <c r="BM1070" i="1"/>
  <c r="DK1070" i="1" s="1"/>
  <c r="BL1070" i="1"/>
  <c r="J1070" i="1"/>
  <c r="FF1071" i="1" s="1"/>
  <c r="FD1069" i="1"/>
  <c r="FC1069" i="1"/>
  <c r="FB1069" i="1"/>
  <c r="FA1069" i="1"/>
  <c r="EY1069" i="1"/>
  <c r="EI1069" i="1"/>
  <c r="EZ1069" i="1" s="1"/>
  <c r="EA1069" i="1"/>
  <c r="DW1069" i="1"/>
  <c r="DT1069" i="1"/>
  <c r="DR1069" i="1"/>
  <c r="DL1069" i="1"/>
  <c r="DJ1069" i="1"/>
  <c r="DB1069" i="1"/>
  <c r="DA1069" i="1"/>
  <c r="CY1069" i="1"/>
  <c r="CX1069" i="1"/>
  <c r="CW1069" i="1"/>
  <c r="CV1069" i="1"/>
  <c r="DU1069" i="1" s="1"/>
  <c r="CU1069" i="1"/>
  <c r="CT1069" i="1"/>
  <c r="CS1069" i="1"/>
  <c r="CR1069" i="1"/>
  <c r="CQ1069" i="1"/>
  <c r="CP1069" i="1"/>
  <c r="CO1069" i="1"/>
  <c r="DN1069" i="1" s="1"/>
  <c r="CN1069" i="1"/>
  <c r="DM1069" i="1" s="1"/>
  <c r="CM1069" i="1"/>
  <c r="CL1069" i="1"/>
  <c r="CK1069" i="1"/>
  <c r="CC1069" i="1"/>
  <c r="CB1069" i="1"/>
  <c r="DZ1069" i="1" s="1"/>
  <c r="BZ1069" i="1"/>
  <c r="BY1069" i="1"/>
  <c r="BX1069" i="1"/>
  <c r="DV1069" i="1" s="1"/>
  <c r="BW1069" i="1"/>
  <c r="BV1069" i="1"/>
  <c r="BU1069" i="1"/>
  <c r="BT1069" i="1"/>
  <c r="BS1069" i="1"/>
  <c r="DQ1069" i="1" s="1"/>
  <c r="BR1069" i="1"/>
  <c r="BQ1069" i="1"/>
  <c r="DO1069" i="1" s="1"/>
  <c r="BP1069" i="1"/>
  <c r="BO1069" i="1"/>
  <c r="BN1069" i="1"/>
  <c r="BM1069" i="1"/>
  <c r="BL1069" i="1"/>
  <c r="J1069" i="1"/>
  <c r="FE1068" i="1"/>
  <c r="FD1068" i="1"/>
  <c r="FC1068" i="1"/>
  <c r="FB1068" i="1"/>
  <c r="FA1068" i="1"/>
  <c r="EY1068" i="1"/>
  <c r="EI1068" i="1"/>
  <c r="EZ1068" i="1" s="1"/>
  <c r="EA1068" i="1"/>
  <c r="DU1068" i="1"/>
  <c r="DM1068" i="1"/>
  <c r="DJ1068" i="1"/>
  <c r="DB1068" i="1"/>
  <c r="DA1068" i="1"/>
  <c r="CZ1068" i="1"/>
  <c r="CX1068" i="1"/>
  <c r="CW1068" i="1"/>
  <c r="CV1068" i="1"/>
  <c r="CU1068" i="1"/>
  <c r="CT1068" i="1"/>
  <c r="CS1068" i="1"/>
  <c r="CR1068" i="1"/>
  <c r="CQ1068" i="1"/>
  <c r="CP1068" i="1"/>
  <c r="CO1068" i="1"/>
  <c r="EU1068" i="1" s="1"/>
  <c r="FM1068" i="1" s="1"/>
  <c r="CN1068" i="1"/>
  <c r="CM1068" i="1"/>
  <c r="CL1068" i="1"/>
  <c r="CK1068" i="1"/>
  <c r="CC1068" i="1"/>
  <c r="CB1068" i="1"/>
  <c r="DZ1068" i="1" s="1"/>
  <c r="CA1068" i="1"/>
  <c r="DY1068" i="1" s="1"/>
  <c r="BY1068" i="1"/>
  <c r="DW1068" i="1" s="1"/>
  <c r="BX1068" i="1"/>
  <c r="BW1068" i="1"/>
  <c r="BV1068" i="1"/>
  <c r="DT1068" i="1" s="1"/>
  <c r="BU1068" i="1"/>
  <c r="BT1068" i="1"/>
  <c r="DR1068" i="1" s="1"/>
  <c r="BS1068" i="1"/>
  <c r="DQ1068" i="1" s="1"/>
  <c r="BR1068" i="1"/>
  <c r="DP1068" i="1" s="1"/>
  <c r="BQ1068" i="1"/>
  <c r="DO1068" i="1" s="1"/>
  <c r="BP1068" i="1"/>
  <c r="DN1068" i="1" s="1"/>
  <c r="BO1068" i="1"/>
  <c r="BN1068" i="1"/>
  <c r="DL1068" i="1" s="1"/>
  <c r="BM1068" i="1"/>
  <c r="BL1068" i="1"/>
  <c r="J1068" i="1"/>
  <c r="FB1067" i="1"/>
  <c r="EI1067" i="1"/>
  <c r="DY1067" i="1"/>
  <c r="DO1067" i="1"/>
  <c r="DB1067" i="1"/>
  <c r="DA1067" i="1"/>
  <c r="CZ1067" i="1"/>
  <c r="CY1067" i="1"/>
  <c r="CW1067" i="1"/>
  <c r="CV1067" i="1"/>
  <c r="CU1067" i="1"/>
  <c r="DT1067" i="1" s="1"/>
  <c r="CT1067" i="1"/>
  <c r="CS1067" i="1"/>
  <c r="DR1067" i="1" s="1"/>
  <c r="CR1067" i="1"/>
  <c r="DQ1067" i="1" s="1"/>
  <c r="CQ1067" i="1"/>
  <c r="DP1067" i="1" s="1"/>
  <c r="CP1067" i="1"/>
  <c r="CO1067" i="1"/>
  <c r="CN1067" i="1"/>
  <c r="CM1067" i="1"/>
  <c r="CL1067" i="1"/>
  <c r="CK1067" i="1"/>
  <c r="CC1067" i="1"/>
  <c r="CB1067" i="1"/>
  <c r="DZ1067" i="1" s="1"/>
  <c r="CA1067" i="1"/>
  <c r="BZ1067" i="1"/>
  <c r="DX1067" i="1" s="1"/>
  <c r="BX1067" i="1"/>
  <c r="BW1067" i="1"/>
  <c r="DU1067" i="1" s="1"/>
  <c r="BV1067" i="1"/>
  <c r="BU1067" i="1"/>
  <c r="DS1067" i="1" s="1"/>
  <c r="BT1067" i="1"/>
  <c r="BS1067" i="1"/>
  <c r="BR1067" i="1"/>
  <c r="BQ1067" i="1"/>
  <c r="BP1067" i="1"/>
  <c r="BO1067" i="1"/>
  <c r="DM1067" i="1" s="1"/>
  <c r="BN1067" i="1"/>
  <c r="DL1067" i="1" s="1"/>
  <c r="BM1067" i="1"/>
  <c r="DK1067" i="1" s="1"/>
  <c r="BL1067" i="1"/>
  <c r="J1067" i="1"/>
  <c r="FC1066" i="1"/>
  <c r="EZ1066" i="1"/>
  <c r="EY1066" i="1"/>
  <c r="EI1066" i="1"/>
  <c r="FA1066" i="1" s="1"/>
  <c r="DM1066" i="1"/>
  <c r="DB1066" i="1"/>
  <c r="DA1066" i="1"/>
  <c r="CZ1066" i="1"/>
  <c r="DY1066" i="1" s="1"/>
  <c r="CY1066" i="1"/>
  <c r="CX1066" i="1"/>
  <c r="DW1066" i="1" s="1"/>
  <c r="CV1066" i="1"/>
  <c r="DU1066" i="1" s="1"/>
  <c r="CU1066" i="1"/>
  <c r="CT1066" i="1"/>
  <c r="CS1066" i="1"/>
  <c r="DR1066" i="1" s="1"/>
  <c r="CR1066" i="1"/>
  <c r="CQ1066" i="1"/>
  <c r="CP1066" i="1"/>
  <c r="CO1066" i="1"/>
  <c r="DN1066" i="1" s="1"/>
  <c r="CN1066" i="1"/>
  <c r="CM1066" i="1"/>
  <c r="CL1066" i="1"/>
  <c r="CK1066" i="1"/>
  <c r="CC1066" i="1"/>
  <c r="EA1066" i="1" s="1"/>
  <c r="CB1066" i="1"/>
  <c r="DZ1066" i="1" s="1"/>
  <c r="CA1066" i="1"/>
  <c r="BZ1066" i="1"/>
  <c r="DX1066" i="1" s="1"/>
  <c r="BY1066" i="1"/>
  <c r="BW1066" i="1"/>
  <c r="BV1066" i="1"/>
  <c r="DT1066" i="1" s="1"/>
  <c r="BU1066" i="1"/>
  <c r="DS1066" i="1" s="1"/>
  <c r="BT1066" i="1"/>
  <c r="BS1066" i="1"/>
  <c r="DQ1066" i="1" s="1"/>
  <c r="BR1066" i="1"/>
  <c r="DP1066" i="1" s="1"/>
  <c r="BQ1066" i="1"/>
  <c r="DO1066" i="1" s="1"/>
  <c r="BP1066" i="1"/>
  <c r="BO1066" i="1"/>
  <c r="BN1066" i="1"/>
  <c r="DL1066" i="1" s="1"/>
  <c r="BM1066" i="1"/>
  <c r="DK1066" i="1" s="1"/>
  <c r="BL1066" i="1"/>
  <c r="J1066" i="1"/>
  <c r="FF1065" i="1" s="1"/>
  <c r="FE1065" i="1"/>
  <c r="FB1065" i="1"/>
  <c r="FA1065" i="1"/>
  <c r="EY1065" i="1"/>
  <c r="EI1065" i="1"/>
  <c r="FD1065" i="1" s="1"/>
  <c r="DY1065" i="1"/>
  <c r="DP1065" i="1"/>
  <c r="DB1065" i="1"/>
  <c r="DA1065" i="1"/>
  <c r="DZ1065" i="1" s="1"/>
  <c r="CZ1065" i="1"/>
  <c r="CY1065" i="1"/>
  <c r="CX1065" i="1"/>
  <c r="CW1065" i="1"/>
  <c r="DV1065" i="1" s="1"/>
  <c r="CU1065" i="1"/>
  <c r="CT1065" i="1"/>
  <c r="CS1065" i="1"/>
  <c r="CR1065" i="1"/>
  <c r="DQ1065" i="1" s="1"/>
  <c r="CQ1065" i="1"/>
  <c r="CP1065" i="1"/>
  <c r="CO1065" i="1"/>
  <c r="CN1065" i="1"/>
  <c r="DM1065" i="1" s="1"/>
  <c r="CM1065" i="1"/>
  <c r="CL1065" i="1"/>
  <c r="CK1065" i="1"/>
  <c r="CC1065" i="1"/>
  <c r="EA1065" i="1" s="1"/>
  <c r="CB1065" i="1"/>
  <c r="CA1065" i="1"/>
  <c r="BZ1065" i="1"/>
  <c r="DX1065" i="1" s="1"/>
  <c r="BY1065" i="1"/>
  <c r="DW1065" i="1" s="1"/>
  <c r="BX1065" i="1"/>
  <c r="BV1065" i="1"/>
  <c r="DT1065" i="1" s="1"/>
  <c r="BU1065" i="1"/>
  <c r="DS1065" i="1" s="1"/>
  <c r="BT1065" i="1"/>
  <c r="DR1065" i="1" s="1"/>
  <c r="BS1065" i="1"/>
  <c r="BR1065" i="1"/>
  <c r="BQ1065" i="1"/>
  <c r="DO1065" i="1" s="1"/>
  <c r="BP1065" i="1"/>
  <c r="DN1065" i="1" s="1"/>
  <c r="BO1065" i="1"/>
  <c r="BN1065" i="1"/>
  <c r="DL1065" i="1" s="1"/>
  <c r="BM1065" i="1"/>
  <c r="DK1065" i="1" s="1"/>
  <c r="BL1065" i="1"/>
  <c r="J1065" i="1"/>
  <c r="EZ1064" i="1"/>
  <c r="EI1064" i="1"/>
  <c r="DS1064" i="1"/>
  <c r="DK1064" i="1"/>
  <c r="DB1064" i="1"/>
  <c r="DA1064" i="1"/>
  <c r="CZ1064" i="1"/>
  <c r="DY1064" i="1" s="1"/>
  <c r="CY1064" i="1"/>
  <c r="CX1064" i="1"/>
  <c r="CW1064" i="1"/>
  <c r="CV1064" i="1"/>
  <c r="DU1064" i="1" s="1"/>
  <c r="CT1064" i="1"/>
  <c r="CS1064" i="1"/>
  <c r="CR1064" i="1"/>
  <c r="CQ1064" i="1"/>
  <c r="DP1064" i="1" s="1"/>
  <c r="CP1064" i="1"/>
  <c r="CO1064" i="1"/>
  <c r="CN1064" i="1"/>
  <c r="CM1064" i="1"/>
  <c r="CL1064" i="1"/>
  <c r="CK1064" i="1"/>
  <c r="CC1064" i="1"/>
  <c r="EA1064" i="1" s="1"/>
  <c r="CB1064" i="1"/>
  <c r="DZ1064" i="1" s="1"/>
  <c r="CA1064" i="1"/>
  <c r="BZ1064" i="1"/>
  <c r="DX1064" i="1" s="1"/>
  <c r="BY1064" i="1"/>
  <c r="DW1064" i="1" s="1"/>
  <c r="BX1064" i="1"/>
  <c r="DV1064" i="1" s="1"/>
  <c r="BW1064" i="1"/>
  <c r="BU1064" i="1"/>
  <c r="BT1064" i="1"/>
  <c r="DR1064" i="1" s="1"/>
  <c r="BS1064" i="1"/>
  <c r="DQ1064" i="1" s="1"/>
  <c r="BR1064" i="1"/>
  <c r="BQ1064" i="1"/>
  <c r="DO1064" i="1" s="1"/>
  <c r="BP1064" i="1"/>
  <c r="DN1064" i="1" s="1"/>
  <c r="BO1064" i="1"/>
  <c r="DM1064" i="1" s="1"/>
  <c r="BN1064" i="1"/>
  <c r="BM1064" i="1"/>
  <c r="BL1064" i="1"/>
  <c r="DJ1064" i="1" s="1"/>
  <c r="J1064" i="1"/>
  <c r="FE1063" i="1"/>
  <c r="FD1063" i="1"/>
  <c r="FC1063" i="1"/>
  <c r="EI1063" i="1"/>
  <c r="FB1063" i="1" s="1"/>
  <c r="DW1063" i="1"/>
  <c r="DN1063" i="1"/>
  <c r="DB1063" i="1"/>
  <c r="DA1063" i="1"/>
  <c r="CZ1063" i="1"/>
  <c r="CY1063" i="1"/>
  <c r="DX1063" i="1" s="1"/>
  <c r="CX1063" i="1"/>
  <c r="CW1063" i="1"/>
  <c r="CV1063" i="1"/>
  <c r="CU1063" i="1"/>
  <c r="DT1063" i="1" s="1"/>
  <c r="CS1063" i="1"/>
  <c r="CR1063" i="1"/>
  <c r="CQ1063" i="1"/>
  <c r="CP1063" i="1"/>
  <c r="CO1063" i="1"/>
  <c r="CN1063" i="1"/>
  <c r="CM1063" i="1"/>
  <c r="CL1063" i="1"/>
  <c r="DK1063" i="1" s="1"/>
  <c r="CK1063" i="1"/>
  <c r="CC1063" i="1"/>
  <c r="EA1063" i="1" s="1"/>
  <c r="CB1063" i="1"/>
  <c r="DZ1063" i="1" s="1"/>
  <c r="CA1063" i="1"/>
  <c r="DY1063" i="1" s="1"/>
  <c r="BZ1063" i="1"/>
  <c r="BY1063" i="1"/>
  <c r="BX1063" i="1"/>
  <c r="DV1063" i="1" s="1"/>
  <c r="BW1063" i="1"/>
  <c r="DU1063" i="1" s="1"/>
  <c r="BV1063" i="1"/>
  <c r="BT1063" i="1"/>
  <c r="DR1063" i="1" s="1"/>
  <c r="BS1063" i="1"/>
  <c r="DQ1063" i="1" s="1"/>
  <c r="BR1063" i="1"/>
  <c r="DP1063" i="1" s="1"/>
  <c r="BQ1063" i="1"/>
  <c r="BP1063" i="1"/>
  <c r="BO1063" i="1"/>
  <c r="DM1063" i="1" s="1"/>
  <c r="BN1063" i="1"/>
  <c r="DL1063" i="1" s="1"/>
  <c r="BM1063" i="1"/>
  <c r="BL1063" i="1"/>
  <c r="DJ1063" i="1" s="1"/>
  <c r="J1063" i="1"/>
  <c r="FF1068" i="1" s="1"/>
  <c r="FF1062" i="1"/>
  <c r="EI1062" i="1"/>
  <c r="FE1062" i="1" s="1"/>
  <c r="DZ1062" i="1"/>
  <c r="DQ1062" i="1"/>
  <c r="DB1062" i="1"/>
  <c r="EA1062" i="1" s="1"/>
  <c r="DA1062" i="1"/>
  <c r="CZ1062" i="1"/>
  <c r="CY1062" i="1"/>
  <c r="CX1062" i="1"/>
  <c r="DW1062" i="1" s="1"/>
  <c r="CW1062" i="1"/>
  <c r="CV1062" i="1"/>
  <c r="CU1062" i="1"/>
  <c r="CT1062" i="1"/>
  <c r="DS1062" i="1" s="1"/>
  <c r="CR1062" i="1"/>
  <c r="CQ1062" i="1"/>
  <c r="CP1062" i="1"/>
  <c r="CO1062" i="1"/>
  <c r="DN1062" i="1" s="1"/>
  <c r="CN1062" i="1"/>
  <c r="CM1062" i="1"/>
  <c r="CL1062" i="1"/>
  <c r="CK1062" i="1"/>
  <c r="CC1062" i="1"/>
  <c r="CB1062" i="1"/>
  <c r="CA1062" i="1"/>
  <c r="DY1062" i="1" s="1"/>
  <c r="BZ1062" i="1"/>
  <c r="DX1062" i="1" s="1"/>
  <c r="BY1062" i="1"/>
  <c r="BX1062" i="1"/>
  <c r="DV1062" i="1" s="1"/>
  <c r="BW1062" i="1"/>
  <c r="DU1062" i="1" s="1"/>
  <c r="BV1062" i="1"/>
  <c r="DT1062" i="1" s="1"/>
  <c r="BU1062" i="1"/>
  <c r="BS1062" i="1"/>
  <c r="BR1062" i="1"/>
  <c r="DP1062" i="1" s="1"/>
  <c r="BQ1062" i="1"/>
  <c r="DO1062" i="1" s="1"/>
  <c r="BP1062" i="1"/>
  <c r="BO1062" i="1"/>
  <c r="DM1062" i="1" s="1"/>
  <c r="BN1062" i="1"/>
  <c r="DL1062" i="1" s="1"/>
  <c r="BM1062" i="1"/>
  <c r="BL1062" i="1"/>
  <c r="J1062" i="1"/>
  <c r="FE1061" i="1"/>
  <c r="FC1061" i="1"/>
  <c r="FB1061" i="1"/>
  <c r="FA1061" i="1"/>
  <c r="EI1061" i="1"/>
  <c r="EZ1061" i="1" s="1"/>
  <c r="DU1061" i="1"/>
  <c r="DL1061" i="1"/>
  <c r="DB1061" i="1"/>
  <c r="DA1061" i="1"/>
  <c r="DZ1061" i="1" s="1"/>
  <c r="CZ1061" i="1"/>
  <c r="CY1061" i="1"/>
  <c r="CX1061" i="1"/>
  <c r="CW1061" i="1"/>
  <c r="DV1061" i="1" s="1"/>
  <c r="CV1061" i="1"/>
  <c r="CU1061" i="1"/>
  <c r="CT1061" i="1"/>
  <c r="CS1061" i="1"/>
  <c r="DR1061" i="1" s="1"/>
  <c r="CQ1061" i="1"/>
  <c r="CP1061" i="1"/>
  <c r="CO1061" i="1"/>
  <c r="CN1061" i="1"/>
  <c r="DM1061" i="1" s="1"/>
  <c r="CM1061" i="1"/>
  <c r="CL1061" i="1"/>
  <c r="CK1061" i="1"/>
  <c r="CC1061" i="1"/>
  <c r="EA1061" i="1" s="1"/>
  <c r="CB1061" i="1"/>
  <c r="CA1061" i="1"/>
  <c r="DY1061" i="1" s="1"/>
  <c r="BZ1061" i="1"/>
  <c r="DX1061" i="1" s="1"/>
  <c r="BY1061" i="1"/>
  <c r="DW1061" i="1" s="1"/>
  <c r="BX1061" i="1"/>
  <c r="BW1061" i="1"/>
  <c r="BV1061" i="1"/>
  <c r="DT1061" i="1" s="1"/>
  <c r="BU1061" i="1"/>
  <c r="DS1061" i="1" s="1"/>
  <c r="BT1061" i="1"/>
  <c r="BR1061" i="1"/>
  <c r="DP1061" i="1" s="1"/>
  <c r="BQ1061" i="1"/>
  <c r="DO1061" i="1" s="1"/>
  <c r="BP1061" i="1"/>
  <c r="BO1061" i="1"/>
  <c r="BN1061" i="1"/>
  <c r="BM1061" i="1"/>
  <c r="DK1061" i="1" s="1"/>
  <c r="BL1061" i="1"/>
  <c r="DJ1061" i="1" s="1"/>
  <c r="J1061" i="1"/>
  <c r="FF1060" i="1"/>
  <c r="FE1060" i="1"/>
  <c r="FD1060" i="1"/>
  <c r="EI1060" i="1"/>
  <c r="FC1060" i="1" s="1"/>
  <c r="DX1060" i="1"/>
  <c r="DO1060" i="1"/>
  <c r="DB1060" i="1"/>
  <c r="DA1060" i="1"/>
  <c r="CZ1060" i="1"/>
  <c r="DY1060" i="1" s="1"/>
  <c r="CY1060" i="1"/>
  <c r="CX1060" i="1"/>
  <c r="CW1060" i="1"/>
  <c r="CV1060" i="1"/>
  <c r="DU1060" i="1" s="1"/>
  <c r="CU1060" i="1"/>
  <c r="CT1060" i="1"/>
  <c r="CS1060" i="1"/>
  <c r="CR1060" i="1"/>
  <c r="DQ1060" i="1" s="1"/>
  <c r="CP1060" i="1"/>
  <c r="CO1060" i="1"/>
  <c r="CN1060" i="1"/>
  <c r="CM1060" i="1"/>
  <c r="DL1060" i="1" s="1"/>
  <c r="CL1060" i="1"/>
  <c r="CK1060" i="1"/>
  <c r="CC1060" i="1"/>
  <c r="EA1060" i="1" s="1"/>
  <c r="CB1060" i="1"/>
  <c r="DZ1060" i="1" s="1"/>
  <c r="CA1060" i="1"/>
  <c r="BZ1060" i="1"/>
  <c r="BY1060" i="1"/>
  <c r="DW1060" i="1" s="1"/>
  <c r="BX1060" i="1"/>
  <c r="DV1060" i="1" s="1"/>
  <c r="BW1060" i="1"/>
  <c r="BV1060" i="1"/>
  <c r="DT1060" i="1" s="1"/>
  <c r="BU1060" i="1"/>
  <c r="DS1060" i="1" s="1"/>
  <c r="BT1060" i="1"/>
  <c r="DR1060" i="1" s="1"/>
  <c r="BS1060" i="1"/>
  <c r="BQ1060" i="1"/>
  <c r="BP1060" i="1"/>
  <c r="DN1060" i="1" s="1"/>
  <c r="BO1060" i="1"/>
  <c r="DM1060" i="1" s="1"/>
  <c r="BN1060" i="1"/>
  <c r="BM1060" i="1"/>
  <c r="DK1060" i="1" s="1"/>
  <c r="BL1060" i="1"/>
  <c r="J1060" i="1"/>
  <c r="FF1070" i="1" s="1"/>
  <c r="FA1059" i="1"/>
  <c r="EY1059" i="1"/>
  <c r="EI1059" i="1"/>
  <c r="FF1059" i="1" s="1"/>
  <c r="EA1059" i="1"/>
  <c r="DS1059" i="1"/>
  <c r="DJ1059" i="1"/>
  <c r="DB1059" i="1"/>
  <c r="DA1059" i="1"/>
  <c r="CZ1059" i="1"/>
  <c r="CY1059" i="1"/>
  <c r="DX1059" i="1" s="1"/>
  <c r="CX1059" i="1"/>
  <c r="CW1059" i="1"/>
  <c r="CV1059" i="1"/>
  <c r="CU1059" i="1"/>
  <c r="DT1059" i="1" s="1"/>
  <c r="CT1059" i="1"/>
  <c r="CS1059" i="1"/>
  <c r="CR1059" i="1"/>
  <c r="CQ1059" i="1"/>
  <c r="DP1059" i="1" s="1"/>
  <c r="CO1059" i="1"/>
  <c r="CN1059" i="1"/>
  <c r="CM1059" i="1"/>
  <c r="CL1059" i="1"/>
  <c r="CK1059" i="1"/>
  <c r="CC1059" i="1"/>
  <c r="CB1059" i="1"/>
  <c r="DZ1059" i="1" s="1"/>
  <c r="CA1059" i="1"/>
  <c r="DY1059" i="1" s="1"/>
  <c r="BZ1059" i="1"/>
  <c r="BY1059" i="1"/>
  <c r="DW1059" i="1" s="1"/>
  <c r="BX1059" i="1"/>
  <c r="DV1059" i="1" s="1"/>
  <c r="BW1059" i="1"/>
  <c r="DU1059" i="1" s="1"/>
  <c r="BV1059" i="1"/>
  <c r="BU1059" i="1"/>
  <c r="BT1059" i="1"/>
  <c r="DR1059" i="1" s="1"/>
  <c r="BS1059" i="1"/>
  <c r="DQ1059" i="1" s="1"/>
  <c r="BR1059" i="1"/>
  <c r="BP1059" i="1"/>
  <c r="DN1059" i="1" s="1"/>
  <c r="BO1059" i="1"/>
  <c r="DM1059" i="1" s="1"/>
  <c r="BN1059" i="1"/>
  <c r="BM1059" i="1"/>
  <c r="BL1059" i="1"/>
  <c r="J1059" i="1"/>
  <c r="FD1058" i="1"/>
  <c r="FC1058" i="1"/>
  <c r="FB1058" i="1"/>
  <c r="EY1058" i="1"/>
  <c r="EI1058" i="1"/>
  <c r="FA1058" i="1" s="1"/>
  <c r="DV1058" i="1"/>
  <c r="DM1058" i="1"/>
  <c r="DB1058" i="1"/>
  <c r="EA1058" i="1" s="1"/>
  <c r="DA1058" i="1"/>
  <c r="CZ1058" i="1"/>
  <c r="CY1058" i="1"/>
  <c r="CX1058" i="1"/>
  <c r="DW1058" i="1" s="1"/>
  <c r="CW1058" i="1"/>
  <c r="CV1058" i="1"/>
  <c r="CU1058" i="1"/>
  <c r="CT1058" i="1"/>
  <c r="DS1058" i="1" s="1"/>
  <c r="CS1058" i="1"/>
  <c r="CR1058" i="1"/>
  <c r="CQ1058" i="1"/>
  <c r="CP1058" i="1"/>
  <c r="CN1058" i="1"/>
  <c r="CM1058" i="1"/>
  <c r="CL1058" i="1"/>
  <c r="CK1058" i="1"/>
  <c r="DJ1058" i="1" s="1"/>
  <c r="CC1058" i="1"/>
  <c r="CB1058" i="1"/>
  <c r="DZ1058" i="1" s="1"/>
  <c r="CA1058" i="1"/>
  <c r="DY1058" i="1" s="1"/>
  <c r="BZ1058" i="1"/>
  <c r="DX1058" i="1" s="1"/>
  <c r="BY1058" i="1"/>
  <c r="BX1058" i="1"/>
  <c r="BW1058" i="1"/>
  <c r="DU1058" i="1" s="1"/>
  <c r="BV1058" i="1"/>
  <c r="DT1058" i="1" s="1"/>
  <c r="BU1058" i="1"/>
  <c r="BT1058" i="1"/>
  <c r="DR1058" i="1" s="1"/>
  <c r="BS1058" i="1"/>
  <c r="DQ1058" i="1" s="1"/>
  <c r="BR1058" i="1"/>
  <c r="BQ1058" i="1"/>
  <c r="BO1058" i="1"/>
  <c r="BN1058" i="1"/>
  <c r="DL1058" i="1" s="1"/>
  <c r="BM1058" i="1"/>
  <c r="DK1058" i="1" s="1"/>
  <c r="BL1058" i="1"/>
  <c r="J1058" i="1"/>
  <c r="FF1057" i="1"/>
  <c r="FE1057" i="1"/>
  <c r="FB1057" i="1"/>
  <c r="FA1057" i="1"/>
  <c r="EY1057" i="1"/>
  <c r="EI1057" i="1"/>
  <c r="FD1057" i="1" s="1"/>
  <c r="DY1057" i="1"/>
  <c r="DQ1057" i="1"/>
  <c r="DB1057" i="1"/>
  <c r="DA1057" i="1"/>
  <c r="DZ1057" i="1" s="1"/>
  <c r="CZ1057" i="1"/>
  <c r="CY1057" i="1"/>
  <c r="CX1057" i="1"/>
  <c r="CW1057" i="1"/>
  <c r="DV1057" i="1" s="1"/>
  <c r="CV1057" i="1"/>
  <c r="CU1057" i="1"/>
  <c r="CT1057" i="1"/>
  <c r="CS1057" i="1"/>
  <c r="DR1057" i="1" s="1"/>
  <c r="CR1057" i="1"/>
  <c r="CQ1057" i="1"/>
  <c r="CP1057" i="1"/>
  <c r="CO1057" i="1"/>
  <c r="DN1057" i="1" s="1"/>
  <c r="CM1057" i="1"/>
  <c r="CL1057" i="1"/>
  <c r="CK1057" i="1"/>
  <c r="CC1057" i="1"/>
  <c r="EA1057" i="1" s="1"/>
  <c r="CB1057" i="1"/>
  <c r="CA1057" i="1"/>
  <c r="BZ1057" i="1"/>
  <c r="DX1057" i="1" s="1"/>
  <c r="BY1057" i="1"/>
  <c r="DW1057" i="1" s="1"/>
  <c r="BX1057" i="1"/>
  <c r="BW1057" i="1"/>
  <c r="DU1057" i="1" s="1"/>
  <c r="BV1057" i="1"/>
  <c r="DT1057" i="1" s="1"/>
  <c r="BU1057" i="1"/>
  <c r="DS1057" i="1" s="1"/>
  <c r="BT1057" i="1"/>
  <c r="BS1057" i="1"/>
  <c r="BR1057" i="1"/>
  <c r="DP1057" i="1" s="1"/>
  <c r="BQ1057" i="1"/>
  <c r="DO1057" i="1" s="1"/>
  <c r="BP1057" i="1"/>
  <c r="BN1057" i="1"/>
  <c r="DL1057" i="1" s="1"/>
  <c r="BM1057" i="1"/>
  <c r="DK1057" i="1" s="1"/>
  <c r="BL1057" i="1"/>
  <c r="J1057" i="1"/>
  <c r="EI1056" i="1"/>
  <c r="DT1056" i="1"/>
  <c r="DK1056" i="1"/>
  <c r="DB1056" i="1"/>
  <c r="DA1056" i="1"/>
  <c r="CZ1056" i="1"/>
  <c r="CY1056" i="1"/>
  <c r="CX1056" i="1"/>
  <c r="CW1056" i="1"/>
  <c r="CV1056" i="1"/>
  <c r="DU1056" i="1" s="1"/>
  <c r="CU1056" i="1"/>
  <c r="CT1056" i="1"/>
  <c r="CS1056" i="1"/>
  <c r="CR1056" i="1"/>
  <c r="CQ1056" i="1"/>
  <c r="CP1056" i="1"/>
  <c r="CO1056" i="1"/>
  <c r="CN1056" i="1"/>
  <c r="CL1056" i="1"/>
  <c r="CK1056" i="1"/>
  <c r="CC1056" i="1"/>
  <c r="EA1056" i="1" s="1"/>
  <c r="CB1056" i="1"/>
  <c r="DZ1056" i="1" s="1"/>
  <c r="CA1056" i="1"/>
  <c r="DY1056" i="1" s="1"/>
  <c r="BZ1056" i="1"/>
  <c r="DX1056" i="1" s="1"/>
  <c r="BY1056" i="1"/>
  <c r="DW1056" i="1" s="1"/>
  <c r="BX1056" i="1"/>
  <c r="DV1056" i="1" s="1"/>
  <c r="BW1056" i="1"/>
  <c r="BV1056" i="1"/>
  <c r="BU1056" i="1"/>
  <c r="DS1056" i="1" s="1"/>
  <c r="BT1056" i="1"/>
  <c r="DR1056" i="1" s="1"/>
  <c r="BS1056" i="1"/>
  <c r="DQ1056" i="1" s="1"/>
  <c r="BR1056" i="1"/>
  <c r="DP1056" i="1" s="1"/>
  <c r="BQ1056" i="1"/>
  <c r="DO1056" i="1" s="1"/>
  <c r="BP1056" i="1"/>
  <c r="DN1056" i="1" s="1"/>
  <c r="BO1056" i="1"/>
  <c r="BM1056" i="1"/>
  <c r="BL1056" i="1"/>
  <c r="DJ1056" i="1" s="1"/>
  <c r="J1056" i="1"/>
  <c r="FF1058" i="1" s="1"/>
  <c r="FE1055" i="1"/>
  <c r="FD1055" i="1"/>
  <c r="FC1055" i="1"/>
  <c r="EY1055" i="1"/>
  <c r="EI1055" i="1"/>
  <c r="FB1055" i="1" s="1"/>
  <c r="DW1055" i="1"/>
  <c r="DO1055" i="1"/>
  <c r="DB1055" i="1"/>
  <c r="DA1055" i="1"/>
  <c r="CZ1055" i="1"/>
  <c r="CY1055" i="1"/>
  <c r="DX1055" i="1" s="1"/>
  <c r="CX1055" i="1"/>
  <c r="CW1055" i="1"/>
  <c r="CV1055" i="1"/>
  <c r="CU1055" i="1"/>
  <c r="CT1055" i="1"/>
  <c r="CS1055" i="1"/>
  <c r="CR1055" i="1"/>
  <c r="CQ1055" i="1"/>
  <c r="CP1055" i="1"/>
  <c r="CO1055" i="1"/>
  <c r="CN1055" i="1"/>
  <c r="CM1055" i="1"/>
  <c r="CK1055" i="1"/>
  <c r="CC1055" i="1"/>
  <c r="EA1055" i="1" s="1"/>
  <c r="CB1055" i="1"/>
  <c r="DZ1055" i="1" s="1"/>
  <c r="CA1055" i="1"/>
  <c r="DY1055" i="1" s="1"/>
  <c r="BZ1055" i="1"/>
  <c r="BY1055" i="1"/>
  <c r="BX1055" i="1"/>
  <c r="DV1055" i="1" s="1"/>
  <c r="BW1055" i="1"/>
  <c r="DU1055" i="1" s="1"/>
  <c r="BV1055" i="1"/>
  <c r="DT1055" i="1" s="1"/>
  <c r="BU1055" i="1"/>
  <c r="DS1055" i="1" s="1"/>
  <c r="BT1055" i="1"/>
  <c r="DR1055" i="1" s="1"/>
  <c r="BS1055" i="1"/>
  <c r="DQ1055" i="1" s="1"/>
  <c r="BR1055" i="1"/>
  <c r="BQ1055" i="1"/>
  <c r="BP1055" i="1"/>
  <c r="DN1055" i="1" s="1"/>
  <c r="BO1055" i="1"/>
  <c r="DM1055" i="1" s="1"/>
  <c r="BN1055" i="1"/>
  <c r="DL1055" i="1" s="1"/>
  <c r="BL1055" i="1"/>
  <c r="DJ1055" i="1" s="1"/>
  <c r="J1055" i="1"/>
  <c r="FF1061" i="1" s="1"/>
  <c r="FF1054" i="1"/>
  <c r="EI1054" i="1"/>
  <c r="FE1054" i="1" s="1"/>
  <c r="DZ1054" i="1"/>
  <c r="DR1054" i="1"/>
  <c r="DB1054" i="1"/>
  <c r="EA1054" i="1" s="1"/>
  <c r="DA1054" i="1"/>
  <c r="CZ1054" i="1"/>
  <c r="CY1054" i="1"/>
  <c r="CX1054" i="1"/>
  <c r="CW1054" i="1"/>
  <c r="CV1054" i="1"/>
  <c r="CU1054" i="1"/>
  <c r="CT1054" i="1"/>
  <c r="DS1054" i="1" s="1"/>
  <c r="CS1054" i="1"/>
  <c r="CR1054" i="1"/>
  <c r="CQ1054" i="1"/>
  <c r="CP1054" i="1"/>
  <c r="CO1054" i="1"/>
  <c r="CN1054" i="1"/>
  <c r="CM1054" i="1"/>
  <c r="CL1054" i="1"/>
  <c r="CC1054" i="1"/>
  <c r="CB1054" i="1"/>
  <c r="CA1054" i="1"/>
  <c r="DY1054" i="1" s="1"/>
  <c r="BZ1054" i="1"/>
  <c r="DX1054" i="1" s="1"/>
  <c r="BY1054" i="1"/>
  <c r="DW1054" i="1" s="1"/>
  <c r="BX1054" i="1"/>
  <c r="DV1054" i="1" s="1"/>
  <c r="BW1054" i="1"/>
  <c r="DU1054" i="1" s="1"/>
  <c r="BV1054" i="1"/>
  <c r="DT1054" i="1" s="1"/>
  <c r="BU1054" i="1"/>
  <c r="BT1054" i="1"/>
  <c r="BS1054" i="1"/>
  <c r="DQ1054" i="1" s="1"/>
  <c r="BR1054" i="1"/>
  <c r="DP1054" i="1" s="1"/>
  <c r="BQ1054" i="1"/>
  <c r="DO1054" i="1" s="1"/>
  <c r="BP1054" i="1"/>
  <c r="DN1054" i="1" s="1"/>
  <c r="BO1054" i="1"/>
  <c r="DM1054" i="1" s="1"/>
  <c r="BN1054" i="1"/>
  <c r="DL1054" i="1" s="1"/>
  <c r="BM1054" i="1"/>
  <c r="J1054" i="1"/>
  <c r="J1072" i="1" s="1"/>
  <c r="FX1052" i="1"/>
  <c r="FW1052" i="1"/>
  <c r="FV1052" i="1"/>
  <c r="FU1052" i="1"/>
  <c r="FT1052" i="1"/>
  <c r="FS1052" i="1"/>
  <c r="FR1052" i="1"/>
  <c r="FQ1052" i="1"/>
  <c r="FX1051" i="1"/>
  <c r="FW1051" i="1"/>
  <c r="FV1051" i="1"/>
  <c r="FU1051" i="1"/>
  <c r="FT1051" i="1"/>
  <c r="FS1051" i="1"/>
  <c r="FR1051" i="1"/>
  <c r="FQ1051" i="1"/>
  <c r="H1051" i="1"/>
  <c r="G1051" i="1"/>
  <c r="F1051" i="1"/>
  <c r="E1051" i="1"/>
  <c r="D1051" i="1"/>
  <c r="FA1050" i="1"/>
  <c r="EY1050" i="1"/>
  <c r="EI1050" i="1"/>
  <c r="FF1050" i="1" s="1"/>
  <c r="DZ1050" i="1"/>
  <c r="DR1050" i="1"/>
  <c r="DJ1050" i="1"/>
  <c r="DA1050" i="1"/>
  <c r="CZ1050" i="1"/>
  <c r="CY1050" i="1"/>
  <c r="CX1050" i="1"/>
  <c r="CW1050" i="1"/>
  <c r="CV1050" i="1"/>
  <c r="CU1050" i="1"/>
  <c r="CT1050" i="1"/>
  <c r="DS1050" i="1" s="1"/>
  <c r="CS1050" i="1"/>
  <c r="CR1050" i="1"/>
  <c r="CQ1050" i="1"/>
  <c r="CP1050" i="1"/>
  <c r="CO1050" i="1"/>
  <c r="CN1050" i="1"/>
  <c r="CM1050" i="1"/>
  <c r="CL1050" i="1"/>
  <c r="DK1050" i="1" s="1"/>
  <c r="CK1050" i="1"/>
  <c r="CB1050" i="1"/>
  <c r="CA1050" i="1"/>
  <c r="DY1050" i="1" s="1"/>
  <c r="BZ1050" i="1"/>
  <c r="DX1050" i="1" s="1"/>
  <c r="BY1050" i="1"/>
  <c r="DW1050" i="1" s="1"/>
  <c r="BX1050" i="1"/>
  <c r="DV1050" i="1" s="1"/>
  <c r="BW1050" i="1"/>
  <c r="DU1050" i="1" s="1"/>
  <c r="BV1050" i="1"/>
  <c r="DT1050" i="1" s="1"/>
  <c r="BU1050" i="1"/>
  <c r="BT1050" i="1"/>
  <c r="BS1050" i="1"/>
  <c r="DQ1050" i="1" s="1"/>
  <c r="BR1050" i="1"/>
  <c r="DP1050" i="1" s="1"/>
  <c r="BQ1050" i="1"/>
  <c r="DO1050" i="1" s="1"/>
  <c r="BP1050" i="1"/>
  <c r="DN1050" i="1" s="1"/>
  <c r="BO1050" i="1"/>
  <c r="DM1050" i="1" s="1"/>
  <c r="BN1050" i="1"/>
  <c r="BM1050" i="1"/>
  <c r="BL1050" i="1"/>
  <c r="J1050" i="1"/>
  <c r="FD1049" i="1"/>
  <c r="FC1049" i="1"/>
  <c r="FB1049" i="1"/>
  <c r="EI1049" i="1"/>
  <c r="FA1049" i="1" s="1"/>
  <c r="DU1049" i="1"/>
  <c r="DM1049" i="1"/>
  <c r="DB1049" i="1"/>
  <c r="CZ1049" i="1"/>
  <c r="CY1049" i="1"/>
  <c r="CX1049" i="1"/>
  <c r="CW1049" i="1"/>
  <c r="DV1049" i="1" s="1"/>
  <c r="CV1049" i="1"/>
  <c r="CU1049" i="1"/>
  <c r="DT1049" i="1" s="1"/>
  <c r="CT1049" i="1"/>
  <c r="CS1049" i="1"/>
  <c r="CR1049" i="1"/>
  <c r="CQ1049" i="1"/>
  <c r="CP1049" i="1"/>
  <c r="CO1049" i="1"/>
  <c r="CN1049" i="1"/>
  <c r="CM1049" i="1"/>
  <c r="DL1049" i="1" s="1"/>
  <c r="CL1049" i="1"/>
  <c r="CK1049" i="1"/>
  <c r="CC1049" i="1"/>
  <c r="EA1049" i="1" s="1"/>
  <c r="CA1049" i="1"/>
  <c r="DY1049" i="1" s="1"/>
  <c r="BZ1049" i="1"/>
  <c r="DX1049" i="1" s="1"/>
  <c r="BY1049" i="1"/>
  <c r="DW1049" i="1" s="1"/>
  <c r="BX1049" i="1"/>
  <c r="BW1049" i="1"/>
  <c r="BV1049" i="1"/>
  <c r="BU1049" i="1"/>
  <c r="DS1049" i="1" s="1"/>
  <c r="BT1049" i="1"/>
  <c r="DR1049" i="1" s="1"/>
  <c r="BS1049" i="1"/>
  <c r="DQ1049" i="1" s="1"/>
  <c r="BR1049" i="1"/>
  <c r="DP1049" i="1" s="1"/>
  <c r="BQ1049" i="1"/>
  <c r="BP1049" i="1"/>
  <c r="BO1049" i="1"/>
  <c r="BN1049" i="1"/>
  <c r="BM1049" i="1"/>
  <c r="DK1049" i="1" s="1"/>
  <c r="BL1049" i="1"/>
  <c r="DJ1049" i="1" s="1"/>
  <c r="J1049" i="1"/>
  <c r="FE1048" i="1"/>
  <c r="FA1048" i="1"/>
  <c r="EY1048" i="1"/>
  <c r="EI1048" i="1"/>
  <c r="FD1048" i="1" s="1"/>
  <c r="DX1048" i="1"/>
  <c r="DP1048" i="1"/>
  <c r="DB1048" i="1"/>
  <c r="DA1048" i="1"/>
  <c r="DZ1048" i="1" s="1"/>
  <c r="CY1048" i="1"/>
  <c r="CX1048" i="1"/>
  <c r="DW1048" i="1" s="1"/>
  <c r="CW1048" i="1"/>
  <c r="CV1048" i="1"/>
  <c r="CU1048" i="1"/>
  <c r="CT1048" i="1"/>
  <c r="CS1048" i="1"/>
  <c r="CR1048" i="1"/>
  <c r="DQ1048" i="1" s="1"/>
  <c r="CQ1048" i="1"/>
  <c r="CP1048" i="1"/>
  <c r="DO1048" i="1" s="1"/>
  <c r="CO1048" i="1"/>
  <c r="CN1048" i="1"/>
  <c r="CM1048" i="1"/>
  <c r="CL1048" i="1"/>
  <c r="CK1048" i="1"/>
  <c r="CC1048" i="1"/>
  <c r="EA1048" i="1" s="1"/>
  <c r="CB1048" i="1"/>
  <c r="BZ1048" i="1"/>
  <c r="BY1048" i="1"/>
  <c r="BX1048" i="1"/>
  <c r="DV1048" i="1" s="1"/>
  <c r="BW1048" i="1"/>
  <c r="DU1048" i="1" s="1"/>
  <c r="BV1048" i="1"/>
  <c r="DT1048" i="1" s="1"/>
  <c r="BU1048" i="1"/>
  <c r="DS1048" i="1" s="1"/>
  <c r="BT1048" i="1"/>
  <c r="DR1048" i="1" s="1"/>
  <c r="BS1048" i="1"/>
  <c r="BR1048" i="1"/>
  <c r="BQ1048" i="1"/>
  <c r="BP1048" i="1"/>
  <c r="DN1048" i="1" s="1"/>
  <c r="BO1048" i="1"/>
  <c r="DM1048" i="1" s="1"/>
  <c r="BN1048" i="1"/>
  <c r="DL1048" i="1" s="1"/>
  <c r="BM1048" i="1"/>
  <c r="DK1048" i="1" s="1"/>
  <c r="BL1048" i="1"/>
  <c r="J1048" i="1"/>
  <c r="EZ1047" i="1"/>
  <c r="EI1047" i="1"/>
  <c r="DS1047" i="1"/>
  <c r="DK1047" i="1"/>
  <c r="DB1047" i="1"/>
  <c r="EA1047" i="1" s="1"/>
  <c r="DA1047" i="1"/>
  <c r="CZ1047" i="1"/>
  <c r="CX1047" i="1"/>
  <c r="CW1047" i="1"/>
  <c r="CV1047" i="1"/>
  <c r="CU1047" i="1"/>
  <c r="DT1047" i="1" s="1"/>
  <c r="CT1047" i="1"/>
  <c r="CS1047" i="1"/>
  <c r="DR1047" i="1" s="1"/>
  <c r="CR1047" i="1"/>
  <c r="CQ1047" i="1"/>
  <c r="CP1047" i="1"/>
  <c r="CO1047" i="1"/>
  <c r="CN1047" i="1"/>
  <c r="CM1047" i="1"/>
  <c r="CL1047" i="1"/>
  <c r="CK1047" i="1"/>
  <c r="DJ1047" i="1" s="1"/>
  <c r="CC1047" i="1"/>
  <c r="CB1047" i="1"/>
  <c r="DZ1047" i="1" s="1"/>
  <c r="CA1047" i="1"/>
  <c r="DY1047" i="1" s="1"/>
  <c r="BY1047" i="1"/>
  <c r="DW1047" i="1" s="1"/>
  <c r="BX1047" i="1"/>
  <c r="DV1047" i="1" s="1"/>
  <c r="BW1047" i="1"/>
  <c r="DU1047" i="1" s="1"/>
  <c r="BV1047" i="1"/>
  <c r="BU1047" i="1"/>
  <c r="BT1047" i="1"/>
  <c r="BS1047" i="1"/>
  <c r="DQ1047" i="1" s="1"/>
  <c r="BR1047" i="1"/>
  <c r="DP1047" i="1" s="1"/>
  <c r="BQ1047" i="1"/>
  <c r="DO1047" i="1" s="1"/>
  <c r="BP1047" i="1"/>
  <c r="DN1047" i="1" s="1"/>
  <c r="BO1047" i="1"/>
  <c r="DM1047" i="1" s="1"/>
  <c r="BN1047" i="1"/>
  <c r="BM1047" i="1"/>
  <c r="BL1047" i="1"/>
  <c r="J1047" i="1"/>
  <c r="FE1046" i="1"/>
  <c r="FD1046" i="1"/>
  <c r="FC1046" i="1"/>
  <c r="FB1046" i="1"/>
  <c r="FA1046" i="1"/>
  <c r="EY1046" i="1"/>
  <c r="EI1046" i="1"/>
  <c r="EZ1046" i="1" s="1"/>
  <c r="DV1046" i="1"/>
  <c r="DN1046" i="1"/>
  <c r="DB1046" i="1"/>
  <c r="DA1046" i="1"/>
  <c r="CZ1046" i="1"/>
  <c r="CY1046" i="1"/>
  <c r="DX1046" i="1" s="1"/>
  <c r="CW1046" i="1"/>
  <c r="CV1046" i="1"/>
  <c r="DU1046" i="1" s="1"/>
  <c r="CU1046" i="1"/>
  <c r="CT1046" i="1"/>
  <c r="CS1046" i="1"/>
  <c r="CR1046" i="1"/>
  <c r="CQ1046" i="1"/>
  <c r="CP1046" i="1"/>
  <c r="CO1046" i="1"/>
  <c r="CN1046" i="1"/>
  <c r="DM1046" i="1" s="1"/>
  <c r="CM1046" i="1"/>
  <c r="CL1046" i="1"/>
  <c r="CK1046" i="1"/>
  <c r="CC1046" i="1"/>
  <c r="EA1046" i="1" s="1"/>
  <c r="CB1046" i="1"/>
  <c r="DZ1046" i="1" s="1"/>
  <c r="CA1046" i="1"/>
  <c r="DY1046" i="1" s="1"/>
  <c r="BZ1046" i="1"/>
  <c r="BX1046" i="1"/>
  <c r="BW1046" i="1"/>
  <c r="BV1046" i="1"/>
  <c r="DT1046" i="1" s="1"/>
  <c r="BU1046" i="1"/>
  <c r="DS1046" i="1" s="1"/>
  <c r="BT1046" i="1"/>
  <c r="DR1046" i="1" s="1"/>
  <c r="BS1046" i="1"/>
  <c r="DQ1046" i="1" s="1"/>
  <c r="BR1046" i="1"/>
  <c r="DP1046" i="1" s="1"/>
  <c r="BQ1046" i="1"/>
  <c r="BP1046" i="1"/>
  <c r="BO1046" i="1"/>
  <c r="BN1046" i="1"/>
  <c r="DL1046" i="1" s="1"/>
  <c r="BM1046" i="1"/>
  <c r="DK1046" i="1" s="1"/>
  <c r="BL1046" i="1"/>
  <c r="DJ1046" i="1" s="1"/>
  <c r="J1046" i="1"/>
  <c r="FF1045" i="1"/>
  <c r="EI1045" i="1"/>
  <c r="FE1045" i="1" s="1"/>
  <c r="DZ1045" i="1"/>
  <c r="DQ1045" i="1"/>
  <c r="DB1045" i="1"/>
  <c r="EA1045" i="1" s="1"/>
  <c r="DA1045" i="1"/>
  <c r="CZ1045" i="1"/>
  <c r="DY1045" i="1" s="1"/>
  <c r="CY1045" i="1"/>
  <c r="CX1045" i="1"/>
  <c r="CV1045" i="1"/>
  <c r="CU1045" i="1"/>
  <c r="CT1045" i="1"/>
  <c r="CS1045" i="1"/>
  <c r="DR1045" i="1" s="1"/>
  <c r="CR1045" i="1"/>
  <c r="CQ1045" i="1"/>
  <c r="DP1045" i="1" s="1"/>
  <c r="CP1045" i="1"/>
  <c r="CO1045" i="1"/>
  <c r="CN1045" i="1"/>
  <c r="CM1045" i="1"/>
  <c r="CL1045" i="1"/>
  <c r="CK1045" i="1"/>
  <c r="CC1045" i="1"/>
  <c r="CB1045" i="1"/>
  <c r="CA1045" i="1"/>
  <c r="BZ1045" i="1"/>
  <c r="DX1045" i="1" s="1"/>
  <c r="BY1045" i="1"/>
  <c r="DW1045" i="1" s="1"/>
  <c r="BW1045" i="1"/>
  <c r="DU1045" i="1" s="1"/>
  <c r="BV1045" i="1"/>
  <c r="DT1045" i="1" s="1"/>
  <c r="BU1045" i="1"/>
  <c r="DS1045" i="1" s="1"/>
  <c r="BT1045" i="1"/>
  <c r="BS1045" i="1"/>
  <c r="BR1045" i="1"/>
  <c r="BQ1045" i="1"/>
  <c r="DO1045" i="1" s="1"/>
  <c r="BP1045" i="1"/>
  <c r="DN1045" i="1" s="1"/>
  <c r="BO1045" i="1"/>
  <c r="DM1045" i="1" s="1"/>
  <c r="BN1045" i="1"/>
  <c r="DL1045" i="1" s="1"/>
  <c r="BM1045" i="1"/>
  <c r="DK1045" i="1" s="1"/>
  <c r="BL1045" i="1"/>
  <c r="J1045" i="1"/>
  <c r="FE1044" i="1"/>
  <c r="FC1044" i="1"/>
  <c r="FB1044" i="1"/>
  <c r="FA1044" i="1"/>
  <c r="EI1044" i="1"/>
  <c r="EZ1044" i="1" s="1"/>
  <c r="DT1044" i="1"/>
  <c r="DL1044" i="1"/>
  <c r="DB1044" i="1"/>
  <c r="DA1044" i="1"/>
  <c r="CZ1044" i="1"/>
  <c r="CY1044" i="1"/>
  <c r="CX1044" i="1"/>
  <c r="CW1044" i="1"/>
  <c r="DV1044" i="1" s="1"/>
  <c r="CU1044" i="1"/>
  <c r="CT1044" i="1"/>
  <c r="DS1044" i="1" s="1"/>
  <c r="CS1044" i="1"/>
  <c r="CR1044" i="1"/>
  <c r="CQ1044" i="1"/>
  <c r="CP1044" i="1"/>
  <c r="CO1044" i="1"/>
  <c r="CN1044" i="1"/>
  <c r="DM1044" i="1" s="1"/>
  <c r="CM1044" i="1"/>
  <c r="CL1044" i="1"/>
  <c r="DK1044" i="1" s="1"/>
  <c r="CK1044" i="1"/>
  <c r="CC1044" i="1"/>
  <c r="EA1044" i="1" s="1"/>
  <c r="CB1044" i="1"/>
  <c r="DZ1044" i="1" s="1"/>
  <c r="CA1044" i="1"/>
  <c r="DY1044" i="1" s="1"/>
  <c r="BZ1044" i="1"/>
  <c r="DX1044" i="1" s="1"/>
  <c r="BY1044" i="1"/>
  <c r="DW1044" i="1" s="1"/>
  <c r="BX1044" i="1"/>
  <c r="BV1044" i="1"/>
  <c r="BU1044" i="1"/>
  <c r="BT1044" i="1"/>
  <c r="DR1044" i="1" s="1"/>
  <c r="BS1044" i="1"/>
  <c r="DQ1044" i="1" s="1"/>
  <c r="BR1044" i="1"/>
  <c r="DP1044" i="1" s="1"/>
  <c r="BQ1044" i="1"/>
  <c r="DO1044" i="1" s="1"/>
  <c r="BP1044" i="1"/>
  <c r="BO1044" i="1"/>
  <c r="BN1044" i="1"/>
  <c r="BM1044" i="1"/>
  <c r="BL1044" i="1"/>
  <c r="DJ1044" i="1" s="1"/>
  <c r="J1044" i="1"/>
  <c r="FE1043" i="1"/>
  <c r="FD1043" i="1"/>
  <c r="EI1043" i="1"/>
  <c r="FC1043" i="1" s="1"/>
  <c r="DX1043" i="1"/>
  <c r="DO1043" i="1"/>
  <c r="DB1043" i="1"/>
  <c r="DA1043" i="1"/>
  <c r="CZ1043" i="1"/>
  <c r="DY1043" i="1" s="1"/>
  <c r="CY1043" i="1"/>
  <c r="CX1043" i="1"/>
  <c r="DW1043" i="1" s="1"/>
  <c r="CW1043" i="1"/>
  <c r="CV1043" i="1"/>
  <c r="CT1043" i="1"/>
  <c r="CS1043" i="1"/>
  <c r="CR1043" i="1"/>
  <c r="CQ1043" i="1"/>
  <c r="DP1043" i="1" s="1"/>
  <c r="CP1043" i="1"/>
  <c r="CO1043" i="1"/>
  <c r="DN1043" i="1" s="1"/>
  <c r="CN1043" i="1"/>
  <c r="CM1043" i="1"/>
  <c r="CL1043" i="1"/>
  <c r="CK1043" i="1"/>
  <c r="CC1043" i="1"/>
  <c r="EA1043" i="1" s="1"/>
  <c r="CB1043" i="1"/>
  <c r="DZ1043" i="1" s="1"/>
  <c r="CA1043" i="1"/>
  <c r="BZ1043" i="1"/>
  <c r="BY1043" i="1"/>
  <c r="BX1043" i="1"/>
  <c r="DV1043" i="1" s="1"/>
  <c r="BW1043" i="1"/>
  <c r="DU1043" i="1" s="1"/>
  <c r="BU1043" i="1"/>
  <c r="DS1043" i="1" s="1"/>
  <c r="BT1043" i="1"/>
  <c r="DR1043" i="1" s="1"/>
  <c r="BS1043" i="1"/>
  <c r="DQ1043" i="1" s="1"/>
  <c r="BR1043" i="1"/>
  <c r="BQ1043" i="1"/>
  <c r="BP1043" i="1"/>
  <c r="BO1043" i="1"/>
  <c r="DM1043" i="1" s="1"/>
  <c r="BN1043" i="1"/>
  <c r="DL1043" i="1" s="1"/>
  <c r="BM1043" i="1"/>
  <c r="DK1043" i="1" s="1"/>
  <c r="BL1043" i="1"/>
  <c r="J1043" i="1"/>
  <c r="FF1043" i="1" s="1"/>
  <c r="FA1042" i="1"/>
  <c r="EY1042" i="1"/>
  <c r="EI1042" i="1"/>
  <c r="FF1042" i="1" s="1"/>
  <c r="EA1042" i="1"/>
  <c r="DR1042" i="1"/>
  <c r="DJ1042" i="1"/>
  <c r="DB1042" i="1"/>
  <c r="DA1042" i="1"/>
  <c r="DZ1042" i="1" s="1"/>
  <c r="CZ1042" i="1"/>
  <c r="CY1042" i="1"/>
  <c r="CX1042" i="1"/>
  <c r="CW1042" i="1"/>
  <c r="CV1042" i="1"/>
  <c r="CU1042" i="1"/>
  <c r="DT1042" i="1" s="1"/>
  <c r="CS1042" i="1"/>
  <c r="CR1042" i="1"/>
  <c r="DQ1042" i="1" s="1"/>
  <c r="CQ1042" i="1"/>
  <c r="CP1042" i="1"/>
  <c r="CO1042" i="1"/>
  <c r="CN1042" i="1"/>
  <c r="CM1042" i="1"/>
  <c r="CL1042" i="1"/>
  <c r="DK1042" i="1" s="1"/>
  <c r="CK1042" i="1"/>
  <c r="CC1042" i="1"/>
  <c r="CB1042" i="1"/>
  <c r="CA1042" i="1"/>
  <c r="DY1042" i="1" s="1"/>
  <c r="BZ1042" i="1"/>
  <c r="DX1042" i="1" s="1"/>
  <c r="BY1042" i="1"/>
  <c r="DW1042" i="1" s="1"/>
  <c r="BX1042" i="1"/>
  <c r="DV1042" i="1" s="1"/>
  <c r="BW1042" i="1"/>
  <c r="DU1042" i="1" s="1"/>
  <c r="BV1042" i="1"/>
  <c r="BT1042" i="1"/>
  <c r="BS1042" i="1"/>
  <c r="BR1042" i="1"/>
  <c r="DP1042" i="1" s="1"/>
  <c r="BQ1042" i="1"/>
  <c r="DO1042" i="1" s="1"/>
  <c r="BP1042" i="1"/>
  <c r="DN1042" i="1" s="1"/>
  <c r="BO1042" i="1"/>
  <c r="DM1042" i="1" s="1"/>
  <c r="BN1042" i="1"/>
  <c r="BM1042" i="1"/>
  <c r="BL1042" i="1"/>
  <c r="J1042" i="1"/>
  <c r="FF1041" i="1"/>
  <c r="FD1041" i="1"/>
  <c r="FC1041" i="1"/>
  <c r="FB1041" i="1"/>
  <c r="EI1041" i="1"/>
  <c r="FA1041" i="1" s="1"/>
  <c r="DZ1041" i="1"/>
  <c r="DX1041" i="1"/>
  <c r="DV1041" i="1"/>
  <c r="DT1041" i="1"/>
  <c r="DB1041" i="1"/>
  <c r="DA1041" i="1"/>
  <c r="CZ1041" i="1"/>
  <c r="CY1041" i="1"/>
  <c r="CX1041" i="1"/>
  <c r="CW1041" i="1"/>
  <c r="CV1041" i="1"/>
  <c r="CU1041" i="1"/>
  <c r="CR1041" i="1"/>
  <c r="DQ1041" i="1" s="1"/>
  <c r="CQ1041" i="1"/>
  <c r="CP1041" i="1"/>
  <c r="DO1041" i="1" s="1"/>
  <c r="CO1041" i="1"/>
  <c r="CN1041" i="1"/>
  <c r="DM1041" i="1" s="1"/>
  <c r="CM1041" i="1"/>
  <c r="CL1041" i="1"/>
  <c r="DK1041" i="1" s="1"/>
  <c r="CK1041" i="1"/>
  <c r="CC1041" i="1"/>
  <c r="EA1041" i="1" s="1"/>
  <c r="CB1041" i="1"/>
  <c r="CA1041" i="1"/>
  <c r="DY1041" i="1" s="1"/>
  <c r="BZ1041" i="1"/>
  <c r="BY1041" i="1"/>
  <c r="DW1041" i="1" s="1"/>
  <c r="BX1041" i="1"/>
  <c r="BW1041" i="1"/>
  <c r="DU1041" i="1" s="1"/>
  <c r="BV1041" i="1"/>
  <c r="BU1041" i="1"/>
  <c r="DS1041" i="1" s="1"/>
  <c r="BS1041" i="1"/>
  <c r="BR1041" i="1"/>
  <c r="DP1041" i="1" s="1"/>
  <c r="BQ1041" i="1"/>
  <c r="BP1041" i="1"/>
  <c r="BO1041" i="1"/>
  <c r="BN1041" i="1"/>
  <c r="DL1041" i="1" s="1"/>
  <c r="BM1041" i="1"/>
  <c r="BL1041" i="1"/>
  <c r="DJ1041" i="1" s="1"/>
  <c r="J1041" i="1"/>
  <c r="FE1040" i="1"/>
  <c r="FD1040" i="1"/>
  <c r="EI1040" i="1"/>
  <c r="FC1040" i="1" s="1"/>
  <c r="DX1040" i="1"/>
  <c r="DO1040" i="1"/>
  <c r="DB1040" i="1"/>
  <c r="DA1040" i="1"/>
  <c r="CZ1040" i="1"/>
  <c r="DY1040" i="1" s="1"/>
  <c r="CY1040" i="1"/>
  <c r="CX1040" i="1"/>
  <c r="DW1040" i="1" s="1"/>
  <c r="CW1040" i="1"/>
  <c r="CV1040" i="1"/>
  <c r="CU1040" i="1"/>
  <c r="CT1040" i="1"/>
  <c r="CS1040" i="1"/>
  <c r="CQ1040" i="1"/>
  <c r="DP1040" i="1" s="1"/>
  <c r="CP1040" i="1"/>
  <c r="CO1040" i="1"/>
  <c r="DN1040" i="1" s="1"/>
  <c r="CN1040" i="1"/>
  <c r="CM1040" i="1"/>
  <c r="CL1040" i="1"/>
  <c r="CK1040" i="1"/>
  <c r="CC1040" i="1"/>
  <c r="EA1040" i="1" s="1"/>
  <c r="CB1040" i="1"/>
  <c r="DZ1040" i="1" s="1"/>
  <c r="CA1040" i="1"/>
  <c r="BZ1040" i="1"/>
  <c r="BY1040" i="1"/>
  <c r="BX1040" i="1"/>
  <c r="DV1040" i="1" s="1"/>
  <c r="BW1040" i="1"/>
  <c r="DU1040" i="1" s="1"/>
  <c r="BV1040" i="1"/>
  <c r="DT1040" i="1" s="1"/>
  <c r="BU1040" i="1"/>
  <c r="DS1040" i="1" s="1"/>
  <c r="BT1040" i="1"/>
  <c r="DR1040" i="1" s="1"/>
  <c r="BR1040" i="1"/>
  <c r="BQ1040" i="1"/>
  <c r="BP1040" i="1"/>
  <c r="BO1040" i="1"/>
  <c r="DM1040" i="1" s="1"/>
  <c r="BN1040" i="1"/>
  <c r="DL1040" i="1" s="1"/>
  <c r="BM1040" i="1"/>
  <c r="DK1040" i="1" s="1"/>
  <c r="BL1040" i="1"/>
  <c r="J1040" i="1"/>
  <c r="FF1040" i="1" s="1"/>
  <c r="FA1039" i="1"/>
  <c r="EY1039" i="1"/>
  <c r="EI1039" i="1"/>
  <c r="FF1039" i="1" s="1"/>
  <c r="EA1039" i="1"/>
  <c r="DS1039" i="1"/>
  <c r="DJ1039" i="1"/>
  <c r="DB1039" i="1"/>
  <c r="DA1039" i="1"/>
  <c r="DZ1039" i="1" s="1"/>
  <c r="CZ1039" i="1"/>
  <c r="CY1039" i="1"/>
  <c r="CX1039" i="1"/>
  <c r="CW1039" i="1"/>
  <c r="CV1039" i="1"/>
  <c r="CU1039" i="1"/>
  <c r="DT1039" i="1" s="1"/>
  <c r="CT1039" i="1"/>
  <c r="CS1039" i="1"/>
  <c r="DR1039" i="1" s="1"/>
  <c r="CR1039" i="1"/>
  <c r="CP1039" i="1"/>
  <c r="CO1039" i="1"/>
  <c r="CN1039" i="1"/>
  <c r="CM1039" i="1"/>
  <c r="CL1039" i="1"/>
  <c r="DK1039" i="1" s="1"/>
  <c r="CK1039" i="1"/>
  <c r="CC1039" i="1"/>
  <c r="CB1039" i="1"/>
  <c r="CA1039" i="1"/>
  <c r="DY1039" i="1" s="1"/>
  <c r="BZ1039" i="1"/>
  <c r="DX1039" i="1" s="1"/>
  <c r="BY1039" i="1"/>
  <c r="DW1039" i="1" s="1"/>
  <c r="BX1039" i="1"/>
  <c r="DV1039" i="1" s="1"/>
  <c r="BW1039" i="1"/>
  <c r="DU1039" i="1" s="1"/>
  <c r="BV1039" i="1"/>
  <c r="BU1039" i="1"/>
  <c r="BT1039" i="1"/>
  <c r="BS1039" i="1"/>
  <c r="DQ1039" i="1" s="1"/>
  <c r="BQ1039" i="1"/>
  <c r="DO1039" i="1" s="1"/>
  <c r="BP1039" i="1"/>
  <c r="DN1039" i="1" s="1"/>
  <c r="BO1039" i="1"/>
  <c r="DM1039" i="1" s="1"/>
  <c r="BN1039" i="1"/>
  <c r="BM1039" i="1"/>
  <c r="BL1039" i="1"/>
  <c r="J1039" i="1"/>
  <c r="FF1038" i="1"/>
  <c r="FD1038" i="1"/>
  <c r="FC1038" i="1"/>
  <c r="FB1038" i="1"/>
  <c r="EI1038" i="1"/>
  <c r="FA1038" i="1" s="1"/>
  <c r="DV1038" i="1"/>
  <c r="DM1038" i="1"/>
  <c r="DB1038" i="1"/>
  <c r="DA1038" i="1"/>
  <c r="CZ1038" i="1"/>
  <c r="CY1038" i="1"/>
  <c r="CX1038" i="1"/>
  <c r="DW1038" i="1" s="1"/>
  <c r="CW1038" i="1"/>
  <c r="CV1038" i="1"/>
  <c r="DU1038" i="1" s="1"/>
  <c r="CU1038" i="1"/>
  <c r="CT1038" i="1"/>
  <c r="CS1038" i="1"/>
  <c r="CR1038" i="1"/>
  <c r="CQ1038" i="1"/>
  <c r="CO1038" i="1"/>
  <c r="CN1038" i="1"/>
  <c r="CM1038" i="1"/>
  <c r="DL1038" i="1" s="1"/>
  <c r="CL1038" i="1"/>
  <c r="CK1038" i="1"/>
  <c r="CC1038" i="1"/>
  <c r="EA1038" i="1" s="1"/>
  <c r="CB1038" i="1"/>
  <c r="DZ1038" i="1" s="1"/>
  <c r="CA1038" i="1"/>
  <c r="DY1038" i="1" s="1"/>
  <c r="BZ1038" i="1"/>
  <c r="DX1038" i="1" s="1"/>
  <c r="BY1038" i="1"/>
  <c r="BX1038" i="1"/>
  <c r="BW1038" i="1"/>
  <c r="BV1038" i="1"/>
  <c r="DT1038" i="1" s="1"/>
  <c r="BU1038" i="1"/>
  <c r="DS1038" i="1" s="1"/>
  <c r="BT1038" i="1"/>
  <c r="DR1038" i="1" s="1"/>
  <c r="BS1038" i="1"/>
  <c r="DQ1038" i="1" s="1"/>
  <c r="BR1038" i="1"/>
  <c r="BP1038" i="1"/>
  <c r="BO1038" i="1"/>
  <c r="BN1038" i="1"/>
  <c r="BM1038" i="1"/>
  <c r="DK1038" i="1" s="1"/>
  <c r="BL1038" i="1"/>
  <c r="DJ1038" i="1" s="1"/>
  <c r="J1038" i="1"/>
  <c r="FF1048" i="1" s="1"/>
  <c r="FF1037" i="1"/>
  <c r="FE1037" i="1"/>
  <c r="FD1037" i="1"/>
  <c r="FC1037" i="1"/>
  <c r="FA1037" i="1"/>
  <c r="EY1037" i="1"/>
  <c r="EI1037" i="1"/>
  <c r="FB1037" i="1" s="1"/>
  <c r="DY1037" i="1"/>
  <c r="DQ1037" i="1"/>
  <c r="DB1037" i="1"/>
  <c r="DA1037" i="1"/>
  <c r="DZ1037" i="1" s="1"/>
  <c r="CZ1037" i="1"/>
  <c r="CY1037" i="1"/>
  <c r="DX1037" i="1" s="1"/>
  <c r="CX1037" i="1"/>
  <c r="CW1037" i="1"/>
  <c r="CV1037" i="1"/>
  <c r="CU1037" i="1"/>
  <c r="CT1037" i="1"/>
  <c r="CS1037" i="1"/>
  <c r="DR1037" i="1" s="1"/>
  <c r="CR1037" i="1"/>
  <c r="CQ1037" i="1"/>
  <c r="DP1037" i="1" s="1"/>
  <c r="CP1037" i="1"/>
  <c r="CN1037" i="1"/>
  <c r="CM1037" i="1"/>
  <c r="CL1037" i="1"/>
  <c r="CK1037" i="1"/>
  <c r="CC1037" i="1"/>
  <c r="EA1037" i="1" s="1"/>
  <c r="CB1037" i="1"/>
  <c r="CA1037" i="1"/>
  <c r="BZ1037" i="1"/>
  <c r="BY1037" i="1"/>
  <c r="DW1037" i="1" s="1"/>
  <c r="BX1037" i="1"/>
  <c r="DV1037" i="1" s="1"/>
  <c r="BW1037" i="1"/>
  <c r="DU1037" i="1" s="1"/>
  <c r="BV1037" i="1"/>
  <c r="DT1037" i="1" s="1"/>
  <c r="BU1037" i="1"/>
  <c r="DS1037" i="1" s="1"/>
  <c r="BT1037" i="1"/>
  <c r="BS1037" i="1"/>
  <c r="BR1037" i="1"/>
  <c r="BQ1037" i="1"/>
  <c r="DO1037" i="1" s="1"/>
  <c r="BO1037" i="1"/>
  <c r="DM1037" i="1" s="1"/>
  <c r="BN1037" i="1"/>
  <c r="DL1037" i="1" s="1"/>
  <c r="BM1037" i="1"/>
  <c r="DK1037" i="1" s="1"/>
  <c r="BL1037" i="1"/>
  <c r="J1037" i="1"/>
  <c r="EI1036" i="1"/>
  <c r="EZ1036" i="1" s="1"/>
  <c r="DT1036" i="1"/>
  <c r="DK1036" i="1"/>
  <c r="DB1036" i="1"/>
  <c r="EA1036" i="1" s="1"/>
  <c r="DA1036" i="1"/>
  <c r="CZ1036" i="1"/>
  <c r="CY1036" i="1"/>
  <c r="CX1036" i="1"/>
  <c r="CW1036" i="1"/>
  <c r="CV1036" i="1"/>
  <c r="DU1036" i="1" s="1"/>
  <c r="CU1036" i="1"/>
  <c r="CT1036" i="1"/>
  <c r="DS1036" i="1" s="1"/>
  <c r="CS1036" i="1"/>
  <c r="CR1036" i="1"/>
  <c r="CQ1036" i="1"/>
  <c r="CP1036" i="1"/>
  <c r="CO1036" i="1"/>
  <c r="CM1036" i="1"/>
  <c r="CL1036" i="1"/>
  <c r="CK1036" i="1"/>
  <c r="DJ1036" i="1" s="1"/>
  <c r="CC1036" i="1"/>
  <c r="CB1036" i="1"/>
  <c r="DZ1036" i="1" s="1"/>
  <c r="CA1036" i="1"/>
  <c r="DY1036" i="1" s="1"/>
  <c r="BZ1036" i="1"/>
  <c r="DX1036" i="1" s="1"/>
  <c r="BY1036" i="1"/>
  <c r="DW1036" i="1" s="1"/>
  <c r="BX1036" i="1"/>
  <c r="DV1036" i="1" s="1"/>
  <c r="BW1036" i="1"/>
  <c r="BV1036" i="1"/>
  <c r="BU1036" i="1"/>
  <c r="BT1036" i="1"/>
  <c r="DR1036" i="1" s="1"/>
  <c r="BS1036" i="1"/>
  <c r="DQ1036" i="1" s="1"/>
  <c r="BR1036" i="1"/>
  <c r="DP1036" i="1" s="1"/>
  <c r="BQ1036" i="1"/>
  <c r="DO1036" i="1" s="1"/>
  <c r="BP1036" i="1"/>
  <c r="DN1036" i="1" s="1"/>
  <c r="BN1036" i="1"/>
  <c r="BM1036" i="1"/>
  <c r="BL1036" i="1"/>
  <c r="J1036" i="1"/>
  <c r="FF1049" i="1" s="1"/>
  <c r="FE1035" i="1"/>
  <c r="FD1035" i="1"/>
  <c r="FC1035" i="1"/>
  <c r="FB1035" i="1"/>
  <c r="FA1035" i="1"/>
  <c r="EY1035" i="1"/>
  <c r="EI1035" i="1"/>
  <c r="EZ1035" i="1" s="1"/>
  <c r="DW1035" i="1"/>
  <c r="DO1035" i="1"/>
  <c r="DB1035" i="1"/>
  <c r="DA1035" i="1"/>
  <c r="CZ1035" i="1"/>
  <c r="CY1035" i="1"/>
  <c r="DX1035" i="1" s="1"/>
  <c r="CX1035" i="1"/>
  <c r="CW1035" i="1"/>
  <c r="DV1035" i="1" s="1"/>
  <c r="CV1035" i="1"/>
  <c r="CU1035" i="1"/>
  <c r="CT1035" i="1"/>
  <c r="CS1035" i="1"/>
  <c r="CR1035" i="1"/>
  <c r="CQ1035" i="1"/>
  <c r="CP1035" i="1"/>
  <c r="CO1035" i="1"/>
  <c r="DN1035" i="1" s="1"/>
  <c r="CN1035" i="1"/>
  <c r="CL1035" i="1"/>
  <c r="CK1035" i="1"/>
  <c r="CC1035" i="1"/>
  <c r="EA1035" i="1" s="1"/>
  <c r="CB1035" i="1"/>
  <c r="DZ1035" i="1" s="1"/>
  <c r="CA1035" i="1"/>
  <c r="DY1035" i="1" s="1"/>
  <c r="BZ1035" i="1"/>
  <c r="BY1035" i="1"/>
  <c r="BX1035" i="1"/>
  <c r="BW1035" i="1"/>
  <c r="DU1035" i="1" s="1"/>
  <c r="BV1035" i="1"/>
  <c r="DT1035" i="1" s="1"/>
  <c r="BU1035" i="1"/>
  <c r="DS1035" i="1" s="1"/>
  <c r="BT1035" i="1"/>
  <c r="DR1035" i="1" s="1"/>
  <c r="BS1035" i="1"/>
  <c r="DQ1035" i="1" s="1"/>
  <c r="BR1035" i="1"/>
  <c r="BQ1035" i="1"/>
  <c r="BP1035" i="1"/>
  <c r="BO1035" i="1"/>
  <c r="DM1035" i="1" s="1"/>
  <c r="BM1035" i="1"/>
  <c r="DK1035" i="1" s="1"/>
  <c r="BL1035" i="1"/>
  <c r="DJ1035" i="1" s="1"/>
  <c r="J1035" i="1"/>
  <c r="FF1035" i="1" s="1"/>
  <c r="FF1034" i="1"/>
  <c r="EI1034" i="1"/>
  <c r="FE1034" i="1" s="1"/>
  <c r="DZ1034" i="1"/>
  <c r="DR1034" i="1"/>
  <c r="DB1034" i="1"/>
  <c r="EA1034" i="1" s="1"/>
  <c r="DA1034" i="1"/>
  <c r="CZ1034" i="1"/>
  <c r="DY1034" i="1" s="1"/>
  <c r="CY1034" i="1"/>
  <c r="CX1034" i="1"/>
  <c r="CW1034" i="1"/>
  <c r="CV1034" i="1"/>
  <c r="CU1034" i="1"/>
  <c r="CT1034" i="1"/>
  <c r="DS1034" i="1" s="1"/>
  <c r="CS1034" i="1"/>
  <c r="CR1034" i="1"/>
  <c r="DQ1034" i="1" s="1"/>
  <c r="CQ1034" i="1"/>
  <c r="CP1034" i="1"/>
  <c r="CO1034" i="1"/>
  <c r="CN1034" i="1"/>
  <c r="CM1034" i="1"/>
  <c r="CK1034" i="1"/>
  <c r="CC1034" i="1"/>
  <c r="CB1034" i="1"/>
  <c r="CA1034" i="1"/>
  <c r="BZ1034" i="1"/>
  <c r="DX1034" i="1" s="1"/>
  <c r="BY1034" i="1"/>
  <c r="DW1034" i="1" s="1"/>
  <c r="BX1034" i="1"/>
  <c r="DV1034" i="1" s="1"/>
  <c r="BW1034" i="1"/>
  <c r="DU1034" i="1" s="1"/>
  <c r="BV1034" i="1"/>
  <c r="DT1034" i="1" s="1"/>
  <c r="BU1034" i="1"/>
  <c r="BT1034" i="1"/>
  <c r="BS1034" i="1"/>
  <c r="BR1034" i="1"/>
  <c r="DP1034" i="1" s="1"/>
  <c r="BQ1034" i="1"/>
  <c r="DO1034" i="1" s="1"/>
  <c r="BP1034" i="1"/>
  <c r="DN1034" i="1" s="1"/>
  <c r="BO1034" i="1"/>
  <c r="DM1034" i="1" s="1"/>
  <c r="BN1034" i="1"/>
  <c r="DL1034" i="1" s="1"/>
  <c r="BL1034" i="1"/>
  <c r="ET1034" i="1" s="1"/>
  <c r="J1034" i="1"/>
  <c r="FE1033" i="1"/>
  <c r="FC1033" i="1"/>
  <c r="FB1033" i="1"/>
  <c r="FA1033" i="1"/>
  <c r="EI1033" i="1"/>
  <c r="EZ1033" i="1" s="1"/>
  <c r="DU1033" i="1"/>
  <c r="DM1033" i="1"/>
  <c r="DB1033" i="1"/>
  <c r="DA1033" i="1"/>
  <c r="CZ1033" i="1"/>
  <c r="CY1033" i="1"/>
  <c r="CX1033" i="1"/>
  <c r="CW1033" i="1"/>
  <c r="DV1033" i="1" s="1"/>
  <c r="CV1033" i="1"/>
  <c r="CU1033" i="1"/>
  <c r="DT1033" i="1" s="1"/>
  <c r="CT1033" i="1"/>
  <c r="CS1033" i="1"/>
  <c r="CR1033" i="1"/>
  <c r="CQ1033" i="1"/>
  <c r="CP1033" i="1"/>
  <c r="CO1033" i="1"/>
  <c r="DN1033" i="1" s="1"/>
  <c r="CN1033" i="1"/>
  <c r="CM1033" i="1"/>
  <c r="DL1033" i="1" s="1"/>
  <c r="CL1033" i="1"/>
  <c r="CC1033" i="1"/>
  <c r="EA1033" i="1" s="1"/>
  <c r="CB1033" i="1"/>
  <c r="DZ1033" i="1" s="1"/>
  <c r="CA1033" i="1"/>
  <c r="DY1033" i="1" s="1"/>
  <c r="EN1048" i="1" s="1"/>
  <c r="BZ1033" i="1"/>
  <c r="DX1033" i="1" s="1"/>
  <c r="BY1033" i="1"/>
  <c r="DW1033" i="1" s="1"/>
  <c r="BX1033" i="1"/>
  <c r="BW1033" i="1"/>
  <c r="BV1033" i="1"/>
  <c r="BU1033" i="1"/>
  <c r="DS1033" i="1" s="1"/>
  <c r="EP1042" i="1" s="1"/>
  <c r="BT1033" i="1"/>
  <c r="DR1033" i="1" s="1"/>
  <c r="BS1033" i="1"/>
  <c r="DQ1033" i="1" s="1"/>
  <c r="BR1033" i="1"/>
  <c r="DP1033" i="1" s="1"/>
  <c r="BQ1033" i="1"/>
  <c r="BP1033" i="1"/>
  <c r="BO1033" i="1"/>
  <c r="BN1033" i="1"/>
  <c r="BM1033" i="1"/>
  <c r="DK1033" i="1" s="1"/>
  <c r="J1033" i="1"/>
  <c r="FX1031" i="1"/>
  <c r="FW1031" i="1"/>
  <c r="FV1031" i="1"/>
  <c r="FU1031" i="1"/>
  <c r="FT1031" i="1"/>
  <c r="FS1031" i="1"/>
  <c r="FR1031" i="1"/>
  <c r="FQ1031" i="1"/>
  <c r="FX1030" i="1"/>
  <c r="FW1030" i="1"/>
  <c r="FV1030" i="1"/>
  <c r="FU1030" i="1"/>
  <c r="FT1030" i="1"/>
  <c r="FS1030" i="1"/>
  <c r="FR1030" i="1"/>
  <c r="FQ1030" i="1"/>
  <c r="H1030" i="1"/>
  <c r="G1030" i="1"/>
  <c r="F1030" i="1"/>
  <c r="E1030" i="1"/>
  <c r="D1030" i="1"/>
  <c r="FD1029" i="1"/>
  <c r="FC1029" i="1"/>
  <c r="FB1029" i="1"/>
  <c r="EI1029" i="1"/>
  <c r="FA1029" i="1" s="1"/>
  <c r="DU1029" i="1"/>
  <c r="DM1029" i="1"/>
  <c r="DA1029" i="1"/>
  <c r="CZ1029" i="1"/>
  <c r="CY1029" i="1"/>
  <c r="CX1029" i="1"/>
  <c r="CW1029" i="1"/>
  <c r="DV1029" i="1" s="1"/>
  <c r="CV1029" i="1"/>
  <c r="CU1029" i="1"/>
  <c r="DT1029" i="1" s="1"/>
  <c r="CT1029" i="1"/>
  <c r="CS1029" i="1"/>
  <c r="CR1029" i="1"/>
  <c r="CQ1029" i="1"/>
  <c r="CP1029" i="1"/>
  <c r="CO1029" i="1"/>
  <c r="CN1029" i="1"/>
  <c r="CM1029" i="1"/>
  <c r="DL1029" i="1" s="1"/>
  <c r="CL1029" i="1"/>
  <c r="CK1029" i="1"/>
  <c r="CB1029" i="1"/>
  <c r="DZ1029" i="1" s="1"/>
  <c r="CA1029" i="1"/>
  <c r="DY1029" i="1" s="1"/>
  <c r="BZ1029" i="1"/>
  <c r="DX1029" i="1" s="1"/>
  <c r="BY1029" i="1"/>
  <c r="DW1029" i="1" s="1"/>
  <c r="BX1029" i="1"/>
  <c r="BW1029" i="1"/>
  <c r="BV1029" i="1"/>
  <c r="BU1029" i="1"/>
  <c r="DS1029" i="1" s="1"/>
  <c r="BT1029" i="1"/>
  <c r="DR1029" i="1" s="1"/>
  <c r="BS1029" i="1"/>
  <c r="DQ1029" i="1" s="1"/>
  <c r="BR1029" i="1"/>
  <c r="DP1029" i="1" s="1"/>
  <c r="BQ1029" i="1"/>
  <c r="BP1029" i="1"/>
  <c r="BO1029" i="1"/>
  <c r="BN1029" i="1"/>
  <c r="BM1029" i="1"/>
  <c r="DK1029" i="1" s="1"/>
  <c r="BL1029" i="1"/>
  <c r="DJ1029" i="1" s="1"/>
  <c r="J1029" i="1"/>
  <c r="FE1028" i="1"/>
  <c r="FD1028" i="1"/>
  <c r="FC1028" i="1"/>
  <c r="FA1028" i="1"/>
  <c r="EY1028" i="1"/>
  <c r="EI1028" i="1"/>
  <c r="FB1028" i="1" s="1"/>
  <c r="DX1028" i="1"/>
  <c r="DP1028" i="1"/>
  <c r="DB1028" i="1"/>
  <c r="CZ1028" i="1"/>
  <c r="DY1028" i="1" s="1"/>
  <c r="CY1028" i="1"/>
  <c r="CX1028" i="1"/>
  <c r="DW1028" i="1" s="1"/>
  <c r="CW1028" i="1"/>
  <c r="CV1028" i="1"/>
  <c r="CU1028" i="1"/>
  <c r="CT1028" i="1"/>
  <c r="CS1028" i="1"/>
  <c r="CR1028" i="1"/>
  <c r="DQ1028" i="1" s="1"/>
  <c r="CQ1028" i="1"/>
  <c r="CP1028" i="1"/>
  <c r="DO1028" i="1" s="1"/>
  <c r="CO1028" i="1"/>
  <c r="CN1028" i="1"/>
  <c r="CM1028" i="1"/>
  <c r="CL1028" i="1"/>
  <c r="CK1028" i="1"/>
  <c r="CC1028" i="1"/>
  <c r="EA1028" i="1" s="1"/>
  <c r="CA1028" i="1"/>
  <c r="BZ1028" i="1"/>
  <c r="BY1028" i="1"/>
  <c r="BX1028" i="1"/>
  <c r="DV1028" i="1" s="1"/>
  <c r="BW1028" i="1"/>
  <c r="DU1028" i="1" s="1"/>
  <c r="BV1028" i="1"/>
  <c r="DT1028" i="1" s="1"/>
  <c r="BU1028" i="1"/>
  <c r="DS1028" i="1" s="1"/>
  <c r="BT1028" i="1"/>
  <c r="DR1028" i="1" s="1"/>
  <c r="BS1028" i="1"/>
  <c r="BR1028" i="1"/>
  <c r="BQ1028" i="1"/>
  <c r="BP1028" i="1"/>
  <c r="DN1028" i="1" s="1"/>
  <c r="BO1028" i="1"/>
  <c r="DM1028" i="1" s="1"/>
  <c r="BN1028" i="1"/>
  <c r="DL1028" i="1" s="1"/>
  <c r="BM1028" i="1"/>
  <c r="DK1028" i="1" s="1"/>
  <c r="BL1028" i="1"/>
  <c r="J1028" i="1"/>
  <c r="EZ1027" i="1"/>
  <c r="EI1027" i="1"/>
  <c r="DS1027" i="1"/>
  <c r="DK1027" i="1"/>
  <c r="DB1027" i="1"/>
  <c r="EA1027" i="1" s="1"/>
  <c r="DA1027" i="1"/>
  <c r="CY1027" i="1"/>
  <c r="CX1027" i="1"/>
  <c r="CW1027" i="1"/>
  <c r="CV1027" i="1"/>
  <c r="CU1027" i="1"/>
  <c r="DT1027" i="1" s="1"/>
  <c r="CT1027" i="1"/>
  <c r="CS1027" i="1"/>
  <c r="DR1027" i="1" s="1"/>
  <c r="CR1027" i="1"/>
  <c r="CQ1027" i="1"/>
  <c r="CP1027" i="1"/>
  <c r="CO1027" i="1"/>
  <c r="CN1027" i="1"/>
  <c r="CM1027" i="1"/>
  <c r="CL1027" i="1"/>
  <c r="CK1027" i="1"/>
  <c r="DJ1027" i="1" s="1"/>
  <c r="CC1027" i="1"/>
  <c r="CB1027" i="1"/>
  <c r="DZ1027" i="1" s="1"/>
  <c r="BZ1027" i="1"/>
  <c r="DX1027" i="1" s="1"/>
  <c r="BY1027" i="1"/>
  <c r="DW1027" i="1" s="1"/>
  <c r="BX1027" i="1"/>
  <c r="DV1027" i="1" s="1"/>
  <c r="BW1027" i="1"/>
  <c r="DU1027" i="1" s="1"/>
  <c r="BV1027" i="1"/>
  <c r="BU1027" i="1"/>
  <c r="BT1027" i="1"/>
  <c r="BS1027" i="1"/>
  <c r="DQ1027" i="1" s="1"/>
  <c r="BR1027" i="1"/>
  <c r="DP1027" i="1" s="1"/>
  <c r="BQ1027" i="1"/>
  <c r="DO1027" i="1" s="1"/>
  <c r="BP1027" i="1"/>
  <c r="DN1027" i="1" s="1"/>
  <c r="BO1027" i="1"/>
  <c r="DM1027" i="1" s="1"/>
  <c r="BN1027" i="1"/>
  <c r="BM1027" i="1"/>
  <c r="BL1027" i="1"/>
  <c r="J1027" i="1"/>
  <c r="FE1026" i="1"/>
  <c r="FD1026" i="1"/>
  <c r="FC1026" i="1"/>
  <c r="FB1026" i="1"/>
  <c r="FA1026" i="1"/>
  <c r="EY1026" i="1"/>
  <c r="EI1026" i="1"/>
  <c r="EZ1026" i="1" s="1"/>
  <c r="DV1026" i="1"/>
  <c r="DN1026" i="1"/>
  <c r="DB1026" i="1"/>
  <c r="DA1026" i="1"/>
  <c r="CZ1026" i="1"/>
  <c r="CX1026" i="1"/>
  <c r="DW1026" i="1" s="1"/>
  <c r="CW1026" i="1"/>
  <c r="CV1026" i="1"/>
  <c r="DU1026" i="1" s="1"/>
  <c r="CU1026" i="1"/>
  <c r="CT1026" i="1"/>
  <c r="CS1026" i="1"/>
  <c r="CR1026" i="1"/>
  <c r="CQ1026" i="1"/>
  <c r="CP1026" i="1"/>
  <c r="CO1026" i="1"/>
  <c r="CN1026" i="1"/>
  <c r="DM1026" i="1" s="1"/>
  <c r="CM1026" i="1"/>
  <c r="CL1026" i="1"/>
  <c r="CK1026" i="1"/>
  <c r="CC1026" i="1"/>
  <c r="EA1026" i="1" s="1"/>
  <c r="CB1026" i="1"/>
  <c r="DZ1026" i="1" s="1"/>
  <c r="CA1026" i="1"/>
  <c r="DY1026" i="1" s="1"/>
  <c r="BY1026" i="1"/>
  <c r="BX1026" i="1"/>
  <c r="BW1026" i="1"/>
  <c r="BV1026" i="1"/>
  <c r="DT1026" i="1" s="1"/>
  <c r="BU1026" i="1"/>
  <c r="DS1026" i="1" s="1"/>
  <c r="BT1026" i="1"/>
  <c r="DR1026" i="1" s="1"/>
  <c r="BS1026" i="1"/>
  <c r="DQ1026" i="1" s="1"/>
  <c r="BR1026" i="1"/>
  <c r="DP1026" i="1" s="1"/>
  <c r="BQ1026" i="1"/>
  <c r="BP1026" i="1"/>
  <c r="BO1026" i="1"/>
  <c r="BN1026" i="1"/>
  <c r="DL1026" i="1" s="1"/>
  <c r="BM1026" i="1"/>
  <c r="DK1026" i="1" s="1"/>
  <c r="BL1026" i="1"/>
  <c r="DJ1026" i="1" s="1"/>
  <c r="J1026" i="1"/>
  <c r="EZ1025" i="1"/>
  <c r="EI1025" i="1"/>
  <c r="DZ1025" i="1"/>
  <c r="DS1025" i="1"/>
  <c r="DQ1025" i="1"/>
  <c r="DK1025" i="1"/>
  <c r="DB1025" i="1"/>
  <c r="EA1025" i="1" s="1"/>
  <c r="DA1025" i="1"/>
  <c r="CZ1025" i="1"/>
  <c r="DY1025" i="1" s="1"/>
  <c r="CY1025" i="1"/>
  <c r="CW1025" i="1"/>
  <c r="CV1025" i="1"/>
  <c r="CU1025" i="1"/>
  <c r="CT1025" i="1"/>
  <c r="CS1025" i="1"/>
  <c r="DR1025" i="1" s="1"/>
  <c r="CR1025" i="1"/>
  <c r="CQ1025" i="1"/>
  <c r="DP1025" i="1" s="1"/>
  <c r="CP1025" i="1"/>
  <c r="CO1025" i="1"/>
  <c r="CN1025" i="1"/>
  <c r="CM1025" i="1"/>
  <c r="CL1025" i="1"/>
  <c r="CK1025" i="1"/>
  <c r="CC1025" i="1"/>
  <c r="CB1025" i="1"/>
  <c r="CA1025" i="1"/>
  <c r="BZ1025" i="1"/>
  <c r="DX1025" i="1" s="1"/>
  <c r="BX1025" i="1"/>
  <c r="DV1025" i="1" s="1"/>
  <c r="BW1025" i="1"/>
  <c r="DU1025" i="1" s="1"/>
  <c r="BV1025" i="1"/>
  <c r="DT1025" i="1" s="1"/>
  <c r="BU1025" i="1"/>
  <c r="BT1025" i="1"/>
  <c r="BS1025" i="1"/>
  <c r="BR1025" i="1"/>
  <c r="BQ1025" i="1"/>
  <c r="DO1025" i="1" s="1"/>
  <c r="BP1025" i="1"/>
  <c r="DN1025" i="1" s="1"/>
  <c r="BO1025" i="1"/>
  <c r="DM1025" i="1" s="1"/>
  <c r="BN1025" i="1"/>
  <c r="DL1025" i="1" s="1"/>
  <c r="BM1025" i="1"/>
  <c r="BL1025" i="1"/>
  <c r="J1025" i="1"/>
  <c r="FE1024" i="1"/>
  <c r="FC1024" i="1"/>
  <c r="FB1024" i="1"/>
  <c r="FA1024" i="1"/>
  <c r="EI1024" i="1"/>
  <c r="EZ1024" i="1" s="1"/>
  <c r="DU1024" i="1"/>
  <c r="DT1024" i="1"/>
  <c r="DL1024" i="1"/>
  <c r="DB1024" i="1"/>
  <c r="DA1024" i="1"/>
  <c r="CZ1024" i="1"/>
  <c r="CY1024" i="1"/>
  <c r="CX1024" i="1"/>
  <c r="DW1024" i="1" s="1"/>
  <c r="CV1024" i="1"/>
  <c r="CU1024" i="1"/>
  <c r="CT1024" i="1"/>
  <c r="DS1024" i="1" s="1"/>
  <c r="CS1024" i="1"/>
  <c r="CR1024" i="1"/>
  <c r="CQ1024" i="1"/>
  <c r="CP1024" i="1"/>
  <c r="CO1024" i="1"/>
  <c r="CN1024" i="1"/>
  <c r="DM1024" i="1" s="1"/>
  <c r="CM1024" i="1"/>
  <c r="CL1024" i="1"/>
  <c r="DK1024" i="1" s="1"/>
  <c r="CK1024" i="1"/>
  <c r="CC1024" i="1"/>
  <c r="EA1024" i="1" s="1"/>
  <c r="CB1024" i="1"/>
  <c r="DZ1024" i="1" s="1"/>
  <c r="CA1024" i="1"/>
  <c r="DY1024" i="1" s="1"/>
  <c r="BZ1024" i="1"/>
  <c r="DX1024" i="1" s="1"/>
  <c r="BY1024" i="1"/>
  <c r="BW1024" i="1"/>
  <c r="BV1024" i="1"/>
  <c r="BU1024" i="1"/>
  <c r="BT1024" i="1"/>
  <c r="DR1024" i="1" s="1"/>
  <c r="BS1024" i="1"/>
  <c r="DQ1024" i="1" s="1"/>
  <c r="BR1024" i="1"/>
  <c r="DP1024" i="1" s="1"/>
  <c r="BQ1024" i="1"/>
  <c r="DO1024" i="1" s="1"/>
  <c r="BP1024" i="1"/>
  <c r="ET1024" i="1" s="1"/>
  <c r="BO1024" i="1"/>
  <c r="BN1024" i="1"/>
  <c r="BM1024" i="1"/>
  <c r="BL1024" i="1"/>
  <c r="DJ1024" i="1" s="1"/>
  <c r="J1024" i="1"/>
  <c r="FF1029" i="1" s="1"/>
  <c r="FE1023" i="1"/>
  <c r="FD1023" i="1"/>
  <c r="EI1023" i="1"/>
  <c r="FC1023" i="1" s="1"/>
  <c r="DX1023" i="1"/>
  <c r="DO1023" i="1"/>
  <c r="DB1023" i="1"/>
  <c r="DA1023" i="1"/>
  <c r="CZ1023" i="1"/>
  <c r="DY1023" i="1" s="1"/>
  <c r="CY1023" i="1"/>
  <c r="CX1023" i="1"/>
  <c r="DW1023" i="1" s="1"/>
  <c r="CW1023" i="1"/>
  <c r="CU1023" i="1"/>
  <c r="CT1023" i="1"/>
  <c r="CS1023" i="1"/>
  <c r="CR1023" i="1"/>
  <c r="CQ1023" i="1"/>
  <c r="DP1023" i="1" s="1"/>
  <c r="CP1023" i="1"/>
  <c r="CO1023" i="1"/>
  <c r="DN1023" i="1" s="1"/>
  <c r="CN1023" i="1"/>
  <c r="CM1023" i="1"/>
  <c r="CL1023" i="1"/>
  <c r="CK1023" i="1"/>
  <c r="EU1023" i="1" s="1"/>
  <c r="FM1023" i="1" s="1"/>
  <c r="CC1023" i="1"/>
  <c r="EA1023" i="1" s="1"/>
  <c r="CB1023" i="1"/>
  <c r="DZ1023" i="1" s="1"/>
  <c r="CA1023" i="1"/>
  <c r="BZ1023" i="1"/>
  <c r="BY1023" i="1"/>
  <c r="BX1023" i="1"/>
  <c r="DV1023" i="1" s="1"/>
  <c r="BV1023" i="1"/>
  <c r="DT1023" i="1" s="1"/>
  <c r="BU1023" i="1"/>
  <c r="DS1023" i="1" s="1"/>
  <c r="BT1023" i="1"/>
  <c r="DR1023" i="1" s="1"/>
  <c r="BS1023" i="1"/>
  <c r="DQ1023" i="1" s="1"/>
  <c r="BR1023" i="1"/>
  <c r="BQ1023" i="1"/>
  <c r="BP1023" i="1"/>
  <c r="BO1023" i="1"/>
  <c r="DM1023" i="1" s="1"/>
  <c r="BN1023" i="1"/>
  <c r="BM1023" i="1"/>
  <c r="DK1023" i="1" s="1"/>
  <c r="BL1023" i="1"/>
  <c r="J1023" i="1"/>
  <c r="FF1023" i="1" s="1"/>
  <c r="FC1022" i="1"/>
  <c r="FA1022" i="1"/>
  <c r="EY1022" i="1"/>
  <c r="EI1022" i="1"/>
  <c r="EA1022" i="1"/>
  <c r="DW1022" i="1"/>
  <c r="DR1022" i="1"/>
  <c r="DN1022" i="1"/>
  <c r="DJ1022" i="1"/>
  <c r="DB1022" i="1"/>
  <c r="DA1022" i="1"/>
  <c r="DZ1022" i="1" s="1"/>
  <c r="CZ1022" i="1"/>
  <c r="CY1022" i="1"/>
  <c r="CX1022" i="1"/>
  <c r="CW1022" i="1"/>
  <c r="CV1022" i="1"/>
  <c r="CT1022" i="1"/>
  <c r="DS1022" i="1" s="1"/>
  <c r="CS1022" i="1"/>
  <c r="CR1022" i="1"/>
  <c r="DQ1022" i="1" s="1"/>
  <c r="CQ1022" i="1"/>
  <c r="CP1022" i="1"/>
  <c r="CO1022" i="1"/>
  <c r="CN1022" i="1"/>
  <c r="CM1022" i="1"/>
  <c r="CL1022" i="1"/>
  <c r="DK1022" i="1" s="1"/>
  <c r="CK1022" i="1"/>
  <c r="CC1022" i="1"/>
  <c r="CB1022" i="1"/>
  <c r="CA1022" i="1"/>
  <c r="DY1022" i="1" s="1"/>
  <c r="BZ1022" i="1"/>
  <c r="BY1022" i="1"/>
  <c r="BX1022" i="1"/>
  <c r="BW1022" i="1"/>
  <c r="DU1022" i="1" s="1"/>
  <c r="BU1022" i="1"/>
  <c r="BT1022" i="1"/>
  <c r="BS1022" i="1"/>
  <c r="BR1022" i="1"/>
  <c r="DP1022" i="1" s="1"/>
  <c r="BQ1022" i="1"/>
  <c r="BP1022" i="1"/>
  <c r="BO1022" i="1"/>
  <c r="BN1022" i="1"/>
  <c r="DL1022" i="1" s="1"/>
  <c r="BM1022" i="1"/>
  <c r="BL1022" i="1"/>
  <c r="J1022" i="1"/>
  <c r="FF1021" i="1"/>
  <c r="FD1021" i="1"/>
  <c r="FC1021" i="1"/>
  <c r="FB1021" i="1"/>
  <c r="EI1021" i="1"/>
  <c r="FA1021" i="1" s="1"/>
  <c r="DW1021" i="1"/>
  <c r="DV1021" i="1"/>
  <c r="DB1021" i="1"/>
  <c r="DA1021" i="1"/>
  <c r="CZ1021" i="1"/>
  <c r="CY1021" i="1"/>
  <c r="DX1021" i="1" s="1"/>
  <c r="CX1021" i="1"/>
  <c r="CW1021" i="1"/>
  <c r="CV1021" i="1"/>
  <c r="DU1021" i="1" s="1"/>
  <c r="CU1021" i="1"/>
  <c r="CS1021" i="1"/>
  <c r="CR1021" i="1"/>
  <c r="CQ1021" i="1"/>
  <c r="CP1021" i="1"/>
  <c r="CO1021" i="1"/>
  <c r="DN1021" i="1" s="1"/>
  <c r="CN1021" i="1"/>
  <c r="CM1021" i="1"/>
  <c r="DL1021" i="1" s="1"/>
  <c r="CL1021" i="1"/>
  <c r="CK1021" i="1"/>
  <c r="EU1021" i="1" s="1"/>
  <c r="FM1021" i="1" s="1"/>
  <c r="CC1021" i="1"/>
  <c r="CB1021" i="1"/>
  <c r="DZ1021" i="1" s="1"/>
  <c r="CA1021" i="1"/>
  <c r="BZ1021" i="1"/>
  <c r="BY1021" i="1"/>
  <c r="BX1021" i="1"/>
  <c r="BW1021" i="1"/>
  <c r="BV1021" i="1"/>
  <c r="DT1021" i="1" s="1"/>
  <c r="BT1021" i="1"/>
  <c r="BS1021" i="1"/>
  <c r="DQ1021" i="1" s="1"/>
  <c r="BR1021" i="1"/>
  <c r="BQ1021" i="1"/>
  <c r="DO1021" i="1" s="1"/>
  <c r="BP1021" i="1"/>
  <c r="BO1021" i="1"/>
  <c r="DM1021" i="1" s="1"/>
  <c r="BN1021" i="1"/>
  <c r="BM1021" i="1"/>
  <c r="ET1021" i="1" s="1"/>
  <c r="BL1021" i="1"/>
  <c r="J1021" i="1"/>
  <c r="FF1026" i="1" s="1"/>
  <c r="FF1020" i="1"/>
  <c r="FE1020" i="1"/>
  <c r="FC1020" i="1"/>
  <c r="FA1020" i="1"/>
  <c r="EY1020" i="1"/>
  <c r="EI1020" i="1"/>
  <c r="FD1020" i="1" s="1"/>
  <c r="DQ1020" i="1"/>
  <c r="DJ1020" i="1"/>
  <c r="DB1020" i="1"/>
  <c r="DA1020" i="1"/>
  <c r="DZ1020" i="1" s="1"/>
  <c r="CZ1020" i="1"/>
  <c r="CY1020" i="1"/>
  <c r="DX1020" i="1" s="1"/>
  <c r="CX1020" i="1"/>
  <c r="CW1020" i="1"/>
  <c r="CV1020" i="1"/>
  <c r="CU1020" i="1"/>
  <c r="CT1020" i="1"/>
  <c r="CR1020" i="1"/>
  <c r="CQ1020" i="1"/>
  <c r="CP1020" i="1"/>
  <c r="DO1020" i="1" s="1"/>
  <c r="CO1020" i="1"/>
  <c r="CN1020" i="1"/>
  <c r="CM1020" i="1"/>
  <c r="CL1020" i="1"/>
  <c r="CK1020" i="1"/>
  <c r="CC1020" i="1"/>
  <c r="EA1020" i="1" s="1"/>
  <c r="CB1020" i="1"/>
  <c r="CA1020" i="1"/>
  <c r="DY1020" i="1" s="1"/>
  <c r="BZ1020" i="1"/>
  <c r="BY1020" i="1"/>
  <c r="DW1020" i="1" s="1"/>
  <c r="BX1020" i="1"/>
  <c r="BW1020" i="1"/>
  <c r="DU1020" i="1" s="1"/>
  <c r="BV1020" i="1"/>
  <c r="BU1020" i="1"/>
  <c r="DS1020" i="1" s="1"/>
  <c r="BS1020" i="1"/>
  <c r="BR1020" i="1"/>
  <c r="DP1020" i="1" s="1"/>
  <c r="BQ1020" i="1"/>
  <c r="BP1020" i="1"/>
  <c r="DN1020" i="1" s="1"/>
  <c r="BO1020" i="1"/>
  <c r="BN1020" i="1"/>
  <c r="DL1020" i="1" s="1"/>
  <c r="BM1020" i="1"/>
  <c r="BL1020" i="1"/>
  <c r="ET1020" i="1" s="1"/>
  <c r="J1020" i="1"/>
  <c r="EI1019" i="1"/>
  <c r="FF1019" i="1" s="1"/>
  <c r="DZ1019" i="1"/>
  <c r="DU1019" i="1"/>
  <c r="DR1019" i="1"/>
  <c r="DB1019" i="1"/>
  <c r="EA1019" i="1" s="1"/>
  <c r="DA1019" i="1"/>
  <c r="CZ1019" i="1"/>
  <c r="CY1019" i="1"/>
  <c r="CX1019" i="1"/>
  <c r="CW1019" i="1"/>
  <c r="CV1019" i="1"/>
  <c r="CU1019" i="1"/>
  <c r="CT1019" i="1"/>
  <c r="DS1019" i="1" s="1"/>
  <c r="CS1019" i="1"/>
  <c r="CQ1019" i="1"/>
  <c r="CP1019" i="1"/>
  <c r="CO1019" i="1"/>
  <c r="CN1019" i="1"/>
  <c r="CM1019" i="1"/>
  <c r="DL1019" i="1" s="1"/>
  <c r="CL1019" i="1"/>
  <c r="CK1019" i="1"/>
  <c r="DJ1019" i="1" s="1"/>
  <c r="CC1019" i="1"/>
  <c r="CB1019" i="1"/>
  <c r="CA1019" i="1"/>
  <c r="DY1019" i="1" s="1"/>
  <c r="BZ1019" i="1"/>
  <c r="DX1019" i="1" s="1"/>
  <c r="BY1019" i="1"/>
  <c r="DW1019" i="1" s="1"/>
  <c r="BX1019" i="1"/>
  <c r="DV1019" i="1" s="1"/>
  <c r="BW1019" i="1"/>
  <c r="BV1019" i="1"/>
  <c r="DT1019" i="1" s="1"/>
  <c r="BU1019" i="1"/>
  <c r="BT1019" i="1"/>
  <c r="BR1019" i="1"/>
  <c r="DP1019" i="1" s="1"/>
  <c r="BQ1019" i="1"/>
  <c r="DO1019" i="1" s="1"/>
  <c r="BP1019" i="1"/>
  <c r="DN1019" i="1" s="1"/>
  <c r="BO1019" i="1"/>
  <c r="BN1019" i="1"/>
  <c r="BM1019" i="1"/>
  <c r="BL1019" i="1"/>
  <c r="J1019" i="1"/>
  <c r="FE1018" i="1"/>
  <c r="FD1018" i="1"/>
  <c r="FC1018" i="1"/>
  <c r="FB1018" i="1"/>
  <c r="FA1018" i="1"/>
  <c r="EY1018" i="1"/>
  <c r="EI1018" i="1"/>
  <c r="EZ1018" i="1" s="1"/>
  <c r="DB1018" i="1"/>
  <c r="DA1018" i="1"/>
  <c r="CZ1018" i="1"/>
  <c r="CY1018" i="1"/>
  <c r="CX1018" i="1"/>
  <c r="CW1018" i="1"/>
  <c r="DV1018" i="1" s="1"/>
  <c r="CV1018" i="1"/>
  <c r="CU1018" i="1"/>
  <c r="CT1018" i="1"/>
  <c r="DS1018" i="1" s="1"/>
  <c r="CS1018" i="1"/>
  <c r="CR1018" i="1"/>
  <c r="DQ1018" i="1" s="1"/>
  <c r="CP1018" i="1"/>
  <c r="CO1018" i="1"/>
  <c r="DN1018" i="1" s="1"/>
  <c r="CN1018" i="1"/>
  <c r="DM1018" i="1" s="1"/>
  <c r="CM1018" i="1"/>
  <c r="CL1018" i="1"/>
  <c r="CK1018" i="1"/>
  <c r="EU1018" i="1" s="1"/>
  <c r="FM1018" i="1" s="1"/>
  <c r="CC1018" i="1"/>
  <c r="EA1018" i="1" s="1"/>
  <c r="CB1018" i="1"/>
  <c r="DZ1018" i="1" s="1"/>
  <c r="CA1018" i="1"/>
  <c r="DY1018" i="1" s="1"/>
  <c r="BZ1018" i="1"/>
  <c r="DX1018" i="1" s="1"/>
  <c r="BY1018" i="1"/>
  <c r="DW1018" i="1" s="1"/>
  <c r="BX1018" i="1"/>
  <c r="BW1018" i="1"/>
  <c r="DU1018" i="1" s="1"/>
  <c r="BV1018" i="1"/>
  <c r="DT1018" i="1" s="1"/>
  <c r="BU1018" i="1"/>
  <c r="BT1018" i="1"/>
  <c r="DR1018" i="1" s="1"/>
  <c r="BS1018" i="1"/>
  <c r="BQ1018" i="1"/>
  <c r="DO1018" i="1" s="1"/>
  <c r="BP1018" i="1"/>
  <c r="BO1018" i="1"/>
  <c r="BN1018" i="1"/>
  <c r="DL1018" i="1" s="1"/>
  <c r="BM1018" i="1"/>
  <c r="DK1018" i="1" s="1"/>
  <c r="BL1018" i="1"/>
  <c r="ET1018" i="1" s="1"/>
  <c r="J1018" i="1"/>
  <c r="FF1018" i="1" s="1"/>
  <c r="EI1017" i="1"/>
  <c r="FC1017" i="1" s="1"/>
  <c r="DY1017" i="1"/>
  <c r="DM1017" i="1"/>
  <c r="DB1017" i="1"/>
  <c r="DA1017" i="1"/>
  <c r="CZ1017" i="1"/>
  <c r="CY1017" i="1"/>
  <c r="CX1017" i="1"/>
  <c r="CW1017" i="1"/>
  <c r="CV1017" i="1"/>
  <c r="DU1017" i="1" s="1"/>
  <c r="CU1017" i="1"/>
  <c r="CT1017" i="1"/>
  <c r="DS1017" i="1" s="1"/>
  <c r="CS1017" i="1"/>
  <c r="DR1017" i="1" s="1"/>
  <c r="CR1017" i="1"/>
  <c r="DQ1017" i="1" s="1"/>
  <c r="CQ1017" i="1"/>
  <c r="CO1017" i="1"/>
  <c r="CN1017" i="1"/>
  <c r="CM1017" i="1"/>
  <c r="CL1017" i="1"/>
  <c r="CK1017" i="1"/>
  <c r="EU1017" i="1" s="1"/>
  <c r="CC1017" i="1"/>
  <c r="EA1017" i="1" s="1"/>
  <c r="CB1017" i="1"/>
  <c r="DZ1017" i="1" s="1"/>
  <c r="CA1017" i="1"/>
  <c r="BZ1017" i="1"/>
  <c r="DX1017" i="1" s="1"/>
  <c r="BY1017" i="1"/>
  <c r="BX1017" i="1"/>
  <c r="DV1017" i="1" s="1"/>
  <c r="BW1017" i="1"/>
  <c r="BV1017" i="1"/>
  <c r="DT1017" i="1" s="1"/>
  <c r="BU1017" i="1"/>
  <c r="BT1017" i="1"/>
  <c r="BS1017" i="1"/>
  <c r="BR1017" i="1"/>
  <c r="DP1017" i="1" s="1"/>
  <c r="BP1017" i="1"/>
  <c r="BO1017" i="1"/>
  <c r="BN1017" i="1"/>
  <c r="DL1017" i="1" s="1"/>
  <c r="BM1017" i="1"/>
  <c r="DK1017" i="1" s="1"/>
  <c r="BL1017" i="1"/>
  <c r="J1017" i="1"/>
  <c r="EI1016" i="1"/>
  <c r="FF1016" i="1" s="1"/>
  <c r="DS1016" i="1"/>
  <c r="DM1016" i="1"/>
  <c r="DL1016" i="1"/>
  <c r="DB1016" i="1"/>
  <c r="DA1016" i="1"/>
  <c r="CZ1016" i="1"/>
  <c r="DY1016" i="1" s="1"/>
  <c r="CY1016" i="1"/>
  <c r="CX1016" i="1"/>
  <c r="DW1016" i="1" s="1"/>
  <c r="CW1016" i="1"/>
  <c r="DV1016" i="1" s="1"/>
  <c r="CV1016" i="1"/>
  <c r="CU1016" i="1"/>
  <c r="DT1016" i="1" s="1"/>
  <c r="CT1016" i="1"/>
  <c r="CS1016" i="1"/>
  <c r="CR1016" i="1"/>
  <c r="CQ1016" i="1"/>
  <c r="CP1016" i="1"/>
  <c r="CN1016" i="1"/>
  <c r="EU1016" i="1" s="1"/>
  <c r="CM1016" i="1"/>
  <c r="CL1016" i="1"/>
  <c r="DK1016" i="1" s="1"/>
  <c r="CK1016" i="1"/>
  <c r="CC1016" i="1"/>
  <c r="EA1016" i="1" s="1"/>
  <c r="CB1016" i="1"/>
  <c r="DZ1016" i="1" s="1"/>
  <c r="CA1016" i="1"/>
  <c r="BZ1016" i="1"/>
  <c r="DX1016" i="1" s="1"/>
  <c r="BY1016" i="1"/>
  <c r="BX1016" i="1"/>
  <c r="BW1016" i="1"/>
  <c r="DU1016" i="1" s="1"/>
  <c r="BV1016" i="1"/>
  <c r="BU1016" i="1"/>
  <c r="BT1016" i="1"/>
  <c r="DR1016" i="1" s="1"/>
  <c r="BS1016" i="1"/>
  <c r="DQ1016" i="1" s="1"/>
  <c r="BR1016" i="1"/>
  <c r="DP1016" i="1" s="1"/>
  <c r="BQ1016" i="1"/>
  <c r="DO1016" i="1" s="1"/>
  <c r="BO1016" i="1"/>
  <c r="BN1016" i="1"/>
  <c r="BM1016" i="1"/>
  <c r="BL1016" i="1"/>
  <c r="ET1016" i="1" s="1"/>
  <c r="J1016" i="1"/>
  <c r="EI1015" i="1"/>
  <c r="FA1015" i="1" s="1"/>
  <c r="DJ1015" i="1"/>
  <c r="DB1015" i="1"/>
  <c r="DA1015" i="1"/>
  <c r="CZ1015" i="1"/>
  <c r="CY1015" i="1"/>
  <c r="CX1015" i="1"/>
  <c r="DW1015" i="1" s="1"/>
  <c r="CW1015" i="1"/>
  <c r="CV1015" i="1"/>
  <c r="CU1015" i="1"/>
  <c r="DT1015" i="1" s="1"/>
  <c r="CT1015" i="1"/>
  <c r="DS1015" i="1" s="1"/>
  <c r="CS1015" i="1"/>
  <c r="DR1015" i="1" s="1"/>
  <c r="CR1015" i="1"/>
  <c r="CQ1015" i="1"/>
  <c r="CP1015" i="1"/>
  <c r="DO1015" i="1" s="1"/>
  <c r="CO1015" i="1"/>
  <c r="CM1015" i="1"/>
  <c r="CL1015" i="1"/>
  <c r="CK1015" i="1"/>
  <c r="EU1015" i="1" s="1"/>
  <c r="CC1015" i="1"/>
  <c r="EA1015" i="1" s="1"/>
  <c r="CB1015" i="1"/>
  <c r="DZ1015" i="1" s="1"/>
  <c r="CA1015" i="1"/>
  <c r="DY1015" i="1" s="1"/>
  <c r="BZ1015" i="1"/>
  <c r="DX1015" i="1" s="1"/>
  <c r="BY1015" i="1"/>
  <c r="BX1015" i="1"/>
  <c r="DV1015" i="1" s="1"/>
  <c r="BW1015" i="1"/>
  <c r="DU1015" i="1" s="1"/>
  <c r="BV1015" i="1"/>
  <c r="BU1015" i="1"/>
  <c r="BT1015" i="1"/>
  <c r="BS1015" i="1"/>
  <c r="DQ1015" i="1" s="1"/>
  <c r="BR1015" i="1"/>
  <c r="DP1015" i="1" s="1"/>
  <c r="BQ1015" i="1"/>
  <c r="BP1015" i="1"/>
  <c r="DN1015" i="1" s="1"/>
  <c r="BN1015" i="1"/>
  <c r="DL1015" i="1" s="1"/>
  <c r="BM1015" i="1"/>
  <c r="DK1015" i="1" s="1"/>
  <c r="BL1015" i="1"/>
  <c r="J1015" i="1"/>
  <c r="FF1014" i="1"/>
  <c r="EY1014" i="1"/>
  <c r="EI1014" i="1"/>
  <c r="FD1014" i="1" s="1"/>
  <c r="DZ1014" i="1"/>
  <c r="DO1014" i="1"/>
  <c r="DN1014" i="1"/>
  <c r="DM1014" i="1"/>
  <c r="DB1014" i="1"/>
  <c r="DA1014" i="1"/>
  <c r="CZ1014" i="1"/>
  <c r="CY1014" i="1"/>
  <c r="CX1014" i="1"/>
  <c r="DW1014" i="1" s="1"/>
  <c r="CW1014" i="1"/>
  <c r="DV1014" i="1" s="1"/>
  <c r="CV1014" i="1"/>
  <c r="CU1014" i="1"/>
  <c r="CT1014" i="1"/>
  <c r="DS1014" i="1" s="1"/>
  <c r="CS1014" i="1"/>
  <c r="DR1014" i="1" s="1"/>
  <c r="CR1014" i="1"/>
  <c r="CQ1014" i="1"/>
  <c r="CP1014" i="1"/>
  <c r="CO1014" i="1"/>
  <c r="CN1014" i="1"/>
  <c r="CL1014" i="1"/>
  <c r="CK1014" i="1"/>
  <c r="CC1014" i="1"/>
  <c r="EA1014" i="1" s="1"/>
  <c r="CB1014" i="1"/>
  <c r="CA1014" i="1"/>
  <c r="DY1014" i="1" s="1"/>
  <c r="BZ1014" i="1"/>
  <c r="BY1014" i="1"/>
  <c r="BX1014" i="1"/>
  <c r="BW1014" i="1"/>
  <c r="DU1014" i="1" s="1"/>
  <c r="BV1014" i="1"/>
  <c r="DT1014" i="1" s="1"/>
  <c r="BU1014" i="1"/>
  <c r="BT1014" i="1"/>
  <c r="BS1014" i="1"/>
  <c r="DQ1014" i="1" s="1"/>
  <c r="BR1014" i="1"/>
  <c r="BQ1014" i="1"/>
  <c r="BP1014" i="1"/>
  <c r="BO1014" i="1"/>
  <c r="BM1014" i="1"/>
  <c r="DK1014" i="1" s="1"/>
  <c r="BL1014" i="1"/>
  <c r="ET1014" i="1" s="1"/>
  <c r="J1014" i="1"/>
  <c r="FD1013" i="1"/>
  <c r="FC1013" i="1"/>
  <c r="ET1013" i="1"/>
  <c r="FL1013" i="1" s="1"/>
  <c r="EI1013" i="1"/>
  <c r="EY1013" i="1" s="1"/>
  <c r="DU1013" i="1"/>
  <c r="DL1013" i="1"/>
  <c r="DB1013" i="1"/>
  <c r="DA1013" i="1"/>
  <c r="CZ1013" i="1"/>
  <c r="CY1013" i="1"/>
  <c r="CX1013" i="1"/>
  <c r="CW1013" i="1"/>
  <c r="CV1013" i="1"/>
  <c r="CU1013" i="1"/>
  <c r="CT1013" i="1"/>
  <c r="CS1013" i="1"/>
  <c r="DR1013" i="1" s="1"/>
  <c r="CR1013" i="1"/>
  <c r="CQ1013" i="1"/>
  <c r="CP1013" i="1"/>
  <c r="CO1013" i="1"/>
  <c r="CN1013" i="1"/>
  <c r="DM1013" i="1" s="1"/>
  <c r="CM1013" i="1"/>
  <c r="CK1013" i="1"/>
  <c r="EU1013" i="1" s="1"/>
  <c r="FM1013" i="1" s="1"/>
  <c r="CC1013" i="1"/>
  <c r="CB1013" i="1"/>
  <c r="DZ1013" i="1" s="1"/>
  <c r="CA1013" i="1"/>
  <c r="DY1013" i="1" s="1"/>
  <c r="BZ1013" i="1"/>
  <c r="DX1013" i="1" s="1"/>
  <c r="BY1013" i="1"/>
  <c r="DW1013" i="1" s="1"/>
  <c r="BX1013" i="1"/>
  <c r="DV1013" i="1" s="1"/>
  <c r="BW1013" i="1"/>
  <c r="BV1013" i="1"/>
  <c r="DT1013" i="1" s="1"/>
  <c r="BU1013" i="1"/>
  <c r="BT1013" i="1"/>
  <c r="BS1013" i="1"/>
  <c r="DQ1013" i="1" s="1"/>
  <c r="BR1013" i="1"/>
  <c r="DP1013" i="1" s="1"/>
  <c r="BQ1013" i="1"/>
  <c r="DO1013" i="1" s="1"/>
  <c r="BP1013" i="1"/>
  <c r="DN1013" i="1" s="1"/>
  <c r="BO1013" i="1"/>
  <c r="BN1013" i="1"/>
  <c r="BL1013" i="1"/>
  <c r="J1013" i="1"/>
  <c r="FF1028" i="1" s="1"/>
  <c r="FF1012" i="1"/>
  <c r="EY1012" i="1"/>
  <c r="EI1012" i="1"/>
  <c r="FB1012" i="1" s="1"/>
  <c r="DM1012" i="1"/>
  <c r="DB1012" i="1"/>
  <c r="DA1012" i="1"/>
  <c r="CZ1012" i="1"/>
  <c r="CY1012" i="1"/>
  <c r="DX1012" i="1" s="1"/>
  <c r="CX1012" i="1"/>
  <c r="CW1012" i="1"/>
  <c r="CV1012" i="1"/>
  <c r="CU1012" i="1"/>
  <c r="CT1012" i="1"/>
  <c r="DS1012" i="1" s="1"/>
  <c r="CS1012" i="1"/>
  <c r="DR1012" i="1" s="1"/>
  <c r="CR1012" i="1"/>
  <c r="CQ1012" i="1"/>
  <c r="DP1012" i="1" s="1"/>
  <c r="CP1012" i="1"/>
  <c r="CO1012" i="1"/>
  <c r="CN1012" i="1"/>
  <c r="CM1012" i="1"/>
  <c r="CL1012" i="1"/>
  <c r="EU1012" i="1" s="1"/>
  <c r="CC1012" i="1"/>
  <c r="EA1012" i="1" s="1"/>
  <c r="CB1012" i="1"/>
  <c r="DZ1012" i="1" s="1"/>
  <c r="CA1012" i="1"/>
  <c r="DY1012" i="1" s="1"/>
  <c r="BZ1012" i="1"/>
  <c r="BY1012" i="1"/>
  <c r="DW1012" i="1" s="1"/>
  <c r="BX1012" i="1"/>
  <c r="BW1012" i="1"/>
  <c r="DU1012" i="1" s="1"/>
  <c r="BV1012" i="1"/>
  <c r="DT1012" i="1" s="1"/>
  <c r="BU1012" i="1"/>
  <c r="BT1012" i="1"/>
  <c r="BS1012" i="1"/>
  <c r="DQ1012" i="1" s="1"/>
  <c r="BR1012" i="1"/>
  <c r="BQ1012" i="1"/>
  <c r="DO1012" i="1" s="1"/>
  <c r="BP1012" i="1"/>
  <c r="BO1012" i="1"/>
  <c r="BN1012" i="1"/>
  <c r="DL1012" i="1" s="1"/>
  <c r="BM1012" i="1"/>
  <c r="ET1012" i="1" s="1"/>
  <c r="J1012" i="1"/>
  <c r="J1030" i="1" s="1"/>
  <c r="FX1010" i="1"/>
  <c r="FW1010" i="1"/>
  <c r="FV1010" i="1"/>
  <c r="FU1010" i="1"/>
  <c r="FT1010" i="1"/>
  <c r="FS1010" i="1"/>
  <c r="FR1010" i="1"/>
  <c r="FQ1010" i="1"/>
  <c r="FX1009" i="1"/>
  <c r="FW1009" i="1"/>
  <c r="FV1009" i="1"/>
  <c r="FU1009" i="1"/>
  <c r="FT1009" i="1"/>
  <c r="FS1009" i="1"/>
  <c r="FR1009" i="1"/>
  <c r="FQ1009" i="1"/>
  <c r="H1009" i="1"/>
  <c r="G1009" i="1"/>
  <c r="F1009" i="1"/>
  <c r="E1009" i="1"/>
  <c r="D1009" i="1"/>
  <c r="FE1008" i="1"/>
  <c r="FD1008" i="1"/>
  <c r="FC1008" i="1"/>
  <c r="FB1008" i="1"/>
  <c r="EY1008" i="1"/>
  <c r="EI1008" i="1"/>
  <c r="FA1008" i="1" s="1"/>
  <c r="DZ1008" i="1"/>
  <c r="DW1008" i="1"/>
  <c r="DU1008" i="1"/>
  <c r="DR1008" i="1"/>
  <c r="DO1008" i="1"/>
  <c r="DM1008" i="1"/>
  <c r="DJ1008" i="1"/>
  <c r="DA1008" i="1"/>
  <c r="CZ1008" i="1"/>
  <c r="CY1008" i="1"/>
  <c r="CX1008" i="1"/>
  <c r="CW1008" i="1"/>
  <c r="DV1008" i="1" s="1"/>
  <c r="CV1008" i="1"/>
  <c r="CU1008" i="1"/>
  <c r="CT1008" i="1"/>
  <c r="CS1008" i="1"/>
  <c r="CR1008" i="1"/>
  <c r="CQ1008" i="1"/>
  <c r="EU1008" i="1" s="1"/>
  <c r="FM1008" i="1" s="1"/>
  <c r="CP1008" i="1"/>
  <c r="CO1008" i="1"/>
  <c r="DN1008" i="1" s="1"/>
  <c r="CN1008" i="1"/>
  <c r="CM1008" i="1"/>
  <c r="CL1008" i="1"/>
  <c r="CK1008" i="1"/>
  <c r="CB1008" i="1"/>
  <c r="CA1008" i="1"/>
  <c r="DY1008" i="1" s="1"/>
  <c r="BZ1008" i="1"/>
  <c r="BY1008" i="1"/>
  <c r="BX1008" i="1"/>
  <c r="BW1008" i="1"/>
  <c r="BV1008" i="1"/>
  <c r="DT1008" i="1" s="1"/>
  <c r="BU1008" i="1"/>
  <c r="DS1008" i="1" s="1"/>
  <c r="BT1008" i="1"/>
  <c r="BS1008" i="1"/>
  <c r="DQ1008" i="1" s="1"/>
  <c r="BR1008" i="1"/>
  <c r="BQ1008" i="1"/>
  <c r="BP1008" i="1"/>
  <c r="BO1008" i="1"/>
  <c r="BN1008" i="1"/>
  <c r="DL1008" i="1" s="1"/>
  <c r="BM1008" i="1"/>
  <c r="BL1008" i="1"/>
  <c r="J1008" i="1"/>
  <c r="FE1007" i="1"/>
  <c r="FB1007" i="1"/>
  <c r="FA1007" i="1"/>
  <c r="EY1007" i="1"/>
  <c r="EI1007" i="1"/>
  <c r="EZ1007" i="1" s="1"/>
  <c r="EA1007" i="1"/>
  <c r="DX1007" i="1"/>
  <c r="DU1007" i="1"/>
  <c r="DR1007" i="1"/>
  <c r="DP1007" i="1"/>
  <c r="DM1007" i="1"/>
  <c r="DJ1007" i="1"/>
  <c r="DB1007" i="1"/>
  <c r="CZ1007" i="1"/>
  <c r="DY1007" i="1" s="1"/>
  <c r="CY1007" i="1"/>
  <c r="CX1007" i="1"/>
  <c r="CW1007" i="1"/>
  <c r="CV1007" i="1"/>
  <c r="CU1007" i="1"/>
  <c r="CT1007" i="1"/>
  <c r="CS1007" i="1"/>
  <c r="CR1007" i="1"/>
  <c r="DQ1007" i="1" s="1"/>
  <c r="CQ1007" i="1"/>
  <c r="CP1007" i="1"/>
  <c r="CO1007" i="1"/>
  <c r="CN1007" i="1"/>
  <c r="CM1007" i="1"/>
  <c r="CL1007" i="1"/>
  <c r="CK1007" i="1"/>
  <c r="CC1007" i="1"/>
  <c r="CA1007" i="1"/>
  <c r="BZ1007" i="1"/>
  <c r="BY1007" i="1"/>
  <c r="DW1007" i="1" s="1"/>
  <c r="BX1007" i="1"/>
  <c r="DV1007" i="1" s="1"/>
  <c r="BW1007" i="1"/>
  <c r="BV1007" i="1"/>
  <c r="DT1007" i="1" s="1"/>
  <c r="BU1007" i="1"/>
  <c r="DS1007" i="1" s="1"/>
  <c r="BT1007" i="1"/>
  <c r="BS1007" i="1"/>
  <c r="BR1007" i="1"/>
  <c r="BQ1007" i="1"/>
  <c r="DO1007" i="1" s="1"/>
  <c r="BP1007" i="1"/>
  <c r="DN1007" i="1" s="1"/>
  <c r="BO1007" i="1"/>
  <c r="BN1007" i="1"/>
  <c r="DL1007" i="1" s="1"/>
  <c r="BM1007" i="1"/>
  <c r="DK1007" i="1" s="1"/>
  <c r="BL1007" i="1"/>
  <c r="J1007" i="1"/>
  <c r="FB1006" i="1"/>
  <c r="EI1006" i="1"/>
  <c r="FC1006" i="1" s="1"/>
  <c r="DX1006" i="1"/>
  <c r="DU1006" i="1"/>
  <c r="DS1006" i="1"/>
  <c r="DP1006" i="1"/>
  <c r="DM1006" i="1"/>
  <c r="DK1006" i="1"/>
  <c r="DB1006" i="1"/>
  <c r="DA1006" i="1"/>
  <c r="CY1006" i="1"/>
  <c r="CX1006" i="1"/>
  <c r="CW1006" i="1"/>
  <c r="CV1006" i="1"/>
  <c r="CU1006" i="1"/>
  <c r="DT1006" i="1" s="1"/>
  <c r="CT1006" i="1"/>
  <c r="CS1006" i="1"/>
  <c r="CR1006" i="1"/>
  <c r="CQ1006" i="1"/>
  <c r="CP1006" i="1"/>
  <c r="CO1006" i="1"/>
  <c r="CN1006" i="1"/>
  <c r="CM1006" i="1"/>
  <c r="DL1006" i="1" s="1"/>
  <c r="CL1006" i="1"/>
  <c r="CK1006" i="1"/>
  <c r="CC1006" i="1"/>
  <c r="EA1006" i="1" s="1"/>
  <c r="CB1006" i="1"/>
  <c r="DZ1006" i="1" s="1"/>
  <c r="BZ1006" i="1"/>
  <c r="BY1006" i="1"/>
  <c r="DW1006" i="1" s="1"/>
  <c r="BX1006" i="1"/>
  <c r="BW1006" i="1"/>
  <c r="BV1006" i="1"/>
  <c r="BU1006" i="1"/>
  <c r="BT1006" i="1"/>
  <c r="DR1006" i="1" s="1"/>
  <c r="BS1006" i="1"/>
  <c r="DQ1006" i="1" s="1"/>
  <c r="BR1006" i="1"/>
  <c r="BQ1006" i="1"/>
  <c r="DO1006" i="1" s="1"/>
  <c r="BP1006" i="1"/>
  <c r="BO1006" i="1"/>
  <c r="BN1006" i="1"/>
  <c r="BM1006" i="1"/>
  <c r="BL1006" i="1"/>
  <c r="J1006" i="1"/>
  <c r="FE1005" i="1"/>
  <c r="FC1005" i="1"/>
  <c r="EI1005" i="1"/>
  <c r="FF1005" i="1" s="1"/>
  <c r="DY1005" i="1"/>
  <c r="DV1005" i="1"/>
  <c r="DS1005" i="1"/>
  <c r="DP1005" i="1"/>
  <c r="DN1005" i="1"/>
  <c r="DK1005" i="1"/>
  <c r="DB1005" i="1"/>
  <c r="DA1005" i="1"/>
  <c r="CZ1005" i="1"/>
  <c r="CX1005" i="1"/>
  <c r="DW1005" i="1" s="1"/>
  <c r="CW1005" i="1"/>
  <c r="CV1005" i="1"/>
  <c r="CU1005" i="1"/>
  <c r="CT1005" i="1"/>
  <c r="CS1005" i="1"/>
  <c r="CR1005" i="1"/>
  <c r="CQ1005" i="1"/>
  <c r="CP1005" i="1"/>
  <c r="DO1005" i="1" s="1"/>
  <c r="CO1005" i="1"/>
  <c r="CN1005" i="1"/>
  <c r="CM1005" i="1"/>
  <c r="CL1005" i="1"/>
  <c r="CK1005" i="1"/>
  <c r="CC1005" i="1"/>
  <c r="EA1005" i="1" s="1"/>
  <c r="CB1005" i="1"/>
  <c r="CA1005" i="1"/>
  <c r="BY1005" i="1"/>
  <c r="BX1005" i="1"/>
  <c r="BW1005" i="1"/>
  <c r="DU1005" i="1" s="1"/>
  <c r="BV1005" i="1"/>
  <c r="DT1005" i="1" s="1"/>
  <c r="BU1005" i="1"/>
  <c r="BT1005" i="1"/>
  <c r="DR1005" i="1" s="1"/>
  <c r="BS1005" i="1"/>
  <c r="BR1005" i="1"/>
  <c r="BQ1005" i="1"/>
  <c r="BP1005" i="1"/>
  <c r="BO1005" i="1"/>
  <c r="DM1005" i="1" s="1"/>
  <c r="BN1005" i="1"/>
  <c r="DL1005" i="1" s="1"/>
  <c r="BM1005" i="1"/>
  <c r="BL1005" i="1"/>
  <c r="J1005" i="1"/>
  <c r="FF1008" i="1" s="1"/>
  <c r="EZ1004" i="1"/>
  <c r="EI1004" i="1"/>
  <c r="DZ1004" i="1"/>
  <c r="DV1004" i="1"/>
  <c r="DS1004" i="1"/>
  <c r="DQ1004" i="1"/>
  <c r="DN1004" i="1"/>
  <c r="DK1004" i="1"/>
  <c r="DB1004" i="1"/>
  <c r="EA1004" i="1" s="1"/>
  <c r="DA1004" i="1"/>
  <c r="CZ1004" i="1"/>
  <c r="CY1004" i="1"/>
  <c r="CW1004" i="1"/>
  <c r="CV1004" i="1"/>
  <c r="CU1004" i="1"/>
  <c r="CT1004" i="1"/>
  <c r="CS1004" i="1"/>
  <c r="DR1004" i="1" s="1"/>
  <c r="CR1004" i="1"/>
  <c r="CQ1004" i="1"/>
  <c r="CP1004" i="1"/>
  <c r="CO1004" i="1"/>
  <c r="CN1004" i="1"/>
  <c r="CM1004" i="1"/>
  <c r="CL1004" i="1"/>
  <c r="CK1004" i="1"/>
  <c r="DJ1004" i="1" s="1"/>
  <c r="CC1004" i="1"/>
  <c r="CB1004" i="1"/>
  <c r="CA1004" i="1"/>
  <c r="DY1004" i="1" s="1"/>
  <c r="BZ1004" i="1"/>
  <c r="DX1004" i="1" s="1"/>
  <c r="BX1004" i="1"/>
  <c r="BW1004" i="1"/>
  <c r="DU1004" i="1" s="1"/>
  <c r="BV1004" i="1"/>
  <c r="BU1004" i="1"/>
  <c r="BT1004" i="1"/>
  <c r="BS1004" i="1"/>
  <c r="BR1004" i="1"/>
  <c r="DP1004" i="1" s="1"/>
  <c r="BQ1004" i="1"/>
  <c r="DO1004" i="1" s="1"/>
  <c r="BP1004" i="1"/>
  <c r="BO1004" i="1"/>
  <c r="DM1004" i="1" s="1"/>
  <c r="BN1004" i="1"/>
  <c r="BM1004" i="1"/>
  <c r="ET1004" i="1" s="1"/>
  <c r="BL1004" i="1"/>
  <c r="J1004" i="1"/>
  <c r="FF1003" i="1"/>
  <c r="FE1003" i="1"/>
  <c r="FC1003" i="1"/>
  <c r="FB1003" i="1"/>
  <c r="FA1003" i="1"/>
  <c r="EI1003" i="1"/>
  <c r="FD1003" i="1" s="1"/>
  <c r="DZ1003" i="1"/>
  <c r="DW1003" i="1"/>
  <c r="DT1003" i="1"/>
  <c r="DQ1003" i="1"/>
  <c r="DN1003" i="1"/>
  <c r="DL1003" i="1"/>
  <c r="DB1003" i="1"/>
  <c r="DA1003" i="1"/>
  <c r="CZ1003" i="1"/>
  <c r="CY1003" i="1"/>
  <c r="CX1003" i="1"/>
  <c r="CV1003" i="1"/>
  <c r="DU1003" i="1" s="1"/>
  <c r="CU1003" i="1"/>
  <c r="CT1003" i="1"/>
  <c r="CS1003" i="1"/>
  <c r="CR1003" i="1"/>
  <c r="CQ1003" i="1"/>
  <c r="CP1003" i="1"/>
  <c r="CO1003" i="1"/>
  <c r="CN1003" i="1"/>
  <c r="CM1003" i="1"/>
  <c r="CL1003" i="1"/>
  <c r="CK1003" i="1"/>
  <c r="CC1003" i="1"/>
  <c r="EA1003" i="1" s="1"/>
  <c r="CB1003" i="1"/>
  <c r="CA1003" i="1"/>
  <c r="DY1003" i="1" s="1"/>
  <c r="BZ1003" i="1"/>
  <c r="BY1003" i="1"/>
  <c r="BW1003" i="1"/>
  <c r="BV1003" i="1"/>
  <c r="BU1003" i="1"/>
  <c r="DS1003" i="1" s="1"/>
  <c r="BT1003" i="1"/>
  <c r="DR1003" i="1" s="1"/>
  <c r="BS1003" i="1"/>
  <c r="BR1003" i="1"/>
  <c r="DP1003" i="1" s="1"/>
  <c r="BQ1003" i="1"/>
  <c r="BP1003" i="1"/>
  <c r="BO1003" i="1"/>
  <c r="DM1003" i="1" s="1"/>
  <c r="BN1003" i="1"/>
  <c r="BM1003" i="1"/>
  <c r="DK1003" i="1" s="1"/>
  <c r="BL1003" i="1"/>
  <c r="DJ1003" i="1" s="1"/>
  <c r="J1003" i="1"/>
  <c r="FF1002" i="1"/>
  <c r="FD1002" i="1"/>
  <c r="FA1002" i="1"/>
  <c r="EI1002" i="1"/>
  <c r="EY1002" i="1" s="1"/>
  <c r="DZ1002" i="1"/>
  <c r="DX1002" i="1"/>
  <c r="DT1002" i="1"/>
  <c r="DQ1002" i="1"/>
  <c r="DO1002" i="1"/>
  <c r="DL1002" i="1"/>
  <c r="DB1002" i="1"/>
  <c r="DA1002" i="1"/>
  <c r="CZ1002" i="1"/>
  <c r="CY1002" i="1"/>
  <c r="CX1002" i="1"/>
  <c r="CW1002" i="1"/>
  <c r="CU1002" i="1"/>
  <c r="CT1002" i="1"/>
  <c r="CS1002" i="1"/>
  <c r="CR1002" i="1"/>
  <c r="CQ1002" i="1"/>
  <c r="CP1002" i="1"/>
  <c r="CO1002" i="1"/>
  <c r="CN1002" i="1"/>
  <c r="CM1002" i="1"/>
  <c r="CL1002" i="1"/>
  <c r="CK1002" i="1"/>
  <c r="CC1002" i="1"/>
  <c r="CB1002" i="1"/>
  <c r="CA1002" i="1"/>
  <c r="DY1002" i="1" s="1"/>
  <c r="BZ1002" i="1"/>
  <c r="BY1002" i="1"/>
  <c r="DW1002" i="1" s="1"/>
  <c r="BX1002" i="1"/>
  <c r="DV1002" i="1" s="1"/>
  <c r="BV1002" i="1"/>
  <c r="BU1002" i="1"/>
  <c r="DS1002" i="1" s="1"/>
  <c r="BT1002" i="1"/>
  <c r="BS1002" i="1"/>
  <c r="BR1002" i="1"/>
  <c r="DP1002" i="1" s="1"/>
  <c r="BQ1002" i="1"/>
  <c r="BP1002" i="1"/>
  <c r="DN1002" i="1" s="1"/>
  <c r="BO1002" i="1"/>
  <c r="DM1002" i="1" s="1"/>
  <c r="BN1002" i="1"/>
  <c r="BM1002" i="1"/>
  <c r="DK1002" i="1" s="1"/>
  <c r="BL1002" i="1"/>
  <c r="J1002" i="1"/>
  <c r="FD1001" i="1"/>
  <c r="FC1001" i="1"/>
  <c r="FA1001" i="1"/>
  <c r="EY1001" i="1"/>
  <c r="EI1001" i="1"/>
  <c r="FB1001" i="1" s="1"/>
  <c r="EA1001" i="1"/>
  <c r="DX1001" i="1"/>
  <c r="DU1001" i="1"/>
  <c r="DR1001" i="1"/>
  <c r="DO1001" i="1"/>
  <c r="DL1001" i="1"/>
  <c r="DJ1001" i="1"/>
  <c r="DB1001" i="1"/>
  <c r="DA1001" i="1"/>
  <c r="CZ1001" i="1"/>
  <c r="CY1001" i="1"/>
  <c r="CX1001" i="1"/>
  <c r="CW1001" i="1"/>
  <c r="CV1001" i="1"/>
  <c r="CT1001" i="1"/>
  <c r="CS1001" i="1"/>
  <c r="CR1001" i="1"/>
  <c r="CQ1001" i="1"/>
  <c r="CP1001" i="1"/>
  <c r="CO1001" i="1"/>
  <c r="CN1001" i="1"/>
  <c r="CM1001" i="1"/>
  <c r="CL1001" i="1"/>
  <c r="CK1001" i="1"/>
  <c r="CC1001" i="1"/>
  <c r="CB1001" i="1"/>
  <c r="DZ1001" i="1" s="1"/>
  <c r="CA1001" i="1"/>
  <c r="DY1001" i="1" s="1"/>
  <c r="BZ1001" i="1"/>
  <c r="BY1001" i="1"/>
  <c r="DW1001" i="1" s="1"/>
  <c r="BX1001" i="1"/>
  <c r="BW1001" i="1"/>
  <c r="BU1001" i="1"/>
  <c r="DS1001" i="1" s="1"/>
  <c r="BT1001" i="1"/>
  <c r="BS1001" i="1"/>
  <c r="DQ1001" i="1" s="1"/>
  <c r="BR1001" i="1"/>
  <c r="DP1001" i="1" s="1"/>
  <c r="BQ1001" i="1"/>
  <c r="BP1001" i="1"/>
  <c r="DN1001" i="1" s="1"/>
  <c r="BO1001" i="1"/>
  <c r="BN1001" i="1"/>
  <c r="BM1001" i="1"/>
  <c r="DK1001" i="1" s="1"/>
  <c r="BL1001" i="1"/>
  <c r="ET1001" i="1" s="1"/>
  <c r="J1001" i="1"/>
  <c r="FD1000" i="1"/>
  <c r="FB1000" i="1"/>
  <c r="EY1000" i="1"/>
  <c r="EI1000" i="1"/>
  <c r="FE1000" i="1" s="1"/>
  <c r="EA1000" i="1"/>
  <c r="DX1000" i="1"/>
  <c r="DV1000" i="1"/>
  <c r="DR1000" i="1"/>
  <c r="DO1000" i="1"/>
  <c r="DM1000" i="1"/>
  <c r="DJ1000" i="1"/>
  <c r="DB1000" i="1"/>
  <c r="DA1000" i="1"/>
  <c r="CZ1000" i="1"/>
  <c r="CY1000" i="1"/>
  <c r="CX1000" i="1"/>
  <c r="CW1000" i="1"/>
  <c r="CV1000" i="1"/>
  <c r="CU1000" i="1"/>
  <c r="CS1000" i="1"/>
  <c r="CR1000" i="1"/>
  <c r="CQ1000" i="1"/>
  <c r="EU1000" i="1" s="1"/>
  <c r="FM1000" i="1" s="1"/>
  <c r="CP1000" i="1"/>
  <c r="CO1000" i="1"/>
  <c r="CN1000" i="1"/>
  <c r="CM1000" i="1"/>
  <c r="CL1000" i="1"/>
  <c r="CK1000" i="1"/>
  <c r="CC1000" i="1"/>
  <c r="CB1000" i="1"/>
  <c r="DZ1000" i="1" s="1"/>
  <c r="CA1000" i="1"/>
  <c r="BZ1000" i="1"/>
  <c r="BY1000" i="1"/>
  <c r="DW1000" i="1" s="1"/>
  <c r="BX1000" i="1"/>
  <c r="BW1000" i="1"/>
  <c r="DU1000" i="1" s="1"/>
  <c r="BV1000" i="1"/>
  <c r="DT1000" i="1" s="1"/>
  <c r="BT1000" i="1"/>
  <c r="BS1000" i="1"/>
  <c r="DQ1000" i="1" s="1"/>
  <c r="BR1000" i="1"/>
  <c r="BQ1000" i="1"/>
  <c r="BP1000" i="1"/>
  <c r="DN1000" i="1" s="1"/>
  <c r="BO1000" i="1"/>
  <c r="BN1000" i="1"/>
  <c r="DL1000" i="1" s="1"/>
  <c r="BM1000" i="1"/>
  <c r="DK1000" i="1" s="1"/>
  <c r="BL1000" i="1"/>
  <c r="J1000" i="1"/>
  <c r="FE999" i="1"/>
  <c r="FB999" i="1"/>
  <c r="FA999" i="1"/>
  <c r="EY999" i="1"/>
  <c r="EI999" i="1"/>
  <c r="EZ999" i="1" s="1"/>
  <c r="EA999" i="1"/>
  <c r="DY999" i="1"/>
  <c r="DV999" i="1"/>
  <c r="DS999" i="1"/>
  <c r="DP999" i="1"/>
  <c r="DM999" i="1"/>
  <c r="DJ999" i="1"/>
  <c r="DB999" i="1"/>
  <c r="DA999" i="1"/>
  <c r="CZ999" i="1"/>
  <c r="CY999" i="1"/>
  <c r="CX999" i="1"/>
  <c r="CW999" i="1"/>
  <c r="CV999" i="1"/>
  <c r="CU999" i="1"/>
  <c r="CT999" i="1"/>
  <c r="CR999" i="1"/>
  <c r="CQ999" i="1"/>
  <c r="CP999" i="1"/>
  <c r="CO999" i="1"/>
  <c r="CN999" i="1"/>
  <c r="CM999" i="1"/>
  <c r="CL999" i="1"/>
  <c r="CK999" i="1"/>
  <c r="EU999" i="1" s="1"/>
  <c r="CC999" i="1"/>
  <c r="CB999" i="1"/>
  <c r="DZ999" i="1" s="1"/>
  <c r="CA999" i="1"/>
  <c r="BZ999" i="1"/>
  <c r="DX999" i="1" s="1"/>
  <c r="BY999" i="1"/>
  <c r="DW999" i="1" s="1"/>
  <c r="BX999" i="1"/>
  <c r="BW999" i="1"/>
  <c r="DU999" i="1" s="1"/>
  <c r="BV999" i="1"/>
  <c r="DT999" i="1" s="1"/>
  <c r="BU999" i="1"/>
  <c r="BS999" i="1"/>
  <c r="DQ999" i="1" s="1"/>
  <c r="BR999" i="1"/>
  <c r="BQ999" i="1"/>
  <c r="DO999" i="1" s="1"/>
  <c r="BP999" i="1"/>
  <c r="DN999" i="1" s="1"/>
  <c r="BO999" i="1"/>
  <c r="BN999" i="1"/>
  <c r="DL999" i="1" s="1"/>
  <c r="BM999" i="1"/>
  <c r="DK999" i="1" s="1"/>
  <c r="BL999" i="1"/>
  <c r="J999" i="1"/>
  <c r="FB998" i="1"/>
  <c r="EI998" i="1"/>
  <c r="FC998" i="1" s="1"/>
  <c r="DY998" i="1"/>
  <c r="DV998" i="1"/>
  <c r="DT998" i="1"/>
  <c r="DP998" i="1"/>
  <c r="DM998" i="1"/>
  <c r="DK998" i="1"/>
  <c r="DB998" i="1"/>
  <c r="DA998" i="1"/>
  <c r="CZ998" i="1"/>
  <c r="CY998" i="1"/>
  <c r="CX998" i="1"/>
  <c r="DW998" i="1" s="1"/>
  <c r="CW998" i="1"/>
  <c r="CV998" i="1"/>
  <c r="CU998" i="1"/>
  <c r="CT998" i="1"/>
  <c r="CS998" i="1"/>
  <c r="CQ998" i="1"/>
  <c r="CP998" i="1"/>
  <c r="CO998" i="1"/>
  <c r="DN998" i="1" s="1"/>
  <c r="CN998" i="1"/>
  <c r="CM998" i="1"/>
  <c r="CL998" i="1"/>
  <c r="CK998" i="1"/>
  <c r="CC998" i="1"/>
  <c r="EA998" i="1" s="1"/>
  <c r="CB998" i="1"/>
  <c r="DZ998" i="1" s="1"/>
  <c r="CA998" i="1"/>
  <c r="BZ998" i="1"/>
  <c r="DX998" i="1" s="1"/>
  <c r="BY998" i="1"/>
  <c r="BX998" i="1"/>
  <c r="BW998" i="1"/>
  <c r="DU998" i="1" s="1"/>
  <c r="BV998" i="1"/>
  <c r="BU998" i="1"/>
  <c r="DS998" i="1" s="1"/>
  <c r="BT998" i="1"/>
  <c r="DR998" i="1" s="1"/>
  <c r="BR998" i="1"/>
  <c r="BQ998" i="1"/>
  <c r="DO998" i="1" s="1"/>
  <c r="BP998" i="1"/>
  <c r="BO998" i="1"/>
  <c r="BN998" i="1"/>
  <c r="DL998" i="1" s="1"/>
  <c r="BM998" i="1"/>
  <c r="BL998" i="1"/>
  <c r="ET998" i="1" s="1"/>
  <c r="J998" i="1"/>
  <c r="FE997" i="1"/>
  <c r="FC997" i="1"/>
  <c r="EI997" i="1"/>
  <c r="FF997" i="1" s="1"/>
  <c r="DY997" i="1"/>
  <c r="DW997" i="1"/>
  <c r="DT997" i="1"/>
  <c r="DQ997" i="1"/>
  <c r="DN997" i="1"/>
  <c r="DK997" i="1"/>
  <c r="DB997" i="1"/>
  <c r="DA997" i="1"/>
  <c r="DZ997" i="1" s="1"/>
  <c r="CZ997" i="1"/>
  <c r="CY997" i="1"/>
  <c r="CX997" i="1"/>
  <c r="CW997" i="1"/>
  <c r="CV997" i="1"/>
  <c r="CU997" i="1"/>
  <c r="CT997" i="1"/>
  <c r="CS997" i="1"/>
  <c r="DR997" i="1" s="1"/>
  <c r="CR997" i="1"/>
  <c r="CP997" i="1"/>
  <c r="CO997" i="1"/>
  <c r="CN997" i="1"/>
  <c r="CM997" i="1"/>
  <c r="CL997" i="1"/>
  <c r="CK997" i="1"/>
  <c r="CC997" i="1"/>
  <c r="EA997" i="1" s="1"/>
  <c r="CB997" i="1"/>
  <c r="CA997" i="1"/>
  <c r="BZ997" i="1"/>
  <c r="DX997" i="1" s="1"/>
  <c r="BY997" i="1"/>
  <c r="BX997" i="1"/>
  <c r="DV997" i="1" s="1"/>
  <c r="BW997" i="1"/>
  <c r="DU997" i="1" s="1"/>
  <c r="BV997" i="1"/>
  <c r="BU997" i="1"/>
  <c r="DS997" i="1" s="1"/>
  <c r="BT997" i="1"/>
  <c r="BS997" i="1"/>
  <c r="BQ997" i="1"/>
  <c r="DO997" i="1" s="1"/>
  <c r="BP997" i="1"/>
  <c r="BO997" i="1"/>
  <c r="DM997" i="1" s="1"/>
  <c r="BN997" i="1"/>
  <c r="DL997" i="1" s="1"/>
  <c r="BM997" i="1"/>
  <c r="BL997" i="1"/>
  <c r="J997" i="1"/>
  <c r="EI996" i="1"/>
  <c r="DZ996" i="1"/>
  <c r="DW996" i="1"/>
  <c r="DT996" i="1"/>
  <c r="DR996" i="1"/>
  <c r="DN996" i="1"/>
  <c r="DK996" i="1"/>
  <c r="DB996" i="1"/>
  <c r="DA996" i="1"/>
  <c r="CZ996" i="1"/>
  <c r="CY996" i="1"/>
  <c r="CX996" i="1"/>
  <c r="CW996" i="1"/>
  <c r="CV996" i="1"/>
  <c r="DU996" i="1" s="1"/>
  <c r="CU996" i="1"/>
  <c r="CT996" i="1"/>
  <c r="CS996" i="1"/>
  <c r="CR996" i="1"/>
  <c r="CQ996" i="1"/>
  <c r="CO996" i="1"/>
  <c r="CN996" i="1"/>
  <c r="CM996" i="1"/>
  <c r="DL996" i="1" s="1"/>
  <c r="CL996" i="1"/>
  <c r="CK996" i="1"/>
  <c r="EU996" i="1" s="1"/>
  <c r="CC996" i="1"/>
  <c r="EA996" i="1" s="1"/>
  <c r="CB996" i="1"/>
  <c r="CA996" i="1"/>
  <c r="DY996" i="1" s="1"/>
  <c r="BZ996" i="1"/>
  <c r="DX996" i="1" s="1"/>
  <c r="BY996" i="1"/>
  <c r="BX996" i="1"/>
  <c r="DV996" i="1" s="1"/>
  <c r="BW996" i="1"/>
  <c r="BV996" i="1"/>
  <c r="BU996" i="1"/>
  <c r="DS996" i="1" s="1"/>
  <c r="BT996" i="1"/>
  <c r="BS996" i="1"/>
  <c r="DQ996" i="1" s="1"/>
  <c r="BR996" i="1"/>
  <c r="DP996" i="1" s="1"/>
  <c r="BP996" i="1"/>
  <c r="BO996" i="1"/>
  <c r="DM996" i="1" s="1"/>
  <c r="BN996" i="1"/>
  <c r="BM996" i="1"/>
  <c r="ET996" i="1" s="1"/>
  <c r="BL996" i="1"/>
  <c r="DJ996" i="1" s="1"/>
  <c r="J996" i="1"/>
  <c r="FF1000" i="1" s="1"/>
  <c r="FF995" i="1"/>
  <c r="FE995" i="1"/>
  <c r="FC995" i="1"/>
  <c r="FA995" i="1"/>
  <c r="EI995" i="1"/>
  <c r="FD995" i="1" s="1"/>
  <c r="DZ995" i="1"/>
  <c r="DW995" i="1"/>
  <c r="DU995" i="1"/>
  <c r="DR995" i="1"/>
  <c r="DO995" i="1"/>
  <c r="DL995" i="1"/>
  <c r="DB995" i="1"/>
  <c r="DA995" i="1"/>
  <c r="CZ995" i="1"/>
  <c r="CY995" i="1"/>
  <c r="DX995" i="1" s="1"/>
  <c r="CX995" i="1"/>
  <c r="CW995" i="1"/>
  <c r="CV995" i="1"/>
  <c r="CU995" i="1"/>
  <c r="CT995" i="1"/>
  <c r="CS995" i="1"/>
  <c r="CR995" i="1"/>
  <c r="CQ995" i="1"/>
  <c r="DP995" i="1" s="1"/>
  <c r="CP995" i="1"/>
  <c r="CN995" i="1"/>
  <c r="CM995" i="1"/>
  <c r="CL995" i="1"/>
  <c r="CK995" i="1"/>
  <c r="EU995" i="1" s="1"/>
  <c r="CC995" i="1"/>
  <c r="EA995" i="1" s="1"/>
  <c r="CB995" i="1"/>
  <c r="CA995" i="1"/>
  <c r="DY995" i="1" s="1"/>
  <c r="BZ995" i="1"/>
  <c r="BY995" i="1"/>
  <c r="BX995" i="1"/>
  <c r="DV995" i="1" s="1"/>
  <c r="BW995" i="1"/>
  <c r="BV995" i="1"/>
  <c r="DT995" i="1" s="1"/>
  <c r="BU995" i="1"/>
  <c r="DS995" i="1" s="1"/>
  <c r="BT995" i="1"/>
  <c r="BS995" i="1"/>
  <c r="DQ995" i="1" s="1"/>
  <c r="BR995" i="1"/>
  <c r="BQ995" i="1"/>
  <c r="BO995" i="1"/>
  <c r="DM995" i="1" s="1"/>
  <c r="BN995" i="1"/>
  <c r="BM995" i="1"/>
  <c r="DK995" i="1" s="1"/>
  <c r="BL995" i="1"/>
  <c r="DJ995" i="1" s="1"/>
  <c r="J995" i="1"/>
  <c r="FF994" i="1"/>
  <c r="FD994" i="1"/>
  <c r="FA994" i="1"/>
  <c r="EI994" i="1"/>
  <c r="EY994" i="1" s="1"/>
  <c r="DZ994" i="1"/>
  <c r="DX994" i="1"/>
  <c r="DU994" i="1"/>
  <c r="DR994" i="1"/>
  <c r="DP994" i="1"/>
  <c r="DL994" i="1"/>
  <c r="DB994" i="1"/>
  <c r="EA994" i="1" s="1"/>
  <c r="DA994" i="1"/>
  <c r="CZ994" i="1"/>
  <c r="CY994" i="1"/>
  <c r="CX994" i="1"/>
  <c r="CW994" i="1"/>
  <c r="CV994" i="1"/>
  <c r="CU994" i="1"/>
  <c r="CT994" i="1"/>
  <c r="DS994" i="1" s="1"/>
  <c r="CS994" i="1"/>
  <c r="CR994" i="1"/>
  <c r="CQ994" i="1"/>
  <c r="CP994" i="1"/>
  <c r="CO994" i="1"/>
  <c r="CM994" i="1"/>
  <c r="CL994" i="1"/>
  <c r="CK994" i="1"/>
  <c r="CC994" i="1"/>
  <c r="CB994" i="1"/>
  <c r="CA994" i="1"/>
  <c r="DY994" i="1" s="1"/>
  <c r="BZ994" i="1"/>
  <c r="BY994" i="1"/>
  <c r="DW994" i="1" s="1"/>
  <c r="BX994" i="1"/>
  <c r="DV994" i="1" s="1"/>
  <c r="BW994" i="1"/>
  <c r="BV994" i="1"/>
  <c r="DT994" i="1" s="1"/>
  <c r="BU994" i="1"/>
  <c r="BT994" i="1"/>
  <c r="BS994" i="1"/>
  <c r="DQ994" i="1" s="1"/>
  <c r="BR994" i="1"/>
  <c r="BQ994" i="1"/>
  <c r="DO994" i="1" s="1"/>
  <c r="BP994" i="1"/>
  <c r="DN994" i="1" s="1"/>
  <c r="BN994" i="1"/>
  <c r="BM994" i="1"/>
  <c r="BL994" i="1"/>
  <c r="J994" i="1"/>
  <c r="FF993" i="1"/>
  <c r="FE993" i="1"/>
  <c r="FD993" i="1"/>
  <c r="FC993" i="1"/>
  <c r="FB993" i="1"/>
  <c r="FA993" i="1"/>
  <c r="EY993" i="1"/>
  <c r="EI993" i="1"/>
  <c r="EZ993" i="1" s="1"/>
  <c r="EA993" i="1"/>
  <c r="DX993" i="1"/>
  <c r="DU993" i="1"/>
  <c r="DS993" i="1"/>
  <c r="DP993" i="1"/>
  <c r="DM993" i="1"/>
  <c r="DJ993" i="1"/>
  <c r="EK993" i="1" s="1"/>
  <c r="DB993" i="1"/>
  <c r="DA993" i="1"/>
  <c r="CZ993" i="1"/>
  <c r="CY993" i="1"/>
  <c r="CX993" i="1"/>
  <c r="CW993" i="1"/>
  <c r="DV993" i="1" s="1"/>
  <c r="CV993" i="1"/>
  <c r="CU993" i="1"/>
  <c r="CT993" i="1"/>
  <c r="CS993" i="1"/>
  <c r="CR993" i="1"/>
  <c r="CQ993" i="1"/>
  <c r="CP993" i="1"/>
  <c r="CO993" i="1"/>
  <c r="DN993" i="1" s="1"/>
  <c r="CN993" i="1"/>
  <c r="CL993" i="1"/>
  <c r="EU993" i="1" s="1"/>
  <c r="FM993" i="1" s="1"/>
  <c r="CK993" i="1"/>
  <c r="CC993" i="1"/>
  <c r="CB993" i="1"/>
  <c r="DZ993" i="1" s="1"/>
  <c r="CA993" i="1"/>
  <c r="DY993" i="1" s="1"/>
  <c r="BZ993" i="1"/>
  <c r="BY993" i="1"/>
  <c r="DW993" i="1" s="1"/>
  <c r="BX993" i="1"/>
  <c r="BW993" i="1"/>
  <c r="BV993" i="1"/>
  <c r="DT993" i="1" s="1"/>
  <c r="BU993" i="1"/>
  <c r="BT993" i="1"/>
  <c r="DR993" i="1" s="1"/>
  <c r="BS993" i="1"/>
  <c r="DQ993" i="1" s="1"/>
  <c r="BR993" i="1"/>
  <c r="BQ993" i="1"/>
  <c r="DO993" i="1" s="1"/>
  <c r="BP993" i="1"/>
  <c r="BO993" i="1"/>
  <c r="BM993" i="1"/>
  <c r="DK993" i="1" s="1"/>
  <c r="BL993" i="1"/>
  <c r="J993" i="1"/>
  <c r="FF992" i="1"/>
  <c r="FE992" i="1"/>
  <c r="FD992" i="1"/>
  <c r="FB992" i="1"/>
  <c r="EY992" i="1"/>
  <c r="EU992" i="1"/>
  <c r="FM992" i="1" s="1"/>
  <c r="EI992" i="1"/>
  <c r="FC992" i="1" s="1"/>
  <c r="EA992" i="1"/>
  <c r="DX992" i="1"/>
  <c r="DV992" i="1"/>
  <c r="DS992" i="1"/>
  <c r="DP992" i="1"/>
  <c r="DN992" i="1"/>
  <c r="DJ992" i="1"/>
  <c r="DB992" i="1"/>
  <c r="DA992" i="1"/>
  <c r="CZ992" i="1"/>
  <c r="DY992" i="1" s="1"/>
  <c r="CY992" i="1"/>
  <c r="CX992" i="1"/>
  <c r="CW992" i="1"/>
  <c r="CV992" i="1"/>
  <c r="CU992" i="1"/>
  <c r="CT992" i="1"/>
  <c r="CS992" i="1"/>
  <c r="CR992" i="1"/>
  <c r="DQ992" i="1" s="1"/>
  <c r="CQ992" i="1"/>
  <c r="CP992" i="1"/>
  <c r="CO992" i="1"/>
  <c r="CN992" i="1"/>
  <c r="CM992" i="1"/>
  <c r="CK992" i="1"/>
  <c r="CC992" i="1"/>
  <c r="CB992" i="1"/>
  <c r="DZ992" i="1" s="1"/>
  <c r="CA992" i="1"/>
  <c r="BZ992" i="1"/>
  <c r="BY992" i="1"/>
  <c r="DW992" i="1" s="1"/>
  <c r="BX992" i="1"/>
  <c r="BW992" i="1"/>
  <c r="DU992" i="1" s="1"/>
  <c r="BV992" i="1"/>
  <c r="DT992" i="1" s="1"/>
  <c r="BU992" i="1"/>
  <c r="BT992" i="1"/>
  <c r="DR992" i="1" s="1"/>
  <c r="BS992" i="1"/>
  <c r="BR992" i="1"/>
  <c r="BQ992" i="1"/>
  <c r="DO992" i="1" s="1"/>
  <c r="BP992" i="1"/>
  <c r="BO992" i="1"/>
  <c r="DM992" i="1" s="1"/>
  <c r="EM992" i="1" s="1"/>
  <c r="BN992" i="1"/>
  <c r="DL992" i="1" s="1"/>
  <c r="BL992" i="1"/>
  <c r="ET992" i="1" s="1"/>
  <c r="J992" i="1"/>
  <c r="J1009" i="1" s="1"/>
  <c r="FE991" i="1"/>
  <c r="FB991" i="1"/>
  <c r="EY991" i="1"/>
  <c r="EI991" i="1"/>
  <c r="EZ991" i="1" s="1"/>
  <c r="EA991" i="1"/>
  <c r="DY991" i="1"/>
  <c r="DV991" i="1"/>
  <c r="DS991" i="1"/>
  <c r="DQ991" i="1"/>
  <c r="DN991" i="1"/>
  <c r="DK991" i="1"/>
  <c r="DB991" i="1"/>
  <c r="DA991" i="1"/>
  <c r="CZ991" i="1"/>
  <c r="CY991" i="1"/>
  <c r="CX991" i="1"/>
  <c r="CW991" i="1"/>
  <c r="CV991" i="1"/>
  <c r="CU991" i="1"/>
  <c r="DT991" i="1" s="1"/>
  <c r="CT991" i="1"/>
  <c r="CS991" i="1"/>
  <c r="CR991" i="1"/>
  <c r="CQ991" i="1"/>
  <c r="CP991" i="1"/>
  <c r="CO991" i="1"/>
  <c r="CN991" i="1"/>
  <c r="CM991" i="1"/>
  <c r="CL991" i="1"/>
  <c r="CC991" i="1"/>
  <c r="CB991" i="1"/>
  <c r="DZ991" i="1" s="1"/>
  <c r="CA991" i="1"/>
  <c r="BZ991" i="1"/>
  <c r="DX991" i="1" s="1"/>
  <c r="BY991" i="1"/>
  <c r="DW991" i="1" s="1"/>
  <c r="BX991" i="1"/>
  <c r="BW991" i="1"/>
  <c r="DU991" i="1" s="1"/>
  <c r="BV991" i="1"/>
  <c r="BU991" i="1"/>
  <c r="BT991" i="1"/>
  <c r="DR991" i="1" s="1"/>
  <c r="BS991" i="1"/>
  <c r="BR991" i="1"/>
  <c r="DP991" i="1" s="1"/>
  <c r="BQ991" i="1"/>
  <c r="DO991" i="1" s="1"/>
  <c r="BP991" i="1"/>
  <c r="BO991" i="1"/>
  <c r="DM991" i="1" s="1"/>
  <c r="BN991" i="1"/>
  <c r="BM991" i="1"/>
  <c r="J991" i="1"/>
  <c r="FF1007" i="1" s="1"/>
  <c r="FX989" i="1"/>
  <c r="FW989" i="1"/>
  <c r="FV989" i="1"/>
  <c r="FU989" i="1"/>
  <c r="FT989" i="1"/>
  <c r="FS989" i="1"/>
  <c r="FR989" i="1"/>
  <c r="FQ989" i="1"/>
  <c r="FX988" i="1"/>
  <c r="FW988" i="1"/>
  <c r="FV988" i="1"/>
  <c r="FU988" i="1"/>
  <c r="FT988" i="1"/>
  <c r="FS988" i="1"/>
  <c r="FR988" i="1"/>
  <c r="FQ988" i="1"/>
  <c r="H988" i="1"/>
  <c r="G988" i="1"/>
  <c r="F988" i="1"/>
  <c r="E988" i="1"/>
  <c r="D988" i="1"/>
  <c r="EZ987" i="1"/>
  <c r="EI987" i="1"/>
  <c r="DY987" i="1"/>
  <c r="DV987" i="1"/>
  <c r="DS987" i="1"/>
  <c r="DQ987" i="1"/>
  <c r="DN987" i="1"/>
  <c r="DK987" i="1"/>
  <c r="DA987" i="1"/>
  <c r="CZ987" i="1"/>
  <c r="CY987" i="1"/>
  <c r="CX987" i="1"/>
  <c r="CW987" i="1"/>
  <c r="CV987" i="1"/>
  <c r="CU987" i="1"/>
  <c r="DT987" i="1" s="1"/>
  <c r="CT987" i="1"/>
  <c r="CS987" i="1"/>
  <c r="CR987" i="1"/>
  <c r="CQ987" i="1"/>
  <c r="CP987" i="1"/>
  <c r="CO987" i="1"/>
  <c r="CN987" i="1"/>
  <c r="CM987" i="1"/>
  <c r="DL987" i="1" s="1"/>
  <c r="CL987" i="1"/>
  <c r="CK987" i="1"/>
  <c r="CB987" i="1"/>
  <c r="DZ987" i="1" s="1"/>
  <c r="CA987" i="1"/>
  <c r="BZ987" i="1"/>
  <c r="DX987" i="1" s="1"/>
  <c r="BY987" i="1"/>
  <c r="DW987" i="1" s="1"/>
  <c r="BX987" i="1"/>
  <c r="BW987" i="1"/>
  <c r="DU987" i="1" s="1"/>
  <c r="BV987" i="1"/>
  <c r="BU987" i="1"/>
  <c r="BT987" i="1"/>
  <c r="DR987" i="1" s="1"/>
  <c r="BS987" i="1"/>
  <c r="BR987" i="1"/>
  <c r="DP987" i="1" s="1"/>
  <c r="BQ987" i="1"/>
  <c r="DO987" i="1" s="1"/>
  <c r="BP987" i="1"/>
  <c r="BO987" i="1"/>
  <c r="DM987" i="1" s="1"/>
  <c r="BN987" i="1"/>
  <c r="BM987" i="1"/>
  <c r="BL987" i="1"/>
  <c r="DJ987" i="1" s="1"/>
  <c r="J987" i="1"/>
  <c r="FE986" i="1"/>
  <c r="FD986" i="1"/>
  <c r="FC986" i="1"/>
  <c r="FA986" i="1"/>
  <c r="EI986" i="1"/>
  <c r="FB986" i="1" s="1"/>
  <c r="DY986" i="1"/>
  <c r="DV986" i="1"/>
  <c r="DT986" i="1"/>
  <c r="DQ986" i="1"/>
  <c r="DN986" i="1"/>
  <c r="DL986" i="1"/>
  <c r="DB986" i="1"/>
  <c r="CZ986" i="1"/>
  <c r="CY986" i="1"/>
  <c r="CX986" i="1"/>
  <c r="DW986" i="1" s="1"/>
  <c r="CW986" i="1"/>
  <c r="CV986" i="1"/>
  <c r="CU986" i="1"/>
  <c r="CT986" i="1"/>
  <c r="CS986" i="1"/>
  <c r="CR986" i="1"/>
  <c r="CQ986" i="1"/>
  <c r="CP986" i="1"/>
  <c r="DO986" i="1" s="1"/>
  <c r="CO986" i="1"/>
  <c r="CN986" i="1"/>
  <c r="CM986" i="1"/>
  <c r="CL986" i="1"/>
  <c r="CK986" i="1"/>
  <c r="CC986" i="1"/>
  <c r="EA986" i="1" s="1"/>
  <c r="CA986" i="1"/>
  <c r="BZ986" i="1"/>
  <c r="DX986" i="1" s="1"/>
  <c r="BY986" i="1"/>
  <c r="BX986" i="1"/>
  <c r="BW986" i="1"/>
  <c r="DU986" i="1" s="1"/>
  <c r="BV986" i="1"/>
  <c r="BU986" i="1"/>
  <c r="DS986" i="1" s="1"/>
  <c r="BT986" i="1"/>
  <c r="DR986" i="1" s="1"/>
  <c r="BS986" i="1"/>
  <c r="BR986" i="1"/>
  <c r="DP986" i="1" s="1"/>
  <c r="BQ986" i="1"/>
  <c r="BP986" i="1"/>
  <c r="BO986" i="1"/>
  <c r="DM986" i="1" s="1"/>
  <c r="BN986" i="1"/>
  <c r="BM986" i="1"/>
  <c r="DK986" i="1" s="1"/>
  <c r="EL986" i="1" s="1"/>
  <c r="BL986" i="1"/>
  <c r="DJ986" i="1" s="1"/>
  <c r="J986" i="1"/>
  <c r="FF985" i="1"/>
  <c r="FD985" i="1"/>
  <c r="FA985" i="1"/>
  <c r="EY985" i="1"/>
  <c r="EI985" i="1"/>
  <c r="FE985" i="1" s="1"/>
  <c r="DZ985" i="1"/>
  <c r="DW985" i="1"/>
  <c r="DT985" i="1"/>
  <c r="DQ985" i="1"/>
  <c r="DO985" i="1"/>
  <c r="DL985" i="1"/>
  <c r="DB985" i="1"/>
  <c r="EA985" i="1" s="1"/>
  <c r="DA985" i="1"/>
  <c r="CY985" i="1"/>
  <c r="CX985" i="1"/>
  <c r="CW985" i="1"/>
  <c r="CV985" i="1"/>
  <c r="CU985" i="1"/>
  <c r="CT985" i="1"/>
  <c r="CS985" i="1"/>
  <c r="DR985" i="1" s="1"/>
  <c r="CR985" i="1"/>
  <c r="CQ985" i="1"/>
  <c r="CP985" i="1"/>
  <c r="CO985" i="1"/>
  <c r="CN985" i="1"/>
  <c r="CM985" i="1"/>
  <c r="CL985" i="1"/>
  <c r="CK985" i="1"/>
  <c r="CC985" i="1"/>
  <c r="CB985" i="1"/>
  <c r="BZ985" i="1"/>
  <c r="DX985" i="1" s="1"/>
  <c r="BY985" i="1"/>
  <c r="BX985" i="1"/>
  <c r="DV985" i="1" s="1"/>
  <c r="BW985" i="1"/>
  <c r="DU985" i="1" s="1"/>
  <c r="BV985" i="1"/>
  <c r="BU985" i="1"/>
  <c r="DS985" i="1" s="1"/>
  <c r="BT985" i="1"/>
  <c r="BS985" i="1"/>
  <c r="BR985" i="1"/>
  <c r="DP985" i="1" s="1"/>
  <c r="BQ985" i="1"/>
  <c r="BP985" i="1"/>
  <c r="DN985" i="1" s="1"/>
  <c r="BO985" i="1"/>
  <c r="DM985" i="1" s="1"/>
  <c r="BN985" i="1"/>
  <c r="BM985" i="1"/>
  <c r="BL985" i="1"/>
  <c r="J985" i="1"/>
  <c r="FE984" i="1"/>
  <c r="FD984" i="1"/>
  <c r="FC984" i="1"/>
  <c r="FB984" i="1"/>
  <c r="FA984" i="1"/>
  <c r="EY984" i="1"/>
  <c r="EI984" i="1"/>
  <c r="EZ984" i="1" s="1"/>
  <c r="EA984" i="1"/>
  <c r="DW984" i="1"/>
  <c r="DT984" i="1"/>
  <c r="DR984" i="1"/>
  <c r="DO984" i="1"/>
  <c r="DL984" i="1"/>
  <c r="DJ984" i="1"/>
  <c r="DB984" i="1"/>
  <c r="DA984" i="1"/>
  <c r="CZ984" i="1"/>
  <c r="CX984" i="1"/>
  <c r="CW984" i="1"/>
  <c r="CV984" i="1"/>
  <c r="DU984" i="1" s="1"/>
  <c r="CU984" i="1"/>
  <c r="CT984" i="1"/>
  <c r="CS984" i="1"/>
  <c r="CR984" i="1"/>
  <c r="CQ984" i="1"/>
  <c r="CP984" i="1"/>
  <c r="CO984" i="1"/>
  <c r="CN984" i="1"/>
  <c r="CM984" i="1"/>
  <c r="CL984" i="1"/>
  <c r="CK984" i="1"/>
  <c r="CC984" i="1"/>
  <c r="CB984" i="1"/>
  <c r="DZ984" i="1" s="1"/>
  <c r="CA984" i="1"/>
  <c r="DY984" i="1" s="1"/>
  <c r="BY984" i="1"/>
  <c r="BX984" i="1"/>
  <c r="DV984" i="1" s="1"/>
  <c r="BW984" i="1"/>
  <c r="BV984" i="1"/>
  <c r="BU984" i="1"/>
  <c r="DS984" i="1" s="1"/>
  <c r="BT984" i="1"/>
  <c r="BS984" i="1"/>
  <c r="DQ984" i="1" s="1"/>
  <c r="BR984" i="1"/>
  <c r="DP984" i="1" s="1"/>
  <c r="BQ984" i="1"/>
  <c r="BP984" i="1"/>
  <c r="DN984" i="1" s="1"/>
  <c r="BO984" i="1"/>
  <c r="BN984" i="1"/>
  <c r="BM984" i="1"/>
  <c r="DK984" i="1" s="1"/>
  <c r="BL984" i="1"/>
  <c r="J984" i="1"/>
  <c r="FE983" i="1"/>
  <c r="FD983" i="1"/>
  <c r="FB983" i="1"/>
  <c r="EY983" i="1"/>
  <c r="EI983" i="1"/>
  <c r="FC983" i="1" s="1"/>
  <c r="EA983" i="1"/>
  <c r="DX983" i="1"/>
  <c r="DU983" i="1"/>
  <c r="DR983" i="1"/>
  <c r="DO983" i="1"/>
  <c r="DM983" i="1"/>
  <c r="DJ983" i="1"/>
  <c r="DB983" i="1"/>
  <c r="DA983" i="1"/>
  <c r="CZ983" i="1"/>
  <c r="DY983" i="1" s="1"/>
  <c r="CY983" i="1"/>
  <c r="CW983" i="1"/>
  <c r="CV983" i="1"/>
  <c r="CU983" i="1"/>
  <c r="CT983" i="1"/>
  <c r="CS983" i="1"/>
  <c r="CR983" i="1"/>
  <c r="CQ983" i="1"/>
  <c r="DP983" i="1" s="1"/>
  <c r="CP983" i="1"/>
  <c r="CO983" i="1"/>
  <c r="CN983" i="1"/>
  <c r="CM983" i="1"/>
  <c r="CL983" i="1"/>
  <c r="CK983" i="1"/>
  <c r="CC983" i="1"/>
  <c r="CB983" i="1"/>
  <c r="DZ983" i="1" s="1"/>
  <c r="CA983" i="1"/>
  <c r="BZ983" i="1"/>
  <c r="BX983" i="1"/>
  <c r="DV983" i="1" s="1"/>
  <c r="BW983" i="1"/>
  <c r="BV983" i="1"/>
  <c r="DT983" i="1" s="1"/>
  <c r="BU983" i="1"/>
  <c r="DS983" i="1" s="1"/>
  <c r="BT983" i="1"/>
  <c r="BS983" i="1"/>
  <c r="DQ983" i="1" s="1"/>
  <c r="BR983" i="1"/>
  <c r="BQ983" i="1"/>
  <c r="BP983" i="1"/>
  <c r="DN983" i="1" s="1"/>
  <c r="BO983" i="1"/>
  <c r="BN983" i="1"/>
  <c r="DL983" i="1" s="1"/>
  <c r="BM983" i="1"/>
  <c r="DK983" i="1" s="1"/>
  <c r="EM983" i="1" s="1"/>
  <c r="BL983" i="1"/>
  <c r="J983" i="1"/>
  <c r="FE982" i="1"/>
  <c r="FB982" i="1"/>
  <c r="EY982" i="1"/>
  <c r="EI982" i="1"/>
  <c r="EZ982" i="1" s="1"/>
  <c r="EA982" i="1"/>
  <c r="DY982" i="1"/>
  <c r="DU982" i="1"/>
  <c r="DR982" i="1"/>
  <c r="DP982" i="1"/>
  <c r="DM982" i="1"/>
  <c r="DJ982" i="1"/>
  <c r="DB982" i="1"/>
  <c r="DA982" i="1"/>
  <c r="CZ982" i="1"/>
  <c r="CY982" i="1"/>
  <c r="CX982" i="1"/>
  <c r="CV982" i="1"/>
  <c r="CU982" i="1"/>
  <c r="CT982" i="1"/>
  <c r="DS982" i="1" s="1"/>
  <c r="CS982" i="1"/>
  <c r="CR982" i="1"/>
  <c r="CQ982" i="1"/>
  <c r="CP982" i="1"/>
  <c r="CO982" i="1"/>
  <c r="CN982" i="1"/>
  <c r="CM982" i="1"/>
  <c r="CL982" i="1"/>
  <c r="CK982" i="1"/>
  <c r="CC982" i="1"/>
  <c r="CB982" i="1"/>
  <c r="DZ982" i="1" s="1"/>
  <c r="CA982" i="1"/>
  <c r="BZ982" i="1"/>
  <c r="DX982" i="1" s="1"/>
  <c r="BY982" i="1"/>
  <c r="DW982" i="1" s="1"/>
  <c r="BW982" i="1"/>
  <c r="BV982" i="1"/>
  <c r="DT982" i="1" s="1"/>
  <c r="BU982" i="1"/>
  <c r="BT982" i="1"/>
  <c r="BS982" i="1"/>
  <c r="DQ982" i="1" s="1"/>
  <c r="BR982" i="1"/>
  <c r="BQ982" i="1"/>
  <c r="DO982" i="1" s="1"/>
  <c r="BP982" i="1"/>
  <c r="DN982" i="1" s="1"/>
  <c r="BO982" i="1"/>
  <c r="BN982" i="1"/>
  <c r="DL982" i="1" s="1"/>
  <c r="BM982" i="1"/>
  <c r="BL982" i="1"/>
  <c r="J982" i="1"/>
  <c r="FE981" i="1"/>
  <c r="FB981" i="1"/>
  <c r="EI981" i="1"/>
  <c r="FC981" i="1" s="1"/>
  <c r="DY981" i="1"/>
  <c r="DV981" i="1"/>
  <c r="DS981" i="1"/>
  <c r="DP981" i="1"/>
  <c r="DM981" i="1"/>
  <c r="DK981" i="1"/>
  <c r="DB981" i="1"/>
  <c r="DA981" i="1"/>
  <c r="CZ981" i="1"/>
  <c r="CY981" i="1"/>
  <c r="CX981" i="1"/>
  <c r="DW981" i="1" s="1"/>
  <c r="CW981" i="1"/>
  <c r="CU981" i="1"/>
  <c r="CT981" i="1"/>
  <c r="CS981" i="1"/>
  <c r="CR981" i="1"/>
  <c r="CQ981" i="1"/>
  <c r="CP981" i="1"/>
  <c r="CO981" i="1"/>
  <c r="DN981" i="1" s="1"/>
  <c r="CN981" i="1"/>
  <c r="CM981" i="1"/>
  <c r="CL981" i="1"/>
  <c r="CK981" i="1"/>
  <c r="CC981" i="1"/>
  <c r="EA981" i="1" s="1"/>
  <c r="CB981" i="1"/>
  <c r="DZ981" i="1" s="1"/>
  <c r="CA981" i="1"/>
  <c r="BZ981" i="1"/>
  <c r="DX981" i="1" s="1"/>
  <c r="BY981" i="1"/>
  <c r="BX981" i="1"/>
  <c r="BV981" i="1"/>
  <c r="DT981" i="1" s="1"/>
  <c r="BU981" i="1"/>
  <c r="BT981" i="1"/>
  <c r="DR981" i="1" s="1"/>
  <c r="BS981" i="1"/>
  <c r="DQ981" i="1" s="1"/>
  <c r="BR981" i="1"/>
  <c r="BQ981" i="1"/>
  <c r="DO981" i="1" s="1"/>
  <c r="BP981" i="1"/>
  <c r="BO981" i="1"/>
  <c r="BN981" i="1"/>
  <c r="DL981" i="1" s="1"/>
  <c r="BM981" i="1"/>
  <c r="BL981" i="1"/>
  <c r="J981" i="1"/>
  <c r="FE980" i="1"/>
  <c r="EI980" i="1"/>
  <c r="FF980" i="1" s="1"/>
  <c r="DY980" i="1"/>
  <c r="DW980" i="1"/>
  <c r="DS980" i="1"/>
  <c r="DP980" i="1"/>
  <c r="DN980" i="1"/>
  <c r="DK980" i="1"/>
  <c r="DB980" i="1"/>
  <c r="DA980" i="1"/>
  <c r="DZ980" i="1" s="1"/>
  <c r="CZ980" i="1"/>
  <c r="CY980" i="1"/>
  <c r="CX980" i="1"/>
  <c r="CW980" i="1"/>
  <c r="CV980" i="1"/>
  <c r="CT980" i="1"/>
  <c r="CS980" i="1"/>
  <c r="CR980" i="1"/>
  <c r="DQ980" i="1" s="1"/>
  <c r="CQ980" i="1"/>
  <c r="CP980" i="1"/>
  <c r="CO980" i="1"/>
  <c r="CN980" i="1"/>
  <c r="CM980" i="1"/>
  <c r="CL980" i="1"/>
  <c r="CK980" i="1"/>
  <c r="CC980" i="1"/>
  <c r="EA980" i="1" s="1"/>
  <c r="CB980" i="1"/>
  <c r="CA980" i="1"/>
  <c r="BZ980" i="1"/>
  <c r="DX980" i="1" s="1"/>
  <c r="BY980" i="1"/>
  <c r="BX980" i="1"/>
  <c r="DV980" i="1" s="1"/>
  <c r="BW980" i="1"/>
  <c r="DU980" i="1" s="1"/>
  <c r="BU980" i="1"/>
  <c r="BT980" i="1"/>
  <c r="DR980" i="1" s="1"/>
  <c r="BS980" i="1"/>
  <c r="BR980" i="1"/>
  <c r="BQ980" i="1"/>
  <c r="DO980" i="1" s="1"/>
  <c r="BP980" i="1"/>
  <c r="BO980" i="1"/>
  <c r="DM980" i="1" s="1"/>
  <c r="BN980" i="1"/>
  <c r="DL980" i="1" s="1"/>
  <c r="BM980" i="1"/>
  <c r="BL980" i="1"/>
  <c r="J980" i="1"/>
  <c r="EI979" i="1"/>
  <c r="EZ979" i="1" s="1"/>
  <c r="DZ979" i="1"/>
  <c r="DW979" i="1"/>
  <c r="DT979" i="1"/>
  <c r="DQ979" i="1"/>
  <c r="DN979" i="1"/>
  <c r="DK979" i="1"/>
  <c r="DB979" i="1"/>
  <c r="DA979" i="1"/>
  <c r="CZ979" i="1"/>
  <c r="CY979" i="1"/>
  <c r="CX979" i="1"/>
  <c r="CW979" i="1"/>
  <c r="CV979" i="1"/>
  <c r="DU979" i="1" s="1"/>
  <c r="CU979" i="1"/>
  <c r="CS979" i="1"/>
  <c r="CR979" i="1"/>
  <c r="CQ979" i="1"/>
  <c r="CP979" i="1"/>
  <c r="CO979" i="1"/>
  <c r="CN979" i="1"/>
  <c r="CM979" i="1"/>
  <c r="DL979" i="1" s="1"/>
  <c r="CL979" i="1"/>
  <c r="CK979" i="1"/>
  <c r="CC979" i="1"/>
  <c r="EA979" i="1" s="1"/>
  <c r="CB979" i="1"/>
  <c r="CA979" i="1"/>
  <c r="DY979" i="1" s="1"/>
  <c r="BZ979" i="1"/>
  <c r="DX979" i="1" s="1"/>
  <c r="BY979" i="1"/>
  <c r="BX979" i="1"/>
  <c r="DV979" i="1" s="1"/>
  <c r="BW979" i="1"/>
  <c r="BV979" i="1"/>
  <c r="BT979" i="1"/>
  <c r="DR979" i="1" s="1"/>
  <c r="BS979" i="1"/>
  <c r="BR979" i="1"/>
  <c r="DP979" i="1" s="1"/>
  <c r="BQ979" i="1"/>
  <c r="DO979" i="1" s="1"/>
  <c r="BP979" i="1"/>
  <c r="BO979" i="1"/>
  <c r="BN979" i="1"/>
  <c r="BM979" i="1"/>
  <c r="BL979" i="1"/>
  <c r="DJ979" i="1" s="1"/>
  <c r="J979" i="1"/>
  <c r="FF978" i="1"/>
  <c r="FD978" i="1"/>
  <c r="FC978" i="1"/>
  <c r="FA978" i="1"/>
  <c r="EI978" i="1"/>
  <c r="FB978" i="1" s="1"/>
  <c r="DZ978" i="1"/>
  <c r="DW978" i="1"/>
  <c r="DU978" i="1"/>
  <c r="DQ978" i="1"/>
  <c r="DN978" i="1"/>
  <c r="DL978" i="1"/>
  <c r="DB978" i="1"/>
  <c r="DA978" i="1"/>
  <c r="CZ978" i="1"/>
  <c r="CY978" i="1"/>
  <c r="DX978" i="1" s="1"/>
  <c r="CX978" i="1"/>
  <c r="CW978" i="1"/>
  <c r="CV978" i="1"/>
  <c r="CU978" i="1"/>
  <c r="CT978" i="1"/>
  <c r="CR978" i="1"/>
  <c r="CQ978" i="1"/>
  <c r="CP978" i="1"/>
  <c r="DO978" i="1" s="1"/>
  <c r="CO978" i="1"/>
  <c r="CN978" i="1"/>
  <c r="CM978" i="1"/>
  <c r="CL978" i="1"/>
  <c r="CK978" i="1"/>
  <c r="CC978" i="1"/>
  <c r="EA978" i="1" s="1"/>
  <c r="CB978" i="1"/>
  <c r="CA978" i="1"/>
  <c r="DY978" i="1" s="1"/>
  <c r="BZ978" i="1"/>
  <c r="BY978" i="1"/>
  <c r="BX978" i="1"/>
  <c r="DV978" i="1" s="1"/>
  <c r="BW978" i="1"/>
  <c r="BV978" i="1"/>
  <c r="DT978" i="1" s="1"/>
  <c r="BU978" i="1"/>
  <c r="DS978" i="1" s="1"/>
  <c r="BS978" i="1"/>
  <c r="BR978" i="1"/>
  <c r="BQ978" i="1"/>
  <c r="BP978" i="1"/>
  <c r="BO978" i="1"/>
  <c r="DM978" i="1" s="1"/>
  <c r="BN978" i="1"/>
  <c r="BM978" i="1"/>
  <c r="DK978" i="1" s="1"/>
  <c r="BL978" i="1"/>
  <c r="DJ978" i="1" s="1"/>
  <c r="J978" i="1"/>
  <c r="FF977" i="1"/>
  <c r="FD977" i="1"/>
  <c r="FA977" i="1"/>
  <c r="EY977" i="1"/>
  <c r="EI977" i="1"/>
  <c r="FE977" i="1" s="1"/>
  <c r="DZ977" i="1"/>
  <c r="DX977" i="1"/>
  <c r="DU977" i="1"/>
  <c r="DR977" i="1"/>
  <c r="DO977" i="1"/>
  <c r="DL977" i="1"/>
  <c r="DB977" i="1"/>
  <c r="EA977" i="1" s="1"/>
  <c r="DA977" i="1"/>
  <c r="CZ977" i="1"/>
  <c r="CY977" i="1"/>
  <c r="CX977" i="1"/>
  <c r="CW977" i="1"/>
  <c r="CV977" i="1"/>
  <c r="CU977" i="1"/>
  <c r="CT977" i="1"/>
  <c r="DS977" i="1" s="1"/>
  <c r="CS977" i="1"/>
  <c r="CQ977" i="1"/>
  <c r="CP977" i="1"/>
  <c r="CO977" i="1"/>
  <c r="CN977" i="1"/>
  <c r="CM977" i="1"/>
  <c r="CL977" i="1"/>
  <c r="CK977" i="1"/>
  <c r="CC977" i="1"/>
  <c r="CB977" i="1"/>
  <c r="CA977" i="1"/>
  <c r="DY977" i="1" s="1"/>
  <c r="BZ977" i="1"/>
  <c r="BY977" i="1"/>
  <c r="DW977" i="1" s="1"/>
  <c r="BX977" i="1"/>
  <c r="DV977" i="1" s="1"/>
  <c r="BW977" i="1"/>
  <c r="BV977" i="1"/>
  <c r="DT977" i="1" s="1"/>
  <c r="BU977" i="1"/>
  <c r="BT977" i="1"/>
  <c r="BR977" i="1"/>
  <c r="DP977" i="1" s="1"/>
  <c r="BQ977" i="1"/>
  <c r="BP977" i="1"/>
  <c r="DN977" i="1" s="1"/>
  <c r="BO977" i="1"/>
  <c r="DM977" i="1" s="1"/>
  <c r="BN977" i="1"/>
  <c r="BM977" i="1"/>
  <c r="BL977" i="1"/>
  <c r="J977" i="1"/>
  <c r="FF976" i="1"/>
  <c r="FE976" i="1"/>
  <c r="FD976" i="1"/>
  <c r="FC976" i="1"/>
  <c r="FB976" i="1"/>
  <c r="FA976" i="1"/>
  <c r="EY976" i="1"/>
  <c r="EI976" i="1"/>
  <c r="EZ976" i="1" s="1"/>
  <c r="EA976" i="1"/>
  <c r="DX976" i="1"/>
  <c r="DU976" i="1"/>
  <c r="DS976" i="1"/>
  <c r="DO976" i="1"/>
  <c r="DL976" i="1"/>
  <c r="DJ976" i="1"/>
  <c r="DB976" i="1"/>
  <c r="DA976" i="1"/>
  <c r="CZ976" i="1"/>
  <c r="CY976" i="1"/>
  <c r="CX976" i="1"/>
  <c r="CW976" i="1"/>
  <c r="DV976" i="1" s="1"/>
  <c r="CV976" i="1"/>
  <c r="CU976" i="1"/>
  <c r="CT976" i="1"/>
  <c r="CS976" i="1"/>
  <c r="CR976" i="1"/>
  <c r="CP976" i="1"/>
  <c r="CO976" i="1"/>
  <c r="CN976" i="1"/>
  <c r="DM976" i="1" s="1"/>
  <c r="CM976" i="1"/>
  <c r="CL976" i="1"/>
  <c r="CK976" i="1"/>
  <c r="CC976" i="1"/>
  <c r="CB976" i="1"/>
  <c r="DZ976" i="1" s="1"/>
  <c r="CA976" i="1"/>
  <c r="BZ976" i="1"/>
  <c r="BY976" i="1"/>
  <c r="DW976" i="1" s="1"/>
  <c r="BX976" i="1"/>
  <c r="BW976" i="1"/>
  <c r="BV976" i="1"/>
  <c r="DT976" i="1" s="1"/>
  <c r="BU976" i="1"/>
  <c r="BT976" i="1"/>
  <c r="DR976" i="1" s="1"/>
  <c r="BS976" i="1"/>
  <c r="BQ976" i="1"/>
  <c r="BP976" i="1"/>
  <c r="DN976" i="1" s="1"/>
  <c r="BO976" i="1"/>
  <c r="BN976" i="1"/>
  <c r="BM976" i="1"/>
  <c r="DK976" i="1" s="1"/>
  <c r="BL976" i="1"/>
  <c r="J976" i="1"/>
  <c r="FF986" i="1" s="1"/>
  <c r="FE975" i="1"/>
  <c r="FD975" i="1"/>
  <c r="FB975" i="1"/>
  <c r="EY975" i="1"/>
  <c r="EI975" i="1"/>
  <c r="FC975" i="1" s="1"/>
  <c r="EA975" i="1"/>
  <c r="DV975" i="1"/>
  <c r="DS975" i="1"/>
  <c r="DM975" i="1"/>
  <c r="DJ975" i="1"/>
  <c r="DB975" i="1"/>
  <c r="DA975" i="1"/>
  <c r="CZ975" i="1"/>
  <c r="DY975" i="1" s="1"/>
  <c r="CY975" i="1"/>
  <c r="CX975" i="1"/>
  <c r="CW975" i="1"/>
  <c r="CV975" i="1"/>
  <c r="CU975" i="1"/>
  <c r="CT975" i="1"/>
  <c r="CS975" i="1"/>
  <c r="CR975" i="1"/>
  <c r="DQ975" i="1" s="1"/>
  <c r="CQ975" i="1"/>
  <c r="CO975" i="1"/>
  <c r="CN975" i="1"/>
  <c r="CM975" i="1"/>
  <c r="CL975" i="1"/>
  <c r="EU975" i="1" s="1"/>
  <c r="FM975" i="1" s="1"/>
  <c r="CK975" i="1"/>
  <c r="CC975" i="1"/>
  <c r="CB975" i="1"/>
  <c r="DZ975" i="1" s="1"/>
  <c r="CA975" i="1"/>
  <c r="BZ975" i="1"/>
  <c r="DX975" i="1" s="1"/>
  <c r="BY975" i="1"/>
  <c r="BX975" i="1"/>
  <c r="BW975" i="1"/>
  <c r="DU975" i="1" s="1"/>
  <c r="BV975" i="1"/>
  <c r="BU975" i="1"/>
  <c r="BT975" i="1"/>
  <c r="DR975" i="1" s="1"/>
  <c r="BS975" i="1"/>
  <c r="BR975" i="1"/>
  <c r="DP975" i="1" s="1"/>
  <c r="BP975" i="1"/>
  <c r="BO975" i="1"/>
  <c r="BN975" i="1"/>
  <c r="DL975" i="1" s="1"/>
  <c r="BM975" i="1"/>
  <c r="BL975" i="1"/>
  <c r="J975" i="1"/>
  <c r="FE974" i="1"/>
  <c r="FB974" i="1"/>
  <c r="EY974" i="1"/>
  <c r="EI974" i="1"/>
  <c r="EZ974" i="1" s="1"/>
  <c r="DY974" i="1"/>
  <c r="DV974" i="1"/>
  <c r="DQ974" i="1"/>
  <c r="DM974" i="1"/>
  <c r="DB974" i="1"/>
  <c r="DA974" i="1"/>
  <c r="CZ974" i="1"/>
  <c r="CY974" i="1"/>
  <c r="CX974" i="1"/>
  <c r="CW974" i="1"/>
  <c r="CV974" i="1"/>
  <c r="CU974" i="1"/>
  <c r="DT974" i="1" s="1"/>
  <c r="CT974" i="1"/>
  <c r="CS974" i="1"/>
  <c r="CR974" i="1"/>
  <c r="CQ974" i="1"/>
  <c r="CP974" i="1"/>
  <c r="CN974" i="1"/>
  <c r="CM974" i="1"/>
  <c r="CL974" i="1"/>
  <c r="CK974" i="1"/>
  <c r="CC974" i="1"/>
  <c r="EA974" i="1" s="1"/>
  <c r="CB974" i="1"/>
  <c r="CA974" i="1"/>
  <c r="BZ974" i="1"/>
  <c r="DX974" i="1" s="1"/>
  <c r="BY974" i="1"/>
  <c r="BX974" i="1"/>
  <c r="BW974" i="1"/>
  <c r="DU974" i="1" s="1"/>
  <c r="BV974" i="1"/>
  <c r="BU974" i="1"/>
  <c r="DS974" i="1" s="1"/>
  <c r="BT974" i="1"/>
  <c r="BS974" i="1"/>
  <c r="BR974" i="1"/>
  <c r="DP974" i="1" s="1"/>
  <c r="BQ974" i="1"/>
  <c r="BO974" i="1"/>
  <c r="BN974" i="1"/>
  <c r="DL974" i="1" s="1"/>
  <c r="BM974" i="1"/>
  <c r="BL974" i="1"/>
  <c r="J974" i="1"/>
  <c r="EZ973" i="1"/>
  <c r="EI973" i="1"/>
  <c r="FB973" i="1" s="1"/>
  <c r="DY973" i="1"/>
  <c r="DT973" i="1"/>
  <c r="DQ973" i="1"/>
  <c r="DK973" i="1"/>
  <c r="DB973" i="1"/>
  <c r="DA973" i="1"/>
  <c r="CZ973" i="1"/>
  <c r="CY973" i="1"/>
  <c r="CX973" i="1"/>
  <c r="DW973" i="1" s="1"/>
  <c r="CW973" i="1"/>
  <c r="CV973" i="1"/>
  <c r="CU973" i="1"/>
  <c r="CT973" i="1"/>
  <c r="CS973" i="1"/>
  <c r="CR973" i="1"/>
  <c r="CQ973" i="1"/>
  <c r="CP973" i="1"/>
  <c r="DO973" i="1" s="1"/>
  <c r="CO973" i="1"/>
  <c r="CM973" i="1"/>
  <c r="CL973" i="1"/>
  <c r="CK973" i="1"/>
  <c r="EU973" i="1" s="1"/>
  <c r="CC973" i="1"/>
  <c r="EA973" i="1" s="1"/>
  <c r="CB973" i="1"/>
  <c r="CA973" i="1"/>
  <c r="BZ973" i="1"/>
  <c r="DX973" i="1" s="1"/>
  <c r="BY973" i="1"/>
  <c r="BX973" i="1"/>
  <c r="DV973" i="1" s="1"/>
  <c r="BW973" i="1"/>
  <c r="BV973" i="1"/>
  <c r="BU973" i="1"/>
  <c r="DS973" i="1" s="1"/>
  <c r="BT973" i="1"/>
  <c r="BS973" i="1"/>
  <c r="BR973" i="1"/>
  <c r="DP973" i="1" s="1"/>
  <c r="BQ973" i="1"/>
  <c r="BP973" i="1"/>
  <c r="DN973" i="1" s="1"/>
  <c r="BN973" i="1"/>
  <c r="BM973" i="1"/>
  <c r="BL973" i="1"/>
  <c r="J973" i="1"/>
  <c r="EZ972" i="1"/>
  <c r="EI972" i="1"/>
  <c r="FC972" i="1" s="1"/>
  <c r="DW972" i="1"/>
  <c r="DT972" i="1"/>
  <c r="DO972" i="1"/>
  <c r="DK972" i="1"/>
  <c r="DB972" i="1"/>
  <c r="DA972" i="1"/>
  <c r="DZ972" i="1" s="1"/>
  <c r="CZ972" i="1"/>
  <c r="CY972" i="1"/>
  <c r="CX972" i="1"/>
  <c r="CW972" i="1"/>
  <c r="CV972" i="1"/>
  <c r="CU972" i="1"/>
  <c r="CT972" i="1"/>
  <c r="CS972" i="1"/>
  <c r="DR972" i="1" s="1"/>
  <c r="CR972" i="1"/>
  <c r="CQ972" i="1"/>
  <c r="CP972" i="1"/>
  <c r="CO972" i="1"/>
  <c r="CN972" i="1"/>
  <c r="CL972" i="1"/>
  <c r="CK972" i="1"/>
  <c r="EU972" i="1" s="1"/>
  <c r="CC972" i="1"/>
  <c r="EA972" i="1" s="1"/>
  <c r="CB972" i="1"/>
  <c r="CA972" i="1"/>
  <c r="DY972" i="1" s="1"/>
  <c r="BZ972" i="1"/>
  <c r="BY972" i="1"/>
  <c r="BX972" i="1"/>
  <c r="DV972" i="1" s="1"/>
  <c r="BW972" i="1"/>
  <c r="BV972" i="1"/>
  <c r="BU972" i="1"/>
  <c r="DS972" i="1" s="1"/>
  <c r="BT972" i="1"/>
  <c r="BS972" i="1"/>
  <c r="DQ972" i="1" s="1"/>
  <c r="BR972" i="1"/>
  <c r="BQ972" i="1"/>
  <c r="BP972" i="1"/>
  <c r="DN972" i="1" s="1"/>
  <c r="BO972" i="1"/>
  <c r="BM972" i="1"/>
  <c r="BL972" i="1"/>
  <c r="DJ972" i="1" s="1"/>
  <c r="J972" i="1"/>
  <c r="ET971" i="1"/>
  <c r="EW971" i="1" s="1"/>
  <c r="EI971" i="1"/>
  <c r="DZ971" i="1"/>
  <c r="DW971" i="1"/>
  <c r="DU971" i="1"/>
  <c r="DR971" i="1"/>
  <c r="DL971" i="1"/>
  <c r="DB971" i="1"/>
  <c r="DA971" i="1"/>
  <c r="CZ971" i="1"/>
  <c r="CY971" i="1"/>
  <c r="CX971" i="1"/>
  <c r="CW971" i="1"/>
  <c r="CV971" i="1"/>
  <c r="CU971" i="1"/>
  <c r="CT971" i="1"/>
  <c r="CS971" i="1"/>
  <c r="CR971" i="1"/>
  <c r="CQ971" i="1"/>
  <c r="CP971" i="1"/>
  <c r="CO971" i="1"/>
  <c r="CN971" i="1"/>
  <c r="DM971" i="1" s="1"/>
  <c r="CM971" i="1"/>
  <c r="CK971" i="1"/>
  <c r="EU971" i="1" s="1"/>
  <c r="CC971" i="1"/>
  <c r="EA971" i="1" s="1"/>
  <c r="CB971" i="1"/>
  <c r="CA971" i="1"/>
  <c r="DY971" i="1" s="1"/>
  <c r="BZ971" i="1"/>
  <c r="DX971" i="1" s="1"/>
  <c r="BY971" i="1"/>
  <c r="BX971" i="1"/>
  <c r="BW971" i="1"/>
  <c r="BV971" i="1"/>
  <c r="DT971" i="1" s="1"/>
  <c r="BU971" i="1"/>
  <c r="DS971" i="1" s="1"/>
  <c r="BT971" i="1"/>
  <c r="BS971" i="1"/>
  <c r="DQ971" i="1" s="1"/>
  <c r="BR971" i="1"/>
  <c r="DP971" i="1" s="1"/>
  <c r="BQ971" i="1"/>
  <c r="DO971" i="1" s="1"/>
  <c r="BP971" i="1"/>
  <c r="BO971" i="1"/>
  <c r="BN971" i="1"/>
  <c r="BL971" i="1"/>
  <c r="DJ971" i="1" s="1"/>
  <c r="J971" i="1"/>
  <c r="FC970" i="1"/>
  <c r="FA970" i="1"/>
  <c r="EZ970" i="1"/>
  <c r="EI970" i="1"/>
  <c r="FD970" i="1" s="1"/>
  <c r="DX970" i="1"/>
  <c r="DO970" i="1"/>
  <c r="DK970" i="1"/>
  <c r="DB970" i="1"/>
  <c r="DA970" i="1"/>
  <c r="CZ970" i="1"/>
  <c r="CY970" i="1"/>
  <c r="CX970" i="1"/>
  <c r="CW970" i="1"/>
  <c r="CV970" i="1"/>
  <c r="CU970" i="1"/>
  <c r="DT970" i="1" s="1"/>
  <c r="CT970" i="1"/>
  <c r="DS970" i="1" s="1"/>
  <c r="CS970" i="1"/>
  <c r="CR970" i="1"/>
  <c r="DQ970" i="1" s="1"/>
  <c r="CQ970" i="1"/>
  <c r="DP970" i="1" s="1"/>
  <c r="CP970" i="1"/>
  <c r="CO970" i="1"/>
  <c r="CN970" i="1"/>
  <c r="CM970" i="1"/>
  <c r="EU970" i="1" s="1"/>
  <c r="FM970" i="1" s="1"/>
  <c r="CL970" i="1"/>
  <c r="CC970" i="1"/>
  <c r="EA970" i="1" s="1"/>
  <c r="CB970" i="1"/>
  <c r="DZ970" i="1" s="1"/>
  <c r="CA970" i="1"/>
  <c r="DY970" i="1" s="1"/>
  <c r="BZ970" i="1"/>
  <c r="BY970" i="1"/>
  <c r="EU983" i="1" s="1"/>
  <c r="FM983" i="1" s="1"/>
  <c r="BX970" i="1"/>
  <c r="BW970" i="1"/>
  <c r="DU970" i="1" s="1"/>
  <c r="BV970" i="1"/>
  <c r="BU970" i="1"/>
  <c r="BT970" i="1"/>
  <c r="DR970" i="1" s="1"/>
  <c r="BS970" i="1"/>
  <c r="BR970" i="1"/>
  <c r="BQ970" i="1"/>
  <c r="BP970" i="1"/>
  <c r="BO970" i="1"/>
  <c r="DM970" i="1" s="1"/>
  <c r="BN970" i="1"/>
  <c r="ET970" i="1" s="1"/>
  <c r="BM970" i="1"/>
  <c r="J970" i="1"/>
  <c r="FX968" i="1"/>
  <c r="FW968" i="1"/>
  <c r="FV968" i="1"/>
  <c r="FU968" i="1"/>
  <c r="FT968" i="1"/>
  <c r="FS968" i="1"/>
  <c r="FR968" i="1"/>
  <c r="FQ968" i="1"/>
  <c r="FX967" i="1"/>
  <c r="FW967" i="1"/>
  <c r="FV967" i="1"/>
  <c r="FU967" i="1"/>
  <c r="FT967" i="1"/>
  <c r="FS967" i="1"/>
  <c r="FR967" i="1"/>
  <c r="FQ967" i="1"/>
  <c r="H967" i="1"/>
  <c r="G967" i="1"/>
  <c r="F967" i="1"/>
  <c r="E967" i="1"/>
  <c r="D967" i="1"/>
  <c r="EI966" i="1"/>
  <c r="DX966" i="1"/>
  <c r="DS966" i="1"/>
  <c r="DP966" i="1"/>
  <c r="DK966" i="1"/>
  <c r="DA966" i="1"/>
  <c r="CZ966" i="1"/>
  <c r="CY966" i="1"/>
  <c r="CX966" i="1"/>
  <c r="CW966" i="1"/>
  <c r="CV966" i="1"/>
  <c r="CU966" i="1"/>
  <c r="CT966" i="1"/>
  <c r="CS966" i="1"/>
  <c r="CR966" i="1"/>
  <c r="CQ966" i="1"/>
  <c r="CP966" i="1"/>
  <c r="CO966" i="1"/>
  <c r="CN966" i="1"/>
  <c r="CM966" i="1"/>
  <c r="CL966" i="1"/>
  <c r="CK966" i="1"/>
  <c r="CB966" i="1"/>
  <c r="DZ966" i="1" s="1"/>
  <c r="CA966" i="1"/>
  <c r="DY966" i="1" s="1"/>
  <c r="BZ966" i="1"/>
  <c r="BY966" i="1"/>
  <c r="DW966" i="1" s="1"/>
  <c r="BX966" i="1"/>
  <c r="DV966" i="1" s="1"/>
  <c r="BW966" i="1"/>
  <c r="DU966" i="1" s="1"/>
  <c r="BV966" i="1"/>
  <c r="BU966" i="1"/>
  <c r="BT966" i="1"/>
  <c r="DR966" i="1" s="1"/>
  <c r="BS966" i="1"/>
  <c r="DQ966" i="1" s="1"/>
  <c r="BR966" i="1"/>
  <c r="BQ966" i="1"/>
  <c r="DO966" i="1" s="1"/>
  <c r="BP966" i="1"/>
  <c r="DN966" i="1" s="1"/>
  <c r="BO966" i="1"/>
  <c r="DM966" i="1" s="1"/>
  <c r="BN966" i="1"/>
  <c r="BM966" i="1"/>
  <c r="BL966" i="1"/>
  <c r="J966" i="1"/>
  <c r="FE965" i="1"/>
  <c r="FC965" i="1"/>
  <c r="EI965" i="1"/>
  <c r="EZ965" i="1" s="1"/>
  <c r="DV965" i="1"/>
  <c r="DS965" i="1"/>
  <c r="DN965" i="1"/>
  <c r="DK965" i="1"/>
  <c r="DB965" i="1"/>
  <c r="CZ965" i="1"/>
  <c r="CY965" i="1"/>
  <c r="CX965" i="1"/>
  <c r="DW965" i="1" s="1"/>
  <c r="CW965" i="1"/>
  <c r="CV965" i="1"/>
  <c r="CU965" i="1"/>
  <c r="CT965" i="1"/>
  <c r="CS965" i="1"/>
  <c r="CR965" i="1"/>
  <c r="CQ965" i="1"/>
  <c r="CP965" i="1"/>
  <c r="DO965" i="1" s="1"/>
  <c r="CO965" i="1"/>
  <c r="CN965" i="1"/>
  <c r="CM965" i="1"/>
  <c r="CL965" i="1"/>
  <c r="CK965" i="1"/>
  <c r="CC965" i="1"/>
  <c r="EA965" i="1" s="1"/>
  <c r="CA965" i="1"/>
  <c r="DY965" i="1" s="1"/>
  <c r="BZ965" i="1"/>
  <c r="DX965" i="1" s="1"/>
  <c r="BY965" i="1"/>
  <c r="BX965" i="1"/>
  <c r="BW965" i="1"/>
  <c r="DU965" i="1" s="1"/>
  <c r="BV965" i="1"/>
  <c r="DT965" i="1" s="1"/>
  <c r="BU965" i="1"/>
  <c r="BT965" i="1"/>
  <c r="DR965" i="1" s="1"/>
  <c r="BS965" i="1"/>
  <c r="DQ965" i="1" s="1"/>
  <c r="BR965" i="1"/>
  <c r="DP965" i="1" s="1"/>
  <c r="BQ965" i="1"/>
  <c r="BP965" i="1"/>
  <c r="BO965" i="1"/>
  <c r="DM965" i="1" s="1"/>
  <c r="BN965" i="1"/>
  <c r="DL965" i="1" s="1"/>
  <c r="BM965" i="1"/>
  <c r="BL965" i="1"/>
  <c r="DJ965" i="1" s="1"/>
  <c r="EL965" i="1" s="1"/>
  <c r="J965" i="1"/>
  <c r="FF964" i="1"/>
  <c r="EI964" i="1"/>
  <c r="FC964" i="1" s="1"/>
  <c r="DZ964" i="1"/>
  <c r="DV964" i="1"/>
  <c r="DQ964" i="1"/>
  <c r="DN964" i="1"/>
  <c r="DB964" i="1"/>
  <c r="EA964" i="1" s="1"/>
  <c r="DA964" i="1"/>
  <c r="CY964" i="1"/>
  <c r="CX964" i="1"/>
  <c r="CW964" i="1"/>
  <c r="CV964" i="1"/>
  <c r="CU964" i="1"/>
  <c r="CT964" i="1"/>
  <c r="CS964" i="1"/>
  <c r="DR964" i="1" s="1"/>
  <c r="CR964" i="1"/>
  <c r="CQ964" i="1"/>
  <c r="CP964" i="1"/>
  <c r="CO964" i="1"/>
  <c r="CN964" i="1"/>
  <c r="CM964" i="1"/>
  <c r="CL964" i="1"/>
  <c r="CK964" i="1"/>
  <c r="CC964" i="1"/>
  <c r="CB964" i="1"/>
  <c r="BZ964" i="1"/>
  <c r="DX964" i="1" s="1"/>
  <c r="BY964" i="1"/>
  <c r="DW964" i="1" s="1"/>
  <c r="BX964" i="1"/>
  <c r="BW964" i="1"/>
  <c r="DU964" i="1" s="1"/>
  <c r="BV964" i="1"/>
  <c r="DT964" i="1" s="1"/>
  <c r="BU964" i="1"/>
  <c r="DS964" i="1" s="1"/>
  <c r="BT964" i="1"/>
  <c r="BS964" i="1"/>
  <c r="BR964" i="1"/>
  <c r="DP964" i="1" s="1"/>
  <c r="BQ964" i="1"/>
  <c r="DO964" i="1" s="1"/>
  <c r="BP964" i="1"/>
  <c r="BO964" i="1"/>
  <c r="DM964" i="1" s="1"/>
  <c r="BN964" i="1"/>
  <c r="DL964" i="1" s="1"/>
  <c r="BM964" i="1"/>
  <c r="BL964" i="1"/>
  <c r="J964" i="1"/>
  <c r="FE963" i="1"/>
  <c r="FC963" i="1"/>
  <c r="FB963" i="1"/>
  <c r="FA963" i="1"/>
  <c r="EI963" i="1"/>
  <c r="FD963" i="1" s="1"/>
  <c r="DZ963" i="1"/>
  <c r="DT963" i="1"/>
  <c r="DQ963" i="1"/>
  <c r="DL963" i="1"/>
  <c r="DB963" i="1"/>
  <c r="DA963" i="1"/>
  <c r="CZ963" i="1"/>
  <c r="CX963" i="1"/>
  <c r="CW963" i="1"/>
  <c r="CV963" i="1"/>
  <c r="DU963" i="1" s="1"/>
  <c r="CU963" i="1"/>
  <c r="CT963" i="1"/>
  <c r="CS963" i="1"/>
  <c r="CR963" i="1"/>
  <c r="CQ963" i="1"/>
  <c r="CP963" i="1"/>
  <c r="CO963" i="1"/>
  <c r="CN963" i="1"/>
  <c r="DM963" i="1" s="1"/>
  <c r="CM963" i="1"/>
  <c r="CL963" i="1"/>
  <c r="CK963" i="1"/>
  <c r="EU963" i="1" s="1"/>
  <c r="FM963" i="1" s="1"/>
  <c r="CC963" i="1"/>
  <c r="EA963" i="1" s="1"/>
  <c r="CB963" i="1"/>
  <c r="CA963" i="1"/>
  <c r="DY963" i="1" s="1"/>
  <c r="BY963" i="1"/>
  <c r="DW963" i="1" s="1"/>
  <c r="BX963" i="1"/>
  <c r="DV963" i="1" s="1"/>
  <c r="BW963" i="1"/>
  <c r="BV963" i="1"/>
  <c r="BU963" i="1"/>
  <c r="DS963" i="1" s="1"/>
  <c r="BT963" i="1"/>
  <c r="DR963" i="1" s="1"/>
  <c r="BS963" i="1"/>
  <c r="BR963" i="1"/>
  <c r="DP963" i="1" s="1"/>
  <c r="BQ963" i="1"/>
  <c r="DO963" i="1" s="1"/>
  <c r="BP963" i="1"/>
  <c r="DN963" i="1" s="1"/>
  <c r="BO963" i="1"/>
  <c r="BN963" i="1"/>
  <c r="BM963" i="1"/>
  <c r="ET963" i="1" s="1"/>
  <c r="BL963" i="1"/>
  <c r="DJ963" i="1" s="1"/>
  <c r="J963" i="1"/>
  <c r="FD962" i="1"/>
  <c r="FA962" i="1"/>
  <c r="EI962" i="1"/>
  <c r="EZ962" i="1" s="1"/>
  <c r="DX962" i="1"/>
  <c r="DT962" i="1"/>
  <c r="DO962" i="1"/>
  <c r="DL962" i="1"/>
  <c r="DB962" i="1"/>
  <c r="DA962" i="1"/>
  <c r="CZ962" i="1"/>
  <c r="DY962" i="1" s="1"/>
  <c r="CY962" i="1"/>
  <c r="CW962" i="1"/>
  <c r="CV962" i="1"/>
  <c r="CU962" i="1"/>
  <c r="CT962" i="1"/>
  <c r="CS962" i="1"/>
  <c r="CR962" i="1"/>
  <c r="CQ962" i="1"/>
  <c r="CP962" i="1"/>
  <c r="CO962" i="1"/>
  <c r="CN962" i="1"/>
  <c r="CM962" i="1"/>
  <c r="CL962" i="1"/>
  <c r="CK962" i="1"/>
  <c r="CC962" i="1"/>
  <c r="EA962" i="1" s="1"/>
  <c r="CB962" i="1"/>
  <c r="DZ962" i="1" s="1"/>
  <c r="CA962" i="1"/>
  <c r="BZ962" i="1"/>
  <c r="BX962" i="1"/>
  <c r="DV962" i="1" s="1"/>
  <c r="BW962" i="1"/>
  <c r="DU962" i="1" s="1"/>
  <c r="BV962" i="1"/>
  <c r="BU962" i="1"/>
  <c r="DS962" i="1" s="1"/>
  <c r="BT962" i="1"/>
  <c r="DR962" i="1" s="1"/>
  <c r="BS962" i="1"/>
  <c r="DQ962" i="1" s="1"/>
  <c r="BR962" i="1"/>
  <c r="BQ962" i="1"/>
  <c r="BP962" i="1"/>
  <c r="DN962" i="1" s="1"/>
  <c r="BO962" i="1"/>
  <c r="DM962" i="1" s="1"/>
  <c r="BN962" i="1"/>
  <c r="BM962" i="1"/>
  <c r="DK962" i="1" s="1"/>
  <c r="BL962" i="1"/>
  <c r="DJ962" i="1" s="1"/>
  <c r="J962" i="1"/>
  <c r="FD961" i="1"/>
  <c r="FA961" i="1"/>
  <c r="EY961" i="1"/>
  <c r="EI961" i="1"/>
  <c r="FC961" i="1" s="1"/>
  <c r="EA961" i="1"/>
  <c r="DX961" i="1"/>
  <c r="DR961" i="1"/>
  <c r="DO961" i="1"/>
  <c r="DJ961" i="1"/>
  <c r="DB961" i="1"/>
  <c r="DA961" i="1"/>
  <c r="CZ961" i="1"/>
  <c r="CY961" i="1"/>
  <c r="CX961" i="1"/>
  <c r="CV961" i="1"/>
  <c r="CU961" i="1"/>
  <c r="CT961" i="1"/>
  <c r="DS961" i="1" s="1"/>
  <c r="CS961" i="1"/>
  <c r="CR961" i="1"/>
  <c r="CQ961" i="1"/>
  <c r="CP961" i="1"/>
  <c r="CO961" i="1"/>
  <c r="CN961" i="1"/>
  <c r="CM961" i="1"/>
  <c r="CL961" i="1"/>
  <c r="CK961" i="1"/>
  <c r="CC961" i="1"/>
  <c r="CB961" i="1"/>
  <c r="DZ961" i="1" s="1"/>
  <c r="CA961" i="1"/>
  <c r="DY961" i="1" s="1"/>
  <c r="BZ961" i="1"/>
  <c r="BY961" i="1"/>
  <c r="DW961" i="1" s="1"/>
  <c r="BW961" i="1"/>
  <c r="DU961" i="1" s="1"/>
  <c r="BV961" i="1"/>
  <c r="DT961" i="1" s="1"/>
  <c r="BU961" i="1"/>
  <c r="BT961" i="1"/>
  <c r="BS961" i="1"/>
  <c r="DQ961" i="1" s="1"/>
  <c r="BR961" i="1"/>
  <c r="DP961" i="1" s="1"/>
  <c r="BQ961" i="1"/>
  <c r="BP961" i="1"/>
  <c r="DN961" i="1" s="1"/>
  <c r="BO961" i="1"/>
  <c r="DM961" i="1" s="1"/>
  <c r="BN961" i="1"/>
  <c r="BM961" i="1"/>
  <c r="BL961" i="1"/>
  <c r="J961" i="1"/>
  <c r="FF960" i="1"/>
  <c r="FD960" i="1"/>
  <c r="FC960" i="1"/>
  <c r="FB960" i="1"/>
  <c r="FA960" i="1"/>
  <c r="EY960" i="1"/>
  <c r="EI960" i="1"/>
  <c r="FE960" i="1" s="1"/>
  <c r="EA960" i="1"/>
  <c r="DV960" i="1"/>
  <c r="DR960" i="1"/>
  <c r="DM960" i="1"/>
  <c r="DJ960" i="1"/>
  <c r="DB960" i="1"/>
  <c r="DA960" i="1"/>
  <c r="CZ960" i="1"/>
  <c r="CY960" i="1"/>
  <c r="CX960" i="1"/>
  <c r="DW960" i="1" s="1"/>
  <c r="CW960" i="1"/>
  <c r="CU960" i="1"/>
  <c r="CT960" i="1"/>
  <c r="CS960" i="1"/>
  <c r="CR960" i="1"/>
  <c r="CQ960" i="1"/>
  <c r="CP960" i="1"/>
  <c r="CO960" i="1"/>
  <c r="DN960" i="1" s="1"/>
  <c r="CN960" i="1"/>
  <c r="CM960" i="1"/>
  <c r="CL960" i="1"/>
  <c r="CK960" i="1"/>
  <c r="CC960" i="1"/>
  <c r="CB960" i="1"/>
  <c r="DZ960" i="1" s="1"/>
  <c r="CA960" i="1"/>
  <c r="DY960" i="1" s="1"/>
  <c r="BZ960" i="1"/>
  <c r="DX960" i="1" s="1"/>
  <c r="BY960" i="1"/>
  <c r="BX960" i="1"/>
  <c r="BV960" i="1"/>
  <c r="DT960" i="1" s="1"/>
  <c r="BU960" i="1"/>
  <c r="DS960" i="1" s="1"/>
  <c r="BT960" i="1"/>
  <c r="BS960" i="1"/>
  <c r="DQ960" i="1" s="1"/>
  <c r="BR960" i="1"/>
  <c r="DP960" i="1" s="1"/>
  <c r="BQ960" i="1"/>
  <c r="DO960" i="1" s="1"/>
  <c r="BP960" i="1"/>
  <c r="BO960" i="1"/>
  <c r="BN960" i="1"/>
  <c r="DL960" i="1" s="1"/>
  <c r="BM960" i="1"/>
  <c r="BL960" i="1"/>
  <c r="J960" i="1"/>
  <c r="FE959" i="1"/>
  <c r="FB959" i="1"/>
  <c r="FA959" i="1"/>
  <c r="EY959" i="1"/>
  <c r="EI959" i="1"/>
  <c r="EZ959" i="1" s="1"/>
  <c r="DY959" i="1"/>
  <c r="DV959" i="1"/>
  <c r="DP959" i="1"/>
  <c r="DM959" i="1"/>
  <c r="DB959" i="1"/>
  <c r="DA959" i="1"/>
  <c r="DZ959" i="1" s="1"/>
  <c r="CZ959" i="1"/>
  <c r="CY959" i="1"/>
  <c r="CX959" i="1"/>
  <c r="CW959" i="1"/>
  <c r="CV959" i="1"/>
  <c r="CT959" i="1"/>
  <c r="CS959" i="1"/>
  <c r="CR959" i="1"/>
  <c r="DQ959" i="1" s="1"/>
  <c r="CQ959" i="1"/>
  <c r="CP959" i="1"/>
  <c r="CO959" i="1"/>
  <c r="CN959" i="1"/>
  <c r="CM959" i="1"/>
  <c r="CL959" i="1"/>
  <c r="CK959" i="1"/>
  <c r="EU959" i="1" s="1"/>
  <c r="CC959" i="1"/>
  <c r="EA959" i="1" s="1"/>
  <c r="CB959" i="1"/>
  <c r="CA959" i="1"/>
  <c r="BZ959" i="1"/>
  <c r="DX959" i="1" s="1"/>
  <c r="BY959" i="1"/>
  <c r="DW959" i="1" s="1"/>
  <c r="BX959" i="1"/>
  <c r="BW959" i="1"/>
  <c r="DU959" i="1" s="1"/>
  <c r="BU959" i="1"/>
  <c r="DS959" i="1" s="1"/>
  <c r="BT959" i="1"/>
  <c r="DR959" i="1" s="1"/>
  <c r="BS959" i="1"/>
  <c r="BR959" i="1"/>
  <c r="BQ959" i="1"/>
  <c r="DO959" i="1" s="1"/>
  <c r="BP959" i="1"/>
  <c r="DN959" i="1" s="1"/>
  <c r="BO959" i="1"/>
  <c r="BN959" i="1"/>
  <c r="DL959" i="1" s="1"/>
  <c r="BM959" i="1"/>
  <c r="DK959" i="1" s="1"/>
  <c r="BL959" i="1"/>
  <c r="J959" i="1"/>
  <c r="FF962" i="1" s="1"/>
  <c r="EZ958" i="1"/>
  <c r="EI958" i="1"/>
  <c r="DY958" i="1"/>
  <c r="DT958" i="1"/>
  <c r="DP958" i="1"/>
  <c r="DK958" i="1"/>
  <c r="DB958" i="1"/>
  <c r="DA958" i="1"/>
  <c r="CZ958" i="1"/>
  <c r="CY958" i="1"/>
  <c r="CX958" i="1"/>
  <c r="CW958" i="1"/>
  <c r="CV958" i="1"/>
  <c r="DU958" i="1" s="1"/>
  <c r="CU958" i="1"/>
  <c r="CS958" i="1"/>
  <c r="CR958" i="1"/>
  <c r="CQ958" i="1"/>
  <c r="CP958" i="1"/>
  <c r="CO958" i="1"/>
  <c r="CN958" i="1"/>
  <c r="CM958" i="1"/>
  <c r="CL958" i="1"/>
  <c r="CK958" i="1"/>
  <c r="CC958" i="1"/>
  <c r="EA958" i="1" s="1"/>
  <c r="CB958" i="1"/>
  <c r="DZ958" i="1" s="1"/>
  <c r="CA958" i="1"/>
  <c r="BZ958" i="1"/>
  <c r="DX958" i="1" s="1"/>
  <c r="BY958" i="1"/>
  <c r="DW958" i="1" s="1"/>
  <c r="BX958" i="1"/>
  <c r="DV958" i="1" s="1"/>
  <c r="BW958" i="1"/>
  <c r="BV958" i="1"/>
  <c r="BT958" i="1"/>
  <c r="DR958" i="1" s="1"/>
  <c r="BS958" i="1"/>
  <c r="DQ958" i="1" s="1"/>
  <c r="BR958" i="1"/>
  <c r="BQ958" i="1"/>
  <c r="DO958" i="1" s="1"/>
  <c r="BP958" i="1"/>
  <c r="DN958" i="1" s="1"/>
  <c r="BO958" i="1"/>
  <c r="DM958" i="1" s="1"/>
  <c r="BN958" i="1"/>
  <c r="BM958" i="1"/>
  <c r="BL958" i="1"/>
  <c r="J958" i="1"/>
  <c r="FC957" i="1"/>
  <c r="EI957" i="1"/>
  <c r="EZ957" i="1" s="1"/>
  <c r="DW957" i="1"/>
  <c r="DT957" i="1"/>
  <c r="DN957" i="1"/>
  <c r="DK957" i="1"/>
  <c r="DB957" i="1"/>
  <c r="DA957" i="1"/>
  <c r="CZ957" i="1"/>
  <c r="CY957" i="1"/>
  <c r="DX957" i="1" s="1"/>
  <c r="CX957" i="1"/>
  <c r="CW957" i="1"/>
  <c r="CV957" i="1"/>
  <c r="CU957" i="1"/>
  <c r="CT957" i="1"/>
  <c r="CR957" i="1"/>
  <c r="CQ957" i="1"/>
  <c r="CP957" i="1"/>
  <c r="DO957" i="1" s="1"/>
  <c r="CO957" i="1"/>
  <c r="CN957" i="1"/>
  <c r="CM957" i="1"/>
  <c r="CL957" i="1"/>
  <c r="CK957" i="1"/>
  <c r="CC957" i="1"/>
  <c r="EA957" i="1" s="1"/>
  <c r="CB957" i="1"/>
  <c r="DZ957" i="1" s="1"/>
  <c r="CA957" i="1"/>
  <c r="DY957" i="1" s="1"/>
  <c r="BZ957" i="1"/>
  <c r="BY957" i="1"/>
  <c r="BX957" i="1"/>
  <c r="DV957" i="1" s="1"/>
  <c r="BW957" i="1"/>
  <c r="DU957" i="1" s="1"/>
  <c r="BV957" i="1"/>
  <c r="BU957" i="1"/>
  <c r="DS957" i="1" s="1"/>
  <c r="BS957" i="1"/>
  <c r="DQ957" i="1" s="1"/>
  <c r="BR957" i="1"/>
  <c r="DP957" i="1" s="1"/>
  <c r="BQ957" i="1"/>
  <c r="BP957" i="1"/>
  <c r="BO957" i="1"/>
  <c r="DM957" i="1" s="1"/>
  <c r="BN957" i="1"/>
  <c r="DL957" i="1" s="1"/>
  <c r="BM957" i="1"/>
  <c r="BL957" i="1"/>
  <c r="DJ957" i="1" s="1"/>
  <c r="EL957" i="1" s="1"/>
  <c r="J957" i="1"/>
  <c r="FF956" i="1"/>
  <c r="FC956" i="1"/>
  <c r="EI956" i="1"/>
  <c r="FB956" i="1" s="1"/>
  <c r="DZ956" i="1"/>
  <c r="DW956" i="1"/>
  <c r="DR956" i="1"/>
  <c r="DN956" i="1"/>
  <c r="DB956" i="1"/>
  <c r="EA956" i="1" s="1"/>
  <c r="DA956" i="1"/>
  <c r="CZ956" i="1"/>
  <c r="CY956" i="1"/>
  <c r="CX956" i="1"/>
  <c r="CW956" i="1"/>
  <c r="CV956" i="1"/>
  <c r="CU956" i="1"/>
  <c r="CT956" i="1"/>
  <c r="DS956" i="1" s="1"/>
  <c r="CS956" i="1"/>
  <c r="CQ956" i="1"/>
  <c r="CP956" i="1"/>
  <c r="CO956" i="1"/>
  <c r="CN956" i="1"/>
  <c r="CM956" i="1"/>
  <c r="CL956" i="1"/>
  <c r="CK956" i="1"/>
  <c r="CC956" i="1"/>
  <c r="CB956" i="1"/>
  <c r="CA956" i="1"/>
  <c r="DY956" i="1" s="1"/>
  <c r="BZ956" i="1"/>
  <c r="DX956" i="1" s="1"/>
  <c r="BY956" i="1"/>
  <c r="BX956" i="1"/>
  <c r="DV956" i="1" s="1"/>
  <c r="BW956" i="1"/>
  <c r="DU956" i="1" s="1"/>
  <c r="BV956" i="1"/>
  <c r="DT956" i="1" s="1"/>
  <c r="BU956" i="1"/>
  <c r="BT956" i="1"/>
  <c r="BR956" i="1"/>
  <c r="DP956" i="1" s="1"/>
  <c r="BQ956" i="1"/>
  <c r="DO956" i="1" s="1"/>
  <c r="BP956" i="1"/>
  <c r="BO956" i="1"/>
  <c r="DM956" i="1" s="1"/>
  <c r="BN956" i="1"/>
  <c r="DL956" i="1" s="1"/>
  <c r="BM956" i="1"/>
  <c r="BL956" i="1"/>
  <c r="J956" i="1"/>
  <c r="FE955" i="1"/>
  <c r="FC955" i="1"/>
  <c r="FB955" i="1"/>
  <c r="FA955" i="1"/>
  <c r="EI955" i="1"/>
  <c r="FD955" i="1" s="1"/>
  <c r="DZ955" i="1"/>
  <c r="DU955" i="1"/>
  <c r="DR955" i="1"/>
  <c r="DL955" i="1"/>
  <c r="DB955" i="1"/>
  <c r="DA955" i="1"/>
  <c r="CZ955" i="1"/>
  <c r="CY955" i="1"/>
  <c r="CX955" i="1"/>
  <c r="CW955" i="1"/>
  <c r="DV955" i="1" s="1"/>
  <c r="CV955" i="1"/>
  <c r="CU955" i="1"/>
  <c r="CT955" i="1"/>
  <c r="CS955" i="1"/>
  <c r="CR955" i="1"/>
  <c r="CP955" i="1"/>
  <c r="CO955" i="1"/>
  <c r="CN955" i="1"/>
  <c r="DM955" i="1" s="1"/>
  <c r="CM955" i="1"/>
  <c r="CL955" i="1"/>
  <c r="CK955" i="1"/>
  <c r="CC955" i="1"/>
  <c r="EA955" i="1" s="1"/>
  <c r="CB955" i="1"/>
  <c r="CA955" i="1"/>
  <c r="DY955" i="1" s="1"/>
  <c r="BZ955" i="1"/>
  <c r="DX955" i="1" s="1"/>
  <c r="BY955" i="1"/>
  <c r="DW955" i="1" s="1"/>
  <c r="BX955" i="1"/>
  <c r="BW955" i="1"/>
  <c r="BV955" i="1"/>
  <c r="DT955" i="1" s="1"/>
  <c r="BU955" i="1"/>
  <c r="DS955" i="1" s="1"/>
  <c r="BT955" i="1"/>
  <c r="BS955" i="1"/>
  <c r="DQ955" i="1" s="1"/>
  <c r="BQ955" i="1"/>
  <c r="DO955" i="1" s="1"/>
  <c r="BP955" i="1"/>
  <c r="DN955" i="1" s="1"/>
  <c r="BO955" i="1"/>
  <c r="BN955" i="1"/>
  <c r="BM955" i="1"/>
  <c r="BL955" i="1"/>
  <c r="DJ955" i="1" s="1"/>
  <c r="J955" i="1"/>
  <c r="FF959" i="1" s="1"/>
  <c r="FF954" i="1"/>
  <c r="FD954" i="1"/>
  <c r="FA954" i="1"/>
  <c r="EI954" i="1"/>
  <c r="EZ954" i="1" s="1"/>
  <c r="DX954" i="1"/>
  <c r="DU954" i="1"/>
  <c r="DP954" i="1"/>
  <c r="DL954" i="1"/>
  <c r="DB954" i="1"/>
  <c r="DA954" i="1"/>
  <c r="CZ954" i="1"/>
  <c r="DY954" i="1" s="1"/>
  <c r="CY954" i="1"/>
  <c r="CX954" i="1"/>
  <c r="CW954" i="1"/>
  <c r="CV954" i="1"/>
  <c r="CU954" i="1"/>
  <c r="CT954" i="1"/>
  <c r="CS954" i="1"/>
  <c r="CR954" i="1"/>
  <c r="CQ954" i="1"/>
  <c r="CO954" i="1"/>
  <c r="CN954" i="1"/>
  <c r="CM954" i="1"/>
  <c r="CL954" i="1"/>
  <c r="CK954" i="1"/>
  <c r="CC954" i="1"/>
  <c r="EA954" i="1" s="1"/>
  <c r="CB954" i="1"/>
  <c r="DZ954" i="1" s="1"/>
  <c r="CA954" i="1"/>
  <c r="BZ954" i="1"/>
  <c r="BY954" i="1"/>
  <c r="DW954" i="1" s="1"/>
  <c r="BX954" i="1"/>
  <c r="DV954" i="1" s="1"/>
  <c r="BW954" i="1"/>
  <c r="BV954" i="1"/>
  <c r="DT954" i="1" s="1"/>
  <c r="BU954" i="1"/>
  <c r="DS954" i="1" s="1"/>
  <c r="BT954" i="1"/>
  <c r="DR954" i="1" s="1"/>
  <c r="BS954" i="1"/>
  <c r="BR954" i="1"/>
  <c r="BP954" i="1"/>
  <c r="DN954" i="1" s="1"/>
  <c r="BO954" i="1"/>
  <c r="DM954" i="1" s="1"/>
  <c r="BN954" i="1"/>
  <c r="BM954" i="1"/>
  <c r="DK954" i="1" s="1"/>
  <c r="BL954" i="1"/>
  <c r="DJ954" i="1" s="1"/>
  <c r="J954" i="1"/>
  <c r="FF955" i="1" s="1"/>
  <c r="FD953" i="1"/>
  <c r="FA953" i="1"/>
  <c r="EY953" i="1"/>
  <c r="EI953" i="1"/>
  <c r="FC953" i="1" s="1"/>
  <c r="EA953" i="1"/>
  <c r="DX953" i="1"/>
  <c r="DS953" i="1"/>
  <c r="DP953" i="1"/>
  <c r="DJ953" i="1"/>
  <c r="DB953" i="1"/>
  <c r="DA953" i="1"/>
  <c r="CZ953" i="1"/>
  <c r="CY953" i="1"/>
  <c r="CX953" i="1"/>
  <c r="CW953" i="1"/>
  <c r="CV953" i="1"/>
  <c r="CU953" i="1"/>
  <c r="DT953" i="1" s="1"/>
  <c r="CT953" i="1"/>
  <c r="CS953" i="1"/>
  <c r="CR953" i="1"/>
  <c r="CQ953" i="1"/>
  <c r="CP953" i="1"/>
  <c r="CN953" i="1"/>
  <c r="CM953" i="1"/>
  <c r="CL953" i="1"/>
  <c r="CK953" i="1"/>
  <c r="CC953" i="1"/>
  <c r="CB953" i="1"/>
  <c r="DZ953" i="1" s="1"/>
  <c r="CA953" i="1"/>
  <c r="DY953" i="1" s="1"/>
  <c r="BZ953" i="1"/>
  <c r="BY953" i="1"/>
  <c r="DW953" i="1" s="1"/>
  <c r="BX953" i="1"/>
  <c r="DV953" i="1" s="1"/>
  <c r="BW953" i="1"/>
  <c r="DU953" i="1" s="1"/>
  <c r="BV953" i="1"/>
  <c r="BU953" i="1"/>
  <c r="BT953" i="1"/>
  <c r="DR953" i="1" s="1"/>
  <c r="BS953" i="1"/>
  <c r="DQ953" i="1" s="1"/>
  <c r="BR953" i="1"/>
  <c r="BQ953" i="1"/>
  <c r="DO953" i="1" s="1"/>
  <c r="BO953" i="1"/>
  <c r="DM953" i="1" s="1"/>
  <c r="BN953" i="1"/>
  <c r="BM953" i="1"/>
  <c r="BL953" i="1"/>
  <c r="J953" i="1"/>
  <c r="FF952" i="1" s="1"/>
  <c r="FD952" i="1"/>
  <c r="FC952" i="1"/>
  <c r="FB952" i="1"/>
  <c r="EY952" i="1"/>
  <c r="EI952" i="1"/>
  <c r="FE952" i="1" s="1"/>
  <c r="EA952" i="1"/>
  <c r="DV952" i="1"/>
  <c r="DS952" i="1"/>
  <c r="DN952" i="1"/>
  <c r="DJ952" i="1"/>
  <c r="DB952" i="1"/>
  <c r="DA952" i="1"/>
  <c r="CZ952" i="1"/>
  <c r="CY952" i="1"/>
  <c r="CX952" i="1"/>
  <c r="DW952" i="1" s="1"/>
  <c r="CW952" i="1"/>
  <c r="CV952" i="1"/>
  <c r="CU952" i="1"/>
  <c r="CT952" i="1"/>
  <c r="CS952" i="1"/>
  <c r="CR952" i="1"/>
  <c r="CQ952" i="1"/>
  <c r="CP952" i="1"/>
  <c r="DO952" i="1" s="1"/>
  <c r="CO952" i="1"/>
  <c r="CM952" i="1"/>
  <c r="CL952" i="1"/>
  <c r="CK952" i="1"/>
  <c r="CC952" i="1"/>
  <c r="CB952" i="1"/>
  <c r="DZ952" i="1" s="1"/>
  <c r="CA952" i="1"/>
  <c r="DY952" i="1" s="1"/>
  <c r="BZ952" i="1"/>
  <c r="DX952" i="1" s="1"/>
  <c r="BY952" i="1"/>
  <c r="BX952" i="1"/>
  <c r="BW952" i="1"/>
  <c r="DU952" i="1" s="1"/>
  <c r="BV952" i="1"/>
  <c r="DT952" i="1" s="1"/>
  <c r="BU952" i="1"/>
  <c r="BT952" i="1"/>
  <c r="DR952" i="1" s="1"/>
  <c r="BS952" i="1"/>
  <c r="DQ952" i="1" s="1"/>
  <c r="BR952" i="1"/>
  <c r="DP952" i="1" s="1"/>
  <c r="BQ952" i="1"/>
  <c r="BP952" i="1"/>
  <c r="BN952" i="1"/>
  <c r="DL952" i="1" s="1"/>
  <c r="BM952" i="1"/>
  <c r="BL952" i="1"/>
  <c r="J952" i="1"/>
  <c r="FF951" i="1" s="1"/>
  <c r="FE951" i="1"/>
  <c r="FB951" i="1"/>
  <c r="FA951" i="1"/>
  <c r="EY951" i="1"/>
  <c r="EI951" i="1"/>
  <c r="EZ951" i="1" s="1"/>
  <c r="DY951" i="1"/>
  <c r="DV951" i="1"/>
  <c r="DQ951" i="1"/>
  <c r="DN951" i="1"/>
  <c r="DB951" i="1"/>
  <c r="DA951" i="1"/>
  <c r="DZ951" i="1" s="1"/>
  <c r="CZ951" i="1"/>
  <c r="CY951" i="1"/>
  <c r="CX951" i="1"/>
  <c r="CW951" i="1"/>
  <c r="CV951" i="1"/>
  <c r="CU951" i="1"/>
  <c r="CT951" i="1"/>
  <c r="CS951" i="1"/>
  <c r="DR951" i="1" s="1"/>
  <c r="CR951" i="1"/>
  <c r="CQ951" i="1"/>
  <c r="CP951" i="1"/>
  <c r="CO951" i="1"/>
  <c r="CN951" i="1"/>
  <c r="CL951" i="1"/>
  <c r="CK951" i="1"/>
  <c r="CC951" i="1"/>
  <c r="EA951" i="1" s="1"/>
  <c r="CB951" i="1"/>
  <c r="CA951" i="1"/>
  <c r="BZ951" i="1"/>
  <c r="DX951" i="1" s="1"/>
  <c r="BY951" i="1"/>
  <c r="DW951" i="1" s="1"/>
  <c r="BX951" i="1"/>
  <c r="BW951" i="1"/>
  <c r="DU951" i="1" s="1"/>
  <c r="BV951" i="1"/>
  <c r="DT951" i="1" s="1"/>
  <c r="BU951" i="1"/>
  <c r="DS951" i="1" s="1"/>
  <c r="BT951" i="1"/>
  <c r="BS951" i="1"/>
  <c r="BR951" i="1"/>
  <c r="DP951" i="1" s="1"/>
  <c r="BQ951" i="1"/>
  <c r="DO951" i="1" s="1"/>
  <c r="BP951" i="1"/>
  <c r="BO951" i="1"/>
  <c r="DM951" i="1" s="1"/>
  <c r="BM951" i="1"/>
  <c r="DK951" i="1" s="1"/>
  <c r="BL951" i="1"/>
  <c r="J951" i="1"/>
  <c r="EI950" i="1"/>
  <c r="DY950" i="1"/>
  <c r="DT950" i="1"/>
  <c r="DQ950" i="1"/>
  <c r="DL950" i="1"/>
  <c r="DB950" i="1"/>
  <c r="DA950" i="1"/>
  <c r="CZ950" i="1"/>
  <c r="CY950" i="1"/>
  <c r="CX950" i="1"/>
  <c r="CW950" i="1"/>
  <c r="CV950" i="1"/>
  <c r="DU950" i="1" s="1"/>
  <c r="CU950" i="1"/>
  <c r="CT950" i="1"/>
  <c r="CS950" i="1"/>
  <c r="CR950" i="1"/>
  <c r="CQ950" i="1"/>
  <c r="CP950" i="1"/>
  <c r="CO950" i="1"/>
  <c r="CN950" i="1"/>
  <c r="CM950" i="1"/>
  <c r="CK950" i="1"/>
  <c r="CC950" i="1"/>
  <c r="EA950" i="1" s="1"/>
  <c r="CB950" i="1"/>
  <c r="DZ950" i="1" s="1"/>
  <c r="CA950" i="1"/>
  <c r="BZ950" i="1"/>
  <c r="DX950" i="1" s="1"/>
  <c r="BY950" i="1"/>
  <c r="DW950" i="1" s="1"/>
  <c r="BX950" i="1"/>
  <c r="DV950" i="1" s="1"/>
  <c r="BW950" i="1"/>
  <c r="BV950" i="1"/>
  <c r="BU950" i="1"/>
  <c r="DS950" i="1" s="1"/>
  <c r="BT950" i="1"/>
  <c r="DR950" i="1" s="1"/>
  <c r="BS950" i="1"/>
  <c r="BR950" i="1"/>
  <c r="DP950" i="1" s="1"/>
  <c r="BQ950" i="1"/>
  <c r="DO950" i="1" s="1"/>
  <c r="BP950" i="1"/>
  <c r="DN950" i="1" s="1"/>
  <c r="EP953" i="1" s="1"/>
  <c r="BO950" i="1"/>
  <c r="BN950" i="1"/>
  <c r="BL950" i="1"/>
  <c r="J950" i="1"/>
  <c r="FF963" i="1" s="1"/>
  <c r="FC949" i="1"/>
  <c r="ET949" i="1"/>
  <c r="EI949" i="1"/>
  <c r="EZ949" i="1" s="1"/>
  <c r="DW949" i="1"/>
  <c r="DT949" i="1"/>
  <c r="DO949" i="1"/>
  <c r="DL949" i="1"/>
  <c r="DB949" i="1"/>
  <c r="DA949" i="1"/>
  <c r="CZ949" i="1"/>
  <c r="CY949" i="1"/>
  <c r="DX949" i="1" s="1"/>
  <c r="CX949" i="1"/>
  <c r="CW949" i="1"/>
  <c r="CV949" i="1"/>
  <c r="CU949" i="1"/>
  <c r="CT949" i="1"/>
  <c r="CS949" i="1"/>
  <c r="CR949" i="1"/>
  <c r="CQ949" i="1"/>
  <c r="DP949" i="1" s="1"/>
  <c r="CP949" i="1"/>
  <c r="CO949" i="1"/>
  <c r="CN949" i="1"/>
  <c r="CM949" i="1"/>
  <c r="EU949" i="1" s="1"/>
  <c r="CL949" i="1"/>
  <c r="CC949" i="1"/>
  <c r="EA949" i="1" s="1"/>
  <c r="CB949" i="1"/>
  <c r="DZ949" i="1" s="1"/>
  <c r="CA949" i="1"/>
  <c r="DY949" i="1" s="1"/>
  <c r="BZ949" i="1"/>
  <c r="BY949" i="1"/>
  <c r="BX949" i="1"/>
  <c r="DV949" i="1" s="1"/>
  <c r="BW949" i="1"/>
  <c r="DU949" i="1" s="1"/>
  <c r="BV949" i="1"/>
  <c r="BU949" i="1"/>
  <c r="DS949" i="1" s="1"/>
  <c r="BT949" i="1"/>
  <c r="DR949" i="1" s="1"/>
  <c r="BS949" i="1"/>
  <c r="DQ949" i="1" s="1"/>
  <c r="BR949" i="1"/>
  <c r="BQ949" i="1"/>
  <c r="BP949" i="1"/>
  <c r="DN949" i="1" s="1"/>
  <c r="BO949" i="1"/>
  <c r="DM949" i="1" s="1"/>
  <c r="BN949" i="1"/>
  <c r="BM949" i="1"/>
  <c r="DK949" i="1" s="1"/>
  <c r="J949" i="1"/>
  <c r="FX947" i="1"/>
  <c r="FW947" i="1"/>
  <c r="FV947" i="1"/>
  <c r="FU947" i="1"/>
  <c r="FT947" i="1"/>
  <c r="FS947" i="1"/>
  <c r="FR947" i="1"/>
  <c r="FQ947" i="1"/>
  <c r="GR946" i="1"/>
  <c r="GQ946" i="1"/>
  <c r="GP946" i="1"/>
  <c r="GO946" i="1"/>
  <c r="GN946" i="1"/>
  <c r="FX946" i="1"/>
  <c r="FW946" i="1"/>
  <c r="FV946" i="1"/>
  <c r="FU946" i="1"/>
  <c r="FT946" i="1"/>
  <c r="FS946" i="1"/>
  <c r="FR946" i="1"/>
  <c r="FQ946" i="1"/>
  <c r="H946" i="1"/>
  <c r="G946" i="1"/>
  <c r="F946" i="1"/>
  <c r="E946" i="1"/>
  <c r="D946" i="1"/>
  <c r="GT945" i="1"/>
  <c r="FC945" i="1"/>
  <c r="EI945" i="1"/>
  <c r="EZ945" i="1" s="1"/>
  <c r="CZ945" i="1"/>
  <c r="CY945" i="1"/>
  <c r="CX945" i="1"/>
  <c r="CW945" i="1"/>
  <c r="CV945" i="1"/>
  <c r="CU945" i="1"/>
  <c r="CT945" i="1"/>
  <c r="CS945" i="1"/>
  <c r="CR945" i="1"/>
  <c r="CQ945" i="1"/>
  <c r="CP945" i="1"/>
  <c r="CO945" i="1"/>
  <c r="CN945" i="1"/>
  <c r="CM945" i="1"/>
  <c r="CL945" i="1"/>
  <c r="CK945" i="1"/>
  <c r="CA945" i="1"/>
  <c r="DY945" i="1" s="1"/>
  <c r="BZ945" i="1"/>
  <c r="DX945" i="1" s="1"/>
  <c r="BY945" i="1"/>
  <c r="DW945" i="1" s="1"/>
  <c r="BX945" i="1"/>
  <c r="DV945" i="1" s="1"/>
  <c r="BW945" i="1"/>
  <c r="DU945" i="1" s="1"/>
  <c r="BV945" i="1"/>
  <c r="DT945" i="1" s="1"/>
  <c r="BU945" i="1"/>
  <c r="DS945" i="1" s="1"/>
  <c r="BT945" i="1"/>
  <c r="DR945" i="1" s="1"/>
  <c r="BS945" i="1"/>
  <c r="DQ945" i="1" s="1"/>
  <c r="BR945" i="1"/>
  <c r="DP945" i="1" s="1"/>
  <c r="BQ945" i="1"/>
  <c r="DO945" i="1" s="1"/>
  <c r="BP945" i="1"/>
  <c r="DN945" i="1" s="1"/>
  <c r="BO945" i="1"/>
  <c r="ET945" i="1" s="1"/>
  <c r="BN945" i="1"/>
  <c r="DL945" i="1" s="1"/>
  <c r="BM945" i="1"/>
  <c r="DK945" i="1" s="1"/>
  <c r="BL945" i="1"/>
  <c r="DJ945" i="1" s="1"/>
  <c r="J945" i="1"/>
  <c r="GT944" i="1"/>
  <c r="FE944" i="1"/>
  <c r="FD944" i="1"/>
  <c r="FA944" i="1"/>
  <c r="EI944" i="1"/>
  <c r="EZ944" i="1" s="1"/>
  <c r="DV944" i="1"/>
  <c r="DA944" i="1"/>
  <c r="CY944" i="1"/>
  <c r="CX944" i="1"/>
  <c r="CW944" i="1"/>
  <c r="CV944" i="1"/>
  <c r="CU944" i="1"/>
  <c r="CT944" i="1"/>
  <c r="CS944" i="1"/>
  <c r="CR944" i="1"/>
  <c r="CQ944" i="1"/>
  <c r="CP944" i="1"/>
  <c r="CO944" i="1"/>
  <c r="EU944" i="1" s="1"/>
  <c r="FM944" i="1" s="1"/>
  <c r="CN944" i="1"/>
  <c r="CM944" i="1"/>
  <c r="CL944" i="1"/>
  <c r="CK944" i="1"/>
  <c r="CB944" i="1"/>
  <c r="DZ944" i="1" s="1"/>
  <c r="BZ944" i="1"/>
  <c r="DX944" i="1" s="1"/>
  <c r="BY944" i="1"/>
  <c r="DW944" i="1" s="1"/>
  <c r="BX944" i="1"/>
  <c r="BW944" i="1"/>
  <c r="DU944" i="1" s="1"/>
  <c r="BV944" i="1"/>
  <c r="DT944" i="1" s="1"/>
  <c r="BU944" i="1"/>
  <c r="DS944" i="1" s="1"/>
  <c r="BT944" i="1"/>
  <c r="DR944" i="1" s="1"/>
  <c r="BS944" i="1"/>
  <c r="DQ944" i="1" s="1"/>
  <c r="BR944" i="1"/>
  <c r="DP944" i="1" s="1"/>
  <c r="BQ944" i="1"/>
  <c r="DO944" i="1" s="1"/>
  <c r="BP944" i="1"/>
  <c r="DN944" i="1" s="1"/>
  <c r="BO944" i="1"/>
  <c r="DM944" i="1" s="1"/>
  <c r="BN944" i="1"/>
  <c r="DL944" i="1" s="1"/>
  <c r="BM944" i="1"/>
  <c r="DK944" i="1" s="1"/>
  <c r="BL944" i="1"/>
  <c r="DJ944" i="1" s="1"/>
  <c r="J944" i="1"/>
  <c r="GT943" i="1"/>
  <c r="FE943" i="1"/>
  <c r="FB943" i="1"/>
  <c r="FA943" i="1"/>
  <c r="EY943" i="1"/>
  <c r="EI943" i="1"/>
  <c r="EZ943" i="1" s="1"/>
  <c r="DW943" i="1"/>
  <c r="DO943" i="1"/>
  <c r="DA943" i="1"/>
  <c r="CZ943" i="1"/>
  <c r="CX943" i="1"/>
  <c r="CW943" i="1"/>
  <c r="CV943" i="1"/>
  <c r="CU943" i="1"/>
  <c r="CT943" i="1"/>
  <c r="CS943" i="1"/>
  <c r="CR943" i="1"/>
  <c r="CQ943" i="1"/>
  <c r="CP943" i="1"/>
  <c r="CO943" i="1"/>
  <c r="CN943" i="1"/>
  <c r="CM943" i="1"/>
  <c r="CL943" i="1"/>
  <c r="CK943" i="1"/>
  <c r="CB943" i="1"/>
  <c r="DZ943" i="1" s="1"/>
  <c r="CA943" i="1"/>
  <c r="DY943" i="1" s="1"/>
  <c r="BY943" i="1"/>
  <c r="BX943" i="1"/>
  <c r="DV943" i="1" s="1"/>
  <c r="BW943" i="1"/>
  <c r="DU943" i="1" s="1"/>
  <c r="BV943" i="1"/>
  <c r="DT943" i="1" s="1"/>
  <c r="BU943" i="1"/>
  <c r="DS943" i="1" s="1"/>
  <c r="BT943" i="1"/>
  <c r="DR943" i="1" s="1"/>
  <c r="BS943" i="1"/>
  <c r="DQ943" i="1" s="1"/>
  <c r="BR943" i="1"/>
  <c r="DP943" i="1" s="1"/>
  <c r="BQ943" i="1"/>
  <c r="BP943" i="1"/>
  <c r="DN943" i="1" s="1"/>
  <c r="BO943" i="1"/>
  <c r="DM943" i="1" s="1"/>
  <c r="BN943" i="1"/>
  <c r="DL943" i="1" s="1"/>
  <c r="BM943" i="1"/>
  <c r="DK943" i="1" s="1"/>
  <c r="BL943" i="1"/>
  <c r="DJ943" i="1" s="1"/>
  <c r="J943" i="1"/>
  <c r="GT942" i="1"/>
  <c r="FF942" i="1"/>
  <c r="FC942" i="1"/>
  <c r="EI942" i="1"/>
  <c r="FB942" i="1" s="1"/>
  <c r="DY942" i="1"/>
  <c r="DA942" i="1"/>
  <c r="CZ942" i="1"/>
  <c r="CY942" i="1"/>
  <c r="CW942" i="1"/>
  <c r="CV942" i="1"/>
  <c r="CU942" i="1"/>
  <c r="CT942" i="1"/>
  <c r="CS942" i="1"/>
  <c r="CR942" i="1"/>
  <c r="CQ942" i="1"/>
  <c r="CP942" i="1"/>
  <c r="CO942" i="1"/>
  <c r="CN942" i="1"/>
  <c r="CM942" i="1"/>
  <c r="CL942" i="1"/>
  <c r="CK942" i="1"/>
  <c r="CB942" i="1"/>
  <c r="DZ942" i="1" s="1"/>
  <c r="CA942" i="1"/>
  <c r="BZ942" i="1"/>
  <c r="DX942" i="1" s="1"/>
  <c r="BX942" i="1"/>
  <c r="DV942" i="1" s="1"/>
  <c r="BW942" i="1"/>
  <c r="DU942" i="1" s="1"/>
  <c r="BV942" i="1"/>
  <c r="DT942" i="1" s="1"/>
  <c r="BU942" i="1"/>
  <c r="DS942" i="1" s="1"/>
  <c r="BT942" i="1"/>
  <c r="DR942" i="1" s="1"/>
  <c r="BS942" i="1"/>
  <c r="DQ942" i="1" s="1"/>
  <c r="BR942" i="1"/>
  <c r="DP942" i="1" s="1"/>
  <c r="BQ942" i="1"/>
  <c r="DO942" i="1" s="1"/>
  <c r="BP942" i="1"/>
  <c r="DN942" i="1" s="1"/>
  <c r="BO942" i="1"/>
  <c r="DM942" i="1" s="1"/>
  <c r="BN942" i="1"/>
  <c r="DL942" i="1" s="1"/>
  <c r="BM942" i="1"/>
  <c r="DK942" i="1" s="1"/>
  <c r="BL942" i="1"/>
  <c r="J942" i="1"/>
  <c r="GT941" i="1"/>
  <c r="FD941" i="1"/>
  <c r="FA941" i="1"/>
  <c r="EY941" i="1"/>
  <c r="EI941" i="1"/>
  <c r="FC941" i="1" s="1"/>
  <c r="DZ941" i="1"/>
  <c r="DQ941" i="1"/>
  <c r="DA941" i="1"/>
  <c r="CZ941" i="1"/>
  <c r="CY941" i="1"/>
  <c r="CX941" i="1"/>
  <c r="CV941" i="1"/>
  <c r="CU941" i="1"/>
  <c r="CT941" i="1"/>
  <c r="CS941" i="1"/>
  <c r="CR941" i="1"/>
  <c r="CQ941" i="1"/>
  <c r="CP941" i="1"/>
  <c r="CO941" i="1"/>
  <c r="CN941" i="1"/>
  <c r="CM941" i="1"/>
  <c r="CL941" i="1"/>
  <c r="CK941" i="1"/>
  <c r="CB941" i="1"/>
  <c r="CA941" i="1"/>
  <c r="DY941" i="1" s="1"/>
  <c r="BZ941" i="1"/>
  <c r="DX941" i="1" s="1"/>
  <c r="BY941" i="1"/>
  <c r="DW941" i="1" s="1"/>
  <c r="BW941" i="1"/>
  <c r="DU941" i="1" s="1"/>
  <c r="BV941" i="1"/>
  <c r="DT941" i="1" s="1"/>
  <c r="BU941" i="1"/>
  <c r="DS941" i="1" s="1"/>
  <c r="BT941" i="1"/>
  <c r="DR941" i="1" s="1"/>
  <c r="BS941" i="1"/>
  <c r="BR941" i="1"/>
  <c r="DP941" i="1" s="1"/>
  <c r="BQ941" i="1"/>
  <c r="DO941" i="1" s="1"/>
  <c r="BP941" i="1"/>
  <c r="DN941" i="1" s="1"/>
  <c r="BO941" i="1"/>
  <c r="DM941" i="1" s="1"/>
  <c r="BN941" i="1"/>
  <c r="DL941" i="1" s="1"/>
  <c r="BM941" i="1"/>
  <c r="DK941" i="1" s="1"/>
  <c r="BL941" i="1"/>
  <c r="J941" i="1"/>
  <c r="GT940" i="1"/>
  <c r="EI940" i="1"/>
  <c r="DA940" i="1"/>
  <c r="CZ940" i="1"/>
  <c r="CY940" i="1"/>
  <c r="CX940" i="1"/>
  <c r="CW940" i="1"/>
  <c r="CU940" i="1"/>
  <c r="CT940" i="1"/>
  <c r="CS940" i="1"/>
  <c r="CR940" i="1"/>
  <c r="CQ940" i="1"/>
  <c r="CP940" i="1"/>
  <c r="CO940" i="1"/>
  <c r="CN940" i="1"/>
  <c r="CM940" i="1"/>
  <c r="CL940" i="1"/>
  <c r="CK940" i="1"/>
  <c r="CB940" i="1"/>
  <c r="DZ940" i="1" s="1"/>
  <c r="CA940" i="1"/>
  <c r="DY940" i="1" s="1"/>
  <c r="BZ940" i="1"/>
  <c r="DX940" i="1" s="1"/>
  <c r="BY940" i="1"/>
  <c r="DW940" i="1" s="1"/>
  <c r="BX940" i="1"/>
  <c r="DV940" i="1" s="1"/>
  <c r="BV940" i="1"/>
  <c r="DT940" i="1" s="1"/>
  <c r="BU940" i="1"/>
  <c r="DS940" i="1" s="1"/>
  <c r="BT940" i="1"/>
  <c r="DR940" i="1" s="1"/>
  <c r="BS940" i="1"/>
  <c r="DQ940" i="1" s="1"/>
  <c r="BR940" i="1"/>
  <c r="DP940" i="1" s="1"/>
  <c r="BQ940" i="1"/>
  <c r="DO940" i="1" s="1"/>
  <c r="BP940" i="1"/>
  <c r="DN940" i="1" s="1"/>
  <c r="BO940" i="1"/>
  <c r="DM940" i="1" s="1"/>
  <c r="BN940" i="1"/>
  <c r="DL940" i="1" s="1"/>
  <c r="BM940" i="1"/>
  <c r="DK940" i="1" s="1"/>
  <c r="BL940" i="1"/>
  <c r="J940" i="1"/>
  <c r="GT939" i="1"/>
  <c r="FE939" i="1"/>
  <c r="FD939" i="1"/>
  <c r="FC939" i="1"/>
  <c r="FB939" i="1"/>
  <c r="FA939" i="1"/>
  <c r="EY939" i="1"/>
  <c r="EI939" i="1"/>
  <c r="EZ939" i="1" s="1"/>
  <c r="DA939" i="1"/>
  <c r="CZ939" i="1"/>
  <c r="CY939" i="1"/>
  <c r="CX939" i="1"/>
  <c r="CW939" i="1"/>
  <c r="CV939" i="1"/>
  <c r="CT939" i="1"/>
  <c r="CS939" i="1"/>
  <c r="CR939" i="1"/>
  <c r="CQ939" i="1"/>
  <c r="CP939" i="1"/>
  <c r="CO939" i="1"/>
  <c r="CN939" i="1"/>
  <c r="CM939" i="1"/>
  <c r="CL939" i="1"/>
  <c r="CK939" i="1"/>
  <c r="CB939" i="1"/>
  <c r="DZ939" i="1" s="1"/>
  <c r="CA939" i="1"/>
  <c r="DY939" i="1" s="1"/>
  <c r="BZ939" i="1"/>
  <c r="DX939" i="1" s="1"/>
  <c r="BY939" i="1"/>
  <c r="DW939" i="1" s="1"/>
  <c r="BX939" i="1"/>
  <c r="DV939" i="1" s="1"/>
  <c r="BW939" i="1"/>
  <c r="DU939" i="1" s="1"/>
  <c r="BU939" i="1"/>
  <c r="DS939" i="1" s="1"/>
  <c r="BT939" i="1"/>
  <c r="DR939" i="1" s="1"/>
  <c r="BS939" i="1"/>
  <c r="DQ939" i="1" s="1"/>
  <c r="BR939" i="1"/>
  <c r="DP939" i="1" s="1"/>
  <c r="BQ939" i="1"/>
  <c r="DO939" i="1" s="1"/>
  <c r="BP939" i="1"/>
  <c r="DN939" i="1" s="1"/>
  <c r="BO939" i="1"/>
  <c r="DM939" i="1" s="1"/>
  <c r="BN939" i="1"/>
  <c r="DL939" i="1" s="1"/>
  <c r="BM939" i="1"/>
  <c r="DK939" i="1" s="1"/>
  <c r="BL939" i="1"/>
  <c r="DJ939" i="1" s="1"/>
  <c r="J939" i="1"/>
  <c r="GT938" i="1"/>
  <c r="FD938" i="1"/>
  <c r="FB938" i="1"/>
  <c r="EY938" i="1"/>
  <c r="EI938" i="1"/>
  <c r="FF938" i="1" s="1"/>
  <c r="DL938" i="1"/>
  <c r="DA938" i="1"/>
  <c r="CZ938" i="1"/>
  <c r="CY938" i="1"/>
  <c r="CX938" i="1"/>
  <c r="CW938" i="1"/>
  <c r="CV938" i="1"/>
  <c r="CU938" i="1"/>
  <c r="CS938" i="1"/>
  <c r="CR938" i="1"/>
  <c r="CQ938" i="1"/>
  <c r="CP938" i="1"/>
  <c r="CO938" i="1"/>
  <c r="CN938" i="1"/>
  <c r="CM938" i="1"/>
  <c r="CL938" i="1"/>
  <c r="CK938" i="1"/>
  <c r="CB938" i="1"/>
  <c r="DZ938" i="1" s="1"/>
  <c r="CA938" i="1"/>
  <c r="DY938" i="1" s="1"/>
  <c r="BZ938" i="1"/>
  <c r="DX938" i="1" s="1"/>
  <c r="BY938" i="1"/>
  <c r="DW938" i="1" s="1"/>
  <c r="BX938" i="1"/>
  <c r="DV938" i="1" s="1"/>
  <c r="BW938" i="1"/>
  <c r="DU938" i="1" s="1"/>
  <c r="BV938" i="1"/>
  <c r="DT938" i="1" s="1"/>
  <c r="BT938" i="1"/>
  <c r="DR938" i="1" s="1"/>
  <c r="BS938" i="1"/>
  <c r="DQ938" i="1" s="1"/>
  <c r="BR938" i="1"/>
  <c r="DP938" i="1" s="1"/>
  <c r="BQ938" i="1"/>
  <c r="DO938" i="1" s="1"/>
  <c r="BP938" i="1"/>
  <c r="DN938" i="1" s="1"/>
  <c r="BO938" i="1"/>
  <c r="DM938" i="1" s="1"/>
  <c r="BN938" i="1"/>
  <c r="BM938" i="1"/>
  <c r="DK938" i="1" s="1"/>
  <c r="BL938" i="1"/>
  <c r="ET938" i="1" s="1"/>
  <c r="J938" i="1"/>
  <c r="GT937" i="1"/>
  <c r="FC937" i="1"/>
  <c r="EI937" i="1"/>
  <c r="EZ937" i="1" s="1"/>
  <c r="DA937" i="1"/>
  <c r="CZ937" i="1"/>
  <c r="CY937" i="1"/>
  <c r="CX937" i="1"/>
  <c r="CW937" i="1"/>
  <c r="CV937" i="1"/>
  <c r="CU937" i="1"/>
  <c r="CT937" i="1"/>
  <c r="CR937" i="1"/>
  <c r="CQ937" i="1"/>
  <c r="CP937" i="1"/>
  <c r="CO937" i="1"/>
  <c r="CN937" i="1"/>
  <c r="CM937" i="1"/>
  <c r="CL937" i="1"/>
  <c r="CK937" i="1"/>
  <c r="CB937" i="1"/>
  <c r="DZ937" i="1" s="1"/>
  <c r="CA937" i="1"/>
  <c r="DY937" i="1" s="1"/>
  <c r="BZ937" i="1"/>
  <c r="DX937" i="1" s="1"/>
  <c r="BY937" i="1"/>
  <c r="DW937" i="1" s="1"/>
  <c r="BX937" i="1"/>
  <c r="DV937" i="1" s="1"/>
  <c r="BW937" i="1"/>
  <c r="DU937" i="1" s="1"/>
  <c r="BV937" i="1"/>
  <c r="DT937" i="1" s="1"/>
  <c r="BU937" i="1"/>
  <c r="DS937" i="1" s="1"/>
  <c r="BS937" i="1"/>
  <c r="DQ937" i="1" s="1"/>
  <c r="BR937" i="1"/>
  <c r="DP937" i="1" s="1"/>
  <c r="BQ937" i="1"/>
  <c r="DO937" i="1" s="1"/>
  <c r="BP937" i="1"/>
  <c r="DN937" i="1" s="1"/>
  <c r="BO937" i="1"/>
  <c r="DM937" i="1" s="1"/>
  <c r="BN937" i="1"/>
  <c r="DL937" i="1" s="1"/>
  <c r="BM937" i="1"/>
  <c r="DK937" i="1" s="1"/>
  <c r="BL937" i="1"/>
  <c r="DJ937" i="1" s="1"/>
  <c r="EL937" i="1" s="1"/>
  <c r="J937" i="1"/>
  <c r="GT936" i="1"/>
  <c r="FE936" i="1"/>
  <c r="FD936" i="1"/>
  <c r="FA936" i="1"/>
  <c r="EI936" i="1"/>
  <c r="EZ936" i="1" s="1"/>
  <c r="DA936" i="1"/>
  <c r="CZ936" i="1"/>
  <c r="CY936" i="1"/>
  <c r="CX936" i="1"/>
  <c r="CW936" i="1"/>
  <c r="CV936" i="1"/>
  <c r="CU936" i="1"/>
  <c r="CT936" i="1"/>
  <c r="CS936" i="1"/>
  <c r="CQ936" i="1"/>
  <c r="CP936" i="1"/>
  <c r="CO936" i="1"/>
  <c r="EU936" i="1" s="1"/>
  <c r="CN936" i="1"/>
  <c r="CM936" i="1"/>
  <c r="CL936" i="1"/>
  <c r="CK936" i="1"/>
  <c r="CB936" i="1"/>
  <c r="DZ936" i="1" s="1"/>
  <c r="CA936" i="1"/>
  <c r="DY936" i="1" s="1"/>
  <c r="BZ936" i="1"/>
  <c r="DX936" i="1" s="1"/>
  <c r="BY936" i="1"/>
  <c r="DW936" i="1" s="1"/>
  <c r="BX936" i="1"/>
  <c r="DV936" i="1" s="1"/>
  <c r="BW936" i="1"/>
  <c r="DU936" i="1" s="1"/>
  <c r="BV936" i="1"/>
  <c r="DT936" i="1" s="1"/>
  <c r="BU936" i="1"/>
  <c r="DS936" i="1" s="1"/>
  <c r="BT936" i="1"/>
  <c r="DR936" i="1" s="1"/>
  <c r="BR936" i="1"/>
  <c r="DP936" i="1" s="1"/>
  <c r="BQ936" i="1"/>
  <c r="DO936" i="1" s="1"/>
  <c r="BP936" i="1"/>
  <c r="DN936" i="1" s="1"/>
  <c r="BO936" i="1"/>
  <c r="DM936" i="1" s="1"/>
  <c r="BN936" i="1"/>
  <c r="DL936" i="1" s="1"/>
  <c r="BM936" i="1"/>
  <c r="DK936" i="1" s="1"/>
  <c r="BL936" i="1"/>
  <c r="DJ936" i="1" s="1"/>
  <c r="J936" i="1"/>
  <c r="GT935" i="1"/>
  <c r="FF935" i="1"/>
  <c r="FE935" i="1"/>
  <c r="FC935" i="1"/>
  <c r="FB935" i="1"/>
  <c r="FA935" i="1"/>
  <c r="EY935" i="1"/>
  <c r="EI935" i="1"/>
  <c r="EZ935" i="1" s="1"/>
  <c r="DA935" i="1"/>
  <c r="CZ935" i="1"/>
  <c r="CY935" i="1"/>
  <c r="CX935" i="1"/>
  <c r="CW935" i="1"/>
  <c r="CV935" i="1"/>
  <c r="CU935" i="1"/>
  <c r="CT935" i="1"/>
  <c r="CS935" i="1"/>
  <c r="CR935" i="1"/>
  <c r="CP935" i="1"/>
  <c r="CO935" i="1"/>
  <c r="CN935" i="1"/>
  <c r="CM935" i="1"/>
  <c r="CL935" i="1"/>
  <c r="CK935" i="1"/>
  <c r="CB935" i="1"/>
  <c r="DZ935" i="1" s="1"/>
  <c r="CA935" i="1"/>
  <c r="DY935" i="1" s="1"/>
  <c r="BZ935" i="1"/>
  <c r="DX935" i="1" s="1"/>
  <c r="BY935" i="1"/>
  <c r="DW935" i="1" s="1"/>
  <c r="BX935" i="1"/>
  <c r="DV935" i="1" s="1"/>
  <c r="BW935" i="1"/>
  <c r="DU935" i="1" s="1"/>
  <c r="BV935" i="1"/>
  <c r="DT935" i="1" s="1"/>
  <c r="BU935" i="1"/>
  <c r="DS935" i="1" s="1"/>
  <c r="BT935" i="1"/>
  <c r="DR935" i="1" s="1"/>
  <c r="BS935" i="1"/>
  <c r="DQ935" i="1" s="1"/>
  <c r="BQ935" i="1"/>
  <c r="DO935" i="1" s="1"/>
  <c r="BP935" i="1"/>
  <c r="DN935" i="1" s="1"/>
  <c r="BO935" i="1"/>
  <c r="DM935" i="1" s="1"/>
  <c r="BN935" i="1"/>
  <c r="DL935" i="1" s="1"/>
  <c r="BM935" i="1"/>
  <c r="DK935" i="1" s="1"/>
  <c r="BL935" i="1"/>
  <c r="DJ935" i="1" s="1"/>
  <c r="J935" i="1"/>
  <c r="FF936" i="1" s="1"/>
  <c r="GT934" i="1"/>
  <c r="FF934" i="1"/>
  <c r="FC934" i="1"/>
  <c r="EI934" i="1"/>
  <c r="FB934" i="1" s="1"/>
  <c r="DQ934" i="1"/>
  <c r="DA934" i="1"/>
  <c r="CZ934" i="1"/>
  <c r="CY934" i="1"/>
  <c r="CX934" i="1"/>
  <c r="CW934" i="1"/>
  <c r="CV934" i="1"/>
  <c r="CU934" i="1"/>
  <c r="CT934" i="1"/>
  <c r="CS934" i="1"/>
  <c r="CR934" i="1"/>
  <c r="CQ934" i="1"/>
  <c r="CO934" i="1"/>
  <c r="CN934" i="1"/>
  <c r="CM934" i="1"/>
  <c r="CL934" i="1"/>
  <c r="CK934" i="1"/>
  <c r="CB934" i="1"/>
  <c r="DZ934" i="1" s="1"/>
  <c r="CA934" i="1"/>
  <c r="DY934" i="1" s="1"/>
  <c r="BZ934" i="1"/>
  <c r="DX934" i="1" s="1"/>
  <c r="BY934" i="1"/>
  <c r="DW934" i="1" s="1"/>
  <c r="BX934" i="1"/>
  <c r="DV934" i="1" s="1"/>
  <c r="BW934" i="1"/>
  <c r="DU934" i="1" s="1"/>
  <c r="BV934" i="1"/>
  <c r="DT934" i="1" s="1"/>
  <c r="BU934" i="1"/>
  <c r="DS934" i="1" s="1"/>
  <c r="BT934" i="1"/>
  <c r="DR934" i="1" s="1"/>
  <c r="BS934" i="1"/>
  <c r="BR934" i="1"/>
  <c r="DP934" i="1" s="1"/>
  <c r="BP934" i="1"/>
  <c r="DN934" i="1" s="1"/>
  <c r="BO934" i="1"/>
  <c r="BN934" i="1"/>
  <c r="DL934" i="1" s="1"/>
  <c r="BM934" i="1"/>
  <c r="DK934" i="1" s="1"/>
  <c r="BL934" i="1"/>
  <c r="DJ934" i="1" s="1"/>
  <c r="J934" i="1"/>
  <c r="GT933" i="1"/>
  <c r="GT946" i="1" s="1"/>
  <c r="FD933" i="1"/>
  <c r="FA933" i="1"/>
  <c r="EY933" i="1"/>
  <c r="EI933" i="1"/>
  <c r="FC933" i="1" s="1"/>
  <c r="DZ933" i="1"/>
  <c r="DA933" i="1"/>
  <c r="CZ933" i="1"/>
  <c r="CY933" i="1"/>
  <c r="CX933" i="1"/>
  <c r="CW933" i="1"/>
  <c r="CV933" i="1"/>
  <c r="CU933" i="1"/>
  <c r="CT933" i="1"/>
  <c r="CS933" i="1"/>
  <c r="ET937" i="1" s="1"/>
  <c r="CR933" i="1"/>
  <c r="CQ933" i="1"/>
  <c r="CP933" i="1"/>
  <c r="CN933" i="1"/>
  <c r="CM933" i="1"/>
  <c r="CL933" i="1"/>
  <c r="CK933" i="1"/>
  <c r="CB933" i="1"/>
  <c r="CA933" i="1"/>
  <c r="DY933" i="1" s="1"/>
  <c r="BZ933" i="1"/>
  <c r="DX933" i="1" s="1"/>
  <c r="BY933" i="1"/>
  <c r="DW933" i="1" s="1"/>
  <c r="BX933" i="1"/>
  <c r="DV933" i="1" s="1"/>
  <c r="BW933" i="1"/>
  <c r="DU933" i="1" s="1"/>
  <c r="BV933" i="1"/>
  <c r="DT933" i="1" s="1"/>
  <c r="BU933" i="1"/>
  <c r="DS933" i="1" s="1"/>
  <c r="BT933" i="1"/>
  <c r="DR933" i="1" s="1"/>
  <c r="BS933" i="1"/>
  <c r="DQ933" i="1" s="1"/>
  <c r="BR933" i="1"/>
  <c r="DP933" i="1" s="1"/>
  <c r="BQ933" i="1"/>
  <c r="DO933" i="1" s="1"/>
  <c r="BO933" i="1"/>
  <c r="DM933" i="1" s="1"/>
  <c r="BN933" i="1"/>
  <c r="DL933" i="1" s="1"/>
  <c r="BM933" i="1"/>
  <c r="DK933" i="1" s="1"/>
  <c r="BL933" i="1"/>
  <c r="J933" i="1"/>
  <c r="GT932" i="1"/>
  <c r="EZ932" i="1"/>
  <c r="EI932" i="1"/>
  <c r="DA932" i="1"/>
  <c r="CZ932" i="1"/>
  <c r="CY932" i="1"/>
  <c r="CX932" i="1"/>
  <c r="CW932" i="1"/>
  <c r="CV932" i="1"/>
  <c r="CU932" i="1"/>
  <c r="CT932" i="1"/>
  <c r="CS932" i="1"/>
  <c r="CR932" i="1"/>
  <c r="CQ932" i="1"/>
  <c r="CP932" i="1"/>
  <c r="CO932" i="1"/>
  <c r="CM932" i="1"/>
  <c r="CL932" i="1"/>
  <c r="CK932" i="1"/>
  <c r="CB932" i="1"/>
  <c r="DZ932" i="1" s="1"/>
  <c r="CA932" i="1"/>
  <c r="DY932" i="1" s="1"/>
  <c r="BZ932" i="1"/>
  <c r="DX932" i="1" s="1"/>
  <c r="BY932" i="1"/>
  <c r="DW932" i="1" s="1"/>
  <c r="BX932" i="1"/>
  <c r="DV932" i="1" s="1"/>
  <c r="BW932" i="1"/>
  <c r="DU932" i="1" s="1"/>
  <c r="BV932" i="1"/>
  <c r="DT932" i="1" s="1"/>
  <c r="BU932" i="1"/>
  <c r="DS932" i="1" s="1"/>
  <c r="BT932" i="1"/>
  <c r="DR932" i="1" s="1"/>
  <c r="BS932" i="1"/>
  <c r="DQ932" i="1" s="1"/>
  <c r="BR932" i="1"/>
  <c r="DP932" i="1" s="1"/>
  <c r="BQ932" i="1"/>
  <c r="DO932" i="1" s="1"/>
  <c r="BP932" i="1"/>
  <c r="DN932" i="1" s="1"/>
  <c r="BN932" i="1"/>
  <c r="DL932" i="1" s="1"/>
  <c r="BM932" i="1"/>
  <c r="DK932" i="1" s="1"/>
  <c r="BL932" i="1"/>
  <c r="J932" i="1"/>
  <c r="FF944" i="1" s="1"/>
  <c r="GT931" i="1"/>
  <c r="FF931" i="1"/>
  <c r="FE931" i="1"/>
  <c r="FD931" i="1"/>
  <c r="FC931" i="1"/>
  <c r="FB931" i="1"/>
  <c r="FA931" i="1"/>
  <c r="EY931" i="1"/>
  <c r="EI931" i="1"/>
  <c r="EZ931" i="1" s="1"/>
  <c r="DA931" i="1"/>
  <c r="CZ931" i="1"/>
  <c r="CY931" i="1"/>
  <c r="CX931" i="1"/>
  <c r="CW931" i="1"/>
  <c r="CV931" i="1"/>
  <c r="CU931" i="1"/>
  <c r="CT931" i="1"/>
  <c r="CS931" i="1"/>
  <c r="CR931" i="1"/>
  <c r="CQ931" i="1"/>
  <c r="CP931" i="1"/>
  <c r="CO931" i="1"/>
  <c r="CN931" i="1"/>
  <c r="CL931" i="1"/>
  <c r="EU931" i="1" s="1"/>
  <c r="FM931" i="1" s="1"/>
  <c r="CK931" i="1"/>
  <c r="CB931" i="1"/>
  <c r="DZ931" i="1" s="1"/>
  <c r="CA931" i="1"/>
  <c r="DY931" i="1" s="1"/>
  <c r="BZ931" i="1"/>
  <c r="DX931" i="1" s="1"/>
  <c r="BY931" i="1"/>
  <c r="DW931" i="1" s="1"/>
  <c r="BX931" i="1"/>
  <c r="DV931" i="1" s="1"/>
  <c r="BW931" i="1"/>
  <c r="DU931" i="1" s="1"/>
  <c r="BV931" i="1"/>
  <c r="DT931" i="1" s="1"/>
  <c r="BU931" i="1"/>
  <c r="DS931" i="1" s="1"/>
  <c r="BT931" i="1"/>
  <c r="DR931" i="1" s="1"/>
  <c r="BS931" i="1"/>
  <c r="DQ931" i="1" s="1"/>
  <c r="BR931" i="1"/>
  <c r="DP931" i="1" s="1"/>
  <c r="BQ931" i="1"/>
  <c r="DO931" i="1" s="1"/>
  <c r="BP931" i="1"/>
  <c r="DN931" i="1" s="1"/>
  <c r="BO931" i="1"/>
  <c r="DM931" i="1" s="1"/>
  <c r="BM931" i="1"/>
  <c r="ET931" i="1" s="1"/>
  <c r="BL931" i="1"/>
  <c r="DJ931" i="1" s="1"/>
  <c r="J931" i="1"/>
  <c r="FF943" i="1" s="1"/>
  <c r="GT930" i="1"/>
  <c r="FD930" i="1"/>
  <c r="FC930" i="1"/>
  <c r="FB930" i="1"/>
  <c r="EY930" i="1"/>
  <c r="EI930" i="1"/>
  <c r="FF930" i="1" s="1"/>
  <c r="DU930" i="1"/>
  <c r="DA930" i="1"/>
  <c r="CZ930" i="1"/>
  <c r="CY930" i="1"/>
  <c r="CX930" i="1"/>
  <c r="CW930" i="1"/>
  <c r="CV930" i="1"/>
  <c r="CU930" i="1"/>
  <c r="CT930" i="1"/>
  <c r="CS930" i="1"/>
  <c r="CR930" i="1"/>
  <c r="CQ930" i="1"/>
  <c r="CP930" i="1"/>
  <c r="CO930" i="1"/>
  <c r="CN930" i="1"/>
  <c r="CM930" i="1"/>
  <c r="CK930" i="1"/>
  <c r="CB930" i="1"/>
  <c r="DZ930" i="1" s="1"/>
  <c r="CA930" i="1"/>
  <c r="DY930" i="1" s="1"/>
  <c r="BZ930" i="1"/>
  <c r="DX930" i="1" s="1"/>
  <c r="BY930" i="1"/>
  <c r="DW930" i="1" s="1"/>
  <c r="BX930" i="1"/>
  <c r="DV930" i="1" s="1"/>
  <c r="BW930" i="1"/>
  <c r="BV930" i="1"/>
  <c r="DT930" i="1" s="1"/>
  <c r="BU930" i="1"/>
  <c r="DS930" i="1" s="1"/>
  <c r="BT930" i="1"/>
  <c r="DR930" i="1" s="1"/>
  <c r="BS930" i="1"/>
  <c r="DQ930" i="1" s="1"/>
  <c r="BR930" i="1"/>
  <c r="DP930" i="1" s="1"/>
  <c r="BQ930" i="1"/>
  <c r="DO930" i="1" s="1"/>
  <c r="BP930" i="1"/>
  <c r="DN930" i="1" s="1"/>
  <c r="BO930" i="1"/>
  <c r="DM930" i="1" s="1"/>
  <c r="BN930" i="1"/>
  <c r="DL930" i="1" s="1"/>
  <c r="BL930" i="1"/>
  <c r="J930" i="1"/>
  <c r="GT929" i="1"/>
  <c r="FC929" i="1"/>
  <c r="EI929" i="1"/>
  <c r="EZ929" i="1" s="1"/>
  <c r="DA929" i="1"/>
  <c r="CZ929" i="1"/>
  <c r="CY929" i="1"/>
  <c r="CX929" i="1"/>
  <c r="CW929" i="1"/>
  <c r="CV929" i="1"/>
  <c r="CU929" i="1"/>
  <c r="CT929" i="1"/>
  <c r="CS929" i="1"/>
  <c r="CR929" i="1"/>
  <c r="CQ929" i="1"/>
  <c r="CP929" i="1"/>
  <c r="CO929" i="1"/>
  <c r="CN929" i="1"/>
  <c r="CM929" i="1"/>
  <c r="CL929" i="1"/>
  <c r="CB929" i="1"/>
  <c r="DZ929" i="1" s="1"/>
  <c r="CA929" i="1"/>
  <c r="DY929" i="1" s="1"/>
  <c r="BZ929" i="1"/>
  <c r="DX929" i="1" s="1"/>
  <c r="BY929" i="1"/>
  <c r="DW929" i="1" s="1"/>
  <c r="BX929" i="1"/>
  <c r="DV929" i="1" s="1"/>
  <c r="BW929" i="1"/>
  <c r="DU929" i="1" s="1"/>
  <c r="BV929" i="1"/>
  <c r="DT929" i="1" s="1"/>
  <c r="BU929" i="1"/>
  <c r="DS929" i="1" s="1"/>
  <c r="BT929" i="1"/>
  <c r="DR929" i="1" s="1"/>
  <c r="BS929" i="1"/>
  <c r="DQ929" i="1" s="1"/>
  <c r="BR929" i="1"/>
  <c r="DP929" i="1" s="1"/>
  <c r="BQ929" i="1"/>
  <c r="DO929" i="1" s="1"/>
  <c r="BP929" i="1"/>
  <c r="BO929" i="1"/>
  <c r="DM929" i="1" s="1"/>
  <c r="BN929" i="1"/>
  <c r="DL929" i="1" s="1"/>
  <c r="BM929" i="1"/>
  <c r="DK929" i="1" s="1"/>
  <c r="J929" i="1"/>
  <c r="FF939" i="1" s="1"/>
  <c r="FX927" i="1"/>
  <c r="FW927" i="1"/>
  <c r="FV927" i="1"/>
  <c r="FU927" i="1"/>
  <c r="FT927" i="1"/>
  <c r="FS927" i="1"/>
  <c r="FR927" i="1"/>
  <c r="FQ927" i="1"/>
  <c r="FX926" i="1"/>
  <c r="FW926" i="1"/>
  <c r="FV926" i="1"/>
  <c r="FU926" i="1"/>
  <c r="FT926" i="1"/>
  <c r="FS926" i="1"/>
  <c r="FR926" i="1"/>
  <c r="FQ926" i="1"/>
  <c r="H926" i="1"/>
  <c r="G926" i="1"/>
  <c r="F926" i="1"/>
  <c r="E926" i="1"/>
  <c r="D926" i="1"/>
  <c r="FE925" i="1"/>
  <c r="FD925" i="1"/>
  <c r="FC925" i="1"/>
  <c r="FB925" i="1"/>
  <c r="FA925" i="1"/>
  <c r="EY925" i="1"/>
  <c r="EI925" i="1"/>
  <c r="EZ925" i="1" s="1"/>
  <c r="DW925" i="1"/>
  <c r="DT925" i="1"/>
  <c r="DR925" i="1"/>
  <c r="DO925" i="1"/>
  <c r="DL925" i="1"/>
  <c r="DJ925" i="1"/>
  <c r="CY925" i="1"/>
  <c r="CX925" i="1"/>
  <c r="CW925" i="1"/>
  <c r="CV925" i="1"/>
  <c r="CU925" i="1"/>
  <c r="CT925" i="1"/>
  <c r="DS925" i="1" s="1"/>
  <c r="CS925" i="1"/>
  <c r="CR925" i="1"/>
  <c r="CQ925" i="1"/>
  <c r="CP925" i="1"/>
  <c r="CO925" i="1"/>
  <c r="CN925" i="1"/>
  <c r="CM925" i="1"/>
  <c r="CL925" i="1"/>
  <c r="DK925" i="1" s="1"/>
  <c r="CK925" i="1"/>
  <c r="BZ925" i="1"/>
  <c r="DX925" i="1" s="1"/>
  <c r="BY925" i="1"/>
  <c r="BX925" i="1"/>
  <c r="DV925" i="1" s="1"/>
  <c r="BW925" i="1"/>
  <c r="DU925" i="1" s="1"/>
  <c r="BV925" i="1"/>
  <c r="BU925" i="1"/>
  <c r="BT925" i="1"/>
  <c r="BS925" i="1"/>
  <c r="BR925" i="1"/>
  <c r="DP925" i="1" s="1"/>
  <c r="BQ925" i="1"/>
  <c r="BP925" i="1"/>
  <c r="DN925" i="1" s="1"/>
  <c r="BO925" i="1"/>
  <c r="DM925" i="1" s="1"/>
  <c r="BN925" i="1"/>
  <c r="BM925" i="1"/>
  <c r="BL925" i="1"/>
  <c r="ET925" i="1" s="1"/>
  <c r="J925" i="1"/>
  <c r="FF924" i="1"/>
  <c r="FC924" i="1"/>
  <c r="EI924" i="1"/>
  <c r="FB924" i="1" s="1"/>
  <c r="DW924" i="1"/>
  <c r="DT924" i="1"/>
  <c r="DQ924" i="1"/>
  <c r="DO924" i="1"/>
  <c r="DL924" i="1"/>
  <c r="CZ924" i="1"/>
  <c r="DY924" i="1" s="1"/>
  <c r="CX924" i="1"/>
  <c r="CW924" i="1"/>
  <c r="CV924" i="1"/>
  <c r="CU924" i="1"/>
  <c r="CT924" i="1"/>
  <c r="CS924" i="1"/>
  <c r="CR924" i="1"/>
  <c r="CQ924" i="1"/>
  <c r="DP924" i="1" s="1"/>
  <c r="CP924" i="1"/>
  <c r="CO924" i="1"/>
  <c r="CN924" i="1"/>
  <c r="CM924" i="1"/>
  <c r="CL924" i="1"/>
  <c r="CK924" i="1"/>
  <c r="CA924" i="1"/>
  <c r="BY924" i="1"/>
  <c r="BX924" i="1"/>
  <c r="BW924" i="1"/>
  <c r="DU924" i="1" s="1"/>
  <c r="BV924" i="1"/>
  <c r="BU924" i="1"/>
  <c r="DS924" i="1" s="1"/>
  <c r="BT924" i="1"/>
  <c r="DR924" i="1" s="1"/>
  <c r="BS924" i="1"/>
  <c r="BR924" i="1"/>
  <c r="BQ924" i="1"/>
  <c r="BP924" i="1"/>
  <c r="BO924" i="1"/>
  <c r="DM924" i="1" s="1"/>
  <c r="BN924" i="1"/>
  <c r="BM924" i="1"/>
  <c r="DK924" i="1" s="1"/>
  <c r="BL924" i="1"/>
  <c r="J924" i="1"/>
  <c r="FC923" i="1"/>
  <c r="ET923" i="1"/>
  <c r="EI923" i="1"/>
  <c r="EZ923" i="1" s="1"/>
  <c r="DV923" i="1"/>
  <c r="DT923" i="1"/>
  <c r="DQ923" i="1"/>
  <c r="DN923" i="1"/>
  <c r="DL923" i="1"/>
  <c r="CZ923" i="1"/>
  <c r="DY923" i="1" s="1"/>
  <c r="CY923" i="1"/>
  <c r="CW923" i="1"/>
  <c r="CV923" i="1"/>
  <c r="DU923" i="1" s="1"/>
  <c r="CU923" i="1"/>
  <c r="CT923" i="1"/>
  <c r="CS923" i="1"/>
  <c r="CR923" i="1"/>
  <c r="CQ923" i="1"/>
  <c r="DP923" i="1" s="1"/>
  <c r="CP923" i="1"/>
  <c r="CO923" i="1"/>
  <c r="CN923" i="1"/>
  <c r="DM923" i="1" s="1"/>
  <c r="CM923" i="1"/>
  <c r="CL923" i="1"/>
  <c r="CK923" i="1"/>
  <c r="CA923" i="1"/>
  <c r="BZ923" i="1"/>
  <c r="DX923" i="1" s="1"/>
  <c r="BX923" i="1"/>
  <c r="BW923" i="1"/>
  <c r="BV923" i="1"/>
  <c r="BU923" i="1"/>
  <c r="DS923" i="1" s="1"/>
  <c r="BT923" i="1"/>
  <c r="DR923" i="1" s="1"/>
  <c r="BS923" i="1"/>
  <c r="BR923" i="1"/>
  <c r="BQ923" i="1"/>
  <c r="DO923" i="1" s="1"/>
  <c r="BP923" i="1"/>
  <c r="BO923" i="1"/>
  <c r="BN923" i="1"/>
  <c r="BM923" i="1"/>
  <c r="DK923" i="1" s="1"/>
  <c r="BL923" i="1"/>
  <c r="DJ923" i="1" s="1"/>
  <c r="J923" i="1"/>
  <c r="EI922" i="1"/>
  <c r="DW922" i="1"/>
  <c r="DS922" i="1"/>
  <c r="DQ922" i="1"/>
  <c r="DN922" i="1"/>
  <c r="DK922" i="1"/>
  <c r="CZ922" i="1"/>
  <c r="CY922" i="1"/>
  <c r="CX922" i="1"/>
  <c r="CV922" i="1"/>
  <c r="DU922" i="1" s="1"/>
  <c r="CU922" i="1"/>
  <c r="CT922" i="1"/>
  <c r="CS922" i="1"/>
  <c r="DR922" i="1" s="1"/>
  <c r="CR922" i="1"/>
  <c r="CQ922" i="1"/>
  <c r="CP922" i="1"/>
  <c r="CO922" i="1"/>
  <c r="CN922" i="1"/>
  <c r="DM922" i="1" s="1"/>
  <c r="CM922" i="1"/>
  <c r="CL922" i="1"/>
  <c r="CK922" i="1"/>
  <c r="CA922" i="1"/>
  <c r="DY922" i="1" s="1"/>
  <c r="BZ922" i="1"/>
  <c r="DX922" i="1" s="1"/>
  <c r="BY922" i="1"/>
  <c r="BW922" i="1"/>
  <c r="BV922" i="1"/>
  <c r="DT922" i="1" s="1"/>
  <c r="BU922" i="1"/>
  <c r="BT922" i="1"/>
  <c r="BS922" i="1"/>
  <c r="BR922" i="1"/>
  <c r="DP922" i="1" s="1"/>
  <c r="BQ922" i="1"/>
  <c r="DO922" i="1" s="1"/>
  <c r="BP922" i="1"/>
  <c r="BO922" i="1"/>
  <c r="BN922" i="1"/>
  <c r="DL922" i="1" s="1"/>
  <c r="BM922" i="1"/>
  <c r="BL922" i="1"/>
  <c r="J922" i="1"/>
  <c r="FE921" i="1"/>
  <c r="FC921" i="1"/>
  <c r="FB921" i="1"/>
  <c r="FA921" i="1"/>
  <c r="EY921" i="1"/>
  <c r="EI921" i="1"/>
  <c r="EZ921" i="1" s="1"/>
  <c r="DY921" i="1"/>
  <c r="DW921" i="1"/>
  <c r="DS921" i="1"/>
  <c r="DP921" i="1"/>
  <c r="DN921" i="1"/>
  <c r="DK921" i="1"/>
  <c r="CZ921" i="1"/>
  <c r="CY921" i="1"/>
  <c r="DX921" i="1" s="1"/>
  <c r="CX921" i="1"/>
  <c r="CW921" i="1"/>
  <c r="CU921" i="1"/>
  <c r="CT921" i="1"/>
  <c r="CS921" i="1"/>
  <c r="DR921" i="1" s="1"/>
  <c r="CR921" i="1"/>
  <c r="CQ921" i="1"/>
  <c r="CP921" i="1"/>
  <c r="DO921" i="1" s="1"/>
  <c r="CO921" i="1"/>
  <c r="CN921" i="1"/>
  <c r="CM921" i="1"/>
  <c r="CL921" i="1"/>
  <c r="CK921" i="1"/>
  <c r="DJ921" i="1" s="1"/>
  <c r="CA921" i="1"/>
  <c r="BZ921" i="1"/>
  <c r="BY921" i="1"/>
  <c r="BX921" i="1"/>
  <c r="DV921" i="1" s="1"/>
  <c r="BV921" i="1"/>
  <c r="DT921" i="1" s="1"/>
  <c r="BU921" i="1"/>
  <c r="BT921" i="1"/>
  <c r="BS921" i="1"/>
  <c r="DQ921" i="1" s="1"/>
  <c r="BR921" i="1"/>
  <c r="BQ921" i="1"/>
  <c r="BP921" i="1"/>
  <c r="BO921" i="1"/>
  <c r="DM921" i="1" s="1"/>
  <c r="BN921" i="1"/>
  <c r="DL921" i="1" s="1"/>
  <c r="BM921" i="1"/>
  <c r="BL921" i="1"/>
  <c r="J921" i="1"/>
  <c r="FD920" i="1"/>
  <c r="FC920" i="1"/>
  <c r="FB920" i="1"/>
  <c r="EY920" i="1"/>
  <c r="EI920" i="1"/>
  <c r="FE920" i="1" s="1"/>
  <c r="DY920" i="1"/>
  <c r="DV920" i="1"/>
  <c r="DS920" i="1"/>
  <c r="DP920" i="1"/>
  <c r="DM920" i="1"/>
  <c r="DK920" i="1"/>
  <c r="CZ920" i="1"/>
  <c r="CY920" i="1"/>
  <c r="DX920" i="1" s="1"/>
  <c r="CX920" i="1"/>
  <c r="CW920" i="1"/>
  <c r="CV920" i="1"/>
  <c r="DU920" i="1" s="1"/>
  <c r="CT920" i="1"/>
  <c r="CS920" i="1"/>
  <c r="CR920" i="1"/>
  <c r="CQ920" i="1"/>
  <c r="CP920" i="1"/>
  <c r="DO920" i="1" s="1"/>
  <c r="CO920" i="1"/>
  <c r="CN920" i="1"/>
  <c r="CM920" i="1"/>
  <c r="DL920" i="1" s="1"/>
  <c r="CL920" i="1"/>
  <c r="CK920" i="1"/>
  <c r="CA920" i="1"/>
  <c r="BZ920" i="1"/>
  <c r="BY920" i="1"/>
  <c r="DW920" i="1" s="1"/>
  <c r="BX920" i="1"/>
  <c r="BW920" i="1"/>
  <c r="BU920" i="1"/>
  <c r="BT920" i="1"/>
  <c r="DR920" i="1" s="1"/>
  <c r="BS920" i="1"/>
  <c r="DQ920" i="1" s="1"/>
  <c r="BR920" i="1"/>
  <c r="BQ920" i="1"/>
  <c r="BP920" i="1"/>
  <c r="DN920" i="1" s="1"/>
  <c r="BO920" i="1"/>
  <c r="BN920" i="1"/>
  <c r="BM920" i="1"/>
  <c r="BL920" i="1"/>
  <c r="J920" i="1"/>
  <c r="FF921" i="1" s="1"/>
  <c r="FD919" i="1"/>
  <c r="FA919" i="1"/>
  <c r="EY919" i="1"/>
  <c r="EI919" i="1"/>
  <c r="FC919" i="1" s="1"/>
  <c r="DY919" i="1"/>
  <c r="DV919" i="1"/>
  <c r="DR919" i="1"/>
  <c r="DP919" i="1"/>
  <c r="DM919" i="1"/>
  <c r="DJ919" i="1"/>
  <c r="CZ919" i="1"/>
  <c r="CY919" i="1"/>
  <c r="CX919" i="1"/>
  <c r="CW919" i="1"/>
  <c r="CV919" i="1"/>
  <c r="DU919" i="1" s="1"/>
  <c r="CU919" i="1"/>
  <c r="CS919" i="1"/>
  <c r="CR919" i="1"/>
  <c r="DQ919" i="1" s="1"/>
  <c r="CQ919" i="1"/>
  <c r="CP919" i="1"/>
  <c r="CO919" i="1"/>
  <c r="CN919" i="1"/>
  <c r="CM919" i="1"/>
  <c r="CL919" i="1"/>
  <c r="CK919" i="1"/>
  <c r="CA919" i="1"/>
  <c r="BZ919" i="1"/>
  <c r="BY919" i="1"/>
  <c r="DW919" i="1" s="1"/>
  <c r="BX919" i="1"/>
  <c r="BW919" i="1"/>
  <c r="BV919" i="1"/>
  <c r="DT919" i="1" s="1"/>
  <c r="BT919" i="1"/>
  <c r="BS919" i="1"/>
  <c r="BR919" i="1"/>
  <c r="BQ919" i="1"/>
  <c r="BP919" i="1"/>
  <c r="DN919" i="1" s="1"/>
  <c r="BO919" i="1"/>
  <c r="BN919" i="1"/>
  <c r="BM919" i="1"/>
  <c r="DK919" i="1" s="1"/>
  <c r="BL919" i="1"/>
  <c r="J919" i="1"/>
  <c r="FE918" i="1"/>
  <c r="FD918" i="1"/>
  <c r="FA918" i="1"/>
  <c r="EI918" i="1"/>
  <c r="EZ918" i="1" s="1"/>
  <c r="DX918" i="1"/>
  <c r="DV918" i="1"/>
  <c r="DS918" i="1"/>
  <c r="DO918" i="1"/>
  <c r="DM918" i="1"/>
  <c r="DJ918" i="1"/>
  <c r="CZ918" i="1"/>
  <c r="CY918" i="1"/>
  <c r="CX918" i="1"/>
  <c r="DW918" i="1" s="1"/>
  <c r="CW918" i="1"/>
  <c r="CV918" i="1"/>
  <c r="CU918" i="1"/>
  <c r="CT918" i="1"/>
  <c r="CR918" i="1"/>
  <c r="DQ918" i="1" s="1"/>
  <c r="CQ918" i="1"/>
  <c r="CP918" i="1"/>
  <c r="CO918" i="1"/>
  <c r="DN918" i="1" s="1"/>
  <c r="CN918" i="1"/>
  <c r="CM918" i="1"/>
  <c r="EU918" i="1" s="1"/>
  <c r="FM918" i="1" s="1"/>
  <c r="CL918" i="1"/>
  <c r="CK918" i="1"/>
  <c r="CA918" i="1"/>
  <c r="DY918" i="1" s="1"/>
  <c r="BZ918" i="1"/>
  <c r="BY918" i="1"/>
  <c r="BX918" i="1"/>
  <c r="BW918" i="1"/>
  <c r="BV918" i="1"/>
  <c r="DT918" i="1" s="1"/>
  <c r="BU918" i="1"/>
  <c r="BS918" i="1"/>
  <c r="BR918" i="1"/>
  <c r="DP918" i="1" s="1"/>
  <c r="BQ918" i="1"/>
  <c r="BP918" i="1"/>
  <c r="BO918" i="1"/>
  <c r="BN918" i="1"/>
  <c r="BM918" i="1"/>
  <c r="DK918" i="1" s="1"/>
  <c r="BL918" i="1"/>
  <c r="J918" i="1"/>
  <c r="FF925" i="1" s="1"/>
  <c r="FF917" i="1"/>
  <c r="FE917" i="1"/>
  <c r="FD917" i="1"/>
  <c r="FC917" i="1"/>
  <c r="FB917" i="1"/>
  <c r="FA917" i="1"/>
  <c r="EY917" i="1"/>
  <c r="EI917" i="1"/>
  <c r="EZ917" i="1" s="1"/>
  <c r="DX917" i="1"/>
  <c r="DU917" i="1"/>
  <c r="DS917" i="1"/>
  <c r="DO917" i="1"/>
  <c r="DL917" i="1"/>
  <c r="DJ917" i="1"/>
  <c r="CZ917" i="1"/>
  <c r="CY917" i="1"/>
  <c r="CX917" i="1"/>
  <c r="DW917" i="1" s="1"/>
  <c r="CW917" i="1"/>
  <c r="CV917" i="1"/>
  <c r="CU917" i="1"/>
  <c r="DT917" i="1" s="1"/>
  <c r="CT917" i="1"/>
  <c r="CS917" i="1"/>
  <c r="CQ917" i="1"/>
  <c r="CP917" i="1"/>
  <c r="CO917" i="1"/>
  <c r="DN917" i="1" s="1"/>
  <c r="CN917" i="1"/>
  <c r="CM917" i="1"/>
  <c r="CL917" i="1"/>
  <c r="DK917" i="1" s="1"/>
  <c r="CK917" i="1"/>
  <c r="CA917" i="1"/>
  <c r="DY917" i="1" s="1"/>
  <c r="BZ917" i="1"/>
  <c r="BY917" i="1"/>
  <c r="BX917" i="1"/>
  <c r="DV917" i="1" s="1"/>
  <c r="BW917" i="1"/>
  <c r="BV917" i="1"/>
  <c r="BU917" i="1"/>
  <c r="BT917" i="1"/>
  <c r="BR917" i="1"/>
  <c r="DP917" i="1" s="1"/>
  <c r="BQ917" i="1"/>
  <c r="BP917" i="1"/>
  <c r="BO917" i="1"/>
  <c r="DM917" i="1" s="1"/>
  <c r="BN917" i="1"/>
  <c r="BM917" i="1"/>
  <c r="BL917" i="1"/>
  <c r="J917" i="1"/>
  <c r="FF920" i="1" s="1"/>
  <c r="FF916" i="1"/>
  <c r="FC916" i="1"/>
  <c r="EI916" i="1"/>
  <c r="FB916" i="1" s="1"/>
  <c r="DX916" i="1"/>
  <c r="DU916" i="1"/>
  <c r="DR916" i="1"/>
  <c r="DO916" i="1"/>
  <c r="DL916" i="1"/>
  <c r="CZ916" i="1"/>
  <c r="DY916" i="1" s="1"/>
  <c r="CY916" i="1"/>
  <c r="CX916" i="1"/>
  <c r="CW916" i="1"/>
  <c r="CV916" i="1"/>
  <c r="CU916" i="1"/>
  <c r="DT916" i="1" s="1"/>
  <c r="CT916" i="1"/>
  <c r="CS916" i="1"/>
  <c r="CR916" i="1"/>
  <c r="DQ916" i="1" s="1"/>
  <c r="CP916" i="1"/>
  <c r="CO916" i="1"/>
  <c r="CN916" i="1"/>
  <c r="CM916" i="1"/>
  <c r="CL916" i="1"/>
  <c r="DK916" i="1" s="1"/>
  <c r="CK916" i="1"/>
  <c r="CA916" i="1"/>
  <c r="BZ916" i="1"/>
  <c r="BY916" i="1"/>
  <c r="DW916" i="1" s="1"/>
  <c r="BX916" i="1"/>
  <c r="DV916" i="1" s="1"/>
  <c r="BW916" i="1"/>
  <c r="BV916" i="1"/>
  <c r="BU916" i="1"/>
  <c r="DS916" i="1" s="1"/>
  <c r="BT916" i="1"/>
  <c r="BS916" i="1"/>
  <c r="BQ916" i="1"/>
  <c r="BP916" i="1"/>
  <c r="BO916" i="1"/>
  <c r="DM916" i="1" s="1"/>
  <c r="BN916" i="1"/>
  <c r="BM916" i="1"/>
  <c r="BL916" i="1"/>
  <c r="ET916" i="1" s="1"/>
  <c r="J916" i="1"/>
  <c r="FC915" i="1"/>
  <c r="EI915" i="1"/>
  <c r="EZ915" i="1" s="1"/>
  <c r="DW915" i="1"/>
  <c r="DU915" i="1"/>
  <c r="DR915" i="1"/>
  <c r="DN915" i="1"/>
  <c r="DL915" i="1"/>
  <c r="CZ915" i="1"/>
  <c r="DY915" i="1" s="1"/>
  <c r="CY915" i="1"/>
  <c r="CX915" i="1"/>
  <c r="CW915" i="1"/>
  <c r="DV915" i="1" s="1"/>
  <c r="CV915" i="1"/>
  <c r="CU915" i="1"/>
  <c r="CT915" i="1"/>
  <c r="CS915" i="1"/>
  <c r="CR915" i="1"/>
  <c r="DQ915" i="1" s="1"/>
  <c r="CQ915" i="1"/>
  <c r="CO915" i="1"/>
  <c r="CN915" i="1"/>
  <c r="DM915" i="1" s="1"/>
  <c r="CM915" i="1"/>
  <c r="CL915" i="1"/>
  <c r="CK915" i="1"/>
  <c r="CA915" i="1"/>
  <c r="BZ915" i="1"/>
  <c r="DX915" i="1" s="1"/>
  <c r="BY915" i="1"/>
  <c r="BX915" i="1"/>
  <c r="BW915" i="1"/>
  <c r="BV915" i="1"/>
  <c r="BU915" i="1"/>
  <c r="DS915" i="1" s="1"/>
  <c r="BT915" i="1"/>
  <c r="BS915" i="1"/>
  <c r="BR915" i="1"/>
  <c r="DP915" i="1" s="1"/>
  <c r="BP915" i="1"/>
  <c r="BO915" i="1"/>
  <c r="BN915" i="1"/>
  <c r="BM915" i="1"/>
  <c r="BL915" i="1"/>
  <c r="DJ915" i="1" s="1"/>
  <c r="J915" i="1"/>
  <c r="EI914" i="1"/>
  <c r="DW914" i="1"/>
  <c r="DT914" i="1"/>
  <c r="DR914" i="1"/>
  <c r="DO914" i="1"/>
  <c r="DK914" i="1"/>
  <c r="CZ914" i="1"/>
  <c r="CY914" i="1"/>
  <c r="CX914" i="1"/>
  <c r="CW914" i="1"/>
  <c r="DV914" i="1" s="1"/>
  <c r="CV914" i="1"/>
  <c r="CU914" i="1"/>
  <c r="CT914" i="1"/>
  <c r="DS914" i="1" s="1"/>
  <c r="CS914" i="1"/>
  <c r="CR914" i="1"/>
  <c r="CQ914" i="1"/>
  <c r="CP914" i="1"/>
  <c r="CN914" i="1"/>
  <c r="DM914" i="1" s="1"/>
  <c r="CM914" i="1"/>
  <c r="CL914" i="1"/>
  <c r="CK914" i="1"/>
  <c r="CA914" i="1"/>
  <c r="DY914" i="1" s="1"/>
  <c r="BZ914" i="1"/>
  <c r="DX914" i="1" s="1"/>
  <c r="BY914" i="1"/>
  <c r="BX914" i="1"/>
  <c r="BW914" i="1"/>
  <c r="DU914" i="1" s="1"/>
  <c r="BV914" i="1"/>
  <c r="BU914" i="1"/>
  <c r="BT914" i="1"/>
  <c r="BS914" i="1"/>
  <c r="DQ914" i="1" s="1"/>
  <c r="BR914" i="1"/>
  <c r="DP914" i="1" s="1"/>
  <c r="BQ914" i="1"/>
  <c r="BO914" i="1"/>
  <c r="BN914" i="1"/>
  <c r="DL914" i="1" s="1"/>
  <c r="BM914" i="1"/>
  <c r="BL914" i="1"/>
  <c r="J914" i="1"/>
  <c r="FF913" i="1"/>
  <c r="FE913" i="1"/>
  <c r="FB913" i="1"/>
  <c r="FA913" i="1"/>
  <c r="EY913" i="1"/>
  <c r="EI913" i="1"/>
  <c r="EZ913" i="1" s="1"/>
  <c r="DY913" i="1"/>
  <c r="DW913" i="1"/>
  <c r="DT913" i="1"/>
  <c r="DQ913" i="1"/>
  <c r="DO913" i="1"/>
  <c r="DK913" i="1"/>
  <c r="CZ913" i="1"/>
  <c r="CY913" i="1"/>
  <c r="DX913" i="1" s="1"/>
  <c r="CX913" i="1"/>
  <c r="CW913" i="1"/>
  <c r="CV913" i="1"/>
  <c r="CU913" i="1"/>
  <c r="CT913" i="1"/>
  <c r="DS913" i="1" s="1"/>
  <c r="CS913" i="1"/>
  <c r="CR913" i="1"/>
  <c r="CQ913" i="1"/>
  <c r="DP913" i="1" s="1"/>
  <c r="CP913" i="1"/>
  <c r="CO913" i="1"/>
  <c r="CM913" i="1"/>
  <c r="CL913" i="1"/>
  <c r="CK913" i="1"/>
  <c r="DJ913" i="1" s="1"/>
  <c r="CA913" i="1"/>
  <c r="BZ913" i="1"/>
  <c r="BY913" i="1"/>
  <c r="BX913" i="1"/>
  <c r="BW913" i="1"/>
  <c r="DU913" i="1" s="1"/>
  <c r="BV913" i="1"/>
  <c r="BU913" i="1"/>
  <c r="BT913" i="1"/>
  <c r="DR913" i="1" s="1"/>
  <c r="BS913" i="1"/>
  <c r="BR913" i="1"/>
  <c r="BQ913" i="1"/>
  <c r="BP913" i="1"/>
  <c r="BN913" i="1"/>
  <c r="DL913" i="1" s="1"/>
  <c r="BM913" i="1"/>
  <c r="BL913" i="1"/>
  <c r="J913" i="1"/>
  <c r="FF912" i="1"/>
  <c r="FD912" i="1"/>
  <c r="FC912" i="1"/>
  <c r="FB912" i="1"/>
  <c r="EY912" i="1"/>
  <c r="EI912" i="1"/>
  <c r="FE912" i="1" s="1"/>
  <c r="DY912" i="1"/>
  <c r="DV912" i="1"/>
  <c r="DT912" i="1"/>
  <c r="DQ912" i="1"/>
  <c r="DN912" i="1"/>
  <c r="DK912" i="1"/>
  <c r="CZ912" i="1"/>
  <c r="CY912" i="1"/>
  <c r="DX912" i="1" s="1"/>
  <c r="CX912" i="1"/>
  <c r="CW912" i="1"/>
  <c r="CV912" i="1"/>
  <c r="DU912" i="1" s="1"/>
  <c r="CU912" i="1"/>
  <c r="CT912" i="1"/>
  <c r="CS912" i="1"/>
  <c r="CR912" i="1"/>
  <c r="CQ912" i="1"/>
  <c r="CP912" i="1"/>
  <c r="CO912" i="1"/>
  <c r="CN912" i="1"/>
  <c r="DM912" i="1" s="1"/>
  <c r="CL912" i="1"/>
  <c r="CK912" i="1"/>
  <c r="CA912" i="1"/>
  <c r="BZ912" i="1"/>
  <c r="BY912" i="1"/>
  <c r="DW912" i="1" s="1"/>
  <c r="BX912" i="1"/>
  <c r="BW912" i="1"/>
  <c r="BV912" i="1"/>
  <c r="BU912" i="1"/>
  <c r="BT912" i="1"/>
  <c r="DR912" i="1" s="1"/>
  <c r="BS912" i="1"/>
  <c r="BR912" i="1"/>
  <c r="DP912" i="1" s="1"/>
  <c r="BQ912" i="1"/>
  <c r="DO912" i="1" s="1"/>
  <c r="BP912" i="1"/>
  <c r="BO912" i="1"/>
  <c r="BM912" i="1"/>
  <c r="BL912" i="1"/>
  <c r="J912" i="1"/>
  <c r="FF918" i="1" s="1"/>
  <c r="FD911" i="1"/>
  <c r="FA911" i="1"/>
  <c r="EY911" i="1"/>
  <c r="EI911" i="1"/>
  <c r="FC911" i="1" s="1"/>
  <c r="DY911" i="1"/>
  <c r="DV911" i="1"/>
  <c r="DS911" i="1"/>
  <c r="DQ911" i="1"/>
  <c r="DN911" i="1"/>
  <c r="DJ911" i="1"/>
  <c r="CZ911" i="1"/>
  <c r="CY911" i="1"/>
  <c r="CX911" i="1"/>
  <c r="CW911" i="1"/>
  <c r="CV911" i="1"/>
  <c r="DU911" i="1" s="1"/>
  <c r="CU911" i="1"/>
  <c r="CT911" i="1"/>
  <c r="CS911" i="1"/>
  <c r="DR911" i="1" s="1"/>
  <c r="CR911" i="1"/>
  <c r="CQ911" i="1"/>
  <c r="CP911" i="1"/>
  <c r="CO911" i="1"/>
  <c r="CN911" i="1"/>
  <c r="CM911" i="1"/>
  <c r="CK911" i="1"/>
  <c r="CA911" i="1"/>
  <c r="BZ911" i="1"/>
  <c r="DX911" i="1" s="1"/>
  <c r="BY911" i="1"/>
  <c r="DW911" i="1" s="1"/>
  <c r="BX911" i="1"/>
  <c r="BW911" i="1"/>
  <c r="BV911" i="1"/>
  <c r="DT911" i="1" s="1"/>
  <c r="BU911" i="1"/>
  <c r="BT911" i="1"/>
  <c r="BS911" i="1"/>
  <c r="BR911" i="1"/>
  <c r="DP911" i="1" s="1"/>
  <c r="EO916" i="1" s="1"/>
  <c r="BQ911" i="1"/>
  <c r="DO911" i="1" s="1"/>
  <c r="BP911" i="1"/>
  <c r="BO911" i="1"/>
  <c r="BN911" i="1"/>
  <c r="DL911" i="1" s="1"/>
  <c r="BL911" i="1"/>
  <c r="J911" i="1"/>
  <c r="FF910" i="1"/>
  <c r="FE910" i="1"/>
  <c r="FD910" i="1"/>
  <c r="FA910" i="1"/>
  <c r="EI910" i="1"/>
  <c r="EZ910" i="1" s="1"/>
  <c r="DX910" i="1"/>
  <c r="DV910" i="1"/>
  <c r="DS910" i="1"/>
  <c r="DP910" i="1"/>
  <c r="DN910" i="1"/>
  <c r="DK910" i="1"/>
  <c r="CZ910" i="1"/>
  <c r="CY910" i="1"/>
  <c r="CX910" i="1"/>
  <c r="DW910" i="1" s="1"/>
  <c r="CW910" i="1"/>
  <c r="CV910" i="1"/>
  <c r="CU910" i="1"/>
  <c r="CT910" i="1"/>
  <c r="CS910" i="1"/>
  <c r="DR910" i="1" s="1"/>
  <c r="CR910" i="1"/>
  <c r="CQ910" i="1"/>
  <c r="CP910" i="1"/>
  <c r="DO910" i="1" s="1"/>
  <c r="CO910" i="1"/>
  <c r="CN910" i="1"/>
  <c r="EU910" i="1" s="1"/>
  <c r="FM910" i="1" s="1"/>
  <c r="CM910" i="1"/>
  <c r="CL910" i="1"/>
  <c r="CA910" i="1"/>
  <c r="DY910" i="1" s="1"/>
  <c r="BZ910" i="1"/>
  <c r="BY910" i="1"/>
  <c r="BX910" i="1"/>
  <c r="BW910" i="1"/>
  <c r="BV910" i="1"/>
  <c r="DT910" i="1" s="1"/>
  <c r="BU910" i="1"/>
  <c r="BT910" i="1"/>
  <c r="BS910" i="1"/>
  <c r="DQ910" i="1" s="1"/>
  <c r="BR910" i="1"/>
  <c r="BQ910" i="1"/>
  <c r="BP910" i="1"/>
  <c r="BO910" i="1"/>
  <c r="BN910" i="1"/>
  <c r="DL910" i="1" s="1"/>
  <c r="BM910" i="1"/>
  <c r="J910" i="1"/>
  <c r="FX908" i="1"/>
  <c r="FW908" i="1"/>
  <c r="FV908" i="1"/>
  <c r="FU908" i="1"/>
  <c r="FT908" i="1"/>
  <c r="FS908" i="1"/>
  <c r="FR908" i="1"/>
  <c r="FQ908" i="1"/>
  <c r="FX907" i="1"/>
  <c r="FW907" i="1"/>
  <c r="FV907" i="1"/>
  <c r="FU907" i="1"/>
  <c r="FT907" i="1"/>
  <c r="FS907" i="1"/>
  <c r="FR907" i="1"/>
  <c r="FQ907" i="1"/>
  <c r="H907" i="1"/>
  <c r="G907" i="1"/>
  <c r="F907" i="1"/>
  <c r="E907" i="1"/>
  <c r="D907" i="1"/>
  <c r="FD906" i="1"/>
  <c r="FA906" i="1"/>
  <c r="EY906" i="1"/>
  <c r="EI906" i="1"/>
  <c r="FC906" i="1" s="1"/>
  <c r="DW906" i="1"/>
  <c r="DT906" i="1"/>
  <c r="DQ906" i="1"/>
  <c r="DO906" i="1"/>
  <c r="DL906" i="1"/>
  <c r="CX906" i="1"/>
  <c r="CW906" i="1"/>
  <c r="DV906" i="1" s="1"/>
  <c r="CV906" i="1"/>
  <c r="CU906" i="1"/>
  <c r="CT906" i="1"/>
  <c r="CS906" i="1"/>
  <c r="CR906" i="1"/>
  <c r="CQ906" i="1"/>
  <c r="CP906" i="1"/>
  <c r="CO906" i="1"/>
  <c r="DN906" i="1" s="1"/>
  <c r="CN906" i="1"/>
  <c r="CM906" i="1"/>
  <c r="CL906" i="1"/>
  <c r="CK906" i="1"/>
  <c r="BY906" i="1"/>
  <c r="BX906" i="1"/>
  <c r="BW906" i="1"/>
  <c r="BV906" i="1"/>
  <c r="BU906" i="1"/>
  <c r="DS906" i="1" s="1"/>
  <c r="BT906" i="1"/>
  <c r="DR906" i="1" s="1"/>
  <c r="BS906" i="1"/>
  <c r="BR906" i="1"/>
  <c r="DP906" i="1" s="1"/>
  <c r="BQ906" i="1"/>
  <c r="BP906" i="1"/>
  <c r="BO906" i="1"/>
  <c r="BN906" i="1"/>
  <c r="BM906" i="1"/>
  <c r="DK906" i="1" s="1"/>
  <c r="BL906" i="1"/>
  <c r="J906" i="1"/>
  <c r="FE905" i="1"/>
  <c r="FC905" i="1"/>
  <c r="FB905" i="1"/>
  <c r="FA905" i="1"/>
  <c r="EI905" i="1"/>
  <c r="FD905" i="1" s="1"/>
  <c r="DV905" i="1"/>
  <c r="DS905" i="1"/>
  <c r="DQ905" i="1"/>
  <c r="DN905" i="1"/>
  <c r="DK905" i="1"/>
  <c r="CY905" i="1"/>
  <c r="CW905" i="1"/>
  <c r="CV905" i="1"/>
  <c r="CU905" i="1"/>
  <c r="CT905" i="1"/>
  <c r="CS905" i="1"/>
  <c r="CR905" i="1"/>
  <c r="CQ905" i="1"/>
  <c r="DP905" i="1" s="1"/>
  <c r="CP905" i="1"/>
  <c r="CO905" i="1"/>
  <c r="CN905" i="1"/>
  <c r="CM905" i="1"/>
  <c r="CL905" i="1"/>
  <c r="CK905" i="1"/>
  <c r="BZ905" i="1"/>
  <c r="BX905" i="1"/>
  <c r="BW905" i="1"/>
  <c r="DU905" i="1" s="1"/>
  <c r="BV905" i="1"/>
  <c r="DT905" i="1" s="1"/>
  <c r="BU905" i="1"/>
  <c r="BT905" i="1"/>
  <c r="DR905" i="1" s="1"/>
  <c r="BS905" i="1"/>
  <c r="BR905" i="1"/>
  <c r="BQ905" i="1"/>
  <c r="BP905" i="1"/>
  <c r="BO905" i="1"/>
  <c r="DM905" i="1" s="1"/>
  <c r="BN905" i="1"/>
  <c r="DL905" i="1" s="1"/>
  <c r="BM905" i="1"/>
  <c r="BL905" i="1"/>
  <c r="J905" i="1"/>
  <c r="FC904" i="1"/>
  <c r="EI904" i="1"/>
  <c r="EZ904" i="1" s="1"/>
  <c r="DU904" i="1"/>
  <c r="DS904" i="1"/>
  <c r="DP904" i="1"/>
  <c r="DM904" i="1"/>
  <c r="DK904" i="1"/>
  <c r="CY904" i="1"/>
  <c r="CX904" i="1"/>
  <c r="CV904" i="1"/>
  <c r="CU904" i="1"/>
  <c r="CT904" i="1"/>
  <c r="CS904" i="1"/>
  <c r="CR904" i="1"/>
  <c r="CQ904" i="1"/>
  <c r="CP904" i="1"/>
  <c r="CO904" i="1"/>
  <c r="CN904" i="1"/>
  <c r="CM904" i="1"/>
  <c r="CL904" i="1"/>
  <c r="CK904" i="1"/>
  <c r="BZ904" i="1"/>
  <c r="DX904" i="1" s="1"/>
  <c r="BY904" i="1"/>
  <c r="DW904" i="1" s="1"/>
  <c r="BW904" i="1"/>
  <c r="BV904" i="1"/>
  <c r="DT904" i="1" s="1"/>
  <c r="BU904" i="1"/>
  <c r="BT904" i="1"/>
  <c r="DR904" i="1" s="1"/>
  <c r="BS904" i="1"/>
  <c r="BR904" i="1"/>
  <c r="BQ904" i="1"/>
  <c r="DO904" i="1" s="1"/>
  <c r="BP904" i="1"/>
  <c r="DN904" i="1" s="1"/>
  <c r="BO904" i="1"/>
  <c r="BN904" i="1"/>
  <c r="DL904" i="1" s="1"/>
  <c r="BM904" i="1"/>
  <c r="BL904" i="1"/>
  <c r="DJ904" i="1" s="1"/>
  <c r="J904" i="1"/>
  <c r="FE903" i="1"/>
  <c r="FD903" i="1"/>
  <c r="FB903" i="1"/>
  <c r="FA903" i="1"/>
  <c r="EY903" i="1"/>
  <c r="EI903" i="1"/>
  <c r="EZ903" i="1" s="1"/>
  <c r="DX903" i="1"/>
  <c r="DV903" i="1"/>
  <c r="DR903" i="1"/>
  <c r="DO903" i="1"/>
  <c r="DM903" i="1"/>
  <c r="DJ903" i="1"/>
  <c r="CY903" i="1"/>
  <c r="CX903" i="1"/>
  <c r="CW903" i="1"/>
  <c r="CU903" i="1"/>
  <c r="CT903" i="1"/>
  <c r="CS903" i="1"/>
  <c r="CR903" i="1"/>
  <c r="CQ903" i="1"/>
  <c r="CP903" i="1"/>
  <c r="CO903" i="1"/>
  <c r="CN903" i="1"/>
  <c r="CM903" i="1"/>
  <c r="CL903" i="1"/>
  <c r="CK903" i="1"/>
  <c r="BZ903" i="1"/>
  <c r="BY903" i="1"/>
  <c r="DW903" i="1" s="1"/>
  <c r="BX903" i="1"/>
  <c r="BV903" i="1"/>
  <c r="DT903" i="1" s="1"/>
  <c r="BU903" i="1"/>
  <c r="DS903" i="1" s="1"/>
  <c r="BT903" i="1"/>
  <c r="BS903" i="1"/>
  <c r="DQ903" i="1" s="1"/>
  <c r="BR903" i="1"/>
  <c r="DP903" i="1" s="1"/>
  <c r="BQ903" i="1"/>
  <c r="BP903" i="1"/>
  <c r="DN903" i="1" s="1"/>
  <c r="BO903" i="1"/>
  <c r="BN903" i="1"/>
  <c r="DL903" i="1" s="1"/>
  <c r="BM903" i="1"/>
  <c r="DK903" i="1" s="1"/>
  <c r="BL903" i="1"/>
  <c r="J903" i="1"/>
  <c r="FD902" i="1"/>
  <c r="FA902" i="1"/>
  <c r="EY902" i="1"/>
  <c r="EI902" i="1"/>
  <c r="FC902" i="1" s="1"/>
  <c r="DX902" i="1"/>
  <c r="DU902" i="1"/>
  <c r="DQ902" i="1"/>
  <c r="DO902" i="1"/>
  <c r="DL902" i="1"/>
  <c r="CY902" i="1"/>
  <c r="CX902" i="1"/>
  <c r="CW902" i="1"/>
  <c r="CV902" i="1"/>
  <c r="CT902" i="1"/>
  <c r="CS902" i="1"/>
  <c r="CR902" i="1"/>
  <c r="CQ902" i="1"/>
  <c r="CP902" i="1"/>
  <c r="CO902" i="1"/>
  <c r="CN902" i="1"/>
  <c r="CM902" i="1"/>
  <c r="CL902" i="1"/>
  <c r="CK902" i="1"/>
  <c r="BZ902" i="1"/>
  <c r="BY902" i="1"/>
  <c r="DW902" i="1" s="1"/>
  <c r="BX902" i="1"/>
  <c r="BW902" i="1"/>
  <c r="BU902" i="1"/>
  <c r="DS902" i="1" s="1"/>
  <c r="BT902" i="1"/>
  <c r="DR902" i="1" s="1"/>
  <c r="BS902" i="1"/>
  <c r="BR902" i="1"/>
  <c r="DP902" i="1" s="1"/>
  <c r="BQ902" i="1"/>
  <c r="BP902" i="1"/>
  <c r="DN902" i="1" s="1"/>
  <c r="BO902" i="1"/>
  <c r="BN902" i="1"/>
  <c r="BM902" i="1"/>
  <c r="DK902" i="1" s="1"/>
  <c r="BL902" i="1"/>
  <c r="J902" i="1"/>
  <c r="FF901" i="1"/>
  <c r="FE901" i="1"/>
  <c r="FC901" i="1"/>
  <c r="FB901" i="1"/>
  <c r="FA901" i="1"/>
  <c r="EI901" i="1"/>
  <c r="FD901" i="1" s="1"/>
  <c r="DW901" i="1"/>
  <c r="DT901" i="1"/>
  <c r="DQ901" i="1"/>
  <c r="DN901" i="1"/>
  <c r="DK901" i="1"/>
  <c r="CY901" i="1"/>
  <c r="CX901" i="1"/>
  <c r="CW901" i="1"/>
  <c r="CV901" i="1"/>
  <c r="CU901" i="1"/>
  <c r="CS901" i="1"/>
  <c r="CR901" i="1"/>
  <c r="CQ901" i="1"/>
  <c r="CP901" i="1"/>
  <c r="CO901" i="1"/>
  <c r="CN901" i="1"/>
  <c r="CM901" i="1"/>
  <c r="CL901" i="1"/>
  <c r="CK901" i="1"/>
  <c r="EU901" i="1" s="1"/>
  <c r="FM901" i="1" s="1"/>
  <c r="BZ901" i="1"/>
  <c r="DX901" i="1" s="1"/>
  <c r="BY901" i="1"/>
  <c r="BX901" i="1"/>
  <c r="DV901" i="1" s="1"/>
  <c r="BW901" i="1"/>
  <c r="DU901" i="1" s="1"/>
  <c r="BV901" i="1"/>
  <c r="BT901" i="1"/>
  <c r="DR901" i="1" s="1"/>
  <c r="BS901" i="1"/>
  <c r="BR901" i="1"/>
  <c r="DP901" i="1" s="1"/>
  <c r="BQ901" i="1"/>
  <c r="DO901" i="1" s="1"/>
  <c r="BP901" i="1"/>
  <c r="BO901" i="1"/>
  <c r="DM901" i="1" s="1"/>
  <c r="BN901" i="1"/>
  <c r="DL901" i="1" s="1"/>
  <c r="BM901" i="1"/>
  <c r="BL901" i="1"/>
  <c r="J901" i="1"/>
  <c r="FC900" i="1"/>
  <c r="EI900" i="1"/>
  <c r="EZ900" i="1" s="1"/>
  <c r="DV900" i="1"/>
  <c r="DT900" i="1"/>
  <c r="DP900" i="1"/>
  <c r="DM900" i="1"/>
  <c r="DK900" i="1"/>
  <c r="CY900" i="1"/>
  <c r="CX900" i="1"/>
  <c r="CW900" i="1"/>
  <c r="CV900" i="1"/>
  <c r="CU900" i="1"/>
  <c r="CT900" i="1"/>
  <c r="CR900" i="1"/>
  <c r="CQ900" i="1"/>
  <c r="CP900" i="1"/>
  <c r="CO900" i="1"/>
  <c r="CN900" i="1"/>
  <c r="CM900" i="1"/>
  <c r="CL900" i="1"/>
  <c r="CK900" i="1"/>
  <c r="EU900" i="1" s="1"/>
  <c r="BZ900" i="1"/>
  <c r="DX900" i="1" s="1"/>
  <c r="BY900" i="1"/>
  <c r="DW900" i="1" s="1"/>
  <c r="BX900" i="1"/>
  <c r="BW900" i="1"/>
  <c r="DU900" i="1" s="1"/>
  <c r="BV900" i="1"/>
  <c r="BU900" i="1"/>
  <c r="DS900" i="1" s="1"/>
  <c r="BS900" i="1"/>
  <c r="BR900" i="1"/>
  <c r="BQ900" i="1"/>
  <c r="DO900" i="1" s="1"/>
  <c r="BP900" i="1"/>
  <c r="DN900" i="1" s="1"/>
  <c r="BO900" i="1"/>
  <c r="BN900" i="1"/>
  <c r="DL900" i="1" s="1"/>
  <c r="BM900" i="1"/>
  <c r="BL900" i="1"/>
  <c r="DJ900" i="1" s="1"/>
  <c r="J900" i="1"/>
  <c r="FE899" i="1"/>
  <c r="FB899" i="1"/>
  <c r="FA899" i="1"/>
  <c r="EY899" i="1"/>
  <c r="EI899" i="1"/>
  <c r="EZ899" i="1" s="1"/>
  <c r="DX899" i="1"/>
  <c r="DV899" i="1"/>
  <c r="DS899" i="1"/>
  <c r="DO899" i="1"/>
  <c r="DM899" i="1"/>
  <c r="DJ899" i="1"/>
  <c r="CY899" i="1"/>
  <c r="CX899" i="1"/>
  <c r="CW899" i="1"/>
  <c r="CV899" i="1"/>
  <c r="CU899" i="1"/>
  <c r="CT899" i="1"/>
  <c r="CS899" i="1"/>
  <c r="CQ899" i="1"/>
  <c r="CP899" i="1"/>
  <c r="CO899" i="1"/>
  <c r="CN899" i="1"/>
  <c r="CM899" i="1"/>
  <c r="CL899" i="1"/>
  <c r="CK899" i="1"/>
  <c r="BZ899" i="1"/>
  <c r="BY899" i="1"/>
  <c r="DW899" i="1" s="1"/>
  <c r="BX899" i="1"/>
  <c r="BW899" i="1"/>
  <c r="DU899" i="1" s="1"/>
  <c r="BV899" i="1"/>
  <c r="DT899" i="1" s="1"/>
  <c r="BU899" i="1"/>
  <c r="BT899" i="1"/>
  <c r="DR899" i="1" s="1"/>
  <c r="BR899" i="1"/>
  <c r="DP899" i="1" s="1"/>
  <c r="BQ899" i="1"/>
  <c r="BP899" i="1"/>
  <c r="DN899" i="1" s="1"/>
  <c r="BO899" i="1"/>
  <c r="BN899" i="1"/>
  <c r="DL899" i="1" s="1"/>
  <c r="BM899" i="1"/>
  <c r="DK899" i="1" s="1"/>
  <c r="BL899" i="1"/>
  <c r="ET899" i="1" s="1"/>
  <c r="J899" i="1"/>
  <c r="FF897" i="1" s="1"/>
  <c r="FD898" i="1"/>
  <c r="FA898" i="1"/>
  <c r="EY898" i="1"/>
  <c r="EI898" i="1"/>
  <c r="FC898" i="1" s="1"/>
  <c r="DX898" i="1"/>
  <c r="DU898" i="1"/>
  <c r="DR898" i="1"/>
  <c r="DO898" i="1"/>
  <c r="DL898" i="1"/>
  <c r="CY898" i="1"/>
  <c r="CX898" i="1"/>
  <c r="CW898" i="1"/>
  <c r="CV898" i="1"/>
  <c r="CU898" i="1"/>
  <c r="CT898" i="1"/>
  <c r="CS898" i="1"/>
  <c r="CR898" i="1"/>
  <c r="CP898" i="1"/>
  <c r="CO898" i="1"/>
  <c r="CN898" i="1"/>
  <c r="CM898" i="1"/>
  <c r="CL898" i="1"/>
  <c r="CK898" i="1"/>
  <c r="BZ898" i="1"/>
  <c r="BY898" i="1"/>
  <c r="DW898" i="1" s="1"/>
  <c r="BX898" i="1"/>
  <c r="DV898" i="1" s="1"/>
  <c r="BW898" i="1"/>
  <c r="BV898" i="1"/>
  <c r="DT898" i="1" s="1"/>
  <c r="BU898" i="1"/>
  <c r="DS898" i="1" s="1"/>
  <c r="BT898" i="1"/>
  <c r="BS898" i="1"/>
  <c r="DQ898" i="1" s="1"/>
  <c r="BQ898" i="1"/>
  <c r="BP898" i="1"/>
  <c r="DN898" i="1" s="1"/>
  <c r="BO898" i="1"/>
  <c r="DM898" i="1" s="1"/>
  <c r="BN898" i="1"/>
  <c r="BM898" i="1"/>
  <c r="BL898" i="1"/>
  <c r="DJ898" i="1" s="1"/>
  <c r="J898" i="1"/>
  <c r="FE897" i="1"/>
  <c r="FC897" i="1"/>
  <c r="FB897" i="1"/>
  <c r="FA897" i="1"/>
  <c r="EI897" i="1"/>
  <c r="FD897" i="1" s="1"/>
  <c r="DW897" i="1"/>
  <c r="DT897" i="1"/>
  <c r="DR897" i="1"/>
  <c r="DN897" i="1"/>
  <c r="DK897" i="1"/>
  <c r="CY897" i="1"/>
  <c r="CX897" i="1"/>
  <c r="CW897" i="1"/>
  <c r="CV897" i="1"/>
  <c r="CU897" i="1"/>
  <c r="CT897" i="1"/>
  <c r="CS897" i="1"/>
  <c r="CR897" i="1"/>
  <c r="CQ897" i="1"/>
  <c r="CO897" i="1"/>
  <c r="CN897" i="1"/>
  <c r="CM897" i="1"/>
  <c r="CL897" i="1"/>
  <c r="CK897" i="1"/>
  <c r="EU897" i="1" s="1"/>
  <c r="FM897" i="1" s="1"/>
  <c r="BZ897" i="1"/>
  <c r="BY897" i="1"/>
  <c r="BX897" i="1"/>
  <c r="DV897" i="1" s="1"/>
  <c r="BW897" i="1"/>
  <c r="DU897" i="1" s="1"/>
  <c r="BV897" i="1"/>
  <c r="BU897" i="1"/>
  <c r="DS897" i="1" s="1"/>
  <c r="BT897" i="1"/>
  <c r="BS897" i="1"/>
  <c r="DQ897" i="1" s="1"/>
  <c r="BR897" i="1"/>
  <c r="BP897" i="1"/>
  <c r="BO897" i="1"/>
  <c r="BN897" i="1"/>
  <c r="DL897" i="1" s="1"/>
  <c r="BM897" i="1"/>
  <c r="BL897" i="1"/>
  <c r="DJ897" i="1" s="1"/>
  <c r="J897" i="1"/>
  <c r="FE896" i="1"/>
  <c r="FC896" i="1"/>
  <c r="EI896" i="1"/>
  <c r="EZ896" i="1" s="1"/>
  <c r="DV896" i="1"/>
  <c r="DT896" i="1"/>
  <c r="EP902" i="1" s="1"/>
  <c r="DQ896" i="1"/>
  <c r="DM896" i="1"/>
  <c r="DK896" i="1"/>
  <c r="CY896" i="1"/>
  <c r="CX896" i="1"/>
  <c r="CW896" i="1"/>
  <c r="CV896" i="1"/>
  <c r="CU896" i="1"/>
  <c r="CT896" i="1"/>
  <c r="CS896" i="1"/>
  <c r="CR896" i="1"/>
  <c r="CQ896" i="1"/>
  <c r="CP896" i="1"/>
  <c r="CN896" i="1"/>
  <c r="CM896" i="1"/>
  <c r="CL896" i="1"/>
  <c r="CK896" i="1"/>
  <c r="BZ896" i="1"/>
  <c r="DX896" i="1" s="1"/>
  <c r="BY896" i="1"/>
  <c r="DW896" i="1" s="1"/>
  <c r="BX896" i="1"/>
  <c r="BW896" i="1"/>
  <c r="DU896" i="1" s="1"/>
  <c r="BV896" i="1"/>
  <c r="BU896" i="1"/>
  <c r="DS896" i="1" s="1"/>
  <c r="BT896" i="1"/>
  <c r="DR896" i="1" s="1"/>
  <c r="BS896" i="1"/>
  <c r="BR896" i="1"/>
  <c r="DP896" i="1" s="1"/>
  <c r="BQ896" i="1"/>
  <c r="DO896" i="1" s="1"/>
  <c r="BO896" i="1"/>
  <c r="BN896" i="1"/>
  <c r="DL896" i="1" s="1"/>
  <c r="BM896" i="1"/>
  <c r="BL896" i="1"/>
  <c r="DJ896" i="1" s="1"/>
  <c r="J896" i="1"/>
  <c r="FF895" i="1"/>
  <c r="FE895" i="1"/>
  <c r="FB895" i="1"/>
  <c r="FA895" i="1"/>
  <c r="EY895" i="1"/>
  <c r="EI895" i="1"/>
  <c r="EZ895" i="1" s="1"/>
  <c r="DX895" i="1"/>
  <c r="DV895" i="1"/>
  <c r="DS895" i="1"/>
  <c r="DP895" i="1"/>
  <c r="DN895" i="1"/>
  <c r="DJ895" i="1"/>
  <c r="CY895" i="1"/>
  <c r="CX895" i="1"/>
  <c r="CW895" i="1"/>
  <c r="CV895" i="1"/>
  <c r="CU895" i="1"/>
  <c r="CT895" i="1"/>
  <c r="CS895" i="1"/>
  <c r="CR895" i="1"/>
  <c r="CQ895" i="1"/>
  <c r="CP895" i="1"/>
  <c r="CO895" i="1"/>
  <c r="CM895" i="1"/>
  <c r="CL895" i="1"/>
  <c r="CK895" i="1"/>
  <c r="BZ895" i="1"/>
  <c r="BY895" i="1"/>
  <c r="DW895" i="1" s="1"/>
  <c r="BX895" i="1"/>
  <c r="BW895" i="1"/>
  <c r="DU895" i="1" s="1"/>
  <c r="BV895" i="1"/>
  <c r="DT895" i="1" s="1"/>
  <c r="BU895" i="1"/>
  <c r="BT895" i="1"/>
  <c r="DR895" i="1" s="1"/>
  <c r="BS895" i="1"/>
  <c r="DQ895" i="1" s="1"/>
  <c r="BR895" i="1"/>
  <c r="BQ895" i="1"/>
  <c r="DO895" i="1" s="1"/>
  <c r="BP895" i="1"/>
  <c r="BN895" i="1"/>
  <c r="DL895" i="1" s="1"/>
  <c r="BM895" i="1"/>
  <c r="DK895" i="1" s="1"/>
  <c r="BL895" i="1"/>
  <c r="J895" i="1"/>
  <c r="FF905" i="1" s="1"/>
  <c r="FD894" i="1"/>
  <c r="FA894" i="1"/>
  <c r="EY894" i="1"/>
  <c r="EI894" i="1"/>
  <c r="FC894" i="1" s="1"/>
  <c r="DX894" i="1"/>
  <c r="DU894" i="1"/>
  <c r="DR894" i="1"/>
  <c r="DP894" i="1"/>
  <c r="DM894" i="1"/>
  <c r="CY894" i="1"/>
  <c r="CX894" i="1"/>
  <c r="CW894" i="1"/>
  <c r="ET904" i="1" s="1"/>
  <c r="CV894" i="1"/>
  <c r="CU894" i="1"/>
  <c r="CT894" i="1"/>
  <c r="CS894" i="1"/>
  <c r="CR894" i="1"/>
  <c r="CQ894" i="1"/>
  <c r="CP894" i="1"/>
  <c r="CO894" i="1"/>
  <c r="CN894" i="1"/>
  <c r="CL894" i="1"/>
  <c r="CK894" i="1"/>
  <c r="BZ894" i="1"/>
  <c r="BY894" i="1"/>
  <c r="DW894" i="1" s="1"/>
  <c r="BX894" i="1"/>
  <c r="DV894" i="1" s="1"/>
  <c r="BW894" i="1"/>
  <c r="BV894" i="1"/>
  <c r="DT894" i="1" s="1"/>
  <c r="BU894" i="1"/>
  <c r="DS894" i="1" s="1"/>
  <c r="BT894" i="1"/>
  <c r="BS894" i="1"/>
  <c r="DQ894" i="1" s="1"/>
  <c r="BR894" i="1"/>
  <c r="BQ894" i="1"/>
  <c r="DO894" i="1" s="1"/>
  <c r="BP894" i="1"/>
  <c r="DN894" i="1" s="1"/>
  <c r="BO894" i="1"/>
  <c r="BM894" i="1"/>
  <c r="BL894" i="1"/>
  <c r="DJ894" i="1" s="1"/>
  <c r="J894" i="1"/>
  <c r="FF899" i="1" s="1"/>
  <c r="FF893" i="1"/>
  <c r="FE893" i="1"/>
  <c r="FC893" i="1"/>
  <c r="FB893" i="1"/>
  <c r="FA893" i="1"/>
  <c r="EI893" i="1"/>
  <c r="FD893" i="1" s="1"/>
  <c r="DW893" i="1"/>
  <c r="DT893" i="1"/>
  <c r="DR893" i="1"/>
  <c r="DO893" i="1"/>
  <c r="CY893" i="1"/>
  <c r="CX893" i="1"/>
  <c r="CW893" i="1"/>
  <c r="CV893" i="1"/>
  <c r="CU893" i="1"/>
  <c r="CT893" i="1"/>
  <c r="CS893" i="1"/>
  <c r="CR893" i="1"/>
  <c r="CQ893" i="1"/>
  <c r="CP893" i="1"/>
  <c r="CO893" i="1"/>
  <c r="CN893" i="1"/>
  <c r="CM893" i="1"/>
  <c r="CK893" i="1"/>
  <c r="BZ893" i="1"/>
  <c r="DX893" i="1" s="1"/>
  <c r="BY893" i="1"/>
  <c r="BX893" i="1"/>
  <c r="DV893" i="1" s="1"/>
  <c r="BW893" i="1"/>
  <c r="DU893" i="1" s="1"/>
  <c r="BV893" i="1"/>
  <c r="BU893" i="1"/>
  <c r="DS893" i="1" s="1"/>
  <c r="BT893" i="1"/>
  <c r="BS893" i="1"/>
  <c r="DQ893" i="1" s="1"/>
  <c r="BR893" i="1"/>
  <c r="DP893" i="1" s="1"/>
  <c r="BQ893" i="1"/>
  <c r="BP893" i="1"/>
  <c r="DN893" i="1" s="1"/>
  <c r="BO893" i="1"/>
  <c r="DM893" i="1" s="1"/>
  <c r="BN893" i="1"/>
  <c r="BL893" i="1"/>
  <c r="DJ893" i="1" s="1"/>
  <c r="J893" i="1"/>
  <c r="FF903" i="1" s="1"/>
  <c r="FE892" i="1"/>
  <c r="FC892" i="1"/>
  <c r="FB892" i="1"/>
  <c r="FA892" i="1"/>
  <c r="EI892" i="1"/>
  <c r="EZ892" i="1" s="1"/>
  <c r="DT892" i="1"/>
  <c r="DS892" i="1"/>
  <c r="EO901" i="1" s="1"/>
  <c r="DL892" i="1"/>
  <c r="DK892" i="1"/>
  <c r="CY892" i="1"/>
  <c r="CX892" i="1"/>
  <c r="CW892" i="1"/>
  <c r="CV892" i="1"/>
  <c r="CU892" i="1"/>
  <c r="CT892" i="1"/>
  <c r="CS892" i="1"/>
  <c r="DR892" i="1" s="1"/>
  <c r="CR892" i="1"/>
  <c r="DQ892" i="1" s="1"/>
  <c r="CQ892" i="1"/>
  <c r="CP892" i="1"/>
  <c r="CO892" i="1"/>
  <c r="CN892" i="1"/>
  <c r="CM892" i="1"/>
  <c r="CL892" i="1"/>
  <c r="BZ892" i="1"/>
  <c r="DX892" i="1" s="1"/>
  <c r="BY892" i="1"/>
  <c r="DW892" i="1" s="1"/>
  <c r="BX892" i="1"/>
  <c r="DV892" i="1" s="1"/>
  <c r="BW892" i="1"/>
  <c r="DU892" i="1" s="1"/>
  <c r="BV892" i="1"/>
  <c r="BU892" i="1"/>
  <c r="BT892" i="1"/>
  <c r="BS892" i="1"/>
  <c r="BR892" i="1"/>
  <c r="DP892" i="1" s="1"/>
  <c r="BQ892" i="1"/>
  <c r="DO892" i="1" s="1"/>
  <c r="BP892" i="1"/>
  <c r="DN892" i="1" s="1"/>
  <c r="BO892" i="1"/>
  <c r="DM892" i="1" s="1"/>
  <c r="BN892" i="1"/>
  <c r="BM892" i="1"/>
  <c r="J892" i="1"/>
  <c r="J907" i="1" s="1"/>
  <c r="FX890" i="1"/>
  <c r="FW890" i="1"/>
  <c r="FV890" i="1"/>
  <c r="FU890" i="1"/>
  <c r="FT890" i="1"/>
  <c r="FS890" i="1"/>
  <c r="FR890" i="1"/>
  <c r="FQ890" i="1"/>
  <c r="FX888" i="1"/>
  <c r="FW888" i="1"/>
  <c r="FV888" i="1"/>
  <c r="FU888" i="1"/>
  <c r="FT888" i="1"/>
  <c r="FS888" i="1"/>
  <c r="FR888" i="1"/>
  <c r="FQ888" i="1"/>
  <c r="H888" i="1"/>
  <c r="G888" i="1"/>
  <c r="F888" i="1"/>
  <c r="E888" i="1"/>
  <c r="D888" i="1"/>
  <c r="FB887" i="1"/>
  <c r="EZ887" i="1"/>
  <c r="EI887" i="1"/>
  <c r="DZ887" i="1"/>
  <c r="DS887" i="1"/>
  <c r="DR887" i="1"/>
  <c r="DK887" i="1"/>
  <c r="DJ887" i="1"/>
  <c r="DA887" i="1"/>
  <c r="CZ887" i="1"/>
  <c r="CY887" i="1"/>
  <c r="CX887" i="1"/>
  <c r="CW887" i="1"/>
  <c r="CV887" i="1"/>
  <c r="CU887" i="1"/>
  <c r="DT887" i="1" s="1"/>
  <c r="CT887" i="1"/>
  <c r="CS887" i="1"/>
  <c r="CR887" i="1"/>
  <c r="CQ887" i="1"/>
  <c r="CP887" i="1"/>
  <c r="CO887" i="1"/>
  <c r="CN887" i="1"/>
  <c r="CM887" i="1"/>
  <c r="CL887" i="1"/>
  <c r="CK887" i="1"/>
  <c r="CB887" i="1"/>
  <c r="CA887" i="1"/>
  <c r="DY887" i="1" s="1"/>
  <c r="BZ887" i="1"/>
  <c r="DX887" i="1" s="1"/>
  <c r="BY887" i="1"/>
  <c r="DW887" i="1" s="1"/>
  <c r="BX887" i="1"/>
  <c r="BW887" i="1"/>
  <c r="DU887" i="1" s="1"/>
  <c r="BV887" i="1"/>
  <c r="BU887" i="1"/>
  <c r="BT887" i="1"/>
  <c r="BS887" i="1"/>
  <c r="DQ887" i="1" s="1"/>
  <c r="BR887" i="1"/>
  <c r="DP887" i="1" s="1"/>
  <c r="BQ887" i="1"/>
  <c r="DO887" i="1" s="1"/>
  <c r="BP887" i="1"/>
  <c r="BO887" i="1"/>
  <c r="DM887" i="1" s="1"/>
  <c r="BN887" i="1"/>
  <c r="BM887" i="1"/>
  <c r="BL887" i="1"/>
  <c r="J887" i="1"/>
  <c r="FE886" i="1"/>
  <c r="FD886" i="1"/>
  <c r="FC886" i="1"/>
  <c r="FB886" i="1"/>
  <c r="EY886" i="1"/>
  <c r="EI886" i="1"/>
  <c r="FA886" i="1" s="1"/>
  <c r="DX886" i="1"/>
  <c r="DW886" i="1"/>
  <c r="DV886" i="1"/>
  <c r="DU886" i="1"/>
  <c r="DT886" i="1"/>
  <c r="DN886" i="1"/>
  <c r="DM886" i="1"/>
  <c r="DB886" i="1"/>
  <c r="CZ886" i="1"/>
  <c r="CY886" i="1"/>
  <c r="CX886" i="1"/>
  <c r="CW886" i="1"/>
  <c r="CV886" i="1"/>
  <c r="CU886" i="1"/>
  <c r="CT886" i="1"/>
  <c r="CS886" i="1"/>
  <c r="CR886" i="1"/>
  <c r="CQ886" i="1"/>
  <c r="CP886" i="1"/>
  <c r="CO886" i="1"/>
  <c r="CN886" i="1"/>
  <c r="CM886" i="1"/>
  <c r="CL886" i="1"/>
  <c r="CK886" i="1"/>
  <c r="CC886" i="1"/>
  <c r="EA886" i="1" s="1"/>
  <c r="CA886" i="1"/>
  <c r="DY886" i="1" s="1"/>
  <c r="BZ886" i="1"/>
  <c r="BY886" i="1"/>
  <c r="BX886" i="1"/>
  <c r="BW886" i="1"/>
  <c r="BV886" i="1"/>
  <c r="BU886" i="1"/>
  <c r="DS886" i="1" s="1"/>
  <c r="BT886" i="1"/>
  <c r="DR886" i="1" s="1"/>
  <c r="BS886" i="1"/>
  <c r="DQ886" i="1" s="1"/>
  <c r="BR886" i="1"/>
  <c r="DP886" i="1" s="1"/>
  <c r="BQ886" i="1"/>
  <c r="BP886" i="1"/>
  <c r="BO886" i="1"/>
  <c r="BN886" i="1"/>
  <c r="DL886" i="1" s="1"/>
  <c r="BM886" i="1"/>
  <c r="DK886" i="1" s="1"/>
  <c r="BL886" i="1"/>
  <c r="DJ886" i="1" s="1"/>
  <c r="J886" i="1"/>
  <c r="EZ885" i="1"/>
  <c r="EI885" i="1"/>
  <c r="FF885" i="1" s="1"/>
  <c r="DZ885" i="1"/>
  <c r="DX885" i="1"/>
  <c r="DQ885" i="1"/>
  <c r="DP885" i="1"/>
  <c r="DM885" i="1"/>
  <c r="DK885" i="1"/>
  <c r="DB885" i="1"/>
  <c r="EA885" i="1" s="1"/>
  <c r="DA885" i="1"/>
  <c r="CY885" i="1"/>
  <c r="CX885" i="1"/>
  <c r="CW885" i="1"/>
  <c r="CV885" i="1"/>
  <c r="CU885" i="1"/>
  <c r="CT885" i="1"/>
  <c r="CS885" i="1"/>
  <c r="DR885" i="1" s="1"/>
  <c r="CR885" i="1"/>
  <c r="CQ885" i="1"/>
  <c r="CP885" i="1"/>
  <c r="CO885" i="1"/>
  <c r="CN885" i="1"/>
  <c r="CM885" i="1"/>
  <c r="CL885" i="1"/>
  <c r="CK885" i="1"/>
  <c r="CC885" i="1"/>
  <c r="CB885" i="1"/>
  <c r="BZ885" i="1"/>
  <c r="BY885" i="1"/>
  <c r="DW885" i="1" s="1"/>
  <c r="BX885" i="1"/>
  <c r="DV885" i="1" s="1"/>
  <c r="BW885" i="1"/>
  <c r="DU885" i="1" s="1"/>
  <c r="BV885" i="1"/>
  <c r="BU885" i="1"/>
  <c r="DS885" i="1" s="1"/>
  <c r="BT885" i="1"/>
  <c r="BS885" i="1"/>
  <c r="BR885" i="1"/>
  <c r="BQ885" i="1"/>
  <c r="DO885" i="1" s="1"/>
  <c r="BP885" i="1"/>
  <c r="DN885" i="1" s="1"/>
  <c r="BO885" i="1"/>
  <c r="BN885" i="1"/>
  <c r="BM885" i="1"/>
  <c r="BL885" i="1"/>
  <c r="J885" i="1"/>
  <c r="FE884" i="1"/>
  <c r="FC884" i="1"/>
  <c r="FB884" i="1"/>
  <c r="FA884" i="1"/>
  <c r="EI884" i="1"/>
  <c r="EZ884" i="1" s="1"/>
  <c r="DU884" i="1"/>
  <c r="DT884" i="1"/>
  <c r="DS884" i="1"/>
  <c r="DN884" i="1"/>
  <c r="DL884" i="1"/>
  <c r="DK884" i="1"/>
  <c r="DB884" i="1"/>
  <c r="DA884" i="1"/>
  <c r="CZ884" i="1"/>
  <c r="CX884" i="1"/>
  <c r="CW884" i="1"/>
  <c r="DV884" i="1" s="1"/>
  <c r="CV884" i="1"/>
  <c r="CU884" i="1"/>
  <c r="CT884" i="1"/>
  <c r="CS884" i="1"/>
  <c r="CR884" i="1"/>
  <c r="CQ884" i="1"/>
  <c r="CP884" i="1"/>
  <c r="CO884" i="1"/>
  <c r="CN884" i="1"/>
  <c r="DM884" i="1" s="1"/>
  <c r="CM884" i="1"/>
  <c r="CL884" i="1"/>
  <c r="CK884" i="1"/>
  <c r="CC884" i="1"/>
  <c r="EA884" i="1" s="1"/>
  <c r="CB884" i="1"/>
  <c r="DZ884" i="1" s="1"/>
  <c r="CA884" i="1"/>
  <c r="DY884" i="1" s="1"/>
  <c r="BY884" i="1"/>
  <c r="DW884" i="1" s="1"/>
  <c r="BX884" i="1"/>
  <c r="BW884" i="1"/>
  <c r="BV884" i="1"/>
  <c r="BU884" i="1"/>
  <c r="BT884" i="1"/>
  <c r="DR884" i="1" s="1"/>
  <c r="BS884" i="1"/>
  <c r="DQ884" i="1" s="1"/>
  <c r="BR884" i="1"/>
  <c r="DP884" i="1" s="1"/>
  <c r="BQ884" i="1"/>
  <c r="DO884" i="1" s="1"/>
  <c r="BP884" i="1"/>
  <c r="BO884" i="1"/>
  <c r="BN884" i="1"/>
  <c r="BM884" i="1"/>
  <c r="BL884" i="1"/>
  <c r="DJ884" i="1" s="1"/>
  <c r="EL884" i="1" s="1"/>
  <c r="J884" i="1"/>
  <c r="FF886" i="1" s="1"/>
  <c r="FE883" i="1"/>
  <c r="FD883" i="1"/>
  <c r="EI883" i="1"/>
  <c r="FC883" i="1" s="1"/>
  <c r="DY883" i="1"/>
  <c r="DX883" i="1"/>
  <c r="DV883" i="1"/>
  <c r="DQ883" i="1"/>
  <c r="DP883" i="1"/>
  <c r="DO883" i="1"/>
  <c r="DN883" i="1"/>
  <c r="DB883" i="1"/>
  <c r="DA883" i="1"/>
  <c r="DZ883" i="1" s="1"/>
  <c r="CZ883" i="1"/>
  <c r="CY883" i="1"/>
  <c r="CW883" i="1"/>
  <c r="CV883" i="1"/>
  <c r="CU883" i="1"/>
  <c r="CT883" i="1"/>
  <c r="CS883" i="1"/>
  <c r="CR883" i="1"/>
  <c r="CQ883" i="1"/>
  <c r="CP883" i="1"/>
  <c r="CO883" i="1"/>
  <c r="CN883" i="1"/>
  <c r="CM883" i="1"/>
  <c r="CL883" i="1"/>
  <c r="CK883" i="1"/>
  <c r="EU883" i="1" s="1"/>
  <c r="FM883" i="1" s="1"/>
  <c r="CC883" i="1"/>
  <c r="EA883" i="1" s="1"/>
  <c r="CB883" i="1"/>
  <c r="CA883" i="1"/>
  <c r="BZ883" i="1"/>
  <c r="BX883" i="1"/>
  <c r="BW883" i="1"/>
  <c r="DU883" i="1" s="1"/>
  <c r="BV883" i="1"/>
  <c r="DT883" i="1" s="1"/>
  <c r="BU883" i="1"/>
  <c r="DS883" i="1" s="1"/>
  <c r="BT883" i="1"/>
  <c r="DR883" i="1" s="1"/>
  <c r="BS883" i="1"/>
  <c r="BR883" i="1"/>
  <c r="BQ883" i="1"/>
  <c r="BP883" i="1"/>
  <c r="BO883" i="1"/>
  <c r="DM883" i="1" s="1"/>
  <c r="BN883" i="1"/>
  <c r="DL883" i="1" s="1"/>
  <c r="BM883" i="1"/>
  <c r="DK883" i="1" s="1"/>
  <c r="BL883" i="1"/>
  <c r="J883" i="1"/>
  <c r="FA882" i="1"/>
  <c r="EI882" i="1"/>
  <c r="EZ882" i="1" s="1"/>
  <c r="EA882" i="1"/>
  <c r="DZ882" i="1"/>
  <c r="DS882" i="1"/>
  <c r="DR882" i="1"/>
  <c r="DQ882" i="1"/>
  <c r="DO882" i="1"/>
  <c r="DK882" i="1"/>
  <c r="DJ882" i="1"/>
  <c r="DB882" i="1"/>
  <c r="DA882" i="1"/>
  <c r="CZ882" i="1"/>
  <c r="CY882" i="1"/>
  <c r="CX882" i="1"/>
  <c r="CV882" i="1"/>
  <c r="CU882" i="1"/>
  <c r="CT882" i="1"/>
  <c r="CS882" i="1"/>
  <c r="CR882" i="1"/>
  <c r="CQ882" i="1"/>
  <c r="CP882" i="1"/>
  <c r="CO882" i="1"/>
  <c r="CN882" i="1"/>
  <c r="CM882" i="1"/>
  <c r="DL882" i="1" s="1"/>
  <c r="CL882" i="1"/>
  <c r="CK882" i="1"/>
  <c r="CC882" i="1"/>
  <c r="CB882" i="1"/>
  <c r="CA882" i="1"/>
  <c r="DY882" i="1" s="1"/>
  <c r="BZ882" i="1"/>
  <c r="DX882" i="1" s="1"/>
  <c r="BY882" i="1"/>
  <c r="DW882" i="1" s="1"/>
  <c r="BW882" i="1"/>
  <c r="DU882" i="1" s="1"/>
  <c r="BV882" i="1"/>
  <c r="DT882" i="1" s="1"/>
  <c r="BU882" i="1"/>
  <c r="BT882" i="1"/>
  <c r="BS882" i="1"/>
  <c r="BR882" i="1"/>
  <c r="DP882" i="1" s="1"/>
  <c r="BQ882" i="1"/>
  <c r="BP882" i="1"/>
  <c r="DN882" i="1" s="1"/>
  <c r="BO882" i="1"/>
  <c r="DM882" i="1" s="1"/>
  <c r="BN882" i="1"/>
  <c r="BM882" i="1"/>
  <c r="BL882" i="1"/>
  <c r="J882" i="1"/>
  <c r="FF881" i="1"/>
  <c r="FE881" i="1"/>
  <c r="FD881" i="1"/>
  <c r="FC881" i="1"/>
  <c r="FB881" i="1"/>
  <c r="FA881" i="1"/>
  <c r="EI881" i="1"/>
  <c r="EZ881" i="1" s="1"/>
  <c r="DW881" i="1"/>
  <c r="DV881" i="1"/>
  <c r="DT881" i="1"/>
  <c r="DN881" i="1"/>
  <c r="DM881" i="1"/>
  <c r="DL881" i="1"/>
  <c r="DB881" i="1"/>
  <c r="DA881" i="1"/>
  <c r="CZ881" i="1"/>
  <c r="CY881" i="1"/>
  <c r="DX881" i="1" s="1"/>
  <c r="CX881" i="1"/>
  <c r="CW881" i="1"/>
  <c r="CU881" i="1"/>
  <c r="CT881" i="1"/>
  <c r="CS881" i="1"/>
  <c r="CR881" i="1"/>
  <c r="CQ881" i="1"/>
  <c r="CP881" i="1"/>
  <c r="CO881" i="1"/>
  <c r="CN881" i="1"/>
  <c r="CM881" i="1"/>
  <c r="CL881" i="1"/>
  <c r="CK881" i="1"/>
  <c r="CC881" i="1"/>
  <c r="EA881" i="1" s="1"/>
  <c r="CB881" i="1"/>
  <c r="DZ881" i="1" s="1"/>
  <c r="CA881" i="1"/>
  <c r="DY881" i="1" s="1"/>
  <c r="BZ881" i="1"/>
  <c r="BY881" i="1"/>
  <c r="BX881" i="1"/>
  <c r="BV881" i="1"/>
  <c r="BU881" i="1"/>
  <c r="DS881" i="1" s="1"/>
  <c r="BT881" i="1"/>
  <c r="DR881" i="1" s="1"/>
  <c r="BS881" i="1"/>
  <c r="DQ881" i="1" s="1"/>
  <c r="BR881" i="1"/>
  <c r="DP881" i="1" s="1"/>
  <c r="BQ881" i="1"/>
  <c r="BP881" i="1"/>
  <c r="BO881" i="1"/>
  <c r="BN881" i="1"/>
  <c r="BM881" i="1"/>
  <c r="DK881" i="1" s="1"/>
  <c r="BL881" i="1"/>
  <c r="DJ881" i="1" s="1"/>
  <c r="J881" i="1"/>
  <c r="FF880" i="1"/>
  <c r="FE880" i="1"/>
  <c r="FD880" i="1"/>
  <c r="FA880" i="1"/>
  <c r="EY880" i="1"/>
  <c r="EI880" i="1"/>
  <c r="FC880" i="1" s="1"/>
  <c r="DY880" i="1"/>
  <c r="DX880" i="1"/>
  <c r="DV880" i="1"/>
  <c r="DP880" i="1"/>
  <c r="DO880" i="1"/>
  <c r="DB880" i="1"/>
  <c r="DA880" i="1"/>
  <c r="DZ880" i="1" s="1"/>
  <c r="CZ880" i="1"/>
  <c r="CY880" i="1"/>
  <c r="CX880" i="1"/>
  <c r="CW880" i="1"/>
  <c r="CV880" i="1"/>
  <c r="CT880" i="1"/>
  <c r="CS880" i="1"/>
  <c r="CR880" i="1"/>
  <c r="DQ880" i="1" s="1"/>
  <c r="CQ880" i="1"/>
  <c r="CP880" i="1"/>
  <c r="CO880" i="1"/>
  <c r="CN880" i="1"/>
  <c r="CM880" i="1"/>
  <c r="CL880" i="1"/>
  <c r="CK880" i="1"/>
  <c r="CC880" i="1"/>
  <c r="EA880" i="1" s="1"/>
  <c r="CB880" i="1"/>
  <c r="CA880" i="1"/>
  <c r="BZ880" i="1"/>
  <c r="BY880" i="1"/>
  <c r="DW880" i="1" s="1"/>
  <c r="BX880" i="1"/>
  <c r="BW880" i="1"/>
  <c r="DU880" i="1" s="1"/>
  <c r="BU880" i="1"/>
  <c r="DS880" i="1" s="1"/>
  <c r="BT880" i="1"/>
  <c r="DR880" i="1" s="1"/>
  <c r="BS880" i="1"/>
  <c r="BR880" i="1"/>
  <c r="BQ880" i="1"/>
  <c r="BP880" i="1"/>
  <c r="DN880" i="1" s="1"/>
  <c r="BO880" i="1"/>
  <c r="DM880" i="1" s="1"/>
  <c r="BN880" i="1"/>
  <c r="DL880" i="1" s="1"/>
  <c r="BM880" i="1"/>
  <c r="DK880" i="1" s="1"/>
  <c r="BL880" i="1"/>
  <c r="J880" i="1"/>
  <c r="EI879" i="1"/>
  <c r="FA879" i="1" s="1"/>
  <c r="EA879" i="1"/>
  <c r="DT879" i="1"/>
  <c r="DR879" i="1"/>
  <c r="DK879" i="1"/>
  <c r="DJ879" i="1"/>
  <c r="DB879" i="1"/>
  <c r="DA879" i="1"/>
  <c r="CZ879" i="1"/>
  <c r="CY879" i="1"/>
  <c r="CX879" i="1"/>
  <c r="CW879" i="1"/>
  <c r="CV879" i="1"/>
  <c r="DU879" i="1" s="1"/>
  <c r="CU879" i="1"/>
  <c r="CS879" i="1"/>
  <c r="CR879" i="1"/>
  <c r="CQ879" i="1"/>
  <c r="CP879" i="1"/>
  <c r="CO879" i="1"/>
  <c r="CN879" i="1"/>
  <c r="CM879" i="1"/>
  <c r="CL879" i="1"/>
  <c r="CK879" i="1"/>
  <c r="CC879" i="1"/>
  <c r="CB879" i="1"/>
  <c r="DZ879" i="1" s="1"/>
  <c r="CA879" i="1"/>
  <c r="DY879" i="1" s="1"/>
  <c r="BZ879" i="1"/>
  <c r="DX879" i="1" s="1"/>
  <c r="BY879" i="1"/>
  <c r="DW879" i="1" s="1"/>
  <c r="BX879" i="1"/>
  <c r="DV879" i="1" s="1"/>
  <c r="BW879" i="1"/>
  <c r="BV879" i="1"/>
  <c r="BT879" i="1"/>
  <c r="BS879" i="1"/>
  <c r="DQ879" i="1" s="1"/>
  <c r="BR879" i="1"/>
  <c r="DP879" i="1" s="1"/>
  <c r="BQ879" i="1"/>
  <c r="DO879" i="1" s="1"/>
  <c r="BP879" i="1"/>
  <c r="DN879" i="1" s="1"/>
  <c r="BO879" i="1"/>
  <c r="DM879" i="1" s="1"/>
  <c r="BN879" i="1"/>
  <c r="BM879" i="1"/>
  <c r="BL879" i="1"/>
  <c r="J879" i="1"/>
  <c r="FE878" i="1"/>
  <c r="FD878" i="1"/>
  <c r="FC878" i="1"/>
  <c r="FB878" i="1"/>
  <c r="FA878" i="1"/>
  <c r="EY878" i="1"/>
  <c r="EI878" i="1"/>
  <c r="EZ878" i="1" s="1"/>
  <c r="DY878" i="1"/>
  <c r="DX878" i="1"/>
  <c r="DW878" i="1"/>
  <c r="DV878" i="1"/>
  <c r="DP878" i="1"/>
  <c r="DN878" i="1"/>
  <c r="DM878" i="1"/>
  <c r="DB878" i="1"/>
  <c r="DA878" i="1"/>
  <c r="CZ878" i="1"/>
  <c r="CY878" i="1"/>
  <c r="CX878" i="1"/>
  <c r="CW878" i="1"/>
  <c r="CV878" i="1"/>
  <c r="CU878" i="1"/>
  <c r="CT878" i="1"/>
  <c r="CR878" i="1"/>
  <c r="CQ878" i="1"/>
  <c r="CP878" i="1"/>
  <c r="DO878" i="1" s="1"/>
  <c r="CO878" i="1"/>
  <c r="CN878" i="1"/>
  <c r="CM878" i="1"/>
  <c r="CL878" i="1"/>
  <c r="CK878" i="1"/>
  <c r="CC878" i="1"/>
  <c r="EA878" i="1" s="1"/>
  <c r="CB878" i="1"/>
  <c r="CA878" i="1"/>
  <c r="BZ878" i="1"/>
  <c r="BY878" i="1"/>
  <c r="BX878" i="1"/>
  <c r="BW878" i="1"/>
  <c r="DU878" i="1" s="1"/>
  <c r="BV878" i="1"/>
  <c r="DT878" i="1" s="1"/>
  <c r="BU878" i="1"/>
  <c r="DS878" i="1" s="1"/>
  <c r="BS878" i="1"/>
  <c r="BR878" i="1"/>
  <c r="BQ878" i="1"/>
  <c r="BP878" i="1"/>
  <c r="BO878" i="1"/>
  <c r="BN878" i="1"/>
  <c r="DL878" i="1" s="1"/>
  <c r="BM878" i="1"/>
  <c r="DK878" i="1" s="1"/>
  <c r="BL878" i="1"/>
  <c r="DJ878" i="1" s="1"/>
  <c r="J878" i="1"/>
  <c r="FF883" i="1" s="1"/>
  <c r="FF877" i="1"/>
  <c r="EI877" i="1"/>
  <c r="EZ877" i="1" s="1"/>
  <c r="EA877" i="1"/>
  <c r="DZ877" i="1"/>
  <c r="DY877" i="1"/>
  <c r="DT877" i="1"/>
  <c r="DR877" i="1"/>
  <c r="DP877" i="1"/>
  <c r="DJ877" i="1"/>
  <c r="DB877" i="1"/>
  <c r="DA877" i="1"/>
  <c r="CZ877" i="1"/>
  <c r="CY877" i="1"/>
  <c r="CX877" i="1"/>
  <c r="CW877" i="1"/>
  <c r="CV877" i="1"/>
  <c r="CU877" i="1"/>
  <c r="CT877" i="1"/>
  <c r="DS877" i="1" s="1"/>
  <c r="CS877" i="1"/>
  <c r="CQ877" i="1"/>
  <c r="CP877" i="1"/>
  <c r="CO877" i="1"/>
  <c r="CN877" i="1"/>
  <c r="CM877" i="1"/>
  <c r="CL877" i="1"/>
  <c r="DK877" i="1" s="1"/>
  <c r="CK877" i="1"/>
  <c r="CC877" i="1"/>
  <c r="CB877" i="1"/>
  <c r="CA877" i="1"/>
  <c r="BZ877" i="1"/>
  <c r="DX877" i="1" s="1"/>
  <c r="BY877" i="1"/>
  <c r="DW877" i="1" s="1"/>
  <c r="BX877" i="1"/>
  <c r="DV877" i="1" s="1"/>
  <c r="BW877" i="1"/>
  <c r="DU877" i="1" s="1"/>
  <c r="BV877" i="1"/>
  <c r="BU877" i="1"/>
  <c r="BT877" i="1"/>
  <c r="BR877" i="1"/>
  <c r="BQ877" i="1"/>
  <c r="DO877" i="1" s="1"/>
  <c r="BP877" i="1"/>
  <c r="DN877" i="1" s="1"/>
  <c r="BO877" i="1"/>
  <c r="DM877" i="1" s="1"/>
  <c r="BN877" i="1"/>
  <c r="DL877" i="1" s="1"/>
  <c r="BM877" i="1"/>
  <c r="BL877" i="1"/>
  <c r="J877" i="1"/>
  <c r="FE876" i="1"/>
  <c r="FC876" i="1"/>
  <c r="FB876" i="1"/>
  <c r="FA876" i="1"/>
  <c r="EI876" i="1"/>
  <c r="EZ876" i="1" s="1"/>
  <c r="DW876" i="1"/>
  <c r="DV876" i="1"/>
  <c r="DU876" i="1"/>
  <c r="DT876" i="1"/>
  <c r="DL876" i="1"/>
  <c r="DK876" i="1"/>
  <c r="DB876" i="1"/>
  <c r="DA876" i="1"/>
  <c r="CZ876" i="1"/>
  <c r="CY876" i="1"/>
  <c r="CX876" i="1"/>
  <c r="CW876" i="1"/>
  <c r="CV876" i="1"/>
  <c r="CU876" i="1"/>
  <c r="CT876" i="1"/>
  <c r="CS876" i="1"/>
  <c r="CR876" i="1"/>
  <c r="CP876" i="1"/>
  <c r="CO876" i="1"/>
  <c r="DN876" i="1" s="1"/>
  <c r="CN876" i="1"/>
  <c r="DM876" i="1" s="1"/>
  <c r="CM876" i="1"/>
  <c r="EU876" i="1" s="1"/>
  <c r="CL876" i="1"/>
  <c r="CK876" i="1"/>
  <c r="CC876" i="1"/>
  <c r="EA876" i="1" s="1"/>
  <c r="CB876" i="1"/>
  <c r="DZ876" i="1" s="1"/>
  <c r="CA876" i="1"/>
  <c r="DY876" i="1" s="1"/>
  <c r="BZ876" i="1"/>
  <c r="BY876" i="1"/>
  <c r="BX876" i="1"/>
  <c r="BW876" i="1"/>
  <c r="BV876" i="1"/>
  <c r="BU876" i="1"/>
  <c r="DS876" i="1" s="1"/>
  <c r="BT876" i="1"/>
  <c r="DR876" i="1" s="1"/>
  <c r="BS876" i="1"/>
  <c r="DQ876" i="1" s="1"/>
  <c r="BQ876" i="1"/>
  <c r="BP876" i="1"/>
  <c r="BO876" i="1"/>
  <c r="BN876" i="1"/>
  <c r="BM876" i="1"/>
  <c r="BL876" i="1"/>
  <c r="DJ876" i="1" s="1"/>
  <c r="J876" i="1"/>
  <c r="FF875" i="1"/>
  <c r="FE875" i="1"/>
  <c r="FD875" i="1"/>
  <c r="EU875" i="1"/>
  <c r="FM875" i="1" s="1"/>
  <c r="EI875" i="1"/>
  <c r="FC875" i="1" s="1"/>
  <c r="DZ875" i="1"/>
  <c r="DY875" i="1"/>
  <c r="DX875" i="1"/>
  <c r="DW875" i="1"/>
  <c r="DQ875" i="1"/>
  <c r="DP875" i="1"/>
  <c r="DN875" i="1"/>
  <c r="DB875" i="1"/>
  <c r="DA875" i="1"/>
  <c r="CZ875" i="1"/>
  <c r="CY875" i="1"/>
  <c r="CX875" i="1"/>
  <c r="CW875" i="1"/>
  <c r="CV875" i="1"/>
  <c r="CU875" i="1"/>
  <c r="CT875" i="1"/>
  <c r="CS875" i="1"/>
  <c r="CR875" i="1"/>
  <c r="CQ875" i="1"/>
  <c r="CO875" i="1"/>
  <c r="CN875" i="1"/>
  <c r="CM875" i="1"/>
  <c r="CL875" i="1"/>
  <c r="CK875" i="1"/>
  <c r="CC875" i="1"/>
  <c r="CB875" i="1"/>
  <c r="CA875" i="1"/>
  <c r="BZ875" i="1"/>
  <c r="BY875" i="1"/>
  <c r="BX875" i="1"/>
  <c r="DV875" i="1" s="1"/>
  <c r="BW875" i="1"/>
  <c r="DU875" i="1" s="1"/>
  <c r="BV875" i="1"/>
  <c r="DT875" i="1" s="1"/>
  <c r="BU875" i="1"/>
  <c r="BT875" i="1"/>
  <c r="DR875" i="1" s="1"/>
  <c r="EN878" i="1" s="1"/>
  <c r="BS875" i="1"/>
  <c r="BR875" i="1"/>
  <c r="BP875" i="1"/>
  <c r="BO875" i="1"/>
  <c r="DM875" i="1" s="1"/>
  <c r="BN875" i="1"/>
  <c r="DL875" i="1" s="1"/>
  <c r="BM875" i="1"/>
  <c r="DK875" i="1" s="1"/>
  <c r="BL875" i="1"/>
  <c r="J875" i="1"/>
  <c r="EY874" i="1"/>
  <c r="EI874" i="1"/>
  <c r="FA874" i="1" s="1"/>
  <c r="EA874" i="1"/>
  <c r="DT874" i="1"/>
  <c r="DS874" i="1"/>
  <c r="DK874" i="1"/>
  <c r="DJ874" i="1"/>
  <c r="DB874" i="1"/>
  <c r="DA874" i="1"/>
  <c r="CZ874" i="1"/>
  <c r="CY874" i="1"/>
  <c r="DX874" i="1" s="1"/>
  <c r="CX874" i="1"/>
  <c r="CW874" i="1"/>
  <c r="CV874" i="1"/>
  <c r="CU874" i="1"/>
  <c r="CT874" i="1"/>
  <c r="CS874" i="1"/>
  <c r="CR874" i="1"/>
  <c r="CQ874" i="1"/>
  <c r="DP874" i="1" s="1"/>
  <c r="CP874" i="1"/>
  <c r="CN874" i="1"/>
  <c r="CM874" i="1"/>
  <c r="CL874" i="1"/>
  <c r="CK874" i="1"/>
  <c r="CC874" i="1"/>
  <c r="CB874" i="1"/>
  <c r="DZ874" i="1" s="1"/>
  <c r="CA874" i="1"/>
  <c r="DY874" i="1" s="1"/>
  <c r="BZ874" i="1"/>
  <c r="BY874" i="1"/>
  <c r="DW874" i="1" s="1"/>
  <c r="BX874" i="1"/>
  <c r="DV874" i="1" s="1"/>
  <c r="BW874" i="1"/>
  <c r="DU874" i="1" s="1"/>
  <c r="BV874" i="1"/>
  <c r="BU874" i="1"/>
  <c r="BT874" i="1"/>
  <c r="DR874" i="1" s="1"/>
  <c r="BS874" i="1"/>
  <c r="DQ874" i="1" s="1"/>
  <c r="BR874" i="1"/>
  <c r="BQ874" i="1"/>
  <c r="DO874" i="1" s="1"/>
  <c r="BO874" i="1"/>
  <c r="DM874" i="1" s="1"/>
  <c r="BN874" i="1"/>
  <c r="BM874" i="1"/>
  <c r="BL874" i="1"/>
  <c r="J874" i="1"/>
  <c r="FE873" i="1"/>
  <c r="FD873" i="1"/>
  <c r="FC873" i="1"/>
  <c r="FB873" i="1"/>
  <c r="FA873" i="1"/>
  <c r="EY873" i="1"/>
  <c r="EI873" i="1"/>
  <c r="EZ873" i="1" s="1"/>
  <c r="DV873" i="1"/>
  <c r="DO873" i="1"/>
  <c r="DN873" i="1"/>
  <c r="DB873" i="1"/>
  <c r="EA873" i="1" s="1"/>
  <c r="DA873" i="1"/>
  <c r="CZ873" i="1"/>
  <c r="CY873" i="1"/>
  <c r="CX873" i="1"/>
  <c r="DW873" i="1" s="1"/>
  <c r="EO883" i="1" s="1"/>
  <c r="CW873" i="1"/>
  <c r="CV873" i="1"/>
  <c r="CU873" i="1"/>
  <c r="CT873" i="1"/>
  <c r="DS873" i="1" s="1"/>
  <c r="CS873" i="1"/>
  <c r="CR873" i="1"/>
  <c r="CQ873" i="1"/>
  <c r="CP873" i="1"/>
  <c r="EU873" i="1" s="1"/>
  <c r="FM873" i="1" s="1"/>
  <c r="CO873" i="1"/>
  <c r="CM873" i="1"/>
  <c r="CL873" i="1"/>
  <c r="CK873" i="1"/>
  <c r="DJ873" i="1" s="1"/>
  <c r="CC873" i="1"/>
  <c r="CB873" i="1"/>
  <c r="DZ873" i="1" s="1"/>
  <c r="CA873" i="1"/>
  <c r="BZ873" i="1"/>
  <c r="DX873" i="1" s="1"/>
  <c r="BY873" i="1"/>
  <c r="BX873" i="1"/>
  <c r="BW873" i="1"/>
  <c r="DU873" i="1" s="1"/>
  <c r="BV873" i="1"/>
  <c r="DT873" i="1" s="1"/>
  <c r="BU873" i="1"/>
  <c r="BT873" i="1"/>
  <c r="DR873" i="1" s="1"/>
  <c r="BS873" i="1"/>
  <c r="BR873" i="1"/>
  <c r="ET873" i="1" s="1"/>
  <c r="BQ873" i="1"/>
  <c r="BP873" i="1"/>
  <c r="BN873" i="1"/>
  <c r="DL873" i="1" s="1"/>
  <c r="BM873" i="1"/>
  <c r="DK873" i="1" s="1"/>
  <c r="BL873" i="1"/>
  <c r="J873" i="1"/>
  <c r="FF873" i="1" s="1"/>
  <c r="FF872" i="1"/>
  <c r="FE872" i="1"/>
  <c r="FD872" i="1"/>
  <c r="FB872" i="1"/>
  <c r="FA872" i="1"/>
  <c r="EY872" i="1"/>
  <c r="EI872" i="1"/>
  <c r="FC872" i="1" s="1"/>
  <c r="DY872" i="1"/>
  <c r="DR872" i="1"/>
  <c r="DQ872" i="1"/>
  <c r="DB872" i="1"/>
  <c r="DA872" i="1"/>
  <c r="DZ872" i="1" s="1"/>
  <c r="CZ872" i="1"/>
  <c r="CY872" i="1"/>
  <c r="CX872" i="1"/>
  <c r="CW872" i="1"/>
  <c r="DV872" i="1" s="1"/>
  <c r="CV872" i="1"/>
  <c r="CU872" i="1"/>
  <c r="CT872" i="1"/>
  <c r="CS872" i="1"/>
  <c r="CR872" i="1"/>
  <c r="CQ872" i="1"/>
  <c r="CP872" i="1"/>
  <c r="CO872" i="1"/>
  <c r="DN872" i="1" s="1"/>
  <c r="CN872" i="1"/>
  <c r="CL872" i="1"/>
  <c r="CK872" i="1"/>
  <c r="EU872" i="1" s="1"/>
  <c r="FM872" i="1" s="1"/>
  <c r="CC872" i="1"/>
  <c r="EA872" i="1" s="1"/>
  <c r="CB872" i="1"/>
  <c r="CA872" i="1"/>
  <c r="BZ872" i="1"/>
  <c r="DX872" i="1" s="1"/>
  <c r="BY872" i="1"/>
  <c r="DW872" i="1" s="1"/>
  <c r="BX872" i="1"/>
  <c r="BW872" i="1"/>
  <c r="DU872" i="1" s="1"/>
  <c r="BV872" i="1"/>
  <c r="DT872" i="1" s="1"/>
  <c r="BU872" i="1"/>
  <c r="DS872" i="1" s="1"/>
  <c r="BT872" i="1"/>
  <c r="BS872" i="1"/>
  <c r="BR872" i="1"/>
  <c r="DP872" i="1" s="1"/>
  <c r="BQ872" i="1"/>
  <c r="DO872" i="1" s="1"/>
  <c r="BP872" i="1"/>
  <c r="BO872" i="1"/>
  <c r="DM872" i="1" s="1"/>
  <c r="BM872" i="1"/>
  <c r="DK872" i="1" s="1"/>
  <c r="BL872" i="1"/>
  <c r="J872" i="1"/>
  <c r="EZ871" i="1"/>
  <c r="EI871" i="1"/>
  <c r="FA871" i="1" s="1"/>
  <c r="DU871" i="1"/>
  <c r="DT871" i="1"/>
  <c r="DL871" i="1"/>
  <c r="DB871" i="1"/>
  <c r="DA871" i="1"/>
  <c r="CZ871" i="1"/>
  <c r="DY871" i="1" s="1"/>
  <c r="CY871" i="1"/>
  <c r="CX871" i="1"/>
  <c r="CW871" i="1"/>
  <c r="CV871" i="1"/>
  <c r="CU871" i="1"/>
  <c r="CT871" i="1"/>
  <c r="CS871" i="1"/>
  <c r="CR871" i="1"/>
  <c r="DQ871" i="1" s="1"/>
  <c r="CQ871" i="1"/>
  <c r="CP871" i="1"/>
  <c r="CO871" i="1"/>
  <c r="CN871" i="1"/>
  <c r="CM871" i="1"/>
  <c r="CK871" i="1"/>
  <c r="CC871" i="1"/>
  <c r="EA871" i="1" s="1"/>
  <c r="CB871" i="1"/>
  <c r="DZ871" i="1" s="1"/>
  <c r="CA871" i="1"/>
  <c r="BZ871" i="1"/>
  <c r="DX871" i="1" s="1"/>
  <c r="BY871" i="1"/>
  <c r="DW871" i="1" s="1"/>
  <c r="BX871" i="1"/>
  <c r="DV871" i="1" s="1"/>
  <c r="BW871" i="1"/>
  <c r="BV871" i="1"/>
  <c r="BU871" i="1"/>
  <c r="DS871" i="1" s="1"/>
  <c r="BT871" i="1"/>
  <c r="DR871" i="1" s="1"/>
  <c r="BS871" i="1"/>
  <c r="BR871" i="1"/>
  <c r="DP871" i="1" s="1"/>
  <c r="BQ871" i="1"/>
  <c r="DO871" i="1" s="1"/>
  <c r="BP871" i="1"/>
  <c r="DN871" i="1" s="1"/>
  <c r="BO871" i="1"/>
  <c r="BN871" i="1"/>
  <c r="BL871" i="1"/>
  <c r="DJ871" i="1" s="1"/>
  <c r="J871" i="1"/>
  <c r="FF878" i="1" s="1"/>
  <c r="FE870" i="1"/>
  <c r="FD870" i="1"/>
  <c r="FC870" i="1"/>
  <c r="EY870" i="1"/>
  <c r="EI870" i="1"/>
  <c r="FB870" i="1" s="1"/>
  <c r="EA870" i="1"/>
  <c r="DW870" i="1"/>
  <c r="DS870" i="1"/>
  <c r="DO870" i="1"/>
  <c r="DK870" i="1"/>
  <c r="DB870" i="1"/>
  <c r="DA870" i="1"/>
  <c r="CZ870" i="1"/>
  <c r="CY870" i="1"/>
  <c r="DX870" i="1" s="1"/>
  <c r="CX870" i="1"/>
  <c r="CW870" i="1"/>
  <c r="CV870" i="1"/>
  <c r="CU870" i="1"/>
  <c r="DT870" i="1" s="1"/>
  <c r="CT870" i="1"/>
  <c r="CS870" i="1"/>
  <c r="CR870" i="1"/>
  <c r="CQ870" i="1"/>
  <c r="CP870" i="1"/>
  <c r="CO870" i="1"/>
  <c r="CN870" i="1"/>
  <c r="CM870" i="1"/>
  <c r="DL870" i="1" s="1"/>
  <c r="CL870" i="1"/>
  <c r="CC870" i="1"/>
  <c r="CB870" i="1"/>
  <c r="DZ870" i="1" s="1"/>
  <c r="CA870" i="1"/>
  <c r="DY870" i="1" s="1"/>
  <c r="BZ870" i="1"/>
  <c r="BY870" i="1"/>
  <c r="BX870" i="1"/>
  <c r="DV870" i="1" s="1"/>
  <c r="BW870" i="1"/>
  <c r="DU870" i="1" s="1"/>
  <c r="BV870" i="1"/>
  <c r="BU870" i="1"/>
  <c r="BT870" i="1"/>
  <c r="DR870" i="1" s="1"/>
  <c r="BS870" i="1"/>
  <c r="DQ870" i="1" s="1"/>
  <c r="BR870" i="1"/>
  <c r="BQ870" i="1"/>
  <c r="BP870" i="1"/>
  <c r="DN870" i="1" s="1"/>
  <c r="BO870" i="1"/>
  <c r="DM870" i="1" s="1"/>
  <c r="BN870" i="1"/>
  <c r="BM870" i="1"/>
  <c r="ET870" i="1" s="1"/>
  <c r="J870" i="1"/>
  <c r="FX868" i="1"/>
  <c r="FW868" i="1"/>
  <c r="FV868" i="1"/>
  <c r="FU868" i="1"/>
  <c r="FT868" i="1"/>
  <c r="FS868" i="1"/>
  <c r="FR868" i="1"/>
  <c r="FQ868" i="1"/>
  <c r="FX867" i="1"/>
  <c r="FW867" i="1"/>
  <c r="FV867" i="1"/>
  <c r="FU867" i="1"/>
  <c r="FT867" i="1"/>
  <c r="FS867" i="1"/>
  <c r="FR867" i="1"/>
  <c r="FQ867" i="1"/>
  <c r="H867" i="1"/>
  <c r="G867" i="1"/>
  <c r="F867" i="1"/>
  <c r="E867" i="1"/>
  <c r="D867" i="1"/>
  <c r="FE866" i="1"/>
  <c r="FD866" i="1"/>
  <c r="FC866" i="1"/>
  <c r="EY866" i="1"/>
  <c r="EI866" i="1"/>
  <c r="FB866" i="1" s="1"/>
  <c r="DV866" i="1"/>
  <c r="DU866" i="1"/>
  <c r="DT866" i="1"/>
  <c r="DS866" i="1"/>
  <c r="DR866" i="1"/>
  <c r="DP866" i="1"/>
  <c r="DL866" i="1"/>
  <c r="DJ866" i="1"/>
  <c r="CW866" i="1"/>
  <c r="CV866" i="1"/>
  <c r="CU866" i="1"/>
  <c r="CT866" i="1"/>
  <c r="CS866" i="1"/>
  <c r="CR866" i="1"/>
  <c r="CQ866" i="1"/>
  <c r="CP866" i="1"/>
  <c r="DO866" i="1" s="1"/>
  <c r="CO866" i="1"/>
  <c r="CN866" i="1"/>
  <c r="CM866" i="1"/>
  <c r="CL866" i="1"/>
  <c r="DK866" i="1" s="1"/>
  <c r="CK866" i="1"/>
  <c r="BX866" i="1"/>
  <c r="BW866" i="1"/>
  <c r="BV866" i="1"/>
  <c r="BU866" i="1"/>
  <c r="BT866" i="1"/>
  <c r="BS866" i="1"/>
  <c r="BR866" i="1"/>
  <c r="BQ866" i="1"/>
  <c r="BP866" i="1"/>
  <c r="BO866" i="1"/>
  <c r="DM866" i="1" s="1"/>
  <c r="BN866" i="1"/>
  <c r="BM866" i="1"/>
  <c r="BL866" i="1"/>
  <c r="J866" i="1"/>
  <c r="FD865" i="1"/>
  <c r="FC865" i="1"/>
  <c r="FB865" i="1"/>
  <c r="EY865" i="1"/>
  <c r="EI865" i="1"/>
  <c r="FA865" i="1" s="1"/>
  <c r="DU865" i="1"/>
  <c r="DT865" i="1"/>
  <c r="DS865" i="1"/>
  <c r="DQ865" i="1"/>
  <c r="DN865" i="1"/>
  <c r="DM865" i="1"/>
  <c r="DL865" i="1"/>
  <c r="DK865" i="1"/>
  <c r="DJ865" i="1"/>
  <c r="CX865" i="1"/>
  <c r="DW865" i="1" s="1"/>
  <c r="CV865" i="1"/>
  <c r="CU865" i="1"/>
  <c r="CT865" i="1"/>
  <c r="CS865" i="1"/>
  <c r="DR865" i="1" s="1"/>
  <c r="CR865" i="1"/>
  <c r="CQ865" i="1"/>
  <c r="CP865" i="1"/>
  <c r="CO865" i="1"/>
  <c r="CN865" i="1"/>
  <c r="CM865" i="1"/>
  <c r="CL865" i="1"/>
  <c r="CK865" i="1"/>
  <c r="EU865" i="1" s="1"/>
  <c r="FM865" i="1" s="1"/>
  <c r="BY865" i="1"/>
  <c r="BW865" i="1"/>
  <c r="BV865" i="1"/>
  <c r="BU865" i="1"/>
  <c r="BT865" i="1"/>
  <c r="BS865" i="1"/>
  <c r="BR865" i="1"/>
  <c r="BQ865" i="1"/>
  <c r="BP865" i="1"/>
  <c r="BO865" i="1"/>
  <c r="BN865" i="1"/>
  <c r="BM865" i="1"/>
  <c r="BL865" i="1"/>
  <c r="J865" i="1"/>
  <c r="FF864" i="1"/>
  <c r="FE864" i="1"/>
  <c r="FD864" i="1"/>
  <c r="FC864" i="1"/>
  <c r="FB864" i="1"/>
  <c r="FA864" i="1"/>
  <c r="EY864" i="1"/>
  <c r="EI864" i="1"/>
  <c r="EZ864" i="1" s="1"/>
  <c r="DW864" i="1"/>
  <c r="DT864" i="1"/>
  <c r="DR864" i="1"/>
  <c r="DP864" i="1"/>
  <c r="DL864" i="1"/>
  <c r="CX864" i="1"/>
  <c r="CW864" i="1"/>
  <c r="DV864" i="1" s="1"/>
  <c r="CU864" i="1"/>
  <c r="CT864" i="1"/>
  <c r="CS864" i="1"/>
  <c r="CR864" i="1"/>
  <c r="DQ864" i="1" s="1"/>
  <c r="CQ864" i="1"/>
  <c r="CP864" i="1"/>
  <c r="CO864" i="1"/>
  <c r="CN864" i="1"/>
  <c r="DM864" i="1" s="1"/>
  <c r="CM864" i="1"/>
  <c r="CL864" i="1"/>
  <c r="CK864" i="1"/>
  <c r="BY864" i="1"/>
  <c r="BX864" i="1"/>
  <c r="BV864" i="1"/>
  <c r="BU864" i="1"/>
  <c r="DS864" i="1" s="1"/>
  <c r="BT864" i="1"/>
  <c r="BS864" i="1"/>
  <c r="BR864" i="1"/>
  <c r="BQ864" i="1"/>
  <c r="DO864" i="1" s="1"/>
  <c r="BP864" i="1"/>
  <c r="BO864" i="1"/>
  <c r="BN864" i="1"/>
  <c r="BM864" i="1"/>
  <c r="DK864" i="1" s="1"/>
  <c r="BL864" i="1"/>
  <c r="J864" i="1"/>
  <c r="FD863" i="1"/>
  <c r="FB863" i="1"/>
  <c r="FA863" i="1"/>
  <c r="EI863" i="1"/>
  <c r="DU863" i="1"/>
  <c r="DR863" i="1"/>
  <c r="DQ863" i="1"/>
  <c r="DO863" i="1"/>
  <c r="DN863" i="1"/>
  <c r="DM863" i="1"/>
  <c r="DK863" i="1"/>
  <c r="CX863" i="1"/>
  <c r="DW863" i="1" s="1"/>
  <c r="CW863" i="1"/>
  <c r="CV863" i="1"/>
  <c r="CT863" i="1"/>
  <c r="CS863" i="1"/>
  <c r="CR863" i="1"/>
  <c r="CQ863" i="1"/>
  <c r="CP863" i="1"/>
  <c r="CO863" i="1"/>
  <c r="CN863" i="1"/>
  <c r="CM863" i="1"/>
  <c r="DL863" i="1" s="1"/>
  <c r="CL863" i="1"/>
  <c r="CK863" i="1"/>
  <c r="BY863" i="1"/>
  <c r="BX863" i="1"/>
  <c r="BW863" i="1"/>
  <c r="BU863" i="1"/>
  <c r="DS863" i="1" s="1"/>
  <c r="BT863" i="1"/>
  <c r="BS863" i="1"/>
  <c r="BR863" i="1"/>
  <c r="DP863" i="1" s="1"/>
  <c r="BQ863" i="1"/>
  <c r="BP863" i="1"/>
  <c r="BO863" i="1"/>
  <c r="BN863" i="1"/>
  <c r="BM863" i="1"/>
  <c r="BL863" i="1"/>
  <c r="J863" i="1"/>
  <c r="FA862" i="1"/>
  <c r="EI862" i="1"/>
  <c r="FF862" i="1" s="1"/>
  <c r="DW862" i="1"/>
  <c r="DV862" i="1"/>
  <c r="DR862" i="1"/>
  <c r="DO862" i="1"/>
  <c r="DN862" i="1"/>
  <c r="DM862" i="1"/>
  <c r="DK862" i="1"/>
  <c r="DJ862" i="1"/>
  <c r="CX862" i="1"/>
  <c r="CW862" i="1"/>
  <c r="CV862" i="1"/>
  <c r="CU862" i="1"/>
  <c r="DT862" i="1" s="1"/>
  <c r="CS862" i="1"/>
  <c r="CR862" i="1"/>
  <c r="CQ862" i="1"/>
  <c r="CP862" i="1"/>
  <c r="CO862" i="1"/>
  <c r="CN862" i="1"/>
  <c r="CM862" i="1"/>
  <c r="CL862" i="1"/>
  <c r="CK862" i="1"/>
  <c r="BY862" i="1"/>
  <c r="BX862" i="1"/>
  <c r="BW862" i="1"/>
  <c r="DU862" i="1" s="1"/>
  <c r="BV862" i="1"/>
  <c r="BT862" i="1"/>
  <c r="BS862" i="1"/>
  <c r="DQ862" i="1" s="1"/>
  <c r="BR862" i="1"/>
  <c r="DP862" i="1" s="1"/>
  <c r="BQ862" i="1"/>
  <c r="BP862" i="1"/>
  <c r="BO862" i="1"/>
  <c r="BN862" i="1"/>
  <c r="DL862" i="1" s="1"/>
  <c r="BM862" i="1"/>
  <c r="BL862" i="1"/>
  <c r="J862" i="1"/>
  <c r="FE861" i="1"/>
  <c r="FB861" i="1"/>
  <c r="EZ861" i="1"/>
  <c r="EI861" i="1"/>
  <c r="DV861" i="1"/>
  <c r="DM861" i="1"/>
  <c r="DL861" i="1"/>
  <c r="CX861" i="1"/>
  <c r="DW861" i="1" s="1"/>
  <c r="CW861" i="1"/>
  <c r="CV861" i="1"/>
  <c r="DU861" i="1" s="1"/>
  <c r="CU861" i="1"/>
  <c r="CT861" i="1"/>
  <c r="DS861" i="1" s="1"/>
  <c r="CR861" i="1"/>
  <c r="CQ861" i="1"/>
  <c r="CP861" i="1"/>
  <c r="CO861" i="1"/>
  <c r="CN861" i="1"/>
  <c r="CM861" i="1"/>
  <c r="CL861" i="1"/>
  <c r="CK861" i="1"/>
  <c r="BY861" i="1"/>
  <c r="BX861" i="1"/>
  <c r="BW861" i="1"/>
  <c r="BV861" i="1"/>
  <c r="DT861" i="1" s="1"/>
  <c r="BU861" i="1"/>
  <c r="BS861" i="1"/>
  <c r="DQ861" i="1" s="1"/>
  <c r="BR861" i="1"/>
  <c r="DP861" i="1" s="1"/>
  <c r="BQ861" i="1"/>
  <c r="DO861" i="1" s="1"/>
  <c r="BP861" i="1"/>
  <c r="DN861" i="1" s="1"/>
  <c r="BO861" i="1"/>
  <c r="BN861" i="1"/>
  <c r="BM861" i="1"/>
  <c r="BL861" i="1"/>
  <c r="J861" i="1"/>
  <c r="FF865" i="1" s="1"/>
  <c r="FF860" i="1"/>
  <c r="FE860" i="1"/>
  <c r="FD860" i="1"/>
  <c r="FB860" i="1"/>
  <c r="FA860" i="1"/>
  <c r="EY860" i="1"/>
  <c r="EI860" i="1"/>
  <c r="FC860" i="1" s="1"/>
  <c r="DU860" i="1"/>
  <c r="DT860" i="1"/>
  <c r="DS860" i="1"/>
  <c r="DN860" i="1"/>
  <c r="DM860" i="1"/>
  <c r="DL860" i="1"/>
  <c r="CX860" i="1"/>
  <c r="CW860" i="1"/>
  <c r="CV860" i="1"/>
  <c r="CU860" i="1"/>
  <c r="CT860" i="1"/>
  <c r="CS860" i="1"/>
  <c r="DR860" i="1" s="1"/>
  <c r="CQ860" i="1"/>
  <c r="CP860" i="1"/>
  <c r="CO860" i="1"/>
  <c r="CN860" i="1"/>
  <c r="EU860" i="1" s="1"/>
  <c r="FM860" i="1" s="1"/>
  <c r="CM860" i="1"/>
  <c r="CL860" i="1"/>
  <c r="DK860" i="1" s="1"/>
  <c r="CK860" i="1"/>
  <c r="BY860" i="1"/>
  <c r="DW860" i="1" s="1"/>
  <c r="BX860" i="1"/>
  <c r="BW860" i="1"/>
  <c r="BV860" i="1"/>
  <c r="BU860" i="1"/>
  <c r="BT860" i="1"/>
  <c r="BR860" i="1"/>
  <c r="DP860" i="1" s="1"/>
  <c r="BQ860" i="1"/>
  <c r="DO860" i="1" s="1"/>
  <c r="BP860" i="1"/>
  <c r="BO860" i="1"/>
  <c r="BN860" i="1"/>
  <c r="BM860" i="1"/>
  <c r="BL860" i="1"/>
  <c r="J860" i="1"/>
  <c r="FE859" i="1"/>
  <c r="EZ859" i="1"/>
  <c r="EM859" i="1"/>
  <c r="EI859" i="1"/>
  <c r="FD859" i="1" s="1"/>
  <c r="DV859" i="1"/>
  <c r="DU859" i="1"/>
  <c r="DT859" i="1"/>
  <c r="DS859" i="1"/>
  <c r="DR859" i="1"/>
  <c r="DN859" i="1"/>
  <c r="DM859" i="1"/>
  <c r="DL859" i="1"/>
  <c r="DK859" i="1"/>
  <c r="CX859" i="1"/>
  <c r="CW859" i="1"/>
  <c r="CV859" i="1"/>
  <c r="CU859" i="1"/>
  <c r="CT859" i="1"/>
  <c r="CS859" i="1"/>
  <c r="CR859" i="1"/>
  <c r="DQ859" i="1" s="1"/>
  <c r="CP859" i="1"/>
  <c r="CO859" i="1"/>
  <c r="CN859" i="1"/>
  <c r="CM859" i="1"/>
  <c r="CL859" i="1"/>
  <c r="CK859" i="1"/>
  <c r="BY859" i="1"/>
  <c r="DW859" i="1" s="1"/>
  <c r="BX859" i="1"/>
  <c r="BW859" i="1"/>
  <c r="BV859" i="1"/>
  <c r="BU859" i="1"/>
  <c r="BT859" i="1"/>
  <c r="BS859" i="1"/>
  <c r="BQ859" i="1"/>
  <c r="DO859" i="1" s="1"/>
  <c r="BP859" i="1"/>
  <c r="BO859" i="1"/>
  <c r="BN859" i="1"/>
  <c r="BM859" i="1"/>
  <c r="BL859" i="1"/>
  <c r="DJ859" i="1" s="1"/>
  <c r="J859" i="1"/>
  <c r="FD858" i="1"/>
  <c r="FB858" i="1"/>
  <c r="EZ858" i="1"/>
  <c r="EY858" i="1"/>
  <c r="EI858" i="1"/>
  <c r="DW858" i="1"/>
  <c r="DS858" i="1"/>
  <c r="DP858" i="1"/>
  <c r="DK858" i="1"/>
  <c r="DJ858" i="1"/>
  <c r="CX858" i="1"/>
  <c r="CW858" i="1"/>
  <c r="CV858" i="1"/>
  <c r="CU858" i="1"/>
  <c r="CT858" i="1"/>
  <c r="CS858" i="1"/>
  <c r="CR858" i="1"/>
  <c r="CQ858" i="1"/>
  <c r="CO858" i="1"/>
  <c r="CN858" i="1"/>
  <c r="CM858" i="1"/>
  <c r="CL858" i="1"/>
  <c r="EU858" i="1" s="1"/>
  <c r="FM858" i="1" s="1"/>
  <c r="CK858" i="1"/>
  <c r="BY858" i="1"/>
  <c r="BX858" i="1"/>
  <c r="DV858" i="1" s="1"/>
  <c r="BW858" i="1"/>
  <c r="DU858" i="1" s="1"/>
  <c r="BV858" i="1"/>
  <c r="DT858" i="1" s="1"/>
  <c r="BU858" i="1"/>
  <c r="BT858" i="1"/>
  <c r="DR858" i="1" s="1"/>
  <c r="BS858" i="1"/>
  <c r="BR858" i="1"/>
  <c r="BP858" i="1"/>
  <c r="DN858" i="1" s="1"/>
  <c r="BO858" i="1"/>
  <c r="DM858" i="1" s="1"/>
  <c r="BN858" i="1"/>
  <c r="DL858" i="1" s="1"/>
  <c r="BM858" i="1"/>
  <c r="BL858" i="1"/>
  <c r="J858" i="1"/>
  <c r="FF859" i="1" s="1"/>
  <c r="FF857" i="1"/>
  <c r="FD857" i="1"/>
  <c r="FC857" i="1"/>
  <c r="FB857" i="1"/>
  <c r="FA857" i="1"/>
  <c r="EY857" i="1"/>
  <c r="EU857" i="1"/>
  <c r="FM857" i="1" s="1"/>
  <c r="EI857" i="1"/>
  <c r="EZ857" i="1" s="1"/>
  <c r="DW857" i="1"/>
  <c r="DV857" i="1"/>
  <c r="DT857" i="1"/>
  <c r="DR857" i="1"/>
  <c r="DQ857" i="1"/>
  <c r="DP857" i="1"/>
  <c r="DO857" i="1"/>
  <c r="DM857" i="1"/>
  <c r="DK857" i="1"/>
  <c r="DJ857" i="1"/>
  <c r="CX857" i="1"/>
  <c r="CW857" i="1"/>
  <c r="CV857" i="1"/>
  <c r="CU857" i="1"/>
  <c r="CT857" i="1"/>
  <c r="CS857" i="1"/>
  <c r="CR857" i="1"/>
  <c r="CQ857" i="1"/>
  <c r="CP857" i="1"/>
  <c r="CN857" i="1"/>
  <c r="CM857" i="1"/>
  <c r="CL857" i="1"/>
  <c r="CK857" i="1"/>
  <c r="BY857" i="1"/>
  <c r="BX857" i="1"/>
  <c r="BW857" i="1"/>
  <c r="DU857" i="1" s="1"/>
  <c r="BV857" i="1"/>
  <c r="BU857" i="1"/>
  <c r="DS857" i="1" s="1"/>
  <c r="EK857" i="1" s="1"/>
  <c r="BT857" i="1"/>
  <c r="BS857" i="1"/>
  <c r="BR857" i="1"/>
  <c r="BQ857" i="1"/>
  <c r="BO857" i="1"/>
  <c r="BN857" i="1"/>
  <c r="DL857" i="1" s="1"/>
  <c r="BM857" i="1"/>
  <c r="BL857" i="1"/>
  <c r="ET857" i="1" s="1"/>
  <c r="J857" i="1"/>
  <c r="FF856" i="1"/>
  <c r="FC856" i="1"/>
  <c r="FB856" i="1"/>
  <c r="FA856" i="1"/>
  <c r="EZ856" i="1"/>
  <c r="EI856" i="1"/>
  <c r="DV856" i="1"/>
  <c r="DU856" i="1"/>
  <c r="DR856" i="1"/>
  <c r="DQ856" i="1"/>
  <c r="DN856" i="1"/>
  <c r="DL856" i="1"/>
  <c r="CX856" i="1"/>
  <c r="CW856" i="1"/>
  <c r="CV856" i="1"/>
  <c r="CU856" i="1"/>
  <c r="CT856" i="1"/>
  <c r="CS856" i="1"/>
  <c r="CR856" i="1"/>
  <c r="CQ856" i="1"/>
  <c r="CP856" i="1"/>
  <c r="CO856" i="1"/>
  <c r="CM856" i="1"/>
  <c r="CL856" i="1"/>
  <c r="CK856" i="1"/>
  <c r="BY856" i="1"/>
  <c r="BX856" i="1"/>
  <c r="BW856" i="1"/>
  <c r="BV856" i="1"/>
  <c r="DT856" i="1" s="1"/>
  <c r="BU856" i="1"/>
  <c r="DS856" i="1" s="1"/>
  <c r="EO862" i="1" s="1"/>
  <c r="BT856" i="1"/>
  <c r="BS856" i="1"/>
  <c r="BR856" i="1"/>
  <c r="DP856" i="1" s="1"/>
  <c r="BQ856" i="1"/>
  <c r="BP856" i="1"/>
  <c r="BN856" i="1"/>
  <c r="BM856" i="1"/>
  <c r="BL856" i="1"/>
  <c r="DJ856" i="1" s="1"/>
  <c r="J856" i="1"/>
  <c r="FD855" i="1"/>
  <c r="FB855" i="1"/>
  <c r="FA855" i="1"/>
  <c r="EZ855" i="1"/>
  <c r="EY855" i="1"/>
  <c r="EI855" i="1"/>
  <c r="DW855" i="1"/>
  <c r="DT855" i="1"/>
  <c r="DQ855" i="1"/>
  <c r="DP855" i="1"/>
  <c r="DK855" i="1"/>
  <c r="CX855" i="1"/>
  <c r="CW855" i="1"/>
  <c r="CV855" i="1"/>
  <c r="DU855" i="1" s="1"/>
  <c r="CU855" i="1"/>
  <c r="CT855" i="1"/>
  <c r="CS855" i="1"/>
  <c r="CR855" i="1"/>
  <c r="CQ855" i="1"/>
  <c r="CP855" i="1"/>
  <c r="CO855" i="1"/>
  <c r="CN855" i="1"/>
  <c r="DM855" i="1" s="1"/>
  <c r="CL855" i="1"/>
  <c r="EU855" i="1" s="1"/>
  <c r="FM855" i="1" s="1"/>
  <c r="CK855" i="1"/>
  <c r="BY855" i="1"/>
  <c r="BX855" i="1"/>
  <c r="BW855" i="1"/>
  <c r="BV855" i="1"/>
  <c r="BU855" i="1"/>
  <c r="DS855" i="1" s="1"/>
  <c r="BT855" i="1"/>
  <c r="DR855" i="1" s="1"/>
  <c r="BS855" i="1"/>
  <c r="BR855" i="1"/>
  <c r="BQ855" i="1"/>
  <c r="DO855" i="1" s="1"/>
  <c r="BP855" i="1"/>
  <c r="BO855" i="1"/>
  <c r="BM855" i="1"/>
  <c r="BL855" i="1"/>
  <c r="J855" i="1"/>
  <c r="EI854" i="1"/>
  <c r="DW854" i="1"/>
  <c r="DU854" i="1"/>
  <c r="DT854" i="1"/>
  <c r="DS854" i="1"/>
  <c r="DO854" i="1"/>
  <c r="DL854" i="1"/>
  <c r="DJ854" i="1"/>
  <c r="CX854" i="1"/>
  <c r="CW854" i="1"/>
  <c r="CV854" i="1"/>
  <c r="CU854" i="1"/>
  <c r="CT854" i="1"/>
  <c r="CS854" i="1"/>
  <c r="CR854" i="1"/>
  <c r="CQ854" i="1"/>
  <c r="CP854" i="1"/>
  <c r="CO854" i="1"/>
  <c r="CN854" i="1"/>
  <c r="CM854" i="1"/>
  <c r="CK854" i="1"/>
  <c r="EU854" i="1" s="1"/>
  <c r="BY854" i="1"/>
  <c r="BX854" i="1"/>
  <c r="DV854" i="1" s="1"/>
  <c r="BW854" i="1"/>
  <c r="BV854" i="1"/>
  <c r="BU854" i="1"/>
  <c r="BT854" i="1"/>
  <c r="DR854" i="1" s="1"/>
  <c r="BS854" i="1"/>
  <c r="DQ854" i="1" s="1"/>
  <c r="BR854" i="1"/>
  <c r="BQ854" i="1"/>
  <c r="BP854" i="1"/>
  <c r="DN854" i="1" s="1"/>
  <c r="BO854" i="1"/>
  <c r="DM854" i="1" s="1"/>
  <c r="BN854" i="1"/>
  <c r="BL854" i="1"/>
  <c r="J854" i="1"/>
  <c r="FF861" i="1" s="1"/>
  <c r="FE853" i="1"/>
  <c r="FC853" i="1"/>
  <c r="EY853" i="1"/>
  <c r="EI853" i="1"/>
  <c r="FB853" i="1" s="1"/>
  <c r="DW853" i="1"/>
  <c r="DV853" i="1"/>
  <c r="DS853" i="1"/>
  <c r="DR853" i="1"/>
  <c r="DP853" i="1"/>
  <c r="DO853" i="1"/>
  <c r="DN853" i="1"/>
  <c r="CX853" i="1"/>
  <c r="CW853" i="1"/>
  <c r="CV853" i="1"/>
  <c r="CU853" i="1"/>
  <c r="CT853" i="1"/>
  <c r="CS853" i="1"/>
  <c r="CR853" i="1"/>
  <c r="CQ853" i="1"/>
  <c r="CP853" i="1"/>
  <c r="CO853" i="1"/>
  <c r="CN853" i="1"/>
  <c r="DM853" i="1" s="1"/>
  <c r="CM853" i="1"/>
  <c r="CL853" i="1"/>
  <c r="DK853" i="1" s="1"/>
  <c r="BY853" i="1"/>
  <c r="BX853" i="1"/>
  <c r="BW853" i="1"/>
  <c r="DU853" i="1" s="1"/>
  <c r="BV853" i="1"/>
  <c r="BU853" i="1"/>
  <c r="BT853" i="1"/>
  <c r="BS853" i="1"/>
  <c r="DQ853" i="1" s="1"/>
  <c r="BR853" i="1"/>
  <c r="BQ853" i="1"/>
  <c r="BP853" i="1"/>
  <c r="BO853" i="1"/>
  <c r="BN853" i="1"/>
  <c r="BM853" i="1"/>
  <c r="J853" i="1"/>
  <c r="FX851" i="1"/>
  <c r="FW851" i="1"/>
  <c r="FV851" i="1"/>
  <c r="FU851" i="1"/>
  <c r="FT851" i="1"/>
  <c r="FS851" i="1"/>
  <c r="FR851" i="1"/>
  <c r="FQ851" i="1"/>
  <c r="FX850" i="1"/>
  <c r="FW850" i="1"/>
  <c r="FV850" i="1"/>
  <c r="FU850" i="1"/>
  <c r="FT850" i="1"/>
  <c r="FS850" i="1"/>
  <c r="FR850" i="1"/>
  <c r="FQ850" i="1"/>
  <c r="H850" i="1"/>
  <c r="G850" i="1"/>
  <c r="F850" i="1"/>
  <c r="E850" i="1"/>
  <c r="D850" i="1"/>
  <c r="FD849" i="1"/>
  <c r="FC849" i="1"/>
  <c r="FB849" i="1"/>
  <c r="FA849" i="1"/>
  <c r="EY849" i="1"/>
  <c r="EI849" i="1"/>
  <c r="EZ849" i="1" s="1"/>
  <c r="DV849" i="1"/>
  <c r="DS849" i="1"/>
  <c r="DR849" i="1"/>
  <c r="DN849" i="1"/>
  <c r="DM849" i="1"/>
  <c r="DL849" i="1"/>
  <c r="CX849" i="1"/>
  <c r="DW849" i="1" s="1"/>
  <c r="CW849" i="1"/>
  <c r="CV849" i="1"/>
  <c r="CU849" i="1"/>
  <c r="CT849" i="1"/>
  <c r="CS849" i="1"/>
  <c r="CR849" i="1"/>
  <c r="CQ849" i="1"/>
  <c r="CP849" i="1"/>
  <c r="DO849" i="1" s="1"/>
  <c r="CO849" i="1"/>
  <c r="CN849" i="1"/>
  <c r="CM849" i="1"/>
  <c r="CL849" i="1"/>
  <c r="CK849" i="1"/>
  <c r="BY849" i="1"/>
  <c r="BX849" i="1"/>
  <c r="BW849" i="1"/>
  <c r="DU849" i="1" s="1"/>
  <c r="BV849" i="1"/>
  <c r="DT849" i="1" s="1"/>
  <c r="BU849" i="1"/>
  <c r="BT849" i="1"/>
  <c r="BS849" i="1"/>
  <c r="DQ849" i="1" s="1"/>
  <c r="BR849" i="1"/>
  <c r="DP849" i="1" s="1"/>
  <c r="BQ849" i="1"/>
  <c r="BP849" i="1"/>
  <c r="BO849" i="1"/>
  <c r="BN849" i="1"/>
  <c r="BM849" i="1"/>
  <c r="BL849" i="1"/>
  <c r="DJ849" i="1" s="1"/>
  <c r="J849" i="1"/>
  <c r="FL848" i="1"/>
  <c r="FC848" i="1"/>
  <c r="FA848" i="1"/>
  <c r="EY848" i="1"/>
  <c r="ET848" i="1"/>
  <c r="EW848" i="1" s="1"/>
  <c r="EL848" i="1"/>
  <c r="EI848" i="1"/>
  <c r="FB848" i="1" s="1"/>
  <c r="DX848" i="1"/>
  <c r="DV848" i="1"/>
  <c r="DS848" i="1"/>
  <c r="DR848" i="1"/>
  <c r="DQ848" i="1"/>
  <c r="DP848" i="1"/>
  <c r="DO848" i="1"/>
  <c r="DN848" i="1"/>
  <c r="DM848" i="1"/>
  <c r="DK848" i="1"/>
  <c r="CY848" i="1"/>
  <c r="CW848" i="1"/>
  <c r="CV848" i="1"/>
  <c r="CU848" i="1"/>
  <c r="CT848" i="1"/>
  <c r="CS848" i="1"/>
  <c r="CR848" i="1"/>
  <c r="CQ848" i="1"/>
  <c r="CP848" i="1"/>
  <c r="CO848" i="1"/>
  <c r="CN848" i="1"/>
  <c r="CM848" i="1"/>
  <c r="CL848" i="1"/>
  <c r="CK848" i="1"/>
  <c r="EU848" i="1" s="1"/>
  <c r="BZ848" i="1"/>
  <c r="BX848" i="1"/>
  <c r="BW848" i="1"/>
  <c r="DU848" i="1" s="1"/>
  <c r="BV848" i="1"/>
  <c r="DT848" i="1" s="1"/>
  <c r="BU848" i="1"/>
  <c r="BT848" i="1"/>
  <c r="BS848" i="1"/>
  <c r="BR848" i="1"/>
  <c r="BQ848" i="1"/>
  <c r="BP848" i="1"/>
  <c r="BO848" i="1"/>
  <c r="BN848" i="1"/>
  <c r="DL848" i="1" s="1"/>
  <c r="BM848" i="1"/>
  <c r="BL848" i="1"/>
  <c r="DJ848" i="1" s="1"/>
  <c r="J848" i="1"/>
  <c r="FE847" i="1"/>
  <c r="FC847" i="1"/>
  <c r="EI847" i="1"/>
  <c r="FD847" i="1" s="1"/>
  <c r="DX847" i="1"/>
  <c r="DW847" i="1"/>
  <c r="DU847" i="1"/>
  <c r="DT847" i="1"/>
  <c r="DS847" i="1"/>
  <c r="DR847" i="1"/>
  <c r="DP847" i="1"/>
  <c r="DM847" i="1"/>
  <c r="DJ847" i="1"/>
  <c r="CY847" i="1"/>
  <c r="CX847" i="1"/>
  <c r="CV847" i="1"/>
  <c r="CU847" i="1"/>
  <c r="CT847" i="1"/>
  <c r="CS847" i="1"/>
  <c r="CR847" i="1"/>
  <c r="CQ847" i="1"/>
  <c r="CP847" i="1"/>
  <c r="CO847" i="1"/>
  <c r="CN847" i="1"/>
  <c r="CM847" i="1"/>
  <c r="CL847" i="1"/>
  <c r="DK847" i="1" s="1"/>
  <c r="CK847" i="1"/>
  <c r="BZ847" i="1"/>
  <c r="BY847" i="1"/>
  <c r="BW847" i="1"/>
  <c r="BV847" i="1"/>
  <c r="BU847" i="1"/>
  <c r="BT847" i="1"/>
  <c r="BS847" i="1"/>
  <c r="DQ847" i="1" s="1"/>
  <c r="BR847" i="1"/>
  <c r="BQ847" i="1"/>
  <c r="BP847" i="1"/>
  <c r="DN847" i="1" s="1"/>
  <c r="BO847" i="1"/>
  <c r="BN847" i="1"/>
  <c r="DL847" i="1" s="1"/>
  <c r="BM847" i="1"/>
  <c r="BL847" i="1"/>
  <c r="J847" i="1"/>
  <c r="FE846" i="1"/>
  <c r="FD846" i="1"/>
  <c r="FC846" i="1"/>
  <c r="FB846" i="1"/>
  <c r="EY846" i="1"/>
  <c r="EI846" i="1"/>
  <c r="FF846" i="1" s="1"/>
  <c r="DX846" i="1"/>
  <c r="DT846" i="1"/>
  <c r="DR846" i="1"/>
  <c r="DQ846" i="1"/>
  <c r="DO846" i="1"/>
  <c r="DM846" i="1"/>
  <c r="DL846" i="1"/>
  <c r="DK846" i="1"/>
  <c r="DJ846" i="1"/>
  <c r="CY846" i="1"/>
  <c r="CX846" i="1"/>
  <c r="CW846" i="1"/>
  <c r="DV846" i="1" s="1"/>
  <c r="CU846" i="1"/>
  <c r="CT846" i="1"/>
  <c r="CS846" i="1"/>
  <c r="CR846" i="1"/>
  <c r="CQ846" i="1"/>
  <c r="CP846" i="1"/>
  <c r="CO846" i="1"/>
  <c r="CN846" i="1"/>
  <c r="CM846" i="1"/>
  <c r="CL846" i="1"/>
  <c r="CK846" i="1"/>
  <c r="EU846" i="1" s="1"/>
  <c r="FM846" i="1" s="1"/>
  <c r="BZ846" i="1"/>
  <c r="BY846" i="1"/>
  <c r="DW846" i="1" s="1"/>
  <c r="BX846" i="1"/>
  <c r="BV846" i="1"/>
  <c r="BU846" i="1"/>
  <c r="DS846" i="1" s="1"/>
  <c r="BT846" i="1"/>
  <c r="BS846" i="1"/>
  <c r="BR846" i="1"/>
  <c r="DP846" i="1" s="1"/>
  <c r="BQ846" i="1"/>
  <c r="BP846" i="1"/>
  <c r="DN846" i="1" s="1"/>
  <c r="BO846" i="1"/>
  <c r="BN846" i="1"/>
  <c r="BM846" i="1"/>
  <c r="ET846" i="1" s="1"/>
  <c r="BL846" i="1"/>
  <c r="J846" i="1"/>
  <c r="FE845" i="1"/>
  <c r="FD845" i="1"/>
  <c r="FA845" i="1"/>
  <c r="EY845" i="1"/>
  <c r="EI845" i="1"/>
  <c r="EZ845" i="1" s="1"/>
  <c r="DX845" i="1"/>
  <c r="DW845" i="1"/>
  <c r="DU845" i="1"/>
  <c r="DR845" i="1"/>
  <c r="DQ845" i="1"/>
  <c r="DO845" i="1"/>
  <c r="DN845" i="1"/>
  <c r="DM845" i="1"/>
  <c r="DL845" i="1"/>
  <c r="DJ845" i="1"/>
  <c r="CY845" i="1"/>
  <c r="CX845" i="1"/>
  <c r="CW845" i="1"/>
  <c r="CV845" i="1"/>
  <c r="CT845" i="1"/>
  <c r="CS845" i="1"/>
  <c r="CR845" i="1"/>
  <c r="CQ845" i="1"/>
  <c r="CP845" i="1"/>
  <c r="CO845" i="1"/>
  <c r="CN845" i="1"/>
  <c r="CM845" i="1"/>
  <c r="CL845" i="1"/>
  <c r="CK845" i="1"/>
  <c r="BZ845" i="1"/>
  <c r="BY845" i="1"/>
  <c r="BX845" i="1"/>
  <c r="DV845" i="1" s="1"/>
  <c r="BW845" i="1"/>
  <c r="BU845" i="1"/>
  <c r="DS845" i="1" s="1"/>
  <c r="BT845" i="1"/>
  <c r="BS845" i="1"/>
  <c r="BR845" i="1"/>
  <c r="DP845" i="1" s="1"/>
  <c r="BQ845" i="1"/>
  <c r="BP845" i="1"/>
  <c r="BO845" i="1"/>
  <c r="BN845" i="1"/>
  <c r="BM845" i="1"/>
  <c r="DK845" i="1" s="1"/>
  <c r="BL845" i="1"/>
  <c r="J845" i="1"/>
  <c r="FF848" i="1" s="1"/>
  <c r="FC844" i="1"/>
  <c r="FA844" i="1"/>
  <c r="EY844" i="1"/>
  <c r="EI844" i="1"/>
  <c r="FB844" i="1" s="1"/>
  <c r="DW844" i="1"/>
  <c r="DV844" i="1"/>
  <c r="DT844" i="1"/>
  <c r="DP844" i="1"/>
  <c r="DN844" i="1"/>
  <c r="DM844" i="1"/>
  <c r="DK844" i="1"/>
  <c r="CY844" i="1"/>
  <c r="CX844" i="1"/>
  <c r="CW844" i="1"/>
  <c r="CV844" i="1"/>
  <c r="CU844" i="1"/>
  <c r="CS844" i="1"/>
  <c r="CR844" i="1"/>
  <c r="DQ844" i="1" s="1"/>
  <c r="CQ844" i="1"/>
  <c r="CP844" i="1"/>
  <c r="CO844" i="1"/>
  <c r="CN844" i="1"/>
  <c r="CM844" i="1"/>
  <c r="CL844" i="1"/>
  <c r="CK844" i="1"/>
  <c r="BZ844" i="1"/>
  <c r="DX844" i="1" s="1"/>
  <c r="BY844" i="1"/>
  <c r="BX844" i="1"/>
  <c r="BW844" i="1"/>
  <c r="DU844" i="1" s="1"/>
  <c r="BV844" i="1"/>
  <c r="BT844" i="1"/>
  <c r="DR844" i="1" s="1"/>
  <c r="BS844" i="1"/>
  <c r="BR844" i="1"/>
  <c r="BQ844" i="1"/>
  <c r="DO844" i="1" s="1"/>
  <c r="BP844" i="1"/>
  <c r="BO844" i="1"/>
  <c r="BN844" i="1"/>
  <c r="DL844" i="1" s="1"/>
  <c r="BM844" i="1"/>
  <c r="BL844" i="1"/>
  <c r="DJ844" i="1" s="1"/>
  <c r="J844" i="1"/>
  <c r="FE843" i="1"/>
  <c r="FC843" i="1"/>
  <c r="EI843" i="1"/>
  <c r="FD843" i="1" s="1"/>
  <c r="DX843" i="1"/>
  <c r="DW843" i="1"/>
  <c r="DV843" i="1"/>
  <c r="DU843" i="1"/>
  <c r="DS843" i="1"/>
  <c r="DQ843" i="1"/>
  <c r="DP843" i="1"/>
  <c r="DO843" i="1"/>
  <c r="DM843" i="1"/>
  <c r="DK843" i="1"/>
  <c r="DJ843" i="1"/>
  <c r="CY843" i="1"/>
  <c r="CX843" i="1"/>
  <c r="CW843" i="1"/>
  <c r="CV843" i="1"/>
  <c r="CU843" i="1"/>
  <c r="DT843" i="1" s="1"/>
  <c r="CT843" i="1"/>
  <c r="CR843" i="1"/>
  <c r="CQ843" i="1"/>
  <c r="CP843" i="1"/>
  <c r="CO843" i="1"/>
  <c r="CN843" i="1"/>
  <c r="CM843" i="1"/>
  <c r="CL843" i="1"/>
  <c r="CK843" i="1"/>
  <c r="EU843" i="1" s="1"/>
  <c r="FM843" i="1" s="1"/>
  <c r="BZ843" i="1"/>
  <c r="BY843" i="1"/>
  <c r="BX843" i="1"/>
  <c r="BW843" i="1"/>
  <c r="BV843" i="1"/>
  <c r="BU843" i="1"/>
  <c r="BS843" i="1"/>
  <c r="BR843" i="1"/>
  <c r="BQ843" i="1"/>
  <c r="BP843" i="1"/>
  <c r="DN843" i="1" s="1"/>
  <c r="BO843" i="1"/>
  <c r="BN843" i="1"/>
  <c r="DL843" i="1" s="1"/>
  <c r="BM843" i="1"/>
  <c r="BL843" i="1"/>
  <c r="J843" i="1"/>
  <c r="FE842" i="1"/>
  <c r="FD842" i="1"/>
  <c r="FC842" i="1"/>
  <c r="FB842" i="1"/>
  <c r="EY842" i="1"/>
  <c r="EI842" i="1"/>
  <c r="FF842" i="1" s="1"/>
  <c r="DX842" i="1"/>
  <c r="DU842" i="1"/>
  <c r="DT842" i="1"/>
  <c r="DS842" i="1"/>
  <c r="DP842" i="1"/>
  <c r="DO842" i="1"/>
  <c r="DM842" i="1"/>
  <c r="DL842" i="1"/>
  <c r="DK842" i="1"/>
  <c r="DJ842" i="1"/>
  <c r="CY842" i="1"/>
  <c r="CX842" i="1"/>
  <c r="CW842" i="1"/>
  <c r="DV842" i="1" s="1"/>
  <c r="CV842" i="1"/>
  <c r="CU842" i="1"/>
  <c r="CT842" i="1"/>
  <c r="CS842" i="1"/>
  <c r="CQ842" i="1"/>
  <c r="CP842" i="1"/>
  <c r="CO842" i="1"/>
  <c r="CN842" i="1"/>
  <c r="CM842" i="1"/>
  <c r="CL842" i="1"/>
  <c r="CK842" i="1"/>
  <c r="EU842" i="1" s="1"/>
  <c r="FM842" i="1" s="1"/>
  <c r="BZ842" i="1"/>
  <c r="BY842" i="1"/>
  <c r="DW842" i="1" s="1"/>
  <c r="BX842" i="1"/>
  <c r="BW842" i="1"/>
  <c r="BV842" i="1"/>
  <c r="BU842" i="1"/>
  <c r="BT842" i="1"/>
  <c r="DR842" i="1" s="1"/>
  <c r="BR842" i="1"/>
  <c r="BQ842" i="1"/>
  <c r="BP842" i="1"/>
  <c r="DN842" i="1" s="1"/>
  <c r="BO842" i="1"/>
  <c r="BN842" i="1"/>
  <c r="BM842" i="1"/>
  <c r="ET842" i="1" s="1"/>
  <c r="BL842" i="1"/>
  <c r="J842" i="1"/>
  <c r="FF849" i="1" s="1"/>
  <c r="FF841" i="1"/>
  <c r="FE841" i="1"/>
  <c r="FD841" i="1"/>
  <c r="FA841" i="1"/>
  <c r="EY841" i="1"/>
  <c r="EI841" i="1"/>
  <c r="EZ841" i="1" s="1"/>
  <c r="DW841" i="1"/>
  <c r="DU841" i="1"/>
  <c r="DT841" i="1"/>
  <c r="DR841" i="1"/>
  <c r="DO841" i="1"/>
  <c r="DN841" i="1"/>
  <c r="DL841" i="1"/>
  <c r="DJ841" i="1"/>
  <c r="CY841" i="1"/>
  <c r="DX841" i="1" s="1"/>
  <c r="CX841" i="1"/>
  <c r="CW841" i="1"/>
  <c r="CV841" i="1"/>
  <c r="CU841" i="1"/>
  <c r="CT841" i="1"/>
  <c r="CS841" i="1"/>
  <c r="CR841" i="1"/>
  <c r="CP841" i="1"/>
  <c r="CO841" i="1"/>
  <c r="CN841" i="1"/>
  <c r="CM841" i="1"/>
  <c r="CL841" i="1"/>
  <c r="CK841" i="1"/>
  <c r="BZ841" i="1"/>
  <c r="BY841" i="1"/>
  <c r="BX841" i="1"/>
  <c r="DV841" i="1" s="1"/>
  <c r="BW841" i="1"/>
  <c r="BV841" i="1"/>
  <c r="BU841" i="1"/>
  <c r="DS841" i="1" s="1"/>
  <c r="BT841" i="1"/>
  <c r="BS841" i="1"/>
  <c r="DQ841" i="1" s="1"/>
  <c r="EP842" i="1" s="1"/>
  <c r="BQ841" i="1"/>
  <c r="BP841" i="1"/>
  <c r="BO841" i="1"/>
  <c r="DM841" i="1" s="1"/>
  <c r="BN841" i="1"/>
  <c r="BM841" i="1"/>
  <c r="DK841" i="1" s="1"/>
  <c r="BL841" i="1"/>
  <c r="J841" i="1"/>
  <c r="FF840" i="1"/>
  <c r="FC840" i="1"/>
  <c r="FA840" i="1"/>
  <c r="EY840" i="1"/>
  <c r="EI840" i="1"/>
  <c r="FB840" i="1" s="1"/>
  <c r="DW840" i="1"/>
  <c r="DU840" i="1"/>
  <c r="DT840" i="1"/>
  <c r="DR840" i="1"/>
  <c r="DQ840" i="1"/>
  <c r="DP840" i="1"/>
  <c r="DN840" i="1"/>
  <c r="DK840" i="1"/>
  <c r="EL840" i="1" s="1"/>
  <c r="DJ840" i="1"/>
  <c r="EK840" i="1" s="1"/>
  <c r="CY840" i="1"/>
  <c r="CX840" i="1"/>
  <c r="CW840" i="1"/>
  <c r="CV840" i="1"/>
  <c r="CU840" i="1"/>
  <c r="CT840" i="1"/>
  <c r="CS840" i="1"/>
  <c r="CR840" i="1"/>
  <c r="CQ840" i="1"/>
  <c r="CO840" i="1"/>
  <c r="CN840" i="1"/>
  <c r="CM840" i="1"/>
  <c r="CL840" i="1"/>
  <c r="CK840" i="1"/>
  <c r="BZ840" i="1"/>
  <c r="DX840" i="1" s="1"/>
  <c r="BY840" i="1"/>
  <c r="BX840" i="1"/>
  <c r="DV840" i="1" s="1"/>
  <c r="BW840" i="1"/>
  <c r="BV840" i="1"/>
  <c r="BU840" i="1"/>
  <c r="DS840" i="1" s="1"/>
  <c r="BT840" i="1"/>
  <c r="BS840" i="1"/>
  <c r="BR840" i="1"/>
  <c r="ET840" i="1" s="1"/>
  <c r="FL840" i="1" s="1"/>
  <c r="BP840" i="1"/>
  <c r="BO840" i="1"/>
  <c r="DM840" i="1" s="1"/>
  <c r="BN840" i="1"/>
  <c r="DL840" i="1" s="1"/>
  <c r="BM840" i="1"/>
  <c r="BL840" i="1"/>
  <c r="J840" i="1"/>
  <c r="FE839" i="1"/>
  <c r="FC839" i="1"/>
  <c r="EI839" i="1"/>
  <c r="FD839" i="1" s="1"/>
  <c r="DV839" i="1"/>
  <c r="DS839" i="1"/>
  <c r="DQ839" i="1"/>
  <c r="DM839" i="1"/>
  <c r="DJ839" i="1"/>
  <c r="CY839" i="1"/>
  <c r="CX839" i="1"/>
  <c r="CW839" i="1"/>
  <c r="CV839" i="1"/>
  <c r="CU839" i="1"/>
  <c r="DT839" i="1" s="1"/>
  <c r="CT839" i="1"/>
  <c r="CS839" i="1"/>
  <c r="CR839" i="1"/>
  <c r="CQ839" i="1"/>
  <c r="CP839" i="1"/>
  <c r="CN839" i="1"/>
  <c r="CM839" i="1"/>
  <c r="CL839" i="1"/>
  <c r="DK839" i="1" s="1"/>
  <c r="CK839" i="1"/>
  <c r="BZ839" i="1"/>
  <c r="DX839" i="1" s="1"/>
  <c r="BY839" i="1"/>
  <c r="DW839" i="1" s="1"/>
  <c r="BX839" i="1"/>
  <c r="BW839" i="1"/>
  <c r="DU839" i="1" s="1"/>
  <c r="EP846" i="1" s="1"/>
  <c r="BV839" i="1"/>
  <c r="BU839" i="1"/>
  <c r="BT839" i="1"/>
  <c r="DR839" i="1" s="1"/>
  <c r="BS839" i="1"/>
  <c r="BR839" i="1"/>
  <c r="ET839" i="1" s="1"/>
  <c r="BQ839" i="1"/>
  <c r="DO839" i="1" s="1"/>
  <c r="BO839" i="1"/>
  <c r="BN839" i="1"/>
  <c r="DL839" i="1" s="1"/>
  <c r="BM839" i="1"/>
  <c r="BL839" i="1"/>
  <c r="J839" i="1"/>
  <c r="FE838" i="1"/>
  <c r="FD838" i="1"/>
  <c r="FC838" i="1"/>
  <c r="FB838" i="1"/>
  <c r="EY838" i="1"/>
  <c r="EI838" i="1"/>
  <c r="FF838" i="1" s="1"/>
  <c r="DX838" i="1"/>
  <c r="DU838" i="1"/>
  <c r="DS838" i="1"/>
  <c r="DQ838" i="1"/>
  <c r="DP838" i="1"/>
  <c r="DL838" i="1"/>
  <c r="DJ838" i="1"/>
  <c r="CY838" i="1"/>
  <c r="CX838" i="1"/>
  <c r="CW838" i="1"/>
  <c r="DV838" i="1" s="1"/>
  <c r="CV838" i="1"/>
  <c r="CU838" i="1"/>
  <c r="CT838" i="1"/>
  <c r="CS838" i="1"/>
  <c r="CR838" i="1"/>
  <c r="CQ838" i="1"/>
  <c r="CP838" i="1"/>
  <c r="CO838" i="1"/>
  <c r="DN838" i="1" s="1"/>
  <c r="CM838" i="1"/>
  <c r="CL838" i="1"/>
  <c r="CK838" i="1"/>
  <c r="BZ838" i="1"/>
  <c r="BY838" i="1"/>
  <c r="DW838" i="1" s="1"/>
  <c r="BX838" i="1"/>
  <c r="BW838" i="1"/>
  <c r="BV838" i="1"/>
  <c r="DT838" i="1" s="1"/>
  <c r="BU838" i="1"/>
  <c r="BT838" i="1"/>
  <c r="DR838" i="1" s="1"/>
  <c r="BS838" i="1"/>
  <c r="BR838" i="1"/>
  <c r="BQ838" i="1"/>
  <c r="DO838" i="1" s="1"/>
  <c r="BP838" i="1"/>
  <c r="BN838" i="1"/>
  <c r="BM838" i="1"/>
  <c r="BL838" i="1"/>
  <c r="J838" i="1"/>
  <c r="FF845" i="1" s="1"/>
  <c r="FF837" i="1"/>
  <c r="FE837" i="1"/>
  <c r="FD837" i="1"/>
  <c r="FB837" i="1"/>
  <c r="FA837" i="1"/>
  <c r="EY837" i="1"/>
  <c r="EI837" i="1"/>
  <c r="EZ837" i="1" s="1"/>
  <c r="DX837" i="1"/>
  <c r="DW837" i="1"/>
  <c r="DU837" i="1"/>
  <c r="DR837" i="1"/>
  <c r="DP837" i="1"/>
  <c r="DO837" i="1"/>
  <c r="DM837" i="1"/>
  <c r="DJ837" i="1"/>
  <c r="CY837" i="1"/>
  <c r="CX837" i="1"/>
  <c r="CW837" i="1"/>
  <c r="CV837" i="1"/>
  <c r="CU837" i="1"/>
  <c r="CT837" i="1"/>
  <c r="CS837" i="1"/>
  <c r="CR837" i="1"/>
  <c r="CQ837" i="1"/>
  <c r="CP837" i="1"/>
  <c r="CO837" i="1"/>
  <c r="CN837" i="1"/>
  <c r="CL837" i="1"/>
  <c r="CK837" i="1"/>
  <c r="BZ837" i="1"/>
  <c r="BY837" i="1"/>
  <c r="BX837" i="1"/>
  <c r="DV837" i="1" s="1"/>
  <c r="BW837" i="1"/>
  <c r="BV837" i="1"/>
  <c r="DT837" i="1" s="1"/>
  <c r="BU837" i="1"/>
  <c r="DS837" i="1" s="1"/>
  <c r="BT837" i="1"/>
  <c r="BS837" i="1"/>
  <c r="DQ837" i="1" s="1"/>
  <c r="BR837" i="1"/>
  <c r="BQ837" i="1"/>
  <c r="BP837" i="1"/>
  <c r="DN837" i="1" s="1"/>
  <c r="BO837" i="1"/>
  <c r="BM837" i="1"/>
  <c r="DK837" i="1" s="1"/>
  <c r="BL837" i="1"/>
  <c r="J837" i="1"/>
  <c r="FF836" i="1"/>
  <c r="FC836" i="1"/>
  <c r="FA836" i="1"/>
  <c r="EY836" i="1"/>
  <c r="ET836" i="1"/>
  <c r="FL836" i="1" s="1"/>
  <c r="EI836" i="1"/>
  <c r="FB836" i="1" s="1"/>
  <c r="DW836" i="1"/>
  <c r="DU836" i="1"/>
  <c r="DT836" i="1"/>
  <c r="DS836" i="1"/>
  <c r="DR836" i="1"/>
  <c r="DQ836" i="1"/>
  <c r="DO836" i="1"/>
  <c r="DL836" i="1"/>
  <c r="DJ836" i="1"/>
  <c r="CY836" i="1"/>
  <c r="CX836" i="1"/>
  <c r="CW836" i="1"/>
  <c r="CV836" i="1"/>
  <c r="CU836" i="1"/>
  <c r="CT836" i="1"/>
  <c r="CS836" i="1"/>
  <c r="CR836" i="1"/>
  <c r="CQ836" i="1"/>
  <c r="CP836" i="1"/>
  <c r="CO836" i="1"/>
  <c r="CN836" i="1"/>
  <c r="CM836" i="1"/>
  <c r="CK836" i="1"/>
  <c r="BZ836" i="1"/>
  <c r="DX836" i="1" s="1"/>
  <c r="BY836" i="1"/>
  <c r="BX836" i="1"/>
  <c r="DV836" i="1" s="1"/>
  <c r="BW836" i="1"/>
  <c r="BV836" i="1"/>
  <c r="BU836" i="1"/>
  <c r="BT836" i="1"/>
  <c r="BS836" i="1"/>
  <c r="BR836" i="1"/>
  <c r="DP836" i="1" s="1"/>
  <c r="BQ836" i="1"/>
  <c r="BP836" i="1"/>
  <c r="DN836" i="1" s="1"/>
  <c r="BO836" i="1"/>
  <c r="DM836" i="1" s="1"/>
  <c r="BN836" i="1"/>
  <c r="BL836" i="1"/>
  <c r="J836" i="1"/>
  <c r="FF844" i="1" s="1"/>
  <c r="FE835" i="1"/>
  <c r="FC835" i="1"/>
  <c r="EN835" i="1"/>
  <c r="EI835" i="1"/>
  <c r="FD835" i="1" s="1"/>
  <c r="DW835" i="1"/>
  <c r="EP848" i="1" s="1"/>
  <c r="DV835" i="1"/>
  <c r="EN847" i="1" s="1"/>
  <c r="DU835" i="1"/>
  <c r="EO846" i="1" s="1"/>
  <c r="DS835" i="1"/>
  <c r="DQ835" i="1"/>
  <c r="EO842" i="1" s="1"/>
  <c r="DP835" i="1"/>
  <c r="DN835" i="1"/>
  <c r="DL835" i="1"/>
  <c r="DK835" i="1"/>
  <c r="CY835" i="1"/>
  <c r="CX835" i="1"/>
  <c r="CW835" i="1"/>
  <c r="CV835" i="1"/>
  <c r="CU835" i="1"/>
  <c r="DT835" i="1" s="1"/>
  <c r="CT835" i="1"/>
  <c r="CS835" i="1"/>
  <c r="CR835" i="1"/>
  <c r="CQ835" i="1"/>
  <c r="CP835" i="1"/>
  <c r="CO835" i="1"/>
  <c r="CN835" i="1"/>
  <c r="CM835" i="1"/>
  <c r="CL835" i="1"/>
  <c r="EU835" i="1" s="1"/>
  <c r="FM835" i="1" s="1"/>
  <c r="BZ835" i="1"/>
  <c r="DX835" i="1" s="1"/>
  <c r="BY835" i="1"/>
  <c r="BX835" i="1"/>
  <c r="BW835" i="1"/>
  <c r="BV835" i="1"/>
  <c r="BU835" i="1"/>
  <c r="BT835" i="1"/>
  <c r="DR835" i="1" s="1"/>
  <c r="BS835" i="1"/>
  <c r="BR835" i="1"/>
  <c r="BQ835" i="1"/>
  <c r="DO835" i="1" s="1"/>
  <c r="BP835" i="1"/>
  <c r="BO835" i="1"/>
  <c r="DM835" i="1" s="1"/>
  <c r="EP838" i="1" s="1"/>
  <c r="BN835" i="1"/>
  <c r="BM835" i="1"/>
  <c r="J835" i="1"/>
  <c r="FX833" i="1"/>
  <c r="FW833" i="1"/>
  <c r="FV833" i="1"/>
  <c r="FU833" i="1"/>
  <c r="FT833" i="1"/>
  <c r="FS833" i="1"/>
  <c r="FR833" i="1"/>
  <c r="FQ833" i="1"/>
  <c r="FX832" i="1"/>
  <c r="FW832" i="1"/>
  <c r="FV832" i="1"/>
  <c r="FU832" i="1"/>
  <c r="FT832" i="1"/>
  <c r="FS832" i="1"/>
  <c r="FR832" i="1"/>
  <c r="FQ832" i="1"/>
  <c r="FX831" i="1"/>
  <c r="FW831" i="1"/>
  <c r="FV831" i="1"/>
  <c r="FU831" i="1"/>
  <c r="FT831" i="1"/>
  <c r="FS831" i="1"/>
  <c r="FR831" i="1"/>
  <c r="FQ831" i="1"/>
  <c r="H831" i="1"/>
  <c r="G831" i="1"/>
  <c r="F831" i="1"/>
  <c r="E831" i="1"/>
  <c r="D831" i="1"/>
  <c r="FD830" i="1"/>
  <c r="FB830" i="1"/>
  <c r="EY830" i="1"/>
  <c r="EI830" i="1"/>
  <c r="FC830" i="1" s="1"/>
  <c r="DX830" i="1"/>
  <c r="DU830" i="1"/>
  <c r="DP830" i="1"/>
  <c r="DM830" i="1"/>
  <c r="DJ830" i="1"/>
  <c r="CY830" i="1"/>
  <c r="CX830" i="1"/>
  <c r="CW830" i="1"/>
  <c r="CV830" i="1"/>
  <c r="CU830" i="1"/>
  <c r="CT830" i="1"/>
  <c r="CS830" i="1"/>
  <c r="DR830" i="1" s="1"/>
  <c r="CR830" i="1"/>
  <c r="CQ830" i="1"/>
  <c r="CP830" i="1"/>
  <c r="CO830" i="1"/>
  <c r="CN830" i="1"/>
  <c r="CM830" i="1"/>
  <c r="EU830" i="1" s="1"/>
  <c r="FM830" i="1" s="1"/>
  <c r="CL830" i="1"/>
  <c r="CK830" i="1"/>
  <c r="BZ830" i="1"/>
  <c r="BY830" i="1"/>
  <c r="DW830" i="1" s="1"/>
  <c r="BX830" i="1"/>
  <c r="DV830" i="1" s="1"/>
  <c r="BW830" i="1"/>
  <c r="BV830" i="1"/>
  <c r="BU830" i="1"/>
  <c r="DS830" i="1" s="1"/>
  <c r="BT830" i="1"/>
  <c r="BS830" i="1"/>
  <c r="DQ830" i="1" s="1"/>
  <c r="BR830" i="1"/>
  <c r="BQ830" i="1"/>
  <c r="DO830" i="1" s="1"/>
  <c r="BP830" i="1"/>
  <c r="DN830" i="1" s="1"/>
  <c r="BO830" i="1"/>
  <c r="BN830" i="1"/>
  <c r="BM830" i="1"/>
  <c r="DK830" i="1" s="1"/>
  <c r="BL830" i="1"/>
  <c r="J830" i="1"/>
  <c r="FE829" i="1"/>
  <c r="FD829" i="1"/>
  <c r="FB829" i="1"/>
  <c r="FA829" i="1"/>
  <c r="EY829" i="1"/>
  <c r="EI829" i="1"/>
  <c r="EZ829" i="1" s="1"/>
  <c r="DU829" i="1"/>
  <c r="DR829" i="1"/>
  <c r="DP829" i="1"/>
  <c r="DM829" i="1"/>
  <c r="DJ829" i="1"/>
  <c r="CZ829" i="1"/>
  <c r="CX829" i="1"/>
  <c r="DW829" i="1" s="1"/>
  <c r="CW829" i="1"/>
  <c r="CV829" i="1"/>
  <c r="CU829" i="1"/>
  <c r="CT829" i="1"/>
  <c r="CS829" i="1"/>
  <c r="CR829" i="1"/>
  <c r="CQ829" i="1"/>
  <c r="CP829" i="1"/>
  <c r="DO829" i="1" s="1"/>
  <c r="CO829" i="1"/>
  <c r="CN829" i="1"/>
  <c r="CM829" i="1"/>
  <c r="CL829" i="1"/>
  <c r="CK829" i="1"/>
  <c r="CA829" i="1"/>
  <c r="DY829" i="1" s="1"/>
  <c r="BY829" i="1"/>
  <c r="BX829" i="1"/>
  <c r="DV829" i="1" s="1"/>
  <c r="BW829" i="1"/>
  <c r="BV829" i="1"/>
  <c r="DT829" i="1" s="1"/>
  <c r="BU829" i="1"/>
  <c r="DS829" i="1" s="1"/>
  <c r="BT829" i="1"/>
  <c r="BS829" i="1"/>
  <c r="BR829" i="1"/>
  <c r="BQ829" i="1"/>
  <c r="BP829" i="1"/>
  <c r="DN829" i="1" s="1"/>
  <c r="BO829" i="1"/>
  <c r="BN829" i="1"/>
  <c r="DL829" i="1" s="1"/>
  <c r="BM829" i="1"/>
  <c r="DK829" i="1" s="1"/>
  <c r="BL829" i="1"/>
  <c r="J829" i="1"/>
  <c r="FF828" i="1"/>
  <c r="FE828" i="1"/>
  <c r="FD828" i="1"/>
  <c r="FC828" i="1"/>
  <c r="FB828" i="1"/>
  <c r="FA828" i="1"/>
  <c r="EY828" i="1"/>
  <c r="EI828" i="1"/>
  <c r="EZ828" i="1" s="1"/>
  <c r="DX828" i="1"/>
  <c r="DT828" i="1"/>
  <c r="DR828" i="1"/>
  <c r="DO828" i="1"/>
  <c r="DJ828" i="1"/>
  <c r="CZ828" i="1"/>
  <c r="CY828" i="1"/>
  <c r="CW828" i="1"/>
  <c r="CV828" i="1"/>
  <c r="CU828" i="1"/>
  <c r="CT828" i="1"/>
  <c r="CS828" i="1"/>
  <c r="CR828" i="1"/>
  <c r="CQ828" i="1"/>
  <c r="CP828" i="1"/>
  <c r="CO828" i="1"/>
  <c r="CN828" i="1"/>
  <c r="CM828" i="1"/>
  <c r="CL828" i="1"/>
  <c r="CK828" i="1"/>
  <c r="CA828" i="1"/>
  <c r="DY828" i="1" s="1"/>
  <c r="BZ828" i="1"/>
  <c r="BX828" i="1"/>
  <c r="BW828" i="1"/>
  <c r="DU828" i="1" s="1"/>
  <c r="BV828" i="1"/>
  <c r="BU828" i="1"/>
  <c r="DS828" i="1" s="1"/>
  <c r="BT828" i="1"/>
  <c r="BS828" i="1"/>
  <c r="DQ828" i="1" s="1"/>
  <c r="BR828" i="1"/>
  <c r="DP828" i="1" s="1"/>
  <c r="BQ828" i="1"/>
  <c r="BP828" i="1"/>
  <c r="BO828" i="1"/>
  <c r="DM828" i="1" s="1"/>
  <c r="BN828" i="1"/>
  <c r="BM828" i="1"/>
  <c r="DK828" i="1" s="1"/>
  <c r="BL828" i="1"/>
  <c r="J828" i="1"/>
  <c r="FF829" i="1" s="1"/>
  <c r="FC827" i="1"/>
  <c r="FA827" i="1"/>
  <c r="EY827" i="1"/>
  <c r="EI827" i="1"/>
  <c r="FB827" i="1" s="1"/>
  <c r="DX827" i="1"/>
  <c r="DW827" i="1"/>
  <c r="DT827" i="1"/>
  <c r="DR827" i="1"/>
  <c r="DP827" i="1"/>
  <c r="DO827" i="1"/>
  <c r="DM827" i="1"/>
  <c r="DL827" i="1"/>
  <c r="DK827" i="1"/>
  <c r="CZ827" i="1"/>
  <c r="CY827" i="1"/>
  <c r="CX827" i="1"/>
  <c r="CV827" i="1"/>
  <c r="CU827" i="1"/>
  <c r="CT827" i="1"/>
  <c r="CS827" i="1"/>
  <c r="CR827" i="1"/>
  <c r="DQ827" i="1" s="1"/>
  <c r="CQ827" i="1"/>
  <c r="CP827" i="1"/>
  <c r="CO827" i="1"/>
  <c r="CN827" i="1"/>
  <c r="CM827" i="1"/>
  <c r="CL827" i="1"/>
  <c r="CK827" i="1"/>
  <c r="CA827" i="1"/>
  <c r="DY827" i="1" s="1"/>
  <c r="BZ827" i="1"/>
  <c r="BY827" i="1"/>
  <c r="BW827" i="1"/>
  <c r="DU827" i="1" s="1"/>
  <c r="BV827" i="1"/>
  <c r="BU827" i="1"/>
  <c r="DS827" i="1" s="1"/>
  <c r="BT827" i="1"/>
  <c r="BS827" i="1"/>
  <c r="BR827" i="1"/>
  <c r="BQ827" i="1"/>
  <c r="BP827" i="1"/>
  <c r="DN827" i="1" s="1"/>
  <c r="BO827" i="1"/>
  <c r="BN827" i="1"/>
  <c r="BM827" i="1"/>
  <c r="BL827" i="1"/>
  <c r="DJ827" i="1" s="1"/>
  <c r="J827" i="1"/>
  <c r="EZ826" i="1"/>
  <c r="EI826" i="1"/>
  <c r="DT826" i="1"/>
  <c r="DR826" i="1"/>
  <c r="DQ826" i="1"/>
  <c r="DL826" i="1"/>
  <c r="DJ826" i="1"/>
  <c r="CZ826" i="1"/>
  <c r="CY826" i="1"/>
  <c r="CX826" i="1"/>
  <c r="DW826" i="1" s="1"/>
  <c r="CW826" i="1"/>
  <c r="CU826" i="1"/>
  <c r="CT826" i="1"/>
  <c r="CS826" i="1"/>
  <c r="CR826" i="1"/>
  <c r="CQ826" i="1"/>
  <c r="CP826" i="1"/>
  <c r="CO826" i="1"/>
  <c r="DN826" i="1" s="1"/>
  <c r="CN826" i="1"/>
  <c r="CM826" i="1"/>
  <c r="CL826" i="1"/>
  <c r="CK826" i="1"/>
  <c r="CA826" i="1"/>
  <c r="DY826" i="1" s="1"/>
  <c r="BZ826" i="1"/>
  <c r="DX826" i="1" s="1"/>
  <c r="BY826" i="1"/>
  <c r="BX826" i="1"/>
  <c r="DV826" i="1" s="1"/>
  <c r="BV826" i="1"/>
  <c r="BU826" i="1"/>
  <c r="DS826" i="1" s="1"/>
  <c r="BT826" i="1"/>
  <c r="BS826" i="1"/>
  <c r="BR826" i="1"/>
  <c r="DP826" i="1" s="1"/>
  <c r="BQ826" i="1"/>
  <c r="DO826" i="1" s="1"/>
  <c r="BP826" i="1"/>
  <c r="BO826" i="1"/>
  <c r="DM826" i="1" s="1"/>
  <c r="BN826" i="1"/>
  <c r="BM826" i="1"/>
  <c r="DK826" i="1" s="1"/>
  <c r="BL826" i="1"/>
  <c r="ET826" i="1" s="1"/>
  <c r="J826" i="1"/>
  <c r="FE825" i="1"/>
  <c r="FC825" i="1"/>
  <c r="EI825" i="1"/>
  <c r="FD825" i="1" s="1"/>
  <c r="DW825" i="1"/>
  <c r="DQ825" i="1"/>
  <c r="DN825" i="1"/>
  <c r="CZ825" i="1"/>
  <c r="CY825" i="1"/>
  <c r="CX825" i="1"/>
  <c r="CW825" i="1"/>
  <c r="CV825" i="1"/>
  <c r="CT825" i="1"/>
  <c r="DS825" i="1" s="1"/>
  <c r="CS825" i="1"/>
  <c r="CR825" i="1"/>
  <c r="CQ825" i="1"/>
  <c r="CP825" i="1"/>
  <c r="CO825" i="1"/>
  <c r="CN825" i="1"/>
  <c r="CM825" i="1"/>
  <c r="CL825" i="1"/>
  <c r="DK825" i="1" s="1"/>
  <c r="CK825" i="1"/>
  <c r="EU825" i="1" s="1"/>
  <c r="FM825" i="1" s="1"/>
  <c r="CA825" i="1"/>
  <c r="DY825" i="1" s="1"/>
  <c r="BZ825" i="1"/>
  <c r="DX825" i="1" s="1"/>
  <c r="BY825" i="1"/>
  <c r="BX825" i="1"/>
  <c r="BW825" i="1"/>
  <c r="DU825" i="1" s="1"/>
  <c r="BU825" i="1"/>
  <c r="BT825" i="1"/>
  <c r="DR825" i="1" s="1"/>
  <c r="BS825" i="1"/>
  <c r="BR825" i="1"/>
  <c r="DP825" i="1" s="1"/>
  <c r="BQ825" i="1"/>
  <c r="DO825" i="1" s="1"/>
  <c r="BP825" i="1"/>
  <c r="BO825" i="1"/>
  <c r="BN825" i="1"/>
  <c r="DL825" i="1" s="1"/>
  <c r="BM825" i="1"/>
  <c r="BL825" i="1"/>
  <c r="J825" i="1"/>
  <c r="FB824" i="1"/>
  <c r="EI824" i="1"/>
  <c r="FA824" i="1" s="1"/>
  <c r="DW824" i="1"/>
  <c r="DT824" i="1"/>
  <c r="DP824" i="1"/>
  <c r="DN824" i="1"/>
  <c r="DK824" i="1"/>
  <c r="CZ824" i="1"/>
  <c r="DY824" i="1" s="1"/>
  <c r="CY824" i="1"/>
  <c r="CX824" i="1"/>
  <c r="CW824" i="1"/>
  <c r="CV824" i="1"/>
  <c r="CU824" i="1"/>
  <c r="CS824" i="1"/>
  <c r="CR824" i="1"/>
  <c r="CQ824" i="1"/>
  <c r="CP824" i="1"/>
  <c r="CO824" i="1"/>
  <c r="CN824" i="1"/>
  <c r="CM824" i="1"/>
  <c r="CL824" i="1"/>
  <c r="CK824" i="1"/>
  <c r="CA824" i="1"/>
  <c r="BZ824" i="1"/>
  <c r="DX824" i="1" s="1"/>
  <c r="BY824" i="1"/>
  <c r="BX824" i="1"/>
  <c r="DV824" i="1" s="1"/>
  <c r="BW824" i="1"/>
  <c r="DU824" i="1" s="1"/>
  <c r="BV824" i="1"/>
  <c r="BT824" i="1"/>
  <c r="BS824" i="1"/>
  <c r="DQ824" i="1" s="1"/>
  <c r="BR824" i="1"/>
  <c r="BQ824" i="1"/>
  <c r="DO824" i="1" s="1"/>
  <c r="BP824" i="1"/>
  <c r="BO824" i="1"/>
  <c r="DM824" i="1" s="1"/>
  <c r="BN824" i="1"/>
  <c r="DL824" i="1" s="1"/>
  <c r="BM824" i="1"/>
  <c r="BL824" i="1"/>
  <c r="J824" i="1"/>
  <c r="FE823" i="1"/>
  <c r="FD823" i="1"/>
  <c r="FC823" i="1"/>
  <c r="FB823" i="1"/>
  <c r="EY823" i="1"/>
  <c r="EI823" i="1"/>
  <c r="FF823" i="1" s="1"/>
  <c r="DY823" i="1"/>
  <c r="DW823" i="1"/>
  <c r="DV823" i="1"/>
  <c r="DT823" i="1"/>
  <c r="DP823" i="1"/>
  <c r="DK823" i="1"/>
  <c r="CZ823" i="1"/>
  <c r="CY823" i="1"/>
  <c r="CX823" i="1"/>
  <c r="CW823" i="1"/>
  <c r="CV823" i="1"/>
  <c r="CU823" i="1"/>
  <c r="CT823" i="1"/>
  <c r="CR823" i="1"/>
  <c r="CQ823" i="1"/>
  <c r="CP823" i="1"/>
  <c r="CO823" i="1"/>
  <c r="CN823" i="1"/>
  <c r="DM823" i="1" s="1"/>
  <c r="CM823" i="1"/>
  <c r="CL823" i="1"/>
  <c r="CK823" i="1"/>
  <c r="EU823" i="1" s="1"/>
  <c r="FM823" i="1" s="1"/>
  <c r="CA823" i="1"/>
  <c r="BZ823" i="1"/>
  <c r="DX823" i="1" s="1"/>
  <c r="BY823" i="1"/>
  <c r="BX823" i="1"/>
  <c r="BW823" i="1"/>
  <c r="DU823" i="1" s="1"/>
  <c r="BV823" i="1"/>
  <c r="BU823" i="1"/>
  <c r="DS823" i="1" s="1"/>
  <c r="BS823" i="1"/>
  <c r="DQ823" i="1" s="1"/>
  <c r="BR823" i="1"/>
  <c r="BQ823" i="1"/>
  <c r="DO823" i="1" s="1"/>
  <c r="BP823" i="1"/>
  <c r="DN823" i="1" s="1"/>
  <c r="BO823" i="1"/>
  <c r="BN823" i="1"/>
  <c r="DL823" i="1" s="1"/>
  <c r="BM823" i="1"/>
  <c r="BL823" i="1"/>
  <c r="ET823" i="1" s="1"/>
  <c r="J823" i="1"/>
  <c r="FD822" i="1"/>
  <c r="FB822" i="1"/>
  <c r="EY822" i="1"/>
  <c r="EI822" i="1"/>
  <c r="FC822" i="1" s="1"/>
  <c r="DY822" i="1"/>
  <c r="DV822" i="1"/>
  <c r="DP822" i="1"/>
  <c r="DM822" i="1"/>
  <c r="CZ822" i="1"/>
  <c r="CY822" i="1"/>
  <c r="CX822" i="1"/>
  <c r="CW822" i="1"/>
  <c r="CV822" i="1"/>
  <c r="CU822" i="1"/>
  <c r="CT822" i="1"/>
  <c r="DS822" i="1" s="1"/>
  <c r="CS822" i="1"/>
  <c r="CQ822" i="1"/>
  <c r="CP822" i="1"/>
  <c r="CO822" i="1"/>
  <c r="CN822" i="1"/>
  <c r="CM822" i="1"/>
  <c r="CL822" i="1"/>
  <c r="CK822" i="1"/>
  <c r="DJ822" i="1" s="1"/>
  <c r="CA822" i="1"/>
  <c r="BZ822" i="1"/>
  <c r="DX822" i="1" s="1"/>
  <c r="BY822" i="1"/>
  <c r="DW822" i="1" s="1"/>
  <c r="BX822" i="1"/>
  <c r="BW822" i="1"/>
  <c r="DU822" i="1" s="1"/>
  <c r="BV822" i="1"/>
  <c r="DT822" i="1" s="1"/>
  <c r="BU822" i="1"/>
  <c r="BT822" i="1"/>
  <c r="DR822" i="1" s="1"/>
  <c r="BR822" i="1"/>
  <c r="BQ822" i="1"/>
  <c r="DO822" i="1" s="1"/>
  <c r="BP822" i="1"/>
  <c r="DN822" i="1" s="1"/>
  <c r="BO822" i="1"/>
  <c r="BN822" i="1"/>
  <c r="DL822" i="1" s="1"/>
  <c r="EM822" i="1" s="1"/>
  <c r="BM822" i="1"/>
  <c r="DK822" i="1" s="1"/>
  <c r="BL822" i="1"/>
  <c r="J822" i="1"/>
  <c r="FE821" i="1"/>
  <c r="FD821" i="1"/>
  <c r="FB821" i="1"/>
  <c r="FA821" i="1"/>
  <c r="EY821" i="1"/>
  <c r="EI821" i="1"/>
  <c r="EZ821" i="1" s="1"/>
  <c r="DX821" i="1"/>
  <c r="DW821" i="1"/>
  <c r="DV821" i="1"/>
  <c r="DS821" i="1"/>
  <c r="DM821" i="1"/>
  <c r="DJ821" i="1"/>
  <c r="CZ821" i="1"/>
  <c r="CY821" i="1"/>
  <c r="CX821" i="1"/>
  <c r="CW821" i="1"/>
  <c r="CV821" i="1"/>
  <c r="CU821" i="1"/>
  <c r="CT821" i="1"/>
  <c r="CS821" i="1"/>
  <c r="CR821" i="1"/>
  <c r="CP821" i="1"/>
  <c r="DO821" i="1" s="1"/>
  <c r="CO821" i="1"/>
  <c r="CN821" i="1"/>
  <c r="CM821" i="1"/>
  <c r="EU821" i="1" s="1"/>
  <c r="FM821" i="1" s="1"/>
  <c r="CL821" i="1"/>
  <c r="CK821" i="1"/>
  <c r="CA821" i="1"/>
  <c r="DY821" i="1" s="1"/>
  <c r="BZ821" i="1"/>
  <c r="BY821" i="1"/>
  <c r="BX821" i="1"/>
  <c r="BW821" i="1"/>
  <c r="DU821" i="1" s="1"/>
  <c r="BV821" i="1"/>
  <c r="DT821" i="1" s="1"/>
  <c r="BU821" i="1"/>
  <c r="BT821" i="1"/>
  <c r="DR821" i="1" s="1"/>
  <c r="BS821" i="1"/>
  <c r="DQ821" i="1" s="1"/>
  <c r="BQ821" i="1"/>
  <c r="BP821" i="1"/>
  <c r="DN821" i="1" s="1"/>
  <c r="BO821" i="1"/>
  <c r="BN821" i="1"/>
  <c r="DL821" i="1" s="1"/>
  <c r="BM821" i="1"/>
  <c r="DK821" i="1" s="1"/>
  <c r="BL821" i="1"/>
  <c r="J821" i="1"/>
  <c r="FF821" i="1" s="1"/>
  <c r="FF820" i="1"/>
  <c r="FE820" i="1"/>
  <c r="FD820" i="1"/>
  <c r="FC820" i="1"/>
  <c r="FB820" i="1"/>
  <c r="FA820" i="1"/>
  <c r="EY820" i="1"/>
  <c r="EI820" i="1"/>
  <c r="EZ820" i="1" s="1"/>
  <c r="DX820" i="1"/>
  <c r="DU820" i="1"/>
  <c r="DT820" i="1"/>
  <c r="DS820" i="1"/>
  <c r="DP820" i="1"/>
  <c r="DJ820" i="1"/>
  <c r="CZ820" i="1"/>
  <c r="CY820" i="1"/>
  <c r="CX820" i="1"/>
  <c r="CW820" i="1"/>
  <c r="CV820" i="1"/>
  <c r="CU820" i="1"/>
  <c r="CT820" i="1"/>
  <c r="CS820" i="1"/>
  <c r="CR820" i="1"/>
  <c r="CQ820" i="1"/>
  <c r="CO820" i="1"/>
  <c r="CN820" i="1"/>
  <c r="CM820" i="1"/>
  <c r="CL820" i="1"/>
  <c r="CK820" i="1"/>
  <c r="CA820" i="1"/>
  <c r="DY820" i="1" s="1"/>
  <c r="BZ820" i="1"/>
  <c r="BY820" i="1"/>
  <c r="BX820" i="1"/>
  <c r="DV820" i="1" s="1"/>
  <c r="BW820" i="1"/>
  <c r="BV820" i="1"/>
  <c r="BU820" i="1"/>
  <c r="BT820" i="1"/>
  <c r="DR820" i="1" s="1"/>
  <c r="BS820" i="1"/>
  <c r="DQ820" i="1" s="1"/>
  <c r="BR820" i="1"/>
  <c r="BP820" i="1"/>
  <c r="BO820" i="1"/>
  <c r="DM820" i="1" s="1"/>
  <c r="BN820" i="1"/>
  <c r="BM820" i="1"/>
  <c r="DK820" i="1" s="1"/>
  <c r="BL820" i="1"/>
  <c r="J820" i="1"/>
  <c r="FF819" i="1"/>
  <c r="FC819" i="1"/>
  <c r="FA819" i="1"/>
  <c r="EY819" i="1"/>
  <c r="EI819" i="1"/>
  <c r="FB819" i="1" s="1"/>
  <c r="DX819" i="1"/>
  <c r="DU819" i="1"/>
  <c r="DP819" i="1"/>
  <c r="DL819" i="1"/>
  <c r="CZ819" i="1"/>
  <c r="CY819" i="1"/>
  <c r="CX819" i="1"/>
  <c r="CW819" i="1"/>
  <c r="CV819" i="1"/>
  <c r="CU819" i="1"/>
  <c r="CT819" i="1"/>
  <c r="CS819" i="1"/>
  <c r="DR819" i="1" s="1"/>
  <c r="CR819" i="1"/>
  <c r="CQ819" i="1"/>
  <c r="CP819" i="1"/>
  <c r="CN819" i="1"/>
  <c r="CM819" i="1"/>
  <c r="CL819" i="1"/>
  <c r="EU819" i="1" s="1"/>
  <c r="CK819" i="1"/>
  <c r="CA819" i="1"/>
  <c r="DY819" i="1" s="1"/>
  <c r="BZ819" i="1"/>
  <c r="BY819" i="1"/>
  <c r="DW819" i="1" s="1"/>
  <c r="BX819" i="1"/>
  <c r="DV819" i="1" s="1"/>
  <c r="BW819" i="1"/>
  <c r="BV819" i="1"/>
  <c r="BU819" i="1"/>
  <c r="DS819" i="1" s="1"/>
  <c r="BT819" i="1"/>
  <c r="BS819" i="1"/>
  <c r="DQ819" i="1" s="1"/>
  <c r="BR819" i="1"/>
  <c r="BQ819" i="1"/>
  <c r="DO819" i="1" s="1"/>
  <c r="BO819" i="1"/>
  <c r="DM819" i="1" s="1"/>
  <c r="BN819" i="1"/>
  <c r="BM819" i="1"/>
  <c r="BL819" i="1"/>
  <c r="DJ819" i="1" s="1"/>
  <c r="J819" i="1"/>
  <c r="EZ818" i="1"/>
  <c r="EI818" i="1"/>
  <c r="DX818" i="1"/>
  <c r="DU818" i="1"/>
  <c r="DR818" i="1"/>
  <c r="DL818" i="1"/>
  <c r="CZ818" i="1"/>
  <c r="CY818" i="1"/>
  <c r="CX818" i="1"/>
  <c r="DW818" i="1" s="1"/>
  <c r="CW818" i="1"/>
  <c r="CV818" i="1"/>
  <c r="CU818" i="1"/>
  <c r="CT818" i="1"/>
  <c r="CS818" i="1"/>
  <c r="CR818" i="1"/>
  <c r="CQ818" i="1"/>
  <c r="CP818" i="1"/>
  <c r="DO818" i="1" s="1"/>
  <c r="CO818" i="1"/>
  <c r="CM818" i="1"/>
  <c r="CL818" i="1"/>
  <c r="CK818" i="1"/>
  <c r="CA818" i="1"/>
  <c r="DY818" i="1" s="1"/>
  <c r="BZ818" i="1"/>
  <c r="BY818" i="1"/>
  <c r="BX818" i="1"/>
  <c r="DV818" i="1" s="1"/>
  <c r="BW818" i="1"/>
  <c r="BV818" i="1"/>
  <c r="DT818" i="1" s="1"/>
  <c r="BU818" i="1"/>
  <c r="DS818" i="1" s="1"/>
  <c r="BT818" i="1"/>
  <c r="BS818" i="1"/>
  <c r="DQ818" i="1" s="1"/>
  <c r="BR818" i="1"/>
  <c r="DP818" i="1" s="1"/>
  <c r="BQ818" i="1"/>
  <c r="BP818" i="1"/>
  <c r="DN818" i="1" s="1"/>
  <c r="BN818" i="1"/>
  <c r="BM818" i="1"/>
  <c r="DK818" i="1" s="1"/>
  <c r="BL818" i="1"/>
  <c r="ET818" i="1" s="1"/>
  <c r="J818" i="1"/>
  <c r="FE817" i="1"/>
  <c r="FC817" i="1"/>
  <c r="EI817" i="1"/>
  <c r="FD817" i="1" s="1"/>
  <c r="DW817" i="1"/>
  <c r="DT817" i="1"/>
  <c r="DR817" i="1"/>
  <c r="DO817" i="1"/>
  <c r="CZ817" i="1"/>
  <c r="CY817" i="1"/>
  <c r="CX817" i="1"/>
  <c r="CW817" i="1"/>
  <c r="CV817" i="1"/>
  <c r="CU817" i="1"/>
  <c r="CT817" i="1"/>
  <c r="CS817" i="1"/>
  <c r="CR817" i="1"/>
  <c r="CQ817" i="1"/>
  <c r="CP817" i="1"/>
  <c r="CO817" i="1"/>
  <c r="CN817" i="1"/>
  <c r="CL817" i="1"/>
  <c r="DK817" i="1" s="1"/>
  <c r="CK817" i="1"/>
  <c r="CA817" i="1"/>
  <c r="DY817" i="1" s="1"/>
  <c r="BZ817" i="1"/>
  <c r="DX817" i="1" s="1"/>
  <c r="BY817" i="1"/>
  <c r="BX817" i="1"/>
  <c r="BW817" i="1"/>
  <c r="DU817" i="1" s="1"/>
  <c r="BV817" i="1"/>
  <c r="BU817" i="1"/>
  <c r="DS817" i="1" s="1"/>
  <c r="BT817" i="1"/>
  <c r="BS817" i="1"/>
  <c r="DQ817" i="1" s="1"/>
  <c r="BR817" i="1"/>
  <c r="DP817" i="1" s="1"/>
  <c r="BQ817" i="1"/>
  <c r="BP817" i="1"/>
  <c r="BO817" i="1"/>
  <c r="DM817" i="1" s="1"/>
  <c r="BM817" i="1"/>
  <c r="BL817" i="1"/>
  <c r="ET817" i="1" s="1"/>
  <c r="J817" i="1"/>
  <c r="FB816" i="1"/>
  <c r="EI816" i="1"/>
  <c r="FA816" i="1" s="1"/>
  <c r="DW816" i="1"/>
  <c r="DT816" i="1"/>
  <c r="DO816" i="1"/>
  <c r="DL816" i="1"/>
  <c r="DJ816" i="1"/>
  <c r="CZ816" i="1"/>
  <c r="DY816" i="1" s="1"/>
  <c r="CY816" i="1"/>
  <c r="CX816" i="1"/>
  <c r="CW816" i="1"/>
  <c r="CV816" i="1"/>
  <c r="CU816" i="1"/>
  <c r="CT816" i="1"/>
  <c r="CS816" i="1"/>
  <c r="CR816" i="1"/>
  <c r="DQ816" i="1" s="1"/>
  <c r="CQ816" i="1"/>
  <c r="CP816" i="1"/>
  <c r="CO816" i="1"/>
  <c r="CN816" i="1"/>
  <c r="CM816" i="1"/>
  <c r="CK816" i="1"/>
  <c r="EU816" i="1" s="1"/>
  <c r="CA816" i="1"/>
  <c r="BZ816" i="1"/>
  <c r="DX816" i="1" s="1"/>
  <c r="BY816" i="1"/>
  <c r="BX816" i="1"/>
  <c r="DV816" i="1" s="1"/>
  <c r="BW816" i="1"/>
  <c r="DU816" i="1" s="1"/>
  <c r="BV816" i="1"/>
  <c r="BU816" i="1"/>
  <c r="BT816" i="1"/>
  <c r="DR816" i="1" s="1"/>
  <c r="BS816" i="1"/>
  <c r="BR816" i="1"/>
  <c r="DP816" i="1" s="1"/>
  <c r="BQ816" i="1"/>
  <c r="BP816" i="1"/>
  <c r="DN816" i="1" s="1"/>
  <c r="BO816" i="1"/>
  <c r="DM816" i="1" s="1"/>
  <c r="BN816" i="1"/>
  <c r="BL816" i="1"/>
  <c r="J816" i="1"/>
  <c r="FF827" i="1" s="1"/>
  <c r="FE815" i="1"/>
  <c r="FD815" i="1"/>
  <c r="FC815" i="1"/>
  <c r="FB815" i="1"/>
  <c r="EY815" i="1"/>
  <c r="EI815" i="1"/>
  <c r="FF815" i="1" s="1"/>
  <c r="DY815" i="1"/>
  <c r="DV815" i="1"/>
  <c r="DT815" i="1"/>
  <c r="DQ815" i="1"/>
  <c r="DL815" i="1"/>
  <c r="CZ815" i="1"/>
  <c r="CY815" i="1"/>
  <c r="CX815" i="1"/>
  <c r="CW815" i="1"/>
  <c r="CV815" i="1"/>
  <c r="CU815" i="1"/>
  <c r="CT815" i="1"/>
  <c r="CS815" i="1"/>
  <c r="CR815" i="1"/>
  <c r="CQ815" i="1"/>
  <c r="CP815" i="1"/>
  <c r="CO815" i="1"/>
  <c r="DN815" i="1" s="1"/>
  <c r="CN815" i="1"/>
  <c r="CM815" i="1"/>
  <c r="CL815" i="1"/>
  <c r="EU815" i="1" s="1"/>
  <c r="FM815" i="1" s="1"/>
  <c r="CA815" i="1"/>
  <c r="BZ815" i="1"/>
  <c r="BY815" i="1"/>
  <c r="DW815" i="1" s="1"/>
  <c r="BX815" i="1"/>
  <c r="BW815" i="1"/>
  <c r="DU815" i="1" s="1"/>
  <c r="BV815" i="1"/>
  <c r="BU815" i="1"/>
  <c r="DS815" i="1" s="1"/>
  <c r="BT815" i="1"/>
  <c r="DR815" i="1" s="1"/>
  <c r="BS815" i="1"/>
  <c r="BR815" i="1"/>
  <c r="BQ815" i="1"/>
  <c r="DO815" i="1" s="1"/>
  <c r="EO820" i="1" s="1"/>
  <c r="BP815" i="1"/>
  <c r="BO815" i="1"/>
  <c r="DM815" i="1" s="1"/>
  <c r="BN815" i="1"/>
  <c r="BM815" i="1"/>
  <c r="ET815" i="1" s="1"/>
  <c r="J815" i="1"/>
  <c r="FX813" i="1"/>
  <c r="FW813" i="1"/>
  <c r="FV813" i="1"/>
  <c r="FU813" i="1"/>
  <c r="FT813" i="1"/>
  <c r="FS813" i="1"/>
  <c r="FR813" i="1"/>
  <c r="FQ813" i="1"/>
  <c r="FX812" i="1"/>
  <c r="FW812" i="1"/>
  <c r="FV812" i="1"/>
  <c r="FU812" i="1"/>
  <c r="FT812" i="1"/>
  <c r="FS812" i="1"/>
  <c r="FR812" i="1"/>
  <c r="FQ812" i="1"/>
  <c r="H811" i="1"/>
  <c r="G811" i="1"/>
  <c r="F811" i="1"/>
  <c r="E811" i="1"/>
  <c r="D811" i="1"/>
  <c r="FX810" i="1"/>
  <c r="FW810" i="1"/>
  <c r="FV810" i="1"/>
  <c r="FU810" i="1"/>
  <c r="FT810" i="1"/>
  <c r="FS810" i="1"/>
  <c r="FR810" i="1"/>
  <c r="FQ810" i="1"/>
  <c r="J810" i="1"/>
  <c r="FB809" i="1"/>
  <c r="EI809" i="1"/>
  <c r="FA809" i="1" s="1"/>
  <c r="DU809" i="1"/>
  <c r="DQ809" i="1"/>
  <c r="DO809" i="1"/>
  <c r="DM809" i="1"/>
  <c r="CW809" i="1"/>
  <c r="CV809" i="1"/>
  <c r="CU809" i="1"/>
  <c r="DT809" i="1" s="1"/>
  <c r="CT809" i="1"/>
  <c r="CS809" i="1"/>
  <c r="DR809" i="1" s="1"/>
  <c r="CR809" i="1"/>
  <c r="CQ809" i="1"/>
  <c r="CP809" i="1"/>
  <c r="CO809" i="1"/>
  <c r="CN809" i="1"/>
  <c r="CM809" i="1"/>
  <c r="DL809" i="1" s="1"/>
  <c r="CL809" i="1"/>
  <c r="CK809" i="1"/>
  <c r="BX809" i="1"/>
  <c r="DV809" i="1" s="1"/>
  <c r="BW809" i="1"/>
  <c r="BV809" i="1"/>
  <c r="BU809" i="1"/>
  <c r="DS809" i="1" s="1"/>
  <c r="BT809" i="1"/>
  <c r="BS809" i="1"/>
  <c r="BR809" i="1"/>
  <c r="DP809" i="1" s="1"/>
  <c r="BQ809" i="1"/>
  <c r="BP809" i="1"/>
  <c r="DN809" i="1" s="1"/>
  <c r="BO809" i="1"/>
  <c r="BN809" i="1"/>
  <c r="BM809" i="1"/>
  <c r="BL809" i="1"/>
  <c r="J809" i="1"/>
  <c r="FE808" i="1"/>
  <c r="FD808" i="1"/>
  <c r="FB808" i="1"/>
  <c r="FA808" i="1"/>
  <c r="EY808" i="1"/>
  <c r="EI808" i="1"/>
  <c r="EZ808" i="1" s="1"/>
  <c r="DW808" i="1"/>
  <c r="DT808" i="1"/>
  <c r="DP808" i="1"/>
  <c r="DN808" i="1"/>
  <c r="DL808" i="1"/>
  <c r="CX808" i="1"/>
  <c r="CV808" i="1"/>
  <c r="CU808" i="1"/>
  <c r="CT808" i="1"/>
  <c r="DS808" i="1" s="1"/>
  <c r="CS808" i="1"/>
  <c r="CR808" i="1"/>
  <c r="DQ808" i="1" s="1"/>
  <c r="CQ808" i="1"/>
  <c r="CP808" i="1"/>
  <c r="CO808" i="1"/>
  <c r="CN808" i="1"/>
  <c r="CM808" i="1"/>
  <c r="CL808" i="1"/>
  <c r="CK808" i="1"/>
  <c r="BY808" i="1"/>
  <c r="BW808" i="1"/>
  <c r="DU808" i="1" s="1"/>
  <c r="BV808" i="1"/>
  <c r="BU808" i="1"/>
  <c r="BT808" i="1"/>
  <c r="DR808" i="1" s="1"/>
  <c r="BS808" i="1"/>
  <c r="BR808" i="1"/>
  <c r="BQ808" i="1"/>
  <c r="DO808" i="1" s="1"/>
  <c r="BP808" i="1"/>
  <c r="BO808" i="1"/>
  <c r="DM808" i="1" s="1"/>
  <c r="BN808" i="1"/>
  <c r="BM808" i="1"/>
  <c r="BL808" i="1"/>
  <c r="J808" i="1"/>
  <c r="EZ807" i="1"/>
  <c r="EI807" i="1"/>
  <c r="DV807" i="1"/>
  <c r="DS807" i="1"/>
  <c r="DR807" i="1"/>
  <c r="DO807" i="1"/>
  <c r="DM807" i="1"/>
  <c r="DK807" i="1"/>
  <c r="DJ807" i="1"/>
  <c r="CX807" i="1"/>
  <c r="CW807" i="1"/>
  <c r="CU807" i="1"/>
  <c r="CT807" i="1"/>
  <c r="CS807" i="1"/>
  <c r="CR807" i="1"/>
  <c r="CQ807" i="1"/>
  <c r="DP807" i="1" s="1"/>
  <c r="CP807" i="1"/>
  <c r="CO807" i="1"/>
  <c r="CN807" i="1"/>
  <c r="CM807" i="1"/>
  <c r="CL807" i="1"/>
  <c r="CK807" i="1"/>
  <c r="BY807" i="1"/>
  <c r="DW807" i="1" s="1"/>
  <c r="BX807" i="1"/>
  <c r="BV807" i="1"/>
  <c r="DT807" i="1" s="1"/>
  <c r="BU807" i="1"/>
  <c r="BT807" i="1"/>
  <c r="BS807" i="1"/>
  <c r="DQ807" i="1" s="1"/>
  <c r="BR807" i="1"/>
  <c r="BQ807" i="1"/>
  <c r="BP807" i="1"/>
  <c r="DN807" i="1" s="1"/>
  <c r="BO807" i="1"/>
  <c r="BN807" i="1"/>
  <c r="DL807" i="1" s="1"/>
  <c r="BM807" i="1"/>
  <c r="BL807" i="1"/>
  <c r="J807" i="1"/>
  <c r="FE806" i="1"/>
  <c r="FD806" i="1"/>
  <c r="FC806" i="1"/>
  <c r="FB806" i="1"/>
  <c r="EY806" i="1"/>
  <c r="EI806" i="1"/>
  <c r="DW806" i="1"/>
  <c r="DU806" i="1"/>
  <c r="DR806" i="1"/>
  <c r="DQ806" i="1"/>
  <c r="DN806" i="1"/>
  <c r="DL806" i="1"/>
  <c r="DJ806" i="1"/>
  <c r="CX806" i="1"/>
  <c r="CW806" i="1"/>
  <c r="CV806" i="1"/>
  <c r="CT806" i="1"/>
  <c r="CS806" i="1"/>
  <c r="CR806" i="1"/>
  <c r="CQ806" i="1"/>
  <c r="CP806" i="1"/>
  <c r="DO806" i="1" s="1"/>
  <c r="CO806" i="1"/>
  <c r="CN806" i="1"/>
  <c r="CM806" i="1"/>
  <c r="CL806" i="1"/>
  <c r="EU806" i="1" s="1"/>
  <c r="FM806" i="1" s="1"/>
  <c r="CK806" i="1"/>
  <c r="BY806" i="1"/>
  <c r="BX806" i="1"/>
  <c r="DV806" i="1" s="1"/>
  <c r="BW806" i="1"/>
  <c r="BU806" i="1"/>
  <c r="BT806" i="1"/>
  <c r="BS806" i="1"/>
  <c r="BR806" i="1"/>
  <c r="DP806" i="1" s="1"/>
  <c r="BQ806" i="1"/>
  <c r="BP806" i="1"/>
  <c r="BO806" i="1"/>
  <c r="DM806" i="1" s="1"/>
  <c r="BN806" i="1"/>
  <c r="BM806" i="1"/>
  <c r="BL806" i="1"/>
  <c r="J806" i="1"/>
  <c r="FF805" i="1"/>
  <c r="FE805" i="1"/>
  <c r="FD805" i="1"/>
  <c r="FC805" i="1"/>
  <c r="FB805" i="1"/>
  <c r="FA805" i="1"/>
  <c r="EY805" i="1"/>
  <c r="EI805" i="1"/>
  <c r="EZ805" i="1" s="1"/>
  <c r="DV805" i="1"/>
  <c r="DT805" i="1"/>
  <c r="DQ805" i="1"/>
  <c r="DP805" i="1"/>
  <c r="DM805" i="1"/>
  <c r="DK805" i="1"/>
  <c r="CX805" i="1"/>
  <c r="DW805" i="1" s="1"/>
  <c r="CW805" i="1"/>
  <c r="CV805" i="1"/>
  <c r="CU805" i="1"/>
  <c r="CS805" i="1"/>
  <c r="CR805" i="1"/>
  <c r="CQ805" i="1"/>
  <c r="CP805" i="1"/>
  <c r="CO805" i="1"/>
  <c r="DN805" i="1" s="1"/>
  <c r="CN805" i="1"/>
  <c r="CM805" i="1"/>
  <c r="CL805" i="1"/>
  <c r="CK805" i="1"/>
  <c r="BY805" i="1"/>
  <c r="BX805" i="1"/>
  <c r="BW805" i="1"/>
  <c r="DU805" i="1" s="1"/>
  <c r="BV805" i="1"/>
  <c r="BT805" i="1"/>
  <c r="BS805" i="1"/>
  <c r="BR805" i="1"/>
  <c r="BQ805" i="1"/>
  <c r="DO805" i="1" s="1"/>
  <c r="BP805" i="1"/>
  <c r="BO805" i="1"/>
  <c r="BN805" i="1"/>
  <c r="DL805" i="1" s="1"/>
  <c r="BM805" i="1"/>
  <c r="BL805" i="1"/>
  <c r="J805" i="1"/>
  <c r="FE804" i="1"/>
  <c r="EI804" i="1"/>
  <c r="FD804" i="1" s="1"/>
  <c r="DU804" i="1"/>
  <c r="DS804" i="1"/>
  <c r="DP804" i="1"/>
  <c r="DO804" i="1"/>
  <c r="DL804" i="1"/>
  <c r="DJ804" i="1"/>
  <c r="CX804" i="1"/>
  <c r="CW804" i="1"/>
  <c r="DV804" i="1" s="1"/>
  <c r="CV804" i="1"/>
  <c r="CU804" i="1"/>
  <c r="CT804" i="1"/>
  <c r="CR804" i="1"/>
  <c r="CQ804" i="1"/>
  <c r="CP804" i="1"/>
  <c r="CO804" i="1"/>
  <c r="CN804" i="1"/>
  <c r="DM804" i="1" s="1"/>
  <c r="CM804" i="1"/>
  <c r="CL804" i="1"/>
  <c r="CK804" i="1"/>
  <c r="BY804" i="1"/>
  <c r="DW804" i="1" s="1"/>
  <c r="BX804" i="1"/>
  <c r="BW804" i="1"/>
  <c r="BV804" i="1"/>
  <c r="DT804" i="1" s="1"/>
  <c r="BU804" i="1"/>
  <c r="BS804" i="1"/>
  <c r="BR804" i="1"/>
  <c r="BQ804" i="1"/>
  <c r="BP804" i="1"/>
  <c r="DN804" i="1" s="1"/>
  <c r="BO804" i="1"/>
  <c r="BN804" i="1"/>
  <c r="ET804" i="1" s="1"/>
  <c r="BM804" i="1"/>
  <c r="DK804" i="1" s="1"/>
  <c r="BL804" i="1"/>
  <c r="J804" i="1"/>
  <c r="FF808" i="1" s="1"/>
  <c r="FD803" i="1"/>
  <c r="FB803" i="1"/>
  <c r="EY803" i="1"/>
  <c r="EI803" i="1"/>
  <c r="FC803" i="1" s="1"/>
  <c r="DW803" i="1"/>
  <c r="DT803" i="1"/>
  <c r="DS803" i="1"/>
  <c r="DR803" i="1"/>
  <c r="DO803" i="1"/>
  <c r="DK803" i="1"/>
  <c r="CX803" i="1"/>
  <c r="CW803" i="1"/>
  <c r="CV803" i="1"/>
  <c r="DU803" i="1" s="1"/>
  <c r="CU803" i="1"/>
  <c r="CT803" i="1"/>
  <c r="CS803" i="1"/>
  <c r="CQ803" i="1"/>
  <c r="CP803" i="1"/>
  <c r="CO803" i="1"/>
  <c r="DN803" i="1" s="1"/>
  <c r="CN803" i="1"/>
  <c r="CM803" i="1"/>
  <c r="DL803" i="1" s="1"/>
  <c r="CL803" i="1"/>
  <c r="CK803" i="1"/>
  <c r="BY803" i="1"/>
  <c r="BX803" i="1"/>
  <c r="DV803" i="1" s="1"/>
  <c r="BW803" i="1"/>
  <c r="BV803" i="1"/>
  <c r="BU803" i="1"/>
  <c r="BT803" i="1"/>
  <c r="BR803" i="1"/>
  <c r="BQ803" i="1"/>
  <c r="BP803" i="1"/>
  <c r="BO803" i="1"/>
  <c r="DM803" i="1" s="1"/>
  <c r="BN803" i="1"/>
  <c r="BM803" i="1"/>
  <c r="BL803" i="1"/>
  <c r="J803" i="1"/>
  <c r="FF802" i="1"/>
  <c r="FC802" i="1"/>
  <c r="FA802" i="1"/>
  <c r="EY802" i="1"/>
  <c r="EI802" i="1"/>
  <c r="FB802" i="1" s="1"/>
  <c r="DW802" i="1"/>
  <c r="DV802" i="1"/>
  <c r="DS802" i="1"/>
  <c r="DQ802" i="1"/>
  <c r="DN802" i="1"/>
  <c r="DM802" i="1"/>
  <c r="DJ802" i="1"/>
  <c r="CX802" i="1"/>
  <c r="CW802" i="1"/>
  <c r="CV802" i="1"/>
  <c r="CU802" i="1"/>
  <c r="DT802" i="1" s="1"/>
  <c r="CT802" i="1"/>
  <c r="CS802" i="1"/>
  <c r="CR802" i="1"/>
  <c r="CP802" i="1"/>
  <c r="CO802" i="1"/>
  <c r="CN802" i="1"/>
  <c r="CM802" i="1"/>
  <c r="CL802" i="1"/>
  <c r="DK802" i="1" s="1"/>
  <c r="CK802" i="1"/>
  <c r="BY802" i="1"/>
  <c r="BX802" i="1"/>
  <c r="BW802" i="1"/>
  <c r="DU802" i="1" s="1"/>
  <c r="BV802" i="1"/>
  <c r="BU802" i="1"/>
  <c r="BT802" i="1"/>
  <c r="DR802" i="1" s="1"/>
  <c r="BS802" i="1"/>
  <c r="BQ802" i="1"/>
  <c r="BP802" i="1"/>
  <c r="BO802" i="1"/>
  <c r="BN802" i="1"/>
  <c r="DL802" i="1" s="1"/>
  <c r="BM802" i="1"/>
  <c r="BL802" i="1"/>
  <c r="J802" i="1"/>
  <c r="FE801" i="1"/>
  <c r="FB801" i="1"/>
  <c r="EI801" i="1"/>
  <c r="FA801" i="1" s="1"/>
  <c r="DV801" i="1"/>
  <c r="DU801" i="1"/>
  <c r="DR801" i="1"/>
  <c r="DQ801" i="1"/>
  <c r="DP801" i="1"/>
  <c r="DM801" i="1"/>
  <c r="DL801" i="1"/>
  <c r="CX801" i="1"/>
  <c r="CW801" i="1"/>
  <c r="CV801" i="1"/>
  <c r="CU801" i="1"/>
  <c r="CT801" i="1"/>
  <c r="DS801" i="1" s="1"/>
  <c r="CS801" i="1"/>
  <c r="CR801" i="1"/>
  <c r="CQ801" i="1"/>
  <c r="CO801" i="1"/>
  <c r="CN801" i="1"/>
  <c r="CM801" i="1"/>
  <c r="CL801" i="1"/>
  <c r="CK801" i="1"/>
  <c r="BY801" i="1"/>
  <c r="BX801" i="1"/>
  <c r="BW801" i="1"/>
  <c r="BV801" i="1"/>
  <c r="DT801" i="1" s="1"/>
  <c r="BU801" i="1"/>
  <c r="BT801" i="1"/>
  <c r="BS801" i="1"/>
  <c r="BR801" i="1"/>
  <c r="BP801" i="1"/>
  <c r="BO801" i="1"/>
  <c r="BN801" i="1"/>
  <c r="BM801" i="1"/>
  <c r="BL801" i="1"/>
  <c r="J801" i="1"/>
  <c r="FF800" i="1"/>
  <c r="FE800" i="1"/>
  <c r="FD800" i="1"/>
  <c r="FC800" i="1"/>
  <c r="FB800" i="1"/>
  <c r="FA800" i="1"/>
  <c r="EY800" i="1"/>
  <c r="EI800" i="1"/>
  <c r="EZ800" i="1" s="1"/>
  <c r="DW800" i="1"/>
  <c r="DU800" i="1"/>
  <c r="DT800" i="1"/>
  <c r="DQ800" i="1"/>
  <c r="DO800" i="1"/>
  <c r="DL800" i="1"/>
  <c r="DK800" i="1"/>
  <c r="CX800" i="1"/>
  <c r="CW800" i="1"/>
  <c r="CV800" i="1"/>
  <c r="CU800" i="1"/>
  <c r="CT800" i="1"/>
  <c r="CS800" i="1"/>
  <c r="DR800" i="1" s="1"/>
  <c r="CR800" i="1"/>
  <c r="CQ800" i="1"/>
  <c r="CP800" i="1"/>
  <c r="CN800" i="1"/>
  <c r="CM800" i="1"/>
  <c r="CL800" i="1"/>
  <c r="CK800" i="1"/>
  <c r="BY800" i="1"/>
  <c r="BX800" i="1"/>
  <c r="BW800" i="1"/>
  <c r="BV800" i="1"/>
  <c r="BU800" i="1"/>
  <c r="DS800" i="1" s="1"/>
  <c r="BT800" i="1"/>
  <c r="BS800" i="1"/>
  <c r="BR800" i="1"/>
  <c r="DP800" i="1" s="1"/>
  <c r="BQ800" i="1"/>
  <c r="BO800" i="1"/>
  <c r="BN800" i="1"/>
  <c r="BM800" i="1"/>
  <c r="BL800" i="1"/>
  <c r="J800" i="1"/>
  <c r="EI799" i="1"/>
  <c r="DV799" i="1"/>
  <c r="DT799" i="1"/>
  <c r="DP799" i="1"/>
  <c r="DN799" i="1"/>
  <c r="DK799" i="1"/>
  <c r="CX799" i="1"/>
  <c r="CW799" i="1"/>
  <c r="CV799" i="1"/>
  <c r="CU799" i="1"/>
  <c r="CT799" i="1"/>
  <c r="DS799" i="1" s="1"/>
  <c r="CS799" i="1"/>
  <c r="CR799" i="1"/>
  <c r="DQ799" i="1" s="1"/>
  <c r="CQ799" i="1"/>
  <c r="CP799" i="1"/>
  <c r="CO799" i="1"/>
  <c r="CM799" i="1"/>
  <c r="CL799" i="1"/>
  <c r="CK799" i="1"/>
  <c r="BY799" i="1"/>
  <c r="DW799" i="1" s="1"/>
  <c r="BX799" i="1"/>
  <c r="BW799" i="1"/>
  <c r="DU799" i="1" s="1"/>
  <c r="BV799" i="1"/>
  <c r="BU799" i="1"/>
  <c r="BT799" i="1"/>
  <c r="DR799" i="1" s="1"/>
  <c r="BS799" i="1"/>
  <c r="BR799" i="1"/>
  <c r="BQ799" i="1"/>
  <c r="DO799" i="1" s="1"/>
  <c r="BP799" i="1"/>
  <c r="BN799" i="1"/>
  <c r="DL799" i="1" s="1"/>
  <c r="BM799" i="1"/>
  <c r="BL799" i="1"/>
  <c r="J799" i="1"/>
  <c r="FE798" i="1"/>
  <c r="FC798" i="1"/>
  <c r="FB798" i="1"/>
  <c r="EY798" i="1"/>
  <c r="EI798" i="1"/>
  <c r="FF798" i="1" s="1"/>
  <c r="DW798" i="1"/>
  <c r="DU798" i="1"/>
  <c r="DS798" i="1"/>
  <c r="DO798" i="1"/>
  <c r="DM798" i="1"/>
  <c r="DJ798" i="1"/>
  <c r="CX798" i="1"/>
  <c r="CW798" i="1"/>
  <c r="CV798" i="1"/>
  <c r="CU798" i="1"/>
  <c r="CT798" i="1"/>
  <c r="CS798" i="1"/>
  <c r="DR798" i="1" s="1"/>
  <c r="CR798" i="1"/>
  <c r="CQ798" i="1"/>
  <c r="DP798" i="1" s="1"/>
  <c r="CP798" i="1"/>
  <c r="CO798" i="1"/>
  <c r="CN798" i="1"/>
  <c r="CL798" i="1"/>
  <c r="EU798" i="1" s="1"/>
  <c r="CK798" i="1"/>
  <c r="BY798" i="1"/>
  <c r="BX798" i="1"/>
  <c r="DV798" i="1" s="1"/>
  <c r="BW798" i="1"/>
  <c r="BV798" i="1"/>
  <c r="BU798" i="1"/>
  <c r="BT798" i="1"/>
  <c r="BS798" i="1"/>
  <c r="DQ798" i="1" s="1"/>
  <c r="BR798" i="1"/>
  <c r="BQ798" i="1"/>
  <c r="BP798" i="1"/>
  <c r="DN798" i="1" s="1"/>
  <c r="BO798" i="1"/>
  <c r="BM798" i="1"/>
  <c r="BL798" i="1"/>
  <c r="J798" i="1"/>
  <c r="FF797" i="1"/>
  <c r="FD797" i="1"/>
  <c r="FC797" i="1"/>
  <c r="FB797" i="1"/>
  <c r="FA797" i="1"/>
  <c r="EY797" i="1"/>
  <c r="EI797" i="1"/>
  <c r="FE797" i="1" s="1"/>
  <c r="DV797" i="1"/>
  <c r="DT797" i="1"/>
  <c r="DR797" i="1"/>
  <c r="DN797" i="1"/>
  <c r="DL797" i="1"/>
  <c r="CX797" i="1"/>
  <c r="DW797" i="1" s="1"/>
  <c r="CW797" i="1"/>
  <c r="CV797" i="1"/>
  <c r="CU797" i="1"/>
  <c r="CT797" i="1"/>
  <c r="CS797" i="1"/>
  <c r="CR797" i="1"/>
  <c r="DQ797" i="1" s="1"/>
  <c r="CQ797" i="1"/>
  <c r="CP797" i="1"/>
  <c r="DO797" i="1" s="1"/>
  <c r="CO797" i="1"/>
  <c r="CN797" i="1"/>
  <c r="CM797" i="1"/>
  <c r="CK797" i="1"/>
  <c r="BY797" i="1"/>
  <c r="BX797" i="1"/>
  <c r="BW797" i="1"/>
  <c r="DU797" i="1" s="1"/>
  <c r="BV797" i="1"/>
  <c r="BU797" i="1"/>
  <c r="DS797" i="1" s="1"/>
  <c r="BT797" i="1"/>
  <c r="BS797" i="1"/>
  <c r="BR797" i="1"/>
  <c r="DP797" i="1" s="1"/>
  <c r="BQ797" i="1"/>
  <c r="BP797" i="1"/>
  <c r="BO797" i="1"/>
  <c r="DM797" i="1" s="1"/>
  <c r="BN797" i="1"/>
  <c r="BL797" i="1"/>
  <c r="J797" i="1"/>
  <c r="FE796" i="1"/>
  <c r="FC796" i="1"/>
  <c r="EI796" i="1"/>
  <c r="FD796" i="1" s="1"/>
  <c r="DU796" i="1"/>
  <c r="DT796" i="1"/>
  <c r="DS796" i="1"/>
  <c r="DQ796" i="1"/>
  <c r="DO796" i="1"/>
  <c r="DM796" i="1"/>
  <c r="DK796" i="1"/>
  <c r="CX796" i="1"/>
  <c r="CW796" i="1"/>
  <c r="DV796" i="1" s="1"/>
  <c r="CV796" i="1"/>
  <c r="CU796" i="1"/>
  <c r="CT796" i="1"/>
  <c r="CS796" i="1"/>
  <c r="CR796" i="1"/>
  <c r="CQ796" i="1"/>
  <c r="DP796" i="1" s="1"/>
  <c r="CP796" i="1"/>
  <c r="CO796" i="1"/>
  <c r="DN796" i="1" s="1"/>
  <c r="CN796" i="1"/>
  <c r="CM796" i="1"/>
  <c r="CL796" i="1"/>
  <c r="BY796" i="1"/>
  <c r="DW796" i="1" s="1"/>
  <c r="BX796" i="1"/>
  <c r="BW796" i="1"/>
  <c r="BV796" i="1"/>
  <c r="BU796" i="1"/>
  <c r="BT796" i="1"/>
  <c r="DR796" i="1" s="1"/>
  <c r="BS796" i="1"/>
  <c r="BR796" i="1"/>
  <c r="BQ796" i="1"/>
  <c r="BP796" i="1"/>
  <c r="BO796" i="1"/>
  <c r="BN796" i="1"/>
  <c r="DL796" i="1" s="1"/>
  <c r="BM796" i="1"/>
  <c r="J796" i="1"/>
  <c r="FX794" i="1"/>
  <c r="FW794" i="1"/>
  <c r="FV794" i="1"/>
  <c r="FU794" i="1"/>
  <c r="FT794" i="1"/>
  <c r="FS794" i="1"/>
  <c r="FR794" i="1"/>
  <c r="FQ794" i="1"/>
  <c r="FX793" i="1"/>
  <c r="FW793" i="1"/>
  <c r="FV793" i="1"/>
  <c r="FU793" i="1"/>
  <c r="FT793" i="1"/>
  <c r="FS793" i="1"/>
  <c r="FR793" i="1"/>
  <c r="FQ793" i="1"/>
  <c r="H793" i="1"/>
  <c r="G793" i="1"/>
  <c r="F793" i="1"/>
  <c r="E793" i="1"/>
  <c r="D793" i="1"/>
  <c r="FE792" i="1"/>
  <c r="FD792" i="1"/>
  <c r="FB792" i="1"/>
  <c r="FA792" i="1"/>
  <c r="EY792" i="1"/>
  <c r="EI792" i="1"/>
  <c r="EZ792" i="1" s="1"/>
  <c r="DV792" i="1"/>
  <c r="DT792" i="1"/>
  <c r="DP792" i="1"/>
  <c r="DN792" i="1"/>
  <c r="DL792" i="1"/>
  <c r="CW792" i="1"/>
  <c r="CV792" i="1"/>
  <c r="CU792" i="1"/>
  <c r="CT792" i="1"/>
  <c r="DS792" i="1" s="1"/>
  <c r="CS792" i="1"/>
  <c r="CR792" i="1"/>
  <c r="DQ792" i="1" s="1"/>
  <c r="CQ792" i="1"/>
  <c r="CP792" i="1"/>
  <c r="CO792" i="1"/>
  <c r="CN792" i="1"/>
  <c r="CM792" i="1"/>
  <c r="CL792" i="1"/>
  <c r="EU792" i="1" s="1"/>
  <c r="FM792" i="1" s="1"/>
  <c r="CK792" i="1"/>
  <c r="BX792" i="1"/>
  <c r="BW792" i="1"/>
  <c r="BV792" i="1"/>
  <c r="BU792" i="1"/>
  <c r="BT792" i="1"/>
  <c r="DR792" i="1" s="1"/>
  <c r="BS792" i="1"/>
  <c r="BR792" i="1"/>
  <c r="BQ792" i="1"/>
  <c r="DO792" i="1" s="1"/>
  <c r="BP792" i="1"/>
  <c r="BO792" i="1"/>
  <c r="BN792" i="1"/>
  <c r="BM792" i="1"/>
  <c r="BL792" i="1"/>
  <c r="J792" i="1"/>
  <c r="EI791" i="1"/>
  <c r="DU791" i="1"/>
  <c r="DS791" i="1"/>
  <c r="DO791" i="1"/>
  <c r="DM791" i="1"/>
  <c r="DK791" i="1"/>
  <c r="CX791" i="1"/>
  <c r="CV791" i="1"/>
  <c r="CU791" i="1"/>
  <c r="CT791" i="1"/>
  <c r="CS791" i="1"/>
  <c r="DR791" i="1" s="1"/>
  <c r="CR791" i="1"/>
  <c r="CQ791" i="1"/>
  <c r="DP791" i="1" s="1"/>
  <c r="CP791" i="1"/>
  <c r="CO791" i="1"/>
  <c r="CN791" i="1"/>
  <c r="CM791" i="1"/>
  <c r="CL791" i="1"/>
  <c r="CK791" i="1"/>
  <c r="BY791" i="1"/>
  <c r="DW791" i="1" s="1"/>
  <c r="BW791" i="1"/>
  <c r="BV791" i="1"/>
  <c r="DT791" i="1" s="1"/>
  <c r="BU791" i="1"/>
  <c r="BT791" i="1"/>
  <c r="BS791" i="1"/>
  <c r="DQ791" i="1" s="1"/>
  <c r="BR791" i="1"/>
  <c r="BQ791" i="1"/>
  <c r="BP791" i="1"/>
  <c r="DN791" i="1" s="1"/>
  <c r="BO791" i="1"/>
  <c r="BN791" i="1"/>
  <c r="BM791" i="1"/>
  <c r="BL791" i="1"/>
  <c r="J791" i="1"/>
  <c r="FE790" i="1"/>
  <c r="FD790" i="1"/>
  <c r="FC790" i="1"/>
  <c r="FB790" i="1"/>
  <c r="EY790" i="1"/>
  <c r="EI790" i="1"/>
  <c r="FF790" i="1" s="1"/>
  <c r="DW790" i="1"/>
  <c r="DT790" i="1"/>
  <c r="DR790" i="1"/>
  <c r="DN790" i="1"/>
  <c r="DL790" i="1"/>
  <c r="DJ790" i="1"/>
  <c r="CX790" i="1"/>
  <c r="CW790" i="1"/>
  <c r="CU790" i="1"/>
  <c r="CT790" i="1"/>
  <c r="CS790" i="1"/>
  <c r="CR790" i="1"/>
  <c r="DQ790" i="1" s="1"/>
  <c r="CQ790" i="1"/>
  <c r="CP790" i="1"/>
  <c r="DO790" i="1" s="1"/>
  <c r="CO790" i="1"/>
  <c r="CN790" i="1"/>
  <c r="CM790" i="1"/>
  <c r="CL790" i="1"/>
  <c r="CK790" i="1"/>
  <c r="BY790" i="1"/>
  <c r="BX790" i="1"/>
  <c r="DV790" i="1" s="1"/>
  <c r="BV790" i="1"/>
  <c r="BU790" i="1"/>
  <c r="DS790" i="1" s="1"/>
  <c r="BT790" i="1"/>
  <c r="BS790" i="1"/>
  <c r="BR790" i="1"/>
  <c r="DP790" i="1" s="1"/>
  <c r="BQ790" i="1"/>
  <c r="BP790" i="1"/>
  <c r="BO790" i="1"/>
  <c r="DM790" i="1" s="1"/>
  <c r="BN790" i="1"/>
  <c r="BM790" i="1"/>
  <c r="DK790" i="1" s="1"/>
  <c r="BL790" i="1"/>
  <c r="J790" i="1"/>
  <c r="FF789" i="1"/>
  <c r="FD789" i="1"/>
  <c r="FC789" i="1"/>
  <c r="FB789" i="1"/>
  <c r="FA789" i="1"/>
  <c r="EY789" i="1"/>
  <c r="EI789" i="1"/>
  <c r="FE789" i="1" s="1"/>
  <c r="DV789" i="1"/>
  <c r="DS789" i="1"/>
  <c r="DQ789" i="1"/>
  <c r="DM789" i="1"/>
  <c r="DK789" i="1"/>
  <c r="CX789" i="1"/>
  <c r="DW789" i="1" s="1"/>
  <c r="CW789" i="1"/>
  <c r="CV789" i="1"/>
  <c r="CT789" i="1"/>
  <c r="CS789" i="1"/>
  <c r="CR789" i="1"/>
  <c r="CQ789" i="1"/>
  <c r="DP789" i="1" s="1"/>
  <c r="CP789" i="1"/>
  <c r="CO789" i="1"/>
  <c r="DN789" i="1" s="1"/>
  <c r="CN789" i="1"/>
  <c r="CM789" i="1"/>
  <c r="CL789" i="1"/>
  <c r="CK789" i="1"/>
  <c r="BY789" i="1"/>
  <c r="BX789" i="1"/>
  <c r="BW789" i="1"/>
  <c r="DU789" i="1" s="1"/>
  <c r="BU789" i="1"/>
  <c r="BT789" i="1"/>
  <c r="DR789" i="1" s="1"/>
  <c r="BS789" i="1"/>
  <c r="BR789" i="1"/>
  <c r="BQ789" i="1"/>
  <c r="DO789" i="1" s="1"/>
  <c r="BP789" i="1"/>
  <c r="BO789" i="1"/>
  <c r="BN789" i="1"/>
  <c r="DL789" i="1" s="1"/>
  <c r="BM789" i="1"/>
  <c r="BL789" i="1"/>
  <c r="ET789" i="1" s="1"/>
  <c r="J789" i="1"/>
  <c r="FE788" i="1"/>
  <c r="FC788" i="1"/>
  <c r="EI788" i="1"/>
  <c r="FD788" i="1" s="1"/>
  <c r="DU788" i="1"/>
  <c r="DR788" i="1"/>
  <c r="DP788" i="1"/>
  <c r="DL788" i="1"/>
  <c r="DJ788" i="1"/>
  <c r="CX788" i="1"/>
  <c r="CW788" i="1"/>
  <c r="DV788" i="1" s="1"/>
  <c r="CV788" i="1"/>
  <c r="CU788" i="1"/>
  <c r="CS788" i="1"/>
  <c r="CR788" i="1"/>
  <c r="CQ788" i="1"/>
  <c r="CP788" i="1"/>
  <c r="DO788" i="1" s="1"/>
  <c r="CO788" i="1"/>
  <c r="CN788" i="1"/>
  <c r="DM788" i="1" s="1"/>
  <c r="CM788" i="1"/>
  <c r="CL788" i="1"/>
  <c r="CK788" i="1"/>
  <c r="BY788" i="1"/>
  <c r="DW788" i="1" s="1"/>
  <c r="BX788" i="1"/>
  <c r="BW788" i="1"/>
  <c r="BV788" i="1"/>
  <c r="DT788" i="1" s="1"/>
  <c r="BT788" i="1"/>
  <c r="BS788" i="1"/>
  <c r="DQ788" i="1" s="1"/>
  <c r="BR788" i="1"/>
  <c r="BQ788" i="1"/>
  <c r="BP788" i="1"/>
  <c r="DN788" i="1" s="1"/>
  <c r="BO788" i="1"/>
  <c r="BN788" i="1"/>
  <c r="BM788" i="1"/>
  <c r="DK788" i="1" s="1"/>
  <c r="BL788" i="1"/>
  <c r="J788" i="1"/>
  <c r="FD787" i="1"/>
  <c r="FB787" i="1"/>
  <c r="FA787" i="1"/>
  <c r="EY787" i="1"/>
  <c r="EI787" i="1"/>
  <c r="FC787" i="1" s="1"/>
  <c r="DT787" i="1"/>
  <c r="DQ787" i="1"/>
  <c r="DK787" i="1"/>
  <c r="CX787" i="1"/>
  <c r="DW787" i="1" s="1"/>
  <c r="CW787" i="1"/>
  <c r="CV787" i="1"/>
  <c r="DU787" i="1" s="1"/>
  <c r="CU787" i="1"/>
  <c r="CT787" i="1"/>
  <c r="CR787" i="1"/>
  <c r="CQ787" i="1"/>
  <c r="EU787" i="1" s="1"/>
  <c r="FM787" i="1" s="1"/>
  <c r="CP787" i="1"/>
  <c r="CO787" i="1"/>
  <c r="DN787" i="1" s="1"/>
  <c r="CN787" i="1"/>
  <c r="CM787" i="1"/>
  <c r="DL787" i="1" s="1"/>
  <c r="CL787" i="1"/>
  <c r="CK787" i="1"/>
  <c r="BY787" i="1"/>
  <c r="BX787" i="1"/>
  <c r="DV787" i="1" s="1"/>
  <c r="BW787" i="1"/>
  <c r="BV787" i="1"/>
  <c r="BU787" i="1"/>
  <c r="DS787" i="1" s="1"/>
  <c r="BS787" i="1"/>
  <c r="BR787" i="1"/>
  <c r="DP787" i="1" s="1"/>
  <c r="BQ787" i="1"/>
  <c r="DO787" i="1" s="1"/>
  <c r="BP787" i="1"/>
  <c r="BO787" i="1"/>
  <c r="DM787" i="1" s="1"/>
  <c r="BN787" i="1"/>
  <c r="BM787" i="1"/>
  <c r="BL787" i="1"/>
  <c r="J787" i="1"/>
  <c r="FF786" i="1"/>
  <c r="FC786" i="1"/>
  <c r="FA786" i="1"/>
  <c r="EI786" i="1"/>
  <c r="FB786" i="1" s="1"/>
  <c r="DS786" i="1"/>
  <c r="DP786" i="1"/>
  <c r="DJ786" i="1"/>
  <c r="CX786" i="1"/>
  <c r="CW786" i="1"/>
  <c r="DV786" i="1" s="1"/>
  <c r="CV786" i="1"/>
  <c r="CU786" i="1"/>
  <c r="CT786" i="1"/>
  <c r="CS786" i="1"/>
  <c r="CQ786" i="1"/>
  <c r="CP786" i="1"/>
  <c r="CO786" i="1"/>
  <c r="CN786" i="1"/>
  <c r="DM786" i="1" s="1"/>
  <c r="CM786" i="1"/>
  <c r="CL786" i="1"/>
  <c r="CK786" i="1"/>
  <c r="BY786" i="1"/>
  <c r="DW786" i="1" s="1"/>
  <c r="BX786" i="1"/>
  <c r="BW786" i="1"/>
  <c r="DU786" i="1" s="1"/>
  <c r="BV786" i="1"/>
  <c r="DT786" i="1" s="1"/>
  <c r="BU786" i="1"/>
  <c r="BT786" i="1"/>
  <c r="DR786" i="1" s="1"/>
  <c r="BR786" i="1"/>
  <c r="BQ786" i="1"/>
  <c r="DO786" i="1" s="1"/>
  <c r="BP786" i="1"/>
  <c r="DN786" i="1" s="1"/>
  <c r="BO786" i="1"/>
  <c r="BN786" i="1"/>
  <c r="DL786" i="1" s="1"/>
  <c r="BM786" i="1"/>
  <c r="DK786" i="1" s="1"/>
  <c r="BL786" i="1"/>
  <c r="J786" i="1"/>
  <c r="FF792" i="1" s="1"/>
  <c r="FB785" i="1"/>
  <c r="EI785" i="1"/>
  <c r="FA785" i="1" s="1"/>
  <c r="DR785" i="1"/>
  <c r="DO785" i="1"/>
  <c r="CX785" i="1"/>
  <c r="CW785" i="1"/>
  <c r="CV785" i="1"/>
  <c r="DU785" i="1" s="1"/>
  <c r="CU785" i="1"/>
  <c r="CT785" i="1"/>
  <c r="CS785" i="1"/>
  <c r="CR785" i="1"/>
  <c r="CP785" i="1"/>
  <c r="CO785" i="1"/>
  <c r="CN785" i="1"/>
  <c r="CM785" i="1"/>
  <c r="DL785" i="1" s="1"/>
  <c r="CL785" i="1"/>
  <c r="CK785" i="1"/>
  <c r="BY785" i="1"/>
  <c r="DW785" i="1" s="1"/>
  <c r="BX785" i="1"/>
  <c r="DV785" i="1" s="1"/>
  <c r="BW785" i="1"/>
  <c r="BV785" i="1"/>
  <c r="DT785" i="1" s="1"/>
  <c r="BU785" i="1"/>
  <c r="DS785" i="1" s="1"/>
  <c r="BT785" i="1"/>
  <c r="BS785" i="1"/>
  <c r="DQ785" i="1" s="1"/>
  <c r="BQ785" i="1"/>
  <c r="BP785" i="1"/>
  <c r="DN785" i="1" s="1"/>
  <c r="BO785" i="1"/>
  <c r="DM785" i="1" s="1"/>
  <c r="BN785" i="1"/>
  <c r="BM785" i="1"/>
  <c r="DK785" i="1" s="1"/>
  <c r="BL785" i="1"/>
  <c r="J785" i="1"/>
  <c r="FF784" i="1"/>
  <c r="FD784" i="1"/>
  <c r="FA784" i="1"/>
  <c r="EY784" i="1"/>
  <c r="EI784" i="1"/>
  <c r="EZ784" i="1" s="1"/>
  <c r="DW784" i="1"/>
  <c r="DQ784" i="1"/>
  <c r="DN784" i="1"/>
  <c r="CX784" i="1"/>
  <c r="CW784" i="1"/>
  <c r="CV784" i="1"/>
  <c r="CU784" i="1"/>
  <c r="DT784" i="1" s="1"/>
  <c r="CT784" i="1"/>
  <c r="CS784" i="1"/>
  <c r="CR784" i="1"/>
  <c r="CQ784" i="1"/>
  <c r="CO784" i="1"/>
  <c r="CN784" i="1"/>
  <c r="CM784" i="1"/>
  <c r="CL784" i="1"/>
  <c r="EU784" i="1" s="1"/>
  <c r="FM784" i="1" s="1"/>
  <c r="CK784" i="1"/>
  <c r="BY784" i="1"/>
  <c r="BX784" i="1"/>
  <c r="DV784" i="1" s="1"/>
  <c r="BW784" i="1"/>
  <c r="DU784" i="1" s="1"/>
  <c r="BV784" i="1"/>
  <c r="BU784" i="1"/>
  <c r="DS784" i="1" s="1"/>
  <c r="BT784" i="1"/>
  <c r="DR784" i="1" s="1"/>
  <c r="BS784" i="1"/>
  <c r="BR784" i="1"/>
  <c r="DP784" i="1" s="1"/>
  <c r="BP784" i="1"/>
  <c r="BO784" i="1"/>
  <c r="DM784" i="1" s="1"/>
  <c r="BN784" i="1"/>
  <c r="DL784" i="1" s="1"/>
  <c r="BM784" i="1"/>
  <c r="BL784" i="1"/>
  <c r="J784" i="1"/>
  <c r="EZ783" i="1"/>
  <c r="EI783" i="1"/>
  <c r="DV783" i="1"/>
  <c r="DP783" i="1"/>
  <c r="DM783" i="1"/>
  <c r="DL783" i="1"/>
  <c r="CX783" i="1"/>
  <c r="CW783" i="1"/>
  <c r="CV783" i="1"/>
  <c r="CU783" i="1"/>
  <c r="CT783" i="1"/>
  <c r="DS783" i="1" s="1"/>
  <c r="CS783" i="1"/>
  <c r="CR783" i="1"/>
  <c r="CQ783" i="1"/>
  <c r="CP783" i="1"/>
  <c r="CN783" i="1"/>
  <c r="CM783" i="1"/>
  <c r="CL783" i="1"/>
  <c r="CK783" i="1"/>
  <c r="BY783" i="1"/>
  <c r="DW783" i="1" s="1"/>
  <c r="BX783" i="1"/>
  <c r="BW783" i="1"/>
  <c r="DU783" i="1" s="1"/>
  <c r="BV783" i="1"/>
  <c r="DT783" i="1" s="1"/>
  <c r="BU783" i="1"/>
  <c r="BT783" i="1"/>
  <c r="DR783" i="1" s="1"/>
  <c r="BS783" i="1"/>
  <c r="DQ783" i="1" s="1"/>
  <c r="BR783" i="1"/>
  <c r="BQ783" i="1"/>
  <c r="DO783" i="1" s="1"/>
  <c r="BO783" i="1"/>
  <c r="BN783" i="1"/>
  <c r="ET783" i="1" s="1"/>
  <c r="BM783" i="1"/>
  <c r="DK783" i="1" s="1"/>
  <c r="BL783" i="1"/>
  <c r="J783" i="1"/>
  <c r="FE782" i="1"/>
  <c r="FD782" i="1"/>
  <c r="FB782" i="1"/>
  <c r="EY782" i="1"/>
  <c r="EI782" i="1"/>
  <c r="FF782" i="1" s="1"/>
  <c r="DW782" i="1"/>
  <c r="DU782" i="1"/>
  <c r="DO782" i="1"/>
  <c r="DL782" i="1"/>
  <c r="CX782" i="1"/>
  <c r="CW782" i="1"/>
  <c r="CV782" i="1"/>
  <c r="CU782" i="1"/>
  <c r="CT782" i="1"/>
  <c r="CS782" i="1"/>
  <c r="DR782" i="1" s="1"/>
  <c r="CR782" i="1"/>
  <c r="CQ782" i="1"/>
  <c r="CP782" i="1"/>
  <c r="CO782" i="1"/>
  <c r="CM782" i="1"/>
  <c r="CL782" i="1"/>
  <c r="EU782" i="1" s="1"/>
  <c r="FM782" i="1" s="1"/>
  <c r="CK782" i="1"/>
  <c r="BY782" i="1"/>
  <c r="BX782" i="1"/>
  <c r="DV782" i="1" s="1"/>
  <c r="BW782" i="1"/>
  <c r="BV782" i="1"/>
  <c r="DT782" i="1" s="1"/>
  <c r="EO789" i="1" s="1"/>
  <c r="BU782" i="1"/>
  <c r="DS782" i="1" s="1"/>
  <c r="BT782" i="1"/>
  <c r="BS782" i="1"/>
  <c r="DQ782" i="1" s="1"/>
  <c r="BR782" i="1"/>
  <c r="DP782" i="1" s="1"/>
  <c r="BQ782" i="1"/>
  <c r="BP782" i="1"/>
  <c r="DN782" i="1" s="1"/>
  <c r="BN782" i="1"/>
  <c r="BM782" i="1"/>
  <c r="DK782" i="1" s="1"/>
  <c r="BL782" i="1"/>
  <c r="J782" i="1"/>
  <c r="FF781" i="1"/>
  <c r="FD781" i="1"/>
  <c r="FC781" i="1"/>
  <c r="FA781" i="1"/>
  <c r="EI781" i="1"/>
  <c r="FE781" i="1" s="1"/>
  <c r="DV781" i="1"/>
  <c r="DT781" i="1"/>
  <c r="DR781" i="1"/>
  <c r="DN781" i="1"/>
  <c r="DK781" i="1"/>
  <c r="CX781" i="1"/>
  <c r="CW781" i="1"/>
  <c r="CV781" i="1"/>
  <c r="CU781" i="1"/>
  <c r="CT781" i="1"/>
  <c r="CS781" i="1"/>
  <c r="CR781" i="1"/>
  <c r="DQ781" i="1" s="1"/>
  <c r="CQ781" i="1"/>
  <c r="CP781" i="1"/>
  <c r="CO781" i="1"/>
  <c r="CN781" i="1"/>
  <c r="CL781" i="1"/>
  <c r="CK781" i="1"/>
  <c r="EU781" i="1" s="1"/>
  <c r="FM781" i="1" s="1"/>
  <c r="BY781" i="1"/>
  <c r="DW781" i="1" s="1"/>
  <c r="BX781" i="1"/>
  <c r="BW781" i="1"/>
  <c r="DU781" i="1" s="1"/>
  <c r="BV781" i="1"/>
  <c r="BU781" i="1"/>
  <c r="DS781" i="1" s="1"/>
  <c r="BT781" i="1"/>
  <c r="BS781" i="1"/>
  <c r="BR781" i="1"/>
  <c r="DP781" i="1" s="1"/>
  <c r="BQ781" i="1"/>
  <c r="DO781" i="1" s="1"/>
  <c r="BP781" i="1"/>
  <c r="BO781" i="1"/>
  <c r="DM781" i="1" s="1"/>
  <c r="BM781" i="1"/>
  <c r="BL781" i="1"/>
  <c r="J781" i="1"/>
  <c r="FE780" i="1"/>
  <c r="FC780" i="1"/>
  <c r="EI780" i="1"/>
  <c r="FD780" i="1" s="1"/>
  <c r="DU780" i="1"/>
  <c r="DS780" i="1"/>
  <c r="DM780" i="1"/>
  <c r="DJ780" i="1"/>
  <c r="CX780" i="1"/>
  <c r="CW780" i="1"/>
  <c r="CV780" i="1"/>
  <c r="CU780" i="1"/>
  <c r="CT780" i="1"/>
  <c r="CS780" i="1"/>
  <c r="CR780" i="1"/>
  <c r="CQ780" i="1"/>
  <c r="DP780" i="1" s="1"/>
  <c r="CP780" i="1"/>
  <c r="CO780" i="1"/>
  <c r="CN780" i="1"/>
  <c r="CM780" i="1"/>
  <c r="CK780" i="1"/>
  <c r="EU780" i="1" s="1"/>
  <c r="FM780" i="1" s="1"/>
  <c r="BY780" i="1"/>
  <c r="DW780" i="1" s="1"/>
  <c r="BX780" i="1"/>
  <c r="DV780" i="1" s="1"/>
  <c r="BW780" i="1"/>
  <c r="BV780" i="1"/>
  <c r="DT780" i="1" s="1"/>
  <c r="BU780" i="1"/>
  <c r="BT780" i="1"/>
  <c r="DR780" i="1" s="1"/>
  <c r="BS780" i="1"/>
  <c r="DQ780" i="1" s="1"/>
  <c r="BR780" i="1"/>
  <c r="BQ780" i="1"/>
  <c r="DO780" i="1" s="1"/>
  <c r="BP780" i="1"/>
  <c r="DN780" i="1" s="1"/>
  <c r="BO780" i="1"/>
  <c r="BN780" i="1"/>
  <c r="DL780" i="1" s="1"/>
  <c r="BL780" i="1"/>
  <c r="J780" i="1"/>
  <c r="FF779" i="1" s="1"/>
  <c r="FE779" i="1"/>
  <c r="FD779" i="1"/>
  <c r="FC779" i="1"/>
  <c r="FB779" i="1"/>
  <c r="FA779" i="1"/>
  <c r="EY779" i="1"/>
  <c r="EI779" i="1"/>
  <c r="EZ779" i="1" s="1"/>
  <c r="DT779" i="1"/>
  <c r="DR779" i="1"/>
  <c r="DL779" i="1"/>
  <c r="CX779" i="1"/>
  <c r="DW779" i="1" s="1"/>
  <c r="CW779" i="1"/>
  <c r="CV779" i="1"/>
  <c r="CU779" i="1"/>
  <c r="CT779" i="1"/>
  <c r="CS779" i="1"/>
  <c r="CR779" i="1"/>
  <c r="EU779" i="1" s="1"/>
  <c r="FM779" i="1" s="1"/>
  <c r="CQ779" i="1"/>
  <c r="CP779" i="1"/>
  <c r="DO779" i="1" s="1"/>
  <c r="CO779" i="1"/>
  <c r="CN779" i="1"/>
  <c r="CM779" i="1"/>
  <c r="CL779" i="1"/>
  <c r="BY779" i="1"/>
  <c r="BX779" i="1"/>
  <c r="DV779" i="1" s="1"/>
  <c r="BW779" i="1"/>
  <c r="DU779" i="1" s="1"/>
  <c r="BV779" i="1"/>
  <c r="BU779" i="1"/>
  <c r="DS779" i="1" s="1"/>
  <c r="EN788" i="1" s="1"/>
  <c r="BT779" i="1"/>
  <c r="BS779" i="1"/>
  <c r="DQ779" i="1" s="1"/>
  <c r="BR779" i="1"/>
  <c r="DP779" i="1" s="1"/>
  <c r="BQ779" i="1"/>
  <c r="BP779" i="1"/>
  <c r="DN779" i="1" s="1"/>
  <c r="BO779" i="1"/>
  <c r="DM779" i="1" s="1"/>
  <c r="BN779" i="1"/>
  <c r="BM779" i="1"/>
  <c r="J779" i="1"/>
  <c r="FX777" i="1"/>
  <c r="FW777" i="1"/>
  <c r="FV777" i="1"/>
  <c r="FU777" i="1"/>
  <c r="FT777" i="1"/>
  <c r="FS777" i="1"/>
  <c r="FR777" i="1"/>
  <c r="FQ777" i="1"/>
  <c r="FX775" i="1"/>
  <c r="FW775" i="1"/>
  <c r="FV775" i="1"/>
  <c r="FU775" i="1"/>
  <c r="FT775" i="1"/>
  <c r="FS775" i="1"/>
  <c r="FR775" i="1"/>
  <c r="FQ775" i="1"/>
  <c r="H775" i="1"/>
  <c r="G775" i="1"/>
  <c r="F775" i="1"/>
  <c r="E775" i="1"/>
  <c r="D775" i="1"/>
  <c r="EI774" i="1"/>
  <c r="DL774" i="1"/>
  <c r="CQ774" i="1"/>
  <c r="DP774" i="1" s="1"/>
  <c r="CP774" i="1"/>
  <c r="CO774" i="1"/>
  <c r="DN774" i="1" s="1"/>
  <c r="CN774" i="1"/>
  <c r="CM774" i="1"/>
  <c r="CL774" i="1"/>
  <c r="DK774" i="1" s="1"/>
  <c r="CK774" i="1"/>
  <c r="BR774" i="1"/>
  <c r="BQ774" i="1"/>
  <c r="DO774" i="1" s="1"/>
  <c r="BP774" i="1"/>
  <c r="BO774" i="1"/>
  <c r="DM774" i="1" s="1"/>
  <c r="BN774" i="1"/>
  <c r="BM774" i="1"/>
  <c r="BL774" i="1"/>
  <c r="J774" i="1"/>
  <c r="FE773" i="1"/>
  <c r="FC773" i="1"/>
  <c r="EI773" i="1"/>
  <c r="FD773" i="1" s="1"/>
  <c r="DN773" i="1"/>
  <c r="CR773" i="1"/>
  <c r="DQ773" i="1" s="1"/>
  <c r="CP773" i="1"/>
  <c r="CO773" i="1"/>
  <c r="CN773" i="1"/>
  <c r="DM773" i="1" s="1"/>
  <c r="CM773" i="1"/>
  <c r="CL773" i="1"/>
  <c r="DK773" i="1" s="1"/>
  <c r="CK773" i="1"/>
  <c r="BS773" i="1"/>
  <c r="BQ773" i="1"/>
  <c r="DO773" i="1" s="1"/>
  <c r="BP773" i="1"/>
  <c r="BO773" i="1"/>
  <c r="BN773" i="1"/>
  <c r="DL773" i="1" s="1"/>
  <c r="BM773" i="1"/>
  <c r="BL773" i="1"/>
  <c r="J773" i="1"/>
  <c r="FB772" i="1"/>
  <c r="EI772" i="1"/>
  <c r="FA772" i="1" s="1"/>
  <c r="DN772" i="1"/>
  <c r="DK772" i="1"/>
  <c r="CR772" i="1"/>
  <c r="DQ772" i="1" s="1"/>
  <c r="CQ772" i="1"/>
  <c r="CO772" i="1"/>
  <c r="CN772" i="1"/>
  <c r="DM772" i="1" s="1"/>
  <c r="CM772" i="1"/>
  <c r="CL772" i="1"/>
  <c r="CK772" i="1"/>
  <c r="BS772" i="1"/>
  <c r="BR772" i="1"/>
  <c r="DP772" i="1" s="1"/>
  <c r="BP772" i="1"/>
  <c r="BO772" i="1"/>
  <c r="BN772" i="1"/>
  <c r="DL772" i="1" s="1"/>
  <c r="BM772" i="1"/>
  <c r="BL772" i="1"/>
  <c r="J772" i="1"/>
  <c r="FF770" i="1" s="1"/>
  <c r="FE771" i="1"/>
  <c r="FD771" i="1"/>
  <c r="FB771" i="1"/>
  <c r="FA771" i="1"/>
  <c r="EY771" i="1"/>
  <c r="EI771" i="1"/>
  <c r="FC771" i="1" s="1"/>
  <c r="DQ771" i="1"/>
  <c r="DK771" i="1"/>
  <c r="CR771" i="1"/>
  <c r="CQ771" i="1"/>
  <c r="DP771" i="1" s="1"/>
  <c r="CP771" i="1"/>
  <c r="CN771" i="1"/>
  <c r="DM771" i="1" s="1"/>
  <c r="CM771" i="1"/>
  <c r="CL771" i="1"/>
  <c r="CK771" i="1"/>
  <c r="BS771" i="1"/>
  <c r="BR771" i="1"/>
  <c r="BQ771" i="1"/>
  <c r="DO771" i="1" s="1"/>
  <c r="BO771" i="1"/>
  <c r="BN771" i="1"/>
  <c r="DL771" i="1" s="1"/>
  <c r="BM771" i="1"/>
  <c r="BL771" i="1"/>
  <c r="ET771" i="1" s="1"/>
  <c r="J771" i="1"/>
  <c r="FF769" i="1" s="1"/>
  <c r="FE770" i="1"/>
  <c r="FD770" i="1"/>
  <c r="FC770" i="1"/>
  <c r="FB770" i="1"/>
  <c r="FA770" i="1"/>
  <c r="EY770" i="1"/>
  <c r="EI770" i="1"/>
  <c r="EZ770" i="1" s="1"/>
  <c r="DQ770" i="1"/>
  <c r="DN770" i="1"/>
  <c r="CR770" i="1"/>
  <c r="CQ770" i="1"/>
  <c r="DP770" i="1" s="1"/>
  <c r="CP770" i="1"/>
  <c r="CO770" i="1"/>
  <c r="CM770" i="1"/>
  <c r="DL770" i="1" s="1"/>
  <c r="CL770" i="1"/>
  <c r="CK770" i="1"/>
  <c r="DJ770" i="1" s="1"/>
  <c r="BS770" i="1"/>
  <c r="BR770" i="1"/>
  <c r="BQ770" i="1"/>
  <c r="DO770" i="1" s="1"/>
  <c r="BP770" i="1"/>
  <c r="BN770" i="1"/>
  <c r="BM770" i="1"/>
  <c r="DK770" i="1" s="1"/>
  <c r="BL770" i="1"/>
  <c r="J770" i="1"/>
  <c r="FF771" i="1" s="1"/>
  <c r="FD769" i="1"/>
  <c r="FA769" i="1"/>
  <c r="EY769" i="1"/>
  <c r="EI769" i="1"/>
  <c r="EZ769" i="1" s="1"/>
  <c r="DN769" i="1"/>
  <c r="DJ769" i="1"/>
  <c r="CR769" i="1"/>
  <c r="CQ769" i="1"/>
  <c r="DP769" i="1" s="1"/>
  <c r="CP769" i="1"/>
  <c r="CO769" i="1"/>
  <c r="CN769" i="1"/>
  <c r="CL769" i="1"/>
  <c r="CK769" i="1"/>
  <c r="BS769" i="1"/>
  <c r="DQ769" i="1" s="1"/>
  <c r="BR769" i="1"/>
  <c r="BQ769" i="1"/>
  <c r="DO769" i="1" s="1"/>
  <c r="BP769" i="1"/>
  <c r="BO769" i="1"/>
  <c r="BM769" i="1"/>
  <c r="DK769" i="1" s="1"/>
  <c r="BL769" i="1"/>
  <c r="ET769" i="1" s="1"/>
  <c r="J769" i="1"/>
  <c r="FF768" i="1"/>
  <c r="FE768" i="1"/>
  <c r="FD768" i="1"/>
  <c r="FC768" i="1"/>
  <c r="FA768" i="1"/>
  <c r="EI768" i="1"/>
  <c r="FB768" i="1" s="1"/>
  <c r="DP768" i="1"/>
  <c r="EN773" i="1" s="1"/>
  <c r="DJ768" i="1"/>
  <c r="CR768" i="1"/>
  <c r="CQ768" i="1"/>
  <c r="CP768" i="1"/>
  <c r="DO768" i="1" s="1"/>
  <c r="CO768" i="1"/>
  <c r="CN768" i="1"/>
  <c r="CM768" i="1"/>
  <c r="CK768" i="1"/>
  <c r="BS768" i="1"/>
  <c r="DQ768" i="1" s="1"/>
  <c r="BR768" i="1"/>
  <c r="BQ768" i="1"/>
  <c r="BP768" i="1"/>
  <c r="DN768" i="1" s="1"/>
  <c r="BO768" i="1"/>
  <c r="BN768" i="1"/>
  <c r="DL768" i="1" s="1"/>
  <c r="BL768" i="1"/>
  <c r="J768" i="1"/>
  <c r="FF767" i="1"/>
  <c r="FC767" i="1"/>
  <c r="FL767" i="1" s="1"/>
  <c r="FA767" i="1"/>
  <c r="ET767" i="1"/>
  <c r="EI767" i="1"/>
  <c r="FB767" i="1" s="1"/>
  <c r="DP767" i="1"/>
  <c r="DM767" i="1"/>
  <c r="CR767" i="1"/>
  <c r="CQ767" i="1"/>
  <c r="CP767" i="1"/>
  <c r="DO767" i="1" s="1"/>
  <c r="CO767" i="1"/>
  <c r="CN767" i="1"/>
  <c r="CM767" i="1"/>
  <c r="DL767" i="1" s="1"/>
  <c r="CL767" i="1"/>
  <c r="BS767" i="1"/>
  <c r="DQ767" i="1" s="1"/>
  <c r="BR767" i="1"/>
  <c r="BQ767" i="1"/>
  <c r="BP767" i="1"/>
  <c r="DN767" i="1" s="1"/>
  <c r="BO767" i="1"/>
  <c r="BN767" i="1"/>
  <c r="BM767" i="1"/>
  <c r="DK767" i="1" s="1"/>
  <c r="J767" i="1"/>
  <c r="FX765" i="1"/>
  <c r="FW765" i="1"/>
  <c r="FV765" i="1"/>
  <c r="FU765" i="1"/>
  <c r="FT765" i="1"/>
  <c r="FS765" i="1"/>
  <c r="FR765" i="1"/>
  <c r="FQ765" i="1"/>
  <c r="FX763" i="1"/>
  <c r="FW763" i="1"/>
  <c r="FV763" i="1"/>
  <c r="FU763" i="1"/>
  <c r="FT763" i="1"/>
  <c r="FS763" i="1"/>
  <c r="FR763" i="1"/>
  <c r="FQ763" i="1"/>
  <c r="H763" i="1"/>
  <c r="G763" i="1"/>
  <c r="F763" i="1"/>
  <c r="E763" i="1"/>
  <c r="D763" i="1"/>
  <c r="FE762" i="1"/>
  <c r="FC762" i="1"/>
  <c r="EI762" i="1"/>
  <c r="FD762" i="1" s="1"/>
  <c r="DN762" i="1"/>
  <c r="CQ762" i="1"/>
  <c r="DP762" i="1" s="1"/>
  <c r="CP762" i="1"/>
  <c r="CO762" i="1"/>
  <c r="CN762" i="1"/>
  <c r="DM762" i="1" s="1"/>
  <c r="CM762" i="1"/>
  <c r="CL762" i="1"/>
  <c r="DK762" i="1" s="1"/>
  <c r="CK762" i="1"/>
  <c r="BR762" i="1"/>
  <c r="BQ762" i="1"/>
  <c r="DO762" i="1" s="1"/>
  <c r="BP762" i="1"/>
  <c r="BO762" i="1"/>
  <c r="BN762" i="1"/>
  <c r="DL762" i="1" s="1"/>
  <c r="BM762" i="1"/>
  <c r="BL762" i="1"/>
  <c r="ET762" i="1" s="1"/>
  <c r="J762" i="1"/>
  <c r="FB761" i="1"/>
  <c r="EI761" i="1"/>
  <c r="FA761" i="1" s="1"/>
  <c r="DN761" i="1"/>
  <c r="DK761" i="1"/>
  <c r="CR761" i="1"/>
  <c r="DQ761" i="1" s="1"/>
  <c r="CP761" i="1"/>
  <c r="CO761" i="1"/>
  <c r="CN761" i="1"/>
  <c r="DM761" i="1" s="1"/>
  <c r="CM761" i="1"/>
  <c r="CL761" i="1"/>
  <c r="CK761" i="1"/>
  <c r="BS761" i="1"/>
  <c r="BQ761" i="1"/>
  <c r="DO761" i="1" s="1"/>
  <c r="BP761" i="1"/>
  <c r="BO761" i="1"/>
  <c r="BN761" i="1"/>
  <c r="DL761" i="1" s="1"/>
  <c r="BM761" i="1"/>
  <c r="BL761" i="1"/>
  <c r="ET761" i="1" s="1"/>
  <c r="J761" i="1"/>
  <c r="FE760" i="1"/>
  <c r="FD760" i="1"/>
  <c r="FB760" i="1"/>
  <c r="FA760" i="1"/>
  <c r="EY760" i="1"/>
  <c r="EP760" i="1"/>
  <c r="EI760" i="1"/>
  <c r="FC760" i="1" s="1"/>
  <c r="DQ760" i="1"/>
  <c r="DK760" i="1"/>
  <c r="CR760" i="1"/>
  <c r="CQ760" i="1"/>
  <c r="DP760" i="1" s="1"/>
  <c r="CO760" i="1"/>
  <c r="CN760" i="1"/>
  <c r="DM760" i="1" s="1"/>
  <c r="CM760" i="1"/>
  <c r="CL760" i="1"/>
  <c r="CK760" i="1"/>
  <c r="EU760" i="1" s="1"/>
  <c r="FM760" i="1" s="1"/>
  <c r="BS760" i="1"/>
  <c r="BR760" i="1"/>
  <c r="BP760" i="1"/>
  <c r="DN760" i="1" s="1"/>
  <c r="BO760" i="1"/>
  <c r="BN760" i="1"/>
  <c r="DL760" i="1" s="1"/>
  <c r="BM760" i="1"/>
  <c r="BL760" i="1"/>
  <c r="J760" i="1"/>
  <c r="FE759" i="1"/>
  <c r="FD759" i="1"/>
  <c r="FC759" i="1"/>
  <c r="FB759" i="1"/>
  <c r="FA759" i="1"/>
  <c r="EY759" i="1"/>
  <c r="EI759" i="1"/>
  <c r="EZ759" i="1" s="1"/>
  <c r="DQ759" i="1"/>
  <c r="DM759" i="1"/>
  <c r="CR759" i="1"/>
  <c r="CQ759" i="1"/>
  <c r="DP759" i="1" s="1"/>
  <c r="CP759" i="1"/>
  <c r="CN759" i="1"/>
  <c r="CM759" i="1"/>
  <c r="DL759" i="1" s="1"/>
  <c r="CL759" i="1"/>
  <c r="CK759" i="1"/>
  <c r="DJ759" i="1" s="1"/>
  <c r="BS759" i="1"/>
  <c r="BR759" i="1"/>
  <c r="BQ759" i="1"/>
  <c r="DO759" i="1" s="1"/>
  <c r="BO759" i="1"/>
  <c r="BN759" i="1"/>
  <c r="BM759" i="1"/>
  <c r="DK759" i="1" s="1"/>
  <c r="BL759" i="1"/>
  <c r="J759" i="1"/>
  <c r="FF759" i="1" s="1"/>
  <c r="FD758" i="1"/>
  <c r="FA758" i="1"/>
  <c r="EY758" i="1"/>
  <c r="EI758" i="1"/>
  <c r="EZ758" i="1" s="1"/>
  <c r="DN758" i="1"/>
  <c r="DJ758" i="1"/>
  <c r="CR758" i="1"/>
  <c r="CQ758" i="1"/>
  <c r="DP758" i="1" s="1"/>
  <c r="CP758" i="1"/>
  <c r="CO758" i="1"/>
  <c r="CM758" i="1"/>
  <c r="EU758" i="1" s="1"/>
  <c r="FM758" i="1" s="1"/>
  <c r="CL758" i="1"/>
  <c r="CK758" i="1"/>
  <c r="BS758" i="1"/>
  <c r="DQ758" i="1" s="1"/>
  <c r="EN762" i="1" s="1"/>
  <c r="BR758" i="1"/>
  <c r="BQ758" i="1"/>
  <c r="DO758" i="1" s="1"/>
  <c r="BP758" i="1"/>
  <c r="BN758" i="1"/>
  <c r="BM758" i="1"/>
  <c r="DK758" i="1" s="1"/>
  <c r="BL758" i="1"/>
  <c r="J758" i="1"/>
  <c r="FF760" i="1" s="1"/>
  <c r="FF757" i="1"/>
  <c r="FE757" i="1"/>
  <c r="FD757" i="1"/>
  <c r="FC757" i="1"/>
  <c r="FA757" i="1"/>
  <c r="EI757" i="1"/>
  <c r="FB757" i="1" s="1"/>
  <c r="DP757" i="1"/>
  <c r="DJ757" i="1"/>
  <c r="CR757" i="1"/>
  <c r="CQ757" i="1"/>
  <c r="CP757" i="1"/>
  <c r="DO757" i="1" s="1"/>
  <c r="CO757" i="1"/>
  <c r="CN757" i="1"/>
  <c r="EU757" i="1" s="1"/>
  <c r="FM757" i="1" s="1"/>
  <c r="CL757" i="1"/>
  <c r="CK757" i="1"/>
  <c r="BS757" i="1"/>
  <c r="DQ757" i="1" s="1"/>
  <c r="BR757" i="1"/>
  <c r="BQ757" i="1"/>
  <c r="BP757" i="1"/>
  <c r="DN757" i="1" s="1"/>
  <c r="BO757" i="1"/>
  <c r="BM757" i="1"/>
  <c r="DK757" i="1" s="1"/>
  <c r="BL757" i="1"/>
  <c r="J757" i="1"/>
  <c r="FF756" i="1"/>
  <c r="FC756" i="1"/>
  <c r="FA756" i="1"/>
  <c r="ET756" i="1"/>
  <c r="EI756" i="1"/>
  <c r="FB756" i="1" s="1"/>
  <c r="DP756" i="1"/>
  <c r="DM756" i="1"/>
  <c r="CR756" i="1"/>
  <c r="CQ756" i="1"/>
  <c r="CP756" i="1"/>
  <c r="DO756" i="1" s="1"/>
  <c r="CO756" i="1"/>
  <c r="CN756" i="1"/>
  <c r="CM756" i="1"/>
  <c r="DL756" i="1" s="1"/>
  <c r="CK756" i="1"/>
  <c r="EU756" i="1" s="1"/>
  <c r="BS756" i="1"/>
  <c r="DQ756" i="1" s="1"/>
  <c r="BR756" i="1"/>
  <c r="BQ756" i="1"/>
  <c r="BP756" i="1"/>
  <c r="DN756" i="1" s="1"/>
  <c r="BO756" i="1"/>
  <c r="BN756" i="1"/>
  <c r="BL756" i="1"/>
  <c r="DJ756" i="1" s="1"/>
  <c r="J756" i="1"/>
  <c r="FF758" i="1" s="1"/>
  <c r="EI755" i="1"/>
  <c r="DM755" i="1"/>
  <c r="CR755" i="1"/>
  <c r="DQ755" i="1" s="1"/>
  <c r="CQ755" i="1"/>
  <c r="CP755" i="1"/>
  <c r="DO755" i="1" s="1"/>
  <c r="CO755" i="1"/>
  <c r="CN755" i="1"/>
  <c r="CM755" i="1"/>
  <c r="DL755" i="1" s="1"/>
  <c r="CL755" i="1"/>
  <c r="EU755" i="1" s="1"/>
  <c r="BS755" i="1"/>
  <c r="BR755" i="1"/>
  <c r="DP755" i="1" s="1"/>
  <c r="BQ755" i="1"/>
  <c r="BP755" i="1"/>
  <c r="DN755" i="1" s="1"/>
  <c r="BO755" i="1"/>
  <c r="BN755" i="1"/>
  <c r="BM755" i="1"/>
  <c r="J755" i="1"/>
  <c r="FX753" i="1"/>
  <c r="FW753" i="1"/>
  <c r="FV753" i="1"/>
  <c r="FU753" i="1"/>
  <c r="FT753" i="1"/>
  <c r="FS753" i="1"/>
  <c r="FR753" i="1"/>
  <c r="FQ753" i="1"/>
  <c r="FX751" i="1"/>
  <c r="FW751" i="1"/>
  <c r="FV751" i="1"/>
  <c r="FU751" i="1"/>
  <c r="FT751" i="1"/>
  <c r="FS751" i="1"/>
  <c r="FR751" i="1"/>
  <c r="FQ751" i="1"/>
  <c r="H751" i="1"/>
  <c r="G751" i="1"/>
  <c r="F751" i="1"/>
  <c r="E751" i="1"/>
  <c r="D751" i="1"/>
  <c r="FX750" i="1"/>
  <c r="FW750" i="1"/>
  <c r="FV750" i="1"/>
  <c r="FU750" i="1"/>
  <c r="FT750" i="1"/>
  <c r="FS750" i="1"/>
  <c r="FR750" i="1"/>
  <c r="FQ750" i="1"/>
  <c r="FB749" i="1"/>
  <c r="EI749" i="1"/>
  <c r="FA749" i="1" s="1"/>
  <c r="DV749" i="1"/>
  <c r="DU749" i="1"/>
  <c r="DS749" i="1"/>
  <c r="DN749" i="1"/>
  <c r="DK749" i="1"/>
  <c r="CY749" i="1"/>
  <c r="DX749" i="1" s="1"/>
  <c r="CX749" i="1"/>
  <c r="CW749" i="1"/>
  <c r="CV749" i="1"/>
  <c r="CU749" i="1"/>
  <c r="CT749" i="1"/>
  <c r="CS749" i="1"/>
  <c r="DR749" i="1" s="1"/>
  <c r="CR749" i="1"/>
  <c r="CQ749" i="1"/>
  <c r="DP749" i="1" s="1"/>
  <c r="CP749" i="1"/>
  <c r="CO749" i="1"/>
  <c r="CN749" i="1"/>
  <c r="CM749" i="1"/>
  <c r="CL749" i="1"/>
  <c r="CK749" i="1"/>
  <c r="BZ749" i="1"/>
  <c r="BY749" i="1"/>
  <c r="DW749" i="1" s="1"/>
  <c r="BX749" i="1"/>
  <c r="BW749" i="1"/>
  <c r="BV749" i="1"/>
  <c r="DT749" i="1" s="1"/>
  <c r="BU749" i="1"/>
  <c r="BT749" i="1"/>
  <c r="BS749" i="1"/>
  <c r="DQ749" i="1" s="1"/>
  <c r="BR749" i="1"/>
  <c r="BQ749" i="1"/>
  <c r="DO749" i="1" s="1"/>
  <c r="BP749" i="1"/>
  <c r="BO749" i="1"/>
  <c r="DM749" i="1" s="1"/>
  <c r="BN749" i="1"/>
  <c r="DL749" i="1" s="1"/>
  <c r="BM749" i="1"/>
  <c r="BL749" i="1"/>
  <c r="J749" i="1"/>
  <c r="FE748" i="1"/>
  <c r="FD748" i="1"/>
  <c r="FB748" i="1"/>
  <c r="EY748" i="1"/>
  <c r="EI748" i="1"/>
  <c r="FC748" i="1" s="1"/>
  <c r="DY748" i="1"/>
  <c r="DS748" i="1"/>
  <c r="DR748" i="1"/>
  <c r="DP748" i="1"/>
  <c r="DK748" i="1"/>
  <c r="DJ748" i="1"/>
  <c r="CZ748" i="1"/>
  <c r="CX748" i="1"/>
  <c r="DW748" i="1" s="1"/>
  <c r="CW748" i="1"/>
  <c r="CV748" i="1"/>
  <c r="DU748" i="1" s="1"/>
  <c r="CU748" i="1"/>
  <c r="CT748" i="1"/>
  <c r="CS748" i="1"/>
  <c r="CR748" i="1"/>
  <c r="CQ748" i="1"/>
  <c r="CP748" i="1"/>
  <c r="DO748" i="1" s="1"/>
  <c r="CO748" i="1"/>
  <c r="CN748" i="1"/>
  <c r="DM748" i="1" s="1"/>
  <c r="CM748" i="1"/>
  <c r="CL748" i="1"/>
  <c r="CK748" i="1"/>
  <c r="CA748" i="1"/>
  <c r="BY748" i="1"/>
  <c r="BX748" i="1"/>
  <c r="DV748" i="1" s="1"/>
  <c r="BW748" i="1"/>
  <c r="BV748" i="1"/>
  <c r="DT748" i="1" s="1"/>
  <c r="BU748" i="1"/>
  <c r="BT748" i="1"/>
  <c r="BS748" i="1"/>
  <c r="DQ748" i="1" s="1"/>
  <c r="BR748" i="1"/>
  <c r="BQ748" i="1"/>
  <c r="BP748" i="1"/>
  <c r="DN748" i="1" s="1"/>
  <c r="BO748" i="1"/>
  <c r="BN748" i="1"/>
  <c r="DL748" i="1" s="1"/>
  <c r="BM748" i="1"/>
  <c r="BL748" i="1"/>
  <c r="J748" i="1"/>
  <c r="FE747" i="1"/>
  <c r="FD747" i="1"/>
  <c r="FC747" i="1"/>
  <c r="FB747" i="1"/>
  <c r="FA747" i="1"/>
  <c r="EY747" i="1"/>
  <c r="EM747" i="1"/>
  <c r="EI747" i="1"/>
  <c r="EZ747" i="1" s="1"/>
  <c r="DY747" i="1"/>
  <c r="DU747" i="1"/>
  <c r="DR747" i="1"/>
  <c r="DP747" i="1"/>
  <c r="DO747" i="1"/>
  <c r="DM747" i="1"/>
  <c r="CZ747" i="1"/>
  <c r="CY747" i="1"/>
  <c r="DX747" i="1" s="1"/>
  <c r="CW747" i="1"/>
  <c r="CV747" i="1"/>
  <c r="CU747" i="1"/>
  <c r="DT747" i="1" s="1"/>
  <c r="CT747" i="1"/>
  <c r="CS747" i="1"/>
  <c r="CR747" i="1"/>
  <c r="CQ747" i="1"/>
  <c r="CP747" i="1"/>
  <c r="CO747" i="1"/>
  <c r="CN747" i="1"/>
  <c r="CM747" i="1"/>
  <c r="DL747" i="1" s="1"/>
  <c r="CL747" i="1"/>
  <c r="CK747" i="1"/>
  <c r="DJ747" i="1" s="1"/>
  <c r="CA747" i="1"/>
  <c r="BZ747" i="1"/>
  <c r="BX747" i="1"/>
  <c r="DV747" i="1" s="1"/>
  <c r="BW747" i="1"/>
  <c r="BV747" i="1"/>
  <c r="BU747" i="1"/>
  <c r="DS747" i="1" s="1"/>
  <c r="BT747" i="1"/>
  <c r="BS747" i="1"/>
  <c r="DQ747" i="1" s="1"/>
  <c r="BR747" i="1"/>
  <c r="BQ747" i="1"/>
  <c r="BP747" i="1"/>
  <c r="DN747" i="1" s="1"/>
  <c r="BO747" i="1"/>
  <c r="BN747" i="1"/>
  <c r="BM747" i="1"/>
  <c r="DK747" i="1" s="1"/>
  <c r="BL747" i="1"/>
  <c r="J747" i="1"/>
  <c r="FF747" i="1" s="1"/>
  <c r="FD746" i="1"/>
  <c r="FA746" i="1"/>
  <c r="EY746" i="1"/>
  <c r="EI746" i="1"/>
  <c r="EZ746" i="1" s="1"/>
  <c r="DX746" i="1"/>
  <c r="DU746" i="1"/>
  <c r="DR746" i="1"/>
  <c r="DM746" i="1"/>
  <c r="DL746" i="1"/>
  <c r="DJ746" i="1"/>
  <c r="CZ746" i="1"/>
  <c r="CY746" i="1"/>
  <c r="CX746" i="1"/>
  <c r="CV746" i="1"/>
  <c r="CU746" i="1"/>
  <c r="DT746" i="1" s="1"/>
  <c r="CT746" i="1"/>
  <c r="CS746" i="1"/>
  <c r="CR746" i="1"/>
  <c r="DQ746" i="1" s="1"/>
  <c r="CQ746" i="1"/>
  <c r="CP746" i="1"/>
  <c r="DO746" i="1" s="1"/>
  <c r="CO746" i="1"/>
  <c r="CN746" i="1"/>
  <c r="CM746" i="1"/>
  <c r="CL746" i="1"/>
  <c r="CK746" i="1"/>
  <c r="CA746" i="1"/>
  <c r="DY746" i="1" s="1"/>
  <c r="BZ746" i="1"/>
  <c r="BY746" i="1"/>
  <c r="DW746" i="1" s="1"/>
  <c r="BW746" i="1"/>
  <c r="BV746" i="1"/>
  <c r="BU746" i="1"/>
  <c r="DS746" i="1" s="1"/>
  <c r="BT746" i="1"/>
  <c r="BS746" i="1"/>
  <c r="BR746" i="1"/>
  <c r="DP746" i="1" s="1"/>
  <c r="BQ746" i="1"/>
  <c r="BP746" i="1"/>
  <c r="DN746" i="1" s="1"/>
  <c r="BO746" i="1"/>
  <c r="BN746" i="1"/>
  <c r="BM746" i="1"/>
  <c r="DK746" i="1" s="1"/>
  <c r="BL746" i="1"/>
  <c r="ET746" i="1" s="1"/>
  <c r="J746" i="1"/>
  <c r="FE745" i="1"/>
  <c r="FD745" i="1"/>
  <c r="FC745" i="1"/>
  <c r="FA745" i="1"/>
  <c r="EI745" i="1"/>
  <c r="FB745" i="1" s="1"/>
  <c r="DX745" i="1"/>
  <c r="DR745" i="1"/>
  <c r="DP745" i="1"/>
  <c r="DO745" i="1"/>
  <c r="DJ745" i="1"/>
  <c r="CZ745" i="1"/>
  <c r="CY745" i="1"/>
  <c r="CX745" i="1"/>
  <c r="DW745" i="1" s="1"/>
  <c r="CW745" i="1"/>
  <c r="CU745" i="1"/>
  <c r="DT745" i="1" s="1"/>
  <c r="CT745" i="1"/>
  <c r="CS745" i="1"/>
  <c r="CR745" i="1"/>
  <c r="DQ745" i="1" s="1"/>
  <c r="CQ745" i="1"/>
  <c r="CP745" i="1"/>
  <c r="CO745" i="1"/>
  <c r="DN745" i="1" s="1"/>
  <c r="CN745" i="1"/>
  <c r="CM745" i="1"/>
  <c r="DL745" i="1" s="1"/>
  <c r="CL745" i="1"/>
  <c r="CK745" i="1"/>
  <c r="CA745" i="1"/>
  <c r="DY745" i="1" s="1"/>
  <c r="BZ745" i="1"/>
  <c r="BY745" i="1"/>
  <c r="BX745" i="1"/>
  <c r="DV745" i="1" s="1"/>
  <c r="BV745" i="1"/>
  <c r="BU745" i="1"/>
  <c r="DS745" i="1" s="1"/>
  <c r="BT745" i="1"/>
  <c r="BS745" i="1"/>
  <c r="BR745" i="1"/>
  <c r="BQ745" i="1"/>
  <c r="BP745" i="1"/>
  <c r="BO745" i="1"/>
  <c r="DM745" i="1" s="1"/>
  <c r="EM745" i="1" s="1"/>
  <c r="BN745" i="1"/>
  <c r="BM745" i="1"/>
  <c r="DK745" i="1" s="1"/>
  <c r="BL745" i="1"/>
  <c r="J745" i="1"/>
  <c r="FF744" i="1"/>
  <c r="FC744" i="1"/>
  <c r="FA744" i="1"/>
  <c r="EI744" i="1"/>
  <c r="FB744" i="1" s="1"/>
  <c r="DY744" i="1"/>
  <c r="DX744" i="1"/>
  <c r="DU744" i="1"/>
  <c r="DO744" i="1"/>
  <c r="DL744" i="1"/>
  <c r="DK744" i="1"/>
  <c r="CZ744" i="1"/>
  <c r="CY744" i="1"/>
  <c r="CX744" i="1"/>
  <c r="DW744" i="1" s="1"/>
  <c r="CW744" i="1"/>
  <c r="CV744" i="1"/>
  <c r="CT744" i="1"/>
  <c r="DS744" i="1" s="1"/>
  <c r="CS744" i="1"/>
  <c r="CR744" i="1"/>
  <c r="DQ744" i="1" s="1"/>
  <c r="CQ744" i="1"/>
  <c r="CP744" i="1"/>
  <c r="CO744" i="1"/>
  <c r="DN744" i="1" s="1"/>
  <c r="CN744" i="1"/>
  <c r="CM744" i="1"/>
  <c r="CL744" i="1"/>
  <c r="CK744" i="1"/>
  <c r="CA744" i="1"/>
  <c r="BZ744" i="1"/>
  <c r="BY744" i="1"/>
  <c r="BX744" i="1"/>
  <c r="DV744" i="1" s="1"/>
  <c r="BW744" i="1"/>
  <c r="BU744" i="1"/>
  <c r="BT744" i="1"/>
  <c r="DR744" i="1" s="1"/>
  <c r="BS744" i="1"/>
  <c r="BR744" i="1"/>
  <c r="DP744" i="1" s="1"/>
  <c r="BQ744" i="1"/>
  <c r="BP744" i="1"/>
  <c r="BO744" i="1"/>
  <c r="DM744" i="1" s="1"/>
  <c r="BN744" i="1"/>
  <c r="BM744" i="1"/>
  <c r="BL744" i="1"/>
  <c r="DJ744" i="1" s="1"/>
  <c r="J744" i="1"/>
  <c r="FC743" i="1"/>
  <c r="EI743" i="1"/>
  <c r="DX743" i="1"/>
  <c r="EL743" i="1" s="1"/>
  <c r="DU743" i="1"/>
  <c r="DQ743" i="1"/>
  <c r="DO743" i="1"/>
  <c r="DL743" i="1"/>
  <c r="CZ743" i="1"/>
  <c r="DY743" i="1" s="1"/>
  <c r="CY743" i="1"/>
  <c r="CX743" i="1"/>
  <c r="DW743" i="1" s="1"/>
  <c r="CW743" i="1"/>
  <c r="CV743" i="1"/>
  <c r="CU743" i="1"/>
  <c r="DT743" i="1" s="1"/>
  <c r="CS743" i="1"/>
  <c r="CR743" i="1"/>
  <c r="CQ743" i="1"/>
  <c r="DP743" i="1" s="1"/>
  <c r="CP743" i="1"/>
  <c r="CO743" i="1"/>
  <c r="DN743" i="1" s="1"/>
  <c r="CN743" i="1"/>
  <c r="CM743" i="1"/>
  <c r="CL743" i="1"/>
  <c r="DK743" i="1" s="1"/>
  <c r="CK743" i="1"/>
  <c r="CA743" i="1"/>
  <c r="BZ743" i="1"/>
  <c r="BY743" i="1"/>
  <c r="BX743" i="1"/>
  <c r="DV743" i="1" s="1"/>
  <c r="BW743" i="1"/>
  <c r="BV743" i="1"/>
  <c r="BT743" i="1"/>
  <c r="DR743" i="1" s="1"/>
  <c r="BS743" i="1"/>
  <c r="BR743" i="1"/>
  <c r="BQ743" i="1"/>
  <c r="BP743" i="1"/>
  <c r="BO743" i="1"/>
  <c r="DM743" i="1" s="1"/>
  <c r="BN743" i="1"/>
  <c r="BM743" i="1"/>
  <c r="BL743" i="1"/>
  <c r="DJ743" i="1" s="1"/>
  <c r="J743" i="1"/>
  <c r="EI742" i="1"/>
  <c r="FC742" i="1" s="1"/>
  <c r="DW742" i="1"/>
  <c r="DS742" i="1"/>
  <c r="DN742" i="1"/>
  <c r="DL742" i="1"/>
  <c r="CZ742" i="1"/>
  <c r="DY742" i="1" s="1"/>
  <c r="CY742" i="1"/>
  <c r="CX742" i="1"/>
  <c r="CW742" i="1"/>
  <c r="DV742" i="1" s="1"/>
  <c r="CV742" i="1"/>
  <c r="CU742" i="1"/>
  <c r="DT742" i="1" s="1"/>
  <c r="CT742" i="1"/>
  <c r="CR742" i="1"/>
  <c r="CQ742" i="1"/>
  <c r="DP742" i="1" s="1"/>
  <c r="CP742" i="1"/>
  <c r="CO742" i="1"/>
  <c r="CN742" i="1"/>
  <c r="DM742" i="1" s="1"/>
  <c r="CM742" i="1"/>
  <c r="CL742" i="1"/>
  <c r="DK742" i="1" s="1"/>
  <c r="CK742" i="1"/>
  <c r="CA742" i="1"/>
  <c r="BZ742" i="1"/>
  <c r="DX742" i="1" s="1"/>
  <c r="BY742" i="1"/>
  <c r="BX742" i="1"/>
  <c r="BW742" i="1"/>
  <c r="DU742" i="1" s="1"/>
  <c r="BV742" i="1"/>
  <c r="BU742" i="1"/>
  <c r="BS742" i="1"/>
  <c r="DQ742" i="1" s="1"/>
  <c r="BR742" i="1"/>
  <c r="BQ742" i="1"/>
  <c r="DO742" i="1" s="1"/>
  <c r="BP742" i="1"/>
  <c r="BO742" i="1"/>
  <c r="BN742" i="1"/>
  <c r="BM742" i="1"/>
  <c r="BL742" i="1"/>
  <c r="DJ742" i="1" s="1"/>
  <c r="J742" i="1"/>
  <c r="FF745" i="1" s="1"/>
  <c r="FE741" i="1"/>
  <c r="EI741" i="1"/>
  <c r="EY741" i="1" s="1"/>
  <c r="DX741" i="1"/>
  <c r="DT741" i="1"/>
  <c r="DR741" i="1"/>
  <c r="DP741" i="1"/>
  <c r="DN741" i="1"/>
  <c r="DK741" i="1"/>
  <c r="CZ741" i="1"/>
  <c r="CY741" i="1"/>
  <c r="CX741" i="1"/>
  <c r="CW741" i="1"/>
  <c r="DV741" i="1" s="1"/>
  <c r="CV741" i="1"/>
  <c r="CU741" i="1"/>
  <c r="CT741" i="1"/>
  <c r="DS741" i="1" s="1"/>
  <c r="CS741" i="1"/>
  <c r="CQ741" i="1"/>
  <c r="CP741" i="1"/>
  <c r="CO741" i="1"/>
  <c r="CN741" i="1"/>
  <c r="DM741" i="1" s="1"/>
  <c r="CM741" i="1"/>
  <c r="CL741" i="1"/>
  <c r="CK741" i="1"/>
  <c r="DJ741" i="1" s="1"/>
  <c r="CA741" i="1"/>
  <c r="DY741" i="1" s="1"/>
  <c r="BZ741" i="1"/>
  <c r="BY741" i="1"/>
  <c r="DW741" i="1" s="1"/>
  <c r="BX741" i="1"/>
  <c r="BW741" i="1"/>
  <c r="DU741" i="1" s="1"/>
  <c r="BV741" i="1"/>
  <c r="BU741" i="1"/>
  <c r="BT741" i="1"/>
  <c r="BR741" i="1"/>
  <c r="BQ741" i="1"/>
  <c r="DO741" i="1" s="1"/>
  <c r="BP741" i="1"/>
  <c r="BO741" i="1"/>
  <c r="BN741" i="1"/>
  <c r="DL741" i="1" s="1"/>
  <c r="BM741" i="1"/>
  <c r="BL741" i="1"/>
  <c r="J741" i="1"/>
  <c r="FF740" i="1"/>
  <c r="FE740" i="1"/>
  <c r="FD740" i="1"/>
  <c r="FB740" i="1"/>
  <c r="EY740" i="1"/>
  <c r="EI740" i="1"/>
  <c r="FC740" i="1" s="1"/>
  <c r="DY740" i="1"/>
  <c r="DX740" i="1"/>
  <c r="DV740" i="1"/>
  <c r="DT740" i="1"/>
  <c r="DS740" i="1"/>
  <c r="DQ740" i="1"/>
  <c r="DO740" i="1"/>
  <c r="DK740" i="1"/>
  <c r="CZ740" i="1"/>
  <c r="CY740" i="1"/>
  <c r="CX740" i="1"/>
  <c r="CW740" i="1"/>
  <c r="CV740" i="1"/>
  <c r="CU740" i="1"/>
  <c r="CT740" i="1"/>
  <c r="CS740" i="1"/>
  <c r="CR740" i="1"/>
  <c r="CP740" i="1"/>
  <c r="CO740" i="1"/>
  <c r="CN740" i="1"/>
  <c r="CM740" i="1"/>
  <c r="CL740" i="1"/>
  <c r="CK740" i="1"/>
  <c r="CA740" i="1"/>
  <c r="BZ740" i="1"/>
  <c r="BY740" i="1"/>
  <c r="DW740" i="1" s="1"/>
  <c r="BX740" i="1"/>
  <c r="BW740" i="1"/>
  <c r="DU740" i="1" s="1"/>
  <c r="BV740" i="1"/>
  <c r="BU740" i="1"/>
  <c r="BT740" i="1"/>
  <c r="DR740" i="1" s="1"/>
  <c r="BS740" i="1"/>
  <c r="BQ740" i="1"/>
  <c r="BP740" i="1"/>
  <c r="DN740" i="1" s="1"/>
  <c r="BO740" i="1"/>
  <c r="DM740" i="1" s="1"/>
  <c r="BN740" i="1"/>
  <c r="DL740" i="1" s="1"/>
  <c r="BM740" i="1"/>
  <c r="BL740" i="1"/>
  <c r="J740" i="1"/>
  <c r="FF748" i="1" s="1"/>
  <c r="FD739" i="1"/>
  <c r="FC739" i="1"/>
  <c r="FB739" i="1"/>
  <c r="FA739" i="1"/>
  <c r="EY739" i="1"/>
  <c r="EI739" i="1"/>
  <c r="EZ739" i="1" s="1"/>
  <c r="DT739" i="1"/>
  <c r="DS739" i="1"/>
  <c r="DQ739" i="1"/>
  <c r="DP739" i="1"/>
  <c r="DN739" i="1"/>
  <c r="DJ739" i="1"/>
  <c r="CZ739" i="1"/>
  <c r="CY739" i="1"/>
  <c r="CX739" i="1"/>
  <c r="CW739" i="1"/>
  <c r="CV739" i="1"/>
  <c r="CU739" i="1"/>
  <c r="CT739" i="1"/>
  <c r="CS739" i="1"/>
  <c r="CR739" i="1"/>
  <c r="CQ739" i="1"/>
  <c r="CO739" i="1"/>
  <c r="CN739" i="1"/>
  <c r="DM739" i="1" s="1"/>
  <c r="CM739" i="1"/>
  <c r="CL739" i="1"/>
  <c r="CK739" i="1"/>
  <c r="CA739" i="1"/>
  <c r="DY739" i="1" s="1"/>
  <c r="BZ739" i="1"/>
  <c r="BY739" i="1"/>
  <c r="DW739" i="1" s="1"/>
  <c r="BX739" i="1"/>
  <c r="DV739" i="1" s="1"/>
  <c r="BW739" i="1"/>
  <c r="DU739" i="1" s="1"/>
  <c r="BV739" i="1"/>
  <c r="BU739" i="1"/>
  <c r="BT739" i="1"/>
  <c r="BS739" i="1"/>
  <c r="BR739" i="1"/>
  <c r="BP739" i="1"/>
  <c r="BO739" i="1"/>
  <c r="BN739" i="1"/>
  <c r="DL739" i="1" s="1"/>
  <c r="BM739" i="1"/>
  <c r="DK739" i="1" s="1"/>
  <c r="BL739" i="1"/>
  <c r="J739" i="1"/>
  <c r="FF738" i="1"/>
  <c r="FE738" i="1"/>
  <c r="FD738" i="1"/>
  <c r="FB738" i="1"/>
  <c r="FA738" i="1"/>
  <c r="EU738" i="1"/>
  <c r="FM738" i="1" s="1"/>
  <c r="EI738" i="1"/>
  <c r="FC738" i="1" s="1"/>
  <c r="DX738" i="1"/>
  <c r="DW738" i="1"/>
  <c r="DV738" i="1"/>
  <c r="DP738" i="1"/>
  <c r="DO738" i="1"/>
  <c r="DM738" i="1"/>
  <c r="DK738" i="1"/>
  <c r="DJ738" i="1"/>
  <c r="CZ738" i="1"/>
  <c r="CY738" i="1"/>
  <c r="CX738" i="1"/>
  <c r="CW738" i="1"/>
  <c r="CV738" i="1"/>
  <c r="CU738" i="1"/>
  <c r="CT738" i="1"/>
  <c r="DS738" i="1" s="1"/>
  <c r="CS738" i="1"/>
  <c r="CR738" i="1"/>
  <c r="CQ738" i="1"/>
  <c r="CP738" i="1"/>
  <c r="CN738" i="1"/>
  <c r="CM738" i="1"/>
  <c r="CL738" i="1"/>
  <c r="CK738" i="1"/>
  <c r="CA738" i="1"/>
  <c r="DY738" i="1" s="1"/>
  <c r="BZ738" i="1"/>
  <c r="BY738" i="1"/>
  <c r="BX738" i="1"/>
  <c r="BW738" i="1"/>
  <c r="DU738" i="1" s="1"/>
  <c r="BV738" i="1"/>
  <c r="DT738" i="1" s="1"/>
  <c r="BU738" i="1"/>
  <c r="BT738" i="1"/>
  <c r="DR738" i="1" s="1"/>
  <c r="BS738" i="1"/>
  <c r="DQ738" i="1" s="1"/>
  <c r="BR738" i="1"/>
  <c r="BQ738" i="1"/>
  <c r="BO738" i="1"/>
  <c r="BN738" i="1"/>
  <c r="DL738" i="1" s="1"/>
  <c r="EM738" i="1" s="1"/>
  <c r="BM738" i="1"/>
  <c r="BL738" i="1"/>
  <c r="ET738" i="1" s="1"/>
  <c r="J738" i="1"/>
  <c r="FF737" i="1"/>
  <c r="FC737" i="1"/>
  <c r="FB737" i="1"/>
  <c r="FA737" i="1"/>
  <c r="EY737" i="1"/>
  <c r="EI737" i="1"/>
  <c r="EZ737" i="1" s="1"/>
  <c r="DV737" i="1"/>
  <c r="DU737" i="1"/>
  <c r="DT737" i="1"/>
  <c r="DS737" i="1"/>
  <c r="DL737" i="1"/>
  <c r="DK737" i="1"/>
  <c r="DJ737" i="1"/>
  <c r="CZ737" i="1"/>
  <c r="CY737" i="1"/>
  <c r="DX737" i="1" s="1"/>
  <c r="CX737" i="1"/>
  <c r="CW737" i="1"/>
  <c r="CV737" i="1"/>
  <c r="CU737" i="1"/>
  <c r="CT737" i="1"/>
  <c r="CS737" i="1"/>
  <c r="CR737" i="1"/>
  <c r="CQ737" i="1"/>
  <c r="DP737" i="1" s="1"/>
  <c r="CP737" i="1"/>
  <c r="CO737" i="1"/>
  <c r="CM737" i="1"/>
  <c r="CL737" i="1"/>
  <c r="CK737" i="1"/>
  <c r="CA737" i="1"/>
  <c r="DY737" i="1" s="1"/>
  <c r="BZ737" i="1"/>
  <c r="BY737" i="1"/>
  <c r="DW737" i="1" s="1"/>
  <c r="BX737" i="1"/>
  <c r="BW737" i="1"/>
  <c r="BV737" i="1"/>
  <c r="BU737" i="1"/>
  <c r="BT737" i="1"/>
  <c r="BS737" i="1"/>
  <c r="DQ737" i="1" s="1"/>
  <c r="BR737" i="1"/>
  <c r="BQ737" i="1"/>
  <c r="DO737" i="1" s="1"/>
  <c r="BP737" i="1"/>
  <c r="DN737" i="1" s="1"/>
  <c r="BN737" i="1"/>
  <c r="BM737" i="1"/>
  <c r="BL737" i="1"/>
  <c r="ET737" i="1" s="1"/>
  <c r="J737" i="1"/>
  <c r="FF736" i="1"/>
  <c r="EY736" i="1"/>
  <c r="EI736" i="1"/>
  <c r="FE736" i="1" s="1"/>
  <c r="DY736" i="1"/>
  <c r="DX736" i="1"/>
  <c r="DU736" i="1"/>
  <c r="DS736" i="1"/>
  <c r="DR736" i="1"/>
  <c r="DQ736" i="1"/>
  <c r="DP736" i="1"/>
  <c r="CZ736" i="1"/>
  <c r="CY736" i="1"/>
  <c r="CX736" i="1"/>
  <c r="CW736" i="1"/>
  <c r="CV736" i="1"/>
  <c r="CU736" i="1"/>
  <c r="CT736" i="1"/>
  <c r="CS736" i="1"/>
  <c r="CR736" i="1"/>
  <c r="CQ736" i="1"/>
  <c r="CP736" i="1"/>
  <c r="CO736" i="1"/>
  <c r="CN736" i="1"/>
  <c r="CL736" i="1"/>
  <c r="CK736" i="1"/>
  <c r="CA736" i="1"/>
  <c r="BZ736" i="1"/>
  <c r="BY736" i="1"/>
  <c r="BX736" i="1"/>
  <c r="DV736" i="1" s="1"/>
  <c r="BW736" i="1"/>
  <c r="BV736" i="1"/>
  <c r="DT736" i="1" s="1"/>
  <c r="BU736" i="1"/>
  <c r="BT736" i="1"/>
  <c r="BS736" i="1"/>
  <c r="BR736" i="1"/>
  <c r="BQ736" i="1"/>
  <c r="BP736" i="1"/>
  <c r="DN736" i="1" s="1"/>
  <c r="BO736" i="1"/>
  <c r="BM736" i="1"/>
  <c r="DK736" i="1" s="1"/>
  <c r="BL736" i="1"/>
  <c r="J736" i="1"/>
  <c r="FE735" i="1"/>
  <c r="FD735" i="1"/>
  <c r="FC735" i="1"/>
  <c r="FA735" i="1"/>
  <c r="EI735" i="1"/>
  <c r="FB735" i="1" s="1"/>
  <c r="DW735" i="1"/>
  <c r="DV735" i="1"/>
  <c r="DU735" i="1"/>
  <c r="DR735" i="1"/>
  <c r="DO735" i="1"/>
  <c r="DN735" i="1"/>
  <c r="DM735" i="1"/>
  <c r="CZ735" i="1"/>
  <c r="CY735" i="1"/>
  <c r="CX735" i="1"/>
  <c r="CW735" i="1"/>
  <c r="CV735" i="1"/>
  <c r="CU735" i="1"/>
  <c r="CT735" i="1"/>
  <c r="CS735" i="1"/>
  <c r="CR735" i="1"/>
  <c r="CQ735" i="1"/>
  <c r="CP735" i="1"/>
  <c r="CO735" i="1"/>
  <c r="CN735" i="1"/>
  <c r="CM735" i="1"/>
  <c r="EU735" i="1" s="1"/>
  <c r="FM735" i="1" s="1"/>
  <c r="CK735" i="1"/>
  <c r="CA735" i="1"/>
  <c r="DY735" i="1" s="1"/>
  <c r="BZ735" i="1"/>
  <c r="DX735" i="1" s="1"/>
  <c r="BY735" i="1"/>
  <c r="BX735" i="1"/>
  <c r="BW735" i="1"/>
  <c r="BV735" i="1"/>
  <c r="BU735" i="1"/>
  <c r="DS735" i="1" s="1"/>
  <c r="BT735" i="1"/>
  <c r="BS735" i="1"/>
  <c r="DQ735" i="1" s="1"/>
  <c r="BR735" i="1"/>
  <c r="DP735" i="1" s="1"/>
  <c r="BQ735" i="1"/>
  <c r="BP735" i="1"/>
  <c r="BO735" i="1"/>
  <c r="BN735" i="1"/>
  <c r="BL735" i="1"/>
  <c r="DJ735" i="1" s="1"/>
  <c r="J735" i="1"/>
  <c r="EZ734" i="1"/>
  <c r="EI734" i="1"/>
  <c r="DW734" i="1"/>
  <c r="DT734" i="1"/>
  <c r="DS734" i="1"/>
  <c r="DR734" i="1"/>
  <c r="DO734" i="1"/>
  <c r="DL734" i="1"/>
  <c r="DK734" i="1"/>
  <c r="EP735" i="1" s="1"/>
  <c r="CZ734" i="1"/>
  <c r="CY734" i="1"/>
  <c r="CX734" i="1"/>
  <c r="CW734" i="1"/>
  <c r="CV734" i="1"/>
  <c r="CU734" i="1"/>
  <c r="CT734" i="1"/>
  <c r="CS734" i="1"/>
  <c r="CR734" i="1"/>
  <c r="CQ734" i="1"/>
  <c r="CP734" i="1"/>
  <c r="CO734" i="1"/>
  <c r="CN734" i="1"/>
  <c r="CM734" i="1"/>
  <c r="CL734" i="1"/>
  <c r="EU734" i="1" s="1"/>
  <c r="CA734" i="1"/>
  <c r="BZ734" i="1"/>
  <c r="DX734" i="1" s="1"/>
  <c r="BY734" i="1"/>
  <c r="BX734" i="1"/>
  <c r="DV734" i="1" s="1"/>
  <c r="BW734" i="1"/>
  <c r="DU734" i="1" s="1"/>
  <c r="BV734" i="1"/>
  <c r="BU734" i="1"/>
  <c r="BT734" i="1"/>
  <c r="BS734" i="1"/>
  <c r="BR734" i="1"/>
  <c r="DP734" i="1" s="1"/>
  <c r="EN740" i="1" s="1"/>
  <c r="BQ734" i="1"/>
  <c r="BP734" i="1"/>
  <c r="DN734" i="1" s="1"/>
  <c r="BO734" i="1"/>
  <c r="DM734" i="1" s="1"/>
  <c r="BN734" i="1"/>
  <c r="BM734" i="1"/>
  <c r="J734" i="1"/>
  <c r="FF746" i="1" s="1"/>
  <c r="FX732" i="1"/>
  <c r="FW732" i="1"/>
  <c r="FV732" i="1"/>
  <c r="FU732" i="1"/>
  <c r="FT732" i="1"/>
  <c r="FS732" i="1"/>
  <c r="FR732" i="1"/>
  <c r="FQ732" i="1"/>
  <c r="FX730" i="1"/>
  <c r="FW730" i="1"/>
  <c r="FV730" i="1"/>
  <c r="FU730" i="1"/>
  <c r="FT730" i="1"/>
  <c r="FS730" i="1"/>
  <c r="FR730" i="1"/>
  <c r="FQ730" i="1"/>
  <c r="H730" i="1"/>
  <c r="G730" i="1"/>
  <c r="F730" i="1"/>
  <c r="E730" i="1"/>
  <c r="D730" i="1"/>
  <c r="FX729" i="1"/>
  <c r="FW729" i="1"/>
  <c r="FV729" i="1"/>
  <c r="FU729" i="1"/>
  <c r="FT729" i="1"/>
  <c r="FS729" i="1"/>
  <c r="FR729" i="1"/>
  <c r="FQ729" i="1"/>
  <c r="FD728" i="1"/>
  <c r="FC728" i="1"/>
  <c r="FB728" i="1"/>
  <c r="EI728" i="1"/>
  <c r="FA728" i="1" s="1"/>
  <c r="DV728" i="1"/>
  <c r="DU728" i="1"/>
  <c r="DS728" i="1"/>
  <c r="DN728" i="1"/>
  <c r="DM728" i="1"/>
  <c r="DK728" i="1"/>
  <c r="CY728" i="1"/>
  <c r="DX728" i="1" s="1"/>
  <c r="CX728" i="1"/>
  <c r="CW728" i="1"/>
  <c r="CV728" i="1"/>
  <c r="CU728" i="1"/>
  <c r="DT728" i="1" s="1"/>
  <c r="CT728" i="1"/>
  <c r="CS728" i="1"/>
  <c r="CR728" i="1"/>
  <c r="CQ728" i="1"/>
  <c r="DP728" i="1" s="1"/>
  <c r="CP728" i="1"/>
  <c r="CO728" i="1"/>
  <c r="CN728" i="1"/>
  <c r="CM728" i="1"/>
  <c r="DL728" i="1" s="1"/>
  <c r="CL728" i="1"/>
  <c r="CK728" i="1"/>
  <c r="BZ728" i="1"/>
  <c r="BY728" i="1"/>
  <c r="DW728" i="1" s="1"/>
  <c r="BX728" i="1"/>
  <c r="BW728" i="1"/>
  <c r="BV728" i="1"/>
  <c r="BU728" i="1"/>
  <c r="BT728" i="1"/>
  <c r="BS728" i="1"/>
  <c r="DQ728" i="1" s="1"/>
  <c r="BR728" i="1"/>
  <c r="BQ728" i="1"/>
  <c r="DO728" i="1" s="1"/>
  <c r="BP728" i="1"/>
  <c r="BO728" i="1"/>
  <c r="BN728" i="1"/>
  <c r="BM728" i="1"/>
  <c r="BL728" i="1"/>
  <c r="J728" i="1"/>
  <c r="EY727" i="1"/>
  <c r="EI727" i="1"/>
  <c r="FF727" i="1" s="1"/>
  <c r="DY727" i="1"/>
  <c r="DT727" i="1"/>
  <c r="DR727" i="1"/>
  <c r="DQ727" i="1"/>
  <c r="DP727" i="1"/>
  <c r="DJ727" i="1"/>
  <c r="CZ727" i="1"/>
  <c r="CX727" i="1"/>
  <c r="CW727" i="1"/>
  <c r="CV727" i="1"/>
  <c r="DU727" i="1" s="1"/>
  <c r="CU727" i="1"/>
  <c r="CT727" i="1"/>
  <c r="CS727" i="1"/>
  <c r="CR727" i="1"/>
  <c r="CQ727" i="1"/>
  <c r="CP727" i="1"/>
  <c r="CO727" i="1"/>
  <c r="CN727" i="1"/>
  <c r="DM727" i="1" s="1"/>
  <c r="CM727" i="1"/>
  <c r="CL727" i="1"/>
  <c r="CK727" i="1"/>
  <c r="CA727" i="1"/>
  <c r="BY727" i="1"/>
  <c r="BX727" i="1"/>
  <c r="DV727" i="1" s="1"/>
  <c r="BW727" i="1"/>
  <c r="BV727" i="1"/>
  <c r="BU727" i="1"/>
  <c r="DS727" i="1" s="1"/>
  <c r="BT727" i="1"/>
  <c r="BS727" i="1"/>
  <c r="BR727" i="1"/>
  <c r="BQ727" i="1"/>
  <c r="BP727" i="1"/>
  <c r="DN727" i="1" s="1"/>
  <c r="BO727" i="1"/>
  <c r="BN727" i="1"/>
  <c r="DL727" i="1" s="1"/>
  <c r="BM727" i="1"/>
  <c r="DK727" i="1" s="1"/>
  <c r="BL727" i="1"/>
  <c r="J727" i="1"/>
  <c r="FE726" i="1"/>
  <c r="FD726" i="1"/>
  <c r="FB726" i="1"/>
  <c r="FA726" i="1"/>
  <c r="EI726" i="1"/>
  <c r="FC726" i="1" s="1"/>
  <c r="DX726" i="1"/>
  <c r="DV726" i="1"/>
  <c r="DU726" i="1"/>
  <c r="DQ726" i="1"/>
  <c r="DO726" i="1"/>
  <c r="DM726" i="1"/>
  <c r="CZ726" i="1"/>
  <c r="CY726" i="1"/>
  <c r="CW726" i="1"/>
  <c r="CV726" i="1"/>
  <c r="CU726" i="1"/>
  <c r="CT726" i="1"/>
  <c r="CS726" i="1"/>
  <c r="DR726" i="1" s="1"/>
  <c r="CR726" i="1"/>
  <c r="CQ726" i="1"/>
  <c r="CP726" i="1"/>
  <c r="CO726" i="1"/>
  <c r="DN726" i="1" s="1"/>
  <c r="CN726" i="1"/>
  <c r="CM726" i="1"/>
  <c r="CL726" i="1"/>
  <c r="CK726" i="1"/>
  <c r="DJ726" i="1" s="1"/>
  <c r="CA726" i="1"/>
  <c r="DY726" i="1" s="1"/>
  <c r="BZ726" i="1"/>
  <c r="BX726" i="1"/>
  <c r="BW726" i="1"/>
  <c r="BV726" i="1"/>
  <c r="BU726" i="1"/>
  <c r="DS726" i="1" s="1"/>
  <c r="BT726" i="1"/>
  <c r="BS726" i="1"/>
  <c r="BR726" i="1"/>
  <c r="DP726" i="1" s="1"/>
  <c r="BQ726" i="1"/>
  <c r="BP726" i="1"/>
  <c r="BO726" i="1"/>
  <c r="BN726" i="1"/>
  <c r="BM726" i="1"/>
  <c r="DK726" i="1" s="1"/>
  <c r="BL726" i="1"/>
  <c r="J726" i="1"/>
  <c r="FC725" i="1"/>
  <c r="FB725" i="1"/>
  <c r="FA725" i="1"/>
  <c r="EY725" i="1"/>
  <c r="EI725" i="1"/>
  <c r="EZ725" i="1" s="1"/>
  <c r="DY725" i="1"/>
  <c r="DT725" i="1"/>
  <c r="DR725" i="1"/>
  <c r="DL725" i="1"/>
  <c r="DJ725" i="1"/>
  <c r="CZ725" i="1"/>
  <c r="CY725" i="1"/>
  <c r="DX725" i="1" s="1"/>
  <c r="CX725" i="1"/>
  <c r="CV725" i="1"/>
  <c r="CU725" i="1"/>
  <c r="CT725" i="1"/>
  <c r="DS725" i="1" s="1"/>
  <c r="CS725" i="1"/>
  <c r="CR725" i="1"/>
  <c r="CQ725" i="1"/>
  <c r="CP725" i="1"/>
  <c r="DO725" i="1" s="1"/>
  <c r="CO725" i="1"/>
  <c r="CN725" i="1"/>
  <c r="CM725" i="1"/>
  <c r="CL725" i="1"/>
  <c r="DK725" i="1" s="1"/>
  <c r="CK725" i="1"/>
  <c r="CA725" i="1"/>
  <c r="BZ725" i="1"/>
  <c r="BY725" i="1"/>
  <c r="DW725" i="1" s="1"/>
  <c r="BW725" i="1"/>
  <c r="DU725" i="1" s="1"/>
  <c r="BV725" i="1"/>
  <c r="BU725" i="1"/>
  <c r="BT725" i="1"/>
  <c r="BS725" i="1"/>
  <c r="BR725" i="1"/>
  <c r="DP725" i="1" s="1"/>
  <c r="EP719" i="1" s="1"/>
  <c r="BQ725" i="1"/>
  <c r="BP725" i="1"/>
  <c r="DN725" i="1" s="1"/>
  <c r="BO725" i="1"/>
  <c r="DM725" i="1" s="1"/>
  <c r="BN725" i="1"/>
  <c r="BM725" i="1"/>
  <c r="BL725" i="1"/>
  <c r="J725" i="1"/>
  <c r="FF724" i="1"/>
  <c r="EI724" i="1"/>
  <c r="FE724" i="1" s="1"/>
  <c r="DX724" i="1"/>
  <c r="DR724" i="1"/>
  <c r="DQ724" i="1"/>
  <c r="DO724" i="1"/>
  <c r="DL724" i="1"/>
  <c r="CZ724" i="1"/>
  <c r="DY724" i="1" s="1"/>
  <c r="CY724" i="1"/>
  <c r="CX724" i="1"/>
  <c r="CW724" i="1"/>
  <c r="CU724" i="1"/>
  <c r="DT724" i="1" s="1"/>
  <c r="CT724" i="1"/>
  <c r="CS724" i="1"/>
  <c r="CR724" i="1"/>
  <c r="CQ724" i="1"/>
  <c r="DP724" i="1" s="1"/>
  <c r="CP724" i="1"/>
  <c r="CO724" i="1"/>
  <c r="CN724" i="1"/>
  <c r="CM724" i="1"/>
  <c r="CL724" i="1"/>
  <c r="EU724" i="1" s="1"/>
  <c r="CK724" i="1"/>
  <c r="CA724" i="1"/>
  <c r="BZ724" i="1"/>
  <c r="BY724" i="1"/>
  <c r="DW724" i="1" s="1"/>
  <c r="BX724" i="1"/>
  <c r="DV724" i="1" s="1"/>
  <c r="BV724" i="1"/>
  <c r="BU724" i="1"/>
  <c r="DS724" i="1" s="1"/>
  <c r="BT724" i="1"/>
  <c r="BS724" i="1"/>
  <c r="BR724" i="1"/>
  <c r="BQ724" i="1"/>
  <c r="BP724" i="1"/>
  <c r="DN724" i="1" s="1"/>
  <c r="BO724" i="1"/>
  <c r="DM724" i="1" s="1"/>
  <c r="BN724" i="1"/>
  <c r="BM724" i="1"/>
  <c r="DK724" i="1" s="1"/>
  <c r="BL724" i="1"/>
  <c r="ET724" i="1" s="1"/>
  <c r="J724" i="1"/>
  <c r="FE723" i="1"/>
  <c r="FD723" i="1"/>
  <c r="FC723" i="1"/>
  <c r="EI723" i="1"/>
  <c r="FB723" i="1" s="1"/>
  <c r="DX723" i="1"/>
  <c r="DW723" i="1"/>
  <c r="DU723" i="1"/>
  <c r="DN723" i="1"/>
  <c r="DM723" i="1"/>
  <c r="DL723" i="1"/>
  <c r="CZ723" i="1"/>
  <c r="CY723" i="1"/>
  <c r="CX723" i="1"/>
  <c r="CW723" i="1"/>
  <c r="DV723" i="1" s="1"/>
  <c r="CV723" i="1"/>
  <c r="CT723" i="1"/>
  <c r="CS723" i="1"/>
  <c r="CR723" i="1"/>
  <c r="DQ723" i="1" s="1"/>
  <c r="CQ723" i="1"/>
  <c r="CP723" i="1"/>
  <c r="CO723" i="1"/>
  <c r="CN723" i="1"/>
  <c r="CM723" i="1"/>
  <c r="CL723" i="1"/>
  <c r="CK723" i="1"/>
  <c r="CA723" i="1"/>
  <c r="DY723" i="1" s="1"/>
  <c r="BZ723" i="1"/>
  <c r="BY723" i="1"/>
  <c r="BX723" i="1"/>
  <c r="BW723" i="1"/>
  <c r="BU723" i="1"/>
  <c r="BT723" i="1"/>
  <c r="DR723" i="1" s="1"/>
  <c r="BS723" i="1"/>
  <c r="BR723" i="1"/>
  <c r="DP723" i="1" s="1"/>
  <c r="BQ723" i="1"/>
  <c r="DO723" i="1" s="1"/>
  <c r="BP723" i="1"/>
  <c r="BO723" i="1"/>
  <c r="BN723" i="1"/>
  <c r="BM723" i="1"/>
  <c r="BL723" i="1"/>
  <c r="DJ723" i="1" s="1"/>
  <c r="J723" i="1"/>
  <c r="EI722" i="1"/>
  <c r="DX722" i="1"/>
  <c r="DT722" i="1"/>
  <c r="DQ722" i="1"/>
  <c r="DP722" i="1"/>
  <c r="DN722" i="1"/>
  <c r="DK722" i="1"/>
  <c r="CZ722" i="1"/>
  <c r="CY722" i="1"/>
  <c r="CX722" i="1"/>
  <c r="DW722" i="1" s="1"/>
  <c r="CW722" i="1"/>
  <c r="CV722" i="1"/>
  <c r="CU722" i="1"/>
  <c r="CS722" i="1"/>
  <c r="DR722" i="1" s="1"/>
  <c r="CR722" i="1"/>
  <c r="CQ722" i="1"/>
  <c r="CP722" i="1"/>
  <c r="CO722" i="1"/>
  <c r="CN722" i="1"/>
  <c r="CM722" i="1"/>
  <c r="CL722" i="1"/>
  <c r="CK722" i="1"/>
  <c r="CA722" i="1"/>
  <c r="BZ722" i="1"/>
  <c r="BY722" i="1"/>
  <c r="BX722" i="1"/>
  <c r="DV722" i="1" s="1"/>
  <c r="BW722" i="1"/>
  <c r="DU722" i="1" s="1"/>
  <c r="BV722" i="1"/>
  <c r="BT722" i="1"/>
  <c r="BS722" i="1"/>
  <c r="BR722" i="1"/>
  <c r="BQ722" i="1"/>
  <c r="DO722" i="1" s="1"/>
  <c r="BP722" i="1"/>
  <c r="BO722" i="1"/>
  <c r="DM722" i="1" s="1"/>
  <c r="BN722" i="1"/>
  <c r="DL722" i="1" s="1"/>
  <c r="BM722" i="1"/>
  <c r="BL722" i="1"/>
  <c r="J722" i="1"/>
  <c r="FF726" i="1" s="1"/>
  <c r="FE721" i="1"/>
  <c r="FC721" i="1"/>
  <c r="FB721" i="1"/>
  <c r="EY721" i="1"/>
  <c r="EI721" i="1"/>
  <c r="FD721" i="1" s="1"/>
  <c r="DY721" i="1"/>
  <c r="DW721" i="1"/>
  <c r="DV721" i="1"/>
  <c r="DU721" i="1"/>
  <c r="DP721" i="1"/>
  <c r="DN721" i="1"/>
  <c r="CZ721" i="1"/>
  <c r="CY721" i="1"/>
  <c r="DX721" i="1" s="1"/>
  <c r="CX721" i="1"/>
  <c r="CW721" i="1"/>
  <c r="CV721" i="1"/>
  <c r="CU721" i="1"/>
  <c r="DT721" i="1" s="1"/>
  <c r="CT721" i="1"/>
  <c r="CR721" i="1"/>
  <c r="CQ721" i="1"/>
  <c r="CP721" i="1"/>
  <c r="DO721" i="1" s="1"/>
  <c r="CO721" i="1"/>
  <c r="CN721" i="1"/>
  <c r="CM721" i="1"/>
  <c r="CL721" i="1"/>
  <c r="DK721" i="1" s="1"/>
  <c r="CK721" i="1"/>
  <c r="CA721" i="1"/>
  <c r="BZ721" i="1"/>
  <c r="BY721" i="1"/>
  <c r="BX721" i="1"/>
  <c r="BW721" i="1"/>
  <c r="BV721" i="1"/>
  <c r="BU721" i="1"/>
  <c r="DS721" i="1" s="1"/>
  <c r="BS721" i="1"/>
  <c r="DQ721" i="1" s="1"/>
  <c r="BR721" i="1"/>
  <c r="BQ721" i="1"/>
  <c r="BP721" i="1"/>
  <c r="BO721" i="1"/>
  <c r="DM721" i="1" s="1"/>
  <c r="BN721" i="1"/>
  <c r="DL721" i="1" s="1"/>
  <c r="BM721" i="1"/>
  <c r="BL721" i="1"/>
  <c r="J721" i="1"/>
  <c r="FD720" i="1"/>
  <c r="FC720" i="1"/>
  <c r="FB720" i="1"/>
  <c r="EI720" i="1"/>
  <c r="FA720" i="1" s="1"/>
  <c r="DX720" i="1"/>
  <c r="DW720" i="1"/>
  <c r="DV720" i="1"/>
  <c r="DT720" i="1"/>
  <c r="DM720" i="1"/>
  <c r="DK720" i="1"/>
  <c r="CZ720" i="1"/>
  <c r="DY720" i="1" s="1"/>
  <c r="CY720" i="1"/>
  <c r="CX720" i="1"/>
  <c r="CW720" i="1"/>
  <c r="CV720" i="1"/>
  <c r="DU720" i="1" s="1"/>
  <c r="CU720" i="1"/>
  <c r="CT720" i="1"/>
  <c r="CS720" i="1"/>
  <c r="CQ720" i="1"/>
  <c r="DP720" i="1" s="1"/>
  <c r="CP720" i="1"/>
  <c r="CO720" i="1"/>
  <c r="CN720" i="1"/>
  <c r="CM720" i="1"/>
  <c r="DL720" i="1" s="1"/>
  <c r="CL720" i="1"/>
  <c r="CK720" i="1"/>
  <c r="CA720" i="1"/>
  <c r="BZ720" i="1"/>
  <c r="BY720" i="1"/>
  <c r="BX720" i="1"/>
  <c r="BW720" i="1"/>
  <c r="BV720" i="1"/>
  <c r="BU720" i="1"/>
  <c r="DS720" i="1" s="1"/>
  <c r="BT720" i="1"/>
  <c r="DR720" i="1" s="1"/>
  <c r="BR720" i="1"/>
  <c r="BQ720" i="1"/>
  <c r="DO720" i="1" s="1"/>
  <c r="BP720" i="1"/>
  <c r="DN720" i="1" s="1"/>
  <c r="BO720" i="1"/>
  <c r="BN720" i="1"/>
  <c r="BM720" i="1"/>
  <c r="BL720" i="1"/>
  <c r="DJ720" i="1" s="1"/>
  <c r="EK720" i="1" s="1"/>
  <c r="J720" i="1"/>
  <c r="FF725" i="1" s="1"/>
  <c r="FA719" i="1"/>
  <c r="EY719" i="1"/>
  <c r="EI719" i="1"/>
  <c r="DY719" i="1"/>
  <c r="DS719" i="1"/>
  <c r="DQ719" i="1"/>
  <c r="DJ719" i="1"/>
  <c r="CZ719" i="1"/>
  <c r="CY719" i="1"/>
  <c r="CX719" i="1"/>
  <c r="CW719" i="1"/>
  <c r="DV719" i="1" s="1"/>
  <c r="CV719" i="1"/>
  <c r="CU719" i="1"/>
  <c r="CT719" i="1"/>
  <c r="CS719" i="1"/>
  <c r="DR719" i="1" s="1"/>
  <c r="CR719" i="1"/>
  <c r="CP719" i="1"/>
  <c r="CO719" i="1"/>
  <c r="CN719" i="1"/>
  <c r="DM719" i="1" s="1"/>
  <c r="CM719" i="1"/>
  <c r="CL719" i="1"/>
  <c r="CK719" i="1"/>
  <c r="CA719" i="1"/>
  <c r="BZ719" i="1"/>
  <c r="BY719" i="1"/>
  <c r="DW719" i="1" s="1"/>
  <c r="BX719" i="1"/>
  <c r="BW719" i="1"/>
  <c r="DU719" i="1" s="1"/>
  <c r="BV719" i="1"/>
  <c r="DT719" i="1" s="1"/>
  <c r="BU719" i="1"/>
  <c r="BT719" i="1"/>
  <c r="BS719" i="1"/>
  <c r="BQ719" i="1"/>
  <c r="BP719" i="1"/>
  <c r="DN719" i="1" s="1"/>
  <c r="BO719" i="1"/>
  <c r="BN719" i="1"/>
  <c r="DL719" i="1" s="1"/>
  <c r="BM719" i="1"/>
  <c r="DK719" i="1" s="1"/>
  <c r="BL719" i="1"/>
  <c r="J719" i="1"/>
  <c r="FF718" i="1"/>
  <c r="FE718" i="1"/>
  <c r="FD718" i="1"/>
  <c r="FC718" i="1"/>
  <c r="FB718" i="1"/>
  <c r="FA718" i="1"/>
  <c r="EY718" i="1"/>
  <c r="EI718" i="1"/>
  <c r="EZ718" i="1" s="1"/>
  <c r="DX718" i="1"/>
  <c r="DW718" i="1"/>
  <c r="DV718" i="1"/>
  <c r="DP718" i="1"/>
  <c r="DM718" i="1"/>
  <c r="DK718" i="1"/>
  <c r="CZ718" i="1"/>
  <c r="CY718" i="1"/>
  <c r="CX718" i="1"/>
  <c r="CW718" i="1"/>
  <c r="CV718" i="1"/>
  <c r="CU718" i="1"/>
  <c r="CT718" i="1"/>
  <c r="DS718" i="1" s="1"/>
  <c r="CS718" i="1"/>
  <c r="CR718" i="1"/>
  <c r="CQ718" i="1"/>
  <c r="CO718" i="1"/>
  <c r="DN718" i="1" s="1"/>
  <c r="CN718" i="1"/>
  <c r="CM718" i="1"/>
  <c r="EU718" i="1" s="1"/>
  <c r="FM718" i="1" s="1"/>
  <c r="CL718" i="1"/>
  <c r="CK718" i="1"/>
  <c r="DJ718" i="1" s="1"/>
  <c r="EM718" i="1" s="1"/>
  <c r="CA718" i="1"/>
  <c r="DY718" i="1" s="1"/>
  <c r="BZ718" i="1"/>
  <c r="BY718" i="1"/>
  <c r="BX718" i="1"/>
  <c r="BW718" i="1"/>
  <c r="DU718" i="1" s="1"/>
  <c r="BV718" i="1"/>
  <c r="DT718" i="1" s="1"/>
  <c r="BU718" i="1"/>
  <c r="BT718" i="1"/>
  <c r="DR718" i="1" s="1"/>
  <c r="BS718" i="1"/>
  <c r="DQ718" i="1" s="1"/>
  <c r="BR718" i="1"/>
  <c r="BP718" i="1"/>
  <c r="BO718" i="1"/>
  <c r="BN718" i="1"/>
  <c r="DL718" i="1" s="1"/>
  <c r="BM718" i="1"/>
  <c r="BL718" i="1"/>
  <c r="J718" i="1"/>
  <c r="FC717" i="1"/>
  <c r="FB717" i="1"/>
  <c r="FA717" i="1"/>
  <c r="EY717" i="1"/>
  <c r="EI717" i="1"/>
  <c r="EZ717" i="1" s="1"/>
  <c r="DY717" i="1"/>
  <c r="DU717" i="1"/>
  <c r="DS717" i="1"/>
  <c r="DL717" i="1"/>
  <c r="DJ717" i="1"/>
  <c r="CZ717" i="1"/>
  <c r="CY717" i="1"/>
  <c r="DX717" i="1" s="1"/>
  <c r="CX717" i="1"/>
  <c r="CW717" i="1"/>
  <c r="CV717" i="1"/>
  <c r="CU717" i="1"/>
  <c r="DT717" i="1" s="1"/>
  <c r="CT717" i="1"/>
  <c r="CS717" i="1"/>
  <c r="CR717" i="1"/>
  <c r="CQ717" i="1"/>
  <c r="DP717" i="1" s="1"/>
  <c r="CP717" i="1"/>
  <c r="CN717" i="1"/>
  <c r="CM717" i="1"/>
  <c r="CL717" i="1"/>
  <c r="DK717" i="1" s="1"/>
  <c r="CK717" i="1"/>
  <c r="CA717" i="1"/>
  <c r="BZ717" i="1"/>
  <c r="BY717" i="1"/>
  <c r="DW717" i="1" s="1"/>
  <c r="BX717" i="1"/>
  <c r="DV717" i="1" s="1"/>
  <c r="BW717" i="1"/>
  <c r="BV717" i="1"/>
  <c r="BU717" i="1"/>
  <c r="BT717" i="1"/>
  <c r="DR717" i="1" s="1"/>
  <c r="BS717" i="1"/>
  <c r="DQ717" i="1" s="1"/>
  <c r="BR717" i="1"/>
  <c r="BQ717" i="1"/>
  <c r="DO717" i="1" s="1"/>
  <c r="BO717" i="1"/>
  <c r="DM717" i="1" s="1"/>
  <c r="BN717" i="1"/>
  <c r="BM717" i="1"/>
  <c r="BL717" i="1"/>
  <c r="J717" i="1"/>
  <c r="FF716" i="1"/>
  <c r="EI716" i="1"/>
  <c r="FE716" i="1" s="1"/>
  <c r="DX716" i="1"/>
  <c r="DT716" i="1"/>
  <c r="DR716" i="1"/>
  <c r="DP716" i="1"/>
  <c r="DL716" i="1"/>
  <c r="CZ716" i="1"/>
  <c r="DY716" i="1" s="1"/>
  <c r="CY716" i="1"/>
  <c r="CX716" i="1"/>
  <c r="CW716" i="1"/>
  <c r="CV716" i="1"/>
  <c r="DU716" i="1" s="1"/>
  <c r="CU716" i="1"/>
  <c r="CT716" i="1"/>
  <c r="CS716" i="1"/>
  <c r="CR716" i="1"/>
  <c r="DQ716" i="1" s="1"/>
  <c r="CQ716" i="1"/>
  <c r="CP716" i="1"/>
  <c r="CO716" i="1"/>
  <c r="CM716" i="1"/>
  <c r="CL716" i="1"/>
  <c r="CK716" i="1"/>
  <c r="CA716" i="1"/>
  <c r="BZ716" i="1"/>
  <c r="BY716" i="1"/>
  <c r="BX716" i="1"/>
  <c r="DV716" i="1" s="1"/>
  <c r="BW716" i="1"/>
  <c r="BV716" i="1"/>
  <c r="BU716" i="1"/>
  <c r="DS716" i="1" s="1"/>
  <c r="BT716" i="1"/>
  <c r="BS716" i="1"/>
  <c r="BR716" i="1"/>
  <c r="BQ716" i="1"/>
  <c r="BP716" i="1"/>
  <c r="DN716" i="1" s="1"/>
  <c r="BN716" i="1"/>
  <c r="BM716" i="1"/>
  <c r="DK716" i="1" s="1"/>
  <c r="BL716" i="1"/>
  <c r="J716" i="1"/>
  <c r="FF721" i="1" s="1"/>
  <c r="FE715" i="1"/>
  <c r="FD715" i="1"/>
  <c r="FC715" i="1"/>
  <c r="EI715" i="1"/>
  <c r="FB715" i="1" s="1"/>
  <c r="DW715" i="1"/>
  <c r="DU715" i="1"/>
  <c r="DO715" i="1"/>
  <c r="DM715" i="1"/>
  <c r="CZ715" i="1"/>
  <c r="CY715" i="1"/>
  <c r="CX715" i="1"/>
  <c r="CW715" i="1"/>
  <c r="DV715" i="1" s="1"/>
  <c r="CV715" i="1"/>
  <c r="CU715" i="1"/>
  <c r="CT715" i="1"/>
  <c r="CS715" i="1"/>
  <c r="DR715" i="1" s="1"/>
  <c r="CR715" i="1"/>
  <c r="CQ715" i="1"/>
  <c r="CP715" i="1"/>
  <c r="CO715" i="1"/>
  <c r="DN715" i="1" s="1"/>
  <c r="CN715" i="1"/>
  <c r="CL715" i="1"/>
  <c r="EU715" i="1" s="1"/>
  <c r="FM715" i="1" s="1"/>
  <c r="CK715" i="1"/>
  <c r="CA715" i="1"/>
  <c r="DY715" i="1" s="1"/>
  <c r="BZ715" i="1"/>
  <c r="DX715" i="1" s="1"/>
  <c r="BY715" i="1"/>
  <c r="BX715" i="1"/>
  <c r="BW715" i="1"/>
  <c r="BV715" i="1"/>
  <c r="DT715" i="1" s="1"/>
  <c r="BU715" i="1"/>
  <c r="DS715" i="1" s="1"/>
  <c r="BT715" i="1"/>
  <c r="BS715" i="1"/>
  <c r="DQ715" i="1" s="1"/>
  <c r="BR715" i="1"/>
  <c r="DP715" i="1" s="1"/>
  <c r="BQ715" i="1"/>
  <c r="BP715" i="1"/>
  <c r="BO715" i="1"/>
  <c r="BM715" i="1"/>
  <c r="DK715" i="1" s="1"/>
  <c r="BL715" i="1"/>
  <c r="DJ715" i="1" s="1"/>
  <c r="J715" i="1"/>
  <c r="FF717" i="1" s="1"/>
  <c r="EZ714" i="1"/>
  <c r="EI714" i="1"/>
  <c r="DW714" i="1"/>
  <c r="DT714" i="1"/>
  <c r="DR714" i="1"/>
  <c r="DO714" i="1"/>
  <c r="DL714" i="1"/>
  <c r="DJ714" i="1"/>
  <c r="CZ714" i="1"/>
  <c r="CY714" i="1"/>
  <c r="CX714" i="1"/>
  <c r="CW714" i="1"/>
  <c r="CV714" i="1"/>
  <c r="CU714" i="1"/>
  <c r="CT714" i="1"/>
  <c r="DS714" i="1" s="1"/>
  <c r="CS714" i="1"/>
  <c r="CR714" i="1"/>
  <c r="CQ714" i="1"/>
  <c r="CP714" i="1"/>
  <c r="CO714" i="1"/>
  <c r="CN714" i="1"/>
  <c r="CM714" i="1"/>
  <c r="CK714" i="1"/>
  <c r="CA714" i="1"/>
  <c r="DY714" i="1" s="1"/>
  <c r="BZ714" i="1"/>
  <c r="DX714" i="1" s="1"/>
  <c r="BY714" i="1"/>
  <c r="BX714" i="1"/>
  <c r="DV714" i="1" s="1"/>
  <c r="BW714" i="1"/>
  <c r="DU714" i="1" s="1"/>
  <c r="BV714" i="1"/>
  <c r="BU714" i="1"/>
  <c r="BT714" i="1"/>
  <c r="BS714" i="1"/>
  <c r="DQ714" i="1" s="1"/>
  <c r="BR714" i="1"/>
  <c r="DP714" i="1" s="1"/>
  <c r="BQ714" i="1"/>
  <c r="BP714" i="1"/>
  <c r="DN714" i="1" s="1"/>
  <c r="BO714" i="1"/>
  <c r="DM714" i="1" s="1"/>
  <c r="BN714" i="1"/>
  <c r="BL714" i="1"/>
  <c r="ET714" i="1" s="1"/>
  <c r="J714" i="1"/>
  <c r="FF713" i="1" s="1"/>
  <c r="FE713" i="1"/>
  <c r="FC713" i="1"/>
  <c r="FB713" i="1"/>
  <c r="EY713" i="1"/>
  <c r="EI713" i="1"/>
  <c r="FD713" i="1" s="1"/>
  <c r="DY713" i="1"/>
  <c r="DW713" i="1"/>
  <c r="DT713" i="1"/>
  <c r="DQ713" i="1"/>
  <c r="DP713" i="1"/>
  <c r="DO713" i="1"/>
  <c r="DL713" i="1"/>
  <c r="DK713" i="1"/>
  <c r="CZ713" i="1"/>
  <c r="CY713" i="1"/>
  <c r="DX713" i="1" s="1"/>
  <c r="CX713" i="1"/>
  <c r="CW713" i="1"/>
  <c r="CV713" i="1"/>
  <c r="CU713" i="1"/>
  <c r="CT713" i="1"/>
  <c r="CS713" i="1"/>
  <c r="CR713" i="1"/>
  <c r="CQ713" i="1"/>
  <c r="CP713" i="1"/>
  <c r="CO713" i="1"/>
  <c r="CN713" i="1"/>
  <c r="CM713" i="1"/>
  <c r="CL713" i="1"/>
  <c r="CA713" i="1"/>
  <c r="BZ713" i="1"/>
  <c r="BY713" i="1"/>
  <c r="BX713" i="1"/>
  <c r="DV713" i="1" s="1"/>
  <c r="BW713" i="1"/>
  <c r="DU713" i="1" s="1"/>
  <c r="BV713" i="1"/>
  <c r="BU713" i="1"/>
  <c r="DS713" i="1" s="1"/>
  <c r="BT713" i="1"/>
  <c r="DR713" i="1" s="1"/>
  <c r="BS713" i="1"/>
  <c r="BR713" i="1"/>
  <c r="BQ713" i="1"/>
  <c r="BP713" i="1"/>
  <c r="DN713" i="1" s="1"/>
  <c r="BO713" i="1"/>
  <c r="DM713" i="1" s="1"/>
  <c r="EO716" i="1" s="1"/>
  <c r="BN713" i="1"/>
  <c r="BM713" i="1"/>
  <c r="ET713" i="1" s="1"/>
  <c r="J713" i="1"/>
  <c r="FX711" i="1"/>
  <c r="FW711" i="1"/>
  <c r="FV711" i="1"/>
  <c r="FU711" i="1"/>
  <c r="FT711" i="1"/>
  <c r="FS711" i="1"/>
  <c r="FR711" i="1"/>
  <c r="FQ711" i="1"/>
  <c r="FX709" i="1"/>
  <c r="FW709" i="1"/>
  <c r="FV709" i="1"/>
  <c r="FU709" i="1"/>
  <c r="FT709" i="1"/>
  <c r="FS709" i="1"/>
  <c r="FR709" i="1"/>
  <c r="FQ709" i="1"/>
  <c r="FX708" i="1"/>
  <c r="FW708" i="1"/>
  <c r="FV708" i="1"/>
  <c r="FU708" i="1"/>
  <c r="FT708" i="1"/>
  <c r="FS708" i="1"/>
  <c r="FR708" i="1"/>
  <c r="FQ708" i="1"/>
  <c r="H708" i="1"/>
  <c r="G708" i="1"/>
  <c r="F708" i="1"/>
  <c r="E708" i="1"/>
  <c r="D708" i="1"/>
  <c r="FA707" i="1"/>
  <c r="EY707" i="1"/>
  <c r="EI707" i="1"/>
  <c r="FF707" i="1" s="1"/>
  <c r="DX707" i="1"/>
  <c r="DT707" i="1"/>
  <c r="DS707" i="1"/>
  <c r="DR707" i="1"/>
  <c r="DQ707" i="1"/>
  <c r="DP707" i="1"/>
  <c r="DO707" i="1"/>
  <c r="DJ707" i="1"/>
  <c r="CY707" i="1"/>
  <c r="CX707" i="1"/>
  <c r="CW707" i="1"/>
  <c r="CV707" i="1"/>
  <c r="DU707" i="1" s="1"/>
  <c r="CU707" i="1"/>
  <c r="CT707" i="1"/>
  <c r="CS707" i="1"/>
  <c r="CR707" i="1"/>
  <c r="CQ707" i="1"/>
  <c r="CP707" i="1"/>
  <c r="CO707" i="1"/>
  <c r="CN707" i="1"/>
  <c r="DM707" i="1" s="1"/>
  <c r="CM707" i="1"/>
  <c r="CL707" i="1"/>
  <c r="CK707" i="1"/>
  <c r="BZ707" i="1"/>
  <c r="BY707" i="1"/>
  <c r="BX707" i="1"/>
  <c r="DV707" i="1" s="1"/>
  <c r="BW707" i="1"/>
  <c r="BV707" i="1"/>
  <c r="BU707" i="1"/>
  <c r="BT707" i="1"/>
  <c r="BS707" i="1"/>
  <c r="BR707" i="1"/>
  <c r="BQ707" i="1"/>
  <c r="BP707" i="1"/>
  <c r="DN707" i="1" s="1"/>
  <c r="BO707" i="1"/>
  <c r="BN707" i="1"/>
  <c r="DL707" i="1" s="1"/>
  <c r="BM707" i="1"/>
  <c r="DK707" i="1" s="1"/>
  <c r="BL707" i="1"/>
  <c r="J707" i="1"/>
  <c r="FE706" i="1"/>
  <c r="FD706" i="1"/>
  <c r="FC706" i="1"/>
  <c r="FB706" i="1"/>
  <c r="FA706" i="1"/>
  <c r="EY706" i="1"/>
  <c r="EI706" i="1"/>
  <c r="EZ706" i="1" s="1"/>
  <c r="DW706" i="1"/>
  <c r="DU706" i="1"/>
  <c r="DQ706" i="1"/>
  <c r="DO706" i="1"/>
  <c r="DN706" i="1"/>
  <c r="DM706" i="1"/>
  <c r="DJ706" i="1"/>
  <c r="CZ706" i="1"/>
  <c r="CX706" i="1"/>
  <c r="CW706" i="1"/>
  <c r="DV706" i="1" s="1"/>
  <c r="CV706" i="1"/>
  <c r="CU706" i="1"/>
  <c r="CT706" i="1"/>
  <c r="CS706" i="1"/>
  <c r="DR706" i="1" s="1"/>
  <c r="CR706" i="1"/>
  <c r="CQ706" i="1"/>
  <c r="CP706" i="1"/>
  <c r="CO706" i="1"/>
  <c r="CN706" i="1"/>
  <c r="CM706" i="1"/>
  <c r="CL706" i="1"/>
  <c r="CK706" i="1"/>
  <c r="CA706" i="1"/>
  <c r="DY706" i="1" s="1"/>
  <c r="BY706" i="1"/>
  <c r="BX706" i="1"/>
  <c r="BW706" i="1"/>
  <c r="BV706" i="1"/>
  <c r="BU706" i="1"/>
  <c r="DS706" i="1" s="1"/>
  <c r="BT706" i="1"/>
  <c r="BS706" i="1"/>
  <c r="BR706" i="1"/>
  <c r="DP706" i="1" s="1"/>
  <c r="BQ706" i="1"/>
  <c r="BP706" i="1"/>
  <c r="BO706" i="1"/>
  <c r="BN706" i="1"/>
  <c r="BM706" i="1"/>
  <c r="DK706" i="1" s="1"/>
  <c r="BL706" i="1"/>
  <c r="J706" i="1"/>
  <c r="FC705" i="1"/>
  <c r="FB705" i="1"/>
  <c r="FA705" i="1"/>
  <c r="EY705" i="1"/>
  <c r="EI705" i="1"/>
  <c r="EZ705" i="1" s="1"/>
  <c r="DT705" i="1"/>
  <c r="DR705" i="1"/>
  <c r="DQ705" i="1"/>
  <c r="DN705" i="1"/>
  <c r="DL705" i="1"/>
  <c r="DJ705" i="1"/>
  <c r="CZ705" i="1"/>
  <c r="CY705" i="1"/>
  <c r="DX705" i="1" s="1"/>
  <c r="CW705" i="1"/>
  <c r="CV705" i="1"/>
  <c r="CU705" i="1"/>
  <c r="CT705" i="1"/>
  <c r="DS705" i="1" s="1"/>
  <c r="CS705" i="1"/>
  <c r="CR705" i="1"/>
  <c r="CQ705" i="1"/>
  <c r="CP705" i="1"/>
  <c r="DO705" i="1" s="1"/>
  <c r="CO705" i="1"/>
  <c r="CN705" i="1"/>
  <c r="CM705" i="1"/>
  <c r="CL705" i="1"/>
  <c r="DK705" i="1" s="1"/>
  <c r="CK705" i="1"/>
  <c r="CA705" i="1"/>
  <c r="DY705" i="1" s="1"/>
  <c r="BZ705" i="1"/>
  <c r="BX705" i="1"/>
  <c r="DV705" i="1" s="1"/>
  <c r="BW705" i="1"/>
  <c r="DU705" i="1" s="1"/>
  <c r="BV705" i="1"/>
  <c r="BU705" i="1"/>
  <c r="BT705" i="1"/>
  <c r="BS705" i="1"/>
  <c r="BR705" i="1"/>
  <c r="DP705" i="1" s="1"/>
  <c r="BQ705" i="1"/>
  <c r="BP705" i="1"/>
  <c r="BO705" i="1"/>
  <c r="DM705" i="1" s="1"/>
  <c r="BN705" i="1"/>
  <c r="BM705" i="1"/>
  <c r="BL705" i="1"/>
  <c r="J705" i="1"/>
  <c r="FF704" i="1"/>
  <c r="EI704" i="1"/>
  <c r="FE704" i="1" s="1"/>
  <c r="DX704" i="1"/>
  <c r="DT704" i="1"/>
  <c r="DS704" i="1"/>
  <c r="DQ704" i="1"/>
  <c r="DO704" i="1"/>
  <c r="DM704" i="1"/>
  <c r="CZ704" i="1"/>
  <c r="DY704" i="1" s="1"/>
  <c r="CY704" i="1"/>
  <c r="CX704" i="1"/>
  <c r="CV704" i="1"/>
  <c r="CU704" i="1"/>
  <c r="CT704" i="1"/>
  <c r="CS704" i="1"/>
  <c r="CR704" i="1"/>
  <c r="CQ704" i="1"/>
  <c r="DP704" i="1" s="1"/>
  <c r="CP704" i="1"/>
  <c r="CO704" i="1"/>
  <c r="CN704" i="1"/>
  <c r="CM704" i="1"/>
  <c r="DL704" i="1" s="1"/>
  <c r="CL704" i="1"/>
  <c r="CK704" i="1"/>
  <c r="CA704" i="1"/>
  <c r="BZ704" i="1"/>
  <c r="BY704" i="1"/>
  <c r="DW704" i="1" s="1"/>
  <c r="BW704" i="1"/>
  <c r="DU704" i="1" s="1"/>
  <c r="BV704" i="1"/>
  <c r="BU704" i="1"/>
  <c r="BT704" i="1"/>
  <c r="DR704" i="1" s="1"/>
  <c r="BS704" i="1"/>
  <c r="BR704" i="1"/>
  <c r="BQ704" i="1"/>
  <c r="BP704" i="1"/>
  <c r="DN704" i="1" s="1"/>
  <c r="BO704" i="1"/>
  <c r="BN704" i="1"/>
  <c r="BM704" i="1"/>
  <c r="DK704" i="1" s="1"/>
  <c r="BL704" i="1"/>
  <c r="J704" i="1"/>
  <c r="FE703" i="1"/>
  <c r="FD703" i="1"/>
  <c r="FC703" i="1"/>
  <c r="EI703" i="1"/>
  <c r="FB703" i="1" s="1"/>
  <c r="DX703" i="1"/>
  <c r="DW703" i="1"/>
  <c r="DT703" i="1"/>
  <c r="DP703" i="1"/>
  <c r="DN703" i="1"/>
  <c r="DL703" i="1"/>
  <c r="DK703" i="1"/>
  <c r="CZ703" i="1"/>
  <c r="CY703" i="1"/>
  <c r="CX703" i="1"/>
  <c r="CW703" i="1"/>
  <c r="DV703" i="1" s="1"/>
  <c r="CU703" i="1"/>
  <c r="CT703" i="1"/>
  <c r="CS703" i="1"/>
  <c r="CR703" i="1"/>
  <c r="DQ703" i="1" s="1"/>
  <c r="CQ703" i="1"/>
  <c r="CP703" i="1"/>
  <c r="CO703" i="1"/>
  <c r="CN703" i="1"/>
  <c r="DM703" i="1" s="1"/>
  <c r="CM703" i="1"/>
  <c r="CL703" i="1"/>
  <c r="CK703" i="1"/>
  <c r="CA703" i="1"/>
  <c r="DY703" i="1" s="1"/>
  <c r="BZ703" i="1"/>
  <c r="BY703" i="1"/>
  <c r="BX703" i="1"/>
  <c r="BV703" i="1"/>
  <c r="BU703" i="1"/>
  <c r="BT703" i="1"/>
  <c r="DR703" i="1" s="1"/>
  <c r="BS703" i="1"/>
  <c r="BR703" i="1"/>
  <c r="BQ703" i="1"/>
  <c r="DO703" i="1" s="1"/>
  <c r="BP703" i="1"/>
  <c r="BO703" i="1"/>
  <c r="BN703" i="1"/>
  <c r="BM703" i="1"/>
  <c r="BL703" i="1"/>
  <c r="DJ703" i="1" s="1"/>
  <c r="J703" i="1"/>
  <c r="EI702" i="1"/>
  <c r="DY702" i="1"/>
  <c r="DV702" i="1"/>
  <c r="DS702" i="1"/>
  <c r="DR702" i="1"/>
  <c r="DQ702" i="1"/>
  <c r="DM702" i="1"/>
  <c r="DK702" i="1"/>
  <c r="CZ702" i="1"/>
  <c r="CY702" i="1"/>
  <c r="CX702" i="1"/>
  <c r="DW702" i="1" s="1"/>
  <c r="CW702" i="1"/>
  <c r="CV702" i="1"/>
  <c r="CT702" i="1"/>
  <c r="CS702" i="1"/>
  <c r="CR702" i="1"/>
  <c r="CQ702" i="1"/>
  <c r="CP702" i="1"/>
  <c r="CO702" i="1"/>
  <c r="DN702" i="1" s="1"/>
  <c r="CN702" i="1"/>
  <c r="CM702" i="1"/>
  <c r="CL702" i="1"/>
  <c r="CK702" i="1"/>
  <c r="CA702" i="1"/>
  <c r="BZ702" i="1"/>
  <c r="DX702" i="1" s="1"/>
  <c r="BY702" i="1"/>
  <c r="BX702" i="1"/>
  <c r="BW702" i="1"/>
  <c r="DU702" i="1" s="1"/>
  <c r="BU702" i="1"/>
  <c r="BT702" i="1"/>
  <c r="BS702" i="1"/>
  <c r="BR702" i="1"/>
  <c r="BQ702" i="1"/>
  <c r="DO702" i="1" s="1"/>
  <c r="BP702" i="1"/>
  <c r="BO702" i="1"/>
  <c r="BN702" i="1"/>
  <c r="DL702" i="1" s="1"/>
  <c r="BM702" i="1"/>
  <c r="BL702" i="1"/>
  <c r="J702" i="1"/>
  <c r="FF705" i="1" s="1"/>
  <c r="FE701" i="1"/>
  <c r="FC701" i="1"/>
  <c r="FB701" i="1"/>
  <c r="EY701" i="1"/>
  <c r="EI701" i="1"/>
  <c r="FD701" i="1" s="1"/>
  <c r="DY701" i="1"/>
  <c r="DW701" i="1"/>
  <c r="DV701" i="1"/>
  <c r="DP701" i="1"/>
  <c r="DN701" i="1"/>
  <c r="DL701" i="1"/>
  <c r="CZ701" i="1"/>
  <c r="CY701" i="1"/>
  <c r="DX701" i="1" s="1"/>
  <c r="CX701" i="1"/>
  <c r="CW701" i="1"/>
  <c r="CV701" i="1"/>
  <c r="CU701" i="1"/>
  <c r="DT701" i="1" s="1"/>
  <c r="CS701" i="1"/>
  <c r="CR701" i="1"/>
  <c r="CQ701" i="1"/>
  <c r="CP701" i="1"/>
  <c r="DO701" i="1" s="1"/>
  <c r="CO701" i="1"/>
  <c r="CN701" i="1"/>
  <c r="CM701" i="1"/>
  <c r="CL701" i="1"/>
  <c r="DK701" i="1" s="1"/>
  <c r="CK701" i="1"/>
  <c r="CA701" i="1"/>
  <c r="BZ701" i="1"/>
  <c r="BY701" i="1"/>
  <c r="BX701" i="1"/>
  <c r="BW701" i="1"/>
  <c r="DU701" i="1" s="1"/>
  <c r="BV701" i="1"/>
  <c r="BT701" i="1"/>
  <c r="DR701" i="1" s="1"/>
  <c r="BS701" i="1"/>
  <c r="DQ701" i="1" s="1"/>
  <c r="BR701" i="1"/>
  <c r="BQ701" i="1"/>
  <c r="BP701" i="1"/>
  <c r="BO701" i="1"/>
  <c r="DM701" i="1" s="1"/>
  <c r="BN701" i="1"/>
  <c r="BM701" i="1"/>
  <c r="BL701" i="1"/>
  <c r="J701" i="1"/>
  <c r="FF706" i="1" s="1"/>
  <c r="FD700" i="1"/>
  <c r="FC700" i="1"/>
  <c r="FB700" i="1"/>
  <c r="EI700" i="1"/>
  <c r="FA700" i="1" s="1"/>
  <c r="DW700" i="1"/>
  <c r="DV700" i="1"/>
  <c r="DT700" i="1"/>
  <c r="DP700" i="1"/>
  <c r="DM700" i="1"/>
  <c r="DK700" i="1"/>
  <c r="CZ700" i="1"/>
  <c r="DY700" i="1" s="1"/>
  <c r="CY700" i="1"/>
  <c r="CX700" i="1"/>
  <c r="CW700" i="1"/>
  <c r="CV700" i="1"/>
  <c r="DU700" i="1" s="1"/>
  <c r="CU700" i="1"/>
  <c r="CT700" i="1"/>
  <c r="CR700" i="1"/>
  <c r="CQ700" i="1"/>
  <c r="CP700" i="1"/>
  <c r="CO700" i="1"/>
  <c r="CN700" i="1"/>
  <c r="CM700" i="1"/>
  <c r="DL700" i="1" s="1"/>
  <c r="CL700" i="1"/>
  <c r="CK700" i="1"/>
  <c r="CA700" i="1"/>
  <c r="BZ700" i="1"/>
  <c r="DX700" i="1" s="1"/>
  <c r="BY700" i="1"/>
  <c r="BX700" i="1"/>
  <c r="BW700" i="1"/>
  <c r="BV700" i="1"/>
  <c r="BU700" i="1"/>
  <c r="DS700" i="1" s="1"/>
  <c r="BS700" i="1"/>
  <c r="DQ700" i="1" s="1"/>
  <c r="BR700" i="1"/>
  <c r="BQ700" i="1"/>
  <c r="DO700" i="1" s="1"/>
  <c r="BP700" i="1"/>
  <c r="DN700" i="1" s="1"/>
  <c r="BO700" i="1"/>
  <c r="BN700" i="1"/>
  <c r="BM700" i="1"/>
  <c r="BL700" i="1"/>
  <c r="DJ700" i="1" s="1"/>
  <c r="J700" i="1"/>
  <c r="FA699" i="1"/>
  <c r="EY699" i="1"/>
  <c r="EI699" i="1"/>
  <c r="FF699" i="1" s="1"/>
  <c r="DY699" i="1"/>
  <c r="DX699" i="1"/>
  <c r="DW699" i="1"/>
  <c r="DS699" i="1"/>
  <c r="DP699" i="1"/>
  <c r="DJ699" i="1"/>
  <c r="CZ699" i="1"/>
  <c r="CY699" i="1"/>
  <c r="CX699" i="1"/>
  <c r="CW699" i="1"/>
  <c r="DV699" i="1" s="1"/>
  <c r="CV699" i="1"/>
  <c r="CU699" i="1"/>
  <c r="CT699" i="1"/>
  <c r="CS699" i="1"/>
  <c r="DR699" i="1" s="1"/>
  <c r="CQ699" i="1"/>
  <c r="CP699" i="1"/>
  <c r="CO699" i="1"/>
  <c r="CN699" i="1"/>
  <c r="DM699" i="1" s="1"/>
  <c r="CM699" i="1"/>
  <c r="CL699" i="1"/>
  <c r="CK699" i="1"/>
  <c r="CA699" i="1"/>
  <c r="BZ699" i="1"/>
  <c r="BY699" i="1"/>
  <c r="BX699" i="1"/>
  <c r="BW699" i="1"/>
  <c r="DU699" i="1" s="1"/>
  <c r="BV699" i="1"/>
  <c r="DT699" i="1" s="1"/>
  <c r="BU699" i="1"/>
  <c r="BT699" i="1"/>
  <c r="BR699" i="1"/>
  <c r="BQ699" i="1"/>
  <c r="DO699" i="1" s="1"/>
  <c r="BP699" i="1"/>
  <c r="DN699" i="1" s="1"/>
  <c r="BO699" i="1"/>
  <c r="BN699" i="1"/>
  <c r="DL699" i="1" s="1"/>
  <c r="BM699" i="1"/>
  <c r="DK699" i="1" s="1"/>
  <c r="BL699" i="1"/>
  <c r="J699" i="1"/>
  <c r="FF698" i="1"/>
  <c r="FE698" i="1"/>
  <c r="FD698" i="1"/>
  <c r="FC698" i="1"/>
  <c r="FB698" i="1"/>
  <c r="FA698" i="1"/>
  <c r="EY698" i="1"/>
  <c r="EI698" i="1"/>
  <c r="EZ698" i="1" s="1"/>
  <c r="DX698" i="1"/>
  <c r="DV698" i="1"/>
  <c r="DU698" i="1"/>
  <c r="DR698" i="1"/>
  <c r="DQ698" i="1"/>
  <c r="DO698" i="1"/>
  <c r="DN698" i="1"/>
  <c r="DM698" i="1"/>
  <c r="CZ698" i="1"/>
  <c r="CY698" i="1"/>
  <c r="CX698" i="1"/>
  <c r="DW698" i="1" s="1"/>
  <c r="CW698" i="1"/>
  <c r="CV698" i="1"/>
  <c r="CU698" i="1"/>
  <c r="CS698" i="1"/>
  <c r="CR698" i="1"/>
  <c r="CP698" i="1"/>
  <c r="CO698" i="1"/>
  <c r="CN698" i="1"/>
  <c r="CM698" i="1"/>
  <c r="CL698" i="1"/>
  <c r="EU698" i="1" s="1"/>
  <c r="FM698" i="1" s="1"/>
  <c r="CK698" i="1"/>
  <c r="CA698" i="1"/>
  <c r="DY698" i="1" s="1"/>
  <c r="BZ698" i="1"/>
  <c r="BY698" i="1"/>
  <c r="BX698" i="1"/>
  <c r="BW698" i="1"/>
  <c r="BV698" i="1"/>
  <c r="DT698" i="1" s="1"/>
  <c r="BU698" i="1"/>
  <c r="DS698" i="1" s="1"/>
  <c r="BT698" i="1"/>
  <c r="BS698" i="1"/>
  <c r="BQ698" i="1"/>
  <c r="BP698" i="1"/>
  <c r="BO698" i="1"/>
  <c r="BN698" i="1"/>
  <c r="DL698" i="1" s="1"/>
  <c r="BM698" i="1"/>
  <c r="BL698" i="1"/>
  <c r="J698" i="1"/>
  <c r="EI697" i="1"/>
  <c r="DY697" i="1"/>
  <c r="DV697" i="1"/>
  <c r="DT697" i="1"/>
  <c r="DR697" i="1"/>
  <c r="DP697" i="1"/>
  <c r="DL697" i="1"/>
  <c r="DK697" i="1"/>
  <c r="CZ697" i="1"/>
  <c r="CY697" i="1"/>
  <c r="CX697" i="1"/>
  <c r="DW697" i="1" s="1"/>
  <c r="CW697" i="1"/>
  <c r="CV697" i="1"/>
  <c r="CU697" i="1"/>
  <c r="CT697" i="1"/>
  <c r="DS697" i="1" s="1"/>
  <c r="CS697" i="1"/>
  <c r="CR697" i="1"/>
  <c r="CQ697" i="1"/>
  <c r="CO697" i="1"/>
  <c r="DN697" i="1" s="1"/>
  <c r="CN697" i="1"/>
  <c r="CM697" i="1"/>
  <c r="CL697" i="1"/>
  <c r="CK697" i="1"/>
  <c r="CA697" i="1"/>
  <c r="BZ697" i="1"/>
  <c r="DX697" i="1" s="1"/>
  <c r="BY697" i="1"/>
  <c r="BX697" i="1"/>
  <c r="BW697" i="1"/>
  <c r="DU697" i="1" s="1"/>
  <c r="BV697" i="1"/>
  <c r="BU697" i="1"/>
  <c r="BT697" i="1"/>
  <c r="BS697" i="1"/>
  <c r="DQ697" i="1" s="1"/>
  <c r="BR697" i="1"/>
  <c r="BP697" i="1"/>
  <c r="BO697" i="1"/>
  <c r="DM697" i="1" s="1"/>
  <c r="BN697" i="1"/>
  <c r="BM697" i="1"/>
  <c r="BL697" i="1"/>
  <c r="ET697" i="1" s="1"/>
  <c r="J697" i="1"/>
  <c r="FF696" i="1"/>
  <c r="FE696" i="1"/>
  <c r="FC696" i="1"/>
  <c r="FB696" i="1"/>
  <c r="EY696" i="1"/>
  <c r="EI696" i="1"/>
  <c r="FD696" i="1" s="1"/>
  <c r="DY696" i="1"/>
  <c r="DX696" i="1"/>
  <c r="DW696" i="1"/>
  <c r="DS696" i="1"/>
  <c r="DQ696" i="1"/>
  <c r="DO696" i="1"/>
  <c r="DM696" i="1"/>
  <c r="CZ696" i="1"/>
  <c r="CY696" i="1"/>
  <c r="CX696" i="1"/>
  <c r="CW696" i="1"/>
  <c r="CV696" i="1"/>
  <c r="CU696" i="1"/>
  <c r="DT696" i="1" s="1"/>
  <c r="CT696" i="1"/>
  <c r="CS696" i="1"/>
  <c r="CR696" i="1"/>
  <c r="CQ696" i="1"/>
  <c r="DP696" i="1" s="1"/>
  <c r="CP696" i="1"/>
  <c r="CN696" i="1"/>
  <c r="CM696" i="1"/>
  <c r="CL696" i="1"/>
  <c r="DK696" i="1" s="1"/>
  <c r="CK696" i="1"/>
  <c r="EU696" i="1" s="1"/>
  <c r="CA696" i="1"/>
  <c r="BZ696" i="1"/>
  <c r="BY696" i="1"/>
  <c r="BX696" i="1"/>
  <c r="DV696" i="1" s="1"/>
  <c r="BW696" i="1"/>
  <c r="DU696" i="1" s="1"/>
  <c r="BV696" i="1"/>
  <c r="BU696" i="1"/>
  <c r="BT696" i="1"/>
  <c r="DR696" i="1" s="1"/>
  <c r="BS696" i="1"/>
  <c r="BR696" i="1"/>
  <c r="BQ696" i="1"/>
  <c r="BO696" i="1"/>
  <c r="BN696" i="1"/>
  <c r="DL696" i="1" s="1"/>
  <c r="BM696" i="1"/>
  <c r="BL696" i="1"/>
  <c r="ET696" i="1" s="1"/>
  <c r="J696" i="1"/>
  <c r="FD695" i="1"/>
  <c r="FC695" i="1"/>
  <c r="FB695" i="1"/>
  <c r="EK695" i="1"/>
  <c r="EI695" i="1"/>
  <c r="FA695" i="1" s="1"/>
  <c r="DV695" i="1"/>
  <c r="DT695" i="1"/>
  <c r="DN695" i="1"/>
  <c r="DK695" i="1"/>
  <c r="CZ695" i="1"/>
  <c r="DY695" i="1" s="1"/>
  <c r="CY695" i="1"/>
  <c r="CX695" i="1"/>
  <c r="CW695" i="1"/>
  <c r="CV695" i="1"/>
  <c r="DU695" i="1" s="1"/>
  <c r="CU695" i="1"/>
  <c r="CT695" i="1"/>
  <c r="CS695" i="1"/>
  <c r="CR695" i="1"/>
  <c r="DQ695" i="1" s="1"/>
  <c r="CQ695" i="1"/>
  <c r="CP695" i="1"/>
  <c r="CO695" i="1"/>
  <c r="CM695" i="1"/>
  <c r="DL695" i="1" s="1"/>
  <c r="CL695" i="1"/>
  <c r="CK695" i="1"/>
  <c r="EU695" i="1" s="1"/>
  <c r="FM695" i="1" s="1"/>
  <c r="CA695" i="1"/>
  <c r="BZ695" i="1"/>
  <c r="DX695" i="1" s="1"/>
  <c r="BY695" i="1"/>
  <c r="DW695" i="1" s="1"/>
  <c r="BX695" i="1"/>
  <c r="BW695" i="1"/>
  <c r="BV695" i="1"/>
  <c r="BU695" i="1"/>
  <c r="DS695" i="1" s="1"/>
  <c r="BT695" i="1"/>
  <c r="DR695" i="1" s="1"/>
  <c r="BS695" i="1"/>
  <c r="BR695" i="1"/>
  <c r="DP695" i="1" s="1"/>
  <c r="BQ695" i="1"/>
  <c r="DO695" i="1" s="1"/>
  <c r="BP695" i="1"/>
  <c r="BN695" i="1"/>
  <c r="BM695" i="1"/>
  <c r="BL695" i="1"/>
  <c r="DJ695" i="1" s="1"/>
  <c r="J695" i="1"/>
  <c r="FF692" i="1" s="1"/>
  <c r="FA694" i="1"/>
  <c r="EY694" i="1"/>
  <c r="EI694" i="1"/>
  <c r="FF694" i="1" s="1"/>
  <c r="DY694" i="1"/>
  <c r="DU694" i="1"/>
  <c r="DS694" i="1"/>
  <c r="DQ694" i="1"/>
  <c r="DO694" i="1"/>
  <c r="DJ694" i="1"/>
  <c r="CZ694" i="1"/>
  <c r="CY694" i="1"/>
  <c r="CX694" i="1"/>
  <c r="CW694" i="1"/>
  <c r="DV694" i="1" s="1"/>
  <c r="CV694" i="1"/>
  <c r="CU694" i="1"/>
  <c r="CT694" i="1"/>
  <c r="CS694" i="1"/>
  <c r="DR694" i="1" s="1"/>
  <c r="CR694" i="1"/>
  <c r="CQ694" i="1"/>
  <c r="CP694" i="1"/>
  <c r="CO694" i="1"/>
  <c r="DN694" i="1" s="1"/>
  <c r="CN694" i="1"/>
  <c r="CL694" i="1"/>
  <c r="CK694" i="1"/>
  <c r="CA694" i="1"/>
  <c r="BZ694" i="1"/>
  <c r="BY694" i="1"/>
  <c r="DW694" i="1" s="1"/>
  <c r="BX694" i="1"/>
  <c r="BW694" i="1"/>
  <c r="BV694" i="1"/>
  <c r="DT694" i="1" s="1"/>
  <c r="BU694" i="1"/>
  <c r="BT694" i="1"/>
  <c r="BS694" i="1"/>
  <c r="BR694" i="1"/>
  <c r="BQ694" i="1"/>
  <c r="BP694" i="1"/>
  <c r="BO694" i="1"/>
  <c r="DM694" i="1" s="1"/>
  <c r="BM694" i="1"/>
  <c r="DK694" i="1" s="1"/>
  <c r="BL694" i="1"/>
  <c r="J694" i="1"/>
  <c r="FF693" i="1"/>
  <c r="FE693" i="1"/>
  <c r="FD693" i="1"/>
  <c r="FC693" i="1"/>
  <c r="FB693" i="1"/>
  <c r="FA693" i="1"/>
  <c r="EY693" i="1"/>
  <c r="EI693" i="1"/>
  <c r="EZ693" i="1" s="1"/>
  <c r="DX693" i="1"/>
  <c r="DV693" i="1"/>
  <c r="DU693" i="1"/>
  <c r="DR693" i="1"/>
  <c r="DP693" i="1"/>
  <c r="DN693" i="1"/>
  <c r="DM693" i="1"/>
  <c r="DJ693" i="1"/>
  <c r="CZ693" i="1"/>
  <c r="CY693" i="1"/>
  <c r="CX693" i="1"/>
  <c r="DW693" i="1" s="1"/>
  <c r="CW693" i="1"/>
  <c r="CV693" i="1"/>
  <c r="CU693" i="1"/>
  <c r="CT693" i="1"/>
  <c r="DS693" i="1" s="1"/>
  <c r="CS693" i="1"/>
  <c r="CR693" i="1"/>
  <c r="CQ693" i="1"/>
  <c r="CP693" i="1"/>
  <c r="DO693" i="1" s="1"/>
  <c r="CO693" i="1"/>
  <c r="CN693" i="1"/>
  <c r="EU693" i="1" s="1"/>
  <c r="FM693" i="1" s="1"/>
  <c r="CM693" i="1"/>
  <c r="CK693" i="1"/>
  <c r="CA693" i="1"/>
  <c r="DY693" i="1" s="1"/>
  <c r="BZ693" i="1"/>
  <c r="BY693" i="1"/>
  <c r="BX693" i="1"/>
  <c r="BW693" i="1"/>
  <c r="BV693" i="1"/>
  <c r="DT693" i="1" s="1"/>
  <c r="BU693" i="1"/>
  <c r="BT693" i="1"/>
  <c r="BS693" i="1"/>
  <c r="DQ693" i="1" s="1"/>
  <c r="BR693" i="1"/>
  <c r="BQ693" i="1"/>
  <c r="BP693" i="1"/>
  <c r="BO693" i="1"/>
  <c r="BN693" i="1"/>
  <c r="DL693" i="1" s="1"/>
  <c r="BL693" i="1"/>
  <c r="J693" i="1"/>
  <c r="FF701" i="1" s="1"/>
  <c r="FD692" i="1"/>
  <c r="FC692" i="1"/>
  <c r="FB692" i="1"/>
  <c r="FA692" i="1"/>
  <c r="EY692" i="1"/>
  <c r="EI692" i="1"/>
  <c r="EZ692" i="1" s="1"/>
  <c r="DX692" i="1"/>
  <c r="DW692" i="1"/>
  <c r="DU692" i="1"/>
  <c r="DS692" i="1"/>
  <c r="DM692" i="1"/>
  <c r="DL692" i="1"/>
  <c r="DK692" i="1"/>
  <c r="CZ692" i="1"/>
  <c r="CY692" i="1"/>
  <c r="CX692" i="1"/>
  <c r="CW692" i="1"/>
  <c r="CV692" i="1"/>
  <c r="CU692" i="1"/>
  <c r="DT692" i="1" s="1"/>
  <c r="CT692" i="1"/>
  <c r="CS692" i="1"/>
  <c r="CR692" i="1"/>
  <c r="CQ692" i="1"/>
  <c r="DP692" i="1" s="1"/>
  <c r="CP692" i="1"/>
  <c r="CO692" i="1"/>
  <c r="CN692" i="1"/>
  <c r="CM692" i="1"/>
  <c r="CL692" i="1"/>
  <c r="EU692" i="1" s="1"/>
  <c r="FM692" i="1" s="1"/>
  <c r="CA692" i="1"/>
  <c r="DY692" i="1" s="1"/>
  <c r="BZ692" i="1"/>
  <c r="BY692" i="1"/>
  <c r="BX692" i="1"/>
  <c r="DV692" i="1" s="1"/>
  <c r="BW692" i="1"/>
  <c r="BV692" i="1"/>
  <c r="BU692" i="1"/>
  <c r="BT692" i="1"/>
  <c r="DR692" i="1" s="1"/>
  <c r="BS692" i="1"/>
  <c r="DQ692" i="1" s="1"/>
  <c r="EP699" i="1" s="1"/>
  <c r="BR692" i="1"/>
  <c r="BQ692" i="1"/>
  <c r="DO692" i="1" s="1"/>
  <c r="BP692" i="1"/>
  <c r="DN692" i="1" s="1"/>
  <c r="BO692" i="1"/>
  <c r="BN692" i="1"/>
  <c r="BM692" i="1"/>
  <c r="J692" i="1"/>
  <c r="FX689" i="1"/>
  <c r="FW689" i="1"/>
  <c r="FV689" i="1"/>
  <c r="FU689" i="1"/>
  <c r="FT689" i="1"/>
  <c r="FS689" i="1"/>
  <c r="FR689" i="1"/>
  <c r="FQ689" i="1"/>
  <c r="FX688" i="1"/>
  <c r="FW688" i="1"/>
  <c r="FV688" i="1"/>
  <c r="FU688" i="1"/>
  <c r="FT688" i="1"/>
  <c r="FS688" i="1"/>
  <c r="FR688" i="1"/>
  <c r="FQ688" i="1"/>
  <c r="FF687" i="1"/>
  <c r="EI687" i="1"/>
  <c r="FE687" i="1" s="1"/>
  <c r="DW687" i="1"/>
  <c r="DS687" i="1"/>
  <c r="DR687" i="1"/>
  <c r="DQ687" i="1"/>
  <c r="DO687" i="1"/>
  <c r="DM687" i="1"/>
  <c r="CY687" i="1"/>
  <c r="DX687" i="1" s="1"/>
  <c r="CX687" i="1"/>
  <c r="CW687" i="1"/>
  <c r="CV687" i="1"/>
  <c r="CU687" i="1"/>
  <c r="DT687" i="1" s="1"/>
  <c r="CT687" i="1"/>
  <c r="CS687" i="1"/>
  <c r="CR687" i="1"/>
  <c r="CQ687" i="1"/>
  <c r="DP687" i="1" s="1"/>
  <c r="CP687" i="1"/>
  <c r="CO687" i="1"/>
  <c r="CN687" i="1"/>
  <c r="CM687" i="1"/>
  <c r="DL687" i="1" s="1"/>
  <c r="CL687" i="1"/>
  <c r="CK687" i="1"/>
  <c r="BZ687" i="1"/>
  <c r="BY687" i="1"/>
  <c r="BX687" i="1"/>
  <c r="DV687" i="1" s="1"/>
  <c r="BW687" i="1"/>
  <c r="DU687" i="1" s="1"/>
  <c r="BV687" i="1"/>
  <c r="BU687" i="1"/>
  <c r="BT687" i="1"/>
  <c r="BS687" i="1"/>
  <c r="BR687" i="1"/>
  <c r="BQ687" i="1"/>
  <c r="BP687" i="1"/>
  <c r="DN687" i="1" s="1"/>
  <c r="BO687" i="1"/>
  <c r="BN687" i="1"/>
  <c r="BM687" i="1"/>
  <c r="DK687" i="1" s="1"/>
  <c r="BL687" i="1"/>
  <c r="J687" i="1"/>
  <c r="FE686" i="1"/>
  <c r="FD686" i="1"/>
  <c r="FC686" i="1"/>
  <c r="EI686" i="1"/>
  <c r="FB686" i="1" s="1"/>
  <c r="DV686" i="1"/>
  <c r="DU686" i="1"/>
  <c r="DT686" i="1"/>
  <c r="EP682" i="1" s="1"/>
  <c r="DP686" i="1"/>
  <c r="DN686" i="1"/>
  <c r="DM686" i="1"/>
  <c r="DL686" i="1"/>
  <c r="DJ686" i="1"/>
  <c r="CZ686" i="1"/>
  <c r="CX686" i="1"/>
  <c r="CW686" i="1"/>
  <c r="CV686" i="1"/>
  <c r="CU686" i="1"/>
  <c r="CT686" i="1"/>
  <c r="CS686" i="1"/>
  <c r="CR686" i="1"/>
  <c r="DQ686" i="1" s="1"/>
  <c r="CQ686" i="1"/>
  <c r="CP686" i="1"/>
  <c r="CO686" i="1"/>
  <c r="CN686" i="1"/>
  <c r="CM686" i="1"/>
  <c r="CL686" i="1"/>
  <c r="CK686" i="1"/>
  <c r="CA686" i="1"/>
  <c r="DY686" i="1" s="1"/>
  <c r="BY686" i="1"/>
  <c r="DW686" i="1" s="1"/>
  <c r="BX686" i="1"/>
  <c r="BW686" i="1"/>
  <c r="BV686" i="1"/>
  <c r="BU686" i="1"/>
  <c r="BT686" i="1"/>
  <c r="DR686" i="1" s="1"/>
  <c r="BS686" i="1"/>
  <c r="BR686" i="1"/>
  <c r="BQ686" i="1"/>
  <c r="DO686" i="1" s="1"/>
  <c r="BP686" i="1"/>
  <c r="BO686" i="1"/>
  <c r="BN686" i="1"/>
  <c r="BM686" i="1"/>
  <c r="BL686" i="1"/>
  <c r="ET686" i="1" s="1"/>
  <c r="J686" i="1"/>
  <c r="EI685" i="1"/>
  <c r="EZ685" i="1" s="1"/>
  <c r="DU685" i="1"/>
  <c r="DS685" i="1"/>
  <c r="DQ685" i="1"/>
  <c r="DP685" i="1"/>
  <c r="DN685" i="1"/>
  <c r="DK685" i="1"/>
  <c r="CZ685" i="1"/>
  <c r="CY685" i="1"/>
  <c r="CW685" i="1"/>
  <c r="DV685" i="1" s="1"/>
  <c r="CV685" i="1"/>
  <c r="CU685" i="1"/>
  <c r="CT685" i="1"/>
  <c r="CS685" i="1"/>
  <c r="DR685" i="1" s="1"/>
  <c r="CR685" i="1"/>
  <c r="CQ685" i="1"/>
  <c r="CP685" i="1"/>
  <c r="CO685" i="1"/>
  <c r="CN685" i="1"/>
  <c r="CM685" i="1"/>
  <c r="CL685" i="1"/>
  <c r="CK685" i="1"/>
  <c r="CA685" i="1"/>
  <c r="BZ685" i="1"/>
  <c r="DX685" i="1" s="1"/>
  <c r="BX685" i="1"/>
  <c r="BW685" i="1"/>
  <c r="BV685" i="1"/>
  <c r="DT685" i="1" s="1"/>
  <c r="BU685" i="1"/>
  <c r="BT685" i="1"/>
  <c r="BS685" i="1"/>
  <c r="BR685" i="1"/>
  <c r="BQ685" i="1"/>
  <c r="DO685" i="1" s="1"/>
  <c r="BP685" i="1"/>
  <c r="BO685" i="1"/>
  <c r="DM685" i="1" s="1"/>
  <c r="BN685" i="1"/>
  <c r="DL685" i="1" s="1"/>
  <c r="BM685" i="1"/>
  <c r="BL685" i="1"/>
  <c r="J685" i="1"/>
  <c r="FF684" i="1" s="1"/>
  <c r="FE684" i="1"/>
  <c r="FC684" i="1"/>
  <c r="FB684" i="1"/>
  <c r="EY684" i="1"/>
  <c r="EI684" i="1"/>
  <c r="FD684" i="1" s="1"/>
  <c r="DY684" i="1"/>
  <c r="DW684" i="1"/>
  <c r="DS684" i="1"/>
  <c r="DR684" i="1"/>
  <c r="DP684" i="1"/>
  <c r="DN684" i="1"/>
  <c r="DJ684" i="1"/>
  <c r="CZ684" i="1"/>
  <c r="CY684" i="1"/>
  <c r="DX684" i="1" s="1"/>
  <c r="CX684" i="1"/>
  <c r="CV684" i="1"/>
  <c r="CU684" i="1"/>
  <c r="CT684" i="1"/>
  <c r="CS684" i="1"/>
  <c r="CR684" i="1"/>
  <c r="CQ684" i="1"/>
  <c r="CP684" i="1"/>
  <c r="DO684" i="1" s="1"/>
  <c r="CO684" i="1"/>
  <c r="CN684" i="1"/>
  <c r="CM684" i="1"/>
  <c r="CL684" i="1"/>
  <c r="DK684" i="1" s="1"/>
  <c r="CK684" i="1"/>
  <c r="CA684" i="1"/>
  <c r="BZ684" i="1"/>
  <c r="BY684" i="1"/>
  <c r="BW684" i="1"/>
  <c r="BV684" i="1"/>
  <c r="DT684" i="1" s="1"/>
  <c r="BU684" i="1"/>
  <c r="BT684" i="1"/>
  <c r="BS684" i="1"/>
  <c r="DQ684" i="1" s="1"/>
  <c r="BR684" i="1"/>
  <c r="BQ684" i="1"/>
  <c r="BP684" i="1"/>
  <c r="BO684" i="1"/>
  <c r="BN684" i="1"/>
  <c r="DL684" i="1" s="1"/>
  <c r="BM684" i="1"/>
  <c r="BL684" i="1"/>
  <c r="J684" i="1"/>
  <c r="FD683" i="1"/>
  <c r="FC683" i="1"/>
  <c r="FB683" i="1"/>
  <c r="EI683" i="1"/>
  <c r="FA683" i="1" s="1"/>
  <c r="DX683" i="1"/>
  <c r="DW683" i="1"/>
  <c r="DV683" i="1"/>
  <c r="DT683" i="1"/>
  <c r="DS683" i="1"/>
  <c r="DM683" i="1"/>
  <c r="DK683" i="1"/>
  <c r="CZ683" i="1"/>
  <c r="DY683" i="1" s="1"/>
  <c r="CY683" i="1"/>
  <c r="CX683" i="1"/>
  <c r="CW683" i="1"/>
  <c r="CU683" i="1"/>
  <c r="CT683" i="1"/>
  <c r="CS683" i="1"/>
  <c r="CR683" i="1"/>
  <c r="CQ683" i="1"/>
  <c r="DP683" i="1" s="1"/>
  <c r="CP683" i="1"/>
  <c r="CO683" i="1"/>
  <c r="CN683" i="1"/>
  <c r="CM683" i="1"/>
  <c r="DL683" i="1" s="1"/>
  <c r="CL683" i="1"/>
  <c r="CK683" i="1"/>
  <c r="CA683" i="1"/>
  <c r="BZ683" i="1"/>
  <c r="BY683" i="1"/>
  <c r="BX683" i="1"/>
  <c r="BV683" i="1"/>
  <c r="BU683" i="1"/>
  <c r="BT683" i="1"/>
  <c r="BS683" i="1"/>
  <c r="DQ683" i="1" s="1"/>
  <c r="BR683" i="1"/>
  <c r="BQ683" i="1"/>
  <c r="DO683" i="1" s="1"/>
  <c r="BP683" i="1"/>
  <c r="DN683" i="1" s="1"/>
  <c r="BO683" i="1"/>
  <c r="BN683" i="1"/>
  <c r="BM683" i="1"/>
  <c r="BL683" i="1"/>
  <c r="J683" i="1"/>
  <c r="FA682" i="1"/>
  <c r="EY682" i="1"/>
  <c r="EI682" i="1"/>
  <c r="FF682" i="1" s="1"/>
  <c r="DY682" i="1"/>
  <c r="DU682" i="1"/>
  <c r="DR682" i="1"/>
  <c r="DQ682" i="1"/>
  <c r="DP682" i="1"/>
  <c r="DN682" i="1"/>
  <c r="DJ682" i="1"/>
  <c r="CZ682" i="1"/>
  <c r="CY682" i="1"/>
  <c r="CX682" i="1"/>
  <c r="CW682" i="1"/>
  <c r="DV682" i="1" s="1"/>
  <c r="CV682" i="1"/>
  <c r="CT682" i="1"/>
  <c r="CS682" i="1"/>
  <c r="CR682" i="1"/>
  <c r="CQ682" i="1"/>
  <c r="CP682" i="1"/>
  <c r="CO682" i="1"/>
  <c r="CN682" i="1"/>
  <c r="DM682" i="1" s="1"/>
  <c r="CM682" i="1"/>
  <c r="CL682" i="1"/>
  <c r="CK682" i="1"/>
  <c r="CA682" i="1"/>
  <c r="BZ682" i="1"/>
  <c r="BY682" i="1"/>
  <c r="DW682" i="1" s="1"/>
  <c r="BX682" i="1"/>
  <c r="BW682" i="1"/>
  <c r="BU682" i="1"/>
  <c r="DS682" i="1" s="1"/>
  <c r="BT682" i="1"/>
  <c r="BS682" i="1"/>
  <c r="BR682" i="1"/>
  <c r="BQ682" i="1"/>
  <c r="BP682" i="1"/>
  <c r="BO682" i="1"/>
  <c r="BN682" i="1"/>
  <c r="DL682" i="1" s="1"/>
  <c r="BM682" i="1"/>
  <c r="DK682" i="1" s="1"/>
  <c r="BL682" i="1"/>
  <c r="J682" i="1"/>
  <c r="FE681" i="1"/>
  <c r="FD681" i="1"/>
  <c r="FC681" i="1"/>
  <c r="FB681" i="1"/>
  <c r="FA681" i="1"/>
  <c r="EY681" i="1"/>
  <c r="EU681" i="1"/>
  <c r="FM681" i="1" s="1"/>
  <c r="EI681" i="1"/>
  <c r="EZ681" i="1" s="1"/>
  <c r="DY681" i="1"/>
  <c r="DX681" i="1"/>
  <c r="DV681" i="1"/>
  <c r="DO681" i="1"/>
  <c r="DM681" i="1"/>
  <c r="DL681" i="1"/>
  <c r="CZ681" i="1"/>
  <c r="CY681" i="1"/>
  <c r="CX681" i="1"/>
  <c r="DW681" i="1" s="1"/>
  <c r="CW681" i="1"/>
  <c r="CV681" i="1"/>
  <c r="CU681" i="1"/>
  <c r="CS681" i="1"/>
  <c r="DR681" i="1" s="1"/>
  <c r="CR681" i="1"/>
  <c r="CQ681" i="1"/>
  <c r="CP681" i="1"/>
  <c r="CO681" i="1"/>
  <c r="DN681" i="1" s="1"/>
  <c r="CN681" i="1"/>
  <c r="CM681" i="1"/>
  <c r="CL681" i="1"/>
  <c r="CK681" i="1"/>
  <c r="DJ681" i="1" s="1"/>
  <c r="CA681" i="1"/>
  <c r="BZ681" i="1"/>
  <c r="BY681" i="1"/>
  <c r="BX681" i="1"/>
  <c r="BW681" i="1"/>
  <c r="BV681" i="1"/>
  <c r="DT681" i="1" s="1"/>
  <c r="BT681" i="1"/>
  <c r="BS681" i="1"/>
  <c r="DQ681" i="1" s="1"/>
  <c r="BR681" i="1"/>
  <c r="DP681" i="1" s="1"/>
  <c r="BQ681" i="1"/>
  <c r="BP681" i="1"/>
  <c r="BO681" i="1"/>
  <c r="BN681" i="1"/>
  <c r="BM681" i="1"/>
  <c r="DK681" i="1" s="1"/>
  <c r="BL681" i="1"/>
  <c r="J681" i="1"/>
  <c r="FC680" i="1"/>
  <c r="FB680" i="1"/>
  <c r="FA680" i="1"/>
  <c r="EY680" i="1"/>
  <c r="EI680" i="1"/>
  <c r="EZ680" i="1" s="1"/>
  <c r="DY680" i="1"/>
  <c r="DV680" i="1"/>
  <c r="DU680" i="1"/>
  <c r="DS680" i="1"/>
  <c r="DO680" i="1"/>
  <c r="DL680" i="1"/>
  <c r="DJ680" i="1"/>
  <c r="CZ680" i="1"/>
  <c r="CY680" i="1"/>
  <c r="DX680" i="1" s="1"/>
  <c r="CX680" i="1"/>
  <c r="CW680" i="1"/>
  <c r="CV680" i="1"/>
  <c r="CU680" i="1"/>
  <c r="DT680" i="1" s="1"/>
  <c r="CT680" i="1"/>
  <c r="CR680" i="1"/>
  <c r="CQ680" i="1"/>
  <c r="CP680" i="1"/>
  <c r="CO680" i="1"/>
  <c r="CN680" i="1"/>
  <c r="CM680" i="1"/>
  <c r="CL680" i="1"/>
  <c r="DK680" i="1" s="1"/>
  <c r="CK680" i="1"/>
  <c r="CA680" i="1"/>
  <c r="BZ680" i="1"/>
  <c r="BY680" i="1"/>
  <c r="DW680" i="1" s="1"/>
  <c r="BX680" i="1"/>
  <c r="BW680" i="1"/>
  <c r="BV680" i="1"/>
  <c r="BU680" i="1"/>
  <c r="BS680" i="1"/>
  <c r="DQ680" i="1" s="1"/>
  <c r="BR680" i="1"/>
  <c r="DP680" i="1" s="1"/>
  <c r="BQ680" i="1"/>
  <c r="BP680" i="1"/>
  <c r="DN680" i="1" s="1"/>
  <c r="BO680" i="1"/>
  <c r="DM680" i="1" s="1"/>
  <c r="BN680" i="1"/>
  <c r="BM680" i="1"/>
  <c r="BL680" i="1"/>
  <c r="J680" i="1"/>
  <c r="FF679" i="1"/>
  <c r="EI679" i="1"/>
  <c r="FE679" i="1" s="1"/>
  <c r="DY679" i="1"/>
  <c r="DX679" i="1"/>
  <c r="DW679" i="1"/>
  <c r="DT679" i="1"/>
  <c r="DR679" i="1"/>
  <c r="DO679" i="1"/>
  <c r="DK679" i="1"/>
  <c r="CZ679" i="1"/>
  <c r="CY679" i="1"/>
  <c r="CX679" i="1"/>
  <c r="CW679" i="1"/>
  <c r="CV679" i="1"/>
  <c r="DU679" i="1" s="1"/>
  <c r="CU679" i="1"/>
  <c r="CT679" i="1"/>
  <c r="CS679" i="1"/>
  <c r="CQ679" i="1"/>
  <c r="DP679" i="1" s="1"/>
  <c r="CP679" i="1"/>
  <c r="CO679" i="1"/>
  <c r="CN679" i="1"/>
  <c r="CM679" i="1"/>
  <c r="DL679" i="1" s="1"/>
  <c r="CL679" i="1"/>
  <c r="CK679" i="1"/>
  <c r="CA679" i="1"/>
  <c r="BZ679" i="1"/>
  <c r="BY679" i="1"/>
  <c r="BX679" i="1"/>
  <c r="DV679" i="1" s="1"/>
  <c r="BW679" i="1"/>
  <c r="BV679" i="1"/>
  <c r="BU679" i="1"/>
  <c r="DS679" i="1" s="1"/>
  <c r="BT679" i="1"/>
  <c r="BR679" i="1"/>
  <c r="BQ679" i="1"/>
  <c r="BP679" i="1"/>
  <c r="DN679" i="1" s="1"/>
  <c r="BO679" i="1"/>
  <c r="DM679" i="1" s="1"/>
  <c r="BN679" i="1"/>
  <c r="BM679" i="1"/>
  <c r="BL679" i="1"/>
  <c r="ET679" i="1" s="1"/>
  <c r="J679" i="1"/>
  <c r="FE678" i="1"/>
  <c r="FD678" i="1"/>
  <c r="FC678" i="1"/>
  <c r="FA678" i="1"/>
  <c r="EL678" i="1"/>
  <c r="EI678" i="1"/>
  <c r="FB678" i="1" s="1"/>
  <c r="DX678" i="1"/>
  <c r="DW678" i="1"/>
  <c r="DU678" i="1"/>
  <c r="DO678" i="1"/>
  <c r="DN678" i="1"/>
  <c r="DL678" i="1"/>
  <c r="CZ678" i="1"/>
  <c r="CY678" i="1"/>
  <c r="CX678" i="1"/>
  <c r="CW678" i="1"/>
  <c r="DV678" i="1" s="1"/>
  <c r="CV678" i="1"/>
  <c r="CU678" i="1"/>
  <c r="CT678" i="1"/>
  <c r="CS678" i="1"/>
  <c r="DR678" i="1" s="1"/>
  <c r="CR678" i="1"/>
  <c r="CP678" i="1"/>
  <c r="CO678" i="1"/>
  <c r="CN678" i="1"/>
  <c r="DM678" i="1" s="1"/>
  <c r="CM678" i="1"/>
  <c r="CL678" i="1"/>
  <c r="CK678" i="1"/>
  <c r="CA678" i="1"/>
  <c r="DY678" i="1" s="1"/>
  <c r="BZ678" i="1"/>
  <c r="BY678" i="1"/>
  <c r="BX678" i="1"/>
  <c r="BW678" i="1"/>
  <c r="BV678" i="1"/>
  <c r="DT678" i="1" s="1"/>
  <c r="BU678" i="1"/>
  <c r="DS678" i="1" s="1"/>
  <c r="BT678" i="1"/>
  <c r="BS678" i="1"/>
  <c r="DQ678" i="1" s="1"/>
  <c r="BQ678" i="1"/>
  <c r="BP678" i="1"/>
  <c r="BO678" i="1"/>
  <c r="BN678" i="1"/>
  <c r="BM678" i="1"/>
  <c r="DK678" i="1" s="1"/>
  <c r="BL678" i="1"/>
  <c r="DJ678" i="1" s="1"/>
  <c r="J678" i="1"/>
  <c r="EZ677" i="1"/>
  <c r="EI677" i="1"/>
  <c r="DT677" i="1"/>
  <c r="DS677" i="1"/>
  <c r="DR677" i="1"/>
  <c r="DP677" i="1"/>
  <c r="DM677" i="1"/>
  <c r="DK677" i="1"/>
  <c r="CZ677" i="1"/>
  <c r="CY677" i="1"/>
  <c r="CX677" i="1"/>
  <c r="DW677" i="1" s="1"/>
  <c r="CW677" i="1"/>
  <c r="CV677" i="1"/>
  <c r="CU677" i="1"/>
  <c r="CT677" i="1"/>
  <c r="CS677" i="1"/>
  <c r="CR677" i="1"/>
  <c r="CQ677" i="1"/>
  <c r="CO677" i="1"/>
  <c r="DN677" i="1" s="1"/>
  <c r="CN677" i="1"/>
  <c r="CM677" i="1"/>
  <c r="CL677" i="1"/>
  <c r="CK677" i="1"/>
  <c r="CA677" i="1"/>
  <c r="DY677" i="1" s="1"/>
  <c r="BZ677" i="1"/>
  <c r="DX677" i="1" s="1"/>
  <c r="BY677" i="1"/>
  <c r="BX677" i="1"/>
  <c r="DV677" i="1" s="1"/>
  <c r="BW677" i="1"/>
  <c r="DU677" i="1" s="1"/>
  <c r="BV677" i="1"/>
  <c r="BU677" i="1"/>
  <c r="BT677" i="1"/>
  <c r="BS677" i="1"/>
  <c r="DQ677" i="1" s="1"/>
  <c r="BR677" i="1"/>
  <c r="BP677" i="1"/>
  <c r="BO677" i="1"/>
  <c r="BN677" i="1"/>
  <c r="DL677" i="1" s="1"/>
  <c r="BM677" i="1"/>
  <c r="BL677" i="1"/>
  <c r="ET677" i="1" s="1"/>
  <c r="J677" i="1"/>
  <c r="FF681" i="1" s="1"/>
  <c r="FE676" i="1"/>
  <c r="FC676" i="1"/>
  <c r="EY676" i="1"/>
  <c r="EI676" i="1"/>
  <c r="FD676" i="1" s="1"/>
  <c r="DY676" i="1"/>
  <c r="DW676" i="1"/>
  <c r="DV676" i="1"/>
  <c r="DT676" i="1"/>
  <c r="DQ676" i="1"/>
  <c r="DO676" i="1"/>
  <c r="DL676" i="1"/>
  <c r="CZ676" i="1"/>
  <c r="CY676" i="1"/>
  <c r="DX676" i="1" s="1"/>
  <c r="CX676" i="1"/>
  <c r="CW676" i="1"/>
  <c r="CV676" i="1"/>
  <c r="CU676" i="1"/>
  <c r="CT676" i="1"/>
  <c r="CS676" i="1"/>
  <c r="CR676" i="1"/>
  <c r="CQ676" i="1"/>
  <c r="DP676" i="1" s="1"/>
  <c r="CP676" i="1"/>
  <c r="CN676" i="1"/>
  <c r="CM676" i="1"/>
  <c r="CL676" i="1"/>
  <c r="DK676" i="1" s="1"/>
  <c r="CK676" i="1"/>
  <c r="EU676" i="1" s="1"/>
  <c r="FM676" i="1" s="1"/>
  <c r="CA676" i="1"/>
  <c r="BZ676" i="1"/>
  <c r="BY676" i="1"/>
  <c r="BX676" i="1"/>
  <c r="BW676" i="1"/>
  <c r="DU676" i="1" s="1"/>
  <c r="BV676" i="1"/>
  <c r="BU676" i="1"/>
  <c r="DS676" i="1" s="1"/>
  <c r="BT676" i="1"/>
  <c r="DR676" i="1" s="1"/>
  <c r="BS676" i="1"/>
  <c r="BR676" i="1"/>
  <c r="BQ676" i="1"/>
  <c r="BO676" i="1"/>
  <c r="BN676" i="1"/>
  <c r="BM676" i="1"/>
  <c r="BL676" i="1"/>
  <c r="J676" i="1"/>
  <c r="FD675" i="1"/>
  <c r="FC675" i="1"/>
  <c r="FB675" i="1"/>
  <c r="EI675" i="1"/>
  <c r="FA675" i="1" s="1"/>
  <c r="DY675" i="1"/>
  <c r="DX675" i="1"/>
  <c r="DV675" i="1"/>
  <c r="DT675" i="1"/>
  <c r="DO675" i="1"/>
  <c r="DN675" i="1"/>
  <c r="DK675" i="1"/>
  <c r="CZ675" i="1"/>
  <c r="CY675" i="1"/>
  <c r="CX675" i="1"/>
  <c r="CW675" i="1"/>
  <c r="CV675" i="1"/>
  <c r="DU675" i="1" s="1"/>
  <c r="CU675" i="1"/>
  <c r="CT675" i="1"/>
  <c r="CS675" i="1"/>
  <c r="CR675" i="1"/>
  <c r="DQ675" i="1" s="1"/>
  <c r="CQ675" i="1"/>
  <c r="CP675" i="1"/>
  <c r="CO675" i="1"/>
  <c r="CM675" i="1"/>
  <c r="DL675" i="1" s="1"/>
  <c r="CL675" i="1"/>
  <c r="CK675" i="1"/>
  <c r="EU675" i="1" s="1"/>
  <c r="FM675" i="1" s="1"/>
  <c r="CA675" i="1"/>
  <c r="BZ675" i="1"/>
  <c r="BY675" i="1"/>
  <c r="DW675" i="1" s="1"/>
  <c r="BX675" i="1"/>
  <c r="BW675" i="1"/>
  <c r="BV675" i="1"/>
  <c r="BU675" i="1"/>
  <c r="DS675" i="1" s="1"/>
  <c r="BT675" i="1"/>
  <c r="DR675" i="1" s="1"/>
  <c r="BS675" i="1"/>
  <c r="BR675" i="1"/>
  <c r="DP675" i="1" s="1"/>
  <c r="BQ675" i="1"/>
  <c r="BP675" i="1"/>
  <c r="BN675" i="1"/>
  <c r="BM675" i="1"/>
  <c r="BL675" i="1"/>
  <c r="DJ675" i="1" s="1"/>
  <c r="J675" i="1"/>
  <c r="FF680" i="1" s="1"/>
  <c r="FA674" i="1"/>
  <c r="EY674" i="1"/>
  <c r="EI674" i="1"/>
  <c r="FF674" i="1" s="1"/>
  <c r="DY674" i="1"/>
  <c r="DS674" i="1"/>
  <c r="DR674" i="1"/>
  <c r="DQ674" i="1"/>
  <c r="DP674" i="1"/>
  <c r="DN674" i="1"/>
  <c r="DJ674" i="1"/>
  <c r="CZ674" i="1"/>
  <c r="CY674" i="1"/>
  <c r="CX674" i="1"/>
  <c r="CW674" i="1"/>
  <c r="DV674" i="1" s="1"/>
  <c r="CV674" i="1"/>
  <c r="CU674" i="1"/>
  <c r="CT674" i="1"/>
  <c r="CS674" i="1"/>
  <c r="CR674" i="1"/>
  <c r="CQ674" i="1"/>
  <c r="ET678" i="1" s="1"/>
  <c r="CP674" i="1"/>
  <c r="CO674" i="1"/>
  <c r="CN674" i="1"/>
  <c r="CL674" i="1"/>
  <c r="CK674" i="1"/>
  <c r="CA674" i="1"/>
  <c r="BZ674" i="1"/>
  <c r="BY674" i="1"/>
  <c r="DW674" i="1" s="1"/>
  <c r="BX674" i="1"/>
  <c r="BW674" i="1"/>
  <c r="DU674" i="1" s="1"/>
  <c r="BV674" i="1"/>
  <c r="DT674" i="1" s="1"/>
  <c r="BU674" i="1"/>
  <c r="BT674" i="1"/>
  <c r="BS674" i="1"/>
  <c r="BR674" i="1"/>
  <c r="BQ674" i="1"/>
  <c r="DO674" i="1" s="1"/>
  <c r="BP674" i="1"/>
  <c r="BO674" i="1"/>
  <c r="DM674" i="1" s="1"/>
  <c r="BM674" i="1"/>
  <c r="DK674" i="1" s="1"/>
  <c r="BL674" i="1"/>
  <c r="J674" i="1"/>
  <c r="FF673" i="1"/>
  <c r="FE673" i="1"/>
  <c r="FD673" i="1"/>
  <c r="FC673" i="1"/>
  <c r="FB673" i="1"/>
  <c r="FA673" i="1"/>
  <c r="EY673" i="1"/>
  <c r="EI673" i="1"/>
  <c r="EZ673" i="1" s="1"/>
  <c r="DX673" i="1"/>
  <c r="DV673" i="1"/>
  <c r="EN684" i="1" s="1"/>
  <c r="DU673" i="1"/>
  <c r="DQ673" i="1"/>
  <c r="DP673" i="1"/>
  <c r="DN673" i="1"/>
  <c r="DM673" i="1"/>
  <c r="DJ673" i="1"/>
  <c r="CZ673" i="1"/>
  <c r="CY673" i="1"/>
  <c r="CX673" i="1"/>
  <c r="DW673" i="1" s="1"/>
  <c r="CW673" i="1"/>
  <c r="CV673" i="1"/>
  <c r="CU673" i="1"/>
  <c r="CT673" i="1"/>
  <c r="DS673" i="1" s="1"/>
  <c r="CS673" i="1"/>
  <c r="CR673" i="1"/>
  <c r="CQ673" i="1"/>
  <c r="CP673" i="1"/>
  <c r="DO673" i="1" s="1"/>
  <c r="CO673" i="1"/>
  <c r="CN673" i="1"/>
  <c r="EU673" i="1" s="1"/>
  <c r="FM673" i="1" s="1"/>
  <c r="CM673" i="1"/>
  <c r="CK673" i="1"/>
  <c r="CA673" i="1"/>
  <c r="DY673" i="1" s="1"/>
  <c r="BZ673" i="1"/>
  <c r="BY673" i="1"/>
  <c r="BX673" i="1"/>
  <c r="BW673" i="1"/>
  <c r="BV673" i="1"/>
  <c r="DT673" i="1" s="1"/>
  <c r="BU673" i="1"/>
  <c r="BT673" i="1"/>
  <c r="DR673" i="1" s="1"/>
  <c r="BS673" i="1"/>
  <c r="BR673" i="1"/>
  <c r="BQ673" i="1"/>
  <c r="BP673" i="1"/>
  <c r="BO673" i="1"/>
  <c r="BN673" i="1"/>
  <c r="DL673" i="1" s="1"/>
  <c r="EM673" i="1" s="1"/>
  <c r="BL673" i="1"/>
  <c r="J673" i="1"/>
  <c r="FF676" i="1" s="1"/>
  <c r="FF672" i="1"/>
  <c r="FD672" i="1"/>
  <c r="FC672" i="1"/>
  <c r="FB672" i="1"/>
  <c r="FA672" i="1"/>
  <c r="EY672" i="1"/>
  <c r="EI672" i="1"/>
  <c r="EZ672" i="1" s="1"/>
  <c r="DX672" i="1"/>
  <c r="DV672" i="1"/>
  <c r="DU672" i="1"/>
  <c r="DT672" i="1"/>
  <c r="DS672" i="1"/>
  <c r="DM672" i="1"/>
  <c r="DK672" i="1"/>
  <c r="CZ672" i="1"/>
  <c r="CY672" i="1"/>
  <c r="CX672" i="1"/>
  <c r="CW672" i="1"/>
  <c r="CV672" i="1"/>
  <c r="CU672" i="1"/>
  <c r="CT672" i="1"/>
  <c r="CS672" i="1"/>
  <c r="CR672" i="1"/>
  <c r="CQ672" i="1"/>
  <c r="DP672" i="1" s="1"/>
  <c r="CP672" i="1"/>
  <c r="CO672" i="1"/>
  <c r="CN672" i="1"/>
  <c r="CM672" i="1"/>
  <c r="DL672" i="1" s="1"/>
  <c r="CL672" i="1"/>
  <c r="EU672" i="1" s="1"/>
  <c r="FM672" i="1" s="1"/>
  <c r="CA672" i="1"/>
  <c r="DY672" i="1" s="1"/>
  <c r="BZ672" i="1"/>
  <c r="BY672" i="1"/>
  <c r="DW672" i="1" s="1"/>
  <c r="BX672" i="1"/>
  <c r="BW672" i="1"/>
  <c r="BV672" i="1"/>
  <c r="BU672" i="1"/>
  <c r="BT672" i="1"/>
  <c r="DR672" i="1" s="1"/>
  <c r="BS672" i="1"/>
  <c r="DQ672" i="1" s="1"/>
  <c r="BR672" i="1"/>
  <c r="BQ672" i="1"/>
  <c r="DO672" i="1" s="1"/>
  <c r="BP672" i="1"/>
  <c r="DN672" i="1" s="1"/>
  <c r="BO672" i="1"/>
  <c r="BN672" i="1"/>
  <c r="BM672" i="1"/>
  <c r="ET672" i="1" s="1"/>
  <c r="J672" i="1"/>
  <c r="FX670" i="1"/>
  <c r="FW670" i="1"/>
  <c r="FV670" i="1"/>
  <c r="FU670" i="1"/>
  <c r="FT670" i="1"/>
  <c r="FS670" i="1"/>
  <c r="FR670" i="1"/>
  <c r="FQ670" i="1"/>
  <c r="FX669" i="1"/>
  <c r="FW669" i="1"/>
  <c r="FV669" i="1"/>
  <c r="FU669" i="1"/>
  <c r="FT669" i="1"/>
  <c r="FS669" i="1"/>
  <c r="FR669" i="1"/>
  <c r="FQ669" i="1"/>
  <c r="H669" i="1"/>
  <c r="G669" i="1"/>
  <c r="F669" i="1"/>
  <c r="E669" i="1"/>
  <c r="D669" i="1"/>
  <c r="FE668" i="1"/>
  <c r="FD668" i="1"/>
  <c r="FC668" i="1"/>
  <c r="EI668" i="1"/>
  <c r="FB668" i="1" s="1"/>
  <c r="DV668" i="1"/>
  <c r="DT668" i="1"/>
  <c r="DN668" i="1"/>
  <c r="DL668" i="1"/>
  <c r="CY668" i="1"/>
  <c r="CX668" i="1"/>
  <c r="CW668" i="1"/>
  <c r="CV668" i="1"/>
  <c r="DU668" i="1" s="1"/>
  <c r="CU668" i="1"/>
  <c r="CT668" i="1"/>
  <c r="CS668" i="1"/>
  <c r="CR668" i="1"/>
  <c r="DQ668" i="1" s="1"/>
  <c r="CQ668" i="1"/>
  <c r="CP668" i="1"/>
  <c r="CO668" i="1"/>
  <c r="CN668" i="1"/>
  <c r="DM668" i="1" s="1"/>
  <c r="CM668" i="1"/>
  <c r="CL668" i="1"/>
  <c r="CK668" i="1"/>
  <c r="BZ668" i="1"/>
  <c r="DX668" i="1" s="1"/>
  <c r="BY668" i="1"/>
  <c r="DW668" i="1" s="1"/>
  <c r="BX668" i="1"/>
  <c r="BW668" i="1"/>
  <c r="BV668" i="1"/>
  <c r="BU668" i="1"/>
  <c r="BT668" i="1"/>
  <c r="DR668" i="1" s="1"/>
  <c r="BS668" i="1"/>
  <c r="BR668" i="1"/>
  <c r="DP668" i="1" s="1"/>
  <c r="BQ668" i="1"/>
  <c r="DO668" i="1" s="1"/>
  <c r="BP668" i="1"/>
  <c r="BO668" i="1"/>
  <c r="BN668" i="1"/>
  <c r="BM668" i="1"/>
  <c r="BL668" i="1"/>
  <c r="DJ668" i="1" s="1"/>
  <c r="J668" i="1"/>
  <c r="EI667" i="1"/>
  <c r="DS667" i="1"/>
  <c r="DQ667" i="1"/>
  <c r="DK667" i="1"/>
  <c r="CZ667" i="1"/>
  <c r="CX667" i="1"/>
  <c r="CW667" i="1"/>
  <c r="DV667" i="1" s="1"/>
  <c r="CV667" i="1"/>
  <c r="CU667" i="1"/>
  <c r="CT667" i="1"/>
  <c r="CS667" i="1"/>
  <c r="DR667" i="1" s="1"/>
  <c r="CR667" i="1"/>
  <c r="CQ667" i="1"/>
  <c r="CP667" i="1"/>
  <c r="CO667" i="1"/>
  <c r="DN667" i="1" s="1"/>
  <c r="CN667" i="1"/>
  <c r="CM667" i="1"/>
  <c r="CL667" i="1"/>
  <c r="CK667" i="1"/>
  <c r="CA667" i="1"/>
  <c r="BY667" i="1"/>
  <c r="DW667" i="1" s="1"/>
  <c r="BX667" i="1"/>
  <c r="BW667" i="1"/>
  <c r="DU667" i="1" s="1"/>
  <c r="BV667" i="1"/>
  <c r="DT667" i="1" s="1"/>
  <c r="BU667" i="1"/>
  <c r="BT667" i="1"/>
  <c r="BS667" i="1"/>
  <c r="BR667" i="1"/>
  <c r="BQ667" i="1"/>
  <c r="DO667" i="1" s="1"/>
  <c r="BP667" i="1"/>
  <c r="BO667" i="1"/>
  <c r="DM667" i="1" s="1"/>
  <c r="BN667" i="1"/>
  <c r="DL667" i="1" s="1"/>
  <c r="BM667" i="1"/>
  <c r="BL667" i="1"/>
  <c r="J667" i="1"/>
  <c r="FE666" i="1"/>
  <c r="EY666" i="1"/>
  <c r="EI666" i="1"/>
  <c r="FD666" i="1" s="1"/>
  <c r="DY666" i="1"/>
  <c r="DV666" i="1"/>
  <c r="DP666" i="1"/>
  <c r="DN666" i="1"/>
  <c r="CZ666" i="1"/>
  <c r="CY666" i="1"/>
  <c r="DX666" i="1" s="1"/>
  <c r="CW666" i="1"/>
  <c r="CV666" i="1"/>
  <c r="CU666" i="1"/>
  <c r="CT666" i="1"/>
  <c r="DS666" i="1" s="1"/>
  <c r="CS666" i="1"/>
  <c r="CR666" i="1"/>
  <c r="CQ666" i="1"/>
  <c r="CP666" i="1"/>
  <c r="DO666" i="1" s="1"/>
  <c r="CO666" i="1"/>
  <c r="CN666" i="1"/>
  <c r="CM666" i="1"/>
  <c r="CL666" i="1"/>
  <c r="DK666" i="1" s="1"/>
  <c r="CK666" i="1"/>
  <c r="CA666" i="1"/>
  <c r="BZ666" i="1"/>
  <c r="BX666" i="1"/>
  <c r="BW666" i="1"/>
  <c r="DU666" i="1" s="1"/>
  <c r="BV666" i="1"/>
  <c r="DT666" i="1" s="1"/>
  <c r="BU666" i="1"/>
  <c r="BT666" i="1"/>
  <c r="DR666" i="1" s="1"/>
  <c r="BS666" i="1"/>
  <c r="DQ666" i="1" s="1"/>
  <c r="BR666" i="1"/>
  <c r="BQ666" i="1"/>
  <c r="BP666" i="1"/>
  <c r="BO666" i="1"/>
  <c r="DM666" i="1" s="1"/>
  <c r="BN666" i="1"/>
  <c r="DL666" i="1" s="1"/>
  <c r="BM666" i="1"/>
  <c r="BL666" i="1"/>
  <c r="J666" i="1"/>
  <c r="FD665" i="1"/>
  <c r="FC665" i="1"/>
  <c r="FB665" i="1"/>
  <c r="EI665" i="1"/>
  <c r="FA665" i="1" s="1"/>
  <c r="DU665" i="1"/>
  <c r="DS665" i="1"/>
  <c r="DM665" i="1"/>
  <c r="DK665" i="1"/>
  <c r="CZ665" i="1"/>
  <c r="DY665" i="1" s="1"/>
  <c r="CY665" i="1"/>
  <c r="CX665" i="1"/>
  <c r="CV665" i="1"/>
  <c r="CU665" i="1"/>
  <c r="DT665" i="1" s="1"/>
  <c r="CT665" i="1"/>
  <c r="CS665" i="1"/>
  <c r="CR665" i="1"/>
  <c r="CQ665" i="1"/>
  <c r="DP665" i="1" s="1"/>
  <c r="CP665" i="1"/>
  <c r="CO665" i="1"/>
  <c r="CN665" i="1"/>
  <c r="CM665" i="1"/>
  <c r="DL665" i="1" s="1"/>
  <c r="CL665" i="1"/>
  <c r="CK665" i="1"/>
  <c r="CA665" i="1"/>
  <c r="BZ665" i="1"/>
  <c r="DX665" i="1" s="1"/>
  <c r="BY665" i="1"/>
  <c r="DW665" i="1" s="1"/>
  <c r="BW665" i="1"/>
  <c r="BV665" i="1"/>
  <c r="BU665" i="1"/>
  <c r="BT665" i="1"/>
  <c r="BS665" i="1"/>
  <c r="DQ665" i="1" s="1"/>
  <c r="BR665" i="1"/>
  <c r="BQ665" i="1"/>
  <c r="DO665" i="1" s="1"/>
  <c r="BP665" i="1"/>
  <c r="DN665" i="1" s="1"/>
  <c r="BO665" i="1"/>
  <c r="BN665" i="1"/>
  <c r="BM665" i="1"/>
  <c r="BL665" i="1"/>
  <c r="J665" i="1"/>
  <c r="FF655" i="1" s="1"/>
  <c r="FA664" i="1"/>
  <c r="EY664" i="1"/>
  <c r="EI664" i="1"/>
  <c r="FF664" i="1" s="1"/>
  <c r="DY664" i="1"/>
  <c r="DR664" i="1"/>
  <c r="DP664" i="1"/>
  <c r="DJ664" i="1"/>
  <c r="CZ664" i="1"/>
  <c r="CY664" i="1"/>
  <c r="CX664" i="1"/>
  <c r="CW664" i="1"/>
  <c r="DV664" i="1" s="1"/>
  <c r="CU664" i="1"/>
  <c r="CT664" i="1"/>
  <c r="CS664" i="1"/>
  <c r="CR664" i="1"/>
  <c r="DQ664" i="1" s="1"/>
  <c r="CQ664" i="1"/>
  <c r="CP664" i="1"/>
  <c r="CO664" i="1"/>
  <c r="CN664" i="1"/>
  <c r="DM664" i="1" s="1"/>
  <c r="CM664" i="1"/>
  <c r="CL664" i="1"/>
  <c r="CK664" i="1"/>
  <c r="CA664" i="1"/>
  <c r="BZ664" i="1"/>
  <c r="DX664" i="1" s="1"/>
  <c r="BY664" i="1"/>
  <c r="DW664" i="1" s="1"/>
  <c r="BX664" i="1"/>
  <c r="BV664" i="1"/>
  <c r="DT664" i="1" s="1"/>
  <c r="BU664" i="1"/>
  <c r="DS664" i="1" s="1"/>
  <c r="BT664" i="1"/>
  <c r="BS664" i="1"/>
  <c r="BR664" i="1"/>
  <c r="BQ664" i="1"/>
  <c r="DO664" i="1" s="1"/>
  <c r="BP664" i="1"/>
  <c r="DN664" i="1" s="1"/>
  <c r="BO664" i="1"/>
  <c r="BN664" i="1"/>
  <c r="DL664" i="1" s="1"/>
  <c r="BM664" i="1"/>
  <c r="DK664" i="1" s="1"/>
  <c r="BL664" i="1"/>
  <c r="J664" i="1"/>
  <c r="FF663" i="1"/>
  <c r="FE663" i="1"/>
  <c r="FD663" i="1"/>
  <c r="FC663" i="1"/>
  <c r="FB663" i="1"/>
  <c r="FA663" i="1"/>
  <c r="EY663" i="1"/>
  <c r="EI663" i="1"/>
  <c r="EZ663" i="1" s="1"/>
  <c r="DX663" i="1"/>
  <c r="DV663" i="1"/>
  <c r="DO663" i="1"/>
  <c r="DM663" i="1"/>
  <c r="CZ663" i="1"/>
  <c r="CY663" i="1"/>
  <c r="CX663" i="1"/>
  <c r="CW663" i="1"/>
  <c r="CV663" i="1"/>
  <c r="CT663" i="1"/>
  <c r="CS663" i="1"/>
  <c r="DR663" i="1" s="1"/>
  <c r="CR663" i="1"/>
  <c r="CQ663" i="1"/>
  <c r="CP663" i="1"/>
  <c r="CO663" i="1"/>
  <c r="CN663" i="1"/>
  <c r="CM663" i="1"/>
  <c r="EU663" i="1" s="1"/>
  <c r="FM663" i="1" s="1"/>
  <c r="CL663" i="1"/>
  <c r="CK663" i="1"/>
  <c r="DJ663" i="1" s="1"/>
  <c r="CA663" i="1"/>
  <c r="DY663" i="1" s="1"/>
  <c r="BZ663" i="1"/>
  <c r="BY663" i="1"/>
  <c r="DW663" i="1" s="1"/>
  <c r="BX663" i="1"/>
  <c r="BW663" i="1"/>
  <c r="BU663" i="1"/>
  <c r="DS663" i="1" s="1"/>
  <c r="BT663" i="1"/>
  <c r="BS663" i="1"/>
  <c r="DQ663" i="1" s="1"/>
  <c r="BR663" i="1"/>
  <c r="DP663" i="1" s="1"/>
  <c r="BQ663" i="1"/>
  <c r="BP663" i="1"/>
  <c r="DN663" i="1" s="1"/>
  <c r="BO663" i="1"/>
  <c r="BN663" i="1"/>
  <c r="BM663" i="1"/>
  <c r="DK663" i="1" s="1"/>
  <c r="BL663" i="1"/>
  <c r="J663" i="1"/>
  <c r="FF666" i="1" s="1"/>
  <c r="FD662" i="1"/>
  <c r="FC662" i="1"/>
  <c r="FB662" i="1"/>
  <c r="FA662" i="1"/>
  <c r="EY662" i="1"/>
  <c r="EI662" i="1"/>
  <c r="EZ662" i="1" s="1"/>
  <c r="DU662" i="1"/>
  <c r="DR662" i="1"/>
  <c r="DL662" i="1"/>
  <c r="DJ662" i="1"/>
  <c r="CZ662" i="1"/>
  <c r="CY662" i="1"/>
  <c r="DX662" i="1" s="1"/>
  <c r="CX662" i="1"/>
  <c r="CW662" i="1"/>
  <c r="CV662" i="1"/>
  <c r="CU662" i="1"/>
  <c r="CS662" i="1"/>
  <c r="CR662" i="1"/>
  <c r="CQ662" i="1"/>
  <c r="CP662" i="1"/>
  <c r="DO662" i="1" s="1"/>
  <c r="CO662" i="1"/>
  <c r="CN662" i="1"/>
  <c r="CM662" i="1"/>
  <c r="CL662" i="1"/>
  <c r="CK662" i="1"/>
  <c r="CA662" i="1"/>
  <c r="DY662" i="1" s="1"/>
  <c r="BZ662" i="1"/>
  <c r="BY662" i="1"/>
  <c r="DW662" i="1" s="1"/>
  <c r="BX662" i="1"/>
  <c r="DV662" i="1" s="1"/>
  <c r="BW662" i="1"/>
  <c r="BV662" i="1"/>
  <c r="DT662" i="1" s="1"/>
  <c r="BT662" i="1"/>
  <c r="BS662" i="1"/>
  <c r="BR662" i="1"/>
  <c r="DP662" i="1" s="1"/>
  <c r="BQ662" i="1"/>
  <c r="BP662" i="1"/>
  <c r="DN662" i="1" s="1"/>
  <c r="BO662" i="1"/>
  <c r="DM662" i="1" s="1"/>
  <c r="BN662" i="1"/>
  <c r="BM662" i="1"/>
  <c r="DK662" i="1" s="1"/>
  <c r="BL662" i="1"/>
  <c r="J662" i="1"/>
  <c r="FF662" i="1" s="1"/>
  <c r="FF661" i="1"/>
  <c r="EI661" i="1"/>
  <c r="FE661" i="1" s="1"/>
  <c r="DX661" i="1"/>
  <c r="DQ661" i="1"/>
  <c r="DO661" i="1"/>
  <c r="CZ661" i="1"/>
  <c r="CY661" i="1"/>
  <c r="CX661" i="1"/>
  <c r="CW661" i="1"/>
  <c r="CV661" i="1"/>
  <c r="DU661" i="1" s="1"/>
  <c r="CU661" i="1"/>
  <c r="CT661" i="1"/>
  <c r="CR661" i="1"/>
  <c r="CQ661" i="1"/>
  <c r="CP661" i="1"/>
  <c r="CO661" i="1"/>
  <c r="CN661" i="1"/>
  <c r="CM661" i="1"/>
  <c r="DL661" i="1" s="1"/>
  <c r="CL661" i="1"/>
  <c r="CK661" i="1"/>
  <c r="CA661" i="1"/>
  <c r="DY661" i="1" s="1"/>
  <c r="BZ661" i="1"/>
  <c r="BY661" i="1"/>
  <c r="BX661" i="1"/>
  <c r="DV661" i="1" s="1"/>
  <c r="BW661" i="1"/>
  <c r="BV661" i="1"/>
  <c r="DT661" i="1" s="1"/>
  <c r="BU661" i="1"/>
  <c r="DS661" i="1" s="1"/>
  <c r="BS661" i="1"/>
  <c r="BR661" i="1"/>
  <c r="DP661" i="1" s="1"/>
  <c r="BQ661" i="1"/>
  <c r="BP661" i="1"/>
  <c r="BO661" i="1"/>
  <c r="DM661" i="1" s="1"/>
  <c r="BN661" i="1"/>
  <c r="BM661" i="1"/>
  <c r="DK661" i="1" s="1"/>
  <c r="BL661" i="1"/>
  <c r="J661" i="1"/>
  <c r="FE660" i="1"/>
  <c r="FC660" i="1"/>
  <c r="EI660" i="1"/>
  <c r="FB660" i="1" s="1"/>
  <c r="DW660" i="1"/>
  <c r="DU660" i="1"/>
  <c r="DN660" i="1"/>
  <c r="DL660" i="1"/>
  <c r="CZ660" i="1"/>
  <c r="CY660" i="1"/>
  <c r="CX660" i="1"/>
  <c r="CW660" i="1"/>
  <c r="CV660" i="1"/>
  <c r="CU660" i="1"/>
  <c r="CT660" i="1"/>
  <c r="CS660" i="1"/>
  <c r="DR660" i="1" s="1"/>
  <c r="CQ660" i="1"/>
  <c r="CP660" i="1"/>
  <c r="CO660" i="1"/>
  <c r="CN660" i="1"/>
  <c r="CM660" i="1"/>
  <c r="CL660" i="1"/>
  <c r="EU660" i="1" s="1"/>
  <c r="CK660" i="1"/>
  <c r="CA660" i="1"/>
  <c r="DY660" i="1" s="1"/>
  <c r="BZ660" i="1"/>
  <c r="DX660" i="1" s="1"/>
  <c r="BY660" i="1"/>
  <c r="BX660" i="1"/>
  <c r="DV660" i="1" s="1"/>
  <c r="BW660" i="1"/>
  <c r="BV660" i="1"/>
  <c r="BU660" i="1"/>
  <c r="DS660" i="1" s="1"/>
  <c r="BT660" i="1"/>
  <c r="BR660" i="1"/>
  <c r="DP660" i="1" s="1"/>
  <c r="BQ660" i="1"/>
  <c r="DO660" i="1" s="1"/>
  <c r="BP660" i="1"/>
  <c r="BO660" i="1"/>
  <c r="DM660" i="1" s="1"/>
  <c r="BN660" i="1"/>
  <c r="BM660" i="1"/>
  <c r="BL660" i="1"/>
  <c r="J660" i="1"/>
  <c r="EI659" i="1"/>
  <c r="DW659" i="1"/>
  <c r="DT659" i="1"/>
  <c r="DR659" i="1"/>
  <c r="DN659" i="1"/>
  <c r="DK659" i="1"/>
  <c r="CZ659" i="1"/>
  <c r="CY659" i="1"/>
  <c r="CX659" i="1"/>
  <c r="CW659" i="1"/>
  <c r="CV659" i="1"/>
  <c r="CU659" i="1"/>
  <c r="CT659" i="1"/>
  <c r="CS659" i="1"/>
  <c r="CR659" i="1"/>
  <c r="CP659" i="1"/>
  <c r="CO659" i="1"/>
  <c r="CN659" i="1"/>
  <c r="CM659" i="1"/>
  <c r="CL659" i="1"/>
  <c r="CK659" i="1"/>
  <c r="CA659" i="1"/>
  <c r="DY659" i="1" s="1"/>
  <c r="BZ659" i="1"/>
  <c r="DX659" i="1" s="1"/>
  <c r="BY659" i="1"/>
  <c r="BX659" i="1"/>
  <c r="DV659" i="1" s="1"/>
  <c r="BW659" i="1"/>
  <c r="DU659" i="1" s="1"/>
  <c r="BV659" i="1"/>
  <c r="BU659" i="1"/>
  <c r="DS659" i="1" s="1"/>
  <c r="BT659" i="1"/>
  <c r="BS659" i="1"/>
  <c r="DQ659" i="1" s="1"/>
  <c r="BQ659" i="1"/>
  <c r="DO659" i="1" s="1"/>
  <c r="BP659" i="1"/>
  <c r="BO659" i="1"/>
  <c r="DM659" i="1" s="1"/>
  <c r="BN659" i="1"/>
  <c r="DL659" i="1" s="1"/>
  <c r="BM659" i="1"/>
  <c r="BL659" i="1"/>
  <c r="J659" i="1"/>
  <c r="FE658" i="1"/>
  <c r="FB658" i="1"/>
  <c r="EY658" i="1"/>
  <c r="EI658" i="1"/>
  <c r="FD658" i="1" s="1"/>
  <c r="DY658" i="1"/>
  <c r="DW658" i="1"/>
  <c r="DT658" i="1"/>
  <c r="DQ658" i="1"/>
  <c r="DN658" i="1"/>
  <c r="DK658" i="1"/>
  <c r="CZ658" i="1"/>
  <c r="CY658" i="1"/>
  <c r="CX658" i="1"/>
  <c r="CW658" i="1"/>
  <c r="CV658" i="1"/>
  <c r="CU658" i="1"/>
  <c r="CT658" i="1"/>
  <c r="CS658" i="1"/>
  <c r="CR658" i="1"/>
  <c r="CQ658" i="1"/>
  <c r="CO658" i="1"/>
  <c r="CN658" i="1"/>
  <c r="CM658" i="1"/>
  <c r="CL658" i="1"/>
  <c r="CK658" i="1"/>
  <c r="CA658" i="1"/>
  <c r="BZ658" i="1"/>
  <c r="DX658" i="1" s="1"/>
  <c r="BY658" i="1"/>
  <c r="BX658" i="1"/>
  <c r="BW658" i="1"/>
  <c r="DU658" i="1" s="1"/>
  <c r="BV658" i="1"/>
  <c r="BU658" i="1"/>
  <c r="DS658" i="1" s="1"/>
  <c r="BT658" i="1"/>
  <c r="DR658" i="1" s="1"/>
  <c r="BS658" i="1"/>
  <c r="BR658" i="1"/>
  <c r="DP658" i="1" s="1"/>
  <c r="BP658" i="1"/>
  <c r="BO658" i="1"/>
  <c r="BN658" i="1"/>
  <c r="DL658" i="1" s="1"/>
  <c r="BM658" i="1"/>
  <c r="BL658" i="1"/>
  <c r="J658" i="1"/>
  <c r="FD657" i="1"/>
  <c r="FB657" i="1"/>
  <c r="EY657" i="1"/>
  <c r="EI657" i="1"/>
  <c r="FA657" i="1" s="1"/>
  <c r="DY657" i="1"/>
  <c r="DV657" i="1"/>
  <c r="DT657" i="1"/>
  <c r="DQ657" i="1"/>
  <c r="DM657" i="1"/>
  <c r="DK657" i="1"/>
  <c r="CZ657" i="1"/>
  <c r="CY657" i="1"/>
  <c r="CX657" i="1"/>
  <c r="CW657" i="1"/>
  <c r="CV657" i="1"/>
  <c r="CU657" i="1"/>
  <c r="CT657" i="1"/>
  <c r="CS657" i="1"/>
  <c r="CR657" i="1"/>
  <c r="CQ657" i="1"/>
  <c r="CP657" i="1"/>
  <c r="CN657" i="1"/>
  <c r="CM657" i="1"/>
  <c r="CL657" i="1"/>
  <c r="CK657" i="1"/>
  <c r="CA657" i="1"/>
  <c r="BZ657" i="1"/>
  <c r="DX657" i="1" s="1"/>
  <c r="BY657" i="1"/>
  <c r="DW657" i="1" s="1"/>
  <c r="BX657" i="1"/>
  <c r="BW657" i="1"/>
  <c r="DU657" i="1" s="1"/>
  <c r="BV657" i="1"/>
  <c r="BU657" i="1"/>
  <c r="BT657" i="1"/>
  <c r="DR657" i="1" s="1"/>
  <c r="BS657" i="1"/>
  <c r="BR657" i="1"/>
  <c r="DP657" i="1" s="1"/>
  <c r="BQ657" i="1"/>
  <c r="DO657" i="1" s="1"/>
  <c r="BO657" i="1"/>
  <c r="BN657" i="1"/>
  <c r="DL657" i="1" s="1"/>
  <c r="BM657" i="1"/>
  <c r="BL657" i="1"/>
  <c r="J657" i="1"/>
  <c r="FE656" i="1"/>
  <c r="FD656" i="1"/>
  <c r="FB656" i="1"/>
  <c r="FA656" i="1"/>
  <c r="EY656" i="1"/>
  <c r="EI656" i="1"/>
  <c r="FF656" i="1" s="1"/>
  <c r="DY656" i="1"/>
  <c r="DV656" i="1"/>
  <c r="DS656" i="1"/>
  <c r="DQ656" i="1"/>
  <c r="DN656" i="1"/>
  <c r="DJ656" i="1"/>
  <c r="CZ656" i="1"/>
  <c r="CY656" i="1"/>
  <c r="CX656" i="1"/>
  <c r="CW656" i="1"/>
  <c r="CV656" i="1"/>
  <c r="CU656" i="1"/>
  <c r="CT656" i="1"/>
  <c r="CS656" i="1"/>
  <c r="CR656" i="1"/>
  <c r="CQ656" i="1"/>
  <c r="CP656" i="1"/>
  <c r="CO656" i="1"/>
  <c r="CM656" i="1"/>
  <c r="CL656" i="1"/>
  <c r="CK656" i="1"/>
  <c r="CA656" i="1"/>
  <c r="BZ656" i="1"/>
  <c r="DX656" i="1" s="1"/>
  <c r="BY656" i="1"/>
  <c r="DW656" i="1" s="1"/>
  <c r="BX656" i="1"/>
  <c r="BW656" i="1"/>
  <c r="DU656" i="1" s="1"/>
  <c r="BV656" i="1"/>
  <c r="DT656" i="1" s="1"/>
  <c r="BU656" i="1"/>
  <c r="BT656" i="1"/>
  <c r="DR656" i="1" s="1"/>
  <c r="BS656" i="1"/>
  <c r="BR656" i="1"/>
  <c r="DP656" i="1" s="1"/>
  <c r="BQ656" i="1"/>
  <c r="DO656" i="1" s="1"/>
  <c r="BP656" i="1"/>
  <c r="BN656" i="1"/>
  <c r="DL656" i="1" s="1"/>
  <c r="BM656" i="1"/>
  <c r="DK656" i="1" s="1"/>
  <c r="BL656" i="1"/>
  <c r="J656" i="1"/>
  <c r="FD655" i="1"/>
  <c r="FB655" i="1"/>
  <c r="FA655" i="1"/>
  <c r="EY655" i="1"/>
  <c r="EI655" i="1"/>
  <c r="FC655" i="1" s="1"/>
  <c r="DX655" i="1"/>
  <c r="DV655" i="1"/>
  <c r="DS655" i="1"/>
  <c r="DP655" i="1"/>
  <c r="DN655" i="1"/>
  <c r="DJ655" i="1"/>
  <c r="CZ655" i="1"/>
  <c r="CY655" i="1"/>
  <c r="CX655" i="1"/>
  <c r="CW655" i="1"/>
  <c r="CV655" i="1"/>
  <c r="CU655" i="1"/>
  <c r="CT655" i="1"/>
  <c r="CS655" i="1"/>
  <c r="CR655" i="1"/>
  <c r="CQ655" i="1"/>
  <c r="CP655" i="1"/>
  <c r="CO655" i="1"/>
  <c r="CN655" i="1"/>
  <c r="EU655" i="1" s="1"/>
  <c r="FM655" i="1" s="1"/>
  <c r="CL655" i="1"/>
  <c r="CK655" i="1"/>
  <c r="CA655" i="1"/>
  <c r="DY655" i="1" s="1"/>
  <c r="BZ655" i="1"/>
  <c r="BY655" i="1"/>
  <c r="DW655" i="1" s="1"/>
  <c r="BX655" i="1"/>
  <c r="BW655" i="1"/>
  <c r="DU655" i="1" s="1"/>
  <c r="BV655" i="1"/>
  <c r="DT655" i="1" s="1"/>
  <c r="BU655" i="1"/>
  <c r="BT655" i="1"/>
  <c r="DR655" i="1" s="1"/>
  <c r="BS655" i="1"/>
  <c r="DQ655" i="1" s="1"/>
  <c r="BR655" i="1"/>
  <c r="BQ655" i="1"/>
  <c r="DO655" i="1" s="1"/>
  <c r="BP655" i="1"/>
  <c r="BO655" i="1"/>
  <c r="DM655" i="1" s="1"/>
  <c r="BM655" i="1"/>
  <c r="DK655" i="1" s="1"/>
  <c r="EM655" i="1" s="1"/>
  <c r="BL655" i="1"/>
  <c r="J655" i="1"/>
  <c r="FF654" i="1"/>
  <c r="FD654" i="1"/>
  <c r="FC654" i="1"/>
  <c r="FA654" i="1"/>
  <c r="EY654" i="1"/>
  <c r="EI654" i="1"/>
  <c r="EZ654" i="1" s="1"/>
  <c r="DX654" i="1"/>
  <c r="DU654" i="1"/>
  <c r="DS654" i="1"/>
  <c r="DP654" i="1"/>
  <c r="DM654" i="1"/>
  <c r="DJ654" i="1"/>
  <c r="CZ654" i="1"/>
  <c r="CY654" i="1"/>
  <c r="CX654" i="1"/>
  <c r="CW654" i="1"/>
  <c r="CV654" i="1"/>
  <c r="CU654" i="1"/>
  <c r="CT654" i="1"/>
  <c r="CS654" i="1"/>
  <c r="CR654" i="1"/>
  <c r="CQ654" i="1"/>
  <c r="CP654" i="1"/>
  <c r="CO654" i="1"/>
  <c r="CN654" i="1"/>
  <c r="CM654" i="1"/>
  <c r="CK654" i="1"/>
  <c r="CA654" i="1"/>
  <c r="DY654" i="1" s="1"/>
  <c r="BZ654" i="1"/>
  <c r="BY654" i="1"/>
  <c r="DW654" i="1" s="1"/>
  <c r="BX654" i="1"/>
  <c r="DV654" i="1" s="1"/>
  <c r="BW654" i="1"/>
  <c r="BV654" i="1"/>
  <c r="DT654" i="1" s="1"/>
  <c r="BU654" i="1"/>
  <c r="BT654" i="1"/>
  <c r="BS654" i="1"/>
  <c r="DQ654" i="1" s="1"/>
  <c r="BR654" i="1"/>
  <c r="BQ654" i="1"/>
  <c r="DO654" i="1" s="1"/>
  <c r="BP654" i="1"/>
  <c r="DN654" i="1" s="1"/>
  <c r="BO654" i="1"/>
  <c r="BN654" i="1"/>
  <c r="DL654" i="1" s="1"/>
  <c r="BL654" i="1"/>
  <c r="J654" i="1"/>
  <c r="FF653" i="1"/>
  <c r="EI653" i="1"/>
  <c r="FE653" i="1" s="1"/>
  <c r="DX653" i="1"/>
  <c r="DR653" i="1"/>
  <c r="DP653" i="1"/>
  <c r="CZ653" i="1"/>
  <c r="CY653" i="1"/>
  <c r="CX653" i="1"/>
  <c r="CW653" i="1"/>
  <c r="CV653" i="1"/>
  <c r="DU653" i="1" s="1"/>
  <c r="CU653" i="1"/>
  <c r="CT653" i="1"/>
  <c r="CS653" i="1"/>
  <c r="CR653" i="1"/>
  <c r="CQ653" i="1"/>
  <c r="CP653" i="1"/>
  <c r="CO653" i="1"/>
  <c r="CN653" i="1"/>
  <c r="DM653" i="1" s="1"/>
  <c r="CM653" i="1"/>
  <c r="CL653" i="1"/>
  <c r="CA653" i="1"/>
  <c r="DY653" i="1" s="1"/>
  <c r="BZ653" i="1"/>
  <c r="BY653" i="1"/>
  <c r="BX653" i="1"/>
  <c r="DV653" i="1" s="1"/>
  <c r="BW653" i="1"/>
  <c r="BV653" i="1"/>
  <c r="DT653" i="1" s="1"/>
  <c r="BU653" i="1"/>
  <c r="DS653" i="1" s="1"/>
  <c r="BT653" i="1"/>
  <c r="BS653" i="1"/>
  <c r="DQ653" i="1" s="1"/>
  <c r="BR653" i="1"/>
  <c r="BQ653" i="1"/>
  <c r="BP653" i="1"/>
  <c r="DN653" i="1" s="1"/>
  <c r="BO653" i="1"/>
  <c r="BN653" i="1"/>
  <c r="DL653" i="1" s="1"/>
  <c r="BM653" i="1"/>
  <c r="J653" i="1"/>
  <c r="FX651" i="1"/>
  <c r="FW651" i="1"/>
  <c r="FV651" i="1"/>
  <c r="FU651" i="1"/>
  <c r="FT651" i="1"/>
  <c r="FS651" i="1"/>
  <c r="FR651" i="1"/>
  <c r="FQ651" i="1"/>
  <c r="FX650" i="1"/>
  <c r="FW650" i="1"/>
  <c r="FV650" i="1"/>
  <c r="FU650" i="1"/>
  <c r="FT650" i="1"/>
  <c r="FS650" i="1"/>
  <c r="FR650" i="1"/>
  <c r="FQ650" i="1"/>
  <c r="H650" i="1"/>
  <c r="G650" i="1"/>
  <c r="F650" i="1"/>
  <c r="E650" i="1"/>
  <c r="D650" i="1"/>
  <c r="EI649" i="1"/>
  <c r="EZ649" i="1" s="1"/>
  <c r="DS649" i="1"/>
  <c r="DQ649" i="1"/>
  <c r="DK649" i="1"/>
  <c r="CY649" i="1"/>
  <c r="CX649" i="1"/>
  <c r="CW649" i="1"/>
  <c r="DV649" i="1" s="1"/>
  <c r="CV649" i="1"/>
  <c r="CU649" i="1"/>
  <c r="CT649" i="1"/>
  <c r="CS649" i="1"/>
  <c r="CR649" i="1"/>
  <c r="CQ649" i="1"/>
  <c r="CP649" i="1"/>
  <c r="CO649" i="1"/>
  <c r="DN649" i="1" s="1"/>
  <c r="CN649" i="1"/>
  <c r="CM649" i="1"/>
  <c r="CL649" i="1"/>
  <c r="CK649" i="1"/>
  <c r="BZ649" i="1"/>
  <c r="DX649" i="1" s="1"/>
  <c r="BY649" i="1"/>
  <c r="DW649" i="1" s="1"/>
  <c r="BX649" i="1"/>
  <c r="BW649" i="1"/>
  <c r="DU649" i="1" s="1"/>
  <c r="BV649" i="1"/>
  <c r="DT649" i="1" s="1"/>
  <c r="BU649" i="1"/>
  <c r="BT649" i="1"/>
  <c r="DR649" i="1" s="1"/>
  <c r="BS649" i="1"/>
  <c r="BR649" i="1"/>
  <c r="BQ649" i="1"/>
  <c r="DO649" i="1" s="1"/>
  <c r="BP649" i="1"/>
  <c r="BO649" i="1"/>
  <c r="DM649" i="1" s="1"/>
  <c r="BN649" i="1"/>
  <c r="DL649" i="1" s="1"/>
  <c r="BM649" i="1"/>
  <c r="BL649" i="1"/>
  <c r="J649" i="1"/>
  <c r="FE648" i="1"/>
  <c r="FC648" i="1"/>
  <c r="FB648" i="1"/>
  <c r="EY648" i="1"/>
  <c r="EI648" i="1"/>
  <c r="FD648" i="1" s="1"/>
  <c r="DY648" i="1"/>
  <c r="DV648" i="1"/>
  <c r="DP648" i="1"/>
  <c r="DN648" i="1"/>
  <c r="CZ648" i="1"/>
  <c r="CX648" i="1"/>
  <c r="CW648" i="1"/>
  <c r="CV648" i="1"/>
  <c r="DU648" i="1" s="1"/>
  <c r="CU648" i="1"/>
  <c r="CT648" i="1"/>
  <c r="DS648" i="1" s="1"/>
  <c r="CS648" i="1"/>
  <c r="CR648" i="1"/>
  <c r="CQ648" i="1"/>
  <c r="CP648" i="1"/>
  <c r="CO648" i="1"/>
  <c r="CN648" i="1"/>
  <c r="DM648" i="1" s="1"/>
  <c r="CM648" i="1"/>
  <c r="CL648" i="1"/>
  <c r="DK648" i="1" s="1"/>
  <c r="CK648" i="1"/>
  <c r="CA648" i="1"/>
  <c r="BY648" i="1"/>
  <c r="DW648" i="1" s="1"/>
  <c r="BX648" i="1"/>
  <c r="BW648" i="1"/>
  <c r="BV648" i="1"/>
  <c r="DT648" i="1" s="1"/>
  <c r="BU648" i="1"/>
  <c r="BT648" i="1"/>
  <c r="DR648" i="1" s="1"/>
  <c r="BS648" i="1"/>
  <c r="DQ648" i="1" s="1"/>
  <c r="BR648" i="1"/>
  <c r="BQ648" i="1"/>
  <c r="DO648" i="1" s="1"/>
  <c r="BP648" i="1"/>
  <c r="BO648" i="1"/>
  <c r="BN648" i="1"/>
  <c r="DL648" i="1" s="1"/>
  <c r="BM648" i="1"/>
  <c r="BL648" i="1"/>
  <c r="J648" i="1"/>
  <c r="FF646" i="1" s="1"/>
  <c r="FD647" i="1"/>
  <c r="FB647" i="1"/>
  <c r="EI647" i="1"/>
  <c r="FA647" i="1" s="1"/>
  <c r="DU647" i="1"/>
  <c r="DS647" i="1"/>
  <c r="DM647" i="1"/>
  <c r="DK647" i="1"/>
  <c r="CZ647" i="1"/>
  <c r="DY647" i="1" s="1"/>
  <c r="CY647" i="1"/>
  <c r="CW647" i="1"/>
  <c r="CV647" i="1"/>
  <c r="CU647" i="1"/>
  <c r="CT647" i="1"/>
  <c r="CS647" i="1"/>
  <c r="CR647" i="1"/>
  <c r="CQ647" i="1"/>
  <c r="DP647" i="1" s="1"/>
  <c r="CP647" i="1"/>
  <c r="CO647" i="1"/>
  <c r="CN647" i="1"/>
  <c r="CM647" i="1"/>
  <c r="CL647" i="1"/>
  <c r="CK647" i="1"/>
  <c r="CA647" i="1"/>
  <c r="BZ647" i="1"/>
  <c r="DX647" i="1" s="1"/>
  <c r="BX647" i="1"/>
  <c r="DV647" i="1" s="1"/>
  <c r="BW647" i="1"/>
  <c r="BV647" i="1"/>
  <c r="DT647" i="1" s="1"/>
  <c r="BU647" i="1"/>
  <c r="BT647" i="1"/>
  <c r="DR647" i="1" s="1"/>
  <c r="BS647" i="1"/>
  <c r="DQ647" i="1" s="1"/>
  <c r="BR647" i="1"/>
  <c r="BQ647" i="1"/>
  <c r="DO647" i="1" s="1"/>
  <c r="BP647" i="1"/>
  <c r="DN647" i="1" s="1"/>
  <c r="BO647" i="1"/>
  <c r="BN647" i="1"/>
  <c r="DL647" i="1" s="1"/>
  <c r="BM647" i="1"/>
  <c r="BL647" i="1"/>
  <c r="DJ647" i="1" s="1"/>
  <c r="J647" i="1"/>
  <c r="FF637" i="1" s="1"/>
  <c r="FE646" i="1"/>
  <c r="FD646" i="1"/>
  <c r="FC646" i="1"/>
  <c r="FB646" i="1"/>
  <c r="FA646" i="1"/>
  <c r="EY646" i="1"/>
  <c r="EI646" i="1"/>
  <c r="EZ646" i="1" s="1"/>
  <c r="DY646" i="1"/>
  <c r="DR646" i="1"/>
  <c r="DP646" i="1"/>
  <c r="DJ646" i="1"/>
  <c r="CZ646" i="1"/>
  <c r="CY646" i="1"/>
  <c r="DX646" i="1" s="1"/>
  <c r="CX646" i="1"/>
  <c r="CV646" i="1"/>
  <c r="DU646" i="1" s="1"/>
  <c r="CU646" i="1"/>
  <c r="CT646" i="1"/>
  <c r="CS646" i="1"/>
  <c r="CR646" i="1"/>
  <c r="CQ646" i="1"/>
  <c r="CP646" i="1"/>
  <c r="DO646" i="1" s="1"/>
  <c r="CO646" i="1"/>
  <c r="CN646" i="1"/>
  <c r="DM646" i="1" s="1"/>
  <c r="CM646" i="1"/>
  <c r="CL646" i="1"/>
  <c r="CK646" i="1"/>
  <c r="CA646" i="1"/>
  <c r="BZ646" i="1"/>
  <c r="BY646" i="1"/>
  <c r="DW646" i="1" s="1"/>
  <c r="BW646" i="1"/>
  <c r="BV646" i="1"/>
  <c r="DT646" i="1" s="1"/>
  <c r="BU646" i="1"/>
  <c r="DS646" i="1" s="1"/>
  <c r="BT646" i="1"/>
  <c r="BS646" i="1"/>
  <c r="DQ646" i="1" s="1"/>
  <c r="BR646" i="1"/>
  <c r="BQ646" i="1"/>
  <c r="BP646" i="1"/>
  <c r="DN646" i="1" s="1"/>
  <c r="BO646" i="1"/>
  <c r="BN646" i="1"/>
  <c r="DL646" i="1" s="1"/>
  <c r="BM646" i="1"/>
  <c r="DK646" i="1" s="1"/>
  <c r="BL646" i="1"/>
  <c r="J646" i="1"/>
  <c r="FD645" i="1"/>
  <c r="FB645" i="1"/>
  <c r="FA645" i="1"/>
  <c r="EY645" i="1"/>
  <c r="EI645" i="1"/>
  <c r="FC645" i="1" s="1"/>
  <c r="DX645" i="1"/>
  <c r="DV645" i="1"/>
  <c r="DO645" i="1"/>
  <c r="DM645" i="1"/>
  <c r="CZ645" i="1"/>
  <c r="CY645" i="1"/>
  <c r="CX645" i="1"/>
  <c r="CW645" i="1"/>
  <c r="CU645" i="1"/>
  <c r="DT645" i="1" s="1"/>
  <c r="CT645" i="1"/>
  <c r="CS645" i="1"/>
  <c r="DR645" i="1" s="1"/>
  <c r="CR645" i="1"/>
  <c r="CQ645" i="1"/>
  <c r="CP645" i="1"/>
  <c r="CO645" i="1"/>
  <c r="CN645" i="1"/>
  <c r="CM645" i="1"/>
  <c r="CL645" i="1"/>
  <c r="CK645" i="1"/>
  <c r="DJ645" i="1" s="1"/>
  <c r="CA645" i="1"/>
  <c r="DY645" i="1" s="1"/>
  <c r="BZ645" i="1"/>
  <c r="BY645" i="1"/>
  <c r="DW645" i="1" s="1"/>
  <c r="BX645" i="1"/>
  <c r="BV645" i="1"/>
  <c r="BU645" i="1"/>
  <c r="DS645" i="1" s="1"/>
  <c r="BT645" i="1"/>
  <c r="BS645" i="1"/>
  <c r="DQ645" i="1" s="1"/>
  <c r="BR645" i="1"/>
  <c r="DP645" i="1" s="1"/>
  <c r="BQ645" i="1"/>
  <c r="BP645" i="1"/>
  <c r="DN645" i="1" s="1"/>
  <c r="BO645" i="1"/>
  <c r="BN645" i="1"/>
  <c r="BM645" i="1"/>
  <c r="DK645" i="1" s="1"/>
  <c r="BL645" i="1"/>
  <c r="J645" i="1"/>
  <c r="FD644" i="1"/>
  <c r="FC644" i="1"/>
  <c r="FA644" i="1"/>
  <c r="EY644" i="1"/>
  <c r="EI644" i="1"/>
  <c r="EZ644" i="1" s="1"/>
  <c r="DU644" i="1"/>
  <c r="DR644" i="1"/>
  <c r="DL644" i="1"/>
  <c r="DJ644" i="1"/>
  <c r="CZ644" i="1"/>
  <c r="CY644" i="1"/>
  <c r="DX644" i="1" s="1"/>
  <c r="CX644" i="1"/>
  <c r="CW644" i="1"/>
  <c r="CV644" i="1"/>
  <c r="CT644" i="1"/>
  <c r="CS644" i="1"/>
  <c r="CR644" i="1"/>
  <c r="DQ644" i="1" s="1"/>
  <c r="CQ644" i="1"/>
  <c r="CP644" i="1"/>
  <c r="DO644" i="1" s="1"/>
  <c r="CO644" i="1"/>
  <c r="CN644" i="1"/>
  <c r="CM644" i="1"/>
  <c r="CL644" i="1"/>
  <c r="CK644" i="1"/>
  <c r="CA644" i="1"/>
  <c r="DY644" i="1" s="1"/>
  <c r="BZ644" i="1"/>
  <c r="BY644" i="1"/>
  <c r="DW644" i="1" s="1"/>
  <c r="BX644" i="1"/>
  <c r="DV644" i="1" s="1"/>
  <c r="BW644" i="1"/>
  <c r="BU644" i="1"/>
  <c r="DS644" i="1" s="1"/>
  <c r="BT644" i="1"/>
  <c r="BS644" i="1"/>
  <c r="BR644" i="1"/>
  <c r="DP644" i="1" s="1"/>
  <c r="BQ644" i="1"/>
  <c r="BP644" i="1"/>
  <c r="DN644" i="1" s="1"/>
  <c r="BO644" i="1"/>
  <c r="DM644" i="1" s="1"/>
  <c r="BN644" i="1"/>
  <c r="BM644" i="1"/>
  <c r="DK644" i="1" s="1"/>
  <c r="BL644" i="1"/>
  <c r="J644" i="1"/>
  <c r="FF643" i="1"/>
  <c r="EI643" i="1"/>
  <c r="FE643" i="1" s="1"/>
  <c r="DX643" i="1"/>
  <c r="DQ643" i="1"/>
  <c r="DO643" i="1"/>
  <c r="CZ643" i="1"/>
  <c r="CY643" i="1"/>
  <c r="CX643" i="1"/>
  <c r="DW643" i="1" s="1"/>
  <c r="CW643" i="1"/>
  <c r="CV643" i="1"/>
  <c r="DU643" i="1" s="1"/>
  <c r="CU643" i="1"/>
  <c r="CS643" i="1"/>
  <c r="CR643" i="1"/>
  <c r="CQ643" i="1"/>
  <c r="CP643" i="1"/>
  <c r="CO643" i="1"/>
  <c r="DN643" i="1" s="1"/>
  <c r="CN643" i="1"/>
  <c r="CM643" i="1"/>
  <c r="CL643" i="1"/>
  <c r="CK643" i="1"/>
  <c r="CA643" i="1"/>
  <c r="DY643" i="1" s="1"/>
  <c r="BZ643" i="1"/>
  <c r="BY643" i="1"/>
  <c r="BX643" i="1"/>
  <c r="DV643" i="1" s="1"/>
  <c r="BW643" i="1"/>
  <c r="BV643" i="1"/>
  <c r="DT643" i="1" s="1"/>
  <c r="BT643" i="1"/>
  <c r="DR643" i="1" s="1"/>
  <c r="BS643" i="1"/>
  <c r="BR643" i="1"/>
  <c r="DP643" i="1" s="1"/>
  <c r="BQ643" i="1"/>
  <c r="BP643" i="1"/>
  <c r="BO643" i="1"/>
  <c r="DM643" i="1" s="1"/>
  <c r="BN643" i="1"/>
  <c r="BM643" i="1"/>
  <c r="DK643" i="1" s="1"/>
  <c r="BL643" i="1"/>
  <c r="J643" i="1"/>
  <c r="FE642" i="1"/>
  <c r="FC642" i="1"/>
  <c r="FA642" i="1"/>
  <c r="EI642" i="1"/>
  <c r="FB642" i="1" s="1"/>
  <c r="DW642" i="1"/>
  <c r="DU642" i="1"/>
  <c r="DN642" i="1"/>
  <c r="DL642" i="1"/>
  <c r="CZ642" i="1"/>
  <c r="CY642" i="1"/>
  <c r="CX642" i="1"/>
  <c r="CW642" i="1"/>
  <c r="CV642" i="1"/>
  <c r="CU642" i="1"/>
  <c r="DT642" i="1" s="1"/>
  <c r="CT642" i="1"/>
  <c r="CR642" i="1"/>
  <c r="DQ642" i="1" s="1"/>
  <c r="CQ642" i="1"/>
  <c r="CP642" i="1"/>
  <c r="CO642" i="1"/>
  <c r="CN642" i="1"/>
  <c r="CM642" i="1"/>
  <c r="CL642" i="1"/>
  <c r="DK642" i="1" s="1"/>
  <c r="CK642" i="1"/>
  <c r="CA642" i="1"/>
  <c r="DY642" i="1" s="1"/>
  <c r="BZ642" i="1"/>
  <c r="DX642" i="1" s="1"/>
  <c r="BY642" i="1"/>
  <c r="BX642" i="1"/>
  <c r="DV642" i="1" s="1"/>
  <c r="BW642" i="1"/>
  <c r="BV642" i="1"/>
  <c r="BU642" i="1"/>
  <c r="DS642" i="1" s="1"/>
  <c r="BS642" i="1"/>
  <c r="BR642" i="1"/>
  <c r="DP642" i="1" s="1"/>
  <c r="BQ642" i="1"/>
  <c r="DO642" i="1" s="1"/>
  <c r="BP642" i="1"/>
  <c r="BO642" i="1"/>
  <c r="DM642" i="1" s="1"/>
  <c r="BN642" i="1"/>
  <c r="BM642" i="1"/>
  <c r="BL642" i="1"/>
  <c r="J642" i="1"/>
  <c r="EZ641" i="1"/>
  <c r="EI641" i="1"/>
  <c r="DT641" i="1"/>
  <c r="DR641" i="1"/>
  <c r="DK641" i="1"/>
  <c r="CZ641" i="1"/>
  <c r="DY641" i="1" s="1"/>
  <c r="CY641" i="1"/>
  <c r="CX641" i="1"/>
  <c r="DW641" i="1" s="1"/>
  <c r="CW641" i="1"/>
  <c r="CV641" i="1"/>
  <c r="CU641" i="1"/>
  <c r="CT641" i="1"/>
  <c r="CS641" i="1"/>
  <c r="CQ641" i="1"/>
  <c r="DP641" i="1" s="1"/>
  <c r="CP641" i="1"/>
  <c r="CO641" i="1"/>
  <c r="DN641" i="1" s="1"/>
  <c r="CN641" i="1"/>
  <c r="CM641" i="1"/>
  <c r="CL641" i="1"/>
  <c r="CK641" i="1"/>
  <c r="EU641" i="1" s="1"/>
  <c r="CA641" i="1"/>
  <c r="BZ641" i="1"/>
  <c r="DX641" i="1" s="1"/>
  <c r="BY641" i="1"/>
  <c r="BX641" i="1"/>
  <c r="DV641" i="1" s="1"/>
  <c r="BW641" i="1"/>
  <c r="DU641" i="1" s="1"/>
  <c r="BV641" i="1"/>
  <c r="BU641" i="1"/>
  <c r="DS641" i="1" s="1"/>
  <c r="BT641" i="1"/>
  <c r="BR641" i="1"/>
  <c r="BQ641" i="1"/>
  <c r="DO641" i="1" s="1"/>
  <c r="BP641" i="1"/>
  <c r="BO641" i="1"/>
  <c r="DM641" i="1" s="1"/>
  <c r="BN641" i="1"/>
  <c r="DL641" i="1" s="1"/>
  <c r="BM641" i="1"/>
  <c r="BL641" i="1"/>
  <c r="J641" i="1"/>
  <c r="FE640" i="1"/>
  <c r="FC640" i="1"/>
  <c r="FB640" i="1"/>
  <c r="EY640" i="1"/>
  <c r="EI640" i="1"/>
  <c r="FD640" i="1" s="1"/>
  <c r="DY640" i="1"/>
  <c r="DW640" i="1"/>
  <c r="DQ640" i="1"/>
  <c r="DN640" i="1"/>
  <c r="CZ640" i="1"/>
  <c r="CY640" i="1"/>
  <c r="CX640" i="1"/>
  <c r="CW640" i="1"/>
  <c r="DV640" i="1" s="1"/>
  <c r="CV640" i="1"/>
  <c r="CU640" i="1"/>
  <c r="DT640" i="1" s="1"/>
  <c r="CT640" i="1"/>
  <c r="CS640" i="1"/>
  <c r="CR640" i="1"/>
  <c r="CP640" i="1"/>
  <c r="CO640" i="1"/>
  <c r="CN640" i="1"/>
  <c r="DM640" i="1" s="1"/>
  <c r="CM640" i="1"/>
  <c r="CL640" i="1"/>
  <c r="DK640" i="1" s="1"/>
  <c r="CK640" i="1"/>
  <c r="CA640" i="1"/>
  <c r="BZ640" i="1"/>
  <c r="DX640" i="1" s="1"/>
  <c r="BY640" i="1"/>
  <c r="BX640" i="1"/>
  <c r="BW640" i="1"/>
  <c r="DU640" i="1" s="1"/>
  <c r="BV640" i="1"/>
  <c r="BU640" i="1"/>
  <c r="DS640" i="1" s="1"/>
  <c r="BT640" i="1"/>
  <c r="DR640" i="1" s="1"/>
  <c r="BS640" i="1"/>
  <c r="BQ640" i="1"/>
  <c r="DO640" i="1" s="1"/>
  <c r="BP640" i="1"/>
  <c r="BO640" i="1"/>
  <c r="BN640" i="1"/>
  <c r="DL640" i="1" s="1"/>
  <c r="BM640" i="1"/>
  <c r="BL640" i="1"/>
  <c r="J640" i="1"/>
  <c r="FF644" i="1" s="1"/>
  <c r="FD639" i="1"/>
  <c r="FB639" i="1"/>
  <c r="EI639" i="1"/>
  <c r="FA639" i="1" s="1"/>
  <c r="DV639" i="1"/>
  <c r="DT639" i="1"/>
  <c r="DM639" i="1"/>
  <c r="DK639" i="1"/>
  <c r="CZ639" i="1"/>
  <c r="DY639" i="1" s="1"/>
  <c r="CY639" i="1"/>
  <c r="CX639" i="1"/>
  <c r="CW639" i="1"/>
  <c r="CV639" i="1"/>
  <c r="CU639" i="1"/>
  <c r="CT639" i="1"/>
  <c r="DS639" i="1" s="1"/>
  <c r="CS639" i="1"/>
  <c r="CR639" i="1"/>
  <c r="DQ639" i="1" s="1"/>
  <c r="CQ639" i="1"/>
  <c r="CO639" i="1"/>
  <c r="CN639" i="1"/>
  <c r="CM639" i="1"/>
  <c r="CL639" i="1"/>
  <c r="CK639" i="1"/>
  <c r="CA639" i="1"/>
  <c r="BZ639" i="1"/>
  <c r="DX639" i="1" s="1"/>
  <c r="BY639" i="1"/>
  <c r="DW639" i="1" s="1"/>
  <c r="BX639" i="1"/>
  <c r="BW639" i="1"/>
  <c r="DU639" i="1" s="1"/>
  <c r="BV639" i="1"/>
  <c r="BU639" i="1"/>
  <c r="BT639" i="1"/>
  <c r="DR639" i="1" s="1"/>
  <c r="BS639" i="1"/>
  <c r="BR639" i="1"/>
  <c r="DP639" i="1" s="1"/>
  <c r="BP639" i="1"/>
  <c r="DN639" i="1" s="1"/>
  <c r="BO639" i="1"/>
  <c r="BN639" i="1"/>
  <c r="DL639" i="1" s="1"/>
  <c r="BM639" i="1"/>
  <c r="BL639" i="1"/>
  <c r="J639" i="1"/>
  <c r="FF638" i="1"/>
  <c r="FE638" i="1"/>
  <c r="FD638" i="1"/>
  <c r="FC638" i="1"/>
  <c r="FB638" i="1"/>
  <c r="FA638" i="1"/>
  <c r="EY638" i="1"/>
  <c r="EI638" i="1"/>
  <c r="EZ638" i="1" s="1"/>
  <c r="DY638" i="1"/>
  <c r="DS638" i="1"/>
  <c r="DQ638" i="1"/>
  <c r="DJ638" i="1"/>
  <c r="CZ638" i="1"/>
  <c r="CY638" i="1"/>
  <c r="DX638" i="1" s="1"/>
  <c r="CX638" i="1"/>
  <c r="CW638" i="1"/>
  <c r="DV638" i="1" s="1"/>
  <c r="CV638" i="1"/>
  <c r="CU638" i="1"/>
  <c r="CT638" i="1"/>
  <c r="CS638" i="1"/>
  <c r="CR638" i="1"/>
  <c r="CQ638" i="1"/>
  <c r="DP638" i="1" s="1"/>
  <c r="CP638" i="1"/>
  <c r="CN638" i="1"/>
  <c r="DM638" i="1" s="1"/>
  <c r="CM638" i="1"/>
  <c r="CL638" i="1"/>
  <c r="CK638" i="1"/>
  <c r="CA638" i="1"/>
  <c r="BZ638" i="1"/>
  <c r="BY638" i="1"/>
  <c r="DW638" i="1" s="1"/>
  <c r="BX638" i="1"/>
  <c r="BW638" i="1"/>
  <c r="DU638" i="1" s="1"/>
  <c r="BV638" i="1"/>
  <c r="DT638" i="1" s="1"/>
  <c r="BU638" i="1"/>
  <c r="BT638" i="1"/>
  <c r="DR638" i="1" s="1"/>
  <c r="BS638" i="1"/>
  <c r="BR638" i="1"/>
  <c r="BQ638" i="1"/>
  <c r="DO638" i="1" s="1"/>
  <c r="BO638" i="1"/>
  <c r="BN638" i="1"/>
  <c r="DL638" i="1" s="1"/>
  <c r="BM638" i="1"/>
  <c r="DK638" i="1" s="1"/>
  <c r="BL638" i="1"/>
  <c r="J638" i="1"/>
  <c r="FD637" i="1"/>
  <c r="FB637" i="1"/>
  <c r="FA637" i="1"/>
  <c r="EY637" i="1"/>
  <c r="EI637" i="1"/>
  <c r="FC637" i="1" s="1"/>
  <c r="DX637" i="1"/>
  <c r="DV637" i="1"/>
  <c r="DP637" i="1"/>
  <c r="DN637" i="1"/>
  <c r="CZ637" i="1"/>
  <c r="CY637" i="1"/>
  <c r="CX637" i="1"/>
  <c r="CW637" i="1"/>
  <c r="CV637" i="1"/>
  <c r="DU637" i="1" s="1"/>
  <c r="CU637" i="1"/>
  <c r="CT637" i="1"/>
  <c r="DS637" i="1" s="1"/>
  <c r="CS637" i="1"/>
  <c r="CR637" i="1"/>
  <c r="CQ637" i="1"/>
  <c r="CP637" i="1"/>
  <c r="CO637" i="1"/>
  <c r="CM637" i="1"/>
  <c r="DL637" i="1" s="1"/>
  <c r="CL637" i="1"/>
  <c r="CK637" i="1"/>
  <c r="DJ637" i="1" s="1"/>
  <c r="CA637" i="1"/>
  <c r="DY637" i="1" s="1"/>
  <c r="BZ637" i="1"/>
  <c r="BY637" i="1"/>
  <c r="DW637" i="1" s="1"/>
  <c r="BX637" i="1"/>
  <c r="BW637" i="1"/>
  <c r="BV637" i="1"/>
  <c r="DT637" i="1" s="1"/>
  <c r="BU637" i="1"/>
  <c r="BT637" i="1"/>
  <c r="DR637" i="1" s="1"/>
  <c r="BS637" i="1"/>
  <c r="DQ637" i="1" s="1"/>
  <c r="BR637" i="1"/>
  <c r="BQ637" i="1"/>
  <c r="DO637" i="1" s="1"/>
  <c r="BP637" i="1"/>
  <c r="BN637" i="1"/>
  <c r="BM637" i="1"/>
  <c r="DK637" i="1" s="1"/>
  <c r="BL637" i="1"/>
  <c r="J637" i="1"/>
  <c r="FF636" i="1"/>
  <c r="FD636" i="1"/>
  <c r="FC636" i="1"/>
  <c r="FA636" i="1"/>
  <c r="EY636" i="1"/>
  <c r="EI636" i="1"/>
  <c r="EZ636" i="1" s="1"/>
  <c r="DU636" i="1"/>
  <c r="DS636" i="1"/>
  <c r="DM636" i="1"/>
  <c r="DJ636" i="1"/>
  <c r="CZ636" i="1"/>
  <c r="CY636" i="1"/>
  <c r="DX636" i="1" s="1"/>
  <c r="CX636" i="1"/>
  <c r="CW636" i="1"/>
  <c r="CV636" i="1"/>
  <c r="CU636" i="1"/>
  <c r="CT636" i="1"/>
  <c r="CS636" i="1"/>
  <c r="DR636" i="1" s="1"/>
  <c r="CR636" i="1"/>
  <c r="CQ636" i="1"/>
  <c r="DP636" i="1" s="1"/>
  <c r="CP636" i="1"/>
  <c r="CO636" i="1"/>
  <c r="CN636" i="1"/>
  <c r="CL636" i="1"/>
  <c r="CK636" i="1"/>
  <c r="CA636" i="1"/>
  <c r="DY636" i="1" s="1"/>
  <c r="BZ636" i="1"/>
  <c r="BY636" i="1"/>
  <c r="DW636" i="1" s="1"/>
  <c r="BX636" i="1"/>
  <c r="DV636" i="1" s="1"/>
  <c r="BW636" i="1"/>
  <c r="BV636" i="1"/>
  <c r="DT636" i="1" s="1"/>
  <c r="BU636" i="1"/>
  <c r="BT636" i="1"/>
  <c r="BS636" i="1"/>
  <c r="DQ636" i="1" s="1"/>
  <c r="BR636" i="1"/>
  <c r="BQ636" i="1"/>
  <c r="DO636" i="1" s="1"/>
  <c r="BP636" i="1"/>
  <c r="DN636" i="1" s="1"/>
  <c r="BO636" i="1"/>
  <c r="BM636" i="1"/>
  <c r="DK636" i="1" s="1"/>
  <c r="BL636" i="1"/>
  <c r="J636" i="1"/>
  <c r="FF635" i="1"/>
  <c r="EI635" i="1"/>
  <c r="FE635" i="1" s="1"/>
  <c r="DR635" i="1"/>
  <c r="DP635" i="1"/>
  <c r="CZ635" i="1"/>
  <c r="CY635" i="1"/>
  <c r="CX635" i="1"/>
  <c r="DW635" i="1" s="1"/>
  <c r="CW635" i="1"/>
  <c r="CV635" i="1"/>
  <c r="DU635" i="1" s="1"/>
  <c r="CU635" i="1"/>
  <c r="CT635" i="1"/>
  <c r="CS635" i="1"/>
  <c r="CR635" i="1"/>
  <c r="CQ635" i="1"/>
  <c r="CP635" i="1"/>
  <c r="DO635" i="1" s="1"/>
  <c r="CO635" i="1"/>
  <c r="CN635" i="1"/>
  <c r="CM635" i="1"/>
  <c r="CK635" i="1"/>
  <c r="CA635" i="1"/>
  <c r="DY635" i="1" s="1"/>
  <c r="BZ635" i="1"/>
  <c r="DX635" i="1" s="1"/>
  <c r="BY635" i="1"/>
  <c r="BX635" i="1"/>
  <c r="DV635" i="1" s="1"/>
  <c r="BW635" i="1"/>
  <c r="BV635" i="1"/>
  <c r="DT635" i="1" s="1"/>
  <c r="BU635" i="1"/>
  <c r="DS635" i="1" s="1"/>
  <c r="BT635" i="1"/>
  <c r="BS635" i="1"/>
  <c r="DQ635" i="1" s="1"/>
  <c r="BR635" i="1"/>
  <c r="BQ635" i="1"/>
  <c r="BP635" i="1"/>
  <c r="DN635" i="1" s="1"/>
  <c r="BO635" i="1"/>
  <c r="BN635" i="1"/>
  <c r="DL635" i="1" s="1"/>
  <c r="BL635" i="1"/>
  <c r="J635" i="1"/>
  <c r="FE634" i="1"/>
  <c r="FC634" i="1"/>
  <c r="FA634" i="1"/>
  <c r="EL634" i="1"/>
  <c r="EI634" i="1"/>
  <c r="FB634" i="1" s="1"/>
  <c r="DW634" i="1"/>
  <c r="DO634" i="1"/>
  <c r="CZ634" i="1"/>
  <c r="CY634" i="1"/>
  <c r="CX634" i="1"/>
  <c r="CW634" i="1"/>
  <c r="CV634" i="1"/>
  <c r="CU634" i="1"/>
  <c r="DT634" i="1" s="1"/>
  <c r="CT634" i="1"/>
  <c r="CS634" i="1"/>
  <c r="DR634" i="1" s="1"/>
  <c r="CR634" i="1"/>
  <c r="CQ634" i="1"/>
  <c r="CP634" i="1"/>
  <c r="CO634" i="1"/>
  <c r="CN634" i="1"/>
  <c r="CM634" i="1"/>
  <c r="DL634" i="1" s="1"/>
  <c r="CL634" i="1"/>
  <c r="CA634" i="1"/>
  <c r="DY634" i="1" s="1"/>
  <c r="BZ634" i="1"/>
  <c r="DX634" i="1" s="1"/>
  <c r="BY634" i="1"/>
  <c r="BX634" i="1"/>
  <c r="DV634" i="1" s="1"/>
  <c r="BW634" i="1"/>
  <c r="DU634" i="1" s="1"/>
  <c r="BV634" i="1"/>
  <c r="BU634" i="1"/>
  <c r="DS634" i="1" s="1"/>
  <c r="BT634" i="1"/>
  <c r="BS634" i="1"/>
  <c r="DQ634" i="1" s="1"/>
  <c r="BR634" i="1"/>
  <c r="DP634" i="1" s="1"/>
  <c r="BQ634" i="1"/>
  <c r="BP634" i="1"/>
  <c r="DN634" i="1" s="1"/>
  <c r="BO634" i="1"/>
  <c r="DM634" i="1" s="1"/>
  <c r="BN634" i="1"/>
  <c r="BM634" i="1"/>
  <c r="DK634" i="1" s="1"/>
  <c r="J634" i="1"/>
  <c r="FF645" i="1" s="1"/>
  <c r="FX632" i="1"/>
  <c r="FW632" i="1"/>
  <c r="FV632" i="1"/>
  <c r="FU632" i="1"/>
  <c r="FT632" i="1"/>
  <c r="FS632" i="1"/>
  <c r="FR632" i="1"/>
  <c r="FQ632" i="1"/>
  <c r="FX631" i="1"/>
  <c r="FW631" i="1"/>
  <c r="FV631" i="1"/>
  <c r="FU631" i="1"/>
  <c r="FT631" i="1"/>
  <c r="FS631" i="1"/>
  <c r="FR631" i="1"/>
  <c r="FQ631" i="1"/>
  <c r="H631" i="1"/>
  <c r="G631" i="1"/>
  <c r="F631" i="1"/>
  <c r="E631" i="1"/>
  <c r="D631" i="1"/>
  <c r="FE630" i="1"/>
  <c r="FC630" i="1"/>
  <c r="FA630" i="1"/>
  <c r="EI630" i="1"/>
  <c r="FB630" i="1" s="1"/>
  <c r="DR630" i="1"/>
  <c r="DP630" i="1"/>
  <c r="DJ630" i="1"/>
  <c r="CW630" i="1"/>
  <c r="CV630" i="1"/>
  <c r="DU630" i="1" s="1"/>
  <c r="CU630" i="1"/>
  <c r="CT630" i="1"/>
  <c r="CS630" i="1"/>
  <c r="CR630" i="1"/>
  <c r="CQ630" i="1"/>
  <c r="CP630" i="1"/>
  <c r="DO630" i="1" s="1"/>
  <c r="CO630" i="1"/>
  <c r="CN630" i="1"/>
  <c r="DM630" i="1" s="1"/>
  <c r="CM630" i="1"/>
  <c r="CL630" i="1"/>
  <c r="CK630" i="1"/>
  <c r="BX630" i="1"/>
  <c r="DV630" i="1" s="1"/>
  <c r="BW630" i="1"/>
  <c r="BV630" i="1"/>
  <c r="DT630" i="1" s="1"/>
  <c r="BU630" i="1"/>
  <c r="DS630" i="1" s="1"/>
  <c r="BT630" i="1"/>
  <c r="BS630" i="1"/>
  <c r="BR630" i="1"/>
  <c r="BQ630" i="1"/>
  <c r="BP630" i="1"/>
  <c r="DN630" i="1" s="1"/>
  <c r="BO630" i="1"/>
  <c r="BN630" i="1"/>
  <c r="DL630" i="1" s="1"/>
  <c r="BM630" i="1"/>
  <c r="DK630" i="1" s="1"/>
  <c r="BL630" i="1"/>
  <c r="J630" i="1"/>
  <c r="FD629" i="1"/>
  <c r="FB629" i="1"/>
  <c r="EI629" i="1"/>
  <c r="FA629" i="1" s="1"/>
  <c r="DQ629" i="1"/>
  <c r="DO629" i="1"/>
  <c r="CX629" i="1"/>
  <c r="DW629" i="1" s="1"/>
  <c r="CV629" i="1"/>
  <c r="CU629" i="1"/>
  <c r="DT629" i="1" s="1"/>
  <c r="CT629" i="1"/>
  <c r="CS629" i="1"/>
  <c r="CR629" i="1"/>
  <c r="CQ629" i="1"/>
  <c r="CP629" i="1"/>
  <c r="CO629" i="1"/>
  <c r="DN629" i="1" s="1"/>
  <c r="CN629" i="1"/>
  <c r="CM629" i="1"/>
  <c r="DL629" i="1" s="1"/>
  <c r="CL629" i="1"/>
  <c r="CK629" i="1"/>
  <c r="BY629" i="1"/>
  <c r="BW629" i="1"/>
  <c r="DU629" i="1" s="1"/>
  <c r="BV629" i="1"/>
  <c r="BU629" i="1"/>
  <c r="DS629" i="1" s="1"/>
  <c r="BT629" i="1"/>
  <c r="DR629" i="1" s="1"/>
  <c r="BS629" i="1"/>
  <c r="BR629" i="1"/>
  <c r="DP629" i="1" s="1"/>
  <c r="BQ629" i="1"/>
  <c r="BP629" i="1"/>
  <c r="BO629" i="1"/>
  <c r="DM629" i="1" s="1"/>
  <c r="BN629" i="1"/>
  <c r="BM629" i="1"/>
  <c r="DK629" i="1" s="1"/>
  <c r="BL629" i="1"/>
  <c r="J629" i="1"/>
  <c r="FD628" i="1"/>
  <c r="FC628" i="1"/>
  <c r="FA628" i="1"/>
  <c r="EY628" i="1"/>
  <c r="EI628" i="1"/>
  <c r="EZ628" i="1" s="1"/>
  <c r="DW628" i="1"/>
  <c r="DP628" i="1"/>
  <c r="DN628" i="1"/>
  <c r="CX628" i="1"/>
  <c r="CW628" i="1"/>
  <c r="DV628" i="1" s="1"/>
  <c r="CU628" i="1"/>
  <c r="CT628" i="1"/>
  <c r="DS628" i="1" s="1"/>
  <c r="CS628" i="1"/>
  <c r="CR628" i="1"/>
  <c r="CQ628" i="1"/>
  <c r="CP628" i="1"/>
  <c r="CO628" i="1"/>
  <c r="CN628" i="1"/>
  <c r="DM628" i="1" s="1"/>
  <c r="CM628" i="1"/>
  <c r="CL628" i="1"/>
  <c r="DK628" i="1" s="1"/>
  <c r="CK628" i="1"/>
  <c r="BY628" i="1"/>
  <c r="BX628" i="1"/>
  <c r="BV628" i="1"/>
  <c r="DT628" i="1" s="1"/>
  <c r="BU628" i="1"/>
  <c r="BT628" i="1"/>
  <c r="DR628" i="1" s="1"/>
  <c r="BS628" i="1"/>
  <c r="DQ628" i="1" s="1"/>
  <c r="BR628" i="1"/>
  <c r="BQ628" i="1"/>
  <c r="DO628" i="1" s="1"/>
  <c r="BP628" i="1"/>
  <c r="BO628" i="1"/>
  <c r="BN628" i="1"/>
  <c r="DL628" i="1" s="1"/>
  <c r="BM628" i="1"/>
  <c r="BL628" i="1"/>
  <c r="DJ628" i="1" s="1"/>
  <c r="J628" i="1"/>
  <c r="EZ627" i="1"/>
  <c r="EI627" i="1"/>
  <c r="FB627" i="1" s="1"/>
  <c r="DV627" i="1"/>
  <c r="DM627" i="1"/>
  <c r="CX627" i="1"/>
  <c r="CW627" i="1"/>
  <c r="CV627" i="1"/>
  <c r="DU627" i="1" s="1"/>
  <c r="CT627" i="1"/>
  <c r="CS627" i="1"/>
  <c r="DR627" i="1" s="1"/>
  <c r="CR627" i="1"/>
  <c r="CQ627" i="1"/>
  <c r="CP627" i="1"/>
  <c r="CO627" i="1"/>
  <c r="CN627" i="1"/>
  <c r="CM627" i="1"/>
  <c r="DL627" i="1" s="1"/>
  <c r="CL627" i="1"/>
  <c r="CK627" i="1"/>
  <c r="BY627" i="1"/>
  <c r="BX627" i="1"/>
  <c r="BW627" i="1"/>
  <c r="BU627" i="1"/>
  <c r="DS627" i="1" s="1"/>
  <c r="BT627" i="1"/>
  <c r="BS627" i="1"/>
  <c r="DQ627" i="1" s="1"/>
  <c r="BR627" i="1"/>
  <c r="DP627" i="1" s="1"/>
  <c r="BQ627" i="1"/>
  <c r="DO627" i="1" s="1"/>
  <c r="BP627" i="1"/>
  <c r="BO627" i="1"/>
  <c r="BN627" i="1"/>
  <c r="BM627" i="1"/>
  <c r="BL627" i="1"/>
  <c r="J627" i="1"/>
  <c r="FE626" i="1"/>
  <c r="FD626" i="1"/>
  <c r="FC626" i="1"/>
  <c r="FB626" i="1"/>
  <c r="FA626" i="1"/>
  <c r="EY626" i="1"/>
  <c r="EI626" i="1"/>
  <c r="EZ626" i="1" s="1"/>
  <c r="DW626" i="1"/>
  <c r="DU626" i="1"/>
  <c r="DP626" i="1"/>
  <c r="DL626" i="1"/>
  <c r="DK626" i="1"/>
  <c r="CX626" i="1"/>
  <c r="CW626" i="1"/>
  <c r="CV626" i="1"/>
  <c r="CU626" i="1"/>
  <c r="DT626" i="1" s="1"/>
  <c r="CS626" i="1"/>
  <c r="CR626" i="1"/>
  <c r="DQ626" i="1" s="1"/>
  <c r="CQ626" i="1"/>
  <c r="CP626" i="1"/>
  <c r="CO626" i="1"/>
  <c r="CN626" i="1"/>
  <c r="EU626" i="1" s="1"/>
  <c r="FM626" i="1" s="1"/>
  <c r="CM626" i="1"/>
  <c r="CL626" i="1"/>
  <c r="CK626" i="1"/>
  <c r="BY626" i="1"/>
  <c r="BX626" i="1"/>
  <c r="BW626" i="1"/>
  <c r="BV626" i="1"/>
  <c r="BT626" i="1"/>
  <c r="DR626" i="1" s="1"/>
  <c r="BS626" i="1"/>
  <c r="BR626" i="1"/>
  <c r="BQ626" i="1"/>
  <c r="DO626" i="1" s="1"/>
  <c r="BP626" i="1"/>
  <c r="DN626" i="1" s="1"/>
  <c r="BO626" i="1"/>
  <c r="BN626" i="1"/>
  <c r="BM626" i="1"/>
  <c r="BL626" i="1"/>
  <c r="J626" i="1"/>
  <c r="FD625" i="1"/>
  <c r="FC625" i="1"/>
  <c r="EZ625" i="1"/>
  <c r="EI625" i="1"/>
  <c r="FA625" i="1" s="1"/>
  <c r="DV625" i="1"/>
  <c r="DP625" i="1"/>
  <c r="DM625" i="1"/>
  <c r="CX625" i="1"/>
  <c r="CW625" i="1"/>
  <c r="CV625" i="1"/>
  <c r="CU625" i="1"/>
  <c r="CT625" i="1"/>
  <c r="CR625" i="1"/>
  <c r="CQ625" i="1"/>
  <c r="CP625" i="1"/>
  <c r="CO625" i="1"/>
  <c r="CN625" i="1"/>
  <c r="CM625" i="1"/>
  <c r="CL625" i="1"/>
  <c r="CK625" i="1"/>
  <c r="EU625" i="1" s="1"/>
  <c r="FM625" i="1" s="1"/>
  <c r="BY625" i="1"/>
  <c r="DW625" i="1" s="1"/>
  <c r="BX625" i="1"/>
  <c r="BW625" i="1"/>
  <c r="DU625" i="1" s="1"/>
  <c r="BV625" i="1"/>
  <c r="DT625" i="1" s="1"/>
  <c r="BU625" i="1"/>
  <c r="BS625" i="1"/>
  <c r="DQ625" i="1" s="1"/>
  <c r="BR625" i="1"/>
  <c r="BQ625" i="1"/>
  <c r="DO625" i="1" s="1"/>
  <c r="EN622" i="1" s="1"/>
  <c r="BP625" i="1"/>
  <c r="DN625" i="1" s="1"/>
  <c r="BO625" i="1"/>
  <c r="BN625" i="1"/>
  <c r="DL625" i="1" s="1"/>
  <c r="BM625" i="1"/>
  <c r="DK625" i="1" s="1"/>
  <c r="BL625" i="1"/>
  <c r="J625" i="1"/>
  <c r="FB624" i="1"/>
  <c r="EI624" i="1"/>
  <c r="DT624" i="1"/>
  <c r="DP624" i="1"/>
  <c r="DN624" i="1"/>
  <c r="CX624" i="1"/>
  <c r="CW624" i="1"/>
  <c r="CV624" i="1"/>
  <c r="CU624" i="1"/>
  <c r="CT624" i="1"/>
  <c r="CS624" i="1"/>
  <c r="CQ624" i="1"/>
  <c r="CP624" i="1"/>
  <c r="DO624" i="1" s="1"/>
  <c r="CO624" i="1"/>
  <c r="CN624" i="1"/>
  <c r="CM624" i="1"/>
  <c r="EU624" i="1" s="1"/>
  <c r="CL624" i="1"/>
  <c r="CK624" i="1"/>
  <c r="BY624" i="1"/>
  <c r="DW624" i="1" s="1"/>
  <c r="BX624" i="1"/>
  <c r="BW624" i="1"/>
  <c r="DU624" i="1" s="1"/>
  <c r="BV624" i="1"/>
  <c r="BU624" i="1"/>
  <c r="DS624" i="1" s="1"/>
  <c r="BT624" i="1"/>
  <c r="DR624" i="1" s="1"/>
  <c r="BR624" i="1"/>
  <c r="BQ624" i="1"/>
  <c r="BP624" i="1"/>
  <c r="BO624" i="1"/>
  <c r="BN624" i="1"/>
  <c r="DL624" i="1" s="1"/>
  <c r="BM624" i="1"/>
  <c r="DK624" i="1" s="1"/>
  <c r="BL624" i="1"/>
  <c r="DJ624" i="1" s="1"/>
  <c r="J624" i="1"/>
  <c r="EI623" i="1"/>
  <c r="DQ623" i="1"/>
  <c r="DN623" i="1"/>
  <c r="CX623" i="1"/>
  <c r="CW623" i="1"/>
  <c r="CV623" i="1"/>
  <c r="CU623" i="1"/>
  <c r="CT623" i="1"/>
  <c r="CS623" i="1"/>
  <c r="CR623" i="1"/>
  <c r="CP623" i="1"/>
  <c r="CO623" i="1"/>
  <c r="CN623" i="1"/>
  <c r="CM623" i="1"/>
  <c r="CL623" i="1"/>
  <c r="CK623" i="1"/>
  <c r="EU623" i="1" s="1"/>
  <c r="BY623" i="1"/>
  <c r="DW623" i="1" s="1"/>
  <c r="BX623" i="1"/>
  <c r="DV623" i="1" s="1"/>
  <c r="BW623" i="1"/>
  <c r="DU623" i="1" s="1"/>
  <c r="BV623" i="1"/>
  <c r="DT623" i="1" s="1"/>
  <c r="BU623" i="1"/>
  <c r="DS623" i="1" s="1"/>
  <c r="BT623" i="1"/>
  <c r="DR623" i="1" s="1"/>
  <c r="BS623" i="1"/>
  <c r="BQ623" i="1"/>
  <c r="DO623" i="1" s="1"/>
  <c r="BP623" i="1"/>
  <c r="BO623" i="1"/>
  <c r="DM623" i="1" s="1"/>
  <c r="BN623" i="1"/>
  <c r="DL623" i="1" s="1"/>
  <c r="BM623" i="1"/>
  <c r="DK623" i="1" s="1"/>
  <c r="BL623" i="1"/>
  <c r="DJ623" i="1" s="1"/>
  <c r="J623" i="1"/>
  <c r="FE622" i="1"/>
  <c r="EI622" i="1"/>
  <c r="FD622" i="1" s="1"/>
  <c r="DU622" i="1"/>
  <c r="DP622" i="1"/>
  <c r="DL622" i="1"/>
  <c r="CX622" i="1"/>
  <c r="CW622" i="1"/>
  <c r="CV622" i="1"/>
  <c r="CU622" i="1"/>
  <c r="CT622" i="1"/>
  <c r="CS622" i="1"/>
  <c r="CR622" i="1"/>
  <c r="CQ622" i="1"/>
  <c r="CO622" i="1"/>
  <c r="CN622" i="1"/>
  <c r="CM622" i="1"/>
  <c r="CL622" i="1"/>
  <c r="CK622" i="1"/>
  <c r="BY622" i="1"/>
  <c r="DW622" i="1" s="1"/>
  <c r="BX622" i="1"/>
  <c r="DV622" i="1" s="1"/>
  <c r="BW622" i="1"/>
  <c r="BV622" i="1"/>
  <c r="DT622" i="1" s="1"/>
  <c r="BU622" i="1"/>
  <c r="DS622" i="1" s="1"/>
  <c r="BT622" i="1"/>
  <c r="BS622" i="1"/>
  <c r="DQ622" i="1" s="1"/>
  <c r="BR622" i="1"/>
  <c r="BP622" i="1"/>
  <c r="DN622" i="1" s="1"/>
  <c r="BO622" i="1"/>
  <c r="DM622" i="1" s="1"/>
  <c r="BN622" i="1"/>
  <c r="BM622" i="1"/>
  <c r="DK622" i="1" s="1"/>
  <c r="BL622" i="1"/>
  <c r="J622" i="1"/>
  <c r="FF621" i="1"/>
  <c r="FD621" i="1"/>
  <c r="FC621" i="1"/>
  <c r="FA621" i="1"/>
  <c r="EY621" i="1"/>
  <c r="EI621" i="1"/>
  <c r="FB621" i="1" s="1"/>
  <c r="DW621" i="1"/>
  <c r="DT621" i="1"/>
  <c r="DO621" i="1"/>
  <c r="DK621" i="1"/>
  <c r="CX621" i="1"/>
  <c r="CW621" i="1"/>
  <c r="CV621" i="1"/>
  <c r="CU621" i="1"/>
  <c r="CT621" i="1"/>
  <c r="CS621" i="1"/>
  <c r="CR621" i="1"/>
  <c r="CQ621" i="1"/>
  <c r="CP621" i="1"/>
  <c r="CN621" i="1"/>
  <c r="CM621" i="1"/>
  <c r="CL621" i="1"/>
  <c r="CK621" i="1"/>
  <c r="BY621" i="1"/>
  <c r="BX621" i="1"/>
  <c r="DV621" i="1" s="1"/>
  <c r="BW621" i="1"/>
  <c r="DU621" i="1" s="1"/>
  <c r="BV621" i="1"/>
  <c r="BU621" i="1"/>
  <c r="DS621" i="1" s="1"/>
  <c r="BT621" i="1"/>
  <c r="DR621" i="1" s="1"/>
  <c r="BS621" i="1"/>
  <c r="DQ621" i="1" s="1"/>
  <c r="BR621" i="1"/>
  <c r="DP621" i="1" s="1"/>
  <c r="BQ621" i="1"/>
  <c r="BO621" i="1"/>
  <c r="DM621" i="1" s="1"/>
  <c r="BN621" i="1"/>
  <c r="DL621" i="1" s="1"/>
  <c r="BM621" i="1"/>
  <c r="BL621" i="1"/>
  <c r="J621" i="1"/>
  <c r="FL620" i="1"/>
  <c r="FF620" i="1"/>
  <c r="FC620" i="1"/>
  <c r="EI620" i="1"/>
  <c r="FB620" i="1" s="1"/>
  <c r="DV620" i="1"/>
  <c r="DS620" i="1"/>
  <c r="DN620" i="1"/>
  <c r="DJ620" i="1"/>
  <c r="CX620" i="1"/>
  <c r="CW620" i="1"/>
  <c r="CV620" i="1"/>
  <c r="CU620" i="1"/>
  <c r="CT620" i="1"/>
  <c r="CS620" i="1"/>
  <c r="CR620" i="1"/>
  <c r="CQ620" i="1"/>
  <c r="CP620" i="1"/>
  <c r="CO620" i="1"/>
  <c r="CM620" i="1"/>
  <c r="CL620" i="1"/>
  <c r="CK620" i="1"/>
  <c r="EU620" i="1" s="1"/>
  <c r="BY620" i="1"/>
  <c r="DW620" i="1" s="1"/>
  <c r="BX620" i="1"/>
  <c r="BW620" i="1"/>
  <c r="DU620" i="1" s="1"/>
  <c r="BV620" i="1"/>
  <c r="DT620" i="1" s="1"/>
  <c r="BU620" i="1"/>
  <c r="BT620" i="1"/>
  <c r="DR620" i="1" s="1"/>
  <c r="BS620" i="1"/>
  <c r="DQ620" i="1" s="1"/>
  <c r="BR620" i="1"/>
  <c r="DP620" i="1" s="1"/>
  <c r="BQ620" i="1"/>
  <c r="DO620" i="1" s="1"/>
  <c r="BP620" i="1"/>
  <c r="BN620" i="1"/>
  <c r="DL620" i="1" s="1"/>
  <c r="BM620" i="1"/>
  <c r="DK620" i="1" s="1"/>
  <c r="EL620" i="1" s="1"/>
  <c r="BL620" i="1"/>
  <c r="J620" i="1"/>
  <c r="FF626" i="1" s="1"/>
  <c r="FE619" i="1"/>
  <c r="FD619" i="1"/>
  <c r="FB619" i="1"/>
  <c r="FA619" i="1"/>
  <c r="EY619" i="1"/>
  <c r="EI619" i="1"/>
  <c r="EZ619" i="1" s="1"/>
  <c r="DU619" i="1"/>
  <c r="DR619" i="1"/>
  <c r="DM619" i="1"/>
  <c r="CX619" i="1"/>
  <c r="CW619" i="1"/>
  <c r="CV619" i="1"/>
  <c r="CU619" i="1"/>
  <c r="CT619" i="1"/>
  <c r="CS619" i="1"/>
  <c r="CR619" i="1"/>
  <c r="CQ619" i="1"/>
  <c r="CP619" i="1"/>
  <c r="CO619" i="1"/>
  <c r="CN619" i="1"/>
  <c r="CL619" i="1"/>
  <c r="CK619" i="1"/>
  <c r="BY619" i="1"/>
  <c r="DW619" i="1" s="1"/>
  <c r="BX619" i="1"/>
  <c r="DV619" i="1" s="1"/>
  <c r="BW619" i="1"/>
  <c r="BV619" i="1"/>
  <c r="DT619" i="1" s="1"/>
  <c r="BU619" i="1"/>
  <c r="DS619" i="1" s="1"/>
  <c r="BT619" i="1"/>
  <c r="BS619" i="1"/>
  <c r="DQ619" i="1" s="1"/>
  <c r="BR619" i="1"/>
  <c r="DP619" i="1" s="1"/>
  <c r="BQ619" i="1"/>
  <c r="DO619" i="1" s="1"/>
  <c r="BP619" i="1"/>
  <c r="DN619" i="1" s="1"/>
  <c r="BO619" i="1"/>
  <c r="BM619" i="1"/>
  <c r="DK619" i="1" s="1"/>
  <c r="BL619" i="1"/>
  <c r="J619" i="1"/>
  <c r="FF628" i="1" s="1"/>
  <c r="FD618" i="1"/>
  <c r="FA618" i="1"/>
  <c r="EI618" i="1"/>
  <c r="EZ618" i="1" s="1"/>
  <c r="DW618" i="1"/>
  <c r="DT618" i="1"/>
  <c r="DQ618" i="1"/>
  <c r="DL618" i="1"/>
  <c r="CX618" i="1"/>
  <c r="CW618" i="1"/>
  <c r="CV618" i="1"/>
  <c r="CU618" i="1"/>
  <c r="CT618" i="1"/>
  <c r="CS618" i="1"/>
  <c r="CR618" i="1"/>
  <c r="CQ618" i="1"/>
  <c r="CP618" i="1"/>
  <c r="CO618" i="1"/>
  <c r="EU618" i="1" s="1"/>
  <c r="FM618" i="1" s="1"/>
  <c r="CN618" i="1"/>
  <c r="CM618" i="1"/>
  <c r="CK618" i="1"/>
  <c r="BY618" i="1"/>
  <c r="BX618" i="1"/>
  <c r="DV618" i="1" s="1"/>
  <c r="BW618" i="1"/>
  <c r="DU618" i="1" s="1"/>
  <c r="BV618" i="1"/>
  <c r="BU618" i="1"/>
  <c r="DS618" i="1" s="1"/>
  <c r="BT618" i="1"/>
  <c r="DR618" i="1" s="1"/>
  <c r="BS618" i="1"/>
  <c r="BR618" i="1"/>
  <c r="DP618" i="1" s="1"/>
  <c r="BQ618" i="1"/>
  <c r="DO618" i="1" s="1"/>
  <c r="BP618" i="1"/>
  <c r="DN618" i="1" s="1"/>
  <c r="BO618" i="1"/>
  <c r="DM618" i="1" s="1"/>
  <c r="BN618" i="1"/>
  <c r="BL618" i="1"/>
  <c r="J618" i="1"/>
  <c r="EI617" i="1"/>
  <c r="DV617" i="1"/>
  <c r="DS617" i="1"/>
  <c r="DP617" i="1"/>
  <c r="DN617" i="1"/>
  <c r="DK617" i="1"/>
  <c r="CX617" i="1"/>
  <c r="CW617" i="1"/>
  <c r="CV617" i="1"/>
  <c r="ET628" i="1" s="1"/>
  <c r="CU617" i="1"/>
  <c r="CT617" i="1"/>
  <c r="CS617" i="1"/>
  <c r="CR617" i="1"/>
  <c r="CQ617" i="1"/>
  <c r="CP617" i="1"/>
  <c r="CO617" i="1"/>
  <c r="CN617" i="1"/>
  <c r="ET620" i="1" s="1"/>
  <c r="EW620" i="1" s="1"/>
  <c r="FO620" i="1" s="1"/>
  <c r="CM617" i="1"/>
  <c r="CL617" i="1"/>
  <c r="BY617" i="1"/>
  <c r="DW617" i="1" s="1"/>
  <c r="BX617" i="1"/>
  <c r="BW617" i="1"/>
  <c r="BV617" i="1"/>
  <c r="DT617" i="1" s="1"/>
  <c r="BU617" i="1"/>
  <c r="BT617" i="1"/>
  <c r="DR617" i="1" s="1"/>
  <c r="BS617" i="1"/>
  <c r="DQ617" i="1" s="1"/>
  <c r="BR617" i="1"/>
  <c r="BQ617" i="1"/>
  <c r="DO617" i="1" s="1"/>
  <c r="BP617" i="1"/>
  <c r="BO617" i="1"/>
  <c r="BN617" i="1"/>
  <c r="DL617" i="1" s="1"/>
  <c r="BM617" i="1"/>
  <c r="J617" i="1"/>
  <c r="FF625" i="1" s="1"/>
  <c r="FX615" i="1"/>
  <c r="FW615" i="1"/>
  <c r="FV615" i="1"/>
  <c r="FU615" i="1"/>
  <c r="FT615" i="1"/>
  <c r="FS615" i="1"/>
  <c r="FR615" i="1"/>
  <c r="FQ615" i="1"/>
  <c r="FX614" i="1"/>
  <c r="FW614" i="1"/>
  <c r="FV614" i="1"/>
  <c r="FU614" i="1"/>
  <c r="FT614" i="1"/>
  <c r="FS614" i="1"/>
  <c r="FR614" i="1"/>
  <c r="FQ614" i="1"/>
  <c r="H614" i="1"/>
  <c r="G614" i="1"/>
  <c r="F614" i="1"/>
  <c r="E614" i="1"/>
  <c r="D614" i="1"/>
  <c r="FE613" i="1"/>
  <c r="FD613" i="1"/>
  <c r="FB613" i="1"/>
  <c r="FA613" i="1"/>
  <c r="EI613" i="1"/>
  <c r="EZ613" i="1" s="1"/>
  <c r="DV613" i="1"/>
  <c r="DS613" i="1"/>
  <c r="DN613" i="1"/>
  <c r="DK613" i="1"/>
  <c r="CY613" i="1"/>
  <c r="CX613" i="1"/>
  <c r="CW613" i="1"/>
  <c r="CV613" i="1"/>
  <c r="DU613" i="1" s="1"/>
  <c r="CU613" i="1"/>
  <c r="CT613" i="1"/>
  <c r="CS613" i="1"/>
  <c r="DR613" i="1" s="1"/>
  <c r="CR613" i="1"/>
  <c r="CQ613" i="1"/>
  <c r="CP613" i="1"/>
  <c r="CO613" i="1"/>
  <c r="CN613" i="1"/>
  <c r="DM613" i="1" s="1"/>
  <c r="CM613" i="1"/>
  <c r="CL613" i="1"/>
  <c r="CK613" i="1"/>
  <c r="BZ613" i="1"/>
  <c r="DX613" i="1" s="1"/>
  <c r="BY613" i="1"/>
  <c r="DW613" i="1" s="1"/>
  <c r="BX613" i="1"/>
  <c r="BW613" i="1"/>
  <c r="BV613" i="1"/>
  <c r="DT613" i="1" s="1"/>
  <c r="BU613" i="1"/>
  <c r="BT613" i="1"/>
  <c r="BS613" i="1"/>
  <c r="DQ613" i="1" s="1"/>
  <c r="BR613" i="1"/>
  <c r="DP613" i="1" s="1"/>
  <c r="BQ613" i="1"/>
  <c r="DO613" i="1" s="1"/>
  <c r="BP613" i="1"/>
  <c r="BO613" i="1"/>
  <c r="BN613" i="1"/>
  <c r="DL613" i="1" s="1"/>
  <c r="BM613" i="1"/>
  <c r="BL613" i="1"/>
  <c r="J613" i="1"/>
  <c r="FE612" i="1"/>
  <c r="FD612" i="1"/>
  <c r="FB612" i="1"/>
  <c r="FA612" i="1"/>
  <c r="EY612" i="1"/>
  <c r="EP612" i="1"/>
  <c r="EI612" i="1"/>
  <c r="FC612" i="1" s="1"/>
  <c r="DY612" i="1"/>
  <c r="DS612" i="1"/>
  <c r="DP612" i="1"/>
  <c r="DK612" i="1"/>
  <c r="CZ612" i="1"/>
  <c r="CX612" i="1"/>
  <c r="DW612" i="1" s="1"/>
  <c r="CW612" i="1"/>
  <c r="CV612" i="1"/>
  <c r="CU612" i="1"/>
  <c r="CT612" i="1"/>
  <c r="CS612" i="1"/>
  <c r="DR612" i="1" s="1"/>
  <c r="CR612" i="1"/>
  <c r="CQ612" i="1"/>
  <c r="CP612" i="1"/>
  <c r="DO612" i="1" s="1"/>
  <c r="CO612" i="1"/>
  <c r="CN612" i="1"/>
  <c r="CM612" i="1"/>
  <c r="CL612" i="1"/>
  <c r="CK612" i="1"/>
  <c r="CA612" i="1"/>
  <c r="BY612" i="1"/>
  <c r="BX612" i="1"/>
  <c r="DV612" i="1" s="1"/>
  <c r="BW612" i="1"/>
  <c r="DU612" i="1" s="1"/>
  <c r="BV612" i="1"/>
  <c r="DT612" i="1" s="1"/>
  <c r="BU612" i="1"/>
  <c r="BT612" i="1"/>
  <c r="BS612" i="1"/>
  <c r="DQ612" i="1" s="1"/>
  <c r="BR612" i="1"/>
  <c r="BQ612" i="1"/>
  <c r="BP612" i="1"/>
  <c r="DN612" i="1" s="1"/>
  <c r="BO612" i="1"/>
  <c r="DM612" i="1" s="1"/>
  <c r="BN612" i="1"/>
  <c r="DL612" i="1" s="1"/>
  <c r="BM612" i="1"/>
  <c r="BL612" i="1"/>
  <c r="J612" i="1"/>
  <c r="FF611" i="1" s="1"/>
  <c r="FD611" i="1"/>
  <c r="FC611" i="1"/>
  <c r="FB611" i="1"/>
  <c r="FA611" i="1"/>
  <c r="EY611" i="1"/>
  <c r="EI611" i="1"/>
  <c r="EZ611" i="1" s="1"/>
  <c r="DY611" i="1"/>
  <c r="DU611" i="1"/>
  <c r="DP611" i="1"/>
  <c r="DM611" i="1"/>
  <c r="CZ611" i="1"/>
  <c r="CY611" i="1"/>
  <c r="DX611" i="1" s="1"/>
  <c r="CW611" i="1"/>
  <c r="CV611" i="1"/>
  <c r="CU611" i="1"/>
  <c r="DT611" i="1" s="1"/>
  <c r="CT611" i="1"/>
  <c r="CS611" i="1"/>
  <c r="CR611" i="1"/>
  <c r="CQ611" i="1"/>
  <c r="CP611" i="1"/>
  <c r="DO611" i="1" s="1"/>
  <c r="CO611" i="1"/>
  <c r="CN611" i="1"/>
  <c r="CM611" i="1"/>
  <c r="CL611" i="1"/>
  <c r="CK611" i="1"/>
  <c r="CA611" i="1"/>
  <c r="BZ611" i="1"/>
  <c r="BX611" i="1"/>
  <c r="DV611" i="1" s="1"/>
  <c r="BW611" i="1"/>
  <c r="BV611" i="1"/>
  <c r="BU611" i="1"/>
  <c r="DS611" i="1" s="1"/>
  <c r="BT611" i="1"/>
  <c r="DR611" i="1" s="1"/>
  <c r="BS611" i="1"/>
  <c r="DQ611" i="1" s="1"/>
  <c r="BR611" i="1"/>
  <c r="BQ611" i="1"/>
  <c r="BP611" i="1"/>
  <c r="DN611" i="1" s="1"/>
  <c r="BO611" i="1"/>
  <c r="BN611" i="1"/>
  <c r="BM611" i="1"/>
  <c r="DK611" i="1" s="1"/>
  <c r="BL611" i="1"/>
  <c r="J611" i="1"/>
  <c r="FD610" i="1"/>
  <c r="FA610" i="1"/>
  <c r="EI610" i="1"/>
  <c r="EZ610" i="1" s="1"/>
  <c r="DU610" i="1"/>
  <c r="DR610" i="1"/>
  <c r="DM610" i="1"/>
  <c r="DJ610" i="1"/>
  <c r="CZ610" i="1"/>
  <c r="CY610" i="1"/>
  <c r="CX610" i="1"/>
  <c r="CV610" i="1"/>
  <c r="CU610" i="1"/>
  <c r="DT610" i="1" s="1"/>
  <c r="CT610" i="1"/>
  <c r="CS610" i="1"/>
  <c r="CR610" i="1"/>
  <c r="DQ610" i="1" s="1"/>
  <c r="CQ610" i="1"/>
  <c r="CP610" i="1"/>
  <c r="CO610" i="1"/>
  <c r="CN610" i="1"/>
  <c r="CM610" i="1"/>
  <c r="CL610" i="1"/>
  <c r="CK610" i="1"/>
  <c r="CA610" i="1"/>
  <c r="DY610" i="1" s="1"/>
  <c r="BZ610" i="1"/>
  <c r="DX610" i="1" s="1"/>
  <c r="BY610" i="1"/>
  <c r="DW610" i="1" s="1"/>
  <c r="BW610" i="1"/>
  <c r="BV610" i="1"/>
  <c r="BU610" i="1"/>
  <c r="DS610" i="1" s="1"/>
  <c r="BT610" i="1"/>
  <c r="BS610" i="1"/>
  <c r="BR610" i="1"/>
  <c r="DP610" i="1" s="1"/>
  <c r="BQ610" i="1"/>
  <c r="DO610" i="1" s="1"/>
  <c r="BP610" i="1"/>
  <c r="DN610" i="1" s="1"/>
  <c r="BO610" i="1"/>
  <c r="BN610" i="1"/>
  <c r="BM610" i="1"/>
  <c r="DK610" i="1" s="1"/>
  <c r="BL610" i="1"/>
  <c r="J610" i="1"/>
  <c r="FF609" i="1"/>
  <c r="FA609" i="1"/>
  <c r="EI609" i="1"/>
  <c r="FE609" i="1" s="1"/>
  <c r="DX609" i="1"/>
  <c r="DR609" i="1"/>
  <c r="DO609" i="1"/>
  <c r="DJ609" i="1"/>
  <c r="CZ609" i="1"/>
  <c r="CY609" i="1"/>
  <c r="CX609" i="1"/>
  <c r="DW609" i="1" s="1"/>
  <c r="CW609" i="1"/>
  <c r="CU609" i="1"/>
  <c r="CT609" i="1"/>
  <c r="CS609" i="1"/>
  <c r="CR609" i="1"/>
  <c r="DQ609" i="1" s="1"/>
  <c r="CQ609" i="1"/>
  <c r="CP609" i="1"/>
  <c r="CO609" i="1"/>
  <c r="DN609" i="1" s="1"/>
  <c r="CN609" i="1"/>
  <c r="CM609" i="1"/>
  <c r="CL609" i="1"/>
  <c r="CK609" i="1"/>
  <c r="CA609" i="1"/>
  <c r="DY609" i="1" s="1"/>
  <c r="BZ609" i="1"/>
  <c r="BY609" i="1"/>
  <c r="BX609" i="1"/>
  <c r="DV609" i="1" s="1"/>
  <c r="BV609" i="1"/>
  <c r="DT609" i="1" s="1"/>
  <c r="BU609" i="1"/>
  <c r="DS609" i="1" s="1"/>
  <c r="BT609" i="1"/>
  <c r="BS609" i="1"/>
  <c r="BR609" i="1"/>
  <c r="DP609" i="1" s="1"/>
  <c r="BQ609" i="1"/>
  <c r="BP609" i="1"/>
  <c r="BO609" i="1"/>
  <c r="DM609" i="1" s="1"/>
  <c r="BN609" i="1"/>
  <c r="DL609" i="1" s="1"/>
  <c r="BM609" i="1"/>
  <c r="DK609" i="1" s="1"/>
  <c r="BL609" i="1"/>
  <c r="J609" i="1"/>
  <c r="FE608" i="1"/>
  <c r="FC608" i="1"/>
  <c r="FB608" i="1"/>
  <c r="FA608" i="1"/>
  <c r="EI608" i="1"/>
  <c r="EZ608" i="1" s="1"/>
  <c r="DX608" i="1"/>
  <c r="DU608" i="1"/>
  <c r="DO608" i="1"/>
  <c r="DL608" i="1"/>
  <c r="CZ608" i="1"/>
  <c r="CY608" i="1"/>
  <c r="CX608" i="1"/>
  <c r="DW608" i="1" s="1"/>
  <c r="CW608" i="1"/>
  <c r="CV608" i="1"/>
  <c r="CT608" i="1"/>
  <c r="DS608" i="1" s="1"/>
  <c r="CS608" i="1"/>
  <c r="CR608" i="1"/>
  <c r="CQ608" i="1"/>
  <c r="CP608" i="1"/>
  <c r="CO608" i="1"/>
  <c r="DN608" i="1" s="1"/>
  <c r="CN608" i="1"/>
  <c r="CM608" i="1"/>
  <c r="CL608" i="1"/>
  <c r="DK608" i="1" s="1"/>
  <c r="CK608" i="1"/>
  <c r="CA608" i="1"/>
  <c r="DY608" i="1" s="1"/>
  <c r="BZ608" i="1"/>
  <c r="BY608" i="1"/>
  <c r="BX608" i="1"/>
  <c r="DV608" i="1" s="1"/>
  <c r="BW608" i="1"/>
  <c r="BU608" i="1"/>
  <c r="BT608" i="1"/>
  <c r="DR608" i="1" s="1"/>
  <c r="BS608" i="1"/>
  <c r="DQ608" i="1" s="1"/>
  <c r="BR608" i="1"/>
  <c r="DP608" i="1" s="1"/>
  <c r="BQ608" i="1"/>
  <c r="BP608" i="1"/>
  <c r="BO608" i="1"/>
  <c r="DM608" i="1" s="1"/>
  <c r="BN608" i="1"/>
  <c r="BM608" i="1"/>
  <c r="BL608" i="1"/>
  <c r="J608" i="1"/>
  <c r="EI607" i="1"/>
  <c r="DU607" i="1"/>
  <c r="DQ607" i="1"/>
  <c r="DL607" i="1"/>
  <c r="CZ607" i="1"/>
  <c r="DY607" i="1" s="1"/>
  <c r="CY607" i="1"/>
  <c r="CX607" i="1"/>
  <c r="CW607" i="1"/>
  <c r="CV607" i="1"/>
  <c r="CU607" i="1"/>
  <c r="DT607" i="1" s="1"/>
  <c r="CS607" i="1"/>
  <c r="CR607" i="1"/>
  <c r="CQ607" i="1"/>
  <c r="DP607" i="1" s="1"/>
  <c r="CP607" i="1"/>
  <c r="CO607" i="1"/>
  <c r="CN607" i="1"/>
  <c r="CM607" i="1"/>
  <c r="CL607" i="1"/>
  <c r="DK607" i="1" s="1"/>
  <c r="CK607" i="1"/>
  <c r="CA607" i="1"/>
  <c r="BZ607" i="1"/>
  <c r="DX607" i="1" s="1"/>
  <c r="BY607" i="1"/>
  <c r="DW607" i="1" s="1"/>
  <c r="BX607" i="1"/>
  <c r="DV607" i="1" s="1"/>
  <c r="BW607" i="1"/>
  <c r="BV607" i="1"/>
  <c r="BT607" i="1"/>
  <c r="DR607" i="1" s="1"/>
  <c r="BS607" i="1"/>
  <c r="BR607" i="1"/>
  <c r="BQ607" i="1"/>
  <c r="DO607" i="1" s="1"/>
  <c r="BP607" i="1"/>
  <c r="DN607" i="1" s="1"/>
  <c r="BO607" i="1"/>
  <c r="DM607" i="1" s="1"/>
  <c r="BN607" i="1"/>
  <c r="BM607" i="1"/>
  <c r="BL607" i="1"/>
  <c r="J607" i="1"/>
  <c r="FE606" i="1"/>
  <c r="EI606" i="1"/>
  <c r="FD606" i="1" s="1"/>
  <c r="DW606" i="1"/>
  <c r="DR606" i="1"/>
  <c r="DO606" i="1"/>
  <c r="CZ606" i="1"/>
  <c r="CY606" i="1"/>
  <c r="CX606" i="1"/>
  <c r="CW606" i="1"/>
  <c r="CV606" i="1"/>
  <c r="CU606" i="1"/>
  <c r="CT606" i="1"/>
  <c r="CS606" i="1"/>
  <c r="CR606" i="1"/>
  <c r="CQ606" i="1"/>
  <c r="CP606" i="1"/>
  <c r="CO606" i="1"/>
  <c r="CN606" i="1"/>
  <c r="CM606" i="1"/>
  <c r="CL606" i="1"/>
  <c r="CK606" i="1"/>
  <c r="CA606" i="1"/>
  <c r="DY606" i="1" s="1"/>
  <c r="BZ606" i="1"/>
  <c r="DX606" i="1" s="1"/>
  <c r="BY606" i="1"/>
  <c r="BX606" i="1"/>
  <c r="DV606" i="1" s="1"/>
  <c r="BW606" i="1"/>
  <c r="DU606" i="1" s="1"/>
  <c r="BV606" i="1"/>
  <c r="DT606" i="1" s="1"/>
  <c r="BU606" i="1"/>
  <c r="DS606" i="1" s="1"/>
  <c r="BT606" i="1"/>
  <c r="BS606" i="1"/>
  <c r="DQ606" i="1" s="1"/>
  <c r="BR606" i="1"/>
  <c r="DP606" i="1" s="1"/>
  <c r="BQ606" i="1"/>
  <c r="BP606" i="1"/>
  <c r="DN606" i="1" s="1"/>
  <c r="BO606" i="1"/>
  <c r="DM606" i="1" s="1"/>
  <c r="BN606" i="1"/>
  <c r="DL606" i="1" s="1"/>
  <c r="BM606" i="1"/>
  <c r="DK606" i="1" s="1"/>
  <c r="BL606" i="1"/>
  <c r="J606" i="1"/>
  <c r="FF612" i="1" s="1"/>
  <c r="FE605" i="1"/>
  <c r="EI605" i="1"/>
  <c r="FD605" i="1" s="1"/>
  <c r="DW605" i="1"/>
  <c r="DR605" i="1"/>
  <c r="DN605" i="1"/>
  <c r="CZ605" i="1"/>
  <c r="DY605" i="1" s="1"/>
  <c r="CY605" i="1"/>
  <c r="CX605" i="1"/>
  <c r="CW605" i="1"/>
  <c r="DV605" i="1" s="1"/>
  <c r="CV605" i="1"/>
  <c r="CU605" i="1"/>
  <c r="CT605" i="1"/>
  <c r="CS605" i="1"/>
  <c r="CQ605" i="1"/>
  <c r="DP605" i="1" s="1"/>
  <c r="CP605" i="1"/>
  <c r="CO605" i="1"/>
  <c r="CN605" i="1"/>
  <c r="DM605" i="1" s="1"/>
  <c r="CM605" i="1"/>
  <c r="CL605" i="1"/>
  <c r="CK605" i="1"/>
  <c r="CA605" i="1"/>
  <c r="BZ605" i="1"/>
  <c r="DX605" i="1" s="1"/>
  <c r="BY605" i="1"/>
  <c r="BX605" i="1"/>
  <c r="BW605" i="1"/>
  <c r="DU605" i="1" s="1"/>
  <c r="BV605" i="1"/>
  <c r="DT605" i="1" s="1"/>
  <c r="BU605" i="1"/>
  <c r="DS605" i="1" s="1"/>
  <c r="BT605" i="1"/>
  <c r="BR605" i="1"/>
  <c r="BQ605" i="1"/>
  <c r="DO605" i="1" s="1"/>
  <c r="BP605" i="1"/>
  <c r="BO605" i="1"/>
  <c r="BN605" i="1"/>
  <c r="DL605" i="1" s="1"/>
  <c r="BM605" i="1"/>
  <c r="DK605" i="1" s="1"/>
  <c r="BL605" i="1"/>
  <c r="J605" i="1"/>
  <c r="FE604" i="1"/>
  <c r="FD604" i="1"/>
  <c r="FB604" i="1"/>
  <c r="FA604" i="1"/>
  <c r="EI604" i="1"/>
  <c r="EZ604" i="1" s="1"/>
  <c r="DP604" i="1"/>
  <c r="DL604" i="1"/>
  <c r="CZ604" i="1"/>
  <c r="CY604" i="1"/>
  <c r="CX604" i="1"/>
  <c r="CW604" i="1"/>
  <c r="CV604" i="1"/>
  <c r="CU604" i="1"/>
  <c r="CT604" i="1"/>
  <c r="CS604" i="1"/>
  <c r="CR604" i="1"/>
  <c r="CQ604" i="1"/>
  <c r="CP604" i="1"/>
  <c r="CO604" i="1"/>
  <c r="CN604" i="1"/>
  <c r="CM604" i="1"/>
  <c r="CL604" i="1"/>
  <c r="CK604" i="1"/>
  <c r="EU604" i="1" s="1"/>
  <c r="FM604" i="1" s="1"/>
  <c r="CA604" i="1"/>
  <c r="DY604" i="1" s="1"/>
  <c r="BZ604" i="1"/>
  <c r="DX604" i="1" s="1"/>
  <c r="BY604" i="1"/>
  <c r="DW604" i="1" s="1"/>
  <c r="BX604" i="1"/>
  <c r="DV604" i="1" s="1"/>
  <c r="BW604" i="1"/>
  <c r="DU604" i="1" s="1"/>
  <c r="BV604" i="1"/>
  <c r="DT604" i="1" s="1"/>
  <c r="BU604" i="1"/>
  <c r="DS604" i="1" s="1"/>
  <c r="BT604" i="1"/>
  <c r="DR604" i="1" s="1"/>
  <c r="BS604" i="1"/>
  <c r="DQ604" i="1" s="1"/>
  <c r="BR604" i="1"/>
  <c r="BQ604" i="1"/>
  <c r="DO604" i="1" s="1"/>
  <c r="BP604" i="1"/>
  <c r="DN604" i="1" s="1"/>
  <c r="BO604" i="1"/>
  <c r="DM604" i="1" s="1"/>
  <c r="BN604" i="1"/>
  <c r="BM604" i="1"/>
  <c r="DK604" i="1" s="1"/>
  <c r="BL604" i="1"/>
  <c r="DJ604" i="1" s="1"/>
  <c r="J604" i="1"/>
  <c r="FE603" i="1"/>
  <c r="FD603" i="1"/>
  <c r="FB603" i="1"/>
  <c r="FA603" i="1"/>
  <c r="EI603" i="1"/>
  <c r="EZ603" i="1" s="1"/>
  <c r="DW603" i="1"/>
  <c r="DT603" i="1"/>
  <c r="DN603" i="1"/>
  <c r="DK603" i="1"/>
  <c r="CZ603" i="1"/>
  <c r="CY603" i="1"/>
  <c r="CX603" i="1"/>
  <c r="CW603" i="1"/>
  <c r="DV603" i="1" s="1"/>
  <c r="CV603" i="1"/>
  <c r="CU603" i="1"/>
  <c r="CT603" i="1"/>
  <c r="DS603" i="1" s="1"/>
  <c r="CS603" i="1"/>
  <c r="CR603" i="1"/>
  <c r="CQ603" i="1"/>
  <c r="CO603" i="1"/>
  <c r="CN603" i="1"/>
  <c r="DM603" i="1" s="1"/>
  <c r="CM603" i="1"/>
  <c r="CL603" i="1"/>
  <c r="CK603" i="1"/>
  <c r="CA603" i="1"/>
  <c r="DY603" i="1" s="1"/>
  <c r="BZ603" i="1"/>
  <c r="DX603" i="1" s="1"/>
  <c r="BY603" i="1"/>
  <c r="BX603" i="1"/>
  <c r="BW603" i="1"/>
  <c r="DU603" i="1" s="1"/>
  <c r="BV603" i="1"/>
  <c r="BU603" i="1"/>
  <c r="BT603" i="1"/>
  <c r="DR603" i="1" s="1"/>
  <c r="BS603" i="1"/>
  <c r="DQ603" i="1" s="1"/>
  <c r="BR603" i="1"/>
  <c r="DP603" i="1" s="1"/>
  <c r="BP603" i="1"/>
  <c r="BO603" i="1"/>
  <c r="BN603" i="1"/>
  <c r="DL603" i="1" s="1"/>
  <c r="BM603" i="1"/>
  <c r="BL603" i="1"/>
  <c r="J603" i="1"/>
  <c r="FF602" i="1"/>
  <c r="FE602" i="1"/>
  <c r="FB602" i="1"/>
  <c r="FA602" i="1"/>
  <c r="EY602" i="1"/>
  <c r="EI602" i="1"/>
  <c r="FD602" i="1" s="1"/>
  <c r="DY602" i="1"/>
  <c r="DT602" i="1"/>
  <c r="DQ602" i="1"/>
  <c r="DK602" i="1"/>
  <c r="CZ602" i="1"/>
  <c r="CY602" i="1"/>
  <c r="DX602" i="1" s="1"/>
  <c r="CX602" i="1"/>
  <c r="CW602" i="1"/>
  <c r="CV602" i="1"/>
  <c r="CU602" i="1"/>
  <c r="CT602" i="1"/>
  <c r="DS602" i="1" s="1"/>
  <c r="CS602" i="1"/>
  <c r="CR602" i="1"/>
  <c r="CQ602" i="1"/>
  <c r="DP602" i="1" s="1"/>
  <c r="CP602" i="1"/>
  <c r="CN602" i="1"/>
  <c r="CM602" i="1"/>
  <c r="CL602" i="1"/>
  <c r="CK602" i="1"/>
  <c r="CA602" i="1"/>
  <c r="BZ602" i="1"/>
  <c r="BY602" i="1"/>
  <c r="DW602" i="1" s="1"/>
  <c r="BX602" i="1"/>
  <c r="DV602" i="1" s="1"/>
  <c r="BW602" i="1"/>
  <c r="DU602" i="1" s="1"/>
  <c r="BV602" i="1"/>
  <c r="BU602" i="1"/>
  <c r="BT602" i="1"/>
  <c r="DR602" i="1" s="1"/>
  <c r="BS602" i="1"/>
  <c r="BR602" i="1"/>
  <c r="BQ602" i="1"/>
  <c r="DO602" i="1" s="1"/>
  <c r="BO602" i="1"/>
  <c r="DM602" i="1" s="1"/>
  <c r="BN602" i="1"/>
  <c r="DL602" i="1" s="1"/>
  <c r="BM602" i="1"/>
  <c r="BL602" i="1"/>
  <c r="ET602" i="1" s="1"/>
  <c r="J602" i="1"/>
  <c r="FF601" i="1"/>
  <c r="FE601" i="1"/>
  <c r="FD601" i="1"/>
  <c r="FC601" i="1"/>
  <c r="FB601" i="1"/>
  <c r="EY601" i="1"/>
  <c r="EU601" i="1"/>
  <c r="FM601" i="1" s="1"/>
  <c r="EI601" i="1"/>
  <c r="FA601" i="1" s="1"/>
  <c r="DY601" i="1"/>
  <c r="DV601" i="1"/>
  <c r="DQ601" i="1"/>
  <c r="DN601" i="1"/>
  <c r="CZ601" i="1"/>
  <c r="CY601" i="1"/>
  <c r="DX601" i="1" s="1"/>
  <c r="CX601" i="1"/>
  <c r="CW601" i="1"/>
  <c r="CV601" i="1"/>
  <c r="DU601" i="1" s="1"/>
  <c r="CU601" i="1"/>
  <c r="CT601" i="1"/>
  <c r="CS601" i="1"/>
  <c r="CR601" i="1"/>
  <c r="CQ601" i="1"/>
  <c r="DP601" i="1" s="1"/>
  <c r="CP601" i="1"/>
  <c r="CO601" i="1"/>
  <c r="CM601" i="1"/>
  <c r="DL601" i="1" s="1"/>
  <c r="CL601" i="1"/>
  <c r="CK601" i="1"/>
  <c r="CA601" i="1"/>
  <c r="BZ601" i="1"/>
  <c r="BY601" i="1"/>
  <c r="DW601" i="1" s="1"/>
  <c r="BX601" i="1"/>
  <c r="BW601" i="1"/>
  <c r="BV601" i="1"/>
  <c r="DT601" i="1" s="1"/>
  <c r="BU601" i="1"/>
  <c r="DS601" i="1" s="1"/>
  <c r="BT601" i="1"/>
  <c r="DR601" i="1" s="1"/>
  <c r="BS601" i="1"/>
  <c r="BR601" i="1"/>
  <c r="BQ601" i="1"/>
  <c r="DO601" i="1" s="1"/>
  <c r="BP601" i="1"/>
  <c r="BN601" i="1"/>
  <c r="BM601" i="1"/>
  <c r="DK601" i="1" s="1"/>
  <c r="BL601" i="1"/>
  <c r="J601" i="1"/>
  <c r="FD600" i="1"/>
  <c r="FA600" i="1"/>
  <c r="EI600" i="1"/>
  <c r="EZ600" i="1" s="1"/>
  <c r="DV600" i="1"/>
  <c r="DS600" i="1"/>
  <c r="DN600" i="1"/>
  <c r="DJ600" i="1"/>
  <c r="CZ600" i="1"/>
  <c r="CY600" i="1"/>
  <c r="CX600" i="1"/>
  <c r="CW600" i="1"/>
  <c r="CV600" i="1"/>
  <c r="DU600" i="1" s="1"/>
  <c r="CU600" i="1"/>
  <c r="CT600" i="1"/>
  <c r="CS600" i="1"/>
  <c r="DR600" i="1" s="1"/>
  <c r="CR600" i="1"/>
  <c r="CQ600" i="1"/>
  <c r="CP600" i="1"/>
  <c r="CO600" i="1"/>
  <c r="CN600" i="1"/>
  <c r="CL600" i="1"/>
  <c r="CK600" i="1"/>
  <c r="CA600" i="1"/>
  <c r="DY600" i="1" s="1"/>
  <c r="BZ600" i="1"/>
  <c r="DX600" i="1" s="1"/>
  <c r="BY600" i="1"/>
  <c r="DW600" i="1" s="1"/>
  <c r="BX600" i="1"/>
  <c r="BW600" i="1"/>
  <c r="BV600" i="1"/>
  <c r="DT600" i="1" s="1"/>
  <c r="BU600" i="1"/>
  <c r="BT600" i="1"/>
  <c r="BS600" i="1"/>
  <c r="DQ600" i="1" s="1"/>
  <c r="EN605" i="1" s="1"/>
  <c r="BR600" i="1"/>
  <c r="DP600" i="1" s="1"/>
  <c r="BQ600" i="1"/>
  <c r="DO600" i="1" s="1"/>
  <c r="BP600" i="1"/>
  <c r="BO600" i="1"/>
  <c r="BM600" i="1"/>
  <c r="DK600" i="1" s="1"/>
  <c r="BL600" i="1"/>
  <c r="J600" i="1"/>
  <c r="FF599" i="1"/>
  <c r="FE599" i="1"/>
  <c r="FA599" i="1"/>
  <c r="EI599" i="1"/>
  <c r="FD599" i="1" s="1"/>
  <c r="DX599" i="1"/>
  <c r="DS599" i="1"/>
  <c r="DP599" i="1"/>
  <c r="DJ599" i="1"/>
  <c r="CZ599" i="1"/>
  <c r="CY599" i="1"/>
  <c r="CX599" i="1"/>
  <c r="DW599" i="1" s="1"/>
  <c r="CW599" i="1"/>
  <c r="CV599" i="1"/>
  <c r="CU599" i="1"/>
  <c r="CT599" i="1"/>
  <c r="CS599" i="1"/>
  <c r="DR599" i="1" s="1"/>
  <c r="CR599" i="1"/>
  <c r="CQ599" i="1"/>
  <c r="CP599" i="1"/>
  <c r="DO599" i="1" s="1"/>
  <c r="CO599" i="1"/>
  <c r="CN599" i="1"/>
  <c r="CM599" i="1"/>
  <c r="CK599" i="1"/>
  <c r="CA599" i="1"/>
  <c r="DY599" i="1" s="1"/>
  <c r="BZ599" i="1"/>
  <c r="BY599" i="1"/>
  <c r="BX599" i="1"/>
  <c r="DV599" i="1" s="1"/>
  <c r="BW599" i="1"/>
  <c r="DU599" i="1" s="1"/>
  <c r="BV599" i="1"/>
  <c r="DT599" i="1" s="1"/>
  <c r="BU599" i="1"/>
  <c r="BT599" i="1"/>
  <c r="BS599" i="1"/>
  <c r="DQ599" i="1" s="1"/>
  <c r="BR599" i="1"/>
  <c r="BQ599" i="1"/>
  <c r="BP599" i="1"/>
  <c r="DN599" i="1" s="1"/>
  <c r="BO599" i="1"/>
  <c r="DM599" i="1" s="1"/>
  <c r="BN599" i="1"/>
  <c r="DL599" i="1" s="1"/>
  <c r="BL599" i="1"/>
  <c r="J599" i="1"/>
  <c r="FF598" i="1"/>
  <c r="FE598" i="1"/>
  <c r="FD598" i="1"/>
  <c r="FC598" i="1"/>
  <c r="FB598" i="1"/>
  <c r="FA598" i="1"/>
  <c r="EI598" i="1"/>
  <c r="EZ598" i="1" s="1"/>
  <c r="DX598" i="1"/>
  <c r="EO612" i="1" s="1"/>
  <c r="DU598" i="1"/>
  <c r="DP598" i="1"/>
  <c r="DM598" i="1"/>
  <c r="CZ598" i="1"/>
  <c r="CY598" i="1"/>
  <c r="CX598" i="1"/>
  <c r="DW598" i="1" s="1"/>
  <c r="CW598" i="1"/>
  <c r="CV598" i="1"/>
  <c r="CU598" i="1"/>
  <c r="DT598" i="1" s="1"/>
  <c r="CT598" i="1"/>
  <c r="CS598" i="1"/>
  <c r="CR598" i="1"/>
  <c r="CQ598" i="1"/>
  <c r="CP598" i="1"/>
  <c r="DO598" i="1" s="1"/>
  <c r="CO598" i="1"/>
  <c r="CN598" i="1"/>
  <c r="CM598" i="1"/>
  <c r="DL598" i="1" s="1"/>
  <c r="CL598" i="1"/>
  <c r="CA598" i="1"/>
  <c r="DY598" i="1" s="1"/>
  <c r="BZ598" i="1"/>
  <c r="BY598" i="1"/>
  <c r="BX598" i="1"/>
  <c r="DV598" i="1" s="1"/>
  <c r="BW598" i="1"/>
  <c r="BV598" i="1"/>
  <c r="BU598" i="1"/>
  <c r="DS598" i="1" s="1"/>
  <c r="BT598" i="1"/>
  <c r="DR598" i="1" s="1"/>
  <c r="BS598" i="1"/>
  <c r="DQ598" i="1" s="1"/>
  <c r="BR598" i="1"/>
  <c r="BQ598" i="1"/>
  <c r="BP598" i="1"/>
  <c r="DN598" i="1" s="1"/>
  <c r="BO598" i="1"/>
  <c r="BN598" i="1"/>
  <c r="BM598" i="1"/>
  <c r="J598" i="1"/>
  <c r="FF608" i="1" s="1"/>
  <c r="FX596" i="1"/>
  <c r="FW596" i="1"/>
  <c r="FV596" i="1"/>
  <c r="FU596" i="1"/>
  <c r="FT596" i="1"/>
  <c r="FS596" i="1"/>
  <c r="FR596" i="1"/>
  <c r="FQ596" i="1"/>
  <c r="FX595" i="1"/>
  <c r="FW595" i="1"/>
  <c r="FV595" i="1"/>
  <c r="FU595" i="1"/>
  <c r="FT595" i="1"/>
  <c r="FS595" i="1"/>
  <c r="FR595" i="1"/>
  <c r="FQ595" i="1"/>
  <c r="H595" i="1"/>
  <c r="G595" i="1"/>
  <c r="F595" i="1"/>
  <c r="E595" i="1"/>
  <c r="D595" i="1"/>
  <c r="FE594" i="1"/>
  <c r="EI594" i="1"/>
  <c r="FD594" i="1" s="1"/>
  <c r="DV594" i="1"/>
  <c r="DQ594" i="1"/>
  <c r="DN594" i="1"/>
  <c r="CY594" i="1"/>
  <c r="DX594" i="1" s="1"/>
  <c r="CX594" i="1"/>
  <c r="CW594" i="1"/>
  <c r="CV594" i="1"/>
  <c r="DU594" i="1" s="1"/>
  <c r="CU594" i="1"/>
  <c r="CT594" i="1"/>
  <c r="CS594" i="1"/>
  <c r="CR594" i="1"/>
  <c r="CQ594" i="1"/>
  <c r="DP594" i="1" s="1"/>
  <c r="CP594" i="1"/>
  <c r="CO594" i="1"/>
  <c r="CN594" i="1"/>
  <c r="DM594" i="1" s="1"/>
  <c r="CM594" i="1"/>
  <c r="CL594" i="1"/>
  <c r="CK594" i="1"/>
  <c r="BZ594" i="1"/>
  <c r="BY594" i="1"/>
  <c r="DW594" i="1" s="1"/>
  <c r="BX594" i="1"/>
  <c r="BW594" i="1"/>
  <c r="BV594" i="1"/>
  <c r="DT594" i="1" s="1"/>
  <c r="BU594" i="1"/>
  <c r="DS594" i="1" s="1"/>
  <c r="BT594" i="1"/>
  <c r="DR594" i="1" s="1"/>
  <c r="BS594" i="1"/>
  <c r="BR594" i="1"/>
  <c r="BQ594" i="1"/>
  <c r="DO594" i="1" s="1"/>
  <c r="BP594" i="1"/>
  <c r="BO594" i="1"/>
  <c r="BN594" i="1"/>
  <c r="DL594" i="1" s="1"/>
  <c r="BM594" i="1"/>
  <c r="DK594" i="1" s="1"/>
  <c r="BL594" i="1"/>
  <c r="J594" i="1"/>
  <c r="FE593" i="1"/>
  <c r="FD593" i="1"/>
  <c r="FB593" i="1"/>
  <c r="FA593" i="1"/>
  <c r="EI593" i="1"/>
  <c r="EZ593" i="1" s="1"/>
  <c r="DV593" i="1"/>
  <c r="DS593" i="1"/>
  <c r="DN593" i="1"/>
  <c r="DK593" i="1"/>
  <c r="CZ593" i="1"/>
  <c r="CX593" i="1"/>
  <c r="CW593" i="1"/>
  <c r="CV593" i="1"/>
  <c r="DU593" i="1" s="1"/>
  <c r="CU593" i="1"/>
  <c r="CT593" i="1"/>
  <c r="CS593" i="1"/>
  <c r="DR593" i="1" s="1"/>
  <c r="CR593" i="1"/>
  <c r="CQ593" i="1"/>
  <c r="CP593" i="1"/>
  <c r="CO593" i="1"/>
  <c r="CN593" i="1"/>
  <c r="DM593" i="1" s="1"/>
  <c r="CM593" i="1"/>
  <c r="CL593" i="1"/>
  <c r="CK593" i="1"/>
  <c r="CA593" i="1"/>
  <c r="DY593" i="1" s="1"/>
  <c r="BY593" i="1"/>
  <c r="DW593" i="1" s="1"/>
  <c r="BX593" i="1"/>
  <c r="BW593" i="1"/>
  <c r="BV593" i="1"/>
  <c r="DT593" i="1" s="1"/>
  <c r="BU593" i="1"/>
  <c r="BT593" i="1"/>
  <c r="BS593" i="1"/>
  <c r="DQ593" i="1" s="1"/>
  <c r="BR593" i="1"/>
  <c r="DP593" i="1" s="1"/>
  <c r="BQ593" i="1"/>
  <c r="DO593" i="1" s="1"/>
  <c r="BP593" i="1"/>
  <c r="BO593" i="1"/>
  <c r="BN593" i="1"/>
  <c r="DL593" i="1" s="1"/>
  <c r="BM593" i="1"/>
  <c r="BL593" i="1"/>
  <c r="J593" i="1"/>
  <c r="FF588" i="1" s="1"/>
  <c r="FE592" i="1"/>
  <c r="FB592" i="1"/>
  <c r="FA592" i="1"/>
  <c r="EY592" i="1"/>
  <c r="EI592" i="1"/>
  <c r="FD592" i="1" s="1"/>
  <c r="DY592" i="1"/>
  <c r="DS592" i="1"/>
  <c r="DP592" i="1"/>
  <c r="DK592" i="1"/>
  <c r="CZ592" i="1"/>
  <c r="CY592" i="1"/>
  <c r="DX592" i="1" s="1"/>
  <c r="CW592" i="1"/>
  <c r="CV592" i="1"/>
  <c r="CU592" i="1"/>
  <c r="CT592" i="1"/>
  <c r="CS592" i="1"/>
  <c r="DR592" i="1" s="1"/>
  <c r="CR592" i="1"/>
  <c r="CQ592" i="1"/>
  <c r="CP592" i="1"/>
  <c r="DO592" i="1" s="1"/>
  <c r="CO592" i="1"/>
  <c r="CN592" i="1"/>
  <c r="CM592" i="1"/>
  <c r="CL592" i="1"/>
  <c r="CK592" i="1"/>
  <c r="CA592" i="1"/>
  <c r="BZ592" i="1"/>
  <c r="BX592" i="1"/>
  <c r="DV592" i="1" s="1"/>
  <c r="BW592" i="1"/>
  <c r="DU592" i="1" s="1"/>
  <c r="BV592" i="1"/>
  <c r="DT592" i="1" s="1"/>
  <c r="BU592" i="1"/>
  <c r="BT592" i="1"/>
  <c r="BS592" i="1"/>
  <c r="DQ592" i="1" s="1"/>
  <c r="BR592" i="1"/>
  <c r="BQ592" i="1"/>
  <c r="BP592" i="1"/>
  <c r="DN592" i="1" s="1"/>
  <c r="BO592" i="1"/>
  <c r="DM592" i="1" s="1"/>
  <c r="BN592" i="1"/>
  <c r="DL592" i="1" s="1"/>
  <c r="BM592" i="1"/>
  <c r="BL592" i="1"/>
  <c r="J592" i="1"/>
  <c r="FE591" i="1"/>
  <c r="FD591" i="1"/>
  <c r="FC591" i="1"/>
  <c r="FB591" i="1"/>
  <c r="EY591" i="1"/>
  <c r="EI591" i="1"/>
  <c r="FA591" i="1" s="1"/>
  <c r="DY591" i="1"/>
  <c r="DU591" i="1"/>
  <c r="DP591" i="1"/>
  <c r="DM591" i="1"/>
  <c r="CZ591" i="1"/>
  <c r="CY591" i="1"/>
  <c r="DX591" i="1" s="1"/>
  <c r="CX591" i="1"/>
  <c r="CV591" i="1"/>
  <c r="CU591" i="1"/>
  <c r="DT591" i="1" s="1"/>
  <c r="CT591" i="1"/>
  <c r="CS591" i="1"/>
  <c r="CR591" i="1"/>
  <c r="CQ591" i="1"/>
  <c r="CP591" i="1"/>
  <c r="DO591" i="1" s="1"/>
  <c r="CO591" i="1"/>
  <c r="CN591" i="1"/>
  <c r="CM591" i="1"/>
  <c r="CL591" i="1"/>
  <c r="CK591" i="1"/>
  <c r="CA591" i="1"/>
  <c r="BZ591" i="1"/>
  <c r="BY591" i="1"/>
  <c r="DW591" i="1" s="1"/>
  <c r="BW591" i="1"/>
  <c r="BV591" i="1"/>
  <c r="BU591" i="1"/>
  <c r="DS591" i="1" s="1"/>
  <c r="BT591" i="1"/>
  <c r="DR591" i="1" s="1"/>
  <c r="BS591" i="1"/>
  <c r="DQ591" i="1" s="1"/>
  <c r="BR591" i="1"/>
  <c r="BQ591" i="1"/>
  <c r="BP591" i="1"/>
  <c r="DN591" i="1" s="1"/>
  <c r="BO591" i="1"/>
  <c r="BN591" i="1"/>
  <c r="BM591" i="1"/>
  <c r="DK591" i="1" s="1"/>
  <c r="BL591" i="1"/>
  <c r="J591" i="1"/>
  <c r="FD590" i="1"/>
  <c r="FA590" i="1"/>
  <c r="EI590" i="1"/>
  <c r="EZ590" i="1" s="1"/>
  <c r="DV590" i="1"/>
  <c r="DR590" i="1"/>
  <c r="DM590" i="1"/>
  <c r="DJ590" i="1"/>
  <c r="CZ590" i="1"/>
  <c r="CY590" i="1"/>
  <c r="CX590" i="1"/>
  <c r="CW590" i="1"/>
  <c r="CU590" i="1"/>
  <c r="DT590" i="1" s="1"/>
  <c r="CT590" i="1"/>
  <c r="CS590" i="1"/>
  <c r="CR590" i="1"/>
  <c r="DQ590" i="1" s="1"/>
  <c r="CQ590" i="1"/>
  <c r="CP590" i="1"/>
  <c r="CO590" i="1"/>
  <c r="CN590" i="1"/>
  <c r="CM590" i="1"/>
  <c r="CL590" i="1"/>
  <c r="CK590" i="1"/>
  <c r="CA590" i="1"/>
  <c r="DY590" i="1" s="1"/>
  <c r="BZ590" i="1"/>
  <c r="DX590" i="1" s="1"/>
  <c r="BY590" i="1"/>
  <c r="DW590" i="1" s="1"/>
  <c r="BX590" i="1"/>
  <c r="BV590" i="1"/>
  <c r="BU590" i="1"/>
  <c r="DS590" i="1" s="1"/>
  <c r="BT590" i="1"/>
  <c r="BS590" i="1"/>
  <c r="BR590" i="1"/>
  <c r="DP590" i="1" s="1"/>
  <c r="BQ590" i="1"/>
  <c r="DO590" i="1" s="1"/>
  <c r="BP590" i="1"/>
  <c r="DN590" i="1" s="1"/>
  <c r="BO590" i="1"/>
  <c r="BN590" i="1"/>
  <c r="BM590" i="1"/>
  <c r="DK590" i="1" s="1"/>
  <c r="BL590" i="1"/>
  <c r="J590" i="1"/>
  <c r="FF589" i="1"/>
  <c r="FE589" i="1"/>
  <c r="FA589" i="1"/>
  <c r="EI589" i="1"/>
  <c r="FD589" i="1" s="1"/>
  <c r="DX589" i="1"/>
  <c r="DR589" i="1"/>
  <c r="DO589" i="1"/>
  <c r="DJ589" i="1"/>
  <c r="CZ589" i="1"/>
  <c r="CY589" i="1"/>
  <c r="CX589" i="1"/>
  <c r="DW589" i="1" s="1"/>
  <c r="CW589" i="1"/>
  <c r="CV589" i="1"/>
  <c r="CT589" i="1"/>
  <c r="CS589" i="1"/>
  <c r="CR589" i="1"/>
  <c r="DQ589" i="1" s="1"/>
  <c r="CQ589" i="1"/>
  <c r="CP589" i="1"/>
  <c r="CO589" i="1"/>
  <c r="DN589" i="1" s="1"/>
  <c r="CN589" i="1"/>
  <c r="CM589" i="1"/>
  <c r="CL589" i="1"/>
  <c r="CK589" i="1"/>
  <c r="CA589" i="1"/>
  <c r="DY589" i="1" s="1"/>
  <c r="BZ589" i="1"/>
  <c r="BY589" i="1"/>
  <c r="BX589" i="1"/>
  <c r="DV589" i="1" s="1"/>
  <c r="BW589" i="1"/>
  <c r="DU589" i="1" s="1"/>
  <c r="BU589" i="1"/>
  <c r="DS589" i="1" s="1"/>
  <c r="BT589" i="1"/>
  <c r="BS589" i="1"/>
  <c r="BR589" i="1"/>
  <c r="DP589" i="1" s="1"/>
  <c r="BQ589" i="1"/>
  <c r="BP589" i="1"/>
  <c r="BO589" i="1"/>
  <c r="DM589" i="1" s="1"/>
  <c r="BN589" i="1"/>
  <c r="DL589" i="1" s="1"/>
  <c r="BM589" i="1"/>
  <c r="DK589" i="1" s="1"/>
  <c r="BL589" i="1"/>
  <c r="J589" i="1"/>
  <c r="FF591" i="1" s="1"/>
  <c r="FE588" i="1"/>
  <c r="FD588" i="1"/>
  <c r="FC588" i="1"/>
  <c r="FB588" i="1"/>
  <c r="FA588" i="1"/>
  <c r="EY588" i="1"/>
  <c r="EI588" i="1"/>
  <c r="EZ588" i="1" s="1"/>
  <c r="DX588" i="1"/>
  <c r="DU588" i="1"/>
  <c r="DO588" i="1"/>
  <c r="DL588" i="1"/>
  <c r="CZ588" i="1"/>
  <c r="CY588" i="1"/>
  <c r="CX588" i="1"/>
  <c r="DW588" i="1" s="1"/>
  <c r="CW588" i="1"/>
  <c r="CV588" i="1"/>
  <c r="CU588" i="1"/>
  <c r="DT588" i="1" s="1"/>
  <c r="CS588" i="1"/>
  <c r="CR588" i="1"/>
  <c r="CQ588" i="1"/>
  <c r="CP588" i="1"/>
  <c r="CO588" i="1"/>
  <c r="DN588" i="1" s="1"/>
  <c r="CN588" i="1"/>
  <c r="CM588" i="1"/>
  <c r="CL588" i="1"/>
  <c r="DK588" i="1" s="1"/>
  <c r="CK588" i="1"/>
  <c r="CA588" i="1"/>
  <c r="DY588" i="1" s="1"/>
  <c r="BZ588" i="1"/>
  <c r="BY588" i="1"/>
  <c r="BX588" i="1"/>
  <c r="DV588" i="1" s="1"/>
  <c r="BW588" i="1"/>
  <c r="BV588" i="1"/>
  <c r="BT588" i="1"/>
  <c r="DR588" i="1" s="1"/>
  <c r="BS588" i="1"/>
  <c r="DQ588" i="1" s="1"/>
  <c r="BR588" i="1"/>
  <c r="DP588" i="1" s="1"/>
  <c r="BQ588" i="1"/>
  <c r="BP588" i="1"/>
  <c r="BO588" i="1"/>
  <c r="DM588" i="1" s="1"/>
  <c r="EL588" i="1" s="1"/>
  <c r="BN588" i="1"/>
  <c r="BM588" i="1"/>
  <c r="BL588" i="1"/>
  <c r="DJ588" i="1" s="1"/>
  <c r="J588" i="1"/>
  <c r="EZ587" i="1"/>
  <c r="EI587" i="1"/>
  <c r="DU587" i="1"/>
  <c r="DQ587" i="1"/>
  <c r="DL587" i="1"/>
  <c r="CZ587" i="1"/>
  <c r="DY587" i="1" s="1"/>
  <c r="CY587" i="1"/>
  <c r="CX587" i="1"/>
  <c r="CW587" i="1"/>
  <c r="CV587" i="1"/>
  <c r="CU587" i="1"/>
  <c r="DT587" i="1" s="1"/>
  <c r="CT587" i="1"/>
  <c r="CR587" i="1"/>
  <c r="CQ587" i="1"/>
  <c r="DP587" i="1" s="1"/>
  <c r="CP587" i="1"/>
  <c r="CO587" i="1"/>
  <c r="CN587" i="1"/>
  <c r="CM587" i="1"/>
  <c r="CL587" i="1"/>
  <c r="DK587" i="1" s="1"/>
  <c r="CK587" i="1"/>
  <c r="CA587" i="1"/>
  <c r="BZ587" i="1"/>
  <c r="DX587" i="1" s="1"/>
  <c r="BY587" i="1"/>
  <c r="DW587" i="1" s="1"/>
  <c r="BX587" i="1"/>
  <c r="DV587" i="1" s="1"/>
  <c r="BW587" i="1"/>
  <c r="BV587" i="1"/>
  <c r="BU587" i="1"/>
  <c r="DS587" i="1" s="1"/>
  <c r="BS587" i="1"/>
  <c r="BR587" i="1"/>
  <c r="BQ587" i="1"/>
  <c r="DO587" i="1" s="1"/>
  <c r="BP587" i="1"/>
  <c r="DN587" i="1" s="1"/>
  <c r="BO587" i="1"/>
  <c r="DM587" i="1" s="1"/>
  <c r="BN587" i="1"/>
  <c r="BM587" i="1"/>
  <c r="BL587" i="1"/>
  <c r="J587" i="1"/>
  <c r="FE586" i="1"/>
  <c r="EI586" i="1"/>
  <c r="FD586" i="1" s="1"/>
  <c r="DW586" i="1"/>
  <c r="DR586" i="1"/>
  <c r="DN586" i="1"/>
  <c r="CZ586" i="1"/>
  <c r="DY586" i="1" s="1"/>
  <c r="CY586" i="1"/>
  <c r="CX586" i="1"/>
  <c r="CW586" i="1"/>
  <c r="DV586" i="1" s="1"/>
  <c r="CV586" i="1"/>
  <c r="CU586" i="1"/>
  <c r="CT586" i="1"/>
  <c r="CS586" i="1"/>
  <c r="CQ586" i="1"/>
  <c r="DP586" i="1" s="1"/>
  <c r="CP586" i="1"/>
  <c r="CO586" i="1"/>
  <c r="CN586" i="1"/>
  <c r="DM586" i="1" s="1"/>
  <c r="CM586" i="1"/>
  <c r="CL586" i="1"/>
  <c r="CK586" i="1"/>
  <c r="CA586" i="1"/>
  <c r="BZ586" i="1"/>
  <c r="DX586" i="1" s="1"/>
  <c r="BY586" i="1"/>
  <c r="BX586" i="1"/>
  <c r="BW586" i="1"/>
  <c r="DU586" i="1" s="1"/>
  <c r="BV586" i="1"/>
  <c r="DT586" i="1" s="1"/>
  <c r="BU586" i="1"/>
  <c r="DS586" i="1" s="1"/>
  <c r="BT586" i="1"/>
  <c r="BR586" i="1"/>
  <c r="BQ586" i="1"/>
  <c r="DO586" i="1" s="1"/>
  <c r="BP586" i="1"/>
  <c r="BO586" i="1"/>
  <c r="BN586" i="1"/>
  <c r="DL586" i="1" s="1"/>
  <c r="BM586" i="1"/>
  <c r="DK586" i="1" s="1"/>
  <c r="BL586" i="1"/>
  <c r="J586" i="1"/>
  <c r="FE585" i="1"/>
  <c r="FD585" i="1"/>
  <c r="FB585" i="1"/>
  <c r="FA585" i="1"/>
  <c r="EI585" i="1"/>
  <c r="EZ585" i="1" s="1"/>
  <c r="DW585" i="1"/>
  <c r="DT585" i="1"/>
  <c r="DN585" i="1"/>
  <c r="DK585" i="1"/>
  <c r="CZ585" i="1"/>
  <c r="CY585" i="1"/>
  <c r="CX585" i="1"/>
  <c r="CW585" i="1"/>
  <c r="DV585" i="1" s="1"/>
  <c r="CV585" i="1"/>
  <c r="CU585" i="1"/>
  <c r="CT585" i="1"/>
  <c r="DS585" i="1" s="1"/>
  <c r="CS585" i="1"/>
  <c r="CR585" i="1"/>
  <c r="CP585" i="1"/>
  <c r="CO585" i="1"/>
  <c r="CN585" i="1"/>
  <c r="DM585" i="1" s="1"/>
  <c r="CM585" i="1"/>
  <c r="CL585" i="1"/>
  <c r="CK585" i="1"/>
  <c r="CA585" i="1"/>
  <c r="DY585" i="1" s="1"/>
  <c r="BZ585" i="1"/>
  <c r="DX585" i="1" s="1"/>
  <c r="BY585" i="1"/>
  <c r="BX585" i="1"/>
  <c r="BW585" i="1"/>
  <c r="DU585" i="1" s="1"/>
  <c r="BV585" i="1"/>
  <c r="BU585" i="1"/>
  <c r="BT585" i="1"/>
  <c r="DR585" i="1" s="1"/>
  <c r="BS585" i="1"/>
  <c r="DQ585" i="1" s="1"/>
  <c r="BQ585" i="1"/>
  <c r="DO585" i="1" s="1"/>
  <c r="BP585" i="1"/>
  <c r="BO585" i="1"/>
  <c r="BN585" i="1"/>
  <c r="DL585" i="1" s="1"/>
  <c r="BM585" i="1"/>
  <c r="BL585" i="1"/>
  <c r="J585" i="1"/>
  <c r="FF592" i="1" s="1"/>
  <c r="FF584" i="1"/>
  <c r="FE584" i="1"/>
  <c r="FB584" i="1"/>
  <c r="FA584" i="1"/>
  <c r="EY584" i="1"/>
  <c r="EI584" i="1"/>
  <c r="FD584" i="1" s="1"/>
  <c r="DY584" i="1"/>
  <c r="DT584" i="1"/>
  <c r="DQ584" i="1"/>
  <c r="DK584" i="1"/>
  <c r="CZ584" i="1"/>
  <c r="CY584" i="1"/>
  <c r="DX584" i="1" s="1"/>
  <c r="CX584" i="1"/>
  <c r="CW584" i="1"/>
  <c r="CV584" i="1"/>
  <c r="CU584" i="1"/>
  <c r="CT584" i="1"/>
  <c r="DS584" i="1" s="1"/>
  <c r="CS584" i="1"/>
  <c r="CR584" i="1"/>
  <c r="CQ584" i="1"/>
  <c r="DP584" i="1" s="1"/>
  <c r="CO584" i="1"/>
  <c r="CN584" i="1"/>
  <c r="CM584" i="1"/>
  <c r="CL584" i="1"/>
  <c r="CK584" i="1"/>
  <c r="CA584" i="1"/>
  <c r="BZ584" i="1"/>
  <c r="BY584" i="1"/>
  <c r="DW584" i="1" s="1"/>
  <c r="BX584" i="1"/>
  <c r="DV584" i="1" s="1"/>
  <c r="BW584" i="1"/>
  <c r="DU584" i="1" s="1"/>
  <c r="BV584" i="1"/>
  <c r="BU584" i="1"/>
  <c r="BT584" i="1"/>
  <c r="DR584" i="1" s="1"/>
  <c r="BS584" i="1"/>
  <c r="BR584" i="1"/>
  <c r="BP584" i="1"/>
  <c r="DN584" i="1" s="1"/>
  <c r="BO584" i="1"/>
  <c r="DM584" i="1" s="1"/>
  <c r="BN584" i="1"/>
  <c r="DL584" i="1" s="1"/>
  <c r="BM584" i="1"/>
  <c r="BL584" i="1"/>
  <c r="J584" i="1"/>
  <c r="FE583" i="1"/>
  <c r="FD583" i="1"/>
  <c r="FC583" i="1"/>
  <c r="FB583" i="1"/>
  <c r="EY583" i="1"/>
  <c r="EI583" i="1"/>
  <c r="FA583" i="1" s="1"/>
  <c r="DY583" i="1"/>
  <c r="DV583" i="1"/>
  <c r="DQ583" i="1"/>
  <c r="DM583" i="1"/>
  <c r="CZ583" i="1"/>
  <c r="CY583" i="1"/>
  <c r="DX583" i="1" s="1"/>
  <c r="CX583" i="1"/>
  <c r="CW583" i="1"/>
  <c r="CV583" i="1"/>
  <c r="DU583" i="1" s="1"/>
  <c r="CU583" i="1"/>
  <c r="CT583" i="1"/>
  <c r="CS583" i="1"/>
  <c r="CR583" i="1"/>
  <c r="CQ583" i="1"/>
  <c r="DP583" i="1" s="1"/>
  <c r="CP583" i="1"/>
  <c r="CN583" i="1"/>
  <c r="CM583" i="1"/>
  <c r="CL583" i="1"/>
  <c r="CK583" i="1"/>
  <c r="CA583" i="1"/>
  <c r="BZ583" i="1"/>
  <c r="BY583" i="1"/>
  <c r="DW583" i="1" s="1"/>
  <c r="BX583" i="1"/>
  <c r="BW583" i="1"/>
  <c r="BV583" i="1"/>
  <c r="DT583" i="1" s="1"/>
  <c r="BU583" i="1"/>
  <c r="DS583" i="1" s="1"/>
  <c r="BT583" i="1"/>
  <c r="DR583" i="1" s="1"/>
  <c r="BS583" i="1"/>
  <c r="BR583" i="1"/>
  <c r="BQ583" i="1"/>
  <c r="DO583" i="1" s="1"/>
  <c r="BO583" i="1"/>
  <c r="BN583" i="1"/>
  <c r="BM583" i="1"/>
  <c r="DK583" i="1" s="1"/>
  <c r="BL583" i="1"/>
  <c r="J583" i="1"/>
  <c r="FD582" i="1"/>
  <c r="FA582" i="1"/>
  <c r="EI582" i="1"/>
  <c r="EZ582" i="1" s="1"/>
  <c r="DV582" i="1"/>
  <c r="DS582" i="1"/>
  <c r="DN582" i="1"/>
  <c r="DJ582" i="1"/>
  <c r="CZ582" i="1"/>
  <c r="CY582" i="1"/>
  <c r="CX582" i="1"/>
  <c r="CW582" i="1"/>
  <c r="CV582" i="1"/>
  <c r="DU582" i="1" s="1"/>
  <c r="CU582" i="1"/>
  <c r="CT582" i="1"/>
  <c r="CS582" i="1"/>
  <c r="DR582" i="1" s="1"/>
  <c r="CR582" i="1"/>
  <c r="CQ582" i="1"/>
  <c r="CP582" i="1"/>
  <c r="CO582" i="1"/>
  <c r="CM582" i="1"/>
  <c r="EU582" i="1" s="1"/>
  <c r="FM582" i="1" s="1"/>
  <c r="CL582" i="1"/>
  <c r="CK582" i="1"/>
  <c r="CA582" i="1"/>
  <c r="DY582" i="1" s="1"/>
  <c r="BZ582" i="1"/>
  <c r="DX582" i="1" s="1"/>
  <c r="BY582" i="1"/>
  <c r="DW582" i="1" s="1"/>
  <c r="BX582" i="1"/>
  <c r="BW582" i="1"/>
  <c r="BV582" i="1"/>
  <c r="DT582" i="1" s="1"/>
  <c r="BU582" i="1"/>
  <c r="BT582" i="1"/>
  <c r="BS582" i="1"/>
  <c r="DQ582" i="1" s="1"/>
  <c r="BR582" i="1"/>
  <c r="DP582" i="1" s="1"/>
  <c r="BQ582" i="1"/>
  <c r="DO582" i="1" s="1"/>
  <c r="BP582" i="1"/>
  <c r="BN582" i="1"/>
  <c r="BM582" i="1"/>
  <c r="DK582" i="1" s="1"/>
  <c r="BL582" i="1"/>
  <c r="J582" i="1"/>
  <c r="FF581" i="1"/>
  <c r="FE581" i="1"/>
  <c r="FA581" i="1"/>
  <c r="EI581" i="1"/>
  <c r="FD581" i="1" s="1"/>
  <c r="DX581" i="1"/>
  <c r="DS581" i="1"/>
  <c r="DP581" i="1"/>
  <c r="DJ581" i="1"/>
  <c r="CZ581" i="1"/>
  <c r="CY581" i="1"/>
  <c r="CX581" i="1"/>
  <c r="DW581" i="1" s="1"/>
  <c r="CW581" i="1"/>
  <c r="CV581" i="1"/>
  <c r="CU581" i="1"/>
  <c r="CT581" i="1"/>
  <c r="CS581" i="1"/>
  <c r="DR581" i="1" s="1"/>
  <c r="CR581" i="1"/>
  <c r="CQ581" i="1"/>
  <c r="CP581" i="1"/>
  <c r="DO581" i="1" s="1"/>
  <c r="CO581" i="1"/>
  <c r="CN581" i="1"/>
  <c r="CL581" i="1"/>
  <c r="CK581" i="1"/>
  <c r="CA581" i="1"/>
  <c r="DY581" i="1" s="1"/>
  <c r="BZ581" i="1"/>
  <c r="BY581" i="1"/>
  <c r="BX581" i="1"/>
  <c r="DV581" i="1" s="1"/>
  <c r="BW581" i="1"/>
  <c r="DU581" i="1" s="1"/>
  <c r="BV581" i="1"/>
  <c r="DT581" i="1" s="1"/>
  <c r="BU581" i="1"/>
  <c r="BT581" i="1"/>
  <c r="BS581" i="1"/>
  <c r="DQ581" i="1" s="1"/>
  <c r="EN586" i="1" s="1"/>
  <c r="BR581" i="1"/>
  <c r="BQ581" i="1"/>
  <c r="BP581" i="1"/>
  <c r="DN581" i="1" s="1"/>
  <c r="BO581" i="1"/>
  <c r="DM581" i="1" s="1"/>
  <c r="BM581" i="1"/>
  <c r="DK581" i="1" s="1"/>
  <c r="BL581" i="1"/>
  <c r="J581" i="1"/>
  <c r="FF583" i="1" s="1"/>
  <c r="FF580" i="1"/>
  <c r="FE580" i="1"/>
  <c r="FD580" i="1"/>
  <c r="FC580" i="1"/>
  <c r="FB580" i="1"/>
  <c r="FA580" i="1"/>
  <c r="EY580" i="1"/>
  <c r="ET580" i="1"/>
  <c r="EI580" i="1"/>
  <c r="EZ580" i="1" s="1"/>
  <c r="DX580" i="1"/>
  <c r="DU580" i="1"/>
  <c r="DP580" i="1"/>
  <c r="DM580" i="1"/>
  <c r="CZ580" i="1"/>
  <c r="CY580" i="1"/>
  <c r="CX580" i="1"/>
  <c r="DW580" i="1" s="1"/>
  <c r="CW580" i="1"/>
  <c r="CV580" i="1"/>
  <c r="CU580" i="1"/>
  <c r="DT580" i="1" s="1"/>
  <c r="CT580" i="1"/>
  <c r="CS580" i="1"/>
  <c r="CR580" i="1"/>
  <c r="CQ580" i="1"/>
  <c r="CP580" i="1"/>
  <c r="DO580" i="1" s="1"/>
  <c r="CO580" i="1"/>
  <c r="CN580" i="1"/>
  <c r="CM580" i="1"/>
  <c r="DL580" i="1" s="1"/>
  <c r="CK580" i="1"/>
  <c r="CA580" i="1"/>
  <c r="DY580" i="1" s="1"/>
  <c r="BZ580" i="1"/>
  <c r="BY580" i="1"/>
  <c r="BX580" i="1"/>
  <c r="DV580" i="1" s="1"/>
  <c r="BW580" i="1"/>
  <c r="BV580" i="1"/>
  <c r="BU580" i="1"/>
  <c r="DS580" i="1" s="1"/>
  <c r="BT580" i="1"/>
  <c r="DR580" i="1" s="1"/>
  <c r="BS580" i="1"/>
  <c r="DQ580" i="1" s="1"/>
  <c r="BR580" i="1"/>
  <c r="BQ580" i="1"/>
  <c r="BP580" i="1"/>
  <c r="DN580" i="1" s="1"/>
  <c r="EL580" i="1" s="1"/>
  <c r="BO580" i="1"/>
  <c r="BN580" i="1"/>
  <c r="BL580" i="1"/>
  <c r="DJ580" i="1" s="1"/>
  <c r="J580" i="1"/>
  <c r="EZ579" i="1"/>
  <c r="EI579" i="1"/>
  <c r="DU579" i="1"/>
  <c r="DR579" i="1"/>
  <c r="DM579" i="1"/>
  <c r="CZ579" i="1"/>
  <c r="DY579" i="1" s="1"/>
  <c r="CY579" i="1"/>
  <c r="CX579" i="1"/>
  <c r="CW579" i="1"/>
  <c r="CV579" i="1"/>
  <c r="CU579" i="1"/>
  <c r="DT579" i="1" s="1"/>
  <c r="CT579" i="1"/>
  <c r="CS579" i="1"/>
  <c r="CR579" i="1"/>
  <c r="DQ579" i="1" s="1"/>
  <c r="CQ579" i="1"/>
  <c r="CP579" i="1"/>
  <c r="CO579" i="1"/>
  <c r="CN579" i="1"/>
  <c r="CM579" i="1"/>
  <c r="DL579" i="1" s="1"/>
  <c r="CL579" i="1"/>
  <c r="EU579" i="1" s="1"/>
  <c r="CA579" i="1"/>
  <c r="BZ579" i="1"/>
  <c r="DX579" i="1" s="1"/>
  <c r="BY579" i="1"/>
  <c r="DW579" i="1" s="1"/>
  <c r="BX579" i="1"/>
  <c r="DV579" i="1" s="1"/>
  <c r="BW579" i="1"/>
  <c r="BV579" i="1"/>
  <c r="BU579" i="1"/>
  <c r="DS579" i="1" s="1"/>
  <c r="BT579" i="1"/>
  <c r="BS579" i="1"/>
  <c r="BR579" i="1"/>
  <c r="DP579" i="1" s="1"/>
  <c r="BQ579" i="1"/>
  <c r="DO579" i="1" s="1"/>
  <c r="BP579" i="1"/>
  <c r="DN579" i="1" s="1"/>
  <c r="BO579" i="1"/>
  <c r="BN579" i="1"/>
  <c r="BM579" i="1"/>
  <c r="J579" i="1"/>
  <c r="FX577" i="1"/>
  <c r="FW577" i="1"/>
  <c r="FV577" i="1"/>
  <c r="FU577" i="1"/>
  <c r="FT577" i="1"/>
  <c r="FS577" i="1"/>
  <c r="FR577" i="1"/>
  <c r="FQ577" i="1"/>
  <c r="FX576" i="1"/>
  <c r="FW576" i="1"/>
  <c r="FV576" i="1"/>
  <c r="FU576" i="1"/>
  <c r="FT576" i="1"/>
  <c r="FS576" i="1"/>
  <c r="FR576" i="1"/>
  <c r="FQ576" i="1"/>
  <c r="H576" i="1"/>
  <c r="G576" i="1"/>
  <c r="F576" i="1"/>
  <c r="E576" i="1"/>
  <c r="D576" i="1"/>
  <c r="FE575" i="1"/>
  <c r="FD575" i="1"/>
  <c r="FB575" i="1"/>
  <c r="FA575" i="1"/>
  <c r="EI575" i="1"/>
  <c r="EZ575" i="1" s="1"/>
  <c r="DV575" i="1"/>
  <c r="DS575" i="1"/>
  <c r="DN575" i="1"/>
  <c r="DK575" i="1"/>
  <c r="CY575" i="1"/>
  <c r="CX575" i="1"/>
  <c r="CW575" i="1"/>
  <c r="CV575" i="1"/>
  <c r="DU575" i="1" s="1"/>
  <c r="CU575" i="1"/>
  <c r="CT575" i="1"/>
  <c r="CS575" i="1"/>
  <c r="DR575" i="1" s="1"/>
  <c r="CR575" i="1"/>
  <c r="CQ575" i="1"/>
  <c r="CP575" i="1"/>
  <c r="CO575" i="1"/>
  <c r="CN575" i="1"/>
  <c r="DM575" i="1" s="1"/>
  <c r="CM575" i="1"/>
  <c r="CL575" i="1"/>
  <c r="CK575" i="1"/>
  <c r="BZ575" i="1"/>
  <c r="DX575" i="1" s="1"/>
  <c r="BY575" i="1"/>
  <c r="DW575" i="1" s="1"/>
  <c r="BX575" i="1"/>
  <c r="BW575" i="1"/>
  <c r="BV575" i="1"/>
  <c r="DT575" i="1" s="1"/>
  <c r="BU575" i="1"/>
  <c r="BT575" i="1"/>
  <c r="BS575" i="1"/>
  <c r="DQ575" i="1" s="1"/>
  <c r="BR575" i="1"/>
  <c r="DP575" i="1" s="1"/>
  <c r="BQ575" i="1"/>
  <c r="DO575" i="1" s="1"/>
  <c r="BP575" i="1"/>
  <c r="BO575" i="1"/>
  <c r="BN575" i="1"/>
  <c r="DL575" i="1" s="1"/>
  <c r="BM575" i="1"/>
  <c r="BL575" i="1"/>
  <c r="J575" i="1"/>
  <c r="FE574" i="1"/>
  <c r="FB574" i="1"/>
  <c r="FA574" i="1"/>
  <c r="EY574" i="1"/>
  <c r="EI574" i="1"/>
  <c r="FD574" i="1" s="1"/>
  <c r="DY574" i="1"/>
  <c r="DS574" i="1"/>
  <c r="DP574" i="1"/>
  <c r="DK574" i="1"/>
  <c r="CZ574" i="1"/>
  <c r="CX574" i="1"/>
  <c r="DW574" i="1" s="1"/>
  <c r="CW574" i="1"/>
  <c r="CV574" i="1"/>
  <c r="CU574" i="1"/>
  <c r="CT574" i="1"/>
  <c r="CS574" i="1"/>
  <c r="DR574" i="1" s="1"/>
  <c r="CR574" i="1"/>
  <c r="CQ574" i="1"/>
  <c r="CP574" i="1"/>
  <c r="DO574" i="1" s="1"/>
  <c r="CO574" i="1"/>
  <c r="CN574" i="1"/>
  <c r="CM574" i="1"/>
  <c r="CL574" i="1"/>
  <c r="CK574" i="1"/>
  <c r="CA574" i="1"/>
  <c r="BY574" i="1"/>
  <c r="BX574" i="1"/>
  <c r="DV574" i="1" s="1"/>
  <c r="BW574" i="1"/>
  <c r="DU574" i="1" s="1"/>
  <c r="BV574" i="1"/>
  <c r="DT574" i="1" s="1"/>
  <c r="BU574" i="1"/>
  <c r="BT574" i="1"/>
  <c r="BS574" i="1"/>
  <c r="DQ574" i="1" s="1"/>
  <c r="BR574" i="1"/>
  <c r="BQ574" i="1"/>
  <c r="BP574" i="1"/>
  <c r="DN574" i="1" s="1"/>
  <c r="BO574" i="1"/>
  <c r="DM574" i="1" s="1"/>
  <c r="BN574" i="1"/>
  <c r="DL574" i="1" s="1"/>
  <c r="BM574" i="1"/>
  <c r="BL574" i="1"/>
  <c r="J574" i="1"/>
  <c r="FF573" i="1" s="1"/>
  <c r="FD573" i="1"/>
  <c r="FC573" i="1"/>
  <c r="FB573" i="1"/>
  <c r="EY573" i="1"/>
  <c r="EI573" i="1"/>
  <c r="FA573" i="1" s="1"/>
  <c r="DY573" i="1"/>
  <c r="DU573" i="1"/>
  <c r="DP573" i="1"/>
  <c r="DM573" i="1"/>
  <c r="CZ573" i="1"/>
  <c r="CY573" i="1"/>
  <c r="DX573" i="1" s="1"/>
  <c r="CW573" i="1"/>
  <c r="CV573" i="1"/>
  <c r="CU573" i="1"/>
  <c r="DT573" i="1" s="1"/>
  <c r="CT573" i="1"/>
  <c r="CS573" i="1"/>
  <c r="CR573" i="1"/>
  <c r="CQ573" i="1"/>
  <c r="CP573" i="1"/>
  <c r="DO573" i="1" s="1"/>
  <c r="CO573" i="1"/>
  <c r="CN573" i="1"/>
  <c r="CM573" i="1"/>
  <c r="DL573" i="1" s="1"/>
  <c r="CL573" i="1"/>
  <c r="CK573" i="1"/>
  <c r="CA573" i="1"/>
  <c r="BZ573" i="1"/>
  <c r="BX573" i="1"/>
  <c r="DV573" i="1" s="1"/>
  <c r="BW573" i="1"/>
  <c r="BV573" i="1"/>
  <c r="BU573" i="1"/>
  <c r="DS573" i="1" s="1"/>
  <c r="BT573" i="1"/>
  <c r="DR573" i="1" s="1"/>
  <c r="BS573" i="1"/>
  <c r="DQ573" i="1" s="1"/>
  <c r="BR573" i="1"/>
  <c r="BQ573" i="1"/>
  <c r="BP573" i="1"/>
  <c r="DN573" i="1" s="1"/>
  <c r="BO573" i="1"/>
  <c r="BN573" i="1"/>
  <c r="BM573" i="1"/>
  <c r="DK573" i="1" s="1"/>
  <c r="BL573" i="1"/>
  <c r="J573" i="1"/>
  <c r="FD572" i="1"/>
  <c r="FA572" i="1"/>
  <c r="EI572" i="1"/>
  <c r="EZ572" i="1" s="1"/>
  <c r="DU572" i="1"/>
  <c r="DR572" i="1"/>
  <c r="DM572" i="1"/>
  <c r="DJ572" i="1"/>
  <c r="CZ572" i="1"/>
  <c r="CY572" i="1"/>
  <c r="CX572" i="1"/>
  <c r="CV572" i="1"/>
  <c r="CU572" i="1"/>
  <c r="DT572" i="1" s="1"/>
  <c r="CT572" i="1"/>
  <c r="CS572" i="1"/>
  <c r="CR572" i="1"/>
  <c r="DQ572" i="1" s="1"/>
  <c r="CQ572" i="1"/>
  <c r="CP572" i="1"/>
  <c r="CO572" i="1"/>
  <c r="CN572" i="1"/>
  <c r="CM572" i="1"/>
  <c r="CL572" i="1"/>
  <c r="CK572" i="1"/>
  <c r="CA572" i="1"/>
  <c r="DY572" i="1" s="1"/>
  <c r="BZ572" i="1"/>
  <c r="DX572" i="1" s="1"/>
  <c r="BY572" i="1"/>
  <c r="DW572" i="1" s="1"/>
  <c r="BW572" i="1"/>
  <c r="BV572" i="1"/>
  <c r="BU572" i="1"/>
  <c r="DS572" i="1" s="1"/>
  <c r="BT572" i="1"/>
  <c r="BS572" i="1"/>
  <c r="BR572" i="1"/>
  <c r="DP572" i="1" s="1"/>
  <c r="BQ572" i="1"/>
  <c r="DO572" i="1" s="1"/>
  <c r="BP572" i="1"/>
  <c r="DN572" i="1" s="1"/>
  <c r="BO572" i="1"/>
  <c r="BN572" i="1"/>
  <c r="BM572" i="1"/>
  <c r="DK572" i="1" s="1"/>
  <c r="BL572" i="1"/>
  <c r="J572" i="1"/>
  <c r="FF571" i="1"/>
  <c r="FE571" i="1"/>
  <c r="FA571" i="1"/>
  <c r="EI571" i="1"/>
  <c r="FD571" i="1" s="1"/>
  <c r="DX571" i="1"/>
  <c r="DR571" i="1"/>
  <c r="DO571" i="1"/>
  <c r="DJ571" i="1"/>
  <c r="CZ571" i="1"/>
  <c r="CY571" i="1"/>
  <c r="CX571" i="1"/>
  <c r="DW571" i="1" s="1"/>
  <c r="CW571" i="1"/>
  <c r="CU571" i="1"/>
  <c r="CT571" i="1"/>
  <c r="CS571" i="1"/>
  <c r="CR571" i="1"/>
  <c r="DQ571" i="1" s="1"/>
  <c r="CQ571" i="1"/>
  <c r="CP571" i="1"/>
  <c r="CO571" i="1"/>
  <c r="DN571" i="1" s="1"/>
  <c r="CN571" i="1"/>
  <c r="CM571" i="1"/>
  <c r="CL571" i="1"/>
  <c r="CK571" i="1"/>
  <c r="CA571" i="1"/>
  <c r="DY571" i="1" s="1"/>
  <c r="BZ571" i="1"/>
  <c r="BY571" i="1"/>
  <c r="BX571" i="1"/>
  <c r="DV571" i="1" s="1"/>
  <c r="BV571" i="1"/>
  <c r="DT571" i="1" s="1"/>
  <c r="BU571" i="1"/>
  <c r="DS571" i="1" s="1"/>
  <c r="BT571" i="1"/>
  <c r="BS571" i="1"/>
  <c r="BR571" i="1"/>
  <c r="DP571" i="1" s="1"/>
  <c r="BQ571" i="1"/>
  <c r="BP571" i="1"/>
  <c r="BO571" i="1"/>
  <c r="DM571" i="1" s="1"/>
  <c r="BN571" i="1"/>
  <c r="DL571" i="1" s="1"/>
  <c r="BM571" i="1"/>
  <c r="DK571" i="1" s="1"/>
  <c r="BL571" i="1"/>
  <c r="J571" i="1"/>
  <c r="FE570" i="1"/>
  <c r="FC570" i="1"/>
  <c r="FB570" i="1"/>
  <c r="FA570" i="1"/>
  <c r="EI570" i="1"/>
  <c r="EZ570" i="1" s="1"/>
  <c r="DX570" i="1"/>
  <c r="DW570" i="1"/>
  <c r="DU570" i="1"/>
  <c r="DO570" i="1"/>
  <c r="DN570" i="1"/>
  <c r="DL570" i="1"/>
  <c r="CZ570" i="1"/>
  <c r="CY570" i="1"/>
  <c r="CX570" i="1"/>
  <c r="CW570" i="1"/>
  <c r="CV570" i="1"/>
  <c r="CT570" i="1"/>
  <c r="DS570" i="1" s="1"/>
  <c r="CS570" i="1"/>
  <c r="CR570" i="1"/>
  <c r="CQ570" i="1"/>
  <c r="CP570" i="1"/>
  <c r="CO570" i="1"/>
  <c r="CN570" i="1"/>
  <c r="CM570" i="1"/>
  <c r="CL570" i="1"/>
  <c r="DK570" i="1" s="1"/>
  <c r="CK570" i="1"/>
  <c r="CA570" i="1"/>
  <c r="DY570" i="1" s="1"/>
  <c r="BZ570" i="1"/>
  <c r="BY570" i="1"/>
  <c r="BX570" i="1"/>
  <c r="BW570" i="1"/>
  <c r="BU570" i="1"/>
  <c r="BT570" i="1"/>
  <c r="DR570" i="1" s="1"/>
  <c r="BS570" i="1"/>
  <c r="DQ570" i="1" s="1"/>
  <c r="BR570" i="1"/>
  <c r="DP570" i="1" s="1"/>
  <c r="BQ570" i="1"/>
  <c r="BP570" i="1"/>
  <c r="BO570" i="1"/>
  <c r="BN570" i="1"/>
  <c r="BM570" i="1"/>
  <c r="BL570" i="1"/>
  <c r="DJ570" i="1" s="1"/>
  <c r="J570" i="1"/>
  <c r="EI569" i="1"/>
  <c r="DU569" i="1"/>
  <c r="DT569" i="1"/>
  <c r="DL569" i="1"/>
  <c r="DK569" i="1"/>
  <c r="CZ569" i="1"/>
  <c r="CY569" i="1"/>
  <c r="CX569" i="1"/>
  <c r="CW569" i="1"/>
  <c r="CV569" i="1"/>
  <c r="CU569" i="1"/>
  <c r="CS569" i="1"/>
  <c r="CR569" i="1"/>
  <c r="CQ569" i="1"/>
  <c r="CP569" i="1"/>
  <c r="CO569" i="1"/>
  <c r="CN569" i="1"/>
  <c r="CM569" i="1"/>
  <c r="CL569" i="1"/>
  <c r="CK569" i="1"/>
  <c r="CA569" i="1"/>
  <c r="BZ569" i="1"/>
  <c r="DX569" i="1" s="1"/>
  <c r="BY569" i="1"/>
  <c r="DW569" i="1" s="1"/>
  <c r="BX569" i="1"/>
  <c r="DV569" i="1" s="1"/>
  <c r="BW569" i="1"/>
  <c r="BV569" i="1"/>
  <c r="BT569" i="1"/>
  <c r="BS569" i="1"/>
  <c r="DQ569" i="1" s="1"/>
  <c r="BR569" i="1"/>
  <c r="BQ569" i="1"/>
  <c r="DO569" i="1" s="1"/>
  <c r="BP569" i="1"/>
  <c r="DN569" i="1" s="1"/>
  <c r="BO569" i="1"/>
  <c r="DM569" i="1" s="1"/>
  <c r="BN569" i="1"/>
  <c r="BM569" i="1"/>
  <c r="BL569" i="1"/>
  <c r="J569" i="1"/>
  <c r="FF568" i="1"/>
  <c r="FE568" i="1"/>
  <c r="EY568" i="1"/>
  <c r="EI568" i="1"/>
  <c r="FD568" i="1" s="1"/>
  <c r="DY568" i="1"/>
  <c r="DW568" i="1"/>
  <c r="DQ568" i="1"/>
  <c r="DP568" i="1"/>
  <c r="CZ568" i="1"/>
  <c r="CY568" i="1"/>
  <c r="DX568" i="1" s="1"/>
  <c r="CX568" i="1"/>
  <c r="CW568" i="1"/>
  <c r="CV568" i="1"/>
  <c r="CU568" i="1"/>
  <c r="CT568" i="1"/>
  <c r="CR568" i="1"/>
  <c r="CQ568" i="1"/>
  <c r="CP568" i="1"/>
  <c r="DO568" i="1" s="1"/>
  <c r="CO568" i="1"/>
  <c r="CN568" i="1"/>
  <c r="CM568" i="1"/>
  <c r="CL568" i="1"/>
  <c r="CK568" i="1"/>
  <c r="CA568" i="1"/>
  <c r="BZ568" i="1"/>
  <c r="BY568" i="1"/>
  <c r="BX568" i="1"/>
  <c r="BW568" i="1"/>
  <c r="DU568" i="1" s="1"/>
  <c r="BV568" i="1"/>
  <c r="DT568" i="1" s="1"/>
  <c r="BU568" i="1"/>
  <c r="DS568" i="1" s="1"/>
  <c r="BS568" i="1"/>
  <c r="BR568" i="1"/>
  <c r="BQ568" i="1"/>
  <c r="BP568" i="1"/>
  <c r="DN568" i="1" s="1"/>
  <c r="BO568" i="1"/>
  <c r="BN568" i="1"/>
  <c r="DL568" i="1" s="1"/>
  <c r="BM568" i="1"/>
  <c r="DK568" i="1" s="1"/>
  <c r="BL568" i="1"/>
  <c r="J568" i="1"/>
  <c r="FE567" i="1"/>
  <c r="FD567" i="1"/>
  <c r="FC567" i="1"/>
  <c r="FB567" i="1"/>
  <c r="FA567" i="1"/>
  <c r="EI567" i="1"/>
  <c r="EZ567" i="1" s="1"/>
  <c r="DW567" i="1"/>
  <c r="DV567" i="1"/>
  <c r="DN567" i="1"/>
  <c r="DM567" i="1"/>
  <c r="CZ567" i="1"/>
  <c r="CY567" i="1"/>
  <c r="CX567" i="1"/>
  <c r="CW567" i="1"/>
  <c r="CV567" i="1"/>
  <c r="DU567" i="1" s="1"/>
  <c r="CU567" i="1"/>
  <c r="CT567" i="1"/>
  <c r="CS567" i="1"/>
  <c r="CQ567" i="1"/>
  <c r="CP567" i="1"/>
  <c r="CO567" i="1"/>
  <c r="CN567" i="1"/>
  <c r="CM567" i="1"/>
  <c r="CL567" i="1"/>
  <c r="CK567" i="1"/>
  <c r="CA567" i="1"/>
  <c r="DY567" i="1" s="1"/>
  <c r="BZ567" i="1"/>
  <c r="DX567" i="1" s="1"/>
  <c r="BY567" i="1"/>
  <c r="BX567" i="1"/>
  <c r="BW567" i="1"/>
  <c r="BV567" i="1"/>
  <c r="DT567" i="1" s="1"/>
  <c r="BU567" i="1"/>
  <c r="DS567" i="1" s="1"/>
  <c r="BT567" i="1"/>
  <c r="DR567" i="1" s="1"/>
  <c r="BR567" i="1"/>
  <c r="DP567" i="1" s="1"/>
  <c r="BQ567" i="1"/>
  <c r="DO567" i="1" s="1"/>
  <c r="BP567" i="1"/>
  <c r="BO567" i="1"/>
  <c r="BN567" i="1"/>
  <c r="BM567" i="1"/>
  <c r="DK567" i="1" s="1"/>
  <c r="BL567" i="1"/>
  <c r="DJ567" i="1" s="1"/>
  <c r="J567" i="1"/>
  <c r="EI566" i="1"/>
  <c r="DT566" i="1"/>
  <c r="DS566" i="1"/>
  <c r="DK566" i="1"/>
  <c r="DJ566" i="1"/>
  <c r="CZ566" i="1"/>
  <c r="CY566" i="1"/>
  <c r="CX566" i="1"/>
  <c r="CW566" i="1"/>
  <c r="CV566" i="1"/>
  <c r="CU566" i="1"/>
  <c r="CT566" i="1"/>
  <c r="CS566" i="1"/>
  <c r="DR566" i="1" s="1"/>
  <c r="CR566" i="1"/>
  <c r="CP566" i="1"/>
  <c r="CO566" i="1"/>
  <c r="CN566" i="1"/>
  <c r="CM566" i="1"/>
  <c r="CL566" i="1"/>
  <c r="CK566" i="1"/>
  <c r="CA566" i="1"/>
  <c r="DY566" i="1" s="1"/>
  <c r="BZ566" i="1"/>
  <c r="DX566" i="1" s="1"/>
  <c r="BY566" i="1"/>
  <c r="DW566" i="1" s="1"/>
  <c r="BX566" i="1"/>
  <c r="DV566" i="1" s="1"/>
  <c r="BW566" i="1"/>
  <c r="DU566" i="1" s="1"/>
  <c r="BV566" i="1"/>
  <c r="BU566" i="1"/>
  <c r="BT566" i="1"/>
  <c r="BS566" i="1"/>
  <c r="DQ566" i="1" s="1"/>
  <c r="BQ566" i="1"/>
  <c r="DO566" i="1" s="1"/>
  <c r="BP566" i="1"/>
  <c r="DN566" i="1" s="1"/>
  <c r="BO566" i="1"/>
  <c r="DM566" i="1" s="1"/>
  <c r="BN566" i="1"/>
  <c r="DL566" i="1" s="1"/>
  <c r="BM566" i="1"/>
  <c r="BL566" i="1"/>
  <c r="J566" i="1"/>
  <c r="FF565" i="1"/>
  <c r="FE565" i="1"/>
  <c r="FD565" i="1"/>
  <c r="FC565" i="1"/>
  <c r="FB565" i="1"/>
  <c r="EY565" i="1"/>
  <c r="EI565" i="1"/>
  <c r="FA565" i="1" s="1"/>
  <c r="DY565" i="1"/>
  <c r="DX565" i="1"/>
  <c r="DQ565" i="1"/>
  <c r="DP565" i="1"/>
  <c r="DN565" i="1"/>
  <c r="DM565" i="1"/>
  <c r="CZ565" i="1"/>
  <c r="CY565" i="1"/>
  <c r="CX565" i="1"/>
  <c r="DW565" i="1" s="1"/>
  <c r="CW565" i="1"/>
  <c r="CV565" i="1"/>
  <c r="CU565" i="1"/>
  <c r="CT565" i="1"/>
  <c r="CS565" i="1"/>
  <c r="CR565" i="1"/>
  <c r="CQ565" i="1"/>
  <c r="CO565" i="1"/>
  <c r="CN565" i="1"/>
  <c r="CM565" i="1"/>
  <c r="CL565" i="1"/>
  <c r="CK565" i="1"/>
  <c r="CA565" i="1"/>
  <c r="BZ565" i="1"/>
  <c r="BY565" i="1"/>
  <c r="BX565" i="1"/>
  <c r="DV565" i="1" s="1"/>
  <c r="BW565" i="1"/>
  <c r="BV565" i="1"/>
  <c r="DT565" i="1" s="1"/>
  <c r="BU565" i="1"/>
  <c r="DS565" i="1" s="1"/>
  <c r="BT565" i="1"/>
  <c r="DR565" i="1" s="1"/>
  <c r="BS565" i="1"/>
  <c r="BR565" i="1"/>
  <c r="BP565" i="1"/>
  <c r="BO565" i="1"/>
  <c r="BN565" i="1"/>
  <c r="BM565" i="1"/>
  <c r="DK565" i="1" s="1"/>
  <c r="BL565" i="1"/>
  <c r="J565" i="1"/>
  <c r="FD564" i="1"/>
  <c r="FC564" i="1"/>
  <c r="FB564" i="1"/>
  <c r="FA564" i="1"/>
  <c r="EI564" i="1"/>
  <c r="EZ564" i="1" s="1"/>
  <c r="DV564" i="1"/>
  <c r="DU564" i="1"/>
  <c r="DM564" i="1"/>
  <c r="DL564" i="1"/>
  <c r="DK564" i="1"/>
  <c r="CZ564" i="1"/>
  <c r="CY564" i="1"/>
  <c r="CX564" i="1"/>
  <c r="CW564" i="1"/>
  <c r="CV564" i="1"/>
  <c r="CU564" i="1"/>
  <c r="DT564" i="1" s="1"/>
  <c r="CT564" i="1"/>
  <c r="CS564" i="1"/>
  <c r="CR564" i="1"/>
  <c r="CQ564" i="1"/>
  <c r="CP564" i="1"/>
  <c r="CN564" i="1"/>
  <c r="CM564" i="1"/>
  <c r="CL564" i="1"/>
  <c r="CK564" i="1"/>
  <c r="CA564" i="1"/>
  <c r="DY564" i="1" s="1"/>
  <c r="BZ564" i="1"/>
  <c r="DX564" i="1" s="1"/>
  <c r="BY564" i="1"/>
  <c r="DW564" i="1" s="1"/>
  <c r="BX564" i="1"/>
  <c r="BW564" i="1"/>
  <c r="BV564" i="1"/>
  <c r="BU564" i="1"/>
  <c r="DS564" i="1" s="1"/>
  <c r="BT564" i="1"/>
  <c r="DR564" i="1" s="1"/>
  <c r="BS564" i="1"/>
  <c r="DQ564" i="1" s="1"/>
  <c r="BR564" i="1"/>
  <c r="DP564" i="1" s="1"/>
  <c r="BQ564" i="1"/>
  <c r="DO564" i="1" s="1"/>
  <c r="BO564" i="1"/>
  <c r="BN564" i="1"/>
  <c r="BM564" i="1"/>
  <c r="BL564" i="1"/>
  <c r="J564" i="1"/>
  <c r="FF560" i="1" s="1"/>
  <c r="FF563" i="1"/>
  <c r="EZ563" i="1"/>
  <c r="EI563" i="1"/>
  <c r="DS563" i="1"/>
  <c r="DR563" i="1"/>
  <c r="DJ563" i="1"/>
  <c r="CZ563" i="1"/>
  <c r="DY563" i="1" s="1"/>
  <c r="CY563" i="1"/>
  <c r="CX563" i="1"/>
  <c r="CW563" i="1"/>
  <c r="CV563" i="1"/>
  <c r="CU563" i="1"/>
  <c r="CT563" i="1"/>
  <c r="CS563" i="1"/>
  <c r="CR563" i="1"/>
  <c r="DQ563" i="1" s="1"/>
  <c r="CQ563" i="1"/>
  <c r="CP563" i="1"/>
  <c r="CO563" i="1"/>
  <c r="CM563" i="1"/>
  <c r="CL563" i="1"/>
  <c r="CK563" i="1"/>
  <c r="CA563" i="1"/>
  <c r="BZ563" i="1"/>
  <c r="DX563" i="1" s="1"/>
  <c r="BY563" i="1"/>
  <c r="DW563" i="1" s="1"/>
  <c r="BX563" i="1"/>
  <c r="DV563" i="1" s="1"/>
  <c r="BW563" i="1"/>
  <c r="DU563" i="1" s="1"/>
  <c r="BV563" i="1"/>
  <c r="DT563" i="1" s="1"/>
  <c r="BU563" i="1"/>
  <c r="BT563" i="1"/>
  <c r="BS563" i="1"/>
  <c r="BR563" i="1"/>
  <c r="DP563" i="1" s="1"/>
  <c r="BQ563" i="1"/>
  <c r="DO563" i="1" s="1"/>
  <c r="BP563" i="1"/>
  <c r="DN563" i="1" s="1"/>
  <c r="BN563" i="1"/>
  <c r="DL563" i="1" s="1"/>
  <c r="BM563" i="1"/>
  <c r="DK563" i="1" s="1"/>
  <c r="BL563" i="1"/>
  <c r="J563" i="1"/>
  <c r="FF562" i="1"/>
  <c r="FE562" i="1"/>
  <c r="FD562" i="1"/>
  <c r="FC562" i="1"/>
  <c r="FB562" i="1"/>
  <c r="FA562" i="1"/>
  <c r="EI562" i="1"/>
  <c r="EZ562" i="1" s="1"/>
  <c r="DX562" i="1"/>
  <c r="DW562" i="1"/>
  <c r="DP562" i="1"/>
  <c r="DO562" i="1"/>
  <c r="DN562" i="1"/>
  <c r="DM562" i="1"/>
  <c r="CZ562" i="1"/>
  <c r="CY562" i="1"/>
  <c r="CX562" i="1"/>
  <c r="CW562" i="1"/>
  <c r="DV562" i="1" s="1"/>
  <c r="CV562" i="1"/>
  <c r="CU562" i="1"/>
  <c r="CT562" i="1"/>
  <c r="CS562" i="1"/>
  <c r="CR562" i="1"/>
  <c r="CQ562" i="1"/>
  <c r="CP562" i="1"/>
  <c r="CO562" i="1"/>
  <c r="CN562" i="1"/>
  <c r="CL562" i="1"/>
  <c r="EU562" i="1" s="1"/>
  <c r="FM562" i="1" s="1"/>
  <c r="CK562" i="1"/>
  <c r="CA562" i="1"/>
  <c r="DY562" i="1" s="1"/>
  <c r="BZ562" i="1"/>
  <c r="BY562" i="1"/>
  <c r="BX562" i="1"/>
  <c r="BW562" i="1"/>
  <c r="DU562" i="1" s="1"/>
  <c r="BV562" i="1"/>
  <c r="BU562" i="1"/>
  <c r="DS562" i="1" s="1"/>
  <c r="BT562" i="1"/>
  <c r="DR562" i="1" s="1"/>
  <c r="BS562" i="1"/>
  <c r="DQ562" i="1" s="1"/>
  <c r="BR562" i="1"/>
  <c r="BQ562" i="1"/>
  <c r="BP562" i="1"/>
  <c r="BO562" i="1"/>
  <c r="BM562" i="1"/>
  <c r="BL562" i="1"/>
  <c r="DJ562" i="1" s="1"/>
  <c r="J562" i="1"/>
  <c r="FF570" i="1" s="1"/>
  <c r="FA561" i="1"/>
  <c r="EZ561" i="1"/>
  <c r="EI561" i="1"/>
  <c r="DW561" i="1"/>
  <c r="DU561" i="1"/>
  <c r="DT561" i="1"/>
  <c r="DO561" i="1"/>
  <c r="DM561" i="1"/>
  <c r="DL561" i="1"/>
  <c r="DJ561" i="1"/>
  <c r="CZ561" i="1"/>
  <c r="CY561" i="1"/>
  <c r="CX561" i="1"/>
  <c r="CW561" i="1"/>
  <c r="CV561" i="1"/>
  <c r="CU561" i="1"/>
  <c r="CT561" i="1"/>
  <c r="DS561" i="1" s="1"/>
  <c r="CS561" i="1"/>
  <c r="CR561" i="1"/>
  <c r="CQ561" i="1"/>
  <c r="CP561" i="1"/>
  <c r="CO561" i="1"/>
  <c r="CN561" i="1"/>
  <c r="CM561" i="1"/>
  <c r="CK561" i="1"/>
  <c r="CA561" i="1"/>
  <c r="BZ561" i="1"/>
  <c r="DX561" i="1" s="1"/>
  <c r="BY561" i="1"/>
  <c r="BX561" i="1"/>
  <c r="DV561" i="1" s="1"/>
  <c r="BW561" i="1"/>
  <c r="BV561" i="1"/>
  <c r="BU561" i="1"/>
  <c r="BT561" i="1"/>
  <c r="DR561" i="1" s="1"/>
  <c r="BS561" i="1"/>
  <c r="BR561" i="1"/>
  <c r="DP561" i="1" s="1"/>
  <c r="BQ561" i="1"/>
  <c r="BP561" i="1"/>
  <c r="DN561" i="1" s="1"/>
  <c r="BO561" i="1"/>
  <c r="BN561" i="1"/>
  <c r="BL561" i="1"/>
  <c r="J561" i="1"/>
  <c r="FE560" i="1"/>
  <c r="EY560" i="1"/>
  <c r="EI560" i="1"/>
  <c r="FD560" i="1" s="1"/>
  <c r="DY560" i="1"/>
  <c r="DX560" i="1"/>
  <c r="DT560" i="1"/>
  <c r="DR560" i="1"/>
  <c r="DQ560" i="1"/>
  <c r="DL560" i="1"/>
  <c r="CZ560" i="1"/>
  <c r="CY560" i="1"/>
  <c r="CX560" i="1"/>
  <c r="CW560" i="1"/>
  <c r="CV560" i="1"/>
  <c r="CU560" i="1"/>
  <c r="CT560" i="1"/>
  <c r="CS560" i="1"/>
  <c r="CR560" i="1"/>
  <c r="CQ560" i="1"/>
  <c r="DP560" i="1" s="1"/>
  <c r="CP560" i="1"/>
  <c r="CO560" i="1"/>
  <c r="CN560" i="1"/>
  <c r="CM560" i="1"/>
  <c r="CL560" i="1"/>
  <c r="CA560" i="1"/>
  <c r="BZ560" i="1"/>
  <c r="BY560" i="1"/>
  <c r="DW560" i="1" s="1"/>
  <c r="BX560" i="1"/>
  <c r="DV560" i="1" s="1"/>
  <c r="BW560" i="1"/>
  <c r="DU560" i="1" s="1"/>
  <c r="BV560" i="1"/>
  <c r="BU560" i="1"/>
  <c r="DS560" i="1" s="1"/>
  <c r="BT560" i="1"/>
  <c r="BS560" i="1"/>
  <c r="BR560" i="1"/>
  <c r="BQ560" i="1"/>
  <c r="BP560" i="1"/>
  <c r="DN560" i="1" s="1"/>
  <c r="BO560" i="1"/>
  <c r="DM560" i="1" s="1"/>
  <c r="BN560" i="1"/>
  <c r="BM560" i="1"/>
  <c r="J560" i="1"/>
  <c r="FF574" i="1" s="1"/>
  <c r="FX558" i="1"/>
  <c r="FW558" i="1"/>
  <c r="FV558" i="1"/>
  <c r="FU558" i="1"/>
  <c r="FT558" i="1"/>
  <c r="FS558" i="1"/>
  <c r="FR558" i="1"/>
  <c r="FQ558" i="1"/>
  <c r="FX556" i="1"/>
  <c r="FW556" i="1"/>
  <c r="FV556" i="1"/>
  <c r="FU556" i="1"/>
  <c r="FT556" i="1"/>
  <c r="FS556" i="1"/>
  <c r="FR556" i="1"/>
  <c r="FQ556" i="1"/>
  <c r="H556" i="1"/>
  <c r="G556" i="1"/>
  <c r="F556" i="1"/>
  <c r="E556" i="1"/>
  <c r="D556" i="1"/>
  <c r="FA555" i="1"/>
  <c r="EI555" i="1"/>
  <c r="DS555" i="1"/>
  <c r="DR555" i="1"/>
  <c r="DK555" i="1"/>
  <c r="DJ555" i="1"/>
  <c r="CY555" i="1"/>
  <c r="CX555" i="1"/>
  <c r="CW555" i="1"/>
  <c r="CV555" i="1"/>
  <c r="CU555" i="1"/>
  <c r="CT555" i="1"/>
  <c r="CS555" i="1"/>
  <c r="CR555" i="1"/>
  <c r="DQ555" i="1" s="1"/>
  <c r="CQ555" i="1"/>
  <c r="CP555" i="1"/>
  <c r="CO555" i="1"/>
  <c r="CN555" i="1"/>
  <c r="CM555" i="1"/>
  <c r="CL555" i="1"/>
  <c r="CK555" i="1"/>
  <c r="BZ555" i="1"/>
  <c r="DX555" i="1" s="1"/>
  <c r="BY555" i="1"/>
  <c r="DW555" i="1" s="1"/>
  <c r="BX555" i="1"/>
  <c r="DV555" i="1" s="1"/>
  <c r="BW555" i="1"/>
  <c r="DU555" i="1" s="1"/>
  <c r="BV555" i="1"/>
  <c r="DT555" i="1" s="1"/>
  <c r="BU555" i="1"/>
  <c r="BT555" i="1"/>
  <c r="BS555" i="1"/>
  <c r="BR555" i="1"/>
  <c r="DP555" i="1" s="1"/>
  <c r="BQ555" i="1"/>
  <c r="DO555" i="1" s="1"/>
  <c r="BP555" i="1"/>
  <c r="DN555" i="1" s="1"/>
  <c r="BO555" i="1"/>
  <c r="DM555" i="1" s="1"/>
  <c r="BN555" i="1"/>
  <c r="DL555" i="1" s="1"/>
  <c r="BM555" i="1"/>
  <c r="BL555" i="1"/>
  <c r="J555" i="1"/>
  <c r="FF554" i="1"/>
  <c r="FE554" i="1"/>
  <c r="FD554" i="1"/>
  <c r="FC554" i="1"/>
  <c r="FB554" i="1"/>
  <c r="FA554" i="1"/>
  <c r="EY554" i="1"/>
  <c r="EI554" i="1"/>
  <c r="EZ554" i="1" s="1"/>
  <c r="DY554" i="1"/>
  <c r="DW554" i="1"/>
  <c r="DP554" i="1"/>
  <c r="DO554" i="1"/>
  <c r="DN554" i="1"/>
  <c r="CZ554" i="1"/>
  <c r="CX554" i="1"/>
  <c r="CW554" i="1"/>
  <c r="DV554" i="1" s="1"/>
  <c r="CV554" i="1"/>
  <c r="DU554" i="1" s="1"/>
  <c r="CU554" i="1"/>
  <c r="CT554" i="1"/>
  <c r="CS554" i="1"/>
  <c r="CR554" i="1"/>
  <c r="CQ554" i="1"/>
  <c r="CP554" i="1"/>
  <c r="CO554" i="1"/>
  <c r="CN554" i="1"/>
  <c r="DM554" i="1" s="1"/>
  <c r="CM554" i="1"/>
  <c r="CL554" i="1"/>
  <c r="CK554" i="1"/>
  <c r="CA554" i="1"/>
  <c r="BY554" i="1"/>
  <c r="BX554" i="1"/>
  <c r="BW554" i="1"/>
  <c r="BV554" i="1"/>
  <c r="BU554" i="1"/>
  <c r="DS554" i="1" s="1"/>
  <c r="BT554" i="1"/>
  <c r="DR554" i="1" s="1"/>
  <c r="BS554" i="1"/>
  <c r="DQ554" i="1" s="1"/>
  <c r="BR554" i="1"/>
  <c r="BQ554" i="1"/>
  <c r="BP554" i="1"/>
  <c r="BO554" i="1"/>
  <c r="BN554" i="1"/>
  <c r="BM554" i="1"/>
  <c r="DK554" i="1" s="1"/>
  <c r="BL554" i="1"/>
  <c r="J554" i="1"/>
  <c r="FD553" i="1"/>
  <c r="FC553" i="1"/>
  <c r="FB553" i="1"/>
  <c r="FA553" i="1"/>
  <c r="EI553" i="1"/>
  <c r="EZ553" i="1" s="1"/>
  <c r="DU553" i="1"/>
  <c r="DT553" i="1"/>
  <c r="DM553" i="1"/>
  <c r="DL553" i="1"/>
  <c r="CZ553" i="1"/>
  <c r="CY553" i="1"/>
  <c r="CW553" i="1"/>
  <c r="CV553" i="1"/>
  <c r="CU553" i="1"/>
  <c r="CT553" i="1"/>
  <c r="DS553" i="1" s="1"/>
  <c r="CS553" i="1"/>
  <c r="CR553" i="1"/>
  <c r="CQ553" i="1"/>
  <c r="CP553" i="1"/>
  <c r="CO553" i="1"/>
  <c r="CN553" i="1"/>
  <c r="CM553" i="1"/>
  <c r="CL553" i="1"/>
  <c r="DK553" i="1" s="1"/>
  <c r="CK553" i="1"/>
  <c r="CA553" i="1"/>
  <c r="DY553" i="1" s="1"/>
  <c r="BZ553" i="1"/>
  <c r="DX553" i="1" s="1"/>
  <c r="BX553" i="1"/>
  <c r="DV553" i="1" s="1"/>
  <c r="BW553" i="1"/>
  <c r="BV553" i="1"/>
  <c r="BU553" i="1"/>
  <c r="BT553" i="1"/>
  <c r="DR553" i="1" s="1"/>
  <c r="BS553" i="1"/>
  <c r="DQ553" i="1" s="1"/>
  <c r="BR553" i="1"/>
  <c r="DP553" i="1" s="1"/>
  <c r="BQ553" i="1"/>
  <c r="DO553" i="1" s="1"/>
  <c r="BP553" i="1"/>
  <c r="DN553" i="1" s="1"/>
  <c r="BO553" i="1"/>
  <c r="BN553" i="1"/>
  <c r="BM553" i="1"/>
  <c r="BL553" i="1"/>
  <c r="J553" i="1"/>
  <c r="EI552" i="1"/>
  <c r="DR552" i="1"/>
  <c r="DQ552" i="1"/>
  <c r="DJ552" i="1"/>
  <c r="CZ552" i="1"/>
  <c r="DY552" i="1" s="1"/>
  <c r="CY552" i="1"/>
  <c r="CX552" i="1"/>
  <c r="CV552" i="1"/>
  <c r="CU552" i="1"/>
  <c r="CT552" i="1"/>
  <c r="CS552" i="1"/>
  <c r="CR552" i="1"/>
  <c r="CQ552" i="1"/>
  <c r="DP552" i="1" s="1"/>
  <c r="CP552" i="1"/>
  <c r="CO552" i="1"/>
  <c r="CN552" i="1"/>
  <c r="CM552" i="1"/>
  <c r="CL552" i="1"/>
  <c r="CK552" i="1"/>
  <c r="CA552" i="1"/>
  <c r="BZ552" i="1"/>
  <c r="DX552" i="1" s="1"/>
  <c r="BY552" i="1"/>
  <c r="DW552" i="1" s="1"/>
  <c r="BW552" i="1"/>
  <c r="DU552" i="1" s="1"/>
  <c r="BV552" i="1"/>
  <c r="DT552" i="1" s="1"/>
  <c r="BU552" i="1"/>
  <c r="DS552" i="1" s="1"/>
  <c r="BT552" i="1"/>
  <c r="BS552" i="1"/>
  <c r="BR552" i="1"/>
  <c r="BQ552" i="1"/>
  <c r="DO552" i="1" s="1"/>
  <c r="BP552" i="1"/>
  <c r="DN552" i="1" s="1"/>
  <c r="BO552" i="1"/>
  <c r="DM552" i="1" s="1"/>
  <c r="BN552" i="1"/>
  <c r="DL552" i="1" s="1"/>
  <c r="BM552" i="1"/>
  <c r="DK552" i="1" s="1"/>
  <c r="BL552" i="1"/>
  <c r="J552" i="1"/>
  <c r="FE551" i="1"/>
  <c r="FD551" i="1"/>
  <c r="FC551" i="1"/>
  <c r="FB551" i="1"/>
  <c r="FA551" i="1"/>
  <c r="EI551" i="1"/>
  <c r="EZ551" i="1" s="1"/>
  <c r="DX551" i="1"/>
  <c r="DW551" i="1"/>
  <c r="DV551" i="1"/>
  <c r="DO551" i="1"/>
  <c r="DN551" i="1"/>
  <c r="DM551" i="1"/>
  <c r="DL551" i="1"/>
  <c r="CZ551" i="1"/>
  <c r="CY551" i="1"/>
  <c r="CX551" i="1"/>
  <c r="CW551" i="1"/>
  <c r="CU551" i="1"/>
  <c r="CT551" i="1"/>
  <c r="CS551" i="1"/>
  <c r="CR551" i="1"/>
  <c r="CQ551" i="1"/>
  <c r="CP551" i="1"/>
  <c r="CO551" i="1"/>
  <c r="CN551" i="1"/>
  <c r="CM551" i="1"/>
  <c r="CL551" i="1"/>
  <c r="CK551" i="1"/>
  <c r="CA551" i="1"/>
  <c r="DY551" i="1" s="1"/>
  <c r="BZ551" i="1"/>
  <c r="BY551" i="1"/>
  <c r="BX551" i="1"/>
  <c r="BV551" i="1"/>
  <c r="DT551" i="1" s="1"/>
  <c r="BU551" i="1"/>
  <c r="BT551" i="1"/>
  <c r="DR551" i="1" s="1"/>
  <c r="BS551" i="1"/>
  <c r="DQ551" i="1" s="1"/>
  <c r="BR551" i="1"/>
  <c r="DP551" i="1" s="1"/>
  <c r="BQ551" i="1"/>
  <c r="BP551" i="1"/>
  <c r="BO551" i="1"/>
  <c r="BN551" i="1"/>
  <c r="BM551" i="1"/>
  <c r="BL551" i="1"/>
  <c r="DJ551" i="1" s="1"/>
  <c r="J551" i="1"/>
  <c r="EZ550" i="1"/>
  <c r="EI550" i="1"/>
  <c r="FA550" i="1" s="1"/>
  <c r="DU550" i="1"/>
  <c r="DS550" i="1"/>
  <c r="DR550" i="1"/>
  <c r="DQ550" i="1"/>
  <c r="DL550" i="1"/>
  <c r="DK550" i="1"/>
  <c r="CZ550" i="1"/>
  <c r="CY550" i="1"/>
  <c r="CX550" i="1"/>
  <c r="CW550" i="1"/>
  <c r="CV550" i="1"/>
  <c r="CT550" i="1"/>
  <c r="CS550" i="1"/>
  <c r="CR550" i="1"/>
  <c r="CQ550" i="1"/>
  <c r="CP550" i="1"/>
  <c r="CO550" i="1"/>
  <c r="CN550" i="1"/>
  <c r="CM550" i="1"/>
  <c r="CL550" i="1"/>
  <c r="CK550" i="1"/>
  <c r="DJ550" i="1" s="1"/>
  <c r="CA550" i="1"/>
  <c r="BZ550" i="1"/>
  <c r="DX550" i="1" s="1"/>
  <c r="BY550" i="1"/>
  <c r="DW550" i="1" s="1"/>
  <c r="BX550" i="1"/>
  <c r="DV550" i="1" s="1"/>
  <c r="BW550" i="1"/>
  <c r="BU550" i="1"/>
  <c r="BT550" i="1"/>
  <c r="BS550" i="1"/>
  <c r="BR550" i="1"/>
  <c r="BQ550" i="1"/>
  <c r="DO550" i="1" s="1"/>
  <c r="BP550" i="1"/>
  <c r="DN550" i="1" s="1"/>
  <c r="BO550" i="1"/>
  <c r="DM550" i="1" s="1"/>
  <c r="BN550" i="1"/>
  <c r="BM550" i="1"/>
  <c r="BL550" i="1"/>
  <c r="J550" i="1"/>
  <c r="FF551" i="1" s="1"/>
  <c r="FF549" i="1"/>
  <c r="FE549" i="1"/>
  <c r="EY549" i="1"/>
  <c r="EI549" i="1"/>
  <c r="FD549" i="1" s="1"/>
  <c r="DY549" i="1"/>
  <c r="DQ549" i="1"/>
  <c r="DP549" i="1"/>
  <c r="DO549" i="1"/>
  <c r="DN549" i="1"/>
  <c r="CZ549" i="1"/>
  <c r="CY549" i="1"/>
  <c r="DX549" i="1" s="1"/>
  <c r="CX549" i="1"/>
  <c r="CW549" i="1"/>
  <c r="CV549" i="1"/>
  <c r="CU549" i="1"/>
  <c r="CS549" i="1"/>
  <c r="CR549" i="1"/>
  <c r="CQ549" i="1"/>
  <c r="CP549" i="1"/>
  <c r="CO549" i="1"/>
  <c r="CN549" i="1"/>
  <c r="CM549" i="1"/>
  <c r="CL549" i="1"/>
  <c r="CK549" i="1"/>
  <c r="CA549" i="1"/>
  <c r="BZ549" i="1"/>
  <c r="BY549" i="1"/>
  <c r="DW549" i="1" s="1"/>
  <c r="BX549" i="1"/>
  <c r="BW549" i="1"/>
  <c r="DU549" i="1" s="1"/>
  <c r="BV549" i="1"/>
  <c r="DT549" i="1" s="1"/>
  <c r="BT549" i="1"/>
  <c r="DR549" i="1" s="1"/>
  <c r="BS549" i="1"/>
  <c r="BR549" i="1"/>
  <c r="BQ549" i="1"/>
  <c r="BP549" i="1"/>
  <c r="BO549" i="1"/>
  <c r="BN549" i="1"/>
  <c r="DL549" i="1" s="1"/>
  <c r="BM549" i="1"/>
  <c r="DK549" i="1" s="1"/>
  <c r="BL549" i="1"/>
  <c r="J549" i="1"/>
  <c r="FE548" i="1"/>
  <c r="FD548" i="1"/>
  <c r="FC548" i="1"/>
  <c r="FB548" i="1"/>
  <c r="FA548" i="1"/>
  <c r="EI548" i="1"/>
  <c r="EZ548" i="1" s="1"/>
  <c r="DW548" i="1"/>
  <c r="DV548" i="1"/>
  <c r="DN548" i="1"/>
  <c r="DM548" i="1"/>
  <c r="DL548" i="1"/>
  <c r="CZ548" i="1"/>
  <c r="CY548" i="1"/>
  <c r="CX548" i="1"/>
  <c r="CW548" i="1"/>
  <c r="CV548" i="1"/>
  <c r="DU548" i="1" s="1"/>
  <c r="CU548" i="1"/>
  <c r="CT548" i="1"/>
  <c r="CR548" i="1"/>
  <c r="CQ548" i="1"/>
  <c r="CP548" i="1"/>
  <c r="CO548" i="1"/>
  <c r="CN548" i="1"/>
  <c r="CM548" i="1"/>
  <c r="CL548" i="1"/>
  <c r="CK548" i="1"/>
  <c r="CA548" i="1"/>
  <c r="DY548" i="1" s="1"/>
  <c r="BZ548" i="1"/>
  <c r="DX548" i="1" s="1"/>
  <c r="BY548" i="1"/>
  <c r="BX548" i="1"/>
  <c r="BW548" i="1"/>
  <c r="BV548" i="1"/>
  <c r="BU548" i="1"/>
  <c r="DS548" i="1" s="1"/>
  <c r="BS548" i="1"/>
  <c r="DQ548" i="1" s="1"/>
  <c r="BR548" i="1"/>
  <c r="DP548" i="1" s="1"/>
  <c r="BQ548" i="1"/>
  <c r="DO548" i="1" s="1"/>
  <c r="BP548" i="1"/>
  <c r="BO548" i="1"/>
  <c r="BN548" i="1"/>
  <c r="BM548" i="1"/>
  <c r="BL548" i="1"/>
  <c r="J548" i="1"/>
  <c r="EI547" i="1"/>
  <c r="FA547" i="1" s="1"/>
  <c r="DT547" i="1"/>
  <c r="DS547" i="1"/>
  <c r="DK547" i="1"/>
  <c r="DJ547" i="1"/>
  <c r="CZ547" i="1"/>
  <c r="DY547" i="1" s="1"/>
  <c r="CY547" i="1"/>
  <c r="CX547" i="1"/>
  <c r="CW547" i="1"/>
  <c r="CV547" i="1"/>
  <c r="CU547" i="1"/>
  <c r="CT547" i="1"/>
  <c r="CS547" i="1"/>
  <c r="DR547" i="1" s="1"/>
  <c r="CQ547" i="1"/>
  <c r="CP547" i="1"/>
  <c r="CO547" i="1"/>
  <c r="CN547" i="1"/>
  <c r="CM547" i="1"/>
  <c r="CL547" i="1"/>
  <c r="CK547" i="1"/>
  <c r="CA547" i="1"/>
  <c r="BZ547" i="1"/>
  <c r="DX547" i="1" s="1"/>
  <c r="BY547" i="1"/>
  <c r="DW547" i="1" s="1"/>
  <c r="BX547" i="1"/>
  <c r="DV547" i="1" s="1"/>
  <c r="BW547" i="1"/>
  <c r="DU547" i="1" s="1"/>
  <c r="BV547" i="1"/>
  <c r="BU547" i="1"/>
  <c r="BT547" i="1"/>
  <c r="BR547" i="1"/>
  <c r="BQ547" i="1"/>
  <c r="DO547" i="1" s="1"/>
  <c r="BP547" i="1"/>
  <c r="DN547" i="1" s="1"/>
  <c r="BO547" i="1"/>
  <c r="DM547" i="1" s="1"/>
  <c r="BN547" i="1"/>
  <c r="DL547" i="1" s="1"/>
  <c r="BM547" i="1"/>
  <c r="BL547" i="1"/>
  <c r="J547" i="1"/>
  <c r="FF546" i="1"/>
  <c r="FE546" i="1"/>
  <c r="FD546" i="1"/>
  <c r="FC546" i="1"/>
  <c r="FB546" i="1"/>
  <c r="EY546" i="1"/>
  <c r="EI546" i="1"/>
  <c r="FA546" i="1" s="1"/>
  <c r="DY546" i="1"/>
  <c r="DX546" i="1"/>
  <c r="DQ546" i="1"/>
  <c r="DO546" i="1"/>
  <c r="DN546" i="1"/>
  <c r="DM546" i="1"/>
  <c r="CZ546" i="1"/>
  <c r="CY546" i="1"/>
  <c r="CX546" i="1"/>
  <c r="DW546" i="1" s="1"/>
  <c r="CW546" i="1"/>
  <c r="CV546" i="1"/>
  <c r="CU546" i="1"/>
  <c r="CT546" i="1"/>
  <c r="CS546" i="1"/>
  <c r="CR546" i="1"/>
  <c r="CP546" i="1"/>
  <c r="CO546" i="1"/>
  <c r="CN546" i="1"/>
  <c r="CM546" i="1"/>
  <c r="CL546" i="1"/>
  <c r="CK546" i="1"/>
  <c r="CA546" i="1"/>
  <c r="BZ546" i="1"/>
  <c r="BY546" i="1"/>
  <c r="BX546" i="1"/>
  <c r="DV546" i="1" s="1"/>
  <c r="BW546" i="1"/>
  <c r="DU546" i="1" s="1"/>
  <c r="BV546" i="1"/>
  <c r="DT546" i="1" s="1"/>
  <c r="BU546" i="1"/>
  <c r="DS546" i="1" s="1"/>
  <c r="BT546" i="1"/>
  <c r="DR546" i="1" s="1"/>
  <c r="BS546" i="1"/>
  <c r="BQ546" i="1"/>
  <c r="BP546" i="1"/>
  <c r="BO546" i="1"/>
  <c r="BN546" i="1"/>
  <c r="DL546" i="1" s="1"/>
  <c r="BM546" i="1"/>
  <c r="DK546" i="1" s="1"/>
  <c r="BL546" i="1"/>
  <c r="J546" i="1"/>
  <c r="FC545" i="1"/>
  <c r="FB545" i="1"/>
  <c r="FA545" i="1"/>
  <c r="EI545" i="1"/>
  <c r="EZ545" i="1" s="1"/>
  <c r="DV545" i="1"/>
  <c r="DU545" i="1"/>
  <c r="DM545" i="1"/>
  <c r="DL545" i="1"/>
  <c r="DJ545" i="1"/>
  <c r="CZ545" i="1"/>
  <c r="CY545" i="1"/>
  <c r="CX545" i="1"/>
  <c r="CW545" i="1"/>
  <c r="CV545" i="1"/>
  <c r="CU545" i="1"/>
  <c r="DT545" i="1" s="1"/>
  <c r="CT545" i="1"/>
  <c r="CS545" i="1"/>
  <c r="CR545" i="1"/>
  <c r="CQ545" i="1"/>
  <c r="CO545" i="1"/>
  <c r="CN545" i="1"/>
  <c r="CM545" i="1"/>
  <c r="CL545" i="1"/>
  <c r="DK545" i="1" s="1"/>
  <c r="CK545" i="1"/>
  <c r="CA545" i="1"/>
  <c r="DY545" i="1" s="1"/>
  <c r="BZ545" i="1"/>
  <c r="DX545" i="1" s="1"/>
  <c r="BY545" i="1"/>
  <c r="DW545" i="1" s="1"/>
  <c r="BX545" i="1"/>
  <c r="BW545" i="1"/>
  <c r="BV545" i="1"/>
  <c r="BU545" i="1"/>
  <c r="DS545" i="1" s="1"/>
  <c r="BT545" i="1"/>
  <c r="BS545" i="1"/>
  <c r="BR545" i="1"/>
  <c r="DP545" i="1" s="1"/>
  <c r="BP545" i="1"/>
  <c r="DN545" i="1" s="1"/>
  <c r="BO545" i="1"/>
  <c r="BN545" i="1"/>
  <c r="BM545" i="1"/>
  <c r="BL545" i="1"/>
  <c r="J545" i="1"/>
  <c r="FF544" i="1"/>
  <c r="EZ544" i="1"/>
  <c r="EY544" i="1"/>
  <c r="EI544" i="1"/>
  <c r="DY544" i="1"/>
  <c r="DS544" i="1"/>
  <c r="DR544" i="1"/>
  <c r="DQ544" i="1"/>
  <c r="DJ544" i="1"/>
  <c r="CZ544" i="1"/>
  <c r="CY544" i="1"/>
  <c r="CX544" i="1"/>
  <c r="CW544" i="1"/>
  <c r="CV544" i="1"/>
  <c r="CU544" i="1"/>
  <c r="CT544" i="1"/>
  <c r="CS544" i="1"/>
  <c r="CR544" i="1"/>
  <c r="CQ544" i="1"/>
  <c r="CP544" i="1"/>
  <c r="CN544" i="1"/>
  <c r="CM544" i="1"/>
  <c r="CL544" i="1"/>
  <c r="CK544" i="1"/>
  <c r="CA544" i="1"/>
  <c r="BZ544" i="1"/>
  <c r="DX544" i="1" s="1"/>
  <c r="EO554" i="1" s="1"/>
  <c r="BY544" i="1"/>
  <c r="DW544" i="1" s="1"/>
  <c r="BX544" i="1"/>
  <c r="DV544" i="1" s="1"/>
  <c r="BW544" i="1"/>
  <c r="DU544" i="1" s="1"/>
  <c r="BV544" i="1"/>
  <c r="DT544" i="1" s="1"/>
  <c r="BU544" i="1"/>
  <c r="BT544" i="1"/>
  <c r="BS544" i="1"/>
  <c r="BR544" i="1"/>
  <c r="DP544" i="1" s="1"/>
  <c r="BQ544" i="1"/>
  <c r="DO544" i="1" s="1"/>
  <c r="BO544" i="1"/>
  <c r="DM544" i="1" s="1"/>
  <c r="BN544" i="1"/>
  <c r="DL544" i="1" s="1"/>
  <c r="BM544" i="1"/>
  <c r="DK544" i="1" s="1"/>
  <c r="BL544" i="1"/>
  <c r="J544" i="1"/>
  <c r="FF543" i="1"/>
  <c r="FE543" i="1"/>
  <c r="FD543" i="1"/>
  <c r="FC543" i="1"/>
  <c r="FB543" i="1"/>
  <c r="FA543" i="1"/>
  <c r="EY543" i="1"/>
  <c r="EU543" i="1"/>
  <c r="FM543" i="1" s="1"/>
  <c r="EI543" i="1"/>
  <c r="EZ543" i="1" s="1"/>
  <c r="DX543" i="1"/>
  <c r="DW543" i="1"/>
  <c r="DV543" i="1"/>
  <c r="DP543" i="1"/>
  <c r="DO543" i="1"/>
  <c r="DN543" i="1"/>
  <c r="DL543" i="1"/>
  <c r="CZ543" i="1"/>
  <c r="CY543" i="1"/>
  <c r="CX543" i="1"/>
  <c r="CW543" i="1"/>
  <c r="CV543" i="1"/>
  <c r="CU543" i="1"/>
  <c r="CT543" i="1"/>
  <c r="CS543" i="1"/>
  <c r="CR543" i="1"/>
  <c r="CQ543" i="1"/>
  <c r="CP543" i="1"/>
  <c r="CO543" i="1"/>
  <c r="CM543" i="1"/>
  <c r="CL543" i="1"/>
  <c r="CK543" i="1"/>
  <c r="CA543" i="1"/>
  <c r="DY543" i="1" s="1"/>
  <c r="BZ543" i="1"/>
  <c r="BY543" i="1"/>
  <c r="BX543" i="1"/>
  <c r="BW543" i="1"/>
  <c r="DU543" i="1" s="1"/>
  <c r="BV543" i="1"/>
  <c r="BU543" i="1"/>
  <c r="DS543" i="1" s="1"/>
  <c r="BT543" i="1"/>
  <c r="DR543" i="1" s="1"/>
  <c r="BS543" i="1"/>
  <c r="DQ543" i="1" s="1"/>
  <c r="BR543" i="1"/>
  <c r="BQ543" i="1"/>
  <c r="BP543" i="1"/>
  <c r="BN543" i="1"/>
  <c r="BM543" i="1"/>
  <c r="BL543" i="1"/>
  <c r="DJ543" i="1" s="1"/>
  <c r="J543" i="1"/>
  <c r="EI542" i="1"/>
  <c r="FA542" i="1" s="1"/>
  <c r="DU542" i="1"/>
  <c r="DT542" i="1"/>
  <c r="DS542" i="1"/>
  <c r="DR542" i="1"/>
  <c r="DM542" i="1"/>
  <c r="DK542" i="1"/>
  <c r="CZ542" i="1"/>
  <c r="CY542" i="1"/>
  <c r="CX542" i="1"/>
  <c r="CW542" i="1"/>
  <c r="CV542" i="1"/>
  <c r="CU542" i="1"/>
  <c r="CT542" i="1"/>
  <c r="CS542" i="1"/>
  <c r="CR542" i="1"/>
  <c r="CQ542" i="1"/>
  <c r="CP542" i="1"/>
  <c r="CO542" i="1"/>
  <c r="CN542" i="1"/>
  <c r="CL542" i="1"/>
  <c r="CK542" i="1"/>
  <c r="DJ542" i="1" s="1"/>
  <c r="CA542" i="1"/>
  <c r="BZ542" i="1"/>
  <c r="DX542" i="1" s="1"/>
  <c r="BY542" i="1"/>
  <c r="DW542" i="1" s="1"/>
  <c r="BX542" i="1"/>
  <c r="DV542" i="1" s="1"/>
  <c r="BW542" i="1"/>
  <c r="BV542" i="1"/>
  <c r="BU542" i="1"/>
  <c r="BT542" i="1"/>
  <c r="BS542" i="1"/>
  <c r="BR542" i="1"/>
  <c r="DP542" i="1" s="1"/>
  <c r="BQ542" i="1"/>
  <c r="DO542" i="1" s="1"/>
  <c r="BP542" i="1"/>
  <c r="DN542" i="1" s="1"/>
  <c r="BO542" i="1"/>
  <c r="BM542" i="1"/>
  <c r="BL542" i="1"/>
  <c r="ET542" i="1" s="1"/>
  <c r="J542" i="1"/>
  <c r="FF541" i="1"/>
  <c r="FE541" i="1"/>
  <c r="FD541" i="1"/>
  <c r="FC541" i="1"/>
  <c r="EY541" i="1"/>
  <c r="EI541" i="1"/>
  <c r="FB541" i="1" s="1"/>
  <c r="DY541" i="1"/>
  <c r="DR541" i="1"/>
  <c r="DQ541" i="1"/>
  <c r="DP541" i="1"/>
  <c r="CZ541" i="1"/>
  <c r="CY541" i="1"/>
  <c r="DX541" i="1" s="1"/>
  <c r="EN554" i="1" s="1"/>
  <c r="CX541" i="1"/>
  <c r="CW541" i="1"/>
  <c r="CV541" i="1"/>
  <c r="CU541" i="1"/>
  <c r="CT541" i="1"/>
  <c r="CS541" i="1"/>
  <c r="CR541" i="1"/>
  <c r="CQ541" i="1"/>
  <c r="CP541" i="1"/>
  <c r="CO541" i="1"/>
  <c r="CN541" i="1"/>
  <c r="CM541" i="1"/>
  <c r="EU541" i="1" s="1"/>
  <c r="FM541" i="1" s="1"/>
  <c r="CK541" i="1"/>
  <c r="CA541" i="1"/>
  <c r="BZ541" i="1"/>
  <c r="BY541" i="1"/>
  <c r="DW541" i="1" s="1"/>
  <c r="BX541" i="1"/>
  <c r="DV541" i="1" s="1"/>
  <c r="BW541" i="1"/>
  <c r="DU541" i="1" s="1"/>
  <c r="BV541" i="1"/>
  <c r="DT541" i="1" s="1"/>
  <c r="BU541" i="1"/>
  <c r="DS541" i="1" s="1"/>
  <c r="BT541" i="1"/>
  <c r="BS541" i="1"/>
  <c r="BR541" i="1"/>
  <c r="BQ541" i="1"/>
  <c r="DO541" i="1" s="1"/>
  <c r="BP541" i="1"/>
  <c r="DN541" i="1" s="1"/>
  <c r="BO541" i="1"/>
  <c r="DM541" i="1" s="1"/>
  <c r="BN541" i="1"/>
  <c r="DL541" i="1" s="1"/>
  <c r="BL541" i="1"/>
  <c r="ET541" i="1" s="1"/>
  <c r="J541" i="1"/>
  <c r="ET540" i="1"/>
  <c r="EI540" i="1"/>
  <c r="EZ540" i="1" s="1"/>
  <c r="DW540" i="1"/>
  <c r="DV540" i="1"/>
  <c r="DR540" i="1"/>
  <c r="DO540" i="1"/>
  <c r="DN540" i="1"/>
  <c r="EK540" i="1" s="1"/>
  <c r="CZ540" i="1"/>
  <c r="CY540" i="1"/>
  <c r="CX540" i="1"/>
  <c r="CW540" i="1"/>
  <c r="CV540" i="1"/>
  <c r="DU540" i="1" s="1"/>
  <c r="CU540" i="1"/>
  <c r="CT540" i="1"/>
  <c r="CS540" i="1"/>
  <c r="CR540" i="1"/>
  <c r="CQ540" i="1"/>
  <c r="CP540" i="1"/>
  <c r="CO540" i="1"/>
  <c r="CN540" i="1"/>
  <c r="DM540" i="1" s="1"/>
  <c r="CM540" i="1"/>
  <c r="CL540" i="1"/>
  <c r="CA540" i="1"/>
  <c r="DY540" i="1" s="1"/>
  <c r="BZ540" i="1"/>
  <c r="DX540" i="1" s="1"/>
  <c r="BY540" i="1"/>
  <c r="BX540" i="1"/>
  <c r="BW540" i="1"/>
  <c r="BV540" i="1"/>
  <c r="DT540" i="1" s="1"/>
  <c r="BU540" i="1"/>
  <c r="DS540" i="1" s="1"/>
  <c r="BT540" i="1"/>
  <c r="BS540" i="1"/>
  <c r="DQ540" i="1" s="1"/>
  <c r="BR540" i="1"/>
  <c r="DP540" i="1" s="1"/>
  <c r="BQ540" i="1"/>
  <c r="BP540" i="1"/>
  <c r="BO540" i="1"/>
  <c r="BN540" i="1"/>
  <c r="DL540" i="1" s="1"/>
  <c r="BM540" i="1"/>
  <c r="DK540" i="1" s="1"/>
  <c r="J540" i="1"/>
  <c r="FX538" i="1"/>
  <c r="FW538" i="1"/>
  <c r="FV538" i="1"/>
  <c r="FU538" i="1"/>
  <c r="FT538" i="1"/>
  <c r="FS538" i="1"/>
  <c r="FR538" i="1"/>
  <c r="FQ538" i="1"/>
  <c r="FX536" i="1"/>
  <c r="FW536" i="1"/>
  <c r="FV536" i="1"/>
  <c r="FU536" i="1"/>
  <c r="FT536" i="1"/>
  <c r="FS536" i="1"/>
  <c r="FR536" i="1"/>
  <c r="FQ536" i="1"/>
  <c r="H536" i="1"/>
  <c r="G536" i="1"/>
  <c r="F536" i="1"/>
  <c r="E536" i="1"/>
  <c r="D536" i="1"/>
  <c r="FE535" i="1"/>
  <c r="FD535" i="1"/>
  <c r="FC535" i="1"/>
  <c r="FB535" i="1"/>
  <c r="EY535" i="1"/>
  <c r="EI535" i="1"/>
  <c r="FA535" i="1" s="1"/>
  <c r="DU535" i="1"/>
  <c r="DR535" i="1"/>
  <c r="DQ535" i="1"/>
  <c r="DM535" i="1"/>
  <c r="CW535" i="1"/>
  <c r="CV535" i="1"/>
  <c r="CU535" i="1"/>
  <c r="CT535" i="1"/>
  <c r="CS535" i="1"/>
  <c r="CR535" i="1"/>
  <c r="CQ535" i="1"/>
  <c r="CP535" i="1"/>
  <c r="CO535" i="1"/>
  <c r="CN535" i="1"/>
  <c r="CM535" i="1"/>
  <c r="CL535" i="1"/>
  <c r="CK535" i="1"/>
  <c r="BX535" i="1"/>
  <c r="BW535" i="1"/>
  <c r="BV535" i="1"/>
  <c r="DT535" i="1" s="1"/>
  <c r="BU535" i="1"/>
  <c r="DS535" i="1" s="1"/>
  <c r="BT535" i="1"/>
  <c r="BS535" i="1"/>
  <c r="BR535" i="1"/>
  <c r="DP535" i="1" s="1"/>
  <c r="BQ535" i="1"/>
  <c r="DO535" i="1" s="1"/>
  <c r="BP535" i="1"/>
  <c r="BO535" i="1"/>
  <c r="BN535" i="1"/>
  <c r="DL535" i="1" s="1"/>
  <c r="BM535" i="1"/>
  <c r="DK535" i="1" s="1"/>
  <c r="BL535" i="1"/>
  <c r="J535" i="1"/>
  <c r="FE534" i="1"/>
  <c r="FD534" i="1"/>
  <c r="FC534" i="1"/>
  <c r="FB534" i="1"/>
  <c r="FA534" i="1"/>
  <c r="EY534" i="1"/>
  <c r="EI534" i="1"/>
  <c r="EZ534" i="1" s="1"/>
  <c r="DS534" i="1"/>
  <c r="DL534" i="1"/>
  <c r="DK534" i="1"/>
  <c r="CX534" i="1"/>
  <c r="CV534" i="1"/>
  <c r="CU534" i="1"/>
  <c r="CT534" i="1"/>
  <c r="CS534" i="1"/>
  <c r="CR534" i="1"/>
  <c r="DQ534" i="1" s="1"/>
  <c r="CQ534" i="1"/>
  <c r="DP534" i="1" s="1"/>
  <c r="CP534" i="1"/>
  <c r="CO534" i="1"/>
  <c r="CN534" i="1"/>
  <c r="CM534" i="1"/>
  <c r="CL534" i="1"/>
  <c r="CK534" i="1"/>
  <c r="BY534" i="1"/>
  <c r="DW534" i="1" s="1"/>
  <c r="BW534" i="1"/>
  <c r="DU534" i="1" s="1"/>
  <c r="BV534" i="1"/>
  <c r="DT534" i="1" s="1"/>
  <c r="BU534" i="1"/>
  <c r="BT534" i="1"/>
  <c r="DR534" i="1" s="1"/>
  <c r="BS534" i="1"/>
  <c r="BR534" i="1"/>
  <c r="BQ534" i="1"/>
  <c r="DO534" i="1" s="1"/>
  <c r="BP534" i="1"/>
  <c r="DN534" i="1" s="1"/>
  <c r="BO534" i="1"/>
  <c r="DM534" i="1" s="1"/>
  <c r="BN534" i="1"/>
  <c r="BM534" i="1"/>
  <c r="BL534" i="1"/>
  <c r="ET534" i="1" s="1"/>
  <c r="J534" i="1"/>
  <c r="FD533" i="1"/>
  <c r="FC533" i="1"/>
  <c r="FB533" i="1"/>
  <c r="FA533" i="1"/>
  <c r="EZ533" i="1"/>
  <c r="EI533" i="1"/>
  <c r="DS533" i="1"/>
  <c r="DR533" i="1"/>
  <c r="DQ533" i="1"/>
  <c r="DO533" i="1"/>
  <c r="DK533" i="1"/>
  <c r="CX533" i="1"/>
  <c r="CW533" i="1"/>
  <c r="CU533" i="1"/>
  <c r="CT533" i="1"/>
  <c r="CS533" i="1"/>
  <c r="CR533" i="1"/>
  <c r="CQ533" i="1"/>
  <c r="CP533" i="1"/>
  <c r="CO533" i="1"/>
  <c r="CN533" i="1"/>
  <c r="CM533" i="1"/>
  <c r="CK533" i="1"/>
  <c r="BY533" i="1"/>
  <c r="DW533" i="1" s="1"/>
  <c r="BX533" i="1"/>
  <c r="BV533" i="1"/>
  <c r="BU533" i="1"/>
  <c r="BT533" i="1"/>
  <c r="BS533" i="1"/>
  <c r="BR533" i="1"/>
  <c r="DP533" i="1" s="1"/>
  <c r="BQ533" i="1"/>
  <c r="BP533" i="1"/>
  <c r="DN533" i="1" s="1"/>
  <c r="BO533" i="1"/>
  <c r="BN533" i="1"/>
  <c r="BM533" i="1"/>
  <c r="BL533" i="1"/>
  <c r="DJ533" i="1" s="1"/>
  <c r="J533" i="1"/>
  <c r="EI532" i="1"/>
  <c r="DV532" i="1"/>
  <c r="DO532" i="1"/>
  <c r="CX532" i="1"/>
  <c r="DW532" i="1" s="1"/>
  <c r="CW532" i="1"/>
  <c r="CV532" i="1"/>
  <c r="CT532" i="1"/>
  <c r="CS532" i="1"/>
  <c r="CR532" i="1"/>
  <c r="CQ532" i="1"/>
  <c r="CP532" i="1"/>
  <c r="CO532" i="1"/>
  <c r="DN532" i="1" s="1"/>
  <c r="CN532" i="1"/>
  <c r="DM532" i="1" s="1"/>
  <c r="CM532" i="1"/>
  <c r="CL532" i="1"/>
  <c r="CK532" i="1"/>
  <c r="BY532" i="1"/>
  <c r="BX532" i="1"/>
  <c r="BW532" i="1"/>
  <c r="BU532" i="1"/>
  <c r="DS532" i="1" s="1"/>
  <c r="BT532" i="1"/>
  <c r="DR532" i="1" s="1"/>
  <c r="BS532" i="1"/>
  <c r="DQ532" i="1" s="1"/>
  <c r="BR532" i="1"/>
  <c r="DP532" i="1" s="1"/>
  <c r="BQ532" i="1"/>
  <c r="BP532" i="1"/>
  <c r="BO532" i="1"/>
  <c r="BN532" i="1"/>
  <c r="BM532" i="1"/>
  <c r="DK532" i="1" s="1"/>
  <c r="BL532" i="1"/>
  <c r="J532" i="1"/>
  <c r="EZ531" i="1"/>
  <c r="EY531" i="1"/>
  <c r="EI531" i="1"/>
  <c r="DM531" i="1"/>
  <c r="DL531" i="1"/>
  <c r="CX531" i="1"/>
  <c r="CW531" i="1"/>
  <c r="DV531" i="1" s="1"/>
  <c r="CV531" i="1"/>
  <c r="DU531" i="1" s="1"/>
  <c r="CU531" i="1"/>
  <c r="CS531" i="1"/>
  <c r="CR531" i="1"/>
  <c r="CQ531" i="1"/>
  <c r="CP531" i="1"/>
  <c r="CO531" i="1"/>
  <c r="CN531" i="1"/>
  <c r="CM531" i="1"/>
  <c r="CL531" i="1"/>
  <c r="CK531" i="1"/>
  <c r="BY531" i="1"/>
  <c r="DW531" i="1" s="1"/>
  <c r="BX531" i="1"/>
  <c r="BW531" i="1"/>
  <c r="BV531" i="1"/>
  <c r="DT531" i="1" s="1"/>
  <c r="BT531" i="1"/>
  <c r="DR531" i="1" s="1"/>
  <c r="BS531" i="1"/>
  <c r="BR531" i="1"/>
  <c r="DP531" i="1" s="1"/>
  <c r="BQ531" i="1"/>
  <c r="DO531" i="1" s="1"/>
  <c r="BP531" i="1"/>
  <c r="DN531" i="1" s="1"/>
  <c r="BO531" i="1"/>
  <c r="BN531" i="1"/>
  <c r="BM531" i="1"/>
  <c r="BL531" i="1"/>
  <c r="J531" i="1"/>
  <c r="FF530" i="1"/>
  <c r="FE530" i="1"/>
  <c r="FD530" i="1"/>
  <c r="EI530" i="1"/>
  <c r="DW530" i="1"/>
  <c r="DT530" i="1"/>
  <c r="DO530" i="1"/>
  <c r="CX530" i="1"/>
  <c r="CW530" i="1"/>
  <c r="CV530" i="1"/>
  <c r="DU530" i="1" s="1"/>
  <c r="CU530" i="1"/>
  <c r="CT530" i="1"/>
  <c r="CR530" i="1"/>
  <c r="CQ530" i="1"/>
  <c r="CP530" i="1"/>
  <c r="CO530" i="1"/>
  <c r="CN530" i="1"/>
  <c r="CM530" i="1"/>
  <c r="DL530" i="1" s="1"/>
  <c r="CL530" i="1"/>
  <c r="DK530" i="1" s="1"/>
  <c r="CK530" i="1"/>
  <c r="BY530" i="1"/>
  <c r="BX530" i="1"/>
  <c r="DV530" i="1" s="1"/>
  <c r="BW530" i="1"/>
  <c r="BV530" i="1"/>
  <c r="BU530" i="1"/>
  <c r="DS530" i="1" s="1"/>
  <c r="BS530" i="1"/>
  <c r="DQ530" i="1" s="1"/>
  <c r="BR530" i="1"/>
  <c r="DP530" i="1" s="1"/>
  <c r="BQ530" i="1"/>
  <c r="BP530" i="1"/>
  <c r="DN530" i="1" s="1"/>
  <c r="BO530" i="1"/>
  <c r="DM530" i="1" s="1"/>
  <c r="BN530" i="1"/>
  <c r="BM530" i="1"/>
  <c r="BL530" i="1"/>
  <c r="J530" i="1"/>
  <c r="FF529" i="1" s="1"/>
  <c r="FE529" i="1"/>
  <c r="FD529" i="1"/>
  <c r="FC529" i="1"/>
  <c r="EY529" i="1"/>
  <c r="EI529" i="1"/>
  <c r="FB529" i="1" s="1"/>
  <c r="DV529" i="1"/>
  <c r="DU529" i="1"/>
  <c r="DM529" i="1"/>
  <c r="DL529" i="1"/>
  <c r="CX529" i="1"/>
  <c r="CW529" i="1"/>
  <c r="CV529" i="1"/>
  <c r="CU529" i="1"/>
  <c r="DT529" i="1" s="1"/>
  <c r="CT529" i="1"/>
  <c r="DS529" i="1" s="1"/>
  <c r="CS529" i="1"/>
  <c r="CQ529" i="1"/>
  <c r="CP529" i="1"/>
  <c r="CO529" i="1"/>
  <c r="CN529" i="1"/>
  <c r="CM529" i="1"/>
  <c r="CL529" i="1"/>
  <c r="DK529" i="1" s="1"/>
  <c r="CK529" i="1"/>
  <c r="BY529" i="1"/>
  <c r="DW529" i="1" s="1"/>
  <c r="BX529" i="1"/>
  <c r="BW529" i="1"/>
  <c r="BV529" i="1"/>
  <c r="BU529" i="1"/>
  <c r="BT529" i="1"/>
  <c r="BR529" i="1"/>
  <c r="DP529" i="1" s="1"/>
  <c r="BQ529" i="1"/>
  <c r="DO529" i="1" s="1"/>
  <c r="BP529" i="1"/>
  <c r="DN529" i="1" s="1"/>
  <c r="BO529" i="1"/>
  <c r="BN529" i="1"/>
  <c r="BM529" i="1"/>
  <c r="BL529" i="1"/>
  <c r="J529" i="1"/>
  <c r="FF528" i="1"/>
  <c r="FE528" i="1"/>
  <c r="FD528" i="1"/>
  <c r="FC528" i="1"/>
  <c r="FB528" i="1"/>
  <c r="EY528" i="1"/>
  <c r="EI528" i="1"/>
  <c r="FA528" i="1" s="1"/>
  <c r="DU528" i="1"/>
  <c r="DT528" i="1"/>
  <c r="DM528" i="1"/>
  <c r="DL528" i="1"/>
  <c r="DK528" i="1"/>
  <c r="CX528" i="1"/>
  <c r="CW528" i="1"/>
  <c r="CV528" i="1"/>
  <c r="CU528" i="1"/>
  <c r="CT528" i="1"/>
  <c r="DS528" i="1" s="1"/>
  <c r="CS528" i="1"/>
  <c r="DR528" i="1" s="1"/>
  <c r="CR528" i="1"/>
  <c r="CP528" i="1"/>
  <c r="CO528" i="1"/>
  <c r="CN528" i="1"/>
  <c r="CM528" i="1"/>
  <c r="CL528" i="1"/>
  <c r="CK528" i="1"/>
  <c r="DJ528" i="1" s="1"/>
  <c r="BY528" i="1"/>
  <c r="DW528" i="1" s="1"/>
  <c r="BX528" i="1"/>
  <c r="DV528" i="1" s="1"/>
  <c r="BW528" i="1"/>
  <c r="BV528" i="1"/>
  <c r="BU528" i="1"/>
  <c r="BT528" i="1"/>
  <c r="BS528" i="1"/>
  <c r="BQ528" i="1"/>
  <c r="DO528" i="1" s="1"/>
  <c r="BP528" i="1"/>
  <c r="DN528" i="1" s="1"/>
  <c r="BO528" i="1"/>
  <c r="BN528" i="1"/>
  <c r="BM528" i="1"/>
  <c r="BL528" i="1"/>
  <c r="J528" i="1"/>
  <c r="FF527" i="1"/>
  <c r="FE527" i="1"/>
  <c r="FD527" i="1"/>
  <c r="FC527" i="1"/>
  <c r="FB527" i="1"/>
  <c r="FA527" i="1"/>
  <c r="EY527" i="1"/>
  <c r="EI527" i="1"/>
  <c r="EZ527" i="1" s="1"/>
  <c r="DT527" i="1"/>
  <c r="DS527" i="1"/>
  <c r="DK527" i="1"/>
  <c r="DJ527" i="1"/>
  <c r="CX527" i="1"/>
  <c r="CW527" i="1"/>
  <c r="CV527" i="1"/>
  <c r="CU527" i="1"/>
  <c r="CT527" i="1"/>
  <c r="CS527" i="1"/>
  <c r="DR527" i="1" s="1"/>
  <c r="CR527" i="1"/>
  <c r="DQ527" i="1" s="1"/>
  <c r="CQ527" i="1"/>
  <c r="EU527" i="1" s="1"/>
  <c r="FM527" i="1" s="1"/>
  <c r="CO527" i="1"/>
  <c r="CN527" i="1"/>
  <c r="CM527" i="1"/>
  <c r="CL527" i="1"/>
  <c r="CK527" i="1"/>
  <c r="BY527" i="1"/>
  <c r="DW527" i="1" s="1"/>
  <c r="BX527" i="1"/>
  <c r="DV527" i="1" s="1"/>
  <c r="BW527" i="1"/>
  <c r="DU527" i="1" s="1"/>
  <c r="BV527" i="1"/>
  <c r="BU527" i="1"/>
  <c r="BT527" i="1"/>
  <c r="BS527" i="1"/>
  <c r="BR527" i="1"/>
  <c r="BP527" i="1"/>
  <c r="DN527" i="1" s="1"/>
  <c r="BO527" i="1"/>
  <c r="DM527" i="1" s="1"/>
  <c r="BN527" i="1"/>
  <c r="DL527" i="1" s="1"/>
  <c r="BM527" i="1"/>
  <c r="BL527" i="1"/>
  <c r="J527" i="1"/>
  <c r="FE526" i="1"/>
  <c r="FC526" i="1"/>
  <c r="FB526" i="1"/>
  <c r="FA526" i="1"/>
  <c r="EI526" i="1"/>
  <c r="EZ526" i="1" s="1"/>
  <c r="DQ526" i="1"/>
  <c r="DP526" i="1"/>
  <c r="DL526" i="1"/>
  <c r="CX526" i="1"/>
  <c r="CW526" i="1"/>
  <c r="CV526" i="1"/>
  <c r="CU526" i="1"/>
  <c r="CT526" i="1"/>
  <c r="CS526" i="1"/>
  <c r="EU526" i="1" s="1"/>
  <c r="CR526" i="1"/>
  <c r="CQ526" i="1"/>
  <c r="CP526" i="1"/>
  <c r="CN526" i="1"/>
  <c r="CM526" i="1"/>
  <c r="CL526" i="1"/>
  <c r="CK526" i="1"/>
  <c r="BY526" i="1"/>
  <c r="DW526" i="1" s="1"/>
  <c r="BX526" i="1"/>
  <c r="BW526" i="1"/>
  <c r="DU526" i="1" s="1"/>
  <c r="BV526" i="1"/>
  <c r="DT526" i="1" s="1"/>
  <c r="BU526" i="1"/>
  <c r="DS526" i="1" s="1"/>
  <c r="BT526" i="1"/>
  <c r="DR526" i="1" s="1"/>
  <c r="BS526" i="1"/>
  <c r="BR526" i="1"/>
  <c r="BQ526" i="1"/>
  <c r="DO526" i="1" s="1"/>
  <c r="BO526" i="1"/>
  <c r="BN526" i="1"/>
  <c r="BM526" i="1"/>
  <c r="DK526" i="1" s="1"/>
  <c r="BL526" i="1"/>
  <c r="DJ526" i="1" s="1"/>
  <c r="J526" i="1"/>
  <c r="FF535" i="1" s="1"/>
  <c r="FC525" i="1"/>
  <c r="FB525" i="1"/>
  <c r="EZ525" i="1"/>
  <c r="EY525" i="1"/>
  <c r="EI525" i="1"/>
  <c r="FA525" i="1" s="1"/>
  <c r="DR525" i="1"/>
  <c r="DP525" i="1"/>
  <c r="DJ525" i="1"/>
  <c r="CX525" i="1"/>
  <c r="DW525" i="1" s="1"/>
  <c r="CW525" i="1"/>
  <c r="CV525" i="1"/>
  <c r="CU525" i="1"/>
  <c r="CT525" i="1"/>
  <c r="CS525" i="1"/>
  <c r="CR525" i="1"/>
  <c r="CQ525" i="1"/>
  <c r="CP525" i="1"/>
  <c r="DO525" i="1" s="1"/>
  <c r="CO525" i="1"/>
  <c r="CM525" i="1"/>
  <c r="CL525" i="1"/>
  <c r="EU525" i="1" s="1"/>
  <c r="CK525" i="1"/>
  <c r="BY525" i="1"/>
  <c r="BX525" i="1"/>
  <c r="DV525" i="1" s="1"/>
  <c r="BW525" i="1"/>
  <c r="BV525" i="1"/>
  <c r="BU525" i="1"/>
  <c r="DS525" i="1" s="1"/>
  <c r="BT525" i="1"/>
  <c r="BS525" i="1"/>
  <c r="DQ525" i="1" s="1"/>
  <c r="BR525" i="1"/>
  <c r="BQ525" i="1"/>
  <c r="BP525" i="1"/>
  <c r="DN525" i="1" s="1"/>
  <c r="BN525" i="1"/>
  <c r="BM525" i="1"/>
  <c r="BL525" i="1"/>
  <c r="J525" i="1"/>
  <c r="FC524" i="1"/>
  <c r="FA524" i="1"/>
  <c r="EZ524" i="1"/>
  <c r="EY524" i="1"/>
  <c r="EI524" i="1"/>
  <c r="FB524" i="1" s="1"/>
  <c r="DW524" i="1"/>
  <c r="DQ524" i="1"/>
  <c r="DO524" i="1"/>
  <c r="CX524" i="1"/>
  <c r="CW524" i="1"/>
  <c r="DV524" i="1" s="1"/>
  <c r="CV524" i="1"/>
  <c r="CU524" i="1"/>
  <c r="CT524" i="1"/>
  <c r="CS524" i="1"/>
  <c r="CR524" i="1"/>
  <c r="CQ524" i="1"/>
  <c r="CP524" i="1"/>
  <c r="CO524" i="1"/>
  <c r="DN524" i="1" s="1"/>
  <c r="CN524" i="1"/>
  <c r="CL524" i="1"/>
  <c r="CK524" i="1"/>
  <c r="BY524" i="1"/>
  <c r="BX524" i="1"/>
  <c r="BW524" i="1"/>
  <c r="BV524" i="1"/>
  <c r="BU524" i="1"/>
  <c r="DS524" i="1" s="1"/>
  <c r="BT524" i="1"/>
  <c r="DR524" i="1" s="1"/>
  <c r="BS524" i="1"/>
  <c r="BR524" i="1"/>
  <c r="DP524" i="1" s="1"/>
  <c r="BQ524" i="1"/>
  <c r="BP524" i="1"/>
  <c r="BO524" i="1"/>
  <c r="BM524" i="1"/>
  <c r="BL524" i="1"/>
  <c r="J524" i="1"/>
  <c r="FF534" i="1" s="1"/>
  <c r="FB523" i="1"/>
  <c r="FA523" i="1"/>
  <c r="EZ523" i="1"/>
  <c r="EI523" i="1"/>
  <c r="FE523" i="1" s="1"/>
  <c r="DV523" i="1"/>
  <c r="DU523" i="1"/>
  <c r="DR523" i="1"/>
  <c r="CX523" i="1"/>
  <c r="CW523" i="1"/>
  <c r="CV523" i="1"/>
  <c r="CU523" i="1"/>
  <c r="CT523" i="1"/>
  <c r="CS523" i="1"/>
  <c r="CR523" i="1"/>
  <c r="CQ523" i="1"/>
  <c r="CP523" i="1"/>
  <c r="CO523" i="1"/>
  <c r="DN523" i="1" s="1"/>
  <c r="CN523" i="1"/>
  <c r="DM523" i="1" s="1"/>
  <c r="CM523" i="1"/>
  <c r="CK523" i="1"/>
  <c r="BY523" i="1"/>
  <c r="DW523" i="1" s="1"/>
  <c r="BX523" i="1"/>
  <c r="BW523" i="1"/>
  <c r="BV523" i="1"/>
  <c r="DT523" i="1" s="1"/>
  <c r="BU523" i="1"/>
  <c r="DS523" i="1" s="1"/>
  <c r="BT523" i="1"/>
  <c r="BS523" i="1"/>
  <c r="DQ523" i="1" s="1"/>
  <c r="BR523" i="1"/>
  <c r="DP523" i="1" s="1"/>
  <c r="BQ523" i="1"/>
  <c r="DO523" i="1" s="1"/>
  <c r="BP523" i="1"/>
  <c r="BO523" i="1"/>
  <c r="BN523" i="1"/>
  <c r="DL523" i="1" s="1"/>
  <c r="BL523" i="1"/>
  <c r="J523" i="1"/>
  <c r="FE522" i="1"/>
  <c r="FD522" i="1"/>
  <c r="FA522" i="1"/>
  <c r="EZ522" i="1"/>
  <c r="EY522" i="1"/>
  <c r="EI522" i="1"/>
  <c r="DW522" i="1"/>
  <c r="DV522" i="1"/>
  <c r="DU522" i="1"/>
  <c r="DO522" i="1"/>
  <c r="DM522" i="1"/>
  <c r="DL522" i="1"/>
  <c r="CX522" i="1"/>
  <c r="CW522" i="1"/>
  <c r="CV522" i="1"/>
  <c r="CU522" i="1"/>
  <c r="DT522" i="1" s="1"/>
  <c r="CT522" i="1"/>
  <c r="CS522" i="1"/>
  <c r="CR522" i="1"/>
  <c r="CQ522" i="1"/>
  <c r="CP522" i="1"/>
  <c r="CO522" i="1"/>
  <c r="CN522" i="1"/>
  <c r="CM522" i="1"/>
  <c r="CL522" i="1"/>
  <c r="EU522" i="1" s="1"/>
  <c r="BY522" i="1"/>
  <c r="BX522" i="1"/>
  <c r="BW522" i="1"/>
  <c r="BV522" i="1"/>
  <c r="BU522" i="1"/>
  <c r="BT522" i="1"/>
  <c r="DR522" i="1" s="1"/>
  <c r="BS522" i="1"/>
  <c r="DQ522" i="1" s="1"/>
  <c r="BR522" i="1"/>
  <c r="DP522" i="1" s="1"/>
  <c r="BQ522" i="1"/>
  <c r="BP522" i="1"/>
  <c r="DN522" i="1" s="1"/>
  <c r="BO522" i="1"/>
  <c r="BN522" i="1"/>
  <c r="BM522" i="1"/>
  <c r="J522" i="1"/>
  <c r="FX520" i="1"/>
  <c r="FW520" i="1"/>
  <c r="FV520" i="1"/>
  <c r="FU520" i="1"/>
  <c r="FT520" i="1"/>
  <c r="FS520" i="1"/>
  <c r="FR520" i="1"/>
  <c r="FQ520" i="1"/>
  <c r="FX518" i="1"/>
  <c r="FW518" i="1"/>
  <c r="FV518" i="1"/>
  <c r="FU518" i="1"/>
  <c r="FT518" i="1"/>
  <c r="FS518" i="1"/>
  <c r="FR518" i="1"/>
  <c r="FQ518" i="1"/>
  <c r="H518" i="1"/>
  <c r="G518" i="1"/>
  <c r="F518" i="1"/>
  <c r="E518" i="1"/>
  <c r="D518" i="1"/>
  <c r="FE517" i="1"/>
  <c r="FC517" i="1"/>
  <c r="FB517" i="1"/>
  <c r="FA517" i="1"/>
  <c r="EI517" i="1"/>
  <c r="DT517" i="1"/>
  <c r="DS517" i="1"/>
  <c r="DK517" i="1"/>
  <c r="DJ517" i="1"/>
  <c r="CX517" i="1"/>
  <c r="CW517" i="1"/>
  <c r="CV517" i="1"/>
  <c r="CU517" i="1"/>
  <c r="CT517" i="1"/>
  <c r="CS517" i="1"/>
  <c r="DR517" i="1" s="1"/>
  <c r="CR517" i="1"/>
  <c r="CQ517" i="1"/>
  <c r="DP517" i="1" s="1"/>
  <c r="CP517" i="1"/>
  <c r="CO517" i="1"/>
  <c r="CN517" i="1"/>
  <c r="CM517" i="1"/>
  <c r="CL517" i="1"/>
  <c r="CK517" i="1"/>
  <c r="BY517" i="1"/>
  <c r="BX517" i="1"/>
  <c r="DV517" i="1" s="1"/>
  <c r="BW517" i="1"/>
  <c r="DU517" i="1" s="1"/>
  <c r="BV517" i="1"/>
  <c r="BU517" i="1"/>
  <c r="BT517" i="1"/>
  <c r="BS517" i="1"/>
  <c r="DQ517" i="1" s="1"/>
  <c r="BR517" i="1"/>
  <c r="BQ517" i="1"/>
  <c r="BP517" i="1"/>
  <c r="DN517" i="1" s="1"/>
  <c r="BO517" i="1"/>
  <c r="BN517" i="1"/>
  <c r="DL517" i="1" s="1"/>
  <c r="BM517" i="1"/>
  <c r="BL517" i="1"/>
  <c r="J517" i="1"/>
  <c r="FF516" i="1"/>
  <c r="FE516" i="1"/>
  <c r="FD516" i="1"/>
  <c r="FC516" i="1"/>
  <c r="FB516" i="1"/>
  <c r="EY516" i="1"/>
  <c r="EI516" i="1"/>
  <c r="FA516" i="1" s="1"/>
  <c r="DX516" i="1"/>
  <c r="DT516" i="1"/>
  <c r="DS516" i="1"/>
  <c r="DR516" i="1"/>
  <c r="DM516" i="1"/>
  <c r="DL516" i="1"/>
  <c r="DJ516" i="1"/>
  <c r="CY516" i="1"/>
  <c r="CW516" i="1"/>
  <c r="CV516" i="1"/>
  <c r="DU516" i="1" s="1"/>
  <c r="CU516" i="1"/>
  <c r="CT516" i="1"/>
  <c r="CS516" i="1"/>
  <c r="CR516" i="1"/>
  <c r="CQ516" i="1"/>
  <c r="CP516" i="1"/>
  <c r="CO516" i="1"/>
  <c r="CN516" i="1"/>
  <c r="CM516" i="1"/>
  <c r="CL516" i="1"/>
  <c r="CK516" i="1"/>
  <c r="BZ516" i="1"/>
  <c r="BX516" i="1"/>
  <c r="DV516" i="1" s="1"/>
  <c r="BW516" i="1"/>
  <c r="BV516" i="1"/>
  <c r="BU516" i="1"/>
  <c r="BT516" i="1"/>
  <c r="BS516" i="1"/>
  <c r="DQ516" i="1" s="1"/>
  <c r="BR516" i="1"/>
  <c r="BQ516" i="1"/>
  <c r="DO516" i="1" s="1"/>
  <c r="BP516" i="1"/>
  <c r="DN516" i="1" s="1"/>
  <c r="BO516" i="1"/>
  <c r="BN516" i="1"/>
  <c r="BM516" i="1"/>
  <c r="DK516" i="1" s="1"/>
  <c r="BL516" i="1"/>
  <c r="J516" i="1"/>
  <c r="FF515" i="1"/>
  <c r="EI515" i="1"/>
  <c r="DO515" i="1"/>
  <c r="DN515" i="1"/>
  <c r="CY515" i="1"/>
  <c r="DX515" i="1" s="1"/>
  <c r="CX515" i="1"/>
  <c r="DW515" i="1" s="1"/>
  <c r="CV515" i="1"/>
  <c r="CU515" i="1"/>
  <c r="CT515" i="1"/>
  <c r="CS515" i="1"/>
  <c r="CR515" i="1"/>
  <c r="CQ515" i="1"/>
  <c r="CP515" i="1"/>
  <c r="CO515" i="1"/>
  <c r="CN515" i="1"/>
  <c r="CM515" i="1"/>
  <c r="CL515" i="1"/>
  <c r="CK515" i="1"/>
  <c r="BZ515" i="1"/>
  <c r="BY515" i="1"/>
  <c r="BW515" i="1"/>
  <c r="DU515" i="1" s="1"/>
  <c r="BV515" i="1"/>
  <c r="BU515" i="1"/>
  <c r="BT515" i="1"/>
  <c r="BS515" i="1"/>
  <c r="DQ515" i="1" s="1"/>
  <c r="BR515" i="1"/>
  <c r="DP515" i="1" s="1"/>
  <c r="BQ515" i="1"/>
  <c r="BP515" i="1"/>
  <c r="BO515" i="1"/>
  <c r="DM515" i="1" s="1"/>
  <c r="BN515" i="1"/>
  <c r="BM515" i="1"/>
  <c r="BL515" i="1"/>
  <c r="J515" i="1"/>
  <c r="FC514" i="1"/>
  <c r="FB514" i="1"/>
  <c r="EI514" i="1"/>
  <c r="DQ514" i="1"/>
  <c r="DP514" i="1"/>
  <c r="DO514" i="1"/>
  <c r="CY514" i="1"/>
  <c r="CX514" i="1"/>
  <c r="CW514" i="1"/>
  <c r="CU514" i="1"/>
  <c r="CT514" i="1"/>
  <c r="CS514" i="1"/>
  <c r="CR514" i="1"/>
  <c r="CQ514" i="1"/>
  <c r="CP514" i="1"/>
  <c r="CO514" i="1"/>
  <c r="CN514" i="1"/>
  <c r="CM514" i="1"/>
  <c r="CL514" i="1"/>
  <c r="CK514" i="1"/>
  <c r="BZ514" i="1"/>
  <c r="DX514" i="1" s="1"/>
  <c r="BY514" i="1"/>
  <c r="BX514" i="1"/>
  <c r="BV514" i="1"/>
  <c r="DT514" i="1" s="1"/>
  <c r="BU514" i="1"/>
  <c r="DS514" i="1" s="1"/>
  <c r="BT514" i="1"/>
  <c r="DR514" i="1" s="1"/>
  <c r="BS514" i="1"/>
  <c r="BR514" i="1"/>
  <c r="BQ514" i="1"/>
  <c r="BP514" i="1"/>
  <c r="BO514" i="1"/>
  <c r="BN514" i="1"/>
  <c r="DL514" i="1" s="1"/>
  <c r="BM514" i="1"/>
  <c r="DK514" i="1" s="1"/>
  <c r="BL514" i="1"/>
  <c r="DJ514" i="1" s="1"/>
  <c r="J514" i="1"/>
  <c r="EI513" i="1"/>
  <c r="DQ513" i="1"/>
  <c r="DP513" i="1"/>
  <c r="DO513" i="1"/>
  <c r="CY513" i="1"/>
  <c r="DX513" i="1" s="1"/>
  <c r="CX513" i="1"/>
  <c r="CW513" i="1"/>
  <c r="CV513" i="1"/>
  <c r="CT513" i="1"/>
  <c r="CS513" i="1"/>
  <c r="DR513" i="1" s="1"/>
  <c r="CR513" i="1"/>
  <c r="CQ513" i="1"/>
  <c r="CP513" i="1"/>
  <c r="CO513" i="1"/>
  <c r="CN513" i="1"/>
  <c r="CM513" i="1"/>
  <c r="CL513" i="1"/>
  <c r="CK513" i="1"/>
  <c r="BZ513" i="1"/>
  <c r="BY513" i="1"/>
  <c r="BX513" i="1"/>
  <c r="BW513" i="1"/>
  <c r="DU513" i="1" s="1"/>
  <c r="BU513" i="1"/>
  <c r="DS513" i="1" s="1"/>
  <c r="BT513" i="1"/>
  <c r="BS513" i="1"/>
  <c r="BR513" i="1"/>
  <c r="BQ513" i="1"/>
  <c r="BP513" i="1"/>
  <c r="BO513" i="1"/>
  <c r="BN513" i="1"/>
  <c r="DL513" i="1" s="1"/>
  <c r="BM513" i="1"/>
  <c r="BL513" i="1"/>
  <c r="J513" i="1"/>
  <c r="FE512" i="1"/>
  <c r="FD512" i="1"/>
  <c r="FC512" i="1"/>
  <c r="FB512" i="1"/>
  <c r="FA512" i="1"/>
  <c r="EI512" i="1"/>
  <c r="EZ512" i="1" s="1"/>
  <c r="DT512" i="1"/>
  <c r="DR512" i="1"/>
  <c r="DQ512" i="1"/>
  <c r="DK512" i="1"/>
  <c r="DJ512" i="1"/>
  <c r="CY512" i="1"/>
  <c r="CX512" i="1"/>
  <c r="CW512" i="1"/>
  <c r="CV512" i="1"/>
  <c r="DU512" i="1" s="1"/>
  <c r="CU512" i="1"/>
  <c r="CS512" i="1"/>
  <c r="CR512" i="1"/>
  <c r="CQ512" i="1"/>
  <c r="CP512" i="1"/>
  <c r="CO512" i="1"/>
  <c r="CN512" i="1"/>
  <c r="CM512" i="1"/>
  <c r="DL512" i="1" s="1"/>
  <c r="CL512" i="1"/>
  <c r="CK512" i="1"/>
  <c r="BZ512" i="1"/>
  <c r="DX512" i="1" s="1"/>
  <c r="BY512" i="1"/>
  <c r="DW512" i="1" s="1"/>
  <c r="BX512" i="1"/>
  <c r="DV512" i="1" s="1"/>
  <c r="BW512" i="1"/>
  <c r="BV512" i="1"/>
  <c r="BT512" i="1"/>
  <c r="BS512" i="1"/>
  <c r="BR512" i="1"/>
  <c r="DP512" i="1" s="1"/>
  <c r="BQ512" i="1"/>
  <c r="DO512" i="1" s="1"/>
  <c r="BP512" i="1"/>
  <c r="DN512" i="1" s="1"/>
  <c r="BO512" i="1"/>
  <c r="DM512" i="1" s="1"/>
  <c r="BN512" i="1"/>
  <c r="BM512" i="1"/>
  <c r="BL512" i="1"/>
  <c r="J512" i="1"/>
  <c r="FE511" i="1"/>
  <c r="FD511" i="1"/>
  <c r="FC511" i="1"/>
  <c r="EY511" i="1"/>
  <c r="EI511" i="1"/>
  <c r="FB511" i="1" s="1"/>
  <c r="DV511" i="1"/>
  <c r="DU511" i="1"/>
  <c r="DM511" i="1"/>
  <c r="DL511" i="1"/>
  <c r="DK511" i="1"/>
  <c r="CY511" i="1"/>
  <c r="CX511" i="1"/>
  <c r="DW511" i="1" s="1"/>
  <c r="CW511" i="1"/>
  <c r="CV511" i="1"/>
  <c r="CU511" i="1"/>
  <c r="DT511" i="1" s="1"/>
  <c r="CT511" i="1"/>
  <c r="CR511" i="1"/>
  <c r="CQ511" i="1"/>
  <c r="CP511" i="1"/>
  <c r="CO511" i="1"/>
  <c r="DN511" i="1" s="1"/>
  <c r="CN511" i="1"/>
  <c r="CM511" i="1"/>
  <c r="CL511" i="1"/>
  <c r="CK511" i="1"/>
  <c r="BZ511" i="1"/>
  <c r="DX511" i="1" s="1"/>
  <c r="BY511" i="1"/>
  <c r="BX511" i="1"/>
  <c r="BW511" i="1"/>
  <c r="BV511" i="1"/>
  <c r="BU511" i="1"/>
  <c r="DS511" i="1" s="1"/>
  <c r="BS511" i="1"/>
  <c r="DQ511" i="1" s="1"/>
  <c r="BR511" i="1"/>
  <c r="DP511" i="1" s="1"/>
  <c r="BQ511" i="1"/>
  <c r="DO511" i="1" s="1"/>
  <c r="BP511" i="1"/>
  <c r="BO511" i="1"/>
  <c r="BN511" i="1"/>
  <c r="BM511" i="1"/>
  <c r="BL511" i="1"/>
  <c r="DJ511" i="1" s="1"/>
  <c r="J511" i="1"/>
  <c r="FF508" i="1" s="1"/>
  <c r="FE510" i="1"/>
  <c r="FB510" i="1"/>
  <c r="FA510" i="1"/>
  <c r="EY510" i="1"/>
  <c r="EI510" i="1"/>
  <c r="FD510" i="1" s="1"/>
  <c r="DX510" i="1"/>
  <c r="DW510" i="1"/>
  <c r="DO510" i="1"/>
  <c r="DN510" i="1"/>
  <c r="DM510" i="1"/>
  <c r="CY510" i="1"/>
  <c r="CX510" i="1"/>
  <c r="CW510" i="1"/>
  <c r="DV510" i="1" s="1"/>
  <c r="CV510" i="1"/>
  <c r="CU510" i="1"/>
  <c r="CT510" i="1"/>
  <c r="CS510" i="1"/>
  <c r="CQ510" i="1"/>
  <c r="DP510" i="1" s="1"/>
  <c r="CP510" i="1"/>
  <c r="CO510" i="1"/>
  <c r="CN510" i="1"/>
  <c r="CM510" i="1"/>
  <c r="CL510" i="1"/>
  <c r="CK510" i="1"/>
  <c r="EU510" i="1" s="1"/>
  <c r="FM510" i="1" s="1"/>
  <c r="BZ510" i="1"/>
  <c r="BY510" i="1"/>
  <c r="BX510" i="1"/>
  <c r="BW510" i="1"/>
  <c r="BV510" i="1"/>
  <c r="DT510" i="1" s="1"/>
  <c r="BU510" i="1"/>
  <c r="DS510" i="1" s="1"/>
  <c r="BT510" i="1"/>
  <c r="DR510" i="1" s="1"/>
  <c r="BR510" i="1"/>
  <c r="BQ510" i="1"/>
  <c r="BP510" i="1"/>
  <c r="BO510" i="1"/>
  <c r="BN510" i="1"/>
  <c r="BM510" i="1"/>
  <c r="DK510" i="1" s="1"/>
  <c r="BL510" i="1"/>
  <c r="J510" i="1"/>
  <c r="FA509" i="1"/>
  <c r="EY509" i="1"/>
  <c r="EI509" i="1"/>
  <c r="EZ509" i="1" s="1"/>
  <c r="DR509" i="1"/>
  <c r="DQ509" i="1"/>
  <c r="DO509" i="1"/>
  <c r="CY509" i="1"/>
  <c r="DX509" i="1" s="1"/>
  <c r="CX509" i="1"/>
  <c r="CW509" i="1"/>
  <c r="CV509" i="1"/>
  <c r="CU509" i="1"/>
  <c r="CT509" i="1"/>
  <c r="DS509" i="1" s="1"/>
  <c r="CS509" i="1"/>
  <c r="CR509" i="1"/>
  <c r="CP509" i="1"/>
  <c r="CO509" i="1"/>
  <c r="CN509" i="1"/>
  <c r="CM509" i="1"/>
  <c r="CL509" i="1"/>
  <c r="CK509" i="1"/>
  <c r="BZ509" i="1"/>
  <c r="BY509" i="1"/>
  <c r="DW509" i="1" s="1"/>
  <c r="BX509" i="1"/>
  <c r="DV509" i="1" s="1"/>
  <c r="BW509" i="1"/>
  <c r="DU509" i="1" s="1"/>
  <c r="BV509" i="1"/>
  <c r="DT509" i="1" s="1"/>
  <c r="BU509" i="1"/>
  <c r="BT509" i="1"/>
  <c r="BS509" i="1"/>
  <c r="BQ509" i="1"/>
  <c r="BP509" i="1"/>
  <c r="DN509" i="1" s="1"/>
  <c r="BO509" i="1"/>
  <c r="DM509" i="1" s="1"/>
  <c r="BN509" i="1"/>
  <c r="DL509" i="1" s="1"/>
  <c r="BM509" i="1"/>
  <c r="BL509" i="1"/>
  <c r="J509" i="1"/>
  <c r="FE508" i="1"/>
  <c r="FD508" i="1"/>
  <c r="FC508" i="1"/>
  <c r="FB508" i="1"/>
  <c r="FA508" i="1"/>
  <c r="ET508" i="1"/>
  <c r="FL508" i="1" s="1"/>
  <c r="EI508" i="1"/>
  <c r="EZ508" i="1" s="1"/>
  <c r="DT508" i="1"/>
  <c r="DS508" i="1"/>
  <c r="DR508" i="1"/>
  <c r="DK508" i="1"/>
  <c r="DJ508" i="1"/>
  <c r="CY508" i="1"/>
  <c r="CX508" i="1"/>
  <c r="CW508" i="1"/>
  <c r="CV508" i="1"/>
  <c r="DU508" i="1" s="1"/>
  <c r="CU508" i="1"/>
  <c r="CT508" i="1"/>
  <c r="CS508" i="1"/>
  <c r="CR508" i="1"/>
  <c r="CQ508" i="1"/>
  <c r="CO508" i="1"/>
  <c r="CN508" i="1"/>
  <c r="CM508" i="1"/>
  <c r="DL508" i="1" s="1"/>
  <c r="CL508" i="1"/>
  <c r="CK508" i="1"/>
  <c r="BZ508" i="1"/>
  <c r="BY508" i="1"/>
  <c r="DW508" i="1" s="1"/>
  <c r="BX508" i="1"/>
  <c r="DV508" i="1" s="1"/>
  <c r="BW508" i="1"/>
  <c r="BV508" i="1"/>
  <c r="BU508" i="1"/>
  <c r="BT508" i="1"/>
  <c r="BS508" i="1"/>
  <c r="DQ508" i="1" s="1"/>
  <c r="BR508" i="1"/>
  <c r="BP508" i="1"/>
  <c r="DN508" i="1" s="1"/>
  <c r="BO508" i="1"/>
  <c r="DM508" i="1" s="1"/>
  <c r="BN508" i="1"/>
  <c r="BM508" i="1"/>
  <c r="BL508" i="1"/>
  <c r="J508" i="1"/>
  <c r="FE507" i="1"/>
  <c r="FD507" i="1"/>
  <c r="FC507" i="1"/>
  <c r="EY507" i="1"/>
  <c r="EI507" i="1"/>
  <c r="FB507" i="1" s="1"/>
  <c r="DV507" i="1"/>
  <c r="DU507" i="1"/>
  <c r="DM507" i="1"/>
  <c r="DL507" i="1"/>
  <c r="DK507" i="1"/>
  <c r="CY507" i="1"/>
  <c r="CX507" i="1"/>
  <c r="DW507" i="1" s="1"/>
  <c r="CW507" i="1"/>
  <c r="CV507" i="1"/>
  <c r="CU507" i="1"/>
  <c r="DT507" i="1" s="1"/>
  <c r="CT507" i="1"/>
  <c r="CS507" i="1"/>
  <c r="CR507" i="1"/>
  <c r="CQ507" i="1"/>
  <c r="CP507" i="1"/>
  <c r="DO507" i="1" s="1"/>
  <c r="CN507" i="1"/>
  <c r="CM507" i="1"/>
  <c r="CL507" i="1"/>
  <c r="CK507" i="1"/>
  <c r="BZ507" i="1"/>
  <c r="DX507" i="1" s="1"/>
  <c r="BY507" i="1"/>
  <c r="BX507" i="1"/>
  <c r="BW507" i="1"/>
  <c r="BV507" i="1"/>
  <c r="BU507" i="1"/>
  <c r="DS507" i="1" s="1"/>
  <c r="BT507" i="1"/>
  <c r="BS507" i="1"/>
  <c r="DQ507" i="1" s="1"/>
  <c r="BR507" i="1"/>
  <c r="BQ507" i="1"/>
  <c r="BO507" i="1"/>
  <c r="BN507" i="1"/>
  <c r="BM507" i="1"/>
  <c r="BL507" i="1"/>
  <c r="DJ507" i="1" s="1"/>
  <c r="J507" i="1"/>
  <c r="FF506" i="1"/>
  <c r="FE506" i="1"/>
  <c r="FB506" i="1"/>
  <c r="FA506" i="1"/>
  <c r="EY506" i="1"/>
  <c r="EI506" i="1"/>
  <c r="FD506" i="1" s="1"/>
  <c r="DX506" i="1"/>
  <c r="DW506" i="1"/>
  <c r="DP506" i="1"/>
  <c r="DO506" i="1"/>
  <c r="CY506" i="1"/>
  <c r="CX506" i="1"/>
  <c r="CW506" i="1"/>
  <c r="DV506" i="1" s="1"/>
  <c r="CV506" i="1"/>
  <c r="CU506" i="1"/>
  <c r="CT506" i="1"/>
  <c r="CS506" i="1"/>
  <c r="CR506" i="1"/>
  <c r="DQ506" i="1" s="1"/>
  <c r="CQ506" i="1"/>
  <c r="CP506" i="1"/>
  <c r="CO506" i="1"/>
  <c r="DN506" i="1" s="1"/>
  <c r="CM506" i="1"/>
  <c r="CL506" i="1"/>
  <c r="CK506" i="1"/>
  <c r="BZ506" i="1"/>
  <c r="BY506" i="1"/>
  <c r="BX506" i="1"/>
  <c r="BW506" i="1"/>
  <c r="BV506" i="1"/>
  <c r="DT506" i="1" s="1"/>
  <c r="BU506" i="1"/>
  <c r="DS506" i="1" s="1"/>
  <c r="BT506" i="1"/>
  <c r="DR506" i="1" s="1"/>
  <c r="BS506" i="1"/>
  <c r="BR506" i="1"/>
  <c r="BQ506" i="1"/>
  <c r="BP506" i="1"/>
  <c r="BN506" i="1"/>
  <c r="BM506" i="1"/>
  <c r="DK506" i="1" s="1"/>
  <c r="BL506" i="1"/>
  <c r="J506" i="1"/>
  <c r="FF504" i="1" s="1"/>
  <c r="EI505" i="1"/>
  <c r="DX505" i="1"/>
  <c r="DR505" i="1"/>
  <c r="DQ505" i="1"/>
  <c r="CY505" i="1"/>
  <c r="CX505" i="1"/>
  <c r="CW505" i="1"/>
  <c r="CV505" i="1"/>
  <c r="CU505" i="1"/>
  <c r="CT505" i="1"/>
  <c r="DS505" i="1" s="1"/>
  <c r="CS505" i="1"/>
  <c r="CR505" i="1"/>
  <c r="CQ505" i="1"/>
  <c r="DP505" i="1" s="1"/>
  <c r="CP505" i="1"/>
  <c r="CO505" i="1"/>
  <c r="CN505" i="1"/>
  <c r="CL505" i="1"/>
  <c r="CK505" i="1"/>
  <c r="EU505" i="1" s="1"/>
  <c r="BZ505" i="1"/>
  <c r="BY505" i="1"/>
  <c r="BX505" i="1"/>
  <c r="DV505" i="1" s="1"/>
  <c r="BW505" i="1"/>
  <c r="DU505" i="1" s="1"/>
  <c r="BV505" i="1"/>
  <c r="DT505" i="1" s="1"/>
  <c r="BU505" i="1"/>
  <c r="BT505" i="1"/>
  <c r="BS505" i="1"/>
  <c r="BR505" i="1"/>
  <c r="BQ505" i="1"/>
  <c r="BP505" i="1"/>
  <c r="DN505" i="1" s="1"/>
  <c r="BO505" i="1"/>
  <c r="DM505" i="1" s="1"/>
  <c r="BM505" i="1"/>
  <c r="BL505" i="1"/>
  <c r="J505" i="1"/>
  <c r="FF512" i="1" s="1"/>
  <c r="FE504" i="1"/>
  <c r="FD504" i="1"/>
  <c r="FC504" i="1"/>
  <c r="FB504" i="1"/>
  <c r="FA504" i="1"/>
  <c r="EY504" i="1"/>
  <c r="EI504" i="1"/>
  <c r="EZ504" i="1" s="1"/>
  <c r="DT504" i="1"/>
  <c r="DS504" i="1"/>
  <c r="DL504" i="1"/>
  <c r="DJ504" i="1"/>
  <c r="CY504" i="1"/>
  <c r="CX504" i="1"/>
  <c r="CW504" i="1"/>
  <c r="CV504" i="1"/>
  <c r="DU504" i="1" s="1"/>
  <c r="CU504" i="1"/>
  <c r="CT504" i="1"/>
  <c r="CS504" i="1"/>
  <c r="DR504" i="1" s="1"/>
  <c r="CR504" i="1"/>
  <c r="CQ504" i="1"/>
  <c r="CP504" i="1"/>
  <c r="CO504" i="1"/>
  <c r="CN504" i="1"/>
  <c r="DM504" i="1" s="1"/>
  <c r="CM504" i="1"/>
  <c r="CK504" i="1"/>
  <c r="BZ504" i="1"/>
  <c r="DX504" i="1" s="1"/>
  <c r="BY504" i="1"/>
  <c r="DW504" i="1" s="1"/>
  <c r="BX504" i="1"/>
  <c r="DV504" i="1" s="1"/>
  <c r="BW504" i="1"/>
  <c r="BV504" i="1"/>
  <c r="BU504" i="1"/>
  <c r="BT504" i="1"/>
  <c r="BS504" i="1"/>
  <c r="BR504" i="1"/>
  <c r="DP504" i="1" s="1"/>
  <c r="BQ504" i="1"/>
  <c r="DO504" i="1" s="1"/>
  <c r="BP504" i="1"/>
  <c r="BO504" i="1"/>
  <c r="BN504" i="1"/>
  <c r="BL504" i="1"/>
  <c r="J504" i="1"/>
  <c r="FE503" i="1"/>
  <c r="FD503" i="1"/>
  <c r="FC503" i="1"/>
  <c r="EY503" i="1"/>
  <c r="EI503" i="1"/>
  <c r="FB503" i="1" s="1"/>
  <c r="DV503" i="1"/>
  <c r="DU503" i="1"/>
  <c r="DN503" i="1"/>
  <c r="DM503" i="1"/>
  <c r="CY503" i="1"/>
  <c r="CX503" i="1"/>
  <c r="DW503" i="1" s="1"/>
  <c r="CW503" i="1"/>
  <c r="CV503" i="1"/>
  <c r="CU503" i="1"/>
  <c r="DT503" i="1" s="1"/>
  <c r="CT503" i="1"/>
  <c r="CS503" i="1"/>
  <c r="CR503" i="1"/>
  <c r="CQ503" i="1"/>
  <c r="CP503" i="1"/>
  <c r="DO503" i="1" s="1"/>
  <c r="CO503" i="1"/>
  <c r="CN503" i="1"/>
  <c r="CM503" i="1"/>
  <c r="DL503" i="1" s="1"/>
  <c r="CL503" i="1"/>
  <c r="BZ503" i="1"/>
  <c r="DX503" i="1" s="1"/>
  <c r="BY503" i="1"/>
  <c r="BX503" i="1"/>
  <c r="BW503" i="1"/>
  <c r="BV503" i="1"/>
  <c r="BU503" i="1"/>
  <c r="DS503" i="1" s="1"/>
  <c r="BT503" i="1"/>
  <c r="DR503" i="1" s="1"/>
  <c r="BS503" i="1"/>
  <c r="DQ503" i="1" s="1"/>
  <c r="BR503" i="1"/>
  <c r="DP503" i="1" s="1"/>
  <c r="BQ503" i="1"/>
  <c r="BP503" i="1"/>
  <c r="BO503" i="1"/>
  <c r="BN503" i="1"/>
  <c r="BM503" i="1"/>
  <c r="DK503" i="1" s="1"/>
  <c r="J503" i="1"/>
  <c r="FF510" i="1" s="1"/>
  <c r="FX501" i="1"/>
  <c r="FW501" i="1"/>
  <c r="FV501" i="1"/>
  <c r="FU501" i="1"/>
  <c r="FT501" i="1"/>
  <c r="FS501" i="1"/>
  <c r="FR501" i="1"/>
  <c r="FQ501" i="1"/>
  <c r="FX500" i="1"/>
  <c r="FW500" i="1"/>
  <c r="FV500" i="1"/>
  <c r="FU500" i="1"/>
  <c r="FT500" i="1"/>
  <c r="FS500" i="1"/>
  <c r="FR500" i="1"/>
  <c r="FQ500" i="1"/>
  <c r="H500" i="1"/>
  <c r="G500" i="1"/>
  <c r="F500" i="1"/>
  <c r="E500" i="1"/>
  <c r="D500" i="1"/>
  <c r="FE499" i="1"/>
  <c r="FD499" i="1"/>
  <c r="FC499" i="1"/>
  <c r="FB499" i="1"/>
  <c r="EY499" i="1"/>
  <c r="EI499" i="1"/>
  <c r="FA499" i="1" s="1"/>
  <c r="DT499" i="1"/>
  <c r="DS499" i="1"/>
  <c r="DL499" i="1"/>
  <c r="DK499" i="1"/>
  <c r="CX499" i="1"/>
  <c r="CW499" i="1"/>
  <c r="CV499" i="1"/>
  <c r="DU499" i="1" s="1"/>
  <c r="CU499" i="1"/>
  <c r="CT499" i="1"/>
  <c r="CS499" i="1"/>
  <c r="DR499" i="1" s="1"/>
  <c r="CR499" i="1"/>
  <c r="CQ499" i="1"/>
  <c r="CP499" i="1"/>
  <c r="CO499" i="1"/>
  <c r="CN499" i="1"/>
  <c r="DM499" i="1" s="1"/>
  <c r="CM499" i="1"/>
  <c r="CL499" i="1"/>
  <c r="CK499" i="1"/>
  <c r="DJ499" i="1" s="1"/>
  <c r="BY499" i="1"/>
  <c r="DW499" i="1" s="1"/>
  <c r="BX499" i="1"/>
  <c r="DV499" i="1" s="1"/>
  <c r="BW499" i="1"/>
  <c r="BV499" i="1"/>
  <c r="BU499" i="1"/>
  <c r="BT499" i="1"/>
  <c r="BS499" i="1"/>
  <c r="BR499" i="1"/>
  <c r="DP499" i="1" s="1"/>
  <c r="BQ499" i="1"/>
  <c r="DO499" i="1" s="1"/>
  <c r="BP499" i="1"/>
  <c r="DN499" i="1" s="1"/>
  <c r="BO499" i="1"/>
  <c r="BN499" i="1"/>
  <c r="BM499" i="1"/>
  <c r="BL499" i="1"/>
  <c r="J499" i="1"/>
  <c r="FF498" i="1"/>
  <c r="FE498" i="1"/>
  <c r="FD498" i="1"/>
  <c r="EI498" i="1"/>
  <c r="FC498" i="1" s="1"/>
  <c r="DV498" i="1"/>
  <c r="DU498" i="1"/>
  <c r="DN498" i="1"/>
  <c r="DM498" i="1"/>
  <c r="DL498" i="1"/>
  <c r="CY498" i="1"/>
  <c r="DX498" i="1" s="1"/>
  <c r="CW498" i="1"/>
  <c r="CV498" i="1"/>
  <c r="CU498" i="1"/>
  <c r="DT498" i="1" s="1"/>
  <c r="CT498" i="1"/>
  <c r="CS498" i="1"/>
  <c r="CR498" i="1"/>
  <c r="CQ498" i="1"/>
  <c r="CP498" i="1"/>
  <c r="DO498" i="1" s="1"/>
  <c r="CO498" i="1"/>
  <c r="CN498" i="1"/>
  <c r="CM498" i="1"/>
  <c r="CL498" i="1"/>
  <c r="CK498" i="1"/>
  <c r="EU498" i="1" s="1"/>
  <c r="FM498" i="1" s="1"/>
  <c r="BZ498" i="1"/>
  <c r="BX498" i="1"/>
  <c r="BW498" i="1"/>
  <c r="BV498" i="1"/>
  <c r="BU498" i="1"/>
  <c r="DS498" i="1" s="1"/>
  <c r="BT498" i="1"/>
  <c r="BS498" i="1"/>
  <c r="DQ498" i="1" s="1"/>
  <c r="BR498" i="1"/>
  <c r="DP498" i="1" s="1"/>
  <c r="BQ498" i="1"/>
  <c r="BP498" i="1"/>
  <c r="BO498" i="1"/>
  <c r="BN498" i="1"/>
  <c r="BM498" i="1"/>
  <c r="DK498" i="1" s="1"/>
  <c r="BL498" i="1"/>
  <c r="J498" i="1"/>
  <c r="FF497" i="1"/>
  <c r="EY497" i="1"/>
  <c r="EI497" i="1"/>
  <c r="EZ497" i="1" s="1"/>
  <c r="DX497" i="1"/>
  <c r="DW497" i="1"/>
  <c r="DP497" i="1"/>
  <c r="DO497" i="1"/>
  <c r="DN497" i="1"/>
  <c r="CY497" i="1"/>
  <c r="CX497" i="1"/>
  <c r="CV497" i="1"/>
  <c r="CU497" i="1"/>
  <c r="CT497" i="1"/>
  <c r="CS497" i="1"/>
  <c r="CR497" i="1"/>
  <c r="CQ497" i="1"/>
  <c r="CP497" i="1"/>
  <c r="CO497" i="1"/>
  <c r="CN497" i="1"/>
  <c r="CM497" i="1"/>
  <c r="CL497" i="1"/>
  <c r="CK497" i="1"/>
  <c r="EU497" i="1" s="1"/>
  <c r="BZ497" i="1"/>
  <c r="BY497" i="1"/>
  <c r="BW497" i="1"/>
  <c r="DU497" i="1" s="1"/>
  <c r="BV497" i="1"/>
  <c r="BU497" i="1"/>
  <c r="DS497" i="1" s="1"/>
  <c r="BT497" i="1"/>
  <c r="DR497" i="1" s="1"/>
  <c r="BS497" i="1"/>
  <c r="DQ497" i="1" s="1"/>
  <c r="BR497" i="1"/>
  <c r="BQ497" i="1"/>
  <c r="BP497" i="1"/>
  <c r="BO497" i="1"/>
  <c r="DM497" i="1" s="1"/>
  <c r="BN497" i="1"/>
  <c r="BM497" i="1"/>
  <c r="DK497" i="1" s="1"/>
  <c r="BL497" i="1"/>
  <c r="J497" i="1"/>
  <c r="EZ496" i="1"/>
  <c r="EI496" i="1"/>
  <c r="FA496" i="1" s="1"/>
  <c r="DR496" i="1"/>
  <c r="DQ496" i="1"/>
  <c r="DJ496" i="1"/>
  <c r="CY496" i="1"/>
  <c r="CX496" i="1"/>
  <c r="CW496" i="1"/>
  <c r="CU496" i="1"/>
  <c r="CT496" i="1"/>
  <c r="CS496" i="1"/>
  <c r="CR496" i="1"/>
  <c r="CQ496" i="1"/>
  <c r="DP496" i="1" s="1"/>
  <c r="CP496" i="1"/>
  <c r="CO496" i="1"/>
  <c r="CN496" i="1"/>
  <c r="CM496" i="1"/>
  <c r="CL496" i="1"/>
  <c r="CK496" i="1"/>
  <c r="EU496" i="1" s="1"/>
  <c r="BZ496" i="1"/>
  <c r="DX496" i="1" s="1"/>
  <c r="BY496" i="1"/>
  <c r="DW496" i="1" s="1"/>
  <c r="BX496" i="1"/>
  <c r="DV496" i="1" s="1"/>
  <c r="BV496" i="1"/>
  <c r="DT496" i="1" s="1"/>
  <c r="BU496" i="1"/>
  <c r="DS496" i="1" s="1"/>
  <c r="BT496" i="1"/>
  <c r="BS496" i="1"/>
  <c r="BR496" i="1"/>
  <c r="BQ496" i="1"/>
  <c r="DO496" i="1" s="1"/>
  <c r="BP496" i="1"/>
  <c r="DN496" i="1" s="1"/>
  <c r="BO496" i="1"/>
  <c r="DM496" i="1" s="1"/>
  <c r="BN496" i="1"/>
  <c r="DL496" i="1" s="1"/>
  <c r="BM496" i="1"/>
  <c r="DK496" i="1" s="1"/>
  <c r="BL496" i="1"/>
  <c r="J496" i="1"/>
  <c r="FF495" i="1"/>
  <c r="FE495" i="1"/>
  <c r="FD495" i="1"/>
  <c r="FC495" i="1"/>
  <c r="FB495" i="1"/>
  <c r="FA495" i="1"/>
  <c r="EY495" i="1"/>
  <c r="EI495" i="1"/>
  <c r="EZ495" i="1" s="1"/>
  <c r="DU495" i="1"/>
  <c r="DS495" i="1"/>
  <c r="DR495" i="1"/>
  <c r="DL495" i="1"/>
  <c r="DK495" i="1"/>
  <c r="DJ495" i="1"/>
  <c r="CY495" i="1"/>
  <c r="CX495" i="1"/>
  <c r="CW495" i="1"/>
  <c r="CV495" i="1"/>
  <c r="CT495" i="1"/>
  <c r="CS495" i="1"/>
  <c r="CR495" i="1"/>
  <c r="CQ495" i="1"/>
  <c r="CP495" i="1"/>
  <c r="CO495" i="1"/>
  <c r="CN495" i="1"/>
  <c r="CM495" i="1"/>
  <c r="CL495" i="1"/>
  <c r="CK495" i="1"/>
  <c r="BZ495" i="1"/>
  <c r="DX495" i="1" s="1"/>
  <c r="BY495" i="1"/>
  <c r="DW495" i="1" s="1"/>
  <c r="BX495" i="1"/>
  <c r="DV495" i="1" s="1"/>
  <c r="BW495" i="1"/>
  <c r="BU495" i="1"/>
  <c r="BT495" i="1"/>
  <c r="BS495" i="1"/>
  <c r="BR495" i="1"/>
  <c r="BQ495" i="1"/>
  <c r="DO495" i="1" s="1"/>
  <c r="BP495" i="1"/>
  <c r="BO495" i="1"/>
  <c r="DM495" i="1" s="1"/>
  <c r="BN495" i="1"/>
  <c r="BM495" i="1"/>
  <c r="BL495" i="1"/>
  <c r="J495" i="1"/>
  <c r="FE494" i="1"/>
  <c r="FD494" i="1"/>
  <c r="EI494" i="1"/>
  <c r="FC494" i="1" s="1"/>
  <c r="DW494" i="1"/>
  <c r="DV494" i="1"/>
  <c r="DN494" i="1"/>
  <c r="DM494" i="1"/>
  <c r="CY494" i="1"/>
  <c r="CX494" i="1"/>
  <c r="CW494" i="1"/>
  <c r="CV494" i="1"/>
  <c r="DU494" i="1" s="1"/>
  <c r="CU494" i="1"/>
  <c r="CS494" i="1"/>
  <c r="CR494" i="1"/>
  <c r="CQ494" i="1"/>
  <c r="CP494" i="1"/>
  <c r="CO494" i="1"/>
  <c r="CN494" i="1"/>
  <c r="CM494" i="1"/>
  <c r="DL494" i="1" s="1"/>
  <c r="CL494" i="1"/>
  <c r="CK494" i="1"/>
  <c r="EU494" i="1" s="1"/>
  <c r="FM494" i="1" s="1"/>
  <c r="BZ494" i="1"/>
  <c r="DX494" i="1" s="1"/>
  <c r="BY494" i="1"/>
  <c r="BX494" i="1"/>
  <c r="BW494" i="1"/>
  <c r="BV494" i="1"/>
  <c r="BT494" i="1"/>
  <c r="DR494" i="1" s="1"/>
  <c r="BS494" i="1"/>
  <c r="DQ494" i="1" s="1"/>
  <c r="BR494" i="1"/>
  <c r="DP494" i="1" s="1"/>
  <c r="BQ494" i="1"/>
  <c r="DO494" i="1" s="1"/>
  <c r="BP494" i="1"/>
  <c r="BO494" i="1"/>
  <c r="BN494" i="1"/>
  <c r="BM494" i="1"/>
  <c r="BL494" i="1"/>
  <c r="J494" i="1"/>
  <c r="FF490" i="1" s="1"/>
  <c r="FF493" i="1"/>
  <c r="EZ493" i="1"/>
  <c r="EY493" i="1"/>
  <c r="EI493" i="1"/>
  <c r="DX493" i="1"/>
  <c r="DW493" i="1"/>
  <c r="DP493" i="1"/>
  <c r="DO493" i="1"/>
  <c r="CY493" i="1"/>
  <c r="CX493" i="1"/>
  <c r="CW493" i="1"/>
  <c r="CV493" i="1"/>
  <c r="CU493" i="1"/>
  <c r="CT493" i="1"/>
  <c r="CR493" i="1"/>
  <c r="CQ493" i="1"/>
  <c r="CP493" i="1"/>
  <c r="CO493" i="1"/>
  <c r="DN493" i="1" s="1"/>
  <c r="CN493" i="1"/>
  <c r="CM493" i="1"/>
  <c r="CL493" i="1"/>
  <c r="CK493" i="1"/>
  <c r="BZ493" i="1"/>
  <c r="BY493" i="1"/>
  <c r="BX493" i="1"/>
  <c r="BW493" i="1"/>
  <c r="BV493" i="1"/>
  <c r="DT493" i="1" s="1"/>
  <c r="BU493" i="1"/>
  <c r="DS493" i="1" s="1"/>
  <c r="BS493" i="1"/>
  <c r="DQ493" i="1" s="1"/>
  <c r="BR493" i="1"/>
  <c r="BQ493" i="1"/>
  <c r="BP493" i="1"/>
  <c r="BO493" i="1"/>
  <c r="BN493" i="1"/>
  <c r="BM493" i="1"/>
  <c r="DK493" i="1" s="1"/>
  <c r="BL493" i="1"/>
  <c r="J493" i="1"/>
  <c r="FB492" i="1"/>
  <c r="FA492" i="1"/>
  <c r="EI492" i="1"/>
  <c r="DS492" i="1"/>
  <c r="DR492" i="1"/>
  <c r="DJ492" i="1"/>
  <c r="CY492" i="1"/>
  <c r="CX492" i="1"/>
  <c r="CW492" i="1"/>
  <c r="CV492" i="1"/>
  <c r="CU492" i="1"/>
  <c r="CT492" i="1"/>
  <c r="CS492" i="1"/>
  <c r="CQ492" i="1"/>
  <c r="DP492" i="1" s="1"/>
  <c r="CP492" i="1"/>
  <c r="CO492" i="1"/>
  <c r="CN492" i="1"/>
  <c r="CM492" i="1"/>
  <c r="CL492" i="1"/>
  <c r="CK492" i="1"/>
  <c r="BZ492" i="1"/>
  <c r="DX492" i="1" s="1"/>
  <c r="BY492" i="1"/>
  <c r="BX492" i="1"/>
  <c r="DV492" i="1" s="1"/>
  <c r="BW492" i="1"/>
  <c r="DU492" i="1" s="1"/>
  <c r="BV492" i="1"/>
  <c r="DT492" i="1" s="1"/>
  <c r="BU492" i="1"/>
  <c r="BT492" i="1"/>
  <c r="BR492" i="1"/>
  <c r="BQ492" i="1"/>
  <c r="DO492" i="1" s="1"/>
  <c r="BP492" i="1"/>
  <c r="DN492" i="1" s="1"/>
  <c r="BO492" i="1"/>
  <c r="DM492" i="1" s="1"/>
  <c r="BN492" i="1"/>
  <c r="DL492" i="1" s="1"/>
  <c r="BM492" i="1"/>
  <c r="DK492" i="1" s="1"/>
  <c r="BL492" i="1"/>
  <c r="J492" i="1"/>
  <c r="FF491" i="1"/>
  <c r="FD491" i="1"/>
  <c r="FC491" i="1"/>
  <c r="FB491" i="1"/>
  <c r="EY491" i="1"/>
  <c r="EI491" i="1"/>
  <c r="FA491" i="1" s="1"/>
  <c r="DU491" i="1"/>
  <c r="DT491" i="1"/>
  <c r="DL491" i="1"/>
  <c r="DK491" i="1"/>
  <c r="DJ491" i="1"/>
  <c r="CY491" i="1"/>
  <c r="CX491" i="1"/>
  <c r="CW491" i="1"/>
  <c r="CV491" i="1"/>
  <c r="CU491" i="1"/>
  <c r="CT491" i="1"/>
  <c r="DS491" i="1" s="1"/>
  <c r="CS491" i="1"/>
  <c r="CR491" i="1"/>
  <c r="CP491" i="1"/>
  <c r="CO491" i="1"/>
  <c r="CN491" i="1"/>
  <c r="CM491" i="1"/>
  <c r="CL491" i="1"/>
  <c r="CK491" i="1"/>
  <c r="BZ491" i="1"/>
  <c r="DX491" i="1" s="1"/>
  <c r="BY491" i="1"/>
  <c r="DW491" i="1" s="1"/>
  <c r="BX491" i="1"/>
  <c r="DV491" i="1" s="1"/>
  <c r="BW491" i="1"/>
  <c r="BV491" i="1"/>
  <c r="BU491" i="1"/>
  <c r="BT491" i="1"/>
  <c r="BS491" i="1"/>
  <c r="BQ491" i="1"/>
  <c r="DO491" i="1" s="1"/>
  <c r="BP491" i="1"/>
  <c r="BO491" i="1"/>
  <c r="DM491" i="1" s="1"/>
  <c r="BN491" i="1"/>
  <c r="BM491" i="1"/>
  <c r="BL491" i="1"/>
  <c r="J491" i="1"/>
  <c r="FE490" i="1"/>
  <c r="FD490" i="1"/>
  <c r="EI490" i="1"/>
  <c r="FC490" i="1" s="1"/>
  <c r="DW490" i="1"/>
  <c r="DV490" i="1"/>
  <c r="DN490" i="1"/>
  <c r="DM490" i="1"/>
  <c r="CY490" i="1"/>
  <c r="CX490" i="1"/>
  <c r="CW490" i="1"/>
  <c r="CV490" i="1"/>
  <c r="DU490" i="1" s="1"/>
  <c r="CU490" i="1"/>
  <c r="CT490" i="1"/>
  <c r="CS490" i="1"/>
  <c r="CR490" i="1"/>
  <c r="CQ490" i="1"/>
  <c r="CO490" i="1"/>
  <c r="CN490" i="1"/>
  <c r="CM490" i="1"/>
  <c r="DL490" i="1" s="1"/>
  <c r="CL490" i="1"/>
  <c r="CK490" i="1"/>
  <c r="EU490" i="1" s="1"/>
  <c r="FM490" i="1" s="1"/>
  <c r="BZ490" i="1"/>
  <c r="DX490" i="1" s="1"/>
  <c r="BY490" i="1"/>
  <c r="BX490" i="1"/>
  <c r="BW490" i="1"/>
  <c r="BV490" i="1"/>
  <c r="BU490" i="1"/>
  <c r="DS490" i="1" s="1"/>
  <c r="BT490" i="1"/>
  <c r="DR490" i="1" s="1"/>
  <c r="BS490" i="1"/>
  <c r="DQ490" i="1" s="1"/>
  <c r="BR490" i="1"/>
  <c r="DP490" i="1" s="1"/>
  <c r="BP490" i="1"/>
  <c r="BO490" i="1"/>
  <c r="BN490" i="1"/>
  <c r="BM490" i="1"/>
  <c r="BL490" i="1"/>
  <c r="J490" i="1"/>
  <c r="FF494" i="1" s="1"/>
  <c r="FF489" i="1"/>
  <c r="EZ489" i="1"/>
  <c r="EY489" i="1"/>
  <c r="EI489" i="1"/>
  <c r="DX489" i="1"/>
  <c r="DW489" i="1"/>
  <c r="DQ489" i="1"/>
  <c r="DP489" i="1"/>
  <c r="CY489" i="1"/>
  <c r="CX489" i="1"/>
  <c r="CW489" i="1"/>
  <c r="CV489" i="1"/>
  <c r="CU489" i="1"/>
  <c r="CT489" i="1"/>
  <c r="CS489" i="1"/>
  <c r="CR489" i="1"/>
  <c r="CQ489" i="1"/>
  <c r="CP489" i="1"/>
  <c r="DO489" i="1" s="1"/>
  <c r="CN489" i="1"/>
  <c r="CM489" i="1"/>
  <c r="CL489" i="1"/>
  <c r="CK489" i="1"/>
  <c r="EU489" i="1" s="1"/>
  <c r="BZ489" i="1"/>
  <c r="BY489" i="1"/>
  <c r="BX489" i="1"/>
  <c r="BW489" i="1"/>
  <c r="BV489" i="1"/>
  <c r="DT489" i="1" s="1"/>
  <c r="BU489" i="1"/>
  <c r="DS489" i="1" s="1"/>
  <c r="BT489" i="1"/>
  <c r="DR489" i="1" s="1"/>
  <c r="BS489" i="1"/>
  <c r="BR489" i="1"/>
  <c r="BQ489" i="1"/>
  <c r="BO489" i="1"/>
  <c r="BN489" i="1"/>
  <c r="BM489" i="1"/>
  <c r="DK489" i="1" s="1"/>
  <c r="BL489" i="1"/>
  <c r="J489" i="1"/>
  <c r="FB488" i="1"/>
  <c r="EI488" i="1"/>
  <c r="FA488" i="1" s="1"/>
  <c r="DS488" i="1"/>
  <c r="DR488" i="1"/>
  <c r="DQ488" i="1"/>
  <c r="DJ488" i="1"/>
  <c r="CY488" i="1"/>
  <c r="CX488" i="1"/>
  <c r="CW488" i="1"/>
  <c r="CV488" i="1"/>
  <c r="CU488" i="1"/>
  <c r="CT488" i="1"/>
  <c r="CS488" i="1"/>
  <c r="CR488" i="1"/>
  <c r="CQ488" i="1"/>
  <c r="CP488" i="1"/>
  <c r="CO488" i="1"/>
  <c r="CM488" i="1"/>
  <c r="CL488" i="1"/>
  <c r="CK488" i="1"/>
  <c r="EU488" i="1" s="1"/>
  <c r="BZ488" i="1"/>
  <c r="DX488" i="1" s="1"/>
  <c r="BY488" i="1"/>
  <c r="DW488" i="1" s="1"/>
  <c r="BX488" i="1"/>
  <c r="DV488" i="1" s="1"/>
  <c r="BW488" i="1"/>
  <c r="DU488" i="1" s="1"/>
  <c r="BV488" i="1"/>
  <c r="DT488" i="1" s="1"/>
  <c r="BU488" i="1"/>
  <c r="BT488" i="1"/>
  <c r="BS488" i="1"/>
  <c r="BR488" i="1"/>
  <c r="DP488" i="1" s="1"/>
  <c r="BQ488" i="1"/>
  <c r="DO488" i="1" s="1"/>
  <c r="BP488" i="1"/>
  <c r="DN488" i="1" s="1"/>
  <c r="BN488" i="1"/>
  <c r="DL488" i="1" s="1"/>
  <c r="BM488" i="1"/>
  <c r="DK488" i="1" s="1"/>
  <c r="BL488" i="1"/>
  <c r="ET488" i="1" s="1"/>
  <c r="J488" i="1"/>
  <c r="FF487" i="1"/>
  <c r="FD487" i="1"/>
  <c r="FC487" i="1"/>
  <c r="FB487" i="1"/>
  <c r="EI487" i="1"/>
  <c r="FA487" i="1" s="1"/>
  <c r="DU487" i="1"/>
  <c r="DT487" i="1"/>
  <c r="DM487" i="1"/>
  <c r="DK487" i="1"/>
  <c r="DJ487" i="1"/>
  <c r="CY487" i="1"/>
  <c r="CX487" i="1"/>
  <c r="CW487" i="1"/>
  <c r="CV487" i="1"/>
  <c r="CU487" i="1"/>
  <c r="CT487" i="1"/>
  <c r="DS487" i="1" s="1"/>
  <c r="CS487" i="1"/>
  <c r="CR487" i="1"/>
  <c r="CQ487" i="1"/>
  <c r="CP487" i="1"/>
  <c r="CO487" i="1"/>
  <c r="CN487" i="1"/>
  <c r="CL487" i="1"/>
  <c r="CK487" i="1"/>
  <c r="EU487" i="1" s="1"/>
  <c r="FM487" i="1" s="1"/>
  <c r="BZ487" i="1"/>
  <c r="DX487" i="1" s="1"/>
  <c r="BY487" i="1"/>
  <c r="DW487" i="1" s="1"/>
  <c r="BX487" i="1"/>
  <c r="DV487" i="1" s="1"/>
  <c r="BW487" i="1"/>
  <c r="BV487" i="1"/>
  <c r="BU487" i="1"/>
  <c r="BT487" i="1"/>
  <c r="BS487" i="1"/>
  <c r="BR487" i="1"/>
  <c r="DP487" i="1" s="1"/>
  <c r="BQ487" i="1"/>
  <c r="BP487" i="1"/>
  <c r="DN487" i="1" s="1"/>
  <c r="BO487" i="1"/>
  <c r="BM487" i="1"/>
  <c r="BL487" i="1"/>
  <c r="J487" i="1"/>
  <c r="FF486" i="1"/>
  <c r="FE486" i="1"/>
  <c r="FD486" i="1"/>
  <c r="EI486" i="1"/>
  <c r="FC486" i="1" s="1"/>
  <c r="DW486" i="1"/>
  <c r="DV486" i="1"/>
  <c r="DU486" i="1"/>
  <c r="DO486" i="1"/>
  <c r="DN486" i="1"/>
  <c r="CY486" i="1"/>
  <c r="CX486" i="1"/>
  <c r="CW486" i="1"/>
  <c r="CV486" i="1"/>
  <c r="CU486" i="1"/>
  <c r="CT486" i="1"/>
  <c r="CS486" i="1"/>
  <c r="CR486" i="1"/>
  <c r="CQ486" i="1"/>
  <c r="CP486" i="1"/>
  <c r="CO486" i="1"/>
  <c r="CN486" i="1"/>
  <c r="DM486" i="1" s="1"/>
  <c r="CM486" i="1"/>
  <c r="CK486" i="1"/>
  <c r="EU486" i="1" s="1"/>
  <c r="FM486" i="1" s="1"/>
  <c r="BZ486" i="1"/>
  <c r="DX486" i="1" s="1"/>
  <c r="BY486" i="1"/>
  <c r="BX486" i="1"/>
  <c r="BW486" i="1"/>
  <c r="BV486" i="1"/>
  <c r="BU486" i="1"/>
  <c r="BT486" i="1"/>
  <c r="DR486" i="1" s="1"/>
  <c r="BS486" i="1"/>
  <c r="DQ486" i="1" s="1"/>
  <c r="BR486" i="1"/>
  <c r="DP486" i="1" s="1"/>
  <c r="BQ486" i="1"/>
  <c r="BP486" i="1"/>
  <c r="BO486" i="1"/>
  <c r="BN486" i="1"/>
  <c r="BL486" i="1"/>
  <c r="J486" i="1"/>
  <c r="FF485" i="1"/>
  <c r="EZ485" i="1"/>
  <c r="EY485" i="1"/>
  <c r="EI485" i="1"/>
  <c r="DX485" i="1"/>
  <c r="DW485" i="1"/>
  <c r="DQ485" i="1"/>
  <c r="DP485" i="1"/>
  <c r="CY485" i="1"/>
  <c r="CX485" i="1"/>
  <c r="CW485" i="1"/>
  <c r="CV485" i="1"/>
  <c r="CU485" i="1"/>
  <c r="CT485" i="1"/>
  <c r="CS485" i="1"/>
  <c r="CR485" i="1"/>
  <c r="CQ485" i="1"/>
  <c r="CP485" i="1"/>
  <c r="DO485" i="1" s="1"/>
  <c r="CO485" i="1"/>
  <c r="CN485" i="1"/>
  <c r="CM485" i="1"/>
  <c r="CL485" i="1"/>
  <c r="EU485" i="1" s="1"/>
  <c r="BZ485" i="1"/>
  <c r="BY485" i="1"/>
  <c r="BX485" i="1"/>
  <c r="BW485" i="1"/>
  <c r="BV485" i="1"/>
  <c r="DT485" i="1" s="1"/>
  <c r="BU485" i="1"/>
  <c r="DS485" i="1" s="1"/>
  <c r="BT485" i="1"/>
  <c r="DR485" i="1" s="1"/>
  <c r="BS485" i="1"/>
  <c r="BR485" i="1"/>
  <c r="BQ485" i="1"/>
  <c r="BP485" i="1"/>
  <c r="BO485" i="1"/>
  <c r="BN485" i="1"/>
  <c r="DL485" i="1" s="1"/>
  <c r="BM485" i="1"/>
  <c r="J485" i="1"/>
  <c r="FF499" i="1" s="1"/>
  <c r="FX483" i="1"/>
  <c r="FW483" i="1"/>
  <c r="FV483" i="1"/>
  <c r="FU483" i="1"/>
  <c r="FT483" i="1"/>
  <c r="FS483" i="1"/>
  <c r="FR483" i="1"/>
  <c r="FQ483" i="1"/>
  <c r="FX482" i="1"/>
  <c r="FW482" i="1"/>
  <c r="FV482" i="1"/>
  <c r="FU482" i="1"/>
  <c r="FT482" i="1"/>
  <c r="FS482" i="1"/>
  <c r="FR482" i="1"/>
  <c r="FQ482" i="1"/>
  <c r="FD482" i="1"/>
  <c r="FB482" i="1"/>
  <c r="FA482" i="1"/>
  <c r="EZ482" i="1"/>
  <c r="EI482" i="1"/>
  <c r="EY482" i="1" s="1"/>
  <c r="H482" i="1"/>
  <c r="G482" i="1"/>
  <c r="F482" i="1"/>
  <c r="E482" i="1"/>
  <c r="D482" i="1"/>
  <c r="EZ481" i="1"/>
  <c r="EI481" i="1"/>
  <c r="DV481" i="1"/>
  <c r="DU481" i="1"/>
  <c r="DN481" i="1"/>
  <c r="DM481" i="1"/>
  <c r="CW481" i="1"/>
  <c r="CV481" i="1"/>
  <c r="CU481" i="1"/>
  <c r="CT481" i="1"/>
  <c r="CS481" i="1"/>
  <c r="CR481" i="1"/>
  <c r="CQ481" i="1"/>
  <c r="CP481" i="1"/>
  <c r="CO481" i="1"/>
  <c r="CN481" i="1"/>
  <c r="CM481" i="1"/>
  <c r="CL481" i="1"/>
  <c r="CK481" i="1"/>
  <c r="BX481" i="1"/>
  <c r="BW481" i="1"/>
  <c r="BV481" i="1"/>
  <c r="BU481" i="1"/>
  <c r="BT481" i="1"/>
  <c r="BS481" i="1"/>
  <c r="DQ481" i="1" s="1"/>
  <c r="BR481" i="1"/>
  <c r="DP481" i="1" s="1"/>
  <c r="BQ481" i="1"/>
  <c r="DO481" i="1" s="1"/>
  <c r="BP481" i="1"/>
  <c r="BO481" i="1"/>
  <c r="BN481" i="1"/>
  <c r="BM481" i="1"/>
  <c r="BL481" i="1"/>
  <c r="J481" i="1"/>
  <c r="FF473" i="1" s="1"/>
  <c r="FF480" i="1"/>
  <c r="FE480" i="1"/>
  <c r="FA480" i="1"/>
  <c r="EY480" i="1"/>
  <c r="EI480" i="1"/>
  <c r="FD480" i="1" s="1"/>
  <c r="DW480" i="1"/>
  <c r="DU480" i="1"/>
  <c r="DT480" i="1"/>
  <c r="DM480" i="1"/>
  <c r="DL480" i="1"/>
  <c r="CX480" i="1"/>
  <c r="CV480" i="1"/>
  <c r="CU480" i="1"/>
  <c r="CT480" i="1"/>
  <c r="CS480" i="1"/>
  <c r="CR480" i="1"/>
  <c r="CQ480" i="1"/>
  <c r="CP480" i="1"/>
  <c r="CO480" i="1"/>
  <c r="CN480" i="1"/>
  <c r="CM480" i="1"/>
  <c r="CL480" i="1"/>
  <c r="CK480" i="1"/>
  <c r="BY480" i="1"/>
  <c r="BW480" i="1"/>
  <c r="BV480" i="1"/>
  <c r="BU480" i="1"/>
  <c r="BT480" i="1"/>
  <c r="DR480" i="1" s="1"/>
  <c r="BS480" i="1"/>
  <c r="DQ480" i="1" s="1"/>
  <c r="BR480" i="1"/>
  <c r="DP480" i="1" s="1"/>
  <c r="BQ480" i="1"/>
  <c r="DO480" i="1" s="1"/>
  <c r="BP480" i="1"/>
  <c r="DN480" i="1" s="1"/>
  <c r="BO480" i="1"/>
  <c r="BN480" i="1"/>
  <c r="BM480" i="1"/>
  <c r="BL480" i="1"/>
  <c r="J480" i="1"/>
  <c r="FF479" i="1"/>
  <c r="FE479" i="1"/>
  <c r="FD479" i="1"/>
  <c r="EI479" i="1"/>
  <c r="FC479" i="1" s="1"/>
  <c r="DV479" i="1"/>
  <c r="DT479" i="1"/>
  <c r="DS479" i="1"/>
  <c r="DL479" i="1"/>
  <c r="DK479" i="1"/>
  <c r="CX479" i="1"/>
  <c r="CW479" i="1"/>
  <c r="CU479" i="1"/>
  <c r="CT479" i="1"/>
  <c r="CS479" i="1"/>
  <c r="CR479" i="1"/>
  <c r="CQ479" i="1"/>
  <c r="CP479" i="1"/>
  <c r="CO479" i="1"/>
  <c r="CN479" i="1"/>
  <c r="CM479" i="1"/>
  <c r="CL479" i="1"/>
  <c r="CK479" i="1"/>
  <c r="BY479" i="1"/>
  <c r="DW479" i="1" s="1"/>
  <c r="BX479" i="1"/>
  <c r="BV479" i="1"/>
  <c r="BU479" i="1"/>
  <c r="BT479" i="1"/>
  <c r="DR479" i="1" s="1"/>
  <c r="BS479" i="1"/>
  <c r="DQ479" i="1" s="1"/>
  <c r="BR479" i="1"/>
  <c r="DP479" i="1" s="1"/>
  <c r="BQ479" i="1"/>
  <c r="DO479" i="1" s="1"/>
  <c r="BP479" i="1"/>
  <c r="DN479" i="1" s="1"/>
  <c r="BO479" i="1"/>
  <c r="DM479" i="1" s="1"/>
  <c r="BN479" i="1"/>
  <c r="BM479" i="1"/>
  <c r="BL479" i="1"/>
  <c r="J479" i="1"/>
  <c r="FE478" i="1"/>
  <c r="FD478" i="1"/>
  <c r="FC478" i="1"/>
  <c r="EY478" i="1"/>
  <c r="EI478" i="1"/>
  <c r="FB478" i="1" s="1"/>
  <c r="DS478" i="1"/>
  <c r="DR478" i="1"/>
  <c r="DK478" i="1"/>
  <c r="DJ478" i="1"/>
  <c r="CX478" i="1"/>
  <c r="CW478" i="1"/>
  <c r="CV478" i="1"/>
  <c r="CT478" i="1"/>
  <c r="CS478" i="1"/>
  <c r="CR478" i="1"/>
  <c r="CQ478" i="1"/>
  <c r="CP478" i="1"/>
  <c r="CO478" i="1"/>
  <c r="CN478" i="1"/>
  <c r="CM478" i="1"/>
  <c r="CL478" i="1"/>
  <c r="CK478" i="1"/>
  <c r="BY478" i="1"/>
  <c r="DW478" i="1" s="1"/>
  <c r="BX478" i="1"/>
  <c r="DV478" i="1" s="1"/>
  <c r="BW478" i="1"/>
  <c r="DU478" i="1" s="1"/>
  <c r="BU478" i="1"/>
  <c r="BT478" i="1"/>
  <c r="BS478" i="1"/>
  <c r="BR478" i="1"/>
  <c r="BQ478" i="1"/>
  <c r="BP478" i="1"/>
  <c r="DN478" i="1" s="1"/>
  <c r="BO478" i="1"/>
  <c r="DM478" i="1" s="1"/>
  <c r="BN478" i="1"/>
  <c r="BM478" i="1"/>
  <c r="BL478" i="1"/>
  <c r="J478" i="1"/>
  <c r="FF477" i="1"/>
  <c r="FD477" i="1"/>
  <c r="FC477" i="1"/>
  <c r="FB477" i="1"/>
  <c r="EI477" i="1"/>
  <c r="FA477" i="1" s="1"/>
  <c r="DR477" i="1"/>
  <c r="DQ477" i="1"/>
  <c r="DK477" i="1"/>
  <c r="DJ477" i="1"/>
  <c r="CX477" i="1"/>
  <c r="CW477" i="1"/>
  <c r="CV477" i="1"/>
  <c r="CU477" i="1"/>
  <c r="CS477" i="1"/>
  <c r="CR477" i="1"/>
  <c r="CQ477" i="1"/>
  <c r="CP477" i="1"/>
  <c r="CO477" i="1"/>
  <c r="CN477" i="1"/>
  <c r="CM477" i="1"/>
  <c r="CL477" i="1"/>
  <c r="CK477" i="1"/>
  <c r="BY477" i="1"/>
  <c r="DW477" i="1" s="1"/>
  <c r="BX477" i="1"/>
  <c r="DV477" i="1" s="1"/>
  <c r="BW477" i="1"/>
  <c r="DU477" i="1" s="1"/>
  <c r="BV477" i="1"/>
  <c r="DT477" i="1" s="1"/>
  <c r="BT477" i="1"/>
  <c r="BS477" i="1"/>
  <c r="BR477" i="1"/>
  <c r="BQ477" i="1"/>
  <c r="BP477" i="1"/>
  <c r="DN477" i="1" s="1"/>
  <c r="BO477" i="1"/>
  <c r="DM477" i="1" s="1"/>
  <c r="BN477" i="1"/>
  <c r="DL477" i="1" s="1"/>
  <c r="BM477" i="1"/>
  <c r="BL477" i="1"/>
  <c r="J477" i="1"/>
  <c r="FE476" i="1"/>
  <c r="FC476" i="1"/>
  <c r="FB476" i="1"/>
  <c r="FA476" i="1"/>
  <c r="EY476" i="1"/>
  <c r="EI476" i="1"/>
  <c r="EZ476" i="1" s="1"/>
  <c r="DS476" i="1"/>
  <c r="DQ476" i="1"/>
  <c r="DP476" i="1"/>
  <c r="CX476" i="1"/>
  <c r="CW476" i="1"/>
  <c r="CV476" i="1"/>
  <c r="CU476" i="1"/>
  <c r="CT476" i="1"/>
  <c r="CR476" i="1"/>
  <c r="CQ476" i="1"/>
  <c r="CP476" i="1"/>
  <c r="CO476" i="1"/>
  <c r="CN476" i="1"/>
  <c r="CM476" i="1"/>
  <c r="CL476" i="1"/>
  <c r="CK476" i="1"/>
  <c r="BY476" i="1"/>
  <c r="DW476" i="1" s="1"/>
  <c r="BX476" i="1"/>
  <c r="DV476" i="1" s="1"/>
  <c r="BW476" i="1"/>
  <c r="DU476" i="1" s="1"/>
  <c r="BV476" i="1"/>
  <c r="DT476" i="1" s="1"/>
  <c r="BU476" i="1"/>
  <c r="BS476" i="1"/>
  <c r="BR476" i="1"/>
  <c r="BQ476" i="1"/>
  <c r="DO476" i="1" s="1"/>
  <c r="BP476" i="1"/>
  <c r="DN476" i="1" s="1"/>
  <c r="BO476" i="1"/>
  <c r="DM476" i="1" s="1"/>
  <c r="BN476" i="1"/>
  <c r="DL476" i="1" s="1"/>
  <c r="BM476" i="1"/>
  <c r="DK476" i="1" s="1"/>
  <c r="BL476" i="1"/>
  <c r="DJ476" i="1" s="1"/>
  <c r="J476" i="1"/>
  <c r="EZ475" i="1"/>
  <c r="EI475" i="1"/>
  <c r="FA475" i="1" s="1"/>
  <c r="DP475" i="1"/>
  <c r="DO475" i="1"/>
  <c r="CX475" i="1"/>
  <c r="CW475" i="1"/>
  <c r="CV475" i="1"/>
  <c r="CU475" i="1"/>
  <c r="CT475" i="1"/>
  <c r="CS475" i="1"/>
  <c r="CQ475" i="1"/>
  <c r="CP475" i="1"/>
  <c r="CO475" i="1"/>
  <c r="CN475" i="1"/>
  <c r="CM475" i="1"/>
  <c r="CL475" i="1"/>
  <c r="CK475" i="1"/>
  <c r="BY475" i="1"/>
  <c r="BX475" i="1"/>
  <c r="BW475" i="1"/>
  <c r="DU475" i="1" s="1"/>
  <c r="BV475" i="1"/>
  <c r="DT475" i="1" s="1"/>
  <c r="BU475" i="1"/>
  <c r="DS475" i="1" s="1"/>
  <c r="BT475" i="1"/>
  <c r="DR475" i="1" s="1"/>
  <c r="BR475" i="1"/>
  <c r="BQ475" i="1"/>
  <c r="BP475" i="1"/>
  <c r="BO475" i="1"/>
  <c r="BN475" i="1"/>
  <c r="DL475" i="1" s="1"/>
  <c r="BM475" i="1"/>
  <c r="DK475" i="1" s="1"/>
  <c r="BL475" i="1"/>
  <c r="J475" i="1"/>
  <c r="FF471" i="1" s="1"/>
  <c r="EI474" i="1"/>
  <c r="DW474" i="1"/>
  <c r="DO474" i="1"/>
  <c r="DN474" i="1"/>
  <c r="CX474" i="1"/>
  <c r="CW474" i="1"/>
  <c r="CV474" i="1"/>
  <c r="CU474" i="1"/>
  <c r="CT474" i="1"/>
  <c r="CS474" i="1"/>
  <c r="CR474" i="1"/>
  <c r="CP474" i="1"/>
  <c r="CO474" i="1"/>
  <c r="CN474" i="1"/>
  <c r="CM474" i="1"/>
  <c r="CL474" i="1"/>
  <c r="CK474" i="1"/>
  <c r="BY474" i="1"/>
  <c r="BX474" i="1"/>
  <c r="BW474" i="1"/>
  <c r="BV474" i="1"/>
  <c r="BU474" i="1"/>
  <c r="DS474" i="1" s="1"/>
  <c r="BT474" i="1"/>
  <c r="DR474" i="1" s="1"/>
  <c r="BS474" i="1"/>
  <c r="DQ474" i="1" s="1"/>
  <c r="BQ474" i="1"/>
  <c r="BP474" i="1"/>
  <c r="BO474" i="1"/>
  <c r="BN474" i="1"/>
  <c r="BM474" i="1"/>
  <c r="BL474" i="1"/>
  <c r="J474" i="1"/>
  <c r="EZ473" i="1"/>
  <c r="EY473" i="1"/>
  <c r="EI473" i="1"/>
  <c r="DW473" i="1"/>
  <c r="DV473" i="1"/>
  <c r="DN473" i="1"/>
  <c r="DM473" i="1"/>
  <c r="CX473" i="1"/>
  <c r="CW473" i="1"/>
  <c r="CV473" i="1"/>
  <c r="CU473" i="1"/>
  <c r="CT473" i="1"/>
  <c r="CS473" i="1"/>
  <c r="CR473" i="1"/>
  <c r="CQ473" i="1"/>
  <c r="CO473" i="1"/>
  <c r="CN473" i="1"/>
  <c r="CM473" i="1"/>
  <c r="CL473" i="1"/>
  <c r="CK473" i="1"/>
  <c r="BY473" i="1"/>
  <c r="BX473" i="1"/>
  <c r="BW473" i="1"/>
  <c r="DU473" i="1" s="1"/>
  <c r="BV473" i="1"/>
  <c r="BU473" i="1"/>
  <c r="BT473" i="1"/>
  <c r="DR473" i="1" s="1"/>
  <c r="BS473" i="1"/>
  <c r="DQ473" i="1" s="1"/>
  <c r="BR473" i="1"/>
  <c r="DP473" i="1" s="1"/>
  <c r="BP473" i="1"/>
  <c r="BO473" i="1"/>
  <c r="BN473" i="1"/>
  <c r="DL473" i="1" s="1"/>
  <c r="BM473" i="1"/>
  <c r="BL473" i="1"/>
  <c r="J473" i="1"/>
  <c r="FF472" i="1"/>
  <c r="FE472" i="1"/>
  <c r="FA472" i="1"/>
  <c r="EY472" i="1"/>
  <c r="EI472" i="1"/>
  <c r="FD472" i="1" s="1"/>
  <c r="DV472" i="1"/>
  <c r="DU472" i="1"/>
  <c r="DM472" i="1"/>
  <c r="DL472" i="1"/>
  <c r="CX472" i="1"/>
  <c r="CW472" i="1"/>
  <c r="CV472" i="1"/>
  <c r="CU472" i="1"/>
  <c r="CT472" i="1"/>
  <c r="CS472" i="1"/>
  <c r="ET476" i="1" s="1"/>
  <c r="CR472" i="1"/>
  <c r="CQ472" i="1"/>
  <c r="CP472" i="1"/>
  <c r="CN472" i="1"/>
  <c r="CM472" i="1"/>
  <c r="CL472" i="1"/>
  <c r="CK472" i="1"/>
  <c r="BY472" i="1"/>
  <c r="DW472" i="1" s="1"/>
  <c r="BX472" i="1"/>
  <c r="BW472" i="1"/>
  <c r="BV472" i="1"/>
  <c r="BU472" i="1"/>
  <c r="BT472" i="1"/>
  <c r="BS472" i="1"/>
  <c r="DQ472" i="1" s="1"/>
  <c r="BR472" i="1"/>
  <c r="DP472" i="1" s="1"/>
  <c r="BQ472" i="1"/>
  <c r="DO472" i="1" s="1"/>
  <c r="BO472" i="1"/>
  <c r="BN472" i="1"/>
  <c r="BM472" i="1"/>
  <c r="BL472" i="1"/>
  <c r="J472" i="1"/>
  <c r="FE471" i="1"/>
  <c r="FD471" i="1"/>
  <c r="EI471" i="1"/>
  <c r="FC471" i="1" s="1"/>
  <c r="DV471" i="1"/>
  <c r="DU471" i="1"/>
  <c r="DT471" i="1"/>
  <c r="DN471" i="1"/>
  <c r="DL471" i="1"/>
  <c r="DK471" i="1"/>
  <c r="CX471" i="1"/>
  <c r="CW471" i="1"/>
  <c r="CV471" i="1"/>
  <c r="CU471" i="1"/>
  <c r="CT471" i="1"/>
  <c r="CS471" i="1"/>
  <c r="CR471" i="1"/>
  <c r="CQ471" i="1"/>
  <c r="CP471" i="1"/>
  <c r="CO471" i="1"/>
  <c r="CM471" i="1"/>
  <c r="CL471" i="1"/>
  <c r="CK471" i="1"/>
  <c r="EU471" i="1" s="1"/>
  <c r="FM471" i="1" s="1"/>
  <c r="BY471" i="1"/>
  <c r="DW471" i="1" s="1"/>
  <c r="BX471" i="1"/>
  <c r="BW471" i="1"/>
  <c r="BV471" i="1"/>
  <c r="BU471" i="1"/>
  <c r="BT471" i="1"/>
  <c r="DR471" i="1" s="1"/>
  <c r="BS471" i="1"/>
  <c r="DQ471" i="1" s="1"/>
  <c r="BR471" i="1"/>
  <c r="DP471" i="1" s="1"/>
  <c r="BQ471" i="1"/>
  <c r="DO471" i="1" s="1"/>
  <c r="BP471" i="1"/>
  <c r="BN471" i="1"/>
  <c r="BM471" i="1"/>
  <c r="BL471" i="1"/>
  <c r="J471" i="1"/>
  <c r="FE470" i="1"/>
  <c r="FD470" i="1"/>
  <c r="FC470" i="1"/>
  <c r="FA470" i="1"/>
  <c r="EY470" i="1"/>
  <c r="EI470" i="1"/>
  <c r="FB470" i="1" s="1"/>
  <c r="DT470" i="1"/>
  <c r="DS470" i="1"/>
  <c r="DK470" i="1"/>
  <c r="DJ470" i="1"/>
  <c r="CX470" i="1"/>
  <c r="CW470" i="1"/>
  <c r="CV470" i="1"/>
  <c r="CU470" i="1"/>
  <c r="CT470" i="1"/>
  <c r="CS470" i="1"/>
  <c r="CR470" i="1"/>
  <c r="CQ470" i="1"/>
  <c r="CP470" i="1"/>
  <c r="CO470" i="1"/>
  <c r="CN470" i="1"/>
  <c r="CL470" i="1"/>
  <c r="CK470" i="1"/>
  <c r="BY470" i="1"/>
  <c r="DW470" i="1" s="1"/>
  <c r="BX470" i="1"/>
  <c r="DV470" i="1" s="1"/>
  <c r="BW470" i="1"/>
  <c r="DU470" i="1" s="1"/>
  <c r="BV470" i="1"/>
  <c r="BU470" i="1"/>
  <c r="BT470" i="1"/>
  <c r="DR470" i="1" s="1"/>
  <c r="BS470" i="1"/>
  <c r="BR470" i="1"/>
  <c r="BQ470" i="1"/>
  <c r="DO470" i="1" s="1"/>
  <c r="BP470" i="1"/>
  <c r="DN470" i="1" s="1"/>
  <c r="BO470" i="1"/>
  <c r="BM470" i="1"/>
  <c r="BL470" i="1"/>
  <c r="J470" i="1"/>
  <c r="FL469" i="1"/>
  <c r="FF469" i="1"/>
  <c r="FD469" i="1"/>
  <c r="FC469" i="1"/>
  <c r="FB469" i="1"/>
  <c r="EI469" i="1"/>
  <c r="FA469" i="1" s="1"/>
  <c r="DT469" i="1"/>
  <c r="DS469" i="1"/>
  <c r="DR469" i="1"/>
  <c r="DJ469" i="1"/>
  <c r="CX469" i="1"/>
  <c r="CW469" i="1"/>
  <c r="CV469" i="1"/>
  <c r="CU469" i="1"/>
  <c r="CT469" i="1"/>
  <c r="CS469" i="1"/>
  <c r="CR469" i="1"/>
  <c r="CQ469" i="1"/>
  <c r="CP469" i="1"/>
  <c r="EU469" i="1" s="1"/>
  <c r="FM469" i="1" s="1"/>
  <c r="CO469" i="1"/>
  <c r="CN469" i="1"/>
  <c r="CM469" i="1"/>
  <c r="CK469" i="1"/>
  <c r="BY469" i="1"/>
  <c r="BX469" i="1"/>
  <c r="DV469" i="1" s="1"/>
  <c r="BW469" i="1"/>
  <c r="DU469" i="1" s="1"/>
  <c r="BV469" i="1"/>
  <c r="BU469" i="1"/>
  <c r="BT469" i="1"/>
  <c r="BS469" i="1"/>
  <c r="BR469" i="1"/>
  <c r="BQ469" i="1"/>
  <c r="BP469" i="1"/>
  <c r="DN469" i="1" s="1"/>
  <c r="BO469" i="1"/>
  <c r="DM469" i="1" s="1"/>
  <c r="BN469" i="1"/>
  <c r="ET469" i="1" s="1"/>
  <c r="EW469" i="1" s="1"/>
  <c r="FO469" i="1" s="1"/>
  <c r="BL469" i="1"/>
  <c r="J469" i="1"/>
  <c r="FE468" i="1"/>
  <c r="FC468" i="1"/>
  <c r="FB468" i="1"/>
  <c r="FA468" i="1"/>
  <c r="EY468" i="1"/>
  <c r="EI468" i="1"/>
  <c r="EZ468" i="1" s="1"/>
  <c r="DS468" i="1"/>
  <c r="DR468" i="1"/>
  <c r="DQ468" i="1"/>
  <c r="DK468" i="1"/>
  <c r="CX468" i="1"/>
  <c r="CW468" i="1"/>
  <c r="CV468" i="1"/>
  <c r="CU468" i="1"/>
  <c r="CT468" i="1"/>
  <c r="CS468" i="1"/>
  <c r="CR468" i="1"/>
  <c r="CQ468" i="1"/>
  <c r="CP468" i="1"/>
  <c r="CO468" i="1"/>
  <c r="CN468" i="1"/>
  <c r="CM468" i="1"/>
  <c r="CL468" i="1"/>
  <c r="BY468" i="1"/>
  <c r="DW468" i="1" s="1"/>
  <c r="BX468" i="1"/>
  <c r="DV468" i="1" s="1"/>
  <c r="BW468" i="1"/>
  <c r="DU468" i="1" s="1"/>
  <c r="BV468" i="1"/>
  <c r="DT468" i="1" s="1"/>
  <c r="BU468" i="1"/>
  <c r="BT468" i="1"/>
  <c r="BS468" i="1"/>
  <c r="BR468" i="1"/>
  <c r="BQ468" i="1"/>
  <c r="DO468" i="1" s="1"/>
  <c r="BP468" i="1"/>
  <c r="DN468" i="1" s="1"/>
  <c r="BO468" i="1"/>
  <c r="DM468" i="1" s="1"/>
  <c r="BN468" i="1"/>
  <c r="DL468" i="1" s="1"/>
  <c r="BM468" i="1"/>
  <c r="J468" i="1"/>
  <c r="FX466" i="1"/>
  <c r="FW466" i="1"/>
  <c r="FV466" i="1"/>
  <c r="FU466" i="1"/>
  <c r="FT466" i="1"/>
  <c r="FS466" i="1"/>
  <c r="FR466" i="1"/>
  <c r="FQ466" i="1"/>
  <c r="FX465" i="1"/>
  <c r="FW465" i="1"/>
  <c r="FV465" i="1"/>
  <c r="FU465" i="1"/>
  <c r="FT465" i="1"/>
  <c r="FS465" i="1"/>
  <c r="FR465" i="1"/>
  <c r="FQ465" i="1"/>
  <c r="FX464" i="1"/>
  <c r="FW464" i="1"/>
  <c r="FV464" i="1"/>
  <c r="FU464" i="1"/>
  <c r="FT464" i="1"/>
  <c r="FS464" i="1"/>
  <c r="FR464" i="1"/>
  <c r="FQ464" i="1"/>
  <c r="H464" i="1"/>
  <c r="G464" i="1"/>
  <c r="F464" i="1"/>
  <c r="E464" i="1"/>
  <c r="D464" i="1"/>
  <c r="FF463" i="1"/>
  <c r="FE463" i="1"/>
  <c r="FC463" i="1"/>
  <c r="FA463" i="1"/>
  <c r="EY463" i="1"/>
  <c r="EI463" i="1"/>
  <c r="FD463" i="1" s="1"/>
  <c r="DW463" i="1"/>
  <c r="DV463" i="1"/>
  <c r="DO463" i="1"/>
  <c r="DN463" i="1"/>
  <c r="DM463" i="1"/>
  <c r="CX463" i="1"/>
  <c r="CW463" i="1"/>
  <c r="CV463" i="1"/>
  <c r="DU463" i="1" s="1"/>
  <c r="CU463" i="1"/>
  <c r="CT463" i="1"/>
  <c r="CS463" i="1"/>
  <c r="CR463" i="1"/>
  <c r="CQ463" i="1"/>
  <c r="CP463" i="1"/>
  <c r="CO463" i="1"/>
  <c r="CN463" i="1"/>
  <c r="CM463" i="1"/>
  <c r="CL463" i="1"/>
  <c r="CK463" i="1"/>
  <c r="BY463" i="1"/>
  <c r="BX463" i="1"/>
  <c r="BW463" i="1"/>
  <c r="BV463" i="1"/>
  <c r="DT463" i="1" s="1"/>
  <c r="BU463" i="1"/>
  <c r="DS463" i="1" s="1"/>
  <c r="BT463" i="1"/>
  <c r="DR463" i="1" s="1"/>
  <c r="BS463" i="1"/>
  <c r="DQ463" i="1" s="1"/>
  <c r="BR463" i="1"/>
  <c r="DP463" i="1" s="1"/>
  <c r="BQ463" i="1"/>
  <c r="BP463" i="1"/>
  <c r="BO463" i="1"/>
  <c r="BN463" i="1"/>
  <c r="DL463" i="1" s="1"/>
  <c r="BM463" i="1"/>
  <c r="DK463" i="1" s="1"/>
  <c r="BL463" i="1"/>
  <c r="J463" i="1"/>
  <c r="EI462" i="1"/>
  <c r="FA462" i="1" s="1"/>
  <c r="DQ462" i="1"/>
  <c r="DP462" i="1"/>
  <c r="CY462" i="1"/>
  <c r="DX462" i="1" s="1"/>
  <c r="CW462" i="1"/>
  <c r="CV462" i="1"/>
  <c r="CU462" i="1"/>
  <c r="CT462" i="1"/>
  <c r="CS462" i="1"/>
  <c r="CR462" i="1"/>
  <c r="CQ462" i="1"/>
  <c r="CP462" i="1"/>
  <c r="DO462" i="1" s="1"/>
  <c r="CO462" i="1"/>
  <c r="CN462" i="1"/>
  <c r="CM462" i="1"/>
  <c r="CL462" i="1"/>
  <c r="CK462" i="1"/>
  <c r="BZ462" i="1"/>
  <c r="BX462" i="1"/>
  <c r="DV462" i="1" s="1"/>
  <c r="BW462" i="1"/>
  <c r="DU462" i="1" s="1"/>
  <c r="BV462" i="1"/>
  <c r="DT462" i="1" s="1"/>
  <c r="BU462" i="1"/>
  <c r="DS462" i="1" s="1"/>
  <c r="BT462" i="1"/>
  <c r="DR462" i="1" s="1"/>
  <c r="BS462" i="1"/>
  <c r="BR462" i="1"/>
  <c r="BQ462" i="1"/>
  <c r="BP462" i="1"/>
  <c r="BO462" i="1"/>
  <c r="DM462" i="1" s="1"/>
  <c r="BN462" i="1"/>
  <c r="DL462" i="1" s="1"/>
  <c r="BM462" i="1"/>
  <c r="BL462" i="1"/>
  <c r="DJ462" i="1" s="1"/>
  <c r="J462" i="1"/>
  <c r="FE461" i="1"/>
  <c r="FC461" i="1"/>
  <c r="FB461" i="1"/>
  <c r="FA461" i="1"/>
  <c r="EY461" i="1"/>
  <c r="EI461" i="1"/>
  <c r="EZ461" i="1" s="1"/>
  <c r="DS461" i="1"/>
  <c r="DR461" i="1"/>
  <c r="DQ461" i="1"/>
  <c r="DK461" i="1"/>
  <c r="DJ461" i="1"/>
  <c r="CY461" i="1"/>
  <c r="CX461" i="1"/>
  <c r="CV461" i="1"/>
  <c r="CU461" i="1"/>
  <c r="CT461" i="1"/>
  <c r="CS461" i="1"/>
  <c r="CR461" i="1"/>
  <c r="CQ461" i="1"/>
  <c r="CP461" i="1"/>
  <c r="CO461" i="1"/>
  <c r="CN461" i="1"/>
  <c r="CM461" i="1"/>
  <c r="CL461" i="1"/>
  <c r="CK461" i="1"/>
  <c r="BZ461" i="1"/>
  <c r="DX461" i="1" s="1"/>
  <c r="BY461" i="1"/>
  <c r="DW461" i="1" s="1"/>
  <c r="BW461" i="1"/>
  <c r="DU461" i="1" s="1"/>
  <c r="BV461" i="1"/>
  <c r="DT461" i="1" s="1"/>
  <c r="BU461" i="1"/>
  <c r="BT461" i="1"/>
  <c r="BS461" i="1"/>
  <c r="BR461" i="1"/>
  <c r="DP461" i="1" s="1"/>
  <c r="BQ461" i="1"/>
  <c r="DO461" i="1" s="1"/>
  <c r="BP461" i="1"/>
  <c r="DN461" i="1" s="1"/>
  <c r="BO461" i="1"/>
  <c r="DM461" i="1" s="1"/>
  <c r="BN461" i="1"/>
  <c r="DL461" i="1" s="1"/>
  <c r="BM461" i="1"/>
  <c r="BL461" i="1"/>
  <c r="J461" i="1"/>
  <c r="FE460" i="1"/>
  <c r="FD460" i="1"/>
  <c r="FC460" i="1"/>
  <c r="FA460" i="1"/>
  <c r="EY460" i="1"/>
  <c r="EI460" i="1"/>
  <c r="FB460" i="1" s="1"/>
  <c r="DV460" i="1"/>
  <c r="DT460" i="1"/>
  <c r="DM460" i="1"/>
  <c r="DL460" i="1"/>
  <c r="DK460" i="1"/>
  <c r="CY460" i="1"/>
  <c r="CX460" i="1"/>
  <c r="CW460" i="1"/>
  <c r="CU460" i="1"/>
  <c r="CT460" i="1"/>
  <c r="DS460" i="1" s="1"/>
  <c r="CS460" i="1"/>
  <c r="CR460" i="1"/>
  <c r="CQ460" i="1"/>
  <c r="CP460" i="1"/>
  <c r="CO460" i="1"/>
  <c r="CN460" i="1"/>
  <c r="CM460" i="1"/>
  <c r="CL460" i="1"/>
  <c r="CK460" i="1"/>
  <c r="BZ460" i="1"/>
  <c r="DX460" i="1" s="1"/>
  <c r="BY460" i="1"/>
  <c r="DW460" i="1" s="1"/>
  <c r="BX460" i="1"/>
  <c r="BV460" i="1"/>
  <c r="BU460" i="1"/>
  <c r="BT460" i="1"/>
  <c r="BS460" i="1"/>
  <c r="BR460" i="1"/>
  <c r="DP460" i="1" s="1"/>
  <c r="BQ460" i="1"/>
  <c r="BP460" i="1"/>
  <c r="DN460" i="1" s="1"/>
  <c r="BO460" i="1"/>
  <c r="BN460" i="1"/>
  <c r="BM460" i="1"/>
  <c r="BL460" i="1"/>
  <c r="J460" i="1"/>
  <c r="FE459" i="1"/>
  <c r="FC459" i="1"/>
  <c r="FA459" i="1"/>
  <c r="EY459" i="1"/>
  <c r="EI459" i="1"/>
  <c r="FD459" i="1" s="1"/>
  <c r="DX459" i="1"/>
  <c r="DW459" i="1"/>
  <c r="DV459" i="1"/>
  <c r="DO459" i="1"/>
  <c r="DN459" i="1"/>
  <c r="CY459" i="1"/>
  <c r="CX459" i="1"/>
  <c r="CW459" i="1"/>
  <c r="ET461" i="1" s="1"/>
  <c r="CV459" i="1"/>
  <c r="CT459" i="1"/>
  <c r="CS459" i="1"/>
  <c r="CR459" i="1"/>
  <c r="CQ459" i="1"/>
  <c r="CP459" i="1"/>
  <c r="CO459" i="1"/>
  <c r="CN459" i="1"/>
  <c r="DM459" i="1" s="1"/>
  <c r="CM459" i="1"/>
  <c r="CL459" i="1"/>
  <c r="CK459" i="1"/>
  <c r="BZ459" i="1"/>
  <c r="BY459" i="1"/>
  <c r="BX459" i="1"/>
  <c r="BW459" i="1"/>
  <c r="BU459" i="1"/>
  <c r="BT459" i="1"/>
  <c r="DR459" i="1" s="1"/>
  <c r="BS459" i="1"/>
  <c r="DQ459" i="1" s="1"/>
  <c r="BR459" i="1"/>
  <c r="DP459" i="1" s="1"/>
  <c r="BQ459" i="1"/>
  <c r="BP459" i="1"/>
  <c r="BO459" i="1"/>
  <c r="BN459" i="1"/>
  <c r="BM459" i="1"/>
  <c r="BL459" i="1"/>
  <c r="J459" i="1"/>
  <c r="EI458" i="1"/>
  <c r="DX458" i="1"/>
  <c r="DQ458" i="1"/>
  <c r="DP458" i="1"/>
  <c r="DO458" i="1"/>
  <c r="CY458" i="1"/>
  <c r="CX458" i="1"/>
  <c r="CW458" i="1"/>
  <c r="CV458" i="1"/>
  <c r="CU458" i="1"/>
  <c r="CS458" i="1"/>
  <c r="CR458" i="1"/>
  <c r="CQ458" i="1"/>
  <c r="CP458" i="1"/>
  <c r="CO458" i="1"/>
  <c r="CN458" i="1"/>
  <c r="CM458" i="1"/>
  <c r="CL458" i="1"/>
  <c r="CK458" i="1"/>
  <c r="BZ458" i="1"/>
  <c r="BY458" i="1"/>
  <c r="DW458" i="1" s="1"/>
  <c r="BX458" i="1"/>
  <c r="BW458" i="1"/>
  <c r="DU458" i="1" s="1"/>
  <c r="BV458" i="1"/>
  <c r="DT458" i="1" s="1"/>
  <c r="BT458" i="1"/>
  <c r="DR458" i="1" s="1"/>
  <c r="BS458" i="1"/>
  <c r="BR458" i="1"/>
  <c r="BQ458" i="1"/>
  <c r="BP458" i="1"/>
  <c r="DN458" i="1" s="1"/>
  <c r="BO458" i="1"/>
  <c r="BN458" i="1"/>
  <c r="DL458" i="1" s="1"/>
  <c r="BM458" i="1"/>
  <c r="BL458" i="1"/>
  <c r="DJ458" i="1" s="1"/>
  <c r="J458" i="1"/>
  <c r="FE457" i="1"/>
  <c r="FC457" i="1"/>
  <c r="FB457" i="1"/>
  <c r="FA457" i="1"/>
  <c r="EY457" i="1"/>
  <c r="EI457" i="1"/>
  <c r="EZ457" i="1" s="1"/>
  <c r="DT457" i="1"/>
  <c r="DS457" i="1"/>
  <c r="DK457" i="1"/>
  <c r="DJ457" i="1"/>
  <c r="CY457" i="1"/>
  <c r="CX457" i="1"/>
  <c r="CW457" i="1"/>
  <c r="CV457" i="1"/>
  <c r="CU457" i="1"/>
  <c r="CT457" i="1"/>
  <c r="CR457" i="1"/>
  <c r="DQ457" i="1" s="1"/>
  <c r="CQ457" i="1"/>
  <c r="CP457" i="1"/>
  <c r="CO457" i="1"/>
  <c r="CN457" i="1"/>
  <c r="CM457" i="1"/>
  <c r="CL457" i="1"/>
  <c r="CK457" i="1"/>
  <c r="BZ457" i="1"/>
  <c r="BY457" i="1"/>
  <c r="DW457" i="1" s="1"/>
  <c r="BX457" i="1"/>
  <c r="DV457" i="1" s="1"/>
  <c r="BW457" i="1"/>
  <c r="DU457" i="1" s="1"/>
  <c r="BV457" i="1"/>
  <c r="BU457" i="1"/>
  <c r="BS457" i="1"/>
  <c r="BR457" i="1"/>
  <c r="BQ457" i="1"/>
  <c r="BP457" i="1"/>
  <c r="DN457" i="1" s="1"/>
  <c r="BO457" i="1"/>
  <c r="BN457" i="1"/>
  <c r="DL457" i="1" s="1"/>
  <c r="BM457" i="1"/>
  <c r="BL457" i="1"/>
  <c r="J457" i="1"/>
  <c r="FE456" i="1"/>
  <c r="FD456" i="1"/>
  <c r="FC456" i="1"/>
  <c r="FB456" i="1"/>
  <c r="FA456" i="1"/>
  <c r="EY456" i="1"/>
  <c r="EI456" i="1"/>
  <c r="EZ456" i="1" s="1"/>
  <c r="DV456" i="1"/>
  <c r="DU456" i="1"/>
  <c r="DM456" i="1"/>
  <c r="DL456" i="1"/>
  <c r="CY456" i="1"/>
  <c r="CX456" i="1"/>
  <c r="CW456" i="1"/>
  <c r="CV456" i="1"/>
  <c r="CU456" i="1"/>
  <c r="DT456" i="1" s="1"/>
  <c r="CT456" i="1"/>
  <c r="DS456" i="1" s="1"/>
  <c r="CS456" i="1"/>
  <c r="CQ456" i="1"/>
  <c r="CP456" i="1"/>
  <c r="CO456" i="1"/>
  <c r="CN456" i="1"/>
  <c r="CM456" i="1"/>
  <c r="CL456" i="1"/>
  <c r="CK456" i="1"/>
  <c r="DJ456" i="1" s="1"/>
  <c r="BZ456" i="1"/>
  <c r="DX456" i="1" s="1"/>
  <c r="BY456" i="1"/>
  <c r="DW456" i="1" s="1"/>
  <c r="BX456" i="1"/>
  <c r="BW456" i="1"/>
  <c r="BV456" i="1"/>
  <c r="BU456" i="1"/>
  <c r="BT456" i="1"/>
  <c r="DR456" i="1" s="1"/>
  <c r="BR456" i="1"/>
  <c r="DP456" i="1" s="1"/>
  <c r="BQ456" i="1"/>
  <c r="DO456" i="1" s="1"/>
  <c r="BP456" i="1"/>
  <c r="DN456" i="1" s="1"/>
  <c r="BO456" i="1"/>
  <c r="BN456" i="1"/>
  <c r="BM456" i="1"/>
  <c r="BL456" i="1"/>
  <c r="J456" i="1"/>
  <c r="FE455" i="1"/>
  <c r="FD455" i="1"/>
  <c r="FC455" i="1"/>
  <c r="FB455" i="1"/>
  <c r="FA455" i="1"/>
  <c r="EY455" i="1"/>
  <c r="EI455" i="1"/>
  <c r="EZ455" i="1" s="1"/>
  <c r="DX455" i="1"/>
  <c r="DW455" i="1"/>
  <c r="EP462" i="1" s="1"/>
  <c r="DV455" i="1"/>
  <c r="DO455" i="1"/>
  <c r="DN455" i="1"/>
  <c r="DM455" i="1"/>
  <c r="CY455" i="1"/>
  <c r="CX455" i="1"/>
  <c r="CW455" i="1"/>
  <c r="CV455" i="1"/>
  <c r="DU455" i="1" s="1"/>
  <c r="CU455" i="1"/>
  <c r="CT455" i="1"/>
  <c r="CS455" i="1"/>
  <c r="CR455" i="1"/>
  <c r="CP455" i="1"/>
  <c r="CO455" i="1"/>
  <c r="CN455" i="1"/>
  <c r="CM455" i="1"/>
  <c r="DL455" i="1" s="1"/>
  <c r="CL455" i="1"/>
  <c r="CK455" i="1"/>
  <c r="EU455" i="1" s="1"/>
  <c r="FM455" i="1" s="1"/>
  <c r="BZ455" i="1"/>
  <c r="BY455" i="1"/>
  <c r="BX455" i="1"/>
  <c r="BW455" i="1"/>
  <c r="BV455" i="1"/>
  <c r="BU455" i="1"/>
  <c r="DS455" i="1" s="1"/>
  <c r="BT455" i="1"/>
  <c r="DR455" i="1" s="1"/>
  <c r="BS455" i="1"/>
  <c r="DQ455" i="1" s="1"/>
  <c r="BQ455" i="1"/>
  <c r="BP455" i="1"/>
  <c r="BO455" i="1"/>
  <c r="BN455" i="1"/>
  <c r="BM455" i="1"/>
  <c r="BL455" i="1"/>
  <c r="J455" i="1"/>
  <c r="FA454" i="1"/>
  <c r="EZ454" i="1"/>
  <c r="EY454" i="1"/>
  <c r="EI454" i="1"/>
  <c r="DX454" i="1"/>
  <c r="DR454" i="1"/>
  <c r="DQ454" i="1"/>
  <c r="DP454" i="1"/>
  <c r="CY454" i="1"/>
  <c r="CX454" i="1"/>
  <c r="DW454" i="1" s="1"/>
  <c r="CW454" i="1"/>
  <c r="CV454" i="1"/>
  <c r="CU454" i="1"/>
  <c r="CT454" i="1"/>
  <c r="CS454" i="1"/>
  <c r="CR454" i="1"/>
  <c r="CQ454" i="1"/>
  <c r="CO454" i="1"/>
  <c r="DN454" i="1" s="1"/>
  <c r="CN454" i="1"/>
  <c r="CM454" i="1"/>
  <c r="CL454" i="1"/>
  <c r="CK454" i="1"/>
  <c r="EU454" i="1" s="1"/>
  <c r="BZ454" i="1"/>
  <c r="BY454" i="1"/>
  <c r="BX454" i="1"/>
  <c r="DV454" i="1" s="1"/>
  <c r="BW454" i="1"/>
  <c r="DU454" i="1" s="1"/>
  <c r="BV454" i="1"/>
  <c r="DT454" i="1" s="1"/>
  <c r="BU454" i="1"/>
  <c r="DS454" i="1" s="1"/>
  <c r="BT454" i="1"/>
  <c r="BS454" i="1"/>
  <c r="BR454" i="1"/>
  <c r="BP454" i="1"/>
  <c r="BO454" i="1"/>
  <c r="DM454" i="1" s="1"/>
  <c r="BN454" i="1"/>
  <c r="DL454" i="1" s="1"/>
  <c r="BM454" i="1"/>
  <c r="BL454" i="1"/>
  <c r="DJ454" i="1" s="1"/>
  <c r="J454" i="1"/>
  <c r="FE453" i="1"/>
  <c r="FC453" i="1"/>
  <c r="FB453" i="1"/>
  <c r="FA453" i="1"/>
  <c r="EY453" i="1"/>
  <c r="EI453" i="1"/>
  <c r="EZ453" i="1" s="1"/>
  <c r="DT453" i="1"/>
  <c r="DS453" i="1"/>
  <c r="DK453" i="1"/>
  <c r="DJ453" i="1"/>
  <c r="CY453" i="1"/>
  <c r="CX453" i="1"/>
  <c r="CW453" i="1"/>
  <c r="CV453" i="1"/>
  <c r="CU453" i="1"/>
  <c r="CT453" i="1"/>
  <c r="CS453" i="1"/>
  <c r="DR453" i="1" s="1"/>
  <c r="CR453" i="1"/>
  <c r="DQ453" i="1" s="1"/>
  <c r="CQ453" i="1"/>
  <c r="CP453" i="1"/>
  <c r="CN453" i="1"/>
  <c r="CM453" i="1"/>
  <c r="CL453" i="1"/>
  <c r="CK453" i="1"/>
  <c r="BZ453" i="1"/>
  <c r="BY453" i="1"/>
  <c r="DW453" i="1" s="1"/>
  <c r="BX453" i="1"/>
  <c r="DV453" i="1" s="1"/>
  <c r="BW453" i="1"/>
  <c r="DU453" i="1" s="1"/>
  <c r="BV453" i="1"/>
  <c r="BU453" i="1"/>
  <c r="BT453" i="1"/>
  <c r="BS453" i="1"/>
  <c r="BR453" i="1"/>
  <c r="BQ453" i="1"/>
  <c r="DO453" i="1" s="1"/>
  <c r="BO453" i="1"/>
  <c r="BN453" i="1"/>
  <c r="DL453" i="1" s="1"/>
  <c r="BM453" i="1"/>
  <c r="BL453" i="1"/>
  <c r="J453" i="1"/>
  <c r="FE452" i="1"/>
  <c r="FD452" i="1"/>
  <c r="FC452" i="1"/>
  <c r="FB452" i="1"/>
  <c r="FA452" i="1"/>
  <c r="EY452" i="1"/>
  <c r="EI452" i="1"/>
  <c r="EZ452" i="1" s="1"/>
  <c r="DV452" i="1"/>
  <c r="DU452" i="1"/>
  <c r="DN452" i="1"/>
  <c r="DL452" i="1"/>
  <c r="CY452" i="1"/>
  <c r="CX452" i="1"/>
  <c r="CW452" i="1"/>
  <c r="CV452" i="1"/>
  <c r="CU452" i="1"/>
  <c r="DT452" i="1" s="1"/>
  <c r="CT452" i="1"/>
  <c r="DS452" i="1" s="1"/>
  <c r="CS452" i="1"/>
  <c r="CR452" i="1"/>
  <c r="CQ452" i="1"/>
  <c r="CP452" i="1"/>
  <c r="CO452" i="1"/>
  <c r="CM452" i="1"/>
  <c r="CL452" i="1"/>
  <c r="DK452" i="1" s="1"/>
  <c r="CK452" i="1"/>
  <c r="DJ452" i="1" s="1"/>
  <c r="BZ452" i="1"/>
  <c r="DX452" i="1" s="1"/>
  <c r="BY452" i="1"/>
  <c r="DW452" i="1" s="1"/>
  <c r="BX452" i="1"/>
  <c r="BW452" i="1"/>
  <c r="BV452" i="1"/>
  <c r="BU452" i="1"/>
  <c r="BT452" i="1"/>
  <c r="DR452" i="1" s="1"/>
  <c r="BS452" i="1"/>
  <c r="DQ452" i="1" s="1"/>
  <c r="BR452" i="1"/>
  <c r="DP452" i="1" s="1"/>
  <c r="BQ452" i="1"/>
  <c r="DO452" i="1" s="1"/>
  <c r="BP452" i="1"/>
  <c r="BN452" i="1"/>
  <c r="BM452" i="1"/>
  <c r="BL452" i="1"/>
  <c r="J452" i="1"/>
  <c r="FF459" i="1" s="1"/>
  <c r="FF451" i="1"/>
  <c r="FE451" i="1"/>
  <c r="FD451" i="1"/>
  <c r="FC451" i="1"/>
  <c r="FB451" i="1"/>
  <c r="FA451" i="1"/>
  <c r="EY451" i="1"/>
  <c r="EI451" i="1"/>
  <c r="EZ451" i="1" s="1"/>
  <c r="DX451" i="1"/>
  <c r="DW451" i="1"/>
  <c r="DV451" i="1"/>
  <c r="DP451" i="1"/>
  <c r="DO451" i="1"/>
  <c r="DN451" i="1"/>
  <c r="CY451" i="1"/>
  <c r="CX451" i="1"/>
  <c r="CW451" i="1"/>
  <c r="CV451" i="1"/>
  <c r="DU451" i="1" s="1"/>
  <c r="CU451" i="1"/>
  <c r="CT451" i="1"/>
  <c r="CS451" i="1"/>
  <c r="CR451" i="1"/>
  <c r="CQ451" i="1"/>
  <c r="CP451" i="1"/>
  <c r="CO451" i="1"/>
  <c r="CN451" i="1"/>
  <c r="DM451" i="1" s="1"/>
  <c r="CL451" i="1"/>
  <c r="CK451" i="1"/>
  <c r="EU451" i="1" s="1"/>
  <c r="FM451" i="1" s="1"/>
  <c r="BZ451" i="1"/>
  <c r="BY451" i="1"/>
  <c r="BX451" i="1"/>
  <c r="BW451" i="1"/>
  <c r="BV451" i="1"/>
  <c r="BU451" i="1"/>
  <c r="DS451" i="1" s="1"/>
  <c r="BT451" i="1"/>
  <c r="DR451" i="1" s="1"/>
  <c r="BS451" i="1"/>
  <c r="DQ451" i="1" s="1"/>
  <c r="BR451" i="1"/>
  <c r="BQ451" i="1"/>
  <c r="BP451" i="1"/>
  <c r="BO451" i="1"/>
  <c r="BM451" i="1"/>
  <c r="BL451" i="1"/>
  <c r="J451" i="1"/>
  <c r="FF455" i="1" s="1"/>
  <c r="FA450" i="1"/>
  <c r="EZ450" i="1"/>
  <c r="EY450" i="1"/>
  <c r="EI450" i="1"/>
  <c r="DX450" i="1"/>
  <c r="DR450" i="1"/>
  <c r="DQ450" i="1"/>
  <c r="DP450" i="1"/>
  <c r="CY450" i="1"/>
  <c r="CX450" i="1"/>
  <c r="DW450" i="1" s="1"/>
  <c r="CW450" i="1"/>
  <c r="CV450" i="1"/>
  <c r="CU450" i="1"/>
  <c r="CT450" i="1"/>
  <c r="CS450" i="1"/>
  <c r="CR450" i="1"/>
  <c r="CQ450" i="1"/>
  <c r="CP450" i="1"/>
  <c r="DO450" i="1" s="1"/>
  <c r="CO450" i="1"/>
  <c r="CN450" i="1"/>
  <c r="CM450" i="1"/>
  <c r="CK450" i="1"/>
  <c r="EU450" i="1" s="1"/>
  <c r="BZ450" i="1"/>
  <c r="BY450" i="1"/>
  <c r="BX450" i="1"/>
  <c r="DV450" i="1" s="1"/>
  <c r="BW450" i="1"/>
  <c r="DU450" i="1" s="1"/>
  <c r="BV450" i="1"/>
  <c r="DT450" i="1" s="1"/>
  <c r="BU450" i="1"/>
  <c r="DS450" i="1" s="1"/>
  <c r="BT450" i="1"/>
  <c r="BS450" i="1"/>
  <c r="BR450" i="1"/>
  <c r="BQ450" i="1"/>
  <c r="BP450" i="1"/>
  <c r="DN450" i="1" s="1"/>
  <c r="BO450" i="1"/>
  <c r="DM450" i="1" s="1"/>
  <c r="BN450" i="1"/>
  <c r="BL450" i="1"/>
  <c r="DJ450" i="1" s="1"/>
  <c r="J450" i="1"/>
  <c r="FE449" i="1"/>
  <c r="FC449" i="1"/>
  <c r="FB449" i="1"/>
  <c r="FA449" i="1"/>
  <c r="EY449" i="1"/>
  <c r="EI449" i="1"/>
  <c r="EZ449" i="1" s="1"/>
  <c r="DT449" i="1"/>
  <c r="DS449" i="1"/>
  <c r="DR449" i="1"/>
  <c r="DL449" i="1"/>
  <c r="DK449" i="1"/>
  <c r="CY449" i="1"/>
  <c r="CX449" i="1"/>
  <c r="CW449" i="1"/>
  <c r="CV449" i="1"/>
  <c r="CU449" i="1"/>
  <c r="CT449" i="1"/>
  <c r="CS449" i="1"/>
  <c r="CR449" i="1"/>
  <c r="DQ449" i="1" s="1"/>
  <c r="CQ449" i="1"/>
  <c r="CP449" i="1"/>
  <c r="CO449" i="1"/>
  <c r="CN449" i="1"/>
  <c r="CM449" i="1"/>
  <c r="CL449" i="1"/>
  <c r="BZ449" i="1"/>
  <c r="BY449" i="1"/>
  <c r="DW449" i="1" s="1"/>
  <c r="BX449" i="1"/>
  <c r="DV449" i="1" s="1"/>
  <c r="BW449" i="1"/>
  <c r="DU449" i="1" s="1"/>
  <c r="BV449" i="1"/>
  <c r="BU449" i="1"/>
  <c r="BT449" i="1"/>
  <c r="BS449" i="1"/>
  <c r="BR449" i="1"/>
  <c r="BQ449" i="1"/>
  <c r="DO449" i="1" s="1"/>
  <c r="BP449" i="1"/>
  <c r="DN449" i="1" s="1"/>
  <c r="BO449" i="1"/>
  <c r="DM449" i="1" s="1"/>
  <c r="BN449" i="1"/>
  <c r="BM449" i="1"/>
  <c r="J449" i="1"/>
  <c r="FX447" i="1"/>
  <c r="FW447" i="1"/>
  <c r="FV447" i="1"/>
  <c r="FU447" i="1"/>
  <c r="FT447" i="1"/>
  <c r="FS447" i="1"/>
  <c r="FR447" i="1"/>
  <c r="FQ447" i="1"/>
  <c r="FX446" i="1"/>
  <c r="FW446" i="1"/>
  <c r="FV446" i="1"/>
  <c r="FU446" i="1"/>
  <c r="FT446" i="1"/>
  <c r="FS446" i="1"/>
  <c r="FR446" i="1"/>
  <c r="FQ446" i="1"/>
  <c r="FE446" i="1"/>
  <c r="FD446" i="1"/>
  <c r="FC446" i="1"/>
  <c r="FB446" i="1"/>
  <c r="FA446" i="1"/>
  <c r="EZ446" i="1"/>
  <c r="EY446" i="1"/>
  <c r="EI446" i="1"/>
  <c r="FF446" i="1" s="1"/>
  <c r="FX444" i="1"/>
  <c r="FW444" i="1"/>
  <c r="FV444" i="1"/>
  <c r="FU444" i="1"/>
  <c r="FT444" i="1"/>
  <c r="FS444" i="1"/>
  <c r="FR444" i="1"/>
  <c r="FQ444" i="1"/>
  <c r="EI444" i="1"/>
  <c r="H444" i="1"/>
  <c r="G444" i="1"/>
  <c r="F444" i="1"/>
  <c r="E444" i="1"/>
  <c r="D444" i="1"/>
  <c r="FD443" i="1"/>
  <c r="FC443" i="1"/>
  <c r="FB443" i="1"/>
  <c r="EY443" i="1"/>
  <c r="EI443" i="1"/>
  <c r="FA443" i="1" s="1"/>
  <c r="DR443" i="1"/>
  <c r="DQ443" i="1"/>
  <c r="DK443" i="1"/>
  <c r="DJ443" i="1"/>
  <c r="CW443" i="1"/>
  <c r="DV443" i="1" s="1"/>
  <c r="CV443" i="1"/>
  <c r="CU443" i="1"/>
  <c r="CT443" i="1"/>
  <c r="CS443" i="1"/>
  <c r="CR443" i="1"/>
  <c r="CQ443" i="1"/>
  <c r="CP443" i="1"/>
  <c r="DO443" i="1" s="1"/>
  <c r="CO443" i="1"/>
  <c r="DN443" i="1" s="1"/>
  <c r="CN443" i="1"/>
  <c r="CM443" i="1"/>
  <c r="CL443" i="1"/>
  <c r="CK443" i="1"/>
  <c r="BX443" i="1"/>
  <c r="BW443" i="1"/>
  <c r="DU443" i="1" s="1"/>
  <c r="BV443" i="1"/>
  <c r="DT443" i="1" s="1"/>
  <c r="BU443" i="1"/>
  <c r="DS443" i="1" s="1"/>
  <c r="BT443" i="1"/>
  <c r="BS443" i="1"/>
  <c r="BR443" i="1"/>
  <c r="BQ443" i="1"/>
  <c r="BP443" i="1"/>
  <c r="BO443" i="1"/>
  <c r="DM443" i="1" s="1"/>
  <c r="BN443" i="1"/>
  <c r="DL443" i="1" s="1"/>
  <c r="BM443" i="1"/>
  <c r="BL443" i="1"/>
  <c r="J443" i="1"/>
  <c r="FE442" i="1"/>
  <c r="FC442" i="1"/>
  <c r="FB442" i="1"/>
  <c r="FA442" i="1"/>
  <c r="EY442" i="1"/>
  <c r="EI442" i="1"/>
  <c r="EZ442" i="1" s="1"/>
  <c r="DR442" i="1"/>
  <c r="DQ442" i="1"/>
  <c r="DP442" i="1"/>
  <c r="DJ442" i="1"/>
  <c r="CX442" i="1"/>
  <c r="DW442" i="1" s="1"/>
  <c r="CV442" i="1"/>
  <c r="DU442" i="1" s="1"/>
  <c r="CU442" i="1"/>
  <c r="CT442" i="1"/>
  <c r="CS442" i="1"/>
  <c r="CR442" i="1"/>
  <c r="CQ442" i="1"/>
  <c r="CP442" i="1"/>
  <c r="CO442" i="1"/>
  <c r="DN442" i="1" s="1"/>
  <c r="CN442" i="1"/>
  <c r="DM442" i="1" s="1"/>
  <c r="CM442" i="1"/>
  <c r="CL442" i="1"/>
  <c r="CK442" i="1"/>
  <c r="BY442" i="1"/>
  <c r="BW442" i="1"/>
  <c r="BV442" i="1"/>
  <c r="DT442" i="1" s="1"/>
  <c r="BU442" i="1"/>
  <c r="DS442" i="1" s="1"/>
  <c r="BT442" i="1"/>
  <c r="BS442" i="1"/>
  <c r="BR442" i="1"/>
  <c r="BQ442" i="1"/>
  <c r="DO442" i="1" s="1"/>
  <c r="BP442" i="1"/>
  <c r="BO442" i="1"/>
  <c r="BN442" i="1"/>
  <c r="DL442" i="1" s="1"/>
  <c r="BM442" i="1"/>
  <c r="DK442" i="1" s="1"/>
  <c r="BL442" i="1"/>
  <c r="J442" i="1"/>
  <c r="FA441" i="1"/>
  <c r="EI441" i="1"/>
  <c r="EZ441" i="1" s="1"/>
  <c r="DP441" i="1"/>
  <c r="DO441" i="1"/>
  <c r="CX441" i="1"/>
  <c r="CW441" i="1"/>
  <c r="DV441" i="1" s="1"/>
  <c r="CU441" i="1"/>
  <c r="DT441" i="1" s="1"/>
  <c r="CT441" i="1"/>
  <c r="CS441" i="1"/>
  <c r="CR441" i="1"/>
  <c r="CQ441" i="1"/>
  <c r="CP441" i="1"/>
  <c r="CO441" i="1"/>
  <c r="CN441" i="1"/>
  <c r="DM441" i="1" s="1"/>
  <c r="CM441" i="1"/>
  <c r="DL441" i="1" s="1"/>
  <c r="CL441" i="1"/>
  <c r="CK441" i="1"/>
  <c r="BY441" i="1"/>
  <c r="BX441" i="1"/>
  <c r="BV441" i="1"/>
  <c r="BU441" i="1"/>
  <c r="DS441" i="1" s="1"/>
  <c r="BT441" i="1"/>
  <c r="DR441" i="1" s="1"/>
  <c r="BS441" i="1"/>
  <c r="DQ441" i="1" s="1"/>
  <c r="BR441" i="1"/>
  <c r="BQ441" i="1"/>
  <c r="BP441" i="1"/>
  <c r="BO441" i="1"/>
  <c r="BN441" i="1"/>
  <c r="BM441" i="1"/>
  <c r="DK441" i="1" s="1"/>
  <c r="BL441" i="1"/>
  <c r="J441" i="1"/>
  <c r="FF438" i="1" s="1"/>
  <c r="EI440" i="1"/>
  <c r="FA440" i="1" s="1"/>
  <c r="DW440" i="1"/>
  <c r="DO440" i="1"/>
  <c r="DN440" i="1"/>
  <c r="CX440" i="1"/>
  <c r="CW440" i="1"/>
  <c r="CV440" i="1"/>
  <c r="DU440" i="1" s="1"/>
  <c r="CT440" i="1"/>
  <c r="DS440" i="1" s="1"/>
  <c r="CS440" i="1"/>
  <c r="CR440" i="1"/>
  <c r="CQ440" i="1"/>
  <c r="CP440" i="1"/>
  <c r="CO440" i="1"/>
  <c r="CN440" i="1"/>
  <c r="CM440" i="1"/>
  <c r="DL440" i="1" s="1"/>
  <c r="CL440" i="1"/>
  <c r="CK440" i="1"/>
  <c r="BY440" i="1"/>
  <c r="BX440" i="1"/>
  <c r="DV440" i="1" s="1"/>
  <c r="BW440" i="1"/>
  <c r="BU440" i="1"/>
  <c r="BT440" i="1"/>
  <c r="DR440" i="1" s="1"/>
  <c r="BS440" i="1"/>
  <c r="DQ440" i="1" s="1"/>
  <c r="BR440" i="1"/>
  <c r="DP440" i="1" s="1"/>
  <c r="BQ440" i="1"/>
  <c r="BP440" i="1"/>
  <c r="BO440" i="1"/>
  <c r="BN440" i="1"/>
  <c r="BM440" i="1"/>
  <c r="BL440" i="1"/>
  <c r="J440" i="1"/>
  <c r="FF434" i="1" s="1"/>
  <c r="EZ439" i="1"/>
  <c r="EY439" i="1"/>
  <c r="EI439" i="1"/>
  <c r="FF439" i="1" s="1"/>
  <c r="DW439" i="1"/>
  <c r="DV439" i="1"/>
  <c r="DN439" i="1"/>
  <c r="DM439" i="1"/>
  <c r="CX439" i="1"/>
  <c r="CW439" i="1"/>
  <c r="CV439" i="1"/>
  <c r="CU439" i="1"/>
  <c r="DT439" i="1" s="1"/>
  <c r="CS439" i="1"/>
  <c r="DR439" i="1" s="1"/>
  <c r="CR439" i="1"/>
  <c r="CQ439" i="1"/>
  <c r="CP439" i="1"/>
  <c r="CO439" i="1"/>
  <c r="CN439" i="1"/>
  <c r="CM439" i="1"/>
  <c r="CL439" i="1"/>
  <c r="DK439" i="1" s="1"/>
  <c r="CK439" i="1"/>
  <c r="BY439" i="1"/>
  <c r="BX439" i="1"/>
  <c r="BW439" i="1"/>
  <c r="DU439" i="1" s="1"/>
  <c r="BV439" i="1"/>
  <c r="BT439" i="1"/>
  <c r="BS439" i="1"/>
  <c r="DQ439" i="1" s="1"/>
  <c r="BR439" i="1"/>
  <c r="DP439" i="1" s="1"/>
  <c r="BQ439" i="1"/>
  <c r="DO439" i="1" s="1"/>
  <c r="BP439" i="1"/>
  <c r="BO439" i="1"/>
  <c r="BN439" i="1"/>
  <c r="DL439" i="1" s="1"/>
  <c r="BM439" i="1"/>
  <c r="BL439" i="1"/>
  <c r="J439" i="1"/>
  <c r="FE438" i="1"/>
  <c r="FC438" i="1"/>
  <c r="FB438" i="1"/>
  <c r="FA438" i="1"/>
  <c r="EY438" i="1"/>
  <c r="EI438" i="1"/>
  <c r="FD438" i="1" s="1"/>
  <c r="DW438" i="1"/>
  <c r="DV438" i="1"/>
  <c r="DU438" i="1"/>
  <c r="DM438" i="1"/>
  <c r="DL438" i="1"/>
  <c r="CX438" i="1"/>
  <c r="CW438" i="1"/>
  <c r="CV438" i="1"/>
  <c r="CU438" i="1"/>
  <c r="CT438" i="1"/>
  <c r="DS438" i="1" s="1"/>
  <c r="CR438" i="1"/>
  <c r="DQ438" i="1" s="1"/>
  <c r="CQ438" i="1"/>
  <c r="CP438" i="1"/>
  <c r="CO438" i="1"/>
  <c r="CN438" i="1"/>
  <c r="CM438" i="1"/>
  <c r="CL438" i="1"/>
  <c r="CK438" i="1"/>
  <c r="BY438" i="1"/>
  <c r="BX438" i="1"/>
  <c r="BW438" i="1"/>
  <c r="BV438" i="1"/>
  <c r="BU438" i="1"/>
  <c r="BS438" i="1"/>
  <c r="BR438" i="1"/>
  <c r="DP438" i="1" s="1"/>
  <c r="BQ438" i="1"/>
  <c r="DO438" i="1" s="1"/>
  <c r="BP438" i="1"/>
  <c r="DN438" i="1" s="1"/>
  <c r="BO438" i="1"/>
  <c r="BN438" i="1"/>
  <c r="BM438" i="1"/>
  <c r="BL438" i="1"/>
  <c r="J438" i="1"/>
  <c r="FE437" i="1"/>
  <c r="FD437" i="1"/>
  <c r="FB437" i="1"/>
  <c r="FA437" i="1"/>
  <c r="EI437" i="1"/>
  <c r="FC437" i="1" s="1"/>
  <c r="DU437" i="1"/>
  <c r="DT437" i="1"/>
  <c r="DL437" i="1"/>
  <c r="DK437" i="1"/>
  <c r="CX437" i="1"/>
  <c r="CW437" i="1"/>
  <c r="CV437" i="1"/>
  <c r="CU437" i="1"/>
  <c r="CT437" i="1"/>
  <c r="CS437" i="1"/>
  <c r="DR437" i="1" s="1"/>
  <c r="CQ437" i="1"/>
  <c r="DP437" i="1" s="1"/>
  <c r="CP437" i="1"/>
  <c r="CO437" i="1"/>
  <c r="CN437" i="1"/>
  <c r="CM437" i="1"/>
  <c r="CL437" i="1"/>
  <c r="CK437" i="1"/>
  <c r="BY437" i="1"/>
  <c r="DW437" i="1" s="1"/>
  <c r="BX437" i="1"/>
  <c r="DV437" i="1" s="1"/>
  <c r="BW437" i="1"/>
  <c r="BV437" i="1"/>
  <c r="BU437" i="1"/>
  <c r="DS437" i="1" s="1"/>
  <c r="BT437" i="1"/>
  <c r="BR437" i="1"/>
  <c r="BQ437" i="1"/>
  <c r="DO437" i="1" s="1"/>
  <c r="BP437" i="1"/>
  <c r="DN437" i="1" s="1"/>
  <c r="BO437" i="1"/>
  <c r="DM437" i="1" s="1"/>
  <c r="BN437" i="1"/>
  <c r="BM437" i="1"/>
  <c r="BL437" i="1"/>
  <c r="J437" i="1"/>
  <c r="FE436" i="1"/>
  <c r="FD436" i="1"/>
  <c r="FC436" i="1"/>
  <c r="EI436" i="1"/>
  <c r="FB436" i="1" s="1"/>
  <c r="DT436" i="1"/>
  <c r="DS436" i="1"/>
  <c r="DK436" i="1"/>
  <c r="DJ436" i="1"/>
  <c r="CX436" i="1"/>
  <c r="CW436" i="1"/>
  <c r="CV436" i="1"/>
  <c r="CU436" i="1"/>
  <c r="CT436" i="1"/>
  <c r="CS436" i="1"/>
  <c r="CR436" i="1"/>
  <c r="DQ436" i="1" s="1"/>
  <c r="CP436" i="1"/>
  <c r="CO436" i="1"/>
  <c r="CN436" i="1"/>
  <c r="CM436" i="1"/>
  <c r="CL436" i="1"/>
  <c r="CK436" i="1"/>
  <c r="BY436" i="1"/>
  <c r="DW436" i="1" s="1"/>
  <c r="BX436" i="1"/>
  <c r="DV436" i="1" s="1"/>
  <c r="BW436" i="1"/>
  <c r="DU436" i="1" s="1"/>
  <c r="BV436" i="1"/>
  <c r="BU436" i="1"/>
  <c r="BT436" i="1"/>
  <c r="BS436" i="1"/>
  <c r="BQ436" i="1"/>
  <c r="BP436" i="1"/>
  <c r="DN436" i="1" s="1"/>
  <c r="BO436" i="1"/>
  <c r="DM436" i="1" s="1"/>
  <c r="BN436" i="1"/>
  <c r="DL436" i="1" s="1"/>
  <c r="BM436" i="1"/>
  <c r="BL436" i="1"/>
  <c r="J436" i="1"/>
  <c r="FF442" i="1" s="1"/>
  <c r="FD435" i="1"/>
  <c r="FC435" i="1"/>
  <c r="FB435" i="1"/>
  <c r="EY435" i="1"/>
  <c r="EI435" i="1"/>
  <c r="FA435" i="1" s="1"/>
  <c r="DS435" i="1"/>
  <c r="DR435" i="1"/>
  <c r="DK435" i="1"/>
  <c r="DJ435" i="1"/>
  <c r="CX435" i="1"/>
  <c r="DW435" i="1" s="1"/>
  <c r="CW435" i="1"/>
  <c r="CV435" i="1"/>
  <c r="CU435" i="1"/>
  <c r="CT435" i="1"/>
  <c r="CS435" i="1"/>
  <c r="CR435" i="1"/>
  <c r="EU435" i="1" s="1"/>
  <c r="FM435" i="1" s="1"/>
  <c r="CQ435" i="1"/>
  <c r="DP435" i="1" s="1"/>
  <c r="CO435" i="1"/>
  <c r="DN435" i="1" s="1"/>
  <c r="CN435" i="1"/>
  <c r="CM435" i="1"/>
  <c r="CL435" i="1"/>
  <c r="CK435" i="1"/>
  <c r="BY435" i="1"/>
  <c r="BX435" i="1"/>
  <c r="DV435" i="1" s="1"/>
  <c r="BW435" i="1"/>
  <c r="DU435" i="1" s="1"/>
  <c r="BV435" i="1"/>
  <c r="DT435" i="1" s="1"/>
  <c r="BU435" i="1"/>
  <c r="BT435" i="1"/>
  <c r="BS435" i="1"/>
  <c r="BR435" i="1"/>
  <c r="BP435" i="1"/>
  <c r="BO435" i="1"/>
  <c r="DM435" i="1" s="1"/>
  <c r="BN435" i="1"/>
  <c r="DL435" i="1" s="1"/>
  <c r="BM435" i="1"/>
  <c r="BL435" i="1"/>
  <c r="J435" i="1"/>
  <c r="FE434" i="1"/>
  <c r="FD434" i="1"/>
  <c r="FC434" i="1"/>
  <c r="FB434" i="1"/>
  <c r="FA434" i="1"/>
  <c r="EY434" i="1"/>
  <c r="EI434" i="1"/>
  <c r="EZ434" i="1" s="1"/>
  <c r="DS434" i="1"/>
  <c r="DR434" i="1"/>
  <c r="DQ434" i="1"/>
  <c r="CX434" i="1"/>
  <c r="DW434" i="1" s="1"/>
  <c r="CW434" i="1"/>
  <c r="DV434" i="1" s="1"/>
  <c r="CV434" i="1"/>
  <c r="CU434" i="1"/>
  <c r="CT434" i="1"/>
  <c r="CS434" i="1"/>
  <c r="CR434" i="1"/>
  <c r="CQ434" i="1"/>
  <c r="CP434" i="1"/>
  <c r="DO434" i="1" s="1"/>
  <c r="CN434" i="1"/>
  <c r="DM434" i="1" s="1"/>
  <c r="CM434" i="1"/>
  <c r="CL434" i="1"/>
  <c r="CK434" i="1"/>
  <c r="EU434" i="1" s="1"/>
  <c r="FM434" i="1" s="1"/>
  <c r="BY434" i="1"/>
  <c r="BX434" i="1"/>
  <c r="BW434" i="1"/>
  <c r="DU434" i="1" s="1"/>
  <c r="BV434" i="1"/>
  <c r="DT434" i="1" s="1"/>
  <c r="BU434" i="1"/>
  <c r="BT434" i="1"/>
  <c r="BS434" i="1"/>
  <c r="BR434" i="1"/>
  <c r="DP434" i="1" s="1"/>
  <c r="BQ434" i="1"/>
  <c r="BO434" i="1"/>
  <c r="BN434" i="1"/>
  <c r="DL434" i="1" s="1"/>
  <c r="BM434" i="1"/>
  <c r="DK434" i="1" s="1"/>
  <c r="BL434" i="1"/>
  <c r="J434" i="1"/>
  <c r="FA433" i="1"/>
  <c r="EZ433" i="1"/>
  <c r="EI433" i="1"/>
  <c r="DR433" i="1"/>
  <c r="DQ433" i="1"/>
  <c r="DP433" i="1"/>
  <c r="CX433" i="1"/>
  <c r="CW433" i="1"/>
  <c r="DV433" i="1" s="1"/>
  <c r="CV433" i="1"/>
  <c r="DU433" i="1" s="1"/>
  <c r="CU433" i="1"/>
  <c r="CT433" i="1"/>
  <c r="CS433" i="1"/>
  <c r="CR433" i="1"/>
  <c r="CQ433" i="1"/>
  <c r="CP433" i="1"/>
  <c r="CO433" i="1"/>
  <c r="DN433" i="1" s="1"/>
  <c r="CM433" i="1"/>
  <c r="DL433" i="1" s="1"/>
  <c r="CL433" i="1"/>
  <c r="CK433" i="1"/>
  <c r="BY433" i="1"/>
  <c r="DW433" i="1" s="1"/>
  <c r="BX433" i="1"/>
  <c r="BW433" i="1"/>
  <c r="BV433" i="1"/>
  <c r="DT433" i="1" s="1"/>
  <c r="BU433" i="1"/>
  <c r="DS433" i="1" s="1"/>
  <c r="BT433" i="1"/>
  <c r="BS433" i="1"/>
  <c r="BR433" i="1"/>
  <c r="BQ433" i="1"/>
  <c r="DO433" i="1" s="1"/>
  <c r="BP433" i="1"/>
  <c r="BN433" i="1"/>
  <c r="BM433" i="1"/>
  <c r="DK433" i="1" s="1"/>
  <c r="BL433" i="1"/>
  <c r="J433" i="1"/>
  <c r="EI432" i="1"/>
  <c r="FA432" i="1" s="1"/>
  <c r="DW432" i="1"/>
  <c r="DP432" i="1"/>
  <c r="DO432" i="1"/>
  <c r="CX432" i="1"/>
  <c r="CW432" i="1"/>
  <c r="ET442" i="1" s="1"/>
  <c r="CV432" i="1"/>
  <c r="DU432" i="1" s="1"/>
  <c r="CU432" i="1"/>
  <c r="DT432" i="1" s="1"/>
  <c r="CT432" i="1"/>
  <c r="CS432" i="1"/>
  <c r="CR432" i="1"/>
  <c r="CQ432" i="1"/>
  <c r="CP432" i="1"/>
  <c r="CO432" i="1"/>
  <c r="CN432" i="1"/>
  <c r="DM432" i="1" s="1"/>
  <c r="CL432" i="1"/>
  <c r="CK432" i="1"/>
  <c r="BY432" i="1"/>
  <c r="BX432" i="1"/>
  <c r="BW432" i="1"/>
  <c r="BV432" i="1"/>
  <c r="BU432" i="1"/>
  <c r="DS432" i="1" s="1"/>
  <c r="BT432" i="1"/>
  <c r="DR432" i="1" s="1"/>
  <c r="BS432" i="1"/>
  <c r="DQ432" i="1" s="1"/>
  <c r="BR432" i="1"/>
  <c r="BQ432" i="1"/>
  <c r="BP432" i="1"/>
  <c r="BO432" i="1"/>
  <c r="BM432" i="1"/>
  <c r="BL432" i="1"/>
  <c r="J432" i="1"/>
  <c r="FF431" i="1"/>
  <c r="EI431" i="1"/>
  <c r="DW431" i="1"/>
  <c r="DV431" i="1"/>
  <c r="DO431" i="1"/>
  <c r="DN431" i="1"/>
  <c r="CX431" i="1"/>
  <c r="CW431" i="1"/>
  <c r="CV431" i="1"/>
  <c r="CU431" i="1"/>
  <c r="DT431" i="1" s="1"/>
  <c r="CT431" i="1"/>
  <c r="DS431" i="1" s="1"/>
  <c r="CS431" i="1"/>
  <c r="CR431" i="1"/>
  <c r="CQ431" i="1"/>
  <c r="CP431" i="1"/>
  <c r="CO431" i="1"/>
  <c r="CN431" i="1"/>
  <c r="CM431" i="1"/>
  <c r="DL431" i="1" s="1"/>
  <c r="CK431" i="1"/>
  <c r="BY431" i="1"/>
  <c r="BX431" i="1"/>
  <c r="BW431" i="1"/>
  <c r="BV431" i="1"/>
  <c r="BU431" i="1"/>
  <c r="BT431" i="1"/>
  <c r="DR431" i="1" s="1"/>
  <c r="BS431" i="1"/>
  <c r="DQ431" i="1" s="1"/>
  <c r="BR431" i="1"/>
  <c r="DP431" i="1" s="1"/>
  <c r="BQ431" i="1"/>
  <c r="BP431" i="1"/>
  <c r="BO431" i="1"/>
  <c r="BN431" i="1"/>
  <c r="BL431" i="1"/>
  <c r="J431" i="1"/>
  <c r="FF437" i="1" s="1"/>
  <c r="FF430" i="1"/>
  <c r="FE430" i="1"/>
  <c r="FC430" i="1"/>
  <c r="FB430" i="1"/>
  <c r="EY430" i="1"/>
  <c r="EI430" i="1"/>
  <c r="FD430" i="1" s="1"/>
  <c r="DW430" i="1"/>
  <c r="DV430" i="1"/>
  <c r="DU430" i="1"/>
  <c r="DN430" i="1"/>
  <c r="DM430" i="1"/>
  <c r="CX430" i="1"/>
  <c r="CW430" i="1"/>
  <c r="CV430" i="1"/>
  <c r="CU430" i="1"/>
  <c r="CT430" i="1"/>
  <c r="DS430" i="1" s="1"/>
  <c r="CS430" i="1"/>
  <c r="DR430" i="1" s="1"/>
  <c r="CR430" i="1"/>
  <c r="CQ430" i="1"/>
  <c r="CP430" i="1"/>
  <c r="CO430" i="1"/>
  <c r="CN430" i="1"/>
  <c r="CM430" i="1"/>
  <c r="CL430" i="1"/>
  <c r="BY430" i="1"/>
  <c r="BX430" i="1"/>
  <c r="BW430" i="1"/>
  <c r="BV430" i="1"/>
  <c r="DT430" i="1" s="1"/>
  <c r="BU430" i="1"/>
  <c r="BT430" i="1"/>
  <c r="BS430" i="1"/>
  <c r="DQ430" i="1" s="1"/>
  <c r="BR430" i="1"/>
  <c r="DP430" i="1" s="1"/>
  <c r="BQ430" i="1"/>
  <c r="DO430" i="1" s="1"/>
  <c r="BP430" i="1"/>
  <c r="BO430" i="1"/>
  <c r="BN430" i="1"/>
  <c r="DL430" i="1" s="1"/>
  <c r="BM430" i="1"/>
  <c r="J430" i="1"/>
  <c r="FX428" i="1"/>
  <c r="FW428" i="1"/>
  <c r="FV428" i="1"/>
  <c r="FU428" i="1"/>
  <c r="FT428" i="1"/>
  <c r="FS428" i="1"/>
  <c r="FR428" i="1"/>
  <c r="FQ428" i="1"/>
  <c r="FX427" i="1"/>
  <c r="FW427" i="1"/>
  <c r="FV427" i="1"/>
  <c r="FU427" i="1"/>
  <c r="FT427" i="1"/>
  <c r="FS427" i="1"/>
  <c r="FR427" i="1"/>
  <c r="FQ427" i="1"/>
  <c r="H427" i="1"/>
  <c r="G427" i="1"/>
  <c r="F427" i="1"/>
  <c r="E427" i="1"/>
  <c r="D427" i="1"/>
  <c r="FD426" i="1"/>
  <c r="FC426" i="1"/>
  <c r="FB426" i="1"/>
  <c r="FA426" i="1"/>
  <c r="EY426" i="1"/>
  <c r="EI426" i="1"/>
  <c r="EZ426" i="1" s="1"/>
  <c r="DR426" i="1"/>
  <c r="DQ426" i="1"/>
  <c r="DP426" i="1"/>
  <c r="CW426" i="1"/>
  <c r="DV426" i="1" s="1"/>
  <c r="CV426" i="1"/>
  <c r="DU426" i="1" s="1"/>
  <c r="CU426" i="1"/>
  <c r="CT426" i="1"/>
  <c r="CS426" i="1"/>
  <c r="CR426" i="1"/>
  <c r="CQ426" i="1"/>
  <c r="CP426" i="1"/>
  <c r="CO426" i="1"/>
  <c r="DN426" i="1" s="1"/>
  <c r="CN426" i="1"/>
  <c r="DM426" i="1" s="1"/>
  <c r="CM426" i="1"/>
  <c r="CL426" i="1"/>
  <c r="CK426" i="1"/>
  <c r="BX426" i="1"/>
  <c r="BW426" i="1"/>
  <c r="BV426" i="1"/>
  <c r="DT426" i="1" s="1"/>
  <c r="BU426" i="1"/>
  <c r="DS426" i="1" s="1"/>
  <c r="BT426" i="1"/>
  <c r="BS426" i="1"/>
  <c r="BR426" i="1"/>
  <c r="BQ426" i="1"/>
  <c r="DO426" i="1" s="1"/>
  <c r="BP426" i="1"/>
  <c r="BO426" i="1"/>
  <c r="BN426" i="1"/>
  <c r="DL426" i="1" s="1"/>
  <c r="BM426" i="1"/>
  <c r="DK426" i="1" s="1"/>
  <c r="BL426" i="1"/>
  <c r="J426" i="1"/>
  <c r="FA425" i="1"/>
  <c r="EZ425" i="1"/>
  <c r="EI425" i="1"/>
  <c r="DQ425" i="1"/>
  <c r="DP425" i="1"/>
  <c r="DO425" i="1"/>
  <c r="CX425" i="1"/>
  <c r="CV425" i="1"/>
  <c r="DU425" i="1" s="1"/>
  <c r="CU425" i="1"/>
  <c r="DT425" i="1" s="1"/>
  <c r="CT425" i="1"/>
  <c r="CS425" i="1"/>
  <c r="CR425" i="1"/>
  <c r="CQ425" i="1"/>
  <c r="CP425" i="1"/>
  <c r="CO425" i="1"/>
  <c r="CN425" i="1"/>
  <c r="DM425" i="1" s="1"/>
  <c r="CM425" i="1"/>
  <c r="DL425" i="1" s="1"/>
  <c r="CL425" i="1"/>
  <c r="CK425" i="1"/>
  <c r="BY425" i="1"/>
  <c r="DW425" i="1" s="1"/>
  <c r="BW425" i="1"/>
  <c r="BV425" i="1"/>
  <c r="BU425" i="1"/>
  <c r="DS425" i="1" s="1"/>
  <c r="BT425" i="1"/>
  <c r="DR425" i="1" s="1"/>
  <c r="BS425" i="1"/>
  <c r="BR425" i="1"/>
  <c r="BQ425" i="1"/>
  <c r="BP425" i="1"/>
  <c r="DN425" i="1" s="1"/>
  <c r="BO425" i="1"/>
  <c r="BN425" i="1"/>
  <c r="BM425" i="1"/>
  <c r="DK425" i="1" s="1"/>
  <c r="BL425" i="1"/>
  <c r="J425" i="1"/>
  <c r="FF426" i="1" s="1"/>
  <c r="FA424" i="1"/>
  <c r="EZ424" i="1"/>
  <c r="EI424" i="1"/>
  <c r="EY424" i="1" s="1"/>
  <c r="DW424" i="1"/>
  <c r="DP424" i="1"/>
  <c r="DO424" i="1"/>
  <c r="DN424" i="1"/>
  <c r="CX424" i="1"/>
  <c r="CW424" i="1"/>
  <c r="CU424" i="1"/>
  <c r="DT424" i="1" s="1"/>
  <c r="CT424" i="1"/>
  <c r="DS424" i="1" s="1"/>
  <c r="CS424" i="1"/>
  <c r="CR424" i="1"/>
  <c r="CQ424" i="1"/>
  <c r="CP424" i="1"/>
  <c r="CO424" i="1"/>
  <c r="CN424" i="1"/>
  <c r="CM424" i="1"/>
  <c r="DL424" i="1" s="1"/>
  <c r="CL424" i="1"/>
  <c r="CK424" i="1"/>
  <c r="BY424" i="1"/>
  <c r="BX424" i="1"/>
  <c r="BV424" i="1"/>
  <c r="BU424" i="1"/>
  <c r="BT424" i="1"/>
  <c r="DR424" i="1" s="1"/>
  <c r="BS424" i="1"/>
  <c r="DQ424" i="1" s="1"/>
  <c r="BR424" i="1"/>
  <c r="BQ424" i="1"/>
  <c r="BP424" i="1"/>
  <c r="BO424" i="1"/>
  <c r="BN424" i="1"/>
  <c r="BM424" i="1"/>
  <c r="BL424" i="1"/>
  <c r="J424" i="1"/>
  <c r="FF423" i="1"/>
  <c r="EZ423" i="1"/>
  <c r="EI423" i="1"/>
  <c r="DW423" i="1"/>
  <c r="DV423" i="1"/>
  <c r="DN423" i="1"/>
  <c r="DM423" i="1"/>
  <c r="CX423" i="1"/>
  <c r="CW423" i="1"/>
  <c r="CV423" i="1"/>
  <c r="CT423" i="1"/>
  <c r="DS423" i="1" s="1"/>
  <c r="CS423" i="1"/>
  <c r="DR423" i="1" s="1"/>
  <c r="CR423" i="1"/>
  <c r="CQ423" i="1"/>
  <c r="CP423" i="1"/>
  <c r="CO423" i="1"/>
  <c r="CN423" i="1"/>
  <c r="CM423" i="1"/>
  <c r="CL423" i="1"/>
  <c r="DK423" i="1" s="1"/>
  <c r="CK423" i="1"/>
  <c r="BY423" i="1"/>
  <c r="BX423" i="1"/>
  <c r="BW423" i="1"/>
  <c r="BU423" i="1"/>
  <c r="BT423" i="1"/>
  <c r="BS423" i="1"/>
  <c r="DQ423" i="1" s="1"/>
  <c r="BR423" i="1"/>
  <c r="DP423" i="1" s="1"/>
  <c r="BQ423" i="1"/>
  <c r="DO423" i="1" s="1"/>
  <c r="BP423" i="1"/>
  <c r="BO423" i="1"/>
  <c r="BN423" i="1"/>
  <c r="BM423" i="1"/>
  <c r="BL423" i="1"/>
  <c r="J423" i="1"/>
  <c r="FE422" i="1"/>
  <c r="FC422" i="1"/>
  <c r="FB422" i="1"/>
  <c r="EY422" i="1"/>
  <c r="EI422" i="1"/>
  <c r="FD422" i="1" s="1"/>
  <c r="DW422" i="1"/>
  <c r="DV422" i="1"/>
  <c r="DU422" i="1"/>
  <c r="DM422" i="1"/>
  <c r="DL422" i="1"/>
  <c r="CX422" i="1"/>
  <c r="CW422" i="1"/>
  <c r="CV422" i="1"/>
  <c r="CU422" i="1"/>
  <c r="CS422" i="1"/>
  <c r="DR422" i="1" s="1"/>
  <c r="CR422" i="1"/>
  <c r="DQ422" i="1" s="1"/>
  <c r="CQ422" i="1"/>
  <c r="CP422" i="1"/>
  <c r="CO422" i="1"/>
  <c r="CN422" i="1"/>
  <c r="CM422" i="1"/>
  <c r="CL422" i="1"/>
  <c r="CK422" i="1"/>
  <c r="BY422" i="1"/>
  <c r="BX422" i="1"/>
  <c r="BW422" i="1"/>
  <c r="BV422" i="1"/>
  <c r="DT422" i="1" s="1"/>
  <c r="BT422" i="1"/>
  <c r="BS422" i="1"/>
  <c r="BR422" i="1"/>
  <c r="DP422" i="1" s="1"/>
  <c r="BQ422" i="1"/>
  <c r="DO422" i="1" s="1"/>
  <c r="BP422" i="1"/>
  <c r="DN422" i="1" s="1"/>
  <c r="BO422" i="1"/>
  <c r="BN422" i="1"/>
  <c r="BM422" i="1"/>
  <c r="DK422" i="1" s="1"/>
  <c r="BL422" i="1"/>
  <c r="J422" i="1"/>
  <c r="FF421" i="1"/>
  <c r="FE421" i="1"/>
  <c r="FD421" i="1"/>
  <c r="FB421" i="1"/>
  <c r="FA421" i="1"/>
  <c r="EY421" i="1"/>
  <c r="EI421" i="1"/>
  <c r="FC421" i="1" s="1"/>
  <c r="DU421" i="1"/>
  <c r="DT421" i="1"/>
  <c r="DL421" i="1"/>
  <c r="DK421" i="1"/>
  <c r="CX421" i="1"/>
  <c r="CW421" i="1"/>
  <c r="CV421" i="1"/>
  <c r="CU421" i="1"/>
  <c r="CT421" i="1"/>
  <c r="CR421" i="1"/>
  <c r="DQ421" i="1" s="1"/>
  <c r="CQ421" i="1"/>
  <c r="DP421" i="1" s="1"/>
  <c r="CP421" i="1"/>
  <c r="CO421" i="1"/>
  <c r="CN421" i="1"/>
  <c r="CM421" i="1"/>
  <c r="CL421" i="1"/>
  <c r="CK421" i="1"/>
  <c r="EU421" i="1" s="1"/>
  <c r="FM421" i="1" s="1"/>
  <c r="BY421" i="1"/>
  <c r="DW421" i="1" s="1"/>
  <c r="BX421" i="1"/>
  <c r="DV421" i="1" s="1"/>
  <c r="BW421" i="1"/>
  <c r="BV421" i="1"/>
  <c r="BU421" i="1"/>
  <c r="BS421" i="1"/>
  <c r="BR421" i="1"/>
  <c r="BQ421" i="1"/>
  <c r="DO421" i="1" s="1"/>
  <c r="BP421" i="1"/>
  <c r="DN421" i="1" s="1"/>
  <c r="BO421" i="1"/>
  <c r="DM421" i="1" s="1"/>
  <c r="BN421" i="1"/>
  <c r="BM421" i="1"/>
  <c r="BL421" i="1"/>
  <c r="J421" i="1"/>
  <c r="FE420" i="1"/>
  <c r="FD420" i="1"/>
  <c r="FC420" i="1"/>
  <c r="EU420" i="1"/>
  <c r="FM420" i="1" s="1"/>
  <c r="EI420" i="1"/>
  <c r="FB420" i="1" s="1"/>
  <c r="DT420" i="1"/>
  <c r="DS420" i="1"/>
  <c r="DL420" i="1"/>
  <c r="DK420" i="1"/>
  <c r="DJ420" i="1"/>
  <c r="CX420" i="1"/>
  <c r="CW420" i="1"/>
  <c r="CV420" i="1"/>
  <c r="CU420" i="1"/>
  <c r="CT420" i="1"/>
  <c r="CS420" i="1"/>
  <c r="CQ420" i="1"/>
  <c r="DP420" i="1" s="1"/>
  <c r="CP420" i="1"/>
  <c r="DO420" i="1" s="1"/>
  <c r="CO420" i="1"/>
  <c r="CN420" i="1"/>
  <c r="CM420" i="1"/>
  <c r="CL420" i="1"/>
  <c r="CK420" i="1"/>
  <c r="BY420" i="1"/>
  <c r="DW420" i="1" s="1"/>
  <c r="BX420" i="1"/>
  <c r="DV420" i="1" s="1"/>
  <c r="BW420" i="1"/>
  <c r="DU420" i="1" s="1"/>
  <c r="BV420" i="1"/>
  <c r="BU420" i="1"/>
  <c r="BT420" i="1"/>
  <c r="BR420" i="1"/>
  <c r="BQ420" i="1"/>
  <c r="BP420" i="1"/>
  <c r="DN420" i="1" s="1"/>
  <c r="BO420" i="1"/>
  <c r="DM420" i="1" s="1"/>
  <c r="BN420" i="1"/>
  <c r="BM420" i="1"/>
  <c r="BL420" i="1"/>
  <c r="J420" i="1"/>
  <c r="FD419" i="1"/>
  <c r="FC419" i="1"/>
  <c r="FB419" i="1"/>
  <c r="EY419" i="1"/>
  <c r="EI419" i="1"/>
  <c r="FA419" i="1" s="1"/>
  <c r="DT419" i="1"/>
  <c r="DS419" i="1"/>
  <c r="DR419" i="1"/>
  <c r="DJ419" i="1"/>
  <c r="CX419" i="1"/>
  <c r="DW419" i="1" s="1"/>
  <c r="CW419" i="1"/>
  <c r="CV419" i="1"/>
  <c r="CU419" i="1"/>
  <c r="CT419" i="1"/>
  <c r="CS419" i="1"/>
  <c r="CR419" i="1"/>
  <c r="CP419" i="1"/>
  <c r="DO419" i="1" s="1"/>
  <c r="CO419" i="1"/>
  <c r="DN419" i="1" s="1"/>
  <c r="CN419" i="1"/>
  <c r="CM419" i="1"/>
  <c r="CL419" i="1"/>
  <c r="CK419" i="1"/>
  <c r="BY419" i="1"/>
  <c r="BX419" i="1"/>
  <c r="DV419" i="1" s="1"/>
  <c r="BW419" i="1"/>
  <c r="DU419" i="1" s="1"/>
  <c r="BV419" i="1"/>
  <c r="BU419" i="1"/>
  <c r="BT419" i="1"/>
  <c r="BS419" i="1"/>
  <c r="DQ419" i="1" s="1"/>
  <c r="BQ419" i="1"/>
  <c r="BP419" i="1"/>
  <c r="BO419" i="1"/>
  <c r="DM419" i="1" s="1"/>
  <c r="BN419" i="1"/>
  <c r="DL419" i="1" s="1"/>
  <c r="BM419" i="1"/>
  <c r="BL419" i="1"/>
  <c r="J419" i="1"/>
  <c r="FF418" i="1"/>
  <c r="FD418" i="1"/>
  <c r="FC418" i="1"/>
  <c r="FB418" i="1"/>
  <c r="FA418" i="1"/>
  <c r="EY418" i="1"/>
  <c r="EI418" i="1"/>
  <c r="EZ418" i="1" s="1"/>
  <c r="DR418" i="1"/>
  <c r="DQ418" i="1"/>
  <c r="CX418" i="1"/>
  <c r="DW418" i="1" s="1"/>
  <c r="CW418" i="1"/>
  <c r="DV418" i="1" s="1"/>
  <c r="CV418" i="1"/>
  <c r="CU418" i="1"/>
  <c r="CT418" i="1"/>
  <c r="CS418" i="1"/>
  <c r="CR418" i="1"/>
  <c r="CQ418" i="1"/>
  <c r="CO418" i="1"/>
  <c r="DN418" i="1" s="1"/>
  <c r="CN418" i="1"/>
  <c r="DM418" i="1" s="1"/>
  <c r="CM418" i="1"/>
  <c r="CL418" i="1"/>
  <c r="CK418" i="1"/>
  <c r="BY418" i="1"/>
  <c r="BX418" i="1"/>
  <c r="BW418" i="1"/>
  <c r="DU418" i="1" s="1"/>
  <c r="BV418" i="1"/>
  <c r="DT418" i="1" s="1"/>
  <c r="BU418" i="1"/>
  <c r="DS418" i="1" s="1"/>
  <c r="BT418" i="1"/>
  <c r="BS418" i="1"/>
  <c r="BR418" i="1"/>
  <c r="DP418" i="1" s="1"/>
  <c r="BP418" i="1"/>
  <c r="BO418" i="1"/>
  <c r="BN418" i="1"/>
  <c r="DL418" i="1" s="1"/>
  <c r="BM418" i="1"/>
  <c r="DK418" i="1" s="1"/>
  <c r="BL418" i="1"/>
  <c r="J418" i="1"/>
  <c r="EI417" i="1"/>
  <c r="FB417" i="1" s="1"/>
  <c r="DR417" i="1"/>
  <c r="DQ417" i="1"/>
  <c r="DP417" i="1"/>
  <c r="CX417" i="1"/>
  <c r="CW417" i="1"/>
  <c r="DV417" i="1" s="1"/>
  <c r="CV417" i="1"/>
  <c r="DU417" i="1" s="1"/>
  <c r="CU417" i="1"/>
  <c r="CT417" i="1"/>
  <c r="CS417" i="1"/>
  <c r="CR417" i="1"/>
  <c r="CQ417" i="1"/>
  <c r="CP417" i="1"/>
  <c r="CN417" i="1"/>
  <c r="DM417" i="1" s="1"/>
  <c r="CM417" i="1"/>
  <c r="DL417" i="1" s="1"/>
  <c r="CL417" i="1"/>
  <c r="CK417" i="1"/>
  <c r="BY417" i="1"/>
  <c r="DW417" i="1" s="1"/>
  <c r="BX417" i="1"/>
  <c r="BW417" i="1"/>
  <c r="BV417" i="1"/>
  <c r="DT417" i="1" s="1"/>
  <c r="BU417" i="1"/>
  <c r="DS417" i="1" s="1"/>
  <c r="BT417" i="1"/>
  <c r="BS417" i="1"/>
  <c r="BR417" i="1"/>
  <c r="BQ417" i="1"/>
  <c r="DO417" i="1" s="1"/>
  <c r="BO417" i="1"/>
  <c r="BN417" i="1"/>
  <c r="BM417" i="1"/>
  <c r="DK417" i="1" s="1"/>
  <c r="BL417" i="1"/>
  <c r="J417" i="1"/>
  <c r="EZ416" i="1"/>
  <c r="EY416" i="1"/>
  <c r="EI416" i="1"/>
  <c r="FA416" i="1" s="1"/>
  <c r="DW416" i="1"/>
  <c r="DP416" i="1"/>
  <c r="DO416" i="1"/>
  <c r="CX416" i="1"/>
  <c r="CW416" i="1"/>
  <c r="CV416" i="1"/>
  <c r="DU416" i="1" s="1"/>
  <c r="CU416" i="1"/>
  <c r="DT416" i="1" s="1"/>
  <c r="CT416" i="1"/>
  <c r="CS416" i="1"/>
  <c r="CR416" i="1"/>
  <c r="DQ416" i="1" s="1"/>
  <c r="CQ416" i="1"/>
  <c r="CP416" i="1"/>
  <c r="CO416" i="1"/>
  <c r="CM416" i="1"/>
  <c r="DL416" i="1" s="1"/>
  <c r="CL416" i="1"/>
  <c r="CK416" i="1"/>
  <c r="BY416" i="1"/>
  <c r="BX416" i="1"/>
  <c r="DV416" i="1" s="1"/>
  <c r="BW416" i="1"/>
  <c r="BV416" i="1"/>
  <c r="BU416" i="1"/>
  <c r="DS416" i="1" s="1"/>
  <c r="BT416" i="1"/>
  <c r="DR416" i="1" s="1"/>
  <c r="BS416" i="1"/>
  <c r="BR416" i="1"/>
  <c r="BQ416" i="1"/>
  <c r="BP416" i="1"/>
  <c r="DN416" i="1" s="1"/>
  <c r="BN416" i="1"/>
  <c r="BM416" i="1"/>
  <c r="BL416" i="1"/>
  <c r="J416" i="1"/>
  <c r="FF422" i="1" s="1"/>
  <c r="FC415" i="1"/>
  <c r="EI415" i="1"/>
  <c r="DW415" i="1"/>
  <c r="DO415" i="1"/>
  <c r="DK415" i="1"/>
  <c r="DJ415" i="1"/>
  <c r="CX415" i="1"/>
  <c r="CW415" i="1"/>
  <c r="CV415" i="1"/>
  <c r="CU415" i="1"/>
  <c r="DT415" i="1" s="1"/>
  <c r="CT415" i="1"/>
  <c r="DS415" i="1" s="1"/>
  <c r="CS415" i="1"/>
  <c r="CR415" i="1"/>
  <c r="CQ415" i="1"/>
  <c r="CP415" i="1"/>
  <c r="CO415" i="1"/>
  <c r="CN415" i="1"/>
  <c r="CL415" i="1"/>
  <c r="CK415" i="1"/>
  <c r="BY415" i="1"/>
  <c r="BX415" i="1"/>
  <c r="DV415" i="1" s="1"/>
  <c r="BW415" i="1"/>
  <c r="DU415" i="1" s="1"/>
  <c r="BV415" i="1"/>
  <c r="BU415" i="1"/>
  <c r="BT415" i="1"/>
  <c r="DR415" i="1" s="1"/>
  <c r="BS415" i="1"/>
  <c r="BR415" i="1"/>
  <c r="DP415" i="1" s="1"/>
  <c r="BQ415" i="1"/>
  <c r="BP415" i="1"/>
  <c r="DN415" i="1" s="1"/>
  <c r="BO415" i="1"/>
  <c r="BM415" i="1"/>
  <c r="BL415" i="1"/>
  <c r="J415" i="1"/>
  <c r="FF414" i="1"/>
  <c r="FE414" i="1"/>
  <c r="FC414" i="1"/>
  <c r="FB414" i="1"/>
  <c r="EY414" i="1"/>
  <c r="EI414" i="1"/>
  <c r="FD414" i="1" s="1"/>
  <c r="DV414" i="1"/>
  <c r="DU414" i="1"/>
  <c r="DS414" i="1"/>
  <c r="DN414" i="1"/>
  <c r="DJ414" i="1"/>
  <c r="CX414" i="1"/>
  <c r="DW414" i="1" s="1"/>
  <c r="CW414" i="1"/>
  <c r="CV414" i="1"/>
  <c r="CU414" i="1"/>
  <c r="CT414" i="1"/>
  <c r="CS414" i="1"/>
  <c r="DR414" i="1" s="1"/>
  <c r="CR414" i="1"/>
  <c r="CQ414" i="1"/>
  <c r="CP414" i="1"/>
  <c r="CO414" i="1"/>
  <c r="CN414" i="1"/>
  <c r="CM414" i="1"/>
  <c r="CK414" i="1"/>
  <c r="BY414" i="1"/>
  <c r="BX414" i="1"/>
  <c r="BW414" i="1"/>
  <c r="BV414" i="1"/>
  <c r="DT414" i="1" s="1"/>
  <c r="BU414" i="1"/>
  <c r="BT414" i="1"/>
  <c r="BS414" i="1"/>
  <c r="DQ414" i="1" s="1"/>
  <c r="BR414" i="1"/>
  <c r="BQ414" i="1"/>
  <c r="BP414" i="1"/>
  <c r="BO414" i="1"/>
  <c r="DM414" i="1" s="1"/>
  <c r="BN414" i="1"/>
  <c r="BL414" i="1"/>
  <c r="J414" i="1"/>
  <c r="FF413" i="1"/>
  <c r="FE413" i="1"/>
  <c r="FD413" i="1"/>
  <c r="FB413" i="1"/>
  <c r="FA413" i="1"/>
  <c r="EY413" i="1"/>
  <c r="EI413" i="1"/>
  <c r="FC413" i="1" s="1"/>
  <c r="DU413" i="1"/>
  <c r="DT413" i="1"/>
  <c r="DR413" i="1"/>
  <c r="DQ413" i="1"/>
  <c r="DM413" i="1"/>
  <c r="CX413" i="1"/>
  <c r="CW413" i="1"/>
  <c r="CV413" i="1"/>
  <c r="CU413" i="1"/>
  <c r="CT413" i="1"/>
  <c r="CS413" i="1"/>
  <c r="CR413" i="1"/>
  <c r="CQ413" i="1"/>
  <c r="CP413" i="1"/>
  <c r="CO413" i="1"/>
  <c r="CN413" i="1"/>
  <c r="CM413" i="1"/>
  <c r="CL413" i="1"/>
  <c r="EU413" i="1" s="1"/>
  <c r="FM413" i="1" s="1"/>
  <c r="BY413" i="1"/>
  <c r="DW413" i="1" s="1"/>
  <c r="BX413" i="1"/>
  <c r="DV413" i="1" s="1"/>
  <c r="BW413" i="1"/>
  <c r="BV413" i="1"/>
  <c r="BU413" i="1"/>
  <c r="BT413" i="1"/>
  <c r="BS413" i="1"/>
  <c r="BR413" i="1"/>
  <c r="DP413" i="1" s="1"/>
  <c r="BQ413" i="1"/>
  <c r="DO413" i="1" s="1"/>
  <c r="BP413" i="1"/>
  <c r="DN413" i="1" s="1"/>
  <c r="BO413" i="1"/>
  <c r="BN413" i="1"/>
  <c r="DL413" i="1" s="1"/>
  <c r="BM413" i="1"/>
  <c r="J413" i="1"/>
  <c r="FX411" i="1"/>
  <c r="FW411" i="1"/>
  <c r="FV411" i="1"/>
  <c r="FU411" i="1"/>
  <c r="FT411" i="1"/>
  <c r="FS411" i="1"/>
  <c r="FR411" i="1"/>
  <c r="FQ411" i="1"/>
  <c r="FX410" i="1"/>
  <c r="FW410" i="1"/>
  <c r="FV410" i="1"/>
  <c r="FU410" i="1"/>
  <c r="FT410" i="1"/>
  <c r="FS410" i="1"/>
  <c r="FR410" i="1"/>
  <c r="FQ410" i="1"/>
  <c r="H410" i="1"/>
  <c r="G410" i="1"/>
  <c r="F410" i="1"/>
  <c r="E410" i="1"/>
  <c r="D410" i="1"/>
  <c r="FF409" i="1"/>
  <c r="FE409" i="1"/>
  <c r="FC409" i="1"/>
  <c r="EI409" i="1"/>
  <c r="DU409" i="1"/>
  <c r="DP409" i="1"/>
  <c r="DM409" i="1"/>
  <c r="DJ409" i="1"/>
  <c r="CW409" i="1"/>
  <c r="CV409" i="1"/>
  <c r="CU409" i="1"/>
  <c r="CT409" i="1"/>
  <c r="CS409" i="1"/>
  <c r="CR409" i="1"/>
  <c r="CQ409" i="1"/>
  <c r="CP409" i="1"/>
  <c r="CO409" i="1"/>
  <c r="CN409" i="1"/>
  <c r="CM409" i="1"/>
  <c r="CL409" i="1"/>
  <c r="CK409" i="1"/>
  <c r="BX409" i="1"/>
  <c r="DV409" i="1" s="1"/>
  <c r="BW409" i="1"/>
  <c r="BV409" i="1"/>
  <c r="DT409" i="1" s="1"/>
  <c r="BU409" i="1"/>
  <c r="DS409" i="1" s="1"/>
  <c r="BT409" i="1"/>
  <c r="DR409" i="1" s="1"/>
  <c r="BS409" i="1"/>
  <c r="BR409" i="1"/>
  <c r="BQ409" i="1"/>
  <c r="DO409" i="1" s="1"/>
  <c r="BP409" i="1"/>
  <c r="DN409" i="1" s="1"/>
  <c r="BO409" i="1"/>
  <c r="BN409" i="1"/>
  <c r="ET409" i="1" s="1"/>
  <c r="BM409" i="1"/>
  <c r="DK409" i="1" s="1"/>
  <c r="BL409" i="1"/>
  <c r="J409" i="1"/>
  <c r="EI408" i="1"/>
  <c r="FE408" i="1" s="1"/>
  <c r="DO408" i="1"/>
  <c r="DL408" i="1"/>
  <c r="CX408" i="1"/>
  <c r="CV408" i="1"/>
  <c r="CU408" i="1"/>
  <c r="DT408" i="1" s="1"/>
  <c r="CT408" i="1"/>
  <c r="CS408" i="1"/>
  <c r="CR408" i="1"/>
  <c r="CQ408" i="1"/>
  <c r="EU408" i="1" s="1"/>
  <c r="CP408" i="1"/>
  <c r="CO408" i="1"/>
  <c r="CN408" i="1"/>
  <c r="CM408" i="1"/>
  <c r="CL408" i="1"/>
  <c r="CK408" i="1"/>
  <c r="BY408" i="1"/>
  <c r="DW408" i="1" s="1"/>
  <c r="BW408" i="1"/>
  <c r="DU408" i="1" s="1"/>
  <c r="BV408" i="1"/>
  <c r="BU408" i="1"/>
  <c r="DS408" i="1" s="1"/>
  <c r="BT408" i="1"/>
  <c r="DR408" i="1" s="1"/>
  <c r="BS408" i="1"/>
  <c r="DQ408" i="1" s="1"/>
  <c r="BR408" i="1"/>
  <c r="DP408" i="1" s="1"/>
  <c r="BQ408" i="1"/>
  <c r="BP408" i="1"/>
  <c r="DN408" i="1" s="1"/>
  <c r="BO408" i="1"/>
  <c r="DM408" i="1" s="1"/>
  <c r="BN408" i="1"/>
  <c r="BM408" i="1"/>
  <c r="DK408" i="1" s="1"/>
  <c r="BL408" i="1"/>
  <c r="J408" i="1"/>
  <c r="FD407" i="1"/>
  <c r="FC407" i="1"/>
  <c r="EZ407" i="1"/>
  <c r="EY407" i="1"/>
  <c r="EI407" i="1"/>
  <c r="FA407" i="1" s="1"/>
  <c r="DW407" i="1"/>
  <c r="DN407" i="1"/>
  <c r="CX407" i="1"/>
  <c r="CW407" i="1"/>
  <c r="CU407" i="1"/>
  <c r="CT407" i="1"/>
  <c r="DS407" i="1" s="1"/>
  <c r="CS407" i="1"/>
  <c r="CR407" i="1"/>
  <c r="CQ407" i="1"/>
  <c r="CP407" i="1"/>
  <c r="CO407" i="1"/>
  <c r="CN407" i="1"/>
  <c r="CM407" i="1"/>
  <c r="CL407" i="1"/>
  <c r="DK407" i="1" s="1"/>
  <c r="CK407" i="1"/>
  <c r="EU407" i="1" s="1"/>
  <c r="FM407" i="1" s="1"/>
  <c r="BY407" i="1"/>
  <c r="BX407" i="1"/>
  <c r="DV407" i="1" s="1"/>
  <c r="BV407" i="1"/>
  <c r="BU407" i="1"/>
  <c r="BT407" i="1"/>
  <c r="BS407" i="1"/>
  <c r="DQ407" i="1" s="1"/>
  <c r="BR407" i="1"/>
  <c r="DP407" i="1" s="1"/>
  <c r="BQ407" i="1"/>
  <c r="DO407" i="1" s="1"/>
  <c r="BP407" i="1"/>
  <c r="BO407" i="1"/>
  <c r="DM407" i="1" s="1"/>
  <c r="BN407" i="1"/>
  <c r="BM407" i="1"/>
  <c r="BL407" i="1"/>
  <c r="J407" i="1"/>
  <c r="FC406" i="1"/>
  <c r="FB406" i="1"/>
  <c r="EZ406" i="1"/>
  <c r="EY406" i="1"/>
  <c r="EI406" i="1"/>
  <c r="FE406" i="1" s="1"/>
  <c r="DV406" i="1"/>
  <c r="DR406" i="1"/>
  <c r="DQ406" i="1"/>
  <c r="DM406" i="1"/>
  <c r="DJ406" i="1"/>
  <c r="CX406" i="1"/>
  <c r="CW406" i="1"/>
  <c r="CV406" i="1"/>
  <c r="DU406" i="1" s="1"/>
  <c r="CT406" i="1"/>
  <c r="CS406" i="1"/>
  <c r="CR406" i="1"/>
  <c r="CQ406" i="1"/>
  <c r="CP406" i="1"/>
  <c r="CO406" i="1"/>
  <c r="CN406" i="1"/>
  <c r="CM406" i="1"/>
  <c r="CL406" i="1"/>
  <c r="CK406" i="1"/>
  <c r="BY406" i="1"/>
  <c r="DW406" i="1" s="1"/>
  <c r="BX406" i="1"/>
  <c r="BW406" i="1"/>
  <c r="BU406" i="1"/>
  <c r="DS406" i="1" s="1"/>
  <c r="BT406" i="1"/>
  <c r="BS406" i="1"/>
  <c r="BR406" i="1"/>
  <c r="DP406" i="1" s="1"/>
  <c r="BQ406" i="1"/>
  <c r="DO406" i="1" s="1"/>
  <c r="BP406" i="1"/>
  <c r="DN406" i="1" s="1"/>
  <c r="BO406" i="1"/>
  <c r="BN406" i="1"/>
  <c r="BM406" i="1"/>
  <c r="BL406" i="1"/>
  <c r="J406" i="1"/>
  <c r="FE405" i="1"/>
  <c r="FD405" i="1"/>
  <c r="FC405" i="1"/>
  <c r="FB405" i="1"/>
  <c r="FA405" i="1"/>
  <c r="EY405" i="1"/>
  <c r="EI405" i="1"/>
  <c r="EZ405" i="1" s="1"/>
  <c r="DU405" i="1"/>
  <c r="DL405" i="1"/>
  <c r="CX405" i="1"/>
  <c r="CW405" i="1"/>
  <c r="CV405" i="1"/>
  <c r="CU405" i="1"/>
  <c r="CS405" i="1"/>
  <c r="CR405" i="1"/>
  <c r="DQ405" i="1" s="1"/>
  <c r="CQ405" i="1"/>
  <c r="EU405" i="1" s="1"/>
  <c r="FM405" i="1" s="1"/>
  <c r="CP405" i="1"/>
  <c r="CO405" i="1"/>
  <c r="CN405" i="1"/>
  <c r="CM405" i="1"/>
  <c r="CL405" i="1"/>
  <c r="CK405" i="1"/>
  <c r="BY405" i="1"/>
  <c r="DW405" i="1" s="1"/>
  <c r="BX405" i="1"/>
  <c r="DV405" i="1" s="1"/>
  <c r="BW405" i="1"/>
  <c r="BV405" i="1"/>
  <c r="DT405" i="1" s="1"/>
  <c r="BT405" i="1"/>
  <c r="BS405" i="1"/>
  <c r="BR405" i="1"/>
  <c r="BQ405" i="1"/>
  <c r="DO405" i="1" s="1"/>
  <c r="BP405" i="1"/>
  <c r="DN405" i="1" s="1"/>
  <c r="BO405" i="1"/>
  <c r="DM405" i="1" s="1"/>
  <c r="BN405" i="1"/>
  <c r="BM405" i="1"/>
  <c r="DK405" i="1" s="1"/>
  <c r="BL405" i="1"/>
  <c r="J405" i="1"/>
  <c r="FA404" i="1"/>
  <c r="EZ404" i="1"/>
  <c r="EI404" i="1"/>
  <c r="FD404" i="1" s="1"/>
  <c r="DT404" i="1"/>
  <c r="DP404" i="1"/>
  <c r="DO404" i="1"/>
  <c r="DK404" i="1"/>
  <c r="CX404" i="1"/>
  <c r="CW404" i="1"/>
  <c r="CV404" i="1"/>
  <c r="CU404" i="1"/>
  <c r="CT404" i="1"/>
  <c r="CR404" i="1"/>
  <c r="CQ404" i="1"/>
  <c r="CP404" i="1"/>
  <c r="CO404" i="1"/>
  <c r="CN404" i="1"/>
  <c r="CM404" i="1"/>
  <c r="DL404" i="1" s="1"/>
  <c r="CL404" i="1"/>
  <c r="CK404" i="1"/>
  <c r="BY404" i="1"/>
  <c r="DW404" i="1" s="1"/>
  <c r="BX404" i="1"/>
  <c r="BW404" i="1"/>
  <c r="BV404" i="1"/>
  <c r="BU404" i="1"/>
  <c r="DS404" i="1" s="1"/>
  <c r="BS404" i="1"/>
  <c r="DQ404" i="1" s="1"/>
  <c r="BR404" i="1"/>
  <c r="BQ404" i="1"/>
  <c r="BP404" i="1"/>
  <c r="DN404" i="1" s="1"/>
  <c r="BO404" i="1"/>
  <c r="BN404" i="1"/>
  <c r="BM404" i="1"/>
  <c r="BL404" i="1"/>
  <c r="J404" i="1"/>
  <c r="FD403" i="1"/>
  <c r="FC403" i="1"/>
  <c r="FB403" i="1"/>
  <c r="EZ403" i="1"/>
  <c r="EI403" i="1"/>
  <c r="DS403" i="1"/>
  <c r="DJ403" i="1"/>
  <c r="CX403" i="1"/>
  <c r="DW403" i="1" s="1"/>
  <c r="CW403" i="1"/>
  <c r="CV403" i="1"/>
  <c r="CU403" i="1"/>
  <c r="CT403" i="1"/>
  <c r="CS403" i="1"/>
  <c r="CQ403" i="1"/>
  <c r="CP403" i="1"/>
  <c r="DO403" i="1" s="1"/>
  <c r="CO403" i="1"/>
  <c r="DN403" i="1" s="1"/>
  <c r="CN403" i="1"/>
  <c r="CM403" i="1"/>
  <c r="CL403" i="1"/>
  <c r="CK403" i="1"/>
  <c r="BY403" i="1"/>
  <c r="BX403" i="1"/>
  <c r="DV403" i="1" s="1"/>
  <c r="BW403" i="1"/>
  <c r="DU403" i="1" s="1"/>
  <c r="BV403" i="1"/>
  <c r="DT403" i="1" s="1"/>
  <c r="BU403" i="1"/>
  <c r="BT403" i="1"/>
  <c r="DR403" i="1" s="1"/>
  <c r="BR403" i="1"/>
  <c r="DP403" i="1" s="1"/>
  <c r="BQ403" i="1"/>
  <c r="BP403" i="1"/>
  <c r="BO403" i="1"/>
  <c r="DM403" i="1" s="1"/>
  <c r="BN403" i="1"/>
  <c r="DL403" i="1" s="1"/>
  <c r="BM403" i="1"/>
  <c r="BL403" i="1"/>
  <c r="J403" i="1"/>
  <c r="FD402" i="1"/>
  <c r="FC402" i="1"/>
  <c r="FB402" i="1"/>
  <c r="FA402" i="1"/>
  <c r="EY402" i="1"/>
  <c r="EI402" i="1"/>
  <c r="EZ402" i="1" s="1"/>
  <c r="DW402" i="1"/>
  <c r="DR402" i="1"/>
  <c r="DN402" i="1"/>
  <c r="DK402" i="1"/>
  <c r="CX402" i="1"/>
  <c r="CW402" i="1"/>
  <c r="CV402" i="1"/>
  <c r="CU402" i="1"/>
  <c r="CT402" i="1"/>
  <c r="CS402" i="1"/>
  <c r="CR402" i="1"/>
  <c r="CP402" i="1"/>
  <c r="CO402" i="1"/>
  <c r="CN402" i="1"/>
  <c r="CM402" i="1"/>
  <c r="CL402" i="1"/>
  <c r="CK402" i="1"/>
  <c r="BY402" i="1"/>
  <c r="BX402" i="1"/>
  <c r="DV402" i="1" s="1"/>
  <c r="BW402" i="1"/>
  <c r="DU402" i="1" s="1"/>
  <c r="BV402" i="1"/>
  <c r="DT402" i="1" s="1"/>
  <c r="BU402" i="1"/>
  <c r="DS402" i="1" s="1"/>
  <c r="BT402" i="1"/>
  <c r="BS402" i="1"/>
  <c r="DQ402" i="1" s="1"/>
  <c r="BQ402" i="1"/>
  <c r="DO402" i="1" s="1"/>
  <c r="BP402" i="1"/>
  <c r="BO402" i="1"/>
  <c r="ET402" i="1" s="1"/>
  <c r="BN402" i="1"/>
  <c r="DL402" i="1" s="1"/>
  <c r="BM402" i="1"/>
  <c r="BL402" i="1"/>
  <c r="DJ402" i="1" s="1"/>
  <c r="J402" i="1"/>
  <c r="EZ401" i="1"/>
  <c r="EI401" i="1"/>
  <c r="FC401" i="1" s="1"/>
  <c r="DR401" i="1"/>
  <c r="DQ401" i="1"/>
  <c r="DP401" i="1"/>
  <c r="CX401" i="1"/>
  <c r="CW401" i="1"/>
  <c r="DV401" i="1" s="1"/>
  <c r="CV401" i="1"/>
  <c r="CU401" i="1"/>
  <c r="CT401" i="1"/>
  <c r="CS401" i="1"/>
  <c r="CR401" i="1"/>
  <c r="CQ401" i="1"/>
  <c r="CO401" i="1"/>
  <c r="CN401" i="1"/>
  <c r="DM401" i="1" s="1"/>
  <c r="CM401" i="1"/>
  <c r="DL401" i="1" s="1"/>
  <c r="CL401" i="1"/>
  <c r="CK401" i="1"/>
  <c r="BY401" i="1"/>
  <c r="DW401" i="1" s="1"/>
  <c r="BX401" i="1"/>
  <c r="BW401" i="1"/>
  <c r="DU401" i="1" s="1"/>
  <c r="BV401" i="1"/>
  <c r="DT401" i="1" s="1"/>
  <c r="BU401" i="1"/>
  <c r="BT401" i="1"/>
  <c r="BS401" i="1"/>
  <c r="BR401" i="1"/>
  <c r="BP401" i="1"/>
  <c r="DN401" i="1" s="1"/>
  <c r="BO401" i="1"/>
  <c r="BN401" i="1"/>
  <c r="BM401" i="1"/>
  <c r="DK401" i="1" s="1"/>
  <c r="BL401" i="1"/>
  <c r="J401" i="1"/>
  <c r="FB400" i="1"/>
  <c r="FA400" i="1"/>
  <c r="EZ400" i="1"/>
  <c r="EY400" i="1"/>
  <c r="EI400" i="1"/>
  <c r="FD400" i="1" s="1"/>
  <c r="DP400" i="1"/>
  <c r="CX400" i="1"/>
  <c r="CW400" i="1"/>
  <c r="CV400" i="1"/>
  <c r="DU400" i="1" s="1"/>
  <c r="CU400" i="1"/>
  <c r="DT400" i="1" s="1"/>
  <c r="CT400" i="1"/>
  <c r="CS400" i="1"/>
  <c r="CR400" i="1"/>
  <c r="CQ400" i="1"/>
  <c r="CP400" i="1"/>
  <c r="CN400" i="1"/>
  <c r="CM400" i="1"/>
  <c r="DL400" i="1" s="1"/>
  <c r="CL400" i="1"/>
  <c r="EU400" i="1" s="1"/>
  <c r="FM400" i="1" s="1"/>
  <c r="CK400" i="1"/>
  <c r="BY400" i="1"/>
  <c r="DW400" i="1" s="1"/>
  <c r="BX400" i="1"/>
  <c r="BW400" i="1"/>
  <c r="BV400" i="1"/>
  <c r="BU400" i="1"/>
  <c r="DS400" i="1" s="1"/>
  <c r="BT400" i="1"/>
  <c r="DR400" i="1" s="1"/>
  <c r="BS400" i="1"/>
  <c r="DQ400" i="1" s="1"/>
  <c r="BR400" i="1"/>
  <c r="BQ400" i="1"/>
  <c r="DO400" i="1" s="1"/>
  <c r="BO400" i="1"/>
  <c r="BN400" i="1"/>
  <c r="BM400" i="1"/>
  <c r="BL400" i="1"/>
  <c r="J400" i="1"/>
  <c r="FF402" i="1" s="1"/>
  <c r="FD399" i="1"/>
  <c r="FC399" i="1"/>
  <c r="FA399" i="1"/>
  <c r="EZ399" i="1"/>
  <c r="EI399" i="1"/>
  <c r="DW399" i="1"/>
  <c r="DV399" i="1"/>
  <c r="DT399" i="1"/>
  <c r="DS399" i="1"/>
  <c r="DO399" i="1"/>
  <c r="CX399" i="1"/>
  <c r="CW399" i="1"/>
  <c r="CV399" i="1"/>
  <c r="CU399" i="1"/>
  <c r="CT399" i="1"/>
  <c r="CS399" i="1"/>
  <c r="CR399" i="1"/>
  <c r="CQ399" i="1"/>
  <c r="DP399" i="1" s="1"/>
  <c r="CP399" i="1"/>
  <c r="CO399" i="1"/>
  <c r="CM399" i="1"/>
  <c r="CL399" i="1"/>
  <c r="DK399" i="1" s="1"/>
  <c r="CK399" i="1"/>
  <c r="BY399" i="1"/>
  <c r="BX399" i="1"/>
  <c r="BW399" i="1"/>
  <c r="DU399" i="1" s="1"/>
  <c r="BV399" i="1"/>
  <c r="BU399" i="1"/>
  <c r="BT399" i="1"/>
  <c r="DR399" i="1" s="1"/>
  <c r="BS399" i="1"/>
  <c r="DQ399" i="1" s="1"/>
  <c r="BR399" i="1"/>
  <c r="BQ399" i="1"/>
  <c r="BP399" i="1"/>
  <c r="DN399" i="1" s="1"/>
  <c r="BN399" i="1"/>
  <c r="DL399" i="1" s="1"/>
  <c r="BM399" i="1"/>
  <c r="BL399" i="1"/>
  <c r="J399" i="1"/>
  <c r="FF405" i="1" s="1"/>
  <c r="FF398" i="1"/>
  <c r="EI398" i="1"/>
  <c r="FE398" i="1" s="1"/>
  <c r="DW398" i="1"/>
  <c r="DV398" i="1"/>
  <c r="DN398" i="1"/>
  <c r="DJ398" i="1"/>
  <c r="CX398" i="1"/>
  <c r="CW398" i="1"/>
  <c r="CV398" i="1"/>
  <c r="CU398" i="1"/>
  <c r="CT398" i="1"/>
  <c r="DS398" i="1" s="1"/>
  <c r="CS398" i="1"/>
  <c r="CR398" i="1"/>
  <c r="CQ398" i="1"/>
  <c r="CP398" i="1"/>
  <c r="CO398" i="1"/>
  <c r="CN398" i="1"/>
  <c r="CL398" i="1"/>
  <c r="CK398" i="1"/>
  <c r="BY398" i="1"/>
  <c r="BX398" i="1"/>
  <c r="BW398" i="1"/>
  <c r="DU398" i="1" s="1"/>
  <c r="BV398" i="1"/>
  <c r="DT398" i="1" s="1"/>
  <c r="BU398" i="1"/>
  <c r="BT398" i="1"/>
  <c r="DR398" i="1" s="1"/>
  <c r="BS398" i="1"/>
  <c r="DQ398" i="1" s="1"/>
  <c r="BR398" i="1"/>
  <c r="DP398" i="1" s="1"/>
  <c r="BQ398" i="1"/>
  <c r="DO398" i="1" s="1"/>
  <c r="BP398" i="1"/>
  <c r="BO398" i="1"/>
  <c r="DM398" i="1" s="1"/>
  <c r="BM398" i="1"/>
  <c r="DK398" i="1" s="1"/>
  <c r="BL398" i="1"/>
  <c r="J398" i="1"/>
  <c r="FF397" i="1"/>
  <c r="FE397" i="1"/>
  <c r="FD397" i="1"/>
  <c r="FB397" i="1"/>
  <c r="FA397" i="1"/>
  <c r="EY397" i="1"/>
  <c r="EI397" i="1"/>
  <c r="FC397" i="1" s="1"/>
  <c r="DW397" i="1"/>
  <c r="DU397" i="1"/>
  <c r="DR397" i="1"/>
  <c r="DO397" i="1"/>
  <c r="EN401" i="1" s="1"/>
  <c r="DM397" i="1"/>
  <c r="CX397" i="1"/>
  <c r="CW397" i="1"/>
  <c r="CV397" i="1"/>
  <c r="CU397" i="1"/>
  <c r="DT397" i="1" s="1"/>
  <c r="CT397" i="1"/>
  <c r="CS397" i="1"/>
  <c r="CR397" i="1"/>
  <c r="CQ397" i="1"/>
  <c r="CP397" i="1"/>
  <c r="CO397" i="1"/>
  <c r="CN397" i="1"/>
  <c r="CM397" i="1"/>
  <c r="CK397" i="1"/>
  <c r="EU397" i="1" s="1"/>
  <c r="FM397" i="1" s="1"/>
  <c r="BY397" i="1"/>
  <c r="BX397" i="1"/>
  <c r="DV397" i="1" s="1"/>
  <c r="BW397" i="1"/>
  <c r="BV397" i="1"/>
  <c r="BU397" i="1"/>
  <c r="BT397" i="1"/>
  <c r="BS397" i="1"/>
  <c r="DQ397" i="1" s="1"/>
  <c r="BR397" i="1"/>
  <c r="DP397" i="1" s="1"/>
  <c r="BQ397" i="1"/>
  <c r="BP397" i="1"/>
  <c r="DN397" i="1" s="1"/>
  <c r="BO397" i="1"/>
  <c r="BN397" i="1"/>
  <c r="DL397" i="1" s="1"/>
  <c r="BL397" i="1"/>
  <c r="J397" i="1"/>
  <c r="FD396" i="1"/>
  <c r="FC396" i="1"/>
  <c r="FA396" i="1"/>
  <c r="EZ396" i="1"/>
  <c r="EI396" i="1"/>
  <c r="DU396" i="1"/>
  <c r="DT396" i="1"/>
  <c r="DL396" i="1"/>
  <c r="DK396" i="1"/>
  <c r="CX396" i="1"/>
  <c r="CW396" i="1"/>
  <c r="CV396" i="1"/>
  <c r="CU396" i="1"/>
  <c r="CT396" i="1"/>
  <c r="CS396" i="1"/>
  <c r="CR396" i="1"/>
  <c r="DQ396" i="1" s="1"/>
  <c r="CQ396" i="1"/>
  <c r="DP396" i="1" s="1"/>
  <c r="CP396" i="1"/>
  <c r="CO396" i="1"/>
  <c r="CN396" i="1"/>
  <c r="CM396" i="1"/>
  <c r="CL396" i="1"/>
  <c r="EU396" i="1" s="1"/>
  <c r="FM396" i="1" s="1"/>
  <c r="BY396" i="1"/>
  <c r="DW396" i="1" s="1"/>
  <c r="BX396" i="1"/>
  <c r="DV396" i="1" s="1"/>
  <c r="BW396" i="1"/>
  <c r="BV396" i="1"/>
  <c r="BU396" i="1"/>
  <c r="DS396" i="1" s="1"/>
  <c r="BT396" i="1"/>
  <c r="DR396" i="1" s="1"/>
  <c r="BS396" i="1"/>
  <c r="BR396" i="1"/>
  <c r="BQ396" i="1"/>
  <c r="DO396" i="1" s="1"/>
  <c r="BP396" i="1"/>
  <c r="DN396" i="1" s="1"/>
  <c r="EP400" i="1" s="1"/>
  <c r="BO396" i="1"/>
  <c r="DM396" i="1" s="1"/>
  <c r="BN396" i="1"/>
  <c r="BM396" i="1"/>
  <c r="J396" i="1"/>
  <c r="FX394" i="1"/>
  <c r="FW394" i="1"/>
  <c r="FV394" i="1"/>
  <c r="FU394" i="1"/>
  <c r="FT394" i="1"/>
  <c r="FS394" i="1"/>
  <c r="FR394" i="1"/>
  <c r="FQ394" i="1"/>
  <c r="FX393" i="1"/>
  <c r="FW393" i="1"/>
  <c r="FV393" i="1"/>
  <c r="FU393" i="1"/>
  <c r="FT393" i="1"/>
  <c r="FS393" i="1"/>
  <c r="FR393" i="1"/>
  <c r="FQ393" i="1"/>
  <c r="FE393" i="1"/>
  <c r="FD393" i="1"/>
  <c r="FC393" i="1"/>
  <c r="FB393" i="1"/>
  <c r="EZ393" i="1"/>
  <c r="EY393" i="1"/>
  <c r="EI393" i="1"/>
  <c r="FA393" i="1" s="1"/>
  <c r="H393" i="1"/>
  <c r="G393" i="1"/>
  <c r="F393" i="1"/>
  <c r="E393" i="1"/>
  <c r="D393" i="1"/>
  <c r="FC392" i="1"/>
  <c r="FB392" i="1"/>
  <c r="FA392" i="1"/>
  <c r="EZ392" i="1"/>
  <c r="EI392" i="1"/>
  <c r="DP392" i="1"/>
  <c r="CW392" i="1"/>
  <c r="CV392" i="1"/>
  <c r="DU392" i="1" s="1"/>
  <c r="CU392" i="1"/>
  <c r="DT392" i="1" s="1"/>
  <c r="CT392" i="1"/>
  <c r="CS392" i="1"/>
  <c r="CR392" i="1"/>
  <c r="CQ392" i="1"/>
  <c r="CP392" i="1"/>
  <c r="CO392" i="1"/>
  <c r="CN392" i="1"/>
  <c r="DM392" i="1" s="1"/>
  <c r="CM392" i="1"/>
  <c r="CL392" i="1"/>
  <c r="CK392" i="1"/>
  <c r="BX392" i="1"/>
  <c r="BW392" i="1"/>
  <c r="BV392" i="1"/>
  <c r="BU392" i="1"/>
  <c r="DS392" i="1" s="1"/>
  <c r="BT392" i="1"/>
  <c r="DR392" i="1" s="1"/>
  <c r="BS392" i="1"/>
  <c r="DQ392" i="1" s="1"/>
  <c r="BR392" i="1"/>
  <c r="BQ392" i="1"/>
  <c r="DO392" i="1" s="1"/>
  <c r="BP392" i="1"/>
  <c r="BO392" i="1"/>
  <c r="BN392" i="1"/>
  <c r="BM392" i="1"/>
  <c r="DK392" i="1" s="1"/>
  <c r="BL392" i="1"/>
  <c r="J392" i="1"/>
  <c r="FF392" i="1" s="1"/>
  <c r="FD391" i="1"/>
  <c r="FB391" i="1"/>
  <c r="FA391" i="1"/>
  <c r="EZ391" i="1"/>
  <c r="EI391" i="1"/>
  <c r="DQ391" i="1"/>
  <c r="DO391" i="1"/>
  <c r="CX391" i="1"/>
  <c r="DW391" i="1" s="1"/>
  <c r="CV391" i="1"/>
  <c r="CU391" i="1"/>
  <c r="DT391" i="1" s="1"/>
  <c r="CT391" i="1"/>
  <c r="CS391" i="1"/>
  <c r="CR391" i="1"/>
  <c r="CQ391" i="1"/>
  <c r="CP391" i="1"/>
  <c r="CO391" i="1"/>
  <c r="CN391" i="1"/>
  <c r="CM391" i="1"/>
  <c r="DL391" i="1" s="1"/>
  <c r="CL391" i="1"/>
  <c r="CK391" i="1"/>
  <c r="BY391" i="1"/>
  <c r="BW391" i="1"/>
  <c r="BV391" i="1"/>
  <c r="BU391" i="1"/>
  <c r="DS391" i="1" s="1"/>
  <c r="BT391" i="1"/>
  <c r="DR391" i="1" s="1"/>
  <c r="BS391" i="1"/>
  <c r="BR391" i="1"/>
  <c r="DP391" i="1" s="1"/>
  <c r="BQ391" i="1"/>
  <c r="BP391" i="1"/>
  <c r="BO391" i="1"/>
  <c r="BN391" i="1"/>
  <c r="BM391" i="1"/>
  <c r="DK391" i="1" s="1"/>
  <c r="BL391" i="1"/>
  <c r="J391" i="1"/>
  <c r="FF380" i="1" s="1"/>
  <c r="FD390" i="1"/>
  <c r="FC390" i="1"/>
  <c r="FA390" i="1"/>
  <c r="EI390" i="1"/>
  <c r="DW390" i="1"/>
  <c r="DV390" i="1"/>
  <c r="DS390" i="1"/>
  <c r="DN390" i="1"/>
  <c r="DK390" i="1"/>
  <c r="DJ390" i="1"/>
  <c r="CX390" i="1"/>
  <c r="CW390" i="1"/>
  <c r="CU390" i="1"/>
  <c r="CT390" i="1"/>
  <c r="CS390" i="1"/>
  <c r="CR390" i="1"/>
  <c r="CQ390" i="1"/>
  <c r="DP390" i="1" s="1"/>
  <c r="CP390" i="1"/>
  <c r="CO390" i="1"/>
  <c r="CN390" i="1"/>
  <c r="CM390" i="1"/>
  <c r="CL390" i="1"/>
  <c r="CK390" i="1"/>
  <c r="BY390" i="1"/>
  <c r="BX390" i="1"/>
  <c r="BV390" i="1"/>
  <c r="DT390" i="1" s="1"/>
  <c r="BU390" i="1"/>
  <c r="BT390" i="1"/>
  <c r="DR390" i="1" s="1"/>
  <c r="BS390" i="1"/>
  <c r="DQ390" i="1" s="1"/>
  <c r="BR390" i="1"/>
  <c r="BQ390" i="1"/>
  <c r="DO390" i="1" s="1"/>
  <c r="BP390" i="1"/>
  <c r="BO390" i="1"/>
  <c r="DM390" i="1" s="1"/>
  <c r="BN390" i="1"/>
  <c r="BM390" i="1"/>
  <c r="BL390" i="1"/>
  <c r="J390" i="1"/>
  <c r="FF389" i="1"/>
  <c r="EI389" i="1"/>
  <c r="FE389" i="1" s="1"/>
  <c r="DW389" i="1"/>
  <c r="DV389" i="1"/>
  <c r="DU389" i="1"/>
  <c r="DL389" i="1"/>
  <c r="CX389" i="1"/>
  <c r="CW389" i="1"/>
  <c r="CV389" i="1"/>
  <c r="CT389" i="1"/>
  <c r="CS389" i="1"/>
  <c r="DR389" i="1" s="1"/>
  <c r="CR389" i="1"/>
  <c r="CQ389" i="1"/>
  <c r="CP389" i="1"/>
  <c r="CO389" i="1"/>
  <c r="CN389" i="1"/>
  <c r="CM389" i="1"/>
  <c r="CL389" i="1"/>
  <c r="CK389" i="1"/>
  <c r="BY389" i="1"/>
  <c r="BX389" i="1"/>
  <c r="BW389" i="1"/>
  <c r="BU389" i="1"/>
  <c r="BT389" i="1"/>
  <c r="BS389" i="1"/>
  <c r="DQ389" i="1" s="1"/>
  <c r="BR389" i="1"/>
  <c r="DP389" i="1" s="1"/>
  <c r="BQ389" i="1"/>
  <c r="DO389" i="1" s="1"/>
  <c r="BP389" i="1"/>
  <c r="DN389" i="1" s="1"/>
  <c r="BO389" i="1"/>
  <c r="ET389" i="1" s="1"/>
  <c r="BN389" i="1"/>
  <c r="BM389" i="1"/>
  <c r="BL389" i="1"/>
  <c r="J389" i="1"/>
  <c r="FE388" i="1"/>
  <c r="FD388" i="1"/>
  <c r="FC388" i="1"/>
  <c r="FB388" i="1"/>
  <c r="FA388" i="1"/>
  <c r="EY388" i="1"/>
  <c r="EI388" i="1"/>
  <c r="EZ388" i="1" s="1"/>
  <c r="DT388" i="1"/>
  <c r="DR388" i="1"/>
  <c r="DK388" i="1"/>
  <c r="DJ388" i="1"/>
  <c r="CX388" i="1"/>
  <c r="CW388" i="1"/>
  <c r="CV388" i="1"/>
  <c r="CU388" i="1"/>
  <c r="CS388" i="1"/>
  <c r="CR388" i="1"/>
  <c r="DQ388" i="1" s="1"/>
  <c r="CQ388" i="1"/>
  <c r="DP388" i="1" s="1"/>
  <c r="CP388" i="1"/>
  <c r="EU388" i="1" s="1"/>
  <c r="FM388" i="1" s="1"/>
  <c r="CO388" i="1"/>
  <c r="CN388" i="1"/>
  <c r="CM388" i="1"/>
  <c r="CL388" i="1"/>
  <c r="CK388" i="1"/>
  <c r="BY388" i="1"/>
  <c r="DW388" i="1" s="1"/>
  <c r="BX388" i="1"/>
  <c r="DV388" i="1" s="1"/>
  <c r="BW388" i="1"/>
  <c r="DU388" i="1" s="1"/>
  <c r="BV388" i="1"/>
  <c r="BT388" i="1"/>
  <c r="BS388" i="1"/>
  <c r="BR388" i="1"/>
  <c r="BQ388" i="1"/>
  <c r="BP388" i="1"/>
  <c r="DN388" i="1" s="1"/>
  <c r="BO388" i="1"/>
  <c r="DM388" i="1" s="1"/>
  <c r="BN388" i="1"/>
  <c r="ET388" i="1" s="1"/>
  <c r="BM388" i="1"/>
  <c r="BL388" i="1"/>
  <c r="J388" i="1"/>
  <c r="FE387" i="1"/>
  <c r="FD387" i="1"/>
  <c r="FC387" i="1"/>
  <c r="FB387" i="1"/>
  <c r="EI387" i="1"/>
  <c r="FA387" i="1" s="1"/>
  <c r="DT387" i="1"/>
  <c r="DS387" i="1"/>
  <c r="DQ387" i="1"/>
  <c r="DK387" i="1"/>
  <c r="DJ387" i="1"/>
  <c r="EM387" i="1" s="1"/>
  <c r="CX387" i="1"/>
  <c r="CW387" i="1"/>
  <c r="CV387" i="1"/>
  <c r="CU387" i="1"/>
  <c r="CT387" i="1"/>
  <c r="CR387" i="1"/>
  <c r="CQ387" i="1"/>
  <c r="DP387" i="1" s="1"/>
  <c r="CP387" i="1"/>
  <c r="DO387" i="1" s="1"/>
  <c r="CO387" i="1"/>
  <c r="CN387" i="1"/>
  <c r="CM387" i="1"/>
  <c r="CL387" i="1"/>
  <c r="CK387" i="1"/>
  <c r="BY387" i="1"/>
  <c r="DW387" i="1" s="1"/>
  <c r="BX387" i="1"/>
  <c r="DV387" i="1" s="1"/>
  <c r="BW387" i="1"/>
  <c r="DU387" i="1" s="1"/>
  <c r="BV387" i="1"/>
  <c r="BU387" i="1"/>
  <c r="BS387" i="1"/>
  <c r="BR387" i="1"/>
  <c r="BQ387" i="1"/>
  <c r="BP387" i="1"/>
  <c r="DN387" i="1" s="1"/>
  <c r="BO387" i="1"/>
  <c r="DM387" i="1" s="1"/>
  <c r="BN387" i="1"/>
  <c r="DL387" i="1" s="1"/>
  <c r="BM387" i="1"/>
  <c r="BL387" i="1"/>
  <c r="J387" i="1"/>
  <c r="FC386" i="1"/>
  <c r="FB386" i="1"/>
  <c r="FA386" i="1"/>
  <c r="EI386" i="1"/>
  <c r="EZ386" i="1" s="1"/>
  <c r="DS386" i="1"/>
  <c r="DR386" i="1"/>
  <c r="DP386" i="1"/>
  <c r="DJ386" i="1"/>
  <c r="EL386" i="1" s="1"/>
  <c r="CX386" i="1"/>
  <c r="DW386" i="1" s="1"/>
  <c r="CW386" i="1"/>
  <c r="CV386" i="1"/>
  <c r="CU386" i="1"/>
  <c r="CT386" i="1"/>
  <c r="CS386" i="1"/>
  <c r="CQ386" i="1"/>
  <c r="CP386" i="1"/>
  <c r="DO386" i="1" s="1"/>
  <c r="CO386" i="1"/>
  <c r="DN386" i="1" s="1"/>
  <c r="CN386" i="1"/>
  <c r="CM386" i="1"/>
  <c r="CL386" i="1"/>
  <c r="CK386" i="1"/>
  <c r="BY386" i="1"/>
  <c r="BX386" i="1"/>
  <c r="DV386" i="1" s="1"/>
  <c r="BW386" i="1"/>
  <c r="DU386" i="1" s="1"/>
  <c r="BV386" i="1"/>
  <c r="DT386" i="1" s="1"/>
  <c r="BU386" i="1"/>
  <c r="BT386" i="1"/>
  <c r="BR386" i="1"/>
  <c r="BQ386" i="1"/>
  <c r="BP386" i="1"/>
  <c r="BO386" i="1"/>
  <c r="DM386" i="1" s="1"/>
  <c r="BN386" i="1"/>
  <c r="DL386" i="1" s="1"/>
  <c r="BM386" i="1"/>
  <c r="DK386" i="1" s="1"/>
  <c r="BL386" i="1"/>
  <c r="J386" i="1"/>
  <c r="EI385" i="1"/>
  <c r="FA385" i="1" s="1"/>
  <c r="DQ385" i="1"/>
  <c r="DO385" i="1"/>
  <c r="CX385" i="1"/>
  <c r="DW385" i="1" s="1"/>
  <c r="CW385" i="1"/>
  <c r="DV385" i="1" s="1"/>
  <c r="CV385" i="1"/>
  <c r="CU385" i="1"/>
  <c r="CT385" i="1"/>
  <c r="CS385" i="1"/>
  <c r="CR385" i="1"/>
  <c r="CP385" i="1"/>
  <c r="CO385" i="1"/>
  <c r="DN385" i="1" s="1"/>
  <c r="CN385" i="1"/>
  <c r="DM385" i="1" s="1"/>
  <c r="CM385" i="1"/>
  <c r="CL385" i="1"/>
  <c r="CK385" i="1"/>
  <c r="BY385" i="1"/>
  <c r="BX385" i="1"/>
  <c r="BW385" i="1"/>
  <c r="BV385" i="1"/>
  <c r="DT385" i="1" s="1"/>
  <c r="BU385" i="1"/>
  <c r="DS385" i="1" s="1"/>
  <c r="BT385" i="1"/>
  <c r="DR385" i="1" s="1"/>
  <c r="BS385" i="1"/>
  <c r="BQ385" i="1"/>
  <c r="BP385" i="1"/>
  <c r="BO385" i="1"/>
  <c r="BN385" i="1"/>
  <c r="BM385" i="1"/>
  <c r="DK385" i="1" s="1"/>
  <c r="BL385" i="1"/>
  <c r="J385" i="1"/>
  <c r="EZ384" i="1"/>
  <c r="EI384" i="1"/>
  <c r="FA384" i="1" s="1"/>
  <c r="DW384" i="1"/>
  <c r="DQ384" i="1"/>
  <c r="DP384" i="1"/>
  <c r="DN384" i="1"/>
  <c r="CX384" i="1"/>
  <c r="CW384" i="1"/>
  <c r="DV384" i="1" s="1"/>
  <c r="CV384" i="1"/>
  <c r="DU384" i="1" s="1"/>
  <c r="CU384" i="1"/>
  <c r="CT384" i="1"/>
  <c r="CS384" i="1"/>
  <c r="CR384" i="1"/>
  <c r="CQ384" i="1"/>
  <c r="CO384" i="1"/>
  <c r="CN384" i="1"/>
  <c r="DM384" i="1" s="1"/>
  <c r="CM384" i="1"/>
  <c r="DL384" i="1" s="1"/>
  <c r="CL384" i="1"/>
  <c r="CK384" i="1"/>
  <c r="BY384" i="1"/>
  <c r="BX384" i="1"/>
  <c r="BW384" i="1"/>
  <c r="BV384" i="1"/>
  <c r="BU384" i="1"/>
  <c r="DS384" i="1" s="1"/>
  <c r="BT384" i="1"/>
  <c r="DR384" i="1" s="1"/>
  <c r="BS384" i="1"/>
  <c r="BR384" i="1"/>
  <c r="BP384" i="1"/>
  <c r="BO384" i="1"/>
  <c r="BN384" i="1"/>
  <c r="BM384" i="1"/>
  <c r="BL384" i="1"/>
  <c r="J384" i="1"/>
  <c r="FF383" i="1"/>
  <c r="EZ383" i="1"/>
  <c r="EY383" i="1"/>
  <c r="EI383" i="1"/>
  <c r="DW383" i="1"/>
  <c r="DV383" i="1"/>
  <c r="DP383" i="1"/>
  <c r="DO383" i="1"/>
  <c r="DM383" i="1"/>
  <c r="CX383" i="1"/>
  <c r="CW383" i="1"/>
  <c r="CV383" i="1"/>
  <c r="DU383" i="1" s="1"/>
  <c r="CU383" i="1"/>
  <c r="DT383" i="1" s="1"/>
  <c r="CT383" i="1"/>
  <c r="CS383" i="1"/>
  <c r="CR383" i="1"/>
  <c r="CQ383" i="1"/>
  <c r="CP383" i="1"/>
  <c r="CN383" i="1"/>
  <c r="CM383" i="1"/>
  <c r="DL383" i="1" s="1"/>
  <c r="CL383" i="1"/>
  <c r="DK383" i="1" s="1"/>
  <c r="CK383" i="1"/>
  <c r="BY383" i="1"/>
  <c r="BX383" i="1"/>
  <c r="BW383" i="1"/>
  <c r="BV383" i="1"/>
  <c r="BU383" i="1"/>
  <c r="BT383" i="1"/>
  <c r="DR383" i="1" s="1"/>
  <c r="BS383" i="1"/>
  <c r="DQ383" i="1" s="1"/>
  <c r="BR383" i="1"/>
  <c r="BQ383" i="1"/>
  <c r="BO383" i="1"/>
  <c r="BN383" i="1"/>
  <c r="BM383" i="1"/>
  <c r="BL383" i="1"/>
  <c r="J383" i="1"/>
  <c r="FF382" i="1"/>
  <c r="FE382" i="1"/>
  <c r="FD382" i="1"/>
  <c r="EY382" i="1"/>
  <c r="EI382" i="1"/>
  <c r="FC382" i="1" s="1"/>
  <c r="DW382" i="1"/>
  <c r="DV382" i="1"/>
  <c r="DU382" i="1"/>
  <c r="DN382" i="1"/>
  <c r="DL382" i="1"/>
  <c r="CX382" i="1"/>
  <c r="CW382" i="1"/>
  <c r="CV382" i="1"/>
  <c r="CU382" i="1"/>
  <c r="DT382" i="1" s="1"/>
  <c r="CT382" i="1"/>
  <c r="DS382" i="1" s="1"/>
  <c r="CS382" i="1"/>
  <c r="CR382" i="1"/>
  <c r="CQ382" i="1"/>
  <c r="CP382" i="1"/>
  <c r="CO382" i="1"/>
  <c r="CM382" i="1"/>
  <c r="CL382" i="1"/>
  <c r="DK382" i="1" s="1"/>
  <c r="CK382" i="1"/>
  <c r="BY382" i="1"/>
  <c r="BX382" i="1"/>
  <c r="BW382" i="1"/>
  <c r="BV382" i="1"/>
  <c r="BU382" i="1"/>
  <c r="BT382" i="1"/>
  <c r="DR382" i="1" s="1"/>
  <c r="BS382" i="1"/>
  <c r="DQ382" i="1" s="1"/>
  <c r="BR382" i="1"/>
  <c r="DP382" i="1" s="1"/>
  <c r="BQ382" i="1"/>
  <c r="DO382" i="1" s="1"/>
  <c r="BP382" i="1"/>
  <c r="BN382" i="1"/>
  <c r="BM382" i="1"/>
  <c r="BL382" i="1"/>
  <c r="J382" i="1"/>
  <c r="FF381" i="1"/>
  <c r="FE381" i="1"/>
  <c r="FD381" i="1"/>
  <c r="FC381" i="1"/>
  <c r="FB381" i="1"/>
  <c r="EY381" i="1"/>
  <c r="EI381" i="1"/>
  <c r="FA381" i="1" s="1"/>
  <c r="DV381" i="1"/>
  <c r="DU381" i="1"/>
  <c r="DT381" i="1"/>
  <c r="DM381" i="1"/>
  <c r="DK381" i="1"/>
  <c r="CX381" i="1"/>
  <c r="CW381" i="1"/>
  <c r="CV381" i="1"/>
  <c r="CU381" i="1"/>
  <c r="CT381" i="1"/>
  <c r="DS381" i="1" s="1"/>
  <c r="CS381" i="1"/>
  <c r="DR381" i="1" s="1"/>
  <c r="CR381" i="1"/>
  <c r="CQ381" i="1"/>
  <c r="CP381" i="1"/>
  <c r="CO381" i="1"/>
  <c r="CN381" i="1"/>
  <c r="CL381" i="1"/>
  <c r="CK381" i="1"/>
  <c r="DJ381" i="1" s="1"/>
  <c r="BY381" i="1"/>
  <c r="DW381" i="1" s="1"/>
  <c r="BX381" i="1"/>
  <c r="BW381" i="1"/>
  <c r="BV381" i="1"/>
  <c r="BU381" i="1"/>
  <c r="BT381" i="1"/>
  <c r="BS381" i="1"/>
  <c r="BR381" i="1"/>
  <c r="DP381" i="1" s="1"/>
  <c r="BQ381" i="1"/>
  <c r="DO381" i="1" s="1"/>
  <c r="BP381" i="1"/>
  <c r="DN381" i="1" s="1"/>
  <c r="BO381" i="1"/>
  <c r="BM381" i="1"/>
  <c r="BL381" i="1"/>
  <c r="J381" i="1"/>
  <c r="FE380" i="1"/>
  <c r="FD380" i="1"/>
  <c r="FC380" i="1"/>
  <c r="FB380" i="1"/>
  <c r="FA380" i="1"/>
  <c r="EI380" i="1"/>
  <c r="EZ380" i="1" s="1"/>
  <c r="DT380" i="1"/>
  <c r="DS380" i="1"/>
  <c r="DL380" i="1"/>
  <c r="DJ380" i="1"/>
  <c r="CX380" i="1"/>
  <c r="CW380" i="1"/>
  <c r="CV380" i="1"/>
  <c r="CU380" i="1"/>
  <c r="CT380" i="1"/>
  <c r="CS380" i="1"/>
  <c r="DR380" i="1" s="1"/>
  <c r="CR380" i="1"/>
  <c r="DQ380" i="1" s="1"/>
  <c r="CQ380" i="1"/>
  <c r="EU380" i="1" s="1"/>
  <c r="FM380" i="1" s="1"/>
  <c r="CP380" i="1"/>
  <c r="CO380" i="1"/>
  <c r="CN380" i="1"/>
  <c r="CM380" i="1"/>
  <c r="CK380" i="1"/>
  <c r="BY380" i="1"/>
  <c r="DW380" i="1" s="1"/>
  <c r="BX380" i="1"/>
  <c r="DV380" i="1" s="1"/>
  <c r="BW380" i="1"/>
  <c r="DU380" i="1" s="1"/>
  <c r="BV380" i="1"/>
  <c r="BU380" i="1"/>
  <c r="BT380" i="1"/>
  <c r="BS380" i="1"/>
  <c r="BR380" i="1"/>
  <c r="BQ380" i="1"/>
  <c r="DO380" i="1" s="1"/>
  <c r="BP380" i="1"/>
  <c r="DN380" i="1" s="1"/>
  <c r="BO380" i="1"/>
  <c r="ET380" i="1" s="1"/>
  <c r="BN380" i="1"/>
  <c r="BL380" i="1"/>
  <c r="J380" i="1"/>
  <c r="FD379" i="1"/>
  <c r="FC379" i="1"/>
  <c r="FB379" i="1"/>
  <c r="FA379" i="1"/>
  <c r="EI379" i="1"/>
  <c r="EZ379" i="1" s="1"/>
  <c r="DT379" i="1"/>
  <c r="DS379" i="1"/>
  <c r="DR379" i="1"/>
  <c r="DL379" i="1"/>
  <c r="EL379" i="1" s="1"/>
  <c r="DK379" i="1"/>
  <c r="CX379" i="1"/>
  <c r="CW379" i="1"/>
  <c r="CV379" i="1"/>
  <c r="CU379" i="1"/>
  <c r="CT379" i="1"/>
  <c r="CS379" i="1"/>
  <c r="CR379" i="1"/>
  <c r="DQ379" i="1" s="1"/>
  <c r="CQ379" i="1"/>
  <c r="DP379" i="1" s="1"/>
  <c r="CP379" i="1"/>
  <c r="CO379" i="1"/>
  <c r="CN379" i="1"/>
  <c r="CM379" i="1"/>
  <c r="CL379" i="1"/>
  <c r="BY379" i="1"/>
  <c r="DW379" i="1" s="1"/>
  <c r="BX379" i="1"/>
  <c r="DV379" i="1" s="1"/>
  <c r="BW379" i="1"/>
  <c r="DU379" i="1" s="1"/>
  <c r="BV379" i="1"/>
  <c r="BU379" i="1"/>
  <c r="BT379" i="1"/>
  <c r="BS379" i="1"/>
  <c r="BR379" i="1"/>
  <c r="BQ379" i="1"/>
  <c r="DO379" i="1" s="1"/>
  <c r="BP379" i="1"/>
  <c r="DN379" i="1" s="1"/>
  <c r="BO379" i="1"/>
  <c r="DM379" i="1" s="1"/>
  <c r="BN379" i="1"/>
  <c r="ET379" i="1" s="1"/>
  <c r="BM379" i="1"/>
  <c r="J379" i="1"/>
  <c r="FF388" i="1" s="1"/>
  <c r="FX377" i="1"/>
  <c r="FW377" i="1"/>
  <c r="FV377" i="1"/>
  <c r="FU377" i="1"/>
  <c r="FT377" i="1"/>
  <c r="FS377" i="1"/>
  <c r="FR377" i="1"/>
  <c r="FQ377" i="1"/>
  <c r="FX376" i="1"/>
  <c r="FW376" i="1"/>
  <c r="FV376" i="1"/>
  <c r="FU376" i="1"/>
  <c r="FT376" i="1"/>
  <c r="FS376" i="1"/>
  <c r="FR376" i="1"/>
  <c r="FQ376" i="1"/>
  <c r="H376" i="1"/>
  <c r="G376" i="1"/>
  <c r="F376" i="1"/>
  <c r="E376" i="1"/>
  <c r="D376" i="1"/>
  <c r="FF375" i="1"/>
  <c r="EI375" i="1"/>
  <c r="EZ375" i="1" s="1"/>
  <c r="DV375" i="1"/>
  <c r="DU375" i="1"/>
  <c r="DN375" i="1"/>
  <c r="DM375" i="1"/>
  <c r="CW375" i="1"/>
  <c r="CV375" i="1"/>
  <c r="CU375" i="1"/>
  <c r="DT375" i="1" s="1"/>
  <c r="CT375" i="1"/>
  <c r="DS375" i="1" s="1"/>
  <c r="CS375" i="1"/>
  <c r="CR375" i="1"/>
  <c r="CQ375" i="1"/>
  <c r="CP375" i="1"/>
  <c r="CO375" i="1"/>
  <c r="CN375" i="1"/>
  <c r="CM375" i="1"/>
  <c r="DL375" i="1" s="1"/>
  <c r="CL375" i="1"/>
  <c r="DK375" i="1" s="1"/>
  <c r="CK375" i="1"/>
  <c r="BX375" i="1"/>
  <c r="BW375" i="1"/>
  <c r="BV375" i="1"/>
  <c r="BU375" i="1"/>
  <c r="BT375" i="1"/>
  <c r="DR375" i="1" s="1"/>
  <c r="BS375" i="1"/>
  <c r="DQ375" i="1" s="1"/>
  <c r="BR375" i="1"/>
  <c r="DP375" i="1" s="1"/>
  <c r="BQ375" i="1"/>
  <c r="DO375" i="1" s="1"/>
  <c r="BP375" i="1"/>
  <c r="BO375" i="1"/>
  <c r="BN375" i="1"/>
  <c r="BM375" i="1"/>
  <c r="BL375" i="1"/>
  <c r="J375" i="1"/>
  <c r="FF374" i="1"/>
  <c r="FE374" i="1"/>
  <c r="FD374" i="1"/>
  <c r="EY374" i="1"/>
  <c r="EI374" i="1"/>
  <c r="FC374" i="1" s="1"/>
  <c r="DW374" i="1"/>
  <c r="DU374" i="1"/>
  <c r="DT374" i="1"/>
  <c r="DM374" i="1"/>
  <c r="DL374" i="1"/>
  <c r="CX374" i="1"/>
  <c r="CV374" i="1"/>
  <c r="CU374" i="1"/>
  <c r="CT374" i="1"/>
  <c r="DS374" i="1" s="1"/>
  <c r="CS374" i="1"/>
  <c r="DR374" i="1" s="1"/>
  <c r="CR374" i="1"/>
  <c r="CQ374" i="1"/>
  <c r="CP374" i="1"/>
  <c r="CO374" i="1"/>
  <c r="CN374" i="1"/>
  <c r="CM374" i="1"/>
  <c r="CL374" i="1"/>
  <c r="DK374" i="1" s="1"/>
  <c r="CK374" i="1"/>
  <c r="BY374" i="1"/>
  <c r="BW374" i="1"/>
  <c r="BV374" i="1"/>
  <c r="BU374" i="1"/>
  <c r="BT374" i="1"/>
  <c r="BS374" i="1"/>
  <c r="DQ374" i="1" s="1"/>
  <c r="BR374" i="1"/>
  <c r="DP374" i="1" s="1"/>
  <c r="BQ374" i="1"/>
  <c r="DO374" i="1" s="1"/>
  <c r="BP374" i="1"/>
  <c r="DN374" i="1" s="1"/>
  <c r="BO374" i="1"/>
  <c r="BN374" i="1"/>
  <c r="BM374" i="1"/>
  <c r="BL374" i="1"/>
  <c r="J374" i="1"/>
  <c r="FF373" i="1"/>
  <c r="FE373" i="1"/>
  <c r="FD373" i="1"/>
  <c r="FC373" i="1"/>
  <c r="FB373" i="1"/>
  <c r="EY373" i="1"/>
  <c r="EI373" i="1"/>
  <c r="FA373" i="1" s="1"/>
  <c r="DT373" i="1"/>
  <c r="DS373" i="1"/>
  <c r="DL373" i="1"/>
  <c r="DK373" i="1"/>
  <c r="CX373" i="1"/>
  <c r="CW373" i="1"/>
  <c r="CU373" i="1"/>
  <c r="CT373" i="1"/>
  <c r="CS373" i="1"/>
  <c r="DR373" i="1" s="1"/>
  <c r="CR373" i="1"/>
  <c r="DQ373" i="1" s="1"/>
  <c r="CQ373" i="1"/>
  <c r="CP373" i="1"/>
  <c r="CO373" i="1"/>
  <c r="CN373" i="1"/>
  <c r="CM373" i="1"/>
  <c r="CL373" i="1"/>
  <c r="CK373" i="1"/>
  <c r="DJ373" i="1" s="1"/>
  <c r="BY373" i="1"/>
  <c r="DW373" i="1" s="1"/>
  <c r="BX373" i="1"/>
  <c r="DV373" i="1" s="1"/>
  <c r="BV373" i="1"/>
  <c r="BU373" i="1"/>
  <c r="BT373" i="1"/>
  <c r="BS373" i="1"/>
  <c r="BR373" i="1"/>
  <c r="BQ373" i="1"/>
  <c r="DO373" i="1" s="1"/>
  <c r="BP373" i="1"/>
  <c r="DN373" i="1" s="1"/>
  <c r="BO373" i="1"/>
  <c r="DM373" i="1" s="1"/>
  <c r="BN373" i="1"/>
  <c r="BM373" i="1"/>
  <c r="BL373" i="1"/>
  <c r="J373" i="1"/>
  <c r="FF372" i="1"/>
  <c r="FE372" i="1"/>
  <c r="FD372" i="1"/>
  <c r="FC372" i="1"/>
  <c r="FB372" i="1"/>
  <c r="FA372" i="1"/>
  <c r="EI372" i="1"/>
  <c r="EZ372" i="1" s="1"/>
  <c r="DU372" i="1"/>
  <c r="DS372" i="1"/>
  <c r="DR372" i="1"/>
  <c r="DK372" i="1"/>
  <c r="DJ372" i="1"/>
  <c r="CX372" i="1"/>
  <c r="CW372" i="1"/>
  <c r="CV372" i="1"/>
  <c r="CT372" i="1"/>
  <c r="CS372" i="1"/>
  <c r="CR372" i="1"/>
  <c r="DQ372" i="1" s="1"/>
  <c r="CQ372" i="1"/>
  <c r="DP372" i="1" s="1"/>
  <c r="CP372" i="1"/>
  <c r="EU372" i="1" s="1"/>
  <c r="FM372" i="1" s="1"/>
  <c r="CO372" i="1"/>
  <c r="CN372" i="1"/>
  <c r="CM372" i="1"/>
  <c r="CL372" i="1"/>
  <c r="CK372" i="1"/>
  <c r="BY372" i="1"/>
  <c r="DW372" i="1" s="1"/>
  <c r="BX372" i="1"/>
  <c r="DV372" i="1" s="1"/>
  <c r="BW372" i="1"/>
  <c r="BU372" i="1"/>
  <c r="BT372" i="1"/>
  <c r="BS372" i="1"/>
  <c r="BR372" i="1"/>
  <c r="BQ372" i="1"/>
  <c r="BP372" i="1"/>
  <c r="DN372" i="1" s="1"/>
  <c r="BO372" i="1"/>
  <c r="DM372" i="1" s="1"/>
  <c r="BN372" i="1"/>
  <c r="ET372" i="1" s="1"/>
  <c r="BM372" i="1"/>
  <c r="BL372" i="1"/>
  <c r="J372" i="1"/>
  <c r="FE371" i="1"/>
  <c r="FD371" i="1"/>
  <c r="FC371" i="1"/>
  <c r="FB371" i="1"/>
  <c r="FA371" i="1"/>
  <c r="EI371" i="1"/>
  <c r="EZ371" i="1" s="1"/>
  <c r="DR371" i="1"/>
  <c r="DQ371" i="1"/>
  <c r="DJ371" i="1"/>
  <c r="CX371" i="1"/>
  <c r="CW371" i="1"/>
  <c r="CV371" i="1"/>
  <c r="CU371" i="1"/>
  <c r="CS371" i="1"/>
  <c r="CR371" i="1"/>
  <c r="CQ371" i="1"/>
  <c r="DP371" i="1" s="1"/>
  <c r="CP371" i="1"/>
  <c r="DO371" i="1" s="1"/>
  <c r="CO371" i="1"/>
  <c r="EU371" i="1" s="1"/>
  <c r="FM371" i="1" s="1"/>
  <c r="CN371" i="1"/>
  <c r="CM371" i="1"/>
  <c r="CL371" i="1"/>
  <c r="CK371" i="1"/>
  <c r="BY371" i="1"/>
  <c r="BX371" i="1"/>
  <c r="DV371" i="1" s="1"/>
  <c r="BW371" i="1"/>
  <c r="DU371" i="1" s="1"/>
  <c r="BV371" i="1"/>
  <c r="DT371" i="1" s="1"/>
  <c r="BT371" i="1"/>
  <c r="BS371" i="1"/>
  <c r="BR371" i="1"/>
  <c r="BQ371" i="1"/>
  <c r="BP371" i="1"/>
  <c r="BO371" i="1"/>
  <c r="DM371" i="1" s="1"/>
  <c r="BN371" i="1"/>
  <c r="DL371" i="1" s="1"/>
  <c r="BM371" i="1"/>
  <c r="ET371" i="1" s="1"/>
  <c r="BL371" i="1"/>
  <c r="J371" i="1"/>
  <c r="FC370" i="1"/>
  <c r="FB370" i="1"/>
  <c r="FA370" i="1"/>
  <c r="EI370" i="1"/>
  <c r="EZ370" i="1" s="1"/>
  <c r="DQ370" i="1"/>
  <c r="DP370" i="1"/>
  <c r="CX370" i="1"/>
  <c r="DW370" i="1" s="1"/>
  <c r="CW370" i="1"/>
  <c r="CV370" i="1"/>
  <c r="CU370" i="1"/>
  <c r="CT370" i="1"/>
  <c r="CR370" i="1"/>
  <c r="CQ370" i="1"/>
  <c r="CP370" i="1"/>
  <c r="DO370" i="1" s="1"/>
  <c r="CO370" i="1"/>
  <c r="DN370" i="1" s="1"/>
  <c r="CN370" i="1"/>
  <c r="CM370" i="1"/>
  <c r="CL370" i="1"/>
  <c r="CK370" i="1"/>
  <c r="BY370" i="1"/>
  <c r="BX370" i="1"/>
  <c r="BW370" i="1"/>
  <c r="DU370" i="1" s="1"/>
  <c r="BV370" i="1"/>
  <c r="DT370" i="1" s="1"/>
  <c r="BU370" i="1"/>
  <c r="DS370" i="1" s="1"/>
  <c r="BS370" i="1"/>
  <c r="BR370" i="1"/>
  <c r="BQ370" i="1"/>
  <c r="BP370" i="1"/>
  <c r="BO370" i="1"/>
  <c r="BN370" i="1"/>
  <c r="DL370" i="1" s="1"/>
  <c r="BM370" i="1"/>
  <c r="DK370" i="1" s="1"/>
  <c r="BL370" i="1"/>
  <c r="ET370" i="1" s="1"/>
  <c r="J370" i="1"/>
  <c r="FF364" i="1" s="1"/>
  <c r="EI369" i="1"/>
  <c r="FA369" i="1" s="1"/>
  <c r="DP369" i="1"/>
  <c r="DO369" i="1"/>
  <c r="CX369" i="1"/>
  <c r="DW369" i="1" s="1"/>
  <c r="CW369" i="1"/>
  <c r="DV369" i="1" s="1"/>
  <c r="CV369" i="1"/>
  <c r="CU369" i="1"/>
  <c r="CT369" i="1"/>
  <c r="CS369" i="1"/>
  <c r="CQ369" i="1"/>
  <c r="CP369" i="1"/>
  <c r="CO369" i="1"/>
  <c r="DN369" i="1" s="1"/>
  <c r="CN369" i="1"/>
  <c r="DM369" i="1" s="1"/>
  <c r="CM369" i="1"/>
  <c r="CL369" i="1"/>
  <c r="CK369" i="1"/>
  <c r="EU369" i="1" s="1"/>
  <c r="BY369" i="1"/>
  <c r="BX369" i="1"/>
  <c r="BW369" i="1"/>
  <c r="BV369" i="1"/>
  <c r="DT369" i="1" s="1"/>
  <c r="BU369" i="1"/>
  <c r="DS369" i="1" s="1"/>
  <c r="BT369" i="1"/>
  <c r="DR369" i="1" s="1"/>
  <c r="BR369" i="1"/>
  <c r="BQ369" i="1"/>
  <c r="BP369" i="1"/>
  <c r="BO369" i="1"/>
  <c r="BN369" i="1"/>
  <c r="BM369" i="1"/>
  <c r="DK369" i="1" s="1"/>
  <c r="BL369" i="1"/>
  <c r="J369" i="1"/>
  <c r="EZ368" i="1"/>
  <c r="EY368" i="1"/>
  <c r="EI368" i="1"/>
  <c r="FA368" i="1" s="1"/>
  <c r="DW368" i="1"/>
  <c r="DQ368" i="1"/>
  <c r="DO368" i="1"/>
  <c r="DN368" i="1"/>
  <c r="CX368" i="1"/>
  <c r="CW368" i="1"/>
  <c r="DV368" i="1" s="1"/>
  <c r="CV368" i="1"/>
  <c r="DU368" i="1" s="1"/>
  <c r="CU368" i="1"/>
  <c r="CT368" i="1"/>
  <c r="CS368" i="1"/>
  <c r="CR368" i="1"/>
  <c r="CP368" i="1"/>
  <c r="CO368" i="1"/>
  <c r="CN368" i="1"/>
  <c r="DM368" i="1" s="1"/>
  <c r="CM368" i="1"/>
  <c r="DL368" i="1" s="1"/>
  <c r="CL368" i="1"/>
  <c r="CK368" i="1"/>
  <c r="BY368" i="1"/>
  <c r="BX368" i="1"/>
  <c r="BW368" i="1"/>
  <c r="BV368" i="1"/>
  <c r="BU368" i="1"/>
  <c r="DS368" i="1" s="1"/>
  <c r="BT368" i="1"/>
  <c r="DR368" i="1" s="1"/>
  <c r="BS368" i="1"/>
  <c r="BQ368" i="1"/>
  <c r="BP368" i="1"/>
  <c r="BO368" i="1"/>
  <c r="BN368" i="1"/>
  <c r="BM368" i="1"/>
  <c r="BL368" i="1"/>
  <c r="J368" i="1"/>
  <c r="FF367" i="1"/>
  <c r="EZ367" i="1"/>
  <c r="EY367" i="1"/>
  <c r="EI367" i="1"/>
  <c r="DW367" i="1"/>
  <c r="DV367" i="1"/>
  <c r="DN367" i="1"/>
  <c r="DM367" i="1"/>
  <c r="CX367" i="1"/>
  <c r="CW367" i="1"/>
  <c r="CV367" i="1"/>
  <c r="DU367" i="1" s="1"/>
  <c r="CU367" i="1"/>
  <c r="DT367" i="1" s="1"/>
  <c r="CT367" i="1"/>
  <c r="CS367" i="1"/>
  <c r="CR367" i="1"/>
  <c r="CQ367" i="1"/>
  <c r="CO367" i="1"/>
  <c r="CN367" i="1"/>
  <c r="CM367" i="1"/>
  <c r="DL367" i="1" s="1"/>
  <c r="CL367" i="1"/>
  <c r="DK367" i="1" s="1"/>
  <c r="CK367" i="1"/>
  <c r="BY367" i="1"/>
  <c r="BX367" i="1"/>
  <c r="BW367" i="1"/>
  <c r="BV367" i="1"/>
  <c r="BU367" i="1"/>
  <c r="DS367" i="1" s="1"/>
  <c r="BT367" i="1"/>
  <c r="DR367" i="1" s="1"/>
  <c r="BS367" i="1"/>
  <c r="DQ367" i="1" s="1"/>
  <c r="BR367" i="1"/>
  <c r="DP367" i="1" s="1"/>
  <c r="BP367" i="1"/>
  <c r="BO367" i="1"/>
  <c r="BN367" i="1"/>
  <c r="BM367" i="1"/>
  <c r="BL367" i="1"/>
  <c r="ET367" i="1" s="1"/>
  <c r="J367" i="1"/>
  <c r="FF366" i="1"/>
  <c r="FE366" i="1"/>
  <c r="FD366" i="1"/>
  <c r="EY366" i="1"/>
  <c r="EI366" i="1"/>
  <c r="FC366" i="1" s="1"/>
  <c r="DW366" i="1"/>
  <c r="DV366" i="1"/>
  <c r="DU366" i="1"/>
  <c r="DM366" i="1"/>
  <c r="DL366" i="1"/>
  <c r="CX366" i="1"/>
  <c r="CW366" i="1"/>
  <c r="CV366" i="1"/>
  <c r="CU366" i="1"/>
  <c r="DT366" i="1" s="1"/>
  <c r="CT366" i="1"/>
  <c r="DS366" i="1" s="1"/>
  <c r="CS366" i="1"/>
  <c r="CR366" i="1"/>
  <c r="CQ366" i="1"/>
  <c r="CP366" i="1"/>
  <c r="CN366" i="1"/>
  <c r="CM366" i="1"/>
  <c r="CL366" i="1"/>
  <c r="DK366" i="1" s="1"/>
  <c r="CK366" i="1"/>
  <c r="BY366" i="1"/>
  <c r="BX366" i="1"/>
  <c r="BW366" i="1"/>
  <c r="BV366" i="1"/>
  <c r="BU366" i="1"/>
  <c r="BT366" i="1"/>
  <c r="DR366" i="1" s="1"/>
  <c r="BS366" i="1"/>
  <c r="DQ366" i="1" s="1"/>
  <c r="BR366" i="1"/>
  <c r="DP366" i="1" s="1"/>
  <c r="BQ366" i="1"/>
  <c r="DO366" i="1" s="1"/>
  <c r="BO366" i="1"/>
  <c r="BN366" i="1"/>
  <c r="BM366" i="1"/>
  <c r="ET366" i="1" s="1"/>
  <c r="FL366" i="1" s="1"/>
  <c r="BL366" i="1"/>
  <c r="J366" i="1"/>
  <c r="FF365" i="1"/>
  <c r="FE365" i="1"/>
  <c r="FD365" i="1"/>
  <c r="FC365" i="1"/>
  <c r="FB365" i="1"/>
  <c r="FA365" i="1"/>
  <c r="EY365" i="1"/>
  <c r="EI365" i="1"/>
  <c r="EZ365" i="1" s="1"/>
  <c r="DU365" i="1"/>
  <c r="DT365" i="1"/>
  <c r="DL365" i="1"/>
  <c r="DK365" i="1"/>
  <c r="CX365" i="1"/>
  <c r="CW365" i="1"/>
  <c r="CV365" i="1"/>
  <c r="CU365" i="1"/>
  <c r="CT365" i="1"/>
  <c r="DS365" i="1" s="1"/>
  <c r="CS365" i="1"/>
  <c r="DR365" i="1" s="1"/>
  <c r="CR365" i="1"/>
  <c r="CQ365" i="1"/>
  <c r="CP365" i="1"/>
  <c r="CO365" i="1"/>
  <c r="CM365" i="1"/>
  <c r="CL365" i="1"/>
  <c r="CK365" i="1"/>
  <c r="DJ365" i="1" s="1"/>
  <c r="BY365" i="1"/>
  <c r="DW365" i="1" s="1"/>
  <c r="BX365" i="1"/>
  <c r="DV365" i="1" s="1"/>
  <c r="BW365" i="1"/>
  <c r="BV365" i="1"/>
  <c r="BU365" i="1"/>
  <c r="BT365" i="1"/>
  <c r="BS365" i="1"/>
  <c r="DQ365" i="1" s="1"/>
  <c r="BR365" i="1"/>
  <c r="DP365" i="1" s="1"/>
  <c r="BQ365" i="1"/>
  <c r="DO365" i="1" s="1"/>
  <c r="BP365" i="1"/>
  <c r="DN365" i="1" s="1"/>
  <c r="BN365" i="1"/>
  <c r="BM365" i="1"/>
  <c r="BL365" i="1"/>
  <c r="J365" i="1"/>
  <c r="FE364" i="1"/>
  <c r="FD364" i="1"/>
  <c r="FC364" i="1"/>
  <c r="FB364" i="1"/>
  <c r="EI364" i="1"/>
  <c r="FA364" i="1" s="1"/>
  <c r="DT364" i="1"/>
  <c r="DS364" i="1"/>
  <c r="DK364" i="1"/>
  <c r="DJ364" i="1"/>
  <c r="CX364" i="1"/>
  <c r="CW364" i="1"/>
  <c r="CV364" i="1"/>
  <c r="CU364" i="1"/>
  <c r="CT364" i="1"/>
  <c r="CS364" i="1"/>
  <c r="DR364" i="1" s="1"/>
  <c r="CR364" i="1"/>
  <c r="DQ364" i="1" s="1"/>
  <c r="CQ364" i="1"/>
  <c r="EU364" i="1" s="1"/>
  <c r="FM364" i="1" s="1"/>
  <c r="CP364" i="1"/>
  <c r="CO364" i="1"/>
  <c r="CN364" i="1"/>
  <c r="CL364" i="1"/>
  <c r="CK364" i="1"/>
  <c r="BY364" i="1"/>
  <c r="DW364" i="1" s="1"/>
  <c r="BX364" i="1"/>
  <c r="DV364" i="1" s="1"/>
  <c r="BW364" i="1"/>
  <c r="DU364" i="1" s="1"/>
  <c r="BV364" i="1"/>
  <c r="BU364" i="1"/>
  <c r="BT364" i="1"/>
  <c r="BS364" i="1"/>
  <c r="BR364" i="1"/>
  <c r="BQ364" i="1"/>
  <c r="DO364" i="1" s="1"/>
  <c r="BP364" i="1"/>
  <c r="DN364" i="1" s="1"/>
  <c r="BO364" i="1"/>
  <c r="ET364" i="1" s="1"/>
  <c r="BM364" i="1"/>
  <c r="BL364" i="1"/>
  <c r="J364" i="1"/>
  <c r="FE363" i="1"/>
  <c r="FD363" i="1"/>
  <c r="FC363" i="1"/>
  <c r="FB363" i="1"/>
  <c r="FA363" i="1"/>
  <c r="EY363" i="1"/>
  <c r="EI363" i="1"/>
  <c r="EZ363" i="1" s="1"/>
  <c r="DS363" i="1"/>
  <c r="DR363" i="1"/>
  <c r="DL363" i="1"/>
  <c r="DJ363" i="1"/>
  <c r="CX363" i="1"/>
  <c r="CW363" i="1"/>
  <c r="CV363" i="1"/>
  <c r="CU363" i="1"/>
  <c r="CT363" i="1"/>
  <c r="CS363" i="1"/>
  <c r="CR363" i="1"/>
  <c r="DQ363" i="1" s="1"/>
  <c r="CQ363" i="1"/>
  <c r="DP363" i="1" s="1"/>
  <c r="CP363" i="1"/>
  <c r="CO363" i="1"/>
  <c r="CN363" i="1"/>
  <c r="CM363" i="1"/>
  <c r="CK363" i="1"/>
  <c r="BY363" i="1"/>
  <c r="BX363" i="1"/>
  <c r="DV363" i="1" s="1"/>
  <c r="BW363" i="1"/>
  <c r="DU363" i="1" s="1"/>
  <c r="BV363" i="1"/>
  <c r="DT363" i="1" s="1"/>
  <c r="BU363" i="1"/>
  <c r="BT363" i="1"/>
  <c r="BS363" i="1"/>
  <c r="BR363" i="1"/>
  <c r="BQ363" i="1"/>
  <c r="BP363" i="1"/>
  <c r="DN363" i="1" s="1"/>
  <c r="BO363" i="1"/>
  <c r="DM363" i="1" s="1"/>
  <c r="BN363" i="1"/>
  <c r="ET363" i="1" s="1"/>
  <c r="BL363" i="1"/>
  <c r="J363" i="1"/>
  <c r="FC362" i="1"/>
  <c r="FB362" i="1"/>
  <c r="FA362" i="1"/>
  <c r="EI362" i="1"/>
  <c r="EZ362" i="1" s="1"/>
  <c r="DR362" i="1"/>
  <c r="DQ362" i="1"/>
  <c r="DK362" i="1"/>
  <c r="CX362" i="1"/>
  <c r="CW362" i="1"/>
  <c r="CV362" i="1"/>
  <c r="CU362" i="1"/>
  <c r="CT362" i="1"/>
  <c r="CS362" i="1"/>
  <c r="CR362" i="1"/>
  <c r="CQ362" i="1"/>
  <c r="DP362" i="1" s="1"/>
  <c r="CP362" i="1"/>
  <c r="CO362" i="1"/>
  <c r="CN362" i="1"/>
  <c r="CM362" i="1"/>
  <c r="CL362" i="1"/>
  <c r="BY362" i="1"/>
  <c r="DW362" i="1" s="1"/>
  <c r="BX362" i="1"/>
  <c r="BW362" i="1"/>
  <c r="DU362" i="1" s="1"/>
  <c r="BV362" i="1"/>
  <c r="DT362" i="1" s="1"/>
  <c r="BU362" i="1"/>
  <c r="DS362" i="1" s="1"/>
  <c r="BT362" i="1"/>
  <c r="BS362" i="1"/>
  <c r="BR362" i="1"/>
  <c r="BQ362" i="1"/>
  <c r="DO362" i="1" s="1"/>
  <c r="BP362" i="1"/>
  <c r="BO362" i="1"/>
  <c r="DM362" i="1" s="1"/>
  <c r="BN362" i="1"/>
  <c r="DL362" i="1" s="1"/>
  <c r="BM362" i="1"/>
  <c r="J362" i="1"/>
  <c r="H359" i="1"/>
  <c r="G359" i="1"/>
  <c r="F359" i="1"/>
  <c r="E359" i="1"/>
  <c r="D359" i="1"/>
  <c r="FE358" i="1"/>
  <c r="FD358" i="1"/>
  <c r="EY358" i="1"/>
  <c r="EI358" i="1"/>
  <c r="FC358" i="1" s="1"/>
  <c r="DV358" i="1"/>
  <c r="DU358" i="1"/>
  <c r="DT358" i="1"/>
  <c r="DM358" i="1"/>
  <c r="DL358" i="1"/>
  <c r="CW358" i="1"/>
  <c r="CV358" i="1"/>
  <c r="CU358" i="1"/>
  <c r="CT358" i="1"/>
  <c r="DS358" i="1" s="1"/>
  <c r="CS358" i="1"/>
  <c r="CR358" i="1"/>
  <c r="CQ358" i="1"/>
  <c r="CP358" i="1"/>
  <c r="CO358" i="1"/>
  <c r="CN358" i="1"/>
  <c r="CM358" i="1"/>
  <c r="CL358" i="1"/>
  <c r="DK358" i="1" s="1"/>
  <c r="CK358" i="1"/>
  <c r="BX358" i="1"/>
  <c r="BW358" i="1"/>
  <c r="BV358" i="1"/>
  <c r="BU358" i="1"/>
  <c r="BT358" i="1"/>
  <c r="DR358" i="1" s="1"/>
  <c r="BS358" i="1"/>
  <c r="DQ358" i="1" s="1"/>
  <c r="BR358" i="1"/>
  <c r="DP358" i="1" s="1"/>
  <c r="BQ358" i="1"/>
  <c r="DO358" i="1" s="1"/>
  <c r="BP358" i="1"/>
  <c r="DN358" i="1" s="1"/>
  <c r="BO358" i="1"/>
  <c r="BN358" i="1"/>
  <c r="BM358" i="1"/>
  <c r="BL358" i="1"/>
  <c r="J358" i="1"/>
  <c r="FF357" i="1"/>
  <c r="FE357" i="1"/>
  <c r="FD357" i="1"/>
  <c r="FC357" i="1"/>
  <c r="FA357" i="1"/>
  <c r="EY357" i="1"/>
  <c r="EI357" i="1"/>
  <c r="FB357" i="1" s="1"/>
  <c r="DT357" i="1"/>
  <c r="DS357" i="1"/>
  <c r="DM357" i="1"/>
  <c r="DL357" i="1"/>
  <c r="DK357" i="1"/>
  <c r="CX357" i="1"/>
  <c r="CV357" i="1"/>
  <c r="CU357" i="1"/>
  <c r="CT357" i="1"/>
  <c r="CS357" i="1"/>
  <c r="DR357" i="1" s="1"/>
  <c r="CR357" i="1"/>
  <c r="EU357" i="1" s="1"/>
  <c r="FM357" i="1" s="1"/>
  <c r="CQ357" i="1"/>
  <c r="CP357" i="1"/>
  <c r="CO357" i="1"/>
  <c r="CN357" i="1"/>
  <c r="CM357" i="1"/>
  <c r="CL357" i="1"/>
  <c r="CK357" i="1"/>
  <c r="DJ357" i="1" s="1"/>
  <c r="BY357" i="1"/>
  <c r="DW357" i="1" s="1"/>
  <c r="BW357" i="1"/>
  <c r="DU357" i="1" s="1"/>
  <c r="BV357" i="1"/>
  <c r="BU357" i="1"/>
  <c r="BT357" i="1"/>
  <c r="BS357" i="1"/>
  <c r="BR357" i="1"/>
  <c r="DP357" i="1" s="1"/>
  <c r="BQ357" i="1"/>
  <c r="DO357" i="1" s="1"/>
  <c r="BP357" i="1"/>
  <c r="DN357" i="1" s="1"/>
  <c r="BO357" i="1"/>
  <c r="BN357" i="1"/>
  <c r="BM357" i="1"/>
  <c r="BL357" i="1"/>
  <c r="J357" i="1"/>
  <c r="FE356" i="1"/>
  <c r="FD356" i="1"/>
  <c r="FC356" i="1"/>
  <c r="FB356" i="1"/>
  <c r="EI356" i="1"/>
  <c r="FA356" i="1" s="1"/>
  <c r="DV356" i="1"/>
  <c r="DT356" i="1"/>
  <c r="DS356" i="1"/>
  <c r="DR356" i="1"/>
  <c r="DK356" i="1"/>
  <c r="DJ356" i="1"/>
  <c r="CX356" i="1"/>
  <c r="CW356" i="1"/>
  <c r="CU356" i="1"/>
  <c r="CT356" i="1"/>
  <c r="CS356" i="1"/>
  <c r="CR356" i="1"/>
  <c r="DQ356" i="1" s="1"/>
  <c r="CQ356" i="1"/>
  <c r="CP356" i="1"/>
  <c r="CO356" i="1"/>
  <c r="CN356" i="1"/>
  <c r="CM356" i="1"/>
  <c r="CL356" i="1"/>
  <c r="CK356" i="1"/>
  <c r="BY356" i="1"/>
  <c r="DW356" i="1" s="1"/>
  <c r="BX356" i="1"/>
  <c r="BV356" i="1"/>
  <c r="BU356" i="1"/>
  <c r="BT356" i="1"/>
  <c r="BS356" i="1"/>
  <c r="BR356" i="1"/>
  <c r="DP356" i="1" s="1"/>
  <c r="BQ356" i="1"/>
  <c r="DO356" i="1" s="1"/>
  <c r="BP356" i="1"/>
  <c r="DN356" i="1" s="1"/>
  <c r="BO356" i="1"/>
  <c r="DM356" i="1" s="1"/>
  <c r="BN356" i="1"/>
  <c r="DL356" i="1" s="1"/>
  <c r="BM356" i="1"/>
  <c r="BL356" i="1"/>
  <c r="J356" i="1"/>
  <c r="FE355" i="1"/>
  <c r="FD355" i="1"/>
  <c r="FC355" i="1"/>
  <c r="FB355" i="1"/>
  <c r="FA355" i="1"/>
  <c r="EY355" i="1"/>
  <c r="EI355" i="1"/>
  <c r="EZ355" i="1" s="1"/>
  <c r="DW355" i="1"/>
  <c r="DU355" i="1"/>
  <c r="DS355" i="1"/>
  <c r="DR355" i="1"/>
  <c r="DQ355" i="1"/>
  <c r="DM355" i="1"/>
  <c r="DK355" i="1"/>
  <c r="DJ355" i="1"/>
  <c r="EK355" i="1" s="1"/>
  <c r="CX355" i="1"/>
  <c r="CW355" i="1"/>
  <c r="CV355" i="1"/>
  <c r="CT355" i="1"/>
  <c r="CS355" i="1"/>
  <c r="CR355" i="1"/>
  <c r="CQ355" i="1"/>
  <c r="DP355" i="1" s="1"/>
  <c r="CP355" i="1"/>
  <c r="CO355" i="1"/>
  <c r="EU355" i="1" s="1"/>
  <c r="FM355" i="1" s="1"/>
  <c r="CN355" i="1"/>
  <c r="CM355" i="1"/>
  <c r="CL355" i="1"/>
  <c r="CK355" i="1"/>
  <c r="BY355" i="1"/>
  <c r="BX355" i="1"/>
  <c r="DV355" i="1" s="1"/>
  <c r="BW355" i="1"/>
  <c r="BU355" i="1"/>
  <c r="BT355" i="1"/>
  <c r="BS355" i="1"/>
  <c r="BR355" i="1"/>
  <c r="BQ355" i="1"/>
  <c r="DO355" i="1" s="1"/>
  <c r="EM355" i="1" s="1"/>
  <c r="BP355" i="1"/>
  <c r="DN355" i="1" s="1"/>
  <c r="BO355" i="1"/>
  <c r="BN355" i="1"/>
  <c r="DL355" i="1" s="1"/>
  <c r="EL355" i="1" s="1"/>
  <c r="BM355" i="1"/>
  <c r="BL355" i="1"/>
  <c r="J355" i="1"/>
  <c r="FC354" i="1"/>
  <c r="FB354" i="1"/>
  <c r="FA354" i="1"/>
  <c r="ET354" i="1"/>
  <c r="FL354" i="1" s="1"/>
  <c r="EI354" i="1"/>
  <c r="EZ354" i="1" s="1"/>
  <c r="DU354" i="1"/>
  <c r="DR354" i="1"/>
  <c r="DQ354" i="1"/>
  <c r="DP354" i="1"/>
  <c r="DJ354" i="1"/>
  <c r="CX354" i="1"/>
  <c r="CW354" i="1"/>
  <c r="CV354" i="1"/>
  <c r="CU354" i="1"/>
  <c r="CS354" i="1"/>
  <c r="CR354" i="1"/>
  <c r="CQ354" i="1"/>
  <c r="CP354" i="1"/>
  <c r="DO354" i="1" s="1"/>
  <c r="CO354" i="1"/>
  <c r="CN354" i="1"/>
  <c r="CM354" i="1"/>
  <c r="CL354" i="1"/>
  <c r="CK354" i="1"/>
  <c r="EU354" i="1" s="1"/>
  <c r="BY354" i="1"/>
  <c r="DW354" i="1" s="1"/>
  <c r="BX354" i="1"/>
  <c r="DV354" i="1" s="1"/>
  <c r="BW354" i="1"/>
  <c r="BV354" i="1"/>
  <c r="DT354" i="1" s="1"/>
  <c r="BT354" i="1"/>
  <c r="BS354" i="1"/>
  <c r="BR354" i="1"/>
  <c r="BQ354" i="1"/>
  <c r="BP354" i="1"/>
  <c r="DN354" i="1" s="1"/>
  <c r="BO354" i="1"/>
  <c r="DM354" i="1" s="1"/>
  <c r="BN354" i="1"/>
  <c r="DL354" i="1" s="1"/>
  <c r="BM354" i="1"/>
  <c r="DK354" i="1" s="1"/>
  <c r="BL354" i="1"/>
  <c r="J354" i="1"/>
  <c r="FA353" i="1"/>
  <c r="EI353" i="1"/>
  <c r="EZ353" i="1" s="1"/>
  <c r="DW353" i="1"/>
  <c r="DV353" i="1"/>
  <c r="DT353" i="1"/>
  <c r="DQ353" i="1"/>
  <c r="DP353" i="1"/>
  <c r="DO353" i="1"/>
  <c r="DK353" i="1"/>
  <c r="DJ353" i="1"/>
  <c r="CX353" i="1"/>
  <c r="CW353" i="1"/>
  <c r="CV353" i="1"/>
  <c r="CU353" i="1"/>
  <c r="CT353" i="1"/>
  <c r="CR353" i="1"/>
  <c r="CQ353" i="1"/>
  <c r="CP353" i="1"/>
  <c r="CO353" i="1"/>
  <c r="DN353" i="1" s="1"/>
  <c r="CN353" i="1"/>
  <c r="CM353" i="1"/>
  <c r="CL353" i="1"/>
  <c r="CK353" i="1"/>
  <c r="BY353" i="1"/>
  <c r="BX353" i="1"/>
  <c r="BW353" i="1"/>
  <c r="BV353" i="1"/>
  <c r="BU353" i="1"/>
  <c r="DS353" i="1" s="1"/>
  <c r="BS353" i="1"/>
  <c r="BR353" i="1"/>
  <c r="BQ353" i="1"/>
  <c r="BP353" i="1"/>
  <c r="BO353" i="1"/>
  <c r="DM353" i="1" s="1"/>
  <c r="BN353" i="1"/>
  <c r="BM353" i="1"/>
  <c r="BL353" i="1"/>
  <c r="J353" i="1"/>
  <c r="FF355" i="1" s="1"/>
  <c r="EZ352" i="1"/>
  <c r="EI352" i="1"/>
  <c r="FA352" i="1" s="1"/>
  <c r="DW352" i="1"/>
  <c r="DV352" i="1"/>
  <c r="DT352" i="1"/>
  <c r="DO352" i="1"/>
  <c r="DN352" i="1"/>
  <c r="DJ352" i="1"/>
  <c r="CX352" i="1"/>
  <c r="CW352" i="1"/>
  <c r="CV352" i="1"/>
  <c r="CU352" i="1"/>
  <c r="CT352" i="1"/>
  <c r="CS352" i="1"/>
  <c r="CQ352" i="1"/>
  <c r="CP352" i="1"/>
  <c r="CO352" i="1"/>
  <c r="CN352" i="1"/>
  <c r="DM352" i="1" s="1"/>
  <c r="CM352" i="1"/>
  <c r="CL352" i="1"/>
  <c r="CK352" i="1"/>
  <c r="BY352" i="1"/>
  <c r="BX352" i="1"/>
  <c r="BW352" i="1"/>
  <c r="BV352" i="1"/>
  <c r="BU352" i="1"/>
  <c r="DS352" i="1" s="1"/>
  <c r="BT352" i="1"/>
  <c r="DR352" i="1" s="1"/>
  <c r="BR352" i="1"/>
  <c r="DP352" i="1" s="1"/>
  <c r="BQ352" i="1"/>
  <c r="BP352" i="1"/>
  <c r="BO352" i="1"/>
  <c r="BN352" i="1"/>
  <c r="BM352" i="1"/>
  <c r="DK352" i="1" s="1"/>
  <c r="BL352" i="1"/>
  <c r="J352" i="1"/>
  <c r="FF350" i="1" s="1"/>
  <c r="EZ351" i="1"/>
  <c r="EI351" i="1"/>
  <c r="FF351" i="1" s="1"/>
  <c r="DW351" i="1"/>
  <c r="DV351" i="1"/>
  <c r="DU351" i="1"/>
  <c r="DN351" i="1"/>
  <c r="DM351" i="1"/>
  <c r="CX351" i="1"/>
  <c r="CW351" i="1"/>
  <c r="CV351" i="1"/>
  <c r="CU351" i="1"/>
  <c r="ET355" i="1" s="1"/>
  <c r="CT351" i="1"/>
  <c r="CS351" i="1"/>
  <c r="CR351" i="1"/>
  <c r="CP351" i="1"/>
  <c r="CO351" i="1"/>
  <c r="CN351" i="1"/>
  <c r="CM351" i="1"/>
  <c r="DL351" i="1" s="1"/>
  <c r="CL351" i="1"/>
  <c r="CK351" i="1"/>
  <c r="BY351" i="1"/>
  <c r="BX351" i="1"/>
  <c r="BW351" i="1"/>
  <c r="BV351" i="1"/>
  <c r="BU351" i="1"/>
  <c r="DS351" i="1" s="1"/>
  <c r="BT351" i="1"/>
  <c r="DR351" i="1" s="1"/>
  <c r="BS351" i="1"/>
  <c r="DQ351" i="1" s="1"/>
  <c r="BQ351" i="1"/>
  <c r="DO351" i="1" s="1"/>
  <c r="BP351" i="1"/>
  <c r="BO351" i="1"/>
  <c r="BN351" i="1"/>
  <c r="BM351" i="1"/>
  <c r="BL351" i="1"/>
  <c r="J351" i="1"/>
  <c r="FE350" i="1"/>
  <c r="FD350" i="1"/>
  <c r="FB350" i="1"/>
  <c r="EY350" i="1"/>
  <c r="EI350" i="1"/>
  <c r="FC350" i="1" s="1"/>
  <c r="DV350" i="1"/>
  <c r="DU350" i="1"/>
  <c r="DT350" i="1"/>
  <c r="DQ350" i="1"/>
  <c r="DN350" i="1"/>
  <c r="DM350" i="1"/>
  <c r="DL350" i="1"/>
  <c r="DK350" i="1"/>
  <c r="CX350" i="1"/>
  <c r="CW350" i="1"/>
  <c r="CV350" i="1"/>
  <c r="CU350" i="1"/>
  <c r="CT350" i="1"/>
  <c r="CS350" i="1"/>
  <c r="DR350" i="1" s="1"/>
  <c r="CR350" i="1"/>
  <c r="CQ350" i="1"/>
  <c r="CO350" i="1"/>
  <c r="CN350" i="1"/>
  <c r="CM350" i="1"/>
  <c r="CL350" i="1"/>
  <c r="CK350" i="1"/>
  <c r="BY350" i="1"/>
  <c r="DW350" i="1" s="1"/>
  <c r="BX350" i="1"/>
  <c r="BW350" i="1"/>
  <c r="BV350" i="1"/>
  <c r="BU350" i="1"/>
  <c r="BT350" i="1"/>
  <c r="BS350" i="1"/>
  <c r="BR350" i="1"/>
  <c r="DP350" i="1" s="1"/>
  <c r="BP350" i="1"/>
  <c r="BO350" i="1"/>
  <c r="BN350" i="1"/>
  <c r="BM350" i="1"/>
  <c r="BL350" i="1"/>
  <c r="J350" i="1"/>
  <c r="FF349" i="1"/>
  <c r="FE349" i="1"/>
  <c r="FD349" i="1"/>
  <c r="FC349" i="1"/>
  <c r="FA349" i="1"/>
  <c r="EY349" i="1"/>
  <c r="EI349" i="1"/>
  <c r="FB349" i="1" s="1"/>
  <c r="DV349" i="1"/>
  <c r="DU349" i="1"/>
  <c r="DT349" i="1"/>
  <c r="DL349" i="1"/>
  <c r="DK349" i="1"/>
  <c r="CX349" i="1"/>
  <c r="CW349" i="1"/>
  <c r="CV349" i="1"/>
  <c r="CU349" i="1"/>
  <c r="CT349" i="1"/>
  <c r="DS349" i="1" s="1"/>
  <c r="CS349" i="1"/>
  <c r="EU349" i="1" s="1"/>
  <c r="FM349" i="1" s="1"/>
  <c r="CR349" i="1"/>
  <c r="DQ349" i="1" s="1"/>
  <c r="CQ349" i="1"/>
  <c r="CP349" i="1"/>
  <c r="CN349" i="1"/>
  <c r="CM349" i="1"/>
  <c r="CL349" i="1"/>
  <c r="CK349" i="1"/>
  <c r="DJ349" i="1" s="1"/>
  <c r="BY349" i="1"/>
  <c r="DW349" i="1" s="1"/>
  <c r="BX349" i="1"/>
  <c r="BW349" i="1"/>
  <c r="BV349" i="1"/>
  <c r="BU349" i="1"/>
  <c r="BT349" i="1"/>
  <c r="DR349" i="1" s="1"/>
  <c r="BS349" i="1"/>
  <c r="BR349" i="1"/>
  <c r="DP349" i="1" s="1"/>
  <c r="BQ349" i="1"/>
  <c r="DO349" i="1" s="1"/>
  <c r="BO349" i="1"/>
  <c r="DM349" i="1" s="1"/>
  <c r="EM349" i="1" s="1"/>
  <c r="BN349" i="1"/>
  <c r="BM349" i="1"/>
  <c r="BL349" i="1"/>
  <c r="J349" i="1"/>
  <c r="FE348" i="1"/>
  <c r="FD348" i="1"/>
  <c r="FC348" i="1"/>
  <c r="FB348" i="1"/>
  <c r="EI348" i="1"/>
  <c r="FA348" i="1" s="1"/>
  <c r="DW348" i="1"/>
  <c r="DU348" i="1"/>
  <c r="DT348" i="1"/>
  <c r="DS348" i="1"/>
  <c r="DP348" i="1"/>
  <c r="DL348" i="1"/>
  <c r="DK348" i="1"/>
  <c r="DJ348" i="1"/>
  <c r="CX348" i="1"/>
  <c r="CW348" i="1"/>
  <c r="CV348" i="1"/>
  <c r="CU348" i="1"/>
  <c r="CT348" i="1"/>
  <c r="CS348" i="1"/>
  <c r="DR348" i="1" s="1"/>
  <c r="CR348" i="1"/>
  <c r="CQ348" i="1"/>
  <c r="EU348" i="1" s="1"/>
  <c r="FM348" i="1" s="1"/>
  <c r="CP348" i="1"/>
  <c r="CO348" i="1"/>
  <c r="CM348" i="1"/>
  <c r="CL348" i="1"/>
  <c r="CK348" i="1"/>
  <c r="BY348" i="1"/>
  <c r="BX348" i="1"/>
  <c r="DV348" i="1" s="1"/>
  <c r="BW348" i="1"/>
  <c r="BV348" i="1"/>
  <c r="BU348" i="1"/>
  <c r="BT348" i="1"/>
  <c r="BS348" i="1"/>
  <c r="BR348" i="1"/>
  <c r="BQ348" i="1"/>
  <c r="DO348" i="1" s="1"/>
  <c r="BP348" i="1"/>
  <c r="DN348" i="1" s="1"/>
  <c r="BN348" i="1"/>
  <c r="ET348" i="1" s="1"/>
  <c r="BM348" i="1"/>
  <c r="BL348" i="1"/>
  <c r="J348" i="1"/>
  <c r="FF356" i="1" s="1"/>
  <c r="FE347" i="1"/>
  <c r="FD347" i="1"/>
  <c r="FC347" i="1"/>
  <c r="FB347" i="1"/>
  <c r="FA347" i="1"/>
  <c r="EY347" i="1"/>
  <c r="EI347" i="1"/>
  <c r="EZ347" i="1" s="1"/>
  <c r="DT347" i="1"/>
  <c r="DS347" i="1"/>
  <c r="DR347" i="1"/>
  <c r="DK347" i="1"/>
  <c r="DJ347" i="1"/>
  <c r="CX347" i="1"/>
  <c r="DW347" i="1" s="1"/>
  <c r="EP358" i="1" s="1"/>
  <c r="CW347" i="1"/>
  <c r="CV347" i="1"/>
  <c r="CU347" i="1"/>
  <c r="CT347" i="1"/>
  <c r="CS347" i="1"/>
  <c r="CR347" i="1"/>
  <c r="DQ347" i="1" s="1"/>
  <c r="CQ347" i="1"/>
  <c r="CP347" i="1"/>
  <c r="DO347" i="1" s="1"/>
  <c r="CO347" i="1"/>
  <c r="CN347" i="1"/>
  <c r="CL347" i="1"/>
  <c r="CK347" i="1"/>
  <c r="BY347" i="1"/>
  <c r="BX347" i="1"/>
  <c r="DV347" i="1" s="1"/>
  <c r="EO357" i="1" s="1"/>
  <c r="BW347" i="1"/>
  <c r="DU347" i="1" s="1"/>
  <c r="BV347" i="1"/>
  <c r="BU347" i="1"/>
  <c r="BT347" i="1"/>
  <c r="BS347" i="1"/>
  <c r="BR347" i="1"/>
  <c r="BQ347" i="1"/>
  <c r="BP347" i="1"/>
  <c r="DN347" i="1" s="1"/>
  <c r="BO347" i="1"/>
  <c r="DM347" i="1" s="1"/>
  <c r="BM347" i="1"/>
  <c r="ET347" i="1" s="1"/>
  <c r="BL347" i="1"/>
  <c r="J347" i="1"/>
  <c r="FC346" i="1"/>
  <c r="FB346" i="1"/>
  <c r="FA346" i="1"/>
  <c r="EI346" i="1"/>
  <c r="EZ346" i="1" s="1"/>
  <c r="DW346" i="1"/>
  <c r="DV346" i="1"/>
  <c r="DT346" i="1"/>
  <c r="DS346" i="1"/>
  <c r="DR346" i="1"/>
  <c r="DQ346" i="1"/>
  <c r="DL346" i="1"/>
  <c r="DJ346" i="1"/>
  <c r="CX346" i="1"/>
  <c r="CW346" i="1"/>
  <c r="CV346" i="1"/>
  <c r="CU346" i="1"/>
  <c r="CT346" i="1"/>
  <c r="CS346" i="1"/>
  <c r="CR346" i="1"/>
  <c r="CQ346" i="1"/>
  <c r="DP346" i="1" s="1"/>
  <c r="CP346" i="1"/>
  <c r="CO346" i="1"/>
  <c r="DN346" i="1" s="1"/>
  <c r="CN346" i="1"/>
  <c r="CM346" i="1"/>
  <c r="CK346" i="1"/>
  <c r="BY346" i="1"/>
  <c r="BX346" i="1"/>
  <c r="BW346" i="1"/>
  <c r="DU346" i="1" s="1"/>
  <c r="BV346" i="1"/>
  <c r="BU346" i="1"/>
  <c r="BT346" i="1"/>
  <c r="BS346" i="1"/>
  <c r="BR346" i="1"/>
  <c r="BQ346" i="1"/>
  <c r="BP346" i="1"/>
  <c r="BO346" i="1"/>
  <c r="DM346" i="1" s="1"/>
  <c r="EN348" i="1" s="1"/>
  <c r="BN346" i="1"/>
  <c r="BL346" i="1"/>
  <c r="ET346" i="1" s="1"/>
  <c r="J346" i="1"/>
  <c r="FF347" i="1" s="1"/>
  <c r="EI345" i="1"/>
  <c r="FA345" i="1" s="1"/>
  <c r="DW345" i="1"/>
  <c r="DV345" i="1"/>
  <c r="DR345" i="1"/>
  <c r="DQ345" i="1"/>
  <c r="DP345" i="1"/>
  <c r="DO345" i="1"/>
  <c r="CX345" i="1"/>
  <c r="CW345" i="1"/>
  <c r="CV345" i="1"/>
  <c r="DU345" i="1" s="1"/>
  <c r="CU345" i="1"/>
  <c r="CT345" i="1"/>
  <c r="CS345" i="1"/>
  <c r="CR345" i="1"/>
  <c r="CQ345" i="1"/>
  <c r="CP345" i="1"/>
  <c r="CO345" i="1"/>
  <c r="CN345" i="1"/>
  <c r="DM345" i="1" s="1"/>
  <c r="CM345" i="1"/>
  <c r="CL345" i="1"/>
  <c r="BY345" i="1"/>
  <c r="BX345" i="1"/>
  <c r="BW345" i="1"/>
  <c r="BV345" i="1"/>
  <c r="DT345" i="1" s="1"/>
  <c r="BU345" i="1"/>
  <c r="DS345" i="1" s="1"/>
  <c r="BT345" i="1"/>
  <c r="BS345" i="1"/>
  <c r="BR345" i="1"/>
  <c r="BQ345" i="1"/>
  <c r="BP345" i="1"/>
  <c r="DN345" i="1" s="1"/>
  <c r="BO345" i="1"/>
  <c r="BN345" i="1"/>
  <c r="DL345" i="1" s="1"/>
  <c r="BM345" i="1"/>
  <c r="J345" i="1"/>
  <c r="FF358" i="1" s="1"/>
  <c r="FX343" i="1"/>
  <c r="FW343" i="1"/>
  <c r="FV343" i="1"/>
  <c r="FU343" i="1"/>
  <c r="FT343" i="1"/>
  <c r="FS343" i="1"/>
  <c r="FR343" i="1"/>
  <c r="FQ343" i="1"/>
  <c r="FX342" i="1"/>
  <c r="FW342" i="1"/>
  <c r="FV342" i="1"/>
  <c r="FU342" i="1"/>
  <c r="FT342" i="1"/>
  <c r="FS342" i="1"/>
  <c r="FR342" i="1"/>
  <c r="FQ342" i="1"/>
  <c r="H342" i="1"/>
  <c r="G342" i="1"/>
  <c r="FE341" i="1"/>
  <c r="FD341" i="1"/>
  <c r="FC341" i="1"/>
  <c r="FA341" i="1"/>
  <c r="EY341" i="1"/>
  <c r="EI341" i="1"/>
  <c r="FB341" i="1" s="1"/>
  <c r="DU341" i="1"/>
  <c r="DS341" i="1"/>
  <c r="DR341" i="1"/>
  <c r="DK341" i="1"/>
  <c r="DJ341" i="1"/>
  <c r="CW341" i="1"/>
  <c r="CV341" i="1"/>
  <c r="CU341" i="1"/>
  <c r="CT341" i="1"/>
  <c r="CS341" i="1"/>
  <c r="CR341" i="1"/>
  <c r="CQ341" i="1"/>
  <c r="DP341" i="1" s="1"/>
  <c r="CP341" i="1"/>
  <c r="EU341" i="1" s="1"/>
  <c r="FM341" i="1" s="1"/>
  <c r="CO341" i="1"/>
  <c r="CN341" i="1"/>
  <c r="CM341" i="1"/>
  <c r="CL341" i="1"/>
  <c r="CK341" i="1"/>
  <c r="BX341" i="1"/>
  <c r="DV341" i="1" s="1"/>
  <c r="BW341" i="1"/>
  <c r="BV341" i="1"/>
  <c r="DT341" i="1" s="1"/>
  <c r="BU341" i="1"/>
  <c r="BT341" i="1"/>
  <c r="BS341" i="1"/>
  <c r="DQ341" i="1" s="1"/>
  <c r="BR341" i="1"/>
  <c r="BQ341" i="1"/>
  <c r="BP341" i="1"/>
  <c r="DN341" i="1" s="1"/>
  <c r="BO341" i="1"/>
  <c r="DM341" i="1" s="1"/>
  <c r="BN341" i="1"/>
  <c r="DL341" i="1" s="1"/>
  <c r="BM341" i="1"/>
  <c r="BL341" i="1"/>
  <c r="J341" i="1"/>
  <c r="FE340" i="1"/>
  <c r="FD340" i="1"/>
  <c r="FC340" i="1"/>
  <c r="FB340" i="1"/>
  <c r="FA340" i="1"/>
  <c r="EY340" i="1"/>
  <c r="EI340" i="1"/>
  <c r="EZ340" i="1" s="1"/>
  <c r="DU340" i="1"/>
  <c r="DS340" i="1"/>
  <c r="DR340" i="1"/>
  <c r="DQ340" i="1"/>
  <c r="DM340" i="1"/>
  <c r="DL340" i="1"/>
  <c r="DJ340" i="1"/>
  <c r="CX340" i="1"/>
  <c r="DW340" i="1" s="1"/>
  <c r="CV340" i="1"/>
  <c r="CU340" i="1"/>
  <c r="CT340" i="1"/>
  <c r="CS340" i="1"/>
  <c r="CR340" i="1"/>
  <c r="CQ340" i="1"/>
  <c r="DP340" i="1" s="1"/>
  <c r="CP340" i="1"/>
  <c r="CO340" i="1"/>
  <c r="DN340" i="1" s="1"/>
  <c r="CN340" i="1"/>
  <c r="CM340" i="1"/>
  <c r="CL340" i="1"/>
  <c r="CK340" i="1"/>
  <c r="BY340" i="1"/>
  <c r="BW340" i="1"/>
  <c r="BV340" i="1"/>
  <c r="DT340" i="1" s="1"/>
  <c r="BU340" i="1"/>
  <c r="BT340" i="1"/>
  <c r="BS340" i="1"/>
  <c r="BR340" i="1"/>
  <c r="BQ340" i="1"/>
  <c r="BP340" i="1"/>
  <c r="BO340" i="1"/>
  <c r="BN340" i="1"/>
  <c r="BM340" i="1"/>
  <c r="DK340" i="1" s="1"/>
  <c r="BL340" i="1"/>
  <c r="J340" i="1"/>
  <c r="FC339" i="1"/>
  <c r="FB339" i="1"/>
  <c r="FA339" i="1"/>
  <c r="EI339" i="1"/>
  <c r="EZ339" i="1" s="1"/>
  <c r="DR339" i="1"/>
  <c r="DQ339" i="1"/>
  <c r="DP339" i="1"/>
  <c r="DM339" i="1"/>
  <c r="CX339" i="1"/>
  <c r="CW339" i="1"/>
  <c r="DV339" i="1" s="1"/>
  <c r="CU339" i="1"/>
  <c r="CT339" i="1"/>
  <c r="CS339" i="1"/>
  <c r="CR339" i="1"/>
  <c r="CQ339" i="1"/>
  <c r="CP339" i="1"/>
  <c r="DO339" i="1" s="1"/>
  <c r="CO339" i="1"/>
  <c r="CN339" i="1"/>
  <c r="CM339" i="1"/>
  <c r="CL339" i="1"/>
  <c r="CK339" i="1"/>
  <c r="BY339" i="1"/>
  <c r="BX339" i="1"/>
  <c r="BV339" i="1"/>
  <c r="DT339" i="1" s="1"/>
  <c r="BU339" i="1"/>
  <c r="DS339" i="1" s="1"/>
  <c r="BT339" i="1"/>
  <c r="BS339" i="1"/>
  <c r="BR339" i="1"/>
  <c r="BQ339" i="1"/>
  <c r="BP339" i="1"/>
  <c r="BO339" i="1"/>
  <c r="BN339" i="1"/>
  <c r="DL339" i="1" s="1"/>
  <c r="BM339" i="1"/>
  <c r="DK339" i="1" s="1"/>
  <c r="BL339" i="1"/>
  <c r="DJ339" i="1" s="1"/>
  <c r="J339" i="1"/>
  <c r="EZ338" i="1"/>
  <c r="EI338" i="1"/>
  <c r="FA338" i="1" s="1"/>
  <c r="DW338" i="1"/>
  <c r="DU338" i="1"/>
  <c r="DP338" i="1"/>
  <c r="DO338" i="1"/>
  <c r="DM338" i="1"/>
  <c r="CX338" i="1"/>
  <c r="CW338" i="1"/>
  <c r="CV338" i="1"/>
  <c r="CT338" i="1"/>
  <c r="CS338" i="1"/>
  <c r="CR338" i="1"/>
  <c r="CQ338" i="1"/>
  <c r="CP338" i="1"/>
  <c r="CO338" i="1"/>
  <c r="DN338" i="1" s="1"/>
  <c r="CN338" i="1"/>
  <c r="CM338" i="1"/>
  <c r="DL338" i="1" s="1"/>
  <c r="CL338" i="1"/>
  <c r="CK338" i="1"/>
  <c r="BY338" i="1"/>
  <c r="BX338" i="1"/>
  <c r="BW338" i="1"/>
  <c r="BU338" i="1"/>
  <c r="DS338" i="1" s="1"/>
  <c r="BT338" i="1"/>
  <c r="DR338" i="1" s="1"/>
  <c r="BS338" i="1"/>
  <c r="DQ338" i="1" s="1"/>
  <c r="BR338" i="1"/>
  <c r="BQ338" i="1"/>
  <c r="BP338" i="1"/>
  <c r="BO338" i="1"/>
  <c r="BN338" i="1"/>
  <c r="BM338" i="1"/>
  <c r="DK338" i="1" s="1"/>
  <c r="BL338" i="1"/>
  <c r="J338" i="1"/>
  <c r="FA337" i="1"/>
  <c r="EY337" i="1"/>
  <c r="EI337" i="1"/>
  <c r="EZ337" i="1" s="1"/>
  <c r="DW337" i="1"/>
  <c r="DO337" i="1"/>
  <c r="DN337" i="1"/>
  <c r="CX337" i="1"/>
  <c r="CW337" i="1"/>
  <c r="DV337" i="1" s="1"/>
  <c r="CV337" i="1"/>
  <c r="CU337" i="1"/>
  <c r="DT337" i="1" s="1"/>
  <c r="CS337" i="1"/>
  <c r="CR337" i="1"/>
  <c r="CQ337" i="1"/>
  <c r="CP337" i="1"/>
  <c r="CO337" i="1"/>
  <c r="CN337" i="1"/>
  <c r="DM337" i="1" s="1"/>
  <c r="CM337" i="1"/>
  <c r="CL337" i="1"/>
  <c r="DK337" i="1" s="1"/>
  <c r="CK337" i="1"/>
  <c r="BY337" i="1"/>
  <c r="BX337" i="1"/>
  <c r="BW337" i="1"/>
  <c r="BV337" i="1"/>
  <c r="BT337" i="1"/>
  <c r="DR337" i="1" s="1"/>
  <c r="BS337" i="1"/>
  <c r="DQ337" i="1" s="1"/>
  <c r="BR337" i="1"/>
  <c r="DP337" i="1" s="1"/>
  <c r="BQ337" i="1"/>
  <c r="BP337" i="1"/>
  <c r="BO337" i="1"/>
  <c r="BN337" i="1"/>
  <c r="BM337" i="1"/>
  <c r="BL337" i="1"/>
  <c r="J337" i="1"/>
  <c r="FF336" i="1"/>
  <c r="EZ336" i="1"/>
  <c r="EY336" i="1"/>
  <c r="EI336" i="1"/>
  <c r="DW336" i="1"/>
  <c r="DV336" i="1"/>
  <c r="DN336" i="1"/>
  <c r="DM336" i="1"/>
  <c r="DK336" i="1"/>
  <c r="CX336" i="1"/>
  <c r="CW336" i="1"/>
  <c r="CV336" i="1"/>
  <c r="DU336" i="1" s="1"/>
  <c r="CU336" i="1"/>
  <c r="CT336" i="1"/>
  <c r="DS336" i="1" s="1"/>
  <c r="CR336" i="1"/>
  <c r="CQ336" i="1"/>
  <c r="CP336" i="1"/>
  <c r="CO336" i="1"/>
  <c r="CN336" i="1"/>
  <c r="CM336" i="1"/>
  <c r="DL336" i="1" s="1"/>
  <c r="CL336" i="1"/>
  <c r="CK336" i="1"/>
  <c r="BY336" i="1"/>
  <c r="BX336" i="1"/>
  <c r="BW336" i="1"/>
  <c r="BV336" i="1"/>
  <c r="BU336" i="1"/>
  <c r="BS336" i="1"/>
  <c r="DQ336" i="1" s="1"/>
  <c r="BR336" i="1"/>
  <c r="DP336" i="1" s="1"/>
  <c r="BQ336" i="1"/>
  <c r="DO336" i="1" s="1"/>
  <c r="BP336" i="1"/>
  <c r="BO336" i="1"/>
  <c r="BN336" i="1"/>
  <c r="BM336" i="1"/>
  <c r="BL336" i="1"/>
  <c r="J336" i="1"/>
  <c r="FF335" i="1" s="1"/>
  <c r="FE335" i="1"/>
  <c r="FD335" i="1"/>
  <c r="FB335" i="1"/>
  <c r="EY335" i="1"/>
  <c r="EI335" i="1"/>
  <c r="FC335" i="1" s="1"/>
  <c r="DV335" i="1"/>
  <c r="DU335" i="1"/>
  <c r="DM335" i="1"/>
  <c r="DL335" i="1"/>
  <c r="CX335" i="1"/>
  <c r="CW335" i="1"/>
  <c r="CV335" i="1"/>
  <c r="CU335" i="1"/>
  <c r="DT335" i="1" s="1"/>
  <c r="CT335" i="1"/>
  <c r="CS335" i="1"/>
  <c r="DR335" i="1" s="1"/>
  <c r="CQ335" i="1"/>
  <c r="CP335" i="1"/>
  <c r="CO335" i="1"/>
  <c r="CN335" i="1"/>
  <c r="CM335" i="1"/>
  <c r="CL335" i="1"/>
  <c r="DK335" i="1" s="1"/>
  <c r="CK335" i="1"/>
  <c r="BY335" i="1"/>
  <c r="DW335" i="1" s="1"/>
  <c r="BX335" i="1"/>
  <c r="BW335" i="1"/>
  <c r="BV335" i="1"/>
  <c r="BU335" i="1"/>
  <c r="DS335" i="1" s="1"/>
  <c r="BT335" i="1"/>
  <c r="BR335" i="1"/>
  <c r="DP335" i="1" s="1"/>
  <c r="BQ335" i="1"/>
  <c r="DO335" i="1" s="1"/>
  <c r="BP335" i="1"/>
  <c r="DN335" i="1" s="1"/>
  <c r="BO335" i="1"/>
  <c r="BN335" i="1"/>
  <c r="BM335" i="1"/>
  <c r="BL335" i="1"/>
  <c r="J335" i="1"/>
  <c r="FF334" i="1"/>
  <c r="FE334" i="1"/>
  <c r="FD334" i="1"/>
  <c r="FC334" i="1"/>
  <c r="FA334" i="1"/>
  <c r="EY334" i="1"/>
  <c r="EI334" i="1"/>
  <c r="FB334" i="1" s="1"/>
  <c r="DU334" i="1"/>
  <c r="DT334" i="1"/>
  <c r="DL334" i="1"/>
  <c r="DK334" i="1"/>
  <c r="CX334" i="1"/>
  <c r="CW334" i="1"/>
  <c r="CV334" i="1"/>
  <c r="CU334" i="1"/>
  <c r="CT334" i="1"/>
  <c r="DS334" i="1" s="1"/>
  <c r="CS334" i="1"/>
  <c r="CR334" i="1"/>
  <c r="DQ334" i="1" s="1"/>
  <c r="CP334" i="1"/>
  <c r="CO334" i="1"/>
  <c r="CN334" i="1"/>
  <c r="CM334" i="1"/>
  <c r="CL334" i="1"/>
  <c r="CK334" i="1"/>
  <c r="DJ334" i="1" s="1"/>
  <c r="BY334" i="1"/>
  <c r="DW334" i="1" s="1"/>
  <c r="BX334" i="1"/>
  <c r="DV334" i="1" s="1"/>
  <c r="BW334" i="1"/>
  <c r="BV334" i="1"/>
  <c r="BU334" i="1"/>
  <c r="BT334" i="1"/>
  <c r="BS334" i="1"/>
  <c r="BQ334" i="1"/>
  <c r="DO334" i="1" s="1"/>
  <c r="BP334" i="1"/>
  <c r="DN334" i="1" s="1"/>
  <c r="BO334" i="1"/>
  <c r="DM334" i="1" s="1"/>
  <c r="BN334" i="1"/>
  <c r="BM334" i="1"/>
  <c r="BL334" i="1"/>
  <c r="J334" i="1"/>
  <c r="FE333" i="1"/>
  <c r="FD333" i="1"/>
  <c r="FC333" i="1"/>
  <c r="FB333" i="1"/>
  <c r="EI333" i="1"/>
  <c r="FA333" i="1" s="1"/>
  <c r="DT333" i="1"/>
  <c r="DS333" i="1"/>
  <c r="DK333" i="1"/>
  <c r="DJ333" i="1"/>
  <c r="CX333" i="1"/>
  <c r="CW333" i="1"/>
  <c r="CV333" i="1"/>
  <c r="CU333" i="1"/>
  <c r="CT333" i="1"/>
  <c r="CS333" i="1"/>
  <c r="DR333" i="1" s="1"/>
  <c r="CR333" i="1"/>
  <c r="CQ333" i="1"/>
  <c r="DP333" i="1" s="1"/>
  <c r="CO333" i="1"/>
  <c r="CN333" i="1"/>
  <c r="CM333" i="1"/>
  <c r="CL333" i="1"/>
  <c r="CK333" i="1"/>
  <c r="BY333" i="1"/>
  <c r="DW333" i="1" s="1"/>
  <c r="BX333" i="1"/>
  <c r="DV333" i="1" s="1"/>
  <c r="BW333" i="1"/>
  <c r="DU333" i="1" s="1"/>
  <c r="BV333" i="1"/>
  <c r="BU333" i="1"/>
  <c r="BT333" i="1"/>
  <c r="BS333" i="1"/>
  <c r="DQ333" i="1" s="1"/>
  <c r="BR333" i="1"/>
  <c r="BP333" i="1"/>
  <c r="DN333" i="1" s="1"/>
  <c r="BO333" i="1"/>
  <c r="DM333" i="1" s="1"/>
  <c r="BN333" i="1"/>
  <c r="ET333" i="1" s="1"/>
  <c r="BM333" i="1"/>
  <c r="BL333" i="1"/>
  <c r="J333" i="1"/>
  <c r="FE332" i="1"/>
  <c r="FD332" i="1"/>
  <c r="FC332" i="1"/>
  <c r="FB332" i="1"/>
  <c r="FA332" i="1"/>
  <c r="EY332" i="1"/>
  <c r="EU332" i="1"/>
  <c r="FM332" i="1" s="1"/>
  <c r="EI332" i="1"/>
  <c r="EZ332" i="1" s="1"/>
  <c r="DS332" i="1"/>
  <c r="DR332" i="1"/>
  <c r="DJ332" i="1"/>
  <c r="CX332" i="1"/>
  <c r="DW332" i="1" s="1"/>
  <c r="CW332" i="1"/>
  <c r="CV332" i="1"/>
  <c r="CU332" i="1"/>
  <c r="CT332" i="1"/>
  <c r="CS332" i="1"/>
  <c r="CR332" i="1"/>
  <c r="CQ332" i="1"/>
  <c r="CP332" i="1"/>
  <c r="DO332" i="1" s="1"/>
  <c r="CN332" i="1"/>
  <c r="CM332" i="1"/>
  <c r="CL332" i="1"/>
  <c r="CK332" i="1"/>
  <c r="BY332" i="1"/>
  <c r="BX332" i="1"/>
  <c r="DV332" i="1" s="1"/>
  <c r="BW332" i="1"/>
  <c r="DU332" i="1" s="1"/>
  <c r="BV332" i="1"/>
  <c r="DT332" i="1" s="1"/>
  <c r="BU332" i="1"/>
  <c r="BT332" i="1"/>
  <c r="BS332" i="1"/>
  <c r="DQ332" i="1" s="1"/>
  <c r="BR332" i="1"/>
  <c r="DP332" i="1" s="1"/>
  <c r="BQ332" i="1"/>
  <c r="BO332" i="1"/>
  <c r="DM332" i="1" s="1"/>
  <c r="BN332" i="1"/>
  <c r="DL332" i="1" s="1"/>
  <c r="BM332" i="1"/>
  <c r="ET332" i="1" s="1"/>
  <c r="BL332" i="1"/>
  <c r="J332" i="1"/>
  <c r="FC331" i="1"/>
  <c r="FB331" i="1"/>
  <c r="FA331" i="1"/>
  <c r="ET331" i="1"/>
  <c r="FL331" i="1" s="1"/>
  <c r="EI331" i="1"/>
  <c r="EZ331" i="1" s="1"/>
  <c r="DT331" i="1"/>
  <c r="DS331" i="1"/>
  <c r="DR331" i="1"/>
  <c r="DQ331" i="1"/>
  <c r="CX331" i="1"/>
  <c r="CW331" i="1"/>
  <c r="DV331" i="1" s="1"/>
  <c r="CV331" i="1"/>
  <c r="CU331" i="1"/>
  <c r="CT331" i="1"/>
  <c r="CS331" i="1"/>
  <c r="CR331" i="1"/>
  <c r="CQ331" i="1"/>
  <c r="CP331" i="1"/>
  <c r="CO331" i="1"/>
  <c r="DN331" i="1" s="1"/>
  <c r="CM331" i="1"/>
  <c r="CL331" i="1"/>
  <c r="CK331" i="1"/>
  <c r="EU331" i="1" s="1"/>
  <c r="BY331" i="1"/>
  <c r="BX331" i="1"/>
  <c r="BW331" i="1"/>
  <c r="DU331" i="1" s="1"/>
  <c r="BV331" i="1"/>
  <c r="BU331" i="1"/>
  <c r="BT331" i="1"/>
  <c r="BS331" i="1"/>
  <c r="BR331" i="1"/>
  <c r="DP331" i="1" s="1"/>
  <c r="BQ331" i="1"/>
  <c r="BP331" i="1"/>
  <c r="BN331" i="1"/>
  <c r="DL331" i="1" s="1"/>
  <c r="BM331" i="1"/>
  <c r="DK331" i="1" s="1"/>
  <c r="BL331" i="1"/>
  <c r="DJ331" i="1" s="1"/>
  <c r="J331" i="1"/>
  <c r="EI330" i="1"/>
  <c r="FA330" i="1" s="1"/>
  <c r="DQ330" i="1"/>
  <c r="DP330" i="1"/>
  <c r="DJ330" i="1"/>
  <c r="CX330" i="1"/>
  <c r="CW330" i="1"/>
  <c r="CV330" i="1"/>
  <c r="DU330" i="1" s="1"/>
  <c r="CU330" i="1"/>
  <c r="CT330" i="1"/>
  <c r="CS330" i="1"/>
  <c r="CR330" i="1"/>
  <c r="CQ330" i="1"/>
  <c r="CP330" i="1"/>
  <c r="CO330" i="1"/>
  <c r="CN330" i="1"/>
  <c r="DM330" i="1" s="1"/>
  <c r="CL330" i="1"/>
  <c r="CK330" i="1"/>
  <c r="BY330" i="1"/>
  <c r="DW330" i="1" s="1"/>
  <c r="BX330" i="1"/>
  <c r="DV330" i="1" s="1"/>
  <c r="BW330" i="1"/>
  <c r="BV330" i="1"/>
  <c r="DT330" i="1" s="1"/>
  <c r="BU330" i="1"/>
  <c r="DS330" i="1" s="1"/>
  <c r="BT330" i="1"/>
  <c r="DR330" i="1" s="1"/>
  <c r="BS330" i="1"/>
  <c r="BR330" i="1"/>
  <c r="BQ330" i="1"/>
  <c r="DO330" i="1" s="1"/>
  <c r="BP330" i="1"/>
  <c r="DN330" i="1" s="1"/>
  <c r="BO330" i="1"/>
  <c r="BM330" i="1"/>
  <c r="DK330" i="1" s="1"/>
  <c r="BL330" i="1"/>
  <c r="J330" i="1"/>
  <c r="FA329" i="1"/>
  <c r="EZ329" i="1"/>
  <c r="EY329" i="1"/>
  <c r="EI329" i="1"/>
  <c r="DW329" i="1"/>
  <c r="DQ329" i="1"/>
  <c r="DP329" i="1"/>
  <c r="DO329" i="1"/>
  <c r="CX329" i="1"/>
  <c r="CW329" i="1"/>
  <c r="ET340" i="1" s="1"/>
  <c r="CV329" i="1"/>
  <c r="CU329" i="1"/>
  <c r="DT329" i="1" s="1"/>
  <c r="CT329" i="1"/>
  <c r="CS329" i="1"/>
  <c r="CR329" i="1"/>
  <c r="CQ329" i="1"/>
  <c r="CP329" i="1"/>
  <c r="CO329" i="1"/>
  <c r="CN329" i="1"/>
  <c r="CM329" i="1"/>
  <c r="CK329" i="1"/>
  <c r="BY329" i="1"/>
  <c r="BX329" i="1"/>
  <c r="BW329" i="1"/>
  <c r="DU329" i="1" s="1"/>
  <c r="BV329" i="1"/>
  <c r="BU329" i="1"/>
  <c r="DS329" i="1" s="1"/>
  <c r="BT329" i="1"/>
  <c r="DR329" i="1" s="1"/>
  <c r="BS329" i="1"/>
  <c r="BR329" i="1"/>
  <c r="BQ329" i="1"/>
  <c r="BP329" i="1"/>
  <c r="BO329" i="1"/>
  <c r="DM329" i="1" s="1"/>
  <c r="BN329" i="1"/>
  <c r="BL329" i="1"/>
  <c r="J329" i="1"/>
  <c r="FF328" i="1"/>
  <c r="EY328" i="1"/>
  <c r="EI328" i="1"/>
  <c r="EZ328" i="1" s="1"/>
  <c r="DW328" i="1"/>
  <c r="DV328" i="1"/>
  <c r="DP328" i="1"/>
  <c r="DO328" i="1"/>
  <c r="DN328" i="1"/>
  <c r="CX328" i="1"/>
  <c r="CW328" i="1"/>
  <c r="CV328" i="1"/>
  <c r="CU328" i="1"/>
  <c r="CT328" i="1"/>
  <c r="DS328" i="1" s="1"/>
  <c r="EP337" i="1" s="1"/>
  <c r="CS328" i="1"/>
  <c r="CR328" i="1"/>
  <c r="CQ328" i="1"/>
  <c r="CP328" i="1"/>
  <c r="CO328" i="1"/>
  <c r="CN328" i="1"/>
  <c r="CM328" i="1"/>
  <c r="CL328" i="1"/>
  <c r="BY328" i="1"/>
  <c r="BX328" i="1"/>
  <c r="BW328" i="1"/>
  <c r="DU328" i="1" s="1"/>
  <c r="BV328" i="1"/>
  <c r="BU328" i="1"/>
  <c r="BT328" i="1"/>
  <c r="DR328" i="1" s="1"/>
  <c r="BS328" i="1"/>
  <c r="DQ328" i="1" s="1"/>
  <c r="EP335" i="1" s="1"/>
  <c r="BR328" i="1"/>
  <c r="BQ328" i="1"/>
  <c r="BP328" i="1"/>
  <c r="BO328" i="1"/>
  <c r="DM328" i="1" s="1"/>
  <c r="BN328" i="1"/>
  <c r="BM328" i="1"/>
  <c r="J328" i="1"/>
  <c r="FF341" i="1" s="1"/>
  <c r="FX326" i="1"/>
  <c r="FW326" i="1"/>
  <c r="FV326" i="1"/>
  <c r="FU326" i="1"/>
  <c r="FT326" i="1"/>
  <c r="FS326" i="1"/>
  <c r="FR326" i="1"/>
  <c r="FQ326" i="1"/>
  <c r="FX325" i="1"/>
  <c r="FW325" i="1"/>
  <c r="FV325" i="1"/>
  <c r="FU325" i="1"/>
  <c r="FT325" i="1"/>
  <c r="FS325" i="1"/>
  <c r="FR325" i="1"/>
  <c r="FQ325" i="1"/>
  <c r="J325" i="1"/>
  <c r="H325" i="1"/>
  <c r="G325" i="1"/>
  <c r="F325" i="1"/>
  <c r="F342" i="1" s="1"/>
  <c r="E325" i="1"/>
  <c r="E342" i="1" s="1"/>
  <c r="D325" i="1"/>
  <c r="D342" i="1" s="1"/>
  <c r="FE324" i="1"/>
  <c r="FD324" i="1"/>
  <c r="FC324" i="1"/>
  <c r="EI324" i="1"/>
  <c r="FB324" i="1" s="1"/>
  <c r="DW324" i="1"/>
  <c r="DU324" i="1"/>
  <c r="DT324" i="1"/>
  <c r="DN324" i="1"/>
  <c r="DM324" i="1"/>
  <c r="DL324" i="1"/>
  <c r="DK324" i="1"/>
  <c r="CX324" i="1"/>
  <c r="CW324" i="1"/>
  <c r="CV324" i="1"/>
  <c r="CU324" i="1"/>
  <c r="CT324" i="1"/>
  <c r="DS324" i="1" s="1"/>
  <c r="CS324" i="1"/>
  <c r="DR324" i="1" s="1"/>
  <c r="CR324" i="1"/>
  <c r="CQ324" i="1"/>
  <c r="CP324" i="1"/>
  <c r="CO324" i="1"/>
  <c r="CN324" i="1"/>
  <c r="CM324" i="1"/>
  <c r="CL324" i="1"/>
  <c r="CK324" i="1"/>
  <c r="DJ324" i="1" s="1"/>
  <c r="BY324" i="1"/>
  <c r="BX324" i="1"/>
  <c r="DV324" i="1" s="1"/>
  <c r="BW324" i="1"/>
  <c r="BV324" i="1"/>
  <c r="BU324" i="1"/>
  <c r="BT324" i="1"/>
  <c r="BS324" i="1"/>
  <c r="BR324" i="1"/>
  <c r="DP324" i="1" s="1"/>
  <c r="BQ324" i="1"/>
  <c r="DO324" i="1" s="1"/>
  <c r="BP324" i="1"/>
  <c r="BO324" i="1"/>
  <c r="BN324" i="1"/>
  <c r="BM324" i="1"/>
  <c r="BL324" i="1"/>
  <c r="FF323" i="1"/>
  <c r="FE323" i="1"/>
  <c r="FD323" i="1"/>
  <c r="FC323" i="1"/>
  <c r="FA323" i="1"/>
  <c r="EY323" i="1"/>
  <c r="EI323" i="1"/>
  <c r="FB323" i="1" s="1"/>
  <c r="DV323" i="1"/>
  <c r="DU323" i="1"/>
  <c r="DS323" i="1"/>
  <c r="DN323" i="1"/>
  <c r="DL323" i="1"/>
  <c r="DK323" i="1"/>
  <c r="CY323" i="1"/>
  <c r="CW323" i="1"/>
  <c r="CV323" i="1"/>
  <c r="CT323" i="1"/>
  <c r="CS323" i="1"/>
  <c r="CR323" i="1"/>
  <c r="CQ323" i="1"/>
  <c r="DP323" i="1" s="1"/>
  <c r="CP323" i="1"/>
  <c r="CO323" i="1"/>
  <c r="CN323" i="1"/>
  <c r="CM323" i="1"/>
  <c r="CL323" i="1"/>
  <c r="CK323" i="1"/>
  <c r="EU323" i="1" s="1"/>
  <c r="FM323" i="1" s="1"/>
  <c r="BZ323" i="1"/>
  <c r="DX323" i="1" s="1"/>
  <c r="BX323" i="1"/>
  <c r="BW323" i="1"/>
  <c r="BU323" i="1"/>
  <c r="BT323" i="1"/>
  <c r="BS323" i="1"/>
  <c r="DQ323" i="1" s="1"/>
  <c r="BR323" i="1"/>
  <c r="BQ323" i="1"/>
  <c r="DO323" i="1" s="1"/>
  <c r="BP323" i="1"/>
  <c r="BO323" i="1"/>
  <c r="DM323" i="1" s="1"/>
  <c r="BN323" i="1"/>
  <c r="BM323" i="1"/>
  <c r="BL323" i="1"/>
  <c r="FE322" i="1"/>
  <c r="FD322" i="1"/>
  <c r="FC322" i="1"/>
  <c r="FB322" i="1"/>
  <c r="FA322" i="1"/>
  <c r="EY322" i="1"/>
  <c r="EI322" i="1"/>
  <c r="EZ322" i="1" s="1"/>
  <c r="DU322" i="1"/>
  <c r="DT322" i="1"/>
  <c r="DS322" i="1"/>
  <c r="DR322" i="1"/>
  <c r="DL322" i="1"/>
  <c r="DK322" i="1"/>
  <c r="CY322" i="1"/>
  <c r="CX322" i="1"/>
  <c r="CV322" i="1"/>
  <c r="CU322" i="1"/>
  <c r="CT322" i="1"/>
  <c r="CS322" i="1"/>
  <c r="CR322" i="1"/>
  <c r="DQ322" i="1" s="1"/>
  <c r="CQ322" i="1"/>
  <c r="CP322" i="1"/>
  <c r="CO322" i="1"/>
  <c r="CN322" i="1"/>
  <c r="CM322" i="1"/>
  <c r="CL322" i="1"/>
  <c r="CK322" i="1"/>
  <c r="DJ322" i="1" s="1"/>
  <c r="BZ322" i="1"/>
  <c r="DX322" i="1" s="1"/>
  <c r="BY322" i="1"/>
  <c r="DW322" i="1" s="1"/>
  <c r="BW322" i="1"/>
  <c r="BV322" i="1"/>
  <c r="BU322" i="1"/>
  <c r="BT322" i="1"/>
  <c r="BS322" i="1"/>
  <c r="BR322" i="1"/>
  <c r="DP322" i="1" s="1"/>
  <c r="BQ322" i="1"/>
  <c r="DO322" i="1" s="1"/>
  <c r="BP322" i="1"/>
  <c r="DN322" i="1" s="1"/>
  <c r="BO322" i="1"/>
  <c r="DM322" i="1" s="1"/>
  <c r="BN322" i="1"/>
  <c r="BM322" i="1"/>
  <c r="BL322" i="1"/>
  <c r="FE321" i="1"/>
  <c r="FD321" i="1"/>
  <c r="FC321" i="1"/>
  <c r="EI321" i="1"/>
  <c r="FB321" i="1" s="1"/>
  <c r="DW321" i="1"/>
  <c r="DV321" i="1"/>
  <c r="DT321" i="1"/>
  <c r="DQ321" i="1"/>
  <c r="DO321" i="1"/>
  <c r="DN321" i="1"/>
  <c r="DM321" i="1"/>
  <c r="DL321" i="1"/>
  <c r="DK321" i="1"/>
  <c r="CY321" i="1"/>
  <c r="CX321" i="1"/>
  <c r="CW321" i="1"/>
  <c r="CU321" i="1"/>
  <c r="CT321" i="1"/>
  <c r="DS321" i="1" s="1"/>
  <c r="CS321" i="1"/>
  <c r="DR321" i="1" s="1"/>
  <c r="CR321" i="1"/>
  <c r="CQ321" i="1"/>
  <c r="CP321" i="1"/>
  <c r="CO321" i="1"/>
  <c r="CN321" i="1"/>
  <c r="CM321" i="1"/>
  <c r="CL321" i="1"/>
  <c r="CK321" i="1"/>
  <c r="DJ321" i="1" s="1"/>
  <c r="BZ321" i="1"/>
  <c r="DX321" i="1" s="1"/>
  <c r="BY321" i="1"/>
  <c r="BX321" i="1"/>
  <c r="BV321" i="1"/>
  <c r="BU321" i="1"/>
  <c r="BT321" i="1"/>
  <c r="BS321" i="1"/>
  <c r="BR321" i="1"/>
  <c r="DP321" i="1" s="1"/>
  <c r="BQ321" i="1"/>
  <c r="ET321" i="1" s="1"/>
  <c r="BP321" i="1"/>
  <c r="BO321" i="1"/>
  <c r="BN321" i="1"/>
  <c r="BM321" i="1"/>
  <c r="BL321" i="1"/>
  <c r="FF320" i="1"/>
  <c r="FE320" i="1"/>
  <c r="FD320" i="1"/>
  <c r="FC320" i="1"/>
  <c r="FA320" i="1"/>
  <c r="EY320" i="1"/>
  <c r="EI320" i="1"/>
  <c r="FB320" i="1" s="1"/>
  <c r="DW320" i="1"/>
  <c r="DV320" i="1"/>
  <c r="DN320" i="1"/>
  <c r="DM320" i="1"/>
  <c r="CY320" i="1"/>
  <c r="CX320" i="1"/>
  <c r="CW320" i="1"/>
  <c r="CV320" i="1"/>
  <c r="DU320" i="1" s="1"/>
  <c r="CT320" i="1"/>
  <c r="DS320" i="1" s="1"/>
  <c r="CS320" i="1"/>
  <c r="CR320" i="1"/>
  <c r="CQ320" i="1"/>
  <c r="CP320" i="1"/>
  <c r="CO320" i="1"/>
  <c r="CN320" i="1"/>
  <c r="CM320" i="1"/>
  <c r="DL320" i="1" s="1"/>
  <c r="CL320" i="1"/>
  <c r="DK320" i="1" s="1"/>
  <c r="CK320" i="1"/>
  <c r="EU320" i="1" s="1"/>
  <c r="FM320" i="1" s="1"/>
  <c r="BZ320" i="1"/>
  <c r="DX320" i="1" s="1"/>
  <c r="BY320" i="1"/>
  <c r="BX320" i="1"/>
  <c r="BW320" i="1"/>
  <c r="BU320" i="1"/>
  <c r="BT320" i="1"/>
  <c r="BS320" i="1"/>
  <c r="DQ320" i="1" s="1"/>
  <c r="BR320" i="1"/>
  <c r="DP320" i="1" s="1"/>
  <c r="BQ320" i="1"/>
  <c r="DO320" i="1" s="1"/>
  <c r="BP320" i="1"/>
  <c r="BO320" i="1"/>
  <c r="BN320" i="1"/>
  <c r="BM320" i="1"/>
  <c r="BL320" i="1"/>
  <c r="J320" i="1"/>
  <c r="FF319" i="1"/>
  <c r="EY319" i="1"/>
  <c r="EI319" i="1"/>
  <c r="EZ319" i="1" s="1"/>
  <c r="DX319" i="1"/>
  <c r="DW319" i="1"/>
  <c r="DP319" i="1"/>
  <c r="DO319" i="1"/>
  <c r="DL319" i="1"/>
  <c r="DK319" i="1"/>
  <c r="CY319" i="1"/>
  <c r="CX319" i="1"/>
  <c r="CW319" i="1"/>
  <c r="DV319" i="1" s="1"/>
  <c r="CV319" i="1"/>
  <c r="CU319" i="1"/>
  <c r="CS319" i="1"/>
  <c r="CR319" i="1"/>
  <c r="CQ319" i="1"/>
  <c r="CP319" i="1"/>
  <c r="CO319" i="1"/>
  <c r="DN319" i="1" s="1"/>
  <c r="CN319" i="1"/>
  <c r="DM319" i="1" s="1"/>
  <c r="CM319" i="1"/>
  <c r="CL319" i="1"/>
  <c r="CK319" i="1"/>
  <c r="BZ319" i="1"/>
  <c r="BY319" i="1"/>
  <c r="BX319" i="1"/>
  <c r="BW319" i="1"/>
  <c r="BV319" i="1"/>
  <c r="DT319" i="1" s="1"/>
  <c r="BT319" i="1"/>
  <c r="DR319" i="1" s="1"/>
  <c r="BS319" i="1"/>
  <c r="DQ319" i="1" s="1"/>
  <c r="BR319" i="1"/>
  <c r="BQ319" i="1"/>
  <c r="BP319" i="1"/>
  <c r="BO319" i="1"/>
  <c r="BN319" i="1"/>
  <c r="BM319" i="1"/>
  <c r="BL319" i="1"/>
  <c r="EZ318" i="1"/>
  <c r="EI318" i="1"/>
  <c r="FA318" i="1" s="1"/>
  <c r="DQ318" i="1"/>
  <c r="DP318" i="1"/>
  <c r="CY318" i="1"/>
  <c r="DX318" i="1" s="1"/>
  <c r="CX318" i="1"/>
  <c r="DW318" i="1" s="1"/>
  <c r="CW318" i="1"/>
  <c r="CV318" i="1"/>
  <c r="CU318" i="1"/>
  <c r="CT318" i="1"/>
  <c r="CR318" i="1"/>
  <c r="CQ318" i="1"/>
  <c r="CP318" i="1"/>
  <c r="DO318" i="1" s="1"/>
  <c r="CO318" i="1"/>
  <c r="DN318" i="1" s="1"/>
  <c r="CN318" i="1"/>
  <c r="CM318" i="1"/>
  <c r="CL318" i="1"/>
  <c r="CK318" i="1"/>
  <c r="EU318" i="1" s="1"/>
  <c r="BZ318" i="1"/>
  <c r="BY318" i="1"/>
  <c r="BX318" i="1"/>
  <c r="DV318" i="1" s="1"/>
  <c r="BW318" i="1"/>
  <c r="DU318" i="1" s="1"/>
  <c r="BV318" i="1"/>
  <c r="DT318" i="1" s="1"/>
  <c r="BU318" i="1"/>
  <c r="DS318" i="1" s="1"/>
  <c r="BS318" i="1"/>
  <c r="BR318" i="1"/>
  <c r="BQ318" i="1"/>
  <c r="BP318" i="1"/>
  <c r="BO318" i="1"/>
  <c r="DM318" i="1" s="1"/>
  <c r="BN318" i="1"/>
  <c r="DL318" i="1" s="1"/>
  <c r="BM318" i="1"/>
  <c r="DK318" i="1" s="1"/>
  <c r="BL318" i="1"/>
  <c r="EI317" i="1"/>
  <c r="FA317" i="1" s="1"/>
  <c r="DW317" i="1"/>
  <c r="DT317" i="1"/>
  <c r="DS317" i="1"/>
  <c r="DR317" i="1"/>
  <c r="DK317" i="1"/>
  <c r="DJ317" i="1"/>
  <c r="CY317" i="1"/>
  <c r="DX317" i="1" s="1"/>
  <c r="CX317" i="1"/>
  <c r="CW317" i="1"/>
  <c r="CV317" i="1"/>
  <c r="CU317" i="1"/>
  <c r="CT317" i="1"/>
  <c r="CS317" i="1"/>
  <c r="CQ317" i="1"/>
  <c r="DP317" i="1" s="1"/>
  <c r="EK317" i="1" s="1"/>
  <c r="CP317" i="1"/>
  <c r="DO317" i="1" s="1"/>
  <c r="CO317" i="1"/>
  <c r="CN317" i="1"/>
  <c r="CM317" i="1"/>
  <c r="CL317" i="1"/>
  <c r="CK317" i="1"/>
  <c r="BZ317" i="1"/>
  <c r="BY317" i="1"/>
  <c r="BX317" i="1"/>
  <c r="DV317" i="1" s="1"/>
  <c r="BW317" i="1"/>
  <c r="DU317" i="1" s="1"/>
  <c r="BV317" i="1"/>
  <c r="BU317" i="1"/>
  <c r="BT317" i="1"/>
  <c r="BR317" i="1"/>
  <c r="BQ317" i="1"/>
  <c r="BP317" i="1"/>
  <c r="DN317" i="1" s="1"/>
  <c r="BO317" i="1"/>
  <c r="DM317" i="1" s="1"/>
  <c r="BN317" i="1"/>
  <c r="DL317" i="1" s="1"/>
  <c r="BM317" i="1"/>
  <c r="BL317" i="1"/>
  <c r="FF316" i="1"/>
  <c r="FC316" i="1"/>
  <c r="FB316" i="1"/>
  <c r="FA316" i="1"/>
  <c r="EI316" i="1"/>
  <c r="EZ316" i="1" s="1"/>
  <c r="DT316" i="1"/>
  <c r="DS316" i="1"/>
  <c r="DO316" i="1"/>
  <c r="DK316" i="1"/>
  <c r="DJ316" i="1"/>
  <c r="CY316" i="1"/>
  <c r="CX316" i="1"/>
  <c r="CW316" i="1"/>
  <c r="CV316" i="1"/>
  <c r="CU316" i="1"/>
  <c r="CT316" i="1"/>
  <c r="CS316" i="1"/>
  <c r="DR316" i="1" s="1"/>
  <c r="CR316" i="1"/>
  <c r="DQ316" i="1" s="1"/>
  <c r="CP316" i="1"/>
  <c r="CO316" i="1"/>
  <c r="CN316" i="1"/>
  <c r="CM316" i="1"/>
  <c r="CL316" i="1"/>
  <c r="CK316" i="1"/>
  <c r="BZ316" i="1"/>
  <c r="BY316" i="1"/>
  <c r="DW316" i="1" s="1"/>
  <c r="BX316" i="1"/>
  <c r="DV316" i="1" s="1"/>
  <c r="BW316" i="1"/>
  <c r="DU316" i="1" s="1"/>
  <c r="BV316" i="1"/>
  <c r="BU316" i="1"/>
  <c r="BT316" i="1"/>
  <c r="BS316" i="1"/>
  <c r="BQ316" i="1"/>
  <c r="BP316" i="1"/>
  <c r="DN316" i="1" s="1"/>
  <c r="BO316" i="1"/>
  <c r="DM316" i="1" s="1"/>
  <c r="BN316" i="1"/>
  <c r="DL316" i="1" s="1"/>
  <c r="BM316" i="1"/>
  <c r="BL316" i="1"/>
  <c r="FE315" i="1"/>
  <c r="FD315" i="1"/>
  <c r="FC315" i="1"/>
  <c r="FB315" i="1"/>
  <c r="FA315" i="1"/>
  <c r="EY315" i="1"/>
  <c r="EU315" i="1"/>
  <c r="FM315" i="1" s="1"/>
  <c r="EI315" i="1"/>
  <c r="EZ315" i="1" s="1"/>
  <c r="DX315" i="1"/>
  <c r="DU315" i="1"/>
  <c r="DT315" i="1"/>
  <c r="DS315" i="1"/>
  <c r="DP315" i="1"/>
  <c r="DL315" i="1"/>
  <c r="DK315" i="1"/>
  <c r="CY315" i="1"/>
  <c r="CX315" i="1"/>
  <c r="CW315" i="1"/>
  <c r="CV315" i="1"/>
  <c r="CU315" i="1"/>
  <c r="CT315" i="1"/>
  <c r="CS315" i="1"/>
  <c r="DR315" i="1" s="1"/>
  <c r="CR315" i="1"/>
  <c r="CQ315" i="1"/>
  <c r="CO315" i="1"/>
  <c r="CN315" i="1"/>
  <c r="CM315" i="1"/>
  <c r="CL315" i="1"/>
  <c r="CK315" i="1"/>
  <c r="DJ315" i="1" s="1"/>
  <c r="BZ315" i="1"/>
  <c r="BY315" i="1"/>
  <c r="DW315" i="1" s="1"/>
  <c r="BX315" i="1"/>
  <c r="DV315" i="1" s="1"/>
  <c r="BW315" i="1"/>
  <c r="BV315" i="1"/>
  <c r="BU315" i="1"/>
  <c r="BT315" i="1"/>
  <c r="BS315" i="1"/>
  <c r="DQ315" i="1" s="1"/>
  <c r="BR315" i="1"/>
  <c r="BP315" i="1"/>
  <c r="DN315" i="1" s="1"/>
  <c r="BO315" i="1"/>
  <c r="DM315" i="1" s="1"/>
  <c r="BN315" i="1"/>
  <c r="BM315" i="1"/>
  <c r="BL315" i="1"/>
  <c r="FE314" i="1"/>
  <c r="FD314" i="1"/>
  <c r="FC314" i="1"/>
  <c r="EI314" i="1"/>
  <c r="FB314" i="1" s="1"/>
  <c r="DX314" i="1"/>
  <c r="DV314" i="1"/>
  <c r="DU314" i="1"/>
  <c r="DT314" i="1"/>
  <c r="DP314" i="1"/>
  <c r="DM314" i="1"/>
  <c r="DL314" i="1"/>
  <c r="CY314" i="1"/>
  <c r="CX314" i="1"/>
  <c r="CW314" i="1"/>
  <c r="CV314" i="1"/>
  <c r="CU314" i="1"/>
  <c r="CT314" i="1"/>
  <c r="DS314" i="1" s="1"/>
  <c r="CS314" i="1"/>
  <c r="CR314" i="1"/>
  <c r="CQ314" i="1"/>
  <c r="CP314" i="1"/>
  <c r="CN314" i="1"/>
  <c r="CM314" i="1"/>
  <c r="CL314" i="1"/>
  <c r="DK314" i="1" s="1"/>
  <c r="CK314" i="1"/>
  <c r="DJ314" i="1" s="1"/>
  <c r="BZ314" i="1"/>
  <c r="EU324" i="1" s="1"/>
  <c r="FM324" i="1" s="1"/>
  <c r="BY314" i="1"/>
  <c r="DW314" i="1" s="1"/>
  <c r="BX314" i="1"/>
  <c r="BW314" i="1"/>
  <c r="BV314" i="1"/>
  <c r="BU314" i="1"/>
  <c r="BT314" i="1"/>
  <c r="DR314" i="1" s="1"/>
  <c r="BS314" i="1"/>
  <c r="DQ314" i="1" s="1"/>
  <c r="BR314" i="1"/>
  <c r="BQ314" i="1"/>
  <c r="DO314" i="1" s="1"/>
  <c r="BO314" i="1"/>
  <c r="BN314" i="1"/>
  <c r="BM314" i="1"/>
  <c r="BL314" i="1"/>
  <c r="FF313" i="1"/>
  <c r="FE313" i="1"/>
  <c r="FD313" i="1"/>
  <c r="FC313" i="1"/>
  <c r="FB313" i="1"/>
  <c r="FA313" i="1"/>
  <c r="EY313" i="1"/>
  <c r="EI313" i="1"/>
  <c r="EZ313" i="1" s="1"/>
  <c r="DX313" i="1"/>
  <c r="DW313" i="1"/>
  <c r="DV313" i="1"/>
  <c r="DU313" i="1"/>
  <c r="DS313" i="1"/>
  <c r="DO313" i="1"/>
  <c r="DN313" i="1"/>
  <c r="DL313" i="1"/>
  <c r="CY313" i="1"/>
  <c r="CX313" i="1"/>
  <c r="CW313" i="1"/>
  <c r="CV313" i="1"/>
  <c r="CU313" i="1"/>
  <c r="DT313" i="1" s="1"/>
  <c r="CT313" i="1"/>
  <c r="CS313" i="1"/>
  <c r="CR313" i="1"/>
  <c r="CQ313" i="1"/>
  <c r="CP313" i="1"/>
  <c r="CO313" i="1"/>
  <c r="CM313" i="1"/>
  <c r="CL313" i="1"/>
  <c r="DK313" i="1" s="1"/>
  <c r="CK313" i="1"/>
  <c r="EU313" i="1" s="1"/>
  <c r="FM313" i="1" s="1"/>
  <c r="BZ313" i="1"/>
  <c r="BY313" i="1"/>
  <c r="BX313" i="1"/>
  <c r="BW313" i="1"/>
  <c r="BV313" i="1"/>
  <c r="BU313" i="1"/>
  <c r="BT313" i="1"/>
  <c r="DR313" i="1" s="1"/>
  <c r="BS313" i="1"/>
  <c r="DQ313" i="1" s="1"/>
  <c r="BR313" i="1"/>
  <c r="DP313" i="1" s="1"/>
  <c r="BQ313" i="1"/>
  <c r="BP313" i="1"/>
  <c r="BN313" i="1"/>
  <c r="BM313" i="1"/>
  <c r="BL313" i="1"/>
  <c r="FF312" i="1"/>
  <c r="FE312" i="1"/>
  <c r="FD312" i="1"/>
  <c r="FB312" i="1"/>
  <c r="EY312" i="1"/>
  <c r="EI312" i="1"/>
  <c r="FC312" i="1" s="1"/>
  <c r="DX312" i="1"/>
  <c r="DW312" i="1"/>
  <c r="DV312" i="1"/>
  <c r="DU312" i="1"/>
  <c r="DS312" i="1"/>
  <c r="DQ312" i="1"/>
  <c r="DP312" i="1"/>
  <c r="DO312" i="1"/>
  <c r="DN312" i="1"/>
  <c r="CY312" i="1"/>
  <c r="CX312" i="1"/>
  <c r="CW312" i="1"/>
  <c r="CV312" i="1"/>
  <c r="CU312" i="1"/>
  <c r="CT312" i="1"/>
  <c r="CS312" i="1"/>
  <c r="CR312" i="1"/>
  <c r="CQ312" i="1"/>
  <c r="CP312" i="1"/>
  <c r="CO312" i="1"/>
  <c r="CN312" i="1"/>
  <c r="DM312" i="1" s="1"/>
  <c r="CL312" i="1"/>
  <c r="CK312" i="1"/>
  <c r="BZ312" i="1"/>
  <c r="BY312" i="1"/>
  <c r="BX312" i="1"/>
  <c r="BW312" i="1"/>
  <c r="BV312" i="1"/>
  <c r="BU312" i="1"/>
  <c r="BT312" i="1"/>
  <c r="DR312" i="1" s="1"/>
  <c r="BS312" i="1"/>
  <c r="BR312" i="1"/>
  <c r="BQ312" i="1"/>
  <c r="BP312" i="1"/>
  <c r="BO312" i="1"/>
  <c r="BM312" i="1"/>
  <c r="BL312" i="1"/>
  <c r="FF311" i="1"/>
  <c r="EZ311" i="1"/>
  <c r="EY311" i="1"/>
  <c r="EI311" i="1"/>
  <c r="DX311" i="1"/>
  <c r="DW311" i="1"/>
  <c r="DS311" i="1"/>
  <c r="DQ311" i="1"/>
  <c r="DP311" i="1"/>
  <c r="DO311" i="1"/>
  <c r="DL311" i="1"/>
  <c r="CY311" i="1"/>
  <c r="CX311" i="1"/>
  <c r="CW311" i="1"/>
  <c r="DV311" i="1" s="1"/>
  <c r="CV311" i="1"/>
  <c r="CU311" i="1"/>
  <c r="CT311" i="1"/>
  <c r="CS311" i="1"/>
  <c r="CR311" i="1"/>
  <c r="CQ311" i="1"/>
  <c r="CP311" i="1"/>
  <c r="CO311" i="1"/>
  <c r="DN311" i="1" s="1"/>
  <c r="CN311" i="1"/>
  <c r="CM311" i="1"/>
  <c r="CK311" i="1"/>
  <c r="BZ311" i="1"/>
  <c r="BY311" i="1"/>
  <c r="BX311" i="1"/>
  <c r="BW311" i="1"/>
  <c r="BV311" i="1"/>
  <c r="DT311" i="1" s="1"/>
  <c r="BU311" i="1"/>
  <c r="BT311" i="1"/>
  <c r="DR311" i="1" s="1"/>
  <c r="BS311" i="1"/>
  <c r="BR311" i="1"/>
  <c r="BQ311" i="1"/>
  <c r="BP311" i="1"/>
  <c r="BO311" i="1"/>
  <c r="BN311" i="1"/>
  <c r="BL311" i="1"/>
  <c r="FA310" i="1"/>
  <c r="EZ310" i="1"/>
  <c r="EY310" i="1"/>
  <c r="EI310" i="1"/>
  <c r="DX310" i="1"/>
  <c r="DR310" i="1"/>
  <c r="DQ310" i="1"/>
  <c r="DP310" i="1"/>
  <c r="DK310" i="1"/>
  <c r="CY310" i="1"/>
  <c r="CX310" i="1"/>
  <c r="DW310" i="1" s="1"/>
  <c r="CW310" i="1"/>
  <c r="ET322" i="1" s="1"/>
  <c r="CV310" i="1"/>
  <c r="CU310" i="1"/>
  <c r="CT310" i="1"/>
  <c r="CS310" i="1"/>
  <c r="CR310" i="1"/>
  <c r="CQ310" i="1"/>
  <c r="CP310" i="1"/>
  <c r="DO310" i="1" s="1"/>
  <c r="CO310" i="1"/>
  <c r="CN310" i="1"/>
  <c r="CM310" i="1"/>
  <c r="CL310" i="1"/>
  <c r="BZ310" i="1"/>
  <c r="BY310" i="1"/>
  <c r="BX310" i="1"/>
  <c r="BW310" i="1"/>
  <c r="DU310" i="1" s="1"/>
  <c r="BV310" i="1"/>
  <c r="DT310" i="1" s="1"/>
  <c r="BU310" i="1"/>
  <c r="DS310" i="1" s="1"/>
  <c r="EP319" i="1" s="1"/>
  <c r="BT310" i="1"/>
  <c r="BS310" i="1"/>
  <c r="BR310" i="1"/>
  <c r="BQ310" i="1"/>
  <c r="BP310" i="1"/>
  <c r="BO310" i="1"/>
  <c r="DM310" i="1" s="1"/>
  <c r="BN310" i="1"/>
  <c r="DL310" i="1" s="1"/>
  <c r="BM310" i="1"/>
  <c r="FX308" i="1"/>
  <c r="FW308" i="1"/>
  <c r="FV308" i="1"/>
  <c r="FU308" i="1"/>
  <c r="FT308" i="1"/>
  <c r="FS308" i="1"/>
  <c r="FR308" i="1"/>
  <c r="FQ308" i="1"/>
  <c r="FX307" i="1"/>
  <c r="FW307" i="1"/>
  <c r="FV307" i="1"/>
  <c r="FU307" i="1"/>
  <c r="FT307" i="1"/>
  <c r="FS307" i="1"/>
  <c r="FR307" i="1"/>
  <c r="FQ307" i="1"/>
  <c r="FX306" i="1"/>
  <c r="FW306" i="1"/>
  <c r="FV306" i="1"/>
  <c r="FU306" i="1"/>
  <c r="FT306" i="1"/>
  <c r="FS306" i="1"/>
  <c r="FR306" i="1"/>
  <c r="FQ306" i="1"/>
  <c r="FX305" i="1"/>
  <c r="FW305" i="1"/>
  <c r="FV305" i="1"/>
  <c r="FU305" i="1"/>
  <c r="FT305" i="1"/>
  <c r="FS305" i="1"/>
  <c r="FR305" i="1"/>
  <c r="FQ305" i="1"/>
  <c r="FX304" i="1"/>
  <c r="FW304" i="1"/>
  <c r="FV304" i="1"/>
  <c r="FU304" i="1"/>
  <c r="FT304" i="1"/>
  <c r="FS304" i="1"/>
  <c r="FR304" i="1"/>
  <c r="FQ304" i="1"/>
  <c r="FX303" i="1"/>
  <c r="FW303" i="1"/>
  <c r="FV303" i="1"/>
  <c r="FU303" i="1"/>
  <c r="FT303" i="1"/>
  <c r="FS303" i="1"/>
  <c r="FR303" i="1"/>
  <c r="FQ303" i="1"/>
  <c r="H303" i="1"/>
  <c r="J303" i="1" s="1"/>
  <c r="G303" i="1"/>
  <c r="F303" i="1"/>
  <c r="E303" i="1"/>
  <c r="D303" i="1"/>
  <c r="FF302" i="1"/>
  <c r="EZ302" i="1"/>
  <c r="EY302" i="1"/>
  <c r="EI302" i="1"/>
  <c r="DR302" i="1"/>
  <c r="DQ302" i="1"/>
  <c r="DN302" i="1"/>
  <c r="DK302" i="1"/>
  <c r="DJ302" i="1"/>
  <c r="CS302" i="1"/>
  <c r="CR302" i="1"/>
  <c r="CQ302" i="1"/>
  <c r="CP302" i="1"/>
  <c r="CO302" i="1"/>
  <c r="CN302" i="1"/>
  <c r="CM302" i="1"/>
  <c r="CL302" i="1"/>
  <c r="CK302" i="1"/>
  <c r="BT302" i="1"/>
  <c r="BS302" i="1"/>
  <c r="BR302" i="1"/>
  <c r="DP302" i="1" s="1"/>
  <c r="BQ302" i="1"/>
  <c r="DO302" i="1" s="1"/>
  <c r="BP302" i="1"/>
  <c r="BO302" i="1"/>
  <c r="DM302" i="1" s="1"/>
  <c r="BN302" i="1"/>
  <c r="DL302" i="1" s="1"/>
  <c r="BM302" i="1"/>
  <c r="BL302" i="1"/>
  <c r="EI301" i="1"/>
  <c r="FA301" i="1" s="1"/>
  <c r="DS301" i="1"/>
  <c r="DQ301" i="1"/>
  <c r="DP301" i="1"/>
  <c r="DM301" i="1"/>
  <c r="DK301" i="1"/>
  <c r="CT301" i="1"/>
  <c r="CR301" i="1"/>
  <c r="CQ301" i="1"/>
  <c r="CP301" i="1"/>
  <c r="CO301" i="1"/>
  <c r="CN301" i="1"/>
  <c r="CM301" i="1"/>
  <c r="DL301" i="1" s="1"/>
  <c r="CL301" i="1"/>
  <c r="CK301" i="1"/>
  <c r="BU301" i="1"/>
  <c r="BS301" i="1"/>
  <c r="BR301" i="1"/>
  <c r="BQ301" i="1"/>
  <c r="DO301" i="1" s="1"/>
  <c r="BP301" i="1"/>
  <c r="BO301" i="1"/>
  <c r="BN301" i="1"/>
  <c r="BM301" i="1"/>
  <c r="BL301" i="1"/>
  <c r="DJ301" i="1" s="1"/>
  <c r="FE300" i="1"/>
  <c r="FD300" i="1"/>
  <c r="FC300" i="1"/>
  <c r="FB300" i="1"/>
  <c r="FA300" i="1"/>
  <c r="EY300" i="1"/>
  <c r="EI300" i="1"/>
  <c r="EZ300" i="1" s="1"/>
  <c r="DS300" i="1"/>
  <c r="DO300" i="1"/>
  <c r="DM300" i="1"/>
  <c r="DK300" i="1"/>
  <c r="DJ300" i="1"/>
  <c r="CT300" i="1"/>
  <c r="CS300" i="1"/>
  <c r="CQ300" i="1"/>
  <c r="CP300" i="1"/>
  <c r="CO300" i="1"/>
  <c r="EU300" i="1" s="1"/>
  <c r="FM300" i="1" s="1"/>
  <c r="CN300" i="1"/>
  <c r="CM300" i="1"/>
  <c r="CL300" i="1"/>
  <c r="CK300" i="1"/>
  <c r="BU300" i="1"/>
  <c r="BT300" i="1"/>
  <c r="DR300" i="1" s="1"/>
  <c r="BR300" i="1"/>
  <c r="DP300" i="1" s="1"/>
  <c r="BQ300" i="1"/>
  <c r="ET300" i="1" s="1"/>
  <c r="BP300" i="1"/>
  <c r="BO300" i="1"/>
  <c r="BN300" i="1"/>
  <c r="DL300" i="1" s="1"/>
  <c r="BM300" i="1"/>
  <c r="BL300" i="1"/>
  <c r="FF299" i="1"/>
  <c r="FE299" i="1"/>
  <c r="FD299" i="1"/>
  <c r="FC299" i="1"/>
  <c r="FB299" i="1"/>
  <c r="FA299" i="1"/>
  <c r="EY299" i="1"/>
  <c r="EU299" i="1"/>
  <c r="FM299" i="1" s="1"/>
  <c r="EI299" i="1"/>
  <c r="EZ299" i="1" s="1"/>
  <c r="DO299" i="1"/>
  <c r="DL299" i="1"/>
  <c r="CT299" i="1"/>
  <c r="CS299" i="1"/>
  <c r="CR299" i="1"/>
  <c r="DQ299" i="1" s="1"/>
  <c r="CP299" i="1"/>
  <c r="CO299" i="1"/>
  <c r="CN299" i="1"/>
  <c r="DM299" i="1" s="1"/>
  <c r="CM299" i="1"/>
  <c r="CL299" i="1"/>
  <c r="CK299" i="1"/>
  <c r="BU299" i="1"/>
  <c r="BT299" i="1"/>
  <c r="DR299" i="1" s="1"/>
  <c r="BS299" i="1"/>
  <c r="BQ299" i="1"/>
  <c r="BP299" i="1"/>
  <c r="DN299" i="1" s="1"/>
  <c r="BO299" i="1"/>
  <c r="BN299" i="1"/>
  <c r="BM299" i="1"/>
  <c r="DK299" i="1" s="1"/>
  <c r="BL299" i="1"/>
  <c r="EI298" i="1"/>
  <c r="FF298" i="1" s="1"/>
  <c r="DS298" i="1"/>
  <c r="DR298" i="1"/>
  <c r="DN298" i="1"/>
  <c r="DK298" i="1"/>
  <c r="DJ298" i="1"/>
  <c r="DA298" i="1"/>
  <c r="CT298" i="1"/>
  <c r="CS298" i="1"/>
  <c r="CR298" i="1"/>
  <c r="DQ298" i="1" s="1"/>
  <c r="CQ298" i="1"/>
  <c r="CO298" i="1"/>
  <c r="CN298" i="1"/>
  <c r="CM298" i="1"/>
  <c r="CL298" i="1"/>
  <c r="CK298" i="1"/>
  <c r="BU298" i="1"/>
  <c r="BT298" i="1"/>
  <c r="BS298" i="1"/>
  <c r="BR298" i="1"/>
  <c r="DP298" i="1" s="1"/>
  <c r="BP298" i="1"/>
  <c r="BO298" i="1"/>
  <c r="DM298" i="1" s="1"/>
  <c r="BN298" i="1"/>
  <c r="BM298" i="1"/>
  <c r="BL298" i="1"/>
  <c r="FF297" i="1"/>
  <c r="FC297" i="1"/>
  <c r="FB297" i="1"/>
  <c r="FA297" i="1"/>
  <c r="EI297" i="1"/>
  <c r="EZ297" i="1" s="1"/>
  <c r="DR297" i="1"/>
  <c r="DQ297" i="1"/>
  <c r="DL297" i="1"/>
  <c r="CT297" i="1"/>
  <c r="DS297" i="1" s="1"/>
  <c r="CS297" i="1"/>
  <c r="CR297" i="1"/>
  <c r="CQ297" i="1"/>
  <c r="CP297" i="1"/>
  <c r="CN297" i="1"/>
  <c r="DM297" i="1" s="1"/>
  <c r="CM297" i="1"/>
  <c r="CL297" i="1"/>
  <c r="CK297" i="1"/>
  <c r="BU297" i="1"/>
  <c r="BT297" i="1"/>
  <c r="BS297" i="1"/>
  <c r="BR297" i="1"/>
  <c r="DP297" i="1" s="1"/>
  <c r="BQ297" i="1"/>
  <c r="DO297" i="1" s="1"/>
  <c r="BO297" i="1"/>
  <c r="BN297" i="1"/>
  <c r="BM297" i="1"/>
  <c r="DK297" i="1" s="1"/>
  <c r="BL297" i="1"/>
  <c r="DJ297" i="1" s="1"/>
  <c r="FE296" i="1"/>
  <c r="FD296" i="1"/>
  <c r="FC296" i="1"/>
  <c r="EU296" i="1"/>
  <c r="FM296" i="1" s="1"/>
  <c r="EI296" i="1"/>
  <c r="FB296" i="1" s="1"/>
  <c r="DQ296" i="1"/>
  <c r="DP296" i="1"/>
  <c r="DO296" i="1"/>
  <c r="DA296" i="1"/>
  <c r="CT296" i="1"/>
  <c r="CS296" i="1"/>
  <c r="CR296" i="1"/>
  <c r="CQ296" i="1"/>
  <c r="CP296" i="1"/>
  <c r="CO296" i="1"/>
  <c r="DN296" i="1" s="1"/>
  <c r="CM296" i="1"/>
  <c r="CL296" i="1"/>
  <c r="CK296" i="1"/>
  <c r="BU296" i="1"/>
  <c r="BT296" i="1"/>
  <c r="DR296" i="1" s="1"/>
  <c r="BS296" i="1"/>
  <c r="BR296" i="1"/>
  <c r="BQ296" i="1"/>
  <c r="BP296" i="1"/>
  <c r="BN296" i="1"/>
  <c r="DL296" i="1" s="1"/>
  <c r="BM296" i="1"/>
  <c r="DK296" i="1" s="1"/>
  <c r="BL296" i="1"/>
  <c r="FF295" i="1"/>
  <c r="EI295" i="1"/>
  <c r="EZ295" i="1" s="1"/>
  <c r="DS295" i="1"/>
  <c r="DR295" i="1"/>
  <c r="DQ295" i="1"/>
  <c r="DK295" i="1"/>
  <c r="EO294" i="1" s="1"/>
  <c r="DJ295" i="1"/>
  <c r="DA295" i="1"/>
  <c r="CT295" i="1"/>
  <c r="CS295" i="1"/>
  <c r="CR295" i="1"/>
  <c r="CQ295" i="1"/>
  <c r="CP295" i="1"/>
  <c r="CO295" i="1"/>
  <c r="CN295" i="1"/>
  <c r="CL295" i="1"/>
  <c r="CK295" i="1"/>
  <c r="BU295" i="1"/>
  <c r="BT295" i="1"/>
  <c r="BS295" i="1"/>
  <c r="BR295" i="1"/>
  <c r="DP295" i="1" s="1"/>
  <c r="BQ295" i="1"/>
  <c r="DO295" i="1" s="1"/>
  <c r="BP295" i="1"/>
  <c r="BO295" i="1"/>
  <c r="BM295" i="1"/>
  <c r="BL295" i="1"/>
  <c r="FF294" i="1"/>
  <c r="FC294" i="1"/>
  <c r="FB294" i="1"/>
  <c r="FA294" i="1"/>
  <c r="EI294" i="1"/>
  <c r="EZ294" i="1" s="1"/>
  <c r="DN294" i="1"/>
  <c r="DM294" i="1"/>
  <c r="DA294" i="1"/>
  <c r="CT294" i="1"/>
  <c r="CS294" i="1"/>
  <c r="CR294" i="1"/>
  <c r="CQ294" i="1"/>
  <c r="CP294" i="1"/>
  <c r="DO294" i="1" s="1"/>
  <c r="CO294" i="1"/>
  <c r="CN294" i="1"/>
  <c r="CM294" i="1"/>
  <c r="DL294" i="1" s="1"/>
  <c r="CK294" i="1"/>
  <c r="BU294" i="1"/>
  <c r="DS294" i="1" s="1"/>
  <c r="BT294" i="1"/>
  <c r="DR294" i="1" s="1"/>
  <c r="BS294" i="1"/>
  <c r="DQ294" i="1" s="1"/>
  <c r="BR294" i="1"/>
  <c r="ET294" i="1" s="1"/>
  <c r="BQ294" i="1"/>
  <c r="BP294" i="1"/>
  <c r="BO294" i="1"/>
  <c r="BN294" i="1"/>
  <c r="BL294" i="1"/>
  <c r="DJ294" i="1" s="1"/>
  <c r="FF293" i="1"/>
  <c r="FE293" i="1"/>
  <c r="FD293" i="1"/>
  <c r="FC293" i="1"/>
  <c r="FB293" i="1"/>
  <c r="FA293" i="1"/>
  <c r="EY293" i="1"/>
  <c r="EI293" i="1"/>
  <c r="EZ293" i="1" s="1"/>
  <c r="DS293" i="1"/>
  <c r="DQ293" i="1"/>
  <c r="DP293" i="1"/>
  <c r="DM293" i="1"/>
  <c r="DK293" i="1"/>
  <c r="DA293" i="1"/>
  <c r="CT293" i="1"/>
  <c r="CS293" i="1"/>
  <c r="EU293" i="1" s="1"/>
  <c r="FM293" i="1" s="1"/>
  <c r="CR293" i="1"/>
  <c r="CQ293" i="1"/>
  <c r="CO293" i="1"/>
  <c r="DN293" i="1" s="1"/>
  <c r="CN293" i="1"/>
  <c r="CM293" i="1"/>
  <c r="CL293" i="1"/>
  <c r="BU293" i="1"/>
  <c r="BT293" i="1"/>
  <c r="DR293" i="1" s="1"/>
  <c r="BS293" i="1"/>
  <c r="BR293" i="1"/>
  <c r="BQ293" i="1"/>
  <c r="DO293" i="1" s="1"/>
  <c r="BP293" i="1"/>
  <c r="BO293" i="1"/>
  <c r="BN293" i="1"/>
  <c r="DL293" i="1" s="1"/>
  <c r="BM293" i="1"/>
  <c r="FX291" i="1"/>
  <c r="FW291" i="1"/>
  <c r="FV291" i="1"/>
  <c r="FU291" i="1"/>
  <c r="FT291" i="1"/>
  <c r="FS291" i="1"/>
  <c r="FR291" i="1"/>
  <c r="FQ291" i="1"/>
  <c r="FX290" i="1"/>
  <c r="FW290" i="1"/>
  <c r="FV290" i="1"/>
  <c r="FU290" i="1"/>
  <c r="FT290" i="1"/>
  <c r="FS290" i="1"/>
  <c r="FR290" i="1"/>
  <c r="FQ290" i="1"/>
  <c r="J290" i="1"/>
  <c r="H290" i="1"/>
  <c r="G290" i="1"/>
  <c r="F290" i="1"/>
  <c r="E290" i="1"/>
  <c r="D290" i="1"/>
  <c r="FF289" i="1"/>
  <c r="FE289" i="1"/>
  <c r="FD289" i="1"/>
  <c r="FC289" i="1"/>
  <c r="FB289" i="1"/>
  <c r="FA289" i="1"/>
  <c r="EY289" i="1"/>
  <c r="EI289" i="1"/>
  <c r="EZ289" i="1" s="1"/>
  <c r="DP289" i="1"/>
  <c r="DO289" i="1"/>
  <c r="DA289" i="1"/>
  <c r="CS289" i="1"/>
  <c r="CR289" i="1"/>
  <c r="DQ289" i="1" s="1"/>
  <c r="CQ289" i="1"/>
  <c r="CP289" i="1"/>
  <c r="CO289" i="1"/>
  <c r="DN289" i="1" s="1"/>
  <c r="CN289" i="1"/>
  <c r="CM289" i="1"/>
  <c r="CL289" i="1"/>
  <c r="CK289" i="1"/>
  <c r="EU289" i="1" s="1"/>
  <c r="FM289" i="1" s="1"/>
  <c r="BT289" i="1"/>
  <c r="BS289" i="1"/>
  <c r="BR289" i="1"/>
  <c r="BQ289" i="1"/>
  <c r="BP289" i="1"/>
  <c r="BO289" i="1"/>
  <c r="DM289" i="1" s="1"/>
  <c r="BN289" i="1"/>
  <c r="DL289" i="1" s="1"/>
  <c r="BM289" i="1"/>
  <c r="DK289" i="1" s="1"/>
  <c r="BL289" i="1"/>
  <c r="J289" i="1"/>
  <c r="FA288" i="1"/>
  <c r="EI288" i="1"/>
  <c r="EZ288" i="1" s="1"/>
  <c r="DM288" i="1"/>
  <c r="DL288" i="1"/>
  <c r="DK288" i="1"/>
  <c r="DA288" i="1"/>
  <c r="CT288" i="1"/>
  <c r="DS288" i="1" s="1"/>
  <c r="CR288" i="1"/>
  <c r="CQ288" i="1"/>
  <c r="CP288" i="1"/>
  <c r="CO288" i="1"/>
  <c r="CN288" i="1"/>
  <c r="CM288" i="1"/>
  <c r="CL288" i="1"/>
  <c r="CK288" i="1"/>
  <c r="DJ288" i="1" s="1"/>
  <c r="BU288" i="1"/>
  <c r="BS288" i="1"/>
  <c r="DQ288" i="1" s="1"/>
  <c r="BR288" i="1"/>
  <c r="DP288" i="1" s="1"/>
  <c r="BQ288" i="1"/>
  <c r="DO288" i="1" s="1"/>
  <c r="BP288" i="1"/>
  <c r="BO288" i="1"/>
  <c r="BN288" i="1"/>
  <c r="BM288" i="1"/>
  <c r="BL288" i="1"/>
  <c r="J288" i="1"/>
  <c r="FE287" i="1"/>
  <c r="FD287" i="1"/>
  <c r="FC287" i="1"/>
  <c r="FB287" i="1"/>
  <c r="FA287" i="1"/>
  <c r="EY287" i="1"/>
  <c r="EI287" i="1"/>
  <c r="EZ287" i="1" s="1"/>
  <c r="DR287" i="1"/>
  <c r="DP287" i="1"/>
  <c r="DO287" i="1"/>
  <c r="DN287" i="1"/>
  <c r="DK287" i="1"/>
  <c r="DA287" i="1"/>
  <c r="CT287" i="1"/>
  <c r="CS287" i="1"/>
  <c r="CQ287" i="1"/>
  <c r="CP287" i="1"/>
  <c r="CO287" i="1"/>
  <c r="CN287" i="1"/>
  <c r="CM287" i="1"/>
  <c r="CL287" i="1"/>
  <c r="EU287" i="1" s="1"/>
  <c r="FM287" i="1" s="1"/>
  <c r="CK287" i="1"/>
  <c r="BU287" i="1"/>
  <c r="BT287" i="1"/>
  <c r="BR287" i="1"/>
  <c r="BQ287" i="1"/>
  <c r="BP287" i="1"/>
  <c r="BO287" i="1"/>
  <c r="DM287" i="1" s="1"/>
  <c r="BN287" i="1"/>
  <c r="DL287" i="1" s="1"/>
  <c r="BM287" i="1"/>
  <c r="BL287" i="1"/>
  <c r="J287" i="1"/>
  <c r="EI286" i="1"/>
  <c r="FA286" i="1" s="1"/>
  <c r="DR286" i="1"/>
  <c r="DQ286" i="1"/>
  <c r="DO286" i="1"/>
  <c r="DN286" i="1"/>
  <c r="DK286" i="1"/>
  <c r="DJ286" i="1"/>
  <c r="DA286" i="1"/>
  <c r="CS286" i="1"/>
  <c r="CR286" i="1"/>
  <c r="CP286" i="1"/>
  <c r="CO286" i="1"/>
  <c r="CN286" i="1"/>
  <c r="CM286" i="1"/>
  <c r="CL286" i="1"/>
  <c r="CK286" i="1"/>
  <c r="BT286" i="1"/>
  <c r="BS286" i="1"/>
  <c r="BQ286" i="1"/>
  <c r="BP286" i="1"/>
  <c r="BO286" i="1"/>
  <c r="DM286" i="1" s="1"/>
  <c r="BN286" i="1"/>
  <c r="DL286" i="1" s="1"/>
  <c r="BM286" i="1"/>
  <c r="BL286" i="1"/>
  <c r="J286" i="1"/>
  <c r="FF285" i="1"/>
  <c r="FC285" i="1"/>
  <c r="FB285" i="1"/>
  <c r="FA285" i="1"/>
  <c r="EI285" i="1"/>
  <c r="EZ285" i="1" s="1"/>
  <c r="DQ285" i="1"/>
  <c r="DP285" i="1"/>
  <c r="DM285" i="1"/>
  <c r="DL285" i="1"/>
  <c r="DK285" i="1"/>
  <c r="DA285" i="1"/>
  <c r="CT285" i="1"/>
  <c r="CS285" i="1"/>
  <c r="CR285" i="1"/>
  <c r="CQ285" i="1"/>
  <c r="CO285" i="1"/>
  <c r="DN285" i="1" s="1"/>
  <c r="CN285" i="1"/>
  <c r="CM285" i="1"/>
  <c r="CL285" i="1"/>
  <c r="CK285" i="1"/>
  <c r="BU285" i="1"/>
  <c r="DS285" i="1" s="1"/>
  <c r="BT285" i="1"/>
  <c r="DR285" i="1" s="1"/>
  <c r="BS285" i="1"/>
  <c r="BR285" i="1"/>
  <c r="ET285" i="1" s="1"/>
  <c r="BP285" i="1"/>
  <c r="BO285" i="1"/>
  <c r="BN285" i="1"/>
  <c r="BM285" i="1"/>
  <c r="BL285" i="1"/>
  <c r="DJ285" i="1" s="1"/>
  <c r="J285" i="1"/>
  <c r="FF287" i="1" s="1"/>
  <c r="FE284" i="1"/>
  <c r="FD284" i="1"/>
  <c r="FB284" i="1"/>
  <c r="EY284" i="1"/>
  <c r="EI284" i="1"/>
  <c r="FC284" i="1" s="1"/>
  <c r="DR284" i="1"/>
  <c r="DQ284" i="1"/>
  <c r="DP284" i="1"/>
  <c r="DO284" i="1"/>
  <c r="DL284" i="1"/>
  <c r="DK284" i="1"/>
  <c r="DA284" i="1"/>
  <c r="CS284" i="1"/>
  <c r="CR284" i="1"/>
  <c r="CQ284" i="1"/>
  <c r="CP284" i="1"/>
  <c r="CN284" i="1"/>
  <c r="CM284" i="1"/>
  <c r="CL284" i="1"/>
  <c r="CK284" i="1"/>
  <c r="BT284" i="1"/>
  <c r="BS284" i="1"/>
  <c r="BR284" i="1"/>
  <c r="BQ284" i="1"/>
  <c r="BO284" i="1"/>
  <c r="DM284" i="1" s="1"/>
  <c r="BN284" i="1"/>
  <c r="BM284" i="1"/>
  <c r="BL284" i="1"/>
  <c r="J284" i="1"/>
  <c r="FF284" i="1" s="1"/>
  <c r="FF283" i="1"/>
  <c r="EZ283" i="1"/>
  <c r="EY283" i="1"/>
  <c r="EI283" i="1"/>
  <c r="DS283" i="1"/>
  <c r="DR283" i="1"/>
  <c r="DK283" i="1"/>
  <c r="DJ283" i="1"/>
  <c r="DA283" i="1"/>
  <c r="CT283" i="1"/>
  <c r="CS283" i="1"/>
  <c r="CR283" i="1"/>
  <c r="DQ283" i="1" s="1"/>
  <c r="CQ283" i="1"/>
  <c r="CP283" i="1"/>
  <c r="CO283" i="1"/>
  <c r="CM283" i="1"/>
  <c r="CL283" i="1"/>
  <c r="CK283" i="1"/>
  <c r="BU283" i="1"/>
  <c r="BT283" i="1"/>
  <c r="BS283" i="1"/>
  <c r="BR283" i="1"/>
  <c r="DP283" i="1" s="1"/>
  <c r="BQ283" i="1"/>
  <c r="DO283" i="1" s="1"/>
  <c r="BP283" i="1"/>
  <c r="BN283" i="1"/>
  <c r="BM283" i="1"/>
  <c r="BL283" i="1"/>
  <c r="J283" i="1"/>
  <c r="FE282" i="1"/>
  <c r="FD282" i="1"/>
  <c r="FC282" i="1"/>
  <c r="FB282" i="1"/>
  <c r="FA282" i="1"/>
  <c r="EY282" i="1"/>
  <c r="EI282" i="1"/>
  <c r="EZ282" i="1" s="1"/>
  <c r="DR282" i="1"/>
  <c r="DO282" i="1"/>
  <c r="DN282" i="1"/>
  <c r="DA282" i="1"/>
  <c r="CT282" i="1"/>
  <c r="CS282" i="1"/>
  <c r="CR282" i="1"/>
  <c r="CQ282" i="1"/>
  <c r="EU282" i="1" s="1"/>
  <c r="FM282" i="1" s="1"/>
  <c r="CP282" i="1"/>
  <c r="CO282" i="1"/>
  <c r="CN282" i="1"/>
  <c r="DM282" i="1" s="1"/>
  <c r="CL282" i="1"/>
  <c r="CK282" i="1"/>
  <c r="BU282" i="1"/>
  <c r="DS282" i="1" s="1"/>
  <c r="BT282" i="1"/>
  <c r="BS282" i="1"/>
  <c r="BR282" i="1"/>
  <c r="BQ282" i="1"/>
  <c r="BP282" i="1"/>
  <c r="BO282" i="1"/>
  <c r="BM282" i="1"/>
  <c r="DK282" i="1" s="1"/>
  <c r="BL282" i="1"/>
  <c r="DJ282" i="1" s="1"/>
  <c r="J282" i="1"/>
  <c r="FF281" i="1"/>
  <c r="EZ281" i="1"/>
  <c r="EI281" i="1"/>
  <c r="EY281" i="1" s="1"/>
  <c r="DS281" i="1"/>
  <c r="DR281" i="1"/>
  <c r="DQ281" i="1"/>
  <c r="DP281" i="1"/>
  <c r="DO281" i="1"/>
  <c r="DN281" i="1"/>
  <c r="DJ281" i="1"/>
  <c r="DA281" i="1"/>
  <c r="CT281" i="1"/>
  <c r="CS281" i="1"/>
  <c r="CR281" i="1"/>
  <c r="CQ281" i="1"/>
  <c r="CP281" i="1"/>
  <c r="CO281" i="1"/>
  <c r="CN281" i="1"/>
  <c r="CM281" i="1"/>
  <c r="DL281" i="1" s="1"/>
  <c r="CK281" i="1"/>
  <c r="EU281" i="1" s="1"/>
  <c r="BU281" i="1"/>
  <c r="BT281" i="1"/>
  <c r="BS281" i="1"/>
  <c r="BR281" i="1"/>
  <c r="BQ281" i="1"/>
  <c r="BP281" i="1"/>
  <c r="BO281" i="1"/>
  <c r="BN281" i="1"/>
  <c r="BL281" i="1"/>
  <c r="J281" i="1"/>
  <c r="FE280" i="1"/>
  <c r="FD280" i="1"/>
  <c r="FC280" i="1"/>
  <c r="FB280" i="1"/>
  <c r="FA280" i="1"/>
  <c r="EY280" i="1"/>
  <c r="EU280" i="1"/>
  <c r="FM280" i="1" s="1"/>
  <c r="ET280" i="1"/>
  <c r="EW280" i="1" s="1"/>
  <c r="EI280" i="1"/>
  <c r="EZ280" i="1" s="1"/>
  <c r="DP280" i="1"/>
  <c r="DO280" i="1"/>
  <c r="DN280" i="1"/>
  <c r="DA280" i="1"/>
  <c r="CT280" i="1"/>
  <c r="CS280" i="1"/>
  <c r="CR280" i="1"/>
  <c r="CQ280" i="1"/>
  <c r="CP280" i="1"/>
  <c r="CO280" i="1"/>
  <c r="CN280" i="1"/>
  <c r="DM280" i="1" s="1"/>
  <c r="CM280" i="1"/>
  <c r="CL280" i="1"/>
  <c r="BU280" i="1"/>
  <c r="DS280" i="1" s="1"/>
  <c r="BT280" i="1"/>
  <c r="DR280" i="1" s="1"/>
  <c r="BS280" i="1"/>
  <c r="DQ280" i="1" s="1"/>
  <c r="BR280" i="1"/>
  <c r="BQ280" i="1"/>
  <c r="BP280" i="1"/>
  <c r="BO280" i="1"/>
  <c r="BN280" i="1"/>
  <c r="DL280" i="1" s="1"/>
  <c r="BM280" i="1"/>
  <c r="DK280" i="1" s="1"/>
  <c r="J280" i="1"/>
  <c r="FX278" i="1"/>
  <c r="FW278" i="1"/>
  <c r="FV278" i="1"/>
  <c r="FU278" i="1"/>
  <c r="FT278" i="1"/>
  <c r="FS278" i="1"/>
  <c r="FR278" i="1"/>
  <c r="FQ278" i="1"/>
  <c r="FX277" i="1"/>
  <c r="FW277" i="1"/>
  <c r="FV277" i="1"/>
  <c r="FU277" i="1"/>
  <c r="FT277" i="1"/>
  <c r="FS277" i="1"/>
  <c r="FR277" i="1"/>
  <c r="FQ277" i="1"/>
  <c r="J277" i="1"/>
  <c r="H277" i="1"/>
  <c r="G277" i="1"/>
  <c r="FC276" i="1"/>
  <c r="FB276" i="1"/>
  <c r="FA276" i="1"/>
  <c r="EI276" i="1"/>
  <c r="EZ276" i="1" s="1"/>
  <c r="DP276" i="1"/>
  <c r="DK276" i="1"/>
  <c r="DJ276" i="1"/>
  <c r="DA276" i="1"/>
  <c r="CR276" i="1"/>
  <c r="CQ276" i="1"/>
  <c r="CP276" i="1"/>
  <c r="CO276" i="1"/>
  <c r="CN276" i="1"/>
  <c r="CM276" i="1"/>
  <c r="CL276" i="1"/>
  <c r="CK276" i="1"/>
  <c r="BS276" i="1"/>
  <c r="DQ276" i="1" s="1"/>
  <c r="BR276" i="1"/>
  <c r="BQ276" i="1"/>
  <c r="DO276" i="1" s="1"/>
  <c r="BP276" i="1"/>
  <c r="DN276" i="1" s="1"/>
  <c r="BO276" i="1"/>
  <c r="DM276" i="1" s="1"/>
  <c r="BN276" i="1"/>
  <c r="ET276" i="1" s="1"/>
  <c r="BM276" i="1"/>
  <c r="BL276" i="1"/>
  <c r="J276" i="1"/>
  <c r="FE275" i="1"/>
  <c r="FD275" i="1"/>
  <c r="FC275" i="1"/>
  <c r="FB275" i="1"/>
  <c r="FA275" i="1"/>
  <c r="EY275" i="1"/>
  <c r="EI275" i="1"/>
  <c r="EZ275" i="1" s="1"/>
  <c r="DR275" i="1"/>
  <c r="DL275" i="1"/>
  <c r="DK275" i="1"/>
  <c r="DA275" i="1"/>
  <c r="CS275" i="1"/>
  <c r="CQ275" i="1"/>
  <c r="CP275" i="1"/>
  <c r="CO275" i="1"/>
  <c r="CN275" i="1"/>
  <c r="EU275" i="1" s="1"/>
  <c r="FM275" i="1" s="1"/>
  <c r="CM275" i="1"/>
  <c r="CL275" i="1"/>
  <c r="CK275" i="1"/>
  <c r="BT275" i="1"/>
  <c r="BR275" i="1"/>
  <c r="DP275" i="1" s="1"/>
  <c r="BQ275" i="1"/>
  <c r="DO275" i="1" s="1"/>
  <c r="BP275" i="1"/>
  <c r="DN275" i="1" s="1"/>
  <c r="BO275" i="1"/>
  <c r="ET275" i="1" s="1"/>
  <c r="BN275" i="1"/>
  <c r="BM275" i="1"/>
  <c r="BL275" i="1"/>
  <c r="DJ275" i="1" s="1"/>
  <c r="J275" i="1"/>
  <c r="FE274" i="1"/>
  <c r="FD274" i="1"/>
  <c r="FC274" i="1"/>
  <c r="EI274" i="1"/>
  <c r="FB274" i="1" s="1"/>
  <c r="DR274" i="1"/>
  <c r="DO274" i="1"/>
  <c r="DK274" i="1"/>
  <c r="DA274" i="1"/>
  <c r="CS274" i="1"/>
  <c r="CP274" i="1"/>
  <c r="EU274" i="1" s="1"/>
  <c r="FM274" i="1" s="1"/>
  <c r="CO274" i="1"/>
  <c r="CN274" i="1"/>
  <c r="CM274" i="1"/>
  <c r="CL274" i="1"/>
  <c r="CK274" i="1"/>
  <c r="BT274" i="1"/>
  <c r="BS274" i="1"/>
  <c r="DQ274" i="1" s="1"/>
  <c r="BQ274" i="1"/>
  <c r="BP274" i="1"/>
  <c r="DN274" i="1" s="1"/>
  <c r="EN272" i="1" s="1"/>
  <c r="BO274" i="1"/>
  <c r="ET274" i="1" s="1"/>
  <c r="BN274" i="1"/>
  <c r="DL274" i="1" s="1"/>
  <c r="BM274" i="1"/>
  <c r="BL274" i="1"/>
  <c r="DJ274" i="1" s="1"/>
  <c r="J274" i="1"/>
  <c r="FE273" i="1"/>
  <c r="FD273" i="1"/>
  <c r="FC273" i="1"/>
  <c r="EI273" i="1"/>
  <c r="FB273" i="1" s="1"/>
  <c r="DP273" i="1"/>
  <c r="DN273" i="1"/>
  <c r="EL273" i="1" s="1"/>
  <c r="DM273" i="1"/>
  <c r="EM273" i="1" s="1"/>
  <c r="DL273" i="1"/>
  <c r="DK273" i="1"/>
  <c r="DJ273" i="1"/>
  <c r="DA273" i="1"/>
  <c r="CS273" i="1"/>
  <c r="CR273" i="1"/>
  <c r="CQ273" i="1"/>
  <c r="CO273" i="1"/>
  <c r="EU273" i="1" s="1"/>
  <c r="FM273" i="1" s="1"/>
  <c r="CN273" i="1"/>
  <c r="CM273" i="1"/>
  <c r="CL273" i="1"/>
  <c r="CK273" i="1"/>
  <c r="BT273" i="1"/>
  <c r="DR273" i="1" s="1"/>
  <c r="BS273" i="1"/>
  <c r="DQ273" i="1" s="1"/>
  <c r="BR273" i="1"/>
  <c r="BP273" i="1"/>
  <c r="ET273" i="1" s="1"/>
  <c r="BO273" i="1"/>
  <c r="BN273" i="1"/>
  <c r="BM273" i="1"/>
  <c r="BL273" i="1"/>
  <c r="J273" i="1"/>
  <c r="FF272" i="1"/>
  <c r="FE272" i="1"/>
  <c r="FD272" i="1"/>
  <c r="FC272" i="1"/>
  <c r="FB272" i="1"/>
  <c r="FA272" i="1"/>
  <c r="EY272" i="1"/>
  <c r="EI272" i="1"/>
  <c r="EZ272" i="1" s="1"/>
  <c r="DO272" i="1"/>
  <c r="DM272" i="1"/>
  <c r="DK272" i="1"/>
  <c r="DA272" i="1"/>
  <c r="CS272" i="1"/>
  <c r="CR272" i="1"/>
  <c r="CQ272" i="1"/>
  <c r="EU272" i="1" s="1"/>
  <c r="FM272" i="1" s="1"/>
  <c r="CP272" i="1"/>
  <c r="CN272" i="1"/>
  <c r="CM272" i="1"/>
  <c r="CL272" i="1"/>
  <c r="CK272" i="1"/>
  <c r="BT272" i="1"/>
  <c r="DR272" i="1" s="1"/>
  <c r="BS272" i="1"/>
  <c r="DQ272" i="1" s="1"/>
  <c r="BR272" i="1"/>
  <c r="DP272" i="1" s="1"/>
  <c r="BQ272" i="1"/>
  <c r="BO272" i="1"/>
  <c r="BN272" i="1"/>
  <c r="BM272" i="1"/>
  <c r="BL272" i="1"/>
  <c r="DJ272" i="1" s="1"/>
  <c r="J272" i="1"/>
  <c r="FF271" i="1"/>
  <c r="FE271" i="1"/>
  <c r="FD271" i="1"/>
  <c r="FB271" i="1"/>
  <c r="EY271" i="1"/>
  <c r="EI271" i="1"/>
  <c r="FC271" i="1" s="1"/>
  <c r="DP271" i="1"/>
  <c r="DO271" i="1"/>
  <c r="DL271" i="1"/>
  <c r="DA271" i="1"/>
  <c r="CS271" i="1"/>
  <c r="CR271" i="1"/>
  <c r="CQ271" i="1"/>
  <c r="CP271" i="1"/>
  <c r="CO271" i="1"/>
  <c r="CM271" i="1"/>
  <c r="CL271" i="1"/>
  <c r="CK271" i="1"/>
  <c r="BT271" i="1"/>
  <c r="DR271" i="1" s="1"/>
  <c r="BS271" i="1"/>
  <c r="DQ271" i="1" s="1"/>
  <c r="BR271" i="1"/>
  <c r="BQ271" i="1"/>
  <c r="BP271" i="1"/>
  <c r="DN271" i="1" s="1"/>
  <c r="BN271" i="1"/>
  <c r="BM271" i="1"/>
  <c r="DK271" i="1" s="1"/>
  <c r="BL271" i="1"/>
  <c r="J271" i="1"/>
  <c r="FF276" i="1" s="1"/>
  <c r="FF270" i="1"/>
  <c r="EZ270" i="1"/>
  <c r="EI270" i="1"/>
  <c r="EY270" i="1" s="1"/>
  <c r="DR270" i="1"/>
  <c r="DQ270" i="1"/>
  <c r="DP270" i="1"/>
  <c r="DO270" i="1"/>
  <c r="DN270" i="1"/>
  <c r="DA270" i="1"/>
  <c r="CS270" i="1"/>
  <c r="CR270" i="1"/>
  <c r="CQ270" i="1"/>
  <c r="CP270" i="1"/>
  <c r="CO270" i="1"/>
  <c r="CN270" i="1"/>
  <c r="CL270" i="1"/>
  <c r="CK270" i="1"/>
  <c r="BT270" i="1"/>
  <c r="BS270" i="1"/>
  <c r="BR270" i="1"/>
  <c r="BQ270" i="1"/>
  <c r="BP270" i="1"/>
  <c r="BO270" i="1"/>
  <c r="DM270" i="1" s="1"/>
  <c r="BM270" i="1"/>
  <c r="DK270" i="1" s="1"/>
  <c r="BL270" i="1"/>
  <c r="J270" i="1"/>
  <c r="EZ269" i="1"/>
  <c r="EY269" i="1"/>
  <c r="EI269" i="1"/>
  <c r="FA269" i="1" s="1"/>
  <c r="DR269" i="1"/>
  <c r="DQ269" i="1"/>
  <c r="DP269" i="1"/>
  <c r="DO269" i="1"/>
  <c r="DA269" i="1"/>
  <c r="CS269" i="1"/>
  <c r="CR269" i="1"/>
  <c r="CQ269" i="1"/>
  <c r="CP269" i="1"/>
  <c r="CO269" i="1"/>
  <c r="CN269" i="1"/>
  <c r="CM269" i="1"/>
  <c r="CK269" i="1"/>
  <c r="BT269" i="1"/>
  <c r="BS269" i="1"/>
  <c r="BR269" i="1"/>
  <c r="BQ269" i="1"/>
  <c r="BP269" i="1"/>
  <c r="DN269" i="1" s="1"/>
  <c r="BO269" i="1"/>
  <c r="DM269" i="1" s="1"/>
  <c r="BN269" i="1"/>
  <c r="DL269" i="1" s="1"/>
  <c r="BL269" i="1"/>
  <c r="DJ269" i="1" s="1"/>
  <c r="J269" i="1"/>
  <c r="EI268" i="1"/>
  <c r="FA268" i="1" s="1"/>
  <c r="DR268" i="1"/>
  <c r="DP268" i="1"/>
  <c r="DL268" i="1"/>
  <c r="DK268" i="1"/>
  <c r="DA268" i="1"/>
  <c r="CS268" i="1"/>
  <c r="CR268" i="1"/>
  <c r="CQ268" i="1"/>
  <c r="CP268" i="1"/>
  <c r="CO268" i="1"/>
  <c r="CN268" i="1"/>
  <c r="CM268" i="1"/>
  <c r="CL268" i="1"/>
  <c r="BT268" i="1"/>
  <c r="BS268" i="1"/>
  <c r="DQ268" i="1" s="1"/>
  <c r="BR268" i="1"/>
  <c r="BQ268" i="1"/>
  <c r="DO268" i="1" s="1"/>
  <c r="EN273" i="1" s="1"/>
  <c r="BP268" i="1"/>
  <c r="DN268" i="1" s="1"/>
  <c r="BO268" i="1"/>
  <c r="DM268" i="1" s="1"/>
  <c r="BN268" i="1"/>
  <c r="BM268" i="1"/>
  <c r="J268" i="1"/>
  <c r="FX266" i="1"/>
  <c r="FW266" i="1"/>
  <c r="FV266" i="1"/>
  <c r="FU266" i="1"/>
  <c r="FT266" i="1"/>
  <c r="FS266" i="1"/>
  <c r="FR266" i="1"/>
  <c r="FQ266" i="1"/>
  <c r="FX265" i="1"/>
  <c r="FW265" i="1"/>
  <c r="FV265" i="1"/>
  <c r="FU265" i="1"/>
  <c r="FT265" i="1"/>
  <c r="FS265" i="1"/>
  <c r="FR265" i="1"/>
  <c r="FQ265" i="1"/>
  <c r="FX264" i="1"/>
  <c r="FW264" i="1"/>
  <c r="FV264" i="1"/>
  <c r="FU264" i="1"/>
  <c r="FT264" i="1"/>
  <c r="FS264" i="1"/>
  <c r="FR264" i="1"/>
  <c r="FQ264" i="1"/>
  <c r="FX263" i="1"/>
  <c r="FW263" i="1"/>
  <c r="FV263" i="1"/>
  <c r="FU263" i="1"/>
  <c r="FT263" i="1"/>
  <c r="FS263" i="1"/>
  <c r="FR263" i="1"/>
  <c r="FQ263" i="1"/>
  <c r="H263" i="1"/>
  <c r="G263" i="1"/>
  <c r="F263" i="1"/>
  <c r="E263" i="1"/>
  <c r="D263" i="1"/>
  <c r="FX262" i="1"/>
  <c r="FW262" i="1"/>
  <c r="FV262" i="1"/>
  <c r="FU262" i="1"/>
  <c r="FT262" i="1"/>
  <c r="FS262" i="1"/>
  <c r="FR262" i="1"/>
  <c r="FQ262" i="1"/>
  <c r="J262" i="1"/>
  <c r="FA261" i="1"/>
  <c r="EI261" i="1"/>
  <c r="EZ261" i="1" s="1"/>
  <c r="DY261" i="1"/>
  <c r="DS261" i="1"/>
  <c r="CZ261" i="1"/>
  <c r="CY261" i="1"/>
  <c r="CX261" i="1"/>
  <c r="CW261" i="1"/>
  <c r="CV261" i="1"/>
  <c r="CU261" i="1"/>
  <c r="CT261" i="1"/>
  <c r="CS261" i="1"/>
  <c r="CR261" i="1"/>
  <c r="CQ261" i="1"/>
  <c r="CP261" i="1"/>
  <c r="CO261" i="1"/>
  <c r="CN261" i="1"/>
  <c r="CM261" i="1"/>
  <c r="CL261" i="1"/>
  <c r="CK261" i="1"/>
  <c r="CA261" i="1"/>
  <c r="BZ261" i="1"/>
  <c r="DX261" i="1" s="1"/>
  <c r="BY261" i="1"/>
  <c r="DW261" i="1" s="1"/>
  <c r="BX261" i="1"/>
  <c r="DV261" i="1" s="1"/>
  <c r="BW261" i="1"/>
  <c r="DU261" i="1" s="1"/>
  <c r="BV261" i="1"/>
  <c r="DT261" i="1" s="1"/>
  <c r="BU261" i="1"/>
  <c r="BT261" i="1"/>
  <c r="DR261" i="1" s="1"/>
  <c r="BS261" i="1"/>
  <c r="DQ261" i="1" s="1"/>
  <c r="BR261" i="1"/>
  <c r="DP261" i="1" s="1"/>
  <c r="BQ261" i="1"/>
  <c r="DO261" i="1" s="1"/>
  <c r="BP261" i="1"/>
  <c r="DN261" i="1" s="1"/>
  <c r="BO261" i="1"/>
  <c r="DM261" i="1" s="1"/>
  <c r="BN261" i="1"/>
  <c r="DL261" i="1" s="1"/>
  <c r="BM261" i="1"/>
  <c r="DK261" i="1" s="1"/>
  <c r="BL261" i="1"/>
  <c r="J261" i="1"/>
  <c r="FA260" i="1"/>
  <c r="EY260" i="1"/>
  <c r="EI260" i="1"/>
  <c r="EZ260" i="1" s="1"/>
  <c r="DZ260" i="1"/>
  <c r="DR260" i="1"/>
  <c r="DQ260" i="1"/>
  <c r="DA260" i="1"/>
  <c r="CY260" i="1"/>
  <c r="CX260" i="1"/>
  <c r="CW260" i="1"/>
  <c r="CV260" i="1"/>
  <c r="CU260" i="1"/>
  <c r="CT260" i="1"/>
  <c r="CS260" i="1"/>
  <c r="CR260" i="1"/>
  <c r="CQ260" i="1"/>
  <c r="CP260" i="1"/>
  <c r="CO260" i="1"/>
  <c r="CN260" i="1"/>
  <c r="CM260" i="1"/>
  <c r="CL260" i="1"/>
  <c r="CK260" i="1"/>
  <c r="CB260" i="1"/>
  <c r="BZ260" i="1"/>
  <c r="DX260" i="1" s="1"/>
  <c r="BY260" i="1"/>
  <c r="DW260" i="1" s="1"/>
  <c r="BX260" i="1"/>
  <c r="DV260" i="1" s="1"/>
  <c r="BW260" i="1"/>
  <c r="DU260" i="1" s="1"/>
  <c r="BV260" i="1"/>
  <c r="DT260" i="1" s="1"/>
  <c r="BU260" i="1"/>
  <c r="DS260" i="1" s="1"/>
  <c r="BT260" i="1"/>
  <c r="BS260" i="1"/>
  <c r="BR260" i="1"/>
  <c r="DP260" i="1" s="1"/>
  <c r="BQ260" i="1"/>
  <c r="DO260" i="1" s="1"/>
  <c r="BP260" i="1"/>
  <c r="DN260" i="1" s="1"/>
  <c r="BO260" i="1"/>
  <c r="DM260" i="1" s="1"/>
  <c r="BN260" i="1"/>
  <c r="DL260" i="1" s="1"/>
  <c r="BM260" i="1"/>
  <c r="DK260" i="1" s="1"/>
  <c r="BL260" i="1"/>
  <c r="J260" i="1"/>
  <c r="EI259" i="1"/>
  <c r="FA259" i="1" s="1"/>
  <c r="DA259" i="1"/>
  <c r="CZ259" i="1"/>
  <c r="CX259" i="1"/>
  <c r="CW259" i="1"/>
  <c r="CV259" i="1"/>
  <c r="CU259" i="1"/>
  <c r="CT259" i="1"/>
  <c r="CS259" i="1"/>
  <c r="CR259" i="1"/>
  <c r="CQ259" i="1"/>
  <c r="CP259" i="1"/>
  <c r="CO259" i="1"/>
  <c r="CN259" i="1"/>
  <c r="CM259" i="1"/>
  <c r="CL259" i="1"/>
  <c r="CK259" i="1"/>
  <c r="CB259" i="1"/>
  <c r="DZ259" i="1" s="1"/>
  <c r="CA259" i="1"/>
  <c r="DY259" i="1" s="1"/>
  <c r="BY259" i="1"/>
  <c r="DW259" i="1" s="1"/>
  <c r="BX259" i="1"/>
  <c r="DV259" i="1" s="1"/>
  <c r="BW259" i="1"/>
  <c r="DU259" i="1" s="1"/>
  <c r="BV259" i="1"/>
  <c r="DT259" i="1" s="1"/>
  <c r="BU259" i="1"/>
  <c r="DS259" i="1" s="1"/>
  <c r="BT259" i="1"/>
  <c r="DR259" i="1" s="1"/>
  <c r="BS259" i="1"/>
  <c r="DQ259" i="1" s="1"/>
  <c r="BR259" i="1"/>
  <c r="DP259" i="1" s="1"/>
  <c r="BQ259" i="1"/>
  <c r="DO259" i="1" s="1"/>
  <c r="BP259" i="1"/>
  <c r="DN259" i="1" s="1"/>
  <c r="BO259" i="1"/>
  <c r="DM259" i="1" s="1"/>
  <c r="BN259" i="1"/>
  <c r="DL259" i="1" s="1"/>
  <c r="BM259" i="1"/>
  <c r="DK259" i="1" s="1"/>
  <c r="BL259" i="1"/>
  <c r="J259" i="1"/>
  <c r="FA258" i="1"/>
  <c r="EZ258" i="1"/>
  <c r="EY258" i="1"/>
  <c r="EI258" i="1"/>
  <c r="DZ258" i="1"/>
  <c r="DS258" i="1"/>
  <c r="DR258" i="1"/>
  <c r="DQ258" i="1"/>
  <c r="DA258" i="1"/>
  <c r="CZ258" i="1"/>
  <c r="CY258" i="1"/>
  <c r="CW258" i="1"/>
  <c r="CV258" i="1"/>
  <c r="CU258" i="1"/>
  <c r="CT258" i="1"/>
  <c r="CS258" i="1"/>
  <c r="CR258" i="1"/>
  <c r="CQ258" i="1"/>
  <c r="CP258" i="1"/>
  <c r="CO258" i="1"/>
  <c r="CN258" i="1"/>
  <c r="CM258" i="1"/>
  <c r="CL258" i="1"/>
  <c r="CK258" i="1"/>
  <c r="EU258" i="1" s="1"/>
  <c r="CB258" i="1"/>
  <c r="CA258" i="1"/>
  <c r="DY258" i="1" s="1"/>
  <c r="BZ258" i="1"/>
  <c r="DX258" i="1" s="1"/>
  <c r="BX258" i="1"/>
  <c r="DV258" i="1" s="1"/>
  <c r="BW258" i="1"/>
  <c r="DU258" i="1" s="1"/>
  <c r="BV258" i="1"/>
  <c r="DT258" i="1" s="1"/>
  <c r="BU258" i="1"/>
  <c r="BT258" i="1"/>
  <c r="BS258" i="1"/>
  <c r="BR258" i="1"/>
  <c r="DP258" i="1" s="1"/>
  <c r="BQ258" i="1"/>
  <c r="DO258" i="1" s="1"/>
  <c r="BP258" i="1"/>
  <c r="DN258" i="1" s="1"/>
  <c r="BO258" i="1"/>
  <c r="DM258" i="1" s="1"/>
  <c r="BN258" i="1"/>
  <c r="DL258" i="1" s="1"/>
  <c r="BM258" i="1"/>
  <c r="DK258" i="1" s="1"/>
  <c r="BL258" i="1"/>
  <c r="ET258" i="1" s="1"/>
  <c r="J258" i="1"/>
  <c r="FA257" i="1"/>
  <c r="EI257" i="1"/>
  <c r="DQ257" i="1"/>
  <c r="DA257" i="1"/>
  <c r="CZ257" i="1"/>
  <c r="CY257" i="1"/>
  <c r="CX257" i="1"/>
  <c r="CV257" i="1"/>
  <c r="CU257" i="1"/>
  <c r="CT257" i="1"/>
  <c r="CS257" i="1"/>
  <c r="CR257" i="1"/>
  <c r="CQ257" i="1"/>
  <c r="CP257" i="1"/>
  <c r="CO257" i="1"/>
  <c r="CN257" i="1"/>
  <c r="CM257" i="1"/>
  <c r="CL257" i="1"/>
  <c r="CK257" i="1"/>
  <c r="CB257" i="1"/>
  <c r="DZ257" i="1" s="1"/>
  <c r="CA257" i="1"/>
  <c r="DY257" i="1" s="1"/>
  <c r="BZ257" i="1"/>
  <c r="DX257" i="1" s="1"/>
  <c r="BY257" i="1"/>
  <c r="DW257" i="1" s="1"/>
  <c r="BW257" i="1"/>
  <c r="DU257" i="1" s="1"/>
  <c r="BV257" i="1"/>
  <c r="DT257" i="1" s="1"/>
  <c r="BU257" i="1"/>
  <c r="DS257" i="1" s="1"/>
  <c r="BT257" i="1"/>
  <c r="DR257" i="1" s="1"/>
  <c r="BS257" i="1"/>
  <c r="BR257" i="1"/>
  <c r="DP257" i="1" s="1"/>
  <c r="BQ257" i="1"/>
  <c r="DO257" i="1" s="1"/>
  <c r="BP257" i="1"/>
  <c r="DN257" i="1" s="1"/>
  <c r="BO257" i="1"/>
  <c r="DM257" i="1" s="1"/>
  <c r="BN257" i="1"/>
  <c r="DL257" i="1" s="1"/>
  <c r="BM257" i="1"/>
  <c r="DK257" i="1" s="1"/>
  <c r="BL257" i="1"/>
  <c r="J257" i="1"/>
  <c r="EI256" i="1"/>
  <c r="FA256" i="1" s="1"/>
  <c r="DS256" i="1"/>
  <c r="DA256" i="1"/>
  <c r="CZ256" i="1"/>
  <c r="CY256" i="1"/>
  <c r="CX256" i="1"/>
  <c r="CW256" i="1"/>
  <c r="CU256" i="1"/>
  <c r="CT256" i="1"/>
  <c r="CS256" i="1"/>
  <c r="CR256" i="1"/>
  <c r="CQ256" i="1"/>
  <c r="CP256" i="1"/>
  <c r="CO256" i="1"/>
  <c r="CN256" i="1"/>
  <c r="CM256" i="1"/>
  <c r="CL256" i="1"/>
  <c r="CK256" i="1"/>
  <c r="CB256" i="1"/>
  <c r="DZ256" i="1" s="1"/>
  <c r="CA256" i="1"/>
  <c r="DY256" i="1" s="1"/>
  <c r="BZ256" i="1"/>
  <c r="DX256" i="1" s="1"/>
  <c r="BY256" i="1"/>
  <c r="DW256" i="1" s="1"/>
  <c r="BX256" i="1"/>
  <c r="DV256" i="1" s="1"/>
  <c r="BV256" i="1"/>
  <c r="DT256" i="1" s="1"/>
  <c r="BU256" i="1"/>
  <c r="BT256" i="1"/>
  <c r="DR256" i="1" s="1"/>
  <c r="BS256" i="1"/>
  <c r="DQ256" i="1" s="1"/>
  <c r="BR256" i="1"/>
  <c r="DP256" i="1" s="1"/>
  <c r="BQ256" i="1"/>
  <c r="DO256" i="1" s="1"/>
  <c r="BP256" i="1"/>
  <c r="DN256" i="1" s="1"/>
  <c r="BO256" i="1"/>
  <c r="DM256" i="1" s="1"/>
  <c r="BN256" i="1"/>
  <c r="DL256" i="1" s="1"/>
  <c r="BM256" i="1"/>
  <c r="DK256" i="1" s="1"/>
  <c r="BL256" i="1"/>
  <c r="J256" i="1"/>
  <c r="FA255" i="1"/>
  <c r="EZ255" i="1"/>
  <c r="EY255" i="1"/>
  <c r="EI255" i="1"/>
  <c r="DS255" i="1"/>
  <c r="DR255" i="1"/>
  <c r="DQ255" i="1"/>
  <c r="DA255" i="1"/>
  <c r="CZ255" i="1"/>
  <c r="CY255" i="1"/>
  <c r="CX255" i="1"/>
  <c r="CW255" i="1"/>
  <c r="CV255" i="1"/>
  <c r="CT255" i="1"/>
  <c r="CS255" i="1"/>
  <c r="CR255" i="1"/>
  <c r="CQ255" i="1"/>
  <c r="CP255" i="1"/>
  <c r="CO255" i="1"/>
  <c r="CN255" i="1"/>
  <c r="CM255" i="1"/>
  <c r="CL255" i="1"/>
  <c r="CK255" i="1"/>
  <c r="CB255" i="1"/>
  <c r="DZ255" i="1" s="1"/>
  <c r="CA255" i="1"/>
  <c r="DY255" i="1" s="1"/>
  <c r="BZ255" i="1"/>
  <c r="DX255" i="1" s="1"/>
  <c r="BY255" i="1"/>
  <c r="DW255" i="1" s="1"/>
  <c r="BX255" i="1"/>
  <c r="DV255" i="1" s="1"/>
  <c r="BW255" i="1"/>
  <c r="DU255" i="1" s="1"/>
  <c r="BU255" i="1"/>
  <c r="BT255" i="1"/>
  <c r="BS255" i="1"/>
  <c r="BR255" i="1"/>
  <c r="DP255" i="1" s="1"/>
  <c r="BQ255" i="1"/>
  <c r="DO255" i="1" s="1"/>
  <c r="BP255" i="1"/>
  <c r="DN255" i="1" s="1"/>
  <c r="BO255" i="1"/>
  <c r="DM255" i="1" s="1"/>
  <c r="BN255" i="1"/>
  <c r="DL255" i="1" s="1"/>
  <c r="BM255" i="1"/>
  <c r="DK255" i="1" s="1"/>
  <c r="BL255" i="1"/>
  <c r="J255" i="1"/>
  <c r="EI254" i="1"/>
  <c r="FA254" i="1" s="1"/>
  <c r="DA254" i="1"/>
  <c r="CZ254" i="1"/>
  <c r="CY254" i="1"/>
  <c r="CX254" i="1"/>
  <c r="CW254" i="1"/>
  <c r="CV254" i="1"/>
  <c r="CU254" i="1"/>
  <c r="CS254" i="1"/>
  <c r="CR254" i="1"/>
  <c r="CQ254" i="1"/>
  <c r="CP254" i="1"/>
  <c r="CO254" i="1"/>
  <c r="CN254" i="1"/>
  <c r="CM254" i="1"/>
  <c r="CL254" i="1"/>
  <c r="CK254" i="1"/>
  <c r="CB254" i="1"/>
  <c r="DZ254" i="1" s="1"/>
  <c r="CA254" i="1"/>
  <c r="DY254" i="1" s="1"/>
  <c r="BZ254" i="1"/>
  <c r="DX254" i="1" s="1"/>
  <c r="BY254" i="1"/>
  <c r="DW254" i="1" s="1"/>
  <c r="BX254" i="1"/>
  <c r="DV254" i="1" s="1"/>
  <c r="BW254" i="1"/>
  <c r="DU254" i="1" s="1"/>
  <c r="BV254" i="1"/>
  <c r="DT254" i="1" s="1"/>
  <c r="BT254" i="1"/>
  <c r="DR254" i="1" s="1"/>
  <c r="BS254" i="1"/>
  <c r="DQ254" i="1" s="1"/>
  <c r="BR254" i="1"/>
  <c r="DP254" i="1" s="1"/>
  <c r="BQ254" i="1"/>
  <c r="DO254" i="1" s="1"/>
  <c r="BP254" i="1"/>
  <c r="DN254" i="1" s="1"/>
  <c r="BO254" i="1"/>
  <c r="DM254" i="1" s="1"/>
  <c r="BN254" i="1"/>
  <c r="DL254" i="1" s="1"/>
  <c r="BM254" i="1"/>
  <c r="DK254" i="1" s="1"/>
  <c r="BL254" i="1"/>
  <c r="J254" i="1"/>
  <c r="FA253" i="1"/>
  <c r="EI253" i="1"/>
  <c r="EZ253" i="1" s="1"/>
  <c r="DZ253" i="1"/>
  <c r="DT253" i="1"/>
  <c r="DA253" i="1"/>
  <c r="CZ253" i="1"/>
  <c r="CY253" i="1"/>
  <c r="CX253" i="1"/>
  <c r="CW253" i="1"/>
  <c r="CV253" i="1"/>
  <c r="CU253" i="1"/>
  <c r="CT253" i="1"/>
  <c r="CR253" i="1"/>
  <c r="CQ253" i="1"/>
  <c r="CP253" i="1"/>
  <c r="CO253" i="1"/>
  <c r="CN253" i="1"/>
  <c r="CM253" i="1"/>
  <c r="CL253" i="1"/>
  <c r="CK253" i="1"/>
  <c r="CB253" i="1"/>
  <c r="CA253" i="1"/>
  <c r="DY253" i="1" s="1"/>
  <c r="BZ253" i="1"/>
  <c r="DX253" i="1" s="1"/>
  <c r="BY253" i="1"/>
  <c r="DW253" i="1" s="1"/>
  <c r="BX253" i="1"/>
  <c r="DV253" i="1" s="1"/>
  <c r="BW253" i="1"/>
  <c r="DU253" i="1" s="1"/>
  <c r="BV253" i="1"/>
  <c r="BU253" i="1"/>
  <c r="DS253" i="1" s="1"/>
  <c r="BS253" i="1"/>
  <c r="DQ253" i="1" s="1"/>
  <c r="BR253" i="1"/>
  <c r="DP253" i="1" s="1"/>
  <c r="BQ253" i="1"/>
  <c r="DO253" i="1" s="1"/>
  <c r="BP253" i="1"/>
  <c r="DN253" i="1" s="1"/>
  <c r="BO253" i="1"/>
  <c r="DM253" i="1" s="1"/>
  <c r="BN253" i="1"/>
  <c r="DL253" i="1" s="1"/>
  <c r="BM253" i="1"/>
  <c r="DK253" i="1" s="1"/>
  <c r="BL253" i="1"/>
  <c r="J253" i="1"/>
  <c r="EY252" i="1"/>
  <c r="EI252" i="1"/>
  <c r="FA252" i="1" s="1"/>
  <c r="DS252" i="1"/>
  <c r="DR252" i="1"/>
  <c r="DA252" i="1"/>
  <c r="CZ252" i="1"/>
  <c r="CY252" i="1"/>
  <c r="CX252" i="1"/>
  <c r="CW252" i="1"/>
  <c r="CV252" i="1"/>
  <c r="CU252" i="1"/>
  <c r="CT252" i="1"/>
  <c r="CS252" i="1"/>
  <c r="CQ252" i="1"/>
  <c r="CP252" i="1"/>
  <c r="CO252" i="1"/>
  <c r="CN252" i="1"/>
  <c r="CM252" i="1"/>
  <c r="CL252" i="1"/>
  <c r="CK252" i="1"/>
  <c r="CB252" i="1"/>
  <c r="DZ252" i="1" s="1"/>
  <c r="CA252" i="1"/>
  <c r="DY252" i="1" s="1"/>
  <c r="BZ252" i="1"/>
  <c r="DX252" i="1" s="1"/>
  <c r="BY252" i="1"/>
  <c r="DW252" i="1" s="1"/>
  <c r="BX252" i="1"/>
  <c r="DV252" i="1" s="1"/>
  <c r="BW252" i="1"/>
  <c r="DU252" i="1" s="1"/>
  <c r="BV252" i="1"/>
  <c r="DT252" i="1" s="1"/>
  <c r="BU252" i="1"/>
  <c r="BT252" i="1"/>
  <c r="BR252" i="1"/>
  <c r="DP252" i="1" s="1"/>
  <c r="BQ252" i="1"/>
  <c r="DO252" i="1" s="1"/>
  <c r="BP252" i="1"/>
  <c r="DN252" i="1" s="1"/>
  <c r="BO252" i="1"/>
  <c r="DM252" i="1" s="1"/>
  <c r="BN252" i="1"/>
  <c r="DL252" i="1" s="1"/>
  <c r="BM252" i="1"/>
  <c r="DK252" i="1" s="1"/>
  <c r="BL252" i="1"/>
  <c r="J252" i="1"/>
  <c r="EI251" i="1"/>
  <c r="FA251" i="1" s="1"/>
  <c r="DA251" i="1"/>
  <c r="CZ251" i="1"/>
  <c r="CY251" i="1"/>
  <c r="CX251" i="1"/>
  <c r="CW251" i="1"/>
  <c r="CV251" i="1"/>
  <c r="CU251" i="1"/>
  <c r="CT251" i="1"/>
  <c r="CS251" i="1"/>
  <c r="CR251" i="1"/>
  <c r="CP251" i="1"/>
  <c r="CO251" i="1"/>
  <c r="CN251" i="1"/>
  <c r="CM251" i="1"/>
  <c r="CL251" i="1"/>
  <c r="CK251" i="1"/>
  <c r="CB251" i="1"/>
  <c r="DZ251" i="1" s="1"/>
  <c r="CA251" i="1"/>
  <c r="DY251" i="1" s="1"/>
  <c r="BZ251" i="1"/>
  <c r="DX251" i="1" s="1"/>
  <c r="BY251" i="1"/>
  <c r="DW251" i="1" s="1"/>
  <c r="BX251" i="1"/>
  <c r="DV251" i="1" s="1"/>
  <c r="BW251" i="1"/>
  <c r="DU251" i="1" s="1"/>
  <c r="BV251" i="1"/>
  <c r="DT251" i="1" s="1"/>
  <c r="BU251" i="1"/>
  <c r="DS251" i="1" s="1"/>
  <c r="BT251" i="1"/>
  <c r="DR251" i="1" s="1"/>
  <c r="BS251" i="1"/>
  <c r="DQ251" i="1" s="1"/>
  <c r="BQ251" i="1"/>
  <c r="DO251" i="1" s="1"/>
  <c r="BP251" i="1"/>
  <c r="DN251" i="1" s="1"/>
  <c r="BO251" i="1"/>
  <c r="DM251" i="1" s="1"/>
  <c r="BN251" i="1"/>
  <c r="DL251" i="1" s="1"/>
  <c r="BM251" i="1"/>
  <c r="DK251" i="1" s="1"/>
  <c r="BL251" i="1"/>
  <c r="J251" i="1"/>
  <c r="FA250" i="1"/>
  <c r="EZ250" i="1"/>
  <c r="EY250" i="1"/>
  <c r="EI250" i="1"/>
  <c r="DZ250" i="1"/>
  <c r="DT250" i="1"/>
  <c r="DS250" i="1"/>
  <c r="DR250" i="1"/>
  <c r="DA250" i="1"/>
  <c r="CZ250" i="1"/>
  <c r="CY250" i="1"/>
  <c r="CX250" i="1"/>
  <c r="CW250" i="1"/>
  <c r="CV250" i="1"/>
  <c r="CU250" i="1"/>
  <c r="CT250" i="1"/>
  <c r="CS250" i="1"/>
  <c r="CR250" i="1"/>
  <c r="CQ250" i="1"/>
  <c r="CO250" i="1"/>
  <c r="CN250" i="1"/>
  <c r="CM250" i="1"/>
  <c r="CL250" i="1"/>
  <c r="CK250" i="1"/>
  <c r="EU250" i="1" s="1"/>
  <c r="CB250" i="1"/>
  <c r="CA250" i="1"/>
  <c r="DY250" i="1" s="1"/>
  <c r="BZ250" i="1"/>
  <c r="DX250" i="1" s="1"/>
  <c r="BY250" i="1"/>
  <c r="DW250" i="1" s="1"/>
  <c r="BX250" i="1"/>
  <c r="DV250" i="1" s="1"/>
  <c r="BW250" i="1"/>
  <c r="DU250" i="1" s="1"/>
  <c r="BV250" i="1"/>
  <c r="BU250" i="1"/>
  <c r="BT250" i="1"/>
  <c r="BS250" i="1"/>
  <c r="DQ250" i="1" s="1"/>
  <c r="BR250" i="1"/>
  <c r="DP250" i="1" s="1"/>
  <c r="BP250" i="1"/>
  <c r="DN250" i="1" s="1"/>
  <c r="BO250" i="1"/>
  <c r="DM250" i="1" s="1"/>
  <c r="BN250" i="1"/>
  <c r="DL250" i="1" s="1"/>
  <c r="BM250" i="1"/>
  <c r="DK250" i="1" s="1"/>
  <c r="BL250" i="1"/>
  <c r="ET250" i="1" s="1"/>
  <c r="J250" i="1"/>
  <c r="FA249" i="1"/>
  <c r="EI249" i="1"/>
  <c r="DZ249" i="1"/>
  <c r="DR249" i="1"/>
  <c r="DA249" i="1"/>
  <c r="CZ249" i="1"/>
  <c r="CY249" i="1"/>
  <c r="CX249" i="1"/>
  <c r="CW249" i="1"/>
  <c r="CV249" i="1"/>
  <c r="CU249" i="1"/>
  <c r="CT249" i="1"/>
  <c r="CS249" i="1"/>
  <c r="CR249" i="1"/>
  <c r="CQ249" i="1"/>
  <c r="CP249" i="1"/>
  <c r="CN249" i="1"/>
  <c r="CM249" i="1"/>
  <c r="CL249" i="1"/>
  <c r="CK249" i="1"/>
  <c r="CB249" i="1"/>
  <c r="CA249" i="1"/>
  <c r="DY249" i="1" s="1"/>
  <c r="BZ249" i="1"/>
  <c r="DX249" i="1" s="1"/>
  <c r="BY249" i="1"/>
  <c r="DW249" i="1" s="1"/>
  <c r="BX249" i="1"/>
  <c r="DV249" i="1" s="1"/>
  <c r="BW249" i="1"/>
  <c r="DU249" i="1" s="1"/>
  <c r="BV249" i="1"/>
  <c r="DT249" i="1" s="1"/>
  <c r="BU249" i="1"/>
  <c r="DS249" i="1" s="1"/>
  <c r="BT249" i="1"/>
  <c r="BS249" i="1"/>
  <c r="DQ249" i="1" s="1"/>
  <c r="BR249" i="1"/>
  <c r="DP249" i="1" s="1"/>
  <c r="BQ249" i="1"/>
  <c r="DO249" i="1" s="1"/>
  <c r="BO249" i="1"/>
  <c r="DM249" i="1" s="1"/>
  <c r="BN249" i="1"/>
  <c r="DL249" i="1" s="1"/>
  <c r="BM249" i="1"/>
  <c r="DK249" i="1" s="1"/>
  <c r="BL249" i="1"/>
  <c r="J249" i="1"/>
  <c r="EI248" i="1"/>
  <c r="FA248" i="1" s="1"/>
  <c r="DA248" i="1"/>
  <c r="CZ248" i="1"/>
  <c r="CY248" i="1"/>
  <c r="CX248" i="1"/>
  <c r="CW248" i="1"/>
  <c r="CV248" i="1"/>
  <c r="CU248" i="1"/>
  <c r="CT248" i="1"/>
  <c r="CS248" i="1"/>
  <c r="CR248" i="1"/>
  <c r="CQ248" i="1"/>
  <c r="CP248" i="1"/>
  <c r="CO248" i="1"/>
  <c r="CM248" i="1"/>
  <c r="CL248" i="1"/>
  <c r="CK248" i="1"/>
  <c r="CB248" i="1"/>
  <c r="DZ248" i="1" s="1"/>
  <c r="CA248" i="1"/>
  <c r="DY248" i="1" s="1"/>
  <c r="BZ248" i="1"/>
  <c r="DX248" i="1" s="1"/>
  <c r="BY248" i="1"/>
  <c r="DW248" i="1" s="1"/>
  <c r="BX248" i="1"/>
  <c r="DV248" i="1" s="1"/>
  <c r="BW248" i="1"/>
  <c r="DU248" i="1" s="1"/>
  <c r="BV248" i="1"/>
  <c r="DT248" i="1" s="1"/>
  <c r="BU248" i="1"/>
  <c r="DS248" i="1" s="1"/>
  <c r="BT248" i="1"/>
  <c r="DR248" i="1" s="1"/>
  <c r="BS248" i="1"/>
  <c r="DQ248" i="1" s="1"/>
  <c r="BR248" i="1"/>
  <c r="DP248" i="1" s="1"/>
  <c r="BQ248" i="1"/>
  <c r="DO248" i="1" s="1"/>
  <c r="BP248" i="1"/>
  <c r="DN248" i="1" s="1"/>
  <c r="BN248" i="1"/>
  <c r="DL248" i="1" s="1"/>
  <c r="BM248" i="1"/>
  <c r="DK248" i="1" s="1"/>
  <c r="BL248" i="1"/>
  <c r="J248" i="1"/>
  <c r="FA247" i="1"/>
  <c r="EZ247" i="1"/>
  <c r="EY247" i="1"/>
  <c r="EI247" i="1"/>
  <c r="DT247" i="1"/>
  <c r="DS247" i="1"/>
  <c r="DR247" i="1"/>
  <c r="DA247" i="1"/>
  <c r="CZ247" i="1"/>
  <c r="CY247" i="1"/>
  <c r="CX247" i="1"/>
  <c r="CW247" i="1"/>
  <c r="CV247" i="1"/>
  <c r="CU247" i="1"/>
  <c r="CT247" i="1"/>
  <c r="CS247" i="1"/>
  <c r="CR247" i="1"/>
  <c r="CQ247" i="1"/>
  <c r="CP247" i="1"/>
  <c r="CO247" i="1"/>
  <c r="CN247" i="1"/>
  <c r="CL247" i="1"/>
  <c r="CK247" i="1"/>
  <c r="CB247" i="1"/>
  <c r="DZ247" i="1" s="1"/>
  <c r="CA247" i="1"/>
  <c r="DY247" i="1" s="1"/>
  <c r="BZ247" i="1"/>
  <c r="DX247" i="1" s="1"/>
  <c r="BY247" i="1"/>
  <c r="DW247" i="1" s="1"/>
  <c r="BX247" i="1"/>
  <c r="DV247" i="1" s="1"/>
  <c r="BW247" i="1"/>
  <c r="DU247" i="1" s="1"/>
  <c r="BV247" i="1"/>
  <c r="BU247" i="1"/>
  <c r="BT247" i="1"/>
  <c r="BS247" i="1"/>
  <c r="DQ247" i="1" s="1"/>
  <c r="BR247" i="1"/>
  <c r="DP247" i="1" s="1"/>
  <c r="BQ247" i="1"/>
  <c r="DO247" i="1" s="1"/>
  <c r="BP247" i="1"/>
  <c r="DN247" i="1" s="1"/>
  <c r="BO247" i="1"/>
  <c r="DM247" i="1" s="1"/>
  <c r="BM247" i="1"/>
  <c r="DK247" i="1" s="1"/>
  <c r="BL247" i="1"/>
  <c r="J247" i="1"/>
  <c r="FA246" i="1"/>
  <c r="EZ246" i="1"/>
  <c r="EI246" i="1"/>
  <c r="DA246" i="1"/>
  <c r="CZ246" i="1"/>
  <c r="CY246" i="1"/>
  <c r="CX246" i="1"/>
  <c r="CW246" i="1"/>
  <c r="CV246" i="1"/>
  <c r="CU246" i="1"/>
  <c r="CT246" i="1"/>
  <c r="CS246" i="1"/>
  <c r="CR246" i="1"/>
  <c r="CQ246" i="1"/>
  <c r="CP246" i="1"/>
  <c r="CO246" i="1"/>
  <c r="CN246" i="1"/>
  <c r="CM246" i="1"/>
  <c r="CK246" i="1"/>
  <c r="EU246" i="1" s="1"/>
  <c r="CB246" i="1"/>
  <c r="DZ246" i="1" s="1"/>
  <c r="CA246" i="1"/>
  <c r="DY246" i="1" s="1"/>
  <c r="BZ246" i="1"/>
  <c r="DX246" i="1" s="1"/>
  <c r="BY246" i="1"/>
  <c r="DW246" i="1" s="1"/>
  <c r="BX246" i="1"/>
  <c r="DV246" i="1" s="1"/>
  <c r="BW246" i="1"/>
  <c r="DU246" i="1" s="1"/>
  <c r="BV246" i="1"/>
  <c r="DT246" i="1" s="1"/>
  <c r="BU246" i="1"/>
  <c r="DS246" i="1" s="1"/>
  <c r="BT246" i="1"/>
  <c r="DR246" i="1" s="1"/>
  <c r="BS246" i="1"/>
  <c r="DQ246" i="1" s="1"/>
  <c r="BR246" i="1"/>
  <c r="DP246" i="1" s="1"/>
  <c r="BQ246" i="1"/>
  <c r="DO246" i="1" s="1"/>
  <c r="BP246" i="1"/>
  <c r="DN246" i="1" s="1"/>
  <c r="BO246" i="1"/>
  <c r="DM246" i="1" s="1"/>
  <c r="BN246" i="1"/>
  <c r="DL246" i="1" s="1"/>
  <c r="BL246" i="1"/>
  <c r="ET246" i="1" s="1"/>
  <c r="J246" i="1"/>
  <c r="FA245" i="1"/>
  <c r="EI245" i="1"/>
  <c r="EZ245" i="1" s="1"/>
  <c r="DZ245" i="1"/>
  <c r="DT245" i="1"/>
  <c r="DA245" i="1"/>
  <c r="CZ245" i="1"/>
  <c r="CY245" i="1"/>
  <c r="CX245" i="1"/>
  <c r="CW245" i="1"/>
  <c r="CV245" i="1"/>
  <c r="CU245" i="1"/>
  <c r="CT245" i="1"/>
  <c r="CS245" i="1"/>
  <c r="CR245" i="1"/>
  <c r="CQ245" i="1"/>
  <c r="CP245" i="1"/>
  <c r="CO245" i="1"/>
  <c r="CN245" i="1"/>
  <c r="CM245" i="1"/>
  <c r="CL245" i="1"/>
  <c r="CB245" i="1"/>
  <c r="CA245" i="1"/>
  <c r="DY245" i="1" s="1"/>
  <c r="EP260" i="1" s="1"/>
  <c r="BZ245" i="1"/>
  <c r="DX245" i="1" s="1"/>
  <c r="BY245" i="1"/>
  <c r="DW245" i="1" s="1"/>
  <c r="BX245" i="1"/>
  <c r="DV245" i="1" s="1"/>
  <c r="BW245" i="1"/>
  <c r="DU245" i="1" s="1"/>
  <c r="BV245" i="1"/>
  <c r="BU245" i="1"/>
  <c r="DS245" i="1" s="1"/>
  <c r="BT245" i="1"/>
  <c r="DR245" i="1" s="1"/>
  <c r="BS245" i="1"/>
  <c r="DQ245" i="1" s="1"/>
  <c r="BR245" i="1"/>
  <c r="DP245" i="1" s="1"/>
  <c r="BQ245" i="1"/>
  <c r="DO245" i="1" s="1"/>
  <c r="BP245" i="1"/>
  <c r="DN245" i="1" s="1"/>
  <c r="BO245" i="1"/>
  <c r="DM245" i="1" s="1"/>
  <c r="BN245" i="1"/>
  <c r="DL245" i="1" s="1"/>
  <c r="BM245" i="1"/>
  <c r="J245" i="1"/>
  <c r="FX243" i="1"/>
  <c r="FW243" i="1"/>
  <c r="FV243" i="1"/>
  <c r="FU243" i="1"/>
  <c r="FT243" i="1"/>
  <c r="FS243" i="1"/>
  <c r="FR243" i="1"/>
  <c r="FQ243" i="1"/>
  <c r="FX241" i="1"/>
  <c r="FW241" i="1"/>
  <c r="FV241" i="1"/>
  <c r="FU241" i="1"/>
  <c r="FT241" i="1"/>
  <c r="FS241" i="1"/>
  <c r="FR241" i="1"/>
  <c r="FQ241" i="1"/>
  <c r="H241" i="1"/>
  <c r="G241" i="1"/>
  <c r="F241" i="1"/>
  <c r="E241" i="1"/>
  <c r="D241" i="1"/>
  <c r="FF240" i="1"/>
  <c r="FE240" i="1"/>
  <c r="FD240" i="1"/>
  <c r="FC240" i="1"/>
  <c r="FA240" i="1"/>
  <c r="EY240" i="1"/>
  <c r="EI240" i="1"/>
  <c r="FB240" i="1" s="1"/>
  <c r="DV240" i="1"/>
  <c r="DU240" i="1"/>
  <c r="DN240" i="1"/>
  <c r="DM240" i="1"/>
  <c r="DJ240" i="1"/>
  <c r="CX240" i="1"/>
  <c r="CW240" i="1"/>
  <c r="CV240" i="1"/>
  <c r="CU240" i="1"/>
  <c r="DT240" i="1" s="1"/>
  <c r="CT240" i="1"/>
  <c r="DS240" i="1" s="1"/>
  <c r="CS240" i="1"/>
  <c r="CR240" i="1"/>
  <c r="CQ240" i="1"/>
  <c r="CP240" i="1"/>
  <c r="CO240" i="1"/>
  <c r="CN240" i="1"/>
  <c r="CM240" i="1"/>
  <c r="DL240" i="1" s="1"/>
  <c r="CL240" i="1"/>
  <c r="DK240" i="1" s="1"/>
  <c r="CK240" i="1"/>
  <c r="EU240" i="1" s="1"/>
  <c r="FM240" i="1" s="1"/>
  <c r="BY240" i="1"/>
  <c r="DW240" i="1" s="1"/>
  <c r="BX240" i="1"/>
  <c r="BW240" i="1"/>
  <c r="BV240" i="1"/>
  <c r="BU240" i="1"/>
  <c r="BT240" i="1"/>
  <c r="DR240" i="1" s="1"/>
  <c r="BS240" i="1"/>
  <c r="DQ240" i="1" s="1"/>
  <c r="BR240" i="1"/>
  <c r="DP240" i="1" s="1"/>
  <c r="BQ240" i="1"/>
  <c r="DO240" i="1" s="1"/>
  <c r="BP240" i="1"/>
  <c r="BO240" i="1"/>
  <c r="BN240" i="1"/>
  <c r="BM240" i="1"/>
  <c r="BL240" i="1"/>
  <c r="J240" i="1"/>
  <c r="EI239" i="1"/>
  <c r="FF239" i="1" s="1"/>
  <c r="DX239" i="1"/>
  <c r="DP239" i="1"/>
  <c r="DO239" i="1"/>
  <c r="CY239" i="1"/>
  <c r="CW239" i="1"/>
  <c r="DV239" i="1" s="1"/>
  <c r="CV239" i="1"/>
  <c r="DU239" i="1" s="1"/>
  <c r="CU239" i="1"/>
  <c r="CT239" i="1"/>
  <c r="CS239" i="1"/>
  <c r="CR239" i="1"/>
  <c r="CQ239" i="1"/>
  <c r="CP239" i="1"/>
  <c r="CO239" i="1"/>
  <c r="DN239" i="1" s="1"/>
  <c r="CN239" i="1"/>
  <c r="DM239" i="1" s="1"/>
  <c r="CM239" i="1"/>
  <c r="CL239" i="1"/>
  <c r="CK239" i="1"/>
  <c r="BZ239" i="1"/>
  <c r="BX239" i="1"/>
  <c r="BW239" i="1"/>
  <c r="BV239" i="1"/>
  <c r="DT239" i="1" s="1"/>
  <c r="BU239" i="1"/>
  <c r="DS239" i="1" s="1"/>
  <c r="BT239" i="1"/>
  <c r="DR239" i="1" s="1"/>
  <c r="BS239" i="1"/>
  <c r="DQ239" i="1" s="1"/>
  <c r="BR239" i="1"/>
  <c r="BQ239" i="1"/>
  <c r="BP239" i="1"/>
  <c r="BO239" i="1"/>
  <c r="BN239" i="1"/>
  <c r="DL239" i="1" s="1"/>
  <c r="BM239" i="1"/>
  <c r="DK239" i="1" s="1"/>
  <c r="BL239" i="1"/>
  <c r="J239" i="1"/>
  <c r="EI238" i="1"/>
  <c r="FA238" i="1" s="1"/>
  <c r="DR238" i="1"/>
  <c r="DQ238" i="1"/>
  <c r="DP238" i="1"/>
  <c r="DJ238" i="1"/>
  <c r="CY238" i="1"/>
  <c r="DX238" i="1" s="1"/>
  <c r="CX238" i="1"/>
  <c r="CV238" i="1"/>
  <c r="CU238" i="1"/>
  <c r="CT238" i="1"/>
  <c r="CS238" i="1"/>
  <c r="CR238" i="1"/>
  <c r="CQ238" i="1"/>
  <c r="CP238" i="1"/>
  <c r="DO238" i="1" s="1"/>
  <c r="CO238" i="1"/>
  <c r="CN238" i="1"/>
  <c r="CM238" i="1"/>
  <c r="CL238" i="1"/>
  <c r="CK238" i="1"/>
  <c r="BZ238" i="1"/>
  <c r="BY238" i="1"/>
  <c r="BW238" i="1"/>
  <c r="DU238" i="1" s="1"/>
  <c r="BV238" i="1"/>
  <c r="DT238" i="1" s="1"/>
  <c r="BU238" i="1"/>
  <c r="DS238" i="1" s="1"/>
  <c r="BT238" i="1"/>
  <c r="BS238" i="1"/>
  <c r="BR238" i="1"/>
  <c r="BQ238" i="1"/>
  <c r="BP238" i="1"/>
  <c r="BO238" i="1"/>
  <c r="DM238" i="1" s="1"/>
  <c r="BN238" i="1"/>
  <c r="DL238" i="1" s="1"/>
  <c r="BM238" i="1"/>
  <c r="BL238" i="1"/>
  <c r="J238" i="1"/>
  <c r="FE237" i="1"/>
  <c r="FD237" i="1"/>
  <c r="FC237" i="1"/>
  <c r="FB237" i="1"/>
  <c r="FA237" i="1"/>
  <c r="EY237" i="1"/>
  <c r="EI237" i="1"/>
  <c r="EZ237" i="1" s="1"/>
  <c r="DT237" i="1"/>
  <c r="DS237" i="1"/>
  <c r="DR237" i="1"/>
  <c r="DL237" i="1"/>
  <c r="DK237" i="1"/>
  <c r="CY237" i="1"/>
  <c r="CX237" i="1"/>
  <c r="CW237" i="1"/>
  <c r="CU237" i="1"/>
  <c r="CT237" i="1"/>
  <c r="CS237" i="1"/>
  <c r="CR237" i="1"/>
  <c r="DQ237" i="1" s="1"/>
  <c r="CQ237" i="1"/>
  <c r="CP237" i="1"/>
  <c r="CO237" i="1"/>
  <c r="CN237" i="1"/>
  <c r="CM237" i="1"/>
  <c r="CL237" i="1"/>
  <c r="CK237" i="1"/>
  <c r="EU237" i="1" s="1"/>
  <c r="FM237" i="1" s="1"/>
  <c r="BZ237" i="1"/>
  <c r="DX237" i="1" s="1"/>
  <c r="BY237" i="1"/>
  <c r="DW237" i="1" s="1"/>
  <c r="BX237" i="1"/>
  <c r="DV237" i="1" s="1"/>
  <c r="BV237" i="1"/>
  <c r="BU237" i="1"/>
  <c r="BT237" i="1"/>
  <c r="BS237" i="1"/>
  <c r="BR237" i="1"/>
  <c r="DP237" i="1" s="1"/>
  <c r="BQ237" i="1"/>
  <c r="DO237" i="1" s="1"/>
  <c r="BP237" i="1"/>
  <c r="DN237" i="1" s="1"/>
  <c r="BO237" i="1"/>
  <c r="DM237" i="1" s="1"/>
  <c r="BN237" i="1"/>
  <c r="BM237" i="1"/>
  <c r="BL237" i="1"/>
  <c r="J237" i="1"/>
  <c r="FF236" i="1"/>
  <c r="FE236" i="1"/>
  <c r="FD236" i="1"/>
  <c r="FC236" i="1"/>
  <c r="FA236" i="1"/>
  <c r="EY236" i="1"/>
  <c r="EI236" i="1"/>
  <c r="FB236" i="1" s="1"/>
  <c r="DW236" i="1"/>
  <c r="DV236" i="1"/>
  <c r="DN236" i="1"/>
  <c r="DM236" i="1"/>
  <c r="DL236" i="1"/>
  <c r="DJ236" i="1"/>
  <c r="CY236" i="1"/>
  <c r="CX236" i="1"/>
  <c r="CW236" i="1"/>
  <c r="CV236" i="1"/>
  <c r="DU236" i="1" s="1"/>
  <c r="CT236" i="1"/>
  <c r="DS236" i="1" s="1"/>
  <c r="CS236" i="1"/>
  <c r="CR236" i="1"/>
  <c r="CQ236" i="1"/>
  <c r="CP236" i="1"/>
  <c r="CO236" i="1"/>
  <c r="CN236" i="1"/>
  <c r="CM236" i="1"/>
  <c r="CL236" i="1"/>
  <c r="DK236" i="1" s="1"/>
  <c r="CK236" i="1"/>
  <c r="EU236" i="1" s="1"/>
  <c r="FM236" i="1" s="1"/>
  <c r="BZ236" i="1"/>
  <c r="DX236" i="1" s="1"/>
  <c r="BY236" i="1"/>
  <c r="BX236" i="1"/>
  <c r="BW236" i="1"/>
  <c r="BU236" i="1"/>
  <c r="BT236" i="1"/>
  <c r="BS236" i="1"/>
  <c r="DQ236" i="1" s="1"/>
  <c r="BR236" i="1"/>
  <c r="DP236" i="1" s="1"/>
  <c r="BQ236" i="1"/>
  <c r="DO236" i="1" s="1"/>
  <c r="BP236" i="1"/>
  <c r="BO236" i="1"/>
  <c r="BN236" i="1"/>
  <c r="BM236" i="1"/>
  <c r="BL236" i="1"/>
  <c r="J236" i="1"/>
  <c r="FF235" i="1"/>
  <c r="EZ235" i="1"/>
  <c r="EY235" i="1"/>
  <c r="EI235" i="1"/>
  <c r="DX235" i="1"/>
  <c r="DW235" i="1"/>
  <c r="DP235" i="1"/>
  <c r="DO235" i="1"/>
  <c r="DN235" i="1"/>
  <c r="CY235" i="1"/>
  <c r="CX235" i="1"/>
  <c r="CW235" i="1"/>
  <c r="DV235" i="1" s="1"/>
  <c r="CV235" i="1"/>
  <c r="CU235" i="1"/>
  <c r="CS235" i="1"/>
  <c r="CR235" i="1"/>
  <c r="CQ235" i="1"/>
  <c r="CP235" i="1"/>
  <c r="CO235" i="1"/>
  <c r="CN235" i="1"/>
  <c r="DM235" i="1" s="1"/>
  <c r="CM235" i="1"/>
  <c r="CL235" i="1"/>
  <c r="CK235" i="1"/>
  <c r="BZ235" i="1"/>
  <c r="BY235" i="1"/>
  <c r="BX235" i="1"/>
  <c r="BW235" i="1"/>
  <c r="BV235" i="1"/>
  <c r="DT235" i="1" s="1"/>
  <c r="BT235" i="1"/>
  <c r="DR235" i="1" s="1"/>
  <c r="BS235" i="1"/>
  <c r="DQ235" i="1" s="1"/>
  <c r="BR235" i="1"/>
  <c r="BQ235" i="1"/>
  <c r="BP235" i="1"/>
  <c r="BO235" i="1"/>
  <c r="BN235" i="1"/>
  <c r="BM235" i="1"/>
  <c r="DK235" i="1" s="1"/>
  <c r="BL235" i="1"/>
  <c r="J235" i="1"/>
  <c r="EZ234" i="1"/>
  <c r="EI234" i="1"/>
  <c r="FA234" i="1" s="1"/>
  <c r="DS234" i="1"/>
  <c r="DQ234" i="1"/>
  <c r="DP234" i="1"/>
  <c r="DJ234" i="1"/>
  <c r="CY234" i="1"/>
  <c r="DX234" i="1" s="1"/>
  <c r="CX234" i="1"/>
  <c r="CW234" i="1"/>
  <c r="CV234" i="1"/>
  <c r="CU234" i="1"/>
  <c r="CT234" i="1"/>
  <c r="CR234" i="1"/>
  <c r="CQ234" i="1"/>
  <c r="CP234" i="1"/>
  <c r="DO234" i="1" s="1"/>
  <c r="CO234" i="1"/>
  <c r="CN234" i="1"/>
  <c r="CM234" i="1"/>
  <c r="CL234" i="1"/>
  <c r="CK234" i="1"/>
  <c r="EU234" i="1" s="1"/>
  <c r="BZ234" i="1"/>
  <c r="BY234" i="1"/>
  <c r="DW234" i="1" s="1"/>
  <c r="BX234" i="1"/>
  <c r="DV234" i="1" s="1"/>
  <c r="BW234" i="1"/>
  <c r="DU234" i="1" s="1"/>
  <c r="BV234" i="1"/>
  <c r="DT234" i="1" s="1"/>
  <c r="BU234" i="1"/>
  <c r="BS234" i="1"/>
  <c r="BR234" i="1"/>
  <c r="BQ234" i="1"/>
  <c r="BP234" i="1"/>
  <c r="DN234" i="1" s="1"/>
  <c r="BO234" i="1"/>
  <c r="DM234" i="1" s="1"/>
  <c r="BN234" i="1"/>
  <c r="DL234" i="1" s="1"/>
  <c r="BM234" i="1"/>
  <c r="BL234" i="1"/>
  <c r="J234" i="1"/>
  <c r="FE233" i="1"/>
  <c r="FD233" i="1"/>
  <c r="FC233" i="1"/>
  <c r="FB233" i="1"/>
  <c r="FA233" i="1"/>
  <c r="EY233" i="1"/>
  <c r="EI233" i="1"/>
  <c r="EZ233" i="1" s="1"/>
  <c r="DU233" i="1"/>
  <c r="DT233" i="1"/>
  <c r="DL233" i="1"/>
  <c r="DK233" i="1"/>
  <c r="DJ233" i="1"/>
  <c r="CY233" i="1"/>
  <c r="CX233" i="1"/>
  <c r="CW233" i="1"/>
  <c r="CV233" i="1"/>
  <c r="CU233" i="1"/>
  <c r="CT233" i="1"/>
  <c r="DS233" i="1" s="1"/>
  <c r="CS233" i="1"/>
  <c r="DR233" i="1" s="1"/>
  <c r="CQ233" i="1"/>
  <c r="CP233" i="1"/>
  <c r="CO233" i="1"/>
  <c r="CN233" i="1"/>
  <c r="CM233" i="1"/>
  <c r="CL233" i="1"/>
  <c r="CK233" i="1"/>
  <c r="EU233" i="1" s="1"/>
  <c r="FM233" i="1" s="1"/>
  <c r="BZ233" i="1"/>
  <c r="DX233" i="1" s="1"/>
  <c r="BY233" i="1"/>
  <c r="DW233" i="1" s="1"/>
  <c r="BX233" i="1"/>
  <c r="DV233" i="1" s="1"/>
  <c r="BW233" i="1"/>
  <c r="BV233" i="1"/>
  <c r="BU233" i="1"/>
  <c r="BT233" i="1"/>
  <c r="BR233" i="1"/>
  <c r="BQ233" i="1"/>
  <c r="DO233" i="1" s="1"/>
  <c r="BP233" i="1"/>
  <c r="DN233" i="1" s="1"/>
  <c r="BO233" i="1"/>
  <c r="DM233" i="1" s="1"/>
  <c r="BN233" i="1"/>
  <c r="BM233" i="1"/>
  <c r="BL233" i="1"/>
  <c r="J233" i="1"/>
  <c r="FF232" i="1"/>
  <c r="FE232" i="1"/>
  <c r="FD232" i="1"/>
  <c r="FC232" i="1"/>
  <c r="FA232" i="1"/>
  <c r="EY232" i="1"/>
  <c r="EI232" i="1"/>
  <c r="FB232" i="1" s="1"/>
  <c r="DW232" i="1"/>
  <c r="DV232" i="1"/>
  <c r="DN232" i="1"/>
  <c r="DM232" i="1"/>
  <c r="DL232" i="1"/>
  <c r="CY232" i="1"/>
  <c r="CX232" i="1"/>
  <c r="CW232" i="1"/>
  <c r="CV232" i="1"/>
  <c r="DU232" i="1" s="1"/>
  <c r="CU232" i="1"/>
  <c r="DT232" i="1" s="1"/>
  <c r="CT232" i="1"/>
  <c r="CS232" i="1"/>
  <c r="CR232" i="1"/>
  <c r="CP232" i="1"/>
  <c r="CO232" i="1"/>
  <c r="CN232" i="1"/>
  <c r="CM232" i="1"/>
  <c r="CL232" i="1"/>
  <c r="DK232" i="1" s="1"/>
  <c r="CK232" i="1"/>
  <c r="EU232" i="1" s="1"/>
  <c r="FM232" i="1" s="1"/>
  <c r="BZ232" i="1"/>
  <c r="DX232" i="1" s="1"/>
  <c r="BY232" i="1"/>
  <c r="BX232" i="1"/>
  <c r="BW232" i="1"/>
  <c r="BV232" i="1"/>
  <c r="BU232" i="1"/>
  <c r="DS232" i="1" s="1"/>
  <c r="BT232" i="1"/>
  <c r="DR232" i="1" s="1"/>
  <c r="BS232" i="1"/>
  <c r="DQ232" i="1" s="1"/>
  <c r="BQ232" i="1"/>
  <c r="DO232" i="1" s="1"/>
  <c r="BP232" i="1"/>
  <c r="BO232" i="1"/>
  <c r="BN232" i="1"/>
  <c r="BM232" i="1"/>
  <c r="BL232" i="1"/>
  <c r="J232" i="1"/>
  <c r="FF231" i="1"/>
  <c r="EY231" i="1"/>
  <c r="EI231" i="1"/>
  <c r="EZ231" i="1" s="1"/>
  <c r="DX231" i="1"/>
  <c r="DQ231" i="1"/>
  <c r="DP231" i="1"/>
  <c r="CY231" i="1"/>
  <c r="CX231" i="1"/>
  <c r="DW231" i="1" s="1"/>
  <c r="CW231" i="1"/>
  <c r="DV231" i="1" s="1"/>
  <c r="CV231" i="1"/>
  <c r="CU231" i="1"/>
  <c r="CT231" i="1"/>
  <c r="CS231" i="1"/>
  <c r="CR231" i="1"/>
  <c r="CQ231" i="1"/>
  <c r="CO231" i="1"/>
  <c r="DN231" i="1" s="1"/>
  <c r="CN231" i="1"/>
  <c r="DM231" i="1" s="1"/>
  <c r="CM231" i="1"/>
  <c r="CL231" i="1"/>
  <c r="CK231" i="1"/>
  <c r="BZ231" i="1"/>
  <c r="BY231" i="1"/>
  <c r="BX231" i="1"/>
  <c r="BW231" i="1"/>
  <c r="DU231" i="1" s="1"/>
  <c r="BV231" i="1"/>
  <c r="DT231" i="1" s="1"/>
  <c r="BU231" i="1"/>
  <c r="DS231" i="1" s="1"/>
  <c r="BT231" i="1"/>
  <c r="DR231" i="1" s="1"/>
  <c r="BS231" i="1"/>
  <c r="BR231" i="1"/>
  <c r="BP231" i="1"/>
  <c r="BO231" i="1"/>
  <c r="BN231" i="1"/>
  <c r="DL231" i="1" s="1"/>
  <c r="BM231" i="1"/>
  <c r="DK231" i="1" s="1"/>
  <c r="BL231" i="1"/>
  <c r="J231" i="1"/>
  <c r="EI230" i="1"/>
  <c r="FA230" i="1" s="1"/>
  <c r="DS230" i="1"/>
  <c r="DR230" i="1"/>
  <c r="DJ230" i="1"/>
  <c r="CY230" i="1"/>
  <c r="DX230" i="1" s="1"/>
  <c r="CX230" i="1"/>
  <c r="CW230" i="1"/>
  <c r="CV230" i="1"/>
  <c r="CU230" i="1"/>
  <c r="CT230" i="1"/>
  <c r="CS230" i="1"/>
  <c r="CR230" i="1"/>
  <c r="DQ230" i="1" s="1"/>
  <c r="CQ230" i="1"/>
  <c r="DP230" i="1" s="1"/>
  <c r="CP230" i="1"/>
  <c r="CN230" i="1"/>
  <c r="CM230" i="1"/>
  <c r="CL230" i="1"/>
  <c r="CK230" i="1"/>
  <c r="BZ230" i="1"/>
  <c r="BY230" i="1"/>
  <c r="BX230" i="1"/>
  <c r="DV230" i="1" s="1"/>
  <c r="BW230" i="1"/>
  <c r="DU230" i="1" s="1"/>
  <c r="BV230" i="1"/>
  <c r="DT230" i="1" s="1"/>
  <c r="BU230" i="1"/>
  <c r="BT230" i="1"/>
  <c r="BS230" i="1"/>
  <c r="BR230" i="1"/>
  <c r="BQ230" i="1"/>
  <c r="BO230" i="1"/>
  <c r="DM230" i="1" s="1"/>
  <c r="BN230" i="1"/>
  <c r="DL230" i="1" s="1"/>
  <c r="BM230" i="1"/>
  <c r="BL230" i="1"/>
  <c r="J230" i="1"/>
  <c r="FE229" i="1"/>
  <c r="FD229" i="1"/>
  <c r="FC229" i="1"/>
  <c r="FB229" i="1"/>
  <c r="FA229" i="1"/>
  <c r="EY229" i="1"/>
  <c r="EU229" i="1"/>
  <c r="FM229" i="1" s="1"/>
  <c r="EI229" i="1"/>
  <c r="EZ229" i="1" s="1"/>
  <c r="DU229" i="1"/>
  <c r="DT229" i="1"/>
  <c r="DL229" i="1"/>
  <c r="DK229" i="1"/>
  <c r="CY229" i="1"/>
  <c r="CX229" i="1"/>
  <c r="CW229" i="1"/>
  <c r="CV229" i="1"/>
  <c r="CU229" i="1"/>
  <c r="CT229" i="1"/>
  <c r="DS229" i="1" s="1"/>
  <c r="CS229" i="1"/>
  <c r="DR229" i="1" s="1"/>
  <c r="CR229" i="1"/>
  <c r="CQ229" i="1"/>
  <c r="CP229" i="1"/>
  <c r="CO229" i="1"/>
  <c r="CM229" i="1"/>
  <c r="CL229" i="1"/>
  <c r="CK229" i="1"/>
  <c r="DJ229" i="1" s="1"/>
  <c r="BZ229" i="1"/>
  <c r="DX229" i="1" s="1"/>
  <c r="BY229" i="1"/>
  <c r="DW229" i="1" s="1"/>
  <c r="BX229" i="1"/>
  <c r="DV229" i="1" s="1"/>
  <c r="BW229" i="1"/>
  <c r="BV229" i="1"/>
  <c r="BU229" i="1"/>
  <c r="BT229" i="1"/>
  <c r="BS229" i="1"/>
  <c r="DQ229" i="1" s="1"/>
  <c r="BR229" i="1"/>
  <c r="DP229" i="1" s="1"/>
  <c r="BQ229" i="1"/>
  <c r="DO229" i="1" s="1"/>
  <c r="BP229" i="1"/>
  <c r="DN229" i="1" s="1"/>
  <c r="BN229" i="1"/>
  <c r="BM229" i="1"/>
  <c r="BL229" i="1"/>
  <c r="J229" i="1"/>
  <c r="FF228" i="1"/>
  <c r="FE228" i="1"/>
  <c r="FD228" i="1"/>
  <c r="FC228" i="1"/>
  <c r="FA228" i="1"/>
  <c r="EY228" i="1"/>
  <c r="EI228" i="1"/>
  <c r="FB228" i="1" s="1"/>
  <c r="DW228" i="1"/>
  <c r="DV228" i="1"/>
  <c r="DO228" i="1"/>
  <c r="DN228" i="1"/>
  <c r="DM228" i="1"/>
  <c r="CY228" i="1"/>
  <c r="CX228" i="1"/>
  <c r="CW228" i="1"/>
  <c r="CV228" i="1"/>
  <c r="DU228" i="1" s="1"/>
  <c r="CU228" i="1"/>
  <c r="DT228" i="1" s="1"/>
  <c r="CT228" i="1"/>
  <c r="CS228" i="1"/>
  <c r="CR228" i="1"/>
  <c r="CQ228" i="1"/>
  <c r="CP228" i="1"/>
  <c r="CO228" i="1"/>
  <c r="CN228" i="1"/>
  <c r="CL228" i="1"/>
  <c r="DK228" i="1" s="1"/>
  <c r="CK228" i="1"/>
  <c r="EU228" i="1" s="1"/>
  <c r="FM228" i="1" s="1"/>
  <c r="BZ228" i="1"/>
  <c r="DX228" i="1" s="1"/>
  <c r="BY228" i="1"/>
  <c r="BX228" i="1"/>
  <c r="BW228" i="1"/>
  <c r="BV228" i="1"/>
  <c r="BU228" i="1"/>
  <c r="BT228" i="1"/>
  <c r="DR228" i="1" s="1"/>
  <c r="BS228" i="1"/>
  <c r="DQ228" i="1" s="1"/>
  <c r="BR228" i="1"/>
  <c r="DP228" i="1" s="1"/>
  <c r="BQ228" i="1"/>
  <c r="BP228" i="1"/>
  <c r="BO228" i="1"/>
  <c r="BM228" i="1"/>
  <c r="BL228" i="1"/>
  <c r="J228" i="1"/>
  <c r="FF227" i="1"/>
  <c r="EY227" i="1"/>
  <c r="EI227" i="1"/>
  <c r="EZ227" i="1" s="1"/>
  <c r="DX227" i="1"/>
  <c r="DQ227" i="1"/>
  <c r="DP227" i="1"/>
  <c r="DO227" i="1"/>
  <c r="CY227" i="1"/>
  <c r="CX227" i="1"/>
  <c r="DW227" i="1" s="1"/>
  <c r="CW227" i="1"/>
  <c r="DV227" i="1" s="1"/>
  <c r="CV227" i="1"/>
  <c r="ET237" i="1" s="1"/>
  <c r="CU227" i="1"/>
  <c r="CT227" i="1"/>
  <c r="CS227" i="1"/>
  <c r="CR227" i="1"/>
  <c r="CQ227" i="1"/>
  <c r="CP227" i="1"/>
  <c r="CO227" i="1"/>
  <c r="DN227" i="1" s="1"/>
  <c r="CN227" i="1"/>
  <c r="CM227" i="1"/>
  <c r="CK227" i="1"/>
  <c r="EU227" i="1" s="1"/>
  <c r="BZ227" i="1"/>
  <c r="BY227" i="1"/>
  <c r="BX227" i="1"/>
  <c r="BW227" i="1"/>
  <c r="DU227" i="1" s="1"/>
  <c r="BV227" i="1"/>
  <c r="DT227" i="1" s="1"/>
  <c r="BU227" i="1"/>
  <c r="DS227" i="1" s="1"/>
  <c r="BT227" i="1"/>
  <c r="DR227" i="1" s="1"/>
  <c r="BS227" i="1"/>
  <c r="BR227" i="1"/>
  <c r="BQ227" i="1"/>
  <c r="BP227" i="1"/>
  <c r="BO227" i="1"/>
  <c r="DM227" i="1" s="1"/>
  <c r="BN227" i="1"/>
  <c r="DL227" i="1" s="1"/>
  <c r="BL227" i="1"/>
  <c r="J227" i="1"/>
  <c r="EZ226" i="1"/>
  <c r="EI226" i="1"/>
  <c r="FA226" i="1" s="1"/>
  <c r="DS226" i="1"/>
  <c r="DR226" i="1"/>
  <c r="DK226" i="1"/>
  <c r="CY226" i="1"/>
  <c r="DX226" i="1" s="1"/>
  <c r="CX226" i="1"/>
  <c r="CW226" i="1"/>
  <c r="CV226" i="1"/>
  <c r="CU226" i="1"/>
  <c r="CT226" i="1"/>
  <c r="CS226" i="1"/>
  <c r="CR226" i="1"/>
  <c r="DQ226" i="1" s="1"/>
  <c r="CQ226" i="1"/>
  <c r="DP226" i="1" s="1"/>
  <c r="CP226" i="1"/>
  <c r="CO226" i="1"/>
  <c r="CN226" i="1"/>
  <c r="CM226" i="1"/>
  <c r="CL226" i="1"/>
  <c r="EU226" i="1" s="1"/>
  <c r="BZ226" i="1"/>
  <c r="BY226" i="1"/>
  <c r="BX226" i="1"/>
  <c r="DV226" i="1" s="1"/>
  <c r="BW226" i="1"/>
  <c r="DU226" i="1" s="1"/>
  <c r="BV226" i="1"/>
  <c r="DT226" i="1" s="1"/>
  <c r="EO236" i="1" s="1"/>
  <c r="BU226" i="1"/>
  <c r="BT226" i="1"/>
  <c r="BS226" i="1"/>
  <c r="BR226" i="1"/>
  <c r="BQ226" i="1"/>
  <c r="BP226" i="1"/>
  <c r="DN226" i="1" s="1"/>
  <c r="BO226" i="1"/>
  <c r="DM226" i="1" s="1"/>
  <c r="BN226" i="1"/>
  <c r="BM226" i="1"/>
  <c r="J226" i="1"/>
  <c r="FX224" i="1"/>
  <c r="FW224" i="1"/>
  <c r="FV224" i="1"/>
  <c r="FU224" i="1"/>
  <c r="FT224" i="1"/>
  <c r="FS224" i="1"/>
  <c r="FR224" i="1"/>
  <c r="FQ224" i="1"/>
  <c r="FX223" i="1"/>
  <c r="FW223" i="1"/>
  <c r="FV223" i="1"/>
  <c r="FU223" i="1"/>
  <c r="FT223" i="1"/>
  <c r="FS223" i="1"/>
  <c r="FR223" i="1"/>
  <c r="FQ223" i="1"/>
  <c r="H223" i="1"/>
  <c r="G223" i="1"/>
  <c r="F223" i="1"/>
  <c r="E223" i="1"/>
  <c r="D223" i="1"/>
  <c r="EZ222" i="1"/>
  <c r="EI222" i="1"/>
  <c r="FA222" i="1" s="1"/>
  <c r="DS222" i="1"/>
  <c r="DR222" i="1"/>
  <c r="DQ222" i="1"/>
  <c r="DK222" i="1"/>
  <c r="DJ222" i="1"/>
  <c r="CY222" i="1"/>
  <c r="CX222" i="1"/>
  <c r="CW222" i="1"/>
  <c r="CV222" i="1"/>
  <c r="CU222" i="1"/>
  <c r="CT222" i="1"/>
  <c r="CS222" i="1"/>
  <c r="CR222" i="1"/>
  <c r="CQ222" i="1"/>
  <c r="CP222" i="1"/>
  <c r="CO222" i="1"/>
  <c r="CN222" i="1"/>
  <c r="CM222" i="1"/>
  <c r="CL222" i="1"/>
  <c r="CK222" i="1"/>
  <c r="BZ222" i="1"/>
  <c r="DX222" i="1" s="1"/>
  <c r="BY222" i="1"/>
  <c r="DW222" i="1" s="1"/>
  <c r="BX222" i="1"/>
  <c r="DV222" i="1" s="1"/>
  <c r="BW222" i="1"/>
  <c r="DU222" i="1" s="1"/>
  <c r="BV222" i="1"/>
  <c r="DT222" i="1" s="1"/>
  <c r="BU222" i="1"/>
  <c r="BT222" i="1"/>
  <c r="BS222" i="1"/>
  <c r="BR222" i="1"/>
  <c r="DP222" i="1" s="1"/>
  <c r="BQ222" i="1"/>
  <c r="DO222" i="1" s="1"/>
  <c r="BP222" i="1"/>
  <c r="DN222" i="1" s="1"/>
  <c r="BO222" i="1"/>
  <c r="DM222" i="1" s="1"/>
  <c r="BN222" i="1"/>
  <c r="DL222" i="1" s="1"/>
  <c r="BM222" i="1"/>
  <c r="BL222" i="1"/>
  <c r="J222" i="1"/>
  <c r="FF221" i="1"/>
  <c r="FE221" i="1"/>
  <c r="FD221" i="1"/>
  <c r="FC221" i="1"/>
  <c r="FA221" i="1"/>
  <c r="EY221" i="1"/>
  <c r="EI221" i="1"/>
  <c r="FB221" i="1" s="1"/>
  <c r="DY221" i="1"/>
  <c r="DW221" i="1"/>
  <c r="DP221" i="1"/>
  <c r="DO221" i="1"/>
  <c r="DN221" i="1"/>
  <c r="CZ221" i="1"/>
  <c r="CX221" i="1"/>
  <c r="CW221" i="1"/>
  <c r="DV221" i="1" s="1"/>
  <c r="CV221" i="1"/>
  <c r="CU221" i="1"/>
  <c r="CT221" i="1"/>
  <c r="CS221" i="1"/>
  <c r="CR221" i="1"/>
  <c r="CQ221" i="1"/>
  <c r="CP221" i="1"/>
  <c r="CO221" i="1"/>
  <c r="CN221" i="1"/>
  <c r="CM221" i="1"/>
  <c r="EU221" i="1" s="1"/>
  <c r="FM221" i="1" s="1"/>
  <c r="CL221" i="1"/>
  <c r="CK221" i="1"/>
  <c r="CA221" i="1"/>
  <c r="BY221" i="1"/>
  <c r="BX221" i="1"/>
  <c r="BW221" i="1"/>
  <c r="DU221" i="1" s="1"/>
  <c r="BV221" i="1"/>
  <c r="BU221" i="1"/>
  <c r="DS221" i="1" s="1"/>
  <c r="BT221" i="1"/>
  <c r="DR221" i="1" s="1"/>
  <c r="BS221" i="1"/>
  <c r="DQ221" i="1" s="1"/>
  <c r="BR221" i="1"/>
  <c r="BQ221" i="1"/>
  <c r="BP221" i="1"/>
  <c r="BO221" i="1"/>
  <c r="DM221" i="1" s="1"/>
  <c r="BN221" i="1"/>
  <c r="BM221" i="1"/>
  <c r="DK221" i="1" s="1"/>
  <c r="BL221" i="1"/>
  <c r="J221" i="1"/>
  <c r="FC220" i="1"/>
  <c r="FB220" i="1"/>
  <c r="FA220" i="1"/>
  <c r="EI220" i="1"/>
  <c r="EZ220" i="1" s="1"/>
  <c r="DU220" i="1"/>
  <c r="DT220" i="1"/>
  <c r="DM220" i="1"/>
  <c r="DL220" i="1"/>
  <c r="CZ220" i="1"/>
  <c r="CY220" i="1"/>
  <c r="CW220" i="1"/>
  <c r="CV220" i="1"/>
  <c r="CU220" i="1"/>
  <c r="CT220" i="1"/>
  <c r="DS220" i="1" s="1"/>
  <c r="CS220" i="1"/>
  <c r="CR220" i="1"/>
  <c r="CQ220" i="1"/>
  <c r="CP220" i="1"/>
  <c r="CO220" i="1"/>
  <c r="CN220" i="1"/>
  <c r="CM220" i="1"/>
  <c r="CL220" i="1"/>
  <c r="DK220" i="1" s="1"/>
  <c r="CK220" i="1"/>
  <c r="CA220" i="1"/>
  <c r="DY220" i="1" s="1"/>
  <c r="BZ220" i="1"/>
  <c r="DX220" i="1" s="1"/>
  <c r="BX220" i="1"/>
  <c r="DV220" i="1" s="1"/>
  <c r="BW220" i="1"/>
  <c r="BV220" i="1"/>
  <c r="BU220" i="1"/>
  <c r="BT220" i="1"/>
  <c r="DR220" i="1" s="1"/>
  <c r="BS220" i="1"/>
  <c r="BR220" i="1"/>
  <c r="DP220" i="1" s="1"/>
  <c r="BQ220" i="1"/>
  <c r="DO220" i="1" s="1"/>
  <c r="BP220" i="1"/>
  <c r="DN220" i="1" s="1"/>
  <c r="BO220" i="1"/>
  <c r="BN220" i="1"/>
  <c r="BM220" i="1"/>
  <c r="BL220" i="1"/>
  <c r="ET220" i="1" s="1"/>
  <c r="J220" i="1"/>
  <c r="FF219" i="1"/>
  <c r="EZ219" i="1"/>
  <c r="EY219" i="1"/>
  <c r="EI219" i="1"/>
  <c r="DY219" i="1"/>
  <c r="DR219" i="1"/>
  <c r="DQ219" i="1"/>
  <c r="DP219" i="1"/>
  <c r="DJ219" i="1"/>
  <c r="CZ219" i="1"/>
  <c r="CY219" i="1"/>
  <c r="DX219" i="1" s="1"/>
  <c r="CX219" i="1"/>
  <c r="CV219" i="1"/>
  <c r="CU219" i="1"/>
  <c r="CT219" i="1"/>
  <c r="CS219" i="1"/>
  <c r="CR219" i="1"/>
  <c r="CQ219" i="1"/>
  <c r="CP219" i="1"/>
  <c r="DO219" i="1" s="1"/>
  <c r="CO219" i="1"/>
  <c r="CN219" i="1"/>
  <c r="CM219" i="1"/>
  <c r="CL219" i="1"/>
  <c r="CK219" i="1"/>
  <c r="CA219" i="1"/>
  <c r="BZ219" i="1"/>
  <c r="BY219" i="1"/>
  <c r="DW219" i="1" s="1"/>
  <c r="BW219" i="1"/>
  <c r="DU219" i="1" s="1"/>
  <c r="BV219" i="1"/>
  <c r="DT219" i="1" s="1"/>
  <c r="BU219" i="1"/>
  <c r="DS219" i="1" s="1"/>
  <c r="BT219" i="1"/>
  <c r="BS219" i="1"/>
  <c r="BR219" i="1"/>
  <c r="BQ219" i="1"/>
  <c r="BP219" i="1"/>
  <c r="DN219" i="1" s="1"/>
  <c r="BO219" i="1"/>
  <c r="DM219" i="1" s="1"/>
  <c r="BN219" i="1"/>
  <c r="DL219" i="1" s="1"/>
  <c r="BM219" i="1"/>
  <c r="DK219" i="1" s="1"/>
  <c r="BL219" i="1"/>
  <c r="J219" i="1"/>
  <c r="FF218" i="1"/>
  <c r="FE218" i="1"/>
  <c r="FD218" i="1"/>
  <c r="FC218" i="1"/>
  <c r="FB218" i="1"/>
  <c r="EI218" i="1"/>
  <c r="FA218" i="1" s="1"/>
  <c r="DX218" i="1"/>
  <c r="DW218" i="1"/>
  <c r="DV218" i="1"/>
  <c r="DT218" i="1"/>
  <c r="DO218" i="1"/>
  <c r="DN218" i="1"/>
  <c r="DM218" i="1"/>
  <c r="DL218" i="1"/>
  <c r="CZ218" i="1"/>
  <c r="CY218" i="1"/>
  <c r="CX218" i="1"/>
  <c r="CW218" i="1"/>
  <c r="CT218" i="1"/>
  <c r="CS218" i="1"/>
  <c r="CR218" i="1"/>
  <c r="CQ218" i="1"/>
  <c r="CP218" i="1"/>
  <c r="CO218" i="1"/>
  <c r="CN218" i="1"/>
  <c r="CM218" i="1"/>
  <c r="CL218" i="1"/>
  <c r="CK218" i="1"/>
  <c r="CA218" i="1"/>
  <c r="DY218" i="1" s="1"/>
  <c r="BZ218" i="1"/>
  <c r="BY218" i="1"/>
  <c r="BX218" i="1"/>
  <c r="BV218" i="1"/>
  <c r="BU218" i="1"/>
  <c r="BT218" i="1"/>
  <c r="DR218" i="1" s="1"/>
  <c r="BS218" i="1"/>
  <c r="DQ218" i="1" s="1"/>
  <c r="BR218" i="1"/>
  <c r="DP218" i="1" s="1"/>
  <c r="BQ218" i="1"/>
  <c r="BP218" i="1"/>
  <c r="BO218" i="1"/>
  <c r="BN218" i="1"/>
  <c r="BM218" i="1"/>
  <c r="BL218" i="1"/>
  <c r="DJ218" i="1" s="1"/>
  <c r="J218" i="1"/>
  <c r="FA217" i="1"/>
  <c r="EZ217" i="1"/>
  <c r="EY217" i="1"/>
  <c r="EI217" i="1"/>
  <c r="DS217" i="1"/>
  <c r="DR217" i="1"/>
  <c r="DP217" i="1"/>
  <c r="DK217" i="1"/>
  <c r="DJ217" i="1"/>
  <c r="CZ217" i="1"/>
  <c r="CY217" i="1"/>
  <c r="CX217" i="1"/>
  <c r="CW217" i="1"/>
  <c r="CV217" i="1"/>
  <c r="CT217" i="1"/>
  <c r="CS217" i="1"/>
  <c r="CR217" i="1"/>
  <c r="DQ217" i="1" s="1"/>
  <c r="CQ217" i="1"/>
  <c r="CP217" i="1"/>
  <c r="CO217" i="1"/>
  <c r="CN217" i="1"/>
  <c r="CM217" i="1"/>
  <c r="CL217" i="1"/>
  <c r="CK217" i="1"/>
  <c r="CA217" i="1"/>
  <c r="DY217" i="1" s="1"/>
  <c r="BZ217" i="1"/>
  <c r="BY217" i="1"/>
  <c r="DW217" i="1" s="1"/>
  <c r="BX217" i="1"/>
  <c r="DV217" i="1" s="1"/>
  <c r="BW217" i="1"/>
  <c r="DU217" i="1" s="1"/>
  <c r="BU217" i="1"/>
  <c r="BT217" i="1"/>
  <c r="BS217" i="1"/>
  <c r="BR217" i="1"/>
  <c r="BQ217" i="1"/>
  <c r="BP217" i="1"/>
  <c r="DN217" i="1" s="1"/>
  <c r="BO217" i="1"/>
  <c r="DM217" i="1" s="1"/>
  <c r="BN217" i="1"/>
  <c r="DL217" i="1" s="1"/>
  <c r="BM217" i="1"/>
  <c r="BL217" i="1"/>
  <c r="J217" i="1"/>
  <c r="FF216" i="1"/>
  <c r="FE216" i="1"/>
  <c r="FD216" i="1"/>
  <c r="FC216" i="1"/>
  <c r="FA216" i="1"/>
  <c r="EY216" i="1"/>
  <c r="EI216" i="1"/>
  <c r="FB216" i="1" s="1"/>
  <c r="DY216" i="1"/>
  <c r="DX216" i="1"/>
  <c r="DP216" i="1"/>
  <c r="DO216" i="1"/>
  <c r="DN216" i="1"/>
  <c r="CZ216" i="1"/>
  <c r="CY216" i="1"/>
  <c r="CX216" i="1"/>
  <c r="DW216" i="1" s="1"/>
  <c r="CW216" i="1"/>
  <c r="DV216" i="1" s="1"/>
  <c r="CV216" i="1"/>
  <c r="CU216" i="1"/>
  <c r="CS216" i="1"/>
  <c r="CR216" i="1"/>
  <c r="CQ216" i="1"/>
  <c r="CP216" i="1"/>
  <c r="CO216" i="1"/>
  <c r="CN216" i="1"/>
  <c r="DM216" i="1" s="1"/>
  <c r="CM216" i="1"/>
  <c r="CL216" i="1"/>
  <c r="CK216" i="1"/>
  <c r="CA216" i="1"/>
  <c r="BZ216" i="1"/>
  <c r="BY216" i="1"/>
  <c r="BX216" i="1"/>
  <c r="BW216" i="1"/>
  <c r="DU216" i="1" s="1"/>
  <c r="BV216" i="1"/>
  <c r="DT216" i="1" s="1"/>
  <c r="BT216" i="1"/>
  <c r="DR216" i="1" s="1"/>
  <c r="BS216" i="1"/>
  <c r="DQ216" i="1" s="1"/>
  <c r="BR216" i="1"/>
  <c r="BQ216" i="1"/>
  <c r="BP216" i="1"/>
  <c r="BO216" i="1"/>
  <c r="BN216" i="1"/>
  <c r="DL216" i="1" s="1"/>
  <c r="BM216" i="1"/>
  <c r="DK216" i="1" s="1"/>
  <c r="BL216" i="1"/>
  <c r="J216" i="1"/>
  <c r="FC215" i="1"/>
  <c r="FB215" i="1"/>
  <c r="FA215" i="1"/>
  <c r="EI215" i="1"/>
  <c r="EZ215" i="1" s="1"/>
  <c r="DV215" i="1"/>
  <c r="DU215" i="1"/>
  <c r="DM215" i="1"/>
  <c r="DL215" i="1"/>
  <c r="DK215" i="1"/>
  <c r="CZ215" i="1"/>
  <c r="CY215" i="1"/>
  <c r="CX215" i="1"/>
  <c r="CW215" i="1"/>
  <c r="CV215" i="1"/>
  <c r="CU215" i="1"/>
  <c r="DT215" i="1" s="1"/>
  <c r="CT215" i="1"/>
  <c r="CR215" i="1"/>
  <c r="CQ215" i="1"/>
  <c r="CP215" i="1"/>
  <c r="CO215" i="1"/>
  <c r="CN215" i="1"/>
  <c r="CM215" i="1"/>
  <c r="CL215" i="1"/>
  <c r="CK215" i="1"/>
  <c r="CA215" i="1"/>
  <c r="DY215" i="1" s="1"/>
  <c r="BZ215" i="1"/>
  <c r="DX215" i="1" s="1"/>
  <c r="BY215" i="1"/>
  <c r="DW215" i="1" s="1"/>
  <c r="BX215" i="1"/>
  <c r="BW215" i="1"/>
  <c r="BV215" i="1"/>
  <c r="BU215" i="1"/>
  <c r="DS215" i="1" s="1"/>
  <c r="BS215" i="1"/>
  <c r="DQ215" i="1" s="1"/>
  <c r="BR215" i="1"/>
  <c r="DP215" i="1" s="1"/>
  <c r="BQ215" i="1"/>
  <c r="DO215" i="1" s="1"/>
  <c r="BP215" i="1"/>
  <c r="DN215" i="1" s="1"/>
  <c r="BO215" i="1"/>
  <c r="BN215" i="1"/>
  <c r="BM215" i="1"/>
  <c r="BL215" i="1"/>
  <c r="ET215" i="1" s="1"/>
  <c r="J215" i="1"/>
  <c r="EI214" i="1"/>
  <c r="FF214" i="1" s="1"/>
  <c r="DS214" i="1"/>
  <c r="DR214" i="1"/>
  <c r="DJ214" i="1"/>
  <c r="CZ214" i="1"/>
  <c r="DY214" i="1" s="1"/>
  <c r="CY214" i="1"/>
  <c r="CX214" i="1"/>
  <c r="CW214" i="1"/>
  <c r="CV214" i="1"/>
  <c r="CU214" i="1"/>
  <c r="CT214" i="1"/>
  <c r="CS214" i="1"/>
  <c r="CQ214" i="1"/>
  <c r="DP214" i="1" s="1"/>
  <c r="CP214" i="1"/>
  <c r="CO214" i="1"/>
  <c r="CN214" i="1"/>
  <c r="CM214" i="1"/>
  <c r="CL214" i="1"/>
  <c r="CK214" i="1"/>
  <c r="CA214" i="1"/>
  <c r="BZ214" i="1"/>
  <c r="DX214" i="1" s="1"/>
  <c r="BY214" i="1"/>
  <c r="BX214" i="1"/>
  <c r="DV214" i="1" s="1"/>
  <c r="BW214" i="1"/>
  <c r="DU214" i="1" s="1"/>
  <c r="BV214" i="1"/>
  <c r="DT214" i="1" s="1"/>
  <c r="BU214" i="1"/>
  <c r="BT214" i="1"/>
  <c r="BR214" i="1"/>
  <c r="BQ214" i="1"/>
  <c r="DO214" i="1" s="1"/>
  <c r="BP214" i="1"/>
  <c r="BO214" i="1"/>
  <c r="DM214" i="1" s="1"/>
  <c r="BN214" i="1"/>
  <c r="DL214" i="1" s="1"/>
  <c r="BM214" i="1"/>
  <c r="DK214" i="1" s="1"/>
  <c r="BL214" i="1"/>
  <c r="J214" i="1"/>
  <c r="FE213" i="1"/>
  <c r="FD213" i="1"/>
  <c r="FC213" i="1"/>
  <c r="FB213" i="1"/>
  <c r="EI213" i="1"/>
  <c r="FA213" i="1" s="1"/>
  <c r="DX213" i="1"/>
  <c r="DW213" i="1"/>
  <c r="DV213" i="1"/>
  <c r="DO213" i="1"/>
  <c r="DN213" i="1"/>
  <c r="DM213" i="1"/>
  <c r="CZ213" i="1"/>
  <c r="CY213" i="1"/>
  <c r="CX213" i="1"/>
  <c r="CW213" i="1"/>
  <c r="CV213" i="1"/>
  <c r="CU213" i="1"/>
  <c r="CT213" i="1"/>
  <c r="CS213" i="1"/>
  <c r="CR213" i="1"/>
  <c r="CP213" i="1"/>
  <c r="CO213" i="1"/>
  <c r="CN213" i="1"/>
  <c r="CM213" i="1"/>
  <c r="CL213" i="1"/>
  <c r="CK213" i="1"/>
  <c r="CA213" i="1"/>
  <c r="DY213" i="1" s="1"/>
  <c r="BZ213" i="1"/>
  <c r="BY213" i="1"/>
  <c r="BX213" i="1"/>
  <c r="BW213" i="1"/>
  <c r="DU213" i="1" s="1"/>
  <c r="BV213" i="1"/>
  <c r="DT213" i="1" s="1"/>
  <c r="BU213" i="1"/>
  <c r="DS213" i="1" s="1"/>
  <c r="BT213" i="1"/>
  <c r="DR213" i="1" s="1"/>
  <c r="BS213" i="1"/>
  <c r="DQ213" i="1" s="1"/>
  <c r="BQ213" i="1"/>
  <c r="BP213" i="1"/>
  <c r="BO213" i="1"/>
  <c r="BN213" i="1"/>
  <c r="DL213" i="1" s="1"/>
  <c r="BM213" i="1"/>
  <c r="DK213" i="1" s="1"/>
  <c r="EL213" i="1" s="1"/>
  <c r="BL213" i="1"/>
  <c r="DJ213" i="1" s="1"/>
  <c r="J213" i="1"/>
  <c r="FA212" i="1"/>
  <c r="EI212" i="1"/>
  <c r="EZ212" i="1" s="1"/>
  <c r="DU212" i="1"/>
  <c r="DT212" i="1"/>
  <c r="DS212" i="1"/>
  <c r="DL212" i="1"/>
  <c r="DK212" i="1"/>
  <c r="DJ212" i="1"/>
  <c r="CZ212" i="1"/>
  <c r="CY212" i="1"/>
  <c r="CX212" i="1"/>
  <c r="CW212" i="1"/>
  <c r="CV212" i="1"/>
  <c r="CU212" i="1"/>
  <c r="CT212" i="1"/>
  <c r="CS212" i="1"/>
  <c r="DR212" i="1" s="1"/>
  <c r="CR212" i="1"/>
  <c r="CQ212" i="1"/>
  <c r="CO212" i="1"/>
  <c r="CN212" i="1"/>
  <c r="CM212" i="1"/>
  <c r="CL212" i="1"/>
  <c r="CK212" i="1"/>
  <c r="CA212" i="1"/>
  <c r="DY212" i="1" s="1"/>
  <c r="BZ212" i="1"/>
  <c r="DX212" i="1" s="1"/>
  <c r="BY212" i="1"/>
  <c r="DW212" i="1" s="1"/>
  <c r="BX212" i="1"/>
  <c r="DV212" i="1" s="1"/>
  <c r="BW212" i="1"/>
  <c r="BV212" i="1"/>
  <c r="BU212" i="1"/>
  <c r="BT212" i="1"/>
  <c r="BS212" i="1"/>
  <c r="DQ212" i="1" s="1"/>
  <c r="BR212" i="1"/>
  <c r="DP212" i="1" s="1"/>
  <c r="BP212" i="1"/>
  <c r="DN212" i="1" s="1"/>
  <c r="BO212" i="1"/>
  <c r="DM212" i="1" s="1"/>
  <c r="BN212" i="1"/>
  <c r="BM212" i="1"/>
  <c r="BL212" i="1"/>
  <c r="J212" i="1"/>
  <c r="FF213" i="1" s="1"/>
  <c r="FF211" i="1"/>
  <c r="FE211" i="1"/>
  <c r="EY211" i="1"/>
  <c r="EI211" i="1"/>
  <c r="FD211" i="1" s="1"/>
  <c r="DY211" i="1"/>
  <c r="DX211" i="1"/>
  <c r="DR211" i="1"/>
  <c r="DQ211" i="1"/>
  <c r="DP211" i="1"/>
  <c r="CZ211" i="1"/>
  <c r="CY211" i="1"/>
  <c r="CX211" i="1"/>
  <c r="DW211" i="1" s="1"/>
  <c r="CW211" i="1"/>
  <c r="CV211" i="1"/>
  <c r="CU211" i="1"/>
  <c r="CT211" i="1"/>
  <c r="CS211" i="1"/>
  <c r="CR211" i="1"/>
  <c r="CQ211" i="1"/>
  <c r="CP211" i="1"/>
  <c r="DO211" i="1" s="1"/>
  <c r="CN211" i="1"/>
  <c r="CM211" i="1"/>
  <c r="CL211" i="1"/>
  <c r="CK211" i="1"/>
  <c r="CA211" i="1"/>
  <c r="BZ211" i="1"/>
  <c r="BY211" i="1"/>
  <c r="BX211" i="1"/>
  <c r="DV211" i="1" s="1"/>
  <c r="BW211" i="1"/>
  <c r="DU211" i="1" s="1"/>
  <c r="BV211" i="1"/>
  <c r="DT211" i="1" s="1"/>
  <c r="BU211" i="1"/>
  <c r="DS211" i="1" s="1"/>
  <c r="BT211" i="1"/>
  <c r="BS211" i="1"/>
  <c r="BR211" i="1"/>
  <c r="BQ211" i="1"/>
  <c r="BO211" i="1"/>
  <c r="DM211" i="1" s="1"/>
  <c r="BN211" i="1"/>
  <c r="DL211" i="1" s="1"/>
  <c r="BM211" i="1"/>
  <c r="DK211" i="1" s="1"/>
  <c r="BL211" i="1"/>
  <c r="J211" i="1"/>
  <c r="FE210" i="1"/>
  <c r="FD210" i="1"/>
  <c r="FC210" i="1"/>
  <c r="FB210" i="1"/>
  <c r="FA210" i="1"/>
  <c r="EY210" i="1"/>
  <c r="EI210" i="1"/>
  <c r="EZ210" i="1" s="1"/>
  <c r="DW210" i="1"/>
  <c r="DV210" i="1"/>
  <c r="DR210" i="1"/>
  <c r="DO210" i="1"/>
  <c r="DN210" i="1"/>
  <c r="DK210" i="1"/>
  <c r="CZ210" i="1"/>
  <c r="CY210" i="1"/>
  <c r="CX210" i="1"/>
  <c r="CW210" i="1"/>
  <c r="CV210" i="1"/>
  <c r="DU210" i="1" s="1"/>
  <c r="CU210" i="1"/>
  <c r="CT210" i="1"/>
  <c r="CS210" i="1"/>
  <c r="CR210" i="1"/>
  <c r="CQ210" i="1"/>
  <c r="CP210" i="1"/>
  <c r="CO210" i="1"/>
  <c r="CM210" i="1"/>
  <c r="DL210" i="1" s="1"/>
  <c r="CL210" i="1"/>
  <c r="EU210" i="1" s="1"/>
  <c r="FM210" i="1" s="1"/>
  <c r="CK210" i="1"/>
  <c r="CA210" i="1"/>
  <c r="DY210" i="1" s="1"/>
  <c r="BZ210" i="1"/>
  <c r="DX210" i="1" s="1"/>
  <c r="BY210" i="1"/>
  <c r="BX210" i="1"/>
  <c r="BW210" i="1"/>
  <c r="BV210" i="1"/>
  <c r="DT210" i="1" s="1"/>
  <c r="BU210" i="1"/>
  <c r="DS210" i="1" s="1"/>
  <c r="BT210" i="1"/>
  <c r="BS210" i="1"/>
  <c r="DQ210" i="1" s="1"/>
  <c r="BR210" i="1"/>
  <c r="DP210" i="1" s="1"/>
  <c r="BQ210" i="1"/>
  <c r="BP210" i="1"/>
  <c r="BN210" i="1"/>
  <c r="BM210" i="1"/>
  <c r="BL210" i="1"/>
  <c r="DJ210" i="1" s="1"/>
  <c r="EL210" i="1" s="1"/>
  <c r="J210" i="1"/>
  <c r="FA209" i="1"/>
  <c r="EY209" i="1"/>
  <c r="EI209" i="1"/>
  <c r="EZ209" i="1" s="1"/>
  <c r="DT209" i="1"/>
  <c r="DS209" i="1"/>
  <c r="DK209" i="1"/>
  <c r="DJ209" i="1"/>
  <c r="CZ209" i="1"/>
  <c r="CY209" i="1"/>
  <c r="CX209" i="1"/>
  <c r="CW209" i="1"/>
  <c r="CV209" i="1"/>
  <c r="CU209" i="1"/>
  <c r="CT209" i="1"/>
  <c r="CS209" i="1"/>
  <c r="DR209" i="1" s="1"/>
  <c r="CR209" i="1"/>
  <c r="CQ209" i="1"/>
  <c r="CP209" i="1"/>
  <c r="CO209" i="1"/>
  <c r="CN209" i="1"/>
  <c r="CL209" i="1"/>
  <c r="CK209" i="1"/>
  <c r="CA209" i="1"/>
  <c r="DY209" i="1" s="1"/>
  <c r="BZ209" i="1"/>
  <c r="BY209" i="1"/>
  <c r="DW209" i="1" s="1"/>
  <c r="BX209" i="1"/>
  <c r="DV209" i="1" s="1"/>
  <c r="BW209" i="1"/>
  <c r="DU209" i="1" s="1"/>
  <c r="BV209" i="1"/>
  <c r="BU209" i="1"/>
  <c r="BT209" i="1"/>
  <c r="BS209" i="1"/>
  <c r="DQ209" i="1" s="1"/>
  <c r="BR209" i="1"/>
  <c r="EU213" i="1" s="1"/>
  <c r="FM213" i="1" s="1"/>
  <c r="BQ209" i="1"/>
  <c r="DO209" i="1" s="1"/>
  <c r="BP209" i="1"/>
  <c r="DN209" i="1" s="1"/>
  <c r="BO209" i="1"/>
  <c r="DM209" i="1" s="1"/>
  <c r="BM209" i="1"/>
  <c r="BL209" i="1"/>
  <c r="J209" i="1"/>
  <c r="FF208" i="1"/>
  <c r="FE208" i="1"/>
  <c r="FD208" i="1"/>
  <c r="FC208" i="1"/>
  <c r="FA208" i="1"/>
  <c r="EY208" i="1"/>
  <c r="EI208" i="1"/>
  <c r="FB208" i="1" s="1"/>
  <c r="DY208" i="1"/>
  <c r="DQ208" i="1"/>
  <c r="DP208" i="1"/>
  <c r="DN208" i="1"/>
  <c r="CZ208" i="1"/>
  <c r="CY208" i="1"/>
  <c r="DX208" i="1" s="1"/>
  <c r="CX208" i="1"/>
  <c r="CW208" i="1"/>
  <c r="CV208" i="1"/>
  <c r="CU208" i="1"/>
  <c r="CT208" i="1"/>
  <c r="CS208" i="1"/>
  <c r="CR208" i="1"/>
  <c r="CQ208" i="1"/>
  <c r="CP208" i="1"/>
  <c r="CO208" i="1"/>
  <c r="EU208" i="1" s="1"/>
  <c r="FM208" i="1" s="1"/>
  <c r="CN208" i="1"/>
  <c r="CM208" i="1"/>
  <c r="CK208" i="1"/>
  <c r="CA208" i="1"/>
  <c r="BZ208" i="1"/>
  <c r="BY208" i="1"/>
  <c r="DW208" i="1" s="1"/>
  <c r="BX208" i="1"/>
  <c r="DV208" i="1" s="1"/>
  <c r="BW208" i="1"/>
  <c r="DU208" i="1" s="1"/>
  <c r="BV208" i="1"/>
  <c r="DT208" i="1" s="1"/>
  <c r="BU208" i="1"/>
  <c r="DS208" i="1" s="1"/>
  <c r="BT208" i="1"/>
  <c r="DR208" i="1" s="1"/>
  <c r="BS208" i="1"/>
  <c r="BR208" i="1"/>
  <c r="BQ208" i="1"/>
  <c r="DO208" i="1" s="1"/>
  <c r="BP208" i="1"/>
  <c r="BO208" i="1"/>
  <c r="DM208" i="1" s="1"/>
  <c r="BN208" i="1"/>
  <c r="DL208" i="1" s="1"/>
  <c r="BL208" i="1"/>
  <c r="ET208" i="1" s="1"/>
  <c r="FL208" i="1" s="1"/>
  <c r="J208" i="1"/>
  <c r="FD207" i="1"/>
  <c r="FC207" i="1"/>
  <c r="FB207" i="1"/>
  <c r="FA207" i="1"/>
  <c r="EI207" i="1"/>
  <c r="EZ207" i="1" s="1"/>
  <c r="DV207" i="1"/>
  <c r="DU207" i="1"/>
  <c r="DN207" i="1"/>
  <c r="DM207" i="1"/>
  <c r="CZ207" i="1"/>
  <c r="CY207" i="1"/>
  <c r="CX207" i="1"/>
  <c r="CW207" i="1"/>
  <c r="CV207" i="1"/>
  <c r="CU207" i="1"/>
  <c r="DT207" i="1" s="1"/>
  <c r="CT207" i="1"/>
  <c r="CS207" i="1"/>
  <c r="CR207" i="1"/>
  <c r="CQ207" i="1"/>
  <c r="CP207" i="1"/>
  <c r="CO207" i="1"/>
  <c r="CN207" i="1"/>
  <c r="CM207" i="1"/>
  <c r="DL207" i="1" s="1"/>
  <c r="CL207" i="1"/>
  <c r="EU207" i="1" s="1"/>
  <c r="FM207" i="1" s="1"/>
  <c r="CA207" i="1"/>
  <c r="DY207" i="1" s="1"/>
  <c r="EP222" i="1" s="1"/>
  <c r="BZ207" i="1"/>
  <c r="DX207" i="1" s="1"/>
  <c r="BY207" i="1"/>
  <c r="DW207" i="1" s="1"/>
  <c r="BX207" i="1"/>
  <c r="BW207" i="1"/>
  <c r="BV207" i="1"/>
  <c r="BU207" i="1"/>
  <c r="DS207" i="1" s="1"/>
  <c r="BT207" i="1"/>
  <c r="DR207" i="1" s="1"/>
  <c r="BS207" i="1"/>
  <c r="DQ207" i="1" s="1"/>
  <c r="BR207" i="1"/>
  <c r="DP207" i="1" s="1"/>
  <c r="BQ207" i="1"/>
  <c r="DO207" i="1" s="1"/>
  <c r="BP207" i="1"/>
  <c r="BO207" i="1"/>
  <c r="BN207" i="1"/>
  <c r="BM207" i="1"/>
  <c r="DK207" i="1" s="1"/>
  <c r="J207" i="1"/>
  <c r="FX205" i="1"/>
  <c r="FW205" i="1"/>
  <c r="FV205" i="1"/>
  <c r="FU205" i="1"/>
  <c r="FT205" i="1"/>
  <c r="FS205" i="1"/>
  <c r="FR205" i="1"/>
  <c r="FQ205" i="1"/>
  <c r="FX204" i="1"/>
  <c r="FW204" i="1"/>
  <c r="FV204" i="1"/>
  <c r="FU204" i="1"/>
  <c r="FT204" i="1"/>
  <c r="FS204" i="1"/>
  <c r="FR204" i="1"/>
  <c r="FQ204" i="1"/>
  <c r="H204" i="1"/>
  <c r="G204" i="1"/>
  <c r="F204" i="1"/>
  <c r="E204" i="1"/>
  <c r="D204" i="1"/>
  <c r="FF203" i="1"/>
  <c r="FE203" i="1"/>
  <c r="FD203" i="1"/>
  <c r="FC203" i="1"/>
  <c r="FB203" i="1"/>
  <c r="EI203" i="1"/>
  <c r="FA203" i="1" s="1"/>
  <c r="DR203" i="1"/>
  <c r="DQ203" i="1"/>
  <c r="DK203" i="1"/>
  <c r="CW203" i="1"/>
  <c r="CV203" i="1"/>
  <c r="CU203" i="1"/>
  <c r="CT203" i="1"/>
  <c r="CS203" i="1"/>
  <c r="CR203" i="1"/>
  <c r="CQ203" i="1"/>
  <c r="EU203" i="1" s="1"/>
  <c r="FM203" i="1" s="1"/>
  <c r="CP203" i="1"/>
  <c r="CO203" i="1"/>
  <c r="CN203" i="1"/>
  <c r="CM203" i="1"/>
  <c r="CL203" i="1"/>
  <c r="CK203" i="1"/>
  <c r="DJ203" i="1" s="1"/>
  <c r="BX203" i="1"/>
  <c r="BW203" i="1"/>
  <c r="DU203" i="1" s="1"/>
  <c r="BV203" i="1"/>
  <c r="DT203" i="1" s="1"/>
  <c r="BU203" i="1"/>
  <c r="DS203" i="1" s="1"/>
  <c r="BT203" i="1"/>
  <c r="BS203" i="1"/>
  <c r="BR203" i="1"/>
  <c r="BQ203" i="1"/>
  <c r="DO203" i="1" s="1"/>
  <c r="BP203" i="1"/>
  <c r="BO203" i="1"/>
  <c r="DM203" i="1" s="1"/>
  <c r="BN203" i="1"/>
  <c r="DL203" i="1" s="1"/>
  <c r="BM203" i="1"/>
  <c r="ET203" i="1" s="1"/>
  <c r="BL203" i="1"/>
  <c r="J203" i="1"/>
  <c r="FE202" i="1"/>
  <c r="FD202" i="1"/>
  <c r="FC202" i="1"/>
  <c r="FB202" i="1"/>
  <c r="FA202" i="1"/>
  <c r="EY202" i="1"/>
  <c r="EI202" i="1"/>
  <c r="EZ202" i="1" s="1"/>
  <c r="DT202" i="1"/>
  <c r="DP202" i="1"/>
  <c r="DL202" i="1"/>
  <c r="CX202" i="1"/>
  <c r="CV202" i="1"/>
  <c r="CU202" i="1"/>
  <c r="CT202" i="1"/>
  <c r="CS202" i="1"/>
  <c r="CR202" i="1"/>
  <c r="DQ202" i="1" s="1"/>
  <c r="CQ202" i="1"/>
  <c r="CP202" i="1"/>
  <c r="CO202" i="1"/>
  <c r="EU202" i="1" s="1"/>
  <c r="FM202" i="1" s="1"/>
  <c r="CN202" i="1"/>
  <c r="CM202" i="1"/>
  <c r="CL202" i="1"/>
  <c r="CK202" i="1"/>
  <c r="BY202" i="1"/>
  <c r="BW202" i="1"/>
  <c r="DU202" i="1" s="1"/>
  <c r="BV202" i="1"/>
  <c r="BU202" i="1"/>
  <c r="DS202" i="1" s="1"/>
  <c r="BT202" i="1"/>
  <c r="DR202" i="1" s="1"/>
  <c r="BS202" i="1"/>
  <c r="BR202" i="1"/>
  <c r="BQ202" i="1"/>
  <c r="DO202" i="1" s="1"/>
  <c r="BP202" i="1"/>
  <c r="BO202" i="1"/>
  <c r="DM202" i="1" s="1"/>
  <c r="BN202" i="1"/>
  <c r="BM202" i="1"/>
  <c r="DK202" i="1" s="1"/>
  <c r="BL202" i="1"/>
  <c r="ET202" i="1" s="1"/>
  <c r="J202" i="1"/>
  <c r="FD201" i="1"/>
  <c r="FC201" i="1"/>
  <c r="FB201" i="1"/>
  <c r="FA201" i="1"/>
  <c r="EZ201" i="1"/>
  <c r="EI201" i="1"/>
  <c r="DS201" i="1"/>
  <c r="DR201" i="1"/>
  <c r="DQ201" i="1"/>
  <c r="DN201" i="1"/>
  <c r="CX201" i="1"/>
  <c r="CW201" i="1"/>
  <c r="CU201" i="1"/>
  <c r="CT201" i="1"/>
  <c r="CS201" i="1"/>
  <c r="CR201" i="1"/>
  <c r="CQ201" i="1"/>
  <c r="CO201" i="1"/>
  <c r="CN201" i="1"/>
  <c r="CM201" i="1"/>
  <c r="CL201" i="1"/>
  <c r="CK201" i="1"/>
  <c r="EU201" i="1" s="1"/>
  <c r="FM201" i="1" s="1"/>
  <c r="BY201" i="1"/>
  <c r="DW201" i="1" s="1"/>
  <c r="BX201" i="1"/>
  <c r="DV201" i="1" s="1"/>
  <c r="BV201" i="1"/>
  <c r="DT201" i="1" s="1"/>
  <c r="BU201" i="1"/>
  <c r="BT201" i="1"/>
  <c r="BS201" i="1"/>
  <c r="BR201" i="1"/>
  <c r="DP201" i="1" s="1"/>
  <c r="BP201" i="1"/>
  <c r="BO201" i="1"/>
  <c r="DM201" i="1" s="1"/>
  <c r="BN201" i="1"/>
  <c r="DL201" i="1" s="1"/>
  <c r="BM201" i="1"/>
  <c r="DK201" i="1" s="1"/>
  <c r="BL201" i="1"/>
  <c r="DJ201" i="1" s="1"/>
  <c r="J201" i="1"/>
  <c r="FF200" i="1"/>
  <c r="FE200" i="1"/>
  <c r="EZ200" i="1"/>
  <c r="EY200" i="1"/>
  <c r="EI200" i="1"/>
  <c r="FD200" i="1" s="1"/>
  <c r="DV200" i="1"/>
  <c r="DS200" i="1"/>
  <c r="DN200" i="1"/>
  <c r="DM200" i="1"/>
  <c r="CX200" i="1"/>
  <c r="CW200" i="1"/>
  <c r="CV200" i="1"/>
  <c r="DU200" i="1" s="1"/>
  <c r="CT200" i="1"/>
  <c r="CS200" i="1"/>
  <c r="CR200" i="1"/>
  <c r="CQ200" i="1"/>
  <c r="CP200" i="1"/>
  <c r="CO200" i="1"/>
  <c r="CN200" i="1"/>
  <c r="CM200" i="1"/>
  <c r="DL200" i="1" s="1"/>
  <c r="CL200" i="1"/>
  <c r="DK200" i="1" s="1"/>
  <c r="CK200" i="1"/>
  <c r="EU200" i="1" s="1"/>
  <c r="FM200" i="1" s="1"/>
  <c r="BY200" i="1"/>
  <c r="DW200" i="1" s="1"/>
  <c r="BX200" i="1"/>
  <c r="BW200" i="1"/>
  <c r="BU200" i="1"/>
  <c r="BT200" i="1"/>
  <c r="BS200" i="1"/>
  <c r="DQ200" i="1" s="1"/>
  <c r="BR200" i="1"/>
  <c r="BQ200" i="1"/>
  <c r="DO200" i="1" s="1"/>
  <c r="BP200" i="1"/>
  <c r="BO200" i="1"/>
  <c r="BN200" i="1"/>
  <c r="BM200" i="1"/>
  <c r="BL200" i="1"/>
  <c r="J200" i="1"/>
  <c r="FF199" i="1"/>
  <c r="FE199" i="1"/>
  <c r="FD199" i="1"/>
  <c r="FC199" i="1"/>
  <c r="FA199" i="1"/>
  <c r="EY199" i="1"/>
  <c r="EI199" i="1"/>
  <c r="FB199" i="1" s="1"/>
  <c r="DR199" i="1"/>
  <c r="DL199" i="1"/>
  <c r="DJ199" i="1"/>
  <c r="CX199" i="1"/>
  <c r="CW199" i="1"/>
  <c r="CV199" i="1"/>
  <c r="CU199" i="1"/>
  <c r="DT199" i="1" s="1"/>
  <c r="CS199" i="1"/>
  <c r="CR199" i="1"/>
  <c r="CQ199" i="1"/>
  <c r="CP199" i="1"/>
  <c r="CO199" i="1"/>
  <c r="CN199" i="1"/>
  <c r="CM199" i="1"/>
  <c r="CL199" i="1"/>
  <c r="EU199" i="1" s="1"/>
  <c r="FM199" i="1" s="1"/>
  <c r="CK199" i="1"/>
  <c r="BY199" i="1"/>
  <c r="DW199" i="1" s="1"/>
  <c r="BX199" i="1"/>
  <c r="DV199" i="1" s="1"/>
  <c r="BW199" i="1"/>
  <c r="DU199" i="1" s="1"/>
  <c r="BV199" i="1"/>
  <c r="BT199" i="1"/>
  <c r="BS199" i="1"/>
  <c r="BR199" i="1"/>
  <c r="DP199" i="1" s="1"/>
  <c r="BQ199" i="1"/>
  <c r="BP199" i="1"/>
  <c r="DN199" i="1" s="1"/>
  <c r="BO199" i="1"/>
  <c r="DM199" i="1" s="1"/>
  <c r="BN199" i="1"/>
  <c r="ET199" i="1" s="1"/>
  <c r="BM199" i="1"/>
  <c r="BL199" i="1"/>
  <c r="J199" i="1"/>
  <c r="FE198" i="1"/>
  <c r="FD198" i="1"/>
  <c r="FC198" i="1"/>
  <c r="FB198" i="1"/>
  <c r="EI198" i="1"/>
  <c r="FA198" i="1" s="1"/>
  <c r="DV198" i="1"/>
  <c r="DM198" i="1"/>
  <c r="DJ198" i="1"/>
  <c r="CX198" i="1"/>
  <c r="CW198" i="1"/>
  <c r="CV198" i="1"/>
  <c r="CU198" i="1"/>
  <c r="CT198" i="1"/>
  <c r="DS198" i="1" s="1"/>
  <c r="CR198" i="1"/>
  <c r="DQ198" i="1" s="1"/>
  <c r="CQ198" i="1"/>
  <c r="CP198" i="1"/>
  <c r="CO198" i="1"/>
  <c r="CN198" i="1"/>
  <c r="CM198" i="1"/>
  <c r="CL198" i="1"/>
  <c r="CK198" i="1"/>
  <c r="EU198" i="1" s="1"/>
  <c r="FM198" i="1" s="1"/>
  <c r="BY198" i="1"/>
  <c r="DW198" i="1" s="1"/>
  <c r="BX198" i="1"/>
  <c r="BW198" i="1"/>
  <c r="DU198" i="1" s="1"/>
  <c r="BV198" i="1"/>
  <c r="DT198" i="1" s="1"/>
  <c r="BU198" i="1"/>
  <c r="BS198" i="1"/>
  <c r="BR198" i="1"/>
  <c r="DP198" i="1" s="1"/>
  <c r="BQ198" i="1"/>
  <c r="BP198" i="1"/>
  <c r="DN198" i="1" s="1"/>
  <c r="BO198" i="1"/>
  <c r="BN198" i="1"/>
  <c r="ET198" i="1" s="1"/>
  <c r="BM198" i="1"/>
  <c r="DK198" i="1" s="1"/>
  <c r="BL198" i="1"/>
  <c r="J198" i="1"/>
  <c r="FE197" i="1"/>
  <c r="FD197" i="1"/>
  <c r="FC197" i="1"/>
  <c r="FB197" i="1"/>
  <c r="FA197" i="1"/>
  <c r="EY197" i="1"/>
  <c r="EI197" i="1"/>
  <c r="EZ197" i="1" s="1"/>
  <c r="DT197" i="1"/>
  <c r="DP197" i="1"/>
  <c r="CX197" i="1"/>
  <c r="CW197" i="1"/>
  <c r="CV197" i="1"/>
  <c r="CU197" i="1"/>
  <c r="CS197" i="1"/>
  <c r="CQ197" i="1"/>
  <c r="CP197" i="1"/>
  <c r="CO197" i="1"/>
  <c r="CN197" i="1"/>
  <c r="CM197" i="1"/>
  <c r="CL197" i="1"/>
  <c r="EU197" i="1" s="1"/>
  <c r="FM197" i="1" s="1"/>
  <c r="CK197" i="1"/>
  <c r="BY197" i="1"/>
  <c r="BX197" i="1"/>
  <c r="BW197" i="1"/>
  <c r="DU197" i="1" s="1"/>
  <c r="BV197" i="1"/>
  <c r="BT197" i="1"/>
  <c r="DR197" i="1" s="1"/>
  <c r="BR197" i="1"/>
  <c r="BQ197" i="1"/>
  <c r="DO197" i="1" s="1"/>
  <c r="BP197" i="1"/>
  <c r="DN197" i="1" s="1"/>
  <c r="BO197" i="1"/>
  <c r="BN197" i="1"/>
  <c r="BM197" i="1"/>
  <c r="DK197" i="1" s="1"/>
  <c r="BL197" i="1"/>
  <c r="DJ197" i="1" s="1"/>
  <c r="J197" i="1"/>
  <c r="EI196" i="1"/>
  <c r="DL196" i="1"/>
  <c r="CX196" i="1"/>
  <c r="CW196" i="1"/>
  <c r="DV196" i="1" s="1"/>
  <c r="CV196" i="1"/>
  <c r="DU196" i="1" s="1"/>
  <c r="CU196" i="1"/>
  <c r="CT196" i="1"/>
  <c r="CS196" i="1"/>
  <c r="CR196" i="1"/>
  <c r="CP196" i="1"/>
  <c r="CO196" i="1"/>
  <c r="CN196" i="1"/>
  <c r="DM196" i="1" s="1"/>
  <c r="CM196" i="1"/>
  <c r="CL196" i="1"/>
  <c r="CK196" i="1"/>
  <c r="BY196" i="1"/>
  <c r="DW196" i="1" s="1"/>
  <c r="BX196" i="1"/>
  <c r="BW196" i="1"/>
  <c r="BV196" i="1"/>
  <c r="BU196" i="1"/>
  <c r="DS196" i="1" s="1"/>
  <c r="BT196" i="1"/>
  <c r="BS196" i="1"/>
  <c r="DQ196" i="1" s="1"/>
  <c r="BQ196" i="1"/>
  <c r="DO196" i="1" s="1"/>
  <c r="BP196" i="1"/>
  <c r="DN196" i="1" s="1"/>
  <c r="BO196" i="1"/>
  <c r="BN196" i="1"/>
  <c r="BM196" i="1"/>
  <c r="BL196" i="1"/>
  <c r="J196" i="1"/>
  <c r="FF195" i="1"/>
  <c r="FD195" i="1"/>
  <c r="EY195" i="1"/>
  <c r="EI195" i="1"/>
  <c r="FE195" i="1" s="1"/>
  <c r="DW195" i="1"/>
  <c r="DU195" i="1"/>
  <c r="CX195" i="1"/>
  <c r="CW195" i="1"/>
  <c r="CV195" i="1"/>
  <c r="CT195" i="1"/>
  <c r="DS195" i="1" s="1"/>
  <c r="CS195" i="1"/>
  <c r="CR195" i="1"/>
  <c r="CQ195" i="1"/>
  <c r="CO195" i="1"/>
  <c r="CN195" i="1"/>
  <c r="CM195" i="1"/>
  <c r="CL195" i="1"/>
  <c r="CK195" i="1"/>
  <c r="EU195" i="1" s="1"/>
  <c r="FM195" i="1" s="1"/>
  <c r="BY195" i="1"/>
  <c r="BX195" i="1"/>
  <c r="DV195" i="1" s="1"/>
  <c r="BW195" i="1"/>
  <c r="BU195" i="1"/>
  <c r="BT195" i="1"/>
  <c r="BS195" i="1"/>
  <c r="BR195" i="1"/>
  <c r="BP195" i="1"/>
  <c r="DN195" i="1" s="1"/>
  <c r="BO195" i="1"/>
  <c r="DM195" i="1" s="1"/>
  <c r="BN195" i="1"/>
  <c r="DL195" i="1" s="1"/>
  <c r="BM195" i="1"/>
  <c r="DK195" i="1" s="1"/>
  <c r="BL195" i="1"/>
  <c r="J195" i="1"/>
  <c r="FD194" i="1"/>
  <c r="FB194" i="1"/>
  <c r="EI194" i="1"/>
  <c r="FC194" i="1" s="1"/>
  <c r="CX194" i="1"/>
  <c r="CW194" i="1"/>
  <c r="CV194" i="1"/>
  <c r="CU194" i="1"/>
  <c r="CT194" i="1"/>
  <c r="CS194" i="1"/>
  <c r="CR194" i="1"/>
  <c r="DQ194" i="1" s="1"/>
  <c r="CQ194" i="1"/>
  <c r="CP194" i="1"/>
  <c r="CN194" i="1"/>
  <c r="CM194" i="1"/>
  <c r="CL194" i="1"/>
  <c r="CK194" i="1"/>
  <c r="EU194" i="1" s="1"/>
  <c r="FM194" i="1" s="1"/>
  <c r="BY194" i="1"/>
  <c r="BX194" i="1"/>
  <c r="DV194" i="1" s="1"/>
  <c r="BW194" i="1"/>
  <c r="BV194" i="1"/>
  <c r="DT194" i="1" s="1"/>
  <c r="BU194" i="1"/>
  <c r="DS194" i="1" s="1"/>
  <c r="BT194" i="1"/>
  <c r="DR194" i="1" s="1"/>
  <c r="BS194" i="1"/>
  <c r="BR194" i="1"/>
  <c r="DP194" i="1" s="1"/>
  <c r="BQ194" i="1"/>
  <c r="BO194" i="1"/>
  <c r="DM194" i="1" s="1"/>
  <c r="BN194" i="1"/>
  <c r="BM194" i="1"/>
  <c r="ET194" i="1" s="1"/>
  <c r="BL194" i="1"/>
  <c r="J194" i="1"/>
  <c r="FC193" i="1"/>
  <c r="FA193" i="1"/>
  <c r="EZ193" i="1"/>
  <c r="EI193" i="1"/>
  <c r="FB193" i="1" s="1"/>
  <c r="DW193" i="1"/>
  <c r="CX193" i="1"/>
  <c r="CW193" i="1"/>
  <c r="CV193" i="1"/>
  <c r="CU193" i="1"/>
  <c r="CT193" i="1"/>
  <c r="CS193" i="1"/>
  <c r="CR193" i="1"/>
  <c r="CQ193" i="1"/>
  <c r="DP193" i="1" s="1"/>
  <c r="CP193" i="1"/>
  <c r="CO193" i="1"/>
  <c r="CM193" i="1"/>
  <c r="CL193" i="1"/>
  <c r="CK193" i="1"/>
  <c r="BY193" i="1"/>
  <c r="BX193" i="1"/>
  <c r="BW193" i="1"/>
  <c r="DU193" i="1" s="1"/>
  <c r="BV193" i="1"/>
  <c r="BU193" i="1"/>
  <c r="DS193" i="1" s="1"/>
  <c r="BT193" i="1"/>
  <c r="DR193" i="1" s="1"/>
  <c r="BS193" i="1"/>
  <c r="DQ193" i="1" s="1"/>
  <c r="BR193" i="1"/>
  <c r="BQ193" i="1"/>
  <c r="DO193" i="1" s="1"/>
  <c r="BP193" i="1"/>
  <c r="BN193" i="1"/>
  <c r="DL193" i="1" s="1"/>
  <c r="BM193" i="1"/>
  <c r="BL193" i="1"/>
  <c r="ET193" i="1" s="1"/>
  <c r="J193" i="1"/>
  <c r="FB192" i="1"/>
  <c r="EI192" i="1"/>
  <c r="FD192" i="1" s="1"/>
  <c r="DV192" i="1"/>
  <c r="CX192" i="1"/>
  <c r="DW192" i="1" s="1"/>
  <c r="CW192" i="1"/>
  <c r="CV192" i="1"/>
  <c r="CU192" i="1"/>
  <c r="CT192" i="1"/>
  <c r="CS192" i="1"/>
  <c r="CR192" i="1"/>
  <c r="CQ192" i="1"/>
  <c r="CP192" i="1"/>
  <c r="DO192" i="1" s="1"/>
  <c r="CO192" i="1"/>
  <c r="CN192" i="1"/>
  <c r="CL192" i="1"/>
  <c r="CK192" i="1"/>
  <c r="EU192" i="1" s="1"/>
  <c r="BY192" i="1"/>
  <c r="BX192" i="1"/>
  <c r="BW192" i="1"/>
  <c r="BV192" i="1"/>
  <c r="DT192" i="1" s="1"/>
  <c r="BU192" i="1"/>
  <c r="BT192" i="1"/>
  <c r="DR192" i="1" s="1"/>
  <c r="BS192" i="1"/>
  <c r="DQ192" i="1" s="1"/>
  <c r="BR192" i="1"/>
  <c r="DP192" i="1" s="1"/>
  <c r="BQ192" i="1"/>
  <c r="BP192" i="1"/>
  <c r="DN192" i="1" s="1"/>
  <c r="BO192" i="1"/>
  <c r="BM192" i="1"/>
  <c r="DK192" i="1" s="1"/>
  <c r="BL192" i="1"/>
  <c r="J192" i="1"/>
  <c r="FF198" i="1" s="1"/>
  <c r="FE191" i="1"/>
  <c r="FC191" i="1"/>
  <c r="FA191" i="1"/>
  <c r="EY191" i="1"/>
  <c r="EI191" i="1"/>
  <c r="DW191" i="1"/>
  <c r="DV191" i="1"/>
  <c r="DQ191" i="1"/>
  <c r="DO191" i="1"/>
  <c r="DM191" i="1"/>
  <c r="CX191" i="1"/>
  <c r="CW191" i="1"/>
  <c r="CV191" i="1"/>
  <c r="CU191" i="1"/>
  <c r="CT191" i="1"/>
  <c r="CS191" i="1"/>
  <c r="CR191" i="1"/>
  <c r="CQ191" i="1"/>
  <c r="CP191" i="1"/>
  <c r="CO191" i="1"/>
  <c r="DN191" i="1" s="1"/>
  <c r="CN191" i="1"/>
  <c r="CM191" i="1"/>
  <c r="CK191" i="1"/>
  <c r="BY191" i="1"/>
  <c r="BX191" i="1"/>
  <c r="BW191" i="1"/>
  <c r="DU191" i="1" s="1"/>
  <c r="BV191" i="1"/>
  <c r="DT191" i="1" s="1"/>
  <c r="BU191" i="1"/>
  <c r="DS191" i="1" s="1"/>
  <c r="BT191" i="1"/>
  <c r="DR191" i="1" s="1"/>
  <c r="BS191" i="1"/>
  <c r="BR191" i="1"/>
  <c r="DP191" i="1" s="1"/>
  <c r="BQ191" i="1"/>
  <c r="BP191" i="1"/>
  <c r="BO191" i="1"/>
  <c r="BN191" i="1"/>
  <c r="DL191" i="1" s="1"/>
  <c r="BL191" i="1"/>
  <c r="ET191" i="1" s="1"/>
  <c r="J191" i="1"/>
  <c r="FB190" i="1"/>
  <c r="EY190" i="1"/>
  <c r="EI190" i="1"/>
  <c r="FE190" i="1" s="1"/>
  <c r="DU190" i="1"/>
  <c r="DS190" i="1"/>
  <c r="DQ190" i="1"/>
  <c r="CX190" i="1"/>
  <c r="CW190" i="1"/>
  <c r="CV190" i="1"/>
  <c r="CT190" i="1"/>
  <c r="CS190" i="1"/>
  <c r="CR190" i="1"/>
  <c r="EU190" i="1" s="1"/>
  <c r="CQ190" i="1"/>
  <c r="CP190" i="1"/>
  <c r="CO190" i="1"/>
  <c r="CN190" i="1"/>
  <c r="CM190" i="1"/>
  <c r="CL190" i="1"/>
  <c r="BY190" i="1"/>
  <c r="DW190" i="1" s="1"/>
  <c r="BX190" i="1"/>
  <c r="DV190" i="1" s="1"/>
  <c r="BW190" i="1"/>
  <c r="BU190" i="1"/>
  <c r="BT190" i="1"/>
  <c r="BS190" i="1"/>
  <c r="BR190" i="1"/>
  <c r="DP190" i="1" s="1"/>
  <c r="BQ190" i="1"/>
  <c r="DO190" i="1" s="1"/>
  <c r="BP190" i="1"/>
  <c r="DN190" i="1" s="1"/>
  <c r="BO190" i="1"/>
  <c r="DM190" i="1" s="1"/>
  <c r="BN190" i="1"/>
  <c r="DL190" i="1" s="1"/>
  <c r="BM190" i="1"/>
  <c r="J190" i="1"/>
  <c r="FX188" i="1"/>
  <c r="FW188" i="1"/>
  <c r="FV188" i="1"/>
  <c r="FU188" i="1"/>
  <c r="FT188" i="1"/>
  <c r="FS188" i="1"/>
  <c r="FR188" i="1"/>
  <c r="FQ188" i="1"/>
  <c r="FX186" i="1"/>
  <c r="FW186" i="1"/>
  <c r="FV186" i="1"/>
  <c r="FU186" i="1"/>
  <c r="FT186" i="1"/>
  <c r="FS186" i="1"/>
  <c r="FR186" i="1"/>
  <c r="FQ186" i="1"/>
  <c r="H186" i="1"/>
  <c r="G186" i="1"/>
  <c r="F186" i="1"/>
  <c r="E186" i="1"/>
  <c r="D186" i="1"/>
  <c r="FC185" i="1"/>
  <c r="EI185" i="1"/>
  <c r="FE185" i="1" s="1"/>
  <c r="DR185" i="1"/>
  <c r="DO185" i="1"/>
  <c r="DJ185" i="1"/>
  <c r="CT185" i="1"/>
  <c r="CS185" i="1"/>
  <c r="CR185" i="1"/>
  <c r="DQ185" i="1" s="1"/>
  <c r="CQ185" i="1"/>
  <c r="CP185" i="1"/>
  <c r="CO185" i="1"/>
  <c r="CN185" i="1"/>
  <c r="CM185" i="1"/>
  <c r="DL185" i="1" s="1"/>
  <c r="CL185" i="1"/>
  <c r="CK185" i="1"/>
  <c r="BU185" i="1"/>
  <c r="DS185" i="1" s="1"/>
  <c r="BT185" i="1"/>
  <c r="BS185" i="1"/>
  <c r="BR185" i="1"/>
  <c r="DP185" i="1" s="1"/>
  <c r="BQ185" i="1"/>
  <c r="BP185" i="1"/>
  <c r="DN185" i="1" s="1"/>
  <c r="BO185" i="1"/>
  <c r="DM185" i="1" s="1"/>
  <c r="BN185" i="1"/>
  <c r="BM185" i="1"/>
  <c r="DK185" i="1" s="1"/>
  <c r="BL185" i="1"/>
  <c r="J185" i="1"/>
  <c r="FF184" i="1"/>
  <c r="FE184" i="1"/>
  <c r="FD184" i="1"/>
  <c r="FC184" i="1"/>
  <c r="FB184" i="1"/>
  <c r="FA184" i="1"/>
  <c r="EY184" i="1"/>
  <c r="EI184" i="1"/>
  <c r="EZ184" i="1" s="1"/>
  <c r="DP184" i="1"/>
  <c r="DM184" i="1"/>
  <c r="DK184" i="1"/>
  <c r="CU184" i="1"/>
  <c r="CS184" i="1"/>
  <c r="DR184" i="1" s="1"/>
  <c r="CR184" i="1"/>
  <c r="DQ184" i="1" s="1"/>
  <c r="CQ184" i="1"/>
  <c r="CP184" i="1"/>
  <c r="CO184" i="1"/>
  <c r="CN184" i="1"/>
  <c r="CM184" i="1"/>
  <c r="CL184" i="1"/>
  <c r="CK184" i="1"/>
  <c r="BV184" i="1"/>
  <c r="DT184" i="1" s="1"/>
  <c r="BT184" i="1"/>
  <c r="BS184" i="1"/>
  <c r="BR184" i="1"/>
  <c r="BQ184" i="1"/>
  <c r="DO184" i="1" s="1"/>
  <c r="BP184" i="1"/>
  <c r="DN184" i="1" s="1"/>
  <c r="BO184" i="1"/>
  <c r="BN184" i="1"/>
  <c r="DL184" i="1" s="1"/>
  <c r="BM184" i="1"/>
  <c r="BL184" i="1"/>
  <c r="J184" i="1"/>
  <c r="FE183" i="1"/>
  <c r="FD183" i="1"/>
  <c r="FC183" i="1"/>
  <c r="FB183" i="1"/>
  <c r="FA183" i="1"/>
  <c r="EY183" i="1"/>
  <c r="EI183" i="1"/>
  <c r="EZ183" i="1" s="1"/>
  <c r="DT183" i="1"/>
  <c r="DN183" i="1"/>
  <c r="DK183" i="1"/>
  <c r="CU183" i="1"/>
  <c r="CT183" i="1"/>
  <c r="CR183" i="1"/>
  <c r="CQ183" i="1"/>
  <c r="DP183" i="1" s="1"/>
  <c r="CP183" i="1"/>
  <c r="DO183" i="1" s="1"/>
  <c r="CO183" i="1"/>
  <c r="CN183" i="1"/>
  <c r="CM183" i="1"/>
  <c r="CL183" i="1"/>
  <c r="CK183" i="1"/>
  <c r="BV183" i="1"/>
  <c r="BU183" i="1"/>
  <c r="DS183" i="1" s="1"/>
  <c r="BS183" i="1"/>
  <c r="DQ183" i="1" s="1"/>
  <c r="BR183" i="1"/>
  <c r="BQ183" i="1"/>
  <c r="BP183" i="1"/>
  <c r="BO183" i="1"/>
  <c r="DM183" i="1" s="1"/>
  <c r="BN183" i="1"/>
  <c r="DL183" i="1" s="1"/>
  <c r="BM183" i="1"/>
  <c r="BL183" i="1"/>
  <c r="DJ183" i="1" s="1"/>
  <c r="EM183" i="1" s="1"/>
  <c r="J183" i="1"/>
  <c r="FB182" i="1"/>
  <c r="EI182" i="1"/>
  <c r="FC182" i="1" s="1"/>
  <c r="DN182" i="1"/>
  <c r="DL182" i="1"/>
  <c r="CU182" i="1"/>
  <c r="CT182" i="1"/>
  <c r="CS182" i="1"/>
  <c r="DR182" i="1" s="1"/>
  <c r="CQ182" i="1"/>
  <c r="CP182" i="1"/>
  <c r="CO182" i="1"/>
  <c r="CN182" i="1"/>
  <c r="CM182" i="1"/>
  <c r="CL182" i="1"/>
  <c r="CK182" i="1"/>
  <c r="BV182" i="1"/>
  <c r="DT182" i="1" s="1"/>
  <c r="BU182" i="1"/>
  <c r="DS182" i="1" s="1"/>
  <c r="BT182" i="1"/>
  <c r="BR182" i="1"/>
  <c r="BQ182" i="1"/>
  <c r="DO182" i="1" s="1"/>
  <c r="BP182" i="1"/>
  <c r="BO182" i="1"/>
  <c r="DM182" i="1" s="1"/>
  <c r="BN182" i="1"/>
  <c r="BM182" i="1"/>
  <c r="DK182" i="1" s="1"/>
  <c r="BL182" i="1"/>
  <c r="DJ182" i="1" s="1"/>
  <c r="J182" i="1"/>
  <c r="FE181" i="1"/>
  <c r="FC181" i="1"/>
  <c r="FA181" i="1"/>
  <c r="EZ181" i="1"/>
  <c r="EY181" i="1"/>
  <c r="EI181" i="1"/>
  <c r="DS181" i="1"/>
  <c r="DL181" i="1"/>
  <c r="DJ181" i="1"/>
  <c r="CU181" i="1"/>
  <c r="DT181" i="1" s="1"/>
  <c r="CT181" i="1"/>
  <c r="CS181" i="1"/>
  <c r="CR181" i="1"/>
  <c r="CP181" i="1"/>
  <c r="CO181" i="1"/>
  <c r="CN181" i="1"/>
  <c r="CM181" i="1"/>
  <c r="CL181" i="1"/>
  <c r="DK181" i="1" s="1"/>
  <c r="CK181" i="1"/>
  <c r="BV181" i="1"/>
  <c r="BU181" i="1"/>
  <c r="BT181" i="1"/>
  <c r="DR181" i="1" s="1"/>
  <c r="BS181" i="1"/>
  <c r="DQ181" i="1" s="1"/>
  <c r="BQ181" i="1"/>
  <c r="DO181" i="1" s="1"/>
  <c r="BP181" i="1"/>
  <c r="BO181" i="1"/>
  <c r="DM181" i="1" s="1"/>
  <c r="BN181" i="1"/>
  <c r="BM181" i="1"/>
  <c r="BL181" i="1"/>
  <c r="J181" i="1"/>
  <c r="FE180" i="1"/>
  <c r="FD180" i="1"/>
  <c r="FC180" i="1"/>
  <c r="FA180" i="1"/>
  <c r="EY180" i="1"/>
  <c r="EI180" i="1"/>
  <c r="FB180" i="1" s="1"/>
  <c r="DQ180" i="1"/>
  <c r="DM180" i="1"/>
  <c r="DK180" i="1"/>
  <c r="CU180" i="1"/>
  <c r="CT180" i="1"/>
  <c r="DS180" i="1" s="1"/>
  <c r="CS180" i="1"/>
  <c r="DR180" i="1" s="1"/>
  <c r="CR180" i="1"/>
  <c r="CQ180" i="1"/>
  <c r="CO180" i="1"/>
  <c r="CN180" i="1"/>
  <c r="CM180" i="1"/>
  <c r="CL180" i="1"/>
  <c r="CK180" i="1"/>
  <c r="BV180" i="1"/>
  <c r="DT180" i="1" s="1"/>
  <c r="BU180" i="1"/>
  <c r="BT180" i="1"/>
  <c r="BS180" i="1"/>
  <c r="BR180" i="1"/>
  <c r="DP180" i="1" s="1"/>
  <c r="BP180" i="1"/>
  <c r="DN180" i="1" s="1"/>
  <c r="BO180" i="1"/>
  <c r="BN180" i="1"/>
  <c r="DL180" i="1" s="1"/>
  <c r="BM180" i="1"/>
  <c r="ET180" i="1" s="1"/>
  <c r="BL180" i="1"/>
  <c r="J180" i="1"/>
  <c r="FE179" i="1"/>
  <c r="FD179" i="1"/>
  <c r="FC179" i="1"/>
  <c r="FB179" i="1"/>
  <c r="FA179" i="1"/>
  <c r="EY179" i="1"/>
  <c r="ET179" i="1"/>
  <c r="FL179" i="1" s="1"/>
  <c r="EI179" i="1"/>
  <c r="EZ179" i="1" s="1"/>
  <c r="DT179" i="1"/>
  <c r="DQ179" i="1"/>
  <c r="DO179" i="1"/>
  <c r="DK179" i="1"/>
  <c r="CU179" i="1"/>
  <c r="CT179" i="1"/>
  <c r="CS179" i="1"/>
  <c r="CR179" i="1"/>
  <c r="CQ179" i="1"/>
  <c r="DP179" i="1" s="1"/>
  <c r="CP179" i="1"/>
  <c r="CN179" i="1"/>
  <c r="CM179" i="1"/>
  <c r="CL179" i="1"/>
  <c r="CK179" i="1"/>
  <c r="BV179" i="1"/>
  <c r="BU179" i="1"/>
  <c r="DS179" i="1" s="1"/>
  <c r="BT179" i="1"/>
  <c r="DR179" i="1" s="1"/>
  <c r="BS179" i="1"/>
  <c r="BR179" i="1"/>
  <c r="BQ179" i="1"/>
  <c r="BO179" i="1"/>
  <c r="DM179" i="1" s="1"/>
  <c r="BN179" i="1"/>
  <c r="DL179" i="1" s="1"/>
  <c r="BM179" i="1"/>
  <c r="BL179" i="1"/>
  <c r="DJ179" i="1" s="1"/>
  <c r="J179" i="1"/>
  <c r="EI178" i="1"/>
  <c r="FE178" i="1" s="1"/>
  <c r="DO178" i="1"/>
  <c r="DL178" i="1"/>
  <c r="CU178" i="1"/>
  <c r="CT178" i="1"/>
  <c r="CS178" i="1"/>
  <c r="DR178" i="1" s="1"/>
  <c r="CR178" i="1"/>
  <c r="CQ178" i="1"/>
  <c r="CP178" i="1"/>
  <c r="CO178" i="1"/>
  <c r="CM178" i="1"/>
  <c r="CL178" i="1"/>
  <c r="CK178" i="1"/>
  <c r="BV178" i="1"/>
  <c r="DT178" i="1" s="1"/>
  <c r="BU178" i="1"/>
  <c r="DS178" i="1" s="1"/>
  <c r="BT178" i="1"/>
  <c r="BS178" i="1"/>
  <c r="BR178" i="1"/>
  <c r="DP178" i="1" s="1"/>
  <c r="BQ178" i="1"/>
  <c r="BP178" i="1"/>
  <c r="DN178" i="1" s="1"/>
  <c r="BN178" i="1"/>
  <c r="BM178" i="1"/>
  <c r="DK178" i="1" s="1"/>
  <c r="BL178" i="1"/>
  <c r="DJ178" i="1" s="1"/>
  <c r="J178" i="1"/>
  <c r="FE177" i="1"/>
  <c r="FC177" i="1"/>
  <c r="FA177" i="1"/>
  <c r="EZ177" i="1"/>
  <c r="EY177" i="1"/>
  <c r="EI177" i="1"/>
  <c r="DS177" i="1"/>
  <c r="DJ177" i="1"/>
  <c r="CU177" i="1"/>
  <c r="CT177" i="1"/>
  <c r="CS177" i="1"/>
  <c r="CR177" i="1"/>
  <c r="DQ177" i="1" s="1"/>
  <c r="CQ177" i="1"/>
  <c r="CP177" i="1"/>
  <c r="CO177" i="1"/>
  <c r="DN177" i="1" s="1"/>
  <c r="CN177" i="1"/>
  <c r="CL177" i="1"/>
  <c r="CK177" i="1"/>
  <c r="BV177" i="1"/>
  <c r="DT177" i="1" s="1"/>
  <c r="BU177" i="1"/>
  <c r="BT177" i="1"/>
  <c r="BS177" i="1"/>
  <c r="BR177" i="1"/>
  <c r="DP177" i="1" s="1"/>
  <c r="BQ177" i="1"/>
  <c r="DO177" i="1" s="1"/>
  <c r="BP177" i="1"/>
  <c r="BO177" i="1"/>
  <c r="DM177" i="1" s="1"/>
  <c r="BM177" i="1"/>
  <c r="DK177" i="1" s="1"/>
  <c r="BL177" i="1"/>
  <c r="J177" i="1"/>
  <c r="FE176" i="1"/>
  <c r="FD176" i="1"/>
  <c r="FA176" i="1"/>
  <c r="EY176" i="1"/>
  <c r="EI176" i="1"/>
  <c r="FC176" i="1" s="1"/>
  <c r="DT176" i="1"/>
  <c r="DQ176" i="1"/>
  <c r="CU176" i="1"/>
  <c r="CT176" i="1"/>
  <c r="CS176" i="1"/>
  <c r="CR176" i="1"/>
  <c r="CQ176" i="1"/>
  <c r="EU176" i="1" s="1"/>
  <c r="FM176" i="1" s="1"/>
  <c r="CP176" i="1"/>
  <c r="CO176" i="1"/>
  <c r="CN176" i="1"/>
  <c r="CM176" i="1"/>
  <c r="DL176" i="1" s="1"/>
  <c r="CK176" i="1"/>
  <c r="BV176" i="1"/>
  <c r="BU176" i="1"/>
  <c r="DS176" i="1" s="1"/>
  <c r="BT176" i="1"/>
  <c r="DR176" i="1" s="1"/>
  <c r="BS176" i="1"/>
  <c r="BR176" i="1"/>
  <c r="BQ176" i="1"/>
  <c r="DO176" i="1" s="1"/>
  <c r="BP176" i="1"/>
  <c r="DN176" i="1" s="1"/>
  <c r="BO176" i="1"/>
  <c r="DM176" i="1" s="1"/>
  <c r="BN176" i="1"/>
  <c r="BL176" i="1"/>
  <c r="DJ176" i="1" s="1"/>
  <c r="J176" i="1"/>
  <c r="FF180" i="1" s="1"/>
  <c r="FE175" i="1"/>
  <c r="FC175" i="1"/>
  <c r="FB175" i="1"/>
  <c r="FA175" i="1"/>
  <c r="EY175" i="1"/>
  <c r="ET175" i="1"/>
  <c r="EW175" i="1" s="1"/>
  <c r="FO175" i="1" s="1"/>
  <c r="EI175" i="1"/>
  <c r="EZ175" i="1" s="1"/>
  <c r="DT175" i="1"/>
  <c r="DR175" i="1"/>
  <c r="DP175" i="1"/>
  <c r="DO175" i="1"/>
  <c r="EN180" i="1" s="1"/>
  <c r="CU175" i="1"/>
  <c r="CT175" i="1"/>
  <c r="CS175" i="1"/>
  <c r="CR175" i="1"/>
  <c r="CQ175" i="1"/>
  <c r="CP175" i="1"/>
  <c r="CO175" i="1"/>
  <c r="CN175" i="1"/>
  <c r="CM175" i="1"/>
  <c r="CL175" i="1"/>
  <c r="EU175" i="1" s="1"/>
  <c r="BV175" i="1"/>
  <c r="BU175" i="1"/>
  <c r="DS175" i="1" s="1"/>
  <c r="BT175" i="1"/>
  <c r="BS175" i="1"/>
  <c r="DQ175" i="1" s="1"/>
  <c r="BR175" i="1"/>
  <c r="BQ175" i="1"/>
  <c r="BP175" i="1"/>
  <c r="DN175" i="1" s="1"/>
  <c r="BO175" i="1"/>
  <c r="DM175" i="1" s="1"/>
  <c r="BN175" i="1"/>
  <c r="DL175" i="1" s="1"/>
  <c r="BM175" i="1"/>
  <c r="DK175" i="1" s="1"/>
  <c r="EP176" i="1" s="1"/>
  <c r="J175" i="1"/>
  <c r="FF175" i="1" s="1"/>
  <c r="FX173" i="1"/>
  <c r="FW173" i="1"/>
  <c r="FV173" i="1"/>
  <c r="FU173" i="1"/>
  <c r="FT173" i="1"/>
  <c r="FS173" i="1"/>
  <c r="FR173" i="1"/>
  <c r="FQ173" i="1"/>
  <c r="FX171" i="1"/>
  <c r="FW171" i="1"/>
  <c r="FV171" i="1"/>
  <c r="FU171" i="1"/>
  <c r="FT171" i="1"/>
  <c r="FS171" i="1"/>
  <c r="FR171" i="1"/>
  <c r="FQ171" i="1"/>
  <c r="H171" i="1"/>
  <c r="G171" i="1"/>
  <c r="F171" i="1"/>
  <c r="E171" i="1"/>
  <c r="D171" i="1"/>
  <c r="FB170" i="1"/>
  <c r="FA170" i="1"/>
  <c r="EZ170" i="1"/>
  <c r="EI170" i="1"/>
  <c r="FD170" i="1" s="1"/>
  <c r="DS170" i="1"/>
  <c r="DP170" i="1"/>
  <c r="DO170" i="1"/>
  <c r="CW170" i="1"/>
  <c r="CV170" i="1"/>
  <c r="DU170" i="1" s="1"/>
  <c r="CU170" i="1"/>
  <c r="DT170" i="1" s="1"/>
  <c r="CS170" i="1"/>
  <c r="CR170" i="1"/>
  <c r="CQ170" i="1"/>
  <c r="CP170" i="1"/>
  <c r="CO170" i="1"/>
  <c r="CN170" i="1"/>
  <c r="CM170" i="1"/>
  <c r="CL170" i="1"/>
  <c r="EU170" i="1" s="1"/>
  <c r="FM170" i="1" s="1"/>
  <c r="CK170" i="1"/>
  <c r="BX170" i="1"/>
  <c r="DV170" i="1" s="1"/>
  <c r="BW170" i="1"/>
  <c r="BV170" i="1"/>
  <c r="BU170" i="1"/>
  <c r="BT170" i="1"/>
  <c r="DR170" i="1" s="1"/>
  <c r="BS170" i="1"/>
  <c r="DQ170" i="1" s="1"/>
  <c r="BR170" i="1"/>
  <c r="BQ170" i="1"/>
  <c r="BP170" i="1"/>
  <c r="DN170" i="1" s="1"/>
  <c r="BO170" i="1"/>
  <c r="DM170" i="1" s="1"/>
  <c r="BN170" i="1"/>
  <c r="DL170" i="1" s="1"/>
  <c r="BM170" i="1"/>
  <c r="BL170" i="1"/>
  <c r="J170" i="1"/>
  <c r="FC169" i="1"/>
  <c r="FB169" i="1"/>
  <c r="EZ169" i="1"/>
  <c r="EY169" i="1"/>
  <c r="EI169" i="1"/>
  <c r="FD169" i="1" s="1"/>
  <c r="DU169" i="1"/>
  <c r="DR169" i="1"/>
  <c r="DO169" i="1"/>
  <c r="DJ169" i="1"/>
  <c r="CX169" i="1"/>
  <c r="DW169" i="1" s="1"/>
  <c r="CV169" i="1"/>
  <c r="CU169" i="1"/>
  <c r="CT169" i="1"/>
  <c r="CS169" i="1"/>
  <c r="CR169" i="1"/>
  <c r="CQ169" i="1"/>
  <c r="CP169" i="1"/>
  <c r="CO169" i="1"/>
  <c r="DN169" i="1" s="1"/>
  <c r="CN169" i="1"/>
  <c r="CM169" i="1"/>
  <c r="CL169" i="1"/>
  <c r="CK169" i="1"/>
  <c r="EU169" i="1" s="1"/>
  <c r="BY169" i="1"/>
  <c r="BW169" i="1"/>
  <c r="BV169" i="1"/>
  <c r="BU169" i="1"/>
  <c r="DS169" i="1" s="1"/>
  <c r="BT169" i="1"/>
  <c r="BS169" i="1"/>
  <c r="DQ169" i="1" s="1"/>
  <c r="BR169" i="1"/>
  <c r="DP169" i="1" s="1"/>
  <c r="BQ169" i="1"/>
  <c r="BP169" i="1"/>
  <c r="BO169" i="1"/>
  <c r="DM169" i="1" s="1"/>
  <c r="BN169" i="1"/>
  <c r="BM169" i="1"/>
  <c r="ET169" i="1" s="1"/>
  <c r="BL169" i="1"/>
  <c r="J169" i="1"/>
  <c r="FF168" i="1"/>
  <c r="FE168" i="1"/>
  <c r="FC168" i="1"/>
  <c r="FB168" i="1"/>
  <c r="FA168" i="1"/>
  <c r="EY168" i="1"/>
  <c r="EI168" i="1"/>
  <c r="EZ168" i="1" s="1"/>
  <c r="DV168" i="1"/>
  <c r="DM168" i="1"/>
  <c r="DJ168" i="1"/>
  <c r="CX168" i="1"/>
  <c r="CW168" i="1"/>
  <c r="CU168" i="1"/>
  <c r="CT168" i="1"/>
  <c r="CS168" i="1"/>
  <c r="CR168" i="1"/>
  <c r="DQ168" i="1" s="1"/>
  <c r="CQ168" i="1"/>
  <c r="CP168" i="1"/>
  <c r="CO168" i="1"/>
  <c r="CN168" i="1"/>
  <c r="CM168" i="1"/>
  <c r="CL168" i="1"/>
  <c r="CK168" i="1"/>
  <c r="BY168" i="1"/>
  <c r="DW168" i="1" s="1"/>
  <c r="BX168" i="1"/>
  <c r="BV168" i="1"/>
  <c r="DT168" i="1" s="1"/>
  <c r="BU168" i="1"/>
  <c r="DS168" i="1" s="1"/>
  <c r="BT168" i="1"/>
  <c r="DR168" i="1" s="1"/>
  <c r="BS168" i="1"/>
  <c r="BR168" i="1"/>
  <c r="DP168" i="1" s="1"/>
  <c r="BQ168" i="1"/>
  <c r="BP168" i="1"/>
  <c r="DN168" i="1" s="1"/>
  <c r="BO168" i="1"/>
  <c r="BN168" i="1"/>
  <c r="DL168" i="1" s="1"/>
  <c r="BM168" i="1"/>
  <c r="DK168" i="1" s="1"/>
  <c r="BL168" i="1"/>
  <c r="J168" i="1"/>
  <c r="FF167" i="1"/>
  <c r="EI167" i="1"/>
  <c r="FD167" i="1" s="1"/>
  <c r="DS167" i="1"/>
  <c r="DQ167" i="1"/>
  <c r="CX167" i="1"/>
  <c r="CW167" i="1"/>
  <c r="CV167" i="1"/>
  <c r="CT167" i="1"/>
  <c r="CS167" i="1"/>
  <c r="CQ167" i="1"/>
  <c r="EU167" i="1" s="1"/>
  <c r="FM167" i="1" s="1"/>
  <c r="CP167" i="1"/>
  <c r="DO167" i="1" s="1"/>
  <c r="CO167" i="1"/>
  <c r="CN167" i="1"/>
  <c r="CM167" i="1"/>
  <c r="CL167" i="1"/>
  <c r="DK167" i="1" s="1"/>
  <c r="CK167" i="1"/>
  <c r="BY167" i="1"/>
  <c r="DW167" i="1" s="1"/>
  <c r="BX167" i="1"/>
  <c r="DV167" i="1" s="1"/>
  <c r="BW167" i="1"/>
  <c r="DU167" i="1" s="1"/>
  <c r="BU167" i="1"/>
  <c r="BT167" i="1"/>
  <c r="BS167" i="1"/>
  <c r="BR167" i="1"/>
  <c r="DP167" i="1" s="1"/>
  <c r="BQ167" i="1"/>
  <c r="BP167" i="1"/>
  <c r="DN167" i="1" s="1"/>
  <c r="BO167" i="1"/>
  <c r="DM167" i="1" s="1"/>
  <c r="BN167" i="1"/>
  <c r="DL167" i="1" s="1"/>
  <c r="BM167" i="1"/>
  <c r="BL167" i="1"/>
  <c r="J167" i="1"/>
  <c r="EI166" i="1"/>
  <c r="FD166" i="1" s="1"/>
  <c r="DN166" i="1"/>
  <c r="DM166" i="1"/>
  <c r="CX166" i="1"/>
  <c r="DW166" i="1" s="1"/>
  <c r="CW166" i="1"/>
  <c r="CV166" i="1"/>
  <c r="CU166" i="1"/>
  <c r="CS166" i="1"/>
  <c r="DR166" i="1" s="1"/>
  <c r="CR166" i="1"/>
  <c r="CQ166" i="1"/>
  <c r="CP166" i="1"/>
  <c r="CO166" i="1"/>
  <c r="CN166" i="1"/>
  <c r="CM166" i="1"/>
  <c r="CL166" i="1"/>
  <c r="CK166" i="1"/>
  <c r="EU166" i="1" s="1"/>
  <c r="BY166" i="1"/>
  <c r="BX166" i="1"/>
  <c r="DV166" i="1" s="1"/>
  <c r="BW166" i="1"/>
  <c r="BV166" i="1"/>
  <c r="DT166" i="1" s="1"/>
  <c r="BT166" i="1"/>
  <c r="BS166" i="1"/>
  <c r="DQ166" i="1" s="1"/>
  <c r="BR166" i="1"/>
  <c r="DP166" i="1" s="1"/>
  <c r="BQ166" i="1"/>
  <c r="DO166" i="1" s="1"/>
  <c r="BP166" i="1"/>
  <c r="BO166" i="1"/>
  <c r="BN166" i="1"/>
  <c r="BM166" i="1"/>
  <c r="DK166" i="1" s="1"/>
  <c r="BL166" i="1"/>
  <c r="J166" i="1"/>
  <c r="FF165" i="1"/>
  <c r="FE165" i="1"/>
  <c r="FC165" i="1"/>
  <c r="FB165" i="1"/>
  <c r="FA165" i="1"/>
  <c r="EY165" i="1"/>
  <c r="EI165" i="1"/>
  <c r="FD165" i="1" s="1"/>
  <c r="DW165" i="1"/>
  <c r="DQ165" i="1"/>
  <c r="DL165" i="1"/>
  <c r="CX165" i="1"/>
  <c r="CW165" i="1"/>
  <c r="DV165" i="1" s="1"/>
  <c r="CV165" i="1"/>
  <c r="CU165" i="1"/>
  <c r="CT165" i="1"/>
  <c r="CR165" i="1"/>
  <c r="CQ165" i="1"/>
  <c r="CP165" i="1"/>
  <c r="CO165" i="1"/>
  <c r="CN165" i="1"/>
  <c r="DM165" i="1" s="1"/>
  <c r="CM165" i="1"/>
  <c r="CL165" i="1"/>
  <c r="CK165" i="1"/>
  <c r="BY165" i="1"/>
  <c r="BX165" i="1"/>
  <c r="BW165" i="1"/>
  <c r="DU165" i="1" s="1"/>
  <c r="BV165" i="1"/>
  <c r="DT165" i="1" s="1"/>
  <c r="BU165" i="1"/>
  <c r="DS165" i="1" s="1"/>
  <c r="BS165" i="1"/>
  <c r="BR165" i="1"/>
  <c r="DP165" i="1" s="1"/>
  <c r="BQ165" i="1"/>
  <c r="BP165" i="1"/>
  <c r="DN165" i="1" s="1"/>
  <c r="BO165" i="1"/>
  <c r="BN165" i="1"/>
  <c r="BM165" i="1"/>
  <c r="DK165" i="1" s="1"/>
  <c r="BL165" i="1"/>
  <c r="DJ165" i="1" s="1"/>
  <c r="J165" i="1"/>
  <c r="FD164" i="1"/>
  <c r="FB164" i="1"/>
  <c r="EI164" i="1"/>
  <c r="FA164" i="1" s="1"/>
  <c r="DV164" i="1"/>
  <c r="DU164" i="1"/>
  <c r="DL164" i="1"/>
  <c r="DK164" i="1"/>
  <c r="CX164" i="1"/>
  <c r="CW164" i="1"/>
  <c r="CV164" i="1"/>
  <c r="CU164" i="1"/>
  <c r="CT164" i="1"/>
  <c r="CS164" i="1"/>
  <c r="CQ164" i="1"/>
  <c r="DP164" i="1" s="1"/>
  <c r="CP164" i="1"/>
  <c r="CO164" i="1"/>
  <c r="CN164" i="1"/>
  <c r="CM164" i="1"/>
  <c r="CL164" i="1"/>
  <c r="CK164" i="1"/>
  <c r="EU164" i="1" s="1"/>
  <c r="FM164" i="1" s="1"/>
  <c r="BY164" i="1"/>
  <c r="BX164" i="1"/>
  <c r="BW164" i="1"/>
  <c r="BV164" i="1"/>
  <c r="DT164" i="1" s="1"/>
  <c r="BU164" i="1"/>
  <c r="BT164" i="1"/>
  <c r="DR164" i="1" s="1"/>
  <c r="BR164" i="1"/>
  <c r="BQ164" i="1"/>
  <c r="DO164" i="1" s="1"/>
  <c r="BP164" i="1"/>
  <c r="BO164" i="1"/>
  <c r="DM164" i="1" s="1"/>
  <c r="BN164" i="1"/>
  <c r="BM164" i="1"/>
  <c r="BL164" i="1"/>
  <c r="J164" i="1"/>
  <c r="EI163" i="1"/>
  <c r="DO163" i="1"/>
  <c r="DL163" i="1"/>
  <c r="DK163" i="1"/>
  <c r="CX163" i="1"/>
  <c r="CW163" i="1"/>
  <c r="CV163" i="1"/>
  <c r="CU163" i="1"/>
  <c r="DT163" i="1" s="1"/>
  <c r="CT163" i="1"/>
  <c r="CS163" i="1"/>
  <c r="CR163" i="1"/>
  <c r="DQ163" i="1" s="1"/>
  <c r="CP163" i="1"/>
  <c r="CO163" i="1"/>
  <c r="CN163" i="1"/>
  <c r="CM163" i="1"/>
  <c r="EU163" i="1" s="1"/>
  <c r="CL163" i="1"/>
  <c r="CK163" i="1"/>
  <c r="BY163" i="1"/>
  <c r="DW163" i="1" s="1"/>
  <c r="BX163" i="1"/>
  <c r="DV163" i="1" s="1"/>
  <c r="BW163" i="1"/>
  <c r="DU163" i="1" s="1"/>
  <c r="BV163" i="1"/>
  <c r="BU163" i="1"/>
  <c r="DS163" i="1" s="1"/>
  <c r="BT163" i="1"/>
  <c r="BS163" i="1"/>
  <c r="BQ163" i="1"/>
  <c r="BP163" i="1"/>
  <c r="DN163" i="1" s="1"/>
  <c r="BO163" i="1"/>
  <c r="DM163" i="1" s="1"/>
  <c r="BN163" i="1"/>
  <c r="BM163" i="1"/>
  <c r="BL163" i="1"/>
  <c r="DJ163" i="1" s="1"/>
  <c r="J163" i="1"/>
  <c r="FC162" i="1"/>
  <c r="FB162" i="1"/>
  <c r="EZ162" i="1"/>
  <c r="EY162" i="1"/>
  <c r="EI162" i="1"/>
  <c r="FD162" i="1" s="1"/>
  <c r="DV162" i="1"/>
  <c r="DP162" i="1"/>
  <c r="DN162" i="1"/>
  <c r="DM162" i="1"/>
  <c r="CX162" i="1"/>
  <c r="DW162" i="1" s="1"/>
  <c r="CW162" i="1"/>
  <c r="CV162" i="1"/>
  <c r="CU162" i="1"/>
  <c r="CT162" i="1"/>
  <c r="DS162" i="1" s="1"/>
  <c r="CS162" i="1"/>
  <c r="CR162" i="1"/>
  <c r="CQ162" i="1"/>
  <c r="CO162" i="1"/>
  <c r="CN162" i="1"/>
  <c r="CM162" i="1"/>
  <c r="CL162" i="1"/>
  <c r="CK162" i="1"/>
  <c r="EU162" i="1" s="1"/>
  <c r="FM162" i="1" s="1"/>
  <c r="BY162" i="1"/>
  <c r="BX162" i="1"/>
  <c r="BW162" i="1"/>
  <c r="BV162" i="1"/>
  <c r="DT162" i="1" s="1"/>
  <c r="BU162" i="1"/>
  <c r="BT162" i="1"/>
  <c r="DR162" i="1" s="1"/>
  <c r="BS162" i="1"/>
  <c r="DQ162" i="1" s="1"/>
  <c r="BR162" i="1"/>
  <c r="BP162" i="1"/>
  <c r="BO162" i="1"/>
  <c r="BN162" i="1"/>
  <c r="BM162" i="1"/>
  <c r="ET162" i="1" s="1"/>
  <c r="BL162" i="1"/>
  <c r="J162" i="1"/>
  <c r="FF161" i="1"/>
  <c r="FE161" i="1"/>
  <c r="FC161" i="1"/>
  <c r="FB161" i="1"/>
  <c r="FA161" i="1"/>
  <c r="EY161" i="1"/>
  <c r="EI161" i="1"/>
  <c r="EZ161" i="1" s="1"/>
  <c r="DU161" i="1"/>
  <c r="CX161" i="1"/>
  <c r="CW161" i="1"/>
  <c r="CV161" i="1"/>
  <c r="CU161" i="1"/>
  <c r="CS161" i="1"/>
  <c r="CR161" i="1"/>
  <c r="DQ161" i="1" s="1"/>
  <c r="CQ161" i="1"/>
  <c r="CP161" i="1"/>
  <c r="CN161" i="1"/>
  <c r="CM161" i="1"/>
  <c r="DL161" i="1" s="1"/>
  <c r="CL161" i="1"/>
  <c r="CK161" i="1"/>
  <c r="BY161" i="1"/>
  <c r="DW161" i="1" s="1"/>
  <c r="BX161" i="1"/>
  <c r="DV161" i="1" s="1"/>
  <c r="BW161" i="1"/>
  <c r="BV161" i="1"/>
  <c r="DT161" i="1" s="1"/>
  <c r="BU161" i="1"/>
  <c r="DS161" i="1" s="1"/>
  <c r="BT161" i="1"/>
  <c r="DR161" i="1" s="1"/>
  <c r="BS161" i="1"/>
  <c r="BR161" i="1"/>
  <c r="DP161" i="1" s="1"/>
  <c r="BQ161" i="1"/>
  <c r="DO161" i="1" s="1"/>
  <c r="BO161" i="1"/>
  <c r="DM161" i="1" s="1"/>
  <c r="BN161" i="1"/>
  <c r="BM161" i="1"/>
  <c r="DK161" i="1" s="1"/>
  <c r="BL161" i="1"/>
  <c r="DJ161" i="1" s="1"/>
  <c r="J161" i="1"/>
  <c r="FD160" i="1"/>
  <c r="FC160" i="1"/>
  <c r="FA160" i="1"/>
  <c r="EI160" i="1"/>
  <c r="EZ160" i="1" s="1"/>
  <c r="DW160" i="1"/>
  <c r="DT160" i="1"/>
  <c r="DO160" i="1"/>
  <c r="DK160" i="1"/>
  <c r="DJ160" i="1"/>
  <c r="CX160" i="1"/>
  <c r="CW160" i="1"/>
  <c r="CV160" i="1"/>
  <c r="CU160" i="1"/>
  <c r="CT160" i="1"/>
  <c r="CS160" i="1"/>
  <c r="CR160" i="1"/>
  <c r="CQ160" i="1"/>
  <c r="DP160" i="1" s="1"/>
  <c r="CP160" i="1"/>
  <c r="CO160" i="1"/>
  <c r="CM160" i="1"/>
  <c r="CL160" i="1"/>
  <c r="CK160" i="1"/>
  <c r="BY160" i="1"/>
  <c r="BX160" i="1"/>
  <c r="DV160" i="1" s="1"/>
  <c r="BW160" i="1"/>
  <c r="DU160" i="1" s="1"/>
  <c r="BV160" i="1"/>
  <c r="BU160" i="1"/>
  <c r="DS160" i="1" s="1"/>
  <c r="BT160" i="1"/>
  <c r="BS160" i="1"/>
  <c r="DQ160" i="1" s="1"/>
  <c r="BR160" i="1"/>
  <c r="BQ160" i="1"/>
  <c r="BP160" i="1"/>
  <c r="DN160" i="1" s="1"/>
  <c r="BN160" i="1"/>
  <c r="ET160" i="1" s="1"/>
  <c r="BM160" i="1"/>
  <c r="BL160" i="1"/>
  <c r="J160" i="1"/>
  <c r="ET159" i="1"/>
  <c r="EW159" i="1" s="1"/>
  <c r="EI159" i="1"/>
  <c r="DW159" i="1"/>
  <c r="DO159" i="1"/>
  <c r="DN159" i="1"/>
  <c r="DK159" i="1"/>
  <c r="CX159" i="1"/>
  <c r="CW159" i="1"/>
  <c r="CV159" i="1"/>
  <c r="CU159" i="1"/>
  <c r="CT159" i="1"/>
  <c r="DS159" i="1" s="1"/>
  <c r="CS159" i="1"/>
  <c r="CR159" i="1"/>
  <c r="CQ159" i="1"/>
  <c r="CP159" i="1"/>
  <c r="CO159" i="1"/>
  <c r="CN159" i="1"/>
  <c r="CL159" i="1"/>
  <c r="CK159" i="1"/>
  <c r="EU159" i="1" s="1"/>
  <c r="BY159" i="1"/>
  <c r="BX159" i="1"/>
  <c r="DV159" i="1" s="1"/>
  <c r="BW159" i="1"/>
  <c r="BV159" i="1"/>
  <c r="DT159" i="1" s="1"/>
  <c r="BU159" i="1"/>
  <c r="BT159" i="1"/>
  <c r="DR159" i="1" s="1"/>
  <c r="BS159" i="1"/>
  <c r="BR159" i="1"/>
  <c r="DP159" i="1" s="1"/>
  <c r="BQ159" i="1"/>
  <c r="BP159" i="1"/>
  <c r="BO159" i="1"/>
  <c r="BM159" i="1"/>
  <c r="BL159" i="1"/>
  <c r="J159" i="1"/>
  <c r="FF158" i="1"/>
  <c r="FE158" i="1"/>
  <c r="FC158" i="1"/>
  <c r="FB158" i="1"/>
  <c r="FA158" i="1"/>
  <c r="EY158" i="1"/>
  <c r="EI158" i="1"/>
  <c r="FD158" i="1" s="1"/>
  <c r="DW158" i="1"/>
  <c r="DR158" i="1"/>
  <c r="CX158" i="1"/>
  <c r="CW158" i="1"/>
  <c r="DV158" i="1" s="1"/>
  <c r="CV158" i="1"/>
  <c r="CU158" i="1"/>
  <c r="CT158" i="1"/>
  <c r="CS158" i="1"/>
  <c r="CR158" i="1"/>
  <c r="CQ158" i="1"/>
  <c r="CP158" i="1"/>
  <c r="DO158" i="1" s="1"/>
  <c r="CO158" i="1"/>
  <c r="DN158" i="1" s="1"/>
  <c r="CN158" i="1"/>
  <c r="CM158" i="1"/>
  <c r="CK158" i="1"/>
  <c r="BY158" i="1"/>
  <c r="BX158" i="1"/>
  <c r="BW158" i="1"/>
  <c r="DU158" i="1" s="1"/>
  <c r="BV158" i="1"/>
  <c r="BU158" i="1"/>
  <c r="DS158" i="1" s="1"/>
  <c r="BT158" i="1"/>
  <c r="BS158" i="1"/>
  <c r="DQ158" i="1" s="1"/>
  <c r="BR158" i="1"/>
  <c r="BQ158" i="1"/>
  <c r="BP158" i="1"/>
  <c r="BO158" i="1"/>
  <c r="DM158" i="1" s="1"/>
  <c r="BN158" i="1"/>
  <c r="BL158" i="1"/>
  <c r="ET158" i="1" s="1"/>
  <c r="J158" i="1"/>
  <c r="FF157" i="1"/>
  <c r="FD157" i="1"/>
  <c r="FB157" i="1"/>
  <c r="FA157" i="1"/>
  <c r="EI157" i="1"/>
  <c r="EZ157" i="1" s="1"/>
  <c r="DU157" i="1"/>
  <c r="CX157" i="1"/>
  <c r="CW157" i="1"/>
  <c r="DV157" i="1" s="1"/>
  <c r="CV157" i="1"/>
  <c r="CU157" i="1"/>
  <c r="CT157" i="1"/>
  <c r="CS157" i="1"/>
  <c r="CR157" i="1"/>
  <c r="DQ157" i="1" s="1"/>
  <c r="CQ157" i="1"/>
  <c r="CP157" i="1"/>
  <c r="CO157" i="1"/>
  <c r="EU157" i="1" s="1"/>
  <c r="FM157" i="1" s="1"/>
  <c r="CN157" i="1"/>
  <c r="DM157" i="1" s="1"/>
  <c r="CM157" i="1"/>
  <c r="CL157" i="1"/>
  <c r="BY157" i="1"/>
  <c r="BX157" i="1"/>
  <c r="BW157" i="1"/>
  <c r="BV157" i="1"/>
  <c r="DT157" i="1" s="1"/>
  <c r="BU157" i="1"/>
  <c r="DS157" i="1" s="1"/>
  <c r="BT157" i="1"/>
  <c r="DR157" i="1" s="1"/>
  <c r="BS157" i="1"/>
  <c r="BR157" i="1"/>
  <c r="DP157" i="1" s="1"/>
  <c r="BQ157" i="1"/>
  <c r="BP157" i="1"/>
  <c r="BO157" i="1"/>
  <c r="BN157" i="1"/>
  <c r="DL157" i="1" s="1"/>
  <c r="BM157" i="1"/>
  <c r="J157" i="1"/>
  <c r="FX155" i="1"/>
  <c r="FW155" i="1"/>
  <c r="FV155" i="1"/>
  <c r="FU155" i="1"/>
  <c r="FT155" i="1"/>
  <c r="FS155" i="1"/>
  <c r="FR155" i="1"/>
  <c r="FQ155" i="1"/>
  <c r="FX153" i="1"/>
  <c r="FW153" i="1"/>
  <c r="FV153" i="1"/>
  <c r="FU153" i="1"/>
  <c r="FT153" i="1"/>
  <c r="FS153" i="1"/>
  <c r="FR153" i="1"/>
  <c r="FQ153" i="1"/>
  <c r="H153" i="1"/>
  <c r="G153" i="1"/>
  <c r="F153" i="1"/>
  <c r="E153" i="1"/>
  <c r="D153" i="1"/>
  <c r="FX152" i="1"/>
  <c r="FW152" i="1"/>
  <c r="FV152" i="1"/>
  <c r="FU152" i="1"/>
  <c r="FT152" i="1"/>
  <c r="FS152" i="1"/>
  <c r="FR152" i="1"/>
  <c r="FQ152" i="1"/>
  <c r="J152" i="1"/>
  <c r="FE151" i="1"/>
  <c r="FC151" i="1"/>
  <c r="FB151" i="1"/>
  <c r="FA151" i="1"/>
  <c r="EY151" i="1"/>
  <c r="EI151" i="1"/>
  <c r="EZ151" i="1" s="1"/>
  <c r="DT151" i="1"/>
  <c r="DS151" i="1"/>
  <c r="DK151" i="1"/>
  <c r="CV151" i="1"/>
  <c r="DU151" i="1" s="1"/>
  <c r="CU151" i="1"/>
  <c r="CT151" i="1"/>
  <c r="CS151" i="1"/>
  <c r="CR151" i="1"/>
  <c r="CQ151" i="1"/>
  <c r="CP151" i="1"/>
  <c r="CO151" i="1"/>
  <c r="CN151" i="1"/>
  <c r="DM151" i="1" s="1"/>
  <c r="CM151" i="1"/>
  <c r="CL151" i="1"/>
  <c r="CK151" i="1"/>
  <c r="BW151" i="1"/>
  <c r="BV151" i="1"/>
  <c r="BU151" i="1"/>
  <c r="BT151" i="1"/>
  <c r="DR151" i="1" s="1"/>
  <c r="BS151" i="1"/>
  <c r="DQ151" i="1" s="1"/>
  <c r="BR151" i="1"/>
  <c r="DP151" i="1" s="1"/>
  <c r="BQ151" i="1"/>
  <c r="DO151" i="1" s="1"/>
  <c r="BP151" i="1"/>
  <c r="DN151" i="1" s="1"/>
  <c r="BO151" i="1"/>
  <c r="BN151" i="1"/>
  <c r="DL151" i="1" s="1"/>
  <c r="BM151" i="1"/>
  <c r="BL151" i="1"/>
  <c r="DJ151" i="1" s="1"/>
  <c r="EL151" i="1" s="1"/>
  <c r="J151" i="1"/>
  <c r="FE150" i="1"/>
  <c r="FC150" i="1"/>
  <c r="FB150" i="1"/>
  <c r="FA150" i="1"/>
  <c r="EY150" i="1"/>
  <c r="EI150" i="1"/>
  <c r="FD150" i="1" s="1"/>
  <c r="DT150" i="1"/>
  <c r="DS150" i="1"/>
  <c r="DK150" i="1"/>
  <c r="CW150" i="1"/>
  <c r="DV150" i="1" s="1"/>
  <c r="CU150" i="1"/>
  <c r="CT150" i="1"/>
  <c r="CS150" i="1"/>
  <c r="CR150" i="1"/>
  <c r="CQ150" i="1"/>
  <c r="CP150" i="1"/>
  <c r="CO150" i="1"/>
  <c r="CN150" i="1"/>
  <c r="DM150" i="1" s="1"/>
  <c r="CM150" i="1"/>
  <c r="CL150" i="1"/>
  <c r="CK150" i="1"/>
  <c r="BX150" i="1"/>
  <c r="BV150" i="1"/>
  <c r="BU150" i="1"/>
  <c r="BT150" i="1"/>
  <c r="DR150" i="1" s="1"/>
  <c r="BS150" i="1"/>
  <c r="DQ150" i="1" s="1"/>
  <c r="BR150" i="1"/>
  <c r="DP150" i="1" s="1"/>
  <c r="BQ150" i="1"/>
  <c r="DO150" i="1" s="1"/>
  <c r="BP150" i="1"/>
  <c r="DN150" i="1" s="1"/>
  <c r="BO150" i="1"/>
  <c r="BN150" i="1"/>
  <c r="DL150" i="1" s="1"/>
  <c r="BM150" i="1"/>
  <c r="BL150" i="1"/>
  <c r="DJ150" i="1" s="1"/>
  <c r="J150" i="1"/>
  <c r="FE149" i="1"/>
  <c r="FC149" i="1"/>
  <c r="FB149" i="1"/>
  <c r="FA149" i="1"/>
  <c r="EY149" i="1"/>
  <c r="EI149" i="1"/>
  <c r="EZ149" i="1" s="1"/>
  <c r="DU149" i="1"/>
  <c r="DS149" i="1"/>
  <c r="DK149" i="1"/>
  <c r="CW149" i="1"/>
  <c r="DV149" i="1" s="1"/>
  <c r="CV149" i="1"/>
  <c r="CT149" i="1"/>
  <c r="CS149" i="1"/>
  <c r="CR149" i="1"/>
  <c r="CQ149" i="1"/>
  <c r="CP149" i="1"/>
  <c r="CO149" i="1"/>
  <c r="CN149" i="1"/>
  <c r="DM149" i="1" s="1"/>
  <c r="CM149" i="1"/>
  <c r="CL149" i="1"/>
  <c r="CK149" i="1"/>
  <c r="BX149" i="1"/>
  <c r="BW149" i="1"/>
  <c r="BU149" i="1"/>
  <c r="BT149" i="1"/>
  <c r="DR149" i="1" s="1"/>
  <c r="BS149" i="1"/>
  <c r="DQ149" i="1" s="1"/>
  <c r="BR149" i="1"/>
  <c r="DP149" i="1" s="1"/>
  <c r="BQ149" i="1"/>
  <c r="DO149" i="1" s="1"/>
  <c r="BP149" i="1"/>
  <c r="DN149" i="1" s="1"/>
  <c r="BO149" i="1"/>
  <c r="BN149" i="1"/>
  <c r="DL149" i="1" s="1"/>
  <c r="BM149" i="1"/>
  <c r="BL149" i="1"/>
  <c r="DJ149" i="1" s="1"/>
  <c r="EL149" i="1" s="1"/>
  <c r="J149" i="1"/>
  <c r="FF150" i="1" s="1"/>
  <c r="FF148" i="1"/>
  <c r="FE148" i="1"/>
  <c r="FC148" i="1"/>
  <c r="FB148" i="1"/>
  <c r="FA148" i="1"/>
  <c r="EY148" i="1"/>
  <c r="EI148" i="1"/>
  <c r="FD148" i="1" s="1"/>
  <c r="DU148" i="1"/>
  <c r="DT148" i="1"/>
  <c r="DK148" i="1"/>
  <c r="CW148" i="1"/>
  <c r="DV148" i="1" s="1"/>
  <c r="CV148" i="1"/>
  <c r="CU148" i="1"/>
  <c r="CS148" i="1"/>
  <c r="CR148" i="1"/>
  <c r="CQ148" i="1"/>
  <c r="CP148" i="1"/>
  <c r="CO148" i="1"/>
  <c r="CN148" i="1"/>
  <c r="DM148" i="1" s="1"/>
  <c r="CM148" i="1"/>
  <c r="CL148" i="1"/>
  <c r="CK148" i="1"/>
  <c r="BX148" i="1"/>
  <c r="BW148" i="1"/>
  <c r="BV148" i="1"/>
  <c r="BT148" i="1"/>
  <c r="DR148" i="1" s="1"/>
  <c r="BS148" i="1"/>
  <c r="DQ148" i="1" s="1"/>
  <c r="BR148" i="1"/>
  <c r="DP148" i="1" s="1"/>
  <c r="BQ148" i="1"/>
  <c r="DO148" i="1" s="1"/>
  <c r="BP148" i="1"/>
  <c r="DN148" i="1" s="1"/>
  <c r="BO148" i="1"/>
  <c r="BN148" i="1"/>
  <c r="DL148" i="1" s="1"/>
  <c r="BM148" i="1"/>
  <c r="BL148" i="1"/>
  <c r="DJ148" i="1" s="1"/>
  <c r="J148" i="1"/>
  <c r="FF147" i="1"/>
  <c r="FE147" i="1"/>
  <c r="FC147" i="1"/>
  <c r="FB147" i="1"/>
  <c r="FA147" i="1"/>
  <c r="EY147" i="1"/>
  <c r="EI147" i="1"/>
  <c r="EZ147" i="1" s="1"/>
  <c r="DU147" i="1"/>
  <c r="DT147" i="1"/>
  <c r="DQ147" i="1"/>
  <c r="DM147" i="1"/>
  <c r="CW147" i="1"/>
  <c r="DV147" i="1" s="1"/>
  <c r="CV147" i="1"/>
  <c r="CU147" i="1"/>
  <c r="CT147" i="1"/>
  <c r="CR147" i="1"/>
  <c r="CP147" i="1"/>
  <c r="CO147" i="1"/>
  <c r="CN147" i="1"/>
  <c r="CM147" i="1"/>
  <c r="CL147" i="1"/>
  <c r="CK147" i="1"/>
  <c r="BX147" i="1"/>
  <c r="BW147" i="1"/>
  <c r="BV147" i="1"/>
  <c r="BU147" i="1"/>
  <c r="DS147" i="1" s="1"/>
  <c r="BS147" i="1"/>
  <c r="BR147" i="1"/>
  <c r="DP147" i="1" s="1"/>
  <c r="BQ147" i="1"/>
  <c r="DO147" i="1" s="1"/>
  <c r="BP147" i="1"/>
  <c r="DN147" i="1" s="1"/>
  <c r="BO147" i="1"/>
  <c r="BN147" i="1"/>
  <c r="DL147" i="1" s="1"/>
  <c r="BM147" i="1"/>
  <c r="DK147" i="1" s="1"/>
  <c r="BL147" i="1"/>
  <c r="J147" i="1"/>
  <c r="FA146" i="1"/>
  <c r="EZ146" i="1"/>
  <c r="EI146" i="1"/>
  <c r="DS146" i="1"/>
  <c r="CW146" i="1"/>
  <c r="CV146" i="1"/>
  <c r="CU146" i="1"/>
  <c r="CT146" i="1"/>
  <c r="CS146" i="1"/>
  <c r="CQ146" i="1"/>
  <c r="CP146" i="1"/>
  <c r="CO146" i="1"/>
  <c r="CN146" i="1"/>
  <c r="CM146" i="1"/>
  <c r="CL146" i="1"/>
  <c r="CK146" i="1"/>
  <c r="EU146" i="1" s="1"/>
  <c r="BX146" i="1"/>
  <c r="DV146" i="1" s="1"/>
  <c r="BW146" i="1"/>
  <c r="DU146" i="1" s="1"/>
  <c r="BV146" i="1"/>
  <c r="DT146" i="1" s="1"/>
  <c r="BU146" i="1"/>
  <c r="BT146" i="1"/>
  <c r="DR146" i="1" s="1"/>
  <c r="BR146" i="1"/>
  <c r="DP146" i="1" s="1"/>
  <c r="BQ146" i="1"/>
  <c r="DO146" i="1" s="1"/>
  <c r="BP146" i="1"/>
  <c r="DN146" i="1" s="1"/>
  <c r="BO146" i="1"/>
  <c r="DM146" i="1" s="1"/>
  <c r="BN146" i="1"/>
  <c r="DL146" i="1" s="1"/>
  <c r="BM146" i="1"/>
  <c r="DK146" i="1" s="1"/>
  <c r="BL146" i="1"/>
  <c r="J146" i="1"/>
  <c r="FA145" i="1"/>
  <c r="EZ145" i="1"/>
  <c r="EI145" i="1"/>
  <c r="DS145" i="1"/>
  <c r="CW145" i="1"/>
  <c r="CV145" i="1"/>
  <c r="CU145" i="1"/>
  <c r="CT145" i="1"/>
  <c r="CS145" i="1"/>
  <c r="CR145" i="1"/>
  <c r="CP145" i="1"/>
  <c r="CO145" i="1"/>
  <c r="CN145" i="1"/>
  <c r="CM145" i="1"/>
  <c r="CL145" i="1"/>
  <c r="CK145" i="1"/>
  <c r="EU145" i="1" s="1"/>
  <c r="BX145" i="1"/>
  <c r="DV145" i="1" s="1"/>
  <c r="BW145" i="1"/>
  <c r="DU145" i="1" s="1"/>
  <c r="BV145" i="1"/>
  <c r="DT145" i="1" s="1"/>
  <c r="BU145" i="1"/>
  <c r="BT145" i="1"/>
  <c r="DR145" i="1" s="1"/>
  <c r="BS145" i="1"/>
  <c r="DQ145" i="1" s="1"/>
  <c r="BQ145" i="1"/>
  <c r="DO145" i="1" s="1"/>
  <c r="BP145" i="1"/>
  <c r="DN145" i="1" s="1"/>
  <c r="BO145" i="1"/>
  <c r="DM145" i="1" s="1"/>
  <c r="BN145" i="1"/>
  <c r="DL145" i="1" s="1"/>
  <c r="BM145" i="1"/>
  <c r="DK145" i="1" s="1"/>
  <c r="BL145" i="1"/>
  <c r="J145" i="1"/>
  <c r="FA144" i="1"/>
  <c r="EZ144" i="1"/>
  <c r="EI144" i="1"/>
  <c r="DS144" i="1"/>
  <c r="CW144" i="1"/>
  <c r="CV144" i="1"/>
  <c r="CU144" i="1"/>
  <c r="CT144" i="1"/>
  <c r="CS144" i="1"/>
  <c r="CR144" i="1"/>
  <c r="CQ144" i="1"/>
  <c r="CO144" i="1"/>
  <c r="CN144" i="1"/>
  <c r="CM144" i="1"/>
  <c r="CL144" i="1"/>
  <c r="CK144" i="1"/>
  <c r="EU144" i="1" s="1"/>
  <c r="BX144" i="1"/>
  <c r="BW144" i="1"/>
  <c r="DU144" i="1" s="1"/>
  <c r="BV144" i="1"/>
  <c r="DT144" i="1" s="1"/>
  <c r="BU144" i="1"/>
  <c r="BT144" i="1"/>
  <c r="DR144" i="1" s="1"/>
  <c r="BS144" i="1"/>
  <c r="DQ144" i="1" s="1"/>
  <c r="BR144" i="1"/>
  <c r="DP144" i="1" s="1"/>
  <c r="BP144" i="1"/>
  <c r="DN144" i="1" s="1"/>
  <c r="BO144" i="1"/>
  <c r="BN144" i="1"/>
  <c r="DL144" i="1" s="1"/>
  <c r="BM144" i="1"/>
  <c r="DK144" i="1" s="1"/>
  <c r="BL144" i="1"/>
  <c r="J144" i="1"/>
  <c r="FF143" i="1"/>
  <c r="FE143" i="1"/>
  <c r="FD143" i="1"/>
  <c r="FB143" i="1"/>
  <c r="FA143" i="1"/>
  <c r="EY143" i="1"/>
  <c r="EI143" i="1"/>
  <c r="EZ143" i="1" s="1"/>
  <c r="CW143" i="1"/>
  <c r="CV143" i="1"/>
  <c r="CU143" i="1"/>
  <c r="CT143" i="1"/>
  <c r="CS143" i="1"/>
  <c r="CR143" i="1"/>
  <c r="CQ143" i="1"/>
  <c r="CP143" i="1"/>
  <c r="CN143" i="1"/>
  <c r="CM143" i="1"/>
  <c r="CL143" i="1"/>
  <c r="EU143" i="1" s="1"/>
  <c r="FM143" i="1" s="1"/>
  <c r="CK143" i="1"/>
  <c r="BX143" i="1"/>
  <c r="DV143" i="1" s="1"/>
  <c r="BW143" i="1"/>
  <c r="DU143" i="1" s="1"/>
  <c r="BV143" i="1"/>
  <c r="DT143" i="1" s="1"/>
  <c r="BU143" i="1"/>
  <c r="DS143" i="1" s="1"/>
  <c r="BT143" i="1"/>
  <c r="DR143" i="1" s="1"/>
  <c r="BS143" i="1"/>
  <c r="DQ143" i="1" s="1"/>
  <c r="BR143" i="1"/>
  <c r="DP143" i="1" s="1"/>
  <c r="BQ143" i="1"/>
  <c r="DO143" i="1" s="1"/>
  <c r="BO143" i="1"/>
  <c r="DM143" i="1" s="1"/>
  <c r="BN143" i="1"/>
  <c r="DL143" i="1" s="1"/>
  <c r="BM143" i="1"/>
  <c r="DK143" i="1" s="1"/>
  <c r="BL143" i="1"/>
  <c r="DJ143" i="1" s="1"/>
  <c r="J143" i="1"/>
  <c r="FF142" i="1"/>
  <c r="FE142" i="1"/>
  <c r="FB142" i="1"/>
  <c r="FA142" i="1"/>
  <c r="EI142" i="1"/>
  <c r="FD142" i="1" s="1"/>
  <c r="CW142" i="1"/>
  <c r="CV142" i="1"/>
  <c r="CU142" i="1"/>
  <c r="CT142" i="1"/>
  <c r="CS142" i="1"/>
  <c r="CR142" i="1"/>
  <c r="CQ142" i="1"/>
  <c r="CP142" i="1"/>
  <c r="CO142" i="1"/>
  <c r="CM142" i="1"/>
  <c r="CL142" i="1"/>
  <c r="CK142" i="1"/>
  <c r="EU142" i="1" s="1"/>
  <c r="BX142" i="1"/>
  <c r="DV142" i="1" s="1"/>
  <c r="BW142" i="1"/>
  <c r="DU142" i="1" s="1"/>
  <c r="BV142" i="1"/>
  <c r="DT142" i="1" s="1"/>
  <c r="BU142" i="1"/>
  <c r="DS142" i="1" s="1"/>
  <c r="BT142" i="1"/>
  <c r="DR142" i="1" s="1"/>
  <c r="BS142" i="1"/>
  <c r="DQ142" i="1" s="1"/>
  <c r="BR142" i="1"/>
  <c r="DP142" i="1" s="1"/>
  <c r="BQ142" i="1"/>
  <c r="DO142" i="1" s="1"/>
  <c r="BP142" i="1"/>
  <c r="DN142" i="1" s="1"/>
  <c r="BN142" i="1"/>
  <c r="DL142" i="1" s="1"/>
  <c r="BM142" i="1"/>
  <c r="DK142" i="1" s="1"/>
  <c r="BL142" i="1"/>
  <c r="DJ142" i="1" s="1"/>
  <c r="J142" i="1"/>
  <c r="FF151" i="1" s="1"/>
  <c r="FF141" i="1"/>
  <c r="FE141" i="1"/>
  <c r="FD141" i="1"/>
  <c r="FB141" i="1"/>
  <c r="FA141" i="1"/>
  <c r="EY141" i="1"/>
  <c r="EI141" i="1"/>
  <c r="EZ141" i="1" s="1"/>
  <c r="DU141" i="1"/>
  <c r="CW141" i="1"/>
  <c r="CV141" i="1"/>
  <c r="CU141" i="1"/>
  <c r="CT141" i="1"/>
  <c r="CS141" i="1"/>
  <c r="CR141" i="1"/>
  <c r="CQ141" i="1"/>
  <c r="CP141" i="1"/>
  <c r="CO141" i="1"/>
  <c r="CN141" i="1"/>
  <c r="CL141" i="1"/>
  <c r="EU141" i="1" s="1"/>
  <c r="FM141" i="1" s="1"/>
  <c r="CK141" i="1"/>
  <c r="BX141" i="1"/>
  <c r="DV141" i="1" s="1"/>
  <c r="BW141" i="1"/>
  <c r="BV141" i="1"/>
  <c r="DT141" i="1" s="1"/>
  <c r="BU141" i="1"/>
  <c r="DS141" i="1" s="1"/>
  <c r="BT141" i="1"/>
  <c r="DR141" i="1" s="1"/>
  <c r="BS141" i="1"/>
  <c r="DQ141" i="1" s="1"/>
  <c r="BR141" i="1"/>
  <c r="DP141" i="1" s="1"/>
  <c r="BQ141" i="1"/>
  <c r="DO141" i="1" s="1"/>
  <c r="BP141" i="1"/>
  <c r="DN141" i="1" s="1"/>
  <c r="BO141" i="1"/>
  <c r="DM141" i="1" s="1"/>
  <c r="BM141" i="1"/>
  <c r="DK141" i="1" s="1"/>
  <c r="BL141" i="1"/>
  <c r="DJ141" i="1" s="1"/>
  <c r="J141" i="1"/>
  <c r="FF149" i="1" s="1"/>
  <c r="FF140" i="1"/>
  <c r="FB140" i="1"/>
  <c r="FA140" i="1"/>
  <c r="EI140" i="1"/>
  <c r="FD140" i="1" s="1"/>
  <c r="CW140" i="1"/>
  <c r="CV140" i="1"/>
  <c r="CU140" i="1"/>
  <c r="CT140" i="1"/>
  <c r="CS140" i="1"/>
  <c r="CR140" i="1"/>
  <c r="CQ140" i="1"/>
  <c r="CP140" i="1"/>
  <c r="CO140" i="1"/>
  <c r="CN140" i="1"/>
  <c r="CM140" i="1"/>
  <c r="CK140" i="1"/>
  <c r="EU140" i="1" s="1"/>
  <c r="BX140" i="1"/>
  <c r="DV140" i="1" s="1"/>
  <c r="BW140" i="1"/>
  <c r="DU140" i="1" s="1"/>
  <c r="BV140" i="1"/>
  <c r="DT140" i="1" s="1"/>
  <c r="BU140" i="1"/>
  <c r="DS140" i="1" s="1"/>
  <c r="BT140" i="1"/>
  <c r="DR140" i="1" s="1"/>
  <c r="BS140" i="1"/>
  <c r="DQ140" i="1" s="1"/>
  <c r="BR140" i="1"/>
  <c r="DP140" i="1" s="1"/>
  <c r="BQ140" i="1"/>
  <c r="DO140" i="1" s="1"/>
  <c r="BP140" i="1"/>
  <c r="DN140" i="1" s="1"/>
  <c r="BO140" i="1"/>
  <c r="DM140" i="1" s="1"/>
  <c r="BN140" i="1"/>
  <c r="ET140" i="1" s="1"/>
  <c r="BL140" i="1"/>
  <c r="DJ140" i="1" s="1"/>
  <c r="J140" i="1"/>
  <c r="FF139" i="1"/>
  <c r="FE139" i="1"/>
  <c r="FD139" i="1"/>
  <c r="FB139" i="1"/>
  <c r="FA139" i="1"/>
  <c r="EY139" i="1"/>
  <c r="EI139" i="1"/>
  <c r="EZ139" i="1" s="1"/>
  <c r="DU139" i="1"/>
  <c r="EO150" i="1" s="1"/>
  <c r="DT139" i="1"/>
  <c r="DL139" i="1"/>
  <c r="DK139" i="1"/>
  <c r="CW139" i="1"/>
  <c r="CV139" i="1"/>
  <c r="CU139" i="1"/>
  <c r="CS139" i="1"/>
  <c r="DR139" i="1" s="1"/>
  <c r="CR139" i="1"/>
  <c r="CP139" i="1"/>
  <c r="CO139" i="1"/>
  <c r="DN139" i="1" s="1"/>
  <c r="CN139" i="1"/>
  <c r="CM139" i="1"/>
  <c r="EU139" i="1" s="1"/>
  <c r="FM139" i="1" s="1"/>
  <c r="CL139" i="1"/>
  <c r="BX139" i="1"/>
  <c r="DV139" i="1" s="1"/>
  <c r="BW139" i="1"/>
  <c r="BV139" i="1"/>
  <c r="BT139" i="1"/>
  <c r="BS139" i="1"/>
  <c r="DQ139" i="1" s="1"/>
  <c r="BR139" i="1"/>
  <c r="DP139" i="1" s="1"/>
  <c r="BQ139" i="1"/>
  <c r="DO139" i="1" s="1"/>
  <c r="BP139" i="1"/>
  <c r="BO139" i="1"/>
  <c r="DM139" i="1" s="1"/>
  <c r="BN139" i="1"/>
  <c r="BM139" i="1"/>
  <c r="ET139" i="1" s="1"/>
  <c r="J139" i="1"/>
  <c r="FX137" i="1"/>
  <c r="FW137" i="1"/>
  <c r="FV137" i="1"/>
  <c r="FU137" i="1"/>
  <c r="FT137" i="1"/>
  <c r="FS137" i="1"/>
  <c r="FR137" i="1"/>
  <c r="FQ137" i="1"/>
  <c r="FX134" i="1"/>
  <c r="FW134" i="1"/>
  <c r="FV134" i="1"/>
  <c r="FU134" i="1"/>
  <c r="FT134" i="1"/>
  <c r="FS134" i="1"/>
  <c r="FR134" i="1"/>
  <c r="FQ134" i="1"/>
  <c r="H134" i="1"/>
  <c r="G134" i="1"/>
  <c r="F134" i="1"/>
  <c r="E134" i="1"/>
  <c r="D134" i="1"/>
  <c r="FE133" i="1"/>
  <c r="FD133" i="1"/>
  <c r="FC133" i="1"/>
  <c r="FB133" i="1"/>
  <c r="FA133" i="1"/>
  <c r="EY133" i="1"/>
  <c r="EI133" i="1"/>
  <c r="EZ133" i="1" s="1"/>
  <c r="CV133" i="1"/>
  <c r="CU133" i="1"/>
  <c r="CT133" i="1"/>
  <c r="CS133" i="1"/>
  <c r="CR133" i="1"/>
  <c r="CQ133" i="1"/>
  <c r="CP133" i="1"/>
  <c r="CO133" i="1"/>
  <c r="CN133" i="1"/>
  <c r="CM133" i="1"/>
  <c r="CL133" i="1"/>
  <c r="EU133" i="1" s="1"/>
  <c r="FM133" i="1" s="1"/>
  <c r="CK133" i="1"/>
  <c r="BW133" i="1"/>
  <c r="DU133" i="1" s="1"/>
  <c r="BV133" i="1"/>
  <c r="DT133" i="1" s="1"/>
  <c r="BU133" i="1"/>
  <c r="DS133" i="1" s="1"/>
  <c r="BT133" i="1"/>
  <c r="DR133" i="1" s="1"/>
  <c r="BS133" i="1"/>
  <c r="DQ133" i="1" s="1"/>
  <c r="BR133" i="1"/>
  <c r="DP133" i="1" s="1"/>
  <c r="BQ133" i="1"/>
  <c r="DO133" i="1" s="1"/>
  <c r="BP133" i="1"/>
  <c r="DN133" i="1" s="1"/>
  <c r="BO133" i="1"/>
  <c r="DM133" i="1" s="1"/>
  <c r="BN133" i="1"/>
  <c r="DL133" i="1" s="1"/>
  <c r="BM133" i="1"/>
  <c r="DK133" i="1" s="1"/>
  <c r="BL133" i="1"/>
  <c r="DJ133" i="1" s="1"/>
  <c r="J133" i="1"/>
  <c r="FF123" i="1" s="1"/>
  <c r="FF132" i="1"/>
  <c r="FE132" i="1"/>
  <c r="FC132" i="1"/>
  <c r="FB132" i="1"/>
  <c r="EY132" i="1"/>
  <c r="EI132" i="1"/>
  <c r="FA132" i="1" s="1"/>
  <c r="CW132" i="1"/>
  <c r="CU132" i="1"/>
  <c r="CT132" i="1"/>
  <c r="CS132" i="1"/>
  <c r="CR132" i="1"/>
  <c r="CQ132" i="1"/>
  <c r="CP132" i="1"/>
  <c r="CO132" i="1"/>
  <c r="CN132" i="1"/>
  <c r="CM132" i="1"/>
  <c r="CL132" i="1"/>
  <c r="CK132" i="1"/>
  <c r="EU132" i="1" s="1"/>
  <c r="BX132" i="1"/>
  <c r="DV132" i="1" s="1"/>
  <c r="BV132" i="1"/>
  <c r="DT132" i="1" s="1"/>
  <c r="BU132" i="1"/>
  <c r="DS132" i="1" s="1"/>
  <c r="BT132" i="1"/>
  <c r="DR132" i="1" s="1"/>
  <c r="BS132" i="1"/>
  <c r="DQ132" i="1" s="1"/>
  <c r="BR132" i="1"/>
  <c r="DP132" i="1" s="1"/>
  <c r="BQ132" i="1"/>
  <c r="DO132" i="1" s="1"/>
  <c r="BP132" i="1"/>
  <c r="DN132" i="1" s="1"/>
  <c r="BO132" i="1"/>
  <c r="DM132" i="1" s="1"/>
  <c r="BN132" i="1"/>
  <c r="DL132" i="1" s="1"/>
  <c r="BM132" i="1"/>
  <c r="DK132" i="1" s="1"/>
  <c r="BL132" i="1"/>
  <c r="DJ132" i="1" s="1"/>
  <c r="J132" i="1"/>
  <c r="FE131" i="1"/>
  <c r="FD131" i="1"/>
  <c r="FC131" i="1"/>
  <c r="FB131" i="1"/>
  <c r="FA131" i="1"/>
  <c r="EY131" i="1"/>
  <c r="EI131" i="1"/>
  <c r="EZ131" i="1" s="1"/>
  <c r="CW131" i="1"/>
  <c r="CV131" i="1"/>
  <c r="CT131" i="1"/>
  <c r="CS131" i="1"/>
  <c r="CR131" i="1"/>
  <c r="CQ131" i="1"/>
  <c r="CP131" i="1"/>
  <c r="CO131" i="1"/>
  <c r="CN131" i="1"/>
  <c r="CM131" i="1"/>
  <c r="CL131" i="1"/>
  <c r="EU131" i="1" s="1"/>
  <c r="FM131" i="1" s="1"/>
  <c r="CK131" i="1"/>
  <c r="BX131" i="1"/>
  <c r="DV131" i="1" s="1"/>
  <c r="BW131" i="1"/>
  <c r="DU131" i="1" s="1"/>
  <c r="BU131" i="1"/>
  <c r="DS131" i="1" s="1"/>
  <c r="BT131" i="1"/>
  <c r="DR131" i="1" s="1"/>
  <c r="BS131" i="1"/>
  <c r="DQ131" i="1" s="1"/>
  <c r="BR131" i="1"/>
  <c r="DP131" i="1" s="1"/>
  <c r="BQ131" i="1"/>
  <c r="DO131" i="1" s="1"/>
  <c r="BP131" i="1"/>
  <c r="DN131" i="1" s="1"/>
  <c r="BO131" i="1"/>
  <c r="DM131" i="1" s="1"/>
  <c r="BN131" i="1"/>
  <c r="DL131" i="1" s="1"/>
  <c r="BM131" i="1"/>
  <c r="DK131" i="1" s="1"/>
  <c r="BL131" i="1"/>
  <c r="DJ131" i="1" s="1"/>
  <c r="J131" i="1"/>
  <c r="FF124" i="1" s="1"/>
  <c r="FF130" i="1"/>
  <c r="FE130" i="1"/>
  <c r="FC130" i="1"/>
  <c r="FB130" i="1"/>
  <c r="EY130" i="1"/>
  <c r="EI130" i="1"/>
  <c r="FA130" i="1" s="1"/>
  <c r="CW130" i="1"/>
  <c r="CV130" i="1"/>
  <c r="CU130" i="1"/>
  <c r="CS130" i="1"/>
  <c r="CR130" i="1"/>
  <c r="CQ130" i="1"/>
  <c r="CP130" i="1"/>
  <c r="CO130" i="1"/>
  <c r="CN130" i="1"/>
  <c r="CM130" i="1"/>
  <c r="CL130" i="1"/>
  <c r="CK130" i="1"/>
  <c r="EU130" i="1" s="1"/>
  <c r="BX130" i="1"/>
  <c r="DV130" i="1" s="1"/>
  <c r="BW130" i="1"/>
  <c r="DU130" i="1" s="1"/>
  <c r="BV130" i="1"/>
  <c r="DT130" i="1" s="1"/>
  <c r="BT130" i="1"/>
  <c r="DR130" i="1" s="1"/>
  <c r="BS130" i="1"/>
  <c r="DQ130" i="1" s="1"/>
  <c r="BR130" i="1"/>
  <c r="DP130" i="1" s="1"/>
  <c r="BQ130" i="1"/>
  <c r="DO130" i="1" s="1"/>
  <c r="BP130" i="1"/>
  <c r="DN130" i="1" s="1"/>
  <c r="BO130" i="1"/>
  <c r="DM130" i="1" s="1"/>
  <c r="BN130" i="1"/>
  <c r="DL130" i="1" s="1"/>
  <c r="BM130" i="1"/>
  <c r="DK130" i="1" s="1"/>
  <c r="BL130" i="1"/>
  <c r="DJ130" i="1" s="1"/>
  <c r="J130" i="1"/>
  <c r="FE129" i="1"/>
  <c r="FD129" i="1"/>
  <c r="FC129" i="1"/>
  <c r="FB129" i="1"/>
  <c r="FA129" i="1"/>
  <c r="EY129" i="1"/>
  <c r="EI129" i="1"/>
  <c r="EZ129" i="1" s="1"/>
  <c r="CW129" i="1"/>
  <c r="CV129" i="1"/>
  <c r="CU129" i="1"/>
  <c r="CT129" i="1"/>
  <c r="CR129" i="1"/>
  <c r="CQ129" i="1"/>
  <c r="CP129" i="1"/>
  <c r="CO129" i="1"/>
  <c r="CN129" i="1"/>
  <c r="CM129" i="1"/>
  <c r="CL129" i="1"/>
  <c r="EU129" i="1" s="1"/>
  <c r="FM129" i="1" s="1"/>
  <c r="CK129" i="1"/>
  <c r="BX129" i="1"/>
  <c r="DV129" i="1" s="1"/>
  <c r="BW129" i="1"/>
  <c r="DU129" i="1" s="1"/>
  <c r="BV129" i="1"/>
  <c r="DT129" i="1" s="1"/>
  <c r="BU129" i="1"/>
  <c r="DS129" i="1" s="1"/>
  <c r="BS129" i="1"/>
  <c r="DQ129" i="1" s="1"/>
  <c r="BR129" i="1"/>
  <c r="DP129" i="1" s="1"/>
  <c r="BQ129" i="1"/>
  <c r="DO129" i="1" s="1"/>
  <c r="BP129" i="1"/>
  <c r="DN129" i="1" s="1"/>
  <c r="BO129" i="1"/>
  <c r="DM129" i="1" s="1"/>
  <c r="BN129" i="1"/>
  <c r="DL129" i="1" s="1"/>
  <c r="BM129" i="1"/>
  <c r="DK129" i="1" s="1"/>
  <c r="BL129" i="1"/>
  <c r="DJ129" i="1" s="1"/>
  <c r="J129" i="1"/>
  <c r="FF125" i="1" s="1"/>
  <c r="FF128" i="1"/>
  <c r="FE128" i="1"/>
  <c r="FC128" i="1"/>
  <c r="FB128" i="1"/>
  <c r="EY128" i="1"/>
  <c r="EI128" i="1"/>
  <c r="FA128" i="1" s="1"/>
  <c r="CW128" i="1"/>
  <c r="CV128" i="1"/>
  <c r="CU128" i="1"/>
  <c r="CT128" i="1"/>
  <c r="CS128" i="1"/>
  <c r="CQ128" i="1"/>
  <c r="CP128" i="1"/>
  <c r="CO128" i="1"/>
  <c r="CN128" i="1"/>
  <c r="CM128" i="1"/>
  <c r="CL128" i="1"/>
  <c r="CK128" i="1"/>
  <c r="EU128" i="1" s="1"/>
  <c r="BX128" i="1"/>
  <c r="DV128" i="1" s="1"/>
  <c r="BW128" i="1"/>
  <c r="DU128" i="1" s="1"/>
  <c r="BV128" i="1"/>
  <c r="DT128" i="1" s="1"/>
  <c r="BU128" i="1"/>
  <c r="DS128" i="1" s="1"/>
  <c r="BT128" i="1"/>
  <c r="DR128" i="1" s="1"/>
  <c r="BR128" i="1"/>
  <c r="DP128" i="1" s="1"/>
  <c r="BQ128" i="1"/>
  <c r="DO128" i="1" s="1"/>
  <c r="BP128" i="1"/>
  <c r="DN128" i="1" s="1"/>
  <c r="BO128" i="1"/>
  <c r="DM128" i="1" s="1"/>
  <c r="BN128" i="1"/>
  <c r="DL128" i="1" s="1"/>
  <c r="BM128" i="1"/>
  <c r="DK128" i="1" s="1"/>
  <c r="BL128" i="1"/>
  <c r="DJ128" i="1" s="1"/>
  <c r="J128" i="1"/>
  <c r="FE127" i="1"/>
  <c r="FD127" i="1"/>
  <c r="FC127" i="1"/>
  <c r="FB127" i="1"/>
  <c r="FA127" i="1"/>
  <c r="EY127" i="1"/>
  <c r="EI127" i="1"/>
  <c r="EZ127" i="1" s="1"/>
  <c r="CW127" i="1"/>
  <c r="CV127" i="1"/>
  <c r="CU127" i="1"/>
  <c r="CT127" i="1"/>
  <c r="CS127" i="1"/>
  <c r="CR127" i="1"/>
  <c r="CP127" i="1"/>
  <c r="CO127" i="1"/>
  <c r="CN127" i="1"/>
  <c r="CM127" i="1"/>
  <c r="CL127" i="1"/>
  <c r="EU127" i="1" s="1"/>
  <c r="FM127" i="1" s="1"/>
  <c r="CK127" i="1"/>
  <c r="BX127" i="1"/>
  <c r="DV127" i="1" s="1"/>
  <c r="BW127" i="1"/>
  <c r="DU127" i="1" s="1"/>
  <c r="BV127" i="1"/>
  <c r="DT127" i="1" s="1"/>
  <c r="BU127" i="1"/>
  <c r="DS127" i="1" s="1"/>
  <c r="BT127" i="1"/>
  <c r="DR127" i="1" s="1"/>
  <c r="BS127" i="1"/>
  <c r="DQ127" i="1" s="1"/>
  <c r="BQ127" i="1"/>
  <c r="DO127" i="1" s="1"/>
  <c r="BP127" i="1"/>
  <c r="DN127" i="1" s="1"/>
  <c r="BO127" i="1"/>
  <c r="DM127" i="1" s="1"/>
  <c r="BN127" i="1"/>
  <c r="DL127" i="1" s="1"/>
  <c r="BM127" i="1"/>
  <c r="DK127" i="1" s="1"/>
  <c r="BL127" i="1"/>
  <c r="DJ127" i="1" s="1"/>
  <c r="J127" i="1"/>
  <c r="FF126" i="1" s="1"/>
  <c r="FE126" i="1"/>
  <c r="FC126" i="1"/>
  <c r="FB126" i="1"/>
  <c r="EY126" i="1"/>
  <c r="EI126" i="1"/>
  <c r="FA126" i="1" s="1"/>
  <c r="CW126" i="1"/>
  <c r="CV126" i="1"/>
  <c r="CU126" i="1"/>
  <c r="CT126" i="1"/>
  <c r="CS126" i="1"/>
  <c r="CR126" i="1"/>
  <c r="CQ126" i="1"/>
  <c r="CO126" i="1"/>
  <c r="CN126" i="1"/>
  <c r="CM126" i="1"/>
  <c r="CL126" i="1"/>
  <c r="CK126" i="1"/>
  <c r="EU126" i="1" s="1"/>
  <c r="BX126" i="1"/>
  <c r="DV126" i="1" s="1"/>
  <c r="BW126" i="1"/>
  <c r="DU126" i="1" s="1"/>
  <c r="BV126" i="1"/>
  <c r="DT126" i="1" s="1"/>
  <c r="BU126" i="1"/>
  <c r="DS126" i="1" s="1"/>
  <c r="BT126" i="1"/>
  <c r="DR126" i="1" s="1"/>
  <c r="BS126" i="1"/>
  <c r="DQ126" i="1" s="1"/>
  <c r="BR126" i="1"/>
  <c r="DP126" i="1" s="1"/>
  <c r="BP126" i="1"/>
  <c r="DN126" i="1" s="1"/>
  <c r="BO126" i="1"/>
  <c r="DM126" i="1" s="1"/>
  <c r="BN126" i="1"/>
  <c r="DL126" i="1" s="1"/>
  <c r="BM126" i="1"/>
  <c r="DK126" i="1" s="1"/>
  <c r="BL126" i="1"/>
  <c r="DJ126" i="1" s="1"/>
  <c r="J126" i="1"/>
  <c r="FF131" i="1" s="1"/>
  <c r="FE125" i="1"/>
  <c r="FD125" i="1"/>
  <c r="FC125" i="1"/>
  <c r="FB125" i="1"/>
  <c r="FA125" i="1"/>
  <c r="EY125" i="1"/>
  <c r="EI125" i="1"/>
  <c r="EZ125" i="1" s="1"/>
  <c r="CW125" i="1"/>
  <c r="CV125" i="1"/>
  <c r="CU125" i="1"/>
  <c r="CT125" i="1"/>
  <c r="CS125" i="1"/>
  <c r="CR125" i="1"/>
  <c r="CQ125" i="1"/>
  <c r="CP125" i="1"/>
  <c r="CN125" i="1"/>
  <c r="CM125" i="1"/>
  <c r="CL125" i="1"/>
  <c r="EU125" i="1" s="1"/>
  <c r="FM125" i="1" s="1"/>
  <c r="CK125" i="1"/>
  <c r="BX125" i="1"/>
  <c r="DV125" i="1" s="1"/>
  <c r="BW125" i="1"/>
  <c r="DU125" i="1" s="1"/>
  <c r="BV125" i="1"/>
  <c r="DT125" i="1" s="1"/>
  <c r="BU125" i="1"/>
  <c r="DS125" i="1" s="1"/>
  <c r="BT125" i="1"/>
  <c r="DR125" i="1" s="1"/>
  <c r="BS125" i="1"/>
  <c r="DQ125" i="1" s="1"/>
  <c r="BR125" i="1"/>
  <c r="DP125" i="1" s="1"/>
  <c r="BQ125" i="1"/>
  <c r="DO125" i="1" s="1"/>
  <c r="BO125" i="1"/>
  <c r="DM125" i="1" s="1"/>
  <c r="BN125" i="1"/>
  <c r="DL125" i="1" s="1"/>
  <c r="BM125" i="1"/>
  <c r="DK125" i="1" s="1"/>
  <c r="BL125" i="1"/>
  <c r="DJ125" i="1" s="1"/>
  <c r="J125" i="1"/>
  <c r="FF133" i="1" s="1"/>
  <c r="FE124" i="1"/>
  <c r="FC124" i="1"/>
  <c r="FB124" i="1"/>
  <c r="EY124" i="1"/>
  <c r="EI124" i="1"/>
  <c r="FA124" i="1" s="1"/>
  <c r="CW124" i="1"/>
  <c r="CV124" i="1"/>
  <c r="CU124" i="1"/>
  <c r="CT124" i="1"/>
  <c r="CS124" i="1"/>
  <c r="CR124" i="1"/>
  <c r="CQ124" i="1"/>
  <c r="CP124" i="1"/>
  <c r="CO124" i="1"/>
  <c r="CM124" i="1"/>
  <c r="CL124" i="1"/>
  <c r="CK124" i="1"/>
  <c r="EU124" i="1" s="1"/>
  <c r="BX124" i="1"/>
  <c r="DV124" i="1" s="1"/>
  <c r="BW124" i="1"/>
  <c r="DU124" i="1" s="1"/>
  <c r="BV124" i="1"/>
  <c r="DT124" i="1" s="1"/>
  <c r="BU124" i="1"/>
  <c r="DS124" i="1" s="1"/>
  <c r="BT124" i="1"/>
  <c r="DR124" i="1" s="1"/>
  <c r="BS124" i="1"/>
  <c r="DQ124" i="1" s="1"/>
  <c r="BR124" i="1"/>
  <c r="DP124" i="1" s="1"/>
  <c r="BQ124" i="1"/>
  <c r="DO124" i="1" s="1"/>
  <c r="BP124" i="1"/>
  <c r="DN124" i="1" s="1"/>
  <c r="BN124" i="1"/>
  <c r="DL124" i="1" s="1"/>
  <c r="BM124" i="1"/>
  <c r="DK124" i="1" s="1"/>
  <c r="BL124" i="1"/>
  <c r="DJ124" i="1" s="1"/>
  <c r="J124" i="1"/>
  <c r="FE123" i="1"/>
  <c r="FD123" i="1"/>
  <c r="FC123" i="1"/>
  <c r="FB123" i="1"/>
  <c r="FA123" i="1"/>
  <c r="EY123" i="1"/>
  <c r="EI123" i="1"/>
  <c r="EZ123" i="1" s="1"/>
  <c r="CW123" i="1"/>
  <c r="CV123" i="1"/>
  <c r="CU123" i="1"/>
  <c r="CT123" i="1"/>
  <c r="CS123" i="1"/>
  <c r="CR123" i="1"/>
  <c r="CQ123" i="1"/>
  <c r="CP123" i="1"/>
  <c r="CO123" i="1"/>
  <c r="CN123" i="1"/>
  <c r="CL123" i="1"/>
  <c r="EU123" i="1" s="1"/>
  <c r="FM123" i="1" s="1"/>
  <c r="CK123" i="1"/>
  <c r="BX123" i="1"/>
  <c r="DV123" i="1" s="1"/>
  <c r="BW123" i="1"/>
  <c r="DU123" i="1" s="1"/>
  <c r="BV123" i="1"/>
  <c r="DT123" i="1" s="1"/>
  <c r="BU123" i="1"/>
  <c r="DS123" i="1" s="1"/>
  <c r="BT123" i="1"/>
  <c r="ET123" i="1" s="1"/>
  <c r="BS123" i="1"/>
  <c r="DQ123" i="1" s="1"/>
  <c r="BR123" i="1"/>
  <c r="DP123" i="1" s="1"/>
  <c r="BQ123" i="1"/>
  <c r="DO123" i="1" s="1"/>
  <c r="BP123" i="1"/>
  <c r="DN123" i="1" s="1"/>
  <c r="BO123" i="1"/>
  <c r="DM123" i="1" s="1"/>
  <c r="BM123" i="1"/>
  <c r="DK123" i="1" s="1"/>
  <c r="BL123" i="1"/>
  <c r="DJ123" i="1" s="1"/>
  <c r="J123" i="1"/>
  <c r="FF129" i="1" s="1"/>
  <c r="FF122" i="1"/>
  <c r="FE122" i="1"/>
  <c r="FC122" i="1"/>
  <c r="FB122" i="1"/>
  <c r="EY122" i="1"/>
  <c r="EI122" i="1"/>
  <c r="FA122" i="1" s="1"/>
  <c r="CW122" i="1"/>
  <c r="CV122" i="1"/>
  <c r="CU122" i="1"/>
  <c r="CT122" i="1"/>
  <c r="CS122" i="1"/>
  <c r="CR122" i="1"/>
  <c r="CQ122" i="1"/>
  <c r="CP122" i="1"/>
  <c r="CO122" i="1"/>
  <c r="CN122" i="1"/>
  <c r="CM122" i="1"/>
  <c r="CK122" i="1"/>
  <c r="EU122" i="1" s="1"/>
  <c r="BX122" i="1"/>
  <c r="DV122" i="1" s="1"/>
  <c r="BW122" i="1"/>
  <c r="DU122" i="1" s="1"/>
  <c r="BV122" i="1"/>
  <c r="DT122" i="1" s="1"/>
  <c r="BU122" i="1"/>
  <c r="DS122" i="1" s="1"/>
  <c r="BT122" i="1"/>
  <c r="DR122" i="1" s="1"/>
  <c r="BS122" i="1"/>
  <c r="DQ122" i="1" s="1"/>
  <c r="BR122" i="1"/>
  <c r="DP122" i="1" s="1"/>
  <c r="BQ122" i="1"/>
  <c r="DO122" i="1" s="1"/>
  <c r="BP122" i="1"/>
  <c r="DN122" i="1" s="1"/>
  <c r="BO122" i="1"/>
  <c r="DM122" i="1" s="1"/>
  <c r="BN122" i="1"/>
  <c r="DL122" i="1" s="1"/>
  <c r="BL122" i="1"/>
  <c r="DJ122" i="1" s="1"/>
  <c r="J122" i="1"/>
  <c r="FF121" i="1"/>
  <c r="FE121" i="1"/>
  <c r="FD121" i="1"/>
  <c r="FC121" i="1"/>
  <c r="FB121" i="1"/>
  <c r="FA121" i="1"/>
  <c r="EY121" i="1"/>
  <c r="EI121" i="1"/>
  <c r="EZ121" i="1" s="1"/>
  <c r="CW121" i="1"/>
  <c r="CV121" i="1"/>
  <c r="CU121" i="1"/>
  <c r="CT121" i="1"/>
  <c r="CS121" i="1"/>
  <c r="CR121" i="1"/>
  <c r="CQ121" i="1"/>
  <c r="CP121" i="1"/>
  <c r="CO121" i="1"/>
  <c r="CN121" i="1"/>
  <c r="CM121" i="1"/>
  <c r="EU121" i="1" s="1"/>
  <c r="FM121" i="1" s="1"/>
  <c r="CL121" i="1"/>
  <c r="BX121" i="1"/>
  <c r="DV121" i="1" s="1"/>
  <c r="BW121" i="1"/>
  <c r="DU121" i="1" s="1"/>
  <c r="BV121" i="1"/>
  <c r="DT121" i="1" s="1"/>
  <c r="BU121" i="1"/>
  <c r="DS121" i="1" s="1"/>
  <c r="BT121" i="1"/>
  <c r="ET121" i="1" s="1"/>
  <c r="BS121" i="1"/>
  <c r="DQ121" i="1" s="1"/>
  <c r="BR121" i="1"/>
  <c r="DP121" i="1" s="1"/>
  <c r="BQ121" i="1"/>
  <c r="DO121" i="1" s="1"/>
  <c r="BP121" i="1"/>
  <c r="DN121" i="1" s="1"/>
  <c r="BO121" i="1"/>
  <c r="DM121" i="1" s="1"/>
  <c r="BN121" i="1"/>
  <c r="DL121" i="1" s="1"/>
  <c r="BM121" i="1"/>
  <c r="DK121" i="1" s="1"/>
  <c r="J121" i="1"/>
  <c r="FF127" i="1" s="1"/>
  <c r="FX119" i="1"/>
  <c r="FW119" i="1"/>
  <c r="FV119" i="1"/>
  <c r="FU119" i="1"/>
  <c r="FT119" i="1"/>
  <c r="FS119" i="1"/>
  <c r="FR119" i="1"/>
  <c r="FQ119" i="1"/>
  <c r="FX115" i="1"/>
  <c r="FW115" i="1"/>
  <c r="FV115" i="1"/>
  <c r="FU115" i="1"/>
  <c r="FT115" i="1"/>
  <c r="FS115" i="1"/>
  <c r="FR115" i="1"/>
  <c r="FQ115" i="1"/>
  <c r="J115" i="1"/>
  <c r="FX114" i="1"/>
  <c r="FW114" i="1"/>
  <c r="FV114" i="1"/>
  <c r="FU114" i="1"/>
  <c r="FT114" i="1"/>
  <c r="FS114" i="1"/>
  <c r="FR114" i="1"/>
  <c r="FQ114" i="1"/>
  <c r="H114" i="1"/>
  <c r="G114" i="1"/>
  <c r="F114" i="1"/>
  <c r="E114" i="1"/>
  <c r="D114" i="1"/>
  <c r="FE113" i="1"/>
  <c r="FD113" i="1"/>
  <c r="FA113" i="1"/>
  <c r="EI113" i="1"/>
  <c r="EY113" i="1" s="1"/>
  <c r="CV113" i="1"/>
  <c r="CU113" i="1"/>
  <c r="CT113" i="1"/>
  <c r="CS113" i="1"/>
  <c r="CR113" i="1"/>
  <c r="CQ113" i="1"/>
  <c r="CP113" i="1"/>
  <c r="CO113" i="1"/>
  <c r="EU113" i="1" s="1"/>
  <c r="FM113" i="1" s="1"/>
  <c r="CN113" i="1"/>
  <c r="CM113" i="1"/>
  <c r="CL113" i="1"/>
  <c r="CK113" i="1"/>
  <c r="BW113" i="1"/>
  <c r="DU113" i="1" s="1"/>
  <c r="BV113" i="1"/>
  <c r="DT113" i="1" s="1"/>
  <c r="BU113" i="1"/>
  <c r="DS113" i="1" s="1"/>
  <c r="BT113" i="1"/>
  <c r="DR113" i="1" s="1"/>
  <c r="BS113" i="1"/>
  <c r="DQ113" i="1" s="1"/>
  <c r="BR113" i="1"/>
  <c r="DP113" i="1" s="1"/>
  <c r="BQ113" i="1"/>
  <c r="DO113" i="1" s="1"/>
  <c r="BP113" i="1"/>
  <c r="DN113" i="1" s="1"/>
  <c r="BO113" i="1"/>
  <c r="DM113" i="1" s="1"/>
  <c r="BN113" i="1"/>
  <c r="DL113" i="1" s="1"/>
  <c r="BM113" i="1"/>
  <c r="DK113" i="1" s="1"/>
  <c r="BL113" i="1"/>
  <c r="DJ113" i="1" s="1"/>
  <c r="J113" i="1"/>
  <c r="FA112" i="1"/>
  <c r="EI112" i="1"/>
  <c r="FC112" i="1" s="1"/>
  <c r="CW112" i="1"/>
  <c r="CU112" i="1"/>
  <c r="CT112" i="1"/>
  <c r="CS112" i="1"/>
  <c r="CR112" i="1"/>
  <c r="CQ112" i="1"/>
  <c r="CP112" i="1"/>
  <c r="CO112" i="1"/>
  <c r="CN112" i="1"/>
  <c r="CM112" i="1"/>
  <c r="CL112" i="1"/>
  <c r="CK112" i="1"/>
  <c r="EU112" i="1" s="1"/>
  <c r="BX112" i="1"/>
  <c r="DV112" i="1" s="1"/>
  <c r="BV112" i="1"/>
  <c r="DT112" i="1" s="1"/>
  <c r="BU112" i="1"/>
  <c r="DS112" i="1" s="1"/>
  <c r="BT112" i="1"/>
  <c r="DR112" i="1" s="1"/>
  <c r="BS112" i="1"/>
  <c r="DQ112" i="1" s="1"/>
  <c r="BR112" i="1"/>
  <c r="DP112" i="1" s="1"/>
  <c r="BQ112" i="1"/>
  <c r="DO112" i="1" s="1"/>
  <c r="BP112" i="1"/>
  <c r="DN112" i="1" s="1"/>
  <c r="BO112" i="1"/>
  <c r="DM112" i="1" s="1"/>
  <c r="BN112" i="1"/>
  <c r="DL112" i="1" s="1"/>
  <c r="BM112" i="1"/>
  <c r="DK112" i="1" s="1"/>
  <c r="BL112" i="1"/>
  <c r="ET112" i="1" s="1"/>
  <c r="J112" i="1"/>
  <c r="FE111" i="1"/>
  <c r="FD111" i="1"/>
  <c r="FA111" i="1"/>
  <c r="EI111" i="1"/>
  <c r="EY111" i="1" s="1"/>
  <c r="CW111" i="1"/>
  <c r="CV111" i="1"/>
  <c r="CT111" i="1"/>
  <c r="CS111" i="1"/>
  <c r="CR111" i="1"/>
  <c r="CQ111" i="1"/>
  <c r="CP111" i="1"/>
  <c r="CO111" i="1"/>
  <c r="EU111" i="1" s="1"/>
  <c r="FM111" i="1" s="1"/>
  <c r="CN111" i="1"/>
  <c r="CM111" i="1"/>
  <c r="CL111" i="1"/>
  <c r="CK111" i="1"/>
  <c r="BX111" i="1"/>
  <c r="DV111" i="1" s="1"/>
  <c r="BW111" i="1"/>
  <c r="DU111" i="1" s="1"/>
  <c r="BU111" i="1"/>
  <c r="DS111" i="1" s="1"/>
  <c r="BT111" i="1"/>
  <c r="DR111" i="1" s="1"/>
  <c r="BS111" i="1"/>
  <c r="DQ111" i="1" s="1"/>
  <c r="BR111" i="1"/>
  <c r="DP111" i="1" s="1"/>
  <c r="BQ111" i="1"/>
  <c r="DO111" i="1" s="1"/>
  <c r="BP111" i="1"/>
  <c r="DN111" i="1" s="1"/>
  <c r="BO111" i="1"/>
  <c r="DM111" i="1" s="1"/>
  <c r="BN111" i="1"/>
  <c r="DL111" i="1" s="1"/>
  <c r="BM111" i="1"/>
  <c r="DK111" i="1" s="1"/>
  <c r="BL111" i="1"/>
  <c r="DJ111" i="1" s="1"/>
  <c r="J111" i="1"/>
  <c r="FA110" i="1"/>
  <c r="EI110" i="1"/>
  <c r="FC110" i="1" s="1"/>
  <c r="CW110" i="1"/>
  <c r="CV110" i="1"/>
  <c r="CU110" i="1"/>
  <c r="CS110" i="1"/>
  <c r="CR110" i="1"/>
  <c r="CQ110" i="1"/>
  <c r="CP110" i="1"/>
  <c r="CO110" i="1"/>
  <c r="CN110" i="1"/>
  <c r="CM110" i="1"/>
  <c r="CL110" i="1"/>
  <c r="CK110" i="1"/>
  <c r="EU110" i="1" s="1"/>
  <c r="BX110" i="1"/>
  <c r="DV110" i="1" s="1"/>
  <c r="BW110" i="1"/>
  <c r="DU110" i="1" s="1"/>
  <c r="BV110" i="1"/>
  <c r="DT110" i="1" s="1"/>
  <c r="BT110" i="1"/>
  <c r="DR110" i="1" s="1"/>
  <c r="BS110" i="1"/>
  <c r="DQ110" i="1" s="1"/>
  <c r="BR110" i="1"/>
  <c r="DP110" i="1" s="1"/>
  <c r="BQ110" i="1"/>
  <c r="DO110" i="1" s="1"/>
  <c r="BP110" i="1"/>
  <c r="DN110" i="1" s="1"/>
  <c r="BO110" i="1"/>
  <c r="DM110" i="1" s="1"/>
  <c r="BN110" i="1"/>
  <c r="DL110" i="1" s="1"/>
  <c r="BM110" i="1"/>
  <c r="DK110" i="1" s="1"/>
  <c r="BL110" i="1"/>
  <c r="ET110" i="1" s="1"/>
  <c r="J110" i="1"/>
  <c r="FE109" i="1"/>
  <c r="FD109" i="1"/>
  <c r="FA109" i="1"/>
  <c r="EI109" i="1"/>
  <c r="EY109" i="1" s="1"/>
  <c r="CW109" i="1"/>
  <c r="CV109" i="1"/>
  <c r="CU109" i="1"/>
  <c r="CT109" i="1"/>
  <c r="CR109" i="1"/>
  <c r="CQ109" i="1"/>
  <c r="CP109" i="1"/>
  <c r="CO109" i="1"/>
  <c r="EU109" i="1" s="1"/>
  <c r="FM109" i="1" s="1"/>
  <c r="CN109" i="1"/>
  <c r="CM109" i="1"/>
  <c r="CL109" i="1"/>
  <c r="CK109" i="1"/>
  <c r="BX109" i="1"/>
  <c r="DV109" i="1" s="1"/>
  <c r="BW109" i="1"/>
  <c r="DU109" i="1" s="1"/>
  <c r="BV109" i="1"/>
  <c r="DT109" i="1" s="1"/>
  <c r="BU109" i="1"/>
  <c r="DS109" i="1" s="1"/>
  <c r="BS109" i="1"/>
  <c r="DQ109" i="1" s="1"/>
  <c r="BR109" i="1"/>
  <c r="DP109" i="1" s="1"/>
  <c r="BQ109" i="1"/>
  <c r="DO109" i="1" s="1"/>
  <c r="BP109" i="1"/>
  <c r="DN109" i="1" s="1"/>
  <c r="BO109" i="1"/>
  <c r="DM109" i="1" s="1"/>
  <c r="BN109" i="1"/>
  <c r="DL109" i="1" s="1"/>
  <c r="BM109" i="1"/>
  <c r="DK109" i="1" s="1"/>
  <c r="BL109" i="1"/>
  <c r="DJ109" i="1" s="1"/>
  <c r="J109" i="1"/>
  <c r="FA108" i="1"/>
  <c r="EI108" i="1"/>
  <c r="FC108" i="1" s="1"/>
  <c r="CW108" i="1"/>
  <c r="CV108" i="1"/>
  <c r="CU108" i="1"/>
  <c r="CT108" i="1"/>
  <c r="CS108" i="1"/>
  <c r="CQ108" i="1"/>
  <c r="CP108" i="1"/>
  <c r="CO108" i="1"/>
  <c r="CN108" i="1"/>
  <c r="CM108" i="1"/>
  <c r="CL108" i="1"/>
  <c r="CK108" i="1"/>
  <c r="EU108" i="1" s="1"/>
  <c r="BX108" i="1"/>
  <c r="DV108" i="1" s="1"/>
  <c r="BW108" i="1"/>
  <c r="DU108" i="1" s="1"/>
  <c r="BV108" i="1"/>
  <c r="DT108" i="1" s="1"/>
  <c r="BU108" i="1"/>
  <c r="DS108" i="1" s="1"/>
  <c r="BT108" i="1"/>
  <c r="DR108" i="1" s="1"/>
  <c r="BR108" i="1"/>
  <c r="DP108" i="1" s="1"/>
  <c r="BQ108" i="1"/>
  <c r="DO108" i="1" s="1"/>
  <c r="BP108" i="1"/>
  <c r="DN108" i="1" s="1"/>
  <c r="BO108" i="1"/>
  <c r="DM108" i="1" s="1"/>
  <c r="BN108" i="1"/>
  <c r="DL108" i="1" s="1"/>
  <c r="BM108" i="1"/>
  <c r="DK108" i="1" s="1"/>
  <c r="BL108" i="1"/>
  <c r="ET108" i="1" s="1"/>
  <c r="J108" i="1"/>
  <c r="FE107" i="1"/>
  <c r="FD107" i="1"/>
  <c r="FA107" i="1"/>
  <c r="EI107" i="1"/>
  <c r="EY107" i="1" s="1"/>
  <c r="CW107" i="1"/>
  <c r="CV107" i="1"/>
  <c r="CU107" i="1"/>
  <c r="CT107" i="1"/>
  <c r="CS107" i="1"/>
  <c r="CR107" i="1"/>
  <c r="CP107" i="1"/>
  <c r="CO107" i="1"/>
  <c r="EU107" i="1" s="1"/>
  <c r="FM107" i="1" s="1"/>
  <c r="CN107" i="1"/>
  <c r="CM107" i="1"/>
  <c r="CL107" i="1"/>
  <c r="CK107" i="1"/>
  <c r="BX107" i="1"/>
  <c r="DV107" i="1" s="1"/>
  <c r="BW107" i="1"/>
  <c r="DU107" i="1" s="1"/>
  <c r="BV107" i="1"/>
  <c r="DT107" i="1" s="1"/>
  <c r="BU107" i="1"/>
  <c r="DS107" i="1" s="1"/>
  <c r="BT107" i="1"/>
  <c r="DR107" i="1" s="1"/>
  <c r="BS107" i="1"/>
  <c r="DQ107" i="1" s="1"/>
  <c r="BQ107" i="1"/>
  <c r="DO107" i="1" s="1"/>
  <c r="BP107" i="1"/>
  <c r="DN107" i="1" s="1"/>
  <c r="BO107" i="1"/>
  <c r="DM107" i="1" s="1"/>
  <c r="BN107" i="1"/>
  <c r="DL107" i="1" s="1"/>
  <c r="BM107" i="1"/>
  <c r="DK107" i="1" s="1"/>
  <c r="BL107" i="1"/>
  <c r="DJ107" i="1" s="1"/>
  <c r="J107" i="1"/>
  <c r="FA106" i="1"/>
  <c r="EI106" i="1"/>
  <c r="FC106" i="1" s="1"/>
  <c r="CW106" i="1"/>
  <c r="CV106" i="1"/>
  <c r="CU106" i="1"/>
  <c r="CT106" i="1"/>
  <c r="CS106" i="1"/>
  <c r="CR106" i="1"/>
  <c r="CQ106" i="1"/>
  <c r="CO106" i="1"/>
  <c r="CN106" i="1"/>
  <c r="CM106" i="1"/>
  <c r="CL106" i="1"/>
  <c r="CK106" i="1"/>
  <c r="EU106" i="1" s="1"/>
  <c r="BX106" i="1"/>
  <c r="DV106" i="1" s="1"/>
  <c r="BW106" i="1"/>
  <c r="DU106" i="1" s="1"/>
  <c r="BV106" i="1"/>
  <c r="DT106" i="1" s="1"/>
  <c r="BU106" i="1"/>
  <c r="DS106" i="1" s="1"/>
  <c r="BT106" i="1"/>
  <c r="DR106" i="1" s="1"/>
  <c r="BS106" i="1"/>
  <c r="DQ106" i="1" s="1"/>
  <c r="BR106" i="1"/>
  <c r="DP106" i="1" s="1"/>
  <c r="BP106" i="1"/>
  <c r="DN106" i="1" s="1"/>
  <c r="BO106" i="1"/>
  <c r="DM106" i="1" s="1"/>
  <c r="BN106" i="1"/>
  <c r="DL106" i="1" s="1"/>
  <c r="BM106" i="1"/>
  <c r="DK106" i="1" s="1"/>
  <c r="BL106" i="1"/>
  <c r="ET106" i="1" s="1"/>
  <c r="J106" i="1"/>
  <c r="FE105" i="1"/>
  <c r="FD105" i="1"/>
  <c r="FA105" i="1"/>
  <c r="EI105" i="1"/>
  <c r="EY105" i="1" s="1"/>
  <c r="CW105" i="1"/>
  <c r="CV105" i="1"/>
  <c r="CU105" i="1"/>
  <c r="CT105" i="1"/>
  <c r="CS105" i="1"/>
  <c r="CR105" i="1"/>
  <c r="CQ105" i="1"/>
  <c r="CP105" i="1"/>
  <c r="EU105" i="1" s="1"/>
  <c r="FM105" i="1" s="1"/>
  <c r="CN105" i="1"/>
  <c r="CM105" i="1"/>
  <c r="CL105" i="1"/>
  <c r="CK105" i="1"/>
  <c r="BX105" i="1"/>
  <c r="DV105" i="1" s="1"/>
  <c r="BW105" i="1"/>
  <c r="DU105" i="1" s="1"/>
  <c r="BV105" i="1"/>
  <c r="DT105" i="1" s="1"/>
  <c r="BU105" i="1"/>
  <c r="DS105" i="1" s="1"/>
  <c r="BT105" i="1"/>
  <c r="DR105" i="1" s="1"/>
  <c r="BS105" i="1"/>
  <c r="DQ105" i="1" s="1"/>
  <c r="BR105" i="1"/>
  <c r="DP105" i="1" s="1"/>
  <c r="BQ105" i="1"/>
  <c r="DO105" i="1" s="1"/>
  <c r="BO105" i="1"/>
  <c r="DM105" i="1" s="1"/>
  <c r="BN105" i="1"/>
  <c r="DL105" i="1" s="1"/>
  <c r="BM105" i="1"/>
  <c r="DK105" i="1" s="1"/>
  <c r="BL105" i="1"/>
  <c r="DJ105" i="1" s="1"/>
  <c r="J105" i="1"/>
  <c r="FA104" i="1"/>
  <c r="EI104" i="1"/>
  <c r="FC104" i="1" s="1"/>
  <c r="CW104" i="1"/>
  <c r="CV104" i="1"/>
  <c r="CU104" i="1"/>
  <c r="CT104" i="1"/>
  <c r="CS104" i="1"/>
  <c r="CR104" i="1"/>
  <c r="CQ104" i="1"/>
  <c r="CP104" i="1"/>
  <c r="CO104" i="1"/>
  <c r="CM104" i="1"/>
  <c r="CL104" i="1"/>
  <c r="CK104" i="1"/>
  <c r="EU104" i="1" s="1"/>
  <c r="BX104" i="1"/>
  <c r="DV104" i="1" s="1"/>
  <c r="BW104" i="1"/>
  <c r="DU104" i="1" s="1"/>
  <c r="BV104" i="1"/>
  <c r="DT104" i="1" s="1"/>
  <c r="BU104" i="1"/>
  <c r="DS104" i="1" s="1"/>
  <c r="BT104" i="1"/>
  <c r="DR104" i="1" s="1"/>
  <c r="BS104" i="1"/>
  <c r="DQ104" i="1" s="1"/>
  <c r="BR104" i="1"/>
  <c r="DP104" i="1" s="1"/>
  <c r="BQ104" i="1"/>
  <c r="DO104" i="1" s="1"/>
  <c r="BP104" i="1"/>
  <c r="DN104" i="1" s="1"/>
  <c r="BN104" i="1"/>
  <c r="DL104" i="1" s="1"/>
  <c r="BM104" i="1"/>
  <c r="DK104" i="1" s="1"/>
  <c r="BL104" i="1"/>
  <c r="ET104" i="1" s="1"/>
  <c r="J104" i="1"/>
  <c r="FE103" i="1"/>
  <c r="FD103" i="1"/>
  <c r="FA103" i="1"/>
  <c r="EI103" i="1"/>
  <c r="EY103" i="1" s="1"/>
  <c r="DT103" i="1"/>
  <c r="CW103" i="1"/>
  <c r="CV103" i="1"/>
  <c r="CU103" i="1"/>
  <c r="CT103" i="1"/>
  <c r="CS103" i="1"/>
  <c r="CR103" i="1"/>
  <c r="CQ103" i="1"/>
  <c r="CP103" i="1"/>
  <c r="EU103" i="1" s="1"/>
  <c r="FM103" i="1" s="1"/>
  <c r="CO103" i="1"/>
  <c r="CN103" i="1"/>
  <c r="CL103" i="1"/>
  <c r="CK103" i="1"/>
  <c r="BX103" i="1"/>
  <c r="DV103" i="1" s="1"/>
  <c r="BW103" i="1"/>
  <c r="DU103" i="1" s="1"/>
  <c r="BV103" i="1"/>
  <c r="BU103" i="1"/>
  <c r="DS103" i="1" s="1"/>
  <c r="BT103" i="1"/>
  <c r="DR103" i="1" s="1"/>
  <c r="BS103" i="1"/>
  <c r="DQ103" i="1" s="1"/>
  <c r="BR103" i="1"/>
  <c r="DP103" i="1" s="1"/>
  <c r="BQ103" i="1"/>
  <c r="DO103" i="1" s="1"/>
  <c r="BP103" i="1"/>
  <c r="DN103" i="1" s="1"/>
  <c r="BO103" i="1"/>
  <c r="DM103" i="1" s="1"/>
  <c r="BM103" i="1"/>
  <c r="DK103" i="1" s="1"/>
  <c r="BL103" i="1"/>
  <c r="DJ103" i="1" s="1"/>
  <c r="J103" i="1"/>
  <c r="FA102" i="1"/>
  <c r="EI102" i="1"/>
  <c r="FC102" i="1" s="1"/>
  <c r="CW102" i="1"/>
  <c r="CV102" i="1"/>
  <c r="CU102" i="1"/>
  <c r="CT102" i="1"/>
  <c r="CS102" i="1"/>
  <c r="CR102" i="1"/>
  <c r="CQ102" i="1"/>
  <c r="CP102" i="1"/>
  <c r="CO102" i="1"/>
  <c r="CN102" i="1"/>
  <c r="CM102" i="1"/>
  <c r="CK102" i="1"/>
  <c r="EU102" i="1" s="1"/>
  <c r="BX102" i="1"/>
  <c r="DV102" i="1" s="1"/>
  <c r="BW102" i="1"/>
  <c r="DU102" i="1" s="1"/>
  <c r="BV102" i="1"/>
  <c r="DT102" i="1" s="1"/>
  <c r="BU102" i="1"/>
  <c r="DS102" i="1" s="1"/>
  <c r="BT102" i="1"/>
  <c r="DR102" i="1" s="1"/>
  <c r="BS102" i="1"/>
  <c r="DQ102" i="1" s="1"/>
  <c r="BR102" i="1"/>
  <c r="DP102" i="1" s="1"/>
  <c r="BQ102" i="1"/>
  <c r="DO102" i="1" s="1"/>
  <c r="BP102" i="1"/>
  <c r="DN102" i="1" s="1"/>
  <c r="BO102" i="1"/>
  <c r="DM102" i="1" s="1"/>
  <c r="BN102" i="1"/>
  <c r="DL102" i="1" s="1"/>
  <c r="BL102" i="1"/>
  <c r="ET102" i="1" s="1"/>
  <c r="J102" i="1"/>
  <c r="FE101" i="1"/>
  <c r="FD101" i="1"/>
  <c r="FA101" i="1"/>
  <c r="EI101" i="1"/>
  <c r="EY101" i="1" s="1"/>
  <c r="CW101" i="1"/>
  <c r="CV101" i="1"/>
  <c r="CU101" i="1"/>
  <c r="CT101" i="1"/>
  <c r="CS101" i="1"/>
  <c r="CR101" i="1"/>
  <c r="CQ101" i="1"/>
  <c r="CP101" i="1"/>
  <c r="EU101" i="1" s="1"/>
  <c r="FM101" i="1" s="1"/>
  <c r="CO101" i="1"/>
  <c r="CN101" i="1"/>
  <c r="CM101" i="1"/>
  <c r="CL101" i="1"/>
  <c r="BX101" i="1"/>
  <c r="DV101" i="1" s="1"/>
  <c r="BW101" i="1"/>
  <c r="DU101" i="1" s="1"/>
  <c r="BV101" i="1"/>
  <c r="DT101" i="1" s="1"/>
  <c r="BU101" i="1"/>
  <c r="DS101" i="1" s="1"/>
  <c r="BT101" i="1"/>
  <c r="DR101" i="1" s="1"/>
  <c r="BS101" i="1"/>
  <c r="DQ101" i="1" s="1"/>
  <c r="BR101" i="1"/>
  <c r="DP101" i="1" s="1"/>
  <c r="BQ101" i="1"/>
  <c r="DO101" i="1" s="1"/>
  <c r="BP101" i="1"/>
  <c r="DN101" i="1" s="1"/>
  <c r="BO101" i="1"/>
  <c r="DM101" i="1" s="1"/>
  <c r="BN101" i="1"/>
  <c r="DL101" i="1" s="1"/>
  <c r="BM101" i="1"/>
  <c r="DK101" i="1" s="1"/>
  <c r="J101" i="1"/>
  <c r="FX99" i="1"/>
  <c r="FW99" i="1"/>
  <c r="FV99" i="1"/>
  <c r="FU99" i="1"/>
  <c r="FT99" i="1"/>
  <c r="FS99" i="1"/>
  <c r="FR99" i="1"/>
  <c r="FQ99" i="1"/>
  <c r="FX98" i="1"/>
  <c r="FW98" i="1"/>
  <c r="FV98" i="1"/>
  <c r="FU98" i="1"/>
  <c r="FT98" i="1"/>
  <c r="FS98" i="1"/>
  <c r="FR98" i="1"/>
  <c r="FQ98" i="1"/>
  <c r="H98" i="1"/>
  <c r="G98" i="1"/>
  <c r="F98" i="1"/>
  <c r="E98" i="1"/>
  <c r="D98" i="1"/>
  <c r="C98" i="1"/>
  <c r="FF97" i="1"/>
  <c r="FE97" i="1"/>
  <c r="FC97" i="1"/>
  <c r="FB97" i="1"/>
  <c r="EY97" i="1"/>
  <c r="EI97" i="1"/>
  <c r="FA97" i="1" s="1"/>
  <c r="DR97" i="1"/>
  <c r="DQ97" i="1"/>
  <c r="DN97" i="1"/>
  <c r="DM97" i="1"/>
  <c r="DJ97" i="1"/>
  <c r="CS97" i="1"/>
  <c r="CR97" i="1"/>
  <c r="CQ97" i="1"/>
  <c r="CP97" i="1"/>
  <c r="CO97" i="1"/>
  <c r="CN97" i="1"/>
  <c r="CM97" i="1"/>
  <c r="CL97" i="1"/>
  <c r="CK97" i="1"/>
  <c r="EU97" i="1" s="1"/>
  <c r="BT97" i="1"/>
  <c r="BS97" i="1"/>
  <c r="BR97" i="1"/>
  <c r="DP97" i="1" s="1"/>
  <c r="BQ97" i="1"/>
  <c r="DO97" i="1" s="1"/>
  <c r="BP97" i="1"/>
  <c r="BO97" i="1"/>
  <c r="BN97" i="1"/>
  <c r="DL97" i="1" s="1"/>
  <c r="BM97" i="1"/>
  <c r="DK97" i="1" s="1"/>
  <c r="BL97" i="1"/>
  <c r="J97" i="1"/>
  <c r="FE96" i="1"/>
  <c r="FB96" i="1"/>
  <c r="FA96" i="1"/>
  <c r="EI96" i="1"/>
  <c r="FD96" i="1" s="1"/>
  <c r="DQ96" i="1"/>
  <c r="DP96" i="1"/>
  <c r="DO96" i="1"/>
  <c r="DN96" i="1"/>
  <c r="DM96" i="1"/>
  <c r="DL96" i="1"/>
  <c r="DK96" i="1"/>
  <c r="CT96" i="1"/>
  <c r="CR96" i="1"/>
  <c r="CQ96" i="1"/>
  <c r="CP96" i="1"/>
  <c r="CO96" i="1"/>
  <c r="CN96" i="1"/>
  <c r="CM96" i="1"/>
  <c r="CL96" i="1"/>
  <c r="CK96" i="1"/>
  <c r="EU96" i="1" s="1"/>
  <c r="FM96" i="1" s="1"/>
  <c r="BU96" i="1"/>
  <c r="DS96" i="1" s="1"/>
  <c r="BS96" i="1"/>
  <c r="BR96" i="1"/>
  <c r="BQ96" i="1"/>
  <c r="BP96" i="1"/>
  <c r="BO96" i="1"/>
  <c r="BN96" i="1"/>
  <c r="BM96" i="1"/>
  <c r="BL96" i="1"/>
  <c r="ET96" i="1" s="1"/>
  <c r="J96" i="1"/>
  <c r="FE95" i="1"/>
  <c r="FD95" i="1"/>
  <c r="FA95" i="1"/>
  <c r="EI95" i="1"/>
  <c r="EY95" i="1" s="1"/>
  <c r="DP95" i="1"/>
  <c r="DO95" i="1"/>
  <c r="DL95" i="1"/>
  <c r="DK95" i="1"/>
  <c r="CT95" i="1"/>
  <c r="CS95" i="1"/>
  <c r="CQ95" i="1"/>
  <c r="EU95" i="1" s="1"/>
  <c r="FM95" i="1" s="1"/>
  <c r="CP95" i="1"/>
  <c r="CO95" i="1"/>
  <c r="CN95" i="1"/>
  <c r="CM95" i="1"/>
  <c r="CL95" i="1"/>
  <c r="CK95" i="1"/>
  <c r="BU95" i="1"/>
  <c r="DS95" i="1" s="1"/>
  <c r="BT95" i="1"/>
  <c r="DR95" i="1" s="1"/>
  <c r="BR95" i="1"/>
  <c r="BQ95" i="1"/>
  <c r="BP95" i="1"/>
  <c r="DN95" i="1" s="1"/>
  <c r="BO95" i="1"/>
  <c r="DM95" i="1" s="1"/>
  <c r="BN95" i="1"/>
  <c r="BM95" i="1"/>
  <c r="BL95" i="1"/>
  <c r="DJ95" i="1" s="1"/>
  <c r="J95" i="1"/>
  <c r="FF96" i="1" s="1"/>
  <c r="EI94" i="1"/>
  <c r="FB94" i="1" s="1"/>
  <c r="DS94" i="1"/>
  <c r="DO94" i="1"/>
  <c r="DN94" i="1"/>
  <c r="DK94" i="1"/>
  <c r="DJ94" i="1"/>
  <c r="CT94" i="1"/>
  <c r="CS94" i="1"/>
  <c r="CR94" i="1"/>
  <c r="CP94" i="1"/>
  <c r="CO94" i="1"/>
  <c r="CN94" i="1"/>
  <c r="CM94" i="1"/>
  <c r="CL94" i="1"/>
  <c r="EU94" i="1" s="1"/>
  <c r="CK94" i="1"/>
  <c r="BU94" i="1"/>
  <c r="BT94" i="1"/>
  <c r="DR94" i="1" s="1"/>
  <c r="BS94" i="1"/>
  <c r="DQ94" i="1" s="1"/>
  <c r="BQ94" i="1"/>
  <c r="BP94" i="1"/>
  <c r="BO94" i="1"/>
  <c r="DM94" i="1" s="1"/>
  <c r="BN94" i="1"/>
  <c r="DL94" i="1" s="1"/>
  <c r="BM94" i="1"/>
  <c r="BL94" i="1"/>
  <c r="J94" i="1"/>
  <c r="FF93" i="1"/>
  <c r="FE93" i="1"/>
  <c r="FD93" i="1"/>
  <c r="FC93" i="1"/>
  <c r="FB93" i="1"/>
  <c r="FA93" i="1"/>
  <c r="EY93" i="1"/>
  <c r="EI93" i="1"/>
  <c r="EZ93" i="1" s="1"/>
  <c r="DS93" i="1"/>
  <c r="DR93" i="1"/>
  <c r="DP93" i="1"/>
  <c r="DN93" i="1"/>
  <c r="DM93" i="1"/>
  <c r="EK93" i="1" s="1"/>
  <c r="DL93" i="1"/>
  <c r="DK93" i="1"/>
  <c r="DJ93" i="1"/>
  <c r="EM93" i="1" s="1"/>
  <c r="CT93" i="1"/>
  <c r="CS93" i="1"/>
  <c r="CR93" i="1"/>
  <c r="CQ93" i="1"/>
  <c r="CO93" i="1"/>
  <c r="CN93" i="1"/>
  <c r="CM93" i="1"/>
  <c r="CL93" i="1"/>
  <c r="CK93" i="1"/>
  <c r="EU93" i="1" s="1"/>
  <c r="FM93" i="1" s="1"/>
  <c r="BU93" i="1"/>
  <c r="BT93" i="1"/>
  <c r="BS93" i="1"/>
  <c r="DQ93" i="1" s="1"/>
  <c r="BR93" i="1"/>
  <c r="BP93" i="1"/>
  <c r="BO93" i="1"/>
  <c r="BN93" i="1"/>
  <c r="BM93" i="1"/>
  <c r="BL93" i="1"/>
  <c r="J93" i="1"/>
  <c r="FF92" i="1"/>
  <c r="FE92" i="1"/>
  <c r="FD92" i="1"/>
  <c r="FB92" i="1"/>
  <c r="FA92" i="1"/>
  <c r="EY92" i="1"/>
  <c r="EI92" i="1"/>
  <c r="EZ92" i="1" s="1"/>
  <c r="DR92" i="1"/>
  <c r="DQ92" i="1"/>
  <c r="DO92" i="1"/>
  <c r="DM92" i="1"/>
  <c r="DL92" i="1"/>
  <c r="CT92" i="1"/>
  <c r="CS92" i="1"/>
  <c r="CR92" i="1"/>
  <c r="CQ92" i="1"/>
  <c r="CP92" i="1"/>
  <c r="CN92" i="1"/>
  <c r="CM92" i="1"/>
  <c r="CL92" i="1"/>
  <c r="CK92" i="1"/>
  <c r="EU92" i="1" s="1"/>
  <c r="FM92" i="1" s="1"/>
  <c r="BU92" i="1"/>
  <c r="DS92" i="1" s="1"/>
  <c r="BT92" i="1"/>
  <c r="BS92" i="1"/>
  <c r="BR92" i="1"/>
  <c r="DP92" i="1" s="1"/>
  <c r="BQ92" i="1"/>
  <c r="BO92" i="1"/>
  <c r="BN92" i="1"/>
  <c r="BM92" i="1"/>
  <c r="DK92" i="1" s="1"/>
  <c r="BL92" i="1"/>
  <c r="DJ92" i="1" s="1"/>
  <c r="J92" i="1"/>
  <c r="FA91" i="1"/>
  <c r="EI91" i="1"/>
  <c r="FC91" i="1" s="1"/>
  <c r="DQ91" i="1"/>
  <c r="DP91" i="1"/>
  <c r="DO91" i="1"/>
  <c r="DN91" i="1"/>
  <c r="DL91" i="1"/>
  <c r="DK91" i="1"/>
  <c r="CT91" i="1"/>
  <c r="CS91" i="1"/>
  <c r="CR91" i="1"/>
  <c r="CQ91" i="1"/>
  <c r="CP91" i="1"/>
  <c r="CO91" i="1"/>
  <c r="CM91" i="1"/>
  <c r="EU91" i="1" s="1"/>
  <c r="CL91" i="1"/>
  <c r="CK91" i="1"/>
  <c r="BU91" i="1"/>
  <c r="DS91" i="1" s="1"/>
  <c r="BT91" i="1"/>
  <c r="DR91" i="1" s="1"/>
  <c r="BS91" i="1"/>
  <c r="BR91" i="1"/>
  <c r="BQ91" i="1"/>
  <c r="BP91" i="1"/>
  <c r="BN91" i="1"/>
  <c r="BM91" i="1"/>
  <c r="BL91" i="1"/>
  <c r="ET91" i="1" s="1"/>
  <c r="J91" i="1"/>
  <c r="FD90" i="1"/>
  <c r="FC90" i="1"/>
  <c r="EM90" i="1"/>
  <c r="EI90" i="1"/>
  <c r="FF90" i="1" s="1"/>
  <c r="DS90" i="1"/>
  <c r="DR90" i="1"/>
  <c r="DQ90" i="1"/>
  <c r="DP90" i="1"/>
  <c r="DO90" i="1"/>
  <c r="EL90" i="1" s="1"/>
  <c r="DN90" i="1"/>
  <c r="DM90" i="1"/>
  <c r="DK90" i="1"/>
  <c r="DJ90" i="1"/>
  <c r="EK90" i="1" s="1"/>
  <c r="CT90" i="1"/>
  <c r="CS90" i="1"/>
  <c r="CR90" i="1"/>
  <c r="EU90" i="1" s="1"/>
  <c r="FM90" i="1" s="1"/>
  <c r="CQ90" i="1"/>
  <c r="CP90" i="1"/>
  <c r="CO90" i="1"/>
  <c r="CN90" i="1"/>
  <c r="CL90" i="1"/>
  <c r="CK90" i="1"/>
  <c r="BU90" i="1"/>
  <c r="BT90" i="1"/>
  <c r="BS90" i="1"/>
  <c r="ET90" i="1" s="1"/>
  <c r="BR90" i="1"/>
  <c r="BQ90" i="1"/>
  <c r="BP90" i="1"/>
  <c r="BO90" i="1"/>
  <c r="BM90" i="1"/>
  <c r="BL90" i="1"/>
  <c r="J90" i="1"/>
  <c r="FF89" i="1"/>
  <c r="FE89" i="1"/>
  <c r="FC89" i="1"/>
  <c r="FB89" i="1"/>
  <c r="EY89" i="1"/>
  <c r="EI89" i="1"/>
  <c r="FA89" i="1" s="1"/>
  <c r="DS89" i="1"/>
  <c r="DR89" i="1"/>
  <c r="DQ89" i="1"/>
  <c r="DO89" i="1"/>
  <c r="DN89" i="1"/>
  <c r="DM89" i="1"/>
  <c r="DJ89" i="1"/>
  <c r="CT89" i="1"/>
  <c r="CS89" i="1"/>
  <c r="CR89" i="1"/>
  <c r="CQ89" i="1"/>
  <c r="CP89" i="1"/>
  <c r="CO89" i="1"/>
  <c r="CN89" i="1"/>
  <c r="CM89" i="1"/>
  <c r="CK89" i="1"/>
  <c r="EU89" i="1" s="1"/>
  <c r="BU89" i="1"/>
  <c r="BT89" i="1"/>
  <c r="BS89" i="1"/>
  <c r="BR89" i="1"/>
  <c r="DP89" i="1" s="1"/>
  <c r="BQ89" i="1"/>
  <c r="BP89" i="1"/>
  <c r="BO89" i="1"/>
  <c r="BN89" i="1"/>
  <c r="DL89" i="1" s="1"/>
  <c r="BL89" i="1"/>
  <c r="J89" i="1"/>
  <c r="FF88" i="1"/>
  <c r="FE88" i="1"/>
  <c r="FB88" i="1"/>
  <c r="FA88" i="1"/>
  <c r="EI88" i="1"/>
  <c r="FD88" i="1" s="1"/>
  <c r="DR88" i="1"/>
  <c r="EP96" i="1" s="1"/>
  <c r="DQ88" i="1"/>
  <c r="DN88" i="1"/>
  <c r="EP92" i="1" s="1"/>
  <c r="DM88" i="1"/>
  <c r="EP91" i="1" s="1"/>
  <c r="CT88" i="1"/>
  <c r="CS88" i="1"/>
  <c r="CR88" i="1"/>
  <c r="CQ88" i="1"/>
  <c r="CP88" i="1"/>
  <c r="CO88" i="1"/>
  <c r="CN88" i="1"/>
  <c r="CM88" i="1"/>
  <c r="CL88" i="1"/>
  <c r="EU88" i="1" s="1"/>
  <c r="BU88" i="1"/>
  <c r="DS88" i="1" s="1"/>
  <c r="BT88" i="1"/>
  <c r="BS88" i="1"/>
  <c r="BR88" i="1"/>
  <c r="DP88" i="1" s="1"/>
  <c r="BQ88" i="1"/>
  <c r="DO88" i="1" s="1"/>
  <c r="BP88" i="1"/>
  <c r="BO88" i="1"/>
  <c r="BN88" i="1"/>
  <c r="DL88" i="1" s="1"/>
  <c r="BM88" i="1"/>
  <c r="ET88" i="1" s="1"/>
  <c r="J88" i="1"/>
  <c r="FX86" i="1"/>
  <c r="FW86" i="1"/>
  <c r="FV86" i="1"/>
  <c r="FU86" i="1"/>
  <c r="FT86" i="1"/>
  <c r="FS86" i="1"/>
  <c r="FR86" i="1"/>
  <c r="FQ86" i="1"/>
  <c r="FX85" i="1"/>
  <c r="FW85" i="1"/>
  <c r="FV85" i="1"/>
  <c r="FU85" i="1"/>
  <c r="FT85" i="1"/>
  <c r="FS85" i="1"/>
  <c r="FR85" i="1"/>
  <c r="FQ85" i="1"/>
  <c r="FX84" i="1"/>
  <c r="FW84" i="1"/>
  <c r="FV84" i="1"/>
  <c r="FU84" i="1"/>
  <c r="FT84" i="1"/>
  <c r="FS84" i="1"/>
  <c r="FR84" i="1"/>
  <c r="FQ84" i="1"/>
  <c r="H84" i="1"/>
  <c r="G84" i="1"/>
  <c r="F84" i="1"/>
  <c r="E84" i="1"/>
  <c r="D84" i="1"/>
  <c r="C84" i="1"/>
  <c r="FE83" i="1"/>
  <c r="FD83" i="1"/>
  <c r="FC83" i="1"/>
  <c r="FB83" i="1"/>
  <c r="FA83" i="1"/>
  <c r="EY83" i="1"/>
  <c r="EI83" i="1"/>
  <c r="EZ83" i="1" s="1"/>
  <c r="DU83" i="1"/>
  <c r="DS83" i="1"/>
  <c r="DQ83" i="1"/>
  <c r="DM83" i="1"/>
  <c r="DL83" i="1"/>
  <c r="DK83" i="1"/>
  <c r="CV83" i="1"/>
  <c r="CU83" i="1"/>
  <c r="CT83" i="1"/>
  <c r="CS83" i="1"/>
  <c r="CR83" i="1"/>
  <c r="CQ83" i="1"/>
  <c r="CP83" i="1"/>
  <c r="CO83" i="1"/>
  <c r="CN83" i="1"/>
  <c r="CM83" i="1"/>
  <c r="CL83" i="1"/>
  <c r="EU83" i="1" s="1"/>
  <c r="FM83" i="1" s="1"/>
  <c r="CK83" i="1"/>
  <c r="BW83" i="1"/>
  <c r="BV83" i="1"/>
  <c r="DT83" i="1" s="1"/>
  <c r="BU83" i="1"/>
  <c r="BT83" i="1"/>
  <c r="DR83" i="1" s="1"/>
  <c r="BS83" i="1"/>
  <c r="ET83" i="1" s="1"/>
  <c r="BR83" i="1"/>
  <c r="DP83" i="1" s="1"/>
  <c r="BQ83" i="1"/>
  <c r="DO83" i="1" s="1"/>
  <c r="BP83" i="1"/>
  <c r="DN83" i="1" s="1"/>
  <c r="BO83" i="1"/>
  <c r="BN83" i="1"/>
  <c r="BM83" i="1"/>
  <c r="BL83" i="1"/>
  <c r="DJ83" i="1" s="1"/>
  <c r="J83" i="1"/>
  <c r="FF83" i="1" s="1"/>
  <c r="FF82" i="1"/>
  <c r="FE82" i="1"/>
  <c r="FC82" i="1"/>
  <c r="FB82" i="1"/>
  <c r="EY82" i="1"/>
  <c r="EI82" i="1"/>
  <c r="FA82" i="1" s="1"/>
  <c r="DV82" i="1"/>
  <c r="DQ82" i="1"/>
  <c r="DM82" i="1"/>
  <c r="CW82" i="1"/>
  <c r="CU82" i="1"/>
  <c r="CT82" i="1"/>
  <c r="CS82" i="1"/>
  <c r="CR82" i="1"/>
  <c r="CQ82" i="1"/>
  <c r="CP82" i="1"/>
  <c r="CO82" i="1"/>
  <c r="DN82" i="1" s="1"/>
  <c r="CN82" i="1"/>
  <c r="CM82" i="1"/>
  <c r="CL82" i="1"/>
  <c r="CK82" i="1"/>
  <c r="EU82" i="1" s="1"/>
  <c r="BX82" i="1"/>
  <c r="BV82" i="1"/>
  <c r="DT82" i="1" s="1"/>
  <c r="BU82" i="1"/>
  <c r="DS82" i="1" s="1"/>
  <c r="BT82" i="1"/>
  <c r="DR82" i="1" s="1"/>
  <c r="BS82" i="1"/>
  <c r="BR82" i="1"/>
  <c r="DP82" i="1" s="1"/>
  <c r="BQ82" i="1"/>
  <c r="DO82" i="1" s="1"/>
  <c r="BP82" i="1"/>
  <c r="BO82" i="1"/>
  <c r="BN82" i="1"/>
  <c r="DL82" i="1" s="1"/>
  <c r="BM82" i="1"/>
  <c r="ET82" i="1" s="1"/>
  <c r="BL82" i="1"/>
  <c r="DJ82" i="1" s="1"/>
  <c r="J82" i="1"/>
  <c r="FF81" i="1"/>
  <c r="FE81" i="1"/>
  <c r="FB81" i="1"/>
  <c r="FA81" i="1"/>
  <c r="EI81" i="1"/>
  <c r="FD81" i="1" s="1"/>
  <c r="DM81" i="1"/>
  <c r="DK81" i="1"/>
  <c r="CW81" i="1"/>
  <c r="CV81" i="1"/>
  <c r="CT81" i="1"/>
  <c r="CS81" i="1"/>
  <c r="CR81" i="1"/>
  <c r="CQ81" i="1"/>
  <c r="CP81" i="1"/>
  <c r="CO81" i="1"/>
  <c r="CN81" i="1"/>
  <c r="CM81" i="1"/>
  <c r="CL81" i="1"/>
  <c r="CK81" i="1"/>
  <c r="EU81" i="1" s="1"/>
  <c r="BX81" i="1"/>
  <c r="DV81" i="1" s="1"/>
  <c r="BW81" i="1"/>
  <c r="DU81" i="1" s="1"/>
  <c r="BU81" i="1"/>
  <c r="DS81" i="1" s="1"/>
  <c r="BT81" i="1"/>
  <c r="DR81" i="1" s="1"/>
  <c r="BS81" i="1"/>
  <c r="DQ81" i="1" s="1"/>
  <c r="BR81" i="1"/>
  <c r="DP81" i="1" s="1"/>
  <c r="BQ81" i="1"/>
  <c r="DO81" i="1" s="1"/>
  <c r="BP81" i="1"/>
  <c r="DN81" i="1" s="1"/>
  <c r="BO81" i="1"/>
  <c r="BN81" i="1"/>
  <c r="DL81" i="1" s="1"/>
  <c r="BM81" i="1"/>
  <c r="ET81" i="1" s="1"/>
  <c r="BL81" i="1"/>
  <c r="DJ81" i="1" s="1"/>
  <c r="J81" i="1"/>
  <c r="FF80" i="1"/>
  <c r="FE80" i="1"/>
  <c r="FD80" i="1"/>
  <c r="FB80" i="1"/>
  <c r="FA80" i="1"/>
  <c r="EY80" i="1"/>
  <c r="EI80" i="1"/>
  <c r="EZ80" i="1" s="1"/>
  <c r="DV80" i="1"/>
  <c r="DQ80" i="1"/>
  <c r="DN80" i="1"/>
  <c r="DM80" i="1"/>
  <c r="DL80" i="1"/>
  <c r="CW80" i="1"/>
  <c r="CV80" i="1"/>
  <c r="CU80" i="1"/>
  <c r="CS80" i="1"/>
  <c r="CR80" i="1"/>
  <c r="CQ80" i="1"/>
  <c r="CP80" i="1"/>
  <c r="CO80" i="1"/>
  <c r="CN80" i="1"/>
  <c r="CM80" i="1"/>
  <c r="CL80" i="1"/>
  <c r="EU80" i="1" s="1"/>
  <c r="FM80" i="1" s="1"/>
  <c r="CK80" i="1"/>
  <c r="BX80" i="1"/>
  <c r="BW80" i="1"/>
  <c r="DU80" i="1" s="1"/>
  <c r="BV80" i="1"/>
  <c r="DT80" i="1" s="1"/>
  <c r="BT80" i="1"/>
  <c r="DR80" i="1" s="1"/>
  <c r="BS80" i="1"/>
  <c r="BR80" i="1"/>
  <c r="DP80" i="1" s="1"/>
  <c r="BQ80" i="1"/>
  <c r="DO80" i="1" s="1"/>
  <c r="BP80" i="1"/>
  <c r="BO80" i="1"/>
  <c r="BN80" i="1"/>
  <c r="BM80" i="1"/>
  <c r="DK80" i="1" s="1"/>
  <c r="BL80" i="1"/>
  <c r="DJ80" i="1" s="1"/>
  <c r="J80" i="1"/>
  <c r="FF79" i="1"/>
  <c r="FE79" i="1"/>
  <c r="FB79" i="1"/>
  <c r="FA79" i="1"/>
  <c r="EI79" i="1"/>
  <c r="FD79" i="1" s="1"/>
  <c r="DJ79" i="1"/>
  <c r="CW79" i="1"/>
  <c r="CV79" i="1"/>
  <c r="CU79" i="1"/>
  <c r="CT79" i="1"/>
  <c r="CR79" i="1"/>
  <c r="CQ79" i="1"/>
  <c r="CP79" i="1"/>
  <c r="CO79" i="1"/>
  <c r="CN79" i="1"/>
  <c r="CM79" i="1"/>
  <c r="CL79" i="1"/>
  <c r="CK79" i="1"/>
  <c r="EU79" i="1" s="1"/>
  <c r="BX79" i="1"/>
  <c r="DV79" i="1" s="1"/>
  <c r="BW79" i="1"/>
  <c r="DU79" i="1" s="1"/>
  <c r="BV79" i="1"/>
  <c r="DT79" i="1" s="1"/>
  <c r="BU79" i="1"/>
  <c r="DS79" i="1" s="1"/>
  <c r="BS79" i="1"/>
  <c r="DQ79" i="1" s="1"/>
  <c r="BR79" i="1"/>
  <c r="DP79" i="1" s="1"/>
  <c r="BQ79" i="1"/>
  <c r="DO79" i="1" s="1"/>
  <c r="BP79" i="1"/>
  <c r="DN79" i="1" s="1"/>
  <c r="BO79" i="1"/>
  <c r="DM79" i="1" s="1"/>
  <c r="BN79" i="1"/>
  <c r="DL79" i="1" s="1"/>
  <c r="BM79" i="1"/>
  <c r="ET79" i="1" s="1"/>
  <c r="BL79" i="1"/>
  <c r="J79" i="1"/>
  <c r="FF78" i="1"/>
  <c r="FE78" i="1"/>
  <c r="FD78" i="1"/>
  <c r="FB78" i="1"/>
  <c r="FA78" i="1"/>
  <c r="EY78" i="1"/>
  <c r="EI78" i="1"/>
  <c r="EZ78" i="1" s="1"/>
  <c r="DT78" i="1"/>
  <c r="DN78" i="1"/>
  <c r="DK78" i="1"/>
  <c r="CW78" i="1"/>
  <c r="CV78" i="1"/>
  <c r="CU78" i="1"/>
  <c r="CT78" i="1"/>
  <c r="CS78" i="1"/>
  <c r="CQ78" i="1"/>
  <c r="CP78" i="1"/>
  <c r="CO78" i="1"/>
  <c r="CN78" i="1"/>
  <c r="CM78" i="1"/>
  <c r="CL78" i="1"/>
  <c r="EU78" i="1" s="1"/>
  <c r="FM78" i="1" s="1"/>
  <c r="CK78" i="1"/>
  <c r="BX78" i="1"/>
  <c r="DV78" i="1" s="1"/>
  <c r="BW78" i="1"/>
  <c r="DU78" i="1" s="1"/>
  <c r="BV78" i="1"/>
  <c r="BU78" i="1"/>
  <c r="DS78" i="1" s="1"/>
  <c r="BT78" i="1"/>
  <c r="DR78" i="1" s="1"/>
  <c r="BR78" i="1"/>
  <c r="DP78" i="1" s="1"/>
  <c r="BQ78" i="1"/>
  <c r="DO78" i="1" s="1"/>
  <c r="BP78" i="1"/>
  <c r="BO78" i="1"/>
  <c r="DM78" i="1" s="1"/>
  <c r="BN78" i="1"/>
  <c r="DL78" i="1" s="1"/>
  <c r="BM78" i="1"/>
  <c r="BL78" i="1"/>
  <c r="DJ78" i="1" s="1"/>
  <c r="J78" i="1"/>
  <c r="FE77" i="1"/>
  <c r="FB77" i="1"/>
  <c r="FA77" i="1"/>
  <c r="EI77" i="1"/>
  <c r="FD77" i="1" s="1"/>
  <c r="DV77" i="1"/>
  <c r="CW77" i="1"/>
  <c r="CV77" i="1"/>
  <c r="CU77" i="1"/>
  <c r="CT77" i="1"/>
  <c r="CS77" i="1"/>
  <c r="CR77" i="1"/>
  <c r="CP77" i="1"/>
  <c r="CO77" i="1"/>
  <c r="CN77" i="1"/>
  <c r="CM77" i="1"/>
  <c r="CL77" i="1"/>
  <c r="CK77" i="1"/>
  <c r="EU77" i="1" s="1"/>
  <c r="BX77" i="1"/>
  <c r="BW77" i="1"/>
  <c r="DU77" i="1" s="1"/>
  <c r="BV77" i="1"/>
  <c r="DT77" i="1" s="1"/>
  <c r="BU77" i="1"/>
  <c r="DS77" i="1" s="1"/>
  <c r="BT77" i="1"/>
  <c r="DR77" i="1" s="1"/>
  <c r="BS77" i="1"/>
  <c r="DQ77" i="1" s="1"/>
  <c r="BQ77" i="1"/>
  <c r="DO77" i="1" s="1"/>
  <c r="BP77" i="1"/>
  <c r="DN77" i="1" s="1"/>
  <c r="BO77" i="1"/>
  <c r="DM77" i="1" s="1"/>
  <c r="BN77" i="1"/>
  <c r="DL77" i="1" s="1"/>
  <c r="BM77" i="1"/>
  <c r="ET77" i="1" s="1"/>
  <c r="BL77" i="1"/>
  <c r="DJ77" i="1" s="1"/>
  <c r="J77" i="1"/>
  <c r="FF76" i="1"/>
  <c r="FE76" i="1"/>
  <c r="FD76" i="1"/>
  <c r="FB76" i="1"/>
  <c r="FA76" i="1"/>
  <c r="EY76" i="1"/>
  <c r="EI76" i="1"/>
  <c r="EZ76" i="1" s="1"/>
  <c r="CW76" i="1"/>
  <c r="CV76" i="1"/>
  <c r="CU76" i="1"/>
  <c r="CT76" i="1"/>
  <c r="CS76" i="1"/>
  <c r="CR76" i="1"/>
  <c r="CQ76" i="1"/>
  <c r="CO76" i="1"/>
  <c r="CN76" i="1"/>
  <c r="CM76" i="1"/>
  <c r="CL76" i="1"/>
  <c r="EU76" i="1" s="1"/>
  <c r="FM76" i="1" s="1"/>
  <c r="CK76" i="1"/>
  <c r="BX76" i="1"/>
  <c r="DV76" i="1" s="1"/>
  <c r="BW76" i="1"/>
  <c r="DU76" i="1" s="1"/>
  <c r="BV76" i="1"/>
  <c r="DT76" i="1" s="1"/>
  <c r="BU76" i="1"/>
  <c r="DS76" i="1" s="1"/>
  <c r="BT76" i="1"/>
  <c r="DR76" i="1" s="1"/>
  <c r="BS76" i="1"/>
  <c r="DQ76" i="1" s="1"/>
  <c r="BR76" i="1"/>
  <c r="DP76" i="1" s="1"/>
  <c r="BP76" i="1"/>
  <c r="DN76" i="1" s="1"/>
  <c r="BO76" i="1"/>
  <c r="DM76" i="1" s="1"/>
  <c r="BN76" i="1"/>
  <c r="DL76" i="1" s="1"/>
  <c r="BM76" i="1"/>
  <c r="DK76" i="1" s="1"/>
  <c r="BL76" i="1"/>
  <c r="DJ76" i="1" s="1"/>
  <c r="J76" i="1"/>
  <c r="FF75" i="1"/>
  <c r="FE75" i="1"/>
  <c r="FB75" i="1"/>
  <c r="FA75" i="1"/>
  <c r="EI75" i="1"/>
  <c r="FD75" i="1" s="1"/>
  <c r="DS75" i="1"/>
  <c r="CW75" i="1"/>
  <c r="CV75" i="1"/>
  <c r="CU75" i="1"/>
  <c r="CT75" i="1"/>
  <c r="CS75" i="1"/>
  <c r="CR75" i="1"/>
  <c r="CQ75" i="1"/>
  <c r="CP75" i="1"/>
  <c r="CN75" i="1"/>
  <c r="CM75" i="1"/>
  <c r="CL75" i="1"/>
  <c r="CK75" i="1"/>
  <c r="EU75" i="1" s="1"/>
  <c r="BX75" i="1"/>
  <c r="DV75" i="1" s="1"/>
  <c r="BW75" i="1"/>
  <c r="DU75" i="1" s="1"/>
  <c r="BV75" i="1"/>
  <c r="DT75" i="1" s="1"/>
  <c r="BU75" i="1"/>
  <c r="BT75" i="1"/>
  <c r="DR75" i="1" s="1"/>
  <c r="BS75" i="1"/>
  <c r="DQ75" i="1" s="1"/>
  <c r="BR75" i="1"/>
  <c r="DP75" i="1" s="1"/>
  <c r="BQ75" i="1"/>
  <c r="DO75" i="1" s="1"/>
  <c r="BO75" i="1"/>
  <c r="DM75" i="1" s="1"/>
  <c r="BN75" i="1"/>
  <c r="DL75" i="1" s="1"/>
  <c r="BM75" i="1"/>
  <c r="ET75" i="1" s="1"/>
  <c r="BL75" i="1"/>
  <c r="DJ75" i="1" s="1"/>
  <c r="J75" i="1"/>
  <c r="FF74" i="1"/>
  <c r="FE74" i="1"/>
  <c r="FD74" i="1"/>
  <c r="FB74" i="1"/>
  <c r="FA74" i="1"/>
  <c r="EY74" i="1"/>
  <c r="EI74" i="1"/>
  <c r="EZ74" i="1" s="1"/>
  <c r="DV74" i="1"/>
  <c r="DK74" i="1"/>
  <c r="CW74" i="1"/>
  <c r="CV74" i="1"/>
  <c r="CU74" i="1"/>
  <c r="CT74" i="1"/>
  <c r="CS74" i="1"/>
  <c r="CR74" i="1"/>
  <c r="CQ74" i="1"/>
  <c r="CP74" i="1"/>
  <c r="CO74" i="1"/>
  <c r="CM74" i="1"/>
  <c r="CL74" i="1"/>
  <c r="EU74" i="1" s="1"/>
  <c r="FM74" i="1" s="1"/>
  <c r="CK74" i="1"/>
  <c r="BX74" i="1"/>
  <c r="BW74" i="1"/>
  <c r="DU74" i="1" s="1"/>
  <c r="BV74" i="1"/>
  <c r="DT74" i="1" s="1"/>
  <c r="BU74" i="1"/>
  <c r="DS74" i="1" s="1"/>
  <c r="BT74" i="1"/>
  <c r="DR74" i="1" s="1"/>
  <c r="BS74" i="1"/>
  <c r="DQ74" i="1" s="1"/>
  <c r="BR74" i="1"/>
  <c r="DP74" i="1" s="1"/>
  <c r="BQ74" i="1"/>
  <c r="DO74" i="1" s="1"/>
  <c r="BP74" i="1"/>
  <c r="DN74" i="1" s="1"/>
  <c r="BN74" i="1"/>
  <c r="DL74" i="1" s="1"/>
  <c r="BM74" i="1"/>
  <c r="BL74" i="1"/>
  <c r="DJ74" i="1" s="1"/>
  <c r="J74" i="1"/>
  <c r="FF73" i="1"/>
  <c r="FE73" i="1"/>
  <c r="FB73" i="1"/>
  <c r="FA73" i="1"/>
  <c r="EI73" i="1"/>
  <c r="FD73" i="1" s="1"/>
  <c r="DU73" i="1"/>
  <c r="DS73" i="1"/>
  <c r="DO73" i="1"/>
  <c r="CW73" i="1"/>
  <c r="CV73" i="1"/>
  <c r="CU73" i="1"/>
  <c r="CT73" i="1"/>
  <c r="CS73" i="1"/>
  <c r="CR73" i="1"/>
  <c r="CQ73" i="1"/>
  <c r="CP73" i="1"/>
  <c r="CO73" i="1"/>
  <c r="CN73" i="1"/>
  <c r="CL73" i="1"/>
  <c r="CK73" i="1"/>
  <c r="EU73" i="1" s="1"/>
  <c r="FM73" i="1" s="1"/>
  <c r="BX73" i="1"/>
  <c r="DV73" i="1" s="1"/>
  <c r="BW73" i="1"/>
  <c r="BV73" i="1"/>
  <c r="DT73" i="1" s="1"/>
  <c r="BU73" i="1"/>
  <c r="BT73" i="1"/>
  <c r="DR73" i="1" s="1"/>
  <c r="BS73" i="1"/>
  <c r="DQ73" i="1" s="1"/>
  <c r="BR73" i="1"/>
  <c r="DP73" i="1" s="1"/>
  <c r="BQ73" i="1"/>
  <c r="BP73" i="1"/>
  <c r="DN73" i="1" s="1"/>
  <c r="BO73" i="1"/>
  <c r="DM73" i="1" s="1"/>
  <c r="BM73" i="1"/>
  <c r="ET73" i="1" s="1"/>
  <c r="BL73" i="1"/>
  <c r="DJ73" i="1" s="1"/>
  <c r="J73" i="1"/>
  <c r="FF72" i="1"/>
  <c r="FE72" i="1"/>
  <c r="FD72" i="1"/>
  <c r="FB72" i="1"/>
  <c r="FA72" i="1"/>
  <c r="EY72" i="1"/>
  <c r="EI72" i="1"/>
  <c r="EZ72" i="1" s="1"/>
  <c r="DS72" i="1"/>
  <c r="DM72" i="1"/>
  <c r="DL72" i="1"/>
  <c r="CW72" i="1"/>
  <c r="CV72" i="1"/>
  <c r="CU72" i="1"/>
  <c r="CT72" i="1"/>
  <c r="CS72" i="1"/>
  <c r="CR72" i="1"/>
  <c r="CQ72" i="1"/>
  <c r="CP72" i="1"/>
  <c r="CO72" i="1"/>
  <c r="CN72" i="1"/>
  <c r="CM72" i="1"/>
  <c r="EU72" i="1" s="1"/>
  <c r="FM72" i="1" s="1"/>
  <c r="CK72" i="1"/>
  <c r="BX72" i="1"/>
  <c r="DV72" i="1" s="1"/>
  <c r="BW72" i="1"/>
  <c r="DU72" i="1" s="1"/>
  <c r="BV72" i="1"/>
  <c r="DT72" i="1" s="1"/>
  <c r="BU72" i="1"/>
  <c r="BT72" i="1"/>
  <c r="DR72" i="1" s="1"/>
  <c r="BS72" i="1"/>
  <c r="DQ72" i="1" s="1"/>
  <c r="BR72" i="1"/>
  <c r="DP72" i="1" s="1"/>
  <c r="BQ72" i="1"/>
  <c r="DO72" i="1" s="1"/>
  <c r="BP72" i="1"/>
  <c r="DN72" i="1" s="1"/>
  <c r="BO72" i="1"/>
  <c r="BN72" i="1"/>
  <c r="BL72" i="1"/>
  <c r="DJ72" i="1" s="1"/>
  <c r="J72" i="1"/>
  <c r="FF71" i="1"/>
  <c r="FE71" i="1"/>
  <c r="FB71" i="1"/>
  <c r="FA71" i="1"/>
  <c r="EI71" i="1"/>
  <c r="FD71" i="1" s="1"/>
  <c r="DV71" i="1"/>
  <c r="EN83" i="1" s="1"/>
  <c r="CW71" i="1"/>
  <c r="CV71" i="1"/>
  <c r="CU71" i="1"/>
  <c r="CT71" i="1"/>
  <c r="CS71" i="1"/>
  <c r="CR71" i="1"/>
  <c r="CQ71" i="1"/>
  <c r="CP71" i="1"/>
  <c r="CO71" i="1"/>
  <c r="CN71" i="1"/>
  <c r="CM71" i="1"/>
  <c r="CL71" i="1"/>
  <c r="EU71" i="1" s="1"/>
  <c r="BX71" i="1"/>
  <c r="BW71" i="1"/>
  <c r="DU71" i="1" s="1"/>
  <c r="BV71" i="1"/>
  <c r="DT71" i="1" s="1"/>
  <c r="BU71" i="1"/>
  <c r="DS71" i="1" s="1"/>
  <c r="BT71" i="1"/>
  <c r="DR71" i="1" s="1"/>
  <c r="BS71" i="1"/>
  <c r="DQ71" i="1" s="1"/>
  <c r="BR71" i="1"/>
  <c r="DP71" i="1" s="1"/>
  <c r="BQ71" i="1"/>
  <c r="DO71" i="1" s="1"/>
  <c r="BP71" i="1"/>
  <c r="DN71" i="1" s="1"/>
  <c r="BO71" i="1"/>
  <c r="DM71" i="1" s="1"/>
  <c r="BN71" i="1"/>
  <c r="ET71" i="1" s="1"/>
  <c r="BM71" i="1"/>
  <c r="DK71" i="1" s="1"/>
  <c r="J71" i="1"/>
  <c r="FF77" i="1" s="1"/>
  <c r="FX69" i="1"/>
  <c r="FW69" i="1"/>
  <c r="FV69" i="1"/>
  <c r="FU69" i="1"/>
  <c r="FT69" i="1"/>
  <c r="FS69" i="1"/>
  <c r="FR69" i="1"/>
  <c r="FQ69" i="1"/>
  <c r="FX68" i="1"/>
  <c r="FW68" i="1"/>
  <c r="FV68" i="1"/>
  <c r="FU68" i="1"/>
  <c r="FT68" i="1"/>
  <c r="FS68" i="1"/>
  <c r="FR68" i="1"/>
  <c r="FQ68" i="1"/>
  <c r="H68" i="1"/>
  <c r="G68" i="1"/>
  <c r="F68" i="1"/>
  <c r="E68" i="1"/>
  <c r="D68" i="1"/>
  <c r="C68" i="1"/>
  <c r="FD67" i="1"/>
  <c r="FC67" i="1"/>
  <c r="EI67" i="1"/>
  <c r="FF67" i="1" s="1"/>
  <c r="DR67" i="1"/>
  <c r="DQ67" i="1"/>
  <c r="DO67" i="1"/>
  <c r="DN67" i="1"/>
  <c r="DM67" i="1"/>
  <c r="DL67" i="1"/>
  <c r="DK67" i="1"/>
  <c r="DJ67" i="1"/>
  <c r="EK67" i="1" s="1"/>
  <c r="CS67" i="1"/>
  <c r="CR67" i="1"/>
  <c r="CQ67" i="1"/>
  <c r="EU67" i="1" s="1"/>
  <c r="FM67" i="1" s="1"/>
  <c r="CP67" i="1"/>
  <c r="CO67" i="1"/>
  <c r="CN67" i="1"/>
  <c r="CM67" i="1"/>
  <c r="CL67" i="1"/>
  <c r="CK67" i="1"/>
  <c r="BT67" i="1"/>
  <c r="BS67" i="1"/>
  <c r="BR67" i="1"/>
  <c r="DP67" i="1" s="1"/>
  <c r="EM67" i="1" s="1"/>
  <c r="BQ67" i="1"/>
  <c r="BP67" i="1"/>
  <c r="BO67" i="1"/>
  <c r="BN67" i="1"/>
  <c r="BM67" i="1"/>
  <c r="BL67" i="1"/>
  <c r="J67" i="1"/>
  <c r="FE66" i="1"/>
  <c r="FC66" i="1"/>
  <c r="FB66" i="1"/>
  <c r="EY66" i="1"/>
  <c r="EI66" i="1"/>
  <c r="FA66" i="1" s="1"/>
  <c r="DS66" i="1"/>
  <c r="DQ66" i="1"/>
  <c r="DP66" i="1"/>
  <c r="DO66" i="1"/>
  <c r="DN66" i="1"/>
  <c r="DM66" i="1"/>
  <c r="DJ66" i="1"/>
  <c r="CT66" i="1"/>
  <c r="CR66" i="1"/>
  <c r="CQ66" i="1"/>
  <c r="CP66" i="1"/>
  <c r="CO66" i="1"/>
  <c r="CN66" i="1"/>
  <c r="CM66" i="1"/>
  <c r="CL66" i="1"/>
  <c r="CK66" i="1"/>
  <c r="EU66" i="1" s="1"/>
  <c r="BU66" i="1"/>
  <c r="BS66" i="1"/>
  <c r="BR66" i="1"/>
  <c r="BQ66" i="1"/>
  <c r="BP66" i="1"/>
  <c r="BO66" i="1"/>
  <c r="BN66" i="1"/>
  <c r="DL66" i="1" s="1"/>
  <c r="BM66" i="1"/>
  <c r="DK66" i="1" s="1"/>
  <c r="BL66" i="1"/>
  <c r="J66" i="1"/>
  <c r="FF65" i="1"/>
  <c r="FE65" i="1"/>
  <c r="FB65" i="1"/>
  <c r="FA65" i="1"/>
  <c r="EI65" i="1"/>
  <c r="FD65" i="1" s="1"/>
  <c r="DS65" i="1"/>
  <c r="DR65" i="1"/>
  <c r="DP65" i="1"/>
  <c r="DO65" i="1"/>
  <c r="DN65" i="1"/>
  <c r="DM65" i="1"/>
  <c r="DL65" i="1"/>
  <c r="DJ65" i="1"/>
  <c r="CT65" i="1"/>
  <c r="CS65" i="1"/>
  <c r="CQ65" i="1"/>
  <c r="CP65" i="1"/>
  <c r="CO65" i="1"/>
  <c r="CN65" i="1"/>
  <c r="CM65" i="1"/>
  <c r="CL65" i="1"/>
  <c r="CK65" i="1"/>
  <c r="EU65" i="1" s="1"/>
  <c r="FM65" i="1" s="1"/>
  <c r="BU65" i="1"/>
  <c r="BT65" i="1"/>
  <c r="BR65" i="1"/>
  <c r="BQ65" i="1"/>
  <c r="BP65" i="1"/>
  <c r="BO65" i="1"/>
  <c r="BN65" i="1"/>
  <c r="BM65" i="1"/>
  <c r="DK65" i="1" s="1"/>
  <c r="BL65" i="1"/>
  <c r="ET65" i="1" s="1"/>
  <c r="J65" i="1"/>
  <c r="FE64" i="1"/>
  <c r="FD64" i="1"/>
  <c r="FA64" i="1"/>
  <c r="EI64" i="1"/>
  <c r="EY64" i="1" s="1"/>
  <c r="DS64" i="1"/>
  <c r="DR64" i="1"/>
  <c r="DQ64" i="1"/>
  <c r="DO64" i="1"/>
  <c r="EM64" i="1" s="1"/>
  <c r="DN64" i="1"/>
  <c r="DM64" i="1"/>
  <c r="DL64" i="1"/>
  <c r="DK64" i="1"/>
  <c r="EL64" i="1" s="1"/>
  <c r="DJ64" i="1"/>
  <c r="EK64" i="1" s="1"/>
  <c r="CT64" i="1"/>
  <c r="CS64" i="1"/>
  <c r="CR64" i="1"/>
  <c r="EU64" i="1" s="1"/>
  <c r="FM64" i="1" s="1"/>
  <c r="CP64" i="1"/>
  <c r="CO64" i="1"/>
  <c r="CN64" i="1"/>
  <c r="CM64" i="1"/>
  <c r="CL64" i="1"/>
  <c r="CK64" i="1"/>
  <c r="BU64" i="1"/>
  <c r="BT64" i="1"/>
  <c r="BS64" i="1"/>
  <c r="BQ64" i="1"/>
  <c r="BP64" i="1"/>
  <c r="BO64" i="1"/>
  <c r="BN64" i="1"/>
  <c r="BM64" i="1"/>
  <c r="BL64" i="1"/>
  <c r="ET64" i="1" s="1"/>
  <c r="J64" i="1"/>
  <c r="FF62" i="1" s="1"/>
  <c r="EI63" i="1"/>
  <c r="FB63" i="1" s="1"/>
  <c r="DS63" i="1"/>
  <c r="DR63" i="1"/>
  <c r="DQ63" i="1"/>
  <c r="DP63" i="1"/>
  <c r="DN63" i="1"/>
  <c r="DM63" i="1"/>
  <c r="DK63" i="1"/>
  <c r="DJ63" i="1"/>
  <c r="CT63" i="1"/>
  <c r="CS63" i="1"/>
  <c r="CR63" i="1"/>
  <c r="CQ63" i="1"/>
  <c r="CO63" i="1"/>
  <c r="CN63" i="1"/>
  <c r="CM63" i="1"/>
  <c r="CL63" i="1"/>
  <c r="EU63" i="1" s="1"/>
  <c r="CK63" i="1"/>
  <c r="BU63" i="1"/>
  <c r="BT63" i="1"/>
  <c r="BS63" i="1"/>
  <c r="BR63" i="1"/>
  <c r="BP63" i="1"/>
  <c r="BO63" i="1"/>
  <c r="BN63" i="1"/>
  <c r="DL63" i="1" s="1"/>
  <c r="BM63" i="1"/>
  <c r="BL63" i="1"/>
  <c r="J63" i="1"/>
  <c r="FE62" i="1"/>
  <c r="FD62" i="1"/>
  <c r="FC62" i="1"/>
  <c r="FB62" i="1"/>
  <c r="FA62" i="1"/>
  <c r="EY62" i="1"/>
  <c r="EI62" i="1"/>
  <c r="EZ62" i="1" s="1"/>
  <c r="DS62" i="1"/>
  <c r="DR62" i="1"/>
  <c r="DO62" i="1"/>
  <c r="DM62" i="1"/>
  <c r="DK62" i="1"/>
  <c r="DJ62" i="1"/>
  <c r="CT62" i="1"/>
  <c r="CS62" i="1"/>
  <c r="CR62" i="1"/>
  <c r="CQ62" i="1"/>
  <c r="CP62" i="1"/>
  <c r="CN62" i="1"/>
  <c r="CM62" i="1"/>
  <c r="CL62" i="1"/>
  <c r="CK62" i="1"/>
  <c r="EU62" i="1" s="1"/>
  <c r="FM62" i="1" s="1"/>
  <c r="BU62" i="1"/>
  <c r="BT62" i="1"/>
  <c r="BS62" i="1"/>
  <c r="DQ62" i="1" s="1"/>
  <c r="BR62" i="1"/>
  <c r="DP62" i="1" s="1"/>
  <c r="BQ62" i="1"/>
  <c r="BO62" i="1"/>
  <c r="BN62" i="1"/>
  <c r="DL62" i="1" s="1"/>
  <c r="BM62" i="1"/>
  <c r="BL62" i="1"/>
  <c r="J62" i="1"/>
  <c r="FF61" i="1"/>
  <c r="FE61" i="1"/>
  <c r="FD61" i="1"/>
  <c r="FB61" i="1"/>
  <c r="FA61" i="1"/>
  <c r="EY61" i="1"/>
  <c r="EI61" i="1"/>
  <c r="EZ61" i="1" s="1"/>
  <c r="DS61" i="1"/>
  <c r="DR61" i="1"/>
  <c r="DQ61" i="1"/>
  <c r="DP61" i="1"/>
  <c r="DO61" i="1"/>
  <c r="DN61" i="1"/>
  <c r="EK61" i="1" s="1"/>
  <c r="DL61" i="1"/>
  <c r="EM61" i="1" s="1"/>
  <c r="DK61" i="1"/>
  <c r="DJ61" i="1"/>
  <c r="EL61" i="1" s="1"/>
  <c r="CT61" i="1"/>
  <c r="CS61" i="1"/>
  <c r="CR61" i="1"/>
  <c r="CQ61" i="1"/>
  <c r="CP61" i="1"/>
  <c r="CO61" i="1"/>
  <c r="CM61" i="1"/>
  <c r="CL61" i="1"/>
  <c r="CK61" i="1"/>
  <c r="EU61" i="1" s="1"/>
  <c r="FM61" i="1" s="1"/>
  <c r="BU61" i="1"/>
  <c r="BT61" i="1"/>
  <c r="BS61" i="1"/>
  <c r="BR61" i="1"/>
  <c r="BQ61" i="1"/>
  <c r="BP61" i="1"/>
  <c r="BN61" i="1"/>
  <c r="BM61" i="1"/>
  <c r="BL61" i="1"/>
  <c r="ET61" i="1" s="1"/>
  <c r="J61" i="1"/>
  <c r="FA60" i="1"/>
  <c r="EI60" i="1"/>
  <c r="FC60" i="1" s="1"/>
  <c r="DS60" i="1"/>
  <c r="DQ60" i="1"/>
  <c r="DP60" i="1"/>
  <c r="DM60" i="1"/>
  <c r="EP61" i="1" s="1"/>
  <c r="DK60" i="1"/>
  <c r="EP59" i="1" s="1"/>
  <c r="CT60" i="1"/>
  <c r="CS60" i="1"/>
  <c r="CR60" i="1"/>
  <c r="CQ60" i="1"/>
  <c r="CP60" i="1"/>
  <c r="CO60" i="1"/>
  <c r="CN60" i="1"/>
  <c r="EU60" i="1" s="1"/>
  <c r="CL60" i="1"/>
  <c r="CK60" i="1"/>
  <c r="BU60" i="1"/>
  <c r="BT60" i="1"/>
  <c r="DR60" i="1" s="1"/>
  <c r="BS60" i="1"/>
  <c r="BR60" i="1"/>
  <c r="BQ60" i="1"/>
  <c r="DO60" i="1" s="1"/>
  <c r="BP60" i="1"/>
  <c r="DN60" i="1" s="1"/>
  <c r="BO60" i="1"/>
  <c r="BM60" i="1"/>
  <c r="BL60" i="1"/>
  <c r="ET60" i="1" s="1"/>
  <c r="J60" i="1"/>
  <c r="FD59" i="1"/>
  <c r="FC59" i="1"/>
  <c r="EI59" i="1"/>
  <c r="FF59" i="1" s="1"/>
  <c r="DS59" i="1"/>
  <c r="DP59" i="1"/>
  <c r="EP64" i="1" s="1"/>
  <c r="DO59" i="1"/>
  <c r="DM59" i="1"/>
  <c r="DL59" i="1"/>
  <c r="EP60" i="1" s="1"/>
  <c r="DJ59" i="1"/>
  <c r="CT59" i="1"/>
  <c r="CS59" i="1"/>
  <c r="CR59" i="1"/>
  <c r="EU59" i="1" s="1"/>
  <c r="FM59" i="1" s="1"/>
  <c r="CQ59" i="1"/>
  <c r="CP59" i="1"/>
  <c r="CO59" i="1"/>
  <c r="CN59" i="1"/>
  <c r="CM59" i="1"/>
  <c r="CK59" i="1"/>
  <c r="BU59" i="1"/>
  <c r="BT59" i="1"/>
  <c r="DR59" i="1" s="1"/>
  <c r="BS59" i="1"/>
  <c r="DQ59" i="1" s="1"/>
  <c r="EO65" i="1" s="1"/>
  <c r="BR59" i="1"/>
  <c r="BQ59" i="1"/>
  <c r="BP59" i="1"/>
  <c r="DN59" i="1" s="1"/>
  <c r="BO59" i="1"/>
  <c r="BN59" i="1"/>
  <c r="BL59" i="1"/>
  <c r="J59" i="1"/>
  <c r="FF58" i="1"/>
  <c r="FE58" i="1"/>
  <c r="FC58" i="1"/>
  <c r="FB58" i="1"/>
  <c r="EY58" i="1"/>
  <c r="EI58" i="1"/>
  <c r="FA58" i="1" s="1"/>
  <c r="DS58" i="1"/>
  <c r="EO67" i="1" s="1"/>
  <c r="DQ58" i="1"/>
  <c r="DP58" i="1"/>
  <c r="DO58" i="1"/>
  <c r="EO63" i="1" s="1"/>
  <c r="DN58" i="1"/>
  <c r="DM58" i="1"/>
  <c r="DK58" i="1"/>
  <c r="CT58" i="1"/>
  <c r="CS58" i="1"/>
  <c r="CR58" i="1"/>
  <c r="CQ58" i="1"/>
  <c r="CP58" i="1"/>
  <c r="CO58" i="1"/>
  <c r="CN58" i="1"/>
  <c r="CL58" i="1"/>
  <c r="EU58" i="1" s="1"/>
  <c r="BU58" i="1"/>
  <c r="BT58" i="1"/>
  <c r="DR58" i="1" s="1"/>
  <c r="BS58" i="1"/>
  <c r="BR58" i="1"/>
  <c r="BQ58" i="1"/>
  <c r="ET58" i="1" s="1"/>
  <c r="BP58" i="1"/>
  <c r="BO58" i="1"/>
  <c r="BM58" i="1"/>
  <c r="J58" i="1"/>
  <c r="FF66" i="1" s="1"/>
  <c r="FX56" i="1"/>
  <c r="FW56" i="1"/>
  <c r="FV56" i="1"/>
  <c r="FU56" i="1"/>
  <c r="FT56" i="1"/>
  <c r="FS56" i="1"/>
  <c r="FR56" i="1"/>
  <c r="FQ56" i="1"/>
  <c r="FX55" i="1"/>
  <c r="FW55" i="1"/>
  <c r="FV55" i="1"/>
  <c r="FU55" i="1"/>
  <c r="FT55" i="1"/>
  <c r="FS55" i="1"/>
  <c r="FR55" i="1"/>
  <c r="FQ55" i="1"/>
  <c r="H55" i="1"/>
  <c r="G55" i="1"/>
  <c r="F55" i="1"/>
  <c r="E55" i="1"/>
  <c r="D55" i="1"/>
  <c r="C55" i="1"/>
  <c r="FX54" i="1"/>
  <c r="FW54" i="1"/>
  <c r="FV54" i="1"/>
  <c r="FU54" i="1"/>
  <c r="FT54" i="1"/>
  <c r="FS54" i="1"/>
  <c r="FR54" i="1"/>
  <c r="FQ54" i="1"/>
  <c r="FX53" i="1"/>
  <c r="FW53" i="1"/>
  <c r="FV53" i="1"/>
  <c r="FU53" i="1"/>
  <c r="FT53" i="1"/>
  <c r="FS53" i="1"/>
  <c r="FR53" i="1"/>
  <c r="FQ53" i="1"/>
  <c r="J53" i="1"/>
  <c r="FX52" i="1"/>
  <c r="FW52" i="1"/>
  <c r="FV52" i="1"/>
  <c r="FU52" i="1"/>
  <c r="FT52" i="1"/>
  <c r="FS52" i="1"/>
  <c r="FR52" i="1"/>
  <c r="FQ52" i="1"/>
  <c r="J52" i="1"/>
  <c r="J51" i="1"/>
  <c r="EI50" i="1"/>
  <c r="FB50" i="1" s="1"/>
  <c r="DO50" i="1"/>
  <c r="CP50" i="1"/>
  <c r="CO50" i="1"/>
  <c r="DN50" i="1" s="1"/>
  <c r="CN50" i="1"/>
  <c r="CM50" i="1"/>
  <c r="CL50" i="1"/>
  <c r="CK50" i="1"/>
  <c r="EU50" i="1" s="1"/>
  <c r="BQ50" i="1"/>
  <c r="BP50" i="1"/>
  <c r="BO50" i="1"/>
  <c r="DM50" i="1" s="1"/>
  <c r="BN50" i="1"/>
  <c r="DL50" i="1" s="1"/>
  <c r="BM50" i="1"/>
  <c r="ET50" i="1" s="1"/>
  <c r="BL50" i="1"/>
  <c r="DJ50" i="1" s="1"/>
  <c r="J50" i="1"/>
  <c r="FF49" i="1"/>
  <c r="FE49" i="1"/>
  <c r="FB49" i="1"/>
  <c r="FA49" i="1"/>
  <c r="EI49" i="1"/>
  <c r="FD49" i="1" s="1"/>
  <c r="DJ49" i="1"/>
  <c r="CQ49" i="1"/>
  <c r="CO49" i="1"/>
  <c r="CN49" i="1"/>
  <c r="CM49" i="1"/>
  <c r="CL49" i="1"/>
  <c r="DK49" i="1" s="1"/>
  <c r="CK49" i="1"/>
  <c r="EU49" i="1" s="1"/>
  <c r="BR49" i="1"/>
  <c r="DP49" i="1" s="1"/>
  <c r="BP49" i="1"/>
  <c r="DN49" i="1" s="1"/>
  <c r="BO49" i="1"/>
  <c r="DM49" i="1" s="1"/>
  <c r="BN49" i="1"/>
  <c r="DL49" i="1" s="1"/>
  <c r="BM49" i="1"/>
  <c r="BL49" i="1"/>
  <c r="ET49" i="1" s="1"/>
  <c r="J49" i="1"/>
  <c r="FD48" i="1"/>
  <c r="FC48" i="1"/>
  <c r="EI48" i="1"/>
  <c r="FF48" i="1" s="1"/>
  <c r="DL48" i="1"/>
  <c r="DK48" i="1"/>
  <c r="CQ48" i="1"/>
  <c r="CP48" i="1"/>
  <c r="CN48" i="1"/>
  <c r="DM48" i="1" s="1"/>
  <c r="CM48" i="1"/>
  <c r="CL48" i="1"/>
  <c r="CK48" i="1"/>
  <c r="DJ48" i="1" s="1"/>
  <c r="BR48" i="1"/>
  <c r="ET48" i="1" s="1"/>
  <c r="BQ48" i="1"/>
  <c r="DO48" i="1" s="1"/>
  <c r="BO48" i="1"/>
  <c r="BN48" i="1"/>
  <c r="BM48" i="1"/>
  <c r="BL48" i="1"/>
  <c r="J48" i="1"/>
  <c r="FF47" i="1"/>
  <c r="FE47" i="1"/>
  <c r="FD47" i="1"/>
  <c r="FB47" i="1"/>
  <c r="FA47" i="1"/>
  <c r="EY47" i="1"/>
  <c r="EI47" i="1"/>
  <c r="EZ47" i="1" s="1"/>
  <c r="DO47" i="1"/>
  <c r="DN47" i="1"/>
  <c r="CQ47" i="1"/>
  <c r="DP47" i="1" s="1"/>
  <c r="CP47" i="1"/>
  <c r="CO47" i="1"/>
  <c r="CM47" i="1"/>
  <c r="DL47" i="1" s="1"/>
  <c r="CL47" i="1"/>
  <c r="CK47" i="1"/>
  <c r="EU47" i="1" s="1"/>
  <c r="FM47" i="1" s="1"/>
  <c r="BR47" i="1"/>
  <c r="BQ47" i="1"/>
  <c r="BP47" i="1"/>
  <c r="BN47" i="1"/>
  <c r="BM47" i="1"/>
  <c r="DK47" i="1" s="1"/>
  <c r="BL47" i="1"/>
  <c r="ET47" i="1" s="1"/>
  <c r="J47" i="1"/>
  <c r="EI46" i="1"/>
  <c r="FB46" i="1" s="1"/>
  <c r="DP46" i="1"/>
  <c r="CQ46" i="1"/>
  <c r="CP46" i="1"/>
  <c r="DO46" i="1" s="1"/>
  <c r="CO46" i="1"/>
  <c r="CN46" i="1"/>
  <c r="CL46" i="1"/>
  <c r="CK46" i="1"/>
  <c r="EU46" i="1" s="1"/>
  <c r="BR46" i="1"/>
  <c r="BQ46" i="1"/>
  <c r="BP46" i="1"/>
  <c r="DN46" i="1" s="1"/>
  <c r="BO46" i="1"/>
  <c r="DM46" i="1" s="1"/>
  <c r="BM46" i="1"/>
  <c r="ET46" i="1" s="1"/>
  <c r="BL46" i="1"/>
  <c r="DJ46" i="1" s="1"/>
  <c r="J46" i="1"/>
  <c r="FE45" i="1"/>
  <c r="FB45" i="1"/>
  <c r="FA45" i="1"/>
  <c r="EI45" i="1"/>
  <c r="FD45" i="1" s="1"/>
  <c r="DM45" i="1"/>
  <c r="DJ45" i="1"/>
  <c r="CQ45" i="1"/>
  <c r="CP45" i="1"/>
  <c r="CO45" i="1"/>
  <c r="CN45" i="1"/>
  <c r="CM45" i="1"/>
  <c r="DL45" i="1" s="1"/>
  <c r="CK45" i="1"/>
  <c r="EU45" i="1" s="1"/>
  <c r="FM45" i="1" s="1"/>
  <c r="BR45" i="1"/>
  <c r="DP45" i="1" s="1"/>
  <c r="BQ45" i="1"/>
  <c r="DO45" i="1" s="1"/>
  <c r="BP45" i="1"/>
  <c r="DN45" i="1" s="1"/>
  <c r="BO45" i="1"/>
  <c r="BN45" i="1"/>
  <c r="BL45" i="1"/>
  <c r="ET45" i="1" s="1"/>
  <c r="J45" i="1"/>
  <c r="FF45" i="1" s="1"/>
  <c r="FD44" i="1"/>
  <c r="FC44" i="1"/>
  <c r="EI44" i="1"/>
  <c r="FF44" i="1" s="1"/>
  <c r="DM44" i="1"/>
  <c r="DL44" i="1"/>
  <c r="EP46" i="1" s="1"/>
  <c r="CQ44" i="1"/>
  <c r="CP44" i="1"/>
  <c r="CO44" i="1"/>
  <c r="DN44" i="1" s="1"/>
  <c r="CN44" i="1"/>
  <c r="CM44" i="1"/>
  <c r="CL44" i="1"/>
  <c r="EU44" i="1" s="1"/>
  <c r="FM44" i="1" s="1"/>
  <c r="BR44" i="1"/>
  <c r="ET44" i="1" s="1"/>
  <c r="BQ44" i="1"/>
  <c r="DO44" i="1" s="1"/>
  <c r="BP44" i="1"/>
  <c r="BO44" i="1"/>
  <c r="BN44" i="1"/>
  <c r="BM44" i="1"/>
  <c r="J44" i="1"/>
  <c r="FX42" i="1"/>
  <c r="FW42" i="1"/>
  <c r="FV42" i="1"/>
  <c r="FU42" i="1"/>
  <c r="FT42" i="1"/>
  <c r="FS42" i="1"/>
  <c r="FR42" i="1"/>
  <c r="FQ42" i="1"/>
  <c r="FX36" i="1"/>
  <c r="FW36" i="1"/>
  <c r="FV36" i="1"/>
  <c r="FU36" i="1"/>
  <c r="FT36" i="1"/>
  <c r="FS36" i="1"/>
  <c r="FR36" i="1"/>
  <c r="FQ36" i="1"/>
  <c r="H36" i="1"/>
  <c r="G36" i="1"/>
  <c r="F36" i="1"/>
  <c r="E36" i="1"/>
  <c r="D36" i="1"/>
  <c r="C36" i="1"/>
  <c r="J35" i="1"/>
  <c r="FE34" i="1"/>
  <c r="FD34" i="1"/>
  <c r="EI34" i="1"/>
  <c r="EY34" i="1" s="1"/>
  <c r="DP34" i="1"/>
  <c r="DO34" i="1"/>
  <c r="DK34" i="1"/>
  <c r="CS34" i="1"/>
  <c r="CR34" i="1"/>
  <c r="CQ34" i="1"/>
  <c r="EU34" i="1" s="1"/>
  <c r="FM34" i="1" s="1"/>
  <c r="CP34" i="1"/>
  <c r="CO34" i="1"/>
  <c r="CN34" i="1"/>
  <c r="CM34" i="1"/>
  <c r="DL34" i="1" s="1"/>
  <c r="CL34" i="1"/>
  <c r="CK34" i="1"/>
  <c r="BT34" i="1"/>
  <c r="DR34" i="1" s="1"/>
  <c r="BS34" i="1"/>
  <c r="DQ34" i="1" s="1"/>
  <c r="BR34" i="1"/>
  <c r="BQ34" i="1"/>
  <c r="BP34" i="1"/>
  <c r="DN34" i="1" s="1"/>
  <c r="BO34" i="1"/>
  <c r="DM34" i="1" s="1"/>
  <c r="BN34" i="1"/>
  <c r="BM34" i="1"/>
  <c r="BL34" i="1"/>
  <c r="DJ34" i="1" s="1"/>
  <c r="J34" i="1"/>
  <c r="EI33" i="1"/>
  <c r="FB33" i="1" s="1"/>
  <c r="DS33" i="1"/>
  <c r="DN33" i="1"/>
  <c r="DK33" i="1"/>
  <c r="DJ33" i="1"/>
  <c r="CT33" i="1"/>
  <c r="CR33" i="1"/>
  <c r="CQ33" i="1"/>
  <c r="CP33" i="1"/>
  <c r="DO33" i="1" s="1"/>
  <c r="CO33" i="1"/>
  <c r="CN33" i="1"/>
  <c r="CM33" i="1"/>
  <c r="CL33" i="1"/>
  <c r="EU33" i="1" s="1"/>
  <c r="CK33" i="1"/>
  <c r="BU33" i="1"/>
  <c r="BS33" i="1"/>
  <c r="DQ33" i="1" s="1"/>
  <c r="BR33" i="1"/>
  <c r="DP33" i="1" s="1"/>
  <c r="BQ33" i="1"/>
  <c r="BP33" i="1"/>
  <c r="BO33" i="1"/>
  <c r="DM33" i="1" s="1"/>
  <c r="BN33" i="1"/>
  <c r="DL33" i="1" s="1"/>
  <c r="BM33" i="1"/>
  <c r="BL33" i="1"/>
  <c r="J33" i="1"/>
  <c r="FF32" i="1"/>
  <c r="FE32" i="1"/>
  <c r="FD32" i="1"/>
  <c r="FC32" i="1"/>
  <c r="FB32" i="1"/>
  <c r="FA32" i="1"/>
  <c r="EY32" i="1"/>
  <c r="EI32" i="1"/>
  <c r="EZ32" i="1" s="1"/>
  <c r="DO32" i="1"/>
  <c r="DK32" i="1"/>
  <c r="CQ32" i="1"/>
  <c r="DP32" i="1" s="1"/>
  <c r="CP32" i="1"/>
  <c r="CO32" i="1"/>
  <c r="CM32" i="1"/>
  <c r="CL32" i="1"/>
  <c r="EU32" i="1" s="1"/>
  <c r="FM32" i="1" s="1"/>
  <c r="BR32" i="1"/>
  <c r="BQ32" i="1"/>
  <c r="BP32" i="1"/>
  <c r="DN32" i="1" s="1"/>
  <c r="BN32" i="1"/>
  <c r="DL32" i="1" s="1"/>
  <c r="EL32" i="1" s="1"/>
  <c r="BM32" i="1"/>
  <c r="J32" i="1"/>
  <c r="FF31" i="1"/>
  <c r="FE31" i="1"/>
  <c r="FB31" i="1"/>
  <c r="FA31" i="1"/>
  <c r="EI31" i="1"/>
  <c r="FD31" i="1" s="1"/>
  <c r="CT31" i="1"/>
  <c r="CS31" i="1"/>
  <c r="CP31" i="1"/>
  <c r="CO31" i="1"/>
  <c r="CN31" i="1"/>
  <c r="CM31" i="1"/>
  <c r="CL31" i="1"/>
  <c r="CK31" i="1"/>
  <c r="EU31" i="1" s="1"/>
  <c r="FM31" i="1" s="1"/>
  <c r="BU31" i="1"/>
  <c r="DS31" i="1" s="1"/>
  <c r="BT31" i="1"/>
  <c r="DR31" i="1" s="1"/>
  <c r="BQ31" i="1"/>
  <c r="DO31" i="1" s="1"/>
  <c r="BP31" i="1"/>
  <c r="DN31" i="1" s="1"/>
  <c r="BO31" i="1"/>
  <c r="DM31" i="1" s="1"/>
  <c r="BN31" i="1"/>
  <c r="DL31" i="1" s="1"/>
  <c r="BM31" i="1"/>
  <c r="DK31" i="1" s="1"/>
  <c r="BL31" i="1"/>
  <c r="ET31" i="1" s="1"/>
  <c r="J31" i="1"/>
  <c r="FE30" i="1"/>
  <c r="FB30" i="1"/>
  <c r="FA30" i="1"/>
  <c r="EI30" i="1"/>
  <c r="FD30" i="1" s="1"/>
  <c r="CT30" i="1"/>
  <c r="CS30" i="1"/>
  <c r="CR30" i="1"/>
  <c r="CQ30" i="1"/>
  <c r="CO30" i="1"/>
  <c r="CN30" i="1"/>
  <c r="CM30" i="1"/>
  <c r="CL30" i="1"/>
  <c r="EU30" i="1" s="1"/>
  <c r="FM30" i="1" s="1"/>
  <c r="BU30" i="1"/>
  <c r="DS30" i="1" s="1"/>
  <c r="BT30" i="1"/>
  <c r="DR30" i="1" s="1"/>
  <c r="BS30" i="1"/>
  <c r="DQ30" i="1" s="1"/>
  <c r="BR30" i="1"/>
  <c r="DP30" i="1" s="1"/>
  <c r="BP30" i="1"/>
  <c r="DN30" i="1" s="1"/>
  <c r="BO30" i="1"/>
  <c r="DM30" i="1" s="1"/>
  <c r="BN30" i="1"/>
  <c r="DL30" i="1" s="1"/>
  <c r="BM30" i="1"/>
  <c r="ET30" i="1" s="1"/>
  <c r="J30" i="1"/>
  <c r="FE29" i="1"/>
  <c r="FB29" i="1"/>
  <c r="FA29" i="1"/>
  <c r="EI29" i="1"/>
  <c r="FD29" i="1" s="1"/>
  <c r="DQ29" i="1"/>
  <c r="DM29" i="1"/>
  <c r="DL29" i="1"/>
  <c r="CT29" i="1"/>
  <c r="CS29" i="1"/>
  <c r="DR29" i="1" s="1"/>
  <c r="CR29" i="1"/>
  <c r="CQ29" i="1"/>
  <c r="CP29" i="1"/>
  <c r="CN29" i="1"/>
  <c r="CM29" i="1"/>
  <c r="CL29" i="1"/>
  <c r="CK29" i="1"/>
  <c r="EU29" i="1" s="1"/>
  <c r="BU29" i="1"/>
  <c r="DS29" i="1" s="1"/>
  <c r="BT29" i="1"/>
  <c r="BS29" i="1"/>
  <c r="BR29" i="1"/>
  <c r="DP29" i="1" s="1"/>
  <c r="BQ29" i="1"/>
  <c r="DO29" i="1" s="1"/>
  <c r="BO29" i="1"/>
  <c r="BN29" i="1"/>
  <c r="BM29" i="1"/>
  <c r="DK29" i="1" s="1"/>
  <c r="BL29" i="1"/>
  <c r="ET29" i="1" s="1"/>
  <c r="J29" i="1"/>
  <c r="FE28" i="1"/>
  <c r="FD28" i="1"/>
  <c r="EI28" i="1"/>
  <c r="EY28" i="1" s="1"/>
  <c r="DQ28" i="1"/>
  <c r="DP28" i="1"/>
  <c r="DK28" i="1"/>
  <c r="CT28" i="1"/>
  <c r="CS28" i="1"/>
  <c r="CR28" i="1"/>
  <c r="EU28" i="1" s="1"/>
  <c r="FM28" i="1" s="1"/>
  <c r="CQ28" i="1"/>
  <c r="CP28" i="1"/>
  <c r="CO28" i="1"/>
  <c r="CM28" i="1"/>
  <c r="DL28" i="1" s="1"/>
  <c r="CL28" i="1"/>
  <c r="CK28" i="1"/>
  <c r="BU28" i="1"/>
  <c r="DS28" i="1" s="1"/>
  <c r="BT28" i="1"/>
  <c r="DR28" i="1" s="1"/>
  <c r="BS28" i="1"/>
  <c r="BR28" i="1"/>
  <c r="BQ28" i="1"/>
  <c r="DO28" i="1" s="1"/>
  <c r="BP28" i="1"/>
  <c r="DN28" i="1" s="1"/>
  <c r="BN28" i="1"/>
  <c r="BM28" i="1"/>
  <c r="BL28" i="1"/>
  <c r="DJ28" i="1" s="1"/>
  <c r="J28" i="1"/>
  <c r="EI27" i="1"/>
  <c r="FB27" i="1" s="1"/>
  <c r="CT27" i="1"/>
  <c r="CS27" i="1"/>
  <c r="CR27" i="1"/>
  <c r="CQ27" i="1"/>
  <c r="CP27" i="1"/>
  <c r="CO27" i="1"/>
  <c r="CN27" i="1"/>
  <c r="CL27" i="1"/>
  <c r="EU27" i="1" s="1"/>
  <c r="BU27" i="1"/>
  <c r="DS27" i="1" s="1"/>
  <c r="BT27" i="1"/>
  <c r="DR27" i="1" s="1"/>
  <c r="BS27" i="1"/>
  <c r="DQ27" i="1" s="1"/>
  <c r="BR27" i="1"/>
  <c r="DP27" i="1" s="1"/>
  <c r="BQ27" i="1"/>
  <c r="DO27" i="1" s="1"/>
  <c r="BP27" i="1"/>
  <c r="DN27" i="1" s="1"/>
  <c r="BO27" i="1"/>
  <c r="DM27" i="1" s="1"/>
  <c r="BM27" i="1"/>
  <c r="DK27" i="1" s="1"/>
  <c r="J27" i="1"/>
  <c r="FF29" i="1" s="1"/>
  <c r="EI26" i="1"/>
  <c r="FB26" i="1" s="1"/>
  <c r="CT26" i="1"/>
  <c r="CR26" i="1"/>
  <c r="CQ26" i="1"/>
  <c r="CP26" i="1"/>
  <c r="CO26" i="1"/>
  <c r="CN26" i="1"/>
  <c r="CM26" i="1"/>
  <c r="CK26" i="1"/>
  <c r="EU26" i="1" s="1"/>
  <c r="BU26" i="1"/>
  <c r="DS26" i="1" s="1"/>
  <c r="EN34" i="1" s="1"/>
  <c r="BS26" i="1"/>
  <c r="DQ26" i="1" s="1"/>
  <c r="BR26" i="1"/>
  <c r="DP26" i="1" s="1"/>
  <c r="BQ26" i="1"/>
  <c r="DO26" i="1" s="1"/>
  <c r="BP26" i="1"/>
  <c r="DN26" i="1" s="1"/>
  <c r="BO26" i="1"/>
  <c r="DM26" i="1" s="1"/>
  <c r="BN26" i="1"/>
  <c r="DL26" i="1" s="1"/>
  <c r="BL26" i="1"/>
  <c r="DJ26" i="1" s="1"/>
  <c r="J26" i="1"/>
  <c r="FF30" i="1" s="1"/>
  <c r="EI25" i="1"/>
  <c r="FB25" i="1" s="1"/>
  <c r="DS25" i="1"/>
  <c r="DO25" i="1"/>
  <c r="EP30" i="1" s="1"/>
  <c r="DL25" i="1"/>
  <c r="DK25" i="1"/>
  <c r="EK25" i="1" s="1"/>
  <c r="CT25" i="1"/>
  <c r="CS25" i="1"/>
  <c r="CR25" i="1"/>
  <c r="CQ25" i="1"/>
  <c r="DP25" i="1" s="1"/>
  <c r="CP25" i="1"/>
  <c r="CO25" i="1"/>
  <c r="CN25" i="1"/>
  <c r="CM25" i="1"/>
  <c r="EU25" i="1" s="1"/>
  <c r="CL25" i="1"/>
  <c r="BU25" i="1"/>
  <c r="BT25" i="1"/>
  <c r="DR25" i="1" s="1"/>
  <c r="BS25" i="1"/>
  <c r="DQ25" i="1" s="1"/>
  <c r="BR25" i="1"/>
  <c r="BQ25" i="1"/>
  <c r="BP25" i="1"/>
  <c r="DN25" i="1" s="1"/>
  <c r="BO25" i="1"/>
  <c r="DM25" i="1" s="1"/>
  <c r="BN25" i="1"/>
  <c r="BM25" i="1"/>
  <c r="J25" i="1"/>
  <c r="FX23" i="1"/>
  <c r="FW23" i="1"/>
  <c r="FV23" i="1"/>
  <c r="FU23" i="1"/>
  <c r="FT23" i="1"/>
  <c r="FS23" i="1"/>
  <c r="FR23" i="1"/>
  <c r="FQ23" i="1"/>
  <c r="FX22" i="1"/>
  <c r="FW22" i="1"/>
  <c r="FV22" i="1"/>
  <c r="FU22" i="1"/>
  <c r="FT22" i="1"/>
  <c r="FS22" i="1"/>
  <c r="FR22" i="1"/>
  <c r="FQ22" i="1"/>
  <c r="FX20" i="1"/>
  <c r="FW20" i="1"/>
  <c r="FV20" i="1"/>
  <c r="FU20" i="1"/>
  <c r="FT20" i="1"/>
  <c r="FS20" i="1"/>
  <c r="FR20" i="1"/>
  <c r="FQ20" i="1"/>
  <c r="H20" i="1"/>
  <c r="G20" i="1"/>
  <c r="F20" i="1"/>
  <c r="E20" i="1"/>
  <c r="D20" i="1"/>
  <c r="C20" i="1"/>
  <c r="FX19" i="1"/>
  <c r="FW19" i="1"/>
  <c r="FV19" i="1"/>
  <c r="FU19" i="1"/>
  <c r="FT19" i="1"/>
  <c r="FS19" i="1"/>
  <c r="FR19" i="1"/>
  <c r="FQ19" i="1"/>
  <c r="FA18" i="1"/>
  <c r="EI18" i="1"/>
  <c r="FC18" i="1" s="1"/>
  <c r="DN18" i="1"/>
  <c r="DM18" i="1"/>
  <c r="DJ18" i="1"/>
  <c r="CQ18" i="1"/>
  <c r="CP18" i="1"/>
  <c r="CO18" i="1"/>
  <c r="CN18" i="1"/>
  <c r="CM18" i="1"/>
  <c r="EU18" i="1" s="1"/>
  <c r="CL18" i="1"/>
  <c r="CK18" i="1"/>
  <c r="BR18" i="1"/>
  <c r="DP18" i="1" s="1"/>
  <c r="BQ18" i="1"/>
  <c r="DO18" i="1" s="1"/>
  <c r="BP18" i="1"/>
  <c r="BO18" i="1"/>
  <c r="BN18" i="1"/>
  <c r="DL18" i="1" s="1"/>
  <c r="BM18" i="1"/>
  <c r="DK18" i="1" s="1"/>
  <c r="BL18" i="1"/>
  <c r="ET18" i="1" s="1"/>
  <c r="J18" i="1"/>
  <c r="FF17" i="1"/>
  <c r="FE17" i="1"/>
  <c r="FD17" i="1"/>
  <c r="FB17" i="1"/>
  <c r="FA17" i="1"/>
  <c r="EY17" i="1"/>
  <c r="EI17" i="1"/>
  <c r="EZ17" i="1" s="1"/>
  <c r="DO17" i="1"/>
  <c r="DK17" i="1"/>
  <c r="DJ17" i="1"/>
  <c r="CR17" i="1"/>
  <c r="CP17" i="1"/>
  <c r="CO17" i="1"/>
  <c r="DN17" i="1" s="1"/>
  <c r="CN17" i="1"/>
  <c r="CM17" i="1"/>
  <c r="CL17" i="1"/>
  <c r="CK17" i="1"/>
  <c r="EU17" i="1" s="1"/>
  <c r="FM17" i="1" s="1"/>
  <c r="BS17" i="1"/>
  <c r="DQ17" i="1" s="1"/>
  <c r="BQ17" i="1"/>
  <c r="BP17" i="1"/>
  <c r="BO17" i="1"/>
  <c r="DM17" i="1" s="1"/>
  <c r="BN17" i="1"/>
  <c r="DL17" i="1" s="1"/>
  <c r="BM17" i="1"/>
  <c r="BL17" i="1"/>
  <c r="ET17" i="1" s="1"/>
  <c r="J17" i="1"/>
  <c r="FF16" i="1"/>
  <c r="FE16" i="1"/>
  <c r="FD16" i="1"/>
  <c r="FC16" i="1"/>
  <c r="FB16" i="1"/>
  <c r="FA16" i="1"/>
  <c r="EY16" i="1"/>
  <c r="EI16" i="1"/>
  <c r="EZ16" i="1" s="1"/>
  <c r="DQ16" i="1"/>
  <c r="DP16" i="1"/>
  <c r="DL16" i="1"/>
  <c r="CR16" i="1"/>
  <c r="CQ16" i="1"/>
  <c r="CO16" i="1"/>
  <c r="CN16" i="1"/>
  <c r="CM16" i="1"/>
  <c r="CL16" i="1"/>
  <c r="DK16" i="1" s="1"/>
  <c r="CK16" i="1"/>
  <c r="EU16" i="1" s="1"/>
  <c r="FM16" i="1" s="1"/>
  <c r="BS16" i="1"/>
  <c r="BR16" i="1"/>
  <c r="BP16" i="1"/>
  <c r="DN16" i="1" s="1"/>
  <c r="BO16" i="1"/>
  <c r="DM16" i="1" s="1"/>
  <c r="BN16" i="1"/>
  <c r="BM16" i="1"/>
  <c r="BL16" i="1"/>
  <c r="ET16" i="1" s="1"/>
  <c r="J16" i="1"/>
  <c r="EI15" i="1"/>
  <c r="FB15" i="1" s="1"/>
  <c r="DM15" i="1"/>
  <c r="DL15" i="1"/>
  <c r="CR15" i="1"/>
  <c r="DQ15" i="1" s="1"/>
  <c r="CQ15" i="1"/>
  <c r="CP15" i="1"/>
  <c r="CN15" i="1"/>
  <c r="CM15" i="1"/>
  <c r="CL15" i="1"/>
  <c r="EU15" i="1" s="1"/>
  <c r="CK15" i="1"/>
  <c r="BS15" i="1"/>
  <c r="BR15" i="1"/>
  <c r="DP15" i="1" s="1"/>
  <c r="BQ15" i="1"/>
  <c r="DO15" i="1" s="1"/>
  <c r="BO15" i="1"/>
  <c r="BN15" i="1"/>
  <c r="BM15" i="1"/>
  <c r="DK15" i="1" s="1"/>
  <c r="BL15" i="1"/>
  <c r="DJ15" i="1" s="1"/>
  <c r="J15" i="1"/>
  <c r="FE14" i="1"/>
  <c r="FD14" i="1"/>
  <c r="EI14" i="1"/>
  <c r="EY14" i="1" s="1"/>
  <c r="DN14" i="1"/>
  <c r="CR14" i="1"/>
  <c r="DQ14" i="1" s="1"/>
  <c r="CQ14" i="1"/>
  <c r="CP14" i="1"/>
  <c r="CO14" i="1"/>
  <c r="CM14" i="1"/>
  <c r="DL14" i="1" s="1"/>
  <c r="CL14" i="1"/>
  <c r="EU14" i="1" s="1"/>
  <c r="FM14" i="1" s="1"/>
  <c r="CK14" i="1"/>
  <c r="BS14" i="1"/>
  <c r="BR14" i="1"/>
  <c r="DP14" i="1" s="1"/>
  <c r="BQ14" i="1"/>
  <c r="BP14" i="1"/>
  <c r="BN14" i="1"/>
  <c r="BM14" i="1"/>
  <c r="DK14" i="1" s="1"/>
  <c r="BL14" i="1"/>
  <c r="ET14" i="1" s="1"/>
  <c r="J14" i="1"/>
  <c r="FA13" i="1"/>
  <c r="EI13" i="1"/>
  <c r="FC13" i="1" s="1"/>
  <c r="DO13" i="1"/>
  <c r="DN13" i="1"/>
  <c r="DJ13" i="1"/>
  <c r="CR13" i="1"/>
  <c r="CQ13" i="1"/>
  <c r="CP13" i="1"/>
  <c r="CO13" i="1"/>
  <c r="CN13" i="1"/>
  <c r="EU13" i="1" s="1"/>
  <c r="CL13" i="1"/>
  <c r="CK13" i="1"/>
  <c r="BS13" i="1"/>
  <c r="DQ13" i="1" s="1"/>
  <c r="BR13" i="1"/>
  <c r="DP13" i="1" s="1"/>
  <c r="BQ13" i="1"/>
  <c r="BP13" i="1"/>
  <c r="BO13" i="1"/>
  <c r="DM13" i="1" s="1"/>
  <c r="BM13" i="1"/>
  <c r="DK13" i="1" s="1"/>
  <c r="BL13" i="1"/>
  <c r="ET13" i="1" s="1"/>
  <c r="J13" i="1"/>
  <c r="FF12" i="1"/>
  <c r="FE12" i="1"/>
  <c r="FD12" i="1"/>
  <c r="FB12" i="1"/>
  <c r="FA12" i="1"/>
  <c r="EY12" i="1"/>
  <c r="EI12" i="1"/>
  <c r="EZ12" i="1" s="1"/>
  <c r="DP12" i="1"/>
  <c r="DJ12" i="1"/>
  <c r="CR12" i="1"/>
  <c r="CQ12" i="1"/>
  <c r="CP12" i="1"/>
  <c r="DO12" i="1" s="1"/>
  <c r="CO12" i="1"/>
  <c r="CN12" i="1"/>
  <c r="CM12" i="1"/>
  <c r="CK12" i="1"/>
  <c r="EU12" i="1" s="1"/>
  <c r="FM12" i="1" s="1"/>
  <c r="BS12" i="1"/>
  <c r="DQ12" i="1" s="1"/>
  <c r="BR12" i="1"/>
  <c r="BQ12" i="1"/>
  <c r="BP12" i="1"/>
  <c r="DN12" i="1" s="1"/>
  <c r="BO12" i="1"/>
  <c r="DM12" i="1" s="1"/>
  <c r="BN12" i="1"/>
  <c r="DL12" i="1" s="1"/>
  <c r="BL12" i="1"/>
  <c r="ET12" i="1" s="1"/>
  <c r="J12" i="1"/>
  <c r="FE11" i="1"/>
  <c r="FD11" i="1"/>
  <c r="FC11" i="1"/>
  <c r="FB11" i="1"/>
  <c r="FA11" i="1"/>
  <c r="EY11" i="1"/>
  <c r="EI11" i="1"/>
  <c r="EZ11" i="1" s="1"/>
  <c r="DP11" i="1"/>
  <c r="EP17" i="1" s="1"/>
  <c r="DM11" i="1"/>
  <c r="EP14" i="1" s="1"/>
  <c r="CR11" i="1"/>
  <c r="CQ11" i="1"/>
  <c r="CP11" i="1"/>
  <c r="CO11" i="1"/>
  <c r="CN11" i="1"/>
  <c r="CM11" i="1"/>
  <c r="DL11" i="1" s="1"/>
  <c r="CL11" i="1"/>
  <c r="EU11" i="1" s="1"/>
  <c r="FM11" i="1" s="1"/>
  <c r="BS11" i="1"/>
  <c r="DQ11" i="1" s="1"/>
  <c r="BR11" i="1"/>
  <c r="BQ11" i="1"/>
  <c r="DO11" i="1" s="1"/>
  <c r="BP11" i="1"/>
  <c r="DN11" i="1" s="1"/>
  <c r="BO11" i="1"/>
  <c r="BN11" i="1"/>
  <c r="BM11" i="1"/>
  <c r="DK11" i="1" s="1"/>
  <c r="J11" i="1"/>
  <c r="FF11" i="1" s="1"/>
  <c r="EM127" i="1" l="1"/>
  <c r="EK127" i="1"/>
  <c r="EL127" i="1"/>
  <c r="FL16" i="1"/>
  <c r="EW16" i="1"/>
  <c r="FO16" i="1" s="1"/>
  <c r="EM17" i="1"/>
  <c r="ES17" i="1" s="1"/>
  <c r="FK17" i="1" s="1"/>
  <c r="EP29" i="1"/>
  <c r="EO29" i="1"/>
  <c r="EN29" i="1"/>
  <c r="EP27" i="1"/>
  <c r="EP49" i="1"/>
  <c r="EO49" i="1"/>
  <c r="EN49" i="1"/>
  <c r="EW47" i="1"/>
  <c r="FO47" i="1" s="1"/>
  <c r="EW49" i="1"/>
  <c r="FO49" i="1" s="1"/>
  <c r="EP65" i="1"/>
  <c r="FM60" i="1"/>
  <c r="EM66" i="1"/>
  <c r="EP79" i="1"/>
  <c r="EO79" i="1"/>
  <c r="EN79" i="1"/>
  <c r="EM72" i="1"/>
  <c r="EL72" i="1"/>
  <c r="EP71" i="1"/>
  <c r="EK72" i="1"/>
  <c r="EO71" i="1"/>
  <c r="EN71" i="1"/>
  <c r="EW88" i="1"/>
  <c r="FO88" i="1" s="1"/>
  <c r="EP97" i="1"/>
  <c r="EO97" i="1"/>
  <c r="EN97" i="1"/>
  <c r="EP103" i="1"/>
  <c r="EN103" i="1"/>
  <c r="EO103" i="1"/>
  <c r="EP111" i="1"/>
  <c r="EO111" i="1"/>
  <c r="EN111" i="1"/>
  <c r="EM105" i="1"/>
  <c r="EL105" i="1"/>
  <c r="EK105" i="1"/>
  <c r="EM107" i="1"/>
  <c r="EL107" i="1"/>
  <c r="EK107" i="1"/>
  <c r="EM109" i="1"/>
  <c r="ES109" i="1" s="1"/>
  <c r="FK109" i="1" s="1"/>
  <c r="EL109" i="1"/>
  <c r="EK109" i="1"/>
  <c r="EM111" i="1"/>
  <c r="ES111" i="1" s="1"/>
  <c r="EL111" i="1"/>
  <c r="ER111" i="1" s="1"/>
  <c r="FJ111" i="1" s="1"/>
  <c r="EK111" i="1"/>
  <c r="EM113" i="1"/>
  <c r="EL113" i="1"/>
  <c r="EK113" i="1"/>
  <c r="EQ113" i="1" s="1"/>
  <c r="EN127" i="1"/>
  <c r="EP127" i="1"/>
  <c r="EO127" i="1"/>
  <c r="EO149" i="1"/>
  <c r="EM142" i="1"/>
  <c r="EL142" i="1"/>
  <c r="EK142" i="1"/>
  <c r="EL148" i="1"/>
  <c r="FL158" i="1"/>
  <c r="EW61" i="1"/>
  <c r="FO61" i="1" s="1"/>
  <c r="EL18" i="1"/>
  <c r="EM28" i="1"/>
  <c r="EL28" i="1"/>
  <c r="EK28" i="1"/>
  <c r="EW31" i="1"/>
  <c r="FO31" i="1" s="1"/>
  <c r="EM32" i="1"/>
  <c r="EW44" i="1"/>
  <c r="FO44" i="1" s="1"/>
  <c r="FL44" i="1"/>
  <c r="EO47" i="1"/>
  <c r="FM50" i="1"/>
  <c r="EO66" i="1"/>
  <c r="EP66" i="1"/>
  <c r="EN66" i="1"/>
  <c r="EL71" i="1"/>
  <c r="ER71" i="1" s="1"/>
  <c r="FJ71" i="1" s="1"/>
  <c r="EP80" i="1"/>
  <c r="EN80" i="1"/>
  <c r="EO80" i="1"/>
  <c r="FM77" i="1"/>
  <c r="EO90" i="1"/>
  <c r="EN90" i="1"/>
  <c r="EP90" i="1"/>
  <c r="ES90" i="1" s="1"/>
  <c r="FK90" i="1" s="1"/>
  <c r="FM88" i="1"/>
  <c r="EP104" i="1"/>
  <c r="EO104" i="1"/>
  <c r="EN104" i="1"/>
  <c r="EP112" i="1"/>
  <c r="EO112" i="1"/>
  <c r="EN112" i="1"/>
  <c r="EO128" i="1"/>
  <c r="EN128" i="1"/>
  <c r="EP128" i="1"/>
  <c r="EM125" i="1"/>
  <c r="EK125" i="1"/>
  <c r="EL125" i="1"/>
  <c r="EM126" i="1"/>
  <c r="EL126" i="1"/>
  <c r="EK126" i="1"/>
  <c r="FM132" i="1"/>
  <c r="EW139" i="1"/>
  <c r="FO139" i="1" s="1"/>
  <c r="EM161" i="1"/>
  <c r="EL161" i="1"/>
  <c r="EK161" i="1"/>
  <c r="EP177" i="1"/>
  <c r="EO177" i="1"/>
  <c r="EN177" i="1"/>
  <c r="FL13" i="1"/>
  <c r="EW13" i="1"/>
  <c r="EM92" i="1"/>
  <c r="ES92" i="1" s="1"/>
  <c r="FK92" i="1" s="1"/>
  <c r="EL92" i="1"/>
  <c r="EK92" i="1"/>
  <c r="EP110" i="1"/>
  <c r="EO110" i="1"/>
  <c r="EN110" i="1"/>
  <c r="EP146" i="1"/>
  <c r="EO146" i="1"/>
  <c r="EN146" i="1"/>
  <c r="EP15" i="1"/>
  <c r="EO15" i="1"/>
  <c r="EN15" i="1"/>
  <c r="EW17" i="1"/>
  <c r="FO17" i="1" s="1"/>
  <c r="EP34" i="1"/>
  <c r="EW29" i="1"/>
  <c r="FO29" i="1" s="1"/>
  <c r="EM45" i="1"/>
  <c r="EW46" i="1"/>
  <c r="FL46" i="1"/>
  <c r="EW71" i="1"/>
  <c r="FO71" i="1" s="1"/>
  <c r="EP81" i="1"/>
  <c r="EO81" i="1"/>
  <c r="EN81" i="1"/>
  <c r="FM75" i="1"/>
  <c r="FM79" i="1"/>
  <c r="EM81" i="1"/>
  <c r="ES81" i="1" s="1"/>
  <c r="FK81" i="1" s="1"/>
  <c r="EL81" i="1"/>
  <c r="ER81" i="1" s="1"/>
  <c r="FJ81" i="1" s="1"/>
  <c r="EK81" i="1"/>
  <c r="EQ81" i="1" s="1"/>
  <c r="EM82" i="1"/>
  <c r="EL82" i="1"/>
  <c r="EK82" i="1"/>
  <c r="EW90" i="1"/>
  <c r="FO90" i="1" s="1"/>
  <c r="FL90" i="1"/>
  <c r="ER90" i="1"/>
  <c r="FJ90" i="1" s="1"/>
  <c r="EM95" i="1"/>
  <c r="EL95" i="1"/>
  <c r="EK95" i="1"/>
  <c r="EP105" i="1"/>
  <c r="EO105" i="1"/>
  <c r="EN105" i="1"/>
  <c r="EP113" i="1"/>
  <c r="EO113" i="1"/>
  <c r="EN113" i="1"/>
  <c r="FL121" i="1"/>
  <c r="EW121" i="1"/>
  <c r="FO121" i="1" s="1"/>
  <c r="FL123" i="1"/>
  <c r="EW123" i="1"/>
  <c r="FO123" i="1" s="1"/>
  <c r="EO147" i="1"/>
  <c r="EN147" i="1"/>
  <c r="EP147" i="1"/>
  <c r="EO148" i="1"/>
  <c r="EN148" i="1"/>
  <c r="EP148" i="1"/>
  <c r="FM166" i="1"/>
  <c r="EP13" i="1"/>
  <c r="EO13" i="1"/>
  <c r="EN13" i="1"/>
  <c r="EW79" i="1"/>
  <c r="FO79" i="1" s="1"/>
  <c r="EM101" i="1"/>
  <c r="EP102" i="1"/>
  <c r="EL101" i="1"/>
  <c r="EO102" i="1"/>
  <c r="EK101" i="1"/>
  <c r="EN102" i="1"/>
  <c r="EM103" i="1"/>
  <c r="ES103" i="1" s="1"/>
  <c r="EL103" i="1"/>
  <c r="ER103" i="1" s="1"/>
  <c r="FJ103" i="1" s="1"/>
  <c r="EK103" i="1"/>
  <c r="EQ103" i="1" s="1"/>
  <c r="EM160" i="1"/>
  <c r="EN16" i="1"/>
  <c r="EP16" i="1"/>
  <c r="EO16" i="1"/>
  <c r="EW14" i="1"/>
  <c r="FL18" i="1"/>
  <c r="EW18" i="1"/>
  <c r="EN32" i="1"/>
  <c r="EP32" i="1"/>
  <c r="EO32" i="1"/>
  <c r="ER32" i="1" s="1"/>
  <c r="FJ32" i="1" s="1"/>
  <c r="EP31" i="1"/>
  <c r="EO31" i="1"/>
  <c r="EN31" i="1"/>
  <c r="FM29" i="1"/>
  <c r="FL48" i="1"/>
  <c r="EO59" i="1"/>
  <c r="EK59" i="1"/>
  <c r="ES61" i="1"/>
  <c r="FK61" i="1" s="1"/>
  <c r="ES67" i="1"/>
  <c r="FK67" i="1" s="1"/>
  <c r="EL67" i="1"/>
  <c r="ER67" i="1" s="1"/>
  <c r="EP74" i="1"/>
  <c r="EN74" i="1"/>
  <c r="EO74" i="1"/>
  <c r="EO82" i="1"/>
  <c r="EN82" i="1"/>
  <c r="EP82" i="1"/>
  <c r="EP83" i="1"/>
  <c r="EO83" i="1"/>
  <c r="EM78" i="1"/>
  <c r="EL78" i="1"/>
  <c r="EK78" i="1"/>
  <c r="FL81" i="1"/>
  <c r="EW81" i="1"/>
  <c r="FO81" i="1" s="1"/>
  <c r="EW82" i="1"/>
  <c r="FO82" i="1" s="1"/>
  <c r="FL82" i="1"/>
  <c r="FL83" i="1"/>
  <c r="EW83" i="1"/>
  <c r="FO83" i="1" s="1"/>
  <c r="EK94" i="1"/>
  <c r="EQ94" i="1" s="1"/>
  <c r="EP106" i="1"/>
  <c r="EO106" i="1"/>
  <c r="EN106" i="1"/>
  <c r="EO122" i="1"/>
  <c r="EN122" i="1"/>
  <c r="EP122" i="1"/>
  <c r="EP130" i="1"/>
  <c r="EO130" i="1"/>
  <c r="EN130" i="1"/>
  <c r="EM124" i="1"/>
  <c r="ES124" i="1" s="1"/>
  <c r="FK124" i="1" s="1"/>
  <c r="EL124" i="1"/>
  <c r="EK124" i="1"/>
  <c r="EN151" i="1"/>
  <c r="EW140" i="1"/>
  <c r="FO140" i="1" s="1"/>
  <c r="EP149" i="1"/>
  <c r="ER149" i="1"/>
  <c r="FJ149" i="1" s="1"/>
  <c r="FM169" i="1"/>
  <c r="EP12" i="1"/>
  <c r="EM11" i="1"/>
  <c r="EL11" i="1"/>
  <c r="EN12" i="1"/>
  <c r="EK11" i="1"/>
  <c r="EO12" i="1"/>
  <c r="EK27" i="1"/>
  <c r="EM27" i="1"/>
  <c r="ES27" i="1" s="1"/>
  <c r="FK27" i="1" s="1"/>
  <c r="EL27" i="1"/>
  <c r="EO126" i="1"/>
  <c r="EN126" i="1"/>
  <c r="EP126" i="1"/>
  <c r="EM128" i="1"/>
  <c r="ES128" i="1" s="1"/>
  <c r="FK128" i="1" s="1"/>
  <c r="EL128" i="1"/>
  <c r="ER128" i="1" s="1"/>
  <c r="FJ128" i="1" s="1"/>
  <c r="EK128" i="1"/>
  <c r="EN169" i="1"/>
  <c r="EP169" i="1"/>
  <c r="EO169" i="1"/>
  <c r="EP33" i="1"/>
  <c r="EO33" i="1"/>
  <c r="EN33" i="1"/>
  <c r="EW30" i="1"/>
  <c r="FO30" i="1" s="1"/>
  <c r="EM34" i="1"/>
  <c r="ES34" i="1" s="1"/>
  <c r="EL34" i="1"/>
  <c r="EK34" i="1"/>
  <c r="EQ34" i="1" s="1"/>
  <c r="EM49" i="1"/>
  <c r="ES49" i="1" s="1"/>
  <c r="FK49" i="1" s="1"/>
  <c r="EW50" i="1"/>
  <c r="EM59" i="1"/>
  <c r="ES59" i="1" s="1"/>
  <c r="EL59" i="1"/>
  <c r="ER59" i="1" s="1"/>
  <c r="EK62" i="1"/>
  <c r="EL62" i="1"/>
  <c r="EM62" i="1"/>
  <c r="EK63" i="1"/>
  <c r="EP75" i="1"/>
  <c r="EO75" i="1"/>
  <c r="EN75" i="1"/>
  <c r="EW73" i="1"/>
  <c r="FO73" i="1" s="1"/>
  <c r="EM74" i="1"/>
  <c r="ES74" i="1" s="1"/>
  <c r="FK74" i="1" s="1"/>
  <c r="EL74" i="1"/>
  <c r="ER74" i="1" s="1"/>
  <c r="FJ74" i="1" s="1"/>
  <c r="EK74" i="1"/>
  <c r="EQ74" i="1" s="1"/>
  <c r="EM83" i="1"/>
  <c r="EK83" i="1"/>
  <c r="EQ83" i="1" s="1"/>
  <c r="EL83" i="1"/>
  <c r="ER83" i="1" s="1"/>
  <c r="FJ83" i="1" s="1"/>
  <c r="EN93" i="1"/>
  <c r="EQ93" i="1" s="1"/>
  <c r="EP93" i="1"/>
  <c r="ES93" i="1" s="1"/>
  <c r="FK93" i="1" s="1"/>
  <c r="EO93" i="1"/>
  <c r="EP95" i="1"/>
  <c r="FL91" i="1"/>
  <c r="EW91" i="1"/>
  <c r="EN95" i="1"/>
  <c r="EL93" i="1"/>
  <c r="EP107" i="1"/>
  <c r="EO107" i="1"/>
  <c r="EN107" i="1"/>
  <c r="FL102" i="1"/>
  <c r="EW102" i="1"/>
  <c r="EN123" i="1"/>
  <c r="EP123" i="1"/>
  <c r="EO123" i="1"/>
  <c r="EN131" i="1"/>
  <c r="EP131" i="1"/>
  <c r="EO131" i="1"/>
  <c r="EN121" i="1"/>
  <c r="EM122" i="1"/>
  <c r="EL122" i="1"/>
  <c r="ER122" i="1" s="1"/>
  <c r="FJ122" i="1" s="1"/>
  <c r="EP121" i="1"/>
  <c r="EK122" i="1"/>
  <c r="EQ122" i="1" s="1"/>
  <c r="EO121" i="1"/>
  <c r="EM133" i="1"/>
  <c r="ES133" i="1" s="1"/>
  <c r="FK133" i="1" s="1"/>
  <c r="EK133" i="1"/>
  <c r="EL133" i="1"/>
  <c r="FM142" i="1"/>
  <c r="FL162" i="1"/>
  <c r="EW162" i="1"/>
  <c r="EW12" i="1"/>
  <c r="FO12" i="1" s="1"/>
  <c r="EM65" i="1"/>
  <c r="ES65" i="1" s="1"/>
  <c r="FK65" i="1" s="1"/>
  <c r="EK65" i="1"/>
  <c r="EL65" i="1"/>
  <c r="ER65" i="1" s="1"/>
  <c r="FJ65" i="1" s="1"/>
  <c r="EP78" i="1"/>
  <c r="EN78" i="1"/>
  <c r="EO78" i="1"/>
  <c r="EW75" i="1"/>
  <c r="FO75" i="1" s="1"/>
  <c r="EP143" i="1"/>
  <c r="EN143" i="1"/>
  <c r="EO143" i="1"/>
  <c r="FM145" i="1"/>
  <c r="FL160" i="1"/>
  <c r="EP18" i="1"/>
  <c r="EO18" i="1"/>
  <c r="EN18" i="1"/>
  <c r="EL13" i="1"/>
  <c r="ER13" i="1" s="1"/>
  <c r="FJ13" i="1" s="1"/>
  <c r="EK26" i="1"/>
  <c r="EM26" i="1"/>
  <c r="EL26" i="1"/>
  <c r="EO48" i="1"/>
  <c r="EN48" i="1"/>
  <c r="EP48" i="1"/>
  <c r="EK45" i="1"/>
  <c r="EN62" i="1"/>
  <c r="FL60" i="1"/>
  <c r="EW60" i="1"/>
  <c r="FO60" i="1" s="1"/>
  <c r="ES64" i="1"/>
  <c r="EP76" i="1"/>
  <c r="EN76" i="1"/>
  <c r="EO76" i="1"/>
  <c r="FM71" i="1"/>
  <c r="EM76" i="1"/>
  <c r="ES76" i="1" s="1"/>
  <c r="FK76" i="1" s="1"/>
  <c r="EL76" i="1"/>
  <c r="ER76" i="1" s="1"/>
  <c r="FJ76" i="1" s="1"/>
  <c r="EK76" i="1"/>
  <c r="EQ76" i="1" s="1"/>
  <c r="EM80" i="1"/>
  <c r="ES80" i="1" s="1"/>
  <c r="FK80" i="1" s="1"/>
  <c r="EL80" i="1"/>
  <c r="ER80" i="1" s="1"/>
  <c r="FJ80" i="1" s="1"/>
  <c r="EK80" i="1"/>
  <c r="EQ80" i="1" s="1"/>
  <c r="EP94" i="1"/>
  <c r="EO94" i="1"/>
  <c r="EN94" i="1"/>
  <c r="EW96" i="1"/>
  <c r="FO96" i="1" s="1"/>
  <c r="EM97" i="1"/>
  <c r="ES97" i="1" s="1"/>
  <c r="FK97" i="1" s="1"/>
  <c r="EP108" i="1"/>
  <c r="EO108" i="1"/>
  <c r="EN108" i="1"/>
  <c r="FL104" i="1"/>
  <c r="EW104" i="1"/>
  <c r="FL106" i="1"/>
  <c r="EW106" i="1"/>
  <c r="FL108" i="1"/>
  <c r="EW108" i="1"/>
  <c r="FL110" i="1"/>
  <c r="EW110" i="1"/>
  <c r="FO110" i="1" s="1"/>
  <c r="FL112" i="1"/>
  <c r="EW112" i="1"/>
  <c r="EO124" i="1"/>
  <c r="EN124" i="1"/>
  <c r="EP124" i="1"/>
  <c r="EP132" i="1"/>
  <c r="EO132" i="1"/>
  <c r="EN132" i="1"/>
  <c r="EM131" i="1"/>
  <c r="EL131" i="1"/>
  <c r="ER131" i="1" s="1"/>
  <c r="FJ131" i="1" s="1"/>
  <c r="EK131" i="1"/>
  <c r="EQ131" i="1" s="1"/>
  <c r="EM132" i="1"/>
  <c r="ES132" i="1" s="1"/>
  <c r="FK132" i="1" s="1"/>
  <c r="EL132" i="1"/>
  <c r="ER132" i="1" s="1"/>
  <c r="FJ132" i="1" s="1"/>
  <c r="EK132" i="1"/>
  <c r="EP144" i="1"/>
  <c r="EO144" i="1"/>
  <c r="EN144" i="1"/>
  <c r="EL150" i="1"/>
  <c r="ER150" i="1" s="1"/>
  <c r="FJ150" i="1" s="1"/>
  <c r="EP28" i="1"/>
  <c r="EO28" i="1"/>
  <c r="EN28" i="1"/>
  <c r="EM141" i="1"/>
  <c r="EL141" i="1"/>
  <c r="EK141" i="1"/>
  <c r="FL169" i="1"/>
  <c r="EW169" i="1"/>
  <c r="EN17" i="1"/>
  <c r="EK15" i="1"/>
  <c r="EM15" i="1"/>
  <c r="ES15" i="1" s="1"/>
  <c r="FK15" i="1" s="1"/>
  <c r="EL15" i="1"/>
  <c r="ER15" i="1" s="1"/>
  <c r="EK33" i="1"/>
  <c r="EQ33" i="1" s="1"/>
  <c r="EW45" i="1"/>
  <c r="FO45" i="1" s="1"/>
  <c r="FM49" i="1"/>
  <c r="EW58" i="1"/>
  <c r="FO58" i="1" s="1"/>
  <c r="FL58" i="1"/>
  <c r="EP63" i="1"/>
  <c r="EW64" i="1"/>
  <c r="EW65" i="1"/>
  <c r="FO65" i="1" s="1"/>
  <c r="EP77" i="1"/>
  <c r="EO77" i="1"/>
  <c r="EN77" i="1"/>
  <c r="EW77" i="1"/>
  <c r="FO77" i="1" s="1"/>
  <c r="FM81" i="1"/>
  <c r="FM82" i="1"/>
  <c r="EM89" i="1"/>
  <c r="EQ90" i="1"/>
  <c r="EP109" i="1"/>
  <c r="EO109" i="1"/>
  <c r="EN109" i="1"/>
  <c r="EN125" i="1"/>
  <c r="EP125" i="1"/>
  <c r="EO125" i="1"/>
  <c r="EN133" i="1"/>
  <c r="EP133" i="1"/>
  <c r="EO133" i="1"/>
  <c r="EM129" i="1"/>
  <c r="EK129" i="1"/>
  <c r="EL129" i="1"/>
  <c r="EM130" i="1"/>
  <c r="ES130" i="1" s="1"/>
  <c r="FK130" i="1" s="1"/>
  <c r="EL130" i="1"/>
  <c r="ER130" i="1" s="1"/>
  <c r="FJ130" i="1" s="1"/>
  <c r="EK130" i="1"/>
  <c r="EQ130" i="1" s="1"/>
  <c r="EP145" i="1"/>
  <c r="EN145" i="1"/>
  <c r="EO145" i="1"/>
  <c r="EM139" i="1"/>
  <c r="FM140" i="1"/>
  <c r="EM143" i="1"/>
  <c r="ES143" i="1" s="1"/>
  <c r="FK143" i="1" s="1"/>
  <c r="EL143" i="1"/>
  <c r="ER143" i="1" s="1"/>
  <c r="FJ143" i="1" s="1"/>
  <c r="EK143" i="1"/>
  <c r="EQ143" i="1" s="1"/>
  <c r="FM163" i="1"/>
  <c r="EZ25" i="1"/>
  <c r="EU48" i="1"/>
  <c r="FM48" i="1" s="1"/>
  <c r="EK49" i="1"/>
  <c r="EQ49" i="1" s="1"/>
  <c r="EZ50" i="1"/>
  <c r="EN64" i="1"/>
  <c r="EQ64" i="1" s="1"/>
  <c r="DR123" i="1"/>
  <c r="EM123" i="1" s="1"/>
  <c r="ES123" i="1" s="1"/>
  <c r="FK123" i="1" s="1"/>
  <c r="ET131" i="1"/>
  <c r="ET133" i="1"/>
  <c r="FE159" i="1"/>
  <c r="FA159" i="1"/>
  <c r="FB163" i="1"/>
  <c r="FF163" i="1"/>
  <c r="EZ14" i="1"/>
  <c r="FC15" i="1"/>
  <c r="EM18" i="1"/>
  <c r="ES18" i="1" s="1"/>
  <c r="FD18" i="1"/>
  <c r="FM18" i="1" s="1"/>
  <c r="EL25" i="1"/>
  <c r="ET25" i="1"/>
  <c r="FC25" i="1"/>
  <c r="ET26" i="1"/>
  <c r="FC26" i="1"/>
  <c r="ET27" i="1"/>
  <c r="FC27" i="1"/>
  <c r="EZ28" i="1"/>
  <c r="EN30" i="1"/>
  <c r="EL33" i="1"/>
  <c r="ER33" i="1" s="1"/>
  <c r="ET33" i="1"/>
  <c r="FC33" i="1"/>
  <c r="EZ34" i="1"/>
  <c r="DP44" i="1"/>
  <c r="EY44" i="1"/>
  <c r="DK46" i="1"/>
  <c r="EK46" i="1" s="1"/>
  <c r="EQ46" i="1" s="1"/>
  <c r="FC46" i="1"/>
  <c r="DP48" i="1"/>
  <c r="EM48" i="1" s="1"/>
  <c r="ES48" i="1" s="1"/>
  <c r="FK48" i="1" s="1"/>
  <c r="EY48" i="1"/>
  <c r="DK50" i="1"/>
  <c r="EK50" i="1" s="1"/>
  <c r="FC50" i="1"/>
  <c r="FL50" i="1" s="1"/>
  <c r="EK58" i="1"/>
  <c r="EY59" i="1"/>
  <c r="FD60" i="1"/>
  <c r="EO62" i="1"/>
  <c r="EL63" i="1"/>
  <c r="ER63" i="1" s="1"/>
  <c r="ET63" i="1"/>
  <c r="FC63" i="1"/>
  <c r="EZ64" i="1"/>
  <c r="EN65" i="1"/>
  <c r="EK66" i="1"/>
  <c r="EQ66" i="1" s="1"/>
  <c r="EP67" i="1"/>
  <c r="EY67" i="1"/>
  <c r="DL71" i="1"/>
  <c r="DK73" i="1"/>
  <c r="EN72" i="1" s="1"/>
  <c r="DK75" i="1"/>
  <c r="EM75" i="1" s="1"/>
  <c r="ES75" i="1" s="1"/>
  <c r="FK75" i="1" s="1"/>
  <c r="DK77" i="1"/>
  <c r="EM77" i="1" s="1"/>
  <c r="ES77" i="1" s="1"/>
  <c r="FK77" i="1" s="1"/>
  <c r="DK79" i="1"/>
  <c r="EM79" i="1" s="1"/>
  <c r="ES79" i="1" s="1"/>
  <c r="FK79" i="1" s="1"/>
  <c r="EK89" i="1"/>
  <c r="EY90" i="1"/>
  <c r="FD91" i="1"/>
  <c r="FM91" i="1" s="1"/>
  <c r="EL94" i="1"/>
  <c r="ET94" i="1"/>
  <c r="FC94" i="1"/>
  <c r="EZ95" i="1"/>
  <c r="EN96" i="1"/>
  <c r="EK97" i="1"/>
  <c r="EZ101" i="1"/>
  <c r="DJ102" i="1"/>
  <c r="FD102" i="1"/>
  <c r="FM102" i="1" s="1"/>
  <c r="EZ103" i="1"/>
  <c r="DJ104" i="1"/>
  <c r="FD104" i="1"/>
  <c r="FM104" i="1" s="1"/>
  <c r="EZ105" i="1"/>
  <c r="DJ106" i="1"/>
  <c r="FD106" i="1"/>
  <c r="FM106" i="1" s="1"/>
  <c r="EZ107" i="1"/>
  <c r="DJ108" i="1"/>
  <c r="FD108" i="1"/>
  <c r="FM108" i="1" s="1"/>
  <c r="EZ109" i="1"/>
  <c r="DJ110" i="1"/>
  <c r="FD110" i="1"/>
  <c r="FM110" i="1" s="1"/>
  <c r="EZ111" i="1"/>
  <c r="DJ112" i="1"/>
  <c r="FD112" i="1"/>
  <c r="FM112" i="1" s="1"/>
  <c r="EZ113" i="1"/>
  <c r="DL140" i="1"/>
  <c r="EM140" i="1" s="1"/>
  <c r="ES140" i="1" s="1"/>
  <c r="FK140" i="1" s="1"/>
  <c r="EN140" i="1"/>
  <c r="FE140" i="1"/>
  <c r="FC144" i="1"/>
  <c r="EY144" i="1"/>
  <c r="FE144" i="1"/>
  <c r="EY145" i="1"/>
  <c r="FC145" i="1"/>
  <c r="FE145" i="1"/>
  <c r="FC146" i="1"/>
  <c r="EY146" i="1"/>
  <c r="FE146" i="1"/>
  <c r="ET147" i="1"/>
  <c r="ET148" i="1"/>
  <c r="ET149" i="1"/>
  <c r="ET150" i="1"/>
  <c r="ET151" i="1"/>
  <c r="DO157" i="1"/>
  <c r="DW157" i="1"/>
  <c r="DN157" i="1"/>
  <c r="DJ158" i="1"/>
  <c r="EY159" i="1"/>
  <c r="EU160" i="1"/>
  <c r="FM160" i="1" s="1"/>
  <c r="DR163" i="1"/>
  <c r="EK163" i="1" s="1"/>
  <c r="EY163" i="1"/>
  <c r="EZ166" i="1"/>
  <c r="EZ167" i="1"/>
  <c r="DO168" i="1"/>
  <c r="EK168" i="1" s="1"/>
  <c r="EQ168" i="1" s="1"/>
  <c r="EU168" i="1"/>
  <c r="ET168" i="1"/>
  <c r="DL169" i="1"/>
  <c r="DT169" i="1"/>
  <c r="ET170" i="1"/>
  <c r="DJ170" i="1"/>
  <c r="EO178" i="1"/>
  <c r="EP178" i="1"/>
  <c r="EN178" i="1"/>
  <c r="EK175" i="1"/>
  <c r="EM176" i="1"/>
  <c r="ES176" i="1" s="1"/>
  <c r="FK176" i="1" s="1"/>
  <c r="EM179" i="1"/>
  <c r="EL179" i="1"/>
  <c r="EK179" i="1"/>
  <c r="ET184" i="1"/>
  <c r="EN193" i="1"/>
  <c r="FL193" i="1"/>
  <c r="EL201" i="1"/>
  <c r="EK201" i="1"/>
  <c r="EM201" i="1"/>
  <c r="FL220" i="1"/>
  <c r="EO254" i="1"/>
  <c r="EN254" i="1"/>
  <c r="EP254" i="1"/>
  <c r="EP255" i="1"/>
  <c r="EN274" i="1"/>
  <c r="EP301" i="1"/>
  <c r="EO301" i="1"/>
  <c r="EN301" i="1"/>
  <c r="EW333" i="1"/>
  <c r="FO333" i="1" s="1"/>
  <c r="FL333" i="1"/>
  <c r="FL363" i="1"/>
  <c r="FL370" i="1"/>
  <c r="EP383" i="1"/>
  <c r="EW388" i="1"/>
  <c r="FO388" i="1" s="1"/>
  <c r="FL388" i="1"/>
  <c r="FL442" i="1"/>
  <c r="EN517" i="1"/>
  <c r="EZ26" i="1"/>
  <c r="ET32" i="1"/>
  <c r="EZ46" i="1"/>
  <c r="EO92" i="1"/>
  <c r="ET93" i="1"/>
  <c r="FF159" i="1"/>
  <c r="FO159" i="1" s="1"/>
  <c r="FE13" i="1"/>
  <c r="EK17" i="1"/>
  <c r="EQ17" i="1" s="1"/>
  <c r="FE18" i="1"/>
  <c r="EM25" i="1"/>
  <c r="FD25" i="1"/>
  <c r="FM25" i="1" s="1"/>
  <c r="FD26" i="1"/>
  <c r="FM26" i="1" s="1"/>
  <c r="FA28" i="1"/>
  <c r="EO30" i="1"/>
  <c r="EM33" i="1"/>
  <c r="ES33" i="1" s="1"/>
  <c r="FK33" i="1" s="1"/>
  <c r="EZ44" i="1"/>
  <c r="DJ47" i="1"/>
  <c r="FD50" i="1"/>
  <c r="EL58" i="1"/>
  <c r="EZ59" i="1"/>
  <c r="EN60" i="1"/>
  <c r="FE60" i="1"/>
  <c r="EP62" i="1"/>
  <c r="EM63" i="1"/>
  <c r="ES63" i="1" s="1"/>
  <c r="FK63" i="1" s="1"/>
  <c r="FD63" i="1"/>
  <c r="FM63" i="1" s="1"/>
  <c r="EL66" i="1"/>
  <c r="ER66" i="1" s="1"/>
  <c r="FJ66" i="1" s="1"/>
  <c r="ET66" i="1"/>
  <c r="EZ67" i="1"/>
  <c r="EL89" i="1"/>
  <c r="ET89" i="1"/>
  <c r="EZ90" i="1"/>
  <c r="EN91" i="1"/>
  <c r="FE91" i="1"/>
  <c r="EM94" i="1"/>
  <c r="ES94" i="1" s="1"/>
  <c r="FK94" i="1" s="1"/>
  <c r="FD94" i="1"/>
  <c r="FM94" i="1" s="1"/>
  <c r="EO96" i="1"/>
  <c r="EL97" i="1"/>
  <c r="ER97" i="1" s="1"/>
  <c r="FJ97" i="1" s="1"/>
  <c r="ET97" i="1"/>
  <c r="FE102" i="1"/>
  <c r="FE104" i="1"/>
  <c r="FE106" i="1"/>
  <c r="FE108" i="1"/>
  <c r="FE110" i="1"/>
  <c r="FE112" i="1"/>
  <c r="ET122" i="1"/>
  <c r="ET124" i="1"/>
  <c r="ET126" i="1"/>
  <c r="ET128" i="1"/>
  <c r="ET130" i="1"/>
  <c r="ET132" i="1"/>
  <c r="EK139" i="1"/>
  <c r="EO140" i="1"/>
  <c r="FF144" i="1"/>
  <c r="FF145" i="1"/>
  <c r="FF146" i="1"/>
  <c r="EK148" i="1"/>
  <c r="EQ148" i="1" s="1"/>
  <c r="EK149" i="1"/>
  <c r="EK150" i="1"/>
  <c r="EK151" i="1"/>
  <c r="EZ159" i="1"/>
  <c r="EL160" i="1"/>
  <c r="ET161" i="1"/>
  <c r="DL162" i="1"/>
  <c r="DU162" i="1"/>
  <c r="DJ162" i="1"/>
  <c r="EZ163" i="1"/>
  <c r="FB166" i="1"/>
  <c r="FA167" i="1"/>
  <c r="DK169" i="1"/>
  <c r="DK170" i="1"/>
  <c r="EL175" i="1"/>
  <c r="EN176" i="1"/>
  <c r="FB178" i="1"/>
  <c r="FL180" i="1"/>
  <c r="EW180" i="1"/>
  <c r="FO180" i="1" s="1"/>
  <c r="EU184" i="1"/>
  <c r="FM184" i="1" s="1"/>
  <c r="EW194" i="1"/>
  <c r="FO194" i="1" s="1"/>
  <c r="FL194" i="1"/>
  <c r="FL199" i="1"/>
  <c r="EW199" i="1"/>
  <c r="FO199" i="1" s="1"/>
  <c r="EW203" i="1"/>
  <c r="FO203" i="1" s="1"/>
  <c r="FL203" i="1"/>
  <c r="EK207" i="1"/>
  <c r="EM207" i="1"/>
  <c r="EL207" i="1"/>
  <c r="EO209" i="1"/>
  <c r="FL215" i="1"/>
  <c r="EP233" i="1"/>
  <c r="EO233" i="1"/>
  <c r="EN233" i="1"/>
  <c r="EO247" i="1"/>
  <c r="EN247" i="1"/>
  <c r="EP247" i="1"/>
  <c r="EW273" i="1"/>
  <c r="FO273" i="1" s="1"/>
  <c r="FL273" i="1"/>
  <c r="EW332" i="1"/>
  <c r="FL332" i="1"/>
  <c r="FL346" i="1"/>
  <c r="FL347" i="1"/>
  <c r="EW348" i="1"/>
  <c r="FL348" i="1"/>
  <c r="ET11" i="1"/>
  <c r="EO17" i="1"/>
  <c r="EZ33" i="1"/>
  <c r="ET62" i="1"/>
  <c r="EP150" i="1"/>
  <c r="ET163" i="1"/>
  <c r="EM168" i="1"/>
  <c r="EM13" i="1"/>
  <c r="FD13" i="1"/>
  <c r="FM13" i="1" s="1"/>
  <c r="EP11" i="1"/>
  <c r="EK12" i="1"/>
  <c r="EQ12" i="1" s="1"/>
  <c r="FA14" i="1"/>
  <c r="FD15" i="1"/>
  <c r="FM15" i="1" s="1"/>
  <c r="FD27" i="1"/>
  <c r="FM27" i="1" s="1"/>
  <c r="FD33" i="1"/>
  <c r="FM33" i="1" s="1"/>
  <c r="FA34" i="1"/>
  <c r="FD46" i="1"/>
  <c r="FM46" i="1" s="1"/>
  <c r="EZ48" i="1"/>
  <c r="EL12" i="1"/>
  <c r="ER12" i="1" s="1"/>
  <c r="FJ12" i="1" s="1"/>
  <c r="FC12" i="1"/>
  <c r="FL12" i="1" s="1"/>
  <c r="FF13" i="1"/>
  <c r="DJ14" i="1"/>
  <c r="EO11" i="1" s="1"/>
  <c r="FB14" i="1"/>
  <c r="FE15" i="1"/>
  <c r="EL17" i="1"/>
  <c r="ER17" i="1" s="1"/>
  <c r="FJ17" i="1" s="1"/>
  <c r="FC17" i="1"/>
  <c r="FL17" i="1" s="1"/>
  <c r="FF18" i="1"/>
  <c r="FE25" i="1"/>
  <c r="FE26" i="1"/>
  <c r="EN27" i="1"/>
  <c r="FE27" i="1"/>
  <c r="FB28" i="1"/>
  <c r="DJ29" i="1"/>
  <c r="EY29" i="1"/>
  <c r="EY30" i="1"/>
  <c r="EY31" i="1"/>
  <c r="FE33" i="1"/>
  <c r="FB34" i="1"/>
  <c r="FA44" i="1"/>
  <c r="EY45" i="1"/>
  <c r="EN46" i="1"/>
  <c r="FE46" i="1"/>
  <c r="FC47" i="1"/>
  <c r="FL47" i="1" s="1"/>
  <c r="FA48" i="1"/>
  <c r="EY49" i="1"/>
  <c r="FE50" i="1"/>
  <c r="EM58" i="1"/>
  <c r="FD58" i="1"/>
  <c r="FM58" i="1" s="1"/>
  <c r="FA59" i="1"/>
  <c r="EO60" i="1"/>
  <c r="FF60" i="1"/>
  <c r="FC61" i="1"/>
  <c r="FL61" i="1" s="1"/>
  <c r="EN63" i="1"/>
  <c r="FE63" i="1"/>
  <c r="FB64" i="1"/>
  <c r="EY65" i="1"/>
  <c r="FD66" i="1"/>
  <c r="FM66" i="1" s="1"/>
  <c r="FA67" i="1"/>
  <c r="EY71" i="1"/>
  <c r="ET72" i="1"/>
  <c r="FC72" i="1"/>
  <c r="EY73" i="1"/>
  <c r="ET74" i="1"/>
  <c r="FC74" i="1"/>
  <c r="EY75" i="1"/>
  <c r="ET76" i="1"/>
  <c r="FC76" i="1"/>
  <c r="EY77" i="1"/>
  <c r="ET78" i="1"/>
  <c r="FC78" i="1"/>
  <c r="EY79" i="1"/>
  <c r="ET80" i="1"/>
  <c r="FC80" i="1"/>
  <c r="EY81" i="1"/>
  <c r="FD82" i="1"/>
  <c r="DK88" i="1"/>
  <c r="EY88" i="1"/>
  <c r="FD89" i="1"/>
  <c r="FM89" i="1" s="1"/>
  <c r="FA90" i="1"/>
  <c r="EO91" i="1"/>
  <c r="FF91" i="1"/>
  <c r="ET92" i="1"/>
  <c r="FC92" i="1"/>
  <c r="FE94" i="1"/>
  <c r="FB95" i="1"/>
  <c r="DJ96" i="1"/>
  <c r="EY96" i="1"/>
  <c r="FD97" i="1"/>
  <c r="FM97" i="1" s="1"/>
  <c r="FB101" i="1"/>
  <c r="FF102" i="1"/>
  <c r="FB103" i="1"/>
  <c r="FF104" i="1"/>
  <c r="FB105" i="1"/>
  <c r="FF106" i="1"/>
  <c r="FB107" i="1"/>
  <c r="FF108" i="1"/>
  <c r="FB109" i="1"/>
  <c r="FF110" i="1"/>
  <c r="FB111" i="1"/>
  <c r="FF112" i="1"/>
  <c r="FB113" i="1"/>
  <c r="FD122" i="1"/>
  <c r="FM122" i="1" s="1"/>
  <c r="FD124" i="1"/>
  <c r="FM124" i="1" s="1"/>
  <c r="FD126" i="1"/>
  <c r="FM126" i="1" s="1"/>
  <c r="FD128" i="1"/>
  <c r="FM128" i="1" s="1"/>
  <c r="FD130" i="1"/>
  <c r="FM130" i="1" s="1"/>
  <c r="FD132" i="1"/>
  <c r="EL139" i="1"/>
  <c r="FC139" i="1"/>
  <c r="FL139" i="1" s="1"/>
  <c r="EP140" i="1"/>
  <c r="EY140" i="1"/>
  <c r="ET141" i="1"/>
  <c r="FC141" i="1"/>
  <c r="EY142" i="1"/>
  <c r="ET143" i="1"/>
  <c r="FC143" i="1"/>
  <c r="DM144" i="1"/>
  <c r="EP142" i="1" s="1"/>
  <c r="DV144" i="1"/>
  <c r="EP151" i="1" s="1"/>
  <c r="EU148" i="1"/>
  <c r="FM148" i="1" s="1"/>
  <c r="EU149" i="1"/>
  <c r="EU150" i="1"/>
  <c r="FM150" i="1" s="1"/>
  <c r="EU151" i="1"/>
  <c r="FB159" i="1"/>
  <c r="DR160" i="1"/>
  <c r="EP165" i="1" s="1"/>
  <c r="EY160" i="1"/>
  <c r="EU161" i="1"/>
  <c r="DK162" i="1"/>
  <c r="FA163" i="1"/>
  <c r="EZ164" i="1"/>
  <c r="DO165" i="1"/>
  <c r="EM165" i="1" s="1"/>
  <c r="ES165" i="1" s="1"/>
  <c r="FK165" i="1" s="1"/>
  <c r="EU165" i="1"/>
  <c r="FM165" i="1" s="1"/>
  <c r="ET165" i="1"/>
  <c r="DL166" i="1"/>
  <c r="DU166" i="1"/>
  <c r="DJ166" i="1"/>
  <c r="FC166" i="1"/>
  <c r="ET167" i="1"/>
  <c r="DJ167" i="1"/>
  <c r="DR167" i="1"/>
  <c r="FB167" i="1"/>
  <c r="EL168" i="1"/>
  <c r="FA169" i="1"/>
  <c r="FE169" i="1"/>
  <c r="FF169" i="1"/>
  <c r="FC170" i="1"/>
  <c r="EY170" i="1"/>
  <c r="FE170" i="1"/>
  <c r="DP176" i="1"/>
  <c r="EL176" i="1" s="1"/>
  <c r="ER176" i="1" s="1"/>
  <c r="FJ176" i="1" s="1"/>
  <c r="DR177" i="1"/>
  <c r="EU179" i="1"/>
  <c r="FM179" i="1" s="1"/>
  <c r="EN179" i="1"/>
  <c r="EU180" i="1"/>
  <c r="FM180" i="1" s="1"/>
  <c r="EU183" i="1"/>
  <c r="FM183" i="1" s="1"/>
  <c r="EK197" i="1"/>
  <c r="EQ197" i="1" s="1"/>
  <c r="EM210" i="1"/>
  <c r="EL229" i="1"/>
  <c r="EK229" i="1"/>
  <c r="EM229" i="1"/>
  <c r="EM269" i="1"/>
  <c r="EN268" i="1"/>
  <c r="EL269" i="1"/>
  <c r="EK269" i="1"/>
  <c r="FL340" i="1"/>
  <c r="EM332" i="1"/>
  <c r="ES332" i="1" s="1"/>
  <c r="FK332" i="1" s="1"/>
  <c r="EM356" i="1"/>
  <c r="EW371" i="1"/>
  <c r="FL371" i="1"/>
  <c r="ET15" i="1"/>
  <c r="EM12" i="1"/>
  <c r="ES12" i="1" s="1"/>
  <c r="FK12" i="1" s="1"/>
  <c r="EY13" i="1"/>
  <c r="FC14" i="1"/>
  <c r="FL14" i="1" s="1"/>
  <c r="FF15" i="1"/>
  <c r="DJ16" i="1"/>
  <c r="EY18" i="1"/>
  <c r="FF25" i="1"/>
  <c r="FF26" i="1"/>
  <c r="EO27" i="1"/>
  <c r="FF27" i="1"/>
  <c r="ET28" i="1"/>
  <c r="FC28" i="1"/>
  <c r="EZ29" i="1"/>
  <c r="DK30" i="1"/>
  <c r="EO26" i="1" s="1"/>
  <c r="EZ30" i="1"/>
  <c r="DJ31" i="1"/>
  <c r="EZ31" i="1"/>
  <c r="FF33" i="1"/>
  <c r="ET34" i="1"/>
  <c r="FC34" i="1"/>
  <c r="DK44" i="1"/>
  <c r="FB44" i="1"/>
  <c r="EZ45" i="1"/>
  <c r="EO46" i="1"/>
  <c r="FF46" i="1"/>
  <c r="FB48" i="1"/>
  <c r="EZ49" i="1"/>
  <c r="FF50" i="1"/>
  <c r="EN58" i="1"/>
  <c r="FB59" i="1"/>
  <c r="DJ60" i="1"/>
  <c r="EY60" i="1"/>
  <c r="FF63" i="1"/>
  <c r="FC64" i="1"/>
  <c r="FL64" i="1" s="1"/>
  <c r="EZ65" i="1"/>
  <c r="FB67" i="1"/>
  <c r="EZ71" i="1"/>
  <c r="EZ73" i="1"/>
  <c r="EZ75" i="1"/>
  <c r="EZ77" i="1"/>
  <c r="EZ79" i="1"/>
  <c r="EZ81" i="1"/>
  <c r="EZ88" i="1"/>
  <c r="FB90" i="1"/>
  <c r="DJ91" i="1"/>
  <c r="EN88" i="1" s="1"/>
  <c r="EY91" i="1"/>
  <c r="FF94" i="1"/>
  <c r="ET95" i="1"/>
  <c r="FC95" i="1"/>
  <c r="EZ96" i="1"/>
  <c r="ET101" i="1"/>
  <c r="FC101" i="1"/>
  <c r="EY102" i="1"/>
  <c r="ET103" i="1"/>
  <c r="FC103" i="1"/>
  <c r="EY104" i="1"/>
  <c r="ET105" i="1"/>
  <c r="FC105" i="1"/>
  <c r="EY106" i="1"/>
  <c r="ET107" i="1"/>
  <c r="FC107" i="1"/>
  <c r="EY108" i="1"/>
  <c r="ET109" i="1"/>
  <c r="FC109" i="1"/>
  <c r="EY110" i="1"/>
  <c r="ET111" i="1"/>
  <c r="FC111" i="1"/>
  <c r="EY112" i="1"/>
  <c r="ET113" i="1"/>
  <c r="FC113" i="1"/>
  <c r="EZ140" i="1"/>
  <c r="EZ142" i="1"/>
  <c r="EU147" i="1"/>
  <c r="EN149" i="1"/>
  <c r="EN150" i="1"/>
  <c r="DP158" i="1"/>
  <c r="EO163" i="1" s="1"/>
  <c r="EU158" i="1"/>
  <c r="FM158" i="1" s="1"/>
  <c r="DM159" i="1"/>
  <c r="EO160" i="1" s="1"/>
  <c r="DU159" i="1"/>
  <c r="EP168" i="1" s="1"/>
  <c r="DJ159" i="1"/>
  <c r="FC159" i="1"/>
  <c r="FL159" i="1" s="1"/>
  <c r="FA162" i="1"/>
  <c r="FE162" i="1"/>
  <c r="FF162" i="1"/>
  <c r="FC163" i="1"/>
  <c r="ET164" i="1"/>
  <c r="DJ164" i="1"/>
  <c r="DS164" i="1"/>
  <c r="EO166" i="1" s="1"/>
  <c r="EN168" i="1"/>
  <c r="FF170" i="1"/>
  <c r="EP180" i="1"/>
  <c r="EO180" i="1"/>
  <c r="ET177" i="1"/>
  <c r="EW202" i="1"/>
  <c r="FL202" i="1"/>
  <c r="EK212" i="1"/>
  <c r="EP235" i="1"/>
  <c r="FL285" i="1"/>
  <c r="EL339" i="1"/>
  <c r="ER339" i="1" s="1"/>
  <c r="FJ339" i="1" s="1"/>
  <c r="EZ27" i="1"/>
  <c r="EO61" i="1"/>
  <c r="ER61" i="1" s="1"/>
  <c r="FJ61" i="1" s="1"/>
  <c r="EZ63" i="1"/>
  <c r="EZ13" i="1"/>
  <c r="EY15" i="1"/>
  <c r="EZ18" i="1"/>
  <c r="EY25" i="1"/>
  <c r="EP26" i="1"/>
  <c r="EY26" i="1"/>
  <c r="EY27" i="1"/>
  <c r="EK32" i="1"/>
  <c r="EY33" i="1"/>
  <c r="EY46" i="1"/>
  <c r="EN47" i="1"/>
  <c r="EY50" i="1"/>
  <c r="ET59" i="1"/>
  <c r="EZ60" i="1"/>
  <c r="EN61" i="1"/>
  <c r="EQ61" i="1" s="1"/>
  <c r="EY63" i="1"/>
  <c r="ET67" i="1"/>
  <c r="EZ91" i="1"/>
  <c r="EN92" i="1"/>
  <c r="EY94" i="1"/>
  <c r="EZ102" i="1"/>
  <c r="EZ104" i="1"/>
  <c r="EZ106" i="1"/>
  <c r="EZ108" i="1"/>
  <c r="EZ110" i="1"/>
  <c r="EZ112" i="1"/>
  <c r="ET157" i="1"/>
  <c r="DK157" i="1"/>
  <c r="EN166" i="1"/>
  <c r="FD159" i="1"/>
  <c r="FM159" i="1" s="1"/>
  <c r="FD163" i="1"/>
  <c r="FE166" i="1"/>
  <c r="FA166" i="1"/>
  <c r="ET166" i="1"/>
  <c r="FF166" i="1"/>
  <c r="EY167" i="1"/>
  <c r="FC167" i="1"/>
  <c r="FE167" i="1"/>
  <c r="EO168" i="1"/>
  <c r="FF178" i="1"/>
  <c r="FD178" i="1"/>
  <c r="FA178" i="1"/>
  <c r="EZ178" i="1"/>
  <c r="EY178" i="1"/>
  <c r="FC178" i="1"/>
  <c r="EW179" i="1"/>
  <c r="ET181" i="1"/>
  <c r="EL182" i="1"/>
  <c r="EK268" i="1"/>
  <c r="EW274" i="1"/>
  <c r="FL274" i="1"/>
  <c r="EW275" i="1"/>
  <c r="FL275" i="1"/>
  <c r="EP284" i="1"/>
  <c r="EW300" i="1"/>
  <c r="FL300" i="1"/>
  <c r="EK330" i="1"/>
  <c r="EW355" i="1"/>
  <c r="FO355" i="1" s="1"/>
  <c r="FL355" i="1"/>
  <c r="EW380" i="1"/>
  <c r="FO380" i="1" s="1"/>
  <c r="FL380" i="1"/>
  <c r="EZ15" i="1"/>
  <c r="DR121" i="1"/>
  <c r="EK121" i="1" s="1"/>
  <c r="EQ121" i="1" s="1"/>
  <c r="ET127" i="1"/>
  <c r="FL191" i="1"/>
  <c r="EW191" i="1"/>
  <c r="FO191" i="1" s="1"/>
  <c r="FL294" i="1"/>
  <c r="EP549" i="1"/>
  <c r="ET125" i="1"/>
  <c r="ET129" i="1"/>
  <c r="FE163" i="1"/>
  <c r="EO183" i="1"/>
  <c r="EN183" i="1"/>
  <c r="EP183" i="1"/>
  <c r="ES183" i="1" s="1"/>
  <c r="FK183" i="1" s="1"/>
  <c r="EL315" i="1"/>
  <c r="EK315" i="1"/>
  <c r="EM315" i="1"/>
  <c r="FL321" i="1"/>
  <c r="EK13" i="1"/>
  <c r="EQ13" i="1" s="1"/>
  <c r="EO14" i="1"/>
  <c r="FF14" i="1"/>
  <c r="EK18" i="1"/>
  <c r="FB18" i="1"/>
  <c r="FA25" i="1"/>
  <c r="FA26" i="1"/>
  <c r="FA27" i="1"/>
  <c r="FF28" i="1"/>
  <c r="FC29" i="1"/>
  <c r="FL29" i="1" s="1"/>
  <c r="FC30" i="1"/>
  <c r="FL30" i="1" s="1"/>
  <c r="FC31" i="1"/>
  <c r="FL31" i="1" s="1"/>
  <c r="FA33" i="1"/>
  <c r="EO34" i="1"/>
  <c r="FF34" i="1"/>
  <c r="EN44" i="1"/>
  <c r="FE44" i="1"/>
  <c r="EL45" i="1"/>
  <c r="FC45" i="1"/>
  <c r="FL45" i="1" s="1"/>
  <c r="FA46" i="1"/>
  <c r="EP47" i="1"/>
  <c r="FE48" i="1"/>
  <c r="EL49" i="1"/>
  <c r="ER49" i="1" s="1"/>
  <c r="FJ49" i="1" s="1"/>
  <c r="FC49" i="1"/>
  <c r="FL49" i="1" s="1"/>
  <c r="FA50" i="1"/>
  <c r="EZ58" i="1"/>
  <c r="EN59" i="1"/>
  <c r="FE59" i="1"/>
  <c r="FB60" i="1"/>
  <c r="FA63" i="1"/>
  <c r="EO64" i="1"/>
  <c r="ER64" i="1" s="1"/>
  <c r="FJ64" i="1" s="1"/>
  <c r="FF64" i="1"/>
  <c r="FC65" i="1"/>
  <c r="FL65" i="1" s="1"/>
  <c r="EZ66" i="1"/>
  <c r="EN67" i="1"/>
  <c r="EQ67" i="1" s="1"/>
  <c r="FE67" i="1"/>
  <c r="FC71" i="1"/>
  <c r="FL71" i="1" s="1"/>
  <c r="FC73" i="1"/>
  <c r="FL73" i="1" s="1"/>
  <c r="FC75" i="1"/>
  <c r="FL75" i="1" s="1"/>
  <c r="FC77" i="1"/>
  <c r="FL77" i="1" s="1"/>
  <c r="FC79" i="1"/>
  <c r="FL79" i="1" s="1"/>
  <c r="FC81" i="1"/>
  <c r="EZ82" i="1"/>
  <c r="FC88" i="1"/>
  <c r="FL88" i="1" s="1"/>
  <c r="EZ89" i="1"/>
  <c r="FE90" i="1"/>
  <c r="FB91" i="1"/>
  <c r="FA94" i="1"/>
  <c r="EO95" i="1"/>
  <c r="FF95" i="1"/>
  <c r="FC96" i="1"/>
  <c r="FL96" i="1" s="1"/>
  <c r="EZ97" i="1"/>
  <c r="FF101" i="1"/>
  <c r="FB102" i="1"/>
  <c r="FF103" i="1"/>
  <c r="FB104" i="1"/>
  <c r="FF105" i="1"/>
  <c r="FB106" i="1"/>
  <c r="FF107" i="1"/>
  <c r="FB108" i="1"/>
  <c r="FF109" i="1"/>
  <c r="FB110" i="1"/>
  <c r="FF111" i="1"/>
  <c r="FB112" i="1"/>
  <c r="FF113" i="1"/>
  <c r="EZ122" i="1"/>
  <c r="EZ124" i="1"/>
  <c r="EZ126" i="1"/>
  <c r="EZ128" i="1"/>
  <c r="EZ130" i="1"/>
  <c r="EZ132" i="1"/>
  <c r="FC140" i="1"/>
  <c r="FL140" i="1" s="1"/>
  <c r="ET142" i="1"/>
  <c r="FC142" i="1"/>
  <c r="FB144" i="1"/>
  <c r="FB145" i="1"/>
  <c r="FB146" i="1"/>
  <c r="EM148" i="1"/>
  <c r="ES148" i="1" s="1"/>
  <c r="FK148" i="1" s="1"/>
  <c r="EM149" i="1"/>
  <c r="ES149" i="1" s="1"/>
  <c r="FK149" i="1" s="1"/>
  <c r="EM150" i="1"/>
  <c r="ES150" i="1" s="1"/>
  <c r="FK150" i="1" s="1"/>
  <c r="EM151" i="1"/>
  <c r="FC164" i="1"/>
  <c r="EY164" i="1"/>
  <c r="FE164" i="1"/>
  <c r="EO176" i="1"/>
  <c r="EM175" i="1"/>
  <c r="EP184" i="1"/>
  <c r="EO184" i="1"/>
  <c r="EN184" i="1"/>
  <c r="EP185" i="1"/>
  <c r="EO185" i="1"/>
  <c r="EN185" i="1"/>
  <c r="FL175" i="1"/>
  <c r="ET176" i="1"/>
  <c r="EW198" i="1"/>
  <c r="FO198" i="1" s="1"/>
  <c r="FL198" i="1"/>
  <c r="EP252" i="1"/>
  <c r="EL285" i="1"/>
  <c r="EK286" i="1"/>
  <c r="FL322" i="1"/>
  <c r="EL314" i="1"/>
  <c r="FL379" i="1"/>
  <c r="FL402" i="1"/>
  <c r="EN14" i="1"/>
  <c r="EZ94" i="1"/>
  <c r="EM203" i="1"/>
  <c r="EP371" i="1"/>
  <c r="EO371" i="1"/>
  <c r="EN371" i="1"/>
  <c r="FL461" i="1"/>
  <c r="FB13" i="1"/>
  <c r="FA15" i="1"/>
  <c r="EO44" i="1"/>
  <c r="ET144" i="1"/>
  <c r="DJ144" i="1"/>
  <c r="EP139" i="1" s="1"/>
  <c r="FD144" i="1"/>
  <c r="FM144" i="1" s="1"/>
  <c r="ET145" i="1"/>
  <c r="DJ145" i="1"/>
  <c r="FD145" i="1"/>
  <c r="ET146" i="1"/>
  <c r="DJ146" i="1"/>
  <c r="FD146" i="1"/>
  <c r="FM146" i="1" s="1"/>
  <c r="DJ147" i="1"/>
  <c r="FC157" i="1"/>
  <c r="EY157" i="1"/>
  <c r="FE157" i="1"/>
  <c r="DL158" i="1"/>
  <c r="EN159" i="1" s="1"/>
  <c r="DT158" i="1"/>
  <c r="EP167" i="1" s="1"/>
  <c r="DQ159" i="1"/>
  <c r="EP164" i="1" s="1"/>
  <c r="DL160" i="1"/>
  <c r="EK160" i="1" s="1"/>
  <c r="FF160" i="1"/>
  <c r="FB160" i="1"/>
  <c r="FE160" i="1"/>
  <c r="DN164" i="1"/>
  <c r="DW164" i="1"/>
  <c r="FF164" i="1"/>
  <c r="EY166" i="1"/>
  <c r="EL177" i="1"/>
  <c r="ER177" i="1" s="1"/>
  <c r="FJ177" i="1" s="1"/>
  <c r="FM192" i="1"/>
  <c r="EO214" i="1"/>
  <c r="EW237" i="1"/>
  <c r="FL237" i="1"/>
  <c r="EO253" i="1"/>
  <c r="EN253" i="1"/>
  <c r="EP253" i="1"/>
  <c r="FL276" i="1"/>
  <c r="EM322" i="1"/>
  <c r="EL322" i="1"/>
  <c r="EK322" i="1"/>
  <c r="EW364" i="1"/>
  <c r="FO364" i="1" s="1"/>
  <c r="FL364" i="1"/>
  <c r="EW372" i="1"/>
  <c r="FO372" i="1" s="1"/>
  <c r="FL372" i="1"/>
  <c r="FL409" i="1"/>
  <c r="FL476" i="1"/>
  <c r="FD147" i="1"/>
  <c r="EZ148" i="1"/>
  <c r="FD149" i="1"/>
  <c r="EZ150" i="1"/>
  <c r="FD151" i="1"/>
  <c r="EZ158" i="1"/>
  <c r="FD161" i="1"/>
  <c r="EZ165" i="1"/>
  <c r="FD168" i="1"/>
  <c r="FD175" i="1"/>
  <c r="FM175" i="1" s="1"/>
  <c r="FF176" i="1"/>
  <c r="FD177" i="1"/>
  <c r="FB177" i="1"/>
  <c r="FF177" i="1"/>
  <c r="EU178" i="1"/>
  <c r="FM178" i="1" s="1"/>
  <c r="DN181" i="1"/>
  <c r="EO179" i="1" s="1"/>
  <c r="FD181" i="1"/>
  <c r="FB181" i="1"/>
  <c r="FF181" i="1"/>
  <c r="EU182" i="1"/>
  <c r="FD191" i="1"/>
  <c r="FB191" i="1"/>
  <c r="FF191" i="1"/>
  <c r="DM192" i="1"/>
  <c r="EO193" i="1" s="1"/>
  <c r="DU192" i="1"/>
  <c r="EP201" i="1" s="1"/>
  <c r="DK193" i="1"/>
  <c r="DT193" i="1"/>
  <c r="EN200" i="1" s="1"/>
  <c r="EZ195" i="1"/>
  <c r="DK196" i="1"/>
  <c r="DT196" i="1"/>
  <c r="DO199" i="1"/>
  <c r="DP200" i="1"/>
  <c r="EO200" i="1"/>
  <c r="DJ202" i="1"/>
  <c r="DN203" i="1"/>
  <c r="EL203" i="1" s="1"/>
  <c r="DV203" i="1"/>
  <c r="EU212" i="1"/>
  <c r="ET213" i="1"/>
  <c r="EY214" i="1"/>
  <c r="DJ215" i="1"/>
  <c r="DO217" i="1"/>
  <c r="EP212" i="1" s="1"/>
  <c r="DX217" i="1"/>
  <c r="FF217" i="1"/>
  <c r="FE217" i="1"/>
  <c r="FD217" i="1"/>
  <c r="FC217" i="1"/>
  <c r="FB217" i="1"/>
  <c r="DK218" i="1"/>
  <c r="EO208" i="1" s="1"/>
  <c r="DS218" i="1"/>
  <c r="EL218" i="1" s="1"/>
  <c r="ER218" i="1" s="1"/>
  <c r="FJ218" i="1" s="1"/>
  <c r="ET218" i="1"/>
  <c r="EP238" i="1"/>
  <c r="EO238" i="1"/>
  <c r="EN238" i="1"/>
  <c r="EP232" i="1"/>
  <c r="EP240" i="1"/>
  <c r="DJ237" i="1"/>
  <c r="EU238" i="1"/>
  <c r="EZ238" i="1"/>
  <c r="EU239" i="1"/>
  <c r="EY239" i="1"/>
  <c r="EO240" i="1"/>
  <c r="EO248" i="1"/>
  <c r="EN248" i="1"/>
  <c r="EO256" i="1"/>
  <c r="EN256" i="1"/>
  <c r="ET247" i="1"/>
  <c r="EU247" i="1"/>
  <c r="DJ247" i="1"/>
  <c r="EY248" i="1"/>
  <c r="FF249" i="1"/>
  <c r="FE249" i="1"/>
  <c r="FD249" i="1"/>
  <c r="FC249" i="1"/>
  <c r="FB249" i="1"/>
  <c r="EZ251" i="1"/>
  <c r="ET255" i="1"/>
  <c r="EU255" i="1"/>
  <c r="DJ255" i="1"/>
  <c r="EY256" i="1"/>
  <c r="FF257" i="1"/>
  <c r="FE257" i="1"/>
  <c r="FD257" i="1"/>
  <c r="FC257" i="1"/>
  <c r="FB257" i="1"/>
  <c r="EZ259" i="1"/>
  <c r="EP269" i="1"/>
  <c r="EN281" i="1"/>
  <c r="EL280" i="1"/>
  <c r="ET282" i="1"/>
  <c r="EU283" i="1"/>
  <c r="EU285" i="1"/>
  <c r="EN298" i="1"/>
  <c r="EP297" i="1"/>
  <c r="EU295" i="1"/>
  <c r="EO295" i="1"/>
  <c r="ET297" i="1"/>
  <c r="EY298" i="1"/>
  <c r="DN300" i="1"/>
  <c r="EL300" i="1" s="1"/>
  <c r="ER300" i="1" s="1"/>
  <c r="FJ300" i="1" s="1"/>
  <c r="FF310" i="1"/>
  <c r="FE310" i="1"/>
  <c r="FD310" i="1"/>
  <c r="FC310" i="1"/>
  <c r="FB310" i="1"/>
  <c r="DM311" i="1"/>
  <c r="EN313" i="1" s="1"/>
  <c r="DU311" i="1"/>
  <c r="DK312" i="1"/>
  <c r="DT312" i="1"/>
  <c r="EP320" i="1" s="1"/>
  <c r="ET316" i="1"/>
  <c r="EK321" i="1"/>
  <c r="ET330" i="1"/>
  <c r="EN335" i="1"/>
  <c r="ET337" i="1"/>
  <c r="DJ337" i="1"/>
  <c r="DV338" i="1"/>
  <c r="EP357" i="1"/>
  <c r="EZ345" i="1"/>
  <c r="ET350" i="1"/>
  <c r="DS350" i="1"/>
  <c r="EP354" i="1" s="1"/>
  <c r="EM354" i="1"/>
  <c r="EL354" i="1"/>
  <c r="EU358" i="1"/>
  <c r="FM358" i="1" s="1"/>
  <c r="EU362" i="1"/>
  <c r="DP364" i="1"/>
  <c r="EP368" i="1" s="1"/>
  <c r="EU367" i="1"/>
  <c r="DL369" i="1"/>
  <c r="EP364" i="1" s="1"/>
  <c r="DU369" i="1"/>
  <c r="EN373" i="1" s="1"/>
  <c r="DL372" i="1"/>
  <c r="EK379" i="1"/>
  <c r="EU381" i="1"/>
  <c r="FM381" i="1" s="1"/>
  <c r="FE383" i="1"/>
  <c r="FD383" i="1"/>
  <c r="FC383" i="1"/>
  <c r="FB383" i="1"/>
  <c r="FA383" i="1"/>
  <c r="DK384" i="1"/>
  <c r="DT384" i="1"/>
  <c r="EU386" i="1"/>
  <c r="EK387" i="1"/>
  <c r="DM389" i="1"/>
  <c r="DN391" i="1"/>
  <c r="ET396" i="1"/>
  <c r="DK400" i="1"/>
  <c r="EU401" i="1"/>
  <c r="DL414" i="1"/>
  <c r="ET414" i="1"/>
  <c r="EU423" i="1"/>
  <c r="DJ423" i="1"/>
  <c r="EO432" i="1"/>
  <c r="EN432" i="1"/>
  <c r="EU439" i="1"/>
  <c r="DJ439" i="1"/>
  <c r="EO451" i="1"/>
  <c r="EU452" i="1"/>
  <c r="FM452" i="1" s="1"/>
  <c r="ET459" i="1"/>
  <c r="DJ459" i="1"/>
  <c r="DO460" i="1"/>
  <c r="ET460" i="1"/>
  <c r="DN462" i="1"/>
  <c r="EU472" i="1"/>
  <c r="FM472" i="1" s="1"/>
  <c r="EU474" i="1"/>
  <c r="FM474" i="1" s="1"/>
  <c r="FF474" i="1"/>
  <c r="FE474" i="1"/>
  <c r="FD474" i="1"/>
  <c r="FC474" i="1"/>
  <c r="FB474" i="1"/>
  <c r="EZ474" i="1"/>
  <c r="EY474" i="1"/>
  <c r="EU476" i="1"/>
  <c r="EW476" i="1" s="1"/>
  <c r="FO476" i="1" s="1"/>
  <c r="ET478" i="1"/>
  <c r="DL478" i="1"/>
  <c r="EU478" i="1"/>
  <c r="FM478" i="1" s="1"/>
  <c r="EU481" i="1"/>
  <c r="DO487" i="1"/>
  <c r="EL487" i="1" s="1"/>
  <c r="ET487" i="1"/>
  <c r="EY492" i="1"/>
  <c r="FF492" i="1"/>
  <c r="FE492" i="1"/>
  <c r="FD492" i="1"/>
  <c r="FC492" i="1"/>
  <c r="EU503" i="1"/>
  <c r="FM503" i="1" s="1"/>
  <c r="ET528" i="1"/>
  <c r="EM550" i="1"/>
  <c r="ET554" i="1"/>
  <c r="EP573" i="1"/>
  <c r="EO573" i="1"/>
  <c r="EN573" i="1"/>
  <c r="EU566" i="1"/>
  <c r="FF182" i="1"/>
  <c r="FD182" i="1"/>
  <c r="FE182" i="1"/>
  <c r="EM185" i="1"/>
  <c r="EK185" i="1"/>
  <c r="EQ185" i="1" s="1"/>
  <c r="FD185" i="1"/>
  <c r="FB185" i="1"/>
  <c r="ET185" i="1"/>
  <c r="FF185" i="1"/>
  <c r="EU191" i="1"/>
  <c r="FM191" i="1" s="1"/>
  <c r="FE192" i="1"/>
  <c r="FC192" i="1"/>
  <c r="FF192" i="1"/>
  <c r="DJ193" i="1"/>
  <c r="FD196" i="1"/>
  <c r="FC196" i="1"/>
  <c r="FB196" i="1"/>
  <c r="ET197" i="1"/>
  <c r="DL198" i="1"/>
  <c r="EM198" i="1" s="1"/>
  <c r="EP200" i="1"/>
  <c r="EK210" i="1"/>
  <c r="ET212" i="1"/>
  <c r="EZ214" i="1"/>
  <c r="EU215" i="1"/>
  <c r="EW215" i="1" s="1"/>
  <c r="FO215" i="1" s="1"/>
  <c r="ET216" i="1"/>
  <c r="EU218" i="1"/>
  <c r="FM218" i="1" s="1"/>
  <c r="DJ220" i="1"/>
  <c r="FF222" i="1"/>
  <c r="FE222" i="1"/>
  <c r="FD222" i="1"/>
  <c r="FC222" i="1"/>
  <c r="FB222" i="1"/>
  <c r="DO226" i="1"/>
  <c r="DW226" i="1"/>
  <c r="EN227" i="1"/>
  <c r="EY230" i="1"/>
  <c r="FF230" i="1"/>
  <c r="FE230" i="1"/>
  <c r="FD230" i="1"/>
  <c r="FC230" i="1"/>
  <c r="FB230" i="1"/>
  <c r="ET231" i="1"/>
  <c r="DJ231" i="1"/>
  <c r="ET232" i="1"/>
  <c r="DJ232" i="1"/>
  <c r="EZ239" i="1"/>
  <c r="EL240" i="1"/>
  <c r="ER240" i="1" s="1"/>
  <c r="FJ240" i="1" s="1"/>
  <c r="EO249" i="1"/>
  <c r="EN249" i="1"/>
  <c r="EO257" i="1"/>
  <c r="EN257" i="1"/>
  <c r="EY245" i="1"/>
  <c r="FF246" i="1"/>
  <c r="FE246" i="1"/>
  <c r="FD246" i="1"/>
  <c r="FC246" i="1"/>
  <c r="FB246" i="1"/>
  <c r="EZ248" i="1"/>
  <c r="ET252" i="1"/>
  <c r="EU252" i="1"/>
  <c r="DJ252" i="1"/>
  <c r="EY253" i="1"/>
  <c r="FF254" i="1"/>
  <c r="FE254" i="1"/>
  <c r="FD254" i="1"/>
  <c r="FC254" i="1"/>
  <c r="FB254" i="1"/>
  <c r="EZ256" i="1"/>
  <c r="ET260" i="1"/>
  <c r="EU260" i="1"/>
  <c r="FM260" i="1" s="1"/>
  <c r="DJ260" i="1"/>
  <c r="EY261" i="1"/>
  <c r="ET268" i="1"/>
  <c r="EU268" i="1"/>
  <c r="DL276" i="1"/>
  <c r="EK276" i="1" s="1"/>
  <c r="EN282" i="1"/>
  <c r="EM280" i="1"/>
  <c r="DP282" i="1"/>
  <c r="EM282" i="1" s="1"/>
  <c r="ET283" i="1"/>
  <c r="DL283" i="1"/>
  <c r="EP282" i="1" s="1"/>
  <c r="EK285" i="1"/>
  <c r="ET286" i="1"/>
  <c r="EU286" i="1"/>
  <c r="EY286" i="1"/>
  <c r="FF286" i="1"/>
  <c r="FE286" i="1"/>
  <c r="FD286" i="1"/>
  <c r="FC286" i="1"/>
  <c r="FB286" i="1"/>
  <c r="ET287" i="1"/>
  <c r="DJ287" i="1"/>
  <c r="DS287" i="1"/>
  <c r="EP289" i="1" s="1"/>
  <c r="EP300" i="1"/>
  <c r="EO300" i="1"/>
  <c r="EN300" i="1"/>
  <c r="ET295" i="1"/>
  <c r="DM295" i="1"/>
  <c r="EN296" i="1" s="1"/>
  <c r="EZ298" i="1"/>
  <c r="ET299" i="1"/>
  <c r="DJ299" i="1"/>
  <c r="DS299" i="1"/>
  <c r="EP313" i="1"/>
  <c r="EP315" i="1"/>
  <c r="EO315" i="1"/>
  <c r="EN315" i="1"/>
  <c r="EP323" i="1"/>
  <c r="FE311" i="1"/>
  <c r="FD311" i="1"/>
  <c r="FC311" i="1"/>
  <c r="FB311" i="1"/>
  <c r="FA311" i="1"/>
  <c r="EU317" i="1"/>
  <c r="FM317" i="1" s="1"/>
  <c r="EU319" i="1"/>
  <c r="EN320" i="1"/>
  <c r="EL321" i="1"/>
  <c r="EU322" i="1"/>
  <c r="FM322" i="1" s="1"/>
  <c r="EN323" i="1"/>
  <c r="DQ324" i="1"/>
  <c r="EK324" i="1" s="1"/>
  <c r="EP334" i="1"/>
  <c r="EU329" i="1"/>
  <c r="FM329" i="1" s="1"/>
  <c r="DL329" i="1"/>
  <c r="FF329" i="1"/>
  <c r="FE329" i="1"/>
  <c r="FD329" i="1"/>
  <c r="FC329" i="1"/>
  <c r="FB329" i="1"/>
  <c r="DK332" i="1"/>
  <c r="EO335" i="1"/>
  <c r="FE336" i="1"/>
  <c r="FD336" i="1"/>
  <c r="FC336" i="1"/>
  <c r="FB336" i="1"/>
  <c r="FA336" i="1"/>
  <c r="DN339" i="1"/>
  <c r="EK339" i="1" s="1"/>
  <c r="EQ339" i="1" s="1"/>
  <c r="DW339" i="1"/>
  <c r="EL340" i="1"/>
  <c r="EP348" i="1"/>
  <c r="EO348" i="1"/>
  <c r="EL349" i="1"/>
  <c r="EK349" i="1"/>
  <c r="EU352" i="1"/>
  <c r="ET356" i="1"/>
  <c r="ET357" i="1"/>
  <c r="EN357" i="1"/>
  <c r="EU365" i="1"/>
  <c r="FM365" i="1" s="1"/>
  <c r="ET368" i="1"/>
  <c r="DJ368" i="1"/>
  <c r="EZ369" i="1"/>
  <c r="DO372" i="1"/>
  <c r="EN367" i="1" s="1"/>
  <c r="EU374" i="1"/>
  <c r="FM374" i="1" s="1"/>
  <c r="DJ374" i="1"/>
  <c r="EY375" i="1"/>
  <c r="ET383" i="1"/>
  <c r="DS383" i="1"/>
  <c r="EN388" i="1" s="1"/>
  <c r="EU385" i="1"/>
  <c r="FM385" i="1" s="1"/>
  <c r="EY385" i="1"/>
  <c r="FF385" i="1"/>
  <c r="FE385" i="1"/>
  <c r="FD385" i="1"/>
  <c r="FC385" i="1"/>
  <c r="FB385" i="1"/>
  <c r="EK386" i="1"/>
  <c r="EL387" i="1"/>
  <c r="DL392" i="1"/>
  <c r="DM402" i="1"/>
  <c r="DU404" i="1"/>
  <c r="ET407" i="1"/>
  <c r="DR407" i="1"/>
  <c r="DQ409" i="1"/>
  <c r="EN403" i="1" s="1"/>
  <c r="EY409" i="1"/>
  <c r="FD409" i="1"/>
  <c r="FB409" i="1"/>
  <c r="FA409" i="1"/>
  <c r="EZ409" i="1"/>
  <c r="FA417" i="1"/>
  <c r="FE423" i="1"/>
  <c r="FD423" i="1"/>
  <c r="FC423" i="1"/>
  <c r="FB423" i="1"/>
  <c r="FA423" i="1"/>
  <c r="EY423" i="1"/>
  <c r="DO436" i="1"/>
  <c r="EM436" i="1" s="1"/>
  <c r="ES436" i="1" s="1"/>
  <c r="FK436" i="1" s="1"/>
  <c r="EU436" i="1"/>
  <c r="FM436" i="1" s="1"/>
  <c r="EL436" i="1"/>
  <c r="ER436" i="1" s="1"/>
  <c r="FJ436" i="1" s="1"/>
  <c r="ET436" i="1"/>
  <c r="EU458" i="1"/>
  <c r="DK459" i="1"/>
  <c r="DS459" i="1"/>
  <c r="EU460" i="1"/>
  <c r="FM460" i="1" s="1"/>
  <c r="FE481" i="1"/>
  <c r="FD481" i="1"/>
  <c r="FC481" i="1"/>
  <c r="FB481" i="1"/>
  <c r="FA481" i="1"/>
  <c r="EY481" i="1"/>
  <c r="DN491" i="1"/>
  <c r="EL491" i="1" s="1"/>
  <c r="ET491" i="1"/>
  <c r="ET492" i="1"/>
  <c r="EZ492" i="1"/>
  <c r="EU511" i="1"/>
  <c r="FM511" i="1" s="1"/>
  <c r="EM512" i="1"/>
  <c r="EK512" i="1"/>
  <c r="FF513" i="1"/>
  <c r="FE513" i="1"/>
  <c r="FD513" i="1"/>
  <c r="FC513" i="1"/>
  <c r="FB513" i="1"/>
  <c r="FA513" i="1"/>
  <c r="EZ513" i="1"/>
  <c r="EY513" i="1"/>
  <c r="FE552" i="1"/>
  <c r="FD552" i="1"/>
  <c r="FC552" i="1"/>
  <c r="FB552" i="1"/>
  <c r="FA552" i="1"/>
  <c r="EY552" i="1"/>
  <c r="EW580" i="1"/>
  <c r="FO580" i="1" s="1"/>
  <c r="FL580" i="1"/>
  <c r="EZ176" i="1"/>
  <c r="ET178" i="1"/>
  <c r="ET182" i="1"/>
  <c r="EZ190" i="1"/>
  <c r="DN193" i="1"/>
  <c r="EP194" i="1" s="1"/>
  <c r="DV193" i="1"/>
  <c r="EP202" i="1" s="1"/>
  <c r="FF193" i="1"/>
  <c r="FD193" i="1"/>
  <c r="FE193" i="1"/>
  <c r="DL194" i="1"/>
  <c r="EN192" i="1" s="1"/>
  <c r="DU194" i="1"/>
  <c r="DJ194" i="1"/>
  <c r="DP195" i="1"/>
  <c r="EO196" i="1" s="1"/>
  <c r="EY196" i="1"/>
  <c r="DO198" i="1"/>
  <c r="EL198" i="1" s="1"/>
  <c r="DQ199" i="1"/>
  <c r="ET200" i="1"/>
  <c r="DR200" i="1"/>
  <c r="DN202" i="1"/>
  <c r="DW202" i="1"/>
  <c r="DP203" i="1"/>
  <c r="DP209" i="1"/>
  <c r="EN213" i="1" s="1"/>
  <c r="DX209" i="1"/>
  <c r="EN221" i="1" s="1"/>
  <c r="FF209" i="1"/>
  <c r="FE209" i="1"/>
  <c r="FD209" i="1"/>
  <c r="FC209" i="1"/>
  <c r="FB209" i="1"/>
  <c r="EN211" i="1"/>
  <c r="DN214" i="1"/>
  <c r="EO211" i="1" s="1"/>
  <c r="DW214" i="1"/>
  <c r="EU217" i="1"/>
  <c r="FM217" i="1" s="1"/>
  <c r="DQ220" i="1"/>
  <c r="EU220" i="1"/>
  <c r="ET221" i="1"/>
  <c r="EM222" i="1"/>
  <c r="ES222" i="1" s="1"/>
  <c r="FK222" i="1" s="1"/>
  <c r="EL222" i="1"/>
  <c r="EK222" i="1"/>
  <c r="ET229" i="1"/>
  <c r="ET230" i="1"/>
  <c r="FE231" i="1"/>
  <c r="FD231" i="1"/>
  <c r="FC231" i="1"/>
  <c r="FB231" i="1"/>
  <c r="FA231" i="1"/>
  <c r="EN236" i="1"/>
  <c r="EY238" i="1"/>
  <c r="FF238" i="1"/>
  <c r="FE238" i="1"/>
  <c r="FD238" i="1"/>
  <c r="FC238" i="1"/>
  <c r="FB238" i="1"/>
  <c r="ET239" i="1"/>
  <c r="DJ239" i="1"/>
  <c r="ET240" i="1"/>
  <c r="EO250" i="1"/>
  <c r="EN250" i="1"/>
  <c r="EO258" i="1"/>
  <c r="EN258" i="1"/>
  <c r="EO255" i="1"/>
  <c r="EN255" i="1"/>
  <c r="ET249" i="1"/>
  <c r="EU249" i="1"/>
  <c r="FM249" i="1" s="1"/>
  <c r="DJ249" i="1"/>
  <c r="EP249" i="1"/>
  <c r="FF251" i="1"/>
  <c r="FE251" i="1"/>
  <c r="FD251" i="1"/>
  <c r="FC251" i="1"/>
  <c r="FB251" i="1"/>
  <c r="ET257" i="1"/>
  <c r="EU257" i="1"/>
  <c r="FM257" i="1" s="1"/>
  <c r="DJ257" i="1"/>
  <c r="EP257" i="1"/>
  <c r="FF259" i="1"/>
  <c r="FE259" i="1"/>
  <c r="FD259" i="1"/>
  <c r="FC259" i="1"/>
  <c r="FB259" i="1"/>
  <c r="EO269" i="1"/>
  <c r="EN269" i="1"/>
  <c r="EM268" i="1"/>
  <c r="EL268" i="1"/>
  <c r="DQ282" i="1"/>
  <c r="EN287" i="1" s="1"/>
  <c r="DN283" i="1"/>
  <c r="EM283" i="1"/>
  <c r="EL283" i="1"/>
  <c r="EK283" i="1"/>
  <c r="EM286" i="1"/>
  <c r="EL286" i="1"/>
  <c r="DN288" i="1"/>
  <c r="EK288" i="1" s="1"/>
  <c r="EQ288" i="1" s="1"/>
  <c r="DN295" i="1"/>
  <c r="EO297" i="1" s="1"/>
  <c r="DN301" i="1"/>
  <c r="EK301" i="1" s="1"/>
  <c r="EQ301" i="1" s="1"/>
  <c r="DN310" i="1"/>
  <c r="DV310" i="1"/>
  <c r="ET315" i="1"/>
  <c r="EY318" i="1"/>
  <c r="EO320" i="1"/>
  <c r="EM321" i="1"/>
  <c r="EO323" i="1"/>
  <c r="ET324" i="1"/>
  <c r="EU328" i="1"/>
  <c r="DK328" i="1"/>
  <c r="EO337" i="1"/>
  <c r="EN337" i="1"/>
  <c r="EM330" i="1"/>
  <c r="DO331" i="1"/>
  <c r="EP333" i="1" s="1"/>
  <c r="DW331" i="1"/>
  <c r="DR334" i="1"/>
  <c r="EO336" i="1" s="1"/>
  <c r="DT336" i="1"/>
  <c r="DL337" i="1"/>
  <c r="DU337" i="1"/>
  <c r="EU338" i="1"/>
  <c r="EU339" i="1"/>
  <c r="ET339" i="1"/>
  <c r="DO340" i="1"/>
  <c r="EM340" i="1" s="1"/>
  <c r="ET345" i="1"/>
  <c r="DK345" i="1"/>
  <c r="EY345" i="1"/>
  <c r="FF345" i="1"/>
  <c r="FE345" i="1"/>
  <c r="FD345" i="1"/>
  <c r="FC345" i="1"/>
  <c r="FB345" i="1"/>
  <c r="DP347" i="1"/>
  <c r="EK347" i="1" s="1"/>
  <c r="EU347" i="1"/>
  <c r="FM347" i="1" s="1"/>
  <c r="EU351" i="1"/>
  <c r="FM351" i="1" s="1"/>
  <c r="EY351" i="1"/>
  <c r="EY352" i="1"/>
  <c r="EU353" i="1"/>
  <c r="EU356" i="1"/>
  <c r="FM356" i="1" s="1"/>
  <c r="EO372" i="1"/>
  <c r="EL365" i="1"/>
  <c r="EK365" i="1"/>
  <c r="FE367" i="1"/>
  <c r="FD367" i="1"/>
  <c r="FC367" i="1"/>
  <c r="FB367" i="1"/>
  <c r="FA367" i="1"/>
  <c r="DK368" i="1"/>
  <c r="DT368" i="1"/>
  <c r="EP372" i="1" s="1"/>
  <c r="EU370" i="1"/>
  <c r="ET373" i="1"/>
  <c r="EU375" i="1"/>
  <c r="EO380" i="1"/>
  <c r="EM379" i="1"/>
  <c r="DQ381" i="1"/>
  <c r="EM381" i="1" s="1"/>
  <c r="ES381" i="1" s="1"/>
  <c r="FK381" i="1" s="1"/>
  <c r="ET382" i="1"/>
  <c r="EY384" i="1"/>
  <c r="EU389" i="1"/>
  <c r="EW389" i="1" s="1"/>
  <c r="FO389" i="1" s="1"/>
  <c r="DJ389" i="1"/>
  <c r="EU391" i="1"/>
  <c r="FM391" i="1" s="1"/>
  <c r="EK396" i="1"/>
  <c r="EM396" i="1"/>
  <c r="EL396" i="1"/>
  <c r="EP397" i="1"/>
  <c r="EM398" i="1"/>
  <c r="EL398" i="1"/>
  <c r="EK398" i="1"/>
  <c r="ET398" i="1"/>
  <c r="ET399" i="1"/>
  <c r="EU403" i="1"/>
  <c r="FM403" i="1" s="1"/>
  <c r="DM404" i="1"/>
  <c r="DV404" i="1"/>
  <c r="FE415" i="1"/>
  <c r="FD415" i="1"/>
  <c r="FB415" i="1"/>
  <c r="FA415" i="1"/>
  <c r="FF415" i="1"/>
  <c r="ET426" i="1"/>
  <c r="EP432" i="1"/>
  <c r="EP458" i="1"/>
  <c r="DL469" i="1"/>
  <c r="EU473" i="1"/>
  <c r="FA474" i="1"/>
  <c r="EP490" i="1"/>
  <c r="EO490" i="1"/>
  <c r="EN490" i="1"/>
  <c r="ET490" i="1"/>
  <c r="DJ490" i="1"/>
  <c r="ET506" i="1"/>
  <c r="DJ506" i="1"/>
  <c r="EK511" i="1"/>
  <c r="EM511" i="1"/>
  <c r="EL511" i="1"/>
  <c r="FL534" i="1"/>
  <c r="DQ545" i="1"/>
  <c r="EM545" i="1" s="1"/>
  <c r="ES545" i="1" s="1"/>
  <c r="FK545" i="1" s="1"/>
  <c r="ET545" i="1"/>
  <c r="EZ552" i="1"/>
  <c r="EM581" i="1"/>
  <c r="FL737" i="1"/>
  <c r="ET183" i="1"/>
  <c r="EL185" i="1"/>
  <c r="ER185" i="1" s="1"/>
  <c r="DR190" i="1"/>
  <c r="EN201" i="1"/>
  <c r="DK194" i="1"/>
  <c r="EY194" i="1"/>
  <c r="FF194" i="1"/>
  <c r="FE194" i="1"/>
  <c r="DQ195" i="1"/>
  <c r="EP197" i="1" s="1"/>
  <c r="EZ196" i="1"/>
  <c r="EO199" i="1"/>
  <c r="EP220" i="1"/>
  <c r="EO220" i="1"/>
  <c r="EN220" i="1"/>
  <c r="EP218" i="1"/>
  <c r="EO218" i="1"/>
  <c r="EM209" i="1"/>
  <c r="EL209" i="1"/>
  <c r="EK209" i="1"/>
  <c r="FE214" i="1"/>
  <c r="FD214" i="1"/>
  <c r="FC214" i="1"/>
  <c r="FB214" i="1"/>
  <c r="FA214" i="1"/>
  <c r="EU216" i="1"/>
  <c r="FM216" i="1" s="1"/>
  <c r="ET217" i="1"/>
  <c r="EU222" i="1"/>
  <c r="FM222" i="1" s="1"/>
  <c r="FM227" i="1"/>
  <c r="EU235" i="1"/>
  <c r="ET238" i="1"/>
  <c r="FE239" i="1"/>
  <c r="FD239" i="1"/>
  <c r="FC239" i="1"/>
  <c r="FB239" i="1"/>
  <c r="FA239" i="1"/>
  <c r="EO251" i="1"/>
  <c r="EN251" i="1"/>
  <c r="EO259" i="1"/>
  <c r="EN259" i="1"/>
  <c r="EO261" i="1"/>
  <c r="EN261" i="1"/>
  <c r="EW246" i="1"/>
  <c r="FO246" i="1" s="1"/>
  <c r="FL246" i="1"/>
  <c r="FM246" i="1"/>
  <c r="DJ246" i="1"/>
  <c r="FF248" i="1"/>
  <c r="FE248" i="1"/>
  <c r="FD248" i="1"/>
  <c r="FC248" i="1"/>
  <c r="FB248" i="1"/>
  <c r="ET254" i="1"/>
  <c r="EU254" i="1"/>
  <c r="FM254" i="1" s="1"/>
  <c r="DJ254" i="1"/>
  <c r="FF256" i="1"/>
  <c r="FE256" i="1"/>
  <c r="FD256" i="1"/>
  <c r="FC256" i="1"/>
  <c r="FB256" i="1"/>
  <c r="ET271" i="1"/>
  <c r="DJ271" i="1"/>
  <c r="EU271" i="1"/>
  <c r="FM271" i="1" s="1"/>
  <c r="FO280" i="1"/>
  <c r="EM297" i="1"/>
  <c r="FE298" i="1"/>
  <c r="FD298" i="1"/>
  <c r="FC298" i="1"/>
  <c r="FB298" i="1"/>
  <c r="FA298" i="1"/>
  <c r="EK314" i="1"/>
  <c r="EM314" i="1"/>
  <c r="ET319" i="1"/>
  <c r="DJ319" i="1"/>
  <c r="EP341" i="1"/>
  <c r="ET329" i="1"/>
  <c r="DJ329" i="1"/>
  <c r="EW331" i="1"/>
  <c r="ET336" i="1"/>
  <c r="EP347" i="1"/>
  <c r="EW354" i="1"/>
  <c r="FO354" i="1" s="1"/>
  <c r="ET358" i="1"/>
  <c r="EP373" i="1"/>
  <c r="EN363" i="1"/>
  <c r="FL367" i="1"/>
  <c r="EY369" i="1"/>
  <c r="FF369" i="1"/>
  <c r="FE369" i="1"/>
  <c r="FD369" i="1"/>
  <c r="FM369" i="1" s="1"/>
  <c r="FC369" i="1"/>
  <c r="FB369" i="1"/>
  <c r="EO373" i="1"/>
  <c r="EP386" i="1"/>
  <c r="EO386" i="1"/>
  <c r="ER386" i="1" s="1"/>
  <c r="FJ386" i="1" s="1"/>
  <c r="EN386" i="1"/>
  <c r="EP381" i="1"/>
  <c r="EM386" i="1"/>
  <c r="ES386" i="1" s="1"/>
  <c r="FK386" i="1" s="1"/>
  <c r="EM388" i="1"/>
  <c r="DL390" i="1"/>
  <c r="ET390" i="1"/>
  <c r="EK390" i="1"/>
  <c r="EM390" i="1"/>
  <c r="EL390" i="1"/>
  <c r="EO400" i="1"/>
  <c r="EO408" i="1"/>
  <c r="FC398" i="1"/>
  <c r="ET401" i="1"/>
  <c r="DS401" i="1"/>
  <c r="EU402" i="1"/>
  <c r="FM402" i="1" s="1"/>
  <c r="DP405" i="1"/>
  <c r="EN402" i="1" s="1"/>
  <c r="DO414" i="1"/>
  <c r="EP435" i="1"/>
  <c r="EO435" i="1"/>
  <c r="EN435" i="1"/>
  <c r="ET432" i="1"/>
  <c r="DJ432" i="1"/>
  <c r="EL442" i="1"/>
  <c r="EU456" i="1"/>
  <c r="FM456" i="1" s="1"/>
  <c r="DM457" i="1"/>
  <c r="EK457" i="1" s="1"/>
  <c r="EQ457" i="1" s="1"/>
  <c r="ET457" i="1"/>
  <c r="FF458" i="1"/>
  <c r="FE458" i="1"/>
  <c r="FD458" i="1"/>
  <c r="FC458" i="1"/>
  <c r="FB458" i="1"/>
  <c r="EY458" i="1"/>
  <c r="EK461" i="1"/>
  <c r="ET470" i="1"/>
  <c r="DM470" i="1"/>
  <c r="EU470" i="1"/>
  <c r="FM470" i="1" s="1"/>
  <c r="EM476" i="1"/>
  <c r="EL476" i="1"/>
  <c r="EK476" i="1"/>
  <c r="EU479" i="1"/>
  <c r="FM479" i="1" s="1"/>
  <c r="FF481" i="1"/>
  <c r="EU491" i="1"/>
  <c r="FM491" i="1" s="1"/>
  <c r="DN495" i="1"/>
  <c r="EM495" i="1" s="1"/>
  <c r="ES495" i="1" s="1"/>
  <c r="FK495" i="1" s="1"/>
  <c r="ET495" i="1"/>
  <c r="DP507" i="1"/>
  <c r="EL507" i="1" s="1"/>
  <c r="ET507" i="1"/>
  <c r="EU512" i="1"/>
  <c r="FM512" i="1" s="1"/>
  <c r="ET513" i="1"/>
  <c r="DK513" i="1"/>
  <c r="FF552" i="1"/>
  <c r="ET565" i="1"/>
  <c r="EP583" i="1"/>
  <c r="EO583" i="1"/>
  <c r="EN583" i="1"/>
  <c r="EP591" i="1"/>
  <c r="EO591" i="1"/>
  <c r="EN591" i="1"/>
  <c r="DK598" i="1"/>
  <c r="ET598" i="1"/>
  <c r="EP607" i="1"/>
  <c r="EO607" i="1"/>
  <c r="EN607" i="1"/>
  <c r="EO600" i="1"/>
  <c r="EP608" i="1"/>
  <c r="EO608" i="1"/>
  <c r="EN608" i="1"/>
  <c r="EN609" i="1"/>
  <c r="EP609" i="1"/>
  <c r="EO609" i="1"/>
  <c r="EY607" i="1"/>
  <c r="FF607" i="1"/>
  <c r="FE607" i="1"/>
  <c r="FD607" i="1"/>
  <c r="FC607" i="1"/>
  <c r="FB607" i="1"/>
  <c r="FA607" i="1"/>
  <c r="EZ607" i="1"/>
  <c r="FB176" i="1"/>
  <c r="EU177" i="1"/>
  <c r="FM177" i="1" s="1"/>
  <c r="DQ178" i="1"/>
  <c r="EK178" i="1" s="1"/>
  <c r="EQ178" i="1" s="1"/>
  <c r="DP182" i="1"/>
  <c r="EP181" i="1" s="1"/>
  <c r="EY182" i="1"/>
  <c r="EK183" i="1"/>
  <c r="EQ183" i="1" s="1"/>
  <c r="EY185" i="1"/>
  <c r="ET190" i="1"/>
  <c r="DK190" i="1"/>
  <c r="FD190" i="1"/>
  <c r="FM190" i="1" s="1"/>
  <c r="EZ191" i="1"/>
  <c r="EY192" i="1"/>
  <c r="EU193" i="1"/>
  <c r="FM193" i="1" s="1"/>
  <c r="DO194" i="1"/>
  <c r="EP195" i="1" s="1"/>
  <c r="DW194" i="1"/>
  <c r="EP203" i="1" s="1"/>
  <c r="DR195" i="1"/>
  <c r="EU196" i="1"/>
  <c r="FA196" i="1"/>
  <c r="DL197" i="1"/>
  <c r="EM197" i="1" s="1"/>
  <c r="ES197" i="1" s="1"/>
  <c r="FK197" i="1" s="1"/>
  <c r="DV197" i="1"/>
  <c r="EY201" i="1"/>
  <c r="FF201" i="1"/>
  <c r="FE201" i="1"/>
  <c r="ET201" i="1"/>
  <c r="EP213" i="1"/>
  <c r="EO213" i="1"/>
  <c r="ER213" i="1" s="1"/>
  <c r="FJ213" i="1" s="1"/>
  <c r="EP221" i="1"/>
  <c r="EN219" i="1"/>
  <c r="ET207" i="1"/>
  <c r="EU209" i="1"/>
  <c r="FM209" i="1" s="1"/>
  <c r="ET211" i="1"/>
  <c r="EM214" i="1"/>
  <c r="FE219" i="1"/>
  <c r="FD219" i="1"/>
  <c r="FC219" i="1"/>
  <c r="FB219" i="1"/>
  <c r="FA219" i="1"/>
  <c r="DL221" i="1"/>
  <c r="EN209" i="1" s="1"/>
  <c r="DT221" i="1"/>
  <c r="EO217" i="1" s="1"/>
  <c r="ET222" i="1"/>
  <c r="EO252" i="1"/>
  <c r="EN252" i="1"/>
  <c r="EO260" i="1"/>
  <c r="EN260" i="1"/>
  <c r="FF245" i="1"/>
  <c r="FE245" i="1"/>
  <c r="FD245" i="1"/>
  <c r="FC245" i="1"/>
  <c r="FB245" i="1"/>
  <c r="ET251" i="1"/>
  <c r="EU251" i="1"/>
  <c r="FM251" i="1" s="1"/>
  <c r="DJ251" i="1"/>
  <c r="EP251" i="1"/>
  <c r="FF253" i="1"/>
  <c r="FE253" i="1"/>
  <c r="FD253" i="1"/>
  <c r="FC253" i="1"/>
  <c r="FB253" i="1"/>
  <c r="ET259" i="1"/>
  <c r="EU259" i="1"/>
  <c r="FM259" i="1" s="1"/>
  <c r="DJ259" i="1"/>
  <c r="EP259" i="1"/>
  <c r="FF261" i="1"/>
  <c r="FE261" i="1"/>
  <c r="FD261" i="1"/>
  <c r="FC261" i="1"/>
  <c r="FB261" i="1"/>
  <c r="EP272" i="1"/>
  <c r="FE270" i="1"/>
  <c r="FD270" i="1"/>
  <c r="FC270" i="1"/>
  <c r="FB270" i="1"/>
  <c r="FA270" i="1"/>
  <c r="EO272" i="1"/>
  <c r="EP285" i="1"/>
  <c r="EO285" i="1"/>
  <c r="EN285" i="1"/>
  <c r="FL280" i="1"/>
  <c r="ET281" i="1"/>
  <c r="DM281" i="1"/>
  <c r="EP283" i="1" s="1"/>
  <c r="EK282" i="1"/>
  <c r="EY288" i="1"/>
  <c r="FF288" i="1"/>
  <c r="FE288" i="1"/>
  <c r="FD288" i="1"/>
  <c r="FC288" i="1"/>
  <c r="FB288" i="1"/>
  <c r="ET289" i="1"/>
  <c r="DJ289" i="1"/>
  <c r="DR289" i="1"/>
  <c r="ET293" i="1"/>
  <c r="EY295" i="1"/>
  <c r="EU297" i="1"/>
  <c r="EK297" i="1"/>
  <c r="EU298" i="1"/>
  <c r="FM298" i="1" s="1"/>
  <c r="EO298" i="1"/>
  <c r="EK300" i="1"/>
  <c r="EQ300" i="1" s="1"/>
  <c r="EZ301" i="1"/>
  <c r="FE302" i="1"/>
  <c r="FD302" i="1"/>
  <c r="FC302" i="1"/>
  <c r="FB302" i="1"/>
  <c r="FA302" i="1"/>
  <c r="EP316" i="1"/>
  <c r="EO316" i="1"/>
  <c r="EN316" i="1"/>
  <c r="EU311" i="1"/>
  <c r="FM311" i="1" s="1"/>
  <c r="EO313" i="1"/>
  <c r="ET317" i="1"/>
  <c r="EZ317" i="1"/>
  <c r="EN336" i="1"/>
  <c r="FE328" i="1"/>
  <c r="FD328" i="1"/>
  <c r="FC328" i="1"/>
  <c r="FB328" i="1"/>
  <c r="FA328" i="1"/>
  <c r="EZ330" i="1"/>
  <c r="EM334" i="1"/>
  <c r="ES334" i="1" s="1"/>
  <c r="FK334" i="1" s="1"/>
  <c r="EU335" i="1"/>
  <c r="FM335" i="1" s="1"/>
  <c r="ET341" i="1"/>
  <c r="ET352" i="1"/>
  <c r="ET353" i="1"/>
  <c r="EK357" i="1"/>
  <c r="EQ357" i="1" s="1"/>
  <c r="EN358" i="1"/>
  <c r="DN362" i="1"/>
  <c r="EK362" i="1" s="1"/>
  <c r="DV362" i="1"/>
  <c r="EP369" i="1"/>
  <c r="EO369" i="1"/>
  <c r="EN369" i="1"/>
  <c r="DO363" i="1"/>
  <c r="DW363" i="1"/>
  <c r="EO375" i="1" s="1"/>
  <c r="EU373" i="1"/>
  <c r="FM373" i="1" s="1"/>
  <c r="FE375" i="1"/>
  <c r="FD375" i="1"/>
  <c r="FC375" i="1"/>
  <c r="FB375" i="1"/>
  <c r="FA375" i="1"/>
  <c r="EN384" i="1"/>
  <c r="EP392" i="1"/>
  <c r="EP387" i="1"/>
  <c r="ES387" i="1" s="1"/>
  <c r="FK387" i="1" s="1"/>
  <c r="EO387" i="1"/>
  <c r="EN387" i="1"/>
  <c r="EU384" i="1"/>
  <c r="ET385" i="1"/>
  <c r="DJ385" i="1"/>
  <c r="ET387" i="1"/>
  <c r="ET391" i="1"/>
  <c r="DJ391" i="1"/>
  <c r="EO401" i="1"/>
  <c r="DJ399" i="1"/>
  <c r="EP403" i="1"/>
  <c r="EU404" i="1"/>
  <c r="FM404" i="1" s="1"/>
  <c r="DK406" i="1"/>
  <c r="ET406" i="1"/>
  <c r="EY415" i="1"/>
  <c r="EO439" i="1"/>
  <c r="ET434" i="1"/>
  <c r="ET441" i="1"/>
  <c r="DJ441" i="1"/>
  <c r="ET443" i="1"/>
  <c r="EM452" i="1"/>
  <c r="EZ458" i="1"/>
  <c r="ET480" i="1"/>
  <c r="ET489" i="1"/>
  <c r="DJ489" i="1"/>
  <c r="EU493" i="1"/>
  <c r="FM493" i="1" s="1"/>
  <c r="ET494" i="1"/>
  <c r="DJ494" i="1"/>
  <c r="EM496" i="1"/>
  <c r="EL496" i="1"/>
  <c r="EK496" i="1"/>
  <c r="EP535" i="1"/>
  <c r="EO535" i="1"/>
  <c r="EN535" i="1"/>
  <c r="EU565" i="1"/>
  <c r="FM565" i="1" s="1"/>
  <c r="ET567" i="1"/>
  <c r="EM609" i="1"/>
  <c r="ES609" i="1" s="1"/>
  <c r="DJ180" i="1"/>
  <c r="EN175" i="1" s="1"/>
  <c r="EZ182" i="1"/>
  <c r="EL183" i="1"/>
  <c r="ER183" i="1" s="1"/>
  <c r="FJ183" i="1" s="1"/>
  <c r="DJ184" i="1"/>
  <c r="EZ185" i="1"/>
  <c r="EZ192" i="1"/>
  <c r="EY193" i="1"/>
  <c r="EZ194" i="1"/>
  <c r="ET195" i="1"/>
  <c r="DJ195" i="1"/>
  <c r="FE196" i="1"/>
  <c r="DM197" i="1"/>
  <c r="DW197" i="1"/>
  <c r="EK199" i="1"/>
  <c r="FC200" i="1"/>
  <c r="FB200" i="1"/>
  <c r="FA200" i="1"/>
  <c r="EN214" i="1"/>
  <c r="EO222" i="1"/>
  <c r="EN222" i="1"/>
  <c r="ET209" i="1"/>
  <c r="ET210" i="1"/>
  <c r="EU211" i="1"/>
  <c r="FM211" i="1" s="1"/>
  <c r="EU214" i="1"/>
  <c r="FM214" i="1" s="1"/>
  <c r="EP214" i="1"/>
  <c r="EM219" i="1"/>
  <c r="EO219" i="1"/>
  <c r="EY226" i="1"/>
  <c r="FF226" i="1"/>
  <c r="FE226" i="1"/>
  <c r="FD226" i="1"/>
  <c r="FM226" i="1" s="1"/>
  <c r="FC226" i="1"/>
  <c r="FB226" i="1"/>
  <c r="ET227" i="1"/>
  <c r="DJ227" i="1"/>
  <c r="ET228" i="1"/>
  <c r="DJ228" i="1"/>
  <c r="DS228" i="1"/>
  <c r="EN235" i="1" s="1"/>
  <c r="DO230" i="1"/>
  <c r="DW230" i="1"/>
  <c r="EN232" i="1"/>
  <c r="DP233" i="1"/>
  <c r="EL233" i="1" s="1"/>
  <c r="ER233" i="1" s="1"/>
  <c r="FJ233" i="1" s="1"/>
  <c r="EY234" i="1"/>
  <c r="FF234" i="1"/>
  <c r="FE234" i="1"/>
  <c r="FD234" i="1"/>
  <c r="FM234" i="1" s="1"/>
  <c r="FC234" i="1"/>
  <c r="FB234" i="1"/>
  <c r="ET235" i="1"/>
  <c r="DJ235" i="1"/>
  <c r="ET236" i="1"/>
  <c r="DR236" i="1"/>
  <c r="EM236" i="1" s="1"/>
  <c r="ES236" i="1" s="1"/>
  <c r="FK236" i="1" s="1"/>
  <c r="ET248" i="1"/>
  <c r="EU248" i="1"/>
  <c r="FM248" i="1" s="1"/>
  <c r="DJ248" i="1"/>
  <c r="EP248" i="1"/>
  <c r="EY249" i="1"/>
  <c r="FF250" i="1"/>
  <c r="FE250" i="1"/>
  <c r="FD250" i="1"/>
  <c r="FC250" i="1"/>
  <c r="FB250" i="1"/>
  <c r="EZ252" i="1"/>
  <c r="ET256" i="1"/>
  <c r="EU256" i="1"/>
  <c r="FM256" i="1" s="1"/>
  <c r="DJ256" i="1"/>
  <c r="EP256" i="1"/>
  <c r="EY257" i="1"/>
  <c r="FF258" i="1"/>
  <c r="FE258" i="1"/>
  <c r="FD258" i="1"/>
  <c r="FC258" i="1"/>
  <c r="FB258" i="1"/>
  <c r="EP273" i="1"/>
  <c r="ES273" i="1" s="1"/>
  <c r="FK273" i="1" s="1"/>
  <c r="EO273" i="1"/>
  <c r="ER273" i="1" s="1"/>
  <c r="FJ273" i="1" s="1"/>
  <c r="EP274" i="1"/>
  <c r="EZ268" i="1"/>
  <c r="ET270" i="1"/>
  <c r="EU270" i="1"/>
  <c r="FM270" i="1" s="1"/>
  <c r="ET272" i="1"/>
  <c r="EP286" i="1"/>
  <c r="EO286" i="1"/>
  <c r="EN286" i="1"/>
  <c r="EM281" i="1"/>
  <c r="EL281" i="1"/>
  <c r="EK281" i="1"/>
  <c r="EQ281" i="1" s="1"/>
  <c r="EO280" i="1"/>
  <c r="FE281" i="1"/>
  <c r="FD281" i="1"/>
  <c r="FM281" i="1" s="1"/>
  <c r="FC281" i="1"/>
  <c r="FB281" i="1"/>
  <c r="FA281" i="1"/>
  <c r="EL282" i="1"/>
  <c r="ET284" i="1"/>
  <c r="DJ284" i="1"/>
  <c r="EU284" i="1"/>
  <c r="FM284" i="1" s="1"/>
  <c r="EN284" i="1"/>
  <c r="EL293" i="1"/>
  <c r="EM293" i="1"/>
  <c r="DP294" i="1"/>
  <c r="EP299" i="1" s="1"/>
  <c r="DJ296" i="1"/>
  <c r="DS296" i="1"/>
  <c r="EN302" i="1" s="1"/>
  <c r="EL297" i="1"/>
  <c r="ET298" i="1"/>
  <c r="DL298" i="1"/>
  <c r="EN295" i="1" s="1"/>
  <c r="EP298" i="1"/>
  <c r="EU310" i="1"/>
  <c r="EP317" i="1"/>
  <c r="EO317" i="1"/>
  <c r="EN317" i="1"/>
  <c r="EQ317" i="1" s="1"/>
  <c r="EU312" i="1"/>
  <c r="FM312" i="1" s="1"/>
  <c r="EN312" i="1"/>
  <c r="ET313" i="1"/>
  <c r="DJ313" i="1"/>
  <c r="ET314" i="1"/>
  <c r="DX316" i="1"/>
  <c r="EM316" i="1" s="1"/>
  <c r="ES316" i="1" s="1"/>
  <c r="FK316" i="1" s="1"/>
  <c r="ET318" i="1"/>
  <c r="FF318" i="1"/>
  <c r="FE318" i="1"/>
  <c r="FD318" i="1"/>
  <c r="FM318" i="1" s="1"/>
  <c r="FC318" i="1"/>
  <c r="FB318" i="1"/>
  <c r="DU319" i="1"/>
  <c r="EP321" i="1" s="1"/>
  <c r="ET320" i="1"/>
  <c r="DJ320" i="1"/>
  <c r="DR320" i="1"/>
  <c r="EU321" i="1"/>
  <c r="FM321" i="1" s="1"/>
  <c r="EU330" i="1"/>
  <c r="DL333" i="1"/>
  <c r="EL333" i="1" s="1"/>
  <c r="ET334" i="1"/>
  <c r="EN334" i="1"/>
  <c r="EU337" i="1"/>
  <c r="ET338" i="1"/>
  <c r="DJ338" i="1"/>
  <c r="EY338" i="1"/>
  <c r="FF338" i="1"/>
  <c r="FE338" i="1"/>
  <c r="FD338" i="1"/>
  <c r="FC338" i="1"/>
  <c r="FB338" i="1"/>
  <c r="EU340" i="1"/>
  <c r="FM340" i="1" s="1"/>
  <c r="EL341" i="1"/>
  <c r="EK341" i="1"/>
  <c r="EM341" i="1"/>
  <c r="EP349" i="1"/>
  <c r="ES349" i="1" s="1"/>
  <c r="FK349" i="1" s="1"/>
  <c r="EN351" i="1"/>
  <c r="EU350" i="1"/>
  <c r="FM350" i="1" s="1"/>
  <c r="ET351" i="1"/>
  <c r="FE351" i="1"/>
  <c r="FD351" i="1"/>
  <c r="FC351" i="1"/>
  <c r="FB351" i="1"/>
  <c r="FA351" i="1"/>
  <c r="FF352" i="1"/>
  <c r="FE352" i="1"/>
  <c r="FD352" i="1"/>
  <c r="FC352" i="1"/>
  <c r="FB352" i="1"/>
  <c r="EO358" i="1"/>
  <c r="EP370" i="1"/>
  <c r="EO370" i="1"/>
  <c r="EN370" i="1"/>
  <c r="ET362" i="1"/>
  <c r="EU363" i="1"/>
  <c r="FM363" i="1" s="1"/>
  <c r="DJ370" i="1"/>
  <c r="DK371" i="1"/>
  <c r="EL373" i="1"/>
  <c r="ER373" i="1" s="1"/>
  <c r="FJ373" i="1" s="1"/>
  <c r="ET375" i="1"/>
  <c r="EU379" i="1"/>
  <c r="FM379" i="1" s="1"/>
  <c r="DM380" i="1"/>
  <c r="EU382" i="1"/>
  <c r="FM382" i="1" s="1"/>
  <c r="DJ382" i="1"/>
  <c r="EP379" i="1" s="1"/>
  <c r="FF384" i="1"/>
  <c r="FE384" i="1"/>
  <c r="FD384" i="1"/>
  <c r="FC384" i="1"/>
  <c r="FB384" i="1"/>
  <c r="ET386" i="1"/>
  <c r="EU387" i="1"/>
  <c r="FM387" i="1" s="1"/>
  <c r="DL388" i="1"/>
  <c r="EL388" i="1" s="1"/>
  <c r="FD389" i="1"/>
  <c r="FA389" i="1"/>
  <c r="FC389" i="1"/>
  <c r="FL389" i="1" s="1"/>
  <c r="FB389" i="1"/>
  <c r="EZ389" i="1"/>
  <c r="EY389" i="1"/>
  <c r="ET403" i="1"/>
  <c r="DK403" i="1"/>
  <c r="EO397" i="1" s="1"/>
  <c r="DL406" i="1"/>
  <c r="EP398" i="1" s="1"/>
  <c r="FF408" i="1"/>
  <c r="FC408" i="1"/>
  <c r="FD408" i="1"/>
  <c r="FM408" i="1" s="1"/>
  <c r="FB408" i="1"/>
  <c r="FA408" i="1"/>
  <c r="EZ408" i="1"/>
  <c r="EY408" i="1"/>
  <c r="DL409" i="1"/>
  <c r="EM409" i="1" s="1"/>
  <c r="ES409" i="1" s="1"/>
  <c r="FK409" i="1" s="1"/>
  <c r="EP417" i="1"/>
  <c r="EO417" i="1"/>
  <c r="EN417" i="1"/>
  <c r="EO425" i="1"/>
  <c r="DM415" i="1"/>
  <c r="EL415" i="1" s="1"/>
  <c r="ET415" i="1"/>
  <c r="EK415" i="1"/>
  <c r="EZ415" i="1"/>
  <c r="ET418" i="1"/>
  <c r="DJ418" i="1"/>
  <c r="EU419" i="1"/>
  <c r="FM419" i="1" s="1"/>
  <c r="EU431" i="1"/>
  <c r="FM431" i="1" s="1"/>
  <c r="DJ431" i="1"/>
  <c r="ET435" i="1"/>
  <c r="EK449" i="1"/>
  <c r="ET455" i="1"/>
  <c r="DJ455" i="1"/>
  <c r="FA458" i="1"/>
  <c r="EU461" i="1"/>
  <c r="FM461" i="1" s="1"/>
  <c r="ET468" i="1"/>
  <c r="ET477" i="1"/>
  <c r="EU495" i="1"/>
  <c r="FM495" i="1" s="1"/>
  <c r="EP511" i="1"/>
  <c r="DN504" i="1"/>
  <c r="ET504" i="1"/>
  <c r="FF505" i="1"/>
  <c r="FE505" i="1"/>
  <c r="FD505" i="1"/>
  <c r="FM505" i="1" s="1"/>
  <c r="FC505" i="1"/>
  <c r="FB505" i="1"/>
  <c r="EY505" i="1"/>
  <c r="EU507" i="1"/>
  <c r="FM507" i="1" s="1"/>
  <c r="ET516" i="1"/>
  <c r="EN544" i="1"/>
  <c r="EP544" i="1"/>
  <c r="EO544" i="1"/>
  <c r="EW540" i="1"/>
  <c r="FO540" i="1" s="1"/>
  <c r="EU573" i="1"/>
  <c r="FM573" i="1" s="1"/>
  <c r="ET591" i="1"/>
  <c r="DJ608" i="1"/>
  <c r="ET608" i="1"/>
  <c r="EM177" i="1"/>
  <c r="ES177" i="1" s="1"/>
  <c r="FK177" i="1" s="1"/>
  <c r="EK177" i="1"/>
  <c r="EQ177" i="1" s="1"/>
  <c r="EM178" i="1"/>
  <c r="ES178" i="1" s="1"/>
  <c r="FK178" i="1" s="1"/>
  <c r="EU181" i="1"/>
  <c r="EM182" i="1"/>
  <c r="FA182" i="1"/>
  <c r="FA185" i="1"/>
  <c r="FC190" i="1"/>
  <c r="FA190" i="1"/>
  <c r="FF190" i="1"/>
  <c r="DJ191" i="1"/>
  <c r="ET192" i="1"/>
  <c r="DJ192" i="1"/>
  <c r="DS192" i="1"/>
  <c r="EN199" i="1" s="1"/>
  <c r="FA192" i="1"/>
  <c r="FA194" i="1"/>
  <c r="FC195" i="1"/>
  <c r="FB195" i="1"/>
  <c r="FA195" i="1"/>
  <c r="DR196" i="1"/>
  <c r="FF196" i="1"/>
  <c r="EN197" i="1"/>
  <c r="DK199" i="1"/>
  <c r="EM199" i="1" s="1"/>
  <c r="EP215" i="1"/>
  <c r="EO215" i="1"/>
  <c r="EN215" i="1"/>
  <c r="EY212" i="1"/>
  <c r="FF212" i="1"/>
  <c r="FE212" i="1"/>
  <c r="FD212" i="1"/>
  <c r="FC212" i="1"/>
  <c r="FB212" i="1"/>
  <c r="EK213" i="1"/>
  <c r="EM213" i="1"/>
  <c r="ES213" i="1" s="1"/>
  <c r="FK213" i="1" s="1"/>
  <c r="ET214" i="1"/>
  <c r="EU219" i="1"/>
  <c r="FM219" i="1" s="1"/>
  <c r="EP219" i="1"/>
  <c r="EY222" i="1"/>
  <c r="ET226" i="1"/>
  <c r="EP236" i="1"/>
  <c r="FE227" i="1"/>
  <c r="FD227" i="1"/>
  <c r="FC227" i="1"/>
  <c r="FB227" i="1"/>
  <c r="FA227" i="1"/>
  <c r="EO232" i="1"/>
  <c r="ET233" i="1"/>
  <c r="ET234" i="1"/>
  <c r="FE235" i="1"/>
  <c r="FD235" i="1"/>
  <c r="FC235" i="1"/>
  <c r="FB235" i="1"/>
  <c r="FA235" i="1"/>
  <c r="DN238" i="1"/>
  <c r="EP230" i="1" s="1"/>
  <c r="DW238" i="1"/>
  <c r="EL238" i="1"/>
  <c r="ER238" i="1" s="1"/>
  <c r="FJ238" i="1" s="1"/>
  <c r="EK240" i="1"/>
  <c r="EM240" i="1"/>
  <c r="ES240" i="1" s="1"/>
  <c r="FK240" i="1" s="1"/>
  <c r="ET245" i="1"/>
  <c r="EU245" i="1"/>
  <c r="FM245" i="1" s="1"/>
  <c r="DK245" i="1"/>
  <c r="EY246" i="1"/>
  <c r="FF247" i="1"/>
  <c r="FE247" i="1"/>
  <c r="FD247" i="1"/>
  <c r="FC247" i="1"/>
  <c r="FB247" i="1"/>
  <c r="EZ249" i="1"/>
  <c r="ET253" i="1"/>
  <c r="EU253" i="1"/>
  <c r="FM253" i="1" s="1"/>
  <c r="DJ253" i="1"/>
  <c r="EY254" i="1"/>
  <c r="FF255" i="1"/>
  <c r="FE255" i="1"/>
  <c r="FD255" i="1"/>
  <c r="FC255" i="1"/>
  <c r="FB255" i="1"/>
  <c r="EZ257" i="1"/>
  <c r="ET261" i="1"/>
  <c r="EU261" i="1"/>
  <c r="FM261" i="1" s="1"/>
  <c r="DJ261" i="1"/>
  <c r="EP261" i="1"/>
  <c r="EP276" i="1"/>
  <c r="FF269" i="1"/>
  <c r="FE269" i="1"/>
  <c r="FD269" i="1"/>
  <c r="FC269" i="1"/>
  <c r="FB269" i="1"/>
  <c r="DJ270" i="1"/>
  <c r="EP268" i="1" s="1"/>
  <c r="EP287" i="1"/>
  <c r="EO281" i="1"/>
  <c r="FE283" i="1"/>
  <c r="FD283" i="1"/>
  <c r="FC283" i="1"/>
  <c r="FB283" i="1"/>
  <c r="FA283" i="1"/>
  <c r="EO284" i="1"/>
  <c r="EM285" i="1"/>
  <c r="ES285" i="1" s="1"/>
  <c r="FK285" i="1" s="1"/>
  <c r="EP294" i="1"/>
  <c r="EM298" i="1"/>
  <c r="ES298" i="1" s="1"/>
  <c r="FK298" i="1" s="1"/>
  <c r="EL298" i="1"/>
  <c r="ER298" i="1" s="1"/>
  <c r="EK298" i="1"/>
  <c r="EQ298" i="1" s="1"/>
  <c r="EM301" i="1"/>
  <c r="ES301" i="1" s="1"/>
  <c r="EL301" i="1"/>
  <c r="ER301" i="1" s="1"/>
  <c r="FJ301" i="1" s="1"/>
  <c r="EY301" i="1"/>
  <c r="FF301" i="1"/>
  <c r="FE301" i="1"/>
  <c r="FD301" i="1"/>
  <c r="FC301" i="1"/>
  <c r="FB301" i="1"/>
  <c r="ET302" i="1"/>
  <c r="EU302" i="1"/>
  <c r="FM302" i="1" s="1"/>
  <c r="ET311" i="1"/>
  <c r="DJ311" i="1"/>
  <c r="EO312" i="1"/>
  <c r="EU314" i="1"/>
  <c r="FM314" i="1" s="1"/>
  <c r="EU316" i="1"/>
  <c r="EY317" i="1"/>
  <c r="FF317" i="1"/>
  <c r="FE317" i="1"/>
  <c r="FD317" i="1"/>
  <c r="FC317" i="1"/>
  <c r="FB317" i="1"/>
  <c r="FE319" i="1"/>
  <c r="FD319" i="1"/>
  <c r="FC319" i="1"/>
  <c r="FB319" i="1"/>
  <c r="FA319" i="1"/>
  <c r="ET323" i="1"/>
  <c r="DR323" i="1"/>
  <c r="EO318" i="1" s="1"/>
  <c r="DL328" i="1"/>
  <c r="DT328" i="1"/>
  <c r="DN329" i="1"/>
  <c r="DV329" i="1"/>
  <c r="EP340" i="1" s="1"/>
  <c r="EY330" i="1"/>
  <c r="FF330" i="1"/>
  <c r="FE330" i="1"/>
  <c r="FD330" i="1"/>
  <c r="FC330" i="1"/>
  <c r="FB330" i="1"/>
  <c r="EU333" i="1"/>
  <c r="FM333" i="1" s="1"/>
  <c r="EO334" i="1"/>
  <c r="EU336" i="1"/>
  <c r="FM336" i="1" s="1"/>
  <c r="DJ336" i="1"/>
  <c r="FF337" i="1"/>
  <c r="FE337" i="1"/>
  <c r="FD337" i="1"/>
  <c r="FC337" i="1"/>
  <c r="FB337" i="1"/>
  <c r="EN341" i="1"/>
  <c r="DO346" i="1"/>
  <c r="EK346" i="1"/>
  <c r="EL347" i="1"/>
  <c r="DQ348" i="1"/>
  <c r="EM348" i="1" s="1"/>
  <c r="ES348" i="1" s="1"/>
  <c r="FK348" i="1" s="1"/>
  <c r="ET349" i="1"/>
  <c r="EN349" i="1"/>
  <c r="DK351" i="1"/>
  <c r="DT351" i="1"/>
  <c r="EP355" i="1" s="1"/>
  <c r="ES355" i="1" s="1"/>
  <c r="FK355" i="1" s="1"/>
  <c r="EO351" i="1"/>
  <c r="DL352" i="1"/>
  <c r="EO347" i="1" s="1"/>
  <c r="DU352" i="1"/>
  <c r="EN356" i="1" s="1"/>
  <c r="EL352" i="1"/>
  <c r="DL353" i="1"/>
  <c r="EK353" i="1" s="1"/>
  <c r="DU353" i="1"/>
  <c r="EM353" i="1" s="1"/>
  <c r="ES353" i="1" s="1"/>
  <c r="FK353" i="1" s="1"/>
  <c r="EY353" i="1"/>
  <c r="FF353" i="1"/>
  <c r="FE353" i="1"/>
  <c r="FD353" i="1"/>
  <c r="FC353" i="1"/>
  <c r="FB353" i="1"/>
  <c r="EK356" i="1"/>
  <c r="EL356" i="1"/>
  <c r="DQ357" i="1"/>
  <c r="EM357" i="1" s="1"/>
  <c r="ES357" i="1" s="1"/>
  <c r="FK357" i="1" s="1"/>
  <c r="EM365" i="1"/>
  <c r="EW367" i="1"/>
  <c r="FO367" i="1" s="1"/>
  <c r="EU368" i="1"/>
  <c r="FM368" i="1" s="1"/>
  <c r="ET369" i="1"/>
  <c r="DJ369" i="1"/>
  <c r="DM370" i="1"/>
  <c r="DV370" i="1"/>
  <c r="DN371" i="1"/>
  <c r="DW371" i="1"/>
  <c r="EM372" i="1"/>
  <c r="DP373" i="1"/>
  <c r="EK373" i="1" s="1"/>
  <c r="EQ373" i="1" s="1"/>
  <c r="ET374" i="1"/>
  <c r="EP389" i="1"/>
  <c r="EO389" i="1"/>
  <c r="EN389" i="1"/>
  <c r="DP380" i="1"/>
  <c r="EP385" i="1" s="1"/>
  <c r="ET381" i="1"/>
  <c r="EN381" i="1"/>
  <c r="EU383" i="1"/>
  <c r="FM383" i="1" s="1"/>
  <c r="DL385" i="1"/>
  <c r="DU385" i="1"/>
  <c r="EN390" i="1" s="1"/>
  <c r="DO388" i="1"/>
  <c r="EO384" i="1" s="1"/>
  <c r="EU390" i="1"/>
  <c r="FM390" i="1" s="1"/>
  <c r="EN392" i="1"/>
  <c r="EN407" i="1"/>
  <c r="EP407" i="1"/>
  <c r="EO407" i="1"/>
  <c r="EM402" i="1"/>
  <c r="EL402" i="1"/>
  <c r="EK402" i="1"/>
  <c r="EM403" i="1"/>
  <c r="EL403" i="1"/>
  <c r="EK403" i="1"/>
  <c r="ET420" i="1"/>
  <c r="ET424" i="1"/>
  <c r="DJ424" i="1"/>
  <c r="FE431" i="1"/>
  <c r="FD431" i="1"/>
  <c r="FC431" i="1"/>
  <c r="FB431" i="1"/>
  <c r="FA431" i="1"/>
  <c r="EY431" i="1"/>
  <c r="EU437" i="1"/>
  <c r="FM437" i="1" s="1"/>
  <c r="FF440" i="1"/>
  <c r="FE440" i="1"/>
  <c r="FD440" i="1"/>
  <c r="FC440" i="1"/>
  <c r="FB440" i="1"/>
  <c r="EZ440" i="1"/>
  <c r="EY440" i="1"/>
  <c r="EU442" i="1"/>
  <c r="EW442" i="1" s="1"/>
  <c r="FO442" i="1" s="1"/>
  <c r="EK468" i="1"/>
  <c r="ET475" i="1"/>
  <c r="DJ475" i="1"/>
  <c r="EU477" i="1"/>
  <c r="FM477" i="1" s="1"/>
  <c r="ET479" i="1"/>
  <c r="EP498" i="1"/>
  <c r="EW488" i="1"/>
  <c r="EY488" i="1"/>
  <c r="FF488" i="1"/>
  <c r="FE488" i="1"/>
  <c r="FD488" i="1"/>
  <c r="FM488" i="1" s="1"/>
  <c r="FC488" i="1"/>
  <c r="FL488" i="1" s="1"/>
  <c r="ET493" i="1"/>
  <c r="DJ493" i="1"/>
  <c r="EK503" i="1"/>
  <c r="EN504" i="1"/>
  <c r="EM503" i="1"/>
  <c r="EL503" i="1"/>
  <c r="EN515" i="1"/>
  <c r="EZ505" i="1"/>
  <c r="ET527" i="1"/>
  <c r="FF547" i="1"/>
  <c r="FE547" i="1"/>
  <c r="FD547" i="1"/>
  <c r="FC547" i="1"/>
  <c r="FB547" i="1"/>
  <c r="EY547" i="1"/>
  <c r="EM555" i="1"/>
  <c r="EL555" i="1"/>
  <c r="EK555" i="1"/>
  <c r="DL591" i="1"/>
  <c r="EU591" i="1"/>
  <c r="FM591" i="1" s="1"/>
  <c r="EU185" i="1"/>
  <c r="FM185" i="1" s="1"/>
  <c r="ET196" i="1"/>
  <c r="DJ196" i="1"/>
  <c r="EP210" i="1"/>
  <c r="EO210" i="1"/>
  <c r="ER210" i="1" s="1"/>
  <c r="FJ210" i="1" s="1"/>
  <c r="EN210" i="1"/>
  <c r="EW208" i="1"/>
  <c r="FO208" i="1" s="1"/>
  <c r="EM212" i="1"/>
  <c r="EL212" i="1"/>
  <c r="EN218" i="1"/>
  <c r="ET219" i="1"/>
  <c r="EP229" i="1"/>
  <c r="EO229" i="1"/>
  <c r="EN229" i="1"/>
  <c r="EP237" i="1"/>
  <c r="EU230" i="1"/>
  <c r="FM230" i="1" s="1"/>
  <c r="EZ230" i="1"/>
  <c r="EU231" i="1"/>
  <c r="FM231" i="1" s="1"/>
  <c r="DL235" i="1"/>
  <c r="DU235" i="1"/>
  <c r="EO237" i="1" s="1"/>
  <c r="EO235" i="1"/>
  <c r="EN240" i="1"/>
  <c r="EW250" i="1"/>
  <c r="FO250" i="1" s="1"/>
  <c r="FL250" i="1"/>
  <c r="FM250" i="1"/>
  <c r="DJ250" i="1"/>
  <c r="EP250" i="1"/>
  <c r="EY251" i="1"/>
  <c r="FF252" i="1"/>
  <c r="FE252" i="1"/>
  <c r="FD252" i="1"/>
  <c r="FC252" i="1"/>
  <c r="FB252" i="1"/>
  <c r="EZ254" i="1"/>
  <c r="EW258" i="1"/>
  <c r="FO258" i="1" s="1"/>
  <c r="FL258" i="1"/>
  <c r="FM258" i="1"/>
  <c r="DJ258" i="1"/>
  <c r="EP258" i="1"/>
  <c r="EY259" i="1"/>
  <c r="FF260" i="1"/>
  <c r="FE260" i="1"/>
  <c r="FD260" i="1"/>
  <c r="FC260" i="1"/>
  <c r="FB260" i="1"/>
  <c r="EP275" i="1"/>
  <c r="EO275" i="1"/>
  <c r="EN275" i="1"/>
  <c r="EY268" i="1"/>
  <c r="FF268" i="1"/>
  <c r="FE268" i="1"/>
  <c r="FD268" i="1"/>
  <c r="FC268" i="1"/>
  <c r="FB268" i="1"/>
  <c r="ET269" i="1"/>
  <c r="EU269" i="1"/>
  <c r="FM269" i="1" s="1"/>
  <c r="EK273" i="1"/>
  <c r="EQ273" i="1" s="1"/>
  <c r="DM274" i="1"/>
  <c r="EL274" i="1" s="1"/>
  <c r="DM275" i="1"/>
  <c r="EK275" i="1" s="1"/>
  <c r="EU276" i="1"/>
  <c r="EW276" i="1" s="1"/>
  <c r="FO276" i="1" s="1"/>
  <c r="EM276" i="1"/>
  <c r="ES276" i="1" s="1"/>
  <c r="FK276" i="1" s="1"/>
  <c r="EP288" i="1"/>
  <c r="EO288" i="1"/>
  <c r="EN288" i="1"/>
  <c r="EK280" i="1"/>
  <c r="EP281" i="1"/>
  <c r="EO283" i="1"/>
  <c r="EZ286" i="1"/>
  <c r="ET288" i="1"/>
  <c r="EM288" i="1"/>
  <c r="ES288" i="1" s="1"/>
  <c r="FK288" i="1" s="1"/>
  <c r="EL288" i="1"/>
  <c r="ER288" i="1" s="1"/>
  <c r="FJ288" i="1" s="1"/>
  <c r="EP296" i="1"/>
  <c r="EO293" i="1"/>
  <c r="FE295" i="1"/>
  <c r="FD295" i="1"/>
  <c r="FC295" i="1"/>
  <c r="FB295" i="1"/>
  <c r="FA295" i="1"/>
  <c r="ET296" i="1"/>
  <c r="EU301" i="1"/>
  <c r="FM301" i="1" s="1"/>
  <c r="EM302" i="1"/>
  <c r="EL302" i="1"/>
  <c r="EK302" i="1"/>
  <c r="ET310" i="1"/>
  <c r="EN319" i="1"/>
  <c r="EP324" i="1"/>
  <c r="EO324" i="1"/>
  <c r="ET312" i="1"/>
  <c r="DJ312" i="1"/>
  <c r="EP312" i="1"/>
  <c r="EM317" i="1"/>
  <c r="ES317" i="1" s="1"/>
  <c r="FK317" i="1" s="1"/>
  <c r="EL317" i="1"/>
  <c r="EP318" i="1"/>
  <c r="EO319" i="1"/>
  <c r="EL324" i="1"/>
  <c r="ER324" i="1" s="1"/>
  <c r="EP331" i="1"/>
  <c r="EO331" i="1"/>
  <c r="EN331" i="1"/>
  <c r="EP339" i="1"/>
  <c r="EO339" i="1"/>
  <c r="EN339" i="1"/>
  <c r="EP332" i="1"/>
  <c r="EO332" i="1"/>
  <c r="EN332" i="1"/>
  <c r="EU334" i="1"/>
  <c r="FM334" i="1" s="1"/>
  <c r="ET335" i="1"/>
  <c r="EO341" i="1"/>
  <c r="EU345" i="1"/>
  <c r="FM345" i="1" s="1"/>
  <c r="EP353" i="1"/>
  <c r="EO353" i="1"/>
  <c r="EN353" i="1"/>
  <c r="EU346" i="1"/>
  <c r="FM346" i="1" s="1"/>
  <c r="EL346" i="1"/>
  <c r="EO349" i="1"/>
  <c r="EP351" i="1"/>
  <c r="EK354" i="1"/>
  <c r="DM364" i="1"/>
  <c r="EL364" i="1" s="1"/>
  <c r="ET365" i="1"/>
  <c r="EN365" i="1"/>
  <c r="EU366" i="1"/>
  <c r="FM366" i="1" s="1"/>
  <c r="DJ366" i="1"/>
  <c r="EN362" i="1" s="1"/>
  <c r="FF368" i="1"/>
  <c r="FE368" i="1"/>
  <c r="FD368" i="1"/>
  <c r="FC368" i="1"/>
  <c r="FB368" i="1"/>
  <c r="EN372" i="1"/>
  <c r="EO381" i="1"/>
  <c r="ET384" i="1"/>
  <c r="DJ384" i="1"/>
  <c r="EP384" i="1"/>
  <c r="EZ385" i="1"/>
  <c r="ET392" i="1"/>
  <c r="DJ392" i="1"/>
  <c r="EO392" i="1"/>
  <c r="FD398" i="1"/>
  <c r="FA398" i="1"/>
  <c r="FB398" i="1"/>
  <c r="EZ398" i="1"/>
  <c r="EY398" i="1"/>
  <c r="EU399" i="1"/>
  <c r="FM399" i="1" s="1"/>
  <c r="ET400" i="1"/>
  <c r="DJ400" i="1"/>
  <c r="EN400" i="1"/>
  <c r="ET404" i="1"/>
  <c r="DJ404" i="1"/>
  <c r="EN419" i="1"/>
  <c r="EN423" i="1"/>
  <c r="EP423" i="1"/>
  <c r="EO423" i="1"/>
  <c r="EU417" i="1"/>
  <c r="EY417" i="1"/>
  <c r="FF417" i="1"/>
  <c r="FE417" i="1"/>
  <c r="FD417" i="1"/>
  <c r="FC417" i="1"/>
  <c r="EZ417" i="1"/>
  <c r="ET419" i="1"/>
  <c r="EU426" i="1"/>
  <c r="FM426" i="1" s="1"/>
  <c r="EZ431" i="1"/>
  <c r="EU440" i="1"/>
  <c r="FM440" i="1" s="1"/>
  <c r="DK440" i="1"/>
  <c r="DM453" i="1"/>
  <c r="EK453" i="1" s="1"/>
  <c r="EQ453" i="1" s="1"/>
  <c r="ET453" i="1"/>
  <c r="EO480" i="1"/>
  <c r="EK488" i="1"/>
  <c r="EZ488" i="1"/>
  <c r="EU492" i="1"/>
  <c r="FM492" i="1" s="1"/>
  <c r="FA505" i="1"/>
  <c r="EL512" i="1"/>
  <c r="EU515" i="1"/>
  <c r="ET517" i="1"/>
  <c r="DM517" i="1"/>
  <c r="EM517" i="1" s="1"/>
  <c r="FL541" i="1"/>
  <c r="EW541" i="1"/>
  <c r="FO541" i="1" s="1"/>
  <c r="EZ547" i="1"/>
  <c r="EM566" i="1"/>
  <c r="ES566" i="1" s="1"/>
  <c r="FK566" i="1" s="1"/>
  <c r="EL566" i="1"/>
  <c r="EK566" i="1"/>
  <c r="EY569" i="1"/>
  <c r="FF569" i="1"/>
  <c r="FE569" i="1"/>
  <c r="FD569" i="1"/>
  <c r="FC569" i="1"/>
  <c r="FA569" i="1"/>
  <c r="FB569" i="1"/>
  <c r="EZ569" i="1"/>
  <c r="EK600" i="1"/>
  <c r="EU622" i="1"/>
  <c r="FM622" i="1" s="1"/>
  <c r="EZ211" i="1"/>
  <c r="FD215" i="1"/>
  <c r="FD220" i="1"/>
  <c r="DL226" i="1"/>
  <c r="EL226" i="1" s="1"/>
  <c r="DK230" i="1"/>
  <c r="EK230" i="1" s="1"/>
  <c r="DK234" i="1"/>
  <c r="EK234" i="1" s="1"/>
  <c r="DK238" i="1"/>
  <c r="EK238" i="1" s="1"/>
  <c r="EQ238" i="1" s="1"/>
  <c r="EZ271" i="1"/>
  <c r="FF273" i="1"/>
  <c r="EO274" i="1"/>
  <c r="FF274" i="1"/>
  <c r="FD276" i="1"/>
  <c r="EZ284" i="1"/>
  <c r="FD285" i="1"/>
  <c r="EU294" i="1"/>
  <c r="FM294" i="1" s="1"/>
  <c r="FD294" i="1"/>
  <c r="EO296" i="1"/>
  <c r="FF296" i="1"/>
  <c r="FD297" i="1"/>
  <c r="ET301" i="1"/>
  <c r="EZ312" i="1"/>
  <c r="FF314" i="1"/>
  <c r="FD316" i="1"/>
  <c r="DJ318" i="1"/>
  <c r="FF321" i="1"/>
  <c r="FF324" i="1"/>
  <c r="EL330" i="1"/>
  <c r="FD331" i="1"/>
  <c r="FM331" i="1" s="1"/>
  <c r="FF333" i="1"/>
  <c r="EZ335" i="1"/>
  <c r="FD339" i="1"/>
  <c r="FD346" i="1"/>
  <c r="FF348" i="1"/>
  <c r="EZ350" i="1"/>
  <c r="EL353" i="1"/>
  <c r="ER353" i="1" s="1"/>
  <c r="FJ353" i="1" s="1"/>
  <c r="FD354" i="1"/>
  <c r="FM354" i="1" s="1"/>
  <c r="EZ358" i="1"/>
  <c r="FD362" i="1"/>
  <c r="EZ366" i="1"/>
  <c r="FD370" i="1"/>
  <c r="EZ374" i="1"/>
  <c r="FE379" i="1"/>
  <c r="EZ382" i="1"/>
  <c r="FD386" i="1"/>
  <c r="FE390" i="1"/>
  <c r="FB390" i="1"/>
  <c r="FF390" i="1"/>
  <c r="ET397" i="1"/>
  <c r="DJ397" i="1"/>
  <c r="DS397" i="1"/>
  <c r="EN405" i="1" s="1"/>
  <c r="EU398" i="1"/>
  <c r="FM398" i="1" s="1"/>
  <c r="FA401" i="1"/>
  <c r="EM406" i="1"/>
  <c r="EU409" i="1"/>
  <c r="FM409" i="1" s="1"/>
  <c r="ET413" i="1"/>
  <c r="DK413" i="1"/>
  <c r="DS413" i="1"/>
  <c r="EO424" i="1"/>
  <c r="EU415" i="1"/>
  <c r="FM415" i="1" s="1"/>
  <c r="EU416" i="1"/>
  <c r="DR420" i="1"/>
  <c r="EP421" i="1" s="1"/>
  <c r="EU425" i="1"/>
  <c r="FM425" i="1" s="1"/>
  <c r="EY425" i="1"/>
  <c r="FF425" i="1"/>
  <c r="FE425" i="1"/>
  <c r="FD425" i="1"/>
  <c r="FC425" i="1"/>
  <c r="FB425" i="1"/>
  <c r="EO433" i="1"/>
  <c r="EU433" i="1"/>
  <c r="FM433" i="1" s="1"/>
  <c r="EY433" i="1"/>
  <c r="FF433" i="1"/>
  <c r="FE433" i="1"/>
  <c r="FD433" i="1"/>
  <c r="FC433" i="1"/>
  <c r="FB433" i="1"/>
  <c r="DQ435" i="1"/>
  <c r="EN437" i="1" s="1"/>
  <c r="DK438" i="1"/>
  <c r="DT438" i="1"/>
  <c r="EO440" i="1" s="1"/>
  <c r="ET440" i="1"/>
  <c r="DJ440" i="1"/>
  <c r="EU443" i="1"/>
  <c r="FM443" i="1" s="1"/>
  <c r="FC444" i="1"/>
  <c r="FB444" i="1"/>
  <c r="FA444" i="1"/>
  <c r="EZ444" i="1"/>
  <c r="EY444" i="1"/>
  <c r="EP453" i="1"/>
  <c r="EO453" i="1"/>
  <c r="EN453" i="1"/>
  <c r="EP461" i="1"/>
  <c r="EN461" i="1"/>
  <c r="ET451" i="1"/>
  <c r="DJ451" i="1"/>
  <c r="FF454" i="1"/>
  <c r="FE454" i="1"/>
  <c r="FD454" i="1"/>
  <c r="FM454" i="1" s="1"/>
  <c r="FC454" i="1"/>
  <c r="FB454" i="1"/>
  <c r="DK455" i="1"/>
  <c r="DT455" i="1"/>
  <c r="EO459" i="1" s="1"/>
  <c r="DO457" i="1"/>
  <c r="EP454" i="1" s="1"/>
  <c r="DX457" i="1"/>
  <c r="ET458" i="1"/>
  <c r="DK458" i="1"/>
  <c r="EM458" i="1" s="1"/>
  <c r="ES458" i="1" s="1"/>
  <c r="FK458" i="1" s="1"/>
  <c r="DL459" i="1"/>
  <c r="DU459" i="1"/>
  <c r="EP460" i="1" s="1"/>
  <c r="EY462" i="1"/>
  <c r="EU463" i="1"/>
  <c r="FM463" i="1" s="1"/>
  <c r="DP468" i="1"/>
  <c r="EM468" i="1" s="1"/>
  <c r="EU468" i="1"/>
  <c r="DO469" i="1"/>
  <c r="EO473" i="1" s="1"/>
  <c r="DW469" i="1"/>
  <c r="EN481" i="1" s="1"/>
  <c r="ET471" i="1"/>
  <c r="DS471" i="1"/>
  <c r="EP477" i="1" s="1"/>
  <c r="DR472" i="1"/>
  <c r="EP476" i="1" s="1"/>
  <c r="ET474" i="1"/>
  <c r="DJ474" i="1"/>
  <c r="DM475" i="1"/>
  <c r="DV475" i="1"/>
  <c r="DO477" i="1"/>
  <c r="EL477" i="1" s="1"/>
  <c r="DK480" i="1"/>
  <c r="DS480" i="1"/>
  <c r="ET481" i="1"/>
  <c r="DR481" i="1"/>
  <c r="ET485" i="1"/>
  <c r="DK485" i="1"/>
  <c r="EP499" i="1"/>
  <c r="EO499" i="1"/>
  <c r="EN499" i="1"/>
  <c r="ET486" i="1"/>
  <c r="DJ486" i="1"/>
  <c r="DS486" i="1"/>
  <c r="EP494" i="1" s="1"/>
  <c r="FE489" i="1"/>
  <c r="FD489" i="1"/>
  <c r="FM489" i="1" s="1"/>
  <c r="FC489" i="1"/>
  <c r="FB489" i="1"/>
  <c r="FA489" i="1"/>
  <c r="DK490" i="1"/>
  <c r="DT490" i="1"/>
  <c r="DQ491" i="1"/>
  <c r="FE493" i="1"/>
  <c r="FD493" i="1"/>
  <c r="FC493" i="1"/>
  <c r="FB493" i="1"/>
  <c r="FA493" i="1"/>
  <c r="DK494" i="1"/>
  <c r="DT494" i="1"/>
  <c r="DP495" i="1"/>
  <c r="EP491" i="1" s="1"/>
  <c r="EN508" i="1"/>
  <c r="DQ504" i="1"/>
  <c r="EU504" i="1"/>
  <c r="FM504" i="1" s="1"/>
  <c r="ET505" i="1"/>
  <c r="DK505" i="1"/>
  <c r="EP504" i="1" s="1"/>
  <c r="DL506" i="1"/>
  <c r="EO505" i="1" s="1"/>
  <c r="DU506" i="1"/>
  <c r="EN514" i="1" s="1"/>
  <c r="EU509" i="1"/>
  <c r="ET512" i="1"/>
  <c r="DM513" i="1"/>
  <c r="EN506" i="1" s="1"/>
  <c r="DV513" i="1"/>
  <c r="EP515" i="1" s="1"/>
  <c r="DN514" i="1"/>
  <c r="DW514" i="1"/>
  <c r="ET514" i="1"/>
  <c r="FC515" i="1"/>
  <c r="FB515" i="1"/>
  <c r="FE515" i="1"/>
  <c r="FD515" i="1"/>
  <c r="FA515" i="1"/>
  <c r="EZ515" i="1"/>
  <c r="EY515" i="1"/>
  <c r="DO517" i="1"/>
  <c r="DW517" i="1"/>
  <c r="EN516" i="1" s="1"/>
  <c r="ET526" i="1"/>
  <c r="EU528" i="1"/>
  <c r="FM528" i="1" s="1"/>
  <c r="EP545" i="1"/>
  <c r="EU540" i="1"/>
  <c r="DP547" i="1"/>
  <c r="EN546" i="1" s="1"/>
  <c r="ET549" i="1"/>
  <c r="EU549" i="1"/>
  <c r="FM549" i="1" s="1"/>
  <c r="EU554" i="1"/>
  <c r="FM554" i="1" s="1"/>
  <c r="EU564" i="1"/>
  <c r="FM564" i="1" s="1"/>
  <c r="ET568" i="1"/>
  <c r="EL572" i="1"/>
  <c r="EO584" i="1"/>
  <c r="EN584" i="1"/>
  <c r="EO592" i="1"/>
  <c r="EN592" i="1"/>
  <c r="ET583" i="1"/>
  <c r="ET593" i="1"/>
  <c r="EU599" i="1"/>
  <c r="FM599" i="1" s="1"/>
  <c r="ET600" i="1"/>
  <c r="EM604" i="1"/>
  <c r="EL604" i="1"/>
  <c r="EK604" i="1"/>
  <c r="ET611" i="1"/>
  <c r="EL637" i="1"/>
  <c r="EK637" i="1"/>
  <c r="EM637" i="1"/>
  <c r="EO704" i="1"/>
  <c r="FF179" i="1"/>
  <c r="EZ180" i="1"/>
  <c r="FF183" i="1"/>
  <c r="FF197" i="1"/>
  <c r="EY198" i="1"/>
  <c r="EZ199" i="1"/>
  <c r="FF202" i="1"/>
  <c r="EY203" i="1"/>
  <c r="FE207" i="1"/>
  <c r="EZ208" i="1"/>
  <c r="FF210" i="1"/>
  <c r="DJ211" i="1"/>
  <c r="FA211" i="1"/>
  <c r="EY213" i="1"/>
  <c r="EK214" i="1"/>
  <c r="EQ214" i="1" s="1"/>
  <c r="FE215" i="1"/>
  <c r="EZ216" i="1"/>
  <c r="EY218" i="1"/>
  <c r="EK219" i="1"/>
  <c r="EQ219" i="1" s="1"/>
  <c r="FE220" i="1"/>
  <c r="EZ221" i="1"/>
  <c r="EZ228" i="1"/>
  <c r="FF229" i="1"/>
  <c r="EZ232" i="1"/>
  <c r="FF233" i="1"/>
  <c r="EZ236" i="1"/>
  <c r="FF237" i="1"/>
  <c r="EZ240" i="1"/>
  <c r="FA271" i="1"/>
  <c r="EY273" i="1"/>
  <c r="EY274" i="1"/>
  <c r="FF275" i="1"/>
  <c r="EN276" i="1"/>
  <c r="FE276" i="1"/>
  <c r="FF280" i="1"/>
  <c r="FF282" i="1"/>
  <c r="FA284" i="1"/>
  <c r="FE285" i="1"/>
  <c r="EU288" i="1"/>
  <c r="FM288" i="1" s="1"/>
  <c r="EN294" i="1"/>
  <c r="FE294" i="1"/>
  <c r="EY296" i="1"/>
  <c r="FE297" i="1"/>
  <c r="FF300" i="1"/>
  <c r="FA312" i="1"/>
  <c r="EY314" i="1"/>
  <c r="FF315" i="1"/>
  <c r="FE316" i="1"/>
  <c r="EZ320" i="1"/>
  <c r="EY321" i="1"/>
  <c r="FF322" i="1"/>
  <c r="EZ323" i="1"/>
  <c r="EY324" i="1"/>
  <c r="FE331" i="1"/>
  <c r="FF332" i="1"/>
  <c r="EY333" i="1"/>
  <c r="EZ334" i="1"/>
  <c r="FA335" i="1"/>
  <c r="FE339" i="1"/>
  <c r="FF340" i="1"/>
  <c r="EZ341" i="1"/>
  <c r="FE346" i="1"/>
  <c r="EY348" i="1"/>
  <c r="EZ349" i="1"/>
  <c r="FA350" i="1"/>
  <c r="FE354" i="1"/>
  <c r="EY356" i="1"/>
  <c r="EZ357" i="1"/>
  <c r="FA358" i="1"/>
  <c r="FE362" i="1"/>
  <c r="FF363" i="1"/>
  <c r="EY364" i="1"/>
  <c r="FA366" i="1"/>
  <c r="FE370" i="1"/>
  <c r="FF371" i="1"/>
  <c r="EY372" i="1"/>
  <c r="EZ373" i="1"/>
  <c r="FA374" i="1"/>
  <c r="FF379" i="1"/>
  <c r="EY380" i="1"/>
  <c r="EZ381" i="1"/>
  <c r="FA382" i="1"/>
  <c r="FE386" i="1"/>
  <c r="FF387" i="1"/>
  <c r="DM391" i="1"/>
  <c r="DU391" i="1"/>
  <c r="FF391" i="1"/>
  <c r="FC391" i="1"/>
  <c r="FE391" i="1"/>
  <c r="EP401" i="1"/>
  <c r="EP409" i="1"/>
  <c r="FB396" i="1"/>
  <c r="EY396" i="1"/>
  <c r="FE396" i="1"/>
  <c r="FE399" i="1"/>
  <c r="FB399" i="1"/>
  <c r="FF399" i="1"/>
  <c r="FB401" i="1"/>
  <c r="FA403" i="1"/>
  <c r="FF403" i="1"/>
  <c r="FE403" i="1"/>
  <c r="FC404" i="1"/>
  <c r="DQ415" i="1"/>
  <c r="EP420" i="1" s="1"/>
  <c r="ET417" i="1"/>
  <c r="DJ417" i="1"/>
  <c r="EL419" i="1"/>
  <c r="DM424" i="1"/>
  <c r="DV424" i="1"/>
  <c r="EN425" i="1" s="1"/>
  <c r="DN432" i="1"/>
  <c r="EP434" i="1" s="1"/>
  <c r="DV432" i="1"/>
  <c r="EY432" i="1"/>
  <c r="FE439" i="1"/>
  <c r="FD439" i="1"/>
  <c r="FC439" i="1"/>
  <c r="FB439" i="1"/>
  <c r="FA439" i="1"/>
  <c r="DN441" i="1"/>
  <c r="DW441" i="1"/>
  <c r="EP443" i="1" s="1"/>
  <c r="DP443" i="1"/>
  <c r="EM443" i="1" s="1"/>
  <c r="ES443" i="1" s="1"/>
  <c r="FK443" i="1" s="1"/>
  <c r="FD444" i="1"/>
  <c r="EO462" i="1"/>
  <c r="EN462" i="1"/>
  <c r="EO456" i="1"/>
  <c r="EM450" i="1"/>
  <c r="EL450" i="1"/>
  <c r="FF450" i="1"/>
  <c r="FE450" i="1"/>
  <c r="FD450" i="1"/>
  <c r="FM450" i="1" s="1"/>
  <c r="FC450" i="1"/>
  <c r="FB450" i="1"/>
  <c r="DK451" i="1"/>
  <c r="EO450" i="1" s="1"/>
  <c r="DT451" i="1"/>
  <c r="EN459" i="1" s="1"/>
  <c r="EL452" i="1"/>
  <c r="DP453" i="1"/>
  <c r="EM453" i="1" s="1"/>
  <c r="ES453" i="1" s="1"/>
  <c r="FK453" i="1" s="1"/>
  <c r="DX453" i="1"/>
  <c r="ET454" i="1"/>
  <c r="DK454" i="1"/>
  <c r="EK454" i="1" s="1"/>
  <c r="DK456" i="1"/>
  <c r="EL456" i="1" s="1"/>
  <c r="ER456" i="1" s="1"/>
  <c r="FJ456" i="1" s="1"/>
  <c r="DP457" i="1"/>
  <c r="EU457" i="1"/>
  <c r="DQ460" i="1"/>
  <c r="EP456" i="1" s="1"/>
  <c r="EU462" i="1"/>
  <c r="EZ462" i="1"/>
  <c r="DP469" i="1"/>
  <c r="ET472" i="1"/>
  <c r="DS472" i="1"/>
  <c r="FE473" i="1"/>
  <c r="FD473" i="1"/>
  <c r="FC473" i="1"/>
  <c r="FB473" i="1"/>
  <c r="FA473" i="1"/>
  <c r="DK474" i="1"/>
  <c r="DT474" i="1"/>
  <c r="EP478" i="1" s="1"/>
  <c r="DN475" i="1"/>
  <c r="EP472" i="1" s="1"/>
  <c r="DW475" i="1"/>
  <c r="DP477" i="1"/>
  <c r="DO478" i="1"/>
  <c r="EK478" i="1" s="1"/>
  <c r="DK481" i="1"/>
  <c r="DS481" i="1"/>
  <c r="EP495" i="1"/>
  <c r="FE485" i="1"/>
  <c r="FD485" i="1"/>
  <c r="FM485" i="1" s="1"/>
  <c r="FC485" i="1"/>
  <c r="FB485" i="1"/>
  <c r="FA485" i="1"/>
  <c r="DL486" i="1"/>
  <c r="EN487" i="1" s="1"/>
  <c r="DT486" i="1"/>
  <c r="EO495" i="1" s="1"/>
  <c r="DQ487" i="1"/>
  <c r="EM487" i="1" s="1"/>
  <c r="DL489" i="1"/>
  <c r="DU489" i="1"/>
  <c r="DR491" i="1"/>
  <c r="DL493" i="1"/>
  <c r="EO487" i="1" s="1"/>
  <c r="DU493" i="1"/>
  <c r="DQ495" i="1"/>
  <c r="ET496" i="1"/>
  <c r="EY496" i="1"/>
  <c r="FF496" i="1"/>
  <c r="FE496" i="1"/>
  <c r="FD496" i="1"/>
  <c r="FM496" i="1" s="1"/>
  <c r="FC496" i="1"/>
  <c r="FB496" i="1"/>
  <c r="ET497" i="1"/>
  <c r="DJ497" i="1"/>
  <c r="ET498" i="1"/>
  <c r="DJ498" i="1"/>
  <c r="DR498" i="1"/>
  <c r="DR507" i="1"/>
  <c r="EO511" i="1" s="1"/>
  <c r="ET510" i="1"/>
  <c r="DJ510" i="1"/>
  <c r="DN513" i="1"/>
  <c r="EO507" i="1" s="1"/>
  <c r="DW513" i="1"/>
  <c r="ET515" i="1"/>
  <c r="DJ515" i="1"/>
  <c r="DR515" i="1"/>
  <c r="EL516" i="1"/>
  <c r="ET525" i="1"/>
  <c r="ET529" i="1"/>
  <c r="EU530" i="1"/>
  <c r="FM530" i="1" s="1"/>
  <c r="FE532" i="1"/>
  <c r="FD532" i="1"/>
  <c r="FC532" i="1"/>
  <c r="FF532" i="1"/>
  <c r="FB532" i="1"/>
  <c r="FA532" i="1"/>
  <c r="EZ532" i="1"/>
  <c r="EY532" i="1"/>
  <c r="EU533" i="1"/>
  <c r="FM533" i="1" s="1"/>
  <c r="EU534" i="1"/>
  <c r="FM534" i="1" s="1"/>
  <c r="EM540" i="1"/>
  <c r="EL540" i="1"/>
  <c r="EO548" i="1"/>
  <c r="EU548" i="1"/>
  <c r="FM548" i="1" s="1"/>
  <c r="EU553" i="1"/>
  <c r="FM553" i="1" s="1"/>
  <c r="DJ564" i="1"/>
  <c r="ET564" i="1"/>
  <c r="FF566" i="1"/>
  <c r="FE566" i="1"/>
  <c r="FD566" i="1"/>
  <c r="FC566" i="1"/>
  <c r="FB566" i="1"/>
  <c r="FA566" i="1"/>
  <c r="EZ566" i="1"/>
  <c r="EY566" i="1"/>
  <c r="DL567" i="1"/>
  <c r="EM567" i="1" s="1"/>
  <c r="EU567" i="1"/>
  <c r="FM567" i="1" s="1"/>
  <c r="EU568" i="1"/>
  <c r="FM568" i="1" s="1"/>
  <c r="ET571" i="1"/>
  <c r="DL583" i="1"/>
  <c r="EU583" i="1"/>
  <c r="FM583" i="1" s="1"/>
  <c r="DL611" i="1"/>
  <c r="EU611" i="1"/>
  <c r="FM611" i="1" s="1"/>
  <c r="FL628" i="1"/>
  <c r="EY617" i="1"/>
  <c r="FF617" i="1"/>
  <c r="FE617" i="1"/>
  <c r="FD617" i="1"/>
  <c r="FC617" i="1"/>
  <c r="FB617" i="1"/>
  <c r="FA617" i="1"/>
  <c r="EZ617" i="1"/>
  <c r="EM623" i="1"/>
  <c r="EL623" i="1"/>
  <c r="ER623" i="1" s="1"/>
  <c r="FJ623" i="1" s="1"/>
  <c r="EK623" i="1"/>
  <c r="EP645" i="1"/>
  <c r="EO645" i="1"/>
  <c r="EN645" i="1"/>
  <c r="DJ660" i="1"/>
  <c r="ET660" i="1"/>
  <c r="EZ198" i="1"/>
  <c r="EZ203" i="1"/>
  <c r="FF207" i="1"/>
  <c r="DJ208" i="1"/>
  <c r="FB211" i="1"/>
  <c r="EZ213" i="1"/>
  <c r="EL214" i="1"/>
  <c r="FF215" i="1"/>
  <c r="DJ216" i="1"/>
  <c r="EZ218" i="1"/>
  <c r="EL219" i="1"/>
  <c r="ER219" i="1" s="1"/>
  <c r="FJ219" i="1" s="1"/>
  <c r="FF220" i="1"/>
  <c r="DJ221" i="1"/>
  <c r="EZ273" i="1"/>
  <c r="EZ274" i="1"/>
  <c r="EO276" i="1"/>
  <c r="EZ296" i="1"/>
  <c r="EZ314" i="1"/>
  <c r="EZ321" i="1"/>
  <c r="EZ324" i="1"/>
  <c r="ET328" i="1"/>
  <c r="FF331" i="1"/>
  <c r="EZ333" i="1"/>
  <c r="FF339" i="1"/>
  <c r="FF346" i="1"/>
  <c r="EZ348" i="1"/>
  <c r="DJ351" i="1"/>
  <c r="FF354" i="1"/>
  <c r="EZ356" i="1"/>
  <c r="FB358" i="1"/>
  <c r="FF362" i="1"/>
  <c r="EZ364" i="1"/>
  <c r="FB366" i="1"/>
  <c r="DJ367" i="1"/>
  <c r="FF370" i="1"/>
  <c r="EY371" i="1"/>
  <c r="FB374" i="1"/>
  <c r="DJ375" i="1"/>
  <c r="EY379" i="1"/>
  <c r="FB382" i="1"/>
  <c r="DJ383" i="1"/>
  <c r="FF386" i="1"/>
  <c r="EY387" i="1"/>
  <c r="EY392" i="1"/>
  <c r="FD392" i="1"/>
  <c r="FE392" i="1"/>
  <c r="FF396" i="1"/>
  <c r="DM400" i="1"/>
  <c r="EN399" i="1" s="1"/>
  <c r="DV400" i="1"/>
  <c r="EP408" i="1" s="1"/>
  <c r="FF400" i="1"/>
  <c r="FC400" i="1"/>
  <c r="FE400" i="1"/>
  <c r="DJ401" i="1"/>
  <c r="ET405" i="1"/>
  <c r="DJ405" i="1"/>
  <c r="DR405" i="1"/>
  <c r="EN404" i="1" s="1"/>
  <c r="FD406" i="1"/>
  <c r="FA406" i="1"/>
  <c r="FF406" i="1"/>
  <c r="DL407" i="1"/>
  <c r="EO398" i="1" s="1"/>
  <c r="DT407" i="1"/>
  <c r="EP406" i="1" s="1"/>
  <c r="DJ407" i="1"/>
  <c r="ET408" i="1"/>
  <c r="DJ408" i="1"/>
  <c r="EN409" i="1"/>
  <c r="EK414" i="1"/>
  <c r="ET416" i="1"/>
  <c r="DJ416" i="1"/>
  <c r="EP413" i="1" s="1"/>
  <c r="FF416" i="1"/>
  <c r="FE416" i="1"/>
  <c r="FD416" i="1"/>
  <c r="FC416" i="1"/>
  <c r="FB416" i="1"/>
  <c r="ET421" i="1"/>
  <c r="DS421" i="1"/>
  <c r="DL423" i="1"/>
  <c r="EN415" i="1" s="1"/>
  <c r="DU423" i="1"/>
  <c r="EN424" i="1" s="1"/>
  <c r="DJ426" i="1"/>
  <c r="DM431" i="1"/>
  <c r="EN433" i="1" s="1"/>
  <c r="DU431" i="1"/>
  <c r="EZ432" i="1"/>
  <c r="DJ434" i="1"/>
  <c r="EK435" i="1"/>
  <c r="EQ435" i="1" s="1"/>
  <c r="DR436" i="1"/>
  <c r="EP438" i="1" s="1"/>
  <c r="EU441" i="1"/>
  <c r="EY441" i="1"/>
  <c r="FF441" i="1"/>
  <c r="FE441" i="1"/>
  <c r="FD441" i="1"/>
  <c r="FC441" i="1"/>
  <c r="FB441" i="1"/>
  <c r="EK442" i="1"/>
  <c r="EQ442" i="1" s="1"/>
  <c r="FE444" i="1"/>
  <c r="DP449" i="1"/>
  <c r="EM449" i="1" s="1"/>
  <c r="DX449" i="1"/>
  <c r="ET450" i="1"/>
  <c r="DL450" i="1"/>
  <c r="EP451" i="1" s="1"/>
  <c r="EU453" i="1"/>
  <c r="FM453" i="1" s="1"/>
  <c r="EN456" i="1"/>
  <c r="DM458" i="1"/>
  <c r="DV458" i="1"/>
  <c r="EO461" i="1" s="1"/>
  <c r="DJ460" i="1"/>
  <c r="EP449" i="1" s="1"/>
  <c r="DR460" i="1"/>
  <c r="ET463" i="1"/>
  <c r="DJ463" i="1"/>
  <c r="DQ469" i="1"/>
  <c r="EP475" i="1" s="1"/>
  <c r="DP470" i="1"/>
  <c r="DK472" i="1"/>
  <c r="EP469" i="1" s="1"/>
  <c r="DT472" i="1"/>
  <c r="ET473" i="1"/>
  <c r="DS473" i="1"/>
  <c r="DL474" i="1"/>
  <c r="EN470" i="1" s="1"/>
  <c r="DU474" i="1"/>
  <c r="EO479" i="1" s="1"/>
  <c r="EY475" i="1"/>
  <c r="FF475" i="1"/>
  <c r="FE475" i="1"/>
  <c r="FD475" i="1"/>
  <c r="FC475" i="1"/>
  <c r="FB475" i="1"/>
  <c r="DP478" i="1"/>
  <c r="DL481" i="1"/>
  <c r="EO470" i="1" s="1"/>
  <c r="DT481" i="1"/>
  <c r="DM485" i="1"/>
  <c r="DU485" i="1"/>
  <c r="DR487" i="1"/>
  <c r="EN493" i="1" s="1"/>
  <c r="DM489" i="1"/>
  <c r="DV489" i="1"/>
  <c r="DM493" i="1"/>
  <c r="DV493" i="1"/>
  <c r="FE497" i="1"/>
  <c r="FD497" i="1"/>
  <c r="FM497" i="1" s="1"/>
  <c r="FC497" i="1"/>
  <c r="FB497" i="1"/>
  <c r="FA497" i="1"/>
  <c r="EK507" i="1"/>
  <c r="FF509" i="1"/>
  <c r="FE509" i="1"/>
  <c r="FD509" i="1"/>
  <c r="FC509" i="1"/>
  <c r="FB509" i="1"/>
  <c r="EU514" i="1"/>
  <c r="EM516" i="1"/>
  <c r="EU517" i="1"/>
  <c r="DK525" i="1"/>
  <c r="DT525" i="1"/>
  <c r="FD531" i="1"/>
  <c r="FC531" i="1"/>
  <c r="FB531" i="1"/>
  <c r="FF531" i="1"/>
  <c r="FE531" i="1"/>
  <c r="FA531" i="1"/>
  <c r="EP542" i="1"/>
  <c r="EP543" i="1"/>
  <c r="EP551" i="1"/>
  <c r="EO551" i="1"/>
  <c r="EN551" i="1"/>
  <c r="ET544" i="1"/>
  <c r="DJ548" i="1"/>
  <c r="ET548" i="1"/>
  <c r="DJ553" i="1"/>
  <c r="ET553" i="1"/>
  <c r="EP564" i="1"/>
  <c r="EO564" i="1"/>
  <c r="EN564" i="1"/>
  <c r="EO572" i="1"/>
  <c r="EO574" i="1"/>
  <c r="EN574" i="1"/>
  <c r="EP574" i="1"/>
  <c r="EU571" i="1"/>
  <c r="FM571" i="1" s="1"/>
  <c r="EP592" i="1"/>
  <c r="EO638" i="1"/>
  <c r="EN638" i="1"/>
  <c r="EP638" i="1"/>
  <c r="EO646" i="1"/>
  <c r="EN646" i="1"/>
  <c r="EP646" i="1"/>
  <c r="EN660" i="1"/>
  <c r="DJ200" i="1"/>
  <c r="EY207" i="1"/>
  <c r="FC211" i="1"/>
  <c r="EY215" i="1"/>
  <c r="EY220" i="1"/>
  <c r="DL272" i="1"/>
  <c r="EN270" i="1" s="1"/>
  <c r="FA273" i="1"/>
  <c r="FA274" i="1"/>
  <c r="EY276" i="1"/>
  <c r="EY285" i="1"/>
  <c r="EK293" i="1"/>
  <c r="EY294" i="1"/>
  <c r="FA296" i="1"/>
  <c r="EY297" i="1"/>
  <c r="FA314" i="1"/>
  <c r="EY316" i="1"/>
  <c r="FA321" i="1"/>
  <c r="FA324" i="1"/>
  <c r="EY331" i="1"/>
  <c r="DJ335" i="1"/>
  <c r="EY339" i="1"/>
  <c r="EY346" i="1"/>
  <c r="DJ350" i="1"/>
  <c r="EY354" i="1"/>
  <c r="DJ358" i="1"/>
  <c r="EY362" i="1"/>
  <c r="EY370" i="1"/>
  <c r="EY386" i="1"/>
  <c r="EZ387" i="1"/>
  <c r="DK389" i="1"/>
  <c r="EN380" i="1" s="1"/>
  <c r="DS389" i="1"/>
  <c r="EY390" i="1"/>
  <c r="DN392" i="1"/>
  <c r="EO383" i="1" s="1"/>
  <c r="DV392" i="1"/>
  <c r="EO391" i="1" s="1"/>
  <c r="EY401" i="1"/>
  <c r="FD401" i="1"/>
  <c r="FE401" i="1"/>
  <c r="FB404" i="1"/>
  <c r="EY404" i="1"/>
  <c r="FE404" i="1"/>
  <c r="EU406" i="1"/>
  <c r="FM406" i="1" s="1"/>
  <c r="EK406" i="1"/>
  <c r="EO409" i="1"/>
  <c r="EO416" i="1"/>
  <c r="EN416" i="1"/>
  <c r="DP414" i="1"/>
  <c r="EM414" i="1" s="1"/>
  <c r="EU414" i="1"/>
  <c r="FM414" i="1" s="1"/>
  <c r="EU418" i="1"/>
  <c r="FM418" i="1" s="1"/>
  <c r="DK419" i="1"/>
  <c r="EM419" i="1" s="1"/>
  <c r="EK420" i="1"/>
  <c r="EM420" i="1"/>
  <c r="EU422" i="1"/>
  <c r="FM422" i="1" s="1"/>
  <c r="DJ422" i="1"/>
  <c r="ET425" i="1"/>
  <c r="DJ425" i="1"/>
  <c r="EP436" i="1"/>
  <c r="EO436" i="1"/>
  <c r="EU430" i="1"/>
  <c r="FM430" i="1" s="1"/>
  <c r="DK430" i="1"/>
  <c r="EN439" i="1"/>
  <c r="EP441" i="1"/>
  <c r="EO441" i="1"/>
  <c r="EN441" i="1"/>
  <c r="ET433" i="1"/>
  <c r="DJ433" i="1"/>
  <c r="EL435" i="1"/>
  <c r="ER435" i="1" s="1"/>
  <c r="FJ435" i="1" s="1"/>
  <c r="EP439" i="1"/>
  <c r="DM440" i="1"/>
  <c r="FF444" i="1"/>
  <c r="EU449" i="1"/>
  <c r="EP457" i="1"/>
  <c r="EO457" i="1"/>
  <c r="EN457" i="1"/>
  <c r="EN451" i="1"/>
  <c r="EK456" i="1"/>
  <c r="ET456" i="1"/>
  <c r="EM461" i="1"/>
  <c r="EL461" i="1"/>
  <c r="EM462" i="1"/>
  <c r="ES462" i="1" s="1"/>
  <c r="FK462" i="1" s="1"/>
  <c r="EK462" i="1"/>
  <c r="FF462" i="1"/>
  <c r="FE462" i="1"/>
  <c r="FD462" i="1"/>
  <c r="FC462" i="1"/>
  <c r="FB462" i="1"/>
  <c r="DQ470" i="1"/>
  <c r="DK473" i="1"/>
  <c r="DT473" i="1"/>
  <c r="EO478" i="1" s="1"/>
  <c r="DM474" i="1"/>
  <c r="DV474" i="1"/>
  <c r="EN480" i="1" s="1"/>
  <c r="DQ478" i="1"/>
  <c r="DN485" i="1"/>
  <c r="DV485" i="1"/>
  <c r="EM488" i="1"/>
  <c r="EL488" i="1"/>
  <c r="DW492" i="1"/>
  <c r="EM492" i="1" s="1"/>
  <c r="EN494" i="1"/>
  <c r="DL497" i="1"/>
  <c r="DT497" i="1"/>
  <c r="DQ499" i="1"/>
  <c r="EK499" i="1" s="1"/>
  <c r="EQ499" i="1" s="1"/>
  <c r="ET499" i="1"/>
  <c r="DO505" i="1"/>
  <c r="EP508" i="1" s="1"/>
  <c r="DW505" i="1"/>
  <c r="EP516" i="1" s="1"/>
  <c r="DP508" i="1"/>
  <c r="EL508" i="1" s="1"/>
  <c r="DX508" i="1"/>
  <c r="EP517" i="1" s="1"/>
  <c r="ET509" i="1"/>
  <c r="DK509" i="1"/>
  <c r="DL510" i="1"/>
  <c r="DU510" i="1"/>
  <c r="ET511" i="1"/>
  <c r="EU513" i="1"/>
  <c r="FM513" i="1" s="1"/>
  <c r="FE514" i="1"/>
  <c r="FA514" i="1"/>
  <c r="EZ514" i="1"/>
  <c r="EY514" i="1"/>
  <c r="FF514" i="1"/>
  <c r="FD514" i="1"/>
  <c r="DL515" i="1"/>
  <c r="DT515" i="1"/>
  <c r="EO513" i="1" s="1"/>
  <c r="EU516" i="1"/>
  <c r="FM516" i="1" s="1"/>
  <c r="EP528" i="1"/>
  <c r="FM522" i="1"/>
  <c r="EN533" i="1"/>
  <c r="ET523" i="1"/>
  <c r="DJ523" i="1"/>
  <c r="EL542" i="1"/>
  <c r="EM544" i="1"/>
  <c r="ES544" i="1" s="1"/>
  <c r="FK544" i="1" s="1"/>
  <c r="EU544" i="1"/>
  <c r="EU546" i="1"/>
  <c r="FM546" i="1" s="1"/>
  <c r="DK548" i="1"/>
  <c r="DT548" i="1"/>
  <c r="DO560" i="1"/>
  <c r="EO566" i="1"/>
  <c r="DQ561" i="1"/>
  <c r="EM561" i="1" s="1"/>
  <c r="DY561" i="1"/>
  <c r="EK561" i="1"/>
  <c r="EP566" i="1"/>
  <c r="ET570" i="1"/>
  <c r="EU574" i="1"/>
  <c r="FM574" i="1" s="1"/>
  <c r="DJ585" i="1"/>
  <c r="EU585" i="1"/>
  <c r="FM585" i="1" s="1"/>
  <c r="EU602" i="1"/>
  <c r="FM602" i="1" s="1"/>
  <c r="EU607" i="1"/>
  <c r="FM607" i="1" s="1"/>
  <c r="DJ613" i="1"/>
  <c r="EU613" i="1"/>
  <c r="FM613" i="1" s="1"/>
  <c r="EU621" i="1"/>
  <c r="FM621" i="1" s="1"/>
  <c r="DJ323" i="1"/>
  <c r="EZ390" i="1"/>
  <c r="EY391" i="1"/>
  <c r="EU392" i="1"/>
  <c r="FM392" i="1" s="1"/>
  <c r="EP404" i="1"/>
  <c r="EY399" i="1"/>
  <c r="FF401" i="1"/>
  <c r="EY403" i="1"/>
  <c r="FF404" i="1"/>
  <c r="EL406" i="1"/>
  <c r="FE407" i="1"/>
  <c r="FB407" i="1"/>
  <c r="FF407" i="1"/>
  <c r="EP418" i="1"/>
  <c r="EO418" i="1"/>
  <c r="EN418" i="1"/>
  <c r="EP426" i="1"/>
  <c r="EO426" i="1"/>
  <c r="EN426" i="1"/>
  <c r="DK416" i="1"/>
  <c r="EP416" i="1"/>
  <c r="EU424" i="1"/>
  <c r="FM424" i="1" s="1"/>
  <c r="DK424" i="1"/>
  <c r="FF424" i="1"/>
  <c r="FE424" i="1"/>
  <c r="FD424" i="1"/>
  <c r="FC424" i="1"/>
  <c r="FB424" i="1"/>
  <c r="EP437" i="1"/>
  <c r="EP442" i="1"/>
  <c r="EO442" i="1"/>
  <c r="EN442" i="1"/>
  <c r="EU432" i="1"/>
  <c r="DK432" i="1"/>
  <c r="FF432" i="1"/>
  <c r="FE432" i="1"/>
  <c r="FD432" i="1"/>
  <c r="FC432" i="1"/>
  <c r="FB432" i="1"/>
  <c r="ET437" i="1"/>
  <c r="EU438" i="1"/>
  <c r="FM438" i="1" s="1"/>
  <c r="DJ438" i="1"/>
  <c r="EM442" i="1"/>
  <c r="EO458" i="1"/>
  <c r="EN458" i="1"/>
  <c r="ET449" i="1"/>
  <c r="EK452" i="1"/>
  <c r="ET452" i="1"/>
  <c r="EU459" i="1"/>
  <c r="FM459" i="1" s="1"/>
  <c r="ET462" i="1"/>
  <c r="DK462" i="1"/>
  <c r="EL462" i="1" s="1"/>
  <c r="ER462" i="1" s="1"/>
  <c r="FJ462" i="1" s="1"/>
  <c r="EP470" i="1"/>
  <c r="EU475" i="1"/>
  <c r="FM475" i="1" s="1"/>
  <c r="EU480" i="1"/>
  <c r="FM480" i="1" s="1"/>
  <c r="EO494" i="1"/>
  <c r="EU499" i="1"/>
  <c r="FM499" i="1" s="1"/>
  <c r="EP507" i="1"/>
  <c r="ET503" i="1"/>
  <c r="EU506" i="1"/>
  <c r="FM506" i="1" s="1"/>
  <c r="EU508" i="1"/>
  <c r="FM508" i="1" s="1"/>
  <c r="EP529" i="1"/>
  <c r="EN534" i="1"/>
  <c r="ET524" i="1"/>
  <c r="DJ524" i="1"/>
  <c r="EU529" i="1"/>
  <c r="FM529" i="1" s="1"/>
  <c r="DJ529" i="1"/>
  <c r="ET530" i="1"/>
  <c r="ET532" i="1"/>
  <c r="DJ532" i="1"/>
  <c r="EU535" i="1"/>
  <c r="FM535" i="1" s="1"/>
  <c r="DJ535" i="1"/>
  <c r="EY540" i="1"/>
  <c r="FF540" i="1"/>
  <c r="FE540" i="1"/>
  <c r="FD540" i="1"/>
  <c r="FC540" i="1"/>
  <c r="FL540" i="1" s="1"/>
  <c r="FB540" i="1"/>
  <c r="FA540" i="1"/>
  <c r="FF555" i="1"/>
  <c r="FE555" i="1"/>
  <c r="FD555" i="1"/>
  <c r="FC555" i="1"/>
  <c r="FB555" i="1"/>
  <c r="EZ555" i="1"/>
  <c r="EY555" i="1"/>
  <c r="FE563" i="1"/>
  <c r="FD563" i="1"/>
  <c r="FC563" i="1"/>
  <c r="FB563" i="1"/>
  <c r="FA563" i="1"/>
  <c r="EY563" i="1"/>
  <c r="EU570" i="1"/>
  <c r="FM570" i="1" s="1"/>
  <c r="ET574" i="1"/>
  <c r="EP584" i="1"/>
  <c r="ET585" i="1"/>
  <c r="ET588" i="1"/>
  <c r="EM589" i="1"/>
  <c r="EP606" i="1"/>
  <c r="EO606" i="1"/>
  <c r="EN606" i="1"/>
  <c r="EU598" i="1"/>
  <c r="EP604" i="1"/>
  <c r="EW602" i="1"/>
  <c r="FO602" i="1" s="1"/>
  <c r="ET607" i="1"/>
  <c r="ET613" i="1"/>
  <c r="ET626" i="1"/>
  <c r="DJ626" i="1"/>
  <c r="EM645" i="1"/>
  <c r="ES645" i="1" s="1"/>
  <c r="FK645" i="1" s="1"/>
  <c r="DL645" i="1"/>
  <c r="EU645" i="1"/>
  <c r="FM645" i="1" s="1"/>
  <c r="FL713" i="1"/>
  <c r="EW713" i="1"/>
  <c r="FO713" i="1" s="1"/>
  <c r="EZ414" i="1"/>
  <c r="FE419" i="1"/>
  <c r="FF420" i="1"/>
  <c r="EZ422" i="1"/>
  <c r="EZ430" i="1"/>
  <c r="FE435" i="1"/>
  <c r="FF436" i="1"/>
  <c r="EY437" i="1"/>
  <c r="EZ438" i="1"/>
  <c r="FD442" i="1"/>
  <c r="FE443" i="1"/>
  <c r="FD449" i="1"/>
  <c r="FF452" i="1"/>
  <c r="FD453" i="1"/>
  <c r="FF456" i="1"/>
  <c r="FD457" i="1"/>
  <c r="EZ459" i="1"/>
  <c r="FF460" i="1"/>
  <c r="FD461" i="1"/>
  <c r="EZ463" i="1"/>
  <c r="FD468" i="1"/>
  <c r="FE469" i="1"/>
  <c r="FF470" i="1"/>
  <c r="EY471" i="1"/>
  <c r="EZ472" i="1"/>
  <c r="FD476" i="1"/>
  <c r="FE477" i="1"/>
  <c r="FF478" i="1"/>
  <c r="EY479" i="1"/>
  <c r="EZ480" i="1"/>
  <c r="FC482" i="1"/>
  <c r="EY486" i="1"/>
  <c r="FE487" i="1"/>
  <c r="EY490" i="1"/>
  <c r="FE491" i="1"/>
  <c r="EY494" i="1"/>
  <c r="EY498" i="1"/>
  <c r="FF503" i="1"/>
  <c r="DJ505" i="1"/>
  <c r="EZ506" i="1"/>
  <c r="FF507" i="1"/>
  <c r="DJ509" i="1"/>
  <c r="EZ510" i="1"/>
  <c r="FF511" i="1"/>
  <c r="DJ513" i="1"/>
  <c r="DM514" i="1"/>
  <c r="EK514" i="1" s="1"/>
  <c r="EQ514" i="1" s="1"/>
  <c r="DV514" i="1"/>
  <c r="DK515" i="1"/>
  <c r="DS515" i="1"/>
  <c r="EP512" i="1" s="1"/>
  <c r="EY517" i="1"/>
  <c r="FF517" i="1"/>
  <c r="FD517" i="1"/>
  <c r="FC522" i="1"/>
  <c r="FB522" i="1"/>
  <c r="FF522" i="1"/>
  <c r="DK524" i="1"/>
  <c r="DT524" i="1"/>
  <c r="EN532" i="1" s="1"/>
  <c r="DP527" i="1"/>
  <c r="EM527" i="1" s="1"/>
  <c r="ES527" i="1" s="1"/>
  <c r="FK527" i="1" s="1"/>
  <c r="DQ528" i="1"/>
  <c r="EM528" i="1" s="1"/>
  <c r="ES528" i="1" s="1"/>
  <c r="FK528" i="1" s="1"/>
  <c r="DR529" i="1"/>
  <c r="EN530" i="1" s="1"/>
  <c r="EU531" i="1"/>
  <c r="FM531" i="1" s="1"/>
  <c r="DL532" i="1"/>
  <c r="DU532" i="1"/>
  <c r="EY533" i="1"/>
  <c r="FF533" i="1"/>
  <c r="FE533" i="1"/>
  <c r="ET533" i="1"/>
  <c r="EZ542" i="1"/>
  <c r="DR545" i="1"/>
  <c r="EN548" i="1" s="1"/>
  <c r="EU545" i="1"/>
  <c r="ET546" i="1"/>
  <c r="EM547" i="1"/>
  <c r="EL547" i="1"/>
  <c r="ER547" i="1" s="1"/>
  <c r="FJ547" i="1" s="1"/>
  <c r="EK547" i="1"/>
  <c r="EM552" i="1"/>
  <c r="DL554" i="1"/>
  <c r="EO542" i="1" s="1"/>
  <c r="DT554" i="1"/>
  <c r="EU555" i="1"/>
  <c r="FM555" i="1" s="1"/>
  <c r="EP575" i="1"/>
  <c r="EO575" i="1"/>
  <c r="EN575" i="1"/>
  <c r="EU561" i="1"/>
  <c r="EY561" i="1"/>
  <c r="FF561" i="1"/>
  <c r="FE561" i="1"/>
  <c r="FD561" i="1"/>
  <c r="FC561" i="1"/>
  <c r="FB561" i="1"/>
  <c r="EM563" i="1"/>
  <c r="DL565" i="1"/>
  <c r="EO562" i="1" s="1"/>
  <c r="DU565" i="1"/>
  <c r="EP571" i="1" s="1"/>
  <c r="ET566" i="1"/>
  <c r="DM568" i="1"/>
  <c r="EP563" i="1" s="1"/>
  <c r="DV568" i="1"/>
  <c r="EN572" i="1" s="1"/>
  <c r="DP569" i="1"/>
  <c r="EN566" i="1" s="1"/>
  <c r="DY569" i="1"/>
  <c r="EP585" i="1"/>
  <c r="EO585" i="1"/>
  <c r="EN585" i="1"/>
  <c r="EP593" i="1"/>
  <c r="EO593" i="1"/>
  <c r="EN593" i="1"/>
  <c r="EP586" i="1"/>
  <c r="EO586" i="1"/>
  <c r="EP594" i="1"/>
  <c r="EO594" i="1"/>
  <c r="ET589" i="1"/>
  <c r="EU600" i="1"/>
  <c r="FM600" i="1" s="1"/>
  <c r="EP619" i="1"/>
  <c r="EO619" i="1"/>
  <c r="EN619" i="1"/>
  <c r="EP627" i="1"/>
  <c r="EN627" i="1"/>
  <c r="EO627" i="1"/>
  <c r="EU619" i="1"/>
  <c r="FM619" i="1" s="1"/>
  <c r="ET621" i="1"/>
  <c r="DR622" i="1"/>
  <c r="EN625" i="1" s="1"/>
  <c r="EM628" i="1"/>
  <c r="EK628" i="1"/>
  <c r="EL628" i="1"/>
  <c r="DJ642" i="1"/>
  <c r="ET642" i="1"/>
  <c r="EM647" i="1"/>
  <c r="EL647" i="1"/>
  <c r="EK647" i="1"/>
  <c r="FL696" i="1"/>
  <c r="EW696" i="1"/>
  <c r="FO696" i="1" s="1"/>
  <c r="EL715" i="1"/>
  <c r="EU722" i="1"/>
  <c r="FM722" i="1" s="1"/>
  <c r="FL839" i="1"/>
  <c r="FF393" i="1"/>
  <c r="EZ397" i="1"/>
  <c r="FE402" i="1"/>
  <c r="EZ413" i="1"/>
  <c r="FA414" i="1"/>
  <c r="FE418" i="1"/>
  <c r="FF419" i="1"/>
  <c r="EY420" i="1"/>
  <c r="EZ421" i="1"/>
  <c r="FA422" i="1"/>
  <c r="FE426" i="1"/>
  <c r="FA430" i="1"/>
  <c r="FF435" i="1"/>
  <c r="EY436" i="1"/>
  <c r="EZ437" i="1"/>
  <c r="FF443" i="1"/>
  <c r="EZ471" i="1"/>
  <c r="EZ479" i="1"/>
  <c r="EZ486" i="1"/>
  <c r="EZ490" i="1"/>
  <c r="EZ494" i="1"/>
  <c r="EZ498" i="1"/>
  <c r="DP516" i="1"/>
  <c r="EK516" i="1" s="1"/>
  <c r="EQ516" i="1" s="1"/>
  <c r="EP527" i="1"/>
  <c r="EO527" i="1"/>
  <c r="FD523" i="1"/>
  <c r="FC523" i="1"/>
  <c r="FF523" i="1"/>
  <c r="DM524" i="1"/>
  <c r="EO525" i="1" s="1"/>
  <c r="DU524" i="1"/>
  <c r="EP533" i="1" s="1"/>
  <c r="EP554" i="1"/>
  <c r="EU547" i="1"/>
  <c r="FM547" i="1" s="1"/>
  <c r="EY550" i="1"/>
  <c r="FF550" i="1"/>
  <c r="FE550" i="1"/>
  <c r="FD550" i="1"/>
  <c r="FC550" i="1"/>
  <c r="FB550" i="1"/>
  <c r="ET555" i="1"/>
  <c r="EU560" i="1"/>
  <c r="FM560" i="1" s="1"/>
  <c r="ET561" i="1"/>
  <c r="DK562" i="1"/>
  <c r="EL562" i="1" s="1"/>
  <c r="DT562" i="1"/>
  <c r="EP570" i="1" s="1"/>
  <c r="EU569" i="1"/>
  <c r="FM569" i="1" s="1"/>
  <c r="ET572" i="1"/>
  <c r="DJ575" i="1"/>
  <c r="EU575" i="1"/>
  <c r="FM575" i="1" s="1"/>
  <c r="EP582" i="1"/>
  <c r="EU580" i="1"/>
  <c r="FM580" i="1" s="1"/>
  <c r="ET581" i="1"/>
  <c r="EU588" i="1"/>
  <c r="FM588" i="1" s="1"/>
  <c r="EU589" i="1"/>
  <c r="FM589" i="1" s="1"/>
  <c r="EU592" i="1"/>
  <c r="FM592" i="1" s="1"/>
  <c r="ET594" i="1"/>
  <c r="EO602" i="1"/>
  <c r="EN602" i="1"/>
  <c r="EP610" i="1"/>
  <c r="EO610" i="1"/>
  <c r="EN610" i="1"/>
  <c r="EP603" i="1"/>
  <c r="EO603" i="1"/>
  <c r="EN603" i="1"/>
  <c r="EP611" i="1"/>
  <c r="EO611" i="1"/>
  <c r="EN611" i="1"/>
  <c r="ET601" i="1"/>
  <c r="ET609" i="1"/>
  <c r="EM610" i="1"/>
  <c r="ES610" i="1" s="1"/>
  <c r="FK610" i="1" s="1"/>
  <c r="EK610" i="1"/>
  <c r="EQ610" i="1" s="1"/>
  <c r="EU612" i="1"/>
  <c r="FM612" i="1" s="1"/>
  <c r="DM617" i="1"/>
  <c r="DU617" i="1"/>
  <c r="ET622" i="1"/>
  <c r="FE623" i="1"/>
  <c r="FA623" i="1"/>
  <c r="EZ623" i="1"/>
  <c r="EY623" i="1"/>
  <c r="FF623" i="1"/>
  <c r="FD623" i="1"/>
  <c r="FC623" i="1"/>
  <c r="EM662" i="1"/>
  <c r="EK662" i="1"/>
  <c r="EK675" i="1"/>
  <c r="EK693" i="1"/>
  <c r="EM693" i="1"/>
  <c r="EU706" i="1"/>
  <c r="FM706" i="1" s="1"/>
  <c r="EP823" i="1"/>
  <c r="EZ420" i="1"/>
  <c r="ET423" i="1"/>
  <c r="ET431" i="1"/>
  <c r="EZ436" i="1"/>
  <c r="ET439" i="1"/>
  <c r="FF449" i="1"/>
  <c r="FF453" i="1"/>
  <c r="FF457" i="1"/>
  <c r="FB459" i="1"/>
  <c r="EZ460" i="1"/>
  <c r="FF461" i="1"/>
  <c r="FB463" i="1"/>
  <c r="FF468" i="1"/>
  <c r="EY469" i="1"/>
  <c r="EZ470" i="1"/>
  <c r="FA471" i="1"/>
  <c r="FB472" i="1"/>
  <c r="DJ473" i="1"/>
  <c r="FF476" i="1"/>
  <c r="EY477" i="1"/>
  <c r="EZ478" i="1"/>
  <c r="FA479" i="1"/>
  <c r="FB480" i="1"/>
  <c r="DJ481" i="1"/>
  <c r="FE482" i="1"/>
  <c r="FA486" i="1"/>
  <c r="EY487" i="1"/>
  <c r="FA490" i="1"/>
  <c r="FA494" i="1"/>
  <c r="FA498" i="1"/>
  <c r="EZ503" i="1"/>
  <c r="EZ507" i="1"/>
  <c r="EZ511" i="1"/>
  <c r="FE524" i="1"/>
  <c r="FD524" i="1"/>
  <c r="FF524" i="1"/>
  <c r="DL525" i="1"/>
  <c r="DU525" i="1"/>
  <c r="EN527" i="1"/>
  <c r="FC530" i="1"/>
  <c r="FB530" i="1"/>
  <c r="FA530" i="1"/>
  <c r="DQ531" i="1"/>
  <c r="DL533" i="1"/>
  <c r="EM533" i="1" s="1"/>
  <c r="ES533" i="1" s="1"/>
  <c r="FK533" i="1" s="1"/>
  <c r="DT533" i="1"/>
  <c r="ET535" i="1"/>
  <c r="EO547" i="1"/>
  <c r="EY542" i="1"/>
  <c r="FF542" i="1"/>
  <c r="FE542" i="1"/>
  <c r="FD542" i="1"/>
  <c r="FC542" i="1"/>
  <c r="FL542" i="1" s="1"/>
  <c r="FB542" i="1"/>
  <c r="FE544" i="1"/>
  <c r="FD544" i="1"/>
  <c r="FC544" i="1"/>
  <c r="FB544" i="1"/>
  <c r="FA544" i="1"/>
  <c r="ET547" i="1"/>
  <c r="DM549" i="1"/>
  <c r="EO543" i="1" s="1"/>
  <c r="DV549" i="1"/>
  <c r="EO552" i="1" s="1"/>
  <c r="DP550" i="1"/>
  <c r="EL550" i="1" s="1"/>
  <c r="DY550" i="1"/>
  <c r="DK551" i="1"/>
  <c r="EL551" i="1" s="1"/>
  <c r="ER551" i="1" s="1"/>
  <c r="FJ551" i="1" s="1"/>
  <c r="DS551" i="1"/>
  <c r="EO549" i="1" s="1"/>
  <c r="ET552" i="1"/>
  <c r="ET560" i="1"/>
  <c r="EP569" i="1"/>
  <c r="EO569" i="1"/>
  <c r="EN569" i="1"/>
  <c r="ET562" i="1"/>
  <c r="ET563" i="1"/>
  <c r="ET569" i="1"/>
  <c r="DR569" i="1"/>
  <c r="EP568" i="1" s="1"/>
  <c r="EU572" i="1"/>
  <c r="FM572" i="1" s="1"/>
  <c r="ET575" i="1"/>
  <c r="EP587" i="1"/>
  <c r="EO587" i="1"/>
  <c r="EN587" i="1"/>
  <c r="EK580" i="1"/>
  <c r="EM580" i="1"/>
  <c r="EU581" i="1"/>
  <c r="FM581" i="1" s="1"/>
  <c r="EL582" i="1"/>
  <c r="ER582" i="1" s="1"/>
  <c r="FJ582" i="1" s="1"/>
  <c r="EU584" i="1"/>
  <c r="FM584" i="1" s="1"/>
  <c r="EU587" i="1"/>
  <c r="EK588" i="1"/>
  <c r="EM588" i="1"/>
  <c r="ET592" i="1"/>
  <c r="EU594" i="1"/>
  <c r="FM594" i="1" s="1"/>
  <c r="EM599" i="1"/>
  <c r="EP602" i="1"/>
  <c r="DJ603" i="1"/>
  <c r="EU603" i="1"/>
  <c r="FM603" i="1" s="1"/>
  <c r="EU609" i="1"/>
  <c r="ET612" i="1"/>
  <c r="ET619" i="1"/>
  <c r="FM623" i="1"/>
  <c r="ET625" i="1"/>
  <c r="DS625" i="1"/>
  <c r="EU630" i="1"/>
  <c r="FL686" i="1"/>
  <c r="EM700" i="1"/>
  <c r="EL700" i="1"/>
  <c r="ER700" i="1" s="1"/>
  <c r="FJ700" i="1" s="1"/>
  <c r="EK700" i="1"/>
  <c r="EW724" i="1"/>
  <c r="FO724" i="1" s="1"/>
  <c r="FL738" i="1"/>
  <c r="EW738" i="1"/>
  <c r="FO738" i="1" s="1"/>
  <c r="EZ419" i="1"/>
  <c r="FA420" i="1"/>
  <c r="ET422" i="1"/>
  <c r="ET430" i="1"/>
  <c r="EZ435" i="1"/>
  <c r="FA436" i="1"/>
  <c r="ET438" i="1"/>
  <c r="EZ443" i="1"/>
  <c r="EZ469" i="1"/>
  <c r="FB471" i="1"/>
  <c r="DJ472" i="1"/>
  <c r="FC472" i="1"/>
  <c r="EZ477" i="1"/>
  <c r="FA478" i="1"/>
  <c r="FB479" i="1"/>
  <c r="DJ480" i="1"/>
  <c r="FC480" i="1"/>
  <c r="FF482" i="1"/>
  <c r="FB486" i="1"/>
  <c r="EZ487" i="1"/>
  <c r="FB490" i="1"/>
  <c r="EZ491" i="1"/>
  <c r="FB494" i="1"/>
  <c r="FB498" i="1"/>
  <c r="EZ499" i="1"/>
  <c r="FA503" i="1"/>
  <c r="FC506" i="1"/>
  <c r="FA507" i="1"/>
  <c r="EY508" i="1"/>
  <c r="FC510" i="1"/>
  <c r="FA511" i="1"/>
  <c r="EY512" i="1"/>
  <c r="EU523" i="1"/>
  <c r="FM523" i="1" s="1"/>
  <c r="FF525" i="1"/>
  <c r="FE525" i="1"/>
  <c r="FD525" i="1"/>
  <c r="FM525" i="1" s="1"/>
  <c r="EY530" i="1"/>
  <c r="ET531" i="1"/>
  <c r="DJ531" i="1"/>
  <c r="EU532" i="1"/>
  <c r="FM532" i="1" s="1"/>
  <c r="DM533" i="1"/>
  <c r="DV533" i="1"/>
  <c r="EN552" i="1"/>
  <c r="DQ542" i="1"/>
  <c r="EK542" i="1" s="1"/>
  <c r="DY542" i="1"/>
  <c r="EP555" i="1" s="1"/>
  <c r="DK543" i="1"/>
  <c r="DT543" i="1"/>
  <c r="EP550" i="1" s="1"/>
  <c r="EL544" i="1"/>
  <c r="ER544" i="1" s="1"/>
  <c r="EU550" i="1"/>
  <c r="FM550" i="1" s="1"/>
  <c r="ET551" i="1"/>
  <c r="EU552" i="1"/>
  <c r="FM552" i="1" s="1"/>
  <c r="EO567" i="1"/>
  <c r="EU563" i="1"/>
  <c r="FM563" i="1" s="1"/>
  <c r="EK567" i="1"/>
  <c r="DM570" i="1"/>
  <c r="EL570" i="1" s="1"/>
  <c r="DV570" i="1"/>
  <c r="ET573" i="1"/>
  <c r="ET579" i="1"/>
  <c r="EP588" i="1"/>
  <c r="EO588" i="1"/>
  <c r="ER588" i="1" s="1"/>
  <c r="FJ588" i="1" s="1"/>
  <c r="EN588" i="1"/>
  <c r="EN589" i="1"/>
  <c r="EP589" i="1"/>
  <c r="EP590" i="1"/>
  <c r="ET584" i="1"/>
  <c r="ET586" i="1"/>
  <c r="ET587" i="1"/>
  <c r="EO589" i="1"/>
  <c r="ET590" i="1"/>
  <c r="EN594" i="1"/>
  <c r="ET603" i="1"/>
  <c r="ET610" i="1"/>
  <c r="EP622" i="1"/>
  <c r="EO622" i="1"/>
  <c r="EP630" i="1"/>
  <c r="EN630" i="1"/>
  <c r="EN623" i="1"/>
  <c r="EP623" i="1"/>
  <c r="EO623" i="1"/>
  <c r="FB623" i="1"/>
  <c r="EL654" i="1"/>
  <c r="FL678" i="1"/>
  <c r="EQ695" i="1"/>
  <c r="EY702" i="1"/>
  <c r="FF702" i="1"/>
  <c r="FE702" i="1"/>
  <c r="FD702" i="1"/>
  <c r="FC702" i="1"/>
  <c r="FB702" i="1"/>
  <c r="FA702" i="1"/>
  <c r="EZ702" i="1"/>
  <c r="ET715" i="1"/>
  <c r="EU726" i="1"/>
  <c r="FM726" i="1" s="1"/>
  <c r="DJ421" i="1"/>
  <c r="DJ437" i="1"/>
  <c r="DJ471" i="1"/>
  <c r="DJ479" i="1"/>
  <c r="EZ517" i="1"/>
  <c r="ET522" i="1"/>
  <c r="DK522" i="1"/>
  <c r="DS522" i="1"/>
  <c r="EY523" i="1"/>
  <c r="EU524" i="1"/>
  <c r="FM524" i="1" s="1"/>
  <c r="DM526" i="1"/>
  <c r="EK526" i="1" s="1"/>
  <c r="DV526" i="1"/>
  <c r="EP534" i="1" s="1"/>
  <c r="EY526" i="1"/>
  <c r="FF526" i="1"/>
  <c r="FD526" i="1"/>
  <c r="FM526" i="1" s="1"/>
  <c r="EZ530" i="1"/>
  <c r="DK531" i="1"/>
  <c r="DJ534" i="1"/>
  <c r="DN535" i="1"/>
  <c r="EP526" i="1" s="1"/>
  <c r="DV535" i="1"/>
  <c r="EP553" i="1"/>
  <c r="EU542" i="1"/>
  <c r="FM542" i="1" s="1"/>
  <c r="ET543" i="1"/>
  <c r="ET550" i="1"/>
  <c r="EU551" i="1"/>
  <c r="FM551" i="1" s="1"/>
  <c r="EN571" i="1"/>
  <c r="EM571" i="1"/>
  <c r="EY579" i="1"/>
  <c r="FF579" i="1"/>
  <c r="FE579" i="1"/>
  <c r="FD579" i="1"/>
  <c r="FM579" i="1" s="1"/>
  <c r="FC579" i="1"/>
  <c r="FB579" i="1"/>
  <c r="FA579" i="1"/>
  <c r="ET582" i="1"/>
  <c r="EU586" i="1"/>
  <c r="FM586" i="1" s="1"/>
  <c r="EY587" i="1"/>
  <c r="FF587" i="1"/>
  <c r="FE587" i="1"/>
  <c r="FD587" i="1"/>
  <c r="FC587" i="1"/>
  <c r="FB587" i="1"/>
  <c r="FA587" i="1"/>
  <c r="EU590" i="1"/>
  <c r="FM590" i="1" s="1"/>
  <c r="DJ593" i="1"/>
  <c r="EU593" i="1"/>
  <c r="FM593" i="1" s="1"/>
  <c r="EP605" i="1"/>
  <c r="EO605" i="1"/>
  <c r="EP613" i="1"/>
  <c r="EO613" i="1"/>
  <c r="EN613" i="1"/>
  <c r="ET599" i="1"/>
  <c r="ET605" i="1"/>
  <c r="EU605" i="1"/>
  <c r="FM605" i="1" s="1"/>
  <c r="ET606" i="1"/>
  <c r="EU606" i="1"/>
  <c r="FM606" i="1" s="1"/>
  <c r="EU608" i="1"/>
  <c r="EU610" i="1"/>
  <c r="FM610" i="1" s="1"/>
  <c r="EU617" i="1"/>
  <c r="ET618" i="1"/>
  <c r="DJ618" i="1"/>
  <c r="EK620" i="1"/>
  <c r="EM620" i="1"/>
  <c r="FF624" i="1"/>
  <c r="FA624" i="1"/>
  <c r="EZ624" i="1"/>
  <c r="EY624" i="1"/>
  <c r="FE624" i="1"/>
  <c r="FD624" i="1"/>
  <c r="FM624" i="1" s="1"/>
  <c r="FC624" i="1"/>
  <c r="DJ569" i="1"/>
  <c r="FD570" i="1"/>
  <c r="EY571" i="1"/>
  <c r="FB572" i="1"/>
  <c r="FE573" i="1"/>
  <c r="EZ574" i="1"/>
  <c r="FC575" i="1"/>
  <c r="DK579" i="1"/>
  <c r="EY581" i="1"/>
  <c r="FB582" i="1"/>
  <c r="EZ584" i="1"/>
  <c r="FC585" i="1"/>
  <c r="FF586" i="1"/>
  <c r="DJ587" i="1"/>
  <c r="EY589" i="1"/>
  <c r="FB590" i="1"/>
  <c r="EZ592" i="1"/>
  <c r="FC593" i="1"/>
  <c r="FF594" i="1"/>
  <c r="EY599" i="1"/>
  <c r="FB600" i="1"/>
  <c r="EZ602" i="1"/>
  <c r="FC603" i="1"/>
  <c r="ET604" i="1"/>
  <c r="FC604" i="1"/>
  <c r="FF605" i="1"/>
  <c r="FF606" i="1"/>
  <c r="DJ607" i="1"/>
  <c r="FD608" i="1"/>
  <c r="EY609" i="1"/>
  <c r="FB610" i="1"/>
  <c r="FE611" i="1"/>
  <c r="EZ612" i="1"/>
  <c r="FC613" i="1"/>
  <c r="FB618" i="1"/>
  <c r="DJ619" i="1"/>
  <c r="FC619" i="1"/>
  <c r="FD620" i="1"/>
  <c r="FM620" i="1" s="1"/>
  <c r="FE621" i="1"/>
  <c r="FF622" i="1"/>
  <c r="EU628" i="1"/>
  <c r="FM628" i="1" s="1"/>
  <c r="ET629" i="1"/>
  <c r="ET637" i="1"/>
  <c r="ET641" i="1"/>
  <c r="EM644" i="1"/>
  <c r="EL644" i="1"/>
  <c r="EK644" i="1"/>
  <c r="EM646" i="1"/>
  <c r="ES646" i="1" s="1"/>
  <c r="FK646" i="1" s="1"/>
  <c r="EU648" i="1"/>
  <c r="FM648" i="1" s="1"/>
  <c r="EN661" i="1"/>
  <c r="DR654" i="1"/>
  <c r="EK654" i="1" s="1"/>
  <c r="ET655" i="1"/>
  <c r="EU658" i="1"/>
  <c r="FM658" i="1" s="1"/>
  <c r="DK660" i="1"/>
  <c r="DT660" i="1"/>
  <c r="DQ662" i="1"/>
  <c r="EL662" i="1" s="1"/>
  <c r="EU662" i="1"/>
  <c r="FM662" i="1" s="1"/>
  <c r="DL663" i="1"/>
  <c r="EO655" i="1" s="1"/>
  <c r="DU663" i="1"/>
  <c r="EP664" i="1" s="1"/>
  <c r="EU666" i="1"/>
  <c r="FM666" i="1" s="1"/>
  <c r="EN679" i="1"/>
  <c r="EP679" i="1"/>
  <c r="EM672" i="1"/>
  <c r="EL672" i="1"/>
  <c r="EK672" i="1"/>
  <c r="ET676" i="1"/>
  <c r="EK678" i="1"/>
  <c r="EM678" i="1"/>
  <c r="EU678" i="1"/>
  <c r="FM678" i="1" s="1"/>
  <c r="EM680" i="1"/>
  <c r="EL680" i="1"/>
  <c r="EK680" i="1"/>
  <c r="DY685" i="1"/>
  <c r="EN687" i="1" s="1"/>
  <c r="EP703" i="1"/>
  <c r="DP702" i="1"/>
  <c r="EO719" i="1"/>
  <c r="DO716" i="1"/>
  <c r="EP718" i="1" s="1"/>
  <c r="ES718" i="1" s="1"/>
  <c r="FK718" i="1" s="1"/>
  <c r="DW716" i="1"/>
  <c r="ET722" i="1"/>
  <c r="ET723" i="1"/>
  <c r="DQ725" i="1"/>
  <c r="EM725" i="1" s="1"/>
  <c r="ES725" i="1" s="1"/>
  <c r="FK725" i="1" s="1"/>
  <c r="EU725" i="1"/>
  <c r="FM725" i="1" s="1"/>
  <c r="DL726" i="1"/>
  <c r="EM726" i="1" s="1"/>
  <c r="ES726" i="1" s="1"/>
  <c r="FK726" i="1" s="1"/>
  <c r="DT726" i="1"/>
  <c r="EP723" i="1" s="1"/>
  <c r="ET734" i="1"/>
  <c r="EU744" i="1"/>
  <c r="EY755" i="1"/>
  <c r="FF755" i="1"/>
  <c r="FE755" i="1"/>
  <c r="FD755" i="1"/>
  <c r="FM755" i="1" s="1"/>
  <c r="FC755" i="1"/>
  <c r="FB755" i="1"/>
  <c r="FA755" i="1"/>
  <c r="EZ755" i="1"/>
  <c r="FL817" i="1"/>
  <c r="EN570" i="1"/>
  <c r="EZ571" i="1"/>
  <c r="DL572" i="1"/>
  <c r="EK572" i="1" s="1"/>
  <c r="EQ572" i="1" s="1"/>
  <c r="FC572" i="1"/>
  <c r="DJ574" i="1"/>
  <c r="EZ581" i="1"/>
  <c r="DL582" i="1"/>
  <c r="EK582" i="1" s="1"/>
  <c r="EQ582" i="1" s="1"/>
  <c r="FC582" i="1"/>
  <c r="DJ584" i="1"/>
  <c r="EY586" i="1"/>
  <c r="EZ589" i="1"/>
  <c r="DL590" i="1"/>
  <c r="EP581" i="1" s="1"/>
  <c r="FC590" i="1"/>
  <c r="DJ592" i="1"/>
  <c r="EY594" i="1"/>
  <c r="EZ599" i="1"/>
  <c r="DM600" i="1"/>
  <c r="EP601" i="1" s="1"/>
  <c r="FC600" i="1"/>
  <c r="DJ602" i="1"/>
  <c r="EY605" i="1"/>
  <c r="EY606" i="1"/>
  <c r="EZ609" i="1"/>
  <c r="DL610" i="1"/>
  <c r="EN600" i="1" s="1"/>
  <c r="FC610" i="1"/>
  <c r="DJ612" i="1"/>
  <c r="EK617" i="1"/>
  <c r="FC618" i="1"/>
  <c r="FE620" i="1"/>
  <c r="EO621" i="1"/>
  <c r="EY622" i="1"/>
  <c r="ET623" i="1"/>
  <c r="ET624" i="1"/>
  <c r="DN627" i="1"/>
  <c r="EN621" i="1" s="1"/>
  <c r="DW627" i="1"/>
  <c r="EO630" i="1" s="1"/>
  <c r="DQ630" i="1"/>
  <c r="EK630" i="1" s="1"/>
  <c r="EQ630" i="1" s="1"/>
  <c r="EP648" i="1"/>
  <c r="EO648" i="1"/>
  <c r="ET634" i="1"/>
  <c r="EM636" i="1"/>
  <c r="EL636" i="1"/>
  <c r="EK636" i="1"/>
  <c r="DJ639" i="1"/>
  <c r="EU639" i="1"/>
  <c r="FM639" i="1" s="1"/>
  <c r="EY641" i="1"/>
  <c r="FF641" i="1"/>
  <c r="FE641" i="1"/>
  <c r="FD641" i="1"/>
  <c r="FM641" i="1" s="1"/>
  <c r="FC641" i="1"/>
  <c r="FB641" i="1"/>
  <c r="FA641" i="1"/>
  <c r="ET648" i="1"/>
  <c r="ET653" i="1"/>
  <c r="EU653" i="1"/>
  <c r="EP667" i="1"/>
  <c r="EO667" i="1"/>
  <c r="EN667" i="1"/>
  <c r="ET654" i="1"/>
  <c r="EU654" i="1"/>
  <c r="FM654" i="1" s="1"/>
  <c r="ET658" i="1"/>
  <c r="EY659" i="1"/>
  <c r="FF659" i="1"/>
  <c r="FE659" i="1"/>
  <c r="FD659" i="1"/>
  <c r="FC659" i="1"/>
  <c r="FB659" i="1"/>
  <c r="FA659" i="1"/>
  <c r="ET661" i="1"/>
  <c r="EU661" i="1"/>
  <c r="ET662" i="1"/>
  <c r="ET666" i="1"/>
  <c r="DP667" i="1"/>
  <c r="EP659" i="1" s="1"/>
  <c r="DY667" i="1"/>
  <c r="EP668" i="1" s="1"/>
  <c r="EL673" i="1"/>
  <c r="EU680" i="1"/>
  <c r="FM680" i="1" s="1"/>
  <c r="ET681" i="1"/>
  <c r="ET682" i="1"/>
  <c r="EU685" i="1"/>
  <c r="EP696" i="1"/>
  <c r="EO696" i="1"/>
  <c r="EN704" i="1"/>
  <c r="EP704" i="1"/>
  <c r="ET694" i="1"/>
  <c r="EU702" i="1"/>
  <c r="FM702" i="1" s="1"/>
  <c r="EN716" i="1"/>
  <c r="EP716" i="1"/>
  <c r="EN724" i="1"/>
  <c r="EP724" i="1"/>
  <c r="EP720" i="1"/>
  <c r="EK715" i="1"/>
  <c r="EQ715" i="1" s="1"/>
  <c r="EM715" i="1"/>
  <c r="DO719" i="1"/>
  <c r="DX719" i="1"/>
  <c r="EP727" i="1" s="1"/>
  <c r="EU721" i="1"/>
  <c r="FM721" i="1" s="1"/>
  <c r="ET725" i="1"/>
  <c r="DO727" i="1"/>
  <c r="EM727" i="1" s="1"/>
  <c r="DW727" i="1"/>
  <c r="EK744" i="1"/>
  <c r="EM744" i="1"/>
  <c r="EL744" i="1"/>
  <c r="EL786" i="1"/>
  <c r="ER786" i="1" s="1"/>
  <c r="FJ786" i="1" s="1"/>
  <c r="EK826" i="1"/>
  <c r="EP923" i="1"/>
  <c r="EO923" i="1"/>
  <c r="EN923" i="1"/>
  <c r="EZ529" i="1"/>
  <c r="EZ541" i="1"/>
  <c r="FD545" i="1"/>
  <c r="EZ549" i="1"/>
  <c r="EZ560" i="1"/>
  <c r="EZ568" i="1"/>
  <c r="EO570" i="1"/>
  <c r="EZ586" i="1"/>
  <c r="EZ594" i="1"/>
  <c r="EN604" i="1"/>
  <c r="EZ605" i="1"/>
  <c r="DJ606" i="1"/>
  <c r="EZ606" i="1"/>
  <c r="EO626" i="1"/>
  <c r="EL617" i="1"/>
  <c r="ET617" i="1"/>
  <c r="EZ622" i="1"/>
  <c r="DM626" i="1"/>
  <c r="DV626" i="1"/>
  <c r="EU627" i="1"/>
  <c r="DJ627" i="1"/>
  <c r="EU629" i="1"/>
  <c r="FM629" i="1" s="1"/>
  <c r="EP641" i="1"/>
  <c r="EO641" i="1"/>
  <c r="EN641" i="1"/>
  <c r="EP649" i="1"/>
  <c r="EO649" i="1"/>
  <c r="EN649" i="1"/>
  <c r="EP642" i="1"/>
  <c r="EO642" i="1"/>
  <c r="EN642" i="1"/>
  <c r="EM638" i="1"/>
  <c r="ES638" i="1" s="1"/>
  <c r="FK638" i="1" s="1"/>
  <c r="ET639" i="1"/>
  <c r="ET643" i="1"/>
  <c r="ET644" i="1"/>
  <c r="EU644" i="1"/>
  <c r="FM644" i="1" s="1"/>
  <c r="ET646" i="1"/>
  <c r="EP655" i="1"/>
  <c r="ES655" i="1" s="1"/>
  <c r="FK655" i="1" s="1"/>
  <c r="EP663" i="1"/>
  <c r="EO663" i="1"/>
  <c r="EN663" i="1"/>
  <c r="EO664" i="1"/>
  <c r="EN664" i="1"/>
  <c r="EU667" i="1"/>
  <c r="FM667" i="1" s="1"/>
  <c r="EU668" i="1"/>
  <c r="FM668" i="1" s="1"/>
  <c r="EW672" i="1"/>
  <c r="FO672" i="1" s="1"/>
  <c r="FL672" i="1"/>
  <c r="EO674" i="1"/>
  <c r="EN674" i="1"/>
  <c r="EM675" i="1"/>
  <c r="EL675" i="1"/>
  <c r="EY677" i="1"/>
  <c r="FF677" i="1"/>
  <c r="FE677" i="1"/>
  <c r="FD677" i="1"/>
  <c r="FC677" i="1"/>
  <c r="FB677" i="1"/>
  <c r="FA677" i="1"/>
  <c r="ET680" i="1"/>
  <c r="EU682" i="1"/>
  <c r="EU684" i="1"/>
  <c r="FM684" i="1" s="1"/>
  <c r="ET685" i="1"/>
  <c r="EP697" i="1"/>
  <c r="EO697" i="1"/>
  <c r="EN697" i="1"/>
  <c r="EN698" i="1"/>
  <c r="EU694" i="1"/>
  <c r="ET698" i="1"/>
  <c r="DJ698" i="1"/>
  <c r="EM699" i="1"/>
  <c r="ES699" i="1" s="1"/>
  <c r="ET702" i="1"/>
  <c r="DW707" i="1"/>
  <c r="EN705" i="1" s="1"/>
  <c r="EP717" i="1"/>
  <c r="EO717" i="1"/>
  <c r="EN717" i="1"/>
  <c r="EP725" i="1"/>
  <c r="EO725" i="1"/>
  <c r="EN725" i="1"/>
  <c r="EO714" i="1"/>
  <c r="EL718" i="1"/>
  <c r="EK718" i="1"/>
  <c r="EM719" i="1"/>
  <c r="ES719" i="1" s="1"/>
  <c r="ET721" i="1"/>
  <c r="EU723" i="1"/>
  <c r="FM723" i="1" s="1"/>
  <c r="EN745" i="1"/>
  <c r="EP745" i="1"/>
  <c r="ES745" i="1" s="1"/>
  <c r="FK745" i="1" s="1"/>
  <c r="EO745" i="1"/>
  <c r="ET735" i="1"/>
  <c r="ET736" i="1"/>
  <c r="FL762" i="1"/>
  <c r="FL789" i="1"/>
  <c r="EM804" i="1"/>
  <c r="DP854" i="1"/>
  <c r="ET854" i="1"/>
  <c r="FM876" i="1"/>
  <c r="EZ516" i="1"/>
  <c r="EZ528" i="1"/>
  <c r="FA529" i="1"/>
  <c r="EZ535" i="1"/>
  <c r="DJ541" i="1"/>
  <c r="FA541" i="1"/>
  <c r="EK544" i="1"/>
  <c r="EQ544" i="1" s="1"/>
  <c r="EN545" i="1"/>
  <c r="FE545" i="1"/>
  <c r="EZ546" i="1"/>
  <c r="FF548" i="1"/>
  <c r="DJ549" i="1"/>
  <c r="FA549" i="1"/>
  <c r="EY551" i="1"/>
  <c r="EK552" i="1"/>
  <c r="EQ552" i="1" s="1"/>
  <c r="EN553" i="1"/>
  <c r="FE553" i="1"/>
  <c r="DK560" i="1"/>
  <c r="FA560" i="1"/>
  <c r="EY562" i="1"/>
  <c r="EK563" i="1"/>
  <c r="FE564" i="1"/>
  <c r="EZ565" i="1"/>
  <c r="FF567" i="1"/>
  <c r="DJ568" i="1"/>
  <c r="FA568" i="1"/>
  <c r="EY570" i="1"/>
  <c r="EK571" i="1"/>
  <c r="FB571" i="1"/>
  <c r="FE572" i="1"/>
  <c r="EZ573" i="1"/>
  <c r="FC574" i="1"/>
  <c r="FF575" i="1"/>
  <c r="EK581" i="1"/>
  <c r="FB581" i="1"/>
  <c r="EN582" i="1"/>
  <c r="FE582" i="1"/>
  <c r="EZ583" i="1"/>
  <c r="FC584" i="1"/>
  <c r="FF585" i="1"/>
  <c r="DJ586" i="1"/>
  <c r="FA586" i="1"/>
  <c r="EK589" i="1"/>
  <c r="EQ589" i="1" s="1"/>
  <c r="FB589" i="1"/>
  <c r="EN590" i="1"/>
  <c r="FE590" i="1"/>
  <c r="EZ591" i="1"/>
  <c r="FC592" i="1"/>
  <c r="FF593" i="1"/>
  <c r="DJ594" i="1"/>
  <c r="FA594" i="1"/>
  <c r="EY598" i="1"/>
  <c r="EK599" i="1"/>
  <c r="FB599" i="1"/>
  <c r="FE600" i="1"/>
  <c r="EZ601" i="1"/>
  <c r="FC602" i="1"/>
  <c r="FL602" i="1" s="1"/>
  <c r="FF603" i="1"/>
  <c r="EO604" i="1"/>
  <c r="FF604" i="1"/>
  <c r="DJ605" i="1"/>
  <c r="FA605" i="1"/>
  <c r="FA606" i="1"/>
  <c r="EY608" i="1"/>
  <c r="EK609" i="1"/>
  <c r="EQ609" i="1" s="1"/>
  <c r="FB609" i="1"/>
  <c r="FE610" i="1"/>
  <c r="FF613" i="1"/>
  <c r="EM617" i="1"/>
  <c r="FE618" i="1"/>
  <c r="FF619" i="1"/>
  <c r="EY620" i="1"/>
  <c r="EZ621" i="1"/>
  <c r="FA622" i="1"/>
  <c r="EN626" i="1"/>
  <c r="EY627" i="1"/>
  <c r="FE627" i="1"/>
  <c r="FD627" i="1"/>
  <c r="FC627" i="1"/>
  <c r="FA627" i="1"/>
  <c r="FF627" i="1"/>
  <c r="EU634" i="1"/>
  <c r="EP639" i="1"/>
  <c r="EO639" i="1"/>
  <c r="EN639" i="1"/>
  <c r="ET635" i="1"/>
  <c r="ET636" i="1"/>
  <c r="EU636" i="1"/>
  <c r="FM636" i="1" s="1"/>
  <c r="EU640" i="1"/>
  <c r="FM640" i="1" s="1"/>
  <c r="EU643" i="1"/>
  <c r="EU646" i="1"/>
  <c r="FM646" i="1" s="1"/>
  <c r="DP649" i="1"/>
  <c r="EN640" i="1" s="1"/>
  <c r="EU657" i="1"/>
  <c r="FM657" i="1" s="1"/>
  <c r="EZ659" i="1"/>
  <c r="EM664" i="1"/>
  <c r="ET667" i="1"/>
  <c r="DK668" i="1"/>
  <c r="EK668" i="1" s="1"/>
  <c r="DS668" i="1"/>
  <c r="EO682" i="1"/>
  <c r="ET673" i="1"/>
  <c r="DX674" i="1"/>
  <c r="DM676" i="1"/>
  <c r="EN675" i="1" s="1"/>
  <c r="DU681" i="1"/>
  <c r="EM681" i="1" s="1"/>
  <c r="ET684" i="1"/>
  <c r="ET687" i="1"/>
  <c r="EU687" i="1"/>
  <c r="DK698" i="1"/>
  <c r="EN693" i="1" s="1"/>
  <c r="EU701" i="1"/>
  <c r="FM701" i="1" s="1"/>
  <c r="ET704" i="1"/>
  <c r="EU704" i="1"/>
  <c r="EO727" i="1"/>
  <c r="EN727" i="1"/>
  <c r="EP726" i="1"/>
  <c r="EO726" i="1"/>
  <c r="EN726" i="1"/>
  <c r="EY714" i="1"/>
  <c r="FF714" i="1"/>
  <c r="FE714" i="1"/>
  <c r="FD714" i="1"/>
  <c r="FC714" i="1"/>
  <c r="FL714" i="1" s="1"/>
  <c r="FB714" i="1"/>
  <c r="FA714" i="1"/>
  <c r="ET718" i="1"/>
  <c r="DK723" i="1"/>
  <c r="EL723" i="1" s="1"/>
  <c r="DS723" i="1"/>
  <c r="EP722" i="1" s="1"/>
  <c r="EO724" i="1"/>
  <c r="EP738" i="1"/>
  <c r="ES738" i="1" s="1"/>
  <c r="FK738" i="1" s="1"/>
  <c r="EO738" i="1"/>
  <c r="EN738" i="1"/>
  <c r="EP746" i="1"/>
  <c r="EO746" i="1"/>
  <c r="EN746" i="1"/>
  <c r="EU736" i="1"/>
  <c r="FM736" i="1" s="1"/>
  <c r="EM741" i="1"/>
  <c r="EL741" i="1"/>
  <c r="EK741" i="1"/>
  <c r="EW756" i="1"/>
  <c r="FO756" i="1" s="1"/>
  <c r="FL756" i="1"/>
  <c r="EP784" i="1"/>
  <c r="EO784" i="1"/>
  <c r="EN784" i="1"/>
  <c r="EP792" i="1"/>
  <c r="EO792" i="1"/>
  <c r="EN792" i="1"/>
  <c r="EP839" i="1"/>
  <c r="EO839" i="1"/>
  <c r="EN839" i="1"/>
  <c r="DJ530" i="1"/>
  <c r="EO545" i="1"/>
  <c r="FF545" i="1"/>
  <c r="DJ546" i="1"/>
  <c r="EY548" i="1"/>
  <c r="FB549" i="1"/>
  <c r="EL552" i="1"/>
  <c r="EO553" i="1"/>
  <c r="FF553" i="1"/>
  <c r="DJ554" i="1"/>
  <c r="FB560" i="1"/>
  <c r="EL563" i="1"/>
  <c r="FF564" i="1"/>
  <c r="DJ565" i="1"/>
  <c r="EP560" i="1" s="1"/>
  <c r="EY567" i="1"/>
  <c r="FB568" i="1"/>
  <c r="EL571" i="1"/>
  <c r="FC571" i="1"/>
  <c r="FF572" i="1"/>
  <c r="DJ573" i="1"/>
  <c r="EY575" i="1"/>
  <c r="EL581" i="1"/>
  <c r="FC581" i="1"/>
  <c r="EO582" i="1"/>
  <c r="FF582" i="1"/>
  <c r="DJ583" i="1"/>
  <c r="EY585" i="1"/>
  <c r="FB586" i="1"/>
  <c r="EL589" i="1"/>
  <c r="ER589" i="1" s="1"/>
  <c r="FJ589" i="1" s="1"/>
  <c r="FC589" i="1"/>
  <c r="EO590" i="1"/>
  <c r="FF590" i="1"/>
  <c r="DJ591" i="1"/>
  <c r="EY593" i="1"/>
  <c r="FB594" i="1"/>
  <c r="EL599" i="1"/>
  <c r="FC599" i="1"/>
  <c r="FF600" i="1"/>
  <c r="DJ601" i="1"/>
  <c r="EN598" i="1" s="1"/>
  <c r="EY603" i="1"/>
  <c r="EY604" i="1"/>
  <c r="FB605" i="1"/>
  <c r="FB606" i="1"/>
  <c r="EL609" i="1"/>
  <c r="ER609" i="1" s="1"/>
  <c r="FJ609" i="1" s="1"/>
  <c r="FC609" i="1"/>
  <c r="FF610" i="1"/>
  <c r="DJ611" i="1"/>
  <c r="EY613" i="1"/>
  <c r="FF618" i="1"/>
  <c r="EZ620" i="1"/>
  <c r="FB622" i="1"/>
  <c r="DJ625" i="1"/>
  <c r="EP626" i="1"/>
  <c r="ET630" i="1"/>
  <c r="EN635" i="1"/>
  <c r="EK634" i="1"/>
  <c r="EP635" i="1"/>
  <c r="EM634" i="1"/>
  <c r="EN643" i="1"/>
  <c r="EP643" i="1"/>
  <c r="EP644" i="1"/>
  <c r="EO644" i="1"/>
  <c r="EN644" i="1"/>
  <c r="EU635" i="1"/>
  <c r="EU637" i="1"/>
  <c r="FM637" i="1" s="1"/>
  <c r="ET638" i="1"/>
  <c r="ET640" i="1"/>
  <c r="EO643" i="1"/>
  <c r="EN648" i="1"/>
  <c r="EU649" i="1"/>
  <c r="EP657" i="1"/>
  <c r="EM656" i="1"/>
  <c r="DJ657" i="1"/>
  <c r="DS657" i="1"/>
  <c r="EP662" i="1" s="1"/>
  <c r="DM658" i="1"/>
  <c r="EP656" i="1" s="1"/>
  <c r="DV658" i="1"/>
  <c r="EP665" i="1" s="1"/>
  <c r="EU664" i="1"/>
  <c r="EY667" i="1"/>
  <c r="FF667" i="1"/>
  <c r="FE667" i="1"/>
  <c r="FD667" i="1"/>
  <c r="FC667" i="1"/>
  <c r="FB667" i="1"/>
  <c r="FA667" i="1"/>
  <c r="EP683" i="1"/>
  <c r="EK673" i="1"/>
  <c r="EP674" i="1"/>
  <c r="EO679" i="1"/>
  <c r="EU683" i="1"/>
  <c r="FM683" i="1" s="1"/>
  <c r="EU686" i="1"/>
  <c r="FM686" i="1" s="1"/>
  <c r="EO699" i="1"/>
  <c r="EN699" i="1"/>
  <c r="EO707" i="1"/>
  <c r="EN707" i="1"/>
  <c r="EM692" i="1"/>
  <c r="EO693" i="1"/>
  <c r="EL692" i="1"/>
  <c r="EK692" i="1"/>
  <c r="EL693" i="1"/>
  <c r="EM695" i="1"/>
  <c r="EL695" i="1"/>
  <c r="EY697" i="1"/>
  <c r="FF697" i="1"/>
  <c r="FE697" i="1"/>
  <c r="FD697" i="1"/>
  <c r="FC697" i="1"/>
  <c r="FL697" i="1" s="1"/>
  <c r="FB697" i="1"/>
  <c r="FA697" i="1"/>
  <c r="ET699" i="1"/>
  <c r="ET701" i="1"/>
  <c r="ET703" i="1"/>
  <c r="EM705" i="1"/>
  <c r="EL705" i="1"/>
  <c r="EK705" i="1"/>
  <c r="ET706" i="1"/>
  <c r="EP707" i="1"/>
  <c r="ET716" i="1"/>
  <c r="EU716" i="1"/>
  <c r="FM716" i="1" s="1"/>
  <c r="EM717" i="1"/>
  <c r="ES717" i="1" s="1"/>
  <c r="FK717" i="1" s="1"/>
  <c r="EL717" i="1"/>
  <c r="ER717" i="1" s="1"/>
  <c r="FJ717" i="1" s="1"/>
  <c r="EK717" i="1"/>
  <c r="EQ717" i="1" s="1"/>
  <c r="ET719" i="1"/>
  <c r="EU720" i="1"/>
  <c r="FM720" i="1" s="1"/>
  <c r="EY722" i="1"/>
  <c r="FF722" i="1"/>
  <c r="FE722" i="1"/>
  <c r="FD722" i="1"/>
  <c r="FC722" i="1"/>
  <c r="FB722" i="1"/>
  <c r="FA722" i="1"/>
  <c r="ET727" i="1"/>
  <c r="DL735" i="1"/>
  <c r="EO736" i="1" s="1"/>
  <c r="DT735" i="1"/>
  <c r="EL770" i="1"/>
  <c r="EK770" i="1"/>
  <c r="EM770" i="1"/>
  <c r="EY545" i="1"/>
  <c r="FC549" i="1"/>
  <c r="EY553" i="1"/>
  <c r="FC560" i="1"/>
  <c r="EY564" i="1"/>
  <c r="FC568" i="1"/>
  <c r="EY572" i="1"/>
  <c r="EY582" i="1"/>
  <c r="FC586" i="1"/>
  <c r="EY590" i="1"/>
  <c r="FC594" i="1"/>
  <c r="EY600" i="1"/>
  <c r="FC605" i="1"/>
  <c r="FC606" i="1"/>
  <c r="FD609" i="1"/>
  <c r="EY610" i="1"/>
  <c r="EN612" i="1"/>
  <c r="EY618" i="1"/>
  <c r="FA620" i="1"/>
  <c r="DJ622" i="1"/>
  <c r="FC622" i="1"/>
  <c r="DM624" i="1"/>
  <c r="EM624" i="1" s="1"/>
  <c r="DV624" i="1"/>
  <c r="EP629" i="1" s="1"/>
  <c r="FE625" i="1"/>
  <c r="FB625" i="1"/>
  <c r="EY625" i="1"/>
  <c r="EP647" i="1"/>
  <c r="EO647" i="1"/>
  <c r="EN647" i="1"/>
  <c r="EO635" i="1"/>
  <c r="EU638" i="1"/>
  <c r="FM638" i="1" s="1"/>
  <c r="EL645" i="1"/>
  <c r="ER645" i="1" s="1"/>
  <c r="FJ645" i="1" s="1"/>
  <c r="EK645" i="1"/>
  <c r="EQ645" i="1" s="1"/>
  <c r="ET649" i="1"/>
  <c r="DO653" i="1"/>
  <c r="DW653" i="1"/>
  <c r="EU656" i="1"/>
  <c r="FM656" i="1" s="1"/>
  <c r="EU659" i="1"/>
  <c r="FM659" i="1" s="1"/>
  <c r="DN661" i="1"/>
  <c r="EO657" i="1" s="1"/>
  <c r="DW661" i="1"/>
  <c r="ET664" i="1"/>
  <c r="EU665" i="1"/>
  <c r="FM665" i="1" s="1"/>
  <c r="EL668" i="1"/>
  <c r="EP676" i="1"/>
  <c r="EO676" i="1"/>
  <c r="EP684" i="1"/>
  <c r="EU674" i="1"/>
  <c r="EU677" i="1"/>
  <c r="FM677" i="1" s="1"/>
  <c r="DJ683" i="1"/>
  <c r="DR683" i="1"/>
  <c r="EP680" i="1" s="1"/>
  <c r="DK686" i="1"/>
  <c r="DS686" i="1"/>
  <c r="EP681" i="1" s="1"/>
  <c r="EP700" i="1"/>
  <c r="EO700" i="1"/>
  <c r="EN700" i="1"/>
  <c r="EN696" i="1"/>
  <c r="EU699" i="1"/>
  <c r="EU703" i="1"/>
  <c r="FM703" i="1" s="1"/>
  <c r="EU705" i="1"/>
  <c r="ET707" i="1"/>
  <c r="EM714" i="1"/>
  <c r="EU717" i="1"/>
  <c r="EU719" i="1"/>
  <c r="FM719" i="1" s="1"/>
  <c r="EM720" i="1"/>
  <c r="ES720" i="1" s="1"/>
  <c r="FK720" i="1" s="1"/>
  <c r="EL720" i="1"/>
  <c r="EL726" i="1"/>
  <c r="EK726" i="1"/>
  <c r="EU727" i="1"/>
  <c r="EU728" i="1"/>
  <c r="FM728" i="1" s="1"/>
  <c r="EP740" i="1"/>
  <c r="EO740" i="1"/>
  <c r="EO748" i="1"/>
  <c r="EN748" i="1"/>
  <c r="EP748" i="1"/>
  <c r="EY734" i="1"/>
  <c r="FF734" i="1"/>
  <c r="FE734" i="1"/>
  <c r="FD734" i="1"/>
  <c r="FM734" i="1" s="1"/>
  <c r="FC734" i="1"/>
  <c r="FB734" i="1"/>
  <c r="FA734" i="1"/>
  <c r="EM737" i="1"/>
  <c r="EL738" i="1"/>
  <c r="ER738" i="1" s="1"/>
  <c r="FJ738" i="1" s="1"/>
  <c r="DX739" i="1"/>
  <c r="ER743" i="1"/>
  <c r="FJ743" i="1" s="1"/>
  <c r="EW873" i="1"/>
  <c r="FO873" i="1" s="1"/>
  <c r="FL873" i="1"/>
  <c r="EK895" i="1"/>
  <c r="DJ621" i="1"/>
  <c r="DK627" i="1"/>
  <c r="EO618" i="1" s="1"/>
  <c r="ET627" i="1"/>
  <c r="EU642" i="1"/>
  <c r="ET645" i="1"/>
  <c r="EU647" i="1"/>
  <c r="FM647" i="1" s="1"/>
  <c r="EY649" i="1"/>
  <c r="FF649" i="1"/>
  <c r="FE649" i="1"/>
  <c r="FD649" i="1"/>
  <c r="FC649" i="1"/>
  <c r="FB649" i="1"/>
  <c r="FA649" i="1"/>
  <c r="EL655" i="1"/>
  <c r="ET656" i="1"/>
  <c r="ET659" i="1"/>
  <c r="ET663" i="1"/>
  <c r="DJ665" i="1"/>
  <c r="DR665" i="1"/>
  <c r="EZ667" i="1"/>
  <c r="ET668" i="1"/>
  <c r="EP685" i="1"/>
  <c r="EO685" i="1"/>
  <c r="EN685" i="1"/>
  <c r="EP678" i="1"/>
  <c r="EO678" i="1"/>
  <c r="ER678" i="1" s="1"/>
  <c r="FJ678" i="1" s="1"/>
  <c r="EN678" i="1"/>
  <c r="ET674" i="1"/>
  <c r="EN676" i="1"/>
  <c r="EW677" i="1"/>
  <c r="FL677" i="1"/>
  <c r="EU679" i="1"/>
  <c r="DO682" i="1"/>
  <c r="EP677" i="1" s="1"/>
  <c r="DX682" i="1"/>
  <c r="EP686" i="1" s="1"/>
  <c r="DM684" i="1"/>
  <c r="EM684" i="1" s="1"/>
  <c r="ES684" i="1" s="1"/>
  <c r="FK684" i="1" s="1"/>
  <c r="DU684" i="1"/>
  <c r="EY685" i="1"/>
  <c r="FF685" i="1"/>
  <c r="FE685" i="1"/>
  <c r="FD685" i="1"/>
  <c r="FC685" i="1"/>
  <c r="FB685" i="1"/>
  <c r="FA685" i="1"/>
  <c r="ET692" i="1"/>
  <c r="EP695" i="1"/>
  <c r="ET693" i="1"/>
  <c r="DP694" i="1"/>
  <c r="EP698" i="1" s="1"/>
  <c r="DX694" i="1"/>
  <c r="EP706" i="1" s="1"/>
  <c r="FM696" i="1"/>
  <c r="EU697" i="1"/>
  <c r="EZ697" i="1"/>
  <c r="EU700" i="1"/>
  <c r="FM700" i="1" s="1"/>
  <c r="DS703" i="1"/>
  <c r="EM703" i="1" s="1"/>
  <c r="ES703" i="1" s="1"/>
  <c r="FK703" i="1" s="1"/>
  <c r="ET705" i="1"/>
  <c r="DL706" i="1"/>
  <c r="EM706" i="1" s="1"/>
  <c r="ES706" i="1" s="1"/>
  <c r="FK706" i="1" s="1"/>
  <c r="DT706" i="1"/>
  <c r="EP702" i="1" s="1"/>
  <c r="EU707" i="1"/>
  <c r="EO721" i="1"/>
  <c r="EU713" i="1"/>
  <c r="FM713" i="1" s="1"/>
  <c r="EM713" i="1"/>
  <c r="EU714" i="1"/>
  <c r="FM714" i="1" s="1"/>
  <c r="EK714" i="1"/>
  <c r="ET717" i="1"/>
  <c r="FF719" i="1"/>
  <c r="DY722" i="1"/>
  <c r="EP728" i="1" s="1"/>
  <c r="EZ722" i="1"/>
  <c r="ET726" i="1"/>
  <c r="DJ728" i="1"/>
  <c r="DR728" i="1"/>
  <c r="EN721" i="1" s="1"/>
  <c r="DQ734" i="1"/>
  <c r="DY734" i="1"/>
  <c r="DO736" i="1"/>
  <c r="DW736" i="1"/>
  <c r="DR737" i="1"/>
  <c r="EP742" i="1" s="1"/>
  <c r="EU737" i="1"/>
  <c r="FM737" i="1" s="1"/>
  <c r="EK738" i="1"/>
  <c r="EQ738" i="1" s="1"/>
  <c r="EU740" i="1"/>
  <c r="FM740" i="1" s="1"/>
  <c r="DJ761" i="1"/>
  <c r="EU761" i="1"/>
  <c r="EP771" i="1"/>
  <c r="EO804" i="1"/>
  <c r="EU803" i="1"/>
  <c r="FM803" i="1" s="1"/>
  <c r="ET802" i="1"/>
  <c r="FB628" i="1"/>
  <c r="DJ629" i="1"/>
  <c r="FC629" i="1"/>
  <c r="FD630" i="1"/>
  <c r="FD634" i="1"/>
  <c r="EY635" i="1"/>
  <c r="FB636" i="1"/>
  <c r="FE637" i="1"/>
  <c r="FC639" i="1"/>
  <c r="FF640" i="1"/>
  <c r="DJ641" i="1"/>
  <c r="FD642" i="1"/>
  <c r="EY643" i="1"/>
  <c r="FB644" i="1"/>
  <c r="FE645" i="1"/>
  <c r="ET647" i="1"/>
  <c r="FC647" i="1"/>
  <c r="FF648" i="1"/>
  <c r="DJ649" i="1"/>
  <c r="EY653" i="1"/>
  <c r="FB654" i="1"/>
  <c r="FE655" i="1"/>
  <c r="EZ656" i="1"/>
  <c r="ET657" i="1"/>
  <c r="FC657" i="1"/>
  <c r="FF658" i="1"/>
  <c r="DJ659" i="1"/>
  <c r="FD660" i="1"/>
  <c r="FM660" i="1" s="1"/>
  <c r="EP661" i="1"/>
  <c r="EY661" i="1"/>
  <c r="EZ664" i="1"/>
  <c r="ET665" i="1"/>
  <c r="DJ667" i="1"/>
  <c r="EZ674" i="1"/>
  <c r="ET675" i="1"/>
  <c r="DJ677" i="1"/>
  <c r="EY679" i="1"/>
  <c r="EZ682" i="1"/>
  <c r="ET683" i="1"/>
  <c r="EO684" i="1"/>
  <c r="DJ685" i="1"/>
  <c r="EY687" i="1"/>
  <c r="EZ694" i="1"/>
  <c r="ET695" i="1"/>
  <c r="DJ697" i="1"/>
  <c r="EZ699" i="1"/>
  <c r="ET700" i="1"/>
  <c r="DJ702" i="1"/>
  <c r="EY704" i="1"/>
  <c r="EZ707" i="1"/>
  <c r="EY716" i="1"/>
  <c r="EZ719" i="1"/>
  <c r="ET720" i="1"/>
  <c r="DJ722" i="1"/>
  <c r="EY724" i="1"/>
  <c r="EZ727" i="1"/>
  <c r="ET728" i="1"/>
  <c r="EP743" i="1"/>
  <c r="EN743" i="1"/>
  <c r="EP736" i="1"/>
  <c r="ET739" i="1"/>
  <c r="EU742" i="1"/>
  <c r="EY743" i="1"/>
  <c r="FE743" i="1"/>
  <c r="FD743" i="1"/>
  <c r="FB743" i="1"/>
  <c r="FA743" i="1"/>
  <c r="FF743" i="1"/>
  <c r="EU746" i="1"/>
  <c r="FM746" i="1" s="1"/>
  <c r="DJ749" i="1"/>
  <c r="EU749" i="1"/>
  <c r="ET755" i="1"/>
  <c r="EP757" i="1"/>
  <c r="EW761" i="1"/>
  <c r="EU769" i="1"/>
  <c r="FM769" i="1" s="1"/>
  <c r="ET770" i="1"/>
  <c r="EN790" i="1"/>
  <c r="ET785" i="1"/>
  <c r="EU786" i="1"/>
  <c r="EU790" i="1"/>
  <c r="FM790" i="1" s="1"/>
  <c r="EP807" i="1"/>
  <c r="EO807" i="1"/>
  <c r="EN807" i="1"/>
  <c r="EU800" i="1"/>
  <c r="FM800" i="1" s="1"/>
  <c r="EW815" i="1"/>
  <c r="FO815" i="1" s="1"/>
  <c r="FL815" i="1"/>
  <c r="EW823" i="1"/>
  <c r="FO823" i="1" s="1"/>
  <c r="FL823" i="1"/>
  <c r="ET825" i="1"/>
  <c r="ET830" i="1"/>
  <c r="EP843" i="1"/>
  <c r="EO843" i="1"/>
  <c r="EP845" i="1"/>
  <c r="EO845" i="1"/>
  <c r="EN845" i="1"/>
  <c r="EU839" i="1"/>
  <c r="FM839" i="1" s="1"/>
  <c r="EU841" i="1"/>
  <c r="FM841" i="1" s="1"/>
  <c r="EK844" i="1"/>
  <c r="EM844" i="1"/>
  <c r="EL845" i="1"/>
  <c r="ER845" i="1" s="1"/>
  <c r="FJ845" i="1" s="1"/>
  <c r="EM846" i="1"/>
  <c r="ES846" i="1" s="1"/>
  <c r="FK846" i="1" s="1"/>
  <c r="ET847" i="1"/>
  <c r="EK848" i="1"/>
  <c r="EM848" i="1"/>
  <c r="ES848" i="1" s="1"/>
  <c r="FK848" i="1" s="1"/>
  <c r="FO848" i="1"/>
  <c r="ET849" i="1"/>
  <c r="EP856" i="1"/>
  <c r="EO856" i="1"/>
  <c r="EN856" i="1"/>
  <c r="EK859" i="1"/>
  <c r="EL859" i="1"/>
  <c r="ET864" i="1"/>
  <c r="FL945" i="1"/>
  <c r="EU950" i="1"/>
  <c r="DM950" i="1"/>
  <c r="ET960" i="1"/>
  <c r="EW963" i="1"/>
  <c r="FO963" i="1" s="1"/>
  <c r="FL963" i="1"/>
  <c r="EZ635" i="1"/>
  <c r="EZ643" i="1"/>
  <c r="EZ653" i="1"/>
  <c r="EZ661" i="1"/>
  <c r="EZ679" i="1"/>
  <c r="EN686" i="1"/>
  <c r="EZ687" i="1"/>
  <c r="EN703" i="1"/>
  <c r="EZ704" i="1"/>
  <c r="EN715" i="1"/>
  <c r="EZ716" i="1"/>
  <c r="EN723" i="1"/>
  <c r="EZ724" i="1"/>
  <c r="FA727" i="1"/>
  <c r="EP744" i="1"/>
  <c r="EO744" i="1"/>
  <c r="EN744" i="1"/>
  <c r="EK734" i="1"/>
  <c r="EN735" i="1"/>
  <c r="EZ736" i="1"/>
  <c r="EU739" i="1"/>
  <c r="FM739" i="1" s="1"/>
  <c r="EM742" i="1"/>
  <c r="EK742" i="1"/>
  <c r="ET742" i="1"/>
  <c r="EL745" i="1"/>
  <c r="ER745" i="1" s="1"/>
  <c r="FJ745" i="1" s="1"/>
  <c r="ET749" i="1"/>
  <c r="ET758" i="1"/>
  <c r="EL759" i="1"/>
  <c r="EK759" i="1"/>
  <c r="EQ759" i="1" s="1"/>
  <c r="EP774" i="1"/>
  <c r="EO774" i="1"/>
  <c r="EN774" i="1"/>
  <c r="EO770" i="1"/>
  <c r="EP783" i="1"/>
  <c r="EO783" i="1"/>
  <c r="EN783" i="1"/>
  <c r="EP791" i="1"/>
  <c r="EO791" i="1"/>
  <c r="EN791" i="1"/>
  <c r="EP787" i="1"/>
  <c r="ET780" i="1"/>
  <c r="EM780" i="1"/>
  <c r="ET784" i="1"/>
  <c r="DJ784" i="1"/>
  <c r="ET787" i="1"/>
  <c r="EU791" i="1"/>
  <c r="ET792" i="1"/>
  <c r="DJ792" i="1"/>
  <c r="EO798" i="1"/>
  <c r="EN798" i="1"/>
  <c r="ET797" i="1"/>
  <c r="DK801" i="1"/>
  <c r="ET801" i="1"/>
  <c r="EU805" i="1"/>
  <c r="FM805" i="1" s="1"/>
  <c r="EU807" i="1"/>
  <c r="EU808" i="1"/>
  <c r="FM808" i="1" s="1"/>
  <c r="EW818" i="1"/>
  <c r="FL818" i="1"/>
  <c r="EU818" i="1"/>
  <c r="DN820" i="1"/>
  <c r="EO819" i="1" s="1"/>
  <c r="DW820" i="1"/>
  <c r="EU822" i="1"/>
  <c r="FM822" i="1" s="1"/>
  <c r="EW826" i="1"/>
  <c r="EU826" i="1"/>
  <c r="DQ829" i="1"/>
  <c r="EP822" i="1" s="1"/>
  <c r="ES822" i="1" s="1"/>
  <c r="FK822" i="1" s="1"/>
  <c r="EL837" i="1"/>
  <c r="ER837" i="1" s="1"/>
  <c r="FJ837" i="1" s="1"/>
  <c r="EU840" i="1"/>
  <c r="EW840" i="1" s="1"/>
  <c r="FO840" i="1" s="1"/>
  <c r="EN843" i="1"/>
  <c r="EU847" i="1"/>
  <c r="FM847" i="1" s="1"/>
  <c r="DK856" i="1"/>
  <c r="EL856" i="1" s="1"/>
  <c r="ER856" i="1" s="1"/>
  <c r="FJ856" i="1" s="1"/>
  <c r="ET856" i="1"/>
  <c r="FL857" i="1"/>
  <c r="EW857" i="1"/>
  <c r="FO857" i="1" s="1"/>
  <c r="ET860" i="1"/>
  <c r="DJ860" i="1"/>
  <c r="ET866" i="1"/>
  <c r="DN866" i="1"/>
  <c r="EM866" i="1" s="1"/>
  <c r="EP877" i="1"/>
  <c r="DP870" i="1"/>
  <c r="EU870" i="1"/>
  <c r="FM870" i="1" s="1"/>
  <c r="EO884" i="1"/>
  <c r="ER884" i="1" s="1"/>
  <c r="FJ884" i="1" s="1"/>
  <c r="FM936" i="1"/>
  <c r="FE629" i="1"/>
  <c r="FF630" i="1"/>
  <c r="FF634" i="1"/>
  <c r="DJ635" i="1"/>
  <c r="FA635" i="1"/>
  <c r="EK638" i="1"/>
  <c r="EQ638" i="1" s="1"/>
  <c r="FE639" i="1"/>
  <c r="EZ640" i="1"/>
  <c r="FF642" i="1"/>
  <c r="DJ643" i="1"/>
  <c r="FA643" i="1"/>
  <c r="EK646" i="1"/>
  <c r="EQ646" i="1" s="1"/>
  <c r="FE647" i="1"/>
  <c r="EZ648" i="1"/>
  <c r="DK653" i="1"/>
  <c r="FA653" i="1"/>
  <c r="EK656" i="1"/>
  <c r="FE657" i="1"/>
  <c r="EZ658" i="1"/>
  <c r="FF660" i="1"/>
  <c r="DJ661" i="1"/>
  <c r="FA661" i="1"/>
  <c r="EK664" i="1"/>
  <c r="EQ664" i="1" s="1"/>
  <c r="FB664" i="1"/>
  <c r="FE665" i="1"/>
  <c r="EZ666" i="1"/>
  <c r="FF668" i="1"/>
  <c r="EK674" i="1"/>
  <c r="EQ674" i="1" s="1"/>
  <c r="FB674" i="1"/>
  <c r="FE675" i="1"/>
  <c r="EZ676" i="1"/>
  <c r="FF678" i="1"/>
  <c r="DJ679" i="1"/>
  <c r="EO672" i="1" s="1"/>
  <c r="FA679" i="1"/>
  <c r="FD680" i="1"/>
  <c r="EK682" i="1"/>
  <c r="FB682" i="1"/>
  <c r="EN683" i="1"/>
  <c r="FE683" i="1"/>
  <c r="EZ684" i="1"/>
  <c r="EO686" i="1"/>
  <c r="FF686" i="1"/>
  <c r="DJ687" i="1"/>
  <c r="FA687" i="1"/>
  <c r="FB694" i="1"/>
  <c r="EN695" i="1"/>
  <c r="FE695" i="1"/>
  <c r="EZ696" i="1"/>
  <c r="EK699" i="1"/>
  <c r="EQ699" i="1" s="1"/>
  <c r="FB699" i="1"/>
  <c r="FE700" i="1"/>
  <c r="EZ701" i="1"/>
  <c r="EO703" i="1"/>
  <c r="FF703" i="1"/>
  <c r="DJ704" i="1"/>
  <c r="FA704" i="1"/>
  <c r="FD705" i="1"/>
  <c r="FB707" i="1"/>
  <c r="EZ713" i="1"/>
  <c r="EL714" i="1"/>
  <c r="EO715" i="1"/>
  <c r="FF715" i="1"/>
  <c r="DJ716" i="1"/>
  <c r="EO713" i="1" s="1"/>
  <c r="FA716" i="1"/>
  <c r="FD717" i="1"/>
  <c r="EK719" i="1"/>
  <c r="FB719" i="1"/>
  <c r="EN720" i="1"/>
  <c r="EQ720" i="1" s="1"/>
  <c r="FE720" i="1"/>
  <c r="EZ721" i="1"/>
  <c r="EO723" i="1"/>
  <c r="FF723" i="1"/>
  <c r="DJ724" i="1"/>
  <c r="FA724" i="1"/>
  <c r="FD725" i="1"/>
  <c r="EY726" i="1"/>
  <c r="FB727" i="1"/>
  <c r="EN728" i="1"/>
  <c r="FE728" i="1"/>
  <c r="EL734" i="1"/>
  <c r="EO735" i="1"/>
  <c r="FF735" i="1"/>
  <c r="DJ736" i="1"/>
  <c r="EN734" i="1" s="1"/>
  <c r="FA736" i="1"/>
  <c r="FD737" i="1"/>
  <c r="EY738" i="1"/>
  <c r="DR739" i="1"/>
  <c r="EK739" i="1" s="1"/>
  <c r="EQ739" i="1" s="1"/>
  <c r="EO743" i="1"/>
  <c r="ET744" i="1"/>
  <c r="EU747" i="1"/>
  <c r="FM747" i="1" s="1"/>
  <c r="EL748" i="1"/>
  <c r="ER748" i="1" s="1"/>
  <c r="ET759" i="1"/>
  <c r="EU767" i="1"/>
  <c r="FM767" i="1" s="1"/>
  <c r="EP773" i="1"/>
  <c r="EU770" i="1"/>
  <c r="FM770" i="1" s="1"/>
  <c r="EN789" i="1"/>
  <c r="EP789" i="1"/>
  <c r="EU783" i="1"/>
  <c r="ET786" i="1"/>
  <c r="ET788" i="1"/>
  <c r="EM788" i="1"/>
  <c r="ET796" i="1"/>
  <c r="EP802" i="1"/>
  <c r="FM798" i="1"/>
  <c r="EU799" i="1"/>
  <c r="FM799" i="1" s="1"/>
  <c r="ET800" i="1"/>
  <c r="DJ800" i="1"/>
  <c r="DP803" i="1"/>
  <c r="EO802" i="1" s="1"/>
  <c r="EU804" i="1"/>
  <c r="FM804" i="1" s="1"/>
  <c r="DK806" i="1"/>
  <c r="EK806" i="1" s="1"/>
  <c r="DS806" i="1"/>
  <c r="EO805" i="1" s="1"/>
  <c r="FF806" i="1"/>
  <c r="EU809" i="1"/>
  <c r="EP826" i="1"/>
  <c r="EO826" i="1"/>
  <c r="EN826" i="1"/>
  <c r="EP819" i="1"/>
  <c r="EP830" i="1"/>
  <c r="EO830" i="1"/>
  <c r="EN830" i="1"/>
  <c r="DN817" i="1"/>
  <c r="EN819" i="1" s="1"/>
  <c r="DV817" i="1"/>
  <c r="DK819" i="1"/>
  <c r="EL819" i="1" s="1"/>
  <c r="ER819" i="1" s="1"/>
  <c r="FJ819" i="1" s="1"/>
  <c r="DT819" i="1"/>
  <c r="EN825" i="1" s="1"/>
  <c r="EM826" i="1"/>
  <c r="ES826" i="1" s="1"/>
  <c r="EL826" i="1"/>
  <c r="ER826" i="1" s="1"/>
  <c r="EK827" i="1"/>
  <c r="EM827" i="1"/>
  <c r="EU827" i="1"/>
  <c r="EL827" i="1"/>
  <c r="ET828" i="1"/>
  <c r="ET829" i="1"/>
  <c r="DL830" i="1"/>
  <c r="EK830" i="1" s="1"/>
  <c r="EQ830" i="1" s="1"/>
  <c r="DT830" i="1"/>
  <c r="EP844" i="1"/>
  <c r="EK836" i="1"/>
  <c r="ET841" i="1"/>
  <c r="EW842" i="1"/>
  <c r="FO842" i="1" s="1"/>
  <c r="FL842" i="1"/>
  <c r="EU845" i="1"/>
  <c r="FM845" i="1" s="1"/>
  <c r="ET858" i="1"/>
  <c r="DO881" i="1"/>
  <c r="EU881" i="1"/>
  <c r="FM881" i="1" s="1"/>
  <c r="FE914" i="1"/>
  <c r="FD914" i="1"/>
  <c r="FC914" i="1"/>
  <c r="FB914" i="1"/>
  <c r="FA914" i="1"/>
  <c r="EY914" i="1"/>
  <c r="FF914" i="1"/>
  <c r="EZ914" i="1"/>
  <c r="FL916" i="1"/>
  <c r="EW916" i="1"/>
  <c r="FO916" i="1" s="1"/>
  <c r="DN929" i="1"/>
  <c r="ET929" i="1"/>
  <c r="EO941" i="1"/>
  <c r="EN941" i="1"/>
  <c r="EP941" i="1"/>
  <c r="EU941" i="1"/>
  <c r="FM941" i="1" s="1"/>
  <c r="EW949" i="1"/>
  <c r="FL949" i="1"/>
  <c r="EU957" i="1"/>
  <c r="DP978" i="1"/>
  <c r="ET978" i="1"/>
  <c r="FE628" i="1"/>
  <c r="FF629" i="1"/>
  <c r="EY630" i="1"/>
  <c r="EY634" i="1"/>
  <c r="FB635" i="1"/>
  <c r="FE636" i="1"/>
  <c r="EZ637" i="1"/>
  <c r="EL638" i="1"/>
  <c r="FF639" i="1"/>
  <c r="DJ640" i="1"/>
  <c r="FA640" i="1"/>
  <c r="EY642" i="1"/>
  <c r="FB643" i="1"/>
  <c r="FE644" i="1"/>
  <c r="EZ645" i="1"/>
  <c r="EL646" i="1"/>
  <c r="ER646" i="1" s="1"/>
  <c r="FJ646" i="1" s="1"/>
  <c r="FF647" i="1"/>
  <c r="DJ648" i="1"/>
  <c r="FA648" i="1"/>
  <c r="FB653" i="1"/>
  <c r="FE654" i="1"/>
  <c r="EZ655" i="1"/>
  <c r="EL656" i="1"/>
  <c r="FC656" i="1"/>
  <c r="FF657" i="1"/>
  <c r="DJ658" i="1"/>
  <c r="FA658" i="1"/>
  <c r="EY660" i="1"/>
  <c r="FB661" i="1"/>
  <c r="FE662" i="1"/>
  <c r="EL664" i="1"/>
  <c r="FC664" i="1"/>
  <c r="FF665" i="1"/>
  <c r="DJ666" i="1"/>
  <c r="FA666" i="1"/>
  <c r="EY668" i="1"/>
  <c r="EN672" i="1"/>
  <c r="FE672" i="1"/>
  <c r="EL674" i="1"/>
  <c r="FC674" i="1"/>
  <c r="FF675" i="1"/>
  <c r="DJ676" i="1"/>
  <c r="FA676" i="1"/>
  <c r="EY678" i="1"/>
  <c r="FB679" i="1"/>
  <c r="FE680" i="1"/>
  <c r="EL682" i="1"/>
  <c r="ER682" i="1" s="1"/>
  <c r="FJ682" i="1" s="1"/>
  <c r="FC682" i="1"/>
  <c r="EO683" i="1"/>
  <c r="FF683" i="1"/>
  <c r="FA684" i="1"/>
  <c r="EY686" i="1"/>
  <c r="FB687" i="1"/>
  <c r="FE692" i="1"/>
  <c r="EL694" i="1"/>
  <c r="FC694" i="1"/>
  <c r="EO695" i="1"/>
  <c r="FF695" i="1"/>
  <c r="DJ696" i="1"/>
  <c r="EN692" i="1" s="1"/>
  <c r="FA696" i="1"/>
  <c r="EL699" i="1"/>
  <c r="ER699" i="1" s="1"/>
  <c r="FJ699" i="1" s="1"/>
  <c r="FC699" i="1"/>
  <c r="FF700" i="1"/>
  <c r="DJ701" i="1"/>
  <c r="FA701" i="1"/>
  <c r="EY703" i="1"/>
  <c r="FB704" i="1"/>
  <c r="FE705" i="1"/>
  <c r="FC707" i="1"/>
  <c r="FA713" i="1"/>
  <c r="EP715" i="1"/>
  <c r="EY715" i="1"/>
  <c r="FB716" i="1"/>
  <c r="FE717" i="1"/>
  <c r="EL719" i="1"/>
  <c r="ER719" i="1" s="1"/>
  <c r="FJ719" i="1" s="1"/>
  <c r="FC719" i="1"/>
  <c r="EO720" i="1"/>
  <c r="FF720" i="1"/>
  <c r="DJ721" i="1"/>
  <c r="FA721" i="1"/>
  <c r="EY723" i="1"/>
  <c r="FB724" i="1"/>
  <c r="FE725" i="1"/>
  <c r="EZ726" i="1"/>
  <c r="FC727" i="1"/>
  <c r="EO728" i="1"/>
  <c r="FF728" i="1"/>
  <c r="EM734" i="1"/>
  <c r="EY735" i="1"/>
  <c r="FB736" i="1"/>
  <c r="FE737" i="1"/>
  <c r="EZ738" i="1"/>
  <c r="ET740" i="1"/>
  <c r="EZ742" i="1"/>
  <c r="ET745" i="1"/>
  <c r="EU745" i="1"/>
  <c r="FM745" i="1" s="1"/>
  <c r="EL747" i="1"/>
  <c r="EK747" i="1"/>
  <c r="EU748" i="1"/>
  <c r="FM748" i="1" s="1"/>
  <c r="EM748" i="1"/>
  <c r="ES748" i="1" s="1"/>
  <c r="FK748" i="1" s="1"/>
  <c r="EP759" i="1"/>
  <c r="EO759" i="1"/>
  <c r="EN759" i="1"/>
  <c r="EO760" i="1"/>
  <c r="EN760" i="1"/>
  <c r="EM759" i="1"/>
  <c r="ES759" i="1" s="1"/>
  <c r="FK759" i="1" s="1"/>
  <c r="EN768" i="1"/>
  <c r="EK767" i="1"/>
  <c r="EP768" i="1"/>
  <c r="EM767" i="1"/>
  <c r="EP769" i="1"/>
  <c r="EO769" i="1"/>
  <c r="EN769" i="1"/>
  <c r="EU771" i="1"/>
  <c r="FM771" i="1" s="1"/>
  <c r="EU774" i="1"/>
  <c r="FM774" i="1" s="1"/>
  <c r="EY774" i="1"/>
  <c r="FF774" i="1"/>
  <c r="FE774" i="1"/>
  <c r="FD774" i="1"/>
  <c r="FC774" i="1"/>
  <c r="FB774" i="1"/>
  <c r="FA774" i="1"/>
  <c r="EP785" i="1"/>
  <c r="EO785" i="1"/>
  <c r="EN785" i="1"/>
  <c r="EY783" i="1"/>
  <c r="FF783" i="1"/>
  <c r="FE783" i="1"/>
  <c r="FD783" i="1"/>
  <c r="FC783" i="1"/>
  <c r="FL783" i="1" s="1"/>
  <c r="FB783" i="1"/>
  <c r="FA783" i="1"/>
  <c r="EK790" i="1"/>
  <c r="EP790" i="1"/>
  <c r="EY791" i="1"/>
  <c r="FF791" i="1"/>
  <c r="FE791" i="1"/>
  <c r="FD791" i="1"/>
  <c r="FC791" i="1"/>
  <c r="FB791" i="1"/>
  <c r="FA791" i="1"/>
  <c r="EP799" i="1"/>
  <c r="EN799" i="1"/>
  <c r="ET808" i="1"/>
  <c r="DJ808" i="1"/>
  <c r="EY818" i="1"/>
  <c r="FF818" i="1"/>
  <c r="FE818" i="1"/>
  <c r="FD818" i="1"/>
  <c r="FC818" i="1"/>
  <c r="FB818" i="1"/>
  <c r="FA818" i="1"/>
  <c r="DM825" i="1"/>
  <c r="EP818" i="1" s="1"/>
  <c r="DV825" i="1"/>
  <c r="EP827" i="1" s="1"/>
  <c r="ET827" i="1"/>
  <c r="EU828" i="1"/>
  <c r="FM828" i="1" s="1"/>
  <c r="EU829" i="1"/>
  <c r="FM829" i="1" s="1"/>
  <c r="EO838" i="1"/>
  <c r="EN838" i="1"/>
  <c r="EP841" i="1"/>
  <c r="EM836" i="1"/>
  <c r="EU837" i="1"/>
  <c r="FM837" i="1" s="1"/>
  <c r="EU838" i="1"/>
  <c r="FM838" i="1" s="1"/>
  <c r="EM841" i="1"/>
  <c r="ET853" i="1"/>
  <c r="EP864" i="1"/>
  <c r="EO864" i="1"/>
  <c r="EN864" i="1"/>
  <c r="FE854" i="1"/>
  <c r="FB854" i="1"/>
  <c r="FD854" i="1"/>
  <c r="FM854" i="1" s="1"/>
  <c r="FC854" i="1"/>
  <c r="FA854" i="1"/>
  <c r="EZ854" i="1"/>
  <c r="EY854" i="1"/>
  <c r="EM857" i="1"/>
  <c r="EW870" i="1"/>
  <c r="FL870" i="1"/>
  <c r="ER937" i="1"/>
  <c r="FJ937" i="1" s="1"/>
  <c r="EM949" i="1"/>
  <c r="EK949" i="1"/>
  <c r="EL949" i="1"/>
  <c r="EN958" i="1"/>
  <c r="EP958" i="1"/>
  <c r="EO958" i="1"/>
  <c r="EN966" i="1"/>
  <c r="EP966" i="1"/>
  <c r="EO966" i="1"/>
  <c r="DQ954" i="1"/>
  <c r="EM954" i="1" s="1"/>
  <c r="EU954" i="1"/>
  <c r="FM954" i="1" s="1"/>
  <c r="DP962" i="1"/>
  <c r="EM962" i="1" s="1"/>
  <c r="EU962" i="1"/>
  <c r="FM962" i="1" s="1"/>
  <c r="EY629" i="1"/>
  <c r="EZ630" i="1"/>
  <c r="EZ634" i="1"/>
  <c r="DM635" i="1"/>
  <c r="EP637" i="1" s="1"/>
  <c r="FC635" i="1"/>
  <c r="EY639" i="1"/>
  <c r="EZ642" i="1"/>
  <c r="DL643" i="1"/>
  <c r="EP636" i="1" s="1"/>
  <c r="FC643" i="1"/>
  <c r="EY647" i="1"/>
  <c r="FC653" i="1"/>
  <c r="EZ660" i="1"/>
  <c r="FC661" i="1"/>
  <c r="FD664" i="1"/>
  <c r="EY665" i="1"/>
  <c r="FB666" i="1"/>
  <c r="EZ668" i="1"/>
  <c r="EM674" i="1"/>
  <c r="ES674" i="1" s="1"/>
  <c r="FD674" i="1"/>
  <c r="EY675" i="1"/>
  <c r="FB676" i="1"/>
  <c r="EZ678" i="1"/>
  <c r="FC679" i="1"/>
  <c r="FL679" i="1" s="1"/>
  <c r="FD682" i="1"/>
  <c r="EY683" i="1"/>
  <c r="EZ686" i="1"/>
  <c r="FC687" i="1"/>
  <c r="EM694" i="1"/>
  <c r="FD694" i="1"/>
  <c r="EY695" i="1"/>
  <c r="FD699" i="1"/>
  <c r="EY700" i="1"/>
  <c r="EZ703" i="1"/>
  <c r="FC704" i="1"/>
  <c r="FD707" i="1"/>
  <c r="EK713" i="1"/>
  <c r="EZ715" i="1"/>
  <c r="FC716" i="1"/>
  <c r="FD719" i="1"/>
  <c r="EY720" i="1"/>
  <c r="EZ723" i="1"/>
  <c r="FC724" i="1"/>
  <c r="FL724" i="1" s="1"/>
  <c r="FD727" i="1"/>
  <c r="EY728" i="1"/>
  <c r="EN739" i="1"/>
  <c r="EP747" i="1"/>
  <c r="ES747" i="1" s="1"/>
  <c r="FK747" i="1" s="1"/>
  <c r="EO747" i="1"/>
  <c r="EN747" i="1"/>
  <c r="EZ735" i="1"/>
  <c r="DM736" i="1"/>
  <c r="EP737" i="1" s="1"/>
  <c r="FC736" i="1"/>
  <c r="EO739" i="1"/>
  <c r="EU743" i="1"/>
  <c r="FM743" i="1" s="1"/>
  <c r="ET743" i="1"/>
  <c r="ET747" i="1"/>
  <c r="ET748" i="1"/>
  <c r="EU759" i="1"/>
  <c r="FM759" i="1" s="1"/>
  <c r="EL767" i="1"/>
  <c r="ET768" i="1"/>
  <c r="EW771" i="1"/>
  <c r="FO771" i="1" s="1"/>
  <c r="FL771" i="1"/>
  <c r="EU773" i="1"/>
  <c r="FM773" i="1" s="1"/>
  <c r="ET774" i="1"/>
  <c r="EP786" i="1"/>
  <c r="EO786" i="1"/>
  <c r="EN786" i="1"/>
  <c r="EU789" i="1"/>
  <c r="FM789" i="1" s="1"/>
  <c r="EM790" i="1"/>
  <c r="DM792" i="1"/>
  <c r="EP782" i="1" s="1"/>
  <c r="DU792" i="1"/>
  <c r="EO790" i="1" s="1"/>
  <c r="EP801" i="1"/>
  <c r="EY799" i="1"/>
  <c r="FF799" i="1"/>
  <c r="FE799" i="1"/>
  <c r="FD799" i="1"/>
  <c r="FC799" i="1"/>
  <c r="FB799" i="1"/>
  <c r="FA799" i="1"/>
  <c r="DN801" i="1"/>
  <c r="EN800" i="1" s="1"/>
  <c r="DW801" i="1"/>
  <c r="EP809" i="1" s="1"/>
  <c r="ET803" i="1"/>
  <c r="DQ804" i="1"/>
  <c r="EN803" i="1" s="1"/>
  <c r="ET805" i="1"/>
  <c r="DR805" i="1"/>
  <c r="EN804" i="1" s="1"/>
  <c r="EN820" i="1"/>
  <c r="EP820" i="1"/>
  <c r="EN828" i="1"/>
  <c r="EP828" i="1"/>
  <c r="EL816" i="1"/>
  <c r="EM821" i="1"/>
  <c r="EL821" i="1"/>
  <c r="EK821" i="1"/>
  <c r="EL822" i="1"/>
  <c r="EK822" i="1"/>
  <c r="EY826" i="1"/>
  <c r="FF826" i="1"/>
  <c r="FE826" i="1"/>
  <c r="FD826" i="1"/>
  <c r="FC826" i="1"/>
  <c r="FL826" i="1" s="1"/>
  <c r="FB826" i="1"/>
  <c r="FA826" i="1"/>
  <c r="EM830" i="1"/>
  <c r="ES830" i="1" s="1"/>
  <c r="FK830" i="1" s="1"/>
  <c r="EP847" i="1"/>
  <c r="EO847" i="1"/>
  <c r="EU836" i="1"/>
  <c r="EL836" i="1"/>
  <c r="EL844" i="1"/>
  <c r="ET845" i="1"/>
  <c r="EL854" i="1"/>
  <c r="DV860" i="1"/>
  <c r="DK861" i="1"/>
  <c r="EP854" i="1" s="1"/>
  <c r="ET861" i="1"/>
  <c r="ET865" i="1"/>
  <c r="EP900" i="1"/>
  <c r="EO900" i="1"/>
  <c r="EN900" i="1"/>
  <c r="FL923" i="1"/>
  <c r="FL937" i="1"/>
  <c r="ET964" i="1"/>
  <c r="DK964" i="1"/>
  <c r="DJ964" i="1"/>
  <c r="EU964" i="1"/>
  <c r="EZ629" i="1"/>
  <c r="FD635" i="1"/>
  <c r="EZ639" i="1"/>
  <c r="FD643" i="1"/>
  <c r="EZ647" i="1"/>
  <c r="FD653" i="1"/>
  <c r="EK655" i="1"/>
  <c r="EZ657" i="1"/>
  <c r="FC658" i="1"/>
  <c r="FA660" i="1"/>
  <c r="FD661" i="1"/>
  <c r="FE664" i="1"/>
  <c r="EZ665" i="1"/>
  <c r="FC666" i="1"/>
  <c r="FA668" i="1"/>
  <c r="FE674" i="1"/>
  <c r="EZ675" i="1"/>
  <c r="FD679" i="1"/>
  <c r="EN682" i="1"/>
  <c r="FE682" i="1"/>
  <c r="EZ683" i="1"/>
  <c r="FA686" i="1"/>
  <c r="FD687" i="1"/>
  <c r="EN694" i="1"/>
  <c r="FE694" i="1"/>
  <c r="EZ695" i="1"/>
  <c r="FE699" i="1"/>
  <c r="EZ700" i="1"/>
  <c r="FA703" i="1"/>
  <c r="FD704" i="1"/>
  <c r="EK706" i="1"/>
  <c r="FE707" i="1"/>
  <c r="EL713" i="1"/>
  <c r="FA715" i="1"/>
  <c r="FD716" i="1"/>
  <c r="EN719" i="1"/>
  <c r="FE719" i="1"/>
  <c r="EZ720" i="1"/>
  <c r="FA723" i="1"/>
  <c r="FD724" i="1"/>
  <c r="FM724" i="1" s="1"/>
  <c r="FE727" i="1"/>
  <c r="EZ728" i="1"/>
  <c r="FD736" i="1"/>
  <c r="EP739" i="1"/>
  <c r="EU741" i="1"/>
  <c r="FM741" i="1" s="1"/>
  <c r="FA741" i="1"/>
  <c r="FF741" i="1"/>
  <c r="FD741" i="1"/>
  <c r="FC741" i="1"/>
  <c r="EZ741" i="1"/>
  <c r="FD742" i="1"/>
  <c r="FB742" i="1"/>
  <c r="FA742" i="1"/>
  <c r="EY742" i="1"/>
  <c r="FF742" i="1"/>
  <c r="FE742" i="1"/>
  <c r="EM743" i="1"/>
  <c r="EK743" i="1"/>
  <c r="EQ743" i="1" s="1"/>
  <c r="EM746" i="1"/>
  <c r="EL746" i="1"/>
  <c r="ER746" i="1" s="1"/>
  <c r="FJ746" i="1" s="1"/>
  <c r="EK746" i="1"/>
  <c r="EQ746" i="1" s="1"/>
  <c r="EP761" i="1"/>
  <c r="EO761" i="1"/>
  <c r="EN761" i="1"/>
  <c r="EP762" i="1"/>
  <c r="EO762" i="1"/>
  <c r="EK756" i="1"/>
  <c r="EM756" i="1"/>
  <c r="EU768" i="1"/>
  <c r="FM768" i="1" s="1"/>
  <c r="EO768" i="1"/>
  <c r="DJ772" i="1"/>
  <c r="EU772" i="1"/>
  <c r="ET773" i="1"/>
  <c r="EZ774" i="1"/>
  <c r="ET781" i="1"/>
  <c r="EO781" i="1"/>
  <c r="EU785" i="1"/>
  <c r="EK786" i="1"/>
  <c r="EM786" i="1"/>
  <c r="EU788" i="1"/>
  <c r="FM788" i="1" s="1"/>
  <c r="EZ791" i="1"/>
  <c r="EU796" i="1"/>
  <c r="FM796" i="1" s="1"/>
  <c r="EP803" i="1"/>
  <c r="DK798" i="1"/>
  <c r="EN797" i="1" s="1"/>
  <c r="DT798" i="1"/>
  <c r="EP806" i="1" s="1"/>
  <c r="EP798" i="1"/>
  <c r="DM800" i="1"/>
  <c r="EO799" i="1" s="1"/>
  <c r="DV800" i="1"/>
  <c r="EP808" i="1" s="1"/>
  <c r="EU801" i="1"/>
  <c r="EY807" i="1"/>
  <c r="FF807" i="1"/>
  <c r="FE807" i="1"/>
  <c r="FD807" i="1"/>
  <c r="FC807" i="1"/>
  <c r="FB807" i="1"/>
  <c r="FA807" i="1"/>
  <c r="DP815" i="1"/>
  <c r="DX815" i="1"/>
  <c r="ET816" i="1"/>
  <c r="DS816" i="1"/>
  <c r="EP824" i="1" s="1"/>
  <c r="ET819" i="1"/>
  <c r="ET820" i="1"/>
  <c r="ET822" i="1"/>
  <c r="EU824" i="1"/>
  <c r="EM835" i="1"/>
  <c r="EW836" i="1"/>
  <c r="FO836" i="1" s="1"/>
  <c r="ET837" i="1"/>
  <c r="EM842" i="1"/>
  <c r="ES842" i="1" s="1"/>
  <c r="FK842" i="1" s="1"/>
  <c r="EM843" i="1"/>
  <c r="ES843" i="1" s="1"/>
  <c r="FK843" i="1" s="1"/>
  <c r="ET844" i="1"/>
  <c r="EM845" i="1"/>
  <c r="EW846" i="1"/>
  <c r="FO846" i="1" s="1"/>
  <c r="FL846" i="1"/>
  <c r="EU849" i="1"/>
  <c r="FM849" i="1" s="1"/>
  <c r="EM854" i="1"/>
  <c r="FF854" i="1"/>
  <c r="EU859" i="1"/>
  <c r="FM859" i="1" s="1"/>
  <c r="EM881" i="1"/>
  <c r="EL893" i="1"/>
  <c r="EU934" i="1"/>
  <c r="FC966" i="1"/>
  <c r="FF966" i="1"/>
  <c r="FE966" i="1"/>
  <c r="FD966" i="1"/>
  <c r="FB966" i="1"/>
  <c r="FA966" i="1"/>
  <c r="EY966" i="1"/>
  <c r="EZ966" i="1"/>
  <c r="ET741" i="1"/>
  <c r="FB741" i="1"/>
  <c r="EL742" i="1"/>
  <c r="EZ743" i="1"/>
  <c r="EL756" i="1"/>
  <c r="ET757" i="1"/>
  <c r="ET760" i="1"/>
  <c r="EU762" i="1"/>
  <c r="FM762" i="1" s="1"/>
  <c r="EO771" i="1"/>
  <c r="EN771" i="1"/>
  <c r="EP772" i="1"/>
  <c r="EO772" i="1"/>
  <c r="EN772" i="1"/>
  <c r="ET772" i="1"/>
  <c r="ET779" i="1"/>
  <c r="EP788" i="1"/>
  <c r="EO788" i="1"/>
  <c r="ET782" i="1"/>
  <c r="DL791" i="1"/>
  <c r="EN781" i="1" s="1"/>
  <c r="EN805" i="1"/>
  <c r="EU797" i="1"/>
  <c r="FM797" i="1" s="1"/>
  <c r="EM798" i="1"/>
  <c r="EZ799" i="1"/>
  <c r="DO802" i="1"/>
  <c r="EK802" i="1" s="1"/>
  <c r="EU802" i="1"/>
  <c r="EM807" i="1"/>
  <c r="ES807" i="1" s="1"/>
  <c r="FK807" i="1" s="1"/>
  <c r="DK809" i="1"/>
  <c r="ET809" i="1"/>
  <c r="EU817" i="1"/>
  <c r="FM817" i="1" s="1"/>
  <c r="EU820" i="1"/>
  <c r="FM820" i="1" s="1"/>
  <c r="ET821" i="1"/>
  <c r="DJ824" i="1"/>
  <c r="DR824" i="1"/>
  <c r="EO823" i="1" s="1"/>
  <c r="DN828" i="1"/>
  <c r="DV828" i="1"/>
  <c r="EN827" i="1" s="1"/>
  <c r="EO828" i="1"/>
  <c r="EL830" i="1"/>
  <c r="ER830" i="1" s="1"/>
  <c r="FJ830" i="1" s="1"/>
  <c r="ET835" i="1"/>
  <c r="EN849" i="1"/>
  <c r="EP849" i="1"/>
  <c r="EO849" i="1"/>
  <c r="EP837" i="1"/>
  <c r="EP836" i="1"/>
  <c r="EM837" i="1"/>
  <c r="ES837" i="1" s="1"/>
  <c r="FK837" i="1" s="1"/>
  <c r="EO836" i="1"/>
  <c r="ET838" i="1"/>
  <c r="DK838" i="1"/>
  <c r="EM838" i="1" s="1"/>
  <c r="ES838" i="1" s="1"/>
  <c r="FK838" i="1" s="1"/>
  <c r="EM839" i="1"/>
  <c r="ES839" i="1" s="1"/>
  <c r="EL841" i="1"/>
  <c r="ET843" i="1"/>
  <c r="EL843" i="1"/>
  <c r="ER843" i="1" s="1"/>
  <c r="EU844" i="1"/>
  <c r="FM848" i="1"/>
  <c r="EN854" i="1"/>
  <c r="EO854" i="1"/>
  <c r="EP861" i="1"/>
  <c r="EO861" i="1"/>
  <c r="EN861" i="1"/>
  <c r="EU863" i="1"/>
  <c r="FM863" i="1" s="1"/>
  <c r="EL881" i="1"/>
  <c r="FL904" i="1"/>
  <c r="FL925" i="1"/>
  <c r="EM944" i="1"/>
  <c r="ES944" i="1" s="1"/>
  <c r="EP961" i="1"/>
  <c r="FE739" i="1"/>
  <c r="EZ740" i="1"/>
  <c r="FD744" i="1"/>
  <c r="EY745" i="1"/>
  <c r="FB746" i="1"/>
  <c r="EZ748" i="1"/>
  <c r="FC749" i="1"/>
  <c r="DK755" i="1"/>
  <c r="FD756" i="1"/>
  <c r="FM756" i="1" s="1"/>
  <c r="EY757" i="1"/>
  <c r="FB758" i="1"/>
  <c r="EZ760" i="1"/>
  <c r="FC761" i="1"/>
  <c r="FL761" i="1" s="1"/>
  <c r="FF762" i="1"/>
  <c r="FD767" i="1"/>
  <c r="EY768" i="1"/>
  <c r="FB769" i="1"/>
  <c r="EZ771" i="1"/>
  <c r="FC772" i="1"/>
  <c r="EO773" i="1"/>
  <c r="FF773" i="1"/>
  <c r="DJ774" i="1"/>
  <c r="FF780" i="1"/>
  <c r="EY781" i="1"/>
  <c r="EZ782" i="1"/>
  <c r="FB784" i="1"/>
  <c r="DJ785" i="1"/>
  <c r="FC785" i="1"/>
  <c r="FD786" i="1"/>
  <c r="EN787" i="1"/>
  <c r="FE787" i="1"/>
  <c r="FF788" i="1"/>
  <c r="EZ790" i="1"/>
  <c r="FF796" i="1"/>
  <c r="EP797" i="1"/>
  <c r="EZ798" i="1"/>
  <c r="DJ801" i="1"/>
  <c r="FC801" i="1"/>
  <c r="FD802" i="1"/>
  <c r="FE803" i="1"/>
  <c r="FF804" i="1"/>
  <c r="EP805" i="1"/>
  <c r="EZ806" i="1"/>
  <c r="DJ809" i="1"/>
  <c r="FC809" i="1"/>
  <c r="EZ815" i="1"/>
  <c r="FC816" i="1"/>
  <c r="FF817" i="1"/>
  <c r="DJ818" i="1"/>
  <c r="FD819" i="1"/>
  <c r="FM819" i="1" s="1"/>
  <c r="FE822" i="1"/>
  <c r="EZ823" i="1"/>
  <c r="ET824" i="1"/>
  <c r="FC824" i="1"/>
  <c r="EO825" i="1"/>
  <c r="FF825" i="1"/>
  <c r="FD827" i="1"/>
  <c r="FE830" i="1"/>
  <c r="EO835" i="1"/>
  <c r="FF835" i="1"/>
  <c r="FD836" i="1"/>
  <c r="EK837" i="1"/>
  <c r="EZ838" i="1"/>
  <c r="FF839" i="1"/>
  <c r="EM840" i="1"/>
  <c r="FD840" i="1"/>
  <c r="EK841" i="1"/>
  <c r="FB841" i="1"/>
  <c r="EZ842" i="1"/>
  <c r="FF843" i="1"/>
  <c r="FD844" i="1"/>
  <c r="EK845" i="1"/>
  <c r="EQ845" i="1" s="1"/>
  <c r="FB845" i="1"/>
  <c r="EZ846" i="1"/>
  <c r="FF847" i="1"/>
  <c r="FD848" i="1"/>
  <c r="EN862" i="1"/>
  <c r="EZ853" i="1"/>
  <c r="DN855" i="1"/>
  <c r="DV855" i="1"/>
  <c r="EO865" i="1" s="1"/>
  <c r="FF855" i="1"/>
  <c r="FC855" i="1"/>
  <c r="FE855" i="1"/>
  <c r="EL857" i="1"/>
  <c r="FA858" i="1"/>
  <c r="FF858" i="1"/>
  <c r="FE858" i="1"/>
  <c r="EN859" i="1"/>
  <c r="FC859" i="1"/>
  <c r="FD861" i="1"/>
  <c r="FC861" i="1"/>
  <c r="FA861" i="1"/>
  <c r="EP862" i="1"/>
  <c r="FC862" i="1"/>
  <c r="DV863" i="1"/>
  <c r="DJ864" i="1"/>
  <c r="EP878" i="1"/>
  <c r="EO878" i="1"/>
  <c r="EO886" i="1"/>
  <c r="EP883" i="1"/>
  <c r="EZ874" i="1"/>
  <c r="EK876" i="1"/>
  <c r="ET877" i="1"/>
  <c r="EY877" i="1"/>
  <c r="ET878" i="1"/>
  <c r="ET881" i="1"/>
  <c r="EU882" i="1"/>
  <c r="EY882" i="1"/>
  <c r="EU884" i="1"/>
  <c r="EY887" i="1"/>
  <c r="FF887" i="1"/>
  <c r="FE887" i="1"/>
  <c r="FD887" i="1"/>
  <c r="FC887" i="1"/>
  <c r="FA887" i="1"/>
  <c r="EO902" i="1"/>
  <c r="EN902" i="1"/>
  <c r="ET893" i="1"/>
  <c r="EU894" i="1"/>
  <c r="FM894" i="1" s="1"/>
  <c r="EM896" i="1"/>
  <c r="EK896" i="1"/>
  <c r="DQ900" i="1"/>
  <c r="EK900" i="1" s="1"/>
  <c r="EQ900" i="1" s="1"/>
  <c r="DM902" i="1"/>
  <c r="DV902" i="1"/>
  <c r="EP904" i="1" s="1"/>
  <c r="DO905" i="1"/>
  <c r="DX905" i="1"/>
  <c r="DN913" i="1"/>
  <c r="DV913" i="1"/>
  <c r="EM917" i="1"/>
  <c r="EK917" i="1"/>
  <c r="ET919" i="1"/>
  <c r="EU922" i="1"/>
  <c r="DN924" i="1"/>
  <c r="DV924" i="1"/>
  <c r="EP934" i="1"/>
  <c r="EN934" i="1"/>
  <c r="EP942" i="1"/>
  <c r="EN942" i="1"/>
  <c r="EU930" i="1"/>
  <c r="FM930" i="1" s="1"/>
  <c r="EU933" i="1"/>
  <c r="FM933" i="1" s="1"/>
  <c r="DJ951" i="1"/>
  <c r="ET951" i="1"/>
  <c r="EL954" i="1"/>
  <c r="EK954" i="1"/>
  <c r="EQ954" i="1" s="1"/>
  <c r="ET955" i="1"/>
  <c r="EU955" i="1"/>
  <c r="FM955" i="1" s="1"/>
  <c r="ET956" i="1"/>
  <c r="DK956" i="1"/>
  <c r="DJ956" i="1"/>
  <c r="EU956" i="1"/>
  <c r="FE958" i="1"/>
  <c r="FD958" i="1"/>
  <c r="FC958" i="1"/>
  <c r="FB958" i="1"/>
  <c r="FA958" i="1"/>
  <c r="EY958" i="1"/>
  <c r="FF958" i="1"/>
  <c r="EU960" i="1"/>
  <c r="FM960" i="1" s="1"/>
  <c r="EL962" i="1"/>
  <c r="EK962" i="1"/>
  <c r="EP985" i="1"/>
  <c r="FF739" i="1"/>
  <c r="DJ740" i="1"/>
  <c r="FA740" i="1"/>
  <c r="FE744" i="1"/>
  <c r="EZ745" i="1"/>
  <c r="FC746" i="1"/>
  <c r="FL746" i="1" s="1"/>
  <c r="FA748" i="1"/>
  <c r="FD749" i="1"/>
  <c r="FE756" i="1"/>
  <c r="EZ757" i="1"/>
  <c r="DL758" i="1"/>
  <c r="EO757" i="1" s="1"/>
  <c r="FC758" i="1"/>
  <c r="DJ760" i="1"/>
  <c r="EN755" i="1" s="1"/>
  <c r="FD761" i="1"/>
  <c r="EY762" i="1"/>
  <c r="FE767" i="1"/>
  <c r="EZ768" i="1"/>
  <c r="DM769" i="1"/>
  <c r="EM769" i="1" s="1"/>
  <c r="ES769" i="1" s="1"/>
  <c r="FK769" i="1" s="1"/>
  <c r="FC769" i="1"/>
  <c r="FL769" i="1" s="1"/>
  <c r="DJ771" i="1"/>
  <c r="EN767" i="1" s="1"/>
  <c r="FD772" i="1"/>
  <c r="EY773" i="1"/>
  <c r="EY780" i="1"/>
  <c r="EZ781" i="1"/>
  <c r="FA782" i="1"/>
  <c r="FC784" i="1"/>
  <c r="FD785" i="1"/>
  <c r="FE786" i="1"/>
  <c r="EO787" i="1"/>
  <c r="FF787" i="1"/>
  <c r="EY788" i="1"/>
  <c r="EZ789" i="1"/>
  <c r="FA790" i="1"/>
  <c r="FC792" i="1"/>
  <c r="EY796" i="1"/>
  <c r="EZ797" i="1"/>
  <c r="FA798" i="1"/>
  <c r="FD801" i="1"/>
  <c r="FE802" i="1"/>
  <c r="EO803" i="1"/>
  <c r="FF803" i="1"/>
  <c r="EY804" i="1"/>
  <c r="FA806" i="1"/>
  <c r="EK807" i="1"/>
  <c r="EQ807" i="1" s="1"/>
  <c r="FC808" i="1"/>
  <c r="FD809" i="1"/>
  <c r="DK815" i="1"/>
  <c r="FA815" i="1"/>
  <c r="FD816" i="1"/>
  <c r="FM816" i="1" s="1"/>
  <c r="EY817" i="1"/>
  <c r="FE819" i="1"/>
  <c r="FC821" i="1"/>
  <c r="FF822" i="1"/>
  <c r="DJ823" i="1"/>
  <c r="FA823" i="1"/>
  <c r="FD824" i="1"/>
  <c r="EY825" i="1"/>
  <c r="FE827" i="1"/>
  <c r="FC829" i="1"/>
  <c r="FF830" i="1"/>
  <c r="EP835" i="1"/>
  <c r="EY835" i="1"/>
  <c r="EN836" i="1"/>
  <c r="FE836" i="1"/>
  <c r="FC837" i="1"/>
  <c r="FA838" i="1"/>
  <c r="DP839" i="1"/>
  <c r="EL839" i="1" s="1"/>
  <c r="ER839" i="1" s="1"/>
  <c r="FJ839" i="1" s="1"/>
  <c r="EY839" i="1"/>
  <c r="FE840" i="1"/>
  <c r="FC841" i="1"/>
  <c r="FA842" i="1"/>
  <c r="EY843" i="1"/>
  <c r="EN844" i="1"/>
  <c r="FE844" i="1"/>
  <c r="FC845" i="1"/>
  <c r="FA846" i="1"/>
  <c r="DO847" i="1"/>
  <c r="EP840" i="1" s="1"/>
  <c r="EY847" i="1"/>
  <c r="EN848" i="1"/>
  <c r="FE848" i="1"/>
  <c r="DK849" i="1"/>
  <c r="EK849" i="1" s="1"/>
  <c r="EQ849" i="1" s="1"/>
  <c r="DL853" i="1"/>
  <c r="EK853" i="1" s="1"/>
  <c r="DT853" i="1"/>
  <c r="EY856" i="1"/>
  <c r="FD856" i="1"/>
  <c r="FE856" i="1"/>
  <c r="EY861" i="1"/>
  <c r="EY863" i="1"/>
  <c r="FF863" i="1"/>
  <c r="FE863" i="1"/>
  <c r="FC863" i="1"/>
  <c r="EZ863" i="1"/>
  <c r="EL871" i="1"/>
  <c r="ER871" i="1" s="1"/>
  <c r="FJ871" i="1" s="1"/>
  <c r="EY871" i="1"/>
  <c r="FF871" i="1"/>
  <c r="FE871" i="1"/>
  <c r="FD871" i="1"/>
  <c r="FC871" i="1"/>
  <c r="FB871" i="1"/>
  <c r="ET872" i="1"/>
  <c r="DP873" i="1"/>
  <c r="EM873" i="1" s="1"/>
  <c r="ES873" i="1" s="1"/>
  <c r="FK873" i="1" s="1"/>
  <c r="ET875" i="1"/>
  <c r="DJ875" i="1"/>
  <c r="DS875" i="1"/>
  <c r="EP879" i="1" s="1"/>
  <c r="EA875" i="1"/>
  <c r="DO876" i="1"/>
  <c r="EL876" i="1" s="1"/>
  <c r="DX876" i="1"/>
  <c r="EN884" i="1" s="1"/>
  <c r="EU877" i="1"/>
  <c r="FM877" i="1" s="1"/>
  <c r="DQ878" i="1"/>
  <c r="EL878" i="1" s="1"/>
  <c r="ER878" i="1" s="1"/>
  <c r="FJ878" i="1" s="1"/>
  <c r="DZ878" i="1"/>
  <c r="EP886" i="1" s="1"/>
  <c r="EU878" i="1"/>
  <c r="FM878" i="1" s="1"/>
  <c r="EZ879" i="1"/>
  <c r="ET882" i="1"/>
  <c r="EM882" i="1"/>
  <c r="EL882" i="1"/>
  <c r="ER882" i="1" s="1"/>
  <c r="FJ882" i="1" s="1"/>
  <c r="EK882" i="1"/>
  <c r="EK884" i="1"/>
  <c r="ET885" i="1"/>
  <c r="ET887" i="1"/>
  <c r="EU895" i="1"/>
  <c r="EK899" i="1"/>
  <c r="EM900" i="1"/>
  <c r="ES900" i="1" s="1"/>
  <c r="ET901" i="1"/>
  <c r="EU904" i="1"/>
  <c r="EU905" i="1"/>
  <c r="FM905" i="1" s="1"/>
  <c r="DM906" i="1"/>
  <c r="DU906" i="1"/>
  <c r="EP903" i="1" s="1"/>
  <c r="DR917" i="1"/>
  <c r="EL917" i="1" s="1"/>
  <c r="EU917" i="1"/>
  <c r="FM917" i="1" s="1"/>
  <c r="EU919" i="1"/>
  <c r="FM919" i="1" s="1"/>
  <c r="EK921" i="1"/>
  <c r="EM921" i="1"/>
  <c r="EL921" i="1"/>
  <c r="ET922" i="1"/>
  <c r="EP935" i="1"/>
  <c r="EO935" i="1"/>
  <c r="EP943" i="1"/>
  <c r="EO943" i="1"/>
  <c r="EL936" i="1"/>
  <c r="EK936" i="1"/>
  <c r="EQ936" i="1" s="1"/>
  <c r="EU938" i="1"/>
  <c r="FM938" i="1" s="1"/>
  <c r="EO942" i="1"/>
  <c r="EK943" i="1"/>
  <c r="EM943" i="1"/>
  <c r="ES943" i="1" s="1"/>
  <c r="FK943" i="1" s="1"/>
  <c r="EL943" i="1"/>
  <c r="EU943" i="1"/>
  <c r="EP952" i="1"/>
  <c r="EO952" i="1"/>
  <c r="EN952" i="1"/>
  <c r="EP960" i="1"/>
  <c r="EO960" i="1"/>
  <c r="EN960" i="1"/>
  <c r="EU951" i="1"/>
  <c r="ET952" i="1"/>
  <c r="ET966" i="1"/>
  <c r="EP977" i="1"/>
  <c r="FL1004" i="1"/>
  <c r="EW1012" i="1"/>
  <c r="FO1012" i="1" s="1"/>
  <c r="EN1029" i="1"/>
  <c r="EK748" i="1"/>
  <c r="EQ748" i="1" s="1"/>
  <c r="FE749" i="1"/>
  <c r="FE761" i="1"/>
  <c r="EZ762" i="1"/>
  <c r="FE772" i="1"/>
  <c r="EZ773" i="1"/>
  <c r="EZ780" i="1"/>
  <c r="DJ783" i="1"/>
  <c r="DK784" i="1"/>
  <c r="FE785" i="1"/>
  <c r="EZ788" i="1"/>
  <c r="DJ791" i="1"/>
  <c r="ET791" i="1"/>
  <c r="DK792" i="1"/>
  <c r="EZ796" i="1"/>
  <c r="DJ799" i="1"/>
  <c r="ET799" i="1"/>
  <c r="EZ804" i="1"/>
  <c r="EL807" i="1"/>
  <c r="ER807" i="1" s="1"/>
  <c r="ET807" i="1"/>
  <c r="DK808" i="1"/>
  <c r="FE809" i="1"/>
  <c r="FE816" i="1"/>
  <c r="EZ817" i="1"/>
  <c r="FE824" i="1"/>
  <c r="EZ825" i="1"/>
  <c r="EO827" i="1"/>
  <c r="EZ835" i="1"/>
  <c r="EK838" i="1"/>
  <c r="EQ838" i="1" s="1"/>
  <c r="EZ839" i="1"/>
  <c r="EK842" i="1"/>
  <c r="EZ843" i="1"/>
  <c r="EO844" i="1"/>
  <c r="EK846" i="1"/>
  <c r="EZ847" i="1"/>
  <c r="EO848" i="1"/>
  <c r="ER848" i="1" s="1"/>
  <c r="FJ848" i="1" s="1"/>
  <c r="DO856" i="1"/>
  <c r="EM856" i="1" s="1"/>
  <c r="ES856" i="1" s="1"/>
  <c r="FK856" i="1" s="1"/>
  <c r="DW856" i="1"/>
  <c r="EO866" i="1" s="1"/>
  <c r="DQ858" i="1"/>
  <c r="EO860" i="1" s="1"/>
  <c r="DN864" i="1"/>
  <c r="EP857" i="1" s="1"/>
  <c r="DQ866" i="1"/>
  <c r="EL866" i="1" s="1"/>
  <c r="EU874" i="1"/>
  <c r="FF874" i="1"/>
  <c r="FE874" i="1"/>
  <c r="FD874" i="1"/>
  <c r="FC874" i="1"/>
  <c r="FB874" i="1"/>
  <c r="EM877" i="1"/>
  <c r="EL877" i="1"/>
  <c r="EK877" i="1"/>
  <c r="ET879" i="1"/>
  <c r="EL879" i="1"/>
  <c r="ET883" i="1"/>
  <c r="DJ883" i="1"/>
  <c r="EU885" i="1"/>
  <c r="FM885" i="1" s="1"/>
  <c r="EN886" i="1"/>
  <c r="EU887" i="1"/>
  <c r="FM887" i="1" s="1"/>
  <c r="DL887" i="1"/>
  <c r="EK887" i="1" s="1"/>
  <c r="EQ887" i="1" s="1"/>
  <c r="EO903" i="1"/>
  <c r="EK894" i="1"/>
  <c r="EL896" i="1"/>
  <c r="EU898" i="1"/>
  <c r="FM898" i="1" s="1"/>
  <c r="EK903" i="1"/>
  <c r="DQ904" i="1"/>
  <c r="EL904" i="1" s="1"/>
  <c r="EO925" i="1"/>
  <c r="EN925" i="1"/>
  <c r="EP925" i="1"/>
  <c r="EP918" i="1"/>
  <c r="EO918" i="1"/>
  <c r="EN918" i="1"/>
  <c r="ET911" i="1"/>
  <c r="ET915" i="1"/>
  <c r="ET917" i="1"/>
  <c r="ET921" i="1"/>
  <c r="EM923" i="1"/>
  <c r="ES923" i="1" s="1"/>
  <c r="EK923" i="1"/>
  <c r="EQ923" i="1" s="1"/>
  <c r="EU923" i="1"/>
  <c r="EW923" i="1" s="1"/>
  <c r="FO923" i="1" s="1"/>
  <c r="EP936" i="1"/>
  <c r="EO936" i="1"/>
  <c r="EN936" i="1"/>
  <c r="EP944" i="1"/>
  <c r="EO944" i="1"/>
  <c r="EN944" i="1"/>
  <c r="ET934" i="1"/>
  <c r="EO934" i="1"/>
  <c r="EK935" i="1"/>
  <c r="EM935" i="1"/>
  <c r="EL935" i="1"/>
  <c r="ER935" i="1" s="1"/>
  <c r="FJ935" i="1" s="1"/>
  <c r="EU935" i="1"/>
  <c r="ET940" i="1"/>
  <c r="EU940" i="1"/>
  <c r="DJ940" i="1"/>
  <c r="EM945" i="1"/>
  <c r="ES945" i="1" s="1"/>
  <c r="EU945" i="1"/>
  <c r="DM945" i="1"/>
  <c r="EL945" i="1" s="1"/>
  <c r="ER945" i="1" s="1"/>
  <c r="FJ945" i="1" s="1"/>
  <c r="EO953" i="1"/>
  <c r="EN953" i="1"/>
  <c r="EO961" i="1"/>
  <c r="EN961" i="1"/>
  <c r="EP954" i="1"/>
  <c r="EO954" i="1"/>
  <c r="EN954" i="1"/>
  <c r="FE950" i="1"/>
  <c r="FD950" i="1"/>
  <c r="FC950" i="1"/>
  <c r="FB950" i="1"/>
  <c r="FA950" i="1"/>
  <c r="EY950" i="1"/>
  <c r="FF950" i="1"/>
  <c r="EU952" i="1"/>
  <c r="FM952" i="1" s="1"/>
  <c r="ET958" i="1"/>
  <c r="EP987" i="1"/>
  <c r="EO987" i="1"/>
  <c r="EN987" i="1"/>
  <c r="ET975" i="1"/>
  <c r="EY744" i="1"/>
  <c r="EK745" i="1"/>
  <c r="EQ745" i="1" s="1"/>
  <c r="FE746" i="1"/>
  <c r="FF749" i="1"/>
  <c r="EY756" i="1"/>
  <c r="FE758" i="1"/>
  <c r="FF761" i="1"/>
  <c r="DJ762" i="1"/>
  <c r="FA762" i="1"/>
  <c r="EY767" i="1"/>
  <c r="FE769" i="1"/>
  <c r="FF772" i="1"/>
  <c r="DJ773" i="1"/>
  <c r="FA773" i="1"/>
  <c r="FA780" i="1"/>
  <c r="FB781" i="1"/>
  <c r="DJ782" i="1"/>
  <c r="FC782" i="1"/>
  <c r="FE784" i="1"/>
  <c r="FF785" i="1"/>
  <c r="EY786" i="1"/>
  <c r="EZ787" i="1"/>
  <c r="FA788" i="1"/>
  <c r="EL790" i="1"/>
  <c r="ET790" i="1"/>
  <c r="FA796" i="1"/>
  <c r="EL798" i="1"/>
  <c r="ER798" i="1" s="1"/>
  <c r="FJ798" i="1" s="1"/>
  <c r="ET798" i="1"/>
  <c r="EO801" i="1"/>
  <c r="FF801" i="1"/>
  <c r="EZ803" i="1"/>
  <c r="FA804" i="1"/>
  <c r="EL806" i="1"/>
  <c r="ET806" i="1"/>
  <c r="FF809" i="1"/>
  <c r="FF816" i="1"/>
  <c r="DJ817" i="1"/>
  <c r="FA817" i="1"/>
  <c r="EZ822" i="1"/>
  <c r="FF824" i="1"/>
  <c r="DJ825" i="1"/>
  <c r="FA825" i="1"/>
  <c r="EK828" i="1"/>
  <c r="EZ830" i="1"/>
  <c r="FA835" i="1"/>
  <c r="EN837" i="1"/>
  <c r="EL838" i="1"/>
  <c r="ER838" i="1" s="1"/>
  <c r="FA839" i="1"/>
  <c r="EN841" i="1"/>
  <c r="EL842" i="1"/>
  <c r="ER842" i="1" s="1"/>
  <c r="FA843" i="1"/>
  <c r="EL846" i="1"/>
  <c r="ER846" i="1" s="1"/>
  <c r="FJ846" i="1" s="1"/>
  <c r="FA847" i="1"/>
  <c r="EU856" i="1"/>
  <c r="FM856" i="1" s="1"/>
  <c r="ET859" i="1"/>
  <c r="EU861" i="1"/>
  <c r="DJ861" i="1"/>
  <c r="EM862" i="1"/>
  <c r="ES862" i="1" s="1"/>
  <c r="EK862" i="1"/>
  <c r="EQ862" i="1" s="1"/>
  <c r="ET862" i="1"/>
  <c r="EU864" i="1"/>
  <c r="FM864" i="1" s="1"/>
  <c r="EP873" i="1"/>
  <c r="EP881" i="1"/>
  <c r="EO881" i="1"/>
  <c r="EN881" i="1"/>
  <c r="EP871" i="1"/>
  <c r="EK870" i="1"/>
  <c r="EO871" i="1"/>
  <c r="EN871" i="1"/>
  <c r="EP887" i="1"/>
  <c r="EO887" i="1"/>
  <c r="EN887" i="1"/>
  <c r="DJ872" i="1"/>
  <c r="DQ873" i="1"/>
  <c r="EO877" i="1" s="1"/>
  <c r="DY873" i="1"/>
  <c r="EN885" i="1" s="1"/>
  <c r="ET874" i="1"/>
  <c r="FE877" i="1"/>
  <c r="FD877" i="1"/>
  <c r="FC877" i="1"/>
  <c r="FB877" i="1"/>
  <c r="FA877" i="1"/>
  <c r="EU879" i="1"/>
  <c r="EM879" i="1"/>
  <c r="EY879" i="1"/>
  <c r="FF879" i="1"/>
  <c r="FE879" i="1"/>
  <c r="FD879" i="1"/>
  <c r="FC879" i="1"/>
  <c r="FB879" i="1"/>
  <c r="ET880" i="1"/>
  <c r="FF882" i="1"/>
  <c r="FE882" i="1"/>
  <c r="FD882" i="1"/>
  <c r="FC882" i="1"/>
  <c r="FB882" i="1"/>
  <c r="DL885" i="1"/>
  <c r="EN872" i="1" s="1"/>
  <c r="DT885" i="1"/>
  <c r="EP880" i="1" s="1"/>
  <c r="DJ885" i="1"/>
  <c r="FE885" i="1"/>
  <c r="FD885" i="1"/>
  <c r="FC885" i="1"/>
  <c r="FB885" i="1"/>
  <c r="FA885" i="1"/>
  <c r="EY885" i="1"/>
  <c r="ET886" i="1"/>
  <c r="DN887" i="1"/>
  <c r="DV887" i="1"/>
  <c r="EN882" i="1" s="1"/>
  <c r="EP896" i="1"/>
  <c r="EO896" i="1"/>
  <c r="EN896" i="1"/>
  <c r="EL892" i="1"/>
  <c r="ET894" i="1"/>
  <c r="DK894" i="1"/>
  <c r="EM894" i="1" s="1"/>
  <c r="ET895" i="1"/>
  <c r="ET896" i="1"/>
  <c r="EU899" i="1"/>
  <c r="EL900" i="1"/>
  <c r="EU902" i="1"/>
  <c r="FM902" i="1" s="1"/>
  <c r="EM904" i="1"/>
  <c r="EK904" i="1"/>
  <c r="ET905" i="1"/>
  <c r="J926" i="1"/>
  <c r="EN914" i="1"/>
  <c r="EO914" i="1"/>
  <c r="EU911" i="1"/>
  <c r="FM911" i="1" s="1"/>
  <c r="EU914" i="1"/>
  <c r="DN916" i="1"/>
  <c r="EP914" i="1" s="1"/>
  <c r="ET918" i="1"/>
  <c r="EU920" i="1"/>
  <c r="FM920" i="1" s="1"/>
  <c r="EU924" i="1"/>
  <c r="EP937" i="1"/>
  <c r="EO937" i="1"/>
  <c r="EN937" i="1"/>
  <c r="EP945" i="1"/>
  <c r="EO945" i="1"/>
  <c r="EN945" i="1"/>
  <c r="EM931" i="1"/>
  <c r="ES931" i="1" s="1"/>
  <c r="FK931" i="1" s="1"/>
  <c r="EL931" i="1"/>
  <c r="EK931" i="1"/>
  <c r="EQ931" i="1" s="1"/>
  <c r="DK931" i="1"/>
  <c r="ET932" i="1"/>
  <c r="EU932" i="1"/>
  <c r="DJ932" i="1"/>
  <c r="EM939" i="1"/>
  <c r="EL939" i="1"/>
  <c r="EK939" i="1"/>
  <c r="EU939" i="1"/>
  <c r="FM939" i="1" s="1"/>
  <c r="ET941" i="1"/>
  <c r="ET953" i="1"/>
  <c r="DL953" i="1"/>
  <c r="EU953" i="1"/>
  <c r="FM953" i="1" s="1"/>
  <c r="DK953" i="1"/>
  <c r="EM953" i="1" s="1"/>
  <c r="ES953" i="1" s="1"/>
  <c r="FK953" i="1" s="1"/>
  <c r="ET961" i="1"/>
  <c r="DL961" i="1"/>
  <c r="EU961" i="1"/>
  <c r="FM961" i="1" s="1"/>
  <c r="DK961" i="1"/>
  <c r="EM961" i="1" s="1"/>
  <c r="ES961" i="1" s="1"/>
  <c r="FK961" i="1" s="1"/>
  <c r="EM965" i="1"/>
  <c r="EK965" i="1"/>
  <c r="ET965" i="1"/>
  <c r="DL966" i="1"/>
  <c r="DT966" i="1"/>
  <c r="EP959" i="1" s="1"/>
  <c r="EU966" i="1"/>
  <c r="FM966" i="1" s="1"/>
  <c r="FL970" i="1"/>
  <c r="EW970" i="1"/>
  <c r="EP979" i="1"/>
  <c r="EO979" i="1"/>
  <c r="EN979" i="1"/>
  <c r="EZ744" i="1"/>
  <c r="EY749" i="1"/>
  <c r="EZ756" i="1"/>
  <c r="DM757" i="1"/>
  <c r="EK757" i="1" s="1"/>
  <c r="EO758" i="1"/>
  <c r="EY761" i="1"/>
  <c r="FB762" i="1"/>
  <c r="EZ767" i="1"/>
  <c r="DM768" i="1"/>
  <c r="EN770" i="1" s="1"/>
  <c r="EY772" i="1"/>
  <c r="FB773" i="1"/>
  <c r="EK780" i="1"/>
  <c r="FB780" i="1"/>
  <c r="DJ781" i="1"/>
  <c r="EO779" i="1" s="1"/>
  <c r="EY785" i="1"/>
  <c r="EZ786" i="1"/>
  <c r="EK788" i="1"/>
  <c r="EQ788" i="1" s="1"/>
  <c r="FB788" i="1"/>
  <c r="DJ789" i="1"/>
  <c r="EK796" i="1"/>
  <c r="FB796" i="1"/>
  <c r="DJ797" i="1"/>
  <c r="FD798" i="1"/>
  <c r="EY801" i="1"/>
  <c r="EZ802" i="1"/>
  <c r="FA803" i="1"/>
  <c r="EK804" i="1"/>
  <c r="FB804" i="1"/>
  <c r="DJ805" i="1"/>
  <c r="EY809" i="1"/>
  <c r="EY816" i="1"/>
  <c r="FB817" i="1"/>
  <c r="EZ819" i="1"/>
  <c r="DL820" i="1"/>
  <c r="EN817" i="1" s="1"/>
  <c r="FA822" i="1"/>
  <c r="EY824" i="1"/>
  <c r="FB825" i="1"/>
  <c r="EZ827" i="1"/>
  <c r="DL828" i="1"/>
  <c r="EL828" i="1" s="1"/>
  <c r="ER828" i="1" s="1"/>
  <c r="FJ828" i="1" s="1"/>
  <c r="FA830" i="1"/>
  <c r="EK835" i="1"/>
  <c r="EQ835" i="1" s="1"/>
  <c r="FB835" i="1"/>
  <c r="EZ836" i="1"/>
  <c r="EO837" i="1"/>
  <c r="EK839" i="1"/>
  <c r="EQ839" i="1" s="1"/>
  <c r="FB839" i="1"/>
  <c r="EZ840" i="1"/>
  <c r="EK843" i="1"/>
  <c r="EQ843" i="1" s="1"/>
  <c r="FB843" i="1"/>
  <c r="EZ844" i="1"/>
  <c r="EK847" i="1"/>
  <c r="EQ847" i="1" s="1"/>
  <c r="FB847" i="1"/>
  <c r="EZ848" i="1"/>
  <c r="FD853" i="1"/>
  <c r="FA853" i="1"/>
  <c r="FF853" i="1"/>
  <c r="EK854" i="1"/>
  <c r="EQ854" i="1" s="1"/>
  <c r="FB859" i="1"/>
  <c r="FA859" i="1"/>
  <c r="EY859" i="1"/>
  <c r="FE862" i="1"/>
  <c r="FD862" i="1"/>
  <c r="FB862" i="1"/>
  <c r="EO874" i="1"/>
  <c r="EN874" i="1"/>
  <c r="EO882" i="1"/>
  <c r="EP875" i="1"/>
  <c r="EU871" i="1"/>
  <c r="FM871" i="1" s="1"/>
  <c r="DM871" i="1"/>
  <c r="EK871" i="1" s="1"/>
  <c r="EQ871" i="1" s="1"/>
  <c r="EP874" i="1"/>
  <c r="EM876" i="1"/>
  <c r="ET876" i="1"/>
  <c r="DL879" i="1"/>
  <c r="EK879" i="1" s="1"/>
  <c r="EU880" i="1"/>
  <c r="FM880" i="1" s="1"/>
  <c r="EK881" i="1"/>
  <c r="EU886" i="1"/>
  <c r="FM886" i="1" s="1"/>
  <c r="DO886" i="1"/>
  <c r="EM886" i="1" s="1"/>
  <c r="ES886" i="1" s="1"/>
  <c r="FK886" i="1" s="1"/>
  <c r="EO897" i="1"/>
  <c r="EN897" i="1"/>
  <c r="EP897" i="1"/>
  <c r="EO905" i="1"/>
  <c r="EN905" i="1"/>
  <c r="EP905" i="1"/>
  <c r="EP899" i="1"/>
  <c r="EO899" i="1"/>
  <c r="DM897" i="1"/>
  <c r="EK897" i="1" s="1"/>
  <c r="EQ897" i="1" s="1"/>
  <c r="ET897" i="1"/>
  <c r="EL898" i="1"/>
  <c r="ET900" i="1"/>
  <c r="EU903" i="1"/>
  <c r="FM903" i="1" s="1"/>
  <c r="EU906" i="1"/>
  <c r="FM906" i="1" s="1"/>
  <c r="ET910" i="1"/>
  <c r="EP916" i="1"/>
  <c r="EK913" i="1"/>
  <c r="EM913" i="1"/>
  <c r="EL913" i="1"/>
  <c r="ET914" i="1"/>
  <c r="ET920" i="1"/>
  <c r="FE922" i="1"/>
  <c r="FD922" i="1"/>
  <c r="FC922" i="1"/>
  <c r="FB922" i="1"/>
  <c r="FA922" i="1"/>
  <c r="EY922" i="1"/>
  <c r="FF922" i="1"/>
  <c r="ET924" i="1"/>
  <c r="EP930" i="1"/>
  <c r="EO930" i="1"/>
  <c r="EN930" i="1"/>
  <c r="EM929" i="1"/>
  <c r="EK929" i="1"/>
  <c r="EP938" i="1"/>
  <c r="EO938" i="1"/>
  <c r="EN938" i="1"/>
  <c r="EU929" i="1"/>
  <c r="EW931" i="1"/>
  <c r="FO931" i="1" s="1"/>
  <c r="FL931" i="1"/>
  <c r="ET933" i="1"/>
  <c r="EM936" i="1"/>
  <c r="ES936" i="1" s="1"/>
  <c r="FK936" i="1" s="1"/>
  <c r="ET939" i="1"/>
  <c r="FE940" i="1"/>
  <c r="FD940" i="1"/>
  <c r="FC940" i="1"/>
  <c r="FB940" i="1"/>
  <c r="FA940" i="1"/>
  <c r="EY940" i="1"/>
  <c r="FF940" i="1"/>
  <c r="EN943" i="1"/>
  <c r="EP962" i="1"/>
  <c r="EO962" i="1"/>
  <c r="EN962" i="1"/>
  <c r="ET950" i="1"/>
  <c r="EZ950" i="1"/>
  <c r="EO980" i="1"/>
  <c r="FL1001" i="1"/>
  <c r="EZ749" i="1"/>
  <c r="EZ761" i="1"/>
  <c r="EZ772" i="1"/>
  <c r="EL780" i="1"/>
  <c r="EZ785" i="1"/>
  <c r="EL788" i="1"/>
  <c r="ER788" i="1" s="1"/>
  <c r="EL796" i="1"/>
  <c r="EZ801" i="1"/>
  <c r="EL804" i="1"/>
  <c r="FC804" i="1"/>
  <c r="FL804" i="1" s="1"/>
  <c r="EN806" i="1"/>
  <c r="EZ809" i="1"/>
  <c r="EZ816" i="1"/>
  <c r="EZ824" i="1"/>
  <c r="EL835" i="1"/>
  <c r="ER835" i="1" s="1"/>
  <c r="EN842" i="1"/>
  <c r="EN846" i="1"/>
  <c r="EU853" i="1"/>
  <c r="FM853" i="1" s="1"/>
  <c r="ET855" i="1"/>
  <c r="DJ855" i="1"/>
  <c r="EO853" i="1" s="1"/>
  <c r="EY862" i="1"/>
  <c r="ET863" i="1"/>
  <c r="DJ863" i="1"/>
  <c r="DO865" i="1"/>
  <c r="EM865" i="1" s="1"/>
  <c r="EK866" i="1"/>
  <c r="EU866" i="1"/>
  <c r="FM866" i="1" s="1"/>
  <c r="EL870" i="1"/>
  <c r="DL874" i="1"/>
  <c r="EP872" i="1" s="1"/>
  <c r="EN875" i="1"/>
  <c r="DJ880" i="1"/>
  <c r="EP882" i="1"/>
  <c r="EM884" i="1"/>
  <c r="ET884" i="1"/>
  <c r="EO898" i="1"/>
  <c r="EN906" i="1"/>
  <c r="EN894" i="1"/>
  <c r="ET892" i="1"/>
  <c r="EU893" i="1"/>
  <c r="FM893" i="1" s="1"/>
  <c r="ET898" i="1"/>
  <c r="DK898" i="1"/>
  <c r="EM898" i="1" s="1"/>
  <c r="ES898" i="1" s="1"/>
  <c r="FK898" i="1" s="1"/>
  <c r="EW899" i="1"/>
  <c r="FO899" i="1" s="1"/>
  <c r="ET902" i="1"/>
  <c r="EP912" i="1"/>
  <c r="EU912" i="1"/>
  <c r="FM912" i="1" s="1"/>
  <c r="ET913" i="1"/>
  <c r="EU915" i="1"/>
  <c r="DL918" i="1"/>
  <c r="EN912" i="1" s="1"/>
  <c r="DU918" i="1"/>
  <c r="DO919" i="1"/>
  <c r="EP915" i="1" s="1"/>
  <c r="DX919" i="1"/>
  <c r="EP924" i="1" s="1"/>
  <c r="EO931" i="1"/>
  <c r="EN931" i="1"/>
  <c r="EP931" i="1"/>
  <c r="EO939" i="1"/>
  <c r="EN939" i="1"/>
  <c r="EP939" i="1"/>
  <c r="FE932" i="1"/>
  <c r="FD932" i="1"/>
  <c r="FC932" i="1"/>
  <c r="FB932" i="1"/>
  <c r="FA932" i="1"/>
  <c r="EY932" i="1"/>
  <c r="FF932" i="1"/>
  <c r="EN935" i="1"/>
  <c r="EM937" i="1"/>
  <c r="ES937" i="1" s="1"/>
  <c r="EK937" i="1"/>
  <c r="EQ937" i="1" s="1"/>
  <c r="EU937" i="1"/>
  <c r="EW937" i="1" s="1"/>
  <c r="FO937" i="1" s="1"/>
  <c r="EP956" i="1"/>
  <c r="EN956" i="1"/>
  <c r="EP964" i="1"/>
  <c r="EN964" i="1"/>
  <c r="EO955" i="1"/>
  <c r="EN955" i="1"/>
  <c r="EP955" i="1"/>
  <c r="EO963" i="1"/>
  <c r="EN963" i="1"/>
  <c r="EP963" i="1"/>
  <c r="EM957" i="1"/>
  <c r="ES957" i="1" s="1"/>
  <c r="EK957" i="1"/>
  <c r="ET957" i="1"/>
  <c r="EU958" i="1"/>
  <c r="FM958" i="1" s="1"/>
  <c r="DL958" i="1"/>
  <c r="EO964" i="1"/>
  <c r="EU965" i="1"/>
  <c r="EW996" i="1"/>
  <c r="FO996" i="1" s="1"/>
  <c r="FL996" i="1"/>
  <c r="DK779" i="1"/>
  <c r="DJ787" i="1"/>
  <c r="EM796" i="1"/>
  <c r="DJ803" i="1"/>
  <c r="FC858" i="1"/>
  <c r="EU862" i="1"/>
  <c r="FM862" i="1" s="1"/>
  <c r="EL862" i="1"/>
  <c r="ER862" i="1" s="1"/>
  <c r="FJ862" i="1" s="1"/>
  <c r="EZ862" i="1"/>
  <c r="DP865" i="1"/>
  <c r="EO859" i="1" s="1"/>
  <c r="EM870" i="1"/>
  <c r="EO875" i="1"/>
  <c r="EM878" i="1"/>
  <c r="ES878" i="1" s="1"/>
  <c r="FK878" i="1" s="1"/>
  <c r="EN883" i="1"/>
  <c r="EK886" i="1"/>
  <c r="EQ886" i="1" s="1"/>
  <c r="EU892" i="1"/>
  <c r="FM892" i="1" s="1"/>
  <c r="EU896" i="1"/>
  <c r="DP897" i="1"/>
  <c r="EN898" i="1" s="1"/>
  <c r="DX897" i="1"/>
  <c r="EO906" i="1" s="1"/>
  <c r="EP898" i="1"/>
  <c r="ET903" i="1"/>
  <c r="ET906" i="1"/>
  <c r="DM910" i="1"/>
  <c r="DU910" i="1"/>
  <c r="EN922" i="1"/>
  <c r="EP922" i="1"/>
  <c r="EO922" i="1"/>
  <c r="ET912" i="1"/>
  <c r="DS912" i="1"/>
  <c r="EP919" i="1" s="1"/>
  <c r="DK915" i="1"/>
  <c r="EP911" i="1" s="1"/>
  <c r="DT915" i="1"/>
  <c r="EM915" i="1" s="1"/>
  <c r="ES915" i="1" s="1"/>
  <c r="FK915" i="1" s="1"/>
  <c r="EU916" i="1"/>
  <c r="EZ922" i="1"/>
  <c r="EL923" i="1"/>
  <c r="DQ925" i="1"/>
  <c r="EL925" i="1" s="1"/>
  <c r="ER925" i="1" s="1"/>
  <c r="FJ925" i="1" s="1"/>
  <c r="EU925" i="1"/>
  <c r="FM925" i="1" s="1"/>
  <c r="EN940" i="1"/>
  <c r="EP940" i="1"/>
  <c r="EO940" i="1"/>
  <c r="ET930" i="1"/>
  <c r="EZ940" i="1"/>
  <c r="ET942" i="1"/>
  <c r="EU942" i="1"/>
  <c r="FM942" i="1" s="1"/>
  <c r="EL944" i="1"/>
  <c r="EK944" i="1"/>
  <c r="EQ944" i="1" s="1"/>
  <c r="J967" i="1"/>
  <c r="EP957" i="1"/>
  <c r="EO957" i="1"/>
  <c r="ER957" i="1" s="1"/>
  <c r="FJ957" i="1" s="1"/>
  <c r="EN957" i="1"/>
  <c r="EP965" i="1"/>
  <c r="EO965" i="1"/>
  <c r="ER965" i="1" s="1"/>
  <c r="FJ965" i="1" s="1"/>
  <c r="EN965" i="1"/>
  <c r="EO956" i="1"/>
  <c r="DJ959" i="1"/>
  <c r="ET959" i="1"/>
  <c r="EM963" i="1"/>
  <c r="ES963" i="1" s="1"/>
  <c r="FK963" i="1" s="1"/>
  <c r="EL995" i="1"/>
  <c r="EP893" i="1"/>
  <c r="EY893" i="1"/>
  <c r="FE894" i="1"/>
  <c r="EL895" i="1"/>
  <c r="FC895" i="1"/>
  <c r="FA896" i="1"/>
  <c r="EY897" i="1"/>
  <c r="FE898" i="1"/>
  <c r="EL899" i="1"/>
  <c r="ER899" i="1" s="1"/>
  <c r="FJ899" i="1" s="1"/>
  <c r="FC899" i="1"/>
  <c r="FL899" i="1" s="1"/>
  <c r="FA900" i="1"/>
  <c r="EP901" i="1"/>
  <c r="EY901" i="1"/>
  <c r="FE902" i="1"/>
  <c r="EL903" i="1"/>
  <c r="ER903" i="1" s="1"/>
  <c r="FJ903" i="1" s="1"/>
  <c r="FC903" i="1"/>
  <c r="FA904" i="1"/>
  <c r="EY905" i="1"/>
  <c r="FE906" i="1"/>
  <c r="EK910" i="1"/>
  <c r="FB910" i="1"/>
  <c r="EN911" i="1"/>
  <c r="FE911" i="1"/>
  <c r="EZ912" i="1"/>
  <c r="FC913" i="1"/>
  <c r="FA915" i="1"/>
  <c r="FD916" i="1"/>
  <c r="EK918" i="1"/>
  <c r="EQ918" i="1" s="1"/>
  <c r="FB918" i="1"/>
  <c r="FE919" i="1"/>
  <c r="EZ920" i="1"/>
  <c r="FA923" i="1"/>
  <c r="FD924" i="1"/>
  <c r="FA929" i="1"/>
  <c r="DJ930" i="1"/>
  <c r="EZ930" i="1"/>
  <c r="FE933" i="1"/>
  <c r="FD934" i="1"/>
  <c r="ET935" i="1"/>
  <c r="FB936" i="1"/>
  <c r="FA937" i="1"/>
  <c r="DJ938" i="1"/>
  <c r="EZ938" i="1"/>
  <c r="FE941" i="1"/>
  <c r="FD942" i="1"/>
  <c r="ET943" i="1"/>
  <c r="FC943" i="1"/>
  <c r="FB944" i="1"/>
  <c r="FA945" i="1"/>
  <c r="FA949" i="1"/>
  <c r="FC951" i="1"/>
  <c r="DK952" i="1"/>
  <c r="EK952" i="1" s="1"/>
  <c r="EQ952" i="1" s="1"/>
  <c r="EZ952" i="1"/>
  <c r="FE953" i="1"/>
  <c r="FB954" i="1"/>
  <c r="EY955" i="1"/>
  <c r="FD956" i="1"/>
  <c r="FA957" i="1"/>
  <c r="FC959" i="1"/>
  <c r="DK960" i="1"/>
  <c r="EK960" i="1" s="1"/>
  <c r="EQ960" i="1" s="1"/>
  <c r="EZ960" i="1"/>
  <c r="FE961" i="1"/>
  <c r="FB962" i="1"/>
  <c r="EY963" i="1"/>
  <c r="FD964" i="1"/>
  <c r="FA965" i="1"/>
  <c r="DN970" i="1"/>
  <c r="DV970" i="1"/>
  <c r="DL970" i="1"/>
  <c r="DR973" i="1"/>
  <c r="EP978" i="1" s="1"/>
  <c r="DZ973" i="1"/>
  <c r="EP986" i="1" s="1"/>
  <c r="DR974" i="1"/>
  <c r="DZ974" i="1"/>
  <c r="ET976" i="1"/>
  <c r="ET986" i="1"/>
  <c r="EM987" i="1"/>
  <c r="EL987" i="1"/>
  <c r="ER987" i="1" s="1"/>
  <c r="EK987" i="1"/>
  <c r="EQ987" i="1" s="1"/>
  <c r="FA987" i="1"/>
  <c r="EY987" i="1"/>
  <c r="FF987" i="1"/>
  <c r="FE987" i="1"/>
  <c r="FD987" i="1"/>
  <c r="FC987" i="1"/>
  <c r="FB987" i="1"/>
  <c r="EP1005" i="1"/>
  <c r="EN1000" i="1"/>
  <c r="EP1000" i="1"/>
  <c r="EO1000" i="1"/>
  <c r="ET993" i="1"/>
  <c r="FM995" i="1"/>
  <c r="EU997" i="1"/>
  <c r="EU998" i="1"/>
  <c r="FM998" i="1" s="1"/>
  <c r="EM999" i="1"/>
  <c r="EL999" i="1"/>
  <c r="EK999" i="1"/>
  <c r="ET1000" i="1"/>
  <c r="ET1003" i="1"/>
  <c r="EM1007" i="1"/>
  <c r="EL1007" i="1"/>
  <c r="EK1007" i="1"/>
  <c r="EP1019" i="1"/>
  <c r="EN1019" i="1"/>
  <c r="EO1019" i="1"/>
  <c r="EO1018" i="1"/>
  <c r="EK892" i="1"/>
  <c r="EZ893" i="1"/>
  <c r="FF894" i="1"/>
  <c r="EM895" i="1"/>
  <c r="FD895" i="1"/>
  <c r="FB896" i="1"/>
  <c r="EZ897" i="1"/>
  <c r="FF898" i="1"/>
  <c r="EM899" i="1"/>
  <c r="ES899" i="1" s="1"/>
  <c r="FK899" i="1" s="1"/>
  <c r="FD899" i="1"/>
  <c r="FB900" i="1"/>
  <c r="EZ901" i="1"/>
  <c r="FF902" i="1"/>
  <c r="EM903" i="1"/>
  <c r="FB904" i="1"/>
  <c r="EZ905" i="1"/>
  <c r="FF906" i="1"/>
  <c r="EL910" i="1"/>
  <c r="FC910" i="1"/>
  <c r="FF911" i="1"/>
  <c r="DJ912" i="1"/>
  <c r="FA912" i="1"/>
  <c r="EU913" i="1"/>
  <c r="FM913" i="1" s="1"/>
  <c r="FD913" i="1"/>
  <c r="FB915" i="1"/>
  <c r="EN916" i="1"/>
  <c r="FE916" i="1"/>
  <c r="FC918" i="1"/>
  <c r="FF919" i="1"/>
  <c r="DJ920" i="1"/>
  <c r="FA920" i="1"/>
  <c r="EU921" i="1"/>
  <c r="FD921" i="1"/>
  <c r="FB923" i="1"/>
  <c r="EN924" i="1"/>
  <c r="FE924" i="1"/>
  <c r="FB929" i="1"/>
  <c r="FA930" i="1"/>
  <c r="FF933" i="1"/>
  <c r="FE934" i="1"/>
  <c r="FD935" i="1"/>
  <c r="ET936" i="1"/>
  <c r="FC936" i="1"/>
  <c r="FB937" i="1"/>
  <c r="FA938" i="1"/>
  <c r="FF941" i="1"/>
  <c r="FE942" i="1"/>
  <c r="FD943" i="1"/>
  <c r="ET944" i="1"/>
  <c r="FC944" i="1"/>
  <c r="FB945" i="1"/>
  <c r="FB949" i="1"/>
  <c r="DJ950" i="1"/>
  <c r="FD951" i="1"/>
  <c r="FA952" i="1"/>
  <c r="FF953" i="1"/>
  <c r="ET954" i="1"/>
  <c r="FC954" i="1"/>
  <c r="DK955" i="1"/>
  <c r="EM955" i="1" s="1"/>
  <c r="ES955" i="1" s="1"/>
  <c r="FK955" i="1" s="1"/>
  <c r="EZ955" i="1"/>
  <c r="FE956" i="1"/>
  <c r="FB957" i="1"/>
  <c r="DJ958" i="1"/>
  <c r="FD959" i="1"/>
  <c r="FM959" i="1" s="1"/>
  <c r="FF961" i="1"/>
  <c r="ET962" i="1"/>
  <c r="FC962" i="1"/>
  <c r="DK963" i="1"/>
  <c r="EL963" i="1" s="1"/>
  <c r="ER963" i="1" s="1"/>
  <c r="FJ963" i="1" s="1"/>
  <c r="EZ963" i="1"/>
  <c r="FE964" i="1"/>
  <c r="FB965" i="1"/>
  <c r="DJ966" i="1"/>
  <c r="DW970" i="1"/>
  <c r="EY970" i="1"/>
  <c r="FF972" i="1"/>
  <c r="FD972" i="1"/>
  <c r="FM972" i="1" s="1"/>
  <c r="FB972" i="1"/>
  <c r="FA972" i="1"/>
  <c r="EY972" i="1"/>
  <c r="FE972" i="1"/>
  <c r="ET973" i="1"/>
  <c r="DJ973" i="1"/>
  <c r="EO970" i="1" s="1"/>
  <c r="FC973" i="1"/>
  <c r="FA973" i="1"/>
  <c r="EY973" i="1"/>
  <c r="FF973" i="1"/>
  <c r="FD973" i="1"/>
  <c r="FM973" i="1" s="1"/>
  <c r="FE973" i="1"/>
  <c r="ET974" i="1"/>
  <c r="ET979" i="1"/>
  <c r="DM979" i="1"/>
  <c r="ET987" i="1"/>
  <c r="EU987" i="1"/>
  <c r="FM987" i="1" s="1"/>
  <c r="EP1003" i="1"/>
  <c r="ET995" i="1"/>
  <c r="EM996" i="1"/>
  <c r="EL996" i="1"/>
  <c r="EK996" i="1"/>
  <c r="FA996" i="1"/>
  <c r="EY996" i="1"/>
  <c r="FF996" i="1"/>
  <c r="FE996" i="1"/>
  <c r="FD996" i="1"/>
  <c r="FM996" i="1" s="1"/>
  <c r="FC996" i="1"/>
  <c r="FB996" i="1"/>
  <c r="FA1004" i="1"/>
  <c r="EY1004" i="1"/>
  <c r="FF1004" i="1"/>
  <c r="FE1004" i="1"/>
  <c r="FD1004" i="1"/>
  <c r="FC1004" i="1"/>
  <c r="FB1004" i="1"/>
  <c r="EU1005" i="1"/>
  <c r="ET1008" i="1"/>
  <c r="EP1028" i="1"/>
  <c r="EO1028" i="1"/>
  <c r="EN1028" i="1"/>
  <c r="EW1016" i="1"/>
  <c r="FO1016" i="1" s="1"/>
  <c r="FE849" i="1"/>
  <c r="FE857" i="1"/>
  <c r="EZ860" i="1"/>
  <c r="FE865" i="1"/>
  <c r="FF866" i="1"/>
  <c r="FF870" i="1"/>
  <c r="ET871" i="1"/>
  <c r="EZ872" i="1"/>
  <c r="EY875" i="1"/>
  <c r="FD876" i="1"/>
  <c r="EZ880" i="1"/>
  <c r="EY883" i="1"/>
  <c r="FD884" i="1"/>
  <c r="EM892" i="1"/>
  <c r="FD892" i="1"/>
  <c r="EZ894" i="1"/>
  <c r="FD896" i="1"/>
  <c r="EZ898" i="1"/>
  <c r="FD900" i="1"/>
  <c r="FM900" i="1" s="1"/>
  <c r="DJ901" i="1"/>
  <c r="EP892" i="1" s="1"/>
  <c r="EZ902" i="1"/>
  <c r="FD904" i="1"/>
  <c r="DJ905" i="1"/>
  <c r="EZ906" i="1"/>
  <c r="EZ911" i="1"/>
  <c r="DJ914" i="1"/>
  <c r="EP910" i="1" s="1"/>
  <c r="FD915" i="1"/>
  <c r="EY916" i="1"/>
  <c r="EZ919" i="1"/>
  <c r="DJ922" i="1"/>
  <c r="FD923" i="1"/>
  <c r="EY924" i="1"/>
  <c r="FD929" i="1"/>
  <c r="DJ933" i="1"/>
  <c r="EZ933" i="1"/>
  <c r="EY934" i="1"/>
  <c r="FD937" i="1"/>
  <c r="FC938" i="1"/>
  <c r="FL938" i="1" s="1"/>
  <c r="DJ941" i="1"/>
  <c r="EZ941" i="1"/>
  <c r="EY942" i="1"/>
  <c r="FD945" i="1"/>
  <c r="FD949" i="1"/>
  <c r="FM949" i="1" s="1"/>
  <c r="EO951" i="1"/>
  <c r="EL952" i="1"/>
  <c r="EZ953" i="1"/>
  <c r="FE954" i="1"/>
  <c r="EY956" i="1"/>
  <c r="FD957" i="1"/>
  <c r="EO959" i="1"/>
  <c r="EL960" i="1"/>
  <c r="ER960" i="1" s="1"/>
  <c r="FJ960" i="1" s="1"/>
  <c r="EZ961" i="1"/>
  <c r="FE962" i="1"/>
  <c r="EY964" i="1"/>
  <c r="FD965" i="1"/>
  <c r="FM971" i="1"/>
  <c r="DM972" i="1"/>
  <c r="DU972" i="1"/>
  <c r="EP981" i="1" s="1"/>
  <c r="DL973" i="1"/>
  <c r="DU973" i="1"/>
  <c r="DK974" i="1"/>
  <c r="EN971" i="1" s="1"/>
  <c r="EU974" i="1"/>
  <c r="DJ974" i="1"/>
  <c r="DK975" i="1"/>
  <c r="EL975" i="1" s="1"/>
  <c r="DT975" i="1"/>
  <c r="EP980" i="1" s="1"/>
  <c r="ET977" i="1"/>
  <c r="DK977" i="1"/>
  <c r="DJ977" i="1"/>
  <c r="EU977" i="1"/>
  <c r="FM977" i="1" s="1"/>
  <c r="ET981" i="1"/>
  <c r="ET982" i="1"/>
  <c r="DM984" i="1"/>
  <c r="EM984" i="1" s="1"/>
  <c r="EU984" i="1"/>
  <c r="FM984" i="1" s="1"/>
  <c r="ET991" i="1"/>
  <c r="EN1008" i="1"/>
  <c r="EO1008" i="1"/>
  <c r="EZ996" i="1"/>
  <c r="DO1003" i="1"/>
  <c r="EL1003" i="1" s="1"/>
  <c r="ER1003" i="1" s="1"/>
  <c r="FJ1003" i="1" s="1"/>
  <c r="DX1003" i="1"/>
  <c r="EN1005" i="1" s="1"/>
  <c r="DL1004" i="1"/>
  <c r="EM1004" i="1" s="1"/>
  <c r="ES1004" i="1" s="1"/>
  <c r="FK1004" i="1" s="1"/>
  <c r="DT1004" i="1"/>
  <c r="EN1001" i="1" s="1"/>
  <c r="DN1006" i="1"/>
  <c r="EN995" i="1" s="1"/>
  <c r="DV1006" i="1"/>
  <c r="FL1021" i="1"/>
  <c r="EW1021" i="1"/>
  <c r="FO1021" i="1" s="1"/>
  <c r="EZ875" i="1"/>
  <c r="EZ883" i="1"/>
  <c r="DL893" i="1"/>
  <c r="EP894" i="1" s="1"/>
  <c r="FE900" i="1"/>
  <c r="FE904" i="1"/>
  <c r="FE915" i="1"/>
  <c r="EZ916" i="1"/>
  <c r="FE923" i="1"/>
  <c r="EZ924" i="1"/>
  <c r="FE929" i="1"/>
  <c r="EZ934" i="1"/>
  <c r="FE937" i="1"/>
  <c r="DJ942" i="1"/>
  <c r="EZ942" i="1"/>
  <c r="FE945" i="1"/>
  <c r="J946" i="1"/>
  <c r="FE949" i="1"/>
  <c r="EZ956" i="1"/>
  <c r="FE957" i="1"/>
  <c r="EZ964" i="1"/>
  <c r="FF984" i="1"/>
  <c r="J988" i="1"/>
  <c r="EY971" i="1"/>
  <c r="FE971" i="1"/>
  <c r="FD971" i="1"/>
  <c r="FB971" i="1"/>
  <c r="EZ971" i="1"/>
  <c r="EM978" i="1"/>
  <c r="EK978" i="1"/>
  <c r="ET980" i="1"/>
  <c r="DJ980" i="1"/>
  <c r="EU981" i="1"/>
  <c r="FM981" i="1" s="1"/>
  <c r="ET983" i="1"/>
  <c r="FL992" i="1"/>
  <c r="EW992" i="1"/>
  <c r="FO992" i="1" s="1"/>
  <c r="EU1001" i="1"/>
  <c r="FM1001" i="1" s="1"/>
  <c r="EP1023" i="1"/>
  <c r="EO1023" i="1"/>
  <c r="EN1023" i="1"/>
  <c r="EU1019" i="1"/>
  <c r="FL1024" i="1"/>
  <c r="EK1049" i="1"/>
  <c r="EQ1049" i="1" s="1"/>
  <c r="EZ866" i="1"/>
  <c r="EZ870" i="1"/>
  <c r="FA875" i="1"/>
  <c r="FF876" i="1"/>
  <c r="FB880" i="1"/>
  <c r="EY881" i="1"/>
  <c r="FA883" i="1"/>
  <c r="FF884" i="1"/>
  <c r="EZ886" i="1"/>
  <c r="FF892" i="1"/>
  <c r="FB894" i="1"/>
  <c r="FF896" i="1"/>
  <c r="FB898" i="1"/>
  <c r="FF900" i="1"/>
  <c r="DJ902" i="1"/>
  <c r="FB902" i="1"/>
  <c r="FF904" i="1"/>
  <c r="DJ906" i="1"/>
  <c r="FB906" i="1"/>
  <c r="EY910" i="1"/>
  <c r="FB911" i="1"/>
  <c r="FF915" i="1"/>
  <c r="DJ916" i="1"/>
  <c r="FA916" i="1"/>
  <c r="EY918" i="1"/>
  <c r="FB919" i="1"/>
  <c r="FF923" i="1"/>
  <c r="DJ924" i="1"/>
  <c r="FA924" i="1"/>
  <c r="FF929" i="1"/>
  <c r="FE930" i="1"/>
  <c r="FB933" i="1"/>
  <c r="FA934" i="1"/>
  <c r="EY936" i="1"/>
  <c r="FF937" i="1"/>
  <c r="FE938" i="1"/>
  <c r="FB941" i="1"/>
  <c r="FA942" i="1"/>
  <c r="EY944" i="1"/>
  <c r="FF945" i="1"/>
  <c r="FF949" i="1"/>
  <c r="FB953" i="1"/>
  <c r="EY954" i="1"/>
  <c r="FA956" i="1"/>
  <c r="FF957" i="1"/>
  <c r="FB961" i="1"/>
  <c r="EY962" i="1"/>
  <c r="FA964" i="1"/>
  <c r="FF965" i="1"/>
  <c r="DN971" i="1"/>
  <c r="EL971" i="1" s="1"/>
  <c r="DV971" i="1"/>
  <c r="FA971" i="1"/>
  <c r="ET972" i="1"/>
  <c r="DO974" i="1"/>
  <c r="EN975" i="1" s="1"/>
  <c r="DW974" i="1"/>
  <c r="EU976" i="1"/>
  <c r="FM976" i="1" s="1"/>
  <c r="EU978" i="1"/>
  <c r="FM978" i="1" s="1"/>
  <c r="EL978" i="1"/>
  <c r="EU980" i="1"/>
  <c r="DK982" i="1"/>
  <c r="EM982" i="1" s="1"/>
  <c r="EU982" i="1"/>
  <c r="ET985" i="1"/>
  <c r="DK985" i="1"/>
  <c r="DJ985" i="1"/>
  <c r="EU985" i="1"/>
  <c r="FM985" i="1" s="1"/>
  <c r="EP1002" i="1"/>
  <c r="EN1002" i="1"/>
  <c r="DL991" i="1"/>
  <c r="EU991" i="1"/>
  <c r="EO1001" i="1"/>
  <c r="EM991" i="1"/>
  <c r="EL991" i="1"/>
  <c r="EK991" i="1"/>
  <c r="EK992" i="1"/>
  <c r="DM1001" i="1"/>
  <c r="EP994" i="1" s="1"/>
  <c r="DV1001" i="1"/>
  <c r="DJ1002" i="1"/>
  <c r="DR1002" i="1"/>
  <c r="EO999" i="1" s="1"/>
  <c r="EA1002" i="1"/>
  <c r="EP1008" i="1" s="1"/>
  <c r="EP1039" i="1"/>
  <c r="EZ865" i="1"/>
  <c r="FA866" i="1"/>
  <c r="FA870" i="1"/>
  <c r="FB875" i="1"/>
  <c r="EY876" i="1"/>
  <c r="FB883" i="1"/>
  <c r="EY884" i="1"/>
  <c r="EY892" i="1"/>
  <c r="EN893" i="1"/>
  <c r="EY896" i="1"/>
  <c r="EY900" i="1"/>
  <c r="EN901" i="1"/>
  <c r="EY904" i="1"/>
  <c r="DM911" i="1"/>
  <c r="EL911" i="1" s="1"/>
  <c r="EY915" i="1"/>
  <c r="DL919" i="1"/>
  <c r="EO912" i="1" s="1"/>
  <c r="EY923" i="1"/>
  <c r="EY929" i="1"/>
  <c r="EY937" i="1"/>
  <c r="EY945" i="1"/>
  <c r="EY949" i="1"/>
  <c r="EY957" i="1"/>
  <c r="FB964" i="1"/>
  <c r="EY965" i="1"/>
  <c r="FB970" i="1"/>
  <c r="FE970" i="1"/>
  <c r="FF970" i="1"/>
  <c r="FC971" i="1"/>
  <c r="FL971" i="1" s="1"/>
  <c r="DP972" i="1"/>
  <c r="EP976" i="1" s="1"/>
  <c r="DX972" i="1"/>
  <c r="EP984" i="1" s="1"/>
  <c r="DN975" i="1"/>
  <c r="EK975" i="1" s="1"/>
  <c r="EQ975" i="1" s="1"/>
  <c r="DW975" i="1"/>
  <c r="DQ976" i="1"/>
  <c r="EN977" i="1" s="1"/>
  <c r="DY976" i="1"/>
  <c r="EN985" i="1" s="1"/>
  <c r="EM979" i="1"/>
  <c r="ES979" i="1" s="1"/>
  <c r="EL979" i="1"/>
  <c r="ER979" i="1" s="1"/>
  <c r="EK979" i="1"/>
  <c r="EQ979" i="1" s="1"/>
  <c r="FA979" i="1"/>
  <c r="EY979" i="1"/>
  <c r="FF979" i="1"/>
  <c r="FE979" i="1"/>
  <c r="FD979" i="1"/>
  <c r="FC979" i="1"/>
  <c r="FB979" i="1"/>
  <c r="EL983" i="1"/>
  <c r="EM986" i="1"/>
  <c r="EK986" i="1"/>
  <c r="EP995" i="1"/>
  <c r="EL992" i="1"/>
  <c r="ET999" i="1"/>
  <c r="DP1000" i="1"/>
  <c r="EL1000" i="1" s="1"/>
  <c r="ER1000" i="1" s="1"/>
  <c r="FJ1000" i="1" s="1"/>
  <c r="DY1000" i="1"/>
  <c r="EP1006" i="1" s="1"/>
  <c r="EU1002" i="1"/>
  <c r="FM1002" i="1" s="1"/>
  <c r="EO1002" i="1"/>
  <c r="EM1003" i="1"/>
  <c r="ES1003" i="1" s="1"/>
  <c r="FK1003" i="1" s="1"/>
  <c r="EK1003" i="1"/>
  <c r="DQ1005" i="1"/>
  <c r="DZ1005" i="1"/>
  <c r="EO1007" i="1" s="1"/>
  <c r="ET1007" i="1"/>
  <c r="DP1008" i="1"/>
  <c r="DX1008" i="1"/>
  <c r="EO1017" i="1"/>
  <c r="EP1025" i="1"/>
  <c r="EL1015" i="1"/>
  <c r="EW1018" i="1"/>
  <c r="FO1018" i="1" s="1"/>
  <c r="FL1018" i="1"/>
  <c r="EL1022" i="1"/>
  <c r="DM934" i="1"/>
  <c r="EN932" i="1" s="1"/>
  <c r="FF971" i="1"/>
  <c r="FO971" i="1" s="1"/>
  <c r="EU979" i="1"/>
  <c r="FM979" i="1" s="1"/>
  <c r="ET984" i="1"/>
  <c r="EU986" i="1"/>
  <c r="FM986" i="1" s="1"/>
  <c r="EP996" i="1"/>
  <c r="EO996" i="1"/>
  <c r="EN996" i="1"/>
  <c r="EP1004" i="1"/>
  <c r="EO1004" i="1"/>
  <c r="EN1004" i="1"/>
  <c r="EP998" i="1"/>
  <c r="ET994" i="1"/>
  <c r="DK994" i="1"/>
  <c r="EN992" i="1" s="1"/>
  <c r="DJ994" i="1"/>
  <c r="EU994" i="1"/>
  <c r="FM994" i="1" s="1"/>
  <c r="EM995" i="1"/>
  <c r="EK995" i="1"/>
  <c r="ET997" i="1"/>
  <c r="DJ997" i="1"/>
  <c r="FL998" i="1"/>
  <c r="EU1003" i="1"/>
  <c r="FM1003" i="1" s="1"/>
  <c r="ET1005" i="1"/>
  <c r="DJ1005" i="1"/>
  <c r="ET1006" i="1"/>
  <c r="EU1007" i="1"/>
  <c r="FL1020" i="1"/>
  <c r="FA974" i="1"/>
  <c r="FF975" i="1"/>
  <c r="EL976" i="1"/>
  <c r="EZ977" i="1"/>
  <c r="FE978" i="1"/>
  <c r="EY980" i="1"/>
  <c r="FD981" i="1"/>
  <c r="FA982" i="1"/>
  <c r="FF983" i="1"/>
  <c r="EL984" i="1"/>
  <c r="EZ985" i="1"/>
  <c r="FA991" i="1"/>
  <c r="EL993" i="1"/>
  <c r="EZ994" i="1"/>
  <c r="EY997" i="1"/>
  <c r="FD998" i="1"/>
  <c r="EZ1002" i="1"/>
  <c r="EN1003" i="1"/>
  <c r="EY1005" i="1"/>
  <c r="EU1006" i="1"/>
  <c r="FM1006" i="1" s="1"/>
  <c r="FD1006" i="1"/>
  <c r="FA1012" i="1"/>
  <c r="FF1013" i="1"/>
  <c r="FA1014" i="1"/>
  <c r="EM1015" i="1"/>
  <c r="FF1015" i="1"/>
  <c r="FA1016" i="1"/>
  <c r="DN1017" i="1"/>
  <c r="DW1017" i="1"/>
  <c r="EN1025" i="1" s="1"/>
  <c r="FF1017" i="1"/>
  <c r="FA1019" i="1"/>
  <c r="DK1020" i="1"/>
  <c r="DT1020" i="1"/>
  <c r="EO1022" i="1" s="1"/>
  <c r="EU1020" i="1"/>
  <c r="FM1020" i="1" s="1"/>
  <c r="DK1021" i="1"/>
  <c r="EU1022" i="1"/>
  <c r="ET1022" i="1"/>
  <c r="DL1023" i="1"/>
  <c r="EO1014" i="1" s="1"/>
  <c r="FF1025" i="1"/>
  <c r="ET1028" i="1"/>
  <c r="DJ1028" i="1"/>
  <c r="J1051" i="1"/>
  <c r="EP1041" i="1"/>
  <c r="EO1041" i="1"/>
  <c r="EN1041" i="1"/>
  <c r="EP1049" i="1"/>
  <c r="EO1049" i="1"/>
  <c r="EN1049" i="1"/>
  <c r="EU1034" i="1"/>
  <c r="DJ1034" i="1"/>
  <c r="EU1035" i="1"/>
  <c r="FM1035" i="1" s="1"/>
  <c r="DP1035" i="1"/>
  <c r="EL1035" i="1" s="1"/>
  <c r="ET1035" i="1"/>
  <c r="ET1045" i="1"/>
  <c r="EU1050" i="1"/>
  <c r="ET1054" i="1"/>
  <c r="ET1062" i="1"/>
  <c r="DK1062" i="1"/>
  <c r="EU1062" i="1"/>
  <c r="DJ1062" i="1"/>
  <c r="EU1063" i="1"/>
  <c r="FM1063" i="1" s="1"/>
  <c r="DO1063" i="1"/>
  <c r="ET1063" i="1"/>
  <c r="EU1066" i="1"/>
  <c r="FL1083" i="1"/>
  <c r="EP1079" i="1"/>
  <c r="EP1104" i="1"/>
  <c r="EO1104" i="1"/>
  <c r="EN1104" i="1"/>
  <c r="EP1112" i="1"/>
  <c r="EO1112" i="1"/>
  <c r="EN1112" i="1"/>
  <c r="ET1109" i="1"/>
  <c r="DL1109" i="1"/>
  <c r="EZ980" i="1"/>
  <c r="EM993" i="1"/>
  <c r="EO995" i="1"/>
  <c r="EZ997" i="1"/>
  <c r="EN998" i="1"/>
  <c r="FE998" i="1"/>
  <c r="EM1001" i="1"/>
  <c r="EO1003" i="1"/>
  <c r="EZ1005" i="1"/>
  <c r="EN1006" i="1"/>
  <c r="FE1006" i="1"/>
  <c r="FC1012" i="1"/>
  <c r="FL1012" i="1" s="1"/>
  <c r="EW1013" i="1"/>
  <c r="FO1013" i="1" s="1"/>
  <c r="EU1014" i="1"/>
  <c r="FM1014" i="1" s="1"/>
  <c r="FB1014" i="1"/>
  <c r="FB1016" i="1"/>
  <c r="FB1019" i="1"/>
  <c r="EU1027" i="1"/>
  <c r="FM1027" i="1" s="1"/>
  <c r="DL1027" i="1"/>
  <c r="EP1014" i="1" s="1"/>
  <c r="EU1028" i="1"/>
  <c r="FM1028" i="1" s="1"/>
  <c r="EN1034" i="1"/>
  <c r="EL1033" i="1"/>
  <c r="EP1034" i="1"/>
  <c r="EO1042" i="1"/>
  <c r="EN1042" i="1"/>
  <c r="EO1050" i="1"/>
  <c r="EN1050" i="1"/>
  <c r="DP1038" i="1"/>
  <c r="ET1038" i="1"/>
  <c r="EU1038" i="1"/>
  <c r="FM1038" i="1" s="1"/>
  <c r="DN1038" i="1"/>
  <c r="EK1038" i="1" s="1"/>
  <c r="EU1045" i="1"/>
  <c r="DJ1045" i="1"/>
  <c r="EU1046" i="1"/>
  <c r="FM1046" i="1" s="1"/>
  <c r="DO1046" i="1"/>
  <c r="EL1046" i="1" s="1"/>
  <c r="ER1046" i="1" s="1"/>
  <c r="FJ1046" i="1" s="1"/>
  <c r="ET1046" i="1"/>
  <c r="ET1050" i="1"/>
  <c r="DL1050" i="1"/>
  <c r="EM1050" i="1" s="1"/>
  <c r="ES1050" i="1" s="1"/>
  <c r="FK1050" i="1" s="1"/>
  <c r="EL1050" i="1"/>
  <c r="ER1050" i="1" s="1"/>
  <c r="FJ1050" i="1" s="1"/>
  <c r="EP1064" i="1"/>
  <c r="EU1054" i="1"/>
  <c r="DK1054" i="1"/>
  <c r="EP1071" i="1"/>
  <c r="EU1055" i="1"/>
  <c r="FM1055" i="1" s="1"/>
  <c r="DP1055" i="1"/>
  <c r="EL1055" i="1" s="1"/>
  <c r="ET1055" i="1"/>
  <c r="EM1061" i="1"/>
  <c r="ES1061" i="1" s="1"/>
  <c r="FK1061" i="1" s="1"/>
  <c r="ET1065" i="1"/>
  <c r="DJ1065" i="1"/>
  <c r="FC1067" i="1"/>
  <c r="FA1067" i="1"/>
  <c r="EZ1067" i="1"/>
  <c r="EY1067" i="1"/>
  <c r="FF1067" i="1"/>
  <c r="FE1067" i="1"/>
  <c r="FD1067" i="1"/>
  <c r="EK1083" i="1"/>
  <c r="EM1083" i="1"/>
  <c r="EL1083" i="1"/>
  <c r="EM1099" i="1"/>
  <c r="ES1099" i="1" s="1"/>
  <c r="FK1099" i="1" s="1"/>
  <c r="EL1099" i="1"/>
  <c r="EK1099" i="1"/>
  <c r="FC974" i="1"/>
  <c r="EZ975" i="1"/>
  <c r="FB977" i="1"/>
  <c r="EY978" i="1"/>
  <c r="FA980" i="1"/>
  <c r="FF981" i="1"/>
  <c r="FC982" i="1"/>
  <c r="EZ983" i="1"/>
  <c r="FB985" i="1"/>
  <c r="EY986" i="1"/>
  <c r="FC991" i="1"/>
  <c r="EZ992" i="1"/>
  <c r="FB994" i="1"/>
  <c r="EY995" i="1"/>
  <c r="FA997" i="1"/>
  <c r="EO998" i="1"/>
  <c r="FF998" i="1"/>
  <c r="FC999" i="1"/>
  <c r="EZ1000" i="1"/>
  <c r="FE1001" i="1"/>
  <c r="FB1002" i="1"/>
  <c r="EY1003" i="1"/>
  <c r="EU1004" i="1"/>
  <c r="FM1004" i="1" s="1"/>
  <c r="FA1005" i="1"/>
  <c r="EO1006" i="1"/>
  <c r="FF1006" i="1"/>
  <c r="FC1007" i="1"/>
  <c r="DK1008" i="1"/>
  <c r="EL1008" i="1" s="1"/>
  <c r="ER1008" i="1" s="1"/>
  <c r="FJ1008" i="1" s="1"/>
  <c r="EZ1008" i="1"/>
  <c r="DK1012" i="1"/>
  <c r="FD1012" i="1"/>
  <c r="FM1012" i="1" s="1"/>
  <c r="EZ1013" i="1"/>
  <c r="DJ1014" i="1"/>
  <c r="FC1014" i="1"/>
  <c r="FL1014" i="1" s="1"/>
  <c r="EY1015" i="1"/>
  <c r="DJ1016" i="1"/>
  <c r="FC1016" i="1"/>
  <c r="FL1016" i="1" s="1"/>
  <c r="EY1017" i="1"/>
  <c r="DJ1018" i="1"/>
  <c r="ET1019" i="1"/>
  <c r="FD1019" i="1"/>
  <c r="DM1020" i="1"/>
  <c r="EL1020" i="1" s="1"/>
  <c r="DV1020" i="1"/>
  <c r="DM1022" i="1"/>
  <c r="EK1022" i="1" s="1"/>
  <c r="DV1022" i="1"/>
  <c r="FF1022" i="1"/>
  <c r="FE1022" i="1"/>
  <c r="FD1022" i="1"/>
  <c r="FB1022" i="1"/>
  <c r="EZ1022" i="1"/>
  <c r="EY1027" i="1"/>
  <c r="FF1027" i="1"/>
  <c r="FE1027" i="1"/>
  <c r="FD1027" i="1"/>
  <c r="FC1027" i="1"/>
  <c r="FB1027" i="1"/>
  <c r="FA1027" i="1"/>
  <c r="EK1035" i="1"/>
  <c r="EM1035" i="1"/>
  <c r="EL1049" i="1"/>
  <c r="ER1049" i="1" s="1"/>
  <c r="FJ1049" i="1" s="1"/>
  <c r="EN1062" i="1"/>
  <c r="EP1062" i="1"/>
  <c r="ET1059" i="1"/>
  <c r="DL1059" i="1"/>
  <c r="EM1059" i="1" s="1"/>
  <c r="EU1059" i="1"/>
  <c r="DK1059" i="1"/>
  <c r="EU1060" i="1"/>
  <c r="FM1060" i="1" s="1"/>
  <c r="EU1061" i="1"/>
  <c r="EK1063" i="1"/>
  <c r="EM1063" i="1"/>
  <c r="EU1064" i="1"/>
  <c r="DL1064" i="1"/>
  <c r="EU1065" i="1"/>
  <c r="FM1065" i="1" s="1"/>
  <c r="EU1069" i="1"/>
  <c r="FM1069" i="1" s="1"/>
  <c r="EP1078" i="1"/>
  <c r="EO1078" i="1"/>
  <c r="EN1078" i="1"/>
  <c r="EP1086" i="1"/>
  <c r="EO1086" i="1"/>
  <c r="EN1086" i="1"/>
  <c r="EQ1086" i="1" s="1"/>
  <c r="EP1077" i="1"/>
  <c r="EO1077" i="1"/>
  <c r="EN1077" i="1"/>
  <c r="FL1080" i="1"/>
  <c r="EW1080" i="1"/>
  <c r="FO1080" i="1" s="1"/>
  <c r="EN1122" i="1"/>
  <c r="FL1129" i="1"/>
  <c r="EM1119" i="1"/>
  <c r="EL1119" i="1"/>
  <c r="EK1119" i="1"/>
  <c r="FD974" i="1"/>
  <c r="FA975" i="1"/>
  <c r="FC977" i="1"/>
  <c r="EZ978" i="1"/>
  <c r="FB980" i="1"/>
  <c r="DJ981" i="1"/>
  <c r="EY981" i="1"/>
  <c r="FD982" i="1"/>
  <c r="FA983" i="1"/>
  <c r="FC985" i="1"/>
  <c r="EZ986" i="1"/>
  <c r="FD991" i="1"/>
  <c r="FA992" i="1"/>
  <c r="FC994" i="1"/>
  <c r="EZ995" i="1"/>
  <c r="FB997" i="1"/>
  <c r="DJ998" i="1"/>
  <c r="EY998" i="1"/>
  <c r="FD999" i="1"/>
  <c r="FM999" i="1" s="1"/>
  <c r="FA1000" i="1"/>
  <c r="FF1001" i="1"/>
  <c r="ET1002" i="1"/>
  <c r="FC1002" i="1"/>
  <c r="EZ1003" i="1"/>
  <c r="FB1005" i="1"/>
  <c r="DJ1006" i="1"/>
  <c r="EY1006" i="1"/>
  <c r="FD1007" i="1"/>
  <c r="DN1012" i="1"/>
  <c r="DV1012" i="1"/>
  <c r="FE1012" i="1"/>
  <c r="FA1013" i="1"/>
  <c r="FE1014" i="1"/>
  <c r="EZ1015" i="1"/>
  <c r="FD1016" i="1"/>
  <c r="FM1016" i="1" s="1"/>
  <c r="EZ1017" i="1"/>
  <c r="DK1019" i="1"/>
  <c r="EL1019" i="1" s="1"/>
  <c r="ER1019" i="1" s="1"/>
  <c r="FJ1019" i="1" s="1"/>
  <c r="DN1024" i="1"/>
  <c r="EL1024" i="1" s="1"/>
  <c r="FE1025" i="1"/>
  <c r="FD1025" i="1"/>
  <c r="FC1025" i="1"/>
  <c r="FB1025" i="1"/>
  <c r="FA1025" i="1"/>
  <c r="EY1025" i="1"/>
  <c r="EP1043" i="1"/>
  <c r="EO1043" i="1"/>
  <c r="EN1043" i="1"/>
  <c r="EP1036" i="1"/>
  <c r="EO1036" i="1"/>
  <c r="EN1036" i="1"/>
  <c r="ET1036" i="1"/>
  <c r="EU1039" i="1"/>
  <c r="EU1042" i="1"/>
  <c r="EK1046" i="1"/>
  <c r="EM1046" i="1"/>
  <c r="EN1058" i="1"/>
  <c r="EN1070" i="1"/>
  <c r="EP1070" i="1"/>
  <c r="EO1070" i="1"/>
  <c r="EK1055" i="1"/>
  <c r="EN1054" i="1"/>
  <c r="EM1055" i="1"/>
  <c r="ET1057" i="1"/>
  <c r="DJ1057" i="1"/>
  <c r="EY1064" i="1"/>
  <c r="FF1064" i="1"/>
  <c r="FE1064" i="1"/>
  <c r="FD1064" i="1"/>
  <c r="FC1064" i="1"/>
  <c r="FB1064" i="1"/>
  <c r="FA1064" i="1"/>
  <c r="EU1087" i="1"/>
  <c r="FM1087" i="1" s="1"/>
  <c r="DK1087" i="1"/>
  <c r="EM1087" i="1" s="1"/>
  <c r="ES1087" i="1" s="1"/>
  <c r="FK1087" i="1" s="1"/>
  <c r="EM1092" i="1"/>
  <c r="EL1092" i="1"/>
  <c r="EK1092" i="1"/>
  <c r="EP1107" i="1"/>
  <c r="EO1107" i="1"/>
  <c r="EN1107" i="1"/>
  <c r="ET1097" i="1"/>
  <c r="DM1097" i="1"/>
  <c r="EK1097" i="1" s="1"/>
  <c r="ET1107" i="1"/>
  <c r="DL1107" i="1"/>
  <c r="EK1107" i="1" s="1"/>
  <c r="FC980" i="1"/>
  <c r="EZ981" i="1"/>
  <c r="EK983" i="1"/>
  <c r="EZ998" i="1"/>
  <c r="EZ1006" i="1"/>
  <c r="DJ1013" i="1"/>
  <c r="DS1013" i="1"/>
  <c r="EP1021" i="1" s="1"/>
  <c r="EA1013" i="1"/>
  <c r="EP1029" i="1" s="1"/>
  <c r="FB1013" i="1"/>
  <c r="FB1015" i="1"/>
  <c r="FE1016" i="1"/>
  <c r="ET1017" i="1"/>
  <c r="FA1017" i="1"/>
  <c r="DP1021" i="1"/>
  <c r="DY1021" i="1"/>
  <c r="EP1027" i="1" s="1"/>
  <c r="DO1022" i="1"/>
  <c r="EN1017" i="1" s="1"/>
  <c r="DX1022" i="1"/>
  <c r="EU1026" i="1"/>
  <c r="FM1026" i="1" s="1"/>
  <c r="DO1026" i="1"/>
  <c r="EL1026" i="1" s="1"/>
  <c r="ET1026" i="1"/>
  <c r="DO1029" i="1"/>
  <c r="ET1029" i="1"/>
  <c r="EU1029" i="1"/>
  <c r="FM1029" i="1" s="1"/>
  <c r="DN1029" i="1"/>
  <c r="EK1029" i="1" s="1"/>
  <c r="EQ1029" i="1" s="1"/>
  <c r="EP1044" i="1"/>
  <c r="EO1044" i="1"/>
  <c r="EN1044" i="1"/>
  <c r="EO1034" i="1"/>
  <c r="ET1037" i="1"/>
  <c r="DJ1037" i="1"/>
  <c r="EM1038" i="1"/>
  <c r="EL1038" i="1"/>
  <c r="ET1039" i="1"/>
  <c r="DL1039" i="1"/>
  <c r="EM1039" i="1" s="1"/>
  <c r="ES1039" i="1" s="1"/>
  <c r="FK1039" i="1" s="1"/>
  <c r="EU1040" i="1"/>
  <c r="FM1040" i="1" s="1"/>
  <c r="ET1042" i="1"/>
  <c r="DL1042" i="1"/>
  <c r="EM1042" i="1"/>
  <c r="ES1042" i="1" s="1"/>
  <c r="EL1042" i="1"/>
  <c r="ER1042" i="1" s="1"/>
  <c r="FJ1042" i="1" s="1"/>
  <c r="EK1042" i="1"/>
  <c r="EQ1042" i="1" s="1"/>
  <c r="EU1043" i="1"/>
  <c r="FM1043" i="1" s="1"/>
  <c r="ET1047" i="1"/>
  <c r="EN1059" i="1"/>
  <c r="EP1067" i="1"/>
  <c r="EO1067" i="1"/>
  <c r="EN1067" i="1"/>
  <c r="EU1056" i="1"/>
  <c r="DM1056" i="1"/>
  <c r="EN1057" i="1" s="1"/>
  <c r="EU1057" i="1"/>
  <c r="FM1057" i="1" s="1"/>
  <c r="ET1060" i="1"/>
  <c r="EO1062" i="1"/>
  <c r="EA1067" i="1"/>
  <c r="EO1071" i="1" s="1"/>
  <c r="EU1071" i="1"/>
  <c r="FM1071" i="1" s="1"/>
  <c r="EN1071" i="1"/>
  <c r="FF974" i="1"/>
  <c r="FD980" i="1"/>
  <c r="FA981" i="1"/>
  <c r="FF982" i="1"/>
  <c r="EO991" i="1"/>
  <c r="FF991" i="1"/>
  <c r="FE994" i="1"/>
  <c r="FB995" i="1"/>
  <c r="FD997" i="1"/>
  <c r="FA998" i="1"/>
  <c r="FF999" i="1"/>
  <c r="FC1000" i="1"/>
  <c r="EZ1001" i="1"/>
  <c r="FE1002" i="1"/>
  <c r="FD1005" i="1"/>
  <c r="FA1006" i="1"/>
  <c r="DP1014" i="1"/>
  <c r="EN1018" i="1" s="1"/>
  <c r="DX1014" i="1"/>
  <c r="EP1026" i="1" s="1"/>
  <c r="FC1015" i="1"/>
  <c r="FB1017" i="1"/>
  <c r="DM1019" i="1"/>
  <c r="EP1015" i="1" s="1"/>
  <c r="EY1019" i="1"/>
  <c r="FE1019" i="1"/>
  <c r="FC1019" i="1"/>
  <c r="ET1025" i="1"/>
  <c r="ET1033" i="1"/>
  <c r="DO1033" i="1"/>
  <c r="EP1046" i="1"/>
  <c r="EO1046" i="1"/>
  <c r="EN1046" i="1"/>
  <c r="EN1045" i="1"/>
  <c r="EP1045" i="1"/>
  <c r="EU1036" i="1"/>
  <c r="DL1036" i="1"/>
  <c r="EK1036" i="1" s="1"/>
  <c r="EQ1036" i="1" s="1"/>
  <c r="EU1037" i="1"/>
  <c r="FM1037" i="1" s="1"/>
  <c r="EO1045" i="1"/>
  <c r="ET1048" i="1"/>
  <c r="DJ1048" i="1"/>
  <c r="EP1050" i="1"/>
  <c r="EN1060" i="1"/>
  <c r="EY1056" i="1"/>
  <c r="FF1056" i="1"/>
  <c r="FE1056" i="1"/>
  <c r="FD1056" i="1"/>
  <c r="FC1056" i="1"/>
  <c r="FB1056" i="1"/>
  <c r="FA1056" i="1"/>
  <c r="ET1061" i="1"/>
  <c r="DN1061" i="1"/>
  <c r="EL1061" i="1" s="1"/>
  <c r="ER1061" i="1" s="1"/>
  <c r="FJ1061" i="1" s="1"/>
  <c r="EU1067" i="1"/>
  <c r="FM1067" i="1" s="1"/>
  <c r="DJ1067" i="1"/>
  <c r="ET1111" i="1"/>
  <c r="DL1111" i="1"/>
  <c r="EK1111" i="1" s="1"/>
  <c r="EQ1111" i="1" s="1"/>
  <c r="EU1122" i="1"/>
  <c r="DJ1122" i="1"/>
  <c r="EK1015" i="1"/>
  <c r="ET1015" i="1"/>
  <c r="FD1015" i="1"/>
  <c r="FM1015" i="1" s="1"/>
  <c r="EY1016" i="1"/>
  <c r="DJ1017" i="1"/>
  <c r="FD1017" i="1"/>
  <c r="FM1017" i="1" s="1"/>
  <c r="DJ1021" i="1"/>
  <c r="DR1021" i="1"/>
  <c r="EN1020" i="1" s="1"/>
  <c r="EA1021" i="1"/>
  <c r="ET1023" i="1"/>
  <c r="DJ1023" i="1"/>
  <c r="EU1025" i="1"/>
  <c r="DJ1025" i="1"/>
  <c r="EK1026" i="1"/>
  <c r="EM1026" i="1"/>
  <c r="EO1039" i="1"/>
  <c r="EN1039" i="1"/>
  <c r="EP1047" i="1"/>
  <c r="EO1047" i="1"/>
  <c r="EN1047" i="1"/>
  <c r="EY1036" i="1"/>
  <c r="FF1036" i="1"/>
  <c r="FE1036" i="1"/>
  <c r="FD1036" i="1"/>
  <c r="FC1036" i="1"/>
  <c r="FB1036" i="1"/>
  <c r="FA1036" i="1"/>
  <c r="ET1040" i="1"/>
  <c r="ET1041" i="1"/>
  <c r="DN1041" i="1"/>
  <c r="EK1041" i="1" s="1"/>
  <c r="EQ1041" i="1" s="1"/>
  <c r="EU1041" i="1"/>
  <c r="FM1041" i="1" s="1"/>
  <c r="ET1043" i="1"/>
  <c r="ET1044" i="1"/>
  <c r="DN1044" i="1"/>
  <c r="EM1044" i="1" s="1"/>
  <c r="ES1044" i="1" s="1"/>
  <c r="FK1044" i="1" s="1"/>
  <c r="EU1047" i="1"/>
  <c r="FM1047" i="1" s="1"/>
  <c r="DL1047" i="1"/>
  <c r="EM1047" i="1" s="1"/>
  <c r="ES1047" i="1" s="1"/>
  <c r="FK1047" i="1" s="1"/>
  <c r="EU1048" i="1"/>
  <c r="FM1048" i="1" s="1"/>
  <c r="EP1061" i="1"/>
  <c r="EO1061" i="1"/>
  <c r="EN1061" i="1"/>
  <c r="EO1069" i="1"/>
  <c r="EN1069" i="1"/>
  <c r="EP1069" i="1"/>
  <c r="ET1105" i="1"/>
  <c r="DL1105" i="1"/>
  <c r="EK1105" i="1" s="1"/>
  <c r="EZ1012" i="1"/>
  <c r="FE1013" i="1"/>
  <c r="EZ1014" i="1"/>
  <c r="FE1015" i="1"/>
  <c r="EZ1016" i="1"/>
  <c r="FE1017" i="1"/>
  <c r="EZ1019" i="1"/>
  <c r="EM1024" i="1"/>
  <c r="EK1024" i="1"/>
  <c r="ET1027" i="1"/>
  <c r="EM1027" i="1"/>
  <c r="EL1027" i="1"/>
  <c r="EK1027" i="1"/>
  <c r="EM1029" i="1"/>
  <c r="EL1029" i="1"/>
  <c r="EP1040" i="1"/>
  <c r="EO1040" i="1"/>
  <c r="EN1040" i="1"/>
  <c r="EP1048" i="1"/>
  <c r="EO1048" i="1"/>
  <c r="EY1047" i="1"/>
  <c r="FF1047" i="1"/>
  <c r="FE1047" i="1"/>
  <c r="FD1047" i="1"/>
  <c r="FC1047" i="1"/>
  <c r="FB1047" i="1"/>
  <c r="FA1047" i="1"/>
  <c r="DO1049" i="1"/>
  <c r="ET1049" i="1"/>
  <c r="EU1049" i="1"/>
  <c r="FM1049" i="1" s="1"/>
  <c r="DN1049" i="1"/>
  <c r="EM1049" i="1" s="1"/>
  <c r="ES1049" i="1" s="1"/>
  <c r="FK1049" i="1" s="1"/>
  <c r="EZ1056" i="1"/>
  <c r="DP1058" i="1"/>
  <c r="EP1060" i="1" s="1"/>
  <c r="ET1058" i="1"/>
  <c r="EU1058" i="1"/>
  <c r="FM1058" i="1" s="1"/>
  <c r="DO1058" i="1"/>
  <c r="EP1059" i="1" s="1"/>
  <c r="EL1063" i="1"/>
  <c r="EM1064" i="1"/>
  <c r="EL1064" i="1"/>
  <c r="EK1064" i="1"/>
  <c r="ET1066" i="1"/>
  <c r="EQ1078" i="1"/>
  <c r="EK1109" i="1"/>
  <c r="EY1034" i="1"/>
  <c r="EZ1039" i="1"/>
  <c r="EZ1042" i="1"/>
  <c r="EY1045" i="1"/>
  <c r="EZ1050" i="1"/>
  <c r="EY1054" i="1"/>
  <c r="EZ1059" i="1"/>
  <c r="EY1062" i="1"/>
  <c r="EO1079" i="1"/>
  <c r="EN1079" i="1"/>
  <c r="EO1087" i="1"/>
  <c r="EN1087" i="1"/>
  <c r="EP1080" i="1"/>
  <c r="DO1077" i="1"/>
  <c r="EO1080" i="1" s="1"/>
  <c r="EM1081" i="1"/>
  <c r="EL1081" i="1"/>
  <c r="EK1081" i="1"/>
  <c r="ET1082" i="1"/>
  <c r="DK1082" i="1"/>
  <c r="EN1076" i="1" s="1"/>
  <c r="EU1082" i="1"/>
  <c r="FM1082" i="1" s="1"/>
  <c r="DJ1082" i="1"/>
  <c r="ET1085" i="1"/>
  <c r="DJ1085" i="1"/>
  <c r="EU1092" i="1"/>
  <c r="EP1097" i="1"/>
  <c r="EO1097" i="1"/>
  <c r="EN1097" i="1"/>
  <c r="EM1096" i="1"/>
  <c r="EL1096" i="1"/>
  <c r="EP1105" i="1"/>
  <c r="EO1105" i="1"/>
  <c r="EN1105" i="1"/>
  <c r="EP1099" i="1"/>
  <c r="EO1099" i="1"/>
  <c r="EN1099" i="1"/>
  <c r="EU1099" i="1"/>
  <c r="FM1099" i="1" s="1"/>
  <c r="EW1102" i="1"/>
  <c r="FL1102" i="1"/>
  <c r="DL1104" i="1"/>
  <c r="EK1104" i="1" s="1"/>
  <c r="EQ1104" i="1" s="1"/>
  <c r="EP1123" i="1"/>
  <c r="EO1123" i="1"/>
  <c r="EN1123" i="1"/>
  <c r="EU1119" i="1"/>
  <c r="EM1125" i="1"/>
  <c r="EZ1034" i="1"/>
  <c r="EZ1045" i="1"/>
  <c r="EZ1054" i="1"/>
  <c r="EZ1062" i="1"/>
  <c r="ET1069" i="1"/>
  <c r="EP1081" i="1"/>
  <c r="EO1081" i="1"/>
  <c r="EN1081" i="1"/>
  <c r="EW1075" i="1"/>
  <c r="EY1076" i="1"/>
  <c r="FF1076" i="1"/>
  <c r="FD1076" i="1"/>
  <c r="FC1076" i="1"/>
  <c r="FB1076" i="1"/>
  <c r="FA1076" i="1"/>
  <c r="EU1078" i="1"/>
  <c r="FM1078" i="1" s="1"/>
  <c r="EM1078" i="1"/>
  <c r="ES1078" i="1" s="1"/>
  <c r="FK1078" i="1" s="1"/>
  <c r="EW1079" i="1"/>
  <c r="FO1079" i="1" s="1"/>
  <c r="EU1081" i="1"/>
  <c r="EU1085" i="1"/>
  <c r="FM1085" i="1" s="1"/>
  <c r="EP1106" i="1"/>
  <c r="EO1106" i="1"/>
  <c r="EN1106" i="1"/>
  <c r="EQ1106" i="1" s="1"/>
  <c r="ET1099" i="1"/>
  <c r="EM1101" i="1"/>
  <c r="EL1101" i="1"/>
  <c r="DL1101" i="1"/>
  <c r="EK1101" i="1" s="1"/>
  <c r="EM1106" i="1"/>
  <c r="ES1106" i="1" s="1"/>
  <c r="FK1106" i="1" s="1"/>
  <c r="EL1106" i="1"/>
  <c r="EU1106" i="1"/>
  <c r="FM1106" i="1" s="1"/>
  <c r="EM1108" i="1"/>
  <c r="EL1108" i="1"/>
  <c r="EU1108" i="1"/>
  <c r="DL1108" i="1"/>
  <c r="EK1108" i="1" s="1"/>
  <c r="EU1110" i="1"/>
  <c r="DL1110" i="1"/>
  <c r="EK1110" i="1" s="1"/>
  <c r="EQ1110" i="1" s="1"/>
  <c r="EM1112" i="1"/>
  <c r="EL1112" i="1"/>
  <c r="ER1112" i="1" s="1"/>
  <c r="FJ1112" i="1" s="1"/>
  <c r="EU1112" i="1"/>
  <c r="DL1112" i="1"/>
  <c r="EK1112" i="1" s="1"/>
  <c r="EQ1112" i="1" s="1"/>
  <c r="EU1125" i="1"/>
  <c r="FM1125" i="1" s="1"/>
  <c r="EZ1020" i="1"/>
  <c r="FE1021" i="1"/>
  <c r="EY1023" i="1"/>
  <c r="EU1024" i="1"/>
  <c r="EW1024" i="1" s="1"/>
  <c r="FO1024" i="1" s="1"/>
  <c r="FD1024" i="1"/>
  <c r="EZ1028" i="1"/>
  <c r="FE1029" i="1"/>
  <c r="EU1033" i="1"/>
  <c r="FD1033" i="1"/>
  <c r="FA1034" i="1"/>
  <c r="EZ1037" i="1"/>
  <c r="FE1038" i="1"/>
  <c r="FB1039" i="1"/>
  <c r="DJ1040" i="1"/>
  <c r="EY1040" i="1"/>
  <c r="FE1041" i="1"/>
  <c r="FB1042" i="1"/>
  <c r="DJ1043" i="1"/>
  <c r="EY1043" i="1"/>
  <c r="EU1044" i="1"/>
  <c r="FD1044" i="1"/>
  <c r="FA1045" i="1"/>
  <c r="FF1046" i="1"/>
  <c r="EZ1048" i="1"/>
  <c r="FE1049" i="1"/>
  <c r="FB1050" i="1"/>
  <c r="FA1054" i="1"/>
  <c r="FF1055" i="1"/>
  <c r="ET1056" i="1"/>
  <c r="EZ1057" i="1"/>
  <c r="FE1058" i="1"/>
  <c r="FB1059" i="1"/>
  <c r="DJ1060" i="1"/>
  <c r="EY1060" i="1"/>
  <c r="FD1061" i="1"/>
  <c r="FA1062" i="1"/>
  <c r="FF1063" i="1"/>
  <c r="ET1064" i="1"/>
  <c r="EZ1065" i="1"/>
  <c r="DN1067" i="1"/>
  <c r="DV1067" i="1"/>
  <c r="EO1066" i="1" s="1"/>
  <c r="ET1068" i="1"/>
  <c r="DP1069" i="1"/>
  <c r="DX1069" i="1"/>
  <c r="EP1068" i="1" s="1"/>
  <c r="ET1071" i="1"/>
  <c r="DJ1071" i="1"/>
  <c r="EP1085" i="1"/>
  <c r="EO1085" i="1"/>
  <c r="DR1076" i="1"/>
  <c r="DZ1076" i="1"/>
  <c r="EP1091" i="1" s="1"/>
  <c r="EU1083" i="1"/>
  <c r="EY1084" i="1"/>
  <c r="FF1084" i="1"/>
  <c r="FE1084" i="1"/>
  <c r="FD1084" i="1"/>
  <c r="FC1084" i="1"/>
  <c r="FB1084" i="1"/>
  <c r="FA1084" i="1"/>
  <c r="EK1091" i="1"/>
  <c r="EM1091" i="1"/>
  <c r="ET1091" i="1"/>
  <c r="EW1096" i="1"/>
  <c r="FL1096" i="1"/>
  <c r="EM1098" i="1"/>
  <c r="EL1098" i="1"/>
  <c r="EU1101" i="1"/>
  <c r="FM1101" i="1" s="1"/>
  <c r="EW1104" i="1"/>
  <c r="FL1104" i="1"/>
  <c r="EM1116" i="1"/>
  <c r="EL1116" i="1"/>
  <c r="EK1116" i="1"/>
  <c r="EO1125" i="1"/>
  <c r="ET1117" i="1"/>
  <c r="DL1117" i="1"/>
  <c r="EU1117" i="1"/>
  <c r="FM1117" i="1" s="1"/>
  <c r="DJ1117" i="1"/>
  <c r="EK1118" i="1"/>
  <c r="EM1118" i="1"/>
  <c r="DW1121" i="1"/>
  <c r="FD1122" i="1"/>
  <c r="FA1122" i="1"/>
  <c r="EZ1122" i="1"/>
  <c r="EY1122" i="1"/>
  <c r="FF1122" i="1"/>
  <c r="FE1122" i="1"/>
  <c r="FC1122" i="1"/>
  <c r="EZ1023" i="1"/>
  <c r="FB1034" i="1"/>
  <c r="FC1039" i="1"/>
  <c r="EZ1040" i="1"/>
  <c r="FC1042" i="1"/>
  <c r="EZ1043" i="1"/>
  <c r="FB1045" i="1"/>
  <c r="FC1050" i="1"/>
  <c r="FB1054" i="1"/>
  <c r="FC1059" i="1"/>
  <c r="EZ1060" i="1"/>
  <c r="FB1062" i="1"/>
  <c r="EY1063" i="1"/>
  <c r="FF1066" i="1"/>
  <c r="FB1066" i="1"/>
  <c r="DK1068" i="1"/>
  <c r="EM1068" i="1" s="1"/>
  <c r="ES1068" i="1" s="1"/>
  <c r="FK1068" i="1" s="1"/>
  <c r="DS1068" i="1"/>
  <c r="EP1063" i="1" s="1"/>
  <c r="ET1070" i="1"/>
  <c r="EU1070" i="1"/>
  <c r="FM1070" i="1" s="1"/>
  <c r="DQ1075" i="1"/>
  <c r="DY1075" i="1"/>
  <c r="EK1075" i="1" s="1"/>
  <c r="EP1088" i="1"/>
  <c r="EO1088" i="1"/>
  <c r="EN1088" i="1"/>
  <c r="DJ1076" i="1"/>
  <c r="ET1076" i="1"/>
  <c r="EU1079" i="1"/>
  <c r="FM1079" i="1" s="1"/>
  <c r="DK1079" i="1"/>
  <c r="EM1079" i="1"/>
  <c r="ES1079" i="1" s="1"/>
  <c r="FK1079" i="1" s="1"/>
  <c r="EL1079" i="1"/>
  <c r="ER1079" i="1" s="1"/>
  <c r="EK1079" i="1"/>
  <c r="EQ1079" i="1" s="1"/>
  <c r="ET1088" i="1"/>
  <c r="EM1089" i="1"/>
  <c r="EL1089" i="1"/>
  <c r="EK1089" i="1"/>
  <c r="ET1090" i="1"/>
  <c r="DK1090" i="1"/>
  <c r="EU1090" i="1"/>
  <c r="FM1090" i="1" s="1"/>
  <c r="DJ1090" i="1"/>
  <c r="EP1100" i="1"/>
  <c r="EO1100" i="1"/>
  <c r="EN1100" i="1"/>
  <c r="EQ1100" i="1" s="1"/>
  <c r="EP1108" i="1"/>
  <c r="EO1108" i="1"/>
  <c r="EN1108" i="1"/>
  <c r="EK1096" i="1"/>
  <c r="FL1101" i="1"/>
  <c r="EM1103" i="1"/>
  <c r="EL1103" i="1"/>
  <c r="ET1106" i="1"/>
  <c r="EW1108" i="1"/>
  <c r="FL1108" i="1"/>
  <c r="EW1110" i="1"/>
  <c r="FL1110" i="1"/>
  <c r="EW1112" i="1"/>
  <c r="FL1112" i="1"/>
  <c r="EN1126" i="1"/>
  <c r="ET1120" i="1"/>
  <c r="DJ1120" i="1"/>
  <c r="EU1123" i="1"/>
  <c r="FB1020" i="1"/>
  <c r="EY1021" i="1"/>
  <c r="FA1023" i="1"/>
  <c r="FF1024" i="1"/>
  <c r="EY1029" i="1"/>
  <c r="FF1033" i="1"/>
  <c r="FC1034" i="1"/>
  <c r="FL1034" i="1" s="1"/>
  <c r="EY1038" i="1"/>
  <c r="FD1039" i="1"/>
  <c r="FA1040" i="1"/>
  <c r="EY1041" i="1"/>
  <c r="FD1042" i="1"/>
  <c r="FA1043" i="1"/>
  <c r="FF1044" i="1"/>
  <c r="FC1045" i="1"/>
  <c r="FB1048" i="1"/>
  <c r="EY1049" i="1"/>
  <c r="FD1050" i="1"/>
  <c r="FC1054" i="1"/>
  <c r="EZ1055" i="1"/>
  <c r="FD1059" i="1"/>
  <c r="FA1060" i="1"/>
  <c r="FC1062" i="1"/>
  <c r="EZ1063" i="1"/>
  <c r="DJ1066" i="1"/>
  <c r="EP1083" i="1"/>
  <c r="EO1083" i="1"/>
  <c r="EN1083" i="1"/>
  <c r="EP1089" i="1"/>
  <c r="EO1089" i="1"/>
  <c r="EN1089" i="1"/>
  <c r="EU1076" i="1"/>
  <c r="FM1076" i="1" s="1"/>
  <c r="ET1077" i="1"/>
  <c r="DJ1077" i="1"/>
  <c r="EM1084" i="1"/>
  <c r="EL1084" i="1"/>
  <c r="EK1084" i="1"/>
  <c r="EZ1084" i="1"/>
  <c r="EU1089" i="1"/>
  <c r="FM1089" i="1" s="1"/>
  <c r="EP1101" i="1"/>
  <c r="EO1101" i="1"/>
  <c r="EN1101" i="1"/>
  <c r="EP1109" i="1"/>
  <c r="EO1109" i="1"/>
  <c r="EN1109" i="1"/>
  <c r="ET1098" i="1"/>
  <c r="EU1098" i="1"/>
  <c r="FM1098" i="1" s="1"/>
  <c r="EM1100" i="1"/>
  <c r="ES1100" i="1" s="1"/>
  <c r="FK1100" i="1" s="1"/>
  <c r="EL1100" i="1"/>
  <c r="ER1100" i="1" s="1"/>
  <c r="FJ1100" i="1" s="1"/>
  <c r="EP1147" i="1"/>
  <c r="EO1147" i="1"/>
  <c r="EN1147" i="1"/>
  <c r="EZ1021" i="1"/>
  <c r="FB1023" i="1"/>
  <c r="EY1024" i="1"/>
  <c r="EZ1029" i="1"/>
  <c r="EY1033" i="1"/>
  <c r="FD1034" i="1"/>
  <c r="EZ1038" i="1"/>
  <c r="FE1039" i="1"/>
  <c r="FB1040" i="1"/>
  <c r="EZ1041" i="1"/>
  <c r="FE1042" i="1"/>
  <c r="FB1043" i="1"/>
  <c r="EY1044" i="1"/>
  <c r="FD1045" i="1"/>
  <c r="FC1048" i="1"/>
  <c r="EZ1049" i="1"/>
  <c r="FE1050" i="1"/>
  <c r="FD1054" i="1"/>
  <c r="FA1055" i="1"/>
  <c r="FC1057" i="1"/>
  <c r="EZ1058" i="1"/>
  <c r="FE1059" i="1"/>
  <c r="FB1060" i="1"/>
  <c r="EY1061" i="1"/>
  <c r="FD1062" i="1"/>
  <c r="FA1063" i="1"/>
  <c r="FC1065" i="1"/>
  <c r="FD1066" i="1"/>
  <c r="DK1069" i="1"/>
  <c r="DS1069" i="1"/>
  <c r="DL1070" i="1"/>
  <c r="EK1070" i="1" s="1"/>
  <c r="EQ1070" i="1" s="1"/>
  <c r="DT1070" i="1"/>
  <c r="EO1064" i="1" s="1"/>
  <c r="DM1071" i="1"/>
  <c r="DU1071" i="1"/>
  <c r="EN1065" i="1" s="1"/>
  <c r="EP1084" i="1"/>
  <c r="EO1084" i="1"/>
  <c r="EN1084" i="1"/>
  <c r="EP1092" i="1"/>
  <c r="EO1092" i="1"/>
  <c r="EN1092" i="1"/>
  <c r="FB1075" i="1"/>
  <c r="FA1075" i="1"/>
  <c r="EY1075" i="1"/>
  <c r="FF1075" i="1"/>
  <c r="FE1075" i="1"/>
  <c r="FD1075" i="1"/>
  <c r="FM1075" i="1" s="1"/>
  <c r="EZ1076" i="1"/>
  <c r="EU1077" i="1"/>
  <c r="FM1077" i="1" s="1"/>
  <c r="EU1084" i="1"/>
  <c r="FM1084" i="1" s="1"/>
  <c r="EU1086" i="1"/>
  <c r="FM1086" i="1" s="1"/>
  <c r="EM1086" i="1"/>
  <c r="ES1086" i="1" s="1"/>
  <c r="FK1086" i="1" s="1"/>
  <c r="ET1087" i="1"/>
  <c r="EP1087" i="1"/>
  <c r="EU1091" i="1"/>
  <c r="EY1092" i="1"/>
  <c r="FF1092" i="1"/>
  <c r="FE1092" i="1"/>
  <c r="FD1092" i="1"/>
  <c r="FC1092" i="1"/>
  <c r="FB1092" i="1"/>
  <c r="FA1092" i="1"/>
  <c r="EP1102" i="1"/>
  <c r="EO1102" i="1"/>
  <c r="EN1102" i="1"/>
  <c r="EP1110" i="1"/>
  <c r="EO1110" i="1"/>
  <c r="EN1110" i="1"/>
  <c r="EP1096" i="1"/>
  <c r="EO1096" i="1"/>
  <c r="EN1096" i="1"/>
  <c r="EM1097" i="1"/>
  <c r="ES1097" i="1" s="1"/>
  <c r="FK1097" i="1" s="1"/>
  <c r="EL1097" i="1"/>
  <c r="ER1097" i="1" s="1"/>
  <c r="FJ1097" i="1" s="1"/>
  <c r="EK1098" i="1"/>
  <c r="EU1100" i="1"/>
  <c r="FM1100" i="1" s="1"/>
  <c r="EW1103" i="1"/>
  <c r="FL1103" i="1"/>
  <c r="EM1105" i="1"/>
  <c r="ES1105" i="1" s="1"/>
  <c r="FK1105" i="1" s="1"/>
  <c r="EL1105" i="1"/>
  <c r="ER1105" i="1" s="1"/>
  <c r="FJ1105" i="1" s="1"/>
  <c r="EU1105" i="1"/>
  <c r="EM1107" i="1"/>
  <c r="ES1107" i="1" s="1"/>
  <c r="FK1107" i="1" s="1"/>
  <c r="EL1107" i="1"/>
  <c r="EU1107" i="1"/>
  <c r="EM1109" i="1"/>
  <c r="ES1109" i="1" s="1"/>
  <c r="FK1109" i="1" s="1"/>
  <c r="EL1109" i="1"/>
  <c r="ER1109" i="1" s="1"/>
  <c r="FJ1109" i="1" s="1"/>
  <c r="EU1109" i="1"/>
  <c r="EM1111" i="1"/>
  <c r="EL1111" i="1"/>
  <c r="EU1111" i="1"/>
  <c r="EU1118" i="1"/>
  <c r="EY1119" i="1"/>
  <c r="FF1119" i="1"/>
  <c r="FE1119" i="1"/>
  <c r="FD1119" i="1"/>
  <c r="FC1119" i="1"/>
  <c r="FB1119" i="1"/>
  <c r="FA1119" i="1"/>
  <c r="FE1066" i="1"/>
  <c r="ET1067" i="1"/>
  <c r="DV1068" i="1"/>
  <c r="EL1068" i="1" s="1"/>
  <c r="FE1070" i="1"/>
  <c r="FC1070" i="1"/>
  <c r="FB1070" i="1"/>
  <c r="FA1070" i="1"/>
  <c r="EZ1070" i="1"/>
  <c r="FE1076" i="1"/>
  <c r="EP1103" i="1"/>
  <c r="EO1103" i="1"/>
  <c r="EN1103" i="1"/>
  <c r="EP1111" i="1"/>
  <c r="EO1111" i="1"/>
  <c r="EN1111" i="1"/>
  <c r="EW1100" i="1"/>
  <c r="FL1100" i="1"/>
  <c r="EM1102" i="1"/>
  <c r="ES1102" i="1" s="1"/>
  <c r="FK1102" i="1" s="1"/>
  <c r="EL1102" i="1"/>
  <c r="ER1102" i="1" s="1"/>
  <c r="FJ1102" i="1" s="1"/>
  <c r="DL1102" i="1"/>
  <c r="EK1102" i="1" s="1"/>
  <c r="EQ1102" i="1" s="1"/>
  <c r="EK1103" i="1"/>
  <c r="EQ1103" i="1" s="1"/>
  <c r="EN1129" i="1"/>
  <c r="EO1127" i="1"/>
  <c r="ET1122" i="1"/>
  <c r="EA1122" i="1"/>
  <c r="EK1129" i="1"/>
  <c r="EM1129" i="1"/>
  <c r="EL1129" i="1"/>
  <c r="EL1078" i="1"/>
  <c r="ER1078" i="1" s="1"/>
  <c r="FJ1078" i="1" s="1"/>
  <c r="ET1078" i="1"/>
  <c r="EZ1079" i="1"/>
  <c r="FD1083" i="1"/>
  <c r="EL1086" i="1"/>
  <c r="ER1086" i="1" s="1"/>
  <c r="FJ1086" i="1" s="1"/>
  <c r="ET1086" i="1"/>
  <c r="EZ1087" i="1"/>
  <c r="FD1091" i="1"/>
  <c r="FD1118" i="1"/>
  <c r="FC1123" i="1"/>
  <c r="FA1123" i="1"/>
  <c r="FF1123" i="1"/>
  <c r="ET1125" i="1"/>
  <c r="ET1126" i="1"/>
  <c r="ET1127" i="1"/>
  <c r="EU1129" i="1"/>
  <c r="EW1129" i="1" s="1"/>
  <c r="FO1129" i="1" s="1"/>
  <c r="DJ1130" i="1"/>
  <c r="ET1130" i="1"/>
  <c r="EW1137" i="1"/>
  <c r="FO1137" i="1" s="1"/>
  <c r="FL1137" i="1"/>
  <c r="ET1139" i="1"/>
  <c r="EU1139" i="1"/>
  <c r="FM1139" i="1" s="1"/>
  <c r="EW1141" i="1"/>
  <c r="FO1141" i="1" s="1"/>
  <c r="FL1141" i="1"/>
  <c r="EW1143" i="1"/>
  <c r="FO1143" i="1" s="1"/>
  <c r="FL1143" i="1"/>
  <c r="EW1146" i="1"/>
  <c r="FO1146" i="1" s="1"/>
  <c r="FL1146" i="1"/>
  <c r="EW1153" i="1"/>
  <c r="FO1153" i="1" s="1"/>
  <c r="FL1153" i="1"/>
  <c r="EM1157" i="1"/>
  <c r="EL1157" i="1"/>
  <c r="EK1157" i="1"/>
  <c r="EO1166" i="1"/>
  <c r="EN1173" i="1"/>
  <c r="EP1173" i="1"/>
  <c r="EO1173" i="1"/>
  <c r="EU1160" i="1"/>
  <c r="FM1160" i="1" s="1"/>
  <c r="DK1160" i="1"/>
  <c r="EP1158" i="1" s="1"/>
  <c r="EL1160" i="1"/>
  <c r="ET1166" i="1"/>
  <c r="DJ1166" i="1"/>
  <c r="EL1169" i="1"/>
  <c r="EK1169" i="1"/>
  <c r="EM1169" i="1"/>
  <c r="FA1079" i="1"/>
  <c r="ET1081" i="1"/>
  <c r="FC1081" i="1"/>
  <c r="EZ1082" i="1"/>
  <c r="FE1083" i="1"/>
  <c r="FA1087" i="1"/>
  <c r="ET1089" i="1"/>
  <c r="FC1089" i="1"/>
  <c r="EZ1090" i="1"/>
  <c r="FE1091" i="1"/>
  <c r="FD1105" i="1"/>
  <c r="FD1106" i="1"/>
  <c r="FD1107" i="1"/>
  <c r="FD1108" i="1"/>
  <c r="FD1109" i="1"/>
  <c r="FD1110" i="1"/>
  <c r="FD1111" i="1"/>
  <c r="FD1112" i="1"/>
  <c r="ET1116" i="1"/>
  <c r="FC1116" i="1"/>
  <c r="EZ1117" i="1"/>
  <c r="FE1118" i="1"/>
  <c r="ET1123" i="1"/>
  <c r="EU1126" i="1"/>
  <c r="FM1126" i="1" s="1"/>
  <c r="EU1130" i="1"/>
  <c r="ET1131" i="1"/>
  <c r="DJ1131" i="1"/>
  <c r="FF1133" i="1"/>
  <c r="EP1140" i="1"/>
  <c r="EO1140" i="1"/>
  <c r="EN1140" i="1"/>
  <c r="EP1148" i="1"/>
  <c r="EO1148" i="1"/>
  <c r="EN1148" i="1"/>
  <c r="DK1145" i="1"/>
  <c r="EM1145" i="1" s="1"/>
  <c r="ES1145" i="1" s="1"/>
  <c r="FK1145" i="1" s="1"/>
  <c r="EL1148" i="1"/>
  <c r="ER1148" i="1" s="1"/>
  <c r="FJ1148" i="1" s="1"/>
  <c r="DK1148" i="1"/>
  <c r="EK1148" i="1" s="1"/>
  <c r="EQ1148" i="1" s="1"/>
  <c r="EU1157" i="1"/>
  <c r="EM1162" i="1"/>
  <c r="EL1162" i="1"/>
  <c r="EK1162" i="1"/>
  <c r="DJ1163" i="1"/>
  <c r="EU1166" i="1"/>
  <c r="FM1166" i="1" s="1"/>
  <c r="FE1069" i="1"/>
  <c r="EY1071" i="1"/>
  <c r="FE1078" i="1"/>
  <c r="FB1079" i="1"/>
  <c r="DJ1080" i="1"/>
  <c r="EY1080" i="1"/>
  <c r="FD1081" i="1"/>
  <c r="FA1082" i="1"/>
  <c r="FF1083" i="1"/>
  <c r="ET1084" i="1"/>
  <c r="FE1086" i="1"/>
  <c r="FB1087" i="1"/>
  <c r="DJ1088" i="1"/>
  <c r="EY1088" i="1"/>
  <c r="FD1089" i="1"/>
  <c r="FA1090" i="1"/>
  <c r="FF1091" i="1"/>
  <c r="ET1092" i="1"/>
  <c r="FE1096" i="1"/>
  <c r="FE1097" i="1"/>
  <c r="FE1098" i="1"/>
  <c r="FE1099" i="1"/>
  <c r="FE1100" i="1"/>
  <c r="FE1101" i="1"/>
  <c r="FE1102" i="1"/>
  <c r="FE1103" i="1"/>
  <c r="FE1104" i="1"/>
  <c r="FE1105" i="1"/>
  <c r="FE1106" i="1"/>
  <c r="FE1107" i="1"/>
  <c r="FE1108" i="1"/>
  <c r="FE1109" i="1"/>
  <c r="FE1110" i="1"/>
  <c r="FE1111" i="1"/>
  <c r="FE1112" i="1"/>
  <c r="J1134" i="1"/>
  <c r="FD1116" i="1"/>
  <c r="FM1116" i="1" s="1"/>
  <c r="FA1117" i="1"/>
  <c r="FF1118" i="1"/>
  <c r="ET1119" i="1"/>
  <c r="DJ1121" i="1"/>
  <c r="DS1121" i="1"/>
  <c r="EN1125" i="1" s="1"/>
  <c r="EA1121" i="1"/>
  <c r="EO1133" i="1" s="1"/>
  <c r="FB1121" i="1"/>
  <c r="DN1124" i="1"/>
  <c r="EP1120" i="1" s="1"/>
  <c r="DW1124" i="1"/>
  <c r="EP1129" i="1" s="1"/>
  <c r="EL1125" i="1"/>
  <c r="DL1130" i="1"/>
  <c r="DT1130" i="1"/>
  <c r="EO1126" i="1" s="1"/>
  <c r="EZ1130" i="1"/>
  <c r="EU1131" i="1"/>
  <c r="FM1131" i="1" s="1"/>
  <c r="ET1133" i="1"/>
  <c r="EP1141" i="1"/>
  <c r="EO1141" i="1"/>
  <c r="EN1141" i="1"/>
  <c r="EP1149" i="1"/>
  <c r="EO1149" i="1"/>
  <c r="EN1149" i="1"/>
  <c r="EW1145" i="1"/>
  <c r="FO1145" i="1" s="1"/>
  <c r="FL1145" i="1"/>
  <c r="EW1148" i="1"/>
  <c r="FO1148" i="1" s="1"/>
  <c r="FL1148" i="1"/>
  <c r="EM1150" i="1"/>
  <c r="DK1150" i="1"/>
  <c r="EL1150" i="1" s="1"/>
  <c r="ER1150" i="1" s="1"/>
  <c r="FJ1150" i="1" s="1"/>
  <c r="EO1159" i="1"/>
  <c r="ET1163" i="1"/>
  <c r="DK1163" i="1"/>
  <c r="EU1163" i="1"/>
  <c r="EY1165" i="1"/>
  <c r="FF1165" i="1"/>
  <c r="FE1165" i="1"/>
  <c r="FD1165" i="1"/>
  <c r="FC1165" i="1"/>
  <c r="FB1165" i="1"/>
  <c r="FA1165" i="1"/>
  <c r="ET1168" i="1"/>
  <c r="EK1180" i="1"/>
  <c r="FF1069" i="1"/>
  <c r="FF1078" i="1"/>
  <c r="FC1079" i="1"/>
  <c r="FL1079" i="1" s="1"/>
  <c r="EZ1080" i="1"/>
  <c r="FE1081" i="1"/>
  <c r="FB1082" i="1"/>
  <c r="EY1083" i="1"/>
  <c r="FF1086" i="1"/>
  <c r="FC1087" i="1"/>
  <c r="EZ1088" i="1"/>
  <c r="FE1089" i="1"/>
  <c r="FB1090" i="1"/>
  <c r="EY1091" i="1"/>
  <c r="FF1096" i="1"/>
  <c r="FF1097" i="1"/>
  <c r="FF1098" i="1"/>
  <c r="FF1099" i="1"/>
  <c r="FF1100" i="1"/>
  <c r="FF1101" i="1"/>
  <c r="FF1102" i="1"/>
  <c r="FF1103" i="1"/>
  <c r="FF1104" i="1"/>
  <c r="FF1105" i="1"/>
  <c r="FF1106" i="1"/>
  <c r="FF1107" i="1"/>
  <c r="FF1108" i="1"/>
  <c r="FF1109" i="1"/>
  <c r="FF1110" i="1"/>
  <c r="FF1111" i="1"/>
  <c r="FF1112" i="1"/>
  <c r="FE1116" i="1"/>
  <c r="EY1118" i="1"/>
  <c r="DO1122" i="1"/>
  <c r="EN1121" i="1" s="1"/>
  <c r="DX1122" i="1"/>
  <c r="EP1130" i="1" s="1"/>
  <c r="DL1123" i="1"/>
  <c r="EP1118" i="1" s="1"/>
  <c r="DU1123" i="1"/>
  <c r="EP1127" i="1" s="1"/>
  <c r="DJ1123" i="1"/>
  <c r="EY1123" i="1"/>
  <c r="FF1125" i="1"/>
  <c r="DK1133" i="1"/>
  <c r="DS1133" i="1"/>
  <c r="EP1142" i="1"/>
  <c r="EO1142" i="1"/>
  <c r="EN1142" i="1"/>
  <c r="EP1150" i="1"/>
  <c r="EO1150" i="1"/>
  <c r="EN1150" i="1"/>
  <c r="EP1137" i="1"/>
  <c r="EO1137" i="1"/>
  <c r="EN1137" i="1"/>
  <c r="DL1138" i="1"/>
  <c r="EM1138" i="1" s="1"/>
  <c r="EM1140" i="1"/>
  <c r="ES1140" i="1" s="1"/>
  <c r="FK1140" i="1" s="1"/>
  <c r="DK1140" i="1"/>
  <c r="EL1140" i="1" s="1"/>
  <c r="ER1140" i="1" s="1"/>
  <c r="FJ1140" i="1" s="1"/>
  <c r="DK1142" i="1"/>
  <c r="EM1142" i="1" s="1"/>
  <c r="ES1142" i="1" s="1"/>
  <c r="FK1142" i="1" s="1"/>
  <c r="EM1144" i="1"/>
  <c r="ES1144" i="1" s="1"/>
  <c r="FK1144" i="1" s="1"/>
  <c r="DK1144" i="1"/>
  <c r="EL1144" i="1" s="1"/>
  <c r="ER1144" i="1" s="1"/>
  <c r="FJ1144" i="1" s="1"/>
  <c r="EW1150" i="1"/>
  <c r="FO1150" i="1" s="1"/>
  <c r="FL1150" i="1"/>
  <c r="EK1152" i="1"/>
  <c r="EQ1152" i="1" s="1"/>
  <c r="DK1152" i="1"/>
  <c r="EM1152" i="1" s="1"/>
  <c r="ES1152" i="1" s="1"/>
  <c r="FK1152" i="1" s="1"/>
  <c r="EP1169" i="1"/>
  <c r="EO1169" i="1"/>
  <c r="EN1169" i="1"/>
  <c r="ET1159" i="1"/>
  <c r="DN1167" i="1"/>
  <c r="EK1167" i="1" s="1"/>
  <c r="EQ1167" i="1" s="1"/>
  <c r="DK1168" i="1"/>
  <c r="EN1158" i="1" s="1"/>
  <c r="DS1168" i="1"/>
  <c r="EP1166" i="1" s="1"/>
  <c r="ET1171" i="1"/>
  <c r="EU1171" i="1"/>
  <c r="EZ1083" i="1"/>
  <c r="EZ1091" i="1"/>
  <c r="EO1124" i="1"/>
  <c r="EO1132" i="1"/>
  <c r="EN1132" i="1"/>
  <c r="EZ1118" i="1"/>
  <c r="ET1121" i="1"/>
  <c r="EN1124" i="1"/>
  <c r="DJ1127" i="1"/>
  <c r="EU1127" i="1"/>
  <c r="FM1127" i="1" s="1"/>
  <c r="ET1132" i="1"/>
  <c r="EU1133" i="1"/>
  <c r="FM1133" i="1" s="1"/>
  <c r="EM1133" i="1"/>
  <c r="EL1133" i="1"/>
  <c r="EK1133" i="1"/>
  <c r="EP1143" i="1"/>
  <c r="EO1143" i="1"/>
  <c r="EN1143" i="1"/>
  <c r="EP1151" i="1"/>
  <c r="EO1151" i="1"/>
  <c r="EN1151" i="1"/>
  <c r="EW1138" i="1"/>
  <c r="FO1138" i="1" s="1"/>
  <c r="FL1138" i="1"/>
  <c r="EW1140" i="1"/>
  <c r="FO1140" i="1" s="1"/>
  <c r="FL1140" i="1"/>
  <c r="EW1142" i="1"/>
  <c r="FO1142" i="1" s="1"/>
  <c r="FL1142" i="1"/>
  <c r="EW1144" i="1"/>
  <c r="FO1144" i="1" s="1"/>
  <c r="FL1144" i="1"/>
  <c r="EM1147" i="1"/>
  <c r="ES1147" i="1" s="1"/>
  <c r="FK1147" i="1" s="1"/>
  <c r="EL1147" i="1"/>
  <c r="ER1147" i="1" s="1"/>
  <c r="FJ1147" i="1" s="1"/>
  <c r="EK1147" i="1"/>
  <c r="EW1152" i="1"/>
  <c r="FO1152" i="1" s="1"/>
  <c r="FL1152" i="1"/>
  <c r="EP1167" i="1"/>
  <c r="EO1167" i="1"/>
  <c r="EN1167" i="1"/>
  <c r="ET1158" i="1"/>
  <c r="DJ1158" i="1"/>
  <c r="EU1168" i="1"/>
  <c r="FM1168" i="1" s="1"/>
  <c r="EM1168" i="1"/>
  <c r="EL1168" i="1"/>
  <c r="EK1168" i="1"/>
  <c r="FL1185" i="1"/>
  <c r="EW1193" i="1"/>
  <c r="FL1193" i="1"/>
  <c r="FE1079" i="1"/>
  <c r="EY1081" i="1"/>
  <c r="FA1083" i="1"/>
  <c r="FE1087" i="1"/>
  <c r="EY1089" i="1"/>
  <c r="FA1091" i="1"/>
  <c r="EY1116" i="1"/>
  <c r="FA1118" i="1"/>
  <c r="FB1123" i="1"/>
  <c r="EP1124" i="1"/>
  <c r="EK1125" i="1"/>
  <c r="EM1128" i="1"/>
  <c r="EK1128" i="1"/>
  <c r="FB1129" i="1"/>
  <c r="FA1129" i="1"/>
  <c r="EY1129" i="1"/>
  <c r="FF1129" i="1"/>
  <c r="FE1129" i="1"/>
  <c r="FD1129" i="1"/>
  <c r="EP1132" i="1"/>
  <c r="EP1144" i="1"/>
  <c r="EO1144" i="1"/>
  <c r="EN1144" i="1"/>
  <c r="EP1152" i="1"/>
  <c r="EO1152" i="1"/>
  <c r="EN1152" i="1"/>
  <c r="ET1147" i="1"/>
  <c r="EU1147" i="1"/>
  <c r="FM1147" i="1" s="1"/>
  <c r="EM1149" i="1"/>
  <c r="ES1149" i="1" s="1"/>
  <c r="FK1149" i="1" s="1"/>
  <c r="EL1149" i="1"/>
  <c r="ER1149" i="1" s="1"/>
  <c r="FJ1149" i="1" s="1"/>
  <c r="EK1149" i="1"/>
  <c r="EQ1149" i="1" s="1"/>
  <c r="EN1163" i="1"/>
  <c r="EP1163" i="1"/>
  <c r="EN1171" i="1"/>
  <c r="EP1171" i="1"/>
  <c r="EO1171" i="1"/>
  <c r="EP1162" i="1"/>
  <c r="EO1162" i="1"/>
  <c r="EN1162" i="1"/>
  <c r="EP1170" i="1"/>
  <c r="EO1170" i="1"/>
  <c r="EN1170" i="1"/>
  <c r="EU1158" i="1"/>
  <c r="FM1158" i="1" s="1"/>
  <c r="EM1159" i="1"/>
  <c r="EU1165" i="1"/>
  <c r="EM1170" i="1"/>
  <c r="EL1170" i="1"/>
  <c r="EK1170" i="1"/>
  <c r="EQ1170" i="1" s="1"/>
  <c r="EU1172" i="1"/>
  <c r="FM1172" i="1" s="1"/>
  <c r="EU1173" i="1"/>
  <c r="FM1173" i="1" s="1"/>
  <c r="EO1205" i="1"/>
  <c r="FD1123" i="1"/>
  <c r="ET1124" i="1"/>
  <c r="DP1126" i="1"/>
  <c r="EL1126" i="1" s="1"/>
  <c r="ER1126" i="1" s="1"/>
  <c r="FJ1126" i="1" s="1"/>
  <c r="DY1126" i="1"/>
  <c r="EP1131" i="1" s="1"/>
  <c r="DM1127" i="1"/>
  <c r="EP1119" i="1" s="1"/>
  <c r="DV1127" i="1"/>
  <c r="EN1128" i="1" s="1"/>
  <c r="EU1128" i="1"/>
  <c r="ET1128" i="1"/>
  <c r="EY1130" i="1"/>
  <c r="FF1130" i="1"/>
  <c r="FD1130" i="1"/>
  <c r="FC1130" i="1"/>
  <c r="FB1130" i="1"/>
  <c r="FA1130" i="1"/>
  <c r="DK1132" i="1"/>
  <c r="EK1132" i="1" s="1"/>
  <c r="EQ1132" i="1" s="1"/>
  <c r="EU1132" i="1"/>
  <c r="FM1132" i="1" s="1"/>
  <c r="EP1145" i="1"/>
  <c r="EO1145" i="1"/>
  <c r="EN1145" i="1"/>
  <c r="EP1153" i="1"/>
  <c r="EO1153" i="1"/>
  <c r="EN1153" i="1"/>
  <c r="EW1149" i="1"/>
  <c r="FO1149" i="1" s="1"/>
  <c r="FL1149" i="1"/>
  <c r="EL1151" i="1"/>
  <c r="ER1151" i="1" s="1"/>
  <c r="FJ1151" i="1" s="1"/>
  <c r="DK1151" i="1"/>
  <c r="EK1151" i="1" s="1"/>
  <c r="EQ1151" i="1" s="1"/>
  <c r="EY1157" i="1"/>
  <c r="FF1157" i="1"/>
  <c r="FE1157" i="1"/>
  <c r="FD1157" i="1"/>
  <c r="FC1157" i="1"/>
  <c r="FB1157" i="1"/>
  <c r="FA1157" i="1"/>
  <c r="ET1160" i="1"/>
  <c r="ET1161" i="1"/>
  <c r="EU1161" i="1"/>
  <c r="FM1161" i="1" s="1"/>
  <c r="DL1165" i="1"/>
  <c r="EN1159" i="1" s="1"/>
  <c r="EQ1159" i="1" s="1"/>
  <c r="EU1169" i="1"/>
  <c r="FM1169" i="1" s="1"/>
  <c r="EU1170" i="1"/>
  <c r="FM1170" i="1" s="1"/>
  <c r="EK1137" i="1"/>
  <c r="EQ1137" i="1" s="1"/>
  <c r="EP1146" i="1"/>
  <c r="EO1146" i="1"/>
  <c r="EN1146" i="1"/>
  <c r="DL1137" i="1"/>
  <c r="EM1137" i="1" s="1"/>
  <c r="ES1137" i="1" s="1"/>
  <c r="FK1137" i="1" s="1"/>
  <c r="DK1139" i="1"/>
  <c r="EP1138" i="1" s="1"/>
  <c r="DK1141" i="1"/>
  <c r="EM1141" i="1" s="1"/>
  <c r="ES1141" i="1" s="1"/>
  <c r="FK1141" i="1" s="1"/>
  <c r="DK1143" i="1"/>
  <c r="EM1143" i="1" s="1"/>
  <c r="ES1143" i="1" s="1"/>
  <c r="FK1143" i="1" s="1"/>
  <c r="DK1146" i="1"/>
  <c r="EM1146" i="1" s="1"/>
  <c r="ES1146" i="1" s="1"/>
  <c r="FK1146" i="1" s="1"/>
  <c r="EW1151" i="1"/>
  <c r="FO1151" i="1" s="1"/>
  <c r="FL1151" i="1"/>
  <c r="EL1153" i="1"/>
  <c r="ER1153" i="1" s="1"/>
  <c r="FJ1153" i="1" s="1"/>
  <c r="DK1153" i="1"/>
  <c r="EK1153" i="1" s="1"/>
  <c r="EQ1153" i="1" s="1"/>
  <c r="EL1161" i="1"/>
  <c r="EK1161" i="1"/>
  <c r="EK1164" i="1"/>
  <c r="EM1164" i="1"/>
  <c r="ET1164" i="1"/>
  <c r="DQ1166" i="1"/>
  <c r="EP1164" i="1" s="1"/>
  <c r="EN1166" i="1"/>
  <c r="ET1167" i="1"/>
  <c r="ET1169" i="1"/>
  <c r="EO1215" i="1"/>
  <c r="DK1178" i="1"/>
  <c r="ET1178" i="1"/>
  <c r="FA1178" i="1"/>
  <c r="EY1178" i="1"/>
  <c r="FE1178" i="1"/>
  <c r="FD1178" i="1"/>
  <c r="FC1178" i="1"/>
  <c r="FB1178" i="1"/>
  <c r="EP1200" i="1"/>
  <c r="EP1216" i="1"/>
  <c r="EO1216" i="1"/>
  <c r="EN1216" i="1"/>
  <c r="EO1207" i="1"/>
  <c r="EM1216" i="1"/>
  <c r="ES1216" i="1" s="1"/>
  <c r="FK1216" i="1" s="1"/>
  <c r="EL1216" i="1"/>
  <c r="ER1216" i="1" s="1"/>
  <c r="EK1216" i="1"/>
  <c r="EQ1216" i="1" s="1"/>
  <c r="EM1218" i="1"/>
  <c r="ES1218" i="1" s="1"/>
  <c r="FK1218" i="1" s="1"/>
  <c r="EL1218" i="1"/>
  <c r="EK1218" i="1"/>
  <c r="EO1229" i="1"/>
  <c r="EN1229" i="1"/>
  <c r="EP1229" i="1"/>
  <c r="EP1237" i="1"/>
  <c r="EO1237" i="1"/>
  <c r="EN1237" i="1"/>
  <c r="EW1224" i="1"/>
  <c r="FO1224" i="1" s="1"/>
  <c r="EZ1125" i="1"/>
  <c r="FB1127" i="1"/>
  <c r="EY1128" i="1"/>
  <c r="FF1131" i="1"/>
  <c r="EZ1133" i="1"/>
  <c r="FB1137" i="1"/>
  <c r="FB1138" i="1"/>
  <c r="FB1139" i="1"/>
  <c r="FB1140" i="1"/>
  <c r="FB1141" i="1"/>
  <c r="FB1142" i="1"/>
  <c r="FB1143" i="1"/>
  <c r="FF1158" i="1"/>
  <c r="EL1159" i="1"/>
  <c r="ER1159" i="1" s="1"/>
  <c r="FJ1159" i="1" s="1"/>
  <c r="EZ1160" i="1"/>
  <c r="EY1163" i="1"/>
  <c r="FD1164" i="1"/>
  <c r="FM1164" i="1" s="1"/>
  <c r="FF1166" i="1"/>
  <c r="EZ1168" i="1"/>
  <c r="EY1171" i="1"/>
  <c r="EN1172" i="1"/>
  <c r="EY1172" i="1"/>
  <c r="ET1174" i="1"/>
  <c r="EU1178" i="1"/>
  <c r="FM1178" i="1" s="1"/>
  <c r="DJ1184" i="1"/>
  <c r="DS1184" i="1"/>
  <c r="EO1187" i="1" s="1"/>
  <c r="EA1184" i="1"/>
  <c r="EN1195" i="1" s="1"/>
  <c r="DM1185" i="1"/>
  <c r="DV1185" i="1"/>
  <c r="EZ1188" i="1"/>
  <c r="DK1189" i="1"/>
  <c r="DS1189" i="1"/>
  <c r="ET1195" i="1"/>
  <c r="EN1200" i="1"/>
  <c r="DJ1204" i="1"/>
  <c r="ET1204" i="1"/>
  <c r="EU1205" i="1"/>
  <c r="EU1207" i="1"/>
  <c r="FM1207" i="1" s="1"/>
  <c r="EK1213" i="1"/>
  <c r="EM1213" i="1"/>
  <c r="EL1213" i="1"/>
  <c r="EM1214" i="1"/>
  <c r="ES1214" i="1" s="1"/>
  <c r="FK1214" i="1" s="1"/>
  <c r="EL1214" i="1"/>
  <c r="EK1214" i="1"/>
  <c r="EO1230" i="1"/>
  <c r="EN1230" i="1"/>
  <c r="EP1230" i="1"/>
  <c r="EP1238" i="1"/>
  <c r="EO1238" i="1"/>
  <c r="EN1238" i="1"/>
  <c r="EZ1128" i="1"/>
  <c r="EU1159" i="1"/>
  <c r="FM1159" i="1" s="1"/>
  <c r="ET1162" i="1"/>
  <c r="EZ1163" i="1"/>
  <c r="FE1164" i="1"/>
  <c r="EU1167" i="1"/>
  <c r="FM1167" i="1" s="1"/>
  <c r="ET1170" i="1"/>
  <c r="DK1171" i="1"/>
  <c r="EM1171" i="1" s="1"/>
  <c r="ES1171" i="1" s="1"/>
  <c r="FK1171" i="1" s="1"/>
  <c r="EZ1171" i="1"/>
  <c r="ET1172" i="1"/>
  <c r="EO1172" i="1"/>
  <c r="EZ1172" i="1"/>
  <c r="EU1174" i="1"/>
  <c r="ET1180" i="1"/>
  <c r="ET1184" i="1"/>
  <c r="DK1184" i="1"/>
  <c r="DN1185" i="1"/>
  <c r="EM1185" i="1" s="1"/>
  <c r="FA1186" i="1"/>
  <c r="EY1186" i="1"/>
  <c r="FE1186" i="1"/>
  <c r="FD1186" i="1"/>
  <c r="FC1186" i="1"/>
  <c r="FB1186" i="1"/>
  <c r="EU1189" i="1"/>
  <c r="FM1189" i="1" s="1"/>
  <c r="DJ1189" i="1"/>
  <c r="DJ1192" i="1"/>
  <c r="DR1192" i="1"/>
  <c r="EP1186" i="1" s="1"/>
  <c r="EA1192" i="1"/>
  <c r="DM1199" i="1"/>
  <c r="DL1200" i="1"/>
  <c r="ET1200" i="1"/>
  <c r="DQ1203" i="1"/>
  <c r="EN1206" i="1" s="1"/>
  <c r="DY1203" i="1"/>
  <c r="EZ1203" i="1"/>
  <c r="DN1205" i="1"/>
  <c r="DW1205" i="1"/>
  <c r="EM1205" i="1" s="1"/>
  <c r="ES1205" i="1" s="1"/>
  <c r="FK1205" i="1" s="1"/>
  <c r="EU1215" i="1"/>
  <c r="EO1231" i="1"/>
  <c r="EN1231" i="1"/>
  <c r="EP1231" i="1"/>
  <c r="EP1239" i="1"/>
  <c r="EO1239" i="1"/>
  <c r="EN1239" i="1"/>
  <c r="EW1226" i="1"/>
  <c r="FO1226" i="1" s="1"/>
  <c r="EW1246" i="1"/>
  <c r="FL1246" i="1"/>
  <c r="FA1128" i="1"/>
  <c r="EZ1131" i="1"/>
  <c r="J1154" i="1"/>
  <c r="ET1157" i="1"/>
  <c r="EZ1158" i="1"/>
  <c r="EU1162" i="1"/>
  <c r="FM1162" i="1" s="1"/>
  <c r="FA1163" i="1"/>
  <c r="FF1164" i="1"/>
  <c r="ET1165" i="1"/>
  <c r="EZ1166" i="1"/>
  <c r="FA1171" i="1"/>
  <c r="FA1172" i="1"/>
  <c r="DJ1174" i="1"/>
  <c r="EO1182" i="1"/>
  <c r="EM1179" i="1"/>
  <c r="EK1179" i="1"/>
  <c r="FC1180" i="1"/>
  <c r="FA1180" i="1"/>
  <c r="EY1180" i="1"/>
  <c r="FF1180" i="1"/>
  <c r="FE1180" i="1"/>
  <c r="FD1180" i="1"/>
  <c r="ET1183" i="1"/>
  <c r="EU1186" i="1"/>
  <c r="FM1186" i="1" s="1"/>
  <c r="ET1192" i="1"/>
  <c r="DK1192" i="1"/>
  <c r="DN1193" i="1"/>
  <c r="EL1193" i="1" s="1"/>
  <c r="ER1193" i="1" s="1"/>
  <c r="FJ1193" i="1" s="1"/>
  <c r="DJ1194" i="1"/>
  <c r="DR1194" i="1"/>
  <c r="EA1194" i="1"/>
  <c r="FA1194" i="1"/>
  <c r="EY1194" i="1"/>
  <c r="FE1194" i="1"/>
  <c r="FD1194" i="1"/>
  <c r="FC1194" i="1"/>
  <c r="FB1194" i="1"/>
  <c r="DO1195" i="1"/>
  <c r="EL1195" i="1" s="1"/>
  <c r="DW1195" i="1"/>
  <c r="ET1202" i="1"/>
  <c r="DM1206" i="1"/>
  <c r="DV1206" i="1"/>
  <c r="EU1206" i="1"/>
  <c r="ET1211" i="1"/>
  <c r="EU1217" i="1"/>
  <c r="FM1217" i="1" s="1"/>
  <c r="EU1218" i="1"/>
  <c r="FM1218" i="1" s="1"/>
  <c r="EW1223" i="1"/>
  <c r="FO1223" i="1" s="1"/>
  <c r="EP1232" i="1"/>
  <c r="EO1232" i="1"/>
  <c r="EN1232" i="1"/>
  <c r="FF1124" i="1"/>
  <c r="FC1125" i="1"/>
  <c r="FE1127" i="1"/>
  <c r="FB1128" i="1"/>
  <c r="FA1131" i="1"/>
  <c r="FF1132" i="1"/>
  <c r="FC1133" i="1"/>
  <c r="FE1137" i="1"/>
  <c r="FE1138" i="1"/>
  <c r="FE1139" i="1"/>
  <c r="FE1140" i="1"/>
  <c r="FE1141" i="1"/>
  <c r="FE1142" i="1"/>
  <c r="FE1143" i="1"/>
  <c r="FE1144" i="1"/>
  <c r="FE1145" i="1"/>
  <c r="FE1146" i="1"/>
  <c r="FE1147" i="1"/>
  <c r="FE1148" i="1"/>
  <c r="FE1149" i="1"/>
  <c r="FE1150" i="1"/>
  <c r="FE1151" i="1"/>
  <c r="FE1152" i="1"/>
  <c r="FE1153" i="1"/>
  <c r="J1175" i="1"/>
  <c r="FA1158" i="1"/>
  <c r="FF1159" i="1"/>
  <c r="FC1160" i="1"/>
  <c r="FE1162" i="1"/>
  <c r="FB1163" i="1"/>
  <c r="EY1164" i="1"/>
  <c r="FA1166" i="1"/>
  <c r="FF1167" i="1"/>
  <c r="FC1168" i="1"/>
  <c r="FE1170" i="1"/>
  <c r="FB1171" i="1"/>
  <c r="DJ1172" i="1"/>
  <c r="ET1173" i="1"/>
  <c r="DJ1173" i="1"/>
  <c r="DR1173" i="1"/>
  <c r="EP1165" i="1" s="1"/>
  <c r="EA1173" i="1"/>
  <c r="EN1174" i="1" s="1"/>
  <c r="DM1174" i="1"/>
  <c r="EN1160" i="1" s="1"/>
  <c r="DU1174" i="1"/>
  <c r="EO1168" i="1" s="1"/>
  <c r="EZ1178" i="1"/>
  <c r="EU1179" i="1"/>
  <c r="FM1179" i="1" s="1"/>
  <c r="EL1179" i="1"/>
  <c r="DM1180" i="1"/>
  <c r="EP1181" i="1" s="1"/>
  <c r="DU1180" i="1"/>
  <c r="EO1189" i="1" s="1"/>
  <c r="EU1180" i="1"/>
  <c r="FM1180" i="1" s="1"/>
  <c r="ET1182" i="1"/>
  <c r="DK1183" i="1"/>
  <c r="DT1183" i="1"/>
  <c r="EU1183" i="1"/>
  <c r="FM1183" i="1" s="1"/>
  <c r="DL1186" i="1"/>
  <c r="EM1186" i="1" s="1"/>
  <c r="ES1186" i="1" s="1"/>
  <c r="FK1186" i="1" s="1"/>
  <c r="DU1186" i="1"/>
  <c r="DQ1187" i="1"/>
  <c r="DZ1187" i="1"/>
  <c r="EO1194" i="1" s="1"/>
  <c r="ET1188" i="1"/>
  <c r="DP1190" i="1"/>
  <c r="EO1184" i="1" s="1"/>
  <c r="DY1190" i="1"/>
  <c r="DO1193" i="1"/>
  <c r="EP1183" i="1" s="1"/>
  <c r="DW1193" i="1"/>
  <c r="EU1194" i="1"/>
  <c r="FM1194" i="1" s="1"/>
  <c r="DO1199" i="1"/>
  <c r="DW1199" i="1"/>
  <c r="DN1200" i="1"/>
  <c r="EM1200" i="1" s="1"/>
  <c r="ES1200" i="1" s="1"/>
  <c r="FK1200" i="1" s="1"/>
  <c r="DV1200" i="1"/>
  <c r="EP1211" i="1" s="1"/>
  <c r="EU1200" i="1"/>
  <c r="FM1200" i="1" s="1"/>
  <c r="DR1202" i="1"/>
  <c r="EN1207" i="1" s="1"/>
  <c r="DZ1202" i="1"/>
  <c r="EN1215" i="1" s="1"/>
  <c r="ET1203" i="1"/>
  <c r="DS1203" i="1"/>
  <c r="EU1204" i="1"/>
  <c r="EL1207" i="1"/>
  <c r="ER1207" i="1" s="1"/>
  <c r="FJ1207" i="1" s="1"/>
  <c r="EK1207" i="1"/>
  <c r="EU1208" i="1"/>
  <c r="FM1208" i="1" s="1"/>
  <c r="EM1209" i="1"/>
  <c r="EL1209" i="1"/>
  <c r="EK1209" i="1"/>
  <c r="EU1213" i="1"/>
  <c r="EU1214" i="1"/>
  <c r="ET1217" i="1"/>
  <c r="EP1225" i="1"/>
  <c r="EO1225" i="1"/>
  <c r="EN1225" i="1"/>
  <c r="EP1233" i="1"/>
  <c r="EO1233" i="1"/>
  <c r="EN1233" i="1"/>
  <c r="EZ1164" i="1"/>
  <c r="FC1172" i="1"/>
  <c r="FB1172" i="1"/>
  <c r="FE1172" i="1"/>
  <c r="EP1184" i="1"/>
  <c r="EN1184" i="1"/>
  <c r="EP1192" i="1"/>
  <c r="EN1192" i="1"/>
  <c r="EP1188" i="1"/>
  <c r="FF1178" i="1"/>
  <c r="EM1187" i="1"/>
  <c r="EK1187" i="1"/>
  <c r="EQ1187" i="1" s="1"/>
  <c r="FC1188" i="1"/>
  <c r="FA1188" i="1"/>
  <c r="EY1188" i="1"/>
  <c r="FF1188" i="1"/>
  <c r="FE1188" i="1"/>
  <c r="FD1188" i="1"/>
  <c r="ET1191" i="1"/>
  <c r="EU1192" i="1"/>
  <c r="FM1192" i="1" s="1"/>
  <c r="EP1205" i="1"/>
  <c r="EN1205" i="1"/>
  <c r="EP1213" i="1"/>
  <c r="EO1213" i="1"/>
  <c r="EN1213" i="1"/>
  <c r="EP1210" i="1"/>
  <c r="EO1210" i="1"/>
  <c r="EN1210" i="1"/>
  <c r="EN1218" i="1"/>
  <c r="EP1218" i="1"/>
  <c r="EO1218" i="1"/>
  <c r="DJ1201" i="1"/>
  <c r="DS1201" i="1"/>
  <c r="EO1208" i="1" s="1"/>
  <c r="ER1208" i="1" s="1"/>
  <c r="FJ1208" i="1" s="1"/>
  <c r="ET1210" i="1"/>
  <c r="EU1211" i="1"/>
  <c r="FM1211" i="1" s="1"/>
  <c r="ET1212" i="1"/>
  <c r="EM1215" i="1"/>
  <c r="EU1216" i="1"/>
  <c r="FM1216" i="1" s="1"/>
  <c r="EP1226" i="1"/>
  <c r="EO1226" i="1"/>
  <c r="EN1226" i="1"/>
  <c r="EP1234" i="1"/>
  <c r="EO1234" i="1"/>
  <c r="EN1234" i="1"/>
  <c r="EW1225" i="1"/>
  <c r="FO1225" i="1" s="1"/>
  <c r="FE1125" i="1"/>
  <c r="EY1127" i="1"/>
  <c r="FD1128" i="1"/>
  <c r="FC1131" i="1"/>
  <c r="FE1133" i="1"/>
  <c r="EY1137" i="1"/>
  <c r="EY1138" i="1"/>
  <c r="EY1139" i="1"/>
  <c r="EY1140" i="1"/>
  <c r="EY1141" i="1"/>
  <c r="EY1142" i="1"/>
  <c r="EY1143" i="1"/>
  <c r="EY1146" i="1"/>
  <c r="EY1147" i="1"/>
  <c r="EY1148" i="1"/>
  <c r="EY1149" i="1"/>
  <c r="EY1150" i="1"/>
  <c r="EY1151" i="1"/>
  <c r="EY1152" i="1"/>
  <c r="EY1153" i="1"/>
  <c r="FC1158" i="1"/>
  <c r="FE1160" i="1"/>
  <c r="EY1162" i="1"/>
  <c r="FD1163" i="1"/>
  <c r="FA1164" i="1"/>
  <c r="FC1166" i="1"/>
  <c r="FE1168" i="1"/>
  <c r="EY1170" i="1"/>
  <c r="FD1171" i="1"/>
  <c r="FF1172" i="1"/>
  <c r="ET1179" i="1"/>
  <c r="DO1180" i="1"/>
  <c r="EO1183" i="1" s="1"/>
  <c r="DW1180" i="1"/>
  <c r="EP1191" i="1" s="1"/>
  <c r="ET1181" i="1"/>
  <c r="DM1183" i="1"/>
  <c r="EO1181" i="1" s="1"/>
  <c r="DV1183" i="1"/>
  <c r="EN1190" i="1" s="1"/>
  <c r="EZ1186" i="1"/>
  <c r="EU1187" i="1"/>
  <c r="FM1187" i="1" s="1"/>
  <c r="EL1187" i="1"/>
  <c r="DL1188" i="1"/>
  <c r="EK1188" i="1" s="1"/>
  <c r="DU1188" i="1"/>
  <c r="EU1188" i="1"/>
  <c r="FM1188" i="1" s="1"/>
  <c r="ET1190" i="1"/>
  <c r="DK1191" i="1"/>
  <c r="DS1191" i="1"/>
  <c r="EU1191" i="1"/>
  <c r="EM1195" i="1"/>
  <c r="EK1195" i="1"/>
  <c r="EP1206" i="1"/>
  <c r="EO1206" i="1"/>
  <c r="EP1214" i="1"/>
  <c r="EO1214" i="1"/>
  <c r="EN1214" i="1"/>
  <c r="EP1201" i="1"/>
  <c r="DK1202" i="1"/>
  <c r="EL1202" i="1" s="1"/>
  <c r="DT1202" i="1"/>
  <c r="EN1209" i="1" s="1"/>
  <c r="EB1202" i="1"/>
  <c r="EO1217" i="1" s="1"/>
  <c r="FC1203" i="1"/>
  <c r="FA1203" i="1"/>
  <c r="EY1203" i="1"/>
  <c r="FF1203" i="1"/>
  <c r="FE1203" i="1"/>
  <c r="FD1203" i="1"/>
  <c r="EM1206" i="1"/>
  <c r="ES1206" i="1" s="1"/>
  <c r="EL1206" i="1"/>
  <c r="ER1206" i="1" s="1"/>
  <c r="FJ1206" i="1" s="1"/>
  <c r="EK1206" i="1"/>
  <c r="ET1208" i="1"/>
  <c r="EU1210" i="1"/>
  <c r="FM1210" i="1" s="1"/>
  <c r="EP1227" i="1"/>
  <c r="EO1227" i="1"/>
  <c r="EN1227" i="1"/>
  <c r="EP1235" i="1"/>
  <c r="EO1235" i="1"/>
  <c r="EN1235" i="1"/>
  <c r="J1196" i="1"/>
  <c r="DK1181" i="1"/>
  <c r="EK1181" i="1" s="1"/>
  <c r="DT1181" i="1"/>
  <c r="EO1188" i="1" s="1"/>
  <c r="DQ1184" i="1"/>
  <c r="EP1185" i="1" s="1"/>
  <c r="DY1184" i="1"/>
  <c r="EP1193" i="1" s="1"/>
  <c r="EU1185" i="1"/>
  <c r="FM1185" i="1" s="1"/>
  <c r="FF1186" i="1"/>
  <c r="EN1187" i="1"/>
  <c r="FL1187" i="1"/>
  <c r="DQ1189" i="1"/>
  <c r="EN1185" i="1" s="1"/>
  <c r="DZ1189" i="1"/>
  <c r="EP1194" i="1" s="1"/>
  <c r="EK1191" i="1"/>
  <c r="EM1191" i="1"/>
  <c r="ES1191" i="1" s="1"/>
  <c r="FK1191" i="1" s="1"/>
  <c r="EL1191" i="1"/>
  <c r="EU1195" i="1"/>
  <c r="FM1195" i="1" s="1"/>
  <c r="EU1203" i="1"/>
  <c r="FM1203" i="1" s="1"/>
  <c r="EM1208" i="1"/>
  <c r="EU1209" i="1"/>
  <c r="FM1209" i="1" s="1"/>
  <c r="ET1215" i="1"/>
  <c r="EO1228" i="1"/>
  <c r="EN1228" i="1"/>
  <c r="EP1228" i="1"/>
  <c r="EP1236" i="1"/>
  <c r="EO1236" i="1"/>
  <c r="EN1236" i="1"/>
  <c r="EM1180" i="1"/>
  <c r="EZ1184" i="1"/>
  <c r="FE1185" i="1"/>
  <c r="EZ1192" i="1"/>
  <c r="EN1193" i="1"/>
  <c r="FE1193" i="1"/>
  <c r="EZ1199" i="1"/>
  <c r="FF1201" i="1"/>
  <c r="FE1202" i="1"/>
  <c r="FC1204" i="1"/>
  <c r="FB1205" i="1"/>
  <c r="FA1206" i="1"/>
  <c r="EZ1207" i="1"/>
  <c r="EY1208" i="1"/>
  <c r="FF1209" i="1"/>
  <c r="FE1210" i="1"/>
  <c r="EN1211" i="1"/>
  <c r="FE1211" i="1"/>
  <c r="FD1212" i="1"/>
  <c r="FM1212" i="1" s="1"/>
  <c r="ET1213" i="1"/>
  <c r="FC1213" i="1"/>
  <c r="FB1214" i="1"/>
  <c r="FA1215" i="1"/>
  <c r="EZ1216" i="1"/>
  <c r="EY1217" i="1"/>
  <c r="FF1218" i="1"/>
  <c r="DK1223" i="1"/>
  <c r="EZ1223" i="1"/>
  <c r="DJ1224" i="1"/>
  <c r="EZ1224" i="1"/>
  <c r="DJ1225" i="1"/>
  <c r="EZ1225" i="1"/>
  <c r="DJ1226" i="1"/>
  <c r="EZ1226" i="1"/>
  <c r="ET1227" i="1"/>
  <c r="DJ1227" i="1"/>
  <c r="FF1228" i="1"/>
  <c r="FE1228" i="1"/>
  <c r="FD1228" i="1"/>
  <c r="FC1228" i="1"/>
  <c r="FB1228" i="1"/>
  <c r="FA1228" i="1"/>
  <c r="ET1230" i="1"/>
  <c r="EU1230" i="1"/>
  <c r="DJ1230" i="1"/>
  <c r="EN1251" i="1"/>
  <c r="EU1253" i="1"/>
  <c r="DJ1253" i="1"/>
  <c r="EU1254" i="1"/>
  <c r="FM1254" i="1" s="1"/>
  <c r="DP1257" i="1"/>
  <c r="EP1251" i="1" s="1"/>
  <c r="ET1257" i="1"/>
  <c r="ET1258" i="1"/>
  <c r="EN1273" i="1"/>
  <c r="EP1273" i="1"/>
  <c r="EO1273" i="1"/>
  <c r="EP1268" i="1"/>
  <c r="EO1268" i="1"/>
  <c r="EN1268" i="1"/>
  <c r="EP1276" i="1"/>
  <c r="EO1276" i="1"/>
  <c r="EN1276" i="1"/>
  <c r="EN1290" i="1"/>
  <c r="EP1290" i="1"/>
  <c r="EO1290" i="1"/>
  <c r="EK1286" i="1"/>
  <c r="EM1286" i="1"/>
  <c r="EL1286" i="1"/>
  <c r="EY1173" i="1"/>
  <c r="FD1174" i="1"/>
  <c r="EZ1179" i="1"/>
  <c r="FB1181" i="1"/>
  <c r="DJ1182" i="1"/>
  <c r="EY1182" i="1"/>
  <c r="FD1183" i="1"/>
  <c r="FA1184" i="1"/>
  <c r="FF1185" i="1"/>
  <c r="ET1186" i="1"/>
  <c r="EZ1187" i="1"/>
  <c r="FB1189" i="1"/>
  <c r="DJ1190" i="1"/>
  <c r="EY1190" i="1"/>
  <c r="FD1191" i="1"/>
  <c r="FA1192" i="1"/>
  <c r="EO1193" i="1"/>
  <c r="FF1193" i="1"/>
  <c r="ET1194" i="1"/>
  <c r="EZ1195" i="1"/>
  <c r="FA1199" i="1"/>
  <c r="EZ1200" i="1"/>
  <c r="EY1201" i="1"/>
  <c r="FF1202" i="1"/>
  <c r="DJ1203" i="1"/>
  <c r="FD1204" i="1"/>
  <c r="ET1205" i="1"/>
  <c r="FC1205" i="1"/>
  <c r="FB1206" i="1"/>
  <c r="FA1207" i="1"/>
  <c r="EZ1208" i="1"/>
  <c r="EY1209" i="1"/>
  <c r="FF1210" i="1"/>
  <c r="DK1211" i="1"/>
  <c r="EM1211" i="1" s="1"/>
  <c r="ES1211" i="1" s="1"/>
  <c r="FK1211" i="1" s="1"/>
  <c r="EO1211" i="1"/>
  <c r="FF1211" i="1"/>
  <c r="DJ1212" i="1"/>
  <c r="FE1212" i="1"/>
  <c r="FD1213" i="1"/>
  <c r="ET1214" i="1"/>
  <c r="FC1214" i="1"/>
  <c r="EK1215" i="1"/>
  <c r="FB1215" i="1"/>
  <c r="FA1216" i="1"/>
  <c r="EZ1217" i="1"/>
  <c r="EY1218" i="1"/>
  <c r="FA1223" i="1"/>
  <c r="FA1224" i="1"/>
  <c r="FA1225" i="1"/>
  <c r="FA1226" i="1"/>
  <c r="EY1229" i="1"/>
  <c r="EO1261" i="1"/>
  <c r="DQ1251" i="1"/>
  <c r="DY1251" i="1"/>
  <c r="EP1260" i="1" s="1"/>
  <c r="ET1252" i="1"/>
  <c r="ET1256" i="1"/>
  <c r="DR1256" i="1"/>
  <c r="EA1256" i="1"/>
  <c r="EU1258" i="1"/>
  <c r="ET1261" i="1"/>
  <c r="EP1274" i="1"/>
  <c r="EO1274" i="1"/>
  <c r="EN1274" i="1"/>
  <c r="EN1269" i="1"/>
  <c r="EP1269" i="1"/>
  <c r="EO1269" i="1"/>
  <c r="EN1277" i="1"/>
  <c r="EP1277" i="1"/>
  <c r="EO1277" i="1"/>
  <c r="EM1267" i="1"/>
  <c r="EL1267" i="1"/>
  <c r="EK1267" i="1"/>
  <c r="EM1272" i="1"/>
  <c r="EW1273" i="1"/>
  <c r="FO1273" i="1" s="1"/>
  <c r="EW1277" i="1"/>
  <c r="FO1277" i="1" s="1"/>
  <c r="FL1285" i="1"/>
  <c r="EW1285" i="1"/>
  <c r="FO1285" i="1" s="1"/>
  <c r="FE1174" i="1"/>
  <c r="FC1181" i="1"/>
  <c r="FE1183" i="1"/>
  <c r="FB1184" i="1"/>
  <c r="EY1185" i="1"/>
  <c r="FC1189" i="1"/>
  <c r="FL1189" i="1" s="1"/>
  <c r="FE1191" i="1"/>
  <c r="FB1192" i="1"/>
  <c r="EY1193" i="1"/>
  <c r="FA1195" i="1"/>
  <c r="FB1199" i="1"/>
  <c r="FA1200" i="1"/>
  <c r="EZ1201" i="1"/>
  <c r="EY1202" i="1"/>
  <c r="FE1204" i="1"/>
  <c r="FD1205" i="1"/>
  <c r="FC1206" i="1"/>
  <c r="FL1206" i="1" s="1"/>
  <c r="FB1207" i="1"/>
  <c r="FA1208" i="1"/>
  <c r="EZ1209" i="1"/>
  <c r="DL1210" i="1"/>
  <c r="EO1201" i="1" s="1"/>
  <c r="EY1210" i="1"/>
  <c r="EY1211" i="1"/>
  <c r="FF1212" i="1"/>
  <c r="FD1214" i="1"/>
  <c r="EL1215" i="1"/>
  <c r="DN1217" i="1"/>
  <c r="EL1217" i="1" s="1"/>
  <c r="ER1217" i="1" s="1"/>
  <c r="FJ1217" i="1" s="1"/>
  <c r="EZ1218" i="1"/>
  <c r="FB1226" i="1"/>
  <c r="EY1227" i="1"/>
  <c r="ET1228" i="1"/>
  <c r="EU1228" i="1"/>
  <c r="FM1228" i="1" s="1"/>
  <c r="DJ1228" i="1"/>
  <c r="ET1229" i="1"/>
  <c r="EU1229" i="1"/>
  <c r="FM1229" i="1" s="1"/>
  <c r="DJ1229" i="1"/>
  <c r="FF1231" i="1"/>
  <c r="FE1231" i="1"/>
  <c r="FD1231" i="1"/>
  <c r="FC1231" i="1"/>
  <c r="FB1231" i="1"/>
  <c r="FA1231" i="1"/>
  <c r="ET1245" i="1"/>
  <c r="EP1254" i="1"/>
  <c r="EO1254" i="1"/>
  <c r="EN1254" i="1"/>
  <c r="EP1262" i="1"/>
  <c r="EO1262" i="1"/>
  <c r="EN1262" i="1"/>
  <c r="EL1249" i="1"/>
  <c r="EU1256" i="1"/>
  <c r="FM1256" i="1" s="1"/>
  <c r="EM1258" i="1"/>
  <c r="EU1261" i="1"/>
  <c r="FL1266" i="1"/>
  <c r="EP1275" i="1"/>
  <c r="EO1275" i="1"/>
  <c r="EN1275" i="1"/>
  <c r="EM1275" i="1"/>
  <c r="ES1275" i="1" s="1"/>
  <c r="FK1275" i="1" s="1"/>
  <c r="EZ1185" i="1"/>
  <c r="EZ1193" i="1"/>
  <c r="FB1195" i="1"/>
  <c r="ET1199" i="1"/>
  <c r="FC1199" i="1"/>
  <c r="FB1200" i="1"/>
  <c r="FA1201" i="1"/>
  <c r="EZ1202" i="1"/>
  <c r="FF1204" i="1"/>
  <c r="FE1205" i="1"/>
  <c r="FD1206" i="1"/>
  <c r="ET1207" i="1"/>
  <c r="EK1208" i="1"/>
  <c r="FB1208" i="1"/>
  <c r="FA1209" i="1"/>
  <c r="EZ1210" i="1"/>
  <c r="EZ1211" i="1"/>
  <c r="EY1212" i="1"/>
  <c r="FF1213" i="1"/>
  <c r="FE1214" i="1"/>
  <c r="FD1215" i="1"/>
  <c r="ET1216" i="1"/>
  <c r="FC1216" i="1"/>
  <c r="FB1217" i="1"/>
  <c r="FA1218" i="1"/>
  <c r="FC1223" i="1"/>
  <c r="FL1223" i="1" s="1"/>
  <c r="FC1224" i="1"/>
  <c r="FL1224" i="1" s="1"/>
  <c r="FC1225" i="1"/>
  <c r="FL1225" i="1" s="1"/>
  <c r="FC1226" i="1"/>
  <c r="FL1226" i="1" s="1"/>
  <c r="EZ1227" i="1"/>
  <c r="EY1228" i="1"/>
  <c r="EP1247" i="1"/>
  <c r="EO1247" i="1"/>
  <c r="EN1247" i="1"/>
  <c r="EU1245" i="1"/>
  <c r="FM1245" i="1" s="1"/>
  <c r="EK1246" i="1"/>
  <c r="EN1245" i="1"/>
  <c r="EM1246" i="1"/>
  <c r="DR1248" i="1"/>
  <c r="EP1253" i="1" s="1"/>
  <c r="DZ1248" i="1"/>
  <c r="EN1261" i="1" s="1"/>
  <c r="EU1248" i="1"/>
  <c r="FM1248" i="1" s="1"/>
  <c r="ET1251" i="1"/>
  <c r="DM1252" i="1"/>
  <c r="EM1252" i="1" s="1"/>
  <c r="ES1252" i="1" s="1"/>
  <c r="FK1252" i="1" s="1"/>
  <c r="DV1252" i="1"/>
  <c r="EP1257" i="1" s="1"/>
  <c r="ET1255" i="1"/>
  <c r="ET1259" i="1"/>
  <c r="EM1261" i="1"/>
  <c r="EM1271" i="1"/>
  <c r="ES1271" i="1" s="1"/>
  <c r="FK1271" i="1" s="1"/>
  <c r="EL1271" i="1"/>
  <c r="ER1271" i="1" s="1"/>
  <c r="FJ1271" i="1" s="1"/>
  <c r="EK1271" i="1"/>
  <c r="EK1275" i="1"/>
  <c r="EQ1275" i="1" s="1"/>
  <c r="EW1284" i="1"/>
  <c r="FO1284" i="1" s="1"/>
  <c r="FL1284" i="1"/>
  <c r="EZ1212" i="1"/>
  <c r="FF1230" i="1"/>
  <c r="FE1230" i="1"/>
  <c r="FD1230" i="1"/>
  <c r="FC1230" i="1"/>
  <c r="FB1230" i="1"/>
  <c r="FA1230" i="1"/>
  <c r="EW1232" i="1"/>
  <c r="DJ1232" i="1"/>
  <c r="EW1233" i="1"/>
  <c r="DJ1233" i="1"/>
  <c r="ET1234" i="1"/>
  <c r="EU1234" i="1"/>
  <c r="DJ1234" i="1"/>
  <c r="EW1235" i="1"/>
  <c r="FO1235" i="1" s="1"/>
  <c r="DJ1235" i="1"/>
  <c r="ET1236" i="1"/>
  <c r="EU1236" i="1"/>
  <c r="DJ1236" i="1"/>
  <c r="EW1237" i="1"/>
  <c r="DJ1237" i="1"/>
  <c r="ET1238" i="1"/>
  <c r="EU1238" i="1"/>
  <c r="DJ1238" i="1"/>
  <c r="ET1239" i="1"/>
  <c r="EU1239" i="1"/>
  <c r="DJ1239" i="1"/>
  <c r="ET1248" i="1"/>
  <c r="DJ1248" i="1"/>
  <c r="EW1249" i="1"/>
  <c r="FO1249" i="1" s="1"/>
  <c r="FL1249" i="1"/>
  <c r="ET1250" i="1"/>
  <c r="EU1259" i="1"/>
  <c r="FM1259" i="1" s="1"/>
  <c r="EU1262" i="1"/>
  <c r="FM1262" i="1" s="1"/>
  <c r="EW1268" i="1"/>
  <c r="FL1270" i="1"/>
  <c r="EP1294" i="1"/>
  <c r="EO1294" i="1"/>
  <c r="EN1294" i="1"/>
  <c r="EZ1174" i="1"/>
  <c r="FF1181" i="1"/>
  <c r="EZ1183" i="1"/>
  <c r="FE1184" i="1"/>
  <c r="FB1185" i="1"/>
  <c r="FF1189" i="1"/>
  <c r="EZ1191" i="1"/>
  <c r="FE1192" i="1"/>
  <c r="FB1193" i="1"/>
  <c r="FE1199" i="1"/>
  <c r="ET1201" i="1"/>
  <c r="EY1205" i="1"/>
  <c r="FF1206" i="1"/>
  <c r="ET1209" i="1"/>
  <c r="FB1211" i="1"/>
  <c r="FA1212" i="1"/>
  <c r="EZ1213" i="1"/>
  <c r="EY1214" i="1"/>
  <c r="FF1215" i="1"/>
  <c r="FE1216" i="1"/>
  <c r="FD1217" i="1"/>
  <c r="ET1218" i="1"/>
  <c r="FC1218" i="1"/>
  <c r="FE1223" i="1"/>
  <c r="FE1224" i="1"/>
  <c r="FE1225" i="1"/>
  <c r="FE1226" i="1"/>
  <c r="EY1231" i="1"/>
  <c r="EP1252" i="1"/>
  <c r="ET1247" i="1"/>
  <c r="DK1250" i="1"/>
  <c r="DT1250" i="1"/>
  <c r="EP1255" i="1" s="1"/>
  <c r="EU1250" i="1"/>
  <c r="DM1255" i="1"/>
  <c r="EM1255" i="1" s="1"/>
  <c r="ES1255" i="1" s="1"/>
  <c r="FK1255" i="1" s="1"/>
  <c r="DV1255" i="1"/>
  <c r="ET1262" i="1"/>
  <c r="EP1270" i="1"/>
  <c r="EK1278" i="1"/>
  <c r="EM1278" i="1"/>
  <c r="ES1278" i="1" s="1"/>
  <c r="FK1278" i="1" s="1"/>
  <c r="EL1278" i="1"/>
  <c r="EO1287" i="1"/>
  <c r="EP1287" i="1"/>
  <c r="EN1287" i="1"/>
  <c r="ER1290" i="1"/>
  <c r="FJ1290" i="1" s="1"/>
  <c r="EZ1205" i="1"/>
  <c r="FB1212" i="1"/>
  <c r="EZ1214" i="1"/>
  <c r="FD1227" i="1"/>
  <c r="FM1227" i="1" s="1"/>
  <c r="FC1227" i="1"/>
  <c r="FA1227" i="1"/>
  <c r="FF1227" i="1"/>
  <c r="FF1229" i="1"/>
  <c r="FE1229" i="1"/>
  <c r="FD1229" i="1"/>
  <c r="FC1229" i="1"/>
  <c r="FB1229" i="1"/>
  <c r="FA1229" i="1"/>
  <c r="ET1231" i="1"/>
  <c r="EU1231" i="1"/>
  <c r="FM1231" i="1" s="1"/>
  <c r="DJ1231" i="1"/>
  <c r="EY1232" i="1"/>
  <c r="FF1232" i="1"/>
  <c r="FE1232" i="1"/>
  <c r="FD1232" i="1"/>
  <c r="FM1232" i="1" s="1"/>
  <c r="FC1232" i="1"/>
  <c r="FL1232" i="1" s="1"/>
  <c r="FB1232" i="1"/>
  <c r="FA1232" i="1"/>
  <c r="EY1233" i="1"/>
  <c r="FF1233" i="1"/>
  <c r="FE1233" i="1"/>
  <c r="FD1233" i="1"/>
  <c r="FM1233" i="1" s="1"/>
  <c r="FC1233" i="1"/>
  <c r="FL1233" i="1" s="1"/>
  <c r="FB1233" i="1"/>
  <c r="FA1233" i="1"/>
  <c r="EY1234" i="1"/>
  <c r="FF1234" i="1"/>
  <c r="FE1234" i="1"/>
  <c r="FD1234" i="1"/>
  <c r="FC1234" i="1"/>
  <c r="FB1234" i="1"/>
  <c r="FA1234" i="1"/>
  <c r="EY1235" i="1"/>
  <c r="FF1235" i="1"/>
  <c r="FE1235" i="1"/>
  <c r="FD1235" i="1"/>
  <c r="FM1235" i="1" s="1"/>
  <c r="FC1235" i="1"/>
  <c r="FL1235" i="1" s="1"/>
  <c r="FB1235" i="1"/>
  <c r="FA1235" i="1"/>
  <c r="EY1236" i="1"/>
  <c r="FF1236" i="1"/>
  <c r="FE1236" i="1"/>
  <c r="FD1236" i="1"/>
  <c r="FC1236" i="1"/>
  <c r="FB1236" i="1"/>
  <c r="FA1236" i="1"/>
  <c r="EY1237" i="1"/>
  <c r="FF1237" i="1"/>
  <c r="FE1237" i="1"/>
  <c r="FD1237" i="1"/>
  <c r="FM1237" i="1" s="1"/>
  <c r="FC1237" i="1"/>
  <c r="FL1237" i="1" s="1"/>
  <c r="FB1237" i="1"/>
  <c r="FA1237" i="1"/>
  <c r="EY1238" i="1"/>
  <c r="FF1238" i="1"/>
  <c r="FE1238" i="1"/>
  <c r="FD1238" i="1"/>
  <c r="FC1238" i="1"/>
  <c r="FB1238" i="1"/>
  <c r="FA1238" i="1"/>
  <c r="EY1239" i="1"/>
  <c r="FF1239" i="1"/>
  <c r="FE1239" i="1"/>
  <c r="FD1239" i="1"/>
  <c r="FC1239" i="1"/>
  <c r="FB1239" i="1"/>
  <c r="FA1239" i="1"/>
  <c r="EO1253" i="1"/>
  <c r="EN1253" i="1"/>
  <c r="EY1247" i="1"/>
  <c r="FF1247" i="1"/>
  <c r="FE1247" i="1"/>
  <c r="FD1247" i="1"/>
  <c r="FM1247" i="1" s="1"/>
  <c r="FC1247" i="1"/>
  <c r="FB1247" i="1"/>
  <c r="FA1247" i="1"/>
  <c r="EM1250" i="1"/>
  <c r="EL1250" i="1"/>
  <c r="EK1250" i="1"/>
  <c r="FL1254" i="1"/>
  <c r="EW1254" i="1"/>
  <c r="FO1254" i="1" s="1"/>
  <c r="FF1256" i="1"/>
  <c r="ET1260" i="1"/>
  <c r="EU1260" i="1"/>
  <c r="FM1260" i="1" s="1"/>
  <c r="EW1272" i="1"/>
  <c r="FL1274" i="1"/>
  <c r="EK1282" i="1"/>
  <c r="EM1282" i="1"/>
  <c r="EL1282" i="1"/>
  <c r="EP1291" i="1"/>
  <c r="EO1291" i="1"/>
  <c r="EN1291" i="1"/>
  <c r="EY1230" i="1"/>
  <c r="EP1258" i="1"/>
  <c r="DM1247" i="1"/>
  <c r="EP1248" i="1" s="1"/>
  <c r="DU1247" i="1"/>
  <c r="EN1256" i="1" s="1"/>
  <c r="EM1247" i="1"/>
  <c r="ES1247" i="1" s="1"/>
  <c r="FK1247" i="1" s="1"/>
  <c r="ET1253" i="1"/>
  <c r="DO1257" i="1"/>
  <c r="EK1257" i="1" s="1"/>
  <c r="DX1257" i="1"/>
  <c r="EP1259" i="1" s="1"/>
  <c r="EU1257" i="1"/>
  <c r="FM1257" i="1" s="1"/>
  <c r="EP1272" i="1"/>
  <c r="EO1272" i="1"/>
  <c r="EN1272" i="1"/>
  <c r="EM1268" i="1"/>
  <c r="ES1268" i="1" s="1"/>
  <c r="FK1268" i="1" s="1"/>
  <c r="EW1269" i="1"/>
  <c r="FO1269" i="1" s="1"/>
  <c r="EW1275" i="1"/>
  <c r="EW1276" i="1"/>
  <c r="EO1289" i="1"/>
  <c r="EW1283" i="1"/>
  <c r="FL1288" i="1"/>
  <c r="EZ1258" i="1"/>
  <c r="EU1266" i="1"/>
  <c r="FM1266" i="1" s="1"/>
  <c r="EZ1268" i="1"/>
  <c r="EU1270" i="1"/>
  <c r="FM1270" i="1" s="1"/>
  <c r="EZ1272" i="1"/>
  <c r="EU1274" i="1"/>
  <c r="FM1274" i="1" s="1"/>
  <c r="EZ1276" i="1"/>
  <c r="ET1278" i="1"/>
  <c r="EN1293" i="1"/>
  <c r="ET1282" i="1"/>
  <c r="ET1286" i="1"/>
  <c r="EM1319" i="1"/>
  <c r="EL1319" i="1"/>
  <c r="EK1319" i="1"/>
  <c r="DK1245" i="1"/>
  <c r="DO1249" i="1"/>
  <c r="EP1250" i="1" s="1"/>
  <c r="EZ1250" i="1"/>
  <c r="FB1252" i="1"/>
  <c r="EZ1253" i="1"/>
  <c r="FB1255" i="1"/>
  <c r="DJ1256" i="1"/>
  <c r="FA1258" i="1"/>
  <c r="DN1260" i="1"/>
  <c r="EP1249" i="1" s="1"/>
  <c r="EZ1261" i="1"/>
  <c r="ET1267" i="1"/>
  <c r="FA1268" i="1"/>
  <c r="EN1270" i="1"/>
  <c r="ET1271" i="1"/>
  <c r="FA1272" i="1"/>
  <c r="EL1275" i="1"/>
  <c r="ER1275" i="1" s="1"/>
  <c r="FJ1275" i="1" s="1"/>
  <c r="FC1275" i="1"/>
  <c r="FL1275" i="1" s="1"/>
  <c r="DJ1276" i="1"/>
  <c r="FA1276" i="1"/>
  <c r="EY1277" i="1"/>
  <c r="FD1278" i="1"/>
  <c r="FM1278" i="1" s="1"/>
  <c r="EU1282" i="1"/>
  <c r="FD1282" i="1"/>
  <c r="EK1283" i="1"/>
  <c r="FB1283" i="1"/>
  <c r="EZ1284" i="1"/>
  <c r="EU1286" i="1"/>
  <c r="FM1286" i="1" s="1"/>
  <c r="FD1286" i="1"/>
  <c r="DK1288" i="1"/>
  <c r="EP1283" i="1" s="1"/>
  <c r="EU1290" i="1"/>
  <c r="DL1291" i="1"/>
  <c r="EO1284" i="1" s="1"/>
  <c r="DU1291" i="1"/>
  <c r="EP1293" i="1" s="1"/>
  <c r="DQ1292" i="1"/>
  <c r="EN1289" i="1" s="1"/>
  <c r="EY1293" i="1"/>
  <c r="FF1293" i="1"/>
  <c r="FE1293" i="1"/>
  <c r="FD1293" i="1"/>
  <c r="FC1293" i="1"/>
  <c r="FB1293" i="1"/>
  <c r="FA1293" i="1"/>
  <c r="EP1301" i="1"/>
  <c r="EO1301" i="1"/>
  <c r="EN1301" i="1"/>
  <c r="EP1309" i="1"/>
  <c r="EO1309" i="1"/>
  <c r="EN1309" i="1"/>
  <c r="EP1302" i="1"/>
  <c r="EO1302" i="1"/>
  <c r="EN1302" i="1"/>
  <c r="EP1310" i="1"/>
  <c r="EO1310" i="1"/>
  <c r="EN1310" i="1"/>
  <c r="EM1312" i="1"/>
  <c r="ES1312" i="1" s="1"/>
  <c r="FK1312" i="1" s="1"/>
  <c r="EL1312" i="1"/>
  <c r="EK1312" i="1"/>
  <c r="EO1321" i="1"/>
  <c r="EN1321" i="1"/>
  <c r="EP1321" i="1"/>
  <c r="EP1329" i="1"/>
  <c r="EO1329" i="1"/>
  <c r="EN1329" i="1"/>
  <c r="EW1324" i="1"/>
  <c r="FO1324" i="1" s="1"/>
  <c r="FL1325" i="1"/>
  <c r="EW1325" i="1"/>
  <c r="EZ1245" i="1"/>
  <c r="EK1247" i="1"/>
  <c r="EQ1247" i="1" s="1"/>
  <c r="EU1249" i="1"/>
  <c r="FM1249" i="1" s="1"/>
  <c r="FA1250" i="1"/>
  <c r="FC1252" i="1"/>
  <c r="FA1253" i="1"/>
  <c r="FC1255" i="1"/>
  <c r="EZ1256" i="1"/>
  <c r="EK1258" i="1"/>
  <c r="EQ1258" i="1" s="1"/>
  <c r="FB1258" i="1"/>
  <c r="DJ1259" i="1"/>
  <c r="FA1261" i="1"/>
  <c r="EU1267" i="1"/>
  <c r="FM1267" i="1" s="1"/>
  <c r="EK1268" i="1"/>
  <c r="FB1268" i="1"/>
  <c r="EZ1269" i="1"/>
  <c r="EO1270" i="1"/>
  <c r="EU1271" i="1"/>
  <c r="FM1271" i="1" s="1"/>
  <c r="EK1272" i="1"/>
  <c r="EQ1272" i="1" s="1"/>
  <c r="FB1272" i="1"/>
  <c r="EZ1273" i="1"/>
  <c r="FB1276" i="1"/>
  <c r="EZ1277" i="1"/>
  <c r="EN1278" i="1"/>
  <c r="FE1278" i="1"/>
  <c r="J1295" i="1"/>
  <c r="FE1282" i="1"/>
  <c r="EL1283" i="1"/>
  <c r="FC1283" i="1"/>
  <c r="FL1283" i="1" s="1"/>
  <c r="DJ1284" i="1"/>
  <c r="EP1282" i="1" s="1"/>
  <c r="FE1286" i="1"/>
  <c r="DP1287" i="1"/>
  <c r="EP1288" i="1" s="1"/>
  <c r="DN1288" i="1"/>
  <c r="EK1288" i="1" s="1"/>
  <c r="ET1289" i="1"/>
  <c r="ET1290" i="1"/>
  <c r="EM1292" i="1"/>
  <c r="EL1292" i="1"/>
  <c r="ER1292" i="1" s="1"/>
  <c r="FJ1292" i="1" s="1"/>
  <c r="EM1293" i="1"/>
  <c r="DM1294" i="1"/>
  <c r="EN1285" i="1" s="1"/>
  <c r="DU1294" i="1"/>
  <c r="DQ1300" i="1"/>
  <c r="EU1306" i="1"/>
  <c r="FL1308" i="1"/>
  <c r="EW1308" i="1"/>
  <c r="EK1309" i="1"/>
  <c r="EQ1309" i="1" s="1"/>
  <c r="EM1309" i="1"/>
  <c r="ES1309" i="1" s="1"/>
  <c r="FK1309" i="1" s="1"/>
  <c r="EL1309" i="1"/>
  <c r="ER1309" i="1" s="1"/>
  <c r="EM1310" i="1"/>
  <c r="ES1310" i="1" s="1"/>
  <c r="FK1310" i="1" s="1"/>
  <c r="EL1310" i="1"/>
  <c r="EK1310" i="1"/>
  <c r="EQ1310" i="1" s="1"/>
  <c r="EM1311" i="1"/>
  <c r="EL1311" i="1"/>
  <c r="EK1311" i="1"/>
  <c r="EQ1311" i="1" s="1"/>
  <c r="EO1322" i="1"/>
  <c r="EN1322" i="1"/>
  <c r="EP1322" i="1"/>
  <c r="EO1330" i="1"/>
  <c r="EN1330" i="1"/>
  <c r="EP1330" i="1"/>
  <c r="EN1323" i="1"/>
  <c r="EP1323" i="1"/>
  <c r="EO1323" i="1"/>
  <c r="EP1331" i="1"/>
  <c r="EN1331" i="1"/>
  <c r="EO1331" i="1"/>
  <c r="EM1320" i="1"/>
  <c r="EL1320" i="1"/>
  <c r="ER1320" i="1" s="1"/>
  <c r="FJ1320" i="1" s="1"/>
  <c r="EK1320" i="1"/>
  <c r="EK1326" i="1"/>
  <c r="EM1326" i="1"/>
  <c r="ES1326" i="1" s="1"/>
  <c r="FK1326" i="1" s="1"/>
  <c r="EL1326" i="1"/>
  <c r="EM1327" i="1"/>
  <c r="EL1327" i="1"/>
  <c r="EK1327" i="1"/>
  <c r="FA1245" i="1"/>
  <c r="FF1246" i="1"/>
  <c r="EL1247" i="1"/>
  <c r="ER1247" i="1" s="1"/>
  <c r="FJ1247" i="1" s="1"/>
  <c r="EZ1248" i="1"/>
  <c r="FE1249" i="1"/>
  <c r="FB1250" i="1"/>
  <c r="DJ1251" i="1"/>
  <c r="EU1252" i="1"/>
  <c r="FM1252" i="1" s="1"/>
  <c r="FD1252" i="1"/>
  <c r="FB1253" i="1"/>
  <c r="DJ1254" i="1"/>
  <c r="EU1255" i="1"/>
  <c r="FD1255" i="1"/>
  <c r="FA1256" i="1"/>
  <c r="FF1257" i="1"/>
  <c r="EL1258" i="1"/>
  <c r="ER1258" i="1" s="1"/>
  <c r="FJ1258" i="1" s="1"/>
  <c r="FC1258" i="1"/>
  <c r="EZ1259" i="1"/>
  <c r="EN1260" i="1"/>
  <c r="FE1260" i="1"/>
  <c r="EK1261" i="1"/>
  <c r="FB1261" i="1"/>
  <c r="DJ1262" i="1"/>
  <c r="FE1267" i="1"/>
  <c r="EL1268" i="1"/>
  <c r="ER1268" i="1" s="1"/>
  <c r="FC1268" i="1"/>
  <c r="FL1268" i="1" s="1"/>
  <c r="DJ1269" i="1"/>
  <c r="EP1266" i="1" s="1"/>
  <c r="FA1269" i="1"/>
  <c r="EN1271" i="1"/>
  <c r="FE1271" i="1"/>
  <c r="EL1272" i="1"/>
  <c r="ER1272" i="1" s="1"/>
  <c r="FC1272" i="1"/>
  <c r="FL1272" i="1" s="1"/>
  <c r="DJ1273" i="1"/>
  <c r="FA1273" i="1"/>
  <c r="FE1275" i="1"/>
  <c r="FC1276" i="1"/>
  <c r="FL1276" i="1" s="1"/>
  <c r="DJ1277" i="1"/>
  <c r="FA1277" i="1"/>
  <c r="EO1278" i="1"/>
  <c r="FF1278" i="1"/>
  <c r="FF1282" i="1"/>
  <c r="EM1283" i="1"/>
  <c r="FD1283" i="1"/>
  <c r="FM1283" i="1" s="1"/>
  <c r="FB1284" i="1"/>
  <c r="FF1286" i="1"/>
  <c r="EU1288" i="1"/>
  <c r="FM1288" i="1" s="1"/>
  <c r="ET1292" i="1"/>
  <c r="ET1298" i="1"/>
  <c r="EP1311" i="1"/>
  <c r="EO1311" i="1"/>
  <c r="EN1311" i="1"/>
  <c r="EN1304" i="1"/>
  <c r="EP1312" i="1"/>
  <c r="EO1312" i="1"/>
  <c r="EN1312" i="1"/>
  <c r="ET1300" i="1"/>
  <c r="ET1306" i="1"/>
  <c r="ET1307" i="1"/>
  <c r="FL1311" i="1"/>
  <c r="EN1324" i="1"/>
  <c r="EM1328" i="1"/>
  <c r="EL1328" i="1"/>
  <c r="ER1328" i="1" s="1"/>
  <c r="FJ1328" i="1" s="1"/>
  <c r="EK1328" i="1"/>
  <c r="FB1245" i="1"/>
  <c r="EY1246" i="1"/>
  <c r="FF1249" i="1"/>
  <c r="FC1250" i="1"/>
  <c r="EN1252" i="1"/>
  <c r="FE1252" i="1"/>
  <c r="FC1253" i="1"/>
  <c r="FE1255" i="1"/>
  <c r="FB1256" i="1"/>
  <c r="EY1257" i="1"/>
  <c r="FD1258" i="1"/>
  <c r="EO1260" i="1"/>
  <c r="FF1260" i="1"/>
  <c r="EL1261" i="1"/>
  <c r="FC1261" i="1"/>
  <c r="FF1267" i="1"/>
  <c r="FD1268" i="1"/>
  <c r="FM1268" i="1" s="1"/>
  <c r="FB1269" i="1"/>
  <c r="EO1271" i="1"/>
  <c r="FF1271" i="1"/>
  <c r="FD1272" i="1"/>
  <c r="FM1272" i="1" s="1"/>
  <c r="FB1273" i="1"/>
  <c r="FF1275" i="1"/>
  <c r="FD1276" i="1"/>
  <c r="FM1276" i="1" s="1"/>
  <c r="FB1277" i="1"/>
  <c r="EY1278" i="1"/>
  <c r="EY1282" i="1"/>
  <c r="FE1283" i="1"/>
  <c r="DJ1285" i="1"/>
  <c r="EY1286" i="1"/>
  <c r="EY1289" i="1"/>
  <c r="FF1289" i="1"/>
  <c r="FD1289" i="1"/>
  <c r="FC1289" i="1"/>
  <c r="FB1289" i="1"/>
  <c r="FE1289" i="1"/>
  <c r="EM1290" i="1"/>
  <c r="ES1290" i="1" s="1"/>
  <c r="EK1290" i="1"/>
  <c r="EQ1290" i="1" s="1"/>
  <c r="EU1293" i="1"/>
  <c r="FM1293" i="1" s="1"/>
  <c r="EU1294" i="1"/>
  <c r="FM1294" i="1" s="1"/>
  <c r="EM1302" i="1"/>
  <c r="ES1302" i="1" s="1"/>
  <c r="FK1302" i="1" s="1"/>
  <c r="EL1302" i="1"/>
  <c r="ER1302" i="1" s="1"/>
  <c r="FJ1302" i="1" s="1"/>
  <c r="EK1302" i="1"/>
  <c r="EQ1302" i="1" s="1"/>
  <c r="EU1305" i="1"/>
  <c r="FM1305" i="1" s="1"/>
  <c r="EM1329" i="1"/>
  <c r="ES1329" i="1" s="1"/>
  <c r="EL1329" i="1"/>
  <c r="ER1329" i="1" s="1"/>
  <c r="FJ1329" i="1" s="1"/>
  <c r="EK1329" i="1"/>
  <c r="FC1245" i="1"/>
  <c r="EZ1246" i="1"/>
  <c r="FD1250" i="1"/>
  <c r="EO1252" i="1"/>
  <c r="FF1252" i="1"/>
  <c r="FD1253" i="1"/>
  <c r="FF1255" i="1"/>
  <c r="FC1256" i="1"/>
  <c r="EZ1257" i="1"/>
  <c r="EN1258" i="1"/>
  <c r="FE1258" i="1"/>
  <c r="EY1260" i="1"/>
  <c r="FD1261" i="1"/>
  <c r="DK1266" i="1"/>
  <c r="EY1267" i="1"/>
  <c r="FE1268" i="1"/>
  <c r="FC1269" i="1"/>
  <c r="FL1269" i="1" s="1"/>
  <c r="DJ1270" i="1"/>
  <c r="EY1271" i="1"/>
  <c r="FE1272" i="1"/>
  <c r="FC1273" i="1"/>
  <c r="FL1273" i="1" s="1"/>
  <c r="DJ1274" i="1"/>
  <c r="FE1276" i="1"/>
  <c r="FC1277" i="1"/>
  <c r="FL1277" i="1" s="1"/>
  <c r="EZ1278" i="1"/>
  <c r="EZ1282" i="1"/>
  <c r="FF1283" i="1"/>
  <c r="EZ1286" i="1"/>
  <c r="ET1287" i="1"/>
  <c r="EM1289" i="1"/>
  <c r="EL1289" i="1"/>
  <c r="EK1289" i="1"/>
  <c r="DP1291" i="1"/>
  <c r="EM1291" i="1" s="1"/>
  <c r="ES1291" i="1" s="1"/>
  <c r="FK1291" i="1" s="1"/>
  <c r="EO1305" i="1"/>
  <c r="EN1305" i="1"/>
  <c r="EP1305" i="1"/>
  <c r="EU1299" i="1"/>
  <c r="FM1299" i="1" s="1"/>
  <c r="EK1301" i="1"/>
  <c r="EM1301" i="1"/>
  <c r="ES1301" i="1" s="1"/>
  <c r="FK1301" i="1" s="1"/>
  <c r="EL1301" i="1"/>
  <c r="ER1301" i="1" s="1"/>
  <c r="FJ1301" i="1" s="1"/>
  <c r="EM1303" i="1"/>
  <c r="EL1303" i="1"/>
  <c r="EK1303" i="1"/>
  <c r="EP1325" i="1"/>
  <c r="EO1325" i="1"/>
  <c r="EN1325" i="1"/>
  <c r="EP1326" i="1"/>
  <c r="EO1326" i="1"/>
  <c r="EN1326" i="1"/>
  <c r="EM1322" i="1"/>
  <c r="ES1322" i="1" s="1"/>
  <c r="EL1322" i="1"/>
  <c r="EK1322" i="1"/>
  <c r="EQ1322" i="1" s="1"/>
  <c r="FL1323" i="1"/>
  <c r="EW1323" i="1"/>
  <c r="FO1323" i="1" s="1"/>
  <c r="EN1250" i="1"/>
  <c r="EY1252" i="1"/>
  <c r="EY1255" i="1"/>
  <c r="EO1258" i="1"/>
  <c r="FF1258" i="1"/>
  <c r="FE1261" i="1"/>
  <c r="FF1268" i="1"/>
  <c r="FF1272" i="1"/>
  <c r="FF1276" i="1"/>
  <c r="EY1283" i="1"/>
  <c r="EN1284" i="1"/>
  <c r="EM1288" i="1"/>
  <c r="EK1292" i="1"/>
  <c r="J1314" i="1"/>
  <c r="FF1306" i="1"/>
  <c r="EN1306" i="1"/>
  <c r="EP1306" i="1"/>
  <c r="EO1306" i="1"/>
  <c r="DK1298" i="1"/>
  <c r="ET1299" i="1"/>
  <c r="FL1303" i="1"/>
  <c r="EU1304" i="1"/>
  <c r="FM1331" i="1"/>
  <c r="EP1292" i="1"/>
  <c r="EO1292" i="1"/>
  <c r="EN1292" i="1"/>
  <c r="EU1289" i="1"/>
  <c r="FM1289" i="1" s="1"/>
  <c r="ET1291" i="1"/>
  <c r="EU1292" i="1"/>
  <c r="ET1293" i="1"/>
  <c r="ET1294" i="1"/>
  <c r="DJ1294" i="1"/>
  <c r="EP1300" i="1"/>
  <c r="EO1300" i="1"/>
  <c r="EN1300" i="1"/>
  <c r="EP1308" i="1"/>
  <c r="EO1308" i="1"/>
  <c r="EN1308" i="1"/>
  <c r="EP1307" i="1"/>
  <c r="EO1307" i="1"/>
  <c r="EN1307" i="1"/>
  <c r="EM1304" i="1"/>
  <c r="EL1304" i="1"/>
  <c r="EK1304" i="1"/>
  <c r="EQ1304" i="1" s="1"/>
  <c r="EN1319" i="1"/>
  <c r="EM1318" i="1"/>
  <c r="EL1318" i="1"/>
  <c r="EK1318" i="1"/>
  <c r="EP1327" i="1"/>
  <c r="EO1327" i="1"/>
  <c r="EN1327" i="1"/>
  <c r="EP1320" i="1"/>
  <c r="EO1320" i="1"/>
  <c r="EN1320" i="1"/>
  <c r="EP1328" i="1"/>
  <c r="EO1328" i="1"/>
  <c r="EN1328" i="1"/>
  <c r="EM1321" i="1"/>
  <c r="ES1321" i="1" s="1"/>
  <c r="FK1321" i="1" s="1"/>
  <c r="ET1301" i="1"/>
  <c r="EZ1304" i="1"/>
  <c r="DK1305" i="1"/>
  <c r="EL1305" i="1" s="1"/>
  <c r="ER1305" i="1" s="1"/>
  <c r="FJ1305" i="1" s="1"/>
  <c r="DJ1306" i="1"/>
  <c r="DP1308" i="1"/>
  <c r="EP1304" i="1" s="1"/>
  <c r="ET1309" i="1"/>
  <c r="EZ1320" i="1"/>
  <c r="DK1321" i="1"/>
  <c r="EP1319" i="1" s="1"/>
  <c r="DJ1323" i="1"/>
  <c r="EO1318" i="1" s="1"/>
  <c r="DP1325" i="1"/>
  <c r="EP1324" i="1" s="1"/>
  <c r="ET1326" i="1"/>
  <c r="EZ1329" i="1"/>
  <c r="DK1330" i="1"/>
  <c r="EM1330" i="1" s="1"/>
  <c r="ES1330" i="1" s="1"/>
  <c r="FK1330" i="1" s="1"/>
  <c r="DJ1331" i="1"/>
  <c r="EK1340" i="1"/>
  <c r="FB1340" i="1"/>
  <c r="FA1340" i="1"/>
  <c r="EY1340" i="1"/>
  <c r="FF1340" i="1"/>
  <c r="FE1340" i="1"/>
  <c r="FC1340" i="1"/>
  <c r="EL1343" i="1"/>
  <c r="ER1343" i="1" s="1"/>
  <c r="FJ1343" i="1" s="1"/>
  <c r="DJ1299" i="1"/>
  <c r="EU1301" i="1"/>
  <c r="FD1301" i="1"/>
  <c r="ET1302" i="1"/>
  <c r="FA1304" i="1"/>
  <c r="EZ1305" i="1"/>
  <c r="DJ1307" i="1"/>
  <c r="EU1309" i="1"/>
  <c r="FM1309" i="1" s="1"/>
  <c r="ET1310" i="1"/>
  <c r="ET1318" i="1"/>
  <c r="FA1320" i="1"/>
  <c r="EZ1321" i="1"/>
  <c r="EZ1322" i="1"/>
  <c r="DJ1324" i="1"/>
  <c r="EU1326" i="1"/>
  <c r="FM1326" i="1" s="1"/>
  <c r="ET1327" i="1"/>
  <c r="FA1329" i="1"/>
  <c r="EZ1330" i="1"/>
  <c r="ET1331" i="1"/>
  <c r="EY1331" i="1"/>
  <c r="FE1331" i="1"/>
  <c r="FC1331" i="1"/>
  <c r="EO1343" i="1"/>
  <c r="EN1343" i="1"/>
  <c r="EP1353" i="1"/>
  <c r="ET1337" i="1"/>
  <c r="DJ1337" i="1"/>
  <c r="EL1340" i="1"/>
  <c r="ET1342" i="1"/>
  <c r="EP1343" i="1"/>
  <c r="ET1345" i="1"/>
  <c r="DJ1345" i="1"/>
  <c r="EU1346" i="1"/>
  <c r="ET1347" i="1"/>
  <c r="DP1348" i="1"/>
  <c r="DY1348" i="1"/>
  <c r="EP1351" i="1" s="1"/>
  <c r="EU1349" i="1"/>
  <c r="FM1349" i="1" s="1"/>
  <c r="EO1359" i="1"/>
  <c r="EP1359" i="1"/>
  <c r="EN1359" i="1"/>
  <c r="FF1287" i="1"/>
  <c r="FD1288" i="1"/>
  <c r="EZ1290" i="1"/>
  <c r="FF1291" i="1"/>
  <c r="FD1292" i="1"/>
  <c r="EK1293" i="1"/>
  <c r="EQ1293" i="1" s="1"/>
  <c r="EY1294" i="1"/>
  <c r="EZ1298" i="1"/>
  <c r="EY1299" i="1"/>
  <c r="DJ1300" i="1"/>
  <c r="FE1301" i="1"/>
  <c r="FC1303" i="1"/>
  <c r="FB1304" i="1"/>
  <c r="FA1305" i="1"/>
  <c r="EZ1306" i="1"/>
  <c r="EY1307" i="1"/>
  <c r="DJ1308" i="1"/>
  <c r="FF1308" i="1"/>
  <c r="FE1309" i="1"/>
  <c r="FD1310" i="1"/>
  <c r="FM1310" i="1" s="1"/>
  <c r="FC1311" i="1"/>
  <c r="FC1312" i="1"/>
  <c r="FL1312" i="1" s="1"/>
  <c r="FD1318" i="1"/>
  <c r="FM1318" i="1" s="1"/>
  <c r="FC1319" i="1"/>
  <c r="FL1319" i="1" s="1"/>
  <c r="FB1320" i="1"/>
  <c r="FA1321" i="1"/>
  <c r="FA1322" i="1"/>
  <c r="EY1324" i="1"/>
  <c r="DJ1325" i="1"/>
  <c r="FF1325" i="1"/>
  <c r="FE1326" i="1"/>
  <c r="FD1327" i="1"/>
  <c r="FM1327" i="1" s="1"/>
  <c r="FC1328" i="1"/>
  <c r="FL1328" i="1" s="1"/>
  <c r="FB1329" i="1"/>
  <c r="FA1330" i="1"/>
  <c r="EU1332" i="1"/>
  <c r="J1354" i="1"/>
  <c r="EO1344" i="1"/>
  <c r="EN1352" i="1"/>
  <c r="DK1336" i="1"/>
  <c r="FF1336" i="1"/>
  <c r="FE1336" i="1"/>
  <c r="FC1336" i="1"/>
  <c r="FB1336" i="1"/>
  <c r="FA1336" i="1"/>
  <c r="DP1339" i="1"/>
  <c r="DX1339" i="1"/>
  <c r="EP1350" i="1" s="1"/>
  <c r="ET1339" i="1"/>
  <c r="EM1340" i="1"/>
  <c r="EU1342" i="1"/>
  <c r="FM1342" i="1" s="1"/>
  <c r="ET1343" i="1"/>
  <c r="EL1293" i="1"/>
  <c r="EZ1294" i="1"/>
  <c r="EZ1299" i="1"/>
  <c r="FF1301" i="1"/>
  <c r="EU1303" i="1"/>
  <c r="FM1303" i="1" s="1"/>
  <c r="ET1304" i="1"/>
  <c r="FC1304" i="1"/>
  <c r="FB1305" i="1"/>
  <c r="EZ1307" i="1"/>
  <c r="FF1309" i="1"/>
  <c r="EU1311" i="1"/>
  <c r="FM1311" i="1" s="1"/>
  <c r="EU1312" i="1"/>
  <c r="FM1312" i="1" s="1"/>
  <c r="EU1319" i="1"/>
  <c r="FM1319" i="1" s="1"/>
  <c r="ET1320" i="1"/>
  <c r="FC1320" i="1"/>
  <c r="FB1321" i="1"/>
  <c r="FB1322" i="1"/>
  <c r="EZ1324" i="1"/>
  <c r="FF1326" i="1"/>
  <c r="EU1328" i="1"/>
  <c r="FM1328" i="1" s="1"/>
  <c r="ET1329" i="1"/>
  <c r="FC1329" i="1"/>
  <c r="FB1330" i="1"/>
  <c r="EZ1331" i="1"/>
  <c r="DJ1332" i="1"/>
  <c r="ET1332" i="1"/>
  <c r="EY1332" i="1"/>
  <c r="FF1332" i="1"/>
  <c r="FD1332" i="1"/>
  <c r="FC1332" i="1"/>
  <c r="FB1332" i="1"/>
  <c r="FE1332" i="1"/>
  <c r="EW1336" i="1"/>
  <c r="FO1336" i="1" s="1"/>
  <c r="FL1336" i="1"/>
  <c r="DO1343" i="1"/>
  <c r="DX1343" i="1"/>
  <c r="EK1348" i="1"/>
  <c r="EZ1287" i="1"/>
  <c r="FF1288" i="1"/>
  <c r="FB1290" i="1"/>
  <c r="EZ1291" i="1"/>
  <c r="FF1292" i="1"/>
  <c r="FA1294" i="1"/>
  <c r="DO1298" i="1"/>
  <c r="FB1298" i="1"/>
  <c r="FA1299" i="1"/>
  <c r="EZ1300" i="1"/>
  <c r="EY1301" i="1"/>
  <c r="FF1302" i="1"/>
  <c r="FE1303" i="1"/>
  <c r="FD1304" i="1"/>
  <c r="ET1305" i="1"/>
  <c r="FC1305" i="1"/>
  <c r="FB1306" i="1"/>
  <c r="FA1307" i="1"/>
  <c r="EZ1308" i="1"/>
  <c r="EY1309" i="1"/>
  <c r="FF1310" i="1"/>
  <c r="FE1311" i="1"/>
  <c r="FE1312" i="1"/>
  <c r="J1333" i="1"/>
  <c r="FF1318" i="1"/>
  <c r="FE1319" i="1"/>
  <c r="FD1320" i="1"/>
  <c r="FM1320" i="1" s="1"/>
  <c r="ET1321" i="1"/>
  <c r="FC1321" i="1"/>
  <c r="ET1322" i="1"/>
  <c r="FC1322" i="1"/>
  <c r="FA1324" i="1"/>
  <c r="EZ1325" i="1"/>
  <c r="EY1326" i="1"/>
  <c r="FE1328" i="1"/>
  <c r="FD1329" i="1"/>
  <c r="FM1329" i="1" s="1"/>
  <c r="ET1330" i="1"/>
  <c r="FC1330" i="1"/>
  <c r="FA1331" i="1"/>
  <c r="DK1332" i="1"/>
  <c r="DN1337" i="1"/>
  <c r="EP1340" i="1" s="1"/>
  <c r="DV1337" i="1"/>
  <c r="DJ1338" i="1"/>
  <c r="DS1338" i="1"/>
  <c r="EP1345" i="1" s="1"/>
  <c r="EA1338" i="1"/>
  <c r="EO1353" i="1" s="1"/>
  <c r="ET1340" i="1"/>
  <c r="DR1341" i="1"/>
  <c r="EN1344" i="1" s="1"/>
  <c r="DZ1341" i="1"/>
  <c r="EP1352" i="1" s="1"/>
  <c r="DM1345" i="1"/>
  <c r="EO1339" i="1" s="1"/>
  <c r="DV1345" i="1"/>
  <c r="DN1346" i="1"/>
  <c r="EM1346" i="1" s="1"/>
  <c r="ES1346" i="1" s="1"/>
  <c r="FK1346" i="1" s="1"/>
  <c r="DW1346" i="1"/>
  <c r="EN1349" i="1" s="1"/>
  <c r="EZ1301" i="1"/>
  <c r="FE1304" i="1"/>
  <c r="EZ1309" i="1"/>
  <c r="FE1320" i="1"/>
  <c r="FD1321" i="1"/>
  <c r="FM1321" i="1" s="1"/>
  <c r="FD1322" i="1"/>
  <c r="FM1322" i="1" s="1"/>
  <c r="EZ1326" i="1"/>
  <c r="FE1329" i="1"/>
  <c r="FD1330" i="1"/>
  <c r="FM1330" i="1" s="1"/>
  <c r="FB1331" i="1"/>
  <c r="EO1347" i="1"/>
  <c r="EU1338" i="1"/>
  <c r="FM1338" i="1" s="1"/>
  <c r="DJ1341" i="1"/>
  <c r="ET1341" i="1"/>
  <c r="ET1344" i="1"/>
  <c r="EU1345" i="1"/>
  <c r="FM1345" i="1" s="1"/>
  <c r="EU1348" i="1"/>
  <c r="FM1348" i="1" s="1"/>
  <c r="EU1350" i="1"/>
  <c r="FM1350" i="1" s="1"/>
  <c r="EL1350" i="1"/>
  <c r="ET1352" i="1"/>
  <c r="ET1353" i="1"/>
  <c r="EP1371" i="1"/>
  <c r="EN1371" i="1"/>
  <c r="EO1371" i="1"/>
  <c r="EK1365" i="1"/>
  <c r="EM1365" i="1"/>
  <c r="EL1365" i="1"/>
  <c r="FB1287" i="1"/>
  <c r="EZ1288" i="1"/>
  <c r="FD1290" i="1"/>
  <c r="FB1291" i="1"/>
  <c r="EZ1292" i="1"/>
  <c r="FC1294" i="1"/>
  <c r="FD1298" i="1"/>
  <c r="FM1298" i="1" s="1"/>
  <c r="FC1299" i="1"/>
  <c r="FB1300" i="1"/>
  <c r="FA1301" i="1"/>
  <c r="EZ1302" i="1"/>
  <c r="EY1303" i="1"/>
  <c r="FF1304" i="1"/>
  <c r="FE1305" i="1"/>
  <c r="FD1306" i="1"/>
  <c r="FC1307" i="1"/>
  <c r="FB1308" i="1"/>
  <c r="FA1309" i="1"/>
  <c r="EZ1310" i="1"/>
  <c r="EY1311" i="1"/>
  <c r="EY1312" i="1"/>
  <c r="EY1319" i="1"/>
  <c r="FF1320" i="1"/>
  <c r="FE1321" i="1"/>
  <c r="FE1322" i="1"/>
  <c r="FC1324" i="1"/>
  <c r="FL1324" i="1" s="1"/>
  <c r="FA1326" i="1"/>
  <c r="EY1328" i="1"/>
  <c r="FF1329" i="1"/>
  <c r="FE1330" i="1"/>
  <c r="DX1331" i="1"/>
  <c r="EP1332" i="1" s="1"/>
  <c r="FD1331" i="1"/>
  <c r="EP1346" i="1"/>
  <c r="EU1339" i="1"/>
  <c r="FM1339" i="1" s="1"/>
  <c r="EZ1340" i="1"/>
  <c r="EU1341" i="1"/>
  <c r="FF1344" i="1"/>
  <c r="FE1344" i="1"/>
  <c r="FC1344" i="1"/>
  <c r="FB1344" i="1"/>
  <c r="FA1344" i="1"/>
  <c r="EY1344" i="1"/>
  <c r="EU1347" i="1"/>
  <c r="FM1347" i="1" s="1"/>
  <c r="DM1348" i="1"/>
  <c r="EL1348" i="1" s="1"/>
  <c r="ER1348" i="1" s="1"/>
  <c r="FJ1348" i="1" s="1"/>
  <c r="ET1348" i="1"/>
  <c r="EO1372" i="1"/>
  <c r="FF1331" i="1"/>
  <c r="EP1341" i="1"/>
  <c r="EO1341" i="1"/>
  <c r="EP1349" i="1"/>
  <c r="EP1348" i="1"/>
  <c r="DJ1339" i="1"/>
  <c r="FD1340" i="1"/>
  <c r="FM1340" i="1" s="1"/>
  <c r="EN1341" i="1"/>
  <c r="DK1343" i="1"/>
  <c r="EM1343" i="1" s="1"/>
  <c r="ES1343" i="1" s="1"/>
  <c r="FK1343" i="1" s="1"/>
  <c r="DT1343" i="1"/>
  <c r="EN1346" i="1" s="1"/>
  <c r="EU1343" i="1"/>
  <c r="DL1344" i="1"/>
  <c r="EO1338" i="1" s="1"/>
  <c r="DU1344" i="1"/>
  <c r="EP1347" i="1" s="1"/>
  <c r="EM1347" i="1"/>
  <c r="EK1347" i="1"/>
  <c r="EL1347" i="1"/>
  <c r="EN1365" i="1"/>
  <c r="EP1365" i="1"/>
  <c r="EO1365" i="1"/>
  <c r="EP1373" i="1"/>
  <c r="EN1373" i="1"/>
  <c r="EO1373" i="1"/>
  <c r="EZ1341" i="1"/>
  <c r="FD1348" i="1"/>
  <c r="DP1349" i="1"/>
  <c r="EO1342" i="1" s="1"/>
  <c r="DY1349" i="1"/>
  <c r="EK1350" i="1"/>
  <c r="ET1350" i="1"/>
  <c r="EM1352" i="1"/>
  <c r="EL1352" i="1"/>
  <c r="EY1352" i="1"/>
  <c r="EP1368" i="1"/>
  <c r="EN1368" i="1"/>
  <c r="EM1360" i="1"/>
  <c r="EL1360" i="1"/>
  <c r="ER1360" i="1" s="1"/>
  <c r="FJ1360" i="1" s="1"/>
  <c r="EK1360" i="1"/>
  <c r="EQ1360" i="1" s="1"/>
  <c r="EU1360" i="1"/>
  <c r="EN1360" i="1"/>
  <c r="EU1363" i="1"/>
  <c r="DJ1363" i="1"/>
  <c r="EP1357" i="1" s="1"/>
  <c r="FB1364" i="1"/>
  <c r="FE1364" i="1"/>
  <c r="FD1364" i="1"/>
  <c r="FA1364" i="1"/>
  <c r="EZ1364" i="1"/>
  <c r="EY1364" i="1"/>
  <c r="EZ1352" i="1"/>
  <c r="EP1361" i="1"/>
  <c r="EN1361" i="1"/>
  <c r="EP1369" i="1"/>
  <c r="EN1369" i="1"/>
  <c r="EO1369" i="1"/>
  <c r="EP1367" i="1"/>
  <c r="EN1367" i="1"/>
  <c r="EO1367" i="1"/>
  <c r="EP1360" i="1"/>
  <c r="DJ1362" i="1"/>
  <c r="EO1368" i="1"/>
  <c r="EW1369" i="1"/>
  <c r="FO1369" i="1" s="1"/>
  <c r="DJ1369" i="1"/>
  <c r="EO1395" i="1"/>
  <c r="EN1395" i="1"/>
  <c r="EP1384" i="1"/>
  <c r="EU1405" i="1"/>
  <c r="FM1405" i="1" s="1"/>
  <c r="EP1472" i="1"/>
  <c r="EO1472" i="1"/>
  <c r="EN1472" i="1"/>
  <c r="FF1337" i="1"/>
  <c r="ET1338" i="1"/>
  <c r="FC1338" i="1"/>
  <c r="EZ1339" i="1"/>
  <c r="FB1341" i="1"/>
  <c r="DJ1342" i="1"/>
  <c r="EY1342" i="1"/>
  <c r="FD1343" i="1"/>
  <c r="FF1345" i="1"/>
  <c r="ET1346" i="1"/>
  <c r="FC1346" i="1"/>
  <c r="EZ1347" i="1"/>
  <c r="EN1348" i="1"/>
  <c r="FF1348" i="1"/>
  <c r="FA1349" i="1"/>
  <c r="EM1350" i="1"/>
  <c r="FF1350" i="1"/>
  <c r="DJ1351" i="1"/>
  <c r="DR1351" i="1"/>
  <c r="EA1351" i="1"/>
  <c r="FB1351" i="1"/>
  <c r="FA1352" i="1"/>
  <c r="EN1362" i="1"/>
  <c r="EP1362" i="1"/>
  <c r="EP1370" i="1"/>
  <c r="EN1370" i="1"/>
  <c r="EM1359" i="1"/>
  <c r="ES1359" i="1" s="1"/>
  <c r="EL1359" i="1"/>
  <c r="EK1359" i="1"/>
  <c r="EQ1359" i="1" s="1"/>
  <c r="EU1359" i="1"/>
  <c r="EO1362" i="1"/>
  <c r="EZ1363" i="1"/>
  <c r="FB1365" i="1"/>
  <c r="FE1365" i="1"/>
  <c r="FD1365" i="1"/>
  <c r="FA1365" i="1"/>
  <c r="EY1365" i="1"/>
  <c r="FL1384" i="1"/>
  <c r="ET1393" i="1"/>
  <c r="EU1393" i="1"/>
  <c r="FM1393" i="1" s="1"/>
  <c r="FL1400" i="1"/>
  <c r="FD1338" i="1"/>
  <c r="FC1341" i="1"/>
  <c r="EZ1342" i="1"/>
  <c r="FD1346" i="1"/>
  <c r="EO1348" i="1"/>
  <c r="FB1349" i="1"/>
  <c r="FB1352" i="1"/>
  <c r="FL1362" i="1"/>
  <c r="DP1364" i="1"/>
  <c r="EL1364" i="1" s="1"/>
  <c r="ER1364" i="1" s="1"/>
  <c r="FJ1364" i="1" s="1"/>
  <c r="FC1367" i="1"/>
  <c r="FB1367" i="1"/>
  <c r="EY1367" i="1"/>
  <c r="FE1367" i="1"/>
  <c r="FF1367" i="1"/>
  <c r="FA1367" i="1"/>
  <c r="EO1370" i="1"/>
  <c r="ET1371" i="1"/>
  <c r="DJ1371" i="1"/>
  <c r="EO1381" i="1"/>
  <c r="EN1381" i="1"/>
  <c r="EO1389" i="1"/>
  <c r="EN1389" i="1"/>
  <c r="FL1388" i="1"/>
  <c r="EP1395" i="1"/>
  <c r="EZ1337" i="1"/>
  <c r="FE1338" i="1"/>
  <c r="FB1339" i="1"/>
  <c r="FD1341" i="1"/>
  <c r="FA1342" i="1"/>
  <c r="FF1343" i="1"/>
  <c r="EZ1345" i="1"/>
  <c r="FE1346" i="1"/>
  <c r="FB1347" i="1"/>
  <c r="EY1348" i="1"/>
  <c r="DJ1349" i="1"/>
  <c r="FC1349" i="1"/>
  <c r="EY1350" i="1"/>
  <c r="ET1351" i="1"/>
  <c r="FD1351" i="1"/>
  <c r="FM1351" i="1" s="1"/>
  <c r="DK1353" i="1"/>
  <c r="DS1353" i="1"/>
  <c r="EL1353" i="1" s="1"/>
  <c r="ER1353" i="1" s="1"/>
  <c r="FJ1353" i="1" s="1"/>
  <c r="EU1353" i="1"/>
  <c r="FM1353" i="1" s="1"/>
  <c r="EN1364" i="1"/>
  <c r="EP1364" i="1"/>
  <c r="EO1364" i="1"/>
  <c r="EP1372" i="1"/>
  <c r="EN1372" i="1"/>
  <c r="EM1358" i="1"/>
  <c r="ES1358" i="1" s="1"/>
  <c r="FK1358" i="1" s="1"/>
  <c r="EL1358" i="1"/>
  <c r="EK1358" i="1"/>
  <c r="EQ1358" i="1" s="1"/>
  <c r="EU1358" i="1"/>
  <c r="FL1361" i="1"/>
  <c r="DS1362" i="1"/>
  <c r="EO1366" i="1" s="1"/>
  <c r="EU1365" i="1"/>
  <c r="FB1366" i="1"/>
  <c r="EY1366" i="1"/>
  <c r="FE1366" i="1"/>
  <c r="FD1366" i="1"/>
  <c r="FM1366" i="1" s="1"/>
  <c r="FA1366" i="1"/>
  <c r="EZ1366" i="1"/>
  <c r="FC1369" i="1"/>
  <c r="FL1369" i="1" s="1"/>
  <c r="FB1369" i="1"/>
  <c r="EY1369" i="1"/>
  <c r="FE1369" i="1"/>
  <c r="FA1369" i="1"/>
  <c r="FF1369" i="1"/>
  <c r="EU1372" i="1"/>
  <c r="FM1372" i="1" s="1"/>
  <c r="EO1390" i="1"/>
  <c r="EP1390" i="1"/>
  <c r="EN1390" i="1"/>
  <c r="EO1387" i="1"/>
  <c r="EP1387" i="1"/>
  <c r="EN1387" i="1"/>
  <c r="EP1393" i="1"/>
  <c r="EM1409" i="1"/>
  <c r="EK1409" i="1"/>
  <c r="EL1409" i="1"/>
  <c r="FA1348" i="1"/>
  <c r="ET1349" i="1"/>
  <c r="DL1351" i="1"/>
  <c r="FE1352" i="1"/>
  <c r="FD1352" i="1"/>
  <c r="FF1352" i="1"/>
  <c r="FB1363" i="1"/>
  <c r="FE1363" i="1"/>
  <c r="EY1363" i="1"/>
  <c r="FD1363" i="1"/>
  <c r="FC1363" i="1"/>
  <c r="FL1363" i="1" s="1"/>
  <c r="FA1363" i="1"/>
  <c r="FC1364" i="1"/>
  <c r="FL1364" i="1" s="1"/>
  <c r="ET1365" i="1"/>
  <c r="EU1370" i="1"/>
  <c r="FM1370" i="1" s="1"/>
  <c r="EO1383" i="1"/>
  <c r="EP1383" i="1"/>
  <c r="EN1383" i="1"/>
  <c r="EO1391" i="1"/>
  <c r="EP1391" i="1"/>
  <c r="EN1391" i="1"/>
  <c r="EL1400" i="1"/>
  <c r="FM1406" i="1"/>
  <c r="EY1338" i="1"/>
  <c r="FF1341" i="1"/>
  <c r="FC1342" i="1"/>
  <c r="EY1346" i="1"/>
  <c r="FB1348" i="1"/>
  <c r="FF1349" i="1"/>
  <c r="FA1350" i="1"/>
  <c r="FF1351" i="1"/>
  <c r="EO1358" i="1"/>
  <c r="EM1357" i="1"/>
  <c r="EL1357" i="1"/>
  <c r="EK1357" i="1"/>
  <c r="EP1366" i="1"/>
  <c r="EN1366" i="1"/>
  <c r="EU1357" i="1"/>
  <c r="EN1357" i="1"/>
  <c r="EK1361" i="1"/>
  <c r="EQ1361" i="1" s="1"/>
  <c r="EM1361" i="1"/>
  <c r="ES1361" i="1" s="1"/>
  <c r="EL1361" i="1"/>
  <c r="ER1361" i="1" s="1"/>
  <c r="FJ1361" i="1" s="1"/>
  <c r="EU1361" i="1"/>
  <c r="EW1361" i="1" s="1"/>
  <c r="FO1361" i="1" s="1"/>
  <c r="EO1361" i="1"/>
  <c r="EU1364" i="1"/>
  <c r="FM1364" i="1" s="1"/>
  <c r="FF1364" i="1"/>
  <c r="EZ1365" i="1"/>
  <c r="ET1366" i="1"/>
  <c r="DJ1366" i="1"/>
  <c r="EZ1367" i="1"/>
  <c r="FC1371" i="1"/>
  <c r="FB1371" i="1"/>
  <c r="EY1371" i="1"/>
  <c r="FE1371" i="1"/>
  <c r="FF1371" i="1"/>
  <c r="FD1371" i="1"/>
  <c r="FM1371" i="1" s="1"/>
  <c r="FA1371" i="1"/>
  <c r="EN1394" i="1"/>
  <c r="EP1389" i="1"/>
  <c r="EM1405" i="1"/>
  <c r="DJ1430" i="1"/>
  <c r="ET1430" i="1"/>
  <c r="FC1348" i="1"/>
  <c r="FC1350" i="1"/>
  <c r="EU1352" i="1"/>
  <c r="EK1352" i="1"/>
  <c r="EQ1352" i="1" s="1"/>
  <c r="FC1365" i="1"/>
  <c r="EU1367" i="1"/>
  <c r="FM1367" i="1" s="1"/>
  <c r="EU1404" i="1"/>
  <c r="FM1404" i="1" s="1"/>
  <c r="DK1404" i="1"/>
  <c r="EL1404" i="1" s="1"/>
  <c r="EM1404" i="1"/>
  <c r="FL1422" i="1"/>
  <c r="EZ1353" i="1"/>
  <c r="FB1357" i="1"/>
  <c r="FB1358" i="1"/>
  <c r="FB1359" i="1"/>
  <c r="FB1360" i="1"/>
  <c r="ET1368" i="1"/>
  <c r="DJ1368" i="1"/>
  <c r="FC1368" i="1"/>
  <c r="FB1368" i="1"/>
  <c r="EY1368" i="1"/>
  <c r="FE1368" i="1"/>
  <c r="EZ1368" i="1"/>
  <c r="EO1384" i="1"/>
  <c r="EO1392" i="1"/>
  <c r="ET1381" i="1"/>
  <c r="EN1382" i="1"/>
  <c r="EU1384" i="1"/>
  <c r="FM1384" i="1" s="1"/>
  <c r="EN1386" i="1"/>
  <c r="EU1388" i="1"/>
  <c r="FM1388" i="1" s="1"/>
  <c r="ET1394" i="1"/>
  <c r="EU1394" i="1"/>
  <c r="FM1394" i="1" s="1"/>
  <c r="ET1399" i="1"/>
  <c r="DL1399" i="1"/>
  <c r="EL1399" i="1"/>
  <c r="EK1399" i="1"/>
  <c r="EP1416" i="1"/>
  <c r="EO1416" i="1"/>
  <c r="EN1416" i="1"/>
  <c r="EM1399" i="1"/>
  <c r="DJ1407" i="1"/>
  <c r="ET1407" i="1"/>
  <c r="ET1408" i="1"/>
  <c r="ET1411" i="1"/>
  <c r="DM1411" i="1"/>
  <c r="EP1402" i="1" s="1"/>
  <c r="EM1416" i="1"/>
  <c r="EL1416" i="1"/>
  <c r="ER1416" i="1" s="1"/>
  <c r="FJ1416" i="1" s="1"/>
  <c r="EK1416" i="1"/>
  <c r="EQ1416" i="1" s="1"/>
  <c r="ET1416" i="1"/>
  <c r="EW1425" i="1"/>
  <c r="FO1425" i="1" s="1"/>
  <c r="FA1353" i="1"/>
  <c r="ET1357" i="1"/>
  <c r="FC1357" i="1"/>
  <c r="ET1358" i="1"/>
  <c r="FC1358" i="1"/>
  <c r="ET1359" i="1"/>
  <c r="FC1359" i="1"/>
  <c r="ET1360" i="1"/>
  <c r="FC1360" i="1"/>
  <c r="FB1362" i="1"/>
  <c r="FE1362" i="1"/>
  <c r="FF1362" i="1"/>
  <c r="FO1362" i="1" s="1"/>
  <c r="ET1367" i="1"/>
  <c r="DJ1367" i="1"/>
  <c r="FA1368" i="1"/>
  <c r="ET1373" i="1"/>
  <c r="DJ1373" i="1"/>
  <c r="FC1373" i="1"/>
  <c r="FB1373" i="1"/>
  <c r="EY1373" i="1"/>
  <c r="FE1373" i="1"/>
  <c r="EZ1373" i="1"/>
  <c r="EU1381" i="1"/>
  <c r="FM1381" i="1" s="1"/>
  <c r="EP1382" i="1"/>
  <c r="ET1385" i="1"/>
  <c r="ET1389" i="1"/>
  <c r="ET1395" i="1"/>
  <c r="EU1395" i="1"/>
  <c r="FM1395" i="1" s="1"/>
  <c r="ET1402" i="1"/>
  <c r="EU1422" i="1"/>
  <c r="FM1422" i="1" s="1"/>
  <c r="ET1427" i="1"/>
  <c r="DJ1427" i="1"/>
  <c r="ET1437" i="1"/>
  <c r="DJ1437" i="1"/>
  <c r="FL1448" i="1"/>
  <c r="FD1357" i="1"/>
  <c r="FD1358" i="1"/>
  <c r="FD1359" i="1"/>
  <c r="FD1360" i="1"/>
  <c r="EY1361" i="1"/>
  <c r="FD1368" i="1"/>
  <c r="FM1368" i="1" s="1"/>
  <c r="ET1370" i="1"/>
  <c r="DJ1370" i="1"/>
  <c r="FC1370" i="1"/>
  <c r="FB1370" i="1"/>
  <c r="EY1370" i="1"/>
  <c r="FE1370" i="1"/>
  <c r="EZ1370" i="1"/>
  <c r="EO1386" i="1"/>
  <c r="EO1394" i="1"/>
  <c r="EO1393" i="1"/>
  <c r="ET1380" i="1"/>
  <c r="EU1385" i="1"/>
  <c r="FM1385" i="1" s="1"/>
  <c r="EU1389" i="1"/>
  <c r="FM1389" i="1" s="1"/>
  <c r="EP1403" i="1"/>
  <c r="EO1403" i="1"/>
  <c r="EN1403" i="1"/>
  <c r="EO1411" i="1"/>
  <c r="EN1411" i="1"/>
  <c r="EU1399" i="1"/>
  <c r="FM1399" i="1" s="1"/>
  <c r="EY1403" i="1"/>
  <c r="FF1403" i="1"/>
  <c r="FE1403" i="1"/>
  <c r="FD1403" i="1"/>
  <c r="FC1403" i="1"/>
  <c r="FA1403" i="1"/>
  <c r="DS1404" i="1"/>
  <c r="EP1408" i="1" s="1"/>
  <c r="EU1407" i="1"/>
  <c r="FM1407" i="1" s="1"/>
  <c r="EP1436" i="1"/>
  <c r="J1396" i="1"/>
  <c r="EU1380" i="1"/>
  <c r="FM1380" i="1" s="1"/>
  <c r="FL1382" i="1"/>
  <c r="ET1386" i="1"/>
  <c r="FL1390" i="1"/>
  <c r="EU1390" i="1"/>
  <c r="FM1390" i="1" s="1"/>
  <c r="EN1392" i="1"/>
  <c r="EP1412" i="1"/>
  <c r="EO1412" i="1"/>
  <c r="EN1412" i="1"/>
  <c r="EP1407" i="1"/>
  <c r="EM1401" i="1"/>
  <c r="EL1401" i="1"/>
  <c r="EK1401" i="1"/>
  <c r="FE1401" i="1"/>
  <c r="FD1401" i="1"/>
  <c r="FC1401" i="1"/>
  <c r="FB1401" i="1"/>
  <c r="FA1401" i="1"/>
  <c r="EY1401" i="1"/>
  <c r="EW1405" i="1"/>
  <c r="FO1405" i="1" s="1"/>
  <c r="EN1431" i="1"/>
  <c r="EU1437" i="1"/>
  <c r="FM1437" i="1" s="1"/>
  <c r="FF1357" i="1"/>
  <c r="FF1358" i="1"/>
  <c r="FF1359" i="1"/>
  <c r="FF1360" i="1"/>
  <c r="ET1372" i="1"/>
  <c r="DJ1372" i="1"/>
  <c r="FC1372" i="1"/>
  <c r="FB1372" i="1"/>
  <c r="EY1372" i="1"/>
  <c r="FE1372" i="1"/>
  <c r="EZ1372" i="1"/>
  <c r="ET1379" i="1"/>
  <c r="EO1388" i="1"/>
  <c r="EU1382" i="1"/>
  <c r="FM1382" i="1" s="1"/>
  <c r="EN1384" i="1"/>
  <c r="EU1386" i="1"/>
  <c r="FM1386" i="1" s="1"/>
  <c r="EN1388" i="1"/>
  <c r="EP1392" i="1"/>
  <c r="EN1393" i="1"/>
  <c r="EM1400" i="1"/>
  <c r="EK1400" i="1"/>
  <c r="ET1401" i="1"/>
  <c r="EU1401" i="1"/>
  <c r="FM1401" i="1" s="1"/>
  <c r="DL1403" i="1"/>
  <c r="EM1403" i="1" s="1"/>
  <c r="ES1403" i="1" s="1"/>
  <c r="FK1403" i="1" s="1"/>
  <c r="DU1403" i="1"/>
  <c r="EN1410" i="1" s="1"/>
  <c r="DR1404" i="1"/>
  <c r="EO1407" i="1" s="1"/>
  <c r="DZ1404" i="1"/>
  <c r="EP1415" i="1" s="1"/>
  <c r="ET1406" i="1"/>
  <c r="FA1410" i="1"/>
  <c r="EY1410" i="1"/>
  <c r="FD1410" i="1"/>
  <c r="FM1410" i="1" s="1"/>
  <c r="FC1410" i="1"/>
  <c r="FB1410" i="1"/>
  <c r="EZ1410" i="1"/>
  <c r="FF1410" i="1"/>
  <c r="ET1413" i="1"/>
  <c r="FL1428" i="1"/>
  <c r="EY1431" i="1"/>
  <c r="FF1431" i="1"/>
  <c r="FE1431" i="1"/>
  <c r="FD1431" i="1"/>
  <c r="FC1431" i="1"/>
  <c r="FA1431" i="1"/>
  <c r="FB1431" i="1"/>
  <c r="EZ1431" i="1"/>
  <c r="EN1449" i="1"/>
  <c r="EP1449" i="1"/>
  <c r="EO1449" i="1"/>
  <c r="EP1450" i="1"/>
  <c r="EO1450" i="1"/>
  <c r="EN1450" i="1"/>
  <c r="FL1383" i="1"/>
  <c r="EW1383" i="1"/>
  <c r="ET1387" i="1"/>
  <c r="EW1391" i="1"/>
  <c r="EN1406" i="1"/>
  <c r="EP1406" i="1"/>
  <c r="EO1406" i="1"/>
  <c r="EU1403" i="1"/>
  <c r="FM1403" i="1" s="1"/>
  <c r="ET1404" i="1"/>
  <c r="EL1405" i="1"/>
  <c r="EK1405" i="1"/>
  <c r="ET1415" i="1"/>
  <c r="DJ1415" i="1"/>
  <c r="FF1415" i="1"/>
  <c r="FB1361" i="1"/>
  <c r="FE1361" i="1"/>
  <c r="FD1361" i="1"/>
  <c r="EO1385" i="1"/>
  <c r="EN1385" i="1"/>
  <c r="EU1387" i="1"/>
  <c r="FM1387" i="1" s="1"/>
  <c r="ET1392" i="1"/>
  <c r="EU1392" i="1"/>
  <c r="FM1392" i="1" s="1"/>
  <c r="EP1394" i="1"/>
  <c r="EK1402" i="1"/>
  <c r="EM1402" i="1"/>
  <c r="EK1410" i="1"/>
  <c r="ET1410" i="1"/>
  <c r="EP1411" i="1"/>
  <c r="FC1412" i="1"/>
  <c r="FB1412" i="1"/>
  <c r="FA1412" i="1"/>
  <c r="FF1412" i="1"/>
  <c r="FE1412" i="1"/>
  <c r="FD1412" i="1"/>
  <c r="FM1412" i="1" s="1"/>
  <c r="EZ1412" i="1"/>
  <c r="EY1412" i="1"/>
  <c r="EU1415" i="1"/>
  <c r="FM1415" i="1" s="1"/>
  <c r="EN1422" i="1"/>
  <c r="EU1431" i="1"/>
  <c r="FM1431" i="1" s="1"/>
  <c r="FF1379" i="1"/>
  <c r="FF1380" i="1"/>
  <c r="FF1381" i="1"/>
  <c r="FF1382" i="1"/>
  <c r="FF1383" i="1"/>
  <c r="FF1384" i="1"/>
  <c r="FF1385" i="1"/>
  <c r="FF1386" i="1"/>
  <c r="FF1387" i="1"/>
  <c r="FF1388" i="1"/>
  <c r="FF1389" i="1"/>
  <c r="FF1390" i="1"/>
  <c r="FF1391" i="1"/>
  <c r="FF1392" i="1"/>
  <c r="FF1393" i="1"/>
  <c r="FF1394" i="1"/>
  <c r="FF1395" i="1"/>
  <c r="FE1399" i="1"/>
  <c r="FB1400" i="1"/>
  <c r="FD1402" i="1"/>
  <c r="FM1402" i="1" s="1"/>
  <c r="FF1404" i="1"/>
  <c r="FC1405" i="1"/>
  <c r="FL1405" i="1" s="1"/>
  <c r="FD1406" i="1"/>
  <c r="FA1409" i="1"/>
  <c r="EU1411" i="1"/>
  <c r="EU1420" i="1"/>
  <c r="EW1420" i="1" s="1"/>
  <c r="FO1420" i="1" s="1"/>
  <c r="DM1426" i="1"/>
  <c r="EL1426" i="1" s="1"/>
  <c r="DV1426" i="1"/>
  <c r="EM1426" i="1" s="1"/>
  <c r="FF1426" i="1"/>
  <c r="FE1426" i="1"/>
  <c r="FD1426" i="1"/>
  <c r="FC1426" i="1"/>
  <c r="FB1426" i="1"/>
  <c r="ET1434" i="1"/>
  <c r="DS1436" i="1"/>
  <c r="EP1429" i="1" s="1"/>
  <c r="EU1436" i="1"/>
  <c r="FE1445" i="1"/>
  <c r="FD1445" i="1"/>
  <c r="FC1445" i="1"/>
  <c r="FB1445" i="1"/>
  <c r="FA1445" i="1"/>
  <c r="FF1445" i="1"/>
  <c r="EZ1445" i="1"/>
  <c r="EY1445" i="1"/>
  <c r="DJ1454" i="1"/>
  <c r="ET1454" i="1"/>
  <c r="EL1462" i="1"/>
  <c r="EU1423" i="1"/>
  <c r="EL1436" i="1"/>
  <c r="EM1436" i="1"/>
  <c r="EK1436" i="1"/>
  <c r="EN1452" i="1"/>
  <c r="EY1442" i="1"/>
  <c r="FF1442" i="1"/>
  <c r="FE1442" i="1"/>
  <c r="FD1442" i="1"/>
  <c r="FC1442" i="1"/>
  <c r="FA1442" i="1"/>
  <c r="EP1466" i="1"/>
  <c r="EO1466" i="1"/>
  <c r="EN1466" i="1"/>
  <c r="DK1379" i="1"/>
  <c r="EZ1379" i="1"/>
  <c r="DJ1380" i="1"/>
  <c r="EZ1380" i="1"/>
  <c r="DJ1381" i="1"/>
  <c r="EZ1381" i="1"/>
  <c r="DJ1382" i="1"/>
  <c r="EZ1382" i="1"/>
  <c r="DJ1383" i="1"/>
  <c r="EZ1383" i="1"/>
  <c r="DJ1384" i="1"/>
  <c r="EZ1384" i="1"/>
  <c r="DJ1385" i="1"/>
  <c r="EZ1385" i="1"/>
  <c r="DJ1386" i="1"/>
  <c r="EZ1386" i="1"/>
  <c r="DJ1387" i="1"/>
  <c r="EZ1387" i="1"/>
  <c r="DJ1388" i="1"/>
  <c r="EZ1388" i="1"/>
  <c r="DJ1389" i="1"/>
  <c r="EZ1389" i="1"/>
  <c r="DJ1390" i="1"/>
  <c r="EZ1390" i="1"/>
  <c r="DJ1391" i="1"/>
  <c r="EZ1391" i="1"/>
  <c r="DJ1392" i="1"/>
  <c r="EZ1392" i="1"/>
  <c r="DJ1393" i="1"/>
  <c r="EZ1393" i="1"/>
  <c r="DJ1394" i="1"/>
  <c r="EZ1394" i="1"/>
  <c r="DJ1395" i="1"/>
  <c r="EZ1395" i="1"/>
  <c r="EY1399" i="1"/>
  <c r="FF1402" i="1"/>
  <c r="ET1403" i="1"/>
  <c r="EZ1404" i="1"/>
  <c r="DK1407" i="1"/>
  <c r="EP1400" i="1" s="1"/>
  <c r="DT1407" i="1"/>
  <c r="EN1409" i="1" s="1"/>
  <c r="EU1413" i="1"/>
  <c r="FM1413" i="1" s="1"/>
  <c r="ET1414" i="1"/>
  <c r="EU1416" i="1"/>
  <c r="EP1422" i="1"/>
  <c r="ES1422" i="1" s="1"/>
  <c r="FK1422" i="1" s="1"/>
  <c r="EY1420" i="1"/>
  <c r="FF1420" i="1"/>
  <c r="FE1420" i="1"/>
  <c r="FD1420" i="1"/>
  <c r="FC1420" i="1"/>
  <c r="FL1420" i="1" s="1"/>
  <c r="FB1420" i="1"/>
  <c r="ET1421" i="1"/>
  <c r="ET1423" i="1"/>
  <c r="EU1427" i="1"/>
  <c r="FM1427" i="1" s="1"/>
  <c r="EU1428" i="1"/>
  <c r="DN1431" i="1"/>
  <c r="EK1431" i="1" s="1"/>
  <c r="EQ1431" i="1" s="1"/>
  <c r="DW1431" i="1"/>
  <c r="ET1432" i="1"/>
  <c r="EM1434" i="1"/>
  <c r="EL1434" i="1"/>
  <c r="EK1434" i="1"/>
  <c r="EN1444" i="1"/>
  <c r="EZ1442" i="1"/>
  <c r="EK1455" i="1"/>
  <c r="EL1455" i="1"/>
  <c r="ER1455" i="1" s="1"/>
  <c r="FJ1455" i="1" s="1"/>
  <c r="EM1471" i="1"/>
  <c r="EL1471" i="1"/>
  <c r="ER1471" i="1" s="1"/>
  <c r="FJ1471" i="1" s="1"/>
  <c r="EK1471" i="1"/>
  <c r="EZ1399" i="1"/>
  <c r="EY1402" i="1"/>
  <c r="DP1406" i="1"/>
  <c r="EP1405" i="1" s="1"/>
  <c r="DY1406" i="1"/>
  <c r="EN1414" i="1" s="1"/>
  <c r="FD1409" i="1"/>
  <c r="FB1409" i="1"/>
  <c r="ET1409" i="1"/>
  <c r="FF1409" i="1"/>
  <c r="DL1410" i="1"/>
  <c r="EL1410" i="1" s="1"/>
  <c r="DT1410" i="1"/>
  <c r="DO1411" i="1"/>
  <c r="EN1404" i="1" s="1"/>
  <c r="DX1411" i="1"/>
  <c r="EP1413" i="1" s="1"/>
  <c r="FF1411" i="1"/>
  <c r="FE1411" i="1"/>
  <c r="FD1411" i="1"/>
  <c r="EU1414" i="1"/>
  <c r="DO1420" i="1"/>
  <c r="EM1420" i="1" s="1"/>
  <c r="DW1420" i="1"/>
  <c r="EP1423" i="1"/>
  <c r="EO1423" i="1"/>
  <c r="EN1423" i="1"/>
  <c r="DL1421" i="1"/>
  <c r="EO1422" i="1" s="1"/>
  <c r="DT1421" i="1"/>
  <c r="EN1430" i="1" s="1"/>
  <c r="EU1421" i="1"/>
  <c r="FM1421" i="1" s="1"/>
  <c r="EY1423" i="1"/>
  <c r="FF1423" i="1"/>
  <c r="FE1423" i="1"/>
  <c r="FD1423" i="1"/>
  <c r="FC1423" i="1"/>
  <c r="FB1423" i="1"/>
  <c r="ET1424" i="1"/>
  <c r="DN1428" i="1"/>
  <c r="EM1428" i="1" s="1"/>
  <c r="ES1428" i="1" s="1"/>
  <c r="FK1428" i="1" s="1"/>
  <c r="EU1432" i="1"/>
  <c r="FM1432" i="1" s="1"/>
  <c r="FB1442" i="1"/>
  <c r="ER1447" i="1"/>
  <c r="FJ1447" i="1" s="1"/>
  <c r="DN1482" i="1"/>
  <c r="ET1482" i="1"/>
  <c r="EP1410" i="1"/>
  <c r="EZ1402" i="1"/>
  <c r="EO1410" i="1"/>
  <c r="ET1412" i="1"/>
  <c r="EM1414" i="1"/>
  <c r="EL1414" i="1"/>
  <c r="EK1414" i="1"/>
  <c r="EO1434" i="1"/>
  <c r="DW1423" i="1"/>
  <c r="EK1423" i="1" s="1"/>
  <c r="EQ1423" i="1" s="1"/>
  <c r="DK1424" i="1"/>
  <c r="EN1421" i="1" s="1"/>
  <c r="DT1424" i="1"/>
  <c r="EU1424" i="1"/>
  <c r="FM1424" i="1" s="1"/>
  <c r="DP1425" i="1"/>
  <c r="EM1425" i="1" s="1"/>
  <c r="DO1428" i="1"/>
  <c r="DX1428" i="1"/>
  <c r="EN1434" i="1" s="1"/>
  <c r="ET1429" i="1"/>
  <c r="FE1429" i="1"/>
  <c r="FD1429" i="1"/>
  <c r="FC1429" i="1"/>
  <c r="FB1429" i="1"/>
  <c r="FA1429" i="1"/>
  <c r="EY1429" i="1"/>
  <c r="DJ1432" i="1"/>
  <c r="EU1433" i="1"/>
  <c r="FM1433" i="1" s="1"/>
  <c r="ET1435" i="1"/>
  <c r="DR1435" i="1"/>
  <c r="DQ1443" i="1"/>
  <c r="FL1447" i="1"/>
  <c r="EY1450" i="1"/>
  <c r="FF1450" i="1"/>
  <c r="FE1450" i="1"/>
  <c r="FD1450" i="1"/>
  <c r="FC1450" i="1"/>
  <c r="FB1450" i="1"/>
  <c r="FA1450" i="1"/>
  <c r="EZ1450" i="1"/>
  <c r="EL1451" i="1"/>
  <c r="FF1453" i="1"/>
  <c r="FE1453" i="1"/>
  <c r="FD1453" i="1"/>
  <c r="FC1453" i="1"/>
  <c r="FL1453" i="1" s="1"/>
  <c r="FB1453" i="1"/>
  <c r="FA1453" i="1"/>
  <c r="EZ1453" i="1"/>
  <c r="EY1453" i="1"/>
  <c r="FC1391" i="1"/>
  <c r="FL1391" i="1" s="1"/>
  <c r="FC1392" i="1"/>
  <c r="FC1393" i="1"/>
  <c r="FC1394" i="1"/>
  <c r="FC1395" i="1"/>
  <c r="FB1399" i="1"/>
  <c r="EY1400" i="1"/>
  <c r="FA1402" i="1"/>
  <c r="FC1404" i="1"/>
  <c r="FA1406" i="1"/>
  <c r="DP1408" i="1"/>
  <c r="EM1408" i="1" s="1"/>
  <c r="ES1408" i="1" s="1"/>
  <c r="FK1408" i="1" s="1"/>
  <c r="DY1408" i="1"/>
  <c r="EY1408" i="1"/>
  <c r="FE1408" i="1"/>
  <c r="FD1408" i="1"/>
  <c r="FM1408" i="1" s="1"/>
  <c r="EU1409" i="1"/>
  <c r="FM1409" i="1" s="1"/>
  <c r="EZ1411" i="1"/>
  <c r="FE1414" i="1"/>
  <c r="FD1414" i="1"/>
  <c r="FC1414" i="1"/>
  <c r="FB1414" i="1"/>
  <c r="EZ1414" i="1"/>
  <c r="EN1429" i="1"/>
  <c r="DJ1424" i="1"/>
  <c r="EO1420" i="1" s="1"/>
  <c r="ET1426" i="1"/>
  <c r="EU1429" i="1"/>
  <c r="FM1429" i="1" s="1"/>
  <c r="DJ1429" i="1"/>
  <c r="EU1430" i="1"/>
  <c r="FM1430" i="1" s="1"/>
  <c r="DO1430" i="1"/>
  <c r="ET1433" i="1"/>
  <c r="EU1435" i="1"/>
  <c r="EM1453" i="1"/>
  <c r="EU1489" i="1"/>
  <c r="DM1489" i="1"/>
  <c r="EO1480" i="1" s="1"/>
  <c r="FB1406" i="1"/>
  <c r="EY1409" i="1"/>
  <c r="FA1411" i="1"/>
  <c r="DL1412" i="1"/>
  <c r="DT1412" i="1"/>
  <c r="DJ1412" i="1"/>
  <c r="EN1399" i="1" s="1"/>
  <c r="DP1413" i="1"/>
  <c r="EK1413" i="1" s="1"/>
  <c r="DY1413" i="1"/>
  <c r="EL1413" i="1" s="1"/>
  <c r="FA1414" i="1"/>
  <c r="EP1428" i="1"/>
  <c r="EO1428" i="1"/>
  <c r="EN1428" i="1"/>
  <c r="EP1430" i="1"/>
  <c r="EO1430" i="1"/>
  <c r="EK1422" i="1"/>
  <c r="EQ1422" i="1" s="1"/>
  <c r="EL1422" i="1"/>
  <c r="EU1426" i="1"/>
  <c r="FM1426" i="1" s="1"/>
  <c r="DL1429" i="1"/>
  <c r="DU1429" i="1"/>
  <c r="EP1431" i="1" s="1"/>
  <c r="DQ1430" i="1"/>
  <c r="EO1427" i="1" s="1"/>
  <c r="DZ1430" i="1"/>
  <c r="EO1436" i="1" s="1"/>
  <c r="ET1431" i="1"/>
  <c r="DP1433" i="1"/>
  <c r="EM1433" i="1" s="1"/>
  <c r="DY1433" i="1"/>
  <c r="EN1435" i="1" s="1"/>
  <c r="FF1436" i="1"/>
  <c r="DJ1443" i="1"/>
  <c r="ET1443" i="1"/>
  <c r="FM1443" i="1"/>
  <c r="DJ1452" i="1"/>
  <c r="EU1452" i="1"/>
  <c r="FM1452" i="1" s="1"/>
  <c r="EZ1434" i="1"/>
  <c r="DK1437" i="1"/>
  <c r="DS1437" i="1"/>
  <c r="EP1451" i="1"/>
  <c r="EO1451" i="1"/>
  <c r="EN1451" i="1"/>
  <c r="EQ1451" i="1" s="1"/>
  <c r="EL1448" i="1"/>
  <c r="EK1448" i="1"/>
  <c r="EU1450" i="1"/>
  <c r="ET1452" i="1"/>
  <c r="EU1453" i="1"/>
  <c r="EP1465" i="1"/>
  <c r="EO1465" i="1"/>
  <c r="EN1465" i="1"/>
  <c r="EP1473" i="1"/>
  <c r="EO1473" i="1"/>
  <c r="EN1473" i="1"/>
  <c r="EY1463" i="1"/>
  <c r="FF1463" i="1"/>
  <c r="FE1463" i="1"/>
  <c r="FD1463" i="1"/>
  <c r="FC1463" i="1"/>
  <c r="FA1463" i="1"/>
  <c r="FB1463" i="1"/>
  <c r="EZ1463" i="1"/>
  <c r="EU1467" i="1"/>
  <c r="ET1460" i="1"/>
  <c r="DJ1467" i="1"/>
  <c r="EU1492" i="1"/>
  <c r="FM1492" i="1" s="1"/>
  <c r="DJ1492" i="1"/>
  <c r="FL1529" i="1"/>
  <c r="FD1416" i="1"/>
  <c r="EL1420" i="1"/>
  <c r="EZ1421" i="1"/>
  <c r="EZ1424" i="1"/>
  <c r="FD1428" i="1"/>
  <c r="EL1431" i="1"/>
  <c r="EZ1432" i="1"/>
  <c r="FB1434" i="1"/>
  <c r="DJ1435" i="1"/>
  <c r="EP1420" i="1" s="1"/>
  <c r="FF1435" i="1"/>
  <c r="FB1435" i="1"/>
  <c r="FE1436" i="1"/>
  <c r="EU1441" i="1"/>
  <c r="EM1447" i="1"/>
  <c r="EU1449" i="1"/>
  <c r="EZ1407" i="1"/>
  <c r="EZ1415" i="1"/>
  <c r="FE1416" i="1"/>
  <c r="FA1421" i="1"/>
  <c r="EY1422" i="1"/>
  <c r="FA1424" i="1"/>
  <c r="FF1425" i="1"/>
  <c r="EZ1427" i="1"/>
  <c r="FE1428" i="1"/>
  <c r="EY1430" i="1"/>
  <c r="FA1432" i="1"/>
  <c r="FF1433" i="1"/>
  <c r="FC1434" i="1"/>
  <c r="FC1435" i="1"/>
  <c r="ET1444" i="1"/>
  <c r="ET1445" i="1"/>
  <c r="EY1446" i="1"/>
  <c r="FF1446" i="1"/>
  <c r="FE1446" i="1"/>
  <c r="FD1446" i="1"/>
  <c r="FM1446" i="1" s="1"/>
  <c r="FC1446" i="1"/>
  <c r="FB1446" i="1"/>
  <c r="EU1448" i="1"/>
  <c r="FM1448" i="1" s="1"/>
  <c r="ET1451" i="1"/>
  <c r="EU1454" i="1"/>
  <c r="EU1455" i="1"/>
  <c r="FM1455" i="1" s="1"/>
  <c r="FF1416" i="1"/>
  <c r="FB1421" i="1"/>
  <c r="EZ1422" i="1"/>
  <c r="FB1424" i="1"/>
  <c r="FF1428" i="1"/>
  <c r="EZ1430" i="1"/>
  <c r="FB1432" i="1"/>
  <c r="FD1434" i="1"/>
  <c r="FM1434" i="1" s="1"/>
  <c r="FD1435" i="1"/>
  <c r="FD1436" i="1"/>
  <c r="FC1436" i="1"/>
  <c r="FA1436" i="1"/>
  <c r="DO1441" i="1"/>
  <c r="EM1441" i="1" s="1"/>
  <c r="DW1441" i="1"/>
  <c r="EN1442" i="1"/>
  <c r="DJ1442" i="1"/>
  <c r="ET1442" i="1"/>
  <c r="DL1444" i="1"/>
  <c r="DU1444" i="1"/>
  <c r="EP1452" i="1" s="1"/>
  <c r="EU1445" i="1"/>
  <c r="FM1445" i="1" s="1"/>
  <c r="DQ1446" i="1"/>
  <c r="EP1448" i="1" s="1"/>
  <c r="ES1448" i="1" s="1"/>
  <c r="FK1448" i="1" s="1"/>
  <c r="DY1446" i="1"/>
  <c r="EO1456" i="1" s="1"/>
  <c r="EU1447" i="1"/>
  <c r="FM1447" i="1" s="1"/>
  <c r="EM1449" i="1"/>
  <c r="ES1449" i="1" s="1"/>
  <c r="FK1449" i="1" s="1"/>
  <c r="EL1449" i="1"/>
  <c r="ER1449" i="1" s="1"/>
  <c r="EK1449" i="1"/>
  <c r="EQ1449" i="1" s="1"/>
  <c r="EM1451" i="1"/>
  <c r="ES1451" i="1" s="1"/>
  <c r="FK1451" i="1" s="1"/>
  <c r="EP1461" i="1"/>
  <c r="EO1461" i="1"/>
  <c r="EN1461" i="1"/>
  <c r="EM1460" i="1"/>
  <c r="EL1460" i="1"/>
  <c r="EK1460" i="1"/>
  <c r="EK1462" i="1"/>
  <c r="DK1481" i="1"/>
  <c r="EU1481" i="1"/>
  <c r="FM1481" i="1" s="1"/>
  <c r="EY1416" i="1"/>
  <c r="EY1428" i="1"/>
  <c r="FE1434" i="1"/>
  <c r="FE1435" i="1"/>
  <c r="ET1436" i="1"/>
  <c r="EP1447" i="1"/>
  <c r="EO1447" i="1"/>
  <c r="EN1447" i="1"/>
  <c r="EN1455" i="1"/>
  <c r="EP1455" i="1"/>
  <c r="ES1455" i="1" s="1"/>
  <c r="FK1455" i="1" s="1"/>
  <c r="EO1455" i="1"/>
  <c r="EP1443" i="1"/>
  <c r="EO1443" i="1"/>
  <c r="EN1443" i="1"/>
  <c r="FE1441" i="1"/>
  <c r="FD1441" i="1"/>
  <c r="FC1441" i="1"/>
  <c r="FL1441" i="1" s="1"/>
  <c r="FB1441" i="1"/>
  <c r="FA1441" i="1"/>
  <c r="EP1469" i="1"/>
  <c r="DN1461" i="1"/>
  <c r="EL1461" i="1" s="1"/>
  <c r="ER1461" i="1" s="1"/>
  <c r="FJ1461" i="1" s="1"/>
  <c r="ET1461" i="1"/>
  <c r="EY1467" i="1"/>
  <c r="FF1467" i="1"/>
  <c r="FE1467" i="1"/>
  <c r="FD1467" i="1"/>
  <c r="FC1467" i="1"/>
  <c r="FL1467" i="1" s="1"/>
  <c r="FA1467" i="1"/>
  <c r="FB1467" i="1"/>
  <c r="EZ1467" i="1"/>
  <c r="EU1490" i="1"/>
  <c r="FM1490" i="1" s="1"/>
  <c r="EP1437" i="1"/>
  <c r="EO1437" i="1"/>
  <c r="DQ1437" i="1"/>
  <c r="DY1437" i="1"/>
  <c r="EN1437" i="1"/>
  <c r="J1438" i="1"/>
  <c r="EN1456" i="1"/>
  <c r="EP1456" i="1"/>
  <c r="EP1444" i="1"/>
  <c r="FM1442" i="1"/>
  <c r="EL1444" i="1"/>
  <c r="ER1444" i="1" s="1"/>
  <c r="FJ1444" i="1" s="1"/>
  <c r="EK1444" i="1"/>
  <c r="EQ1444" i="1" s="1"/>
  <c r="DO1445" i="1"/>
  <c r="DW1445" i="1"/>
  <c r="EM1445" i="1"/>
  <c r="EL1445" i="1"/>
  <c r="EK1445" i="1"/>
  <c r="DJ1446" i="1"/>
  <c r="ET1446" i="1"/>
  <c r="EK1447" i="1"/>
  <c r="EQ1447" i="1" s="1"/>
  <c r="EM1450" i="1"/>
  <c r="ES1450" i="1" s="1"/>
  <c r="FK1450" i="1" s="1"/>
  <c r="EL1450" i="1"/>
  <c r="ER1450" i="1" s="1"/>
  <c r="FJ1450" i="1" s="1"/>
  <c r="EK1450" i="1"/>
  <c r="EU1451" i="1"/>
  <c r="FM1451" i="1" s="1"/>
  <c r="EP1471" i="1"/>
  <c r="EN1471" i="1"/>
  <c r="EM1462" i="1"/>
  <c r="ET1472" i="1"/>
  <c r="EU1472" i="1"/>
  <c r="DJ1472" i="1"/>
  <c r="EM1486" i="1"/>
  <c r="EP1505" i="1"/>
  <c r="EN1505" i="1"/>
  <c r="EO1505" i="1"/>
  <c r="EZ1449" i="1"/>
  <c r="EP1467" i="1"/>
  <c r="EO1467" i="1"/>
  <c r="EN1467" i="1"/>
  <c r="EY1464" i="1"/>
  <c r="FF1464" i="1"/>
  <c r="FE1464" i="1"/>
  <c r="FD1464" i="1"/>
  <c r="FC1464" i="1"/>
  <c r="FA1464" i="1"/>
  <c r="FD1468" i="1"/>
  <c r="EZ1468" i="1"/>
  <c r="EY1468" i="1"/>
  <c r="FF1468" i="1"/>
  <c r="FE1468" i="1"/>
  <c r="FB1468" i="1"/>
  <c r="DJ1480" i="1"/>
  <c r="ET1480" i="1"/>
  <c r="EP1504" i="1"/>
  <c r="EO1504" i="1"/>
  <c r="FB1558" i="1"/>
  <c r="EY1558" i="1"/>
  <c r="FF1558" i="1"/>
  <c r="FE1558" i="1"/>
  <c r="FA1558" i="1"/>
  <c r="EZ1558" i="1"/>
  <c r="FD1558" i="1"/>
  <c r="FC1558" i="1"/>
  <c r="FA1449" i="1"/>
  <c r="ET1450" i="1"/>
  <c r="EK1453" i="1"/>
  <c r="ET1456" i="1"/>
  <c r="DK1456" i="1"/>
  <c r="EP1442" i="1" s="1"/>
  <c r="EP1468" i="1"/>
  <c r="EO1468" i="1"/>
  <c r="EN1468" i="1"/>
  <c r="ET1464" i="1"/>
  <c r="EU1464" i="1"/>
  <c r="FM1464" i="1" s="1"/>
  <c r="DJ1464" i="1"/>
  <c r="ET1468" i="1"/>
  <c r="EU1468" i="1"/>
  <c r="FM1468" i="1" s="1"/>
  <c r="DJ1468" i="1"/>
  <c r="FD1469" i="1"/>
  <c r="EY1469" i="1"/>
  <c r="EZ1469" i="1"/>
  <c r="FF1469" i="1"/>
  <c r="FE1469" i="1"/>
  <c r="FB1469" i="1"/>
  <c r="EW1499" i="1"/>
  <c r="FO1499" i="1" s="1"/>
  <c r="DJ1499" i="1"/>
  <c r="ET1517" i="1"/>
  <c r="EZ1444" i="1"/>
  <c r="EZ1448" i="1"/>
  <c r="FB1449" i="1"/>
  <c r="FF1451" i="1"/>
  <c r="EL1453" i="1"/>
  <c r="FF1454" i="1"/>
  <c r="FC1454" i="1"/>
  <c r="FD1454" i="1"/>
  <c r="EU1456" i="1"/>
  <c r="FM1456" i="1" s="1"/>
  <c r="EU1460" i="1"/>
  <c r="ET1462" i="1"/>
  <c r="EY1465" i="1"/>
  <c r="FF1465" i="1"/>
  <c r="FE1465" i="1"/>
  <c r="FD1465" i="1"/>
  <c r="FC1465" i="1"/>
  <c r="FA1465" i="1"/>
  <c r="EU1470" i="1"/>
  <c r="EW1470" i="1" s="1"/>
  <c r="FO1470" i="1" s="1"/>
  <c r="DJ1470" i="1"/>
  <c r="EU1477" i="1"/>
  <c r="FM1477" i="1" s="1"/>
  <c r="DJ1487" i="1"/>
  <c r="ET1487" i="1"/>
  <c r="EU1496" i="1"/>
  <c r="EW1496" i="1" s="1"/>
  <c r="FO1496" i="1" s="1"/>
  <c r="FC1449" i="1"/>
  <c r="FL1449" i="1" s="1"/>
  <c r="ET1455" i="1"/>
  <c r="EZ1456" i="1"/>
  <c r="EP1462" i="1"/>
  <c r="EO1462" i="1"/>
  <c r="EN1462" i="1"/>
  <c r="EP1470" i="1"/>
  <c r="EO1470" i="1"/>
  <c r="EN1470" i="1"/>
  <c r="EP1463" i="1"/>
  <c r="EO1463" i="1"/>
  <c r="EN1463" i="1"/>
  <c r="EY1460" i="1"/>
  <c r="FF1460" i="1"/>
  <c r="FE1460" i="1"/>
  <c r="FD1460" i="1"/>
  <c r="FA1460" i="1"/>
  <c r="FC1460" i="1"/>
  <c r="EU1461" i="1"/>
  <c r="EW1465" i="1"/>
  <c r="FO1465" i="1" s="1"/>
  <c r="FL1465" i="1"/>
  <c r="FM1465" i="1"/>
  <c r="DJ1465" i="1"/>
  <c r="ET1469" i="1"/>
  <c r="EP1489" i="1"/>
  <c r="EN1489" i="1"/>
  <c r="EO1489" i="1"/>
  <c r="ET1483" i="1"/>
  <c r="DT1517" i="1"/>
  <c r="EN1526" i="1" s="1"/>
  <c r="EU1526" i="1"/>
  <c r="FM1526" i="1" s="1"/>
  <c r="FD1449" i="1"/>
  <c r="DN1456" i="1"/>
  <c r="EP1445" i="1" s="1"/>
  <c r="DV1456" i="1"/>
  <c r="EO1453" i="1" s="1"/>
  <c r="EY1461" i="1"/>
  <c r="FF1461" i="1"/>
  <c r="FE1461" i="1"/>
  <c r="FD1461" i="1"/>
  <c r="FA1461" i="1"/>
  <c r="FC1461" i="1"/>
  <c r="EU1462" i="1"/>
  <c r="EZ1464" i="1"/>
  <c r="EY1466" i="1"/>
  <c r="FF1466" i="1"/>
  <c r="FE1466" i="1"/>
  <c r="FD1466" i="1"/>
  <c r="FC1466" i="1"/>
  <c r="FA1466" i="1"/>
  <c r="FA1468" i="1"/>
  <c r="FA1469" i="1"/>
  <c r="EP1481" i="1"/>
  <c r="EO1481" i="1"/>
  <c r="EN1481" i="1"/>
  <c r="EL1484" i="1"/>
  <c r="DL1486" i="1"/>
  <c r="EL1486" i="1" s="1"/>
  <c r="DU1486" i="1"/>
  <c r="EU1486" i="1"/>
  <c r="FF1488" i="1"/>
  <c r="FA1488" i="1"/>
  <c r="EZ1488" i="1"/>
  <c r="EY1488" i="1"/>
  <c r="FD1488" i="1"/>
  <c r="FC1488" i="1"/>
  <c r="ET1490" i="1"/>
  <c r="DJ1490" i="1"/>
  <c r="DR1490" i="1"/>
  <c r="EN1504" i="1"/>
  <c r="DP1531" i="1"/>
  <c r="EU1531" i="1"/>
  <c r="FM1531" i="1" s="1"/>
  <c r="FE1456" i="1"/>
  <c r="FD1456" i="1"/>
  <c r="FC1456" i="1"/>
  <c r="FB1456" i="1"/>
  <c r="EY1456" i="1"/>
  <c r="FF1456" i="1"/>
  <c r="EO1469" i="1"/>
  <c r="EN1469" i="1"/>
  <c r="EY1462" i="1"/>
  <c r="FF1462" i="1"/>
  <c r="FE1462" i="1"/>
  <c r="FD1462" i="1"/>
  <c r="FA1462" i="1"/>
  <c r="FC1462" i="1"/>
  <c r="ET1463" i="1"/>
  <c r="EU1463" i="1"/>
  <c r="FM1463" i="1" s="1"/>
  <c r="DJ1463" i="1"/>
  <c r="FB1464" i="1"/>
  <c r="ET1466" i="1"/>
  <c r="EU1466" i="1"/>
  <c r="DJ1466" i="1"/>
  <c r="FC1468" i="1"/>
  <c r="FC1469" i="1"/>
  <c r="FD1473" i="1"/>
  <c r="FC1473" i="1"/>
  <c r="FB1473" i="1"/>
  <c r="EY1473" i="1"/>
  <c r="FF1473" i="1"/>
  <c r="FE1473" i="1"/>
  <c r="FA1473" i="1"/>
  <c r="EU1482" i="1"/>
  <c r="FM1482" i="1" s="1"/>
  <c r="EU1485" i="1"/>
  <c r="FM1485" i="1" s="1"/>
  <c r="EU1509" i="1"/>
  <c r="FM1509" i="1" s="1"/>
  <c r="EZ1472" i="1"/>
  <c r="ET1473" i="1"/>
  <c r="EU1473" i="1"/>
  <c r="FM1473" i="1" s="1"/>
  <c r="DJ1473" i="1"/>
  <c r="DP1477" i="1"/>
  <c r="DX1477" i="1"/>
  <c r="DR1478" i="1"/>
  <c r="EP1485" i="1" s="1"/>
  <c r="EU1479" i="1"/>
  <c r="FF1480" i="1"/>
  <c r="FE1480" i="1"/>
  <c r="FD1480" i="1"/>
  <c r="FA1480" i="1"/>
  <c r="EZ1480" i="1"/>
  <c r="ET1484" i="1"/>
  <c r="DM1486" i="1"/>
  <c r="DJ1488" i="1"/>
  <c r="ET1488" i="1"/>
  <c r="EP1503" i="1"/>
  <c r="EO1503" i="1"/>
  <c r="EN1503" i="1"/>
  <c r="EK1497" i="1"/>
  <c r="EM1497" i="1"/>
  <c r="EU1497" i="1"/>
  <c r="FM1497" i="1" s="1"/>
  <c r="EL1497" i="1"/>
  <c r="FD1471" i="1"/>
  <c r="EY1471" i="1"/>
  <c r="FE1471" i="1"/>
  <c r="J1493" i="1"/>
  <c r="EM1479" i="1"/>
  <c r="EL1479" i="1"/>
  <c r="EK1479" i="1"/>
  <c r="EU1483" i="1"/>
  <c r="FM1483" i="1" s="1"/>
  <c r="FF1484" i="1"/>
  <c r="FE1484" i="1"/>
  <c r="FD1484" i="1"/>
  <c r="FA1484" i="1"/>
  <c r="EZ1484" i="1"/>
  <c r="FD1486" i="1"/>
  <c r="FC1486" i="1"/>
  <c r="FB1486" i="1"/>
  <c r="EY1486" i="1"/>
  <c r="EZ1486" i="1"/>
  <c r="ET1489" i="1"/>
  <c r="DJ1489" i="1"/>
  <c r="EP1508" i="1"/>
  <c r="EN1508" i="1"/>
  <c r="EW1497" i="1"/>
  <c r="FO1497" i="1" s="1"/>
  <c r="EU1469" i="1"/>
  <c r="FM1469" i="1" s="1"/>
  <c r="DJ1469" i="1"/>
  <c r="FA1470" i="1"/>
  <c r="ET1471" i="1"/>
  <c r="FF1471" i="1"/>
  <c r="FE1472" i="1"/>
  <c r="DK1477" i="1"/>
  <c r="ET1477" i="1"/>
  <c r="DS1477" i="1"/>
  <c r="DM1478" i="1"/>
  <c r="EL1478" i="1" s="1"/>
  <c r="DU1478" i="1"/>
  <c r="EU1480" i="1"/>
  <c r="FM1480" i="1" s="1"/>
  <c r="EM1484" i="1"/>
  <c r="EK1484" i="1"/>
  <c r="FB1484" i="1"/>
  <c r="DO1485" i="1"/>
  <c r="EN1482" i="1" s="1"/>
  <c r="DX1485" i="1"/>
  <c r="FA1486" i="1"/>
  <c r="EP1501" i="1"/>
  <c r="EO1501" i="1"/>
  <c r="EN1501" i="1"/>
  <c r="EP1509" i="1"/>
  <c r="EN1509" i="1"/>
  <c r="EO1509" i="1"/>
  <c r="FB1496" i="1"/>
  <c r="FA1496" i="1"/>
  <c r="FE1496" i="1"/>
  <c r="FD1496" i="1"/>
  <c r="FC1496" i="1"/>
  <c r="FL1496" i="1" s="1"/>
  <c r="EZ1496" i="1"/>
  <c r="EU1501" i="1"/>
  <c r="FM1501" i="1" s="1"/>
  <c r="EU1508" i="1"/>
  <c r="FM1508" i="1" s="1"/>
  <c r="EP1532" i="1"/>
  <c r="EO1490" i="1"/>
  <c r="FF1478" i="1"/>
  <c r="FD1479" i="1"/>
  <c r="FC1479" i="1"/>
  <c r="FB1479" i="1"/>
  <c r="EY1479" i="1"/>
  <c r="EZ1479" i="1"/>
  <c r="DJ1481" i="1"/>
  <c r="ET1481" i="1"/>
  <c r="FC1484" i="1"/>
  <c r="FE1486" i="1"/>
  <c r="ET1491" i="1"/>
  <c r="DJ1491" i="1"/>
  <c r="EP1502" i="1"/>
  <c r="EO1502" i="1"/>
  <c r="EN1502" i="1"/>
  <c r="EO1510" i="1"/>
  <c r="EP1510" i="1"/>
  <c r="EN1510" i="1"/>
  <c r="ET1498" i="1"/>
  <c r="DJ1498" i="1"/>
  <c r="EP1496" i="1" s="1"/>
  <c r="EU1471" i="1"/>
  <c r="FM1471" i="1" s="1"/>
  <c r="EN1488" i="1"/>
  <c r="EK1478" i="1"/>
  <c r="ET1478" i="1"/>
  <c r="DL1482" i="1"/>
  <c r="EK1482" i="1" s="1"/>
  <c r="EQ1482" i="1" s="1"/>
  <c r="DU1482" i="1"/>
  <c r="EO1488" i="1" s="1"/>
  <c r="EU1484" i="1"/>
  <c r="FM1484" i="1" s="1"/>
  <c r="FF1486" i="1"/>
  <c r="DP1487" i="1"/>
  <c r="DY1487" i="1"/>
  <c r="EP1492" i="1" s="1"/>
  <c r="EU1488" i="1"/>
  <c r="FM1488" i="1" s="1"/>
  <c r="EN1490" i="1"/>
  <c r="EO1511" i="1"/>
  <c r="EP1511" i="1"/>
  <c r="EN1511" i="1"/>
  <c r="EU1500" i="1"/>
  <c r="FM1500" i="1" s="1"/>
  <c r="EU1503" i="1"/>
  <c r="FM1503" i="1" s="1"/>
  <c r="ET1504" i="1"/>
  <c r="EU1505" i="1"/>
  <c r="FM1505" i="1" s="1"/>
  <c r="ET1508" i="1"/>
  <c r="ET1511" i="1"/>
  <c r="EO1526" i="1"/>
  <c r="EO1525" i="1"/>
  <c r="FD1470" i="1"/>
  <c r="EY1470" i="1"/>
  <c r="FE1470" i="1"/>
  <c r="EZ1471" i="1"/>
  <c r="FD1472" i="1"/>
  <c r="FB1472" i="1"/>
  <c r="EY1472" i="1"/>
  <c r="EP1479" i="1"/>
  <c r="EP1487" i="1"/>
  <c r="EO1487" i="1"/>
  <c r="EN1487" i="1"/>
  <c r="ET1479" i="1"/>
  <c r="EN1479" i="1"/>
  <c r="FE1479" i="1"/>
  <c r="FD1483" i="1"/>
  <c r="FC1483" i="1"/>
  <c r="FB1483" i="1"/>
  <c r="EY1483" i="1"/>
  <c r="EZ1483" i="1"/>
  <c r="DJ1485" i="1"/>
  <c r="EO1477" i="1" s="1"/>
  <c r="ET1485" i="1"/>
  <c r="ET1486" i="1"/>
  <c r="FD1487" i="1"/>
  <c r="EZ1487" i="1"/>
  <c r="EY1487" i="1"/>
  <c r="FC1487" i="1"/>
  <c r="FB1487" i="1"/>
  <c r="EP1490" i="1"/>
  <c r="EU1491" i="1"/>
  <c r="ET1492" i="1"/>
  <c r="DK1492" i="1"/>
  <c r="EO1512" i="1"/>
  <c r="EP1512" i="1"/>
  <c r="EN1512" i="1"/>
  <c r="ET1510" i="1"/>
  <c r="EO1519" i="1"/>
  <c r="FE1478" i="1"/>
  <c r="FE1482" i="1"/>
  <c r="DK1483" i="1"/>
  <c r="EM1483" i="1" s="1"/>
  <c r="FB1497" i="1"/>
  <c r="FA1497" i="1"/>
  <c r="FF1497" i="1"/>
  <c r="FC1498" i="1"/>
  <c r="FB1498" i="1"/>
  <c r="FA1498" i="1"/>
  <c r="ET1505" i="1"/>
  <c r="ET1507" i="1"/>
  <c r="FF1511" i="1"/>
  <c r="FA1511" i="1"/>
  <c r="EZ1511" i="1"/>
  <c r="EY1511" i="1"/>
  <c r="FE1511" i="1"/>
  <c r="FC1511" i="1"/>
  <c r="DJ1517" i="1"/>
  <c r="DS1517" i="1"/>
  <c r="EP1525" i="1" s="1"/>
  <c r="EA1517" i="1"/>
  <c r="FL1532" i="1"/>
  <c r="FE1522" i="1"/>
  <c r="FD1522" i="1"/>
  <c r="FC1522" i="1"/>
  <c r="FB1522" i="1"/>
  <c r="FA1522" i="1"/>
  <c r="FF1522" i="1"/>
  <c r="EZ1522" i="1"/>
  <c r="EY1522" i="1"/>
  <c r="FE1541" i="1"/>
  <c r="FD1541" i="1"/>
  <c r="FB1541" i="1"/>
  <c r="EZ1541" i="1"/>
  <c r="EY1541" i="1"/>
  <c r="FF1541" i="1"/>
  <c r="FC1541" i="1"/>
  <c r="FL1541" i="1" s="1"/>
  <c r="FA1541" i="1"/>
  <c r="FF1491" i="1"/>
  <c r="FB1491" i="1"/>
  <c r="DK1496" i="1"/>
  <c r="ET1503" i="1"/>
  <c r="ET1509" i="1"/>
  <c r="ET1512" i="1"/>
  <c r="EU1512" i="1"/>
  <c r="EP1519" i="1"/>
  <c r="EU1516" i="1"/>
  <c r="FM1516" i="1" s="1"/>
  <c r="EU1532" i="1"/>
  <c r="FM1532" i="1" s="1"/>
  <c r="EZ1478" i="1"/>
  <c r="EZ1482" i="1"/>
  <c r="EU1487" i="1"/>
  <c r="FM1487" i="1" s="1"/>
  <c r="FB1489" i="1"/>
  <c r="FB1490" i="1"/>
  <c r="FC1491" i="1"/>
  <c r="EP1506" i="1"/>
  <c r="EN1506" i="1"/>
  <c r="EP1500" i="1"/>
  <c r="EY1497" i="1"/>
  <c r="EO1498" i="1"/>
  <c r="FD1498" i="1"/>
  <c r="FM1498" i="1" s="1"/>
  <c r="FC1499" i="1"/>
  <c r="FL1499" i="1" s="1"/>
  <c r="FB1499" i="1"/>
  <c r="FA1499" i="1"/>
  <c r="ET1500" i="1"/>
  <c r="EN1500" i="1"/>
  <c r="ET1501" i="1"/>
  <c r="ET1502" i="1"/>
  <c r="EU1511" i="1"/>
  <c r="DJ1511" i="1"/>
  <c r="EP1528" i="1"/>
  <c r="EU1523" i="1"/>
  <c r="FM1523" i="1" s="1"/>
  <c r="DP1526" i="1"/>
  <c r="EK1526" i="1" s="1"/>
  <c r="EQ1526" i="1" s="1"/>
  <c r="ET1526" i="1"/>
  <c r="DN1529" i="1"/>
  <c r="EU1529" i="1"/>
  <c r="FM1529" i="1" s="1"/>
  <c r="ET1542" i="1"/>
  <c r="DK1542" i="1"/>
  <c r="DU1489" i="1"/>
  <c r="FC1489" i="1"/>
  <c r="DO1490" i="1"/>
  <c r="EO1482" i="1" s="1"/>
  <c r="DX1490" i="1"/>
  <c r="FD1491" i="1"/>
  <c r="EP1507" i="1"/>
  <c r="EN1507" i="1"/>
  <c r="FE1498" i="1"/>
  <c r="EO1500" i="1"/>
  <c r="ET1521" i="1"/>
  <c r="ET1538" i="1"/>
  <c r="EO1547" i="1"/>
  <c r="EN1547" i="1"/>
  <c r="EP1547" i="1"/>
  <c r="EU1538" i="1"/>
  <c r="DK1538" i="1"/>
  <c r="EY1565" i="1"/>
  <c r="FF1565" i="1"/>
  <c r="FE1565" i="1"/>
  <c r="FD1565" i="1"/>
  <c r="FA1565" i="1"/>
  <c r="FB1565" i="1"/>
  <c r="EZ1565" i="1"/>
  <c r="FC1565" i="1"/>
  <c r="FD1489" i="1"/>
  <c r="FE1490" i="1"/>
  <c r="DQ1491" i="1"/>
  <c r="EO1484" i="1" s="1"/>
  <c r="FE1491" i="1"/>
  <c r="FC1497" i="1"/>
  <c r="FL1497" i="1" s="1"/>
  <c r="FF1498" i="1"/>
  <c r="EZ1499" i="1"/>
  <c r="EO1506" i="1"/>
  <c r="FD1511" i="1"/>
  <c r="EN1529" i="1"/>
  <c r="DK1518" i="1"/>
  <c r="ET1518" i="1"/>
  <c r="EU1518" i="1"/>
  <c r="FM1518" i="1" s="1"/>
  <c r="DJ1518" i="1"/>
  <c r="DP1520" i="1"/>
  <c r="EU1520" i="1"/>
  <c r="FM1520" i="1" s="1"/>
  <c r="EL1526" i="1"/>
  <c r="ER1526" i="1" s="1"/>
  <c r="FJ1526" i="1" s="1"/>
  <c r="ET1528" i="1"/>
  <c r="DJ1528" i="1"/>
  <c r="EN1542" i="1"/>
  <c r="EO1542" i="1"/>
  <c r="EP1542" i="1"/>
  <c r="EP1523" i="1"/>
  <c r="EO1523" i="1"/>
  <c r="EN1531" i="1"/>
  <c r="EO1533" i="1"/>
  <c r="DQ1517" i="1"/>
  <c r="EN1523" i="1" s="1"/>
  <c r="DY1517" i="1"/>
  <c r="EO1531" i="1" s="1"/>
  <c r="EY1521" i="1"/>
  <c r="FF1521" i="1"/>
  <c r="FE1521" i="1"/>
  <c r="FD1521" i="1"/>
  <c r="FC1521" i="1"/>
  <c r="FA1521" i="1"/>
  <c r="DO1533" i="1"/>
  <c r="EU1533" i="1"/>
  <c r="EN1541" i="1"/>
  <c r="EO1541" i="1"/>
  <c r="EP1541" i="1"/>
  <c r="EO1549" i="1"/>
  <c r="EN1549" i="1"/>
  <c r="EP1549" i="1"/>
  <c r="EW1541" i="1"/>
  <c r="FO1541" i="1" s="1"/>
  <c r="DJ1510" i="1"/>
  <c r="FF1512" i="1"/>
  <c r="FB1512" i="1"/>
  <c r="J1534" i="1"/>
  <c r="EU1521" i="1"/>
  <c r="FM1521" i="1" s="1"/>
  <c r="DL1521" i="1"/>
  <c r="EL1521" i="1" s="1"/>
  <c r="ER1521" i="1" s="1"/>
  <c r="FJ1521" i="1" s="1"/>
  <c r="ET1527" i="1"/>
  <c r="EU1527" i="1"/>
  <c r="DP1529" i="1"/>
  <c r="EL1529" i="1" s="1"/>
  <c r="DY1529" i="1"/>
  <c r="ET1530" i="1"/>
  <c r="EM1532" i="1"/>
  <c r="ES1532" i="1" s="1"/>
  <c r="FK1532" i="1" s="1"/>
  <c r="DW1533" i="1"/>
  <c r="EP1540" i="1"/>
  <c r="EO1540" i="1"/>
  <c r="EN1540" i="1"/>
  <c r="EO1548" i="1"/>
  <c r="EN1548" i="1"/>
  <c r="EP1548" i="1"/>
  <c r="FM1554" i="1"/>
  <c r="EN1573" i="1"/>
  <c r="EY1502" i="1"/>
  <c r="EY1503" i="1"/>
  <c r="EY1504" i="1"/>
  <c r="EY1505" i="1"/>
  <c r="EY1506" i="1"/>
  <c r="EY1507" i="1"/>
  <c r="EY1508" i="1"/>
  <c r="DJ1512" i="1"/>
  <c r="FD1512" i="1"/>
  <c r="ET1516" i="1"/>
  <c r="FE1516" i="1"/>
  <c r="FC1516" i="1"/>
  <c r="FF1516" i="1"/>
  <c r="ET1519" i="1"/>
  <c r="EU1519" i="1"/>
  <c r="ET1520" i="1"/>
  <c r="DP1521" i="1"/>
  <c r="EN1522" i="1" s="1"/>
  <c r="DX1521" i="1"/>
  <c r="EO1530" i="1" s="1"/>
  <c r="ET1524" i="1"/>
  <c r="DM1527" i="1"/>
  <c r="EN1519" i="1" s="1"/>
  <c r="DV1527" i="1"/>
  <c r="EO1528" i="1" s="1"/>
  <c r="FF1527" i="1"/>
  <c r="FE1527" i="1"/>
  <c r="FD1527" i="1"/>
  <c r="FC1527" i="1"/>
  <c r="FB1527" i="1"/>
  <c r="EU1528" i="1"/>
  <c r="FM1528" i="1" s="1"/>
  <c r="FF1528" i="1"/>
  <c r="EM1530" i="1"/>
  <c r="EL1530" i="1"/>
  <c r="EK1530" i="1"/>
  <c r="ET1531" i="1"/>
  <c r="DJ1531" i="1"/>
  <c r="DR1531" i="1"/>
  <c r="EO1524" i="1" s="1"/>
  <c r="EA1531" i="1"/>
  <c r="EP1533" i="1" s="1"/>
  <c r="FA1533" i="1"/>
  <c r="EY1533" i="1"/>
  <c r="FE1533" i="1"/>
  <c r="FF1533" i="1"/>
  <c r="FD1533" i="1"/>
  <c r="FC1533" i="1"/>
  <c r="FB1533" i="1"/>
  <c r="EO1550" i="1"/>
  <c r="EN1550" i="1"/>
  <c r="EP1550" i="1"/>
  <c r="ET1543" i="1"/>
  <c r="EU1543" i="1"/>
  <c r="DJ1500" i="1"/>
  <c r="EZ1500" i="1"/>
  <c r="DJ1501" i="1"/>
  <c r="EZ1501" i="1"/>
  <c r="DJ1502" i="1"/>
  <c r="EZ1502" i="1"/>
  <c r="DJ1503" i="1"/>
  <c r="EZ1503" i="1"/>
  <c r="DJ1504" i="1"/>
  <c r="EZ1504" i="1"/>
  <c r="DJ1505" i="1"/>
  <c r="EZ1505" i="1"/>
  <c r="DJ1506" i="1"/>
  <c r="EZ1506" i="1"/>
  <c r="DJ1507" i="1"/>
  <c r="EZ1507" i="1"/>
  <c r="DJ1508" i="1"/>
  <c r="EZ1508" i="1"/>
  <c r="DJ1509" i="1"/>
  <c r="FF1509" i="1"/>
  <c r="EZ1509" i="1"/>
  <c r="FE1512" i="1"/>
  <c r="EM1519" i="1"/>
  <c r="ES1519" i="1" s="1"/>
  <c r="FK1519" i="1" s="1"/>
  <c r="EK1520" i="1"/>
  <c r="FF1530" i="1"/>
  <c r="FE1530" i="1"/>
  <c r="FD1530" i="1"/>
  <c r="FM1530" i="1" s="1"/>
  <c r="FC1530" i="1"/>
  <c r="FB1530" i="1"/>
  <c r="EL1543" i="1"/>
  <c r="ER1543" i="1" s="1"/>
  <c r="FJ1543" i="1" s="1"/>
  <c r="EK1543" i="1"/>
  <c r="EM1543" i="1"/>
  <c r="EP1586" i="1"/>
  <c r="EO1586" i="1"/>
  <c r="EN1586" i="1"/>
  <c r="EW1586" i="1"/>
  <c r="FO1586" i="1" s="1"/>
  <c r="FA1500" i="1"/>
  <c r="FA1501" i="1"/>
  <c r="FA1502" i="1"/>
  <c r="FA1503" i="1"/>
  <c r="FA1504" i="1"/>
  <c r="FA1505" i="1"/>
  <c r="FA1506" i="1"/>
  <c r="FA1507" i="1"/>
  <c r="FA1508" i="1"/>
  <c r="FA1509" i="1"/>
  <c r="EZ1510" i="1"/>
  <c r="DL1516" i="1"/>
  <c r="EL1516" i="1" s="1"/>
  <c r="EK1516" i="1"/>
  <c r="DK1519" i="1"/>
  <c r="EK1519" i="1" s="1"/>
  <c r="ET1522" i="1"/>
  <c r="ET1523" i="1"/>
  <c r="EU1524" i="1"/>
  <c r="FM1524" i="1" s="1"/>
  <c r="DR1534" i="1"/>
  <c r="FA1538" i="1"/>
  <c r="EY1538" i="1"/>
  <c r="FF1538" i="1"/>
  <c r="FE1538" i="1"/>
  <c r="FD1538" i="1"/>
  <c r="EM1541" i="1"/>
  <c r="ES1541" i="1" s="1"/>
  <c r="FK1541" i="1" s="1"/>
  <c r="EL1541" i="1"/>
  <c r="ER1541" i="1" s="1"/>
  <c r="FJ1541" i="1" s="1"/>
  <c r="EK1541" i="1"/>
  <c r="EQ1541" i="1" s="1"/>
  <c r="FB1500" i="1"/>
  <c r="FB1501" i="1"/>
  <c r="FB1502" i="1"/>
  <c r="FB1503" i="1"/>
  <c r="FB1504" i="1"/>
  <c r="FB1505" i="1"/>
  <c r="FB1506" i="1"/>
  <c r="FB1507" i="1"/>
  <c r="FB1508" i="1"/>
  <c r="FB1509" i="1"/>
  <c r="EY1512" i="1"/>
  <c r="EM1516" i="1"/>
  <c r="EY1516" i="1"/>
  <c r="DO1519" i="1"/>
  <c r="EO1521" i="1" s="1"/>
  <c r="DW1519" i="1"/>
  <c r="EP1529" i="1" s="1"/>
  <c r="EU1522" i="1"/>
  <c r="FM1522" i="1" s="1"/>
  <c r="DR1523" i="1"/>
  <c r="EN1524" i="1" s="1"/>
  <c r="DZ1523" i="1"/>
  <c r="EO1532" i="1" s="1"/>
  <c r="EY1524" i="1"/>
  <c r="FF1524" i="1"/>
  <c r="FE1524" i="1"/>
  <c r="FD1524" i="1"/>
  <c r="FC1524" i="1"/>
  <c r="FB1524" i="1"/>
  <c r="ET1525" i="1"/>
  <c r="EK1529" i="1"/>
  <c r="DO1532" i="1"/>
  <c r="EP1521" i="1" s="1"/>
  <c r="DW1532" i="1"/>
  <c r="DN1533" i="1"/>
  <c r="FC1509" i="1"/>
  <c r="FF1510" i="1"/>
  <c r="FB1510" i="1"/>
  <c r="EZ1512" i="1"/>
  <c r="EZ1516" i="1"/>
  <c r="FE1519" i="1"/>
  <c r="FD1519" i="1"/>
  <c r="FC1519" i="1"/>
  <c r="FB1519" i="1"/>
  <c r="EY1519" i="1"/>
  <c r="EL1520" i="1"/>
  <c r="DL1522" i="1"/>
  <c r="EM1522" i="1" s="1"/>
  <c r="DU1522" i="1"/>
  <c r="EO1527" i="1" s="1"/>
  <c r="EK1523" i="1"/>
  <c r="DN1524" i="1"/>
  <c r="EO1520" i="1" s="1"/>
  <c r="DW1524" i="1"/>
  <c r="DK1525" i="1"/>
  <c r="EL1525" i="1" s="1"/>
  <c r="ER1525" i="1" s="1"/>
  <c r="FJ1525" i="1" s="1"/>
  <c r="DT1525" i="1"/>
  <c r="EM1525" i="1" s="1"/>
  <c r="ES1525" i="1" s="1"/>
  <c r="FK1525" i="1" s="1"/>
  <c r="EU1525" i="1"/>
  <c r="FM1525" i="1" s="1"/>
  <c r="ET1533" i="1"/>
  <c r="DZ1534" i="1"/>
  <c r="EM1542" i="1"/>
  <c r="ES1542" i="1" s="1"/>
  <c r="FK1542" i="1" s="1"/>
  <c r="EL1542" i="1"/>
  <c r="ER1542" i="1" s="1"/>
  <c r="FJ1542" i="1" s="1"/>
  <c r="EK1542" i="1"/>
  <c r="EQ1542" i="1" s="1"/>
  <c r="EZ1525" i="1"/>
  <c r="EZ1528" i="1"/>
  <c r="FD1532" i="1"/>
  <c r="EO1543" i="1"/>
  <c r="EN1543" i="1"/>
  <c r="EP1543" i="1"/>
  <c r="FD1540" i="1"/>
  <c r="FC1540" i="1"/>
  <c r="FE1540" i="1"/>
  <c r="FA1540" i="1"/>
  <c r="EZ1540" i="1"/>
  <c r="EY1540" i="1"/>
  <c r="FF1540" i="1"/>
  <c r="EU1541" i="1"/>
  <c r="EL1561" i="1"/>
  <c r="EW1583" i="1"/>
  <c r="EZ1517" i="1"/>
  <c r="EZ1520" i="1"/>
  <c r="EY1523" i="1"/>
  <c r="FA1525" i="1"/>
  <c r="FA1528" i="1"/>
  <c r="EZ1531" i="1"/>
  <c r="FE1532" i="1"/>
  <c r="DJ1533" i="1"/>
  <c r="DR1533" i="1"/>
  <c r="EZ1523" i="1"/>
  <c r="FB1525" i="1"/>
  <c r="FB1528" i="1"/>
  <c r="FF1532" i="1"/>
  <c r="EO1544" i="1"/>
  <c r="EN1544" i="1"/>
  <c r="EO1552" i="1"/>
  <c r="EN1552" i="1"/>
  <c r="EP1552" i="1"/>
  <c r="ET1539" i="1"/>
  <c r="EU1539" i="1"/>
  <c r="DJ1539" i="1"/>
  <c r="FC1539" i="1"/>
  <c r="FB1539" i="1"/>
  <c r="FF1539" i="1"/>
  <c r="FD1539" i="1"/>
  <c r="FA1539" i="1"/>
  <c r="EZ1539" i="1"/>
  <c r="FE1539" i="1"/>
  <c r="EP1544" i="1"/>
  <c r="EN1568" i="1"/>
  <c r="EP1568" i="1"/>
  <c r="EO1568" i="1"/>
  <c r="FL1564" i="1"/>
  <c r="EY1532" i="1"/>
  <c r="DL1533" i="1"/>
  <c r="DT1533" i="1"/>
  <c r="EO1545" i="1"/>
  <c r="EN1545" i="1"/>
  <c r="EP1545" i="1"/>
  <c r="EP1553" i="1"/>
  <c r="EO1553" i="1"/>
  <c r="EN1553" i="1"/>
  <c r="DJ1569" i="1"/>
  <c r="ET1569" i="1"/>
  <c r="EW1588" i="1"/>
  <c r="FL1588" i="1"/>
  <c r="DM1533" i="1"/>
  <c r="EO1546" i="1"/>
  <c r="EN1546" i="1"/>
  <c r="EP1546" i="1"/>
  <c r="EP1554" i="1"/>
  <c r="EO1554" i="1"/>
  <c r="EN1554" i="1"/>
  <c r="EO1551" i="1"/>
  <c r="EN1551" i="1"/>
  <c r="EP1551" i="1"/>
  <c r="ET1544" i="1"/>
  <c r="EU1544" i="1"/>
  <c r="FM1544" i="1" s="1"/>
  <c r="DJ1544" i="1"/>
  <c r="EU1545" i="1"/>
  <c r="FM1545" i="1" s="1"/>
  <c r="DJ1562" i="1"/>
  <c r="ET1562" i="1"/>
  <c r="EO1566" i="1"/>
  <c r="EM1559" i="1"/>
  <c r="EZ1559" i="1"/>
  <c r="EY1559" i="1"/>
  <c r="FE1559" i="1"/>
  <c r="FB1559" i="1"/>
  <c r="FA1559" i="1"/>
  <c r="FD1559" i="1"/>
  <c r="EU1561" i="1"/>
  <c r="DL1566" i="1"/>
  <c r="EM1566" i="1" s="1"/>
  <c r="ES1566" i="1" s="1"/>
  <c r="FK1566" i="1" s="1"/>
  <c r="DU1566" i="1"/>
  <c r="EU1569" i="1"/>
  <c r="FM1569" i="1" s="1"/>
  <c r="ET1572" i="1"/>
  <c r="DO1572" i="1"/>
  <c r="EO1563" i="1" s="1"/>
  <c r="DN1573" i="1"/>
  <c r="EO1562" i="1" s="1"/>
  <c r="ET1573" i="1"/>
  <c r="EU1574" i="1"/>
  <c r="DJ1574" i="1"/>
  <c r="EN1593" i="1"/>
  <c r="EP1593" i="1"/>
  <c r="EO1593" i="1"/>
  <c r="EU1580" i="1"/>
  <c r="FM1580" i="1" s="1"/>
  <c r="EP1605" i="1"/>
  <c r="FE1542" i="1"/>
  <c r="FD1542" i="1"/>
  <c r="FF1542" i="1"/>
  <c r="FF1547" i="1"/>
  <c r="FF1548" i="1"/>
  <c r="FF1549" i="1"/>
  <c r="FF1550" i="1"/>
  <c r="ET1552" i="1"/>
  <c r="EU1552" i="1"/>
  <c r="DL1558" i="1"/>
  <c r="EU1558" i="1"/>
  <c r="FM1558" i="1" s="1"/>
  <c r="EM1563" i="1"/>
  <c r="EL1563" i="1"/>
  <c r="EK1563" i="1"/>
  <c r="EQ1563" i="1" s="1"/>
  <c r="FF1543" i="1"/>
  <c r="FE1543" i="1"/>
  <c r="FD1543" i="1"/>
  <c r="ET1551" i="1"/>
  <c r="EU1551" i="1"/>
  <c r="EO1561" i="1"/>
  <c r="EN1569" i="1"/>
  <c r="EK1558" i="1"/>
  <c r="EM1558" i="1"/>
  <c r="EL1558" i="1"/>
  <c r="EU1559" i="1"/>
  <c r="FM1559" i="1" s="1"/>
  <c r="ET1559" i="1"/>
  <c r="EU1565" i="1"/>
  <c r="EM1589" i="1"/>
  <c r="EL1589" i="1"/>
  <c r="EK1589" i="1"/>
  <c r="EQ1589" i="1" s="1"/>
  <c r="EP1582" i="1"/>
  <c r="EN1582" i="1"/>
  <c r="J1555" i="1"/>
  <c r="ET1540" i="1"/>
  <c r="EU1540" i="1"/>
  <c r="FM1540" i="1" s="1"/>
  <c r="DJ1540" i="1"/>
  <c r="FF1544" i="1"/>
  <c r="EM1546" i="1"/>
  <c r="ES1546" i="1" s="1"/>
  <c r="FK1546" i="1" s="1"/>
  <c r="EL1546" i="1"/>
  <c r="ER1546" i="1" s="1"/>
  <c r="FJ1546" i="1" s="1"/>
  <c r="EK1546" i="1"/>
  <c r="EQ1546" i="1" s="1"/>
  <c r="EM1547" i="1"/>
  <c r="ES1547" i="1" s="1"/>
  <c r="FK1547" i="1" s="1"/>
  <c r="EL1547" i="1"/>
  <c r="ER1547" i="1" s="1"/>
  <c r="FJ1547" i="1" s="1"/>
  <c r="EK1547" i="1"/>
  <c r="ET1548" i="1"/>
  <c r="ET1549" i="1"/>
  <c r="EU1549" i="1"/>
  <c r="FM1549" i="1" s="1"/>
  <c r="ET1550" i="1"/>
  <c r="EU1550" i="1"/>
  <c r="FM1550" i="1" s="1"/>
  <c r="FC1559" i="1"/>
  <c r="ET1565" i="1"/>
  <c r="DM1565" i="1"/>
  <c r="EN1561" i="1" s="1"/>
  <c r="DJ1567" i="1"/>
  <c r="ET1567" i="1"/>
  <c r="EU1571" i="1"/>
  <c r="FM1571" i="1" s="1"/>
  <c r="DK1571" i="1"/>
  <c r="EO1559" i="1" s="1"/>
  <c r="EL1571" i="1"/>
  <c r="ET1546" i="1"/>
  <c r="EU1546" i="1"/>
  <c r="FM1546" i="1" s="1"/>
  <c r="ET1547" i="1"/>
  <c r="EU1547" i="1"/>
  <c r="FM1547" i="1" s="1"/>
  <c r="EU1548" i="1"/>
  <c r="FM1548" i="1" s="1"/>
  <c r="ET1554" i="1"/>
  <c r="DJ1554" i="1"/>
  <c r="EN1563" i="1"/>
  <c r="EP1563" i="1"/>
  <c r="ET1558" i="1"/>
  <c r="FF1559" i="1"/>
  <c r="EK1560" i="1"/>
  <c r="FE1560" i="1"/>
  <c r="FD1560" i="1"/>
  <c r="FB1560" i="1"/>
  <c r="FC1560" i="1"/>
  <c r="FL1560" i="1" s="1"/>
  <c r="FA1560" i="1"/>
  <c r="EZ1560" i="1"/>
  <c r="EY1560" i="1"/>
  <c r="FF1570" i="1"/>
  <c r="FE1570" i="1"/>
  <c r="FC1570" i="1"/>
  <c r="FB1570" i="1"/>
  <c r="FA1570" i="1"/>
  <c r="EZ1570" i="1"/>
  <c r="FD1570" i="1"/>
  <c r="EW1592" i="1"/>
  <c r="FO1592" i="1" s="1"/>
  <c r="FL1592" i="1"/>
  <c r="EU1542" i="1"/>
  <c r="FM1542" i="1" s="1"/>
  <c r="EZ1542" i="1"/>
  <c r="EY1543" i="1"/>
  <c r="ET1545" i="1"/>
  <c r="FF1545" i="1"/>
  <c r="FC1554" i="1"/>
  <c r="FA1554" i="1"/>
  <c r="EZ1554" i="1"/>
  <c r="EY1554" i="1"/>
  <c r="FD1554" i="1"/>
  <c r="FF1554" i="1"/>
  <c r="FB1561" i="1"/>
  <c r="FA1561" i="1"/>
  <c r="EY1561" i="1"/>
  <c r="FF1561" i="1"/>
  <c r="FE1561" i="1"/>
  <c r="FD1561" i="1"/>
  <c r="ET1566" i="1"/>
  <c r="EN1566" i="1"/>
  <c r="DQ1569" i="1"/>
  <c r="DZ1569" i="1"/>
  <c r="EY1570" i="1"/>
  <c r="EN1591" i="1"/>
  <c r="EZ1544" i="1"/>
  <c r="DJ1545" i="1"/>
  <c r="EZ1545" i="1"/>
  <c r="EZ1546" i="1"/>
  <c r="EZ1547" i="1"/>
  <c r="DJ1548" i="1"/>
  <c r="EZ1548" i="1"/>
  <c r="DJ1549" i="1"/>
  <c r="EZ1549" i="1"/>
  <c r="DJ1550" i="1"/>
  <c r="EZ1550" i="1"/>
  <c r="DJ1551" i="1"/>
  <c r="EZ1551" i="1"/>
  <c r="DJ1552" i="1"/>
  <c r="EZ1552" i="1"/>
  <c r="ET1553" i="1"/>
  <c r="DJ1553" i="1"/>
  <c r="DN1560" i="1"/>
  <c r="EM1560" i="1" s="1"/>
  <c r="DV1560" i="1"/>
  <c r="EU1566" i="1"/>
  <c r="FD1566" i="1"/>
  <c r="FC1566" i="1"/>
  <c r="FB1566" i="1"/>
  <c r="FA1566" i="1"/>
  <c r="FF1566" i="1"/>
  <c r="DS1571" i="1"/>
  <c r="EN1567" i="1" s="1"/>
  <c r="EO1585" i="1"/>
  <c r="EP1585" i="1"/>
  <c r="EN1585" i="1"/>
  <c r="EO1570" i="1"/>
  <c r="EN1570" i="1"/>
  <c r="EP1570" i="1"/>
  <c r="EK1561" i="1"/>
  <c r="EU1562" i="1"/>
  <c r="EY1562" i="1"/>
  <c r="FF1562" i="1"/>
  <c r="FE1562" i="1"/>
  <c r="FD1562" i="1"/>
  <c r="FA1562" i="1"/>
  <c r="EZ1562" i="1"/>
  <c r="EM1591" i="1"/>
  <c r="ES1591" i="1" s="1"/>
  <c r="FK1591" i="1" s="1"/>
  <c r="EL1591" i="1"/>
  <c r="EK1591" i="1"/>
  <c r="EP1599" i="1"/>
  <c r="EO1599" i="1"/>
  <c r="EN1599" i="1"/>
  <c r="FD1550" i="1"/>
  <c r="FD1551" i="1"/>
  <c r="FD1552" i="1"/>
  <c r="EK1559" i="1"/>
  <c r="FB1562" i="1"/>
  <c r="EU1567" i="1"/>
  <c r="FM1567" i="1" s="1"/>
  <c r="DL1570" i="1"/>
  <c r="ET1570" i="1"/>
  <c r="EP1587" i="1"/>
  <c r="EO1587" i="1"/>
  <c r="EN1587" i="1"/>
  <c r="FD1581" i="1"/>
  <c r="FC1581" i="1"/>
  <c r="FB1581" i="1"/>
  <c r="FA1581" i="1"/>
  <c r="FF1581" i="1"/>
  <c r="FE1581" i="1"/>
  <c r="EU1589" i="1"/>
  <c r="FM1589" i="1" s="1"/>
  <c r="ET1589" i="1"/>
  <c r="FL1590" i="1"/>
  <c r="FE1544" i="1"/>
  <c r="FE1545" i="1"/>
  <c r="FE1546" i="1"/>
  <c r="FE1547" i="1"/>
  <c r="FE1548" i="1"/>
  <c r="FE1549" i="1"/>
  <c r="FE1550" i="1"/>
  <c r="FE1551" i="1"/>
  <c r="FE1552" i="1"/>
  <c r="EN1572" i="1"/>
  <c r="EL1559" i="1"/>
  <c r="ER1559" i="1" s="1"/>
  <c r="FJ1559" i="1" s="1"/>
  <c r="ET1561" i="1"/>
  <c r="FC1562" i="1"/>
  <c r="ET1563" i="1"/>
  <c r="FE1563" i="1"/>
  <c r="FD1563" i="1"/>
  <c r="FC1563" i="1"/>
  <c r="FB1563" i="1"/>
  <c r="EY1563" i="1"/>
  <c r="FF1563" i="1"/>
  <c r="EK1564" i="1"/>
  <c r="EM1564" i="1"/>
  <c r="EY1566" i="1"/>
  <c r="EM1572" i="1"/>
  <c r="EL1572" i="1"/>
  <c r="EO1582" i="1"/>
  <c r="DJ1583" i="1"/>
  <c r="EU1585" i="1"/>
  <c r="FM1585" i="1" s="1"/>
  <c r="DV1586" i="1"/>
  <c r="EP1592" i="1" s="1"/>
  <c r="EU1592" i="1"/>
  <c r="FM1592" i="1" s="1"/>
  <c r="EU1586" i="1"/>
  <c r="FA1587" i="1"/>
  <c r="EY1587" i="1"/>
  <c r="FF1587" i="1"/>
  <c r="FE1587" i="1"/>
  <c r="FD1587" i="1"/>
  <c r="FM1587" i="1" s="1"/>
  <c r="FC1587" i="1"/>
  <c r="EZ1587" i="1"/>
  <c r="ET1598" i="1"/>
  <c r="EP1604" i="1"/>
  <c r="DJ1604" i="1"/>
  <c r="ET1604" i="1"/>
  <c r="FB1553" i="1"/>
  <c r="EU1560" i="1"/>
  <c r="FM1560" i="1" s="1"/>
  <c r="DP1562" i="1"/>
  <c r="EP1564" i="1" s="1"/>
  <c r="DX1562" i="1"/>
  <c r="EP1572" i="1" s="1"/>
  <c r="EU1563" i="1"/>
  <c r="FM1563" i="1" s="1"/>
  <c r="EU1564" i="1"/>
  <c r="FM1564" i="1" s="1"/>
  <c r="EL1564" i="1"/>
  <c r="EZ1566" i="1"/>
  <c r="DQ1567" i="1"/>
  <c r="EP1565" i="1" s="1"/>
  <c r="DZ1567" i="1"/>
  <c r="EP1574" i="1" s="1"/>
  <c r="EU1570" i="1"/>
  <c r="FM1570" i="1" s="1"/>
  <c r="EK1572" i="1"/>
  <c r="EO1583" i="1"/>
  <c r="EP1583" i="1"/>
  <c r="EN1583" i="1"/>
  <c r="EP1591" i="1"/>
  <c r="EO1591" i="1"/>
  <c r="ET1581" i="1"/>
  <c r="EU1581" i="1"/>
  <c r="FM1581" i="1" s="1"/>
  <c r="EY1581" i="1"/>
  <c r="DT1583" i="1"/>
  <c r="EU1590" i="1"/>
  <c r="FM1590" i="1" s="1"/>
  <c r="ET1587" i="1"/>
  <c r="FB1587" i="1"/>
  <c r="EL1593" i="1"/>
  <c r="ER1593" i="1" s="1"/>
  <c r="FJ1593" i="1" s="1"/>
  <c r="EU1593" i="1"/>
  <c r="FM1593" i="1" s="1"/>
  <c r="DN1568" i="1"/>
  <c r="EP1562" i="1" s="1"/>
  <c r="DW1568" i="1"/>
  <c r="EN1571" i="1" s="1"/>
  <c r="DM1571" i="1"/>
  <c r="DU1571" i="1"/>
  <c r="EP1569" i="1" s="1"/>
  <c r="EZ1571" i="1"/>
  <c r="ET1574" i="1"/>
  <c r="EO1584" i="1"/>
  <c r="EP1588" i="1"/>
  <c r="EO1588" i="1"/>
  <c r="EP1584" i="1"/>
  <c r="EY1609" i="1"/>
  <c r="FF1609" i="1"/>
  <c r="FE1609" i="1"/>
  <c r="FD1609" i="1"/>
  <c r="FC1609" i="1"/>
  <c r="FA1609" i="1"/>
  <c r="FB1609" i="1"/>
  <c r="EZ1609" i="1"/>
  <c r="EY1564" i="1"/>
  <c r="FD1568" i="1"/>
  <c r="FC1568" i="1"/>
  <c r="FF1568" i="1"/>
  <c r="DJ1573" i="1"/>
  <c r="EY1573" i="1"/>
  <c r="FF1573" i="1"/>
  <c r="FE1573" i="1"/>
  <c r="FD1573" i="1"/>
  <c r="EZ1573" i="1"/>
  <c r="FD1574" i="1"/>
  <c r="FC1574" i="1"/>
  <c r="FB1574" i="1"/>
  <c r="FA1574" i="1"/>
  <c r="EZ1574" i="1"/>
  <c r="FF1583" i="1"/>
  <c r="EZ1583" i="1"/>
  <c r="EY1583" i="1"/>
  <c r="FE1583" i="1"/>
  <c r="FB1583" i="1"/>
  <c r="EZ1564" i="1"/>
  <c r="ET1568" i="1"/>
  <c r="FC1571" i="1"/>
  <c r="FB1571" i="1"/>
  <c r="FF1571" i="1"/>
  <c r="EU1573" i="1"/>
  <c r="J1594" i="1"/>
  <c r="FF1593" i="1"/>
  <c r="FC1583" i="1"/>
  <c r="FL1583" i="1" s="1"/>
  <c r="EL1586" i="1"/>
  <c r="ER1586" i="1" s="1"/>
  <c r="FJ1586" i="1" s="1"/>
  <c r="FA1586" i="1"/>
  <c r="EY1586" i="1"/>
  <c r="FF1586" i="1"/>
  <c r="FD1586" i="1"/>
  <c r="FC1586" i="1"/>
  <c r="FL1586" i="1" s="1"/>
  <c r="FB1586" i="1"/>
  <c r="EZ1586" i="1"/>
  <c r="EM1605" i="1"/>
  <c r="ES1605" i="1" s="1"/>
  <c r="FK1605" i="1" s="1"/>
  <c r="ET1608" i="1"/>
  <c r="FA1564" i="1"/>
  <c r="EU1568" i="1"/>
  <c r="FM1568" i="1" s="1"/>
  <c r="ET1571" i="1"/>
  <c r="FB1573" i="1"/>
  <c r="FF1574" i="1"/>
  <c r="ET1580" i="1"/>
  <c r="EP1589" i="1"/>
  <c r="EO1589" i="1"/>
  <c r="FD1583" i="1"/>
  <c r="FM1583" i="1" s="1"/>
  <c r="ET1585" i="1"/>
  <c r="DJ1585" i="1"/>
  <c r="EM1588" i="1"/>
  <c r="ES1588" i="1" s="1"/>
  <c r="FK1588" i="1" s="1"/>
  <c r="EL1588" i="1"/>
  <c r="ER1588" i="1" s="1"/>
  <c r="FJ1588" i="1" s="1"/>
  <c r="EK1588" i="1"/>
  <c r="EQ1588" i="1" s="1"/>
  <c r="EM1590" i="1"/>
  <c r="EL1590" i="1"/>
  <c r="EK1590" i="1"/>
  <c r="EQ1590" i="1" s="1"/>
  <c r="EM1592" i="1"/>
  <c r="EL1592" i="1"/>
  <c r="EK1592" i="1"/>
  <c r="DJ1568" i="1"/>
  <c r="DP1570" i="1"/>
  <c r="DY1570" i="1"/>
  <c r="EP1573" i="1" s="1"/>
  <c r="FC1573" i="1"/>
  <c r="DQ1575" i="1"/>
  <c r="DY1575" i="1"/>
  <c r="EP1590" i="1"/>
  <c r="EO1590" i="1"/>
  <c r="ET1582" i="1"/>
  <c r="EU1582" i="1"/>
  <c r="FM1582" i="1" s="1"/>
  <c r="DJ1582" i="1"/>
  <c r="FD1582" i="1"/>
  <c r="FC1582" i="1"/>
  <c r="FB1582" i="1"/>
  <c r="FA1582" i="1"/>
  <c r="EZ1582" i="1"/>
  <c r="ET1584" i="1"/>
  <c r="EU1584" i="1"/>
  <c r="FM1584" i="1" s="1"/>
  <c r="FA1584" i="1"/>
  <c r="FF1584" i="1"/>
  <c r="EY1584" i="1"/>
  <c r="FE1584" i="1"/>
  <c r="FD1584" i="1"/>
  <c r="EN1588" i="1"/>
  <c r="EN1590" i="1"/>
  <c r="EN1592" i="1"/>
  <c r="DR1598" i="1"/>
  <c r="EM1598" i="1" s="1"/>
  <c r="EU1598" i="1"/>
  <c r="EP1607" i="1"/>
  <c r="EO1600" i="1"/>
  <c r="EK1603" i="1"/>
  <c r="EY1605" i="1"/>
  <c r="FF1605" i="1"/>
  <c r="FE1605" i="1"/>
  <c r="FD1605" i="1"/>
  <c r="FC1605" i="1"/>
  <c r="FA1605" i="1"/>
  <c r="FB1605" i="1"/>
  <c r="EZ1605" i="1"/>
  <c r="EU1610" i="1"/>
  <c r="FM1610" i="1" s="1"/>
  <c r="DK1580" i="1"/>
  <c r="EZ1580" i="1"/>
  <c r="DJ1581" i="1"/>
  <c r="DJ1584" i="1"/>
  <c r="DJ1587" i="1"/>
  <c r="EY1601" i="1"/>
  <c r="FF1601" i="1"/>
  <c r="FE1601" i="1"/>
  <c r="FD1601" i="1"/>
  <c r="FC1601" i="1"/>
  <c r="FA1601" i="1"/>
  <c r="FB1601" i="1"/>
  <c r="EZ1601" i="1"/>
  <c r="FA1580" i="1"/>
  <c r="DM1604" i="1"/>
  <c r="EP1601" i="1" s="1"/>
  <c r="DV1604" i="1"/>
  <c r="EO1610" i="1" s="1"/>
  <c r="EK1607" i="1"/>
  <c r="EY1572" i="1"/>
  <c r="FB1580" i="1"/>
  <c r="EU1601" i="1"/>
  <c r="FM1601" i="1" s="1"/>
  <c r="DQ1607" i="1"/>
  <c r="EL1607" i="1" s="1"/>
  <c r="EU1607" i="1"/>
  <c r="FM1607" i="1" s="1"/>
  <c r="ET1607" i="1"/>
  <c r="FA1585" i="1"/>
  <c r="FF1585" i="1"/>
  <c r="FE1585" i="1"/>
  <c r="ET1593" i="1"/>
  <c r="DP1600" i="1"/>
  <c r="EO1604" i="1" s="1"/>
  <c r="EN1600" i="1"/>
  <c r="FF1588" i="1"/>
  <c r="FF1589" i="1"/>
  <c r="FF1590" i="1"/>
  <c r="FF1591" i="1"/>
  <c r="FO1591" i="1" s="1"/>
  <c r="FF1592" i="1"/>
  <c r="EP1609" i="1"/>
  <c r="EO1609" i="1"/>
  <c r="EN1609" i="1"/>
  <c r="EQ1609" i="1" s="1"/>
  <c r="ET1601" i="1"/>
  <c r="DS1601" i="1"/>
  <c r="EO1607" i="1" s="1"/>
  <c r="EU1602" i="1"/>
  <c r="FM1602" i="1" s="1"/>
  <c r="EU1605" i="1"/>
  <c r="EM1609" i="1"/>
  <c r="EL1609" i="1"/>
  <c r="ER1609" i="1" s="1"/>
  <c r="FJ1609" i="1" s="1"/>
  <c r="EY1588" i="1"/>
  <c r="EY1589" i="1"/>
  <c r="EY1590" i="1"/>
  <c r="EY1591" i="1"/>
  <c r="EY1592" i="1"/>
  <c r="EO1602" i="1"/>
  <c r="ER1602" i="1" s="1"/>
  <c r="FJ1602" i="1" s="1"/>
  <c r="EP1610" i="1"/>
  <c r="EN1610" i="1"/>
  <c r="DJ1599" i="1"/>
  <c r="ET1600" i="1"/>
  <c r="EK1602" i="1"/>
  <c r="EM1602" i="1"/>
  <c r="ET1602" i="1"/>
  <c r="EY1603" i="1"/>
  <c r="FF1603" i="1"/>
  <c r="FE1603" i="1"/>
  <c r="FD1603" i="1"/>
  <c r="FC1603" i="1"/>
  <c r="FA1603" i="1"/>
  <c r="ET1606" i="1"/>
  <c r="DJ1606" i="1"/>
  <c r="EU1606" i="1"/>
  <c r="FM1606" i="1" s="1"/>
  <c r="EU1609" i="1"/>
  <c r="FM1609" i="1" s="1"/>
  <c r="ET1610" i="1"/>
  <c r="DJ1610" i="1"/>
  <c r="EZ1588" i="1"/>
  <c r="EZ1589" i="1"/>
  <c r="EZ1590" i="1"/>
  <c r="EZ1591" i="1"/>
  <c r="EZ1592" i="1"/>
  <c r="EK1593" i="1"/>
  <c r="EQ1593" i="1" s="1"/>
  <c r="EM1593" i="1"/>
  <c r="ES1593" i="1" s="1"/>
  <c r="FK1593" i="1" s="1"/>
  <c r="EP1603" i="1"/>
  <c r="EO1603" i="1"/>
  <c r="EN1603" i="1"/>
  <c r="EP1608" i="1"/>
  <c r="EN1608" i="1"/>
  <c r="EU1600" i="1"/>
  <c r="FM1600" i="1" s="1"/>
  <c r="EM1603" i="1"/>
  <c r="ES1603" i="1" s="1"/>
  <c r="FK1603" i="1" s="1"/>
  <c r="DN1608" i="1"/>
  <c r="EP1602" i="1" s="1"/>
  <c r="ET1609" i="1"/>
  <c r="ET1599" i="1"/>
  <c r="EU1603" i="1"/>
  <c r="FM1603" i="1" s="1"/>
  <c r="EU1604" i="1"/>
  <c r="FM1604" i="1" s="1"/>
  <c r="ET1605" i="1"/>
  <c r="EZ1598" i="1"/>
  <c r="FF1600" i="1"/>
  <c r="DJ1601" i="1"/>
  <c r="FB1607" i="1"/>
  <c r="FE1608" i="1"/>
  <c r="FE1610" i="1"/>
  <c r="EZ1600" i="1"/>
  <c r="EL1603" i="1"/>
  <c r="ET1603" i="1"/>
  <c r="EL1605" i="1"/>
  <c r="FD1607" i="1"/>
  <c r="EY1610" i="1"/>
  <c r="EZ1593" i="1"/>
  <c r="FC1598" i="1"/>
  <c r="FF1599" i="1"/>
  <c r="DJ1600" i="1"/>
  <c r="FA1600" i="1"/>
  <c r="EY1602" i="1"/>
  <c r="EY1604" i="1"/>
  <c r="EZ1606" i="1"/>
  <c r="FE1607" i="1"/>
  <c r="EZ1608" i="1"/>
  <c r="EZ1610" i="1"/>
  <c r="FD1598" i="1"/>
  <c r="FB1600" i="1"/>
  <c r="EZ1602" i="1"/>
  <c r="FF1607" i="1"/>
  <c r="DJ1608" i="1"/>
  <c r="FA1610" i="1"/>
  <c r="FC1600" i="1"/>
  <c r="EY1607" i="1"/>
  <c r="FB1610" i="1"/>
  <c r="FI1070" i="1" l="1"/>
  <c r="EV871" i="1"/>
  <c r="FN871" i="1" s="1"/>
  <c r="FI871" i="1"/>
  <c r="EJ830" i="1"/>
  <c r="FH830" i="1" s="1"/>
  <c r="FI830" i="1"/>
  <c r="EV830" i="1"/>
  <c r="FN830" i="1" s="1"/>
  <c r="ER1516" i="1"/>
  <c r="FJ1516" i="1" s="1"/>
  <c r="ES1420" i="1"/>
  <c r="FK1420" i="1" s="1"/>
  <c r="FI1148" i="1"/>
  <c r="EV1148" i="1"/>
  <c r="FN1148" i="1" s="1"/>
  <c r="ES984" i="1"/>
  <c r="FK984" i="1" s="1"/>
  <c r="ER975" i="1"/>
  <c r="FJ975" i="1" s="1"/>
  <c r="FI720" i="1"/>
  <c r="ER477" i="1"/>
  <c r="FJ477" i="1" s="1"/>
  <c r="EQ362" i="1"/>
  <c r="EV301" i="1"/>
  <c r="FN301" i="1" s="1"/>
  <c r="FI301" i="1"/>
  <c r="EJ301" i="1"/>
  <c r="FH301" i="1" s="1"/>
  <c r="FI897" i="1"/>
  <c r="FI572" i="1"/>
  <c r="FI1482" i="1"/>
  <c r="FI1451" i="1"/>
  <c r="FI514" i="1"/>
  <c r="ES517" i="1"/>
  <c r="FK517" i="1" s="1"/>
  <c r="FI457" i="1"/>
  <c r="ES340" i="1"/>
  <c r="FK340" i="1" s="1"/>
  <c r="FI339" i="1"/>
  <c r="EV339" i="1"/>
  <c r="FN339" i="1" s="1"/>
  <c r="ES282" i="1"/>
  <c r="FK282" i="1" s="1"/>
  <c r="FI516" i="1"/>
  <c r="FI317" i="1"/>
  <c r="FI1159" i="1"/>
  <c r="EV1159" i="1"/>
  <c r="FN1159" i="1" s="1"/>
  <c r="ES1138" i="1"/>
  <c r="FK1138" i="1" s="1"/>
  <c r="EJ1102" i="1"/>
  <c r="FH1102" i="1" s="1"/>
  <c r="FI1102" i="1"/>
  <c r="EV1102" i="1"/>
  <c r="FN1102" i="1" s="1"/>
  <c r="EQ1038" i="1"/>
  <c r="FI975" i="1"/>
  <c r="ES894" i="1"/>
  <c r="FK894" i="1" s="1"/>
  <c r="ES727" i="1"/>
  <c r="FK727" i="1" s="1"/>
  <c r="FI582" i="1"/>
  <c r="EV582" i="1"/>
  <c r="FN582" i="1" s="1"/>
  <c r="EJ582" i="1"/>
  <c r="FH582" i="1" s="1"/>
  <c r="EV288" i="1"/>
  <c r="FN288" i="1" s="1"/>
  <c r="FI288" i="1"/>
  <c r="EJ288" i="1"/>
  <c r="FH288" i="1" s="1"/>
  <c r="EV67" i="1"/>
  <c r="FN67" i="1" s="1"/>
  <c r="EJ67" i="1"/>
  <c r="FH67" i="1" s="1"/>
  <c r="FI67" i="1"/>
  <c r="FI46" i="1"/>
  <c r="FI1106" i="1"/>
  <c r="FI1423" i="1"/>
  <c r="FI1153" i="1"/>
  <c r="EV1153" i="1"/>
  <c r="FN1153" i="1" s="1"/>
  <c r="EJ1153" i="1"/>
  <c r="FH1153" i="1" s="1"/>
  <c r="FI1041" i="1"/>
  <c r="FI1111" i="1"/>
  <c r="ER1026" i="1"/>
  <c r="FJ1026" i="1" s="1"/>
  <c r="EJ1086" i="1"/>
  <c r="FH1086" i="1" s="1"/>
  <c r="FI1086" i="1"/>
  <c r="EV1086" i="1"/>
  <c r="FN1086" i="1" s="1"/>
  <c r="ES1059" i="1"/>
  <c r="FK1059" i="1" s="1"/>
  <c r="ES681" i="1"/>
  <c r="FK681" i="1" s="1"/>
  <c r="FI453" i="1"/>
  <c r="EV453" i="1"/>
  <c r="FN453" i="1" s="1"/>
  <c r="FI1029" i="1"/>
  <c r="EQ802" i="1"/>
  <c r="FI630" i="1"/>
  <c r="FI1526" i="1"/>
  <c r="EV1526" i="1"/>
  <c r="FN1526" i="1" s="1"/>
  <c r="EQ1257" i="1"/>
  <c r="ES1185" i="1"/>
  <c r="FK1185" i="1" s="1"/>
  <c r="FI1167" i="1"/>
  <c r="EJ1100" i="1"/>
  <c r="FH1100" i="1" s="1"/>
  <c r="FI1100" i="1"/>
  <c r="EV1100" i="1"/>
  <c r="FN1100" i="1" s="1"/>
  <c r="ER1055" i="1"/>
  <c r="FJ1055" i="1" s="1"/>
  <c r="FI887" i="1"/>
  <c r="FI849" i="1"/>
  <c r="FI900" i="1"/>
  <c r="ES449" i="1"/>
  <c r="FK449" i="1" s="1"/>
  <c r="FI121" i="1"/>
  <c r="FI61" i="1"/>
  <c r="EV61" i="1"/>
  <c r="FN61" i="1" s="1"/>
  <c r="EJ61" i="1"/>
  <c r="FH61" i="1" s="1"/>
  <c r="FI168" i="1"/>
  <c r="FI93" i="1"/>
  <c r="FI1036" i="1"/>
  <c r="FI373" i="1"/>
  <c r="EV373" i="1"/>
  <c r="FN373" i="1" s="1"/>
  <c r="EV1609" i="1"/>
  <c r="FN1609" i="1" s="1"/>
  <c r="EJ1609" i="1"/>
  <c r="FH1609" i="1" s="1"/>
  <c r="FI1609" i="1"/>
  <c r="FI1431" i="1"/>
  <c r="FI1151" i="1"/>
  <c r="EV1151" i="1"/>
  <c r="FN1151" i="1" s="1"/>
  <c r="ER866" i="1"/>
  <c r="FJ866" i="1" s="1"/>
  <c r="FI739" i="1"/>
  <c r="FI499" i="1"/>
  <c r="ER507" i="1"/>
  <c r="FJ507" i="1" s="1"/>
  <c r="ER487" i="1"/>
  <c r="FJ487" i="1" s="1"/>
  <c r="EV64" i="1"/>
  <c r="FN64" i="1" s="1"/>
  <c r="EJ64" i="1"/>
  <c r="FH64" i="1" s="1"/>
  <c r="FI64" i="1"/>
  <c r="EL1452" i="1"/>
  <c r="EK1452" i="1"/>
  <c r="EQ1452" i="1" s="1"/>
  <c r="EM1452" i="1"/>
  <c r="ES1452" i="1" s="1"/>
  <c r="FK1452" i="1" s="1"/>
  <c r="FI1422" i="1"/>
  <c r="EW1435" i="1"/>
  <c r="FO1435" i="1" s="1"/>
  <c r="FL1435" i="1"/>
  <c r="FL1245" i="1"/>
  <c r="EW1245" i="1"/>
  <c r="FO1245" i="1" s="1"/>
  <c r="EP1203" i="1"/>
  <c r="EW1217" i="1"/>
  <c r="FO1217" i="1" s="1"/>
  <c r="FL1217" i="1"/>
  <c r="EL1080" i="1"/>
  <c r="ER1080" i="1" s="1"/>
  <c r="FJ1080" i="1" s="1"/>
  <c r="EK1080" i="1"/>
  <c r="EM1080" i="1"/>
  <c r="ES1080" i="1" s="1"/>
  <c r="FK1080" i="1" s="1"/>
  <c r="FL1166" i="1"/>
  <c r="EW1166" i="1"/>
  <c r="FO1166" i="1" s="1"/>
  <c r="EJ1110" i="1"/>
  <c r="FH1110" i="1" s="1"/>
  <c r="FI1110" i="1"/>
  <c r="EW1111" i="1"/>
  <c r="FO1111" i="1" s="1"/>
  <c r="FL1111" i="1"/>
  <c r="FL1062" i="1"/>
  <c r="EW1062" i="1"/>
  <c r="FO1062" i="1" s="1"/>
  <c r="ES876" i="1"/>
  <c r="FK876" i="1" s="1"/>
  <c r="EV745" i="1"/>
  <c r="FN745" i="1" s="1"/>
  <c r="EJ745" i="1"/>
  <c r="FH745" i="1" s="1"/>
  <c r="FI745" i="1"/>
  <c r="EV748" i="1"/>
  <c r="FN748" i="1" s="1"/>
  <c r="EJ748" i="1"/>
  <c r="FH748" i="1" s="1"/>
  <c r="FI748" i="1"/>
  <c r="EM785" i="1"/>
  <c r="ES785" i="1" s="1"/>
  <c r="FK785" i="1" s="1"/>
  <c r="EL785" i="1"/>
  <c r="ER785" i="1" s="1"/>
  <c r="FJ785" i="1" s="1"/>
  <c r="EK785" i="1"/>
  <c r="EQ785" i="1" s="1"/>
  <c r="FL825" i="1"/>
  <c r="EW825" i="1"/>
  <c r="FO825" i="1" s="1"/>
  <c r="EW675" i="1"/>
  <c r="FO675" i="1" s="1"/>
  <c r="FL675" i="1"/>
  <c r="EM659" i="1"/>
  <c r="ES659" i="1" s="1"/>
  <c r="FK659" i="1" s="1"/>
  <c r="EL659" i="1"/>
  <c r="ER659" i="1" s="1"/>
  <c r="FJ659" i="1" s="1"/>
  <c r="EK659" i="1"/>
  <c r="EM649" i="1"/>
  <c r="ES649" i="1" s="1"/>
  <c r="FK649" i="1" s="1"/>
  <c r="EL649" i="1"/>
  <c r="ER649" i="1" s="1"/>
  <c r="FJ649" i="1" s="1"/>
  <c r="EK649" i="1"/>
  <c r="EQ649" i="1" s="1"/>
  <c r="EM641" i="1"/>
  <c r="ES641" i="1" s="1"/>
  <c r="FK641" i="1" s="1"/>
  <c r="EL641" i="1"/>
  <c r="ER641" i="1" s="1"/>
  <c r="FJ641" i="1" s="1"/>
  <c r="EK641" i="1"/>
  <c r="EQ641" i="1" s="1"/>
  <c r="FL726" i="1"/>
  <c r="EW726" i="1"/>
  <c r="FO726" i="1" s="1"/>
  <c r="FM679" i="1"/>
  <c r="EW679" i="1"/>
  <c r="FO679" i="1" s="1"/>
  <c r="EW668" i="1"/>
  <c r="FO668" i="1" s="1"/>
  <c r="FL668" i="1"/>
  <c r="FL645" i="1"/>
  <c r="EW645" i="1"/>
  <c r="FO645" i="1" s="1"/>
  <c r="EK703" i="1"/>
  <c r="EQ703" i="1" s="1"/>
  <c r="EM686" i="1"/>
  <c r="ES686" i="1" s="1"/>
  <c r="FK686" i="1" s="1"/>
  <c r="EL686" i="1"/>
  <c r="ER686" i="1" s="1"/>
  <c r="FJ686" i="1" s="1"/>
  <c r="ER770" i="1"/>
  <c r="FJ770" i="1" s="1"/>
  <c r="EW703" i="1"/>
  <c r="FO703" i="1" s="1"/>
  <c r="FL703" i="1"/>
  <c r="EK625" i="1"/>
  <c r="EQ625" i="1" s="1"/>
  <c r="EM625" i="1"/>
  <c r="EL625" i="1"/>
  <c r="FL635" i="1"/>
  <c r="EW635" i="1"/>
  <c r="FO635" i="1" s="1"/>
  <c r="EW735" i="1"/>
  <c r="FO735" i="1" s="1"/>
  <c r="FL735" i="1"/>
  <c r="FI715" i="1"/>
  <c r="EP705" i="1"/>
  <c r="FL666" i="1"/>
  <c r="EW666" i="1"/>
  <c r="FO666" i="1" s="1"/>
  <c r="EM602" i="1"/>
  <c r="ES602" i="1" s="1"/>
  <c r="FK602" i="1" s="1"/>
  <c r="EL602" i="1"/>
  <c r="ER602" i="1" s="1"/>
  <c r="FJ602" i="1" s="1"/>
  <c r="EK602" i="1"/>
  <c r="EQ602" i="1" s="1"/>
  <c r="EW629" i="1"/>
  <c r="FO629" i="1" s="1"/>
  <c r="FL629" i="1"/>
  <c r="EP617" i="1"/>
  <c r="EO617" i="1"/>
  <c r="EN617" i="1"/>
  <c r="EM618" i="1"/>
  <c r="EL618" i="1"/>
  <c r="ER618" i="1" s="1"/>
  <c r="FJ618" i="1" s="1"/>
  <c r="EK618" i="1"/>
  <c r="FL605" i="1"/>
  <c r="EW605" i="1"/>
  <c r="FO605" i="1" s="1"/>
  <c r="EL471" i="1"/>
  <c r="EK471" i="1"/>
  <c r="EM471" i="1"/>
  <c r="FI695" i="1"/>
  <c r="EN653" i="1"/>
  <c r="EW587" i="1"/>
  <c r="FO587" i="1" s="1"/>
  <c r="FL587" i="1"/>
  <c r="EM531" i="1"/>
  <c r="EL531" i="1"/>
  <c r="EK531" i="1"/>
  <c r="FL438" i="1"/>
  <c r="EW438" i="1"/>
  <c r="FO438" i="1" s="1"/>
  <c r="FL563" i="1"/>
  <c r="EW563" i="1"/>
  <c r="FO563" i="1" s="1"/>
  <c r="EO524" i="1"/>
  <c r="EP524" i="1"/>
  <c r="FL439" i="1"/>
  <c r="EW439" i="1"/>
  <c r="FO439" i="1" s="1"/>
  <c r="ES662" i="1"/>
  <c r="FK662" i="1" s="1"/>
  <c r="EK590" i="1"/>
  <c r="EQ590" i="1" s="1"/>
  <c r="EK642" i="1"/>
  <c r="EQ642" i="1" s="1"/>
  <c r="EM642" i="1"/>
  <c r="ES642" i="1" s="1"/>
  <c r="FK642" i="1" s="1"/>
  <c r="EL642" i="1"/>
  <c r="ER642" i="1" s="1"/>
  <c r="FJ642" i="1" s="1"/>
  <c r="EW613" i="1"/>
  <c r="FO613" i="1" s="1"/>
  <c r="FL613" i="1"/>
  <c r="ER542" i="1"/>
  <c r="FJ542" i="1" s="1"/>
  <c r="EW433" i="1"/>
  <c r="FO433" i="1" s="1"/>
  <c r="FL433" i="1"/>
  <c r="EM548" i="1"/>
  <c r="EL548" i="1"/>
  <c r="ER548" i="1" s="1"/>
  <c r="FJ548" i="1" s="1"/>
  <c r="EK548" i="1"/>
  <c r="EQ548" i="1" s="1"/>
  <c r="ES516" i="1"/>
  <c r="FK516" i="1" s="1"/>
  <c r="EM508" i="1"/>
  <c r="ES508" i="1" s="1"/>
  <c r="FK508" i="1" s="1"/>
  <c r="EM463" i="1"/>
  <c r="EL463" i="1"/>
  <c r="EK463" i="1"/>
  <c r="EM434" i="1"/>
  <c r="ES434" i="1" s="1"/>
  <c r="FK434" i="1" s="1"/>
  <c r="EL434" i="1"/>
  <c r="ER434" i="1" s="1"/>
  <c r="FJ434" i="1" s="1"/>
  <c r="EK434" i="1"/>
  <c r="FL421" i="1"/>
  <c r="EW421" i="1"/>
  <c r="FO421" i="1" s="1"/>
  <c r="EM351" i="1"/>
  <c r="ES351" i="1" s="1"/>
  <c r="FK351" i="1" s="1"/>
  <c r="EL351" i="1"/>
  <c r="ER351" i="1" s="1"/>
  <c r="FJ351" i="1" s="1"/>
  <c r="EK351" i="1"/>
  <c r="EQ351" i="1" s="1"/>
  <c r="EK660" i="1"/>
  <c r="EQ660" i="1" s="1"/>
  <c r="EM660" i="1"/>
  <c r="EL660" i="1"/>
  <c r="EW564" i="1"/>
  <c r="FO564" i="1" s="1"/>
  <c r="FL564" i="1"/>
  <c r="EW529" i="1"/>
  <c r="FO529" i="1" s="1"/>
  <c r="FL529" i="1"/>
  <c r="FL510" i="1"/>
  <c r="EW510" i="1"/>
  <c r="FO510" i="1" s="1"/>
  <c r="FL472" i="1"/>
  <c r="EW472" i="1"/>
  <c r="FO472" i="1" s="1"/>
  <c r="EW417" i="1"/>
  <c r="FO417" i="1" s="1"/>
  <c r="FL417" i="1"/>
  <c r="EN624" i="1"/>
  <c r="ER572" i="1"/>
  <c r="FJ572" i="1" s="1"/>
  <c r="FL549" i="1"/>
  <c r="EW549" i="1"/>
  <c r="FO549" i="1" s="1"/>
  <c r="EL454" i="1"/>
  <c r="EQ600" i="1"/>
  <c r="EM392" i="1"/>
  <c r="ES392" i="1" s="1"/>
  <c r="FK392" i="1" s="1"/>
  <c r="EK392" i="1"/>
  <c r="EQ392" i="1" s="1"/>
  <c r="EL392" i="1"/>
  <c r="ER392" i="1" s="1"/>
  <c r="FJ392" i="1" s="1"/>
  <c r="FL312" i="1"/>
  <c r="EW312" i="1"/>
  <c r="FO312" i="1" s="1"/>
  <c r="EW527" i="1"/>
  <c r="FO527" i="1" s="1"/>
  <c r="FL527" i="1"/>
  <c r="EP479" i="1"/>
  <c r="EQ403" i="1"/>
  <c r="FL381" i="1"/>
  <c r="EW381" i="1"/>
  <c r="FO381" i="1" s="1"/>
  <c r="ES372" i="1"/>
  <c r="FK372" i="1" s="1"/>
  <c r="EP338" i="1"/>
  <c r="EO338" i="1"/>
  <c r="EN338" i="1"/>
  <c r="EV298" i="1"/>
  <c r="FN298" i="1" s="1"/>
  <c r="EJ298" i="1"/>
  <c r="FH298" i="1" s="1"/>
  <c r="FI298" i="1"/>
  <c r="EQ213" i="1"/>
  <c r="EO514" i="1"/>
  <c r="EQ415" i="1"/>
  <c r="EW403" i="1"/>
  <c r="FO403" i="1" s="1"/>
  <c r="FL403" i="1"/>
  <c r="EW338" i="1"/>
  <c r="FO338" i="1" s="1"/>
  <c r="FL338" i="1"/>
  <c r="EL320" i="1"/>
  <c r="ER320" i="1" s="1"/>
  <c r="FJ320" i="1" s="1"/>
  <c r="EK320" i="1"/>
  <c r="EQ320" i="1" s="1"/>
  <c r="EM320" i="1"/>
  <c r="ES320" i="1" s="1"/>
  <c r="FK320" i="1" s="1"/>
  <c r="EW318" i="1"/>
  <c r="FO318" i="1" s="1"/>
  <c r="FL318" i="1"/>
  <c r="FL236" i="1"/>
  <c r="EW236" i="1"/>
  <c r="FO236" i="1" s="1"/>
  <c r="EL228" i="1"/>
  <c r="EK228" i="1"/>
  <c r="EM228" i="1"/>
  <c r="EW210" i="1"/>
  <c r="FO210" i="1" s="1"/>
  <c r="FL210" i="1"/>
  <c r="EQ199" i="1"/>
  <c r="EL499" i="1"/>
  <c r="ER499" i="1" s="1"/>
  <c r="FJ499" i="1" s="1"/>
  <c r="EM385" i="1"/>
  <c r="ES385" i="1" s="1"/>
  <c r="FK385" i="1" s="1"/>
  <c r="EL385" i="1"/>
  <c r="EK385" i="1"/>
  <c r="FI357" i="1"/>
  <c r="FL341" i="1"/>
  <c r="EW341" i="1"/>
  <c r="FO341" i="1" s="1"/>
  <c r="FL293" i="1"/>
  <c r="EW293" i="1"/>
  <c r="FO293" i="1" s="1"/>
  <c r="EM259" i="1"/>
  <c r="ES259" i="1" s="1"/>
  <c r="FK259" i="1" s="1"/>
  <c r="EL259" i="1"/>
  <c r="ER259" i="1" s="1"/>
  <c r="FJ259" i="1" s="1"/>
  <c r="EK259" i="1"/>
  <c r="EQ259" i="1" s="1"/>
  <c r="FL211" i="1"/>
  <c r="EW211" i="1"/>
  <c r="FO211" i="1" s="1"/>
  <c r="FL190" i="1"/>
  <c r="EW190" i="1"/>
  <c r="FO190" i="1" s="1"/>
  <c r="EM470" i="1"/>
  <c r="ES470" i="1" s="1"/>
  <c r="FK470" i="1" s="1"/>
  <c r="EL470" i="1"/>
  <c r="ER470" i="1" s="1"/>
  <c r="FJ470" i="1" s="1"/>
  <c r="EW737" i="1"/>
  <c r="FO737" i="1" s="1"/>
  <c r="EP506" i="1"/>
  <c r="EW426" i="1"/>
  <c r="FO426" i="1" s="1"/>
  <c r="FL426" i="1"/>
  <c r="FL373" i="1"/>
  <c r="EW373" i="1"/>
  <c r="FO373" i="1" s="1"/>
  <c r="EW339" i="1"/>
  <c r="FO339" i="1" s="1"/>
  <c r="FL339" i="1"/>
  <c r="FM328" i="1"/>
  <c r="EP314" i="1"/>
  <c r="EO314" i="1"/>
  <c r="EN314" i="1"/>
  <c r="ER286" i="1"/>
  <c r="FJ286" i="1" s="1"/>
  <c r="ES268" i="1"/>
  <c r="FK268" i="1" s="1"/>
  <c r="FL221" i="1"/>
  <c r="EW221" i="1"/>
  <c r="FO221" i="1" s="1"/>
  <c r="ES512" i="1"/>
  <c r="FK512" i="1" s="1"/>
  <c r="EO468" i="1"/>
  <c r="EW356" i="1"/>
  <c r="FO356" i="1" s="1"/>
  <c r="FL356" i="1"/>
  <c r="FL299" i="1"/>
  <c r="EW299" i="1"/>
  <c r="FO299" i="1" s="1"/>
  <c r="EM220" i="1"/>
  <c r="ES220" i="1" s="1"/>
  <c r="FK220" i="1" s="1"/>
  <c r="EL220" i="1"/>
  <c r="ER220" i="1" s="1"/>
  <c r="FJ220" i="1" s="1"/>
  <c r="EK220" i="1"/>
  <c r="EQ220" i="1" s="1"/>
  <c r="EW212" i="1"/>
  <c r="FO212" i="1" s="1"/>
  <c r="FL212" i="1"/>
  <c r="ES550" i="1"/>
  <c r="FK550" i="1" s="1"/>
  <c r="EW487" i="1"/>
  <c r="FO487" i="1" s="1"/>
  <c r="FL487" i="1"/>
  <c r="EP473" i="1"/>
  <c r="EM423" i="1"/>
  <c r="ES423" i="1" s="1"/>
  <c r="FK423" i="1" s="1"/>
  <c r="EL423" i="1"/>
  <c r="ER423" i="1" s="1"/>
  <c r="FJ423" i="1" s="1"/>
  <c r="EK423" i="1"/>
  <c r="EQ423" i="1" s="1"/>
  <c r="EW396" i="1"/>
  <c r="FO396" i="1" s="1"/>
  <c r="FL396" i="1"/>
  <c r="EM255" i="1"/>
  <c r="ES255" i="1" s="1"/>
  <c r="FK255" i="1" s="1"/>
  <c r="EL255" i="1"/>
  <c r="ER255" i="1" s="1"/>
  <c r="FJ255" i="1" s="1"/>
  <c r="EK255" i="1"/>
  <c r="EQ255" i="1" s="1"/>
  <c r="FL146" i="1"/>
  <c r="EW146" i="1"/>
  <c r="FO146" i="1" s="1"/>
  <c r="ES203" i="1"/>
  <c r="FK203" i="1" s="1"/>
  <c r="EM477" i="1"/>
  <c r="ES477" i="1" s="1"/>
  <c r="FK477" i="1" s="1"/>
  <c r="ER315" i="1"/>
  <c r="FJ315" i="1" s="1"/>
  <c r="EN478" i="1"/>
  <c r="EQ478" i="1" s="1"/>
  <c r="EL331" i="1"/>
  <c r="ER331" i="1" s="1"/>
  <c r="FJ331" i="1" s="1"/>
  <c r="EW101" i="1"/>
  <c r="FO101" i="1" s="1"/>
  <c r="FL101" i="1"/>
  <c r="EW34" i="1"/>
  <c r="FO34" i="1" s="1"/>
  <c r="FL34" i="1"/>
  <c r="EW28" i="1"/>
  <c r="FO28" i="1" s="1"/>
  <c r="FL28" i="1"/>
  <c r="FI197" i="1"/>
  <c r="FM149" i="1"/>
  <c r="EW141" i="1"/>
  <c r="FO141" i="1" s="1"/>
  <c r="FL141" i="1"/>
  <c r="EM29" i="1"/>
  <c r="ES29" i="1" s="1"/>
  <c r="FK29" i="1" s="1"/>
  <c r="EL29" i="1"/>
  <c r="ER29" i="1" s="1"/>
  <c r="FJ29" i="1" s="1"/>
  <c r="EK29" i="1"/>
  <c r="EQ29" i="1" s="1"/>
  <c r="EO405" i="1"/>
  <c r="EL169" i="1"/>
  <c r="ER169" i="1" s="1"/>
  <c r="FJ169" i="1" s="1"/>
  <c r="EM169" i="1"/>
  <c r="ES169" i="1" s="1"/>
  <c r="FK169" i="1" s="1"/>
  <c r="ER160" i="1"/>
  <c r="FJ160" i="1" s="1"/>
  <c r="EW124" i="1"/>
  <c r="FO124" i="1" s="1"/>
  <c r="FL124" i="1"/>
  <c r="EW97" i="1"/>
  <c r="FO97" i="1" s="1"/>
  <c r="FL97" i="1"/>
  <c r="EW89" i="1"/>
  <c r="FO89" i="1" s="1"/>
  <c r="FL89" i="1"/>
  <c r="EQ201" i="1"/>
  <c r="FL151" i="1"/>
  <c r="EW151" i="1"/>
  <c r="FO151" i="1" s="1"/>
  <c r="EW94" i="1"/>
  <c r="FO94" i="1" s="1"/>
  <c r="FL94" i="1"/>
  <c r="FL133" i="1"/>
  <c r="EW133" i="1"/>
  <c r="FO133" i="1" s="1"/>
  <c r="FJ15" i="1"/>
  <c r="FI76" i="1"/>
  <c r="EV76" i="1"/>
  <c r="FN76" i="1" s="1"/>
  <c r="EJ76" i="1"/>
  <c r="FH76" i="1" s="1"/>
  <c r="ER26" i="1"/>
  <c r="FJ26" i="1" s="1"/>
  <c r="ES62" i="1"/>
  <c r="FK62" i="1" s="1"/>
  <c r="EV94" i="1"/>
  <c r="FN94" i="1" s="1"/>
  <c r="FI94" i="1"/>
  <c r="FI113" i="1"/>
  <c r="EW1545" i="1"/>
  <c r="FO1545" i="1" s="1"/>
  <c r="FL1545" i="1"/>
  <c r="FI1563" i="1"/>
  <c r="EW1544" i="1"/>
  <c r="FO1544" i="1" s="1"/>
  <c r="FL1544" i="1"/>
  <c r="FI1447" i="1"/>
  <c r="EV1447" i="1"/>
  <c r="FN1447" i="1" s="1"/>
  <c r="EM1381" i="1"/>
  <c r="ES1381" i="1" s="1"/>
  <c r="FK1381" i="1" s="1"/>
  <c r="EL1381" i="1"/>
  <c r="ER1381" i="1" s="1"/>
  <c r="FJ1381" i="1" s="1"/>
  <c r="EK1381" i="1"/>
  <c r="EQ1381" i="1" s="1"/>
  <c r="FL1401" i="1"/>
  <c r="EW1401" i="1"/>
  <c r="FO1401" i="1" s="1"/>
  <c r="EN1338" i="1"/>
  <c r="EW1326" i="1"/>
  <c r="FO1326" i="1" s="1"/>
  <c r="FL1326" i="1"/>
  <c r="FI1311" i="1"/>
  <c r="EK1252" i="1"/>
  <c r="EQ1252" i="1" s="1"/>
  <c r="EL1190" i="1"/>
  <c r="EK1190" i="1"/>
  <c r="EQ1190" i="1" s="1"/>
  <c r="EM1190" i="1"/>
  <c r="EP1202" i="1"/>
  <c r="EO1202" i="1"/>
  <c r="ER1202" i="1" s="1"/>
  <c r="FJ1202" i="1" s="1"/>
  <c r="EN1202" i="1"/>
  <c r="EW1038" i="1"/>
  <c r="FO1038" i="1" s="1"/>
  <c r="FL1038" i="1"/>
  <c r="FM1034" i="1"/>
  <c r="EW1034" i="1"/>
  <c r="FO1034" i="1" s="1"/>
  <c r="EW997" i="1"/>
  <c r="FO997" i="1" s="1"/>
  <c r="FL997" i="1"/>
  <c r="EQ992" i="1"/>
  <c r="EP1022" i="1"/>
  <c r="EW912" i="1"/>
  <c r="FO912" i="1" s="1"/>
  <c r="FL912" i="1"/>
  <c r="EW957" i="1"/>
  <c r="FO957" i="1" s="1"/>
  <c r="FL957" i="1"/>
  <c r="FL950" i="1"/>
  <c r="EW950" i="1"/>
  <c r="FO950" i="1" s="1"/>
  <c r="ES939" i="1"/>
  <c r="FK939" i="1" s="1"/>
  <c r="FL940" i="1"/>
  <c r="EW940" i="1"/>
  <c r="FO940" i="1" s="1"/>
  <c r="EM783" i="1"/>
  <c r="ES783" i="1" s="1"/>
  <c r="FK783" i="1" s="1"/>
  <c r="EL783" i="1"/>
  <c r="ER783" i="1" s="1"/>
  <c r="FJ783" i="1" s="1"/>
  <c r="EK783" i="1"/>
  <c r="EQ783" i="1" s="1"/>
  <c r="EN858" i="1"/>
  <c r="FL856" i="1"/>
  <c r="EW856" i="1"/>
  <c r="FO856" i="1" s="1"/>
  <c r="EW1603" i="1"/>
  <c r="FO1603" i="1" s="1"/>
  <c r="FL1603" i="1"/>
  <c r="ES1609" i="1"/>
  <c r="FK1609" i="1" s="1"/>
  <c r="EN1601" i="1"/>
  <c r="ER1607" i="1"/>
  <c r="FJ1607" i="1" s="1"/>
  <c r="EN1602" i="1"/>
  <c r="EQ1603" i="1"/>
  <c r="EW1584" i="1"/>
  <c r="FO1584" i="1" s="1"/>
  <c r="FL1584" i="1"/>
  <c r="FL1582" i="1"/>
  <c r="EW1582" i="1"/>
  <c r="FO1582" i="1" s="1"/>
  <c r="EM1568" i="1"/>
  <c r="ES1568" i="1" s="1"/>
  <c r="FK1568" i="1" s="1"/>
  <c r="EL1568" i="1"/>
  <c r="ER1568" i="1" s="1"/>
  <c r="FJ1568" i="1" s="1"/>
  <c r="EK1568" i="1"/>
  <c r="EQ1568" i="1" s="1"/>
  <c r="FL1580" i="1"/>
  <c r="EW1580" i="1"/>
  <c r="FO1580" i="1" s="1"/>
  <c r="EM1586" i="1"/>
  <c r="ES1586" i="1" s="1"/>
  <c r="FK1586" i="1" s="1"/>
  <c r="FL1568" i="1"/>
  <c r="EW1568" i="1"/>
  <c r="FO1568" i="1" s="1"/>
  <c r="EW1604" i="1"/>
  <c r="FO1604" i="1" s="1"/>
  <c r="FL1604" i="1"/>
  <c r="EK1570" i="1"/>
  <c r="EQ1570" i="1" s="1"/>
  <c r="EK1598" i="1"/>
  <c r="FM1566" i="1"/>
  <c r="EM1551" i="1"/>
  <c r="ES1551" i="1" s="1"/>
  <c r="FK1551" i="1" s="1"/>
  <c r="EL1551" i="1"/>
  <c r="ER1551" i="1" s="1"/>
  <c r="FJ1551" i="1" s="1"/>
  <c r="EK1551" i="1"/>
  <c r="EQ1551" i="1" s="1"/>
  <c r="EO1567" i="1"/>
  <c r="EW1550" i="1"/>
  <c r="FO1550" i="1" s="1"/>
  <c r="FL1550" i="1"/>
  <c r="ES1558" i="1"/>
  <c r="FK1558" i="1" s="1"/>
  <c r="EP1561" i="1"/>
  <c r="ES1561" i="1" s="1"/>
  <c r="FK1561" i="1" s="1"/>
  <c r="ER1563" i="1"/>
  <c r="FJ1563" i="1" s="1"/>
  <c r="FM1561" i="1"/>
  <c r="EN1565" i="1"/>
  <c r="EQ1523" i="1"/>
  <c r="EM1521" i="1"/>
  <c r="ES1521" i="1" s="1"/>
  <c r="FK1521" i="1" s="1"/>
  <c r="EO1517" i="1"/>
  <c r="EN1517" i="1"/>
  <c r="EW1560" i="1"/>
  <c r="FO1560" i="1" s="1"/>
  <c r="EL1531" i="1"/>
  <c r="ER1531" i="1" s="1"/>
  <c r="FJ1531" i="1" s="1"/>
  <c r="EK1531" i="1"/>
  <c r="EQ1531" i="1" s="1"/>
  <c r="EM1531" i="1"/>
  <c r="EW1530" i="1"/>
  <c r="FO1530" i="1" s="1"/>
  <c r="FL1530" i="1"/>
  <c r="EN1533" i="1"/>
  <c r="EM1526" i="1"/>
  <c r="ES1526" i="1" s="1"/>
  <c r="FK1526" i="1" s="1"/>
  <c r="EO1529" i="1"/>
  <c r="ER1529" i="1" s="1"/>
  <c r="FJ1529" i="1" s="1"/>
  <c r="EP1524" i="1"/>
  <c r="EN1520" i="1"/>
  <c r="FL1509" i="1"/>
  <c r="EW1509" i="1"/>
  <c r="FO1509" i="1" s="1"/>
  <c r="EP1526" i="1"/>
  <c r="EP1488" i="1"/>
  <c r="EW1477" i="1"/>
  <c r="FO1477" i="1" s="1"/>
  <c r="FL1477" i="1"/>
  <c r="EK1527" i="1"/>
  <c r="EQ1479" i="1"/>
  <c r="EW1488" i="1"/>
  <c r="FO1488" i="1" s="1"/>
  <c r="FL1488" i="1"/>
  <c r="FL1473" i="1"/>
  <c r="EW1473" i="1"/>
  <c r="FO1473" i="1" s="1"/>
  <c r="FM1466" i="1"/>
  <c r="EL1490" i="1"/>
  <c r="ER1490" i="1" s="1"/>
  <c r="FJ1490" i="1" s="1"/>
  <c r="EK1490" i="1"/>
  <c r="EQ1490" i="1" s="1"/>
  <c r="EM1490" i="1"/>
  <c r="ES1490" i="1" s="1"/>
  <c r="FK1490" i="1" s="1"/>
  <c r="FM1486" i="1"/>
  <c r="EK1456" i="1"/>
  <c r="EQ1456" i="1" s="1"/>
  <c r="FL1483" i="1"/>
  <c r="EW1483" i="1"/>
  <c r="FO1483" i="1" s="1"/>
  <c r="ER1453" i="1"/>
  <c r="FJ1453" i="1" s="1"/>
  <c r="ES1462" i="1"/>
  <c r="FK1462" i="1" s="1"/>
  <c r="EW1446" i="1"/>
  <c r="FO1446" i="1" s="1"/>
  <c r="FL1446" i="1"/>
  <c r="FM1449" i="1"/>
  <c r="EW1460" i="1"/>
  <c r="FO1460" i="1" s="1"/>
  <c r="FL1460" i="1"/>
  <c r="EW1431" i="1"/>
  <c r="FO1431" i="1" s="1"/>
  <c r="FL1431" i="1"/>
  <c r="FM1489" i="1"/>
  <c r="EP1435" i="1"/>
  <c r="FL1429" i="1"/>
  <c r="EW1429" i="1"/>
  <c r="FO1429" i="1" s="1"/>
  <c r="EN1420" i="1"/>
  <c r="EN1426" i="1"/>
  <c r="EQ1455" i="1"/>
  <c r="FL1432" i="1"/>
  <c r="EW1432" i="1"/>
  <c r="FO1432" i="1" s="1"/>
  <c r="FM1416" i="1"/>
  <c r="EO1402" i="1"/>
  <c r="ER1402" i="1" s="1"/>
  <c r="FJ1402" i="1" s="1"/>
  <c r="EP1453" i="1"/>
  <c r="EO1452" i="1"/>
  <c r="FM1423" i="1"/>
  <c r="EL1433" i="1"/>
  <c r="EN1432" i="1"/>
  <c r="EM1410" i="1"/>
  <c r="ES1410" i="1" s="1"/>
  <c r="FK1410" i="1" s="1"/>
  <c r="FL1392" i="1"/>
  <c r="EW1392" i="1"/>
  <c r="FO1392" i="1" s="1"/>
  <c r="EN1424" i="1"/>
  <c r="EM1413" i="1"/>
  <c r="ES1413" i="1" s="1"/>
  <c r="FK1413" i="1" s="1"/>
  <c r="EN1413" i="1"/>
  <c r="EQ1413" i="1" s="1"/>
  <c r="FO1391" i="1"/>
  <c r="EL1408" i="1"/>
  <c r="ER1408" i="1" s="1"/>
  <c r="FJ1408" i="1" s="1"/>
  <c r="EO1431" i="1"/>
  <c r="FL1386" i="1"/>
  <c r="EW1386" i="1"/>
  <c r="FO1386" i="1" s="1"/>
  <c r="EL1403" i="1"/>
  <c r="ER1403" i="1" s="1"/>
  <c r="FJ1403" i="1" s="1"/>
  <c r="EM1437" i="1"/>
  <c r="ES1437" i="1" s="1"/>
  <c r="FK1437" i="1" s="1"/>
  <c r="EL1437" i="1"/>
  <c r="ER1437" i="1" s="1"/>
  <c r="FJ1437" i="1" s="1"/>
  <c r="EK1437" i="1"/>
  <c r="EQ1437" i="1" s="1"/>
  <c r="FL1395" i="1"/>
  <c r="EW1395" i="1"/>
  <c r="FO1395" i="1" s="1"/>
  <c r="EK1420" i="1"/>
  <c r="EQ1420" i="1" s="1"/>
  <c r="EW1411" i="1"/>
  <c r="FO1411" i="1" s="1"/>
  <c r="FL1411" i="1"/>
  <c r="EO1408" i="1"/>
  <c r="EP1409" i="1"/>
  <c r="FM1352" i="1"/>
  <c r="EN1415" i="1"/>
  <c r="FM1357" i="1"/>
  <c r="EO1357" i="1"/>
  <c r="ER1359" i="1"/>
  <c r="FJ1359" i="1" s="1"/>
  <c r="EO1464" i="1"/>
  <c r="FM1363" i="1"/>
  <c r="FM1343" i="1"/>
  <c r="EN1340" i="1"/>
  <c r="ER1365" i="1"/>
  <c r="FJ1365" i="1" s="1"/>
  <c r="EO1363" i="1"/>
  <c r="EN1347" i="1"/>
  <c r="EN1342" i="1"/>
  <c r="EP1338" i="1"/>
  <c r="ES1340" i="1"/>
  <c r="FK1340" i="1" s="1"/>
  <c r="EL1325" i="1"/>
  <c r="ER1325" i="1" s="1"/>
  <c r="FJ1325" i="1" s="1"/>
  <c r="EK1325" i="1"/>
  <c r="EQ1325" i="1" s="1"/>
  <c r="EM1325" i="1"/>
  <c r="ES1325" i="1" s="1"/>
  <c r="FK1325" i="1" s="1"/>
  <c r="EO1351" i="1"/>
  <c r="FL1331" i="1"/>
  <c r="EW1331" i="1"/>
  <c r="FO1331" i="1" s="1"/>
  <c r="EK1343" i="1"/>
  <c r="EQ1343" i="1" s="1"/>
  <c r="EQ1340" i="1"/>
  <c r="EW1303" i="1"/>
  <c r="FO1303" i="1" s="1"/>
  <c r="FI1322" i="1"/>
  <c r="FK1329" i="1"/>
  <c r="EJ1302" i="1"/>
  <c r="FH1302" i="1" s="1"/>
  <c r="FI1302" i="1"/>
  <c r="EV1302" i="1"/>
  <c r="FN1302" i="1" s="1"/>
  <c r="ES1328" i="1"/>
  <c r="FK1328" i="1" s="1"/>
  <c r="EW1311" i="1"/>
  <c r="FO1311" i="1" s="1"/>
  <c r="EO1304" i="1"/>
  <c r="ER1304" i="1" s="1"/>
  <c r="EM1287" i="1"/>
  <c r="ES1287" i="1" s="1"/>
  <c r="FK1287" i="1" s="1"/>
  <c r="FJ1272" i="1"/>
  <c r="EL1262" i="1"/>
  <c r="ER1262" i="1" s="1"/>
  <c r="FJ1262" i="1" s="1"/>
  <c r="EK1262" i="1"/>
  <c r="EQ1262" i="1" s="1"/>
  <c r="EM1262" i="1"/>
  <c r="ES1262" i="1" s="1"/>
  <c r="FK1262" i="1" s="1"/>
  <c r="EL1251" i="1"/>
  <c r="EK1251" i="1"/>
  <c r="EQ1251" i="1" s="1"/>
  <c r="EM1251" i="1"/>
  <c r="ES1251" i="1" s="1"/>
  <c r="FK1251" i="1" s="1"/>
  <c r="EQ1327" i="1"/>
  <c r="ES1320" i="1"/>
  <c r="FK1320" i="1" s="1"/>
  <c r="ER1311" i="1"/>
  <c r="FJ1311" i="1" s="1"/>
  <c r="FO1308" i="1"/>
  <c r="ES1292" i="1"/>
  <c r="FK1292" i="1" s="1"/>
  <c r="EO1285" i="1"/>
  <c r="EW1267" i="1"/>
  <c r="FO1267" i="1" s="1"/>
  <c r="FL1267" i="1"/>
  <c r="EO1293" i="1"/>
  <c r="EP1289" i="1"/>
  <c r="EO1288" i="1"/>
  <c r="EP1285" i="1"/>
  <c r="FL1262" i="1"/>
  <c r="EW1262" i="1"/>
  <c r="FO1262" i="1" s="1"/>
  <c r="FL1201" i="1"/>
  <c r="EW1201" i="1"/>
  <c r="FO1201" i="1" s="1"/>
  <c r="EN1286" i="1"/>
  <c r="EQ1286" i="1" s="1"/>
  <c r="EM1248" i="1"/>
  <c r="ES1248" i="1" s="1"/>
  <c r="FK1248" i="1" s="1"/>
  <c r="EL1248" i="1"/>
  <c r="EK1248" i="1"/>
  <c r="EO1245" i="1"/>
  <c r="FM1239" i="1"/>
  <c r="FO1237" i="1"/>
  <c r="EM1234" i="1"/>
  <c r="ES1234" i="1" s="1"/>
  <c r="FK1234" i="1" s="1"/>
  <c r="EL1234" i="1"/>
  <c r="ER1234" i="1" s="1"/>
  <c r="FJ1234" i="1" s="1"/>
  <c r="EK1234" i="1"/>
  <c r="EQ1234" i="1" s="1"/>
  <c r="EK1217" i="1"/>
  <c r="FM1261" i="1"/>
  <c r="EM1249" i="1"/>
  <c r="ES1249" i="1" s="1"/>
  <c r="FK1249" i="1" s="1"/>
  <c r="EW1229" i="1"/>
  <c r="FO1229" i="1" s="1"/>
  <c r="FL1229" i="1"/>
  <c r="ER1215" i="1"/>
  <c r="FJ1215" i="1" s="1"/>
  <c r="EL1252" i="1"/>
  <c r="ER1252" i="1" s="1"/>
  <c r="FJ1252" i="1" s="1"/>
  <c r="FL1205" i="1"/>
  <c r="EW1205" i="1"/>
  <c r="FO1205" i="1" s="1"/>
  <c r="EL1182" i="1"/>
  <c r="ER1182" i="1" s="1"/>
  <c r="FJ1182" i="1" s="1"/>
  <c r="EM1182" i="1"/>
  <c r="ES1182" i="1" s="1"/>
  <c r="FK1182" i="1" s="1"/>
  <c r="EK1182" i="1"/>
  <c r="EP1284" i="1"/>
  <c r="EO1251" i="1"/>
  <c r="EM1225" i="1"/>
  <c r="ES1225" i="1" s="1"/>
  <c r="FK1225" i="1" s="1"/>
  <c r="EL1225" i="1"/>
  <c r="ER1225" i="1" s="1"/>
  <c r="FJ1225" i="1" s="1"/>
  <c r="EK1225" i="1"/>
  <c r="EQ1225" i="1" s="1"/>
  <c r="EN1194" i="1"/>
  <c r="FK1206" i="1"/>
  <c r="EN1201" i="1"/>
  <c r="FM1191" i="1"/>
  <c r="ER1187" i="1"/>
  <c r="FJ1187" i="1" s="1"/>
  <c r="EW1181" i="1"/>
  <c r="FO1181" i="1" s="1"/>
  <c r="FL1181" i="1"/>
  <c r="EK1202" i="1"/>
  <c r="EQ1202" i="1" s="1"/>
  <c r="EW1191" i="1"/>
  <c r="FO1191" i="1" s="1"/>
  <c r="FL1191" i="1"/>
  <c r="EO1256" i="1"/>
  <c r="FM1214" i="1"/>
  <c r="FM1204" i="1"/>
  <c r="EP1217" i="1"/>
  <c r="FL1211" i="1"/>
  <c r="EW1211" i="1"/>
  <c r="FO1211" i="1" s="1"/>
  <c r="EW1183" i="1"/>
  <c r="FO1183" i="1" s="1"/>
  <c r="FL1183" i="1"/>
  <c r="EP1182" i="1"/>
  <c r="EO1164" i="1"/>
  <c r="ER1164" i="1" s="1"/>
  <c r="FJ1164" i="1" s="1"/>
  <c r="FM1174" i="1"/>
  <c r="ER1213" i="1"/>
  <c r="FJ1213" i="1" s="1"/>
  <c r="EO1209" i="1"/>
  <c r="ER1209" i="1" s="1"/>
  <c r="FJ1209" i="1" s="1"/>
  <c r="EL1185" i="1"/>
  <c r="EV1216" i="1"/>
  <c r="FN1216" i="1" s="1"/>
  <c r="EJ1216" i="1"/>
  <c r="FH1216" i="1" s="1"/>
  <c r="FI1216" i="1"/>
  <c r="EP1207" i="1"/>
  <c r="ES1207" i="1" s="1"/>
  <c r="FK1207" i="1" s="1"/>
  <c r="EK1199" i="1"/>
  <c r="EL1181" i="1"/>
  <c r="ER1181" i="1" s="1"/>
  <c r="FJ1181" i="1" s="1"/>
  <c r="EP1195" i="1"/>
  <c r="ES1195" i="1" s="1"/>
  <c r="FK1195" i="1" s="1"/>
  <c r="EP1215" i="1"/>
  <c r="EW1164" i="1"/>
  <c r="FO1164" i="1" s="1"/>
  <c r="FL1164" i="1"/>
  <c r="EM1153" i="1"/>
  <c r="ES1153" i="1" s="1"/>
  <c r="FK1153" i="1" s="1"/>
  <c r="EK1143" i="1"/>
  <c r="EQ1143" i="1" s="1"/>
  <c r="EK1139" i="1"/>
  <c r="EL1137" i="1"/>
  <c r="ER1137" i="1" s="1"/>
  <c r="FJ1137" i="1" s="1"/>
  <c r="EM1151" i="1"/>
  <c r="ES1151" i="1" s="1"/>
  <c r="FK1151" i="1" s="1"/>
  <c r="FI1170" i="1"/>
  <c r="EW1132" i="1"/>
  <c r="FO1132" i="1" s="1"/>
  <c r="FL1132" i="1"/>
  <c r="EW1159" i="1"/>
  <c r="FO1159" i="1" s="1"/>
  <c r="FL1159" i="1"/>
  <c r="EL1152" i="1"/>
  <c r="ER1152" i="1" s="1"/>
  <c r="FJ1152" i="1" s="1"/>
  <c r="EM1124" i="1"/>
  <c r="ES1124" i="1" s="1"/>
  <c r="FK1124" i="1" s="1"/>
  <c r="EK1171" i="1"/>
  <c r="EQ1171" i="1" s="1"/>
  <c r="EP1159" i="1"/>
  <c r="EM1163" i="1"/>
  <c r="ES1163" i="1" s="1"/>
  <c r="FK1163" i="1" s="1"/>
  <c r="EL1163" i="1"/>
  <c r="ER1163" i="1" s="1"/>
  <c r="FJ1163" i="1" s="1"/>
  <c r="EK1163" i="1"/>
  <c r="EQ1163" i="1" s="1"/>
  <c r="EM1148" i="1"/>
  <c r="ES1148" i="1" s="1"/>
  <c r="FK1148" i="1" s="1"/>
  <c r="FL1123" i="1"/>
  <c r="EW1123" i="1"/>
  <c r="FO1123" i="1" s="1"/>
  <c r="EW1089" i="1"/>
  <c r="FO1089" i="1" s="1"/>
  <c r="FL1089" i="1"/>
  <c r="EL1124" i="1"/>
  <c r="ER1124" i="1" s="1"/>
  <c r="FJ1124" i="1" s="1"/>
  <c r="EQ1129" i="1"/>
  <c r="EN1127" i="1"/>
  <c r="EO1129" i="1"/>
  <c r="FO1103" i="1"/>
  <c r="EW1098" i="1"/>
  <c r="FO1098" i="1" s="1"/>
  <c r="FL1098" i="1"/>
  <c r="EN1118" i="1"/>
  <c r="FO1108" i="1"/>
  <c r="FL1090" i="1"/>
  <c r="EW1090" i="1"/>
  <c r="FO1090" i="1" s="1"/>
  <c r="EN1082" i="1"/>
  <c r="EP1082" i="1"/>
  <c r="EO1082" i="1"/>
  <c r="EL1060" i="1"/>
  <c r="EK1060" i="1"/>
  <c r="EQ1060" i="1" s="1"/>
  <c r="EM1060" i="1"/>
  <c r="ES1060" i="1" s="1"/>
  <c r="FK1060" i="1" s="1"/>
  <c r="FM1110" i="1"/>
  <c r="ER1106" i="1"/>
  <c r="FJ1106" i="1" s="1"/>
  <c r="FO1075" i="1"/>
  <c r="FL1082" i="1"/>
  <c r="EW1082" i="1"/>
  <c r="FO1082" i="1" s="1"/>
  <c r="EW1066" i="1"/>
  <c r="FO1066" i="1" s="1"/>
  <c r="FL1066" i="1"/>
  <c r="EW1058" i="1"/>
  <c r="FO1058" i="1" s="1"/>
  <c r="FL1058" i="1"/>
  <c r="ES1027" i="1"/>
  <c r="FK1027" i="1" s="1"/>
  <c r="FL1023" i="1"/>
  <c r="EW1023" i="1"/>
  <c r="FO1023" i="1" s="1"/>
  <c r="EO1060" i="1"/>
  <c r="FM1036" i="1"/>
  <c r="EP1038" i="1"/>
  <c r="EO1038" i="1"/>
  <c r="EN1038" i="1"/>
  <c r="FL1060" i="1"/>
  <c r="EW1060" i="1"/>
  <c r="FO1060" i="1" s="1"/>
  <c r="EO1059" i="1"/>
  <c r="FK1042" i="1"/>
  <c r="EW1039" i="1"/>
  <c r="FO1039" i="1" s="1"/>
  <c r="FL1039" i="1"/>
  <c r="EO1058" i="1"/>
  <c r="EM1036" i="1"/>
  <c r="ES1036" i="1" s="1"/>
  <c r="FK1036" i="1" s="1"/>
  <c r="EN1035" i="1"/>
  <c r="EO1122" i="1"/>
  <c r="EL1070" i="1"/>
  <c r="ER1070" i="1" s="1"/>
  <c r="FJ1070" i="1" s="1"/>
  <c r="FM1061" i="1"/>
  <c r="EW1059" i="1"/>
  <c r="FO1059" i="1" s="1"/>
  <c r="FL1059" i="1"/>
  <c r="EO1015" i="1"/>
  <c r="ER1015" i="1" s="1"/>
  <c r="FJ1015" i="1" s="1"/>
  <c r="ER1083" i="1"/>
  <c r="FJ1083" i="1" s="1"/>
  <c r="EK1056" i="1"/>
  <c r="EN1063" i="1"/>
  <c r="EN1056" i="1"/>
  <c r="EW1046" i="1"/>
  <c r="FO1046" i="1" s="1"/>
  <c r="FL1046" i="1"/>
  <c r="EM1033" i="1"/>
  <c r="EM1020" i="1"/>
  <c r="FM1066" i="1"/>
  <c r="FL1054" i="1"/>
  <c r="EW1054" i="1"/>
  <c r="FO1054" i="1" s="1"/>
  <c r="FL1028" i="1"/>
  <c r="EW1028" i="1"/>
  <c r="FO1028" i="1" s="1"/>
  <c r="EL1001" i="1"/>
  <c r="ER1001" i="1" s="1"/>
  <c r="FJ1001" i="1" s="1"/>
  <c r="EM1005" i="1"/>
  <c r="ES1005" i="1" s="1"/>
  <c r="FK1005" i="1" s="1"/>
  <c r="EL1005" i="1"/>
  <c r="EK1005" i="1"/>
  <c r="EQ1005" i="1" s="1"/>
  <c r="EQ995" i="1"/>
  <c r="EP1017" i="1"/>
  <c r="ES986" i="1"/>
  <c r="FK986" i="1" s="1"/>
  <c r="EO992" i="1"/>
  <c r="EP1001" i="1"/>
  <c r="EM985" i="1"/>
  <c r="ES985" i="1" s="1"/>
  <c r="FK985" i="1" s="1"/>
  <c r="EL985" i="1"/>
  <c r="EK985" i="1"/>
  <c r="EQ985" i="1" s="1"/>
  <c r="FM980" i="1"/>
  <c r="EK911" i="1"/>
  <c r="EQ911" i="1" s="1"/>
  <c r="EN1037" i="1"/>
  <c r="EW980" i="1"/>
  <c r="FO980" i="1" s="1"/>
  <c r="FL980" i="1"/>
  <c r="EN1022" i="1"/>
  <c r="EQ1022" i="1" s="1"/>
  <c r="EL972" i="1"/>
  <c r="EM966" i="1"/>
  <c r="ES966" i="1" s="1"/>
  <c r="FK966" i="1" s="1"/>
  <c r="EL966" i="1"/>
  <c r="ER966" i="1" s="1"/>
  <c r="FJ966" i="1" s="1"/>
  <c r="EK966" i="1"/>
  <c r="EQ966" i="1" s="1"/>
  <c r="FM921" i="1"/>
  <c r="EM1070" i="1"/>
  <c r="ES1070" i="1" s="1"/>
  <c r="FK1070" i="1" s="1"/>
  <c r="EN1027" i="1"/>
  <c r="ES1007" i="1"/>
  <c r="FK1007" i="1" s="1"/>
  <c r="EN997" i="1"/>
  <c r="EO1005" i="1"/>
  <c r="EM938" i="1"/>
  <c r="ES938" i="1" s="1"/>
  <c r="FK938" i="1" s="1"/>
  <c r="EL938" i="1"/>
  <c r="ER938" i="1" s="1"/>
  <c r="FJ938" i="1" s="1"/>
  <c r="EK938" i="1"/>
  <c r="EQ938" i="1" s="1"/>
  <c r="EK971" i="1"/>
  <c r="EQ971" i="1" s="1"/>
  <c r="EW959" i="1"/>
  <c r="FO959" i="1" s="1"/>
  <c r="FL959" i="1"/>
  <c r="ER923" i="1"/>
  <c r="FJ923" i="1" s="1"/>
  <c r="EP859" i="1"/>
  <c r="ES859" i="1" s="1"/>
  <c r="FK859" i="1" s="1"/>
  <c r="EP975" i="1"/>
  <c r="EQ957" i="1"/>
  <c r="FL902" i="1"/>
  <c r="EW902" i="1"/>
  <c r="FO902" i="1" s="1"/>
  <c r="EO894" i="1"/>
  <c r="EM880" i="1"/>
  <c r="ES880" i="1" s="1"/>
  <c r="FK880" i="1" s="1"/>
  <c r="EL880" i="1"/>
  <c r="EK880" i="1"/>
  <c r="EL863" i="1"/>
  <c r="EM863" i="1"/>
  <c r="EK863" i="1"/>
  <c r="ER804" i="1"/>
  <c r="FJ804" i="1" s="1"/>
  <c r="EN981" i="1"/>
  <c r="FM929" i="1"/>
  <c r="EO893" i="1"/>
  <c r="ER893" i="1" s="1"/>
  <c r="FJ893" i="1" s="1"/>
  <c r="FI835" i="1"/>
  <c r="EV835" i="1"/>
  <c r="FN835" i="1" s="1"/>
  <c r="FI788" i="1"/>
  <c r="EV788" i="1"/>
  <c r="FN788" i="1" s="1"/>
  <c r="EN951" i="1"/>
  <c r="EM932" i="1"/>
  <c r="EL932" i="1"/>
  <c r="EK932" i="1"/>
  <c r="EQ932" i="1" s="1"/>
  <c r="EW905" i="1"/>
  <c r="FO905" i="1" s="1"/>
  <c r="FL905" i="1"/>
  <c r="EK874" i="1"/>
  <c r="EQ874" i="1" s="1"/>
  <c r="EV862" i="1"/>
  <c r="FN862" i="1" s="1"/>
  <c r="EJ862" i="1"/>
  <c r="FH862" i="1" s="1"/>
  <c r="FI862" i="1"/>
  <c r="EM817" i="1"/>
  <c r="EO815" i="1"/>
  <c r="EL817" i="1"/>
  <c r="EN815" i="1"/>
  <c r="EK817" i="1"/>
  <c r="EQ817" i="1" s="1"/>
  <c r="EP815" i="1"/>
  <c r="EM773" i="1"/>
  <c r="ES773" i="1" s="1"/>
  <c r="FK773" i="1" s="1"/>
  <c r="EL773" i="1"/>
  <c r="ER773" i="1" s="1"/>
  <c r="FJ773" i="1" s="1"/>
  <c r="EK773" i="1"/>
  <c r="EQ773" i="1" s="1"/>
  <c r="FL958" i="1"/>
  <c r="EW958" i="1"/>
  <c r="FO958" i="1" s="1"/>
  <c r="FM935" i="1"/>
  <c r="EW917" i="1"/>
  <c r="FO917" i="1" s="1"/>
  <c r="FL917" i="1"/>
  <c r="ER896" i="1"/>
  <c r="FJ896" i="1" s="1"/>
  <c r="EM887" i="1"/>
  <c r="ES887" i="1" s="1"/>
  <c r="FK887" i="1" s="1"/>
  <c r="EW879" i="1"/>
  <c r="FO879" i="1" s="1"/>
  <c r="FL879" i="1"/>
  <c r="EQ842" i="1"/>
  <c r="EO1029" i="1"/>
  <c r="EW1004" i="1"/>
  <c r="FO1004" i="1" s="1"/>
  <c r="EN986" i="1"/>
  <c r="EQ986" i="1" s="1"/>
  <c r="FM951" i="1"/>
  <c r="ER936" i="1"/>
  <c r="FJ936" i="1" s="1"/>
  <c r="EM897" i="1"/>
  <c r="ES897" i="1" s="1"/>
  <c r="FK897" i="1" s="1"/>
  <c r="ES882" i="1"/>
  <c r="FK882" i="1" s="1"/>
  <c r="EM871" i="1"/>
  <c r="ES871" i="1" s="1"/>
  <c r="FK871" i="1" s="1"/>
  <c r="EP816" i="1"/>
  <c r="EM815" i="1"/>
  <c r="ES815" i="1" s="1"/>
  <c r="FK815" i="1" s="1"/>
  <c r="EO816" i="1"/>
  <c r="ER816" i="1" s="1"/>
  <c r="FJ816" i="1" s="1"/>
  <c r="EL815" i="1"/>
  <c r="ER815" i="1" s="1"/>
  <c r="FJ815" i="1" s="1"/>
  <c r="EN816" i="1"/>
  <c r="EK815" i="1"/>
  <c r="EQ815" i="1" s="1"/>
  <c r="EQ962" i="1"/>
  <c r="EW955" i="1"/>
  <c r="FO955" i="1" s="1"/>
  <c r="FL955" i="1"/>
  <c r="FM882" i="1"/>
  <c r="FI845" i="1"/>
  <c r="EV845" i="1"/>
  <c r="FN845" i="1" s="1"/>
  <c r="EW925" i="1"/>
  <c r="FO925" i="1" s="1"/>
  <c r="FM844" i="1"/>
  <c r="ES798" i="1"/>
  <c r="FK798" i="1" s="1"/>
  <c r="EW772" i="1"/>
  <c r="FO772" i="1" s="1"/>
  <c r="FL772" i="1"/>
  <c r="FL757" i="1"/>
  <c r="EW757" i="1"/>
  <c r="FO757" i="1" s="1"/>
  <c r="FM934" i="1"/>
  <c r="EO892" i="1"/>
  <c r="ES854" i="1"/>
  <c r="FK854" i="1" s="1"/>
  <c r="FL822" i="1"/>
  <c r="EW822" i="1"/>
  <c r="FO822" i="1" s="1"/>
  <c r="ES786" i="1"/>
  <c r="FK786" i="1" s="1"/>
  <c r="FM772" i="1"/>
  <c r="EM768" i="1"/>
  <c r="ES768" i="1" s="1"/>
  <c r="FK768" i="1" s="1"/>
  <c r="ES743" i="1"/>
  <c r="FK743" i="1" s="1"/>
  <c r="ER713" i="1"/>
  <c r="FJ713" i="1" s="1"/>
  <c r="FL861" i="1"/>
  <c r="EW861" i="1"/>
  <c r="FO861" i="1" s="1"/>
  <c r="EW845" i="1"/>
  <c r="FO845" i="1" s="1"/>
  <c r="FL845" i="1"/>
  <c r="EN809" i="1"/>
  <c r="ES962" i="1"/>
  <c r="FK962" i="1" s="1"/>
  <c r="EN899" i="1"/>
  <c r="EL820" i="1"/>
  <c r="ER820" i="1" s="1"/>
  <c r="FJ820" i="1" s="1"/>
  <c r="EM816" i="1"/>
  <c r="ES816" i="1" s="1"/>
  <c r="FK816" i="1" s="1"/>
  <c r="FL745" i="1"/>
  <c r="EW745" i="1"/>
  <c r="FO745" i="1" s="1"/>
  <c r="FO949" i="1"/>
  <c r="ER827" i="1"/>
  <c r="FJ827" i="1" s="1"/>
  <c r="EN801" i="1"/>
  <c r="EW786" i="1"/>
  <c r="FO786" i="1" s="1"/>
  <c r="FL786" i="1"/>
  <c r="FL759" i="1"/>
  <c r="EW759" i="1"/>
  <c r="FO759" i="1" s="1"/>
  <c r="EM704" i="1"/>
  <c r="ES704" i="1" s="1"/>
  <c r="FK704" i="1" s="1"/>
  <c r="EL704" i="1"/>
  <c r="ER704" i="1" s="1"/>
  <c r="FJ704" i="1" s="1"/>
  <c r="EK704" i="1"/>
  <c r="EQ704" i="1" s="1"/>
  <c r="EP884" i="1"/>
  <c r="EN877" i="1"/>
  <c r="FM807" i="1"/>
  <c r="EW792" i="1"/>
  <c r="FO792" i="1" s="1"/>
  <c r="FL792" i="1"/>
  <c r="EP770" i="1"/>
  <c r="EK955" i="1"/>
  <c r="EQ955" i="1" s="1"/>
  <c r="ER859" i="1"/>
  <c r="FJ859" i="1" s="1"/>
  <c r="ES844" i="1"/>
  <c r="FK844" i="1" s="1"/>
  <c r="EO800" i="1"/>
  <c r="EN757" i="1"/>
  <c r="EQ757" i="1" s="1"/>
  <c r="EW728" i="1"/>
  <c r="FO728" i="1" s="1"/>
  <c r="FL728" i="1"/>
  <c r="EN706" i="1"/>
  <c r="EL629" i="1"/>
  <c r="EM629" i="1"/>
  <c r="ES629" i="1" s="1"/>
  <c r="FK629" i="1" s="1"/>
  <c r="EK629" i="1"/>
  <c r="EP804" i="1"/>
  <c r="ES804" i="1" s="1"/>
  <c r="FK804" i="1" s="1"/>
  <c r="EN702" i="1"/>
  <c r="FM642" i="1"/>
  <c r="FM717" i="1"/>
  <c r="FM699" i="1"/>
  <c r="EM1000" i="1"/>
  <c r="ES1000" i="1" s="1"/>
  <c r="FK1000" i="1" s="1"/>
  <c r="FL716" i="1"/>
  <c r="EW716" i="1"/>
  <c r="FO716" i="1" s="1"/>
  <c r="FL701" i="1"/>
  <c r="EW701" i="1"/>
  <c r="FO701" i="1" s="1"/>
  <c r="EM657" i="1"/>
  <c r="ES657" i="1" s="1"/>
  <c r="FK657" i="1" s="1"/>
  <c r="EL657" i="1"/>
  <c r="ER657" i="1" s="1"/>
  <c r="FJ657" i="1" s="1"/>
  <c r="EK657" i="1"/>
  <c r="FM649" i="1"/>
  <c r="EL573" i="1"/>
  <c r="ER573" i="1" s="1"/>
  <c r="FJ573" i="1" s="1"/>
  <c r="EK573" i="1"/>
  <c r="EQ573" i="1" s="1"/>
  <c r="EM573" i="1"/>
  <c r="ES573" i="1" s="1"/>
  <c r="FK573" i="1" s="1"/>
  <c r="EL546" i="1"/>
  <c r="EK546" i="1"/>
  <c r="EQ546" i="1" s="1"/>
  <c r="EM546" i="1"/>
  <c r="EM735" i="1"/>
  <c r="ES735" i="1" s="1"/>
  <c r="FK735" i="1" s="1"/>
  <c r="FM687" i="1"/>
  <c r="EN618" i="1"/>
  <c r="FI552" i="1"/>
  <c r="EV544" i="1"/>
  <c r="FN544" i="1" s="1"/>
  <c r="EJ544" i="1"/>
  <c r="FH544" i="1" s="1"/>
  <c r="FI544" i="1"/>
  <c r="EL873" i="1"/>
  <c r="EW804" i="1"/>
  <c r="FO804" i="1" s="1"/>
  <c r="EM723" i="1"/>
  <c r="ES723" i="1" s="1"/>
  <c r="FK723" i="1" s="1"/>
  <c r="EL706" i="1"/>
  <c r="EO698" i="1"/>
  <c r="FM682" i="1"/>
  <c r="EN656" i="1"/>
  <c r="EQ656" i="1" s="1"/>
  <c r="EW646" i="1"/>
  <c r="FO646" i="1" s="1"/>
  <c r="FL646" i="1"/>
  <c r="EM627" i="1"/>
  <c r="ES627" i="1" s="1"/>
  <c r="FK627" i="1" s="1"/>
  <c r="EL627" i="1"/>
  <c r="ER627" i="1" s="1"/>
  <c r="FJ627" i="1" s="1"/>
  <c r="EK627" i="1"/>
  <c r="EQ627" i="1" s="1"/>
  <c r="EM757" i="1"/>
  <c r="ES757" i="1" s="1"/>
  <c r="FK757" i="1" s="1"/>
  <c r="EW725" i="1"/>
  <c r="FO725" i="1" s="1"/>
  <c r="FL725" i="1"/>
  <c r="EW662" i="1"/>
  <c r="FO662" i="1" s="1"/>
  <c r="FL662" i="1"/>
  <c r="FM653" i="1"/>
  <c r="EQ617" i="1"/>
  <c r="EO687" i="1"/>
  <c r="ES678" i="1"/>
  <c r="FK678" i="1" s="1"/>
  <c r="EP673" i="1"/>
  <c r="ES673" i="1" s="1"/>
  <c r="FK673" i="1" s="1"/>
  <c r="EW618" i="1"/>
  <c r="FO618" i="1" s="1"/>
  <c r="FL618" i="1"/>
  <c r="FL599" i="1"/>
  <c r="EW599" i="1"/>
  <c r="FO599" i="1" s="1"/>
  <c r="EN563" i="1"/>
  <c r="EM534" i="1"/>
  <c r="ES534" i="1" s="1"/>
  <c r="FK534" i="1" s="1"/>
  <c r="EL534" i="1"/>
  <c r="EK534" i="1"/>
  <c r="EQ534" i="1" s="1"/>
  <c r="EL437" i="1"/>
  <c r="EK437" i="1"/>
  <c r="EQ437" i="1" s="1"/>
  <c r="EM437" i="1"/>
  <c r="ES437" i="1" s="1"/>
  <c r="FK437" i="1" s="1"/>
  <c r="FL586" i="1"/>
  <c r="EW586" i="1"/>
  <c r="FO586" i="1" s="1"/>
  <c r="EN567" i="1"/>
  <c r="EP541" i="1"/>
  <c r="FL531" i="1"/>
  <c r="EW531" i="1"/>
  <c r="FO531" i="1" s="1"/>
  <c r="EN742" i="1"/>
  <c r="ES700" i="1"/>
  <c r="FK700" i="1" s="1"/>
  <c r="EW619" i="1"/>
  <c r="FO619" i="1" s="1"/>
  <c r="FL619" i="1"/>
  <c r="EM582" i="1"/>
  <c r="ES582" i="1" s="1"/>
  <c r="FK582" i="1" s="1"/>
  <c r="EW562" i="1"/>
  <c r="FO562" i="1" s="1"/>
  <c r="FL562" i="1"/>
  <c r="EN823" i="1"/>
  <c r="EP694" i="1"/>
  <c r="ES694" i="1" s="1"/>
  <c r="FK694" i="1" s="1"/>
  <c r="FL622" i="1"/>
  <c r="EW622" i="1"/>
  <c r="FO622" i="1" s="1"/>
  <c r="FL609" i="1"/>
  <c r="EW609" i="1"/>
  <c r="FO609" i="1" s="1"/>
  <c r="EL590" i="1"/>
  <c r="ER590" i="1" s="1"/>
  <c r="FJ590" i="1" s="1"/>
  <c r="EM575" i="1"/>
  <c r="ES575" i="1" s="1"/>
  <c r="FK575" i="1" s="1"/>
  <c r="EL575" i="1"/>
  <c r="ER575" i="1" s="1"/>
  <c r="FJ575" i="1" s="1"/>
  <c r="EK575" i="1"/>
  <c r="EQ575" i="1" s="1"/>
  <c r="EW555" i="1"/>
  <c r="FO555" i="1" s="1"/>
  <c r="FL555" i="1"/>
  <c r="ER715" i="1"/>
  <c r="FJ715" i="1" s="1"/>
  <c r="EM570" i="1"/>
  <c r="ES570" i="1" s="1"/>
  <c r="FK570" i="1" s="1"/>
  <c r="EP562" i="1"/>
  <c r="EW607" i="1"/>
  <c r="FO607" i="1" s="1"/>
  <c r="FL607" i="1"/>
  <c r="ES589" i="1"/>
  <c r="FK589" i="1" s="1"/>
  <c r="EM532" i="1"/>
  <c r="EL532" i="1"/>
  <c r="EK532" i="1"/>
  <c r="EQ532" i="1" s="1"/>
  <c r="EO534" i="1"/>
  <c r="EL514" i="1"/>
  <c r="ER514" i="1" s="1"/>
  <c r="FJ514" i="1" s="1"/>
  <c r="ES442" i="1"/>
  <c r="FK442" i="1" s="1"/>
  <c r="EO560" i="1"/>
  <c r="EP565" i="1"/>
  <c r="EN565" i="1"/>
  <c r="EO565" i="1"/>
  <c r="EM542" i="1"/>
  <c r="ES542" i="1" s="1"/>
  <c r="FK542" i="1" s="1"/>
  <c r="EO533" i="1"/>
  <c r="EN497" i="1"/>
  <c r="EP497" i="1"/>
  <c r="EO497" i="1"/>
  <c r="ER461" i="1"/>
  <c r="FJ461" i="1" s="1"/>
  <c r="EM425" i="1"/>
  <c r="EL425" i="1"/>
  <c r="ER425" i="1" s="1"/>
  <c r="FJ425" i="1" s="1"/>
  <c r="EK425" i="1"/>
  <c r="EQ425" i="1" s="1"/>
  <c r="EL414" i="1"/>
  <c r="EM358" i="1"/>
  <c r="ES358" i="1" s="1"/>
  <c r="FK358" i="1" s="1"/>
  <c r="EL358" i="1"/>
  <c r="ER358" i="1" s="1"/>
  <c r="FJ358" i="1" s="1"/>
  <c r="EK358" i="1"/>
  <c r="EQ358" i="1" s="1"/>
  <c r="EL200" i="1"/>
  <c r="ER200" i="1" s="1"/>
  <c r="FJ200" i="1" s="1"/>
  <c r="EK200" i="1"/>
  <c r="EQ200" i="1" s="1"/>
  <c r="EM200" i="1"/>
  <c r="ES200" i="1" s="1"/>
  <c r="FK200" i="1" s="1"/>
  <c r="EO660" i="1"/>
  <c r="EL630" i="1"/>
  <c r="ER630" i="1" s="1"/>
  <c r="FJ630" i="1" s="1"/>
  <c r="EP572" i="1"/>
  <c r="FL544" i="1"/>
  <c r="EW544" i="1"/>
  <c r="FO544" i="1" s="1"/>
  <c r="EN550" i="1"/>
  <c r="FM514" i="1"/>
  <c r="FL463" i="1"/>
  <c r="EW463" i="1"/>
  <c r="FO463" i="1" s="1"/>
  <c r="EM367" i="1"/>
  <c r="EL367" i="1"/>
  <c r="EK367" i="1"/>
  <c r="EQ367" i="1" s="1"/>
  <c r="ES623" i="1"/>
  <c r="FK623" i="1" s="1"/>
  <c r="EM564" i="1"/>
  <c r="ES564" i="1" s="1"/>
  <c r="FK564" i="1" s="1"/>
  <c r="EL564" i="1"/>
  <c r="ER564" i="1" s="1"/>
  <c r="FJ564" i="1" s="1"/>
  <c r="EK564" i="1"/>
  <c r="EQ564" i="1" s="1"/>
  <c r="EP548" i="1"/>
  <c r="EW525" i="1"/>
  <c r="FO525" i="1" s="1"/>
  <c r="FL525" i="1"/>
  <c r="EP487" i="1"/>
  <c r="ES487" i="1" s="1"/>
  <c r="FK487" i="1" s="1"/>
  <c r="EW454" i="1"/>
  <c r="FO454" i="1" s="1"/>
  <c r="FL454" i="1"/>
  <c r="EN434" i="1"/>
  <c r="FI214" i="1"/>
  <c r="ES637" i="1"/>
  <c r="FK637" i="1" s="1"/>
  <c r="EP624" i="1"/>
  <c r="ES624" i="1" s="1"/>
  <c r="FK624" i="1" s="1"/>
  <c r="EW593" i="1"/>
  <c r="FO593" i="1" s="1"/>
  <c r="FL593" i="1"/>
  <c r="EM572" i="1"/>
  <c r="ES572" i="1" s="1"/>
  <c r="FK572" i="1" s="1"/>
  <c r="EW514" i="1"/>
  <c r="FO514" i="1" s="1"/>
  <c r="FL514" i="1"/>
  <c r="EO508" i="1"/>
  <c r="ER508" i="1" s="1"/>
  <c r="FJ508" i="1" s="1"/>
  <c r="EM454" i="1"/>
  <c r="ES454" i="1" s="1"/>
  <c r="FK454" i="1" s="1"/>
  <c r="EP433" i="1"/>
  <c r="EP422" i="1"/>
  <c r="EO422" i="1"/>
  <c r="EN422" i="1"/>
  <c r="EL397" i="1"/>
  <c r="ER397" i="1" s="1"/>
  <c r="FJ397" i="1" s="1"/>
  <c r="EP396" i="1"/>
  <c r="EK397" i="1"/>
  <c r="EO396" i="1"/>
  <c r="EM397" i="1"/>
  <c r="ES397" i="1" s="1"/>
  <c r="FK397" i="1" s="1"/>
  <c r="EN396" i="1"/>
  <c r="EL600" i="1"/>
  <c r="ER600" i="1" s="1"/>
  <c r="FJ600" i="1" s="1"/>
  <c r="EW517" i="1"/>
  <c r="FO517" i="1" s="1"/>
  <c r="FL517" i="1"/>
  <c r="EO493" i="1"/>
  <c r="EP480" i="1"/>
  <c r="EO419" i="1"/>
  <c r="FL392" i="1"/>
  <c r="EW392" i="1"/>
  <c r="FO392" i="1" s="1"/>
  <c r="FL365" i="1"/>
  <c r="EW365" i="1"/>
  <c r="FO365" i="1" s="1"/>
  <c r="FJ324" i="1"/>
  <c r="EW296" i="1"/>
  <c r="FO296" i="1" s="1"/>
  <c r="FL296" i="1"/>
  <c r="EW269" i="1"/>
  <c r="FO269" i="1" s="1"/>
  <c r="FL269" i="1"/>
  <c r="FL219" i="1"/>
  <c r="EW219" i="1"/>
  <c r="FO219" i="1" s="1"/>
  <c r="ES555" i="1"/>
  <c r="FK555" i="1" s="1"/>
  <c r="EL526" i="1"/>
  <c r="EO515" i="1"/>
  <c r="EO504" i="1"/>
  <c r="EL468" i="1"/>
  <c r="ER468" i="1" s="1"/>
  <c r="FJ468" i="1" s="1"/>
  <c r="EN471" i="1"/>
  <c r="EK372" i="1"/>
  <c r="EQ372" i="1" s="1"/>
  <c r="ER347" i="1"/>
  <c r="FJ347" i="1" s="1"/>
  <c r="EP330" i="1"/>
  <c r="EO330" i="1"/>
  <c r="EN330" i="1"/>
  <c r="FJ298" i="1"/>
  <c r="EW261" i="1"/>
  <c r="FO261" i="1" s="1"/>
  <c r="FL261" i="1"/>
  <c r="EM253" i="1"/>
  <c r="ES253" i="1" s="1"/>
  <c r="FK253" i="1" s="1"/>
  <c r="EL253" i="1"/>
  <c r="ER253" i="1" s="1"/>
  <c r="FJ253" i="1" s="1"/>
  <c r="EK253" i="1"/>
  <c r="EQ253" i="1" s="1"/>
  <c r="EM238" i="1"/>
  <c r="ES238" i="1" s="1"/>
  <c r="FK238" i="1" s="1"/>
  <c r="EW234" i="1"/>
  <c r="FO234" i="1" s="1"/>
  <c r="FL234" i="1"/>
  <c r="EP692" i="1"/>
  <c r="ES692" i="1" s="1"/>
  <c r="FK692" i="1" s="1"/>
  <c r="EP514" i="1"/>
  <c r="EN452" i="1"/>
  <c r="EN443" i="1"/>
  <c r="EM415" i="1"/>
  <c r="EP425" i="1"/>
  <c r="EW386" i="1"/>
  <c r="FO386" i="1" s="1"/>
  <c r="FL386" i="1"/>
  <c r="EP382" i="1"/>
  <c r="EL371" i="1"/>
  <c r="ER371" i="1" s="1"/>
  <c r="FJ371" i="1" s="1"/>
  <c r="FL351" i="1"/>
  <c r="EW351" i="1"/>
  <c r="FO351" i="1" s="1"/>
  <c r="FM337" i="1"/>
  <c r="FL320" i="1"/>
  <c r="EW320" i="1"/>
  <c r="FO320" i="1" s="1"/>
  <c r="EK296" i="1"/>
  <c r="EQ296" i="1" s="1"/>
  <c r="EN293" i="1"/>
  <c r="EM296" i="1"/>
  <c r="ES296" i="1" s="1"/>
  <c r="FK296" i="1" s="1"/>
  <c r="EL296" i="1"/>
  <c r="ER296" i="1" s="1"/>
  <c r="FJ296" i="1" s="1"/>
  <c r="EM284" i="1"/>
  <c r="ES284" i="1" s="1"/>
  <c r="FK284" i="1" s="1"/>
  <c r="EL284" i="1"/>
  <c r="ER284" i="1" s="1"/>
  <c r="FJ284" i="1" s="1"/>
  <c r="EK284" i="1"/>
  <c r="EQ284" i="1" s="1"/>
  <c r="EN280" i="1"/>
  <c r="EM256" i="1"/>
  <c r="ES256" i="1" s="1"/>
  <c r="FK256" i="1" s="1"/>
  <c r="EL256" i="1"/>
  <c r="ER256" i="1" s="1"/>
  <c r="FJ256" i="1" s="1"/>
  <c r="EK256" i="1"/>
  <c r="EQ256" i="1" s="1"/>
  <c r="EM235" i="1"/>
  <c r="ES235" i="1" s="1"/>
  <c r="FK235" i="1" s="1"/>
  <c r="EL235" i="1"/>
  <c r="ER235" i="1" s="1"/>
  <c r="FJ235" i="1" s="1"/>
  <c r="EK235" i="1"/>
  <c r="EQ235" i="1" s="1"/>
  <c r="FL228" i="1"/>
  <c r="EW228" i="1"/>
  <c r="FO228" i="1" s="1"/>
  <c r="EW209" i="1"/>
  <c r="FO209" i="1" s="1"/>
  <c r="FL209" i="1"/>
  <c r="EM499" i="1"/>
  <c r="ES499" i="1" s="1"/>
  <c r="FK499" i="1" s="1"/>
  <c r="EM489" i="1"/>
  <c r="EL489" i="1"/>
  <c r="EK489" i="1"/>
  <c r="EM457" i="1"/>
  <c r="ES457" i="1" s="1"/>
  <c r="FK457" i="1" s="1"/>
  <c r="EK409" i="1"/>
  <c r="EQ409" i="1" s="1"/>
  <c r="EP399" i="1"/>
  <c r="EW385" i="1"/>
  <c r="FO385" i="1" s="1"/>
  <c r="FL385" i="1"/>
  <c r="EO367" i="1"/>
  <c r="EL357" i="1"/>
  <c r="ER357" i="1" s="1"/>
  <c r="FJ357" i="1" s="1"/>
  <c r="EN289" i="1"/>
  <c r="EM251" i="1"/>
  <c r="ES251" i="1" s="1"/>
  <c r="FK251" i="1" s="1"/>
  <c r="EL251" i="1"/>
  <c r="ER251" i="1" s="1"/>
  <c r="FJ251" i="1" s="1"/>
  <c r="EK251" i="1"/>
  <c r="EQ251" i="1" s="1"/>
  <c r="EP600" i="1"/>
  <c r="EW513" i="1"/>
  <c r="FO513" i="1" s="1"/>
  <c r="FL513" i="1"/>
  <c r="EW470" i="1"/>
  <c r="FO470" i="1" s="1"/>
  <c r="FL470" i="1"/>
  <c r="EK458" i="1"/>
  <c r="EQ458" i="1" s="1"/>
  <c r="EP459" i="1"/>
  <c r="FL401" i="1"/>
  <c r="EW401" i="1"/>
  <c r="FO401" i="1" s="1"/>
  <c r="EK388" i="1"/>
  <c r="EQ388" i="1" s="1"/>
  <c r="EO363" i="1"/>
  <c r="FL336" i="1"/>
  <c r="EW336" i="1"/>
  <c r="FO336" i="1" s="1"/>
  <c r="EN321" i="1"/>
  <c r="EQ321" i="1" s="1"/>
  <c r="EN283" i="1"/>
  <c r="EN234" i="1"/>
  <c r="EQ234" i="1" s="1"/>
  <c r="EO201" i="1"/>
  <c r="ER201" i="1" s="1"/>
  <c r="FJ201" i="1" s="1"/>
  <c r="ES581" i="1"/>
  <c r="FK581" i="1" s="1"/>
  <c r="EW534" i="1"/>
  <c r="FO534" i="1" s="1"/>
  <c r="EK495" i="1"/>
  <c r="EW399" i="1"/>
  <c r="FO399" i="1" s="1"/>
  <c r="FL399" i="1"/>
  <c r="ER396" i="1"/>
  <c r="FJ396" i="1" s="1"/>
  <c r="EP390" i="1"/>
  <c r="EP380" i="1"/>
  <c r="EK371" i="1"/>
  <c r="EQ371" i="1" s="1"/>
  <c r="EK348" i="1"/>
  <c r="EQ348" i="1" s="1"/>
  <c r="FM339" i="1"/>
  <c r="ES330" i="1"/>
  <c r="FK330" i="1" s="1"/>
  <c r="EW324" i="1"/>
  <c r="FO324" i="1" s="1"/>
  <c r="FL324" i="1"/>
  <c r="ES286" i="1"/>
  <c r="FK286" i="1" s="1"/>
  <c r="EM257" i="1"/>
  <c r="ES257" i="1" s="1"/>
  <c r="FK257" i="1" s="1"/>
  <c r="EL257" i="1"/>
  <c r="ER257" i="1" s="1"/>
  <c r="FJ257" i="1" s="1"/>
  <c r="EK257" i="1"/>
  <c r="EQ257" i="1" s="1"/>
  <c r="FM220" i="1"/>
  <c r="EM194" i="1"/>
  <c r="ES194" i="1" s="1"/>
  <c r="FK194" i="1" s="1"/>
  <c r="EL194" i="1"/>
  <c r="EK194" i="1"/>
  <c r="EP468" i="1"/>
  <c r="ES468" i="1" s="1"/>
  <c r="FK468" i="1" s="1"/>
  <c r="EK436" i="1"/>
  <c r="EQ436" i="1" s="1"/>
  <c r="FL383" i="1"/>
  <c r="EW383" i="1"/>
  <c r="FO383" i="1" s="1"/>
  <c r="FM352" i="1"/>
  <c r="EL332" i="1"/>
  <c r="ER332" i="1" s="1"/>
  <c r="FJ332" i="1" s="1"/>
  <c r="EK332" i="1"/>
  <c r="EQ332" i="1" s="1"/>
  <c r="EL287" i="1"/>
  <c r="EK287" i="1"/>
  <c r="EQ287" i="1" s="1"/>
  <c r="EM287" i="1"/>
  <c r="ES287" i="1" s="1"/>
  <c r="FK287" i="1" s="1"/>
  <c r="FM286" i="1"/>
  <c r="EO282" i="1"/>
  <c r="EW260" i="1"/>
  <c r="FO260" i="1" s="1"/>
  <c r="FL260" i="1"/>
  <c r="EM252" i="1"/>
  <c r="ES252" i="1" s="1"/>
  <c r="FK252" i="1" s="1"/>
  <c r="EL252" i="1"/>
  <c r="ER252" i="1" s="1"/>
  <c r="FJ252" i="1" s="1"/>
  <c r="EK252" i="1"/>
  <c r="EQ252" i="1" s="1"/>
  <c r="EK236" i="1"/>
  <c r="EQ236" i="1" s="1"/>
  <c r="EN239" i="1"/>
  <c r="EP239" i="1"/>
  <c r="EO239" i="1"/>
  <c r="EQ210" i="1"/>
  <c r="EM193" i="1"/>
  <c r="EL193" i="1"/>
  <c r="ER193" i="1" s="1"/>
  <c r="FJ193" i="1" s="1"/>
  <c r="EK193" i="1"/>
  <c r="EQ193" i="1" s="1"/>
  <c r="FL185" i="1"/>
  <c r="EW185" i="1"/>
  <c r="FO185" i="1" s="1"/>
  <c r="FM566" i="1"/>
  <c r="FL528" i="1"/>
  <c r="EW528" i="1"/>
  <c r="FO528" i="1" s="1"/>
  <c r="EN476" i="1"/>
  <c r="EN473" i="1"/>
  <c r="EM439" i="1"/>
  <c r="ES439" i="1" s="1"/>
  <c r="FK439" i="1" s="1"/>
  <c r="EL439" i="1"/>
  <c r="ER439" i="1" s="1"/>
  <c r="FJ439" i="1" s="1"/>
  <c r="EK439" i="1"/>
  <c r="EQ439" i="1" s="1"/>
  <c r="FM423" i="1"/>
  <c r="FM367" i="1"/>
  <c r="FL350" i="1"/>
  <c r="EW350" i="1"/>
  <c r="FO350" i="1" s="1"/>
  <c r="EK334" i="1"/>
  <c r="EQ334" i="1" s="1"/>
  <c r="EW316" i="1"/>
  <c r="FO316" i="1" s="1"/>
  <c r="FL316" i="1"/>
  <c r="FM295" i="1"/>
  <c r="FM255" i="1"/>
  <c r="EM215" i="1"/>
  <c r="ES215" i="1" s="1"/>
  <c r="FK215" i="1" s="1"/>
  <c r="EL215" i="1"/>
  <c r="ER215" i="1" s="1"/>
  <c r="FJ215" i="1" s="1"/>
  <c r="EK215" i="1"/>
  <c r="EQ215" i="1" s="1"/>
  <c r="EK181" i="1"/>
  <c r="EL362" i="1"/>
  <c r="EL178" i="1"/>
  <c r="ER178" i="1" s="1"/>
  <c r="FJ178" i="1" s="1"/>
  <c r="EW402" i="1"/>
  <c r="FO402" i="1" s="1"/>
  <c r="EW322" i="1"/>
  <c r="FO322" i="1" s="1"/>
  <c r="ES151" i="1"/>
  <c r="FK151" i="1" s="1"/>
  <c r="FL142" i="1"/>
  <c r="EW142" i="1"/>
  <c r="FO142" i="1" s="1"/>
  <c r="EO221" i="1"/>
  <c r="EO498" i="1"/>
  <c r="EN436" i="1"/>
  <c r="EK331" i="1"/>
  <c r="EQ331" i="1" s="1"/>
  <c r="FL181" i="1"/>
  <c r="EW181" i="1"/>
  <c r="FO181" i="1" s="1"/>
  <c r="EN181" i="1"/>
  <c r="EM339" i="1"/>
  <c r="ES339" i="1" s="1"/>
  <c r="FK339" i="1" s="1"/>
  <c r="EQ212" i="1"/>
  <c r="EW111" i="1"/>
  <c r="FO111" i="1" s="1"/>
  <c r="FL111" i="1"/>
  <c r="FO371" i="1"/>
  <c r="ES269" i="1"/>
  <c r="FK269" i="1" s="1"/>
  <c r="EL197" i="1"/>
  <c r="EM166" i="1"/>
  <c r="EK166" i="1"/>
  <c r="EQ166" i="1" s="1"/>
  <c r="EL166" i="1"/>
  <c r="ER166" i="1" s="1"/>
  <c r="FJ166" i="1" s="1"/>
  <c r="FL80" i="1"/>
  <c r="EW80" i="1"/>
  <c r="FO80" i="1" s="1"/>
  <c r="EP405" i="1"/>
  <c r="EW346" i="1"/>
  <c r="FO346" i="1" s="1"/>
  <c r="EN216" i="1"/>
  <c r="EP208" i="1"/>
  <c r="EN203" i="1"/>
  <c r="EW122" i="1"/>
  <c r="FO122" i="1" s="1"/>
  <c r="FL122" i="1"/>
  <c r="EK182" i="1"/>
  <c r="EP302" i="1"/>
  <c r="EP193" i="1"/>
  <c r="EQ175" i="1"/>
  <c r="FL150" i="1"/>
  <c r="EW150" i="1"/>
  <c r="FO150" i="1" s="1"/>
  <c r="EL108" i="1"/>
  <c r="ER108" i="1" s="1"/>
  <c r="FJ108" i="1" s="1"/>
  <c r="EK108" i="1"/>
  <c r="EQ108" i="1" s="1"/>
  <c r="EM108" i="1"/>
  <c r="ES108" i="1" s="1"/>
  <c r="FK108" i="1" s="1"/>
  <c r="ER94" i="1"/>
  <c r="FJ94" i="1" s="1"/>
  <c r="EW63" i="1"/>
  <c r="FO63" i="1" s="1"/>
  <c r="FL63" i="1"/>
  <c r="EW26" i="1"/>
  <c r="FO26" i="1" s="1"/>
  <c r="FL26" i="1"/>
  <c r="EO175" i="1"/>
  <c r="FL131" i="1"/>
  <c r="EW131" i="1"/>
  <c r="FO131" i="1" s="1"/>
  <c r="EN160" i="1"/>
  <c r="EQ160" i="1" s="1"/>
  <c r="EQ132" i="1"/>
  <c r="ES26" i="1"/>
  <c r="FK26" i="1" s="1"/>
  <c r="EN163" i="1"/>
  <c r="EQ163" i="1" s="1"/>
  <c r="ER62" i="1"/>
  <c r="FJ62" i="1" s="1"/>
  <c r="EK48" i="1"/>
  <c r="EQ48" i="1" s="1"/>
  <c r="EQ128" i="1"/>
  <c r="EQ27" i="1"/>
  <c r="EO151" i="1"/>
  <c r="ER151" i="1" s="1"/>
  <c r="FJ151" i="1" s="1"/>
  <c r="EL123" i="1"/>
  <c r="ER123" i="1" s="1"/>
  <c r="FJ123" i="1" s="1"/>
  <c r="EQ78" i="1"/>
  <c r="EW48" i="1"/>
  <c r="FO48" i="1" s="1"/>
  <c r="FO18" i="1"/>
  <c r="EV103" i="1"/>
  <c r="FN103" i="1" s="1"/>
  <c r="EJ103" i="1"/>
  <c r="FH103" i="1" s="1"/>
  <c r="FI103" i="1"/>
  <c r="EK140" i="1"/>
  <c r="EQ140" i="1" s="1"/>
  <c r="FO46" i="1"/>
  <c r="EQ92" i="1"/>
  <c r="EQ126" i="1"/>
  <c r="EP72" i="1"/>
  <c r="EL46" i="1"/>
  <c r="ER46" i="1" s="1"/>
  <c r="FJ46" i="1" s="1"/>
  <c r="EN167" i="1"/>
  <c r="ER113" i="1"/>
  <c r="FJ113" i="1" s="1"/>
  <c r="EQ107" i="1"/>
  <c r="EL1504" i="1"/>
  <c r="ER1504" i="1" s="1"/>
  <c r="FJ1504" i="1" s="1"/>
  <c r="EK1504" i="1"/>
  <c r="EQ1504" i="1" s="1"/>
  <c r="EM1504" i="1"/>
  <c r="ES1504" i="1" s="1"/>
  <c r="FK1504" i="1" s="1"/>
  <c r="FL1500" i="1"/>
  <c r="EW1500" i="1"/>
  <c r="FO1500" i="1" s="1"/>
  <c r="EW1464" i="1"/>
  <c r="FO1464" i="1" s="1"/>
  <c r="FL1464" i="1"/>
  <c r="FL1472" i="1"/>
  <c r="EW1472" i="1"/>
  <c r="FO1472" i="1" s="1"/>
  <c r="EW1433" i="1"/>
  <c r="FO1433" i="1" s="1"/>
  <c r="FL1433" i="1"/>
  <c r="FL1421" i="1"/>
  <c r="EW1421" i="1"/>
  <c r="FO1421" i="1" s="1"/>
  <c r="EM1385" i="1"/>
  <c r="ES1385" i="1" s="1"/>
  <c r="FK1385" i="1" s="1"/>
  <c r="EL1385" i="1"/>
  <c r="ER1385" i="1" s="1"/>
  <c r="FJ1385" i="1" s="1"/>
  <c r="EK1385" i="1"/>
  <c r="EQ1385" i="1" s="1"/>
  <c r="EW1434" i="1"/>
  <c r="FO1434" i="1" s="1"/>
  <c r="FL1434" i="1"/>
  <c r="EQ1410" i="1"/>
  <c r="EW1413" i="1"/>
  <c r="FO1413" i="1" s="1"/>
  <c r="FL1413" i="1"/>
  <c r="FL1370" i="1"/>
  <c r="EW1370" i="1"/>
  <c r="FO1370" i="1" s="1"/>
  <c r="FI1352" i="1"/>
  <c r="EW1349" i="1"/>
  <c r="FO1349" i="1" s="1"/>
  <c r="FL1349" i="1"/>
  <c r="FL1345" i="1"/>
  <c r="EW1345" i="1"/>
  <c r="FO1345" i="1" s="1"/>
  <c r="FL1291" i="1"/>
  <c r="EW1291" i="1"/>
  <c r="FO1291" i="1" s="1"/>
  <c r="FK1290" i="1"/>
  <c r="EV1258" i="1"/>
  <c r="FN1258" i="1" s="1"/>
  <c r="FI1258" i="1"/>
  <c r="EW1215" i="1"/>
  <c r="FO1215" i="1" s="1"/>
  <c r="FL1215" i="1"/>
  <c r="FI1152" i="1"/>
  <c r="EJ1152" i="1"/>
  <c r="FH1152" i="1" s="1"/>
  <c r="EW1050" i="1"/>
  <c r="FO1050" i="1" s="1"/>
  <c r="FL1050" i="1"/>
  <c r="EK1020" i="1"/>
  <c r="EQ1020" i="1" s="1"/>
  <c r="EM1028" i="1"/>
  <c r="ES1028" i="1" s="1"/>
  <c r="FK1028" i="1" s="1"/>
  <c r="EL1028" i="1"/>
  <c r="ER1028" i="1" s="1"/>
  <c r="FJ1028" i="1" s="1"/>
  <c r="EK1028" i="1"/>
  <c r="EQ1028" i="1" s="1"/>
  <c r="EM902" i="1"/>
  <c r="ES902" i="1" s="1"/>
  <c r="FK902" i="1" s="1"/>
  <c r="EL902" i="1"/>
  <c r="ER902" i="1" s="1"/>
  <c r="FJ902" i="1" s="1"/>
  <c r="EK902" i="1"/>
  <c r="EQ902" i="1" s="1"/>
  <c r="FI918" i="1"/>
  <c r="EW930" i="1"/>
  <c r="FO930" i="1" s="1"/>
  <c r="FL930" i="1"/>
  <c r="EW910" i="1"/>
  <c r="FO910" i="1" s="1"/>
  <c r="FL910" i="1"/>
  <c r="EW895" i="1"/>
  <c r="FO895" i="1" s="1"/>
  <c r="FL895" i="1"/>
  <c r="EJ936" i="1"/>
  <c r="FH936" i="1" s="1"/>
  <c r="FI936" i="1"/>
  <c r="EV936" i="1"/>
  <c r="FN936" i="1" s="1"/>
  <c r="EM820" i="1"/>
  <c r="ES820" i="1" s="1"/>
  <c r="FK820" i="1" s="1"/>
  <c r="FM824" i="1"/>
  <c r="EV743" i="1"/>
  <c r="FN743" i="1" s="1"/>
  <c r="EJ743" i="1"/>
  <c r="FH743" i="1" s="1"/>
  <c r="FI743" i="1"/>
  <c r="FL788" i="1"/>
  <c r="EW788" i="1"/>
  <c r="FO788" i="1" s="1"/>
  <c r="EM1600" i="1"/>
  <c r="ES1600" i="1" s="1"/>
  <c r="FK1600" i="1" s="1"/>
  <c r="EL1600" i="1"/>
  <c r="ER1600" i="1" s="1"/>
  <c r="FJ1600" i="1" s="1"/>
  <c r="EK1600" i="1"/>
  <c r="EQ1600" i="1" s="1"/>
  <c r="ER1603" i="1"/>
  <c r="FJ1603" i="1" s="1"/>
  <c r="EW1605" i="1"/>
  <c r="FO1605" i="1" s="1"/>
  <c r="FL1605" i="1"/>
  <c r="EL1606" i="1"/>
  <c r="EK1606" i="1"/>
  <c r="EM1606" i="1"/>
  <c r="EW1602" i="1"/>
  <c r="FO1602" i="1" s="1"/>
  <c r="FL1602" i="1"/>
  <c r="FM1605" i="1"/>
  <c r="EO1601" i="1"/>
  <c r="EQ1592" i="1"/>
  <c r="EK1604" i="1"/>
  <c r="EM1604" i="1"/>
  <c r="ES1604" i="1" s="1"/>
  <c r="FK1604" i="1" s="1"/>
  <c r="EL1604" i="1"/>
  <c r="ER1604" i="1" s="1"/>
  <c r="FJ1604" i="1" s="1"/>
  <c r="EM1583" i="1"/>
  <c r="ES1583" i="1" s="1"/>
  <c r="FK1583" i="1" s="1"/>
  <c r="EL1583" i="1"/>
  <c r="ER1583" i="1" s="1"/>
  <c r="FJ1583" i="1" s="1"/>
  <c r="EK1583" i="1"/>
  <c r="EQ1583" i="1" s="1"/>
  <c r="EW1561" i="1"/>
  <c r="FO1561" i="1" s="1"/>
  <c r="FL1561" i="1"/>
  <c r="EW1590" i="1"/>
  <c r="FO1590" i="1" s="1"/>
  <c r="EL1598" i="1"/>
  <c r="FL1566" i="1"/>
  <c r="EW1566" i="1"/>
  <c r="FO1566" i="1" s="1"/>
  <c r="EP1567" i="1"/>
  <c r="FI1589" i="1"/>
  <c r="EN1559" i="1"/>
  <c r="FM1551" i="1"/>
  <c r="ES1563" i="1"/>
  <c r="FK1563" i="1" s="1"/>
  <c r="FL1572" i="1"/>
  <c r="EW1572" i="1"/>
  <c r="FO1572" i="1" s="1"/>
  <c r="EW1562" i="1"/>
  <c r="FO1562" i="1" s="1"/>
  <c r="FL1562" i="1"/>
  <c r="EW1564" i="1"/>
  <c r="FO1564" i="1" s="1"/>
  <c r="EL1565" i="1"/>
  <c r="EO1565" i="1"/>
  <c r="EK1522" i="1"/>
  <c r="EQ1522" i="1" s="1"/>
  <c r="EV1541" i="1"/>
  <c r="FN1541" i="1" s="1"/>
  <c r="FI1541" i="1"/>
  <c r="EJ1541" i="1"/>
  <c r="FH1541" i="1" s="1"/>
  <c r="EL1507" i="1"/>
  <c r="ER1507" i="1" s="1"/>
  <c r="FJ1507" i="1" s="1"/>
  <c r="EK1507" i="1"/>
  <c r="EQ1507" i="1" s="1"/>
  <c r="EM1507" i="1"/>
  <c r="ES1507" i="1" s="1"/>
  <c r="FK1507" i="1" s="1"/>
  <c r="EL1503" i="1"/>
  <c r="ER1503" i="1" s="1"/>
  <c r="FJ1503" i="1" s="1"/>
  <c r="EK1503" i="1"/>
  <c r="EQ1503" i="1" s="1"/>
  <c r="EM1503" i="1"/>
  <c r="ES1503" i="1" s="1"/>
  <c r="FK1503" i="1" s="1"/>
  <c r="FL1531" i="1"/>
  <c r="EW1531" i="1"/>
  <c r="FO1531" i="1" s="1"/>
  <c r="EW1520" i="1"/>
  <c r="FO1520" i="1" s="1"/>
  <c r="FL1520" i="1"/>
  <c r="EM1512" i="1"/>
  <c r="ES1512" i="1" s="1"/>
  <c r="FK1512" i="1" s="1"/>
  <c r="EL1512" i="1"/>
  <c r="ER1512" i="1" s="1"/>
  <c r="FJ1512" i="1" s="1"/>
  <c r="EK1512" i="1"/>
  <c r="EQ1512" i="1" s="1"/>
  <c r="EN1564" i="1"/>
  <c r="EQ1564" i="1" s="1"/>
  <c r="EW1538" i="1"/>
  <c r="FO1538" i="1" s="1"/>
  <c r="FL1538" i="1"/>
  <c r="EP1520" i="1"/>
  <c r="EP1527" i="1"/>
  <c r="FL1503" i="1"/>
  <c r="EW1503" i="1"/>
  <c r="FO1503" i="1" s="1"/>
  <c r="FL1507" i="1"/>
  <c r="EW1507" i="1"/>
  <c r="FO1507" i="1" s="1"/>
  <c r="EW1511" i="1"/>
  <c r="FO1511" i="1" s="1"/>
  <c r="FL1511" i="1"/>
  <c r="EK1483" i="1"/>
  <c r="EN1478" i="1"/>
  <c r="EL1477" i="1"/>
  <c r="ER1477" i="1" s="1"/>
  <c r="FJ1477" i="1" s="1"/>
  <c r="EP1478" i="1"/>
  <c r="EM1477" i="1"/>
  <c r="EO1478" i="1"/>
  <c r="ER1478" i="1" s="1"/>
  <c r="FJ1478" i="1" s="1"/>
  <c r="EK1477" i="1"/>
  <c r="EL1527" i="1"/>
  <c r="ER1527" i="1" s="1"/>
  <c r="FJ1527" i="1" s="1"/>
  <c r="EO1496" i="1"/>
  <c r="EK1488" i="1"/>
  <c r="EQ1488" i="1" s="1"/>
  <c r="EM1488" i="1"/>
  <c r="ES1488" i="1" s="1"/>
  <c r="FK1488" i="1" s="1"/>
  <c r="EL1488" i="1"/>
  <c r="ER1488" i="1" s="1"/>
  <c r="FJ1488" i="1" s="1"/>
  <c r="FM1479" i="1"/>
  <c r="EW1466" i="1"/>
  <c r="FO1466" i="1" s="1"/>
  <c r="FL1466" i="1"/>
  <c r="FL1490" i="1"/>
  <c r="EW1490" i="1"/>
  <c r="FO1490" i="1" s="1"/>
  <c r="FM1462" i="1"/>
  <c r="EL1456" i="1"/>
  <c r="ER1456" i="1" s="1"/>
  <c r="FJ1456" i="1" s="1"/>
  <c r="FM1461" i="1"/>
  <c r="EP1480" i="1"/>
  <c r="EM1446" i="1"/>
  <c r="EL1446" i="1"/>
  <c r="EK1446" i="1"/>
  <c r="EN1453" i="1"/>
  <c r="EO1442" i="1"/>
  <c r="ES1447" i="1"/>
  <c r="FK1447" i="1" s="1"/>
  <c r="ER1431" i="1"/>
  <c r="FJ1431" i="1" s="1"/>
  <c r="EW1529" i="1"/>
  <c r="FO1529" i="1" s="1"/>
  <c r="FM1467" i="1"/>
  <c r="EW1443" i="1"/>
  <c r="FO1443" i="1" s="1"/>
  <c r="FL1443" i="1"/>
  <c r="EL1412" i="1"/>
  <c r="ER1412" i="1" s="1"/>
  <c r="FJ1412" i="1" s="1"/>
  <c r="EK1412" i="1"/>
  <c r="EQ1412" i="1" s="1"/>
  <c r="EM1412" i="1"/>
  <c r="ES1412" i="1" s="1"/>
  <c r="FK1412" i="1" s="1"/>
  <c r="EP1484" i="1"/>
  <c r="EO1435" i="1"/>
  <c r="EM1432" i="1"/>
  <c r="EL1432" i="1"/>
  <c r="EK1432" i="1"/>
  <c r="EK1421" i="1"/>
  <c r="EQ1421" i="1" s="1"/>
  <c r="EO1426" i="1"/>
  <c r="ER1426" i="1" s="1"/>
  <c r="FJ1426" i="1" s="1"/>
  <c r="EL1482" i="1"/>
  <c r="ER1482" i="1" s="1"/>
  <c r="FJ1482" i="1" s="1"/>
  <c r="EO1445" i="1"/>
  <c r="EP1433" i="1"/>
  <c r="ES1433" i="1" s="1"/>
  <c r="FK1433" i="1" s="1"/>
  <c r="EO1433" i="1"/>
  <c r="EN1433" i="1"/>
  <c r="EW1449" i="1"/>
  <c r="FO1449" i="1" s="1"/>
  <c r="FL1414" i="1"/>
  <c r="EW1414" i="1"/>
  <c r="FO1414" i="1" s="1"/>
  <c r="EM1392" i="1"/>
  <c r="ES1392" i="1" s="1"/>
  <c r="FK1392" i="1" s="1"/>
  <c r="EL1392" i="1"/>
  <c r="ER1392" i="1" s="1"/>
  <c r="FJ1392" i="1" s="1"/>
  <c r="EK1392" i="1"/>
  <c r="EQ1392" i="1" s="1"/>
  <c r="EM1388" i="1"/>
  <c r="ES1388" i="1" s="1"/>
  <c r="FK1388" i="1" s="1"/>
  <c r="EL1388" i="1"/>
  <c r="ER1388" i="1" s="1"/>
  <c r="FJ1388" i="1" s="1"/>
  <c r="EK1388" i="1"/>
  <c r="EQ1388" i="1" s="1"/>
  <c r="EM1384" i="1"/>
  <c r="ES1384" i="1" s="1"/>
  <c r="FK1384" i="1" s="1"/>
  <c r="EL1384" i="1"/>
  <c r="ER1384" i="1" s="1"/>
  <c r="FJ1384" i="1" s="1"/>
  <c r="EK1384" i="1"/>
  <c r="EQ1384" i="1" s="1"/>
  <c r="EM1380" i="1"/>
  <c r="EL1380" i="1"/>
  <c r="EO1379" i="1"/>
  <c r="EK1380" i="1"/>
  <c r="EP1379" i="1"/>
  <c r="EN1379" i="1"/>
  <c r="EM1431" i="1"/>
  <c r="ES1431" i="1" s="1"/>
  <c r="FK1431" i="1" s="1"/>
  <c r="EO1424" i="1"/>
  <c r="EP1432" i="1"/>
  <c r="EO1409" i="1"/>
  <c r="ER1409" i="1" s="1"/>
  <c r="FJ1409" i="1" s="1"/>
  <c r="EK1411" i="1"/>
  <c r="EQ1411" i="1" s="1"/>
  <c r="EO1413" i="1"/>
  <c r="ER1413" i="1" s="1"/>
  <c r="FJ1413" i="1" s="1"/>
  <c r="FL1406" i="1"/>
  <c r="EW1406" i="1"/>
  <c r="FO1406" i="1" s="1"/>
  <c r="EW1382" i="1"/>
  <c r="FO1382" i="1" s="1"/>
  <c r="EW1437" i="1"/>
  <c r="FO1437" i="1" s="1"/>
  <c r="FL1437" i="1"/>
  <c r="FL1389" i="1"/>
  <c r="EW1389" i="1"/>
  <c r="FO1389" i="1" s="1"/>
  <c r="EW1357" i="1"/>
  <c r="FO1357" i="1" s="1"/>
  <c r="FL1357" i="1"/>
  <c r="EP1434" i="1"/>
  <c r="FL1408" i="1"/>
  <c r="EW1408" i="1"/>
  <c r="FO1408" i="1" s="1"/>
  <c r="EN1408" i="1"/>
  <c r="EO1415" i="1"/>
  <c r="EW1365" i="1"/>
  <c r="FO1365" i="1" s="1"/>
  <c r="FL1365" i="1"/>
  <c r="EK1353" i="1"/>
  <c r="FM1365" i="1"/>
  <c r="EN1436" i="1"/>
  <c r="EQ1436" i="1" s="1"/>
  <c r="FL1393" i="1"/>
  <c r="EW1393" i="1"/>
  <c r="FO1393" i="1" s="1"/>
  <c r="FK1359" i="1"/>
  <c r="EP1464" i="1"/>
  <c r="EO1340" i="1"/>
  <c r="ES1365" i="1"/>
  <c r="FK1365" i="1" s="1"/>
  <c r="EP1363" i="1"/>
  <c r="EW1344" i="1"/>
  <c r="FO1344" i="1" s="1"/>
  <c r="FL1344" i="1"/>
  <c r="EN1339" i="1"/>
  <c r="EP1342" i="1"/>
  <c r="EW1332" i="1"/>
  <c r="FO1332" i="1" s="1"/>
  <c r="FL1332" i="1"/>
  <c r="EW1339" i="1"/>
  <c r="FO1339" i="1" s="1"/>
  <c r="FL1339" i="1"/>
  <c r="EL1336" i="1"/>
  <c r="ER1336" i="1" s="1"/>
  <c r="FJ1336" i="1" s="1"/>
  <c r="EP1337" i="1"/>
  <c r="EK1336" i="1"/>
  <c r="EO1337" i="1"/>
  <c r="EN1337" i="1"/>
  <c r="EM1336" i="1"/>
  <c r="FM1332" i="1"/>
  <c r="FL1342" i="1"/>
  <c r="EW1342" i="1"/>
  <c r="FO1342" i="1" s="1"/>
  <c r="EN1351" i="1"/>
  <c r="EW1318" i="1"/>
  <c r="FO1318" i="1" s="1"/>
  <c r="FL1318" i="1"/>
  <c r="FM1301" i="1"/>
  <c r="EN1350" i="1"/>
  <c r="EM1323" i="1"/>
  <c r="ES1323" i="1" s="1"/>
  <c r="FK1323" i="1" s="1"/>
  <c r="EL1323" i="1"/>
  <c r="ER1323" i="1" s="1"/>
  <c r="FJ1323" i="1" s="1"/>
  <c r="EK1323" i="1"/>
  <c r="EQ1323" i="1" s="1"/>
  <c r="EW1301" i="1"/>
  <c r="FO1301" i="1" s="1"/>
  <c r="FL1301" i="1"/>
  <c r="ES1304" i="1"/>
  <c r="FK1304" i="1" s="1"/>
  <c r="FL1299" i="1"/>
  <c r="EW1299" i="1"/>
  <c r="FO1299" i="1" s="1"/>
  <c r="EQ1292" i="1"/>
  <c r="ER1322" i="1"/>
  <c r="FJ1322" i="1" s="1"/>
  <c r="EN1332" i="1"/>
  <c r="FL1307" i="1"/>
  <c r="EW1307" i="1"/>
  <c r="FO1307" i="1" s="1"/>
  <c r="ER1327" i="1"/>
  <c r="FJ1327" i="1" s="1"/>
  <c r="ES1311" i="1"/>
  <c r="FK1311" i="1" s="1"/>
  <c r="EK1291" i="1"/>
  <c r="EQ1291" i="1" s="1"/>
  <c r="EM1284" i="1"/>
  <c r="ES1284" i="1" s="1"/>
  <c r="FK1284" i="1" s="1"/>
  <c r="EL1284" i="1"/>
  <c r="ER1284" i="1" s="1"/>
  <c r="FJ1284" i="1" s="1"/>
  <c r="EK1284" i="1"/>
  <c r="EQ1284" i="1" s="1"/>
  <c r="EK1330" i="1"/>
  <c r="EQ1330" i="1" s="1"/>
  <c r="EM1276" i="1"/>
  <c r="ES1276" i="1" s="1"/>
  <c r="FK1276" i="1" s="1"/>
  <c r="EL1276" i="1"/>
  <c r="ER1276" i="1" s="1"/>
  <c r="FJ1276" i="1" s="1"/>
  <c r="EK1276" i="1"/>
  <c r="EQ1276" i="1" s="1"/>
  <c r="EP1318" i="1"/>
  <c r="ES1282" i="1"/>
  <c r="FK1282" i="1" s="1"/>
  <c r="EW1274" i="1"/>
  <c r="FO1274" i="1" s="1"/>
  <c r="EW1231" i="1"/>
  <c r="FO1231" i="1" s="1"/>
  <c r="FL1231" i="1"/>
  <c r="EN1257" i="1"/>
  <c r="EO1286" i="1"/>
  <c r="EK1260" i="1"/>
  <c r="EQ1260" i="1" s="1"/>
  <c r="FL1248" i="1"/>
  <c r="EW1248" i="1"/>
  <c r="FO1248" i="1" s="1"/>
  <c r="EW1239" i="1"/>
  <c r="FO1239" i="1" s="1"/>
  <c r="FL1239" i="1"/>
  <c r="EM1236" i="1"/>
  <c r="ES1236" i="1" s="1"/>
  <c r="FK1236" i="1" s="1"/>
  <c r="EL1236" i="1"/>
  <c r="ER1236" i="1" s="1"/>
  <c r="FJ1236" i="1" s="1"/>
  <c r="EK1236" i="1"/>
  <c r="EQ1236" i="1" s="1"/>
  <c r="FM1234" i="1"/>
  <c r="FL1251" i="1"/>
  <c r="EW1251" i="1"/>
  <c r="FO1251" i="1" s="1"/>
  <c r="ES1258" i="1"/>
  <c r="FK1258" i="1" s="1"/>
  <c r="EM1228" i="1"/>
  <c r="ES1228" i="1" s="1"/>
  <c r="FK1228" i="1" s="1"/>
  <c r="EL1228" i="1"/>
  <c r="ER1228" i="1" s="1"/>
  <c r="FJ1228" i="1" s="1"/>
  <c r="EK1228" i="1"/>
  <c r="EQ1228" i="1" s="1"/>
  <c r="ES1272" i="1"/>
  <c r="FK1272" i="1" s="1"/>
  <c r="EQ1215" i="1"/>
  <c r="FL1194" i="1"/>
  <c r="EW1194" i="1"/>
  <c r="FO1194" i="1" s="1"/>
  <c r="EM1253" i="1"/>
  <c r="ES1253" i="1" s="1"/>
  <c r="FK1253" i="1" s="1"/>
  <c r="EL1253" i="1"/>
  <c r="ER1253" i="1" s="1"/>
  <c r="FJ1253" i="1" s="1"/>
  <c r="EK1253" i="1"/>
  <c r="EQ1253" i="1" s="1"/>
  <c r="EK1193" i="1"/>
  <c r="EQ1193" i="1" s="1"/>
  <c r="EK1205" i="1"/>
  <c r="EQ1205" i="1" s="1"/>
  <c r="EM1202" i="1"/>
  <c r="ES1202" i="1" s="1"/>
  <c r="FK1202" i="1" s="1"/>
  <c r="EL1183" i="1"/>
  <c r="ER1183" i="1" s="1"/>
  <c r="FJ1183" i="1" s="1"/>
  <c r="FM1213" i="1"/>
  <c r="EN1217" i="1"/>
  <c r="EK1210" i="1"/>
  <c r="EQ1210" i="1" s="1"/>
  <c r="EP1178" i="1"/>
  <c r="EN1182" i="1"/>
  <c r="FO1246" i="1"/>
  <c r="FL1184" i="1"/>
  <c r="EW1184" i="1"/>
  <c r="FO1184" i="1" s="1"/>
  <c r="EN1164" i="1"/>
  <c r="ES1213" i="1"/>
  <c r="FK1213" i="1" s="1"/>
  <c r="EP1209" i="1"/>
  <c r="FJ1216" i="1"/>
  <c r="EL1199" i="1"/>
  <c r="EM1181" i="1"/>
  <c r="ES1181" i="1" s="1"/>
  <c r="FK1181" i="1" s="1"/>
  <c r="EO1195" i="1"/>
  <c r="ER1195" i="1" s="1"/>
  <c r="FJ1195" i="1" s="1"/>
  <c r="EO1186" i="1"/>
  <c r="ES1164" i="1"/>
  <c r="FK1164" i="1" s="1"/>
  <c r="EL1143" i="1"/>
  <c r="ER1143" i="1" s="1"/>
  <c r="FJ1143" i="1" s="1"/>
  <c r="EL1139" i="1"/>
  <c r="EL1132" i="1"/>
  <c r="ER1132" i="1" s="1"/>
  <c r="FJ1132" i="1" s="1"/>
  <c r="EW1124" i="1"/>
  <c r="FO1124" i="1" s="1"/>
  <c r="FL1124" i="1"/>
  <c r="ER1170" i="1"/>
  <c r="FJ1170" i="1" s="1"/>
  <c r="FI1149" i="1"/>
  <c r="EV1149" i="1"/>
  <c r="FN1149" i="1" s="1"/>
  <c r="EJ1149" i="1"/>
  <c r="FH1149" i="1" s="1"/>
  <c r="FO1193" i="1"/>
  <c r="EK1165" i="1"/>
  <c r="EQ1165" i="1" s="1"/>
  <c r="EK1142" i="1"/>
  <c r="EQ1142" i="1" s="1"/>
  <c r="EK1138" i="1"/>
  <c r="EL1171" i="1"/>
  <c r="ER1171" i="1" s="1"/>
  <c r="FJ1171" i="1" s="1"/>
  <c r="EQ1162" i="1"/>
  <c r="EK1160" i="1"/>
  <c r="EQ1160" i="1" s="1"/>
  <c r="EN1165" i="1"/>
  <c r="EO1158" i="1"/>
  <c r="EM1126" i="1"/>
  <c r="FO1100" i="1"/>
  <c r="FM1107" i="1"/>
  <c r="EO1076" i="1"/>
  <c r="EL1069" i="1"/>
  <c r="ER1069" i="1" s="1"/>
  <c r="FJ1069" i="1" s="1"/>
  <c r="EK1069" i="1"/>
  <c r="EQ1069" i="1" s="1"/>
  <c r="EQ1084" i="1"/>
  <c r="EL1066" i="1"/>
  <c r="ER1066" i="1" s="1"/>
  <c r="FJ1066" i="1" s="1"/>
  <c r="EK1066" i="1"/>
  <c r="EM1066" i="1"/>
  <c r="EO1118" i="1"/>
  <c r="ER1118" i="1" s="1"/>
  <c r="FJ1118" i="1" s="1"/>
  <c r="EW1106" i="1"/>
  <c r="FO1106" i="1" s="1"/>
  <c r="FL1106" i="1"/>
  <c r="EQ1089" i="1"/>
  <c r="EP1117" i="1"/>
  <c r="FM1033" i="1"/>
  <c r="EL1110" i="1"/>
  <c r="ER1110" i="1" s="1"/>
  <c r="FJ1110" i="1" s="1"/>
  <c r="EN1098" i="1"/>
  <c r="ES1125" i="1"/>
  <c r="FK1125" i="1" s="1"/>
  <c r="FI1104" i="1"/>
  <c r="EQ1081" i="1"/>
  <c r="EW1027" i="1"/>
  <c r="FO1027" i="1" s="1"/>
  <c r="FL1027" i="1"/>
  <c r="EW1044" i="1"/>
  <c r="FO1044" i="1" s="1"/>
  <c r="FL1044" i="1"/>
  <c r="FL1015" i="1"/>
  <c r="EW1015" i="1"/>
  <c r="FO1015" i="1" s="1"/>
  <c r="EL1067" i="1"/>
  <c r="ER1067" i="1" s="1"/>
  <c r="FJ1067" i="1" s="1"/>
  <c r="EM1067" i="1"/>
  <c r="ES1067" i="1" s="1"/>
  <c r="FK1067" i="1" s="1"/>
  <c r="EK1067" i="1"/>
  <c r="EQ1067" i="1" s="1"/>
  <c r="EW1033" i="1"/>
  <c r="FO1033" i="1" s="1"/>
  <c r="FL1033" i="1"/>
  <c r="EK1047" i="1"/>
  <c r="EQ1047" i="1" s="1"/>
  <c r="ER1038" i="1"/>
  <c r="FJ1038" i="1" s="1"/>
  <c r="EQ1107" i="1"/>
  <c r="EQ1092" i="1"/>
  <c r="EL1058" i="1"/>
  <c r="ER1058" i="1" s="1"/>
  <c r="FJ1058" i="1" s="1"/>
  <c r="EP1058" i="1"/>
  <c r="EW1036" i="1"/>
  <c r="FO1036" i="1" s="1"/>
  <c r="FL1036" i="1"/>
  <c r="EO1035" i="1"/>
  <c r="EP1024" i="1"/>
  <c r="EO1024" i="1"/>
  <c r="ER1024" i="1" s="1"/>
  <c r="FJ1024" i="1" s="1"/>
  <c r="EN1024" i="1"/>
  <c r="FL1002" i="1"/>
  <c r="EW1002" i="1"/>
  <c r="FO1002" i="1" s="1"/>
  <c r="EL981" i="1"/>
  <c r="EM981" i="1"/>
  <c r="ES981" i="1" s="1"/>
  <c r="FK981" i="1" s="1"/>
  <c r="EK981" i="1"/>
  <c r="EQ981" i="1" s="1"/>
  <c r="ES1119" i="1"/>
  <c r="FK1119" i="1" s="1"/>
  <c r="EP1122" i="1"/>
  <c r="EM1069" i="1"/>
  <c r="ES1069" i="1" s="1"/>
  <c r="FK1069" i="1" s="1"/>
  <c r="EK1044" i="1"/>
  <c r="EQ1044" i="1" s="1"/>
  <c r="ES1083" i="1"/>
  <c r="FK1083" i="1" s="1"/>
  <c r="EL1056" i="1"/>
  <c r="ER1056" i="1" s="1"/>
  <c r="FJ1056" i="1" s="1"/>
  <c r="EO1063" i="1"/>
  <c r="ER1063" i="1" s="1"/>
  <c r="FJ1063" i="1" s="1"/>
  <c r="EO1056" i="1"/>
  <c r="EW1063" i="1"/>
  <c r="FO1063" i="1" s="1"/>
  <c r="FL1063" i="1"/>
  <c r="FM1050" i="1"/>
  <c r="EW1005" i="1"/>
  <c r="FO1005" i="1" s="1"/>
  <c r="FL1005" i="1"/>
  <c r="ES995" i="1"/>
  <c r="FK995" i="1" s="1"/>
  <c r="EO971" i="1"/>
  <c r="ER971" i="1" s="1"/>
  <c r="FJ971" i="1" s="1"/>
  <c r="EJ979" i="1"/>
  <c r="FH979" i="1" s="1"/>
  <c r="EV979" i="1"/>
  <c r="FN979" i="1" s="1"/>
  <c r="FI979" i="1"/>
  <c r="FM991" i="1"/>
  <c r="EK1001" i="1"/>
  <c r="EQ1001" i="1" s="1"/>
  <c r="EN910" i="1"/>
  <c r="EQ910" i="1" s="1"/>
  <c r="EW987" i="1"/>
  <c r="FO987" i="1" s="1"/>
  <c r="FL987" i="1"/>
  <c r="EM958" i="1"/>
  <c r="ES958" i="1" s="1"/>
  <c r="FK958" i="1" s="1"/>
  <c r="EL958" i="1"/>
  <c r="ER958" i="1" s="1"/>
  <c r="FJ958" i="1" s="1"/>
  <c r="EK958" i="1"/>
  <c r="EQ958" i="1" s="1"/>
  <c r="EO1027" i="1"/>
  <c r="ER1027" i="1" s="1"/>
  <c r="FJ1027" i="1" s="1"/>
  <c r="FM997" i="1"/>
  <c r="EP997" i="1"/>
  <c r="EM971" i="1"/>
  <c r="EK959" i="1"/>
  <c r="EM959" i="1"/>
  <c r="ES959" i="1" s="1"/>
  <c r="FK959" i="1" s="1"/>
  <c r="EL959" i="1"/>
  <c r="ER959" i="1" s="1"/>
  <c r="FJ959" i="1" s="1"/>
  <c r="EL803" i="1"/>
  <c r="ER803" i="1" s="1"/>
  <c r="FJ803" i="1" s="1"/>
  <c r="EK803" i="1"/>
  <c r="EQ803" i="1" s="1"/>
  <c r="EM803" i="1"/>
  <c r="ES803" i="1" s="1"/>
  <c r="FK803" i="1" s="1"/>
  <c r="EP1007" i="1"/>
  <c r="EO975" i="1"/>
  <c r="FK957" i="1"/>
  <c r="EO919" i="1"/>
  <c r="EW863" i="1"/>
  <c r="FO863" i="1" s="1"/>
  <c r="FL863" i="1"/>
  <c r="EO981" i="1"/>
  <c r="FL924" i="1"/>
  <c r="EW924" i="1"/>
  <c r="FO924" i="1" s="1"/>
  <c r="EW920" i="1"/>
  <c r="FO920" i="1" s="1"/>
  <c r="FL920" i="1"/>
  <c r="EO872" i="1"/>
  <c r="EJ843" i="1"/>
  <c r="FH843" i="1" s="1"/>
  <c r="FI843" i="1"/>
  <c r="EV843" i="1"/>
  <c r="FN843" i="1" s="1"/>
  <c r="EW965" i="1"/>
  <c r="FO965" i="1" s="1"/>
  <c r="FL965" i="1"/>
  <c r="FL953" i="1"/>
  <c r="EW953" i="1"/>
  <c r="FO953" i="1" s="1"/>
  <c r="FM932" i="1"/>
  <c r="FM914" i="1"/>
  <c r="EQ904" i="1"/>
  <c r="FL894" i="1"/>
  <c r="EW894" i="1"/>
  <c r="FO894" i="1" s="1"/>
  <c r="ES879" i="1"/>
  <c r="FK879" i="1" s="1"/>
  <c r="EL874" i="1"/>
  <c r="ER874" i="1" s="1"/>
  <c r="FJ874" i="1" s="1"/>
  <c r="FK862" i="1"/>
  <c r="EQ828" i="1"/>
  <c r="EW798" i="1"/>
  <c r="FO798" i="1" s="1"/>
  <c r="FL798" i="1"/>
  <c r="EM952" i="1"/>
  <c r="ES952" i="1" s="1"/>
  <c r="FK952" i="1" s="1"/>
  <c r="EW915" i="1"/>
  <c r="FO915" i="1" s="1"/>
  <c r="FL915" i="1"/>
  <c r="EQ894" i="1"/>
  <c r="EK878" i="1"/>
  <c r="EQ878" i="1" s="1"/>
  <c r="EN865" i="1"/>
  <c r="EP779" i="1"/>
  <c r="EO994" i="1"/>
  <c r="EO986" i="1"/>
  <c r="ER986" i="1" s="1"/>
  <c r="FJ986" i="1" s="1"/>
  <c r="EP951" i="1"/>
  <c r="FM943" i="1"/>
  <c r="FM904" i="1"/>
  <c r="FM895" i="1"/>
  <c r="EW882" i="1"/>
  <c r="FO882" i="1" s="1"/>
  <c r="FL882" i="1"/>
  <c r="EM823" i="1"/>
  <c r="ES823" i="1" s="1"/>
  <c r="FK823" i="1" s="1"/>
  <c r="EL823" i="1"/>
  <c r="ER823" i="1" s="1"/>
  <c r="FJ823" i="1" s="1"/>
  <c r="EK823" i="1"/>
  <c r="EQ823" i="1" s="1"/>
  <c r="ER962" i="1"/>
  <c r="FJ962" i="1" s="1"/>
  <c r="FI954" i="1"/>
  <c r="EW881" i="1"/>
  <c r="FO881" i="1" s="1"/>
  <c r="FL881" i="1"/>
  <c r="EO817" i="1"/>
  <c r="FJ843" i="1"/>
  <c r="EP817" i="1"/>
  <c r="EM934" i="1"/>
  <c r="ES934" i="1" s="1"/>
  <c r="FK934" i="1" s="1"/>
  <c r="EM893" i="1"/>
  <c r="ES893" i="1" s="1"/>
  <c r="FK893" i="1" s="1"/>
  <c r="EW837" i="1"/>
  <c r="FO837" i="1" s="1"/>
  <c r="FL837" i="1"/>
  <c r="FL820" i="1"/>
  <c r="EW820" i="1"/>
  <c r="FO820" i="1" s="1"/>
  <c r="EQ786" i="1"/>
  <c r="EM772" i="1"/>
  <c r="ES772" i="1" s="1"/>
  <c r="FK772" i="1" s="1"/>
  <c r="EL772" i="1"/>
  <c r="ER772" i="1" s="1"/>
  <c r="FJ772" i="1" s="1"/>
  <c r="EK772" i="1"/>
  <c r="EQ772" i="1" s="1"/>
  <c r="EW767" i="1"/>
  <c r="FO767" i="1" s="1"/>
  <c r="EP906" i="1"/>
  <c r="ER844" i="1"/>
  <c r="FJ844" i="1" s="1"/>
  <c r="EO809" i="1"/>
  <c r="EL757" i="1"/>
  <c r="ER757" i="1" s="1"/>
  <c r="FJ757" i="1" s="1"/>
  <c r="EO705" i="1"/>
  <c r="EO692" i="1"/>
  <c r="EM808" i="1"/>
  <c r="ES808" i="1" s="1"/>
  <c r="FK808" i="1" s="1"/>
  <c r="EL808" i="1"/>
  <c r="EK808" i="1"/>
  <c r="EM721" i="1"/>
  <c r="EL721" i="1"/>
  <c r="ER721" i="1" s="1"/>
  <c r="FJ721" i="1" s="1"/>
  <c r="EK721" i="1"/>
  <c r="EQ721" i="1" s="1"/>
  <c r="EM676" i="1"/>
  <c r="ES676" i="1" s="1"/>
  <c r="FK676" i="1" s="1"/>
  <c r="EL676" i="1"/>
  <c r="ER676" i="1" s="1"/>
  <c r="FJ676" i="1" s="1"/>
  <c r="EK676" i="1"/>
  <c r="EQ676" i="1" s="1"/>
  <c r="EW841" i="1"/>
  <c r="FO841" i="1" s="1"/>
  <c r="FL841" i="1"/>
  <c r="FM827" i="1"/>
  <c r="EQ806" i="1"/>
  <c r="FM783" i="1"/>
  <c r="FJ748" i="1"/>
  <c r="EK727" i="1"/>
  <c r="EQ727" i="1" s="1"/>
  <c r="EN959" i="1"/>
  <c r="EN866" i="1"/>
  <c r="EM819" i="1"/>
  <c r="ES819" i="1" s="1"/>
  <c r="FK819" i="1" s="1"/>
  <c r="FM791" i="1"/>
  <c r="EQ734" i="1"/>
  <c r="EL955" i="1"/>
  <c r="ER955" i="1" s="1"/>
  <c r="FJ955" i="1" s="1"/>
  <c r="EQ859" i="1"/>
  <c r="FL849" i="1"/>
  <c r="EW849" i="1"/>
  <c r="FO849" i="1" s="1"/>
  <c r="EQ844" i="1"/>
  <c r="EP800" i="1"/>
  <c r="EN782" i="1"/>
  <c r="EW755" i="1"/>
  <c r="FO755" i="1" s="1"/>
  <c r="FL755" i="1"/>
  <c r="EM685" i="1"/>
  <c r="ES685" i="1" s="1"/>
  <c r="FK685" i="1" s="1"/>
  <c r="EL685" i="1"/>
  <c r="ER685" i="1" s="1"/>
  <c r="FJ685" i="1" s="1"/>
  <c r="EK685" i="1"/>
  <c r="EQ685" i="1" s="1"/>
  <c r="EM667" i="1"/>
  <c r="ES667" i="1" s="1"/>
  <c r="FK667" i="1" s="1"/>
  <c r="EL667" i="1"/>
  <c r="ER667" i="1" s="1"/>
  <c r="FJ667" i="1" s="1"/>
  <c r="EK667" i="1"/>
  <c r="EQ667" i="1" s="1"/>
  <c r="EO702" i="1"/>
  <c r="FL627" i="1"/>
  <c r="EW627" i="1"/>
  <c r="FO627" i="1" s="1"/>
  <c r="EM847" i="1"/>
  <c r="ES847" i="1" s="1"/>
  <c r="FK847" i="1" s="1"/>
  <c r="EM683" i="1"/>
  <c r="ES683" i="1" s="1"/>
  <c r="FK683" i="1" s="1"/>
  <c r="EL683" i="1"/>
  <c r="ER683" i="1" s="1"/>
  <c r="FJ683" i="1" s="1"/>
  <c r="EK683" i="1"/>
  <c r="EQ683" i="1" s="1"/>
  <c r="EP666" i="1"/>
  <c r="EO666" i="1"/>
  <c r="EN666" i="1"/>
  <c r="EM622" i="1"/>
  <c r="ES622" i="1" s="1"/>
  <c r="FK622" i="1" s="1"/>
  <c r="EL622" i="1"/>
  <c r="ER622" i="1" s="1"/>
  <c r="FJ622" i="1" s="1"/>
  <c r="EK622" i="1"/>
  <c r="EQ622" i="1" s="1"/>
  <c r="EN860" i="1"/>
  <c r="EW699" i="1"/>
  <c r="FO699" i="1" s="1"/>
  <c r="FL699" i="1"/>
  <c r="ER695" i="1"/>
  <c r="FJ695" i="1" s="1"/>
  <c r="EP693" i="1"/>
  <c r="ES693" i="1" s="1"/>
  <c r="FK693" i="1" s="1"/>
  <c r="ES656" i="1"/>
  <c r="FK656" i="1" s="1"/>
  <c r="FL687" i="1"/>
  <c r="EW687" i="1"/>
  <c r="FO687" i="1" s="1"/>
  <c r="FL673" i="1"/>
  <c r="EW673" i="1"/>
  <c r="FO673" i="1" s="1"/>
  <c r="ES617" i="1"/>
  <c r="EM605" i="1"/>
  <c r="ES605" i="1" s="1"/>
  <c r="FK605" i="1" s="1"/>
  <c r="EL605" i="1"/>
  <c r="ER605" i="1" s="1"/>
  <c r="FJ605" i="1" s="1"/>
  <c r="EK605" i="1"/>
  <c r="EQ605" i="1" s="1"/>
  <c r="EN879" i="1"/>
  <c r="EK723" i="1"/>
  <c r="EQ723" i="1" s="1"/>
  <c r="EW702" i="1"/>
  <c r="FO702" i="1" s="1"/>
  <c r="FL702" i="1"/>
  <c r="EW680" i="1"/>
  <c r="FO680" i="1" s="1"/>
  <c r="FL680" i="1"/>
  <c r="EO656" i="1"/>
  <c r="FM627" i="1"/>
  <c r="EM606" i="1"/>
  <c r="ES606" i="1" s="1"/>
  <c r="FK606" i="1" s="1"/>
  <c r="EL606" i="1"/>
  <c r="ER606" i="1" s="1"/>
  <c r="FJ606" i="1" s="1"/>
  <c r="EK606" i="1"/>
  <c r="EQ606" i="1" s="1"/>
  <c r="EN915" i="1"/>
  <c r="ER744" i="1"/>
  <c r="FJ744" i="1" s="1"/>
  <c r="EP675" i="1"/>
  <c r="FM661" i="1"/>
  <c r="EN662" i="1"/>
  <c r="ES636" i="1"/>
  <c r="FK636" i="1" s="1"/>
  <c r="EM612" i="1"/>
  <c r="ES612" i="1" s="1"/>
  <c r="FK612" i="1" s="1"/>
  <c r="EL612" i="1"/>
  <c r="ER612" i="1" s="1"/>
  <c r="FJ612" i="1" s="1"/>
  <c r="EK612" i="1"/>
  <c r="EQ612" i="1" s="1"/>
  <c r="EW769" i="1"/>
  <c r="FO769" i="1" s="1"/>
  <c r="EW723" i="1"/>
  <c r="FO723" i="1" s="1"/>
  <c r="FL723" i="1"/>
  <c r="EQ678" i="1"/>
  <c r="EP687" i="1"/>
  <c r="EM569" i="1"/>
  <c r="ES569" i="1" s="1"/>
  <c r="FK569" i="1" s="1"/>
  <c r="EL569" i="1"/>
  <c r="ER569" i="1" s="1"/>
  <c r="FJ569" i="1" s="1"/>
  <c r="EK569" i="1"/>
  <c r="EQ569" i="1" s="1"/>
  <c r="EU631" i="1"/>
  <c r="FM617" i="1"/>
  <c r="EN601" i="1"/>
  <c r="EL421" i="1"/>
  <c r="EK421" i="1"/>
  <c r="EM421" i="1"/>
  <c r="ES421" i="1" s="1"/>
  <c r="FK421" i="1" s="1"/>
  <c r="EW678" i="1"/>
  <c r="FO678" i="1" s="1"/>
  <c r="EW584" i="1"/>
  <c r="FO584" i="1" s="1"/>
  <c r="FL584" i="1"/>
  <c r="EP621" i="1"/>
  <c r="EW592" i="1"/>
  <c r="FO592" i="1" s="1"/>
  <c r="FL592" i="1"/>
  <c r="FL431" i="1"/>
  <c r="EW431" i="1"/>
  <c r="FO431" i="1" s="1"/>
  <c r="EQ693" i="1"/>
  <c r="EP618" i="1"/>
  <c r="FL601" i="1"/>
  <c r="EW601" i="1"/>
  <c r="FO601" i="1" s="1"/>
  <c r="EM590" i="1"/>
  <c r="ES590" i="1" s="1"/>
  <c r="FK590" i="1" s="1"/>
  <c r="EW572" i="1"/>
  <c r="FO572" i="1" s="1"/>
  <c r="FL572" i="1"/>
  <c r="EM551" i="1"/>
  <c r="ES551" i="1" s="1"/>
  <c r="FK551" i="1" s="1"/>
  <c r="EK570" i="1"/>
  <c r="EQ570" i="1" s="1"/>
  <c r="EO563" i="1"/>
  <c r="ER563" i="1" s="1"/>
  <c r="FJ563" i="1" s="1"/>
  <c r="FL546" i="1"/>
  <c r="EW546" i="1"/>
  <c r="FO546" i="1" s="1"/>
  <c r="EM505" i="1"/>
  <c r="EL505" i="1"/>
  <c r="ER505" i="1" s="1"/>
  <c r="FJ505" i="1" s="1"/>
  <c r="EK505" i="1"/>
  <c r="EN718" i="1"/>
  <c r="EL703" i="1"/>
  <c r="ER703" i="1" s="1"/>
  <c r="FJ703" i="1" s="1"/>
  <c r="EW588" i="1"/>
  <c r="FO588" i="1" s="1"/>
  <c r="FL588" i="1"/>
  <c r="FL532" i="1"/>
  <c r="EW532" i="1"/>
  <c r="FO532" i="1" s="1"/>
  <c r="EM514" i="1"/>
  <c r="ES514" i="1" s="1"/>
  <c r="FK514" i="1" s="1"/>
  <c r="EW462" i="1"/>
  <c r="FO462" i="1" s="1"/>
  <c r="FL462" i="1"/>
  <c r="EM438" i="1"/>
  <c r="ES438" i="1" s="1"/>
  <c r="FK438" i="1" s="1"/>
  <c r="EL438" i="1"/>
  <c r="EK438" i="1"/>
  <c r="EK533" i="1"/>
  <c r="EQ533" i="1" s="1"/>
  <c r="EW511" i="1"/>
  <c r="FO511" i="1" s="1"/>
  <c r="FL511" i="1"/>
  <c r="EN489" i="1"/>
  <c r="EP489" i="1"/>
  <c r="EO489" i="1"/>
  <c r="ES461" i="1"/>
  <c r="FK461" i="1" s="1"/>
  <c r="FM449" i="1"/>
  <c r="EW425" i="1"/>
  <c r="FO425" i="1" s="1"/>
  <c r="FL425" i="1"/>
  <c r="EN659" i="1"/>
  <c r="EP660" i="1"/>
  <c r="EP552" i="1"/>
  <c r="ES552" i="1" s="1"/>
  <c r="FK552" i="1" s="1"/>
  <c r="EO550" i="1"/>
  <c r="ER550" i="1" s="1"/>
  <c r="FJ550" i="1" s="1"/>
  <c r="EO506" i="1"/>
  <c r="EW450" i="1"/>
  <c r="FO450" i="1" s="1"/>
  <c r="FL450" i="1"/>
  <c r="EL408" i="1"/>
  <c r="ER408" i="1" s="1"/>
  <c r="FJ408" i="1" s="1"/>
  <c r="EM408" i="1"/>
  <c r="ES408" i="1" s="1"/>
  <c r="FK408" i="1" s="1"/>
  <c r="EK408" i="1"/>
  <c r="EM383" i="1"/>
  <c r="ES383" i="1" s="1"/>
  <c r="FK383" i="1" s="1"/>
  <c r="EL383" i="1"/>
  <c r="ER383" i="1" s="1"/>
  <c r="FJ383" i="1" s="1"/>
  <c r="EK383" i="1"/>
  <c r="EL216" i="1"/>
  <c r="EK216" i="1"/>
  <c r="EQ216" i="1" s="1"/>
  <c r="EM216" i="1"/>
  <c r="EO571" i="1"/>
  <c r="EP525" i="1"/>
  <c r="EL449" i="1"/>
  <c r="EN454" i="1"/>
  <c r="EQ454" i="1" s="1"/>
  <c r="EO434" i="1"/>
  <c r="EO624" i="1"/>
  <c r="FL583" i="1"/>
  <c r="EW583" i="1"/>
  <c r="FO583" i="1" s="1"/>
  <c r="FL568" i="1"/>
  <c r="EW568" i="1"/>
  <c r="FO568" i="1" s="1"/>
  <c r="EL543" i="1"/>
  <c r="ER543" i="1" s="1"/>
  <c r="FJ543" i="1" s="1"/>
  <c r="EM485" i="1"/>
  <c r="EL485" i="1"/>
  <c r="EK485" i="1"/>
  <c r="EP486" i="1"/>
  <c r="EN486" i="1"/>
  <c r="EO486" i="1"/>
  <c r="EN477" i="1"/>
  <c r="EL453" i="1"/>
  <c r="ER453" i="1" s="1"/>
  <c r="FJ453" i="1" s="1"/>
  <c r="EM440" i="1"/>
  <c r="EL440" i="1"/>
  <c r="ER440" i="1" s="1"/>
  <c r="FJ440" i="1" s="1"/>
  <c r="EK440" i="1"/>
  <c r="EK419" i="1"/>
  <c r="EQ419" i="1" s="1"/>
  <c r="EL413" i="1"/>
  <c r="EN414" i="1"/>
  <c r="EQ414" i="1" s="1"/>
  <c r="EK413" i="1"/>
  <c r="EO414" i="1"/>
  <c r="EM413" i="1"/>
  <c r="ES413" i="1" s="1"/>
  <c r="FK413" i="1" s="1"/>
  <c r="EP414" i="1"/>
  <c r="ES414" i="1" s="1"/>
  <c r="FK414" i="1" s="1"/>
  <c r="FL397" i="1"/>
  <c r="EW397" i="1"/>
  <c r="FO397" i="1" s="1"/>
  <c r="EM318" i="1"/>
  <c r="ES318" i="1" s="1"/>
  <c r="FK318" i="1" s="1"/>
  <c r="EL318" i="1"/>
  <c r="ER318" i="1" s="1"/>
  <c r="FJ318" i="1" s="1"/>
  <c r="EK318" i="1"/>
  <c r="EO598" i="1"/>
  <c r="FM515" i="1"/>
  <c r="EP493" i="1"/>
  <c r="EN472" i="1"/>
  <c r="EM435" i="1"/>
  <c r="ES435" i="1" s="1"/>
  <c r="FK435" i="1" s="1"/>
  <c r="EP419" i="1"/>
  <c r="ES419" i="1" s="1"/>
  <c r="FK419" i="1" s="1"/>
  <c r="EM258" i="1"/>
  <c r="ES258" i="1" s="1"/>
  <c r="FK258" i="1" s="1"/>
  <c r="EL258" i="1"/>
  <c r="ER258" i="1" s="1"/>
  <c r="FJ258" i="1" s="1"/>
  <c r="EK258" i="1"/>
  <c r="EQ258" i="1" s="1"/>
  <c r="EO227" i="1"/>
  <c r="EM196" i="1"/>
  <c r="EL196" i="1"/>
  <c r="ER196" i="1" s="1"/>
  <c r="FJ196" i="1" s="1"/>
  <c r="EK196" i="1"/>
  <c r="EM526" i="1"/>
  <c r="ES526" i="1" s="1"/>
  <c r="FK526" i="1" s="1"/>
  <c r="FL479" i="1"/>
  <c r="EW479" i="1"/>
  <c r="FO479" i="1" s="1"/>
  <c r="EO471" i="1"/>
  <c r="ES403" i="1"/>
  <c r="FK403" i="1" s="1"/>
  <c r="EO310" i="1"/>
  <c r="EM311" i="1"/>
  <c r="EN310" i="1"/>
  <c r="EL311" i="1"/>
  <c r="EK311" i="1"/>
  <c r="EP310" i="1"/>
  <c r="EW233" i="1"/>
  <c r="FO233" i="1" s="1"/>
  <c r="FL233" i="1"/>
  <c r="EW226" i="1"/>
  <c r="FO226" i="1" s="1"/>
  <c r="FL226" i="1"/>
  <c r="ES199" i="1"/>
  <c r="FK199" i="1" s="1"/>
  <c r="EW608" i="1"/>
  <c r="FO608" i="1" s="1"/>
  <c r="FL608" i="1"/>
  <c r="EN492" i="1"/>
  <c r="EM455" i="1"/>
  <c r="EL455" i="1"/>
  <c r="EK455" i="1"/>
  <c r="EO452" i="1"/>
  <c r="EO443" i="1"/>
  <c r="EW415" i="1"/>
  <c r="FO415" i="1" s="1"/>
  <c r="FL415" i="1"/>
  <c r="EM370" i="1"/>
  <c r="ES370" i="1" s="1"/>
  <c r="FK370" i="1" s="1"/>
  <c r="EL370" i="1"/>
  <c r="ER370" i="1" s="1"/>
  <c r="FJ370" i="1" s="1"/>
  <c r="EK370" i="1"/>
  <c r="EQ370" i="1" s="1"/>
  <c r="EN375" i="1"/>
  <c r="EK352" i="1"/>
  <c r="EW314" i="1"/>
  <c r="FO314" i="1" s="1"/>
  <c r="FL314" i="1"/>
  <c r="FM310" i="1"/>
  <c r="FL284" i="1"/>
  <c r="EW284" i="1"/>
  <c r="FO284" i="1" s="1"/>
  <c r="FL272" i="1"/>
  <c r="EW272" i="1"/>
  <c r="FO272" i="1" s="1"/>
  <c r="FL235" i="1"/>
  <c r="EW235" i="1"/>
  <c r="FO235" i="1" s="1"/>
  <c r="EP226" i="1"/>
  <c r="EM227" i="1"/>
  <c r="EO226" i="1"/>
  <c r="ER226" i="1" s="1"/>
  <c r="FJ226" i="1" s="1"/>
  <c r="EL227" i="1"/>
  <c r="ER227" i="1" s="1"/>
  <c r="FJ227" i="1" s="1"/>
  <c r="EN226" i="1"/>
  <c r="EK227" i="1"/>
  <c r="EQ227" i="1" s="1"/>
  <c r="EK184" i="1"/>
  <c r="EQ184" i="1" s="1"/>
  <c r="EL184" i="1"/>
  <c r="ER184" i="1" s="1"/>
  <c r="FJ184" i="1" s="1"/>
  <c r="EM184" i="1"/>
  <c r="ES184" i="1" s="1"/>
  <c r="FK184" i="1" s="1"/>
  <c r="EN498" i="1"/>
  <c r="FL489" i="1"/>
  <c r="EW489" i="1"/>
  <c r="FO489" i="1" s="1"/>
  <c r="EL409" i="1"/>
  <c r="ER409" i="1" s="1"/>
  <c r="FJ409" i="1" s="1"/>
  <c r="EK399" i="1"/>
  <c r="EQ399" i="1" s="1"/>
  <c r="EM399" i="1"/>
  <c r="ES399" i="1" s="1"/>
  <c r="FK399" i="1" s="1"/>
  <c r="EL399" i="1"/>
  <c r="FM384" i="1"/>
  <c r="EW353" i="1"/>
  <c r="FO353" i="1" s="1"/>
  <c r="FL353" i="1"/>
  <c r="FI300" i="1"/>
  <c r="EV300" i="1"/>
  <c r="FN300" i="1" s="1"/>
  <c r="EL275" i="1"/>
  <c r="ER275" i="1" s="1"/>
  <c r="FJ275" i="1" s="1"/>
  <c r="EW259" i="1"/>
  <c r="FO259" i="1" s="1"/>
  <c r="FL259" i="1"/>
  <c r="EW207" i="1"/>
  <c r="FO207" i="1" s="1"/>
  <c r="FL207" i="1"/>
  <c r="FI183" i="1"/>
  <c r="EV183" i="1"/>
  <c r="FN183" i="1" s="1"/>
  <c r="EJ183" i="1"/>
  <c r="FH183" i="1" s="1"/>
  <c r="EQ461" i="1"/>
  <c r="EL458" i="1"/>
  <c r="ER458" i="1" s="1"/>
  <c r="FJ458" i="1" s="1"/>
  <c r="ER442" i="1"/>
  <c r="FJ442" i="1" s="1"/>
  <c r="EO415" i="1"/>
  <c r="ER415" i="1" s="1"/>
  <c r="FJ415" i="1" s="1"/>
  <c r="EO399" i="1"/>
  <c r="EN391" i="1"/>
  <c r="EP363" i="1"/>
  <c r="EL348" i="1"/>
  <c r="ER348" i="1" s="1"/>
  <c r="FJ348" i="1" s="1"/>
  <c r="EM333" i="1"/>
  <c r="ES333" i="1" s="1"/>
  <c r="FK333" i="1" s="1"/>
  <c r="EM319" i="1"/>
  <c r="ES319" i="1" s="1"/>
  <c r="FK319" i="1" s="1"/>
  <c r="EL319" i="1"/>
  <c r="ER319" i="1" s="1"/>
  <c r="FJ319" i="1" s="1"/>
  <c r="EK319" i="1"/>
  <c r="EQ319" i="1" s="1"/>
  <c r="EK272" i="1"/>
  <c r="EQ272" i="1" s="1"/>
  <c r="EO234" i="1"/>
  <c r="EN196" i="1"/>
  <c r="EK492" i="1"/>
  <c r="EQ492" i="1" s="1"/>
  <c r="FM473" i="1"/>
  <c r="FL398" i="1"/>
  <c r="EW398" i="1"/>
  <c r="FO398" i="1" s="1"/>
  <c r="ES396" i="1"/>
  <c r="FK396" i="1" s="1"/>
  <c r="EM389" i="1"/>
  <c r="ES389" i="1" s="1"/>
  <c r="FK389" i="1" s="1"/>
  <c r="EL389" i="1"/>
  <c r="ER389" i="1" s="1"/>
  <c r="FJ389" i="1" s="1"/>
  <c r="EK389" i="1"/>
  <c r="EQ389" i="1" s="1"/>
  <c r="EN385" i="1"/>
  <c r="FM370" i="1"/>
  <c r="EQ365" i="1"/>
  <c r="EO364" i="1"/>
  <c r="ER364" i="1" s="1"/>
  <c r="FJ364" i="1" s="1"/>
  <c r="EN354" i="1"/>
  <c r="FM338" i="1"/>
  <c r="EN340" i="1"/>
  <c r="EO299" i="1"/>
  <c r="EQ283" i="1"/>
  <c r="EM249" i="1"/>
  <c r="ES249" i="1" s="1"/>
  <c r="FK249" i="1" s="1"/>
  <c r="EL249" i="1"/>
  <c r="ER249" i="1" s="1"/>
  <c r="FJ249" i="1" s="1"/>
  <c r="EK249" i="1"/>
  <c r="EQ249" i="1" s="1"/>
  <c r="FL200" i="1"/>
  <c r="EW200" i="1"/>
  <c r="FO200" i="1" s="1"/>
  <c r="EW182" i="1"/>
  <c r="FO182" i="1" s="1"/>
  <c r="FL182" i="1"/>
  <c r="EK508" i="1"/>
  <c r="EQ508" i="1" s="1"/>
  <c r="FL407" i="1"/>
  <c r="EW407" i="1"/>
  <c r="FO407" i="1" s="1"/>
  <c r="EN382" i="1"/>
  <c r="EM368" i="1"/>
  <c r="ES368" i="1" s="1"/>
  <c r="FK368" i="1" s="1"/>
  <c r="EL368" i="1"/>
  <c r="EK368" i="1"/>
  <c r="EQ349" i="1"/>
  <c r="EO321" i="1"/>
  <c r="FL287" i="1"/>
  <c r="EW287" i="1"/>
  <c r="FO287" i="1" s="1"/>
  <c r="EW286" i="1"/>
  <c r="FO286" i="1" s="1"/>
  <c r="FL286" i="1"/>
  <c r="FM252" i="1"/>
  <c r="EL234" i="1"/>
  <c r="ER234" i="1" s="1"/>
  <c r="FJ234" i="1" s="1"/>
  <c r="EN231" i="1"/>
  <c r="EP231" i="1"/>
  <c r="EO231" i="1"/>
  <c r="EK217" i="1"/>
  <c r="EO530" i="1"/>
  <c r="FM481" i="1"/>
  <c r="EO476" i="1"/>
  <c r="FM439" i="1"/>
  <c r="EL420" i="1"/>
  <c r="EL334" i="1"/>
  <c r="ER334" i="1" s="1"/>
  <c r="FJ334" i="1" s="1"/>
  <c r="EK294" i="1"/>
  <c r="EQ294" i="1" s="1"/>
  <c r="FM285" i="1"/>
  <c r="EW255" i="1"/>
  <c r="FO255" i="1" s="1"/>
  <c r="FL255" i="1"/>
  <c r="EM247" i="1"/>
  <c r="ES247" i="1" s="1"/>
  <c r="FK247" i="1" s="1"/>
  <c r="EL247" i="1"/>
  <c r="ER247" i="1" s="1"/>
  <c r="FJ247" i="1" s="1"/>
  <c r="EK247" i="1"/>
  <c r="EQ247" i="1" s="1"/>
  <c r="EM181" i="1"/>
  <c r="ES181" i="1" s="1"/>
  <c r="FK181" i="1" s="1"/>
  <c r="EP199" i="1"/>
  <c r="EL145" i="1"/>
  <c r="ER145" i="1" s="1"/>
  <c r="FJ145" i="1" s="1"/>
  <c r="EM145" i="1"/>
  <c r="ES145" i="1" s="1"/>
  <c r="FK145" i="1" s="1"/>
  <c r="EK145" i="1"/>
  <c r="EQ145" i="1" s="1"/>
  <c r="EL495" i="1"/>
  <c r="ER495" i="1" s="1"/>
  <c r="FJ495" i="1" s="1"/>
  <c r="EQ286" i="1"/>
  <c r="EP141" i="1"/>
  <c r="ES141" i="1" s="1"/>
  <c r="FK141" i="1" s="1"/>
  <c r="EJ13" i="1"/>
  <c r="FH13" i="1" s="1"/>
  <c r="FI13" i="1"/>
  <c r="EV13" i="1"/>
  <c r="FN13" i="1" s="1"/>
  <c r="EL457" i="1"/>
  <c r="ER457" i="1" s="1"/>
  <c r="FJ457" i="1" s="1"/>
  <c r="FL127" i="1"/>
  <c r="EW127" i="1"/>
  <c r="FO127" i="1" s="1"/>
  <c r="EM331" i="1"/>
  <c r="ES331" i="1" s="1"/>
  <c r="FK331" i="1" s="1"/>
  <c r="FO179" i="1"/>
  <c r="EO181" i="1"/>
  <c r="EL157" i="1"/>
  <c r="EO158" i="1"/>
  <c r="EN158" i="1"/>
  <c r="EM157" i="1"/>
  <c r="EK157" i="1"/>
  <c r="EP158" i="1"/>
  <c r="EW59" i="1"/>
  <c r="FO59" i="1" s="1"/>
  <c r="FL59" i="1"/>
  <c r="EM300" i="1"/>
  <c r="ES300" i="1" s="1"/>
  <c r="FK300" i="1" s="1"/>
  <c r="FM147" i="1"/>
  <c r="EW105" i="1"/>
  <c r="FO105" i="1" s="1"/>
  <c r="FL105" i="1"/>
  <c r="EL363" i="1"/>
  <c r="ER363" i="1" s="1"/>
  <c r="FJ363" i="1" s="1"/>
  <c r="EW340" i="1"/>
  <c r="FO340" i="1" s="1"/>
  <c r="EO268" i="1"/>
  <c r="FM161" i="1"/>
  <c r="EM96" i="1"/>
  <c r="ES96" i="1" s="1"/>
  <c r="FK96" i="1" s="1"/>
  <c r="EL96" i="1"/>
  <c r="ER96" i="1" s="1"/>
  <c r="FJ96" i="1" s="1"/>
  <c r="EK96" i="1"/>
  <c r="EQ96" i="1" s="1"/>
  <c r="FL74" i="1"/>
  <c r="EW74" i="1"/>
  <c r="FO74" i="1" s="1"/>
  <c r="ES13" i="1"/>
  <c r="FK13" i="1" s="1"/>
  <c r="FL11" i="1"/>
  <c r="EW11" i="1"/>
  <c r="FO11" i="1" s="1"/>
  <c r="EM373" i="1"/>
  <c r="ES373" i="1" s="1"/>
  <c r="FK373" i="1" s="1"/>
  <c r="EO216" i="1"/>
  <c r="EO203" i="1"/>
  <c r="ER203" i="1" s="1"/>
  <c r="FJ203" i="1" s="1"/>
  <c r="EO88" i="1"/>
  <c r="EW370" i="1"/>
  <c r="FO370" i="1" s="1"/>
  <c r="FL168" i="1"/>
  <c r="EW168" i="1"/>
  <c r="FO168" i="1" s="1"/>
  <c r="FL149" i="1"/>
  <c r="EW149" i="1"/>
  <c r="FO149" i="1" s="1"/>
  <c r="EL102" i="1"/>
  <c r="ER102" i="1" s="1"/>
  <c r="FJ102" i="1" s="1"/>
  <c r="EP101" i="1"/>
  <c r="ES101" i="1" s="1"/>
  <c r="FK101" i="1" s="1"/>
  <c r="EK102" i="1"/>
  <c r="EQ102" i="1" s="1"/>
  <c r="EO101" i="1"/>
  <c r="EN101" i="1"/>
  <c r="EM102" i="1"/>
  <c r="ES102" i="1" s="1"/>
  <c r="FK102" i="1" s="1"/>
  <c r="EP73" i="1"/>
  <c r="EO73" i="1"/>
  <c r="EN73" i="1"/>
  <c r="FJ63" i="1"/>
  <c r="EW33" i="1"/>
  <c r="FO33" i="1" s="1"/>
  <c r="FL33" i="1"/>
  <c r="EK176" i="1"/>
  <c r="EQ176" i="1" s="1"/>
  <c r="EP160" i="1"/>
  <c r="ES160" i="1" s="1"/>
  <c r="FK160" i="1" s="1"/>
  <c r="EQ15" i="1"/>
  <c r="FO108" i="1"/>
  <c r="FI80" i="1"/>
  <c r="EV80" i="1"/>
  <c r="FN80" i="1" s="1"/>
  <c r="EJ80" i="1"/>
  <c r="FH80" i="1" s="1"/>
  <c r="EN25" i="1"/>
  <c r="EQ25" i="1" s="1"/>
  <c r="EQ65" i="1"/>
  <c r="EP163" i="1"/>
  <c r="FI122" i="1"/>
  <c r="EV122" i="1"/>
  <c r="FN122" i="1" s="1"/>
  <c r="EQ62" i="1"/>
  <c r="EL48" i="1"/>
  <c r="ER48" i="1" s="1"/>
  <c r="FJ48" i="1" s="1"/>
  <c r="EN142" i="1"/>
  <c r="EQ142" i="1" s="1"/>
  <c r="EK123" i="1"/>
  <c r="EQ123" i="1" s="1"/>
  <c r="ER78" i="1"/>
  <c r="FJ78" i="1" s="1"/>
  <c r="EQ59" i="1"/>
  <c r="EN164" i="1"/>
  <c r="EO139" i="1"/>
  <c r="ER92" i="1"/>
  <c r="FJ92" i="1" s="1"/>
  <c r="ER126" i="1"/>
  <c r="FJ126" i="1" s="1"/>
  <c r="EM71" i="1"/>
  <c r="ES71" i="1" s="1"/>
  <c r="FK71" i="1" s="1"/>
  <c r="EM46" i="1"/>
  <c r="ES46" i="1" s="1"/>
  <c r="FK46" i="1" s="1"/>
  <c r="EQ28" i="1"/>
  <c r="EO167" i="1"/>
  <c r="ES142" i="1"/>
  <c r="FK142" i="1" s="1"/>
  <c r="ES113" i="1"/>
  <c r="FK113" i="1" s="1"/>
  <c r="ER107" i="1"/>
  <c r="FJ107" i="1" s="1"/>
  <c r="ES72" i="1"/>
  <c r="FK72" i="1" s="1"/>
  <c r="EO141" i="1"/>
  <c r="FI1593" i="1"/>
  <c r="EV1593" i="1"/>
  <c r="FN1593" i="1" s="1"/>
  <c r="EJ1593" i="1"/>
  <c r="FH1593" i="1" s="1"/>
  <c r="FL1563" i="1"/>
  <c r="EW1563" i="1"/>
  <c r="FO1563" i="1" s="1"/>
  <c r="EW1570" i="1"/>
  <c r="FO1570" i="1" s="1"/>
  <c r="FL1570" i="1"/>
  <c r="EW1558" i="1"/>
  <c r="FO1558" i="1" s="1"/>
  <c r="FL1558" i="1"/>
  <c r="FL1539" i="1"/>
  <c r="EW1539" i="1"/>
  <c r="FO1539" i="1" s="1"/>
  <c r="EL1508" i="1"/>
  <c r="ER1508" i="1" s="1"/>
  <c r="FJ1508" i="1" s="1"/>
  <c r="EK1508" i="1"/>
  <c r="EQ1508" i="1" s="1"/>
  <c r="EM1508" i="1"/>
  <c r="ES1508" i="1" s="1"/>
  <c r="FK1508" i="1" s="1"/>
  <c r="FL1516" i="1"/>
  <c r="EW1516" i="1"/>
  <c r="FO1516" i="1" s="1"/>
  <c r="EP1486" i="1"/>
  <c r="EO1486" i="1"/>
  <c r="ER1486" i="1" s="1"/>
  <c r="FJ1486" i="1" s="1"/>
  <c r="EN1486" i="1"/>
  <c r="FI1304" i="1"/>
  <c r="EM1285" i="1"/>
  <c r="ES1285" i="1" s="1"/>
  <c r="FK1285" i="1" s="1"/>
  <c r="EL1285" i="1"/>
  <c r="ER1285" i="1" s="1"/>
  <c r="FJ1285" i="1" s="1"/>
  <c r="EK1285" i="1"/>
  <c r="EQ1285" i="1" s="1"/>
  <c r="EM1232" i="1"/>
  <c r="ES1232" i="1" s="1"/>
  <c r="FK1232" i="1" s="1"/>
  <c r="EL1232" i="1"/>
  <c r="ER1232" i="1" s="1"/>
  <c r="FJ1232" i="1" s="1"/>
  <c r="EK1232" i="1"/>
  <c r="EQ1232" i="1" s="1"/>
  <c r="EN1178" i="1"/>
  <c r="FI1137" i="1"/>
  <c r="EV1137" i="1"/>
  <c r="FN1137" i="1" s="1"/>
  <c r="EJ1137" i="1"/>
  <c r="FH1137" i="1" s="1"/>
  <c r="EW1125" i="1"/>
  <c r="FO1125" i="1" s="1"/>
  <c r="FL1125" i="1"/>
  <c r="FL1067" i="1"/>
  <c r="EW1067" i="1"/>
  <c r="FO1067" i="1" s="1"/>
  <c r="EQ1035" i="1"/>
  <c r="ES1015" i="1"/>
  <c r="FK1015" i="1" s="1"/>
  <c r="ER1022" i="1"/>
  <c r="FJ1022" i="1" s="1"/>
  <c r="EJ1049" i="1"/>
  <c r="FH1049" i="1" s="1"/>
  <c r="FI1049" i="1"/>
  <c r="EV1049" i="1"/>
  <c r="FN1049" i="1" s="1"/>
  <c r="EW991" i="1"/>
  <c r="FO991" i="1" s="1"/>
  <c r="FL991" i="1"/>
  <c r="EM933" i="1"/>
  <c r="EL933" i="1"/>
  <c r="EK933" i="1"/>
  <c r="ER1007" i="1"/>
  <c r="FJ1007" i="1" s="1"/>
  <c r="EW913" i="1"/>
  <c r="FO913" i="1" s="1"/>
  <c r="FL913" i="1"/>
  <c r="EM762" i="1"/>
  <c r="ES762" i="1" s="1"/>
  <c r="FK762" i="1" s="1"/>
  <c r="EL762" i="1"/>
  <c r="ER762" i="1" s="1"/>
  <c r="FJ762" i="1" s="1"/>
  <c r="EK762" i="1"/>
  <c r="EQ762" i="1" s="1"/>
  <c r="EP895" i="1"/>
  <c r="FL872" i="1"/>
  <c r="EW872" i="1"/>
  <c r="FO872" i="1" s="1"/>
  <c r="EW864" i="1"/>
  <c r="FO864" i="1" s="1"/>
  <c r="FL864" i="1"/>
  <c r="FL1606" i="1"/>
  <c r="EW1606" i="1"/>
  <c r="FO1606" i="1" s="1"/>
  <c r="ES1602" i="1"/>
  <c r="FK1602" i="1" s="1"/>
  <c r="FL1593" i="1"/>
  <c r="EW1593" i="1"/>
  <c r="FO1593" i="1" s="1"/>
  <c r="EK1587" i="1"/>
  <c r="EQ1587" i="1" s="1"/>
  <c r="EM1587" i="1"/>
  <c r="ES1587" i="1" s="1"/>
  <c r="FK1587" i="1" s="1"/>
  <c r="EL1587" i="1"/>
  <c r="ER1587" i="1" s="1"/>
  <c r="FJ1587" i="1" s="1"/>
  <c r="EN1607" i="1"/>
  <c r="EK1586" i="1"/>
  <c r="EQ1586" i="1" s="1"/>
  <c r="EQ1572" i="1"/>
  <c r="EN1604" i="1"/>
  <c r="EW1589" i="1"/>
  <c r="FO1589" i="1" s="1"/>
  <c r="FL1589" i="1"/>
  <c r="EM1550" i="1"/>
  <c r="ES1550" i="1" s="1"/>
  <c r="FK1550" i="1" s="1"/>
  <c r="EL1550" i="1"/>
  <c r="ER1550" i="1" s="1"/>
  <c r="FJ1550" i="1" s="1"/>
  <c r="EK1550" i="1"/>
  <c r="EQ1550" i="1" s="1"/>
  <c r="EL1545" i="1"/>
  <c r="ER1545" i="1" s="1"/>
  <c r="FJ1545" i="1" s="1"/>
  <c r="EK1545" i="1"/>
  <c r="EQ1545" i="1" s="1"/>
  <c r="EM1545" i="1"/>
  <c r="ES1545" i="1" s="1"/>
  <c r="FK1545" i="1" s="1"/>
  <c r="EP1571" i="1"/>
  <c r="EW1547" i="1"/>
  <c r="FO1547" i="1" s="1"/>
  <c r="FL1547" i="1"/>
  <c r="EW1567" i="1"/>
  <c r="FO1567" i="1" s="1"/>
  <c r="FL1567" i="1"/>
  <c r="EW1549" i="1"/>
  <c r="FO1549" i="1" s="1"/>
  <c r="FL1549" i="1"/>
  <c r="ER1589" i="1"/>
  <c r="FJ1589" i="1" s="1"/>
  <c r="EW1551" i="1"/>
  <c r="FO1551" i="1" s="1"/>
  <c r="FL1551" i="1"/>
  <c r="EM1562" i="1"/>
  <c r="ES1562" i="1" s="1"/>
  <c r="FK1562" i="1" s="1"/>
  <c r="EL1562" i="1"/>
  <c r="ER1562" i="1" s="1"/>
  <c r="FJ1562" i="1" s="1"/>
  <c r="EK1562" i="1"/>
  <c r="EK1565" i="1"/>
  <c r="EQ1565" i="1" s="1"/>
  <c r="EW1533" i="1"/>
  <c r="FO1533" i="1" s="1"/>
  <c r="FL1533" i="1"/>
  <c r="EL1522" i="1"/>
  <c r="EL1532" i="1"/>
  <c r="ER1532" i="1" s="1"/>
  <c r="FJ1532" i="1" s="1"/>
  <c r="EK1532" i="1"/>
  <c r="EO1518" i="1"/>
  <c r="EP1518" i="1"/>
  <c r="EN1518" i="1"/>
  <c r="FM1543" i="1"/>
  <c r="FM1519" i="1"/>
  <c r="EO1564" i="1"/>
  <c r="EM1510" i="1"/>
  <c r="ES1510" i="1" s="1"/>
  <c r="FK1510" i="1" s="1"/>
  <c r="EK1510" i="1"/>
  <c r="EQ1510" i="1" s="1"/>
  <c r="EL1510" i="1"/>
  <c r="ER1510" i="1" s="1"/>
  <c r="FJ1510" i="1" s="1"/>
  <c r="EO1522" i="1"/>
  <c r="EM1520" i="1"/>
  <c r="ES1520" i="1" s="1"/>
  <c r="FK1520" i="1" s="1"/>
  <c r="EP1522" i="1"/>
  <c r="ES1522" i="1" s="1"/>
  <c r="FK1522" i="1" s="1"/>
  <c r="EK1525" i="1"/>
  <c r="EN1521" i="1"/>
  <c r="EM1511" i="1"/>
  <c r="ES1511" i="1" s="1"/>
  <c r="FK1511" i="1" s="1"/>
  <c r="EL1511" i="1"/>
  <c r="ER1511" i="1" s="1"/>
  <c r="FJ1511" i="1" s="1"/>
  <c r="EK1511" i="1"/>
  <c r="EQ1511" i="1" s="1"/>
  <c r="EN1527" i="1"/>
  <c r="EK1496" i="1"/>
  <c r="EP1497" i="1"/>
  <c r="EO1497" i="1"/>
  <c r="EN1497" i="1"/>
  <c r="EM1496" i="1"/>
  <c r="ES1496" i="1" s="1"/>
  <c r="FK1496" i="1" s="1"/>
  <c r="EL1496" i="1"/>
  <c r="ER1496" i="1" s="1"/>
  <c r="FJ1496" i="1" s="1"/>
  <c r="EK1517" i="1"/>
  <c r="EN1516" i="1"/>
  <c r="EQ1516" i="1" s="1"/>
  <c r="EO1516" i="1"/>
  <c r="EM1517" i="1"/>
  <c r="EL1517" i="1"/>
  <c r="ER1517" i="1" s="1"/>
  <c r="FJ1517" i="1" s="1"/>
  <c r="EP1516" i="1"/>
  <c r="FL1505" i="1"/>
  <c r="EW1505" i="1"/>
  <c r="FO1505" i="1" s="1"/>
  <c r="FL1492" i="1"/>
  <c r="EW1492" i="1"/>
  <c r="FO1492" i="1" s="1"/>
  <c r="FL1486" i="1"/>
  <c r="EW1486" i="1"/>
  <c r="FO1486" i="1" s="1"/>
  <c r="EP1482" i="1"/>
  <c r="EK1524" i="1"/>
  <c r="EQ1524" i="1" s="1"/>
  <c r="FL1508" i="1"/>
  <c r="EW1508" i="1"/>
  <c r="FO1508" i="1" s="1"/>
  <c r="FL1478" i="1"/>
  <c r="EW1478" i="1"/>
  <c r="FO1478" i="1" s="1"/>
  <c r="EN1480" i="1"/>
  <c r="EL1483" i="1"/>
  <c r="EM1527" i="1"/>
  <c r="ES1527" i="1" s="1"/>
  <c r="FK1527" i="1" s="1"/>
  <c r="ES1479" i="1"/>
  <c r="FK1479" i="1" s="1"/>
  <c r="ES1497" i="1"/>
  <c r="FK1497" i="1" s="1"/>
  <c r="EM1456" i="1"/>
  <c r="ES1456" i="1" s="1"/>
  <c r="FK1456" i="1" s="1"/>
  <c r="EW1455" i="1"/>
  <c r="FO1455" i="1" s="1"/>
  <c r="FL1455" i="1"/>
  <c r="EM1470" i="1"/>
  <c r="ES1470" i="1" s="1"/>
  <c r="FK1470" i="1" s="1"/>
  <c r="EK1470" i="1"/>
  <c r="EQ1470" i="1" s="1"/>
  <c r="EL1470" i="1"/>
  <c r="ER1470" i="1" s="1"/>
  <c r="FJ1470" i="1" s="1"/>
  <c r="EW1462" i="1"/>
  <c r="FO1462" i="1" s="1"/>
  <c r="FL1462" i="1"/>
  <c r="EO1479" i="1"/>
  <c r="ER1479" i="1" s="1"/>
  <c r="FJ1479" i="1" s="1"/>
  <c r="EM1468" i="1"/>
  <c r="ES1468" i="1" s="1"/>
  <c r="FK1468" i="1" s="1"/>
  <c r="EL1468" i="1"/>
  <c r="ER1468" i="1" s="1"/>
  <c r="FJ1468" i="1" s="1"/>
  <c r="EK1468" i="1"/>
  <c r="EQ1468" i="1" s="1"/>
  <c r="EW1480" i="1"/>
  <c r="FO1480" i="1" s="1"/>
  <c r="FL1480" i="1"/>
  <c r="EK1486" i="1"/>
  <c r="EQ1486" i="1" s="1"/>
  <c r="FL1436" i="1"/>
  <c r="EW1436" i="1"/>
  <c r="FO1436" i="1" s="1"/>
  <c r="EQ1462" i="1"/>
  <c r="EV1449" i="1"/>
  <c r="FN1449" i="1" s="1"/>
  <c r="EJ1449" i="1"/>
  <c r="FH1449" i="1" s="1"/>
  <c r="FI1449" i="1"/>
  <c r="EM1444" i="1"/>
  <c r="ES1444" i="1" s="1"/>
  <c r="FK1444" i="1" s="1"/>
  <c r="FM1454" i="1"/>
  <c r="FM1441" i="1"/>
  <c r="EW1441" i="1"/>
  <c r="FO1441" i="1" s="1"/>
  <c r="EM1492" i="1"/>
  <c r="ES1492" i="1" s="1"/>
  <c r="FK1492" i="1" s="1"/>
  <c r="EL1492" i="1"/>
  <c r="EK1492" i="1"/>
  <c r="FM1453" i="1"/>
  <c r="EL1443" i="1"/>
  <c r="ER1443" i="1" s="1"/>
  <c r="FJ1443" i="1" s="1"/>
  <c r="EM1443" i="1"/>
  <c r="ES1443" i="1" s="1"/>
  <c r="FK1443" i="1" s="1"/>
  <c r="EK1443" i="1"/>
  <c r="EQ1443" i="1" s="1"/>
  <c r="EN1484" i="1"/>
  <c r="EQ1484" i="1" s="1"/>
  <c r="EM1429" i="1"/>
  <c r="ES1429" i="1" s="1"/>
  <c r="FK1429" i="1" s="1"/>
  <c r="EL1429" i="1"/>
  <c r="EK1429" i="1"/>
  <c r="EQ1429" i="1" s="1"/>
  <c r="EN1427" i="1"/>
  <c r="ER1451" i="1"/>
  <c r="FJ1451" i="1" s="1"/>
  <c r="EQ1414" i="1"/>
  <c r="EM1482" i="1"/>
  <c r="ES1482" i="1" s="1"/>
  <c r="FK1482" i="1" s="1"/>
  <c r="EP1425" i="1"/>
  <c r="ES1425" i="1" s="1"/>
  <c r="FK1425" i="1" s="1"/>
  <c r="EO1425" i="1"/>
  <c r="EN1425" i="1"/>
  <c r="ER1410" i="1"/>
  <c r="FJ1410" i="1" s="1"/>
  <c r="ER1462" i="1"/>
  <c r="FJ1462" i="1" s="1"/>
  <c r="EP1421" i="1"/>
  <c r="EO1432" i="1"/>
  <c r="EK1406" i="1"/>
  <c r="EQ1406" i="1" s="1"/>
  <c r="EL1411" i="1"/>
  <c r="ER1411" i="1" s="1"/>
  <c r="FJ1411" i="1" s="1"/>
  <c r="FL1387" i="1"/>
  <c r="EW1387" i="1"/>
  <c r="FO1387" i="1" s="1"/>
  <c r="EP1399" i="1"/>
  <c r="EL1372" i="1"/>
  <c r="ER1372" i="1" s="1"/>
  <c r="FJ1372" i="1" s="1"/>
  <c r="EK1372" i="1"/>
  <c r="EQ1372" i="1" s="1"/>
  <c r="EM1372" i="1"/>
  <c r="ES1372" i="1" s="1"/>
  <c r="FK1372" i="1" s="1"/>
  <c r="EK1425" i="1"/>
  <c r="EQ1425" i="1" s="1"/>
  <c r="EQ1401" i="1"/>
  <c r="EL1427" i="1"/>
  <c r="ER1427" i="1" s="1"/>
  <c r="FJ1427" i="1" s="1"/>
  <c r="EK1427" i="1"/>
  <c r="EQ1427" i="1" s="1"/>
  <c r="EM1427" i="1"/>
  <c r="FL1385" i="1"/>
  <c r="EW1385" i="1"/>
  <c r="FO1385" i="1" s="1"/>
  <c r="EL1373" i="1"/>
  <c r="ER1373" i="1" s="1"/>
  <c r="FJ1373" i="1" s="1"/>
  <c r="EK1373" i="1"/>
  <c r="EQ1373" i="1" s="1"/>
  <c r="EM1373" i="1"/>
  <c r="ES1373" i="1" s="1"/>
  <c r="FK1373" i="1" s="1"/>
  <c r="EP1426" i="1"/>
  <c r="ES1426" i="1" s="1"/>
  <c r="FK1426" i="1" s="1"/>
  <c r="FL1407" i="1"/>
  <c r="EW1407" i="1"/>
  <c r="FO1407" i="1" s="1"/>
  <c r="EN1401" i="1"/>
  <c r="EP1401" i="1"/>
  <c r="EO1401" i="1"/>
  <c r="FL1381" i="1"/>
  <c r="EW1381" i="1"/>
  <c r="FO1381" i="1" s="1"/>
  <c r="EL1368" i="1"/>
  <c r="ER1368" i="1" s="1"/>
  <c r="FJ1368" i="1" s="1"/>
  <c r="EK1368" i="1"/>
  <c r="EQ1368" i="1" s="1"/>
  <c r="EM1368" i="1"/>
  <c r="ES1368" i="1" s="1"/>
  <c r="FK1368" i="1" s="1"/>
  <c r="EW1422" i="1"/>
  <c r="FO1422" i="1" s="1"/>
  <c r="EM1353" i="1"/>
  <c r="ES1353" i="1" s="1"/>
  <c r="FK1353" i="1" s="1"/>
  <c r="EQ1409" i="1"/>
  <c r="EW1351" i="1"/>
  <c r="FO1351" i="1" s="1"/>
  <c r="FL1351" i="1"/>
  <c r="EK1408" i="1"/>
  <c r="EK1344" i="1"/>
  <c r="EQ1344" i="1" s="1"/>
  <c r="EW1384" i="1"/>
  <c r="FO1384" i="1" s="1"/>
  <c r="EM1364" i="1"/>
  <c r="ES1364" i="1" s="1"/>
  <c r="FK1364" i="1" s="1"/>
  <c r="EM1351" i="1"/>
  <c r="ES1351" i="1" s="1"/>
  <c r="FK1351" i="1" s="1"/>
  <c r="EL1351" i="1"/>
  <c r="ER1351" i="1" s="1"/>
  <c r="FJ1351" i="1" s="1"/>
  <c r="EK1351" i="1"/>
  <c r="EQ1351" i="1" s="1"/>
  <c r="FL1346" i="1"/>
  <c r="EW1346" i="1"/>
  <c r="FO1346" i="1" s="1"/>
  <c r="FL1338" i="1"/>
  <c r="EW1338" i="1"/>
  <c r="FO1338" i="1" s="1"/>
  <c r="EK1362" i="1"/>
  <c r="EQ1362" i="1" s="1"/>
  <c r="EM1362" i="1"/>
  <c r="ES1362" i="1" s="1"/>
  <c r="FK1362" i="1" s="1"/>
  <c r="EL1362" i="1"/>
  <c r="ER1362" i="1" s="1"/>
  <c r="FJ1362" i="1" s="1"/>
  <c r="ER1352" i="1"/>
  <c r="FJ1352" i="1" s="1"/>
  <c r="ER1347" i="1"/>
  <c r="FJ1347" i="1" s="1"/>
  <c r="FL1348" i="1"/>
  <c r="EW1348" i="1"/>
  <c r="FO1348" i="1" s="1"/>
  <c r="EQ1365" i="1"/>
  <c r="EN1363" i="1"/>
  <c r="EW1341" i="1"/>
  <c r="FO1341" i="1" s="1"/>
  <c r="FL1341" i="1"/>
  <c r="EW1340" i="1"/>
  <c r="FO1340" i="1" s="1"/>
  <c r="FL1340" i="1"/>
  <c r="EM1332" i="1"/>
  <c r="ES1332" i="1" s="1"/>
  <c r="FK1332" i="1" s="1"/>
  <c r="EL1332" i="1"/>
  <c r="EK1332" i="1"/>
  <c r="EQ1332" i="1" s="1"/>
  <c r="ER1293" i="1"/>
  <c r="FJ1293" i="1" s="1"/>
  <c r="EO1352" i="1"/>
  <c r="ER1340" i="1"/>
  <c r="FJ1340" i="1" s="1"/>
  <c r="EW1310" i="1"/>
  <c r="FO1310" i="1" s="1"/>
  <c r="FL1310" i="1"/>
  <c r="EM1299" i="1"/>
  <c r="EN1298" i="1"/>
  <c r="EL1299" i="1"/>
  <c r="EK1299" i="1"/>
  <c r="EP1298" i="1"/>
  <c r="EO1298" i="1"/>
  <c r="EO1350" i="1"/>
  <c r="EM1348" i="1"/>
  <c r="ES1348" i="1" s="1"/>
  <c r="FK1348" i="1" s="1"/>
  <c r="ER1318" i="1"/>
  <c r="FJ1318" i="1" s="1"/>
  <c r="EM1298" i="1"/>
  <c r="EL1298" i="1"/>
  <c r="ER1298" i="1" s="1"/>
  <c r="FJ1298" i="1" s="1"/>
  <c r="EK1298" i="1"/>
  <c r="EQ1298" i="1" s="1"/>
  <c r="EP1299" i="1"/>
  <c r="EO1299" i="1"/>
  <c r="EN1299" i="1"/>
  <c r="ES1288" i="1"/>
  <c r="FK1288" i="1" s="1"/>
  <c r="FK1322" i="1"/>
  <c r="EL1270" i="1"/>
  <c r="ER1270" i="1" s="1"/>
  <c r="FJ1270" i="1" s="1"/>
  <c r="EK1270" i="1"/>
  <c r="EQ1270" i="1" s="1"/>
  <c r="EM1270" i="1"/>
  <c r="ES1270" i="1" s="1"/>
  <c r="FK1270" i="1" s="1"/>
  <c r="EW1328" i="1"/>
  <c r="FO1328" i="1" s="1"/>
  <c r="EO1332" i="1"/>
  <c r="FL1306" i="1"/>
  <c r="EW1306" i="1"/>
  <c r="FO1306" i="1" s="1"/>
  <c r="EM1277" i="1"/>
  <c r="ES1277" i="1" s="1"/>
  <c r="FK1277" i="1" s="1"/>
  <c r="EL1277" i="1"/>
  <c r="ER1277" i="1" s="1"/>
  <c r="FJ1277" i="1" s="1"/>
  <c r="EK1277" i="1"/>
  <c r="EQ1277" i="1" s="1"/>
  <c r="EQ1261" i="1"/>
  <c r="ES1327" i="1"/>
  <c r="FK1327" i="1" s="1"/>
  <c r="FI1310" i="1"/>
  <c r="FM1306" i="1"/>
  <c r="EL1291" i="1"/>
  <c r="ER1291" i="1" s="1"/>
  <c r="FJ1291" i="1" s="1"/>
  <c r="EQ1268" i="1"/>
  <c r="EL1330" i="1"/>
  <c r="ER1330" i="1" s="1"/>
  <c r="FJ1330" i="1" s="1"/>
  <c r="EQ1312" i="1"/>
  <c r="EM1245" i="1"/>
  <c r="EL1245" i="1"/>
  <c r="ER1245" i="1" s="1"/>
  <c r="FJ1245" i="1" s="1"/>
  <c r="EP1246" i="1"/>
  <c r="EK1245" i="1"/>
  <c r="EQ1245" i="1" s="1"/>
  <c r="EO1246" i="1"/>
  <c r="ER1246" i="1" s="1"/>
  <c r="FJ1246" i="1" s="1"/>
  <c r="EN1246" i="1"/>
  <c r="EQ1246" i="1" s="1"/>
  <c r="EK1287" i="1"/>
  <c r="EQ1287" i="1" s="1"/>
  <c r="EW1278" i="1"/>
  <c r="FO1278" i="1" s="1"/>
  <c r="FL1278" i="1"/>
  <c r="FO1276" i="1"/>
  <c r="EN1283" i="1"/>
  <c r="EQ1250" i="1"/>
  <c r="EO1257" i="1"/>
  <c r="EP1286" i="1"/>
  <c r="EL1260" i="1"/>
  <c r="ER1260" i="1" s="1"/>
  <c r="FJ1260" i="1" s="1"/>
  <c r="EO1250" i="1"/>
  <c r="EM1238" i="1"/>
  <c r="ES1238" i="1" s="1"/>
  <c r="FK1238" i="1" s="1"/>
  <c r="EL1238" i="1"/>
  <c r="ER1238" i="1" s="1"/>
  <c r="FJ1238" i="1" s="1"/>
  <c r="EK1238" i="1"/>
  <c r="EQ1238" i="1" s="1"/>
  <c r="FM1236" i="1"/>
  <c r="EW1234" i="1"/>
  <c r="FO1234" i="1" s="1"/>
  <c r="FL1234" i="1"/>
  <c r="FO1232" i="1"/>
  <c r="FL1259" i="1"/>
  <c r="EW1259" i="1"/>
  <c r="FO1259" i="1" s="1"/>
  <c r="EN1255" i="1"/>
  <c r="EW1216" i="1"/>
  <c r="FO1216" i="1" s="1"/>
  <c r="FL1216" i="1"/>
  <c r="EL1257" i="1"/>
  <c r="ER1257" i="1" s="1"/>
  <c r="FJ1257" i="1" s="1"/>
  <c r="EW1261" i="1"/>
  <c r="FO1261" i="1" s="1"/>
  <c r="FL1261" i="1"/>
  <c r="EW1252" i="1"/>
  <c r="FO1252" i="1" s="1"/>
  <c r="FL1252" i="1"/>
  <c r="EN1203" i="1"/>
  <c r="FL1186" i="1"/>
  <c r="EW1186" i="1"/>
  <c r="FO1186" i="1" s="1"/>
  <c r="FM1253" i="1"/>
  <c r="EM1230" i="1"/>
  <c r="ES1230" i="1" s="1"/>
  <c r="FK1230" i="1" s="1"/>
  <c r="EL1230" i="1"/>
  <c r="ER1230" i="1" s="1"/>
  <c r="FJ1230" i="1" s="1"/>
  <c r="EK1230" i="1"/>
  <c r="EQ1230" i="1" s="1"/>
  <c r="EP1223" i="1"/>
  <c r="EO1223" i="1"/>
  <c r="EN1223" i="1"/>
  <c r="EM1224" i="1"/>
  <c r="EL1224" i="1"/>
  <c r="EK1224" i="1"/>
  <c r="EM1193" i="1"/>
  <c r="ES1193" i="1" s="1"/>
  <c r="FK1193" i="1" s="1"/>
  <c r="EL1205" i="1"/>
  <c r="ER1205" i="1" s="1"/>
  <c r="FJ1205" i="1" s="1"/>
  <c r="EM1183" i="1"/>
  <c r="ES1183" i="1" s="1"/>
  <c r="FK1183" i="1" s="1"/>
  <c r="EQ1209" i="1"/>
  <c r="FL1203" i="1"/>
  <c r="EW1203" i="1"/>
  <c r="FO1203" i="1" s="1"/>
  <c r="FL1188" i="1"/>
  <c r="EW1188" i="1"/>
  <c r="FO1188" i="1" s="1"/>
  <c r="FL1182" i="1"/>
  <c r="EW1182" i="1"/>
  <c r="FO1182" i="1" s="1"/>
  <c r="EN1191" i="1"/>
  <c r="EL1173" i="1"/>
  <c r="ER1173" i="1" s="1"/>
  <c r="FJ1173" i="1" s="1"/>
  <c r="EM1173" i="1"/>
  <c r="ES1173" i="1" s="1"/>
  <c r="FK1173" i="1" s="1"/>
  <c r="EK1173" i="1"/>
  <c r="EQ1173" i="1" s="1"/>
  <c r="EL1210" i="1"/>
  <c r="ER1210" i="1" s="1"/>
  <c r="FJ1210" i="1" s="1"/>
  <c r="EM1194" i="1"/>
  <c r="ES1194" i="1" s="1"/>
  <c r="FK1194" i="1" s="1"/>
  <c r="EL1194" i="1"/>
  <c r="ER1194" i="1" s="1"/>
  <c r="FJ1194" i="1" s="1"/>
  <c r="EK1194" i="1"/>
  <c r="EK1174" i="1"/>
  <c r="EQ1174" i="1" s="1"/>
  <c r="EM1174" i="1"/>
  <c r="EL1174" i="1"/>
  <c r="EL1192" i="1"/>
  <c r="ER1192" i="1" s="1"/>
  <c r="FJ1192" i="1" s="1"/>
  <c r="EK1192" i="1"/>
  <c r="EQ1192" i="1" s="1"/>
  <c r="EM1192" i="1"/>
  <c r="ES1192" i="1" s="1"/>
  <c r="FK1192" i="1" s="1"/>
  <c r="FL1180" i="1"/>
  <c r="EW1180" i="1"/>
  <c r="FO1180" i="1" s="1"/>
  <c r="EQ1213" i="1"/>
  <c r="EL1167" i="1"/>
  <c r="ER1167" i="1" s="1"/>
  <c r="FJ1167" i="1" s="1"/>
  <c r="EO1200" i="1"/>
  <c r="EP1187" i="1"/>
  <c r="ES1187" i="1" s="1"/>
  <c r="EN1186" i="1"/>
  <c r="EQ1164" i="1"/>
  <c r="EM1139" i="1"/>
  <c r="EN1138" i="1"/>
  <c r="EM1132" i="1"/>
  <c r="ES1132" i="1" s="1"/>
  <c r="FK1132" i="1" s="1"/>
  <c r="ES1170" i="1"/>
  <c r="FK1170" i="1" s="1"/>
  <c r="EL1165" i="1"/>
  <c r="EM1127" i="1"/>
  <c r="ES1127" i="1" s="1"/>
  <c r="FK1127" i="1" s="1"/>
  <c r="EK1127" i="1"/>
  <c r="EQ1127" i="1" s="1"/>
  <c r="EL1127" i="1"/>
  <c r="ER1127" i="1" s="1"/>
  <c r="FJ1127" i="1" s="1"/>
  <c r="EL1142" i="1"/>
  <c r="ER1142" i="1" s="1"/>
  <c r="FJ1142" i="1" s="1"/>
  <c r="EL1138" i="1"/>
  <c r="EL1123" i="1"/>
  <c r="ER1123" i="1" s="1"/>
  <c r="FJ1123" i="1" s="1"/>
  <c r="EM1123" i="1"/>
  <c r="ES1123" i="1" s="1"/>
  <c r="FK1123" i="1" s="1"/>
  <c r="EK1123" i="1"/>
  <c r="EQ1123" i="1" s="1"/>
  <c r="EK1150" i="1"/>
  <c r="EQ1150" i="1" s="1"/>
  <c r="EW1092" i="1"/>
  <c r="FO1092" i="1" s="1"/>
  <c r="FL1092" i="1"/>
  <c r="EW1084" i="1"/>
  <c r="FO1084" i="1" s="1"/>
  <c r="FL1084" i="1"/>
  <c r="ER1162" i="1"/>
  <c r="FJ1162" i="1" s="1"/>
  <c r="EK1145" i="1"/>
  <c r="EQ1145" i="1" s="1"/>
  <c r="EO1178" i="1"/>
  <c r="EO1165" i="1"/>
  <c r="EW1130" i="1"/>
  <c r="FO1130" i="1" s="1"/>
  <c r="FL1130" i="1"/>
  <c r="EK1126" i="1"/>
  <c r="EQ1126" i="1" s="1"/>
  <c r="EO1128" i="1"/>
  <c r="ER1128" i="1" s="1"/>
  <c r="FJ1128" i="1" s="1"/>
  <c r="EO1121" i="1"/>
  <c r="EP1126" i="1"/>
  <c r="FM1118" i="1"/>
  <c r="ER1107" i="1"/>
  <c r="FJ1107" i="1" s="1"/>
  <c r="EQ1098" i="1"/>
  <c r="EN1119" i="1"/>
  <c r="EQ1119" i="1" s="1"/>
  <c r="ER1084" i="1"/>
  <c r="FJ1084" i="1" s="1"/>
  <c r="EN1091" i="1"/>
  <c r="FM1123" i="1"/>
  <c r="ER1103" i="1"/>
  <c r="FJ1103" i="1" s="1"/>
  <c r="ER1089" i="1"/>
  <c r="FJ1089" i="1" s="1"/>
  <c r="EW1076" i="1"/>
  <c r="FO1076" i="1" s="1"/>
  <c r="FL1076" i="1"/>
  <c r="FL1070" i="1"/>
  <c r="EW1070" i="1"/>
  <c r="FO1070" i="1" s="1"/>
  <c r="FL1117" i="1"/>
  <c r="EW1117" i="1"/>
  <c r="FO1117" i="1" s="1"/>
  <c r="EM1110" i="1"/>
  <c r="ES1110" i="1" s="1"/>
  <c r="FK1110" i="1" s="1"/>
  <c r="EQ1101" i="1"/>
  <c r="EO1098" i="1"/>
  <c r="ER1098" i="1" s="1"/>
  <c r="FJ1098" i="1" s="1"/>
  <c r="FM1119" i="1"/>
  <c r="EL1104" i="1"/>
  <c r="ER1104" i="1" s="1"/>
  <c r="FJ1104" i="1" s="1"/>
  <c r="FM1092" i="1"/>
  <c r="ER1081" i="1"/>
  <c r="FJ1081" i="1" s="1"/>
  <c r="ER1064" i="1"/>
  <c r="FJ1064" i="1" s="1"/>
  <c r="EQ1024" i="1"/>
  <c r="FL1043" i="1"/>
  <c r="EW1043" i="1"/>
  <c r="FO1043" i="1" s="1"/>
  <c r="FL1025" i="1"/>
  <c r="EW1025" i="1"/>
  <c r="FO1025" i="1" s="1"/>
  <c r="EL1047" i="1"/>
  <c r="ER1047" i="1" s="1"/>
  <c r="FJ1047" i="1" s="1"/>
  <c r="EW1042" i="1"/>
  <c r="FO1042" i="1" s="1"/>
  <c r="FL1042" i="1"/>
  <c r="ES1038" i="1"/>
  <c r="FK1038" i="1" s="1"/>
  <c r="EW1107" i="1"/>
  <c r="FO1107" i="1" s="1"/>
  <c r="FL1107" i="1"/>
  <c r="ER1092" i="1"/>
  <c r="FJ1092" i="1" s="1"/>
  <c r="EM1058" i="1"/>
  <c r="ES1058" i="1" s="1"/>
  <c r="FK1058" i="1" s="1"/>
  <c r="ES1046" i="1"/>
  <c r="FK1046" i="1" s="1"/>
  <c r="EP1035" i="1"/>
  <c r="EK1019" i="1"/>
  <c r="EQ1019" i="1" s="1"/>
  <c r="EO1016" i="1"/>
  <c r="EP1016" i="1"/>
  <c r="EN1016" i="1"/>
  <c r="EK1059" i="1"/>
  <c r="EQ1059" i="1" s="1"/>
  <c r="EL1044" i="1"/>
  <c r="ER1044" i="1" s="1"/>
  <c r="FJ1044" i="1" s="1"/>
  <c r="FL1019" i="1"/>
  <c r="EW1019" i="1"/>
  <c r="FO1019" i="1" s="1"/>
  <c r="EM1014" i="1"/>
  <c r="ES1014" i="1" s="1"/>
  <c r="FK1014" i="1" s="1"/>
  <c r="EL1014" i="1"/>
  <c r="ER1014" i="1" s="1"/>
  <c r="FJ1014" i="1" s="1"/>
  <c r="EK1014" i="1"/>
  <c r="EQ1083" i="1"/>
  <c r="EM1056" i="1"/>
  <c r="ES1056" i="1" s="1"/>
  <c r="FK1056" i="1" s="1"/>
  <c r="EP1056" i="1"/>
  <c r="FL1045" i="1"/>
  <c r="EW1045" i="1"/>
  <c r="FO1045" i="1" s="1"/>
  <c r="FJ979" i="1"/>
  <c r="EP992" i="1"/>
  <c r="ES992" i="1" s="1"/>
  <c r="FK992" i="1" s="1"/>
  <c r="EP993" i="1"/>
  <c r="ES993" i="1" s="1"/>
  <c r="FK993" i="1" s="1"/>
  <c r="EO993" i="1"/>
  <c r="EN993" i="1"/>
  <c r="EQ993" i="1" s="1"/>
  <c r="FL985" i="1"/>
  <c r="EW985" i="1"/>
  <c r="FO985" i="1" s="1"/>
  <c r="EK919" i="1"/>
  <c r="ES978" i="1"/>
  <c r="FK978" i="1" s="1"/>
  <c r="EN1014" i="1"/>
  <c r="EW982" i="1"/>
  <c r="FO982" i="1" s="1"/>
  <c r="FL982" i="1"/>
  <c r="EM974" i="1"/>
  <c r="EL974" i="1"/>
  <c r="EK974" i="1"/>
  <c r="EM941" i="1"/>
  <c r="ES941" i="1" s="1"/>
  <c r="FK941" i="1" s="1"/>
  <c r="EL941" i="1"/>
  <c r="ER941" i="1" s="1"/>
  <c r="FJ941" i="1" s="1"/>
  <c r="EK941" i="1"/>
  <c r="EQ941" i="1" s="1"/>
  <c r="FL1008" i="1"/>
  <c r="EW1008" i="1"/>
  <c r="FO1008" i="1" s="1"/>
  <c r="EK984" i="1"/>
  <c r="EQ984" i="1" s="1"/>
  <c r="EM920" i="1"/>
  <c r="EL920" i="1"/>
  <c r="EK920" i="1"/>
  <c r="ES903" i="1"/>
  <c r="FK903" i="1" s="1"/>
  <c r="EN1026" i="1"/>
  <c r="EW1003" i="1"/>
  <c r="FO1003" i="1" s="1"/>
  <c r="FL1003" i="1"/>
  <c r="EO997" i="1"/>
  <c r="EV987" i="1"/>
  <c r="FN987" i="1" s="1"/>
  <c r="FI987" i="1"/>
  <c r="EN984" i="1"/>
  <c r="FI944" i="1"/>
  <c r="EV944" i="1"/>
  <c r="FN944" i="1" s="1"/>
  <c r="EL919" i="1"/>
  <c r="ER919" i="1" s="1"/>
  <c r="FJ919" i="1" s="1"/>
  <c r="FM896" i="1"/>
  <c r="EN1007" i="1"/>
  <c r="EN920" i="1"/>
  <c r="FJ835" i="1"/>
  <c r="ER796" i="1"/>
  <c r="FJ796" i="1" s="1"/>
  <c r="FL914" i="1"/>
  <c r="EW914" i="1"/>
  <c r="FO914" i="1" s="1"/>
  <c r="EW900" i="1"/>
  <c r="FO900" i="1" s="1"/>
  <c r="FL900" i="1"/>
  <c r="EQ965" i="1"/>
  <c r="FL961" i="1"/>
  <c r="EW961" i="1"/>
  <c r="FO961" i="1" s="1"/>
  <c r="FL932" i="1"/>
  <c r="EW932" i="1"/>
  <c r="FO932" i="1" s="1"/>
  <c r="ES904" i="1"/>
  <c r="FK904" i="1" s="1"/>
  <c r="ER892" i="1"/>
  <c r="FJ892" i="1" s="1"/>
  <c r="EM885" i="1"/>
  <c r="EL885" i="1"/>
  <c r="EK885" i="1"/>
  <c r="EQ885" i="1" s="1"/>
  <c r="FL880" i="1"/>
  <c r="EW880" i="1"/>
  <c r="FO880" i="1" s="1"/>
  <c r="FM879" i="1"/>
  <c r="EM874" i="1"/>
  <c r="ES874" i="1" s="1"/>
  <c r="FK874" i="1" s="1"/>
  <c r="EN873" i="1"/>
  <c r="EM861" i="1"/>
  <c r="ES861" i="1" s="1"/>
  <c r="FK861" i="1" s="1"/>
  <c r="EL861" i="1"/>
  <c r="ER861" i="1" s="1"/>
  <c r="FJ861" i="1" s="1"/>
  <c r="EK861" i="1"/>
  <c r="EQ861" i="1" s="1"/>
  <c r="FJ842" i="1"/>
  <c r="EN758" i="1"/>
  <c r="EM976" i="1"/>
  <c r="ES976" i="1" s="1"/>
  <c r="FK976" i="1" s="1"/>
  <c r="FM945" i="1"/>
  <c r="ES935" i="1"/>
  <c r="FK935" i="1" s="1"/>
  <c r="FL911" i="1"/>
  <c r="EW911" i="1"/>
  <c r="FO911" i="1" s="1"/>
  <c r="EP917" i="1"/>
  <c r="ES917" i="1" s="1"/>
  <c r="FK917" i="1" s="1"/>
  <c r="EL894" i="1"/>
  <c r="ER894" i="1" s="1"/>
  <c r="FJ894" i="1" s="1"/>
  <c r="EQ877" i="1"/>
  <c r="FM874" i="1"/>
  <c r="EP865" i="1"/>
  <c r="EV838" i="1"/>
  <c r="FN838" i="1" s="1"/>
  <c r="EJ838" i="1"/>
  <c r="FH838" i="1" s="1"/>
  <c r="FI838" i="1"/>
  <c r="EW791" i="1"/>
  <c r="FO791" i="1" s="1"/>
  <c r="FL791" i="1"/>
  <c r="ER943" i="1"/>
  <c r="FJ943" i="1" s="1"/>
  <c r="EM919" i="1"/>
  <c r="ES919" i="1" s="1"/>
  <c r="FK919" i="1" s="1"/>
  <c r="EW901" i="1"/>
  <c r="FO901" i="1" s="1"/>
  <c r="FL901" i="1"/>
  <c r="EL887" i="1"/>
  <c r="ER887" i="1" s="1"/>
  <c r="FJ887" i="1" s="1"/>
  <c r="EO880" i="1"/>
  <c r="EP853" i="1"/>
  <c r="EN976" i="1"/>
  <c r="EM960" i="1"/>
  <c r="ES960" i="1" s="1"/>
  <c r="FK960" i="1" s="1"/>
  <c r="ER954" i="1"/>
  <c r="FJ954" i="1" s="1"/>
  <c r="EQ896" i="1"/>
  <c r="EN880" i="1"/>
  <c r="EQ837" i="1"/>
  <c r="EW904" i="1"/>
  <c r="FO904" i="1" s="1"/>
  <c r="FL843" i="1"/>
  <c r="EW843" i="1"/>
  <c r="FO843" i="1" s="1"/>
  <c r="EW809" i="1"/>
  <c r="FO809" i="1" s="1"/>
  <c r="FL809" i="1"/>
  <c r="EP758" i="1"/>
  <c r="EK934" i="1"/>
  <c r="EQ934" i="1" s="1"/>
  <c r="EW819" i="1"/>
  <c r="FO819" i="1" s="1"/>
  <c r="FL819" i="1"/>
  <c r="FM785" i="1"/>
  <c r="EK769" i="1"/>
  <c r="EQ769" i="1" s="1"/>
  <c r="ES756" i="1"/>
  <c r="FK756" i="1" s="1"/>
  <c r="EQ706" i="1"/>
  <c r="FM964" i="1"/>
  <c r="ER836" i="1"/>
  <c r="FJ836" i="1" s="1"/>
  <c r="EW774" i="1"/>
  <c r="FO774" i="1" s="1"/>
  <c r="FL774" i="1"/>
  <c r="ES954" i="1"/>
  <c r="FK954" i="1" s="1"/>
  <c r="EO950" i="1"/>
  <c r="EK873" i="1"/>
  <c r="EQ873" i="1" s="1"/>
  <c r="EW853" i="1"/>
  <c r="FO853" i="1" s="1"/>
  <c r="FL853" i="1"/>
  <c r="EW808" i="1"/>
  <c r="FO808" i="1" s="1"/>
  <c r="FL808" i="1"/>
  <c r="EQ790" i="1"/>
  <c r="FL740" i="1"/>
  <c r="EW740" i="1"/>
  <c r="FO740" i="1" s="1"/>
  <c r="EM701" i="1"/>
  <c r="EL701" i="1"/>
  <c r="EK701" i="1"/>
  <c r="EM666" i="1"/>
  <c r="ES666" i="1" s="1"/>
  <c r="FK666" i="1" s="1"/>
  <c r="EL666" i="1"/>
  <c r="ER666" i="1" s="1"/>
  <c r="FJ666" i="1" s="1"/>
  <c r="EK666" i="1"/>
  <c r="EM658" i="1"/>
  <c r="ES658" i="1" s="1"/>
  <c r="FK658" i="1" s="1"/>
  <c r="EL658" i="1"/>
  <c r="EK658" i="1"/>
  <c r="EM648" i="1"/>
  <c r="ES648" i="1" s="1"/>
  <c r="FK648" i="1" s="1"/>
  <c r="EL648" i="1"/>
  <c r="ER648" i="1" s="1"/>
  <c r="FJ648" i="1" s="1"/>
  <c r="EK648" i="1"/>
  <c r="EQ648" i="1" s="1"/>
  <c r="EM640" i="1"/>
  <c r="EL640" i="1"/>
  <c r="EK640" i="1"/>
  <c r="EQ640" i="1" s="1"/>
  <c r="EQ836" i="1"/>
  <c r="ES827" i="1"/>
  <c r="FK827" i="1" s="1"/>
  <c r="EN802" i="1"/>
  <c r="EM736" i="1"/>
  <c r="ES736" i="1" s="1"/>
  <c r="FK736" i="1" s="1"/>
  <c r="EL736" i="1"/>
  <c r="ER736" i="1" s="1"/>
  <c r="FJ736" i="1" s="1"/>
  <c r="EK736" i="1"/>
  <c r="ER714" i="1"/>
  <c r="FJ714" i="1" s="1"/>
  <c r="EV664" i="1"/>
  <c r="FN664" i="1" s="1"/>
  <c r="FI664" i="1"/>
  <c r="EP654" i="1"/>
  <c r="EM653" i="1"/>
  <c r="EO654" i="1"/>
  <c r="EL653" i="1"/>
  <c r="EN654" i="1"/>
  <c r="EQ654" i="1" s="1"/>
  <c r="EK653" i="1"/>
  <c r="EQ653" i="1" s="1"/>
  <c r="EP876" i="1"/>
  <c r="EO876" i="1"/>
  <c r="ER876" i="1" s="1"/>
  <c r="FJ876" i="1" s="1"/>
  <c r="EN876" i="1"/>
  <c r="EW866" i="1"/>
  <c r="FO866" i="1" s="1"/>
  <c r="FL866" i="1"/>
  <c r="FM826" i="1"/>
  <c r="EK819" i="1"/>
  <c r="EQ819" i="1" s="1"/>
  <c r="EW801" i="1"/>
  <c r="FO801" i="1" s="1"/>
  <c r="FL801" i="1"/>
  <c r="FL787" i="1"/>
  <c r="EW787" i="1"/>
  <c r="FO787" i="1" s="1"/>
  <c r="EW742" i="1"/>
  <c r="FO742" i="1" s="1"/>
  <c r="FL742" i="1"/>
  <c r="EO706" i="1"/>
  <c r="EK856" i="1"/>
  <c r="EQ856" i="1" s="1"/>
  <c r="FL830" i="1"/>
  <c r="EW830" i="1"/>
  <c r="FO830" i="1" s="1"/>
  <c r="EP825" i="1"/>
  <c r="EO782" i="1"/>
  <c r="FM749" i="1"/>
  <c r="EM702" i="1"/>
  <c r="ES702" i="1" s="1"/>
  <c r="FK702" i="1" s="1"/>
  <c r="EL702" i="1"/>
  <c r="ER702" i="1" s="1"/>
  <c r="FJ702" i="1" s="1"/>
  <c r="EK702" i="1"/>
  <c r="EQ702" i="1" s="1"/>
  <c r="EW665" i="1"/>
  <c r="FO665" i="1" s="1"/>
  <c r="FL665" i="1"/>
  <c r="EW657" i="1"/>
  <c r="FO657" i="1" s="1"/>
  <c r="FL657" i="1"/>
  <c r="EW647" i="1"/>
  <c r="FO647" i="1" s="1"/>
  <c r="FL647" i="1"/>
  <c r="FM761" i="1"/>
  <c r="EP721" i="1"/>
  <c r="FM697" i="1"/>
  <c r="FO677" i="1"/>
  <c r="EM665" i="1"/>
  <c r="ES665" i="1" s="1"/>
  <c r="FK665" i="1" s="1"/>
  <c r="EL665" i="1"/>
  <c r="EK665" i="1"/>
  <c r="EK737" i="1"/>
  <c r="FM727" i="1"/>
  <c r="EP714" i="1"/>
  <c r="ES714" i="1" s="1"/>
  <c r="FK714" i="1" s="1"/>
  <c r="EO694" i="1"/>
  <c r="ER694" i="1" s="1"/>
  <c r="FJ694" i="1" s="1"/>
  <c r="EW664" i="1"/>
  <c r="FO664" i="1" s="1"/>
  <c r="FL664" i="1"/>
  <c r="EP658" i="1"/>
  <c r="EO658" i="1"/>
  <c r="EN658" i="1"/>
  <c r="EW727" i="1"/>
  <c r="FO727" i="1" s="1"/>
  <c r="FL727" i="1"/>
  <c r="ES695" i="1"/>
  <c r="FK695" i="1" s="1"/>
  <c r="EP672" i="1"/>
  <c r="ES672" i="1" s="1"/>
  <c r="FK672" i="1" s="1"/>
  <c r="EN665" i="1"/>
  <c r="EN636" i="1"/>
  <c r="EQ636" i="1" s="1"/>
  <c r="EL583" i="1"/>
  <c r="ER583" i="1" s="1"/>
  <c r="FJ583" i="1" s="1"/>
  <c r="EK583" i="1"/>
  <c r="EQ583" i="1" s="1"/>
  <c r="EM583" i="1"/>
  <c r="ES583" i="1" s="1"/>
  <c r="FK583" i="1" s="1"/>
  <c r="EL554" i="1"/>
  <c r="ER554" i="1" s="1"/>
  <c r="FJ554" i="1" s="1"/>
  <c r="EK554" i="1"/>
  <c r="EQ554" i="1" s="1"/>
  <c r="EM554" i="1"/>
  <c r="ES554" i="1" s="1"/>
  <c r="FK554" i="1" s="1"/>
  <c r="EO734" i="1"/>
  <c r="EK684" i="1"/>
  <c r="EQ684" i="1" s="1"/>
  <c r="EQ563" i="1"/>
  <c r="EM541" i="1"/>
  <c r="ES541" i="1" s="1"/>
  <c r="FK541" i="1" s="1"/>
  <c r="EL541" i="1"/>
  <c r="EK541" i="1"/>
  <c r="EP540" i="1"/>
  <c r="ES540" i="1" s="1"/>
  <c r="FK540" i="1" s="1"/>
  <c r="EO540" i="1"/>
  <c r="ER540" i="1" s="1"/>
  <c r="FJ540" i="1" s="1"/>
  <c r="EN540" i="1"/>
  <c r="EQ540" i="1" s="1"/>
  <c r="EO879" i="1"/>
  <c r="ER879" i="1" s="1"/>
  <c r="FJ879" i="1" s="1"/>
  <c r="EW789" i="1"/>
  <c r="FO789" i="1" s="1"/>
  <c r="FL721" i="1"/>
  <c r="EW721" i="1"/>
  <c r="FO721" i="1" s="1"/>
  <c r="FK699" i="1"/>
  <c r="ES675" i="1"/>
  <c r="FK675" i="1" s="1"/>
  <c r="EW644" i="1"/>
  <c r="FO644" i="1" s="1"/>
  <c r="FL644" i="1"/>
  <c r="EO915" i="1"/>
  <c r="ES744" i="1"/>
  <c r="FK744" i="1" s="1"/>
  <c r="EN680" i="1"/>
  <c r="FL661" i="1"/>
  <c r="EW661" i="1"/>
  <c r="FO661" i="1" s="1"/>
  <c r="FL658" i="1"/>
  <c r="EW658" i="1"/>
  <c r="FO658" i="1" s="1"/>
  <c r="EO662" i="1"/>
  <c r="ER662" i="1" s="1"/>
  <c r="FJ662" i="1" s="1"/>
  <c r="EW634" i="1"/>
  <c r="FO634" i="1" s="1"/>
  <c r="FL634" i="1"/>
  <c r="EW624" i="1"/>
  <c r="FO624" i="1" s="1"/>
  <c r="FL624" i="1"/>
  <c r="EM584" i="1"/>
  <c r="ES584" i="1" s="1"/>
  <c r="FK584" i="1" s="1"/>
  <c r="EL584" i="1"/>
  <c r="ER584" i="1" s="1"/>
  <c r="FJ584" i="1" s="1"/>
  <c r="EK584" i="1"/>
  <c r="EQ584" i="1" s="1"/>
  <c r="EW722" i="1"/>
  <c r="FO722" i="1" s="1"/>
  <c r="FL722" i="1"/>
  <c r="EK681" i="1"/>
  <c r="FL676" i="1"/>
  <c r="EW676" i="1"/>
  <c r="FO676" i="1" s="1"/>
  <c r="EQ644" i="1"/>
  <c r="EW604" i="1"/>
  <c r="FO604" i="1" s="1"/>
  <c r="FL604" i="1"/>
  <c r="EP580" i="1"/>
  <c r="EM579" i="1"/>
  <c r="EO580" i="1"/>
  <c r="ER580" i="1" s="1"/>
  <c r="FJ580" i="1" s="1"/>
  <c r="EL579" i="1"/>
  <c r="EN580" i="1"/>
  <c r="EK579" i="1"/>
  <c r="EO601" i="1"/>
  <c r="EM593" i="1"/>
  <c r="ES593" i="1" s="1"/>
  <c r="FK593" i="1" s="1"/>
  <c r="EL593" i="1"/>
  <c r="ER593" i="1" s="1"/>
  <c r="FJ593" i="1" s="1"/>
  <c r="EK593" i="1"/>
  <c r="EQ593" i="1" s="1"/>
  <c r="EW550" i="1"/>
  <c r="FO550" i="1" s="1"/>
  <c r="FL550" i="1"/>
  <c r="EP531" i="1"/>
  <c r="EO531" i="1"/>
  <c r="EN531" i="1"/>
  <c r="EK758" i="1"/>
  <c r="EO653" i="1"/>
  <c r="EW610" i="1"/>
  <c r="FO610" i="1" s="1"/>
  <c r="FL610" i="1"/>
  <c r="EW579" i="1"/>
  <c r="FO579" i="1" s="1"/>
  <c r="FL579" i="1"/>
  <c r="EP567" i="1"/>
  <c r="FL430" i="1"/>
  <c r="EW430" i="1"/>
  <c r="FO430" i="1" s="1"/>
  <c r="EW686" i="1"/>
  <c r="FO686" i="1" s="1"/>
  <c r="EW612" i="1"/>
  <c r="FO612" i="1" s="1"/>
  <c r="FL612" i="1"/>
  <c r="ES588" i="1"/>
  <c r="FK588" i="1" s="1"/>
  <c r="ES580" i="1"/>
  <c r="FK580" i="1" s="1"/>
  <c r="EM543" i="1"/>
  <c r="ES543" i="1" s="1"/>
  <c r="FK543" i="1" s="1"/>
  <c r="EN555" i="1"/>
  <c r="EQ555" i="1" s="1"/>
  <c r="EM473" i="1"/>
  <c r="ES473" i="1" s="1"/>
  <c r="FK473" i="1" s="1"/>
  <c r="EL473" i="1"/>
  <c r="ER473" i="1" s="1"/>
  <c r="FJ473" i="1" s="1"/>
  <c r="EK473" i="1"/>
  <c r="EQ473" i="1" s="1"/>
  <c r="FL423" i="1"/>
  <c r="EW423" i="1"/>
  <c r="FO423" i="1" s="1"/>
  <c r="EL735" i="1"/>
  <c r="ER735" i="1" s="1"/>
  <c r="FJ735" i="1" s="1"/>
  <c r="EM682" i="1"/>
  <c r="ES682" i="1" s="1"/>
  <c r="FK682" i="1" s="1"/>
  <c r="EP628" i="1"/>
  <c r="ES628" i="1" s="1"/>
  <c r="FK628" i="1" s="1"/>
  <c r="EO628" i="1"/>
  <c r="ER628" i="1" s="1"/>
  <c r="FJ628" i="1" s="1"/>
  <c r="EN628" i="1"/>
  <c r="EQ628" i="1" s="1"/>
  <c r="EK551" i="1"/>
  <c r="EQ551" i="1" s="1"/>
  <c r="EO546" i="1"/>
  <c r="ES563" i="1"/>
  <c r="FK563" i="1" s="1"/>
  <c r="FM545" i="1"/>
  <c r="EO718" i="1"/>
  <c r="ER718" i="1" s="1"/>
  <c r="FJ718" i="1" s="1"/>
  <c r="EW585" i="1"/>
  <c r="FO585" i="1" s="1"/>
  <c r="FL585" i="1"/>
  <c r="FL530" i="1"/>
  <c r="EW530" i="1"/>
  <c r="FO530" i="1" s="1"/>
  <c r="EO532" i="1"/>
  <c r="EP509" i="1"/>
  <c r="FM432" i="1"/>
  <c r="EL323" i="1"/>
  <c r="ER323" i="1" s="1"/>
  <c r="FJ323" i="1" s="1"/>
  <c r="EK323" i="1"/>
  <c r="EQ323" i="1" s="1"/>
  <c r="EM323" i="1"/>
  <c r="ES323" i="1" s="1"/>
  <c r="FK323" i="1" s="1"/>
  <c r="EM585" i="1"/>
  <c r="ES585" i="1" s="1"/>
  <c r="FK585" i="1" s="1"/>
  <c r="EL585" i="1"/>
  <c r="ER585" i="1" s="1"/>
  <c r="FJ585" i="1" s="1"/>
  <c r="EK585" i="1"/>
  <c r="EQ585" i="1" s="1"/>
  <c r="EL561" i="1"/>
  <c r="EL533" i="1"/>
  <c r="ER533" i="1" s="1"/>
  <c r="FJ533" i="1" s="1"/>
  <c r="EO517" i="1"/>
  <c r="EW456" i="1"/>
  <c r="FO456" i="1" s="1"/>
  <c r="FL456" i="1"/>
  <c r="EM422" i="1"/>
  <c r="ES422" i="1" s="1"/>
  <c r="FK422" i="1" s="1"/>
  <c r="EL422" i="1"/>
  <c r="ER422" i="1" s="1"/>
  <c r="FJ422" i="1" s="1"/>
  <c r="EK422" i="1"/>
  <c r="EQ422" i="1" s="1"/>
  <c r="EM350" i="1"/>
  <c r="EL350" i="1"/>
  <c r="ER350" i="1" s="1"/>
  <c r="FJ350" i="1" s="1"/>
  <c r="EK350" i="1"/>
  <c r="EQ350" i="1" s="1"/>
  <c r="EO659" i="1"/>
  <c r="FL473" i="1"/>
  <c r="EW473" i="1"/>
  <c r="FO473" i="1" s="1"/>
  <c r="EK460" i="1"/>
  <c r="EM460" i="1"/>
  <c r="ES460" i="1" s="1"/>
  <c r="FK460" i="1" s="1"/>
  <c r="EL460" i="1"/>
  <c r="EP463" i="1"/>
  <c r="EO463" i="1"/>
  <c r="EN463" i="1"/>
  <c r="EW408" i="1"/>
  <c r="FO408" i="1" s="1"/>
  <c r="FL408" i="1"/>
  <c r="EL405" i="1"/>
  <c r="ER405" i="1" s="1"/>
  <c r="FJ405" i="1" s="1"/>
  <c r="EM405" i="1"/>
  <c r="ES405" i="1" s="1"/>
  <c r="FK405" i="1" s="1"/>
  <c r="EK405" i="1"/>
  <c r="EQ405" i="1" s="1"/>
  <c r="EN398" i="1"/>
  <c r="EQ398" i="1" s="1"/>
  <c r="EK725" i="1"/>
  <c r="EQ725" i="1" s="1"/>
  <c r="EN525" i="1"/>
  <c r="EL515" i="1"/>
  <c r="ER515" i="1" s="1"/>
  <c r="FJ515" i="1" s="1"/>
  <c r="EK515" i="1"/>
  <c r="EQ515" i="1" s="1"/>
  <c r="EM515" i="1"/>
  <c r="ES515" i="1" s="1"/>
  <c r="FK515" i="1" s="1"/>
  <c r="EL498" i="1"/>
  <c r="ER498" i="1" s="1"/>
  <c r="FJ498" i="1" s="1"/>
  <c r="EK498" i="1"/>
  <c r="EQ498" i="1" s="1"/>
  <c r="EM498" i="1"/>
  <c r="ES498" i="1" s="1"/>
  <c r="FK498" i="1" s="1"/>
  <c r="FM462" i="1"/>
  <c r="EO454" i="1"/>
  <c r="FL611" i="1"/>
  <c r="EW611" i="1"/>
  <c r="FO611" i="1" s="1"/>
  <c r="EL567" i="1"/>
  <c r="ER567" i="1" s="1"/>
  <c r="FJ567" i="1" s="1"/>
  <c r="FM540" i="1"/>
  <c r="EW505" i="1"/>
  <c r="FO505" i="1" s="1"/>
  <c r="FL505" i="1"/>
  <c r="FL485" i="1"/>
  <c r="EW485" i="1"/>
  <c r="FO485" i="1" s="1"/>
  <c r="EM474" i="1"/>
  <c r="EL474" i="1"/>
  <c r="EK474" i="1"/>
  <c r="EO477" i="1"/>
  <c r="EW440" i="1"/>
  <c r="FO440" i="1" s="1"/>
  <c r="FL440" i="1"/>
  <c r="FM416" i="1"/>
  <c r="FL413" i="1"/>
  <c r="EW413" i="1"/>
  <c r="FO413" i="1" s="1"/>
  <c r="EM600" i="1"/>
  <c r="EO472" i="1"/>
  <c r="EK404" i="1"/>
  <c r="EQ404" i="1" s="1"/>
  <c r="EL404" i="1"/>
  <c r="EM404" i="1"/>
  <c r="ES404" i="1" s="1"/>
  <c r="FK404" i="1" s="1"/>
  <c r="EQ354" i="1"/>
  <c r="EW288" i="1"/>
  <c r="FO288" i="1" s="1"/>
  <c r="FL288" i="1"/>
  <c r="EN237" i="1"/>
  <c r="EK218" i="1"/>
  <c r="EQ218" i="1" s="1"/>
  <c r="FL196" i="1"/>
  <c r="EW196" i="1"/>
  <c r="FO196" i="1" s="1"/>
  <c r="EN512" i="1"/>
  <c r="EK477" i="1"/>
  <c r="EQ477" i="1" s="1"/>
  <c r="EN469" i="1"/>
  <c r="EP471" i="1"/>
  <c r="EM424" i="1"/>
  <c r="EL424" i="1"/>
  <c r="ER424" i="1" s="1"/>
  <c r="FJ424" i="1" s="1"/>
  <c r="EK424" i="1"/>
  <c r="EQ424" i="1" s="1"/>
  <c r="EQ402" i="1"/>
  <c r="EN364" i="1"/>
  <c r="EP350" i="1"/>
  <c r="EO350" i="1"/>
  <c r="EN350" i="1"/>
  <c r="FL323" i="1"/>
  <c r="EW323" i="1"/>
  <c r="FO323" i="1" s="1"/>
  <c r="FL311" i="1"/>
  <c r="EW311" i="1"/>
  <c r="FO311" i="1" s="1"/>
  <c r="EW253" i="1"/>
  <c r="FO253" i="1" s="1"/>
  <c r="FL253" i="1"/>
  <c r="EO246" i="1"/>
  <c r="EN246" i="1"/>
  <c r="EM245" i="1"/>
  <c r="EL245" i="1"/>
  <c r="ER245" i="1" s="1"/>
  <c r="FJ245" i="1" s="1"/>
  <c r="EK245" i="1"/>
  <c r="EP246" i="1"/>
  <c r="EK608" i="1"/>
  <c r="EQ608" i="1" s="1"/>
  <c r="EM608" i="1"/>
  <c r="ES608" i="1" s="1"/>
  <c r="FK608" i="1" s="1"/>
  <c r="EL608" i="1"/>
  <c r="ER608" i="1" s="1"/>
  <c r="FJ608" i="1" s="1"/>
  <c r="EP505" i="1"/>
  <c r="EO492" i="1"/>
  <c r="FL455" i="1"/>
  <c r="EW455" i="1"/>
  <c r="FO455" i="1" s="1"/>
  <c r="EP452" i="1"/>
  <c r="ES452" i="1" s="1"/>
  <c r="FK452" i="1" s="1"/>
  <c r="EO388" i="1"/>
  <c r="ER388" i="1" s="1"/>
  <c r="FJ388" i="1" s="1"/>
  <c r="EM364" i="1"/>
  <c r="ES364" i="1" s="1"/>
  <c r="FK364" i="1" s="1"/>
  <c r="EM352" i="1"/>
  <c r="FL334" i="1"/>
  <c r="EW334" i="1"/>
  <c r="FO334" i="1" s="1"/>
  <c r="EL313" i="1"/>
  <c r="ER313" i="1" s="1"/>
  <c r="FJ313" i="1" s="1"/>
  <c r="EK313" i="1"/>
  <c r="EQ313" i="1" s="1"/>
  <c r="EM313" i="1"/>
  <c r="ES313" i="1" s="1"/>
  <c r="FK313" i="1" s="1"/>
  <c r="EO302" i="1"/>
  <c r="ER282" i="1"/>
  <c r="FJ282" i="1" s="1"/>
  <c r="FI281" i="1"/>
  <c r="EO270" i="1"/>
  <c r="EW256" i="1"/>
  <c r="FO256" i="1" s="1"/>
  <c r="FL256" i="1"/>
  <c r="EL230" i="1"/>
  <c r="FL227" i="1"/>
  <c r="EW227" i="1"/>
  <c r="FO227" i="1" s="1"/>
  <c r="ES219" i="1"/>
  <c r="FK219" i="1" s="1"/>
  <c r="EQ496" i="1"/>
  <c r="EW443" i="1"/>
  <c r="FO443" i="1" s="1"/>
  <c r="FL443" i="1"/>
  <c r="EW352" i="1"/>
  <c r="FO352" i="1" s="1"/>
  <c r="FL352" i="1"/>
  <c r="EN333" i="1"/>
  <c r="EL289" i="1"/>
  <c r="EK289" i="1"/>
  <c r="EQ289" i="1" s="1"/>
  <c r="EM289" i="1"/>
  <c r="ES289" i="1" s="1"/>
  <c r="FK289" i="1" s="1"/>
  <c r="EQ282" i="1"/>
  <c r="EW251" i="1"/>
  <c r="FO251" i="1" s="1"/>
  <c r="FL251" i="1"/>
  <c r="EW508" i="1"/>
  <c r="FO508" i="1" s="1"/>
  <c r="EQ476" i="1"/>
  <c r="EM432" i="1"/>
  <c r="ES432" i="1" s="1"/>
  <c r="FK432" i="1" s="1"/>
  <c r="EL432" i="1"/>
  <c r="ER432" i="1" s="1"/>
  <c r="FJ432" i="1" s="1"/>
  <c r="EK432" i="1"/>
  <c r="EQ432" i="1" s="1"/>
  <c r="EP415" i="1"/>
  <c r="EM380" i="1"/>
  <c r="EN368" i="1"/>
  <c r="EN355" i="1"/>
  <c r="EQ355" i="1" s="1"/>
  <c r="EK333" i="1"/>
  <c r="EQ333" i="1" s="1"/>
  <c r="FL319" i="1"/>
  <c r="EW319" i="1"/>
  <c r="FO319" i="1" s="1"/>
  <c r="EL272" i="1"/>
  <c r="ER272" i="1" s="1"/>
  <c r="FJ272" i="1" s="1"/>
  <c r="EP234" i="1"/>
  <c r="EP198" i="1"/>
  <c r="ES198" i="1" s="1"/>
  <c r="FK198" i="1" s="1"/>
  <c r="EO198" i="1"/>
  <c r="ER198" i="1" s="1"/>
  <c r="FJ198" i="1" s="1"/>
  <c r="EN198" i="1"/>
  <c r="EK545" i="1"/>
  <c r="EQ545" i="1" s="1"/>
  <c r="ER511" i="1"/>
  <c r="FJ511" i="1" s="1"/>
  <c r="EL490" i="1"/>
  <c r="ER490" i="1" s="1"/>
  <c r="FJ490" i="1" s="1"/>
  <c r="EK490" i="1"/>
  <c r="EQ490" i="1" s="1"/>
  <c r="EM490" i="1"/>
  <c r="ES490" i="1" s="1"/>
  <c r="FK490" i="1" s="1"/>
  <c r="EL469" i="1"/>
  <c r="EM469" i="1"/>
  <c r="ES469" i="1" s="1"/>
  <c r="FK469" i="1" s="1"/>
  <c r="EQ396" i="1"/>
  <c r="FM389" i="1"/>
  <c r="EO385" i="1"/>
  <c r="EO354" i="1"/>
  <c r="EO340" i="1"/>
  <c r="ER340" i="1" s="1"/>
  <c r="FJ340" i="1" s="1"/>
  <c r="ES321" i="1"/>
  <c r="FK321" i="1" s="1"/>
  <c r="EK295" i="1"/>
  <c r="EQ295" i="1" s="1"/>
  <c r="ER283" i="1"/>
  <c r="FJ283" i="1" s="1"/>
  <c r="EW257" i="1"/>
  <c r="FO257" i="1" s="1"/>
  <c r="FL257" i="1"/>
  <c r="FL240" i="1"/>
  <c r="EW240" i="1"/>
  <c r="FO240" i="1" s="1"/>
  <c r="EW230" i="1"/>
  <c r="FO230" i="1" s="1"/>
  <c r="FL230" i="1"/>
  <c r="EW178" i="1"/>
  <c r="FO178" i="1" s="1"/>
  <c r="FL178" i="1"/>
  <c r="EK381" i="1"/>
  <c r="EQ381" i="1" s="1"/>
  <c r="EW368" i="1"/>
  <c r="FO368" i="1" s="1"/>
  <c r="FL368" i="1"/>
  <c r="ER349" i="1"/>
  <c r="FJ349" i="1" s="1"/>
  <c r="FL295" i="1"/>
  <c r="EW295" i="1"/>
  <c r="FO295" i="1" s="1"/>
  <c r="EQ285" i="1"/>
  <c r="EQ276" i="1"/>
  <c r="EW252" i="1"/>
  <c r="FO252" i="1" s="1"/>
  <c r="FL252" i="1"/>
  <c r="EM234" i="1"/>
  <c r="ES234" i="1" s="1"/>
  <c r="FK234" i="1" s="1"/>
  <c r="EL217" i="1"/>
  <c r="ER217" i="1" s="1"/>
  <c r="FJ217" i="1" s="1"/>
  <c r="EK198" i="1"/>
  <c r="EQ198" i="1" s="1"/>
  <c r="EP530" i="1"/>
  <c r="EW460" i="1"/>
  <c r="FO460" i="1" s="1"/>
  <c r="FL460" i="1"/>
  <c r="EP440" i="1"/>
  <c r="EQ387" i="1"/>
  <c r="EK363" i="1"/>
  <c r="EQ363" i="1" s="1"/>
  <c r="EW330" i="1"/>
  <c r="FO330" i="1" s="1"/>
  <c r="FL330" i="1"/>
  <c r="EN311" i="1"/>
  <c r="EP311" i="1"/>
  <c r="EO311" i="1"/>
  <c r="EP293" i="1"/>
  <c r="ES293" i="1" s="1"/>
  <c r="FK293" i="1" s="1"/>
  <c r="FM283" i="1"/>
  <c r="FM247" i="1"/>
  <c r="FM239" i="1"/>
  <c r="EW213" i="1"/>
  <c r="FO213" i="1" s="1"/>
  <c r="FL213" i="1"/>
  <c r="EO382" i="1"/>
  <c r="EL316" i="1"/>
  <c r="ER316" i="1" s="1"/>
  <c r="FJ316" i="1" s="1"/>
  <c r="EO192" i="1"/>
  <c r="FL145" i="1"/>
  <c r="EW145" i="1"/>
  <c r="FO145" i="1" s="1"/>
  <c r="EN271" i="1"/>
  <c r="ER285" i="1"/>
  <c r="FJ285" i="1" s="1"/>
  <c r="EL181" i="1"/>
  <c r="EO437" i="1"/>
  <c r="EN129" i="1"/>
  <c r="EQ129" i="1" s="1"/>
  <c r="EP129" i="1"/>
  <c r="EO129" i="1"/>
  <c r="ER129" i="1" s="1"/>
  <c r="FJ129" i="1" s="1"/>
  <c r="EL380" i="1"/>
  <c r="ER380" i="1" s="1"/>
  <c r="FJ380" i="1" s="1"/>
  <c r="EQ330" i="1"/>
  <c r="FO275" i="1"/>
  <c r="FL157" i="1"/>
  <c r="EW157" i="1"/>
  <c r="FO157" i="1" s="1"/>
  <c r="EK527" i="1"/>
  <c r="EQ527" i="1" s="1"/>
  <c r="FO202" i="1"/>
  <c r="EL159" i="1"/>
  <c r="EK159" i="1"/>
  <c r="EQ159" i="1" s="1"/>
  <c r="EM159" i="1"/>
  <c r="EW95" i="1"/>
  <c r="FO95" i="1" s="1"/>
  <c r="FL95" i="1"/>
  <c r="EM31" i="1"/>
  <c r="ES31" i="1" s="1"/>
  <c r="FK31" i="1" s="1"/>
  <c r="EL31" i="1"/>
  <c r="ER31" i="1" s="1"/>
  <c r="FJ31" i="1" s="1"/>
  <c r="EK31" i="1"/>
  <c r="EQ31" i="1" s="1"/>
  <c r="EP295" i="1"/>
  <c r="EN195" i="1"/>
  <c r="ER168" i="1"/>
  <c r="FJ168" i="1" s="1"/>
  <c r="EK491" i="1"/>
  <c r="EP367" i="1"/>
  <c r="FO332" i="1"/>
  <c r="EP217" i="1"/>
  <c r="EP216" i="1"/>
  <c r="EQ151" i="1"/>
  <c r="FL93" i="1"/>
  <c r="EW93" i="1"/>
  <c r="FO93" i="1" s="1"/>
  <c r="EW193" i="1"/>
  <c r="FO193" i="1" s="1"/>
  <c r="FL184" i="1"/>
  <c r="EW184" i="1"/>
  <c r="FO184" i="1" s="1"/>
  <c r="FM168" i="1"/>
  <c r="FL148" i="1"/>
  <c r="EW148" i="1"/>
  <c r="FO148" i="1" s="1"/>
  <c r="EL112" i="1"/>
  <c r="ER112" i="1" s="1"/>
  <c r="FJ112" i="1" s="1"/>
  <c r="EK112" i="1"/>
  <c r="EQ112" i="1" s="1"/>
  <c r="EM112" i="1"/>
  <c r="ES112" i="1" s="1"/>
  <c r="FK112" i="1" s="1"/>
  <c r="FJ33" i="1"/>
  <c r="EW25" i="1"/>
  <c r="FO25" i="1" s="1"/>
  <c r="FL25" i="1"/>
  <c r="ES139" i="1"/>
  <c r="FK139" i="1" s="1"/>
  <c r="EO25" i="1"/>
  <c r="EM163" i="1"/>
  <c r="ES163" i="1" s="1"/>
  <c r="FK163" i="1" s="1"/>
  <c r="ER93" i="1"/>
  <c r="FJ93" i="1" s="1"/>
  <c r="EO142" i="1"/>
  <c r="ER142" i="1" s="1"/>
  <c r="FJ142" i="1" s="1"/>
  <c r="ES78" i="1"/>
  <c r="FK78" i="1" s="1"/>
  <c r="FK103" i="1"/>
  <c r="EO164" i="1"/>
  <c r="EN139" i="1"/>
  <c r="EQ139" i="1" s="1"/>
  <c r="EQ82" i="1"/>
  <c r="ES126" i="1"/>
  <c r="FK126" i="1" s="1"/>
  <c r="ER28" i="1"/>
  <c r="FJ28" i="1" s="1"/>
  <c r="EK169" i="1"/>
  <c r="EQ169" i="1" s="1"/>
  <c r="EQ111" i="1"/>
  <c r="ES107" i="1"/>
  <c r="FK107" i="1" s="1"/>
  <c r="ER127" i="1"/>
  <c r="FJ127" i="1" s="1"/>
  <c r="EW1587" i="1"/>
  <c r="FO1587" i="1" s="1"/>
  <c r="FL1587" i="1"/>
  <c r="ES1564" i="1"/>
  <c r="FK1564" i="1" s="1"/>
  <c r="ER1561" i="1"/>
  <c r="FJ1561" i="1" s="1"/>
  <c r="EL1500" i="1"/>
  <c r="ER1500" i="1" s="1"/>
  <c r="FJ1500" i="1" s="1"/>
  <c r="EK1500" i="1"/>
  <c r="EQ1500" i="1" s="1"/>
  <c r="EM1500" i="1"/>
  <c r="ES1500" i="1" s="1"/>
  <c r="FK1500" i="1" s="1"/>
  <c r="EW1532" i="1"/>
  <c r="FO1532" i="1" s="1"/>
  <c r="ER1497" i="1"/>
  <c r="FJ1497" i="1" s="1"/>
  <c r="EM1466" i="1"/>
  <c r="ES1466" i="1" s="1"/>
  <c r="FK1466" i="1" s="1"/>
  <c r="EL1466" i="1"/>
  <c r="ER1466" i="1" s="1"/>
  <c r="FJ1466" i="1" s="1"/>
  <c r="EK1466" i="1"/>
  <c r="EQ1466" i="1" s="1"/>
  <c r="EJ1444" i="1"/>
  <c r="FH1444" i="1" s="1"/>
  <c r="FI1444" i="1"/>
  <c r="EV1444" i="1"/>
  <c r="FN1444" i="1" s="1"/>
  <c r="EP1460" i="1"/>
  <c r="ES1434" i="1"/>
  <c r="FK1434" i="1" s="1"/>
  <c r="EM1389" i="1"/>
  <c r="ES1389" i="1" s="1"/>
  <c r="FK1389" i="1" s="1"/>
  <c r="EL1389" i="1"/>
  <c r="ER1389" i="1" s="1"/>
  <c r="FJ1389" i="1" s="1"/>
  <c r="EK1389" i="1"/>
  <c r="EQ1389" i="1" s="1"/>
  <c r="FI1359" i="1"/>
  <c r="EV1359" i="1"/>
  <c r="FN1359" i="1" s="1"/>
  <c r="EJ1359" i="1"/>
  <c r="FH1359" i="1" s="1"/>
  <c r="EW1302" i="1"/>
  <c r="FO1302" i="1" s="1"/>
  <c r="FL1302" i="1"/>
  <c r="FL1287" i="1"/>
  <c r="EW1287" i="1"/>
  <c r="FO1287" i="1" s="1"/>
  <c r="EJ1309" i="1"/>
  <c r="FH1309" i="1" s="1"/>
  <c r="FI1309" i="1"/>
  <c r="EV1309" i="1"/>
  <c r="FN1309" i="1" s="1"/>
  <c r="ES1319" i="1"/>
  <c r="FK1319" i="1" s="1"/>
  <c r="EN1288" i="1"/>
  <c r="EQ1288" i="1" s="1"/>
  <c r="EW1247" i="1"/>
  <c r="FO1247" i="1" s="1"/>
  <c r="FL1247" i="1"/>
  <c r="FO1268" i="1"/>
  <c r="FL1210" i="1"/>
  <c r="EW1210" i="1"/>
  <c r="FO1210" i="1" s="1"/>
  <c r="EW1133" i="1"/>
  <c r="FO1133" i="1" s="1"/>
  <c r="FL1133" i="1"/>
  <c r="EW1086" i="1"/>
  <c r="FO1086" i="1" s="1"/>
  <c r="FL1086" i="1"/>
  <c r="EW1087" i="1"/>
  <c r="FO1087" i="1" s="1"/>
  <c r="FL1087" i="1"/>
  <c r="EN1090" i="1"/>
  <c r="EP1090" i="1"/>
  <c r="EO1090" i="1"/>
  <c r="EL1023" i="1"/>
  <c r="ER1023" i="1" s="1"/>
  <c r="FJ1023" i="1" s="1"/>
  <c r="EK1023" i="1"/>
  <c r="EQ1023" i="1" s="1"/>
  <c r="EM1023" i="1"/>
  <c r="ES1023" i="1" s="1"/>
  <c r="FK1023" i="1" s="1"/>
  <c r="EL1036" i="1"/>
  <c r="ER1036" i="1" s="1"/>
  <c r="FJ1036" i="1" s="1"/>
  <c r="FL977" i="1"/>
  <c r="EW977" i="1"/>
  <c r="FO977" i="1" s="1"/>
  <c r="EM914" i="1"/>
  <c r="ES914" i="1" s="1"/>
  <c r="FK914" i="1" s="1"/>
  <c r="EL914" i="1"/>
  <c r="ER914" i="1" s="1"/>
  <c r="FJ914" i="1" s="1"/>
  <c r="EK914" i="1"/>
  <c r="EQ914" i="1" s="1"/>
  <c r="EN983" i="1"/>
  <c r="EP983" i="1"/>
  <c r="ES983" i="1" s="1"/>
  <c r="FK983" i="1" s="1"/>
  <c r="EO983" i="1"/>
  <c r="ER983" i="1" s="1"/>
  <c r="FJ983" i="1" s="1"/>
  <c r="EO974" i="1"/>
  <c r="EP974" i="1"/>
  <c r="EN974" i="1"/>
  <c r="EP929" i="1"/>
  <c r="EO929" i="1"/>
  <c r="EM930" i="1"/>
  <c r="ES930" i="1" s="1"/>
  <c r="FK930" i="1" s="1"/>
  <c r="EN929" i="1"/>
  <c r="EQ929" i="1" s="1"/>
  <c r="EL930" i="1"/>
  <c r="ER930" i="1" s="1"/>
  <c r="FJ930" i="1" s="1"/>
  <c r="EK930" i="1"/>
  <c r="EQ930" i="1" s="1"/>
  <c r="ES865" i="1"/>
  <c r="FK865" i="1" s="1"/>
  <c r="FL862" i="1"/>
  <c r="EW862" i="1"/>
  <c r="FO862" i="1" s="1"/>
  <c r="EW921" i="1"/>
  <c r="FO921" i="1" s="1"/>
  <c r="FL921" i="1"/>
  <c r="EL897" i="1"/>
  <c r="ER897" i="1" s="1"/>
  <c r="FJ897" i="1" s="1"/>
  <c r="FL828" i="1"/>
  <c r="EW828" i="1"/>
  <c r="FO828" i="1" s="1"/>
  <c r="EM792" i="1"/>
  <c r="ES792" i="1" s="1"/>
  <c r="FK792" i="1" s="1"/>
  <c r="EL792" i="1"/>
  <c r="ER792" i="1" s="1"/>
  <c r="FJ792" i="1" s="1"/>
  <c r="EK792" i="1"/>
  <c r="EQ792" i="1" s="1"/>
  <c r="EW749" i="1"/>
  <c r="FO749" i="1" s="1"/>
  <c r="FL749" i="1"/>
  <c r="EQ1602" i="1"/>
  <c r="EM1584" i="1"/>
  <c r="ES1584" i="1" s="1"/>
  <c r="FK1584" i="1" s="1"/>
  <c r="EL1584" i="1"/>
  <c r="ER1584" i="1" s="1"/>
  <c r="FJ1584" i="1" s="1"/>
  <c r="EK1584" i="1"/>
  <c r="EQ1584" i="1" s="1"/>
  <c r="ES1592" i="1"/>
  <c r="FK1592" i="1" s="1"/>
  <c r="EM1585" i="1"/>
  <c r="ES1585" i="1" s="1"/>
  <c r="FK1585" i="1" s="1"/>
  <c r="EK1585" i="1"/>
  <c r="EQ1585" i="1" s="1"/>
  <c r="EL1585" i="1"/>
  <c r="ER1585" i="1" s="1"/>
  <c r="FJ1585" i="1" s="1"/>
  <c r="FL1571" i="1"/>
  <c r="EW1571" i="1"/>
  <c r="FO1571" i="1" s="1"/>
  <c r="EM1573" i="1"/>
  <c r="ES1573" i="1" s="1"/>
  <c r="FK1573" i="1" s="1"/>
  <c r="EL1573" i="1"/>
  <c r="EK1573" i="1"/>
  <c r="EQ1573" i="1" s="1"/>
  <c r="EO1592" i="1"/>
  <c r="ER1592" i="1" s="1"/>
  <c r="FJ1592" i="1" s="1"/>
  <c r="EN1558" i="1"/>
  <c r="EQ1558" i="1" s="1"/>
  <c r="EQ1559" i="1"/>
  <c r="EN1562" i="1"/>
  <c r="EL1553" i="1"/>
  <c r="ER1553" i="1" s="1"/>
  <c r="FJ1553" i="1" s="1"/>
  <c r="EK1553" i="1"/>
  <c r="EQ1553" i="1" s="1"/>
  <c r="EM1553" i="1"/>
  <c r="ES1553" i="1" s="1"/>
  <c r="FK1553" i="1" s="1"/>
  <c r="EL1560" i="1"/>
  <c r="EO1571" i="1"/>
  <c r="ER1571" i="1" s="1"/>
  <c r="FJ1571" i="1" s="1"/>
  <c r="EL1567" i="1"/>
  <c r="ER1567" i="1" s="1"/>
  <c r="FJ1567" i="1" s="1"/>
  <c r="EK1567" i="1"/>
  <c r="EQ1567" i="1" s="1"/>
  <c r="EM1567" i="1"/>
  <c r="EW1548" i="1"/>
  <c r="FO1548" i="1" s="1"/>
  <c r="FL1548" i="1"/>
  <c r="EM1540" i="1"/>
  <c r="ES1540" i="1" s="1"/>
  <c r="FK1540" i="1" s="1"/>
  <c r="EL1540" i="1"/>
  <c r="ER1540" i="1" s="1"/>
  <c r="FJ1540" i="1" s="1"/>
  <c r="EK1540" i="1"/>
  <c r="EQ1540" i="1" s="1"/>
  <c r="ES1589" i="1"/>
  <c r="FK1589" i="1" s="1"/>
  <c r="EP1559" i="1"/>
  <c r="EN1560" i="1"/>
  <c r="EP1560" i="1"/>
  <c r="ES1560" i="1" s="1"/>
  <c r="FK1560" i="1" s="1"/>
  <c r="EO1560" i="1"/>
  <c r="EK1566" i="1"/>
  <c r="EQ1566" i="1" s="1"/>
  <c r="EM1565" i="1"/>
  <c r="ES1565" i="1" s="1"/>
  <c r="FK1565" i="1" s="1"/>
  <c r="EN1574" i="1"/>
  <c r="EP1517" i="1"/>
  <c r="EM1524" i="1"/>
  <c r="ES1524" i="1" s="1"/>
  <c r="FK1524" i="1" s="1"/>
  <c r="EP1558" i="1"/>
  <c r="EL1506" i="1"/>
  <c r="ER1506" i="1" s="1"/>
  <c r="FJ1506" i="1" s="1"/>
  <c r="EK1506" i="1"/>
  <c r="EQ1506" i="1" s="1"/>
  <c r="EM1506" i="1"/>
  <c r="ES1506" i="1" s="1"/>
  <c r="FK1506" i="1" s="1"/>
  <c r="EL1502" i="1"/>
  <c r="ER1502" i="1" s="1"/>
  <c r="FJ1502" i="1" s="1"/>
  <c r="EK1502" i="1"/>
  <c r="EQ1502" i="1" s="1"/>
  <c r="EM1502" i="1"/>
  <c r="ES1502" i="1" s="1"/>
  <c r="FK1502" i="1" s="1"/>
  <c r="EW1543" i="1"/>
  <c r="FO1543" i="1" s="1"/>
  <c r="FL1543" i="1"/>
  <c r="ER1530" i="1"/>
  <c r="FJ1530" i="1" s="1"/>
  <c r="FL1519" i="1"/>
  <c r="EW1519" i="1"/>
  <c r="FO1519" i="1" s="1"/>
  <c r="FM1527" i="1"/>
  <c r="FM1533" i="1"/>
  <c r="EK1518" i="1"/>
  <c r="EM1518" i="1"/>
  <c r="ES1518" i="1" s="1"/>
  <c r="FK1518" i="1" s="1"/>
  <c r="EL1518" i="1"/>
  <c r="ER1518" i="1" s="1"/>
  <c r="FJ1518" i="1" s="1"/>
  <c r="EW1542" i="1"/>
  <c r="FO1542" i="1" s="1"/>
  <c r="FL1542" i="1"/>
  <c r="FM1511" i="1"/>
  <c r="FM1491" i="1"/>
  <c r="EW1485" i="1"/>
  <c r="FO1485" i="1" s="1"/>
  <c r="FL1485" i="1"/>
  <c r="EN1525" i="1"/>
  <c r="ES1484" i="1"/>
  <c r="FK1484" i="1" s="1"/>
  <c r="EP1530" i="1"/>
  <c r="EK1489" i="1"/>
  <c r="EQ1489" i="1" s="1"/>
  <c r="EM1489" i="1"/>
  <c r="ES1489" i="1" s="1"/>
  <c r="FK1489" i="1" s="1"/>
  <c r="EL1489" i="1"/>
  <c r="ER1489" i="1" s="1"/>
  <c r="FJ1489" i="1" s="1"/>
  <c r="EW1484" i="1"/>
  <c r="FO1484" i="1" s="1"/>
  <c r="FL1484" i="1"/>
  <c r="EM1463" i="1"/>
  <c r="ES1463" i="1" s="1"/>
  <c r="FK1463" i="1" s="1"/>
  <c r="EL1463" i="1"/>
  <c r="ER1463" i="1" s="1"/>
  <c r="FJ1463" i="1" s="1"/>
  <c r="EK1463" i="1"/>
  <c r="EQ1463" i="1" s="1"/>
  <c r="ER1484" i="1"/>
  <c r="FJ1484" i="1" s="1"/>
  <c r="FM1470" i="1"/>
  <c r="FM1460" i="1"/>
  <c r="EM1478" i="1"/>
  <c r="ES1478" i="1" s="1"/>
  <c r="FK1478" i="1" s="1"/>
  <c r="EM1480" i="1"/>
  <c r="EN1477" i="1"/>
  <c r="EL1480" i="1"/>
  <c r="ER1480" i="1" s="1"/>
  <c r="FJ1480" i="1" s="1"/>
  <c r="EK1480" i="1"/>
  <c r="EQ1480" i="1" s="1"/>
  <c r="ER1445" i="1"/>
  <c r="FJ1445" i="1" s="1"/>
  <c r="EN1445" i="1"/>
  <c r="EQ1445" i="1" s="1"/>
  <c r="FJ1449" i="1"/>
  <c r="EW1442" i="1"/>
  <c r="FO1442" i="1" s="1"/>
  <c r="FL1442" i="1"/>
  <c r="EO1454" i="1"/>
  <c r="EP1454" i="1"/>
  <c r="EN1454" i="1"/>
  <c r="EW1451" i="1"/>
  <c r="FO1451" i="1" s="1"/>
  <c r="FL1451" i="1"/>
  <c r="FL1445" i="1"/>
  <c r="EW1445" i="1"/>
  <c r="FO1445" i="1" s="1"/>
  <c r="EK1461" i="1"/>
  <c r="EQ1461" i="1" s="1"/>
  <c r="EW1467" i="1"/>
  <c r="FO1467" i="1" s="1"/>
  <c r="FL1452" i="1"/>
  <c r="EW1452" i="1"/>
  <c r="FO1452" i="1" s="1"/>
  <c r="EP1427" i="1"/>
  <c r="EL1421" i="1"/>
  <c r="FM1414" i="1"/>
  <c r="EN1492" i="1"/>
  <c r="FM1428" i="1"/>
  <c r="EM1395" i="1"/>
  <c r="ES1395" i="1" s="1"/>
  <c r="FK1395" i="1" s="1"/>
  <c r="EL1395" i="1"/>
  <c r="ER1395" i="1" s="1"/>
  <c r="FJ1395" i="1" s="1"/>
  <c r="EK1395" i="1"/>
  <c r="EQ1395" i="1" s="1"/>
  <c r="EM1391" i="1"/>
  <c r="ES1391" i="1" s="1"/>
  <c r="FK1391" i="1" s="1"/>
  <c r="EL1391" i="1"/>
  <c r="ER1391" i="1" s="1"/>
  <c r="FJ1391" i="1" s="1"/>
  <c r="EK1391" i="1"/>
  <c r="EQ1391" i="1" s="1"/>
  <c r="EM1387" i="1"/>
  <c r="ES1387" i="1" s="1"/>
  <c r="FK1387" i="1" s="1"/>
  <c r="EL1387" i="1"/>
  <c r="ER1387" i="1" s="1"/>
  <c r="FJ1387" i="1" s="1"/>
  <c r="EK1387" i="1"/>
  <c r="EQ1387" i="1" s="1"/>
  <c r="EM1383" i="1"/>
  <c r="ES1383" i="1" s="1"/>
  <c r="FK1383" i="1" s="1"/>
  <c r="EL1383" i="1"/>
  <c r="ER1383" i="1" s="1"/>
  <c r="FJ1383" i="1" s="1"/>
  <c r="EK1383" i="1"/>
  <c r="EQ1383" i="1" s="1"/>
  <c r="EM1379" i="1"/>
  <c r="ES1379" i="1" s="1"/>
  <c r="FK1379" i="1" s="1"/>
  <c r="EL1379" i="1"/>
  <c r="ER1379" i="1" s="1"/>
  <c r="FJ1379" i="1" s="1"/>
  <c r="EO1380" i="1"/>
  <c r="EP1380" i="1"/>
  <c r="EK1379" i="1"/>
  <c r="EQ1379" i="1" s="1"/>
  <c r="EN1380" i="1"/>
  <c r="EW1454" i="1"/>
  <c r="FO1454" i="1" s="1"/>
  <c r="FL1454" i="1"/>
  <c r="FM1420" i="1"/>
  <c r="EM1406" i="1"/>
  <c r="ES1406" i="1" s="1"/>
  <c r="FK1406" i="1" s="1"/>
  <c r="EM1411" i="1"/>
  <c r="ES1411" i="1" s="1"/>
  <c r="FK1411" i="1" s="1"/>
  <c r="EP1414" i="1"/>
  <c r="FO1383" i="1"/>
  <c r="ES1400" i="1"/>
  <c r="FK1400" i="1" s="1"/>
  <c r="FL1372" i="1"/>
  <c r="EW1372" i="1"/>
  <c r="FO1372" i="1" s="1"/>
  <c r="EL1425" i="1"/>
  <c r="ER1425" i="1" s="1"/>
  <c r="FJ1425" i="1" s="1"/>
  <c r="ER1401" i="1"/>
  <c r="FJ1401" i="1" s="1"/>
  <c r="EO1404" i="1"/>
  <c r="ER1404" i="1" s="1"/>
  <c r="FJ1404" i="1" s="1"/>
  <c r="EN1405" i="1"/>
  <c r="FL1427" i="1"/>
  <c r="EW1427" i="1"/>
  <c r="FO1427" i="1" s="1"/>
  <c r="FL1373" i="1"/>
  <c r="EW1373" i="1"/>
  <c r="FO1373" i="1" s="1"/>
  <c r="EW1360" i="1"/>
  <c r="FO1360" i="1" s="1"/>
  <c r="FL1360" i="1"/>
  <c r="EW1416" i="1"/>
  <c r="FO1416" i="1" s="1"/>
  <c r="FL1416" i="1"/>
  <c r="EK1407" i="1"/>
  <c r="EM1407" i="1"/>
  <c r="ES1407" i="1" s="1"/>
  <c r="FK1407" i="1" s="1"/>
  <c r="EL1407" i="1"/>
  <c r="ER1407" i="1" s="1"/>
  <c r="FJ1407" i="1" s="1"/>
  <c r="EN1400" i="1"/>
  <c r="EQ1400" i="1" s="1"/>
  <c r="FL1399" i="1"/>
  <c r="EW1399" i="1"/>
  <c r="FO1399" i="1" s="1"/>
  <c r="FL1368" i="1"/>
  <c r="EW1368" i="1"/>
  <c r="FO1368" i="1" s="1"/>
  <c r="EW1430" i="1"/>
  <c r="FO1430" i="1" s="1"/>
  <c r="FL1430" i="1"/>
  <c r="FM1361" i="1"/>
  <c r="EQ1357" i="1"/>
  <c r="ES1409" i="1"/>
  <c r="FK1409" i="1" s="1"/>
  <c r="EP1404" i="1"/>
  <c r="ES1404" i="1" s="1"/>
  <c r="FK1404" i="1" s="1"/>
  <c r="EL1371" i="1"/>
  <c r="ER1371" i="1" s="1"/>
  <c r="FJ1371" i="1" s="1"/>
  <c r="EK1371" i="1"/>
  <c r="EQ1371" i="1" s="1"/>
  <c r="EM1371" i="1"/>
  <c r="ES1371" i="1" s="1"/>
  <c r="FK1371" i="1" s="1"/>
  <c r="EK1364" i="1"/>
  <c r="EQ1364" i="1" s="1"/>
  <c r="FM1360" i="1"/>
  <c r="ES1352" i="1"/>
  <c r="FK1352" i="1" s="1"/>
  <c r="EQ1347" i="1"/>
  <c r="EO1349" i="1"/>
  <c r="FM1341" i="1"/>
  <c r="EW1364" i="1"/>
  <c r="FO1364" i="1" s="1"/>
  <c r="EW1353" i="1"/>
  <c r="FO1353" i="1" s="1"/>
  <c r="FL1353" i="1"/>
  <c r="EM1341" i="1"/>
  <c r="ES1341" i="1" s="1"/>
  <c r="FK1341" i="1" s="1"/>
  <c r="EL1341" i="1"/>
  <c r="ER1341" i="1" s="1"/>
  <c r="FJ1341" i="1" s="1"/>
  <c r="EK1341" i="1"/>
  <c r="EQ1341" i="1" s="1"/>
  <c r="EW1305" i="1"/>
  <c r="FO1305" i="1" s="1"/>
  <c r="FL1305" i="1"/>
  <c r="EP1303" i="1"/>
  <c r="EO1303" i="1"/>
  <c r="ER1303" i="1" s="1"/>
  <c r="FJ1303" i="1" s="1"/>
  <c r="EN1303" i="1"/>
  <c r="EQ1303" i="1" s="1"/>
  <c r="EW1363" i="1"/>
  <c r="FO1363" i="1" s="1"/>
  <c r="EL1300" i="1"/>
  <c r="ER1300" i="1" s="1"/>
  <c r="FJ1300" i="1" s="1"/>
  <c r="EK1300" i="1"/>
  <c r="EQ1300" i="1" s="1"/>
  <c r="EM1300" i="1"/>
  <c r="ES1300" i="1" s="1"/>
  <c r="FK1300" i="1" s="1"/>
  <c r="EW1347" i="1"/>
  <c r="FO1347" i="1" s="1"/>
  <c r="FL1347" i="1"/>
  <c r="EL1337" i="1"/>
  <c r="ER1337" i="1" s="1"/>
  <c r="FJ1337" i="1" s="1"/>
  <c r="EO1336" i="1"/>
  <c r="EK1337" i="1"/>
  <c r="EQ1337" i="1" s="1"/>
  <c r="EN1336" i="1"/>
  <c r="EP1336" i="1"/>
  <c r="EM1337" i="1"/>
  <c r="ES1337" i="1" s="1"/>
  <c r="FK1337" i="1" s="1"/>
  <c r="EW1327" i="1"/>
  <c r="FO1327" i="1" s="1"/>
  <c r="FL1327" i="1"/>
  <c r="ES1318" i="1"/>
  <c r="FK1318" i="1" s="1"/>
  <c r="EM1294" i="1"/>
  <c r="ES1294" i="1" s="1"/>
  <c r="FK1294" i="1" s="1"/>
  <c r="EL1294" i="1"/>
  <c r="ER1294" i="1" s="1"/>
  <c r="FJ1294" i="1" s="1"/>
  <c r="EK1294" i="1"/>
  <c r="EQ1294" i="1" s="1"/>
  <c r="ES1303" i="1"/>
  <c r="FK1303" i="1" s="1"/>
  <c r="FL1300" i="1"/>
  <c r="EW1300" i="1"/>
  <c r="FO1300" i="1" s="1"/>
  <c r="FM1255" i="1"/>
  <c r="ER1326" i="1"/>
  <c r="FJ1326" i="1" s="1"/>
  <c r="ER1310" i="1"/>
  <c r="FJ1310" i="1" s="1"/>
  <c r="EW1290" i="1"/>
  <c r="FO1290" i="1" s="1"/>
  <c r="FL1290" i="1"/>
  <c r="ER1283" i="1"/>
  <c r="FJ1283" i="1" s="1"/>
  <c r="EW1319" i="1"/>
  <c r="FO1319" i="1" s="1"/>
  <c r="ER1312" i="1"/>
  <c r="FJ1312" i="1" s="1"/>
  <c r="EQ1283" i="1"/>
  <c r="EM1344" i="1"/>
  <c r="EL1287" i="1"/>
  <c r="ER1287" i="1" s="1"/>
  <c r="FJ1287" i="1" s="1"/>
  <c r="EW1288" i="1"/>
  <c r="FO1288" i="1" s="1"/>
  <c r="EO1283" i="1"/>
  <c r="ER1250" i="1"/>
  <c r="FJ1250" i="1" s="1"/>
  <c r="FM1250" i="1"/>
  <c r="EM1260" i="1"/>
  <c r="ES1260" i="1" s="1"/>
  <c r="FK1260" i="1" s="1"/>
  <c r="EP1256" i="1"/>
  <c r="FM1238" i="1"/>
  <c r="EW1236" i="1"/>
  <c r="FO1236" i="1" s="1"/>
  <c r="FL1236" i="1"/>
  <c r="EM1233" i="1"/>
  <c r="ES1233" i="1" s="1"/>
  <c r="FK1233" i="1" s="1"/>
  <c r="EL1233" i="1"/>
  <c r="ER1233" i="1" s="1"/>
  <c r="FJ1233" i="1" s="1"/>
  <c r="EK1233" i="1"/>
  <c r="EQ1233" i="1" s="1"/>
  <c r="EK1255" i="1"/>
  <c r="EO1255" i="1"/>
  <c r="EM1257" i="1"/>
  <c r="ES1257" i="1" s="1"/>
  <c r="FK1257" i="1" s="1"/>
  <c r="EW1228" i="1"/>
  <c r="FO1228" i="1" s="1"/>
  <c r="FL1228" i="1"/>
  <c r="FM1258" i="1"/>
  <c r="EW1214" i="1"/>
  <c r="FO1214" i="1" s="1"/>
  <c r="FL1214" i="1"/>
  <c r="EL1203" i="1"/>
  <c r="EM1203" i="1"/>
  <c r="ES1203" i="1" s="1"/>
  <c r="FK1203" i="1" s="1"/>
  <c r="EK1203" i="1"/>
  <c r="FM1230" i="1"/>
  <c r="EK1227" i="1"/>
  <c r="EQ1227" i="1" s="1"/>
  <c r="EM1227" i="1"/>
  <c r="ES1227" i="1" s="1"/>
  <c r="FK1227" i="1" s="1"/>
  <c r="EL1227" i="1"/>
  <c r="ER1227" i="1" s="1"/>
  <c r="FJ1227" i="1" s="1"/>
  <c r="EW1213" i="1"/>
  <c r="FO1213" i="1" s="1"/>
  <c r="FL1213" i="1"/>
  <c r="EK1200" i="1"/>
  <c r="EQ1200" i="1" s="1"/>
  <c r="EM1217" i="1"/>
  <c r="ES1217" i="1" s="1"/>
  <c r="FK1217" i="1" s="1"/>
  <c r="FL1190" i="1"/>
  <c r="EW1190" i="1"/>
  <c r="FO1190" i="1" s="1"/>
  <c r="EK1185" i="1"/>
  <c r="EQ1185" i="1" s="1"/>
  <c r="EW1179" i="1"/>
  <c r="FO1179" i="1" s="1"/>
  <c r="FL1179" i="1"/>
  <c r="EL1201" i="1"/>
  <c r="ER1201" i="1" s="1"/>
  <c r="FJ1201" i="1" s="1"/>
  <c r="EO1199" i="1"/>
  <c r="EM1201" i="1"/>
  <c r="ES1201" i="1" s="1"/>
  <c r="FK1201" i="1" s="1"/>
  <c r="EK1201" i="1"/>
  <c r="EQ1201" i="1" s="1"/>
  <c r="EK1183" i="1"/>
  <c r="EQ1183" i="1" s="1"/>
  <c r="EP1212" i="1"/>
  <c r="EO1212" i="1"/>
  <c r="EN1212" i="1"/>
  <c r="EL1180" i="1"/>
  <c r="EO1191" i="1"/>
  <c r="ER1191" i="1" s="1"/>
  <c r="FJ1191" i="1" s="1"/>
  <c r="FL1173" i="1"/>
  <c r="EW1173" i="1"/>
  <c r="FO1173" i="1" s="1"/>
  <c r="EM1210" i="1"/>
  <c r="ES1210" i="1" s="1"/>
  <c r="FK1210" i="1" s="1"/>
  <c r="FM1215" i="1"/>
  <c r="EN1189" i="1"/>
  <c r="EN1180" i="1"/>
  <c r="EQ1180" i="1" s="1"/>
  <c r="FL1172" i="1"/>
  <c r="EW1172" i="1"/>
  <c r="FO1172" i="1" s="1"/>
  <c r="EW1162" i="1"/>
  <c r="FO1162" i="1" s="1"/>
  <c r="FL1162" i="1"/>
  <c r="EW1195" i="1"/>
  <c r="FO1195" i="1" s="1"/>
  <c r="FL1195" i="1"/>
  <c r="EL1184" i="1"/>
  <c r="ER1184" i="1" s="1"/>
  <c r="FJ1184" i="1" s="1"/>
  <c r="EK1184" i="1"/>
  <c r="EQ1184" i="1" s="1"/>
  <c r="EM1184" i="1"/>
  <c r="ES1184" i="1" s="1"/>
  <c r="FK1184" i="1" s="1"/>
  <c r="EP1139" i="1"/>
  <c r="EO1139" i="1"/>
  <c r="EN1139" i="1"/>
  <c r="EO1138" i="1"/>
  <c r="FL1161" i="1"/>
  <c r="EW1161" i="1"/>
  <c r="FO1161" i="1" s="1"/>
  <c r="FL1128" i="1"/>
  <c r="EW1128" i="1"/>
  <c r="FO1128" i="1" s="1"/>
  <c r="FM1165" i="1"/>
  <c r="EQ1128" i="1"/>
  <c r="EW1185" i="1"/>
  <c r="FO1185" i="1" s="1"/>
  <c r="EM1165" i="1"/>
  <c r="ES1165" i="1" s="1"/>
  <c r="FK1165" i="1" s="1"/>
  <c r="EQ1147" i="1"/>
  <c r="FM1171" i="1"/>
  <c r="EP1168" i="1"/>
  <c r="EN1161" i="1"/>
  <c r="EQ1161" i="1" s="1"/>
  <c r="EW1168" i="1"/>
  <c r="FO1168" i="1" s="1"/>
  <c r="FL1168" i="1"/>
  <c r="FM1163" i="1"/>
  <c r="EM1121" i="1"/>
  <c r="EL1121" i="1"/>
  <c r="ER1121" i="1" s="1"/>
  <c r="FJ1121" i="1" s="1"/>
  <c r="EK1121" i="1"/>
  <c r="EQ1121" i="1" s="1"/>
  <c r="ES1162" i="1"/>
  <c r="FK1162" i="1" s="1"/>
  <c r="EL1145" i="1"/>
  <c r="ER1145" i="1" s="1"/>
  <c r="FJ1145" i="1" s="1"/>
  <c r="ES1169" i="1"/>
  <c r="FK1169" i="1" s="1"/>
  <c r="EM1160" i="1"/>
  <c r="ES1160" i="1" s="1"/>
  <c r="FK1160" i="1" s="1"/>
  <c r="EM1130" i="1"/>
  <c r="ES1130" i="1" s="1"/>
  <c r="FK1130" i="1" s="1"/>
  <c r="EL1130" i="1"/>
  <c r="EK1130" i="1"/>
  <c r="EW1078" i="1"/>
  <c r="FO1078" i="1" s="1"/>
  <c r="FL1078" i="1"/>
  <c r="EP1128" i="1"/>
  <c r="EP1121" i="1"/>
  <c r="FM1111" i="1"/>
  <c r="EP1076" i="1"/>
  <c r="EO1119" i="1"/>
  <c r="ER1119" i="1" s="1"/>
  <c r="FJ1119" i="1" s="1"/>
  <c r="ES1084" i="1"/>
  <c r="FK1084" i="1" s="1"/>
  <c r="EO1091" i="1"/>
  <c r="ER1091" i="1" s="1"/>
  <c r="FJ1091" i="1" s="1"/>
  <c r="EM1120" i="1"/>
  <c r="ES1120" i="1" s="1"/>
  <c r="FK1120" i="1" s="1"/>
  <c r="EL1120" i="1"/>
  <c r="EK1120" i="1"/>
  <c r="ES1103" i="1"/>
  <c r="FK1103" i="1" s="1"/>
  <c r="ES1089" i="1"/>
  <c r="FK1089" i="1" s="1"/>
  <c r="EM1076" i="1"/>
  <c r="ES1076" i="1" s="1"/>
  <c r="FK1076" i="1" s="1"/>
  <c r="EP1075" i="1"/>
  <c r="EL1076" i="1"/>
  <c r="EO1075" i="1"/>
  <c r="EK1076" i="1"/>
  <c r="EQ1076" i="1" s="1"/>
  <c r="EN1075" i="1"/>
  <c r="EQ1075" i="1" s="1"/>
  <c r="EP1133" i="1"/>
  <c r="ES1133" i="1" s="1"/>
  <c r="FK1133" i="1" s="1"/>
  <c r="FO1096" i="1"/>
  <c r="EL1071" i="1"/>
  <c r="ER1071" i="1" s="1"/>
  <c r="FJ1071" i="1" s="1"/>
  <c r="EK1071" i="1"/>
  <c r="EQ1071" i="1" s="1"/>
  <c r="EM1071" i="1"/>
  <c r="ES1071" i="1" s="1"/>
  <c r="FK1071" i="1" s="1"/>
  <c r="EW1064" i="1"/>
  <c r="FO1064" i="1" s="1"/>
  <c r="FL1064" i="1"/>
  <c r="EL1040" i="1"/>
  <c r="ER1040" i="1" s="1"/>
  <c r="FJ1040" i="1" s="1"/>
  <c r="EK1040" i="1"/>
  <c r="EQ1040" i="1" s="1"/>
  <c r="EM1040" i="1"/>
  <c r="ES1040" i="1" s="1"/>
  <c r="FK1040" i="1" s="1"/>
  <c r="FI1112" i="1"/>
  <c r="EV1112" i="1"/>
  <c r="FN1112" i="1" s="1"/>
  <c r="EQ1108" i="1"/>
  <c r="ER1101" i="1"/>
  <c r="FJ1101" i="1" s="1"/>
  <c r="EP1098" i="1"/>
  <c r="ES1098" i="1" s="1"/>
  <c r="FK1098" i="1" s="1"/>
  <c r="EN1131" i="1"/>
  <c r="EM1104" i="1"/>
  <c r="ES1104" i="1" s="1"/>
  <c r="FK1104" i="1" s="1"/>
  <c r="EM1085" i="1"/>
  <c r="ES1085" i="1" s="1"/>
  <c r="FK1085" i="1" s="1"/>
  <c r="EL1085" i="1"/>
  <c r="ER1085" i="1" s="1"/>
  <c r="FJ1085" i="1" s="1"/>
  <c r="EK1085" i="1"/>
  <c r="EQ1085" i="1" s="1"/>
  <c r="ES1081" i="1"/>
  <c r="FK1081" i="1" s="1"/>
  <c r="ES1064" i="1"/>
  <c r="FK1064" i="1" s="1"/>
  <c r="ES1024" i="1"/>
  <c r="FK1024" i="1" s="1"/>
  <c r="EQ1105" i="1"/>
  <c r="ES1026" i="1"/>
  <c r="FK1026" i="1" s="1"/>
  <c r="EM1021" i="1"/>
  <c r="ES1021" i="1" s="1"/>
  <c r="FK1021" i="1" s="1"/>
  <c r="EL1021" i="1"/>
  <c r="EK1021" i="1"/>
  <c r="EM1122" i="1"/>
  <c r="ES1122" i="1" s="1"/>
  <c r="FK1122" i="1" s="1"/>
  <c r="EL1122" i="1"/>
  <c r="ER1122" i="1" s="1"/>
  <c r="FJ1122" i="1" s="1"/>
  <c r="EK1122" i="1"/>
  <c r="EQ1122" i="1" s="1"/>
  <c r="EM1048" i="1"/>
  <c r="ES1048" i="1" s="1"/>
  <c r="FK1048" i="1" s="1"/>
  <c r="EL1048" i="1"/>
  <c r="ER1048" i="1" s="1"/>
  <c r="FJ1048" i="1" s="1"/>
  <c r="EK1048" i="1"/>
  <c r="EQ1048" i="1" s="1"/>
  <c r="EO1037" i="1"/>
  <c r="FM1056" i="1"/>
  <c r="EM1037" i="1"/>
  <c r="EL1037" i="1"/>
  <c r="ER1037" i="1" s="1"/>
  <c r="FJ1037" i="1" s="1"/>
  <c r="EK1037" i="1"/>
  <c r="EQ1037" i="1" s="1"/>
  <c r="EW1029" i="1"/>
  <c r="FO1029" i="1" s="1"/>
  <c r="FL1029" i="1"/>
  <c r="EL1013" i="1"/>
  <c r="EP1012" i="1"/>
  <c r="EK1013" i="1"/>
  <c r="EO1012" i="1"/>
  <c r="EN1012" i="1"/>
  <c r="EM1013" i="1"/>
  <c r="ES1013" i="1" s="1"/>
  <c r="FK1013" i="1" s="1"/>
  <c r="ES1092" i="1"/>
  <c r="FK1092" i="1" s="1"/>
  <c r="EM1057" i="1"/>
  <c r="EL1057" i="1"/>
  <c r="EK1057" i="1"/>
  <c r="EQ1057" i="1" s="1"/>
  <c r="EO1054" i="1"/>
  <c r="EQ1046" i="1"/>
  <c r="EL1059" i="1"/>
  <c r="ER1059" i="1" s="1"/>
  <c r="FJ1059" i="1" s="1"/>
  <c r="EO1065" i="1"/>
  <c r="EM1018" i="1"/>
  <c r="EL1018" i="1"/>
  <c r="ER1018" i="1" s="1"/>
  <c r="FJ1018" i="1" s="1"/>
  <c r="EK1018" i="1"/>
  <c r="EQ1018" i="1" s="1"/>
  <c r="EM1065" i="1"/>
  <c r="EL1065" i="1"/>
  <c r="EK1065" i="1"/>
  <c r="EQ1065" i="1" s="1"/>
  <c r="EW1055" i="1"/>
  <c r="FO1055" i="1" s="1"/>
  <c r="FL1055" i="1"/>
  <c r="EM1054" i="1"/>
  <c r="EL1054" i="1"/>
  <c r="ER1054" i="1" s="1"/>
  <c r="FJ1054" i="1" s="1"/>
  <c r="EP1055" i="1"/>
  <c r="EK1054" i="1"/>
  <c r="EQ1054" i="1" s="1"/>
  <c r="EO1055" i="1"/>
  <c r="EN1055" i="1"/>
  <c r="EQ1055" i="1" s="1"/>
  <c r="EK1050" i="1"/>
  <c r="EQ1050" i="1" s="1"/>
  <c r="EM1045" i="1"/>
  <c r="ES1045" i="1" s="1"/>
  <c r="FK1045" i="1" s="1"/>
  <c r="EL1045" i="1"/>
  <c r="ER1045" i="1" s="1"/>
  <c r="FJ1045" i="1" s="1"/>
  <c r="EK1045" i="1"/>
  <c r="EQ1045" i="1" s="1"/>
  <c r="EN1015" i="1"/>
  <c r="EQ1015" i="1" s="1"/>
  <c r="EW1035" i="1"/>
  <c r="FO1035" i="1" s="1"/>
  <c r="FL1035" i="1"/>
  <c r="EW1022" i="1"/>
  <c r="FO1022" i="1" s="1"/>
  <c r="FL1022" i="1"/>
  <c r="EM994" i="1"/>
  <c r="ES994" i="1" s="1"/>
  <c r="FK994" i="1" s="1"/>
  <c r="EN991" i="1"/>
  <c r="EQ991" i="1" s="1"/>
  <c r="EL994" i="1"/>
  <c r="EK994" i="1"/>
  <c r="EP991" i="1"/>
  <c r="EK970" i="1"/>
  <c r="EO1025" i="1"/>
  <c r="EW1007" i="1"/>
  <c r="FO1007" i="1" s="1"/>
  <c r="FL1007" i="1"/>
  <c r="FK979" i="1"/>
  <c r="ER991" i="1"/>
  <c r="FJ991" i="1" s="1"/>
  <c r="EK982" i="1"/>
  <c r="EM975" i="1"/>
  <c r="ES975" i="1" s="1"/>
  <c r="FK975" i="1" s="1"/>
  <c r="EO1021" i="1"/>
  <c r="FL981" i="1"/>
  <c r="EW981" i="1"/>
  <c r="FO981" i="1" s="1"/>
  <c r="FM974" i="1"/>
  <c r="EM922" i="1"/>
  <c r="ES922" i="1" s="1"/>
  <c r="FK922" i="1" s="1"/>
  <c r="EL922" i="1"/>
  <c r="ER922" i="1" s="1"/>
  <c r="FJ922" i="1" s="1"/>
  <c r="EK922" i="1"/>
  <c r="EQ922" i="1" s="1"/>
  <c r="EM905" i="1"/>
  <c r="ES905" i="1" s="1"/>
  <c r="FK905" i="1" s="1"/>
  <c r="EL905" i="1"/>
  <c r="ER905" i="1" s="1"/>
  <c r="FJ905" i="1" s="1"/>
  <c r="EK905" i="1"/>
  <c r="EQ905" i="1" s="1"/>
  <c r="EW871" i="1"/>
  <c r="FO871" i="1" s="1"/>
  <c r="FL871" i="1"/>
  <c r="EM1019" i="1"/>
  <c r="ES1019" i="1" s="1"/>
  <c r="FK1019" i="1" s="1"/>
  <c r="FM1005" i="1"/>
  <c r="EK1000" i="1"/>
  <c r="EQ1000" i="1" s="1"/>
  <c r="EQ996" i="1"/>
  <c r="EM950" i="1"/>
  <c r="EP949" i="1"/>
  <c r="EL950" i="1"/>
  <c r="ER950" i="1" s="1"/>
  <c r="FJ950" i="1" s="1"/>
  <c r="EO949" i="1"/>
  <c r="ER949" i="1" s="1"/>
  <c r="FJ949" i="1" s="1"/>
  <c r="EK950" i="1"/>
  <c r="EN949" i="1"/>
  <c r="EM912" i="1"/>
  <c r="ES912" i="1" s="1"/>
  <c r="FK912" i="1" s="1"/>
  <c r="EO910" i="1"/>
  <c r="EL912" i="1"/>
  <c r="ER912" i="1" s="1"/>
  <c r="FJ912" i="1" s="1"/>
  <c r="EK912" i="1"/>
  <c r="EQ912" i="1" s="1"/>
  <c r="EO1026" i="1"/>
  <c r="FL1000" i="1"/>
  <c r="EW1000" i="1"/>
  <c r="FO1000" i="1" s="1"/>
  <c r="EW993" i="1"/>
  <c r="FO993" i="1" s="1"/>
  <c r="FL993" i="1"/>
  <c r="FJ987" i="1"/>
  <c r="EW935" i="1"/>
  <c r="FO935" i="1" s="1"/>
  <c r="FL935" i="1"/>
  <c r="ER995" i="1"/>
  <c r="FJ995" i="1" s="1"/>
  <c r="EO984" i="1"/>
  <c r="ER984" i="1" s="1"/>
  <c r="FJ984" i="1" s="1"/>
  <c r="ER944" i="1"/>
  <c r="FJ944" i="1" s="1"/>
  <c r="EO932" i="1"/>
  <c r="FM916" i="1"/>
  <c r="EP921" i="1"/>
  <c r="ES921" i="1" s="1"/>
  <c r="FK921" i="1" s="1"/>
  <c r="EO921" i="1"/>
  <c r="EN921" i="1"/>
  <c r="EQ921" i="1" s="1"/>
  <c r="EN895" i="1"/>
  <c r="EL787" i="1"/>
  <c r="ER787" i="1" s="1"/>
  <c r="FJ787" i="1" s="1"/>
  <c r="EK787" i="1"/>
  <c r="EQ787" i="1" s="1"/>
  <c r="EM787" i="1"/>
  <c r="ES787" i="1" s="1"/>
  <c r="FK787" i="1" s="1"/>
  <c r="FM965" i="1"/>
  <c r="EO920" i="1"/>
  <c r="EP858" i="1"/>
  <c r="FJ788" i="1"/>
  <c r="EW1001" i="1"/>
  <c r="FO1001" i="1" s="1"/>
  <c r="EN973" i="1"/>
  <c r="EW939" i="1"/>
  <c r="FO939" i="1" s="1"/>
  <c r="FL939" i="1"/>
  <c r="EK898" i="1"/>
  <c r="EQ898" i="1" s="1"/>
  <c r="EQ881" i="1"/>
  <c r="EN857" i="1"/>
  <c r="EQ857" i="1" s="1"/>
  <c r="EM797" i="1"/>
  <c r="ES797" i="1" s="1"/>
  <c r="FK797" i="1" s="1"/>
  <c r="EL797" i="1"/>
  <c r="EK797" i="1"/>
  <c r="EQ797" i="1" s="1"/>
  <c r="EP796" i="1"/>
  <c r="ES796" i="1" s="1"/>
  <c r="FK796" i="1" s="1"/>
  <c r="EO796" i="1"/>
  <c r="EN796" i="1"/>
  <c r="EM781" i="1"/>
  <c r="EL781" i="1"/>
  <c r="ER781" i="1" s="1"/>
  <c r="FJ781" i="1" s="1"/>
  <c r="EK781" i="1"/>
  <c r="EQ781" i="1" s="1"/>
  <c r="ES965" i="1"/>
  <c r="FK965" i="1" s="1"/>
  <c r="EK953" i="1"/>
  <c r="EQ953" i="1" s="1"/>
  <c r="FL941" i="1"/>
  <c r="EW941" i="1"/>
  <c r="FO941" i="1" s="1"/>
  <c r="EM911" i="1"/>
  <c r="ES911" i="1" s="1"/>
  <c r="FK911" i="1" s="1"/>
  <c r="EN904" i="1"/>
  <c r="EW886" i="1"/>
  <c r="FO886" i="1" s="1"/>
  <c r="FL886" i="1"/>
  <c r="EW874" i="1"/>
  <c r="FO874" i="1" s="1"/>
  <c r="FL874" i="1"/>
  <c r="EO873" i="1"/>
  <c r="FM861" i="1"/>
  <c r="EM825" i="1"/>
  <c r="ES825" i="1" s="1"/>
  <c r="FK825" i="1" s="1"/>
  <c r="EL825" i="1"/>
  <c r="ER825" i="1" s="1"/>
  <c r="FJ825" i="1" s="1"/>
  <c r="EK825" i="1"/>
  <c r="EQ825" i="1" s="1"/>
  <c r="EW806" i="1"/>
  <c r="FO806" i="1" s="1"/>
  <c r="FL806" i="1"/>
  <c r="EK768" i="1"/>
  <c r="EQ768" i="1" s="1"/>
  <c r="FL975" i="1"/>
  <c r="EW975" i="1"/>
  <c r="FO975" i="1" s="1"/>
  <c r="EK945" i="1"/>
  <c r="EQ945" i="1" s="1"/>
  <c r="EQ935" i="1"/>
  <c r="EO911" i="1"/>
  <c r="ER911" i="1" s="1"/>
  <c r="FJ911" i="1" s="1"/>
  <c r="EN917" i="1"/>
  <c r="EQ917" i="1" s="1"/>
  <c r="ER877" i="1"/>
  <c r="FJ877" i="1" s="1"/>
  <c r="EW807" i="1"/>
  <c r="FO807" i="1" s="1"/>
  <c r="FL807" i="1"/>
  <c r="EM791" i="1"/>
  <c r="ES791" i="1" s="1"/>
  <c r="FK791" i="1" s="1"/>
  <c r="EL791" i="1"/>
  <c r="ER791" i="1" s="1"/>
  <c r="FJ791" i="1" s="1"/>
  <c r="EK791" i="1"/>
  <c r="EQ791" i="1" s="1"/>
  <c r="EW1014" i="1"/>
  <c r="FO1014" i="1" s="1"/>
  <c r="EN978" i="1"/>
  <c r="EQ978" i="1" s="1"/>
  <c r="EL918" i="1"/>
  <c r="ER918" i="1" s="1"/>
  <c r="FJ918" i="1" s="1"/>
  <c r="EW887" i="1"/>
  <c r="FO887" i="1" s="1"/>
  <c r="FL887" i="1"/>
  <c r="EP863" i="1"/>
  <c r="EO863" i="1"/>
  <c r="EN863" i="1"/>
  <c r="EV807" i="1"/>
  <c r="FN807" i="1" s="1"/>
  <c r="EJ807" i="1"/>
  <c r="FH807" i="1" s="1"/>
  <c r="FI807" i="1"/>
  <c r="EO976" i="1"/>
  <c r="FM956" i="1"/>
  <c r="EW951" i="1"/>
  <c r="FO951" i="1" s="1"/>
  <c r="FL951" i="1"/>
  <c r="ES896" i="1"/>
  <c r="FK896" i="1" s="1"/>
  <c r="EW878" i="1"/>
  <c r="FO878" i="1" s="1"/>
  <c r="FL878" i="1"/>
  <c r="EW824" i="1"/>
  <c r="FO824" i="1" s="1"/>
  <c r="FL824" i="1"/>
  <c r="EP756" i="1"/>
  <c r="EM755" i="1"/>
  <c r="EO756" i="1"/>
  <c r="ER756" i="1" s="1"/>
  <c r="FJ756" i="1" s="1"/>
  <c r="EL755" i="1"/>
  <c r="EN756" i="1"/>
  <c r="EQ756" i="1" s="1"/>
  <c r="EK755" i="1"/>
  <c r="EQ755" i="1" s="1"/>
  <c r="EL886" i="1"/>
  <c r="ER886" i="1" s="1"/>
  <c r="FJ886" i="1" s="1"/>
  <c r="EL934" i="1"/>
  <c r="ER934" i="1" s="1"/>
  <c r="FJ934" i="1" s="1"/>
  <c r="ES881" i="1"/>
  <c r="FK881" i="1" s="1"/>
  <c r="ES835" i="1"/>
  <c r="FK835" i="1" s="1"/>
  <c r="EK798" i="1"/>
  <c r="EQ798" i="1" s="1"/>
  <c r="EO797" i="1"/>
  <c r="EL769" i="1"/>
  <c r="ER769" i="1" s="1"/>
  <c r="FJ769" i="1" s="1"/>
  <c r="EL964" i="1"/>
  <c r="ER964" i="1" s="1"/>
  <c r="FJ964" i="1" s="1"/>
  <c r="EK964" i="1"/>
  <c r="EQ964" i="1" s="1"/>
  <c r="EM964" i="1"/>
  <c r="ES964" i="1" s="1"/>
  <c r="FK964" i="1" s="1"/>
  <c r="EL915" i="1"/>
  <c r="ER915" i="1" s="1"/>
  <c r="FJ915" i="1" s="1"/>
  <c r="FM836" i="1"/>
  <c r="FL805" i="1"/>
  <c r="EW805" i="1"/>
  <c r="FO805" i="1" s="1"/>
  <c r="EW748" i="1"/>
  <c r="FO748" i="1" s="1"/>
  <c r="FL748" i="1"/>
  <c r="FK674" i="1"/>
  <c r="EQ949" i="1"/>
  <c r="ES841" i="1"/>
  <c r="FK841" i="1" s="1"/>
  <c r="EM806" i="1"/>
  <c r="ES806" i="1" s="1"/>
  <c r="FK806" i="1" s="1"/>
  <c r="EQ767" i="1"/>
  <c r="EL727" i="1"/>
  <c r="ER727" i="1" s="1"/>
  <c r="FJ727" i="1" s="1"/>
  <c r="EO675" i="1"/>
  <c r="ER675" i="1" s="1"/>
  <c r="FJ675" i="1" s="1"/>
  <c r="EQ827" i="1"/>
  <c r="EN818" i="1"/>
  <c r="EW744" i="1"/>
  <c r="FO744" i="1" s="1"/>
  <c r="FL744" i="1"/>
  <c r="EK694" i="1"/>
  <c r="EQ694" i="1" s="1"/>
  <c r="EV638" i="1"/>
  <c r="FN638" i="1" s="1"/>
  <c r="FI638" i="1"/>
  <c r="EM918" i="1"/>
  <c r="ES918" i="1" s="1"/>
  <c r="FK918" i="1" s="1"/>
  <c r="EO885" i="1"/>
  <c r="EL860" i="1"/>
  <c r="ER860" i="1" s="1"/>
  <c r="FJ860" i="1" s="1"/>
  <c r="EK860" i="1"/>
  <c r="EQ860" i="1" s="1"/>
  <c r="EM860" i="1"/>
  <c r="FM818" i="1"/>
  <c r="EM784" i="1"/>
  <c r="ES784" i="1" s="1"/>
  <c r="FK784" i="1" s="1"/>
  <c r="EL784" i="1"/>
  <c r="ER784" i="1" s="1"/>
  <c r="FJ784" i="1" s="1"/>
  <c r="EK784" i="1"/>
  <c r="EQ784" i="1" s="1"/>
  <c r="EQ742" i="1"/>
  <c r="EK829" i="1"/>
  <c r="EN824" i="1"/>
  <c r="FM786" i="1"/>
  <c r="FL770" i="1"/>
  <c r="EW770" i="1"/>
  <c r="FO770" i="1" s="1"/>
  <c r="EM749" i="1"/>
  <c r="EL749" i="1"/>
  <c r="EK749" i="1"/>
  <c r="FM742" i="1"/>
  <c r="EM722" i="1"/>
  <c r="ES722" i="1" s="1"/>
  <c r="FK722" i="1" s="1"/>
  <c r="EL722" i="1"/>
  <c r="EK722" i="1"/>
  <c r="EQ722" i="1" s="1"/>
  <c r="EW700" i="1"/>
  <c r="FO700" i="1" s="1"/>
  <c r="FL700" i="1"/>
  <c r="EW683" i="1"/>
  <c r="FO683" i="1" s="1"/>
  <c r="FL683" i="1"/>
  <c r="EW802" i="1"/>
  <c r="FO802" i="1" s="1"/>
  <c r="FL802" i="1"/>
  <c r="EM761" i="1"/>
  <c r="ES761" i="1" s="1"/>
  <c r="FK761" i="1" s="1"/>
  <c r="EL761" i="1"/>
  <c r="ER761" i="1" s="1"/>
  <c r="FJ761" i="1" s="1"/>
  <c r="EK761" i="1"/>
  <c r="EQ761" i="1" s="1"/>
  <c r="EP749" i="1"/>
  <c r="EO749" i="1"/>
  <c r="EN749" i="1"/>
  <c r="EW717" i="1"/>
  <c r="FO717" i="1" s="1"/>
  <c r="FL717" i="1"/>
  <c r="FM707" i="1"/>
  <c r="EW692" i="1"/>
  <c r="FO692" i="1" s="1"/>
  <c r="FL692" i="1"/>
  <c r="FL663" i="1"/>
  <c r="EW663" i="1"/>
  <c r="FO663" i="1" s="1"/>
  <c r="EL621" i="1"/>
  <c r="ER621" i="1" s="1"/>
  <c r="FJ621" i="1" s="1"/>
  <c r="EK621" i="1"/>
  <c r="EQ621" i="1" s="1"/>
  <c r="EM621" i="1"/>
  <c r="ES621" i="1" s="1"/>
  <c r="FK621" i="1" s="1"/>
  <c r="EL737" i="1"/>
  <c r="EQ726" i="1"/>
  <c r="EW707" i="1"/>
  <c r="FO707" i="1" s="1"/>
  <c r="FL707" i="1"/>
  <c r="EK663" i="1"/>
  <c r="EQ663" i="1" s="1"/>
  <c r="EW649" i="1"/>
  <c r="FO649" i="1" s="1"/>
  <c r="FL649" i="1"/>
  <c r="EW719" i="1"/>
  <c r="FO719" i="1" s="1"/>
  <c r="FL719" i="1"/>
  <c r="FL706" i="1"/>
  <c r="EW706" i="1"/>
  <c r="FO706" i="1" s="1"/>
  <c r="ER693" i="1"/>
  <c r="FJ693" i="1" s="1"/>
  <c r="EO665" i="1"/>
  <c r="FL640" i="1"/>
  <c r="EW640" i="1"/>
  <c r="FO640" i="1" s="1"/>
  <c r="EO636" i="1"/>
  <c r="ER636" i="1" s="1"/>
  <c r="FJ636" i="1" s="1"/>
  <c r="EW630" i="1"/>
  <c r="FO630" i="1" s="1"/>
  <c r="FL630" i="1"/>
  <c r="EL591" i="1"/>
  <c r="ER591" i="1" s="1"/>
  <c r="FJ591" i="1" s="1"/>
  <c r="EK591" i="1"/>
  <c r="EQ591" i="1" s="1"/>
  <c r="EM591" i="1"/>
  <c r="ES591" i="1" s="1"/>
  <c r="FK591" i="1" s="1"/>
  <c r="ER571" i="1"/>
  <c r="FJ571" i="1" s="1"/>
  <c r="EL530" i="1"/>
  <c r="ER530" i="1" s="1"/>
  <c r="FJ530" i="1" s="1"/>
  <c r="EK530" i="1"/>
  <c r="EQ530" i="1" s="1"/>
  <c r="EM530" i="1"/>
  <c r="ES530" i="1" s="1"/>
  <c r="FK530" i="1" s="1"/>
  <c r="EP734" i="1"/>
  <c r="EM707" i="1"/>
  <c r="ES707" i="1" s="1"/>
  <c r="FK707" i="1" s="1"/>
  <c r="EL684" i="1"/>
  <c r="ER684" i="1" s="1"/>
  <c r="FJ684" i="1" s="1"/>
  <c r="FM643" i="1"/>
  <c r="FM634" i="1"/>
  <c r="EP598" i="1"/>
  <c r="EQ571" i="1"/>
  <c r="EM549" i="1"/>
  <c r="ES549" i="1" s="1"/>
  <c r="FK549" i="1" s="1"/>
  <c r="EL549" i="1"/>
  <c r="ER549" i="1" s="1"/>
  <c r="FJ549" i="1" s="1"/>
  <c r="EK549" i="1"/>
  <c r="EN737" i="1"/>
  <c r="FK719" i="1"/>
  <c r="EL698" i="1"/>
  <c r="ER698" i="1" s="1"/>
  <c r="FJ698" i="1" s="1"/>
  <c r="EK698" i="1"/>
  <c r="EQ698" i="1" s="1"/>
  <c r="EM698" i="1"/>
  <c r="ES698" i="1" s="1"/>
  <c r="FK698" i="1" s="1"/>
  <c r="EN681" i="1"/>
  <c r="EM668" i="1"/>
  <c r="ES668" i="1" s="1"/>
  <c r="FK668" i="1" s="1"/>
  <c r="FL643" i="1"/>
  <c r="EW643" i="1"/>
  <c r="FO643" i="1" s="1"/>
  <c r="EQ744" i="1"/>
  <c r="EO680" i="1"/>
  <c r="EW623" i="1"/>
  <c r="FO623" i="1" s="1"/>
  <c r="FL623" i="1"/>
  <c r="EL849" i="1"/>
  <c r="ER849" i="1" s="1"/>
  <c r="FJ849" i="1" s="1"/>
  <c r="FM744" i="1"/>
  <c r="EL681" i="1"/>
  <c r="EQ672" i="1"/>
  <c r="ER644" i="1"/>
  <c r="FJ644" i="1" s="1"/>
  <c r="FM608" i="1"/>
  <c r="EW543" i="1"/>
  <c r="FO543" i="1" s="1"/>
  <c r="FL543" i="1"/>
  <c r="EL522" i="1"/>
  <c r="ER522" i="1" s="1"/>
  <c r="FJ522" i="1" s="1"/>
  <c r="EK522" i="1"/>
  <c r="EN523" i="1"/>
  <c r="EM522" i="1"/>
  <c r="EP523" i="1"/>
  <c r="EO523" i="1"/>
  <c r="EL758" i="1"/>
  <c r="ER758" i="1" s="1"/>
  <c r="FJ758" i="1" s="1"/>
  <c r="EP653" i="1"/>
  <c r="EW603" i="1"/>
  <c r="FO603" i="1" s="1"/>
  <c r="FL603" i="1"/>
  <c r="FL573" i="1"/>
  <c r="EW573" i="1"/>
  <c r="FO573" i="1" s="1"/>
  <c r="EM472" i="1"/>
  <c r="ES472" i="1" s="1"/>
  <c r="FK472" i="1" s="1"/>
  <c r="EL472" i="1"/>
  <c r="ER472" i="1" s="1"/>
  <c r="FJ472" i="1" s="1"/>
  <c r="EK472" i="1"/>
  <c r="EQ472" i="1" s="1"/>
  <c r="FL422" i="1"/>
  <c r="EW422" i="1"/>
  <c r="FO422" i="1" s="1"/>
  <c r="FM609" i="1"/>
  <c r="EQ588" i="1"/>
  <c r="EN579" i="1"/>
  <c r="EW575" i="1"/>
  <c r="FO575" i="1" s="1"/>
  <c r="FL575" i="1"/>
  <c r="EK543" i="1"/>
  <c r="EO555" i="1"/>
  <c r="ER555" i="1" s="1"/>
  <c r="FJ555" i="1" s="1"/>
  <c r="EQ675" i="1"/>
  <c r="EP620" i="1"/>
  <c r="EO620" i="1"/>
  <c r="ER620" i="1" s="1"/>
  <c r="FJ620" i="1" s="1"/>
  <c r="EN620" i="1"/>
  <c r="EN562" i="1"/>
  <c r="EW839" i="1"/>
  <c r="FO839" i="1" s="1"/>
  <c r="EQ647" i="1"/>
  <c r="EM562" i="1"/>
  <c r="ES562" i="1" s="1"/>
  <c r="FK562" i="1" s="1"/>
  <c r="EM513" i="1"/>
  <c r="ES513" i="1" s="1"/>
  <c r="FK513" i="1" s="1"/>
  <c r="EL513" i="1"/>
  <c r="ER513" i="1" s="1"/>
  <c r="FJ513" i="1" s="1"/>
  <c r="EK513" i="1"/>
  <c r="EK529" i="1"/>
  <c r="EM529" i="1"/>
  <c r="ES529" i="1" s="1"/>
  <c r="FK529" i="1" s="1"/>
  <c r="EL529" i="1"/>
  <c r="EP532" i="1"/>
  <c r="EW452" i="1"/>
  <c r="FO452" i="1" s="1"/>
  <c r="FL452" i="1"/>
  <c r="FL437" i="1"/>
  <c r="EW437" i="1"/>
  <c r="FO437" i="1" s="1"/>
  <c r="EN528" i="1"/>
  <c r="EL492" i="1"/>
  <c r="ER492" i="1" s="1"/>
  <c r="FJ492" i="1" s="1"/>
  <c r="EQ456" i="1"/>
  <c r="EN542" i="1"/>
  <c r="EQ542" i="1" s="1"/>
  <c r="EP455" i="1"/>
  <c r="EO455" i="1"/>
  <c r="EN455" i="1"/>
  <c r="EM426" i="1"/>
  <c r="ES426" i="1" s="1"/>
  <c r="FK426" i="1" s="1"/>
  <c r="EL426" i="1"/>
  <c r="ER426" i="1" s="1"/>
  <c r="FJ426" i="1" s="1"/>
  <c r="EK426" i="1"/>
  <c r="EQ426" i="1" s="1"/>
  <c r="EK407" i="1"/>
  <c r="EQ407" i="1" s="1"/>
  <c r="EM407" i="1"/>
  <c r="ES407" i="1" s="1"/>
  <c r="FK407" i="1" s="1"/>
  <c r="EL407" i="1"/>
  <c r="ER407" i="1" s="1"/>
  <c r="FJ407" i="1" s="1"/>
  <c r="FL405" i="1"/>
  <c r="EW405" i="1"/>
  <c r="FO405" i="1" s="1"/>
  <c r="ER214" i="1"/>
  <c r="FJ214" i="1" s="1"/>
  <c r="EL725" i="1"/>
  <c r="ER725" i="1" s="1"/>
  <c r="FJ725" i="1" s="1"/>
  <c r="EN637" i="1"/>
  <c r="EQ637" i="1" s="1"/>
  <c r="EW628" i="1"/>
  <c r="FO628" i="1" s="1"/>
  <c r="FL571" i="1"/>
  <c r="EW571" i="1"/>
  <c r="FO571" i="1" s="1"/>
  <c r="EN541" i="1"/>
  <c r="FL515" i="1"/>
  <c r="EW515" i="1"/>
  <c r="FO515" i="1" s="1"/>
  <c r="FL498" i="1"/>
  <c r="EW498" i="1"/>
  <c r="FO498" i="1" s="1"/>
  <c r="EN495" i="1"/>
  <c r="ER452" i="1"/>
  <c r="FJ452" i="1" s="1"/>
  <c r="EK450" i="1"/>
  <c r="EN450" i="1"/>
  <c r="EM211" i="1"/>
  <c r="EL211" i="1"/>
  <c r="ER211" i="1" s="1"/>
  <c r="FJ211" i="1" s="1"/>
  <c r="EK211" i="1"/>
  <c r="EQ211" i="1" s="1"/>
  <c r="EQ604" i="1"/>
  <c r="EL486" i="1"/>
  <c r="EN485" i="1"/>
  <c r="EK486" i="1"/>
  <c r="EQ486" i="1" s="1"/>
  <c r="EM486" i="1"/>
  <c r="ES486" i="1" s="1"/>
  <c r="FK486" i="1" s="1"/>
  <c r="EP485" i="1"/>
  <c r="EO485" i="1"/>
  <c r="EW474" i="1"/>
  <c r="FO474" i="1" s="1"/>
  <c r="FL474" i="1"/>
  <c r="EW458" i="1"/>
  <c r="FO458" i="1" s="1"/>
  <c r="FL458" i="1"/>
  <c r="EM451" i="1"/>
  <c r="ES451" i="1" s="1"/>
  <c r="FK451" i="1" s="1"/>
  <c r="EL451" i="1"/>
  <c r="ER451" i="1" s="1"/>
  <c r="FJ451" i="1" s="1"/>
  <c r="EK451" i="1"/>
  <c r="EQ451" i="1" s="1"/>
  <c r="EN438" i="1"/>
  <c r="EV238" i="1"/>
  <c r="FN238" i="1" s="1"/>
  <c r="FI238" i="1"/>
  <c r="EJ238" i="1"/>
  <c r="FH238" i="1" s="1"/>
  <c r="EN701" i="1"/>
  <c r="EN549" i="1"/>
  <c r="EN475" i="1"/>
  <c r="FM417" i="1"/>
  <c r="EW404" i="1"/>
  <c r="FO404" i="1" s="1"/>
  <c r="FL404" i="1"/>
  <c r="EM384" i="1"/>
  <c r="ES384" i="1" s="1"/>
  <c r="FK384" i="1" s="1"/>
  <c r="EL384" i="1"/>
  <c r="ER384" i="1" s="1"/>
  <c r="FJ384" i="1" s="1"/>
  <c r="EK384" i="1"/>
  <c r="EQ384" i="1" s="1"/>
  <c r="EP352" i="1"/>
  <c r="ER317" i="1"/>
  <c r="FJ317" i="1" s="1"/>
  <c r="EW310" i="1"/>
  <c r="FO310" i="1" s="1"/>
  <c r="FL310" i="1"/>
  <c r="FM276" i="1"/>
  <c r="EN503" i="1"/>
  <c r="EQ503" i="1" s="1"/>
  <c r="EO512" i="1"/>
  <c r="ER512" i="1" s="1"/>
  <c r="FJ512" i="1" s="1"/>
  <c r="EO469" i="1"/>
  <c r="FM442" i="1"/>
  <c r="EW424" i="1"/>
  <c r="FO424" i="1" s="1"/>
  <c r="FL424" i="1"/>
  <c r="EN352" i="1"/>
  <c r="EM336" i="1"/>
  <c r="ES336" i="1" s="1"/>
  <c r="FK336" i="1" s="1"/>
  <c r="EL336" i="1"/>
  <c r="ER336" i="1" s="1"/>
  <c r="FJ336" i="1" s="1"/>
  <c r="EK336" i="1"/>
  <c r="EQ336" i="1" s="1"/>
  <c r="EN318" i="1"/>
  <c r="EL192" i="1"/>
  <c r="EM192" i="1"/>
  <c r="EK192" i="1"/>
  <c r="EQ192" i="1" s="1"/>
  <c r="FL591" i="1"/>
  <c r="EW591" i="1"/>
  <c r="FO591" i="1" s="1"/>
  <c r="EN505" i="1"/>
  <c r="EP492" i="1"/>
  <c r="ES492" i="1" s="1"/>
  <c r="FK492" i="1" s="1"/>
  <c r="EK443" i="1"/>
  <c r="EQ443" i="1" s="1"/>
  <c r="EN420" i="1"/>
  <c r="EP388" i="1"/>
  <c r="ES388" i="1" s="1"/>
  <c r="FK388" i="1" s="1"/>
  <c r="EK364" i="1"/>
  <c r="EQ364" i="1" s="1"/>
  <c r="FL313" i="1"/>
  <c r="EW313" i="1"/>
  <c r="FO313" i="1" s="1"/>
  <c r="ER293" i="1"/>
  <c r="FJ293" i="1" s="1"/>
  <c r="EP280" i="1"/>
  <c r="EM248" i="1"/>
  <c r="ES248" i="1" s="1"/>
  <c r="FK248" i="1" s="1"/>
  <c r="EL248" i="1"/>
  <c r="ER248" i="1" s="1"/>
  <c r="FJ248" i="1" s="1"/>
  <c r="EK248" i="1"/>
  <c r="EQ248" i="1" s="1"/>
  <c r="EM230" i="1"/>
  <c r="ES230" i="1" s="1"/>
  <c r="FK230" i="1" s="1"/>
  <c r="EL195" i="1"/>
  <c r="ER195" i="1" s="1"/>
  <c r="FJ195" i="1" s="1"/>
  <c r="EK195" i="1"/>
  <c r="EQ195" i="1" s="1"/>
  <c r="EM195" i="1"/>
  <c r="ES195" i="1" s="1"/>
  <c r="FK195" i="1" s="1"/>
  <c r="ER496" i="1"/>
  <c r="FJ496" i="1" s="1"/>
  <c r="EN491" i="1"/>
  <c r="EM441" i="1"/>
  <c r="ES441" i="1" s="1"/>
  <c r="FK441" i="1" s="1"/>
  <c r="EL441" i="1"/>
  <c r="ER441" i="1" s="1"/>
  <c r="FJ441" i="1" s="1"/>
  <c r="EK441" i="1"/>
  <c r="EQ441" i="1" s="1"/>
  <c r="EN406" i="1"/>
  <c r="EP391" i="1"/>
  <c r="EM346" i="1"/>
  <c r="EW317" i="1"/>
  <c r="FO317" i="1" s="1"/>
  <c r="FL317" i="1"/>
  <c r="FL289" i="1"/>
  <c r="EW289" i="1"/>
  <c r="FO289" i="1" s="1"/>
  <c r="EW507" i="1"/>
  <c r="FO507" i="1" s="1"/>
  <c r="FL507" i="1"/>
  <c r="ER476" i="1"/>
  <c r="FJ476" i="1" s="1"/>
  <c r="EW457" i="1"/>
  <c r="FO457" i="1" s="1"/>
  <c r="FL457" i="1"/>
  <c r="EW432" i="1"/>
  <c r="FO432" i="1" s="1"/>
  <c r="FL432" i="1"/>
  <c r="ES390" i="1"/>
  <c r="FK390" i="1" s="1"/>
  <c r="EN379" i="1"/>
  <c r="EO368" i="1"/>
  <c r="EO355" i="1"/>
  <c r="ER355" i="1" s="1"/>
  <c r="FJ355" i="1" s="1"/>
  <c r="FO331" i="1"/>
  <c r="EW238" i="1"/>
  <c r="FO238" i="1" s="1"/>
  <c r="FL238" i="1"/>
  <c r="FJ185" i="1"/>
  <c r="EL545" i="1"/>
  <c r="ER545" i="1" s="1"/>
  <c r="FJ545" i="1" s="1"/>
  <c r="ES511" i="1"/>
  <c r="FK511" i="1" s="1"/>
  <c r="FL490" i="1"/>
  <c r="EW490" i="1"/>
  <c r="FO490" i="1" s="1"/>
  <c r="ER398" i="1"/>
  <c r="FJ398" i="1" s="1"/>
  <c r="EO402" i="1"/>
  <c r="ER402" i="1" s="1"/>
  <c r="FJ402" i="1" s="1"/>
  <c r="EM363" i="1"/>
  <c r="ES363" i="1" s="1"/>
  <c r="FK363" i="1" s="1"/>
  <c r="EL295" i="1"/>
  <c r="ER295" i="1" s="1"/>
  <c r="FJ295" i="1" s="1"/>
  <c r="ES283" i="1"/>
  <c r="FK283" i="1" s="1"/>
  <c r="EW249" i="1"/>
  <c r="FO249" i="1" s="1"/>
  <c r="FL249" i="1"/>
  <c r="EM239" i="1"/>
  <c r="ES239" i="1" s="1"/>
  <c r="FK239" i="1" s="1"/>
  <c r="EL239" i="1"/>
  <c r="ER239" i="1" s="1"/>
  <c r="FJ239" i="1" s="1"/>
  <c r="EK239" i="1"/>
  <c r="EQ239" i="1" s="1"/>
  <c r="EW229" i="1"/>
  <c r="FO229" i="1" s="1"/>
  <c r="FL229" i="1"/>
  <c r="EW492" i="1"/>
  <c r="FO492" i="1" s="1"/>
  <c r="FL492" i="1"/>
  <c r="EL381" i="1"/>
  <c r="ER381" i="1" s="1"/>
  <c r="FJ381" i="1" s="1"/>
  <c r="EO356" i="1"/>
  <c r="EL294" i="1"/>
  <c r="ER294" i="1" s="1"/>
  <c r="FJ294" i="1" s="1"/>
  <c r="FM268" i="1"/>
  <c r="EL232" i="1"/>
  <c r="ER232" i="1" s="1"/>
  <c r="FJ232" i="1" s="1"/>
  <c r="EK232" i="1"/>
  <c r="EQ232" i="1" s="1"/>
  <c r="EM232" i="1"/>
  <c r="ES232" i="1" s="1"/>
  <c r="FK232" i="1" s="1"/>
  <c r="EM217" i="1"/>
  <c r="FI185" i="1"/>
  <c r="EV185" i="1"/>
  <c r="FN185" i="1" s="1"/>
  <c r="EK517" i="1"/>
  <c r="EQ517" i="1" s="1"/>
  <c r="EO481" i="1"/>
  <c r="EN440" i="1"/>
  <c r="FL414" i="1"/>
  <c r="EW414" i="1"/>
  <c r="FO414" i="1" s="1"/>
  <c r="FM386" i="1"/>
  <c r="FM362" i="1"/>
  <c r="EK340" i="1"/>
  <c r="EQ340" i="1" s="1"/>
  <c r="EO333" i="1"/>
  <c r="ER333" i="1" s="1"/>
  <c r="FJ333" i="1" s="1"/>
  <c r="EM310" i="1"/>
  <c r="ES310" i="1" s="1"/>
  <c r="FK310" i="1" s="1"/>
  <c r="EM294" i="1"/>
  <c r="ES294" i="1" s="1"/>
  <c r="FK294" i="1" s="1"/>
  <c r="EW282" i="1"/>
  <c r="FO282" i="1" s="1"/>
  <c r="FL282" i="1"/>
  <c r="EW247" i="1"/>
  <c r="FO247" i="1" s="1"/>
  <c r="FL247" i="1"/>
  <c r="EN230" i="1"/>
  <c r="FM212" i="1"/>
  <c r="EO365" i="1"/>
  <c r="ER365" i="1" s="1"/>
  <c r="FJ365" i="1" s="1"/>
  <c r="EP192" i="1"/>
  <c r="EO271" i="1"/>
  <c r="EW379" i="1"/>
  <c r="FO379" i="1" s="1"/>
  <c r="FL176" i="1"/>
  <c r="EW176" i="1"/>
  <c r="FO176" i="1" s="1"/>
  <c r="EN324" i="1"/>
  <c r="EQ324" i="1" s="1"/>
  <c r="EP336" i="1"/>
  <c r="EN182" i="1"/>
  <c r="EW166" i="1"/>
  <c r="FO166" i="1" s="1"/>
  <c r="FL166" i="1"/>
  <c r="EN141" i="1"/>
  <c r="EP196" i="1"/>
  <c r="EL164" i="1"/>
  <c r="ER164" i="1" s="1"/>
  <c r="FJ164" i="1" s="1"/>
  <c r="EM164" i="1"/>
  <c r="ES164" i="1" s="1"/>
  <c r="FK164" i="1" s="1"/>
  <c r="EK164" i="1"/>
  <c r="EQ164" i="1" s="1"/>
  <c r="EW109" i="1"/>
  <c r="FO109" i="1" s="1"/>
  <c r="FL109" i="1"/>
  <c r="EL60" i="1"/>
  <c r="ER60" i="1" s="1"/>
  <c r="FJ60" i="1" s="1"/>
  <c r="EP58" i="1"/>
  <c r="ES58" i="1" s="1"/>
  <c r="FK58" i="1" s="1"/>
  <c r="EK60" i="1"/>
  <c r="EQ60" i="1" s="1"/>
  <c r="EO58" i="1"/>
  <c r="ER58" i="1" s="1"/>
  <c r="FJ58" i="1" s="1"/>
  <c r="EM60" i="1"/>
  <c r="ES60" i="1" s="1"/>
  <c r="FK60" i="1" s="1"/>
  <c r="EW15" i="1"/>
  <c r="FO15" i="1" s="1"/>
  <c r="FL15" i="1"/>
  <c r="ES229" i="1"/>
  <c r="FK229" i="1" s="1"/>
  <c r="EO195" i="1"/>
  <c r="FL165" i="1"/>
  <c r="EW165" i="1"/>
  <c r="FO165" i="1" s="1"/>
  <c r="ER139" i="1"/>
  <c r="FJ139" i="1" s="1"/>
  <c r="EP88" i="1"/>
  <c r="EW78" i="1"/>
  <c r="FO78" i="1" s="1"/>
  <c r="FL78" i="1"/>
  <c r="EM14" i="1"/>
  <c r="ES14" i="1" s="1"/>
  <c r="FK14" i="1" s="1"/>
  <c r="EL14" i="1"/>
  <c r="ER14" i="1" s="1"/>
  <c r="FJ14" i="1" s="1"/>
  <c r="EK14" i="1"/>
  <c r="EQ14" i="1" s="1"/>
  <c r="ES168" i="1"/>
  <c r="FK168" i="1" s="1"/>
  <c r="EP424" i="1"/>
  <c r="EP227" i="1"/>
  <c r="EN217" i="1"/>
  <c r="EL199" i="1"/>
  <c r="ER199" i="1" s="1"/>
  <c r="FJ199" i="1" s="1"/>
  <c r="EN194" i="1"/>
  <c r="ER175" i="1"/>
  <c r="FJ175" i="1" s="1"/>
  <c r="EM162" i="1"/>
  <c r="EK162" i="1"/>
  <c r="EL162" i="1"/>
  <c r="ER162" i="1" s="1"/>
  <c r="FJ162" i="1" s="1"/>
  <c r="EQ150" i="1"/>
  <c r="EW132" i="1"/>
  <c r="FO132" i="1" s="1"/>
  <c r="FL132" i="1"/>
  <c r="EW66" i="1"/>
  <c r="FO66" i="1" s="1"/>
  <c r="FL66" i="1"/>
  <c r="EW363" i="1"/>
  <c r="FO363" i="1" s="1"/>
  <c r="EW220" i="1"/>
  <c r="FO220" i="1" s="1"/>
  <c r="EM158" i="1"/>
  <c r="ES158" i="1" s="1"/>
  <c r="FK158" i="1" s="1"/>
  <c r="EP157" i="1"/>
  <c r="EK158" i="1"/>
  <c r="EQ158" i="1" s="1"/>
  <c r="EO157" i="1"/>
  <c r="EN157" i="1"/>
  <c r="EL158" i="1"/>
  <c r="ER158" i="1" s="1"/>
  <c r="FJ158" i="1" s="1"/>
  <c r="FL147" i="1"/>
  <c r="EW147" i="1"/>
  <c r="FO147" i="1" s="1"/>
  <c r="EL106" i="1"/>
  <c r="ER106" i="1" s="1"/>
  <c r="FJ106" i="1" s="1"/>
  <c r="EK106" i="1"/>
  <c r="EQ106" i="1" s="1"/>
  <c r="EM106" i="1"/>
  <c r="ES106" i="1" s="1"/>
  <c r="FK106" i="1" s="1"/>
  <c r="EQ97" i="1"/>
  <c r="ER25" i="1"/>
  <c r="FJ25" i="1" s="1"/>
  <c r="EO165" i="1"/>
  <c r="ES129" i="1"/>
  <c r="FK129" i="1" s="1"/>
  <c r="FO169" i="1"/>
  <c r="EV131" i="1"/>
  <c r="FN131" i="1" s="1"/>
  <c r="FI131" i="1"/>
  <c r="FO106" i="1"/>
  <c r="EP25" i="1"/>
  <c r="EL163" i="1"/>
  <c r="ER163" i="1" s="1"/>
  <c r="FJ163" i="1" s="1"/>
  <c r="EV83" i="1"/>
  <c r="FN83" i="1" s="1"/>
  <c r="FI83" i="1"/>
  <c r="FJ59" i="1"/>
  <c r="FI34" i="1"/>
  <c r="EM121" i="1"/>
  <c r="ES121" i="1" s="1"/>
  <c r="FK121" i="1" s="1"/>
  <c r="EL73" i="1"/>
  <c r="ER73" i="1" s="1"/>
  <c r="FJ73" i="1" s="1"/>
  <c r="FO14" i="1"/>
  <c r="ER82" i="1"/>
  <c r="FJ82" i="1" s="1"/>
  <c r="FO13" i="1"/>
  <c r="ER125" i="1"/>
  <c r="FJ125" i="1" s="1"/>
  <c r="ES28" i="1"/>
  <c r="FK28" i="1" s="1"/>
  <c r="EK165" i="1"/>
  <c r="EO159" i="1"/>
  <c r="EQ105" i="1"/>
  <c r="EQ127" i="1"/>
  <c r="EW1599" i="1"/>
  <c r="FO1599" i="1" s="1"/>
  <c r="FL1599" i="1"/>
  <c r="EW1601" i="1"/>
  <c r="FO1601" i="1" s="1"/>
  <c r="FL1601" i="1"/>
  <c r="EM1581" i="1"/>
  <c r="EL1581" i="1"/>
  <c r="EK1581" i="1"/>
  <c r="EQ1581" i="1" s="1"/>
  <c r="EO1580" i="1"/>
  <c r="EP1580" i="1"/>
  <c r="EN1580" i="1"/>
  <c r="EW1585" i="1"/>
  <c r="FO1585" i="1" s="1"/>
  <c r="FL1585" i="1"/>
  <c r="FL1553" i="1"/>
  <c r="EW1553" i="1"/>
  <c r="FO1553" i="1" s="1"/>
  <c r="EQ1560" i="1"/>
  <c r="EQ1547" i="1"/>
  <c r="FM1565" i="1"/>
  <c r="FM1552" i="1"/>
  <c r="FO1588" i="1"/>
  <c r="EO1574" i="1"/>
  <c r="EL1524" i="1"/>
  <c r="ER1524" i="1" s="1"/>
  <c r="FJ1524" i="1" s="1"/>
  <c r="ES1530" i="1"/>
  <c r="FK1530" i="1" s="1"/>
  <c r="EW1527" i="1"/>
  <c r="FO1527" i="1" s="1"/>
  <c r="FL1527" i="1"/>
  <c r="EM1528" i="1"/>
  <c r="ES1528" i="1" s="1"/>
  <c r="FK1528" i="1" s="1"/>
  <c r="EL1528" i="1"/>
  <c r="ER1528" i="1" s="1"/>
  <c r="FJ1528" i="1" s="1"/>
  <c r="EK1528" i="1"/>
  <c r="EP1539" i="1"/>
  <c r="EO1539" i="1"/>
  <c r="EM1538" i="1"/>
  <c r="ES1538" i="1" s="1"/>
  <c r="FK1538" i="1" s="1"/>
  <c r="EL1538" i="1"/>
  <c r="EK1538" i="1"/>
  <c r="EN1539" i="1"/>
  <c r="FL1502" i="1"/>
  <c r="EW1502" i="1"/>
  <c r="FO1502" i="1" s="1"/>
  <c r="EL1485" i="1"/>
  <c r="EK1485" i="1"/>
  <c r="EM1485" i="1"/>
  <c r="ES1485" i="1" s="1"/>
  <c r="FK1485" i="1" s="1"/>
  <c r="FL1504" i="1"/>
  <c r="EW1504" i="1"/>
  <c r="FO1504" i="1" s="1"/>
  <c r="EP1477" i="1"/>
  <c r="EW1481" i="1"/>
  <c r="FO1481" i="1" s="1"/>
  <c r="FL1481" i="1"/>
  <c r="EW1471" i="1"/>
  <c r="FO1471" i="1" s="1"/>
  <c r="FL1471" i="1"/>
  <c r="EN1530" i="1"/>
  <c r="EQ1530" i="1" s="1"/>
  <c r="FL1489" i="1"/>
  <c r="EW1489" i="1"/>
  <c r="FO1489" i="1" s="1"/>
  <c r="EQ1497" i="1"/>
  <c r="EO1491" i="1"/>
  <c r="EP1491" i="1"/>
  <c r="EN1491" i="1"/>
  <c r="EW1469" i="1"/>
  <c r="FO1469" i="1" s="1"/>
  <c r="FL1469" i="1"/>
  <c r="EW1468" i="1"/>
  <c r="FO1468" i="1" s="1"/>
  <c r="FL1468" i="1"/>
  <c r="FL1456" i="1"/>
  <c r="EW1456" i="1"/>
  <c r="FO1456" i="1" s="1"/>
  <c r="EO1492" i="1"/>
  <c r="ES1486" i="1"/>
  <c r="FK1486" i="1" s="1"/>
  <c r="EQ1450" i="1"/>
  <c r="ES1445" i="1"/>
  <c r="FK1445" i="1" s="1"/>
  <c r="EN1441" i="1"/>
  <c r="EM1442" i="1"/>
  <c r="ES1442" i="1" s="1"/>
  <c r="FK1442" i="1" s="1"/>
  <c r="EL1442" i="1"/>
  <c r="ER1442" i="1" s="1"/>
  <c r="FJ1442" i="1" s="1"/>
  <c r="EO1441" i="1"/>
  <c r="EK1442" i="1"/>
  <c r="EQ1442" i="1" s="1"/>
  <c r="EP1441" i="1"/>
  <c r="ES1441" i="1" s="1"/>
  <c r="FK1441" i="1" s="1"/>
  <c r="EP1446" i="1"/>
  <c r="EO1446" i="1"/>
  <c r="EN1446" i="1"/>
  <c r="FL1444" i="1"/>
  <c r="EW1444" i="1"/>
  <c r="FO1444" i="1" s="1"/>
  <c r="EM1461" i="1"/>
  <c r="ES1461" i="1" s="1"/>
  <c r="FK1461" i="1" s="1"/>
  <c r="EL1423" i="1"/>
  <c r="ER1423" i="1" s="1"/>
  <c r="FJ1423" i="1" s="1"/>
  <c r="EN1485" i="1"/>
  <c r="FM1450" i="1"/>
  <c r="EN1448" i="1"/>
  <c r="ES1453" i="1"/>
  <c r="FK1453" i="1" s="1"/>
  <c r="EW1426" i="1"/>
  <c r="FO1426" i="1" s="1"/>
  <c r="FL1426" i="1"/>
  <c r="EW1447" i="1"/>
  <c r="FO1447" i="1" s="1"/>
  <c r="ES1414" i="1"/>
  <c r="FK1414" i="1" s="1"/>
  <c r="FL1482" i="1"/>
  <c r="EW1482" i="1"/>
  <c r="FO1482" i="1" s="1"/>
  <c r="FL1424" i="1"/>
  <c r="EW1424" i="1"/>
  <c r="FO1424" i="1" s="1"/>
  <c r="EW1409" i="1"/>
  <c r="FO1409" i="1" s="1"/>
  <c r="FL1409" i="1"/>
  <c r="EQ1471" i="1"/>
  <c r="EL1523" i="1"/>
  <c r="ER1523" i="1" s="1"/>
  <c r="FJ1523" i="1" s="1"/>
  <c r="ES1436" i="1"/>
  <c r="FK1436" i="1" s="1"/>
  <c r="EL1454" i="1"/>
  <c r="ER1454" i="1" s="1"/>
  <c r="FJ1454" i="1" s="1"/>
  <c r="EK1454" i="1"/>
  <c r="EQ1454" i="1" s="1"/>
  <c r="EM1454" i="1"/>
  <c r="ES1454" i="1" s="1"/>
  <c r="FK1454" i="1" s="1"/>
  <c r="FM1411" i="1"/>
  <c r="EO1414" i="1"/>
  <c r="ER1414" i="1" s="1"/>
  <c r="FJ1414" i="1" s="1"/>
  <c r="ES1402" i="1"/>
  <c r="FK1402" i="1" s="1"/>
  <c r="EL1415" i="1"/>
  <c r="ER1415" i="1" s="1"/>
  <c r="FJ1415" i="1" s="1"/>
  <c r="EK1415" i="1"/>
  <c r="EM1415" i="1"/>
  <c r="ES1415" i="1" s="1"/>
  <c r="FK1415" i="1" s="1"/>
  <c r="EQ1405" i="1"/>
  <c r="FL1379" i="1"/>
  <c r="EW1379" i="1"/>
  <c r="FO1379" i="1" s="1"/>
  <c r="ES1401" i="1"/>
  <c r="FK1401" i="1" s="1"/>
  <c r="EO1405" i="1"/>
  <c r="EL1428" i="1"/>
  <c r="ER1428" i="1" s="1"/>
  <c r="FJ1428" i="1" s="1"/>
  <c r="FI1416" i="1"/>
  <c r="EV1416" i="1"/>
  <c r="FN1416" i="1" s="1"/>
  <c r="ES1399" i="1"/>
  <c r="FK1399" i="1" s="1"/>
  <c r="EO1400" i="1"/>
  <c r="ER1400" i="1" s="1"/>
  <c r="FJ1400" i="1" s="1"/>
  <c r="EL1406" i="1"/>
  <c r="ER1406" i="1" s="1"/>
  <c r="FJ1406" i="1" s="1"/>
  <c r="EK1430" i="1"/>
  <c r="EQ1430" i="1" s="1"/>
  <c r="EM1430" i="1"/>
  <c r="ES1430" i="1" s="1"/>
  <c r="FK1430" i="1" s="1"/>
  <c r="EL1430" i="1"/>
  <c r="ER1430" i="1" s="1"/>
  <c r="FJ1430" i="1" s="1"/>
  <c r="ER1357" i="1"/>
  <c r="FJ1357" i="1" s="1"/>
  <c r="EO1399" i="1"/>
  <c r="ER1399" i="1" s="1"/>
  <c r="FJ1399" i="1" s="1"/>
  <c r="FM1358" i="1"/>
  <c r="FL1371" i="1"/>
  <c r="EW1371" i="1"/>
  <c r="FO1371" i="1" s="1"/>
  <c r="ES1350" i="1"/>
  <c r="FK1350" i="1" s="1"/>
  <c r="FI1360" i="1"/>
  <c r="EV1360" i="1"/>
  <c r="FN1360" i="1" s="1"/>
  <c r="FL1350" i="1"/>
  <c r="EW1350" i="1"/>
  <c r="FO1350" i="1" s="1"/>
  <c r="ES1347" i="1"/>
  <c r="FK1347" i="1" s="1"/>
  <c r="EW1352" i="1"/>
  <c r="FO1352" i="1" s="1"/>
  <c r="FL1352" i="1"/>
  <c r="EW1322" i="1"/>
  <c r="FO1322" i="1" s="1"/>
  <c r="FL1322" i="1"/>
  <c r="EQ1348" i="1"/>
  <c r="EL1308" i="1"/>
  <c r="ER1308" i="1" s="1"/>
  <c r="FJ1308" i="1" s="1"/>
  <c r="EK1308" i="1"/>
  <c r="EQ1308" i="1" s="1"/>
  <c r="EM1308" i="1"/>
  <c r="ES1308" i="1" s="1"/>
  <c r="FK1308" i="1" s="1"/>
  <c r="EK1346" i="1"/>
  <c r="EQ1346" i="1" s="1"/>
  <c r="FL1337" i="1"/>
  <c r="EW1337" i="1"/>
  <c r="FO1337" i="1" s="1"/>
  <c r="EM1307" i="1"/>
  <c r="ES1307" i="1" s="1"/>
  <c r="FK1307" i="1" s="1"/>
  <c r="EL1307" i="1"/>
  <c r="ER1307" i="1" s="1"/>
  <c r="FJ1307" i="1" s="1"/>
  <c r="EK1307" i="1"/>
  <c r="EQ1307" i="1" s="1"/>
  <c r="EL1331" i="1"/>
  <c r="ER1331" i="1" s="1"/>
  <c r="FJ1331" i="1" s="1"/>
  <c r="EM1331" i="1"/>
  <c r="ES1331" i="1" s="1"/>
  <c r="FK1331" i="1" s="1"/>
  <c r="EK1331" i="1"/>
  <c r="EQ1331" i="1" s="1"/>
  <c r="EW1309" i="1"/>
  <c r="FO1309" i="1" s="1"/>
  <c r="FL1309" i="1"/>
  <c r="FL1294" i="1"/>
  <c r="EW1294" i="1"/>
  <c r="FO1294" i="1" s="1"/>
  <c r="EQ1289" i="1"/>
  <c r="EO1346" i="1"/>
  <c r="EN1345" i="1"/>
  <c r="ES1283" i="1"/>
  <c r="FK1283" i="1" s="1"/>
  <c r="EM1269" i="1"/>
  <c r="ES1269" i="1" s="1"/>
  <c r="FK1269" i="1" s="1"/>
  <c r="EL1269" i="1"/>
  <c r="ER1269" i="1" s="1"/>
  <c r="FJ1269" i="1" s="1"/>
  <c r="EK1269" i="1"/>
  <c r="EQ1269" i="1" s="1"/>
  <c r="EL1254" i="1"/>
  <c r="ER1254" i="1" s="1"/>
  <c r="FJ1254" i="1" s="1"/>
  <c r="EK1254" i="1"/>
  <c r="EQ1254" i="1" s="1"/>
  <c r="EM1254" i="1"/>
  <c r="ES1254" i="1" s="1"/>
  <c r="FK1254" i="1" s="1"/>
  <c r="EW1289" i="1"/>
  <c r="FO1289" i="1" s="1"/>
  <c r="FL1289" i="1"/>
  <c r="FM1290" i="1"/>
  <c r="EM1256" i="1"/>
  <c r="ES1256" i="1" s="1"/>
  <c r="FK1256" i="1" s="1"/>
  <c r="EL1256" i="1"/>
  <c r="ER1256" i="1" s="1"/>
  <c r="FJ1256" i="1" s="1"/>
  <c r="EK1256" i="1"/>
  <c r="EQ1256" i="1" s="1"/>
  <c r="EQ1319" i="1"/>
  <c r="EW1286" i="1"/>
  <c r="FO1286" i="1" s="1"/>
  <c r="FL1286" i="1"/>
  <c r="FO1275" i="1"/>
  <c r="EL1288" i="1"/>
  <c r="ER1288" i="1" s="1"/>
  <c r="FJ1288" i="1" s="1"/>
  <c r="FO1272" i="1"/>
  <c r="ES1250" i="1"/>
  <c r="FK1250" i="1" s="1"/>
  <c r="ER1278" i="1"/>
  <c r="FJ1278" i="1" s="1"/>
  <c r="EN1249" i="1"/>
  <c r="EW1270" i="1"/>
  <c r="FO1270" i="1" s="1"/>
  <c r="EW1238" i="1"/>
  <c r="FO1238" i="1" s="1"/>
  <c r="FL1238" i="1"/>
  <c r="EM1235" i="1"/>
  <c r="ES1235" i="1" s="1"/>
  <c r="FK1235" i="1" s="1"/>
  <c r="EL1235" i="1"/>
  <c r="ER1235" i="1" s="1"/>
  <c r="FJ1235" i="1" s="1"/>
  <c r="EK1235" i="1"/>
  <c r="EQ1235" i="1" s="1"/>
  <c r="EJ1275" i="1"/>
  <c r="FH1275" i="1" s="1"/>
  <c r="FI1275" i="1"/>
  <c r="EV1275" i="1"/>
  <c r="FN1275" i="1" s="1"/>
  <c r="EL1255" i="1"/>
  <c r="ER1255" i="1" s="1"/>
  <c r="FJ1255" i="1" s="1"/>
  <c r="EW1207" i="1"/>
  <c r="FO1207" i="1" s="1"/>
  <c r="FL1207" i="1"/>
  <c r="FL1199" i="1"/>
  <c r="EW1199" i="1"/>
  <c r="FO1199" i="1" s="1"/>
  <c r="EO1203" i="1"/>
  <c r="EN1266" i="1"/>
  <c r="EO1185" i="1"/>
  <c r="EN1259" i="1"/>
  <c r="EW1230" i="1"/>
  <c r="FO1230" i="1" s="1"/>
  <c r="FL1230" i="1"/>
  <c r="FL1227" i="1"/>
  <c r="EW1227" i="1"/>
  <c r="FO1227" i="1" s="1"/>
  <c r="EP1224" i="1"/>
  <c r="EO1224" i="1"/>
  <c r="EN1224" i="1"/>
  <c r="EM1223" i="1"/>
  <c r="ES1223" i="1" s="1"/>
  <c r="FK1223" i="1" s="1"/>
  <c r="EL1223" i="1"/>
  <c r="EK1223" i="1"/>
  <c r="EQ1223" i="1" s="1"/>
  <c r="EM1188" i="1"/>
  <c r="ES1188" i="1" s="1"/>
  <c r="FK1188" i="1" s="1"/>
  <c r="EN1199" i="1"/>
  <c r="EL1188" i="1"/>
  <c r="ER1188" i="1" s="1"/>
  <c r="FJ1188" i="1" s="1"/>
  <c r="ES1215" i="1"/>
  <c r="FK1215" i="1" s="1"/>
  <c r="ES1209" i="1"/>
  <c r="FK1209" i="1" s="1"/>
  <c r="EO1204" i="1"/>
  <c r="EN1204" i="1"/>
  <c r="EP1204" i="1"/>
  <c r="EN1183" i="1"/>
  <c r="EK1172" i="1"/>
  <c r="EQ1172" i="1" s="1"/>
  <c r="EL1172" i="1"/>
  <c r="ER1172" i="1" s="1"/>
  <c r="FJ1172" i="1" s="1"/>
  <c r="EM1172" i="1"/>
  <c r="ES1172" i="1" s="1"/>
  <c r="FK1172" i="1" s="1"/>
  <c r="FM1206" i="1"/>
  <c r="EO1190" i="1"/>
  <c r="EW1157" i="1"/>
  <c r="FO1157" i="1" s="1"/>
  <c r="FL1157" i="1"/>
  <c r="EK1211" i="1"/>
  <c r="EQ1211" i="1" s="1"/>
  <c r="EW1200" i="1"/>
  <c r="FO1200" i="1" s="1"/>
  <c r="FL1200" i="1"/>
  <c r="EM1189" i="1"/>
  <c r="EL1189" i="1"/>
  <c r="ER1189" i="1" s="1"/>
  <c r="FJ1189" i="1" s="1"/>
  <c r="EK1189" i="1"/>
  <c r="EQ1189" i="1" s="1"/>
  <c r="EK1186" i="1"/>
  <c r="EQ1186" i="1" s="1"/>
  <c r="EO1180" i="1"/>
  <c r="FM1205" i="1"/>
  <c r="EP1208" i="1"/>
  <c r="ES1208" i="1" s="1"/>
  <c r="FK1208" i="1" s="1"/>
  <c r="FL1178" i="1"/>
  <c r="EW1178" i="1"/>
  <c r="FO1178" i="1" s="1"/>
  <c r="FL1169" i="1"/>
  <c r="EW1169" i="1"/>
  <c r="FO1169" i="1" s="1"/>
  <c r="EK1146" i="1"/>
  <c r="EQ1146" i="1" s="1"/>
  <c r="EK1141" i="1"/>
  <c r="EQ1141" i="1" s="1"/>
  <c r="EP1160" i="1"/>
  <c r="EJ1132" i="1"/>
  <c r="FH1132" i="1" s="1"/>
  <c r="FI1132" i="1"/>
  <c r="EV1132" i="1"/>
  <c r="FN1132" i="1" s="1"/>
  <c r="FM1128" i="1"/>
  <c r="ES1159" i="1"/>
  <c r="FK1159" i="1" s="1"/>
  <c r="ES1128" i="1"/>
  <c r="FK1128" i="1" s="1"/>
  <c r="EM1158" i="1"/>
  <c r="ES1158" i="1" s="1"/>
  <c r="FK1158" i="1" s="1"/>
  <c r="EP1157" i="1"/>
  <c r="EL1158" i="1"/>
  <c r="ER1158" i="1" s="1"/>
  <c r="FJ1158" i="1" s="1"/>
  <c r="EO1157" i="1"/>
  <c r="EK1158" i="1"/>
  <c r="EQ1158" i="1" s="1"/>
  <c r="EN1157" i="1"/>
  <c r="EQ1157" i="1" s="1"/>
  <c r="FL1121" i="1"/>
  <c r="EW1121" i="1"/>
  <c r="FO1121" i="1" s="1"/>
  <c r="FL1171" i="1"/>
  <c r="EW1171" i="1"/>
  <c r="FO1171" i="1" s="1"/>
  <c r="EN1168" i="1"/>
  <c r="EO1161" i="1"/>
  <c r="ER1161" i="1" s="1"/>
  <c r="FJ1161" i="1" s="1"/>
  <c r="ES1150" i="1"/>
  <c r="FK1150" i="1" s="1"/>
  <c r="ER1125" i="1"/>
  <c r="FJ1125" i="1" s="1"/>
  <c r="EW1119" i="1"/>
  <c r="FO1119" i="1" s="1"/>
  <c r="FL1119" i="1"/>
  <c r="FM1157" i="1"/>
  <c r="EM1131" i="1"/>
  <c r="ES1131" i="1" s="1"/>
  <c r="FK1131" i="1" s="1"/>
  <c r="EL1131" i="1"/>
  <c r="EK1131" i="1"/>
  <c r="EQ1131" i="1" s="1"/>
  <c r="EW1116" i="1"/>
  <c r="FO1116" i="1" s="1"/>
  <c r="FL1116" i="1"/>
  <c r="EQ1169" i="1"/>
  <c r="EO1174" i="1"/>
  <c r="ER1157" i="1"/>
  <c r="FJ1157" i="1" s="1"/>
  <c r="FM1129" i="1"/>
  <c r="EP1125" i="1"/>
  <c r="FI1103" i="1"/>
  <c r="EV1103" i="1"/>
  <c r="FN1103" i="1" s="1"/>
  <c r="ER1111" i="1"/>
  <c r="FJ1111" i="1" s="1"/>
  <c r="FM1105" i="1"/>
  <c r="EM1077" i="1"/>
  <c r="ES1077" i="1" s="1"/>
  <c r="FK1077" i="1" s="1"/>
  <c r="EL1077" i="1"/>
  <c r="ER1077" i="1" s="1"/>
  <c r="FJ1077" i="1" s="1"/>
  <c r="EK1077" i="1"/>
  <c r="EQ1077" i="1" s="1"/>
  <c r="FL1120" i="1"/>
  <c r="EW1120" i="1"/>
  <c r="FO1120" i="1" s="1"/>
  <c r="FO1112" i="1"/>
  <c r="FL1088" i="1"/>
  <c r="EW1088" i="1"/>
  <c r="FO1088" i="1" s="1"/>
  <c r="EK1068" i="1"/>
  <c r="EQ1068" i="1" s="1"/>
  <c r="EW1118" i="1"/>
  <c r="FO1118" i="1" s="1"/>
  <c r="EN1133" i="1"/>
  <c r="EQ1133" i="1" s="1"/>
  <c r="EN1117" i="1"/>
  <c r="EW1091" i="1"/>
  <c r="FO1091" i="1" s="1"/>
  <c r="FL1091" i="1"/>
  <c r="FL1071" i="1"/>
  <c r="EW1071" i="1"/>
  <c r="FO1071" i="1" s="1"/>
  <c r="EW1056" i="1"/>
  <c r="FO1056" i="1" s="1"/>
  <c r="FL1056" i="1"/>
  <c r="FM1112" i="1"/>
  <c r="FM1108" i="1"/>
  <c r="ES1101" i="1"/>
  <c r="FK1101" i="1" s="1"/>
  <c r="EW1069" i="1"/>
  <c r="FO1069" i="1" s="1"/>
  <c r="FL1069" i="1"/>
  <c r="EO1131" i="1"/>
  <c r="FL1085" i="1"/>
  <c r="EW1085" i="1"/>
  <c r="FO1085" i="1" s="1"/>
  <c r="ER1029" i="1"/>
  <c r="FJ1029" i="1" s="1"/>
  <c r="EW1105" i="1"/>
  <c r="FO1105" i="1" s="1"/>
  <c r="FL1105" i="1"/>
  <c r="EQ1026" i="1"/>
  <c r="FM1122" i="1"/>
  <c r="EW1061" i="1"/>
  <c r="FO1061" i="1" s="1"/>
  <c r="FL1061" i="1"/>
  <c r="EN1068" i="1"/>
  <c r="FL1048" i="1"/>
  <c r="EW1048" i="1"/>
  <c r="FO1048" i="1" s="1"/>
  <c r="EP1037" i="1"/>
  <c r="EW1047" i="1"/>
  <c r="FO1047" i="1" s="1"/>
  <c r="FL1047" i="1"/>
  <c r="EK1039" i="1"/>
  <c r="EQ1039" i="1" s="1"/>
  <c r="FL1037" i="1"/>
  <c r="EW1037" i="1"/>
  <c r="FO1037" i="1" s="1"/>
  <c r="EQ1097" i="1"/>
  <c r="EK1087" i="1"/>
  <c r="EQ1087" i="1" s="1"/>
  <c r="FL1057" i="1"/>
  <c r="EW1057" i="1"/>
  <c r="FO1057" i="1" s="1"/>
  <c r="EN1066" i="1"/>
  <c r="FM1042" i="1"/>
  <c r="EN1130" i="1"/>
  <c r="EP1065" i="1"/>
  <c r="EL1041" i="1"/>
  <c r="ER1041" i="1" s="1"/>
  <c r="FJ1041" i="1" s="1"/>
  <c r="EN1120" i="1"/>
  <c r="FL1065" i="1"/>
  <c r="EW1065" i="1"/>
  <c r="FO1065" i="1" s="1"/>
  <c r="FM1054" i="1"/>
  <c r="FM1045" i="1"/>
  <c r="ES1001" i="1"/>
  <c r="FK1001" i="1" s="1"/>
  <c r="EW1109" i="1"/>
  <c r="FO1109" i="1" s="1"/>
  <c r="FL1109" i="1"/>
  <c r="EM1062" i="1"/>
  <c r="ES1062" i="1" s="1"/>
  <c r="FK1062" i="1" s="1"/>
  <c r="EL1062" i="1"/>
  <c r="ER1062" i="1" s="1"/>
  <c r="FJ1062" i="1" s="1"/>
  <c r="EK1062" i="1"/>
  <c r="EQ1062" i="1" s="1"/>
  <c r="ER1035" i="1"/>
  <c r="FJ1035" i="1" s="1"/>
  <c r="FM1022" i="1"/>
  <c r="EW1020" i="1"/>
  <c r="FO1020" i="1" s="1"/>
  <c r="EW998" i="1"/>
  <c r="FO998" i="1" s="1"/>
  <c r="EP971" i="1"/>
  <c r="EW999" i="1"/>
  <c r="FO999" i="1" s="1"/>
  <c r="FL999" i="1"/>
  <c r="EM1002" i="1"/>
  <c r="ES1002" i="1" s="1"/>
  <c r="FK1002" i="1" s="1"/>
  <c r="EL1002" i="1"/>
  <c r="ER1002" i="1" s="1"/>
  <c r="FJ1002" i="1" s="1"/>
  <c r="EK1002" i="1"/>
  <c r="EQ1002" i="1" s="1"/>
  <c r="ES991" i="1"/>
  <c r="FK991" i="1" s="1"/>
  <c r="EL982" i="1"/>
  <c r="EM906" i="1"/>
  <c r="ES906" i="1" s="1"/>
  <c r="FK906" i="1" s="1"/>
  <c r="EL906" i="1"/>
  <c r="ER906" i="1" s="1"/>
  <c r="FJ906" i="1" s="1"/>
  <c r="EK906" i="1"/>
  <c r="EQ906" i="1" s="1"/>
  <c r="FM1019" i="1"/>
  <c r="EL942" i="1"/>
  <c r="ER942" i="1" s="1"/>
  <c r="FJ942" i="1" s="1"/>
  <c r="EK942" i="1"/>
  <c r="EQ942" i="1" s="1"/>
  <c r="EM942" i="1"/>
  <c r="ES942" i="1" s="1"/>
  <c r="FK942" i="1" s="1"/>
  <c r="EN1021" i="1"/>
  <c r="ER952" i="1"/>
  <c r="FJ952" i="1" s="1"/>
  <c r="ES892" i="1"/>
  <c r="FK892" i="1" s="1"/>
  <c r="ER996" i="1"/>
  <c r="FJ996" i="1" s="1"/>
  <c r="EW979" i="1"/>
  <c r="FO979" i="1" s="1"/>
  <c r="FL979" i="1"/>
  <c r="EL973" i="1"/>
  <c r="ER973" i="1" s="1"/>
  <c r="FJ973" i="1" s="1"/>
  <c r="EM973" i="1"/>
  <c r="ES973" i="1" s="1"/>
  <c r="FK973" i="1" s="1"/>
  <c r="EK973" i="1"/>
  <c r="EQ973" i="1" s="1"/>
  <c r="EK972" i="1"/>
  <c r="ES895" i="1"/>
  <c r="FK895" i="1" s="1"/>
  <c r="ES987" i="1"/>
  <c r="FK987" i="1" s="1"/>
  <c r="EL970" i="1"/>
  <c r="ER970" i="1" s="1"/>
  <c r="FJ970" i="1" s="1"/>
  <c r="EW943" i="1"/>
  <c r="FO943" i="1" s="1"/>
  <c r="FL943" i="1"/>
  <c r="EP932" i="1"/>
  <c r="EP913" i="1"/>
  <c r="EO913" i="1"/>
  <c r="ER913" i="1" s="1"/>
  <c r="FJ913" i="1" s="1"/>
  <c r="EN913" i="1"/>
  <c r="EL779" i="1"/>
  <c r="ER779" i="1" s="1"/>
  <c r="FJ779" i="1" s="1"/>
  <c r="EK779" i="1"/>
  <c r="EP780" i="1"/>
  <c r="EO780" i="1"/>
  <c r="ER780" i="1" s="1"/>
  <c r="FJ780" i="1" s="1"/>
  <c r="EN780" i="1"/>
  <c r="EM779" i="1"/>
  <c r="ES779" i="1" s="1"/>
  <c r="FK779" i="1" s="1"/>
  <c r="EP999" i="1"/>
  <c r="FM937" i="1"/>
  <c r="FM915" i="1"/>
  <c r="EP920" i="1"/>
  <c r="FL898" i="1"/>
  <c r="EW898" i="1"/>
  <c r="FO898" i="1" s="1"/>
  <c r="EL855" i="1"/>
  <c r="EM855" i="1"/>
  <c r="EK855" i="1"/>
  <c r="EN853" i="1"/>
  <c r="EQ853" i="1" s="1"/>
  <c r="EM970" i="1"/>
  <c r="EO973" i="1"/>
  <c r="ES913" i="1"/>
  <c r="FK913" i="1" s="1"/>
  <c r="ER898" i="1"/>
  <c r="FJ898" i="1" s="1"/>
  <c r="EJ839" i="1"/>
  <c r="FH839" i="1" s="1"/>
  <c r="FI839" i="1"/>
  <c r="EV839" i="1"/>
  <c r="FN839" i="1" s="1"/>
  <c r="EM805" i="1"/>
  <c r="ES805" i="1" s="1"/>
  <c r="FK805" i="1" s="1"/>
  <c r="EL805" i="1"/>
  <c r="ER805" i="1" s="1"/>
  <c r="FJ805" i="1" s="1"/>
  <c r="EK805" i="1"/>
  <c r="EQ805" i="1" s="1"/>
  <c r="FO970" i="1"/>
  <c r="EK961" i="1"/>
  <c r="EQ961" i="1" s="1"/>
  <c r="EL953" i="1"/>
  <c r="ER953" i="1" s="1"/>
  <c r="FJ953" i="1" s="1"/>
  <c r="FI931" i="1"/>
  <c r="ER900" i="1"/>
  <c r="FJ900" i="1" s="1"/>
  <c r="EO904" i="1"/>
  <c r="ER904" i="1" s="1"/>
  <c r="FJ904" i="1" s="1"/>
  <c r="EW859" i="1"/>
  <c r="FO859" i="1" s="1"/>
  <c r="FL859" i="1"/>
  <c r="EW790" i="1"/>
  <c r="FO790" i="1" s="1"/>
  <c r="FL790" i="1"/>
  <c r="EM782" i="1"/>
  <c r="ES782" i="1" s="1"/>
  <c r="FK782" i="1" s="1"/>
  <c r="EL782" i="1"/>
  <c r="ER782" i="1" s="1"/>
  <c r="FJ782" i="1" s="1"/>
  <c r="EK782" i="1"/>
  <c r="EQ782" i="1" s="1"/>
  <c r="FK945" i="1"/>
  <c r="FM923" i="1"/>
  <c r="EO917" i="1"/>
  <c r="ER917" i="1" s="1"/>
  <c r="FJ917" i="1" s="1"/>
  <c r="ES877" i="1"/>
  <c r="FK877" i="1" s="1"/>
  <c r="FJ807" i="1"/>
  <c r="EO1020" i="1"/>
  <c r="ER1020" i="1" s="1"/>
  <c r="FJ1020" i="1" s="1"/>
  <c r="EK1004" i="1"/>
  <c r="EQ1004" i="1" s="1"/>
  <c r="EK976" i="1"/>
  <c r="EQ976" i="1" s="1"/>
  <c r="EO978" i="1"/>
  <c r="ER978" i="1" s="1"/>
  <c r="FJ978" i="1" s="1"/>
  <c r="EQ943" i="1"/>
  <c r="FK900" i="1"/>
  <c r="FL885" i="1"/>
  <c r="EW885" i="1"/>
  <c r="FO885" i="1" s="1"/>
  <c r="EL875" i="1"/>
  <c r="ER875" i="1" s="1"/>
  <c r="FJ875" i="1" s="1"/>
  <c r="EK875" i="1"/>
  <c r="EQ875" i="1" s="1"/>
  <c r="EM875" i="1"/>
  <c r="ES875" i="1" s="1"/>
  <c r="FK875" i="1" s="1"/>
  <c r="EO855" i="1"/>
  <c r="EP855" i="1"/>
  <c r="EN855" i="1"/>
  <c r="EM771" i="1"/>
  <c r="ES771" i="1" s="1"/>
  <c r="FK771" i="1" s="1"/>
  <c r="EL771" i="1"/>
  <c r="ER771" i="1" s="1"/>
  <c r="FJ771" i="1" s="1"/>
  <c r="EK771" i="1"/>
  <c r="EQ771" i="1" s="1"/>
  <c r="EM760" i="1"/>
  <c r="ES760" i="1" s="1"/>
  <c r="FK760" i="1" s="1"/>
  <c r="EL760" i="1"/>
  <c r="ER760" i="1" s="1"/>
  <c r="FJ760" i="1" s="1"/>
  <c r="EK760" i="1"/>
  <c r="EQ760" i="1" s="1"/>
  <c r="EL956" i="1"/>
  <c r="ER956" i="1" s="1"/>
  <c r="FJ956" i="1" s="1"/>
  <c r="EK956" i="1"/>
  <c r="EQ956" i="1" s="1"/>
  <c r="EM956" i="1"/>
  <c r="ES956" i="1" s="1"/>
  <c r="FK956" i="1" s="1"/>
  <c r="EK951" i="1"/>
  <c r="EM951" i="1"/>
  <c r="ES951" i="1" s="1"/>
  <c r="FK951" i="1" s="1"/>
  <c r="EL951" i="1"/>
  <c r="ER951" i="1" s="1"/>
  <c r="FJ951" i="1" s="1"/>
  <c r="EN779" i="1"/>
  <c r="ER881" i="1"/>
  <c r="FJ881" i="1" s="1"/>
  <c r="EL853" i="1"/>
  <c r="ER853" i="1" s="1"/>
  <c r="FJ853" i="1" s="1"/>
  <c r="FK839" i="1"/>
  <c r="EM824" i="1"/>
  <c r="ES824" i="1" s="1"/>
  <c r="FK824" i="1" s="1"/>
  <c r="EL824" i="1"/>
  <c r="EK824" i="1"/>
  <c r="EQ824" i="1" s="1"/>
  <c r="EW782" i="1"/>
  <c r="FO782" i="1" s="1"/>
  <c r="FL782" i="1"/>
  <c r="EM910" i="1"/>
  <c r="ES910" i="1" s="1"/>
  <c r="FK910" i="1" s="1"/>
  <c r="EN840" i="1"/>
  <c r="EQ840" i="1" s="1"/>
  <c r="EW816" i="1"/>
  <c r="FO816" i="1" s="1"/>
  <c r="FL816" i="1"/>
  <c r="EO767" i="1"/>
  <c r="EO755" i="1"/>
  <c r="FI746" i="1"/>
  <c r="EV746" i="1"/>
  <c r="FN746" i="1" s="1"/>
  <c r="EO924" i="1"/>
  <c r="EL858" i="1"/>
  <c r="FL747" i="1"/>
  <c r="EW747" i="1"/>
  <c r="FO747" i="1" s="1"/>
  <c r="EP950" i="1"/>
  <c r="FO870" i="1"/>
  <c r="EM828" i="1"/>
  <c r="ES828" i="1" s="1"/>
  <c r="FK828" i="1" s="1"/>
  <c r="EL802" i="1"/>
  <c r="ER802" i="1" s="1"/>
  <c r="FJ802" i="1" s="1"/>
  <c r="EL707" i="1"/>
  <c r="ER707" i="1" s="1"/>
  <c r="FJ707" i="1" s="1"/>
  <c r="ER638" i="1"/>
  <c r="FJ638" i="1" s="1"/>
  <c r="EW978" i="1"/>
  <c r="FO978" i="1" s="1"/>
  <c r="FL978" i="1"/>
  <c r="EW858" i="1"/>
  <c r="FO858" i="1" s="1"/>
  <c r="FL858" i="1"/>
  <c r="FJ826" i="1"/>
  <c r="EO818" i="1"/>
  <c r="EM800" i="1"/>
  <c r="ES800" i="1" s="1"/>
  <c r="FK800" i="1" s="1"/>
  <c r="EL800" i="1"/>
  <c r="ER800" i="1" s="1"/>
  <c r="FJ800" i="1" s="1"/>
  <c r="EK800" i="1"/>
  <c r="EQ800" i="1" s="1"/>
  <c r="EQ719" i="1"/>
  <c r="EQ682" i="1"/>
  <c r="EM661" i="1"/>
  <c r="ES661" i="1" s="1"/>
  <c r="FK661" i="1" s="1"/>
  <c r="EL661" i="1"/>
  <c r="EK661" i="1"/>
  <c r="EQ661" i="1" s="1"/>
  <c r="EN903" i="1"/>
  <c r="EP885" i="1"/>
  <c r="FL860" i="1"/>
  <c r="EW860" i="1"/>
  <c r="FO860" i="1" s="1"/>
  <c r="FM840" i="1"/>
  <c r="FO826" i="1"/>
  <c r="FL797" i="1"/>
  <c r="EW797" i="1"/>
  <c r="FO797" i="1" s="1"/>
  <c r="EW784" i="1"/>
  <c r="FO784" i="1" s="1"/>
  <c r="FL784" i="1"/>
  <c r="FI759" i="1"/>
  <c r="ES742" i="1"/>
  <c r="FK742" i="1" s="1"/>
  <c r="FM950" i="1"/>
  <c r="EQ848" i="1"/>
  <c r="EO841" i="1"/>
  <c r="ER841" i="1" s="1"/>
  <c r="FJ841" i="1" s="1"/>
  <c r="EL829" i="1"/>
  <c r="EO824" i="1"/>
  <c r="EN808" i="1"/>
  <c r="EW785" i="1"/>
  <c r="FO785" i="1" s="1"/>
  <c r="FL785" i="1"/>
  <c r="FL739" i="1"/>
  <c r="EW739" i="1"/>
  <c r="FO739" i="1" s="1"/>
  <c r="EW720" i="1"/>
  <c r="FO720" i="1" s="1"/>
  <c r="FL720" i="1"/>
  <c r="EO741" i="1"/>
  <c r="EP741" i="1"/>
  <c r="EN741" i="1"/>
  <c r="EQ741" i="1" s="1"/>
  <c r="EQ714" i="1"/>
  <c r="EW674" i="1"/>
  <c r="FO674" i="1" s="1"/>
  <c r="FL674" i="1"/>
  <c r="EN677" i="1"/>
  <c r="EW659" i="1"/>
  <c r="FO659" i="1" s="1"/>
  <c r="FL659" i="1"/>
  <c r="EW783" i="1"/>
  <c r="FO783" i="1" s="1"/>
  <c r="ES737" i="1"/>
  <c r="FK737" i="1" s="1"/>
  <c r="ER726" i="1"/>
  <c r="FJ726" i="1" s="1"/>
  <c r="FM705" i="1"/>
  <c r="FM674" i="1"/>
  <c r="EL663" i="1"/>
  <c r="ER663" i="1" s="1"/>
  <c r="FJ663" i="1" s="1"/>
  <c r="EJ645" i="1"/>
  <c r="FH645" i="1" s="1"/>
  <c r="FI645" i="1"/>
  <c r="EV645" i="1"/>
  <c r="FN645" i="1" s="1"/>
  <c r="EN629" i="1"/>
  <c r="EK816" i="1"/>
  <c r="EQ816" i="1" s="1"/>
  <c r="FI717" i="1"/>
  <c r="EV717" i="1"/>
  <c r="FN717" i="1" s="1"/>
  <c r="EJ717" i="1"/>
  <c r="FH717" i="1" s="1"/>
  <c r="EQ705" i="1"/>
  <c r="EQ692" i="1"/>
  <c r="FM664" i="1"/>
  <c r="EW638" i="1"/>
  <c r="FO638" i="1" s="1"/>
  <c r="FL638" i="1"/>
  <c r="EM630" i="1"/>
  <c r="ES630" i="1" s="1"/>
  <c r="FK630" i="1" s="1"/>
  <c r="EK735" i="1"/>
  <c r="EQ735" i="1" s="1"/>
  <c r="FM704" i="1"/>
  <c r="EV589" i="1"/>
  <c r="FN589" i="1" s="1"/>
  <c r="EJ589" i="1"/>
  <c r="FH589" i="1" s="1"/>
  <c r="FI589" i="1"/>
  <c r="EW762" i="1"/>
  <c r="FO762" i="1" s="1"/>
  <c r="EO737" i="1"/>
  <c r="EQ718" i="1"/>
  <c r="FL698" i="1"/>
  <c r="EW698" i="1"/>
  <c r="FO698" i="1" s="1"/>
  <c r="EO681" i="1"/>
  <c r="EW639" i="1"/>
  <c r="FO639" i="1" s="1"/>
  <c r="FL639" i="1"/>
  <c r="EO742" i="1"/>
  <c r="ER742" i="1" s="1"/>
  <c r="FJ742" i="1" s="1"/>
  <c r="FM685" i="1"/>
  <c r="EW654" i="1"/>
  <c r="FO654" i="1" s="1"/>
  <c r="FL654" i="1"/>
  <c r="FL653" i="1"/>
  <c r="EW653" i="1"/>
  <c r="FO653" i="1" s="1"/>
  <c r="EM849" i="1"/>
  <c r="ES849" i="1" s="1"/>
  <c r="FK849" i="1" s="1"/>
  <c r="EW734" i="1"/>
  <c r="FO734" i="1" s="1"/>
  <c r="FL734" i="1"/>
  <c r="EQ680" i="1"/>
  <c r="EN673" i="1"/>
  <c r="EQ673" i="1" s="1"/>
  <c r="ES644" i="1"/>
  <c r="FK644" i="1" s="1"/>
  <c r="EM587" i="1"/>
  <c r="ES587" i="1" s="1"/>
  <c r="FK587" i="1" s="1"/>
  <c r="EL587" i="1"/>
  <c r="ER587" i="1" s="1"/>
  <c r="FJ587" i="1" s="1"/>
  <c r="EK587" i="1"/>
  <c r="EQ587" i="1" s="1"/>
  <c r="EW582" i="1"/>
  <c r="FO582" i="1" s="1"/>
  <c r="FL582" i="1"/>
  <c r="FL522" i="1"/>
  <c r="EW522" i="1"/>
  <c r="FO522" i="1" s="1"/>
  <c r="EM758" i="1"/>
  <c r="ES758" i="1" s="1"/>
  <c r="FK758" i="1" s="1"/>
  <c r="EW551" i="1"/>
  <c r="FO551" i="1" s="1"/>
  <c r="FL551" i="1"/>
  <c r="FM630" i="1"/>
  <c r="FM587" i="1"/>
  <c r="EO579" i="1"/>
  <c r="FL560" i="1"/>
  <c r="EW560" i="1"/>
  <c r="FO560" i="1" s="1"/>
  <c r="EW547" i="1"/>
  <c r="FO547" i="1" s="1"/>
  <c r="FL547" i="1"/>
  <c r="EN547" i="1"/>
  <c r="EM481" i="1"/>
  <c r="EL481" i="1"/>
  <c r="ER481" i="1" s="1"/>
  <c r="FJ481" i="1" s="1"/>
  <c r="EK481" i="1"/>
  <c r="EQ481" i="1" s="1"/>
  <c r="EN822" i="1"/>
  <c r="FL581" i="1"/>
  <c r="EW581" i="1"/>
  <c r="FO581" i="1" s="1"/>
  <c r="EP546" i="1"/>
  <c r="ER647" i="1"/>
  <c r="FJ647" i="1" s="1"/>
  <c r="FL621" i="1"/>
  <c r="EW621" i="1"/>
  <c r="FO621" i="1" s="1"/>
  <c r="EK562" i="1"/>
  <c r="EQ562" i="1" s="1"/>
  <c r="FM561" i="1"/>
  <c r="EN722" i="1"/>
  <c r="EU614" i="1"/>
  <c r="FM598" i="1"/>
  <c r="EW574" i="1"/>
  <c r="FO574" i="1" s="1"/>
  <c r="FL574" i="1"/>
  <c r="EN568" i="1"/>
  <c r="EQ452" i="1"/>
  <c r="EW570" i="1"/>
  <c r="FO570" i="1" s="1"/>
  <c r="FL570" i="1"/>
  <c r="FM544" i="1"/>
  <c r="EO528" i="1"/>
  <c r="EN509" i="1"/>
  <c r="EN431" i="1"/>
  <c r="EM430" i="1"/>
  <c r="EL430" i="1"/>
  <c r="ER430" i="1" s="1"/>
  <c r="FJ430" i="1" s="1"/>
  <c r="EK430" i="1"/>
  <c r="EP431" i="1"/>
  <c r="EO431" i="1"/>
  <c r="ES420" i="1"/>
  <c r="FK420" i="1" s="1"/>
  <c r="EN668" i="1"/>
  <c r="EQ668" i="1" s="1"/>
  <c r="EW553" i="1"/>
  <c r="FO553" i="1" s="1"/>
  <c r="FL553" i="1"/>
  <c r="EP496" i="1"/>
  <c r="ES496" i="1" s="1"/>
  <c r="FK496" i="1" s="1"/>
  <c r="EO496" i="1"/>
  <c r="EN496" i="1"/>
  <c r="FM441" i="1"/>
  <c r="EM401" i="1"/>
  <c r="ES401" i="1" s="1"/>
  <c r="FK401" i="1" s="1"/>
  <c r="EL401" i="1"/>
  <c r="ER401" i="1" s="1"/>
  <c r="FJ401" i="1" s="1"/>
  <c r="EK401" i="1"/>
  <c r="EQ401" i="1" s="1"/>
  <c r="EM375" i="1"/>
  <c r="ES375" i="1" s="1"/>
  <c r="FK375" i="1" s="1"/>
  <c r="EL375" i="1"/>
  <c r="ER375" i="1" s="1"/>
  <c r="FJ375" i="1" s="1"/>
  <c r="EK375" i="1"/>
  <c r="EQ375" i="1" s="1"/>
  <c r="EO637" i="1"/>
  <c r="ER637" i="1" s="1"/>
  <c r="FJ637" i="1" s="1"/>
  <c r="EO625" i="1"/>
  <c r="EN526" i="1"/>
  <c r="EQ526" i="1" s="1"/>
  <c r="EM497" i="1"/>
  <c r="ES497" i="1" s="1"/>
  <c r="FK497" i="1" s="1"/>
  <c r="EL497" i="1"/>
  <c r="EK497" i="1"/>
  <c r="EQ497" i="1" s="1"/>
  <c r="EW496" i="1"/>
  <c r="FO496" i="1" s="1"/>
  <c r="FL496" i="1"/>
  <c r="FM457" i="1"/>
  <c r="EN449" i="1"/>
  <c r="EQ449" i="1" s="1"/>
  <c r="EO438" i="1"/>
  <c r="EV219" i="1"/>
  <c r="FN219" i="1" s="1"/>
  <c r="EJ219" i="1"/>
  <c r="FH219" i="1" s="1"/>
  <c r="FI219" i="1"/>
  <c r="EK624" i="1"/>
  <c r="EQ624" i="1" s="1"/>
  <c r="ER604" i="1"/>
  <c r="FJ604" i="1" s="1"/>
  <c r="EO510" i="1"/>
  <c r="EP510" i="1"/>
  <c r="FL486" i="1"/>
  <c r="EW486" i="1"/>
  <c r="FO486" i="1" s="1"/>
  <c r="FL481" i="1"/>
  <c r="EW481" i="1"/>
  <c r="FO481" i="1" s="1"/>
  <c r="FM468" i="1"/>
  <c r="FL451" i="1"/>
  <c r="EW451" i="1"/>
  <c r="FO451" i="1" s="1"/>
  <c r="ES406" i="1"/>
  <c r="FK406" i="1" s="1"/>
  <c r="EO701" i="1"/>
  <c r="EM663" i="1"/>
  <c r="ES663" i="1" s="1"/>
  <c r="FK663" i="1" s="1"/>
  <c r="EL527" i="1"/>
  <c r="ER527" i="1" s="1"/>
  <c r="FJ527" i="1" s="1"/>
  <c r="EO475" i="1"/>
  <c r="EN460" i="1"/>
  <c r="EW419" i="1"/>
  <c r="FO419" i="1" s="1"/>
  <c r="FL419" i="1"/>
  <c r="EW384" i="1"/>
  <c r="FO384" i="1" s="1"/>
  <c r="FL384" i="1"/>
  <c r="EW366" i="1"/>
  <c r="FO366" i="1" s="1"/>
  <c r="EQ302" i="1"/>
  <c r="EQ275" i="1"/>
  <c r="ES212" i="1"/>
  <c r="FK212" i="1" s="1"/>
  <c r="EO503" i="1"/>
  <c r="EW420" i="1"/>
  <c r="FO420" i="1" s="1"/>
  <c r="FL420" i="1"/>
  <c r="EP375" i="1"/>
  <c r="ER356" i="1"/>
  <c r="FJ356" i="1" s="1"/>
  <c r="EO352" i="1"/>
  <c r="ER352" i="1" s="1"/>
  <c r="FJ352" i="1" s="1"/>
  <c r="EK274" i="1"/>
  <c r="EQ274" i="1" s="1"/>
  <c r="EW245" i="1"/>
  <c r="FO245" i="1" s="1"/>
  <c r="FL245" i="1"/>
  <c r="FL192" i="1"/>
  <c r="EW192" i="1"/>
  <c r="FO192" i="1" s="1"/>
  <c r="FM181" i="1"/>
  <c r="EP547" i="1"/>
  <c r="ES547" i="1" s="1"/>
  <c r="FK547" i="1" s="1"/>
  <c r="EW477" i="1"/>
  <c r="FO477" i="1" s="1"/>
  <c r="FL477" i="1"/>
  <c r="EL443" i="1"/>
  <c r="EM418" i="1"/>
  <c r="ES418" i="1" s="1"/>
  <c r="FK418" i="1" s="1"/>
  <c r="EL418" i="1"/>
  <c r="ER418" i="1" s="1"/>
  <c r="FJ418" i="1" s="1"/>
  <c r="EK418" i="1"/>
  <c r="EQ418" i="1" s="1"/>
  <c r="EO420" i="1"/>
  <c r="EO406" i="1"/>
  <c r="ER406" i="1" s="1"/>
  <c r="FJ406" i="1" s="1"/>
  <c r="ES341" i="1"/>
  <c r="FK341" i="1" s="1"/>
  <c r="FM330" i="1"/>
  <c r="ER281" i="1"/>
  <c r="FJ281" i="1" s="1"/>
  <c r="FL270" i="1"/>
  <c r="EW270" i="1"/>
  <c r="FO270" i="1" s="1"/>
  <c r="FL195" i="1"/>
  <c r="EW195" i="1"/>
  <c r="FO195" i="1" s="1"/>
  <c r="EK180" i="1"/>
  <c r="EQ180" i="1" s="1"/>
  <c r="EM180" i="1"/>
  <c r="ES180" i="1" s="1"/>
  <c r="FK180" i="1" s="1"/>
  <c r="EL180" i="1"/>
  <c r="ER180" i="1" s="1"/>
  <c r="FJ180" i="1" s="1"/>
  <c r="EO491" i="1"/>
  <c r="ER491" i="1" s="1"/>
  <c r="FJ491" i="1" s="1"/>
  <c r="EW441" i="1"/>
  <c r="FO441" i="1" s="1"/>
  <c r="FL441" i="1"/>
  <c r="EW406" i="1"/>
  <c r="FO406" i="1" s="1"/>
  <c r="FL406" i="1"/>
  <c r="EL391" i="1"/>
  <c r="ER391" i="1" s="1"/>
  <c r="FJ391" i="1" s="1"/>
  <c r="EM391" i="1"/>
  <c r="ES391" i="1" s="1"/>
  <c r="FK391" i="1" s="1"/>
  <c r="EK391" i="1"/>
  <c r="EQ391" i="1" s="1"/>
  <c r="EP374" i="1"/>
  <c r="EO374" i="1"/>
  <c r="EN374" i="1"/>
  <c r="EN345" i="1"/>
  <c r="EK316" i="1"/>
  <c r="EQ316" i="1" s="1"/>
  <c r="FL281" i="1"/>
  <c r="EW281" i="1"/>
  <c r="FO281" i="1" s="1"/>
  <c r="EL236" i="1"/>
  <c r="ER236" i="1" s="1"/>
  <c r="FJ236" i="1" s="1"/>
  <c r="EJ178" i="1"/>
  <c r="FH178" i="1" s="1"/>
  <c r="FI178" i="1"/>
  <c r="EV178" i="1"/>
  <c r="FN178" i="1" s="1"/>
  <c r="ET614" i="1"/>
  <c r="EW598" i="1"/>
  <c r="FO598" i="1" s="1"/>
  <c r="FL598" i="1"/>
  <c r="FL565" i="1"/>
  <c r="EW565" i="1"/>
  <c r="FO565" i="1" s="1"/>
  <c r="EM507" i="1"/>
  <c r="ES507" i="1" s="1"/>
  <c r="FK507" i="1" s="1"/>
  <c r="ES476" i="1"/>
  <c r="FK476" i="1" s="1"/>
  <c r="EO403" i="1"/>
  <c r="ER403" i="1" s="1"/>
  <c r="FJ403" i="1" s="1"/>
  <c r="EQ390" i="1"/>
  <c r="EO379" i="1"/>
  <c r="ER379" i="1" s="1"/>
  <c r="FJ379" i="1" s="1"/>
  <c r="EN383" i="1"/>
  <c r="ES314" i="1"/>
  <c r="FK314" i="1" s="1"/>
  <c r="ES297" i="1"/>
  <c r="FK297" i="1" s="1"/>
  <c r="EM271" i="1"/>
  <c r="EL271" i="1"/>
  <c r="ER271" i="1" s="1"/>
  <c r="FJ271" i="1" s="1"/>
  <c r="EK271" i="1"/>
  <c r="EQ271" i="1" s="1"/>
  <c r="EM254" i="1"/>
  <c r="ES254" i="1" s="1"/>
  <c r="FK254" i="1" s="1"/>
  <c r="EL254" i="1"/>
  <c r="ER254" i="1" s="1"/>
  <c r="FJ254" i="1" s="1"/>
  <c r="EK254" i="1"/>
  <c r="EQ254" i="1" s="1"/>
  <c r="EO245" i="1"/>
  <c r="EN245" i="1"/>
  <c r="EM246" i="1"/>
  <c r="ES246" i="1" s="1"/>
  <c r="FK246" i="1" s="1"/>
  <c r="EL246" i="1"/>
  <c r="ER246" i="1" s="1"/>
  <c r="FJ246" i="1" s="1"/>
  <c r="EK246" i="1"/>
  <c r="EQ246" i="1" s="1"/>
  <c r="EP245" i="1"/>
  <c r="FM235" i="1"/>
  <c r="EQ209" i="1"/>
  <c r="EN212" i="1"/>
  <c r="EW183" i="1"/>
  <c r="FO183" i="1" s="1"/>
  <c r="FL183" i="1"/>
  <c r="EM456" i="1"/>
  <c r="ES456" i="1" s="1"/>
  <c r="FK456" i="1" s="1"/>
  <c r="ES398" i="1"/>
  <c r="FK398" i="1" s="1"/>
  <c r="EP402" i="1"/>
  <c r="ES402" i="1" s="1"/>
  <c r="FK402" i="1" s="1"/>
  <c r="FL382" i="1"/>
  <c r="EW382" i="1"/>
  <c r="FO382" i="1" s="1"/>
  <c r="EO390" i="1"/>
  <c r="ER390" i="1" s="1"/>
  <c r="FJ390" i="1" s="1"/>
  <c r="FM353" i="1"/>
  <c r="EP346" i="1"/>
  <c r="EO346" i="1"/>
  <c r="EN346" i="1"/>
  <c r="EQ346" i="1" s="1"/>
  <c r="EM345" i="1"/>
  <c r="EL345" i="1"/>
  <c r="ER345" i="1" s="1"/>
  <c r="FJ345" i="1" s="1"/>
  <c r="EK345" i="1"/>
  <c r="EQ345" i="1" s="1"/>
  <c r="EM295" i="1"/>
  <c r="ES295" i="1" s="1"/>
  <c r="FK295" i="1" s="1"/>
  <c r="FL239" i="1"/>
  <c r="EW239" i="1"/>
  <c r="FO239" i="1" s="1"/>
  <c r="EK233" i="1"/>
  <c r="EQ233" i="1" s="1"/>
  <c r="EQ222" i="1"/>
  <c r="EM491" i="1"/>
  <c r="ES491" i="1" s="1"/>
  <c r="FK491" i="1" s="1"/>
  <c r="FM458" i="1"/>
  <c r="EP356" i="1"/>
  <c r="ES356" i="1" s="1"/>
  <c r="FK356" i="1" s="1"/>
  <c r="ER321" i="1"/>
  <c r="FJ321" i="1" s="1"/>
  <c r="EN299" i="1"/>
  <c r="FL283" i="1"/>
  <c r="EW283" i="1"/>
  <c r="FO283" i="1" s="1"/>
  <c r="EW268" i="1"/>
  <c r="FO268" i="1" s="1"/>
  <c r="FL268" i="1"/>
  <c r="FL232" i="1"/>
  <c r="EW232" i="1"/>
  <c r="FO232" i="1" s="1"/>
  <c r="FL216" i="1"/>
  <c r="EW216" i="1"/>
  <c r="FO216" i="1" s="1"/>
  <c r="EW197" i="1"/>
  <c r="FO197" i="1" s="1"/>
  <c r="FL197" i="1"/>
  <c r="ES185" i="1"/>
  <c r="FK185" i="1" s="1"/>
  <c r="FL554" i="1"/>
  <c r="EW554" i="1"/>
  <c r="FO554" i="1" s="1"/>
  <c r="EL517" i="1"/>
  <c r="EM478" i="1"/>
  <c r="ES478" i="1" s="1"/>
  <c r="FK478" i="1" s="1"/>
  <c r="EL478" i="1"/>
  <c r="ER478" i="1" s="1"/>
  <c r="FJ478" i="1" s="1"/>
  <c r="EP481" i="1"/>
  <c r="EM459" i="1"/>
  <c r="ES459" i="1" s="1"/>
  <c r="FK459" i="1" s="1"/>
  <c r="EL459" i="1"/>
  <c r="ER459" i="1" s="1"/>
  <c r="FJ459" i="1" s="1"/>
  <c r="EK459" i="1"/>
  <c r="EQ459" i="1" s="1"/>
  <c r="EQ379" i="1"/>
  <c r="ER280" i="1"/>
  <c r="FJ280" i="1" s="1"/>
  <c r="FM238" i="1"/>
  <c r="EO230" i="1"/>
  <c r="FM182" i="1"/>
  <c r="EM147" i="1"/>
  <c r="ES147" i="1" s="1"/>
  <c r="FK147" i="1" s="1"/>
  <c r="EL147" i="1"/>
  <c r="ER147" i="1" s="1"/>
  <c r="FJ147" i="1" s="1"/>
  <c r="EK147" i="1"/>
  <c r="EQ147" i="1" s="1"/>
  <c r="EL144" i="1"/>
  <c r="ER144" i="1" s="1"/>
  <c r="FJ144" i="1" s="1"/>
  <c r="EM144" i="1"/>
  <c r="ES144" i="1" s="1"/>
  <c r="FK144" i="1" s="1"/>
  <c r="EK144" i="1"/>
  <c r="EQ144" i="1" s="1"/>
  <c r="EW461" i="1"/>
  <c r="FO461" i="1" s="1"/>
  <c r="EP271" i="1"/>
  <c r="EM233" i="1"/>
  <c r="ES233" i="1" s="1"/>
  <c r="FK233" i="1" s="1"/>
  <c r="EW321" i="1"/>
  <c r="FO321" i="1" s="1"/>
  <c r="EP513" i="1"/>
  <c r="FO274" i="1"/>
  <c r="EP182" i="1"/>
  <c r="ES182" i="1" s="1"/>
  <c r="FK182" i="1" s="1"/>
  <c r="EW285" i="1"/>
  <c r="FO285" i="1" s="1"/>
  <c r="FL177" i="1"/>
  <c r="EW177" i="1"/>
  <c r="FO177" i="1" s="1"/>
  <c r="FL164" i="1"/>
  <c r="EW164" i="1"/>
  <c r="FO164" i="1" s="1"/>
  <c r="EW103" i="1"/>
  <c r="FO103" i="1" s="1"/>
  <c r="FL103" i="1"/>
  <c r="EM30" i="1"/>
  <c r="ES30" i="1" s="1"/>
  <c r="FK30" i="1" s="1"/>
  <c r="EL30" i="1"/>
  <c r="ER30" i="1" s="1"/>
  <c r="FJ30" i="1" s="1"/>
  <c r="EK30" i="1"/>
  <c r="EQ30" i="1" s="1"/>
  <c r="EQ229" i="1"/>
  <c r="EW143" i="1"/>
  <c r="FO143" i="1" s="1"/>
  <c r="FL143" i="1"/>
  <c r="EM88" i="1"/>
  <c r="EL88" i="1"/>
  <c r="ER88" i="1" s="1"/>
  <c r="FJ88" i="1" s="1"/>
  <c r="EO89" i="1"/>
  <c r="ER89" i="1" s="1"/>
  <c r="FJ89" i="1" s="1"/>
  <c r="EK88" i="1"/>
  <c r="EQ88" i="1" s="1"/>
  <c r="EN89" i="1"/>
  <c r="EQ89" i="1" s="1"/>
  <c r="EP89" i="1"/>
  <c r="FL72" i="1"/>
  <c r="EW72" i="1"/>
  <c r="FO72" i="1" s="1"/>
  <c r="EN26" i="1"/>
  <c r="EQ26" i="1" s="1"/>
  <c r="EW163" i="1"/>
  <c r="FO163" i="1" s="1"/>
  <c r="FL163" i="1"/>
  <c r="EO421" i="1"/>
  <c r="FO348" i="1"/>
  <c r="EM275" i="1"/>
  <c r="ES275" i="1" s="1"/>
  <c r="FK275" i="1" s="1"/>
  <c r="EO194" i="1"/>
  <c r="EP179" i="1"/>
  <c r="EQ149" i="1"/>
  <c r="EW130" i="1"/>
  <c r="FO130" i="1" s="1"/>
  <c r="FL130" i="1"/>
  <c r="ES25" i="1"/>
  <c r="FK25" i="1" s="1"/>
  <c r="EM272" i="1"/>
  <c r="ES272" i="1" s="1"/>
  <c r="FK272" i="1" s="1"/>
  <c r="EN202" i="1"/>
  <c r="EQ179" i="1"/>
  <c r="EO161" i="1"/>
  <c r="ER161" i="1" s="1"/>
  <c r="FJ161" i="1" s="1"/>
  <c r="EP161" i="1"/>
  <c r="ES161" i="1" s="1"/>
  <c r="FK161" i="1" s="1"/>
  <c r="EN161" i="1"/>
  <c r="EQ161" i="1" s="1"/>
  <c r="FI66" i="1"/>
  <c r="EV66" i="1"/>
  <c r="FN66" i="1" s="1"/>
  <c r="EJ49" i="1"/>
  <c r="FH49" i="1" s="1"/>
  <c r="FI49" i="1"/>
  <c r="EV49" i="1"/>
  <c r="FN49" i="1" s="1"/>
  <c r="EN165" i="1"/>
  <c r="EK75" i="1"/>
  <c r="EQ75" i="1" s="1"/>
  <c r="EJ33" i="1"/>
  <c r="FH33" i="1" s="1"/>
  <c r="EV33" i="1"/>
  <c r="FN33" i="1" s="1"/>
  <c r="FI33" i="1"/>
  <c r="EK77" i="1"/>
  <c r="EQ77" i="1" s="1"/>
  <c r="ES122" i="1"/>
  <c r="FK122" i="1" s="1"/>
  <c r="FO102" i="1"/>
  <c r="FO91" i="1"/>
  <c r="ES83" i="1"/>
  <c r="FK83" i="1" s="1"/>
  <c r="FK59" i="1"/>
  <c r="ER34" i="1"/>
  <c r="FJ34" i="1" s="1"/>
  <c r="ER11" i="1"/>
  <c r="FJ11" i="1" s="1"/>
  <c r="EK73" i="1"/>
  <c r="EQ73" i="1" s="1"/>
  <c r="EL50" i="1"/>
  <c r="EQ101" i="1"/>
  <c r="EL140" i="1"/>
  <c r="ER140" i="1" s="1"/>
  <c r="FJ140" i="1" s="1"/>
  <c r="EQ95" i="1"/>
  <c r="ES82" i="1"/>
  <c r="FK82" i="1" s="1"/>
  <c r="EQ125" i="1"/>
  <c r="EK71" i="1"/>
  <c r="EQ71" i="1" s="1"/>
  <c r="ER18" i="1"/>
  <c r="FJ18" i="1" s="1"/>
  <c r="EL165" i="1"/>
  <c r="ER165" i="1" s="1"/>
  <c r="FJ165" i="1" s="1"/>
  <c r="EP159" i="1"/>
  <c r="FK111" i="1"/>
  <c r="ER105" i="1"/>
  <c r="FJ105" i="1" s="1"/>
  <c r="ES127" i="1"/>
  <c r="FK127" i="1" s="1"/>
  <c r="EJ1588" i="1"/>
  <c r="FH1588" i="1" s="1"/>
  <c r="FI1588" i="1"/>
  <c r="EV1588" i="1"/>
  <c r="FN1588" i="1" s="1"/>
  <c r="EQ1561" i="1"/>
  <c r="ES1559" i="1"/>
  <c r="FK1559" i="1" s="1"/>
  <c r="EM1487" i="1"/>
  <c r="ES1487" i="1" s="1"/>
  <c r="FK1487" i="1" s="1"/>
  <c r="EL1487" i="1"/>
  <c r="ER1487" i="1" s="1"/>
  <c r="FJ1487" i="1" s="1"/>
  <c r="EK1487" i="1"/>
  <c r="EQ1487" i="1" s="1"/>
  <c r="EM1393" i="1"/>
  <c r="ES1393" i="1" s="1"/>
  <c r="FK1393" i="1" s="1"/>
  <c r="EL1393" i="1"/>
  <c r="ER1393" i="1" s="1"/>
  <c r="FJ1393" i="1" s="1"/>
  <c r="EK1393" i="1"/>
  <c r="EQ1393" i="1" s="1"/>
  <c r="EK1433" i="1"/>
  <c r="EQ1433" i="1" s="1"/>
  <c r="EW1358" i="1"/>
  <c r="FO1358" i="1" s="1"/>
  <c r="FL1358" i="1"/>
  <c r="EN1402" i="1"/>
  <c r="EM1305" i="1"/>
  <c r="ES1305" i="1" s="1"/>
  <c r="FK1305" i="1" s="1"/>
  <c r="EM1231" i="1"/>
  <c r="ES1231" i="1" s="1"/>
  <c r="FK1231" i="1" s="1"/>
  <c r="EL1231" i="1"/>
  <c r="ER1231" i="1" s="1"/>
  <c r="FJ1231" i="1" s="1"/>
  <c r="EK1231" i="1"/>
  <c r="EQ1231" i="1" s="1"/>
  <c r="EM1239" i="1"/>
  <c r="ES1239" i="1" s="1"/>
  <c r="FK1239" i="1" s="1"/>
  <c r="EL1239" i="1"/>
  <c r="ER1239" i="1" s="1"/>
  <c r="FJ1239" i="1" s="1"/>
  <c r="EK1239" i="1"/>
  <c r="EQ1239" i="1" s="1"/>
  <c r="FI1187" i="1"/>
  <c r="EV1187" i="1"/>
  <c r="FN1187" i="1" s="1"/>
  <c r="EW1202" i="1"/>
  <c r="FO1202" i="1" s="1"/>
  <c r="FL1202" i="1"/>
  <c r="EO1160" i="1"/>
  <c r="ER1160" i="1" s="1"/>
  <c r="FJ1160" i="1" s="1"/>
  <c r="ES1129" i="1"/>
  <c r="FK1129" i="1" s="1"/>
  <c r="EM1117" i="1"/>
  <c r="ES1117" i="1" s="1"/>
  <c r="FK1117" i="1" s="1"/>
  <c r="EP1116" i="1"/>
  <c r="ES1116" i="1" s="1"/>
  <c r="FK1116" i="1" s="1"/>
  <c r="EL1117" i="1"/>
  <c r="EO1116" i="1"/>
  <c r="ER1116" i="1" s="1"/>
  <c r="FJ1116" i="1" s="1"/>
  <c r="EK1117" i="1"/>
  <c r="EQ1117" i="1" s="1"/>
  <c r="EN1116" i="1"/>
  <c r="EQ1116" i="1" s="1"/>
  <c r="FL1006" i="1"/>
  <c r="EW1006" i="1"/>
  <c r="FO1006" i="1" s="1"/>
  <c r="EL924" i="1"/>
  <c r="ER924" i="1" s="1"/>
  <c r="FJ924" i="1" s="1"/>
  <c r="EK924" i="1"/>
  <c r="EQ924" i="1" s="1"/>
  <c r="EM924" i="1"/>
  <c r="ES924" i="1" s="1"/>
  <c r="FK924" i="1" s="1"/>
  <c r="EM980" i="1"/>
  <c r="ES980" i="1" s="1"/>
  <c r="FK980" i="1" s="1"/>
  <c r="EL980" i="1"/>
  <c r="ER980" i="1" s="1"/>
  <c r="FJ980" i="1" s="1"/>
  <c r="EK980" i="1"/>
  <c r="EW954" i="1"/>
  <c r="FO954" i="1" s="1"/>
  <c r="FL954" i="1"/>
  <c r="EM925" i="1"/>
  <c r="ES925" i="1" s="1"/>
  <c r="FK925" i="1" s="1"/>
  <c r="FI854" i="1"/>
  <c r="EW918" i="1"/>
  <c r="FO918" i="1" s="1"/>
  <c r="FL918" i="1"/>
  <c r="EL740" i="1"/>
  <c r="ER740" i="1" s="1"/>
  <c r="FJ740" i="1" s="1"/>
  <c r="EM740" i="1"/>
  <c r="ES740" i="1" s="1"/>
  <c r="FK740" i="1" s="1"/>
  <c r="EK740" i="1"/>
  <c r="EQ740" i="1" s="1"/>
  <c r="EM818" i="1"/>
  <c r="ES818" i="1" s="1"/>
  <c r="FK818" i="1" s="1"/>
  <c r="EL818" i="1"/>
  <c r="ER818" i="1" s="1"/>
  <c r="FJ818" i="1" s="1"/>
  <c r="EK818" i="1"/>
  <c r="EQ818" i="1" s="1"/>
  <c r="EW760" i="1"/>
  <c r="FO760" i="1" s="1"/>
  <c r="FL760" i="1"/>
  <c r="EW865" i="1"/>
  <c r="FO865" i="1" s="1"/>
  <c r="FL865" i="1"/>
  <c r="ES734" i="1"/>
  <c r="FK734" i="1" s="1"/>
  <c r="EM716" i="1"/>
  <c r="ES716" i="1" s="1"/>
  <c r="FK716" i="1" s="1"/>
  <c r="EL716" i="1"/>
  <c r="ER716" i="1" s="1"/>
  <c r="FJ716" i="1" s="1"/>
  <c r="EK716" i="1"/>
  <c r="EQ716" i="1" s="1"/>
  <c r="EM679" i="1"/>
  <c r="ES679" i="1" s="1"/>
  <c r="FK679" i="1" s="1"/>
  <c r="EL679" i="1"/>
  <c r="ER679" i="1" s="1"/>
  <c r="FJ679" i="1" s="1"/>
  <c r="EK679" i="1"/>
  <c r="EQ679" i="1" s="1"/>
  <c r="EQ1607" i="1"/>
  <c r="FI1590" i="1"/>
  <c r="FM1573" i="1"/>
  <c r="EM1549" i="1"/>
  <c r="ES1549" i="1" s="1"/>
  <c r="FK1549" i="1" s="1"/>
  <c r="EL1549" i="1"/>
  <c r="ER1549" i="1" s="1"/>
  <c r="FJ1549" i="1" s="1"/>
  <c r="EK1549" i="1"/>
  <c r="EQ1549" i="1" s="1"/>
  <c r="EL1566" i="1"/>
  <c r="ER1566" i="1" s="1"/>
  <c r="FJ1566" i="1" s="1"/>
  <c r="EL1608" i="1"/>
  <c r="ER1608" i="1" s="1"/>
  <c r="FJ1608" i="1" s="1"/>
  <c r="EK1608" i="1"/>
  <c r="EQ1608" i="1" s="1"/>
  <c r="EM1608" i="1"/>
  <c r="ES1608" i="1" s="1"/>
  <c r="FK1608" i="1" s="1"/>
  <c r="EW1609" i="1"/>
  <c r="FO1609" i="1" s="1"/>
  <c r="FL1609" i="1"/>
  <c r="EL1610" i="1"/>
  <c r="ER1610" i="1" s="1"/>
  <c r="FJ1610" i="1" s="1"/>
  <c r="EK1610" i="1"/>
  <c r="EQ1610" i="1" s="1"/>
  <c r="EM1610" i="1"/>
  <c r="ES1610" i="1" s="1"/>
  <c r="FK1610" i="1" s="1"/>
  <c r="EN1598" i="1"/>
  <c r="EL1599" i="1"/>
  <c r="ER1599" i="1" s="1"/>
  <c r="FJ1599" i="1" s="1"/>
  <c r="EP1598" i="1"/>
  <c r="ES1598" i="1" s="1"/>
  <c r="FK1598" i="1" s="1"/>
  <c r="EO1598" i="1"/>
  <c r="EM1599" i="1"/>
  <c r="ES1599" i="1" s="1"/>
  <c r="FK1599" i="1" s="1"/>
  <c r="EK1599" i="1"/>
  <c r="EQ1599" i="1" s="1"/>
  <c r="EM1607" i="1"/>
  <c r="ES1607" i="1" s="1"/>
  <c r="FK1607" i="1" s="1"/>
  <c r="FM1598" i="1"/>
  <c r="ER1590" i="1"/>
  <c r="FJ1590" i="1" s="1"/>
  <c r="EO1558" i="1"/>
  <c r="ER1558" i="1" s="1"/>
  <c r="FJ1558" i="1" s="1"/>
  <c r="FL1598" i="1"/>
  <c r="EW1598" i="1"/>
  <c r="FO1598" i="1" s="1"/>
  <c r="FM1586" i="1"/>
  <c r="ES1572" i="1"/>
  <c r="FK1572" i="1" s="1"/>
  <c r="EO1572" i="1"/>
  <c r="ER1572" i="1" s="1"/>
  <c r="FJ1572" i="1" s="1"/>
  <c r="EL1570" i="1"/>
  <c r="ER1570" i="1" s="1"/>
  <c r="FJ1570" i="1" s="1"/>
  <c r="EQ1591" i="1"/>
  <c r="EM1571" i="1"/>
  <c r="ES1571" i="1" s="1"/>
  <c r="FK1571" i="1" s="1"/>
  <c r="EW1565" i="1"/>
  <c r="FO1565" i="1" s="1"/>
  <c r="FL1565" i="1"/>
  <c r="FL1540" i="1"/>
  <c r="EW1540" i="1"/>
  <c r="FO1540" i="1" s="1"/>
  <c r="FL1559" i="1"/>
  <c r="EW1559" i="1"/>
  <c r="FO1559" i="1" s="1"/>
  <c r="EO1569" i="1"/>
  <c r="EW1552" i="1"/>
  <c r="FO1552" i="1" s="1"/>
  <c r="FL1552" i="1"/>
  <c r="EN1605" i="1"/>
  <c r="EQ1605" i="1" s="1"/>
  <c r="FM1574" i="1"/>
  <c r="EK1544" i="1"/>
  <c r="EQ1544" i="1" s="1"/>
  <c r="EM1544" i="1"/>
  <c r="ES1544" i="1" s="1"/>
  <c r="FK1544" i="1" s="1"/>
  <c r="EL1544" i="1"/>
  <c r="ER1544" i="1" s="1"/>
  <c r="FJ1544" i="1" s="1"/>
  <c r="FL1569" i="1"/>
  <c r="EW1569" i="1"/>
  <c r="FO1569" i="1" s="1"/>
  <c r="EK1539" i="1"/>
  <c r="EQ1539" i="1" s="1"/>
  <c r="EP1538" i="1"/>
  <c r="EO1538" i="1"/>
  <c r="EN1538" i="1"/>
  <c r="EM1539" i="1"/>
  <c r="ES1539" i="1" s="1"/>
  <c r="FK1539" i="1" s="1"/>
  <c r="EL1539" i="1"/>
  <c r="ER1539" i="1" s="1"/>
  <c r="FJ1539" i="1" s="1"/>
  <c r="EM1533" i="1"/>
  <c r="ES1533" i="1" s="1"/>
  <c r="FK1533" i="1" s="1"/>
  <c r="EL1533" i="1"/>
  <c r="ER1533" i="1" s="1"/>
  <c r="FJ1533" i="1" s="1"/>
  <c r="EK1533" i="1"/>
  <c r="EQ1533" i="1" s="1"/>
  <c r="EQ1529" i="1"/>
  <c r="ES1516" i="1"/>
  <c r="FK1516" i="1" s="1"/>
  <c r="EW1523" i="1"/>
  <c r="FO1523" i="1" s="1"/>
  <c r="FL1523" i="1"/>
  <c r="ES1543" i="1"/>
  <c r="FK1543" i="1" s="1"/>
  <c r="EQ1520" i="1"/>
  <c r="EL1509" i="1"/>
  <c r="ER1509" i="1" s="1"/>
  <c r="FJ1509" i="1" s="1"/>
  <c r="EK1509" i="1"/>
  <c r="EQ1509" i="1" s="1"/>
  <c r="EM1509" i="1"/>
  <c r="ES1509" i="1" s="1"/>
  <c r="FK1509" i="1" s="1"/>
  <c r="EL1505" i="1"/>
  <c r="ER1505" i="1" s="1"/>
  <c r="FJ1505" i="1" s="1"/>
  <c r="EK1505" i="1"/>
  <c r="EQ1505" i="1" s="1"/>
  <c r="EM1505" i="1"/>
  <c r="ES1505" i="1" s="1"/>
  <c r="FK1505" i="1" s="1"/>
  <c r="EL1501" i="1"/>
  <c r="ER1501" i="1" s="1"/>
  <c r="FJ1501" i="1" s="1"/>
  <c r="EK1501" i="1"/>
  <c r="EQ1501" i="1" s="1"/>
  <c r="EM1501" i="1"/>
  <c r="ES1501" i="1" s="1"/>
  <c r="FK1501" i="1" s="1"/>
  <c r="EO1573" i="1"/>
  <c r="EK1521" i="1"/>
  <c r="EQ1521" i="1" s="1"/>
  <c r="EP1531" i="1"/>
  <c r="FL1528" i="1"/>
  <c r="EW1528" i="1"/>
  <c r="FO1528" i="1" s="1"/>
  <c r="EW1518" i="1"/>
  <c r="FO1518" i="1" s="1"/>
  <c r="FL1518" i="1"/>
  <c r="FM1538" i="1"/>
  <c r="EW1521" i="1"/>
  <c r="FO1521" i="1" s="1"/>
  <c r="FL1521" i="1"/>
  <c r="EM1529" i="1"/>
  <c r="ES1529" i="1" s="1"/>
  <c r="FK1529" i="1" s="1"/>
  <c r="EN1528" i="1"/>
  <c r="FL1501" i="1"/>
  <c r="EW1501" i="1"/>
  <c r="FO1501" i="1" s="1"/>
  <c r="EW1510" i="1"/>
  <c r="FO1510" i="1" s="1"/>
  <c r="FL1510" i="1"/>
  <c r="FL1479" i="1"/>
  <c r="EW1479" i="1"/>
  <c r="FO1479" i="1" s="1"/>
  <c r="EQ1478" i="1"/>
  <c r="EL1498" i="1"/>
  <c r="ER1498" i="1" s="1"/>
  <c r="FJ1498" i="1" s="1"/>
  <c r="EK1498" i="1"/>
  <c r="EQ1498" i="1" s="1"/>
  <c r="EN1496" i="1"/>
  <c r="EM1498" i="1"/>
  <c r="ES1498" i="1" s="1"/>
  <c r="FK1498" i="1" s="1"/>
  <c r="EL1491" i="1"/>
  <c r="ER1491" i="1" s="1"/>
  <c r="FJ1491" i="1" s="1"/>
  <c r="EK1491" i="1"/>
  <c r="EQ1491" i="1" s="1"/>
  <c r="EM1491" i="1"/>
  <c r="ES1491" i="1" s="1"/>
  <c r="FK1491" i="1" s="1"/>
  <c r="EL1481" i="1"/>
  <c r="ER1481" i="1" s="1"/>
  <c r="FJ1481" i="1" s="1"/>
  <c r="EM1481" i="1"/>
  <c r="ES1481" i="1" s="1"/>
  <c r="FK1481" i="1" s="1"/>
  <c r="EK1481" i="1"/>
  <c r="EQ1481" i="1" s="1"/>
  <c r="EN1532" i="1"/>
  <c r="EP1483" i="1"/>
  <c r="ES1483" i="1" s="1"/>
  <c r="FK1483" i="1" s="1"/>
  <c r="EN1483" i="1"/>
  <c r="EO1483" i="1"/>
  <c r="EW1463" i="1"/>
  <c r="FO1463" i="1" s="1"/>
  <c r="FL1463" i="1"/>
  <c r="EM1465" i="1"/>
  <c r="ES1465" i="1" s="1"/>
  <c r="FK1465" i="1" s="1"/>
  <c r="EL1465" i="1"/>
  <c r="ER1465" i="1" s="1"/>
  <c r="FJ1465" i="1" s="1"/>
  <c r="EK1465" i="1"/>
  <c r="EQ1465" i="1" s="1"/>
  <c r="FM1496" i="1"/>
  <c r="FL1517" i="1"/>
  <c r="EW1517" i="1"/>
  <c r="FO1517" i="1" s="1"/>
  <c r="EM1464" i="1"/>
  <c r="ES1464" i="1" s="1"/>
  <c r="FK1464" i="1" s="1"/>
  <c r="EL1464" i="1"/>
  <c r="ER1464" i="1" s="1"/>
  <c r="FJ1464" i="1" s="1"/>
  <c r="EK1464" i="1"/>
  <c r="EQ1453" i="1"/>
  <c r="EM1472" i="1"/>
  <c r="ES1472" i="1" s="1"/>
  <c r="FK1472" i="1" s="1"/>
  <c r="EK1472" i="1"/>
  <c r="EQ1472" i="1" s="1"/>
  <c r="EL1472" i="1"/>
  <c r="ER1472" i="1" s="1"/>
  <c r="FJ1472" i="1" s="1"/>
  <c r="EO1448" i="1"/>
  <c r="ES1460" i="1"/>
  <c r="FK1460" i="1" s="1"/>
  <c r="EK1441" i="1"/>
  <c r="EQ1441" i="1" s="1"/>
  <c r="EN1460" i="1"/>
  <c r="EQ1460" i="1" s="1"/>
  <c r="EO1485" i="1"/>
  <c r="EQ1448" i="1"/>
  <c r="EM1424" i="1"/>
  <c r="EL1424" i="1"/>
  <c r="ER1424" i="1" s="1"/>
  <c r="FJ1424" i="1" s="1"/>
  <c r="EK1424" i="1"/>
  <c r="EQ1424" i="1" s="1"/>
  <c r="EM1421" i="1"/>
  <c r="ES1421" i="1" s="1"/>
  <c r="FK1421" i="1" s="1"/>
  <c r="FL1412" i="1"/>
  <c r="EW1412" i="1"/>
  <c r="FO1412" i="1" s="1"/>
  <c r="EQ1434" i="1"/>
  <c r="EM1423" i="1"/>
  <c r="ES1423" i="1" s="1"/>
  <c r="FK1423" i="1" s="1"/>
  <c r="EM1394" i="1"/>
  <c r="ES1394" i="1" s="1"/>
  <c r="FK1394" i="1" s="1"/>
  <c r="EL1394" i="1"/>
  <c r="ER1394" i="1" s="1"/>
  <c r="FJ1394" i="1" s="1"/>
  <c r="EK1394" i="1"/>
  <c r="EQ1394" i="1" s="1"/>
  <c r="EM1390" i="1"/>
  <c r="ES1390" i="1" s="1"/>
  <c r="FK1390" i="1" s="1"/>
  <c r="EL1390" i="1"/>
  <c r="ER1390" i="1" s="1"/>
  <c r="FJ1390" i="1" s="1"/>
  <c r="EK1390" i="1"/>
  <c r="EQ1390" i="1" s="1"/>
  <c r="EM1386" i="1"/>
  <c r="ES1386" i="1" s="1"/>
  <c r="FK1386" i="1" s="1"/>
  <c r="EL1386" i="1"/>
  <c r="ER1386" i="1" s="1"/>
  <c r="FJ1386" i="1" s="1"/>
  <c r="EK1386" i="1"/>
  <c r="EQ1386" i="1" s="1"/>
  <c r="EM1382" i="1"/>
  <c r="ES1382" i="1" s="1"/>
  <c r="FK1382" i="1" s="1"/>
  <c r="EL1382" i="1"/>
  <c r="ER1382" i="1" s="1"/>
  <c r="FJ1382" i="1" s="1"/>
  <c r="EK1382" i="1"/>
  <c r="EQ1382" i="1" s="1"/>
  <c r="ER1436" i="1"/>
  <c r="FJ1436" i="1" s="1"/>
  <c r="FM1436" i="1"/>
  <c r="EQ1402" i="1"/>
  <c r="FL1415" i="1"/>
  <c r="EW1415" i="1"/>
  <c r="FO1415" i="1" s="1"/>
  <c r="ER1405" i="1"/>
  <c r="FJ1405" i="1" s="1"/>
  <c r="EK1403" i="1"/>
  <c r="EQ1403" i="1" s="1"/>
  <c r="EN1407" i="1"/>
  <c r="EO1429" i="1"/>
  <c r="FL1380" i="1"/>
  <c r="EW1380" i="1"/>
  <c r="FO1380" i="1" s="1"/>
  <c r="EW1402" i="1"/>
  <c r="FO1402" i="1" s="1"/>
  <c r="FL1402" i="1"/>
  <c r="EL1367" i="1"/>
  <c r="ER1367" i="1" s="1"/>
  <c r="FJ1367" i="1" s="1"/>
  <c r="EK1367" i="1"/>
  <c r="EQ1367" i="1" s="1"/>
  <c r="EM1367" i="1"/>
  <c r="ES1367" i="1" s="1"/>
  <c r="FK1367" i="1" s="1"/>
  <c r="EW1359" i="1"/>
  <c r="FO1359" i="1" s="1"/>
  <c r="FL1359" i="1"/>
  <c r="EK1428" i="1"/>
  <c r="EQ1428" i="1" s="1"/>
  <c r="EQ1399" i="1"/>
  <c r="FL1394" i="1"/>
  <c r="EW1394" i="1"/>
  <c r="FO1394" i="1" s="1"/>
  <c r="EK1404" i="1"/>
  <c r="EQ1404" i="1" s="1"/>
  <c r="ES1405" i="1"/>
  <c r="FK1405" i="1" s="1"/>
  <c r="EK1366" i="1"/>
  <c r="EQ1366" i="1" s="1"/>
  <c r="EM1366" i="1"/>
  <c r="ES1366" i="1" s="1"/>
  <c r="FK1366" i="1" s="1"/>
  <c r="EL1366" i="1"/>
  <c r="ER1366" i="1" s="1"/>
  <c r="FJ1366" i="1" s="1"/>
  <c r="FK1361" i="1"/>
  <c r="ES1357" i="1"/>
  <c r="FK1357" i="1" s="1"/>
  <c r="FI1358" i="1"/>
  <c r="EM1349" i="1"/>
  <c r="ES1349" i="1" s="1"/>
  <c r="FK1349" i="1" s="1"/>
  <c r="EL1349" i="1"/>
  <c r="EK1349" i="1"/>
  <c r="EQ1349" i="1" s="1"/>
  <c r="EW1388" i="1"/>
  <c r="FO1388" i="1" s="1"/>
  <c r="EK1426" i="1"/>
  <c r="EQ1426" i="1" s="1"/>
  <c r="EQ1350" i="1"/>
  <c r="EL1344" i="1"/>
  <c r="ER1344" i="1" s="1"/>
  <c r="FJ1344" i="1" s="1"/>
  <c r="EM1339" i="1"/>
  <c r="EK1339" i="1"/>
  <c r="EQ1339" i="1" s="1"/>
  <c r="EL1339" i="1"/>
  <c r="ER1339" i="1" s="1"/>
  <c r="FJ1339" i="1" s="1"/>
  <c r="ER1350" i="1"/>
  <c r="FJ1350" i="1" s="1"/>
  <c r="EO1345" i="1"/>
  <c r="EM1338" i="1"/>
  <c r="ES1338" i="1" s="1"/>
  <c r="FK1338" i="1" s="1"/>
  <c r="EL1338" i="1"/>
  <c r="ER1338" i="1" s="1"/>
  <c r="FJ1338" i="1" s="1"/>
  <c r="EK1338" i="1"/>
  <c r="EQ1338" i="1" s="1"/>
  <c r="EW1330" i="1"/>
  <c r="FO1330" i="1" s="1"/>
  <c r="FL1330" i="1"/>
  <c r="EW1320" i="1"/>
  <c r="FO1320" i="1" s="1"/>
  <c r="FL1320" i="1"/>
  <c r="EW1304" i="1"/>
  <c r="FO1304" i="1" s="1"/>
  <c r="FL1304" i="1"/>
  <c r="EP1344" i="1"/>
  <c r="FM1346" i="1"/>
  <c r="EN1353" i="1"/>
  <c r="EM1324" i="1"/>
  <c r="ES1324" i="1" s="1"/>
  <c r="FK1324" i="1" s="1"/>
  <c r="EL1324" i="1"/>
  <c r="EK1324" i="1"/>
  <c r="EQ1324" i="1" s="1"/>
  <c r="EL1346" i="1"/>
  <c r="ER1346" i="1" s="1"/>
  <c r="FJ1346" i="1" s="1"/>
  <c r="EK1321" i="1"/>
  <c r="EQ1321" i="1" s="1"/>
  <c r="EO1319" i="1"/>
  <c r="EW1293" i="1"/>
  <c r="FO1293" i="1" s="1"/>
  <c r="FL1293" i="1"/>
  <c r="ER1289" i="1"/>
  <c r="FJ1289" i="1" s="1"/>
  <c r="EP1339" i="1"/>
  <c r="EK1305" i="1"/>
  <c r="EQ1305" i="1" s="1"/>
  <c r="EO1324" i="1"/>
  <c r="FL1298" i="1"/>
  <c r="EW1298" i="1"/>
  <c r="FO1298" i="1" s="1"/>
  <c r="EQ1326" i="1"/>
  <c r="FJ1309" i="1"/>
  <c r="EN1282" i="1"/>
  <c r="EV1272" i="1"/>
  <c r="FN1272" i="1" s="1"/>
  <c r="EJ1272" i="1"/>
  <c r="FH1272" i="1" s="1"/>
  <c r="FI1272" i="1"/>
  <c r="EM1259" i="1"/>
  <c r="ES1259" i="1" s="1"/>
  <c r="FK1259" i="1" s="1"/>
  <c r="EL1259" i="1"/>
  <c r="EK1259" i="1"/>
  <c r="EQ1259" i="1" s="1"/>
  <c r="FO1325" i="1"/>
  <c r="FM1282" i="1"/>
  <c r="EW1271" i="1"/>
  <c r="FO1271" i="1" s="1"/>
  <c r="FL1271" i="1"/>
  <c r="ER1319" i="1"/>
  <c r="FJ1319" i="1" s="1"/>
  <c r="FO1283" i="1"/>
  <c r="EQ1282" i="1"/>
  <c r="EO1249" i="1"/>
  <c r="ER1249" i="1" s="1"/>
  <c r="FJ1249" i="1" s="1"/>
  <c r="FL1218" i="1"/>
  <c r="EW1218" i="1"/>
  <c r="FO1218" i="1" s="1"/>
  <c r="FL1209" i="1"/>
  <c r="EW1209" i="1"/>
  <c r="FO1209" i="1" s="1"/>
  <c r="EW1250" i="1"/>
  <c r="FO1250" i="1" s="1"/>
  <c r="FL1250" i="1"/>
  <c r="EO1248" i="1"/>
  <c r="EM1237" i="1"/>
  <c r="ES1237" i="1" s="1"/>
  <c r="FK1237" i="1" s="1"/>
  <c r="EL1237" i="1"/>
  <c r="ER1237" i="1" s="1"/>
  <c r="FJ1237" i="1" s="1"/>
  <c r="EK1237" i="1"/>
  <c r="EQ1237" i="1" s="1"/>
  <c r="EP1245" i="1"/>
  <c r="EP1261" i="1"/>
  <c r="ES1261" i="1" s="1"/>
  <c r="FK1261" i="1" s="1"/>
  <c r="ER1286" i="1"/>
  <c r="FJ1286" i="1" s="1"/>
  <c r="EW1258" i="1"/>
  <c r="FO1258" i="1" s="1"/>
  <c r="FL1258" i="1"/>
  <c r="EO1259" i="1"/>
  <c r="EQ1191" i="1"/>
  <c r="EW1208" i="1"/>
  <c r="FO1208" i="1" s="1"/>
  <c r="FL1208" i="1"/>
  <c r="EM1199" i="1"/>
  <c r="ES1199" i="1" s="1"/>
  <c r="FK1199" i="1" s="1"/>
  <c r="FL1212" i="1"/>
  <c r="EW1212" i="1"/>
  <c r="FO1212" i="1" s="1"/>
  <c r="EN1188" i="1"/>
  <c r="EQ1188" i="1" s="1"/>
  <c r="FL1192" i="1"/>
  <c r="EW1192" i="1"/>
  <c r="FO1192" i="1" s="1"/>
  <c r="EP1190" i="1"/>
  <c r="EL1211" i="1"/>
  <c r="ER1211" i="1" s="1"/>
  <c r="FJ1211" i="1" s="1"/>
  <c r="EL1200" i="1"/>
  <c r="ER1200" i="1" s="1"/>
  <c r="FJ1200" i="1" s="1"/>
  <c r="EL1186" i="1"/>
  <c r="ER1186" i="1" s="1"/>
  <c r="FJ1186" i="1" s="1"/>
  <c r="EP1180" i="1"/>
  <c r="ES1180" i="1" s="1"/>
  <c r="FK1180" i="1" s="1"/>
  <c r="EQ1214" i="1"/>
  <c r="EW1204" i="1"/>
  <c r="FO1204" i="1" s="1"/>
  <c r="FL1204" i="1"/>
  <c r="FL1174" i="1"/>
  <c r="EW1174" i="1"/>
  <c r="FO1174" i="1" s="1"/>
  <c r="EQ1218" i="1"/>
  <c r="EW1206" i="1"/>
  <c r="FO1206" i="1" s="1"/>
  <c r="EN1208" i="1"/>
  <c r="EQ1208" i="1" s="1"/>
  <c r="EW1189" i="1"/>
  <c r="FO1189" i="1" s="1"/>
  <c r="EO1179" i="1"/>
  <c r="EM1178" i="1"/>
  <c r="ES1178" i="1" s="1"/>
  <c r="FK1178" i="1" s="1"/>
  <c r="EL1178" i="1"/>
  <c r="ER1178" i="1" s="1"/>
  <c r="FJ1178" i="1" s="1"/>
  <c r="EP1179" i="1"/>
  <c r="ES1179" i="1" s="1"/>
  <c r="FK1179" i="1" s="1"/>
  <c r="EK1178" i="1"/>
  <c r="EQ1178" i="1" s="1"/>
  <c r="EN1179" i="1"/>
  <c r="EQ1179" i="1" s="1"/>
  <c r="EW1167" i="1"/>
  <c r="FO1167" i="1" s="1"/>
  <c r="FL1167" i="1"/>
  <c r="EL1146" i="1"/>
  <c r="ER1146" i="1" s="1"/>
  <c r="FJ1146" i="1" s="1"/>
  <c r="EL1141" i="1"/>
  <c r="ER1141" i="1" s="1"/>
  <c r="FJ1141" i="1" s="1"/>
  <c r="EW1160" i="1"/>
  <c r="FO1160" i="1" s="1"/>
  <c r="FL1160" i="1"/>
  <c r="EW1147" i="1"/>
  <c r="FO1147" i="1" s="1"/>
  <c r="FL1147" i="1"/>
  <c r="EQ1125" i="1"/>
  <c r="EQ1168" i="1"/>
  <c r="FL1158" i="1"/>
  <c r="EW1158" i="1"/>
  <c r="FO1158" i="1" s="1"/>
  <c r="ER1133" i="1"/>
  <c r="FJ1133" i="1" s="1"/>
  <c r="EP1161" i="1"/>
  <c r="ES1161" i="1" s="1"/>
  <c r="FK1161" i="1" s="1"/>
  <c r="EK1144" i="1"/>
  <c r="EQ1144" i="1" s="1"/>
  <c r="EK1140" i="1"/>
  <c r="EQ1140" i="1" s="1"/>
  <c r="FL1163" i="1"/>
  <c r="EW1163" i="1"/>
  <c r="FO1163" i="1" s="1"/>
  <c r="EK1124" i="1"/>
  <c r="EQ1124" i="1" s="1"/>
  <c r="FL1131" i="1"/>
  <c r="EW1131" i="1"/>
  <c r="FO1131" i="1" s="1"/>
  <c r="EW1081" i="1"/>
  <c r="FO1081" i="1" s="1"/>
  <c r="FL1081" i="1"/>
  <c r="ER1169" i="1"/>
  <c r="FJ1169" i="1" s="1"/>
  <c r="EP1174" i="1"/>
  <c r="ES1157" i="1"/>
  <c r="FK1157" i="1" s="1"/>
  <c r="EW1127" i="1"/>
  <c r="FO1127" i="1" s="1"/>
  <c r="FL1127" i="1"/>
  <c r="EO1120" i="1"/>
  <c r="ES1111" i="1"/>
  <c r="FK1111" i="1" s="1"/>
  <c r="FM1091" i="1"/>
  <c r="FL1077" i="1"/>
  <c r="EW1077" i="1"/>
  <c r="FO1077" i="1" s="1"/>
  <c r="EW1101" i="1"/>
  <c r="FO1101" i="1" s="1"/>
  <c r="EM1090" i="1"/>
  <c r="ES1090" i="1" s="1"/>
  <c r="FK1090" i="1" s="1"/>
  <c r="EL1090" i="1"/>
  <c r="ER1090" i="1" s="1"/>
  <c r="FJ1090" i="1" s="1"/>
  <c r="EK1090" i="1"/>
  <c r="EQ1090" i="1" s="1"/>
  <c r="EV1079" i="1"/>
  <c r="FN1079" i="1" s="1"/>
  <c r="EJ1079" i="1"/>
  <c r="FH1079" i="1" s="1"/>
  <c r="FI1079" i="1"/>
  <c r="ES1118" i="1"/>
  <c r="FK1118" i="1" s="1"/>
  <c r="ES1091" i="1"/>
  <c r="FK1091" i="1" s="1"/>
  <c r="FM1044" i="1"/>
  <c r="FM1024" i="1"/>
  <c r="ER1108" i="1"/>
  <c r="FJ1108" i="1" s="1"/>
  <c r="EW1099" i="1"/>
  <c r="FO1099" i="1" s="1"/>
  <c r="FL1099" i="1"/>
  <c r="FM1081" i="1"/>
  <c r="FO1102" i="1"/>
  <c r="ER1096" i="1"/>
  <c r="FJ1096" i="1" s="1"/>
  <c r="EM1082" i="1"/>
  <c r="ES1082" i="1" s="1"/>
  <c r="FK1082" i="1" s="1"/>
  <c r="EL1082" i="1"/>
  <c r="ER1082" i="1" s="1"/>
  <c r="FJ1082" i="1" s="1"/>
  <c r="EK1082" i="1"/>
  <c r="EQ1082" i="1" s="1"/>
  <c r="EN1080" i="1"/>
  <c r="EK1058" i="1"/>
  <c r="EQ1058" i="1" s="1"/>
  <c r="EW1049" i="1"/>
  <c r="FO1049" i="1" s="1"/>
  <c r="FL1049" i="1"/>
  <c r="ES1029" i="1"/>
  <c r="FK1029" i="1" s="1"/>
  <c r="EW1041" i="1"/>
  <c r="FO1041" i="1" s="1"/>
  <c r="FL1041" i="1"/>
  <c r="EM1025" i="1"/>
  <c r="ES1025" i="1" s="1"/>
  <c r="FK1025" i="1" s="1"/>
  <c r="EL1025" i="1"/>
  <c r="ER1025" i="1" s="1"/>
  <c r="FJ1025" i="1" s="1"/>
  <c r="EK1025" i="1"/>
  <c r="EQ1025" i="1" s="1"/>
  <c r="EO1117" i="1"/>
  <c r="EO1068" i="1"/>
  <c r="ER1068" i="1" s="1"/>
  <c r="FJ1068" i="1" s="1"/>
  <c r="EL1039" i="1"/>
  <c r="ER1039" i="1" s="1"/>
  <c r="FJ1039" i="1" s="1"/>
  <c r="EW1026" i="1"/>
  <c r="FO1026" i="1" s="1"/>
  <c r="FL1026" i="1"/>
  <c r="FL1017" i="1"/>
  <c r="EW1017" i="1"/>
  <c r="FO1017" i="1" s="1"/>
  <c r="EW1097" i="1"/>
  <c r="FO1097" i="1" s="1"/>
  <c r="FL1097" i="1"/>
  <c r="EL1087" i="1"/>
  <c r="ER1087" i="1" s="1"/>
  <c r="FJ1087" i="1" s="1"/>
  <c r="EP1054" i="1"/>
  <c r="EP1066" i="1"/>
  <c r="FM1039" i="1"/>
  <c r="EL1006" i="1"/>
  <c r="ER1006" i="1" s="1"/>
  <c r="FJ1006" i="1" s="1"/>
  <c r="EM1006" i="1"/>
  <c r="ES1006" i="1" s="1"/>
  <c r="FK1006" i="1" s="1"/>
  <c r="EK1006" i="1"/>
  <c r="EQ1006" i="1" s="1"/>
  <c r="EO1130" i="1"/>
  <c r="FM1064" i="1"/>
  <c r="EO1057" i="1"/>
  <c r="EM1041" i="1"/>
  <c r="ES1041" i="1" s="1"/>
  <c r="FK1041" i="1" s="1"/>
  <c r="EP1013" i="1"/>
  <c r="EK1012" i="1"/>
  <c r="EQ1012" i="1" s="1"/>
  <c r="EM1012" i="1"/>
  <c r="ES1012" i="1" s="1"/>
  <c r="FK1012" i="1" s="1"/>
  <c r="EL1012" i="1"/>
  <c r="ER1012" i="1" s="1"/>
  <c r="FJ1012" i="1" s="1"/>
  <c r="EO1013" i="1"/>
  <c r="EN1013" i="1"/>
  <c r="EQ1099" i="1"/>
  <c r="EK1061" i="1"/>
  <c r="EQ1061" i="1" s="1"/>
  <c r="EN1064" i="1"/>
  <c r="EQ1064" i="1" s="1"/>
  <c r="EK1033" i="1"/>
  <c r="FM1062" i="1"/>
  <c r="ER993" i="1"/>
  <c r="FJ993" i="1" s="1"/>
  <c r="FL994" i="1"/>
  <c r="EW994" i="1"/>
  <c r="FO994" i="1" s="1"/>
  <c r="ER992" i="1"/>
  <c r="FJ992" i="1" s="1"/>
  <c r="EN994" i="1"/>
  <c r="EL916" i="1"/>
  <c r="ER916" i="1" s="1"/>
  <c r="FJ916" i="1" s="1"/>
  <c r="EK916" i="1"/>
  <c r="EQ916" i="1" s="1"/>
  <c r="EM916" i="1"/>
  <c r="ES916" i="1" s="1"/>
  <c r="FK916" i="1" s="1"/>
  <c r="FL983" i="1"/>
  <c r="EW983" i="1"/>
  <c r="FO983" i="1" s="1"/>
  <c r="EM977" i="1"/>
  <c r="ES977" i="1" s="1"/>
  <c r="FK977" i="1" s="1"/>
  <c r="EL977" i="1"/>
  <c r="EK977" i="1"/>
  <c r="EQ977" i="1" s="1"/>
  <c r="ES996" i="1"/>
  <c r="FK996" i="1" s="1"/>
  <c r="EW974" i="1"/>
  <c r="FO974" i="1" s="1"/>
  <c r="FL974" i="1"/>
  <c r="FL973" i="1"/>
  <c r="EW973" i="1"/>
  <c r="FO973" i="1" s="1"/>
  <c r="EM972" i="1"/>
  <c r="EP1018" i="1"/>
  <c r="ER999" i="1"/>
  <c r="FJ999" i="1" s="1"/>
  <c r="EW986" i="1"/>
  <c r="FO986" i="1" s="1"/>
  <c r="FL986" i="1"/>
  <c r="EO972" i="1"/>
  <c r="EP972" i="1"/>
  <c r="EN972" i="1"/>
  <c r="EN919" i="1"/>
  <c r="EP970" i="1"/>
  <c r="EK963" i="1"/>
  <c r="EQ963" i="1" s="1"/>
  <c r="FL942" i="1"/>
  <c r="EW942" i="1"/>
  <c r="FO942" i="1" s="1"/>
  <c r="FL906" i="1"/>
  <c r="EW906" i="1"/>
  <c r="FO906" i="1" s="1"/>
  <c r="EN999" i="1"/>
  <c r="EQ999" i="1" s="1"/>
  <c r="FI937" i="1"/>
  <c r="EV937" i="1"/>
  <c r="FN937" i="1" s="1"/>
  <c r="EJ937" i="1"/>
  <c r="FH937" i="1" s="1"/>
  <c r="EK925" i="1"/>
  <c r="EQ925" i="1" s="1"/>
  <c r="EK915" i="1"/>
  <c r="EW884" i="1"/>
  <c r="FO884" i="1" s="1"/>
  <c r="FL884" i="1"/>
  <c r="EQ866" i="1"/>
  <c r="EW855" i="1"/>
  <c r="FO855" i="1" s="1"/>
  <c r="FL855" i="1"/>
  <c r="EN980" i="1"/>
  <c r="EP973" i="1"/>
  <c r="FL933" i="1"/>
  <c r="EW933" i="1"/>
  <c r="FO933" i="1" s="1"/>
  <c r="ES929" i="1"/>
  <c r="FK929" i="1" s="1"/>
  <c r="EQ913" i="1"/>
  <c r="EQ879" i="1"/>
  <c r="EQ796" i="1"/>
  <c r="EQ780" i="1"/>
  <c r="EL961" i="1"/>
  <c r="ER961" i="1" s="1"/>
  <c r="FJ961" i="1" s="1"/>
  <c r="EQ939" i="1"/>
  <c r="ER931" i="1"/>
  <c r="FJ931" i="1" s="1"/>
  <c r="FM924" i="1"/>
  <c r="FM899" i="1"/>
  <c r="EP866" i="1"/>
  <c r="ES866" i="1" s="1"/>
  <c r="FK866" i="1" s="1"/>
  <c r="FJ838" i="1"/>
  <c r="ER790" i="1"/>
  <c r="FJ790" i="1" s="1"/>
  <c r="EP767" i="1"/>
  <c r="ES767" i="1" s="1"/>
  <c r="FK767" i="1" s="1"/>
  <c r="EM940" i="1"/>
  <c r="ES940" i="1" s="1"/>
  <c r="FK940" i="1" s="1"/>
  <c r="EL940" i="1"/>
  <c r="ER940" i="1" s="1"/>
  <c r="FJ940" i="1" s="1"/>
  <c r="EK940" i="1"/>
  <c r="EQ940" i="1" s="1"/>
  <c r="FL934" i="1"/>
  <c r="EW934" i="1"/>
  <c r="FO934" i="1" s="1"/>
  <c r="FI923" i="1"/>
  <c r="EV923" i="1"/>
  <c r="FN923" i="1" s="1"/>
  <c r="EJ923" i="1"/>
  <c r="FH923" i="1" s="1"/>
  <c r="EL883" i="1"/>
  <c r="ER883" i="1" s="1"/>
  <c r="FJ883" i="1" s="1"/>
  <c r="EK883" i="1"/>
  <c r="EQ883" i="1" s="1"/>
  <c r="EM883" i="1"/>
  <c r="ES883" i="1" s="1"/>
  <c r="FK883" i="1" s="1"/>
  <c r="EQ846" i="1"/>
  <c r="EP1020" i="1"/>
  <c r="EL1004" i="1"/>
  <c r="ER1004" i="1" s="1"/>
  <c r="FJ1004" i="1" s="1"/>
  <c r="EO977" i="1"/>
  <c r="FL922" i="1"/>
  <c r="EW922" i="1"/>
  <c r="FO922" i="1" s="1"/>
  <c r="EQ899" i="1"/>
  <c r="EQ884" i="1"/>
  <c r="FL875" i="1"/>
  <c r="EW875" i="1"/>
  <c r="FO875" i="1" s="1"/>
  <c r="EO985" i="1"/>
  <c r="FM922" i="1"/>
  <c r="EW893" i="1"/>
  <c r="FO893" i="1" s="1"/>
  <c r="FL893" i="1"/>
  <c r="FL877" i="1"/>
  <c r="EW877" i="1"/>
  <c r="FO877" i="1" s="1"/>
  <c r="EP860" i="1"/>
  <c r="EQ841" i="1"/>
  <c r="EM809" i="1"/>
  <c r="ES809" i="1" s="1"/>
  <c r="FK809" i="1" s="1"/>
  <c r="EL809" i="1"/>
  <c r="ER809" i="1" s="1"/>
  <c r="FJ809" i="1" s="1"/>
  <c r="EK809" i="1"/>
  <c r="EQ809" i="1" s="1"/>
  <c r="EM801" i="1"/>
  <c r="ES801" i="1" s="1"/>
  <c r="FK801" i="1" s="1"/>
  <c r="EL801" i="1"/>
  <c r="ER801" i="1" s="1"/>
  <c r="FJ801" i="1" s="1"/>
  <c r="EK801" i="1"/>
  <c r="EQ801" i="1" s="1"/>
  <c r="EM774" i="1"/>
  <c r="ES774" i="1" s="1"/>
  <c r="FK774" i="1" s="1"/>
  <c r="EL774" i="1"/>
  <c r="ER774" i="1" s="1"/>
  <c r="FJ774" i="1" s="1"/>
  <c r="EK774" i="1"/>
  <c r="EQ774" i="1" s="1"/>
  <c r="EM853" i="1"/>
  <c r="ES853" i="1" s="1"/>
  <c r="FK853" i="1" s="1"/>
  <c r="EW821" i="1"/>
  <c r="FO821" i="1" s="1"/>
  <c r="FL821" i="1"/>
  <c r="FM802" i="1"/>
  <c r="EK893" i="1"/>
  <c r="EQ893" i="1" s="1"/>
  <c r="ES845" i="1"/>
  <c r="FK845" i="1" s="1"/>
  <c r="EO840" i="1"/>
  <c r="ER840" i="1" s="1"/>
  <c r="FJ840" i="1" s="1"/>
  <c r="EP829" i="1"/>
  <c r="EO829" i="1"/>
  <c r="EN829" i="1"/>
  <c r="FL781" i="1"/>
  <c r="EW781" i="1"/>
  <c r="FO781" i="1" s="1"/>
  <c r="EP755" i="1"/>
  <c r="FL964" i="1"/>
  <c r="EW964" i="1"/>
  <c r="FO964" i="1" s="1"/>
  <c r="EM858" i="1"/>
  <c r="ES858" i="1" s="1"/>
  <c r="FK858" i="1" s="1"/>
  <c r="FL803" i="1"/>
  <c r="EW803" i="1"/>
  <c r="FO803" i="1" s="1"/>
  <c r="ES790" i="1"/>
  <c r="FK790" i="1" s="1"/>
  <c r="EW743" i="1"/>
  <c r="FO743" i="1" s="1"/>
  <c r="FL743" i="1"/>
  <c r="ES949" i="1"/>
  <c r="FK949" i="1" s="1"/>
  <c r="EK858" i="1"/>
  <c r="EQ858" i="1" s="1"/>
  <c r="EW827" i="1"/>
  <c r="FO827" i="1" s="1"/>
  <c r="FL827" i="1"/>
  <c r="EM802" i="1"/>
  <c r="ES802" i="1" s="1"/>
  <c r="FK802" i="1" s="1"/>
  <c r="EQ747" i="1"/>
  <c r="ER674" i="1"/>
  <c r="FJ674" i="1" s="1"/>
  <c r="ER664" i="1"/>
  <c r="FJ664" i="1" s="1"/>
  <c r="ER656" i="1"/>
  <c r="FJ656" i="1" s="1"/>
  <c r="EW929" i="1"/>
  <c r="FO929" i="1" s="1"/>
  <c r="FL929" i="1"/>
  <c r="EL847" i="1"/>
  <c r="ER847" i="1" s="1"/>
  <c r="FJ847" i="1" s="1"/>
  <c r="FK826" i="1"/>
  <c r="EW800" i="1"/>
  <c r="FO800" i="1" s="1"/>
  <c r="FL800" i="1"/>
  <c r="FL796" i="1"/>
  <c r="EW796" i="1"/>
  <c r="FO796" i="1" s="1"/>
  <c r="EL768" i="1"/>
  <c r="ER768" i="1" s="1"/>
  <c r="FJ768" i="1" s="1"/>
  <c r="EL739" i="1"/>
  <c r="ER739" i="1" s="1"/>
  <c r="FJ739" i="1" s="1"/>
  <c r="ER734" i="1"/>
  <c r="FJ734" i="1" s="1"/>
  <c r="EM724" i="1"/>
  <c r="ES724" i="1" s="1"/>
  <c r="FK724" i="1" s="1"/>
  <c r="EL724" i="1"/>
  <c r="ER724" i="1" s="1"/>
  <c r="FJ724" i="1" s="1"/>
  <c r="EK724" i="1"/>
  <c r="EQ724" i="1" s="1"/>
  <c r="EK707" i="1"/>
  <c r="EQ707" i="1" s="1"/>
  <c r="EM687" i="1"/>
  <c r="ES687" i="1" s="1"/>
  <c r="FK687" i="1" s="1"/>
  <c r="EL687" i="1"/>
  <c r="ER687" i="1" s="1"/>
  <c r="FJ687" i="1" s="1"/>
  <c r="EK687" i="1"/>
  <c r="EQ687" i="1" s="1"/>
  <c r="EV674" i="1"/>
  <c r="FN674" i="1" s="1"/>
  <c r="EJ674" i="1"/>
  <c r="FH674" i="1" s="1"/>
  <c r="FI674" i="1"/>
  <c r="EV646" i="1"/>
  <c r="FN646" i="1" s="1"/>
  <c r="EJ646" i="1"/>
  <c r="FH646" i="1" s="1"/>
  <c r="FI646" i="1"/>
  <c r="EM635" i="1"/>
  <c r="ES635" i="1" s="1"/>
  <c r="FK635" i="1" s="1"/>
  <c r="EL635" i="1"/>
  <c r="ER635" i="1" s="1"/>
  <c r="FJ635" i="1" s="1"/>
  <c r="EK635" i="1"/>
  <c r="EQ635" i="1" s="1"/>
  <c r="EP634" i="1"/>
  <c r="ES634" i="1" s="1"/>
  <c r="FK634" i="1" s="1"/>
  <c r="EO634" i="1"/>
  <c r="ER634" i="1" s="1"/>
  <c r="FJ634" i="1" s="1"/>
  <c r="EN634" i="1"/>
  <c r="EQ634" i="1" s="1"/>
  <c r="FO818" i="1"/>
  <c r="ES780" i="1"/>
  <c r="FK780" i="1" s="1"/>
  <c r="ER759" i="1"/>
  <c r="FJ759" i="1" s="1"/>
  <c r="FL847" i="1"/>
  <c r="EW847" i="1"/>
  <c r="FO847" i="1" s="1"/>
  <c r="EM829" i="1"/>
  <c r="ES829" i="1" s="1"/>
  <c r="FK829" i="1" s="1"/>
  <c r="EO808" i="1"/>
  <c r="EP781" i="1"/>
  <c r="EM697" i="1"/>
  <c r="ES697" i="1" s="1"/>
  <c r="FK697" i="1" s="1"/>
  <c r="EL697" i="1"/>
  <c r="ER697" i="1" s="1"/>
  <c r="FJ697" i="1" s="1"/>
  <c r="EK697" i="1"/>
  <c r="EQ697" i="1" s="1"/>
  <c r="EO806" i="1"/>
  <c r="ER806" i="1" s="1"/>
  <c r="FJ806" i="1" s="1"/>
  <c r="EM739" i="1"/>
  <c r="ES739" i="1" s="1"/>
  <c r="FK739" i="1" s="1"/>
  <c r="EO677" i="1"/>
  <c r="EW656" i="1"/>
  <c r="FO656" i="1" s="1"/>
  <c r="FL656" i="1"/>
  <c r="EW938" i="1"/>
  <c r="FO938" i="1" s="1"/>
  <c r="ER720" i="1"/>
  <c r="FJ720" i="1" s="1"/>
  <c r="EO629" i="1"/>
  <c r="ES770" i="1"/>
  <c r="FK770" i="1" s="1"/>
  <c r="ER705" i="1"/>
  <c r="FJ705" i="1" s="1"/>
  <c r="EN657" i="1"/>
  <c r="EL611" i="1"/>
  <c r="ER611" i="1" s="1"/>
  <c r="FJ611" i="1" s="1"/>
  <c r="EK611" i="1"/>
  <c r="EQ611" i="1" s="1"/>
  <c r="EM611" i="1"/>
  <c r="ES611" i="1" s="1"/>
  <c r="FK611" i="1" s="1"/>
  <c r="EL601" i="1"/>
  <c r="EK601" i="1"/>
  <c r="EQ601" i="1" s="1"/>
  <c r="EM601" i="1"/>
  <c r="ES601" i="1" s="1"/>
  <c r="FK601" i="1" s="1"/>
  <c r="ER552" i="1"/>
  <c r="FJ552" i="1" s="1"/>
  <c r="ER741" i="1"/>
  <c r="FJ741" i="1" s="1"/>
  <c r="ER723" i="1"/>
  <c r="FJ723" i="1" s="1"/>
  <c r="FL704" i="1"/>
  <c r="EW704" i="1"/>
  <c r="FO704" i="1" s="1"/>
  <c r="FL684" i="1"/>
  <c r="EW684" i="1"/>
  <c r="FO684" i="1" s="1"/>
  <c r="EW667" i="1"/>
  <c r="FO667" i="1" s="1"/>
  <c r="FL667" i="1"/>
  <c r="EV609" i="1"/>
  <c r="FN609" i="1" s="1"/>
  <c r="EJ609" i="1"/>
  <c r="FH609" i="1" s="1"/>
  <c r="FI609" i="1"/>
  <c r="EM594" i="1"/>
  <c r="ES594" i="1" s="1"/>
  <c r="FK594" i="1" s="1"/>
  <c r="EL594" i="1"/>
  <c r="ER594" i="1" s="1"/>
  <c r="FJ594" i="1" s="1"/>
  <c r="EK594" i="1"/>
  <c r="EQ594" i="1" s="1"/>
  <c r="EP561" i="1"/>
  <c r="ES561" i="1" s="1"/>
  <c r="FK561" i="1" s="1"/>
  <c r="EM560" i="1"/>
  <c r="ES560" i="1" s="1"/>
  <c r="FK560" i="1" s="1"/>
  <c r="EO561" i="1"/>
  <c r="EL560" i="1"/>
  <c r="ER560" i="1" s="1"/>
  <c r="FJ560" i="1" s="1"/>
  <c r="EN561" i="1"/>
  <c r="EQ561" i="1" s="1"/>
  <c r="EK560" i="1"/>
  <c r="FL854" i="1"/>
  <c r="EW854" i="1"/>
  <c r="FO854" i="1" s="1"/>
  <c r="FM694" i="1"/>
  <c r="EK686" i="1"/>
  <c r="EQ686" i="1" s="1"/>
  <c r="EN655" i="1"/>
  <c r="EQ655" i="1" s="1"/>
  <c r="ET631" i="1"/>
  <c r="EW617" i="1"/>
  <c r="FO617" i="1" s="1"/>
  <c r="FL617" i="1"/>
  <c r="EQ826" i="1"/>
  <c r="ES715" i="1"/>
  <c r="FK715" i="1" s="1"/>
  <c r="EW682" i="1"/>
  <c r="FO682" i="1" s="1"/>
  <c r="FL682" i="1"/>
  <c r="FL648" i="1"/>
  <c r="EW648" i="1"/>
  <c r="FO648" i="1" s="1"/>
  <c r="EO640" i="1"/>
  <c r="EM592" i="1"/>
  <c r="ES592" i="1" s="1"/>
  <c r="FK592" i="1" s="1"/>
  <c r="EL592" i="1"/>
  <c r="ER592" i="1" s="1"/>
  <c r="FJ592" i="1" s="1"/>
  <c r="EK592" i="1"/>
  <c r="EQ592" i="1" s="1"/>
  <c r="ER680" i="1"/>
  <c r="FJ680" i="1" s="1"/>
  <c r="ER672" i="1"/>
  <c r="FJ672" i="1" s="1"/>
  <c r="FL655" i="1"/>
  <c r="EW655" i="1"/>
  <c r="FO655" i="1" s="1"/>
  <c r="EW641" i="1"/>
  <c r="FO641" i="1" s="1"/>
  <c r="FL641" i="1"/>
  <c r="EW697" i="1"/>
  <c r="FO697" i="1" s="1"/>
  <c r="ES620" i="1"/>
  <c r="FK620" i="1" s="1"/>
  <c r="FL606" i="1"/>
  <c r="EW606" i="1"/>
  <c r="FO606" i="1" s="1"/>
  <c r="EO581" i="1"/>
  <c r="ES571" i="1"/>
  <c r="FK571" i="1" s="1"/>
  <c r="ER654" i="1"/>
  <c r="FJ654" i="1" s="1"/>
  <c r="EW590" i="1"/>
  <c r="FO590" i="1" s="1"/>
  <c r="FL590" i="1"/>
  <c r="ER570" i="1"/>
  <c r="FJ570" i="1" s="1"/>
  <c r="EW714" i="1"/>
  <c r="FO714" i="1" s="1"/>
  <c r="EM603" i="1"/>
  <c r="ES603" i="1" s="1"/>
  <c r="FK603" i="1" s="1"/>
  <c r="EL603" i="1"/>
  <c r="ER603" i="1" s="1"/>
  <c r="FJ603" i="1" s="1"/>
  <c r="EK603" i="1"/>
  <c r="EQ603" i="1" s="1"/>
  <c r="EP579" i="1"/>
  <c r="FL552" i="1"/>
  <c r="EW552" i="1"/>
  <c r="FO552" i="1" s="1"/>
  <c r="EO822" i="1"/>
  <c r="EQ662" i="1"/>
  <c r="FI610" i="1"/>
  <c r="FL594" i="1"/>
  <c r="EW594" i="1"/>
  <c r="FO594" i="1" s="1"/>
  <c r="ER562" i="1"/>
  <c r="FJ562" i="1" s="1"/>
  <c r="EN736" i="1"/>
  <c r="ES647" i="1"/>
  <c r="FK647" i="1" s="1"/>
  <c r="FL589" i="1"/>
  <c r="EW589" i="1"/>
  <c r="FO589" i="1" s="1"/>
  <c r="EW533" i="1"/>
  <c r="FO533" i="1" s="1"/>
  <c r="FL533" i="1"/>
  <c r="EK528" i="1"/>
  <c r="EQ528" i="1" s="1"/>
  <c r="EL528" i="1"/>
  <c r="ER528" i="1" s="1"/>
  <c r="FJ528" i="1" s="1"/>
  <c r="EO722" i="1"/>
  <c r="EL626" i="1"/>
  <c r="ER626" i="1" s="1"/>
  <c r="FJ626" i="1" s="1"/>
  <c r="EK626" i="1"/>
  <c r="EQ626" i="1" s="1"/>
  <c r="EM626" i="1"/>
  <c r="ES626" i="1" s="1"/>
  <c r="FK626" i="1" s="1"/>
  <c r="EO568" i="1"/>
  <c r="EM524" i="1"/>
  <c r="ES524" i="1" s="1"/>
  <c r="FK524" i="1" s="1"/>
  <c r="EK524" i="1"/>
  <c r="EL524" i="1"/>
  <c r="ER524" i="1" s="1"/>
  <c r="FJ524" i="1" s="1"/>
  <c r="EN529" i="1"/>
  <c r="EW503" i="1"/>
  <c r="FO503" i="1" s="1"/>
  <c r="FL503" i="1"/>
  <c r="EW449" i="1"/>
  <c r="FO449" i="1" s="1"/>
  <c r="FL449" i="1"/>
  <c r="EM523" i="1"/>
  <c r="ES523" i="1" s="1"/>
  <c r="FK523" i="1" s="1"/>
  <c r="EL523" i="1"/>
  <c r="ER523" i="1" s="1"/>
  <c r="FJ523" i="1" s="1"/>
  <c r="EO522" i="1"/>
  <c r="EK523" i="1"/>
  <c r="EQ523" i="1" s="1"/>
  <c r="EN522" i="1"/>
  <c r="EP522" i="1"/>
  <c r="EW509" i="1"/>
  <c r="FO509" i="1" s="1"/>
  <c r="FL509" i="1"/>
  <c r="EO509" i="1"/>
  <c r="EQ462" i="1"/>
  <c r="EP450" i="1"/>
  <c r="ES450" i="1" s="1"/>
  <c r="FK450" i="1" s="1"/>
  <c r="EQ420" i="1"/>
  <c r="EM335" i="1"/>
  <c r="ES335" i="1" s="1"/>
  <c r="FK335" i="1" s="1"/>
  <c r="EL335" i="1"/>
  <c r="ER335" i="1" s="1"/>
  <c r="FJ335" i="1" s="1"/>
  <c r="EK335" i="1"/>
  <c r="EQ335" i="1" s="1"/>
  <c r="EO668" i="1"/>
  <c r="ER668" i="1" s="1"/>
  <c r="FJ668" i="1" s="1"/>
  <c r="EM553" i="1"/>
  <c r="ES553" i="1" s="1"/>
  <c r="FK553" i="1" s="1"/>
  <c r="EL553" i="1"/>
  <c r="ER553" i="1" s="1"/>
  <c r="FJ553" i="1" s="1"/>
  <c r="EK553" i="1"/>
  <c r="EQ553" i="1" s="1"/>
  <c r="EN543" i="1"/>
  <c r="EM525" i="1"/>
  <c r="ES525" i="1" s="1"/>
  <c r="FK525" i="1" s="1"/>
  <c r="EL525" i="1"/>
  <c r="ER525" i="1" s="1"/>
  <c r="FJ525" i="1" s="1"/>
  <c r="EK525" i="1"/>
  <c r="EQ525" i="1" s="1"/>
  <c r="EP488" i="1"/>
  <c r="ES488" i="1" s="1"/>
  <c r="FK488" i="1" s="1"/>
  <c r="EO488" i="1"/>
  <c r="EN488" i="1"/>
  <c r="EQ488" i="1" s="1"/>
  <c r="FI442" i="1"/>
  <c r="EV442" i="1"/>
  <c r="FN442" i="1" s="1"/>
  <c r="EJ442" i="1"/>
  <c r="FH442" i="1" s="1"/>
  <c r="EM416" i="1"/>
  <c r="ES416" i="1" s="1"/>
  <c r="FK416" i="1" s="1"/>
  <c r="EL416" i="1"/>
  <c r="ER416" i="1" s="1"/>
  <c r="FJ416" i="1" s="1"/>
  <c r="EK416" i="1"/>
  <c r="EQ416" i="1" s="1"/>
  <c r="EO413" i="1"/>
  <c r="EN413" i="1"/>
  <c r="FL328" i="1"/>
  <c r="EW328" i="1"/>
  <c r="FO328" i="1" s="1"/>
  <c r="EL221" i="1"/>
  <c r="ER221" i="1" s="1"/>
  <c r="FJ221" i="1" s="1"/>
  <c r="EK221" i="1"/>
  <c r="EQ221" i="1" s="1"/>
  <c r="EM221" i="1"/>
  <c r="ES221" i="1" s="1"/>
  <c r="FK221" i="1" s="1"/>
  <c r="EP625" i="1"/>
  <c r="EO541" i="1"/>
  <c r="EO526" i="1"/>
  <c r="FL497" i="1"/>
  <c r="EW497" i="1"/>
  <c r="FO497" i="1" s="1"/>
  <c r="ER450" i="1"/>
  <c r="FJ450" i="1" s="1"/>
  <c r="ER419" i="1"/>
  <c r="FJ419" i="1" s="1"/>
  <c r="EL624" i="1"/>
  <c r="ER624" i="1" s="1"/>
  <c r="FJ624" i="1" s="1"/>
  <c r="ES604" i="1"/>
  <c r="FK604" i="1" s="1"/>
  <c r="EW526" i="1"/>
  <c r="FO526" i="1" s="1"/>
  <c r="FL526" i="1"/>
  <c r="EW512" i="1"/>
  <c r="FO512" i="1" s="1"/>
  <c r="FL512" i="1"/>
  <c r="EO516" i="1"/>
  <c r="ER516" i="1" s="1"/>
  <c r="EO474" i="1"/>
  <c r="EN474" i="1"/>
  <c r="EP474" i="1"/>
  <c r="EK310" i="1"/>
  <c r="EQ230" i="1"/>
  <c r="EP701" i="1"/>
  <c r="EQ566" i="1"/>
  <c r="EW453" i="1"/>
  <c r="FO453" i="1" s="1"/>
  <c r="FL453" i="1"/>
  <c r="EL400" i="1"/>
  <c r="ER400" i="1" s="1"/>
  <c r="FJ400" i="1" s="1"/>
  <c r="EK400" i="1"/>
  <c r="EQ400" i="1" s="1"/>
  <c r="EM400" i="1"/>
  <c r="ES400" i="1" s="1"/>
  <c r="FK400" i="1" s="1"/>
  <c r="EO404" i="1"/>
  <c r="EM366" i="1"/>
  <c r="EL366" i="1"/>
  <c r="EK366" i="1"/>
  <c r="EQ366" i="1" s="1"/>
  <c r="FL335" i="1"/>
  <c r="EW335" i="1"/>
  <c r="FO335" i="1" s="1"/>
  <c r="ER302" i="1"/>
  <c r="FJ302" i="1" s="1"/>
  <c r="ER274" i="1"/>
  <c r="FJ274" i="1" s="1"/>
  <c r="EM250" i="1"/>
  <c r="ES250" i="1" s="1"/>
  <c r="FK250" i="1" s="1"/>
  <c r="EL250" i="1"/>
  <c r="ER250" i="1" s="1"/>
  <c r="FJ250" i="1" s="1"/>
  <c r="EK250" i="1"/>
  <c r="EQ250" i="1" s="1"/>
  <c r="EM504" i="1"/>
  <c r="ES504" i="1" s="1"/>
  <c r="FK504" i="1" s="1"/>
  <c r="ER503" i="1"/>
  <c r="FJ503" i="1" s="1"/>
  <c r="EM493" i="1"/>
  <c r="ES493" i="1" s="1"/>
  <c r="FK493" i="1" s="1"/>
  <c r="EL493" i="1"/>
  <c r="ER493" i="1" s="1"/>
  <c r="FJ493" i="1" s="1"/>
  <c r="EK493" i="1"/>
  <c r="EQ493" i="1" s="1"/>
  <c r="FO488" i="1"/>
  <c r="EM475" i="1"/>
  <c r="ES475" i="1" s="1"/>
  <c r="FK475" i="1" s="1"/>
  <c r="EL475" i="1"/>
  <c r="ER475" i="1" s="1"/>
  <c r="FJ475" i="1" s="1"/>
  <c r="EK475" i="1"/>
  <c r="EQ475" i="1" s="1"/>
  <c r="EN479" i="1"/>
  <c r="EN421" i="1"/>
  <c r="FL374" i="1"/>
  <c r="EW374" i="1"/>
  <c r="FO374" i="1" s="1"/>
  <c r="EM369" i="1"/>
  <c r="ES369" i="1" s="1"/>
  <c r="FK369" i="1" s="1"/>
  <c r="EL369" i="1"/>
  <c r="ER369" i="1" s="1"/>
  <c r="FJ369" i="1" s="1"/>
  <c r="EK369" i="1"/>
  <c r="EQ369" i="1" s="1"/>
  <c r="EQ356" i="1"/>
  <c r="EP270" i="1"/>
  <c r="FL214" i="1"/>
  <c r="EW214" i="1"/>
  <c r="FO214" i="1" s="1"/>
  <c r="EM191" i="1"/>
  <c r="EK191" i="1"/>
  <c r="EP190" i="1"/>
  <c r="EL191" i="1"/>
  <c r="EO190" i="1"/>
  <c r="EN190" i="1"/>
  <c r="FL516" i="1"/>
  <c r="EW516" i="1"/>
  <c r="FO516" i="1" s="1"/>
  <c r="EW504" i="1"/>
  <c r="FO504" i="1" s="1"/>
  <c r="FL504" i="1"/>
  <c r="EN511" i="1"/>
  <c r="EQ511" i="1" s="1"/>
  <c r="EW468" i="1"/>
  <c r="FO468" i="1" s="1"/>
  <c r="FL468" i="1"/>
  <c r="EO460" i="1"/>
  <c r="EW435" i="1"/>
  <c r="FO435" i="1" s="1"/>
  <c r="FL435" i="1"/>
  <c r="EW418" i="1"/>
  <c r="FO418" i="1" s="1"/>
  <c r="FL418" i="1"/>
  <c r="FL375" i="1"/>
  <c r="EW375" i="1"/>
  <c r="FO375" i="1" s="1"/>
  <c r="EW362" i="1"/>
  <c r="FO362" i="1" s="1"/>
  <c r="FL362" i="1"/>
  <c r="EQ341" i="1"/>
  <c r="FL298" i="1"/>
  <c r="EW298" i="1"/>
  <c r="FO298" i="1" s="1"/>
  <c r="EO289" i="1"/>
  <c r="ES281" i="1"/>
  <c r="FK281" i="1" s="1"/>
  <c r="EW248" i="1"/>
  <c r="FO248" i="1" s="1"/>
  <c r="FL248" i="1"/>
  <c r="FK609" i="1"/>
  <c r="EL494" i="1"/>
  <c r="ER494" i="1" s="1"/>
  <c r="FJ494" i="1" s="1"/>
  <c r="EK494" i="1"/>
  <c r="EQ494" i="1" s="1"/>
  <c r="EM494" i="1"/>
  <c r="ES494" i="1" s="1"/>
  <c r="FK494" i="1" s="1"/>
  <c r="EW434" i="1"/>
  <c r="FO434" i="1" s="1"/>
  <c r="FL434" i="1"/>
  <c r="EW391" i="1"/>
  <c r="FO391" i="1" s="1"/>
  <c r="FL391" i="1"/>
  <c r="EP366" i="1"/>
  <c r="EO366" i="1"/>
  <c r="EN366" i="1"/>
  <c r="EO345" i="1"/>
  <c r="FM297" i="1"/>
  <c r="EN599" i="1"/>
  <c r="EQ599" i="1" s="1"/>
  <c r="EK598" i="1"/>
  <c r="EQ598" i="1" s="1"/>
  <c r="EP599" i="1"/>
  <c r="ES599" i="1" s="1"/>
  <c r="FK599" i="1" s="1"/>
  <c r="EM598" i="1"/>
  <c r="ES598" i="1" s="1"/>
  <c r="EL598" i="1"/>
  <c r="ER598" i="1" s="1"/>
  <c r="EO599" i="1"/>
  <c r="ER599" i="1" s="1"/>
  <c r="FJ599" i="1" s="1"/>
  <c r="EW495" i="1"/>
  <c r="FO495" i="1" s="1"/>
  <c r="FL495" i="1"/>
  <c r="EK470" i="1"/>
  <c r="EQ470" i="1" s="1"/>
  <c r="EN408" i="1"/>
  <c r="FL390" i="1"/>
  <c r="EW390" i="1"/>
  <c r="FO390" i="1" s="1"/>
  <c r="EP365" i="1"/>
  <c r="ES365" i="1" s="1"/>
  <c r="FK365" i="1" s="1"/>
  <c r="EN347" i="1"/>
  <c r="EQ347" i="1" s="1"/>
  <c r="EN328" i="1"/>
  <c r="EM329" i="1"/>
  <c r="EL329" i="1"/>
  <c r="EK329" i="1"/>
  <c r="EP328" i="1"/>
  <c r="EO328" i="1"/>
  <c r="EQ314" i="1"/>
  <c r="FL271" i="1"/>
  <c r="EW271" i="1"/>
  <c r="FO271" i="1" s="1"/>
  <c r="EW217" i="1"/>
  <c r="FO217" i="1" s="1"/>
  <c r="FL217" i="1"/>
  <c r="ER209" i="1"/>
  <c r="FJ209" i="1" s="1"/>
  <c r="EO212" i="1"/>
  <c r="ER212" i="1" s="1"/>
  <c r="FJ212" i="1" s="1"/>
  <c r="EW545" i="1"/>
  <c r="FO545" i="1" s="1"/>
  <c r="FL545" i="1"/>
  <c r="EM506" i="1"/>
  <c r="ES506" i="1" s="1"/>
  <c r="FK506" i="1" s="1"/>
  <c r="EL506" i="1"/>
  <c r="ER506" i="1" s="1"/>
  <c r="FJ506" i="1" s="1"/>
  <c r="EK506" i="1"/>
  <c r="EQ506" i="1" s="1"/>
  <c r="EN397" i="1"/>
  <c r="EO362" i="1"/>
  <c r="EW345" i="1"/>
  <c r="FO345" i="1" s="1"/>
  <c r="FL345" i="1"/>
  <c r="EW315" i="1"/>
  <c r="FO315" i="1" s="1"/>
  <c r="FL315" i="1"/>
  <c r="ER222" i="1"/>
  <c r="FJ222" i="1" s="1"/>
  <c r="EW491" i="1"/>
  <c r="FO491" i="1" s="1"/>
  <c r="FL491" i="1"/>
  <c r="EK469" i="1"/>
  <c r="EQ469" i="1" s="1"/>
  <c r="ER387" i="1"/>
  <c r="FJ387" i="1" s="1"/>
  <c r="EM374" i="1"/>
  <c r="ES374" i="1" s="1"/>
  <c r="FK374" i="1" s="1"/>
  <c r="EL374" i="1"/>
  <c r="ER374" i="1" s="1"/>
  <c r="FJ374" i="1" s="1"/>
  <c r="EK374" i="1"/>
  <c r="EQ374" i="1" s="1"/>
  <c r="EM231" i="1"/>
  <c r="ES231" i="1" s="1"/>
  <c r="FK231" i="1" s="1"/>
  <c r="EL231" i="1"/>
  <c r="EK231" i="1"/>
  <c r="EQ231" i="1" s="1"/>
  <c r="FM215" i="1"/>
  <c r="EO197" i="1"/>
  <c r="EK550" i="1"/>
  <c r="EQ550" i="1" s="1"/>
  <c r="EW478" i="1"/>
  <c r="FO478" i="1" s="1"/>
  <c r="FL478" i="1"/>
  <c r="FL459" i="1"/>
  <c r="EW459" i="1"/>
  <c r="FO459" i="1" s="1"/>
  <c r="FM401" i="1"/>
  <c r="EL372" i="1"/>
  <c r="ER372" i="1" s="1"/>
  <c r="FJ372" i="1" s="1"/>
  <c r="ER354" i="1"/>
  <c r="FJ354" i="1" s="1"/>
  <c r="EM337" i="1"/>
  <c r="ES337" i="1" s="1"/>
  <c r="FK337" i="1" s="1"/>
  <c r="EL337" i="1"/>
  <c r="ER337" i="1" s="1"/>
  <c r="FJ337" i="1" s="1"/>
  <c r="EK337" i="1"/>
  <c r="EQ337" i="1" s="1"/>
  <c r="EM324" i="1"/>
  <c r="ES324" i="1" s="1"/>
  <c r="FK324" i="1" s="1"/>
  <c r="EN297" i="1"/>
  <c r="EQ297" i="1" s="1"/>
  <c r="EK237" i="1"/>
  <c r="EQ237" i="1" s="1"/>
  <c r="EM237" i="1"/>
  <c r="ES237" i="1" s="1"/>
  <c r="FK237" i="1" s="1"/>
  <c r="EL237" i="1"/>
  <c r="ER237" i="1" s="1"/>
  <c r="FJ237" i="1" s="1"/>
  <c r="EO287" i="1"/>
  <c r="FO237" i="1"/>
  <c r="FL144" i="1"/>
  <c r="EW144" i="1"/>
  <c r="FO144" i="1" s="1"/>
  <c r="EK203" i="1"/>
  <c r="EQ203" i="1" s="1"/>
  <c r="ES315" i="1"/>
  <c r="FK315" i="1" s="1"/>
  <c r="FL129" i="1"/>
  <c r="EW129" i="1"/>
  <c r="FO129" i="1" s="1"/>
  <c r="EW294" i="1"/>
  <c r="FO294" i="1" s="1"/>
  <c r="EN513" i="1"/>
  <c r="EQ268" i="1"/>
  <c r="EO182" i="1"/>
  <c r="ER182" i="1" s="1"/>
  <c r="FJ182" i="1" s="1"/>
  <c r="EW67" i="1"/>
  <c r="FO67" i="1" s="1"/>
  <c r="FL67" i="1"/>
  <c r="EM371" i="1"/>
  <c r="ES371" i="1" s="1"/>
  <c r="FK371" i="1" s="1"/>
  <c r="EM274" i="1"/>
  <c r="ES274" i="1" s="1"/>
  <c r="FK274" i="1" s="1"/>
  <c r="EP175" i="1"/>
  <c r="ES175" i="1" s="1"/>
  <c r="FK175" i="1" s="1"/>
  <c r="EW113" i="1"/>
  <c r="FO113" i="1" s="1"/>
  <c r="FL113" i="1"/>
  <c r="EL91" i="1"/>
  <c r="ER91" i="1" s="1"/>
  <c r="FJ91" i="1" s="1"/>
  <c r="EK91" i="1"/>
  <c r="EQ91" i="1" s="1"/>
  <c r="EM91" i="1"/>
  <c r="ES91" i="1" s="1"/>
  <c r="FK91" i="1" s="1"/>
  <c r="EM44" i="1"/>
  <c r="EL44" i="1"/>
  <c r="ER44" i="1" s="1"/>
  <c r="FJ44" i="1" s="1"/>
  <c r="EK44" i="1"/>
  <c r="EQ44" i="1" s="1"/>
  <c r="EP45" i="1"/>
  <c r="ES45" i="1" s="1"/>
  <c r="FK45" i="1" s="1"/>
  <c r="EO45" i="1"/>
  <c r="ER45" i="1" s="1"/>
  <c r="FJ45" i="1" s="1"/>
  <c r="EN45" i="1"/>
  <c r="EQ45" i="1" s="1"/>
  <c r="EQ269" i="1"/>
  <c r="ER229" i="1"/>
  <c r="FJ229" i="1" s="1"/>
  <c r="EL167" i="1"/>
  <c r="ER167" i="1" s="1"/>
  <c r="FJ167" i="1" s="1"/>
  <c r="EM167" i="1"/>
  <c r="ES167" i="1" s="1"/>
  <c r="FK167" i="1" s="1"/>
  <c r="EK167" i="1"/>
  <c r="EQ167" i="1" s="1"/>
  <c r="FM151" i="1"/>
  <c r="EW92" i="1"/>
  <c r="FO92" i="1" s="1"/>
  <c r="FL92" i="1"/>
  <c r="EP209" i="1"/>
  <c r="EN208" i="1"/>
  <c r="FI148" i="1"/>
  <c r="EV148" i="1"/>
  <c r="FN148" i="1" s="1"/>
  <c r="EW128" i="1"/>
  <c r="FO128" i="1" s="1"/>
  <c r="FL128" i="1"/>
  <c r="EM47" i="1"/>
  <c r="ES47" i="1" s="1"/>
  <c r="FK47" i="1" s="1"/>
  <c r="EL47" i="1"/>
  <c r="ER47" i="1" s="1"/>
  <c r="FJ47" i="1" s="1"/>
  <c r="EK47" i="1"/>
  <c r="EQ47" i="1" s="1"/>
  <c r="FL32" i="1"/>
  <c r="EW32" i="1"/>
  <c r="FO32" i="1" s="1"/>
  <c r="EP211" i="1"/>
  <c r="EO202" i="1"/>
  <c r="ER179" i="1"/>
  <c r="FJ179" i="1" s="1"/>
  <c r="EL170" i="1"/>
  <c r="EK170" i="1"/>
  <c r="EM170" i="1"/>
  <c r="ES170" i="1" s="1"/>
  <c r="FK170" i="1" s="1"/>
  <c r="EP170" i="1"/>
  <c r="EO170" i="1"/>
  <c r="EN170" i="1"/>
  <c r="EL110" i="1"/>
  <c r="ER110" i="1" s="1"/>
  <c r="FJ110" i="1" s="1"/>
  <c r="EK110" i="1"/>
  <c r="EQ110" i="1" s="1"/>
  <c r="EM110" i="1"/>
  <c r="ES110" i="1" s="1"/>
  <c r="FK110" i="1" s="1"/>
  <c r="EL79" i="1"/>
  <c r="ER79" i="1" s="1"/>
  <c r="FJ79" i="1" s="1"/>
  <c r="EK79" i="1"/>
  <c r="EQ79" i="1" s="1"/>
  <c r="EQ58" i="1"/>
  <c r="EP44" i="1"/>
  <c r="FK18" i="1"/>
  <c r="EV90" i="1"/>
  <c r="FN90" i="1" s="1"/>
  <c r="EJ90" i="1"/>
  <c r="FH90" i="1" s="1"/>
  <c r="FI90" i="1"/>
  <c r="EL75" i="1"/>
  <c r="ER75" i="1" s="1"/>
  <c r="FJ75" i="1" s="1"/>
  <c r="FO64" i="1"/>
  <c r="EQ141" i="1"/>
  <c r="ES131" i="1"/>
  <c r="FK131" i="1" s="1"/>
  <c r="FO112" i="1"/>
  <c r="FO104" i="1"/>
  <c r="EL77" i="1"/>
  <c r="ER77" i="1" s="1"/>
  <c r="FJ77" i="1" s="1"/>
  <c r="ER133" i="1"/>
  <c r="FJ133" i="1" s="1"/>
  <c r="FI74" i="1"/>
  <c r="EV74" i="1"/>
  <c r="FN74" i="1" s="1"/>
  <c r="EJ74" i="1"/>
  <c r="FH74" i="1" s="1"/>
  <c r="EQ63" i="1"/>
  <c r="FK34" i="1"/>
  <c r="ES11" i="1"/>
  <c r="FK11" i="1" s="1"/>
  <c r="EQ124" i="1"/>
  <c r="EM73" i="1"/>
  <c r="ES73" i="1" s="1"/>
  <c r="FK73" i="1" s="1"/>
  <c r="EM50" i="1"/>
  <c r="ER95" i="1"/>
  <c r="FJ95" i="1" s="1"/>
  <c r="EJ81" i="1"/>
  <c r="FH81" i="1" s="1"/>
  <c r="FI81" i="1"/>
  <c r="EV81" i="1"/>
  <c r="FN81" i="1" s="1"/>
  <c r="ES125" i="1"/>
  <c r="FK125" i="1" s="1"/>
  <c r="EO72" i="1"/>
  <c r="ER72" i="1" s="1"/>
  <c r="FJ72" i="1" s="1"/>
  <c r="EP166" i="1"/>
  <c r="EQ109" i="1"/>
  <c r="ES105" i="1"/>
  <c r="FK105" i="1" s="1"/>
  <c r="ES66" i="1"/>
  <c r="FK66" i="1" s="1"/>
  <c r="ER1564" i="1"/>
  <c r="FJ1564" i="1" s="1"/>
  <c r="FL1554" i="1"/>
  <c r="EW1554" i="1"/>
  <c r="FO1554" i="1" s="1"/>
  <c r="EV1546" i="1"/>
  <c r="FN1546" i="1" s="1"/>
  <c r="FI1546" i="1"/>
  <c r="EJ1546" i="1"/>
  <c r="FH1546" i="1" s="1"/>
  <c r="EQ1519" i="1"/>
  <c r="EW1512" i="1"/>
  <c r="FO1512" i="1" s="1"/>
  <c r="FL1512" i="1"/>
  <c r="EM1467" i="1"/>
  <c r="ES1467" i="1" s="1"/>
  <c r="FK1467" i="1" s="1"/>
  <c r="EL1467" i="1"/>
  <c r="ER1467" i="1" s="1"/>
  <c r="FJ1467" i="1" s="1"/>
  <c r="EK1467" i="1"/>
  <c r="EQ1467" i="1" s="1"/>
  <c r="EN1464" i="1"/>
  <c r="EK1363" i="1"/>
  <c r="EQ1363" i="1" s="1"/>
  <c r="EM1363" i="1"/>
  <c r="ES1363" i="1" s="1"/>
  <c r="FK1363" i="1" s="1"/>
  <c r="EL1363" i="1"/>
  <c r="ER1363" i="1" s="1"/>
  <c r="FJ1363" i="1" s="1"/>
  <c r="EV1293" i="1"/>
  <c r="FN1293" i="1" s="1"/>
  <c r="FI1293" i="1"/>
  <c r="ER1179" i="1"/>
  <c r="FJ1179" i="1" s="1"/>
  <c r="ES1168" i="1"/>
  <c r="FK1168" i="1" s="1"/>
  <c r="EL1088" i="1"/>
  <c r="ER1088" i="1" s="1"/>
  <c r="FJ1088" i="1" s="1"/>
  <c r="EK1088" i="1"/>
  <c r="EQ1088" i="1" s="1"/>
  <c r="EM1088" i="1"/>
  <c r="ES1088" i="1" s="1"/>
  <c r="FK1088" i="1" s="1"/>
  <c r="EW1139" i="1"/>
  <c r="FO1139" i="1" s="1"/>
  <c r="FL1139" i="1"/>
  <c r="FL1068" i="1"/>
  <c r="EW1068" i="1"/>
  <c r="FO1068" i="1" s="1"/>
  <c r="EL1043" i="1"/>
  <c r="ER1043" i="1" s="1"/>
  <c r="FJ1043" i="1" s="1"/>
  <c r="EK1043" i="1"/>
  <c r="EQ1043" i="1" s="1"/>
  <c r="EM1043" i="1"/>
  <c r="ES1043" i="1" s="1"/>
  <c r="FK1043" i="1" s="1"/>
  <c r="EJ1078" i="1"/>
  <c r="FH1078" i="1" s="1"/>
  <c r="FI1078" i="1"/>
  <c r="EV1078" i="1"/>
  <c r="FN1078" i="1" s="1"/>
  <c r="EQ1063" i="1"/>
  <c r="EK1008" i="1"/>
  <c r="EQ1008" i="1" s="1"/>
  <c r="EM1008" i="1"/>
  <c r="ES1008" i="1" s="1"/>
  <c r="FK1008" i="1" s="1"/>
  <c r="ER976" i="1"/>
  <c r="FJ976" i="1" s="1"/>
  <c r="EW944" i="1"/>
  <c r="FO944" i="1" s="1"/>
  <c r="FL944" i="1"/>
  <c r="EW976" i="1"/>
  <c r="FO976" i="1" s="1"/>
  <c r="FL976" i="1"/>
  <c r="EN970" i="1"/>
  <c r="EM872" i="1"/>
  <c r="ES872" i="1" s="1"/>
  <c r="FK872" i="1" s="1"/>
  <c r="EL872" i="1"/>
  <c r="ER872" i="1" s="1"/>
  <c r="FJ872" i="1" s="1"/>
  <c r="EK872" i="1"/>
  <c r="EQ872" i="1" s="1"/>
  <c r="EP870" i="1"/>
  <c r="ES870" i="1" s="1"/>
  <c r="FK870" i="1" s="1"/>
  <c r="EN870" i="1"/>
  <c r="EQ870" i="1" s="1"/>
  <c r="EM799" i="1"/>
  <c r="ES799" i="1" s="1"/>
  <c r="FK799" i="1" s="1"/>
  <c r="EL799" i="1"/>
  <c r="ER799" i="1" s="1"/>
  <c r="FJ799" i="1" s="1"/>
  <c r="EK799" i="1"/>
  <c r="EQ799" i="1" s="1"/>
  <c r="EW952" i="1"/>
  <c r="FO952" i="1" s="1"/>
  <c r="FL952" i="1"/>
  <c r="ES840" i="1"/>
  <c r="FK840" i="1" s="1"/>
  <c r="FL779" i="1"/>
  <c r="EW779" i="1"/>
  <c r="FO779" i="1" s="1"/>
  <c r="FL773" i="1"/>
  <c r="EW773" i="1"/>
  <c r="FO773" i="1" s="1"/>
  <c r="ER822" i="1"/>
  <c r="FJ822" i="1" s="1"/>
  <c r="ER767" i="1"/>
  <c r="FJ767" i="1" s="1"/>
  <c r="EM696" i="1"/>
  <c r="ES696" i="1" s="1"/>
  <c r="FK696" i="1" s="1"/>
  <c r="EL696" i="1"/>
  <c r="ER696" i="1" s="1"/>
  <c r="FJ696" i="1" s="1"/>
  <c r="EK696" i="1"/>
  <c r="EQ696" i="1" s="1"/>
  <c r="EM643" i="1"/>
  <c r="ES643" i="1" s="1"/>
  <c r="FK643" i="1" s="1"/>
  <c r="EL643" i="1"/>
  <c r="ER643" i="1" s="1"/>
  <c r="FJ643" i="1" s="1"/>
  <c r="EK643" i="1"/>
  <c r="EQ643" i="1" s="1"/>
  <c r="FL1600" i="1"/>
  <c r="EW1600" i="1"/>
  <c r="FO1600" i="1" s="1"/>
  <c r="FL1581" i="1"/>
  <c r="EW1581" i="1"/>
  <c r="FO1581" i="1" s="1"/>
  <c r="EW1546" i="1"/>
  <c r="FO1546" i="1" s="1"/>
  <c r="FL1546" i="1"/>
  <c r="EM1574" i="1"/>
  <c r="ES1574" i="1" s="1"/>
  <c r="FK1574" i="1" s="1"/>
  <c r="EL1574" i="1"/>
  <c r="ER1574" i="1" s="1"/>
  <c r="FJ1574" i="1" s="1"/>
  <c r="EK1574" i="1"/>
  <c r="EQ1574" i="1" s="1"/>
  <c r="EM1601" i="1"/>
  <c r="ES1601" i="1" s="1"/>
  <c r="FK1601" i="1" s="1"/>
  <c r="EL1601" i="1"/>
  <c r="ER1601" i="1" s="1"/>
  <c r="FJ1601" i="1" s="1"/>
  <c r="EK1601" i="1"/>
  <c r="EQ1601" i="1" s="1"/>
  <c r="FL1610" i="1"/>
  <c r="EW1610" i="1"/>
  <c r="FO1610" i="1" s="1"/>
  <c r="EW1607" i="1"/>
  <c r="FO1607" i="1" s="1"/>
  <c r="FL1607" i="1"/>
  <c r="EL1580" i="1"/>
  <c r="ER1580" i="1" s="1"/>
  <c r="FJ1580" i="1" s="1"/>
  <c r="EK1580" i="1"/>
  <c r="EQ1580" i="1" s="1"/>
  <c r="EM1580" i="1"/>
  <c r="ES1580" i="1" s="1"/>
  <c r="FK1580" i="1" s="1"/>
  <c r="EP1581" i="1"/>
  <c r="EO1581" i="1"/>
  <c r="EN1581" i="1"/>
  <c r="EP1606" i="1"/>
  <c r="EN1606" i="1"/>
  <c r="EO1606" i="1"/>
  <c r="EM1582" i="1"/>
  <c r="ES1582" i="1" s="1"/>
  <c r="FK1582" i="1" s="1"/>
  <c r="EL1582" i="1"/>
  <c r="ER1582" i="1" s="1"/>
  <c r="FJ1582" i="1" s="1"/>
  <c r="EK1582" i="1"/>
  <c r="EQ1582" i="1" s="1"/>
  <c r="ES1590" i="1"/>
  <c r="FK1590" i="1" s="1"/>
  <c r="FL1608" i="1"/>
  <c r="EW1608" i="1"/>
  <c r="FO1608" i="1" s="1"/>
  <c r="FL1574" i="1"/>
  <c r="EW1574" i="1"/>
  <c r="FO1574" i="1" s="1"/>
  <c r="EM1570" i="1"/>
  <c r="ES1570" i="1" s="1"/>
  <c r="FK1570" i="1" s="1"/>
  <c r="ER1591" i="1"/>
  <c r="FJ1591" i="1" s="1"/>
  <c r="FM1562" i="1"/>
  <c r="EM1552" i="1"/>
  <c r="ES1552" i="1" s="1"/>
  <c r="FK1552" i="1" s="1"/>
  <c r="EL1552" i="1"/>
  <c r="ER1552" i="1" s="1"/>
  <c r="FJ1552" i="1" s="1"/>
  <c r="EK1552" i="1"/>
  <c r="EQ1552" i="1" s="1"/>
  <c r="EM1548" i="1"/>
  <c r="ES1548" i="1" s="1"/>
  <c r="FK1548" i="1" s="1"/>
  <c r="EL1548" i="1"/>
  <c r="ER1548" i="1" s="1"/>
  <c r="FJ1548" i="1" s="1"/>
  <c r="EK1548" i="1"/>
  <c r="EQ1548" i="1" s="1"/>
  <c r="EL1554" i="1"/>
  <c r="ER1554" i="1" s="1"/>
  <c r="FJ1554" i="1" s="1"/>
  <c r="EM1554" i="1"/>
  <c r="ES1554" i="1" s="1"/>
  <c r="FK1554" i="1" s="1"/>
  <c r="EK1554" i="1"/>
  <c r="EQ1554" i="1" s="1"/>
  <c r="EK1571" i="1"/>
  <c r="EQ1571" i="1" s="1"/>
  <c r="EO1605" i="1"/>
  <c r="ER1605" i="1" s="1"/>
  <c r="FJ1605" i="1" s="1"/>
  <c r="EW1573" i="1"/>
  <c r="FO1573" i="1" s="1"/>
  <c r="FL1573" i="1"/>
  <c r="EM1569" i="1"/>
  <c r="ES1569" i="1" s="1"/>
  <c r="FK1569" i="1" s="1"/>
  <c r="EL1569" i="1"/>
  <c r="ER1569" i="1" s="1"/>
  <c r="FJ1569" i="1" s="1"/>
  <c r="EK1569" i="1"/>
  <c r="EQ1569" i="1" s="1"/>
  <c r="FM1539" i="1"/>
  <c r="FO1583" i="1"/>
  <c r="FM1541" i="1"/>
  <c r="EV1542" i="1"/>
  <c r="FN1542" i="1" s="1"/>
  <c r="FI1542" i="1"/>
  <c r="EJ1542" i="1"/>
  <c r="FH1542" i="1" s="1"/>
  <c r="ER1520" i="1"/>
  <c r="FJ1520" i="1" s="1"/>
  <c r="FL1525" i="1"/>
  <c r="EW1525" i="1"/>
  <c r="FO1525" i="1" s="1"/>
  <c r="FL1522" i="1"/>
  <c r="EW1522" i="1"/>
  <c r="FO1522" i="1" s="1"/>
  <c r="EQ1543" i="1"/>
  <c r="EL1519" i="1"/>
  <c r="ER1519" i="1" s="1"/>
  <c r="FJ1519" i="1" s="1"/>
  <c r="EW1524" i="1"/>
  <c r="FO1524" i="1" s="1"/>
  <c r="FL1524" i="1"/>
  <c r="EM1523" i="1"/>
  <c r="ES1523" i="1" s="1"/>
  <c r="FK1523" i="1" s="1"/>
  <c r="EW1526" i="1"/>
  <c r="FO1526" i="1" s="1"/>
  <c r="FL1526" i="1"/>
  <c r="FM1512" i="1"/>
  <c r="FL1498" i="1"/>
  <c r="EW1498" i="1"/>
  <c r="FO1498" i="1" s="1"/>
  <c r="EW1491" i="1"/>
  <c r="FO1491" i="1" s="1"/>
  <c r="FL1491" i="1"/>
  <c r="EM1469" i="1"/>
  <c r="ES1469" i="1" s="1"/>
  <c r="FK1469" i="1" s="1"/>
  <c r="EL1469" i="1"/>
  <c r="ER1469" i="1" s="1"/>
  <c r="FJ1469" i="1" s="1"/>
  <c r="EK1469" i="1"/>
  <c r="EQ1469" i="1" s="1"/>
  <c r="EM1473" i="1"/>
  <c r="ES1473" i="1" s="1"/>
  <c r="FK1473" i="1" s="1"/>
  <c r="EL1473" i="1"/>
  <c r="ER1473" i="1" s="1"/>
  <c r="FJ1473" i="1" s="1"/>
  <c r="EK1473" i="1"/>
  <c r="EQ1473" i="1" s="1"/>
  <c r="EW1487" i="1"/>
  <c r="FO1487" i="1" s="1"/>
  <c r="FL1487" i="1"/>
  <c r="EL1499" i="1"/>
  <c r="ER1499" i="1" s="1"/>
  <c r="FJ1499" i="1" s="1"/>
  <c r="EK1499" i="1"/>
  <c r="EQ1499" i="1" s="1"/>
  <c r="EM1499" i="1"/>
  <c r="ES1499" i="1" s="1"/>
  <c r="FK1499" i="1" s="1"/>
  <c r="EW1450" i="1"/>
  <c r="FO1450" i="1" s="1"/>
  <c r="FL1450" i="1"/>
  <c r="FM1472" i="1"/>
  <c r="EW1461" i="1"/>
  <c r="FO1461" i="1" s="1"/>
  <c r="FL1461" i="1"/>
  <c r="EL1441" i="1"/>
  <c r="ER1441" i="1" s="1"/>
  <c r="FJ1441" i="1" s="1"/>
  <c r="EO1460" i="1"/>
  <c r="ER1460" i="1" s="1"/>
  <c r="FJ1460" i="1" s="1"/>
  <c r="EM1435" i="1"/>
  <c r="ES1435" i="1" s="1"/>
  <c r="FK1435" i="1" s="1"/>
  <c r="EL1435" i="1"/>
  <c r="ER1435" i="1" s="1"/>
  <c r="FJ1435" i="1" s="1"/>
  <c r="EK1435" i="1"/>
  <c r="EQ1435" i="1" s="1"/>
  <c r="ER1420" i="1"/>
  <c r="FJ1420" i="1" s="1"/>
  <c r="ER1448" i="1"/>
  <c r="FJ1448" i="1" s="1"/>
  <c r="ER1422" i="1"/>
  <c r="FJ1422" i="1" s="1"/>
  <c r="FM1435" i="1"/>
  <c r="EO1421" i="1"/>
  <c r="ES1471" i="1"/>
  <c r="FK1471" i="1" s="1"/>
  <c r="ER1434" i="1"/>
  <c r="FJ1434" i="1" s="1"/>
  <c r="EW1423" i="1"/>
  <c r="FO1423" i="1" s="1"/>
  <c r="FL1423" i="1"/>
  <c r="EW1403" i="1"/>
  <c r="FO1403" i="1" s="1"/>
  <c r="FL1403" i="1"/>
  <c r="FL1410" i="1"/>
  <c r="EW1410" i="1"/>
  <c r="FO1410" i="1" s="1"/>
  <c r="FL1404" i="1"/>
  <c r="EW1404" i="1"/>
  <c r="FO1404" i="1" s="1"/>
  <c r="EW1453" i="1"/>
  <c r="FO1453" i="1" s="1"/>
  <c r="EW1428" i="1"/>
  <c r="FO1428" i="1" s="1"/>
  <c r="EP1424" i="1"/>
  <c r="EW1390" i="1"/>
  <c r="FO1390" i="1" s="1"/>
  <c r="EL1370" i="1"/>
  <c r="ER1370" i="1" s="1"/>
  <c r="FJ1370" i="1" s="1"/>
  <c r="EK1370" i="1"/>
  <c r="EQ1370" i="1" s="1"/>
  <c r="EM1370" i="1"/>
  <c r="ES1370" i="1" s="1"/>
  <c r="FK1370" i="1" s="1"/>
  <c r="EW1448" i="1"/>
  <c r="FO1448" i="1" s="1"/>
  <c r="FL1367" i="1"/>
  <c r="EW1367" i="1"/>
  <c r="FO1367" i="1" s="1"/>
  <c r="ES1416" i="1"/>
  <c r="FK1416" i="1" s="1"/>
  <c r="FL1366" i="1"/>
  <c r="EW1366" i="1"/>
  <c r="FO1366" i="1" s="1"/>
  <c r="EV1361" i="1"/>
  <c r="FN1361" i="1" s="1"/>
  <c r="FI1361" i="1"/>
  <c r="EJ1361" i="1"/>
  <c r="FH1361" i="1" s="1"/>
  <c r="ER1358" i="1"/>
  <c r="FJ1358" i="1" s="1"/>
  <c r="FM1359" i="1"/>
  <c r="EM1342" i="1"/>
  <c r="ES1342" i="1" s="1"/>
  <c r="FK1342" i="1" s="1"/>
  <c r="EL1342" i="1"/>
  <c r="ER1342" i="1" s="1"/>
  <c r="FJ1342" i="1" s="1"/>
  <c r="EK1342" i="1"/>
  <c r="EQ1342" i="1" s="1"/>
  <c r="EL1369" i="1"/>
  <c r="ER1369" i="1" s="1"/>
  <c r="FJ1369" i="1" s="1"/>
  <c r="EK1369" i="1"/>
  <c r="EQ1369" i="1" s="1"/>
  <c r="EM1369" i="1"/>
  <c r="ES1369" i="1" s="1"/>
  <c r="FK1369" i="1" s="1"/>
  <c r="ES1360" i="1"/>
  <c r="FK1360" i="1" s="1"/>
  <c r="EW1321" i="1"/>
  <c r="FO1321" i="1" s="1"/>
  <c r="FL1321" i="1"/>
  <c r="EW1329" i="1"/>
  <c r="FO1329" i="1" s="1"/>
  <c r="FL1329" i="1"/>
  <c r="EW1343" i="1"/>
  <c r="FO1343" i="1" s="1"/>
  <c r="FL1343" i="1"/>
  <c r="EL1345" i="1"/>
  <c r="ER1345" i="1" s="1"/>
  <c r="FJ1345" i="1" s="1"/>
  <c r="EK1345" i="1"/>
  <c r="EQ1345" i="1" s="1"/>
  <c r="EM1345" i="1"/>
  <c r="ES1345" i="1" s="1"/>
  <c r="FK1345" i="1" s="1"/>
  <c r="EM1306" i="1"/>
  <c r="ES1306" i="1" s="1"/>
  <c r="FK1306" i="1" s="1"/>
  <c r="EL1306" i="1"/>
  <c r="ER1306" i="1" s="1"/>
  <c r="FJ1306" i="1" s="1"/>
  <c r="EK1306" i="1"/>
  <c r="EQ1306" i="1" s="1"/>
  <c r="EL1321" i="1"/>
  <c r="ER1321" i="1" s="1"/>
  <c r="FJ1321" i="1" s="1"/>
  <c r="FM1292" i="1"/>
  <c r="FM1304" i="1"/>
  <c r="EQ1301" i="1"/>
  <c r="ES1289" i="1"/>
  <c r="FK1289" i="1" s="1"/>
  <c r="EL1274" i="1"/>
  <c r="ER1274" i="1" s="1"/>
  <c r="FJ1274" i="1" s="1"/>
  <c r="EK1274" i="1"/>
  <c r="EQ1274" i="1" s="1"/>
  <c r="EM1274" i="1"/>
  <c r="ES1274" i="1" s="1"/>
  <c r="FK1274" i="1" s="1"/>
  <c r="EL1266" i="1"/>
  <c r="EK1266" i="1"/>
  <c r="EQ1266" i="1" s="1"/>
  <c r="EP1267" i="1"/>
  <c r="ES1267" i="1" s="1"/>
  <c r="FK1267" i="1" s="1"/>
  <c r="EO1267" i="1"/>
  <c r="ER1267" i="1" s="1"/>
  <c r="FJ1267" i="1" s="1"/>
  <c r="EN1267" i="1"/>
  <c r="EQ1267" i="1" s="1"/>
  <c r="EM1266" i="1"/>
  <c r="ES1266" i="1" s="1"/>
  <c r="FK1266" i="1" s="1"/>
  <c r="EQ1329" i="1"/>
  <c r="EV1290" i="1"/>
  <c r="FN1290" i="1" s="1"/>
  <c r="EJ1290" i="1"/>
  <c r="FH1290" i="1" s="1"/>
  <c r="FI1290" i="1"/>
  <c r="ER1261" i="1"/>
  <c r="FJ1261" i="1" s="1"/>
  <c r="EQ1328" i="1"/>
  <c r="EW1292" i="1"/>
  <c r="FO1292" i="1" s="1"/>
  <c r="FL1292" i="1"/>
  <c r="EO1282" i="1"/>
  <c r="ER1282" i="1" s="1"/>
  <c r="FJ1282" i="1" s="1"/>
  <c r="EM1273" i="1"/>
  <c r="ES1273" i="1" s="1"/>
  <c r="FK1273" i="1" s="1"/>
  <c r="EL1273" i="1"/>
  <c r="ER1273" i="1" s="1"/>
  <c r="FJ1273" i="1" s="1"/>
  <c r="EK1273" i="1"/>
  <c r="EQ1273" i="1" s="1"/>
  <c r="FJ1268" i="1"/>
  <c r="EQ1320" i="1"/>
  <c r="EW1312" i="1"/>
  <c r="FO1312" i="1" s="1"/>
  <c r="ES1293" i="1"/>
  <c r="FK1293" i="1" s="1"/>
  <c r="EV1247" i="1"/>
  <c r="FN1247" i="1" s="1"/>
  <c r="EJ1247" i="1"/>
  <c r="FH1247" i="1" s="1"/>
  <c r="FI1247" i="1"/>
  <c r="EN1318" i="1"/>
  <c r="EQ1318" i="1" s="1"/>
  <c r="EW1282" i="1"/>
  <c r="FO1282" i="1" s="1"/>
  <c r="FL1282" i="1"/>
  <c r="EW1253" i="1"/>
  <c r="FO1253" i="1" s="1"/>
  <c r="FL1253" i="1"/>
  <c r="EW1260" i="1"/>
  <c r="FO1260" i="1" s="1"/>
  <c r="FL1260" i="1"/>
  <c r="EQ1278" i="1"/>
  <c r="EN1248" i="1"/>
  <c r="FO1233" i="1"/>
  <c r="EQ1271" i="1"/>
  <c r="EW1255" i="1"/>
  <c r="FO1255" i="1" s="1"/>
  <c r="FL1255" i="1"/>
  <c r="ES1246" i="1"/>
  <c r="FK1246" i="1" s="1"/>
  <c r="EW1266" i="1"/>
  <c r="FO1266" i="1" s="1"/>
  <c r="EK1249" i="1"/>
  <c r="EQ1249" i="1" s="1"/>
  <c r="EM1229" i="1"/>
  <c r="ES1229" i="1" s="1"/>
  <c r="FK1229" i="1" s="1"/>
  <c r="EL1229" i="1"/>
  <c r="ER1229" i="1" s="1"/>
  <c r="FJ1229" i="1" s="1"/>
  <c r="EK1229" i="1"/>
  <c r="EQ1229" i="1" s="1"/>
  <c r="EO1266" i="1"/>
  <c r="FL1256" i="1"/>
  <c r="EW1256" i="1"/>
  <c r="FO1256" i="1" s="1"/>
  <c r="EL1212" i="1"/>
  <c r="ER1212" i="1" s="1"/>
  <c r="FJ1212" i="1" s="1"/>
  <c r="EK1212" i="1"/>
  <c r="EQ1212" i="1" s="1"/>
  <c r="EM1212" i="1"/>
  <c r="ES1212" i="1" s="1"/>
  <c r="FK1212" i="1" s="1"/>
  <c r="ES1286" i="1"/>
  <c r="FK1286" i="1" s="1"/>
  <c r="EW1257" i="1"/>
  <c r="FO1257" i="1" s="1"/>
  <c r="FL1257" i="1"/>
  <c r="EM1226" i="1"/>
  <c r="ES1226" i="1" s="1"/>
  <c r="FK1226" i="1" s="1"/>
  <c r="EL1226" i="1"/>
  <c r="ER1226" i="1" s="1"/>
  <c r="FJ1226" i="1" s="1"/>
  <c r="EK1226" i="1"/>
  <c r="EQ1226" i="1" s="1"/>
  <c r="EP1199" i="1"/>
  <c r="EQ1206" i="1"/>
  <c r="EQ1195" i="1"/>
  <c r="EQ1207" i="1"/>
  <c r="EN1181" i="1"/>
  <c r="EQ1181" i="1" s="1"/>
  <c r="EP1189" i="1"/>
  <c r="EW1165" i="1"/>
  <c r="FO1165" i="1" s="1"/>
  <c r="FL1165" i="1"/>
  <c r="EW1170" i="1"/>
  <c r="FO1170" i="1" s="1"/>
  <c r="FL1170" i="1"/>
  <c r="ER1214" i="1"/>
  <c r="FJ1214" i="1" s="1"/>
  <c r="EK1204" i="1"/>
  <c r="EQ1204" i="1" s="1"/>
  <c r="EM1204" i="1"/>
  <c r="ES1204" i="1" s="1"/>
  <c r="FK1204" i="1" s="1"/>
  <c r="EL1204" i="1"/>
  <c r="ER1204" i="1" s="1"/>
  <c r="FJ1204" i="1" s="1"/>
  <c r="ER1218" i="1"/>
  <c r="FJ1218" i="1" s="1"/>
  <c r="EW1187" i="1"/>
  <c r="FO1187" i="1" s="1"/>
  <c r="ER1168" i="1"/>
  <c r="FJ1168" i="1" s="1"/>
  <c r="EM1167" i="1"/>
  <c r="ES1167" i="1" s="1"/>
  <c r="FK1167" i="1" s="1"/>
  <c r="FM1130" i="1"/>
  <c r="EM1166" i="1"/>
  <c r="ES1166" i="1" s="1"/>
  <c r="FK1166" i="1" s="1"/>
  <c r="EL1166" i="1"/>
  <c r="ER1166" i="1" s="1"/>
  <c r="FJ1166" i="1" s="1"/>
  <c r="EK1166" i="1"/>
  <c r="EQ1166" i="1" s="1"/>
  <c r="FL1126" i="1"/>
  <c r="EW1126" i="1"/>
  <c r="FO1126" i="1" s="1"/>
  <c r="ER1129" i="1"/>
  <c r="FJ1129" i="1" s="1"/>
  <c r="EW1122" i="1"/>
  <c r="FO1122" i="1" s="1"/>
  <c r="FL1122" i="1"/>
  <c r="FM1109" i="1"/>
  <c r="FO1110" i="1"/>
  <c r="EQ1096" i="1"/>
  <c r="FJ1079" i="1"/>
  <c r="EQ1118" i="1"/>
  <c r="FO1104" i="1"/>
  <c r="EQ1091" i="1"/>
  <c r="FM1083" i="1"/>
  <c r="ES1112" i="1"/>
  <c r="FK1112" i="1" s="1"/>
  <c r="ES1108" i="1"/>
  <c r="FK1108" i="1" s="1"/>
  <c r="ES1096" i="1"/>
  <c r="FK1096" i="1" s="1"/>
  <c r="EQ1109" i="1"/>
  <c r="EQ1027" i="1"/>
  <c r="FL1040" i="1"/>
  <c r="EW1040" i="1"/>
  <c r="FO1040" i="1" s="1"/>
  <c r="FM1025" i="1"/>
  <c r="EL1017" i="1"/>
  <c r="ER1017" i="1" s="1"/>
  <c r="FJ1017" i="1" s="1"/>
  <c r="EK1017" i="1"/>
  <c r="EQ1017" i="1" s="1"/>
  <c r="EM1017" i="1"/>
  <c r="ES1017" i="1" s="1"/>
  <c r="FK1017" i="1" s="1"/>
  <c r="EV1042" i="1"/>
  <c r="FN1042" i="1" s="1"/>
  <c r="EJ1042" i="1"/>
  <c r="FH1042" i="1" s="1"/>
  <c r="FI1042" i="1"/>
  <c r="EQ983" i="1"/>
  <c r="ES1055" i="1"/>
  <c r="FK1055" i="1" s="1"/>
  <c r="EL998" i="1"/>
  <c r="ER998" i="1" s="1"/>
  <c r="FJ998" i="1" s="1"/>
  <c r="EM998" i="1"/>
  <c r="ES998" i="1" s="1"/>
  <c r="FK998" i="1" s="1"/>
  <c r="EK998" i="1"/>
  <c r="EQ998" i="1" s="1"/>
  <c r="EL1075" i="1"/>
  <c r="ER1075" i="1" s="1"/>
  <c r="FJ1075" i="1" s="1"/>
  <c r="ES1063" i="1"/>
  <c r="FK1063" i="1" s="1"/>
  <c r="FM1059" i="1"/>
  <c r="EP1057" i="1"/>
  <c r="ES1035" i="1"/>
  <c r="FK1035" i="1" s="1"/>
  <c r="EM1016" i="1"/>
  <c r="ES1016" i="1" s="1"/>
  <c r="FK1016" i="1" s="1"/>
  <c r="EL1016" i="1"/>
  <c r="ER1016" i="1" s="1"/>
  <c r="FJ1016" i="1" s="1"/>
  <c r="EK1016" i="1"/>
  <c r="EQ1016" i="1" s="1"/>
  <c r="ER1099" i="1"/>
  <c r="FJ1099" i="1" s="1"/>
  <c r="EM1022" i="1"/>
  <c r="ES1022" i="1" s="1"/>
  <c r="FK1022" i="1" s="1"/>
  <c r="EW1083" i="1"/>
  <c r="FO1083" i="1" s="1"/>
  <c r="EM1034" i="1"/>
  <c r="ES1034" i="1" s="1"/>
  <c r="FK1034" i="1" s="1"/>
  <c r="EP1033" i="1"/>
  <c r="EL1034" i="1"/>
  <c r="ER1034" i="1" s="1"/>
  <c r="FJ1034" i="1" s="1"/>
  <c r="EO1033" i="1"/>
  <c r="ER1033" i="1" s="1"/>
  <c r="FJ1033" i="1" s="1"/>
  <c r="EK1034" i="1"/>
  <c r="EQ1034" i="1" s="1"/>
  <c r="EN1033" i="1"/>
  <c r="FM1007" i="1"/>
  <c r="EM997" i="1"/>
  <c r="ES997" i="1" s="1"/>
  <c r="FK997" i="1" s="1"/>
  <c r="EL997" i="1"/>
  <c r="ER997" i="1" s="1"/>
  <c r="FJ997" i="1" s="1"/>
  <c r="EK997" i="1"/>
  <c r="EQ997" i="1" s="1"/>
  <c r="EW984" i="1"/>
  <c r="FO984" i="1" s="1"/>
  <c r="FL984" i="1"/>
  <c r="EQ1003" i="1"/>
  <c r="EM1075" i="1"/>
  <c r="ES1075" i="1" s="1"/>
  <c r="FK1075" i="1" s="1"/>
  <c r="FM982" i="1"/>
  <c r="EW972" i="1"/>
  <c r="FO972" i="1" s="1"/>
  <c r="FL972" i="1"/>
  <c r="EM901" i="1"/>
  <c r="ES901" i="1" s="1"/>
  <c r="FK901" i="1" s="1"/>
  <c r="EL901" i="1"/>
  <c r="ER901" i="1" s="1"/>
  <c r="FJ901" i="1" s="1"/>
  <c r="EK901" i="1"/>
  <c r="EQ901" i="1" s="1"/>
  <c r="EW995" i="1"/>
  <c r="FO995" i="1" s="1"/>
  <c r="FL995" i="1"/>
  <c r="EW962" i="1"/>
  <c r="FO962" i="1" s="1"/>
  <c r="FL962" i="1"/>
  <c r="EW936" i="1"/>
  <c r="FO936" i="1" s="1"/>
  <c r="FL936" i="1"/>
  <c r="ER910" i="1"/>
  <c r="FJ910" i="1" s="1"/>
  <c r="EQ1007" i="1"/>
  <c r="ES999" i="1"/>
  <c r="FK999" i="1" s="1"/>
  <c r="EO982" i="1"/>
  <c r="EN982" i="1"/>
  <c r="EP982" i="1"/>
  <c r="ES982" i="1" s="1"/>
  <c r="FK982" i="1" s="1"/>
  <c r="EV960" i="1"/>
  <c r="FN960" i="1" s="1"/>
  <c r="FI960" i="1"/>
  <c r="EV952" i="1"/>
  <c r="FN952" i="1" s="1"/>
  <c r="EJ952" i="1"/>
  <c r="FH952" i="1" s="1"/>
  <c r="FI952" i="1"/>
  <c r="EW903" i="1"/>
  <c r="FO903" i="1" s="1"/>
  <c r="FL903" i="1"/>
  <c r="EJ886" i="1"/>
  <c r="FH886" i="1" s="1"/>
  <c r="FI886" i="1"/>
  <c r="EV886" i="1"/>
  <c r="FN886" i="1" s="1"/>
  <c r="FK937" i="1"/>
  <c r="EW892" i="1"/>
  <c r="FO892" i="1" s="1"/>
  <c r="FL892" i="1"/>
  <c r="ES884" i="1"/>
  <c r="FK884" i="1" s="1"/>
  <c r="EK865" i="1"/>
  <c r="EQ865" i="1" s="1"/>
  <c r="EO858" i="1"/>
  <c r="EW897" i="1"/>
  <c r="FO897" i="1" s="1"/>
  <c r="FL897" i="1"/>
  <c r="EW876" i="1"/>
  <c r="FO876" i="1" s="1"/>
  <c r="FL876" i="1"/>
  <c r="EJ847" i="1"/>
  <c r="FH847" i="1" s="1"/>
  <c r="FI847" i="1"/>
  <c r="EV847" i="1"/>
  <c r="FN847" i="1" s="1"/>
  <c r="EQ804" i="1"/>
  <c r="EM789" i="1"/>
  <c r="ES789" i="1" s="1"/>
  <c r="FK789" i="1" s="1"/>
  <c r="EL789" i="1"/>
  <c r="ER789" i="1" s="1"/>
  <c r="FJ789" i="1" s="1"/>
  <c r="EK789" i="1"/>
  <c r="EQ789" i="1" s="1"/>
  <c r="ER939" i="1"/>
  <c r="FJ939" i="1" s="1"/>
  <c r="EW896" i="1"/>
  <c r="FO896" i="1" s="1"/>
  <c r="FL896" i="1"/>
  <c r="EK820" i="1"/>
  <c r="EQ820" i="1" s="1"/>
  <c r="FM940" i="1"/>
  <c r="FK923" i="1"/>
  <c r="EQ903" i="1"/>
  <c r="EO895" i="1"/>
  <c r="ER895" i="1" s="1"/>
  <c r="FJ895" i="1" s="1"/>
  <c r="FL883" i="1"/>
  <c r="EW883" i="1"/>
  <c r="FO883" i="1" s="1"/>
  <c r="EO857" i="1"/>
  <c r="ER857" i="1" s="1"/>
  <c r="FJ857" i="1" s="1"/>
  <c r="EW799" i="1"/>
  <c r="FO799" i="1" s="1"/>
  <c r="FL799" i="1"/>
  <c r="FL966" i="1"/>
  <c r="EW966" i="1"/>
  <c r="FO966" i="1" s="1"/>
  <c r="ER921" i="1"/>
  <c r="FJ921" i="1" s="1"/>
  <c r="EQ882" i="1"/>
  <c r="EO870" i="1"/>
  <c r="ER870" i="1" s="1"/>
  <c r="FJ870" i="1" s="1"/>
  <c r="FL956" i="1"/>
  <c r="EW956" i="1"/>
  <c r="FO956" i="1" s="1"/>
  <c r="FL919" i="1"/>
  <c r="EW919" i="1"/>
  <c r="FO919" i="1" s="1"/>
  <c r="FM884" i="1"/>
  <c r="EQ876" i="1"/>
  <c r="EM864" i="1"/>
  <c r="ES864" i="1" s="1"/>
  <c r="FK864" i="1" s="1"/>
  <c r="EL864" i="1"/>
  <c r="ER864" i="1" s="1"/>
  <c r="FJ864" i="1" s="1"/>
  <c r="EK864" i="1"/>
  <c r="EQ864" i="1" s="1"/>
  <c r="FK944" i="1"/>
  <c r="EW838" i="1"/>
  <c r="FO838" i="1" s="1"/>
  <c r="FL838" i="1"/>
  <c r="FL835" i="1"/>
  <c r="EW835" i="1"/>
  <c r="FO835" i="1" s="1"/>
  <c r="EW741" i="1"/>
  <c r="FO741" i="1" s="1"/>
  <c r="FL741" i="1"/>
  <c r="EN892" i="1"/>
  <c r="EQ892" i="1" s="1"/>
  <c r="EW844" i="1"/>
  <c r="FO844" i="1" s="1"/>
  <c r="FL844" i="1"/>
  <c r="EP821" i="1"/>
  <c r="ES821" i="1" s="1"/>
  <c r="FK821" i="1" s="1"/>
  <c r="EO821" i="1"/>
  <c r="ER821" i="1" s="1"/>
  <c r="FJ821" i="1" s="1"/>
  <c r="EN821" i="1"/>
  <c r="EQ821" i="1" s="1"/>
  <c r="FM801" i="1"/>
  <c r="ES746" i="1"/>
  <c r="FK746" i="1" s="1"/>
  <c r="EL865" i="1"/>
  <c r="ER865" i="1" s="1"/>
  <c r="FJ865" i="1" s="1"/>
  <c r="ER854" i="1"/>
  <c r="FJ854" i="1" s="1"/>
  <c r="EQ822" i="1"/>
  <c r="FL768" i="1"/>
  <c r="EW768" i="1"/>
  <c r="FO768" i="1" s="1"/>
  <c r="EN950" i="1"/>
  <c r="ES857" i="1"/>
  <c r="FK857" i="1" s="1"/>
  <c r="ES836" i="1"/>
  <c r="FK836" i="1" s="1"/>
  <c r="ER747" i="1"/>
  <c r="FJ747" i="1" s="1"/>
  <c r="FM957" i="1"/>
  <c r="EO933" i="1"/>
  <c r="EN933" i="1"/>
  <c r="EL929" i="1"/>
  <c r="ER929" i="1" s="1"/>
  <c r="FJ929" i="1" s="1"/>
  <c r="EP933" i="1"/>
  <c r="EW829" i="1"/>
  <c r="FO829" i="1" s="1"/>
  <c r="FL829" i="1"/>
  <c r="FM809" i="1"/>
  <c r="ES788" i="1"/>
  <c r="FK788" i="1" s="1"/>
  <c r="EV699" i="1"/>
  <c r="FN699" i="1" s="1"/>
  <c r="EJ699" i="1"/>
  <c r="FH699" i="1" s="1"/>
  <c r="FI699" i="1"/>
  <c r="FL780" i="1"/>
  <c r="EW780" i="1"/>
  <c r="FO780" i="1" s="1"/>
  <c r="EW758" i="1"/>
  <c r="FO758" i="1" s="1"/>
  <c r="FL758" i="1"/>
  <c r="EW960" i="1"/>
  <c r="FO960" i="1" s="1"/>
  <c r="FL960" i="1"/>
  <c r="EW945" i="1"/>
  <c r="FO945" i="1" s="1"/>
  <c r="FO761" i="1"/>
  <c r="EW695" i="1"/>
  <c r="FO695" i="1" s="1"/>
  <c r="FL695" i="1"/>
  <c r="EM677" i="1"/>
  <c r="ES677" i="1" s="1"/>
  <c r="FK677" i="1" s="1"/>
  <c r="EL677" i="1"/>
  <c r="ER677" i="1" s="1"/>
  <c r="FJ677" i="1" s="1"/>
  <c r="EK677" i="1"/>
  <c r="EQ677" i="1" s="1"/>
  <c r="EJ738" i="1"/>
  <c r="FH738" i="1" s="1"/>
  <c r="FI738" i="1"/>
  <c r="EV738" i="1"/>
  <c r="FN738" i="1" s="1"/>
  <c r="EM728" i="1"/>
  <c r="ES728" i="1" s="1"/>
  <c r="FK728" i="1" s="1"/>
  <c r="EL728" i="1"/>
  <c r="ER728" i="1" s="1"/>
  <c r="FJ728" i="1" s="1"/>
  <c r="EK728" i="1"/>
  <c r="EQ728" i="1" s="1"/>
  <c r="EN713" i="1"/>
  <c r="EQ713" i="1" s="1"/>
  <c r="EW705" i="1"/>
  <c r="FO705" i="1" s="1"/>
  <c r="FL705" i="1"/>
  <c r="FL693" i="1"/>
  <c r="EW693" i="1"/>
  <c r="FO693" i="1" s="1"/>
  <c r="ER655" i="1"/>
  <c r="FJ655" i="1" s="1"/>
  <c r="EQ895" i="1"/>
  <c r="EW746" i="1"/>
  <c r="FO746" i="1" s="1"/>
  <c r="EQ770" i="1"/>
  <c r="ES705" i="1"/>
  <c r="FK705" i="1" s="1"/>
  <c r="ER692" i="1"/>
  <c r="FJ692" i="1" s="1"/>
  <c r="FM635" i="1"/>
  <c r="ER581" i="1"/>
  <c r="FJ581" i="1" s="1"/>
  <c r="EL565" i="1"/>
  <c r="ER565" i="1" s="1"/>
  <c r="FJ565" i="1" s="1"/>
  <c r="EK565" i="1"/>
  <c r="EQ565" i="1" s="1"/>
  <c r="EM565" i="1"/>
  <c r="ES565" i="1" s="1"/>
  <c r="FK565" i="1" s="1"/>
  <c r="ES741" i="1"/>
  <c r="FK741" i="1" s="1"/>
  <c r="FL718" i="1"/>
  <c r="EW718" i="1"/>
  <c r="FO718" i="1" s="1"/>
  <c r="ES664" i="1"/>
  <c r="FK664" i="1" s="1"/>
  <c r="EW636" i="1"/>
  <c r="FO636" i="1" s="1"/>
  <c r="FL636" i="1"/>
  <c r="EM586" i="1"/>
  <c r="ES586" i="1" s="1"/>
  <c r="FK586" i="1" s="1"/>
  <c r="EL586" i="1"/>
  <c r="ER586" i="1" s="1"/>
  <c r="FJ586" i="1" s="1"/>
  <c r="EK586" i="1"/>
  <c r="EQ586" i="1" s="1"/>
  <c r="EM568" i="1"/>
  <c r="ES568" i="1" s="1"/>
  <c r="FK568" i="1" s="1"/>
  <c r="EL568" i="1"/>
  <c r="ER568" i="1" s="1"/>
  <c r="FJ568" i="1" s="1"/>
  <c r="EK568" i="1"/>
  <c r="EQ568" i="1" s="1"/>
  <c r="FL736" i="1"/>
  <c r="EW736" i="1"/>
  <c r="FO736" i="1" s="1"/>
  <c r="EN714" i="1"/>
  <c r="EW685" i="1"/>
  <c r="FO685" i="1" s="1"/>
  <c r="FL685" i="1"/>
  <c r="ER617" i="1"/>
  <c r="EP713" i="1"/>
  <c r="ES713" i="1" s="1"/>
  <c r="FK713" i="1" s="1"/>
  <c r="EW694" i="1"/>
  <c r="FO694" i="1" s="1"/>
  <c r="FL694" i="1"/>
  <c r="FL681" i="1"/>
  <c r="EW681" i="1"/>
  <c r="FO681" i="1" s="1"/>
  <c r="EM639" i="1"/>
  <c r="ES639" i="1" s="1"/>
  <c r="FK639" i="1" s="1"/>
  <c r="EL639" i="1"/>
  <c r="ER639" i="1" s="1"/>
  <c r="FJ639" i="1" s="1"/>
  <c r="EK639" i="1"/>
  <c r="EQ639" i="1" s="1"/>
  <c r="EP640" i="1"/>
  <c r="EM574" i="1"/>
  <c r="ES574" i="1" s="1"/>
  <c r="FK574" i="1" s="1"/>
  <c r="EL574" i="1"/>
  <c r="ER574" i="1" s="1"/>
  <c r="FJ574" i="1" s="1"/>
  <c r="EK574" i="1"/>
  <c r="EQ574" i="1" s="1"/>
  <c r="EW817" i="1"/>
  <c r="FO817" i="1" s="1"/>
  <c r="ES680" i="1"/>
  <c r="FK680" i="1" s="1"/>
  <c r="EO673" i="1"/>
  <c r="ER673" i="1" s="1"/>
  <c r="FJ673" i="1" s="1"/>
  <c r="EO661" i="1"/>
  <c r="FL637" i="1"/>
  <c r="EW637" i="1"/>
  <c r="FO637" i="1" s="1"/>
  <c r="EM619" i="1"/>
  <c r="ES619" i="1" s="1"/>
  <c r="FK619" i="1" s="1"/>
  <c r="EL619" i="1"/>
  <c r="ER619" i="1" s="1"/>
  <c r="FJ619" i="1" s="1"/>
  <c r="EK619" i="1"/>
  <c r="EQ619" i="1" s="1"/>
  <c r="EM607" i="1"/>
  <c r="ES607" i="1" s="1"/>
  <c r="FK607" i="1" s="1"/>
  <c r="EL607" i="1"/>
  <c r="ER607" i="1" s="1"/>
  <c r="FJ607" i="1" s="1"/>
  <c r="EK607" i="1"/>
  <c r="EQ607" i="1" s="1"/>
  <c r="EQ620" i="1"/>
  <c r="EL479" i="1"/>
  <c r="ER479" i="1" s="1"/>
  <c r="FJ479" i="1" s="1"/>
  <c r="EK479" i="1"/>
  <c r="EQ479" i="1" s="1"/>
  <c r="EM479" i="1"/>
  <c r="ES479" i="1" s="1"/>
  <c r="FK479" i="1" s="1"/>
  <c r="EW715" i="1"/>
  <c r="FO715" i="1" s="1"/>
  <c r="FL715" i="1"/>
  <c r="EM654" i="1"/>
  <c r="ES654" i="1" s="1"/>
  <c r="FK654" i="1" s="1"/>
  <c r="EN581" i="1"/>
  <c r="EQ581" i="1" s="1"/>
  <c r="EQ567" i="1"/>
  <c r="FJ544" i="1"/>
  <c r="EM480" i="1"/>
  <c r="ES480" i="1" s="1"/>
  <c r="FK480" i="1" s="1"/>
  <c r="EL480" i="1"/>
  <c r="ER480" i="1" s="1"/>
  <c r="FJ480" i="1" s="1"/>
  <c r="EK480" i="1"/>
  <c r="EQ480" i="1" s="1"/>
  <c r="EQ700" i="1"/>
  <c r="FL625" i="1"/>
  <c r="EW625" i="1"/>
  <c r="FO625" i="1" s="1"/>
  <c r="EQ580" i="1"/>
  <c r="EW569" i="1"/>
  <c r="FO569" i="1" s="1"/>
  <c r="FL569" i="1"/>
  <c r="EW535" i="1"/>
  <c r="FO535" i="1" s="1"/>
  <c r="FL535" i="1"/>
  <c r="EL610" i="1"/>
  <c r="ER610" i="1" s="1"/>
  <c r="FJ610" i="1" s="1"/>
  <c r="EW561" i="1"/>
  <c r="FO561" i="1" s="1"/>
  <c r="FL561" i="1"/>
  <c r="EW642" i="1"/>
  <c r="FO642" i="1" s="1"/>
  <c r="FL642" i="1"/>
  <c r="EW566" i="1"/>
  <c r="FO566" i="1" s="1"/>
  <c r="FL566" i="1"/>
  <c r="EQ547" i="1"/>
  <c r="EM509" i="1"/>
  <c r="ES509" i="1" s="1"/>
  <c r="FK509" i="1" s="1"/>
  <c r="EL509" i="1"/>
  <c r="ER509" i="1" s="1"/>
  <c r="FJ509" i="1" s="1"/>
  <c r="EK509" i="1"/>
  <c r="EQ509" i="1" s="1"/>
  <c r="EW626" i="1"/>
  <c r="FO626" i="1" s="1"/>
  <c r="FL626" i="1"/>
  <c r="EW542" i="1"/>
  <c r="FO542" i="1" s="1"/>
  <c r="EK535" i="1"/>
  <c r="EQ535" i="1" s="1"/>
  <c r="EM535" i="1"/>
  <c r="ES535" i="1" s="1"/>
  <c r="FK535" i="1" s="1"/>
  <c r="EL535" i="1"/>
  <c r="ER535" i="1" s="1"/>
  <c r="FJ535" i="1" s="1"/>
  <c r="EW524" i="1"/>
  <c r="FO524" i="1" s="1"/>
  <c r="FL524" i="1"/>
  <c r="EO529" i="1"/>
  <c r="EM613" i="1"/>
  <c r="ES613" i="1" s="1"/>
  <c r="FK613" i="1" s="1"/>
  <c r="EL613" i="1"/>
  <c r="ER613" i="1" s="1"/>
  <c r="FJ613" i="1" s="1"/>
  <c r="EK613" i="1"/>
  <c r="EQ613" i="1" s="1"/>
  <c r="EN560" i="1"/>
  <c r="FL523" i="1"/>
  <c r="EW523" i="1"/>
  <c r="FO523" i="1" s="1"/>
  <c r="EW499" i="1"/>
  <c r="FO499" i="1" s="1"/>
  <c r="FL499" i="1"/>
  <c r="ER488" i="1"/>
  <c r="FJ488" i="1" s="1"/>
  <c r="EM433" i="1"/>
  <c r="ES433" i="1" s="1"/>
  <c r="FK433" i="1" s="1"/>
  <c r="EL433" i="1"/>
  <c r="ER433" i="1" s="1"/>
  <c r="FJ433" i="1" s="1"/>
  <c r="EK433" i="1"/>
  <c r="EQ433" i="1" s="1"/>
  <c r="EQ406" i="1"/>
  <c r="EQ293" i="1"/>
  <c r="EW548" i="1"/>
  <c r="FO548" i="1" s="1"/>
  <c r="FL548" i="1"/>
  <c r="FM517" i="1"/>
  <c r="EJ435" i="1"/>
  <c r="FH435" i="1" s="1"/>
  <c r="FI435" i="1"/>
  <c r="EV435" i="1"/>
  <c r="FN435" i="1" s="1"/>
  <c r="EW416" i="1"/>
  <c r="FO416" i="1" s="1"/>
  <c r="FL416" i="1"/>
  <c r="EL208" i="1"/>
  <c r="ER208" i="1" s="1"/>
  <c r="FJ208" i="1" s="1"/>
  <c r="EK208" i="1"/>
  <c r="EQ208" i="1" s="1"/>
  <c r="EP207" i="1"/>
  <c r="ES207" i="1" s="1"/>
  <c r="FK207" i="1" s="1"/>
  <c r="EO207" i="1"/>
  <c r="ER207" i="1" s="1"/>
  <c r="FJ207" i="1" s="1"/>
  <c r="EN207" i="1"/>
  <c r="EQ207" i="1" s="1"/>
  <c r="EM208" i="1"/>
  <c r="ES208" i="1" s="1"/>
  <c r="FK208" i="1" s="1"/>
  <c r="EW660" i="1"/>
  <c r="FO660" i="1" s="1"/>
  <c r="FL660" i="1"/>
  <c r="EQ623" i="1"/>
  <c r="ES567" i="1"/>
  <c r="FK567" i="1" s="1"/>
  <c r="EM510" i="1"/>
  <c r="ES510" i="1" s="1"/>
  <c r="FK510" i="1" s="1"/>
  <c r="EL510" i="1"/>
  <c r="ER510" i="1" s="1"/>
  <c r="FJ510" i="1" s="1"/>
  <c r="EK510" i="1"/>
  <c r="EO449" i="1"/>
  <c r="EM417" i="1"/>
  <c r="ES417" i="1" s="1"/>
  <c r="FK417" i="1" s="1"/>
  <c r="EL417" i="1"/>
  <c r="ER417" i="1" s="1"/>
  <c r="FJ417" i="1" s="1"/>
  <c r="EK417" i="1"/>
  <c r="EQ417" i="1" s="1"/>
  <c r="EW600" i="1"/>
  <c r="FO600" i="1" s="1"/>
  <c r="FL600" i="1"/>
  <c r="EN524" i="1"/>
  <c r="FM509" i="1"/>
  <c r="FL471" i="1"/>
  <c r="EW471" i="1"/>
  <c r="FO471" i="1" s="1"/>
  <c r="ER330" i="1"/>
  <c r="FJ330" i="1" s="1"/>
  <c r="EW301" i="1"/>
  <c r="FO301" i="1" s="1"/>
  <c r="FL301" i="1"/>
  <c r="EP228" i="1"/>
  <c r="EK226" i="1"/>
  <c r="EQ226" i="1" s="1"/>
  <c r="EO228" i="1"/>
  <c r="EN228" i="1"/>
  <c r="ER566" i="1"/>
  <c r="FJ566" i="1" s="1"/>
  <c r="EW400" i="1"/>
  <c r="FO400" i="1" s="1"/>
  <c r="FL400" i="1"/>
  <c r="ER346" i="1"/>
  <c r="FJ346" i="1" s="1"/>
  <c r="EM312" i="1"/>
  <c r="ES312" i="1" s="1"/>
  <c r="FK312" i="1" s="1"/>
  <c r="EL312" i="1"/>
  <c r="ER312" i="1" s="1"/>
  <c r="FJ312" i="1" s="1"/>
  <c r="EK312" i="1"/>
  <c r="EQ312" i="1" s="1"/>
  <c r="ES302" i="1"/>
  <c r="FK302" i="1" s="1"/>
  <c r="EQ280" i="1"/>
  <c r="EJ273" i="1"/>
  <c r="FH273" i="1" s="1"/>
  <c r="FI273" i="1"/>
  <c r="EV273" i="1"/>
  <c r="FN273" i="1" s="1"/>
  <c r="EP503" i="1"/>
  <c r="ES503" i="1" s="1"/>
  <c r="FK503" i="1" s="1"/>
  <c r="FL493" i="1"/>
  <c r="EW493" i="1"/>
  <c r="FO493" i="1" s="1"/>
  <c r="EK487" i="1"/>
  <c r="EQ487" i="1" s="1"/>
  <c r="EW475" i="1"/>
  <c r="FO475" i="1" s="1"/>
  <c r="FL475" i="1"/>
  <c r="EW369" i="1"/>
  <c r="FO369" i="1" s="1"/>
  <c r="FL369" i="1"/>
  <c r="EQ353" i="1"/>
  <c r="FL349" i="1"/>
  <c r="EW349" i="1"/>
  <c r="FO349" i="1" s="1"/>
  <c r="FM316" i="1"/>
  <c r="FL302" i="1"/>
  <c r="EW302" i="1"/>
  <c r="FO302" i="1" s="1"/>
  <c r="FK301" i="1"/>
  <c r="EM270" i="1"/>
  <c r="ES270" i="1" s="1"/>
  <c r="FK270" i="1" s="1"/>
  <c r="EL270" i="1"/>
  <c r="ER270" i="1" s="1"/>
  <c r="FJ270" i="1" s="1"/>
  <c r="EK270" i="1"/>
  <c r="EQ270" i="1" s="1"/>
  <c r="EM261" i="1"/>
  <c r="ES261" i="1" s="1"/>
  <c r="FK261" i="1" s="1"/>
  <c r="EL261" i="1"/>
  <c r="ER261" i="1" s="1"/>
  <c r="FJ261" i="1" s="1"/>
  <c r="EK261" i="1"/>
  <c r="EQ261" i="1" s="1"/>
  <c r="EQ240" i="1"/>
  <c r="FI177" i="1"/>
  <c r="EJ177" i="1"/>
  <c r="FH177" i="1" s="1"/>
  <c r="EV177" i="1"/>
  <c r="FN177" i="1" s="1"/>
  <c r="EL504" i="1"/>
  <c r="ER504" i="1" s="1"/>
  <c r="FJ504" i="1" s="1"/>
  <c r="EK504" i="1"/>
  <c r="EQ504" i="1" s="1"/>
  <c r="EN507" i="1"/>
  <c r="EQ507" i="1" s="1"/>
  <c r="EM431" i="1"/>
  <c r="ES431" i="1" s="1"/>
  <c r="FK431" i="1" s="1"/>
  <c r="EL431" i="1"/>
  <c r="ER431" i="1" s="1"/>
  <c r="FJ431" i="1" s="1"/>
  <c r="EK431" i="1"/>
  <c r="EQ431" i="1" s="1"/>
  <c r="EP430" i="1"/>
  <c r="EO430" i="1"/>
  <c r="EN430" i="1"/>
  <c r="EM382" i="1"/>
  <c r="ES382" i="1" s="1"/>
  <c r="FK382" i="1" s="1"/>
  <c r="EL382" i="1"/>
  <c r="ER382" i="1" s="1"/>
  <c r="FJ382" i="1" s="1"/>
  <c r="EK382" i="1"/>
  <c r="EQ382" i="1" s="1"/>
  <c r="ER341" i="1"/>
  <c r="FJ341" i="1" s="1"/>
  <c r="EM338" i="1"/>
  <c r="ES338" i="1" s="1"/>
  <c r="FK338" i="1" s="1"/>
  <c r="EL338" i="1"/>
  <c r="ER338" i="1" s="1"/>
  <c r="FJ338" i="1" s="1"/>
  <c r="EK338" i="1"/>
  <c r="EQ338" i="1" s="1"/>
  <c r="ER297" i="1"/>
  <c r="FJ297" i="1" s="1"/>
  <c r="EW567" i="1"/>
  <c r="FO567" i="1" s="1"/>
  <c r="FL567" i="1"/>
  <c r="EN510" i="1"/>
  <c r="FL494" i="1"/>
  <c r="EW494" i="1"/>
  <c r="FO494" i="1" s="1"/>
  <c r="FL480" i="1"/>
  <c r="EW480" i="1"/>
  <c r="FO480" i="1" s="1"/>
  <c r="EW387" i="1"/>
  <c r="FO387" i="1" s="1"/>
  <c r="FL387" i="1"/>
  <c r="EP345" i="1"/>
  <c r="EW222" i="1"/>
  <c r="FO222" i="1" s="1"/>
  <c r="FL222" i="1"/>
  <c r="ES214" i="1"/>
  <c r="FK214" i="1" s="1"/>
  <c r="EW201" i="1"/>
  <c r="FO201" i="1" s="1"/>
  <c r="FL201" i="1"/>
  <c r="FM196" i="1"/>
  <c r="EL190" i="1"/>
  <c r="EK190" i="1"/>
  <c r="EQ190" i="1" s="1"/>
  <c r="EP191" i="1"/>
  <c r="EO191" i="1"/>
  <c r="EN191" i="1"/>
  <c r="EM190" i="1"/>
  <c r="ES190" i="1" s="1"/>
  <c r="FK190" i="1" s="1"/>
  <c r="EK380" i="1"/>
  <c r="EQ380" i="1" s="1"/>
  <c r="EM362" i="1"/>
  <c r="FL358" i="1"/>
  <c r="EW358" i="1"/>
  <c r="FO358" i="1" s="1"/>
  <c r="EW329" i="1"/>
  <c r="FO329" i="1" s="1"/>
  <c r="FL329" i="1"/>
  <c r="EL310" i="1"/>
  <c r="ER310" i="1" s="1"/>
  <c r="FJ310" i="1" s="1"/>
  <c r="EW254" i="1"/>
  <c r="FO254" i="1" s="1"/>
  <c r="FL254" i="1"/>
  <c r="ES209" i="1"/>
  <c r="FK209" i="1" s="1"/>
  <c r="FL506" i="1"/>
  <c r="EW506" i="1"/>
  <c r="FO506" i="1" s="1"/>
  <c r="ES379" i="1"/>
  <c r="FK379" i="1" s="1"/>
  <c r="FM375" i="1"/>
  <c r="EP362" i="1"/>
  <c r="EO329" i="1"/>
  <c r="EN329" i="1"/>
  <c r="EM328" i="1"/>
  <c r="EL328" i="1"/>
  <c r="ER328" i="1" s="1"/>
  <c r="FJ328" i="1" s="1"/>
  <c r="EK328" i="1"/>
  <c r="EQ328" i="1" s="1"/>
  <c r="EP329" i="1"/>
  <c r="EP322" i="1"/>
  <c r="ES322" i="1" s="1"/>
  <c r="FK322" i="1" s="1"/>
  <c r="EO322" i="1"/>
  <c r="ER322" i="1" s="1"/>
  <c r="FJ322" i="1" s="1"/>
  <c r="EN322" i="1"/>
  <c r="EQ322" i="1" s="1"/>
  <c r="ER268" i="1"/>
  <c r="FJ268" i="1" s="1"/>
  <c r="EQ512" i="1"/>
  <c r="EN468" i="1"/>
  <c r="EQ468" i="1" s="1"/>
  <c r="EW436" i="1"/>
  <c r="FO436" i="1" s="1"/>
  <c r="FL436" i="1"/>
  <c r="EQ386" i="1"/>
  <c r="FL357" i="1"/>
  <c r="EW357" i="1"/>
  <c r="FO357" i="1" s="1"/>
  <c r="FM319" i="1"/>
  <c r="EL299" i="1"/>
  <c r="ER299" i="1" s="1"/>
  <c r="FJ299" i="1" s="1"/>
  <c r="EK299" i="1"/>
  <c r="EQ299" i="1" s="1"/>
  <c r="EM299" i="1"/>
  <c r="ES299" i="1" s="1"/>
  <c r="FK299" i="1" s="1"/>
  <c r="ES280" i="1"/>
  <c r="FK280" i="1" s="1"/>
  <c r="EM260" i="1"/>
  <c r="ES260" i="1" s="1"/>
  <c r="FK260" i="1" s="1"/>
  <c r="EL260" i="1"/>
  <c r="ER260" i="1" s="1"/>
  <c r="FJ260" i="1" s="1"/>
  <c r="EK260" i="1"/>
  <c r="EQ260" i="1" s="1"/>
  <c r="FL231" i="1"/>
  <c r="EW231" i="1"/>
  <c r="FO231" i="1" s="1"/>
  <c r="EM226" i="1"/>
  <c r="ES226" i="1" s="1"/>
  <c r="FK226" i="1" s="1"/>
  <c r="FM476" i="1"/>
  <c r="ES354" i="1"/>
  <c r="FK354" i="1" s="1"/>
  <c r="EW337" i="1"/>
  <c r="FO337" i="1" s="1"/>
  <c r="FL337" i="1"/>
  <c r="EW297" i="1"/>
  <c r="FO297" i="1" s="1"/>
  <c r="FL297" i="1"/>
  <c r="EW218" i="1"/>
  <c r="FO218" i="1" s="1"/>
  <c r="FL218" i="1"/>
  <c r="EM202" i="1"/>
  <c r="ES202" i="1" s="1"/>
  <c r="FK202" i="1" s="1"/>
  <c r="EL202" i="1"/>
  <c r="ER202" i="1" s="1"/>
  <c r="FJ202" i="1" s="1"/>
  <c r="EK202" i="1"/>
  <c r="EQ202" i="1" s="1"/>
  <c r="EW409" i="1"/>
  <c r="FO409" i="1" s="1"/>
  <c r="EL276" i="1"/>
  <c r="ER276" i="1" s="1"/>
  <c r="FJ276" i="1" s="1"/>
  <c r="EL146" i="1"/>
  <c r="ER146" i="1" s="1"/>
  <c r="FJ146" i="1" s="1"/>
  <c r="EM146" i="1"/>
  <c r="ES146" i="1" s="1"/>
  <c r="FK146" i="1" s="1"/>
  <c r="EK146" i="1"/>
  <c r="EQ146" i="1" s="1"/>
  <c r="ER314" i="1"/>
  <c r="FJ314" i="1" s="1"/>
  <c r="EQ18" i="1"/>
  <c r="EQ315" i="1"/>
  <c r="FL125" i="1"/>
  <c r="EW125" i="1"/>
  <c r="FO125" i="1" s="1"/>
  <c r="FO300" i="1"/>
  <c r="EM218" i="1"/>
  <c r="ES218" i="1" s="1"/>
  <c r="FK218" i="1" s="1"/>
  <c r="EQ32" i="1"/>
  <c r="EW107" i="1"/>
  <c r="FO107" i="1" s="1"/>
  <c r="FL107" i="1"/>
  <c r="EM16" i="1"/>
  <c r="ES16" i="1" s="1"/>
  <c r="FK16" i="1" s="1"/>
  <c r="EL16" i="1"/>
  <c r="ER16" i="1" s="1"/>
  <c r="FJ16" i="1" s="1"/>
  <c r="EK16" i="1"/>
  <c r="EQ16" i="1" s="1"/>
  <c r="EM347" i="1"/>
  <c r="ES347" i="1" s="1"/>
  <c r="FK347" i="1" s="1"/>
  <c r="ER269" i="1"/>
  <c r="FJ269" i="1" s="1"/>
  <c r="ES210" i="1"/>
  <c r="FK210" i="1" s="1"/>
  <c r="FL167" i="1"/>
  <c r="EW167" i="1"/>
  <c r="FO167" i="1" s="1"/>
  <c r="EW76" i="1"/>
  <c r="FO76" i="1" s="1"/>
  <c r="FL76" i="1"/>
  <c r="FI12" i="1"/>
  <c r="EV12" i="1"/>
  <c r="FN12" i="1" s="1"/>
  <c r="EJ12" i="1"/>
  <c r="FH12" i="1" s="1"/>
  <c r="EW62" i="1"/>
  <c r="FO62" i="1" s="1"/>
  <c r="FL62" i="1"/>
  <c r="EW347" i="1"/>
  <c r="FO347" i="1" s="1"/>
  <c r="FL161" i="1"/>
  <c r="EW161" i="1"/>
  <c r="FO161" i="1" s="1"/>
  <c r="EW126" i="1"/>
  <c r="FO126" i="1" s="1"/>
  <c r="FL126" i="1"/>
  <c r="FI17" i="1"/>
  <c r="EV17" i="1"/>
  <c r="FN17" i="1" s="1"/>
  <c r="EJ17" i="1"/>
  <c r="FH17" i="1" s="1"/>
  <c r="ES201" i="1"/>
  <c r="FK201" i="1" s="1"/>
  <c r="ES179" i="1"/>
  <c r="FK179" i="1" s="1"/>
  <c r="FL170" i="1"/>
  <c r="EW170" i="1"/>
  <c r="FO170" i="1" s="1"/>
  <c r="EN162" i="1"/>
  <c r="EO162" i="1"/>
  <c r="EP162" i="1"/>
  <c r="EL104" i="1"/>
  <c r="ER104" i="1" s="1"/>
  <c r="FJ104" i="1" s="1"/>
  <c r="EK104" i="1"/>
  <c r="EQ104" i="1" s="1"/>
  <c r="EM104" i="1"/>
  <c r="ES104" i="1" s="1"/>
  <c r="FK104" i="1" s="1"/>
  <c r="EP50" i="1"/>
  <c r="EO50" i="1"/>
  <c r="EN50" i="1"/>
  <c r="EQ50" i="1" s="1"/>
  <c r="EW27" i="1"/>
  <c r="FO27" i="1" s="1"/>
  <c r="FL27" i="1"/>
  <c r="FI143" i="1"/>
  <c r="EV143" i="1"/>
  <c r="FN143" i="1" s="1"/>
  <c r="EJ143" i="1"/>
  <c r="FH143" i="1" s="1"/>
  <c r="EJ130" i="1"/>
  <c r="FH130" i="1" s="1"/>
  <c r="FI130" i="1"/>
  <c r="EV130" i="1"/>
  <c r="FN130" i="1" s="1"/>
  <c r="ES89" i="1"/>
  <c r="FK89" i="1" s="1"/>
  <c r="ER141" i="1"/>
  <c r="FJ141" i="1" s="1"/>
  <c r="FK64" i="1"/>
  <c r="EN11" i="1"/>
  <c r="EQ11" i="1" s="1"/>
  <c r="EW160" i="1"/>
  <c r="FO160" i="1" s="1"/>
  <c r="FO162" i="1"/>
  <c r="EQ133" i="1"/>
  <c r="FO50" i="1"/>
  <c r="ER27" i="1"/>
  <c r="FJ27" i="1" s="1"/>
  <c r="ER124" i="1"/>
  <c r="FJ124" i="1" s="1"/>
  <c r="EL121" i="1"/>
  <c r="ER121" i="1" s="1"/>
  <c r="FJ121" i="1" s="1"/>
  <c r="FJ67" i="1"/>
  <c r="ER101" i="1"/>
  <c r="FJ101" i="1" s="1"/>
  <c r="ES95" i="1"/>
  <c r="FK95" i="1" s="1"/>
  <c r="ES32" i="1"/>
  <c r="FK32" i="1" s="1"/>
  <c r="EW158" i="1"/>
  <c r="FO158" i="1" s="1"/>
  <c r="ER148" i="1"/>
  <c r="FJ148" i="1" s="1"/>
  <c r="ER109" i="1"/>
  <c r="FJ109" i="1" s="1"/>
  <c r="EQ72" i="1"/>
  <c r="EJ322" i="1" l="1"/>
  <c r="FH322" i="1" s="1"/>
  <c r="FI322" i="1"/>
  <c r="EV322" i="1"/>
  <c r="FN322" i="1" s="1"/>
  <c r="EJ45" i="1"/>
  <c r="FH45" i="1" s="1"/>
  <c r="FI45" i="1"/>
  <c r="EV45" i="1"/>
  <c r="FN45" i="1" s="1"/>
  <c r="EJ655" i="1"/>
  <c r="FH655" i="1" s="1"/>
  <c r="FI655" i="1"/>
  <c r="EV655" i="1"/>
  <c r="FN655" i="1" s="1"/>
  <c r="EV1064" i="1"/>
  <c r="FN1064" i="1" s="1"/>
  <c r="EJ1064" i="1"/>
  <c r="FH1064" i="1" s="1"/>
  <c r="FI1064" i="1"/>
  <c r="FI1116" i="1"/>
  <c r="EV1116" i="1"/>
  <c r="FN1116" i="1" s="1"/>
  <c r="EJ1116" i="1"/>
  <c r="FH1116" i="1" s="1"/>
  <c r="EJ853" i="1"/>
  <c r="FH853" i="1" s="1"/>
  <c r="FI853" i="1"/>
  <c r="EV853" i="1"/>
  <c r="FN853" i="1" s="1"/>
  <c r="EJ1161" i="1"/>
  <c r="FH1161" i="1" s="1"/>
  <c r="FI1161" i="1"/>
  <c r="EV1161" i="1"/>
  <c r="FN1161" i="1" s="1"/>
  <c r="EV1119" i="1"/>
  <c r="FN1119" i="1" s="1"/>
  <c r="EJ1119" i="1"/>
  <c r="FH1119" i="1" s="1"/>
  <c r="FI1119" i="1"/>
  <c r="EJ1246" i="1"/>
  <c r="FH1246" i="1" s="1"/>
  <c r="FI1246" i="1"/>
  <c r="EV1246" i="1"/>
  <c r="FN1246" i="1" s="1"/>
  <c r="EJ142" i="1"/>
  <c r="FH142" i="1" s="1"/>
  <c r="FI142" i="1"/>
  <c r="EV142" i="1"/>
  <c r="FN142" i="1" s="1"/>
  <c r="EV234" i="1"/>
  <c r="FN234" i="1" s="1"/>
  <c r="FI234" i="1"/>
  <c r="EJ234" i="1"/>
  <c r="FH234" i="1" s="1"/>
  <c r="EJ478" i="1"/>
  <c r="FH478" i="1" s="1"/>
  <c r="FI478" i="1"/>
  <c r="EV478" i="1"/>
  <c r="FN478" i="1" s="1"/>
  <c r="EV581" i="1"/>
  <c r="FN581" i="1" s="1"/>
  <c r="EJ581" i="1"/>
  <c r="FH581" i="1" s="1"/>
  <c r="FI581" i="1"/>
  <c r="EJ347" i="1"/>
  <c r="FH347" i="1" s="1"/>
  <c r="FI347" i="1"/>
  <c r="EV347" i="1"/>
  <c r="FN347" i="1" s="1"/>
  <c r="EJ668" i="1"/>
  <c r="FH668" i="1" s="1"/>
  <c r="FI668" i="1"/>
  <c r="EV668" i="1"/>
  <c r="FN668" i="1" s="1"/>
  <c r="EV1133" i="1"/>
  <c r="FN1133" i="1" s="1"/>
  <c r="EJ1133" i="1"/>
  <c r="FH1133" i="1" s="1"/>
  <c r="FI1133" i="1"/>
  <c r="EV542" i="1"/>
  <c r="FN542" i="1" s="1"/>
  <c r="FI542" i="1"/>
  <c r="EJ542" i="1"/>
  <c r="FH542" i="1" s="1"/>
  <c r="FI1180" i="1"/>
  <c r="EV555" i="1"/>
  <c r="FN555" i="1" s="1"/>
  <c r="FI555" i="1"/>
  <c r="EJ555" i="1"/>
  <c r="FH555" i="1" s="1"/>
  <c r="EV1484" i="1"/>
  <c r="FN1484" i="1" s="1"/>
  <c r="EJ1484" i="1"/>
  <c r="FH1484" i="1" s="1"/>
  <c r="FI1484" i="1"/>
  <c r="EJ713" i="1"/>
  <c r="FH713" i="1" s="1"/>
  <c r="FI713" i="1"/>
  <c r="EV713" i="1"/>
  <c r="FN713" i="1" s="1"/>
  <c r="FI892" i="1"/>
  <c r="EV892" i="1"/>
  <c r="FN892" i="1" s="1"/>
  <c r="EJ892" i="1"/>
  <c r="FH892" i="1" s="1"/>
  <c r="EJ1188" i="1"/>
  <c r="FH1188" i="1" s="1"/>
  <c r="EV1188" i="1"/>
  <c r="FN1188" i="1" s="1"/>
  <c r="FI1188" i="1"/>
  <c r="FI161" i="1"/>
  <c r="EV161" i="1"/>
  <c r="FN161" i="1" s="1"/>
  <c r="EJ161" i="1"/>
  <c r="FH161" i="1" s="1"/>
  <c r="FI526" i="1"/>
  <c r="EJ978" i="1"/>
  <c r="FH978" i="1" s="1"/>
  <c r="FI978" i="1"/>
  <c r="EV978" i="1"/>
  <c r="FN978" i="1" s="1"/>
  <c r="EV917" i="1"/>
  <c r="FN917" i="1" s="1"/>
  <c r="FI917" i="1"/>
  <c r="EJ917" i="1"/>
  <c r="FH917" i="1" s="1"/>
  <c r="EJ921" i="1"/>
  <c r="FH921" i="1" s="1"/>
  <c r="FI921" i="1"/>
  <c r="EV921" i="1"/>
  <c r="FN921" i="1" s="1"/>
  <c r="EJ1055" i="1"/>
  <c r="FH1055" i="1" s="1"/>
  <c r="FI1055" i="1"/>
  <c r="EV1055" i="1"/>
  <c r="FN1055" i="1" s="1"/>
  <c r="EV1445" i="1"/>
  <c r="FN1445" i="1" s="1"/>
  <c r="EJ1445" i="1"/>
  <c r="FH1445" i="1" s="1"/>
  <c r="FI1445" i="1"/>
  <c r="FI654" i="1"/>
  <c r="EV654" i="1"/>
  <c r="FN654" i="1" s="1"/>
  <c r="EJ654" i="1"/>
  <c r="FH654" i="1" s="1"/>
  <c r="FK1187" i="1"/>
  <c r="EJ1187" i="1"/>
  <c r="FH1187" i="1" s="1"/>
  <c r="EJ321" i="1"/>
  <c r="FH321" i="1" s="1"/>
  <c r="FI321" i="1"/>
  <c r="EV321" i="1"/>
  <c r="FN321" i="1" s="1"/>
  <c r="EV1022" i="1"/>
  <c r="FN1022" i="1" s="1"/>
  <c r="FI1022" i="1"/>
  <c r="EJ1022" i="1"/>
  <c r="FH1022" i="1" s="1"/>
  <c r="EV11" i="1"/>
  <c r="FN11" i="1" s="1"/>
  <c r="EJ11" i="1"/>
  <c r="FH11" i="1" s="1"/>
  <c r="FI11" i="1"/>
  <c r="EV1208" i="1"/>
  <c r="FN1208" i="1" s="1"/>
  <c r="EJ1208" i="1"/>
  <c r="FH1208" i="1" s="1"/>
  <c r="FI1208" i="1"/>
  <c r="EJ26" i="1"/>
  <c r="FH26" i="1" s="1"/>
  <c r="FI26" i="1"/>
  <c r="EV26" i="1"/>
  <c r="FN26" i="1" s="1"/>
  <c r="FI449" i="1"/>
  <c r="EJ503" i="1"/>
  <c r="FH503" i="1" s="1"/>
  <c r="FI503" i="1"/>
  <c r="EV503" i="1"/>
  <c r="FN503" i="1" s="1"/>
  <c r="EJ637" i="1"/>
  <c r="FH637" i="1" s="1"/>
  <c r="FI637" i="1"/>
  <c r="EV637" i="1"/>
  <c r="FN637" i="1" s="1"/>
  <c r="EJ756" i="1"/>
  <c r="FH756" i="1" s="1"/>
  <c r="FI756" i="1"/>
  <c r="EV756" i="1"/>
  <c r="FN756" i="1" s="1"/>
  <c r="FI1400" i="1"/>
  <c r="EV1400" i="1"/>
  <c r="FN1400" i="1" s="1"/>
  <c r="EJ1400" i="1"/>
  <c r="FH1400" i="1" s="1"/>
  <c r="EJ398" i="1"/>
  <c r="FH398" i="1" s="1"/>
  <c r="FI398" i="1"/>
  <c r="EV398" i="1"/>
  <c r="FN398" i="1" s="1"/>
  <c r="EJ1436" i="1"/>
  <c r="FH1436" i="1" s="1"/>
  <c r="FI1436" i="1"/>
  <c r="EV1436" i="1"/>
  <c r="FN1436" i="1" s="1"/>
  <c r="FI163" i="1"/>
  <c r="EV163" i="1"/>
  <c r="FN163" i="1" s="1"/>
  <c r="EJ163" i="1"/>
  <c r="FH163" i="1" s="1"/>
  <c r="EV656" i="1"/>
  <c r="FN656" i="1" s="1"/>
  <c r="EJ656" i="1"/>
  <c r="FH656" i="1" s="1"/>
  <c r="FI656" i="1"/>
  <c r="EV757" i="1"/>
  <c r="FN757" i="1" s="1"/>
  <c r="EJ757" i="1"/>
  <c r="FH757" i="1" s="1"/>
  <c r="FI757" i="1"/>
  <c r="EJ507" i="1"/>
  <c r="FH507" i="1" s="1"/>
  <c r="FI507" i="1"/>
  <c r="EV507" i="1"/>
  <c r="FN507" i="1" s="1"/>
  <c r="FI1181" i="1"/>
  <c r="EJ1181" i="1"/>
  <c r="FH1181" i="1" s="1"/>
  <c r="EV1181" i="1"/>
  <c r="FN1181" i="1" s="1"/>
  <c r="EJ1267" i="1"/>
  <c r="FH1267" i="1" s="1"/>
  <c r="FI1267" i="1"/>
  <c r="EV1267" i="1"/>
  <c r="FN1267" i="1" s="1"/>
  <c r="FJ516" i="1"/>
  <c r="EJ516" i="1"/>
  <c r="FH516" i="1" s="1"/>
  <c r="EV516" i="1"/>
  <c r="FN516" i="1" s="1"/>
  <c r="FI999" i="1"/>
  <c r="EV999" i="1"/>
  <c r="FN999" i="1" s="1"/>
  <c r="EJ999" i="1"/>
  <c r="FH999" i="1" s="1"/>
  <c r="EJ1179" i="1"/>
  <c r="FH1179" i="1" s="1"/>
  <c r="FI1179" i="1"/>
  <c r="EV1179" i="1"/>
  <c r="FN1179" i="1" s="1"/>
  <c r="EV1460" i="1"/>
  <c r="FN1460" i="1" s="1"/>
  <c r="EJ1460" i="1"/>
  <c r="FH1460" i="1" s="1"/>
  <c r="FI1460" i="1"/>
  <c r="FI346" i="1"/>
  <c r="EV346" i="1"/>
  <c r="FN346" i="1" s="1"/>
  <c r="EJ673" i="1"/>
  <c r="FH673" i="1" s="1"/>
  <c r="FI673" i="1"/>
  <c r="EV673" i="1"/>
  <c r="FN673" i="1" s="1"/>
  <c r="EV1530" i="1"/>
  <c r="FN1530" i="1" s="1"/>
  <c r="FI1530" i="1"/>
  <c r="EJ1530" i="1"/>
  <c r="FH1530" i="1" s="1"/>
  <c r="EJ324" i="1"/>
  <c r="FH324" i="1" s="1"/>
  <c r="FI324" i="1"/>
  <c r="EV324" i="1"/>
  <c r="FN324" i="1" s="1"/>
  <c r="FI454" i="1"/>
  <c r="EJ1286" i="1"/>
  <c r="FH1286" i="1" s="1"/>
  <c r="FI1286" i="1"/>
  <c r="EV1286" i="1"/>
  <c r="FN1286" i="1" s="1"/>
  <c r="FI468" i="1"/>
  <c r="EV468" i="1"/>
  <c r="FN468" i="1" s="1"/>
  <c r="EJ468" i="1"/>
  <c r="FH468" i="1" s="1"/>
  <c r="FI207" i="1"/>
  <c r="EV207" i="1"/>
  <c r="FN207" i="1" s="1"/>
  <c r="EJ207" i="1"/>
  <c r="FH207" i="1" s="1"/>
  <c r="FI821" i="1"/>
  <c r="EV821" i="1"/>
  <c r="FN821" i="1" s="1"/>
  <c r="EJ821" i="1"/>
  <c r="FH821" i="1" s="1"/>
  <c r="EV1157" i="1"/>
  <c r="FN1157" i="1" s="1"/>
  <c r="EJ1157" i="1"/>
  <c r="FH1157" i="1" s="1"/>
  <c r="FI1157" i="1"/>
  <c r="EJ1015" i="1"/>
  <c r="FH1015" i="1" s="1"/>
  <c r="FI1015" i="1"/>
  <c r="EV1015" i="1"/>
  <c r="FN1015" i="1" s="1"/>
  <c r="FI1303" i="1"/>
  <c r="EV1303" i="1"/>
  <c r="FN1303" i="1" s="1"/>
  <c r="EJ1303" i="1"/>
  <c r="FH1303" i="1" s="1"/>
  <c r="FI929" i="1"/>
  <c r="EV929" i="1"/>
  <c r="FN929" i="1" s="1"/>
  <c r="EJ929" i="1"/>
  <c r="FH929" i="1" s="1"/>
  <c r="FI139" i="1"/>
  <c r="EV139" i="1"/>
  <c r="FN139" i="1" s="1"/>
  <c r="EJ139" i="1"/>
  <c r="FH139" i="1" s="1"/>
  <c r="EJ910" i="1"/>
  <c r="FH910" i="1" s="1"/>
  <c r="FI910" i="1"/>
  <c r="EV910" i="1"/>
  <c r="FN910" i="1" s="1"/>
  <c r="EJ986" i="1"/>
  <c r="FH986" i="1" s="1"/>
  <c r="FI986" i="1"/>
  <c r="EV986" i="1"/>
  <c r="FN986" i="1" s="1"/>
  <c r="FJ1304" i="1"/>
  <c r="EV1304" i="1"/>
  <c r="FN1304" i="1" s="1"/>
  <c r="EJ1304" i="1"/>
  <c r="FH1304" i="1" s="1"/>
  <c r="FI1413" i="1"/>
  <c r="EV1413" i="1"/>
  <c r="FN1413" i="1" s="1"/>
  <c r="EJ1413" i="1"/>
  <c r="FH1413" i="1" s="1"/>
  <c r="EV599" i="1"/>
  <c r="FN599" i="1" s="1"/>
  <c r="EJ599" i="1"/>
  <c r="FH599" i="1" s="1"/>
  <c r="FI599" i="1"/>
  <c r="EJ511" i="1"/>
  <c r="FH511" i="1" s="1"/>
  <c r="FI511" i="1"/>
  <c r="EV511" i="1"/>
  <c r="FN511" i="1" s="1"/>
  <c r="FI561" i="1"/>
  <c r="EJ634" i="1"/>
  <c r="FH634" i="1" s="1"/>
  <c r="FI634" i="1"/>
  <c r="EV634" i="1"/>
  <c r="FN634" i="1" s="1"/>
  <c r="EJ741" i="1"/>
  <c r="FH741" i="1" s="1"/>
  <c r="EV741" i="1"/>
  <c r="FN741" i="1" s="1"/>
  <c r="FI741" i="1"/>
  <c r="EJ1288" i="1"/>
  <c r="FH1288" i="1" s="1"/>
  <c r="FI1288" i="1"/>
  <c r="EV1288" i="1"/>
  <c r="FN1288" i="1" s="1"/>
  <c r="EV129" i="1"/>
  <c r="FN129" i="1" s="1"/>
  <c r="EJ129" i="1"/>
  <c r="FH129" i="1" s="1"/>
  <c r="FI129" i="1"/>
  <c r="FI636" i="1"/>
  <c r="EV636" i="1"/>
  <c r="FN636" i="1" s="1"/>
  <c r="EJ636" i="1"/>
  <c r="FH636" i="1" s="1"/>
  <c r="FI160" i="1"/>
  <c r="EV160" i="1"/>
  <c r="FN160" i="1" s="1"/>
  <c r="EJ160" i="1"/>
  <c r="FH160" i="1" s="1"/>
  <c r="FI50" i="1"/>
  <c r="EJ1318" i="1"/>
  <c r="FH1318" i="1" s="1"/>
  <c r="FI1318" i="1"/>
  <c r="EV1318" i="1"/>
  <c r="FN1318" i="1" s="1"/>
  <c r="EJ870" i="1"/>
  <c r="FH870" i="1" s="1"/>
  <c r="FI870" i="1"/>
  <c r="EV870" i="1"/>
  <c r="FN870" i="1" s="1"/>
  <c r="FI297" i="1"/>
  <c r="EV297" i="1"/>
  <c r="FN297" i="1" s="1"/>
  <c r="EJ297" i="1"/>
  <c r="FH297" i="1" s="1"/>
  <c r="EV488" i="1"/>
  <c r="FN488" i="1" s="1"/>
  <c r="FI488" i="1"/>
  <c r="EJ488" i="1"/>
  <c r="FH488" i="1" s="1"/>
  <c r="EJ89" i="1"/>
  <c r="FH89" i="1" s="1"/>
  <c r="FI89" i="1"/>
  <c r="EV89" i="1"/>
  <c r="FN89" i="1" s="1"/>
  <c r="FI991" i="1"/>
  <c r="EV991" i="1"/>
  <c r="FN991" i="1" s="1"/>
  <c r="EJ991" i="1"/>
  <c r="FH991" i="1" s="1"/>
  <c r="EJ1075" i="1"/>
  <c r="FH1075" i="1" s="1"/>
  <c r="EV1075" i="1"/>
  <c r="FN1075" i="1" s="1"/>
  <c r="FI1075" i="1"/>
  <c r="FI1558" i="1"/>
  <c r="EV1558" i="1"/>
  <c r="FN1558" i="1" s="1"/>
  <c r="EJ1558" i="1"/>
  <c r="FH1558" i="1" s="1"/>
  <c r="FI628" i="1"/>
  <c r="EV628" i="1"/>
  <c r="FN628" i="1" s="1"/>
  <c r="EJ628" i="1"/>
  <c r="FH628" i="1" s="1"/>
  <c r="EV1516" i="1"/>
  <c r="FN1516" i="1" s="1"/>
  <c r="FI1516" i="1"/>
  <c r="EJ1516" i="1"/>
  <c r="FH1516" i="1" s="1"/>
  <c r="FI414" i="1"/>
  <c r="EJ1564" i="1"/>
  <c r="FH1564" i="1" s="1"/>
  <c r="FI1564" i="1"/>
  <c r="EV1564" i="1"/>
  <c r="FN1564" i="1" s="1"/>
  <c r="EJ804" i="1"/>
  <c r="FH804" i="1" s="1"/>
  <c r="FI804" i="1"/>
  <c r="EV804" i="1"/>
  <c r="FN804" i="1" s="1"/>
  <c r="FI366" i="1"/>
  <c r="EV1025" i="1"/>
  <c r="FN1025" i="1" s="1"/>
  <c r="EJ1025" i="1"/>
  <c r="FH1025" i="1" s="1"/>
  <c r="FI1025" i="1"/>
  <c r="EJ1178" i="1"/>
  <c r="FH1178" i="1" s="1"/>
  <c r="EV1178" i="1"/>
  <c r="FN1178" i="1" s="1"/>
  <c r="FI1178" i="1"/>
  <c r="FI1607" i="1"/>
  <c r="EV1607" i="1"/>
  <c r="FN1607" i="1" s="1"/>
  <c r="EJ1607" i="1"/>
  <c r="FH1607" i="1" s="1"/>
  <c r="EV254" i="1"/>
  <c r="FN254" i="1" s="1"/>
  <c r="FI254" i="1"/>
  <c r="EJ254" i="1"/>
  <c r="FH254" i="1" s="1"/>
  <c r="FI1348" i="1"/>
  <c r="EJ1348" i="1"/>
  <c r="FH1348" i="1" s="1"/>
  <c r="EV1348" i="1"/>
  <c r="FN1348" i="1" s="1"/>
  <c r="FI1122" i="1"/>
  <c r="EV1122" i="1"/>
  <c r="FN1122" i="1" s="1"/>
  <c r="EJ1122" i="1"/>
  <c r="FH1122" i="1" s="1"/>
  <c r="EV1233" i="1"/>
  <c r="FN1233" i="1" s="1"/>
  <c r="EJ1233" i="1"/>
  <c r="FH1233" i="1" s="1"/>
  <c r="FI1233" i="1"/>
  <c r="EJ31" i="1"/>
  <c r="FH31" i="1" s="1"/>
  <c r="FI31" i="1"/>
  <c r="EV31" i="1"/>
  <c r="FN31" i="1" s="1"/>
  <c r="EJ381" i="1"/>
  <c r="FH381" i="1" s="1"/>
  <c r="FI381" i="1"/>
  <c r="EV381" i="1"/>
  <c r="FN381" i="1" s="1"/>
  <c r="EV432" i="1"/>
  <c r="FN432" i="1" s="1"/>
  <c r="FI432" i="1"/>
  <c r="EJ432" i="1"/>
  <c r="FH432" i="1" s="1"/>
  <c r="EV496" i="1"/>
  <c r="FN496" i="1" s="1"/>
  <c r="FI496" i="1"/>
  <c r="EJ496" i="1"/>
  <c r="FH496" i="1" s="1"/>
  <c r="FI404" i="1"/>
  <c r="FI725" i="1"/>
  <c r="EV725" i="1"/>
  <c r="FN725" i="1" s="1"/>
  <c r="EJ725" i="1"/>
  <c r="FH725" i="1" s="1"/>
  <c r="FI350" i="1"/>
  <c r="EV350" i="1"/>
  <c r="FN350" i="1" s="1"/>
  <c r="EJ554" i="1"/>
  <c r="FH554" i="1" s="1"/>
  <c r="FI554" i="1"/>
  <c r="EV554" i="1"/>
  <c r="FN554" i="1" s="1"/>
  <c r="FI653" i="1"/>
  <c r="FI640" i="1"/>
  <c r="EV877" i="1"/>
  <c r="FN877" i="1" s="1"/>
  <c r="EJ877" i="1"/>
  <c r="FH877" i="1" s="1"/>
  <c r="FI877" i="1"/>
  <c r="EV1059" i="1"/>
  <c r="FN1059" i="1" s="1"/>
  <c r="EJ1059" i="1"/>
  <c r="FH1059" i="1" s="1"/>
  <c r="FI1059" i="1"/>
  <c r="FI1126" i="1"/>
  <c r="EV1126" i="1"/>
  <c r="FN1126" i="1" s="1"/>
  <c r="EJ1213" i="1"/>
  <c r="FH1213" i="1" s="1"/>
  <c r="FI1213" i="1"/>
  <c r="EV1213" i="1"/>
  <c r="FN1213" i="1" s="1"/>
  <c r="FI1174" i="1"/>
  <c r="EV1209" i="1"/>
  <c r="FN1209" i="1" s="1"/>
  <c r="EJ1209" i="1"/>
  <c r="FH1209" i="1" s="1"/>
  <c r="FI1209" i="1"/>
  <c r="EV1401" i="1"/>
  <c r="FN1401" i="1" s="1"/>
  <c r="EJ1401" i="1"/>
  <c r="FH1401" i="1" s="1"/>
  <c r="FI1401" i="1"/>
  <c r="FI1565" i="1"/>
  <c r="EV1545" i="1"/>
  <c r="FN1545" i="1" s="1"/>
  <c r="FI1545" i="1"/>
  <c r="EJ1545" i="1"/>
  <c r="FH1545" i="1" s="1"/>
  <c r="FI1572" i="1"/>
  <c r="EV1572" i="1"/>
  <c r="FN1572" i="1" s="1"/>
  <c r="EJ1572" i="1"/>
  <c r="FH1572" i="1" s="1"/>
  <c r="EQ933" i="1"/>
  <c r="EV123" i="1"/>
  <c r="FN123" i="1" s="1"/>
  <c r="EJ123" i="1"/>
  <c r="FH123" i="1" s="1"/>
  <c r="FI123" i="1"/>
  <c r="EJ65" i="1"/>
  <c r="FH65" i="1" s="1"/>
  <c r="FI65" i="1"/>
  <c r="EV65" i="1"/>
  <c r="FN65" i="1" s="1"/>
  <c r="FU13" i="1"/>
  <c r="FT13" i="1"/>
  <c r="FR13" i="1"/>
  <c r="FQ13" i="1"/>
  <c r="FV13" i="1"/>
  <c r="FX13" i="1"/>
  <c r="FW13" i="1"/>
  <c r="FS13" i="1"/>
  <c r="FI294" i="1"/>
  <c r="EV294" i="1"/>
  <c r="FN294" i="1" s="1"/>
  <c r="EJ294" i="1"/>
  <c r="FH294" i="1" s="1"/>
  <c r="FI461" i="1"/>
  <c r="EV461" i="1"/>
  <c r="FN461" i="1" s="1"/>
  <c r="EJ461" i="1"/>
  <c r="FH461" i="1" s="1"/>
  <c r="EJ570" i="1"/>
  <c r="FH570" i="1" s="1"/>
  <c r="FI570" i="1"/>
  <c r="EV570" i="1"/>
  <c r="FN570" i="1" s="1"/>
  <c r="EV569" i="1"/>
  <c r="FN569" i="1" s="1"/>
  <c r="EJ569" i="1"/>
  <c r="FH569" i="1" s="1"/>
  <c r="FI569" i="1"/>
  <c r="EV612" i="1"/>
  <c r="FN612" i="1" s="1"/>
  <c r="EJ612" i="1"/>
  <c r="FH612" i="1" s="1"/>
  <c r="FI612" i="1"/>
  <c r="EV859" i="1"/>
  <c r="FN859" i="1" s="1"/>
  <c r="EJ859" i="1"/>
  <c r="FH859" i="1" s="1"/>
  <c r="FI859" i="1"/>
  <c r="FI904" i="1"/>
  <c r="EV904" i="1"/>
  <c r="FN904" i="1" s="1"/>
  <c r="EJ904" i="1"/>
  <c r="FH904" i="1" s="1"/>
  <c r="EV958" i="1"/>
  <c r="FN958" i="1" s="1"/>
  <c r="EJ958" i="1"/>
  <c r="FH958" i="1" s="1"/>
  <c r="FI958" i="1"/>
  <c r="EV1323" i="1"/>
  <c r="FN1323" i="1" s="1"/>
  <c r="EJ1323" i="1"/>
  <c r="FH1323" i="1" s="1"/>
  <c r="FI1323" i="1"/>
  <c r="ER1380" i="1"/>
  <c r="FJ1380" i="1" s="1"/>
  <c r="EJ1392" i="1"/>
  <c r="FH1392" i="1" s="1"/>
  <c r="FI1392" i="1"/>
  <c r="EV1392" i="1"/>
  <c r="FN1392" i="1" s="1"/>
  <c r="EJ1600" i="1"/>
  <c r="FH1600" i="1" s="1"/>
  <c r="FI1600" i="1"/>
  <c r="EV1600" i="1"/>
  <c r="FN1600" i="1" s="1"/>
  <c r="EV107" i="1"/>
  <c r="FN107" i="1" s="1"/>
  <c r="EJ107" i="1"/>
  <c r="FH107" i="1" s="1"/>
  <c r="FI107" i="1"/>
  <c r="FI92" i="1"/>
  <c r="EV92" i="1"/>
  <c r="FN92" i="1" s="1"/>
  <c r="EJ92" i="1"/>
  <c r="FH92" i="1" s="1"/>
  <c r="EV212" i="1"/>
  <c r="FN212" i="1" s="1"/>
  <c r="FI212" i="1"/>
  <c r="EJ212" i="1"/>
  <c r="FH212" i="1" s="1"/>
  <c r="EJ236" i="1"/>
  <c r="FH236" i="1" s="1"/>
  <c r="FI236" i="1"/>
  <c r="EV236" i="1"/>
  <c r="FN236" i="1" s="1"/>
  <c r="EJ436" i="1"/>
  <c r="FH436" i="1" s="1"/>
  <c r="FI436" i="1"/>
  <c r="EV436" i="1"/>
  <c r="FN436" i="1" s="1"/>
  <c r="FI367" i="1"/>
  <c r="EJ358" i="1"/>
  <c r="FH358" i="1" s="1"/>
  <c r="FI358" i="1"/>
  <c r="EV358" i="1"/>
  <c r="FN358" i="1" s="1"/>
  <c r="EV552" i="1"/>
  <c r="FN552" i="1" s="1"/>
  <c r="FW862" i="1"/>
  <c r="FV862" i="1"/>
  <c r="FT862" i="1"/>
  <c r="FX862" i="1"/>
  <c r="FU862" i="1"/>
  <c r="FS862" i="1"/>
  <c r="FR862" i="1"/>
  <c r="FQ862" i="1"/>
  <c r="ES1020" i="1"/>
  <c r="FK1020" i="1" s="1"/>
  <c r="FI1251" i="1"/>
  <c r="EV1322" i="1"/>
  <c r="FN1322" i="1" s="1"/>
  <c r="EQ1598" i="1"/>
  <c r="ES1190" i="1"/>
  <c r="FK1190" i="1" s="1"/>
  <c r="EJ403" i="1"/>
  <c r="FH403" i="1" s="1"/>
  <c r="FI403" i="1"/>
  <c r="EV403" i="1"/>
  <c r="FN403" i="1" s="1"/>
  <c r="FI660" i="1"/>
  <c r="EQ531" i="1"/>
  <c r="EJ695" i="1"/>
  <c r="FH695" i="1" s="1"/>
  <c r="ES618" i="1"/>
  <c r="FK618" i="1" s="1"/>
  <c r="EJ715" i="1"/>
  <c r="FH715" i="1" s="1"/>
  <c r="FI625" i="1"/>
  <c r="EJ739" i="1"/>
  <c r="FH739" i="1" s="1"/>
  <c r="FQ1609" i="1"/>
  <c r="FX1609" i="1"/>
  <c r="FW1609" i="1"/>
  <c r="FV1609" i="1"/>
  <c r="FU1609" i="1"/>
  <c r="FS1609" i="1"/>
  <c r="FT1609" i="1"/>
  <c r="FR1609" i="1"/>
  <c r="EV900" i="1"/>
  <c r="FN900" i="1" s="1"/>
  <c r="EJ1257" i="1"/>
  <c r="FH1257" i="1" s="1"/>
  <c r="FI1257" i="1"/>
  <c r="EV1257" i="1"/>
  <c r="FN1257" i="1" s="1"/>
  <c r="EJ802" i="1"/>
  <c r="FH802" i="1" s="1"/>
  <c r="FI802" i="1"/>
  <c r="EV802" i="1"/>
  <c r="FN802" i="1" s="1"/>
  <c r="FR1153" i="1"/>
  <c r="FQ1153" i="1"/>
  <c r="FX1153" i="1"/>
  <c r="FW1153" i="1"/>
  <c r="FV1153" i="1"/>
  <c r="FU1153" i="1"/>
  <c r="FT1153" i="1"/>
  <c r="FS1153" i="1"/>
  <c r="FR582" i="1"/>
  <c r="FQ582" i="1"/>
  <c r="FX582" i="1"/>
  <c r="FW582" i="1"/>
  <c r="FV582" i="1"/>
  <c r="FU582" i="1"/>
  <c r="FT582" i="1"/>
  <c r="FS582" i="1"/>
  <c r="EJ1038" i="1"/>
  <c r="FH1038" i="1" s="1"/>
  <c r="FI1038" i="1"/>
  <c r="EV1038" i="1"/>
  <c r="FN1038" i="1" s="1"/>
  <c r="EV417" i="1"/>
  <c r="FN417" i="1" s="1"/>
  <c r="FI417" i="1"/>
  <c r="EJ417" i="1"/>
  <c r="FH417" i="1" s="1"/>
  <c r="EV607" i="1"/>
  <c r="FN607" i="1" s="1"/>
  <c r="EJ607" i="1"/>
  <c r="FH607" i="1" s="1"/>
  <c r="FI607" i="1"/>
  <c r="EV1465" i="1"/>
  <c r="FN1465" i="1" s="1"/>
  <c r="EJ1465" i="1"/>
  <c r="FH1465" i="1" s="1"/>
  <c r="FI1465" i="1"/>
  <c r="FI624" i="1"/>
  <c r="EV624" i="1"/>
  <c r="FN624" i="1" s="1"/>
  <c r="EJ624" i="1"/>
  <c r="FH624" i="1" s="1"/>
  <c r="EJ816" i="1"/>
  <c r="FH816" i="1" s="1"/>
  <c r="FI816" i="1"/>
  <c r="EV816" i="1"/>
  <c r="FN816" i="1" s="1"/>
  <c r="FS1275" i="1"/>
  <c r="FR1275" i="1"/>
  <c r="FQ1275" i="1"/>
  <c r="FX1275" i="1"/>
  <c r="FW1275" i="1"/>
  <c r="FV1275" i="1"/>
  <c r="FU1275" i="1"/>
  <c r="FT1275" i="1"/>
  <c r="EV105" i="1"/>
  <c r="FN105" i="1" s="1"/>
  <c r="EJ105" i="1"/>
  <c r="FH105" i="1" s="1"/>
  <c r="FI105" i="1"/>
  <c r="EV781" i="1"/>
  <c r="FN781" i="1" s="1"/>
  <c r="FI781" i="1"/>
  <c r="FR17" i="1"/>
  <c r="FQ17" i="1"/>
  <c r="FW17" i="1"/>
  <c r="FV17" i="1"/>
  <c r="FU17" i="1"/>
  <c r="FX17" i="1"/>
  <c r="FT17" i="1"/>
  <c r="FS17" i="1"/>
  <c r="EV328" i="1"/>
  <c r="FN328" i="1" s="1"/>
  <c r="FI328" i="1"/>
  <c r="FI190" i="1"/>
  <c r="EJ487" i="1"/>
  <c r="FH487" i="1" s="1"/>
  <c r="FI487" i="1"/>
  <c r="EV487" i="1"/>
  <c r="FN487" i="1" s="1"/>
  <c r="FT273" i="1"/>
  <c r="FS273" i="1"/>
  <c r="FR273" i="1"/>
  <c r="FQ273" i="1"/>
  <c r="FX273" i="1"/>
  <c r="FW273" i="1"/>
  <c r="FV273" i="1"/>
  <c r="FU273" i="1"/>
  <c r="EJ293" i="1"/>
  <c r="FH293" i="1" s="1"/>
  <c r="FI293" i="1"/>
  <c r="EV293" i="1"/>
  <c r="FN293" i="1" s="1"/>
  <c r="EJ586" i="1"/>
  <c r="FH586" i="1" s="1"/>
  <c r="FI586" i="1"/>
  <c r="EV586" i="1"/>
  <c r="FN586" i="1" s="1"/>
  <c r="EJ770" i="1"/>
  <c r="FH770" i="1" s="1"/>
  <c r="FI770" i="1"/>
  <c r="EV770" i="1"/>
  <c r="FN770" i="1" s="1"/>
  <c r="EV820" i="1"/>
  <c r="FN820" i="1" s="1"/>
  <c r="EJ820" i="1"/>
  <c r="FH820" i="1" s="1"/>
  <c r="FI820" i="1"/>
  <c r="EJ865" i="1"/>
  <c r="FH865" i="1" s="1"/>
  <c r="FI865" i="1"/>
  <c r="EV865" i="1"/>
  <c r="FN865" i="1" s="1"/>
  <c r="FI1206" i="1"/>
  <c r="EJ1206" i="1"/>
  <c r="FH1206" i="1" s="1"/>
  <c r="EV1206" i="1"/>
  <c r="FN1206" i="1" s="1"/>
  <c r="EV1273" i="1"/>
  <c r="FN1273" i="1" s="1"/>
  <c r="EJ1273" i="1"/>
  <c r="FH1273" i="1" s="1"/>
  <c r="FI1273" i="1"/>
  <c r="FI1266" i="1"/>
  <c r="EV1369" i="1"/>
  <c r="FN1369" i="1" s="1"/>
  <c r="EJ1369" i="1"/>
  <c r="FH1369" i="1" s="1"/>
  <c r="FI1369" i="1"/>
  <c r="FI1469" i="1"/>
  <c r="EV1469" i="1"/>
  <c r="FN1469" i="1" s="1"/>
  <c r="EJ1469" i="1"/>
  <c r="FH1469" i="1" s="1"/>
  <c r="FI1571" i="1"/>
  <c r="EV1571" i="1"/>
  <c r="FN1571" i="1" s="1"/>
  <c r="EJ1571" i="1"/>
  <c r="FH1571" i="1" s="1"/>
  <c r="FS1078" i="1"/>
  <c r="FR1078" i="1"/>
  <c r="FQ1078" i="1"/>
  <c r="FX1078" i="1"/>
  <c r="FW1078" i="1"/>
  <c r="FV1078" i="1"/>
  <c r="FU1078" i="1"/>
  <c r="FT1078" i="1"/>
  <c r="FV81" i="1"/>
  <c r="FU81" i="1"/>
  <c r="FS81" i="1"/>
  <c r="FR81" i="1"/>
  <c r="FQ81" i="1"/>
  <c r="FX81" i="1"/>
  <c r="FW81" i="1"/>
  <c r="FT81" i="1"/>
  <c r="FR74" i="1"/>
  <c r="FX74" i="1"/>
  <c r="FQ74" i="1"/>
  <c r="FW74" i="1"/>
  <c r="FV74" i="1"/>
  <c r="FU74" i="1"/>
  <c r="FT74" i="1"/>
  <c r="FS74" i="1"/>
  <c r="FI141" i="1"/>
  <c r="EV141" i="1"/>
  <c r="FN141" i="1" s="1"/>
  <c r="EJ141" i="1"/>
  <c r="FH141" i="1" s="1"/>
  <c r="EJ58" i="1"/>
  <c r="FH58" i="1" s="1"/>
  <c r="FI58" i="1"/>
  <c r="EV58" i="1"/>
  <c r="FN58" i="1" s="1"/>
  <c r="ES44" i="1"/>
  <c r="FK44" i="1" s="1"/>
  <c r="FI469" i="1"/>
  <c r="EQ329" i="1"/>
  <c r="EJ598" i="1"/>
  <c r="FI598" i="1"/>
  <c r="EQ614" i="1"/>
  <c r="EV598" i="1"/>
  <c r="FN598" i="1" s="1"/>
  <c r="ER191" i="1"/>
  <c r="FJ191" i="1" s="1"/>
  <c r="EV369" i="1"/>
  <c r="FN369" i="1" s="1"/>
  <c r="FI369" i="1"/>
  <c r="EJ369" i="1"/>
  <c r="FH369" i="1" s="1"/>
  <c r="EV250" i="1"/>
  <c r="FN250" i="1" s="1"/>
  <c r="FI250" i="1"/>
  <c r="EJ250" i="1"/>
  <c r="FH250" i="1" s="1"/>
  <c r="ER366" i="1"/>
  <c r="FJ366" i="1" s="1"/>
  <c r="EV566" i="1"/>
  <c r="FN566" i="1" s="1"/>
  <c r="EJ566" i="1"/>
  <c r="FH566" i="1" s="1"/>
  <c r="FI566" i="1"/>
  <c r="FI420" i="1"/>
  <c r="FI523" i="1"/>
  <c r="EV523" i="1"/>
  <c r="FN523" i="1" s="1"/>
  <c r="EJ523" i="1"/>
  <c r="FH523" i="1" s="1"/>
  <c r="FI662" i="1"/>
  <c r="EV662" i="1"/>
  <c r="FN662" i="1" s="1"/>
  <c r="EJ662" i="1"/>
  <c r="FH662" i="1" s="1"/>
  <c r="FX674" i="1"/>
  <c r="FW674" i="1"/>
  <c r="FV674" i="1"/>
  <c r="FU674" i="1"/>
  <c r="FT674" i="1"/>
  <c r="FS674" i="1"/>
  <c r="FR674" i="1"/>
  <c r="FQ674" i="1"/>
  <c r="EJ809" i="1"/>
  <c r="FH809" i="1" s="1"/>
  <c r="FI809" i="1"/>
  <c r="EV809" i="1"/>
  <c r="FN809" i="1" s="1"/>
  <c r="FR923" i="1"/>
  <c r="FQ923" i="1"/>
  <c r="FX923" i="1"/>
  <c r="FW923" i="1"/>
  <c r="FV923" i="1"/>
  <c r="FT923" i="1"/>
  <c r="FS923" i="1"/>
  <c r="FU923" i="1"/>
  <c r="EV939" i="1"/>
  <c r="FN939" i="1" s="1"/>
  <c r="FI939" i="1"/>
  <c r="EJ939" i="1"/>
  <c r="FH939" i="1" s="1"/>
  <c r="FQ1272" i="1"/>
  <c r="FX1272" i="1"/>
  <c r="FW1272" i="1"/>
  <c r="FV1272" i="1"/>
  <c r="FU1272" i="1"/>
  <c r="FT1272" i="1"/>
  <c r="FS1272" i="1"/>
  <c r="FR1272" i="1"/>
  <c r="EV1305" i="1"/>
  <c r="FN1305" i="1" s="1"/>
  <c r="EJ1305" i="1"/>
  <c r="FH1305" i="1" s="1"/>
  <c r="FI1305" i="1"/>
  <c r="FI1324" i="1"/>
  <c r="FI1349" i="1"/>
  <c r="FI1428" i="1"/>
  <c r="EV1428" i="1"/>
  <c r="FN1428" i="1" s="1"/>
  <c r="EJ1428" i="1"/>
  <c r="FH1428" i="1" s="1"/>
  <c r="EJ1402" i="1"/>
  <c r="FH1402" i="1" s="1"/>
  <c r="FI1402" i="1"/>
  <c r="EV1402" i="1"/>
  <c r="FN1402" i="1" s="1"/>
  <c r="EV1434" i="1"/>
  <c r="FN1434" i="1" s="1"/>
  <c r="FI1434" i="1"/>
  <c r="EJ1434" i="1"/>
  <c r="FH1434" i="1" s="1"/>
  <c r="EV1453" i="1"/>
  <c r="FN1453" i="1" s="1"/>
  <c r="EJ1453" i="1"/>
  <c r="FH1453" i="1" s="1"/>
  <c r="FI1453" i="1"/>
  <c r="FI1481" i="1"/>
  <c r="EJ1481" i="1"/>
  <c r="FH1481" i="1" s="1"/>
  <c r="EV1481" i="1"/>
  <c r="FN1481" i="1" s="1"/>
  <c r="EJ1498" i="1"/>
  <c r="FH1498" i="1" s="1"/>
  <c r="EV1498" i="1"/>
  <c r="FN1498" i="1" s="1"/>
  <c r="FI1498" i="1"/>
  <c r="EJ1610" i="1"/>
  <c r="FH1610" i="1" s="1"/>
  <c r="FI1610" i="1"/>
  <c r="EV1610" i="1"/>
  <c r="FN1610" i="1" s="1"/>
  <c r="EV1549" i="1"/>
  <c r="FN1549" i="1" s="1"/>
  <c r="FI1549" i="1"/>
  <c r="EJ1549" i="1"/>
  <c r="FH1549" i="1" s="1"/>
  <c r="EV679" i="1"/>
  <c r="FN679" i="1" s="1"/>
  <c r="EJ679" i="1"/>
  <c r="FH679" i="1" s="1"/>
  <c r="FI679" i="1"/>
  <c r="FI1433" i="1"/>
  <c r="EJ1561" i="1"/>
  <c r="FH1561" i="1" s="1"/>
  <c r="FI1561" i="1"/>
  <c r="EV1561" i="1"/>
  <c r="FN1561" i="1" s="1"/>
  <c r="ER50" i="1"/>
  <c r="FJ50" i="1" s="1"/>
  <c r="ES88" i="1"/>
  <c r="FK88" i="1" s="1"/>
  <c r="FI147" i="1"/>
  <c r="EV147" i="1"/>
  <c r="FN147" i="1" s="1"/>
  <c r="EJ147" i="1"/>
  <c r="FH147" i="1" s="1"/>
  <c r="EJ459" i="1"/>
  <c r="FH459" i="1" s="1"/>
  <c r="FI459" i="1"/>
  <c r="EV459" i="1"/>
  <c r="FN459" i="1" s="1"/>
  <c r="ES345" i="1"/>
  <c r="FK345" i="1" s="1"/>
  <c r="EJ275" i="1"/>
  <c r="FH275" i="1" s="1"/>
  <c r="FI275" i="1"/>
  <c r="EV275" i="1"/>
  <c r="FN275" i="1" s="1"/>
  <c r="FI497" i="1"/>
  <c r="ES430" i="1"/>
  <c r="FK430" i="1" s="1"/>
  <c r="EV759" i="1"/>
  <c r="FN759" i="1" s="1"/>
  <c r="EV682" i="1"/>
  <c r="FN682" i="1" s="1"/>
  <c r="EJ682" i="1"/>
  <c r="FH682" i="1" s="1"/>
  <c r="FI682" i="1"/>
  <c r="FI976" i="1"/>
  <c r="EV976" i="1"/>
  <c r="FN976" i="1" s="1"/>
  <c r="EJ976" i="1"/>
  <c r="FH976" i="1" s="1"/>
  <c r="EV782" i="1"/>
  <c r="FN782" i="1" s="1"/>
  <c r="EJ782" i="1"/>
  <c r="FH782" i="1" s="1"/>
  <c r="FI782" i="1"/>
  <c r="EV805" i="1"/>
  <c r="FN805" i="1" s="1"/>
  <c r="EJ805" i="1"/>
  <c r="FH805" i="1" s="1"/>
  <c r="FI805" i="1"/>
  <c r="EJ942" i="1"/>
  <c r="FH942" i="1" s="1"/>
  <c r="FI942" i="1"/>
  <c r="EV942" i="1"/>
  <c r="FN942" i="1" s="1"/>
  <c r="EV1002" i="1"/>
  <c r="FN1002" i="1" s="1"/>
  <c r="EJ1002" i="1"/>
  <c r="FH1002" i="1" s="1"/>
  <c r="FI1002" i="1"/>
  <c r="EV1039" i="1"/>
  <c r="FN1039" i="1" s="1"/>
  <c r="EJ1039" i="1"/>
  <c r="FH1039" i="1" s="1"/>
  <c r="FI1039" i="1"/>
  <c r="EJ1068" i="1"/>
  <c r="FH1068" i="1" s="1"/>
  <c r="FI1068" i="1"/>
  <c r="EV1068" i="1"/>
  <c r="FN1068" i="1" s="1"/>
  <c r="EV1172" i="1"/>
  <c r="FN1172" i="1" s="1"/>
  <c r="EJ1172" i="1"/>
  <c r="FH1172" i="1" s="1"/>
  <c r="FI1172" i="1"/>
  <c r="EV1235" i="1"/>
  <c r="FN1235" i="1" s="1"/>
  <c r="EJ1235" i="1"/>
  <c r="FH1235" i="1" s="1"/>
  <c r="FI1235" i="1"/>
  <c r="EV1269" i="1"/>
  <c r="FN1269" i="1" s="1"/>
  <c r="EJ1269" i="1"/>
  <c r="FH1269" i="1" s="1"/>
  <c r="FI1269" i="1"/>
  <c r="EJ1360" i="1"/>
  <c r="FH1360" i="1" s="1"/>
  <c r="EQ1415" i="1"/>
  <c r="EV1450" i="1"/>
  <c r="FN1450" i="1" s="1"/>
  <c r="EJ1450" i="1"/>
  <c r="FH1450" i="1" s="1"/>
  <c r="FI1450" i="1"/>
  <c r="EQ1485" i="1"/>
  <c r="ER1581" i="1"/>
  <c r="FJ1581" i="1" s="1"/>
  <c r="EQ162" i="1"/>
  <c r="EJ340" i="1"/>
  <c r="FH340" i="1" s="1"/>
  <c r="FI340" i="1"/>
  <c r="EV340" i="1"/>
  <c r="FN340" i="1" s="1"/>
  <c r="EJ185" i="1"/>
  <c r="FH185" i="1" s="1"/>
  <c r="ES346" i="1"/>
  <c r="FK346" i="1" s="1"/>
  <c r="EV336" i="1"/>
  <c r="FN336" i="1" s="1"/>
  <c r="EJ336" i="1"/>
  <c r="FH336" i="1" s="1"/>
  <c r="FI336" i="1"/>
  <c r="FI486" i="1"/>
  <c r="EQ450" i="1"/>
  <c r="EV571" i="1"/>
  <c r="FN571" i="1" s="1"/>
  <c r="EJ571" i="1"/>
  <c r="FH571" i="1" s="1"/>
  <c r="FI571" i="1"/>
  <c r="EJ530" i="1"/>
  <c r="FH530" i="1" s="1"/>
  <c r="FI530" i="1"/>
  <c r="EV530" i="1"/>
  <c r="FN530" i="1" s="1"/>
  <c r="ER737" i="1"/>
  <c r="FJ737" i="1" s="1"/>
  <c r="ER722" i="1"/>
  <c r="FJ722" i="1" s="1"/>
  <c r="ES860" i="1"/>
  <c r="FK860" i="1" s="1"/>
  <c r="EV694" i="1"/>
  <c r="FN694" i="1" s="1"/>
  <c r="EJ694" i="1"/>
  <c r="FH694" i="1" s="1"/>
  <c r="FI694" i="1"/>
  <c r="EJ767" i="1"/>
  <c r="FH767" i="1" s="1"/>
  <c r="FI767" i="1"/>
  <c r="EV767" i="1"/>
  <c r="FN767" i="1" s="1"/>
  <c r="EV798" i="1"/>
  <c r="FN798" i="1" s="1"/>
  <c r="EJ798" i="1"/>
  <c r="FH798" i="1" s="1"/>
  <c r="FI798" i="1"/>
  <c r="ER755" i="1"/>
  <c r="FJ755" i="1" s="1"/>
  <c r="EJ825" i="1"/>
  <c r="FH825" i="1" s="1"/>
  <c r="FI825" i="1"/>
  <c r="EV825" i="1"/>
  <c r="FN825" i="1" s="1"/>
  <c r="FI857" i="1"/>
  <c r="EV857" i="1"/>
  <c r="FN857" i="1" s="1"/>
  <c r="EJ857" i="1"/>
  <c r="FH857" i="1" s="1"/>
  <c r="EV1050" i="1"/>
  <c r="FN1050" i="1" s="1"/>
  <c r="EJ1050" i="1"/>
  <c r="FH1050" i="1" s="1"/>
  <c r="FI1050" i="1"/>
  <c r="EQ1120" i="1"/>
  <c r="EV1201" i="1"/>
  <c r="FN1201" i="1" s="1"/>
  <c r="EJ1201" i="1"/>
  <c r="FH1201" i="1" s="1"/>
  <c r="FI1201" i="1"/>
  <c r="EJ1227" i="1"/>
  <c r="FH1227" i="1" s="1"/>
  <c r="FI1227" i="1"/>
  <c r="EV1227" i="1"/>
  <c r="FN1227" i="1" s="1"/>
  <c r="EJ1300" i="1"/>
  <c r="FH1300" i="1" s="1"/>
  <c r="FI1300" i="1"/>
  <c r="EV1300" i="1"/>
  <c r="FN1300" i="1" s="1"/>
  <c r="FI1341" i="1"/>
  <c r="EJ1341" i="1"/>
  <c r="FH1341" i="1" s="1"/>
  <c r="EV1341" i="1"/>
  <c r="FN1341" i="1" s="1"/>
  <c r="EV1347" i="1"/>
  <c r="FN1347" i="1" s="1"/>
  <c r="EJ1347" i="1"/>
  <c r="FH1347" i="1" s="1"/>
  <c r="FI1347" i="1"/>
  <c r="EJ1391" i="1"/>
  <c r="FH1391" i="1" s="1"/>
  <c r="FI1391" i="1"/>
  <c r="EV1391" i="1"/>
  <c r="FN1391" i="1" s="1"/>
  <c r="ES1480" i="1"/>
  <c r="FK1480" i="1" s="1"/>
  <c r="EQ1518" i="1"/>
  <c r="EJ1585" i="1"/>
  <c r="FH1585" i="1" s="1"/>
  <c r="EV1585" i="1"/>
  <c r="FN1585" i="1" s="1"/>
  <c r="FI1585" i="1"/>
  <c r="FI527" i="1"/>
  <c r="EV527" i="1"/>
  <c r="FN527" i="1" s="1"/>
  <c r="EJ527" i="1"/>
  <c r="FH527" i="1" s="1"/>
  <c r="FI276" i="1"/>
  <c r="EV276" i="1"/>
  <c r="FN276" i="1" s="1"/>
  <c r="EJ276" i="1"/>
  <c r="FH276" i="1" s="1"/>
  <c r="FI289" i="1"/>
  <c r="EJ281" i="1"/>
  <c r="FH281" i="1" s="1"/>
  <c r="ES245" i="1"/>
  <c r="FK245" i="1" s="1"/>
  <c r="ES424" i="1"/>
  <c r="FK424" i="1" s="1"/>
  <c r="EJ218" i="1"/>
  <c r="FH218" i="1" s="1"/>
  <c r="FI218" i="1"/>
  <c r="EV218" i="1"/>
  <c r="FN218" i="1" s="1"/>
  <c r="EJ498" i="1"/>
  <c r="FH498" i="1" s="1"/>
  <c r="FI498" i="1"/>
  <c r="EV498" i="1"/>
  <c r="FN498" i="1" s="1"/>
  <c r="EQ579" i="1"/>
  <c r="FI644" i="1"/>
  <c r="EV644" i="1"/>
  <c r="FN644" i="1" s="1"/>
  <c r="EJ644" i="1"/>
  <c r="FH644" i="1" s="1"/>
  <c r="EQ541" i="1"/>
  <c r="EV702" i="1"/>
  <c r="FN702" i="1" s="1"/>
  <c r="EJ702" i="1"/>
  <c r="FH702" i="1" s="1"/>
  <c r="FI702" i="1"/>
  <c r="FI856" i="1"/>
  <c r="EV856" i="1"/>
  <c r="FN856" i="1" s="1"/>
  <c r="EJ856" i="1"/>
  <c r="FH856" i="1" s="1"/>
  <c r="EJ819" i="1"/>
  <c r="FH819" i="1" s="1"/>
  <c r="FI819" i="1"/>
  <c r="EV819" i="1"/>
  <c r="FN819" i="1" s="1"/>
  <c r="ER640" i="1"/>
  <c r="FJ640" i="1" s="1"/>
  <c r="EQ666" i="1"/>
  <c r="EV790" i="1"/>
  <c r="FN790" i="1" s="1"/>
  <c r="EJ790" i="1"/>
  <c r="FH790" i="1" s="1"/>
  <c r="FI790" i="1"/>
  <c r="FI769" i="1"/>
  <c r="EV769" i="1"/>
  <c r="FN769" i="1" s="1"/>
  <c r="EJ769" i="1"/>
  <c r="FH769" i="1" s="1"/>
  <c r="EJ1083" i="1"/>
  <c r="FH1083" i="1" s="1"/>
  <c r="FI1083" i="1"/>
  <c r="EV1083" i="1"/>
  <c r="FN1083" i="1" s="1"/>
  <c r="ER1138" i="1"/>
  <c r="FJ1138" i="1" s="1"/>
  <c r="ES1245" i="1"/>
  <c r="FK1245" i="1" s="1"/>
  <c r="EJ1310" i="1"/>
  <c r="FH1310" i="1" s="1"/>
  <c r="FI1351" i="1"/>
  <c r="EV1351" i="1"/>
  <c r="FN1351" i="1" s="1"/>
  <c r="EJ1351" i="1"/>
  <c r="FH1351" i="1" s="1"/>
  <c r="EV1373" i="1"/>
  <c r="FN1373" i="1" s="1"/>
  <c r="EJ1373" i="1"/>
  <c r="FH1373" i="1" s="1"/>
  <c r="FI1373" i="1"/>
  <c r="EJ1425" i="1"/>
  <c r="FH1425" i="1" s="1"/>
  <c r="FI1425" i="1"/>
  <c r="EV1425" i="1"/>
  <c r="FN1425" i="1" s="1"/>
  <c r="EV1406" i="1"/>
  <c r="FN1406" i="1" s="1"/>
  <c r="FI1406" i="1"/>
  <c r="EJ1406" i="1"/>
  <c r="FH1406" i="1" s="1"/>
  <c r="EJ1443" i="1"/>
  <c r="FH1443" i="1" s="1"/>
  <c r="FI1443" i="1"/>
  <c r="EV1443" i="1"/>
  <c r="FN1443" i="1" s="1"/>
  <c r="EQ1517" i="1"/>
  <c r="FI1511" i="1"/>
  <c r="EV1511" i="1"/>
  <c r="FN1511" i="1" s="1"/>
  <c r="EJ1511" i="1"/>
  <c r="FH1511" i="1" s="1"/>
  <c r="EQ1562" i="1"/>
  <c r="EJ1586" i="1"/>
  <c r="FH1586" i="1" s="1"/>
  <c r="FI1586" i="1"/>
  <c r="EV1586" i="1"/>
  <c r="FN1586" i="1" s="1"/>
  <c r="ER933" i="1"/>
  <c r="FJ933" i="1" s="1"/>
  <c r="EJ25" i="1"/>
  <c r="FH25" i="1" s="1"/>
  <c r="FI25" i="1"/>
  <c r="EV25" i="1"/>
  <c r="FN25" i="1" s="1"/>
  <c r="FI176" i="1"/>
  <c r="EJ176" i="1"/>
  <c r="FH176" i="1" s="1"/>
  <c r="EV176" i="1"/>
  <c r="FN176" i="1" s="1"/>
  <c r="FI508" i="1"/>
  <c r="EV508" i="1"/>
  <c r="FN508" i="1" s="1"/>
  <c r="EJ508" i="1"/>
  <c r="FH508" i="1" s="1"/>
  <c r="EV283" i="1"/>
  <c r="FN283" i="1" s="1"/>
  <c r="EJ283" i="1"/>
  <c r="FH283" i="1" s="1"/>
  <c r="FI283" i="1"/>
  <c r="EV492" i="1"/>
  <c r="FN492" i="1" s="1"/>
  <c r="FI492" i="1"/>
  <c r="EJ492" i="1"/>
  <c r="FH492" i="1" s="1"/>
  <c r="FR183" i="1"/>
  <c r="FX183" i="1"/>
  <c r="FW183" i="1"/>
  <c r="FV183" i="1"/>
  <c r="FU183" i="1"/>
  <c r="FT183" i="1"/>
  <c r="FS183" i="1"/>
  <c r="FQ183" i="1"/>
  <c r="FI399" i="1"/>
  <c r="FI184" i="1"/>
  <c r="EV184" i="1"/>
  <c r="FN184" i="1" s="1"/>
  <c r="EJ184" i="1"/>
  <c r="FH184" i="1" s="1"/>
  <c r="EQ352" i="1"/>
  <c r="ES311" i="1"/>
  <c r="FK311" i="1" s="1"/>
  <c r="ER413" i="1"/>
  <c r="FJ413" i="1" s="1"/>
  <c r="EQ408" i="1"/>
  <c r="EJ693" i="1"/>
  <c r="FH693" i="1" s="1"/>
  <c r="FI693" i="1"/>
  <c r="EV693" i="1"/>
  <c r="FN693" i="1" s="1"/>
  <c r="EJ606" i="1"/>
  <c r="FH606" i="1" s="1"/>
  <c r="FI606" i="1"/>
  <c r="EV606" i="1"/>
  <c r="FN606" i="1" s="1"/>
  <c r="FK617" i="1"/>
  <c r="FI721" i="1"/>
  <c r="EV721" i="1"/>
  <c r="FN721" i="1" s="1"/>
  <c r="EJ772" i="1"/>
  <c r="FH772" i="1" s="1"/>
  <c r="FI772" i="1"/>
  <c r="EV772" i="1"/>
  <c r="FN772" i="1" s="1"/>
  <c r="FV843" i="1"/>
  <c r="FU843" i="1"/>
  <c r="FT843" i="1"/>
  <c r="FS843" i="1"/>
  <c r="FR843" i="1"/>
  <c r="FQ843" i="1"/>
  <c r="FX843" i="1"/>
  <c r="FW843" i="1"/>
  <c r="ER981" i="1"/>
  <c r="FJ981" i="1" s="1"/>
  <c r="EQ1138" i="1"/>
  <c r="EJ1205" i="1"/>
  <c r="FH1205" i="1" s="1"/>
  <c r="FI1205" i="1"/>
  <c r="EV1205" i="1"/>
  <c r="FN1205" i="1" s="1"/>
  <c r="FI1215" i="1"/>
  <c r="EV1215" i="1"/>
  <c r="FN1215" i="1" s="1"/>
  <c r="EJ1215" i="1"/>
  <c r="FH1215" i="1" s="1"/>
  <c r="FI1291" i="1"/>
  <c r="EJ1291" i="1"/>
  <c r="FH1291" i="1" s="1"/>
  <c r="EV1291" i="1"/>
  <c r="FN1291" i="1" s="1"/>
  <c r="EJ1292" i="1"/>
  <c r="FH1292" i="1" s="1"/>
  <c r="FI1292" i="1"/>
  <c r="EV1292" i="1"/>
  <c r="FN1292" i="1" s="1"/>
  <c r="ES1380" i="1"/>
  <c r="FK1380" i="1" s="1"/>
  <c r="ES1477" i="1"/>
  <c r="FK1477" i="1" s="1"/>
  <c r="FI1512" i="1"/>
  <c r="EV1512" i="1"/>
  <c r="FN1512" i="1" s="1"/>
  <c r="EJ1512" i="1"/>
  <c r="FH1512" i="1" s="1"/>
  <c r="EJ1503" i="1"/>
  <c r="FH1503" i="1" s="1"/>
  <c r="FI1503" i="1"/>
  <c r="EV1503" i="1"/>
  <c r="FN1503" i="1" s="1"/>
  <c r="EV1152" i="1"/>
  <c r="FN1152" i="1" s="1"/>
  <c r="FS1152" i="1" s="1"/>
  <c r="EJ1258" i="1"/>
  <c r="FH1258" i="1" s="1"/>
  <c r="EJ1410" i="1"/>
  <c r="FH1410" i="1" s="1"/>
  <c r="FI1410" i="1"/>
  <c r="EV1410" i="1"/>
  <c r="FN1410" i="1" s="1"/>
  <c r="FI78" i="1"/>
  <c r="EV78" i="1"/>
  <c r="FN78" i="1" s="1"/>
  <c r="EJ78" i="1"/>
  <c r="FH78" i="1" s="1"/>
  <c r="EJ175" i="1"/>
  <c r="FH175" i="1" s="1"/>
  <c r="FI175" i="1"/>
  <c r="EV175" i="1"/>
  <c r="FN175" i="1" s="1"/>
  <c r="EV166" i="1"/>
  <c r="FN166" i="1" s="1"/>
  <c r="FI166" i="1"/>
  <c r="ER362" i="1"/>
  <c r="FJ362" i="1" s="1"/>
  <c r="FI193" i="1"/>
  <c r="EV193" i="1"/>
  <c r="FN193" i="1" s="1"/>
  <c r="EV252" i="1"/>
  <c r="FN252" i="1" s="1"/>
  <c r="FI252" i="1"/>
  <c r="EJ252" i="1"/>
  <c r="FH252" i="1" s="1"/>
  <c r="FI287" i="1"/>
  <c r="EV251" i="1"/>
  <c r="FN251" i="1" s="1"/>
  <c r="FI251" i="1"/>
  <c r="EJ251" i="1"/>
  <c r="FH251" i="1" s="1"/>
  <c r="EJ296" i="1"/>
  <c r="FH296" i="1" s="1"/>
  <c r="FI296" i="1"/>
  <c r="EV296" i="1"/>
  <c r="FN296" i="1" s="1"/>
  <c r="ER367" i="1"/>
  <c r="FJ367" i="1" s="1"/>
  <c r="EJ575" i="1"/>
  <c r="FH575" i="1" s="1"/>
  <c r="FI575" i="1"/>
  <c r="EV575" i="1"/>
  <c r="FN575" i="1" s="1"/>
  <c r="FI437" i="1"/>
  <c r="EJ573" i="1"/>
  <c r="FH573" i="1" s="1"/>
  <c r="FI573" i="1"/>
  <c r="EV573" i="1"/>
  <c r="FN573" i="1" s="1"/>
  <c r="ES1033" i="1"/>
  <c r="FK1033" i="1" s="1"/>
  <c r="FI1202" i="1"/>
  <c r="EV1202" i="1"/>
  <c r="FN1202" i="1" s="1"/>
  <c r="EJ1202" i="1"/>
  <c r="FH1202" i="1" s="1"/>
  <c r="ER1251" i="1"/>
  <c r="FJ1251" i="1" s="1"/>
  <c r="EJ1325" i="1"/>
  <c r="FH1325" i="1" s="1"/>
  <c r="FI1325" i="1"/>
  <c r="EV1325" i="1"/>
  <c r="FN1325" i="1" s="1"/>
  <c r="EJ1437" i="1"/>
  <c r="FH1437" i="1" s="1"/>
  <c r="FI1437" i="1"/>
  <c r="EV1437" i="1"/>
  <c r="FN1437" i="1" s="1"/>
  <c r="ER1433" i="1"/>
  <c r="FJ1433" i="1" s="1"/>
  <c r="FI1455" i="1"/>
  <c r="EV1455" i="1"/>
  <c r="FN1455" i="1" s="1"/>
  <c r="EJ1455" i="1"/>
  <c r="FH1455" i="1" s="1"/>
  <c r="EV1570" i="1"/>
  <c r="FN1570" i="1" s="1"/>
  <c r="EJ1570" i="1"/>
  <c r="FH1570" i="1" s="1"/>
  <c r="FI1570" i="1"/>
  <c r="EV1603" i="1"/>
  <c r="FN1603" i="1" s="1"/>
  <c r="EJ1603" i="1"/>
  <c r="FH1603" i="1" s="1"/>
  <c r="FI1603" i="1"/>
  <c r="FI1190" i="1"/>
  <c r="EJ94" i="1"/>
  <c r="FH94" i="1" s="1"/>
  <c r="EV423" i="1"/>
  <c r="FN423" i="1" s="1"/>
  <c r="EJ423" i="1"/>
  <c r="FH423" i="1" s="1"/>
  <c r="FI423" i="1"/>
  <c r="EJ199" i="1"/>
  <c r="FH199" i="1" s="1"/>
  <c r="FI199" i="1"/>
  <c r="EV199" i="1"/>
  <c r="FN199" i="1" s="1"/>
  <c r="FI392" i="1"/>
  <c r="EV392" i="1"/>
  <c r="FN392" i="1" s="1"/>
  <c r="EJ392" i="1"/>
  <c r="FH392" i="1" s="1"/>
  <c r="EV351" i="1"/>
  <c r="FN351" i="1" s="1"/>
  <c r="EJ351" i="1"/>
  <c r="FH351" i="1" s="1"/>
  <c r="FI351" i="1"/>
  <c r="ES548" i="1"/>
  <c r="FK548" i="1" s="1"/>
  <c r="ER531" i="1"/>
  <c r="FJ531" i="1" s="1"/>
  <c r="ES471" i="1"/>
  <c r="FK471" i="1" s="1"/>
  <c r="EV641" i="1"/>
  <c r="FN641" i="1" s="1"/>
  <c r="EJ641" i="1"/>
  <c r="FH641" i="1" s="1"/>
  <c r="FI641" i="1"/>
  <c r="EJ1422" i="1"/>
  <c r="FH1422" i="1" s="1"/>
  <c r="EV739" i="1"/>
  <c r="FN739" i="1" s="1"/>
  <c r="EV1029" i="1"/>
  <c r="FN1029" i="1" s="1"/>
  <c r="EV1111" i="1"/>
  <c r="FN1111" i="1" s="1"/>
  <c r="EV1106" i="1"/>
  <c r="FN1106" i="1" s="1"/>
  <c r="FX67" i="1"/>
  <c r="FW67" i="1"/>
  <c r="FU67" i="1"/>
  <c r="FV67" i="1"/>
  <c r="FT67" i="1"/>
  <c r="FS67" i="1"/>
  <c r="FR67" i="1"/>
  <c r="FQ67" i="1"/>
  <c r="EJ1482" i="1"/>
  <c r="FH1482" i="1" s="1"/>
  <c r="EV897" i="1"/>
  <c r="FN897" i="1" s="1"/>
  <c r="EJ382" i="1"/>
  <c r="FH382" i="1" s="1"/>
  <c r="FI382" i="1"/>
  <c r="EV382" i="1"/>
  <c r="FN382" i="1" s="1"/>
  <c r="EV677" i="1"/>
  <c r="FN677" i="1" s="1"/>
  <c r="EJ677" i="1"/>
  <c r="FH677" i="1" s="1"/>
  <c r="FI677" i="1"/>
  <c r="EJ63" i="1"/>
  <c r="FH63" i="1" s="1"/>
  <c r="EV63" i="1"/>
  <c r="FN63" i="1" s="1"/>
  <c r="FI63" i="1"/>
  <c r="FI149" i="1"/>
  <c r="EV149" i="1"/>
  <c r="FN149" i="1" s="1"/>
  <c r="EJ149" i="1"/>
  <c r="FH149" i="1" s="1"/>
  <c r="EV32" i="1"/>
  <c r="FN32" i="1" s="1"/>
  <c r="EJ32" i="1"/>
  <c r="FH32" i="1" s="1"/>
  <c r="FI32" i="1"/>
  <c r="FI146" i="1"/>
  <c r="EV146" i="1"/>
  <c r="FN146" i="1" s="1"/>
  <c r="EJ146" i="1"/>
  <c r="FH146" i="1" s="1"/>
  <c r="EJ299" i="1"/>
  <c r="FH299" i="1" s="1"/>
  <c r="FI299" i="1"/>
  <c r="EV299" i="1"/>
  <c r="FN299" i="1" s="1"/>
  <c r="ER190" i="1"/>
  <c r="FJ190" i="1" s="1"/>
  <c r="FI504" i="1"/>
  <c r="EV504" i="1"/>
  <c r="FN504" i="1" s="1"/>
  <c r="EJ504" i="1"/>
  <c r="FH504" i="1" s="1"/>
  <c r="EJ280" i="1"/>
  <c r="FH280" i="1" s="1"/>
  <c r="FI280" i="1"/>
  <c r="EV280" i="1"/>
  <c r="FN280" i="1" s="1"/>
  <c r="EJ406" i="1"/>
  <c r="FH406" i="1" s="1"/>
  <c r="FI406" i="1"/>
  <c r="EV406" i="1"/>
  <c r="FN406" i="1" s="1"/>
  <c r="EJ700" i="1"/>
  <c r="FH700" i="1" s="1"/>
  <c r="FI700" i="1"/>
  <c r="EV700" i="1"/>
  <c r="FN700" i="1" s="1"/>
  <c r="EJ728" i="1"/>
  <c r="FH728" i="1" s="1"/>
  <c r="FI728" i="1"/>
  <c r="EV728" i="1"/>
  <c r="FN728" i="1" s="1"/>
  <c r="FI864" i="1"/>
  <c r="EJ864" i="1"/>
  <c r="FH864" i="1" s="1"/>
  <c r="EV864" i="1"/>
  <c r="FN864" i="1" s="1"/>
  <c r="FX1042" i="1"/>
  <c r="FW1042" i="1"/>
  <c r="FV1042" i="1"/>
  <c r="FU1042" i="1"/>
  <c r="FT1042" i="1"/>
  <c r="FS1042" i="1"/>
  <c r="FR1042" i="1"/>
  <c r="FQ1042" i="1"/>
  <c r="EV1027" i="1"/>
  <c r="FN1027" i="1" s="1"/>
  <c r="EJ1027" i="1"/>
  <c r="FH1027" i="1" s="1"/>
  <c r="FI1027" i="1"/>
  <c r="EJ1118" i="1"/>
  <c r="FH1118" i="1" s="1"/>
  <c r="FI1118" i="1"/>
  <c r="EV1118" i="1"/>
  <c r="FN1118" i="1" s="1"/>
  <c r="EJ1212" i="1"/>
  <c r="FH1212" i="1" s="1"/>
  <c r="FI1212" i="1"/>
  <c r="EV1212" i="1"/>
  <c r="FN1212" i="1" s="1"/>
  <c r="EJ1249" i="1"/>
  <c r="FH1249" i="1" s="1"/>
  <c r="FI1249" i="1"/>
  <c r="EV1249" i="1"/>
  <c r="FN1249" i="1" s="1"/>
  <c r="EJ1278" i="1"/>
  <c r="FH1278" i="1" s="1"/>
  <c r="FI1278" i="1"/>
  <c r="EV1278" i="1"/>
  <c r="FN1278" i="1" s="1"/>
  <c r="FW1290" i="1"/>
  <c r="FV1290" i="1"/>
  <c r="FT1290" i="1"/>
  <c r="FS1290" i="1"/>
  <c r="FR1290" i="1"/>
  <c r="FX1290" i="1"/>
  <c r="FU1290" i="1"/>
  <c r="FQ1290" i="1"/>
  <c r="ER1266" i="1"/>
  <c r="FJ1266" i="1" s="1"/>
  <c r="EV1370" i="1"/>
  <c r="FN1370" i="1" s="1"/>
  <c r="FI1370" i="1"/>
  <c r="EJ1370" i="1"/>
  <c r="FH1370" i="1" s="1"/>
  <c r="EJ1499" i="1"/>
  <c r="FH1499" i="1" s="1"/>
  <c r="FI1499" i="1"/>
  <c r="EV1499" i="1"/>
  <c r="FN1499" i="1" s="1"/>
  <c r="FI1554" i="1"/>
  <c r="EJ1554" i="1"/>
  <c r="FH1554" i="1" s="1"/>
  <c r="EV1554" i="1"/>
  <c r="FN1554" i="1" s="1"/>
  <c r="EJ696" i="1"/>
  <c r="FH696" i="1" s="1"/>
  <c r="FI696" i="1"/>
  <c r="EV696" i="1"/>
  <c r="FN696" i="1" s="1"/>
  <c r="EJ1088" i="1"/>
  <c r="FH1088" i="1" s="1"/>
  <c r="FI1088" i="1"/>
  <c r="EV1088" i="1"/>
  <c r="FN1088" i="1" s="1"/>
  <c r="EV1519" i="1"/>
  <c r="FN1519" i="1" s="1"/>
  <c r="FI1519" i="1"/>
  <c r="EJ1519" i="1"/>
  <c r="FH1519" i="1" s="1"/>
  <c r="EJ79" i="1"/>
  <c r="FH79" i="1" s="1"/>
  <c r="FI79" i="1"/>
  <c r="EV79" i="1"/>
  <c r="FN79" i="1" s="1"/>
  <c r="FI47" i="1"/>
  <c r="EV47" i="1"/>
  <c r="FN47" i="1" s="1"/>
  <c r="EJ47" i="1"/>
  <c r="FH47" i="1" s="1"/>
  <c r="EJ237" i="1"/>
  <c r="FH237" i="1" s="1"/>
  <c r="FI237" i="1"/>
  <c r="EV237" i="1"/>
  <c r="FN237" i="1" s="1"/>
  <c r="FI231" i="1"/>
  <c r="ER329" i="1"/>
  <c r="FJ329" i="1" s="1"/>
  <c r="EJ470" i="1"/>
  <c r="FH470" i="1" s="1"/>
  <c r="FI470" i="1"/>
  <c r="EV470" i="1"/>
  <c r="FN470" i="1" s="1"/>
  <c r="ES366" i="1"/>
  <c r="FK366" i="1" s="1"/>
  <c r="FI553" i="1"/>
  <c r="EV553" i="1"/>
  <c r="FN553" i="1" s="1"/>
  <c r="EJ553" i="1"/>
  <c r="FH553" i="1" s="1"/>
  <c r="EV592" i="1"/>
  <c r="FN592" i="1" s="1"/>
  <c r="EJ592" i="1"/>
  <c r="FH592" i="1" s="1"/>
  <c r="FI592" i="1"/>
  <c r="EV635" i="1"/>
  <c r="FN635" i="1" s="1"/>
  <c r="EJ635" i="1"/>
  <c r="FH635" i="1" s="1"/>
  <c r="FI635" i="1"/>
  <c r="EQ915" i="1"/>
  <c r="EJ916" i="1"/>
  <c r="FH916" i="1" s="1"/>
  <c r="FI916" i="1"/>
  <c r="EV916" i="1"/>
  <c r="FN916" i="1" s="1"/>
  <c r="EQ1033" i="1"/>
  <c r="FI1012" i="1"/>
  <c r="EV1012" i="1"/>
  <c r="FN1012" i="1" s="1"/>
  <c r="EJ1012" i="1"/>
  <c r="FH1012" i="1" s="1"/>
  <c r="EV1082" i="1"/>
  <c r="FN1082" i="1" s="1"/>
  <c r="EJ1082" i="1"/>
  <c r="FH1082" i="1" s="1"/>
  <c r="FI1082" i="1"/>
  <c r="EV1090" i="1"/>
  <c r="FN1090" i="1" s="1"/>
  <c r="EJ1090" i="1"/>
  <c r="FH1090" i="1" s="1"/>
  <c r="FI1090" i="1"/>
  <c r="ER1324" i="1"/>
  <c r="FJ1324" i="1" s="1"/>
  <c r="ER1349" i="1"/>
  <c r="FJ1349" i="1" s="1"/>
  <c r="EJ1390" i="1"/>
  <c r="FH1390" i="1" s="1"/>
  <c r="FI1390" i="1"/>
  <c r="EV1390" i="1"/>
  <c r="FN1390" i="1" s="1"/>
  <c r="EQ1464" i="1"/>
  <c r="EJ1505" i="1"/>
  <c r="FH1505" i="1" s="1"/>
  <c r="FI1505" i="1"/>
  <c r="EV1505" i="1"/>
  <c r="FN1505" i="1" s="1"/>
  <c r="EV1544" i="1"/>
  <c r="FN1544" i="1" s="1"/>
  <c r="FI1544" i="1"/>
  <c r="EJ1544" i="1"/>
  <c r="FH1544" i="1" s="1"/>
  <c r="FI1599" i="1"/>
  <c r="EV1599" i="1"/>
  <c r="FN1599" i="1" s="1"/>
  <c r="EJ1599" i="1"/>
  <c r="FH1599" i="1" s="1"/>
  <c r="EQ980" i="1"/>
  <c r="EV1231" i="1"/>
  <c r="FN1231" i="1" s="1"/>
  <c r="EJ1231" i="1"/>
  <c r="FH1231" i="1" s="1"/>
  <c r="FI1231" i="1"/>
  <c r="EJ1393" i="1"/>
  <c r="FH1393" i="1" s="1"/>
  <c r="FI1393" i="1"/>
  <c r="EV1393" i="1"/>
  <c r="FN1393" i="1" s="1"/>
  <c r="EJ73" i="1"/>
  <c r="FH73" i="1" s="1"/>
  <c r="FI73" i="1"/>
  <c r="EV73" i="1"/>
  <c r="FN73" i="1" s="1"/>
  <c r="FI179" i="1"/>
  <c r="EV179" i="1"/>
  <c r="FN179" i="1" s="1"/>
  <c r="EJ179" i="1"/>
  <c r="FH179" i="1" s="1"/>
  <c r="EV222" i="1"/>
  <c r="FN222" i="1" s="1"/>
  <c r="FI222" i="1"/>
  <c r="EJ222" i="1"/>
  <c r="FH222" i="1" s="1"/>
  <c r="EV390" i="1"/>
  <c r="FN390" i="1" s="1"/>
  <c r="FI390" i="1"/>
  <c r="EJ390" i="1"/>
  <c r="FH390" i="1" s="1"/>
  <c r="FI316" i="1"/>
  <c r="EV316" i="1"/>
  <c r="FN316" i="1" s="1"/>
  <c r="EJ316" i="1"/>
  <c r="FH316" i="1" s="1"/>
  <c r="FI180" i="1"/>
  <c r="EJ180" i="1"/>
  <c r="FH180" i="1" s="1"/>
  <c r="EV180" i="1"/>
  <c r="FN180" i="1" s="1"/>
  <c r="EV302" i="1"/>
  <c r="FN302" i="1" s="1"/>
  <c r="EJ302" i="1"/>
  <c r="FH302" i="1" s="1"/>
  <c r="FI302" i="1"/>
  <c r="FW219" i="1"/>
  <c r="FV219" i="1"/>
  <c r="FU219" i="1"/>
  <c r="FT219" i="1"/>
  <c r="FS219" i="1"/>
  <c r="FQ219" i="1"/>
  <c r="FX219" i="1"/>
  <c r="FR219" i="1"/>
  <c r="ER497" i="1"/>
  <c r="FJ497" i="1" s="1"/>
  <c r="EJ401" i="1"/>
  <c r="FH401" i="1" s="1"/>
  <c r="FI401" i="1"/>
  <c r="EV401" i="1"/>
  <c r="FN401" i="1" s="1"/>
  <c r="ES481" i="1"/>
  <c r="FK481" i="1" s="1"/>
  <c r="EV587" i="1"/>
  <c r="FN587" i="1" s="1"/>
  <c r="EJ587" i="1"/>
  <c r="FH587" i="1" s="1"/>
  <c r="FI587" i="1"/>
  <c r="FW589" i="1"/>
  <c r="FV589" i="1"/>
  <c r="FU589" i="1"/>
  <c r="FT589" i="1"/>
  <c r="FS589" i="1"/>
  <c r="FR589" i="1"/>
  <c r="FQ589" i="1"/>
  <c r="FX589" i="1"/>
  <c r="EV719" i="1"/>
  <c r="FN719" i="1" s="1"/>
  <c r="EJ719" i="1"/>
  <c r="FH719" i="1" s="1"/>
  <c r="FI719" i="1"/>
  <c r="EJ875" i="1"/>
  <c r="FH875" i="1" s="1"/>
  <c r="FI875" i="1"/>
  <c r="EV875" i="1"/>
  <c r="FN875" i="1" s="1"/>
  <c r="EJ1004" i="1"/>
  <c r="FH1004" i="1" s="1"/>
  <c r="EV1004" i="1"/>
  <c r="FN1004" i="1" s="1"/>
  <c r="FI1004" i="1"/>
  <c r="EQ779" i="1"/>
  <c r="FI1141" i="1"/>
  <c r="EV1141" i="1"/>
  <c r="FN1141" i="1" s="1"/>
  <c r="EJ1141" i="1"/>
  <c r="FH1141" i="1" s="1"/>
  <c r="EJ1211" i="1"/>
  <c r="FH1211" i="1" s="1"/>
  <c r="FI1211" i="1"/>
  <c r="EV1211" i="1"/>
  <c r="FN1211" i="1" s="1"/>
  <c r="EV1442" i="1"/>
  <c r="FN1442" i="1" s="1"/>
  <c r="FI1442" i="1"/>
  <c r="EJ1442" i="1"/>
  <c r="FH1442" i="1" s="1"/>
  <c r="ER1485" i="1"/>
  <c r="FJ1485" i="1" s="1"/>
  <c r="ES1581" i="1"/>
  <c r="FK1581" i="1" s="1"/>
  <c r="EQ165" i="1"/>
  <c r="ES162" i="1"/>
  <c r="FK162" i="1" s="1"/>
  <c r="FI60" i="1"/>
  <c r="EV60" i="1"/>
  <c r="FN60" i="1" s="1"/>
  <c r="EJ60" i="1"/>
  <c r="FH60" i="1" s="1"/>
  <c r="EJ195" i="1"/>
  <c r="FH195" i="1" s="1"/>
  <c r="FI195" i="1"/>
  <c r="EV195" i="1"/>
  <c r="FN195" i="1" s="1"/>
  <c r="EV384" i="1"/>
  <c r="FN384" i="1" s="1"/>
  <c r="FI384" i="1"/>
  <c r="EJ384" i="1"/>
  <c r="FH384" i="1" s="1"/>
  <c r="EJ647" i="1"/>
  <c r="FH647" i="1" s="1"/>
  <c r="FI647" i="1"/>
  <c r="EV647" i="1"/>
  <c r="FN647" i="1" s="1"/>
  <c r="EQ543" i="1"/>
  <c r="EJ472" i="1"/>
  <c r="FH472" i="1" s="1"/>
  <c r="FI472" i="1"/>
  <c r="EV472" i="1"/>
  <c r="FN472" i="1" s="1"/>
  <c r="EJ698" i="1"/>
  <c r="FH698" i="1" s="1"/>
  <c r="FI698" i="1"/>
  <c r="EV698" i="1"/>
  <c r="FN698" i="1" s="1"/>
  <c r="FI860" i="1"/>
  <c r="EJ860" i="1"/>
  <c r="FH860" i="1" s="1"/>
  <c r="EV860" i="1"/>
  <c r="FN860" i="1" s="1"/>
  <c r="EV791" i="1"/>
  <c r="FN791" i="1" s="1"/>
  <c r="EJ791" i="1"/>
  <c r="FH791" i="1" s="1"/>
  <c r="FI791" i="1"/>
  <c r="EJ935" i="1"/>
  <c r="FH935" i="1" s="1"/>
  <c r="FI935" i="1"/>
  <c r="EV935" i="1"/>
  <c r="FN935" i="1" s="1"/>
  <c r="ES781" i="1"/>
  <c r="FK781" i="1" s="1"/>
  <c r="EJ881" i="1"/>
  <c r="FH881" i="1" s="1"/>
  <c r="FI881" i="1"/>
  <c r="EV881" i="1"/>
  <c r="FN881" i="1" s="1"/>
  <c r="EV912" i="1"/>
  <c r="FN912" i="1" s="1"/>
  <c r="EJ912" i="1"/>
  <c r="FH912" i="1" s="1"/>
  <c r="FI912" i="1"/>
  <c r="EV905" i="1"/>
  <c r="FN905" i="1" s="1"/>
  <c r="FI905" i="1"/>
  <c r="EJ905" i="1"/>
  <c r="FH905" i="1" s="1"/>
  <c r="FI1065" i="1"/>
  <c r="EJ1046" i="1"/>
  <c r="FH1046" i="1" s="1"/>
  <c r="FI1046" i="1"/>
  <c r="EV1046" i="1"/>
  <c r="FN1046" i="1" s="1"/>
  <c r="ES1037" i="1"/>
  <c r="FK1037" i="1" s="1"/>
  <c r="EJ1108" i="1"/>
  <c r="FH1108" i="1" s="1"/>
  <c r="FI1108" i="1"/>
  <c r="EV1108" i="1"/>
  <c r="FN1108" i="1" s="1"/>
  <c r="FI1076" i="1"/>
  <c r="ER1120" i="1"/>
  <c r="FJ1120" i="1" s="1"/>
  <c r="EJ1294" i="1"/>
  <c r="FH1294" i="1" s="1"/>
  <c r="FI1294" i="1"/>
  <c r="EV1294" i="1"/>
  <c r="FN1294" i="1" s="1"/>
  <c r="FI1357" i="1"/>
  <c r="EJ1357" i="1"/>
  <c r="FH1357" i="1" s="1"/>
  <c r="EV1357" i="1"/>
  <c r="FN1357" i="1" s="1"/>
  <c r="EJ1502" i="1"/>
  <c r="FH1502" i="1" s="1"/>
  <c r="FI1502" i="1"/>
  <c r="EV1502" i="1"/>
  <c r="FN1502" i="1" s="1"/>
  <c r="FI1540" i="1"/>
  <c r="EJ1540" i="1"/>
  <c r="FH1540" i="1" s="1"/>
  <c r="EV1540" i="1"/>
  <c r="FN1540" i="1" s="1"/>
  <c r="FI792" i="1"/>
  <c r="EV792" i="1"/>
  <c r="FN792" i="1" s="1"/>
  <c r="EJ792" i="1"/>
  <c r="FH792" i="1" s="1"/>
  <c r="EV914" i="1"/>
  <c r="FN914" i="1" s="1"/>
  <c r="EJ914" i="1"/>
  <c r="FH914" i="1" s="1"/>
  <c r="FI914" i="1"/>
  <c r="EJ1023" i="1"/>
  <c r="FH1023" i="1" s="1"/>
  <c r="FI1023" i="1"/>
  <c r="EV1023" i="1"/>
  <c r="FN1023" i="1" s="1"/>
  <c r="EJ82" i="1"/>
  <c r="FH82" i="1" s="1"/>
  <c r="FI82" i="1"/>
  <c r="EV82" i="1"/>
  <c r="FN82" i="1" s="1"/>
  <c r="FI285" i="1"/>
  <c r="EV285" i="1"/>
  <c r="FN285" i="1" s="1"/>
  <c r="EJ285" i="1"/>
  <c r="FH285" i="1" s="1"/>
  <c r="EV295" i="1"/>
  <c r="FN295" i="1" s="1"/>
  <c r="EJ295" i="1"/>
  <c r="FH295" i="1" s="1"/>
  <c r="FI295" i="1"/>
  <c r="FI396" i="1"/>
  <c r="EV396" i="1"/>
  <c r="FN396" i="1" s="1"/>
  <c r="EJ396" i="1"/>
  <c r="FH396" i="1" s="1"/>
  <c r="FI545" i="1"/>
  <c r="EV545" i="1"/>
  <c r="FN545" i="1" s="1"/>
  <c r="EJ545" i="1"/>
  <c r="FH545" i="1" s="1"/>
  <c r="EJ333" i="1"/>
  <c r="FH333" i="1" s="1"/>
  <c r="FI333" i="1"/>
  <c r="EV333" i="1"/>
  <c r="FN333" i="1" s="1"/>
  <c r="ER289" i="1"/>
  <c r="FJ289" i="1" s="1"/>
  <c r="EV281" i="1"/>
  <c r="FN281" i="1" s="1"/>
  <c r="EQ474" i="1"/>
  <c r="FI405" i="1"/>
  <c r="EV405" i="1"/>
  <c r="FN405" i="1" s="1"/>
  <c r="EJ405" i="1"/>
  <c r="FH405" i="1" s="1"/>
  <c r="ER460" i="1"/>
  <c r="FJ460" i="1" s="1"/>
  <c r="ES350" i="1"/>
  <c r="FK350" i="1" s="1"/>
  <c r="ER561" i="1"/>
  <c r="FJ561" i="1" s="1"/>
  <c r="ER541" i="1"/>
  <c r="FJ541" i="1" s="1"/>
  <c r="ER653" i="1"/>
  <c r="FJ653" i="1" s="1"/>
  <c r="EQ736" i="1"/>
  <c r="ES640" i="1"/>
  <c r="FK640" i="1" s="1"/>
  <c r="EJ861" i="1"/>
  <c r="FH861" i="1" s="1"/>
  <c r="FI861" i="1"/>
  <c r="EV861" i="1"/>
  <c r="FN861" i="1" s="1"/>
  <c r="FI885" i="1"/>
  <c r="EJ944" i="1"/>
  <c r="FH944" i="1" s="1"/>
  <c r="EJ941" i="1"/>
  <c r="FH941" i="1" s="1"/>
  <c r="FI941" i="1"/>
  <c r="EV941" i="1"/>
  <c r="FN941" i="1" s="1"/>
  <c r="EQ1014" i="1"/>
  <c r="EJ1098" i="1"/>
  <c r="FH1098" i="1" s="1"/>
  <c r="FI1098" i="1"/>
  <c r="EV1098" i="1"/>
  <c r="FN1098" i="1" s="1"/>
  <c r="ES1139" i="1"/>
  <c r="FK1139" i="1" s="1"/>
  <c r="EQ1194" i="1"/>
  <c r="EV1230" i="1"/>
  <c r="FN1230" i="1" s="1"/>
  <c r="EJ1230" i="1"/>
  <c r="FH1230" i="1" s="1"/>
  <c r="FI1230" i="1"/>
  <c r="FI1312" i="1"/>
  <c r="EV1312" i="1"/>
  <c r="FN1312" i="1" s="1"/>
  <c r="EJ1312" i="1"/>
  <c r="FH1312" i="1" s="1"/>
  <c r="FI1409" i="1"/>
  <c r="EV1409" i="1"/>
  <c r="FN1409" i="1" s="1"/>
  <c r="EJ1409" i="1"/>
  <c r="FH1409" i="1" s="1"/>
  <c r="EV1414" i="1"/>
  <c r="FN1414" i="1" s="1"/>
  <c r="EJ1414" i="1"/>
  <c r="FH1414" i="1" s="1"/>
  <c r="FI1414" i="1"/>
  <c r="FI1510" i="1"/>
  <c r="EV1510" i="1"/>
  <c r="FN1510" i="1" s="1"/>
  <c r="EJ1510" i="1"/>
  <c r="FH1510" i="1" s="1"/>
  <c r="EV1550" i="1"/>
  <c r="FN1550" i="1" s="1"/>
  <c r="FI1550" i="1"/>
  <c r="EJ1550" i="1"/>
  <c r="FH1550" i="1" s="1"/>
  <c r="EJ762" i="1"/>
  <c r="FH762" i="1" s="1"/>
  <c r="FI762" i="1"/>
  <c r="EV762" i="1"/>
  <c r="FN762" i="1" s="1"/>
  <c r="ES933" i="1"/>
  <c r="FK933" i="1" s="1"/>
  <c r="EJ1035" i="1"/>
  <c r="FH1035" i="1" s="1"/>
  <c r="FI1035" i="1"/>
  <c r="EV1035" i="1"/>
  <c r="FN1035" i="1" s="1"/>
  <c r="EJ1508" i="1"/>
  <c r="FH1508" i="1" s="1"/>
  <c r="FI1508" i="1"/>
  <c r="EV1508" i="1"/>
  <c r="FN1508" i="1" s="1"/>
  <c r="FR80" i="1"/>
  <c r="FQ80" i="1"/>
  <c r="FX80" i="1"/>
  <c r="FW80" i="1"/>
  <c r="FV80" i="1"/>
  <c r="FU80" i="1"/>
  <c r="FT80" i="1"/>
  <c r="FS80" i="1"/>
  <c r="EV286" i="1"/>
  <c r="FN286" i="1" s="1"/>
  <c r="FI286" i="1"/>
  <c r="EJ286" i="1"/>
  <c r="FH286" i="1" s="1"/>
  <c r="EV247" i="1"/>
  <c r="FN247" i="1" s="1"/>
  <c r="FI247" i="1"/>
  <c r="EJ247" i="1"/>
  <c r="FH247" i="1" s="1"/>
  <c r="ER420" i="1"/>
  <c r="FJ420" i="1" s="1"/>
  <c r="EJ349" i="1"/>
  <c r="FH349" i="1" s="1"/>
  <c r="FI349" i="1"/>
  <c r="EV349" i="1"/>
  <c r="FN349" i="1" s="1"/>
  <c r="EJ389" i="1"/>
  <c r="FH389" i="1" s="1"/>
  <c r="FI389" i="1"/>
  <c r="EV389" i="1"/>
  <c r="FN389" i="1" s="1"/>
  <c r="EV227" i="1"/>
  <c r="FN227" i="1" s="1"/>
  <c r="FI227" i="1"/>
  <c r="EQ455" i="1"/>
  <c r="EQ196" i="1"/>
  <c r="EJ419" i="1"/>
  <c r="FH419" i="1" s="1"/>
  <c r="FI419" i="1"/>
  <c r="EV419" i="1"/>
  <c r="FN419" i="1" s="1"/>
  <c r="EQ505" i="1"/>
  <c r="EV734" i="1"/>
  <c r="FN734" i="1" s="1"/>
  <c r="EJ734" i="1"/>
  <c r="FH734" i="1" s="1"/>
  <c r="FI734" i="1"/>
  <c r="EV806" i="1"/>
  <c r="FN806" i="1" s="1"/>
  <c r="EJ806" i="1"/>
  <c r="FH806" i="1" s="1"/>
  <c r="FI806" i="1"/>
  <c r="EV954" i="1"/>
  <c r="FN954" i="1" s="1"/>
  <c r="EV828" i="1"/>
  <c r="FN828" i="1" s="1"/>
  <c r="EJ828" i="1"/>
  <c r="FH828" i="1" s="1"/>
  <c r="FI828" i="1"/>
  <c r="FI1067" i="1"/>
  <c r="EV1067" i="1"/>
  <c r="FN1067" i="1" s="1"/>
  <c r="EJ1067" i="1"/>
  <c r="FH1067" i="1" s="1"/>
  <c r="ES1066" i="1"/>
  <c r="FK1066" i="1" s="1"/>
  <c r="FI1142" i="1"/>
  <c r="EV1142" i="1"/>
  <c r="FN1142" i="1" s="1"/>
  <c r="EJ1142" i="1"/>
  <c r="FH1142" i="1" s="1"/>
  <c r="ER1199" i="1"/>
  <c r="FJ1199" i="1" s="1"/>
  <c r="FI1193" i="1"/>
  <c r="EV1193" i="1"/>
  <c r="FN1193" i="1" s="1"/>
  <c r="EJ1193" i="1"/>
  <c r="FH1193" i="1" s="1"/>
  <c r="EJ1260" i="1"/>
  <c r="FH1260" i="1" s="1"/>
  <c r="FI1260" i="1"/>
  <c r="EV1260" i="1"/>
  <c r="FN1260" i="1" s="1"/>
  <c r="EV1276" i="1"/>
  <c r="FN1276" i="1" s="1"/>
  <c r="EJ1276" i="1"/>
  <c r="FH1276" i="1" s="1"/>
  <c r="FI1276" i="1"/>
  <c r="EJ1384" i="1"/>
  <c r="FH1384" i="1" s="1"/>
  <c r="FI1384" i="1"/>
  <c r="EV1384" i="1"/>
  <c r="FN1384" i="1" s="1"/>
  <c r="FI1522" i="1"/>
  <c r="ES1606" i="1"/>
  <c r="FK1606" i="1" s="1"/>
  <c r="EJ1028" i="1"/>
  <c r="FH1028" i="1" s="1"/>
  <c r="FI1028" i="1"/>
  <c r="EV1028" i="1"/>
  <c r="FN1028" i="1" s="1"/>
  <c r="EJ1352" i="1"/>
  <c r="FH1352" i="1" s="1"/>
  <c r="EJ1504" i="1"/>
  <c r="FH1504" i="1" s="1"/>
  <c r="FI1504" i="1"/>
  <c r="EV1504" i="1"/>
  <c r="FN1504" i="1" s="1"/>
  <c r="EJ140" i="1"/>
  <c r="FH140" i="1" s="1"/>
  <c r="FI140" i="1"/>
  <c r="EV140" i="1"/>
  <c r="FN140" i="1" s="1"/>
  <c r="EJ132" i="1"/>
  <c r="FH132" i="1" s="1"/>
  <c r="FI132" i="1"/>
  <c r="EV132" i="1"/>
  <c r="FN132" i="1" s="1"/>
  <c r="ES166" i="1"/>
  <c r="FK166" i="1" s="1"/>
  <c r="EQ181" i="1"/>
  <c r="EJ334" i="1"/>
  <c r="FH334" i="1" s="1"/>
  <c r="FI334" i="1"/>
  <c r="EV334" i="1"/>
  <c r="FN334" i="1" s="1"/>
  <c r="ER287" i="1"/>
  <c r="FJ287" i="1" s="1"/>
  <c r="EQ194" i="1"/>
  <c r="FI409" i="1"/>
  <c r="EV409" i="1"/>
  <c r="FN409" i="1" s="1"/>
  <c r="EJ409" i="1"/>
  <c r="FH409" i="1" s="1"/>
  <c r="EQ397" i="1"/>
  <c r="ES367" i="1"/>
  <c r="FK367" i="1" s="1"/>
  <c r="ER437" i="1"/>
  <c r="FJ437" i="1" s="1"/>
  <c r="ER873" i="1"/>
  <c r="FJ873" i="1" s="1"/>
  <c r="FI817" i="1"/>
  <c r="EV874" i="1"/>
  <c r="FN874" i="1" s="1"/>
  <c r="FI874" i="1"/>
  <c r="EJ874" i="1"/>
  <c r="FH874" i="1" s="1"/>
  <c r="EV971" i="1"/>
  <c r="FN971" i="1" s="1"/>
  <c r="FI971" i="1"/>
  <c r="EV1163" i="1"/>
  <c r="FN1163" i="1" s="1"/>
  <c r="EJ1163" i="1"/>
  <c r="FH1163" i="1" s="1"/>
  <c r="FI1163" i="1"/>
  <c r="EQ1139" i="1"/>
  <c r="EQ1199" i="1"/>
  <c r="EV1225" i="1"/>
  <c r="FN1225" i="1" s="1"/>
  <c r="EJ1225" i="1"/>
  <c r="FH1225" i="1" s="1"/>
  <c r="FI1225" i="1"/>
  <c r="EQ1217" i="1"/>
  <c r="EQ1248" i="1"/>
  <c r="FI1568" i="1"/>
  <c r="EV1568" i="1"/>
  <c r="FN1568" i="1" s="1"/>
  <c r="EJ1568" i="1"/>
  <c r="FH1568" i="1" s="1"/>
  <c r="ER1190" i="1"/>
  <c r="FJ1190" i="1" s="1"/>
  <c r="EJ1447" i="1"/>
  <c r="FH1447" i="1" s="1"/>
  <c r="FI220" i="1"/>
  <c r="EV220" i="1"/>
  <c r="FN220" i="1" s="1"/>
  <c r="EJ220" i="1"/>
  <c r="FH220" i="1" s="1"/>
  <c r="EV357" i="1"/>
  <c r="FN357" i="1" s="1"/>
  <c r="EV415" i="1"/>
  <c r="FN415" i="1" s="1"/>
  <c r="FI415" i="1"/>
  <c r="EQ463" i="1"/>
  <c r="ES531" i="1"/>
  <c r="FK531" i="1" s="1"/>
  <c r="EQ471" i="1"/>
  <c r="EJ93" i="1"/>
  <c r="FH93" i="1" s="1"/>
  <c r="EJ849" i="1"/>
  <c r="FH849" i="1" s="1"/>
  <c r="EJ457" i="1"/>
  <c r="FH457" i="1" s="1"/>
  <c r="EJ514" i="1"/>
  <c r="FH514" i="1" s="1"/>
  <c r="EJ1148" i="1"/>
  <c r="FH1148" i="1" s="1"/>
  <c r="EJ104" i="1"/>
  <c r="FH104" i="1" s="1"/>
  <c r="FI104" i="1"/>
  <c r="EV104" i="1"/>
  <c r="FN104" i="1" s="1"/>
  <c r="FI18" i="1"/>
  <c r="EV18" i="1"/>
  <c r="FN18" i="1" s="1"/>
  <c r="EJ18" i="1"/>
  <c r="FH18" i="1" s="1"/>
  <c r="EJ639" i="1"/>
  <c r="FH639" i="1" s="1"/>
  <c r="FI639" i="1"/>
  <c r="EV639" i="1"/>
  <c r="FN639" i="1" s="1"/>
  <c r="EV1552" i="1"/>
  <c r="FN1552" i="1" s="1"/>
  <c r="FI1552" i="1"/>
  <c r="EJ1552" i="1"/>
  <c r="FH1552" i="1" s="1"/>
  <c r="EJ356" i="1"/>
  <c r="FH356" i="1" s="1"/>
  <c r="FI356" i="1"/>
  <c r="EV356" i="1"/>
  <c r="FN356" i="1" s="1"/>
  <c r="FI1144" i="1"/>
  <c r="EV1144" i="1"/>
  <c r="FN1144" i="1" s="1"/>
  <c r="EJ1144" i="1"/>
  <c r="FH1144" i="1" s="1"/>
  <c r="EV1218" i="1"/>
  <c r="FN1218" i="1" s="1"/>
  <c r="EJ1218" i="1"/>
  <c r="FH1218" i="1" s="1"/>
  <c r="FI1218" i="1"/>
  <c r="EV101" i="1"/>
  <c r="FN101" i="1" s="1"/>
  <c r="EJ101" i="1"/>
  <c r="FH101" i="1" s="1"/>
  <c r="FI101" i="1"/>
  <c r="EV714" i="1"/>
  <c r="FN714" i="1" s="1"/>
  <c r="EJ714" i="1"/>
  <c r="FH714" i="1" s="1"/>
  <c r="FI714" i="1"/>
  <c r="EJ675" i="1"/>
  <c r="FH675" i="1" s="1"/>
  <c r="FI675" i="1"/>
  <c r="EV675" i="1"/>
  <c r="FN675" i="1" s="1"/>
  <c r="EV722" i="1"/>
  <c r="FN722" i="1" s="1"/>
  <c r="EJ722" i="1"/>
  <c r="FH722" i="1" s="1"/>
  <c r="FI722" i="1"/>
  <c r="EJ1037" i="1"/>
  <c r="FH1037" i="1" s="1"/>
  <c r="FI1037" i="1"/>
  <c r="EV1037" i="1"/>
  <c r="FN1037" i="1" s="1"/>
  <c r="FI1183" i="1"/>
  <c r="EV1183" i="1"/>
  <c r="FN1183" i="1" s="1"/>
  <c r="EJ1183" i="1"/>
  <c r="FH1183" i="1" s="1"/>
  <c r="EV1461" i="1"/>
  <c r="FN1461" i="1" s="1"/>
  <c r="EJ1461" i="1"/>
  <c r="FH1461" i="1" s="1"/>
  <c r="FI1461" i="1"/>
  <c r="FI72" i="1"/>
  <c r="EV72" i="1"/>
  <c r="FN72" i="1" s="1"/>
  <c r="EJ72" i="1"/>
  <c r="FH72" i="1" s="1"/>
  <c r="FR12" i="1"/>
  <c r="FQ12" i="1"/>
  <c r="FW12" i="1"/>
  <c r="FX12" i="1"/>
  <c r="FV12" i="1"/>
  <c r="FU12" i="1"/>
  <c r="FT12" i="1"/>
  <c r="FS12" i="1"/>
  <c r="FI512" i="1"/>
  <c r="EV512" i="1"/>
  <c r="FN512" i="1" s="1"/>
  <c r="EJ512" i="1"/>
  <c r="FH512" i="1" s="1"/>
  <c r="ES328" i="1"/>
  <c r="FK328" i="1" s="1"/>
  <c r="ES362" i="1"/>
  <c r="FK362" i="1" s="1"/>
  <c r="EV270" i="1"/>
  <c r="FN270" i="1" s="1"/>
  <c r="EJ270" i="1"/>
  <c r="FH270" i="1" s="1"/>
  <c r="FI270" i="1"/>
  <c r="EV433" i="1"/>
  <c r="FN433" i="1" s="1"/>
  <c r="FI433" i="1"/>
  <c r="EJ433" i="1"/>
  <c r="FH433" i="1" s="1"/>
  <c r="EV547" i="1"/>
  <c r="FN547" i="1" s="1"/>
  <c r="FI547" i="1"/>
  <c r="EJ547" i="1"/>
  <c r="FH547" i="1" s="1"/>
  <c r="EJ480" i="1"/>
  <c r="FH480" i="1" s="1"/>
  <c r="FI480" i="1"/>
  <c r="EV480" i="1"/>
  <c r="FN480" i="1" s="1"/>
  <c r="EJ619" i="1"/>
  <c r="FH619" i="1" s="1"/>
  <c r="FI619" i="1"/>
  <c r="EV619" i="1"/>
  <c r="FN619" i="1" s="1"/>
  <c r="EJ565" i="1"/>
  <c r="FH565" i="1" s="1"/>
  <c r="FI565" i="1"/>
  <c r="EV565" i="1"/>
  <c r="FN565" i="1" s="1"/>
  <c r="EJ895" i="1"/>
  <c r="FH895" i="1" s="1"/>
  <c r="FI895" i="1"/>
  <c r="EV895" i="1"/>
  <c r="FN895" i="1" s="1"/>
  <c r="FV847" i="1"/>
  <c r="FU847" i="1"/>
  <c r="FT847" i="1"/>
  <c r="FS847" i="1"/>
  <c r="FR847" i="1"/>
  <c r="FQ847" i="1"/>
  <c r="FX847" i="1"/>
  <c r="FW847" i="1"/>
  <c r="EJ1109" i="1"/>
  <c r="FH1109" i="1" s="1"/>
  <c r="FI1109" i="1"/>
  <c r="EV1109" i="1"/>
  <c r="FN1109" i="1" s="1"/>
  <c r="EV1226" i="1"/>
  <c r="FN1226" i="1" s="1"/>
  <c r="EJ1226" i="1"/>
  <c r="FH1226" i="1" s="1"/>
  <c r="FI1226" i="1"/>
  <c r="FQ1247" i="1"/>
  <c r="FX1247" i="1"/>
  <c r="FW1247" i="1"/>
  <c r="FV1247" i="1"/>
  <c r="FU1247" i="1"/>
  <c r="FT1247" i="1"/>
  <c r="FS1247" i="1"/>
  <c r="FR1247" i="1"/>
  <c r="EV1306" i="1"/>
  <c r="FN1306" i="1" s="1"/>
  <c r="EJ1306" i="1"/>
  <c r="FH1306" i="1" s="1"/>
  <c r="FI1306" i="1"/>
  <c r="EJ1342" i="1"/>
  <c r="FH1342" i="1" s="1"/>
  <c r="FI1342" i="1"/>
  <c r="EV1342" i="1"/>
  <c r="FN1342" i="1" s="1"/>
  <c r="EJ1569" i="1"/>
  <c r="FH1569" i="1" s="1"/>
  <c r="FI1569" i="1"/>
  <c r="EV1569" i="1"/>
  <c r="FN1569" i="1" s="1"/>
  <c r="EJ1582" i="1"/>
  <c r="FH1582" i="1" s="1"/>
  <c r="EV1582" i="1"/>
  <c r="FN1582" i="1" s="1"/>
  <c r="FI1582" i="1"/>
  <c r="EV1601" i="1"/>
  <c r="FN1601" i="1" s="1"/>
  <c r="EJ1601" i="1"/>
  <c r="FH1601" i="1" s="1"/>
  <c r="FI1601" i="1"/>
  <c r="EJ872" i="1"/>
  <c r="FH872" i="1" s="1"/>
  <c r="FI872" i="1"/>
  <c r="EV872" i="1"/>
  <c r="FN872" i="1" s="1"/>
  <c r="EJ1043" i="1"/>
  <c r="FH1043" i="1" s="1"/>
  <c r="FI1043" i="1"/>
  <c r="EV1043" i="1"/>
  <c r="FN1043" i="1" s="1"/>
  <c r="EV1363" i="1"/>
  <c r="FN1363" i="1" s="1"/>
  <c r="EJ1363" i="1"/>
  <c r="FH1363" i="1" s="1"/>
  <c r="FI1363" i="1"/>
  <c r="FX1546" i="1"/>
  <c r="FW1546" i="1"/>
  <c r="FV1546" i="1"/>
  <c r="FU1546" i="1"/>
  <c r="FR1546" i="1"/>
  <c r="FT1546" i="1"/>
  <c r="FQ1546" i="1"/>
  <c r="FS1546" i="1"/>
  <c r="EV109" i="1"/>
  <c r="FN109" i="1" s="1"/>
  <c r="EJ109" i="1"/>
  <c r="FH109" i="1" s="1"/>
  <c r="FI109" i="1"/>
  <c r="ES50" i="1"/>
  <c r="FK50" i="1" s="1"/>
  <c r="EQ170" i="1"/>
  <c r="EV269" i="1"/>
  <c r="FN269" i="1" s="1"/>
  <c r="FI269" i="1"/>
  <c r="EJ269" i="1"/>
  <c r="FH269" i="1" s="1"/>
  <c r="FI91" i="1"/>
  <c r="EV91" i="1"/>
  <c r="FN91" i="1" s="1"/>
  <c r="EJ91" i="1"/>
  <c r="FH91" i="1" s="1"/>
  <c r="EJ203" i="1"/>
  <c r="FH203" i="1" s="1"/>
  <c r="FI203" i="1"/>
  <c r="EV203" i="1"/>
  <c r="FN203" i="1" s="1"/>
  <c r="ER231" i="1"/>
  <c r="FJ231" i="1" s="1"/>
  <c r="EJ506" i="1"/>
  <c r="FH506" i="1" s="1"/>
  <c r="FI506" i="1"/>
  <c r="EV506" i="1"/>
  <c r="FN506" i="1" s="1"/>
  <c r="ES329" i="1"/>
  <c r="FK329" i="1" s="1"/>
  <c r="EQ191" i="1"/>
  <c r="FI230" i="1"/>
  <c r="EV462" i="1"/>
  <c r="FN462" i="1" s="1"/>
  <c r="FI462" i="1"/>
  <c r="EJ462" i="1"/>
  <c r="FH462" i="1" s="1"/>
  <c r="EQ524" i="1"/>
  <c r="EJ528" i="1"/>
  <c r="FH528" i="1" s="1"/>
  <c r="FI528" i="1"/>
  <c r="EV528" i="1"/>
  <c r="FN528" i="1" s="1"/>
  <c r="EV826" i="1"/>
  <c r="FN826" i="1" s="1"/>
  <c r="EJ826" i="1"/>
  <c r="FH826" i="1" s="1"/>
  <c r="FI826" i="1"/>
  <c r="EV687" i="1"/>
  <c r="FN687" i="1" s="1"/>
  <c r="EJ687" i="1"/>
  <c r="FH687" i="1" s="1"/>
  <c r="FI687" i="1"/>
  <c r="EV774" i="1"/>
  <c r="FN774" i="1" s="1"/>
  <c r="EJ774" i="1"/>
  <c r="FH774" i="1" s="1"/>
  <c r="FI774" i="1"/>
  <c r="EJ780" i="1"/>
  <c r="FH780" i="1" s="1"/>
  <c r="FI780" i="1"/>
  <c r="EV780" i="1"/>
  <c r="FN780" i="1" s="1"/>
  <c r="EV925" i="1"/>
  <c r="FN925" i="1" s="1"/>
  <c r="FI925" i="1"/>
  <c r="EJ925" i="1"/>
  <c r="FH925" i="1" s="1"/>
  <c r="FI1191" i="1"/>
  <c r="EV1191" i="1"/>
  <c r="FN1191" i="1" s="1"/>
  <c r="EJ1191" i="1"/>
  <c r="FH1191" i="1" s="1"/>
  <c r="EV1237" i="1"/>
  <c r="FN1237" i="1" s="1"/>
  <c r="EJ1237" i="1"/>
  <c r="FH1237" i="1" s="1"/>
  <c r="FI1237" i="1"/>
  <c r="EV1339" i="1"/>
  <c r="FN1339" i="1" s="1"/>
  <c r="FI1339" i="1"/>
  <c r="EV1366" i="1"/>
  <c r="FN1366" i="1" s="1"/>
  <c r="FI1366" i="1"/>
  <c r="EJ1366" i="1"/>
  <c r="FH1366" i="1" s="1"/>
  <c r="EV1441" i="1"/>
  <c r="FN1441" i="1" s="1"/>
  <c r="EJ1441" i="1"/>
  <c r="FH1441" i="1" s="1"/>
  <c r="FI1441" i="1"/>
  <c r="EJ1478" i="1"/>
  <c r="FH1478" i="1" s="1"/>
  <c r="FI1478" i="1"/>
  <c r="EV1478" i="1"/>
  <c r="FN1478" i="1" s="1"/>
  <c r="FI1117" i="1"/>
  <c r="EJ71" i="1"/>
  <c r="FH71" i="1" s="1"/>
  <c r="FI71" i="1"/>
  <c r="EV71" i="1"/>
  <c r="FN71" i="1" s="1"/>
  <c r="EJ77" i="1"/>
  <c r="FH77" i="1" s="1"/>
  <c r="FI77" i="1"/>
  <c r="EV77" i="1"/>
  <c r="FN77" i="1" s="1"/>
  <c r="FV49" i="1"/>
  <c r="FU49" i="1"/>
  <c r="FT49" i="1"/>
  <c r="FS49" i="1"/>
  <c r="FR49" i="1"/>
  <c r="FQ49" i="1"/>
  <c r="FX49" i="1"/>
  <c r="FW49" i="1"/>
  <c r="EJ233" i="1"/>
  <c r="FH233" i="1" s="1"/>
  <c r="FI233" i="1"/>
  <c r="EV233" i="1"/>
  <c r="FN233" i="1" s="1"/>
  <c r="EV246" i="1"/>
  <c r="FN246" i="1" s="1"/>
  <c r="FI246" i="1"/>
  <c r="EJ246" i="1"/>
  <c r="FH246" i="1" s="1"/>
  <c r="FI271" i="1"/>
  <c r="EV271" i="1"/>
  <c r="FN271" i="1" s="1"/>
  <c r="FI692" i="1"/>
  <c r="EV692" i="1"/>
  <c r="FN692" i="1" s="1"/>
  <c r="EJ692" i="1"/>
  <c r="FH692" i="1" s="1"/>
  <c r="EJ759" i="1"/>
  <c r="FH759" i="1" s="1"/>
  <c r="FI800" i="1"/>
  <c r="EV800" i="1"/>
  <c r="FN800" i="1" s="1"/>
  <c r="EJ800" i="1"/>
  <c r="FH800" i="1" s="1"/>
  <c r="FI824" i="1"/>
  <c r="EV771" i="1"/>
  <c r="FN771" i="1" s="1"/>
  <c r="EJ771" i="1"/>
  <c r="FH771" i="1" s="1"/>
  <c r="FI771" i="1"/>
  <c r="EJ931" i="1"/>
  <c r="FH931" i="1" s="1"/>
  <c r="ES970" i="1"/>
  <c r="FK970" i="1" s="1"/>
  <c r="EV1062" i="1"/>
  <c r="FN1062" i="1" s="1"/>
  <c r="EJ1062" i="1"/>
  <c r="FH1062" i="1" s="1"/>
  <c r="FI1062" i="1"/>
  <c r="EJ1026" i="1"/>
  <c r="FH1026" i="1" s="1"/>
  <c r="FI1026" i="1"/>
  <c r="EV1026" i="1"/>
  <c r="FN1026" i="1" s="1"/>
  <c r="EJ1169" i="1"/>
  <c r="FH1169" i="1" s="1"/>
  <c r="FI1169" i="1"/>
  <c r="EV1169" i="1"/>
  <c r="FN1169" i="1" s="1"/>
  <c r="FI1146" i="1"/>
  <c r="EV1146" i="1"/>
  <c r="FN1146" i="1" s="1"/>
  <c r="EJ1146" i="1"/>
  <c r="FH1146" i="1" s="1"/>
  <c r="FI1223" i="1"/>
  <c r="EJ1430" i="1"/>
  <c r="FH1430" i="1" s="1"/>
  <c r="FI1430" i="1"/>
  <c r="EV1430" i="1"/>
  <c r="FN1430" i="1" s="1"/>
  <c r="FI1471" i="1"/>
  <c r="EV1471" i="1"/>
  <c r="FN1471" i="1" s="1"/>
  <c r="EJ1471" i="1"/>
  <c r="FH1471" i="1" s="1"/>
  <c r="EQ1528" i="1"/>
  <c r="EJ34" i="1"/>
  <c r="FH34" i="1" s="1"/>
  <c r="FI14" i="1"/>
  <c r="EJ14" i="1"/>
  <c r="FH14" i="1" s="1"/>
  <c r="EV14" i="1"/>
  <c r="FN14" i="1" s="1"/>
  <c r="FQ238" i="1"/>
  <c r="FX238" i="1"/>
  <c r="FW238" i="1"/>
  <c r="FV238" i="1"/>
  <c r="FU238" i="1"/>
  <c r="FS238" i="1"/>
  <c r="FR238" i="1"/>
  <c r="FT238" i="1"/>
  <c r="ER486" i="1"/>
  <c r="FJ486" i="1" s="1"/>
  <c r="EV407" i="1"/>
  <c r="FN407" i="1" s="1"/>
  <c r="FI407" i="1"/>
  <c r="EJ407" i="1"/>
  <c r="FH407" i="1" s="1"/>
  <c r="EJ456" i="1"/>
  <c r="FH456" i="1" s="1"/>
  <c r="FI456" i="1"/>
  <c r="EV456" i="1"/>
  <c r="FN456" i="1" s="1"/>
  <c r="ER529" i="1"/>
  <c r="FJ529" i="1" s="1"/>
  <c r="EJ621" i="1"/>
  <c r="FH621" i="1" s="1"/>
  <c r="FI621" i="1"/>
  <c r="EV621" i="1"/>
  <c r="FN621" i="1" s="1"/>
  <c r="EQ829" i="1"/>
  <c r="ES755" i="1"/>
  <c r="FK755" i="1" s="1"/>
  <c r="FI945" i="1"/>
  <c r="EV945" i="1"/>
  <c r="FN945" i="1" s="1"/>
  <c r="EJ945" i="1"/>
  <c r="FH945" i="1" s="1"/>
  <c r="EJ898" i="1"/>
  <c r="FH898" i="1" s="1"/>
  <c r="FI898" i="1"/>
  <c r="EV898" i="1"/>
  <c r="FN898" i="1" s="1"/>
  <c r="ES950" i="1"/>
  <c r="FK950" i="1" s="1"/>
  <c r="EQ970" i="1"/>
  <c r="ER1065" i="1"/>
  <c r="FJ1065" i="1" s="1"/>
  <c r="EQ1013" i="1"/>
  <c r="EQ1021" i="1"/>
  <c r="EJ1085" i="1"/>
  <c r="FH1085" i="1" s="1"/>
  <c r="FI1085" i="1"/>
  <c r="EV1085" i="1"/>
  <c r="FN1085" i="1" s="1"/>
  <c r="ER1180" i="1"/>
  <c r="FJ1180" i="1" s="1"/>
  <c r="EQ1203" i="1"/>
  <c r="FI1337" i="1"/>
  <c r="EV1337" i="1"/>
  <c r="FN1337" i="1" s="1"/>
  <c r="EJ1337" i="1"/>
  <c r="FH1337" i="1" s="1"/>
  <c r="EJ1383" i="1"/>
  <c r="FH1383" i="1" s="1"/>
  <c r="FI1383" i="1"/>
  <c r="EV1383" i="1"/>
  <c r="FN1383" i="1" s="1"/>
  <c r="ER1421" i="1"/>
  <c r="FJ1421" i="1" s="1"/>
  <c r="ER1560" i="1"/>
  <c r="FJ1560" i="1" s="1"/>
  <c r="FI1573" i="1"/>
  <c r="FR1359" i="1"/>
  <c r="FX1359" i="1"/>
  <c r="FV1359" i="1"/>
  <c r="FU1359" i="1"/>
  <c r="FT1359" i="1"/>
  <c r="FW1359" i="1"/>
  <c r="FS1359" i="1"/>
  <c r="FQ1359" i="1"/>
  <c r="EJ112" i="1"/>
  <c r="FH112" i="1" s="1"/>
  <c r="FI112" i="1"/>
  <c r="EV112" i="1"/>
  <c r="FN112" i="1" s="1"/>
  <c r="EQ491" i="1"/>
  <c r="ER181" i="1"/>
  <c r="FJ181" i="1" s="1"/>
  <c r="EJ355" i="1"/>
  <c r="FH355" i="1" s="1"/>
  <c r="FI355" i="1"/>
  <c r="EV355" i="1"/>
  <c r="FN355" i="1" s="1"/>
  <c r="FI476" i="1"/>
  <c r="EV476" i="1"/>
  <c r="FN476" i="1" s="1"/>
  <c r="EJ476" i="1"/>
  <c r="FH476" i="1" s="1"/>
  <c r="ES352" i="1"/>
  <c r="FK352" i="1" s="1"/>
  <c r="ES600" i="1"/>
  <c r="FK600" i="1" s="1"/>
  <c r="ER474" i="1"/>
  <c r="FJ474" i="1" s="1"/>
  <c r="EJ422" i="1"/>
  <c r="FH422" i="1" s="1"/>
  <c r="FI422" i="1"/>
  <c r="EV422" i="1"/>
  <c r="FN422" i="1" s="1"/>
  <c r="EJ585" i="1"/>
  <c r="FH585" i="1" s="1"/>
  <c r="FI585" i="1"/>
  <c r="EV585" i="1"/>
  <c r="FN585" i="1" s="1"/>
  <c r="ER579" i="1"/>
  <c r="FJ579" i="1" s="1"/>
  <c r="EJ583" i="1"/>
  <c r="FH583" i="1" s="1"/>
  <c r="FI583" i="1"/>
  <c r="EV583" i="1"/>
  <c r="FN583" i="1" s="1"/>
  <c r="EQ737" i="1"/>
  <c r="EJ648" i="1"/>
  <c r="FH648" i="1" s="1"/>
  <c r="FI648" i="1"/>
  <c r="EV648" i="1"/>
  <c r="FN648" i="1" s="1"/>
  <c r="ER885" i="1"/>
  <c r="FJ885" i="1" s="1"/>
  <c r="FI965" i="1"/>
  <c r="EV965" i="1"/>
  <c r="FN965" i="1" s="1"/>
  <c r="EJ965" i="1"/>
  <c r="FH965" i="1" s="1"/>
  <c r="EJ1101" i="1"/>
  <c r="FH1101" i="1" s="1"/>
  <c r="FI1101" i="1"/>
  <c r="EV1101" i="1"/>
  <c r="FN1101" i="1" s="1"/>
  <c r="EJ1164" i="1"/>
  <c r="FH1164" i="1" s="1"/>
  <c r="FI1164" i="1"/>
  <c r="EV1164" i="1"/>
  <c r="FN1164" i="1" s="1"/>
  <c r="FI1287" i="1"/>
  <c r="EJ1287" i="1"/>
  <c r="FH1287" i="1" s="1"/>
  <c r="EV1287" i="1"/>
  <c r="FN1287" i="1" s="1"/>
  <c r="EV1261" i="1"/>
  <c r="FN1261" i="1" s="1"/>
  <c r="EJ1261" i="1"/>
  <c r="FH1261" i="1" s="1"/>
  <c r="FI1261" i="1"/>
  <c r="EV1372" i="1"/>
  <c r="FN1372" i="1" s="1"/>
  <c r="FI1372" i="1"/>
  <c r="EJ1372" i="1"/>
  <c r="FH1372" i="1" s="1"/>
  <c r="FI1486" i="1"/>
  <c r="EJ1486" i="1"/>
  <c r="FH1486" i="1" s="1"/>
  <c r="EV1486" i="1"/>
  <c r="FN1486" i="1" s="1"/>
  <c r="EQ1532" i="1"/>
  <c r="EV1232" i="1"/>
  <c r="FN1232" i="1" s="1"/>
  <c r="EJ1232" i="1"/>
  <c r="FH1232" i="1" s="1"/>
  <c r="FI1232" i="1"/>
  <c r="EV62" i="1"/>
  <c r="FN62" i="1" s="1"/>
  <c r="EJ62" i="1"/>
  <c r="FH62" i="1" s="1"/>
  <c r="FI62" i="1"/>
  <c r="EJ102" i="1"/>
  <c r="FH102" i="1" s="1"/>
  <c r="FI102" i="1"/>
  <c r="EV102" i="1"/>
  <c r="FN102" i="1" s="1"/>
  <c r="EQ157" i="1"/>
  <c r="EQ368" i="1"/>
  <c r="EJ300" i="1"/>
  <c r="FH300" i="1" s="1"/>
  <c r="FI370" i="1"/>
  <c r="EV370" i="1"/>
  <c r="FN370" i="1" s="1"/>
  <c r="EJ370" i="1"/>
  <c r="FH370" i="1" s="1"/>
  <c r="ER455" i="1"/>
  <c r="FJ455" i="1" s="1"/>
  <c r="EQ440" i="1"/>
  <c r="EQ485" i="1"/>
  <c r="ES216" i="1"/>
  <c r="FK216" i="1" s="1"/>
  <c r="EQ421" i="1"/>
  <c r="EJ723" i="1"/>
  <c r="FH723" i="1" s="1"/>
  <c r="FI723" i="1"/>
  <c r="EV723" i="1"/>
  <c r="FN723" i="1" s="1"/>
  <c r="EJ683" i="1"/>
  <c r="FH683" i="1" s="1"/>
  <c r="FI683" i="1"/>
  <c r="EV683" i="1"/>
  <c r="FN683" i="1" s="1"/>
  <c r="EV667" i="1"/>
  <c r="FN667" i="1" s="1"/>
  <c r="EJ667" i="1"/>
  <c r="FH667" i="1" s="1"/>
  <c r="FI667" i="1"/>
  <c r="ES721" i="1"/>
  <c r="FK721" i="1" s="1"/>
  <c r="EJ878" i="1"/>
  <c r="FH878" i="1" s="1"/>
  <c r="FI878" i="1"/>
  <c r="EV878" i="1"/>
  <c r="FN878" i="1" s="1"/>
  <c r="EQ959" i="1"/>
  <c r="FI1044" i="1"/>
  <c r="EV1044" i="1"/>
  <c r="FN1044" i="1" s="1"/>
  <c r="EJ1044" i="1"/>
  <c r="FH1044" i="1" s="1"/>
  <c r="EQ1066" i="1"/>
  <c r="ES1126" i="1"/>
  <c r="FK1126" i="1" s="1"/>
  <c r="FI1165" i="1"/>
  <c r="EV1228" i="1"/>
  <c r="FN1228" i="1" s="1"/>
  <c r="EJ1228" i="1"/>
  <c r="FH1228" i="1" s="1"/>
  <c r="FI1228" i="1"/>
  <c r="EV1236" i="1"/>
  <c r="FN1236" i="1" s="1"/>
  <c r="EJ1236" i="1"/>
  <c r="FH1236" i="1" s="1"/>
  <c r="FI1236" i="1"/>
  <c r="ES1336" i="1"/>
  <c r="FK1336" i="1" s="1"/>
  <c r="EQ1353" i="1"/>
  <c r="EJ1412" i="1"/>
  <c r="FH1412" i="1" s="1"/>
  <c r="FI1412" i="1"/>
  <c r="EV1412" i="1"/>
  <c r="FN1412" i="1" s="1"/>
  <c r="FI1488" i="1"/>
  <c r="EV1488" i="1"/>
  <c r="FN1488" i="1" s="1"/>
  <c r="EJ1488" i="1"/>
  <c r="FH1488" i="1" s="1"/>
  <c r="ER1598" i="1"/>
  <c r="FJ1598" i="1" s="1"/>
  <c r="EQ1606" i="1"/>
  <c r="ER197" i="1"/>
  <c r="FI215" i="1"/>
  <c r="EV215" i="1"/>
  <c r="FN215" i="1" s="1"/>
  <c r="EJ215" i="1"/>
  <c r="FH215" i="1" s="1"/>
  <c r="ES193" i="1"/>
  <c r="FK193" i="1" s="1"/>
  <c r="EJ332" i="1"/>
  <c r="FH332" i="1" s="1"/>
  <c r="FI332" i="1"/>
  <c r="EV332" i="1"/>
  <c r="FN332" i="1" s="1"/>
  <c r="ER194" i="1"/>
  <c r="FJ194" i="1" s="1"/>
  <c r="EV458" i="1"/>
  <c r="FN458" i="1" s="1"/>
  <c r="FI458" i="1"/>
  <c r="EJ458" i="1"/>
  <c r="FH458" i="1" s="1"/>
  <c r="EJ284" i="1"/>
  <c r="FH284" i="1" s="1"/>
  <c r="FI284" i="1"/>
  <c r="EV284" i="1"/>
  <c r="FN284" i="1" s="1"/>
  <c r="EJ214" i="1"/>
  <c r="FH214" i="1" s="1"/>
  <c r="ER414" i="1"/>
  <c r="FJ414" i="1" s="1"/>
  <c r="FI534" i="1"/>
  <c r="EJ788" i="1"/>
  <c r="FH788" i="1" s="1"/>
  <c r="EQ863" i="1"/>
  <c r="EV938" i="1"/>
  <c r="FN938" i="1" s="1"/>
  <c r="EJ938" i="1"/>
  <c r="FH938" i="1" s="1"/>
  <c r="FI938" i="1"/>
  <c r="FI1060" i="1"/>
  <c r="EJ1129" i="1"/>
  <c r="FH1129" i="1" s="1"/>
  <c r="EV1129" i="1"/>
  <c r="FN1129" i="1" s="1"/>
  <c r="FI1129" i="1"/>
  <c r="FI1143" i="1"/>
  <c r="EV1143" i="1"/>
  <c r="FN1143" i="1" s="1"/>
  <c r="EJ1143" i="1"/>
  <c r="FH1143" i="1" s="1"/>
  <c r="ER1248" i="1"/>
  <c r="FJ1248" i="1" s="1"/>
  <c r="EJ1262" i="1"/>
  <c r="FH1262" i="1" s="1"/>
  <c r="FI1262" i="1"/>
  <c r="EV1262" i="1"/>
  <c r="FN1262" i="1" s="1"/>
  <c r="EJ1340" i="1"/>
  <c r="FH1340" i="1" s="1"/>
  <c r="EV1340" i="1"/>
  <c r="FN1340" i="1" s="1"/>
  <c r="FI1340" i="1"/>
  <c r="EV1456" i="1"/>
  <c r="FN1456" i="1" s="1"/>
  <c r="FI1456" i="1"/>
  <c r="EJ1456" i="1"/>
  <c r="FH1456" i="1" s="1"/>
  <c r="EJ1523" i="1"/>
  <c r="FH1523" i="1" s="1"/>
  <c r="FI1523" i="1"/>
  <c r="EV1523" i="1"/>
  <c r="FN1523" i="1" s="1"/>
  <c r="FI1252" i="1"/>
  <c r="EV1252" i="1"/>
  <c r="FN1252" i="1" s="1"/>
  <c r="EJ1252" i="1"/>
  <c r="FH1252" i="1" s="1"/>
  <c r="EJ113" i="1"/>
  <c r="FH113" i="1" s="1"/>
  <c r="EJ29" i="1"/>
  <c r="FH29" i="1" s="1"/>
  <c r="FI29" i="1"/>
  <c r="EV29" i="1"/>
  <c r="FN29" i="1" s="1"/>
  <c r="EV255" i="1"/>
  <c r="FN255" i="1" s="1"/>
  <c r="FI255" i="1"/>
  <c r="EJ255" i="1"/>
  <c r="FH255" i="1" s="1"/>
  <c r="EV259" i="1"/>
  <c r="FN259" i="1" s="1"/>
  <c r="FI259" i="1"/>
  <c r="EJ259" i="1"/>
  <c r="FH259" i="1" s="1"/>
  <c r="ER463" i="1"/>
  <c r="FJ463" i="1" s="1"/>
  <c r="EJ642" i="1"/>
  <c r="FH642" i="1" s="1"/>
  <c r="FI642" i="1"/>
  <c r="EV642" i="1"/>
  <c r="FN642" i="1" s="1"/>
  <c r="ER471" i="1"/>
  <c r="FJ471" i="1" s="1"/>
  <c r="FX748" i="1"/>
  <c r="FW748" i="1"/>
  <c r="FV748" i="1"/>
  <c r="FU748" i="1"/>
  <c r="FT748" i="1"/>
  <c r="FS748" i="1"/>
  <c r="FR748" i="1"/>
  <c r="FQ748" i="1"/>
  <c r="FI1452" i="1"/>
  <c r="EV93" i="1"/>
  <c r="FN93" i="1" s="1"/>
  <c r="EJ121" i="1"/>
  <c r="FH121" i="1" s="1"/>
  <c r="EV849" i="1"/>
  <c r="FN849" i="1" s="1"/>
  <c r="FS1100" i="1"/>
  <c r="FR1100" i="1"/>
  <c r="FQ1100" i="1"/>
  <c r="FX1100" i="1"/>
  <c r="FW1100" i="1"/>
  <c r="FV1100" i="1"/>
  <c r="FU1100" i="1"/>
  <c r="FT1100" i="1"/>
  <c r="EJ1526" i="1"/>
  <c r="FH1526" i="1" s="1"/>
  <c r="EJ1029" i="1"/>
  <c r="FH1029" i="1" s="1"/>
  <c r="EJ1111" i="1"/>
  <c r="FH1111" i="1" s="1"/>
  <c r="EJ1423" i="1"/>
  <c r="FH1423" i="1" s="1"/>
  <c r="EJ1106" i="1"/>
  <c r="FH1106" i="1" s="1"/>
  <c r="FQ288" i="1"/>
  <c r="FX288" i="1"/>
  <c r="FW288" i="1"/>
  <c r="FV288" i="1"/>
  <c r="FU288" i="1"/>
  <c r="FT288" i="1"/>
  <c r="FS288" i="1"/>
  <c r="FR288" i="1"/>
  <c r="FS1102" i="1"/>
  <c r="FR1102" i="1"/>
  <c r="FQ1102" i="1"/>
  <c r="FX1102" i="1"/>
  <c r="FW1102" i="1"/>
  <c r="FV1102" i="1"/>
  <c r="FU1102" i="1"/>
  <c r="FT1102" i="1"/>
  <c r="EV457" i="1"/>
  <c r="FN457" i="1" s="1"/>
  <c r="EJ572" i="1"/>
  <c r="FH572" i="1" s="1"/>
  <c r="FQ301" i="1"/>
  <c r="FX301" i="1"/>
  <c r="FW301" i="1"/>
  <c r="FV301" i="1"/>
  <c r="FU301" i="1"/>
  <c r="FT301" i="1"/>
  <c r="FS301" i="1"/>
  <c r="FR301" i="1"/>
  <c r="EV509" i="1"/>
  <c r="FN509" i="1" s="1"/>
  <c r="FI509" i="1"/>
  <c r="EJ509" i="1"/>
  <c r="FH509" i="1" s="1"/>
  <c r="FJ617" i="1"/>
  <c r="EV983" i="1"/>
  <c r="FN983" i="1" s="1"/>
  <c r="EJ983" i="1"/>
  <c r="FH983" i="1" s="1"/>
  <c r="FI983" i="1"/>
  <c r="FR442" i="1"/>
  <c r="FQ442" i="1"/>
  <c r="FX442" i="1"/>
  <c r="FW442" i="1"/>
  <c r="FV442" i="1"/>
  <c r="FU442" i="1"/>
  <c r="FT442" i="1"/>
  <c r="FS442" i="1"/>
  <c r="EJ686" i="1"/>
  <c r="FH686" i="1" s="1"/>
  <c r="FI686" i="1"/>
  <c r="EV686" i="1"/>
  <c r="FN686" i="1" s="1"/>
  <c r="FX1079" i="1"/>
  <c r="FW1079" i="1"/>
  <c r="FV1079" i="1"/>
  <c r="FU1079" i="1"/>
  <c r="FT1079" i="1"/>
  <c r="FS1079" i="1"/>
  <c r="FR1079" i="1"/>
  <c r="FQ1079" i="1"/>
  <c r="EJ452" i="1"/>
  <c r="FH452" i="1" s="1"/>
  <c r="FI452" i="1"/>
  <c r="EV452" i="1"/>
  <c r="FN452" i="1" s="1"/>
  <c r="FI1559" i="1"/>
  <c r="EV1559" i="1"/>
  <c r="FN1559" i="1" s="1"/>
  <c r="EJ1559" i="1"/>
  <c r="FH1559" i="1" s="1"/>
  <c r="FI380" i="1"/>
  <c r="EV380" i="1"/>
  <c r="FN380" i="1" s="1"/>
  <c r="EV338" i="1"/>
  <c r="FN338" i="1" s="1"/>
  <c r="FI338" i="1"/>
  <c r="EJ338" i="1"/>
  <c r="FH338" i="1" s="1"/>
  <c r="EV353" i="1"/>
  <c r="FN353" i="1" s="1"/>
  <c r="FI353" i="1"/>
  <c r="EJ353" i="1"/>
  <c r="FH353" i="1" s="1"/>
  <c r="EJ312" i="1"/>
  <c r="FH312" i="1" s="1"/>
  <c r="FI312" i="1"/>
  <c r="EV312" i="1"/>
  <c r="FN312" i="1" s="1"/>
  <c r="EQ510" i="1"/>
  <c r="EJ613" i="1"/>
  <c r="FH613" i="1" s="1"/>
  <c r="FI613" i="1"/>
  <c r="EV613" i="1"/>
  <c r="FN613" i="1" s="1"/>
  <c r="EJ535" i="1"/>
  <c r="FH535" i="1" s="1"/>
  <c r="FI535" i="1"/>
  <c r="EV535" i="1"/>
  <c r="FN535" i="1" s="1"/>
  <c r="EV574" i="1"/>
  <c r="FN574" i="1" s="1"/>
  <c r="EJ574" i="1"/>
  <c r="FH574" i="1" s="1"/>
  <c r="FI574" i="1"/>
  <c r="EV882" i="1"/>
  <c r="FN882" i="1" s="1"/>
  <c r="FI882" i="1"/>
  <c r="EJ882" i="1"/>
  <c r="FH882" i="1" s="1"/>
  <c r="FQ952" i="1"/>
  <c r="FX952" i="1"/>
  <c r="FW952" i="1"/>
  <c r="FV952" i="1"/>
  <c r="FU952" i="1"/>
  <c r="FS952" i="1"/>
  <c r="FR952" i="1"/>
  <c r="FT952" i="1"/>
  <c r="EJ1003" i="1"/>
  <c r="FH1003" i="1" s="1"/>
  <c r="FI1003" i="1"/>
  <c r="EV1003" i="1"/>
  <c r="FN1003" i="1" s="1"/>
  <c r="EV1034" i="1"/>
  <c r="FN1034" i="1" s="1"/>
  <c r="EJ1034" i="1"/>
  <c r="FH1034" i="1" s="1"/>
  <c r="FI1034" i="1"/>
  <c r="FI1016" i="1"/>
  <c r="EV1016" i="1"/>
  <c r="FN1016" i="1" s="1"/>
  <c r="EJ1016" i="1"/>
  <c r="FH1016" i="1" s="1"/>
  <c r="EJ998" i="1"/>
  <c r="FH998" i="1" s="1"/>
  <c r="FI998" i="1"/>
  <c r="EV998" i="1"/>
  <c r="FN998" i="1" s="1"/>
  <c r="EJ1096" i="1"/>
  <c r="FH1096" i="1" s="1"/>
  <c r="FI1096" i="1"/>
  <c r="EV1096" i="1"/>
  <c r="FN1096" i="1" s="1"/>
  <c r="EJ1166" i="1"/>
  <c r="FH1166" i="1" s="1"/>
  <c r="FI1166" i="1"/>
  <c r="EV1166" i="1"/>
  <c r="FN1166" i="1" s="1"/>
  <c r="EV1329" i="1"/>
  <c r="FN1329" i="1" s="1"/>
  <c r="EJ1329" i="1"/>
  <c r="FH1329" i="1" s="1"/>
  <c r="FI1329" i="1"/>
  <c r="EJ1274" i="1"/>
  <c r="FH1274" i="1" s="1"/>
  <c r="FI1274" i="1"/>
  <c r="EV1274" i="1"/>
  <c r="FN1274" i="1" s="1"/>
  <c r="ER170" i="1"/>
  <c r="FJ170" i="1" s="1"/>
  <c r="ES191" i="1"/>
  <c r="FK191" i="1" s="1"/>
  <c r="EV493" i="1"/>
  <c r="FN493" i="1" s="1"/>
  <c r="EJ493" i="1"/>
  <c r="FH493" i="1" s="1"/>
  <c r="FI493" i="1"/>
  <c r="EQ310" i="1"/>
  <c r="EJ594" i="1"/>
  <c r="FH594" i="1" s="1"/>
  <c r="FI594" i="1"/>
  <c r="EV594" i="1"/>
  <c r="FN594" i="1" s="1"/>
  <c r="FI601" i="1"/>
  <c r="EV697" i="1"/>
  <c r="FN697" i="1" s="1"/>
  <c r="EJ697" i="1"/>
  <c r="FH697" i="1" s="1"/>
  <c r="FI697" i="1"/>
  <c r="EJ858" i="1"/>
  <c r="FH858" i="1" s="1"/>
  <c r="FI858" i="1"/>
  <c r="FI841" i="1"/>
  <c r="EV841" i="1"/>
  <c r="FN841" i="1" s="1"/>
  <c r="EJ841" i="1"/>
  <c r="FH841" i="1" s="1"/>
  <c r="EJ796" i="1"/>
  <c r="FH796" i="1" s="1"/>
  <c r="FI796" i="1"/>
  <c r="EV796" i="1"/>
  <c r="FN796" i="1" s="1"/>
  <c r="FR937" i="1"/>
  <c r="FQ937" i="1"/>
  <c r="FX937" i="1"/>
  <c r="FW937" i="1"/>
  <c r="FV937" i="1"/>
  <c r="FT937" i="1"/>
  <c r="FS937" i="1"/>
  <c r="FU937" i="1"/>
  <c r="EV963" i="1"/>
  <c r="FN963" i="1" s="1"/>
  <c r="FI963" i="1"/>
  <c r="EJ963" i="1"/>
  <c r="FH963" i="1" s="1"/>
  <c r="EJ977" i="1"/>
  <c r="FH977" i="1" s="1"/>
  <c r="FI977" i="1"/>
  <c r="FI1061" i="1"/>
  <c r="EV1061" i="1"/>
  <c r="FN1061" i="1" s="1"/>
  <c r="EJ1061" i="1"/>
  <c r="FH1061" i="1" s="1"/>
  <c r="EJ1124" i="1"/>
  <c r="FH1124" i="1" s="1"/>
  <c r="FI1124" i="1"/>
  <c r="EV1124" i="1"/>
  <c r="FN1124" i="1" s="1"/>
  <c r="ES1339" i="1"/>
  <c r="FK1339" i="1" s="1"/>
  <c r="EJ1358" i="1"/>
  <c r="FH1358" i="1" s="1"/>
  <c r="EJ1382" i="1"/>
  <c r="FH1382" i="1" s="1"/>
  <c r="FI1382" i="1"/>
  <c r="EV1382" i="1"/>
  <c r="FN1382" i="1" s="1"/>
  <c r="EV1521" i="1"/>
  <c r="FN1521" i="1" s="1"/>
  <c r="FI1521" i="1"/>
  <c r="EJ1521" i="1"/>
  <c r="FH1521" i="1" s="1"/>
  <c r="EJ1529" i="1"/>
  <c r="FH1529" i="1" s="1"/>
  <c r="FI1529" i="1"/>
  <c r="EV1529" i="1"/>
  <c r="FN1529" i="1" s="1"/>
  <c r="EV1605" i="1"/>
  <c r="FN1605" i="1" s="1"/>
  <c r="EJ1605" i="1"/>
  <c r="FH1605" i="1" s="1"/>
  <c r="FI1605" i="1"/>
  <c r="EV716" i="1"/>
  <c r="FN716" i="1" s="1"/>
  <c r="EJ716" i="1"/>
  <c r="FH716" i="1" s="1"/>
  <c r="FI716" i="1"/>
  <c r="EV818" i="1"/>
  <c r="FN818" i="1" s="1"/>
  <c r="EJ818" i="1"/>
  <c r="FH818" i="1" s="1"/>
  <c r="FI818" i="1"/>
  <c r="EJ854" i="1"/>
  <c r="FH854" i="1" s="1"/>
  <c r="FS1588" i="1"/>
  <c r="FR1588" i="1"/>
  <c r="FQ1588" i="1"/>
  <c r="FX1588" i="1"/>
  <c r="FV1588" i="1"/>
  <c r="FU1588" i="1"/>
  <c r="FT1588" i="1"/>
  <c r="FW1588" i="1"/>
  <c r="EV125" i="1"/>
  <c r="FN125" i="1" s="1"/>
  <c r="EJ125" i="1"/>
  <c r="FH125" i="1" s="1"/>
  <c r="FI125" i="1"/>
  <c r="EJ229" i="1"/>
  <c r="FH229" i="1" s="1"/>
  <c r="FI229" i="1"/>
  <c r="EV229" i="1"/>
  <c r="FN229" i="1" s="1"/>
  <c r="FI418" i="1"/>
  <c r="EV418" i="1"/>
  <c r="FN418" i="1" s="1"/>
  <c r="EJ418" i="1"/>
  <c r="FH418" i="1" s="1"/>
  <c r="FI705" i="1"/>
  <c r="EV705" i="1"/>
  <c r="FN705" i="1" s="1"/>
  <c r="EJ705" i="1"/>
  <c r="FH705" i="1" s="1"/>
  <c r="FU645" i="1"/>
  <c r="FT645" i="1"/>
  <c r="FS645" i="1"/>
  <c r="FR645" i="1"/>
  <c r="FQ645" i="1"/>
  <c r="FX645" i="1"/>
  <c r="FW645" i="1"/>
  <c r="FV645" i="1"/>
  <c r="ER829" i="1"/>
  <c r="FJ829" i="1" s="1"/>
  <c r="ER824" i="1"/>
  <c r="FJ824" i="1" s="1"/>
  <c r="EQ951" i="1"/>
  <c r="EJ906" i="1"/>
  <c r="FH906" i="1" s="1"/>
  <c r="FI906" i="1"/>
  <c r="EV906" i="1"/>
  <c r="FN906" i="1" s="1"/>
  <c r="EJ1186" i="1"/>
  <c r="FH1186" i="1" s="1"/>
  <c r="EV1186" i="1"/>
  <c r="FN1186" i="1" s="1"/>
  <c r="FI1186" i="1"/>
  <c r="ER1223" i="1"/>
  <c r="FJ1223" i="1" s="1"/>
  <c r="EV1331" i="1"/>
  <c r="FN1331" i="1" s="1"/>
  <c r="EJ1331" i="1"/>
  <c r="FH1331" i="1" s="1"/>
  <c r="FI1331" i="1"/>
  <c r="FI1346" i="1"/>
  <c r="EV1346" i="1"/>
  <c r="FN1346" i="1" s="1"/>
  <c r="EJ1346" i="1"/>
  <c r="FH1346" i="1" s="1"/>
  <c r="EV34" i="1"/>
  <c r="FN34" i="1" s="1"/>
  <c r="EJ97" i="1"/>
  <c r="FH97" i="1" s="1"/>
  <c r="FI97" i="1"/>
  <c r="EV97" i="1"/>
  <c r="FN97" i="1" s="1"/>
  <c r="ES217" i="1"/>
  <c r="FK217" i="1" s="1"/>
  <c r="EV441" i="1"/>
  <c r="FN441" i="1" s="1"/>
  <c r="FI441" i="1"/>
  <c r="EJ441" i="1"/>
  <c r="FH441" i="1" s="1"/>
  <c r="EJ364" i="1"/>
  <c r="FH364" i="1" s="1"/>
  <c r="FI364" i="1"/>
  <c r="EV364" i="1"/>
  <c r="FN364" i="1" s="1"/>
  <c r="EJ604" i="1"/>
  <c r="FH604" i="1" s="1"/>
  <c r="FI604" i="1"/>
  <c r="EV604" i="1"/>
  <c r="FN604" i="1" s="1"/>
  <c r="FI426" i="1"/>
  <c r="EV426" i="1"/>
  <c r="FN426" i="1" s="1"/>
  <c r="EJ426" i="1"/>
  <c r="FH426" i="1" s="1"/>
  <c r="FI744" i="1"/>
  <c r="EV744" i="1"/>
  <c r="FN744" i="1" s="1"/>
  <c r="EJ744" i="1"/>
  <c r="FH744" i="1" s="1"/>
  <c r="EQ749" i="1"/>
  <c r="EJ742" i="1"/>
  <c r="FH742" i="1" s="1"/>
  <c r="FI742" i="1"/>
  <c r="EV742" i="1"/>
  <c r="FN742" i="1" s="1"/>
  <c r="FI949" i="1"/>
  <c r="EV949" i="1"/>
  <c r="FN949" i="1" s="1"/>
  <c r="EJ949" i="1"/>
  <c r="FH949" i="1" s="1"/>
  <c r="EJ996" i="1"/>
  <c r="FH996" i="1" s="1"/>
  <c r="EV996" i="1"/>
  <c r="FN996" i="1" s="1"/>
  <c r="FI996" i="1"/>
  <c r="EV1054" i="1"/>
  <c r="FN1054" i="1" s="1"/>
  <c r="FI1054" i="1"/>
  <c r="ES1065" i="1"/>
  <c r="FK1065" i="1" s="1"/>
  <c r="FI1057" i="1"/>
  <c r="ER1021" i="1"/>
  <c r="FJ1021" i="1" s="1"/>
  <c r="FI1071" i="1"/>
  <c r="EJ1071" i="1"/>
  <c r="FH1071" i="1" s="1"/>
  <c r="EV1071" i="1"/>
  <c r="FN1071" i="1" s="1"/>
  <c r="ER1076" i="1"/>
  <c r="FJ1076" i="1" s="1"/>
  <c r="EV1121" i="1"/>
  <c r="FN1121" i="1" s="1"/>
  <c r="FI1121" i="1"/>
  <c r="EV1184" i="1"/>
  <c r="FN1184" i="1" s="1"/>
  <c r="EJ1184" i="1"/>
  <c r="FH1184" i="1" s="1"/>
  <c r="FI1184" i="1"/>
  <c r="EJ1200" i="1"/>
  <c r="FH1200" i="1" s="1"/>
  <c r="FI1200" i="1"/>
  <c r="EV1200" i="1"/>
  <c r="FN1200" i="1" s="1"/>
  <c r="EV1364" i="1"/>
  <c r="FN1364" i="1" s="1"/>
  <c r="EJ1364" i="1"/>
  <c r="FH1364" i="1" s="1"/>
  <c r="FI1364" i="1"/>
  <c r="EJ1395" i="1"/>
  <c r="FH1395" i="1" s="1"/>
  <c r="FI1395" i="1"/>
  <c r="EV1395" i="1"/>
  <c r="FN1395" i="1" s="1"/>
  <c r="EJ1566" i="1"/>
  <c r="FH1566" i="1" s="1"/>
  <c r="EV1566" i="1"/>
  <c r="FN1566" i="1" s="1"/>
  <c r="FI1566" i="1"/>
  <c r="ER1573" i="1"/>
  <c r="FJ1573" i="1" s="1"/>
  <c r="FI1584" i="1"/>
  <c r="EV1584" i="1"/>
  <c r="FN1584" i="1" s="1"/>
  <c r="EJ1584" i="1"/>
  <c r="FH1584" i="1" s="1"/>
  <c r="EJ198" i="1"/>
  <c r="FH198" i="1" s="1"/>
  <c r="FI198" i="1"/>
  <c r="EV198" i="1"/>
  <c r="FN198" i="1" s="1"/>
  <c r="ER230" i="1"/>
  <c r="FJ230" i="1" s="1"/>
  <c r="EJ477" i="1"/>
  <c r="FH477" i="1" s="1"/>
  <c r="FI477" i="1"/>
  <c r="EV477" i="1"/>
  <c r="FN477" i="1" s="1"/>
  <c r="ES474" i="1"/>
  <c r="FK474" i="1" s="1"/>
  <c r="EV515" i="1"/>
  <c r="FN515" i="1" s="1"/>
  <c r="EJ515" i="1"/>
  <c r="FH515" i="1" s="1"/>
  <c r="FI515" i="1"/>
  <c r="EQ460" i="1"/>
  <c r="EQ681" i="1"/>
  <c r="EV563" i="1"/>
  <c r="FN563" i="1" s="1"/>
  <c r="EJ563" i="1"/>
  <c r="FH563" i="1" s="1"/>
  <c r="FI563" i="1"/>
  <c r="EQ665" i="1"/>
  <c r="ES653" i="1"/>
  <c r="FK653" i="1" s="1"/>
  <c r="EQ701" i="1"/>
  <c r="FI837" i="1"/>
  <c r="EV837" i="1"/>
  <c r="FN837" i="1" s="1"/>
  <c r="EJ837" i="1"/>
  <c r="FH837" i="1" s="1"/>
  <c r="FX838" i="1"/>
  <c r="FW838" i="1"/>
  <c r="FV838" i="1"/>
  <c r="FU838" i="1"/>
  <c r="FT838" i="1"/>
  <c r="FS838" i="1"/>
  <c r="FR838" i="1"/>
  <c r="FQ838" i="1"/>
  <c r="ES885" i="1"/>
  <c r="FK885" i="1" s="1"/>
  <c r="EQ920" i="1"/>
  <c r="EQ919" i="1"/>
  <c r="EV1019" i="1"/>
  <c r="FN1019" i="1" s="1"/>
  <c r="EJ1019" i="1"/>
  <c r="FH1019" i="1" s="1"/>
  <c r="FI1019" i="1"/>
  <c r="FI1024" i="1"/>
  <c r="EV1024" i="1"/>
  <c r="FN1024" i="1" s="1"/>
  <c r="EJ1024" i="1"/>
  <c r="FH1024" i="1" s="1"/>
  <c r="FI1127" i="1"/>
  <c r="EV1127" i="1"/>
  <c r="FN1127" i="1" s="1"/>
  <c r="EJ1127" i="1"/>
  <c r="FH1127" i="1" s="1"/>
  <c r="EV1192" i="1"/>
  <c r="FN1192" i="1" s="1"/>
  <c r="EJ1192" i="1"/>
  <c r="FH1192" i="1" s="1"/>
  <c r="FI1192" i="1"/>
  <c r="EQ1224" i="1"/>
  <c r="EV1268" i="1"/>
  <c r="FN1268" i="1" s="1"/>
  <c r="EJ1268" i="1"/>
  <c r="FH1268" i="1" s="1"/>
  <c r="FI1268" i="1"/>
  <c r="EV1277" i="1"/>
  <c r="FN1277" i="1" s="1"/>
  <c r="EJ1277" i="1"/>
  <c r="FH1277" i="1" s="1"/>
  <c r="FI1277" i="1"/>
  <c r="EJ1270" i="1"/>
  <c r="FH1270" i="1" s="1"/>
  <c r="FI1270" i="1"/>
  <c r="EV1270" i="1"/>
  <c r="FN1270" i="1" s="1"/>
  <c r="EV1298" i="1"/>
  <c r="FN1298" i="1" s="1"/>
  <c r="FI1298" i="1"/>
  <c r="EQ1299" i="1"/>
  <c r="EV1362" i="1"/>
  <c r="FN1362" i="1" s="1"/>
  <c r="EJ1362" i="1"/>
  <c r="FH1362" i="1" s="1"/>
  <c r="FI1362" i="1"/>
  <c r="EV1524" i="1"/>
  <c r="FN1524" i="1" s="1"/>
  <c r="FI1524" i="1"/>
  <c r="EJ1524" i="1"/>
  <c r="FH1524" i="1" s="1"/>
  <c r="FT1593" i="1"/>
  <c r="FR1593" i="1"/>
  <c r="FW1593" i="1"/>
  <c r="FV1593" i="1"/>
  <c r="FU1593" i="1"/>
  <c r="FS1593" i="1"/>
  <c r="FX1593" i="1"/>
  <c r="FQ1593" i="1"/>
  <c r="ES157" i="1"/>
  <c r="FK157" i="1" s="1"/>
  <c r="FI145" i="1"/>
  <c r="EV145" i="1"/>
  <c r="FN145" i="1" s="1"/>
  <c r="EJ145" i="1"/>
  <c r="FH145" i="1" s="1"/>
  <c r="ER368" i="1"/>
  <c r="FJ368" i="1" s="1"/>
  <c r="EJ272" i="1"/>
  <c r="FH272" i="1" s="1"/>
  <c r="FI272" i="1"/>
  <c r="EV272" i="1"/>
  <c r="FN272" i="1" s="1"/>
  <c r="ES455" i="1"/>
  <c r="FK455" i="1" s="1"/>
  <c r="ES196" i="1"/>
  <c r="FK196" i="1" s="1"/>
  <c r="ER485" i="1"/>
  <c r="FJ485" i="1" s="1"/>
  <c r="FI216" i="1"/>
  <c r="EV533" i="1"/>
  <c r="FN533" i="1" s="1"/>
  <c r="EJ533" i="1"/>
  <c r="FH533" i="1" s="1"/>
  <c r="FI533" i="1"/>
  <c r="ES505" i="1"/>
  <c r="FK505" i="1" s="1"/>
  <c r="ER421" i="1"/>
  <c r="FJ421" i="1" s="1"/>
  <c r="EJ678" i="1"/>
  <c r="FH678" i="1" s="1"/>
  <c r="FI678" i="1"/>
  <c r="EV678" i="1"/>
  <c r="FN678" i="1" s="1"/>
  <c r="EJ786" i="1"/>
  <c r="FH786" i="1" s="1"/>
  <c r="FI786" i="1"/>
  <c r="EV786" i="1"/>
  <c r="FN786" i="1" s="1"/>
  <c r="EJ954" i="1"/>
  <c r="FH954" i="1" s="1"/>
  <c r="EJ894" i="1"/>
  <c r="FH894" i="1" s="1"/>
  <c r="FI894" i="1"/>
  <c r="EV894" i="1"/>
  <c r="FN894" i="1" s="1"/>
  <c r="ES971" i="1"/>
  <c r="FK971" i="1" s="1"/>
  <c r="EV1092" i="1"/>
  <c r="FN1092" i="1" s="1"/>
  <c r="EJ1092" i="1"/>
  <c r="FH1092" i="1" s="1"/>
  <c r="FI1092" i="1"/>
  <c r="FI1081" i="1"/>
  <c r="EV1081" i="1"/>
  <c r="FN1081" i="1" s="1"/>
  <c r="EJ1081" i="1"/>
  <c r="FH1081" i="1" s="1"/>
  <c r="ER1139" i="1"/>
  <c r="FJ1139" i="1" s="1"/>
  <c r="EJ1210" i="1"/>
  <c r="FH1210" i="1" s="1"/>
  <c r="FI1210" i="1"/>
  <c r="EV1210" i="1"/>
  <c r="FN1210" i="1" s="1"/>
  <c r="EV1253" i="1"/>
  <c r="FN1253" i="1" s="1"/>
  <c r="EJ1253" i="1"/>
  <c r="FH1253" i="1" s="1"/>
  <c r="FI1253" i="1"/>
  <c r="EJ1421" i="1"/>
  <c r="FH1421" i="1" s="1"/>
  <c r="FI1421" i="1"/>
  <c r="EV1421" i="1"/>
  <c r="FN1421" i="1" s="1"/>
  <c r="EJ1507" i="1"/>
  <c r="FH1507" i="1" s="1"/>
  <c r="FI1507" i="1"/>
  <c r="EV1507" i="1"/>
  <c r="FN1507" i="1" s="1"/>
  <c r="ER1565" i="1"/>
  <c r="FJ1565" i="1" s="1"/>
  <c r="EQ1604" i="1"/>
  <c r="ER1606" i="1"/>
  <c r="FJ1606" i="1" s="1"/>
  <c r="EV918" i="1"/>
  <c r="FN918" i="1" s="1"/>
  <c r="EV1352" i="1"/>
  <c r="FN1352" i="1" s="1"/>
  <c r="EJ1385" i="1"/>
  <c r="FH1385" i="1" s="1"/>
  <c r="FI1385" i="1"/>
  <c r="EV1385" i="1"/>
  <c r="FN1385" i="1" s="1"/>
  <c r="EJ27" i="1"/>
  <c r="FH27" i="1" s="1"/>
  <c r="EV27" i="1"/>
  <c r="FN27" i="1" s="1"/>
  <c r="FI27" i="1"/>
  <c r="EJ210" i="1"/>
  <c r="FH210" i="1" s="1"/>
  <c r="FI210" i="1"/>
  <c r="EV210" i="1"/>
  <c r="FN210" i="1" s="1"/>
  <c r="EQ489" i="1"/>
  <c r="EV235" i="1"/>
  <c r="FN235" i="1" s="1"/>
  <c r="EJ235" i="1"/>
  <c r="FH235" i="1" s="1"/>
  <c r="FI235" i="1"/>
  <c r="ES415" i="1"/>
  <c r="FK415" i="1" s="1"/>
  <c r="EV253" i="1"/>
  <c r="FN253" i="1" s="1"/>
  <c r="FI253" i="1"/>
  <c r="EJ253" i="1"/>
  <c r="FH253" i="1" s="1"/>
  <c r="ER526" i="1"/>
  <c r="FJ526" i="1" s="1"/>
  <c r="EV214" i="1"/>
  <c r="FN214" i="1" s="1"/>
  <c r="FI564" i="1"/>
  <c r="EV564" i="1"/>
  <c r="FN564" i="1" s="1"/>
  <c r="EJ564" i="1"/>
  <c r="FH564" i="1" s="1"/>
  <c r="EV425" i="1"/>
  <c r="FN425" i="1" s="1"/>
  <c r="FI425" i="1"/>
  <c r="FI532" i="1"/>
  <c r="ER534" i="1"/>
  <c r="FJ534" i="1" s="1"/>
  <c r="FW544" i="1"/>
  <c r="FV544" i="1"/>
  <c r="FU544" i="1"/>
  <c r="FT544" i="1"/>
  <c r="FS544" i="1"/>
  <c r="FR544" i="1"/>
  <c r="FQ544" i="1"/>
  <c r="FX544" i="1"/>
  <c r="ES546" i="1"/>
  <c r="FK546" i="1" s="1"/>
  <c r="EQ629" i="1"/>
  <c r="EJ962" i="1"/>
  <c r="FH962" i="1" s="1"/>
  <c r="FI962" i="1"/>
  <c r="EV962" i="1"/>
  <c r="FN962" i="1" s="1"/>
  <c r="EV842" i="1"/>
  <c r="FN842" i="1" s="1"/>
  <c r="EJ842" i="1"/>
  <c r="FH842" i="1" s="1"/>
  <c r="FI842" i="1"/>
  <c r="ER817" i="1"/>
  <c r="FJ817" i="1" s="1"/>
  <c r="ES863" i="1"/>
  <c r="FK863" i="1" s="1"/>
  <c r="FI957" i="1"/>
  <c r="EV957" i="1"/>
  <c r="FN957" i="1" s="1"/>
  <c r="EJ957" i="1"/>
  <c r="FH957" i="1" s="1"/>
  <c r="EV966" i="1"/>
  <c r="FN966" i="1" s="1"/>
  <c r="EJ966" i="1"/>
  <c r="FH966" i="1" s="1"/>
  <c r="FI966" i="1"/>
  <c r="EJ911" i="1"/>
  <c r="FH911" i="1" s="1"/>
  <c r="FI911" i="1"/>
  <c r="EV911" i="1"/>
  <c r="FN911" i="1" s="1"/>
  <c r="ER1060" i="1"/>
  <c r="FJ1060" i="1" s="1"/>
  <c r="EV1234" i="1"/>
  <c r="FN1234" i="1" s="1"/>
  <c r="EJ1234" i="1"/>
  <c r="FH1234" i="1" s="1"/>
  <c r="FI1234" i="1"/>
  <c r="FS1302" i="1"/>
  <c r="FR1302" i="1"/>
  <c r="FQ1302" i="1"/>
  <c r="FX1302" i="1"/>
  <c r="FW1302" i="1"/>
  <c r="FV1302" i="1"/>
  <c r="FU1302" i="1"/>
  <c r="FT1302" i="1"/>
  <c r="EJ1343" i="1"/>
  <c r="FH1343" i="1" s="1"/>
  <c r="FI1343" i="1"/>
  <c r="EV1343" i="1"/>
  <c r="FN1343" i="1" s="1"/>
  <c r="ES1531" i="1"/>
  <c r="FK1531" i="1" s="1"/>
  <c r="EV1551" i="1"/>
  <c r="FN1551" i="1" s="1"/>
  <c r="FI1551" i="1"/>
  <c r="EJ1551" i="1"/>
  <c r="FH1551" i="1" s="1"/>
  <c r="EV783" i="1"/>
  <c r="FN783" i="1" s="1"/>
  <c r="EJ783" i="1"/>
  <c r="FH783" i="1" s="1"/>
  <c r="FI783" i="1"/>
  <c r="EV992" i="1"/>
  <c r="FN992" i="1" s="1"/>
  <c r="EJ992" i="1"/>
  <c r="FH992" i="1" s="1"/>
  <c r="FI992" i="1"/>
  <c r="EJ1311" i="1"/>
  <c r="FH1311" i="1" s="1"/>
  <c r="EV113" i="1"/>
  <c r="FN113" i="1" s="1"/>
  <c r="FR76" i="1"/>
  <c r="FX76" i="1"/>
  <c r="FQ76" i="1"/>
  <c r="FW76" i="1"/>
  <c r="FV76" i="1"/>
  <c r="FU76" i="1"/>
  <c r="FT76" i="1"/>
  <c r="FS76" i="1"/>
  <c r="EJ357" i="1"/>
  <c r="FH357" i="1" s="1"/>
  <c r="ES228" i="1"/>
  <c r="FK228" i="1" s="1"/>
  <c r="EJ320" i="1"/>
  <c r="FH320" i="1" s="1"/>
  <c r="FI320" i="1"/>
  <c r="EV320" i="1"/>
  <c r="FN320" i="1" s="1"/>
  <c r="FI600" i="1"/>
  <c r="EV600" i="1"/>
  <c r="FN600" i="1" s="1"/>
  <c r="EJ600" i="1"/>
  <c r="FH600" i="1" s="1"/>
  <c r="ES463" i="1"/>
  <c r="FK463" i="1" s="1"/>
  <c r="FI590" i="1"/>
  <c r="EV590" i="1"/>
  <c r="FN590" i="1" s="1"/>
  <c r="EJ590" i="1"/>
  <c r="FH590" i="1" s="1"/>
  <c r="EV649" i="1"/>
  <c r="FN649" i="1" s="1"/>
  <c r="EJ649" i="1"/>
  <c r="FH649" i="1" s="1"/>
  <c r="FI649" i="1"/>
  <c r="EQ1080" i="1"/>
  <c r="ER1452" i="1"/>
  <c r="FJ1452" i="1" s="1"/>
  <c r="EV499" i="1"/>
  <c r="FN499" i="1" s="1"/>
  <c r="EJ1431" i="1"/>
  <c r="FH1431" i="1" s="1"/>
  <c r="EJ373" i="1"/>
  <c r="FH373" i="1" s="1"/>
  <c r="EJ168" i="1"/>
  <c r="FH168" i="1" s="1"/>
  <c r="EV121" i="1"/>
  <c r="FN121" i="1" s="1"/>
  <c r="EV1167" i="1"/>
  <c r="FN1167" i="1" s="1"/>
  <c r="EV1041" i="1"/>
  <c r="FN1041" i="1" s="1"/>
  <c r="EV514" i="1"/>
  <c r="FN514" i="1" s="1"/>
  <c r="EV1451" i="1"/>
  <c r="FN1451" i="1" s="1"/>
  <c r="EV572" i="1"/>
  <c r="FN572" i="1" s="1"/>
  <c r="EV720" i="1"/>
  <c r="FN720" i="1" s="1"/>
  <c r="EJ1070" i="1"/>
  <c r="FH1070" i="1" s="1"/>
  <c r="FT1361" i="1"/>
  <c r="FW1361" i="1"/>
  <c r="FQ1361" i="1"/>
  <c r="FV1361" i="1"/>
  <c r="FU1361" i="1"/>
  <c r="FS1361" i="1"/>
  <c r="FX1361" i="1"/>
  <c r="FR1361" i="1"/>
  <c r="EJ1006" i="1"/>
  <c r="FH1006" i="1" s="1"/>
  <c r="FI1006" i="1"/>
  <c r="EV1006" i="1"/>
  <c r="FN1006" i="1" s="1"/>
  <c r="EJ1399" i="1"/>
  <c r="FH1399" i="1" s="1"/>
  <c r="FI1399" i="1"/>
  <c r="EV1399" i="1"/>
  <c r="FN1399" i="1" s="1"/>
  <c r="EJ1448" i="1"/>
  <c r="FH1448" i="1" s="1"/>
  <c r="FI1448" i="1"/>
  <c r="EV1448" i="1"/>
  <c r="FN1448" i="1" s="1"/>
  <c r="EJ379" i="1"/>
  <c r="FH379" i="1" s="1"/>
  <c r="FI379" i="1"/>
  <c r="EV379" i="1"/>
  <c r="FN379" i="1" s="1"/>
  <c r="FI517" i="1"/>
  <c r="EJ726" i="1"/>
  <c r="FH726" i="1" s="1"/>
  <c r="FI726" i="1"/>
  <c r="EV726" i="1"/>
  <c r="FN726" i="1" s="1"/>
  <c r="FQ807" i="1"/>
  <c r="FX807" i="1"/>
  <c r="FW807" i="1"/>
  <c r="FV807" i="1"/>
  <c r="FU807" i="1"/>
  <c r="FT807" i="1"/>
  <c r="FS807" i="1"/>
  <c r="FR807" i="1"/>
  <c r="FI1567" i="1"/>
  <c r="EV1567" i="1"/>
  <c r="FN1567" i="1" s="1"/>
  <c r="EV16" i="1"/>
  <c r="FN16" i="1" s="1"/>
  <c r="EJ16" i="1"/>
  <c r="FH16" i="1" s="1"/>
  <c r="FI16" i="1"/>
  <c r="EV260" i="1"/>
  <c r="FN260" i="1" s="1"/>
  <c r="FI260" i="1"/>
  <c r="EJ260" i="1"/>
  <c r="FH260" i="1" s="1"/>
  <c r="FV177" i="1"/>
  <c r="FT177" i="1"/>
  <c r="FX177" i="1"/>
  <c r="FU177" i="1"/>
  <c r="FR177" i="1"/>
  <c r="FW177" i="1"/>
  <c r="FS177" i="1"/>
  <c r="FQ177" i="1"/>
  <c r="EV226" i="1"/>
  <c r="FN226" i="1" s="1"/>
  <c r="FI226" i="1"/>
  <c r="EJ226" i="1"/>
  <c r="FH226" i="1" s="1"/>
  <c r="FS435" i="1"/>
  <c r="FR435" i="1"/>
  <c r="FQ435" i="1"/>
  <c r="FX435" i="1"/>
  <c r="FW435" i="1"/>
  <c r="FV435" i="1"/>
  <c r="FU435" i="1"/>
  <c r="FT435" i="1"/>
  <c r="EJ479" i="1"/>
  <c r="FH479" i="1" s="1"/>
  <c r="FI479" i="1"/>
  <c r="EV479" i="1"/>
  <c r="FN479" i="1" s="1"/>
  <c r="FI876" i="1"/>
  <c r="EV876" i="1"/>
  <c r="FN876" i="1" s="1"/>
  <c r="EJ876" i="1"/>
  <c r="FH876" i="1" s="1"/>
  <c r="EV789" i="1"/>
  <c r="FN789" i="1" s="1"/>
  <c r="EJ789" i="1"/>
  <c r="FH789" i="1" s="1"/>
  <c r="FI789" i="1"/>
  <c r="FI1007" i="1"/>
  <c r="EV1007" i="1"/>
  <c r="FN1007" i="1" s="1"/>
  <c r="EJ1007" i="1"/>
  <c r="FH1007" i="1" s="1"/>
  <c r="EV901" i="1"/>
  <c r="FN901" i="1" s="1"/>
  <c r="FI901" i="1"/>
  <c r="EJ901" i="1"/>
  <c r="FH901" i="1" s="1"/>
  <c r="EJ1017" i="1"/>
  <c r="FH1017" i="1" s="1"/>
  <c r="FI1017" i="1"/>
  <c r="EV1017" i="1"/>
  <c r="FN1017" i="1" s="1"/>
  <c r="FW1542" i="1"/>
  <c r="FV1542" i="1"/>
  <c r="FX1542" i="1"/>
  <c r="FU1542" i="1"/>
  <c r="FT1542" i="1"/>
  <c r="FS1542" i="1"/>
  <c r="FR1542" i="1"/>
  <c r="FQ1542" i="1"/>
  <c r="EV1548" i="1"/>
  <c r="FN1548" i="1" s="1"/>
  <c r="FI1548" i="1"/>
  <c r="EJ1548" i="1"/>
  <c r="FH1548" i="1" s="1"/>
  <c r="EJ1580" i="1"/>
  <c r="FH1580" i="1" s="1"/>
  <c r="FI1580" i="1"/>
  <c r="EV1580" i="1"/>
  <c r="FN1580" i="1" s="1"/>
  <c r="EV1008" i="1"/>
  <c r="FN1008" i="1" s="1"/>
  <c r="EJ1008" i="1"/>
  <c r="FH1008" i="1" s="1"/>
  <c r="FI1008" i="1"/>
  <c r="EV1467" i="1"/>
  <c r="FN1467" i="1" s="1"/>
  <c r="EJ1467" i="1"/>
  <c r="FH1467" i="1" s="1"/>
  <c r="FI1467" i="1"/>
  <c r="EJ124" i="1"/>
  <c r="FH124" i="1" s="1"/>
  <c r="FI124" i="1"/>
  <c r="EV124" i="1"/>
  <c r="FN124" i="1" s="1"/>
  <c r="FX90" i="1"/>
  <c r="FW90" i="1"/>
  <c r="FU90" i="1"/>
  <c r="FT90" i="1"/>
  <c r="FS90" i="1"/>
  <c r="FR90" i="1"/>
  <c r="FQ90" i="1"/>
  <c r="FV90" i="1"/>
  <c r="EJ110" i="1"/>
  <c r="FH110" i="1" s="1"/>
  <c r="FI110" i="1"/>
  <c r="EV110" i="1"/>
  <c r="FN110" i="1" s="1"/>
  <c r="EV268" i="1"/>
  <c r="FN268" i="1" s="1"/>
  <c r="FI268" i="1"/>
  <c r="EJ268" i="1"/>
  <c r="FH268" i="1" s="1"/>
  <c r="EV337" i="1"/>
  <c r="FN337" i="1" s="1"/>
  <c r="FI337" i="1"/>
  <c r="EJ337" i="1"/>
  <c r="FH337" i="1" s="1"/>
  <c r="EJ374" i="1"/>
  <c r="FH374" i="1" s="1"/>
  <c r="FI374" i="1"/>
  <c r="EV374" i="1"/>
  <c r="FN374" i="1" s="1"/>
  <c r="EJ494" i="1"/>
  <c r="FH494" i="1" s="1"/>
  <c r="FI494" i="1"/>
  <c r="EV494" i="1"/>
  <c r="FN494" i="1" s="1"/>
  <c r="FI400" i="1"/>
  <c r="EV400" i="1"/>
  <c r="FN400" i="1" s="1"/>
  <c r="EJ400" i="1"/>
  <c r="FH400" i="1" s="1"/>
  <c r="EV416" i="1"/>
  <c r="FN416" i="1" s="1"/>
  <c r="FI416" i="1"/>
  <c r="EJ416" i="1"/>
  <c r="FH416" i="1" s="1"/>
  <c r="EQ560" i="1"/>
  <c r="ER601" i="1"/>
  <c r="FJ601" i="1" s="1"/>
  <c r="EV846" i="1"/>
  <c r="FN846" i="1" s="1"/>
  <c r="EJ846" i="1"/>
  <c r="FH846" i="1" s="1"/>
  <c r="FI846" i="1"/>
  <c r="EV879" i="1"/>
  <c r="FN879" i="1" s="1"/>
  <c r="FI879" i="1"/>
  <c r="EJ879" i="1"/>
  <c r="FH879" i="1" s="1"/>
  <c r="ER977" i="1"/>
  <c r="FJ977" i="1" s="1"/>
  <c r="EJ1099" i="1"/>
  <c r="FH1099" i="1" s="1"/>
  <c r="FI1099" i="1"/>
  <c r="EV1099" i="1"/>
  <c r="FN1099" i="1" s="1"/>
  <c r="EV1168" i="1"/>
  <c r="FN1168" i="1" s="1"/>
  <c r="EJ1168" i="1"/>
  <c r="FH1168" i="1" s="1"/>
  <c r="FI1168" i="1"/>
  <c r="EJ1214" i="1"/>
  <c r="FH1214" i="1" s="1"/>
  <c r="FI1214" i="1"/>
  <c r="EV1214" i="1"/>
  <c r="FN1214" i="1" s="1"/>
  <c r="FI1259" i="1"/>
  <c r="EJ1326" i="1"/>
  <c r="FH1326" i="1" s="1"/>
  <c r="FI1326" i="1"/>
  <c r="EV1326" i="1"/>
  <c r="FN1326" i="1" s="1"/>
  <c r="FI1338" i="1"/>
  <c r="EV1338" i="1"/>
  <c r="FN1338" i="1" s="1"/>
  <c r="EJ1338" i="1"/>
  <c r="FH1338" i="1" s="1"/>
  <c r="EV1358" i="1"/>
  <c r="FN1358" i="1" s="1"/>
  <c r="EJ1404" i="1"/>
  <c r="FH1404" i="1" s="1"/>
  <c r="FI1404" i="1"/>
  <c r="EV1404" i="1"/>
  <c r="FN1404" i="1" s="1"/>
  <c r="EV1367" i="1"/>
  <c r="FN1367" i="1" s="1"/>
  <c r="EJ1367" i="1"/>
  <c r="FH1367" i="1" s="1"/>
  <c r="FI1367" i="1"/>
  <c r="EV1403" i="1"/>
  <c r="FN1403" i="1" s="1"/>
  <c r="EJ1403" i="1"/>
  <c r="FH1403" i="1" s="1"/>
  <c r="FI1403" i="1"/>
  <c r="EJ1394" i="1"/>
  <c r="FH1394" i="1" s="1"/>
  <c r="FI1394" i="1"/>
  <c r="EV1394" i="1"/>
  <c r="FN1394" i="1" s="1"/>
  <c r="FI1424" i="1"/>
  <c r="EV1424" i="1"/>
  <c r="FN1424" i="1" s="1"/>
  <c r="EJ1491" i="1"/>
  <c r="FH1491" i="1" s="1"/>
  <c r="EV1491" i="1"/>
  <c r="FN1491" i="1" s="1"/>
  <c r="FI1491" i="1"/>
  <c r="EJ1509" i="1"/>
  <c r="FH1509" i="1" s="1"/>
  <c r="FI1509" i="1"/>
  <c r="EV1509" i="1"/>
  <c r="FN1509" i="1" s="1"/>
  <c r="EJ1533" i="1"/>
  <c r="FH1533" i="1" s="1"/>
  <c r="EV1533" i="1"/>
  <c r="FN1533" i="1" s="1"/>
  <c r="FI1533" i="1"/>
  <c r="EJ1539" i="1"/>
  <c r="FH1539" i="1" s="1"/>
  <c r="FI1539" i="1"/>
  <c r="EV1539" i="1"/>
  <c r="FN1539" i="1" s="1"/>
  <c r="EV1590" i="1"/>
  <c r="FN1590" i="1" s="1"/>
  <c r="ER1117" i="1"/>
  <c r="FJ1117" i="1" s="1"/>
  <c r="FI1487" i="1"/>
  <c r="EJ1487" i="1"/>
  <c r="FH1487" i="1" s="1"/>
  <c r="EV1487" i="1"/>
  <c r="FN1487" i="1" s="1"/>
  <c r="EJ30" i="1"/>
  <c r="FH30" i="1" s="1"/>
  <c r="FI30" i="1"/>
  <c r="EV30" i="1"/>
  <c r="FN30" i="1" s="1"/>
  <c r="ES271" i="1"/>
  <c r="FK271" i="1" s="1"/>
  <c r="FX178" i="1"/>
  <c r="FV178" i="1"/>
  <c r="FW178" i="1"/>
  <c r="FU178" i="1"/>
  <c r="FS178" i="1"/>
  <c r="FQ178" i="1"/>
  <c r="FT178" i="1"/>
  <c r="FR178" i="1"/>
  <c r="EJ735" i="1"/>
  <c r="FH735" i="1" s="1"/>
  <c r="FI735" i="1"/>
  <c r="EV735" i="1"/>
  <c r="FN735" i="1" s="1"/>
  <c r="FR717" i="1"/>
  <c r="FQ717" i="1"/>
  <c r="FX717" i="1"/>
  <c r="FW717" i="1"/>
  <c r="FV717" i="1"/>
  <c r="FU717" i="1"/>
  <c r="FT717" i="1"/>
  <c r="FS717" i="1"/>
  <c r="ER858" i="1"/>
  <c r="FJ858" i="1" s="1"/>
  <c r="EV931" i="1"/>
  <c r="FN931" i="1" s="1"/>
  <c r="EQ855" i="1"/>
  <c r="EV1087" i="1"/>
  <c r="FN1087" i="1" s="1"/>
  <c r="EJ1087" i="1"/>
  <c r="FH1087" i="1" s="1"/>
  <c r="FI1087" i="1"/>
  <c r="FI1189" i="1"/>
  <c r="EV1189" i="1"/>
  <c r="FN1189" i="1" s="1"/>
  <c r="EJ1497" i="1"/>
  <c r="FH1497" i="1" s="1"/>
  <c r="FI1497" i="1"/>
  <c r="EV1497" i="1"/>
  <c r="FN1497" i="1" s="1"/>
  <c r="EJ131" i="1"/>
  <c r="FH131" i="1" s="1"/>
  <c r="FI158" i="1"/>
  <c r="EV158" i="1"/>
  <c r="FN158" i="1" s="1"/>
  <c r="EJ158" i="1"/>
  <c r="FH158" i="1" s="1"/>
  <c r="EV248" i="1"/>
  <c r="FN248" i="1" s="1"/>
  <c r="FI248" i="1"/>
  <c r="EJ248" i="1"/>
  <c r="FH248" i="1" s="1"/>
  <c r="FI192" i="1"/>
  <c r="FI211" i="1"/>
  <c r="EV211" i="1"/>
  <c r="FN211" i="1" s="1"/>
  <c r="EQ529" i="1"/>
  <c r="ES522" i="1"/>
  <c r="FK522" i="1" s="1"/>
  <c r="FI672" i="1"/>
  <c r="EV672" i="1"/>
  <c r="FN672" i="1" s="1"/>
  <c r="EJ672" i="1"/>
  <c r="FH672" i="1" s="1"/>
  <c r="EJ591" i="1"/>
  <c r="FH591" i="1" s="1"/>
  <c r="FI591" i="1"/>
  <c r="EV591" i="1"/>
  <c r="FN591" i="1" s="1"/>
  <c r="EJ663" i="1"/>
  <c r="FH663" i="1" s="1"/>
  <c r="FI663" i="1"/>
  <c r="EV663" i="1"/>
  <c r="FN663" i="1" s="1"/>
  <c r="ER749" i="1"/>
  <c r="FJ749" i="1" s="1"/>
  <c r="FI784" i="1"/>
  <c r="EV784" i="1"/>
  <c r="FN784" i="1" s="1"/>
  <c r="EJ784" i="1"/>
  <c r="FH784" i="1" s="1"/>
  <c r="EJ827" i="1"/>
  <c r="FH827" i="1" s="1"/>
  <c r="FI827" i="1"/>
  <c r="EV827" i="1"/>
  <c r="FN827" i="1" s="1"/>
  <c r="EJ964" i="1"/>
  <c r="FH964" i="1" s="1"/>
  <c r="FI964" i="1"/>
  <c r="EV964" i="1"/>
  <c r="FN964" i="1" s="1"/>
  <c r="EV1000" i="1"/>
  <c r="FN1000" i="1" s="1"/>
  <c r="EJ1000" i="1"/>
  <c r="FH1000" i="1" s="1"/>
  <c r="FI1000" i="1"/>
  <c r="EV922" i="1"/>
  <c r="FN922" i="1" s="1"/>
  <c r="EJ922" i="1"/>
  <c r="FH922" i="1" s="1"/>
  <c r="FI922" i="1"/>
  <c r="EQ982" i="1"/>
  <c r="EQ994" i="1"/>
  <c r="FI1018" i="1"/>
  <c r="EV1018" i="1"/>
  <c r="FN1018" i="1" s="1"/>
  <c r="ER1057" i="1"/>
  <c r="FJ1057" i="1" s="1"/>
  <c r="ER1013" i="1"/>
  <c r="FJ1013" i="1" s="1"/>
  <c r="EJ1048" i="1"/>
  <c r="FH1048" i="1" s="1"/>
  <c r="FI1048" i="1"/>
  <c r="EV1048" i="1"/>
  <c r="FN1048" i="1" s="1"/>
  <c r="EJ1112" i="1"/>
  <c r="FH1112" i="1" s="1"/>
  <c r="EQ1130" i="1"/>
  <c r="FI1147" i="1"/>
  <c r="EV1147" i="1"/>
  <c r="FN1147" i="1" s="1"/>
  <c r="EJ1147" i="1"/>
  <c r="FH1147" i="1" s="1"/>
  <c r="ER1203" i="1"/>
  <c r="FJ1203" i="1" s="1"/>
  <c r="ES1344" i="1"/>
  <c r="FK1344" i="1" s="1"/>
  <c r="EQ1407" i="1"/>
  <c r="EJ1489" i="1"/>
  <c r="FH1489" i="1" s="1"/>
  <c r="EV1489" i="1"/>
  <c r="FN1489" i="1" s="1"/>
  <c r="FI1489" i="1"/>
  <c r="EJ1506" i="1"/>
  <c r="FH1506" i="1" s="1"/>
  <c r="FI1506" i="1"/>
  <c r="EV1506" i="1"/>
  <c r="FN1506" i="1" s="1"/>
  <c r="FI1553" i="1"/>
  <c r="EJ1553" i="1"/>
  <c r="FH1553" i="1" s="1"/>
  <c r="EV1553" i="1"/>
  <c r="FN1553" i="1" s="1"/>
  <c r="EJ1500" i="1"/>
  <c r="FH1500" i="1" s="1"/>
  <c r="FI1500" i="1"/>
  <c r="EV1500" i="1"/>
  <c r="FN1500" i="1" s="1"/>
  <c r="EV111" i="1"/>
  <c r="FN111" i="1" s="1"/>
  <c r="EJ111" i="1"/>
  <c r="FH111" i="1" s="1"/>
  <c r="FI111" i="1"/>
  <c r="ES159" i="1"/>
  <c r="FK159" i="1" s="1"/>
  <c r="EV330" i="1"/>
  <c r="FN330" i="1" s="1"/>
  <c r="FI330" i="1"/>
  <c r="EJ330" i="1"/>
  <c r="FH330" i="1" s="1"/>
  <c r="ER469" i="1"/>
  <c r="FJ469" i="1" s="1"/>
  <c r="ES380" i="1"/>
  <c r="FK380" i="1" s="1"/>
  <c r="EJ608" i="1"/>
  <c r="FH608" i="1" s="1"/>
  <c r="FI608" i="1"/>
  <c r="EV608" i="1"/>
  <c r="FN608" i="1" s="1"/>
  <c r="FI354" i="1"/>
  <c r="EV354" i="1"/>
  <c r="FN354" i="1" s="1"/>
  <c r="EJ354" i="1"/>
  <c r="FH354" i="1" s="1"/>
  <c r="EJ551" i="1"/>
  <c r="FH551" i="1" s="1"/>
  <c r="FI551" i="1"/>
  <c r="EV551" i="1"/>
  <c r="FN551" i="1" s="1"/>
  <c r="EV473" i="1"/>
  <c r="FN473" i="1" s="1"/>
  <c r="EJ473" i="1"/>
  <c r="FH473" i="1" s="1"/>
  <c r="FI473" i="1"/>
  <c r="EJ593" i="1"/>
  <c r="FH593" i="1" s="1"/>
  <c r="FI593" i="1"/>
  <c r="EV593" i="1"/>
  <c r="FN593" i="1" s="1"/>
  <c r="ES579" i="1"/>
  <c r="FK579" i="1" s="1"/>
  <c r="EJ684" i="1"/>
  <c r="FH684" i="1" s="1"/>
  <c r="FI684" i="1"/>
  <c r="EV684" i="1"/>
  <c r="FN684" i="1" s="1"/>
  <c r="ER665" i="1"/>
  <c r="FJ665" i="1" s="1"/>
  <c r="ER701" i="1"/>
  <c r="FJ701" i="1" s="1"/>
  <c r="EJ934" i="1"/>
  <c r="FH934" i="1" s="1"/>
  <c r="FI934" i="1"/>
  <c r="EV934" i="1"/>
  <c r="FN934" i="1" s="1"/>
  <c r="ER920" i="1"/>
  <c r="FJ920" i="1" s="1"/>
  <c r="EQ974" i="1"/>
  <c r="FI1150" i="1"/>
  <c r="EV1150" i="1"/>
  <c r="FN1150" i="1" s="1"/>
  <c r="EJ1150" i="1"/>
  <c r="FH1150" i="1" s="1"/>
  <c r="ER1224" i="1"/>
  <c r="FJ1224" i="1" s="1"/>
  <c r="ER1299" i="1"/>
  <c r="FJ1299" i="1" s="1"/>
  <c r="FI1332" i="1"/>
  <c r="EV1365" i="1"/>
  <c r="FN1365" i="1" s="1"/>
  <c r="FI1365" i="1"/>
  <c r="EJ1365" i="1"/>
  <c r="FH1365" i="1" s="1"/>
  <c r="ES1427" i="1"/>
  <c r="FK1427" i="1" s="1"/>
  <c r="FI1429" i="1"/>
  <c r="EQ1492" i="1"/>
  <c r="FW1449" i="1"/>
  <c r="FV1449" i="1"/>
  <c r="FU1449" i="1"/>
  <c r="FT1449" i="1"/>
  <c r="FS1449" i="1"/>
  <c r="FR1449" i="1"/>
  <c r="FX1449" i="1"/>
  <c r="FQ1449" i="1"/>
  <c r="FI1470" i="1"/>
  <c r="EV1470" i="1"/>
  <c r="FN1470" i="1" s="1"/>
  <c r="EJ1470" i="1"/>
  <c r="FH1470" i="1" s="1"/>
  <c r="EQ1525" i="1"/>
  <c r="ER1522" i="1"/>
  <c r="FJ1522" i="1" s="1"/>
  <c r="EJ28" i="1"/>
  <c r="FH28" i="1" s="1"/>
  <c r="FI28" i="1"/>
  <c r="EV28" i="1"/>
  <c r="FN28" i="1" s="1"/>
  <c r="EJ96" i="1"/>
  <c r="FH96" i="1" s="1"/>
  <c r="FI96" i="1"/>
  <c r="EV96" i="1"/>
  <c r="FN96" i="1" s="1"/>
  <c r="EV319" i="1"/>
  <c r="FN319" i="1" s="1"/>
  <c r="EJ319" i="1"/>
  <c r="FH319" i="1" s="1"/>
  <c r="FI319" i="1"/>
  <c r="ES440" i="1"/>
  <c r="FK440" i="1" s="1"/>
  <c r="ES485" i="1"/>
  <c r="FK485" i="1" s="1"/>
  <c r="ER216" i="1"/>
  <c r="FJ216" i="1" s="1"/>
  <c r="EJ622" i="1"/>
  <c r="FH622" i="1" s="1"/>
  <c r="FI622" i="1"/>
  <c r="EV622" i="1"/>
  <c r="FN622" i="1" s="1"/>
  <c r="EJ844" i="1"/>
  <c r="FH844" i="1" s="1"/>
  <c r="FI844" i="1"/>
  <c r="EV844" i="1"/>
  <c r="FN844" i="1" s="1"/>
  <c r="EQ808" i="1"/>
  <c r="FS979" i="1"/>
  <c r="FQ979" i="1"/>
  <c r="FX979" i="1"/>
  <c r="FW979" i="1"/>
  <c r="FV979" i="1"/>
  <c r="FU979" i="1"/>
  <c r="FT979" i="1"/>
  <c r="FR979" i="1"/>
  <c r="EJ1107" i="1"/>
  <c r="FH1107" i="1" s="1"/>
  <c r="FI1107" i="1"/>
  <c r="EV1107" i="1"/>
  <c r="FN1107" i="1" s="1"/>
  <c r="EV1104" i="1"/>
  <c r="FN1104" i="1" s="1"/>
  <c r="EV1084" i="1"/>
  <c r="FN1084" i="1" s="1"/>
  <c r="EJ1084" i="1"/>
  <c r="FH1084" i="1" s="1"/>
  <c r="FI1084" i="1"/>
  <c r="FR1149" i="1"/>
  <c r="FQ1149" i="1"/>
  <c r="FX1149" i="1"/>
  <c r="FW1149" i="1"/>
  <c r="FV1149" i="1"/>
  <c r="FU1149" i="1"/>
  <c r="FT1149" i="1"/>
  <c r="FS1149" i="1"/>
  <c r="EV1330" i="1"/>
  <c r="FN1330" i="1" s="1"/>
  <c r="EJ1330" i="1"/>
  <c r="FH1330" i="1" s="1"/>
  <c r="FI1330" i="1"/>
  <c r="EJ1388" i="1"/>
  <c r="FH1388" i="1" s="1"/>
  <c r="FI1388" i="1"/>
  <c r="EV1388" i="1"/>
  <c r="FN1388" i="1" s="1"/>
  <c r="EQ1432" i="1"/>
  <c r="EQ1446" i="1"/>
  <c r="EQ1483" i="1"/>
  <c r="EV1589" i="1"/>
  <c r="FN1589" i="1" s="1"/>
  <c r="EJ1592" i="1"/>
  <c r="FH1592" i="1" s="1"/>
  <c r="FI1592" i="1"/>
  <c r="EV1592" i="1"/>
  <c r="FN1592" i="1" s="1"/>
  <c r="FS936" i="1"/>
  <c r="FR936" i="1"/>
  <c r="FQ936" i="1"/>
  <c r="FX936" i="1"/>
  <c r="FW936" i="1"/>
  <c r="FU936" i="1"/>
  <c r="FT936" i="1"/>
  <c r="FV936" i="1"/>
  <c r="FI1020" i="1"/>
  <c r="EJ1020" i="1"/>
  <c r="FH1020" i="1" s="1"/>
  <c r="EV1020" i="1"/>
  <c r="FN1020" i="1" s="1"/>
  <c r="FQ103" i="1"/>
  <c r="FX103" i="1"/>
  <c r="FW103" i="1"/>
  <c r="FV103" i="1"/>
  <c r="FU103" i="1"/>
  <c r="FT103" i="1"/>
  <c r="FS103" i="1"/>
  <c r="FR103" i="1"/>
  <c r="EJ128" i="1"/>
  <c r="FH128" i="1" s="1"/>
  <c r="FI128" i="1"/>
  <c r="EV128" i="1"/>
  <c r="FN128" i="1" s="1"/>
  <c r="EJ108" i="1"/>
  <c r="FH108" i="1" s="1"/>
  <c r="FI108" i="1"/>
  <c r="EV108" i="1"/>
  <c r="FN108" i="1" s="1"/>
  <c r="EQ182" i="1"/>
  <c r="FI331" i="1"/>
  <c r="EV331" i="1"/>
  <c r="FN331" i="1" s="1"/>
  <c r="EJ331" i="1"/>
  <c r="FH331" i="1" s="1"/>
  <c r="EQ495" i="1"/>
  <c r="ER489" i="1"/>
  <c r="FJ489" i="1" s="1"/>
  <c r="ER532" i="1"/>
  <c r="FJ532" i="1" s="1"/>
  <c r="FI546" i="1"/>
  <c r="EQ657" i="1"/>
  <c r="EV815" i="1"/>
  <c r="FN815" i="1" s="1"/>
  <c r="EJ815" i="1"/>
  <c r="FH815" i="1" s="1"/>
  <c r="FI815" i="1"/>
  <c r="FI932" i="1"/>
  <c r="ER863" i="1"/>
  <c r="FJ863" i="1" s="1"/>
  <c r="EJ995" i="1"/>
  <c r="FH995" i="1" s="1"/>
  <c r="FI995" i="1"/>
  <c r="EV995" i="1"/>
  <c r="FN995" i="1" s="1"/>
  <c r="EJ1170" i="1"/>
  <c r="FH1170" i="1" s="1"/>
  <c r="FQ1216" i="1"/>
  <c r="FX1216" i="1"/>
  <c r="FW1216" i="1"/>
  <c r="FV1216" i="1"/>
  <c r="FU1216" i="1"/>
  <c r="FT1216" i="1"/>
  <c r="FS1216" i="1"/>
  <c r="FR1216" i="1"/>
  <c r="EJ1479" i="1"/>
  <c r="FH1479" i="1" s="1"/>
  <c r="EV1479" i="1"/>
  <c r="FN1479" i="1" s="1"/>
  <c r="FI1479" i="1"/>
  <c r="EJ1531" i="1"/>
  <c r="FH1531" i="1" s="1"/>
  <c r="FI1531" i="1"/>
  <c r="EV1531" i="1"/>
  <c r="FN1531" i="1" s="1"/>
  <c r="EV1311" i="1"/>
  <c r="FN1311" i="1" s="1"/>
  <c r="EJ1381" i="1"/>
  <c r="FH1381" i="1" s="1"/>
  <c r="FI1381" i="1"/>
  <c r="EV1381" i="1"/>
  <c r="FN1381" i="1" s="1"/>
  <c r="EJ1563" i="1"/>
  <c r="FH1563" i="1" s="1"/>
  <c r="EQ385" i="1"/>
  <c r="EQ228" i="1"/>
  <c r="EJ213" i="1"/>
  <c r="FH213" i="1" s="1"/>
  <c r="FI213" i="1"/>
  <c r="EV213" i="1"/>
  <c r="FN213" i="1" s="1"/>
  <c r="ER454" i="1"/>
  <c r="FJ454" i="1" s="1"/>
  <c r="EV1431" i="1"/>
  <c r="FN1431" i="1" s="1"/>
  <c r="EV168" i="1"/>
  <c r="FN168" i="1" s="1"/>
  <c r="EV630" i="1"/>
  <c r="FN630" i="1" s="1"/>
  <c r="EV1423" i="1"/>
  <c r="FN1423" i="1" s="1"/>
  <c r="EJ317" i="1"/>
  <c r="FH317" i="1" s="1"/>
  <c r="FU830" i="1"/>
  <c r="FT830" i="1"/>
  <c r="FS830" i="1"/>
  <c r="FR830" i="1"/>
  <c r="FQ830" i="1"/>
  <c r="FX830" i="1"/>
  <c r="FW830" i="1"/>
  <c r="FV830" i="1"/>
  <c r="EV1070" i="1"/>
  <c r="FN1070" i="1" s="1"/>
  <c r="FT886" i="1"/>
  <c r="FS886" i="1"/>
  <c r="FR886" i="1"/>
  <c r="FQ886" i="1"/>
  <c r="FX886" i="1"/>
  <c r="FV886" i="1"/>
  <c r="FW886" i="1"/>
  <c r="FU886" i="1"/>
  <c r="EJ1091" i="1"/>
  <c r="FH1091" i="1" s="1"/>
  <c r="FI1091" i="1"/>
  <c r="EV1091" i="1"/>
  <c r="FN1091" i="1" s="1"/>
  <c r="EJ1195" i="1"/>
  <c r="FH1195" i="1" s="1"/>
  <c r="FI1195" i="1"/>
  <c r="EV1195" i="1"/>
  <c r="FN1195" i="1" s="1"/>
  <c r="EJ747" i="1"/>
  <c r="FH747" i="1" s="1"/>
  <c r="FI747" i="1"/>
  <c r="EV747" i="1"/>
  <c r="FN747" i="1" s="1"/>
  <c r="EJ1058" i="1"/>
  <c r="FH1058" i="1" s="1"/>
  <c r="FI1058" i="1"/>
  <c r="EV1058" i="1"/>
  <c r="FN1058" i="1" s="1"/>
  <c r="EJ274" i="1"/>
  <c r="FH274" i="1" s="1"/>
  <c r="FI274" i="1"/>
  <c r="EV274" i="1"/>
  <c r="FN274" i="1" s="1"/>
  <c r="EJ562" i="1"/>
  <c r="FH562" i="1" s="1"/>
  <c r="FI562" i="1"/>
  <c r="EV562" i="1"/>
  <c r="FN562" i="1" s="1"/>
  <c r="EV760" i="1"/>
  <c r="FN760" i="1" s="1"/>
  <c r="EJ760" i="1"/>
  <c r="FH760" i="1" s="1"/>
  <c r="FI760" i="1"/>
  <c r="EJ1581" i="1"/>
  <c r="FH1581" i="1" s="1"/>
  <c r="FI1581" i="1"/>
  <c r="EV1581" i="1"/>
  <c r="FN1581" i="1" s="1"/>
  <c r="EV239" i="1"/>
  <c r="FN239" i="1" s="1"/>
  <c r="EJ239" i="1"/>
  <c r="FH239" i="1" s="1"/>
  <c r="FI239" i="1"/>
  <c r="EV1128" i="1"/>
  <c r="FN1128" i="1" s="1"/>
  <c r="EJ1128" i="1"/>
  <c r="FH1128" i="1" s="1"/>
  <c r="FI1128" i="1"/>
  <c r="EV133" i="1"/>
  <c r="FN133" i="1" s="1"/>
  <c r="EJ133" i="1"/>
  <c r="FH133" i="1" s="1"/>
  <c r="FI133" i="1"/>
  <c r="FS130" i="1"/>
  <c r="FR130" i="1"/>
  <c r="FX130" i="1"/>
  <c r="FW130" i="1"/>
  <c r="FV130" i="1"/>
  <c r="FU130" i="1"/>
  <c r="FQ130" i="1"/>
  <c r="FT130" i="1"/>
  <c r="EV431" i="1"/>
  <c r="FN431" i="1" s="1"/>
  <c r="EJ431" i="1"/>
  <c r="FH431" i="1" s="1"/>
  <c r="FI431" i="1"/>
  <c r="EJ568" i="1"/>
  <c r="FH568" i="1" s="1"/>
  <c r="FI568" i="1"/>
  <c r="EV568" i="1"/>
  <c r="FN568" i="1" s="1"/>
  <c r="FX699" i="1"/>
  <c r="FW699" i="1"/>
  <c r="FV699" i="1"/>
  <c r="FU699" i="1"/>
  <c r="FT699" i="1"/>
  <c r="FS699" i="1"/>
  <c r="FR699" i="1"/>
  <c r="FQ699" i="1"/>
  <c r="EJ903" i="1"/>
  <c r="FH903" i="1" s="1"/>
  <c r="FI903" i="1"/>
  <c r="EV903" i="1"/>
  <c r="FN903" i="1" s="1"/>
  <c r="FI1473" i="1"/>
  <c r="EJ1473" i="1"/>
  <c r="FH1473" i="1" s="1"/>
  <c r="EV1473" i="1"/>
  <c r="FN1473" i="1" s="1"/>
  <c r="EJ1574" i="1"/>
  <c r="FH1574" i="1" s="1"/>
  <c r="EV1574" i="1"/>
  <c r="FN1574" i="1" s="1"/>
  <c r="FI1574" i="1"/>
  <c r="EV799" i="1"/>
  <c r="FN799" i="1" s="1"/>
  <c r="EJ799" i="1"/>
  <c r="FH799" i="1" s="1"/>
  <c r="FI799" i="1"/>
  <c r="EJ1063" i="1"/>
  <c r="FH1063" i="1" s="1"/>
  <c r="FI1063" i="1"/>
  <c r="EV1063" i="1"/>
  <c r="FN1063" i="1" s="1"/>
  <c r="EJ314" i="1"/>
  <c r="FH314" i="1" s="1"/>
  <c r="FI314" i="1"/>
  <c r="EV314" i="1"/>
  <c r="FN314" i="1" s="1"/>
  <c r="FJ598" i="1"/>
  <c r="ER614" i="1"/>
  <c r="EJ341" i="1"/>
  <c r="FH341" i="1" s="1"/>
  <c r="FI341" i="1"/>
  <c r="EV341" i="1"/>
  <c r="FN341" i="1" s="1"/>
  <c r="EV525" i="1"/>
  <c r="FN525" i="1" s="1"/>
  <c r="EJ525" i="1"/>
  <c r="FH525" i="1" s="1"/>
  <c r="FI525" i="1"/>
  <c r="EJ335" i="1"/>
  <c r="FH335" i="1" s="1"/>
  <c r="FI335" i="1"/>
  <c r="EV335" i="1"/>
  <c r="FN335" i="1" s="1"/>
  <c r="EJ610" i="1"/>
  <c r="FH610" i="1" s="1"/>
  <c r="EJ603" i="1"/>
  <c r="FH603" i="1" s="1"/>
  <c r="FI603" i="1"/>
  <c r="EV603" i="1"/>
  <c r="FN603" i="1" s="1"/>
  <c r="FX646" i="1"/>
  <c r="FW646" i="1"/>
  <c r="FV646" i="1"/>
  <c r="FU646" i="1"/>
  <c r="FT646" i="1"/>
  <c r="FS646" i="1"/>
  <c r="FR646" i="1"/>
  <c r="FQ646" i="1"/>
  <c r="EV707" i="1"/>
  <c r="FN707" i="1" s="1"/>
  <c r="EJ707" i="1"/>
  <c r="FH707" i="1" s="1"/>
  <c r="FI707" i="1"/>
  <c r="EV893" i="1"/>
  <c r="FN893" i="1" s="1"/>
  <c r="FI893" i="1"/>
  <c r="EJ893" i="1"/>
  <c r="FH893" i="1" s="1"/>
  <c r="EJ801" i="1"/>
  <c r="FH801" i="1" s="1"/>
  <c r="FI801" i="1"/>
  <c r="EV801" i="1"/>
  <c r="FN801" i="1" s="1"/>
  <c r="FI884" i="1"/>
  <c r="EV884" i="1"/>
  <c r="FN884" i="1" s="1"/>
  <c r="EJ884" i="1"/>
  <c r="FH884" i="1" s="1"/>
  <c r="EV940" i="1"/>
  <c r="FN940" i="1" s="1"/>
  <c r="EJ940" i="1"/>
  <c r="FH940" i="1" s="1"/>
  <c r="FI940" i="1"/>
  <c r="EJ913" i="1"/>
  <c r="FH913" i="1" s="1"/>
  <c r="FI913" i="1"/>
  <c r="EV913" i="1"/>
  <c r="FN913" i="1" s="1"/>
  <c r="ES972" i="1"/>
  <c r="FK972" i="1" s="1"/>
  <c r="EV1125" i="1"/>
  <c r="FN1125" i="1" s="1"/>
  <c r="FI1125" i="1"/>
  <c r="EJ1125" i="1"/>
  <c r="FH1125" i="1" s="1"/>
  <c r="EJ1282" i="1"/>
  <c r="FH1282" i="1" s="1"/>
  <c r="FI1282" i="1"/>
  <c r="EV1282" i="1"/>
  <c r="FN1282" i="1" s="1"/>
  <c r="ER1259" i="1"/>
  <c r="FJ1259" i="1" s="1"/>
  <c r="FI1350" i="1"/>
  <c r="EV1350" i="1"/>
  <c r="FN1350" i="1" s="1"/>
  <c r="EJ1350" i="1"/>
  <c r="FH1350" i="1" s="1"/>
  <c r="EJ1608" i="1"/>
  <c r="FH1608" i="1" s="1"/>
  <c r="FI1608" i="1"/>
  <c r="EV1608" i="1"/>
  <c r="FN1608" i="1" s="1"/>
  <c r="EV854" i="1"/>
  <c r="FN854" i="1" s="1"/>
  <c r="EJ924" i="1"/>
  <c r="FH924" i="1" s="1"/>
  <c r="FI924" i="1"/>
  <c r="EV924" i="1"/>
  <c r="FN924" i="1" s="1"/>
  <c r="EV95" i="1"/>
  <c r="FN95" i="1" s="1"/>
  <c r="EJ95" i="1"/>
  <c r="FH95" i="1" s="1"/>
  <c r="FI95" i="1"/>
  <c r="FT33" i="1"/>
  <c r="FS33" i="1"/>
  <c r="FR33" i="1"/>
  <c r="FQ33" i="1"/>
  <c r="FX33" i="1"/>
  <c r="FW33" i="1"/>
  <c r="FV33" i="1"/>
  <c r="FU33" i="1"/>
  <c r="EJ66" i="1"/>
  <c r="FH66" i="1" s="1"/>
  <c r="EJ88" i="1"/>
  <c r="FH88" i="1" s="1"/>
  <c r="FI88" i="1"/>
  <c r="EV88" i="1"/>
  <c r="FN88" i="1" s="1"/>
  <c r="FI144" i="1"/>
  <c r="EV144" i="1"/>
  <c r="FN144" i="1" s="1"/>
  <c r="EJ144" i="1"/>
  <c r="FH144" i="1" s="1"/>
  <c r="EJ718" i="1"/>
  <c r="FH718" i="1" s="1"/>
  <c r="FI718" i="1"/>
  <c r="EV718" i="1"/>
  <c r="FN718" i="1" s="1"/>
  <c r="EJ848" i="1"/>
  <c r="FH848" i="1" s="1"/>
  <c r="FI848" i="1"/>
  <c r="EV848" i="1"/>
  <c r="FN848" i="1" s="1"/>
  <c r="FI661" i="1"/>
  <c r="EJ840" i="1"/>
  <c r="FH840" i="1" s="1"/>
  <c r="FI840" i="1"/>
  <c r="EV840" i="1"/>
  <c r="FN840" i="1" s="1"/>
  <c r="EJ956" i="1"/>
  <c r="FH956" i="1" s="1"/>
  <c r="FI956" i="1"/>
  <c r="EV956" i="1"/>
  <c r="FN956" i="1" s="1"/>
  <c r="FV839" i="1"/>
  <c r="FU839" i="1"/>
  <c r="FT839" i="1"/>
  <c r="FS839" i="1"/>
  <c r="FR839" i="1"/>
  <c r="FQ839" i="1"/>
  <c r="FX839" i="1"/>
  <c r="FW839" i="1"/>
  <c r="ES855" i="1"/>
  <c r="FK855" i="1" s="1"/>
  <c r="EQ972" i="1"/>
  <c r="EJ1097" i="1"/>
  <c r="FH1097" i="1" s="1"/>
  <c r="FI1097" i="1"/>
  <c r="EV1097" i="1"/>
  <c r="FN1097" i="1" s="1"/>
  <c r="EJ1103" i="1"/>
  <c r="FH1103" i="1" s="1"/>
  <c r="FI1131" i="1"/>
  <c r="EJ1158" i="1"/>
  <c r="FH1158" i="1" s="1"/>
  <c r="FI1158" i="1"/>
  <c r="EV1158" i="1"/>
  <c r="FN1158" i="1" s="1"/>
  <c r="EJ1308" i="1"/>
  <c r="FH1308" i="1" s="1"/>
  <c r="FI1308" i="1"/>
  <c r="EV1308" i="1"/>
  <c r="FN1308" i="1" s="1"/>
  <c r="EQ1538" i="1"/>
  <c r="EV1547" i="1"/>
  <c r="FN1547" i="1" s="1"/>
  <c r="FI1547" i="1"/>
  <c r="EJ1547" i="1"/>
  <c r="FH1547" i="1" s="1"/>
  <c r="EJ106" i="1"/>
  <c r="FH106" i="1" s="1"/>
  <c r="FI106" i="1"/>
  <c r="EV106" i="1"/>
  <c r="FN106" i="1" s="1"/>
  <c r="EJ232" i="1"/>
  <c r="FH232" i="1" s="1"/>
  <c r="FI232" i="1"/>
  <c r="EV232" i="1"/>
  <c r="FN232" i="1" s="1"/>
  <c r="ES192" i="1"/>
  <c r="FK192" i="1" s="1"/>
  <c r="EQ513" i="1"/>
  <c r="EJ588" i="1"/>
  <c r="FH588" i="1" s="1"/>
  <c r="FI588" i="1"/>
  <c r="EV588" i="1"/>
  <c r="FN588" i="1" s="1"/>
  <c r="ER681" i="1"/>
  <c r="FJ681" i="1" s="1"/>
  <c r="EQ549" i="1"/>
  <c r="ES749" i="1"/>
  <c r="FK749" i="1" s="1"/>
  <c r="EV768" i="1"/>
  <c r="FN768" i="1" s="1"/>
  <c r="EJ768" i="1"/>
  <c r="FH768" i="1" s="1"/>
  <c r="FI768" i="1"/>
  <c r="EJ953" i="1"/>
  <c r="FH953" i="1" s="1"/>
  <c r="FI953" i="1"/>
  <c r="EV953" i="1"/>
  <c r="FN953" i="1" s="1"/>
  <c r="FI797" i="1"/>
  <c r="ER994" i="1"/>
  <c r="FJ994" i="1" s="1"/>
  <c r="EV1045" i="1"/>
  <c r="FN1045" i="1" s="1"/>
  <c r="EJ1045" i="1"/>
  <c r="FH1045" i="1" s="1"/>
  <c r="FI1045" i="1"/>
  <c r="ES1057" i="1"/>
  <c r="FK1057" i="1" s="1"/>
  <c r="ER1130" i="1"/>
  <c r="FJ1130" i="1" s="1"/>
  <c r="ES1121" i="1"/>
  <c r="FK1121" i="1" s="1"/>
  <c r="FI1283" i="1"/>
  <c r="EV1283" i="1"/>
  <c r="FN1283" i="1" s="1"/>
  <c r="EJ1283" i="1"/>
  <c r="FH1283" i="1" s="1"/>
  <c r="EV1371" i="1"/>
  <c r="FN1371" i="1" s="1"/>
  <c r="FI1371" i="1"/>
  <c r="EJ1371" i="1"/>
  <c r="FH1371" i="1" s="1"/>
  <c r="FI1379" i="1"/>
  <c r="EJ1379" i="1"/>
  <c r="FH1379" i="1" s="1"/>
  <c r="EV1379" i="1"/>
  <c r="FN1379" i="1" s="1"/>
  <c r="EJ1387" i="1"/>
  <c r="FH1387" i="1" s="1"/>
  <c r="FI1387" i="1"/>
  <c r="EV1387" i="1"/>
  <c r="FN1387" i="1" s="1"/>
  <c r="EV1480" i="1"/>
  <c r="FN1480" i="1" s="1"/>
  <c r="EJ1480" i="1"/>
  <c r="FH1480" i="1" s="1"/>
  <c r="FI1480" i="1"/>
  <c r="EV1463" i="1"/>
  <c r="FN1463" i="1" s="1"/>
  <c r="EJ1463" i="1"/>
  <c r="FH1463" i="1" s="1"/>
  <c r="FI1463" i="1"/>
  <c r="EV930" i="1"/>
  <c r="FN930" i="1" s="1"/>
  <c r="EJ930" i="1"/>
  <c r="FH930" i="1" s="1"/>
  <c r="FI930" i="1"/>
  <c r="FT1309" i="1"/>
  <c r="FS1309" i="1"/>
  <c r="FR1309" i="1"/>
  <c r="FQ1309" i="1"/>
  <c r="FX1309" i="1"/>
  <c r="FW1309" i="1"/>
  <c r="FV1309" i="1"/>
  <c r="FU1309" i="1"/>
  <c r="FU1444" i="1"/>
  <c r="FT1444" i="1"/>
  <c r="FS1444" i="1"/>
  <c r="FR1444" i="1"/>
  <c r="FQ1444" i="1"/>
  <c r="FV1444" i="1"/>
  <c r="FX1444" i="1"/>
  <c r="FW1444" i="1"/>
  <c r="EJ169" i="1"/>
  <c r="FH169" i="1" s="1"/>
  <c r="EV169" i="1"/>
  <c r="FN169" i="1" s="1"/>
  <c r="FI169" i="1"/>
  <c r="FI151" i="1"/>
  <c r="EV151" i="1"/>
  <c r="FN151" i="1" s="1"/>
  <c r="EJ151" i="1"/>
  <c r="FH151" i="1" s="1"/>
  <c r="FI159" i="1"/>
  <c r="EJ363" i="1"/>
  <c r="FH363" i="1" s="1"/>
  <c r="FI363" i="1"/>
  <c r="EV363" i="1"/>
  <c r="FN363" i="1" s="1"/>
  <c r="FI402" i="1"/>
  <c r="EV402" i="1"/>
  <c r="FN402" i="1" s="1"/>
  <c r="EJ402" i="1"/>
  <c r="FH402" i="1" s="1"/>
  <c r="EV540" i="1"/>
  <c r="FN540" i="1" s="1"/>
  <c r="FI540" i="1"/>
  <c r="EJ540" i="1"/>
  <c r="FH540" i="1" s="1"/>
  <c r="EQ658" i="1"/>
  <c r="ES701" i="1"/>
  <c r="FK701" i="1" s="1"/>
  <c r="EJ873" i="1"/>
  <c r="FH873" i="1" s="1"/>
  <c r="FI873" i="1"/>
  <c r="EV873" i="1"/>
  <c r="FN873" i="1" s="1"/>
  <c r="FI896" i="1"/>
  <c r="EV896" i="1"/>
  <c r="FN896" i="1" s="1"/>
  <c r="EJ896" i="1"/>
  <c r="FH896" i="1" s="1"/>
  <c r="EJ987" i="1"/>
  <c r="FH987" i="1" s="1"/>
  <c r="ES920" i="1"/>
  <c r="FK920" i="1" s="1"/>
  <c r="ER974" i="1"/>
  <c r="FJ974" i="1" s="1"/>
  <c r="EJ1123" i="1"/>
  <c r="FH1123" i="1" s="1"/>
  <c r="FI1123" i="1"/>
  <c r="EV1123" i="1"/>
  <c r="FN1123" i="1" s="1"/>
  <c r="ER1165" i="1"/>
  <c r="FJ1165" i="1" s="1"/>
  <c r="ER1174" i="1"/>
  <c r="FJ1174" i="1" s="1"/>
  <c r="EV1173" i="1"/>
  <c r="FN1173" i="1" s="1"/>
  <c r="FI1173" i="1"/>
  <c r="EJ1173" i="1"/>
  <c r="FH1173" i="1" s="1"/>
  <c r="ES1224" i="1"/>
  <c r="FK1224" i="1" s="1"/>
  <c r="EV1250" i="1"/>
  <c r="FN1250" i="1" s="1"/>
  <c r="EJ1250" i="1"/>
  <c r="FH1250" i="1" s="1"/>
  <c r="FI1250" i="1"/>
  <c r="EV1245" i="1"/>
  <c r="FN1245" i="1" s="1"/>
  <c r="EJ1245" i="1"/>
  <c r="FH1245" i="1" s="1"/>
  <c r="FI1245" i="1"/>
  <c r="ES1298" i="1"/>
  <c r="FK1298" i="1" s="1"/>
  <c r="ER1332" i="1"/>
  <c r="FJ1332" i="1" s="1"/>
  <c r="EV1344" i="1"/>
  <c r="FN1344" i="1" s="1"/>
  <c r="EJ1344" i="1"/>
  <c r="FH1344" i="1" s="1"/>
  <c r="FI1344" i="1"/>
  <c r="EV1368" i="1"/>
  <c r="FN1368" i="1" s="1"/>
  <c r="FI1368" i="1"/>
  <c r="EJ1368" i="1"/>
  <c r="FH1368" i="1" s="1"/>
  <c r="EJ1427" i="1"/>
  <c r="FH1427" i="1" s="1"/>
  <c r="FI1427" i="1"/>
  <c r="EV1427" i="1"/>
  <c r="FN1427" i="1" s="1"/>
  <c r="ER1429" i="1"/>
  <c r="FJ1429" i="1" s="1"/>
  <c r="ER1492" i="1"/>
  <c r="FJ1492" i="1" s="1"/>
  <c r="FI1468" i="1"/>
  <c r="EV1468" i="1"/>
  <c r="FN1468" i="1" s="1"/>
  <c r="EJ1468" i="1"/>
  <c r="FH1468" i="1" s="1"/>
  <c r="ER1483" i="1"/>
  <c r="FJ1483" i="1" s="1"/>
  <c r="ES1517" i="1"/>
  <c r="FK1517" i="1" s="1"/>
  <c r="EJ1587" i="1"/>
  <c r="FH1587" i="1" s="1"/>
  <c r="FI1587" i="1"/>
  <c r="EV1587" i="1"/>
  <c r="FN1587" i="1" s="1"/>
  <c r="EJ1285" i="1"/>
  <c r="FH1285" i="1" s="1"/>
  <c r="FI1285" i="1"/>
  <c r="EV1285" i="1"/>
  <c r="FN1285" i="1" s="1"/>
  <c r="EV59" i="1"/>
  <c r="FN59" i="1" s="1"/>
  <c r="EJ59" i="1"/>
  <c r="FH59" i="1" s="1"/>
  <c r="FI59" i="1"/>
  <c r="EJ122" i="1"/>
  <c r="FH122" i="1" s="1"/>
  <c r="EJ15" i="1"/>
  <c r="FH15" i="1" s="1"/>
  <c r="EV15" i="1"/>
  <c r="FN15" i="1" s="1"/>
  <c r="FI15" i="1"/>
  <c r="EV249" i="1"/>
  <c r="FN249" i="1" s="1"/>
  <c r="FI249" i="1"/>
  <c r="EJ249" i="1"/>
  <c r="FH249" i="1" s="1"/>
  <c r="ES227" i="1"/>
  <c r="FK227" i="1" s="1"/>
  <c r="EQ311" i="1"/>
  <c r="EV258" i="1"/>
  <c r="FN258" i="1" s="1"/>
  <c r="FI258" i="1"/>
  <c r="EJ258" i="1"/>
  <c r="FH258" i="1" s="1"/>
  <c r="EQ383" i="1"/>
  <c r="EQ438" i="1"/>
  <c r="EJ605" i="1"/>
  <c r="FH605" i="1" s="1"/>
  <c r="FI605" i="1"/>
  <c r="EV605" i="1"/>
  <c r="FN605" i="1" s="1"/>
  <c r="EV685" i="1"/>
  <c r="FN685" i="1" s="1"/>
  <c r="EJ685" i="1"/>
  <c r="FH685" i="1" s="1"/>
  <c r="FI685" i="1"/>
  <c r="EJ676" i="1"/>
  <c r="FH676" i="1" s="1"/>
  <c r="FI676" i="1"/>
  <c r="EV676" i="1"/>
  <c r="FN676" i="1" s="1"/>
  <c r="ER808" i="1"/>
  <c r="FJ808" i="1" s="1"/>
  <c r="EV823" i="1"/>
  <c r="FN823" i="1" s="1"/>
  <c r="EJ823" i="1"/>
  <c r="FH823" i="1" s="1"/>
  <c r="FI823" i="1"/>
  <c r="FI1089" i="1"/>
  <c r="EV1089" i="1"/>
  <c r="FN1089" i="1" s="1"/>
  <c r="EJ1089" i="1"/>
  <c r="FH1089" i="1" s="1"/>
  <c r="FI1069" i="1"/>
  <c r="EV1069" i="1"/>
  <c r="FN1069" i="1" s="1"/>
  <c r="EJ1069" i="1"/>
  <c r="FH1069" i="1" s="1"/>
  <c r="EV1160" i="1"/>
  <c r="FN1160" i="1" s="1"/>
  <c r="EJ1160" i="1"/>
  <c r="FH1160" i="1" s="1"/>
  <c r="FI1160" i="1"/>
  <c r="EV1284" i="1"/>
  <c r="FN1284" i="1" s="1"/>
  <c r="EJ1284" i="1"/>
  <c r="FH1284" i="1" s="1"/>
  <c r="FI1284" i="1"/>
  <c r="EQ1336" i="1"/>
  <c r="EQ1380" i="1"/>
  <c r="ER1432" i="1"/>
  <c r="FJ1432" i="1" s="1"/>
  <c r="ER1446" i="1"/>
  <c r="FJ1446" i="1" s="1"/>
  <c r="FQ743" i="1"/>
  <c r="FW743" i="1"/>
  <c r="FV743" i="1"/>
  <c r="FT743" i="1"/>
  <c r="FS743" i="1"/>
  <c r="FX743" i="1"/>
  <c r="FU743" i="1"/>
  <c r="FR743" i="1"/>
  <c r="EJ918" i="1"/>
  <c r="FH918" i="1" s="1"/>
  <c r="EJ126" i="1"/>
  <c r="FH126" i="1" s="1"/>
  <c r="FI126" i="1"/>
  <c r="EV126" i="1"/>
  <c r="FN126" i="1" s="1"/>
  <c r="EV48" i="1"/>
  <c r="FN48" i="1" s="1"/>
  <c r="EJ48" i="1"/>
  <c r="FH48" i="1" s="1"/>
  <c r="FI48" i="1"/>
  <c r="EV257" i="1"/>
  <c r="FN257" i="1" s="1"/>
  <c r="FI257" i="1"/>
  <c r="EJ257" i="1"/>
  <c r="FH257" i="1" s="1"/>
  <c r="EJ348" i="1"/>
  <c r="FH348" i="1" s="1"/>
  <c r="FI348" i="1"/>
  <c r="EV348" i="1"/>
  <c r="FN348" i="1" s="1"/>
  <c r="ES489" i="1"/>
  <c r="FK489" i="1" s="1"/>
  <c r="EJ372" i="1"/>
  <c r="FH372" i="1" s="1"/>
  <c r="FI372" i="1"/>
  <c r="EV372" i="1"/>
  <c r="FN372" i="1" s="1"/>
  <c r="EJ200" i="1"/>
  <c r="FH200" i="1" s="1"/>
  <c r="FI200" i="1"/>
  <c r="EV200" i="1"/>
  <c r="FN200" i="1" s="1"/>
  <c r="ES425" i="1"/>
  <c r="FK425" i="1" s="1"/>
  <c r="ES532" i="1"/>
  <c r="FK532" i="1" s="1"/>
  <c r="EV617" i="1"/>
  <c r="FN617" i="1" s="1"/>
  <c r="EJ617" i="1"/>
  <c r="FI617" i="1"/>
  <c r="ER546" i="1"/>
  <c r="FJ546" i="1" s="1"/>
  <c r="ER629" i="1"/>
  <c r="FJ629" i="1" s="1"/>
  <c r="EV955" i="1"/>
  <c r="FN955" i="1" s="1"/>
  <c r="FI955" i="1"/>
  <c r="EJ955" i="1"/>
  <c r="FH955" i="1" s="1"/>
  <c r="EV704" i="1"/>
  <c r="FN704" i="1" s="1"/>
  <c r="EJ704" i="1"/>
  <c r="FH704" i="1" s="1"/>
  <c r="FI704" i="1"/>
  <c r="EJ845" i="1"/>
  <c r="FH845" i="1" s="1"/>
  <c r="EJ773" i="1"/>
  <c r="FH773" i="1" s="1"/>
  <c r="FI773" i="1"/>
  <c r="EV773" i="1"/>
  <c r="FN773" i="1" s="1"/>
  <c r="ES817" i="1"/>
  <c r="FK817" i="1" s="1"/>
  <c r="ER932" i="1"/>
  <c r="FJ932" i="1" s="1"/>
  <c r="EJ835" i="1"/>
  <c r="FH835" i="1" s="1"/>
  <c r="EQ880" i="1"/>
  <c r="FI985" i="1"/>
  <c r="FI1005" i="1"/>
  <c r="EQ1056" i="1"/>
  <c r="EV1171" i="1"/>
  <c r="FN1171" i="1" s="1"/>
  <c r="EJ1171" i="1"/>
  <c r="FH1171" i="1" s="1"/>
  <c r="FI1171" i="1"/>
  <c r="EV1170" i="1"/>
  <c r="FN1170" i="1" s="1"/>
  <c r="EJ1327" i="1"/>
  <c r="FH1327" i="1" s="1"/>
  <c r="FI1327" i="1"/>
  <c r="EV1327" i="1"/>
  <c r="FN1327" i="1" s="1"/>
  <c r="EV1420" i="1"/>
  <c r="FN1420" i="1" s="1"/>
  <c r="FI1420" i="1"/>
  <c r="EJ1420" i="1"/>
  <c r="FH1420" i="1" s="1"/>
  <c r="EJ1490" i="1"/>
  <c r="FH1490" i="1" s="1"/>
  <c r="FI1490" i="1"/>
  <c r="EV1490" i="1"/>
  <c r="FN1490" i="1" s="1"/>
  <c r="EQ1527" i="1"/>
  <c r="ER385" i="1"/>
  <c r="FJ385" i="1" s="1"/>
  <c r="ER228" i="1"/>
  <c r="FJ228" i="1" s="1"/>
  <c r="ER660" i="1"/>
  <c r="FJ660" i="1" s="1"/>
  <c r="EV695" i="1"/>
  <c r="FN695" i="1" s="1"/>
  <c r="EQ618" i="1"/>
  <c r="EV715" i="1"/>
  <c r="FN715" i="1" s="1"/>
  <c r="ER625" i="1"/>
  <c r="FJ625" i="1" s="1"/>
  <c r="FW745" i="1"/>
  <c r="FU745" i="1"/>
  <c r="FT745" i="1"/>
  <c r="FS745" i="1"/>
  <c r="FR745" i="1"/>
  <c r="FQ745" i="1"/>
  <c r="FX745" i="1"/>
  <c r="FV745" i="1"/>
  <c r="EV1110" i="1"/>
  <c r="FN1110" i="1" s="1"/>
  <c r="FV1110" i="1" s="1"/>
  <c r="FQ64" i="1"/>
  <c r="FX64" i="1"/>
  <c r="FV64" i="1"/>
  <c r="FW64" i="1"/>
  <c r="FU64" i="1"/>
  <c r="FT64" i="1"/>
  <c r="FS64" i="1"/>
  <c r="FR64" i="1"/>
  <c r="EJ499" i="1"/>
  <c r="FH499" i="1" s="1"/>
  <c r="EJ1151" i="1"/>
  <c r="FH1151" i="1" s="1"/>
  <c r="EJ1036" i="1"/>
  <c r="FH1036" i="1" s="1"/>
  <c r="EJ887" i="1"/>
  <c r="FH887" i="1" s="1"/>
  <c r="EJ1167" i="1"/>
  <c r="FH1167" i="1" s="1"/>
  <c r="FS1086" i="1"/>
  <c r="FR1086" i="1"/>
  <c r="FQ1086" i="1"/>
  <c r="FX1086" i="1"/>
  <c r="FW1086" i="1"/>
  <c r="FV1086" i="1"/>
  <c r="FU1086" i="1"/>
  <c r="FT1086" i="1"/>
  <c r="EJ1041" i="1"/>
  <c r="FH1041" i="1" s="1"/>
  <c r="EV46" i="1"/>
  <c r="FN46" i="1" s="1"/>
  <c r="EJ975" i="1"/>
  <c r="FH975" i="1" s="1"/>
  <c r="EJ339" i="1"/>
  <c r="FH339" i="1" s="1"/>
  <c r="EJ1451" i="1"/>
  <c r="FH1451" i="1" s="1"/>
  <c r="FI362" i="1"/>
  <c r="EV362" i="1"/>
  <c r="FN362" i="1" s="1"/>
  <c r="EJ362" i="1"/>
  <c r="FH362" i="1" s="1"/>
  <c r="EJ720" i="1"/>
  <c r="FH720" i="1" s="1"/>
  <c r="EJ871" i="1"/>
  <c r="FH871" i="1" s="1"/>
  <c r="EV261" i="1"/>
  <c r="FN261" i="1" s="1"/>
  <c r="FI261" i="1"/>
  <c r="EJ261" i="1"/>
  <c r="FH261" i="1" s="1"/>
  <c r="EV623" i="1"/>
  <c r="FN623" i="1" s="1"/>
  <c r="FI623" i="1"/>
  <c r="EJ623" i="1"/>
  <c r="FH623" i="1" s="1"/>
  <c r="EV475" i="1"/>
  <c r="FN475" i="1" s="1"/>
  <c r="FI475" i="1"/>
  <c r="EJ475" i="1"/>
  <c r="FH475" i="1" s="1"/>
  <c r="FW609" i="1"/>
  <c r="FV609" i="1"/>
  <c r="FU609" i="1"/>
  <c r="FT609" i="1"/>
  <c r="FS609" i="1"/>
  <c r="FR609" i="1"/>
  <c r="FQ609" i="1"/>
  <c r="FX609" i="1"/>
  <c r="EV209" i="1"/>
  <c r="FN209" i="1" s="1"/>
  <c r="FI209" i="1"/>
  <c r="EJ209" i="1"/>
  <c r="FH209" i="1" s="1"/>
  <c r="EV481" i="1"/>
  <c r="FN481" i="1" s="1"/>
  <c r="EJ481" i="1"/>
  <c r="FH481" i="1" s="1"/>
  <c r="FI481" i="1"/>
  <c r="FS1132" i="1"/>
  <c r="FR1132" i="1"/>
  <c r="FX1132" i="1"/>
  <c r="FW1132" i="1"/>
  <c r="FV1132" i="1"/>
  <c r="FU1132" i="1"/>
  <c r="FQ1132" i="1"/>
  <c r="FT1132" i="1"/>
  <c r="EV1256" i="1"/>
  <c r="FN1256" i="1" s="1"/>
  <c r="EJ1256" i="1"/>
  <c r="FH1256" i="1" s="1"/>
  <c r="FI1256" i="1"/>
  <c r="FR143" i="1"/>
  <c r="FX143" i="1"/>
  <c r="FQ143" i="1"/>
  <c r="FW143" i="1"/>
  <c r="FV143" i="1"/>
  <c r="FU143" i="1"/>
  <c r="FT143" i="1"/>
  <c r="FS143" i="1"/>
  <c r="EJ315" i="1"/>
  <c r="FH315" i="1" s="1"/>
  <c r="FI315" i="1"/>
  <c r="EV315" i="1"/>
  <c r="FN315" i="1" s="1"/>
  <c r="FI202" i="1"/>
  <c r="EV202" i="1"/>
  <c r="FN202" i="1" s="1"/>
  <c r="EJ202" i="1"/>
  <c r="FH202" i="1" s="1"/>
  <c r="FI386" i="1"/>
  <c r="EV386" i="1"/>
  <c r="FN386" i="1" s="1"/>
  <c r="EJ386" i="1"/>
  <c r="FH386" i="1" s="1"/>
  <c r="EJ240" i="1"/>
  <c r="FH240" i="1" s="1"/>
  <c r="FI240" i="1"/>
  <c r="EV240" i="1"/>
  <c r="FN240" i="1" s="1"/>
  <c r="EJ208" i="1"/>
  <c r="FH208" i="1" s="1"/>
  <c r="FI208" i="1"/>
  <c r="EV208" i="1"/>
  <c r="FN208" i="1" s="1"/>
  <c r="EJ580" i="1"/>
  <c r="FH580" i="1" s="1"/>
  <c r="FI580" i="1"/>
  <c r="EV580" i="1"/>
  <c r="FN580" i="1" s="1"/>
  <c r="EJ567" i="1"/>
  <c r="FH567" i="1" s="1"/>
  <c r="FI567" i="1"/>
  <c r="EV567" i="1"/>
  <c r="FN567" i="1" s="1"/>
  <c r="EJ620" i="1"/>
  <c r="FH620" i="1" s="1"/>
  <c r="FI620" i="1"/>
  <c r="EV620" i="1"/>
  <c r="FN620" i="1" s="1"/>
  <c r="FU738" i="1"/>
  <c r="FT738" i="1"/>
  <c r="FS738" i="1"/>
  <c r="FR738" i="1"/>
  <c r="FQ738" i="1"/>
  <c r="FX738" i="1"/>
  <c r="FW738" i="1"/>
  <c r="FV738" i="1"/>
  <c r="EJ822" i="1"/>
  <c r="FH822" i="1" s="1"/>
  <c r="FI822" i="1"/>
  <c r="EV822" i="1"/>
  <c r="FN822" i="1" s="1"/>
  <c r="EJ960" i="1"/>
  <c r="FH960" i="1" s="1"/>
  <c r="EJ997" i="1"/>
  <c r="FH997" i="1" s="1"/>
  <c r="FI997" i="1"/>
  <c r="EV997" i="1"/>
  <c r="FN997" i="1" s="1"/>
  <c r="FI1204" i="1"/>
  <c r="EV1204" i="1"/>
  <c r="FN1204" i="1" s="1"/>
  <c r="EJ1204" i="1"/>
  <c r="FH1204" i="1" s="1"/>
  <c r="EV1207" i="1"/>
  <c r="FN1207" i="1" s="1"/>
  <c r="EJ1207" i="1"/>
  <c r="FH1207" i="1" s="1"/>
  <c r="FI1207" i="1"/>
  <c r="EV1229" i="1"/>
  <c r="FN1229" i="1" s="1"/>
  <c r="EJ1229" i="1"/>
  <c r="FH1229" i="1" s="1"/>
  <c r="FI1229" i="1"/>
  <c r="EJ1271" i="1"/>
  <c r="FH1271" i="1" s="1"/>
  <c r="FI1271" i="1"/>
  <c r="EV1271" i="1"/>
  <c r="FN1271" i="1" s="1"/>
  <c r="EV1320" i="1"/>
  <c r="FN1320" i="1" s="1"/>
  <c r="EJ1320" i="1"/>
  <c r="FH1320" i="1" s="1"/>
  <c r="FI1320" i="1"/>
  <c r="FI1328" i="1"/>
  <c r="EV1328" i="1"/>
  <c r="FN1328" i="1" s="1"/>
  <c r="EJ1328" i="1"/>
  <c r="FH1328" i="1" s="1"/>
  <c r="EJ1301" i="1"/>
  <c r="FH1301" i="1" s="1"/>
  <c r="FI1301" i="1"/>
  <c r="EV1301" i="1"/>
  <c r="FN1301" i="1" s="1"/>
  <c r="FI1345" i="1"/>
  <c r="EV1345" i="1"/>
  <c r="FN1345" i="1" s="1"/>
  <c r="EJ1345" i="1"/>
  <c r="FH1345" i="1" s="1"/>
  <c r="EV1435" i="1"/>
  <c r="FN1435" i="1" s="1"/>
  <c r="EJ1435" i="1"/>
  <c r="FH1435" i="1" s="1"/>
  <c r="FI1435" i="1"/>
  <c r="EV1543" i="1"/>
  <c r="FN1543" i="1" s="1"/>
  <c r="FI1543" i="1"/>
  <c r="EJ1543" i="1"/>
  <c r="FH1543" i="1" s="1"/>
  <c r="EV643" i="1"/>
  <c r="FN643" i="1" s="1"/>
  <c r="EJ643" i="1"/>
  <c r="FH643" i="1" s="1"/>
  <c r="FI643" i="1"/>
  <c r="EJ1293" i="1"/>
  <c r="FH1293" i="1" s="1"/>
  <c r="EJ148" i="1"/>
  <c r="FH148" i="1" s="1"/>
  <c r="FI167" i="1"/>
  <c r="EV167" i="1"/>
  <c r="FN167" i="1" s="1"/>
  <c r="EJ167" i="1"/>
  <c r="FH167" i="1" s="1"/>
  <c r="EV44" i="1"/>
  <c r="FN44" i="1" s="1"/>
  <c r="EJ44" i="1"/>
  <c r="FH44" i="1" s="1"/>
  <c r="FI44" i="1"/>
  <c r="EV550" i="1"/>
  <c r="FN550" i="1" s="1"/>
  <c r="FI550" i="1"/>
  <c r="EJ550" i="1"/>
  <c r="FH550" i="1" s="1"/>
  <c r="FK598" i="1"/>
  <c r="ES614" i="1"/>
  <c r="EJ221" i="1"/>
  <c r="FH221" i="1" s="1"/>
  <c r="FI221" i="1"/>
  <c r="EV221" i="1"/>
  <c r="FN221" i="1" s="1"/>
  <c r="FI626" i="1"/>
  <c r="EJ626" i="1"/>
  <c r="FH626" i="1" s="1"/>
  <c r="EV626" i="1"/>
  <c r="FN626" i="1" s="1"/>
  <c r="EV610" i="1"/>
  <c r="FN610" i="1" s="1"/>
  <c r="EJ611" i="1"/>
  <c r="FH611" i="1" s="1"/>
  <c r="FI611" i="1"/>
  <c r="EV611" i="1"/>
  <c r="FN611" i="1" s="1"/>
  <c r="EV724" i="1"/>
  <c r="FN724" i="1" s="1"/>
  <c r="EJ724" i="1"/>
  <c r="FH724" i="1" s="1"/>
  <c r="FI724" i="1"/>
  <c r="EJ899" i="1"/>
  <c r="FH899" i="1" s="1"/>
  <c r="FI899" i="1"/>
  <c r="EV899" i="1"/>
  <c r="FN899" i="1" s="1"/>
  <c r="EJ883" i="1"/>
  <c r="FH883" i="1" s="1"/>
  <c r="FI883" i="1"/>
  <c r="EV883" i="1"/>
  <c r="FN883" i="1" s="1"/>
  <c r="EJ866" i="1"/>
  <c r="FH866" i="1" s="1"/>
  <c r="FI866" i="1"/>
  <c r="EV866" i="1"/>
  <c r="FN866" i="1" s="1"/>
  <c r="FI1140" i="1"/>
  <c r="EV1140" i="1"/>
  <c r="FN1140" i="1" s="1"/>
  <c r="EJ1140" i="1"/>
  <c r="FH1140" i="1" s="1"/>
  <c r="EV1321" i="1"/>
  <c r="FN1321" i="1" s="1"/>
  <c r="EJ1321" i="1"/>
  <c r="FH1321" i="1" s="1"/>
  <c r="FI1321" i="1"/>
  <c r="EV1426" i="1"/>
  <c r="FN1426" i="1" s="1"/>
  <c r="FI1426" i="1"/>
  <c r="EJ1426" i="1"/>
  <c r="FH1426" i="1" s="1"/>
  <c r="EJ1386" i="1"/>
  <c r="FH1386" i="1" s="1"/>
  <c r="FI1386" i="1"/>
  <c r="EV1386" i="1"/>
  <c r="FN1386" i="1" s="1"/>
  <c r="ES1424" i="1"/>
  <c r="FK1424" i="1" s="1"/>
  <c r="EV1472" i="1"/>
  <c r="FN1472" i="1" s="1"/>
  <c r="FI1472" i="1"/>
  <c r="EJ1472" i="1"/>
  <c r="FH1472" i="1" s="1"/>
  <c r="EJ1501" i="1"/>
  <c r="FH1501" i="1" s="1"/>
  <c r="FI1501" i="1"/>
  <c r="EV1501" i="1"/>
  <c r="FN1501" i="1" s="1"/>
  <c r="EJ1520" i="1"/>
  <c r="FH1520" i="1" s="1"/>
  <c r="FI1520" i="1"/>
  <c r="EV1520" i="1"/>
  <c r="FN1520" i="1" s="1"/>
  <c r="EJ1591" i="1"/>
  <c r="FH1591" i="1" s="1"/>
  <c r="FI1591" i="1"/>
  <c r="EV1591" i="1"/>
  <c r="FN1591" i="1" s="1"/>
  <c r="EJ1590" i="1"/>
  <c r="FH1590" i="1" s="1"/>
  <c r="EJ740" i="1"/>
  <c r="FH740" i="1" s="1"/>
  <c r="FI740" i="1"/>
  <c r="EV740" i="1"/>
  <c r="FN740" i="1" s="1"/>
  <c r="EV1239" i="1"/>
  <c r="FN1239" i="1" s="1"/>
  <c r="EJ1239" i="1"/>
  <c r="FH1239" i="1" s="1"/>
  <c r="FI1239" i="1"/>
  <c r="EJ75" i="1"/>
  <c r="FH75" i="1" s="1"/>
  <c r="FI75" i="1"/>
  <c r="EV75" i="1"/>
  <c r="FN75" i="1" s="1"/>
  <c r="ER517" i="1"/>
  <c r="FJ517" i="1" s="1"/>
  <c r="EV345" i="1"/>
  <c r="FN345" i="1" s="1"/>
  <c r="FI345" i="1"/>
  <c r="EJ345" i="1"/>
  <c r="FH345" i="1" s="1"/>
  <c r="FI391" i="1"/>
  <c r="EV391" i="1"/>
  <c r="FN391" i="1" s="1"/>
  <c r="EJ391" i="1"/>
  <c r="FH391" i="1" s="1"/>
  <c r="ER443" i="1"/>
  <c r="FJ443" i="1" s="1"/>
  <c r="EV375" i="1"/>
  <c r="FN375" i="1" s="1"/>
  <c r="EJ375" i="1"/>
  <c r="FH375" i="1" s="1"/>
  <c r="FI375" i="1"/>
  <c r="EQ430" i="1"/>
  <c r="FI680" i="1"/>
  <c r="EV680" i="1"/>
  <c r="FN680" i="1" s="1"/>
  <c r="EJ680" i="1"/>
  <c r="FH680" i="1" s="1"/>
  <c r="ER661" i="1"/>
  <c r="FJ661" i="1" s="1"/>
  <c r="EJ746" i="1"/>
  <c r="FH746" i="1" s="1"/>
  <c r="EJ943" i="1"/>
  <c r="FH943" i="1" s="1"/>
  <c r="FI943" i="1"/>
  <c r="EV943" i="1"/>
  <c r="FN943" i="1" s="1"/>
  <c r="EJ961" i="1"/>
  <c r="FH961" i="1" s="1"/>
  <c r="FI961" i="1"/>
  <c r="EV961" i="1"/>
  <c r="FN961" i="1" s="1"/>
  <c r="ER855" i="1"/>
  <c r="FJ855" i="1" s="1"/>
  <c r="EJ973" i="1"/>
  <c r="FH973" i="1" s="1"/>
  <c r="EV973" i="1"/>
  <c r="FN973" i="1" s="1"/>
  <c r="FI973" i="1"/>
  <c r="ER982" i="1"/>
  <c r="FJ982" i="1" s="1"/>
  <c r="EJ1077" i="1"/>
  <c r="FH1077" i="1" s="1"/>
  <c r="FI1077" i="1"/>
  <c r="EV1077" i="1"/>
  <c r="FN1077" i="1" s="1"/>
  <c r="ER1131" i="1"/>
  <c r="FJ1131" i="1" s="1"/>
  <c r="ES1189" i="1"/>
  <c r="FK1189" i="1" s="1"/>
  <c r="FI1319" i="1"/>
  <c r="EV1319" i="1"/>
  <c r="FN1319" i="1" s="1"/>
  <c r="EJ1319" i="1"/>
  <c r="FH1319" i="1" s="1"/>
  <c r="EJ1254" i="1"/>
  <c r="FH1254" i="1" s="1"/>
  <c r="FI1254" i="1"/>
  <c r="EV1254" i="1"/>
  <c r="FN1254" i="1" s="1"/>
  <c r="FI1289" i="1"/>
  <c r="EJ1289" i="1"/>
  <c r="FH1289" i="1" s="1"/>
  <c r="EV1289" i="1"/>
  <c r="FN1289" i="1" s="1"/>
  <c r="EJ1307" i="1"/>
  <c r="FH1307" i="1" s="1"/>
  <c r="FI1307" i="1"/>
  <c r="EV1307" i="1"/>
  <c r="FN1307" i="1" s="1"/>
  <c r="EJ1416" i="1"/>
  <c r="FH1416" i="1" s="1"/>
  <c r="EJ1405" i="1"/>
  <c r="FH1405" i="1" s="1"/>
  <c r="FI1405" i="1"/>
  <c r="EV1405" i="1"/>
  <c r="FN1405" i="1" s="1"/>
  <c r="FI1454" i="1"/>
  <c r="EV1454" i="1"/>
  <c r="FN1454" i="1" s="1"/>
  <c r="EJ1454" i="1"/>
  <c r="FH1454" i="1" s="1"/>
  <c r="ER1538" i="1"/>
  <c r="FJ1538" i="1" s="1"/>
  <c r="EV1560" i="1"/>
  <c r="FN1560" i="1" s="1"/>
  <c r="EJ1560" i="1"/>
  <c r="FH1560" i="1" s="1"/>
  <c r="FI1560" i="1"/>
  <c r="EV127" i="1"/>
  <c r="FN127" i="1" s="1"/>
  <c r="EJ127" i="1"/>
  <c r="FH127" i="1" s="1"/>
  <c r="FI127" i="1"/>
  <c r="EJ83" i="1"/>
  <c r="FH83" i="1" s="1"/>
  <c r="FI150" i="1"/>
  <c r="EV150" i="1"/>
  <c r="FN150" i="1" s="1"/>
  <c r="EJ150" i="1"/>
  <c r="FH150" i="1" s="1"/>
  <c r="EJ164" i="1"/>
  <c r="FH164" i="1" s="1"/>
  <c r="FI164" i="1"/>
  <c r="EV164" i="1"/>
  <c r="FN164" i="1" s="1"/>
  <c r="EJ443" i="1"/>
  <c r="FH443" i="1" s="1"/>
  <c r="FI443" i="1"/>
  <c r="EV443" i="1"/>
  <c r="FN443" i="1" s="1"/>
  <c r="ER192" i="1"/>
  <c r="FJ192" i="1" s="1"/>
  <c r="EJ451" i="1"/>
  <c r="FH451" i="1" s="1"/>
  <c r="FI451" i="1"/>
  <c r="EV451" i="1"/>
  <c r="FN451" i="1" s="1"/>
  <c r="ES211" i="1"/>
  <c r="FK211" i="1" s="1"/>
  <c r="EQ522" i="1"/>
  <c r="EJ761" i="1"/>
  <c r="FH761" i="1" s="1"/>
  <c r="FI761" i="1"/>
  <c r="EV761" i="1"/>
  <c r="FN761" i="1" s="1"/>
  <c r="EJ638" i="1"/>
  <c r="FH638" i="1" s="1"/>
  <c r="EV755" i="1"/>
  <c r="FN755" i="1" s="1"/>
  <c r="EJ755" i="1"/>
  <c r="FH755" i="1" s="1"/>
  <c r="FI755" i="1"/>
  <c r="ER797" i="1"/>
  <c r="FJ797" i="1" s="1"/>
  <c r="EJ787" i="1"/>
  <c r="FH787" i="1" s="1"/>
  <c r="FI787" i="1"/>
  <c r="EV787" i="1"/>
  <c r="FN787" i="1" s="1"/>
  <c r="EQ950" i="1"/>
  <c r="ES1054" i="1"/>
  <c r="FK1054" i="1" s="1"/>
  <c r="ES1018" i="1"/>
  <c r="FK1018" i="1" s="1"/>
  <c r="EJ1105" i="1"/>
  <c r="FH1105" i="1" s="1"/>
  <c r="FI1105" i="1"/>
  <c r="EV1105" i="1"/>
  <c r="FN1105" i="1" s="1"/>
  <c r="EJ1040" i="1"/>
  <c r="FH1040" i="1" s="1"/>
  <c r="FI1040" i="1"/>
  <c r="EV1040" i="1"/>
  <c r="FN1040" i="1" s="1"/>
  <c r="FI1185" i="1"/>
  <c r="EQ1255" i="1"/>
  <c r="ES1567" i="1"/>
  <c r="FK1567" i="1" s="1"/>
  <c r="EJ1602" i="1"/>
  <c r="FH1602" i="1" s="1"/>
  <c r="FI1602" i="1"/>
  <c r="EV1602" i="1"/>
  <c r="FN1602" i="1" s="1"/>
  <c r="EJ1389" i="1"/>
  <c r="FH1389" i="1" s="1"/>
  <c r="FI1389" i="1"/>
  <c r="EV1389" i="1"/>
  <c r="FN1389" i="1" s="1"/>
  <c r="EV1466" i="1"/>
  <c r="FN1466" i="1" s="1"/>
  <c r="EJ1466" i="1"/>
  <c r="FH1466" i="1" s="1"/>
  <c r="FI1466" i="1"/>
  <c r="ER159" i="1"/>
  <c r="FJ159" i="1" s="1"/>
  <c r="EJ387" i="1"/>
  <c r="FH387" i="1" s="1"/>
  <c r="FI387" i="1"/>
  <c r="EV387" i="1"/>
  <c r="FN387" i="1" s="1"/>
  <c r="EJ490" i="1"/>
  <c r="FH490" i="1" s="1"/>
  <c r="FI490" i="1"/>
  <c r="EV490" i="1"/>
  <c r="FN490" i="1" s="1"/>
  <c r="EJ282" i="1"/>
  <c r="FH282" i="1" s="1"/>
  <c r="FI282" i="1"/>
  <c r="EV282" i="1"/>
  <c r="FN282" i="1" s="1"/>
  <c r="EJ313" i="1"/>
  <c r="FH313" i="1" s="1"/>
  <c r="FI313" i="1"/>
  <c r="EV313" i="1"/>
  <c r="FN313" i="1" s="1"/>
  <c r="EQ245" i="1"/>
  <c r="EV424" i="1"/>
  <c r="FN424" i="1" s="1"/>
  <c r="EJ424" i="1"/>
  <c r="FH424" i="1" s="1"/>
  <c r="FI424" i="1"/>
  <c r="ER404" i="1"/>
  <c r="FJ404" i="1" s="1"/>
  <c r="EJ323" i="1"/>
  <c r="FH323" i="1" s="1"/>
  <c r="FI323" i="1"/>
  <c r="EV323" i="1"/>
  <c r="FN323" i="1" s="1"/>
  <c r="EQ758" i="1"/>
  <c r="EV584" i="1"/>
  <c r="FN584" i="1" s="1"/>
  <c r="EJ584" i="1"/>
  <c r="FH584" i="1" s="1"/>
  <c r="FI584" i="1"/>
  <c r="EJ664" i="1"/>
  <c r="FH664" i="1" s="1"/>
  <c r="EJ836" i="1"/>
  <c r="FH836" i="1" s="1"/>
  <c r="FI836" i="1"/>
  <c r="EV836" i="1"/>
  <c r="FN836" i="1" s="1"/>
  <c r="ER658" i="1"/>
  <c r="FJ658" i="1" s="1"/>
  <c r="FI706" i="1"/>
  <c r="FI984" i="1"/>
  <c r="EV984" i="1"/>
  <c r="FN984" i="1" s="1"/>
  <c r="EJ984" i="1"/>
  <c r="FH984" i="1" s="1"/>
  <c r="ES974" i="1"/>
  <c r="FK974" i="1" s="1"/>
  <c r="FI993" i="1"/>
  <c r="EV993" i="1"/>
  <c r="FN993" i="1" s="1"/>
  <c r="EJ993" i="1"/>
  <c r="FH993" i="1" s="1"/>
  <c r="FI1145" i="1"/>
  <c r="EV1145" i="1"/>
  <c r="FN1145" i="1" s="1"/>
  <c r="EJ1145" i="1"/>
  <c r="FH1145" i="1" s="1"/>
  <c r="ES1174" i="1"/>
  <c r="FK1174" i="1" s="1"/>
  <c r="EV1238" i="1"/>
  <c r="FN1238" i="1" s="1"/>
  <c r="EJ1238" i="1"/>
  <c r="FH1238" i="1" s="1"/>
  <c r="FI1238" i="1"/>
  <c r="EV1310" i="1"/>
  <c r="FN1310" i="1" s="1"/>
  <c r="ES1299" i="1"/>
  <c r="FK1299" i="1" s="1"/>
  <c r="EQ1408" i="1"/>
  <c r="EV1462" i="1"/>
  <c r="FN1462" i="1" s="1"/>
  <c r="EJ1462" i="1"/>
  <c r="FH1462" i="1" s="1"/>
  <c r="FI1462" i="1"/>
  <c r="EQ1496" i="1"/>
  <c r="FS1049" i="1"/>
  <c r="FR1049" i="1"/>
  <c r="FQ1049" i="1"/>
  <c r="FX1049" i="1"/>
  <c r="FW1049" i="1"/>
  <c r="FV1049" i="1"/>
  <c r="FU1049" i="1"/>
  <c r="FT1049" i="1"/>
  <c r="FR1137" i="1"/>
  <c r="FQ1137" i="1"/>
  <c r="FX1137" i="1"/>
  <c r="FW1137" i="1"/>
  <c r="FV1137" i="1"/>
  <c r="FU1137" i="1"/>
  <c r="FT1137" i="1"/>
  <c r="FS1137" i="1"/>
  <c r="ER157" i="1"/>
  <c r="FJ157" i="1" s="1"/>
  <c r="EQ217" i="1"/>
  <c r="EJ365" i="1"/>
  <c r="FH365" i="1" s="1"/>
  <c r="FI365" i="1"/>
  <c r="EV365" i="1"/>
  <c r="FN365" i="1" s="1"/>
  <c r="ER399" i="1"/>
  <c r="FJ399" i="1" s="1"/>
  <c r="ER311" i="1"/>
  <c r="FJ311" i="1" s="1"/>
  <c r="EQ318" i="1"/>
  <c r="EQ413" i="1"/>
  <c r="ER449" i="1"/>
  <c r="FJ449" i="1" s="1"/>
  <c r="ER438" i="1"/>
  <c r="FJ438" i="1" s="1"/>
  <c r="EV727" i="1"/>
  <c r="FN727" i="1" s="1"/>
  <c r="EJ727" i="1"/>
  <c r="FH727" i="1" s="1"/>
  <c r="FI727" i="1"/>
  <c r="EJ803" i="1"/>
  <c r="FH803" i="1" s="1"/>
  <c r="FI803" i="1"/>
  <c r="EV803" i="1"/>
  <c r="FN803" i="1" s="1"/>
  <c r="FI1001" i="1"/>
  <c r="EV1001" i="1"/>
  <c r="FN1001" i="1" s="1"/>
  <c r="EJ1001" i="1"/>
  <c r="FH1001" i="1" s="1"/>
  <c r="EJ981" i="1"/>
  <c r="FH981" i="1" s="1"/>
  <c r="FI981" i="1"/>
  <c r="EV981" i="1"/>
  <c r="FN981" i="1" s="1"/>
  <c r="EV1047" i="1"/>
  <c r="FN1047" i="1" s="1"/>
  <c r="EJ1047" i="1"/>
  <c r="FH1047" i="1" s="1"/>
  <c r="FI1047" i="1"/>
  <c r="EJ1104" i="1"/>
  <c r="FH1104" i="1" s="1"/>
  <c r="FI1162" i="1"/>
  <c r="EV1162" i="1"/>
  <c r="FN1162" i="1" s="1"/>
  <c r="EJ1162" i="1"/>
  <c r="FH1162" i="1" s="1"/>
  <c r="EV1411" i="1"/>
  <c r="FN1411" i="1" s="1"/>
  <c r="EJ1411" i="1"/>
  <c r="FH1411" i="1" s="1"/>
  <c r="FI1411" i="1"/>
  <c r="ES1432" i="1"/>
  <c r="FK1432" i="1" s="1"/>
  <c r="ES1446" i="1"/>
  <c r="FK1446" i="1" s="1"/>
  <c r="EQ1477" i="1"/>
  <c r="FW1541" i="1"/>
  <c r="FV1541" i="1"/>
  <c r="FX1541" i="1"/>
  <c r="FU1541" i="1"/>
  <c r="FT1541" i="1"/>
  <c r="FS1541" i="1"/>
  <c r="FR1541" i="1"/>
  <c r="FQ1541" i="1"/>
  <c r="EJ1589" i="1"/>
  <c r="FH1589" i="1" s="1"/>
  <c r="FI1583" i="1"/>
  <c r="EV1583" i="1"/>
  <c r="FN1583" i="1" s="1"/>
  <c r="EJ1583" i="1"/>
  <c r="FH1583" i="1" s="1"/>
  <c r="EJ902" i="1"/>
  <c r="FH902" i="1" s="1"/>
  <c r="FI902" i="1"/>
  <c r="EV902" i="1"/>
  <c r="FN902" i="1" s="1"/>
  <c r="EV439" i="1"/>
  <c r="FN439" i="1" s="1"/>
  <c r="EJ439" i="1"/>
  <c r="FH439" i="1" s="1"/>
  <c r="FI439" i="1"/>
  <c r="EJ371" i="1"/>
  <c r="FH371" i="1" s="1"/>
  <c r="FI371" i="1"/>
  <c r="EV371" i="1"/>
  <c r="FN371" i="1" s="1"/>
  <c r="EJ388" i="1"/>
  <c r="FH388" i="1" s="1"/>
  <c r="FI388" i="1"/>
  <c r="EV388" i="1"/>
  <c r="FN388" i="1" s="1"/>
  <c r="EV256" i="1"/>
  <c r="FN256" i="1" s="1"/>
  <c r="FI256" i="1"/>
  <c r="EJ256" i="1"/>
  <c r="FH256" i="1" s="1"/>
  <c r="EV627" i="1"/>
  <c r="FN627" i="1" s="1"/>
  <c r="EJ627" i="1"/>
  <c r="FH627" i="1" s="1"/>
  <c r="FI627" i="1"/>
  <c r="ER706" i="1"/>
  <c r="FJ706" i="1" s="1"/>
  <c r="EJ552" i="1"/>
  <c r="FH552" i="1" s="1"/>
  <c r="ES932" i="1"/>
  <c r="FK932" i="1" s="1"/>
  <c r="ER880" i="1"/>
  <c r="FJ880" i="1" s="1"/>
  <c r="ER972" i="1"/>
  <c r="FJ972" i="1" s="1"/>
  <c r="ER985" i="1"/>
  <c r="FJ985" i="1" s="1"/>
  <c r="ER1005" i="1"/>
  <c r="FJ1005" i="1" s="1"/>
  <c r="ER1185" i="1"/>
  <c r="FJ1185" i="1" s="1"/>
  <c r="EQ1182" i="1"/>
  <c r="EJ1322" i="1"/>
  <c r="FH1322" i="1" s="1"/>
  <c r="EV1563" i="1"/>
  <c r="FN1563" i="1" s="1"/>
  <c r="EV201" i="1"/>
  <c r="FN201" i="1" s="1"/>
  <c r="EJ201" i="1"/>
  <c r="FH201" i="1" s="1"/>
  <c r="FI201" i="1"/>
  <c r="FW298" i="1"/>
  <c r="FV298" i="1"/>
  <c r="FU298" i="1"/>
  <c r="FT298" i="1"/>
  <c r="FS298" i="1"/>
  <c r="FR298" i="1"/>
  <c r="FQ298" i="1"/>
  <c r="FX298" i="1"/>
  <c r="ES660" i="1"/>
  <c r="FK660" i="1" s="1"/>
  <c r="EQ434" i="1"/>
  <c r="EJ548" i="1"/>
  <c r="FH548" i="1" s="1"/>
  <c r="FI548" i="1"/>
  <c r="EV548" i="1"/>
  <c r="FN548" i="1" s="1"/>
  <c r="EV602" i="1"/>
  <c r="FN602" i="1" s="1"/>
  <c r="EJ602" i="1"/>
  <c r="FH602" i="1" s="1"/>
  <c r="FI602" i="1"/>
  <c r="ES625" i="1"/>
  <c r="FK625" i="1" s="1"/>
  <c r="EJ703" i="1"/>
  <c r="FH703" i="1" s="1"/>
  <c r="FI703" i="1"/>
  <c r="EV703" i="1"/>
  <c r="FN703" i="1" s="1"/>
  <c r="EQ659" i="1"/>
  <c r="EJ785" i="1"/>
  <c r="FH785" i="1" s="1"/>
  <c r="FI785" i="1"/>
  <c r="EV785" i="1"/>
  <c r="FN785" i="1" s="1"/>
  <c r="EV1422" i="1"/>
  <c r="FN1422" i="1" s="1"/>
  <c r="EV1036" i="1"/>
  <c r="FN1036" i="1" s="1"/>
  <c r="FR61" i="1"/>
  <c r="FQ61" i="1"/>
  <c r="FW61" i="1"/>
  <c r="FV61" i="1"/>
  <c r="FU61" i="1"/>
  <c r="FT61" i="1"/>
  <c r="FS61" i="1"/>
  <c r="FX61" i="1"/>
  <c r="EJ900" i="1"/>
  <c r="FH900" i="1" s="1"/>
  <c r="EV887" i="1"/>
  <c r="FN887" i="1" s="1"/>
  <c r="EJ630" i="1"/>
  <c r="FH630" i="1" s="1"/>
  <c r="EJ453" i="1"/>
  <c r="FH453" i="1" s="1"/>
  <c r="EJ46" i="1"/>
  <c r="FH46" i="1" s="1"/>
  <c r="EV975" i="1"/>
  <c r="FN975" i="1" s="1"/>
  <c r="EJ1159" i="1"/>
  <c r="FH1159" i="1" s="1"/>
  <c r="EV317" i="1"/>
  <c r="FN317" i="1" s="1"/>
  <c r="EV1482" i="1"/>
  <c r="FN1482" i="1" s="1"/>
  <c r="EJ897" i="1"/>
  <c r="FH897" i="1" s="1"/>
  <c r="FR900" i="1" l="1"/>
  <c r="FQ900" i="1"/>
  <c r="FX900" i="1"/>
  <c r="FW900" i="1"/>
  <c r="FV900" i="1"/>
  <c r="FT900" i="1"/>
  <c r="FS900" i="1"/>
  <c r="FU900" i="1"/>
  <c r="FS548" i="1"/>
  <c r="FR548" i="1"/>
  <c r="FQ548" i="1"/>
  <c r="FX548" i="1"/>
  <c r="FW548" i="1"/>
  <c r="FU548" i="1"/>
  <c r="FT548" i="1"/>
  <c r="FV548" i="1"/>
  <c r="EV1182" i="1"/>
  <c r="FN1182" i="1" s="1"/>
  <c r="EJ1182" i="1"/>
  <c r="FH1182" i="1" s="1"/>
  <c r="FI1182" i="1"/>
  <c r="FS1104" i="1"/>
  <c r="FR1104" i="1"/>
  <c r="FQ1104" i="1"/>
  <c r="FX1104" i="1"/>
  <c r="FW1104" i="1"/>
  <c r="FV1104" i="1"/>
  <c r="FU1104" i="1"/>
  <c r="FT1104" i="1"/>
  <c r="FU365" i="1"/>
  <c r="FT365" i="1"/>
  <c r="FS365" i="1"/>
  <c r="FR365" i="1"/>
  <c r="FQ365" i="1"/>
  <c r="FW365" i="1"/>
  <c r="FV365" i="1"/>
  <c r="FX365" i="1"/>
  <c r="EV706" i="1"/>
  <c r="FN706" i="1" s="1"/>
  <c r="FR1416" i="1"/>
  <c r="FQ1416" i="1"/>
  <c r="FX1416" i="1"/>
  <c r="FW1416" i="1"/>
  <c r="FV1416" i="1"/>
  <c r="FS1416" i="1"/>
  <c r="FU1416" i="1"/>
  <c r="FT1416" i="1"/>
  <c r="FV75" i="1"/>
  <c r="FU75" i="1"/>
  <c r="FS75" i="1"/>
  <c r="FT75" i="1"/>
  <c r="FR75" i="1"/>
  <c r="FQ75" i="1"/>
  <c r="FX75" i="1"/>
  <c r="FW75" i="1"/>
  <c r="FU1501" i="1"/>
  <c r="FT1501" i="1"/>
  <c r="FS1501" i="1"/>
  <c r="FR1501" i="1"/>
  <c r="FQ1501" i="1"/>
  <c r="FW1501" i="1"/>
  <c r="FX1501" i="1"/>
  <c r="FV1501" i="1"/>
  <c r="FX1426" i="1"/>
  <c r="FW1426" i="1"/>
  <c r="FV1426" i="1"/>
  <c r="FU1426" i="1"/>
  <c r="FT1426" i="1"/>
  <c r="FS1426" i="1"/>
  <c r="FR1426" i="1"/>
  <c r="FQ1426" i="1"/>
  <c r="FQ1207" i="1"/>
  <c r="FX1207" i="1"/>
  <c r="FW1207" i="1"/>
  <c r="FU1207" i="1"/>
  <c r="FT1207" i="1"/>
  <c r="FS1207" i="1"/>
  <c r="FR1207" i="1"/>
  <c r="FV1207" i="1"/>
  <c r="FQ960" i="1"/>
  <c r="FX960" i="1"/>
  <c r="FW960" i="1"/>
  <c r="FV960" i="1"/>
  <c r="FU960" i="1"/>
  <c r="FS960" i="1"/>
  <c r="FR960" i="1"/>
  <c r="FT960" i="1"/>
  <c r="FW481" i="1"/>
  <c r="FV481" i="1"/>
  <c r="FU481" i="1"/>
  <c r="FT481" i="1"/>
  <c r="FS481" i="1"/>
  <c r="FX481" i="1"/>
  <c r="FR481" i="1"/>
  <c r="FQ481" i="1"/>
  <c r="FW623" i="1"/>
  <c r="FU623" i="1"/>
  <c r="FT623" i="1"/>
  <c r="FS623" i="1"/>
  <c r="FR623" i="1"/>
  <c r="FQ623" i="1"/>
  <c r="FX623" i="1"/>
  <c r="FV623" i="1"/>
  <c r="FR362" i="1"/>
  <c r="FQ362" i="1"/>
  <c r="FX362" i="1"/>
  <c r="FW362" i="1"/>
  <c r="FV362" i="1"/>
  <c r="FU362" i="1"/>
  <c r="FT362" i="1"/>
  <c r="FS362" i="1"/>
  <c r="FS1167" i="1"/>
  <c r="FR1167" i="1"/>
  <c r="FQ1167" i="1"/>
  <c r="FX1167" i="1"/>
  <c r="FW1167" i="1"/>
  <c r="FV1167" i="1"/>
  <c r="FU1167" i="1"/>
  <c r="FT1167" i="1"/>
  <c r="FI618" i="1"/>
  <c r="EV618" i="1"/>
  <c r="FN618" i="1" s="1"/>
  <c r="EJ618" i="1"/>
  <c r="FH618" i="1" s="1"/>
  <c r="FU1490" i="1"/>
  <c r="FX1490" i="1"/>
  <c r="FW1490" i="1"/>
  <c r="FV1490" i="1"/>
  <c r="FS1490" i="1"/>
  <c r="FT1490" i="1"/>
  <c r="FQ1490" i="1"/>
  <c r="FR1490" i="1"/>
  <c r="EJ985" i="1"/>
  <c r="FH985" i="1" s="1"/>
  <c r="FV773" i="1"/>
  <c r="FU773" i="1"/>
  <c r="FT773" i="1"/>
  <c r="FS773" i="1"/>
  <c r="FR773" i="1"/>
  <c r="FQ773" i="1"/>
  <c r="FX773" i="1"/>
  <c r="FW773" i="1"/>
  <c r="FV605" i="1"/>
  <c r="FU605" i="1"/>
  <c r="FT605" i="1"/>
  <c r="FS605" i="1"/>
  <c r="FR605" i="1"/>
  <c r="FQ605" i="1"/>
  <c r="FX605" i="1"/>
  <c r="FW605" i="1"/>
  <c r="FX249" i="1"/>
  <c r="FW249" i="1"/>
  <c r="FV249" i="1"/>
  <c r="FU249" i="1"/>
  <c r="FT249" i="1"/>
  <c r="FS249" i="1"/>
  <c r="FR249" i="1"/>
  <c r="FQ249" i="1"/>
  <c r="FX59" i="1"/>
  <c r="FW59" i="1"/>
  <c r="FU59" i="1"/>
  <c r="FV59" i="1"/>
  <c r="FT59" i="1"/>
  <c r="FS59" i="1"/>
  <c r="FR59" i="1"/>
  <c r="FQ59" i="1"/>
  <c r="FU1123" i="1"/>
  <c r="FS1123" i="1"/>
  <c r="FX1123" i="1"/>
  <c r="FW1123" i="1"/>
  <c r="FV1123" i="1"/>
  <c r="FT1123" i="1"/>
  <c r="FR1123" i="1"/>
  <c r="FQ1123" i="1"/>
  <c r="FR151" i="1"/>
  <c r="FV151" i="1"/>
  <c r="FQ151" i="1"/>
  <c r="FX151" i="1"/>
  <c r="FW151" i="1"/>
  <c r="FU151" i="1"/>
  <c r="FT151" i="1"/>
  <c r="FS151" i="1"/>
  <c r="FR1283" i="1"/>
  <c r="FQ1283" i="1"/>
  <c r="FX1283" i="1"/>
  <c r="FW1283" i="1"/>
  <c r="FV1283" i="1"/>
  <c r="FU1283" i="1"/>
  <c r="FT1283" i="1"/>
  <c r="FS1283" i="1"/>
  <c r="FT588" i="1"/>
  <c r="FS588" i="1"/>
  <c r="FR588" i="1"/>
  <c r="FQ588" i="1"/>
  <c r="FX588" i="1"/>
  <c r="FW588" i="1"/>
  <c r="FV588" i="1"/>
  <c r="FU588" i="1"/>
  <c r="FU106" i="1"/>
  <c r="FS106" i="1"/>
  <c r="FT106" i="1"/>
  <c r="FR106" i="1"/>
  <c r="FQ106" i="1"/>
  <c r="FX106" i="1"/>
  <c r="FW106" i="1"/>
  <c r="FV106" i="1"/>
  <c r="FV88" i="1"/>
  <c r="FT88" i="1"/>
  <c r="FU88" i="1"/>
  <c r="FS88" i="1"/>
  <c r="FR88" i="1"/>
  <c r="FQ88" i="1"/>
  <c r="FX88" i="1"/>
  <c r="FW88" i="1"/>
  <c r="FT1091" i="1"/>
  <c r="FS1091" i="1"/>
  <c r="FR1091" i="1"/>
  <c r="FQ1091" i="1"/>
  <c r="FX1091" i="1"/>
  <c r="FW1091" i="1"/>
  <c r="FV1091" i="1"/>
  <c r="FU1091" i="1"/>
  <c r="FV1381" i="1"/>
  <c r="FU1381" i="1"/>
  <c r="FT1381" i="1"/>
  <c r="FS1381" i="1"/>
  <c r="FR1381" i="1"/>
  <c r="FX1381" i="1"/>
  <c r="FW1381" i="1"/>
  <c r="FQ1381" i="1"/>
  <c r="FR1170" i="1"/>
  <c r="FQ1170" i="1"/>
  <c r="FX1170" i="1"/>
  <c r="FW1170" i="1"/>
  <c r="FV1170" i="1"/>
  <c r="FU1170" i="1"/>
  <c r="FT1170" i="1"/>
  <c r="FS1170" i="1"/>
  <c r="FU108" i="1"/>
  <c r="FT108" i="1"/>
  <c r="FS108" i="1"/>
  <c r="FR108" i="1"/>
  <c r="FQ108" i="1"/>
  <c r="FX108" i="1"/>
  <c r="FW108" i="1"/>
  <c r="FV108" i="1"/>
  <c r="FV1388" i="1"/>
  <c r="FU1388" i="1"/>
  <c r="FT1388" i="1"/>
  <c r="FS1388" i="1"/>
  <c r="FR1388" i="1"/>
  <c r="FX1388" i="1"/>
  <c r="FQ1388" i="1"/>
  <c r="FW1388" i="1"/>
  <c r="FV1470" i="1"/>
  <c r="FQ1470" i="1"/>
  <c r="FR1470" i="1"/>
  <c r="FX1470" i="1"/>
  <c r="FW1470" i="1"/>
  <c r="FT1470" i="1"/>
  <c r="FU1470" i="1"/>
  <c r="FS1470" i="1"/>
  <c r="FT1365" i="1"/>
  <c r="FW1365" i="1"/>
  <c r="FQ1365" i="1"/>
  <c r="FV1365" i="1"/>
  <c r="FU1365" i="1"/>
  <c r="FS1365" i="1"/>
  <c r="FX1365" i="1"/>
  <c r="FR1365" i="1"/>
  <c r="FR1150" i="1"/>
  <c r="FQ1150" i="1"/>
  <c r="FX1150" i="1"/>
  <c r="FW1150" i="1"/>
  <c r="FV1150" i="1"/>
  <c r="FU1150" i="1"/>
  <c r="FT1150" i="1"/>
  <c r="FS1150" i="1"/>
  <c r="FS593" i="1"/>
  <c r="FR593" i="1"/>
  <c r="FQ593" i="1"/>
  <c r="FX593" i="1"/>
  <c r="FW593" i="1"/>
  <c r="FV593" i="1"/>
  <c r="FU593" i="1"/>
  <c r="FT593" i="1"/>
  <c r="FU1500" i="1"/>
  <c r="FT1500" i="1"/>
  <c r="FS1500" i="1"/>
  <c r="FR1500" i="1"/>
  <c r="FQ1500" i="1"/>
  <c r="FW1500" i="1"/>
  <c r="FX1500" i="1"/>
  <c r="FV1500" i="1"/>
  <c r="EJ1130" i="1"/>
  <c r="FH1130" i="1" s="1"/>
  <c r="FI1130" i="1"/>
  <c r="EV1130" i="1"/>
  <c r="FN1130" i="1" s="1"/>
  <c r="FW1000" i="1"/>
  <c r="FU1000" i="1"/>
  <c r="FT1000" i="1"/>
  <c r="FS1000" i="1"/>
  <c r="FR1000" i="1"/>
  <c r="FQ1000" i="1"/>
  <c r="FX1000" i="1"/>
  <c r="FV1000" i="1"/>
  <c r="FR784" i="1"/>
  <c r="FQ784" i="1"/>
  <c r="FX784" i="1"/>
  <c r="FW784" i="1"/>
  <c r="FV784" i="1"/>
  <c r="FU784" i="1"/>
  <c r="FT784" i="1"/>
  <c r="FS784" i="1"/>
  <c r="FV158" i="1"/>
  <c r="FR158" i="1"/>
  <c r="FX158" i="1"/>
  <c r="FW158" i="1"/>
  <c r="FT158" i="1"/>
  <c r="FS158" i="1"/>
  <c r="FQ158" i="1"/>
  <c r="FU158" i="1"/>
  <c r="EJ1189" i="1"/>
  <c r="FH1189" i="1" s="1"/>
  <c r="FV1487" i="1"/>
  <c r="FT1487" i="1"/>
  <c r="FS1487" i="1"/>
  <c r="FR1487" i="1"/>
  <c r="FX1487" i="1"/>
  <c r="FW1487" i="1"/>
  <c r="FU1487" i="1"/>
  <c r="FQ1487" i="1"/>
  <c r="FR1338" i="1"/>
  <c r="FQ1338" i="1"/>
  <c r="FW1338" i="1"/>
  <c r="FV1338" i="1"/>
  <c r="FU1338" i="1"/>
  <c r="FX1338" i="1"/>
  <c r="FT1338" i="1"/>
  <c r="FS1338" i="1"/>
  <c r="EJ1259" i="1"/>
  <c r="FH1259" i="1" s="1"/>
  <c r="FU479" i="1"/>
  <c r="FT479" i="1"/>
  <c r="FS479" i="1"/>
  <c r="FR479" i="1"/>
  <c r="FQ479" i="1"/>
  <c r="FW479" i="1"/>
  <c r="FV479" i="1"/>
  <c r="FX479" i="1"/>
  <c r="FW16" i="1"/>
  <c r="FV16" i="1"/>
  <c r="FT16" i="1"/>
  <c r="FS16" i="1"/>
  <c r="FX16" i="1"/>
  <c r="FR16" i="1"/>
  <c r="FQ16" i="1"/>
  <c r="FU16" i="1"/>
  <c r="EJ517" i="1"/>
  <c r="FH517" i="1" s="1"/>
  <c r="FU1448" i="1"/>
  <c r="FT1448" i="1"/>
  <c r="FS1448" i="1"/>
  <c r="FR1448" i="1"/>
  <c r="FQ1448" i="1"/>
  <c r="FX1448" i="1"/>
  <c r="FW1448" i="1"/>
  <c r="FV1448" i="1"/>
  <c r="FU373" i="1"/>
  <c r="FT373" i="1"/>
  <c r="FS373" i="1"/>
  <c r="FR373" i="1"/>
  <c r="FQ373" i="1"/>
  <c r="FX373" i="1"/>
  <c r="FW373" i="1"/>
  <c r="FV373" i="1"/>
  <c r="FR590" i="1"/>
  <c r="FQ590" i="1"/>
  <c r="FX590" i="1"/>
  <c r="FW590" i="1"/>
  <c r="FV590" i="1"/>
  <c r="FU590" i="1"/>
  <c r="FT590" i="1"/>
  <c r="FS590" i="1"/>
  <c r="EJ629" i="1"/>
  <c r="FH629" i="1" s="1"/>
  <c r="FI629" i="1"/>
  <c r="EV629" i="1"/>
  <c r="FN629" i="1" s="1"/>
  <c r="FS210" i="1"/>
  <c r="FR210" i="1"/>
  <c r="FQ210" i="1"/>
  <c r="FX210" i="1"/>
  <c r="FW210" i="1"/>
  <c r="FV210" i="1"/>
  <c r="FU210" i="1"/>
  <c r="FT210" i="1"/>
  <c r="EV1224" i="1"/>
  <c r="FN1224" i="1" s="1"/>
  <c r="EJ1224" i="1"/>
  <c r="FH1224" i="1" s="1"/>
  <c r="FI1224" i="1"/>
  <c r="FR837" i="1"/>
  <c r="FQ837" i="1"/>
  <c r="FX837" i="1"/>
  <c r="FW837" i="1"/>
  <c r="FV837" i="1"/>
  <c r="FU837" i="1"/>
  <c r="FT837" i="1"/>
  <c r="FS837" i="1"/>
  <c r="FV742" i="1"/>
  <c r="FT742" i="1"/>
  <c r="FS742" i="1"/>
  <c r="FQ742" i="1"/>
  <c r="FX742" i="1"/>
  <c r="FW742" i="1"/>
  <c r="FU742" i="1"/>
  <c r="FR742" i="1"/>
  <c r="FW125" i="1"/>
  <c r="FV125" i="1"/>
  <c r="FT125" i="1"/>
  <c r="FS125" i="1"/>
  <c r="FR125" i="1"/>
  <c r="FU125" i="1"/>
  <c r="FQ125" i="1"/>
  <c r="FX125" i="1"/>
  <c r="FX963" i="1"/>
  <c r="FW963" i="1"/>
  <c r="FV963" i="1"/>
  <c r="FU963" i="1"/>
  <c r="FT963" i="1"/>
  <c r="FR963" i="1"/>
  <c r="FQ963" i="1"/>
  <c r="FS963" i="1"/>
  <c r="FQ1423" i="1"/>
  <c r="FX1423" i="1"/>
  <c r="FW1423" i="1"/>
  <c r="FV1423" i="1"/>
  <c r="FU1423" i="1"/>
  <c r="FT1423" i="1"/>
  <c r="FS1423" i="1"/>
  <c r="FR1423" i="1"/>
  <c r="FQ113" i="1"/>
  <c r="FW113" i="1"/>
  <c r="FX113" i="1"/>
  <c r="FV113" i="1"/>
  <c r="FU113" i="1"/>
  <c r="FT113" i="1"/>
  <c r="FS113" i="1"/>
  <c r="FR113" i="1"/>
  <c r="EV534" i="1"/>
  <c r="FN534" i="1" s="1"/>
  <c r="FR1044" i="1"/>
  <c r="FQ1044" i="1"/>
  <c r="FX1044" i="1"/>
  <c r="FW1044" i="1"/>
  <c r="FV1044" i="1"/>
  <c r="FU1044" i="1"/>
  <c r="FT1044" i="1"/>
  <c r="FS1044" i="1"/>
  <c r="FT723" i="1"/>
  <c r="FS723" i="1"/>
  <c r="FR723" i="1"/>
  <c r="FQ723" i="1"/>
  <c r="FX723" i="1"/>
  <c r="FW723" i="1"/>
  <c r="FV723" i="1"/>
  <c r="FU723" i="1"/>
  <c r="FW62" i="1"/>
  <c r="FV62" i="1"/>
  <c r="FT62" i="1"/>
  <c r="FU62" i="1"/>
  <c r="FS62" i="1"/>
  <c r="FR62" i="1"/>
  <c r="FQ62" i="1"/>
  <c r="FX62" i="1"/>
  <c r="FU1287" i="1"/>
  <c r="FT1287" i="1"/>
  <c r="FR1287" i="1"/>
  <c r="FX1287" i="1"/>
  <c r="FW1287" i="1"/>
  <c r="FV1287" i="1"/>
  <c r="FS1287" i="1"/>
  <c r="FQ1287" i="1"/>
  <c r="FR965" i="1"/>
  <c r="FQ965" i="1"/>
  <c r="FX965" i="1"/>
  <c r="FW965" i="1"/>
  <c r="FV965" i="1"/>
  <c r="FT965" i="1"/>
  <c r="FS965" i="1"/>
  <c r="FU965" i="1"/>
  <c r="FU1337" i="1"/>
  <c r="FT1337" i="1"/>
  <c r="FR1337" i="1"/>
  <c r="FQ1337" i="1"/>
  <c r="FX1337" i="1"/>
  <c r="FW1337" i="1"/>
  <c r="FV1337" i="1"/>
  <c r="FS1337" i="1"/>
  <c r="EJ1021" i="1"/>
  <c r="FH1021" i="1" s="1"/>
  <c r="FI1021" i="1"/>
  <c r="EV1021" i="1"/>
  <c r="FN1021" i="1" s="1"/>
  <c r="FR945" i="1"/>
  <c r="FQ945" i="1"/>
  <c r="FX945" i="1"/>
  <c r="FW945" i="1"/>
  <c r="FV945" i="1"/>
  <c r="FT945" i="1"/>
  <c r="FS945" i="1"/>
  <c r="FU945" i="1"/>
  <c r="FW1062" i="1"/>
  <c r="FV1062" i="1"/>
  <c r="FU1062" i="1"/>
  <c r="FT1062" i="1"/>
  <c r="FS1062" i="1"/>
  <c r="FR1062" i="1"/>
  <c r="FQ1062" i="1"/>
  <c r="FX1062" i="1"/>
  <c r="FQ1237" i="1"/>
  <c r="FX1237" i="1"/>
  <c r="FW1237" i="1"/>
  <c r="FV1237" i="1"/>
  <c r="FU1237" i="1"/>
  <c r="FT1237" i="1"/>
  <c r="FS1237" i="1"/>
  <c r="FR1237" i="1"/>
  <c r="FX462" i="1"/>
  <c r="FW462" i="1"/>
  <c r="FV462" i="1"/>
  <c r="FU462" i="1"/>
  <c r="FT462" i="1"/>
  <c r="FS462" i="1"/>
  <c r="FR462" i="1"/>
  <c r="FQ462" i="1"/>
  <c r="FQ109" i="1"/>
  <c r="FW109" i="1"/>
  <c r="FX109" i="1"/>
  <c r="FV109" i="1"/>
  <c r="FU109" i="1"/>
  <c r="FT109" i="1"/>
  <c r="FS109" i="1"/>
  <c r="FR109" i="1"/>
  <c r="FX1582" i="1"/>
  <c r="FV1582" i="1"/>
  <c r="FU1582" i="1"/>
  <c r="FT1582" i="1"/>
  <c r="FS1582" i="1"/>
  <c r="FR1582" i="1"/>
  <c r="FQ1582" i="1"/>
  <c r="FW1582" i="1"/>
  <c r="FW1306" i="1"/>
  <c r="FV1306" i="1"/>
  <c r="FU1306" i="1"/>
  <c r="FT1306" i="1"/>
  <c r="FS1306" i="1"/>
  <c r="FR1306" i="1"/>
  <c r="FQ1306" i="1"/>
  <c r="FX1306" i="1"/>
  <c r="FS619" i="1"/>
  <c r="FR619" i="1"/>
  <c r="FQ619" i="1"/>
  <c r="FX619" i="1"/>
  <c r="FW619" i="1"/>
  <c r="FV619" i="1"/>
  <c r="FU619" i="1"/>
  <c r="FT619" i="1"/>
  <c r="FT1183" i="1"/>
  <c r="FR1183" i="1"/>
  <c r="FX1183" i="1"/>
  <c r="FW1183" i="1"/>
  <c r="FV1183" i="1"/>
  <c r="FU1183" i="1"/>
  <c r="FS1183" i="1"/>
  <c r="FQ1183" i="1"/>
  <c r="FQ101" i="1"/>
  <c r="FX101" i="1"/>
  <c r="FV101" i="1"/>
  <c r="FU101" i="1"/>
  <c r="FT101" i="1"/>
  <c r="FS101" i="1"/>
  <c r="FW101" i="1"/>
  <c r="FR101" i="1"/>
  <c r="FS639" i="1"/>
  <c r="FR639" i="1"/>
  <c r="FQ639" i="1"/>
  <c r="FX639" i="1"/>
  <c r="FW639" i="1"/>
  <c r="FV639" i="1"/>
  <c r="FU639" i="1"/>
  <c r="FT639" i="1"/>
  <c r="FW514" i="1"/>
  <c r="FV514" i="1"/>
  <c r="FU514" i="1"/>
  <c r="FT514" i="1"/>
  <c r="FS514" i="1"/>
  <c r="FR514" i="1"/>
  <c r="FQ514" i="1"/>
  <c r="FX514" i="1"/>
  <c r="EJ415" i="1"/>
  <c r="FH415" i="1" s="1"/>
  <c r="FV1568" i="1"/>
  <c r="FU1568" i="1"/>
  <c r="FW1568" i="1"/>
  <c r="FT1568" i="1"/>
  <c r="FS1568" i="1"/>
  <c r="FR1568" i="1"/>
  <c r="FX1568" i="1"/>
  <c r="FQ1568" i="1"/>
  <c r="EV1199" i="1"/>
  <c r="FN1199" i="1" s="1"/>
  <c r="EJ1199" i="1"/>
  <c r="FH1199" i="1" s="1"/>
  <c r="FI1199" i="1"/>
  <c r="FX874" i="1"/>
  <c r="FW874" i="1"/>
  <c r="FV874" i="1"/>
  <c r="FU874" i="1"/>
  <c r="FT874" i="1"/>
  <c r="FR874" i="1"/>
  <c r="FQ874" i="1"/>
  <c r="FS874" i="1"/>
  <c r="FV1028" i="1"/>
  <c r="FU1028" i="1"/>
  <c r="FT1028" i="1"/>
  <c r="FS1028" i="1"/>
  <c r="FR1028" i="1"/>
  <c r="FQ1028" i="1"/>
  <c r="FX1028" i="1"/>
  <c r="FW1028" i="1"/>
  <c r="EJ455" i="1"/>
  <c r="FH455" i="1" s="1"/>
  <c r="FI455" i="1"/>
  <c r="EV455" i="1"/>
  <c r="FN455" i="1" s="1"/>
  <c r="EJ885" i="1"/>
  <c r="FH885" i="1" s="1"/>
  <c r="FT396" i="1"/>
  <c r="FQ396" i="1"/>
  <c r="FV396" i="1"/>
  <c r="FU396" i="1"/>
  <c r="FS396" i="1"/>
  <c r="FR396" i="1"/>
  <c r="FX396" i="1"/>
  <c r="FW396" i="1"/>
  <c r="FW914" i="1"/>
  <c r="FV914" i="1"/>
  <c r="FU914" i="1"/>
  <c r="FT914" i="1"/>
  <c r="FS914" i="1"/>
  <c r="FQ914" i="1"/>
  <c r="FX914" i="1"/>
  <c r="FR914" i="1"/>
  <c r="FV1294" i="1"/>
  <c r="FU1294" i="1"/>
  <c r="FT1294" i="1"/>
  <c r="FS1294" i="1"/>
  <c r="FR1294" i="1"/>
  <c r="FQ1294" i="1"/>
  <c r="FX1294" i="1"/>
  <c r="FW1294" i="1"/>
  <c r="FU860" i="1"/>
  <c r="FT860" i="1"/>
  <c r="FR860" i="1"/>
  <c r="FX860" i="1"/>
  <c r="FW860" i="1"/>
  <c r="FV860" i="1"/>
  <c r="FS860" i="1"/>
  <c r="FQ860" i="1"/>
  <c r="EJ543" i="1"/>
  <c r="FH543" i="1" s="1"/>
  <c r="FI543" i="1"/>
  <c r="EV543" i="1"/>
  <c r="FN543" i="1" s="1"/>
  <c r="FU875" i="1"/>
  <c r="FT875" i="1"/>
  <c r="FS875" i="1"/>
  <c r="FR875" i="1"/>
  <c r="FQ875" i="1"/>
  <c r="FX875" i="1"/>
  <c r="FW875" i="1"/>
  <c r="FV875" i="1"/>
  <c r="FT180" i="1"/>
  <c r="FR180" i="1"/>
  <c r="FS180" i="1"/>
  <c r="FQ180" i="1"/>
  <c r="FX180" i="1"/>
  <c r="FW180" i="1"/>
  <c r="FV180" i="1"/>
  <c r="FU180" i="1"/>
  <c r="FX222" i="1"/>
  <c r="FW222" i="1"/>
  <c r="FV222" i="1"/>
  <c r="FU222" i="1"/>
  <c r="FT222" i="1"/>
  <c r="FS222" i="1"/>
  <c r="FR222" i="1"/>
  <c r="FQ222" i="1"/>
  <c r="FV73" i="1"/>
  <c r="FU73" i="1"/>
  <c r="FS73" i="1"/>
  <c r="FR73" i="1"/>
  <c r="FQ73" i="1"/>
  <c r="FT73" i="1"/>
  <c r="FX73" i="1"/>
  <c r="FW73" i="1"/>
  <c r="FR1599" i="1"/>
  <c r="FQ1599" i="1"/>
  <c r="FX1599" i="1"/>
  <c r="FW1599" i="1"/>
  <c r="FU1599" i="1"/>
  <c r="FT1599" i="1"/>
  <c r="FS1599" i="1"/>
  <c r="FV1599" i="1"/>
  <c r="FU1505" i="1"/>
  <c r="FT1505" i="1"/>
  <c r="FS1505" i="1"/>
  <c r="FR1505" i="1"/>
  <c r="FQ1505" i="1"/>
  <c r="FX1505" i="1"/>
  <c r="FW1505" i="1"/>
  <c r="FV1505" i="1"/>
  <c r="FW1090" i="1"/>
  <c r="FV1090" i="1"/>
  <c r="FU1090" i="1"/>
  <c r="FT1090" i="1"/>
  <c r="FS1090" i="1"/>
  <c r="FR1090" i="1"/>
  <c r="FQ1090" i="1"/>
  <c r="FX1090" i="1"/>
  <c r="FI1033" i="1"/>
  <c r="EV1033" i="1"/>
  <c r="FN1033" i="1" s="1"/>
  <c r="EJ1033" i="1"/>
  <c r="FH1033" i="1" s="1"/>
  <c r="FS237" i="1"/>
  <c r="FR237" i="1"/>
  <c r="FQ237" i="1"/>
  <c r="FX237" i="1"/>
  <c r="FW237" i="1"/>
  <c r="FU237" i="1"/>
  <c r="FT237" i="1"/>
  <c r="FV237" i="1"/>
  <c r="FR504" i="1"/>
  <c r="FQ504" i="1"/>
  <c r="FX504" i="1"/>
  <c r="FW504" i="1"/>
  <c r="FV504" i="1"/>
  <c r="FT504" i="1"/>
  <c r="FS504" i="1"/>
  <c r="FU504" i="1"/>
  <c r="FV382" i="1"/>
  <c r="FU382" i="1"/>
  <c r="FT382" i="1"/>
  <c r="FS382" i="1"/>
  <c r="FR382" i="1"/>
  <c r="FX382" i="1"/>
  <c r="FW382" i="1"/>
  <c r="FQ382" i="1"/>
  <c r="FW423" i="1"/>
  <c r="FV423" i="1"/>
  <c r="FU423" i="1"/>
  <c r="FT423" i="1"/>
  <c r="FS423" i="1"/>
  <c r="FX423" i="1"/>
  <c r="FR423" i="1"/>
  <c r="FQ423" i="1"/>
  <c r="EJ437" i="1"/>
  <c r="FH437" i="1" s="1"/>
  <c r="FX251" i="1"/>
  <c r="FW251" i="1"/>
  <c r="FV251" i="1"/>
  <c r="FU251" i="1"/>
  <c r="FT251" i="1"/>
  <c r="FS251" i="1"/>
  <c r="FR251" i="1"/>
  <c r="FQ251" i="1"/>
  <c r="FS1410" i="1"/>
  <c r="FQ1410" i="1"/>
  <c r="FX1410" i="1"/>
  <c r="FW1410" i="1"/>
  <c r="FV1410" i="1"/>
  <c r="FT1410" i="1"/>
  <c r="FU1410" i="1"/>
  <c r="FR1410" i="1"/>
  <c r="ES631" i="1"/>
  <c r="EV399" i="1"/>
  <c r="FN399" i="1" s="1"/>
  <c r="FI1517" i="1"/>
  <c r="EJ1517" i="1"/>
  <c r="FH1517" i="1" s="1"/>
  <c r="EV1517" i="1"/>
  <c r="FN1517" i="1" s="1"/>
  <c r="FS1310" i="1"/>
  <c r="FR1310" i="1"/>
  <c r="FQ1310" i="1"/>
  <c r="FX1310" i="1"/>
  <c r="FW1310" i="1"/>
  <c r="FV1310" i="1"/>
  <c r="FU1310" i="1"/>
  <c r="FT1310" i="1"/>
  <c r="FT819" i="1"/>
  <c r="FS819" i="1"/>
  <c r="FR819" i="1"/>
  <c r="FQ819" i="1"/>
  <c r="FX819" i="1"/>
  <c r="FW819" i="1"/>
  <c r="FV819" i="1"/>
  <c r="FU819" i="1"/>
  <c r="FR644" i="1"/>
  <c r="FQ644" i="1"/>
  <c r="FX644" i="1"/>
  <c r="FW644" i="1"/>
  <c r="FV644" i="1"/>
  <c r="FU644" i="1"/>
  <c r="FT644" i="1"/>
  <c r="FS644" i="1"/>
  <c r="FR276" i="1"/>
  <c r="FQ276" i="1"/>
  <c r="FX276" i="1"/>
  <c r="FW276" i="1"/>
  <c r="FV276" i="1"/>
  <c r="FU276" i="1"/>
  <c r="FT276" i="1"/>
  <c r="FS276" i="1"/>
  <c r="FS1585" i="1"/>
  <c r="FX1585" i="1"/>
  <c r="FR1585" i="1"/>
  <c r="FQ1585" i="1"/>
  <c r="FU1585" i="1"/>
  <c r="FT1585" i="1"/>
  <c r="FW1585" i="1"/>
  <c r="FV1585" i="1"/>
  <c r="FW571" i="1"/>
  <c r="FV571" i="1"/>
  <c r="FU571" i="1"/>
  <c r="FT571" i="1"/>
  <c r="FS571" i="1"/>
  <c r="FR571" i="1"/>
  <c r="FQ571" i="1"/>
  <c r="FX571" i="1"/>
  <c r="FI1485" i="1"/>
  <c r="EJ1485" i="1"/>
  <c r="FH1485" i="1" s="1"/>
  <c r="EV1485" i="1"/>
  <c r="FN1485" i="1" s="1"/>
  <c r="FX1434" i="1"/>
  <c r="FW1434" i="1"/>
  <c r="FV1434" i="1"/>
  <c r="FU1434" i="1"/>
  <c r="FT1434" i="1"/>
  <c r="FR1434" i="1"/>
  <c r="FS1434" i="1"/>
  <c r="FQ1434" i="1"/>
  <c r="FX1305" i="1"/>
  <c r="FW1305" i="1"/>
  <c r="FV1305" i="1"/>
  <c r="FU1305" i="1"/>
  <c r="FT1305" i="1"/>
  <c r="FS1305" i="1"/>
  <c r="FR1305" i="1"/>
  <c r="FQ1305" i="1"/>
  <c r="FR662" i="1"/>
  <c r="FQ662" i="1"/>
  <c r="FX662" i="1"/>
  <c r="FW662" i="1"/>
  <c r="FV662" i="1"/>
  <c r="FU662" i="1"/>
  <c r="FT662" i="1"/>
  <c r="FS662" i="1"/>
  <c r="EJ420" i="1"/>
  <c r="FH420" i="1" s="1"/>
  <c r="FQ369" i="1"/>
  <c r="FX369" i="1"/>
  <c r="FW369" i="1"/>
  <c r="FV369" i="1"/>
  <c r="FU369" i="1"/>
  <c r="FR369" i="1"/>
  <c r="FT369" i="1"/>
  <c r="FS369" i="1"/>
  <c r="EV329" i="1"/>
  <c r="FN329" i="1" s="1"/>
  <c r="FI329" i="1"/>
  <c r="EJ329" i="1"/>
  <c r="FH329" i="1" s="1"/>
  <c r="FR141" i="1"/>
  <c r="FX141" i="1"/>
  <c r="FQ141" i="1"/>
  <c r="FW141" i="1"/>
  <c r="FV141" i="1"/>
  <c r="FU141" i="1"/>
  <c r="FT141" i="1"/>
  <c r="FS141" i="1"/>
  <c r="FW1273" i="1"/>
  <c r="FV1273" i="1"/>
  <c r="FU1273" i="1"/>
  <c r="FT1273" i="1"/>
  <c r="FS1273" i="1"/>
  <c r="FR1273" i="1"/>
  <c r="FQ1273" i="1"/>
  <c r="FX1273" i="1"/>
  <c r="FV586" i="1"/>
  <c r="FU586" i="1"/>
  <c r="FT586" i="1"/>
  <c r="FS586" i="1"/>
  <c r="FR586" i="1"/>
  <c r="FQ586" i="1"/>
  <c r="FX586" i="1"/>
  <c r="FW586" i="1"/>
  <c r="EV190" i="1"/>
  <c r="FN190" i="1" s="1"/>
  <c r="FW1110" i="1"/>
  <c r="FT715" i="1"/>
  <c r="FS715" i="1"/>
  <c r="FR715" i="1"/>
  <c r="FQ715" i="1"/>
  <c r="FX715" i="1"/>
  <c r="FW715" i="1"/>
  <c r="FV715" i="1"/>
  <c r="FU715" i="1"/>
  <c r="FT1152" i="1"/>
  <c r="FT859" i="1"/>
  <c r="FS859" i="1"/>
  <c r="FQ859" i="1"/>
  <c r="FX859" i="1"/>
  <c r="FW859" i="1"/>
  <c r="FV859" i="1"/>
  <c r="FU859" i="1"/>
  <c r="FR859" i="1"/>
  <c r="FR1572" i="1"/>
  <c r="FQ1572" i="1"/>
  <c r="FX1572" i="1"/>
  <c r="FW1572" i="1"/>
  <c r="FS1572" i="1"/>
  <c r="FU1572" i="1"/>
  <c r="FT1572" i="1"/>
  <c r="FV1572" i="1"/>
  <c r="EV1565" i="1"/>
  <c r="FN1565" i="1" s="1"/>
  <c r="EV1174" i="1"/>
  <c r="FN1174" i="1" s="1"/>
  <c r="EJ640" i="1"/>
  <c r="FH640" i="1" s="1"/>
  <c r="FQ496" i="1"/>
  <c r="FX496" i="1"/>
  <c r="FW496" i="1"/>
  <c r="FV496" i="1"/>
  <c r="FU496" i="1"/>
  <c r="FT496" i="1"/>
  <c r="FS496" i="1"/>
  <c r="FR496" i="1"/>
  <c r="FU381" i="1"/>
  <c r="FT381" i="1"/>
  <c r="FS381" i="1"/>
  <c r="FR381" i="1"/>
  <c r="FQ381" i="1"/>
  <c r="FX381" i="1"/>
  <c r="FW381" i="1"/>
  <c r="FV381" i="1"/>
  <c r="FR1607" i="1"/>
  <c r="FQ1607" i="1"/>
  <c r="FX1607" i="1"/>
  <c r="FW1607" i="1"/>
  <c r="FV1607" i="1"/>
  <c r="FT1607" i="1"/>
  <c r="FS1607" i="1"/>
  <c r="FU1607" i="1"/>
  <c r="FR628" i="1"/>
  <c r="FQ628" i="1"/>
  <c r="FX628" i="1"/>
  <c r="FW628" i="1"/>
  <c r="FV628" i="1"/>
  <c r="FT628" i="1"/>
  <c r="FU628" i="1"/>
  <c r="FS628" i="1"/>
  <c r="FT1075" i="1"/>
  <c r="FS1075" i="1"/>
  <c r="FQ1075" i="1"/>
  <c r="FX1075" i="1"/>
  <c r="FW1075" i="1"/>
  <c r="FV1075" i="1"/>
  <c r="FU1075" i="1"/>
  <c r="FR1075" i="1"/>
  <c r="EJ561" i="1"/>
  <c r="FH561" i="1" s="1"/>
  <c r="FR929" i="1"/>
  <c r="FQ929" i="1"/>
  <c r="FX929" i="1"/>
  <c r="FW929" i="1"/>
  <c r="FV929" i="1"/>
  <c r="FT929" i="1"/>
  <c r="FS929" i="1"/>
  <c r="FU929" i="1"/>
  <c r="FS1015" i="1"/>
  <c r="FX1015" i="1"/>
  <c r="FW1015" i="1"/>
  <c r="FV1015" i="1"/>
  <c r="FU1015" i="1"/>
  <c r="FT1015" i="1"/>
  <c r="FR1015" i="1"/>
  <c r="FQ1015" i="1"/>
  <c r="EJ454" i="1"/>
  <c r="FH454" i="1" s="1"/>
  <c r="FQ1460" i="1"/>
  <c r="FX1460" i="1"/>
  <c r="FW1460" i="1"/>
  <c r="FV1460" i="1"/>
  <c r="FS1460" i="1"/>
  <c r="FU1460" i="1"/>
  <c r="FT1460" i="1"/>
  <c r="FR1460" i="1"/>
  <c r="FX656" i="1"/>
  <c r="FW656" i="1"/>
  <c r="FV656" i="1"/>
  <c r="FU656" i="1"/>
  <c r="FT656" i="1"/>
  <c r="FS656" i="1"/>
  <c r="FR656" i="1"/>
  <c r="FQ656" i="1"/>
  <c r="FT756" i="1"/>
  <c r="FS756" i="1"/>
  <c r="FR756" i="1"/>
  <c r="FQ756" i="1"/>
  <c r="FX756" i="1"/>
  <c r="FW756" i="1"/>
  <c r="FV756" i="1"/>
  <c r="FU756" i="1"/>
  <c r="EV449" i="1"/>
  <c r="FN449" i="1" s="1"/>
  <c r="FT321" i="1"/>
  <c r="FS321" i="1"/>
  <c r="FR321" i="1"/>
  <c r="FQ321" i="1"/>
  <c r="FX321" i="1"/>
  <c r="FW321" i="1"/>
  <c r="FV321" i="1"/>
  <c r="FU321" i="1"/>
  <c r="FR161" i="1"/>
  <c r="FV161" i="1"/>
  <c r="FW161" i="1"/>
  <c r="FU161" i="1"/>
  <c r="FT161" i="1"/>
  <c r="FS161" i="1"/>
  <c r="FX161" i="1"/>
  <c r="FQ161" i="1"/>
  <c r="FS347" i="1"/>
  <c r="FR347" i="1"/>
  <c r="FQ347" i="1"/>
  <c r="FX347" i="1"/>
  <c r="FW347" i="1"/>
  <c r="FV347" i="1"/>
  <c r="FU347" i="1"/>
  <c r="FT347" i="1"/>
  <c r="FV853" i="1"/>
  <c r="FS853" i="1"/>
  <c r="FU853" i="1"/>
  <c r="FT853" i="1"/>
  <c r="FR853" i="1"/>
  <c r="FQ853" i="1"/>
  <c r="FX853" i="1"/>
  <c r="FW853" i="1"/>
  <c r="FT703" i="1"/>
  <c r="FS703" i="1"/>
  <c r="FR703" i="1"/>
  <c r="FQ703" i="1"/>
  <c r="FX703" i="1"/>
  <c r="FW703" i="1"/>
  <c r="FV703" i="1"/>
  <c r="FU703" i="1"/>
  <c r="FI434" i="1"/>
  <c r="EV434" i="1"/>
  <c r="FN434" i="1" s="1"/>
  <c r="EJ434" i="1"/>
  <c r="FH434" i="1" s="1"/>
  <c r="FT388" i="1"/>
  <c r="FS388" i="1"/>
  <c r="FR388" i="1"/>
  <c r="FQ388" i="1"/>
  <c r="FX388" i="1"/>
  <c r="FW388" i="1"/>
  <c r="FV388" i="1"/>
  <c r="FU388" i="1"/>
  <c r="EV217" i="1"/>
  <c r="FN217" i="1" s="1"/>
  <c r="FI217" i="1"/>
  <c r="EJ217" i="1"/>
  <c r="FH217" i="1" s="1"/>
  <c r="FT993" i="1"/>
  <c r="FR993" i="1"/>
  <c r="FQ993" i="1"/>
  <c r="FX993" i="1"/>
  <c r="FW993" i="1"/>
  <c r="FV993" i="1"/>
  <c r="FU993" i="1"/>
  <c r="FS993" i="1"/>
  <c r="FX584" i="1"/>
  <c r="FW584" i="1"/>
  <c r="FV584" i="1"/>
  <c r="FU584" i="1"/>
  <c r="FT584" i="1"/>
  <c r="FS584" i="1"/>
  <c r="FR584" i="1"/>
  <c r="FQ584" i="1"/>
  <c r="FX424" i="1"/>
  <c r="FW424" i="1"/>
  <c r="FV424" i="1"/>
  <c r="FU424" i="1"/>
  <c r="FT424" i="1"/>
  <c r="FS424" i="1"/>
  <c r="FR424" i="1"/>
  <c r="FQ424" i="1"/>
  <c r="FS282" i="1"/>
  <c r="FR282" i="1"/>
  <c r="FQ282" i="1"/>
  <c r="FX282" i="1"/>
  <c r="FW282" i="1"/>
  <c r="FV282" i="1"/>
  <c r="FU282" i="1"/>
  <c r="FT282" i="1"/>
  <c r="FT1602" i="1"/>
  <c r="FS1602" i="1"/>
  <c r="FR1602" i="1"/>
  <c r="FQ1602" i="1"/>
  <c r="FX1602" i="1"/>
  <c r="FV1602" i="1"/>
  <c r="FW1602" i="1"/>
  <c r="FU1602" i="1"/>
  <c r="FU1040" i="1"/>
  <c r="FT1040" i="1"/>
  <c r="FS1040" i="1"/>
  <c r="FR1040" i="1"/>
  <c r="FQ1040" i="1"/>
  <c r="FX1040" i="1"/>
  <c r="FW1040" i="1"/>
  <c r="FV1040" i="1"/>
  <c r="FU1254" i="1"/>
  <c r="FT1254" i="1"/>
  <c r="FS1254" i="1"/>
  <c r="FR1254" i="1"/>
  <c r="FQ1254" i="1"/>
  <c r="FX1254" i="1"/>
  <c r="FW1254" i="1"/>
  <c r="FV1254" i="1"/>
  <c r="FV1077" i="1"/>
  <c r="FU1077" i="1"/>
  <c r="FT1077" i="1"/>
  <c r="FS1077" i="1"/>
  <c r="FR1077" i="1"/>
  <c r="FQ1077" i="1"/>
  <c r="FX1077" i="1"/>
  <c r="FW1077" i="1"/>
  <c r="FV961" i="1"/>
  <c r="FU961" i="1"/>
  <c r="FT961" i="1"/>
  <c r="FS961" i="1"/>
  <c r="FR961" i="1"/>
  <c r="FX961" i="1"/>
  <c r="FW961" i="1"/>
  <c r="FQ961" i="1"/>
  <c r="FV1472" i="1"/>
  <c r="FT1472" i="1"/>
  <c r="FQ1472" i="1"/>
  <c r="FX1472" i="1"/>
  <c r="FW1472" i="1"/>
  <c r="FU1472" i="1"/>
  <c r="FS1472" i="1"/>
  <c r="FR1472" i="1"/>
  <c r="FT899" i="1"/>
  <c r="FS899" i="1"/>
  <c r="FR899" i="1"/>
  <c r="FQ899" i="1"/>
  <c r="FX899" i="1"/>
  <c r="FV899" i="1"/>
  <c r="FU899" i="1"/>
  <c r="FW899" i="1"/>
  <c r="FQ550" i="1"/>
  <c r="FX550" i="1"/>
  <c r="FW550" i="1"/>
  <c r="FV550" i="1"/>
  <c r="FU550" i="1"/>
  <c r="FT550" i="1"/>
  <c r="FR550" i="1"/>
  <c r="FS550" i="1"/>
  <c r="FS567" i="1"/>
  <c r="FR567" i="1"/>
  <c r="FQ567" i="1"/>
  <c r="FX567" i="1"/>
  <c r="FW567" i="1"/>
  <c r="FV567" i="1"/>
  <c r="FU567" i="1"/>
  <c r="FT567" i="1"/>
  <c r="FQ887" i="1"/>
  <c r="FX887" i="1"/>
  <c r="FW887" i="1"/>
  <c r="FV887" i="1"/>
  <c r="FU887" i="1"/>
  <c r="FS887" i="1"/>
  <c r="FT887" i="1"/>
  <c r="FR887" i="1"/>
  <c r="FQ1420" i="1"/>
  <c r="FX1420" i="1"/>
  <c r="FW1420" i="1"/>
  <c r="FV1420" i="1"/>
  <c r="FU1420" i="1"/>
  <c r="FR1420" i="1"/>
  <c r="FT1420" i="1"/>
  <c r="FS1420" i="1"/>
  <c r="FW1171" i="1"/>
  <c r="FV1171" i="1"/>
  <c r="FU1171" i="1"/>
  <c r="FT1171" i="1"/>
  <c r="FS1171" i="1"/>
  <c r="FR1171" i="1"/>
  <c r="FQ1171" i="1"/>
  <c r="FX1171" i="1"/>
  <c r="EV985" i="1"/>
  <c r="FN985" i="1" s="1"/>
  <c r="FR845" i="1"/>
  <c r="FQ845" i="1"/>
  <c r="FX845" i="1"/>
  <c r="FW845" i="1"/>
  <c r="FV845" i="1"/>
  <c r="FU845" i="1"/>
  <c r="FT845" i="1"/>
  <c r="FS845" i="1"/>
  <c r="FT348" i="1"/>
  <c r="FS348" i="1"/>
  <c r="FR348" i="1"/>
  <c r="FQ348" i="1"/>
  <c r="FX348" i="1"/>
  <c r="FW348" i="1"/>
  <c r="FV348" i="1"/>
  <c r="FU348" i="1"/>
  <c r="FX1284" i="1"/>
  <c r="FW1284" i="1"/>
  <c r="FV1284" i="1"/>
  <c r="FU1284" i="1"/>
  <c r="FT1284" i="1"/>
  <c r="FS1284" i="1"/>
  <c r="FR1284" i="1"/>
  <c r="FQ1284" i="1"/>
  <c r="FR1089" i="1"/>
  <c r="FQ1089" i="1"/>
  <c r="FX1089" i="1"/>
  <c r="FW1089" i="1"/>
  <c r="FV1089" i="1"/>
  <c r="FU1089" i="1"/>
  <c r="FT1089" i="1"/>
  <c r="FS1089" i="1"/>
  <c r="EJ438" i="1"/>
  <c r="FH438" i="1" s="1"/>
  <c r="FI438" i="1"/>
  <c r="EV438" i="1"/>
  <c r="FN438" i="1" s="1"/>
  <c r="FU1427" i="1"/>
  <c r="FT1427" i="1"/>
  <c r="FS1427" i="1"/>
  <c r="FR1427" i="1"/>
  <c r="FQ1427" i="1"/>
  <c r="FW1427" i="1"/>
  <c r="FX1427" i="1"/>
  <c r="FV1427" i="1"/>
  <c r="FW1173" i="1"/>
  <c r="FU1173" i="1"/>
  <c r="FR1173" i="1"/>
  <c r="FQ1173" i="1"/>
  <c r="FX1173" i="1"/>
  <c r="FV1173" i="1"/>
  <c r="FT1173" i="1"/>
  <c r="FS1173" i="1"/>
  <c r="FS873" i="1"/>
  <c r="FR873" i="1"/>
  <c r="FQ873" i="1"/>
  <c r="FX873" i="1"/>
  <c r="FW873" i="1"/>
  <c r="FU873" i="1"/>
  <c r="FT873" i="1"/>
  <c r="FV873" i="1"/>
  <c r="FV1387" i="1"/>
  <c r="FU1387" i="1"/>
  <c r="FT1387" i="1"/>
  <c r="FS1387" i="1"/>
  <c r="FR1387" i="1"/>
  <c r="FX1387" i="1"/>
  <c r="FW1387" i="1"/>
  <c r="FQ1387" i="1"/>
  <c r="FW768" i="1"/>
  <c r="FV768" i="1"/>
  <c r="FU768" i="1"/>
  <c r="FT768" i="1"/>
  <c r="FS768" i="1"/>
  <c r="FR768" i="1"/>
  <c r="FQ768" i="1"/>
  <c r="FX768" i="1"/>
  <c r="EV513" i="1"/>
  <c r="FN513" i="1" s="1"/>
  <c r="FI513" i="1"/>
  <c r="EJ513" i="1"/>
  <c r="FH513" i="1" s="1"/>
  <c r="FX1547" i="1"/>
  <c r="FW1547" i="1"/>
  <c r="FV1547" i="1"/>
  <c r="FU1547" i="1"/>
  <c r="FR1547" i="1"/>
  <c r="FT1547" i="1"/>
  <c r="FQ1547" i="1"/>
  <c r="FS1547" i="1"/>
  <c r="FS1097" i="1"/>
  <c r="FR1097" i="1"/>
  <c r="FQ1097" i="1"/>
  <c r="FX1097" i="1"/>
  <c r="FW1097" i="1"/>
  <c r="FV1097" i="1"/>
  <c r="FU1097" i="1"/>
  <c r="FT1097" i="1"/>
  <c r="FT840" i="1"/>
  <c r="FS840" i="1"/>
  <c r="FR840" i="1"/>
  <c r="FQ840" i="1"/>
  <c r="FX840" i="1"/>
  <c r="FW840" i="1"/>
  <c r="FV840" i="1"/>
  <c r="FU840" i="1"/>
  <c r="FS66" i="1"/>
  <c r="FR66" i="1"/>
  <c r="FX66" i="1"/>
  <c r="FW66" i="1"/>
  <c r="FV66" i="1"/>
  <c r="FU66" i="1"/>
  <c r="FT66" i="1"/>
  <c r="FQ66" i="1"/>
  <c r="FT913" i="1"/>
  <c r="FS913" i="1"/>
  <c r="FR913" i="1"/>
  <c r="FQ913" i="1"/>
  <c r="FX913" i="1"/>
  <c r="FV913" i="1"/>
  <c r="FU913" i="1"/>
  <c r="FW913" i="1"/>
  <c r="FX525" i="1"/>
  <c r="FW525" i="1"/>
  <c r="FS525" i="1"/>
  <c r="FR525" i="1"/>
  <c r="FQ525" i="1"/>
  <c r="FU525" i="1"/>
  <c r="FT525" i="1"/>
  <c r="FV525" i="1"/>
  <c r="FT903" i="1"/>
  <c r="FS903" i="1"/>
  <c r="FR903" i="1"/>
  <c r="FQ903" i="1"/>
  <c r="FX903" i="1"/>
  <c r="FV903" i="1"/>
  <c r="FU903" i="1"/>
  <c r="FW903" i="1"/>
  <c r="FW133" i="1"/>
  <c r="FV133" i="1"/>
  <c r="FT133" i="1"/>
  <c r="FS133" i="1"/>
  <c r="FR133" i="1"/>
  <c r="FU133" i="1"/>
  <c r="FQ133" i="1"/>
  <c r="FX133" i="1"/>
  <c r="FT562" i="1"/>
  <c r="FS562" i="1"/>
  <c r="FR562" i="1"/>
  <c r="FQ562" i="1"/>
  <c r="FX562" i="1"/>
  <c r="FW562" i="1"/>
  <c r="FV562" i="1"/>
  <c r="FU562" i="1"/>
  <c r="FX815" i="1"/>
  <c r="FW815" i="1"/>
  <c r="FV815" i="1"/>
  <c r="FU815" i="1"/>
  <c r="FT815" i="1"/>
  <c r="FS815" i="1"/>
  <c r="FR815" i="1"/>
  <c r="FQ815" i="1"/>
  <c r="EJ495" i="1"/>
  <c r="FH495" i="1" s="1"/>
  <c r="FI495" i="1"/>
  <c r="EV495" i="1"/>
  <c r="FN495" i="1" s="1"/>
  <c r="FS1592" i="1"/>
  <c r="FR1592" i="1"/>
  <c r="FQ1592" i="1"/>
  <c r="FX1592" i="1"/>
  <c r="FV1592" i="1"/>
  <c r="FU1592" i="1"/>
  <c r="FT1592" i="1"/>
  <c r="FW1592" i="1"/>
  <c r="FV622" i="1"/>
  <c r="FU622" i="1"/>
  <c r="FT622" i="1"/>
  <c r="FS622" i="1"/>
  <c r="FR622" i="1"/>
  <c r="FQ622" i="1"/>
  <c r="FX622" i="1"/>
  <c r="FW622" i="1"/>
  <c r="FS1489" i="1"/>
  <c r="FX1489" i="1"/>
  <c r="FW1489" i="1"/>
  <c r="FV1489" i="1"/>
  <c r="FU1489" i="1"/>
  <c r="FR1489" i="1"/>
  <c r="FT1489" i="1"/>
  <c r="FQ1489" i="1"/>
  <c r="FS1112" i="1"/>
  <c r="FR1112" i="1"/>
  <c r="FQ1112" i="1"/>
  <c r="FX1112" i="1"/>
  <c r="FW1112" i="1"/>
  <c r="FV1112" i="1"/>
  <c r="FU1112" i="1"/>
  <c r="FT1112" i="1"/>
  <c r="FU591" i="1"/>
  <c r="FT591" i="1"/>
  <c r="FS591" i="1"/>
  <c r="FR591" i="1"/>
  <c r="FQ591" i="1"/>
  <c r="FX591" i="1"/>
  <c r="FW591" i="1"/>
  <c r="FV591" i="1"/>
  <c r="EJ211" i="1"/>
  <c r="FH211" i="1" s="1"/>
  <c r="FS1533" i="1"/>
  <c r="FQ1533" i="1"/>
  <c r="FW1533" i="1"/>
  <c r="FV1533" i="1"/>
  <c r="FU1533" i="1"/>
  <c r="FT1533" i="1"/>
  <c r="FR1533" i="1"/>
  <c r="FX1533" i="1"/>
  <c r="FS1099" i="1"/>
  <c r="FR1099" i="1"/>
  <c r="FQ1099" i="1"/>
  <c r="FX1099" i="1"/>
  <c r="FW1099" i="1"/>
  <c r="FV1099" i="1"/>
  <c r="FU1099" i="1"/>
  <c r="FT1099" i="1"/>
  <c r="FU1017" i="1"/>
  <c r="FX1017" i="1"/>
  <c r="FW1017" i="1"/>
  <c r="FV1017" i="1"/>
  <c r="FT1017" i="1"/>
  <c r="FS1017" i="1"/>
  <c r="FR1017" i="1"/>
  <c r="FQ1017" i="1"/>
  <c r="FW789" i="1"/>
  <c r="FV789" i="1"/>
  <c r="FU789" i="1"/>
  <c r="FT789" i="1"/>
  <c r="FS789" i="1"/>
  <c r="FR789" i="1"/>
  <c r="FQ789" i="1"/>
  <c r="FX789" i="1"/>
  <c r="FQ226" i="1"/>
  <c r="FX226" i="1"/>
  <c r="FW226" i="1"/>
  <c r="FV226" i="1"/>
  <c r="FU226" i="1"/>
  <c r="FT226" i="1"/>
  <c r="FS226" i="1"/>
  <c r="FR226" i="1"/>
  <c r="FQ1431" i="1"/>
  <c r="FX1431" i="1"/>
  <c r="FW1431" i="1"/>
  <c r="FV1431" i="1"/>
  <c r="FU1431" i="1"/>
  <c r="FS1431" i="1"/>
  <c r="FT1431" i="1"/>
  <c r="FR1431" i="1"/>
  <c r="FU320" i="1"/>
  <c r="FT320" i="1"/>
  <c r="FS320" i="1"/>
  <c r="FR320" i="1"/>
  <c r="FQ320" i="1"/>
  <c r="FV320" i="1"/>
  <c r="FX320" i="1"/>
  <c r="FW320" i="1"/>
  <c r="FV911" i="1"/>
  <c r="FU911" i="1"/>
  <c r="FT911" i="1"/>
  <c r="FS911" i="1"/>
  <c r="FR911" i="1"/>
  <c r="FX911" i="1"/>
  <c r="FW911" i="1"/>
  <c r="FQ911" i="1"/>
  <c r="FR564" i="1"/>
  <c r="FQ564" i="1"/>
  <c r="FX564" i="1"/>
  <c r="FW564" i="1"/>
  <c r="FV564" i="1"/>
  <c r="FU564" i="1"/>
  <c r="FT564" i="1"/>
  <c r="FS564" i="1"/>
  <c r="FV1421" i="1"/>
  <c r="FU1421" i="1"/>
  <c r="FT1421" i="1"/>
  <c r="FS1421" i="1"/>
  <c r="FR1421" i="1"/>
  <c r="FX1421" i="1"/>
  <c r="FW1421" i="1"/>
  <c r="FQ1421" i="1"/>
  <c r="FR1081" i="1"/>
  <c r="FQ1081" i="1"/>
  <c r="FX1081" i="1"/>
  <c r="FW1081" i="1"/>
  <c r="FV1081" i="1"/>
  <c r="FU1081" i="1"/>
  <c r="FT1081" i="1"/>
  <c r="FS1081" i="1"/>
  <c r="FT678" i="1"/>
  <c r="FS678" i="1"/>
  <c r="FR678" i="1"/>
  <c r="FQ678" i="1"/>
  <c r="FX678" i="1"/>
  <c r="FW678" i="1"/>
  <c r="FV678" i="1"/>
  <c r="FU678" i="1"/>
  <c r="EJ216" i="1"/>
  <c r="FH216" i="1" s="1"/>
  <c r="FQ145" i="1"/>
  <c r="FU145" i="1"/>
  <c r="FW145" i="1"/>
  <c r="FV145" i="1"/>
  <c r="FT145" i="1"/>
  <c r="FS145" i="1"/>
  <c r="FX145" i="1"/>
  <c r="FR145" i="1"/>
  <c r="FT1362" i="1"/>
  <c r="FW1362" i="1"/>
  <c r="FV1362" i="1"/>
  <c r="FS1362" i="1"/>
  <c r="FR1362" i="1"/>
  <c r="FQ1362" i="1"/>
  <c r="FX1362" i="1"/>
  <c r="FU1362" i="1"/>
  <c r="FU1270" i="1"/>
  <c r="FT1270" i="1"/>
  <c r="FS1270" i="1"/>
  <c r="FR1270" i="1"/>
  <c r="FQ1270" i="1"/>
  <c r="FX1270" i="1"/>
  <c r="FW1270" i="1"/>
  <c r="FV1270" i="1"/>
  <c r="EJ681" i="1"/>
  <c r="FH681" i="1" s="1"/>
  <c r="FI681" i="1"/>
  <c r="EV681" i="1"/>
  <c r="FN681" i="1" s="1"/>
  <c r="FS477" i="1"/>
  <c r="FR477" i="1"/>
  <c r="FQ477" i="1"/>
  <c r="FX477" i="1"/>
  <c r="FW477" i="1"/>
  <c r="FV477" i="1"/>
  <c r="FU477" i="1"/>
  <c r="FT477" i="1"/>
  <c r="FT1364" i="1"/>
  <c r="FW1364" i="1"/>
  <c r="FS1364" i="1"/>
  <c r="FQ1364" i="1"/>
  <c r="FX1364" i="1"/>
  <c r="FV1364" i="1"/>
  <c r="FU1364" i="1"/>
  <c r="FR1364" i="1"/>
  <c r="EV1057" i="1"/>
  <c r="FN1057" i="1" s="1"/>
  <c r="EJ749" i="1"/>
  <c r="FH749" i="1" s="1"/>
  <c r="FI749" i="1"/>
  <c r="EV749" i="1"/>
  <c r="FN749" i="1" s="1"/>
  <c r="FR418" i="1"/>
  <c r="FQ418" i="1"/>
  <c r="FX418" i="1"/>
  <c r="FW418" i="1"/>
  <c r="FV418" i="1"/>
  <c r="FS418" i="1"/>
  <c r="FU418" i="1"/>
  <c r="FT418" i="1"/>
  <c r="FS1124" i="1"/>
  <c r="FR1124" i="1"/>
  <c r="FX1124" i="1"/>
  <c r="FU1124" i="1"/>
  <c r="FW1124" i="1"/>
  <c r="FV1124" i="1"/>
  <c r="FT1124" i="1"/>
  <c r="FQ1124" i="1"/>
  <c r="EV858" i="1"/>
  <c r="FN858" i="1" s="1"/>
  <c r="EJ601" i="1"/>
  <c r="FH601" i="1" s="1"/>
  <c r="FU998" i="1"/>
  <c r="FS998" i="1"/>
  <c r="FR998" i="1"/>
  <c r="FQ998" i="1"/>
  <c r="FX998" i="1"/>
  <c r="FW998" i="1"/>
  <c r="FV998" i="1"/>
  <c r="FT998" i="1"/>
  <c r="FT452" i="1"/>
  <c r="FS452" i="1"/>
  <c r="FR452" i="1"/>
  <c r="FQ452" i="1"/>
  <c r="FX452" i="1"/>
  <c r="FW452" i="1"/>
  <c r="FV452" i="1"/>
  <c r="FU452" i="1"/>
  <c r="ER631" i="1"/>
  <c r="FS1111" i="1"/>
  <c r="FR1111" i="1"/>
  <c r="FQ1111" i="1"/>
  <c r="FX1111" i="1"/>
  <c r="FW1111" i="1"/>
  <c r="FV1111" i="1"/>
  <c r="FU1111" i="1"/>
  <c r="FT1111" i="1"/>
  <c r="EJ1452" i="1"/>
  <c r="FH1452" i="1" s="1"/>
  <c r="FR1252" i="1"/>
  <c r="FQ1252" i="1"/>
  <c r="FX1252" i="1"/>
  <c r="FW1252" i="1"/>
  <c r="FV1252" i="1"/>
  <c r="FU1252" i="1"/>
  <c r="FT1252" i="1"/>
  <c r="FS1252" i="1"/>
  <c r="FR1143" i="1"/>
  <c r="FQ1143" i="1"/>
  <c r="FX1143" i="1"/>
  <c r="FW1143" i="1"/>
  <c r="FV1143" i="1"/>
  <c r="FU1143" i="1"/>
  <c r="FT1143" i="1"/>
  <c r="FS1143" i="1"/>
  <c r="EJ1060" i="1"/>
  <c r="FH1060" i="1" s="1"/>
  <c r="FX1228" i="1"/>
  <c r="FW1228" i="1"/>
  <c r="FV1228" i="1"/>
  <c r="FU1228" i="1"/>
  <c r="FT1228" i="1"/>
  <c r="FS1228" i="1"/>
  <c r="FQ1228" i="1"/>
  <c r="FR1228" i="1"/>
  <c r="FQ667" i="1"/>
  <c r="FX667" i="1"/>
  <c r="FW667" i="1"/>
  <c r="FV667" i="1"/>
  <c r="FU667" i="1"/>
  <c r="FT667" i="1"/>
  <c r="FS667" i="1"/>
  <c r="FR667" i="1"/>
  <c r="EJ421" i="1"/>
  <c r="FH421" i="1" s="1"/>
  <c r="FI421" i="1"/>
  <c r="EV421" i="1"/>
  <c r="FN421" i="1" s="1"/>
  <c r="FS300" i="1"/>
  <c r="FR300" i="1"/>
  <c r="FQ300" i="1"/>
  <c r="FX300" i="1"/>
  <c r="FW300" i="1"/>
  <c r="FV300" i="1"/>
  <c r="FU300" i="1"/>
  <c r="FT300" i="1"/>
  <c r="FU1372" i="1"/>
  <c r="FT1372" i="1"/>
  <c r="FQ1372" i="1"/>
  <c r="FW1372" i="1"/>
  <c r="FV1372" i="1"/>
  <c r="FR1372" i="1"/>
  <c r="FX1372" i="1"/>
  <c r="FS1372" i="1"/>
  <c r="FV422" i="1"/>
  <c r="FU422" i="1"/>
  <c r="FT422" i="1"/>
  <c r="FS422" i="1"/>
  <c r="FR422" i="1"/>
  <c r="FQ422" i="1"/>
  <c r="FX422" i="1"/>
  <c r="FW422" i="1"/>
  <c r="EJ1573" i="1"/>
  <c r="FH1573" i="1" s="1"/>
  <c r="EJ1013" i="1"/>
  <c r="FH1013" i="1" s="1"/>
  <c r="FI1013" i="1"/>
  <c r="EV1013" i="1"/>
  <c r="FN1013" i="1" s="1"/>
  <c r="FQ14" i="1"/>
  <c r="FX14" i="1"/>
  <c r="FV14" i="1"/>
  <c r="FW14" i="1"/>
  <c r="FU14" i="1"/>
  <c r="FT14" i="1"/>
  <c r="FS14" i="1"/>
  <c r="FR14" i="1"/>
  <c r="EJ824" i="1"/>
  <c r="FH824" i="1" s="1"/>
  <c r="FS233" i="1"/>
  <c r="FR233" i="1"/>
  <c r="FQ233" i="1"/>
  <c r="FX233" i="1"/>
  <c r="FW233" i="1"/>
  <c r="FV233" i="1"/>
  <c r="FU233" i="1"/>
  <c r="FT233" i="1"/>
  <c r="EJ1117" i="1"/>
  <c r="FH1117" i="1" s="1"/>
  <c r="FT1366" i="1"/>
  <c r="FQ1366" i="1"/>
  <c r="FW1366" i="1"/>
  <c r="FV1366" i="1"/>
  <c r="FS1366" i="1"/>
  <c r="FX1366" i="1"/>
  <c r="FU1366" i="1"/>
  <c r="FR1366" i="1"/>
  <c r="FU18" i="1"/>
  <c r="FS18" i="1"/>
  <c r="FT18" i="1"/>
  <c r="FR18" i="1"/>
  <c r="FQ18" i="1"/>
  <c r="FX18" i="1"/>
  <c r="FW18" i="1"/>
  <c r="FV18" i="1"/>
  <c r="FR457" i="1"/>
  <c r="FQ457" i="1"/>
  <c r="FX457" i="1"/>
  <c r="FW457" i="1"/>
  <c r="FV457" i="1"/>
  <c r="FT457" i="1"/>
  <c r="FS457" i="1"/>
  <c r="FU457" i="1"/>
  <c r="FI1139" i="1"/>
  <c r="EV1139" i="1"/>
  <c r="FN1139" i="1" s="1"/>
  <c r="EJ1139" i="1"/>
  <c r="FH1139" i="1" s="1"/>
  <c r="FI397" i="1"/>
  <c r="EJ397" i="1"/>
  <c r="FH397" i="1" s="1"/>
  <c r="EV397" i="1"/>
  <c r="FN397" i="1" s="1"/>
  <c r="FU334" i="1"/>
  <c r="FT334" i="1"/>
  <c r="FS334" i="1"/>
  <c r="FR334" i="1"/>
  <c r="FQ334" i="1"/>
  <c r="FX334" i="1"/>
  <c r="FW334" i="1"/>
  <c r="FV334" i="1"/>
  <c r="FV140" i="1"/>
  <c r="FU140" i="1"/>
  <c r="FS140" i="1"/>
  <c r="FR140" i="1"/>
  <c r="FQ140" i="1"/>
  <c r="FX140" i="1"/>
  <c r="FW140" i="1"/>
  <c r="FT140" i="1"/>
  <c r="FQ1276" i="1"/>
  <c r="FX1276" i="1"/>
  <c r="FW1276" i="1"/>
  <c r="FV1276" i="1"/>
  <c r="FU1276" i="1"/>
  <c r="FT1276" i="1"/>
  <c r="FS1276" i="1"/>
  <c r="FR1276" i="1"/>
  <c r="FQ734" i="1"/>
  <c r="FX734" i="1"/>
  <c r="FW734" i="1"/>
  <c r="FV734" i="1"/>
  <c r="FU734" i="1"/>
  <c r="FT734" i="1"/>
  <c r="FS734" i="1"/>
  <c r="FR734" i="1"/>
  <c r="FU349" i="1"/>
  <c r="FT349" i="1"/>
  <c r="FS349" i="1"/>
  <c r="FR349" i="1"/>
  <c r="FQ349" i="1"/>
  <c r="FX349" i="1"/>
  <c r="FW349" i="1"/>
  <c r="FV349" i="1"/>
  <c r="FS1098" i="1"/>
  <c r="FR1098" i="1"/>
  <c r="FQ1098" i="1"/>
  <c r="FX1098" i="1"/>
  <c r="FW1098" i="1"/>
  <c r="FV1098" i="1"/>
  <c r="FU1098" i="1"/>
  <c r="FT1098" i="1"/>
  <c r="EV885" i="1"/>
  <c r="FN885" i="1" s="1"/>
  <c r="FU195" i="1"/>
  <c r="FT195" i="1"/>
  <c r="FS195" i="1"/>
  <c r="FX195" i="1"/>
  <c r="FW195" i="1"/>
  <c r="FV195" i="1"/>
  <c r="FR195" i="1"/>
  <c r="FQ195" i="1"/>
  <c r="FQ1442" i="1"/>
  <c r="FX1442" i="1"/>
  <c r="FW1442" i="1"/>
  <c r="FV1442" i="1"/>
  <c r="FU1442" i="1"/>
  <c r="FS1442" i="1"/>
  <c r="FR1442" i="1"/>
  <c r="FT1442" i="1"/>
  <c r="EV1464" i="1"/>
  <c r="FN1464" i="1" s="1"/>
  <c r="EJ1464" i="1"/>
  <c r="FH1464" i="1" s="1"/>
  <c r="FI1464" i="1"/>
  <c r="FX592" i="1"/>
  <c r="FW592" i="1"/>
  <c r="FV592" i="1"/>
  <c r="FU592" i="1"/>
  <c r="FT592" i="1"/>
  <c r="FS592" i="1"/>
  <c r="FR592" i="1"/>
  <c r="FQ592" i="1"/>
  <c r="FT470" i="1"/>
  <c r="FS470" i="1"/>
  <c r="FR470" i="1"/>
  <c r="FQ470" i="1"/>
  <c r="FX470" i="1"/>
  <c r="FU470" i="1"/>
  <c r="FV470" i="1"/>
  <c r="FW470" i="1"/>
  <c r="FR47" i="1"/>
  <c r="FQ47" i="1"/>
  <c r="FW47" i="1"/>
  <c r="FX47" i="1"/>
  <c r="FV47" i="1"/>
  <c r="FU47" i="1"/>
  <c r="FT47" i="1"/>
  <c r="FS47" i="1"/>
  <c r="FU1554" i="1"/>
  <c r="FV1554" i="1"/>
  <c r="FT1554" i="1"/>
  <c r="FS1554" i="1"/>
  <c r="FR1554" i="1"/>
  <c r="FX1554" i="1"/>
  <c r="FW1554" i="1"/>
  <c r="FQ1554" i="1"/>
  <c r="FS700" i="1"/>
  <c r="FR700" i="1"/>
  <c r="FQ700" i="1"/>
  <c r="FX700" i="1"/>
  <c r="FW700" i="1"/>
  <c r="FV700" i="1"/>
  <c r="FU700" i="1"/>
  <c r="FT700" i="1"/>
  <c r="FQ641" i="1"/>
  <c r="FX641" i="1"/>
  <c r="FW641" i="1"/>
  <c r="FV641" i="1"/>
  <c r="FU641" i="1"/>
  <c r="FT641" i="1"/>
  <c r="FS641" i="1"/>
  <c r="FR641" i="1"/>
  <c r="FQ392" i="1"/>
  <c r="FV392" i="1"/>
  <c r="FT392" i="1"/>
  <c r="FS392" i="1"/>
  <c r="FR392" i="1"/>
  <c r="FX392" i="1"/>
  <c r="FW392" i="1"/>
  <c r="FU392" i="1"/>
  <c r="EJ193" i="1"/>
  <c r="FH193" i="1" s="1"/>
  <c r="FQ1258" i="1"/>
  <c r="FX1258" i="1"/>
  <c r="FW1258" i="1"/>
  <c r="FV1258" i="1"/>
  <c r="FU1258" i="1"/>
  <c r="FT1258" i="1"/>
  <c r="FS1258" i="1"/>
  <c r="FR1258" i="1"/>
  <c r="FR1215" i="1"/>
  <c r="FQ1215" i="1"/>
  <c r="FX1215" i="1"/>
  <c r="FW1215" i="1"/>
  <c r="FV1215" i="1"/>
  <c r="FU1215" i="1"/>
  <c r="FT1215" i="1"/>
  <c r="FS1215" i="1"/>
  <c r="FQ492" i="1"/>
  <c r="FX492" i="1"/>
  <c r="FW492" i="1"/>
  <c r="FV492" i="1"/>
  <c r="FU492" i="1"/>
  <c r="FS492" i="1"/>
  <c r="FR492" i="1"/>
  <c r="FT492" i="1"/>
  <c r="FS1425" i="1"/>
  <c r="FR1425" i="1"/>
  <c r="FQ1425" i="1"/>
  <c r="FX1425" i="1"/>
  <c r="FW1425" i="1"/>
  <c r="FV1425" i="1"/>
  <c r="FU1425" i="1"/>
  <c r="FT1425" i="1"/>
  <c r="FQ856" i="1"/>
  <c r="FV856" i="1"/>
  <c r="FX856" i="1"/>
  <c r="FW856" i="1"/>
  <c r="FU856" i="1"/>
  <c r="FT856" i="1"/>
  <c r="FS856" i="1"/>
  <c r="FR856" i="1"/>
  <c r="FT218" i="1"/>
  <c r="FS218" i="1"/>
  <c r="FR218" i="1"/>
  <c r="FQ218" i="1"/>
  <c r="FX218" i="1"/>
  <c r="FW218" i="1"/>
  <c r="FV218" i="1"/>
  <c r="FU218" i="1"/>
  <c r="FI1518" i="1"/>
  <c r="EJ1518" i="1"/>
  <c r="FH1518" i="1" s="1"/>
  <c r="EV1518" i="1"/>
  <c r="FN1518" i="1" s="1"/>
  <c r="FV1227" i="1"/>
  <c r="FU1227" i="1"/>
  <c r="FS1227" i="1"/>
  <c r="FW1227" i="1"/>
  <c r="FT1227" i="1"/>
  <c r="FR1227" i="1"/>
  <c r="FQ1227" i="1"/>
  <c r="FX1227" i="1"/>
  <c r="FR857" i="1"/>
  <c r="FW857" i="1"/>
  <c r="FS857" i="1"/>
  <c r="FQ857" i="1"/>
  <c r="FX857" i="1"/>
  <c r="FV857" i="1"/>
  <c r="FU857" i="1"/>
  <c r="FT857" i="1"/>
  <c r="FX798" i="1"/>
  <c r="FW798" i="1"/>
  <c r="FV798" i="1"/>
  <c r="FU798" i="1"/>
  <c r="FT798" i="1"/>
  <c r="FS798" i="1"/>
  <c r="FR798" i="1"/>
  <c r="FQ798" i="1"/>
  <c r="FU1068" i="1"/>
  <c r="FS1068" i="1"/>
  <c r="FR1068" i="1"/>
  <c r="FQ1068" i="1"/>
  <c r="FX1068" i="1"/>
  <c r="FW1068" i="1"/>
  <c r="FV1068" i="1"/>
  <c r="FT1068" i="1"/>
  <c r="FT976" i="1"/>
  <c r="FR976" i="1"/>
  <c r="FQ976" i="1"/>
  <c r="FX976" i="1"/>
  <c r="FW976" i="1"/>
  <c r="FU976" i="1"/>
  <c r="FS976" i="1"/>
  <c r="FV976" i="1"/>
  <c r="FX1549" i="1"/>
  <c r="FW1549" i="1"/>
  <c r="FV1549" i="1"/>
  <c r="FU1549" i="1"/>
  <c r="FR1549" i="1"/>
  <c r="FT1549" i="1"/>
  <c r="FQ1549" i="1"/>
  <c r="FS1549" i="1"/>
  <c r="FU1498" i="1"/>
  <c r="FT1498" i="1"/>
  <c r="FS1498" i="1"/>
  <c r="FV1498" i="1"/>
  <c r="FR1498" i="1"/>
  <c r="FQ1498" i="1"/>
  <c r="FX1498" i="1"/>
  <c r="FW1498" i="1"/>
  <c r="EV469" i="1"/>
  <c r="FN469" i="1" s="1"/>
  <c r="FW820" i="1"/>
  <c r="FV820" i="1"/>
  <c r="FU820" i="1"/>
  <c r="FT820" i="1"/>
  <c r="FS820" i="1"/>
  <c r="FR820" i="1"/>
  <c r="FQ820" i="1"/>
  <c r="FX820" i="1"/>
  <c r="EJ190" i="1"/>
  <c r="FH190" i="1" s="1"/>
  <c r="FQ105" i="1"/>
  <c r="FX105" i="1"/>
  <c r="FV105" i="1"/>
  <c r="FU105" i="1"/>
  <c r="FT105" i="1"/>
  <c r="FW105" i="1"/>
  <c r="FS105" i="1"/>
  <c r="FR105" i="1"/>
  <c r="FX1110" i="1"/>
  <c r="FS403" i="1"/>
  <c r="FX403" i="1"/>
  <c r="FV403" i="1"/>
  <c r="FU403" i="1"/>
  <c r="FT403" i="1"/>
  <c r="FR403" i="1"/>
  <c r="FQ403" i="1"/>
  <c r="FW403" i="1"/>
  <c r="FR92" i="1"/>
  <c r="FX92" i="1"/>
  <c r="FQ92" i="1"/>
  <c r="FW92" i="1"/>
  <c r="FV92" i="1"/>
  <c r="FU92" i="1"/>
  <c r="FT92" i="1"/>
  <c r="FS92" i="1"/>
  <c r="FU1152" i="1"/>
  <c r="FV1600" i="1"/>
  <c r="FU1600" i="1"/>
  <c r="FT1600" i="1"/>
  <c r="FS1600" i="1"/>
  <c r="FR1600" i="1"/>
  <c r="FX1600" i="1"/>
  <c r="FW1600" i="1"/>
  <c r="FQ1600" i="1"/>
  <c r="FX1059" i="1"/>
  <c r="FW1059" i="1"/>
  <c r="FV1059" i="1"/>
  <c r="FU1059" i="1"/>
  <c r="FT1059" i="1"/>
  <c r="FS1059" i="1"/>
  <c r="FR1059" i="1"/>
  <c r="FQ1059" i="1"/>
  <c r="EJ350" i="1"/>
  <c r="FH350" i="1" s="1"/>
  <c r="EV366" i="1"/>
  <c r="FN366" i="1" s="1"/>
  <c r="FT1564" i="1"/>
  <c r="FS1564" i="1"/>
  <c r="FR1564" i="1"/>
  <c r="FQ1564" i="1"/>
  <c r="FV1564" i="1"/>
  <c r="FX1564" i="1"/>
  <c r="FW1564" i="1"/>
  <c r="FU1564" i="1"/>
  <c r="FR991" i="1"/>
  <c r="FX991" i="1"/>
  <c r="FW991" i="1"/>
  <c r="FV991" i="1"/>
  <c r="FU991" i="1"/>
  <c r="FT991" i="1"/>
  <c r="FS991" i="1"/>
  <c r="FQ991" i="1"/>
  <c r="FR636" i="1"/>
  <c r="FQ636" i="1"/>
  <c r="FX636" i="1"/>
  <c r="FW636" i="1"/>
  <c r="FV636" i="1"/>
  <c r="FU636" i="1"/>
  <c r="FT636" i="1"/>
  <c r="FS636" i="1"/>
  <c r="FS1288" i="1"/>
  <c r="FR1288" i="1"/>
  <c r="FX1288" i="1"/>
  <c r="FW1288" i="1"/>
  <c r="FV1288" i="1"/>
  <c r="FT1288" i="1"/>
  <c r="FQ1288" i="1"/>
  <c r="FU1288" i="1"/>
  <c r="FR1413" i="1"/>
  <c r="FQ1413" i="1"/>
  <c r="FX1413" i="1"/>
  <c r="FW1413" i="1"/>
  <c r="FT1413" i="1"/>
  <c r="FS1413" i="1"/>
  <c r="FV1413" i="1"/>
  <c r="FU1413" i="1"/>
  <c r="FV986" i="1"/>
  <c r="FT986" i="1"/>
  <c r="FS986" i="1"/>
  <c r="FR986" i="1"/>
  <c r="FQ986" i="1"/>
  <c r="FX986" i="1"/>
  <c r="FW986" i="1"/>
  <c r="FU986" i="1"/>
  <c r="FS516" i="1"/>
  <c r="FR516" i="1"/>
  <c r="FT516" i="1"/>
  <c r="FQ516" i="1"/>
  <c r="FX516" i="1"/>
  <c r="FW516" i="1"/>
  <c r="FV516" i="1"/>
  <c r="FU516" i="1"/>
  <c r="FW11" i="1"/>
  <c r="FV11" i="1"/>
  <c r="FT11" i="1"/>
  <c r="FS11" i="1"/>
  <c r="FR11" i="1"/>
  <c r="FU11" i="1"/>
  <c r="FQ11" i="1"/>
  <c r="FX11" i="1"/>
  <c r="FX1187" i="1"/>
  <c r="FV1187" i="1"/>
  <c r="FT1187" i="1"/>
  <c r="FS1187" i="1"/>
  <c r="FR1187" i="1"/>
  <c r="FQ1187" i="1"/>
  <c r="FW1187" i="1"/>
  <c r="FU1187" i="1"/>
  <c r="FX1133" i="1"/>
  <c r="FW1133" i="1"/>
  <c r="FV1133" i="1"/>
  <c r="FU1133" i="1"/>
  <c r="FT1133" i="1"/>
  <c r="FS1133" i="1"/>
  <c r="FR1133" i="1"/>
  <c r="FQ1133" i="1"/>
  <c r="FQ1119" i="1"/>
  <c r="FX1119" i="1"/>
  <c r="FW1119" i="1"/>
  <c r="FV1119" i="1"/>
  <c r="FU1119" i="1"/>
  <c r="FT1119" i="1"/>
  <c r="FS1119" i="1"/>
  <c r="FR1119" i="1"/>
  <c r="FR1116" i="1"/>
  <c r="FQ1116" i="1"/>
  <c r="FX1116" i="1"/>
  <c r="FW1116" i="1"/>
  <c r="FV1116" i="1"/>
  <c r="FU1116" i="1"/>
  <c r="FT1116" i="1"/>
  <c r="FS1116" i="1"/>
  <c r="FU655" i="1"/>
  <c r="FT655" i="1"/>
  <c r="FS655" i="1"/>
  <c r="FR655" i="1"/>
  <c r="FQ655" i="1"/>
  <c r="FX655" i="1"/>
  <c r="FW655" i="1"/>
  <c r="FV655" i="1"/>
  <c r="FS1159" i="1"/>
  <c r="FR1159" i="1"/>
  <c r="FQ1159" i="1"/>
  <c r="FX1159" i="1"/>
  <c r="FW1159" i="1"/>
  <c r="FV1159" i="1"/>
  <c r="FU1159" i="1"/>
  <c r="FT1159" i="1"/>
  <c r="FQ627" i="1"/>
  <c r="FW627" i="1"/>
  <c r="FV627" i="1"/>
  <c r="FU627" i="1"/>
  <c r="FS627" i="1"/>
  <c r="FX627" i="1"/>
  <c r="FT627" i="1"/>
  <c r="FR627" i="1"/>
  <c r="FV902" i="1"/>
  <c r="FU902" i="1"/>
  <c r="FT902" i="1"/>
  <c r="FS902" i="1"/>
  <c r="FR902" i="1"/>
  <c r="FX902" i="1"/>
  <c r="FW902" i="1"/>
  <c r="FQ902" i="1"/>
  <c r="FQ1047" i="1"/>
  <c r="FX1047" i="1"/>
  <c r="FW1047" i="1"/>
  <c r="FV1047" i="1"/>
  <c r="FU1047" i="1"/>
  <c r="FT1047" i="1"/>
  <c r="FS1047" i="1"/>
  <c r="FR1047" i="1"/>
  <c r="FI413" i="1"/>
  <c r="EV413" i="1"/>
  <c r="FN413" i="1" s="1"/>
  <c r="EJ413" i="1"/>
  <c r="FH413" i="1" s="1"/>
  <c r="EJ706" i="1"/>
  <c r="FH706" i="1" s="1"/>
  <c r="FQ1466" i="1"/>
  <c r="FX1466" i="1"/>
  <c r="FW1466" i="1"/>
  <c r="FV1466" i="1"/>
  <c r="FU1466" i="1"/>
  <c r="FS1466" i="1"/>
  <c r="FT1466" i="1"/>
  <c r="FR1466" i="1"/>
  <c r="FU787" i="1"/>
  <c r="FT787" i="1"/>
  <c r="FS787" i="1"/>
  <c r="FR787" i="1"/>
  <c r="FQ787" i="1"/>
  <c r="FX787" i="1"/>
  <c r="FW787" i="1"/>
  <c r="FV787" i="1"/>
  <c r="FS761" i="1"/>
  <c r="FR761" i="1"/>
  <c r="FQ761" i="1"/>
  <c r="FX761" i="1"/>
  <c r="FW761" i="1"/>
  <c r="FV761" i="1"/>
  <c r="FU761" i="1"/>
  <c r="FT761" i="1"/>
  <c r="FW83" i="1"/>
  <c r="FU83" i="1"/>
  <c r="FV83" i="1"/>
  <c r="FT83" i="1"/>
  <c r="FS83" i="1"/>
  <c r="FR83" i="1"/>
  <c r="FQ83" i="1"/>
  <c r="FX83" i="1"/>
  <c r="FX1454" i="1"/>
  <c r="FU1454" i="1"/>
  <c r="FT1454" i="1"/>
  <c r="FS1454" i="1"/>
  <c r="FR1454" i="1"/>
  <c r="FQ1454" i="1"/>
  <c r="FV1454" i="1"/>
  <c r="FW1454" i="1"/>
  <c r="FR1319" i="1"/>
  <c r="FQ1319" i="1"/>
  <c r="FX1319" i="1"/>
  <c r="FW1319" i="1"/>
  <c r="FV1319" i="1"/>
  <c r="FU1319" i="1"/>
  <c r="FT1319" i="1"/>
  <c r="FS1319" i="1"/>
  <c r="EJ430" i="1"/>
  <c r="FH430" i="1" s="1"/>
  <c r="FI430" i="1"/>
  <c r="EV430" i="1"/>
  <c r="FN430" i="1" s="1"/>
  <c r="FQ345" i="1"/>
  <c r="FX345" i="1"/>
  <c r="FW345" i="1"/>
  <c r="FV345" i="1"/>
  <c r="FU345" i="1"/>
  <c r="FS345" i="1"/>
  <c r="FR345" i="1"/>
  <c r="FT345" i="1"/>
  <c r="FQ1239" i="1"/>
  <c r="FX1239" i="1"/>
  <c r="FW1239" i="1"/>
  <c r="FV1239" i="1"/>
  <c r="FU1239" i="1"/>
  <c r="FT1239" i="1"/>
  <c r="FS1239" i="1"/>
  <c r="FR1239" i="1"/>
  <c r="FS1591" i="1"/>
  <c r="FR1591" i="1"/>
  <c r="FQ1591" i="1"/>
  <c r="FX1591" i="1"/>
  <c r="FV1591" i="1"/>
  <c r="FU1591" i="1"/>
  <c r="FT1591" i="1"/>
  <c r="FW1591" i="1"/>
  <c r="FX626" i="1"/>
  <c r="FV626" i="1"/>
  <c r="FU626" i="1"/>
  <c r="FT626" i="1"/>
  <c r="FR626" i="1"/>
  <c r="FW626" i="1"/>
  <c r="FS626" i="1"/>
  <c r="FQ626" i="1"/>
  <c r="FV148" i="1"/>
  <c r="FR148" i="1"/>
  <c r="FQ148" i="1"/>
  <c r="FX148" i="1"/>
  <c r="FW148" i="1"/>
  <c r="FU148" i="1"/>
  <c r="FT148" i="1"/>
  <c r="FS148" i="1"/>
  <c r="FT1301" i="1"/>
  <c r="FS1301" i="1"/>
  <c r="FR1301" i="1"/>
  <c r="FQ1301" i="1"/>
  <c r="FX1301" i="1"/>
  <c r="FW1301" i="1"/>
  <c r="FV1301" i="1"/>
  <c r="FU1301" i="1"/>
  <c r="FT1204" i="1"/>
  <c r="FS1204" i="1"/>
  <c r="FR1204" i="1"/>
  <c r="FX1204" i="1"/>
  <c r="FW1204" i="1"/>
  <c r="FV1204" i="1"/>
  <c r="FU1204" i="1"/>
  <c r="FQ1204" i="1"/>
  <c r="FU240" i="1"/>
  <c r="FT240" i="1"/>
  <c r="FS240" i="1"/>
  <c r="FR240" i="1"/>
  <c r="FQ240" i="1"/>
  <c r="FX240" i="1"/>
  <c r="FW240" i="1"/>
  <c r="FV240" i="1"/>
  <c r="FX209" i="1"/>
  <c r="FW209" i="1"/>
  <c r="FV209" i="1"/>
  <c r="FU209" i="1"/>
  <c r="FT209" i="1"/>
  <c r="FS209" i="1"/>
  <c r="FR209" i="1"/>
  <c r="FQ209" i="1"/>
  <c r="FQ1036" i="1"/>
  <c r="FX1036" i="1"/>
  <c r="FW1036" i="1"/>
  <c r="FV1036" i="1"/>
  <c r="FU1036" i="1"/>
  <c r="FT1036" i="1"/>
  <c r="FS1036" i="1"/>
  <c r="FR1036" i="1"/>
  <c r="EJ880" i="1"/>
  <c r="FH880" i="1" s="1"/>
  <c r="FI880" i="1"/>
  <c r="EV880" i="1"/>
  <c r="FN880" i="1" s="1"/>
  <c r="FU200" i="1"/>
  <c r="FT200" i="1"/>
  <c r="FS200" i="1"/>
  <c r="FX200" i="1"/>
  <c r="FW200" i="1"/>
  <c r="FV200" i="1"/>
  <c r="FR200" i="1"/>
  <c r="FQ200" i="1"/>
  <c r="FX257" i="1"/>
  <c r="FW257" i="1"/>
  <c r="FV257" i="1"/>
  <c r="FU257" i="1"/>
  <c r="FT257" i="1"/>
  <c r="FS257" i="1"/>
  <c r="FR257" i="1"/>
  <c r="FQ257" i="1"/>
  <c r="FS126" i="1"/>
  <c r="FR126" i="1"/>
  <c r="FX126" i="1"/>
  <c r="FW126" i="1"/>
  <c r="FV126" i="1"/>
  <c r="FU126" i="1"/>
  <c r="FQ126" i="1"/>
  <c r="FT126" i="1"/>
  <c r="FV676" i="1"/>
  <c r="FU676" i="1"/>
  <c r="FT676" i="1"/>
  <c r="FS676" i="1"/>
  <c r="FR676" i="1"/>
  <c r="FQ676" i="1"/>
  <c r="FX676" i="1"/>
  <c r="FW676" i="1"/>
  <c r="EV383" i="1"/>
  <c r="FN383" i="1" s="1"/>
  <c r="EJ383" i="1"/>
  <c r="FH383" i="1" s="1"/>
  <c r="FI383" i="1"/>
  <c r="FV1468" i="1"/>
  <c r="FT1468" i="1"/>
  <c r="FS1468" i="1"/>
  <c r="FR1468" i="1"/>
  <c r="FQ1468" i="1"/>
  <c r="FW1468" i="1"/>
  <c r="FX1468" i="1"/>
  <c r="FU1468" i="1"/>
  <c r="FU1368" i="1"/>
  <c r="FT1368" i="1"/>
  <c r="FQ1368" i="1"/>
  <c r="FW1368" i="1"/>
  <c r="FV1368" i="1"/>
  <c r="FS1368" i="1"/>
  <c r="FR1368" i="1"/>
  <c r="FX1368" i="1"/>
  <c r="FQ1463" i="1"/>
  <c r="FX1463" i="1"/>
  <c r="FW1463" i="1"/>
  <c r="FV1463" i="1"/>
  <c r="FU1463" i="1"/>
  <c r="FS1463" i="1"/>
  <c r="FT1463" i="1"/>
  <c r="FR1463" i="1"/>
  <c r="FV1158" i="1"/>
  <c r="FU1158" i="1"/>
  <c r="FT1158" i="1"/>
  <c r="FS1158" i="1"/>
  <c r="FR1158" i="1"/>
  <c r="FQ1158" i="1"/>
  <c r="FX1158" i="1"/>
  <c r="FW1158" i="1"/>
  <c r="EJ972" i="1"/>
  <c r="FH972" i="1" s="1"/>
  <c r="EV972" i="1"/>
  <c r="FN972" i="1" s="1"/>
  <c r="FI972" i="1"/>
  <c r="FU718" i="1"/>
  <c r="FT718" i="1"/>
  <c r="FS718" i="1"/>
  <c r="FR718" i="1"/>
  <c r="FQ718" i="1"/>
  <c r="FX718" i="1"/>
  <c r="FW718" i="1"/>
  <c r="FV718" i="1"/>
  <c r="FT1282" i="1"/>
  <c r="FS1282" i="1"/>
  <c r="FR1282" i="1"/>
  <c r="FQ1282" i="1"/>
  <c r="FX1282" i="1"/>
  <c r="FW1282" i="1"/>
  <c r="FV1282" i="1"/>
  <c r="FU1282" i="1"/>
  <c r="FS801" i="1"/>
  <c r="FR801" i="1"/>
  <c r="FQ801" i="1"/>
  <c r="FX801" i="1"/>
  <c r="FW801" i="1"/>
  <c r="FV801" i="1"/>
  <c r="FU801" i="1"/>
  <c r="FT801" i="1"/>
  <c r="FT314" i="1"/>
  <c r="FS314" i="1"/>
  <c r="FR314" i="1"/>
  <c r="FQ314" i="1"/>
  <c r="FX314" i="1"/>
  <c r="FV314" i="1"/>
  <c r="FU314" i="1"/>
  <c r="FW314" i="1"/>
  <c r="FU747" i="1"/>
  <c r="FT747" i="1"/>
  <c r="FS747" i="1"/>
  <c r="FR747" i="1"/>
  <c r="FQ747" i="1"/>
  <c r="FX747" i="1"/>
  <c r="FW747" i="1"/>
  <c r="FV747" i="1"/>
  <c r="FQ317" i="1"/>
  <c r="FX317" i="1"/>
  <c r="FW317" i="1"/>
  <c r="FV317" i="1"/>
  <c r="FU317" i="1"/>
  <c r="FT317" i="1"/>
  <c r="FS317" i="1"/>
  <c r="FR317" i="1"/>
  <c r="FT213" i="1"/>
  <c r="FS213" i="1"/>
  <c r="FR213" i="1"/>
  <c r="FQ213" i="1"/>
  <c r="FX213" i="1"/>
  <c r="FW213" i="1"/>
  <c r="FV213" i="1"/>
  <c r="FU213" i="1"/>
  <c r="FR331" i="1"/>
  <c r="FQ331" i="1"/>
  <c r="FX331" i="1"/>
  <c r="FW331" i="1"/>
  <c r="FV331" i="1"/>
  <c r="FU331" i="1"/>
  <c r="FT331" i="1"/>
  <c r="FS331" i="1"/>
  <c r="FX1330" i="1"/>
  <c r="FW1330" i="1"/>
  <c r="FV1330" i="1"/>
  <c r="FU1330" i="1"/>
  <c r="FT1330" i="1"/>
  <c r="FS1330" i="1"/>
  <c r="FR1330" i="1"/>
  <c r="FQ1330" i="1"/>
  <c r="FS1107" i="1"/>
  <c r="FR1107" i="1"/>
  <c r="FQ1107" i="1"/>
  <c r="FX1107" i="1"/>
  <c r="FW1107" i="1"/>
  <c r="FV1107" i="1"/>
  <c r="FU1107" i="1"/>
  <c r="FT1107" i="1"/>
  <c r="FV96" i="1"/>
  <c r="FT96" i="1"/>
  <c r="FU96" i="1"/>
  <c r="FS96" i="1"/>
  <c r="FR96" i="1"/>
  <c r="FQ96" i="1"/>
  <c r="FX96" i="1"/>
  <c r="FW96" i="1"/>
  <c r="FW473" i="1"/>
  <c r="FV473" i="1"/>
  <c r="FU473" i="1"/>
  <c r="FT473" i="1"/>
  <c r="FS473" i="1"/>
  <c r="FQ473" i="1"/>
  <c r="FX473" i="1"/>
  <c r="FR473" i="1"/>
  <c r="FU1553" i="1"/>
  <c r="FW1553" i="1"/>
  <c r="FV1553" i="1"/>
  <c r="FT1553" i="1"/>
  <c r="FS1553" i="1"/>
  <c r="FX1553" i="1"/>
  <c r="FR1553" i="1"/>
  <c r="FQ1553" i="1"/>
  <c r="FI1407" i="1"/>
  <c r="EV1407" i="1"/>
  <c r="FN1407" i="1" s="1"/>
  <c r="EJ1407" i="1"/>
  <c r="FH1407" i="1" s="1"/>
  <c r="EV994" i="1"/>
  <c r="FN994" i="1" s="1"/>
  <c r="EJ994" i="1"/>
  <c r="FH994" i="1" s="1"/>
  <c r="FI994" i="1"/>
  <c r="FR672" i="1"/>
  <c r="FQ672" i="1"/>
  <c r="FX672" i="1"/>
  <c r="FW672" i="1"/>
  <c r="FV672" i="1"/>
  <c r="FU672" i="1"/>
  <c r="FT672" i="1"/>
  <c r="FS672" i="1"/>
  <c r="EJ192" i="1"/>
  <c r="FH192" i="1" s="1"/>
  <c r="FT735" i="1"/>
  <c r="FS735" i="1"/>
  <c r="FR735" i="1"/>
  <c r="FQ735" i="1"/>
  <c r="FX735" i="1"/>
  <c r="FW735" i="1"/>
  <c r="FV735" i="1"/>
  <c r="FU735" i="1"/>
  <c r="EJ1424" i="1"/>
  <c r="FH1424" i="1" s="1"/>
  <c r="FU1367" i="1"/>
  <c r="FT1367" i="1"/>
  <c r="FQ1367" i="1"/>
  <c r="FW1367" i="1"/>
  <c r="FX1367" i="1"/>
  <c r="FS1367" i="1"/>
  <c r="FV1367" i="1"/>
  <c r="FR1367" i="1"/>
  <c r="EJ560" i="1"/>
  <c r="FH560" i="1" s="1"/>
  <c r="FI560" i="1"/>
  <c r="EV560" i="1"/>
  <c r="FN560" i="1" s="1"/>
  <c r="FQ268" i="1"/>
  <c r="FX268" i="1"/>
  <c r="FW268" i="1"/>
  <c r="FV268" i="1"/>
  <c r="FU268" i="1"/>
  <c r="FT268" i="1"/>
  <c r="FS268" i="1"/>
  <c r="FR268" i="1"/>
  <c r="FS124" i="1"/>
  <c r="FR124" i="1"/>
  <c r="FX124" i="1"/>
  <c r="FW124" i="1"/>
  <c r="FV124" i="1"/>
  <c r="FU124" i="1"/>
  <c r="FQ124" i="1"/>
  <c r="FT124" i="1"/>
  <c r="FX901" i="1"/>
  <c r="FW901" i="1"/>
  <c r="FV901" i="1"/>
  <c r="FU901" i="1"/>
  <c r="FT901" i="1"/>
  <c r="FR901" i="1"/>
  <c r="FQ901" i="1"/>
  <c r="FS901" i="1"/>
  <c r="EV517" i="1"/>
  <c r="FN517" i="1" s="1"/>
  <c r="FQ783" i="1"/>
  <c r="FX783" i="1"/>
  <c r="FW783" i="1"/>
  <c r="FV783" i="1"/>
  <c r="FU783" i="1"/>
  <c r="FT783" i="1"/>
  <c r="FS783" i="1"/>
  <c r="FR783" i="1"/>
  <c r="FS1343" i="1"/>
  <c r="FR1343" i="1"/>
  <c r="FX1343" i="1"/>
  <c r="FW1343" i="1"/>
  <c r="FV1343" i="1"/>
  <c r="FT1343" i="1"/>
  <c r="FU1343" i="1"/>
  <c r="FQ1343" i="1"/>
  <c r="EJ1604" i="1"/>
  <c r="FH1604" i="1" s="1"/>
  <c r="FI1604" i="1"/>
  <c r="EV1604" i="1"/>
  <c r="FN1604" i="1" s="1"/>
  <c r="FV894" i="1"/>
  <c r="FU894" i="1"/>
  <c r="FT894" i="1"/>
  <c r="FS894" i="1"/>
  <c r="FR894" i="1"/>
  <c r="FX894" i="1"/>
  <c r="FW894" i="1"/>
  <c r="FQ894" i="1"/>
  <c r="FQ1192" i="1"/>
  <c r="FW1192" i="1"/>
  <c r="FU1192" i="1"/>
  <c r="FT1192" i="1"/>
  <c r="FS1192" i="1"/>
  <c r="FR1192" i="1"/>
  <c r="FX1192" i="1"/>
  <c r="FV1192" i="1"/>
  <c r="EJ460" i="1"/>
  <c r="FH460" i="1" s="1"/>
  <c r="FI460" i="1"/>
  <c r="EV460" i="1"/>
  <c r="FN460" i="1" s="1"/>
  <c r="EJ1121" i="1"/>
  <c r="FH1121" i="1" s="1"/>
  <c r="FS996" i="1"/>
  <c r="FQ996" i="1"/>
  <c r="FX996" i="1"/>
  <c r="FW996" i="1"/>
  <c r="FV996" i="1"/>
  <c r="FU996" i="1"/>
  <c r="FT996" i="1"/>
  <c r="FR996" i="1"/>
  <c r="FT744" i="1"/>
  <c r="FR744" i="1"/>
  <c r="FQ744" i="1"/>
  <c r="FX744" i="1"/>
  <c r="FW744" i="1"/>
  <c r="FV744" i="1"/>
  <c r="FU744" i="1"/>
  <c r="FS744" i="1"/>
  <c r="FS604" i="1"/>
  <c r="FR604" i="1"/>
  <c r="FQ604" i="1"/>
  <c r="FX604" i="1"/>
  <c r="FW604" i="1"/>
  <c r="FV604" i="1"/>
  <c r="FU604" i="1"/>
  <c r="FT604" i="1"/>
  <c r="FQ1331" i="1"/>
  <c r="FW1331" i="1"/>
  <c r="FU1331" i="1"/>
  <c r="FT1331" i="1"/>
  <c r="FS1331" i="1"/>
  <c r="FR1331" i="1"/>
  <c r="FX1331" i="1"/>
  <c r="FV1331" i="1"/>
  <c r="FV906" i="1"/>
  <c r="FU906" i="1"/>
  <c r="FT906" i="1"/>
  <c r="FS906" i="1"/>
  <c r="FR906" i="1"/>
  <c r="FX906" i="1"/>
  <c r="FW906" i="1"/>
  <c r="FQ906" i="1"/>
  <c r="FW854" i="1"/>
  <c r="FT854" i="1"/>
  <c r="FQ854" i="1"/>
  <c r="FX854" i="1"/>
  <c r="FV854" i="1"/>
  <c r="FU854" i="1"/>
  <c r="FS854" i="1"/>
  <c r="FR854" i="1"/>
  <c r="FQ1605" i="1"/>
  <c r="FX1605" i="1"/>
  <c r="FW1605" i="1"/>
  <c r="FV1605" i="1"/>
  <c r="FU1605" i="1"/>
  <c r="FS1605" i="1"/>
  <c r="FT1605" i="1"/>
  <c r="FR1605" i="1"/>
  <c r="FR1061" i="1"/>
  <c r="FQ1061" i="1"/>
  <c r="FX1061" i="1"/>
  <c r="FW1061" i="1"/>
  <c r="FV1061" i="1"/>
  <c r="FU1061" i="1"/>
  <c r="FT1061" i="1"/>
  <c r="FS1061" i="1"/>
  <c r="FX1016" i="1"/>
  <c r="FT1016" i="1"/>
  <c r="FS1016" i="1"/>
  <c r="FR1016" i="1"/>
  <c r="FQ1016" i="1"/>
  <c r="FW1016" i="1"/>
  <c r="FV1016" i="1"/>
  <c r="FU1016" i="1"/>
  <c r="FV1003" i="1"/>
  <c r="FT1003" i="1"/>
  <c r="FS1003" i="1"/>
  <c r="FR1003" i="1"/>
  <c r="FQ1003" i="1"/>
  <c r="FX1003" i="1"/>
  <c r="FW1003" i="1"/>
  <c r="FU1003" i="1"/>
  <c r="FV312" i="1"/>
  <c r="FU312" i="1"/>
  <c r="FT312" i="1"/>
  <c r="FS312" i="1"/>
  <c r="FR312" i="1"/>
  <c r="FX312" i="1"/>
  <c r="FW312" i="1"/>
  <c r="FQ312" i="1"/>
  <c r="FX509" i="1"/>
  <c r="FW509" i="1"/>
  <c r="FV509" i="1"/>
  <c r="FU509" i="1"/>
  <c r="FT509" i="1"/>
  <c r="FS509" i="1"/>
  <c r="FR509" i="1"/>
  <c r="FQ509" i="1"/>
  <c r="FS1029" i="1"/>
  <c r="FR1029" i="1"/>
  <c r="FQ1029" i="1"/>
  <c r="FX1029" i="1"/>
  <c r="FW1029" i="1"/>
  <c r="FV1029" i="1"/>
  <c r="FU1029" i="1"/>
  <c r="FT1029" i="1"/>
  <c r="FX255" i="1"/>
  <c r="FW255" i="1"/>
  <c r="FV255" i="1"/>
  <c r="FU255" i="1"/>
  <c r="FT255" i="1"/>
  <c r="FS255" i="1"/>
  <c r="FR255" i="1"/>
  <c r="FQ255" i="1"/>
  <c r="FJ197" i="1"/>
  <c r="EV197" i="1"/>
  <c r="FN197" i="1" s="1"/>
  <c r="EJ197" i="1"/>
  <c r="FH197" i="1" s="1"/>
  <c r="FU1412" i="1"/>
  <c r="FT1412" i="1"/>
  <c r="FS1412" i="1"/>
  <c r="FR1412" i="1"/>
  <c r="FX1412" i="1"/>
  <c r="FW1412" i="1"/>
  <c r="FV1412" i="1"/>
  <c r="FQ1412" i="1"/>
  <c r="EV368" i="1"/>
  <c r="FN368" i="1" s="1"/>
  <c r="FI368" i="1"/>
  <c r="EJ368" i="1"/>
  <c r="FH368" i="1" s="1"/>
  <c r="FU583" i="1"/>
  <c r="FT583" i="1"/>
  <c r="FS583" i="1"/>
  <c r="FR583" i="1"/>
  <c r="FQ583" i="1"/>
  <c r="FX583" i="1"/>
  <c r="FW583" i="1"/>
  <c r="FV583" i="1"/>
  <c r="FS355" i="1"/>
  <c r="FR355" i="1"/>
  <c r="FQ355" i="1"/>
  <c r="FX355" i="1"/>
  <c r="FW355" i="1"/>
  <c r="FV355" i="1"/>
  <c r="FU355" i="1"/>
  <c r="FT355" i="1"/>
  <c r="EV1573" i="1"/>
  <c r="FN1573" i="1" s="1"/>
  <c r="FT1430" i="1"/>
  <c r="FS1430" i="1"/>
  <c r="FR1430" i="1"/>
  <c r="FQ1430" i="1"/>
  <c r="FX1430" i="1"/>
  <c r="FV1430" i="1"/>
  <c r="FW1430" i="1"/>
  <c r="FU1430" i="1"/>
  <c r="FR800" i="1"/>
  <c r="FQ800" i="1"/>
  <c r="FX800" i="1"/>
  <c r="FW800" i="1"/>
  <c r="FV800" i="1"/>
  <c r="FU800" i="1"/>
  <c r="FT800" i="1"/>
  <c r="FS800" i="1"/>
  <c r="EV1117" i="1"/>
  <c r="FN1117" i="1" s="1"/>
  <c r="FT1191" i="1"/>
  <c r="FR1191" i="1"/>
  <c r="FX1191" i="1"/>
  <c r="FW1191" i="1"/>
  <c r="FV1191" i="1"/>
  <c r="FU1191" i="1"/>
  <c r="FQ1191" i="1"/>
  <c r="FS1191" i="1"/>
  <c r="FV780" i="1"/>
  <c r="FU780" i="1"/>
  <c r="FT780" i="1"/>
  <c r="FS780" i="1"/>
  <c r="FR780" i="1"/>
  <c r="FQ780" i="1"/>
  <c r="FX780" i="1"/>
  <c r="FW780" i="1"/>
  <c r="FQ826" i="1"/>
  <c r="FX826" i="1"/>
  <c r="FW826" i="1"/>
  <c r="FV826" i="1"/>
  <c r="FU826" i="1"/>
  <c r="FT826" i="1"/>
  <c r="FS826" i="1"/>
  <c r="FR826" i="1"/>
  <c r="FV506" i="1"/>
  <c r="FU506" i="1"/>
  <c r="FT506" i="1"/>
  <c r="FS506" i="1"/>
  <c r="FR506" i="1"/>
  <c r="FX506" i="1"/>
  <c r="FW506" i="1"/>
  <c r="FQ506" i="1"/>
  <c r="FX269" i="1"/>
  <c r="FW269" i="1"/>
  <c r="FV269" i="1"/>
  <c r="FU269" i="1"/>
  <c r="FT269" i="1"/>
  <c r="FS269" i="1"/>
  <c r="FR269" i="1"/>
  <c r="FQ269" i="1"/>
  <c r="FV872" i="1"/>
  <c r="FU872" i="1"/>
  <c r="FT872" i="1"/>
  <c r="FS872" i="1"/>
  <c r="FR872" i="1"/>
  <c r="FX872" i="1"/>
  <c r="FW872" i="1"/>
  <c r="FQ872" i="1"/>
  <c r="FT895" i="1"/>
  <c r="FS895" i="1"/>
  <c r="FR895" i="1"/>
  <c r="FQ895" i="1"/>
  <c r="FX895" i="1"/>
  <c r="FV895" i="1"/>
  <c r="FU895" i="1"/>
  <c r="FW895" i="1"/>
  <c r="FR72" i="1"/>
  <c r="FQ72" i="1"/>
  <c r="FW72" i="1"/>
  <c r="FV72" i="1"/>
  <c r="FU72" i="1"/>
  <c r="FX72" i="1"/>
  <c r="FT72" i="1"/>
  <c r="FS72" i="1"/>
  <c r="FT356" i="1"/>
  <c r="FS356" i="1"/>
  <c r="FR356" i="1"/>
  <c r="FQ356" i="1"/>
  <c r="FX356" i="1"/>
  <c r="FW356" i="1"/>
  <c r="FV356" i="1"/>
  <c r="FU356" i="1"/>
  <c r="FR849" i="1"/>
  <c r="FW849" i="1"/>
  <c r="FT849" i="1"/>
  <c r="FS849" i="1"/>
  <c r="FQ849" i="1"/>
  <c r="FX849" i="1"/>
  <c r="FV849" i="1"/>
  <c r="FU849" i="1"/>
  <c r="FQ409" i="1"/>
  <c r="FV409" i="1"/>
  <c r="FU409" i="1"/>
  <c r="FX409" i="1"/>
  <c r="FW409" i="1"/>
  <c r="FT409" i="1"/>
  <c r="FS409" i="1"/>
  <c r="FR409" i="1"/>
  <c r="FI181" i="1"/>
  <c r="EV181" i="1"/>
  <c r="FN181" i="1" s="1"/>
  <c r="EJ181" i="1"/>
  <c r="FH181" i="1" s="1"/>
  <c r="FR1142" i="1"/>
  <c r="FQ1142" i="1"/>
  <c r="FX1142" i="1"/>
  <c r="FW1142" i="1"/>
  <c r="FV1142" i="1"/>
  <c r="FU1142" i="1"/>
  <c r="FT1142" i="1"/>
  <c r="FS1142" i="1"/>
  <c r="FW828" i="1"/>
  <c r="FV828" i="1"/>
  <c r="FU828" i="1"/>
  <c r="FT828" i="1"/>
  <c r="FS828" i="1"/>
  <c r="FR828" i="1"/>
  <c r="FQ828" i="1"/>
  <c r="FX828" i="1"/>
  <c r="EJ227" i="1"/>
  <c r="FH227" i="1" s="1"/>
  <c r="FV762" i="1"/>
  <c r="FU762" i="1"/>
  <c r="FT762" i="1"/>
  <c r="FS762" i="1"/>
  <c r="FR762" i="1"/>
  <c r="FQ762" i="1"/>
  <c r="FX762" i="1"/>
  <c r="FW762" i="1"/>
  <c r="FW1414" i="1"/>
  <c r="FV1414" i="1"/>
  <c r="FU1414" i="1"/>
  <c r="FT1414" i="1"/>
  <c r="FS1414" i="1"/>
  <c r="FR1414" i="1"/>
  <c r="FQ1414" i="1"/>
  <c r="FX1414" i="1"/>
  <c r="FI1014" i="1"/>
  <c r="EV1014" i="1"/>
  <c r="FN1014" i="1" s="1"/>
  <c r="EJ1014" i="1"/>
  <c r="FH1014" i="1" s="1"/>
  <c r="FR792" i="1"/>
  <c r="FQ792" i="1"/>
  <c r="FX792" i="1"/>
  <c r="FW792" i="1"/>
  <c r="FV792" i="1"/>
  <c r="FU792" i="1"/>
  <c r="FT792" i="1"/>
  <c r="FS792" i="1"/>
  <c r="FU1502" i="1"/>
  <c r="FT1502" i="1"/>
  <c r="FS1502" i="1"/>
  <c r="FR1502" i="1"/>
  <c r="FQ1502" i="1"/>
  <c r="FX1502" i="1"/>
  <c r="FV1502" i="1"/>
  <c r="FW1502" i="1"/>
  <c r="FU60" i="1"/>
  <c r="FT60" i="1"/>
  <c r="FR60" i="1"/>
  <c r="FQ60" i="1"/>
  <c r="FX60" i="1"/>
  <c r="FW60" i="1"/>
  <c r="FS60" i="1"/>
  <c r="FV60" i="1"/>
  <c r="EJ779" i="1"/>
  <c r="FH779" i="1" s="1"/>
  <c r="FI779" i="1"/>
  <c r="EV779" i="1"/>
  <c r="FN779" i="1" s="1"/>
  <c r="FX719" i="1"/>
  <c r="FW719" i="1"/>
  <c r="FV719" i="1"/>
  <c r="FU719" i="1"/>
  <c r="FT719" i="1"/>
  <c r="FS719" i="1"/>
  <c r="FR719" i="1"/>
  <c r="FQ719" i="1"/>
  <c r="FQ401" i="1"/>
  <c r="FV401" i="1"/>
  <c r="FS401" i="1"/>
  <c r="FR401" i="1"/>
  <c r="FX401" i="1"/>
  <c r="FW401" i="1"/>
  <c r="FU401" i="1"/>
  <c r="FT401" i="1"/>
  <c r="FR316" i="1"/>
  <c r="FQ316" i="1"/>
  <c r="FX316" i="1"/>
  <c r="FW316" i="1"/>
  <c r="FV316" i="1"/>
  <c r="FU316" i="1"/>
  <c r="FT316" i="1"/>
  <c r="FS316" i="1"/>
  <c r="FU1212" i="1"/>
  <c r="FT1212" i="1"/>
  <c r="FS1212" i="1"/>
  <c r="FR1212" i="1"/>
  <c r="FQ1212" i="1"/>
  <c r="FX1212" i="1"/>
  <c r="FW1212" i="1"/>
  <c r="FV1212" i="1"/>
  <c r="FR864" i="1"/>
  <c r="FQ864" i="1"/>
  <c r="FX864" i="1"/>
  <c r="FV864" i="1"/>
  <c r="FW864" i="1"/>
  <c r="FU864" i="1"/>
  <c r="FT864" i="1"/>
  <c r="FS864" i="1"/>
  <c r="FT63" i="1"/>
  <c r="FS63" i="1"/>
  <c r="FQ63" i="1"/>
  <c r="FX63" i="1"/>
  <c r="FW63" i="1"/>
  <c r="FV63" i="1"/>
  <c r="FR63" i="1"/>
  <c r="FU63" i="1"/>
  <c r="FT1482" i="1"/>
  <c r="FS1482" i="1"/>
  <c r="FR1482" i="1"/>
  <c r="FW1482" i="1"/>
  <c r="FX1482" i="1"/>
  <c r="FV1482" i="1"/>
  <c r="FU1482" i="1"/>
  <c r="FQ1482" i="1"/>
  <c r="FT94" i="1"/>
  <c r="FS94" i="1"/>
  <c r="FQ94" i="1"/>
  <c r="FX94" i="1"/>
  <c r="FW94" i="1"/>
  <c r="FR94" i="1"/>
  <c r="FV94" i="1"/>
  <c r="FU94" i="1"/>
  <c r="FX1570" i="1"/>
  <c r="FW1570" i="1"/>
  <c r="FQ1570" i="1"/>
  <c r="FV1570" i="1"/>
  <c r="FS1570" i="1"/>
  <c r="FU1570" i="1"/>
  <c r="FT1570" i="1"/>
  <c r="FR1570" i="1"/>
  <c r="FS1437" i="1"/>
  <c r="FR1437" i="1"/>
  <c r="FQ1437" i="1"/>
  <c r="FX1437" i="1"/>
  <c r="FU1437" i="1"/>
  <c r="FT1437" i="1"/>
  <c r="FW1437" i="1"/>
  <c r="FV1437" i="1"/>
  <c r="FS175" i="1"/>
  <c r="FR175" i="1"/>
  <c r="FX175" i="1"/>
  <c r="FV175" i="1"/>
  <c r="FW175" i="1"/>
  <c r="FU175" i="1"/>
  <c r="FT175" i="1"/>
  <c r="FQ175" i="1"/>
  <c r="EV352" i="1"/>
  <c r="FN352" i="1" s="1"/>
  <c r="FI352" i="1"/>
  <c r="EJ352" i="1"/>
  <c r="FH352" i="1" s="1"/>
  <c r="FX790" i="1"/>
  <c r="FW790" i="1"/>
  <c r="FV790" i="1"/>
  <c r="FU790" i="1"/>
  <c r="FT790" i="1"/>
  <c r="FS790" i="1"/>
  <c r="FR790" i="1"/>
  <c r="FQ790" i="1"/>
  <c r="FQ1341" i="1"/>
  <c r="FX1341" i="1"/>
  <c r="FV1341" i="1"/>
  <c r="FU1341" i="1"/>
  <c r="FT1341" i="1"/>
  <c r="FR1341" i="1"/>
  <c r="FW1341" i="1"/>
  <c r="FS1341" i="1"/>
  <c r="EV450" i="1"/>
  <c r="FN450" i="1" s="1"/>
  <c r="FI450" i="1"/>
  <c r="EJ450" i="1"/>
  <c r="FH450" i="1" s="1"/>
  <c r="FV185" i="1"/>
  <c r="FT185" i="1"/>
  <c r="FX185" i="1"/>
  <c r="FW185" i="1"/>
  <c r="FU185" i="1"/>
  <c r="FS185" i="1"/>
  <c r="FR185" i="1"/>
  <c r="FQ185" i="1"/>
  <c r="FQ1450" i="1"/>
  <c r="FX1450" i="1"/>
  <c r="FW1450" i="1"/>
  <c r="FV1450" i="1"/>
  <c r="FU1450" i="1"/>
  <c r="FT1450" i="1"/>
  <c r="FS1450" i="1"/>
  <c r="FR1450" i="1"/>
  <c r="FQ1235" i="1"/>
  <c r="FX1235" i="1"/>
  <c r="FW1235" i="1"/>
  <c r="FV1235" i="1"/>
  <c r="FU1235" i="1"/>
  <c r="FT1235" i="1"/>
  <c r="FS1235" i="1"/>
  <c r="FR1235" i="1"/>
  <c r="FU942" i="1"/>
  <c r="FT942" i="1"/>
  <c r="FS942" i="1"/>
  <c r="FR942" i="1"/>
  <c r="FQ942" i="1"/>
  <c r="FW942" i="1"/>
  <c r="FV942" i="1"/>
  <c r="FX942" i="1"/>
  <c r="EJ497" i="1"/>
  <c r="FH497" i="1" s="1"/>
  <c r="FV459" i="1"/>
  <c r="FU459" i="1"/>
  <c r="FT459" i="1"/>
  <c r="FS459" i="1"/>
  <c r="FR459" i="1"/>
  <c r="FX459" i="1"/>
  <c r="FW459" i="1"/>
  <c r="FQ459" i="1"/>
  <c r="FT1561" i="1"/>
  <c r="FS1561" i="1"/>
  <c r="FQ1561" i="1"/>
  <c r="FW1561" i="1"/>
  <c r="FV1561" i="1"/>
  <c r="FU1561" i="1"/>
  <c r="FR1561" i="1"/>
  <c r="FX1561" i="1"/>
  <c r="EJ1349" i="1"/>
  <c r="FH1349" i="1" s="1"/>
  <c r="FX939" i="1"/>
  <c r="FW939" i="1"/>
  <c r="FV939" i="1"/>
  <c r="FU939" i="1"/>
  <c r="FT939" i="1"/>
  <c r="FR939" i="1"/>
  <c r="FQ939" i="1"/>
  <c r="FS939" i="1"/>
  <c r="FX566" i="1"/>
  <c r="FW566" i="1"/>
  <c r="FV566" i="1"/>
  <c r="FU566" i="1"/>
  <c r="FT566" i="1"/>
  <c r="FS566" i="1"/>
  <c r="FR566" i="1"/>
  <c r="FQ566" i="1"/>
  <c r="FU1369" i="1"/>
  <c r="FT1369" i="1"/>
  <c r="FQ1369" i="1"/>
  <c r="FW1369" i="1"/>
  <c r="FS1369" i="1"/>
  <c r="FX1369" i="1"/>
  <c r="FV1369" i="1"/>
  <c r="FR1369" i="1"/>
  <c r="FQ1465" i="1"/>
  <c r="FX1465" i="1"/>
  <c r="FW1465" i="1"/>
  <c r="FV1465" i="1"/>
  <c r="FU1465" i="1"/>
  <c r="FS1465" i="1"/>
  <c r="FT1465" i="1"/>
  <c r="FR1465" i="1"/>
  <c r="FT1257" i="1"/>
  <c r="FS1257" i="1"/>
  <c r="FR1257" i="1"/>
  <c r="FQ1257" i="1"/>
  <c r="FX1257" i="1"/>
  <c r="FW1257" i="1"/>
  <c r="FV1257" i="1"/>
  <c r="FU1257" i="1"/>
  <c r="FQ1110" i="1"/>
  <c r="FS695" i="1"/>
  <c r="FR695" i="1"/>
  <c r="FQ695" i="1"/>
  <c r="FX695" i="1"/>
  <c r="FW695" i="1"/>
  <c r="FV695" i="1"/>
  <c r="FU695" i="1"/>
  <c r="FT695" i="1"/>
  <c r="FT436" i="1"/>
  <c r="FS436" i="1"/>
  <c r="FR436" i="1"/>
  <c r="FQ436" i="1"/>
  <c r="FX436" i="1"/>
  <c r="FW436" i="1"/>
  <c r="FV436" i="1"/>
  <c r="FU436" i="1"/>
  <c r="FV1152" i="1"/>
  <c r="FW958" i="1"/>
  <c r="FV958" i="1"/>
  <c r="FU958" i="1"/>
  <c r="FT958" i="1"/>
  <c r="FS958" i="1"/>
  <c r="FQ958" i="1"/>
  <c r="FX958" i="1"/>
  <c r="FR958" i="1"/>
  <c r="FT570" i="1"/>
  <c r="FS570" i="1"/>
  <c r="FR570" i="1"/>
  <c r="FQ570" i="1"/>
  <c r="FX570" i="1"/>
  <c r="FW570" i="1"/>
  <c r="FV570" i="1"/>
  <c r="FU570" i="1"/>
  <c r="FW1401" i="1"/>
  <c r="FV1401" i="1"/>
  <c r="FU1401" i="1"/>
  <c r="FT1401" i="1"/>
  <c r="FS1401" i="1"/>
  <c r="FQ1401" i="1"/>
  <c r="FX1401" i="1"/>
  <c r="FR1401" i="1"/>
  <c r="EJ653" i="1"/>
  <c r="FH653" i="1" s="1"/>
  <c r="FR725" i="1"/>
  <c r="FQ725" i="1"/>
  <c r="FX725" i="1"/>
  <c r="FW725" i="1"/>
  <c r="FV725" i="1"/>
  <c r="FU725" i="1"/>
  <c r="FT725" i="1"/>
  <c r="FS725" i="1"/>
  <c r="EV414" i="1"/>
  <c r="FN414" i="1" s="1"/>
  <c r="FR297" i="1"/>
  <c r="FQ297" i="1"/>
  <c r="FX297" i="1"/>
  <c r="FW297" i="1"/>
  <c r="FV297" i="1"/>
  <c r="FU297" i="1"/>
  <c r="FT297" i="1"/>
  <c r="FS297" i="1"/>
  <c r="FS1318" i="1"/>
  <c r="FR1318" i="1"/>
  <c r="FQ1318" i="1"/>
  <c r="FX1318" i="1"/>
  <c r="FW1318" i="1"/>
  <c r="FV1318" i="1"/>
  <c r="FU1318" i="1"/>
  <c r="FT1318" i="1"/>
  <c r="EV561" i="1"/>
  <c r="FN561" i="1" s="1"/>
  <c r="FQ1157" i="1"/>
  <c r="FX1157" i="1"/>
  <c r="FW1157" i="1"/>
  <c r="FV1157" i="1"/>
  <c r="FU1157" i="1"/>
  <c r="FT1157" i="1"/>
  <c r="FS1157" i="1"/>
  <c r="FR1157" i="1"/>
  <c r="FR468" i="1"/>
  <c r="FQ468" i="1"/>
  <c r="FX468" i="1"/>
  <c r="FW468" i="1"/>
  <c r="FV468" i="1"/>
  <c r="FU468" i="1"/>
  <c r="FT468" i="1"/>
  <c r="FS468" i="1"/>
  <c r="EV454" i="1"/>
  <c r="FN454" i="1" s="1"/>
  <c r="FT163" i="1"/>
  <c r="FX163" i="1"/>
  <c r="FU163" i="1"/>
  <c r="FS163" i="1"/>
  <c r="FQ163" i="1"/>
  <c r="FW163" i="1"/>
  <c r="FV163" i="1"/>
  <c r="FR163" i="1"/>
  <c r="FV398" i="1"/>
  <c r="FS398" i="1"/>
  <c r="FX398" i="1"/>
  <c r="FW398" i="1"/>
  <c r="FU398" i="1"/>
  <c r="FT398" i="1"/>
  <c r="FQ398" i="1"/>
  <c r="FR398" i="1"/>
  <c r="FW581" i="1"/>
  <c r="FV581" i="1"/>
  <c r="FU581" i="1"/>
  <c r="FT581" i="1"/>
  <c r="FS581" i="1"/>
  <c r="FR581" i="1"/>
  <c r="FQ581" i="1"/>
  <c r="FX581" i="1"/>
  <c r="FX1583" i="1"/>
  <c r="FT1583" i="1"/>
  <c r="FS1583" i="1"/>
  <c r="FR1583" i="1"/>
  <c r="FQ1583" i="1"/>
  <c r="FW1583" i="1"/>
  <c r="FV1583" i="1"/>
  <c r="FU1583" i="1"/>
  <c r="FX1411" i="1"/>
  <c r="FW1411" i="1"/>
  <c r="FV1411" i="1"/>
  <c r="FQ1411" i="1"/>
  <c r="FU1411" i="1"/>
  <c r="FS1411" i="1"/>
  <c r="FT1411" i="1"/>
  <c r="FR1411" i="1"/>
  <c r="EV318" i="1"/>
  <c r="FN318" i="1" s="1"/>
  <c r="FI318" i="1"/>
  <c r="EJ318" i="1"/>
  <c r="FH318" i="1" s="1"/>
  <c r="EJ1496" i="1"/>
  <c r="FH1496" i="1" s="1"/>
  <c r="FI1496" i="1"/>
  <c r="EV1496" i="1"/>
  <c r="FN1496" i="1" s="1"/>
  <c r="FQ1238" i="1"/>
  <c r="FX1238" i="1"/>
  <c r="FW1238" i="1"/>
  <c r="FV1238" i="1"/>
  <c r="FU1238" i="1"/>
  <c r="FT1238" i="1"/>
  <c r="FS1238" i="1"/>
  <c r="FR1238" i="1"/>
  <c r="FI758" i="1"/>
  <c r="EV758" i="1"/>
  <c r="FN758" i="1" s="1"/>
  <c r="EJ758" i="1"/>
  <c r="FH758" i="1" s="1"/>
  <c r="EV245" i="1"/>
  <c r="FN245" i="1" s="1"/>
  <c r="FI245" i="1"/>
  <c r="EJ245" i="1"/>
  <c r="FH245" i="1" s="1"/>
  <c r="FI1255" i="1"/>
  <c r="EV1255" i="1"/>
  <c r="FN1255" i="1" s="1"/>
  <c r="EJ1255" i="1"/>
  <c r="FH1255" i="1" s="1"/>
  <c r="FI522" i="1"/>
  <c r="EV522" i="1"/>
  <c r="FN522" i="1" s="1"/>
  <c r="EJ522" i="1"/>
  <c r="FH522" i="1" s="1"/>
  <c r="FS443" i="1"/>
  <c r="FR443" i="1"/>
  <c r="FQ443" i="1"/>
  <c r="FX443" i="1"/>
  <c r="FW443" i="1"/>
  <c r="FV443" i="1"/>
  <c r="FU443" i="1"/>
  <c r="FT443" i="1"/>
  <c r="FV1307" i="1"/>
  <c r="FU1307" i="1"/>
  <c r="FT1307" i="1"/>
  <c r="FS1307" i="1"/>
  <c r="FR1307" i="1"/>
  <c r="FQ1307" i="1"/>
  <c r="FX1307" i="1"/>
  <c r="FW1307" i="1"/>
  <c r="FT866" i="1"/>
  <c r="FS866" i="1"/>
  <c r="FR866" i="1"/>
  <c r="FX866" i="1"/>
  <c r="FW866" i="1"/>
  <c r="FV866" i="1"/>
  <c r="FU866" i="1"/>
  <c r="FQ866" i="1"/>
  <c r="FW724" i="1"/>
  <c r="FV724" i="1"/>
  <c r="FU724" i="1"/>
  <c r="FT724" i="1"/>
  <c r="FS724" i="1"/>
  <c r="FR724" i="1"/>
  <c r="FQ724" i="1"/>
  <c r="FX724" i="1"/>
  <c r="FQ1293" i="1"/>
  <c r="FX1293" i="1"/>
  <c r="FW1293" i="1"/>
  <c r="FV1293" i="1"/>
  <c r="FU1293" i="1"/>
  <c r="FT1293" i="1"/>
  <c r="FS1293" i="1"/>
  <c r="FR1293" i="1"/>
  <c r="FX1435" i="1"/>
  <c r="FR1435" i="1"/>
  <c r="FQ1435" i="1"/>
  <c r="FW1435" i="1"/>
  <c r="FV1435" i="1"/>
  <c r="FT1435" i="1"/>
  <c r="FU1435" i="1"/>
  <c r="FS1435" i="1"/>
  <c r="FR1328" i="1"/>
  <c r="FQ1328" i="1"/>
  <c r="FX1328" i="1"/>
  <c r="FW1328" i="1"/>
  <c r="FV1328" i="1"/>
  <c r="FU1328" i="1"/>
  <c r="FT1328" i="1"/>
  <c r="FS1328" i="1"/>
  <c r="FS1271" i="1"/>
  <c r="FR1271" i="1"/>
  <c r="FQ1271" i="1"/>
  <c r="FX1271" i="1"/>
  <c r="FW1271" i="1"/>
  <c r="FV1271" i="1"/>
  <c r="FU1271" i="1"/>
  <c r="FT1271" i="1"/>
  <c r="FU822" i="1"/>
  <c r="FT822" i="1"/>
  <c r="FS822" i="1"/>
  <c r="FR822" i="1"/>
  <c r="FQ822" i="1"/>
  <c r="FX822" i="1"/>
  <c r="FW822" i="1"/>
  <c r="FV822" i="1"/>
  <c r="FR386" i="1"/>
  <c r="FQ386" i="1"/>
  <c r="FX386" i="1"/>
  <c r="FW386" i="1"/>
  <c r="FV386" i="1"/>
  <c r="FU386" i="1"/>
  <c r="FT386" i="1"/>
  <c r="FS386" i="1"/>
  <c r="FS315" i="1"/>
  <c r="FR315" i="1"/>
  <c r="FQ315" i="1"/>
  <c r="FX315" i="1"/>
  <c r="FW315" i="1"/>
  <c r="FV315" i="1"/>
  <c r="FU315" i="1"/>
  <c r="FT315" i="1"/>
  <c r="FX261" i="1"/>
  <c r="FW261" i="1"/>
  <c r="FV261" i="1"/>
  <c r="FU261" i="1"/>
  <c r="FT261" i="1"/>
  <c r="FQ261" i="1"/>
  <c r="FS261" i="1"/>
  <c r="FR261" i="1"/>
  <c r="FS1451" i="1"/>
  <c r="FR1451" i="1"/>
  <c r="FQ1451" i="1"/>
  <c r="FX1451" i="1"/>
  <c r="FW1451" i="1"/>
  <c r="FV1451" i="1"/>
  <c r="FU1451" i="1"/>
  <c r="FT1451" i="1"/>
  <c r="FR1151" i="1"/>
  <c r="FQ1151" i="1"/>
  <c r="FX1151" i="1"/>
  <c r="FW1151" i="1"/>
  <c r="FV1151" i="1"/>
  <c r="FU1151" i="1"/>
  <c r="FT1151" i="1"/>
  <c r="FS1151" i="1"/>
  <c r="EV1056" i="1"/>
  <c r="FN1056" i="1" s="1"/>
  <c r="EJ1056" i="1"/>
  <c r="FH1056" i="1" s="1"/>
  <c r="FI1056" i="1"/>
  <c r="FV835" i="1"/>
  <c r="FU835" i="1"/>
  <c r="FT835" i="1"/>
  <c r="FS835" i="1"/>
  <c r="FR835" i="1"/>
  <c r="FQ835" i="1"/>
  <c r="FX835" i="1"/>
  <c r="FW835" i="1"/>
  <c r="FW704" i="1"/>
  <c r="FV704" i="1"/>
  <c r="FU704" i="1"/>
  <c r="FT704" i="1"/>
  <c r="FS704" i="1"/>
  <c r="FR704" i="1"/>
  <c r="FQ704" i="1"/>
  <c r="FX704" i="1"/>
  <c r="FH617" i="1"/>
  <c r="FS918" i="1"/>
  <c r="FR918" i="1"/>
  <c r="FQ918" i="1"/>
  <c r="FX918" i="1"/>
  <c r="FW918" i="1"/>
  <c r="FU918" i="1"/>
  <c r="FT918" i="1"/>
  <c r="FV918" i="1"/>
  <c r="FX258" i="1"/>
  <c r="FW258" i="1"/>
  <c r="FV258" i="1"/>
  <c r="FU258" i="1"/>
  <c r="FT258" i="1"/>
  <c r="FS258" i="1"/>
  <c r="FR258" i="1"/>
  <c r="FQ258" i="1"/>
  <c r="FW1245" i="1"/>
  <c r="FV1245" i="1"/>
  <c r="FU1245" i="1"/>
  <c r="FT1245" i="1"/>
  <c r="FS1245" i="1"/>
  <c r="FR1245" i="1"/>
  <c r="FQ1245" i="1"/>
  <c r="FX1245" i="1"/>
  <c r="FS987" i="1"/>
  <c r="FQ987" i="1"/>
  <c r="FX987" i="1"/>
  <c r="FW987" i="1"/>
  <c r="FV987" i="1"/>
  <c r="FU987" i="1"/>
  <c r="FT987" i="1"/>
  <c r="FR987" i="1"/>
  <c r="EJ658" i="1"/>
  <c r="FH658" i="1" s="1"/>
  <c r="FI658" i="1"/>
  <c r="EV658" i="1"/>
  <c r="FN658" i="1" s="1"/>
  <c r="FV1379" i="1"/>
  <c r="FU1379" i="1"/>
  <c r="FR1379" i="1"/>
  <c r="FX1379" i="1"/>
  <c r="FS1379" i="1"/>
  <c r="FQ1379" i="1"/>
  <c r="FW1379" i="1"/>
  <c r="FT1379" i="1"/>
  <c r="EJ797" i="1"/>
  <c r="FH797" i="1" s="1"/>
  <c r="EV1131" i="1"/>
  <c r="FN1131" i="1" s="1"/>
  <c r="EJ661" i="1"/>
  <c r="FH661" i="1" s="1"/>
  <c r="FU144" i="1"/>
  <c r="FQ144" i="1"/>
  <c r="FX144" i="1"/>
  <c r="FW144" i="1"/>
  <c r="FV144" i="1"/>
  <c r="FT144" i="1"/>
  <c r="FS144" i="1"/>
  <c r="FR144" i="1"/>
  <c r="FQ95" i="1"/>
  <c r="FX95" i="1"/>
  <c r="FV95" i="1"/>
  <c r="FU95" i="1"/>
  <c r="FT95" i="1"/>
  <c r="FW95" i="1"/>
  <c r="FS95" i="1"/>
  <c r="FR95" i="1"/>
  <c r="FU1608" i="1"/>
  <c r="FT1608" i="1"/>
  <c r="FS1608" i="1"/>
  <c r="FR1608" i="1"/>
  <c r="FQ1608" i="1"/>
  <c r="FW1608" i="1"/>
  <c r="FX1608" i="1"/>
  <c r="FV1608" i="1"/>
  <c r="FX1125" i="1"/>
  <c r="FW1125" i="1"/>
  <c r="FU1125" i="1"/>
  <c r="FR1125" i="1"/>
  <c r="FV1125" i="1"/>
  <c r="FT1125" i="1"/>
  <c r="FS1125" i="1"/>
  <c r="FQ1125" i="1"/>
  <c r="FW940" i="1"/>
  <c r="FV940" i="1"/>
  <c r="FU940" i="1"/>
  <c r="FT940" i="1"/>
  <c r="FS940" i="1"/>
  <c r="FQ940" i="1"/>
  <c r="FX940" i="1"/>
  <c r="FR940" i="1"/>
  <c r="FX893" i="1"/>
  <c r="FW893" i="1"/>
  <c r="FV893" i="1"/>
  <c r="FU893" i="1"/>
  <c r="FT893" i="1"/>
  <c r="FR893" i="1"/>
  <c r="FQ893" i="1"/>
  <c r="FS893" i="1"/>
  <c r="FS603" i="1"/>
  <c r="FR603" i="1"/>
  <c r="FQ603" i="1"/>
  <c r="FX603" i="1"/>
  <c r="FW603" i="1"/>
  <c r="FV603" i="1"/>
  <c r="FU603" i="1"/>
  <c r="FT603" i="1"/>
  <c r="FV1574" i="1"/>
  <c r="FU1574" i="1"/>
  <c r="FT1574" i="1"/>
  <c r="FS1574" i="1"/>
  <c r="FX1574" i="1"/>
  <c r="FW1574" i="1"/>
  <c r="FR1574" i="1"/>
  <c r="FQ1574" i="1"/>
  <c r="FV1581" i="1"/>
  <c r="FU1581" i="1"/>
  <c r="FT1581" i="1"/>
  <c r="FS1581" i="1"/>
  <c r="FX1581" i="1"/>
  <c r="FW1581" i="1"/>
  <c r="FR1581" i="1"/>
  <c r="FQ1581" i="1"/>
  <c r="EJ228" i="1"/>
  <c r="FH228" i="1" s="1"/>
  <c r="FI228" i="1"/>
  <c r="EV228" i="1"/>
  <c r="FN228" i="1" s="1"/>
  <c r="FV995" i="1"/>
  <c r="FT995" i="1"/>
  <c r="FS995" i="1"/>
  <c r="FR995" i="1"/>
  <c r="FQ995" i="1"/>
  <c r="FX995" i="1"/>
  <c r="FW995" i="1"/>
  <c r="FU995" i="1"/>
  <c r="EJ657" i="1"/>
  <c r="FH657" i="1" s="1"/>
  <c r="FI657" i="1"/>
  <c r="EV657" i="1"/>
  <c r="FN657" i="1" s="1"/>
  <c r="FS128" i="1"/>
  <c r="FR128" i="1"/>
  <c r="FQ128" i="1"/>
  <c r="FX128" i="1"/>
  <c r="FW128" i="1"/>
  <c r="FV128" i="1"/>
  <c r="FU128" i="1"/>
  <c r="FT128" i="1"/>
  <c r="EV1483" i="1"/>
  <c r="FN1483" i="1" s="1"/>
  <c r="FI1483" i="1"/>
  <c r="EJ1483" i="1"/>
  <c r="FH1483" i="1" s="1"/>
  <c r="FI808" i="1"/>
  <c r="EV808" i="1"/>
  <c r="FN808" i="1" s="1"/>
  <c r="EJ808" i="1"/>
  <c r="FH808" i="1" s="1"/>
  <c r="FI1492" i="1"/>
  <c r="EV1492" i="1"/>
  <c r="FN1492" i="1" s="1"/>
  <c r="EJ1492" i="1"/>
  <c r="FH1492" i="1" s="1"/>
  <c r="EV1332" i="1"/>
  <c r="FN1332" i="1" s="1"/>
  <c r="FI974" i="1"/>
  <c r="EJ974" i="1"/>
  <c r="FH974" i="1" s="1"/>
  <c r="EV974" i="1"/>
  <c r="FN974" i="1" s="1"/>
  <c r="FI982" i="1"/>
  <c r="EV982" i="1"/>
  <c r="FN982" i="1" s="1"/>
  <c r="EJ982" i="1"/>
  <c r="FH982" i="1" s="1"/>
  <c r="FW131" i="1"/>
  <c r="FV131" i="1"/>
  <c r="FT131" i="1"/>
  <c r="FS131" i="1"/>
  <c r="FR131" i="1"/>
  <c r="FQ131" i="1"/>
  <c r="FX131" i="1"/>
  <c r="FU131" i="1"/>
  <c r="FX1087" i="1"/>
  <c r="FW1087" i="1"/>
  <c r="FV1087" i="1"/>
  <c r="FU1087" i="1"/>
  <c r="FT1087" i="1"/>
  <c r="FS1087" i="1"/>
  <c r="FR1087" i="1"/>
  <c r="FQ1087" i="1"/>
  <c r="FS1214" i="1"/>
  <c r="FR1214" i="1"/>
  <c r="FQ1214" i="1"/>
  <c r="FX1214" i="1"/>
  <c r="FW1214" i="1"/>
  <c r="FV1214" i="1"/>
  <c r="FU1214" i="1"/>
  <c r="FT1214" i="1"/>
  <c r="FQ879" i="1"/>
  <c r="FX879" i="1"/>
  <c r="FW879" i="1"/>
  <c r="FV879" i="1"/>
  <c r="FU879" i="1"/>
  <c r="FT879" i="1"/>
  <c r="FS879" i="1"/>
  <c r="FR879" i="1"/>
  <c r="FX416" i="1"/>
  <c r="FW416" i="1"/>
  <c r="FV416" i="1"/>
  <c r="FU416" i="1"/>
  <c r="FT416" i="1"/>
  <c r="FR416" i="1"/>
  <c r="FQ416" i="1"/>
  <c r="FS416" i="1"/>
  <c r="FU494" i="1"/>
  <c r="FT494" i="1"/>
  <c r="FS494" i="1"/>
  <c r="FR494" i="1"/>
  <c r="FQ494" i="1"/>
  <c r="FX494" i="1"/>
  <c r="FW494" i="1"/>
  <c r="FV494" i="1"/>
  <c r="FU1580" i="1"/>
  <c r="FT1580" i="1"/>
  <c r="FS1580" i="1"/>
  <c r="FR1580" i="1"/>
  <c r="FV1580" i="1"/>
  <c r="FQ1580" i="1"/>
  <c r="FX1580" i="1"/>
  <c r="FW1580" i="1"/>
  <c r="FR876" i="1"/>
  <c r="FQ876" i="1"/>
  <c r="FX876" i="1"/>
  <c r="FW876" i="1"/>
  <c r="FV876" i="1"/>
  <c r="FU876" i="1"/>
  <c r="FT876" i="1"/>
  <c r="FS876" i="1"/>
  <c r="FU1399" i="1"/>
  <c r="FT1399" i="1"/>
  <c r="FS1399" i="1"/>
  <c r="FR1399" i="1"/>
  <c r="FQ1399" i="1"/>
  <c r="FW1399" i="1"/>
  <c r="FX1399" i="1"/>
  <c r="FV1399" i="1"/>
  <c r="FU357" i="1"/>
  <c r="FT357" i="1"/>
  <c r="FS357" i="1"/>
  <c r="FR357" i="1"/>
  <c r="FQ357" i="1"/>
  <c r="FV357" i="1"/>
  <c r="FX357" i="1"/>
  <c r="FW357" i="1"/>
  <c r="FU966" i="1"/>
  <c r="FQ966" i="1"/>
  <c r="FX966" i="1"/>
  <c r="FW966" i="1"/>
  <c r="FV966" i="1"/>
  <c r="FS966" i="1"/>
  <c r="FR966" i="1"/>
  <c r="FT966" i="1"/>
  <c r="FX842" i="1"/>
  <c r="FW842" i="1"/>
  <c r="FV842" i="1"/>
  <c r="FU842" i="1"/>
  <c r="FT842" i="1"/>
  <c r="FS842" i="1"/>
  <c r="FR842" i="1"/>
  <c r="FQ842" i="1"/>
  <c r="FW235" i="1"/>
  <c r="FV235" i="1"/>
  <c r="FU235" i="1"/>
  <c r="FT235" i="1"/>
  <c r="FS235" i="1"/>
  <c r="FX235" i="1"/>
  <c r="FR235" i="1"/>
  <c r="FQ235" i="1"/>
  <c r="FT27" i="1"/>
  <c r="FS27" i="1"/>
  <c r="FQ27" i="1"/>
  <c r="FR27" i="1"/>
  <c r="FX27" i="1"/>
  <c r="FW27" i="1"/>
  <c r="FV27" i="1"/>
  <c r="FU27" i="1"/>
  <c r="FX1253" i="1"/>
  <c r="FW1253" i="1"/>
  <c r="FV1253" i="1"/>
  <c r="FU1253" i="1"/>
  <c r="FT1253" i="1"/>
  <c r="FS1253" i="1"/>
  <c r="FR1253" i="1"/>
  <c r="FQ1253" i="1"/>
  <c r="FS954" i="1"/>
  <c r="FR954" i="1"/>
  <c r="FQ954" i="1"/>
  <c r="FX954" i="1"/>
  <c r="FW954" i="1"/>
  <c r="FU954" i="1"/>
  <c r="FT954" i="1"/>
  <c r="FV954" i="1"/>
  <c r="EJ1299" i="1"/>
  <c r="FH1299" i="1" s="1"/>
  <c r="FI1299" i="1"/>
  <c r="EV1299" i="1"/>
  <c r="FN1299" i="1" s="1"/>
  <c r="FW1277" i="1"/>
  <c r="FV1277" i="1"/>
  <c r="FU1277" i="1"/>
  <c r="FT1277" i="1"/>
  <c r="FS1277" i="1"/>
  <c r="FR1277" i="1"/>
  <c r="FQ1277" i="1"/>
  <c r="FX1277" i="1"/>
  <c r="FQ1019" i="1"/>
  <c r="FW1019" i="1"/>
  <c r="FU1019" i="1"/>
  <c r="FX1019" i="1"/>
  <c r="FV1019" i="1"/>
  <c r="FT1019" i="1"/>
  <c r="FS1019" i="1"/>
  <c r="FR1019" i="1"/>
  <c r="EJ701" i="1"/>
  <c r="FH701" i="1" s="1"/>
  <c r="FI701" i="1"/>
  <c r="EV701" i="1"/>
  <c r="FN701" i="1" s="1"/>
  <c r="EJ1057" i="1"/>
  <c r="FH1057" i="1" s="1"/>
  <c r="FR949" i="1"/>
  <c r="FQ949" i="1"/>
  <c r="FX949" i="1"/>
  <c r="FW949" i="1"/>
  <c r="FV949" i="1"/>
  <c r="FT949" i="1"/>
  <c r="FS949" i="1"/>
  <c r="FU949" i="1"/>
  <c r="EJ951" i="1"/>
  <c r="FH951" i="1" s="1"/>
  <c r="FI951" i="1"/>
  <c r="EV951" i="1"/>
  <c r="FN951" i="1" s="1"/>
  <c r="FS858" i="1"/>
  <c r="FX858" i="1"/>
  <c r="FW858" i="1"/>
  <c r="FV858" i="1"/>
  <c r="FU858" i="1"/>
  <c r="FT858" i="1"/>
  <c r="FR858" i="1"/>
  <c r="FQ858" i="1"/>
  <c r="FV1166" i="1"/>
  <c r="FU1166" i="1"/>
  <c r="FT1166" i="1"/>
  <c r="FS1166" i="1"/>
  <c r="FR1166" i="1"/>
  <c r="FQ1166" i="1"/>
  <c r="FX1166" i="1"/>
  <c r="FW1166" i="1"/>
  <c r="FX882" i="1"/>
  <c r="FW882" i="1"/>
  <c r="FV882" i="1"/>
  <c r="FU882" i="1"/>
  <c r="FT882" i="1"/>
  <c r="FQ882" i="1"/>
  <c r="FS882" i="1"/>
  <c r="FR882" i="1"/>
  <c r="FS535" i="1"/>
  <c r="FR535" i="1"/>
  <c r="FQ535" i="1"/>
  <c r="FW535" i="1"/>
  <c r="FV535" i="1"/>
  <c r="FU535" i="1"/>
  <c r="FT535" i="1"/>
  <c r="FX535" i="1"/>
  <c r="FQ353" i="1"/>
  <c r="FX353" i="1"/>
  <c r="FW353" i="1"/>
  <c r="FV353" i="1"/>
  <c r="FU353" i="1"/>
  <c r="FT353" i="1"/>
  <c r="FS353" i="1"/>
  <c r="FR353" i="1"/>
  <c r="EJ380" i="1"/>
  <c r="FH380" i="1" s="1"/>
  <c r="FS1526" i="1"/>
  <c r="FR1526" i="1"/>
  <c r="FQ1526" i="1"/>
  <c r="FX1526" i="1"/>
  <c r="FW1526" i="1"/>
  <c r="FV1526" i="1"/>
  <c r="FU1526" i="1"/>
  <c r="FT1526" i="1"/>
  <c r="FQ938" i="1"/>
  <c r="FX938" i="1"/>
  <c r="FW938" i="1"/>
  <c r="FV938" i="1"/>
  <c r="FU938" i="1"/>
  <c r="FS938" i="1"/>
  <c r="FR938" i="1"/>
  <c r="FT938" i="1"/>
  <c r="FW214" i="1"/>
  <c r="FV214" i="1"/>
  <c r="FU214" i="1"/>
  <c r="FT214" i="1"/>
  <c r="FS214" i="1"/>
  <c r="FR214" i="1"/>
  <c r="FQ214" i="1"/>
  <c r="FX214" i="1"/>
  <c r="EJ1606" i="1"/>
  <c r="FH1606" i="1" s="1"/>
  <c r="FI1606" i="1"/>
  <c r="EV1606" i="1"/>
  <c r="FN1606" i="1" s="1"/>
  <c r="EJ1353" i="1"/>
  <c r="FH1353" i="1" s="1"/>
  <c r="FI1353" i="1"/>
  <c r="EV1353" i="1"/>
  <c r="FN1353" i="1" s="1"/>
  <c r="EJ959" i="1"/>
  <c r="FH959" i="1" s="1"/>
  <c r="FI959" i="1"/>
  <c r="EV959" i="1"/>
  <c r="FN959" i="1" s="1"/>
  <c r="EV485" i="1"/>
  <c r="FN485" i="1" s="1"/>
  <c r="EJ485" i="1"/>
  <c r="FH485" i="1" s="1"/>
  <c r="FI485" i="1"/>
  <c r="FI157" i="1"/>
  <c r="EV157" i="1"/>
  <c r="FN157" i="1" s="1"/>
  <c r="EJ157" i="1"/>
  <c r="FH157" i="1" s="1"/>
  <c r="FQ1232" i="1"/>
  <c r="FX1232" i="1"/>
  <c r="FW1232" i="1"/>
  <c r="FV1232" i="1"/>
  <c r="FU1232" i="1"/>
  <c r="FT1232" i="1"/>
  <c r="FS1232" i="1"/>
  <c r="FR1232" i="1"/>
  <c r="EJ1203" i="1"/>
  <c r="FH1203" i="1" s="1"/>
  <c r="EV1203" i="1"/>
  <c r="FN1203" i="1" s="1"/>
  <c r="FI1203" i="1"/>
  <c r="FI970" i="1"/>
  <c r="EV970" i="1"/>
  <c r="FN970" i="1" s="1"/>
  <c r="EJ970" i="1"/>
  <c r="FH970" i="1" s="1"/>
  <c r="FT456" i="1"/>
  <c r="FS456" i="1"/>
  <c r="FR456" i="1"/>
  <c r="FQ456" i="1"/>
  <c r="FX456" i="1"/>
  <c r="FW456" i="1"/>
  <c r="FV456" i="1"/>
  <c r="FU456" i="1"/>
  <c r="FQ34" i="1"/>
  <c r="FX34" i="1"/>
  <c r="FV34" i="1"/>
  <c r="FU34" i="1"/>
  <c r="FT34" i="1"/>
  <c r="FS34" i="1"/>
  <c r="FW34" i="1"/>
  <c r="FR34" i="1"/>
  <c r="FU1169" i="1"/>
  <c r="FT1169" i="1"/>
  <c r="FS1169" i="1"/>
  <c r="FR1169" i="1"/>
  <c r="FQ1169" i="1"/>
  <c r="FX1169" i="1"/>
  <c r="FW1169" i="1"/>
  <c r="FV1169" i="1"/>
  <c r="FX931" i="1"/>
  <c r="FW931" i="1"/>
  <c r="FV931" i="1"/>
  <c r="FU931" i="1"/>
  <c r="FT931" i="1"/>
  <c r="FR931" i="1"/>
  <c r="FQ931" i="1"/>
  <c r="FS931" i="1"/>
  <c r="EJ271" i="1"/>
  <c r="FH271" i="1" s="1"/>
  <c r="EJ230" i="1"/>
  <c r="FH230" i="1" s="1"/>
  <c r="FT1363" i="1"/>
  <c r="FW1363" i="1"/>
  <c r="FV1363" i="1"/>
  <c r="FS1363" i="1"/>
  <c r="FQ1363" i="1"/>
  <c r="FU1363" i="1"/>
  <c r="FR1363" i="1"/>
  <c r="FX1363" i="1"/>
  <c r="FS1569" i="1"/>
  <c r="FR1569" i="1"/>
  <c r="FX1569" i="1"/>
  <c r="FW1569" i="1"/>
  <c r="FV1569" i="1"/>
  <c r="FU1569" i="1"/>
  <c r="FT1569" i="1"/>
  <c r="FQ1569" i="1"/>
  <c r="FQ1226" i="1"/>
  <c r="FX1226" i="1"/>
  <c r="FW1226" i="1"/>
  <c r="FV1226" i="1"/>
  <c r="FU1226" i="1"/>
  <c r="FT1226" i="1"/>
  <c r="FS1226" i="1"/>
  <c r="FR1226" i="1"/>
  <c r="FV480" i="1"/>
  <c r="FU480" i="1"/>
  <c r="FT480" i="1"/>
  <c r="FS480" i="1"/>
  <c r="FR480" i="1"/>
  <c r="FQ480" i="1"/>
  <c r="FX480" i="1"/>
  <c r="FW480" i="1"/>
  <c r="FW270" i="1"/>
  <c r="FV270" i="1"/>
  <c r="FU270" i="1"/>
  <c r="FT270" i="1"/>
  <c r="FS270" i="1"/>
  <c r="FQ270" i="1"/>
  <c r="FX270" i="1"/>
  <c r="FR270" i="1"/>
  <c r="FS675" i="1"/>
  <c r="FR675" i="1"/>
  <c r="FQ675" i="1"/>
  <c r="FX675" i="1"/>
  <c r="FW675" i="1"/>
  <c r="FV675" i="1"/>
  <c r="FU675" i="1"/>
  <c r="FT675" i="1"/>
  <c r="FW1218" i="1"/>
  <c r="FV1218" i="1"/>
  <c r="FU1218" i="1"/>
  <c r="FT1218" i="1"/>
  <c r="FS1218" i="1"/>
  <c r="FR1218" i="1"/>
  <c r="FQ1218" i="1"/>
  <c r="FX1218" i="1"/>
  <c r="FX1552" i="1"/>
  <c r="FW1552" i="1"/>
  <c r="FV1552" i="1"/>
  <c r="FU1552" i="1"/>
  <c r="FR1552" i="1"/>
  <c r="FS1552" i="1"/>
  <c r="FQ1552" i="1"/>
  <c r="FT1552" i="1"/>
  <c r="FW93" i="1"/>
  <c r="FV93" i="1"/>
  <c r="FT93" i="1"/>
  <c r="FS93" i="1"/>
  <c r="FR93" i="1"/>
  <c r="FQ93" i="1"/>
  <c r="FU93" i="1"/>
  <c r="FX93" i="1"/>
  <c r="FR220" i="1"/>
  <c r="FQ220" i="1"/>
  <c r="FX220" i="1"/>
  <c r="FW220" i="1"/>
  <c r="FV220" i="1"/>
  <c r="FT220" i="1"/>
  <c r="FS220" i="1"/>
  <c r="FU220" i="1"/>
  <c r="EJ1248" i="1"/>
  <c r="FH1248" i="1" s="1"/>
  <c r="FI1248" i="1"/>
  <c r="EV1248" i="1"/>
  <c r="FN1248" i="1" s="1"/>
  <c r="FW1163" i="1"/>
  <c r="FV1163" i="1"/>
  <c r="FU1163" i="1"/>
  <c r="FT1163" i="1"/>
  <c r="FS1163" i="1"/>
  <c r="FR1163" i="1"/>
  <c r="FQ1163" i="1"/>
  <c r="FX1163" i="1"/>
  <c r="EV817" i="1"/>
  <c r="FN817" i="1" s="1"/>
  <c r="EJ1522" i="1"/>
  <c r="FH1522" i="1" s="1"/>
  <c r="EV505" i="1"/>
  <c r="FN505" i="1" s="1"/>
  <c r="FI505" i="1"/>
  <c r="EJ505" i="1"/>
  <c r="FH505" i="1" s="1"/>
  <c r="FX247" i="1"/>
  <c r="FW247" i="1"/>
  <c r="FV247" i="1"/>
  <c r="FU247" i="1"/>
  <c r="FT247" i="1"/>
  <c r="FS247" i="1"/>
  <c r="FR247" i="1"/>
  <c r="FQ247" i="1"/>
  <c r="FU1508" i="1"/>
  <c r="FT1508" i="1"/>
  <c r="FS1508" i="1"/>
  <c r="FR1508" i="1"/>
  <c r="FQ1508" i="1"/>
  <c r="FW1508" i="1"/>
  <c r="FX1508" i="1"/>
  <c r="FV1508" i="1"/>
  <c r="FX1550" i="1"/>
  <c r="FW1550" i="1"/>
  <c r="FV1550" i="1"/>
  <c r="FU1550" i="1"/>
  <c r="FR1550" i="1"/>
  <c r="FS1550" i="1"/>
  <c r="FT1550" i="1"/>
  <c r="FQ1550" i="1"/>
  <c r="FX1230" i="1"/>
  <c r="FW1230" i="1"/>
  <c r="FV1230" i="1"/>
  <c r="FU1230" i="1"/>
  <c r="FT1230" i="1"/>
  <c r="FS1230" i="1"/>
  <c r="FR1230" i="1"/>
  <c r="FQ1230" i="1"/>
  <c r="FS82" i="1"/>
  <c r="FR82" i="1"/>
  <c r="FX82" i="1"/>
  <c r="FW82" i="1"/>
  <c r="FV82" i="1"/>
  <c r="FU82" i="1"/>
  <c r="FQ82" i="1"/>
  <c r="FT82" i="1"/>
  <c r="EV1076" i="1"/>
  <c r="FN1076" i="1" s="1"/>
  <c r="FT1046" i="1"/>
  <c r="FS1046" i="1"/>
  <c r="FR1046" i="1"/>
  <c r="FQ1046" i="1"/>
  <c r="FX1046" i="1"/>
  <c r="FW1046" i="1"/>
  <c r="FV1046" i="1"/>
  <c r="FU1046" i="1"/>
  <c r="FQ912" i="1"/>
  <c r="FX912" i="1"/>
  <c r="FW912" i="1"/>
  <c r="FV912" i="1"/>
  <c r="FU912" i="1"/>
  <c r="FS912" i="1"/>
  <c r="FR912" i="1"/>
  <c r="FT912" i="1"/>
  <c r="FT935" i="1"/>
  <c r="FS935" i="1"/>
  <c r="FR935" i="1"/>
  <c r="FQ935" i="1"/>
  <c r="FX935" i="1"/>
  <c r="FV935" i="1"/>
  <c r="FU935" i="1"/>
  <c r="FW935" i="1"/>
  <c r="FS647" i="1"/>
  <c r="FR647" i="1"/>
  <c r="FQ647" i="1"/>
  <c r="FX647" i="1"/>
  <c r="FW647" i="1"/>
  <c r="FV647" i="1"/>
  <c r="FU647" i="1"/>
  <c r="FT647" i="1"/>
  <c r="FR179" i="1"/>
  <c r="FX179" i="1"/>
  <c r="FV179" i="1"/>
  <c r="FU179" i="1"/>
  <c r="FT179" i="1"/>
  <c r="FQ179" i="1"/>
  <c r="FW179" i="1"/>
  <c r="FS179" i="1"/>
  <c r="FV1393" i="1"/>
  <c r="FU1393" i="1"/>
  <c r="FT1393" i="1"/>
  <c r="FS1393" i="1"/>
  <c r="FR1393" i="1"/>
  <c r="FX1393" i="1"/>
  <c r="FW1393" i="1"/>
  <c r="FQ1393" i="1"/>
  <c r="FX1544" i="1"/>
  <c r="FW1544" i="1"/>
  <c r="FR1544" i="1"/>
  <c r="FV1544" i="1"/>
  <c r="FU1544" i="1"/>
  <c r="FT1544" i="1"/>
  <c r="FQ1544" i="1"/>
  <c r="FS1544" i="1"/>
  <c r="FW1082" i="1"/>
  <c r="FV1082" i="1"/>
  <c r="FU1082" i="1"/>
  <c r="FT1082" i="1"/>
  <c r="FS1082" i="1"/>
  <c r="FR1082" i="1"/>
  <c r="FQ1082" i="1"/>
  <c r="FX1082" i="1"/>
  <c r="FU916" i="1"/>
  <c r="FT916" i="1"/>
  <c r="FS916" i="1"/>
  <c r="FR916" i="1"/>
  <c r="FQ916" i="1"/>
  <c r="FW916" i="1"/>
  <c r="FV916" i="1"/>
  <c r="FX916" i="1"/>
  <c r="FR553" i="1"/>
  <c r="FQ553" i="1"/>
  <c r="FX553" i="1"/>
  <c r="FW553" i="1"/>
  <c r="FV553" i="1"/>
  <c r="FU553" i="1"/>
  <c r="FT553" i="1"/>
  <c r="FS553" i="1"/>
  <c r="FW32" i="1"/>
  <c r="FV32" i="1"/>
  <c r="FT32" i="1"/>
  <c r="FS32" i="1"/>
  <c r="FR32" i="1"/>
  <c r="FQ32" i="1"/>
  <c r="FU32" i="1"/>
  <c r="FX32" i="1"/>
  <c r="FS575" i="1"/>
  <c r="FR575" i="1"/>
  <c r="FQ575" i="1"/>
  <c r="FX575" i="1"/>
  <c r="FW575" i="1"/>
  <c r="FV575" i="1"/>
  <c r="FU575" i="1"/>
  <c r="FT575" i="1"/>
  <c r="EV287" i="1"/>
  <c r="FN287" i="1" s="1"/>
  <c r="FR78" i="1"/>
  <c r="FQ78" i="1"/>
  <c r="FX78" i="1"/>
  <c r="FW78" i="1"/>
  <c r="FV78" i="1"/>
  <c r="FU78" i="1"/>
  <c r="FT78" i="1"/>
  <c r="FS78" i="1"/>
  <c r="FS772" i="1"/>
  <c r="FR772" i="1"/>
  <c r="FQ772" i="1"/>
  <c r="FX772" i="1"/>
  <c r="FW772" i="1"/>
  <c r="FV772" i="1"/>
  <c r="FU772" i="1"/>
  <c r="FT772" i="1"/>
  <c r="FV606" i="1"/>
  <c r="FU606" i="1"/>
  <c r="FT606" i="1"/>
  <c r="FS606" i="1"/>
  <c r="FR606" i="1"/>
  <c r="FQ606" i="1"/>
  <c r="FX606" i="1"/>
  <c r="FW606" i="1"/>
  <c r="FT184" i="1"/>
  <c r="FR184" i="1"/>
  <c r="FS184" i="1"/>
  <c r="FQ184" i="1"/>
  <c r="FX184" i="1"/>
  <c r="FW184" i="1"/>
  <c r="FV184" i="1"/>
  <c r="FU184" i="1"/>
  <c r="FU176" i="1"/>
  <c r="FT176" i="1"/>
  <c r="FR176" i="1"/>
  <c r="FX176" i="1"/>
  <c r="FS176" i="1"/>
  <c r="FQ176" i="1"/>
  <c r="FW176" i="1"/>
  <c r="FV176" i="1"/>
  <c r="FS1586" i="1"/>
  <c r="FQ1586" i="1"/>
  <c r="FX1586" i="1"/>
  <c r="FT1586" i="1"/>
  <c r="FR1586" i="1"/>
  <c r="FU1586" i="1"/>
  <c r="FW1586" i="1"/>
  <c r="FV1586" i="1"/>
  <c r="FS1443" i="1"/>
  <c r="FR1443" i="1"/>
  <c r="FQ1443" i="1"/>
  <c r="FX1443" i="1"/>
  <c r="FW1443" i="1"/>
  <c r="FT1443" i="1"/>
  <c r="FV1443" i="1"/>
  <c r="FU1443" i="1"/>
  <c r="FU1373" i="1"/>
  <c r="FT1373" i="1"/>
  <c r="FQ1373" i="1"/>
  <c r="FW1373" i="1"/>
  <c r="FX1373" i="1"/>
  <c r="FV1373" i="1"/>
  <c r="FS1373" i="1"/>
  <c r="FR1373" i="1"/>
  <c r="EV579" i="1"/>
  <c r="FN579" i="1" s="1"/>
  <c r="EJ579" i="1"/>
  <c r="FH579" i="1" s="1"/>
  <c r="FI579" i="1"/>
  <c r="FR527" i="1"/>
  <c r="FQ527" i="1"/>
  <c r="FX527" i="1"/>
  <c r="FS527" i="1"/>
  <c r="FW527" i="1"/>
  <c r="FV527" i="1"/>
  <c r="FU527" i="1"/>
  <c r="FT527" i="1"/>
  <c r="FW1201" i="1"/>
  <c r="FU1201" i="1"/>
  <c r="FS1201" i="1"/>
  <c r="FR1201" i="1"/>
  <c r="FQ1201" i="1"/>
  <c r="FX1201" i="1"/>
  <c r="FV1201" i="1"/>
  <c r="FT1201" i="1"/>
  <c r="EV486" i="1"/>
  <c r="FN486" i="1" s="1"/>
  <c r="FX1039" i="1"/>
  <c r="FW1039" i="1"/>
  <c r="FV1039" i="1"/>
  <c r="FU1039" i="1"/>
  <c r="FT1039" i="1"/>
  <c r="FS1039" i="1"/>
  <c r="FR1039" i="1"/>
  <c r="FQ1039" i="1"/>
  <c r="EV497" i="1"/>
  <c r="FN497" i="1" s="1"/>
  <c r="FR147" i="1"/>
  <c r="FV147" i="1"/>
  <c r="FQ147" i="1"/>
  <c r="FX147" i="1"/>
  <c r="FW147" i="1"/>
  <c r="FU147" i="1"/>
  <c r="FT147" i="1"/>
  <c r="FS147" i="1"/>
  <c r="EV1433" i="1"/>
  <c r="FN1433" i="1" s="1"/>
  <c r="FR1481" i="1"/>
  <c r="FQ1481" i="1"/>
  <c r="FX1481" i="1"/>
  <c r="FU1481" i="1"/>
  <c r="FS1481" i="1"/>
  <c r="FV1481" i="1"/>
  <c r="FW1481" i="1"/>
  <c r="FT1481" i="1"/>
  <c r="EV1349" i="1"/>
  <c r="FN1349" i="1" s="1"/>
  <c r="FV523" i="1"/>
  <c r="FU523" i="1"/>
  <c r="FW523" i="1"/>
  <c r="FT523" i="1"/>
  <c r="FS523" i="1"/>
  <c r="FR523" i="1"/>
  <c r="FQ523" i="1"/>
  <c r="FX523" i="1"/>
  <c r="EJ469" i="1"/>
  <c r="FH469" i="1" s="1"/>
  <c r="FU1571" i="1"/>
  <c r="FT1571" i="1"/>
  <c r="FV1571" i="1"/>
  <c r="FS1571" i="1"/>
  <c r="FR1571" i="1"/>
  <c r="FQ1571" i="1"/>
  <c r="FX1571" i="1"/>
  <c r="FW1571" i="1"/>
  <c r="FR1206" i="1"/>
  <c r="FQ1206" i="1"/>
  <c r="FX1206" i="1"/>
  <c r="FV1206" i="1"/>
  <c r="FU1206" i="1"/>
  <c r="FT1206" i="1"/>
  <c r="FS1206" i="1"/>
  <c r="FW1206" i="1"/>
  <c r="FU293" i="1"/>
  <c r="FT293" i="1"/>
  <c r="FS293" i="1"/>
  <c r="FR293" i="1"/>
  <c r="FQ293" i="1"/>
  <c r="FX293" i="1"/>
  <c r="FW293" i="1"/>
  <c r="FV293" i="1"/>
  <c r="EJ328" i="1"/>
  <c r="FH328" i="1" s="1"/>
  <c r="FR1110" i="1"/>
  <c r="FI531" i="1"/>
  <c r="EV531" i="1"/>
  <c r="FN531" i="1" s="1"/>
  <c r="EJ531" i="1"/>
  <c r="FH531" i="1" s="1"/>
  <c r="EV1598" i="1"/>
  <c r="FN1598" i="1" s="1"/>
  <c r="FI1598" i="1"/>
  <c r="EJ1598" i="1"/>
  <c r="FH1598" i="1" s="1"/>
  <c r="FW1152" i="1"/>
  <c r="FX612" i="1"/>
  <c r="FW612" i="1"/>
  <c r="FV612" i="1"/>
  <c r="FU612" i="1"/>
  <c r="FT612" i="1"/>
  <c r="FS612" i="1"/>
  <c r="FR612" i="1"/>
  <c r="FQ612" i="1"/>
  <c r="FR461" i="1"/>
  <c r="FQ461" i="1"/>
  <c r="FX461" i="1"/>
  <c r="FW461" i="1"/>
  <c r="FV461" i="1"/>
  <c r="FU461" i="1"/>
  <c r="FT461" i="1"/>
  <c r="FS461" i="1"/>
  <c r="FV65" i="1"/>
  <c r="FU65" i="1"/>
  <c r="FT65" i="1"/>
  <c r="FS65" i="1"/>
  <c r="FR65" i="1"/>
  <c r="FQ65" i="1"/>
  <c r="FX65" i="1"/>
  <c r="FW65" i="1"/>
  <c r="FX1545" i="1"/>
  <c r="FW1545" i="1"/>
  <c r="FU1545" i="1"/>
  <c r="FR1545" i="1"/>
  <c r="FV1545" i="1"/>
  <c r="FS1545" i="1"/>
  <c r="FQ1545" i="1"/>
  <c r="FT1545" i="1"/>
  <c r="EV653" i="1"/>
  <c r="FN653" i="1" s="1"/>
  <c r="FX432" i="1"/>
  <c r="FW432" i="1"/>
  <c r="FV432" i="1"/>
  <c r="FU432" i="1"/>
  <c r="FT432" i="1"/>
  <c r="FS432" i="1"/>
  <c r="FR432" i="1"/>
  <c r="FQ432" i="1"/>
  <c r="FV31" i="1"/>
  <c r="FT31" i="1"/>
  <c r="FU31" i="1"/>
  <c r="FS31" i="1"/>
  <c r="FR31" i="1"/>
  <c r="FQ31" i="1"/>
  <c r="FX31" i="1"/>
  <c r="FW31" i="1"/>
  <c r="FR1348" i="1"/>
  <c r="FW1348" i="1"/>
  <c r="FV1348" i="1"/>
  <c r="FU1348" i="1"/>
  <c r="FT1348" i="1"/>
  <c r="FS1348" i="1"/>
  <c r="FQ1348" i="1"/>
  <c r="FX1348" i="1"/>
  <c r="EJ366" i="1"/>
  <c r="FH366" i="1" s="1"/>
  <c r="FT1558" i="1"/>
  <c r="FS1558" i="1"/>
  <c r="FR1558" i="1"/>
  <c r="FQ1558" i="1"/>
  <c r="FV1558" i="1"/>
  <c r="FX1558" i="1"/>
  <c r="FW1558" i="1"/>
  <c r="FU1558" i="1"/>
  <c r="EV50" i="1"/>
  <c r="FN50" i="1" s="1"/>
  <c r="FR1303" i="1"/>
  <c r="FQ1303" i="1"/>
  <c r="FX1303" i="1"/>
  <c r="FW1303" i="1"/>
  <c r="FV1303" i="1"/>
  <c r="FU1303" i="1"/>
  <c r="FT1303" i="1"/>
  <c r="FS1303" i="1"/>
  <c r="FU673" i="1"/>
  <c r="FT673" i="1"/>
  <c r="FS673" i="1"/>
  <c r="FR673" i="1"/>
  <c r="FQ673" i="1"/>
  <c r="FX673" i="1"/>
  <c r="FW673" i="1"/>
  <c r="FV673" i="1"/>
  <c r="FT507" i="1"/>
  <c r="FS507" i="1"/>
  <c r="FR507" i="1"/>
  <c r="FQ507" i="1"/>
  <c r="FX507" i="1"/>
  <c r="FW507" i="1"/>
  <c r="FV507" i="1"/>
  <c r="FU507" i="1"/>
  <c r="FR1400" i="1"/>
  <c r="FQ1400" i="1"/>
  <c r="FX1400" i="1"/>
  <c r="FW1400" i="1"/>
  <c r="FV1400" i="1"/>
  <c r="FT1400" i="1"/>
  <c r="FU1400" i="1"/>
  <c r="FS1400" i="1"/>
  <c r="FU637" i="1"/>
  <c r="FT637" i="1"/>
  <c r="FS637" i="1"/>
  <c r="FR637" i="1"/>
  <c r="FQ637" i="1"/>
  <c r="FX637" i="1"/>
  <c r="FW637" i="1"/>
  <c r="FV637" i="1"/>
  <c r="FX1022" i="1"/>
  <c r="FW1022" i="1"/>
  <c r="FV1022" i="1"/>
  <c r="FT1022" i="1"/>
  <c r="FU1022" i="1"/>
  <c r="FS1022" i="1"/>
  <c r="FR1022" i="1"/>
  <c r="FQ1022" i="1"/>
  <c r="FR654" i="1"/>
  <c r="FQ654" i="1"/>
  <c r="FX654" i="1"/>
  <c r="FW654" i="1"/>
  <c r="FV654" i="1"/>
  <c r="FU654" i="1"/>
  <c r="FT654" i="1"/>
  <c r="FS654" i="1"/>
  <c r="FT1055" i="1"/>
  <c r="FS1055" i="1"/>
  <c r="FR1055" i="1"/>
  <c r="FQ1055" i="1"/>
  <c r="FX1055" i="1"/>
  <c r="FW1055" i="1"/>
  <c r="FV1055" i="1"/>
  <c r="FU1055" i="1"/>
  <c r="FV713" i="1"/>
  <c r="FU713" i="1"/>
  <c r="FT713" i="1"/>
  <c r="FS713" i="1"/>
  <c r="FR713" i="1"/>
  <c r="FQ713" i="1"/>
  <c r="FX713" i="1"/>
  <c r="FW713" i="1"/>
  <c r="EV1180" i="1"/>
  <c r="FN1180" i="1" s="1"/>
  <c r="FT46" i="1"/>
  <c r="FS46" i="1"/>
  <c r="FQ46" i="1"/>
  <c r="FX46" i="1"/>
  <c r="FW46" i="1"/>
  <c r="FV46" i="1"/>
  <c r="FR46" i="1"/>
  <c r="FU46" i="1"/>
  <c r="FX602" i="1"/>
  <c r="FW602" i="1"/>
  <c r="FV602" i="1"/>
  <c r="FU602" i="1"/>
  <c r="FT602" i="1"/>
  <c r="FS602" i="1"/>
  <c r="FR602" i="1"/>
  <c r="FQ602" i="1"/>
  <c r="FQ201" i="1"/>
  <c r="FX201" i="1"/>
  <c r="FW201" i="1"/>
  <c r="FV201" i="1"/>
  <c r="FU201" i="1"/>
  <c r="FT201" i="1"/>
  <c r="FS201" i="1"/>
  <c r="FR201" i="1"/>
  <c r="FX256" i="1"/>
  <c r="FW256" i="1"/>
  <c r="FV256" i="1"/>
  <c r="FU256" i="1"/>
  <c r="FT256" i="1"/>
  <c r="FR256" i="1"/>
  <c r="FQ256" i="1"/>
  <c r="FS256" i="1"/>
  <c r="FS371" i="1"/>
  <c r="FR371" i="1"/>
  <c r="FQ371" i="1"/>
  <c r="FX371" i="1"/>
  <c r="FW371" i="1"/>
  <c r="FV371" i="1"/>
  <c r="FU371" i="1"/>
  <c r="FT371" i="1"/>
  <c r="FU803" i="1"/>
  <c r="FT803" i="1"/>
  <c r="FS803" i="1"/>
  <c r="FR803" i="1"/>
  <c r="FQ803" i="1"/>
  <c r="FX803" i="1"/>
  <c r="FW803" i="1"/>
  <c r="FV803" i="1"/>
  <c r="FU490" i="1"/>
  <c r="FT490" i="1"/>
  <c r="FS490" i="1"/>
  <c r="FR490" i="1"/>
  <c r="FQ490" i="1"/>
  <c r="FX490" i="1"/>
  <c r="FW490" i="1"/>
  <c r="FV490" i="1"/>
  <c r="EJ1185" i="1"/>
  <c r="FH1185" i="1" s="1"/>
  <c r="FS1105" i="1"/>
  <c r="FR1105" i="1"/>
  <c r="FQ1105" i="1"/>
  <c r="FX1105" i="1"/>
  <c r="FW1105" i="1"/>
  <c r="FV1105" i="1"/>
  <c r="FU1105" i="1"/>
  <c r="FT1105" i="1"/>
  <c r="FW127" i="1"/>
  <c r="FV127" i="1"/>
  <c r="FT127" i="1"/>
  <c r="FS127" i="1"/>
  <c r="FR127" i="1"/>
  <c r="FU127" i="1"/>
  <c r="FQ127" i="1"/>
  <c r="FX127" i="1"/>
  <c r="FT943" i="1"/>
  <c r="FS943" i="1"/>
  <c r="FR943" i="1"/>
  <c r="FQ943" i="1"/>
  <c r="FX943" i="1"/>
  <c r="FV943" i="1"/>
  <c r="FU943" i="1"/>
  <c r="FW943" i="1"/>
  <c r="FW375" i="1"/>
  <c r="FV375" i="1"/>
  <c r="FU375" i="1"/>
  <c r="FT375" i="1"/>
  <c r="FS375" i="1"/>
  <c r="FQ375" i="1"/>
  <c r="FX375" i="1"/>
  <c r="FR375" i="1"/>
  <c r="FX1321" i="1"/>
  <c r="FW1321" i="1"/>
  <c r="FV1321" i="1"/>
  <c r="FU1321" i="1"/>
  <c r="FT1321" i="1"/>
  <c r="FS1321" i="1"/>
  <c r="FR1321" i="1"/>
  <c r="FQ1321" i="1"/>
  <c r="FT580" i="1"/>
  <c r="FS580" i="1"/>
  <c r="FR580" i="1"/>
  <c r="FQ580" i="1"/>
  <c r="FX580" i="1"/>
  <c r="FW580" i="1"/>
  <c r="FV580" i="1"/>
  <c r="FU580" i="1"/>
  <c r="FR339" i="1"/>
  <c r="FQ339" i="1"/>
  <c r="FX339" i="1"/>
  <c r="FW339" i="1"/>
  <c r="FV339" i="1"/>
  <c r="FU339" i="1"/>
  <c r="FT339" i="1"/>
  <c r="FS339" i="1"/>
  <c r="FS499" i="1"/>
  <c r="FR499" i="1"/>
  <c r="FQ499" i="1"/>
  <c r="FX499" i="1"/>
  <c r="FW499" i="1"/>
  <c r="FV499" i="1"/>
  <c r="FU499" i="1"/>
  <c r="FT499" i="1"/>
  <c r="EV1005" i="1"/>
  <c r="FN1005" i="1" s="1"/>
  <c r="EQ631" i="1"/>
  <c r="FX1160" i="1"/>
  <c r="FW1160" i="1"/>
  <c r="FV1160" i="1"/>
  <c r="FU1160" i="1"/>
  <c r="FT1160" i="1"/>
  <c r="FS1160" i="1"/>
  <c r="FR1160" i="1"/>
  <c r="FQ1160" i="1"/>
  <c r="FQ685" i="1"/>
  <c r="FX685" i="1"/>
  <c r="FW685" i="1"/>
  <c r="FV685" i="1"/>
  <c r="FU685" i="1"/>
  <c r="FT685" i="1"/>
  <c r="FS685" i="1"/>
  <c r="FR685" i="1"/>
  <c r="FV1285" i="1"/>
  <c r="FU1285" i="1"/>
  <c r="FT1285" i="1"/>
  <c r="FS1285" i="1"/>
  <c r="FR1285" i="1"/>
  <c r="FQ1285" i="1"/>
  <c r="FX1285" i="1"/>
  <c r="FW1285" i="1"/>
  <c r="FR896" i="1"/>
  <c r="FQ896" i="1"/>
  <c r="FX896" i="1"/>
  <c r="FW896" i="1"/>
  <c r="FV896" i="1"/>
  <c r="FT896" i="1"/>
  <c r="FS896" i="1"/>
  <c r="FU896" i="1"/>
  <c r="FR540" i="1"/>
  <c r="FQ540" i="1"/>
  <c r="FX540" i="1"/>
  <c r="FW540" i="1"/>
  <c r="FV540" i="1"/>
  <c r="FU540" i="1"/>
  <c r="FT540" i="1"/>
  <c r="FS540" i="1"/>
  <c r="FS363" i="1"/>
  <c r="FR363" i="1"/>
  <c r="FQ363" i="1"/>
  <c r="FX363" i="1"/>
  <c r="FW363" i="1"/>
  <c r="FT363" i="1"/>
  <c r="FV363" i="1"/>
  <c r="FU363" i="1"/>
  <c r="EV797" i="1"/>
  <c r="FN797" i="1" s="1"/>
  <c r="EJ549" i="1"/>
  <c r="FH549" i="1" s="1"/>
  <c r="FI549" i="1"/>
  <c r="EV549" i="1"/>
  <c r="FN549" i="1" s="1"/>
  <c r="EJ1538" i="1"/>
  <c r="FH1538" i="1" s="1"/>
  <c r="EV1538" i="1"/>
  <c r="FN1538" i="1" s="1"/>
  <c r="FI1538" i="1"/>
  <c r="EV661" i="1"/>
  <c r="FN661" i="1" s="1"/>
  <c r="FT1350" i="1"/>
  <c r="FW1350" i="1"/>
  <c r="FV1350" i="1"/>
  <c r="FU1350" i="1"/>
  <c r="FS1350" i="1"/>
  <c r="FR1350" i="1"/>
  <c r="FQ1350" i="1"/>
  <c r="FX1350" i="1"/>
  <c r="FR610" i="1"/>
  <c r="FQ610" i="1"/>
  <c r="FX610" i="1"/>
  <c r="FW610" i="1"/>
  <c r="FV610" i="1"/>
  <c r="FU610" i="1"/>
  <c r="FT610" i="1"/>
  <c r="FS610" i="1"/>
  <c r="FV568" i="1"/>
  <c r="FU568" i="1"/>
  <c r="FT568" i="1"/>
  <c r="FS568" i="1"/>
  <c r="FR568" i="1"/>
  <c r="FX568" i="1"/>
  <c r="FW568" i="1"/>
  <c r="FQ568" i="1"/>
  <c r="FW1128" i="1"/>
  <c r="FV1128" i="1"/>
  <c r="FT1128" i="1"/>
  <c r="FS1128" i="1"/>
  <c r="FR1128" i="1"/>
  <c r="FQ1128" i="1"/>
  <c r="FX1128" i="1"/>
  <c r="FU1128" i="1"/>
  <c r="FT274" i="1"/>
  <c r="FS274" i="1"/>
  <c r="FR274" i="1"/>
  <c r="FQ274" i="1"/>
  <c r="FX274" i="1"/>
  <c r="FW274" i="1"/>
  <c r="FV274" i="1"/>
  <c r="FU274" i="1"/>
  <c r="EV385" i="1"/>
  <c r="FN385" i="1" s="1"/>
  <c r="FI385" i="1"/>
  <c r="EJ385" i="1"/>
  <c r="FH385" i="1" s="1"/>
  <c r="FU1531" i="1"/>
  <c r="FT1531" i="1"/>
  <c r="FS1531" i="1"/>
  <c r="FR1531" i="1"/>
  <c r="FQ1531" i="1"/>
  <c r="FX1531" i="1"/>
  <c r="FW1531" i="1"/>
  <c r="FV1531" i="1"/>
  <c r="EV546" i="1"/>
  <c r="FN546" i="1" s="1"/>
  <c r="EV1446" i="1"/>
  <c r="FN1446" i="1" s="1"/>
  <c r="FI1446" i="1"/>
  <c r="EJ1446" i="1"/>
  <c r="FH1446" i="1" s="1"/>
  <c r="EJ1332" i="1"/>
  <c r="FH1332" i="1" s="1"/>
  <c r="FV684" i="1"/>
  <c r="FU684" i="1"/>
  <c r="FT684" i="1"/>
  <c r="FS684" i="1"/>
  <c r="FR684" i="1"/>
  <c r="FQ684" i="1"/>
  <c r="FX684" i="1"/>
  <c r="FW684" i="1"/>
  <c r="FT608" i="1"/>
  <c r="FS608" i="1"/>
  <c r="FR608" i="1"/>
  <c r="FQ608" i="1"/>
  <c r="FX608" i="1"/>
  <c r="FW608" i="1"/>
  <c r="FV608" i="1"/>
  <c r="FU608" i="1"/>
  <c r="FQ111" i="1"/>
  <c r="FX111" i="1"/>
  <c r="FV111" i="1"/>
  <c r="FU111" i="1"/>
  <c r="FT111" i="1"/>
  <c r="FW111" i="1"/>
  <c r="FS111" i="1"/>
  <c r="FR111" i="1"/>
  <c r="FV1048" i="1"/>
  <c r="FU1048" i="1"/>
  <c r="FT1048" i="1"/>
  <c r="FS1048" i="1"/>
  <c r="FR1048" i="1"/>
  <c r="FQ1048" i="1"/>
  <c r="FX1048" i="1"/>
  <c r="FW1048" i="1"/>
  <c r="FU964" i="1"/>
  <c r="FT964" i="1"/>
  <c r="FS964" i="1"/>
  <c r="FR964" i="1"/>
  <c r="FQ964" i="1"/>
  <c r="FW964" i="1"/>
  <c r="FV964" i="1"/>
  <c r="FX964" i="1"/>
  <c r="EV192" i="1"/>
  <c r="FN192" i="1" s="1"/>
  <c r="FX1509" i="1"/>
  <c r="FW1509" i="1"/>
  <c r="FV1509" i="1"/>
  <c r="FU1509" i="1"/>
  <c r="FT1509" i="1"/>
  <c r="FS1509" i="1"/>
  <c r="FQ1509" i="1"/>
  <c r="FR1509" i="1"/>
  <c r="FQ1467" i="1"/>
  <c r="FX1467" i="1"/>
  <c r="FW1467" i="1"/>
  <c r="FV1467" i="1"/>
  <c r="FU1467" i="1"/>
  <c r="FS1467" i="1"/>
  <c r="FT1467" i="1"/>
  <c r="FR1467" i="1"/>
  <c r="FX1548" i="1"/>
  <c r="FW1548" i="1"/>
  <c r="FV1548" i="1"/>
  <c r="FU1548" i="1"/>
  <c r="FR1548" i="1"/>
  <c r="FT1548" i="1"/>
  <c r="FQ1548" i="1"/>
  <c r="FS1548" i="1"/>
  <c r="FX260" i="1"/>
  <c r="FW260" i="1"/>
  <c r="FV260" i="1"/>
  <c r="FU260" i="1"/>
  <c r="FT260" i="1"/>
  <c r="FS260" i="1"/>
  <c r="FR260" i="1"/>
  <c r="FQ260" i="1"/>
  <c r="EJ1567" i="1"/>
  <c r="FH1567" i="1" s="1"/>
  <c r="EJ1080" i="1"/>
  <c r="FH1080" i="1" s="1"/>
  <c r="FI1080" i="1"/>
  <c r="EV1080" i="1"/>
  <c r="FN1080" i="1" s="1"/>
  <c r="FR600" i="1"/>
  <c r="FQ600" i="1"/>
  <c r="FX600" i="1"/>
  <c r="FW600" i="1"/>
  <c r="FV600" i="1"/>
  <c r="FU600" i="1"/>
  <c r="FT600" i="1"/>
  <c r="FS600" i="1"/>
  <c r="FX1551" i="1"/>
  <c r="FW1551" i="1"/>
  <c r="FV1551" i="1"/>
  <c r="FU1551" i="1"/>
  <c r="FR1551" i="1"/>
  <c r="FQ1551" i="1"/>
  <c r="FT1551" i="1"/>
  <c r="FS1551" i="1"/>
  <c r="FQ1234" i="1"/>
  <c r="FX1234" i="1"/>
  <c r="FW1234" i="1"/>
  <c r="FV1234" i="1"/>
  <c r="FU1234" i="1"/>
  <c r="FT1234" i="1"/>
  <c r="FS1234" i="1"/>
  <c r="FR1234" i="1"/>
  <c r="EJ532" i="1"/>
  <c r="FH532" i="1" s="1"/>
  <c r="FR1127" i="1"/>
  <c r="FQ1127" i="1"/>
  <c r="FW1127" i="1"/>
  <c r="FV1127" i="1"/>
  <c r="FT1127" i="1"/>
  <c r="FX1127" i="1"/>
  <c r="FU1127" i="1"/>
  <c r="FS1127" i="1"/>
  <c r="FU515" i="1"/>
  <c r="FT515" i="1"/>
  <c r="FQ515" i="1"/>
  <c r="FX515" i="1"/>
  <c r="FW515" i="1"/>
  <c r="FV515" i="1"/>
  <c r="FS515" i="1"/>
  <c r="FR515" i="1"/>
  <c r="FV1566" i="1"/>
  <c r="FU1566" i="1"/>
  <c r="FT1566" i="1"/>
  <c r="FS1566" i="1"/>
  <c r="FX1566" i="1"/>
  <c r="FW1566" i="1"/>
  <c r="FR1566" i="1"/>
  <c r="FQ1566" i="1"/>
  <c r="FS97" i="1"/>
  <c r="FR97" i="1"/>
  <c r="FX97" i="1"/>
  <c r="FW97" i="1"/>
  <c r="FV97" i="1"/>
  <c r="FU97" i="1"/>
  <c r="FQ97" i="1"/>
  <c r="FT97" i="1"/>
  <c r="FQ818" i="1"/>
  <c r="FX818" i="1"/>
  <c r="FW818" i="1"/>
  <c r="FV818" i="1"/>
  <c r="FU818" i="1"/>
  <c r="FT818" i="1"/>
  <c r="FS818" i="1"/>
  <c r="FR818" i="1"/>
  <c r="FV1382" i="1"/>
  <c r="FU1382" i="1"/>
  <c r="FT1382" i="1"/>
  <c r="FS1382" i="1"/>
  <c r="FR1382" i="1"/>
  <c r="FX1382" i="1"/>
  <c r="FW1382" i="1"/>
  <c r="FQ1382" i="1"/>
  <c r="FV594" i="1"/>
  <c r="FU594" i="1"/>
  <c r="FT594" i="1"/>
  <c r="FS594" i="1"/>
  <c r="FR594" i="1"/>
  <c r="FQ594" i="1"/>
  <c r="FX594" i="1"/>
  <c r="FW594" i="1"/>
  <c r="FR1559" i="1"/>
  <c r="FQ1559" i="1"/>
  <c r="FW1559" i="1"/>
  <c r="FX1559" i="1"/>
  <c r="FT1559" i="1"/>
  <c r="FU1559" i="1"/>
  <c r="FV1559" i="1"/>
  <c r="FS1559" i="1"/>
  <c r="FT686" i="1"/>
  <c r="FS686" i="1"/>
  <c r="FR686" i="1"/>
  <c r="FQ686" i="1"/>
  <c r="FX686" i="1"/>
  <c r="FW686" i="1"/>
  <c r="FV686" i="1"/>
  <c r="FU686" i="1"/>
  <c r="FT1340" i="1"/>
  <c r="FS1340" i="1"/>
  <c r="FQ1340" i="1"/>
  <c r="FX1340" i="1"/>
  <c r="FW1340" i="1"/>
  <c r="FU1340" i="1"/>
  <c r="FV1340" i="1"/>
  <c r="FR1340" i="1"/>
  <c r="EJ1165" i="1"/>
  <c r="FH1165" i="1" s="1"/>
  <c r="EV440" i="1"/>
  <c r="FN440" i="1" s="1"/>
  <c r="EJ440" i="1"/>
  <c r="FH440" i="1" s="1"/>
  <c r="FI440" i="1"/>
  <c r="FT1164" i="1"/>
  <c r="FS1164" i="1"/>
  <c r="FR1164" i="1"/>
  <c r="FQ1164" i="1"/>
  <c r="FX1164" i="1"/>
  <c r="FW1164" i="1"/>
  <c r="FV1164" i="1"/>
  <c r="FU1164" i="1"/>
  <c r="EJ491" i="1"/>
  <c r="FH491" i="1" s="1"/>
  <c r="FI491" i="1"/>
  <c r="EV491" i="1"/>
  <c r="FN491" i="1" s="1"/>
  <c r="FI829" i="1"/>
  <c r="EV829" i="1"/>
  <c r="FN829" i="1" s="1"/>
  <c r="EJ829" i="1"/>
  <c r="FH829" i="1" s="1"/>
  <c r="FW407" i="1"/>
  <c r="FT407" i="1"/>
  <c r="FR407" i="1"/>
  <c r="FQ407" i="1"/>
  <c r="FX407" i="1"/>
  <c r="FV407" i="1"/>
  <c r="FU407" i="1"/>
  <c r="FS407" i="1"/>
  <c r="EJ1528" i="1"/>
  <c r="FH1528" i="1" s="1"/>
  <c r="FI1528" i="1"/>
  <c r="EV1528" i="1"/>
  <c r="FN1528" i="1" s="1"/>
  <c r="EJ1223" i="1"/>
  <c r="FH1223" i="1" s="1"/>
  <c r="FX246" i="1"/>
  <c r="FW246" i="1"/>
  <c r="FV246" i="1"/>
  <c r="FU246" i="1"/>
  <c r="FT246" i="1"/>
  <c r="FS246" i="1"/>
  <c r="FR246" i="1"/>
  <c r="FQ246" i="1"/>
  <c r="FV77" i="1"/>
  <c r="FU77" i="1"/>
  <c r="FS77" i="1"/>
  <c r="FR77" i="1"/>
  <c r="FQ77" i="1"/>
  <c r="FX77" i="1"/>
  <c r="FW77" i="1"/>
  <c r="FT77" i="1"/>
  <c r="FQ774" i="1"/>
  <c r="FX774" i="1"/>
  <c r="FW774" i="1"/>
  <c r="FV774" i="1"/>
  <c r="FU774" i="1"/>
  <c r="FT774" i="1"/>
  <c r="FS774" i="1"/>
  <c r="FR774" i="1"/>
  <c r="FQ1601" i="1"/>
  <c r="FX1601" i="1"/>
  <c r="FW1601" i="1"/>
  <c r="FV1601" i="1"/>
  <c r="FU1601" i="1"/>
  <c r="FS1601" i="1"/>
  <c r="FT1601" i="1"/>
  <c r="FR1601" i="1"/>
  <c r="FX547" i="1"/>
  <c r="FW547" i="1"/>
  <c r="FV547" i="1"/>
  <c r="FU547" i="1"/>
  <c r="FT547" i="1"/>
  <c r="FS547" i="1"/>
  <c r="FR547" i="1"/>
  <c r="FQ547" i="1"/>
  <c r="EJ471" i="1"/>
  <c r="FH471" i="1" s="1"/>
  <c r="FI471" i="1"/>
  <c r="EV471" i="1"/>
  <c r="FN471" i="1" s="1"/>
  <c r="EV1217" i="1"/>
  <c r="FN1217" i="1" s="1"/>
  <c r="EJ1217" i="1"/>
  <c r="FH1217" i="1" s="1"/>
  <c r="FI1217" i="1"/>
  <c r="FU1504" i="1"/>
  <c r="FT1504" i="1"/>
  <c r="FS1504" i="1"/>
  <c r="FR1504" i="1"/>
  <c r="FQ1504" i="1"/>
  <c r="FX1504" i="1"/>
  <c r="FW1504" i="1"/>
  <c r="FV1504" i="1"/>
  <c r="EV1522" i="1"/>
  <c r="FN1522" i="1" s="1"/>
  <c r="FV1409" i="1"/>
  <c r="FT1409" i="1"/>
  <c r="FW1409" i="1"/>
  <c r="FU1409" i="1"/>
  <c r="FS1409" i="1"/>
  <c r="FR1409" i="1"/>
  <c r="FQ1409" i="1"/>
  <c r="FX1409" i="1"/>
  <c r="FV861" i="1"/>
  <c r="FU861" i="1"/>
  <c r="FS861" i="1"/>
  <c r="FW861" i="1"/>
  <c r="FT861" i="1"/>
  <c r="FR861" i="1"/>
  <c r="FQ861" i="1"/>
  <c r="FX861" i="1"/>
  <c r="FU405" i="1"/>
  <c r="FR405" i="1"/>
  <c r="FX405" i="1"/>
  <c r="FW405" i="1"/>
  <c r="FV405" i="1"/>
  <c r="FT405" i="1"/>
  <c r="FS405" i="1"/>
  <c r="FQ405" i="1"/>
  <c r="FT333" i="1"/>
  <c r="FS333" i="1"/>
  <c r="FR333" i="1"/>
  <c r="FQ333" i="1"/>
  <c r="FX333" i="1"/>
  <c r="FU333" i="1"/>
  <c r="FW333" i="1"/>
  <c r="FV333" i="1"/>
  <c r="FW295" i="1"/>
  <c r="FV295" i="1"/>
  <c r="FU295" i="1"/>
  <c r="FT295" i="1"/>
  <c r="FS295" i="1"/>
  <c r="FX295" i="1"/>
  <c r="FR295" i="1"/>
  <c r="FQ295" i="1"/>
  <c r="FR1357" i="1"/>
  <c r="FX1357" i="1"/>
  <c r="FV1357" i="1"/>
  <c r="FU1357" i="1"/>
  <c r="FT1357" i="1"/>
  <c r="FW1357" i="1"/>
  <c r="FS1357" i="1"/>
  <c r="FQ1357" i="1"/>
  <c r="EJ1076" i="1"/>
  <c r="FH1076" i="1" s="1"/>
  <c r="EV1065" i="1"/>
  <c r="FN1065" i="1" s="1"/>
  <c r="FU698" i="1"/>
  <c r="FT698" i="1"/>
  <c r="FS698" i="1"/>
  <c r="FR698" i="1"/>
  <c r="FQ698" i="1"/>
  <c r="FX698" i="1"/>
  <c r="FW698" i="1"/>
  <c r="FV698" i="1"/>
  <c r="FX384" i="1"/>
  <c r="FW384" i="1"/>
  <c r="FV384" i="1"/>
  <c r="FU384" i="1"/>
  <c r="FT384" i="1"/>
  <c r="FS384" i="1"/>
  <c r="FR384" i="1"/>
  <c r="FQ384" i="1"/>
  <c r="FV1390" i="1"/>
  <c r="FU1390" i="1"/>
  <c r="FT1390" i="1"/>
  <c r="FS1390" i="1"/>
  <c r="FR1390" i="1"/>
  <c r="FX1390" i="1"/>
  <c r="FW1390" i="1"/>
  <c r="FQ1390" i="1"/>
  <c r="FI915" i="1"/>
  <c r="EV915" i="1"/>
  <c r="FN915" i="1" s="1"/>
  <c r="EJ915" i="1"/>
  <c r="FH915" i="1" s="1"/>
  <c r="EJ231" i="1"/>
  <c r="FH231" i="1" s="1"/>
  <c r="FU1088" i="1"/>
  <c r="FT1088" i="1"/>
  <c r="FS1088" i="1"/>
  <c r="FR1088" i="1"/>
  <c r="FQ1088" i="1"/>
  <c r="FX1088" i="1"/>
  <c r="FW1088" i="1"/>
  <c r="FV1088" i="1"/>
  <c r="FT1278" i="1"/>
  <c r="FS1278" i="1"/>
  <c r="FR1278" i="1"/>
  <c r="FQ1278" i="1"/>
  <c r="FX1278" i="1"/>
  <c r="FW1278" i="1"/>
  <c r="FV1278" i="1"/>
  <c r="FU1278" i="1"/>
  <c r="FV406" i="1"/>
  <c r="FS406" i="1"/>
  <c r="FU406" i="1"/>
  <c r="FT406" i="1"/>
  <c r="FR406" i="1"/>
  <c r="FQ406" i="1"/>
  <c r="FX406" i="1"/>
  <c r="FW406" i="1"/>
  <c r="FQ677" i="1"/>
  <c r="FX677" i="1"/>
  <c r="FW677" i="1"/>
  <c r="FV677" i="1"/>
  <c r="FU677" i="1"/>
  <c r="FT677" i="1"/>
  <c r="FS677" i="1"/>
  <c r="FR677" i="1"/>
  <c r="EJ1190" i="1"/>
  <c r="FH1190" i="1" s="1"/>
  <c r="FT1455" i="1"/>
  <c r="FR1455" i="1"/>
  <c r="FW1455" i="1"/>
  <c r="FV1455" i="1"/>
  <c r="FU1455" i="1"/>
  <c r="FS1455" i="1"/>
  <c r="FQ1455" i="1"/>
  <c r="FX1455" i="1"/>
  <c r="EV1562" i="1"/>
  <c r="FN1562" i="1" s="1"/>
  <c r="FI1562" i="1"/>
  <c r="EJ1562" i="1"/>
  <c r="FH1562" i="1" s="1"/>
  <c r="FW1406" i="1"/>
  <c r="FV1406" i="1"/>
  <c r="FU1406" i="1"/>
  <c r="FT1406" i="1"/>
  <c r="FS1406" i="1"/>
  <c r="FR1406" i="1"/>
  <c r="FX1406" i="1"/>
  <c r="FQ1406" i="1"/>
  <c r="EJ666" i="1"/>
  <c r="FH666" i="1" s="1"/>
  <c r="FI666" i="1"/>
  <c r="EV666" i="1"/>
  <c r="FN666" i="1" s="1"/>
  <c r="FW281" i="1"/>
  <c r="FV281" i="1"/>
  <c r="FU281" i="1"/>
  <c r="FT281" i="1"/>
  <c r="FS281" i="1"/>
  <c r="FX281" i="1"/>
  <c r="FR281" i="1"/>
  <c r="FQ281" i="1"/>
  <c r="EJ1415" i="1"/>
  <c r="FH1415" i="1" s="1"/>
  <c r="FI1415" i="1"/>
  <c r="EV1415" i="1"/>
  <c r="FN1415" i="1" s="1"/>
  <c r="FW805" i="1"/>
  <c r="FV805" i="1"/>
  <c r="FU805" i="1"/>
  <c r="FT805" i="1"/>
  <c r="FS805" i="1"/>
  <c r="FR805" i="1"/>
  <c r="FQ805" i="1"/>
  <c r="FX805" i="1"/>
  <c r="EV1324" i="1"/>
  <c r="FN1324" i="1" s="1"/>
  <c r="EV1266" i="1"/>
  <c r="FN1266" i="1" s="1"/>
  <c r="FS1038" i="1"/>
  <c r="FR1038" i="1"/>
  <c r="FQ1038" i="1"/>
  <c r="FX1038" i="1"/>
  <c r="FW1038" i="1"/>
  <c r="FV1038" i="1"/>
  <c r="FU1038" i="1"/>
  <c r="FT1038" i="1"/>
  <c r="FR739" i="1"/>
  <c r="FX739" i="1"/>
  <c r="FW739" i="1"/>
  <c r="FS739" i="1"/>
  <c r="FQ739" i="1"/>
  <c r="FV739" i="1"/>
  <c r="FU739" i="1"/>
  <c r="FT739" i="1"/>
  <c r="FS1110" i="1"/>
  <c r="EV660" i="1"/>
  <c r="FN660" i="1" s="1"/>
  <c r="FV358" i="1"/>
  <c r="FU358" i="1"/>
  <c r="FT358" i="1"/>
  <c r="FS358" i="1"/>
  <c r="FR358" i="1"/>
  <c r="FX358" i="1"/>
  <c r="FW358" i="1"/>
  <c r="FQ358" i="1"/>
  <c r="FX1152" i="1"/>
  <c r="FV1392" i="1"/>
  <c r="FU1392" i="1"/>
  <c r="FT1392" i="1"/>
  <c r="FS1392" i="1"/>
  <c r="FR1392" i="1"/>
  <c r="FX1392" i="1"/>
  <c r="FW1392" i="1"/>
  <c r="FQ1392" i="1"/>
  <c r="FR904" i="1"/>
  <c r="FQ904" i="1"/>
  <c r="FX904" i="1"/>
  <c r="FW904" i="1"/>
  <c r="FV904" i="1"/>
  <c r="FT904" i="1"/>
  <c r="FS904" i="1"/>
  <c r="FU904" i="1"/>
  <c r="FT1213" i="1"/>
  <c r="FS1213" i="1"/>
  <c r="FR1213" i="1"/>
  <c r="FQ1213" i="1"/>
  <c r="FX1213" i="1"/>
  <c r="FW1213" i="1"/>
  <c r="FV1213" i="1"/>
  <c r="FU1213" i="1"/>
  <c r="FW877" i="1"/>
  <c r="FV877" i="1"/>
  <c r="FU877" i="1"/>
  <c r="FT877" i="1"/>
  <c r="FS877" i="1"/>
  <c r="FQ877" i="1"/>
  <c r="FX877" i="1"/>
  <c r="FR877" i="1"/>
  <c r="EJ414" i="1"/>
  <c r="FH414" i="1" s="1"/>
  <c r="FS741" i="1"/>
  <c r="FX741" i="1"/>
  <c r="FV741" i="1"/>
  <c r="FU741" i="1"/>
  <c r="FT741" i="1"/>
  <c r="FR741" i="1"/>
  <c r="FQ741" i="1"/>
  <c r="FW741" i="1"/>
  <c r="FQ1304" i="1"/>
  <c r="FX1304" i="1"/>
  <c r="FW1304" i="1"/>
  <c r="FV1304" i="1"/>
  <c r="FU1304" i="1"/>
  <c r="FT1304" i="1"/>
  <c r="FS1304" i="1"/>
  <c r="FR1304" i="1"/>
  <c r="FS910" i="1"/>
  <c r="FR910" i="1"/>
  <c r="FQ910" i="1"/>
  <c r="FX910" i="1"/>
  <c r="FW910" i="1"/>
  <c r="FU910" i="1"/>
  <c r="FT910" i="1"/>
  <c r="FV910" i="1"/>
  <c r="FR821" i="1"/>
  <c r="FQ821" i="1"/>
  <c r="FX821" i="1"/>
  <c r="FW821" i="1"/>
  <c r="FV821" i="1"/>
  <c r="FU821" i="1"/>
  <c r="FT821" i="1"/>
  <c r="FS821" i="1"/>
  <c r="EJ346" i="1"/>
  <c r="FH346" i="1" s="1"/>
  <c r="FX1179" i="1"/>
  <c r="FV1179" i="1"/>
  <c r="FT1179" i="1"/>
  <c r="FS1179" i="1"/>
  <c r="FR1179" i="1"/>
  <c r="FQ1179" i="1"/>
  <c r="FU1179" i="1"/>
  <c r="FW1179" i="1"/>
  <c r="FT26" i="1"/>
  <c r="FS26" i="1"/>
  <c r="FQ26" i="1"/>
  <c r="FX26" i="1"/>
  <c r="FW26" i="1"/>
  <c r="FV26" i="1"/>
  <c r="FU26" i="1"/>
  <c r="FR26" i="1"/>
  <c r="FV978" i="1"/>
  <c r="FT978" i="1"/>
  <c r="FS978" i="1"/>
  <c r="FR978" i="1"/>
  <c r="FQ978" i="1"/>
  <c r="FX978" i="1"/>
  <c r="FW978" i="1"/>
  <c r="FU978" i="1"/>
  <c r="EJ1180" i="1"/>
  <c r="FH1180" i="1" s="1"/>
  <c r="FV142" i="1"/>
  <c r="FU142" i="1"/>
  <c r="FT142" i="1"/>
  <c r="FS142" i="1"/>
  <c r="FR142" i="1"/>
  <c r="FQ142" i="1"/>
  <c r="FX142" i="1"/>
  <c r="FW142" i="1"/>
  <c r="FV45" i="1"/>
  <c r="FU45" i="1"/>
  <c r="FS45" i="1"/>
  <c r="FR45" i="1"/>
  <c r="FQ45" i="1"/>
  <c r="FX45" i="1"/>
  <c r="FT45" i="1"/>
  <c r="FW45" i="1"/>
  <c r="FR453" i="1"/>
  <c r="FQ453" i="1"/>
  <c r="FX453" i="1"/>
  <c r="FW453" i="1"/>
  <c r="FV453" i="1"/>
  <c r="FS453" i="1"/>
  <c r="FU453" i="1"/>
  <c r="FT453" i="1"/>
  <c r="FS785" i="1"/>
  <c r="FR785" i="1"/>
  <c r="FQ785" i="1"/>
  <c r="FX785" i="1"/>
  <c r="FW785" i="1"/>
  <c r="FV785" i="1"/>
  <c r="FU785" i="1"/>
  <c r="FT785" i="1"/>
  <c r="FR1162" i="1"/>
  <c r="FQ1162" i="1"/>
  <c r="FX1162" i="1"/>
  <c r="FW1162" i="1"/>
  <c r="FV1162" i="1"/>
  <c r="FU1162" i="1"/>
  <c r="FT1162" i="1"/>
  <c r="FS1162" i="1"/>
  <c r="FQ1462" i="1"/>
  <c r="FX1462" i="1"/>
  <c r="FW1462" i="1"/>
  <c r="FV1462" i="1"/>
  <c r="FS1462" i="1"/>
  <c r="FU1462" i="1"/>
  <c r="FT1462" i="1"/>
  <c r="FR1462" i="1"/>
  <c r="FT984" i="1"/>
  <c r="FR984" i="1"/>
  <c r="FQ984" i="1"/>
  <c r="FX984" i="1"/>
  <c r="FW984" i="1"/>
  <c r="FV984" i="1"/>
  <c r="FU984" i="1"/>
  <c r="FS984" i="1"/>
  <c r="EV1185" i="1"/>
  <c r="FN1185" i="1" s="1"/>
  <c r="FQ755" i="1"/>
  <c r="FX755" i="1"/>
  <c r="FW755" i="1"/>
  <c r="FV755" i="1"/>
  <c r="FU755" i="1"/>
  <c r="FT755" i="1"/>
  <c r="FS755" i="1"/>
  <c r="FR755" i="1"/>
  <c r="FQ1289" i="1"/>
  <c r="FX1289" i="1"/>
  <c r="FV1289" i="1"/>
  <c r="FU1289" i="1"/>
  <c r="FT1289" i="1"/>
  <c r="FW1289" i="1"/>
  <c r="FS1289" i="1"/>
  <c r="FR1289" i="1"/>
  <c r="FU973" i="1"/>
  <c r="FS973" i="1"/>
  <c r="FQ973" i="1"/>
  <c r="FX973" i="1"/>
  <c r="FV973" i="1"/>
  <c r="FW973" i="1"/>
  <c r="FT973" i="1"/>
  <c r="FR973" i="1"/>
  <c r="FR746" i="1"/>
  <c r="FQ746" i="1"/>
  <c r="FX746" i="1"/>
  <c r="FW746" i="1"/>
  <c r="FV746" i="1"/>
  <c r="FU746" i="1"/>
  <c r="FT746" i="1"/>
  <c r="FS746" i="1"/>
  <c r="FT1520" i="1"/>
  <c r="FS1520" i="1"/>
  <c r="FR1520" i="1"/>
  <c r="FQ1520" i="1"/>
  <c r="FX1520" i="1"/>
  <c r="FW1520" i="1"/>
  <c r="FU1520" i="1"/>
  <c r="FV1520" i="1"/>
  <c r="FX44" i="1"/>
  <c r="FV44" i="1"/>
  <c r="FW44" i="1"/>
  <c r="FU44" i="1"/>
  <c r="FT44" i="1"/>
  <c r="FS44" i="1"/>
  <c r="FR44" i="1"/>
  <c r="FQ44" i="1"/>
  <c r="FW643" i="1"/>
  <c r="FV643" i="1"/>
  <c r="FU643" i="1"/>
  <c r="FT643" i="1"/>
  <c r="FS643" i="1"/>
  <c r="FR643" i="1"/>
  <c r="FQ643" i="1"/>
  <c r="FX643" i="1"/>
  <c r="FU1345" i="1"/>
  <c r="FT1345" i="1"/>
  <c r="FR1345" i="1"/>
  <c r="FQ1345" i="1"/>
  <c r="FX1345" i="1"/>
  <c r="FV1345" i="1"/>
  <c r="FW1345" i="1"/>
  <c r="FS1345" i="1"/>
  <c r="FX1229" i="1"/>
  <c r="FW1229" i="1"/>
  <c r="FV1229" i="1"/>
  <c r="FU1229" i="1"/>
  <c r="FT1229" i="1"/>
  <c r="FS1229" i="1"/>
  <c r="FR1229" i="1"/>
  <c r="FQ1229" i="1"/>
  <c r="FW1256" i="1"/>
  <c r="FV1256" i="1"/>
  <c r="FU1256" i="1"/>
  <c r="FT1256" i="1"/>
  <c r="FS1256" i="1"/>
  <c r="FR1256" i="1"/>
  <c r="FQ1256" i="1"/>
  <c r="FX1256" i="1"/>
  <c r="FQ475" i="1"/>
  <c r="FX475" i="1"/>
  <c r="FW475" i="1"/>
  <c r="FV475" i="1"/>
  <c r="FU475" i="1"/>
  <c r="FT475" i="1"/>
  <c r="FS475" i="1"/>
  <c r="FR475" i="1"/>
  <c r="FW975" i="1"/>
  <c r="FU975" i="1"/>
  <c r="FT975" i="1"/>
  <c r="FS975" i="1"/>
  <c r="FR975" i="1"/>
  <c r="FX975" i="1"/>
  <c r="FV975" i="1"/>
  <c r="FQ975" i="1"/>
  <c r="EV1527" i="1"/>
  <c r="FN1527" i="1" s="1"/>
  <c r="FI1527" i="1"/>
  <c r="EJ1527" i="1"/>
  <c r="FH1527" i="1" s="1"/>
  <c r="FX955" i="1"/>
  <c r="FW955" i="1"/>
  <c r="FV955" i="1"/>
  <c r="FU955" i="1"/>
  <c r="FT955" i="1"/>
  <c r="FR955" i="1"/>
  <c r="FQ955" i="1"/>
  <c r="FS955" i="1"/>
  <c r="FT372" i="1"/>
  <c r="FS372" i="1"/>
  <c r="FR372" i="1"/>
  <c r="FQ372" i="1"/>
  <c r="FX372" i="1"/>
  <c r="FW372" i="1"/>
  <c r="FV372" i="1"/>
  <c r="FU372" i="1"/>
  <c r="FX823" i="1"/>
  <c r="FW823" i="1"/>
  <c r="FV823" i="1"/>
  <c r="FU823" i="1"/>
  <c r="FT823" i="1"/>
  <c r="FS823" i="1"/>
  <c r="FR823" i="1"/>
  <c r="FQ823" i="1"/>
  <c r="FT15" i="1"/>
  <c r="FS15" i="1"/>
  <c r="FQ15" i="1"/>
  <c r="FX15" i="1"/>
  <c r="FW15" i="1"/>
  <c r="FV15" i="1"/>
  <c r="FR15" i="1"/>
  <c r="FU15" i="1"/>
  <c r="FS169" i="1"/>
  <c r="FW169" i="1"/>
  <c r="FX169" i="1"/>
  <c r="FU169" i="1"/>
  <c r="FT169" i="1"/>
  <c r="FR169" i="1"/>
  <c r="FQ169" i="1"/>
  <c r="FV169" i="1"/>
  <c r="FX1480" i="1"/>
  <c r="FW1480" i="1"/>
  <c r="FV1480" i="1"/>
  <c r="FS1480" i="1"/>
  <c r="FU1480" i="1"/>
  <c r="FR1480" i="1"/>
  <c r="FT1480" i="1"/>
  <c r="FQ1480" i="1"/>
  <c r="FU1371" i="1"/>
  <c r="FT1371" i="1"/>
  <c r="FQ1371" i="1"/>
  <c r="FW1371" i="1"/>
  <c r="FX1371" i="1"/>
  <c r="FV1371" i="1"/>
  <c r="FS1371" i="1"/>
  <c r="FR1371" i="1"/>
  <c r="FU232" i="1"/>
  <c r="FT232" i="1"/>
  <c r="FS232" i="1"/>
  <c r="FR232" i="1"/>
  <c r="FQ232" i="1"/>
  <c r="FX232" i="1"/>
  <c r="FW232" i="1"/>
  <c r="FV232" i="1"/>
  <c r="EJ1131" i="1"/>
  <c r="FH1131" i="1" s="1"/>
  <c r="FR884" i="1"/>
  <c r="FQ884" i="1"/>
  <c r="FX884" i="1"/>
  <c r="FW884" i="1"/>
  <c r="FV884" i="1"/>
  <c r="FT884" i="1"/>
  <c r="FS884" i="1"/>
  <c r="FU884" i="1"/>
  <c r="FU341" i="1"/>
  <c r="FT341" i="1"/>
  <c r="FS341" i="1"/>
  <c r="FR341" i="1"/>
  <c r="FQ341" i="1"/>
  <c r="FX341" i="1"/>
  <c r="FW341" i="1"/>
  <c r="FV341" i="1"/>
  <c r="FT1063" i="1"/>
  <c r="FS1063" i="1"/>
  <c r="FR1063" i="1"/>
  <c r="FQ1063" i="1"/>
  <c r="FX1063" i="1"/>
  <c r="FW1063" i="1"/>
  <c r="FV1063" i="1"/>
  <c r="FU1063" i="1"/>
  <c r="FV1473" i="1"/>
  <c r="FU1473" i="1"/>
  <c r="FT1473" i="1"/>
  <c r="FQ1473" i="1"/>
  <c r="FX1473" i="1"/>
  <c r="FW1473" i="1"/>
  <c r="FS1473" i="1"/>
  <c r="FR1473" i="1"/>
  <c r="FX760" i="1"/>
  <c r="FW760" i="1"/>
  <c r="FV760" i="1"/>
  <c r="FU760" i="1"/>
  <c r="FT760" i="1"/>
  <c r="FS760" i="1"/>
  <c r="FR760" i="1"/>
  <c r="FQ760" i="1"/>
  <c r="FX1195" i="1"/>
  <c r="FV1195" i="1"/>
  <c r="FT1195" i="1"/>
  <c r="FS1195" i="1"/>
  <c r="FR1195" i="1"/>
  <c r="FQ1195" i="1"/>
  <c r="FW1195" i="1"/>
  <c r="FU1195" i="1"/>
  <c r="FW1563" i="1"/>
  <c r="FV1563" i="1"/>
  <c r="FU1563" i="1"/>
  <c r="FT1563" i="1"/>
  <c r="FQ1563" i="1"/>
  <c r="FX1563" i="1"/>
  <c r="FS1563" i="1"/>
  <c r="FR1563" i="1"/>
  <c r="FI182" i="1"/>
  <c r="EV182" i="1"/>
  <c r="FN182" i="1" s="1"/>
  <c r="EJ182" i="1"/>
  <c r="FH182" i="1" s="1"/>
  <c r="FV1020" i="1"/>
  <c r="FT1020" i="1"/>
  <c r="FR1020" i="1"/>
  <c r="FX1020" i="1"/>
  <c r="FW1020" i="1"/>
  <c r="FU1020" i="1"/>
  <c r="FS1020" i="1"/>
  <c r="FQ1020" i="1"/>
  <c r="EJ1432" i="1"/>
  <c r="FH1432" i="1" s="1"/>
  <c r="FI1432" i="1"/>
  <c r="EV1432" i="1"/>
  <c r="FN1432" i="1" s="1"/>
  <c r="FQ1084" i="1"/>
  <c r="FX1084" i="1"/>
  <c r="FW1084" i="1"/>
  <c r="FV1084" i="1"/>
  <c r="FU1084" i="1"/>
  <c r="FT1084" i="1"/>
  <c r="FS1084" i="1"/>
  <c r="FR1084" i="1"/>
  <c r="FQ28" i="1"/>
  <c r="FX28" i="1"/>
  <c r="FV28" i="1"/>
  <c r="FU28" i="1"/>
  <c r="FT28" i="1"/>
  <c r="FW28" i="1"/>
  <c r="FS28" i="1"/>
  <c r="FR28" i="1"/>
  <c r="EJ1429" i="1"/>
  <c r="FH1429" i="1" s="1"/>
  <c r="FR1147" i="1"/>
  <c r="FQ1147" i="1"/>
  <c r="FX1147" i="1"/>
  <c r="FW1147" i="1"/>
  <c r="FV1147" i="1"/>
  <c r="FU1147" i="1"/>
  <c r="FT1147" i="1"/>
  <c r="FS1147" i="1"/>
  <c r="FW922" i="1"/>
  <c r="FV922" i="1"/>
  <c r="FU922" i="1"/>
  <c r="FT922" i="1"/>
  <c r="FS922" i="1"/>
  <c r="FQ922" i="1"/>
  <c r="FX922" i="1"/>
  <c r="FR922" i="1"/>
  <c r="FX248" i="1"/>
  <c r="FW248" i="1"/>
  <c r="FV248" i="1"/>
  <c r="FU248" i="1"/>
  <c r="FT248" i="1"/>
  <c r="FR248" i="1"/>
  <c r="FQ248" i="1"/>
  <c r="FS248" i="1"/>
  <c r="FI855" i="1"/>
  <c r="EV855" i="1"/>
  <c r="FN855" i="1" s="1"/>
  <c r="EJ855" i="1"/>
  <c r="FH855" i="1" s="1"/>
  <c r="FV1394" i="1"/>
  <c r="FU1394" i="1"/>
  <c r="FT1394" i="1"/>
  <c r="FS1394" i="1"/>
  <c r="FR1394" i="1"/>
  <c r="FX1394" i="1"/>
  <c r="FQ1394" i="1"/>
  <c r="FW1394" i="1"/>
  <c r="FT1326" i="1"/>
  <c r="FS1326" i="1"/>
  <c r="FR1326" i="1"/>
  <c r="FQ1326" i="1"/>
  <c r="FX1326" i="1"/>
  <c r="FW1326" i="1"/>
  <c r="FV1326" i="1"/>
  <c r="FU1326" i="1"/>
  <c r="FX1168" i="1"/>
  <c r="FW1168" i="1"/>
  <c r="FV1168" i="1"/>
  <c r="FU1168" i="1"/>
  <c r="FT1168" i="1"/>
  <c r="FS1168" i="1"/>
  <c r="FR1168" i="1"/>
  <c r="FQ1168" i="1"/>
  <c r="FR1007" i="1"/>
  <c r="FX1007" i="1"/>
  <c r="FW1007" i="1"/>
  <c r="FV1007" i="1"/>
  <c r="FU1007" i="1"/>
  <c r="FT1007" i="1"/>
  <c r="FS1007" i="1"/>
  <c r="FQ1007" i="1"/>
  <c r="FS379" i="1"/>
  <c r="FR379" i="1"/>
  <c r="FQ379" i="1"/>
  <c r="FX379" i="1"/>
  <c r="FW379" i="1"/>
  <c r="FV379" i="1"/>
  <c r="FU379" i="1"/>
  <c r="FT379" i="1"/>
  <c r="FR1311" i="1"/>
  <c r="FQ1311" i="1"/>
  <c r="FX1311" i="1"/>
  <c r="FW1311" i="1"/>
  <c r="FV1311" i="1"/>
  <c r="FU1311" i="1"/>
  <c r="FT1311" i="1"/>
  <c r="FS1311" i="1"/>
  <c r="FR957" i="1"/>
  <c r="FQ957" i="1"/>
  <c r="FX957" i="1"/>
  <c r="FW957" i="1"/>
  <c r="FV957" i="1"/>
  <c r="FT957" i="1"/>
  <c r="FS957" i="1"/>
  <c r="FU957" i="1"/>
  <c r="EV532" i="1"/>
  <c r="FN532" i="1" s="1"/>
  <c r="EV489" i="1"/>
  <c r="FN489" i="1" s="1"/>
  <c r="EJ489" i="1"/>
  <c r="FH489" i="1" s="1"/>
  <c r="FI489" i="1"/>
  <c r="FQ1092" i="1"/>
  <c r="FX1092" i="1"/>
  <c r="FW1092" i="1"/>
  <c r="FV1092" i="1"/>
  <c r="FU1092" i="1"/>
  <c r="FT1092" i="1"/>
  <c r="FS1092" i="1"/>
  <c r="FR1092" i="1"/>
  <c r="FQ533" i="1"/>
  <c r="FX533" i="1"/>
  <c r="FW533" i="1"/>
  <c r="FR533" i="1"/>
  <c r="FV533" i="1"/>
  <c r="FT533" i="1"/>
  <c r="FS533" i="1"/>
  <c r="FU533" i="1"/>
  <c r="FQ1524" i="1"/>
  <c r="FX1524" i="1"/>
  <c r="FW1524" i="1"/>
  <c r="FV1524" i="1"/>
  <c r="FU1524" i="1"/>
  <c r="FT1524" i="1"/>
  <c r="FS1524" i="1"/>
  <c r="FR1524" i="1"/>
  <c r="EJ1298" i="1"/>
  <c r="FH1298" i="1" s="1"/>
  <c r="EJ919" i="1"/>
  <c r="FH919" i="1" s="1"/>
  <c r="FI919" i="1"/>
  <c r="EV919" i="1"/>
  <c r="FN919" i="1" s="1"/>
  <c r="EJ665" i="1"/>
  <c r="FH665" i="1" s="1"/>
  <c r="FI665" i="1"/>
  <c r="EV665" i="1"/>
  <c r="FN665" i="1" s="1"/>
  <c r="FS198" i="1"/>
  <c r="FR198" i="1"/>
  <c r="FQ198" i="1"/>
  <c r="FV198" i="1"/>
  <c r="FU198" i="1"/>
  <c r="FT198" i="1"/>
  <c r="FX198" i="1"/>
  <c r="FW198" i="1"/>
  <c r="FX1200" i="1"/>
  <c r="FV1200" i="1"/>
  <c r="FT1200" i="1"/>
  <c r="FS1200" i="1"/>
  <c r="FR1200" i="1"/>
  <c r="FQ1200" i="1"/>
  <c r="FW1200" i="1"/>
  <c r="FU1200" i="1"/>
  <c r="FR426" i="1"/>
  <c r="FQ426" i="1"/>
  <c r="FX426" i="1"/>
  <c r="FW426" i="1"/>
  <c r="FV426" i="1"/>
  <c r="FT426" i="1"/>
  <c r="FS426" i="1"/>
  <c r="FU426" i="1"/>
  <c r="FT364" i="1"/>
  <c r="FS364" i="1"/>
  <c r="FR364" i="1"/>
  <c r="FQ364" i="1"/>
  <c r="FX364" i="1"/>
  <c r="FW364" i="1"/>
  <c r="FV364" i="1"/>
  <c r="FU364" i="1"/>
  <c r="FR1358" i="1"/>
  <c r="FX1358" i="1"/>
  <c r="FV1358" i="1"/>
  <c r="FU1358" i="1"/>
  <c r="FT1358" i="1"/>
  <c r="FS1358" i="1"/>
  <c r="FQ1358" i="1"/>
  <c r="FW1358" i="1"/>
  <c r="FV796" i="1"/>
  <c r="FU796" i="1"/>
  <c r="FT796" i="1"/>
  <c r="FS796" i="1"/>
  <c r="FR796" i="1"/>
  <c r="FQ796" i="1"/>
  <c r="FX796" i="1"/>
  <c r="FW796" i="1"/>
  <c r="FQ697" i="1"/>
  <c r="FX697" i="1"/>
  <c r="FW697" i="1"/>
  <c r="FV697" i="1"/>
  <c r="FU697" i="1"/>
  <c r="FT697" i="1"/>
  <c r="FS697" i="1"/>
  <c r="FR697" i="1"/>
  <c r="EV310" i="1"/>
  <c r="FN310" i="1" s="1"/>
  <c r="FI310" i="1"/>
  <c r="EJ310" i="1"/>
  <c r="FH310" i="1" s="1"/>
  <c r="FU1274" i="1"/>
  <c r="FT1274" i="1"/>
  <c r="FS1274" i="1"/>
  <c r="FR1274" i="1"/>
  <c r="FQ1274" i="1"/>
  <c r="FX1274" i="1"/>
  <c r="FW1274" i="1"/>
  <c r="FV1274" i="1"/>
  <c r="FR572" i="1"/>
  <c r="FQ572" i="1"/>
  <c r="FX572" i="1"/>
  <c r="FW572" i="1"/>
  <c r="FV572" i="1"/>
  <c r="FU572" i="1"/>
  <c r="FT572" i="1"/>
  <c r="FS572" i="1"/>
  <c r="FW121" i="1"/>
  <c r="FU121" i="1"/>
  <c r="FV121" i="1"/>
  <c r="FT121" i="1"/>
  <c r="FS121" i="1"/>
  <c r="FR121" i="1"/>
  <c r="FQ121" i="1"/>
  <c r="FX121" i="1"/>
  <c r="FT642" i="1"/>
  <c r="FS642" i="1"/>
  <c r="FR642" i="1"/>
  <c r="FQ642" i="1"/>
  <c r="FX642" i="1"/>
  <c r="FW642" i="1"/>
  <c r="FV642" i="1"/>
  <c r="FU642" i="1"/>
  <c r="EV863" i="1"/>
  <c r="FN863" i="1" s="1"/>
  <c r="FI863" i="1"/>
  <c r="EJ863" i="1"/>
  <c r="FH863" i="1" s="1"/>
  <c r="FS332" i="1"/>
  <c r="FR332" i="1"/>
  <c r="FQ332" i="1"/>
  <c r="FX332" i="1"/>
  <c r="FW332" i="1"/>
  <c r="FV332" i="1"/>
  <c r="FU332" i="1"/>
  <c r="FT332" i="1"/>
  <c r="FX1488" i="1"/>
  <c r="FU1488" i="1"/>
  <c r="FT1488" i="1"/>
  <c r="FS1488" i="1"/>
  <c r="FR1488" i="1"/>
  <c r="FQ1488" i="1"/>
  <c r="FW1488" i="1"/>
  <c r="FV1488" i="1"/>
  <c r="EV1165" i="1"/>
  <c r="FN1165" i="1" s="1"/>
  <c r="FS683" i="1"/>
  <c r="FR683" i="1"/>
  <c r="FQ683" i="1"/>
  <c r="FX683" i="1"/>
  <c r="FW683" i="1"/>
  <c r="FV683" i="1"/>
  <c r="FU683" i="1"/>
  <c r="FT683" i="1"/>
  <c r="FI1532" i="1"/>
  <c r="EV1532" i="1"/>
  <c r="FN1532" i="1" s="1"/>
  <c r="EJ1532" i="1"/>
  <c r="FH1532" i="1" s="1"/>
  <c r="FX1261" i="1"/>
  <c r="FW1261" i="1"/>
  <c r="FV1261" i="1"/>
  <c r="FU1261" i="1"/>
  <c r="FT1261" i="1"/>
  <c r="FS1261" i="1"/>
  <c r="FR1261" i="1"/>
  <c r="FQ1261" i="1"/>
  <c r="FR476" i="1"/>
  <c r="FQ476" i="1"/>
  <c r="FX476" i="1"/>
  <c r="FW476" i="1"/>
  <c r="FV476" i="1"/>
  <c r="FU476" i="1"/>
  <c r="FT476" i="1"/>
  <c r="FS476" i="1"/>
  <c r="FV1471" i="1"/>
  <c r="FQ1471" i="1"/>
  <c r="FW1471" i="1"/>
  <c r="FU1471" i="1"/>
  <c r="FT1471" i="1"/>
  <c r="FS1471" i="1"/>
  <c r="FR1471" i="1"/>
  <c r="FX1471" i="1"/>
  <c r="EV1223" i="1"/>
  <c r="FN1223" i="1" s="1"/>
  <c r="FX771" i="1"/>
  <c r="FW771" i="1"/>
  <c r="FV771" i="1"/>
  <c r="FU771" i="1"/>
  <c r="FT771" i="1"/>
  <c r="FS771" i="1"/>
  <c r="FR771" i="1"/>
  <c r="FQ771" i="1"/>
  <c r="FU759" i="1"/>
  <c r="FT759" i="1"/>
  <c r="FS759" i="1"/>
  <c r="FR759" i="1"/>
  <c r="FQ759" i="1"/>
  <c r="FX759" i="1"/>
  <c r="FW759" i="1"/>
  <c r="FV759" i="1"/>
  <c r="FT1478" i="1"/>
  <c r="FS1478" i="1"/>
  <c r="FR1478" i="1"/>
  <c r="FW1478" i="1"/>
  <c r="FX1478" i="1"/>
  <c r="FV1478" i="1"/>
  <c r="FU1478" i="1"/>
  <c r="FQ1478" i="1"/>
  <c r="EJ1339" i="1"/>
  <c r="FH1339" i="1" s="1"/>
  <c r="FX925" i="1"/>
  <c r="FW925" i="1"/>
  <c r="FV925" i="1"/>
  <c r="FU925" i="1"/>
  <c r="FT925" i="1"/>
  <c r="FR925" i="1"/>
  <c r="FQ925" i="1"/>
  <c r="FS925" i="1"/>
  <c r="EV230" i="1"/>
  <c r="FN230" i="1" s="1"/>
  <c r="FI170" i="1"/>
  <c r="EV170" i="1"/>
  <c r="FN170" i="1" s="1"/>
  <c r="EJ170" i="1"/>
  <c r="FH170" i="1" s="1"/>
  <c r="FU565" i="1"/>
  <c r="FT565" i="1"/>
  <c r="FS565" i="1"/>
  <c r="FR565" i="1"/>
  <c r="FQ565" i="1"/>
  <c r="FV565" i="1"/>
  <c r="FW565" i="1"/>
  <c r="FX565" i="1"/>
  <c r="FV1037" i="1"/>
  <c r="FU1037" i="1"/>
  <c r="FT1037" i="1"/>
  <c r="FS1037" i="1"/>
  <c r="FR1037" i="1"/>
  <c r="FQ1037" i="1"/>
  <c r="FX1037" i="1"/>
  <c r="FW1037" i="1"/>
  <c r="FQ714" i="1"/>
  <c r="FX714" i="1"/>
  <c r="FW714" i="1"/>
  <c r="FV714" i="1"/>
  <c r="FU714" i="1"/>
  <c r="FT714" i="1"/>
  <c r="FS714" i="1"/>
  <c r="FR714" i="1"/>
  <c r="FR1144" i="1"/>
  <c r="FQ1144" i="1"/>
  <c r="FX1144" i="1"/>
  <c r="FW1144" i="1"/>
  <c r="FV1144" i="1"/>
  <c r="FU1144" i="1"/>
  <c r="FT1144" i="1"/>
  <c r="FS1144" i="1"/>
  <c r="EJ817" i="1"/>
  <c r="FH817" i="1" s="1"/>
  <c r="EV194" i="1"/>
  <c r="FN194" i="1" s="1"/>
  <c r="EJ194" i="1"/>
  <c r="FH194" i="1" s="1"/>
  <c r="FI194" i="1"/>
  <c r="FW1352" i="1"/>
  <c r="FV1352" i="1"/>
  <c r="FT1352" i="1"/>
  <c r="FS1352" i="1"/>
  <c r="FR1352" i="1"/>
  <c r="FQ1352" i="1"/>
  <c r="FX1352" i="1"/>
  <c r="FU1352" i="1"/>
  <c r="FS1260" i="1"/>
  <c r="FR1260" i="1"/>
  <c r="FQ1260" i="1"/>
  <c r="FX1260" i="1"/>
  <c r="FW1260" i="1"/>
  <c r="FV1260" i="1"/>
  <c r="FU1260" i="1"/>
  <c r="FT1260" i="1"/>
  <c r="EJ1194" i="1"/>
  <c r="FH1194" i="1" s="1"/>
  <c r="EV1194" i="1"/>
  <c r="FN1194" i="1" s="1"/>
  <c r="FI1194" i="1"/>
  <c r="FV941" i="1"/>
  <c r="FU941" i="1"/>
  <c r="FT941" i="1"/>
  <c r="FS941" i="1"/>
  <c r="FR941" i="1"/>
  <c r="FX941" i="1"/>
  <c r="FW941" i="1"/>
  <c r="FQ941" i="1"/>
  <c r="FR545" i="1"/>
  <c r="FQ545" i="1"/>
  <c r="FX545" i="1"/>
  <c r="FW545" i="1"/>
  <c r="FV545" i="1"/>
  <c r="FS545" i="1"/>
  <c r="FU545" i="1"/>
  <c r="FT545" i="1"/>
  <c r="FQ791" i="1"/>
  <c r="FX791" i="1"/>
  <c r="FW791" i="1"/>
  <c r="FV791" i="1"/>
  <c r="FU791" i="1"/>
  <c r="FT791" i="1"/>
  <c r="FS791" i="1"/>
  <c r="FR791" i="1"/>
  <c r="FS1004" i="1"/>
  <c r="FQ1004" i="1"/>
  <c r="FX1004" i="1"/>
  <c r="FW1004" i="1"/>
  <c r="FV1004" i="1"/>
  <c r="FU1004" i="1"/>
  <c r="FT1004" i="1"/>
  <c r="FR1004" i="1"/>
  <c r="FQ587" i="1"/>
  <c r="FX587" i="1"/>
  <c r="FW587" i="1"/>
  <c r="FV587" i="1"/>
  <c r="FU587" i="1"/>
  <c r="FT587" i="1"/>
  <c r="FS587" i="1"/>
  <c r="FR587" i="1"/>
  <c r="FW302" i="1"/>
  <c r="FV302" i="1"/>
  <c r="FU302" i="1"/>
  <c r="FT302" i="1"/>
  <c r="FS302" i="1"/>
  <c r="FQ302" i="1"/>
  <c r="FX302" i="1"/>
  <c r="FR302" i="1"/>
  <c r="FW390" i="1"/>
  <c r="FT390" i="1"/>
  <c r="FX390" i="1"/>
  <c r="FV390" i="1"/>
  <c r="FU390" i="1"/>
  <c r="FS390" i="1"/>
  <c r="FR390" i="1"/>
  <c r="FQ390" i="1"/>
  <c r="FX1231" i="1"/>
  <c r="FW1231" i="1"/>
  <c r="FV1231" i="1"/>
  <c r="FU1231" i="1"/>
  <c r="FT1231" i="1"/>
  <c r="FS1231" i="1"/>
  <c r="FR1231" i="1"/>
  <c r="FQ1231" i="1"/>
  <c r="FT1012" i="1"/>
  <c r="FU1012" i="1"/>
  <c r="FS1012" i="1"/>
  <c r="FR1012" i="1"/>
  <c r="FQ1012" i="1"/>
  <c r="FX1012" i="1"/>
  <c r="FW1012" i="1"/>
  <c r="FV1012" i="1"/>
  <c r="EV231" i="1"/>
  <c r="FN231" i="1" s="1"/>
  <c r="FU1499" i="1"/>
  <c r="FT1499" i="1"/>
  <c r="FS1499" i="1"/>
  <c r="FR1499" i="1"/>
  <c r="FW1499" i="1"/>
  <c r="FV1499" i="1"/>
  <c r="FQ1499" i="1"/>
  <c r="FX1499" i="1"/>
  <c r="FT1118" i="1"/>
  <c r="FS1118" i="1"/>
  <c r="FR1118" i="1"/>
  <c r="FQ1118" i="1"/>
  <c r="FX1118" i="1"/>
  <c r="FW1118" i="1"/>
  <c r="FV1118" i="1"/>
  <c r="FU1118" i="1"/>
  <c r="FR149" i="1"/>
  <c r="FV149" i="1"/>
  <c r="FQ149" i="1"/>
  <c r="FX149" i="1"/>
  <c r="FW149" i="1"/>
  <c r="FU149" i="1"/>
  <c r="FT149" i="1"/>
  <c r="FS149" i="1"/>
  <c r="EV1190" i="1"/>
  <c r="FN1190" i="1" s="1"/>
  <c r="FU1325" i="1"/>
  <c r="FT1325" i="1"/>
  <c r="FS1325" i="1"/>
  <c r="FR1325" i="1"/>
  <c r="FQ1325" i="1"/>
  <c r="FX1325" i="1"/>
  <c r="FW1325" i="1"/>
  <c r="FV1325" i="1"/>
  <c r="FU573" i="1"/>
  <c r="FT573" i="1"/>
  <c r="FS573" i="1"/>
  <c r="FR573" i="1"/>
  <c r="FQ573" i="1"/>
  <c r="FX573" i="1"/>
  <c r="FW573" i="1"/>
  <c r="FV573" i="1"/>
  <c r="EJ287" i="1"/>
  <c r="FH287" i="1" s="1"/>
  <c r="FU1503" i="1"/>
  <c r="FT1503" i="1"/>
  <c r="FS1503" i="1"/>
  <c r="FR1503" i="1"/>
  <c r="FQ1503" i="1"/>
  <c r="FV1503" i="1"/>
  <c r="FX1503" i="1"/>
  <c r="FW1503" i="1"/>
  <c r="FS1292" i="1"/>
  <c r="FR1292" i="1"/>
  <c r="FQ1292" i="1"/>
  <c r="FX1292" i="1"/>
  <c r="FW1292" i="1"/>
  <c r="FV1292" i="1"/>
  <c r="FU1292" i="1"/>
  <c r="FT1292" i="1"/>
  <c r="FW283" i="1"/>
  <c r="FV283" i="1"/>
  <c r="FU283" i="1"/>
  <c r="FT283" i="1"/>
  <c r="FS283" i="1"/>
  <c r="FX283" i="1"/>
  <c r="FR283" i="1"/>
  <c r="FQ283" i="1"/>
  <c r="FX1511" i="1"/>
  <c r="FU1511" i="1"/>
  <c r="FT1511" i="1"/>
  <c r="FS1511" i="1"/>
  <c r="FR1511" i="1"/>
  <c r="FQ1511" i="1"/>
  <c r="FW1511" i="1"/>
  <c r="FV1511" i="1"/>
  <c r="FQ1351" i="1"/>
  <c r="FS1351" i="1"/>
  <c r="FR1351" i="1"/>
  <c r="FX1351" i="1"/>
  <c r="FW1351" i="1"/>
  <c r="FV1351" i="1"/>
  <c r="FU1351" i="1"/>
  <c r="FT1351" i="1"/>
  <c r="FT1083" i="1"/>
  <c r="FS1083" i="1"/>
  <c r="FR1083" i="1"/>
  <c r="FQ1083" i="1"/>
  <c r="FX1083" i="1"/>
  <c r="FW1083" i="1"/>
  <c r="FV1083" i="1"/>
  <c r="FU1083" i="1"/>
  <c r="FQ702" i="1"/>
  <c r="FX702" i="1"/>
  <c r="FW702" i="1"/>
  <c r="FV702" i="1"/>
  <c r="FU702" i="1"/>
  <c r="FT702" i="1"/>
  <c r="FS702" i="1"/>
  <c r="FR702" i="1"/>
  <c r="EV289" i="1"/>
  <c r="FN289" i="1" s="1"/>
  <c r="FV1391" i="1"/>
  <c r="FU1391" i="1"/>
  <c r="FT1391" i="1"/>
  <c r="FS1391" i="1"/>
  <c r="FR1391" i="1"/>
  <c r="FX1391" i="1"/>
  <c r="FW1391" i="1"/>
  <c r="FQ1391" i="1"/>
  <c r="EJ1120" i="1"/>
  <c r="FH1120" i="1" s="1"/>
  <c r="FI1120" i="1"/>
  <c r="EV1120" i="1"/>
  <c r="FN1120" i="1" s="1"/>
  <c r="FT767" i="1"/>
  <c r="FS767" i="1"/>
  <c r="FR767" i="1"/>
  <c r="FQ767" i="1"/>
  <c r="FX767" i="1"/>
  <c r="FW767" i="1"/>
  <c r="FV767" i="1"/>
  <c r="FU767" i="1"/>
  <c r="EJ486" i="1"/>
  <c r="FH486" i="1" s="1"/>
  <c r="FS340" i="1"/>
  <c r="FR340" i="1"/>
  <c r="FQ340" i="1"/>
  <c r="FX340" i="1"/>
  <c r="FW340" i="1"/>
  <c r="FT340" i="1"/>
  <c r="FV340" i="1"/>
  <c r="FU340" i="1"/>
  <c r="FR1360" i="1"/>
  <c r="FX1360" i="1"/>
  <c r="FV1360" i="1"/>
  <c r="FU1360" i="1"/>
  <c r="FT1360" i="1"/>
  <c r="FW1360" i="1"/>
  <c r="FS1360" i="1"/>
  <c r="FQ1360" i="1"/>
  <c r="FU1172" i="1"/>
  <c r="FT1172" i="1"/>
  <c r="FS1172" i="1"/>
  <c r="FR1172" i="1"/>
  <c r="FQ1172" i="1"/>
  <c r="FX1172" i="1"/>
  <c r="FW1172" i="1"/>
  <c r="FV1172" i="1"/>
  <c r="FX682" i="1"/>
  <c r="FW682" i="1"/>
  <c r="FV682" i="1"/>
  <c r="FU682" i="1"/>
  <c r="FT682" i="1"/>
  <c r="FS682" i="1"/>
  <c r="FR682" i="1"/>
  <c r="FQ682" i="1"/>
  <c r="EJ1433" i="1"/>
  <c r="FH1433" i="1" s="1"/>
  <c r="FT1402" i="1"/>
  <c r="FS1402" i="1"/>
  <c r="FR1402" i="1"/>
  <c r="FQ1402" i="1"/>
  <c r="FX1402" i="1"/>
  <c r="FV1402" i="1"/>
  <c r="FW1402" i="1"/>
  <c r="FU1402" i="1"/>
  <c r="FX250" i="1"/>
  <c r="FW250" i="1"/>
  <c r="FV250" i="1"/>
  <c r="FU250" i="1"/>
  <c r="FT250" i="1"/>
  <c r="FS250" i="1"/>
  <c r="FR250" i="1"/>
  <c r="FQ250" i="1"/>
  <c r="FU770" i="1"/>
  <c r="FT770" i="1"/>
  <c r="FS770" i="1"/>
  <c r="FR770" i="1"/>
  <c r="FQ770" i="1"/>
  <c r="FX770" i="1"/>
  <c r="FW770" i="1"/>
  <c r="FV770" i="1"/>
  <c r="FS816" i="1"/>
  <c r="FR816" i="1"/>
  <c r="FQ816" i="1"/>
  <c r="FX816" i="1"/>
  <c r="FW816" i="1"/>
  <c r="FV816" i="1"/>
  <c r="FU816" i="1"/>
  <c r="FT816" i="1"/>
  <c r="FQ607" i="1"/>
  <c r="FX607" i="1"/>
  <c r="FW607" i="1"/>
  <c r="FV607" i="1"/>
  <c r="FU607" i="1"/>
  <c r="FT607" i="1"/>
  <c r="FS607" i="1"/>
  <c r="FR607" i="1"/>
  <c r="FT1110" i="1"/>
  <c r="EV1251" i="1"/>
  <c r="FN1251" i="1" s="1"/>
  <c r="FU236" i="1"/>
  <c r="FT236" i="1"/>
  <c r="FS236" i="1"/>
  <c r="FR236" i="1"/>
  <c r="FQ236" i="1"/>
  <c r="FX236" i="1"/>
  <c r="FW236" i="1"/>
  <c r="FV236" i="1"/>
  <c r="FQ107" i="1"/>
  <c r="FW107" i="1"/>
  <c r="FX107" i="1"/>
  <c r="FV107" i="1"/>
  <c r="FU107" i="1"/>
  <c r="FT107" i="1"/>
  <c r="FS107" i="1"/>
  <c r="FR107" i="1"/>
  <c r="FQ1152" i="1"/>
  <c r="FW123" i="1"/>
  <c r="FV123" i="1"/>
  <c r="FT123" i="1"/>
  <c r="FS123" i="1"/>
  <c r="FR123" i="1"/>
  <c r="FQ123" i="1"/>
  <c r="FU123" i="1"/>
  <c r="FX123" i="1"/>
  <c r="FW1209" i="1"/>
  <c r="FV1209" i="1"/>
  <c r="FU1209" i="1"/>
  <c r="FT1209" i="1"/>
  <c r="FS1209" i="1"/>
  <c r="FR1209" i="1"/>
  <c r="FQ1209" i="1"/>
  <c r="FX1209" i="1"/>
  <c r="EJ1126" i="1"/>
  <c r="FH1126" i="1" s="1"/>
  <c r="EV404" i="1"/>
  <c r="FN404" i="1" s="1"/>
  <c r="FQ1233" i="1"/>
  <c r="FX1233" i="1"/>
  <c r="FW1233" i="1"/>
  <c r="FV1233" i="1"/>
  <c r="FU1233" i="1"/>
  <c r="FT1233" i="1"/>
  <c r="FS1233" i="1"/>
  <c r="FR1233" i="1"/>
  <c r="FX254" i="1"/>
  <c r="FW254" i="1"/>
  <c r="FV254" i="1"/>
  <c r="FU254" i="1"/>
  <c r="FT254" i="1"/>
  <c r="FS254" i="1"/>
  <c r="FR254" i="1"/>
  <c r="FQ254" i="1"/>
  <c r="FS1178" i="1"/>
  <c r="FQ1178" i="1"/>
  <c r="FW1178" i="1"/>
  <c r="FV1178" i="1"/>
  <c r="FU1178" i="1"/>
  <c r="FT1178" i="1"/>
  <c r="FX1178" i="1"/>
  <c r="FR1178" i="1"/>
  <c r="FW1516" i="1"/>
  <c r="FU1516" i="1"/>
  <c r="FX1516" i="1"/>
  <c r="FV1516" i="1"/>
  <c r="FT1516" i="1"/>
  <c r="FS1516" i="1"/>
  <c r="FR1516" i="1"/>
  <c r="FQ1516" i="1"/>
  <c r="EJ50" i="1"/>
  <c r="FH50" i="1" s="1"/>
  <c r="FW129" i="1"/>
  <c r="FV129" i="1"/>
  <c r="FT129" i="1"/>
  <c r="FS129" i="1"/>
  <c r="FR129" i="1"/>
  <c r="FQ129" i="1"/>
  <c r="FU129" i="1"/>
  <c r="FX129" i="1"/>
  <c r="FT511" i="1"/>
  <c r="FS511" i="1"/>
  <c r="FR511" i="1"/>
  <c r="FQ511" i="1"/>
  <c r="FX511" i="1"/>
  <c r="FW511" i="1"/>
  <c r="FV511" i="1"/>
  <c r="FU511" i="1"/>
  <c r="FR139" i="1"/>
  <c r="FQ139" i="1"/>
  <c r="FX139" i="1"/>
  <c r="FW139" i="1"/>
  <c r="FV139" i="1"/>
  <c r="FU139" i="1"/>
  <c r="FT139" i="1"/>
  <c r="FS139" i="1"/>
  <c r="FT324" i="1"/>
  <c r="FS324" i="1"/>
  <c r="FR324" i="1"/>
  <c r="FQ324" i="1"/>
  <c r="FX324" i="1"/>
  <c r="FW324" i="1"/>
  <c r="FV324" i="1"/>
  <c r="FU324" i="1"/>
  <c r="FR999" i="1"/>
  <c r="FX999" i="1"/>
  <c r="FW999" i="1"/>
  <c r="FV999" i="1"/>
  <c r="FU999" i="1"/>
  <c r="FT999" i="1"/>
  <c r="FS999" i="1"/>
  <c r="FQ999" i="1"/>
  <c r="FS1267" i="1"/>
  <c r="FR1267" i="1"/>
  <c r="FQ1267" i="1"/>
  <c r="FX1267" i="1"/>
  <c r="FW1267" i="1"/>
  <c r="FV1267" i="1"/>
  <c r="FU1267" i="1"/>
  <c r="FT1267" i="1"/>
  <c r="FW757" i="1"/>
  <c r="FV757" i="1"/>
  <c r="FU757" i="1"/>
  <c r="FT757" i="1"/>
  <c r="FS757" i="1"/>
  <c r="FR757" i="1"/>
  <c r="FQ757" i="1"/>
  <c r="FX757" i="1"/>
  <c r="FU1188" i="1"/>
  <c r="FS1188" i="1"/>
  <c r="FQ1188" i="1"/>
  <c r="FX1188" i="1"/>
  <c r="FW1188" i="1"/>
  <c r="FV1188" i="1"/>
  <c r="FT1188" i="1"/>
  <c r="FR1188" i="1"/>
  <c r="FX1484" i="1"/>
  <c r="FW1484" i="1"/>
  <c r="FV1484" i="1"/>
  <c r="FS1484" i="1"/>
  <c r="FU1484" i="1"/>
  <c r="FT1484" i="1"/>
  <c r="FR1484" i="1"/>
  <c r="FQ1484" i="1"/>
  <c r="FQ542" i="1"/>
  <c r="FX542" i="1"/>
  <c r="FW542" i="1"/>
  <c r="FV542" i="1"/>
  <c r="FU542" i="1"/>
  <c r="FT542" i="1"/>
  <c r="FS542" i="1"/>
  <c r="FR542" i="1"/>
  <c r="FT668" i="1"/>
  <c r="FS668" i="1"/>
  <c r="FR668" i="1"/>
  <c r="FQ668" i="1"/>
  <c r="FX668" i="1"/>
  <c r="FW668" i="1"/>
  <c r="FV668" i="1"/>
  <c r="FU668" i="1"/>
  <c r="FU1161" i="1"/>
  <c r="FT1161" i="1"/>
  <c r="FS1161" i="1"/>
  <c r="FR1161" i="1"/>
  <c r="FQ1161" i="1"/>
  <c r="FX1161" i="1"/>
  <c r="FW1161" i="1"/>
  <c r="FV1161" i="1"/>
  <c r="FQ1064" i="1"/>
  <c r="FX1064" i="1"/>
  <c r="FW1064" i="1"/>
  <c r="FV1064" i="1"/>
  <c r="FU1064" i="1"/>
  <c r="FT1064" i="1"/>
  <c r="FS1064" i="1"/>
  <c r="FR1064" i="1"/>
  <c r="FT630" i="1"/>
  <c r="FS630" i="1"/>
  <c r="FR630" i="1"/>
  <c r="FQ630" i="1"/>
  <c r="FX630" i="1"/>
  <c r="FV630" i="1"/>
  <c r="FW630" i="1"/>
  <c r="FU630" i="1"/>
  <c r="EV659" i="1"/>
  <c r="FN659" i="1" s="1"/>
  <c r="EJ659" i="1"/>
  <c r="FH659" i="1" s="1"/>
  <c r="FI659" i="1"/>
  <c r="FW439" i="1"/>
  <c r="FV439" i="1"/>
  <c r="FU439" i="1"/>
  <c r="FT439" i="1"/>
  <c r="FS439" i="1"/>
  <c r="FQ439" i="1"/>
  <c r="FX439" i="1"/>
  <c r="FR439" i="1"/>
  <c r="FS1589" i="1"/>
  <c r="FR1589" i="1"/>
  <c r="FQ1589" i="1"/>
  <c r="FX1589" i="1"/>
  <c r="FV1589" i="1"/>
  <c r="FU1589" i="1"/>
  <c r="FT1589" i="1"/>
  <c r="FW1589" i="1"/>
  <c r="FU981" i="1"/>
  <c r="FS981" i="1"/>
  <c r="FR981" i="1"/>
  <c r="FQ981" i="1"/>
  <c r="FX981" i="1"/>
  <c r="FW981" i="1"/>
  <c r="FV981" i="1"/>
  <c r="FT981" i="1"/>
  <c r="FX727" i="1"/>
  <c r="FW727" i="1"/>
  <c r="FV727" i="1"/>
  <c r="FU727" i="1"/>
  <c r="FT727" i="1"/>
  <c r="FS727" i="1"/>
  <c r="FR727" i="1"/>
  <c r="FQ727" i="1"/>
  <c r="FR1145" i="1"/>
  <c r="FQ1145" i="1"/>
  <c r="FX1145" i="1"/>
  <c r="FW1145" i="1"/>
  <c r="FV1145" i="1"/>
  <c r="FU1145" i="1"/>
  <c r="FT1145" i="1"/>
  <c r="FS1145" i="1"/>
  <c r="FT836" i="1"/>
  <c r="FS836" i="1"/>
  <c r="FR836" i="1"/>
  <c r="FQ836" i="1"/>
  <c r="FX836" i="1"/>
  <c r="FW836" i="1"/>
  <c r="FV836" i="1"/>
  <c r="FU836" i="1"/>
  <c r="FU323" i="1"/>
  <c r="FT323" i="1"/>
  <c r="FS323" i="1"/>
  <c r="FR323" i="1"/>
  <c r="FQ323" i="1"/>
  <c r="FV323" i="1"/>
  <c r="FX323" i="1"/>
  <c r="FW323" i="1"/>
  <c r="FU313" i="1"/>
  <c r="FT313" i="1"/>
  <c r="FS313" i="1"/>
  <c r="FR313" i="1"/>
  <c r="FQ313" i="1"/>
  <c r="FX313" i="1"/>
  <c r="FW313" i="1"/>
  <c r="FV313" i="1"/>
  <c r="FV1389" i="1"/>
  <c r="FU1389" i="1"/>
  <c r="FT1389" i="1"/>
  <c r="FS1389" i="1"/>
  <c r="FR1389" i="1"/>
  <c r="FX1389" i="1"/>
  <c r="FW1389" i="1"/>
  <c r="FQ1389" i="1"/>
  <c r="FU164" i="1"/>
  <c r="FQ164" i="1"/>
  <c r="FS164" i="1"/>
  <c r="FR164" i="1"/>
  <c r="FX164" i="1"/>
  <c r="FW164" i="1"/>
  <c r="FV164" i="1"/>
  <c r="FT164" i="1"/>
  <c r="FU740" i="1"/>
  <c r="FS740" i="1"/>
  <c r="FR740" i="1"/>
  <c r="FX740" i="1"/>
  <c r="FW740" i="1"/>
  <c r="FV740" i="1"/>
  <c r="FT740" i="1"/>
  <c r="FQ740" i="1"/>
  <c r="FR1140" i="1"/>
  <c r="FQ1140" i="1"/>
  <c r="FX1140" i="1"/>
  <c r="FW1140" i="1"/>
  <c r="FV1140" i="1"/>
  <c r="FU1140" i="1"/>
  <c r="FT1140" i="1"/>
  <c r="FS1140" i="1"/>
  <c r="FU883" i="1"/>
  <c r="FT883" i="1"/>
  <c r="FS883" i="1"/>
  <c r="FR883" i="1"/>
  <c r="FQ883" i="1"/>
  <c r="FX883" i="1"/>
  <c r="FW883" i="1"/>
  <c r="FV883" i="1"/>
  <c r="FU221" i="1"/>
  <c r="FT221" i="1"/>
  <c r="FS221" i="1"/>
  <c r="FR221" i="1"/>
  <c r="FQ221" i="1"/>
  <c r="FX221" i="1"/>
  <c r="FW221" i="1"/>
  <c r="FV221" i="1"/>
  <c r="FT620" i="1"/>
  <c r="FS620" i="1"/>
  <c r="FR620" i="1"/>
  <c r="FQ620" i="1"/>
  <c r="FX620" i="1"/>
  <c r="FW620" i="1"/>
  <c r="FV620" i="1"/>
  <c r="FU620" i="1"/>
  <c r="FR202" i="1"/>
  <c r="FQ202" i="1"/>
  <c r="FX202" i="1"/>
  <c r="FT202" i="1"/>
  <c r="FS202" i="1"/>
  <c r="FW202" i="1"/>
  <c r="FV202" i="1"/>
  <c r="FU202" i="1"/>
  <c r="FQ871" i="1"/>
  <c r="FX871" i="1"/>
  <c r="FW871" i="1"/>
  <c r="FV871" i="1"/>
  <c r="FU871" i="1"/>
  <c r="FS871" i="1"/>
  <c r="FR871" i="1"/>
  <c r="FT871" i="1"/>
  <c r="FS1327" i="1"/>
  <c r="FR1327" i="1"/>
  <c r="FQ1327" i="1"/>
  <c r="FX1327" i="1"/>
  <c r="FW1327" i="1"/>
  <c r="FV1327" i="1"/>
  <c r="FU1327" i="1"/>
  <c r="FT1327" i="1"/>
  <c r="EJ1005" i="1"/>
  <c r="FH1005" i="1" s="1"/>
  <c r="FX48" i="1"/>
  <c r="FW48" i="1"/>
  <c r="FU48" i="1"/>
  <c r="FT48" i="1"/>
  <c r="FS48" i="1"/>
  <c r="FR48" i="1"/>
  <c r="FV48" i="1"/>
  <c r="FQ48" i="1"/>
  <c r="FI1380" i="1"/>
  <c r="EJ1380" i="1"/>
  <c r="FH1380" i="1" s="1"/>
  <c r="EV1380" i="1"/>
  <c r="FN1380" i="1" s="1"/>
  <c r="FR1069" i="1"/>
  <c r="FX1069" i="1"/>
  <c r="FW1069" i="1"/>
  <c r="FS1069" i="1"/>
  <c r="FQ1069" i="1"/>
  <c r="FV1069" i="1"/>
  <c r="FU1069" i="1"/>
  <c r="FT1069" i="1"/>
  <c r="EV311" i="1"/>
  <c r="FN311" i="1" s="1"/>
  <c r="EJ311" i="1"/>
  <c r="FH311" i="1" s="1"/>
  <c r="FI311" i="1"/>
  <c r="FS122" i="1"/>
  <c r="FR122" i="1"/>
  <c r="FX122" i="1"/>
  <c r="FW122" i="1"/>
  <c r="FV122" i="1"/>
  <c r="FU122" i="1"/>
  <c r="FQ122" i="1"/>
  <c r="FT122" i="1"/>
  <c r="FX1344" i="1"/>
  <c r="FW1344" i="1"/>
  <c r="FU1344" i="1"/>
  <c r="FT1344" i="1"/>
  <c r="FS1344" i="1"/>
  <c r="FQ1344" i="1"/>
  <c r="FV1344" i="1"/>
  <c r="FR1344" i="1"/>
  <c r="FX1250" i="1"/>
  <c r="FW1250" i="1"/>
  <c r="FV1250" i="1"/>
  <c r="FU1250" i="1"/>
  <c r="FT1250" i="1"/>
  <c r="FS1250" i="1"/>
  <c r="FR1250" i="1"/>
  <c r="FQ1250" i="1"/>
  <c r="EJ159" i="1"/>
  <c r="FH159" i="1" s="1"/>
  <c r="FS1103" i="1"/>
  <c r="FR1103" i="1"/>
  <c r="FQ1103" i="1"/>
  <c r="FX1103" i="1"/>
  <c r="FW1103" i="1"/>
  <c r="FV1103" i="1"/>
  <c r="FU1103" i="1"/>
  <c r="FT1103" i="1"/>
  <c r="FU956" i="1"/>
  <c r="FT956" i="1"/>
  <c r="FS956" i="1"/>
  <c r="FR956" i="1"/>
  <c r="FQ956" i="1"/>
  <c r="FW956" i="1"/>
  <c r="FV956" i="1"/>
  <c r="FX956" i="1"/>
  <c r="FW431" i="1"/>
  <c r="FV431" i="1"/>
  <c r="FU431" i="1"/>
  <c r="FT431" i="1"/>
  <c r="FS431" i="1"/>
  <c r="FX431" i="1"/>
  <c r="FR431" i="1"/>
  <c r="FQ431" i="1"/>
  <c r="EJ932" i="1"/>
  <c r="FH932" i="1" s="1"/>
  <c r="EJ546" i="1"/>
  <c r="FH546" i="1" s="1"/>
  <c r="FT844" i="1"/>
  <c r="FS844" i="1"/>
  <c r="FR844" i="1"/>
  <c r="FQ844" i="1"/>
  <c r="FX844" i="1"/>
  <c r="FW844" i="1"/>
  <c r="FV844" i="1"/>
  <c r="FU844" i="1"/>
  <c r="FW319" i="1"/>
  <c r="FV319" i="1"/>
  <c r="FU319" i="1"/>
  <c r="FT319" i="1"/>
  <c r="FS319" i="1"/>
  <c r="FX319" i="1"/>
  <c r="FR319" i="1"/>
  <c r="FQ319" i="1"/>
  <c r="EV1429" i="1"/>
  <c r="FN1429" i="1" s="1"/>
  <c r="FT551" i="1"/>
  <c r="FS551" i="1"/>
  <c r="FR551" i="1"/>
  <c r="FQ551" i="1"/>
  <c r="FX551" i="1"/>
  <c r="FW551" i="1"/>
  <c r="FV551" i="1"/>
  <c r="FU551" i="1"/>
  <c r="FU1506" i="1"/>
  <c r="FT1506" i="1"/>
  <c r="FS1506" i="1"/>
  <c r="FR1506" i="1"/>
  <c r="FQ1506" i="1"/>
  <c r="FW1506" i="1"/>
  <c r="FX1506" i="1"/>
  <c r="FV1506" i="1"/>
  <c r="FU663" i="1"/>
  <c r="FT663" i="1"/>
  <c r="FS663" i="1"/>
  <c r="FR663" i="1"/>
  <c r="FQ663" i="1"/>
  <c r="FX663" i="1"/>
  <c r="FW663" i="1"/>
  <c r="FV663" i="1"/>
  <c r="EJ529" i="1"/>
  <c r="FH529" i="1" s="1"/>
  <c r="FI529" i="1"/>
  <c r="EV529" i="1"/>
  <c r="FN529" i="1" s="1"/>
  <c r="FT1497" i="1"/>
  <c r="FS1497" i="1"/>
  <c r="FX1497" i="1"/>
  <c r="FW1497" i="1"/>
  <c r="FV1497" i="1"/>
  <c r="FR1497" i="1"/>
  <c r="FU1497" i="1"/>
  <c r="FQ1497" i="1"/>
  <c r="FV30" i="1"/>
  <c r="FU30" i="1"/>
  <c r="FT30" i="1"/>
  <c r="FS30" i="1"/>
  <c r="FR30" i="1"/>
  <c r="FQ30" i="1"/>
  <c r="FX30" i="1"/>
  <c r="FW30" i="1"/>
  <c r="FU1539" i="1"/>
  <c r="FT1539" i="1"/>
  <c r="FR1539" i="1"/>
  <c r="FX1539" i="1"/>
  <c r="FW1539" i="1"/>
  <c r="FV1539" i="1"/>
  <c r="FQ1539" i="1"/>
  <c r="FS1539" i="1"/>
  <c r="FV1404" i="1"/>
  <c r="FU1404" i="1"/>
  <c r="FT1404" i="1"/>
  <c r="FS1404" i="1"/>
  <c r="FR1404" i="1"/>
  <c r="FX1404" i="1"/>
  <c r="FW1404" i="1"/>
  <c r="FQ1404" i="1"/>
  <c r="EV1259" i="1"/>
  <c r="FN1259" i="1" s="1"/>
  <c r="FX400" i="1"/>
  <c r="FU400" i="1"/>
  <c r="FT400" i="1"/>
  <c r="FS400" i="1"/>
  <c r="FR400" i="1"/>
  <c r="FQ400" i="1"/>
  <c r="FW400" i="1"/>
  <c r="FV400" i="1"/>
  <c r="FV374" i="1"/>
  <c r="FU374" i="1"/>
  <c r="FT374" i="1"/>
  <c r="FS374" i="1"/>
  <c r="FR374" i="1"/>
  <c r="FX374" i="1"/>
  <c r="FW374" i="1"/>
  <c r="FQ374" i="1"/>
  <c r="FU1006" i="1"/>
  <c r="FS1006" i="1"/>
  <c r="FR1006" i="1"/>
  <c r="FQ1006" i="1"/>
  <c r="FX1006" i="1"/>
  <c r="FW1006" i="1"/>
  <c r="FV1006" i="1"/>
  <c r="FT1006" i="1"/>
  <c r="FQ649" i="1"/>
  <c r="FX649" i="1"/>
  <c r="FW649" i="1"/>
  <c r="FV649" i="1"/>
  <c r="FU649" i="1"/>
  <c r="FT649" i="1"/>
  <c r="FS649" i="1"/>
  <c r="FR649" i="1"/>
  <c r="EJ425" i="1"/>
  <c r="FH425" i="1" s="1"/>
  <c r="FX253" i="1"/>
  <c r="FW253" i="1"/>
  <c r="FV253" i="1"/>
  <c r="FU253" i="1"/>
  <c r="FT253" i="1"/>
  <c r="FQ253" i="1"/>
  <c r="FS253" i="1"/>
  <c r="FR253" i="1"/>
  <c r="FV1385" i="1"/>
  <c r="FU1385" i="1"/>
  <c r="FT1385" i="1"/>
  <c r="FS1385" i="1"/>
  <c r="FR1385" i="1"/>
  <c r="FX1385" i="1"/>
  <c r="FW1385" i="1"/>
  <c r="FQ1385" i="1"/>
  <c r="FU1507" i="1"/>
  <c r="FT1507" i="1"/>
  <c r="FS1507" i="1"/>
  <c r="FR1507" i="1"/>
  <c r="FQ1507" i="1"/>
  <c r="FW1507" i="1"/>
  <c r="FV1507" i="1"/>
  <c r="FX1507" i="1"/>
  <c r="FT786" i="1"/>
  <c r="FS786" i="1"/>
  <c r="FR786" i="1"/>
  <c r="FQ786" i="1"/>
  <c r="FX786" i="1"/>
  <c r="FW786" i="1"/>
  <c r="FV786" i="1"/>
  <c r="FU786" i="1"/>
  <c r="FQ1268" i="1"/>
  <c r="FX1268" i="1"/>
  <c r="FW1268" i="1"/>
  <c r="FV1268" i="1"/>
  <c r="FU1268" i="1"/>
  <c r="FT1268" i="1"/>
  <c r="FS1268" i="1"/>
  <c r="FR1268" i="1"/>
  <c r="EV920" i="1"/>
  <c r="FN920" i="1" s="1"/>
  <c r="EJ920" i="1"/>
  <c r="FH920" i="1" s="1"/>
  <c r="FI920" i="1"/>
  <c r="FS1584" i="1"/>
  <c r="FX1584" i="1"/>
  <c r="FV1584" i="1"/>
  <c r="FU1584" i="1"/>
  <c r="FT1584" i="1"/>
  <c r="FR1584" i="1"/>
  <c r="FW1584" i="1"/>
  <c r="FQ1584" i="1"/>
  <c r="FU1071" i="1"/>
  <c r="FT1071" i="1"/>
  <c r="FR1071" i="1"/>
  <c r="FQ1071" i="1"/>
  <c r="FX1071" i="1"/>
  <c r="FW1071" i="1"/>
  <c r="FV1071" i="1"/>
  <c r="FS1071" i="1"/>
  <c r="EJ1054" i="1"/>
  <c r="FH1054" i="1" s="1"/>
  <c r="FQ441" i="1"/>
  <c r="FX441" i="1"/>
  <c r="FW441" i="1"/>
  <c r="FV441" i="1"/>
  <c r="FU441" i="1"/>
  <c r="FT441" i="1"/>
  <c r="FS441" i="1"/>
  <c r="FR441" i="1"/>
  <c r="FR1346" i="1"/>
  <c r="FQ1346" i="1"/>
  <c r="FW1346" i="1"/>
  <c r="FV1346" i="1"/>
  <c r="FU1346" i="1"/>
  <c r="FS1346" i="1"/>
  <c r="FX1346" i="1"/>
  <c r="FT1346" i="1"/>
  <c r="FR705" i="1"/>
  <c r="FQ705" i="1"/>
  <c r="FX705" i="1"/>
  <c r="FW705" i="1"/>
  <c r="FV705" i="1"/>
  <c r="FU705" i="1"/>
  <c r="FT705" i="1"/>
  <c r="FS705" i="1"/>
  <c r="FS229" i="1"/>
  <c r="FR229" i="1"/>
  <c r="FQ229" i="1"/>
  <c r="FX229" i="1"/>
  <c r="FW229" i="1"/>
  <c r="FV229" i="1"/>
  <c r="FU229" i="1"/>
  <c r="FT229" i="1"/>
  <c r="FS1529" i="1"/>
  <c r="FR1529" i="1"/>
  <c r="FQ1529" i="1"/>
  <c r="FX1529" i="1"/>
  <c r="FW1529" i="1"/>
  <c r="FV1529" i="1"/>
  <c r="FU1529" i="1"/>
  <c r="FT1529" i="1"/>
  <c r="FR841" i="1"/>
  <c r="FQ841" i="1"/>
  <c r="FX841" i="1"/>
  <c r="FW841" i="1"/>
  <c r="FV841" i="1"/>
  <c r="FU841" i="1"/>
  <c r="FT841" i="1"/>
  <c r="FS841" i="1"/>
  <c r="FS1096" i="1"/>
  <c r="FR1096" i="1"/>
  <c r="FQ1096" i="1"/>
  <c r="FX1096" i="1"/>
  <c r="FW1096" i="1"/>
  <c r="FV1096" i="1"/>
  <c r="FU1096" i="1"/>
  <c r="FT1096" i="1"/>
  <c r="FW1034" i="1"/>
  <c r="FV1034" i="1"/>
  <c r="FU1034" i="1"/>
  <c r="FT1034" i="1"/>
  <c r="FS1034" i="1"/>
  <c r="FR1034" i="1"/>
  <c r="FQ1034" i="1"/>
  <c r="FX1034" i="1"/>
  <c r="FS613" i="1"/>
  <c r="FR613" i="1"/>
  <c r="FQ613" i="1"/>
  <c r="FX613" i="1"/>
  <c r="FW613" i="1"/>
  <c r="FV613" i="1"/>
  <c r="FU613" i="1"/>
  <c r="FT613" i="1"/>
  <c r="FQ338" i="1"/>
  <c r="FX338" i="1"/>
  <c r="FW338" i="1"/>
  <c r="FV338" i="1"/>
  <c r="FU338" i="1"/>
  <c r="FT338" i="1"/>
  <c r="FS338" i="1"/>
  <c r="FR338" i="1"/>
  <c r="FW983" i="1"/>
  <c r="FU983" i="1"/>
  <c r="FT983" i="1"/>
  <c r="FS983" i="1"/>
  <c r="FR983" i="1"/>
  <c r="FQ983" i="1"/>
  <c r="FX983" i="1"/>
  <c r="FV983" i="1"/>
  <c r="FT1523" i="1"/>
  <c r="FS1523" i="1"/>
  <c r="FR1523" i="1"/>
  <c r="FQ1523" i="1"/>
  <c r="FX1523" i="1"/>
  <c r="FU1523" i="1"/>
  <c r="FW1523" i="1"/>
  <c r="FV1523" i="1"/>
  <c r="FT1129" i="1"/>
  <c r="FS1129" i="1"/>
  <c r="FQ1129" i="1"/>
  <c r="FX1129" i="1"/>
  <c r="FW1129" i="1"/>
  <c r="FV1129" i="1"/>
  <c r="FU1129" i="1"/>
  <c r="FR1129" i="1"/>
  <c r="FV788" i="1"/>
  <c r="FU788" i="1"/>
  <c r="FT788" i="1"/>
  <c r="FS788" i="1"/>
  <c r="FR788" i="1"/>
  <c r="FQ788" i="1"/>
  <c r="FX788" i="1"/>
  <c r="FW788" i="1"/>
  <c r="FV284" i="1"/>
  <c r="FU284" i="1"/>
  <c r="FT284" i="1"/>
  <c r="FS284" i="1"/>
  <c r="FR284" i="1"/>
  <c r="FX284" i="1"/>
  <c r="FW284" i="1"/>
  <c r="FQ284" i="1"/>
  <c r="FQ1236" i="1"/>
  <c r="FX1236" i="1"/>
  <c r="FW1236" i="1"/>
  <c r="FV1236" i="1"/>
  <c r="FU1236" i="1"/>
  <c r="FT1236" i="1"/>
  <c r="FS1236" i="1"/>
  <c r="FR1236" i="1"/>
  <c r="FT878" i="1"/>
  <c r="FS878" i="1"/>
  <c r="FR878" i="1"/>
  <c r="FQ878" i="1"/>
  <c r="FX878" i="1"/>
  <c r="FW878" i="1"/>
  <c r="FV878" i="1"/>
  <c r="FU878" i="1"/>
  <c r="FR370" i="1"/>
  <c r="FQ370" i="1"/>
  <c r="FX370" i="1"/>
  <c r="FW370" i="1"/>
  <c r="FV370" i="1"/>
  <c r="FT370" i="1"/>
  <c r="FS370" i="1"/>
  <c r="FU370" i="1"/>
  <c r="FU102" i="1"/>
  <c r="FS102" i="1"/>
  <c r="FT102" i="1"/>
  <c r="FR102" i="1"/>
  <c r="FQ102" i="1"/>
  <c r="FX102" i="1"/>
  <c r="FW102" i="1"/>
  <c r="FV102" i="1"/>
  <c r="FV648" i="1"/>
  <c r="FU648" i="1"/>
  <c r="FT648" i="1"/>
  <c r="FS648" i="1"/>
  <c r="FR648" i="1"/>
  <c r="FQ648" i="1"/>
  <c r="FX648" i="1"/>
  <c r="FW648" i="1"/>
  <c r="FS585" i="1"/>
  <c r="FR585" i="1"/>
  <c r="FQ585" i="1"/>
  <c r="FX585" i="1"/>
  <c r="FW585" i="1"/>
  <c r="FV585" i="1"/>
  <c r="FU585" i="1"/>
  <c r="FT585" i="1"/>
  <c r="FR1146" i="1"/>
  <c r="FQ1146" i="1"/>
  <c r="FX1146" i="1"/>
  <c r="FW1146" i="1"/>
  <c r="FV1146" i="1"/>
  <c r="FU1146" i="1"/>
  <c r="FT1146" i="1"/>
  <c r="FS1146" i="1"/>
  <c r="FT1026" i="1"/>
  <c r="FS1026" i="1"/>
  <c r="FR1026" i="1"/>
  <c r="FQ1026" i="1"/>
  <c r="FX1026" i="1"/>
  <c r="FW1026" i="1"/>
  <c r="FV1026" i="1"/>
  <c r="FU1026" i="1"/>
  <c r="FR692" i="1"/>
  <c r="FQ692" i="1"/>
  <c r="FX692" i="1"/>
  <c r="FW692" i="1"/>
  <c r="FV692" i="1"/>
  <c r="FU692" i="1"/>
  <c r="FT692" i="1"/>
  <c r="FS692" i="1"/>
  <c r="FS528" i="1"/>
  <c r="FR528" i="1"/>
  <c r="FQ528" i="1"/>
  <c r="FU528" i="1"/>
  <c r="FT528" i="1"/>
  <c r="FW528" i="1"/>
  <c r="FV528" i="1"/>
  <c r="FX528" i="1"/>
  <c r="FI191" i="1"/>
  <c r="EV191" i="1"/>
  <c r="FN191" i="1" s="1"/>
  <c r="EJ191" i="1"/>
  <c r="FH191" i="1" s="1"/>
  <c r="FS203" i="1"/>
  <c r="FR203" i="1"/>
  <c r="FQ203" i="1"/>
  <c r="FW203" i="1"/>
  <c r="FV203" i="1"/>
  <c r="FU203" i="1"/>
  <c r="FT203" i="1"/>
  <c r="FX203" i="1"/>
  <c r="FV1342" i="1"/>
  <c r="FU1342" i="1"/>
  <c r="FS1342" i="1"/>
  <c r="FR1342" i="1"/>
  <c r="FQ1342" i="1"/>
  <c r="FW1342" i="1"/>
  <c r="FX1342" i="1"/>
  <c r="FT1342" i="1"/>
  <c r="FQ1461" i="1"/>
  <c r="FX1461" i="1"/>
  <c r="FW1461" i="1"/>
  <c r="FV1461" i="1"/>
  <c r="FS1461" i="1"/>
  <c r="FU1461" i="1"/>
  <c r="FT1461" i="1"/>
  <c r="FR1461" i="1"/>
  <c r="FU104" i="1"/>
  <c r="FT104" i="1"/>
  <c r="FS104" i="1"/>
  <c r="FR104" i="1"/>
  <c r="FQ104" i="1"/>
  <c r="FX104" i="1"/>
  <c r="FW104" i="1"/>
  <c r="FV104" i="1"/>
  <c r="EJ463" i="1"/>
  <c r="FH463" i="1" s="1"/>
  <c r="FI463" i="1"/>
  <c r="EV463" i="1"/>
  <c r="FN463" i="1" s="1"/>
  <c r="FS1447" i="1"/>
  <c r="FR1447" i="1"/>
  <c r="FQ1447" i="1"/>
  <c r="FX1447" i="1"/>
  <c r="FW1447" i="1"/>
  <c r="FV1447" i="1"/>
  <c r="FU1447" i="1"/>
  <c r="FT1447" i="1"/>
  <c r="FQ1225" i="1"/>
  <c r="FX1225" i="1"/>
  <c r="FW1225" i="1"/>
  <c r="FV1225" i="1"/>
  <c r="FU1225" i="1"/>
  <c r="FT1225" i="1"/>
  <c r="FS1225" i="1"/>
  <c r="FR1225" i="1"/>
  <c r="EJ971" i="1"/>
  <c r="FH971" i="1" s="1"/>
  <c r="FS132" i="1"/>
  <c r="FR132" i="1"/>
  <c r="FX132" i="1"/>
  <c r="FW132" i="1"/>
  <c r="FV132" i="1"/>
  <c r="FQ132" i="1"/>
  <c r="FU132" i="1"/>
  <c r="FT132" i="1"/>
  <c r="FV1193" i="1"/>
  <c r="FT1193" i="1"/>
  <c r="FR1193" i="1"/>
  <c r="FQ1193" i="1"/>
  <c r="FX1193" i="1"/>
  <c r="FW1193" i="1"/>
  <c r="FU1193" i="1"/>
  <c r="FS1193" i="1"/>
  <c r="FU1067" i="1"/>
  <c r="FV1067" i="1"/>
  <c r="FT1067" i="1"/>
  <c r="FS1067" i="1"/>
  <c r="FR1067" i="1"/>
  <c r="FQ1067" i="1"/>
  <c r="FX1067" i="1"/>
  <c r="FW1067" i="1"/>
  <c r="FX806" i="1"/>
  <c r="FW806" i="1"/>
  <c r="FV806" i="1"/>
  <c r="FU806" i="1"/>
  <c r="FT806" i="1"/>
  <c r="FS806" i="1"/>
  <c r="FR806" i="1"/>
  <c r="FQ806" i="1"/>
  <c r="FS419" i="1"/>
  <c r="FR419" i="1"/>
  <c r="FQ419" i="1"/>
  <c r="FX419" i="1"/>
  <c r="FW419" i="1"/>
  <c r="FV419" i="1"/>
  <c r="FU419" i="1"/>
  <c r="FT419" i="1"/>
  <c r="FV389" i="1"/>
  <c r="FS389" i="1"/>
  <c r="FX389" i="1"/>
  <c r="FW389" i="1"/>
  <c r="FU389" i="1"/>
  <c r="FT389" i="1"/>
  <c r="FR389" i="1"/>
  <c r="FQ389" i="1"/>
  <c r="FQ286" i="1"/>
  <c r="FX286" i="1"/>
  <c r="FW286" i="1"/>
  <c r="FV286" i="1"/>
  <c r="FU286" i="1"/>
  <c r="FT286" i="1"/>
  <c r="FS286" i="1"/>
  <c r="FR286" i="1"/>
  <c r="FT1035" i="1"/>
  <c r="FS1035" i="1"/>
  <c r="FR1035" i="1"/>
  <c r="FQ1035" i="1"/>
  <c r="FX1035" i="1"/>
  <c r="FW1035" i="1"/>
  <c r="FV1035" i="1"/>
  <c r="FU1035" i="1"/>
  <c r="FX1510" i="1"/>
  <c r="FV1510" i="1"/>
  <c r="FU1510" i="1"/>
  <c r="FT1510" i="1"/>
  <c r="FS1510" i="1"/>
  <c r="FR1510" i="1"/>
  <c r="FQ1510" i="1"/>
  <c r="FW1510" i="1"/>
  <c r="FS944" i="1"/>
  <c r="FR944" i="1"/>
  <c r="FQ944" i="1"/>
  <c r="FX944" i="1"/>
  <c r="FW944" i="1"/>
  <c r="FU944" i="1"/>
  <c r="FT944" i="1"/>
  <c r="FV944" i="1"/>
  <c r="EV736" i="1"/>
  <c r="FN736" i="1" s="1"/>
  <c r="EJ736" i="1"/>
  <c r="FH736" i="1" s="1"/>
  <c r="FI736" i="1"/>
  <c r="FR285" i="1"/>
  <c r="FQ285" i="1"/>
  <c r="FX285" i="1"/>
  <c r="FW285" i="1"/>
  <c r="FV285" i="1"/>
  <c r="FU285" i="1"/>
  <c r="FT285" i="1"/>
  <c r="FS285" i="1"/>
  <c r="FU1023" i="1"/>
  <c r="FT1023" i="1"/>
  <c r="FS1023" i="1"/>
  <c r="FR1023" i="1"/>
  <c r="FQ1023" i="1"/>
  <c r="FX1023" i="1"/>
  <c r="FW1023" i="1"/>
  <c r="FV1023" i="1"/>
  <c r="FV1540" i="1"/>
  <c r="FU1540" i="1"/>
  <c r="FQ1540" i="1"/>
  <c r="FX1540" i="1"/>
  <c r="FW1540" i="1"/>
  <c r="FR1540" i="1"/>
  <c r="FT1540" i="1"/>
  <c r="FS1540" i="1"/>
  <c r="EJ1065" i="1"/>
  <c r="FH1065" i="1" s="1"/>
  <c r="FI165" i="1"/>
  <c r="EV165" i="1"/>
  <c r="FN165" i="1" s="1"/>
  <c r="EJ165" i="1"/>
  <c r="FH165" i="1" s="1"/>
  <c r="FV1211" i="1"/>
  <c r="FU1211" i="1"/>
  <c r="FT1211" i="1"/>
  <c r="FS1211" i="1"/>
  <c r="FR1211" i="1"/>
  <c r="FQ1211" i="1"/>
  <c r="FX1211" i="1"/>
  <c r="FW1211" i="1"/>
  <c r="FW635" i="1"/>
  <c r="FV635" i="1"/>
  <c r="FU635" i="1"/>
  <c r="FT635" i="1"/>
  <c r="FS635" i="1"/>
  <c r="FR635" i="1"/>
  <c r="FQ635" i="1"/>
  <c r="FX635" i="1"/>
  <c r="FV79" i="1"/>
  <c r="FU79" i="1"/>
  <c r="FS79" i="1"/>
  <c r="FT79" i="1"/>
  <c r="FR79" i="1"/>
  <c r="FQ79" i="1"/>
  <c r="FX79" i="1"/>
  <c r="FW79" i="1"/>
  <c r="FU1370" i="1"/>
  <c r="FT1370" i="1"/>
  <c r="FQ1370" i="1"/>
  <c r="FW1370" i="1"/>
  <c r="FV1370" i="1"/>
  <c r="FS1370" i="1"/>
  <c r="FR1370" i="1"/>
  <c r="FX1370" i="1"/>
  <c r="FS728" i="1"/>
  <c r="FR728" i="1"/>
  <c r="FQ728" i="1"/>
  <c r="FX728" i="1"/>
  <c r="FW728" i="1"/>
  <c r="FV728" i="1"/>
  <c r="FU728" i="1"/>
  <c r="FT728" i="1"/>
  <c r="FU299" i="1"/>
  <c r="FT299" i="1"/>
  <c r="FS299" i="1"/>
  <c r="FR299" i="1"/>
  <c r="FQ299" i="1"/>
  <c r="FX299" i="1"/>
  <c r="FW299" i="1"/>
  <c r="FV299" i="1"/>
  <c r="FT199" i="1"/>
  <c r="FS199" i="1"/>
  <c r="FR199" i="1"/>
  <c r="FW199" i="1"/>
  <c r="FV199" i="1"/>
  <c r="FU199" i="1"/>
  <c r="FQ199" i="1"/>
  <c r="FX199" i="1"/>
  <c r="EV437" i="1"/>
  <c r="FN437" i="1" s="1"/>
  <c r="FX252" i="1"/>
  <c r="FW252" i="1"/>
  <c r="FV252" i="1"/>
  <c r="FU252" i="1"/>
  <c r="FT252" i="1"/>
  <c r="FS252" i="1"/>
  <c r="FR252" i="1"/>
  <c r="FQ252" i="1"/>
  <c r="EJ166" i="1"/>
  <c r="FH166" i="1" s="1"/>
  <c r="FX1512" i="1"/>
  <c r="FT1512" i="1"/>
  <c r="FS1512" i="1"/>
  <c r="FR1512" i="1"/>
  <c r="FQ1512" i="1"/>
  <c r="FV1512" i="1"/>
  <c r="FW1512" i="1"/>
  <c r="FU1512" i="1"/>
  <c r="FS1205" i="1"/>
  <c r="FR1205" i="1"/>
  <c r="FQ1205" i="1"/>
  <c r="FW1205" i="1"/>
  <c r="FV1205" i="1"/>
  <c r="FU1205" i="1"/>
  <c r="FT1205" i="1"/>
  <c r="FX1205" i="1"/>
  <c r="EJ721" i="1"/>
  <c r="FH721" i="1" s="1"/>
  <c r="FU693" i="1"/>
  <c r="FT693" i="1"/>
  <c r="FS693" i="1"/>
  <c r="FR693" i="1"/>
  <c r="FQ693" i="1"/>
  <c r="FX693" i="1"/>
  <c r="FW693" i="1"/>
  <c r="FV693" i="1"/>
  <c r="EJ399" i="1"/>
  <c r="FH399" i="1" s="1"/>
  <c r="FR769" i="1"/>
  <c r="FQ769" i="1"/>
  <c r="FX769" i="1"/>
  <c r="FW769" i="1"/>
  <c r="FV769" i="1"/>
  <c r="FU769" i="1"/>
  <c r="FT769" i="1"/>
  <c r="FS769" i="1"/>
  <c r="FU498" i="1"/>
  <c r="FT498" i="1"/>
  <c r="FS498" i="1"/>
  <c r="FR498" i="1"/>
  <c r="FQ498" i="1"/>
  <c r="FX498" i="1"/>
  <c r="FW498" i="1"/>
  <c r="FV498" i="1"/>
  <c r="FU1300" i="1"/>
  <c r="FT1300" i="1"/>
  <c r="FS1300" i="1"/>
  <c r="FR1300" i="1"/>
  <c r="FQ1300" i="1"/>
  <c r="FX1300" i="1"/>
  <c r="FW1300" i="1"/>
  <c r="FV1300" i="1"/>
  <c r="FV825" i="1"/>
  <c r="FU825" i="1"/>
  <c r="FT825" i="1"/>
  <c r="FS825" i="1"/>
  <c r="FR825" i="1"/>
  <c r="FQ825" i="1"/>
  <c r="FX825" i="1"/>
  <c r="FW825" i="1"/>
  <c r="FU530" i="1"/>
  <c r="FT530" i="1"/>
  <c r="FS530" i="1"/>
  <c r="FX530" i="1"/>
  <c r="FW530" i="1"/>
  <c r="FV530" i="1"/>
  <c r="FR530" i="1"/>
  <c r="FQ530" i="1"/>
  <c r="EJ162" i="1"/>
  <c r="FH162" i="1" s="1"/>
  <c r="EV162" i="1"/>
  <c r="FN162" i="1" s="1"/>
  <c r="FI162" i="1"/>
  <c r="FQ1002" i="1"/>
  <c r="FW1002" i="1"/>
  <c r="FV1002" i="1"/>
  <c r="FU1002" i="1"/>
  <c r="FT1002" i="1"/>
  <c r="FS1002" i="1"/>
  <c r="FR1002" i="1"/>
  <c r="FX1002" i="1"/>
  <c r="FS275" i="1"/>
  <c r="FR275" i="1"/>
  <c r="FQ275" i="1"/>
  <c r="FX275" i="1"/>
  <c r="FW275" i="1"/>
  <c r="FV275" i="1"/>
  <c r="FU275" i="1"/>
  <c r="FT275" i="1"/>
  <c r="FU1610" i="1"/>
  <c r="FT1610" i="1"/>
  <c r="FS1610" i="1"/>
  <c r="FR1610" i="1"/>
  <c r="FQ1610" i="1"/>
  <c r="FW1610" i="1"/>
  <c r="FX1610" i="1"/>
  <c r="FV1610" i="1"/>
  <c r="FV1453" i="1"/>
  <c r="FX1453" i="1"/>
  <c r="FW1453" i="1"/>
  <c r="FU1453" i="1"/>
  <c r="FT1453" i="1"/>
  <c r="FS1453" i="1"/>
  <c r="FQ1453" i="1"/>
  <c r="FR1453" i="1"/>
  <c r="FR1428" i="1"/>
  <c r="FQ1428" i="1"/>
  <c r="FX1428" i="1"/>
  <c r="FW1428" i="1"/>
  <c r="FV1428" i="1"/>
  <c r="FT1428" i="1"/>
  <c r="FU1428" i="1"/>
  <c r="FS1428" i="1"/>
  <c r="EJ1324" i="1"/>
  <c r="FH1324" i="1" s="1"/>
  <c r="EV420" i="1"/>
  <c r="FN420" i="1" s="1"/>
  <c r="FV1469" i="1"/>
  <c r="FQ1469" i="1"/>
  <c r="FW1469" i="1"/>
  <c r="FU1469" i="1"/>
  <c r="FT1469" i="1"/>
  <c r="FS1469" i="1"/>
  <c r="FR1469" i="1"/>
  <c r="FX1469" i="1"/>
  <c r="EJ1266" i="1"/>
  <c r="FH1266" i="1" s="1"/>
  <c r="FS487" i="1"/>
  <c r="FR487" i="1"/>
  <c r="FQ487" i="1"/>
  <c r="FX487" i="1"/>
  <c r="FW487" i="1"/>
  <c r="FU487" i="1"/>
  <c r="FT487" i="1"/>
  <c r="FV487" i="1"/>
  <c r="EJ781" i="1"/>
  <c r="FH781" i="1" s="1"/>
  <c r="FX624" i="1"/>
  <c r="FU624" i="1"/>
  <c r="FT624" i="1"/>
  <c r="FS624" i="1"/>
  <c r="FR624" i="1"/>
  <c r="FQ624" i="1"/>
  <c r="FW624" i="1"/>
  <c r="FV624" i="1"/>
  <c r="FU1110" i="1"/>
  <c r="EJ625" i="1"/>
  <c r="FH625" i="1" s="1"/>
  <c r="EJ660" i="1"/>
  <c r="FH660" i="1" s="1"/>
  <c r="EJ367" i="1"/>
  <c r="FH367" i="1" s="1"/>
  <c r="FQ212" i="1"/>
  <c r="FX212" i="1"/>
  <c r="FW212" i="1"/>
  <c r="FV212" i="1"/>
  <c r="FU212" i="1"/>
  <c r="FT212" i="1"/>
  <c r="FS212" i="1"/>
  <c r="FR212" i="1"/>
  <c r="FR1152" i="1"/>
  <c r="FQ569" i="1"/>
  <c r="FX569" i="1"/>
  <c r="FW569" i="1"/>
  <c r="FV569" i="1"/>
  <c r="FU569" i="1"/>
  <c r="FS569" i="1"/>
  <c r="FT569" i="1"/>
  <c r="FR569" i="1"/>
  <c r="FR294" i="1"/>
  <c r="FQ294" i="1"/>
  <c r="FX294" i="1"/>
  <c r="FW294" i="1"/>
  <c r="FV294" i="1"/>
  <c r="FU294" i="1"/>
  <c r="FT294" i="1"/>
  <c r="FS294" i="1"/>
  <c r="EV640" i="1"/>
  <c r="FN640" i="1" s="1"/>
  <c r="FU554" i="1"/>
  <c r="FT554" i="1"/>
  <c r="FS554" i="1"/>
  <c r="FR554" i="1"/>
  <c r="FQ554" i="1"/>
  <c r="FX554" i="1"/>
  <c r="FW554" i="1"/>
  <c r="FV554" i="1"/>
  <c r="FV804" i="1"/>
  <c r="FU804" i="1"/>
  <c r="FT804" i="1"/>
  <c r="FS804" i="1"/>
  <c r="FR804" i="1"/>
  <c r="FQ804" i="1"/>
  <c r="FX804" i="1"/>
  <c r="FW804" i="1"/>
  <c r="FS89" i="1"/>
  <c r="FR89" i="1"/>
  <c r="FQ89" i="1"/>
  <c r="FX89" i="1"/>
  <c r="FW89" i="1"/>
  <c r="FV89" i="1"/>
  <c r="FU89" i="1"/>
  <c r="FT89" i="1"/>
  <c r="FX160" i="1"/>
  <c r="FT160" i="1"/>
  <c r="FR160" i="1"/>
  <c r="FQ160" i="1"/>
  <c r="FW160" i="1"/>
  <c r="FV160" i="1"/>
  <c r="FU160" i="1"/>
  <c r="FS160" i="1"/>
  <c r="FX1530" i="1"/>
  <c r="FW1530" i="1"/>
  <c r="FV1530" i="1"/>
  <c r="FU1530" i="1"/>
  <c r="FT1530" i="1"/>
  <c r="FQ1530" i="1"/>
  <c r="FS1530" i="1"/>
  <c r="FR1530" i="1"/>
  <c r="FT503" i="1"/>
  <c r="FS503" i="1"/>
  <c r="FR503" i="1"/>
  <c r="FQ503" i="1"/>
  <c r="FX503" i="1"/>
  <c r="FW503" i="1"/>
  <c r="FU503" i="1"/>
  <c r="FV503" i="1"/>
  <c r="FX1208" i="1"/>
  <c r="FW1208" i="1"/>
  <c r="FV1208" i="1"/>
  <c r="FT1208" i="1"/>
  <c r="FS1208" i="1"/>
  <c r="FR1208" i="1"/>
  <c r="FQ1208" i="1"/>
  <c r="FU1208" i="1"/>
  <c r="FT921" i="1"/>
  <c r="FS921" i="1"/>
  <c r="FR921" i="1"/>
  <c r="FQ921" i="1"/>
  <c r="FX921" i="1"/>
  <c r="FV921" i="1"/>
  <c r="FU921" i="1"/>
  <c r="FW921" i="1"/>
  <c r="EJ526" i="1"/>
  <c r="FH526" i="1" s="1"/>
  <c r="FR892" i="1"/>
  <c r="FQ892" i="1"/>
  <c r="FX892" i="1"/>
  <c r="FW892" i="1"/>
  <c r="FV892" i="1"/>
  <c r="FT892" i="1"/>
  <c r="FU892" i="1"/>
  <c r="FS892" i="1"/>
  <c r="FT478" i="1"/>
  <c r="FS478" i="1"/>
  <c r="FR478" i="1"/>
  <c r="FQ478" i="1"/>
  <c r="FX478" i="1"/>
  <c r="FW478" i="1"/>
  <c r="FV478" i="1"/>
  <c r="FU478" i="1"/>
  <c r="FX897" i="1"/>
  <c r="FW897" i="1"/>
  <c r="FV897" i="1"/>
  <c r="FU897" i="1"/>
  <c r="FT897" i="1"/>
  <c r="FR897" i="1"/>
  <c r="FQ897" i="1"/>
  <c r="FS897" i="1"/>
  <c r="FX1322" i="1"/>
  <c r="FW1322" i="1"/>
  <c r="FV1322" i="1"/>
  <c r="FU1322" i="1"/>
  <c r="FT1322" i="1"/>
  <c r="FS1322" i="1"/>
  <c r="FR1322" i="1"/>
  <c r="FQ1322" i="1"/>
  <c r="FW552" i="1"/>
  <c r="FV552" i="1"/>
  <c r="FU552" i="1"/>
  <c r="FT552" i="1"/>
  <c r="FS552" i="1"/>
  <c r="FX552" i="1"/>
  <c r="FR552" i="1"/>
  <c r="FQ552" i="1"/>
  <c r="FI1477" i="1"/>
  <c r="EJ1477" i="1"/>
  <c r="FH1477" i="1" s="1"/>
  <c r="EV1477" i="1"/>
  <c r="FN1477" i="1" s="1"/>
  <c r="FT1001" i="1"/>
  <c r="FR1001" i="1"/>
  <c r="FQ1001" i="1"/>
  <c r="FX1001" i="1"/>
  <c r="FW1001" i="1"/>
  <c r="FV1001" i="1"/>
  <c r="FU1001" i="1"/>
  <c r="FS1001" i="1"/>
  <c r="EV1408" i="1"/>
  <c r="FN1408" i="1" s="1"/>
  <c r="EJ1408" i="1"/>
  <c r="FH1408" i="1" s="1"/>
  <c r="FI1408" i="1"/>
  <c r="FX664" i="1"/>
  <c r="FW664" i="1"/>
  <c r="FV664" i="1"/>
  <c r="FU664" i="1"/>
  <c r="FT664" i="1"/>
  <c r="FS664" i="1"/>
  <c r="FR664" i="1"/>
  <c r="FQ664" i="1"/>
  <c r="FS387" i="1"/>
  <c r="FR387" i="1"/>
  <c r="FQ387" i="1"/>
  <c r="FX387" i="1"/>
  <c r="FW387" i="1"/>
  <c r="FV387" i="1"/>
  <c r="FU387" i="1"/>
  <c r="FT387" i="1"/>
  <c r="EV950" i="1"/>
  <c r="FN950" i="1" s="1"/>
  <c r="EJ950" i="1"/>
  <c r="FH950" i="1" s="1"/>
  <c r="FI950" i="1"/>
  <c r="FX638" i="1"/>
  <c r="FW638" i="1"/>
  <c r="FV638" i="1"/>
  <c r="FU638" i="1"/>
  <c r="FT638" i="1"/>
  <c r="FS638" i="1"/>
  <c r="FR638" i="1"/>
  <c r="FQ638" i="1"/>
  <c r="FV451" i="1"/>
  <c r="FU451" i="1"/>
  <c r="FT451" i="1"/>
  <c r="FS451" i="1"/>
  <c r="FR451" i="1"/>
  <c r="FX451" i="1"/>
  <c r="FW451" i="1"/>
  <c r="FQ451" i="1"/>
  <c r="FV150" i="1"/>
  <c r="FR150" i="1"/>
  <c r="FQ150" i="1"/>
  <c r="FX150" i="1"/>
  <c r="FW150" i="1"/>
  <c r="FU150" i="1"/>
  <c r="FT150" i="1"/>
  <c r="FS150" i="1"/>
  <c r="FW1560" i="1"/>
  <c r="FV1560" i="1"/>
  <c r="FT1560" i="1"/>
  <c r="FR1560" i="1"/>
  <c r="FQ1560" i="1"/>
  <c r="FU1560" i="1"/>
  <c r="FX1560" i="1"/>
  <c r="FS1560" i="1"/>
  <c r="FS1405" i="1"/>
  <c r="FR1405" i="1"/>
  <c r="FQ1405" i="1"/>
  <c r="FX1405" i="1"/>
  <c r="FW1405" i="1"/>
  <c r="FU1405" i="1"/>
  <c r="FV1405" i="1"/>
  <c r="FT1405" i="1"/>
  <c r="FR680" i="1"/>
  <c r="FQ680" i="1"/>
  <c r="FX680" i="1"/>
  <c r="FW680" i="1"/>
  <c r="FV680" i="1"/>
  <c r="FU680" i="1"/>
  <c r="FT680" i="1"/>
  <c r="FS680" i="1"/>
  <c r="FX391" i="1"/>
  <c r="FU391" i="1"/>
  <c r="FV391" i="1"/>
  <c r="FT391" i="1"/>
  <c r="FS391" i="1"/>
  <c r="FR391" i="1"/>
  <c r="FQ391" i="1"/>
  <c r="FW391" i="1"/>
  <c r="FS1590" i="1"/>
  <c r="FR1590" i="1"/>
  <c r="FQ1590" i="1"/>
  <c r="FX1590" i="1"/>
  <c r="FV1590" i="1"/>
  <c r="FU1590" i="1"/>
  <c r="FT1590" i="1"/>
  <c r="FW1590" i="1"/>
  <c r="FV1386" i="1"/>
  <c r="FU1386" i="1"/>
  <c r="FT1386" i="1"/>
  <c r="FS1386" i="1"/>
  <c r="FR1386" i="1"/>
  <c r="FX1386" i="1"/>
  <c r="FW1386" i="1"/>
  <c r="FQ1386" i="1"/>
  <c r="FU611" i="1"/>
  <c r="FT611" i="1"/>
  <c r="FS611" i="1"/>
  <c r="FR611" i="1"/>
  <c r="FQ611" i="1"/>
  <c r="FX611" i="1"/>
  <c r="FW611" i="1"/>
  <c r="FV611" i="1"/>
  <c r="FQ167" i="1"/>
  <c r="FU167" i="1"/>
  <c r="FV167" i="1"/>
  <c r="FT167" i="1"/>
  <c r="FR167" i="1"/>
  <c r="FX167" i="1"/>
  <c r="FW167" i="1"/>
  <c r="FS167" i="1"/>
  <c r="FX1543" i="1"/>
  <c r="FW1543" i="1"/>
  <c r="FU1543" i="1"/>
  <c r="FT1543" i="1"/>
  <c r="FS1543" i="1"/>
  <c r="FR1543" i="1"/>
  <c r="FQ1543" i="1"/>
  <c r="FV1543" i="1"/>
  <c r="FQ1320" i="1"/>
  <c r="FX1320" i="1"/>
  <c r="FW1320" i="1"/>
  <c r="FV1320" i="1"/>
  <c r="FU1320" i="1"/>
  <c r="FT1320" i="1"/>
  <c r="FS1320" i="1"/>
  <c r="FR1320" i="1"/>
  <c r="FX997" i="1"/>
  <c r="FV997" i="1"/>
  <c r="FU997" i="1"/>
  <c r="FT997" i="1"/>
  <c r="FS997" i="1"/>
  <c r="FR997" i="1"/>
  <c r="FQ997" i="1"/>
  <c r="FW997" i="1"/>
  <c r="FU208" i="1"/>
  <c r="FT208" i="1"/>
  <c r="FS208" i="1"/>
  <c r="FR208" i="1"/>
  <c r="FQ208" i="1"/>
  <c r="FX208" i="1"/>
  <c r="FW208" i="1"/>
  <c r="FV208" i="1"/>
  <c r="FS720" i="1"/>
  <c r="FR720" i="1"/>
  <c r="FQ720" i="1"/>
  <c r="FX720" i="1"/>
  <c r="FW720" i="1"/>
  <c r="FV720" i="1"/>
  <c r="FU720" i="1"/>
  <c r="FT720" i="1"/>
  <c r="FS1041" i="1"/>
  <c r="FR1041" i="1"/>
  <c r="FQ1041" i="1"/>
  <c r="FX1041" i="1"/>
  <c r="FW1041" i="1"/>
  <c r="FV1041" i="1"/>
  <c r="FU1041" i="1"/>
  <c r="FT1041" i="1"/>
  <c r="EV1336" i="1"/>
  <c r="FN1336" i="1" s="1"/>
  <c r="EJ1336" i="1"/>
  <c r="FH1336" i="1" s="1"/>
  <c r="FI1336" i="1"/>
  <c r="FS1587" i="1"/>
  <c r="FQ1587" i="1"/>
  <c r="FX1587" i="1"/>
  <c r="FV1587" i="1"/>
  <c r="FU1587" i="1"/>
  <c r="FT1587" i="1"/>
  <c r="FR1587" i="1"/>
  <c r="FW1587" i="1"/>
  <c r="FR402" i="1"/>
  <c r="FW402" i="1"/>
  <c r="FX402" i="1"/>
  <c r="FV402" i="1"/>
  <c r="FU402" i="1"/>
  <c r="FT402" i="1"/>
  <c r="FS402" i="1"/>
  <c r="FQ402" i="1"/>
  <c r="EV159" i="1"/>
  <c r="FN159" i="1" s="1"/>
  <c r="FQ930" i="1"/>
  <c r="FX930" i="1"/>
  <c r="FW930" i="1"/>
  <c r="FV930" i="1"/>
  <c r="FU930" i="1"/>
  <c r="FS930" i="1"/>
  <c r="FR930" i="1"/>
  <c r="FT930" i="1"/>
  <c r="FW1045" i="1"/>
  <c r="FV1045" i="1"/>
  <c r="FU1045" i="1"/>
  <c r="FT1045" i="1"/>
  <c r="FS1045" i="1"/>
  <c r="FR1045" i="1"/>
  <c r="FQ1045" i="1"/>
  <c r="FX1045" i="1"/>
  <c r="FV953" i="1"/>
  <c r="FU953" i="1"/>
  <c r="FT953" i="1"/>
  <c r="FS953" i="1"/>
  <c r="FR953" i="1"/>
  <c r="FX953" i="1"/>
  <c r="FW953" i="1"/>
  <c r="FQ953" i="1"/>
  <c r="FU1308" i="1"/>
  <c r="FT1308" i="1"/>
  <c r="FS1308" i="1"/>
  <c r="FR1308" i="1"/>
  <c r="FQ1308" i="1"/>
  <c r="FX1308" i="1"/>
  <c r="FW1308" i="1"/>
  <c r="FV1308" i="1"/>
  <c r="FT848" i="1"/>
  <c r="FS848" i="1"/>
  <c r="FR848" i="1"/>
  <c r="FQ848" i="1"/>
  <c r="FX848" i="1"/>
  <c r="FW848" i="1"/>
  <c r="FV848" i="1"/>
  <c r="FU848" i="1"/>
  <c r="FU924" i="1"/>
  <c r="FT924" i="1"/>
  <c r="FS924" i="1"/>
  <c r="FR924" i="1"/>
  <c r="FQ924" i="1"/>
  <c r="FW924" i="1"/>
  <c r="FV924" i="1"/>
  <c r="FX924" i="1"/>
  <c r="FX707" i="1"/>
  <c r="FW707" i="1"/>
  <c r="FV707" i="1"/>
  <c r="FU707" i="1"/>
  <c r="FT707" i="1"/>
  <c r="FS707" i="1"/>
  <c r="FR707" i="1"/>
  <c r="FQ707" i="1"/>
  <c r="FV335" i="1"/>
  <c r="FU335" i="1"/>
  <c r="FT335" i="1"/>
  <c r="FS335" i="1"/>
  <c r="FR335" i="1"/>
  <c r="FX335" i="1"/>
  <c r="FW335" i="1"/>
  <c r="FQ335" i="1"/>
  <c r="FQ799" i="1"/>
  <c r="FX799" i="1"/>
  <c r="FW799" i="1"/>
  <c r="FV799" i="1"/>
  <c r="FU799" i="1"/>
  <c r="FT799" i="1"/>
  <c r="FS799" i="1"/>
  <c r="FR799" i="1"/>
  <c r="FW239" i="1"/>
  <c r="FV239" i="1"/>
  <c r="FU239" i="1"/>
  <c r="FT239" i="1"/>
  <c r="FS239" i="1"/>
  <c r="FR239" i="1"/>
  <c r="FQ239" i="1"/>
  <c r="FX239" i="1"/>
  <c r="FS1058" i="1"/>
  <c r="FR1058" i="1"/>
  <c r="FQ1058" i="1"/>
  <c r="FX1058" i="1"/>
  <c r="FW1058" i="1"/>
  <c r="FV1058" i="1"/>
  <c r="FU1058" i="1"/>
  <c r="FT1058" i="1"/>
  <c r="FV1479" i="1"/>
  <c r="FU1479" i="1"/>
  <c r="FT1479" i="1"/>
  <c r="FQ1479" i="1"/>
  <c r="FW1479" i="1"/>
  <c r="FS1479" i="1"/>
  <c r="FR1479" i="1"/>
  <c r="FX1479" i="1"/>
  <c r="EV932" i="1"/>
  <c r="FN932" i="1" s="1"/>
  <c r="EJ1525" i="1"/>
  <c r="FH1525" i="1" s="1"/>
  <c r="FI1525" i="1"/>
  <c r="EV1525" i="1"/>
  <c r="FN1525" i="1" s="1"/>
  <c r="FU934" i="1"/>
  <c r="FT934" i="1"/>
  <c r="FS934" i="1"/>
  <c r="FR934" i="1"/>
  <c r="FQ934" i="1"/>
  <c r="FW934" i="1"/>
  <c r="FV934" i="1"/>
  <c r="FX934" i="1"/>
  <c r="FR354" i="1"/>
  <c r="FQ354" i="1"/>
  <c r="FX354" i="1"/>
  <c r="FW354" i="1"/>
  <c r="FV354" i="1"/>
  <c r="FU354" i="1"/>
  <c r="FT354" i="1"/>
  <c r="FS354" i="1"/>
  <c r="FQ330" i="1"/>
  <c r="FX330" i="1"/>
  <c r="FW330" i="1"/>
  <c r="FV330" i="1"/>
  <c r="FU330" i="1"/>
  <c r="FT330" i="1"/>
  <c r="FS330" i="1"/>
  <c r="FR330" i="1"/>
  <c r="EJ1018" i="1"/>
  <c r="FH1018" i="1" s="1"/>
  <c r="FT827" i="1"/>
  <c r="FS827" i="1"/>
  <c r="FR827" i="1"/>
  <c r="FQ827" i="1"/>
  <c r="FX827" i="1"/>
  <c r="FW827" i="1"/>
  <c r="FV827" i="1"/>
  <c r="FU827" i="1"/>
  <c r="FX1491" i="1"/>
  <c r="FQ1491" i="1"/>
  <c r="FW1491" i="1"/>
  <c r="FV1491" i="1"/>
  <c r="FT1491" i="1"/>
  <c r="FU1491" i="1"/>
  <c r="FS1491" i="1"/>
  <c r="FR1491" i="1"/>
  <c r="FQ1403" i="1"/>
  <c r="FX1403" i="1"/>
  <c r="FW1403" i="1"/>
  <c r="FV1403" i="1"/>
  <c r="FU1403" i="1"/>
  <c r="FS1403" i="1"/>
  <c r="FT1403" i="1"/>
  <c r="FR1403" i="1"/>
  <c r="FX846" i="1"/>
  <c r="FW846" i="1"/>
  <c r="FV846" i="1"/>
  <c r="FU846" i="1"/>
  <c r="FT846" i="1"/>
  <c r="FS846" i="1"/>
  <c r="FR846" i="1"/>
  <c r="FQ846" i="1"/>
  <c r="FX337" i="1"/>
  <c r="FW337" i="1"/>
  <c r="FV337" i="1"/>
  <c r="FU337" i="1"/>
  <c r="FT337" i="1"/>
  <c r="FS337" i="1"/>
  <c r="FR337" i="1"/>
  <c r="FQ337" i="1"/>
  <c r="FU110" i="1"/>
  <c r="FT110" i="1"/>
  <c r="FS110" i="1"/>
  <c r="FR110" i="1"/>
  <c r="FQ110" i="1"/>
  <c r="FX110" i="1"/>
  <c r="FW110" i="1"/>
  <c r="FV110" i="1"/>
  <c r="FW1008" i="1"/>
  <c r="FU1008" i="1"/>
  <c r="FT1008" i="1"/>
  <c r="FS1008" i="1"/>
  <c r="FR1008" i="1"/>
  <c r="FQ1008" i="1"/>
  <c r="FX1008" i="1"/>
  <c r="FV1008" i="1"/>
  <c r="FU726" i="1"/>
  <c r="FT726" i="1"/>
  <c r="FS726" i="1"/>
  <c r="FR726" i="1"/>
  <c r="FQ726" i="1"/>
  <c r="FX726" i="1"/>
  <c r="FW726" i="1"/>
  <c r="FV726" i="1"/>
  <c r="FW1070" i="1"/>
  <c r="FU1070" i="1"/>
  <c r="FT1070" i="1"/>
  <c r="FS1070" i="1"/>
  <c r="FR1070" i="1"/>
  <c r="FQ1070" i="1"/>
  <c r="FX1070" i="1"/>
  <c r="FV1070" i="1"/>
  <c r="FR168" i="1"/>
  <c r="FV168" i="1"/>
  <c r="FQ168" i="1"/>
  <c r="FX168" i="1"/>
  <c r="FW168" i="1"/>
  <c r="FU168" i="1"/>
  <c r="FT168" i="1"/>
  <c r="FS168" i="1"/>
  <c r="FW992" i="1"/>
  <c r="FU992" i="1"/>
  <c r="FT992" i="1"/>
  <c r="FS992" i="1"/>
  <c r="FR992" i="1"/>
  <c r="FQ992" i="1"/>
  <c r="FX992" i="1"/>
  <c r="FV992" i="1"/>
  <c r="FS962" i="1"/>
  <c r="FR962" i="1"/>
  <c r="FQ962" i="1"/>
  <c r="FX962" i="1"/>
  <c r="FW962" i="1"/>
  <c r="FU962" i="1"/>
  <c r="FT962" i="1"/>
  <c r="FV962" i="1"/>
  <c r="FV1210" i="1"/>
  <c r="FU1210" i="1"/>
  <c r="FT1210" i="1"/>
  <c r="FS1210" i="1"/>
  <c r="FR1210" i="1"/>
  <c r="FQ1210" i="1"/>
  <c r="FX1210" i="1"/>
  <c r="FW1210" i="1"/>
  <c r="EV216" i="1"/>
  <c r="FN216" i="1" s="1"/>
  <c r="FU272" i="1"/>
  <c r="FT272" i="1"/>
  <c r="FS272" i="1"/>
  <c r="FR272" i="1"/>
  <c r="FQ272" i="1"/>
  <c r="FX272" i="1"/>
  <c r="FW272" i="1"/>
  <c r="FV272" i="1"/>
  <c r="FR1024" i="1"/>
  <c r="FQ1024" i="1"/>
  <c r="FX1024" i="1"/>
  <c r="FW1024" i="1"/>
  <c r="FV1024" i="1"/>
  <c r="FT1024" i="1"/>
  <c r="FU1024" i="1"/>
  <c r="FS1024" i="1"/>
  <c r="FW563" i="1"/>
  <c r="FV563" i="1"/>
  <c r="FU563" i="1"/>
  <c r="FT563" i="1"/>
  <c r="FS563" i="1"/>
  <c r="FX563" i="1"/>
  <c r="FR563" i="1"/>
  <c r="FQ563" i="1"/>
  <c r="FV1395" i="1"/>
  <c r="FU1395" i="1"/>
  <c r="FT1395" i="1"/>
  <c r="FS1395" i="1"/>
  <c r="FR1395" i="1"/>
  <c r="FX1395" i="1"/>
  <c r="FW1395" i="1"/>
  <c r="FQ1395" i="1"/>
  <c r="FQ1184" i="1"/>
  <c r="FW1184" i="1"/>
  <c r="FU1184" i="1"/>
  <c r="FT1184" i="1"/>
  <c r="FS1184" i="1"/>
  <c r="FR1184" i="1"/>
  <c r="FX1184" i="1"/>
  <c r="FV1184" i="1"/>
  <c r="FS1186" i="1"/>
  <c r="FQ1186" i="1"/>
  <c r="FW1186" i="1"/>
  <c r="FV1186" i="1"/>
  <c r="FU1186" i="1"/>
  <c r="FT1186" i="1"/>
  <c r="FX1186" i="1"/>
  <c r="FR1186" i="1"/>
  <c r="FW716" i="1"/>
  <c r="FV716" i="1"/>
  <c r="FU716" i="1"/>
  <c r="FT716" i="1"/>
  <c r="FS716" i="1"/>
  <c r="FR716" i="1"/>
  <c r="FQ716" i="1"/>
  <c r="FX716" i="1"/>
  <c r="FQ1521" i="1"/>
  <c r="FX1521" i="1"/>
  <c r="FW1521" i="1"/>
  <c r="FV1521" i="1"/>
  <c r="FU1521" i="1"/>
  <c r="FS1521" i="1"/>
  <c r="FT1521" i="1"/>
  <c r="FR1521" i="1"/>
  <c r="EV977" i="1"/>
  <c r="FN977" i="1" s="1"/>
  <c r="FS977" i="1" s="1"/>
  <c r="EV601" i="1"/>
  <c r="FN601" i="1" s="1"/>
  <c r="FW493" i="1"/>
  <c r="FV493" i="1"/>
  <c r="FU493" i="1"/>
  <c r="FT493" i="1"/>
  <c r="FS493" i="1"/>
  <c r="FR493" i="1"/>
  <c r="FQ493" i="1"/>
  <c r="FX493" i="1"/>
  <c r="FQ1329" i="1"/>
  <c r="FX1329" i="1"/>
  <c r="FW1329" i="1"/>
  <c r="FV1329" i="1"/>
  <c r="FU1329" i="1"/>
  <c r="FT1329" i="1"/>
  <c r="FS1329" i="1"/>
  <c r="FR1329" i="1"/>
  <c r="FX574" i="1"/>
  <c r="FW574" i="1"/>
  <c r="FV574" i="1"/>
  <c r="FU574" i="1"/>
  <c r="FT574" i="1"/>
  <c r="FS574" i="1"/>
  <c r="FR574" i="1"/>
  <c r="FQ574" i="1"/>
  <c r="EJ510" i="1"/>
  <c r="FH510" i="1" s="1"/>
  <c r="FI510" i="1"/>
  <c r="EV510" i="1"/>
  <c r="FN510" i="1" s="1"/>
  <c r="FS1106" i="1"/>
  <c r="FR1106" i="1"/>
  <c r="FQ1106" i="1"/>
  <c r="FX1106" i="1"/>
  <c r="FW1106" i="1"/>
  <c r="FV1106" i="1"/>
  <c r="FU1106" i="1"/>
  <c r="FT1106" i="1"/>
  <c r="EV1452" i="1"/>
  <c r="FN1452" i="1" s="1"/>
  <c r="FX259" i="1"/>
  <c r="FW259" i="1"/>
  <c r="FV259" i="1"/>
  <c r="FU259" i="1"/>
  <c r="FT259" i="1"/>
  <c r="FS259" i="1"/>
  <c r="FR259" i="1"/>
  <c r="FQ259" i="1"/>
  <c r="FV29" i="1"/>
  <c r="FU29" i="1"/>
  <c r="FS29" i="1"/>
  <c r="FR29" i="1"/>
  <c r="FQ29" i="1"/>
  <c r="FX29" i="1"/>
  <c r="FW29" i="1"/>
  <c r="FT29" i="1"/>
  <c r="FW1456" i="1"/>
  <c r="FV1456" i="1"/>
  <c r="FU1456" i="1"/>
  <c r="FT1456" i="1"/>
  <c r="FQ1456" i="1"/>
  <c r="FX1456" i="1"/>
  <c r="FS1456" i="1"/>
  <c r="FR1456" i="1"/>
  <c r="FU1262" i="1"/>
  <c r="FT1262" i="1"/>
  <c r="FS1262" i="1"/>
  <c r="FR1262" i="1"/>
  <c r="FQ1262" i="1"/>
  <c r="FX1262" i="1"/>
  <c r="FW1262" i="1"/>
  <c r="FV1262" i="1"/>
  <c r="EV1060" i="1"/>
  <c r="FN1060" i="1" s="1"/>
  <c r="EJ534" i="1"/>
  <c r="FH534" i="1" s="1"/>
  <c r="FX458" i="1"/>
  <c r="FW458" i="1"/>
  <c r="FV458" i="1"/>
  <c r="FU458" i="1"/>
  <c r="FT458" i="1"/>
  <c r="FS458" i="1"/>
  <c r="FR458" i="1"/>
  <c r="FQ458" i="1"/>
  <c r="FR215" i="1"/>
  <c r="FQ215" i="1"/>
  <c r="FX215" i="1"/>
  <c r="FW215" i="1"/>
  <c r="FV215" i="1"/>
  <c r="FU215" i="1"/>
  <c r="FT215" i="1"/>
  <c r="FS215" i="1"/>
  <c r="EJ1066" i="1"/>
  <c r="FH1066" i="1" s="1"/>
  <c r="FI1066" i="1"/>
  <c r="EV1066" i="1"/>
  <c r="FN1066" i="1" s="1"/>
  <c r="FV1486" i="1"/>
  <c r="FU1486" i="1"/>
  <c r="FT1486" i="1"/>
  <c r="FQ1486" i="1"/>
  <c r="FX1486" i="1"/>
  <c r="FW1486" i="1"/>
  <c r="FS1486" i="1"/>
  <c r="FR1486" i="1"/>
  <c r="FS1101" i="1"/>
  <c r="FR1101" i="1"/>
  <c r="FQ1101" i="1"/>
  <c r="FX1101" i="1"/>
  <c r="FW1101" i="1"/>
  <c r="FV1101" i="1"/>
  <c r="FU1101" i="1"/>
  <c r="FT1101" i="1"/>
  <c r="FI737" i="1"/>
  <c r="EV737" i="1"/>
  <c r="FN737" i="1" s="1"/>
  <c r="EJ737" i="1"/>
  <c r="FH737" i="1" s="1"/>
  <c r="FU112" i="1"/>
  <c r="FT112" i="1"/>
  <c r="FR112" i="1"/>
  <c r="FQ112" i="1"/>
  <c r="FX112" i="1"/>
  <c r="FW112" i="1"/>
  <c r="FV112" i="1"/>
  <c r="FS112" i="1"/>
  <c r="FV1383" i="1"/>
  <c r="FU1383" i="1"/>
  <c r="FT1383" i="1"/>
  <c r="FS1383" i="1"/>
  <c r="FR1383" i="1"/>
  <c r="FX1383" i="1"/>
  <c r="FW1383" i="1"/>
  <c r="FQ1383" i="1"/>
  <c r="FV1085" i="1"/>
  <c r="FU1085" i="1"/>
  <c r="FT1085" i="1"/>
  <c r="FS1085" i="1"/>
  <c r="FR1085" i="1"/>
  <c r="FQ1085" i="1"/>
  <c r="FX1085" i="1"/>
  <c r="FW1085" i="1"/>
  <c r="FV898" i="1"/>
  <c r="FU898" i="1"/>
  <c r="FT898" i="1"/>
  <c r="FS898" i="1"/>
  <c r="FR898" i="1"/>
  <c r="FX898" i="1"/>
  <c r="FW898" i="1"/>
  <c r="FQ898" i="1"/>
  <c r="FU621" i="1"/>
  <c r="FT621" i="1"/>
  <c r="FS621" i="1"/>
  <c r="FR621" i="1"/>
  <c r="FQ621" i="1"/>
  <c r="FX621" i="1"/>
  <c r="FW621" i="1"/>
  <c r="FV621" i="1"/>
  <c r="EV824" i="1"/>
  <c r="FN824" i="1" s="1"/>
  <c r="FV71" i="1"/>
  <c r="FU71" i="1"/>
  <c r="FS71" i="1"/>
  <c r="FR71" i="1"/>
  <c r="FQ71" i="1"/>
  <c r="FX71" i="1"/>
  <c r="FW71" i="1"/>
  <c r="FT71" i="1"/>
  <c r="FW1441" i="1"/>
  <c r="FV1441" i="1"/>
  <c r="FU1441" i="1"/>
  <c r="FT1441" i="1"/>
  <c r="FS1441" i="1"/>
  <c r="FX1441" i="1"/>
  <c r="FQ1441" i="1"/>
  <c r="FR1441" i="1"/>
  <c r="FW687" i="1"/>
  <c r="FV687" i="1"/>
  <c r="FU687" i="1"/>
  <c r="FT687" i="1"/>
  <c r="FS687" i="1"/>
  <c r="FR687" i="1"/>
  <c r="FQ687" i="1"/>
  <c r="FX687" i="1"/>
  <c r="EV524" i="1"/>
  <c r="FN524" i="1" s="1"/>
  <c r="FI524" i="1"/>
  <c r="EJ524" i="1"/>
  <c r="FH524" i="1" s="1"/>
  <c r="FU91" i="1"/>
  <c r="FT91" i="1"/>
  <c r="FR91" i="1"/>
  <c r="FQ91" i="1"/>
  <c r="FX91" i="1"/>
  <c r="FW91" i="1"/>
  <c r="FS91" i="1"/>
  <c r="FV91" i="1"/>
  <c r="FU1043" i="1"/>
  <c r="FT1043" i="1"/>
  <c r="FS1043" i="1"/>
  <c r="FR1043" i="1"/>
  <c r="FQ1043" i="1"/>
  <c r="FX1043" i="1"/>
  <c r="FW1043" i="1"/>
  <c r="FV1043" i="1"/>
  <c r="FS1109" i="1"/>
  <c r="FR1109" i="1"/>
  <c r="FQ1109" i="1"/>
  <c r="FX1109" i="1"/>
  <c r="FW1109" i="1"/>
  <c r="FV1109" i="1"/>
  <c r="FU1109" i="1"/>
  <c r="FT1109" i="1"/>
  <c r="FQ433" i="1"/>
  <c r="FX433" i="1"/>
  <c r="FW433" i="1"/>
  <c r="FV433" i="1"/>
  <c r="FU433" i="1"/>
  <c r="FR433" i="1"/>
  <c r="FT433" i="1"/>
  <c r="FS433" i="1"/>
  <c r="FR512" i="1"/>
  <c r="FQ512" i="1"/>
  <c r="FX512" i="1"/>
  <c r="FW512" i="1"/>
  <c r="FV512" i="1"/>
  <c r="FU512" i="1"/>
  <c r="FT512" i="1"/>
  <c r="FS512" i="1"/>
  <c r="FQ722" i="1"/>
  <c r="FX722" i="1"/>
  <c r="FW722" i="1"/>
  <c r="FV722" i="1"/>
  <c r="FU722" i="1"/>
  <c r="FT722" i="1"/>
  <c r="FS722" i="1"/>
  <c r="FR722" i="1"/>
  <c r="FR1148" i="1"/>
  <c r="FQ1148" i="1"/>
  <c r="FX1148" i="1"/>
  <c r="FW1148" i="1"/>
  <c r="FV1148" i="1"/>
  <c r="FU1148" i="1"/>
  <c r="FT1148" i="1"/>
  <c r="FS1148" i="1"/>
  <c r="FV1384" i="1"/>
  <c r="FU1384" i="1"/>
  <c r="FT1384" i="1"/>
  <c r="FS1384" i="1"/>
  <c r="FR1384" i="1"/>
  <c r="FX1384" i="1"/>
  <c r="FQ1384" i="1"/>
  <c r="FW1384" i="1"/>
  <c r="EJ196" i="1"/>
  <c r="FH196" i="1" s="1"/>
  <c r="FI196" i="1"/>
  <c r="EV196" i="1"/>
  <c r="FN196" i="1" s="1"/>
  <c r="FR1312" i="1"/>
  <c r="FQ1312" i="1"/>
  <c r="FX1312" i="1"/>
  <c r="FW1312" i="1"/>
  <c r="FV1312" i="1"/>
  <c r="FU1312" i="1"/>
  <c r="FT1312" i="1"/>
  <c r="FS1312" i="1"/>
  <c r="EV474" i="1"/>
  <c r="FN474" i="1" s="1"/>
  <c r="FI474" i="1"/>
  <c r="EJ474" i="1"/>
  <c r="FH474" i="1" s="1"/>
  <c r="FS1108" i="1"/>
  <c r="FR1108" i="1"/>
  <c r="FQ1108" i="1"/>
  <c r="FX1108" i="1"/>
  <c r="FW1108" i="1"/>
  <c r="FV1108" i="1"/>
  <c r="FU1108" i="1"/>
  <c r="FT1108" i="1"/>
  <c r="FX905" i="1"/>
  <c r="FW905" i="1"/>
  <c r="FV905" i="1"/>
  <c r="FU905" i="1"/>
  <c r="FT905" i="1"/>
  <c r="FR905" i="1"/>
  <c r="FQ905" i="1"/>
  <c r="FS905" i="1"/>
  <c r="FS881" i="1"/>
  <c r="FR881" i="1"/>
  <c r="FQ881" i="1"/>
  <c r="FX881" i="1"/>
  <c r="FW881" i="1"/>
  <c r="FV881" i="1"/>
  <c r="FU881" i="1"/>
  <c r="FT881" i="1"/>
  <c r="FV472" i="1"/>
  <c r="FU472" i="1"/>
  <c r="FT472" i="1"/>
  <c r="FS472" i="1"/>
  <c r="FR472" i="1"/>
  <c r="FX472" i="1"/>
  <c r="FW472" i="1"/>
  <c r="FQ472" i="1"/>
  <c r="FR1141" i="1"/>
  <c r="FQ1141" i="1"/>
  <c r="FX1141" i="1"/>
  <c r="FW1141" i="1"/>
  <c r="FV1141" i="1"/>
  <c r="FU1141" i="1"/>
  <c r="FT1141" i="1"/>
  <c r="FS1141" i="1"/>
  <c r="EJ980" i="1"/>
  <c r="FH980" i="1" s="1"/>
  <c r="FI980" i="1"/>
  <c r="EV980" i="1"/>
  <c r="FN980" i="1" s="1"/>
  <c r="FW1519" i="1"/>
  <c r="FV1519" i="1"/>
  <c r="FU1519" i="1"/>
  <c r="FT1519" i="1"/>
  <c r="FQ1519" i="1"/>
  <c r="FS1519" i="1"/>
  <c r="FX1519" i="1"/>
  <c r="FR1519" i="1"/>
  <c r="FV696" i="1"/>
  <c r="FU696" i="1"/>
  <c r="FT696" i="1"/>
  <c r="FS696" i="1"/>
  <c r="FR696" i="1"/>
  <c r="FQ696" i="1"/>
  <c r="FX696" i="1"/>
  <c r="FW696" i="1"/>
  <c r="FS1249" i="1"/>
  <c r="FR1249" i="1"/>
  <c r="FQ1249" i="1"/>
  <c r="FX1249" i="1"/>
  <c r="FW1249" i="1"/>
  <c r="FV1249" i="1"/>
  <c r="FU1249" i="1"/>
  <c r="FT1249" i="1"/>
  <c r="FQ1027" i="1"/>
  <c r="FX1027" i="1"/>
  <c r="FW1027" i="1"/>
  <c r="FV1027" i="1"/>
  <c r="FU1027" i="1"/>
  <c r="FT1027" i="1"/>
  <c r="FS1027" i="1"/>
  <c r="FR1027" i="1"/>
  <c r="FS280" i="1"/>
  <c r="FR280" i="1"/>
  <c r="FQ280" i="1"/>
  <c r="FX280" i="1"/>
  <c r="FW280" i="1"/>
  <c r="FU280" i="1"/>
  <c r="FT280" i="1"/>
  <c r="FV280" i="1"/>
  <c r="FU146" i="1"/>
  <c r="FQ146" i="1"/>
  <c r="FW146" i="1"/>
  <c r="FV146" i="1"/>
  <c r="FT146" i="1"/>
  <c r="FS146" i="1"/>
  <c r="FR146" i="1"/>
  <c r="FX146" i="1"/>
  <c r="FT1422" i="1"/>
  <c r="FS1422" i="1"/>
  <c r="FR1422" i="1"/>
  <c r="FQ1422" i="1"/>
  <c r="FX1422" i="1"/>
  <c r="FW1422" i="1"/>
  <c r="FV1422" i="1"/>
  <c r="FU1422" i="1"/>
  <c r="FW351" i="1"/>
  <c r="FV351" i="1"/>
  <c r="FU351" i="1"/>
  <c r="FT351" i="1"/>
  <c r="FS351" i="1"/>
  <c r="FX351" i="1"/>
  <c r="FR351" i="1"/>
  <c r="FQ351" i="1"/>
  <c r="FQ1603" i="1"/>
  <c r="FX1603" i="1"/>
  <c r="FW1603" i="1"/>
  <c r="FV1603" i="1"/>
  <c r="FU1603" i="1"/>
  <c r="FS1603" i="1"/>
  <c r="FT1603" i="1"/>
  <c r="FR1603" i="1"/>
  <c r="FV1202" i="1"/>
  <c r="FT1202" i="1"/>
  <c r="FR1202" i="1"/>
  <c r="FQ1202" i="1"/>
  <c r="FX1202" i="1"/>
  <c r="FW1202" i="1"/>
  <c r="FU1202" i="1"/>
  <c r="FS1202" i="1"/>
  <c r="FT296" i="1"/>
  <c r="FS296" i="1"/>
  <c r="FR296" i="1"/>
  <c r="FQ296" i="1"/>
  <c r="FX296" i="1"/>
  <c r="FW296" i="1"/>
  <c r="FV296" i="1"/>
  <c r="FU296" i="1"/>
  <c r="FU1291" i="1"/>
  <c r="FT1291" i="1"/>
  <c r="FR1291" i="1"/>
  <c r="FQ1291" i="1"/>
  <c r="FX1291" i="1"/>
  <c r="FW1291" i="1"/>
  <c r="FS1291" i="1"/>
  <c r="FV1291" i="1"/>
  <c r="FI1138" i="1"/>
  <c r="EV1138" i="1"/>
  <c r="FN1138" i="1" s="1"/>
  <c r="EJ1138" i="1"/>
  <c r="FH1138" i="1" s="1"/>
  <c r="EJ408" i="1"/>
  <c r="FH408" i="1" s="1"/>
  <c r="FI408" i="1"/>
  <c r="EV408" i="1"/>
  <c r="FN408" i="1" s="1"/>
  <c r="FR508" i="1"/>
  <c r="FQ508" i="1"/>
  <c r="FX508" i="1"/>
  <c r="FW508" i="1"/>
  <c r="FV508" i="1"/>
  <c r="FU508" i="1"/>
  <c r="FT508" i="1"/>
  <c r="FS508" i="1"/>
  <c r="FT25" i="1"/>
  <c r="FR25" i="1"/>
  <c r="FS25" i="1"/>
  <c r="FQ25" i="1"/>
  <c r="FX25" i="1"/>
  <c r="FW25" i="1"/>
  <c r="FV25" i="1"/>
  <c r="FU25" i="1"/>
  <c r="EJ541" i="1"/>
  <c r="FH541" i="1" s="1"/>
  <c r="FI541" i="1"/>
  <c r="EV541" i="1"/>
  <c r="FN541" i="1" s="1"/>
  <c r="EJ289" i="1"/>
  <c r="FH289" i="1" s="1"/>
  <c r="FW1347" i="1"/>
  <c r="FV1347" i="1"/>
  <c r="FT1347" i="1"/>
  <c r="FS1347" i="1"/>
  <c r="FR1347" i="1"/>
  <c r="FX1347" i="1"/>
  <c r="FU1347" i="1"/>
  <c r="FQ1347" i="1"/>
  <c r="FX1050" i="1"/>
  <c r="FW1050" i="1"/>
  <c r="FV1050" i="1"/>
  <c r="FU1050" i="1"/>
  <c r="FT1050" i="1"/>
  <c r="FS1050" i="1"/>
  <c r="FR1050" i="1"/>
  <c r="FQ1050" i="1"/>
  <c r="FX694" i="1"/>
  <c r="FW694" i="1"/>
  <c r="FV694" i="1"/>
  <c r="FU694" i="1"/>
  <c r="FT694" i="1"/>
  <c r="FS694" i="1"/>
  <c r="FR694" i="1"/>
  <c r="FQ694" i="1"/>
  <c r="FW336" i="1"/>
  <c r="FV336" i="1"/>
  <c r="FU336" i="1"/>
  <c r="FT336" i="1"/>
  <c r="FS336" i="1"/>
  <c r="FX336" i="1"/>
  <c r="FR336" i="1"/>
  <c r="FQ336" i="1"/>
  <c r="FW1269" i="1"/>
  <c r="FV1269" i="1"/>
  <c r="FU1269" i="1"/>
  <c r="FT1269" i="1"/>
  <c r="FS1269" i="1"/>
  <c r="FR1269" i="1"/>
  <c r="FQ1269" i="1"/>
  <c r="FX1269" i="1"/>
  <c r="FX782" i="1"/>
  <c r="FW782" i="1"/>
  <c r="FV782" i="1"/>
  <c r="FU782" i="1"/>
  <c r="FT782" i="1"/>
  <c r="FS782" i="1"/>
  <c r="FR782" i="1"/>
  <c r="FQ782" i="1"/>
  <c r="FW679" i="1"/>
  <c r="FV679" i="1"/>
  <c r="FU679" i="1"/>
  <c r="FT679" i="1"/>
  <c r="FS679" i="1"/>
  <c r="FR679" i="1"/>
  <c r="FQ679" i="1"/>
  <c r="FX679" i="1"/>
  <c r="FS809" i="1"/>
  <c r="FR809" i="1"/>
  <c r="FQ809" i="1"/>
  <c r="FX809" i="1"/>
  <c r="FW809" i="1"/>
  <c r="FV809" i="1"/>
  <c r="FU809" i="1"/>
  <c r="FT809" i="1"/>
  <c r="FH598" i="1"/>
  <c r="EJ614" i="1"/>
  <c r="FS58" i="1"/>
  <c r="FQ58" i="1"/>
  <c r="FR58" i="1"/>
  <c r="FX58" i="1"/>
  <c r="FW58" i="1"/>
  <c r="FV58" i="1"/>
  <c r="FU58" i="1"/>
  <c r="FT58" i="1"/>
  <c r="FS865" i="1"/>
  <c r="FR865" i="1"/>
  <c r="FQ865" i="1"/>
  <c r="FW865" i="1"/>
  <c r="FT865" i="1"/>
  <c r="FX865" i="1"/>
  <c r="FV865" i="1"/>
  <c r="FU865" i="1"/>
  <c r="FQ417" i="1"/>
  <c r="FX417" i="1"/>
  <c r="FW417" i="1"/>
  <c r="FV417" i="1"/>
  <c r="FU417" i="1"/>
  <c r="FT417" i="1"/>
  <c r="FS417" i="1"/>
  <c r="FR417" i="1"/>
  <c r="FT802" i="1"/>
  <c r="FS802" i="1"/>
  <c r="FR802" i="1"/>
  <c r="FQ802" i="1"/>
  <c r="FX802" i="1"/>
  <c r="FW802" i="1"/>
  <c r="FV802" i="1"/>
  <c r="FU802" i="1"/>
  <c r="EV625" i="1"/>
  <c r="FN625" i="1" s="1"/>
  <c r="EJ1251" i="1"/>
  <c r="FH1251" i="1" s="1"/>
  <c r="EV367" i="1"/>
  <c r="FN367" i="1" s="1"/>
  <c r="FW1323" i="1"/>
  <c r="FV1323" i="1"/>
  <c r="FU1323" i="1"/>
  <c r="FT1323" i="1"/>
  <c r="FS1323" i="1"/>
  <c r="FR1323" i="1"/>
  <c r="FQ1323" i="1"/>
  <c r="FX1323" i="1"/>
  <c r="EJ933" i="1"/>
  <c r="FH933" i="1" s="1"/>
  <c r="FI933" i="1"/>
  <c r="EV933" i="1"/>
  <c r="FN933" i="1" s="1"/>
  <c r="EJ1565" i="1"/>
  <c r="FH1565" i="1" s="1"/>
  <c r="EJ1174" i="1"/>
  <c r="FH1174" i="1" s="1"/>
  <c r="EJ404" i="1"/>
  <c r="FH404" i="1" s="1"/>
  <c r="FX1122" i="1"/>
  <c r="FV1122" i="1"/>
  <c r="FU1122" i="1"/>
  <c r="FT1122" i="1"/>
  <c r="FS1122" i="1"/>
  <c r="FR1122" i="1"/>
  <c r="FQ1122" i="1"/>
  <c r="FW1122" i="1"/>
  <c r="FW1025" i="1"/>
  <c r="FV1025" i="1"/>
  <c r="FU1025" i="1"/>
  <c r="FT1025" i="1"/>
  <c r="FS1025" i="1"/>
  <c r="FQ1025" i="1"/>
  <c r="FX1025" i="1"/>
  <c r="FR1025" i="1"/>
  <c r="FQ488" i="1"/>
  <c r="FX488" i="1"/>
  <c r="FW488" i="1"/>
  <c r="FV488" i="1"/>
  <c r="FU488" i="1"/>
  <c r="FS488" i="1"/>
  <c r="FR488" i="1"/>
  <c r="FT488" i="1"/>
  <c r="FT870" i="1"/>
  <c r="FS870" i="1"/>
  <c r="FR870" i="1"/>
  <c r="FX870" i="1"/>
  <c r="FV870" i="1"/>
  <c r="FU870" i="1"/>
  <c r="FQ870" i="1"/>
  <c r="FW870" i="1"/>
  <c r="FT634" i="1"/>
  <c r="FS634" i="1"/>
  <c r="FR634" i="1"/>
  <c r="FQ634" i="1"/>
  <c r="FX634" i="1"/>
  <c r="FV634" i="1"/>
  <c r="FW634" i="1"/>
  <c r="FU634" i="1"/>
  <c r="FW599" i="1"/>
  <c r="FV599" i="1"/>
  <c r="FU599" i="1"/>
  <c r="FT599" i="1"/>
  <c r="FS599" i="1"/>
  <c r="FR599" i="1"/>
  <c r="FQ599" i="1"/>
  <c r="FX599" i="1"/>
  <c r="FR207" i="1"/>
  <c r="FQ207" i="1"/>
  <c r="FX207" i="1"/>
  <c r="FW207" i="1"/>
  <c r="FT207" i="1"/>
  <c r="FS207" i="1"/>
  <c r="FV207" i="1"/>
  <c r="FU207" i="1"/>
  <c r="FT1286" i="1"/>
  <c r="FS1286" i="1"/>
  <c r="FR1286" i="1"/>
  <c r="FQ1286" i="1"/>
  <c r="FX1286" i="1"/>
  <c r="FW1286" i="1"/>
  <c r="FV1286" i="1"/>
  <c r="FU1286" i="1"/>
  <c r="FR1181" i="1"/>
  <c r="FX1181" i="1"/>
  <c r="FV1181" i="1"/>
  <c r="FU1181" i="1"/>
  <c r="FT1181" i="1"/>
  <c r="FS1181" i="1"/>
  <c r="FW1181" i="1"/>
  <c r="FQ1181" i="1"/>
  <c r="FV1436" i="1"/>
  <c r="FU1436" i="1"/>
  <c r="FS1436" i="1"/>
  <c r="FX1436" i="1"/>
  <c r="FW1436" i="1"/>
  <c r="FT1436" i="1"/>
  <c r="FR1436" i="1"/>
  <c r="FQ1436" i="1"/>
  <c r="EJ449" i="1"/>
  <c r="FH449" i="1" s="1"/>
  <c r="FW1445" i="1"/>
  <c r="FV1445" i="1"/>
  <c r="FU1445" i="1"/>
  <c r="FT1445" i="1"/>
  <c r="FS1445" i="1"/>
  <c r="FX1445" i="1"/>
  <c r="FR1445" i="1"/>
  <c r="FQ1445" i="1"/>
  <c r="FX917" i="1"/>
  <c r="FW917" i="1"/>
  <c r="FV917" i="1"/>
  <c r="FU917" i="1"/>
  <c r="FT917" i="1"/>
  <c r="FR917" i="1"/>
  <c r="FQ917" i="1"/>
  <c r="FS917" i="1"/>
  <c r="EV526" i="1"/>
  <c r="FN526" i="1" s="1"/>
  <c r="FX555" i="1"/>
  <c r="FW555" i="1"/>
  <c r="FV555" i="1"/>
  <c r="FU555" i="1"/>
  <c r="FT555" i="1"/>
  <c r="FS555" i="1"/>
  <c r="FR555" i="1"/>
  <c r="FQ555" i="1"/>
  <c r="FQ234" i="1"/>
  <c r="FX234" i="1"/>
  <c r="FW234" i="1"/>
  <c r="FV234" i="1"/>
  <c r="FU234" i="1"/>
  <c r="FT234" i="1"/>
  <c r="FS234" i="1"/>
  <c r="FR234" i="1"/>
  <c r="FT1246" i="1"/>
  <c r="FS1246" i="1"/>
  <c r="FR1246" i="1"/>
  <c r="FQ1246" i="1"/>
  <c r="FX1246" i="1"/>
  <c r="FW1246" i="1"/>
  <c r="FV1246" i="1"/>
  <c r="FU1246" i="1"/>
  <c r="FS322" i="1"/>
  <c r="FR322" i="1"/>
  <c r="FQ322" i="1"/>
  <c r="FX322" i="1"/>
  <c r="FW322" i="1"/>
  <c r="FV322" i="1"/>
  <c r="FU322" i="1"/>
  <c r="FT322" i="1"/>
  <c r="FV541" i="1" l="1"/>
  <c r="FU541" i="1"/>
  <c r="FT541" i="1"/>
  <c r="FS541" i="1"/>
  <c r="FR541" i="1"/>
  <c r="FX541" i="1"/>
  <c r="FW541" i="1"/>
  <c r="FQ541" i="1"/>
  <c r="FW524" i="1"/>
  <c r="FV524" i="1"/>
  <c r="FT524" i="1"/>
  <c r="FS524" i="1"/>
  <c r="FR524" i="1"/>
  <c r="FQ524" i="1"/>
  <c r="FX524" i="1"/>
  <c r="FU524" i="1"/>
  <c r="FQ1408" i="1"/>
  <c r="FW1408" i="1"/>
  <c r="FS1408" i="1"/>
  <c r="FR1408" i="1"/>
  <c r="FX1408" i="1"/>
  <c r="FU1408" i="1"/>
  <c r="FV1408" i="1"/>
  <c r="FT1408" i="1"/>
  <c r="FW367" i="1"/>
  <c r="FV367" i="1"/>
  <c r="FU367" i="1"/>
  <c r="FT367" i="1"/>
  <c r="FS367" i="1"/>
  <c r="FX367" i="1"/>
  <c r="FR367" i="1"/>
  <c r="FQ367" i="1"/>
  <c r="FT977" i="1"/>
  <c r="FW932" i="1"/>
  <c r="FV932" i="1"/>
  <c r="FU932" i="1"/>
  <c r="FT932" i="1"/>
  <c r="FS932" i="1"/>
  <c r="FQ932" i="1"/>
  <c r="FX932" i="1"/>
  <c r="FR932" i="1"/>
  <c r="FX1005" i="1"/>
  <c r="FV1005" i="1"/>
  <c r="FU1005" i="1"/>
  <c r="FT1005" i="1"/>
  <c r="FS1005" i="1"/>
  <c r="FR1005" i="1"/>
  <c r="FQ1005" i="1"/>
  <c r="FW1005" i="1"/>
  <c r="FU287" i="1"/>
  <c r="FT287" i="1"/>
  <c r="FS287" i="1"/>
  <c r="FR287" i="1"/>
  <c r="FQ287" i="1"/>
  <c r="FX287" i="1"/>
  <c r="FW287" i="1"/>
  <c r="FV287" i="1"/>
  <c r="FV1532" i="1"/>
  <c r="FR1532" i="1"/>
  <c r="FT1532" i="1"/>
  <c r="FS1532" i="1"/>
  <c r="FQ1532" i="1"/>
  <c r="FW1532" i="1"/>
  <c r="FU1532" i="1"/>
  <c r="FX1532" i="1"/>
  <c r="FW1298" i="1"/>
  <c r="FV1298" i="1"/>
  <c r="FU1298" i="1"/>
  <c r="FT1298" i="1"/>
  <c r="FS1298" i="1"/>
  <c r="FR1298" i="1"/>
  <c r="FQ1298" i="1"/>
  <c r="FX1298" i="1"/>
  <c r="FW1429" i="1"/>
  <c r="FV1429" i="1"/>
  <c r="FU1429" i="1"/>
  <c r="FT1429" i="1"/>
  <c r="FS1429" i="1"/>
  <c r="FQ1429" i="1"/>
  <c r="FX1429" i="1"/>
  <c r="FR1429" i="1"/>
  <c r="FX1527" i="1"/>
  <c r="FW1527" i="1"/>
  <c r="FV1527" i="1"/>
  <c r="FU1527" i="1"/>
  <c r="FT1527" i="1"/>
  <c r="FR1527" i="1"/>
  <c r="FQ1527" i="1"/>
  <c r="FS1527" i="1"/>
  <c r="FQ1165" i="1"/>
  <c r="FX1165" i="1"/>
  <c r="FW1165" i="1"/>
  <c r="FV1165" i="1"/>
  <c r="FU1165" i="1"/>
  <c r="FT1165" i="1"/>
  <c r="FS1165" i="1"/>
  <c r="FR1165" i="1"/>
  <c r="FQ1446" i="1"/>
  <c r="FX1446" i="1"/>
  <c r="FW1446" i="1"/>
  <c r="FV1446" i="1"/>
  <c r="FU1446" i="1"/>
  <c r="FT1446" i="1"/>
  <c r="FS1446" i="1"/>
  <c r="FR1446" i="1"/>
  <c r="FV1248" i="1"/>
  <c r="FU1248" i="1"/>
  <c r="FT1248" i="1"/>
  <c r="FS1248" i="1"/>
  <c r="FR1248" i="1"/>
  <c r="FQ1248" i="1"/>
  <c r="FX1248" i="1"/>
  <c r="FW1248" i="1"/>
  <c r="FU1203" i="1"/>
  <c r="FS1203" i="1"/>
  <c r="FQ1203" i="1"/>
  <c r="FX1203" i="1"/>
  <c r="FW1203" i="1"/>
  <c r="FV1203" i="1"/>
  <c r="FT1203" i="1"/>
  <c r="FR1203" i="1"/>
  <c r="FT380" i="1"/>
  <c r="FS380" i="1"/>
  <c r="FR380" i="1"/>
  <c r="FQ380" i="1"/>
  <c r="FX380" i="1"/>
  <c r="FW380" i="1"/>
  <c r="FV380" i="1"/>
  <c r="FU380" i="1"/>
  <c r="FV1483" i="1"/>
  <c r="FU1483" i="1"/>
  <c r="FT1483" i="1"/>
  <c r="FQ1483" i="1"/>
  <c r="FR1483" i="1"/>
  <c r="FW1483" i="1"/>
  <c r="FS1483" i="1"/>
  <c r="FX1483" i="1"/>
  <c r="FU228" i="1"/>
  <c r="FT228" i="1"/>
  <c r="FS228" i="1"/>
  <c r="FR228" i="1"/>
  <c r="FQ228" i="1"/>
  <c r="FV228" i="1"/>
  <c r="FX228" i="1"/>
  <c r="FW228" i="1"/>
  <c r="EJ631" i="1"/>
  <c r="FX368" i="1"/>
  <c r="FW368" i="1"/>
  <c r="FV368" i="1"/>
  <c r="FU368" i="1"/>
  <c r="FT368" i="1"/>
  <c r="FS368" i="1"/>
  <c r="FR368" i="1"/>
  <c r="FQ368" i="1"/>
  <c r="FV560" i="1"/>
  <c r="FU560" i="1"/>
  <c r="FT560" i="1"/>
  <c r="FS560" i="1"/>
  <c r="FR560" i="1"/>
  <c r="FX560" i="1"/>
  <c r="FW560" i="1"/>
  <c r="FQ560" i="1"/>
  <c r="FR1518" i="1"/>
  <c r="FQ1518" i="1"/>
  <c r="FX1518" i="1"/>
  <c r="FV1518" i="1"/>
  <c r="FU1518" i="1"/>
  <c r="FT1518" i="1"/>
  <c r="FS1518" i="1"/>
  <c r="FW1518" i="1"/>
  <c r="FU397" i="1"/>
  <c r="FR397" i="1"/>
  <c r="FQ397" i="1"/>
  <c r="FX397" i="1"/>
  <c r="FW397" i="1"/>
  <c r="FV397" i="1"/>
  <c r="FT397" i="1"/>
  <c r="FS397" i="1"/>
  <c r="FT420" i="1"/>
  <c r="FS420" i="1"/>
  <c r="FR420" i="1"/>
  <c r="FQ420" i="1"/>
  <c r="FX420" i="1"/>
  <c r="FW420" i="1"/>
  <c r="FV420" i="1"/>
  <c r="FU420" i="1"/>
  <c r="FW885" i="1"/>
  <c r="FV885" i="1"/>
  <c r="FU885" i="1"/>
  <c r="FT885" i="1"/>
  <c r="FS885" i="1"/>
  <c r="FQ885" i="1"/>
  <c r="FX885" i="1"/>
  <c r="FR885" i="1"/>
  <c r="FQ985" i="1"/>
  <c r="FW985" i="1"/>
  <c r="FV985" i="1"/>
  <c r="FU985" i="1"/>
  <c r="FT985" i="1"/>
  <c r="FS985" i="1"/>
  <c r="FR985" i="1"/>
  <c r="FX985" i="1"/>
  <c r="FR449" i="1"/>
  <c r="FQ449" i="1"/>
  <c r="FX449" i="1"/>
  <c r="FW449" i="1"/>
  <c r="FV449" i="1"/>
  <c r="FU449" i="1"/>
  <c r="FT449" i="1"/>
  <c r="FS449" i="1"/>
  <c r="FU1251" i="1"/>
  <c r="FT1251" i="1"/>
  <c r="FS1251" i="1"/>
  <c r="FR1251" i="1"/>
  <c r="FQ1251" i="1"/>
  <c r="FX1251" i="1"/>
  <c r="FW1251" i="1"/>
  <c r="FV1251" i="1"/>
  <c r="FX980" i="1"/>
  <c r="FV980" i="1"/>
  <c r="FU980" i="1"/>
  <c r="FT980" i="1"/>
  <c r="FS980" i="1"/>
  <c r="FR980" i="1"/>
  <c r="FQ980" i="1"/>
  <c r="FW980" i="1"/>
  <c r="FX1066" i="1"/>
  <c r="FQ1066" i="1"/>
  <c r="FW1066" i="1"/>
  <c r="FV1066" i="1"/>
  <c r="FU1066" i="1"/>
  <c r="FT1066" i="1"/>
  <c r="FS1066" i="1"/>
  <c r="FR1066" i="1"/>
  <c r="FT660" i="1"/>
  <c r="FS660" i="1"/>
  <c r="FR660" i="1"/>
  <c r="FQ660" i="1"/>
  <c r="FX660" i="1"/>
  <c r="FW660" i="1"/>
  <c r="FV660" i="1"/>
  <c r="FU660" i="1"/>
  <c r="FV463" i="1"/>
  <c r="FU463" i="1"/>
  <c r="FT463" i="1"/>
  <c r="FS463" i="1"/>
  <c r="FR463" i="1"/>
  <c r="FX463" i="1"/>
  <c r="FW463" i="1"/>
  <c r="FQ463" i="1"/>
  <c r="FU977" i="1"/>
  <c r="FQ425" i="1"/>
  <c r="FX425" i="1"/>
  <c r="FW425" i="1"/>
  <c r="FV425" i="1"/>
  <c r="FU425" i="1"/>
  <c r="FR425" i="1"/>
  <c r="FS425" i="1"/>
  <c r="FT425" i="1"/>
  <c r="FW159" i="1"/>
  <c r="FS159" i="1"/>
  <c r="FU159" i="1"/>
  <c r="FT159" i="1"/>
  <c r="FQ159" i="1"/>
  <c r="FX159" i="1"/>
  <c r="FV159" i="1"/>
  <c r="FR159" i="1"/>
  <c r="FV817" i="1"/>
  <c r="FU817" i="1"/>
  <c r="FT817" i="1"/>
  <c r="FS817" i="1"/>
  <c r="FR817" i="1"/>
  <c r="FQ817" i="1"/>
  <c r="FX817" i="1"/>
  <c r="FW817" i="1"/>
  <c r="FV666" i="1"/>
  <c r="FU666" i="1"/>
  <c r="FT666" i="1"/>
  <c r="FS666" i="1"/>
  <c r="FR666" i="1"/>
  <c r="FQ666" i="1"/>
  <c r="FX666" i="1"/>
  <c r="FW666" i="1"/>
  <c r="FW532" i="1"/>
  <c r="FV532" i="1"/>
  <c r="FU532" i="1"/>
  <c r="FS532" i="1"/>
  <c r="FR532" i="1"/>
  <c r="FQ532" i="1"/>
  <c r="FX532" i="1"/>
  <c r="FT532" i="1"/>
  <c r="FV1185" i="1"/>
  <c r="FT1185" i="1"/>
  <c r="FR1185" i="1"/>
  <c r="FQ1185" i="1"/>
  <c r="FX1185" i="1"/>
  <c r="FW1185" i="1"/>
  <c r="FS1185" i="1"/>
  <c r="FU1185" i="1"/>
  <c r="FX505" i="1"/>
  <c r="FW505" i="1"/>
  <c r="FV505" i="1"/>
  <c r="FU505" i="1"/>
  <c r="FT505" i="1"/>
  <c r="FS505" i="1"/>
  <c r="FR505" i="1"/>
  <c r="FQ505" i="1"/>
  <c r="FQ230" i="1"/>
  <c r="FX230" i="1"/>
  <c r="FW230" i="1"/>
  <c r="FV230" i="1"/>
  <c r="FU230" i="1"/>
  <c r="FT230" i="1"/>
  <c r="FS230" i="1"/>
  <c r="FR230" i="1"/>
  <c r="FU157" i="1"/>
  <c r="FQ157" i="1"/>
  <c r="FR157" i="1"/>
  <c r="FX157" i="1"/>
  <c r="FW157" i="1"/>
  <c r="FV157" i="1"/>
  <c r="FT157" i="1"/>
  <c r="FS157" i="1"/>
  <c r="FT959" i="1"/>
  <c r="FS959" i="1"/>
  <c r="FR959" i="1"/>
  <c r="FQ959" i="1"/>
  <c r="FX959" i="1"/>
  <c r="FV959" i="1"/>
  <c r="FU959" i="1"/>
  <c r="FW959" i="1"/>
  <c r="FW661" i="1"/>
  <c r="FV661" i="1"/>
  <c r="FU661" i="1"/>
  <c r="FT661" i="1"/>
  <c r="FS661" i="1"/>
  <c r="FR661" i="1"/>
  <c r="FQ661" i="1"/>
  <c r="FX661" i="1"/>
  <c r="FW653" i="1"/>
  <c r="FV653" i="1"/>
  <c r="FU653" i="1"/>
  <c r="FT653" i="1"/>
  <c r="FS653" i="1"/>
  <c r="FR653" i="1"/>
  <c r="FQ653" i="1"/>
  <c r="FX653" i="1"/>
  <c r="FX352" i="1"/>
  <c r="FW352" i="1"/>
  <c r="FV352" i="1"/>
  <c r="FU352" i="1"/>
  <c r="FT352" i="1"/>
  <c r="FS352" i="1"/>
  <c r="FR352" i="1"/>
  <c r="FQ352" i="1"/>
  <c r="FT460" i="1"/>
  <c r="FS460" i="1"/>
  <c r="FR460" i="1"/>
  <c r="FQ460" i="1"/>
  <c r="FX460" i="1"/>
  <c r="FV460" i="1"/>
  <c r="FU460" i="1"/>
  <c r="FW460" i="1"/>
  <c r="FV1424" i="1"/>
  <c r="FU1424" i="1"/>
  <c r="FT1424" i="1"/>
  <c r="FS1424" i="1"/>
  <c r="FR1424" i="1"/>
  <c r="FX1424" i="1"/>
  <c r="FW1424" i="1"/>
  <c r="FQ1424" i="1"/>
  <c r="FV880" i="1"/>
  <c r="FU880" i="1"/>
  <c r="FT880" i="1"/>
  <c r="FS880" i="1"/>
  <c r="FR880" i="1"/>
  <c r="FW880" i="1"/>
  <c r="FQ880" i="1"/>
  <c r="FX880" i="1"/>
  <c r="FQ1013" i="1"/>
  <c r="FX1013" i="1"/>
  <c r="FW1013" i="1"/>
  <c r="FV1013" i="1"/>
  <c r="FU1013" i="1"/>
  <c r="FT1013" i="1"/>
  <c r="FS1013" i="1"/>
  <c r="FR1013" i="1"/>
  <c r="FU601" i="1"/>
  <c r="FT601" i="1"/>
  <c r="FS601" i="1"/>
  <c r="FR601" i="1"/>
  <c r="FQ601" i="1"/>
  <c r="FX601" i="1"/>
  <c r="FW601" i="1"/>
  <c r="FV601" i="1"/>
  <c r="FU681" i="1"/>
  <c r="FT681" i="1"/>
  <c r="FS681" i="1"/>
  <c r="FR681" i="1"/>
  <c r="FQ681" i="1"/>
  <c r="FX681" i="1"/>
  <c r="FW681" i="1"/>
  <c r="FV681" i="1"/>
  <c r="FR434" i="1"/>
  <c r="FQ434" i="1"/>
  <c r="FX434" i="1"/>
  <c r="FW434" i="1"/>
  <c r="FV434" i="1"/>
  <c r="FU434" i="1"/>
  <c r="FT434" i="1"/>
  <c r="FS434" i="1"/>
  <c r="FU437" i="1"/>
  <c r="FT437" i="1"/>
  <c r="FS437" i="1"/>
  <c r="FR437" i="1"/>
  <c r="FQ437" i="1"/>
  <c r="FW437" i="1"/>
  <c r="FV437" i="1"/>
  <c r="FX437" i="1"/>
  <c r="FS629" i="1"/>
  <c r="FR629" i="1"/>
  <c r="FQ629" i="1"/>
  <c r="FX629" i="1"/>
  <c r="FW629" i="1"/>
  <c r="FU629" i="1"/>
  <c r="FV629" i="1"/>
  <c r="FT629" i="1"/>
  <c r="FR618" i="1"/>
  <c r="FQ618" i="1"/>
  <c r="FX618" i="1"/>
  <c r="FW618" i="1"/>
  <c r="FV618" i="1"/>
  <c r="FU618" i="1"/>
  <c r="FT618" i="1"/>
  <c r="FS618" i="1"/>
  <c r="FT404" i="1"/>
  <c r="FQ404" i="1"/>
  <c r="FS404" i="1"/>
  <c r="FR404" i="1"/>
  <c r="FX404" i="1"/>
  <c r="FW404" i="1"/>
  <c r="FV404" i="1"/>
  <c r="FU404" i="1"/>
  <c r="FX474" i="1"/>
  <c r="FW474" i="1"/>
  <c r="FV474" i="1"/>
  <c r="FU474" i="1"/>
  <c r="FT474" i="1"/>
  <c r="FS474" i="1"/>
  <c r="FR474" i="1"/>
  <c r="FQ474" i="1"/>
  <c r="FR534" i="1"/>
  <c r="FQ534" i="1"/>
  <c r="FX534" i="1"/>
  <c r="FU534" i="1"/>
  <c r="FT534" i="1"/>
  <c r="FS534" i="1"/>
  <c r="FV534" i="1"/>
  <c r="FW534" i="1"/>
  <c r="FX1336" i="1"/>
  <c r="FW1336" i="1"/>
  <c r="FU1336" i="1"/>
  <c r="FT1336" i="1"/>
  <c r="FS1336" i="1"/>
  <c r="FV1336" i="1"/>
  <c r="FR1336" i="1"/>
  <c r="FQ1336" i="1"/>
  <c r="FW625" i="1"/>
  <c r="FT625" i="1"/>
  <c r="FQ625" i="1"/>
  <c r="FX625" i="1"/>
  <c r="FV625" i="1"/>
  <c r="FU625" i="1"/>
  <c r="FS625" i="1"/>
  <c r="FR625" i="1"/>
  <c r="FS162" i="1"/>
  <c r="FW162" i="1"/>
  <c r="FX162" i="1"/>
  <c r="FV162" i="1"/>
  <c r="FU162" i="1"/>
  <c r="FT162" i="1"/>
  <c r="FR162" i="1"/>
  <c r="FQ162" i="1"/>
  <c r="FV1065" i="1"/>
  <c r="FU1065" i="1"/>
  <c r="FT1065" i="1"/>
  <c r="FS1065" i="1"/>
  <c r="FR1065" i="1"/>
  <c r="FQ1065" i="1"/>
  <c r="FX1065" i="1"/>
  <c r="FW1065" i="1"/>
  <c r="FV191" i="1"/>
  <c r="FT191" i="1"/>
  <c r="FQ191" i="1"/>
  <c r="FX191" i="1"/>
  <c r="FW191" i="1"/>
  <c r="FU191" i="1"/>
  <c r="FS191" i="1"/>
  <c r="FR191" i="1"/>
  <c r="FV977" i="1"/>
  <c r="FQ659" i="1"/>
  <c r="FX659" i="1"/>
  <c r="FW659" i="1"/>
  <c r="FV659" i="1"/>
  <c r="FU659" i="1"/>
  <c r="FT659" i="1"/>
  <c r="FS659" i="1"/>
  <c r="FR659" i="1"/>
  <c r="FS1433" i="1"/>
  <c r="FR1433" i="1"/>
  <c r="FQ1433" i="1"/>
  <c r="FX1433" i="1"/>
  <c r="FW1433" i="1"/>
  <c r="FU1433" i="1"/>
  <c r="FV1433" i="1"/>
  <c r="FT1433" i="1"/>
  <c r="FU170" i="1"/>
  <c r="FQ170" i="1"/>
  <c r="FX170" i="1"/>
  <c r="FW170" i="1"/>
  <c r="FT170" i="1"/>
  <c r="FS170" i="1"/>
  <c r="FR170" i="1"/>
  <c r="FV170" i="1"/>
  <c r="FW489" i="1"/>
  <c r="FV489" i="1"/>
  <c r="FU489" i="1"/>
  <c r="FT489" i="1"/>
  <c r="FS489" i="1"/>
  <c r="FR489" i="1"/>
  <c r="FQ489" i="1"/>
  <c r="FX489" i="1"/>
  <c r="FQ1562" i="1"/>
  <c r="FX1562" i="1"/>
  <c r="FW1562" i="1"/>
  <c r="FV1562" i="1"/>
  <c r="FS1562" i="1"/>
  <c r="FU1562" i="1"/>
  <c r="FT1562" i="1"/>
  <c r="FR1562" i="1"/>
  <c r="FU471" i="1"/>
  <c r="FT471" i="1"/>
  <c r="FS471" i="1"/>
  <c r="FR471" i="1"/>
  <c r="FQ471" i="1"/>
  <c r="FV471" i="1"/>
  <c r="FX471" i="1"/>
  <c r="FW471" i="1"/>
  <c r="FS1538" i="1"/>
  <c r="FQ1538" i="1"/>
  <c r="FX1538" i="1"/>
  <c r="FW1538" i="1"/>
  <c r="FV1538" i="1"/>
  <c r="FU1538" i="1"/>
  <c r="FT1538" i="1"/>
  <c r="FR1538" i="1"/>
  <c r="FV531" i="1"/>
  <c r="FU531" i="1"/>
  <c r="FT531" i="1"/>
  <c r="FX531" i="1"/>
  <c r="FW531" i="1"/>
  <c r="FS531" i="1"/>
  <c r="FR531" i="1"/>
  <c r="FQ531" i="1"/>
  <c r="FV271" i="1"/>
  <c r="FU271" i="1"/>
  <c r="FT271" i="1"/>
  <c r="FS271" i="1"/>
  <c r="FR271" i="1"/>
  <c r="FQ271" i="1"/>
  <c r="FX271" i="1"/>
  <c r="FW271" i="1"/>
  <c r="FV1299" i="1"/>
  <c r="FU1299" i="1"/>
  <c r="FT1299" i="1"/>
  <c r="FS1299" i="1"/>
  <c r="FR1299" i="1"/>
  <c r="FQ1299" i="1"/>
  <c r="FX1299" i="1"/>
  <c r="FW1299" i="1"/>
  <c r="FR1492" i="1"/>
  <c r="FQ1492" i="1"/>
  <c r="FS1492" i="1"/>
  <c r="FX1492" i="1"/>
  <c r="FV1492" i="1"/>
  <c r="FT1492" i="1"/>
  <c r="FW1492" i="1"/>
  <c r="FU1492" i="1"/>
  <c r="FQ1056" i="1"/>
  <c r="FX1056" i="1"/>
  <c r="FW1056" i="1"/>
  <c r="FV1056" i="1"/>
  <c r="FU1056" i="1"/>
  <c r="FT1056" i="1"/>
  <c r="FS1056" i="1"/>
  <c r="FR1056" i="1"/>
  <c r="FX245" i="1"/>
  <c r="FW245" i="1"/>
  <c r="FV245" i="1"/>
  <c r="FU245" i="1"/>
  <c r="FT245" i="1"/>
  <c r="FQ245" i="1"/>
  <c r="FS245" i="1"/>
  <c r="FR245" i="1"/>
  <c r="FT1496" i="1"/>
  <c r="FS1496" i="1"/>
  <c r="FQ1496" i="1"/>
  <c r="FX1496" i="1"/>
  <c r="FV1496" i="1"/>
  <c r="FW1496" i="1"/>
  <c r="FU1496" i="1"/>
  <c r="FR1496" i="1"/>
  <c r="FW227" i="1"/>
  <c r="FV227" i="1"/>
  <c r="FU227" i="1"/>
  <c r="FT227" i="1"/>
  <c r="FS227" i="1"/>
  <c r="FX227" i="1"/>
  <c r="FR227" i="1"/>
  <c r="FQ227" i="1"/>
  <c r="FW192" i="1"/>
  <c r="FU192" i="1"/>
  <c r="FX192" i="1"/>
  <c r="FV192" i="1"/>
  <c r="FT192" i="1"/>
  <c r="FS192" i="1"/>
  <c r="FR192" i="1"/>
  <c r="FQ192" i="1"/>
  <c r="FV350" i="1"/>
  <c r="FU350" i="1"/>
  <c r="FT350" i="1"/>
  <c r="FS350" i="1"/>
  <c r="FR350" i="1"/>
  <c r="FX350" i="1"/>
  <c r="FW350" i="1"/>
  <c r="FQ350" i="1"/>
  <c r="FX193" i="1"/>
  <c r="FV193" i="1"/>
  <c r="FW193" i="1"/>
  <c r="FU193" i="1"/>
  <c r="FT193" i="1"/>
  <c r="FS193" i="1"/>
  <c r="FR193" i="1"/>
  <c r="FQ193" i="1"/>
  <c r="FR1139" i="1"/>
  <c r="FQ1139" i="1"/>
  <c r="FX1139" i="1"/>
  <c r="FW1139" i="1"/>
  <c r="FV1139" i="1"/>
  <c r="FU1139" i="1"/>
  <c r="FT1139" i="1"/>
  <c r="FS1139" i="1"/>
  <c r="FQ1573" i="1"/>
  <c r="FX1573" i="1"/>
  <c r="FW1573" i="1"/>
  <c r="FV1573" i="1"/>
  <c r="FU1573" i="1"/>
  <c r="FT1573" i="1"/>
  <c r="FS1573" i="1"/>
  <c r="FR1573" i="1"/>
  <c r="FU216" i="1"/>
  <c r="FT216" i="1"/>
  <c r="FS216" i="1"/>
  <c r="FR216" i="1"/>
  <c r="FQ216" i="1"/>
  <c r="FV216" i="1"/>
  <c r="FX216" i="1"/>
  <c r="FW216" i="1"/>
  <c r="FR1485" i="1"/>
  <c r="FQ1485" i="1"/>
  <c r="FX1485" i="1"/>
  <c r="FU1485" i="1"/>
  <c r="FW1485" i="1"/>
  <c r="FV1485" i="1"/>
  <c r="FS1485" i="1"/>
  <c r="FT1485" i="1"/>
  <c r="FR1033" i="1"/>
  <c r="FQ1033" i="1"/>
  <c r="FX1033" i="1"/>
  <c r="FW1033" i="1"/>
  <c r="FV1033" i="1"/>
  <c r="FU1033" i="1"/>
  <c r="FT1033" i="1"/>
  <c r="FS1033" i="1"/>
  <c r="FS1021" i="1"/>
  <c r="FR1021" i="1"/>
  <c r="FQ1021" i="1"/>
  <c r="FW1021" i="1"/>
  <c r="FX1021" i="1"/>
  <c r="FV1021" i="1"/>
  <c r="FU1021" i="1"/>
  <c r="FT1021" i="1"/>
  <c r="FQ517" i="1"/>
  <c r="FX517" i="1"/>
  <c r="FV517" i="1"/>
  <c r="FU517" i="1"/>
  <c r="FT517" i="1"/>
  <c r="FS517" i="1"/>
  <c r="FR517" i="1"/>
  <c r="FW517" i="1"/>
  <c r="FT1174" i="1"/>
  <c r="FR1174" i="1"/>
  <c r="FW1174" i="1"/>
  <c r="FV1174" i="1"/>
  <c r="FU1174" i="1"/>
  <c r="FQ1174" i="1"/>
  <c r="FX1174" i="1"/>
  <c r="FS1174" i="1"/>
  <c r="FX408" i="1"/>
  <c r="FU408" i="1"/>
  <c r="FQ408" i="1"/>
  <c r="FW408" i="1"/>
  <c r="FV408" i="1"/>
  <c r="FS408" i="1"/>
  <c r="FR408" i="1"/>
  <c r="FT408" i="1"/>
  <c r="FT1018" i="1"/>
  <c r="FR1018" i="1"/>
  <c r="FX1018" i="1"/>
  <c r="FW1018" i="1"/>
  <c r="FV1018" i="1"/>
  <c r="FU1018" i="1"/>
  <c r="FS1018" i="1"/>
  <c r="FQ1018" i="1"/>
  <c r="FR1477" i="1"/>
  <c r="FQ1477" i="1"/>
  <c r="FX1477" i="1"/>
  <c r="FU1477" i="1"/>
  <c r="FV1477" i="1"/>
  <c r="FT1477" i="1"/>
  <c r="FS1477" i="1"/>
  <c r="FW1477" i="1"/>
  <c r="FW399" i="1"/>
  <c r="FT399" i="1"/>
  <c r="FV399" i="1"/>
  <c r="FU399" i="1"/>
  <c r="FS399" i="1"/>
  <c r="FR399" i="1"/>
  <c r="FQ399" i="1"/>
  <c r="FX399" i="1"/>
  <c r="FW977" i="1"/>
  <c r="FW311" i="1"/>
  <c r="FV311" i="1"/>
  <c r="FU311" i="1"/>
  <c r="FT311" i="1"/>
  <c r="FS311" i="1"/>
  <c r="FX311" i="1"/>
  <c r="FR311" i="1"/>
  <c r="FQ311" i="1"/>
  <c r="FU486" i="1"/>
  <c r="FT486" i="1"/>
  <c r="FS486" i="1"/>
  <c r="FR486" i="1"/>
  <c r="FQ486" i="1"/>
  <c r="FX486" i="1"/>
  <c r="FW486" i="1"/>
  <c r="FV486" i="1"/>
  <c r="FV1432" i="1"/>
  <c r="FU1432" i="1"/>
  <c r="FT1432" i="1"/>
  <c r="FS1432" i="1"/>
  <c r="FR1432" i="1"/>
  <c r="FX1432" i="1"/>
  <c r="FW1432" i="1"/>
  <c r="FQ1432" i="1"/>
  <c r="FQ1076" i="1"/>
  <c r="FX1076" i="1"/>
  <c r="FV1076" i="1"/>
  <c r="FU1076" i="1"/>
  <c r="FT1076" i="1"/>
  <c r="FS1076" i="1"/>
  <c r="FW1076" i="1"/>
  <c r="FR1076" i="1"/>
  <c r="FQ1223" i="1"/>
  <c r="FX1223" i="1"/>
  <c r="FW1223" i="1"/>
  <c r="FV1223" i="1"/>
  <c r="FU1223" i="1"/>
  <c r="FT1223" i="1"/>
  <c r="FS1223" i="1"/>
  <c r="FR1223" i="1"/>
  <c r="FT970" i="1"/>
  <c r="FR970" i="1"/>
  <c r="FW970" i="1"/>
  <c r="FV970" i="1"/>
  <c r="FU970" i="1"/>
  <c r="FS970" i="1"/>
  <c r="FQ970" i="1"/>
  <c r="FX970" i="1"/>
  <c r="FT951" i="1"/>
  <c r="FS951" i="1"/>
  <c r="FR951" i="1"/>
  <c r="FQ951" i="1"/>
  <c r="FX951" i="1"/>
  <c r="FV951" i="1"/>
  <c r="FU951" i="1"/>
  <c r="FW951" i="1"/>
  <c r="FR982" i="1"/>
  <c r="FX982" i="1"/>
  <c r="FW982" i="1"/>
  <c r="FV982" i="1"/>
  <c r="FU982" i="1"/>
  <c r="FT982" i="1"/>
  <c r="FS982" i="1"/>
  <c r="FQ982" i="1"/>
  <c r="FW797" i="1"/>
  <c r="FV797" i="1"/>
  <c r="FU797" i="1"/>
  <c r="FT797" i="1"/>
  <c r="FS797" i="1"/>
  <c r="FR797" i="1"/>
  <c r="FQ797" i="1"/>
  <c r="FX797" i="1"/>
  <c r="FX318" i="1"/>
  <c r="FW318" i="1"/>
  <c r="FV318" i="1"/>
  <c r="FU318" i="1"/>
  <c r="FT318" i="1"/>
  <c r="FS318" i="1"/>
  <c r="FR318" i="1"/>
  <c r="FQ318" i="1"/>
  <c r="FV181" i="1"/>
  <c r="FT181" i="1"/>
  <c r="FX181" i="1"/>
  <c r="FW181" i="1"/>
  <c r="FU181" i="1"/>
  <c r="FS181" i="1"/>
  <c r="FR181" i="1"/>
  <c r="FQ181" i="1"/>
  <c r="FR197" i="1"/>
  <c r="FQ197" i="1"/>
  <c r="FX197" i="1"/>
  <c r="FS197" i="1"/>
  <c r="FW197" i="1"/>
  <c r="FV197" i="1"/>
  <c r="FU197" i="1"/>
  <c r="FT197" i="1"/>
  <c r="FX972" i="1"/>
  <c r="FV972" i="1"/>
  <c r="FT972" i="1"/>
  <c r="FS972" i="1"/>
  <c r="FQ972" i="1"/>
  <c r="FW972" i="1"/>
  <c r="FU972" i="1"/>
  <c r="FR972" i="1"/>
  <c r="FV211" i="1"/>
  <c r="FU211" i="1"/>
  <c r="FT211" i="1"/>
  <c r="FS211" i="1"/>
  <c r="FR211" i="1"/>
  <c r="FX211" i="1"/>
  <c r="FW211" i="1"/>
  <c r="FQ211" i="1"/>
  <c r="FV455" i="1"/>
  <c r="FU455" i="1"/>
  <c r="FT455" i="1"/>
  <c r="FS455" i="1"/>
  <c r="FR455" i="1"/>
  <c r="FX455" i="1"/>
  <c r="FW455" i="1"/>
  <c r="FQ455" i="1"/>
  <c r="FV1259" i="1"/>
  <c r="FU1259" i="1"/>
  <c r="FT1259" i="1"/>
  <c r="FS1259" i="1"/>
  <c r="FR1259" i="1"/>
  <c r="FQ1259" i="1"/>
  <c r="FX1259" i="1"/>
  <c r="FW1259" i="1"/>
  <c r="FQ1565" i="1"/>
  <c r="FX1565" i="1"/>
  <c r="FW1565" i="1"/>
  <c r="FV1565" i="1"/>
  <c r="FS1565" i="1"/>
  <c r="FU1565" i="1"/>
  <c r="FT1565" i="1"/>
  <c r="FR1565" i="1"/>
  <c r="FT598" i="1"/>
  <c r="FS598" i="1"/>
  <c r="FR598" i="1"/>
  <c r="FQ598" i="1"/>
  <c r="FX598" i="1"/>
  <c r="FW598" i="1"/>
  <c r="FV598" i="1"/>
  <c r="FU598" i="1"/>
  <c r="FR1138" i="1"/>
  <c r="FQ1138" i="1"/>
  <c r="FX1138" i="1"/>
  <c r="FW1138" i="1"/>
  <c r="FV1138" i="1"/>
  <c r="FU1138" i="1"/>
  <c r="FT1138" i="1"/>
  <c r="FS1138" i="1"/>
  <c r="FR737" i="1"/>
  <c r="FQ737" i="1"/>
  <c r="FX737" i="1"/>
  <c r="FW737" i="1"/>
  <c r="FV737" i="1"/>
  <c r="FU737" i="1"/>
  <c r="FT737" i="1"/>
  <c r="FS737" i="1"/>
  <c r="FW781" i="1"/>
  <c r="FV781" i="1"/>
  <c r="FU781" i="1"/>
  <c r="FT781" i="1"/>
  <c r="FS781" i="1"/>
  <c r="FR781" i="1"/>
  <c r="FQ781" i="1"/>
  <c r="FX781" i="1"/>
  <c r="FV721" i="1"/>
  <c r="FU721" i="1"/>
  <c r="FT721" i="1"/>
  <c r="FS721" i="1"/>
  <c r="FR721" i="1"/>
  <c r="FQ721" i="1"/>
  <c r="FX721" i="1"/>
  <c r="FW721" i="1"/>
  <c r="FW736" i="1"/>
  <c r="FV736" i="1"/>
  <c r="FU736" i="1"/>
  <c r="FT736" i="1"/>
  <c r="FS736" i="1"/>
  <c r="FR736" i="1"/>
  <c r="FQ736" i="1"/>
  <c r="FX736" i="1"/>
  <c r="FQ977" i="1"/>
  <c r="FT50" i="1"/>
  <c r="FR50" i="1"/>
  <c r="FS50" i="1"/>
  <c r="FQ50" i="1"/>
  <c r="FX50" i="1"/>
  <c r="FW50" i="1"/>
  <c r="FV50" i="1"/>
  <c r="FU50" i="1"/>
  <c r="FQ863" i="1"/>
  <c r="FX863" i="1"/>
  <c r="FW863" i="1"/>
  <c r="FU863" i="1"/>
  <c r="FV863" i="1"/>
  <c r="FT863" i="1"/>
  <c r="FS863" i="1"/>
  <c r="FR863" i="1"/>
  <c r="FS665" i="1"/>
  <c r="FR665" i="1"/>
  <c r="FQ665" i="1"/>
  <c r="FX665" i="1"/>
  <c r="FW665" i="1"/>
  <c r="FV665" i="1"/>
  <c r="FU665" i="1"/>
  <c r="FT665" i="1"/>
  <c r="FX182" i="1"/>
  <c r="FV182" i="1"/>
  <c r="FW182" i="1"/>
  <c r="FU182" i="1"/>
  <c r="FT182" i="1"/>
  <c r="FS182" i="1"/>
  <c r="FR182" i="1"/>
  <c r="FQ182" i="1"/>
  <c r="FU1180" i="1"/>
  <c r="FS1180" i="1"/>
  <c r="FQ1180" i="1"/>
  <c r="FX1180" i="1"/>
  <c r="FW1180" i="1"/>
  <c r="FV1180" i="1"/>
  <c r="FT1180" i="1"/>
  <c r="FR1180" i="1"/>
  <c r="FS491" i="1"/>
  <c r="FR491" i="1"/>
  <c r="FQ491" i="1"/>
  <c r="FX491" i="1"/>
  <c r="FW491" i="1"/>
  <c r="FU491" i="1"/>
  <c r="FT491" i="1"/>
  <c r="FV491" i="1"/>
  <c r="FU1080" i="1"/>
  <c r="FT1080" i="1"/>
  <c r="FS1080" i="1"/>
  <c r="FR1080" i="1"/>
  <c r="FQ1080" i="1"/>
  <c r="FX1080" i="1"/>
  <c r="FW1080" i="1"/>
  <c r="FV1080" i="1"/>
  <c r="FQ385" i="1"/>
  <c r="FX385" i="1"/>
  <c r="FW385" i="1"/>
  <c r="FV385" i="1"/>
  <c r="FU385" i="1"/>
  <c r="FT385" i="1"/>
  <c r="FS385" i="1"/>
  <c r="FR385" i="1"/>
  <c r="FV366" i="1"/>
  <c r="FU366" i="1"/>
  <c r="FT366" i="1"/>
  <c r="FS366" i="1"/>
  <c r="FR366" i="1"/>
  <c r="FQ366" i="1"/>
  <c r="FX366" i="1"/>
  <c r="FW366" i="1"/>
  <c r="FW1522" i="1"/>
  <c r="FV1522" i="1"/>
  <c r="FU1522" i="1"/>
  <c r="FT1522" i="1"/>
  <c r="FS1522" i="1"/>
  <c r="FX1522" i="1"/>
  <c r="FR1522" i="1"/>
  <c r="FQ1522" i="1"/>
  <c r="FX1353" i="1"/>
  <c r="FV1353" i="1"/>
  <c r="FT1353" i="1"/>
  <c r="FS1353" i="1"/>
  <c r="FR1353" i="1"/>
  <c r="FW1353" i="1"/>
  <c r="FU1353" i="1"/>
  <c r="FQ1353" i="1"/>
  <c r="FV1057" i="1"/>
  <c r="FU1057" i="1"/>
  <c r="FT1057" i="1"/>
  <c r="FS1057" i="1"/>
  <c r="FR1057" i="1"/>
  <c r="FQ1057" i="1"/>
  <c r="FX1057" i="1"/>
  <c r="FW1057" i="1"/>
  <c r="FU522" i="1"/>
  <c r="FT522" i="1"/>
  <c r="FX522" i="1"/>
  <c r="FW522" i="1"/>
  <c r="FV522" i="1"/>
  <c r="FS522" i="1"/>
  <c r="FR522" i="1"/>
  <c r="FQ522" i="1"/>
  <c r="FW1349" i="1"/>
  <c r="FR1349" i="1"/>
  <c r="FQ1349" i="1"/>
  <c r="FX1349" i="1"/>
  <c r="FV1349" i="1"/>
  <c r="FU1349" i="1"/>
  <c r="FT1349" i="1"/>
  <c r="FS1349" i="1"/>
  <c r="FT1604" i="1"/>
  <c r="FS1604" i="1"/>
  <c r="FR1604" i="1"/>
  <c r="FQ1604" i="1"/>
  <c r="FX1604" i="1"/>
  <c r="FV1604" i="1"/>
  <c r="FU1604" i="1"/>
  <c r="FW1604" i="1"/>
  <c r="FQ994" i="1"/>
  <c r="FW994" i="1"/>
  <c r="FV994" i="1"/>
  <c r="FU994" i="1"/>
  <c r="FT994" i="1"/>
  <c r="FS994" i="1"/>
  <c r="FR994" i="1"/>
  <c r="FX994" i="1"/>
  <c r="FV430" i="1"/>
  <c r="FU430" i="1"/>
  <c r="FT430" i="1"/>
  <c r="FS430" i="1"/>
  <c r="FR430" i="1"/>
  <c r="FQ430" i="1"/>
  <c r="FX430" i="1"/>
  <c r="FW430" i="1"/>
  <c r="FQ1464" i="1"/>
  <c r="FX1464" i="1"/>
  <c r="FW1464" i="1"/>
  <c r="FV1464" i="1"/>
  <c r="FU1464" i="1"/>
  <c r="FS1464" i="1"/>
  <c r="FT1464" i="1"/>
  <c r="FR1464" i="1"/>
  <c r="FV438" i="1"/>
  <c r="FU438" i="1"/>
  <c r="FT438" i="1"/>
  <c r="FS438" i="1"/>
  <c r="FR438" i="1"/>
  <c r="FX438" i="1"/>
  <c r="FW438" i="1"/>
  <c r="FQ438" i="1"/>
  <c r="FR1189" i="1"/>
  <c r="FX1189" i="1"/>
  <c r="FV1189" i="1"/>
  <c r="FU1189" i="1"/>
  <c r="FT1189" i="1"/>
  <c r="FS1189" i="1"/>
  <c r="FW1189" i="1"/>
  <c r="FQ1189" i="1"/>
  <c r="FU289" i="1"/>
  <c r="FT289" i="1"/>
  <c r="FS289" i="1"/>
  <c r="FR289" i="1"/>
  <c r="FQ289" i="1"/>
  <c r="FX289" i="1"/>
  <c r="FW289" i="1"/>
  <c r="FV289" i="1"/>
  <c r="FW950" i="1"/>
  <c r="FV950" i="1"/>
  <c r="FU950" i="1"/>
  <c r="FT950" i="1"/>
  <c r="FS950" i="1"/>
  <c r="FQ950" i="1"/>
  <c r="FX950" i="1"/>
  <c r="FR950" i="1"/>
  <c r="FQ526" i="1"/>
  <c r="FX526" i="1"/>
  <c r="FR526" i="1"/>
  <c r="FW526" i="1"/>
  <c r="FV526" i="1"/>
  <c r="FU526" i="1"/>
  <c r="FT526" i="1"/>
  <c r="FS526" i="1"/>
  <c r="FU1266" i="1"/>
  <c r="FT1266" i="1"/>
  <c r="FS1266" i="1"/>
  <c r="FR1266" i="1"/>
  <c r="FQ1266" i="1"/>
  <c r="FX1266" i="1"/>
  <c r="FW1266" i="1"/>
  <c r="FV1266" i="1"/>
  <c r="FW166" i="1"/>
  <c r="FS166" i="1"/>
  <c r="FV166" i="1"/>
  <c r="FU166" i="1"/>
  <c r="FR166" i="1"/>
  <c r="FQ166" i="1"/>
  <c r="FT166" i="1"/>
  <c r="FX166" i="1"/>
  <c r="FX977" i="1"/>
  <c r="FW1054" i="1"/>
  <c r="FV1054" i="1"/>
  <c r="FU1054" i="1"/>
  <c r="FT1054" i="1"/>
  <c r="FS1054" i="1"/>
  <c r="FR1054" i="1"/>
  <c r="FQ1054" i="1"/>
  <c r="FX1054" i="1"/>
  <c r="FT529" i="1"/>
  <c r="FS529" i="1"/>
  <c r="FR529" i="1"/>
  <c r="FW529" i="1"/>
  <c r="FV529" i="1"/>
  <c r="FU529" i="1"/>
  <c r="FQ529" i="1"/>
  <c r="FX529" i="1"/>
  <c r="FS1194" i="1"/>
  <c r="FQ1194" i="1"/>
  <c r="FW1194" i="1"/>
  <c r="FV1194" i="1"/>
  <c r="FU1194" i="1"/>
  <c r="FT1194" i="1"/>
  <c r="FX1194" i="1"/>
  <c r="FR1194" i="1"/>
  <c r="FX855" i="1"/>
  <c r="FU855" i="1"/>
  <c r="FW855" i="1"/>
  <c r="FV855" i="1"/>
  <c r="FT855" i="1"/>
  <c r="FS855" i="1"/>
  <c r="FR855" i="1"/>
  <c r="FQ855" i="1"/>
  <c r="FR346" i="1"/>
  <c r="FQ346" i="1"/>
  <c r="FX346" i="1"/>
  <c r="FW346" i="1"/>
  <c r="FV346" i="1"/>
  <c r="FU346" i="1"/>
  <c r="FT346" i="1"/>
  <c r="FS346" i="1"/>
  <c r="FW1190" i="1"/>
  <c r="FU1190" i="1"/>
  <c r="FS1190" i="1"/>
  <c r="FR1190" i="1"/>
  <c r="FQ1190" i="1"/>
  <c r="FX1190" i="1"/>
  <c r="FV1190" i="1"/>
  <c r="FT1190" i="1"/>
  <c r="FX1567" i="1"/>
  <c r="FS1567" i="1"/>
  <c r="FR1567" i="1"/>
  <c r="FQ1567" i="1"/>
  <c r="FU1567" i="1"/>
  <c r="FV1567" i="1"/>
  <c r="FW1567" i="1"/>
  <c r="FT1567" i="1"/>
  <c r="FV549" i="1"/>
  <c r="FU549" i="1"/>
  <c r="FT549" i="1"/>
  <c r="FS549" i="1"/>
  <c r="FR549" i="1"/>
  <c r="FX549" i="1"/>
  <c r="FW549" i="1"/>
  <c r="FQ549" i="1"/>
  <c r="FQ579" i="1"/>
  <c r="FX579" i="1"/>
  <c r="FW579" i="1"/>
  <c r="FV579" i="1"/>
  <c r="FU579" i="1"/>
  <c r="FT579" i="1"/>
  <c r="FS579" i="1"/>
  <c r="FR579" i="1"/>
  <c r="FW485" i="1"/>
  <c r="FV485" i="1"/>
  <c r="FU485" i="1"/>
  <c r="FT485" i="1"/>
  <c r="FS485" i="1"/>
  <c r="FQ485" i="1"/>
  <c r="FX485" i="1"/>
  <c r="FR485" i="1"/>
  <c r="FR808" i="1"/>
  <c r="FQ808" i="1"/>
  <c r="FX808" i="1"/>
  <c r="FW808" i="1"/>
  <c r="FV808" i="1"/>
  <c r="FU808" i="1"/>
  <c r="FT808" i="1"/>
  <c r="FS808" i="1"/>
  <c r="FS657" i="1"/>
  <c r="FR657" i="1"/>
  <c r="FQ657" i="1"/>
  <c r="FX657" i="1"/>
  <c r="FW657" i="1"/>
  <c r="FV657" i="1"/>
  <c r="FU657" i="1"/>
  <c r="FT657" i="1"/>
  <c r="FR758" i="1"/>
  <c r="FQ758" i="1"/>
  <c r="FX758" i="1"/>
  <c r="FW758" i="1"/>
  <c r="FV758" i="1"/>
  <c r="FU758" i="1"/>
  <c r="FT758" i="1"/>
  <c r="FS758" i="1"/>
  <c r="FW497" i="1"/>
  <c r="FV497" i="1"/>
  <c r="FU497" i="1"/>
  <c r="FT497" i="1"/>
  <c r="FS497" i="1"/>
  <c r="FR497" i="1"/>
  <c r="FQ497" i="1"/>
  <c r="FX497" i="1"/>
  <c r="FW383" i="1"/>
  <c r="FV383" i="1"/>
  <c r="FU383" i="1"/>
  <c r="FT383" i="1"/>
  <c r="FS383" i="1"/>
  <c r="FX383" i="1"/>
  <c r="FR383" i="1"/>
  <c r="FQ383" i="1"/>
  <c r="FU706" i="1"/>
  <c r="FT706" i="1"/>
  <c r="FS706" i="1"/>
  <c r="FR706" i="1"/>
  <c r="FQ706" i="1"/>
  <c r="FX706" i="1"/>
  <c r="FW706" i="1"/>
  <c r="FV706" i="1"/>
  <c r="FU190" i="1"/>
  <c r="FS190" i="1"/>
  <c r="FT190" i="1"/>
  <c r="FR190" i="1"/>
  <c r="FQ190" i="1"/>
  <c r="FX190" i="1"/>
  <c r="FW190" i="1"/>
  <c r="FV190" i="1"/>
  <c r="FW1117" i="1"/>
  <c r="FV1117" i="1"/>
  <c r="FU1117" i="1"/>
  <c r="FT1117" i="1"/>
  <c r="FS1117" i="1"/>
  <c r="FR1117" i="1"/>
  <c r="FQ1117" i="1"/>
  <c r="FX1117" i="1"/>
  <c r="FU421" i="1"/>
  <c r="FT421" i="1"/>
  <c r="FS421" i="1"/>
  <c r="FR421" i="1"/>
  <c r="FQ421" i="1"/>
  <c r="FX421" i="1"/>
  <c r="FW421" i="1"/>
  <c r="FV421" i="1"/>
  <c r="FS749" i="1"/>
  <c r="FR749" i="1"/>
  <c r="FQ749" i="1"/>
  <c r="FX749" i="1"/>
  <c r="FW749" i="1"/>
  <c r="FV749" i="1"/>
  <c r="FU749" i="1"/>
  <c r="FT749" i="1"/>
  <c r="FX454" i="1"/>
  <c r="FW454" i="1"/>
  <c r="FV454" i="1"/>
  <c r="FU454" i="1"/>
  <c r="FT454" i="1"/>
  <c r="FR454" i="1"/>
  <c r="FQ454" i="1"/>
  <c r="FS454" i="1"/>
  <c r="FX329" i="1"/>
  <c r="FW329" i="1"/>
  <c r="FV329" i="1"/>
  <c r="FU329" i="1"/>
  <c r="FT329" i="1"/>
  <c r="FS329" i="1"/>
  <c r="FR329" i="1"/>
  <c r="FQ329" i="1"/>
  <c r="FT1517" i="1"/>
  <c r="FR1517" i="1"/>
  <c r="FX1517" i="1"/>
  <c r="FW1517" i="1"/>
  <c r="FV1517" i="1"/>
  <c r="FS1517" i="1"/>
  <c r="FU1517" i="1"/>
  <c r="FQ1517" i="1"/>
  <c r="FQ1199" i="1"/>
  <c r="FW1199" i="1"/>
  <c r="FU1199" i="1"/>
  <c r="FT1199" i="1"/>
  <c r="FS1199" i="1"/>
  <c r="FR1199" i="1"/>
  <c r="FX1199" i="1"/>
  <c r="FV1199" i="1"/>
  <c r="FQ1224" i="1"/>
  <c r="FX1224" i="1"/>
  <c r="FW1224" i="1"/>
  <c r="FV1224" i="1"/>
  <c r="FU1224" i="1"/>
  <c r="FT1224" i="1"/>
  <c r="FS1224" i="1"/>
  <c r="FR1224" i="1"/>
  <c r="FV1525" i="1"/>
  <c r="FU1525" i="1"/>
  <c r="FT1525" i="1"/>
  <c r="FS1525" i="1"/>
  <c r="FR1525" i="1"/>
  <c r="FW1525" i="1"/>
  <c r="FQ1525" i="1"/>
  <c r="FX1525" i="1"/>
  <c r="FQ971" i="1"/>
  <c r="FW971" i="1"/>
  <c r="FV971" i="1"/>
  <c r="FT971" i="1"/>
  <c r="FX971" i="1"/>
  <c r="FU971" i="1"/>
  <c r="FS971" i="1"/>
  <c r="FR971" i="1"/>
  <c r="FR977" i="1"/>
  <c r="FV1380" i="1"/>
  <c r="FU1380" i="1"/>
  <c r="FR1380" i="1"/>
  <c r="FX1380" i="1"/>
  <c r="FW1380" i="1"/>
  <c r="FT1380" i="1"/>
  <c r="FS1380" i="1"/>
  <c r="FQ1380" i="1"/>
  <c r="FU1126" i="1"/>
  <c r="FT1126" i="1"/>
  <c r="FR1126" i="1"/>
  <c r="FW1126" i="1"/>
  <c r="FQ1126" i="1"/>
  <c r="FX1126" i="1"/>
  <c r="FV1126" i="1"/>
  <c r="FS1126" i="1"/>
  <c r="FV1120" i="1"/>
  <c r="FU1120" i="1"/>
  <c r="FT1120" i="1"/>
  <c r="FS1120" i="1"/>
  <c r="FR1120" i="1"/>
  <c r="FQ1120" i="1"/>
  <c r="FX1120" i="1"/>
  <c r="FW1120" i="1"/>
  <c r="FW1339" i="1"/>
  <c r="FV1339" i="1"/>
  <c r="FT1339" i="1"/>
  <c r="FS1339" i="1"/>
  <c r="FR1339" i="1"/>
  <c r="FX1339" i="1"/>
  <c r="FU1339" i="1"/>
  <c r="FQ1339" i="1"/>
  <c r="FV414" i="1"/>
  <c r="FS414" i="1"/>
  <c r="FR414" i="1"/>
  <c r="FX414" i="1"/>
  <c r="FW414" i="1"/>
  <c r="FQ414" i="1"/>
  <c r="FU414" i="1"/>
  <c r="FT414" i="1"/>
  <c r="FU1415" i="1"/>
  <c r="FT1415" i="1"/>
  <c r="FS1415" i="1"/>
  <c r="FR1415" i="1"/>
  <c r="FQ1415" i="1"/>
  <c r="FX1415" i="1"/>
  <c r="FW1415" i="1"/>
  <c r="FV1415" i="1"/>
  <c r="FW231" i="1"/>
  <c r="FV231" i="1"/>
  <c r="FU231" i="1"/>
  <c r="FT231" i="1"/>
  <c r="FS231" i="1"/>
  <c r="FX231" i="1"/>
  <c r="FR231" i="1"/>
  <c r="FQ231" i="1"/>
  <c r="FX1217" i="1"/>
  <c r="FW1217" i="1"/>
  <c r="FV1217" i="1"/>
  <c r="FU1217" i="1"/>
  <c r="FT1217" i="1"/>
  <c r="FS1217" i="1"/>
  <c r="FR1217" i="1"/>
  <c r="FQ1217" i="1"/>
  <c r="FV1528" i="1"/>
  <c r="FU1528" i="1"/>
  <c r="FT1528" i="1"/>
  <c r="FS1528" i="1"/>
  <c r="FR1528" i="1"/>
  <c r="FQ1528" i="1"/>
  <c r="FX1528" i="1"/>
  <c r="FW1528" i="1"/>
  <c r="FX440" i="1"/>
  <c r="FW440" i="1"/>
  <c r="FV440" i="1"/>
  <c r="FU440" i="1"/>
  <c r="FT440" i="1"/>
  <c r="FS440" i="1"/>
  <c r="FR440" i="1"/>
  <c r="FQ440" i="1"/>
  <c r="FW328" i="1"/>
  <c r="FV328" i="1"/>
  <c r="FU328" i="1"/>
  <c r="FT328" i="1"/>
  <c r="FS328" i="1"/>
  <c r="FQ328" i="1"/>
  <c r="FX328" i="1"/>
  <c r="FR328" i="1"/>
  <c r="FV658" i="1"/>
  <c r="FU658" i="1"/>
  <c r="FT658" i="1"/>
  <c r="FS658" i="1"/>
  <c r="FR658" i="1"/>
  <c r="FQ658" i="1"/>
  <c r="FX658" i="1"/>
  <c r="FW658" i="1"/>
  <c r="FX450" i="1"/>
  <c r="FW450" i="1"/>
  <c r="FV450" i="1"/>
  <c r="FU450" i="1"/>
  <c r="FT450" i="1"/>
  <c r="FQ450" i="1"/>
  <c r="FS450" i="1"/>
  <c r="FR450" i="1"/>
  <c r="FU779" i="1"/>
  <c r="FT779" i="1"/>
  <c r="FS779" i="1"/>
  <c r="FR779" i="1"/>
  <c r="FQ779" i="1"/>
  <c r="FX779" i="1"/>
  <c r="FW779" i="1"/>
  <c r="FV779" i="1"/>
  <c r="FQ1121" i="1"/>
  <c r="FR1121" i="1"/>
  <c r="FX1121" i="1"/>
  <c r="FW1121" i="1"/>
  <c r="FV1121" i="1"/>
  <c r="FU1121" i="1"/>
  <c r="FT1121" i="1"/>
  <c r="FS1121" i="1"/>
  <c r="FT1407" i="1"/>
  <c r="FR1407" i="1"/>
  <c r="FX1407" i="1"/>
  <c r="FW1407" i="1"/>
  <c r="FV1407" i="1"/>
  <c r="FU1407" i="1"/>
  <c r="FQ1407" i="1"/>
  <c r="FS1407" i="1"/>
  <c r="FU413" i="1"/>
  <c r="FR413" i="1"/>
  <c r="FQ413" i="1"/>
  <c r="FX413" i="1"/>
  <c r="FW413" i="1"/>
  <c r="FV413" i="1"/>
  <c r="FT413" i="1"/>
  <c r="FS413" i="1"/>
  <c r="FS824" i="1"/>
  <c r="FR824" i="1"/>
  <c r="FQ824" i="1"/>
  <c r="FX824" i="1"/>
  <c r="FW824" i="1"/>
  <c r="FV824" i="1"/>
  <c r="FU824" i="1"/>
  <c r="FT824" i="1"/>
  <c r="FU1060" i="1"/>
  <c r="FT1060" i="1"/>
  <c r="FS1060" i="1"/>
  <c r="FR1060" i="1"/>
  <c r="FQ1060" i="1"/>
  <c r="FX1060" i="1"/>
  <c r="FW1060" i="1"/>
  <c r="FV1060" i="1"/>
  <c r="FS495" i="1"/>
  <c r="FR495" i="1"/>
  <c r="FQ495" i="1"/>
  <c r="FX495" i="1"/>
  <c r="FW495" i="1"/>
  <c r="FV495" i="1"/>
  <c r="FU495" i="1"/>
  <c r="FT495" i="1"/>
  <c r="FX217" i="1"/>
  <c r="FW217" i="1"/>
  <c r="FV217" i="1"/>
  <c r="FU217" i="1"/>
  <c r="FT217" i="1"/>
  <c r="FS217" i="1"/>
  <c r="FR217" i="1"/>
  <c r="FQ217" i="1"/>
  <c r="FQ561" i="1"/>
  <c r="FX561" i="1"/>
  <c r="FW561" i="1"/>
  <c r="FV561" i="1"/>
  <c r="FU561" i="1"/>
  <c r="FR561" i="1"/>
  <c r="FT561" i="1"/>
  <c r="FS561" i="1"/>
  <c r="FW1182" i="1"/>
  <c r="FU1182" i="1"/>
  <c r="FS1182" i="1"/>
  <c r="FR1182" i="1"/>
  <c r="FQ1182" i="1"/>
  <c r="FX1182" i="1"/>
  <c r="FV1182" i="1"/>
  <c r="FT1182" i="1"/>
  <c r="FV933" i="1"/>
  <c r="FU933" i="1"/>
  <c r="FT933" i="1"/>
  <c r="FS933" i="1"/>
  <c r="FR933" i="1"/>
  <c r="FX933" i="1"/>
  <c r="FW933" i="1"/>
  <c r="FQ933" i="1"/>
  <c r="FV196" i="1"/>
  <c r="FU196" i="1"/>
  <c r="FT196" i="1"/>
  <c r="FW196" i="1"/>
  <c r="FS196" i="1"/>
  <c r="FR196" i="1"/>
  <c r="FQ196" i="1"/>
  <c r="FX196" i="1"/>
  <c r="FV510" i="1"/>
  <c r="FU510" i="1"/>
  <c r="FT510" i="1"/>
  <c r="FS510" i="1"/>
  <c r="FR510" i="1"/>
  <c r="FX510" i="1"/>
  <c r="FW510" i="1"/>
  <c r="FQ510" i="1"/>
  <c r="FV1324" i="1"/>
  <c r="FU1324" i="1"/>
  <c r="FT1324" i="1"/>
  <c r="FS1324" i="1"/>
  <c r="FR1324" i="1"/>
  <c r="FQ1324" i="1"/>
  <c r="FX1324" i="1"/>
  <c r="FW1324" i="1"/>
  <c r="FV165" i="1"/>
  <c r="FR165" i="1"/>
  <c r="FX165" i="1"/>
  <c r="FU165" i="1"/>
  <c r="FT165" i="1"/>
  <c r="FS165" i="1"/>
  <c r="FQ165" i="1"/>
  <c r="FW165" i="1"/>
  <c r="FQ920" i="1"/>
  <c r="FX920" i="1"/>
  <c r="FW920" i="1"/>
  <c r="FV920" i="1"/>
  <c r="FU920" i="1"/>
  <c r="FS920" i="1"/>
  <c r="FR920" i="1"/>
  <c r="FT920" i="1"/>
  <c r="FU546" i="1"/>
  <c r="FT546" i="1"/>
  <c r="FS546" i="1"/>
  <c r="FR546" i="1"/>
  <c r="FQ546" i="1"/>
  <c r="FX546" i="1"/>
  <c r="FW546" i="1"/>
  <c r="FV546" i="1"/>
  <c r="FQ194" i="1"/>
  <c r="FX194" i="1"/>
  <c r="FW194" i="1"/>
  <c r="FR194" i="1"/>
  <c r="FV194" i="1"/>
  <c r="FU194" i="1"/>
  <c r="FT194" i="1"/>
  <c r="FS194" i="1"/>
  <c r="FX310" i="1"/>
  <c r="FW310" i="1"/>
  <c r="FV310" i="1"/>
  <c r="FU310" i="1"/>
  <c r="FT310" i="1"/>
  <c r="FS310" i="1"/>
  <c r="FR310" i="1"/>
  <c r="FQ310" i="1"/>
  <c r="FV919" i="1"/>
  <c r="FU919" i="1"/>
  <c r="FT919" i="1"/>
  <c r="FS919" i="1"/>
  <c r="FR919" i="1"/>
  <c r="FX919" i="1"/>
  <c r="FW919" i="1"/>
  <c r="FQ919" i="1"/>
  <c r="FV1131" i="1"/>
  <c r="FU1131" i="1"/>
  <c r="FS1131" i="1"/>
  <c r="FR1131" i="1"/>
  <c r="FQ1131" i="1"/>
  <c r="FX1131" i="1"/>
  <c r="FW1131" i="1"/>
  <c r="FT1131" i="1"/>
  <c r="FR915" i="1"/>
  <c r="FQ915" i="1"/>
  <c r="FX915" i="1"/>
  <c r="FW915" i="1"/>
  <c r="FV915" i="1"/>
  <c r="FT915" i="1"/>
  <c r="FS915" i="1"/>
  <c r="FU915" i="1"/>
  <c r="FR829" i="1"/>
  <c r="FQ829" i="1"/>
  <c r="FX829" i="1"/>
  <c r="FW829" i="1"/>
  <c r="FV829" i="1"/>
  <c r="FU829" i="1"/>
  <c r="FT829" i="1"/>
  <c r="FS829" i="1"/>
  <c r="FQ1332" i="1"/>
  <c r="FX1332" i="1"/>
  <c r="FV1332" i="1"/>
  <c r="FU1332" i="1"/>
  <c r="FT1332" i="1"/>
  <c r="FR1332" i="1"/>
  <c r="FW1332" i="1"/>
  <c r="FS1332" i="1"/>
  <c r="FW1598" i="1"/>
  <c r="FV1598" i="1"/>
  <c r="FU1598" i="1"/>
  <c r="FR1598" i="1"/>
  <c r="FX1598" i="1"/>
  <c r="FT1598" i="1"/>
  <c r="FS1598" i="1"/>
  <c r="FQ1598" i="1"/>
  <c r="FS469" i="1"/>
  <c r="FR469" i="1"/>
  <c r="FQ469" i="1"/>
  <c r="FX469" i="1"/>
  <c r="FW469" i="1"/>
  <c r="FV469" i="1"/>
  <c r="FU469" i="1"/>
  <c r="FT469" i="1"/>
  <c r="FU1606" i="1"/>
  <c r="FT1606" i="1"/>
  <c r="FS1606" i="1"/>
  <c r="FR1606" i="1"/>
  <c r="FQ1606" i="1"/>
  <c r="FW1606" i="1"/>
  <c r="FV1606" i="1"/>
  <c r="FX1606" i="1"/>
  <c r="FV701" i="1"/>
  <c r="FU701" i="1"/>
  <c r="FT701" i="1"/>
  <c r="FS701" i="1"/>
  <c r="FR701" i="1"/>
  <c r="FQ701" i="1"/>
  <c r="FX701" i="1"/>
  <c r="FW701" i="1"/>
  <c r="FR974" i="1"/>
  <c r="FX974" i="1"/>
  <c r="FV974" i="1"/>
  <c r="FU974" i="1"/>
  <c r="FS974" i="1"/>
  <c r="FT974" i="1"/>
  <c r="FQ974" i="1"/>
  <c r="FW974" i="1"/>
  <c r="FQ617" i="1"/>
  <c r="FX617" i="1"/>
  <c r="FW617" i="1"/>
  <c r="FV617" i="1"/>
  <c r="FU617" i="1"/>
  <c r="FT617" i="1"/>
  <c r="FS617" i="1"/>
  <c r="FR617" i="1"/>
  <c r="FR1255" i="1"/>
  <c r="FQ1255" i="1"/>
  <c r="FX1255" i="1"/>
  <c r="FW1255" i="1"/>
  <c r="FV1255" i="1"/>
  <c r="FU1255" i="1"/>
  <c r="FT1255" i="1"/>
  <c r="FS1255" i="1"/>
  <c r="FV1014" i="1"/>
  <c r="FT1014" i="1"/>
  <c r="FS1014" i="1"/>
  <c r="FR1014" i="1"/>
  <c r="FQ1014" i="1"/>
  <c r="FX1014" i="1"/>
  <c r="FW1014" i="1"/>
  <c r="FU1014" i="1"/>
  <c r="FU1452" i="1"/>
  <c r="FT1452" i="1"/>
  <c r="FS1452" i="1"/>
  <c r="FR1452" i="1"/>
  <c r="FQ1452" i="1"/>
  <c r="FX1452" i="1"/>
  <c r="FV1452" i="1"/>
  <c r="FW1452" i="1"/>
  <c r="FQ513" i="1"/>
  <c r="FX513" i="1"/>
  <c r="FW513" i="1"/>
  <c r="FV513" i="1"/>
  <c r="FU513" i="1"/>
  <c r="FT513" i="1"/>
  <c r="FS513" i="1"/>
  <c r="FR513" i="1"/>
  <c r="FV640" i="1"/>
  <c r="FU640" i="1"/>
  <c r="FT640" i="1"/>
  <c r="FS640" i="1"/>
  <c r="FR640" i="1"/>
  <c r="FQ640" i="1"/>
  <c r="FX640" i="1"/>
  <c r="FW640" i="1"/>
  <c r="FT543" i="1"/>
  <c r="FS543" i="1"/>
  <c r="FR543" i="1"/>
  <c r="FQ543" i="1"/>
  <c r="FX543" i="1"/>
  <c r="FW543" i="1"/>
  <c r="FV543" i="1"/>
  <c r="FU543" i="1"/>
  <c r="FW415" i="1"/>
  <c r="FV415" i="1"/>
  <c r="FT415" i="1"/>
  <c r="FS415" i="1"/>
  <c r="FX415" i="1"/>
  <c r="FQ415" i="1"/>
  <c r="FU415" i="1"/>
  <c r="FR415" i="1"/>
  <c r="FQ1130" i="1"/>
  <c r="FX1130" i="1"/>
  <c r="FV1130" i="1"/>
  <c r="FU1130" i="1"/>
  <c r="FT1130" i="1"/>
  <c r="FS1130" i="1"/>
  <c r="FW1130" i="1"/>
  <c r="FR113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rxl</author>
    <author>Richard Lambert</author>
    <author>cat</author>
    <author>Richard and Amanda</author>
  </authors>
  <commentList>
    <comment ref="AN11" authorId="0" shapeId="0" xr:uid="{9FD917AE-7B27-4BA0-B1FB-809AD5C8F55C}">
      <text>
        <r>
          <rPr>
            <b/>
            <sz val="9"/>
            <color indexed="81"/>
            <rFont val="Tahoma"/>
            <family val="2"/>
          </rPr>
          <t>rxl:</t>
        </r>
        <r>
          <rPr>
            <sz val="9"/>
            <color indexed="81"/>
            <rFont val="Tahoma"/>
            <family val="2"/>
          </rPr>
          <t xml:space="preserve">
moved back from 23/10/20 - see return fixture comment</t>
        </r>
      </text>
    </comment>
    <comment ref="AT11" authorId="0" shapeId="0" xr:uid="{71FE496D-20C3-44C9-92D7-8290A58D8329}">
      <text>
        <r>
          <rPr>
            <b/>
            <sz val="9"/>
            <color indexed="81"/>
            <rFont val="Tahoma"/>
            <family val="2"/>
          </rPr>
          <t>rxl:</t>
        </r>
        <r>
          <rPr>
            <sz val="9"/>
            <color indexed="81"/>
            <rFont val="Tahoma"/>
            <family val="2"/>
          </rPr>
          <t xml:space="preserve">
almost certainly played on 18/12/20 as scheduled but no report confirmation yet</t>
        </r>
      </text>
    </comment>
    <comment ref="AM12" authorId="0" shapeId="0" xr:uid="{EBA43C87-6DFB-4D02-AFA9-B49C281C683D}">
      <text>
        <r>
          <rPr>
            <b/>
            <sz val="9"/>
            <color indexed="81"/>
            <rFont val="Tahoma"/>
            <family val="2"/>
          </rPr>
          <t>rxl:</t>
        </r>
        <r>
          <rPr>
            <sz val="9"/>
            <color indexed="81"/>
            <rFont val="Tahoma"/>
            <family val="2"/>
          </rPr>
          <t xml:space="preserve">
Rearranged as a fixture after match was originally due to be played at Banstead but this result on 23/10/20 never appeared in the table and looks like it may have been commuted to a friendly instead. Eventually played on 29/01/21.
</t>
        </r>
      </text>
    </comment>
    <comment ref="AO12" authorId="0" shapeId="0" xr:uid="{36614356-92C6-483A-9752-03B4F5B42615}">
      <text>
        <r>
          <rPr>
            <b/>
            <sz val="9"/>
            <color indexed="81"/>
            <rFont val="Tahoma"/>
            <family val="2"/>
          </rPr>
          <t>rxl:</t>
        </r>
        <r>
          <rPr>
            <sz val="9"/>
            <color indexed="81"/>
            <rFont val="Tahoma"/>
            <family val="2"/>
          </rPr>
          <t xml:space="preserve">
almost certainly played on 09/10/1920 as scheduled but no report confirmation yet</t>
        </r>
      </text>
    </comment>
    <comment ref="AR12" authorId="0" shapeId="0" xr:uid="{4AD0FC49-C8A1-4D96-BD89-2A8DDB25C9C6}">
      <text>
        <r>
          <rPr>
            <b/>
            <sz val="9"/>
            <color indexed="81"/>
            <rFont val="Tahoma"/>
            <family val="2"/>
          </rPr>
          <t>rxl:</t>
        </r>
        <r>
          <rPr>
            <sz val="9"/>
            <color indexed="81"/>
            <rFont val="Tahoma"/>
            <family val="2"/>
          </rPr>
          <t xml:space="preserve">
originally scheduled for 22/01/21 but moved back 
</t>
        </r>
      </text>
    </comment>
    <comment ref="T13" authorId="0" shapeId="0" xr:uid="{AF7EAC91-2178-46B5-AD36-CF10A849ED01}">
      <text>
        <r>
          <rPr>
            <b/>
            <sz val="9"/>
            <color indexed="81"/>
            <rFont val="Tahoma"/>
            <family val="2"/>
          </rPr>
          <t>rxl:</t>
        </r>
        <r>
          <rPr>
            <sz val="9"/>
            <color indexed="81"/>
            <rFont val="Tahoma"/>
            <family val="2"/>
          </rPr>
          <t xml:space="preserve">
wrongly reported in Herald as 4-0</t>
        </r>
      </text>
    </comment>
    <comment ref="AR13" authorId="0" shapeId="0" xr:uid="{00937B2C-9987-4600-BB8F-0F901CE55AC3}">
      <text>
        <r>
          <rPr>
            <b/>
            <sz val="9"/>
            <color indexed="81"/>
            <rFont val="Tahoma"/>
            <family val="2"/>
          </rPr>
          <t>rxl:</t>
        </r>
        <r>
          <rPr>
            <sz val="9"/>
            <color indexed="81"/>
            <rFont val="Tahoma"/>
            <family val="2"/>
          </rPr>
          <t xml:space="preserve">
p-p on 13/11/20</t>
        </r>
      </text>
    </comment>
    <comment ref="AS13" authorId="0" shapeId="0" xr:uid="{402E9E19-266B-4628-A85F-9DC6E2E4B709}">
      <text>
        <r>
          <rPr>
            <b/>
            <sz val="9"/>
            <color indexed="81"/>
            <rFont val="Tahoma"/>
            <family val="2"/>
          </rPr>
          <t>rxl:</t>
        </r>
        <r>
          <rPr>
            <sz val="9"/>
            <color indexed="81"/>
            <rFont val="Tahoma"/>
            <family val="2"/>
          </rPr>
          <t xml:space="preserve">
played after Saturday 04/09/20 and before or on 25/09/20</t>
        </r>
      </text>
    </comment>
    <comment ref="R14" authorId="0" shapeId="0" xr:uid="{3D54C0A8-2FE0-43BC-9E79-B2CEEC332E6C}">
      <text>
        <r>
          <rPr>
            <b/>
            <sz val="9"/>
            <color indexed="81"/>
            <rFont val="Tahoma"/>
            <family val="2"/>
          </rPr>
          <t>rxl:</t>
        </r>
        <r>
          <rPr>
            <sz val="9"/>
            <color indexed="81"/>
            <rFont val="Tahoma"/>
            <family val="2"/>
          </rPr>
          <t xml:space="preserve">
game awarded to Epsom Brotherhood and Ewell lost the two points they had won but with no change to the goal difference</t>
        </r>
      </text>
    </comment>
    <comment ref="AN14" authorId="0" shapeId="0" xr:uid="{9A77BDD6-AC07-433D-88C7-73F03D542846}">
      <text>
        <r>
          <rPr>
            <b/>
            <sz val="9"/>
            <color indexed="81"/>
            <rFont val="Tahoma"/>
            <family val="2"/>
          </rPr>
          <t>rxl:</t>
        </r>
        <r>
          <rPr>
            <sz val="9"/>
            <color indexed="81"/>
            <rFont val="Tahoma"/>
            <family val="2"/>
          </rPr>
          <t xml:space="preserve">
originally scheduled for 25/09/20 but moved back and played on 27/11/20</t>
        </r>
      </text>
    </comment>
    <comment ref="S15" authorId="0" shapeId="0" xr:uid="{8CCE30D4-4432-431F-897A-9DA0C381D786}">
      <text>
        <r>
          <rPr>
            <b/>
            <sz val="9"/>
            <color indexed="81"/>
            <rFont val="Tahoma"/>
            <family val="2"/>
          </rPr>
          <t>rxl:</t>
        </r>
        <r>
          <rPr>
            <sz val="9"/>
            <color indexed="81"/>
            <rFont val="Tahoma"/>
            <family val="2"/>
          </rPr>
          <t xml:space="preserve">
Sutton Advertiser says 0-3 but is wrong</t>
        </r>
      </text>
    </comment>
    <comment ref="AM15" authorId="0" shapeId="0" xr:uid="{2D672BF0-1FF0-4138-B2FC-D307C313F7D2}">
      <text>
        <r>
          <rPr>
            <b/>
            <sz val="9"/>
            <color indexed="81"/>
            <rFont val="Tahoma"/>
            <family val="2"/>
          </rPr>
          <t>rxl:</t>
        </r>
        <r>
          <rPr>
            <sz val="9"/>
            <color indexed="81"/>
            <rFont val="Tahoma"/>
            <family val="2"/>
          </rPr>
          <t xml:space="preserve">
p-p on 22/01/21</t>
        </r>
      </text>
    </comment>
    <comment ref="AP16" authorId="0" shapeId="0" xr:uid="{087F0BE7-17B9-4BC3-8D9F-061EC67D2680}">
      <text>
        <r>
          <rPr>
            <b/>
            <sz val="9"/>
            <color indexed="81"/>
            <rFont val="Tahoma"/>
            <family val="2"/>
          </rPr>
          <t>rxl:</t>
        </r>
        <r>
          <rPr>
            <sz val="9"/>
            <color indexed="81"/>
            <rFont val="Tahoma"/>
            <family val="2"/>
          </rPr>
          <t xml:space="preserve">
played at Epsom Brotherhood FC</t>
        </r>
      </text>
    </comment>
    <comment ref="AQ16" authorId="0" shapeId="0" xr:uid="{6D69F222-E086-4B0A-BC99-A4064385E041}">
      <text>
        <r>
          <rPr>
            <b/>
            <sz val="9"/>
            <color indexed="81"/>
            <rFont val="Tahoma"/>
            <family val="2"/>
          </rPr>
          <t>rxl:</t>
        </r>
        <r>
          <rPr>
            <sz val="9"/>
            <color indexed="81"/>
            <rFont val="Tahoma"/>
            <family val="2"/>
          </rPr>
          <t xml:space="preserve">
Sutton Advertiser advises this result as 18th December, not 23rd October - Epsom Herald confirms that the fixture was brought forward and definitely played on 23/10/20 - I have a match report - and definitely wasn't played on 18/12/20 - The result was missed in the league table, maybe due to an outstanding appeal, but either way it was added in table inclusive of 08/01/21</t>
        </r>
      </text>
    </comment>
    <comment ref="AT16" authorId="0" shapeId="0" xr:uid="{45DFF5C2-4029-406E-95CA-6EA05FDF3E69}">
      <text>
        <r>
          <rPr>
            <b/>
            <sz val="9"/>
            <color indexed="81"/>
            <rFont val="Tahoma"/>
            <family val="2"/>
          </rPr>
          <t>rxl:</t>
        </r>
        <r>
          <rPr>
            <sz val="9"/>
            <color indexed="81"/>
            <rFont val="Tahoma"/>
            <family val="2"/>
          </rPr>
          <t xml:space="preserve">
originally scheduled for 19/02/21 but moved back as the Ewell First team needed the pitch</t>
        </r>
      </text>
    </comment>
    <comment ref="AN17" authorId="0" shapeId="0" xr:uid="{8780F22C-F65D-45E1-8C27-DA30497FB6CB}">
      <text>
        <r>
          <rPr>
            <b/>
            <sz val="9"/>
            <color indexed="81"/>
            <rFont val="Tahoma"/>
            <family val="2"/>
          </rPr>
          <t>rxl:</t>
        </r>
        <r>
          <rPr>
            <sz val="9"/>
            <color indexed="81"/>
            <rFont val="Tahoma"/>
            <family val="2"/>
          </rPr>
          <t xml:space="preserve">
match played on or after Saturday 18/12/20 and before  or on Saturday 01/01/21 </t>
        </r>
      </text>
    </comment>
    <comment ref="AQ17" authorId="0" shapeId="0" xr:uid="{C8F5A8BD-6D5A-4AA1-BA01-52DAF4105005}">
      <text>
        <r>
          <rPr>
            <b/>
            <sz val="9"/>
            <color indexed="81"/>
            <rFont val="Tahoma"/>
            <family val="2"/>
          </rPr>
          <t>rxl:</t>
        </r>
        <r>
          <rPr>
            <sz val="9"/>
            <color indexed="81"/>
            <rFont val="Tahoma"/>
            <family val="2"/>
          </rPr>
          <t xml:space="preserve">
originally scheduled for 12/02/21 but p-p or moved back</t>
        </r>
      </text>
    </comment>
    <comment ref="AM18" authorId="0" shapeId="0" xr:uid="{821040F5-2E0E-44E8-A130-65C04DA7568D}">
      <text>
        <r>
          <rPr>
            <b/>
            <sz val="9"/>
            <color indexed="81"/>
            <rFont val="Tahoma"/>
            <family val="2"/>
          </rPr>
          <t>rxl:</t>
        </r>
        <r>
          <rPr>
            <sz val="9"/>
            <color indexed="81"/>
            <rFont val="Tahoma"/>
            <family val="2"/>
          </rPr>
          <t xml:space="preserve">
almost certainly played on 13/11/1920 as scheduled but no report confirmation yet</t>
        </r>
      </text>
    </comment>
    <comment ref="E25" authorId="0" shapeId="0" xr:uid="{CEAE0C1D-C9BB-4E3F-B841-86D26D79C5B3}">
      <text>
        <r>
          <rPr>
            <b/>
            <sz val="9"/>
            <color indexed="81"/>
            <rFont val="Tahoma"/>
            <family val="2"/>
          </rPr>
          <t>rxl:</t>
        </r>
        <r>
          <rPr>
            <sz val="9"/>
            <color indexed="81"/>
            <rFont val="Tahoma"/>
            <family val="2"/>
          </rPr>
          <t xml:space="preserve">
amended - see comments below</t>
        </r>
      </text>
    </comment>
    <comment ref="U26" authorId="0" shapeId="0" xr:uid="{54C3425E-A68D-458A-8F92-A1AA06458716}">
      <text>
        <r>
          <rPr>
            <b/>
            <sz val="9"/>
            <color indexed="81"/>
            <rFont val="Tahoma"/>
            <family val="2"/>
          </rPr>
          <t>rxl:</t>
        </r>
        <r>
          <rPr>
            <sz val="9"/>
            <color indexed="81"/>
            <rFont val="Tahoma"/>
            <family val="2"/>
          </rPr>
          <t xml:space="preserve">
scheduled for 31/03/23 but not played - match awarded to Brocks Pyros with a 0-0 scoreline</t>
        </r>
      </text>
    </comment>
    <comment ref="W26" authorId="0" shapeId="0" xr:uid="{FF9F1F16-3C3D-43C8-8ED0-62BE8BB56682}">
      <text>
        <r>
          <rPr>
            <b/>
            <sz val="9"/>
            <color indexed="81"/>
            <rFont val="Tahoma"/>
            <family val="2"/>
          </rPr>
          <t>rxl:</t>
        </r>
        <r>
          <rPr>
            <sz val="9"/>
            <color indexed="81"/>
            <rFont val="Tahoma"/>
            <family val="2"/>
          </rPr>
          <t xml:space="preserve">
calculated score</t>
        </r>
      </text>
    </comment>
    <comment ref="AU26" authorId="0" shapeId="0" xr:uid="{7070AB14-0F19-479A-B027-DC4306CC7676}">
      <text>
        <r>
          <rPr>
            <b/>
            <sz val="9"/>
            <color indexed="81"/>
            <rFont val="Tahoma"/>
            <family val="2"/>
          </rPr>
          <t>rxl:</t>
        </r>
        <r>
          <rPr>
            <sz val="9"/>
            <color indexed="81"/>
            <rFont val="Tahoma"/>
            <family val="2"/>
          </rPr>
          <t xml:space="preserve">
scheduled for 31/03/23 but not played - match awarded to Brocks Pyros with a 0-0 scoreline</t>
        </r>
      </text>
    </comment>
    <comment ref="AW26" authorId="0" shapeId="0" xr:uid="{3573E97D-266A-43EB-8FB9-2C47434B0BE6}">
      <text>
        <r>
          <rPr>
            <b/>
            <sz val="9"/>
            <color indexed="81"/>
            <rFont val="Tahoma"/>
            <family val="2"/>
          </rPr>
          <t>rxl:</t>
        </r>
        <r>
          <rPr>
            <sz val="9"/>
            <color indexed="81"/>
            <rFont val="Tahoma"/>
            <family val="2"/>
          </rPr>
          <t xml:space="preserve">
played on 26/12/22 - just awaiting confirmation</t>
        </r>
      </text>
    </comment>
    <comment ref="E27" authorId="0" shapeId="0" xr:uid="{9FA1F632-F327-4BEA-8768-D24EB5AC2CED}">
      <text>
        <r>
          <rPr>
            <b/>
            <sz val="9"/>
            <color indexed="81"/>
            <rFont val="Tahoma"/>
            <family val="2"/>
          </rPr>
          <t>rxl:</t>
        </r>
        <r>
          <rPr>
            <sz val="9"/>
            <color indexed="81"/>
            <rFont val="Tahoma"/>
            <family val="2"/>
          </rPr>
          <t xml:space="preserve">
amended - see comments below</t>
        </r>
      </text>
    </comment>
    <comment ref="M27" authorId="0" shapeId="0" xr:uid="{D97CEA04-B157-45DB-B64D-0393166508BB}">
      <text>
        <r>
          <rPr>
            <b/>
            <sz val="9"/>
            <color indexed="81"/>
            <rFont val="Tahoma"/>
            <family val="2"/>
          </rPr>
          <t>rxl:</t>
        </r>
        <r>
          <rPr>
            <sz val="9"/>
            <color indexed="81"/>
            <rFont val="Tahoma"/>
            <family val="2"/>
          </rPr>
          <t xml:space="preserve">
scheduled for 10/03/23 but not played - match awarded to Burgh Heath with a 0-0 scoreline</t>
        </r>
      </text>
    </comment>
    <comment ref="W27" authorId="0" shapeId="0" xr:uid="{3ACFD178-AE4E-488C-B854-FDDB8F2756D8}">
      <text>
        <r>
          <rPr>
            <b/>
            <sz val="9"/>
            <color indexed="81"/>
            <rFont val="Tahoma"/>
            <family val="2"/>
          </rPr>
          <t>rxl:</t>
        </r>
        <r>
          <rPr>
            <sz val="9"/>
            <color indexed="81"/>
            <rFont val="Tahoma"/>
            <family val="2"/>
          </rPr>
          <t xml:space="preserve">
scheduled for 10/02/23 but not played - match awarded to Burgh Heath with a 0-0 scoreline</t>
        </r>
      </text>
    </comment>
    <comment ref="AM27" authorId="0" shapeId="0" xr:uid="{01ABA4AB-206D-49D5-946B-56D395758EA7}">
      <text>
        <r>
          <rPr>
            <b/>
            <sz val="9"/>
            <color indexed="81"/>
            <rFont val="Tahoma"/>
            <family val="2"/>
          </rPr>
          <t>rxl:</t>
        </r>
        <r>
          <rPr>
            <sz val="9"/>
            <color indexed="81"/>
            <rFont val="Tahoma"/>
            <family val="2"/>
          </rPr>
          <t xml:space="preserve">
scheduled for 10/03/23 but not played - match awarded to Burgh Heath with a 0-0 scoreline</t>
        </r>
      </text>
    </comment>
    <comment ref="AR27" authorId="1" shapeId="0" xr:uid="{06701F09-39A6-42DC-B780-4B702EE20CF6}">
      <text>
        <r>
          <rPr>
            <b/>
            <sz val="9"/>
            <color indexed="81"/>
            <rFont val="Tahoma"/>
            <family val="2"/>
          </rPr>
          <t>Richard Lambert:</t>
        </r>
        <r>
          <rPr>
            <sz val="9"/>
            <color indexed="81"/>
            <rFont val="Tahoma"/>
            <family val="2"/>
          </rPr>
          <t xml:space="preserve">
p-p on 07/04/23</t>
        </r>
      </text>
    </comment>
    <comment ref="AW27" authorId="0" shapeId="0" xr:uid="{7BA0BF43-5DF3-40A0-BA55-110A354616DA}">
      <text>
        <r>
          <rPr>
            <b/>
            <sz val="9"/>
            <color indexed="81"/>
            <rFont val="Tahoma"/>
            <family val="2"/>
          </rPr>
          <t>rxl:</t>
        </r>
        <r>
          <rPr>
            <sz val="9"/>
            <color indexed="81"/>
            <rFont val="Tahoma"/>
            <family val="2"/>
          </rPr>
          <t xml:space="preserve">
scheduled for 10/02/23 but not played - match awarded to Burgh Heath with a 0-0 scoreline</t>
        </r>
      </text>
    </comment>
    <comment ref="Q28" authorId="0" shapeId="0" xr:uid="{B084B5D9-5528-4F0E-8C21-A92BB2203F57}">
      <text>
        <r>
          <rPr>
            <b/>
            <sz val="9"/>
            <color indexed="81"/>
            <rFont val="Tahoma"/>
            <family val="2"/>
          </rPr>
          <t>rxl:</t>
        </r>
        <r>
          <rPr>
            <sz val="9"/>
            <color indexed="81"/>
            <rFont val="Tahoma"/>
            <family val="2"/>
          </rPr>
          <t xml:space="preserve">
calculated score</t>
        </r>
      </text>
    </comment>
    <comment ref="R28" authorId="0" shapeId="0" xr:uid="{F380027E-FDE9-4A52-A789-DEE805B87629}">
      <text>
        <r>
          <rPr>
            <b/>
            <sz val="9"/>
            <color indexed="81"/>
            <rFont val="Tahoma"/>
            <family val="2"/>
          </rPr>
          <t>rxl:</t>
        </r>
        <r>
          <rPr>
            <sz val="9"/>
            <color indexed="81"/>
            <rFont val="Tahoma"/>
            <family val="2"/>
          </rPr>
          <t xml:space="preserve">
calculated score</t>
        </r>
      </text>
    </comment>
    <comment ref="AQ28" authorId="0" shapeId="0" xr:uid="{9CBC036B-8EAF-4FBE-88F6-EC989542E7C3}">
      <text>
        <r>
          <rPr>
            <b/>
            <sz val="9"/>
            <color indexed="81"/>
            <rFont val="Tahoma"/>
            <family val="2"/>
          </rPr>
          <t>rxl:</t>
        </r>
        <r>
          <rPr>
            <sz val="9"/>
            <color indexed="81"/>
            <rFont val="Tahoma"/>
            <family val="2"/>
          </rPr>
          <t xml:space="preserve">
played on 03/02/23 - just awaiting confirmation</t>
        </r>
      </text>
    </comment>
    <comment ref="AR28" authorId="0" shapeId="0" xr:uid="{4F177852-03FE-46B1-A0AB-A4644F27E51B}">
      <text>
        <r>
          <rPr>
            <b/>
            <sz val="9"/>
            <color indexed="81"/>
            <rFont val="Tahoma"/>
            <family val="2"/>
          </rPr>
          <t>rxl:</t>
        </r>
        <r>
          <rPr>
            <sz val="9"/>
            <color indexed="81"/>
            <rFont val="Tahoma"/>
            <family val="2"/>
          </rPr>
          <t xml:space="preserve">
played on 23/12/22 - just awaiting confirmation</t>
        </r>
      </text>
    </comment>
    <comment ref="AW28" authorId="0" shapeId="0" xr:uid="{19E1F33D-AF21-463F-BCA1-EA2023630433}">
      <text>
        <r>
          <rPr>
            <b/>
            <sz val="9"/>
            <color indexed="81"/>
            <rFont val="Tahoma"/>
            <family val="2"/>
          </rPr>
          <t>rxl:</t>
        </r>
        <r>
          <rPr>
            <sz val="9"/>
            <color indexed="81"/>
            <rFont val="Tahoma"/>
            <family val="2"/>
          </rPr>
          <t xml:space="preserve">
scheduled for 02/12/22 but not played</t>
        </r>
      </text>
    </comment>
    <comment ref="N29" authorId="0" shapeId="0" xr:uid="{C6D51480-FB93-4A19-846F-4991D6568E1B}">
      <text>
        <r>
          <rPr>
            <b/>
            <sz val="9"/>
            <color indexed="81"/>
            <rFont val="Tahoma"/>
            <family val="2"/>
          </rPr>
          <t>rxl:</t>
        </r>
        <r>
          <rPr>
            <sz val="9"/>
            <color indexed="81"/>
            <rFont val="Tahoma"/>
            <family val="2"/>
          </rPr>
          <t xml:space="preserve">
calculated score. However League table puts both clubs down for a loss rather than a draw. Almost certainly 1-1. No results in Epsom Herald. Check!</t>
        </r>
      </text>
    </comment>
    <comment ref="O29" authorId="0" shapeId="0" xr:uid="{3F4BBC5B-848E-40D8-B3B8-7369ADA6A359}">
      <text>
        <r>
          <rPr>
            <b/>
            <sz val="9"/>
            <color indexed="81"/>
            <rFont val="Tahoma"/>
            <family val="2"/>
          </rPr>
          <t>rxl:</t>
        </r>
        <r>
          <rPr>
            <sz val="9"/>
            <color indexed="81"/>
            <rFont val="Tahoma"/>
            <family val="2"/>
          </rPr>
          <t xml:space="preserve">
calculated score</t>
        </r>
      </text>
    </comment>
    <comment ref="R29" authorId="0" shapeId="0" xr:uid="{D9093808-A9C3-40CF-8CFC-E2F45636E64B}">
      <text>
        <r>
          <rPr>
            <b/>
            <sz val="9"/>
            <color indexed="81"/>
            <rFont val="Tahoma"/>
            <family val="2"/>
          </rPr>
          <t>rxl:</t>
        </r>
        <r>
          <rPr>
            <sz val="9"/>
            <color indexed="81"/>
            <rFont val="Tahoma"/>
            <family val="2"/>
          </rPr>
          <t xml:space="preserve">
calculated score</t>
        </r>
      </text>
    </comment>
    <comment ref="V29" authorId="0" shapeId="0" xr:uid="{E3AFF935-2DC0-4A3F-A1A6-7D7B4665C415}">
      <text>
        <r>
          <rPr>
            <b/>
            <sz val="9"/>
            <color indexed="81"/>
            <rFont val="Tahoma"/>
            <family val="2"/>
          </rPr>
          <t>rxl:</t>
        </r>
        <r>
          <rPr>
            <sz val="9"/>
            <color indexed="81"/>
            <rFont val="Tahoma"/>
            <family val="2"/>
          </rPr>
          <t xml:space="preserve">
calculated score</t>
        </r>
      </text>
    </comment>
    <comment ref="AN29" authorId="0" shapeId="0" xr:uid="{612AE548-3A5B-4A22-915E-2309A02066B2}">
      <text>
        <r>
          <rPr>
            <b/>
            <sz val="9"/>
            <color indexed="81"/>
            <rFont val="Tahoma"/>
            <family val="2"/>
          </rPr>
          <t>rxl:</t>
        </r>
        <r>
          <rPr>
            <sz val="9"/>
            <color indexed="81"/>
            <rFont val="Tahoma"/>
            <family val="2"/>
          </rPr>
          <t xml:space="preserve">
played on 17/03/23 - just awaiting confirmation</t>
        </r>
      </text>
    </comment>
    <comment ref="AO29" authorId="1" shapeId="0" xr:uid="{714687A0-B9EE-40F7-8C97-BB83BF3DD0A0}">
      <text>
        <r>
          <rPr>
            <b/>
            <sz val="9"/>
            <color indexed="81"/>
            <rFont val="Tahoma"/>
            <family val="2"/>
          </rPr>
          <t>Richard Lambert:</t>
        </r>
        <r>
          <rPr>
            <sz val="9"/>
            <color indexed="81"/>
            <rFont val="Tahoma"/>
            <family val="2"/>
          </rPr>
          <t xml:space="preserve">
p-p on 28/10/22 - played on 27/01/23 - just awaiting confirmation</t>
        </r>
      </text>
    </comment>
    <comment ref="AR29" authorId="0" shapeId="0" xr:uid="{DD29EBCA-BF31-4715-8A2F-6105B20EA374}">
      <text>
        <r>
          <rPr>
            <b/>
            <sz val="9"/>
            <color indexed="81"/>
            <rFont val="Tahoma"/>
            <family val="2"/>
          </rPr>
          <t>rxl:</t>
        </r>
        <r>
          <rPr>
            <sz val="9"/>
            <color indexed="81"/>
            <rFont val="Tahoma"/>
            <family val="2"/>
          </rPr>
          <t xml:space="preserve">
played on 02/04/23 - just awaiting confirmation</t>
        </r>
      </text>
    </comment>
    <comment ref="AU29" authorId="1" shapeId="0" xr:uid="{43A65347-3D3E-4155-BEA4-122A2331E7DA}">
      <text>
        <r>
          <rPr>
            <b/>
            <sz val="9"/>
            <color indexed="81"/>
            <rFont val="Tahoma"/>
            <family val="2"/>
          </rPr>
          <t>Richard Lambert:</t>
        </r>
        <r>
          <rPr>
            <sz val="9"/>
            <color indexed="81"/>
            <rFont val="Tahoma"/>
            <family val="2"/>
          </rPr>
          <t xml:space="preserve">
p-p on 30/12/22 and again on 06/01/23</t>
        </r>
      </text>
    </comment>
    <comment ref="AV29" authorId="0" shapeId="0" xr:uid="{256232BC-5DF8-4DC8-9090-0A0152A0B22C}">
      <text>
        <r>
          <rPr>
            <b/>
            <sz val="9"/>
            <color indexed="81"/>
            <rFont val="Tahoma"/>
            <family val="2"/>
          </rPr>
          <t>rxl:</t>
        </r>
        <r>
          <rPr>
            <sz val="9"/>
            <color indexed="81"/>
            <rFont val="Tahoma"/>
            <family val="2"/>
          </rPr>
          <t xml:space="preserve">
played on 10/02/23 - just awaiting confirmation</t>
        </r>
      </text>
    </comment>
    <comment ref="AW29" authorId="0" shapeId="0" xr:uid="{A9F899F7-5F2C-4E47-ACE6-92BAA458971E}">
      <text>
        <r>
          <rPr>
            <b/>
            <sz val="9"/>
            <color indexed="81"/>
            <rFont val="Tahoma"/>
            <family val="2"/>
          </rPr>
          <t>rxl:</t>
        </r>
        <r>
          <rPr>
            <sz val="9"/>
            <color indexed="81"/>
            <rFont val="Tahoma"/>
            <family val="2"/>
          </rPr>
          <t xml:space="preserve">
scheduled for 31/02/23 but not played</t>
        </r>
      </text>
    </comment>
    <comment ref="M30" authorId="0" shapeId="0" xr:uid="{E8A752EC-DAAA-4964-B2BE-E655F91500ED}">
      <text>
        <r>
          <rPr>
            <b/>
            <sz val="9"/>
            <color indexed="81"/>
            <rFont val="Tahoma"/>
            <family val="2"/>
          </rPr>
          <t>rxl:</t>
        </r>
        <r>
          <rPr>
            <sz val="9"/>
            <color indexed="81"/>
            <rFont val="Tahoma"/>
            <family val="2"/>
          </rPr>
          <t xml:space="preserve">
scheduled for 30/03/23 but not played - match awarded to Cheam Village with a 0-0 scoreline</t>
        </r>
      </text>
    </comment>
    <comment ref="T30" authorId="0" shapeId="0" xr:uid="{A80E08FA-CFCD-4B6C-BEC7-89E79E21AFF6}">
      <text>
        <r>
          <rPr>
            <b/>
            <sz val="9"/>
            <color indexed="81"/>
            <rFont val="Tahoma"/>
            <family val="2"/>
          </rPr>
          <t>rxl:</t>
        </r>
        <r>
          <rPr>
            <sz val="9"/>
            <color indexed="81"/>
            <rFont val="Tahoma"/>
            <family val="2"/>
          </rPr>
          <t xml:space="preserve">
calculated score</t>
        </r>
      </text>
    </comment>
    <comment ref="V30" authorId="1" shapeId="0" xr:uid="{3B547F83-EF04-457F-BE23-1DABF085B357}">
      <text>
        <r>
          <rPr>
            <b/>
            <sz val="9"/>
            <color indexed="81"/>
            <rFont val="Tahoma"/>
            <family val="2"/>
          </rPr>
          <t>Richard Lambert:</t>
        </r>
        <r>
          <rPr>
            <sz val="9"/>
            <color indexed="81"/>
            <rFont val="Tahoma"/>
            <family val="2"/>
          </rPr>
          <t xml:space="preserve">
originally listed as 3-1 but Epsom Herald advises 8-1 in full report. I will amend.</t>
        </r>
      </text>
    </comment>
    <comment ref="AM30" authorId="0" shapeId="0" xr:uid="{AD1BF5C6-5012-493C-96D1-3BAFDB0C617B}">
      <text>
        <r>
          <rPr>
            <b/>
            <sz val="9"/>
            <color indexed="81"/>
            <rFont val="Tahoma"/>
            <family val="2"/>
          </rPr>
          <t>rxl:</t>
        </r>
        <r>
          <rPr>
            <sz val="9"/>
            <color indexed="81"/>
            <rFont val="Tahoma"/>
            <family val="2"/>
          </rPr>
          <t xml:space="preserve">
scheduled for 30/03/23 but not played - match awarded to Cheam Village with a 0-0 scoreline</t>
        </r>
      </text>
    </comment>
    <comment ref="AS30" authorId="1" shapeId="0" xr:uid="{656E96BB-1BEC-4A21-B373-8C5AC7C425DA}">
      <text>
        <r>
          <rPr>
            <b/>
            <sz val="9"/>
            <color indexed="81"/>
            <rFont val="Tahoma"/>
            <family val="2"/>
          </rPr>
          <t>Richard Lambert:</t>
        </r>
        <r>
          <rPr>
            <sz val="9"/>
            <color indexed="81"/>
            <rFont val="Tahoma"/>
            <family val="2"/>
          </rPr>
          <t xml:space="preserve">
scheduled for 31/03/23 but brought forward two weeks to 17/03/23</t>
        </r>
      </text>
    </comment>
    <comment ref="AT30" authorId="0" shapeId="0" xr:uid="{AE19677D-9069-4C3D-9E2A-6D0F76A91B82}">
      <text>
        <r>
          <rPr>
            <b/>
            <sz val="9"/>
            <color indexed="81"/>
            <rFont val="Tahoma"/>
            <family val="2"/>
          </rPr>
          <t>rxl:</t>
        </r>
        <r>
          <rPr>
            <sz val="9"/>
            <color indexed="81"/>
            <rFont val="Tahoma"/>
            <family val="2"/>
          </rPr>
          <t xml:space="preserve">
played on 25/12/22 - just awaiting confirmation</t>
        </r>
      </text>
    </comment>
    <comment ref="H31" authorId="0" shapeId="0" xr:uid="{0746578C-EA63-4803-B1BE-1F08656374AC}">
      <text>
        <r>
          <rPr>
            <b/>
            <sz val="9"/>
            <color indexed="81"/>
            <rFont val="Tahoma"/>
            <family val="2"/>
          </rPr>
          <t>rxl:</t>
        </r>
        <r>
          <rPr>
            <sz val="9"/>
            <color indexed="81"/>
            <rFont val="Tahoma"/>
            <family val="2"/>
          </rPr>
          <t xml:space="preserve">
amended - see comments below</t>
        </r>
      </text>
    </comment>
    <comment ref="T31" authorId="0" shapeId="0" xr:uid="{2865E675-51DD-4975-9A68-D76B4A247690}">
      <text>
        <r>
          <rPr>
            <b/>
            <sz val="9"/>
            <color indexed="81"/>
            <rFont val="Tahoma"/>
            <family val="2"/>
          </rPr>
          <t>rxl:</t>
        </r>
        <r>
          <rPr>
            <sz val="9"/>
            <color indexed="81"/>
            <rFont val="Tahoma"/>
            <family val="2"/>
          </rPr>
          <t xml:space="preserve">
p-p on 13/01/23 - also scheduled for 10/03/23 but never played and game eventually awarded to Hackbridge with 0-0 scoreline</t>
        </r>
      </text>
    </comment>
    <comment ref="AP31" authorId="1" shapeId="0" xr:uid="{296F3789-BF51-4824-88A3-619793C5CC31}">
      <text>
        <r>
          <rPr>
            <b/>
            <sz val="9"/>
            <color indexed="81"/>
            <rFont val="Tahoma"/>
            <family val="2"/>
          </rPr>
          <t>Richard Lambert:</t>
        </r>
        <r>
          <rPr>
            <sz val="9"/>
            <color indexed="81"/>
            <rFont val="Tahoma"/>
            <family val="2"/>
          </rPr>
          <t xml:space="preserve">
p-p on 30/12/22 - according to table tracking for 30/12/22 this appears to have been awarded to Epsom Town but is then played later in the season</t>
        </r>
      </text>
    </comment>
    <comment ref="AT31" authorId="0" shapeId="0" xr:uid="{3936E9C9-AABF-4934-BC80-7AB8B1C5AED3}">
      <text>
        <r>
          <rPr>
            <b/>
            <sz val="9"/>
            <color indexed="81"/>
            <rFont val="Tahoma"/>
            <family val="2"/>
          </rPr>
          <t>rxl:</t>
        </r>
        <r>
          <rPr>
            <sz val="9"/>
            <color indexed="81"/>
            <rFont val="Tahoma"/>
            <family val="2"/>
          </rPr>
          <t xml:space="preserve">
p-p on 13/01/23 - also scheduled for 10/03/23 but never played and game eventually awarded to Hackbridge with 0-0 scoreline</t>
        </r>
      </text>
    </comment>
    <comment ref="AV31" authorId="1" shapeId="0" xr:uid="{CE46A620-4BDF-4520-B920-2020E3C8AF22}">
      <text>
        <r>
          <rPr>
            <b/>
            <sz val="9"/>
            <color indexed="81"/>
            <rFont val="Tahoma"/>
            <family val="2"/>
          </rPr>
          <t>Richard Lambert:</t>
        </r>
        <r>
          <rPr>
            <sz val="9"/>
            <color indexed="81"/>
            <rFont val="Tahoma"/>
            <family val="2"/>
          </rPr>
          <t xml:space="preserve">
p-p on 24/03/23</t>
        </r>
      </text>
    </comment>
    <comment ref="I32" authorId="0" shapeId="0" xr:uid="{CF541E10-9902-42EC-9553-5936D5817386}">
      <text>
        <r>
          <rPr>
            <b/>
            <sz val="9"/>
            <color indexed="81"/>
            <rFont val="Tahoma"/>
            <family val="2"/>
          </rPr>
          <t>rxl:</t>
        </r>
        <r>
          <rPr>
            <sz val="9"/>
            <color indexed="81"/>
            <rFont val="Tahoma"/>
            <family val="2"/>
          </rPr>
          <t xml:space="preserve">
2 points deducted in table 30/12/22 and the others deducted in 10/02/23 table</t>
        </r>
      </text>
    </comment>
    <comment ref="M32" authorId="0" shapeId="0" xr:uid="{2A9FDF5A-B9B5-4667-AED2-57FA4C905778}">
      <text>
        <r>
          <rPr>
            <b/>
            <sz val="9"/>
            <color indexed="81"/>
            <rFont val="Tahoma"/>
            <family val="2"/>
          </rPr>
          <t>rxl:</t>
        </r>
        <r>
          <rPr>
            <sz val="9"/>
            <color indexed="81"/>
            <rFont val="Tahoma"/>
            <family val="2"/>
          </rPr>
          <t xml:space="preserve">
scheduled for 03/03/23 but not played - match awarded to Hackbridge United with a 0-0 scoreline</t>
        </r>
      </text>
    </comment>
    <comment ref="P32" authorId="0" shapeId="0" xr:uid="{6E0A5693-20E8-49B3-AC04-21268F54D563}">
      <text>
        <r>
          <rPr>
            <b/>
            <sz val="9"/>
            <color indexed="81"/>
            <rFont val="Tahoma"/>
            <family val="2"/>
          </rPr>
          <t>rxl:</t>
        </r>
        <r>
          <rPr>
            <sz val="9"/>
            <color indexed="81"/>
            <rFont val="Tahoma"/>
            <family val="2"/>
          </rPr>
          <t xml:space="preserve">
scheduled for 26/12/22 but not played - match awarded to Hackbridge United with a 0-0 scoreline</t>
        </r>
      </text>
    </comment>
    <comment ref="U32" authorId="0" shapeId="0" xr:uid="{20BA28FC-5835-420D-8B4A-C63594D6D24B}">
      <text>
        <r>
          <rPr>
            <b/>
            <sz val="9"/>
            <color indexed="81"/>
            <rFont val="Tahoma"/>
            <family val="2"/>
          </rPr>
          <t>rxl:</t>
        </r>
        <r>
          <rPr>
            <sz val="9"/>
            <color indexed="81"/>
            <rFont val="Tahoma"/>
            <family val="2"/>
          </rPr>
          <t xml:space="preserve">
scheduled for 17/03/23 but not played - match awarded to Hackbridge United with a 0-0 scoreline</t>
        </r>
      </text>
    </comment>
    <comment ref="V32" authorId="0" shapeId="0" xr:uid="{1454372C-277E-4E74-8D08-A4B086C53604}">
      <text>
        <r>
          <rPr>
            <b/>
            <sz val="9"/>
            <color indexed="81"/>
            <rFont val="Tahoma"/>
            <family val="2"/>
          </rPr>
          <t>rxl:</t>
        </r>
        <r>
          <rPr>
            <sz val="9"/>
            <color indexed="81"/>
            <rFont val="Tahoma"/>
            <family val="2"/>
          </rPr>
          <t xml:space="preserve">
scheduled for 30/03/23 but not played - match awarded to Hackbridge United with a 0-0 scoreline</t>
        </r>
      </text>
    </comment>
    <comment ref="W32" authorId="0" shapeId="0" xr:uid="{A41438D6-ECF8-4429-AA09-D51370E75AF3}">
      <text>
        <r>
          <rPr>
            <b/>
            <sz val="9"/>
            <color indexed="81"/>
            <rFont val="Tahoma"/>
            <family val="2"/>
          </rPr>
          <t>rxl:</t>
        </r>
        <r>
          <rPr>
            <sz val="9"/>
            <color indexed="81"/>
            <rFont val="Tahoma"/>
            <family val="2"/>
          </rPr>
          <t xml:space="preserve">
scheduled for 20/01/23 but not played - match awarded to Hackbridge United with a 0-0 scoreline</t>
        </r>
      </text>
    </comment>
    <comment ref="AM32" authorId="0" shapeId="0" xr:uid="{AE017963-DBE0-4968-81D9-2618B87ED66B}">
      <text>
        <r>
          <rPr>
            <b/>
            <sz val="9"/>
            <color indexed="81"/>
            <rFont val="Tahoma"/>
            <family val="2"/>
          </rPr>
          <t>rxl:</t>
        </r>
        <r>
          <rPr>
            <sz val="9"/>
            <color indexed="81"/>
            <rFont val="Tahoma"/>
            <family val="2"/>
          </rPr>
          <t xml:space="preserve">
scheduled for 03/03/23 but not played - match awarded to Hackbridge United with a 0-0 scoreline</t>
        </r>
      </text>
    </comment>
    <comment ref="AP32" authorId="0" shapeId="0" xr:uid="{8CFEF879-E348-4A9B-9B53-FBC5A92A5C8B}">
      <text>
        <r>
          <rPr>
            <b/>
            <sz val="9"/>
            <color indexed="81"/>
            <rFont val="Tahoma"/>
            <family val="2"/>
          </rPr>
          <t>rxl:</t>
        </r>
        <r>
          <rPr>
            <sz val="9"/>
            <color indexed="81"/>
            <rFont val="Tahoma"/>
            <family val="2"/>
          </rPr>
          <t xml:space="preserve">
scheduled for 26/12/22 but not played - match awarded to Hackbridge United</t>
        </r>
      </text>
    </comment>
    <comment ref="AU32" authorId="0" shapeId="0" xr:uid="{BF698561-E5BA-49E4-B11B-89CFBC970FCE}">
      <text>
        <r>
          <rPr>
            <b/>
            <sz val="9"/>
            <color indexed="81"/>
            <rFont val="Tahoma"/>
            <family val="2"/>
          </rPr>
          <t>rxl:</t>
        </r>
        <r>
          <rPr>
            <sz val="9"/>
            <color indexed="81"/>
            <rFont val="Tahoma"/>
            <family val="2"/>
          </rPr>
          <t xml:space="preserve">
scheduled for 17/03/23 but not played - match awarded to Hackbridge United with a 0-0 scoreline</t>
        </r>
      </text>
    </comment>
    <comment ref="AV32" authorId="0" shapeId="0" xr:uid="{E7D738E0-2001-4914-86C8-EEDB7ADCC651}">
      <text>
        <r>
          <rPr>
            <b/>
            <sz val="9"/>
            <color indexed="81"/>
            <rFont val="Tahoma"/>
            <family val="2"/>
          </rPr>
          <t>rxl:</t>
        </r>
        <r>
          <rPr>
            <sz val="9"/>
            <color indexed="81"/>
            <rFont val="Tahoma"/>
            <family val="2"/>
          </rPr>
          <t xml:space="preserve">
scheduled for 30/03/23 but not played - match awarded to Hackbridge United with a 0-0 scoreline</t>
        </r>
      </text>
    </comment>
    <comment ref="AW32" authorId="0" shapeId="0" xr:uid="{2C43AA9D-BAB5-48C6-BE72-2E7068553420}">
      <text>
        <r>
          <rPr>
            <b/>
            <sz val="9"/>
            <color indexed="81"/>
            <rFont val="Tahoma"/>
            <family val="2"/>
          </rPr>
          <t>rxl:</t>
        </r>
        <r>
          <rPr>
            <sz val="9"/>
            <color indexed="81"/>
            <rFont val="Tahoma"/>
            <family val="2"/>
          </rPr>
          <t xml:space="preserve">
scheduled for 20/01/23 but not played - match awarded to Hackbridge United with a 0-0 scoreline</t>
        </r>
      </text>
    </comment>
    <comment ref="M33" authorId="0" shapeId="0" xr:uid="{50F42428-A16C-4566-8D59-5B7704B70C4A}">
      <text>
        <r>
          <rPr>
            <b/>
            <sz val="9"/>
            <color indexed="81"/>
            <rFont val="Tahoma"/>
            <family val="2"/>
          </rPr>
          <t>rxl:</t>
        </r>
        <r>
          <rPr>
            <sz val="9"/>
            <color indexed="81"/>
            <rFont val="Tahoma"/>
            <family val="2"/>
          </rPr>
          <t xml:space="preserve">
match unplayed on 14/04/23 and appears to have been agreed as a 0-0 draw</t>
        </r>
      </text>
    </comment>
    <comment ref="R33" authorId="0" shapeId="0" xr:uid="{3616BE76-037B-49BD-A43C-61019DC4F779}">
      <text>
        <r>
          <rPr>
            <b/>
            <sz val="9"/>
            <color indexed="81"/>
            <rFont val="Tahoma"/>
            <family val="2"/>
          </rPr>
          <t>rxl:</t>
        </r>
        <r>
          <rPr>
            <sz val="9"/>
            <color indexed="81"/>
            <rFont val="Tahoma"/>
            <family val="2"/>
          </rPr>
          <t xml:space="preserve">
calculated score</t>
        </r>
      </text>
    </comment>
    <comment ref="AM33" authorId="0" shapeId="0" xr:uid="{625C94A1-7F98-400A-81E1-D99E01FE38FC}">
      <text>
        <r>
          <rPr>
            <b/>
            <sz val="9"/>
            <color indexed="81"/>
            <rFont val="Tahoma"/>
            <family val="2"/>
          </rPr>
          <t>rxl:</t>
        </r>
        <r>
          <rPr>
            <sz val="9"/>
            <color indexed="81"/>
            <rFont val="Tahoma"/>
            <family val="2"/>
          </rPr>
          <t xml:space="preserve">
match unplayed on 14/04/23 and appears to have been agreed as a 0-0 draw</t>
        </r>
      </text>
    </comment>
    <comment ref="AQ33" authorId="1" shapeId="0" xr:uid="{80781EEC-CF7A-4FEC-8B9E-8D68E161CA55}">
      <text>
        <r>
          <rPr>
            <b/>
            <sz val="9"/>
            <color indexed="81"/>
            <rFont val="Tahoma"/>
            <family val="2"/>
          </rPr>
          <t>Richard Lambert:</t>
        </r>
        <r>
          <rPr>
            <sz val="9"/>
            <color indexed="81"/>
            <rFont val="Tahoma"/>
            <family val="2"/>
          </rPr>
          <t xml:space="preserve">
p-p on 24/02/23?</t>
        </r>
      </text>
    </comment>
    <comment ref="AR33" authorId="0" shapeId="0" xr:uid="{09C27FB5-3F01-47A8-BB22-83705259199D}">
      <text>
        <r>
          <rPr>
            <b/>
            <sz val="9"/>
            <color indexed="81"/>
            <rFont val="Tahoma"/>
            <family val="2"/>
          </rPr>
          <t>rxl:</t>
        </r>
        <r>
          <rPr>
            <sz val="9"/>
            <color indexed="81"/>
            <rFont val="Tahoma"/>
            <family val="2"/>
          </rPr>
          <t xml:space="preserve">
played on 27/01/23 - just awaiting confirmation</t>
        </r>
      </text>
    </comment>
    <comment ref="H34" authorId="0" shapeId="0" xr:uid="{6B21B901-259D-451D-90AE-8E619A72EBFF}">
      <text>
        <r>
          <rPr>
            <b/>
            <sz val="9"/>
            <color indexed="81"/>
            <rFont val="Tahoma"/>
            <family val="2"/>
          </rPr>
          <t>rxl:</t>
        </r>
        <r>
          <rPr>
            <sz val="9"/>
            <color indexed="81"/>
            <rFont val="Tahoma"/>
            <family val="2"/>
          </rPr>
          <t xml:space="preserve">
amended - see comments below</t>
        </r>
      </text>
    </comment>
    <comment ref="M34" authorId="0" shapeId="0" xr:uid="{2C68CD41-2AA1-4A50-929C-6153118EA749}">
      <text>
        <r>
          <rPr>
            <b/>
            <sz val="9"/>
            <color indexed="81"/>
            <rFont val="Tahoma"/>
            <family val="2"/>
          </rPr>
          <t>rxl:</t>
        </r>
        <r>
          <rPr>
            <sz val="9"/>
            <color indexed="81"/>
            <rFont val="Tahoma"/>
            <family val="2"/>
          </rPr>
          <t xml:space="preserve">
calculated score</t>
        </r>
      </text>
    </comment>
    <comment ref="P34" authorId="0" shapeId="0" xr:uid="{325F0C87-EF1F-4C2C-A994-798C6CFFFC17}">
      <text>
        <r>
          <rPr>
            <b/>
            <sz val="9"/>
            <color indexed="81"/>
            <rFont val="Tahoma"/>
            <family val="2"/>
          </rPr>
          <t>rxl:</t>
        </r>
        <r>
          <rPr>
            <sz val="9"/>
            <color indexed="81"/>
            <rFont val="Tahoma"/>
            <family val="2"/>
          </rPr>
          <t xml:space="preserve">
calculated score</t>
        </r>
      </text>
    </comment>
    <comment ref="W34" authorId="0" shapeId="0" xr:uid="{6A82A286-0C24-4C07-8325-2084D14BFC27}">
      <text>
        <r>
          <rPr>
            <b/>
            <sz val="9"/>
            <color indexed="81"/>
            <rFont val="Tahoma"/>
            <family val="2"/>
          </rPr>
          <t>rxl:</t>
        </r>
        <r>
          <rPr>
            <sz val="9"/>
            <color indexed="81"/>
            <rFont val="Tahoma"/>
            <family val="2"/>
          </rPr>
          <t xml:space="preserve">
calculated score</t>
        </r>
      </text>
    </comment>
    <comment ref="AM34" authorId="0" shapeId="0" xr:uid="{729BEBE1-419E-4857-A3EE-735AAAE75575}">
      <text>
        <r>
          <rPr>
            <b/>
            <sz val="9"/>
            <color indexed="81"/>
            <rFont val="Tahoma"/>
            <family val="2"/>
          </rPr>
          <t>rxl:</t>
        </r>
        <r>
          <rPr>
            <sz val="9"/>
            <color indexed="81"/>
            <rFont val="Tahoma"/>
            <family val="2"/>
          </rPr>
          <t xml:space="preserve">
played on 03/02/23 - just awaiting confirmation</t>
        </r>
      </text>
    </comment>
    <comment ref="AP34" authorId="0" shapeId="0" xr:uid="{50DE308E-A105-4F2A-98E0-284DFF8738D9}">
      <text>
        <r>
          <rPr>
            <b/>
            <sz val="9"/>
            <color indexed="81"/>
            <rFont val="Tahoma"/>
            <family val="2"/>
          </rPr>
          <t>rxl:</t>
        </r>
        <r>
          <rPr>
            <sz val="9"/>
            <color indexed="81"/>
            <rFont val="Tahoma"/>
            <family val="2"/>
          </rPr>
          <t xml:space="preserve">
played on 17/02/23 - just awaiting confirmation</t>
        </r>
      </text>
    </comment>
    <comment ref="AW34" authorId="0" shapeId="0" xr:uid="{AC659AAF-6C1D-4FF4-B3F6-883D8D3784F1}">
      <text>
        <r>
          <rPr>
            <b/>
            <sz val="9"/>
            <color indexed="81"/>
            <rFont val="Tahoma"/>
            <family val="2"/>
          </rPr>
          <t>rxl:</t>
        </r>
        <r>
          <rPr>
            <sz val="9"/>
            <color indexed="81"/>
            <rFont val="Tahoma"/>
            <family val="2"/>
          </rPr>
          <t xml:space="preserve">
played on 27/01/23 - just awaiting confirmation</t>
        </r>
      </text>
    </comment>
    <comment ref="I35" authorId="0" shapeId="0" xr:uid="{627ED818-FB9D-4C18-8A85-4B26511FE252}">
      <text>
        <r>
          <rPr>
            <b/>
            <sz val="9"/>
            <color indexed="81"/>
            <rFont val="Tahoma"/>
            <family val="2"/>
          </rPr>
          <t>rxl:</t>
        </r>
        <r>
          <rPr>
            <sz val="9"/>
            <color indexed="81"/>
            <rFont val="Tahoma"/>
            <family val="2"/>
          </rPr>
          <t xml:space="preserve">
2 points deducted in table 11/11/22</t>
        </r>
      </text>
    </comment>
    <comment ref="P35" authorId="0" shapeId="0" xr:uid="{ADA523B0-634F-4FA1-8DDC-C8CBAE06ACD5}">
      <text>
        <r>
          <rPr>
            <b/>
            <sz val="9"/>
            <color indexed="81"/>
            <rFont val="Tahoma"/>
            <family val="2"/>
          </rPr>
          <t>rxl:</t>
        </r>
        <r>
          <rPr>
            <sz val="9"/>
            <color indexed="81"/>
            <rFont val="Tahoma"/>
            <family val="2"/>
          </rPr>
          <t xml:space="preserve">
calculated score</t>
        </r>
      </text>
    </comment>
    <comment ref="U35" authorId="1" shapeId="0" xr:uid="{435A183D-B65C-437A-ACC4-C2052FCCD36E}">
      <text>
        <r>
          <rPr>
            <b/>
            <sz val="9"/>
            <color indexed="81"/>
            <rFont val="Tahoma"/>
            <family val="2"/>
          </rPr>
          <t>Richard Lambert:</t>
        </r>
        <r>
          <rPr>
            <sz val="9"/>
            <color indexed="81"/>
            <rFont val="Tahoma"/>
            <family val="2"/>
          </rPr>
          <t xml:space="preserve">
match played on 03/02/23 and referred to in Herald as a draw but no score was ever advised - Table tracking says 1-1</t>
        </r>
      </text>
    </comment>
    <comment ref="AN35" authorId="0" shapeId="0" xr:uid="{5B352133-CBC6-4BB8-8421-47FF2EB31F51}">
      <text>
        <r>
          <rPr>
            <b/>
            <sz val="9"/>
            <color indexed="81"/>
            <rFont val="Tahoma"/>
            <family val="2"/>
          </rPr>
          <t>rxl:</t>
        </r>
        <r>
          <rPr>
            <sz val="9"/>
            <color indexed="81"/>
            <rFont val="Tahoma"/>
            <family val="2"/>
          </rPr>
          <t xml:space="preserve">
scheduled for 02/04/23 but not played</t>
        </r>
      </text>
    </comment>
    <comment ref="AP35" authorId="0" shapeId="0" xr:uid="{FF2E8D1B-F09E-4DD6-9C5D-675A25A166A4}">
      <text>
        <r>
          <rPr>
            <b/>
            <sz val="9"/>
            <color indexed="81"/>
            <rFont val="Tahoma"/>
            <family val="2"/>
          </rPr>
          <t>rxl:</t>
        </r>
        <r>
          <rPr>
            <sz val="9"/>
            <color indexed="81"/>
            <rFont val="Tahoma"/>
            <family val="2"/>
          </rPr>
          <t xml:space="preserve">
match played after 14/10/22 and before or on 11/11/22 and finished 5-5 according to table tracking</t>
        </r>
      </text>
    </comment>
    <comment ref="AV35" authorId="0" shapeId="0" xr:uid="{6AAF406B-D660-404A-9FB5-81D5123DD8FB}">
      <text>
        <r>
          <rPr>
            <b/>
            <sz val="9"/>
            <color indexed="81"/>
            <rFont val="Tahoma"/>
            <family val="2"/>
          </rPr>
          <t>rxl:</t>
        </r>
        <r>
          <rPr>
            <sz val="9"/>
            <color indexed="81"/>
            <rFont val="Tahoma"/>
            <family val="2"/>
          </rPr>
          <t xml:space="preserve">
scheduled for 14/10/22 but not played</t>
        </r>
      </text>
    </comment>
    <comment ref="I44" authorId="1" shapeId="0" xr:uid="{8E1B60C2-509C-4067-ACF4-418C07B3B314}">
      <text>
        <r>
          <rPr>
            <b/>
            <sz val="9"/>
            <color indexed="81"/>
            <rFont val="Tahoma"/>
            <family val="2"/>
          </rPr>
          <t>Richard Lambert:</t>
        </r>
        <r>
          <rPr>
            <sz val="9"/>
            <color indexed="81"/>
            <rFont val="Tahoma"/>
            <family val="2"/>
          </rPr>
          <t xml:space="preserve">
Benhilton Athletic advised as having points deducted in the 26/01/24 table but the GD wasn't affected and by the following table dated 23/02/24 the deduction had been removed entirely</t>
        </r>
      </text>
    </comment>
    <comment ref="P44" authorId="1" shapeId="0" xr:uid="{43CFAD1F-F909-429B-BF7F-534807ADD612}">
      <text>
        <r>
          <rPr>
            <b/>
            <sz val="9"/>
            <color indexed="81"/>
            <rFont val="Tahoma"/>
            <family val="2"/>
          </rPr>
          <t>Richard Lambert:</t>
        </r>
        <r>
          <rPr>
            <sz val="9"/>
            <color indexed="81"/>
            <rFont val="Tahoma"/>
            <family val="2"/>
          </rPr>
          <t xml:space="preserve">
table tracking suggests a 3-3 draw to Benhilton but await April Herald just in case there is a report there</t>
        </r>
      </text>
    </comment>
    <comment ref="Q44" authorId="1" shapeId="0" xr:uid="{CE77EC73-C358-44D9-8955-55E87519C08B}">
      <text>
        <r>
          <rPr>
            <b/>
            <sz val="9"/>
            <color indexed="81"/>
            <rFont val="Tahoma"/>
            <family val="2"/>
          </rPr>
          <t>Richard Lambert:</t>
        </r>
        <r>
          <rPr>
            <sz val="9"/>
            <color indexed="81"/>
            <rFont val="Tahoma"/>
            <family val="2"/>
          </rPr>
          <t xml:space="preserve">
fixture advised as at Ashtead but Epsom Herald indicates that both matches were played at Epsom Brotherhood</t>
        </r>
      </text>
    </comment>
    <comment ref="AP44" authorId="1" shapeId="0" xr:uid="{0CC8DFB8-33A7-4863-B231-4C7679A5C48D}">
      <text>
        <r>
          <rPr>
            <b/>
            <sz val="9"/>
            <color indexed="81"/>
            <rFont val="Tahoma"/>
            <family val="2"/>
          </rPr>
          <t>Richard Lambert:</t>
        </r>
        <r>
          <rPr>
            <sz val="9"/>
            <color indexed="81"/>
            <rFont val="Tahoma"/>
            <family val="2"/>
          </rPr>
          <t xml:space="preserve">
p-p on 19/04/24 probably but definitely played before 03/05/24</t>
        </r>
      </text>
    </comment>
    <comment ref="AQ44" authorId="1" shapeId="0" xr:uid="{E50D5089-2744-49F1-8F82-ED39BCBA96F6}">
      <text>
        <r>
          <rPr>
            <b/>
            <sz val="9"/>
            <color indexed="81"/>
            <rFont val="Tahoma"/>
            <family val="2"/>
          </rPr>
          <t>Richard Lambert:</t>
        </r>
        <r>
          <rPr>
            <sz val="9"/>
            <color indexed="81"/>
            <rFont val="Tahoma"/>
            <family val="2"/>
          </rPr>
          <t xml:space="preserve">
fixture advised as at Ashtead but Epsom Herald indicates that both matches were played at Epsom Brotherhood</t>
        </r>
      </text>
    </comment>
    <comment ref="AR44" authorId="0" shapeId="0" xr:uid="{3F12D2F1-B98C-457D-A654-F0A07C350F55}">
      <text>
        <r>
          <rPr>
            <b/>
            <sz val="9"/>
            <color indexed="81"/>
            <rFont val="Tahoma"/>
            <family val="2"/>
          </rPr>
          <t>rxl:</t>
        </r>
        <r>
          <rPr>
            <sz val="9"/>
            <color indexed="81"/>
            <rFont val="Tahoma"/>
            <family val="2"/>
          </rPr>
          <t xml:space="preserve">
p-p on 10/11/23</t>
        </r>
      </text>
    </comment>
    <comment ref="AT44" authorId="1" shapeId="0" xr:uid="{2DD0D271-2C99-4A1B-8DC7-A40A801C6134}">
      <text>
        <r>
          <rPr>
            <b/>
            <sz val="9"/>
            <color indexed="81"/>
            <rFont val="Tahoma"/>
            <family val="2"/>
          </rPr>
          <t>Richard Lambert:</t>
        </r>
        <r>
          <rPr>
            <sz val="9"/>
            <color indexed="81"/>
            <rFont val="Tahoma"/>
            <family val="2"/>
          </rPr>
          <t xml:space="preserve">
p-p on 01/09/23</t>
        </r>
      </text>
    </comment>
    <comment ref="P45" authorId="1" shapeId="0" xr:uid="{2021C961-0B43-4C63-99BF-309D839035C7}">
      <text>
        <r>
          <rPr>
            <b/>
            <sz val="9"/>
            <color indexed="81"/>
            <rFont val="Tahoma"/>
            <family val="2"/>
          </rPr>
          <t>Richard Lambert:</t>
        </r>
        <r>
          <rPr>
            <sz val="9"/>
            <color indexed="81"/>
            <rFont val="Tahoma"/>
            <family val="2"/>
          </rPr>
          <t xml:space="preserve">
table tracking might suggest 2-1 to Benhilton but table tracking also could be -2 -1 too. Benhilton won this match - score unknown</t>
        </r>
      </text>
    </comment>
    <comment ref="R45" authorId="1" shapeId="0" xr:uid="{2B1A9DFE-89F1-45FA-BEBF-9D6AC244539D}">
      <text>
        <r>
          <rPr>
            <b/>
            <sz val="9"/>
            <color indexed="81"/>
            <rFont val="Tahoma"/>
            <family val="2"/>
          </rPr>
          <t>Richard Lambert:</t>
        </r>
        <r>
          <rPr>
            <sz val="9"/>
            <color indexed="81"/>
            <rFont val="Tahoma"/>
            <family val="2"/>
          </rPr>
          <t xml:space="preserve">
OS had an early injury - 10 men</t>
        </r>
      </text>
    </comment>
    <comment ref="AP45" authorId="1" shapeId="0" xr:uid="{A7C4346C-E297-4E23-8D58-8F458D1B64DC}">
      <text>
        <r>
          <rPr>
            <b/>
            <sz val="9"/>
            <color indexed="81"/>
            <rFont val="Tahoma"/>
            <family val="2"/>
          </rPr>
          <t>Richard Lambert:</t>
        </r>
        <r>
          <rPr>
            <sz val="9"/>
            <color indexed="81"/>
            <rFont val="Tahoma"/>
            <family val="2"/>
          </rPr>
          <t xml:space="preserve">
p-p on 23/02/24</t>
        </r>
      </text>
    </comment>
    <comment ref="AR45" authorId="1" shapeId="0" xr:uid="{D2495A0C-D6CB-45B9-A429-4A1AB0AC5C83}">
      <text>
        <r>
          <rPr>
            <b/>
            <sz val="9"/>
            <color indexed="81"/>
            <rFont val="Tahoma"/>
            <family val="2"/>
          </rPr>
          <t>Richard Lambert:</t>
        </r>
        <r>
          <rPr>
            <sz val="9"/>
            <color indexed="81"/>
            <rFont val="Tahoma"/>
            <family val="2"/>
          </rPr>
          <t xml:space="preserve">
brought forward from 29/12/23? Fixture appears in 29/12/23 fixtures but was played a week earlier</t>
        </r>
      </text>
    </comment>
    <comment ref="AT46" authorId="1" shapeId="0" xr:uid="{4E3AF1A8-03C8-4421-BAFA-14E96BFE0085}">
      <text>
        <r>
          <rPr>
            <b/>
            <sz val="9"/>
            <color indexed="81"/>
            <rFont val="Tahoma"/>
            <family val="2"/>
          </rPr>
          <t>Richard Lambert:</t>
        </r>
        <r>
          <rPr>
            <sz val="9"/>
            <color indexed="81"/>
            <rFont val="Tahoma"/>
            <family val="2"/>
          </rPr>
          <t xml:space="preserve">
p-p on 08/12/23</t>
        </r>
      </text>
    </comment>
    <comment ref="AV46" authorId="1" shapeId="0" xr:uid="{B7F552E6-4B32-4D0D-9A37-D629E8E6BDA7}">
      <text>
        <r>
          <rPr>
            <b/>
            <sz val="9"/>
            <color indexed="81"/>
            <rFont val="Tahoma"/>
            <family val="2"/>
          </rPr>
          <t>Richard Lambert:</t>
        </r>
        <r>
          <rPr>
            <sz val="9"/>
            <color indexed="81"/>
            <rFont val="Tahoma"/>
            <family val="2"/>
          </rPr>
          <t xml:space="preserve">
p-p on 22/12/23</t>
        </r>
      </text>
    </comment>
    <comment ref="AW46" authorId="1" shapeId="0" xr:uid="{B70AE1C8-BEBF-45B5-BA7C-2785EE381CF0}">
      <text>
        <r>
          <rPr>
            <b/>
            <sz val="9"/>
            <color indexed="81"/>
            <rFont val="Tahoma"/>
            <family val="2"/>
          </rPr>
          <t>Richard Lambert:</t>
        </r>
        <r>
          <rPr>
            <sz val="9"/>
            <color indexed="81"/>
            <rFont val="Tahoma"/>
            <family val="2"/>
          </rPr>
          <t xml:space="preserve">
p-p on 01/12/23</t>
        </r>
      </text>
    </comment>
    <comment ref="M47" authorId="1" shapeId="0" xr:uid="{FC467FF2-668A-43EA-B28A-68899F8D0228}">
      <text>
        <r>
          <rPr>
            <b/>
            <sz val="9"/>
            <color indexed="81"/>
            <rFont val="Tahoma"/>
            <family val="2"/>
          </rPr>
          <t>Richard Lambert:</t>
        </r>
        <r>
          <rPr>
            <sz val="9"/>
            <color indexed="81"/>
            <rFont val="Tahoma"/>
            <family val="2"/>
          </rPr>
          <t xml:space="preserve">
calculated score</t>
        </r>
      </text>
    </comment>
    <comment ref="N47" authorId="0" shapeId="0" xr:uid="{FED759FC-AE56-4D92-A0B6-4410568EAA71}">
      <text>
        <r>
          <rPr>
            <b/>
            <sz val="9"/>
            <color indexed="81"/>
            <rFont val="Tahoma"/>
            <family val="2"/>
          </rPr>
          <t>rxl:</t>
        </r>
        <r>
          <rPr>
            <sz val="9"/>
            <color indexed="81"/>
            <rFont val="Tahoma"/>
            <family val="2"/>
          </rPr>
          <t xml:space="preserve">
both games appear to have been played at Benhilton</t>
        </r>
      </text>
    </comment>
    <comment ref="Q47" authorId="1" shapeId="0" xr:uid="{27735AAF-09B7-4020-8117-7D680E463697}">
      <text>
        <r>
          <rPr>
            <b/>
            <sz val="9"/>
            <color indexed="81"/>
            <rFont val="Tahoma"/>
            <family val="2"/>
          </rPr>
          <t>Richard Lambert:</t>
        </r>
        <r>
          <rPr>
            <sz val="9"/>
            <color indexed="81"/>
            <rFont val="Tahoma"/>
            <family val="2"/>
          </rPr>
          <t xml:space="preserve">
table tracking suggests 12-1 to Benhilton but await April Herald just in case there is a report there</t>
        </r>
      </text>
    </comment>
    <comment ref="AM47" authorId="1" shapeId="0" xr:uid="{010FDD2C-51E4-4350-92B2-C77BDD6A4F0F}">
      <text>
        <r>
          <rPr>
            <b/>
            <sz val="9"/>
            <color indexed="81"/>
            <rFont val="Tahoma"/>
            <family val="2"/>
          </rPr>
          <t>Richard Lambert:</t>
        </r>
        <r>
          <rPr>
            <sz val="9"/>
            <color indexed="81"/>
            <rFont val="Tahoma"/>
            <family val="2"/>
          </rPr>
          <t xml:space="preserve">
almost certainly plaayed on 22/12/23 - just awaiting confirmation</t>
        </r>
      </text>
    </comment>
    <comment ref="AN47" authorId="0" shapeId="0" xr:uid="{3AAD585B-CFA2-4234-8545-3FB8C5A5C05E}">
      <text>
        <r>
          <rPr>
            <b/>
            <sz val="9"/>
            <color indexed="81"/>
            <rFont val="Tahoma"/>
            <family val="2"/>
          </rPr>
          <t>rxl:</t>
        </r>
        <r>
          <rPr>
            <sz val="9"/>
            <color indexed="81"/>
            <rFont val="Tahoma"/>
            <family val="2"/>
          </rPr>
          <t xml:space="preserve">
both games appear to have been played at Benhilton</t>
        </r>
      </text>
    </comment>
    <comment ref="AQ47" authorId="1" shapeId="0" xr:uid="{9555B196-6094-48A5-8823-EF68D4445E60}">
      <text>
        <r>
          <rPr>
            <b/>
            <sz val="9"/>
            <color indexed="81"/>
            <rFont val="Tahoma"/>
            <family val="2"/>
          </rPr>
          <t>Richard Lambert:</t>
        </r>
        <r>
          <rPr>
            <sz val="9"/>
            <color indexed="81"/>
            <rFont val="Tahoma"/>
            <family val="2"/>
          </rPr>
          <t xml:space="preserve">
p-p on 05/04/24</t>
        </r>
      </text>
    </comment>
    <comment ref="AR47" authorId="1" shapeId="0" xr:uid="{B9F834E4-FF1B-410D-B7AD-B4B3C804A996}">
      <text>
        <r>
          <rPr>
            <b/>
            <sz val="9"/>
            <color indexed="81"/>
            <rFont val="Tahoma"/>
            <family val="2"/>
          </rPr>
          <t>Richard Lambert:</t>
        </r>
        <r>
          <rPr>
            <sz val="9"/>
            <color indexed="81"/>
            <rFont val="Tahoma"/>
            <family val="2"/>
          </rPr>
          <t xml:space="preserve">
scheduled for 01/03/24 but not played as Old Suttonians were already scheduled to play at Ashtead and Benhilton hosted Carshalton Wanderers</t>
        </r>
      </text>
    </comment>
    <comment ref="S48" authorId="1" shapeId="0" xr:uid="{D2B0D8E4-D7F8-4EA4-9991-29A22178C2BC}">
      <text>
        <r>
          <rPr>
            <b/>
            <sz val="9"/>
            <color indexed="81"/>
            <rFont val="Tahoma"/>
            <family val="2"/>
          </rPr>
          <t>Richard Lambert:</t>
        </r>
        <r>
          <rPr>
            <sz val="9"/>
            <color indexed="81"/>
            <rFont val="Tahoma"/>
            <family val="2"/>
          </rPr>
          <t xml:space="preserve">
calculated score</t>
        </r>
      </text>
    </comment>
    <comment ref="AS48" authorId="1" shapeId="0" xr:uid="{16F5FE27-A559-4E0B-ACD7-5AFA2401B8ED}">
      <text>
        <r>
          <rPr>
            <b/>
            <sz val="9"/>
            <color indexed="81"/>
            <rFont val="Tahoma"/>
            <family val="2"/>
          </rPr>
          <t>Richard Lambert:</t>
        </r>
        <r>
          <rPr>
            <sz val="9"/>
            <color indexed="81"/>
            <rFont val="Tahoma"/>
            <family val="2"/>
          </rPr>
          <t xml:space="preserve">
almost certainly plaayed on 06/10/23 - just awaiting confirmation</t>
        </r>
      </text>
    </comment>
    <comment ref="AM49" authorId="1" shapeId="0" xr:uid="{1A307FDA-688B-49BC-BA34-6DE6C825F68E}">
      <text>
        <r>
          <rPr>
            <b/>
            <sz val="9"/>
            <color indexed="81"/>
            <rFont val="Tahoma"/>
            <family val="2"/>
          </rPr>
          <t>Richard Lambert:</t>
        </r>
        <r>
          <rPr>
            <sz val="9"/>
            <color indexed="81"/>
            <rFont val="Tahoma"/>
            <family val="2"/>
          </rPr>
          <t xml:space="preserve">
brought forward a week from 08/03/24 due to an Ashtead Cup tie</t>
        </r>
      </text>
    </comment>
    <comment ref="AU49" authorId="1" shapeId="0" xr:uid="{1B546ED4-5DE6-4A6D-AFD9-61A16E7D15C0}">
      <text>
        <r>
          <rPr>
            <b/>
            <sz val="9"/>
            <color indexed="81"/>
            <rFont val="Tahoma"/>
            <family val="2"/>
          </rPr>
          <t>Richard Lambert:</t>
        </r>
        <r>
          <rPr>
            <sz val="9"/>
            <color indexed="81"/>
            <rFont val="Tahoma"/>
            <family val="2"/>
          </rPr>
          <t xml:space="preserve">
schduled for 02/02/24 but not played and Epsom Town Reserves withdrew from the League that week</t>
        </r>
      </text>
    </comment>
    <comment ref="AV49" authorId="1" shapeId="0" xr:uid="{F35AABC5-02E6-41B4-8C8F-83973243E45A}">
      <text>
        <r>
          <rPr>
            <b/>
            <sz val="9"/>
            <color indexed="81"/>
            <rFont val="Tahoma"/>
            <family val="2"/>
          </rPr>
          <t>Richard Lambert:</t>
        </r>
        <r>
          <rPr>
            <sz val="9"/>
            <color indexed="81"/>
            <rFont val="Tahoma"/>
            <family val="2"/>
          </rPr>
          <t xml:space="preserve">
p-p on 23/02/24</t>
        </r>
      </text>
    </comment>
    <comment ref="W50" authorId="1" shapeId="0" xr:uid="{B0D26621-755C-4BA5-BD55-8E32CB9279D0}">
      <text>
        <r>
          <rPr>
            <b/>
            <sz val="9"/>
            <color indexed="81"/>
            <rFont val="Tahoma"/>
            <family val="2"/>
          </rPr>
          <t>Richard Lambert:</t>
        </r>
        <r>
          <rPr>
            <sz val="9"/>
            <color indexed="81"/>
            <rFont val="Tahoma"/>
            <family val="2"/>
          </rPr>
          <t xml:space="preserve">
p-p on 22/12/23 - match never played and appears to have been awarded to Russell Athletic with a 0-0 scoreline</t>
        </r>
      </text>
    </comment>
    <comment ref="AP50" authorId="1" shapeId="0" xr:uid="{974B8E68-F816-4AC2-AF78-126F24DF6409}">
      <text>
        <r>
          <rPr>
            <b/>
            <sz val="9"/>
            <color indexed="81"/>
            <rFont val="Tahoma"/>
            <family val="2"/>
          </rPr>
          <t>Richard Lambert:</t>
        </r>
        <r>
          <rPr>
            <sz val="9"/>
            <color indexed="81"/>
            <rFont val="Tahoma"/>
            <family val="2"/>
          </rPr>
          <t xml:space="preserve">
scheduled for 02/02/24 but not played</t>
        </r>
      </text>
    </comment>
    <comment ref="AW50" authorId="1" shapeId="0" xr:uid="{87D623A3-63DE-430E-A93B-6272FF9A6FA4}">
      <text>
        <r>
          <rPr>
            <b/>
            <sz val="9"/>
            <color indexed="81"/>
            <rFont val="Tahoma"/>
            <family val="2"/>
          </rPr>
          <t>Richard Lambert:</t>
        </r>
        <r>
          <rPr>
            <sz val="9"/>
            <color indexed="81"/>
            <rFont val="Tahoma"/>
            <family val="2"/>
          </rPr>
          <t xml:space="preserve">
p-p on 22/12/23 - match never played and appears to have been awarded to Russell Athletic with a 0-0 scoreline</t>
        </r>
      </text>
    </comment>
    <comment ref="O51" authorId="1" shapeId="0" xr:uid="{9DA17EB7-46B5-491A-BB86-8745D561BF43}">
      <text>
        <r>
          <rPr>
            <b/>
            <sz val="9"/>
            <color indexed="81"/>
            <rFont val="Tahoma"/>
            <family val="2"/>
          </rPr>
          <t>Richard Lambert:</t>
        </r>
        <r>
          <rPr>
            <sz val="9"/>
            <color indexed="81"/>
            <rFont val="Tahoma"/>
            <family val="2"/>
          </rPr>
          <t xml:space="preserve">
calculated score</t>
        </r>
      </text>
    </comment>
    <comment ref="AO51" authorId="1" shapeId="0" xr:uid="{7055E6EC-201B-4CB4-A4CF-2101B0F0E8D0}">
      <text>
        <r>
          <rPr>
            <b/>
            <sz val="9"/>
            <color indexed="81"/>
            <rFont val="Tahoma"/>
            <family val="2"/>
          </rPr>
          <t>Richard Lambert:</t>
        </r>
        <r>
          <rPr>
            <sz val="9"/>
            <color indexed="81"/>
            <rFont val="Tahoma"/>
            <family val="2"/>
          </rPr>
          <t xml:space="preserve">
almost certainly plaayed on 06/10/23 - just awaiting confirmation</t>
        </r>
      </text>
    </comment>
    <comment ref="AU51" authorId="1" shapeId="0" xr:uid="{ECE54025-3C26-4135-8ADE-F290C3725067}">
      <text>
        <r>
          <rPr>
            <b/>
            <sz val="9"/>
            <color indexed="81"/>
            <rFont val="Tahoma"/>
            <family val="2"/>
          </rPr>
          <t>Richard Lambert:</t>
        </r>
        <r>
          <rPr>
            <sz val="9"/>
            <color indexed="81"/>
            <rFont val="Tahoma"/>
            <family val="2"/>
          </rPr>
          <t xml:space="preserve">
p-p on 22/12/23</t>
        </r>
      </text>
    </comment>
    <comment ref="I52" authorId="1" shapeId="0" xr:uid="{291AD9B7-A15C-44C1-912E-2F7C4AC5B5A5}">
      <text>
        <r>
          <rPr>
            <b/>
            <sz val="9"/>
            <color indexed="81"/>
            <rFont val="Tahoma"/>
            <family val="2"/>
          </rPr>
          <t>Richard Lambert:</t>
        </r>
        <r>
          <rPr>
            <sz val="9"/>
            <color indexed="81"/>
            <rFont val="Tahoma"/>
            <family val="2"/>
          </rPr>
          <t xml:space="preserve">
Epsom Town had two points deducted for ineligible players against Ashtead on 26/12/23</t>
        </r>
      </text>
    </comment>
    <comment ref="AM52" authorId="1" shapeId="0" xr:uid="{4225A775-3413-4F9A-98ED-74CD97400042}">
      <text>
        <r>
          <rPr>
            <b/>
            <sz val="9"/>
            <color indexed="81"/>
            <rFont val="Tahoma"/>
            <family val="2"/>
          </rPr>
          <t>Richard Lambert:</t>
        </r>
        <r>
          <rPr>
            <sz val="9"/>
            <color indexed="81"/>
            <rFont val="Tahoma"/>
            <family val="2"/>
          </rPr>
          <t xml:space="preserve">
p-p on 12/01/24 - match never played as Epsom Town withdrew</t>
        </r>
      </text>
    </comment>
    <comment ref="AW52" authorId="1" shapeId="0" xr:uid="{D361FC9A-3EB8-4EF5-8801-FE4EA719F070}">
      <text>
        <r>
          <rPr>
            <b/>
            <sz val="9"/>
            <color indexed="81"/>
            <rFont val="Tahoma"/>
            <family val="2"/>
          </rPr>
          <t>Richard Lambert:</t>
        </r>
        <r>
          <rPr>
            <sz val="9"/>
            <color indexed="81"/>
            <rFont val="Tahoma"/>
            <family val="2"/>
          </rPr>
          <t xml:space="preserve">
p-p on 05/01/24</t>
        </r>
      </text>
    </comment>
    <comment ref="M53" authorId="1" shapeId="0" xr:uid="{9E717B83-BE3B-43CA-AC2E-963BDC517C08}">
      <text>
        <r>
          <rPr>
            <b/>
            <sz val="9"/>
            <color indexed="81"/>
            <rFont val="Tahoma"/>
            <family val="2"/>
          </rPr>
          <t>Richard Lambert:</t>
        </r>
        <r>
          <rPr>
            <sz val="9"/>
            <color indexed="81"/>
            <rFont val="Tahoma"/>
            <family val="2"/>
          </rPr>
          <t xml:space="preserve">
I have seen a report saying 1-6 however - Epsom Herald advises 4-6 which tallies. Dorking &amp; Leatherhead Advertiser also confirms 4-6 with a full report showing that Ashtead played with ten men throughout!</t>
        </r>
      </text>
    </comment>
    <comment ref="N53" authorId="1" shapeId="0" xr:uid="{5C967E2B-DF9B-47C6-9951-65F6314DC92D}">
      <text>
        <r>
          <rPr>
            <b/>
            <sz val="9"/>
            <color indexed="81"/>
            <rFont val="Tahoma"/>
            <family val="2"/>
          </rPr>
          <t>Richard Lambert:</t>
        </r>
        <r>
          <rPr>
            <sz val="9"/>
            <color indexed="81"/>
            <rFont val="Tahoma"/>
            <family val="2"/>
          </rPr>
          <t xml:space="preserve">
p-p on 16/02/24 - match never played and appears to have been awarded to Banstead with a 0-0 scoreline</t>
        </r>
      </text>
    </comment>
    <comment ref="AN53" authorId="1" shapeId="0" xr:uid="{589760A1-2CB1-47FA-9E43-346BD9AA80DD}">
      <text>
        <r>
          <rPr>
            <b/>
            <sz val="9"/>
            <color indexed="81"/>
            <rFont val="Tahoma"/>
            <family val="2"/>
          </rPr>
          <t>Richard Lambert:</t>
        </r>
        <r>
          <rPr>
            <sz val="9"/>
            <color indexed="81"/>
            <rFont val="Tahoma"/>
            <family val="2"/>
          </rPr>
          <t xml:space="preserve">
p-p on 16/02/24 - match never played and appears to have been awarded to Banstead with a 0-0 scoreline</t>
        </r>
      </text>
    </comment>
    <comment ref="O58" authorId="0" shapeId="0" xr:uid="{065F4050-3A5F-4899-8C6F-3659AFCCB337}">
      <text>
        <r>
          <rPr>
            <b/>
            <sz val="9"/>
            <color indexed="81"/>
            <rFont val="Tahoma"/>
            <family val="2"/>
          </rPr>
          <t>rxl:</t>
        </r>
        <r>
          <rPr>
            <sz val="9"/>
            <color indexed="81"/>
            <rFont val="Tahoma"/>
            <family val="2"/>
          </rPr>
          <t xml:space="preserve">
this match was never played and the return match was for four points</t>
        </r>
      </text>
    </comment>
    <comment ref="AO58" authorId="0" shapeId="0" xr:uid="{A0F5E41A-BD80-4D3C-A8FC-2FEC877BA0FF}">
      <text>
        <r>
          <rPr>
            <b/>
            <sz val="9"/>
            <color indexed="81"/>
            <rFont val="Tahoma"/>
            <family val="2"/>
          </rPr>
          <t>rxl:</t>
        </r>
        <r>
          <rPr>
            <sz val="9"/>
            <color indexed="81"/>
            <rFont val="Tahoma"/>
            <family val="2"/>
          </rPr>
          <t xml:space="preserve">
this match was never played and the return match was for four points</t>
        </r>
      </text>
    </comment>
    <comment ref="AQ58" authorId="0" shapeId="0" xr:uid="{71794516-98EE-4024-AA4E-D7D926E8A87E}">
      <text>
        <r>
          <rPr>
            <b/>
            <sz val="9"/>
            <color indexed="81"/>
            <rFont val="Tahoma"/>
            <family val="2"/>
          </rPr>
          <t>rxl:</t>
        </r>
        <r>
          <rPr>
            <sz val="9"/>
            <color indexed="81"/>
            <rFont val="Tahoma"/>
            <family val="2"/>
          </rPr>
          <t xml:space="preserve">
after 10/1/25</t>
        </r>
      </text>
    </comment>
    <comment ref="M60" authorId="0" shapeId="0" xr:uid="{02FE663F-626D-4EDA-B1B9-EA54DC2B9B27}">
      <text>
        <r>
          <rPr>
            <b/>
            <sz val="9"/>
            <color indexed="81"/>
            <rFont val="Tahoma"/>
            <family val="2"/>
          </rPr>
          <t>rxl:</t>
        </r>
        <r>
          <rPr>
            <sz val="9"/>
            <color indexed="81"/>
            <rFont val="Tahoma"/>
            <family val="2"/>
          </rPr>
          <t xml:space="preserve">
this match was played for four points and the return never took place</t>
        </r>
      </text>
    </comment>
    <comment ref="AM60" authorId="0" shapeId="0" xr:uid="{2574C23E-51FC-4B92-9044-09B8341C1B3A}">
      <text>
        <r>
          <rPr>
            <b/>
            <sz val="9"/>
            <color indexed="81"/>
            <rFont val="Tahoma"/>
            <family val="2"/>
          </rPr>
          <t>rxl:</t>
        </r>
        <r>
          <rPr>
            <sz val="9"/>
            <color indexed="81"/>
            <rFont val="Tahoma"/>
            <family val="2"/>
          </rPr>
          <t xml:space="preserve">
this match was played for four points and the return never took place</t>
        </r>
      </text>
    </comment>
    <comment ref="P62" authorId="0" shapeId="0" xr:uid="{A9AAE831-311D-4A8A-823C-A166E930A337}">
      <text>
        <r>
          <rPr>
            <b/>
            <sz val="9"/>
            <color indexed="81"/>
            <rFont val="Tahoma"/>
            <family val="2"/>
          </rPr>
          <t>rxl:</t>
        </r>
        <r>
          <rPr>
            <sz val="9"/>
            <color indexed="81"/>
            <rFont val="Tahoma"/>
            <family val="2"/>
          </rPr>
          <t xml:space="preserve">
calculated score</t>
        </r>
      </text>
    </comment>
    <comment ref="AN62" authorId="0" shapeId="0" xr:uid="{AF4844A2-DD19-4261-94DE-4F179F3127A0}">
      <text>
        <r>
          <rPr>
            <b/>
            <sz val="9"/>
            <color indexed="81"/>
            <rFont val="Tahoma"/>
            <family val="2"/>
          </rPr>
          <t>rxl:</t>
        </r>
        <r>
          <rPr>
            <sz val="9"/>
            <color indexed="81"/>
            <rFont val="Tahoma"/>
            <family val="2"/>
          </rPr>
          <t xml:space="preserve">
after 10/1/25</t>
        </r>
      </text>
    </comment>
    <comment ref="AR62" authorId="0" shapeId="0" xr:uid="{73268454-C7C2-437D-B765-9ACA8779771C}">
      <text>
        <r>
          <rPr>
            <b/>
            <sz val="9"/>
            <color indexed="81"/>
            <rFont val="Tahoma"/>
            <family val="2"/>
          </rPr>
          <t>rxl:</t>
        </r>
        <r>
          <rPr>
            <sz val="9"/>
            <color indexed="81"/>
            <rFont val="Tahoma"/>
            <family val="2"/>
          </rPr>
          <t xml:space="preserve">
after 10/1/25</t>
        </r>
      </text>
    </comment>
    <comment ref="AV62" authorId="0" shapeId="0" xr:uid="{F6E6DD1C-B50B-411E-9353-763793610AA6}">
      <text>
        <r>
          <rPr>
            <b/>
            <sz val="9"/>
            <color indexed="81"/>
            <rFont val="Tahoma"/>
            <family val="2"/>
          </rPr>
          <t>rxl:</t>
        </r>
        <r>
          <rPr>
            <sz val="9"/>
            <color indexed="81"/>
            <rFont val="Tahoma"/>
            <family val="2"/>
          </rPr>
          <t xml:space="preserve">
after 10/1/25</t>
        </r>
      </text>
    </comment>
    <comment ref="AQ64" authorId="0" shapeId="0" xr:uid="{8712146F-1789-47C8-A495-525E653B2114}">
      <text>
        <r>
          <rPr>
            <b/>
            <sz val="9"/>
            <color indexed="81"/>
            <rFont val="Tahoma"/>
            <family val="2"/>
          </rPr>
          <t>rxl:</t>
        </r>
        <r>
          <rPr>
            <sz val="9"/>
            <color indexed="81"/>
            <rFont val="Tahoma"/>
            <family val="2"/>
          </rPr>
          <t xml:space="preserve">
after 10/1/25</t>
        </r>
      </text>
    </comment>
    <comment ref="AQ65" authorId="0" shapeId="0" xr:uid="{68665966-9375-4D2B-AB99-5CEC05A9C4F8}">
      <text>
        <r>
          <rPr>
            <b/>
            <sz val="9"/>
            <color indexed="81"/>
            <rFont val="Tahoma"/>
            <family val="2"/>
          </rPr>
          <t>rxl:</t>
        </r>
        <r>
          <rPr>
            <sz val="9"/>
            <color indexed="81"/>
            <rFont val="Tahoma"/>
            <family val="2"/>
          </rPr>
          <t xml:space="preserve">
after 10/1/25</t>
        </r>
      </text>
    </comment>
    <comment ref="Y71" authorId="1" shapeId="0" xr:uid="{7A114F81-9661-470D-95F6-A3CE8EB598F1}">
      <text>
        <r>
          <rPr>
            <b/>
            <sz val="9"/>
            <color indexed="81"/>
            <rFont val="Tahoma"/>
            <family val="2"/>
          </rPr>
          <t>Richard Lambert:</t>
        </r>
        <r>
          <rPr>
            <sz val="9"/>
            <color indexed="81"/>
            <rFont val="Tahoma"/>
            <family val="2"/>
          </rPr>
          <t xml:space="preserve">
I have a mistype here but the cell is green, so I need to find the match report that was there previously</t>
        </r>
      </text>
    </comment>
    <comment ref="AV71" authorId="0" shapeId="0" xr:uid="{1C84A626-26C7-46EA-AEB8-127E01C8ED19}">
      <text>
        <r>
          <rPr>
            <b/>
            <sz val="9"/>
            <color indexed="81"/>
            <rFont val="Tahoma"/>
            <family val="2"/>
          </rPr>
          <t>rxl:</t>
        </r>
        <r>
          <rPr>
            <sz val="9"/>
            <color indexed="81"/>
            <rFont val="Tahoma"/>
            <family val="2"/>
          </rPr>
          <t xml:space="preserve">
scheduled for 09/01/26 but moved back and Beddington Corner hosted Redhill instead</t>
        </r>
      </text>
    </comment>
    <comment ref="X72" authorId="0" shapeId="0" xr:uid="{36083EC1-0FAE-4463-9D60-0D7F6C335B35}">
      <text>
        <r>
          <rPr>
            <b/>
            <sz val="9"/>
            <color indexed="81"/>
            <rFont val="Tahoma"/>
            <family val="2"/>
          </rPr>
          <t>rxl:</t>
        </r>
        <r>
          <rPr>
            <sz val="9"/>
            <color indexed="81"/>
            <rFont val="Tahoma"/>
            <family val="2"/>
          </rPr>
          <t xml:space="preserve">
this game was played for four points so there was no return fixture</t>
        </r>
      </text>
    </comment>
    <comment ref="AX72" authorId="0" shapeId="0" xr:uid="{7F3B19E5-CC81-4B46-9D86-A89995941979}">
      <text>
        <r>
          <rPr>
            <b/>
            <sz val="9"/>
            <color indexed="81"/>
            <rFont val="Tahoma"/>
            <family val="2"/>
          </rPr>
          <t>rxl:</t>
        </r>
        <r>
          <rPr>
            <sz val="9"/>
            <color indexed="81"/>
            <rFont val="Tahoma"/>
            <family val="2"/>
          </rPr>
          <t xml:space="preserve">
this game was played for four points so there was no return fixture</t>
        </r>
      </text>
    </comment>
    <comment ref="AQ73" authorId="1" shapeId="0" xr:uid="{7D1AD0B5-9A8A-4083-93A2-B23CB126D5C7}">
      <text>
        <r>
          <rPr>
            <b/>
            <sz val="9"/>
            <color indexed="81"/>
            <rFont val="Tahoma"/>
            <family val="2"/>
          </rPr>
          <t>Richard Lambert:</t>
        </r>
        <r>
          <rPr>
            <sz val="9"/>
            <color indexed="81"/>
            <rFont val="Tahoma"/>
            <family val="2"/>
          </rPr>
          <t xml:space="preserve">
match played on 09/01/26 but fixture then appeared for 20/02/26 - this was an error in Croydon Advertiser and was meant to be Croydon Athletic v Epsom Brotherhood</t>
        </r>
      </text>
    </comment>
    <comment ref="AS73" authorId="1" shapeId="0" xr:uid="{F149B8E9-3761-494A-854D-C68552673845}">
      <text>
        <r>
          <rPr>
            <b/>
            <sz val="9"/>
            <color indexed="81"/>
            <rFont val="Tahoma"/>
            <family val="2"/>
          </rPr>
          <t>Richard Lambert:</t>
        </r>
        <r>
          <rPr>
            <sz val="9"/>
            <color indexed="81"/>
            <rFont val="Tahoma"/>
            <family val="2"/>
          </rPr>
          <t xml:space="preserve">
p-p on 16/01/26 - snow</t>
        </r>
      </text>
    </comment>
    <comment ref="AV73" authorId="0" shapeId="0" xr:uid="{2C9F2733-7997-42F3-890A-4E982599CDDD}">
      <text>
        <r>
          <rPr>
            <b/>
            <sz val="9"/>
            <color indexed="81"/>
            <rFont val="Tahoma"/>
            <family val="2"/>
          </rPr>
          <t>rxl:</t>
        </r>
        <r>
          <rPr>
            <sz val="9"/>
            <color indexed="81"/>
            <rFont val="Tahoma"/>
            <family val="2"/>
          </rPr>
          <t xml:space="preserve">
scheduled for 12/09/25 but moved back</t>
        </r>
      </text>
    </comment>
    <comment ref="Q74" authorId="0" shapeId="0" xr:uid="{1E0B26E6-B050-47C3-8818-046C27F36483}">
      <text>
        <r>
          <rPr>
            <b/>
            <sz val="9"/>
            <color indexed="81"/>
            <rFont val="Tahoma"/>
            <family val="2"/>
          </rPr>
          <t>rxl:</t>
        </r>
        <r>
          <rPr>
            <sz val="9"/>
            <color indexed="81"/>
            <rFont val="Tahoma"/>
            <family val="2"/>
          </rPr>
          <t xml:space="preserve">
Epsom Town played with ten men throughout the match</t>
        </r>
      </text>
    </comment>
    <comment ref="S74" authorId="0" shapeId="0" xr:uid="{0031AD1B-95E5-444F-AD5A-B1FEA1894462}">
      <text>
        <r>
          <rPr>
            <b/>
            <sz val="9"/>
            <color indexed="81"/>
            <rFont val="Tahoma"/>
            <family val="2"/>
          </rPr>
          <t>rxl:</t>
        </r>
        <r>
          <rPr>
            <sz val="9"/>
            <color indexed="81"/>
            <rFont val="Tahoma"/>
            <family val="2"/>
          </rPr>
          <t xml:space="preserve">
Ford scored five goals in this match</t>
        </r>
      </text>
    </comment>
    <comment ref="AU74" authorId="0" shapeId="0" xr:uid="{365F2A51-DB72-42CB-97CE-762441A91F18}">
      <text>
        <r>
          <rPr>
            <b/>
            <sz val="9"/>
            <color indexed="81"/>
            <rFont val="Tahoma"/>
            <family val="2"/>
          </rPr>
          <t>rxl:</t>
        </r>
        <r>
          <rPr>
            <sz val="9"/>
            <color indexed="81"/>
            <rFont val="Tahoma"/>
            <family val="2"/>
          </rPr>
          <t xml:space="preserve">
originally scheduled to be at Redhill but game was switched to EB</t>
        </r>
      </text>
    </comment>
    <comment ref="AW74" authorId="0" shapeId="0" xr:uid="{634AE3B4-223A-4254-B108-3352CFA27E35}">
      <text>
        <r>
          <rPr>
            <b/>
            <sz val="9"/>
            <color indexed="81"/>
            <rFont val="Tahoma"/>
            <family val="2"/>
          </rPr>
          <t>rxl:</t>
        </r>
        <r>
          <rPr>
            <sz val="9"/>
            <color indexed="81"/>
            <rFont val="Tahoma"/>
            <family val="2"/>
          </rPr>
          <t xml:space="preserve">
p-p on 20/03/26 says Epsom Herald but it could have been return match which is advised for that day</t>
        </r>
      </text>
    </comment>
    <comment ref="AY74" authorId="0" shapeId="0" xr:uid="{A8E80115-31AF-45C4-8467-4D2ECE6B50AA}">
      <text>
        <r>
          <rPr>
            <b/>
            <sz val="9"/>
            <color indexed="81"/>
            <rFont val="Tahoma"/>
            <family val="2"/>
          </rPr>
          <t>rxl:</t>
        </r>
        <r>
          <rPr>
            <sz val="9"/>
            <color indexed="81"/>
            <rFont val="Tahoma"/>
            <family val="2"/>
          </rPr>
          <t xml:space="preserve">
p-p on 16/01/26 - frost</t>
        </r>
      </text>
    </comment>
    <comment ref="AM75" authorId="0" shapeId="0" xr:uid="{CC3B3D8B-25B4-41AD-A9B2-0C00B476986E}">
      <text>
        <r>
          <rPr>
            <b/>
            <sz val="9"/>
            <color indexed="81"/>
            <rFont val="Tahoma"/>
            <family val="2"/>
          </rPr>
          <t>rxl:</t>
        </r>
        <r>
          <rPr>
            <sz val="9"/>
            <color indexed="81"/>
            <rFont val="Tahoma"/>
            <family val="2"/>
          </rPr>
          <t xml:space="preserve">
p-p on 27/02/26</t>
        </r>
      </text>
    </comment>
    <comment ref="AY75" authorId="1" shapeId="0" xr:uid="{361CB383-7BEC-4019-AAC3-530E4DB3EF7E}">
      <text>
        <r>
          <rPr>
            <b/>
            <sz val="9"/>
            <color indexed="81"/>
            <rFont val="Tahoma"/>
            <family val="2"/>
          </rPr>
          <t>Richard Lambert:</t>
        </r>
        <r>
          <rPr>
            <sz val="9"/>
            <color indexed="81"/>
            <rFont val="Tahoma"/>
            <family val="2"/>
          </rPr>
          <t xml:space="preserve">
Monday evening match</t>
        </r>
      </text>
    </comment>
    <comment ref="AM76" authorId="0" shapeId="0" xr:uid="{80A461D0-43C7-4DCF-A803-A4F57863C8BB}">
      <text>
        <r>
          <rPr>
            <b/>
            <sz val="9"/>
            <color indexed="81"/>
            <rFont val="Tahoma"/>
            <family val="2"/>
          </rPr>
          <t>rxl:</t>
        </r>
        <r>
          <rPr>
            <sz val="9"/>
            <color indexed="81"/>
            <rFont val="Tahoma"/>
            <family val="2"/>
          </rPr>
          <t xml:space="preserve">
"a fairly large number of spectators" - Surrey Mirror</t>
        </r>
      </text>
    </comment>
    <comment ref="P77" authorId="1" shapeId="0" xr:uid="{A8F51D43-B0DD-4FA7-A8D4-E6F9A8F2591A}">
      <text>
        <r>
          <rPr>
            <b/>
            <sz val="9"/>
            <color indexed="81"/>
            <rFont val="Tahoma"/>
            <family val="2"/>
          </rPr>
          <t>Richard Lambert:</t>
        </r>
        <r>
          <rPr>
            <sz val="9"/>
            <color indexed="81"/>
            <rFont val="Tahoma"/>
            <family val="2"/>
          </rPr>
          <t xml:space="preserve">
I had a green cell here showing 6-2 but Surrey Comet provides a report showing 5-2. I wil amend.</t>
        </r>
      </text>
    </comment>
    <comment ref="Y77" authorId="0" shapeId="0" xr:uid="{4F972BC4-BE7C-4426-B51D-DE5C86B3800F}">
      <text>
        <r>
          <rPr>
            <b/>
            <sz val="9"/>
            <color indexed="81"/>
            <rFont val="Tahoma"/>
            <family val="2"/>
          </rPr>
          <t>rxl:</t>
        </r>
        <r>
          <rPr>
            <sz val="9"/>
            <color indexed="81"/>
            <rFont val="Tahoma"/>
            <family val="2"/>
          </rPr>
          <t xml:space="preserve">
K's won this match - score not advised in Surrey Comet</t>
        </r>
      </text>
    </comment>
    <comment ref="AQ77" authorId="1" shapeId="0" xr:uid="{23193D6E-830F-4585-95BA-79ADA71B75E2}">
      <text>
        <r>
          <rPr>
            <b/>
            <sz val="9"/>
            <color indexed="81"/>
            <rFont val="Tahoma"/>
            <family val="2"/>
          </rPr>
          <t>Richard Lambert:</t>
        </r>
        <r>
          <rPr>
            <sz val="9"/>
            <color indexed="81"/>
            <rFont val="Tahoma"/>
            <family val="2"/>
          </rPr>
          <t xml:space="preserve">
match played "on the Ham ground" - Surrey Comet - l.o. 3.30pm</t>
        </r>
      </text>
    </comment>
    <comment ref="AX77" authorId="1" shapeId="0" xr:uid="{4A139670-C219-48E0-8386-01FCEBF68EFC}">
      <text>
        <r>
          <rPr>
            <b/>
            <sz val="9"/>
            <color indexed="81"/>
            <rFont val="Tahoma"/>
            <family val="2"/>
          </rPr>
          <t>Richard Lambert:</t>
        </r>
        <r>
          <rPr>
            <sz val="9"/>
            <color indexed="81"/>
            <rFont val="Tahoma"/>
            <family val="2"/>
          </rPr>
          <t xml:space="preserve">
match played "on the Ham ground" - Surrey Comet</t>
        </r>
      </text>
    </comment>
    <comment ref="AY77" authorId="0" shapeId="0" xr:uid="{CD406C97-6F92-4E62-A666-4ABA4F68E925}">
      <text>
        <r>
          <rPr>
            <b/>
            <sz val="9"/>
            <color indexed="81"/>
            <rFont val="Tahoma"/>
            <family val="2"/>
          </rPr>
          <t>rxl:</t>
        </r>
        <r>
          <rPr>
            <sz val="9"/>
            <color indexed="81"/>
            <rFont val="Tahoma"/>
            <family val="2"/>
          </rPr>
          <t xml:space="preserve">
scheduled for 14/11/25 but moved back for a West Norwood cup tie</t>
        </r>
      </text>
    </comment>
    <comment ref="X78" authorId="0" shapeId="0" xr:uid="{928FA315-F088-4503-B465-43EE913D0CA0}">
      <text>
        <r>
          <rPr>
            <b/>
            <sz val="9"/>
            <color indexed="81"/>
            <rFont val="Tahoma"/>
            <family val="2"/>
          </rPr>
          <t>rxl:</t>
        </r>
        <r>
          <rPr>
            <sz val="9"/>
            <color indexed="81"/>
            <rFont val="Tahoma"/>
            <family val="2"/>
          </rPr>
          <t xml:space="preserve">
S&amp;E Illustrated rightly advises this match was 2-3 on Thursday 22nd April 1926 despite other mentions of a 2-2 draw on 24/4.</t>
        </r>
      </text>
    </comment>
    <comment ref="AM78" authorId="0" shapeId="0" xr:uid="{D87B63A8-0EFB-4691-AB89-9A7CB472B41B}">
      <text>
        <r>
          <rPr>
            <b/>
            <sz val="9"/>
            <color indexed="81"/>
            <rFont val="Tahoma"/>
            <family val="2"/>
          </rPr>
          <t>rxl:</t>
        </r>
        <r>
          <rPr>
            <sz val="9"/>
            <color indexed="81"/>
            <rFont val="Tahoma"/>
            <family val="2"/>
          </rPr>
          <t xml:space="preserve">
scheduled for 16/01/26 but p-p for frost - 
match played on Monday evening 19/04/26</t>
        </r>
      </text>
    </comment>
    <comment ref="AN78" authorId="0" shapeId="0" xr:uid="{2EE4D801-E62D-45D3-9515-3CFA9958FE66}">
      <text>
        <r>
          <rPr>
            <b/>
            <sz val="9"/>
            <color indexed="81"/>
            <rFont val="Tahoma"/>
            <family val="2"/>
          </rPr>
          <t>rxl:</t>
        </r>
        <r>
          <rPr>
            <sz val="9"/>
            <color indexed="81"/>
            <rFont val="Tahoma"/>
            <family val="2"/>
          </rPr>
          <t xml:space="preserve">
listed in error as an away fixture in Norwood News original seasonal fixtures - this match was the home match</t>
        </r>
      </text>
    </comment>
    <comment ref="AR78" authorId="0" shapeId="0" xr:uid="{1BDDFAE4-00D7-4B25-9597-28051816D04A}">
      <text>
        <r>
          <rPr>
            <b/>
            <sz val="9"/>
            <color indexed="81"/>
            <rFont val="Tahoma"/>
            <family val="2"/>
          </rPr>
          <t>rxl:</t>
        </r>
        <r>
          <rPr>
            <sz val="9"/>
            <color indexed="81"/>
            <rFont val="Tahoma"/>
            <family val="2"/>
          </rPr>
          <t xml:space="preserve">
scheduled for 10/04/26 but brought forward?</t>
        </r>
      </text>
    </comment>
    <comment ref="AU78" authorId="0" shapeId="0" xr:uid="{E5D78301-52CD-48E6-AF42-B362218417A6}">
      <text>
        <r>
          <rPr>
            <b/>
            <sz val="9"/>
            <color indexed="81"/>
            <rFont val="Tahoma"/>
            <family val="2"/>
          </rPr>
          <t>rxl:</t>
        </r>
        <r>
          <rPr>
            <sz val="9"/>
            <color indexed="81"/>
            <rFont val="Tahoma"/>
            <family val="2"/>
          </rPr>
          <t xml:space="preserve">
scheduled for 31/10/25 but moved back or p-p</t>
        </r>
      </text>
    </comment>
    <comment ref="AV78" authorId="0" shapeId="0" xr:uid="{523F4FAD-6F11-4DD2-8030-E9BB1B50A1E7}">
      <text>
        <r>
          <rPr>
            <b/>
            <sz val="9"/>
            <color indexed="81"/>
            <rFont val="Tahoma"/>
            <family val="2"/>
          </rPr>
          <t>rxl:</t>
        </r>
        <r>
          <rPr>
            <sz val="9"/>
            <color indexed="81"/>
            <rFont val="Tahoma"/>
            <family val="2"/>
          </rPr>
          <t xml:space="preserve">
scheduled for 19/12/25 but brought forward to 07/11/25 and Mitcham Wanderers hosted Redhill instead</t>
        </r>
      </text>
    </comment>
    <comment ref="AW78" authorId="0" shapeId="0" xr:uid="{52BBF70F-F932-4B6C-853C-E5963A531658}">
      <text>
        <r>
          <rPr>
            <b/>
            <sz val="9"/>
            <color indexed="81"/>
            <rFont val="Tahoma"/>
            <family val="2"/>
          </rPr>
          <t>rxl:</t>
        </r>
        <r>
          <rPr>
            <sz val="9"/>
            <color indexed="81"/>
            <rFont val="Tahoma"/>
            <family val="2"/>
          </rPr>
          <t xml:space="preserve">
scheduled for 26/09/25 but moved back for a Mitcham first team League match</t>
        </r>
      </text>
    </comment>
    <comment ref="AX78" authorId="0" shapeId="0" xr:uid="{0C2EFAAA-6099-41F9-B733-8929E88F98DB}">
      <text>
        <r>
          <rPr>
            <b/>
            <sz val="9"/>
            <color indexed="81"/>
            <rFont val="Tahoma"/>
            <family val="2"/>
          </rPr>
          <t>rxl:</t>
        </r>
        <r>
          <rPr>
            <sz val="9"/>
            <color indexed="81"/>
            <rFont val="Tahoma"/>
            <family val="2"/>
          </rPr>
          <t xml:space="preserve">
scheduled for 13/02/26 but moved back or p-p 
- S&amp;E Illustrated rightly advises this match was 2-3 on Thursday 22nd April 1926 despite other mentions of a 2-2 draw on 24/4.</t>
        </r>
      </text>
    </comment>
    <comment ref="AY78" authorId="0" shapeId="0" xr:uid="{05790C9E-43DC-4722-AD24-FFDD50631737}">
      <text>
        <r>
          <rPr>
            <b/>
            <sz val="9"/>
            <color indexed="81"/>
            <rFont val="Tahoma"/>
            <family val="2"/>
          </rPr>
          <t>rxl:</t>
        </r>
        <r>
          <rPr>
            <sz val="9"/>
            <color indexed="81"/>
            <rFont val="Tahoma"/>
            <family val="2"/>
          </rPr>
          <t xml:space="preserve">
scheduled for 02/01/26 but brought forward to 24/10/25</t>
        </r>
      </text>
    </comment>
    <comment ref="R79" authorId="0" shapeId="0" xr:uid="{8CA1ECDA-B139-4EF7-9810-FAE9800F76B5}">
      <text>
        <r>
          <rPr>
            <b/>
            <sz val="9"/>
            <color indexed="81"/>
            <rFont val="Tahoma"/>
            <family val="2"/>
          </rPr>
          <t>rxl:</t>
        </r>
        <r>
          <rPr>
            <sz val="9"/>
            <color indexed="81"/>
            <rFont val="Tahoma"/>
            <family val="2"/>
          </rPr>
          <t xml:space="preserve">
"a good attendance" - Surrey Mirror</t>
        </r>
      </text>
    </comment>
    <comment ref="AM79" authorId="0" shapeId="0" xr:uid="{A1494074-0434-4502-A5E6-E1219FDE069E}">
      <text>
        <r>
          <rPr>
            <b/>
            <sz val="9"/>
            <color indexed="81"/>
            <rFont val="Tahoma"/>
            <family val="2"/>
          </rPr>
          <t>rxl:</t>
        </r>
        <r>
          <rPr>
            <sz val="9"/>
            <color indexed="81"/>
            <rFont val="Tahoma"/>
            <family val="2"/>
          </rPr>
          <t xml:space="preserve">
played after 05/04/26</t>
        </r>
      </text>
    </comment>
    <comment ref="AT79" authorId="0" shapeId="0" xr:uid="{575B3013-9ED3-49E6-8FE1-28014153FD6B}">
      <text>
        <r>
          <rPr>
            <b/>
            <sz val="9"/>
            <color indexed="81"/>
            <rFont val="Tahoma"/>
            <family val="2"/>
          </rPr>
          <t>rxl:</t>
        </r>
        <r>
          <rPr>
            <sz val="9"/>
            <color indexed="81"/>
            <rFont val="Tahoma"/>
            <family val="2"/>
          </rPr>
          <t xml:space="preserve">
scheduled for 07/11/25 but moved back - 
this match doubled as the SF of the Surrey Intermediate Cup too - "the attendance was disappointing" - Surrey Mirror</t>
        </r>
      </text>
    </comment>
    <comment ref="N80" authorId="0" shapeId="0" xr:uid="{1B2BF2A6-6098-4EB6-B600-7283467A58F1}">
      <text>
        <r>
          <rPr>
            <b/>
            <sz val="9"/>
            <color indexed="81"/>
            <rFont val="Tahoma"/>
            <family val="2"/>
          </rPr>
          <t>rxl:</t>
        </r>
        <r>
          <rPr>
            <sz val="9"/>
            <color indexed="81"/>
            <rFont val="Tahoma"/>
            <family val="2"/>
          </rPr>
          <t xml:space="preserve">
Caterham MH had ten men for the greater part of the game</t>
        </r>
      </text>
    </comment>
    <comment ref="Q80" authorId="1" shapeId="0" xr:uid="{7822D63C-E317-4D7A-B4FB-5510DB425068}">
      <text>
        <r>
          <rPr>
            <b/>
            <sz val="9"/>
            <color indexed="81"/>
            <rFont val="Tahoma"/>
            <family val="2"/>
          </rPr>
          <t>Richard Lambert:</t>
        </r>
        <r>
          <rPr>
            <sz val="9"/>
            <color indexed="81"/>
            <rFont val="Tahoma"/>
            <family val="2"/>
          </rPr>
          <t xml:space="preserve">
this match was drawn but no result reported</t>
        </r>
      </text>
    </comment>
    <comment ref="AU80" authorId="0" shapeId="0" xr:uid="{252F2A5D-3881-4567-A110-547A7091A917}">
      <text>
        <r>
          <rPr>
            <b/>
            <sz val="9"/>
            <color indexed="81"/>
            <rFont val="Tahoma"/>
            <family val="2"/>
          </rPr>
          <t>rxl:</t>
        </r>
        <r>
          <rPr>
            <sz val="9"/>
            <color indexed="81"/>
            <rFont val="Tahoma"/>
            <family val="2"/>
          </rPr>
          <t xml:space="preserve">
brought forward from 05/04/26</t>
        </r>
      </text>
    </comment>
    <comment ref="AW80" authorId="0" shapeId="0" xr:uid="{7149437D-B729-4092-886F-2D010DEF36E0}">
      <text>
        <r>
          <rPr>
            <b/>
            <sz val="9"/>
            <color indexed="81"/>
            <rFont val="Tahoma"/>
            <family val="2"/>
          </rPr>
          <t>rxl:</t>
        </r>
        <r>
          <rPr>
            <sz val="9"/>
            <color indexed="81"/>
            <rFont val="Tahoma"/>
            <family val="2"/>
          </rPr>
          <t xml:space="preserve">
p-p on 12/12/25</t>
        </r>
      </text>
    </comment>
    <comment ref="AQ81" authorId="0" shapeId="0" xr:uid="{D4DB374B-A3EE-46A2-BEF6-E2EA6A80A9DD}">
      <text>
        <r>
          <rPr>
            <b/>
            <sz val="9"/>
            <color indexed="81"/>
            <rFont val="Tahoma"/>
            <family val="2"/>
          </rPr>
          <t>rxl:</t>
        </r>
        <r>
          <rPr>
            <sz val="9"/>
            <color indexed="81"/>
            <rFont val="Tahoma"/>
            <family val="2"/>
          </rPr>
          <t xml:space="preserve">
scheduled for 17/10/25 but moved back as Sutton's first team had an FA Cup tie</t>
        </r>
      </text>
    </comment>
    <comment ref="AS81" authorId="0" shapeId="0" xr:uid="{7C1E8E76-123D-4C48-B4F4-F256D8BE7A83}">
      <text>
        <r>
          <rPr>
            <b/>
            <sz val="9"/>
            <color indexed="81"/>
            <rFont val="Tahoma"/>
            <family val="2"/>
          </rPr>
          <t>rxl:</t>
        </r>
        <r>
          <rPr>
            <sz val="9"/>
            <color indexed="81"/>
            <rFont val="Tahoma"/>
            <family val="2"/>
          </rPr>
          <t xml:space="preserve">
Easter Monday game</t>
        </r>
      </text>
    </comment>
    <comment ref="AV81" authorId="0" shapeId="0" xr:uid="{44A07B86-555F-4279-A891-24F3F7F57F91}">
      <text>
        <r>
          <rPr>
            <b/>
            <sz val="9"/>
            <color indexed="81"/>
            <rFont val="Tahoma"/>
            <family val="2"/>
          </rPr>
          <t>rxl:</t>
        </r>
        <r>
          <rPr>
            <sz val="9"/>
            <color indexed="81"/>
            <rFont val="Tahoma"/>
            <family val="2"/>
          </rPr>
          <t xml:space="preserve">
brought forward from 23/01/26</t>
        </r>
      </text>
    </comment>
    <comment ref="M82" authorId="0" shapeId="0" xr:uid="{59F0FC03-3D90-44A5-BF8E-6FF82A4C9E4F}">
      <text>
        <r>
          <rPr>
            <b/>
            <sz val="9"/>
            <color indexed="81"/>
            <rFont val="Tahoma"/>
            <family val="2"/>
          </rPr>
          <t>rxl:</t>
        </r>
        <r>
          <rPr>
            <sz val="9"/>
            <color indexed="81"/>
            <rFont val="Tahoma"/>
            <family val="2"/>
          </rPr>
          <t xml:space="preserve">
I had a report showing 6-1 but Epsom Herald full report confirms 6-4 so I will amend for now</t>
        </r>
      </text>
    </comment>
    <comment ref="N82" authorId="0" shapeId="0" xr:uid="{72A62018-54FD-4870-ADC7-A44D3CC7CE8C}">
      <text>
        <r>
          <rPr>
            <b/>
            <sz val="9"/>
            <color indexed="81"/>
            <rFont val="Tahoma"/>
            <family val="2"/>
          </rPr>
          <t>rxl:</t>
        </r>
        <r>
          <rPr>
            <sz val="9"/>
            <color indexed="81"/>
            <rFont val="Tahoma"/>
            <family val="2"/>
          </rPr>
          <t xml:space="preserve">
see return fixture comments</t>
        </r>
      </text>
    </comment>
    <comment ref="V82" authorId="0" shapeId="0" xr:uid="{FEF548E3-6BEF-4D51-BE29-BB5C7799CD9C}">
      <text>
        <r>
          <rPr>
            <b/>
            <sz val="9"/>
            <color indexed="81"/>
            <rFont val="Tahoma"/>
            <family val="2"/>
          </rPr>
          <t>rxl:</t>
        </r>
        <r>
          <rPr>
            <sz val="9"/>
            <color indexed="81"/>
            <rFont val="Tahoma"/>
            <family val="2"/>
          </rPr>
          <t xml:space="preserve">
headline inEpsom Herald clearly shows 6-1 but report confirms it was 6-0</t>
        </r>
      </text>
    </comment>
    <comment ref="AN82" authorId="0" shapeId="0" xr:uid="{7BF477F8-897C-4C22-A101-4C2FDFFD2112}">
      <text>
        <r>
          <rPr>
            <b/>
            <sz val="9"/>
            <color indexed="81"/>
            <rFont val="Tahoma"/>
            <family val="2"/>
          </rPr>
          <t>rxl:</t>
        </r>
        <r>
          <rPr>
            <sz val="9"/>
            <color indexed="81"/>
            <rFont val="Tahoma"/>
            <family val="2"/>
          </rPr>
          <t xml:space="preserve">
see return fixture comments</t>
        </r>
      </text>
    </comment>
    <comment ref="AQ82" authorId="0" shapeId="0" xr:uid="{F1B47E22-58C8-4FE2-B1CE-DEB302FF0C3E}">
      <text>
        <r>
          <rPr>
            <b/>
            <sz val="9"/>
            <color indexed="81"/>
            <rFont val="Tahoma"/>
            <family val="2"/>
          </rPr>
          <t>rxl:</t>
        </r>
        <r>
          <rPr>
            <sz val="9"/>
            <color indexed="81"/>
            <rFont val="Tahoma"/>
            <family val="2"/>
          </rPr>
          <t xml:space="preserve">
scheduled for 17/11/25 but moved back or p-p</t>
        </r>
      </text>
    </comment>
    <comment ref="AT83" authorId="0" shapeId="0" xr:uid="{76D65D9C-5FFD-4675-97CC-E80352BC369D}">
      <text>
        <r>
          <rPr>
            <b/>
            <sz val="9"/>
            <color indexed="81"/>
            <rFont val="Tahoma"/>
            <family val="2"/>
          </rPr>
          <t>rxl:</t>
        </r>
        <r>
          <rPr>
            <sz val="9"/>
            <color indexed="81"/>
            <rFont val="Tahoma"/>
            <family val="2"/>
          </rPr>
          <t xml:space="preserve">
is this right? Is light blue currently but looks like midweek!</t>
        </r>
      </text>
    </comment>
    <comment ref="AT89" authorId="1" shapeId="0" xr:uid="{300DC9F7-C8F8-46E2-A77C-5AFD7F782AFF}">
      <text>
        <r>
          <rPr>
            <b/>
            <sz val="9"/>
            <color indexed="81"/>
            <rFont val="Tahoma"/>
            <family val="2"/>
          </rPr>
          <t>Richard Lambert:</t>
        </r>
        <r>
          <rPr>
            <sz val="9"/>
            <color indexed="81"/>
            <rFont val="Tahoma"/>
            <family val="2"/>
          </rPr>
          <t xml:space="preserve">
p-p on 22/01/27</t>
        </r>
      </text>
    </comment>
    <comment ref="M92" authorId="0" shapeId="0" xr:uid="{83902B9C-64CA-42A4-95F0-2CCC4BB2BDC9}">
      <text>
        <r>
          <rPr>
            <b/>
            <sz val="9"/>
            <color indexed="81"/>
            <rFont val="Tahoma"/>
            <family val="2"/>
          </rPr>
          <t>rxl:</t>
        </r>
        <r>
          <rPr>
            <sz val="9"/>
            <color indexed="81"/>
            <rFont val="Tahoma"/>
            <family val="2"/>
          </rPr>
          <t xml:space="preserve">
Croydon score listed as 4-0 although report said they won by three clear goals and listed three scorers. However, I have now seen a different report with four scorers so it was 4-0. Epsom Herald also confirms the score of 4-0</t>
        </r>
      </text>
    </comment>
    <comment ref="AS95" authorId="0" shapeId="0" xr:uid="{10073E5E-90CA-405E-95B2-1A7ABF5FF8FC}">
      <text>
        <r>
          <rPr>
            <b/>
            <sz val="9"/>
            <color indexed="81"/>
            <rFont val="Tahoma"/>
            <family val="2"/>
          </rPr>
          <t>rxl:</t>
        </r>
        <r>
          <rPr>
            <sz val="9"/>
            <color indexed="81"/>
            <rFont val="Tahoma"/>
            <family val="2"/>
          </rPr>
          <t xml:space="preserve">
match brough froward from 12/03/27 acording to Surrey Mirror</t>
        </r>
      </text>
    </comment>
    <comment ref="AU95" authorId="0" shapeId="0" xr:uid="{E19BE713-44DA-434A-9E9F-BDE01381AD92}">
      <text>
        <r>
          <rPr>
            <b/>
            <sz val="9"/>
            <color indexed="81"/>
            <rFont val="Tahoma"/>
            <family val="2"/>
          </rPr>
          <t>rxl:</t>
        </r>
        <r>
          <rPr>
            <sz val="9"/>
            <color indexed="81"/>
            <rFont val="Tahoma"/>
            <family val="2"/>
          </rPr>
          <t xml:space="preserve">
fixture advised in Surrey Mirror for 12/11/26 but had already been plaeyd</t>
        </r>
      </text>
    </comment>
    <comment ref="AQ96" authorId="0" shapeId="0" xr:uid="{C0E7AA39-A2BA-483E-A292-667C930AFDD2}">
      <text>
        <r>
          <rPr>
            <b/>
            <sz val="9"/>
            <color indexed="81"/>
            <rFont val="Tahoma"/>
            <family val="2"/>
          </rPr>
          <t>rxl:</t>
        </r>
        <r>
          <rPr>
            <sz val="9"/>
            <color indexed="81"/>
            <rFont val="Tahoma"/>
            <family val="2"/>
          </rPr>
          <t xml:space="preserve">
not played this day - ground unfit</t>
        </r>
      </text>
    </comment>
    <comment ref="S101" authorId="1" shapeId="0" xr:uid="{59BE57B6-9C1C-429E-A9C0-31A00A3B2271}">
      <text>
        <r>
          <rPr>
            <b/>
            <sz val="9"/>
            <color indexed="81"/>
            <rFont val="Tahoma"/>
            <family val="2"/>
          </rPr>
          <t>Richard Lambert:</t>
        </r>
        <r>
          <rPr>
            <sz val="9"/>
            <color indexed="81"/>
            <rFont val="Tahoma"/>
            <family val="2"/>
          </rPr>
          <t xml:space="preserve">
Haus Wharf arrived 45 minutes late and were three nil down inside 15 minutes</t>
        </r>
      </text>
    </comment>
    <comment ref="AQ101" authorId="1" shapeId="0" xr:uid="{54BD3938-65A0-4177-8209-FBB40005D2C7}">
      <text>
        <r>
          <rPr>
            <b/>
            <sz val="9"/>
            <color indexed="81"/>
            <rFont val="Tahoma"/>
            <family val="2"/>
          </rPr>
          <t>Richard Lambert:</t>
        </r>
        <r>
          <rPr>
            <sz val="9"/>
            <color indexed="81"/>
            <rFont val="Tahoma"/>
            <family val="2"/>
          </rPr>
          <t xml:space="preserve">
"a record crowd" - Beckenham Journal</t>
        </r>
      </text>
    </comment>
    <comment ref="AW101" authorId="1" shapeId="0" xr:uid="{0EFD0F6E-0AE4-49AE-94EB-824825AC339F}">
      <text>
        <r>
          <rPr>
            <b/>
            <sz val="9"/>
            <color indexed="81"/>
            <rFont val="Tahoma"/>
            <family val="2"/>
          </rPr>
          <t>Richard Lambert:</t>
        </r>
        <r>
          <rPr>
            <sz val="9"/>
            <color indexed="81"/>
            <rFont val="Tahoma"/>
            <family val="2"/>
          </rPr>
          <t xml:space="preserve">
"a very large attendance" - Beckenham Journal</t>
        </r>
      </text>
    </comment>
    <comment ref="AZ101" authorId="0" shapeId="0" xr:uid="{DCC5D61F-79A5-4615-AACE-54E959228280}">
      <text>
        <r>
          <rPr>
            <b/>
            <sz val="9"/>
            <color indexed="81"/>
            <rFont val="Tahoma"/>
            <family val="2"/>
          </rPr>
          <t>rxl:</t>
        </r>
        <r>
          <rPr>
            <sz val="9"/>
            <color indexed="81"/>
            <rFont val="Tahoma"/>
            <family val="2"/>
          </rPr>
          <t xml:space="preserve">
originally meant to be played on 22/10</t>
        </r>
      </text>
    </comment>
    <comment ref="AM102" authorId="1" shapeId="0" xr:uid="{601437B2-3078-4187-BE72-E46FF24EC75F}">
      <text>
        <r>
          <rPr>
            <b/>
            <sz val="9"/>
            <color indexed="81"/>
            <rFont val="Tahoma"/>
            <family val="2"/>
          </rPr>
          <t>Richard Lambert:</t>
        </r>
        <r>
          <rPr>
            <sz val="9"/>
            <color indexed="81"/>
            <rFont val="Tahoma"/>
            <family val="2"/>
          </rPr>
          <t xml:space="preserve">
"a large crowd" - Beckenham Journal</t>
        </r>
      </text>
    </comment>
    <comment ref="AR102" authorId="0" shapeId="0" xr:uid="{66E541A4-0ED3-4E77-854A-7960B0402D67}">
      <text>
        <r>
          <rPr>
            <b/>
            <sz val="9"/>
            <color indexed="81"/>
            <rFont val="Tahoma"/>
            <family val="2"/>
          </rPr>
          <t>rxl:</t>
        </r>
        <r>
          <rPr>
            <sz val="9"/>
            <color indexed="81"/>
            <rFont val="Tahoma"/>
            <family val="2"/>
          </rPr>
          <t xml:space="preserve">
p-p on 26/12/27 - snow "a good crowd" - Chelmsford Chronicle</t>
        </r>
      </text>
    </comment>
    <comment ref="AW102" authorId="1" shapeId="0" xr:uid="{826DE4ED-50C9-4241-BBAA-7701E4C886F2}">
      <text>
        <r>
          <rPr>
            <b/>
            <sz val="9"/>
            <color indexed="81"/>
            <rFont val="Tahoma"/>
            <family val="2"/>
          </rPr>
          <t>Richard Lambert:</t>
        </r>
        <r>
          <rPr>
            <sz val="9"/>
            <color indexed="81"/>
            <rFont val="Tahoma"/>
            <family val="2"/>
          </rPr>
          <t xml:space="preserve">
"good attendance" - Stratford Express</t>
        </r>
      </text>
    </comment>
    <comment ref="AM104" authorId="0" shapeId="0" xr:uid="{F25230AA-A025-4323-9284-587ACD59155B}">
      <text>
        <r>
          <rPr>
            <b/>
            <sz val="9"/>
            <color indexed="81"/>
            <rFont val="Tahoma"/>
            <family val="2"/>
          </rPr>
          <t>rxl:</t>
        </r>
        <r>
          <rPr>
            <sz val="9"/>
            <color indexed="81"/>
            <rFont val="Tahoma"/>
            <family val="2"/>
          </rPr>
          <t xml:space="preserve">
originally meant to be 5/11/27 then p-p on 26/12/27 for snow</t>
        </r>
      </text>
    </comment>
    <comment ref="AT105" authorId="0" shapeId="0" xr:uid="{D55B83E1-4B56-4AF8-8CCF-0AC87B198333}">
      <text>
        <r>
          <rPr>
            <b/>
            <sz val="9"/>
            <color indexed="81"/>
            <rFont val="Tahoma"/>
            <family val="2"/>
          </rPr>
          <t>rxl:</t>
        </r>
        <r>
          <rPr>
            <sz val="9"/>
            <color indexed="81"/>
            <rFont val="Tahoma"/>
            <family val="2"/>
          </rPr>
          <t xml:space="preserve">
"a good crowd" were present - Hendon &amp; Finchley Times</t>
        </r>
      </text>
    </comment>
    <comment ref="AX105" authorId="0" shapeId="0" xr:uid="{E3619695-419C-46B3-84B5-575AC869820C}">
      <text>
        <r>
          <rPr>
            <b/>
            <sz val="9"/>
            <color indexed="81"/>
            <rFont val="Tahoma"/>
            <family val="2"/>
          </rPr>
          <t>rxl:</t>
        </r>
        <r>
          <rPr>
            <sz val="9"/>
            <color indexed="81"/>
            <rFont val="Tahoma"/>
            <family val="2"/>
          </rPr>
          <t xml:space="preserve">
p-p on 26/12/27 - snow</t>
        </r>
      </text>
    </comment>
    <comment ref="M106" authorId="0" shapeId="0" xr:uid="{CE6F1F3A-93F5-4360-B97A-CF5315302AB3}">
      <text>
        <r>
          <rPr>
            <b/>
            <sz val="9"/>
            <color indexed="81"/>
            <rFont val="Tahoma"/>
            <family val="2"/>
          </rPr>
          <t>rxl:</t>
        </r>
        <r>
          <rPr>
            <sz val="9"/>
            <color indexed="81"/>
            <rFont val="Tahoma"/>
            <family val="2"/>
          </rPr>
          <t xml:space="preserve">
West London Observer advises that Fulham won by "six clear goals".  However, Eastern Mercury provides a result of 6-1 to go with an earlier paper record  which tallies. So I shall stick with this for now. Beckenham Journal provides a full report confirming 6-1. - The Fulham fans were terrible, although there weree four to five thousand of them despite the gale and "intense cold" - S.Taylor for Beckanham was sent off for questioning a decision by a referee who clearly struggled to deal with the pressure generated by the home crowd. BEckenham finished with nine men and the visitors were subjected to the most disgraceful treatment by the crowd, in particular the Beckenham linesman.</t>
        </r>
      </text>
    </comment>
    <comment ref="V106" authorId="1" shapeId="0" xr:uid="{A0FD022C-F572-4290-88DD-D29C9CD9A764}">
      <text>
        <r>
          <rPr>
            <b/>
            <sz val="9"/>
            <color indexed="81"/>
            <rFont val="Tahoma"/>
            <family val="2"/>
          </rPr>
          <t>Richard Lambert:</t>
        </r>
        <r>
          <rPr>
            <sz val="9"/>
            <color indexed="81"/>
            <rFont val="Tahoma"/>
            <family val="2"/>
          </rPr>
          <t xml:space="preserve">
The Times says 2-2 but The Observer says 9-2 which tallies exactly with league tables. Hendon &amp; Finchley Times also advises 9-2.</t>
        </r>
      </text>
    </comment>
    <comment ref="AM106" authorId="0" shapeId="0" xr:uid="{C75A2CC4-7B95-4BF7-829A-0C0EED1D20B0}">
      <text>
        <r>
          <rPr>
            <b/>
            <sz val="9"/>
            <color indexed="81"/>
            <rFont val="Tahoma"/>
            <family val="2"/>
          </rPr>
          <t>rxl:</t>
        </r>
        <r>
          <rPr>
            <sz val="9"/>
            <color indexed="81"/>
            <rFont val="Tahoma"/>
            <family val="2"/>
          </rPr>
          <t xml:space="preserve">
originally scheduled for 08/10/27 but moved back and Fulham hosted Chelmsford instead - Attendance 4000-5000 - Beckenham Journal</t>
        </r>
      </text>
    </comment>
    <comment ref="AT106" authorId="0" shapeId="0" xr:uid="{877CD964-FA7B-47E5-8C9C-83762BC9F287}">
      <text>
        <r>
          <rPr>
            <b/>
            <sz val="9"/>
            <color indexed="81"/>
            <rFont val="Tahoma"/>
            <family val="2"/>
          </rPr>
          <t>rxl:</t>
        </r>
        <r>
          <rPr>
            <sz val="9"/>
            <color indexed="81"/>
            <rFont val="Tahoma"/>
            <family val="2"/>
          </rPr>
          <t xml:space="preserve">
"a large number of spectators were present" - Hendon &amp; Finchley Times</t>
        </r>
      </text>
    </comment>
    <comment ref="AZ106" authorId="0" shapeId="0" xr:uid="{A1B3B4A8-4E34-4BC5-98C6-2CEFC72C53F3}">
      <text>
        <r>
          <rPr>
            <b/>
            <sz val="9"/>
            <color indexed="81"/>
            <rFont val="Tahoma"/>
            <family val="2"/>
          </rPr>
          <t>rxl:</t>
        </r>
        <r>
          <rPr>
            <sz val="9"/>
            <color indexed="81"/>
            <rFont val="Tahoma"/>
            <family val="2"/>
          </rPr>
          <t xml:space="preserve">
originally scheduled for 11/02/28 but Walthamstow Borough had folded by this time</t>
        </r>
      </text>
    </comment>
    <comment ref="AU107" authorId="0" shapeId="0" xr:uid="{341A8901-A5BB-4E77-B63A-C6F81901B064}">
      <text>
        <r>
          <rPr>
            <b/>
            <sz val="9"/>
            <color indexed="81"/>
            <rFont val="Tahoma"/>
            <family val="2"/>
          </rPr>
          <t>rxl:</t>
        </r>
        <r>
          <rPr>
            <sz val="9"/>
            <color indexed="81"/>
            <rFont val="Tahoma"/>
            <family val="2"/>
          </rPr>
          <t xml:space="preserve">
originally scheduled for 14/1/28</t>
        </r>
      </text>
    </comment>
    <comment ref="AY107" authorId="0" shapeId="0" xr:uid="{DA4AEEA4-3AB1-432B-964C-24CF55A7178F}">
      <text>
        <r>
          <rPr>
            <b/>
            <sz val="9"/>
            <color indexed="81"/>
            <rFont val="Tahoma"/>
            <family val="2"/>
          </rPr>
          <t>rxl:</t>
        </r>
        <r>
          <rPr>
            <sz val="9"/>
            <color indexed="81"/>
            <rFont val="Tahoma"/>
            <family val="2"/>
          </rPr>
          <t xml:space="preserve">
my records have this down as being played on 12/11/27 but it definitely wasn't. The tables don't agree and Hays lost 2-1 at Woolwich this day. Definitely played after 31/03/28 and my tables are indicating that this match was either played midweek between 28/04/28 and 05/05/28 and was 0-0 or it may not actually have been played at all! It is not listed in the results for that week in Hendon &amp; Finchley Times or the Eastern Mercury but that's no guarantee. Check!</t>
        </r>
      </text>
    </comment>
    <comment ref="O108" authorId="0" shapeId="0" xr:uid="{A8EE3FAF-4703-4523-9947-C9766D791057}">
      <text>
        <r>
          <rPr>
            <b/>
            <sz val="9"/>
            <color indexed="81"/>
            <rFont val="Tahoma"/>
            <family val="2"/>
          </rPr>
          <t>rxl:</t>
        </r>
        <r>
          <rPr>
            <sz val="9"/>
            <color indexed="81"/>
            <rFont val="Tahoma"/>
            <family val="2"/>
          </rPr>
          <t xml:space="preserve">
Wilton scored all five goals</t>
        </r>
      </text>
    </comment>
    <comment ref="V108" authorId="0" shapeId="0" xr:uid="{E5860C70-A79D-4671-B2E0-4AFCEB817150}">
      <text>
        <r>
          <rPr>
            <b/>
            <sz val="9"/>
            <color indexed="81"/>
            <rFont val="Tahoma"/>
            <family val="2"/>
          </rPr>
          <t>rxl:</t>
        </r>
        <r>
          <rPr>
            <sz val="9"/>
            <color indexed="81"/>
            <rFont val="Tahoma"/>
            <family val="2"/>
          </rPr>
          <t xml:space="preserve">
Times says 7-1 but Chelmsford Chronicle and Observer say 7-2 which tallies. Hendon &amp; Finchley Times confirms the score as 7-2 in full report. Evans scored five goals for Hendon</t>
        </r>
      </text>
    </comment>
    <comment ref="AS108" authorId="0" shapeId="0" xr:uid="{0156C61A-D96D-4128-A728-05B6D6504821}">
      <text>
        <r>
          <rPr>
            <b/>
            <sz val="9"/>
            <color indexed="81"/>
            <rFont val="Tahoma"/>
            <family val="2"/>
          </rPr>
          <t>rxl:</t>
        </r>
        <r>
          <rPr>
            <sz val="9"/>
            <color indexed="81"/>
            <rFont val="Tahoma"/>
            <family val="2"/>
          </rPr>
          <t xml:space="preserve">
p-p on 17/12/27 - ground unfit - frost - although allowing horses to roam on it in the previous week hadn't helped! - Hendon &amp; Finchley Times</t>
        </r>
      </text>
    </comment>
    <comment ref="AX108" authorId="0" shapeId="0" xr:uid="{5FC00133-368C-4901-B487-734F1806CFF4}">
      <text>
        <r>
          <rPr>
            <b/>
            <sz val="9"/>
            <color indexed="81"/>
            <rFont val="Tahoma"/>
            <family val="2"/>
          </rPr>
          <t>rxl:</t>
        </r>
        <r>
          <rPr>
            <sz val="9"/>
            <color indexed="81"/>
            <rFont val="Tahoma"/>
            <family val="2"/>
          </rPr>
          <t xml:space="preserve">
p-p on 26/11/27 - fog - Woolwich had travelled</t>
        </r>
      </text>
    </comment>
    <comment ref="T109" authorId="0" shapeId="0" xr:uid="{0CB56BB0-B926-44DD-A038-49F2FA5C7DFE}">
      <text>
        <r>
          <rPr>
            <b/>
            <sz val="9"/>
            <color indexed="81"/>
            <rFont val="Tahoma"/>
            <family val="2"/>
          </rPr>
          <t>rxl:</t>
        </r>
        <r>
          <rPr>
            <sz val="9"/>
            <color indexed="81"/>
            <rFont val="Tahoma"/>
            <family val="2"/>
          </rPr>
          <t xml:space="preserve">
Trinder for Hendon was sent off in second half for striking an opponent</t>
        </r>
      </text>
    </comment>
    <comment ref="X109" authorId="1" shapeId="0" xr:uid="{C567F05C-78B3-4828-AC19-287B10E15ED4}">
      <text>
        <r>
          <rPr>
            <b/>
            <sz val="9"/>
            <color indexed="81"/>
            <rFont val="Tahoma"/>
            <family val="2"/>
          </rPr>
          <t>Richard Lambert:</t>
        </r>
        <r>
          <rPr>
            <sz val="9"/>
            <color indexed="81"/>
            <rFont val="Tahoma"/>
            <family val="2"/>
          </rPr>
          <t xml:space="preserve">
Middlesex Independent advises that Hounslow drew 2-2 the week prior to this "against the same team" but that was Woolwich Poly, not Woolwich</t>
        </r>
      </text>
    </comment>
    <comment ref="AM109" authorId="1" shapeId="0" xr:uid="{C4C6A3DE-0203-4050-A4E2-F0800C243AA3}">
      <text>
        <r>
          <rPr>
            <b/>
            <sz val="9"/>
            <color indexed="81"/>
            <rFont val="Tahoma"/>
            <family val="2"/>
          </rPr>
          <t>Richard Lambert:</t>
        </r>
        <r>
          <rPr>
            <sz val="9"/>
            <color indexed="81"/>
            <rFont val="Tahoma"/>
            <family val="2"/>
          </rPr>
          <t xml:space="preserve">
"a good crowd" - Middlesex Independent</t>
        </r>
      </text>
    </comment>
    <comment ref="AN109" authorId="0" shapeId="0" xr:uid="{6BCEBDC8-507A-4F19-BED9-D82ACB63E4C2}">
      <text>
        <r>
          <rPr>
            <b/>
            <sz val="9"/>
            <color indexed="81"/>
            <rFont val="Tahoma"/>
            <family val="2"/>
          </rPr>
          <t>rxl:</t>
        </r>
        <r>
          <rPr>
            <sz val="9"/>
            <color indexed="81"/>
            <rFont val="Tahoma"/>
            <family val="2"/>
          </rPr>
          <t xml:space="preserve">
p-p on 26/11/27 - fog</t>
        </r>
      </text>
    </comment>
    <comment ref="AR109" authorId="1" shapeId="0" xr:uid="{D52A9F06-2173-42A0-880B-16FF57C54C7B}">
      <text>
        <r>
          <rPr>
            <b/>
            <sz val="9"/>
            <color indexed="81"/>
            <rFont val="Tahoma"/>
            <family val="2"/>
          </rPr>
          <t>Richard Lambert:</t>
        </r>
        <r>
          <rPr>
            <sz val="9"/>
            <color indexed="81"/>
            <rFont val="Tahoma"/>
            <family val="2"/>
          </rPr>
          <t xml:space="preserve">
"a very big crowd" - Middlesex Chronicle</t>
        </r>
      </text>
    </comment>
    <comment ref="R110" authorId="0" shapeId="0" xr:uid="{8413681C-76DE-4634-8791-18D506D93772}">
      <text>
        <r>
          <rPr>
            <b/>
            <sz val="9"/>
            <color indexed="81"/>
            <rFont val="Tahoma"/>
            <family val="2"/>
          </rPr>
          <t>rxl:</t>
        </r>
        <r>
          <rPr>
            <sz val="9"/>
            <color indexed="81"/>
            <rFont val="Tahoma"/>
            <family val="2"/>
          </rPr>
          <t xml:space="preserve">
yes result was actually 7-7!!</t>
        </r>
      </text>
    </comment>
    <comment ref="AQ110" authorId="0" shapeId="0" xr:uid="{4E08EAB6-4613-470A-92F1-1F497A354CCC}">
      <text>
        <r>
          <rPr>
            <b/>
            <sz val="9"/>
            <color indexed="81"/>
            <rFont val="Tahoma"/>
            <family val="2"/>
          </rPr>
          <t>rxl:</t>
        </r>
        <r>
          <rPr>
            <sz val="9"/>
            <color indexed="81"/>
            <rFont val="Tahoma"/>
            <family val="2"/>
          </rPr>
          <t xml:space="preserve">
originally meant to be played on 19/11/27 but moved back for a Siemens County Cup tie</t>
        </r>
      </text>
    </comment>
    <comment ref="AY110" authorId="0" shapeId="0" xr:uid="{2C6E8F05-7CBD-4F3D-96A6-FA812C96C20A}">
      <text>
        <r>
          <rPr>
            <b/>
            <sz val="9"/>
            <color indexed="81"/>
            <rFont val="Tahoma"/>
            <family val="2"/>
          </rPr>
          <t>rxl:</t>
        </r>
        <r>
          <rPr>
            <sz val="9"/>
            <color indexed="81"/>
            <rFont val="Tahoma"/>
            <family val="2"/>
          </rPr>
          <t xml:space="preserve">
p-p on 31/12/27 - played midweek between 21/04/28 and 28/04/28 - Leytonstone Express advises result in the paper dated 05/05/28</t>
        </r>
      </text>
    </comment>
    <comment ref="N111" authorId="0" shapeId="0" xr:uid="{ADC080A2-D8E8-4D6F-B03A-4925563D3467}">
      <text>
        <r>
          <rPr>
            <b/>
            <sz val="9"/>
            <color indexed="81"/>
            <rFont val="Tahoma"/>
            <family val="2"/>
          </rPr>
          <t>rxl:</t>
        </r>
        <r>
          <rPr>
            <sz val="9"/>
            <color indexed="81"/>
            <rFont val="Tahoma"/>
            <family val="2"/>
          </rPr>
          <t xml:space="preserve">
The Times had this result listed as 2-0 to Tate but are wrong - confirmed by Stratford Express</t>
        </r>
      </text>
    </comment>
    <comment ref="X111" authorId="0" shapeId="0" xr:uid="{C291023E-BBFE-4F36-AAA6-8E11070C0A92}">
      <text>
        <r>
          <rPr>
            <b/>
            <sz val="9"/>
            <color indexed="81"/>
            <rFont val="Tahoma"/>
            <family val="2"/>
          </rPr>
          <t>rxl:</t>
        </r>
        <r>
          <rPr>
            <sz val="9"/>
            <color indexed="81"/>
            <rFont val="Tahoma"/>
            <family val="2"/>
          </rPr>
          <t xml:space="preserve">
The Times says 0-2 but I agree with the Chelmsford Chronicle and Observer which say 6-2 as it tallies with the table.</t>
        </r>
      </text>
    </comment>
    <comment ref="AM111" authorId="1" shapeId="0" xr:uid="{CCE6B262-FF12-437B-97D9-5B3C08ECDB0B}">
      <text>
        <r>
          <rPr>
            <b/>
            <sz val="9"/>
            <color indexed="81"/>
            <rFont val="Tahoma"/>
            <family val="2"/>
          </rPr>
          <t>Richard Lambert:</t>
        </r>
        <r>
          <rPr>
            <sz val="9"/>
            <color indexed="81"/>
            <rFont val="Tahoma"/>
            <family val="2"/>
          </rPr>
          <t xml:space="preserve">
"poor attendance" - Stratford Express</t>
        </r>
      </text>
    </comment>
    <comment ref="AN111" authorId="1" shapeId="0" xr:uid="{7EAF0FAC-135C-432C-8DBC-78E8B4BF0AB6}">
      <text>
        <r>
          <rPr>
            <b/>
            <sz val="9"/>
            <color indexed="81"/>
            <rFont val="Tahoma"/>
            <family val="2"/>
          </rPr>
          <t>Richard Lambert:</t>
        </r>
        <r>
          <rPr>
            <sz val="9"/>
            <color indexed="81"/>
            <rFont val="Tahoma"/>
            <family val="2"/>
          </rPr>
          <t xml:space="preserve">
"small crowd" - Stratford Express</t>
        </r>
      </text>
    </comment>
    <comment ref="AU111" authorId="1" shapeId="0" xr:uid="{769A6133-6272-47BC-8A50-9F59B8981485}">
      <text>
        <r>
          <rPr>
            <b/>
            <sz val="9"/>
            <color indexed="81"/>
            <rFont val="Tahoma"/>
            <family val="2"/>
          </rPr>
          <t>Richard Lambert:</t>
        </r>
        <r>
          <rPr>
            <sz val="9"/>
            <color indexed="81"/>
            <rFont val="Tahoma"/>
            <family val="2"/>
          </rPr>
          <t xml:space="preserve">
p-p on 31/12/27 - icy</t>
        </r>
      </text>
    </comment>
    <comment ref="AZ111" authorId="1" shapeId="0" xr:uid="{12BFD3BF-F04A-4BE0-919A-DB5AFA99D7E6}">
      <text>
        <r>
          <rPr>
            <b/>
            <sz val="9"/>
            <color indexed="81"/>
            <rFont val="Tahoma"/>
            <family val="2"/>
          </rPr>
          <t>Richard Lambert:</t>
        </r>
        <r>
          <rPr>
            <sz val="9"/>
            <color indexed="81"/>
            <rFont val="Tahoma"/>
            <family val="2"/>
          </rPr>
          <t xml:space="preserve">
"poor attendance" - Stratford Express</t>
        </r>
      </text>
    </comment>
    <comment ref="V112" authorId="1" shapeId="0" xr:uid="{4ABA1272-0283-4F04-831A-CCF752FF10A2}">
      <text>
        <r>
          <rPr>
            <b/>
            <sz val="9"/>
            <color indexed="81"/>
            <rFont val="Tahoma"/>
            <family val="2"/>
          </rPr>
          <t>Richard Lambert:</t>
        </r>
        <r>
          <rPr>
            <sz val="9"/>
            <color indexed="81"/>
            <rFont val="Tahoma"/>
            <family val="2"/>
          </rPr>
          <t xml:space="preserve">
quite possibly played at Siemens as the match had been moved back a week and was reported the other way around in Erith Observer. Not confirmed though.</t>
        </r>
      </text>
    </comment>
    <comment ref="AT112" authorId="0" shapeId="0" xr:uid="{11677B55-29B1-462A-873A-0591FB030606}">
      <text>
        <r>
          <rPr>
            <b/>
            <sz val="9"/>
            <color indexed="81"/>
            <rFont val="Tahoma"/>
            <family val="2"/>
          </rPr>
          <t>rxl:</t>
        </r>
        <r>
          <rPr>
            <sz val="9"/>
            <color indexed="81"/>
            <rFont val="Tahoma"/>
            <family val="2"/>
          </rPr>
          <t xml:space="preserve">
p-p on 31/12/27 - lots of snow - bad winter</t>
        </r>
      </text>
    </comment>
    <comment ref="AV112" authorId="0" shapeId="0" xr:uid="{D08CDCE5-7327-46A5-8630-12C40F002EC0}">
      <text>
        <r>
          <rPr>
            <b/>
            <sz val="9"/>
            <color indexed="81"/>
            <rFont val="Tahoma"/>
            <family val="2"/>
          </rPr>
          <t>rxl:</t>
        </r>
        <r>
          <rPr>
            <sz val="9"/>
            <color indexed="81"/>
            <rFont val="Tahoma"/>
            <family val="2"/>
          </rPr>
          <t xml:space="preserve">
originally scheduled for 28/4/28 but moved back a week and quite possibly played at Siemens ground as the result is reported that way</t>
        </r>
      </text>
    </comment>
    <comment ref="P113" authorId="1" shapeId="0" xr:uid="{42A8B990-DA34-4A23-8401-FCD168DB8D0C}">
      <text>
        <r>
          <rPr>
            <b/>
            <sz val="9"/>
            <color indexed="81"/>
            <rFont val="Tahoma"/>
            <family val="2"/>
          </rPr>
          <t>Richard Lambert:</t>
        </r>
        <r>
          <rPr>
            <sz val="9"/>
            <color indexed="81"/>
            <rFont val="Tahoma"/>
            <family val="2"/>
          </rPr>
          <t xml:space="preserve">
Surrey Advertiser advises this was 4-1 but it doesn't tally and so I will stay with the local paper reports</t>
        </r>
      </text>
    </comment>
    <comment ref="R113" authorId="1" shapeId="0" xr:uid="{8CC2AC37-B163-4729-B059-FD7D83992D02}">
      <text>
        <r>
          <rPr>
            <b/>
            <sz val="9"/>
            <color indexed="81"/>
            <rFont val="Tahoma"/>
            <family val="2"/>
          </rPr>
          <t>Richard Lambert:</t>
        </r>
        <r>
          <rPr>
            <sz val="9"/>
            <color indexed="81"/>
            <rFont val="Tahoma"/>
            <family val="2"/>
          </rPr>
          <t xml:space="preserve">
The Times and Leytonstone Express say 1-1 but the Observer says 0-0. My calculations from looking at tables indicate 0-1 and Hendon &amp; Finchley Times agrees with this. West London Observer says "The London League match between Fulham 'A' and Woolwich Polytechnic resulted in a draw 1-1 on Saturday"  Also Walthamstow Post and Erith Observer says 1-1. Beckenham Journal advises result as 0-1 too. Check table tracking and Woolwich / Charlton / Eltham papers! It must surely have been a draw, but can't be certain! - Woolwich Herald also says 1-1 but provides no further details</t>
        </r>
      </text>
    </comment>
    <comment ref="T113" authorId="1" shapeId="0" xr:uid="{C4D4580E-C5AC-4016-B6E3-24E1216A61CD}">
      <text>
        <r>
          <rPr>
            <b/>
            <sz val="9"/>
            <color indexed="81"/>
            <rFont val="Tahoma"/>
            <family val="2"/>
          </rPr>
          <t>Richard Lambert:</t>
        </r>
        <r>
          <rPr>
            <sz val="9"/>
            <color indexed="81"/>
            <rFont val="Tahoma"/>
            <family val="2"/>
          </rPr>
          <t xml:space="preserve">
The Times says 1-3 which tallies with league tables but Observer says1-6. Hendon &amp; Finchley Times confirms 1-3 in full report</t>
        </r>
      </text>
    </comment>
    <comment ref="AM113" authorId="1" shapeId="0" xr:uid="{E7B34A26-0969-464F-B158-05C5DF6E19A1}">
      <text>
        <r>
          <rPr>
            <b/>
            <sz val="9"/>
            <color indexed="81"/>
            <rFont val="Tahoma"/>
            <family val="2"/>
          </rPr>
          <t>Richard Lambert:</t>
        </r>
        <r>
          <rPr>
            <sz val="9"/>
            <color indexed="81"/>
            <rFont val="Tahoma"/>
            <family val="2"/>
          </rPr>
          <t xml:space="preserve">
"few spectators" - Beckenham Journal</t>
        </r>
      </text>
    </comment>
    <comment ref="AQ113" authorId="0" shapeId="0" xr:uid="{37C6A1EC-62D3-4B42-BB10-F64B4DE003F7}">
      <text>
        <r>
          <rPr>
            <b/>
            <sz val="9"/>
            <color indexed="81"/>
            <rFont val="Tahoma"/>
            <family val="2"/>
          </rPr>
          <t>rxl:</t>
        </r>
        <r>
          <rPr>
            <sz val="9"/>
            <color indexed="81"/>
            <rFont val="Tahoma"/>
            <family val="2"/>
          </rPr>
          <t xml:space="preserve">
originally scheduled for 24/12/27</t>
        </r>
      </text>
    </comment>
    <comment ref="O114" authorId="0" shapeId="0" xr:uid="{2474D242-6A2D-4A56-8F74-5DC769D312DB}">
      <text>
        <r>
          <rPr>
            <b/>
            <sz val="9"/>
            <color indexed="81"/>
            <rFont val="Tahoma"/>
            <family val="2"/>
          </rPr>
          <t>rxl:</t>
        </r>
        <r>
          <rPr>
            <sz val="9"/>
            <color indexed="81"/>
            <rFont val="Tahoma"/>
            <family val="2"/>
          </rPr>
          <t xml:space="preserve">
Chelmsford Chronicle says 5-2 to Chelmsford but Times says 5-0. Walthamstow Guardian confirms 0-5 in a full report. Chelmsford arrived late and no HT was taken</t>
        </r>
      </text>
    </comment>
    <comment ref="AR114" authorId="0" shapeId="0" xr:uid="{68DA249B-3C6A-423E-8A23-6A3A79D2C65A}">
      <text>
        <r>
          <rPr>
            <b/>
            <sz val="9"/>
            <color indexed="81"/>
            <rFont val="Tahoma"/>
            <family val="2"/>
          </rPr>
          <t>rxl:</t>
        </r>
        <r>
          <rPr>
            <sz val="9"/>
            <color indexed="81"/>
            <rFont val="Tahoma"/>
            <family val="2"/>
          </rPr>
          <t xml:space="preserve">
p-p on 7/1</t>
        </r>
      </text>
    </comment>
    <comment ref="AU114" authorId="0" shapeId="0" xr:uid="{F84BF3D2-A193-4B5B-824B-7708C533EFDD}">
      <text>
        <r>
          <rPr>
            <b/>
            <sz val="9"/>
            <color indexed="81"/>
            <rFont val="Tahoma"/>
            <family val="2"/>
          </rPr>
          <t>rxl:</t>
        </r>
        <r>
          <rPr>
            <sz val="9"/>
            <color indexed="81"/>
            <rFont val="Tahoma"/>
            <family val="2"/>
          </rPr>
          <t xml:space="preserve">
originally scheduled for 03/12/27</t>
        </r>
      </text>
    </comment>
    <comment ref="R121" authorId="0" shapeId="0" xr:uid="{F0F2972F-DA36-4A05-97CF-F785DEC6E24A}">
      <text>
        <r>
          <rPr>
            <b/>
            <sz val="9"/>
            <color indexed="81"/>
            <rFont val="Tahoma"/>
            <family val="2"/>
          </rPr>
          <t>rxl:</t>
        </r>
        <r>
          <rPr>
            <sz val="9"/>
            <color indexed="81"/>
            <rFont val="Tahoma"/>
            <family val="2"/>
          </rPr>
          <t xml:space="preserve">
reported twice as 4-1 but Hendon &amp; Finchley Times produces a full report which confirms 4-0. This tallies the table for both teams so I am sure it is correct.</t>
        </r>
      </text>
    </comment>
    <comment ref="S121" authorId="0" shapeId="0" xr:uid="{8BD8A409-DC43-4DA8-ACA5-EC567283A234}">
      <text>
        <r>
          <rPr>
            <b/>
            <sz val="9"/>
            <color indexed="81"/>
            <rFont val="Tahoma"/>
            <family val="2"/>
          </rPr>
          <t>rxl:</t>
        </r>
        <r>
          <rPr>
            <sz val="9"/>
            <color indexed="81"/>
            <rFont val="Tahoma"/>
            <family val="2"/>
          </rPr>
          <t xml:space="preserve">
Chelmsford Chronicle advises this result as 1-1 but Times says 1-2 and I think they are right. Observer wrongly says 1-6 and my table calculations are certain this was a Holland Athletic win. Hendon &amp; Finchley Times also says 1-2 so I will stay with this for now. </t>
        </r>
      </text>
    </comment>
    <comment ref="V121" authorId="1" shapeId="0" xr:uid="{F928F800-DE87-4ED3-B598-0D7710AB33CB}">
      <text>
        <r>
          <rPr>
            <b/>
            <sz val="9"/>
            <color indexed="81"/>
            <rFont val="Tahoma"/>
            <family val="2"/>
          </rPr>
          <t>Richard Lambert:</t>
        </r>
        <r>
          <rPr>
            <sz val="9"/>
            <color indexed="81"/>
            <rFont val="Tahoma"/>
            <family val="2"/>
          </rPr>
          <t xml:space="preserve">
calculated score</t>
        </r>
      </text>
    </comment>
    <comment ref="W121" authorId="0" shapeId="0" xr:uid="{C9DB4AA7-3103-4F14-BFD3-6480AA16B4EA}">
      <text>
        <r>
          <rPr>
            <b/>
            <sz val="9"/>
            <color indexed="81"/>
            <rFont val="Tahoma"/>
            <family val="2"/>
          </rPr>
          <t>rxl:</t>
        </r>
        <r>
          <rPr>
            <sz val="9"/>
            <color indexed="81"/>
            <rFont val="Tahoma"/>
            <family val="2"/>
          </rPr>
          <t xml:space="preserve">
match abandoned with two minutes remaining for bad light on 24/11/28 with the score 5-3 to BMH. </t>
        </r>
      </text>
    </comment>
    <comment ref="AV121" authorId="0" shapeId="0" xr:uid="{F00C074C-D787-4A85-A7C6-68879A82251A}">
      <text>
        <r>
          <rPr>
            <b/>
            <sz val="9"/>
            <color indexed="81"/>
            <rFont val="Tahoma"/>
            <family val="2"/>
          </rPr>
          <t>rxl:</t>
        </r>
        <r>
          <rPr>
            <sz val="9"/>
            <color indexed="81"/>
            <rFont val="Tahoma"/>
            <family val="2"/>
          </rPr>
          <t xml:space="preserve">
match played before 06/10/28  with the result of 2-5 but I do not yet have confirmation.</t>
        </r>
      </text>
    </comment>
    <comment ref="AW121" authorId="0" shapeId="0" xr:uid="{2A483621-8EC6-4F60-9F16-4714AD222AFE}">
      <text>
        <r>
          <rPr>
            <b/>
            <sz val="9"/>
            <color indexed="81"/>
            <rFont val="Tahoma"/>
            <family val="2"/>
          </rPr>
          <t>rxl:</t>
        </r>
        <r>
          <rPr>
            <sz val="9"/>
            <color indexed="81"/>
            <rFont val="Tahoma"/>
            <family val="2"/>
          </rPr>
          <t xml:space="preserve">
match abandoned with two minutes remaining for bad light on 24/11/28 with the score 5-3 to BMH. </t>
        </r>
      </text>
    </comment>
    <comment ref="S122" authorId="0" shapeId="0" xr:uid="{6FDA6979-AD3A-4D74-8AC4-0BD1B30A33C2}">
      <text>
        <r>
          <rPr>
            <b/>
            <sz val="9"/>
            <color indexed="81"/>
            <rFont val="Tahoma"/>
            <family val="2"/>
          </rPr>
          <t>rxl:</t>
        </r>
        <r>
          <rPr>
            <sz val="9"/>
            <color indexed="81"/>
            <rFont val="Tahoma"/>
            <family val="2"/>
          </rPr>
          <t xml:space="preserve">
Times and Observer and Eastern Mercury and Daily News say 1-4 but Chelmsford Chronicle says 1-3 and gives the Chelmsford scorer and this score tallies with table tracking. Clearly this match was reported wrongly in the press as 1-4 but was definitely 1-3</t>
        </r>
      </text>
    </comment>
    <comment ref="Y122" authorId="1" shapeId="0" xr:uid="{8E7FBDCA-9016-4160-8B64-2AC1AF01966B}">
      <text>
        <r>
          <rPr>
            <b/>
            <sz val="9"/>
            <color indexed="81"/>
            <rFont val="Tahoma"/>
            <family val="2"/>
          </rPr>
          <t>Richard Lambert:</t>
        </r>
        <r>
          <rPr>
            <sz val="9"/>
            <color indexed="81"/>
            <rFont val="Tahoma"/>
            <family val="2"/>
          </rPr>
          <t xml:space="preserve">
Observer wrongly advises score as 2-5 - Chelmsford Chronicle advises 2-2 in a full report</t>
        </r>
      </text>
    </comment>
    <comment ref="AP122" authorId="1" shapeId="0" xr:uid="{D6DB415B-F985-4D74-BA20-1E018494239F}">
      <text>
        <r>
          <rPr>
            <b/>
            <sz val="9"/>
            <color indexed="81"/>
            <rFont val="Tahoma"/>
            <family val="2"/>
          </rPr>
          <t>Richard Lambert:</t>
        </r>
        <r>
          <rPr>
            <sz val="9"/>
            <color indexed="81"/>
            <rFont val="Tahoma"/>
            <family val="2"/>
          </rPr>
          <t xml:space="preserve">
scheduled for 06/10/28 but then scratched by Chelmsford according to the Erith Observer - maybe they had a cup tie and it was just the paper's way of showing it</t>
        </r>
      </text>
    </comment>
    <comment ref="AT122" authorId="0" shapeId="0" xr:uid="{942BED8D-093C-4340-BF9B-DD946A7D190E}">
      <text>
        <r>
          <rPr>
            <b/>
            <sz val="9"/>
            <color indexed="81"/>
            <rFont val="Tahoma"/>
            <family val="2"/>
          </rPr>
          <t>rxl:</t>
        </r>
        <r>
          <rPr>
            <sz val="9"/>
            <color indexed="81"/>
            <rFont val="Tahoma"/>
            <family val="2"/>
          </rPr>
          <t xml:space="preserve">
match followed first team game</t>
        </r>
      </text>
    </comment>
    <comment ref="AV122" authorId="1" shapeId="0" xr:uid="{41BD053D-87FD-4139-99DB-7F3BC715F101}">
      <text>
        <r>
          <rPr>
            <b/>
            <sz val="9"/>
            <color indexed="81"/>
            <rFont val="Tahoma"/>
            <family val="2"/>
          </rPr>
          <t>Richard Lambert:</t>
        </r>
        <r>
          <rPr>
            <sz val="9"/>
            <color indexed="81"/>
            <rFont val="Tahoma"/>
            <family val="2"/>
          </rPr>
          <t xml:space="preserve">
moved back a week from 17/11/29</t>
        </r>
      </text>
    </comment>
    <comment ref="AX122" authorId="0" shapeId="0" xr:uid="{9282A37A-7567-42BB-BBB5-8BBE01306070}">
      <text>
        <r>
          <rPr>
            <b/>
            <sz val="9"/>
            <color indexed="81"/>
            <rFont val="Tahoma"/>
            <family val="2"/>
          </rPr>
          <t>rxl:</t>
        </r>
        <r>
          <rPr>
            <sz val="9"/>
            <color indexed="81"/>
            <rFont val="Tahoma"/>
            <family val="2"/>
          </rPr>
          <t xml:space="preserve">
p-p on 16/02/29</t>
        </r>
      </text>
    </comment>
    <comment ref="P125" authorId="0" shapeId="0" xr:uid="{63049558-EFC4-47F2-9040-9FEC8D2047D1}">
      <text>
        <r>
          <rPr>
            <b/>
            <sz val="9"/>
            <color indexed="81"/>
            <rFont val="Tahoma"/>
            <family val="2"/>
          </rPr>
          <t>rxl:</t>
        </r>
        <r>
          <rPr>
            <sz val="9"/>
            <color indexed="81"/>
            <rFont val="Tahoma"/>
            <family val="2"/>
          </rPr>
          <t xml:space="preserve">
Chelmsford Chronicle advises this game finished 2-2 in the result section but the result was undated and although this is the likely fixture it refers to, it didn't mention the return fixture (3-3) a day earlier on 25/12/28. I will stay with the Times result for now which was 3-2 and tallies with the calculated tables. Erith Observer also advises this was 3-2 to Fulham and does mention the other match in detail. Daily News also advises 3-2 in its results section</t>
        </r>
      </text>
    </comment>
    <comment ref="R125" authorId="0" shapeId="0" xr:uid="{0FAF6C0E-B4D7-4E20-AB05-5E09801D2E5D}">
      <text>
        <r>
          <rPr>
            <b/>
            <sz val="9"/>
            <color indexed="81"/>
            <rFont val="Tahoma"/>
            <family val="2"/>
          </rPr>
          <t>rxl:</t>
        </r>
        <r>
          <rPr>
            <sz val="9"/>
            <color indexed="81"/>
            <rFont val="Tahoma"/>
            <family val="2"/>
          </rPr>
          <t xml:space="preserve">
Fulham A's first home league defeat in a season and a half</t>
        </r>
      </text>
    </comment>
    <comment ref="T125" authorId="0" shapeId="0" xr:uid="{44BFFDEA-A693-46CC-8611-E34099AF410C}">
      <text>
        <r>
          <rPr>
            <b/>
            <sz val="9"/>
            <color indexed="81"/>
            <rFont val="Tahoma"/>
            <family val="2"/>
          </rPr>
          <t>rxl:</t>
        </r>
        <r>
          <rPr>
            <sz val="9"/>
            <color indexed="81"/>
            <rFont val="Tahoma"/>
            <family val="2"/>
          </rPr>
          <t xml:space="preserve">
Times says 0-2 but Chelmsford Chronicle and Observer say 0-3 which tallies Hotel Cecil's record so I will go with 0-3. Hendon &amp; Finchley Times also says 0-3.</t>
        </r>
      </text>
    </comment>
    <comment ref="AM125" authorId="0" shapeId="0" xr:uid="{EE144C9E-D941-4BA1-9F25-DAF077C60BB2}">
      <text>
        <r>
          <rPr>
            <b/>
            <sz val="9"/>
            <color indexed="81"/>
            <rFont val="Tahoma"/>
            <family val="2"/>
          </rPr>
          <t>rxl:</t>
        </r>
        <r>
          <rPr>
            <sz val="9"/>
            <color indexed="81"/>
            <rFont val="Tahoma"/>
            <family val="2"/>
          </rPr>
          <t xml:space="preserve">
originally scheduled for 8/12/28 but not played</t>
        </r>
      </text>
    </comment>
    <comment ref="AR125" authorId="0" shapeId="0" xr:uid="{B74C3BD4-8D89-4C1A-B95A-FB39782CD84F}">
      <text>
        <r>
          <rPr>
            <b/>
            <sz val="9"/>
            <color indexed="81"/>
            <rFont val="Tahoma"/>
            <family val="2"/>
          </rPr>
          <t>rxl:</t>
        </r>
        <r>
          <rPr>
            <sz val="9"/>
            <color indexed="81"/>
            <rFont val="Tahoma"/>
            <family val="2"/>
          </rPr>
          <t xml:space="preserve">
Hendon won this match 2-1 but the tables are calculating a 1-1 draw. The tables are out of sync so are at fault!</t>
        </r>
      </text>
    </comment>
    <comment ref="X126" authorId="0" shapeId="0" xr:uid="{A2926F52-8874-4736-8D35-B0A9F4F286D6}">
      <text>
        <r>
          <rPr>
            <b/>
            <sz val="9"/>
            <color indexed="81"/>
            <rFont val="Tahoma"/>
            <family val="2"/>
          </rPr>
          <t>rxl:</t>
        </r>
        <r>
          <rPr>
            <sz val="9"/>
            <color indexed="81"/>
            <rFont val="Tahoma"/>
            <family val="2"/>
          </rPr>
          <t xml:space="preserve">
Chelmsford Chronicle and Observer advise result as 2-0 which tallies for Tate.  Times online wrongly says 2-1  as Hendon &amp; Finchley Times provides a full report confirming 2-0.</t>
        </r>
      </text>
    </comment>
    <comment ref="FZ126" authorId="0" shapeId="0" xr:uid="{C0EF5744-CE26-45A2-9EE5-D85CFCDAD701}">
      <text>
        <r>
          <rPr>
            <b/>
            <sz val="9"/>
            <color indexed="81"/>
            <rFont val="Tahoma"/>
            <family val="2"/>
          </rPr>
          <t>rxl:</t>
        </r>
        <r>
          <rPr>
            <sz val="9"/>
            <color indexed="81"/>
            <rFont val="Tahoma"/>
            <family val="2"/>
          </rPr>
          <t xml:space="preserve">
Hendon Town will require another ground it is reported in April 1929 "judging by the operations that are proceeding at Station Road" - Hendon &amp; Finchley Times - they lost their ground in April it was reported a year later</t>
        </r>
      </text>
    </comment>
    <comment ref="M127" authorId="0" shapeId="0" xr:uid="{A4B5CAA6-8BD5-4045-AF9E-00893A257048}">
      <text>
        <r>
          <rPr>
            <b/>
            <sz val="9"/>
            <color indexed="81"/>
            <rFont val="Tahoma"/>
            <family val="2"/>
          </rPr>
          <t>rxl:</t>
        </r>
        <r>
          <rPr>
            <sz val="9"/>
            <color indexed="81"/>
            <rFont val="Tahoma"/>
            <family val="2"/>
          </rPr>
          <t xml:space="preserve">
Chelmsford Chronicle Hendon &amp; Finchley Times and Observer advise result as 4-1 which tallies.  Times wrongly says 4-2. </t>
        </r>
      </text>
    </comment>
    <comment ref="O128" authorId="0" shapeId="0" xr:uid="{FCAA130B-A728-45A2-81B1-453C26BEAAEE}">
      <text>
        <r>
          <rPr>
            <b/>
            <sz val="9"/>
            <color indexed="81"/>
            <rFont val="Tahoma"/>
            <family val="2"/>
          </rPr>
          <t>rxl:</t>
        </r>
        <r>
          <rPr>
            <sz val="9"/>
            <color indexed="81"/>
            <rFont val="Tahoma"/>
            <family val="2"/>
          </rPr>
          <t xml:space="preserve">
13 straight wins for Hotel Cecil until this defeat</t>
        </r>
      </text>
    </comment>
    <comment ref="AV128" authorId="1" shapeId="0" xr:uid="{8CA15DC7-8FA3-4097-8D56-5B7BEA05F9AA}">
      <text>
        <r>
          <rPr>
            <b/>
            <sz val="9"/>
            <color indexed="81"/>
            <rFont val="Tahoma"/>
            <family val="2"/>
          </rPr>
          <t>Richard Lambert:</t>
        </r>
        <r>
          <rPr>
            <sz val="9"/>
            <color indexed="81"/>
            <rFont val="Tahoma"/>
            <family val="2"/>
          </rPr>
          <t xml:space="preserve">
moved back from 19/01/29 and Leavesden MH hosted Fulham 'A' instead</t>
        </r>
      </text>
    </comment>
    <comment ref="AW128" authorId="0" shapeId="0" xr:uid="{BBDC44C3-999A-4BFA-BCAC-ECDDAB2787E7}">
      <text>
        <r>
          <rPr>
            <b/>
            <sz val="9"/>
            <color indexed="81"/>
            <rFont val="Tahoma"/>
            <family val="2"/>
          </rPr>
          <t>rxl:</t>
        </r>
        <r>
          <rPr>
            <sz val="9"/>
            <color indexed="81"/>
            <rFont val="Tahoma"/>
            <family val="2"/>
          </rPr>
          <t xml:space="preserve">
p-p on 16/02/29</t>
        </r>
      </text>
    </comment>
    <comment ref="T129" authorId="1" shapeId="0" xr:uid="{00E3F431-331F-4EEE-828C-054282D3AC21}">
      <text>
        <r>
          <rPr>
            <b/>
            <sz val="9"/>
            <color indexed="81"/>
            <rFont val="Tahoma"/>
            <family val="2"/>
          </rPr>
          <t>Richard Lambert:</t>
        </r>
        <r>
          <rPr>
            <sz val="9"/>
            <color indexed="81"/>
            <rFont val="Tahoma"/>
            <family val="2"/>
          </rPr>
          <t xml:space="preserve">
I have a dark blue cell here advising 3-2 but Middlesex Independent advises 4-3 in a brief report. Check! - Definitely Chelmsford Chronicle says 3-2 in its results section</t>
        </r>
      </text>
    </comment>
    <comment ref="X130" authorId="0" shapeId="0" xr:uid="{51769F47-7C84-43AC-B82A-C74FB5F19C19}">
      <text>
        <r>
          <rPr>
            <b/>
            <sz val="9"/>
            <color indexed="81"/>
            <rFont val="Tahoma"/>
            <family val="2"/>
          </rPr>
          <t>rxl:</t>
        </r>
        <r>
          <rPr>
            <sz val="9"/>
            <color indexed="81"/>
            <rFont val="Tahoma"/>
            <family val="2"/>
          </rPr>
          <t xml:space="preserve">
Times says 0-1 but Chelmsford Chronicle and Observer say 9-1 and this tallies better with the tables so I will stick with 9-1</t>
        </r>
      </text>
    </comment>
    <comment ref="Y130" authorId="0" shapeId="0" xr:uid="{06B55507-46D4-4ECF-9378-34D9ACB6C1A5}">
      <text>
        <r>
          <rPr>
            <b/>
            <sz val="9"/>
            <color indexed="81"/>
            <rFont val="Tahoma"/>
            <family val="2"/>
          </rPr>
          <t>rxl:</t>
        </r>
        <r>
          <rPr>
            <sz val="9"/>
            <color indexed="81"/>
            <rFont val="Tahoma"/>
            <family val="2"/>
          </rPr>
          <t xml:space="preserve">
Watfod Observer makes it clear that this match was "played at Woolwich"</t>
        </r>
      </text>
    </comment>
    <comment ref="AN130" authorId="1" shapeId="0" xr:uid="{AF934DC3-67D8-4428-AEF8-09E9F63069F2}">
      <text>
        <r>
          <rPr>
            <b/>
            <sz val="9"/>
            <color indexed="81"/>
            <rFont val="Tahoma"/>
            <family val="2"/>
          </rPr>
          <t>Richard Lambert:</t>
        </r>
        <r>
          <rPr>
            <sz val="9"/>
            <color indexed="81"/>
            <rFont val="Tahoma"/>
            <family val="2"/>
          </rPr>
          <t xml:space="preserve">
brought forward from 24/11/28</t>
        </r>
      </text>
    </comment>
    <comment ref="AO130" authorId="1" shapeId="0" xr:uid="{429BC995-C717-48F4-B9FA-0500EC2C8086}">
      <text>
        <r>
          <rPr>
            <b/>
            <sz val="9"/>
            <color indexed="81"/>
            <rFont val="Tahoma"/>
            <family val="2"/>
          </rPr>
          <t>Richard Lambert:</t>
        </r>
        <r>
          <rPr>
            <sz val="9"/>
            <color indexed="81"/>
            <rFont val="Tahoma"/>
            <family val="2"/>
          </rPr>
          <t xml:space="preserve">
p-p on 16/03/29</t>
        </r>
      </text>
    </comment>
    <comment ref="AQ130" authorId="1" shapeId="0" xr:uid="{2FA671C7-64D0-428C-B7C8-BBE7A6C06D1D}">
      <text>
        <r>
          <rPr>
            <b/>
            <sz val="9"/>
            <color indexed="81"/>
            <rFont val="Tahoma"/>
            <family val="2"/>
          </rPr>
          <t>Richard Lambert:</t>
        </r>
        <r>
          <rPr>
            <sz val="9"/>
            <color indexed="81"/>
            <rFont val="Tahoma"/>
            <family val="2"/>
          </rPr>
          <t xml:space="preserve">
brought forward from 30/03/29 to 19/01/29</t>
        </r>
      </text>
    </comment>
    <comment ref="AS130" authorId="1" shapeId="0" xr:uid="{4EB058D9-CC50-4B1E-AB82-B16602B0F431}">
      <text>
        <r>
          <rPr>
            <b/>
            <sz val="9"/>
            <color indexed="81"/>
            <rFont val="Tahoma"/>
            <family val="2"/>
          </rPr>
          <t>Richard Lambert:</t>
        </r>
        <r>
          <rPr>
            <sz val="9"/>
            <color indexed="81"/>
            <rFont val="Tahoma"/>
            <family val="2"/>
          </rPr>
          <t xml:space="preserve">
p-p on 10/11/28</t>
        </r>
      </text>
    </comment>
    <comment ref="AT130" authorId="1" shapeId="0" xr:uid="{A1456A8D-AE9A-4729-850B-31D9B3544406}">
      <text>
        <r>
          <rPr>
            <b/>
            <sz val="9"/>
            <color indexed="81"/>
            <rFont val="Tahoma"/>
            <family val="2"/>
          </rPr>
          <t>Richard Lambert:</t>
        </r>
        <r>
          <rPr>
            <sz val="9"/>
            <color indexed="81"/>
            <rFont val="Tahoma"/>
            <family val="2"/>
          </rPr>
          <t xml:space="preserve">
brought forward from 02/03/29</t>
        </r>
      </text>
    </comment>
    <comment ref="AU130" authorId="0" shapeId="0" xr:uid="{963BD3BE-C368-41D5-B5D9-BC82464AE8F3}">
      <text>
        <r>
          <rPr>
            <b/>
            <sz val="9"/>
            <color indexed="81"/>
            <rFont val="Tahoma"/>
            <family val="2"/>
          </rPr>
          <t>rxl:</t>
        </r>
        <r>
          <rPr>
            <sz val="9"/>
            <color indexed="81"/>
            <rFont val="Tahoma"/>
            <family val="2"/>
          </rPr>
          <t xml:space="preserve">
originally scheduled for 27/10/28 but moved back</t>
        </r>
      </text>
    </comment>
    <comment ref="AY130" authorId="0" shapeId="0" xr:uid="{BDBFEE8D-19E6-4F46-9899-2D817C59DD2A}">
      <text>
        <r>
          <rPr>
            <b/>
            <sz val="9"/>
            <color indexed="81"/>
            <rFont val="Tahoma"/>
            <family val="2"/>
          </rPr>
          <t>rxl:</t>
        </r>
        <r>
          <rPr>
            <sz val="9"/>
            <color indexed="81"/>
            <rFont val="Tahoma"/>
            <family val="2"/>
          </rPr>
          <t xml:space="preserve">
Watford Observer makes it clear that this match was "played at Woolwich" - However, the fixture list for Leavesden this season in Watford Observer shows this as a scheduled home match so I think it was stiill a Leavesden home match</t>
        </r>
      </text>
    </comment>
    <comment ref="N131" authorId="0" shapeId="0" xr:uid="{558DDE2C-CE3D-4B48-B8A8-CA6380DC9832}">
      <text>
        <r>
          <rPr>
            <b/>
            <sz val="9"/>
            <color indexed="81"/>
            <rFont val="Tahoma"/>
            <family val="2"/>
          </rPr>
          <t>rxl:</t>
        </r>
        <r>
          <rPr>
            <sz val="9"/>
            <color indexed="81"/>
            <rFont val="Tahoma"/>
            <family val="2"/>
          </rPr>
          <t xml:space="preserve">
Chelmsford Chronicle and Observer say this was 3-0 which tallies with table calculations - not 2-0 as advised in The Times. Hendon &amp; Finchley Times provides a match report confirming 3-0</t>
        </r>
      </text>
    </comment>
    <comment ref="Q131" authorId="0" shapeId="0" xr:uid="{DE41EF9A-92EF-4E9B-A36A-6E4877D3F930}">
      <text>
        <r>
          <rPr>
            <b/>
            <sz val="9"/>
            <color indexed="81"/>
            <rFont val="Tahoma"/>
            <family val="2"/>
          </rPr>
          <t>rxl:</t>
        </r>
        <r>
          <rPr>
            <sz val="9"/>
            <color indexed="81"/>
            <rFont val="Tahoma"/>
            <family val="2"/>
          </rPr>
          <t xml:space="preserve">
Chelmsford Chronicle, Hendon &amp; Finchley Times and Observer advise this result as 4-2 which tallies with my table calculations - not 4-1 as advised by the Times. </t>
        </r>
      </text>
    </comment>
    <comment ref="GO131" authorId="0" shapeId="0" xr:uid="{68688F13-91EB-44AD-909D-067B43E538A4}">
      <text>
        <r>
          <rPr>
            <b/>
            <sz val="9"/>
            <color indexed="81"/>
            <rFont val="Tahoma"/>
            <family val="2"/>
          </rPr>
          <t>rxl:</t>
        </r>
        <r>
          <rPr>
            <sz val="9"/>
            <color indexed="81"/>
            <rFont val="Tahoma"/>
            <family val="2"/>
          </rPr>
          <t xml:space="preserve">
based on previous table which of course was already wrong in this area</t>
        </r>
      </text>
    </comment>
    <comment ref="O132" authorId="1" shapeId="0" xr:uid="{68FD22D4-81FE-43C7-860B-B07D3C3DA3C7}">
      <text>
        <r>
          <rPr>
            <b/>
            <sz val="9"/>
            <color indexed="81"/>
            <rFont val="Tahoma"/>
            <family val="2"/>
          </rPr>
          <t>Richard Lambert:</t>
        </r>
        <r>
          <rPr>
            <sz val="9"/>
            <color indexed="81"/>
            <rFont val="Tahoma"/>
            <family val="2"/>
          </rPr>
          <t xml:space="preserve">
Observer wrongly advises the score as 2-1</t>
        </r>
      </text>
    </comment>
    <comment ref="U132" authorId="0" shapeId="0" xr:uid="{191FF5B3-C590-4E51-947A-AC60E60D6183}">
      <text>
        <r>
          <rPr>
            <b/>
            <sz val="9"/>
            <color indexed="81"/>
            <rFont val="Tahoma"/>
            <family val="2"/>
          </rPr>
          <t>rxl:</t>
        </r>
        <r>
          <rPr>
            <sz val="9"/>
            <color indexed="81"/>
            <rFont val="Tahoma"/>
            <family val="2"/>
          </rPr>
          <t xml:space="preserve">
likely to be 0-8 or 0-9 but unconfirmed as Tate's GD is all over the place on the League tables and final table is likely incorrect.  Middlesex Chronicle confirms 0-8 in a full report</t>
        </r>
      </text>
    </comment>
    <comment ref="AP132" authorId="1" shapeId="0" xr:uid="{15639D3F-239A-4D4B-9F4C-61AAC90C6E33}">
      <text>
        <r>
          <rPr>
            <b/>
            <sz val="9"/>
            <color indexed="81"/>
            <rFont val="Tahoma"/>
            <family val="2"/>
          </rPr>
          <t>Richard Lambert:</t>
        </r>
        <r>
          <rPr>
            <sz val="9"/>
            <color indexed="81"/>
            <rFont val="Tahoma"/>
            <family val="2"/>
          </rPr>
          <t xml:space="preserve">
scheduled for 03/11/28 but moved back or p-p</t>
        </r>
      </text>
    </comment>
    <comment ref="R133" authorId="0" shapeId="0" xr:uid="{D3C398A7-AF80-4FD9-9DC1-E27754997228}">
      <text>
        <r>
          <rPr>
            <b/>
            <sz val="9"/>
            <color indexed="81"/>
            <rFont val="Tahoma"/>
            <family val="2"/>
          </rPr>
          <t>rxl:</t>
        </r>
        <r>
          <rPr>
            <sz val="9"/>
            <color indexed="81"/>
            <rFont val="Tahoma"/>
            <family val="2"/>
          </rPr>
          <t xml:space="preserve">
Hendon finished with nine fit men and conceded both goals in the last 15 minutes</t>
        </r>
      </text>
    </comment>
    <comment ref="S133" authorId="0" shapeId="0" xr:uid="{0444A2DB-8A30-4098-AA6B-0502ADAC1352}">
      <text>
        <r>
          <rPr>
            <b/>
            <sz val="9"/>
            <color indexed="81"/>
            <rFont val="Tahoma"/>
            <family val="2"/>
          </rPr>
          <t>rxl:</t>
        </r>
        <r>
          <rPr>
            <sz val="9"/>
            <color indexed="81"/>
            <rFont val="Tahoma"/>
            <family val="2"/>
          </rPr>
          <t xml:space="preserve">
table calculations indicate a 4-1 win  for Holland Athletic but this doesn't tally with the Holland record even though it tallies with the WP one. Walthamstow Post advises 1-4.</t>
        </r>
      </text>
    </comment>
    <comment ref="V133" authorId="1" shapeId="0" xr:uid="{34BBF849-5CF1-4717-A680-11E5AAB59499}">
      <text>
        <r>
          <rPr>
            <b/>
            <sz val="9"/>
            <color indexed="81"/>
            <rFont val="Tahoma"/>
            <family val="2"/>
          </rPr>
          <t>Richard Lambert:</t>
        </r>
        <r>
          <rPr>
            <sz val="9"/>
            <color indexed="81"/>
            <rFont val="Tahoma"/>
            <family val="2"/>
          </rPr>
          <t xml:space="preserve">
The Times and Hendon &amp; Finchley Times and daily News say 4-0 which tallies but The Observer says 4-1. Watford Observer has no report. I am happy with 4-0 for now.</t>
        </r>
      </text>
    </comment>
    <comment ref="AV133" authorId="1" shapeId="0" xr:uid="{54E54633-7F53-44EA-9F9C-91C85AA537AC}">
      <text>
        <r>
          <rPr>
            <b/>
            <sz val="9"/>
            <color indexed="81"/>
            <rFont val="Tahoma"/>
            <family val="2"/>
          </rPr>
          <t>Richard Lambert:</t>
        </r>
        <r>
          <rPr>
            <sz val="9"/>
            <color indexed="81"/>
            <rFont val="Tahoma"/>
            <family val="2"/>
          </rPr>
          <t xml:space="preserve">
p-p on 03/11/28 and Leavesden hosted Chelmsford instead</t>
        </r>
      </text>
    </comment>
    <comment ref="N139" authorId="0" shapeId="0" xr:uid="{9DBE6BE6-7E25-424D-A58E-530268F35111}">
      <text>
        <r>
          <rPr>
            <b/>
            <sz val="9"/>
            <color indexed="81"/>
            <rFont val="Tahoma"/>
            <family val="2"/>
          </rPr>
          <t>rxl:</t>
        </r>
        <r>
          <rPr>
            <sz val="9"/>
            <color indexed="81"/>
            <rFont val="Tahoma"/>
            <family val="2"/>
          </rPr>
          <t xml:space="preserve">
game played at Brentwood</t>
        </r>
      </text>
    </comment>
    <comment ref="S139" authorId="0" shapeId="0" xr:uid="{B9056220-406E-4DCB-81B8-FCDDF3461C78}">
      <text>
        <r>
          <rPr>
            <b/>
            <sz val="9"/>
            <color indexed="81"/>
            <rFont val="Tahoma"/>
            <family val="2"/>
          </rPr>
          <t>rxl:</t>
        </r>
        <r>
          <rPr>
            <sz val="9"/>
            <color indexed="81"/>
            <rFont val="Tahoma"/>
            <family val="2"/>
          </rPr>
          <t xml:space="preserve">
both matches were played at Park Royal - this was the official Beckenham home match - Observer says 11-1 but the Times says 11-0 which tallies and Beckenham Journal confirms this.
</t>
        </r>
      </text>
    </comment>
    <comment ref="U139" authorId="0" shapeId="0" xr:uid="{4B41FD45-AFAB-4ACA-AB26-09F577558CEF}">
      <text>
        <r>
          <rPr>
            <b/>
            <sz val="9"/>
            <color indexed="81"/>
            <rFont val="Tahoma"/>
            <family val="2"/>
          </rPr>
          <t>rxl:</t>
        </r>
        <r>
          <rPr>
            <sz val="9"/>
            <color indexed="81"/>
            <rFont val="Tahoma"/>
            <family val="2"/>
          </rPr>
          <t xml:space="preserve">
My source says 0-2 but table calculations indicate that this may have been 0-3 as it tallies both teams GD. Hendon &amp; Finchley Times confirms 0-3 in a full report as does Eastern Mercury.</t>
        </r>
      </text>
    </comment>
    <comment ref="V139" authorId="0" shapeId="0" xr:uid="{0535B97E-BAE4-4AD2-A31A-0635E8726655}">
      <text>
        <r>
          <rPr>
            <b/>
            <sz val="9"/>
            <color indexed="81"/>
            <rFont val="Tahoma"/>
            <family val="2"/>
          </rPr>
          <t>rxl:</t>
        </r>
        <r>
          <rPr>
            <sz val="9"/>
            <color indexed="81"/>
            <rFont val="Tahoma"/>
            <family val="2"/>
          </rPr>
          <t xml:space="preserve">
originally scheduled for 3/5/30 but was not played on this date as Beckenham visited Brentwood MH instead - Beckenham Journal makes no reference to this result. Check!
match was due to be played at Hurrel Row Recreation Ground which was loaned by the Beckenham Urban District Council - I am happy that this match wasn't ever played, but awarded to Tate Institute with a 0-0 scoreline.</t>
        </r>
      </text>
    </comment>
    <comment ref="W139" authorId="0" shapeId="0" xr:uid="{6E0AF2F4-3285-45FF-861B-8F5C996EC9C3}">
      <text>
        <r>
          <rPr>
            <b/>
            <sz val="9"/>
            <color indexed="81"/>
            <rFont val="Tahoma"/>
            <family val="2"/>
          </rPr>
          <t>rxl:</t>
        </r>
        <r>
          <rPr>
            <sz val="9"/>
            <color indexed="81"/>
            <rFont val="Tahoma"/>
            <family val="2"/>
          </rPr>
          <t xml:space="preserve">
This match was switched to be played at UGB as Beckenham's ground was not available behind Kempton's. This was Beckenham's official home match</t>
        </r>
      </text>
    </comment>
    <comment ref="AN139" authorId="0" shapeId="0" xr:uid="{2C925432-A677-402A-BB9B-7D2C683E5555}">
      <text>
        <r>
          <rPr>
            <b/>
            <sz val="9"/>
            <color indexed="81"/>
            <rFont val="Tahoma"/>
            <family val="2"/>
          </rPr>
          <t>rxl:</t>
        </r>
        <r>
          <rPr>
            <sz val="9"/>
            <color indexed="81"/>
            <rFont val="Tahoma"/>
            <family val="2"/>
          </rPr>
          <t xml:space="preserve">
match was due to be played at Hurrel Row Recreation Ground which was loaned by the Beckenham Urban District Counci, but the game was played at Brentwood</t>
        </r>
      </text>
    </comment>
    <comment ref="AO139" authorId="1" shapeId="0" xr:uid="{76991A5E-EDFE-4425-8776-805052F5021E}">
      <text>
        <r>
          <rPr>
            <b/>
            <sz val="9"/>
            <color indexed="81"/>
            <rFont val="Tahoma"/>
            <family val="2"/>
          </rPr>
          <t>Richard Lambert:</t>
        </r>
        <r>
          <rPr>
            <sz val="9"/>
            <color indexed="81"/>
            <rFont val="Tahoma"/>
            <family val="2"/>
          </rPr>
          <t xml:space="preserve">
match was due to be played at their new ground in Harrington Road, but the ground fell through and they played it at a ground loaned by Mr Kempton. Not sure how long they played there.</t>
        </r>
      </text>
    </comment>
    <comment ref="AQ139" authorId="1" shapeId="0" xr:uid="{6C2B76BD-3793-4DF6-AF7A-9A97480B41D0}">
      <text>
        <r>
          <rPr>
            <b/>
            <sz val="9"/>
            <color indexed="81"/>
            <rFont val="Tahoma"/>
            <family val="2"/>
          </rPr>
          <t>Richard Lambert:</t>
        </r>
        <r>
          <rPr>
            <sz val="9"/>
            <color indexed="81"/>
            <rFont val="Tahoma"/>
            <family val="2"/>
          </rPr>
          <t xml:space="preserve">
match played at Hurrel Row Recreation Ground which was loaned by the Beckenham Urban District Council</t>
        </r>
      </text>
    </comment>
    <comment ref="AR139" authorId="1" shapeId="0" xr:uid="{3748F7E6-1D13-464D-A756-96C4F0A609B3}">
      <text>
        <r>
          <rPr>
            <b/>
            <sz val="9"/>
            <color indexed="81"/>
            <rFont val="Tahoma"/>
            <family val="2"/>
          </rPr>
          <t>Richard Lambert:</t>
        </r>
        <r>
          <rPr>
            <sz val="9"/>
            <color indexed="81"/>
            <rFont val="Tahoma"/>
            <family val="2"/>
          </rPr>
          <t xml:space="preserve">
match played at Hurrel Row Recreation Ground which was loaned by the Beckenham Urban District Council</t>
        </r>
      </text>
    </comment>
    <comment ref="AS139" authorId="0" shapeId="0" xr:uid="{87938403-96B2-4D68-BDC2-B2610520E95C}">
      <text>
        <r>
          <rPr>
            <b/>
            <sz val="9"/>
            <color indexed="81"/>
            <rFont val="Tahoma"/>
            <family val="2"/>
          </rPr>
          <t>rxl:</t>
        </r>
        <r>
          <rPr>
            <sz val="9"/>
            <color indexed="81"/>
            <rFont val="Tahoma"/>
            <family val="2"/>
          </rPr>
          <t xml:space="preserve">
both matches were played at Park Royal - this was the Beckenham home match and was originally scheduled for 30/11/29 </t>
        </r>
      </text>
    </comment>
    <comment ref="AV139" authorId="0" shapeId="0" xr:uid="{13FB238B-AD52-437D-946A-F1188B9DC854}">
      <text>
        <r>
          <rPr>
            <b/>
            <sz val="9"/>
            <color indexed="81"/>
            <rFont val="Tahoma"/>
            <family val="2"/>
          </rPr>
          <t>rxl:</t>
        </r>
        <r>
          <rPr>
            <sz val="9"/>
            <color indexed="81"/>
            <rFont val="Tahoma"/>
            <family val="2"/>
          </rPr>
          <t xml:space="preserve">
originally scheduled for 3/5/30 but was not played on this date as Beckenham visited Brentwood MH instead - Beckenham Journal makes no reference to this result. Check!
match was due to be played at Hurrel Row Recreation Ground which was loaned by the Beckenham Urban District Council - I am happy that this match wasn't ever played, but awarded to Tate Institute with a 0-0 scoreline.</t>
        </r>
      </text>
    </comment>
    <comment ref="AW139" authorId="0" shapeId="0" xr:uid="{A0EAA76A-5BC6-4D6B-A93A-F203D508D7E6}">
      <text>
        <r>
          <rPr>
            <b/>
            <sz val="9"/>
            <color indexed="81"/>
            <rFont val="Tahoma"/>
            <family val="2"/>
          </rPr>
          <t>rxl:</t>
        </r>
        <r>
          <rPr>
            <sz val="9"/>
            <color indexed="81"/>
            <rFont val="Tahoma"/>
            <family val="2"/>
          </rPr>
          <t xml:space="preserve">
This match was switched to be played at UGB as Beckenham's ground was not available behind Kempton's. This was Beckenham's official home match</t>
        </r>
      </text>
    </comment>
    <comment ref="AY139" authorId="0" shapeId="0" xr:uid="{EF58EC46-A53A-4380-8B2E-16BD94A7726D}">
      <text>
        <r>
          <rPr>
            <b/>
            <sz val="9"/>
            <color indexed="81"/>
            <rFont val="Tahoma"/>
            <family val="2"/>
          </rPr>
          <t>rxl:</t>
        </r>
        <r>
          <rPr>
            <sz val="9"/>
            <color indexed="81"/>
            <rFont val="Tahoma"/>
            <family val="2"/>
          </rPr>
          <t xml:space="preserve">
originally scheduled for 23/11/29 but moved back or p-p - match played at Hurrel Row Recreation Ground which was loaned by the Beckenham Urban District Counci</t>
        </r>
      </text>
    </comment>
    <comment ref="FZ139" authorId="1" shapeId="0" xr:uid="{C620F46C-BBBE-45CB-86F1-1E1FFA0BA9D2}">
      <text>
        <r>
          <rPr>
            <b/>
            <sz val="9"/>
            <color indexed="81"/>
            <rFont val="Tahoma"/>
            <family val="2"/>
          </rPr>
          <t>Richard Lambert:</t>
        </r>
        <r>
          <rPr>
            <sz val="9"/>
            <color indexed="81"/>
            <rFont val="Tahoma"/>
            <family val="2"/>
          </rPr>
          <t xml:space="preserve">
I had Stanhope Grove here based on the Beckenham history but Beckenham Journal says the new ground this season was at the Abbey Field, also referred to as the Abbey School Ground. I think this was a temporary ground and Beckenham moved to Stanhope Grove afterwards, probably. The temporary ground was listed as behind Kempton's and about 50 yards beyond the entrance to last season's ground! Theie ground was not available on 07/09/29 and so it was played away, but the game on 14/09/29 v Epsom was played in Beckenham somewhere. The following week, 21/09/29 the game was due to be played at the previous season's temporary ground again! Presume they moved to the Abbey School ground later in the season. Other games were played away until 14/04/30 when the match was played at Hurrel Row Recreation Ground, which was loaned by the Beckenham Urban District Council and a few more matches were played there by the second eleven.</t>
        </r>
      </text>
    </comment>
    <comment ref="T140" authorId="0" shapeId="0" xr:uid="{B7D94933-10F1-4350-B84E-89DFFF753ED7}">
      <text>
        <r>
          <rPr>
            <b/>
            <sz val="9"/>
            <color indexed="81"/>
            <rFont val="Tahoma"/>
            <family val="2"/>
          </rPr>
          <t>rxl:</t>
        </r>
        <r>
          <rPr>
            <sz val="9"/>
            <color indexed="81"/>
            <rFont val="Tahoma"/>
            <family val="2"/>
          </rPr>
          <t xml:space="preserve">
Times online says 7-1 but Chelmsford Chronicle and Beckenham Journal says 7-0. Romford history book says 7-0 but League table calculations also indicate 7-1. I think this was 7-1. Still looking for a report though.</t>
        </r>
      </text>
    </comment>
    <comment ref="W140" authorId="1" shapeId="0" xr:uid="{AD562F57-3954-4E0C-AC54-62099A8D9E0B}">
      <text>
        <r>
          <rPr>
            <b/>
            <sz val="9"/>
            <color indexed="81"/>
            <rFont val="Tahoma"/>
            <family val="2"/>
          </rPr>
          <t>Richard Lambert:</t>
        </r>
        <r>
          <rPr>
            <sz val="9"/>
            <color indexed="81"/>
            <rFont val="Tahoma"/>
            <family val="2"/>
          </rPr>
          <t xml:space="preserve">
The Times and Beckenham Journal say 0-2 which tallies for both clubs while Observer online and Eastern Mercury  says 0-5 which was clearly an error.</t>
        </r>
      </text>
    </comment>
    <comment ref="Y140" authorId="0" shapeId="0" xr:uid="{C1916C97-B4E8-49EC-9B39-F610504E5EE4}">
      <text>
        <r>
          <rPr>
            <b/>
            <sz val="9"/>
            <color indexed="81"/>
            <rFont val="Tahoma"/>
            <family val="2"/>
          </rPr>
          <t>rxl:</t>
        </r>
        <r>
          <rPr>
            <sz val="9"/>
            <color indexed="81"/>
            <rFont val="Tahoma"/>
            <family val="2"/>
          </rPr>
          <t xml:space="preserve">
The Times or Chelmsford Chronicle say 2-5 as does the Eastern Mercury and Beckenham Journal which tallies but South London Press says 0-5 which doesn't tally and I think is an error, so will stay with - for now.</t>
        </r>
      </text>
    </comment>
    <comment ref="AO140" authorId="0" shapeId="0" xr:uid="{5132D766-6FCA-411B-B2EA-9132EF069E2B}">
      <text>
        <r>
          <rPr>
            <b/>
            <sz val="9"/>
            <color indexed="81"/>
            <rFont val="Tahoma"/>
            <family val="2"/>
          </rPr>
          <t>rxl:</t>
        </r>
        <r>
          <rPr>
            <sz val="9"/>
            <color indexed="81"/>
            <rFont val="Tahoma"/>
            <family val="2"/>
          </rPr>
          <t xml:space="preserve">
was originally due to be at Chelmsford but fixture switched to Brentwood</t>
        </r>
      </text>
    </comment>
    <comment ref="AR140" authorId="0" shapeId="0" xr:uid="{D0B09EF5-7C96-4A37-A7A4-E89BA871E9B9}">
      <text>
        <r>
          <rPr>
            <b/>
            <sz val="9"/>
            <color indexed="81"/>
            <rFont val="Tahoma"/>
            <family val="2"/>
          </rPr>
          <t>rxl:</t>
        </r>
        <r>
          <rPr>
            <sz val="9"/>
            <color indexed="81"/>
            <rFont val="Tahoma"/>
            <family val="2"/>
          </rPr>
          <t xml:space="preserve">
this match was played after 21/09/29 and before or on 28/09/29 and resulted in a 2-2 draw according to table calculations but I have no result confirmation yet. Likely to have been midweek as many of these two pairings were, including one the week before this - see return fixture comments</t>
        </r>
      </text>
    </comment>
    <comment ref="AS141" authorId="0" shapeId="0" xr:uid="{B80F749E-AF72-4939-895C-115016191B7A}">
      <text>
        <r>
          <rPr>
            <b/>
            <sz val="9"/>
            <color indexed="81"/>
            <rFont val="Tahoma"/>
            <family val="2"/>
          </rPr>
          <t>rxl:</t>
        </r>
        <r>
          <rPr>
            <sz val="9"/>
            <color indexed="81"/>
            <rFont val="Tahoma"/>
            <family val="2"/>
          </rPr>
          <t xml:space="preserve">
game followed the first team match and Gilbey played in both matches, missing a penalty in this match</t>
        </r>
      </text>
    </comment>
    <comment ref="AU141" authorId="0" shapeId="0" xr:uid="{6952268F-CF6B-4654-B21F-366212033481}">
      <text>
        <r>
          <rPr>
            <b/>
            <sz val="9"/>
            <color indexed="81"/>
            <rFont val="Tahoma"/>
            <family val="2"/>
          </rPr>
          <t>rxl:</t>
        </r>
        <r>
          <rPr>
            <sz val="9"/>
            <color indexed="81"/>
            <rFont val="Tahoma"/>
            <family val="2"/>
          </rPr>
          <t xml:space="preserve">
originally scheduled for 07/09/29</t>
        </r>
      </text>
    </comment>
    <comment ref="AX141" authorId="0" shapeId="0" xr:uid="{EDA0D598-FD21-4798-89C9-283940B1FA2B}">
      <text>
        <r>
          <rPr>
            <b/>
            <sz val="9"/>
            <color indexed="81"/>
            <rFont val="Tahoma"/>
            <family val="2"/>
          </rPr>
          <t>rxl:</t>
        </r>
        <r>
          <rPr>
            <sz val="9"/>
            <color indexed="81"/>
            <rFont val="Tahoma"/>
            <family val="2"/>
          </rPr>
          <t xml:space="preserve">
originally scheduled for 3/5/30 but not played that day - not clear if it were played at all </t>
        </r>
      </text>
    </comment>
    <comment ref="O142" authorId="0" shapeId="0" xr:uid="{F902FE81-318C-400A-BCE7-B8E2C8658DFC}">
      <text>
        <r>
          <rPr>
            <b/>
            <sz val="9"/>
            <color indexed="81"/>
            <rFont val="Tahoma"/>
            <family val="2"/>
          </rPr>
          <t>rxl:</t>
        </r>
        <r>
          <rPr>
            <sz val="9"/>
            <color indexed="81"/>
            <rFont val="Tahoma"/>
            <family val="2"/>
          </rPr>
          <t xml:space="preserve">
Times online wrongly says this was 3-1 but Chelmsford Chronicle and Epsom papers say 2-1 and I also have two scorers for this match </t>
        </r>
      </text>
    </comment>
    <comment ref="AR142" authorId="0" shapeId="0" xr:uid="{D47EA635-B304-4760-878A-7BEB0B5FAC04}">
      <text>
        <r>
          <rPr>
            <b/>
            <sz val="9"/>
            <color indexed="81"/>
            <rFont val="Tahoma"/>
            <family val="2"/>
          </rPr>
          <t>rxl:</t>
        </r>
        <r>
          <rPr>
            <sz val="9"/>
            <color indexed="81"/>
            <rFont val="Tahoma"/>
            <family val="2"/>
          </rPr>
          <t xml:space="preserve">
originally scheduled for 30/11/29 but p-p for a Surrey Intermediate Cup tie for Epsom - eventually played midweek between 26/4/30 and 3/5/30 - reported 06/05/30 in Eastern Mercury - check Epsom Herald - Beckenham Journal confirms that the match was played on Monday 28/04/30</t>
        </r>
      </text>
    </comment>
    <comment ref="AU142" authorId="0" shapeId="0" xr:uid="{89F4CC67-6E52-4C5A-A0D1-839F4158DF90}">
      <text>
        <r>
          <rPr>
            <b/>
            <sz val="9"/>
            <color indexed="81"/>
            <rFont val="Tahoma"/>
            <family val="2"/>
          </rPr>
          <t>rxl:</t>
        </r>
        <r>
          <rPr>
            <sz val="9"/>
            <color indexed="81"/>
            <rFont val="Tahoma"/>
            <family val="2"/>
          </rPr>
          <t xml:space="preserve">
originally abandoned on 11/1/30 due to fog. Score Epsom 1-2 Standard Telephones at the time</t>
        </r>
      </text>
    </comment>
    <comment ref="S143" authorId="0" shapeId="0" xr:uid="{392D1454-00A1-4964-8142-6F553F2F693E}">
      <text>
        <r>
          <rPr>
            <b/>
            <sz val="9"/>
            <color indexed="81"/>
            <rFont val="Tahoma"/>
            <family val="2"/>
          </rPr>
          <t>rxl:</t>
        </r>
        <r>
          <rPr>
            <sz val="9"/>
            <color indexed="81"/>
            <rFont val="Tahoma"/>
            <family val="2"/>
          </rPr>
          <t xml:space="preserve">
abandoned on 16/11/29 due to bad light with Park Royal leading 3-0 according to Times online but 5-0 according to Chelmsford Chronicle, Daily News and Observer. Erith Observer confirms the abandoned match was 0-5 due to a late arrival from Park Royal</t>
        </r>
      </text>
    </comment>
    <comment ref="AS143" authorId="0" shapeId="0" xr:uid="{65EE1A01-6368-4F83-B39F-5B7729382C8E}">
      <text>
        <r>
          <rPr>
            <b/>
            <sz val="9"/>
            <color indexed="81"/>
            <rFont val="Tahoma"/>
            <family val="2"/>
          </rPr>
          <t>rxl:</t>
        </r>
        <r>
          <rPr>
            <sz val="9"/>
            <color indexed="81"/>
            <rFont val="Tahoma"/>
            <family val="2"/>
          </rPr>
          <t xml:space="preserve">
abandoned on 16/11/29 due to bad light with Park Royal leading 3-0 according to Times online but 5-0 according to Chelmsford Chronicle and Observer. Erith Observer confirms the abandoned match was 0-5 due to a late arrival from Park Royal</t>
        </r>
      </text>
    </comment>
    <comment ref="AU143" authorId="0" shapeId="0" xr:uid="{FCBE19E4-705F-4A9A-AB34-3B7E36614EBA}">
      <text>
        <r>
          <rPr>
            <b/>
            <sz val="9"/>
            <color indexed="81"/>
            <rFont val="Tahoma"/>
            <family val="2"/>
          </rPr>
          <t>rxl:</t>
        </r>
        <r>
          <rPr>
            <sz val="9"/>
            <color indexed="81"/>
            <rFont val="Tahoma"/>
            <family val="2"/>
          </rPr>
          <t xml:space="preserve">
originally due to be at Standard Telephones but the fixture was switched to Erith at quite late notice.</t>
        </r>
      </text>
    </comment>
    <comment ref="AY143" authorId="1" shapeId="0" xr:uid="{9A656191-F395-41DC-AADF-45150577B0DD}">
      <text>
        <r>
          <rPr>
            <b/>
            <sz val="9"/>
            <color indexed="81"/>
            <rFont val="Tahoma"/>
            <family val="2"/>
          </rPr>
          <t>Richard Lambert:</t>
        </r>
        <r>
          <rPr>
            <sz val="9"/>
            <color indexed="81"/>
            <rFont val="Tahoma"/>
            <family val="2"/>
          </rPr>
          <t xml:space="preserve">
"very poor attendance" - Erith Observer</t>
        </r>
      </text>
    </comment>
    <comment ref="AZ143" authorId="0" shapeId="0" xr:uid="{166927F8-B414-4F9A-A869-07396AEF0F98}">
      <text>
        <r>
          <rPr>
            <b/>
            <sz val="9"/>
            <color indexed="81"/>
            <rFont val="Tahoma"/>
            <family val="2"/>
          </rPr>
          <t>rxl:</t>
        </r>
        <r>
          <rPr>
            <sz val="9"/>
            <color indexed="81"/>
            <rFont val="Tahoma"/>
            <family val="2"/>
          </rPr>
          <t xml:space="preserve">
originally scheduled for 12/10/29 but not played due to a Hotel Cecil Cup tie </t>
        </r>
      </text>
    </comment>
    <comment ref="M144" authorId="0" shapeId="0" xr:uid="{7B159022-50D2-4D02-A570-0791B711AD72}">
      <text>
        <r>
          <rPr>
            <b/>
            <sz val="9"/>
            <color indexed="81"/>
            <rFont val="Tahoma"/>
            <family val="2"/>
          </rPr>
          <t>rxl:</t>
        </r>
        <r>
          <rPr>
            <sz val="9"/>
            <color indexed="81"/>
            <rFont val="Tahoma"/>
            <family val="2"/>
          </rPr>
          <t xml:space="preserve">
originally abandoned with 14 minutes remaining on 02/11/29 for bad light with the score at 2-2 due to a late arrival from Beckenham due to a problem with the brakes on the charabanc!</t>
        </r>
      </text>
    </comment>
    <comment ref="S144" authorId="0" shapeId="0" xr:uid="{1407B69E-8402-4CC9-84AE-8658A284B53B}">
      <text>
        <r>
          <rPr>
            <b/>
            <sz val="9"/>
            <color indexed="81"/>
            <rFont val="Tahoma"/>
            <family val="2"/>
          </rPr>
          <t>rxl:</t>
        </r>
        <r>
          <rPr>
            <sz val="9"/>
            <color indexed="81"/>
            <rFont val="Tahoma"/>
            <family val="2"/>
          </rPr>
          <t xml:space="preserve">
abandoned 10 minutes from time on 15/02/30 for a snowstorm with the score 3-3</t>
        </r>
      </text>
    </comment>
    <comment ref="AM144" authorId="0" shapeId="0" xr:uid="{D5B37179-E52C-4A9A-996C-D85169848360}">
      <text>
        <r>
          <rPr>
            <b/>
            <sz val="9"/>
            <color indexed="81"/>
            <rFont val="Tahoma"/>
            <family val="2"/>
          </rPr>
          <t>rxl:</t>
        </r>
        <r>
          <rPr>
            <sz val="9"/>
            <color indexed="81"/>
            <rFont val="Tahoma"/>
            <family val="2"/>
          </rPr>
          <t xml:space="preserve">
originally abandoned with 14 minutes remaining on 2/11/29 for bad light with the score at 2-2 due to a late arrival from Beckenham due to a problem with the brakes on the charabanc!</t>
        </r>
      </text>
    </comment>
    <comment ref="AN144" authorId="0" shapeId="0" xr:uid="{4FBC9C5C-51C5-469A-B31B-B99873EA5E33}">
      <text>
        <r>
          <rPr>
            <b/>
            <sz val="9"/>
            <color indexed="81"/>
            <rFont val="Tahoma"/>
            <family val="2"/>
          </rPr>
          <t>rxl:</t>
        </r>
        <r>
          <rPr>
            <sz val="9"/>
            <color indexed="81"/>
            <rFont val="Tahoma"/>
            <family val="2"/>
          </rPr>
          <t xml:space="preserve">
My records said 21/09/29 but the match was actually played on Thursday 19/09/29 as the two hospitals regularly played midweek against each other at the start of the season</t>
        </r>
      </text>
    </comment>
    <comment ref="AP144" authorId="0" shapeId="0" xr:uid="{6263FA4C-D1B0-4B1C-AC21-F31E5009D416}">
      <text>
        <r>
          <rPr>
            <b/>
            <sz val="9"/>
            <color indexed="81"/>
            <rFont val="Tahoma"/>
            <family val="2"/>
          </rPr>
          <t>rxl:</t>
        </r>
        <r>
          <rPr>
            <sz val="9"/>
            <color indexed="81"/>
            <rFont val="Tahoma"/>
            <family val="2"/>
          </rPr>
          <t xml:space="preserve">
Chelmsford Chronicle says this match was scheduled for Good Friday 18th April and that Leavesden were due to be at Park Royal on 19th April. This is all correct and confirmed by Watford Observer. My records had originally assumed we played Leavesden on the Saturday 19/04/30</t>
        </r>
      </text>
    </comment>
    <comment ref="AS144" authorId="0" shapeId="0" xr:uid="{91C548F9-5C2A-41B7-9F59-7CE5A8B4A7CB}">
      <text>
        <r>
          <rPr>
            <b/>
            <sz val="9"/>
            <color indexed="81"/>
            <rFont val="Tahoma"/>
            <family val="2"/>
          </rPr>
          <t>rxl:</t>
        </r>
        <r>
          <rPr>
            <sz val="9"/>
            <color indexed="81"/>
            <rFont val="Tahoma"/>
            <family val="2"/>
          </rPr>
          <t xml:space="preserve">
abandoned 10 minutes from time on 15/02/30 for a snowstorm with the score 3-3 - was played after 28/04/30 and before 03/05/30</t>
        </r>
      </text>
    </comment>
    <comment ref="M145" authorId="0" shapeId="0" xr:uid="{89C529E3-B9A0-4893-81C8-5FD42F779505}">
      <text>
        <r>
          <rPr>
            <b/>
            <sz val="9"/>
            <color indexed="81"/>
            <rFont val="Tahoma"/>
            <family val="2"/>
          </rPr>
          <t>rxl:</t>
        </r>
        <r>
          <rPr>
            <sz val="9"/>
            <color indexed="81"/>
            <rFont val="Tahoma"/>
            <family val="2"/>
          </rPr>
          <t xml:space="preserve">
both matches were played at Park Royal - this was the official  Beckenham away match</t>
        </r>
      </text>
    </comment>
    <comment ref="X145" authorId="1" shapeId="0" xr:uid="{2B446224-D794-4372-B4CF-4BF9B6855BEF}">
      <text>
        <r>
          <rPr>
            <b/>
            <sz val="9"/>
            <color indexed="81"/>
            <rFont val="Tahoma"/>
            <family val="2"/>
          </rPr>
          <t>Richard Lambert:</t>
        </r>
        <r>
          <rPr>
            <sz val="9"/>
            <color indexed="81"/>
            <rFont val="Tahoma"/>
            <family val="2"/>
          </rPr>
          <t xml:space="preserve">
The Times, Daily News and Beckenham Journal both say 2-0 which tallies while Observer online wrongly says 2-1. </t>
        </r>
      </text>
    </comment>
    <comment ref="Y145" authorId="0" shapeId="0" xr:uid="{EFBABE08-4DBB-4E30-8774-41E623D6279A}">
      <text>
        <r>
          <rPr>
            <b/>
            <sz val="9"/>
            <color indexed="81"/>
            <rFont val="Tahoma"/>
            <family val="2"/>
          </rPr>
          <t>rxl:</t>
        </r>
        <r>
          <rPr>
            <sz val="9"/>
            <color indexed="81"/>
            <rFont val="Tahoma"/>
            <family val="2"/>
          </rPr>
          <t xml:space="preserve">
match abandoned on 11/01/30 due to fog. Score 0-0 at the time</t>
        </r>
      </text>
    </comment>
    <comment ref="AM145" authorId="0" shapeId="0" xr:uid="{A9FBD09F-E497-4455-A801-36DB483D2D99}">
      <text>
        <r>
          <rPr>
            <b/>
            <sz val="9"/>
            <color indexed="81"/>
            <rFont val="Tahoma"/>
            <family val="2"/>
          </rPr>
          <t>rxl:</t>
        </r>
        <r>
          <rPr>
            <sz val="9"/>
            <color indexed="81"/>
            <rFont val="Tahoma"/>
            <family val="2"/>
          </rPr>
          <t xml:space="preserve">
both matches were played at Park Royal - this was the official  Beckenham away match</t>
        </r>
      </text>
    </comment>
    <comment ref="AY145" authorId="0" shapeId="0" xr:uid="{0A0F4AA6-A980-4C7C-B9D8-2BC7A04DDEA5}">
      <text>
        <r>
          <rPr>
            <b/>
            <sz val="9"/>
            <color indexed="81"/>
            <rFont val="Tahoma"/>
            <family val="2"/>
          </rPr>
          <t>rxl:</t>
        </r>
        <r>
          <rPr>
            <sz val="9"/>
            <color indexed="81"/>
            <rFont val="Tahoma"/>
            <family val="2"/>
          </rPr>
          <t xml:space="preserve">
p-p on 28/12/29 and then abandoned on 11/01/30 due to fog. Score 0-0 at the time</t>
        </r>
      </text>
    </comment>
    <comment ref="M146" authorId="0" shapeId="0" xr:uid="{C5772735-255D-462A-855F-D74AE33D719D}">
      <text>
        <r>
          <rPr>
            <b/>
            <sz val="9"/>
            <color indexed="81"/>
            <rFont val="Tahoma"/>
            <family val="2"/>
          </rPr>
          <t>rxl:</t>
        </r>
        <r>
          <rPr>
            <sz val="9"/>
            <color indexed="81"/>
            <rFont val="Tahoma"/>
            <family val="2"/>
          </rPr>
          <t xml:space="preserve">
This match was played at the Royal Liberty School at Romford. BEckenham Journal advises the match was in Gidea Park because the first team had a friendly at Romford
 Times online says 3-4 but Chelmsford Chronicle says 3-5. Romford history book says 3-4 and Romford Times provides a report confirming the score as does Beckenham journal which also advises that there was no half time break due to light concerns</t>
        </r>
      </text>
    </comment>
    <comment ref="N146" authorId="1" shapeId="0" xr:uid="{82DE947A-DF52-40A9-B1A3-BA48DC16E9B9}">
      <text>
        <r>
          <rPr>
            <b/>
            <sz val="9"/>
            <color indexed="81"/>
            <rFont val="Tahoma"/>
            <family val="2"/>
          </rPr>
          <t>Richard Lambert:</t>
        </r>
        <r>
          <rPr>
            <sz val="9"/>
            <color indexed="81"/>
            <rFont val="Tahoma"/>
            <family val="2"/>
          </rPr>
          <t xml:space="preserve">
Times online, Observer, Daily News, Eastern Mercury Beckenham Journal and Chelmsford Chronicle say 5-1 which tallies - Romford History book says 6-1 although it then advises one scorer is unknown. I'm happy that whilst some matches are reported wrong, this was definitely 5-1, although it might be worth having another look for a match report still.</t>
        </r>
      </text>
    </comment>
    <comment ref="Q146" authorId="0" shapeId="0" xr:uid="{F83D5F93-B718-4022-BD7E-246C1DAAF5C0}">
      <text>
        <r>
          <rPr>
            <b/>
            <sz val="9"/>
            <color indexed="81"/>
            <rFont val="Tahoma"/>
            <family val="2"/>
          </rPr>
          <t>rxl:</t>
        </r>
        <r>
          <rPr>
            <sz val="9"/>
            <color indexed="81"/>
            <rFont val="Tahoma"/>
            <family val="2"/>
          </rPr>
          <t xml:space="preserve">
match abandoned at half time on 11/1/30 due to fog. Score Romford 4-2 Erith &amp; B at the time - in the replayed match the Erith keeper huet his ankle and had to go to hospital - 10 men</t>
        </r>
      </text>
    </comment>
    <comment ref="AM146" authorId="0" shapeId="0" xr:uid="{D877A672-3CDE-47D0-8964-5483209F749A}">
      <text>
        <r>
          <rPr>
            <b/>
            <sz val="9"/>
            <color indexed="81"/>
            <rFont val="Tahoma"/>
            <family val="2"/>
          </rPr>
          <t>rxl:</t>
        </r>
        <r>
          <rPr>
            <sz val="9"/>
            <color indexed="81"/>
            <rFont val="Tahoma"/>
            <family val="2"/>
          </rPr>
          <t xml:space="preserve">
This match was played at the Royal Liberty School Ground at Gidea Park, Romford.</t>
        </r>
      </text>
    </comment>
    <comment ref="AO146" authorId="0" shapeId="0" xr:uid="{746B4D0A-13E1-4229-AF8A-15C63D6D9628}">
      <text>
        <r>
          <rPr>
            <b/>
            <sz val="9"/>
            <color indexed="81"/>
            <rFont val="Tahoma"/>
            <family val="2"/>
          </rPr>
          <t>rxl:</t>
        </r>
        <r>
          <rPr>
            <sz val="9"/>
            <color indexed="81"/>
            <rFont val="Tahoma"/>
            <family val="2"/>
          </rPr>
          <t xml:space="preserve">
"a large crowd" - Romgord Times</t>
        </r>
      </text>
    </comment>
    <comment ref="AQ146" authorId="0" shapeId="0" xr:uid="{C0EAC240-4117-446B-BE9D-B70498E4040C}">
      <text>
        <r>
          <rPr>
            <b/>
            <sz val="9"/>
            <color indexed="81"/>
            <rFont val="Tahoma"/>
            <family val="2"/>
          </rPr>
          <t>rxl:</t>
        </r>
        <r>
          <rPr>
            <sz val="9"/>
            <color indexed="81"/>
            <rFont val="Tahoma"/>
            <family val="2"/>
          </rPr>
          <t xml:space="preserve">
match abandoned at half time on 11/1/30 due to fog. Score Romford 4-2 Erith &amp; B at the time</t>
        </r>
      </text>
    </comment>
    <comment ref="AR146" authorId="1" shapeId="0" xr:uid="{4B79F387-9FCB-432C-A8AE-CE784629D5BB}">
      <text>
        <r>
          <rPr>
            <b/>
            <sz val="9"/>
            <color indexed="81"/>
            <rFont val="Tahoma"/>
            <family val="2"/>
          </rPr>
          <t>Richard Lambert:</t>
        </r>
        <r>
          <rPr>
            <sz val="9"/>
            <color indexed="81"/>
            <rFont val="Tahoma"/>
            <family val="2"/>
          </rPr>
          <t xml:space="preserve">
Friday fixture</t>
        </r>
      </text>
    </comment>
    <comment ref="AS146" authorId="0" shapeId="0" xr:uid="{CDBAD19B-51E4-4D3E-B64F-F1AE5BD21474}">
      <text>
        <r>
          <rPr>
            <b/>
            <sz val="9"/>
            <color indexed="81"/>
            <rFont val="Tahoma"/>
            <family val="2"/>
          </rPr>
          <t>rxl:</t>
        </r>
        <r>
          <rPr>
            <sz val="9"/>
            <color indexed="81"/>
            <rFont val="Tahoma"/>
            <family val="2"/>
          </rPr>
          <t xml:space="preserve">
match played at the Roneo FC ground</t>
        </r>
      </text>
    </comment>
    <comment ref="AW146" authorId="0" shapeId="0" xr:uid="{D23E2136-415F-4027-88E2-1C9440941B79}">
      <text>
        <r>
          <rPr>
            <b/>
            <sz val="9"/>
            <color indexed="81"/>
            <rFont val="Tahoma"/>
            <family val="2"/>
          </rPr>
          <t>rxl:</t>
        </r>
        <r>
          <rPr>
            <sz val="9"/>
            <color indexed="81"/>
            <rFont val="Tahoma"/>
            <family val="2"/>
          </rPr>
          <t xml:space="preserve">
match played at Broooklands, but not all Reserve matches were this year </t>
        </r>
      </text>
    </comment>
    <comment ref="T147" authorId="0" shapeId="0" xr:uid="{5BE4B2A5-EFCC-4248-9325-F024358339BC}">
      <text>
        <r>
          <rPr>
            <b/>
            <sz val="9"/>
            <color indexed="81"/>
            <rFont val="Tahoma"/>
            <family val="2"/>
          </rPr>
          <t>rxl:</t>
        </r>
        <r>
          <rPr>
            <sz val="9"/>
            <color indexed="81"/>
            <rFont val="Tahoma"/>
            <family val="2"/>
          </rPr>
          <t xml:space="preserve">
match played at Standard Telephones ground of last season at Eltham Road</t>
        </r>
      </text>
    </comment>
    <comment ref="AT147" authorId="0" shapeId="0" xr:uid="{DB1CBD7D-7EC0-40D7-A307-7071190AB3A5}">
      <text>
        <r>
          <rPr>
            <b/>
            <sz val="9"/>
            <color indexed="81"/>
            <rFont val="Tahoma"/>
            <family val="2"/>
          </rPr>
          <t>rxl:</t>
        </r>
        <r>
          <rPr>
            <sz val="9"/>
            <color indexed="81"/>
            <rFont val="Tahoma"/>
            <family val="2"/>
          </rPr>
          <t xml:space="preserve">
match played at Standard Telephones ground of last season at Eltham Road</t>
        </r>
      </text>
    </comment>
    <comment ref="AW147" authorId="0" shapeId="0" xr:uid="{CBFFBC40-7498-4A81-897B-C6257F4E721F}">
      <text>
        <r>
          <rPr>
            <b/>
            <sz val="9"/>
            <color indexed="81"/>
            <rFont val="Tahoma"/>
            <family val="2"/>
          </rPr>
          <t>rxl:</t>
        </r>
        <r>
          <rPr>
            <sz val="9"/>
            <color indexed="81"/>
            <rFont val="Tahoma"/>
            <family val="2"/>
          </rPr>
          <t xml:space="preserve">
match played after Monday 28/04/30 </t>
        </r>
      </text>
    </comment>
    <comment ref="AY147" authorId="0" shapeId="0" xr:uid="{B1F861BA-F986-4FBB-9252-DA5C8F910A99}">
      <text>
        <r>
          <rPr>
            <b/>
            <sz val="9"/>
            <color indexed="81"/>
            <rFont val="Tahoma"/>
            <family val="2"/>
          </rPr>
          <t>rxl:</t>
        </r>
        <r>
          <rPr>
            <sz val="9"/>
            <color indexed="81"/>
            <rFont val="Tahoma"/>
            <family val="2"/>
          </rPr>
          <t xml:space="preserve">
first league match of season for WP!</t>
        </r>
      </text>
    </comment>
    <comment ref="GO147" authorId="0" shapeId="0" xr:uid="{81F71716-4C4D-4F69-B305-1EA18D16245B}">
      <text>
        <r>
          <rPr>
            <b/>
            <sz val="9"/>
            <color indexed="81"/>
            <rFont val="Tahoma"/>
            <family val="2"/>
          </rPr>
          <t>rxl:</t>
        </r>
        <r>
          <rPr>
            <sz val="9"/>
            <color indexed="81"/>
            <rFont val="Tahoma"/>
            <family val="2"/>
          </rPr>
          <t xml:space="preserve">
check these as table tally appears to balance</t>
        </r>
      </text>
    </comment>
    <comment ref="N148" authorId="0" shapeId="0" xr:uid="{3BF51C45-648B-4A58-90D0-8F97B3E21FB1}">
      <text>
        <r>
          <rPr>
            <b/>
            <sz val="9"/>
            <color indexed="81"/>
            <rFont val="Tahoma"/>
            <family val="2"/>
          </rPr>
          <t>rxl:</t>
        </r>
        <r>
          <rPr>
            <sz val="9"/>
            <color indexed="81"/>
            <rFont val="Tahoma"/>
            <family val="2"/>
          </rPr>
          <t xml:space="preserve">
match abandoned on 11/01/30 due to fog. Score 0-0 at the time</t>
        </r>
      </text>
    </comment>
    <comment ref="R148" authorId="1" shapeId="0" xr:uid="{F6A1E4AB-DBA3-4CF2-8960-697D6A57FE6A}">
      <text>
        <r>
          <rPr>
            <b/>
            <sz val="9"/>
            <color indexed="81"/>
            <rFont val="Tahoma"/>
            <family val="2"/>
          </rPr>
          <t>Richard Lambert:</t>
        </r>
        <r>
          <rPr>
            <sz val="9"/>
            <color indexed="81"/>
            <rFont val="Tahoma"/>
            <family val="2"/>
          </rPr>
          <t xml:space="preserve">
I have three newspapers saying 3-8. Erith Observer advises 4-8 but I am happy with 3-8</t>
        </r>
      </text>
    </comment>
    <comment ref="AN148" authorId="0" shapeId="0" xr:uid="{13110658-A15B-4F10-B9D1-58743E5F2B57}">
      <text>
        <r>
          <rPr>
            <b/>
            <sz val="9"/>
            <color indexed="81"/>
            <rFont val="Tahoma"/>
            <family val="2"/>
          </rPr>
          <t>rxl:</t>
        </r>
        <r>
          <rPr>
            <sz val="9"/>
            <color indexed="81"/>
            <rFont val="Tahoma"/>
            <family val="2"/>
          </rPr>
          <t xml:space="preserve">
match abandoned on 11/01/30 due to fog. Score 0-0 at the time</t>
        </r>
      </text>
    </comment>
    <comment ref="AQ148" authorId="1" shapeId="0" xr:uid="{6BD1824E-317E-43D1-863B-1F3E1AAF4334}">
      <text>
        <r>
          <rPr>
            <b/>
            <sz val="9"/>
            <color indexed="81"/>
            <rFont val="Tahoma"/>
            <family val="2"/>
          </rPr>
          <t>Richard Lambert:</t>
        </r>
        <r>
          <rPr>
            <sz val="9"/>
            <color indexed="81"/>
            <rFont val="Tahoma"/>
            <family val="2"/>
          </rPr>
          <t xml:space="preserve">
scheduled for 05/10/29 but moved back for a Tate Institute Cup tie so Hotel Cecil hosted Erith &amp; Belvedere instead</t>
        </r>
      </text>
    </comment>
    <comment ref="Y149" authorId="0" shapeId="0" xr:uid="{04064FC3-73C0-41D6-8FC1-EA5D2C0C2986}">
      <text>
        <r>
          <rPr>
            <b/>
            <sz val="9"/>
            <color indexed="81"/>
            <rFont val="Tahoma"/>
            <family val="2"/>
          </rPr>
          <t>rxl:</t>
        </r>
        <r>
          <rPr>
            <sz val="9"/>
            <color indexed="81"/>
            <rFont val="Tahoma"/>
            <family val="2"/>
          </rPr>
          <t xml:space="preserve">
Times online says 1-1 but Chelmsford Chronicle and Observer say 4-1 and this tallies with Woolwich Poly's record so I will amend</t>
        </r>
      </text>
    </comment>
    <comment ref="GO149" authorId="0" shapeId="0" xr:uid="{2499A975-48EE-4E2A-8E42-9133DB46B9F9}">
      <text>
        <r>
          <rPr>
            <b/>
            <sz val="9"/>
            <color indexed="81"/>
            <rFont val="Tahoma"/>
            <family val="2"/>
          </rPr>
          <t>rxl:</t>
        </r>
        <r>
          <rPr>
            <sz val="9"/>
            <color indexed="81"/>
            <rFont val="Tahoma"/>
            <family val="2"/>
          </rPr>
          <t xml:space="preserve">
check these as table tally appears to balance</t>
        </r>
      </text>
    </comment>
    <comment ref="U150" authorId="0" shapeId="0" xr:uid="{0F1264C4-D104-4863-ABF8-656ACE34F07B}">
      <text>
        <r>
          <rPr>
            <b/>
            <sz val="9"/>
            <color indexed="81"/>
            <rFont val="Tahoma"/>
            <family val="2"/>
          </rPr>
          <t>rxl:</t>
        </r>
        <r>
          <rPr>
            <sz val="9"/>
            <color indexed="81"/>
            <rFont val="Tahoma"/>
            <family val="2"/>
          </rPr>
          <t xml:space="preserve">
My sources both said 0-1 but table calculations indicate that this may have been 0-6 as it tallies both teams GD. Hendon &amp; Finchley Times confirms the 0-6 scoreline in a full report</t>
        </r>
      </text>
    </comment>
    <comment ref="V150" authorId="0" shapeId="0" xr:uid="{DC16C424-DE12-47FF-9BAE-9F60CB50E9A1}">
      <text>
        <r>
          <rPr>
            <b/>
            <sz val="9"/>
            <color indexed="81"/>
            <rFont val="Tahoma"/>
            <family val="2"/>
          </rPr>
          <t>rxl:</t>
        </r>
        <r>
          <rPr>
            <sz val="9"/>
            <color indexed="81"/>
            <rFont val="Tahoma"/>
            <family val="2"/>
          </rPr>
          <t xml:space="preserve">
originally scheduled for 15/03/30 - the match was clearly played this day but the result is hard to calculate due to a lack of tables and some variance between the ones I have! It was either 1-0 or 2-0 to Tate - result not reported in national papers</t>
        </r>
      </text>
    </comment>
    <comment ref="AV150" authorId="0" shapeId="0" xr:uid="{841D863F-44DC-40B5-9615-329D41FBFE5E}">
      <text>
        <r>
          <rPr>
            <b/>
            <sz val="9"/>
            <color indexed="81"/>
            <rFont val="Tahoma"/>
            <family val="2"/>
          </rPr>
          <t>rxl:</t>
        </r>
        <r>
          <rPr>
            <sz val="9"/>
            <color indexed="81"/>
            <rFont val="Tahoma"/>
            <family val="2"/>
          </rPr>
          <t xml:space="preserve">
originally scheduled for 15/03/30 - the match was clearly played this day but the result is hard to calculate due to a lack of tables and some variance between the ones I have! It was either 1-0 or 2-0 to Tate - result not reported in national papers</t>
        </r>
      </text>
    </comment>
    <comment ref="S151" authorId="0" shapeId="0" xr:uid="{D4B4D6F9-5453-423F-BD02-3E4DABD7F75F}">
      <text>
        <r>
          <rPr>
            <b/>
            <sz val="9"/>
            <color indexed="81"/>
            <rFont val="Tahoma"/>
            <family val="2"/>
          </rPr>
          <t>rxl:</t>
        </r>
        <r>
          <rPr>
            <sz val="9"/>
            <color indexed="81"/>
            <rFont val="Tahoma"/>
            <family val="2"/>
          </rPr>
          <t xml:space="preserve">
Times online says this was 1-1 but Chelmsford Chronicle, Eastern Mercury and Observer online say 0-1 which tallies. </t>
        </r>
      </text>
    </comment>
    <comment ref="T151" authorId="0" shapeId="0" xr:uid="{8F8BFDF5-3671-409C-9393-9B3C2ECDC32B}">
      <text>
        <r>
          <rPr>
            <b/>
            <sz val="9"/>
            <color indexed="81"/>
            <rFont val="Tahoma"/>
            <family val="2"/>
          </rPr>
          <t>rxl:</t>
        </r>
        <r>
          <rPr>
            <sz val="9"/>
            <color indexed="81"/>
            <rFont val="Tahoma"/>
            <family val="2"/>
          </rPr>
          <t xml:space="preserve">
Eastern Mercury advises this result as 4-1 which doesn't tally. I have two records showing 5-1 and will stay with that for now</t>
        </r>
      </text>
    </comment>
    <comment ref="AM152" authorId="0" shapeId="0" xr:uid="{6938A8E6-3952-4512-B42A-D63CA387E797}">
      <text>
        <r>
          <rPr>
            <b/>
            <sz val="9"/>
            <color indexed="81"/>
            <rFont val="Tahoma"/>
            <family val="2"/>
          </rPr>
          <t>rxl:</t>
        </r>
        <r>
          <rPr>
            <sz val="9"/>
            <color indexed="81"/>
            <rFont val="Tahoma"/>
            <family val="2"/>
          </rPr>
          <t xml:space="preserve">
originally scheduled for 11/01/30 but not played. Many other games abandoned this day for fog, but this wasn't one of them. </t>
        </r>
      </text>
    </comment>
    <comment ref="R157" authorId="1" shapeId="0" xr:uid="{4826AA74-77C3-4CB1-9755-9A429F0EF217}">
      <text>
        <r>
          <rPr>
            <b/>
            <sz val="9"/>
            <color indexed="81"/>
            <rFont val="Tahoma"/>
            <family val="2"/>
          </rPr>
          <t>Richard Lambert:</t>
        </r>
        <r>
          <rPr>
            <sz val="9"/>
            <color indexed="81"/>
            <rFont val="Tahoma"/>
            <family val="2"/>
          </rPr>
          <t xml:space="preserve">
Barnet Press says 4-2 but  The Times says 4-0 which tallies and Hendon &amp; Finchley Times also confirms in brief report.</t>
        </r>
      </text>
    </comment>
    <comment ref="AN157" authorId="1" shapeId="0" xr:uid="{3A618D5F-8664-4249-B927-E82809EF0E8B}">
      <text>
        <r>
          <rPr>
            <b/>
            <sz val="9"/>
            <color indexed="81"/>
            <rFont val="Tahoma"/>
            <family val="2"/>
          </rPr>
          <t>Richard Lambert:</t>
        </r>
        <r>
          <rPr>
            <sz val="9"/>
            <color indexed="81"/>
            <rFont val="Tahoma"/>
            <family val="2"/>
          </rPr>
          <t xml:space="preserve">
attendance was "again very small" - Beckenham Journal</t>
        </r>
      </text>
    </comment>
    <comment ref="AO157" authorId="0" shapeId="0" xr:uid="{4A509316-64A1-4023-A443-63B307665723}">
      <text>
        <r>
          <rPr>
            <b/>
            <sz val="9"/>
            <color indexed="81"/>
            <rFont val="Tahoma"/>
            <family val="2"/>
          </rPr>
          <t>rxl:</t>
        </r>
        <r>
          <rPr>
            <sz val="9"/>
            <color indexed="81"/>
            <rFont val="Tahoma"/>
            <family val="2"/>
          </rPr>
          <t xml:space="preserve">
originally scheduled for 04/10/30</t>
        </r>
      </text>
    </comment>
    <comment ref="AQ157" authorId="1" shapeId="0" xr:uid="{FDADBDA6-1B79-4D28-BE82-420359C8F73E}">
      <text>
        <r>
          <rPr>
            <b/>
            <sz val="9"/>
            <color indexed="81"/>
            <rFont val="Tahoma"/>
            <family val="2"/>
          </rPr>
          <t>Richard Lambert:</t>
        </r>
        <r>
          <rPr>
            <sz val="9"/>
            <color indexed="81"/>
            <rFont val="Tahoma"/>
            <family val="2"/>
          </rPr>
          <t xml:space="preserve">
"a fair crowd" - Beckenham Journal</t>
        </r>
      </text>
    </comment>
    <comment ref="AR157" authorId="0" shapeId="0" xr:uid="{12206D1E-6569-4C40-9CF9-6D9A550B574A}">
      <text>
        <r>
          <rPr>
            <b/>
            <sz val="9"/>
            <color indexed="81"/>
            <rFont val="Tahoma"/>
            <family val="2"/>
          </rPr>
          <t>rxl:</t>
        </r>
        <r>
          <rPr>
            <sz val="9"/>
            <color indexed="81"/>
            <rFont val="Tahoma"/>
            <family val="2"/>
          </rPr>
          <t xml:space="preserve">
scheduled for 06/12/30 but moved back and Finchley visited UGBM instead while Beckenham hosted Romford</t>
        </r>
      </text>
    </comment>
    <comment ref="AW157" authorId="0" shapeId="0" xr:uid="{2DBA0A5D-820F-4FB1-A2E9-DC410B7FA5ED}">
      <text>
        <r>
          <rPr>
            <b/>
            <sz val="9"/>
            <color indexed="81"/>
            <rFont val="Tahoma"/>
            <family val="2"/>
          </rPr>
          <t>rxl:</t>
        </r>
        <r>
          <rPr>
            <sz val="9"/>
            <color indexed="81"/>
            <rFont val="Tahoma"/>
            <family val="2"/>
          </rPr>
          <t xml:space="preserve">
originally scheduled for 08/11/30 but moved back and slotted in here when Beckenham were originally due to host Finchley but the match was moved back</t>
        </r>
      </text>
    </comment>
    <comment ref="FZ157" authorId="1" shapeId="0" xr:uid="{76784EDC-D1BD-4D6B-9CAB-8AADC8192232}">
      <text>
        <r>
          <rPr>
            <b/>
            <sz val="9"/>
            <color indexed="81"/>
            <rFont val="Tahoma"/>
            <family val="2"/>
          </rPr>
          <t>Richard Lambert:</t>
        </r>
        <r>
          <rPr>
            <sz val="9"/>
            <color indexed="81"/>
            <rFont val="Tahoma"/>
            <family val="2"/>
          </rPr>
          <t xml:space="preserve">
I had Stanhope Grove here, although Beckenham Journal says that this was described as a new ground in Upper Elmers End Road almost opposite Goddard Road but that is three minutes drive away from Stanhope Grove - it had a new grandstand for 200 there</t>
        </r>
      </text>
    </comment>
    <comment ref="S159" authorId="1" shapeId="0" xr:uid="{9AB58EBE-A631-4C89-9E06-1E9FA2D4218B}">
      <text>
        <r>
          <rPr>
            <b/>
            <sz val="9"/>
            <color indexed="81"/>
            <rFont val="Tahoma"/>
            <family val="2"/>
          </rPr>
          <t>Richard Lambert:</t>
        </r>
        <r>
          <rPr>
            <sz val="9"/>
            <color indexed="81"/>
            <rFont val="Tahoma"/>
            <family val="2"/>
          </rPr>
          <t xml:space="preserve">
Beckenham Journal advises 6-1 but I have a report showing 6-0 which tallies so I will stay with that</t>
        </r>
      </text>
    </comment>
    <comment ref="AV159" authorId="0" shapeId="0" xr:uid="{21EF7E91-C94D-4C4E-8BBA-E8CE92849ECE}">
      <text>
        <r>
          <rPr>
            <b/>
            <sz val="9"/>
            <color indexed="81"/>
            <rFont val="Tahoma"/>
            <family val="2"/>
          </rPr>
          <t>rxl:</t>
        </r>
        <r>
          <rPr>
            <sz val="9"/>
            <color indexed="81"/>
            <rFont val="Tahoma"/>
            <family val="2"/>
          </rPr>
          <t xml:space="preserve">
this match followed the first team game</t>
        </r>
      </text>
    </comment>
    <comment ref="T160" authorId="1" shapeId="0" xr:uid="{576DBFC6-FBB2-4B7B-BBDE-6224E93DB79D}">
      <text>
        <r>
          <rPr>
            <b/>
            <sz val="9"/>
            <color indexed="81"/>
            <rFont val="Tahoma"/>
            <family val="2"/>
          </rPr>
          <t>Richard Lambert:</t>
        </r>
        <r>
          <rPr>
            <sz val="9"/>
            <color indexed="81"/>
            <rFont val="Tahoma"/>
            <family val="2"/>
          </rPr>
          <t xml:space="preserve">
not clear as local papers and official source had conflicting results but table tracking confirms this was 1-7 not 1-8</t>
        </r>
      </text>
    </comment>
    <comment ref="T161" authorId="1" shapeId="0" xr:uid="{186436C2-610D-436A-97F9-39941E10C5E2}">
      <text>
        <r>
          <rPr>
            <b/>
            <sz val="9"/>
            <color indexed="81"/>
            <rFont val="Tahoma"/>
            <family val="2"/>
          </rPr>
          <t>Richard Lambert:</t>
        </r>
        <r>
          <rPr>
            <sz val="9"/>
            <color indexed="81"/>
            <rFont val="Tahoma"/>
            <family val="2"/>
          </rPr>
          <t xml:space="preserve">
table tracking confirms 2-4</t>
        </r>
      </text>
    </comment>
    <comment ref="AS161" authorId="0" shapeId="0" xr:uid="{D464EAEB-6EC3-46C3-9755-9FB733DBD4C9}">
      <text>
        <r>
          <rPr>
            <b/>
            <sz val="9"/>
            <color indexed="81"/>
            <rFont val="Tahoma"/>
            <family val="2"/>
          </rPr>
          <t>rxl:</t>
        </r>
        <r>
          <rPr>
            <sz val="9"/>
            <color indexed="81"/>
            <rFont val="Tahoma"/>
            <family val="2"/>
          </rPr>
          <t xml:space="preserve">
originally scheduled for 20/09/30 but moved back for an Erith &amp; Belvedere FA Cup tie</t>
        </r>
      </text>
    </comment>
    <comment ref="AT161" authorId="1" shapeId="0" xr:uid="{8D9C69E7-A2C5-4D9B-8A38-7F9D20D594AF}">
      <text>
        <r>
          <rPr>
            <b/>
            <sz val="9"/>
            <color indexed="81"/>
            <rFont val="Tahoma"/>
            <family val="2"/>
          </rPr>
          <t>Richard Lambert:</t>
        </r>
        <r>
          <rPr>
            <sz val="9"/>
            <color indexed="81"/>
            <rFont val="Tahoma"/>
            <family val="2"/>
          </rPr>
          <t xml:space="preserve">
match played between 06/04/31 and 18/04/31</t>
        </r>
      </text>
    </comment>
    <comment ref="AY161" authorId="0" shapeId="0" xr:uid="{AF0F02D9-08B4-480B-99E7-C0AF97860112}">
      <text>
        <r>
          <rPr>
            <b/>
            <sz val="9"/>
            <color indexed="81"/>
            <rFont val="Tahoma"/>
            <family val="2"/>
          </rPr>
          <t>rxl:</t>
        </r>
        <r>
          <rPr>
            <sz val="9"/>
            <color indexed="81"/>
            <rFont val="Tahoma"/>
            <family val="2"/>
          </rPr>
          <t xml:space="preserve">
match was switched to UGBM instead</t>
        </r>
      </text>
    </comment>
    <comment ref="W162" authorId="1" shapeId="0" xr:uid="{9174E27D-2D18-4804-92CB-BE619A8B2CB1}">
      <text>
        <r>
          <rPr>
            <b/>
            <sz val="9"/>
            <color indexed="81"/>
            <rFont val="Tahoma"/>
            <family val="2"/>
          </rPr>
          <t>Richard Lambert:</t>
        </r>
        <r>
          <rPr>
            <sz val="9"/>
            <color indexed="81"/>
            <rFont val="Tahoma"/>
            <family val="2"/>
          </rPr>
          <t xml:space="preserve">
match abandoned "late in the game" according to Romford History Book but League eventually allowed the result to stand - Observer online made no reference to the match even being abandoned nor does Hendon &amp; Finchley Times or Beckenham Journalalthough they refer to the dirty weather being uncomfortable! </t>
        </r>
      </text>
    </comment>
    <comment ref="AS162" authorId="0" shapeId="0" xr:uid="{E2DA1344-C037-4413-B23A-2AAD5CE69221}">
      <text>
        <r>
          <rPr>
            <b/>
            <sz val="9"/>
            <color indexed="81"/>
            <rFont val="Tahoma"/>
            <family val="2"/>
          </rPr>
          <t>rxl:</t>
        </r>
        <r>
          <rPr>
            <sz val="9"/>
            <color indexed="81"/>
            <rFont val="Tahoma"/>
            <family val="2"/>
          </rPr>
          <t xml:space="preserve">
"scarcely 400 present" says Hendon &amp; Finchley Times</t>
        </r>
      </text>
    </comment>
    <comment ref="AT162" authorId="1" shapeId="0" xr:uid="{B3BCF825-8D7C-4592-8DD1-F4985D9101E2}">
      <text>
        <r>
          <rPr>
            <b/>
            <sz val="9"/>
            <color indexed="81"/>
            <rFont val="Tahoma"/>
            <family val="2"/>
          </rPr>
          <t>Richard Lambert:</t>
        </r>
        <r>
          <rPr>
            <sz val="9"/>
            <color indexed="81"/>
            <rFont val="Tahoma"/>
            <family val="2"/>
          </rPr>
          <t xml:space="preserve">
5.30 pm k.o. </t>
        </r>
      </text>
    </comment>
    <comment ref="AW162" authorId="1" shapeId="0" xr:uid="{B9A7B8A5-6062-418F-876F-AEB518BDBB6C}">
      <text>
        <r>
          <rPr>
            <b/>
            <sz val="9"/>
            <color indexed="81"/>
            <rFont val="Tahoma"/>
            <family val="2"/>
          </rPr>
          <t>Richard Lambert:</t>
        </r>
        <r>
          <rPr>
            <sz val="9"/>
            <color indexed="81"/>
            <rFont val="Tahoma"/>
            <family val="2"/>
          </rPr>
          <t xml:space="preserve">
match abandoned "late in the game" according to Romford History Book but League eventually allowed the result to stand - Observer online made no reference to the match even being abandoned nor does Hendon &amp; Finchley Times or Beckenham Journalalthough they refer to the dirty weather being uncomfortable! </t>
        </r>
      </text>
    </comment>
    <comment ref="W163" authorId="0" shapeId="0" xr:uid="{C8123A00-A173-40B4-8777-0ACE8997F2D0}">
      <text>
        <r>
          <rPr>
            <b/>
            <sz val="9"/>
            <color indexed="81"/>
            <rFont val="Tahoma"/>
            <family val="2"/>
          </rPr>
          <t>rxl:</t>
        </r>
        <r>
          <rPr>
            <sz val="9"/>
            <color indexed="81"/>
            <rFont val="Tahoma"/>
            <family val="2"/>
          </rPr>
          <t xml:space="preserve">
Romford only fielded ten men throughout the match</t>
        </r>
      </text>
    </comment>
    <comment ref="Y163" authorId="0" shapeId="0" xr:uid="{45DBA9F2-9345-44BD-815A-1F62BE705C5E}">
      <text>
        <r>
          <rPr>
            <b/>
            <sz val="9"/>
            <color indexed="81"/>
            <rFont val="Tahoma"/>
            <family val="2"/>
          </rPr>
          <t>rxl:</t>
        </r>
        <r>
          <rPr>
            <sz val="9"/>
            <color indexed="81"/>
            <rFont val="Tahoma"/>
            <family val="2"/>
          </rPr>
          <t xml:space="preserve">
Hawthorne got all four for Hendon Town but they still lost!</t>
        </r>
      </text>
    </comment>
    <comment ref="AN163" authorId="0" shapeId="0" xr:uid="{A329695A-528B-4AE1-903D-D74B997CACC2}">
      <text>
        <r>
          <rPr>
            <b/>
            <sz val="9"/>
            <color indexed="81"/>
            <rFont val="Tahoma"/>
            <family val="2"/>
          </rPr>
          <t>rxl:</t>
        </r>
        <r>
          <rPr>
            <sz val="9"/>
            <color indexed="81"/>
            <rFont val="Tahoma"/>
            <family val="2"/>
          </rPr>
          <t xml:space="preserve">
p-p on 10/01/31 for fog. Hendon got there on time but the home team were late arriving! </t>
        </r>
      </text>
    </comment>
    <comment ref="M164" authorId="0" shapeId="0" xr:uid="{0542C195-295E-4099-B968-E1BC1BFA83E2}">
      <text>
        <r>
          <rPr>
            <b/>
            <sz val="9"/>
            <color indexed="81"/>
            <rFont val="Tahoma"/>
            <family val="2"/>
          </rPr>
          <t>rxl:</t>
        </r>
        <r>
          <rPr>
            <sz val="9"/>
            <color indexed="81"/>
            <rFont val="Tahoma"/>
            <family val="2"/>
          </rPr>
          <t xml:space="preserve">
match abandoned after 60 minutes on 28/02/31 for snow with the score 2-2 </t>
        </r>
      </text>
    </comment>
    <comment ref="N164" authorId="1" shapeId="0" xr:uid="{69CA9DDE-4B8F-45B4-A300-E37EB70A4C24}">
      <text>
        <r>
          <rPr>
            <b/>
            <sz val="9"/>
            <color indexed="81"/>
            <rFont val="Tahoma"/>
            <family val="2"/>
          </rPr>
          <t>Richard Lambert:</t>
        </r>
        <r>
          <rPr>
            <sz val="9"/>
            <color indexed="81"/>
            <rFont val="Tahoma"/>
            <family val="2"/>
          </rPr>
          <t xml:space="preserve">
table tracking confirms 4-3</t>
        </r>
      </text>
    </comment>
    <comment ref="W164" authorId="0" shapeId="0" xr:uid="{D78CBCA4-7E16-477E-9616-A2CC6D573850}">
      <text>
        <r>
          <rPr>
            <b/>
            <sz val="9"/>
            <color indexed="81"/>
            <rFont val="Tahoma"/>
            <family val="2"/>
          </rPr>
          <t>rxl:</t>
        </r>
        <r>
          <rPr>
            <sz val="9"/>
            <color indexed="81"/>
            <rFont val="Tahoma"/>
            <family val="2"/>
          </rPr>
          <t xml:space="preserve">
Match abandoned nine minutes from time on 15/11/30 with Leavesden winning 3-0. The result was eventually allowed to stand.</t>
        </r>
      </text>
    </comment>
    <comment ref="Y164" authorId="1" shapeId="0" xr:uid="{E77CD5CF-9179-4CFD-AFA6-1F2E5C1CD71C}">
      <text>
        <r>
          <rPr>
            <b/>
            <sz val="9"/>
            <color indexed="81"/>
            <rFont val="Tahoma"/>
            <family val="2"/>
          </rPr>
          <t>Richard Lambert:</t>
        </r>
        <r>
          <rPr>
            <sz val="9"/>
            <color indexed="81"/>
            <rFont val="Tahoma"/>
            <family val="2"/>
          </rPr>
          <t xml:space="preserve">
table tracking confirms 3-1</t>
        </r>
      </text>
    </comment>
    <comment ref="AM164" authorId="0" shapeId="0" xr:uid="{7BBDD6D4-E382-4E7A-A764-43F1C3724C34}">
      <text>
        <r>
          <rPr>
            <b/>
            <sz val="9"/>
            <color indexed="81"/>
            <rFont val="Tahoma"/>
            <family val="2"/>
          </rPr>
          <t>rxl:</t>
        </r>
        <r>
          <rPr>
            <sz val="9"/>
            <color indexed="81"/>
            <rFont val="Tahoma"/>
            <family val="2"/>
          </rPr>
          <t xml:space="preserve">
match abandoned after 60 minutes on 28/02/31 for snow with the score 2-2 - match would be played again on Good Friday 03/04/31</t>
        </r>
      </text>
    </comment>
    <comment ref="AN164" authorId="1" shapeId="0" xr:uid="{0E22F4F9-2BD9-4A4F-B7CA-9E01E75DECC2}">
      <text>
        <r>
          <rPr>
            <b/>
            <sz val="9"/>
            <color indexed="81"/>
            <rFont val="Tahoma"/>
            <family val="2"/>
          </rPr>
          <t>Richard Lambert:</t>
        </r>
        <r>
          <rPr>
            <sz val="9"/>
            <color indexed="81"/>
            <rFont val="Tahoma"/>
            <family val="2"/>
          </rPr>
          <t xml:space="preserve">
played before 06/09/30 - probably midweek as was the case for many of these two teams' meetings</t>
        </r>
      </text>
    </comment>
    <comment ref="AQ164" authorId="1" shapeId="0" xr:uid="{BF1178FB-B942-410C-B8CC-2A046F7475A5}">
      <text>
        <r>
          <rPr>
            <b/>
            <sz val="9"/>
            <color indexed="81"/>
            <rFont val="Tahoma"/>
            <family val="2"/>
          </rPr>
          <t>Richard Lambert:</t>
        </r>
        <r>
          <rPr>
            <sz val="9"/>
            <color indexed="81"/>
            <rFont val="Tahoma"/>
            <family val="2"/>
          </rPr>
          <t xml:space="preserve">
scheduled for 11/10/30 but moved back for a Leavesden MH Cup tie</t>
        </r>
      </text>
    </comment>
    <comment ref="AR164" authorId="0" shapeId="0" xr:uid="{04820985-50D2-4921-9E8B-F4DCADBE9892}">
      <text>
        <r>
          <rPr>
            <b/>
            <sz val="9"/>
            <color indexed="81"/>
            <rFont val="Tahoma"/>
            <family val="2"/>
          </rPr>
          <t>rxl:</t>
        </r>
        <r>
          <rPr>
            <sz val="9"/>
            <color indexed="81"/>
            <rFont val="Tahoma"/>
            <family val="2"/>
          </rPr>
          <t xml:space="preserve">
originally scheduled for 03/01/31 but moved back a week</t>
        </r>
      </text>
    </comment>
    <comment ref="AW164" authorId="0" shapeId="0" xr:uid="{A0E2EC73-137D-4785-8143-D4CF644BDC82}">
      <text>
        <r>
          <rPr>
            <b/>
            <sz val="9"/>
            <color indexed="81"/>
            <rFont val="Tahoma"/>
            <family val="2"/>
          </rPr>
          <t>rxl:</t>
        </r>
        <r>
          <rPr>
            <sz val="9"/>
            <color indexed="81"/>
            <rFont val="Tahoma"/>
            <family val="2"/>
          </rPr>
          <t xml:space="preserve">
Match abandoned nine minutes from time on 15/11/30 with Leavesden winning 3-0. The result was eventually allowed to stand and finally appeared in the League tables on 27/12/30</t>
        </r>
      </text>
    </comment>
    <comment ref="AY164" authorId="1" shapeId="0" xr:uid="{1D3B4157-4323-4160-85C2-CDDD8EA2F7F3}">
      <text>
        <r>
          <rPr>
            <b/>
            <sz val="9"/>
            <color indexed="81"/>
            <rFont val="Tahoma"/>
            <family val="2"/>
          </rPr>
          <t>Richard Lambert:</t>
        </r>
        <r>
          <rPr>
            <sz val="9"/>
            <color indexed="81"/>
            <rFont val="Tahoma"/>
            <family val="2"/>
          </rPr>
          <t xml:space="preserve">
match played between 06/04/31 and 18/04/31 - but not 11/04/31, 13/04/31, 15/04/31 or 18/04/31!</t>
        </r>
      </text>
    </comment>
    <comment ref="O165" authorId="0" shapeId="0" xr:uid="{24E27ADA-98A8-4C97-835B-2E1321063C92}">
      <text>
        <r>
          <rPr>
            <b/>
            <sz val="9"/>
            <color indexed="81"/>
            <rFont val="Tahoma"/>
            <family val="2"/>
          </rPr>
          <t>rxl:</t>
        </r>
        <r>
          <rPr>
            <sz val="9"/>
            <color indexed="81"/>
            <rFont val="Tahoma"/>
            <family val="2"/>
          </rPr>
          <t xml:space="preserve">
abandoned four minutes from time on 07/02/31 with Chelmsford leading 5-1 at Mitcham. This result was allowed to stand</t>
        </r>
      </text>
    </comment>
    <comment ref="Q165" authorId="1" shapeId="0" xr:uid="{749A321E-9F53-4FF3-A410-1BD4D0B69F2E}">
      <text>
        <r>
          <rPr>
            <b/>
            <sz val="9"/>
            <color indexed="81"/>
            <rFont val="Tahoma"/>
            <family val="2"/>
          </rPr>
          <t>Richard Lambert:</t>
        </r>
        <r>
          <rPr>
            <sz val="9"/>
            <color indexed="81"/>
            <rFont val="Tahoma"/>
            <family val="2"/>
          </rPr>
          <t xml:space="preserve">
calculated score</t>
        </r>
      </text>
    </comment>
    <comment ref="S165" authorId="1" shapeId="0" xr:uid="{551C8198-70A5-4752-A5AD-8FE211FA0CAD}">
      <text>
        <r>
          <rPr>
            <b/>
            <sz val="9"/>
            <color indexed="81"/>
            <rFont val="Tahoma"/>
            <family val="2"/>
          </rPr>
          <t>Richard Lambert:</t>
        </r>
        <r>
          <rPr>
            <sz val="9"/>
            <color indexed="81"/>
            <rFont val="Tahoma"/>
            <family val="2"/>
          </rPr>
          <t xml:space="preserve">
table tracking confirms 0-1</t>
        </r>
      </text>
    </comment>
    <comment ref="T165" authorId="1" shapeId="0" xr:uid="{5237BB15-2A30-4613-ACEA-4BA8FF380DF8}">
      <text>
        <r>
          <rPr>
            <b/>
            <sz val="9"/>
            <color indexed="81"/>
            <rFont val="Tahoma"/>
            <family val="2"/>
          </rPr>
          <t>Richard Lambert:</t>
        </r>
        <r>
          <rPr>
            <sz val="9"/>
            <color indexed="81"/>
            <rFont val="Tahoma"/>
            <family val="2"/>
          </rPr>
          <t xml:space="preserve">
table tracking confirms 0-1</t>
        </r>
      </text>
    </comment>
    <comment ref="W165" authorId="0" shapeId="0" xr:uid="{B8A60B6A-462C-4CE9-A893-87A92A4F8BD6}">
      <text>
        <r>
          <rPr>
            <b/>
            <sz val="9"/>
            <color indexed="81"/>
            <rFont val="Tahoma"/>
            <family val="2"/>
          </rPr>
          <t>rxl:</t>
        </r>
        <r>
          <rPr>
            <sz val="9"/>
            <color indexed="81"/>
            <rFont val="Tahoma"/>
            <family val="2"/>
          </rPr>
          <t xml:space="preserve">
Times and Romford record says 3-2 but Observer and Hendon &amp; Finchley Times says 3-0. Table tracking confirms 3-2. Beckenham Journal confirms this too</t>
        </r>
      </text>
    </comment>
    <comment ref="Z165" authorId="1" shapeId="0" xr:uid="{158CA044-3EA3-46AC-9C85-44DA23549189}">
      <text>
        <r>
          <rPr>
            <b/>
            <sz val="9"/>
            <color indexed="81"/>
            <rFont val="Tahoma"/>
            <family val="2"/>
          </rPr>
          <t>Richard Lambert:</t>
        </r>
        <r>
          <rPr>
            <sz val="9"/>
            <color indexed="81"/>
            <rFont val="Tahoma"/>
            <family val="2"/>
          </rPr>
          <t xml:space="preserve">
Observer says both matches were at WP. Hendon &amp; Finchley Times indicates that this was at Mitcham which it almost certainly was.</t>
        </r>
      </text>
    </comment>
    <comment ref="AM165" authorId="0" shapeId="0" xr:uid="{7B2131C5-D64E-4D28-86CA-5035964BDA42}">
      <text>
        <r>
          <rPr>
            <b/>
            <sz val="9"/>
            <color indexed="81"/>
            <rFont val="Tahoma"/>
            <family val="2"/>
          </rPr>
          <t>rxl:</t>
        </r>
        <r>
          <rPr>
            <sz val="9"/>
            <color indexed="81"/>
            <rFont val="Tahoma"/>
            <family val="2"/>
          </rPr>
          <t xml:space="preserve">
p-p on 13/12/30</t>
        </r>
      </text>
    </comment>
    <comment ref="AO165" authorId="0" shapeId="0" xr:uid="{2483F211-A363-43FD-A5B4-CC66EC1CF0C2}">
      <text>
        <r>
          <rPr>
            <b/>
            <sz val="9"/>
            <color indexed="81"/>
            <rFont val="Tahoma"/>
            <family val="2"/>
          </rPr>
          <t>rxl:</t>
        </r>
        <r>
          <rPr>
            <sz val="9"/>
            <color indexed="81"/>
            <rFont val="Tahoma"/>
            <family val="2"/>
          </rPr>
          <t xml:space="preserve">
abandoned four minutes from time on 07/02/31 with Chelmsford leading 5-1 at Mitcham. This result was allowed to stand</t>
        </r>
      </text>
    </comment>
    <comment ref="AQ165" authorId="1" shapeId="0" xr:uid="{8E25F66C-A8B3-43B1-962C-A8DD8929BA5F}">
      <text>
        <r>
          <rPr>
            <b/>
            <sz val="9"/>
            <color indexed="81"/>
            <rFont val="Tahoma"/>
            <family val="2"/>
          </rPr>
          <t>Richard Lambert:</t>
        </r>
        <r>
          <rPr>
            <sz val="9"/>
            <color indexed="81"/>
            <rFont val="Tahoma"/>
            <family val="2"/>
          </rPr>
          <t xml:space="preserve">
this match played between 25/04/31 and 02/05/31 </t>
        </r>
      </text>
    </comment>
    <comment ref="AT165" authorId="0" shapeId="0" xr:uid="{FCE9B8EF-58B6-40C6-946F-4E474169D0F6}">
      <text>
        <r>
          <rPr>
            <b/>
            <sz val="9"/>
            <color indexed="81"/>
            <rFont val="Tahoma"/>
            <family val="2"/>
          </rPr>
          <t>rxl:</t>
        </r>
        <r>
          <rPr>
            <sz val="9"/>
            <color indexed="81"/>
            <rFont val="Tahoma"/>
            <family val="2"/>
          </rPr>
          <t xml:space="preserve">
p-p on 21/02/31 - match played between 18/04/31 and 25/04/31 but not 18/04/31, 23/04/31 or 25/04/31</t>
        </r>
      </text>
    </comment>
    <comment ref="AX165" authorId="0" shapeId="0" xr:uid="{02235CDE-C969-4FB7-8B14-4958B9E1EB40}">
      <text>
        <r>
          <rPr>
            <b/>
            <sz val="9"/>
            <color indexed="81"/>
            <rFont val="Tahoma"/>
            <family val="2"/>
          </rPr>
          <t>rxl:</t>
        </r>
        <r>
          <rPr>
            <sz val="9"/>
            <color indexed="81"/>
            <rFont val="Tahoma"/>
            <family val="2"/>
          </rPr>
          <t xml:space="preserve">
originally scheduled for 29/11/30</t>
        </r>
      </text>
    </comment>
    <comment ref="O166" authorId="0" shapeId="0" xr:uid="{EFE410CB-6F20-4C2B-899D-E07BAD8B1B9C}">
      <text>
        <r>
          <rPr>
            <b/>
            <sz val="9"/>
            <color indexed="81"/>
            <rFont val="Tahoma"/>
            <family val="2"/>
          </rPr>
          <t>rxl:</t>
        </r>
        <r>
          <rPr>
            <sz val="9"/>
            <color indexed="81"/>
            <rFont val="Tahoma"/>
            <family val="2"/>
          </rPr>
          <t xml:space="preserve">
Times online says 11-0 but Chelmsford Chronicle says 11-1 and that it was 2-1 at HT. Observer also says 11-1 and West London Observer provides a full report - 8 goals for Park Royal in final 25 minutes!</t>
        </r>
      </text>
    </comment>
    <comment ref="R166" authorId="1" shapeId="0" xr:uid="{EFB9B7D4-1544-4838-B266-E0D583191971}">
      <text>
        <r>
          <rPr>
            <b/>
            <sz val="9"/>
            <color indexed="81"/>
            <rFont val="Tahoma"/>
            <family val="2"/>
          </rPr>
          <t>Richard Lambert:</t>
        </r>
        <r>
          <rPr>
            <sz val="9"/>
            <color indexed="81"/>
            <rFont val="Tahoma"/>
            <family val="2"/>
          </rPr>
          <t xml:space="preserve">
Finchley had only ten men for the second half</t>
        </r>
      </text>
    </comment>
    <comment ref="S166" authorId="0" shapeId="0" xr:uid="{2EDC6DE4-C8FD-46FC-8298-C39150558FA2}">
      <text>
        <r>
          <rPr>
            <b/>
            <sz val="9"/>
            <color indexed="81"/>
            <rFont val="Tahoma"/>
            <family val="2"/>
          </rPr>
          <t>rxl:</t>
        </r>
        <r>
          <rPr>
            <sz val="9"/>
            <color indexed="81"/>
            <rFont val="Tahoma"/>
            <family val="2"/>
          </rPr>
          <t xml:space="preserve">
actual first line of match report in Hendion &amp; Finchley Times says 7-0 but it wasn't. Bicknell scored for Hendon Town</t>
        </r>
      </text>
    </comment>
    <comment ref="Z166" authorId="0" shapeId="0" xr:uid="{570DF86E-E6F7-4D13-B9A0-FA388A5C56B3}">
      <text>
        <r>
          <rPr>
            <b/>
            <sz val="9"/>
            <color indexed="81"/>
            <rFont val="Tahoma"/>
            <family val="2"/>
          </rPr>
          <t>rxl:</t>
        </r>
        <r>
          <rPr>
            <sz val="9"/>
            <color indexed="81"/>
            <rFont val="Tahoma"/>
            <family val="2"/>
          </rPr>
          <t xml:space="preserve">
Park Royal missed two penalties!</t>
        </r>
      </text>
    </comment>
    <comment ref="M167" authorId="1" shapeId="0" xr:uid="{B92A67AF-7618-49B4-A87C-87EF56CD18A8}">
      <text>
        <r>
          <rPr>
            <b/>
            <sz val="9"/>
            <color indexed="81"/>
            <rFont val="Tahoma"/>
            <family val="2"/>
          </rPr>
          <t>Richard Lambert:</t>
        </r>
        <r>
          <rPr>
            <sz val="9"/>
            <color indexed="81"/>
            <rFont val="Tahoma"/>
            <family val="2"/>
          </rPr>
          <t xml:space="preserve">
very likely played at Beckenham - Beckenham Journal advises that "a hitch has occurred" and that the match at Romford is to be played at Beckenheam but no report appears the following week - of course, maybe it isn't played and is left as a goalless draw. Check!</t>
        </r>
      </text>
    </comment>
    <comment ref="P167" authorId="0" shapeId="0" xr:uid="{D5E2EDA6-79D2-476E-AFBD-08E311D7CAAF}">
      <text>
        <r>
          <rPr>
            <b/>
            <sz val="9"/>
            <color indexed="81"/>
            <rFont val="Tahoma"/>
            <family val="2"/>
          </rPr>
          <t>rxl:</t>
        </r>
        <r>
          <rPr>
            <sz val="9"/>
            <color indexed="81"/>
            <rFont val="Tahoma"/>
            <family val="2"/>
          </rPr>
          <t xml:space="preserve">
Sutton Advertiser says Epsom had the misfortune to be defeated 3-1 at Romford but they are wrong. My records, Times online, South London Press, Romford history book and the Chelmsford Chronicle all show a 3-1 win for Epsom</t>
        </r>
      </text>
    </comment>
    <comment ref="T167" authorId="0" shapeId="0" xr:uid="{3692496B-3DF4-4160-9CD9-72D18018C8C9}">
      <text>
        <r>
          <rPr>
            <b/>
            <sz val="9"/>
            <color indexed="81"/>
            <rFont val="Tahoma"/>
            <family val="2"/>
          </rPr>
          <t>rxl:</t>
        </r>
        <r>
          <rPr>
            <sz val="9"/>
            <color indexed="81"/>
            <rFont val="Tahoma"/>
            <family val="2"/>
          </rPr>
          <t xml:space="preserve">
G.Jones scored six goals in this match</t>
        </r>
      </text>
    </comment>
    <comment ref="U167" authorId="0" shapeId="0" xr:uid="{76C88D51-15EE-4D73-ACEF-475CDF67CBB6}">
      <text>
        <r>
          <rPr>
            <b/>
            <sz val="9"/>
            <color indexed="81"/>
            <rFont val="Tahoma"/>
            <family val="2"/>
          </rPr>
          <t>rxl:</t>
        </r>
        <r>
          <rPr>
            <sz val="9"/>
            <color indexed="81"/>
            <rFont val="Tahoma"/>
            <family val="2"/>
          </rPr>
          <t xml:space="preserve">
game might have been played at Mitcham as firsts played fixture at Romford this day. It could have followed the first team game though. - Chelmsford Chronicle also referefnced the result woth Mitcham listed first
This now seems likely to have been played at Romford as Romford history book makes no reference to the game being played elsewhere.</t>
        </r>
      </text>
    </comment>
    <comment ref="AM167" authorId="1" shapeId="0" xr:uid="{BE318502-F7BE-4BCB-8C68-A30DFD189396}">
      <text>
        <r>
          <rPr>
            <b/>
            <sz val="9"/>
            <color indexed="81"/>
            <rFont val="Tahoma"/>
            <family val="2"/>
          </rPr>
          <t>Richard Lambert:</t>
        </r>
        <r>
          <rPr>
            <sz val="9"/>
            <color indexed="81"/>
            <rFont val="Tahoma"/>
            <family val="2"/>
          </rPr>
          <t xml:space="preserve">
very likely played at Beckenham - Beckenham Journal advises that "a hitch has occurred" and that the match at Romford is to be played at Beckenheam but no report appears the following week - of course, maybe it isn't played and is left as a goalless draw. Check!</t>
        </r>
      </text>
    </comment>
    <comment ref="AU167" authorId="0" shapeId="0" xr:uid="{2DB6ED19-0796-4081-A57A-7012B8A087B3}">
      <text>
        <r>
          <rPr>
            <b/>
            <sz val="9"/>
            <color indexed="81"/>
            <rFont val="Tahoma"/>
            <family val="2"/>
          </rPr>
          <t>rxl:</t>
        </r>
        <r>
          <rPr>
            <sz val="9"/>
            <color indexed="81"/>
            <rFont val="Tahoma"/>
            <family val="2"/>
          </rPr>
          <t xml:space="preserve">
game might have been played at Mitcham as firsts played fixture at Romford this day. It could have followed the first team game though. - Chelmsford Chronicle also referefnced the result woth Mitcham listed first
This now seems likely to have been played at Romford as Romford history book makes no reference to the game being played elsewhere.</t>
        </r>
      </text>
    </comment>
    <comment ref="M168" authorId="1" shapeId="0" xr:uid="{8B9F5164-B501-49EE-93C4-D3DCA051A74E}">
      <text>
        <r>
          <rPr>
            <b/>
            <sz val="9"/>
            <color indexed="81"/>
            <rFont val="Tahoma"/>
            <family val="2"/>
          </rPr>
          <t>Richard Lambert:</t>
        </r>
        <r>
          <rPr>
            <sz val="9"/>
            <color indexed="81"/>
            <rFont val="Tahoma"/>
            <family val="2"/>
          </rPr>
          <t xml:space="preserve">
I had a dark blue cell showing 0-6 but Beckenham Journal confirms 1-6 in a full report referring to "a particularly good drive from the centre-forward". I will amend.</t>
        </r>
      </text>
    </comment>
    <comment ref="O168" authorId="1" shapeId="0" xr:uid="{782A1EBE-2230-4249-96C9-FC06BD95CBD2}">
      <text>
        <r>
          <rPr>
            <b/>
            <sz val="9"/>
            <color indexed="81"/>
            <rFont val="Tahoma"/>
            <family val="2"/>
          </rPr>
          <t>Richard Lambert:</t>
        </r>
        <r>
          <rPr>
            <sz val="9"/>
            <color indexed="81"/>
            <rFont val="Tahoma"/>
            <family val="2"/>
          </rPr>
          <t xml:space="preserve">
Beckenham Journal advises 5-1 but I have a report showing 3-1 which tallies so I will stay with that</t>
        </r>
      </text>
    </comment>
    <comment ref="T168" authorId="1" shapeId="0" xr:uid="{416C8B96-1ED4-4877-8A68-7AF83E2BD6E4}">
      <text>
        <r>
          <rPr>
            <b/>
            <sz val="9"/>
            <color indexed="81"/>
            <rFont val="Tahoma"/>
            <family val="2"/>
          </rPr>
          <t>Richard Lambert:</t>
        </r>
        <r>
          <rPr>
            <sz val="9"/>
            <color indexed="81"/>
            <rFont val="Tahoma"/>
            <family val="2"/>
          </rPr>
          <t xml:space="preserve">
table tracking confirms 1-0</t>
        </r>
      </text>
    </comment>
    <comment ref="V168" authorId="0" shapeId="0" xr:uid="{BA81FF82-5F89-4A4B-AB76-574C2FA42DA3}">
      <text>
        <r>
          <rPr>
            <b/>
            <sz val="9"/>
            <color indexed="81"/>
            <rFont val="Tahoma"/>
            <family val="2"/>
          </rPr>
          <t>rxl:</t>
        </r>
        <r>
          <rPr>
            <sz val="9"/>
            <color indexed="81"/>
            <rFont val="Tahoma"/>
            <family val="2"/>
          </rPr>
          <t xml:space="preserve">
Chelmsford Chronicle wrongly said this was 1-0 when it was actually 1-9 - confirmed by Times online, Beckenham Journal and Hendon &amp; Finchley Times and tallies with Park Royal figures.</t>
        </r>
      </text>
    </comment>
    <comment ref="Y168" authorId="1" shapeId="0" xr:uid="{6D25CDCB-826D-44C0-83D7-C887B528687F}">
      <text>
        <r>
          <rPr>
            <b/>
            <sz val="9"/>
            <color indexed="81"/>
            <rFont val="Tahoma"/>
            <family val="2"/>
          </rPr>
          <t>Richard Lambert:</t>
        </r>
        <r>
          <rPr>
            <sz val="9"/>
            <color indexed="81"/>
            <rFont val="Tahoma"/>
            <family val="2"/>
          </rPr>
          <t xml:space="preserve">
Times or Chelmsford Chronicle say 4-8 but Observer and Hendon &amp; Finchley Times says 4-3 which tallies much better. Table tracking confirms 4-3. Beckenham Journal also confirms 4-3 in a brief note</t>
        </r>
      </text>
    </comment>
    <comment ref="AQ168" authorId="0" shapeId="0" xr:uid="{797DF026-0124-436C-9EA7-C23C1DA70347}">
      <text>
        <r>
          <rPr>
            <b/>
            <sz val="9"/>
            <color indexed="81"/>
            <rFont val="Tahoma"/>
            <family val="2"/>
          </rPr>
          <t>rxl:</t>
        </r>
        <r>
          <rPr>
            <sz val="9"/>
            <color indexed="81"/>
            <rFont val="Tahoma"/>
            <family val="2"/>
          </rPr>
          <t xml:space="preserve">
originally scheduled for 22/11/30</t>
        </r>
      </text>
    </comment>
    <comment ref="N169" authorId="0" shapeId="0" xr:uid="{3C06DD48-FC56-4C99-A7E2-FDD1453948CC}">
      <text>
        <r>
          <rPr>
            <b/>
            <sz val="9"/>
            <color indexed="81"/>
            <rFont val="Tahoma"/>
            <family val="2"/>
          </rPr>
          <t>rxl:</t>
        </r>
        <r>
          <rPr>
            <sz val="9"/>
            <color indexed="81"/>
            <rFont val="Tahoma"/>
            <family val="2"/>
          </rPr>
          <t xml:space="preserve">
Times online says this was 1-1 but Chelmsford Chronicle, Observer, Hendon &amp; Finchley Times and South London Press say it was 1-0 to UGBM and this tallies up so I will amend.</t>
        </r>
      </text>
    </comment>
    <comment ref="AP169" authorId="0" shapeId="0" xr:uid="{CB9EBC68-4CF6-4C3F-BAA1-1CB7E74436BD}">
      <text>
        <r>
          <rPr>
            <b/>
            <sz val="9"/>
            <color indexed="81"/>
            <rFont val="Tahoma"/>
            <family val="2"/>
          </rPr>
          <t>rxl:</t>
        </r>
        <r>
          <rPr>
            <sz val="9"/>
            <color indexed="81"/>
            <rFont val="Tahoma"/>
            <family val="2"/>
          </rPr>
          <t xml:space="preserve">
originally scheduled for 06/12/30</t>
        </r>
      </text>
    </comment>
    <comment ref="AQ169" authorId="0" shapeId="0" xr:uid="{181E98A9-9E1C-43DB-A8B6-FAFCCBC74DFD}">
      <text>
        <r>
          <rPr>
            <b/>
            <sz val="9"/>
            <color indexed="81"/>
            <rFont val="Tahoma"/>
            <family val="2"/>
          </rPr>
          <t>rxl:</t>
        </r>
        <r>
          <rPr>
            <sz val="9"/>
            <color indexed="81"/>
            <rFont val="Tahoma"/>
            <family val="2"/>
          </rPr>
          <t xml:space="preserve">
match played on 25/04/31 - just awaiting confirmation</t>
        </r>
      </text>
    </comment>
    <comment ref="AR169" authorId="1" shapeId="0" xr:uid="{3A7AC0FE-75D4-4DA4-BA25-68B19632BE86}">
      <text>
        <r>
          <rPr>
            <b/>
            <sz val="9"/>
            <color indexed="81"/>
            <rFont val="Tahoma"/>
            <family val="2"/>
          </rPr>
          <t>Richard Lambert:</t>
        </r>
        <r>
          <rPr>
            <sz val="9"/>
            <color indexed="81"/>
            <rFont val="Tahoma"/>
            <family val="2"/>
          </rPr>
          <t xml:space="preserve">
hastily arranged - originally Finchley were due to have a league match at Beckenham btu it was moved back</t>
        </r>
      </text>
    </comment>
    <comment ref="Q170" authorId="1" shapeId="0" xr:uid="{F3F27BEE-2F4F-4685-BC5A-DFF4B2AB04BD}">
      <text>
        <r>
          <rPr>
            <b/>
            <sz val="9"/>
            <color indexed="81"/>
            <rFont val="Tahoma"/>
            <family val="2"/>
          </rPr>
          <t>Richard Lambert:</t>
        </r>
        <r>
          <rPr>
            <sz val="9"/>
            <color indexed="81"/>
            <rFont val="Tahoma"/>
            <family val="2"/>
          </rPr>
          <t xml:space="preserve">
Times or Chelmsford Chronicle say 6-0 and Hendon &amp; Finchley Times say 5-0 but Observer says 6-3 which tallies. Table tracking comfirms 6-3</t>
        </r>
      </text>
    </comment>
    <comment ref="U170" authorId="1" shapeId="0" xr:uid="{EACAF894-3513-4A63-B037-1FCBF73326D6}">
      <text>
        <r>
          <rPr>
            <b/>
            <sz val="9"/>
            <color indexed="81"/>
            <rFont val="Tahoma"/>
            <family val="2"/>
          </rPr>
          <t>Richard Lambert:</t>
        </r>
        <r>
          <rPr>
            <sz val="9"/>
            <color indexed="81"/>
            <rFont val="Tahoma"/>
            <family val="2"/>
          </rPr>
          <t xml:space="preserve">
Observer says both matches were at WP. </t>
        </r>
      </text>
    </comment>
    <comment ref="AU170" authorId="0" shapeId="0" xr:uid="{85E32B27-EC9A-4EA8-83CA-739EA8438A33}">
      <text>
        <r>
          <rPr>
            <b/>
            <sz val="9"/>
            <color indexed="81"/>
            <rFont val="Tahoma"/>
            <family val="2"/>
          </rPr>
          <t>rxl:</t>
        </r>
        <r>
          <rPr>
            <sz val="9"/>
            <color indexed="81"/>
            <rFont val="Tahoma"/>
            <family val="2"/>
          </rPr>
          <t xml:space="preserve">
originally scheduled for 06/12/30</t>
        </r>
      </text>
    </comment>
    <comment ref="AY170" authorId="0" shapeId="0" xr:uid="{7EF4F785-7856-42C3-9234-83CAF1F7B841}">
      <text>
        <r>
          <rPr>
            <b/>
            <sz val="9"/>
            <color indexed="81"/>
            <rFont val="Tahoma"/>
            <family val="2"/>
          </rPr>
          <t>rxl:</t>
        </r>
        <r>
          <rPr>
            <sz val="9"/>
            <color indexed="81"/>
            <rFont val="Tahoma"/>
            <family val="2"/>
          </rPr>
          <t xml:space="preserve">
originally scheduled for 27/12/30</t>
        </r>
      </text>
    </comment>
    <comment ref="S175" authorId="1" shapeId="0" xr:uid="{DAABB2E3-760A-4B91-A4BC-1CA53F380387}">
      <text>
        <r>
          <rPr>
            <b/>
            <sz val="9"/>
            <color indexed="81"/>
            <rFont val="Tahoma"/>
            <family val="2"/>
          </rPr>
          <t>Richard Lambert:</t>
        </r>
        <r>
          <rPr>
            <sz val="9"/>
            <color indexed="81"/>
            <rFont val="Tahoma"/>
            <family val="2"/>
          </rPr>
          <t xml:space="preserve">
Observer wrongly advises result as 4-1 - Chelmsford Chronicle confirms 6-1 in a full report</t>
        </r>
      </text>
    </comment>
    <comment ref="W175" authorId="0" shapeId="0" xr:uid="{33701A58-C319-4952-9EF8-730355E80DEF}">
      <text>
        <r>
          <rPr>
            <b/>
            <sz val="9"/>
            <color indexed="81"/>
            <rFont val="Tahoma"/>
            <family val="2"/>
          </rPr>
          <t>rxl:</t>
        </r>
        <r>
          <rPr>
            <sz val="9"/>
            <color indexed="81"/>
            <rFont val="Tahoma"/>
            <family val="2"/>
          </rPr>
          <t xml:space="preserve">
South London Press, Hendon &amp; Finchley Times and Observer wrongly advise score as 2-0 but Chelmsford Chronicle provides report which tallies with table</t>
        </r>
      </text>
    </comment>
    <comment ref="Q177" authorId="1" shapeId="0" xr:uid="{6F3C45C0-68DC-4C0C-83A1-0D0ABFCAE300}">
      <text>
        <r>
          <rPr>
            <b/>
            <sz val="9"/>
            <color indexed="81"/>
            <rFont val="Tahoma"/>
            <family val="2"/>
          </rPr>
          <t>Richard Lambert:</t>
        </r>
        <r>
          <rPr>
            <sz val="9"/>
            <color indexed="81"/>
            <rFont val="Tahoma"/>
            <family val="2"/>
          </rPr>
          <t xml:space="preserve">
table tracking confirms 5-0 as does a result advice in Daily News but full report in Hendon &amp; Finchley Times advises 4-0 quite clearly. Looks like table is wrong and I have amended it for now. </t>
        </r>
      </text>
    </comment>
    <comment ref="T177" authorId="0" shapeId="0" xr:uid="{2C8BC972-1CBE-44BF-9E96-1D09791593C8}">
      <text>
        <r>
          <rPr>
            <b/>
            <sz val="9"/>
            <color indexed="81"/>
            <rFont val="Tahoma"/>
            <family val="2"/>
          </rPr>
          <t>rxl:</t>
        </r>
        <r>
          <rPr>
            <sz val="9"/>
            <color indexed="81"/>
            <rFont val="Tahoma"/>
            <family val="2"/>
          </rPr>
          <t xml:space="preserve">
Finchley 3-0 up with 20 minutes left</t>
        </r>
      </text>
    </comment>
    <comment ref="W177" authorId="1" shapeId="0" xr:uid="{6E1AA517-4DF0-4857-89FD-1355ED142F2A}">
      <text>
        <r>
          <rPr>
            <b/>
            <sz val="9"/>
            <color indexed="81"/>
            <rFont val="Tahoma"/>
            <family val="2"/>
          </rPr>
          <t>Richard Lambert:</t>
        </r>
        <r>
          <rPr>
            <sz val="9"/>
            <color indexed="81"/>
            <rFont val="Tahoma"/>
            <family val="2"/>
          </rPr>
          <t xml:space="preserve">
Observer says 1-0 but I already have two records saying 2-0, one of which was the Barnet Press - Hendon &amp; Finchley Times provides full report confirming 2-0.</t>
        </r>
      </text>
    </comment>
    <comment ref="AM177" authorId="0" shapeId="0" xr:uid="{8339822C-73D9-409F-9EA2-09311D73C49B}">
      <text>
        <r>
          <rPr>
            <b/>
            <sz val="9"/>
            <color indexed="81"/>
            <rFont val="Tahoma"/>
            <family val="2"/>
          </rPr>
          <t>rxl:</t>
        </r>
        <r>
          <rPr>
            <sz val="9"/>
            <color indexed="81"/>
            <rFont val="Tahoma"/>
            <family val="2"/>
          </rPr>
          <t xml:space="preserve">
originally scheduled for Chelmsford but fixture switched</t>
        </r>
      </text>
    </comment>
    <comment ref="AP177" authorId="0" shapeId="0" xr:uid="{17C32B25-B48C-4D9C-A421-DE6B4FE2A08B}">
      <text>
        <r>
          <rPr>
            <b/>
            <sz val="9"/>
            <color indexed="81"/>
            <rFont val="Tahoma"/>
            <family val="2"/>
          </rPr>
          <t>rxl:</t>
        </r>
        <r>
          <rPr>
            <sz val="9"/>
            <color indexed="81"/>
            <rFont val="Tahoma"/>
            <family val="2"/>
          </rPr>
          <t xml:space="preserve">
"a few stalwarts" - Hendon &amp; Finchley Times</t>
        </r>
      </text>
    </comment>
    <comment ref="AQ177" authorId="1" shapeId="0" xr:uid="{7D5FA248-2874-4964-88F5-D8405353B300}">
      <text>
        <r>
          <rPr>
            <b/>
            <sz val="9"/>
            <color indexed="81"/>
            <rFont val="Tahoma"/>
            <family val="2"/>
          </rPr>
          <t>Richard Lambert:</t>
        </r>
        <r>
          <rPr>
            <sz val="9"/>
            <color indexed="81"/>
            <rFont val="Tahoma"/>
            <family val="2"/>
          </rPr>
          <t xml:space="preserve">
p-p on 10/10/31 as Finchley first team had an FA Cup tie</t>
        </r>
      </text>
    </comment>
    <comment ref="AW177" authorId="1" shapeId="0" xr:uid="{DAFA331A-5A75-4818-A6D9-5326FB45E569}">
      <text>
        <r>
          <rPr>
            <b/>
            <sz val="9"/>
            <color indexed="81"/>
            <rFont val="Tahoma"/>
            <family val="2"/>
          </rPr>
          <t>Richard Lambert:</t>
        </r>
        <r>
          <rPr>
            <sz val="9"/>
            <color indexed="81"/>
            <rFont val="Tahoma"/>
            <family val="2"/>
          </rPr>
          <t xml:space="preserve">
originally scheduled for 24/10/31 but then switched to Woolwich Poly as Finchley had an Amateur Cup home tie</t>
        </r>
      </text>
    </comment>
    <comment ref="S178" authorId="1" shapeId="0" xr:uid="{EB4C42A7-2CF8-41BE-8D09-0C7B276C1AB6}">
      <text>
        <r>
          <rPr>
            <b/>
            <sz val="9"/>
            <color indexed="81"/>
            <rFont val="Tahoma"/>
            <family val="2"/>
          </rPr>
          <t>Richard Lambert:</t>
        </r>
        <r>
          <rPr>
            <sz val="9"/>
            <color indexed="81"/>
            <rFont val="Tahoma"/>
            <family val="2"/>
          </rPr>
          <t xml:space="preserve">
table tracking confirms 0-6 - However, Grays &amp; Thurrock Gazette confirms 0-7 in a full report advising scorers are Vale (4), Spurr (2) and Jones. W.Graylin was injured after 28 minutes for Grays Town which didn't help. 10 men. - League table seems to have recorded this as 0-6 and never corrected it. However, Watford Observer confirms that Leavesden won by six clear goals and records the scorers as Vale (3), Spurr (2) and Colledge.
Bearing in mind that the League table also recorded the score as 6-0 I am more likely to trust the Leavesden paper as it was their scorers.</t>
        </r>
        <r>
          <rPr>
            <b/>
            <sz val="9"/>
            <color indexed="81"/>
            <rFont val="Tahoma"/>
            <family val="2"/>
          </rPr>
          <t xml:space="preserve"> I will amend to 0-6 but check Grays and Thurrock report again to see if it describes the goals at all</t>
        </r>
      </text>
    </comment>
    <comment ref="U178" authorId="0" shapeId="0" xr:uid="{F2ADA3AA-9A64-40E4-AAAB-BA40A15E7A7C}">
      <text>
        <r>
          <rPr>
            <b/>
            <sz val="9"/>
            <color indexed="81"/>
            <rFont val="Tahoma"/>
            <family val="2"/>
          </rPr>
          <t>rxl:</t>
        </r>
        <r>
          <rPr>
            <sz val="9"/>
            <color indexed="81"/>
            <rFont val="Tahoma"/>
            <family val="2"/>
          </rPr>
          <t xml:space="preserve">
The Times and Hendon &amp; Finchley Times say 8-1 which tallies. Observer wrongly says  5-1. Table tracking confirms 8-1.</t>
        </r>
      </text>
    </comment>
    <comment ref="AM178" authorId="1" shapeId="0" xr:uid="{4867D05B-4C70-42CE-83E2-DCE94434B6DB}">
      <text>
        <r>
          <rPr>
            <b/>
            <sz val="9"/>
            <color indexed="81"/>
            <rFont val="Tahoma"/>
            <family val="2"/>
          </rPr>
          <t>Richard Lambert:</t>
        </r>
        <r>
          <rPr>
            <sz val="9"/>
            <color indexed="81"/>
            <rFont val="Tahoma"/>
            <family val="2"/>
          </rPr>
          <t xml:space="preserve">
Grays and Tilbury Gazette says "a small attendance"</t>
        </r>
      </text>
    </comment>
    <comment ref="V179" authorId="1" shapeId="0" xr:uid="{9536C0D8-0A79-431A-8FD3-49A2B738DB48}">
      <text>
        <r>
          <rPr>
            <b/>
            <sz val="9"/>
            <color indexed="81"/>
            <rFont val="Tahoma"/>
            <family val="2"/>
          </rPr>
          <t>Richard Lambert:</t>
        </r>
        <r>
          <rPr>
            <sz val="9"/>
            <color indexed="81"/>
            <rFont val="Tahoma"/>
            <family val="2"/>
          </rPr>
          <t xml:space="preserve">
table tracking confirms 0-1</t>
        </r>
      </text>
    </comment>
    <comment ref="AV179" authorId="1" shapeId="0" xr:uid="{B4C2C7C8-B7ED-4319-9659-38F0F7991670}">
      <text>
        <r>
          <rPr>
            <b/>
            <sz val="9"/>
            <color indexed="81"/>
            <rFont val="Tahoma"/>
            <family val="2"/>
          </rPr>
          <t>Richard Lambert:</t>
        </r>
        <r>
          <rPr>
            <sz val="9"/>
            <color indexed="81"/>
            <rFont val="Tahoma"/>
            <family val="2"/>
          </rPr>
          <t xml:space="preserve">
match played between Monday 25/04/32 and 02/05/32 - not 27/04/32</t>
        </r>
      </text>
    </comment>
    <comment ref="G180" authorId="1" shapeId="0" xr:uid="{192EB844-9BDD-406F-9197-31437946F7F9}">
      <text>
        <r>
          <rPr>
            <b/>
            <sz val="9"/>
            <color indexed="81"/>
            <rFont val="Tahoma"/>
            <family val="2"/>
          </rPr>
          <t>Richard Lambert:</t>
        </r>
        <r>
          <rPr>
            <sz val="9"/>
            <color indexed="81"/>
            <rFont val="Tahoma"/>
            <family val="2"/>
          </rPr>
          <t xml:space="preserve">
official table says 44 but tables reported Finchley v Hendon as 5-0 on 27/04/32 when it was definitely 4-0 according to the match report. This should be 43.</t>
        </r>
      </text>
    </comment>
    <comment ref="Q181" authorId="0" shapeId="0" xr:uid="{8C42F60F-5625-41CF-93B7-8AABB4993A31}">
      <text>
        <r>
          <rPr>
            <b/>
            <sz val="9"/>
            <color indexed="81"/>
            <rFont val="Tahoma"/>
            <family val="2"/>
          </rPr>
          <t>rxl:</t>
        </r>
        <r>
          <rPr>
            <sz val="9"/>
            <color indexed="81"/>
            <rFont val="Tahoma"/>
            <family val="2"/>
          </rPr>
          <t xml:space="preserve">
Catton scored six goals in this match</t>
        </r>
      </text>
    </comment>
    <comment ref="O182" authorId="1" shapeId="0" xr:uid="{95F412A0-3270-42A6-BD8F-84E183D382BD}">
      <text>
        <r>
          <rPr>
            <b/>
            <sz val="9"/>
            <color indexed="81"/>
            <rFont val="Tahoma"/>
            <family val="2"/>
          </rPr>
          <t>Richard Lambert:</t>
        </r>
        <r>
          <rPr>
            <sz val="9"/>
            <color indexed="81"/>
            <rFont val="Tahoma"/>
            <family val="2"/>
          </rPr>
          <t xml:space="preserve">
The Times or Chelmsford Chronicle says 1-2 which tallies but Barnet Press says 0-2. Hendon &amp; Finchley Times provide a full report confirming 1-2.</t>
        </r>
      </text>
    </comment>
    <comment ref="P182" authorId="1" shapeId="0" xr:uid="{54FC4E90-5268-4334-B590-70EB69EAB49B}">
      <text>
        <r>
          <rPr>
            <b/>
            <sz val="9"/>
            <color indexed="81"/>
            <rFont val="Tahoma"/>
            <family val="2"/>
          </rPr>
          <t>Richard Lambert:</t>
        </r>
        <r>
          <rPr>
            <sz val="9"/>
            <color indexed="81"/>
            <rFont val="Tahoma"/>
            <family val="2"/>
          </rPr>
          <t xml:space="preserve">
Times says 1-2 which tallies - Observer says 0-2.  Table tracking confirms 1-2 and Grays &amp; Thurrock Gazette provides full report confirming 1-2 </t>
        </r>
      </text>
    </comment>
    <comment ref="AO182" authorId="0" shapeId="0" xr:uid="{C5525E37-9DFB-4654-8766-DCFB50536721}">
      <text>
        <r>
          <rPr>
            <b/>
            <sz val="9"/>
            <color indexed="81"/>
            <rFont val="Tahoma"/>
            <family val="2"/>
          </rPr>
          <t>rxl:</t>
        </r>
        <r>
          <rPr>
            <sz val="9"/>
            <color indexed="81"/>
            <rFont val="Tahoma"/>
            <family val="2"/>
          </rPr>
          <t xml:space="preserve">
scheduled for 12/03/32 but moved back as Mitcham's pitch was required for cup purposes </t>
        </r>
      </text>
    </comment>
    <comment ref="S183" authorId="0" shapeId="0" xr:uid="{504A14C2-F0A2-4152-9FB8-8A6D560BAE17}">
      <text>
        <r>
          <rPr>
            <b/>
            <sz val="9"/>
            <color indexed="81"/>
            <rFont val="Tahoma"/>
            <family val="2"/>
          </rPr>
          <t>rxl:</t>
        </r>
        <r>
          <rPr>
            <sz val="9"/>
            <color indexed="81"/>
            <rFont val="Tahoma"/>
            <family val="2"/>
          </rPr>
          <t xml:space="preserve">
Hendon &amp; Finchley Times wrongly says 1-2 - Watford Observer confirms 1-3 in a full report</t>
        </r>
      </text>
    </comment>
    <comment ref="AP183" authorId="0" shapeId="0" xr:uid="{60521D1D-D58F-48FA-BC78-74C65F0E45A4}">
      <text>
        <r>
          <rPr>
            <b/>
            <sz val="9"/>
            <color indexed="81"/>
            <rFont val="Tahoma"/>
            <family val="2"/>
          </rPr>
          <t>rxl:</t>
        </r>
        <r>
          <rPr>
            <sz val="9"/>
            <color indexed="81"/>
            <rFont val="Tahoma"/>
            <family val="2"/>
          </rPr>
          <t xml:space="preserve">
originally scheduled for 14/11/31</t>
        </r>
      </text>
    </comment>
    <comment ref="S184" authorId="0" shapeId="0" xr:uid="{6F15FA13-723D-4C1A-97B5-39A09A679028}">
      <text>
        <r>
          <rPr>
            <b/>
            <sz val="9"/>
            <color indexed="81"/>
            <rFont val="Tahoma"/>
            <family val="2"/>
          </rPr>
          <t>rxl:</t>
        </r>
        <r>
          <rPr>
            <sz val="9"/>
            <color indexed="81"/>
            <rFont val="Tahoma"/>
            <family val="2"/>
          </rPr>
          <t xml:space="preserve">
Watford Observer advises the score as 0-3 in a brief green report. My dark blue record says 2-3 which tallies. Check! Chelmsford Chronicle says 2-3</t>
        </r>
      </text>
    </comment>
    <comment ref="AP184" authorId="0" shapeId="0" xr:uid="{4123E1D9-8C52-4EC7-972A-397BDFC0776C}">
      <text>
        <r>
          <rPr>
            <b/>
            <sz val="9"/>
            <color indexed="81"/>
            <rFont val="Tahoma"/>
            <family val="2"/>
          </rPr>
          <t>rxl:</t>
        </r>
        <r>
          <rPr>
            <sz val="9"/>
            <color indexed="81"/>
            <rFont val="Tahoma"/>
            <family val="2"/>
          </rPr>
          <t xml:space="preserve">
this fixture was advised for 26/3/32 but had already been played on 06/02/32</t>
        </r>
      </text>
    </comment>
    <comment ref="H185" authorId="1" shapeId="0" xr:uid="{BA1323F8-B506-42D9-A0C1-94F86065FADA}">
      <text>
        <r>
          <rPr>
            <b/>
            <sz val="9"/>
            <color indexed="81"/>
            <rFont val="Tahoma"/>
            <family val="2"/>
          </rPr>
          <t>Richard Lambert:</t>
        </r>
        <r>
          <rPr>
            <sz val="9"/>
            <color indexed="81"/>
            <rFont val="Tahoma"/>
            <family val="2"/>
          </rPr>
          <t xml:space="preserve">
official table says 81 but tables reported Finchley v Hendon as 5-0 on 27/04/32 when it was definitely 4-0 according to the match report. This should be 80</t>
        </r>
      </text>
    </comment>
    <comment ref="S185" authorId="1" shapeId="0" xr:uid="{24403314-D70E-455B-92ED-741502A3D680}">
      <text>
        <r>
          <rPr>
            <b/>
            <sz val="9"/>
            <color indexed="81"/>
            <rFont val="Tahoma"/>
            <family val="2"/>
          </rPr>
          <t>Richard Lambert:</t>
        </r>
        <r>
          <rPr>
            <sz val="9"/>
            <color indexed="81"/>
            <rFont val="Tahoma"/>
            <family val="2"/>
          </rPr>
          <t xml:space="preserve">
G.Jones scored six goals in this match</t>
        </r>
      </text>
    </comment>
    <comment ref="AO185" authorId="1" shapeId="0" xr:uid="{43D05203-FC68-4675-B221-0201A99377CE}">
      <text>
        <r>
          <rPr>
            <b/>
            <sz val="9"/>
            <color indexed="81"/>
            <rFont val="Tahoma"/>
            <family val="2"/>
          </rPr>
          <t>Richard Lambert:</t>
        </r>
        <r>
          <rPr>
            <sz val="9"/>
            <color indexed="81"/>
            <rFont val="Tahoma"/>
            <family val="2"/>
          </rPr>
          <t xml:space="preserve">
fixture brought forward as originally scheduled to be at Finchley but they had an Amateur Cup tie. So this match was played instead</t>
        </r>
      </text>
    </comment>
    <comment ref="AQ185" authorId="0" shapeId="0" xr:uid="{DB4B1250-DC23-4AB4-989A-E712E2701B21}">
      <text>
        <r>
          <rPr>
            <b/>
            <sz val="9"/>
            <color indexed="81"/>
            <rFont val="Tahoma"/>
            <family val="2"/>
          </rPr>
          <t>rxl:</t>
        </r>
        <r>
          <rPr>
            <sz val="9"/>
            <color indexed="81"/>
            <rFont val="Tahoma"/>
            <family val="2"/>
          </rPr>
          <t xml:space="preserve">
scheduled for 31/10/31 but not played and moved back.</t>
        </r>
      </text>
    </comment>
    <comment ref="W190" authorId="0" shapeId="0" xr:uid="{68F4C680-AFC0-4370-8F73-4F781E84DD59}">
      <text>
        <r>
          <rPr>
            <b/>
            <sz val="9"/>
            <color indexed="81"/>
            <rFont val="Tahoma"/>
            <family val="2"/>
          </rPr>
          <t>rxl:</t>
        </r>
        <r>
          <rPr>
            <sz val="9"/>
            <color indexed="81"/>
            <rFont val="Tahoma"/>
            <family val="2"/>
          </rPr>
          <t xml:space="preserve">
match never played - awarded to Chelmsford with a 0-0 scoreline</t>
        </r>
      </text>
    </comment>
    <comment ref="AW190" authorId="0" shapeId="0" xr:uid="{B66F99B1-547A-49A4-9D73-634AF15B52DC}">
      <text>
        <r>
          <rPr>
            <b/>
            <sz val="9"/>
            <color indexed="81"/>
            <rFont val="Tahoma"/>
            <family val="2"/>
          </rPr>
          <t>rxl:</t>
        </r>
        <r>
          <rPr>
            <sz val="9"/>
            <color indexed="81"/>
            <rFont val="Tahoma"/>
            <family val="2"/>
          </rPr>
          <t xml:space="preserve">
match never played - awarded to Chelmsford with a 0-0 scoreline</t>
        </r>
      </text>
    </comment>
    <comment ref="O191" authorId="1" shapeId="0" xr:uid="{A9A36D5F-69D0-4195-9420-BB66F014406C}">
      <text>
        <r>
          <rPr>
            <b/>
            <sz val="9"/>
            <color indexed="81"/>
            <rFont val="Tahoma"/>
            <family val="2"/>
          </rPr>
          <t>Richard Lambert:</t>
        </r>
        <r>
          <rPr>
            <sz val="9"/>
            <color indexed="81"/>
            <rFont val="Tahoma"/>
            <family val="2"/>
          </rPr>
          <t xml:space="preserve">
Grays &amp; Tilbury Gazette advised 2-2 but this was wrong</t>
        </r>
      </text>
    </comment>
    <comment ref="R191" authorId="0" shapeId="0" xr:uid="{03F70B4D-2F31-44B9-AD6B-104606AFFDAF}">
      <text>
        <r>
          <rPr>
            <b/>
            <sz val="9"/>
            <color indexed="81"/>
            <rFont val="Tahoma"/>
            <family val="2"/>
          </rPr>
          <t>rxl:</t>
        </r>
        <r>
          <rPr>
            <sz val="9"/>
            <color indexed="81"/>
            <rFont val="Tahoma"/>
            <family val="2"/>
          </rPr>
          <t xml:space="preserve">
early injury to Crawford - Hendon were down to ten men</t>
        </r>
      </text>
    </comment>
    <comment ref="U192" authorId="0" shapeId="0" xr:uid="{FB5E3277-323C-44EB-82C0-0678D4A284A4}">
      <text>
        <r>
          <rPr>
            <b/>
            <sz val="9"/>
            <color indexed="81"/>
            <rFont val="Tahoma"/>
            <family val="2"/>
          </rPr>
          <t>rxl:</t>
        </r>
        <r>
          <rPr>
            <sz val="9"/>
            <color indexed="81"/>
            <rFont val="Tahoma"/>
            <family val="2"/>
          </rPr>
          <t xml:space="preserve">
Chelmsford Chronicle says 4-1 but my records say 4-0. Table tracking also agrees with 4-0. </t>
        </r>
      </text>
    </comment>
    <comment ref="V193" authorId="0" shapeId="0" xr:uid="{014733BF-6B5F-4386-A6E0-A736F08B7D9B}">
      <text>
        <r>
          <rPr>
            <b/>
            <sz val="9"/>
            <color indexed="81"/>
            <rFont val="Tahoma"/>
            <family val="2"/>
          </rPr>
          <t>rxl:</t>
        </r>
        <r>
          <rPr>
            <sz val="9"/>
            <color indexed="81"/>
            <rFont val="Tahoma"/>
            <family val="2"/>
          </rPr>
          <t xml:space="preserve">
Chelmsford Chronicle and Observer online says 4-0. Barnet Press also says 4-0 and calls it a "decisive victory" Finchley &amp; Hendon Times provides report with scorers to confirm the 4-0 score. Times online wrongly says 4-2. </t>
        </r>
      </text>
    </comment>
    <comment ref="Z193" authorId="0" shapeId="0" xr:uid="{2693CE44-8351-491E-BAEA-4CABB57C8690}">
      <text>
        <r>
          <rPr>
            <b/>
            <sz val="9"/>
            <color indexed="81"/>
            <rFont val="Tahoma"/>
            <family val="2"/>
          </rPr>
          <t>rxl:</t>
        </r>
        <r>
          <rPr>
            <sz val="9"/>
            <color indexed="81"/>
            <rFont val="Tahoma"/>
            <family val="2"/>
          </rPr>
          <t xml:space="preserve">
Mileham scored three penalties for Finchley!</t>
        </r>
      </text>
    </comment>
    <comment ref="AT193" authorId="0" shapeId="0" xr:uid="{54DF082F-15BE-4390-B73D-49629CCE0EA2}">
      <text>
        <r>
          <rPr>
            <b/>
            <sz val="9"/>
            <color indexed="81"/>
            <rFont val="Tahoma"/>
            <family val="2"/>
          </rPr>
          <t>rxl:</t>
        </r>
        <r>
          <rPr>
            <sz val="9"/>
            <color indexed="81"/>
            <rFont val="Tahoma"/>
            <family val="2"/>
          </rPr>
          <t xml:space="preserve">
match played midweek before 17/09/32 and finished 6-0 to LMH - no mention of match in Finchley &amp; Hendon Times or Watford Observer</t>
        </r>
      </text>
    </comment>
    <comment ref="AU193" authorId="0" shapeId="0" xr:uid="{ABE7B016-BBEA-4DDF-A11C-851EA10EFF80}">
      <text>
        <r>
          <rPr>
            <b/>
            <sz val="9"/>
            <color indexed="81"/>
            <rFont val="Tahoma"/>
            <family val="2"/>
          </rPr>
          <t>rxl:</t>
        </r>
        <r>
          <rPr>
            <sz val="9"/>
            <color indexed="81"/>
            <rFont val="Tahoma"/>
            <family val="2"/>
          </rPr>
          <t xml:space="preserve">
p-p on 07/01/33</t>
        </r>
      </text>
    </comment>
    <comment ref="AW193" authorId="0" shapeId="0" xr:uid="{17242415-7AF4-44E8-BC40-0BB5544E7997}">
      <text>
        <r>
          <rPr>
            <b/>
            <sz val="9"/>
            <color indexed="81"/>
            <rFont val="Tahoma"/>
            <family val="2"/>
          </rPr>
          <t>rxl:</t>
        </r>
        <r>
          <rPr>
            <sz val="9"/>
            <color indexed="81"/>
            <rFont val="Tahoma"/>
            <family val="2"/>
          </rPr>
          <t xml:space="preserve">
originally scheduled for 03/12/32 but moved back or p-p</t>
        </r>
      </text>
    </comment>
    <comment ref="AY193" authorId="0" shapeId="0" xr:uid="{7E575171-F8D6-4C26-A5DF-F7FDEA7B08DF}">
      <text>
        <r>
          <rPr>
            <b/>
            <sz val="9"/>
            <color indexed="81"/>
            <rFont val="Tahoma"/>
            <family val="2"/>
          </rPr>
          <t>rxl:</t>
        </r>
        <r>
          <rPr>
            <sz val="9"/>
            <color indexed="81"/>
            <rFont val="Tahoma"/>
            <family val="2"/>
          </rPr>
          <t xml:space="preserve">
originally scheduled for 08/04/33 but moved back</t>
        </r>
      </text>
    </comment>
    <comment ref="AZ193" authorId="0" shapeId="0" xr:uid="{18C30CBE-012F-4929-AA22-03D0820B5DBD}">
      <text>
        <r>
          <rPr>
            <b/>
            <sz val="9"/>
            <color indexed="81"/>
            <rFont val="Tahoma"/>
            <family val="2"/>
          </rPr>
          <t>rxl:</t>
        </r>
        <r>
          <rPr>
            <sz val="9"/>
            <color indexed="81"/>
            <rFont val="Tahoma"/>
            <family val="2"/>
          </rPr>
          <t xml:space="preserve">
originally scheduled for 04/03/33</t>
        </r>
      </text>
    </comment>
    <comment ref="P194" authorId="0" shapeId="0" xr:uid="{1140580A-C0AA-4F1A-8BD6-321B8C03ED25}">
      <text>
        <r>
          <rPr>
            <b/>
            <sz val="9"/>
            <color indexed="81"/>
            <rFont val="Tahoma"/>
            <family val="2"/>
          </rPr>
          <t>rxl:</t>
        </r>
        <r>
          <rPr>
            <sz val="9"/>
            <color indexed="81"/>
            <rFont val="Tahoma"/>
            <family val="2"/>
          </rPr>
          <t xml:space="preserve">
My source advised 1-3 to Finchley but table tracking confirms the result should be 4-2 to Grays Athletic and Hendon &amp; Finchley Times agrees this.</t>
        </r>
      </text>
    </comment>
    <comment ref="M195" authorId="0" shapeId="0" xr:uid="{8DB4ACA5-AFA3-4A6A-BA92-E76B9E5FD0F5}">
      <text>
        <r>
          <rPr>
            <b/>
            <sz val="9"/>
            <color indexed="81"/>
            <rFont val="Tahoma"/>
            <family val="2"/>
          </rPr>
          <t>rxl:</t>
        </r>
        <r>
          <rPr>
            <sz val="9"/>
            <color indexed="81"/>
            <rFont val="Tahoma"/>
            <family val="2"/>
          </rPr>
          <t xml:space="preserve">
Hendon played with ten men throughout due to non-arrival</t>
        </r>
      </text>
    </comment>
    <comment ref="P195" authorId="0" shapeId="0" xr:uid="{5E2FE3B9-2D1F-4D6F-B561-CBA1BC75F0B4}">
      <text>
        <r>
          <rPr>
            <b/>
            <sz val="9"/>
            <color indexed="81"/>
            <rFont val="Tahoma"/>
            <family val="2"/>
          </rPr>
          <t>rxl:</t>
        </r>
        <r>
          <rPr>
            <sz val="9"/>
            <color indexed="81"/>
            <rFont val="Tahoma"/>
            <family val="2"/>
          </rPr>
          <t xml:space="preserve">
Hendon played with ten men throughout due to non-arrival</t>
        </r>
      </text>
    </comment>
    <comment ref="W195" authorId="0" shapeId="0" xr:uid="{39E04C28-0F94-4CEE-9971-62C5BA550666}">
      <text>
        <r>
          <rPr>
            <b/>
            <sz val="9"/>
            <color indexed="81"/>
            <rFont val="Tahoma"/>
            <family val="2"/>
          </rPr>
          <t>rxl:</t>
        </r>
        <r>
          <rPr>
            <sz val="9"/>
            <color indexed="81"/>
            <rFont val="Tahoma"/>
            <family val="2"/>
          </rPr>
          <t xml:space="preserve">
match never played - awarded to Hendon with a 0-0 scoreline</t>
        </r>
      </text>
    </comment>
    <comment ref="Z195" authorId="1" shapeId="0" xr:uid="{8B9EC8F3-F4C9-4019-88A3-3FA4389B42E7}">
      <text>
        <r>
          <rPr>
            <b/>
            <sz val="9"/>
            <color indexed="81"/>
            <rFont val="Tahoma"/>
            <family val="2"/>
          </rPr>
          <t>Richard Lambert:</t>
        </r>
        <r>
          <rPr>
            <sz val="9"/>
            <color indexed="81"/>
            <rFont val="Tahoma"/>
            <family val="2"/>
          </rPr>
          <t xml:space="preserve">
The Times advised 3-3 but the Observer advises 2-3. Table tracking confirms the score as 2-3. Hendon &amp; Finchley Times confirms 2-3 in a full report.</t>
        </r>
      </text>
    </comment>
    <comment ref="AW195" authorId="0" shapeId="0" xr:uid="{5492EFB2-9333-415C-B2B5-B106D35928AD}">
      <text>
        <r>
          <rPr>
            <b/>
            <sz val="9"/>
            <color indexed="81"/>
            <rFont val="Tahoma"/>
            <family val="2"/>
          </rPr>
          <t>rxl:</t>
        </r>
        <r>
          <rPr>
            <sz val="9"/>
            <color indexed="81"/>
            <rFont val="Tahoma"/>
            <family val="2"/>
          </rPr>
          <t xml:space="preserve">
match never played - awarded to Hendon with a 0-0 scoreline</t>
        </r>
      </text>
    </comment>
    <comment ref="W196" authorId="1" shapeId="0" xr:uid="{DC86D7D1-B2E6-400C-9DE3-B53886064C4A}">
      <text>
        <r>
          <rPr>
            <b/>
            <sz val="9"/>
            <color indexed="81"/>
            <rFont val="Tahoma"/>
            <family val="2"/>
          </rPr>
          <t>Richard Lambert:</t>
        </r>
        <r>
          <rPr>
            <sz val="9"/>
            <color indexed="81"/>
            <rFont val="Tahoma"/>
            <family val="2"/>
          </rPr>
          <t xml:space="preserve">
0-1 at HT</t>
        </r>
      </text>
    </comment>
    <comment ref="S197" authorId="1" shapeId="0" xr:uid="{D4B1BEFA-292A-4080-B4C2-5B60C1F19999}">
      <text>
        <r>
          <rPr>
            <b/>
            <sz val="9"/>
            <color indexed="81"/>
            <rFont val="Tahoma"/>
            <family val="2"/>
          </rPr>
          <t>Richard Lambert:</t>
        </r>
        <r>
          <rPr>
            <sz val="9"/>
            <color indexed="81"/>
            <rFont val="Tahoma"/>
            <family val="2"/>
          </rPr>
          <t xml:space="preserve">
Jurgens keeper O.Victor collapsed after saving a penalty - 10 men - sudden illness</t>
        </r>
      </text>
    </comment>
    <comment ref="V197" authorId="0" shapeId="0" xr:uid="{92E3310E-12BA-4DD3-9924-23B32D75EA52}">
      <text>
        <r>
          <rPr>
            <b/>
            <sz val="9"/>
            <color indexed="81"/>
            <rFont val="Tahoma"/>
            <family val="2"/>
          </rPr>
          <t>rxl:</t>
        </r>
        <r>
          <rPr>
            <sz val="9"/>
            <color indexed="81"/>
            <rFont val="Tahoma"/>
            <family val="2"/>
          </rPr>
          <t xml:space="preserve">
match never played and awarded to LMH with a 0-0 score line</t>
        </r>
      </text>
    </comment>
    <comment ref="Z197" authorId="1" shapeId="0" xr:uid="{97BB95F6-77BD-4112-8870-BA0FDB129380}">
      <text>
        <r>
          <rPr>
            <b/>
            <sz val="9"/>
            <color indexed="81"/>
            <rFont val="Tahoma"/>
            <family val="2"/>
          </rPr>
          <t>Richard Lambert:</t>
        </r>
        <r>
          <rPr>
            <sz val="9"/>
            <color indexed="81"/>
            <rFont val="Tahoma"/>
            <family val="2"/>
          </rPr>
          <t xml:space="preserve">
Catton scored five goals in this match</t>
        </r>
      </text>
    </comment>
    <comment ref="AV197" authorId="0" shapeId="0" xr:uid="{A15224DA-6A92-4E57-A97C-1957CE47F99A}">
      <text>
        <r>
          <rPr>
            <b/>
            <sz val="9"/>
            <color indexed="81"/>
            <rFont val="Tahoma"/>
            <family val="2"/>
          </rPr>
          <t>rxl:</t>
        </r>
        <r>
          <rPr>
            <sz val="9"/>
            <color indexed="81"/>
            <rFont val="Tahoma"/>
            <family val="2"/>
          </rPr>
          <t xml:space="preserve">
originally scheduled for 15/04/33 but not played - match never played and awarded to LMH with a 0-0 score line This does not appear until the final table</t>
        </r>
      </text>
    </comment>
    <comment ref="M198" authorId="1" shapeId="0" xr:uid="{0AF5203E-AD25-45AB-8D0F-53823B457174}">
      <text>
        <r>
          <rPr>
            <b/>
            <sz val="9"/>
            <color indexed="81"/>
            <rFont val="Tahoma"/>
            <family val="2"/>
          </rPr>
          <t>Richard Lambert:</t>
        </r>
        <r>
          <rPr>
            <sz val="9"/>
            <color indexed="81"/>
            <rFont val="Tahoma"/>
            <family val="2"/>
          </rPr>
          <t xml:space="preserve">
Observer wrongly advises 3-4. 3-1 tallies and this is confirmed by Table Tracking and Hendon &amp; Finchley Times.</t>
        </r>
      </text>
    </comment>
    <comment ref="N198" authorId="1" shapeId="0" xr:uid="{A23D5859-0AA3-47EB-BDA7-1CF426DA44A1}">
      <text>
        <r>
          <rPr>
            <b/>
            <sz val="9"/>
            <color indexed="81"/>
            <rFont val="Tahoma"/>
            <family val="2"/>
          </rPr>
          <t>Richard Lambert:</t>
        </r>
        <r>
          <rPr>
            <sz val="9"/>
            <color indexed="81"/>
            <rFont val="Tahoma"/>
            <family val="2"/>
          </rPr>
          <t xml:space="preserve">
previous record says 1-0 but Observer says 0-1 which tallies better. Table tracking also agrees with 0-1. Grays &amp; Tilbury Gazette also advise 0-1.</t>
        </r>
      </text>
    </comment>
    <comment ref="AQ198" authorId="0" shapeId="0" xr:uid="{34D6B628-617C-44CF-8ED5-1D847A41DCD7}">
      <text>
        <r>
          <rPr>
            <b/>
            <sz val="9"/>
            <color indexed="81"/>
            <rFont val="Tahoma"/>
            <family val="2"/>
          </rPr>
          <t>rxl:</t>
        </r>
        <r>
          <rPr>
            <sz val="9"/>
            <color indexed="81"/>
            <rFont val="Tahoma"/>
            <family val="2"/>
          </rPr>
          <t xml:space="preserve">
originally scheduled for 19/11/32 but moved back or p-p</t>
        </r>
      </text>
    </comment>
    <comment ref="AY198" authorId="0" shapeId="0" xr:uid="{2454A0AA-3C7D-4550-AFE3-6B521DD6A024}">
      <text>
        <r>
          <rPr>
            <b/>
            <sz val="9"/>
            <color indexed="81"/>
            <rFont val="Tahoma"/>
            <family val="2"/>
          </rPr>
          <t>rxl:</t>
        </r>
        <r>
          <rPr>
            <sz val="9"/>
            <color indexed="81"/>
            <rFont val="Tahoma"/>
            <family val="2"/>
          </rPr>
          <t xml:space="preserve">
game played on 03/05/33 - just awaiting confirmation</t>
        </r>
      </text>
    </comment>
    <comment ref="Q199" authorId="1" shapeId="0" xr:uid="{E0E31ADE-C83D-43DD-8BF2-06F29A7A2CB8}">
      <text>
        <r>
          <rPr>
            <b/>
            <sz val="9"/>
            <color indexed="81"/>
            <rFont val="Tahoma"/>
            <family val="2"/>
          </rPr>
          <t>Richard Lambert:</t>
        </r>
        <r>
          <rPr>
            <sz val="9"/>
            <color indexed="81"/>
            <rFont val="Tahoma"/>
            <family val="2"/>
          </rPr>
          <t xml:space="preserve">
match played at Custom House says Stratford Express</t>
        </r>
      </text>
    </comment>
    <comment ref="R199" authorId="1" shapeId="0" xr:uid="{056F4508-A5FA-471D-B513-33F3CDE49E52}">
      <text>
        <r>
          <rPr>
            <b/>
            <sz val="9"/>
            <color indexed="81"/>
            <rFont val="Tahoma"/>
            <family val="2"/>
          </rPr>
          <t>Richard Lambert:</t>
        </r>
        <r>
          <rPr>
            <sz val="9"/>
            <color indexed="81"/>
            <rFont val="Tahoma"/>
            <family val="2"/>
          </rPr>
          <t xml:space="preserve">
two home matches on one day - confirmed in two papers SWH v Hendon and Leavesden</t>
        </r>
      </text>
    </comment>
    <comment ref="T199" authorId="1" shapeId="0" xr:uid="{7BF0F4FA-D45C-4A5B-9A8E-2C7B5B96A8F8}">
      <text>
        <r>
          <rPr>
            <b/>
            <sz val="9"/>
            <color indexed="81"/>
            <rFont val="Tahoma"/>
            <family val="2"/>
          </rPr>
          <t>Richard Lambert:</t>
        </r>
        <r>
          <rPr>
            <sz val="9"/>
            <color indexed="81"/>
            <rFont val="Tahoma"/>
            <family val="2"/>
          </rPr>
          <t xml:space="preserve">
two home matches on one day - confirmed in two papers SWH v Hendon and Leavesden</t>
        </r>
      </text>
    </comment>
    <comment ref="AR199" authorId="1" shapeId="0" xr:uid="{57946D32-0EB5-49BC-A0CC-CDE38B4FE232}">
      <text>
        <r>
          <rPr>
            <b/>
            <sz val="9"/>
            <color indexed="81"/>
            <rFont val="Tahoma"/>
            <family val="2"/>
          </rPr>
          <t>Richard Lambert:</t>
        </r>
        <r>
          <rPr>
            <sz val="9"/>
            <color indexed="81"/>
            <rFont val="Tahoma"/>
            <family val="2"/>
          </rPr>
          <t xml:space="preserve">
two home matches on one day - confirmed in two papers SWH v Hendon and Leavesden</t>
        </r>
      </text>
    </comment>
    <comment ref="AS199" authorId="0" shapeId="0" xr:uid="{A04D390A-7ADA-4491-A2CC-B3C23E6C0A4B}">
      <text>
        <r>
          <rPr>
            <b/>
            <sz val="9"/>
            <color indexed="81"/>
            <rFont val="Tahoma"/>
            <family val="2"/>
          </rPr>
          <t>rxl:</t>
        </r>
        <r>
          <rPr>
            <sz val="9"/>
            <color indexed="81"/>
            <rFont val="Tahoma"/>
            <family val="2"/>
          </rPr>
          <t xml:space="preserve">
originally scheduled for  Good Friday 14/04/33 but moved back and Jurgens hosted Grays Town instead</t>
        </r>
      </text>
    </comment>
    <comment ref="AT199" authorId="1" shapeId="0" xr:uid="{6E474146-0380-4476-B175-EA2C4FBEAD62}">
      <text>
        <r>
          <rPr>
            <b/>
            <sz val="9"/>
            <color indexed="81"/>
            <rFont val="Tahoma"/>
            <family val="2"/>
          </rPr>
          <t>Richard Lambert:</t>
        </r>
        <r>
          <rPr>
            <sz val="9"/>
            <color indexed="81"/>
            <rFont val="Tahoma"/>
            <family val="2"/>
          </rPr>
          <t xml:space="preserve">
two home matches on one day - confirmed in two papers SWH v Hendon and Leavesden</t>
        </r>
      </text>
    </comment>
    <comment ref="O201" authorId="1" shapeId="0" xr:uid="{C0BBFA9A-5681-482C-8DDC-D11009215284}">
      <text>
        <r>
          <rPr>
            <b/>
            <sz val="9"/>
            <color indexed="81"/>
            <rFont val="Tahoma"/>
            <family val="2"/>
          </rPr>
          <t>Richard Lambert:</t>
        </r>
        <r>
          <rPr>
            <sz val="9"/>
            <color indexed="81"/>
            <rFont val="Tahoma"/>
            <family val="2"/>
          </rPr>
          <t xml:space="preserve">
brief match report in the Epsom Herald says 2-1 but this was wrong!</t>
        </r>
      </text>
    </comment>
    <comment ref="P201" authorId="0" shapeId="0" xr:uid="{C5F8AC00-563C-4D2C-9366-2112EF197ED3}">
      <text>
        <r>
          <rPr>
            <b/>
            <sz val="9"/>
            <color indexed="81"/>
            <rFont val="Tahoma"/>
            <family val="2"/>
          </rPr>
          <t>rxl:</t>
        </r>
        <r>
          <rPr>
            <sz val="9"/>
            <color indexed="81"/>
            <rFont val="Tahoma"/>
            <family val="2"/>
          </rPr>
          <t xml:space="preserve">
Hendon &amp; Finchley Times says 3-0 in headline of full report then wrongly says 3-2 lower down!</t>
        </r>
      </text>
    </comment>
    <comment ref="R201" authorId="0" shapeId="0" xr:uid="{0FC70859-0474-468E-8871-1F2346A47895}">
      <text>
        <r>
          <rPr>
            <b/>
            <sz val="9"/>
            <color indexed="81"/>
            <rFont val="Tahoma"/>
            <family val="2"/>
          </rPr>
          <t>rxl:</t>
        </r>
        <r>
          <rPr>
            <sz val="9"/>
            <color indexed="81"/>
            <rFont val="Tahoma"/>
            <family val="2"/>
          </rPr>
          <t xml:space="preserve">
match was due to be played on 02/05/33 but was never played - awarded to T&amp;M with a 0-0 scoreline</t>
        </r>
      </text>
    </comment>
    <comment ref="AR201" authorId="0" shapeId="0" xr:uid="{A13E5BE5-2ACD-454D-9292-DCC0E568AFCC}">
      <text>
        <r>
          <rPr>
            <b/>
            <sz val="9"/>
            <color indexed="81"/>
            <rFont val="Tahoma"/>
            <family val="2"/>
          </rPr>
          <t>rxl:</t>
        </r>
        <r>
          <rPr>
            <sz val="9"/>
            <color indexed="81"/>
            <rFont val="Tahoma"/>
            <family val="2"/>
          </rPr>
          <t xml:space="preserve">
match was due to be played on 02/05/33 but was never played - awarded to T&amp;M with a 0-0 scoreline</t>
        </r>
      </text>
    </comment>
    <comment ref="L207" authorId="0" shapeId="0" xr:uid="{4D41C381-E5C6-4B52-8FD5-4A06F08C4E4C}">
      <text>
        <r>
          <rPr>
            <b/>
            <sz val="9"/>
            <color indexed="81"/>
            <rFont val="Tahoma"/>
            <family val="2"/>
          </rPr>
          <t>rxl:</t>
        </r>
        <r>
          <rPr>
            <sz val="9"/>
            <color indexed="81"/>
            <rFont val="Tahoma"/>
            <family val="2"/>
          </rPr>
          <t xml:space="preserve">
Shepherds Bush were in the league but West London Observer confirms that this was a change of club name from Shepherds Bush to Acton F.C.  It reports on Friday 08/12/33 "This week's matches are the last that will be played under the name of Shepherds Bush F.C. All future matches will be played as Acton F.C." This was also the case for their more senior Spartan League team who played their last match on 9th Dec v Hoddesdon Town.  Both teams kicked off on 16/12/33 as Acton F.C.</t>
        </r>
      </text>
    </comment>
    <comment ref="N207" authorId="0" shapeId="0" xr:uid="{B9FBD89F-3A0B-4543-9B05-8208A96500FD}">
      <text>
        <r>
          <rPr>
            <b/>
            <sz val="9"/>
            <color indexed="81"/>
            <rFont val="Tahoma"/>
            <family val="2"/>
          </rPr>
          <t>rxl:</t>
        </r>
        <r>
          <rPr>
            <sz val="9"/>
            <color indexed="81"/>
            <rFont val="Tahoma"/>
            <family val="2"/>
          </rPr>
          <t xml:space="preserve">
As Shepherds Bush</t>
        </r>
      </text>
    </comment>
    <comment ref="O207" authorId="0" shapeId="0" xr:uid="{A95F5DE9-F52F-4545-B4A1-66734CC1BB54}">
      <text>
        <r>
          <rPr>
            <b/>
            <sz val="9"/>
            <color indexed="81"/>
            <rFont val="Tahoma"/>
            <family val="2"/>
          </rPr>
          <t>rxl:</t>
        </r>
        <r>
          <rPr>
            <sz val="9"/>
            <color indexed="81"/>
            <rFont val="Tahoma"/>
            <family val="2"/>
          </rPr>
          <t xml:space="preserve">
As Shepherds Bush</t>
        </r>
      </text>
    </comment>
    <comment ref="P207" authorId="0" shapeId="0" xr:uid="{4A5DDE49-210B-40BA-86F0-1FAE9DBD4167}">
      <text>
        <r>
          <rPr>
            <b/>
            <sz val="9"/>
            <color indexed="81"/>
            <rFont val="Tahoma"/>
            <family val="2"/>
          </rPr>
          <t>rxl:</t>
        </r>
        <r>
          <rPr>
            <sz val="9"/>
            <color indexed="81"/>
            <rFont val="Tahoma"/>
            <family val="2"/>
          </rPr>
          <t xml:space="preserve">
wrongly advised as 11-5 in Hendon &amp; Finchley Times</t>
        </r>
      </text>
    </comment>
    <comment ref="Q207" authorId="0" shapeId="0" xr:uid="{865A8E9A-B56C-4F7E-B452-D117C5E32630}">
      <text>
        <r>
          <rPr>
            <b/>
            <sz val="9"/>
            <color indexed="81"/>
            <rFont val="Tahoma"/>
            <family val="2"/>
          </rPr>
          <t>rxl:</t>
        </r>
        <r>
          <rPr>
            <sz val="9"/>
            <color indexed="81"/>
            <rFont val="Tahoma"/>
            <family val="2"/>
          </rPr>
          <t xml:space="preserve">
As Shepherds Bush</t>
        </r>
      </text>
    </comment>
    <comment ref="S207" authorId="0" shapeId="0" xr:uid="{C454D46F-A091-4995-8886-E70946A5E453}">
      <text>
        <r>
          <rPr>
            <b/>
            <sz val="9"/>
            <color indexed="81"/>
            <rFont val="Tahoma"/>
            <family val="2"/>
          </rPr>
          <t>rxl:</t>
        </r>
        <r>
          <rPr>
            <sz val="9"/>
            <color indexed="81"/>
            <rFont val="Tahoma"/>
            <family val="2"/>
          </rPr>
          <t xml:space="preserve">
Finchley were 2-0 up at one point</t>
        </r>
      </text>
    </comment>
    <comment ref="T207" authorId="0" shapeId="0" xr:uid="{5982F9AF-FF1F-4AE1-BA8B-6113BEC61662}">
      <text>
        <r>
          <rPr>
            <b/>
            <sz val="9"/>
            <color indexed="81"/>
            <rFont val="Tahoma"/>
            <family val="2"/>
          </rPr>
          <t>rxl:</t>
        </r>
        <r>
          <rPr>
            <sz val="9"/>
            <color indexed="81"/>
            <rFont val="Tahoma"/>
            <family val="2"/>
          </rPr>
          <t xml:space="preserve">
As Shepherds Bush</t>
        </r>
      </text>
    </comment>
    <comment ref="U207" authorId="0" shapeId="0" xr:uid="{8BBB02E4-A4DE-40C6-8319-F58C3039AF29}">
      <text>
        <r>
          <rPr>
            <b/>
            <sz val="9"/>
            <color indexed="81"/>
            <rFont val="Tahoma"/>
            <family val="2"/>
          </rPr>
          <t>rxl:</t>
        </r>
        <r>
          <rPr>
            <sz val="9"/>
            <color indexed="81"/>
            <rFont val="Tahoma"/>
            <family val="2"/>
          </rPr>
          <t xml:space="preserve">
As Shepherds Bush</t>
        </r>
      </text>
    </comment>
    <comment ref="V207" authorId="0" shapeId="0" xr:uid="{3BBC5B59-5C3F-411C-AA43-E08F02CE3535}">
      <text>
        <r>
          <rPr>
            <b/>
            <sz val="9"/>
            <color indexed="81"/>
            <rFont val="Tahoma"/>
            <family val="2"/>
          </rPr>
          <t>rxl:</t>
        </r>
        <r>
          <rPr>
            <sz val="9"/>
            <color indexed="81"/>
            <rFont val="Tahoma"/>
            <family val="2"/>
          </rPr>
          <t xml:space="preserve">
first game as Acton</t>
        </r>
      </text>
    </comment>
    <comment ref="W207" authorId="0" shapeId="0" xr:uid="{5A23F471-FB64-44FC-AE0E-2C6D6E9E59EE}">
      <text>
        <r>
          <rPr>
            <b/>
            <sz val="9"/>
            <color indexed="81"/>
            <rFont val="Tahoma"/>
            <family val="2"/>
          </rPr>
          <t>rxl:</t>
        </r>
        <r>
          <rPr>
            <sz val="9"/>
            <color indexed="81"/>
            <rFont val="Tahoma"/>
            <family val="2"/>
          </rPr>
          <t xml:space="preserve">
C.Darby scored five goals</t>
        </r>
      </text>
    </comment>
    <comment ref="X207" authorId="0" shapeId="0" xr:uid="{AC4DE567-E129-4410-9D40-C95DB7F28C69}">
      <text>
        <r>
          <rPr>
            <b/>
            <sz val="9"/>
            <color indexed="81"/>
            <rFont val="Tahoma"/>
            <family val="2"/>
          </rPr>
          <t>rxl:</t>
        </r>
        <r>
          <rPr>
            <sz val="9"/>
            <color indexed="81"/>
            <rFont val="Tahoma"/>
            <family val="2"/>
          </rPr>
          <t xml:space="preserve">
As Shepherds Bush</t>
        </r>
      </text>
    </comment>
    <comment ref="Y207" authorId="0" shapeId="0" xr:uid="{507034F4-82BC-40B7-BA49-6FDD41C3E240}">
      <text>
        <r>
          <rPr>
            <b/>
            <sz val="9"/>
            <color indexed="81"/>
            <rFont val="Tahoma"/>
            <family val="2"/>
          </rPr>
          <t>rxl:</t>
        </r>
        <r>
          <rPr>
            <sz val="9"/>
            <color indexed="81"/>
            <rFont val="Tahoma"/>
            <family val="2"/>
          </rPr>
          <t xml:space="preserve">
As Shepherds Bush</t>
        </r>
      </text>
    </comment>
    <comment ref="Z207" authorId="0" shapeId="0" xr:uid="{69CF1BA8-F9FA-42CA-B461-503B79F3BF25}">
      <text>
        <r>
          <rPr>
            <b/>
            <sz val="9"/>
            <color indexed="81"/>
            <rFont val="Tahoma"/>
            <family val="2"/>
          </rPr>
          <t>rxl:</t>
        </r>
        <r>
          <rPr>
            <sz val="9"/>
            <color indexed="81"/>
            <rFont val="Tahoma"/>
            <family val="2"/>
          </rPr>
          <t xml:space="preserve">
As Shepherds Bush - The Times advises 2-0 but the Observer says 0-2. Table tracking confirms 0-2. West London Observer provides a full report confirming 0-2</t>
        </r>
      </text>
    </comment>
    <comment ref="AL207" authorId="0" shapeId="0" xr:uid="{C9448A24-2747-4E9B-B27B-5CDA894E893D}">
      <text>
        <r>
          <rPr>
            <b/>
            <sz val="9"/>
            <color indexed="81"/>
            <rFont val="Tahoma"/>
            <family val="2"/>
          </rPr>
          <t>rxl:</t>
        </r>
        <r>
          <rPr>
            <sz val="9"/>
            <color indexed="81"/>
            <rFont val="Tahoma"/>
            <family val="2"/>
          </rPr>
          <t xml:space="preserve">
Shepherds Bush were in the league but West London Observer confirms that this was a change of club name from Shepherds Bush to Acton F.C.  It reports on Friday 08/12/33 "This week's matches are the last that will be played under the name of Shepherds Bush F.C. All future matches will be played as Acton F.C." This was also the case for their more senior Spartan League team who played their last match on 9th Dec v Hoddesdon Town.  Both teams kicked off on 16/12/33 as Acton F.C.</t>
        </r>
      </text>
    </comment>
    <comment ref="AN207" authorId="0" shapeId="0" xr:uid="{AA82E2D4-8CAB-454E-B34F-F519595A003C}">
      <text>
        <r>
          <rPr>
            <b/>
            <sz val="9"/>
            <color indexed="81"/>
            <rFont val="Tahoma"/>
            <family val="2"/>
          </rPr>
          <t>rxl:</t>
        </r>
        <r>
          <rPr>
            <sz val="9"/>
            <color indexed="81"/>
            <rFont val="Tahoma"/>
            <family val="2"/>
          </rPr>
          <t xml:space="preserve">
originally in handbook for 04/11/33 but brought forward - Played as Shepherds Bush</t>
        </r>
      </text>
    </comment>
    <comment ref="AO207" authorId="0" shapeId="0" xr:uid="{628F83D4-69E9-4E7C-9694-2A4B7AB70B91}">
      <text>
        <r>
          <rPr>
            <b/>
            <sz val="9"/>
            <color indexed="81"/>
            <rFont val="Tahoma"/>
            <family val="2"/>
          </rPr>
          <t>rxl:</t>
        </r>
        <r>
          <rPr>
            <sz val="9"/>
            <color indexed="81"/>
            <rFont val="Tahoma"/>
            <family val="2"/>
          </rPr>
          <t xml:space="preserve">
As Shepherds Bush</t>
        </r>
      </text>
    </comment>
    <comment ref="AP207" authorId="0" shapeId="0" xr:uid="{D3F4EC32-FED8-464E-B40E-87A373CECDC6}">
      <text>
        <r>
          <rPr>
            <b/>
            <sz val="9"/>
            <color indexed="81"/>
            <rFont val="Tahoma"/>
            <family val="2"/>
          </rPr>
          <t>rxl:</t>
        </r>
        <r>
          <rPr>
            <sz val="9"/>
            <color indexed="81"/>
            <rFont val="Tahoma"/>
            <family val="2"/>
          </rPr>
          <t xml:space="preserve">
originally in handbook for 07/10/33</t>
        </r>
      </text>
    </comment>
    <comment ref="AQ207" authorId="0" shapeId="0" xr:uid="{C06EBA35-2636-4517-A30E-43B38572C817}">
      <text>
        <r>
          <rPr>
            <b/>
            <sz val="9"/>
            <color indexed="81"/>
            <rFont val="Tahoma"/>
            <family val="2"/>
          </rPr>
          <t>rxl:</t>
        </r>
        <r>
          <rPr>
            <sz val="9"/>
            <color indexed="81"/>
            <rFont val="Tahoma"/>
            <family val="2"/>
          </rPr>
          <t xml:space="preserve">
originally in handbook for 24/03/34 - Played as Shepherds Bush</t>
        </r>
      </text>
    </comment>
    <comment ref="AS207" authorId="0" shapeId="0" xr:uid="{784D1A1E-006F-4BD7-8E18-7C84DF158585}">
      <text>
        <r>
          <rPr>
            <b/>
            <sz val="9"/>
            <color indexed="81"/>
            <rFont val="Tahoma"/>
            <family val="2"/>
          </rPr>
          <t>rxl:</t>
        </r>
        <r>
          <rPr>
            <sz val="9"/>
            <color indexed="81"/>
            <rFont val="Tahoma"/>
            <family val="2"/>
          </rPr>
          <t xml:space="preserve">
originally in handbook for 17/02/34</t>
        </r>
      </text>
    </comment>
    <comment ref="AT207" authorId="0" shapeId="0" xr:uid="{D847F18A-566E-4125-BDB4-493694824784}">
      <text>
        <r>
          <rPr>
            <b/>
            <sz val="9"/>
            <color indexed="81"/>
            <rFont val="Tahoma"/>
            <family val="2"/>
          </rPr>
          <t>rxl:</t>
        </r>
        <r>
          <rPr>
            <sz val="9"/>
            <color indexed="81"/>
            <rFont val="Tahoma"/>
            <family val="2"/>
          </rPr>
          <t xml:space="preserve">
As Shepherds Bush</t>
        </r>
      </text>
    </comment>
    <comment ref="AU207" authorId="0" shapeId="0" xr:uid="{2DE0B8D6-0351-4427-B6A3-80FC1A655796}">
      <text>
        <r>
          <rPr>
            <b/>
            <sz val="9"/>
            <color indexed="81"/>
            <rFont val="Tahoma"/>
            <family val="2"/>
          </rPr>
          <t>rxl:</t>
        </r>
        <r>
          <rPr>
            <sz val="9"/>
            <color indexed="81"/>
            <rFont val="Tahoma"/>
            <family val="2"/>
          </rPr>
          <t xml:space="preserve">
As Shepherds Bush</t>
        </r>
      </text>
    </comment>
    <comment ref="AV207" authorId="0" shapeId="0" xr:uid="{D8D06DB4-48B9-4B5B-A8A5-D22068F90354}">
      <text>
        <r>
          <rPr>
            <b/>
            <sz val="9"/>
            <color indexed="81"/>
            <rFont val="Tahoma"/>
            <family val="2"/>
          </rPr>
          <t>rxl:</t>
        </r>
        <r>
          <rPr>
            <sz val="9"/>
            <color indexed="81"/>
            <rFont val="Tahoma"/>
            <family val="2"/>
          </rPr>
          <t xml:space="preserve">
first game as Acton</t>
        </r>
      </text>
    </comment>
    <comment ref="AX207" authorId="0" shapeId="0" xr:uid="{D0024039-20FB-49D5-B123-C3CDF221E74C}">
      <text>
        <r>
          <rPr>
            <b/>
            <sz val="9"/>
            <color indexed="81"/>
            <rFont val="Tahoma"/>
            <family val="2"/>
          </rPr>
          <t>rxl:</t>
        </r>
        <r>
          <rPr>
            <sz val="9"/>
            <color indexed="81"/>
            <rFont val="Tahoma"/>
            <family val="2"/>
          </rPr>
          <t xml:space="preserve">
originally in handbook for 02/12/33 but brought forward - Played as Shepherds Bush</t>
        </r>
      </text>
    </comment>
    <comment ref="AY207" authorId="0" shapeId="0" xr:uid="{5A9CCE0C-A0FA-4F48-A9B9-BF156AE920A7}">
      <text>
        <r>
          <rPr>
            <b/>
            <sz val="9"/>
            <color indexed="81"/>
            <rFont val="Tahoma"/>
            <family val="2"/>
          </rPr>
          <t>rxl:</t>
        </r>
        <r>
          <rPr>
            <sz val="9"/>
            <color indexed="81"/>
            <rFont val="Tahoma"/>
            <family val="2"/>
          </rPr>
          <t xml:space="preserve">
As Shepherds Bush</t>
        </r>
      </text>
    </comment>
    <comment ref="AZ207" authorId="0" shapeId="0" xr:uid="{BCC14BC9-04D4-4957-94E5-CC1A0672D63F}">
      <text>
        <r>
          <rPr>
            <b/>
            <sz val="9"/>
            <color indexed="81"/>
            <rFont val="Tahoma"/>
            <family val="2"/>
          </rPr>
          <t>rxl:</t>
        </r>
        <r>
          <rPr>
            <sz val="9"/>
            <color indexed="81"/>
            <rFont val="Tahoma"/>
            <family val="2"/>
          </rPr>
          <t xml:space="preserve">
As Shepherds Bush</t>
        </r>
      </text>
    </comment>
    <comment ref="BA207" authorId="0" shapeId="0" xr:uid="{DEFE6E27-670B-4A32-8435-C2E3D86BBBCB}">
      <text>
        <r>
          <rPr>
            <b/>
            <sz val="9"/>
            <color indexed="81"/>
            <rFont val="Tahoma"/>
            <family val="2"/>
          </rPr>
          <t>rxl:</t>
        </r>
        <r>
          <rPr>
            <sz val="9"/>
            <color indexed="81"/>
            <rFont val="Tahoma"/>
            <family val="2"/>
          </rPr>
          <t xml:space="preserve">
originally in handbook for 28/04/34 but brought forward</t>
        </r>
      </text>
    </comment>
    <comment ref="M208" authorId="0" shapeId="0" xr:uid="{71026D54-CAB3-47D4-A621-B7DA65928D96}">
      <text>
        <r>
          <rPr>
            <b/>
            <sz val="9"/>
            <color indexed="81"/>
            <rFont val="Tahoma"/>
            <family val="2"/>
          </rPr>
          <t>rxl:</t>
        </r>
        <r>
          <rPr>
            <sz val="9"/>
            <color indexed="81"/>
            <rFont val="Tahoma"/>
            <family val="2"/>
          </rPr>
          <t xml:space="preserve">
As Shepherds Bush</t>
        </r>
      </text>
    </comment>
    <comment ref="W208" authorId="0" shapeId="0" xr:uid="{22CD06A4-8C0F-4A2E-9AD2-05A6277C26DA}">
      <text>
        <r>
          <rPr>
            <b/>
            <sz val="9"/>
            <color indexed="81"/>
            <rFont val="Tahoma"/>
            <family val="2"/>
          </rPr>
          <t>rxl:</t>
        </r>
        <r>
          <rPr>
            <sz val="9"/>
            <color indexed="81"/>
            <rFont val="Tahoma"/>
            <family val="2"/>
          </rPr>
          <t xml:space="preserve">
Park Royal started with ten men</t>
        </r>
      </text>
    </comment>
    <comment ref="AM208" authorId="0" shapeId="0" xr:uid="{296FE8F8-2298-425B-825B-5FAE2ECEAF03}">
      <text>
        <r>
          <rPr>
            <b/>
            <sz val="9"/>
            <color indexed="81"/>
            <rFont val="Tahoma"/>
            <family val="2"/>
          </rPr>
          <t>rxl:</t>
        </r>
        <r>
          <rPr>
            <sz val="9"/>
            <color indexed="81"/>
            <rFont val="Tahoma"/>
            <family val="2"/>
          </rPr>
          <t xml:space="preserve">
As Shepherds Bush</t>
        </r>
      </text>
    </comment>
    <comment ref="AR208" authorId="0" shapeId="0" xr:uid="{C0F03ED1-78BB-4E71-B95E-FA19154EF31F}">
      <text>
        <r>
          <rPr>
            <b/>
            <sz val="9"/>
            <color indexed="81"/>
            <rFont val="Tahoma"/>
            <family val="2"/>
          </rPr>
          <t>rxl:</t>
        </r>
        <r>
          <rPr>
            <sz val="9"/>
            <color indexed="81"/>
            <rFont val="Tahoma"/>
            <family val="2"/>
          </rPr>
          <t xml:space="preserve">
originally in handbook for 25/11/33</t>
        </r>
      </text>
    </comment>
    <comment ref="AS208" authorId="0" shapeId="0" xr:uid="{1B3C975A-B822-4D05-9876-4C5031D4A6A2}">
      <text>
        <r>
          <rPr>
            <b/>
            <sz val="9"/>
            <color indexed="81"/>
            <rFont val="Tahoma"/>
            <family val="2"/>
          </rPr>
          <t>rxl:</t>
        </r>
        <r>
          <rPr>
            <sz val="9"/>
            <color indexed="81"/>
            <rFont val="Tahoma"/>
            <family val="2"/>
          </rPr>
          <t xml:space="preserve">
originally in handbook for 28/10/33</t>
        </r>
      </text>
    </comment>
    <comment ref="AT208" authorId="0" shapeId="0" xr:uid="{24027DBB-46D6-4751-9EEC-1BDC31346A47}">
      <text>
        <r>
          <rPr>
            <b/>
            <sz val="9"/>
            <color indexed="81"/>
            <rFont val="Tahoma"/>
            <family val="2"/>
          </rPr>
          <t>rxl:</t>
        </r>
        <r>
          <rPr>
            <sz val="9"/>
            <color indexed="81"/>
            <rFont val="Tahoma"/>
            <family val="2"/>
          </rPr>
          <t xml:space="preserve">
originally in handbook for 18/11/33 but moved back - scheduled for 02/05/34</t>
        </r>
      </text>
    </comment>
    <comment ref="AW208" authorId="0" shapeId="0" xr:uid="{7BAD5A3A-0A11-405D-892B-DD7E31E962BB}">
      <text>
        <r>
          <rPr>
            <b/>
            <sz val="9"/>
            <color indexed="81"/>
            <rFont val="Tahoma"/>
            <family val="2"/>
          </rPr>
          <t>rxl:</t>
        </r>
        <r>
          <rPr>
            <sz val="9"/>
            <color indexed="81"/>
            <rFont val="Tahoma"/>
            <family val="2"/>
          </rPr>
          <t xml:space="preserve">
originally in handbook for 09/12/33 and then scheduled for 14/04/34</t>
        </r>
      </text>
    </comment>
    <comment ref="AY208" authorId="1" shapeId="0" xr:uid="{360C978F-D2D9-43DE-8B4D-E2082B3A2E28}">
      <text>
        <r>
          <rPr>
            <b/>
            <sz val="9"/>
            <color indexed="81"/>
            <rFont val="Tahoma"/>
            <family val="2"/>
          </rPr>
          <t>Richard Lambert:</t>
        </r>
        <r>
          <rPr>
            <sz val="9"/>
            <color indexed="81"/>
            <rFont val="Tahoma"/>
            <family val="2"/>
          </rPr>
          <t xml:space="preserve">
originally thouoght to be Good Friday 30/03/34 but Streatham definitely played Chelmsford this day. Was this a second match on the same day or was it played on Wednesday 28th or Thursday 29th? Check Beckenham papers again</t>
        </r>
      </text>
    </comment>
    <comment ref="N209" authorId="1" shapeId="0" xr:uid="{FDDB6660-3744-4993-BAE6-4097F4BADC67}">
      <text>
        <r>
          <rPr>
            <b/>
            <sz val="9"/>
            <color indexed="81"/>
            <rFont val="Tahoma"/>
            <family val="2"/>
          </rPr>
          <t>Richard Lambert:</t>
        </r>
        <r>
          <rPr>
            <sz val="9"/>
            <color indexed="81"/>
            <rFont val="Tahoma"/>
            <family val="2"/>
          </rPr>
          <t xml:space="preserve">
Beckenham Manager had to play in this game as Beckenham only had ten men - he scored the first goal with a header!</t>
        </r>
      </text>
    </comment>
    <comment ref="V209" authorId="1" shapeId="0" xr:uid="{4CBF34AA-E934-4D84-A3E3-C67B4AA4C877}">
      <text>
        <r>
          <rPr>
            <b/>
            <sz val="9"/>
            <color indexed="81"/>
            <rFont val="Tahoma"/>
            <family val="2"/>
          </rPr>
          <t>Richard Lambert:</t>
        </r>
        <r>
          <rPr>
            <sz val="9"/>
            <color indexed="81"/>
            <rFont val="Tahoma"/>
            <family val="2"/>
          </rPr>
          <t xml:space="preserve">
Observer wrongly advised result as 3-1</t>
        </r>
      </text>
    </comment>
    <comment ref="X209" authorId="0" shapeId="0" xr:uid="{FAF84FF6-75C9-467F-B321-D6ED90EACFB1}">
      <text>
        <r>
          <rPr>
            <b/>
            <sz val="9"/>
            <color indexed="81"/>
            <rFont val="Tahoma"/>
            <family val="2"/>
          </rPr>
          <t>rxl:</t>
        </r>
        <r>
          <rPr>
            <sz val="9"/>
            <color indexed="81"/>
            <rFont val="Tahoma"/>
            <family val="2"/>
          </rPr>
          <t xml:space="preserve">
originally in handbook for 09/12/33 Played on 07/04/34 at Hoffmann Athletic ground as Chelmsford first team were at home "by special arrangement" says Chelmsford Chronicle</t>
        </r>
      </text>
    </comment>
    <comment ref="Y209" authorId="1" shapeId="0" xr:uid="{F1D9F574-5CC2-4907-A62D-0E52864AE565}">
      <text>
        <r>
          <rPr>
            <b/>
            <sz val="9"/>
            <color indexed="81"/>
            <rFont val="Tahoma"/>
            <family val="2"/>
          </rPr>
          <t>Richard Lambert:</t>
        </r>
        <r>
          <rPr>
            <sz val="9"/>
            <color indexed="81"/>
            <rFont val="Tahoma"/>
            <family val="2"/>
          </rPr>
          <t xml:space="preserve">
calculated score</t>
        </r>
      </text>
    </comment>
    <comment ref="Z209" authorId="0" shapeId="0" xr:uid="{BBE5F8AE-C507-43E6-BA48-7B54BD12A095}">
      <text>
        <r>
          <rPr>
            <b/>
            <sz val="9"/>
            <color indexed="81"/>
            <rFont val="Tahoma"/>
            <family val="2"/>
          </rPr>
          <t>rxl:</t>
        </r>
        <r>
          <rPr>
            <sz val="9"/>
            <color indexed="81"/>
            <rFont val="Tahoma"/>
            <family val="2"/>
          </rPr>
          <t xml:space="preserve">
at Hoffmann Athletic ground due to a double booking with Chelmsford first team had a game brought forward says Chelmsford Chronicle</t>
        </r>
      </text>
    </comment>
    <comment ref="AN209" authorId="0" shapeId="0" xr:uid="{42F4542B-A102-417E-9823-410B5576E061}">
      <text>
        <r>
          <rPr>
            <b/>
            <sz val="9"/>
            <color indexed="81"/>
            <rFont val="Tahoma"/>
            <family val="2"/>
          </rPr>
          <t>rxl:</t>
        </r>
        <r>
          <rPr>
            <sz val="9"/>
            <color indexed="81"/>
            <rFont val="Tahoma"/>
            <family val="2"/>
          </rPr>
          <t xml:space="preserve">
originally in handbook for 10/03/34 but brought forward - when played on 21/04/34 it followed the first team game at 5.30pm</t>
        </r>
      </text>
    </comment>
    <comment ref="AT209" authorId="0" shapeId="0" xr:uid="{9F79AFA7-EA78-42B8-9379-7A2488BF72A7}">
      <text>
        <r>
          <rPr>
            <b/>
            <sz val="9"/>
            <color indexed="81"/>
            <rFont val="Tahoma"/>
            <family val="2"/>
          </rPr>
          <t>rxl:</t>
        </r>
        <r>
          <rPr>
            <sz val="9"/>
            <color indexed="81"/>
            <rFont val="Tahoma"/>
            <family val="2"/>
          </rPr>
          <t xml:space="preserve">
originally in handbook for 06/01/34 but brought forward</t>
        </r>
      </text>
    </comment>
    <comment ref="AU209" authorId="0" shapeId="0" xr:uid="{DBB761D6-69CE-4E77-8D65-DAAD3D9CD394}">
      <text>
        <r>
          <rPr>
            <b/>
            <sz val="9"/>
            <color indexed="81"/>
            <rFont val="Tahoma"/>
            <family val="2"/>
          </rPr>
          <t>rxl:</t>
        </r>
        <r>
          <rPr>
            <sz val="9"/>
            <color indexed="81"/>
            <rFont val="Tahoma"/>
            <family val="2"/>
          </rPr>
          <t xml:space="preserve">
originally in handbook for 16/09/33 but moved back as Chelmsford had a cup tie - so the return fixture was played this day instead</t>
        </r>
      </text>
    </comment>
    <comment ref="AX209" authorId="0" shapeId="0" xr:uid="{B940EE3E-599C-4EC8-B869-410DC178AC22}">
      <text>
        <r>
          <rPr>
            <b/>
            <sz val="9"/>
            <color indexed="81"/>
            <rFont val="Tahoma"/>
            <family val="2"/>
          </rPr>
          <t>rxl:</t>
        </r>
        <r>
          <rPr>
            <sz val="9"/>
            <color indexed="81"/>
            <rFont val="Tahoma"/>
            <family val="2"/>
          </rPr>
          <t xml:space="preserve">
originally in handbook for 09/12/33 Played on 07/04/34 at Hoffmann Athletic ground as Chelmsford first team were at home "by special arrangement" says Chelmsford Chronicle</t>
        </r>
      </text>
    </comment>
    <comment ref="AY209" authorId="0" shapeId="0" xr:uid="{114211C6-92C5-4B6E-A79D-6911F6BBA25C}">
      <text>
        <r>
          <rPr>
            <b/>
            <sz val="9"/>
            <color indexed="81"/>
            <rFont val="Tahoma"/>
            <family val="2"/>
          </rPr>
          <t>rxl:</t>
        </r>
        <r>
          <rPr>
            <sz val="9"/>
            <color indexed="81"/>
            <rFont val="Tahoma"/>
            <family val="2"/>
          </rPr>
          <t xml:space="preserve">
originally in handbook for 17/02/34 but moved back - played on 03/05/34 - just awaiting confirmation</t>
        </r>
      </text>
    </comment>
    <comment ref="AZ209" authorId="0" shapeId="0" xr:uid="{3361DDB5-E3CE-4E12-B7BB-8D484047818C}">
      <text>
        <r>
          <rPr>
            <b/>
            <sz val="9"/>
            <color indexed="81"/>
            <rFont val="Tahoma"/>
            <family val="2"/>
          </rPr>
          <t>rxl:</t>
        </r>
        <r>
          <rPr>
            <sz val="9"/>
            <color indexed="81"/>
            <rFont val="Tahoma"/>
            <family val="2"/>
          </rPr>
          <t xml:space="preserve">
originally in handbook for 13/01/34 but brought forward to 25/11/33 - Played at Hoffmann Athletic ground due to a double booking with Chelmsford first team had a game brought forward says Chelmsford Chronicle</t>
        </r>
      </text>
    </comment>
    <comment ref="BA209" authorId="0" shapeId="0" xr:uid="{7BD0FA04-82E5-429D-B923-98B250861106}">
      <text>
        <r>
          <rPr>
            <b/>
            <sz val="9"/>
            <color indexed="81"/>
            <rFont val="Tahoma"/>
            <family val="2"/>
          </rPr>
          <t>rxl:</t>
        </r>
        <r>
          <rPr>
            <sz val="9"/>
            <color indexed="81"/>
            <rFont val="Tahoma"/>
            <family val="2"/>
          </rPr>
          <t xml:space="preserve">
originally in handbook for 14/10/33 "only a small crowd" - Chelmsford Chronicle</t>
        </r>
      </text>
    </comment>
    <comment ref="M210" authorId="0" shapeId="0" xr:uid="{66EEC2CD-EEB6-4006-B8E5-6F5EB8DB2535}">
      <text>
        <r>
          <rPr>
            <b/>
            <sz val="9"/>
            <color indexed="81"/>
            <rFont val="Tahoma"/>
            <family val="2"/>
          </rPr>
          <t>rxl:</t>
        </r>
        <r>
          <rPr>
            <sz val="9"/>
            <color indexed="81"/>
            <rFont val="Tahoma"/>
            <family val="2"/>
          </rPr>
          <t xml:space="preserve">
As Shepherds Bush</t>
        </r>
      </text>
    </comment>
    <comment ref="X210" authorId="0" shapeId="0" xr:uid="{DBDB6E1D-4408-499E-9C3F-E7B13AFF11BC}">
      <text>
        <r>
          <rPr>
            <b/>
            <sz val="9"/>
            <color indexed="81"/>
            <rFont val="Tahoma"/>
            <family val="2"/>
          </rPr>
          <t>rxl:</t>
        </r>
        <r>
          <rPr>
            <sz val="9"/>
            <color indexed="81"/>
            <rFont val="Tahoma"/>
            <family val="2"/>
          </rPr>
          <t xml:space="preserve">
result wrongly  advised in Chelmsford Chronicle as Beckenham 3-1 PO Engineers.! - Beckenham were at Chelmsford on 21/04/34</t>
        </r>
      </text>
    </comment>
    <comment ref="Y210" authorId="0" shapeId="0" xr:uid="{4608FEC3-9147-41FD-866A-F0CE2ED58382}">
      <text>
        <r>
          <rPr>
            <b/>
            <sz val="9"/>
            <color indexed="81"/>
            <rFont val="Tahoma"/>
            <family val="2"/>
          </rPr>
          <t>rxl:</t>
        </r>
        <r>
          <rPr>
            <sz val="9"/>
            <color indexed="81"/>
            <rFont val="Tahoma"/>
            <family val="2"/>
          </rPr>
          <t xml:space="preserve">
Streatham led in this match! - Clark scored five goals</t>
        </r>
      </text>
    </comment>
    <comment ref="AM210" authorId="0" shapeId="0" xr:uid="{C4C4F5F8-466D-4BFC-8968-2AB27AB994E5}">
      <text>
        <r>
          <rPr>
            <b/>
            <sz val="9"/>
            <color indexed="81"/>
            <rFont val="Tahoma"/>
            <family val="2"/>
          </rPr>
          <t>rxl:</t>
        </r>
        <r>
          <rPr>
            <sz val="9"/>
            <color indexed="81"/>
            <rFont val="Tahoma"/>
            <family val="2"/>
          </rPr>
          <t xml:space="preserve">
originally in handbook for 24/02/34 but brought forward - Played as Shepherds Bush</t>
        </r>
      </text>
    </comment>
    <comment ref="AS210" authorId="0" shapeId="0" xr:uid="{CE6715A4-E531-4016-BA1B-5CE54DFC9835}">
      <text>
        <r>
          <rPr>
            <b/>
            <sz val="9"/>
            <color indexed="81"/>
            <rFont val="Tahoma"/>
            <family val="2"/>
          </rPr>
          <t>rxl:</t>
        </r>
        <r>
          <rPr>
            <sz val="9"/>
            <color indexed="81"/>
            <rFont val="Tahoma"/>
            <family val="2"/>
          </rPr>
          <t xml:space="preserve">
originally in handbook for 27/01/34 but brought forward</t>
        </r>
      </text>
    </comment>
    <comment ref="AU210" authorId="0" shapeId="0" xr:uid="{0FE18630-1FBC-4254-9034-DE225D368A41}">
      <text>
        <r>
          <rPr>
            <b/>
            <sz val="9"/>
            <color indexed="81"/>
            <rFont val="Tahoma"/>
            <family val="2"/>
          </rPr>
          <t>rxl:</t>
        </r>
        <r>
          <rPr>
            <sz val="9"/>
            <color indexed="81"/>
            <rFont val="Tahoma"/>
            <family val="2"/>
          </rPr>
          <t xml:space="preserve">
originally scheduled for 11/11/33 but moved back for a Dagenham Reserves London Intermediate Cup replay v Finchley - played after 07/04/34</t>
        </r>
      </text>
    </comment>
    <comment ref="AX210" authorId="0" shapeId="0" xr:uid="{0A62DA5A-19C0-4268-9638-4C6103A47669}">
      <text>
        <r>
          <rPr>
            <b/>
            <sz val="9"/>
            <color indexed="81"/>
            <rFont val="Tahoma"/>
            <family val="2"/>
          </rPr>
          <t>rxl:</t>
        </r>
        <r>
          <rPr>
            <sz val="9"/>
            <color indexed="81"/>
            <rFont val="Tahoma"/>
            <family val="2"/>
          </rPr>
          <t xml:space="preserve">
result wrongly  advised in Chelmsford Chronicle as Beckenham 3-1 PO Engineers.! - Beckenham were at Chelmsford on 21/04/34</t>
        </r>
      </text>
    </comment>
    <comment ref="AY210" authorId="0" shapeId="0" xr:uid="{BD0DD30E-AF79-4F32-AFA8-385F334E68BD}">
      <text>
        <r>
          <rPr>
            <b/>
            <sz val="9"/>
            <color indexed="81"/>
            <rFont val="Tahoma"/>
            <family val="2"/>
          </rPr>
          <t>rxl:</t>
        </r>
        <r>
          <rPr>
            <sz val="9"/>
            <color indexed="81"/>
            <rFont val="Tahoma"/>
            <family val="2"/>
          </rPr>
          <t xml:space="preserve">
p-p on 06/01/34</t>
        </r>
      </text>
    </comment>
    <comment ref="AM211" authorId="0" shapeId="0" xr:uid="{68844C60-BA05-43EE-9B3E-B3D95C706FE2}">
      <text>
        <r>
          <rPr>
            <b/>
            <sz val="9"/>
            <color indexed="81"/>
            <rFont val="Tahoma"/>
            <family val="2"/>
          </rPr>
          <t>rxl:</t>
        </r>
        <r>
          <rPr>
            <sz val="9"/>
            <color indexed="81"/>
            <rFont val="Tahoma"/>
            <family val="2"/>
          </rPr>
          <t xml:space="preserve">
originally in handbook for 28/10/33</t>
        </r>
      </text>
    </comment>
    <comment ref="AR211" authorId="0" shapeId="0" xr:uid="{BE03E687-C877-4A21-B5C0-EDA7790F8C1F}">
      <text>
        <r>
          <rPr>
            <b/>
            <sz val="9"/>
            <color indexed="81"/>
            <rFont val="Tahoma"/>
            <family val="2"/>
          </rPr>
          <t>rxl:</t>
        </r>
        <r>
          <rPr>
            <sz val="9"/>
            <color indexed="81"/>
            <rFont val="Tahoma"/>
            <family val="2"/>
          </rPr>
          <t xml:space="preserve">
originally in handbook for 04/11/33</t>
        </r>
      </text>
    </comment>
    <comment ref="AS211" authorId="0" shapeId="0" xr:uid="{E38239E2-FB85-451F-95C3-570EE262BDA2}">
      <text>
        <r>
          <rPr>
            <b/>
            <sz val="9"/>
            <color indexed="81"/>
            <rFont val="Tahoma"/>
            <family val="2"/>
          </rPr>
          <t>rxl:</t>
        </r>
        <r>
          <rPr>
            <sz val="9"/>
            <color indexed="81"/>
            <rFont val="Tahoma"/>
            <family val="2"/>
          </rPr>
          <t xml:space="preserve">
originally in handbook for 25/11/33</t>
        </r>
      </text>
    </comment>
    <comment ref="AZ211" authorId="0" shapeId="0" xr:uid="{F4FBFC14-84C8-4198-BC35-3AD8512B83D0}">
      <text>
        <r>
          <rPr>
            <b/>
            <sz val="9"/>
            <color indexed="81"/>
            <rFont val="Tahoma"/>
            <family val="2"/>
          </rPr>
          <t>rxl:</t>
        </r>
        <r>
          <rPr>
            <sz val="9"/>
            <color indexed="81"/>
            <rFont val="Tahoma"/>
            <family val="2"/>
          </rPr>
          <t xml:space="preserve">
originally in handbook for 30/03/34 but brought forward</t>
        </r>
      </text>
    </comment>
    <comment ref="M212" authorId="0" shapeId="0" xr:uid="{8C0D5E2C-70D9-469F-9FD3-66B6D916A133}">
      <text>
        <r>
          <rPr>
            <b/>
            <sz val="9"/>
            <color indexed="81"/>
            <rFont val="Tahoma"/>
            <family val="2"/>
          </rPr>
          <t>rxl:</t>
        </r>
        <r>
          <rPr>
            <sz val="9"/>
            <color indexed="81"/>
            <rFont val="Tahoma"/>
            <family val="2"/>
          </rPr>
          <t xml:space="preserve">
last game as Shepherds Bush - my records say 2-0 but Observer says 3-0. Table tracking confirms 2-0 as does Hendon &amp; Finchley Times and Beckenham Journal. I'm happy with 2-0</t>
        </r>
      </text>
    </comment>
    <comment ref="Y212" authorId="0" shapeId="0" xr:uid="{F92F67F2-5984-47C6-8CCE-8B6CFB2C165B}">
      <text>
        <r>
          <rPr>
            <b/>
            <sz val="9"/>
            <color indexed="81"/>
            <rFont val="Tahoma"/>
            <family val="2"/>
          </rPr>
          <t>rxl:</t>
        </r>
        <r>
          <rPr>
            <sz val="9"/>
            <color indexed="81"/>
            <rFont val="Tahoma"/>
            <family val="2"/>
          </rPr>
          <t xml:space="preserve">
Streatham Town played two matches this day - Eton Manor (A) and PO Engineers (H)
My record (tan) says 2-1 which tallies but Hendon &amp; Finchley Times says 2-2 as does Chelmsford Chronicle. Norwood News provides a reference to the 2-2 draw at Eton Manor but Beckenham Journal makes a brief reference to the score being 2-1!. Check table tracking.</t>
        </r>
      </text>
    </comment>
    <comment ref="AM212" authorId="0" shapeId="0" xr:uid="{20F25EF2-3A23-4783-A40B-8C4FD5CDFC91}">
      <text>
        <r>
          <rPr>
            <b/>
            <sz val="9"/>
            <color indexed="81"/>
            <rFont val="Tahoma"/>
            <family val="2"/>
          </rPr>
          <t>rxl:</t>
        </r>
        <r>
          <rPr>
            <sz val="9"/>
            <color indexed="81"/>
            <rFont val="Tahoma"/>
            <family val="2"/>
          </rPr>
          <t xml:space="preserve">
last game as Shepherds Bush</t>
        </r>
      </text>
    </comment>
    <comment ref="AU212" authorId="0" shapeId="0" xr:uid="{097D4440-B7C9-4E94-AD88-011791E318DC}">
      <text>
        <r>
          <rPr>
            <b/>
            <sz val="9"/>
            <color indexed="81"/>
            <rFont val="Tahoma"/>
            <family val="2"/>
          </rPr>
          <t>rxl:</t>
        </r>
        <r>
          <rPr>
            <sz val="9"/>
            <color indexed="81"/>
            <rFont val="Tahoma"/>
            <family val="2"/>
          </rPr>
          <t xml:space="preserve">
originally in handbook for 17/02/34</t>
        </r>
      </text>
    </comment>
    <comment ref="AV212" authorId="0" shapeId="0" xr:uid="{9D846FD8-32A7-4819-A1A4-8C85C1BB5227}">
      <text>
        <r>
          <rPr>
            <b/>
            <sz val="9"/>
            <color indexed="81"/>
            <rFont val="Tahoma"/>
            <family val="2"/>
          </rPr>
          <t>rxl:</t>
        </r>
        <r>
          <rPr>
            <sz val="9"/>
            <color indexed="81"/>
            <rFont val="Tahoma"/>
            <family val="2"/>
          </rPr>
          <t xml:space="preserve">
originally in handbook for 04/11/33 but brought forward</t>
        </r>
      </text>
    </comment>
    <comment ref="AY212" authorId="0" shapeId="0" xr:uid="{77F8B616-6046-4EA0-9F6E-DA1571C6031B}">
      <text>
        <r>
          <rPr>
            <b/>
            <sz val="9"/>
            <color indexed="81"/>
            <rFont val="Tahoma"/>
            <family val="2"/>
          </rPr>
          <t>rxl:</t>
        </r>
        <r>
          <rPr>
            <sz val="9"/>
            <color indexed="81"/>
            <rFont val="Tahoma"/>
            <family val="2"/>
          </rPr>
          <t xml:space="preserve">
originally in handbook for 14/04/34 but brought forward. - Streatham Town played two matches this day - Eton Manor (A) and PO Engineers (H)</t>
        </r>
      </text>
    </comment>
    <comment ref="BB212" authorId="0" shapeId="0" xr:uid="{B031FF63-0096-45E7-A0AA-C42A26E7D3F8}">
      <text>
        <r>
          <rPr>
            <b/>
            <sz val="9"/>
            <color indexed="81"/>
            <rFont val="Tahoma"/>
            <family val="2"/>
          </rPr>
          <t>rxl:</t>
        </r>
        <r>
          <rPr>
            <sz val="9"/>
            <color indexed="81"/>
            <rFont val="Tahoma"/>
            <family val="2"/>
          </rPr>
          <t xml:space="preserve">
originally in handbook for 02/12/33</t>
        </r>
      </text>
    </comment>
    <comment ref="L213" authorId="1" shapeId="0" xr:uid="{ACDCAED5-2517-4017-A8DB-7E158E3FBBC6}">
      <text>
        <r>
          <rPr>
            <b/>
            <sz val="9"/>
            <color indexed="81"/>
            <rFont val="Tahoma"/>
            <family val="2"/>
          </rPr>
          <t>Richard Lambert:</t>
        </r>
        <r>
          <rPr>
            <sz val="9"/>
            <color indexed="81"/>
            <rFont val="Tahoma"/>
            <family val="2"/>
          </rPr>
          <t xml:space="preserve">
reported on 28/04/34 that Finchley would use Colney Hatch Mental hospital FC to play some of their Reserve fixtures</t>
        </r>
      </text>
    </comment>
    <comment ref="M213" authorId="1" shapeId="0" xr:uid="{B3DD870F-013D-4937-BBFB-1A46E0732629}">
      <text>
        <r>
          <rPr>
            <b/>
            <sz val="9"/>
            <color indexed="81"/>
            <rFont val="Tahoma"/>
            <family val="2"/>
          </rPr>
          <t>Richard Lambert:</t>
        </r>
        <r>
          <rPr>
            <sz val="9"/>
            <color indexed="81"/>
            <rFont val="Tahoma"/>
            <family val="2"/>
          </rPr>
          <t xml:space="preserve">
due to fixture backlog, Finchley signed on the whole team from Colney Hatch Mental Hospital and they played this fixture, winning 3-0. Acton turned up short of players and  "the Finchley officials had to lend a helping hand that they might have eleven men on the field" - Hendon &amp; Finchley Times. CHMH had previously represented the Finchley first team at Tilbury on 25/04/34</t>
        </r>
      </text>
    </comment>
    <comment ref="X213" authorId="1" shapeId="0" xr:uid="{D64415E0-9600-41C8-A93A-074B9463EA75}">
      <text>
        <r>
          <rPr>
            <b/>
            <sz val="9"/>
            <color indexed="81"/>
            <rFont val="Tahoma"/>
            <family val="2"/>
          </rPr>
          <t>Richard Lambert:</t>
        </r>
        <r>
          <rPr>
            <sz val="9"/>
            <color indexed="81"/>
            <rFont val="Tahoma"/>
            <family val="2"/>
          </rPr>
          <t xml:space="preserve">
The Times or Chelmsford Chronicle and Observer say 2-1 but Barnet Press says 2-0 and provides the two Finchley scorers. Full report in Hendon &amp; Finchley Times confirms the 2-1 score.</t>
        </r>
      </text>
    </comment>
    <comment ref="Z213" authorId="0" shapeId="0" xr:uid="{2EEC7DBF-D13F-44A5-975C-3A8CB0212454}">
      <text>
        <r>
          <rPr>
            <b/>
            <sz val="9"/>
            <color indexed="81"/>
            <rFont val="Tahoma"/>
            <family val="2"/>
          </rPr>
          <t>rxl:</t>
        </r>
        <r>
          <rPr>
            <sz val="9"/>
            <color indexed="81"/>
            <rFont val="Tahoma"/>
            <family val="2"/>
          </rPr>
          <t xml:space="preserve">
my earlier record says 5-1 but South London Press advise result as 5-0. Observer also says 5-1. Table tracking also confirms 5-1. Hendon &amp; Finchley Times confirms 5-1 in a full report.</t>
        </r>
      </text>
    </comment>
    <comment ref="AL213" authorId="1" shapeId="0" xr:uid="{4B68FDE1-415D-41EA-89B5-ADAF69DDB264}">
      <text>
        <r>
          <rPr>
            <b/>
            <sz val="9"/>
            <color indexed="81"/>
            <rFont val="Tahoma"/>
            <family val="2"/>
          </rPr>
          <t>Richard Lambert:</t>
        </r>
        <r>
          <rPr>
            <sz val="9"/>
            <color indexed="81"/>
            <rFont val="Tahoma"/>
            <family val="2"/>
          </rPr>
          <t xml:space="preserve">
reported on 28/04/34 that Finchley would use Colney Hatch Mental hospital FC to play some of their Reserve fixtures</t>
        </r>
      </text>
    </comment>
    <comment ref="AM213" authorId="0" shapeId="0" xr:uid="{7C6223E8-B5E6-4810-9F90-AA024CD98A2C}">
      <text>
        <r>
          <rPr>
            <b/>
            <sz val="9"/>
            <color indexed="81"/>
            <rFont val="Tahoma"/>
            <family val="2"/>
          </rPr>
          <t>rxl:</t>
        </r>
        <r>
          <rPr>
            <sz val="9"/>
            <color indexed="81"/>
            <rFont val="Tahoma"/>
            <family val="2"/>
          </rPr>
          <t xml:space="preserve">
originally in handbook for 06/01/34 but moved back</t>
        </r>
      </text>
    </comment>
    <comment ref="AT213" authorId="0" shapeId="0" xr:uid="{98512A22-8D6B-4709-90EB-55265A804F9D}">
      <text>
        <r>
          <rPr>
            <b/>
            <sz val="9"/>
            <color indexed="81"/>
            <rFont val="Tahoma"/>
            <family val="2"/>
          </rPr>
          <t>rxl:</t>
        </r>
        <r>
          <rPr>
            <sz val="9"/>
            <color indexed="81"/>
            <rFont val="Tahoma"/>
            <family val="2"/>
          </rPr>
          <t xml:space="preserve">
originally scheduled for 30/12/33 but moved back for a Finchley Middlesex Intermediate Cup tie</t>
        </r>
      </text>
    </comment>
    <comment ref="AU213" authorId="0" shapeId="0" xr:uid="{F593C035-B4DF-4075-97EA-E357804F113D}">
      <text>
        <r>
          <rPr>
            <b/>
            <sz val="9"/>
            <color indexed="81"/>
            <rFont val="Tahoma"/>
            <family val="2"/>
          </rPr>
          <t>rxl:</t>
        </r>
        <r>
          <rPr>
            <sz val="9"/>
            <color indexed="81"/>
            <rFont val="Tahoma"/>
            <family val="2"/>
          </rPr>
          <t xml:space="preserve">
originally in handbook for 14/10/33</t>
        </r>
      </text>
    </comment>
    <comment ref="AV213" authorId="0" shapeId="0" xr:uid="{EA865E27-91D5-4FB2-BFDC-FA22CA26802A}">
      <text>
        <r>
          <rPr>
            <b/>
            <sz val="9"/>
            <color indexed="81"/>
            <rFont val="Tahoma"/>
            <family val="2"/>
          </rPr>
          <t>rxl:</t>
        </r>
        <r>
          <rPr>
            <sz val="9"/>
            <color indexed="81"/>
            <rFont val="Tahoma"/>
            <family val="2"/>
          </rPr>
          <t xml:space="preserve">
originally in handbook for 07/10/33 but moved back</t>
        </r>
      </text>
    </comment>
    <comment ref="AX213" authorId="0" shapeId="0" xr:uid="{09CA398D-566D-4645-B52D-C45135BD9B0A}">
      <text>
        <r>
          <rPr>
            <b/>
            <sz val="9"/>
            <color indexed="81"/>
            <rFont val="Tahoma"/>
            <family val="2"/>
          </rPr>
          <t>rxl:</t>
        </r>
        <r>
          <rPr>
            <sz val="9"/>
            <color indexed="81"/>
            <rFont val="Tahoma"/>
            <family val="2"/>
          </rPr>
          <t xml:space="preserve">
originally in handbook for 20/01/34 but brought forward</t>
        </r>
      </text>
    </comment>
    <comment ref="AZ213" authorId="0" shapeId="0" xr:uid="{D7108AD5-F419-433E-B54C-F5A7ABA0F4AE}">
      <text>
        <r>
          <rPr>
            <b/>
            <sz val="9"/>
            <color indexed="81"/>
            <rFont val="Tahoma"/>
            <family val="2"/>
          </rPr>
          <t>rxl:</t>
        </r>
        <r>
          <rPr>
            <sz val="9"/>
            <color indexed="81"/>
            <rFont val="Tahoma"/>
            <family val="2"/>
          </rPr>
          <t xml:space="preserve">
originally in handbook for 10/03/34 but brought forward</t>
        </r>
      </text>
    </comment>
    <comment ref="BA213" authorId="0" shapeId="0" xr:uid="{D39A3A34-6C4C-4D9B-8639-79E9DC316227}">
      <text>
        <r>
          <rPr>
            <b/>
            <sz val="9"/>
            <color indexed="81"/>
            <rFont val="Tahoma"/>
            <family val="2"/>
          </rPr>
          <t>rxl:</t>
        </r>
        <r>
          <rPr>
            <sz val="9"/>
            <color indexed="81"/>
            <rFont val="Tahoma"/>
            <family val="2"/>
          </rPr>
          <t xml:space="preserve">
originally in handbook for 04/11/33 - then moved to 25/11/33 but moved back for a UGB Cup tie</t>
        </r>
      </text>
    </comment>
    <comment ref="BB213" authorId="0" shapeId="0" xr:uid="{F79C05FF-FC13-4035-8126-334EF638A9EA}">
      <text>
        <r>
          <rPr>
            <b/>
            <sz val="9"/>
            <color indexed="81"/>
            <rFont val="Tahoma"/>
            <family val="2"/>
          </rPr>
          <t>rxl:</t>
        </r>
        <r>
          <rPr>
            <sz val="9"/>
            <color indexed="81"/>
            <rFont val="Tahoma"/>
            <family val="2"/>
          </rPr>
          <t xml:space="preserve">
originally in handbook for 16/09/33</t>
        </r>
      </text>
    </comment>
    <comment ref="Y214" authorId="0" shapeId="0" xr:uid="{3231F355-680A-432D-8EFC-83B7CF8770D1}">
      <text>
        <r>
          <rPr>
            <b/>
            <sz val="9"/>
            <color indexed="81"/>
            <rFont val="Tahoma"/>
            <family val="2"/>
          </rPr>
          <t>rxl:</t>
        </r>
        <r>
          <rPr>
            <sz val="9"/>
            <color indexed="81"/>
            <rFont val="Tahoma"/>
            <family val="2"/>
          </rPr>
          <t xml:space="preserve">
Streatham played with seven men for the first 20 minutes and were 2-0 down after that time</t>
        </r>
      </text>
    </comment>
    <comment ref="Z214" authorId="1" shapeId="0" xr:uid="{60B9626E-46BA-45FF-8EFF-4748144F3770}">
      <text>
        <r>
          <rPr>
            <b/>
            <sz val="9"/>
            <color indexed="81"/>
            <rFont val="Tahoma"/>
            <family val="2"/>
          </rPr>
          <t>Richard Lambert:</t>
        </r>
        <r>
          <rPr>
            <sz val="9"/>
            <color indexed="81"/>
            <rFont val="Tahoma"/>
            <family val="2"/>
          </rPr>
          <t xml:space="preserve">
earlier records say 3-2 as does Hendon &amp; Finchley Times but Observer says 4-3. Table tracking confirms 4-3. Grays &amp; Tilbury Gazette provides a full report confirming 4-3.</t>
        </r>
      </text>
    </comment>
    <comment ref="AB214" authorId="1" shapeId="0" xr:uid="{8AF5A154-12CA-4F2F-9050-C9773E003AC1}">
      <text>
        <r>
          <rPr>
            <b/>
            <sz val="9"/>
            <color indexed="81"/>
            <rFont val="Tahoma"/>
            <family val="2"/>
          </rPr>
          <t>Richard Lambert:</t>
        </r>
        <r>
          <rPr>
            <sz val="9"/>
            <color indexed="81"/>
            <rFont val="Tahoma"/>
            <family val="2"/>
          </rPr>
          <t xml:space="preserve">
The Times says 1-3 but Observer says 3-1. Table tracking confirms definitely a 1-3 win for Woolwich Poly. Stratford Express confirms score and provides a small but clear match report.</t>
        </r>
      </text>
    </comment>
    <comment ref="AS214" authorId="1" shapeId="0" xr:uid="{921375FC-E749-43AC-91F3-BDA0D34BDEF2}">
      <text>
        <r>
          <rPr>
            <b/>
            <sz val="9"/>
            <color indexed="81"/>
            <rFont val="Tahoma"/>
            <family val="2"/>
          </rPr>
          <t>Richard Lambert:</t>
        </r>
        <r>
          <rPr>
            <sz val="9"/>
            <color indexed="81"/>
            <rFont val="Tahoma"/>
            <family val="2"/>
          </rPr>
          <t xml:space="preserve">
attendance 400</t>
        </r>
      </text>
    </comment>
    <comment ref="AV214" authorId="0" shapeId="0" xr:uid="{47B4A280-9A19-4AAC-AA35-0260AE8563A4}">
      <text>
        <r>
          <rPr>
            <b/>
            <sz val="9"/>
            <color indexed="81"/>
            <rFont val="Tahoma"/>
            <family val="2"/>
          </rPr>
          <t>rxl:</t>
        </r>
        <r>
          <rPr>
            <sz val="9"/>
            <color indexed="81"/>
            <rFont val="Tahoma"/>
            <family val="2"/>
          </rPr>
          <t xml:space="preserve">
originally in handbook for 04/11/33</t>
        </r>
      </text>
    </comment>
    <comment ref="AW214" authorId="0" shapeId="0" xr:uid="{AE078693-6026-4AE8-BE06-8C73AB099C58}">
      <text>
        <r>
          <rPr>
            <b/>
            <sz val="9"/>
            <color indexed="81"/>
            <rFont val="Tahoma"/>
            <family val="2"/>
          </rPr>
          <t>rxl:</t>
        </r>
        <r>
          <rPr>
            <sz val="9"/>
            <color indexed="81"/>
            <rFont val="Tahoma"/>
            <family val="2"/>
          </rPr>
          <t xml:space="preserve">
originally in handbook for 14/10/33 but brought forward - "a fair crowd at the Rec" - Grays &amp; Tilbury Gazette</t>
        </r>
      </text>
    </comment>
    <comment ref="AX214" authorId="0" shapeId="0" xr:uid="{F421A725-0FAB-4B85-9024-5B23B85D7441}">
      <text>
        <r>
          <rPr>
            <b/>
            <sz val="9"/>
            <color indexed="81"/>
            <rFont val="Tahoma"/>
            <family val="2"/>
          </rPr>
          <t>rxl:</t>
        </r>
        <r>
          <rPr>
            <sz val="9"/>
            <color indexed="81"/>
            <rFont val="Tahoma"/>
            <family val="2"/>
          </rPr>
          <t xml:space="preserve">
originally in handbook for 05/05/34 but brought forward</t>
        </r>
      </text>
    </comment>
    <comment ref="AY214" authorId="0" shapeId="0" xr:uid="{B2AD52F1-6048-4988-840F-D8D5DF2E8BF9}">
      <text>
        <r>
          <rPr>
            <b/>
            <sz val="9"/>
            <color indexed="81"/>
            <rFont val="Tahoma"/>
            <family val="2"/>
          </rPr>
          <t>rxl:</t>
        </r>
        <r>
          <rPr>
            <sz val="9"/>
            <color indexed="81"/>
            <rFont val="Tahoma"/>
            <family val="2"/>
          </rPr>
          <t xml:space="preserve">
originally in handbook for 16/09/33</t>
        </r>
      </text>
    </comment>
    <comment ref="BB214" authorId="0" shapeId="0" xr:uid="{10DDB38F-7CC1-45B6-8B23-5FBF9DAD0FE5}">
      <text>
        <r>
          <rPr>
            <b/>
            <sz val="9"/>
            <color indexed="81"/>
            <rFont val="Tahoma"/>
            <family val="2"/>
          </rPr>
          <t>rxl:</t>
        </r>
        <r>
          <rPr>
            <sz val="9"/>
            <color indexed="81"/>
            <rFont val="Tahoma"/>
            <family val="2"/>
          </rPr>
          <t xml:space="preserve">
originally in handbook for 24/02/34 but brought forward</t>
        </r>
      </text>
    </comment>
    <comment ref="Q215" authorId="1" shapeId="0" xr:uid="{728EAAB1-24B2-4808-8D68-25B721DE8F39}">
      <text>
        <r>
          <rPr>
            <b/>
            <sz val="9"/>
            <color indexed="81"/>
            <rFont val="Tahoma"/>
            <family val="2"/>
          </rPr>
          <t>Richard Lambert:</t>
        </r>
        <r>
          <rPr>
            <sz val="9"/>
            <color indexed="81"/>
            <rFont val="Tahoma"/>
            <family val="2"/>
          </rPr>
          <t xml:space="preserve">
Jurgens played two matches this day - Epsom Town (H) and Park Royal (H)</t>
        </r>
      </text>
    </comment>
    <comment ref="S215" authorId="0" shapeId="0" xr:uid="{F45DD5E1-F0C2-4947-92A8-0DABD0E0AB4B}">
      <text>
        <r>
          <rPr>
            <b/>
            <sz val="9"/>
            <color indexed="81"/>
            <rFont val="Tahoma"/>
            <family val="2"/>
          </rPr>
          <t>rxl:</t>
        </r>
        <r>
          <rPr>
            <sz val="9"/>
            <color indexed="81"/>
            <rFont val="Tahoma"/>
            <family val="2"/>
          </rPr>
          <t xml:space="preserve">
I have two records here showing 2-2 but Hendon &amp; Finchley Times advises in brief report that Jurgens won this match 6-2! It advises the Finchley scorers but nothing else.  That score doesn't tally, but 2-2 tallies perfectly, so either this report was wrong or the league table wasn't correct. Bizarrely in the Hendon &amp; Finchley Times results section, 2-2 is advised and also in the Grays &amp; Tilbury Gazette! In the following week's seasonal review, there is reference to Finchley having lost one and drawn one v Jurgens. Although there is no Goal Difference listed, it also says that the league record was W17 D3 L10 but the official table says W17 D4 L9 and this was replicated in the same paper that week too. I think the table may have been compiled wrongly right at the end but really need a better match report to be certain. There is also a brief note showing 2-2 in the Beckenham Journal advising that the two teams shared four goals - I am happy with 2-2</t>
        </r>
      </text>
    </comment>
    <comment ref="X215" authorId="1" shapeId="0" xr:uid="{2E9E2034-8DDF-46D4-89F8-2B72F1452E01}">
      <text>
        <r>
          <rPr>
            <b/>
            <sz val="9"/>
            <color indexed="81"/>
            <rFont val="Tahoma"/>
            <family val="2"/>
          </rPr>
          <t>Richard Lambert:</t>
        </r>
        <r>
          <rPr>
            <sz val="9"/>
            <color indexed="81"/>
            <rFont val="Tahoma"/>
            <family val="2"/>
          </rPr>
          <t xml:space="preserve">
Beckenham journal advises that this match was abandoned on 03/02/34 - 
Jurgens were then scheduled to play two matches on 31/03/33 (Epsom Town (H) and PO Engineers (H)
But did they? - there is no report in the Grays &amp; Tilbury Gazette of this match nor is there an addition in the league table. Also there is no mention in the Beckenham Journal which used to provide a small summary
Definitely not played on 31/03/33 - </t>
        </r>
      </text>
    </comment>
    <comment ref="AO215" authorId="0" shapeId="0" xr:uid="{BD11C045-509E-469E-8427-1A599E05985B}">
      <text>
        <r>
          <rPr>
            <b/>
            <sz val="9"/>
            <color indexed="81"/>
            <rFont val="Tahoma"/>
            <family val="2"/>
          </rPr>
          <t>rxl:</t>
        </r>
        <r>
          <rPr>
            <sz val="9"/>
            <color indexed="81"/>
            <rFont val="Tahoma"/>
            <family val="2"/>
          </rPr>
          <t xml:space="preserve">
originally in handbook for 13/01/34 but brought forward - see return fixture comment - match kicked off after first team match</t>
        </r>
      </text>
    </comment>
    <comment ref="AQ215" authorId="1" shapeId="0" xr:uid="{168B5CBD-7B1D-4037-9AD4-96A9194DB1FE}">
      <text>
        <r>
          <rPr>
            <b/>
            <sz val="9"/>
            <color indexed="81"/>
            <rFont val="Tahoma"/>
            <family val="2"/>
          </rPr>
          <t>Richard Lambert:</t>
        </r>
        <r>
          <rPr>
            <sz val="9"/>
            <color indexed="81"/>
            <rFont val="Tahoma"/>
            <family val="2"/>
          </rPr>
          <t xml:space="preserve">
Jurgens played two matches this day - Epsom Town (H) and Park Royal (H)</t>
        </r>
      </text>
    </comment>
    <comment ref="AX215" authorId="1" shapeId="0" xr:uid="{72FA432D-CBD1-4807-A175-53F3662DEE85}">
      <text>
        <r>
          <rPr>
            <b/>
            <sz val="9"/>
            <color indexed="81"/>
            <rFont val="Tahoma"/>
            <family val="2"/>
          </rPr>
          <t>Richard Lambert:</t>
        </r>
        <r>
          <rPr>
            <sz val="9"/>
            <color indexed="81"/>
            <rFont val="Tahoma"/>
            <family val="2"/>
          </rPr>
          <t xml:space="preserve">
Beckenham journal advises that this match was abandoned on 03/02/34 - 
Jurgens were then scheduled to play two matches on 31/03/33 (Epsom Town (H) and PO Engineers (H)
But did they? - there is no report in the Grays &amp; Tilbury Gazette of this match nor is there an addition in the league table. Also there is no mention in the Beckenham Journal which used to provide a small summary
Definitely not played on 31/03/33 - </t>
        </r>
      </text>
    </comment>
    <comment ref="BB215" authorId="0" shapeId="0" xr:uid="{80148391-5C53-4F1B-A7CC-8C4892D648FE}">
      <text>
        <r>
          <rPr>
            <b/>
            <sz val="9"/>
            <color indexed="81"/>
            <rFont val="Tahoma"/>
            <family val="2"/>
          </rPr>
          <t>rxl:</t>
        </r>
        <r>
          <rPr>
            <sz val="9"/>
            <color indexed="81"/>
            <rFont val="Tahoma"/>
            <family val="2"/>
          </rPr>
          <t xml:space="preserve">
originally in handbook for 18/11/33</t>
        </r>
      </text>
    </comment>
    <comment ref="M216" authorId="0" shapeId="0" xr:uid="{32CC806B-F9DA-45E9-A197-2762369A04F0}">
      <text>
        <r>
          <rPr>
            <b/>
            <sz val="9"/>
            <color indexed="81"/>
            <rFont val="Tahoma"/>
            <family val="2"/>
          </rPr>
          <t>rxl:</t>
        </r>
        <r>
          <rPr>
            <sz val="9"/>
            <color indexed="81"/>
            <rFont val="Tahoma"/>
            <family val="2"/>
          </rPr>
          <t xml:space="preserve">
As Shepherds Bush</t>
        </r>
      </text>
    </comment>
    <comment ref="T216" authorId="1" shapeId="0" xr:uid="{1E581431-1F6A-423D-85C4-81EBA3702EAC}">
      <text>
        <r>
          <rPr>
            <b/>
            <sz val="9"/>
            <color indexed="81"/>
            <rFont val="Tahoma"/>
            <family val="2"/>
          </rPr>
          <t>Richard Lambert:</t>
        </r>
        <r>
          <rPr>
            <sz val="9"/>
            <color indexed="81"/>
            <rFont val="Tahoma"/>
            <family val="2"/>
          </rPr>
          <t xml:space="preserve">
match abandoned on 03/02/34 after 30 minutes for fog in a match played at Ponders End - no score advised in Grays &amp; Tilbury Gazette </t>
        </r>
      </text>
    </comment>
    <comment ref="AM216" authorId="0" shapeId="0" xr:uid="{7F792745-19C3-40FA-A8F4-9C642C12A822}">
      <text>
        <r>
          <rPr>
            <b/>
            <sz val="9"/>
            <color indexed="81"/>
            <rFont val="Tahoma"/>
            <family val="2"/>
          </rPr>
          <t>rxl:</t>
        </r>
        <r>
          <rPr>
            <sz val="9"/>
            <color indexed="81"/>
            <rFont val="Tahoma"/>
            <family val="2"/>
          </rPr>
          <t xml:space="preserve">
originally in handbook for 10/03/34 but brought forward - Played as Shepherds Bush</t>
        </r>
      </text>
    </comment>
    <comment ref="AN216" authorId="0" shapeId="0" xr:uid="{9526E840-0184-4557-A112-904212D79336}">
      <text>
        <r>
          <rPr>
            <b/>
            <sz val="9"/>
            <color indexed="81"/>
            <rFont val="Tahoma"/>
            <family val="2"/>
          </rPr>
          <t>rxl:</t>
        </r>
        <r>
          <rPr>
            <sz val="9"/>
            <color indexed="81"/>
            <rFont val="Tahoma"/>
            <family val="2"/>
          </rPr>
          <t xml:space="preserve">
originally in handbook for 21/04/34 but brought forward to 17/03/34</t>
        </r>
      </text>
    </comment>
    <comment ref="AS216" authorId="0" shapeId="0" xr:uid="{60FFAB1D-AB4D-4C7B-AB61-DB6F38534E1D}">
      <text>
        <r>
          <rPr>
            <b/>
            <sz val="9"/>
            <color indexed="81"/>
            <rFont val="Tahoma"/>
            <family val="2"/>
          </rPr>
          <t>rxl:</t>
        </r>
        <r>
          <rPr>
            <sz val="9"/>
            <color indexed="81"/>
            <rFont val="Tahoma"/>
            <family val="2"/>
          </rPr>
          <t xml:space="preserve">
scheduled for 21/04/34 but appears out of alphabetical order in a list of results for that day and after a second match for Beckenham so was it played Monday 23rd April instead? Barnet Press confirms it was played on the Saturday 21/04/34</t>
        </r>
      </text>
    </comment>
    <comment ref="AT216" authorId="0" shapeId="0" xr:uid="{8ABD828A-AEB8-4D56-9738-2322F6CAD340}">
      <text>
        <r>
          <rPr>
            <b/>
            <sz val="9"/>
            <color indexed="81"/>
            <rFont val="Tahoma"/>
            <family val="2"/>
          </rPr>
          <t>rxl:</t>
        </r>
        <r>
          <rPr>
            <sz val="9"/>
            <color indexed="81"/>
            <rFont val="Tahoma"/>
            <family val="2"/>
          </rPr>
          <t xml:space="preserve">
originally in handbook for 31/03/34 but brought forward to 03/02/34 - 
abandoned on 03/02/34 after 30 minutes for fog in a match played at Ponders End - no score advised in Grays &amp; Tilbury Gazette 
 - played after 25/04/34 and before 28/04/34</t>
        </r>
      </text>
    </comment>
    <comment ref="AU216" authorId="0" shapeId="0" xr:uid="{228B7B2A-BD98-4D24-9869-3C4F1C3BAA9A}">
      <text>
        <r>
          <rPr>
            <b/>
            <sz val="9"/>
            <color indexed="81"/>
            <rFont val="Tahoma"/>
            <family val="2"/>
          </rPr>
          <t>rxl:</t>
        </r>
        <r>
          <rPr>
            <sz val="9"/>
            <color indexed="81"/>
            <rFont val="Tahoma"/>
            <family val="2"/>
          </rPr>
          <t xml:space="preserve">
originally in handbook for 23/09/33</t>
        </r>
      </text>
    </comment>
    <comment ref="AW216" authorId="0" shapeId="0" xr:uid="{836823C6-0553-4270-A1EA-3B5BD4873F2E}">
      <text>
        <r>
          <rPr>
            <b/>
            <sz val="9"/>
            <color indexed="81"/>
            <rFont val="Tahoma"/>
            <family val="2"/>
          </rPr>
          <t>rxl:</t>
        </r>
        <r>
          <rPr>
            <sz val="9"/>
            <color indexed="81"/>
            <rFont val="Tahoma"/>
            <family val="2"/>
          </rPr>
          <t xml:space="preserve">
originally in handbook for 02/12/33</t>
        </r>
      </text>
    </comment>
    <comment ref="AY216" authorId="0" shapeId="0" xr:uid="{AFDB7A98-28AB-4A36-A5F2-021D7398CC29}">
      <text>
        <r>
          <rPr>
            <b/>
            <sz val="9"/>
            <color indexed="81"/>
            <rFont val="Tahoma"/>
            <family val="2"/>
          </rPr>
          <t>rxl:</t>
        </r>
        <r>
          <rPr>
            <sz val="9"/>
            <color indexed="81"/>
            <rFont val="Tahoma"/>
            <family val="2"/>
          </rPr>
          <t xml:space="preserve">
originally in handbook for 14/10/33</t>
        </r>
      </text>
    </comment>
    <comment ref="BA216" authorId="0" shapeId="0" xr:uid="{6C518961-A97B-4C41-835D-420BC00E07EA}">
      <text>
        <r>
          <rPr>
            <b/>
            <sz val="9"/>
            <color indexed="81"/>
            <rFont val="Tahoma"/>
            <family val="2"/>
          </rPr>
          <t>rxl:</t>
        </r>
        <r>
          <rPr>
            <sz val="9"/>
            <color indexed="81"/>
            <rFont val="Tahoma"/>
            <family val="2"/>
          </rPr>
          <t xml:space="preserve">
originally in handbook for 06/01/34 but brought forward</t>
        </r>
      </text>
    </comment>
    <comment ref="BB216" authorId="0" shapeId="0" xr:uid="{3263CE0E-B1C6-4D3F-95BB-C378457F8EBA}">
      <text>
        <r>
          <rPr>
            <b/>
            <sz val="9"/>
            <color indexed="81"/>
            <rFont val="Tahoma"/>
            <family val="2"/>
          </rPr>
          <t>rxl:</t>
        </r>
        <r>
          <rPr>
            <sz val="9"/>
            <color indexed="81"/>
            <rFont val="Tahoma"/>
            <family val="2"/>
          </rPr>
          <t xml:space="preserve">
originally in handbook for 03/03/34 but brought forward</t>
        </r>
      </text>
    </comment>
    <comment ref="N217" authorId="0" shapeId="0" xr:uid="{133886C0-64CE-48EE-9AB3-15A3EFCCE31A}">
      <text>
        <r>
          <rPr>
            <b/>
            <sz val="9"/>
            <color indexed="81"/>
            <rFont val="Tahoma"/>
            <family val="2"/>
          </rPr>
          <t>rxl:</t>
        </r>
        <r>
          <rPr>
            <sz val="9"/>
            <color indexed="81"/>
            <rFont val="Tahoma"/>
            <family val="2"/>
          </rPr>
          <t xml:space="preserve">
Kew scored five goals according to one report - Beckenham Journal referred to a sixteen year old centre forward who was only 5ft 3ins and scored six times</t>
        </r>
      </text>
    </comment>
    <comment ref="O217" authorId="0" shapeId="0" xr:uid="{85846CA3-4839-4262-881E-335EDAD3EE75}">
      <text>
        <r>
          <rPr>
            <b/>
            <sz val="9"/>
            <color indexed="81"/>
            <rFont val="Tahoma"/>
            <family val="2"/>
          </rPr>
          <t>rxl:</t>
        </r>
        <r>
          <rPr>
            <sz val="9"/>
            <color indexed="81"/>
            <rFont val="Tahoma"/>
            <family val="2"/>
          </rPr>
          <t xml:space="preserve">
Hendon &amp; Finchley Times wrongly advises 4-2 - West London Observer provides a full report confirming the 4-3 scoreline</t>
        </r>
      </text>
    </comment>
    <comment ref="Z217" authorId="0" shapeId="0" xr:uid="{F2D62467-349E-4016-B4C1-8EA9E72659B6}">
      <text>
        <r>
          <rPr>
            <b/>
            <sz val="9"/>
            <color indexed="81"/>
            <rFont val="Tahoma"/>
            <family val="2"/>
          </rPr>
          <t>rxl:</t>
        </r>
        <r>
          <rPr>
            <sz val="9"/>
            <color indexed="81"/>
            <rFont val="Tahoma"/>
            <family val="2"/>
          </rPr>
          <t xml:space="preserve">
A.Lovell scored five goals</t>
        </r>
      </text>
    </comment>
    <comment ref="AA217" authorId="1" shapeId="0" xr:uid="{57626131-531B-41D7-8E99-0F4A5EA1A714}">
      <text>
        <r>
          <rPr>
            <b/>
            <sz val="9"/>
            <color indexed="81"/>
            <rFont val="Tahoma"/>
            <family val="2"/>
          </rPr>
          <t>Richard Lambert:</t>
        </r>
        <r>
          <rPr>
            <sz val="9"/>
            <color indexed="81"/>
            <rFont val="Tahoma"/>
            <family val="2"/>
          </rPr>
          <t xml:space="preserve">
calculated score</t>
        </r>
      </text>
    </comment>
    <comment ref="AM217" authorId="0" shapeId="0" xr:uid="{7C8D71A8-4153-4B4D-B1DB-5F5E4A7FCE9D}">
      <text>
        <r>
          <rPr>
            <b/>
            <sz val="9"/>
            <color indexed="81"/>
            <rFont val="Tahoma"/>
            <family val="2"/>
          </rPr>
          <t>rxl:</t>
        </r>
        <r>
          <rPr>
            <sz val="9"/>
            <color indexed="81"/>
            <rFont val="Tahoma"/>
            <family val="2"/>
          </rPr>
          <t xml:space="preserve">
originally in handbook for 30/12/33 but moved back for a Park Royal Middlesex Intermediate Cup tie</t>
        </r>
      </text>
    </comment>
    <comment ref="AN217" authorId="0" shapeId="0" xr:uid="{CF089285-4698-4228-85F8-E5E6A86F430E}">
      <text>
        <r>
          <rPr>
            <b/>
            <sz val="9"/>
            <color indexed="81"/>
            <rFont val="Tahoma"/>
            <family val="2"/>
          </rPr>
          <t>rxl:</t>
        </r>
        <r>
          <rPr>
            <sz val="9"/>
            <color indexed="81"/>
            <rFont val="Tahoma"/>
            <family val="2"/>
          </rPr>
          <t xml:space="preserve">
originally in handbook for 02/09/33 but moved back</t>
        </r>
      </text>
    </comment>
    <comment ref="AO217" authorId="0" shapeId="0" xr:uid="{4DA8AEF3-B174-4E73-A5A4-57906726CED4}">
      <text>
        <r>
          <rPr>
            <b/>
            <sz val="9"/>
            <color indexed="81"/>
            <rFont val="Tahoma"/>
            <family val="2"/>
          </rPr>
          <t>rxl:</t>
        </r>
        <r>
          <rPr>
            <sz val="9"/>
            <color indexed="81"/>
            <rFont val="Tahoma"/>
            <family val="2"/>
          </rPr>
          <t xml:space="preserve">
originally in handbook for 10/02/34 but brought forward</t>
        </r>
      </text>
    </comment>
    <comment ref="AQ217" authorId="0" shapeId="0" xr:uid="{5CC53F25-6DE4-43DD-91C5-CFB40851F4C8}">
      <text>
        <r>
          <rPr>
            <b/>
            <sz val="9"/>
            <color indexed="81"/>
            <rFont val="Tahoma"/>
            <family val="2"/>
          </rPr>
          <t>rxl:</t>
        </r>
        <r>
          <rPr>
            <sz val="9"/>
            <color indexed="81"/>
            <rFont val="Tahoma"/>
            <family val="2"/>
          </rPr>
          <t xml:space="preserve">
originally in handbook for 13/01/34 but brought forward</t>
        </r>
      </text>
    </comment>
    <comment ref="AS217" authorId="0" shapeId="0" xr:uid="{B284EF71-6B16-4B38-AE59-D4A559BDC29A}">
      <text>
        <r>
          <rPr>
            <b/>
            <sz val="9"/>
            <color indexed="81"/>
            <rFont val="Tahoma"/>
            <family val="2"/>
          </rPr>
          <t>rxl:</t>
        </r>
        <r>
          <rPr>
            <sz val="9"/>
            <color indexed="81"/>
            <rFont val="Tahoma"/>
            <family val="2"/>
          </rPr>
          <t xml:space="preserve">
originally in handbook for 04/11/33 but moved back</t>
        </r>
      </text>
    </comment>
    <comment ref="AX217" authorId="0" shapeId="0" xr:uid="{84698B54-0567-429B-B8BD-E06E226617C3}">
      <text>
        <r>
          <rPr>
            <b/>
            <sz val="9"/>
            <color indexed="81"/>
            <rFont val="Tahoma"/>
            <family val="2"/>
          </rPr>
          <t>rxl:</t>
        </r>
        <r>
          <rPr>
            <sz val="9"/>
            <color indexed="81"/>
            <rFont val="Tahoma"/>
            <family val="2"/>
          </rPr>
          <t xml:space="preserve">
originally scheduled for 21/10/33 in handbook and then 28/10/33 but PO Engineers played at Shepherds Bush instead</t>
        </r>
      </text>
    </comment>
    <comment ref="AY217" authorId="0" shapeId="0" xr:uid="{2D95AA2C-72A0-47B1-9ED5-6283E9D945F3}">
      <text>
        <r>
          <rPr>
            <b/>
            <sz val="9"/>
            <color indexed="81"/>
            <rFont val="Tahoma"/>
            <family val="2"/>
          </rPr>
          <t>rxl:</t>
        </r>
        <r>
          <rPr>
            <sz val="9"/>
            <color indexed="81"/>
            <rFont val="Tahoma"/>
            <family val="2"/>
          </rPr>
          <t xml:space="preserve">
originally in handbook for 20/01/34 but brought forward</t>
        </r>
      </text>
    </comment>
    <comment ref="BA217" authorId="0" shapeId="0" xr:uid="{BD8F5158-8E87-418B-8624-5741CA0161F9}">
      <text>
        <r>
          <rPr>
            <b/>
            <sz val="9"/>
            <color indexed="81"/>
            <rFont val="Tahoma"/>
            <family val="2"/>
          </rPr>
          <t>rxl:</t>
        </r>
        <r>
          <rPr>
            <sz val="9"/>
            <color indexed="81"/>
            <rFont val="Tahoma"/>
            <family val="2"/>
          </rPr>
          <t xml:space="preserve">
originally in handbook for 16/12/33 but moved back - Hendon &amp; Finchley Times produces a big list of results in chronological order that indicates this was played on Tuesday 24/04/34. Awaiting confirmation.</t>
        </r>
      </text>
    </comment>
    <comment ref="BB217" authorId="0" shapeId="0" xr:uid="{FD4F1C68-4CBF-4878-88D0-C772A772ED01}">
      <text>
        <r>
          <rPr>
            <b/>
            <sz val="9"/>
            <color indexed="81"/>
            <rFont val="Tahoma"/>
            <family val="2"/>
          </rPr>
          <t>rxl:</t>
        </r>
        <r>
          <rPr>
            <sz val="9"/>
            <color indexed="81"/>
            <rFont val="Tahoma"/>
            <family val="2"/>
          </rPr>
          <t xml:space="preserve">
originally in handbook for 07/10/33</t>
        </r>
      </text>
    </comment>
    <comment ref="P218" authorId="0" shapeId="0" xr:uid="{643BE958-E4AE-42C0-A007-06604CE98E8A}">
      <text>
        <r>
          <rPr>
            <b/>
            <sz val="9"/>
            <color indexed="81"/>
            <rFont val="Tahoma"/>
            <family val="2"/>
          </rPr>
          <t>rxl:</t>
        </r>
        <r>
          <rPr>
            <sz val="9"/>
            <color indexed="81"/>
            <rFont val="Tahoma"/>
            <family val="2"/>
          </rPr>
          <t xml:space="preserve">
This match is originally advised / calcuated from 23/09/33 table in Barnet Press as 3-2 to PO Engineers but the following week's table on 30/09/33 Dagenham have an extra goal and are credited with a draw instead of a loss while PO Engineers have a win replaced with a draw and have an extra goal against them.
I believe this match was originally wrongly reported as 3-2 but corrected to 3-3 and Grays &amp; Tilbury Gazette provides a full report confirming 3-3.</t>
        </r>
      </text>
    </comment>
    <comment ref="V218" authorId="0" shapeId="0" xr:uid="{D97B6D12-D958-40A7-AED7-6310FB8EF038}">
      <text>
        <r>
          <rPr>
            <b/>
            <sz val="9"/>
            <color indexed="81"/>
            <rFont val="Tahoma"/>
            <family val="2"/>
          </rPr>
          <t>rxl:</t>
        </r>
        <r>
          <rPr>
            <sz val="9"/>
            <color indexed="81"/>
            <rFont val="Tahoma"/>
            <family val="2"/>
          </rPr>
          <t xml:space="preserve">
abandoned on 27/01/34 with Northmet leading 3-1   - This match was due to be played on 03/05/34 but wasn't included in the Final table advised by the Chelmsford Chronicle on 11/05/34 - This match wasn't played, but appeared to have been awarded as a goalless draw instead</t>
        </r>
      </text>
    </comment>
    <comment ref="W218" authorId="1" shapeId="0" xr:uid="{E511F38F-12B7-4451-9752-2F518B62205E}">
      <text>
        <r>
          <rPr>
            <b/>
            <sz val="9"/>
            <color indexed="81"/>
            <rFont val="Tahoma"/>
            <family val="2"/>
          </rPr>
          <t>Richard Lambert:</t>
        </r>
        <r>
          <rPr>
            <sz val="9"/>
            <color indexed="81"/>
            <rFont val="Tahoma"/>
            <family val="2"/>
          </rPr>
          <t xml:space="preserve">
 Park Royal fielded their first team and won comfortably</t>
        </r>
      </text>
    </comment>
    <comment ref="AM218" authorId="0" shapeId="0" xr:uid="{4C09AA8E-DEEB-424E-8D5B-EFEA99D92F25}">
      <text>
        <r>
          <rPr>
            <b/>
            <sz val="9"/>
            <color indexed="81"/>
            <rFont val="Tahoma"/>
            <family val="2"/>
          </rPr>
          <t>rxl:</t>
        </r>
        <r>
          <rPr>
            <sz val="9"/>
            <color indexed="81"/>
            <rFont val="Tahoma"/>
            <family val="2"/>
          </rPr>
          <t xml:space="preserve">
originally in handbook for 10/02/34</t>
        </r>
      </text>
    </comment>
    <comment ref="AO218" authorId="0" shapeId="0" xr:uid="{7BF02163-D72C-46C1-93A9-134C93FF4DD5}">
      <text>
        <r>
          <rPr>
            <b/>
            <sz val="9"/>
            <color indexed="81"/>
            <rFont val="Tahoma"/>
            <family val="2"/>
          </rPr>
          <t>rxl:</t>
        </r>
        <r>
          <rPr>
            <sz val="9"/>
            <color indexed="81"/>
            <rFont val="Tahoma"/>
            <family val="2"/>
          </rPr>
          <t xml:space="preserve">
originally in handbook for 07/04/34 but brought forward</t>
        </r>
      </text>
    </comment>
    <comment ref="AS218" authorId="0" shapeId="0" xr:uid="{83D87644-DF66-430E-A36E-7FDC352B3A5B}">
      <text>
        <r>
          <rPr>
            <b/>
            <sz val="9"/>
            <color indexed="81"/>
            <rFont val="Tahoma"/>
            <family val="2"/>
          </rPr>
          <t>rxl:</t>
        </r>
        <r>
          <rPr>
            <sz val="9"/>
            <color indexed="81"/>
            <rFont val="Tahoma"/>
            <family val="2"/>
          </rPr>
          <t xml:space="preserve">
originally in handbook for 18/11/33 but brought forward</t>
        </r>
      </text>
    </comment>
    <comment ref="AT218" authorId="0" shapeId="0" xr:uid="{1C8F2482-1235-40C1-BEBB-5711E2B86882}">
      <text>
        <r>
          <rPr>
            <b/>
            <sz val="9"/>
            <color indexed="81"/>
            <rFont val="Tahoma"/>
            <family val="2"/>
          </rPr>
          <t>rxl:</t>
        </r>
        <r>
          <rPr>
            <sz val="9"/>
            <color indexed="81"/>
            <rFont val="Tahoma"/>
            <family val="2"/>
          </rPr>
          <t xml:space="preserve">
originally in handbook for 25/11/33 and then scheduled for 05/05/34</t>
        </r>
      </text>
    </comment>
    <comment ref="AU218" authorId="0" shapeId="0" xr:uid="{6DF37FC5-128C-4D09-AE5F-BCD0A2EA8284}">
      <text>
        <r>
          <rPr>
            <b/>
            <sz val="9"/>
            <color indexed="81"/>
            <rFont val="Tahoma"/>
            <family val="2"/>
          </rPr>
          <t>rxl:</t>
        </r>
        <r>
          <rPr>
            <sz val="9"/>
            <color indexed="81"/>
            <rFont val="Tahoma"/>
            <family val="2"/>
          </rPr>
          <t xml:space="preserve">
originally in handbook for 14/04/34 but brought forward</t>
        </r>
      </text>
    </comment>
    <comment ref="AV218" authorId="0" shapeId="0" xr:uid="{638B0CD6-B684-4EF3-A1C8-AAEC273CC468}">
      <text>
        <r>
          <rPr>
            <b/>
            <sz val="9"/>
            <color indexed="81"/>
            <rFont val="Tahoma"/>
            <family val="2"/>
          </rPr>
          <t>rxl:</t>
        </r>
        <r>
          <rPr>
            <sz val="9"/>
            <color indexed="81"/>
            <rFont val="Tahoma"/>
            <family val="2"/>
          </rPr>
          <t xml:space="preserve">
abandoned on 27/01/34 with Northmet leading 3-1   - This match was due to be played on 03/05/34 but wasn't included in the Final table advised by the Chelmsford Chronicle on 11/05/34 - This match wasn't played, but appeared to have been awarded as a goalless draw instead</t>
        </r>
      </text>
    </comment>
    <comment ref="AW218" authorId="0" shapeId="0" xr:uid="{C6827866-5E33-4AAC-BE85-BCE596A4D6FA}">
      <text>
        <r>
          <rPr>
            <b/>
            <sz val="9"/>
            <color indexed="81"/>
            <rFont val="Tahoma"/>
            <family val="2"/>
          </rPr>
          <t>rxl:</t>
        </r>
        <r>
          <rPr>
            <sz val="9"/>
            <color indexed="81"/>
            <rFont val="Tahoma"/>
            <family val="2"/>
          </rPr>
          <t xml:space="preserve">
originally in handbook for 17/03/34 but moved back - played on 11/04/34</t>
        </r>
      </text>
    </comment>
    <comment ref="AY218" authorId="0" shapeId="0" xr:uid="{DE60D84F-BAA6-4C50-818B-91255D1571B8}">
      <text>
        <r>
          <rPr>
            <b/>
            <sz val="9"/>
            <color indexed="81"/>
            <rFont val="Tahoma"/>
            <family val="2"/>
          </rPr>
          <t>rxl:</t>
        </r>
        <r>
          <rPr>
            <sz val="9"/>
            <color indexed="81"/>
            <rFont val="Tahoma"/>
            <family val="2"/>
          </rPr>
          <t xml:space="preserve">
originally in handbook for 03/03/34</t>
        </r>
      </text>
    </comment>
    <comment ref="AZ218" authorId="0" shapeId="0" xr:uid="{2A1A8BD3-B886-4AC1-BA77-F731BE340CC4}">
      <text>
        <r>
          <rPr>
            <b/>
            <sz val="9"/>
            <color indexed="81"/>
            <rFont val="Tahoma"/>
            <family val="2"/>
          </rPr>
          <t>rxl:</t>
        </r>
        <r>
          <rPr>
            <sz val="9"/>
            <color indexed="81"/>
            <rFont val="Tahoma"/>
            <family val="2"/>
          </rPr>
          <t xml:space="preserve">
originally in handbook for 28/04/34 but brought forward</t>
        </r>
      </text>
    </comment>
    <comment ref="BA218" authorId="0" shapeId="0" xr:uid="{CD8926AE-EF47-4DDC-84DA-EA9A1B1F285F}">
      <text>
        <r>
          <rPr>
            <b/>
            <sz val="9"/>
            <color indexed="81"/>
            <rFont val="Tahoma"/>
            <family val="2"/>
          </rPr>
          <t>rxl:</t>
        </r>
        <r>
          <rPr>
            <sz val="9"/>
            <color indexed="81"/>
            <rFont val="Tahoma"/>
            <family val="2"/>
          </rPr>
          <t xml:space="preserve">
originally in handbook for 10/03/34 but brought forward</t>
        </r>
      </text>
    </comment>
    <comment ref="BB218" authorId="0" shapeId="0" xr:uid="{D04DE4F7-B7BC-4F1A-AE36-25138B94E29F}">
      <text>
        <r>
          <rPr>
            <b/>
            <sz val="9"/>
            <color indexed="81"/>
            <rFont val="Tahoma"/>
            <family val="2"/>
          </rPr>
          <t>rxl:</t>
        </r>
        <r>
          <rPr>
            <sz val="9"/>
            <color indexed="81"/>
            <rFont val="Tahoma"/>
            <family val="2"/>
          </rPr>
          <t xml:space="preserve">
originally in handbook for 04/11/33</t>
        </r>
      </text>
    </comment>
    <comment ref="M219" authorId="0" shapeId="0" xr:uid="{5B74BA9A-BD11-41C4-B4F8-A478F082DE29}">
      <text>
        <r>
          <rPr>
            <b/>
            <sz val="9"/>
            <color indexed="81"/>
            <rFont val="Tahoma"/>
            <family val="2"/>
          </rPr>
          <t>rxl:</t>
        </r>
        <r>
          <rPr>
            <sz val="9"/>
            <color indexed="81"/>
            <rFont val="Tahoma"/>
            <family val="2"/>
          </rPr>
          <t xml:space="preserve">
As Shepherds Bush</t>
        </r>
      </text>
    </comment>
    <comment ref="S219" authorId="1" shapeId="0" xr:uid="{8FC837F3-51D1-469E-B0E5-262F2A0158C6}">
      <text>
        <r>
          <rPr>
            <b/>
            <sz val="9"/>
            <color indexed="81"/>
            <rFont val="Tahoma"/>
            <family val="2"/>
          </rPr>
          <t>Richard Lambert:</t>
        </r>
        <r>
          <rPr>
            <sz val="9"/>
            <color indexed="81"/>
            <rFont val="Tahoma"/>
            <family val="2"/>
          </rPr>
          <t xml:space="preserve">
Barnet Press says 1-2 but my records from The Times or Chelmsford Chronicle say 0-2. Hendon &amp; Finchley Times confirms 0-2 in a brief report</t>
        </r>
      </text>
    </comment>
    <comment ref="W219" authorId="1" shapeId="0" xr:uid="{614D4EF4-65FC-49F1-8E4A-2B8B1FB9DB34}">
      <text>
        <r>
          <rPr>
            <b/>
            <sz val="9"/>
            <color indexed="81"/>
            <rFont val="Tahoma"/>
            <family val="2"/>
          </rPr>
          <t>Richard Lambert:</t>
        </r>
        <r>
          <rPr>
            <sz val="9"/>
            <color indexed="81"/>
            <rFont val="Tahoma"/>
            <family val="2"/>
          </rPr>
          <t xml:space="preserve">
Observer wrongly advise result as 2-2 - West London Observer confirms the score in a full report as does Norwood News</t>
        </r>
      </text>
    </comment>
    <comment ref="X219" authorId="0" shapeId="0" xr:uid="{092F1E4F-45B2-45BD-9D9F-BA700F784039}">
      <text>
        <r>
          <rPr>
            <b/>
            <sz val="9"/>
            <color indexed="81"/>
            <rFont val="Tahoma"/>
            <family val="2"/>
          </rPr>
          <t>rxl:</t>
        </r>
        <r>
          <rPr>
            <sz val="9"/>
            <color indexed="81"/>
            <rFont val="Tahoma"/>
            <family val="2"/>
          </rPr>
          <t xml:space="preserve">
Streatham Town played two matches this day - Eton Manor (A) and PO Engineers (H)
</t>
        </r>
      </text>
    </comment>
    <comment ref="AB219" authorId="0" shapeId="0" xr:uid="{A43E041C-F7F5-4DBC-BD5D-229632C36F57}">
      <text>
        <r>
          <rPr>
            <b/>
            <sz val="9"/>
            <color indexed="81"/>
            <rFont val="Tahoma"/>
            <family val="2"/>
          </rPr>
          <t>rxl:</t>
        </r>
        <r>
          <rPr>
            <sz val="9"/>
            <color indexed="81"/>
            <rFont val="Tahoma"/>
            <family val="2"/>
          </rPr>
          <t xml:space="preserve">
I have two records that say 1-2 but Hendon &amp; Finchley Times advises this match was drawn 2-2 which doesn't tally at all. Norwood News provides a full report confirming 1-2.</t>
        </r>
      </text>
    </comment>
    <comment ref="AM219" authorId="0" shapeId="0" xr:uid="{DFF801F9-DFC0-4A61-84A1-B40F1D5A1864}">
      <text>
        <r>
          <rPr>
            <b/>
            <sz val="9"/>
            <color indexed="81"/>
            <rFont val="Tahoma"/>
            <family val="2"/>
          </rPr>
          <t>rxl:</t>
        </r>
        <r>
          <rPr>
            <sz val="9"/>
            <color indexed="81"/>
            <rFont val="Tahoma"/>
            <family val="2"/>
          </rPr>
          <t xml:space="preserve">
As Shepherds Bush</t>
        </r>
      </text>
    </comment>
    <comment ref="AO219" authorId="0" shapeId="0" xr:uid="{B09AFF90-AA02-4017-91E6-6CE550014827}">
      <text>
        <r>
          <rPr>
            <b/>
            <sz val="9"/>
            <color indexed="81"/>
            <rFont val="Tahoma"/>
            <family val="2"/>
          </rPr>
          <t>rxl:</t>
        </r>
        <r>
          <rPr>
            <sz val="9"/>
            <color indexed="81"/>
            <rFont val="Tahoma"/>
            <family val="2"/>
          </rPr>
          <t xml:space="preserve">
originally in handbook for 07/10/33 but moved back</t>
        </r>
      </text>
    </comment>
    <comment ref="AT219" authorId="0" shapeId="0" xr:uid="{2387B1FF-54DD-4036-A15C-DC043657FA18}">
      <text>
        <r>
          <rPr>
            <b/>
            <sz val="9"/>
            <color indexed="81"/>
            <rFont val="Tahoma"/>
            <family val="2"/>
          </rPr>
          <t>rxl:</t>
        </r>
        <r>
          <rPr>
            <sz val="9"/>
            <color indexed="81"/>
            <rFont val="Tahoma"/>
            <family val="2"/>
          </rPr>
          <t xml:space="preserve">
originally in handbook for 04/11/33 but moved back - Hendon &amp; Finchley Times produces a big list of results in chronological order that indicates this was played on Wednesday 25/04/34. Grays and Tilbury Gazette confirms this.</t>
        </r>
      </text>
    </comment>
    <comment ref="AX219" authorId="0" shapeId="0" xr:uid="{47ED6710-3938-4E39-B87B-FF87ABE22FD8}">
      <text>
        <r>
          <rPr>
            <b/>
            <sz val="9"/>
            <color indexed="81"/>
            <rFont val="Tahoma"/>
            <family val="2"/>
          </rPr>
          <t>rxl:</t>
        </r>
        <r>
          <rPr>
            <sz val="9"/>
            <color indexed="81"/>
            <rFont val="Tahoma"/>
            <family val="2"/>
          </rPr>
          <t xml:space="preserve">
Streatham Town played two matches this day - Eton Manor (A) and PO Engineers (H)
</t>
        </r>
      </text>
    </comment>
    <comment ref="BB219" authorId="0" shapeId="0" xr:uid="{DA1A2D0F-360E-4E96-A39F-865A91B699BF}">
      <text>
        <r>
          <rPr>
            <b/>
            <sz val="9"/>
            <color indexed="81"/>
            <rFont val="Tahoma"/>
            <family val="2"/>
          </rPr>
          <t>rxl:</t>
        </r>
        <r>
          <rPr>
            <sz val="9"/>
            <color indexed="81"/>
            <rFont val="Tahoma"/>
            <family val="2"/>
          </rPr>
          <t xml:space="preserve">
originally in handbook for 10/02/34 but brought forward</t>
        </r>
      </text>
    </comment>
    <comment ref="P220" authorId="1" shapeId="0" xr:uid="{60E68208-B8D7-4C41-B841-01D09959292E}">
      <text>
        <r>
          <rPr>
            <b/>
            <sz val="9"/>
            <color indexed="81"/>
            <rFont val="Tahoma"/>
            <family val="2"/>
          </rPr>
          <t>Richard Lambert:</t>
        </r>
        <r>
          <rPr>
            <sz val="9"/>
            <color indexed="81"/>
            <rFont val="Tahoma"/>
            <family val="2"/>
          </rPr>
          <t xml:space="preserve">
earlier records say 0-1 but Observer says 0-0. Table tracking confirms 0-1. Grays &amp; Tilbury Gazette provides a full report confirming 0-1. Clark of Dagenham injured his ankle after ten minutes and retired from the match after 25 minutes - 10 men - late winner from Dagenham - 85 minutes</t>
        </r>
      </text>
    </comment>
    <comment ref="U220" authorId="1" shapeId="0" xr:uid="{E0D99093-9E55-4AA8-AD86-34E6181F4A17}">
      <text>
        <r>
          <rPr>
            <b/>
            <sz val="9"/>
            <color indexed="81"/>
            <rFont val="Tahoma"/>
            <family val="2"/>
          </rPr>
          <t>Richard Lambert:</t>
        </r>
        <r>
          <rPr>
            <sz val="9"/>
            <color indexed="81"/>
            <rFont val="Tahoma"/>
            <family val="2"/>
          </rPr>
          <t xml:space="preserve">
earlier records say 1-3 but Observer says 1-6. Table tracking confirms 1-3 as does Hendon &amp; Finchley Times and Grays &amp; Tilbury Gazette too. Beckenham Journal provides a brief report confirming 1-3</t>
        </r>
      </text>
    </comment>
    <comment ref="W220" authorId="0" shapeId="0" xr:uid="{2BDA538E-3CE1-494F-8441-16228A2B5945}">
      <text>
        <r>
          <rPr>
            <b/>
            <sz val="9"/>
            <color indexed="81"/>
            <rFont val="Tahoma"/>
            <family val="2"/>
          </rPr>
          <t>rxl:</t>
        </r>
        <r>
          <rPr>
            <sz val="9"/>
            <color indexed="81"/>
            <rFont val="Tahoma"/>
            <family val="2"/>
          </rPr>
          <t xml:space="preserve">
Norwood News headline says 0-2 but report makes it clear that it was 1-2</t>
        </r>
      </text>
    </comment>
    <comment ref="Y220" authorId="0" shapeId="0" xr:uid="{0F5F42F2-15AB-4AE3-A3CA-BE2399C940A2}">
      <text>
        <r>
          <rPr>
            <b/>
            <sz val="9"/>
            <color indexed="81"/>
            <rFont val="Tahoma"/>
            <family val="2"/>
          </rPr>
          <t>rxl:</t>
        </r>
        <r>
          <rPr>
            <sz val="9"/>
            <color indexed="81"/>
            <rFont val="Tahoma"/>
            <family val="2"/>
          </rPr>
          <t xml:space="preserve">
Streatham played throughout with ten men and often had only nine on the field!</t>
        </r>
      </text>
    </comment>
    <comment ref="AA220" authorId="1" shapeId="0" xr:uid="{08BAA1F2-2EEC-4FCD-A20C-C1694E6F140E}">
      <text>
        <r>
          <rPr>
            <b/>
            <sz val="9"/>
            <color indexed="81"/>
            <rFont val="Tahoma"/>
            <family val="2"/>
          </rPr>
          <t>Richard Lambert:</t>
        </r>
        <r>
          <rPr>
            <sz val="9"/>
            <color indexed="81"/>
            <rFont val="Tahoma"/>
            <family val="2"/>
          </rPr>
          <t xml:space="preserve">
calculated score</t>
        </r>
      </text>
    </comment>
    <comment ref="AO220" authorId="0" shapeId="0" xr:uid="{8F4CBD2F-6479-44B1-A0B8-F929483777B2}">
      <text>
        <r>
          <rPr>
            <b/>
            <sz val="9"/>
            <color indexed="81"/>
            <rFont val="Tahoma"/>
            <family val="2"/>
          </rPr>
          <t>rxl:</t>
        </r>
        <r>
          <rPr>
            <sz val="9"/>
            <color indexed="81"/>
            <rFont val="Tahoma"/>
            <family val="2"/>
          </rPr>
          <t xml:space="preserve">
originally in handbook for 21/04/34 but brought forward</t>
        </r>
      </text>
    </comment>
    <comment ref="AP220" authorId="0" shapeId="0" xr:uid="{8806398F-8040-4BB2-A922-D7078066549C}">
      <text>
        <r>
          <rPr>
            <b/>
            <sz val="9"/>
            <color indexed="81"/>
            <rFont val="Tahoma"/>
            <family val="2"/>
          </rPr>
          <t>rxl:</t>
        </r>
        <r>
          <rPr>
            <sz val="9"/>
            <color indexed="81"/>
            <rFont val="Tahoma"/>
            <family val="2"/>
          </rPr>
          <t xml:space="preserve">
originally in handbook for 31/03/34 but brought forward</t>
        </r>
      </text>
    </comment>
    <comment ref="AT220" authorId="0" shapeId="0" xr:uid="{61B4680D-DE58-4B49-B00A-413535EF4769}">
      <text>
        <r>
          <rPr>
            <b/>
            <sz val="9"/>
            <color indexed="81"/>
            <rFont val="Tahoma"/>
            <family val="2"/>
          </rPr>
          <t>rxl:</t>
        </r>
        <r>
          <rPr>
            <sz val="9"/>
            <color indexed="81"/>
            <rFont val="Tahoma"/>
            <family val="2"/>
          </rPr>
          <t xml:space="preserve">
originally in handbook for 03/02/34 but brought forward</t>
        </r>
      </text>
    </comment>
    <comment ref="AU220" authorId="0" shapeId="0" xr:uid="{4DF6E0FB-5A58-4CE7-AD44-823BE94AD518}">
      <text>
        <r>
          <rPr>
            <b/>
            <sz val="9"/>
            <color indexed="81"/>
            <rFont val="Tahoma"/>
            <family val="2"/>
          </rPr>
          <t>rxl:</t>
        </r>
        <r>
          <rPr>
            <sz val="9"/>
            <color indexed="81"/>
            <rFont val="Tahoma"/>
            <family val="2"/>
          </rPr>
          <t xml:space="preserve">
originally scheduled in handbook for 30/09/33 but moved back and T&amp;M played at Finchley instead</t>
        </r>
      </text>
    </comment>
    <comment ref="AW220" authorId="0" shapeId="0" xr:uid="{596F7C05-9221-46E4-9256-D981B0BFE857}">
      <text>
        <r>
          <rPr>
            <b/>
            <sz val="9"/>
            <color indexed="81"/>
            <rFont val="Tahoma"/>
            <family val="2"/>
          </rPr>
          <t>rxl:</t>
        </r>
        <r>
          <rPr>
            <sz val="9"/>
            <color indexed="81"/>
            <rFont val="Tahoma"/>
            <family val="2"/>
          </rPr>
          <t xml:space="preserve">
originally in handbook for 28/10/33 but brought forward</t>
        </r>
      </text>
    </comment>
    <comment ref="BA220" authorId="0" shapeId="0" xr:uid="{2873BFA1-2A89-41E4-B4FE-636391CB29C1}">
      <text>
        <r>
          <rPr>
            <b/>
            <sz val="9"/>
            <color indexed="81"/>
            <rFont val="Tahoma"/>
            <family val="2"/>
          </rPr>
          <t>rxl:</t>
        </r>
        <r>
          <rPr>
            <sz val="9"/>
            <color indexed="81"/>
            <rFont val="Tahoma"/>
            <family val="2"/>
          </rPr>
          <t xml:space="preserve">
originally in handbook for 02/09/33 - Friday fixture</t>
        </r>
      </text>
    </comment>
    <comment ref="M221" authorId="1" shapeId="0" xr:uid="{2580CE47-2678-4507-A5A7-F8773DEFC542}">
      <text>
        <r>
          <rPr>
            <b/>
            <sz val="9"/>
            <color indexed="81"/>
            <rFont val="Tahoma"/>
            <family val="2"/>
          </rPr>
          <t>Richard Lambert:</t>
        </r>
        <r>
          <rPr>
            <sz val="9"/>
            <color indexed="81"/>
            <rFont val="Tahoma"/>
            <family val="2"/>
          </rPr>
          <t xml:space="preserve">
earlier records say 2-4 but Observer says 2-1 which tallies much better. Hendon &amp; Finchley Times also advises the score as 2-1 as does Beckenham Journal.  Table tracking also confirms 2-1. I'm happy with 2-1</t>
        </r>
      </text>
    </comment>
    <comment ref="O221" authorId="0" shapeId="0" xr:uid="{E00FFE81-712A-4DDE-8975-D8A5826C4157}">
      <text>
        <r>
          <rPr>
            <b/>
            <sz val="9"/>
            <color indexed="81"/>
            <rFont val="Tahoma"/>
            <family val="2"/>
          </rPr>
          <t>rxl:</t>
        </r>
        <r>
          <rPr>
            <sz val="9"/>
            <color indexed="81"/>
            <rFont val="Tahoma"/>
            <family val="2"/>
          </rPr>
          <t xml:space="preserve">
I have three paper records saying 5-2 which appears to tally better but Hendon &amp; Finchley Times says 5-3. I'm happy with 5-2</t>
        </r>
      </text>
    </comment>
    <comment ref="Q221" authorId="0" shapeId="0" xr:uid="{F50CF838-5694-4F35-ABB4-E3F06379AD9F}">
      <text>
        <r>
          <rPr>
            <b/>
            <sz val="9"/>
            <color indexed="81"/>
            <rFont val="Tahoma"/>
            <family val="2"/>
          </rPr>
          <t>rxl:</t>
        </r>
        <r>
          <rPr>
            <sz val="9"/>
            <color indexed="81"/>
            <rFont val="Tahoma"/>
            <family val="2"/>
          </rPr>
          <t xml:space="preserve">
wrongly reported in Hendon &amp; Finchley Times as 5-3</t>
        </r>
      </text>
    </comment>
    <comment ref="Y221" authorId="1" shapeId="0" xr:uid="{F8D9E450-75AA-45E7-BA84-9B3539D06792}">
      <text>
        <r>
          <rPr>
            <b/>
            <sz val="9"/>
            <color indexed="81"/>
            <rFont val="Tahoma"/>
            <family val="2"/>
          </rPr>
          <t>Richard Lambert:</t>
        </r>
        <r>
          <rPr>
            <sz val="9"/>
            <color indexed="81"/>
            <rFont val="Tahoma"/>
            <family val="2"/>
          </rPr>
          <t xml:space="preserve">
calculated score</t>
        </r>
      </text>
    </comment>
    <comment ref="AB221" authorId="0" shapeId="0" xr:uid="{B7FCB570-B8AF-4203-BFBB-5EB63041F11A}">
      <text>
        <r>
          <rPr>
            <b/>
            <sz val="9"/>
            <color indexed="81"/>
            <rFont val="Tahoma"/>
            <family val="2"/>
          </rPr>
          <t>rxl:</t>
        </r>
        <r>
          <rPr>
            <sz val="9"/>
            <color indexed="81"/>
            <rFont val="Tahoma"/>
            <family val="2"/>
          </rPr>
          <t xml:space="preserve">
originally scheduled for 03/02/34 but Beckenham Journal advised this match was abandoned that day</t>
        </r>
      </text>
    </comment>
    <comment ref="AN221" authorId="1" shapeId="0" xr:uid="{3671CF07-96F8-457E-8F16-2D14B9CFCA7A}">
      <text>
        <r>
          <rPr>
            <b/>
            <sz val="9"/>
            <color indexed="81"/>
            <rFont val="Tahoma"/>
            <family val="2"/>
          </rPr>
          <t>Richard Lambert:</t>
        </r>
        <r>
          <rPr>
            <sz val="9"/>
            <color indexed="81"/>
            <rFont val="Tahoma"/>
            <family val="2"/>
          </rPr>
          <t xml:space="preserve">
"few spectators" - Beckenham Journal</t>
        </r>
      </text>
    </comment>
    <comment ref="AS221" authorId="0" shapeId="0" xr:uid="{6089EAA2-6C59-4818-98DE-E08B61B7B896}">
      <text>
        <r>
          <rPr>
            <b/>
            <sz val="9"/>
            <color indexed="81"/>
            <rFont val="Tahoma"/>
            <family val="2"/>
          </rPr>
          <t>rxl:</t>
        </r>
        <r>
          <rPr>
            <sz val="9"/>
            <color indexed="81"/>
            <rFont val="Tahoma"/>
            <family val="2"/>
          </rPr>
          <t xml:space="preserve">
originally in handbook for 31/03/34 but brought forward</t>
        </r>
      </text>
    </comment>
    <comment ref="AV221" authorId="0" shapeId="0" xr:uid="{796CD483-BB8B-4199-814F-7574B4D18F45}">
      <text>
        <r>
          <rPr>
            <b/>
            <sz val="9"/>
            <color indexed="81"/>
            <rFont val="Tahoma"/>
            <family val="2"/>
          </rPr>
          <t>rxl:</t>
        </r>
        <r>
          <rPr>
            <sz val="9"/>
            <color indexed="81"/>
            <rFont val="Tahoma"/>
            <family val="2"/>
          </rPr>
          <t xml:space="preserve">
originally in handbook for 28/10/33</t>
        </r>
      </text>
    </comment>
    <comment ref="AW221" authorId="0" shapeId="0" xr:uid="{8EB0EC83-3376-4CAA-AAB1-E2B1F3477F88}">
      <text>
        <r>
          <rPr>
            <b/>
            <sz val="9"/>
            <color indexed="81"/>
            <rFont val="Tahoma"/>
            <family val="2"/>
          </rPr>
          <t>rxl:</t>
        </r>
        <r>
          <rPr>
            <sz val="9"/>
            <color indexed="81"/>
            <rFont val="Tahoma"/>
            <family val="2"/>
          </rPr>
          <t xml:space="preserve">
p-p on 18/11/33</t>
        </r>
      </text>
    </comment>
    <comment ref="AX221" authorId="0" shapeId="0" xr:uid="{5BF7DDEE-CE94-4D4F-9AE0-08457400EE2A}">
      <text>
        <r>
          <rPr>
            <b/>
            <sz val="9"/>
            <color indexed="81"/>
            <rFont val="Tahoma"/>
            <family val="2"/>
          </rPr>
          <t>rxl:</t>
        </r>
        <r>
          <rPr>
            <sz val="9"/>
            <color indexed="81"/>
            <rFont val="Tahoma"/>
            <family val="2"/>
          </rPr>
          <t xml:space="preserve">
originally in handbook for 07/10/33</t>
        </r>
      </text>
    </comment>
    <comment ref="AY221" authorId="0" shapeId="0" xr:uid="{E81E633B-66D8-43E6-9449-C4A465D9A85D}">
      <text>
        <r>
          <rPr>
            <b/>
            <sz val="9"/>
            <color indexed="81"/>
            <rFont val="Tahoma"/>
            <family val="2"/>
          </rPr>
          <t>rxl:</t>
        </r>
        <r>
          <rPr>
            <sz val="9"/>
            <color indexed="81"/>
            <rFont val="Tahoma"/>
            <family val="2"/>
          </rPr>
          <t xml:space="preserve">
originally in handbook for 25/11/33 but moved back - played after 07/04/34</t>
        </r>
      </text>
    </comment>
    <comment ref="BB221" authorId="0" shapeId="0" xr:uid="{C0C0860A-3701-4E23-AF6B-64B1F132C53B}">
      <text>
        <r>
          <rPr>
            <b/>
            <sz val="9"/>
            <color indexed="81"/>
            <rFont val="Tahoma"/>
            <family val="2"/>
          </rPr>
          <t>rxl:</t>
        </r>
        <r>
          <rPr>
            <sz val="9"/>
            <color indexed="81"/>
            <rFont val="Tahoma"/>
            <family val="2"/>
          </rPr>
          <t xml:space="preserve">
originally scheduled for 03/02/34 but Beckenham Journal advised this match was abandoned that day - played on 03/05/34 - just awaiting confirmation</t>
        </r>
      </text>
    </comment>
    <comment ref="O222" authorId="0" shapeId="0" xr:uid="{B498A7C9-1F1F-4377-A734-6C6B52A18C3D}">
      <text>
        <r>
          <rPr>
            <b/>
            <sz val="9"/>
            <color indexed="81"/>
            <rFont val="Tahoma"/>
            <family val="2"/>
          </rPr>
          <t>rxl:</t>
        </r>
        <r>
          <rPr>
            <sz val="9"/>
            <color indexed="81"/>
            <rFont val="Tahoma"/>
            <family val="2"/>
          </rPr>
          <t xml:space="preserve">
Chelmsford played with nine men throughout</t>
        </r>
      </text>
    </comment>
    <comment ref="U222" authorId="1" shapeId="0" xr:uid="{5CB85F40-EE7B-4515-8155-CAE67643AA97}">
      <text>
        <r>
          <rPr>
            <b/>
            <sz val="9"/>
            <color indexed="81"/>
            <rFont val="Tahoma"/>
            <family val="2"/>
          </rPr>
          <t>Richard Lambert:</t>
        </r>
        <r>
          <rPr>
            <sz val="9"/>
            <color indexed="81"/>
            <rFont val="Tahoma"/>
            <family val="2"/>
          </rPr>
          <t xml:space="preserve">
The Times or Chelmsford Chronicle say 0-7 but Observer says 1-7. Table tracking confirms 0-7.  Grays &amp; Tilbury Gazette provides a full report confirming 0-7.</t>
        </r>
      </text>
    </comment>
    <comment ref="AM222" authorId="0" shapeId="0" xr:uid="{1B2A4FC1-25C3-43D8-9E75-86AF27F6E056}">
      <text>
        <r>
          <rPr>
            <b/>
            <sz val="9"/>
            <color indexed="81"/>
            <rFont val="Tahoma"/>
            <family val="2"/>
          </rPr>
          <t>rxl:</t>
        </r>
        <r>
          <rPr>
            <sz val="9"/>
            <color indexed="81"/>
            <rFont val="Tahoma"/>
            <family val="2"/>
          </rPr>
          <t xml:space="preserve">
originally in handbook for 11/11/33</t>
        </r>
      </text>
    </comment>
    <comment ref="AN222" authorId="0" shapeId="0" xr:uid="{4F0AD051-74B6-46EA-909D-BEFDA2144E92}">
      <text>
        <r>
          <rPr>
            <b/>
            <sz val="9"/>
            <color indexed="81"/>
            <rFont val="Tahoma"/>
            <family val="2"/>
          </rPr>
          <t>rxl:</t>
        </r>
        <r>
          <rPr>
            <sz val="9"/>
            <color indexed="81"/>
            <rFont val="Tahoma"/>
            <family val="2"/>
          </rPr>
          <t xml:space="preserve">
originally in handbook for 27/01/34</t>
        </r>
      </text>
    </comment>
    <comment ref="AR222" authorId="0" shapeId="0" xr:uid="{C1D046C8-4ADB-47D2-982C-10CB2ED5C522}">
      <text>
        <r>
          <rPr>
            <b/>
            <sz val="9"/>
            <color indexed="81"/>
            <rFont val="Tahoma"/>
            <family val="2"/>
          </rPr>
          <t>rxl:</t>
        </r>
        <r>
          <rPr>
            <sz val="9"/>
            <color indexed="81"/>
            <rFont val="Tahoma"/>
            <family val="2"/>
          </rPr>
          <t xml:space="preserve">
originally in handbook for 06/01/34 but moved back</t>
        </r>
      </text>
    </comment>
    <comment ref="AT222" authorId="0" shapeId="0" xr:uid="{98DD79D1-F80B-4A64-AFC3-F42058C59817}">
      <text>
        <r>
          <rPr>
            <b/>
            <sz val="9"/>
            <color indexed="81"/>
            <rFont val="Tahoma"/>
            <family val="2"/>
          </rPr>
          <t>rxl:</t>
        </r>
        <r>
          <rPr>
            <sz val="9"/>
            <color indexed="81"/>
            <rFont val="Tahoma"/>
            <family val="2"/>
          </rPr>
          <t xml:space="preserve">
originally in handbook for 23/09/33</t>
        </r>
      </text>
    </comment>
    <comment ref="AU222" authorId="0" shapeId="0" xr:uid="{2D766E21-C6FB-41F2-A094-E136657AD36C}">
      <text>
        <r>
          <rPr>
            <b/>
            <sz val="9"/>
            <color indexed="81"/>
            <rFont val="Tahoma"/>
            <family val="2"/>
          </rPr>
          <t>rxl:</t>
        </r>
        <r>
          <rPr>
            <sz val="9"/>
            <color indexed="81"/>
            <rFont val="Tahoma"/>
            <family val="2"/>
          </rPr>
          <t xml:space="preserve">
originally in handbook for 20/01/34 but brought forward</t>
        </r>
      </text>
    </comment>
    <comment ref="AY222" authorId="0" shapeId="0" xr:uid="{FB2188F5-859F-4DCD-81A2-BE7E7D65CA0B}">
      <text>
        <r>
          <rPr>
            <b/>
            <sz val="9"/>
            <color indexed="81"/>
            <rFont val="Tahoma"/>
            <family val="2"/>
          </rPr>
          <t>rxl:</t>
        </r>
        <r>
          <rPr>
            <sz val="9"/>
            <color indexed="81"/>
            <rFont val="Tahoma"/>
            <family val="2"/>
          </rPr>
          <t xml:space="preserve">
originally in handbook for 28/10/33 but brought forward</t>
        </r>
      </text>
    </comment>
    <comment ref="GR225" authorId="0" shapeId="0" xr:uid="{B40FD5B2-AAA1-41C4-9515-B3D9A5E32A46}">
      <text>
        <r>
          <rPr>
            <b/>
            <sz val="9"/>
            <color indexed="81"/>
            <rFont val="Tahoma"/>
            <family val="2"/>
          </rPr>
          <t>rxl:</t>
        </r>
        <r>
          <rPr>
            <sz val="9"/>
            <color indexed="81"/>
            <rFont val="Tahoma"/>
            <family val="2"/>
          </rPr>
          <t xml:space="preserve">
not a good table</t>
        </r>
      </text>
    </comment>
    <comment ref="W226" authorId="0" shapeId="0" xr:uid="{6F47C109-DF61-4F6D-91A1-3CB4063CA068}">
      <text>
        <r>
          <rPr>
            <b/>
            <sz val="9"/>
            <color indexed="81"/>
            <rFont val="Tahoma"/>
            <family val="2"/>
          </rPr>
          <t>rxl:</t>
        </r>
        <r>
          <rPr>
            <sz val="9"/>
            <color indexed="81"/>
            <rFont val="Tahoma"/>
            <family val="2"/>
          </rPr>
          <t xml:space="preserve">
game switched from PO Engineers to Acton as Engineers had a rearranged first team match at home to Chelmsford</t>
        </r>
      </text>
    </comment>
    <comment ref="AW226" authorId="0" shapeId="0" xr:uid="{EBDE57C0-4AE0-4241-9533-CC01ADC27868}">
      <text>
        <r>
          <rPr>
            <b/>
            <sz val="9"/>
            <color indexed="81"/>
            <rFont val="Tahoma"/>
            <family val="2"/>
          </rPr>
          <t>rxl:</t>
        </r>
        <r>
          <rPr>
            <sz val="9"/>
            <color indexed="81"/>
            <rFont val="Tahoma"/>
            <family val="2"/>
          </rPr>
          <t xml:space="preserve">
game switched from PO Engineers to Acton as Engineers had a rearranged first team match at home to Chelmsford</t>
        </r>
      </text>
    </comment>
    <comment ref="L227" authorId="1" shapeId="0" xr:uid="{4760A650-366D-4E05-98C1-A93BDB11B2B2}">
      <text>
        <r>
          <rPr>
            <b/>
            <sz val="9"/>
            <color indexed="81"/>
            <rFont val="Tahoma"/>
            <family val="2"/>
          </rPr>
          <t>Richard Lambert:</t>
        </r>
        <r>
          <rPr>
            <sz val="9"/>
            <color indexed="81"/>
            <rFont val="Tahoma"/>
            <family val="2"/>
          </rPr>
          <t xml:space="preserve">
Beckenham put their Reserves out this season, probably explaining the drop in League position</t>
        </r>
      </text>
    </comment>
    <comment ref="AM227" authorId="1" shapeId="0" xr:uid="{9C161BA3-22ED-426E-96C3-AE2CFE21749B}">
      <text>
        <r>
          <rPr>
            <b/>
            <sz val="9"/>
            <color indexed="81"/>
            <rFont val="Tahoma"/>
            <family val="2"/>
          </rPr>
          <t>Richard Lambert:</t>
        </r>
        <r>
          <rPr>
            <sz val="9"/>
            <color indexed="81"/>
            <rFont val="Tahoma"/>
            <family val="2"/>
          </rPr>
          <t xml:space="preserve">
match brought forward from 02/02/35 to 10/11/34</t>
        </r>
      </text>
    </comment>
    <comment ref="BA227" authorId="0" shapeId="0" xr:uid="{6F1344E3-A5C2-47B1-84BA-5C9DDFFCA995}">
      <text>
        <r>
          <rPr>
            <b/>
            <sz val="9"/>
            <color indexed="81"/>
            <rFont val="Tahoma"/>
            <family val="2"/>
          </rPr>
          <t>rxl:</t>
        </r>
        <r>
          <rPr>
            <sz val="9"/>
            <color indexed="81"/>
            <rFont val="Tahoma"/>
            <family val="2"/>
          </rPr>
          <t xml:space="preserve">
originally scheduled for 26/01/35 but moved back and Beckenham hosted Chelmsford instead</t>
        </r>
      </text>
    </comment>
    <comment ref="GN227" authorId="0" shapeId="0" xr:uid="{18D1EB67-215B-4249-8270-8886028911DF}">
      <text>
        <r>
          <rPr>
            <b/>
            <sz val="9"/>
            <color indexed="81"/>
            <rFont val="Tahoma"/>
            <family val="2"/>
          </rPr>
          <t>rxl:</t>
        </r>
        <r>
          <rPr>
            <sz val="9"/>
            <color indexed="81"/>
            <rFont val="Tahoma"/>
            <family val="2"/>
          </rPr>
          <t xml:space="preserve">
D&amp;W v T&amp;M F2A1 but my tables say WW F3A1</t>
        </r>
      </text>
    </comment>
    <comment ref="M228" authorId="1" shapeId="0" xr:uid="{7B266C79-1A31-4EED-81A6-50910ADBBF24}">
      <text>
        <r>
          <rPr>
            <b/>
            <sz val="9"/>
            <color indexed="81"/>
            <rFont val="Tahoma"/>
            <family val="2"/>
          </rPr>
          <t>Richard Lambert:</t>
        </r>
        <r>
          <rPr>
            <sz val="9"/>
            <color indexed="81"/>
            <rFont val="Tahoma"/>
            <family val="2"/>
          </rPr>
          <t xml:space="preserve">
late arrival by Acton - k.o. 45 minutes late</t>
        </r>
      </text>
    </comment>
    <comment ref="AM228" authorId="1" shapeId="0" xr:uid="{EEC1C553-DC1F-48BA-AFB7-20BF41E1D4C3}">
      <text>
        <r>
          <rPr>
            <b/>
            <sz val="9"/>
            <color indexed="81"/>
            <rFont val="Tahoma"/>
            <family val="2"/>
          </rPr>
          <t>Richard Lambert:</t>
        </r>
        <r>
          <rPr>
            <sz val="9"/>
            <color indexed="81"/>
            <rFont val="Tahoma"/>
            <family val="2"/>
          </rPr>
          <t xml:space="preserve">
Acton also played in London League Cup this day. This League match was definitely played on 08/09/34 though. Full report in Chelnmsford Chronicle, while the London League Cup report is in the Adcton Gazette</t>
        </r>
      </text>
    </comment>
    <comment ref="AX228" authorId="0" shapeId="0" xr:uid="{29760C6B-B372-465D-9AFF-E999C96B7173}">
      <text>
        <r>
          <rPr>
            <b/>
            <sz val="9"/>
            <color indexed="81"/>
            <rFont val="Tahoma"/>
            <family val="2"/>
          </rPr>
          <t>rxl:</t>
        </r>
        <r>
          <rPr>
            <sz val="9"/>
            <color indexed="81"/>
            <rFont val="Tahoma"/>
            <family val="2"/>
          </rPr>
          <t xml:space="preserve">
originally scheduled for 13/10/34 but moved back a week</t>
        </r>
      </text>
    </comment>
    <comment ref="BA228" authorId="0" shapeId="0" xr:uid="{DE2976BA-7891-4D22-BBE2-12669BF77FCE}">
      <text>
        <r>
          <rPr>
            <b/>
            <sz val="9"/>
            <color indexed="81"/>
            <rFont val="Tahoma"/>
            <family val="2"/>
          </rPr>
          <t>rxl:</t>
        </r>
        <r>
          <rPr>
            <sz val="9"/>
            <color indexed="81"/>
            <rFont val="Tahoma"/>
            <family val="2"/>
          </rPr>
          <t xml:space="preserve">
originally listed as at Woolwich Poly but switched to Chelmsford</t>
        </r>
      </text>
    </comment>
    <comment ref="GR228" authorId="0" shapeId="0" xr:uid="{DFE902EB-3149-49F0-8CF9-269E483CA2C0}">
      <text>
        <r>
          <rPr>
            <b/>
            <sz val="9"/>
            <color indexed="81"/>
            <rFont val="Tahoma"/>
            <family val="2"/>
          </rPr>
          <t>rxl:</t>
        </r>
        <r>
          <rPr>
            <sz val="9"/>
            <color indexed="81"/>
            <rFont val="Tahoma"/>
            <family val="2"/>
          </rPr>
          <t xml:space="preserve">
missing Chelmsford 4-0 Epsom from 20/04/35 in this table</t>
        </r>
      </text>
    </comment>
    <comment ref="R229" authorId="0" shapeId="0" xr:uid="{75417732-0D39-4CB8-9A62-919967ABB453}">
      <text>
        <r>
          <rPr>
            <b/>
            <sz val="9"/>
            <color indexed="81"/>
            <rFont val="Tahoma"/>
            <family val="2"/>
          </rPr>
          <t>rxl:</t>
        </r>
        <r>
          <rPr>
            <sz val="9"/>
            <color indexed="81"/>
            <rFont val="Tahoma"/>
            <family val="2"/>
          </rPr>
          <t xml:space="preserve">
Hndon &amp; Finchley Times wrongly advises 2-4</t>
        </r>
      </text>
    </comment>
    <comment ref="S229" authorId="1" shapeId="0" xr:uid="{4E6B2F74-9652-4216-BCC4-E6ECF0A6E8E2}">
      <text>
        <r>
          <rPr>
            <b/>
            <sz val="9"/>
            <color indexed="81"/>
            <rFont val="Tahoma"/>
            <family val="2"/>
          </rPr>
          <t>Richard Lambert:</t>
        </r>
        <r>
          <rPr>
            <sz val="9"/>
            <color indexed="81"/>
            <rFont val="Tahoma"/>
            <family val="2"/>
          </rPr>
          <t xml:space="preserve">
Finchley lost Spanton to injury after ten minutes - 10 men</t>
        </r>
      </text>
    </comment>
    <comment ref="X229" authorId="0" shapeId="0" xr:uid="{1B9808B2-36B1-4944-A551-4F41F5B16E47}">
      <text>
        <r>
          <rPr>
            <b/>
            <sz val="9"/>
            <color indexed="81"/>
            <rFont val="Tahoma"/>
            <family val="2"/>
          </rPr>
          <t>rxl:</t>
        </r>
        <r>
          <rPr>
            <sz val="9"/>
            <color indexed="81"/>
            <rFont val="Tahoma"/>
            <family val="2"/>
          </rPr>
          <t xml:space="preserve">
Morris playd well in goal for Streatham, despite dislocating a finger in the second half!</t>
        </r>
      </text>
    </comment>
    <comment ref="AU229" authorId="1" shapeId="0" xr:uid="{FF7F2B57-2C18-4DCE-A53A-6AF08D3FD675}">
      <text>
        <r>
          <rPr>
            <b/>
            <sz val="9"/>
            <color indexed="81"/>
            <rFont val="Tahoma"/>
            <family val="2"/>
          </rPr>
          <t>Richard Lambert:</t>
        </r>
        <r>
          <rPr>
            <sz val="9"/>
            <color indexed="81"/>
            <rFont val="Tahoma"/>
            <family val="2"/>
          </rPr>
          <t xml:space="preserve">
"record crowd for a Reserve game" - Grays &amp; Tilbury Gazette</t>
        </r>
      </text>
    </comment>
    <comment ref="GR229" authorId="0" shapeId="0" xr:uid="{5CC51808-2AD8-400F-881D-12E7FD728B9F}">
      <text>
        <r>
          <rPr>
            <b/>
            <sz val="9"/>
            <color indexed="81"/>
            <rFont val="Tahoma"/>
            <family val="2"/>
          </rPr>
          <t>rxl:</t>
        </r>
        <r>
          <rPr>
            <sz val="9"/>
            <color indexed="81"/>
            <rFont val="Tahoma"/>
            <family val="2"/>
          </rPr>
          <t xml:space="preserve">
missing 3-0 W v T&amp;M from 20/04/35 in this table</t>
        </r>
      </text>
    </comment>
    <comment ref="S230" authorId="0" shapeId="0" xr:uid="{FF00DC11-61D6-40A6-9338-C2A00822D043}">
      <text>
        <r>
          <rPr>
            <b/>
            <sz val="9"/>
            <color indexed="81"/>
            <rFont val="Tahoma"/>
            <family val="2"/>
          </rPr>
          <t>rxl:</t>
        </r>
        <r>
          <rPr>
            <sz val="9"/>
            <color indexed="81"/>
            <rFont val="Tahoma"/>
            <family val="2"/>
          </rPr>
          <t xml:space="preserve">
Finchley had ten men for the whole of the first half</t>
        </r>
      </text>
    </comment>
    <comment ref="BA230" authorId="0" shapeId="0" xr:uid="{B8B39853-DC94-4F30-9F04-28193101A9F2}">
      <text>
        <r>
          <rPr>
            <b/>
            <sz val="9"/>
            <color indexed="81"/>
            <rFont val="Tahoma"/>
            <family val="2"/>
          </rPr>
          <t>rxl:</t>
        </r>
        <r>
          <rPr>
            <sz val="9"/>
            <color indexed="81"/>
            <rFont val="Tahoma"/>
            <family val="2"/>
          </rPr>
          <t xml:space="preserve">
originally scheduled for 15/12/34 but appears to have been switched to play at Woolwich.</t>
        </r>
      </text>
    </comment>
    <comment ref="GR230" authorId="0" shapeId="0" xr:uid="{DA02F315-71F9-4189-8BB6-E9C2BF2C531B}">
      <text>
        <r>
          <rPr>
            <b/>
            <sz val="9"/>
            <color indexed="81"/>
            <rFont val="Tahoma"/>
            <family val="2"/>
          </rPr>
          <t>rxl:</t>
        </r>
        <r>
          <rPr>
            <sz val="9"/>
            <color indexed="81"/>
            <rFont val="Tahoma"/>
            <family val="2"/>
          </rPr>
          <t xml:space="preserve">
missing Chelmsford 4-0 Epsom from 20/04/35 in this table</t>
        </r>
      </text>
    </comment>
    <comment ref="AM231" authorId="1" shapeId="0" xr:uid="{BF54DC8F-B362-4232-8FE6-332A4FD9FF76}">
      <text>
        <r>
          <rPr>
            <b/>
            <sz val="9"/>
            <color indexed="81"/>
            <rFont val="Tahoma"/>
            <family val="2"/>
          </rPr>
          <t>Richard Lambert:</t>
        </r>
        <r>
          <rPr>
            <sz val="9"/>
            <color indexed="81"/>
            <rFont val="Tahoma"/>
            <family val="2"/>
          </rPr>
          <t xml:space="preserve">
Acton also played in FA Cup this day. This League match was definitely played on 01/09/34 though</t>
        </r>
      </text>
    </comment>
    <comment ref="AN231" authorId="1" shapeId="0" xr:uid="{25412BC0-09E0-421B-82CC-F7D2A80AFAC6}">
      <text>
        <r>
          <rPr>
            <b/>
            <sz val="9"/>
            <color indexed="81"/>
            <rFont val="Tahoma"/>
            <family val="2"/>
          </rPr>
          <t>Richard Lambert:</t>
        </r>
        <r>
          <rPr>
            <sz val="9"/>
            <color indexed="81"/>
            <rFont val="Tahoma"/>
            <family val="2"/>
          </rPr>
          <t xml:space="preserve">
match brought forward from 06/04/35 to 24/11/34</t>
        </r>
      </text>
    </comment>
    <comment ref="Y232" authorId="0" shapeId="0" xr:uid="{04529ACE-D209-4F09-827A-45D0F3B139B4}">
      <text>
        <r>
          <rPr>
            <b/>
            <sz val="9"/>
            <color indexed="81"/>
            <rFont val="Tahoma"/>
            <family val="2"/>
          </rPr>
          <t>rxl:</t>
        </r>
        <r>
          <rPr>
            <sz val="9"/>
            <color indexed="81"/>
            <rFont val="Tahoma"/>
            <family val="2"/>
          </rPr>
          <t xml:space="preserve">
Visiting defender booked in this "unpleasant" match - Hendon &amp; Finchley Times</t>
        </r>
      </text>
    </comment>
    <comment ref="AM232" authorId="1" shapeId="0" xr:uid="{B4AAE611-E6B7-4D4C-8961-867B1723CC1B}">
      <text>
        <r>
          <rPr>
            <b/>
            <sz val="9"/>
            <color indexed="81"/>
            <rFont val="Tahoma"/>
            <family val="2"/>
          </rPr>
          <t>Richard Lambert:</t>
        </r>
        <r>
          <rPr>
            <sz val="9"/>
            <color indexed="81"/>
            <rFont val="Tahoma"/>
            <family val="2"/>
          </rPr>
          <t xml:space="preserve">
originally scheduled for 06/10/34 but match moved back for a Finchey Middlesex Intermediate Cup tie but nobody let Acton know and they turned up expecting to play! - Match played after the first team had finished</t>
        </r>
      </text>
    </comment>
    <comment ref="AN232" authorId="1" shapeId="0" xr:uid="{EF16248B-2A8E-43A1-A204-6DB1D5825F2D}">
      <text>
        <r>
          <rPr>
            <b/>
            <sz val="9"/>
            <color indexed="81"/>
            <rFont val="Tahoma"/>
            <family val="2"/>
          </rPr>
          <t>Richard Lambert:</t>
        </r>
        <r>
          <rPr>
            <sz val="9"/>
            <color indexed="81"/>
            <rFont val="Tahoma"/>
            <family val="2"/>
          </rPr>
          <t xml:space="preserve">
two matches scheduled for this day - the first was Finchley v Dagenham - this one was scheduled for  5pm k.o. and Old Fincunians played this match on Finchley Reserves behalf - Old Boys of Finchley County School.</t>
        </r>
      </text>
    </comment>
    <comment ref="AP232" authorId="1" shapeId="0" xr:uid="{5578EB11-7F66-4F9D-9D6C-E7B8FFEC6028}">
      <text>
        <r>
          <rPr>
            <b/>
            <sz val="9"/>
            <color indexed="81"/>
            <rFont val="Tahoma"/>
            <family val="2"/>
          </rPr>
          <t>Richard Lambert:</t>
        </r>
        <r>
          <rPr>
            <sz val="9"/>
            <color indexed="81"/>
            <rFont val="Tahoma"/>
            <family val="2"/>
          </rPr>
          <t xml:space="preserve">
two matches scheduled for this day - the second was Finchley v Beckenham</t>
        </r>
      </text>
    </comment>
    <comment ref="L233" authorId="1" shapeId="0" xr:uid="{56772DAF-BEAE-452A-86A3-6F5023A2B1C8}">
      <text>
        <r>
          <rPr>
            <b/>
            <sz val="9"/>
            <color indexed="81"/>
            <rFont val="Tahoma"/>
            <family val="2"/>
          </rPr>
          <t>Richard Lambert:</t>
        </r>
        <r>
          <rPr>
            <sz val="9"/>
            <color indexed="81"/>
            <rFont val="Tahoma"/>
            <family val="2"/>
          </rPr>
          <t xml:space="preserve">
Grays Athletic Reserves replaced the defunct Grays Town - no connection says Barnet Press</t>
        </r>
      </text>
    </comment>
    <comment ref="W233" authorId="1" shapeId="0" xr:uid="{452FA247-BA29-4C07-9DD9-5B85E6F7CA9C}">
      <text>
        <r>
          <rPr>
            <b/>
            <sz val="9"/>
            <color indexed="81"/>
            <rFont val="Tahoma"/>
            <family val="2"/>
          </rPr>
          <t>Richard Lambert:</t>
        </r>
        <r>
          <rPr>
            <sz val="9"/>
            <color indexed="81"/>
            <rFont val="Tahoma"/>
            <family val="2"/>
          </rPr>
          <t xml:space="preserve">
Chelmsford Chronicle advises 1-0 in its report section which tallies but Observer and Daily News say 4-1. Table tracking confirms 1-0 while Hendon &amp; Finchley Times says 1-1! Grays &amp; Tilbury Gazette also advised 1-0. Beckenham journal advises that "Grays drew with PO Engineers". Messy! Check!</t>
        </r>
      </text>
    </comment>
    <comment ref="Y234" authorId="0" shapeId="0" xr:uid="{231395C2-79F7-4D90-8038-6CAB6E83FBFC}">
      <text>
        <r>
          <rPr>
            <b/>
            <sz val="9"/>
            <color indexed="81"/>
            <rFont val="Tahoma"/>
            <family val="2"/>
          </rPr>
          <t>rxl:</t>
        </r>
        <r>
          <rPr>
            <sz val="9"/>
            <color indexed="81"/>
            <rFont val="Tahoma"/>
            <family val="2"/>
          </rPr>
          <t xml:space="preserve">
Times says 4-3 but Observer says 2-5. Table tracking confirms 4-3 as does Hendon &amp; Finchley Times. Beckenham journal also refers to the odd goal in seven. I'm happy with 4-3</t>
        </r>
      </text>
    </comment>
    <comment ref="Z234" authorId="1" shapeId="0" xr:uid="{DCC8E2E7-6EF1-493F-B192-CA6618F13518}">
      <text>
        <r>
          <rPr>
            <b/>
            <sz val="9"/>
            <color indexed="81"/>
            <rFont val="Tahoma"/>
            <family val="2"/>
          </rPr>
          <t>Richard Lambert:</t>
        </r>
        <r>
          <rPr>
            <sz val="9"/>
            <color indexed="81"/>
            <rFont val="Tahoma"/>
            <family val="2"/>
          </rPr>
          <t xml:space="preserve">
I have a dark blue cell here advising 2-4 of which the Chelmsford Chronicle is one of them, but Beckenham Journal advises 2-6. Check!</t>
        </r>
      </text>
    </comment>
    <comment ref="AS234" authorId="0" shapeId="0" xr:uid="{439C2EF0-4779-4004-9163-4CC144A27BD4}">
      <text>
        <r>
          <rPr>
            <b/>
            <sz val="9"/>
            <color indexed="81"/>
            <rFont val="Tahoma"/>
            <family val="2"/>
          </rPr>
          <t>rxl:</t>
        </r>
        <r>
          <rPr>
            <sz val="9"/>
            <color indexed="81"/>
            <rFont val="Tahoma"/>
            <family val="2"/>
          </rPr>
          <t xml:space="preserve">
originally scheduled for 08/12/34</t>
        </r>
      </text>
    </comment>
    <comment ref="GP234" authorId="0" shapeId="0" xr:uid="{145F7EB8-52A1-43BF-84EE-7D1BA40FBF34}">
      <text>
        <r>
          <rPr>
            <b/>
            <sz val="9"/>
            <color indexed="81"/>
            <rFont val="Tahoma"/>
            <family val="2"/>
          </rPr>
          <t>rxl:</t>
        </r>
        <r>
          <rPr>
            <sz val="9"/>
            <color indexed="81"/>
            <rFont val="Tahoma"/>
            <family val="2"/>
          </rPr>
          <t xml:space="preserve">
should LL v WP be 5-2 not 3-1? It would tally if it was </t>
        </r>
      </text>
    </comment>
    <comment ref="GR234" authorId="0" shapeId="0" xr:uid="{9079DFCB-721A-420D-AE9C-914296C9F552}">
      <text>
        <r>
          <rPr>
            <b/>
            <sz val="9"/>
            <color indexed="81"/>
            <rFont val="Tahoma"/>
            <family val="2"/>
          </rPr>
          <t>rxl:</t>
        </r>
        <r>
          <rPr>
            <sz val="9"/>
            <color indexed="81"/>
            <rFont val="Tahoma"/>
            <family val="2"/>
          </rPr>
          <t xml:space="preserve">
missing Chelmsford 6-1 loss in this table</t>
        </r>
      </text>
    </comment>
    <comment ref="W235" authorId="0" shapeId="0" xr:uid="{C75CC2A0-AADD-4190-B7B5-FDBC06D357B1}">
      <text>
        <r>
          <rPr>
            <b/>
            <sz val="9"/>
            <color indexed="81"/>
            <rFont val="Tahoma"/>
            <family val="2"/>
          </rPr>
          <t>rxl:</t>
        </r>
        <r>
          <rPr>
            <sz val="9"/>
            <color indexed="81"/>
            <rFont val="Tahoma"/>
            <family val="2"/>
          </rPr>
          <t xml:space="preserve">
calculated score</t>
        </r>
      </text>
    </comment>
    <comment ref="AS235" authorId="1" shapeId="0" xr:uid="{787BA89D-E81F-4DE5-938E-E7AE48BADF6C}">
      <text>
        <r>
          <rPr>
            <b/>
            <sz val="9"/>
            <color indexed="81"/>
            <rFont val="Tahoma"/>
            <family val="2"/>
          </rPr>
          <t>Richard Lambert:</t>
        </r>
        <r>
          <rPr>
            <sz val="9"/>
            <color indexed="81"/>
            <rFont val="Tahoma"/>
            <family val="2"/>
          </rPr>
          <t xml:space="preserve">
match definitely played at Northmet - confirmed with Barnet Press and Hendon &amp; Finchley Times</t>
        </r>
      </text>
    </comment>
    <comment ref="AU235" authorId="0" shapeId="0" xr:uid="{F346BE7D-3AD9-4BF9-BD98-7147E8238F04}">
      <text>
        <r>
          <rPr>
            <b/>
            <sz val="9"/>
            <color indexed="81"/>
            <rFont val="Tahoma"/>
            <family val="2"/>
          </rPr>
          <t>rxl:</t>
        </r>
        <r>
          <rPr>
            <sz val="9"/>
            <color indexed="81"/>
            <rFont val="Tahoma"/>
            <family val="2"/>
          </rPr>
          <t xml:space="preserve">
originally scheduled for 22/12/34</t>
        </r>
      </text>
    </comment>
    <comment ref="AW235" authorId="0" shapeId="0" xr:uid="{78404540-6819-42C3-A24A-6D8234AA76F4}">
      <text>
        <r>
          <rPr>
            <b/>
            <sz val="9"/>
            <color indexed="81"/>
            <rFont val="Tahoma"/>
            <family val="2"/>
          </rPr>
          <t>rxl:</t>
        </r>
        <r>
          <rPr>
            <sz val="9"/>
            <color indexed="81"/>
            <rFont val="Tahoma"/>
            <family val="2"/>
          </rPr>
          <t xml:space="preserve">
played after 22/04/35  - not 27/04/35 or 04/05/35 - table tracking suggests 3-1 to Northmet</t>
        </r>
      </text>
    </comment>
    <comment ref="M236" authorId="1" shapeId="0" xr:uid="{4736C617-9922-4092-9741-3818CD6DCA95}">
      <text>
        <r>
          <rPr>
            <b/>
            <sz val="9"/>
            <color indexed="81"/>
            <rFont val="Tahoma"/>
            <family val="2"/>
          </rPr>
          <t>Richard Lambert:</t>
        </r>
        <r>
          <rPr>
            <sz val="9"/>
            <color indexed="81"/>
            <rFont val="Tahoma"/>
            <family val="2"/>
          </rPr>
          <t xml:space="preserve">
result doesn't appear in 27/04/35 results in Chelmsford Chronicle - it is possible that the match was unplayed and the match awarded to PO Engineers with a 0-0 scoreline</t>
        </r>
      </text>
    </comment>
    <comment ref="O236" authorId="0" shapeId="0" xr:uid="{4BA490CF-0DCA-4C23-AA4A-DD6A30379FD0}">
      <text>
        <r>
          <rPr>
            <b/>
            <sz val="9"/>
            <color indexed="81"/>
            <rFont val="Tahoma"/>
            <family val="2"/>
          </rPr>
          <t>rxl:</t>
        </r>
        <r>
          <rPr>
            <sz val="9"/>
            <color indexed="81"/>
            <rFont val="Tahoma"/>
            <family val="2"/>
          </rPr>
          <t xml:space="preserve">
Hendon &amp; Finchley Times wrongly advise 6-4</t>
        </r>
      </text>
    </comment>
    <comment ref="AM236" authorId="1" shapeId="0" xr:uid="{E353EB7A-5FE3-4CD4-8AB4-673971E40844}">
      <text>
        <r>
          <rPr>
            <b/>
            <sz val="9"/>
            <color indexed="81"/>
            <rFont val="Tahoma"/>
            <family val="2"/>
          </rPr>
          <t>Richard Lambert:</t>
        </r>
        <r>
          <rPr>
            <sz val="9"/>
            <color indexed="81"/>
            <rFont val="Tahoma"/>
            <family val="2"/>
          </rPr>
          <t xml:space="preserve">
result doesn't appear in 27/04/35 results in Chelmsford Chronicle - it is possible that the match was unplayed and the match awarded to PO Engineers with a 0-0 scoreline</t>
        </r>
      </text>
    </comment>
    <comment ref="AN236" authorId="1" shapeId="0" xr:uid="{5225820E-0C6B-4F52-AD2E-213956104038}">
      <text>
        <r>
          <rPr>
            <b/>
            <sz val="9"/>
            <color indexed="81"/>
            <rFont val="Tahoma"/>
            <family val="2"/>
          </rPr>
          <t>Richard Lambert:</t>
        </r>
        <r>
          <rPr>
            <sz val="9"/>
            <color indexed="81"/>
            <rFont val="Tahoma"/>
            <family val="2"/>
          </rPr>
          <t xml:space="preserve">
scheduled for 22/12/34 then moved back a week and Tooting &amp; Mitcham United hosted Beckenham instead</t>
        </r>
      </text>
    </comment>
    <comment ref="M237" authorId="0" shapeId="0" xr:uid="{2CD1058C-E0EA-4D1C-9B83-FE54862513FC}">
      <text>
        <r>
          <rPr>
            <b/>
            <sz val="9"/>
            <color indexed="81"/>
            <rFont val="Tahoma"/>
            <family val="2"/>
          </rPr>
          <t>rxl:</t>
        </r>
        <r>
          <rPr>
            <sz val="9"/>
            <color indexed="81"/>
            <rFont val="Tahoma"/>
            <family val="2"/>
          </rPr>
          <t xml:space="preserve">
Acton started with eight men and by the end it had reduced to seven through injury</t>
        </r>
      </text>
    </comment>
    <comment ref="P237" authorId="0" shapeId="0" xr:uid="{B409FA6A-5D75-4EBE-ACCC-F94526E4F4BD}">
      <text>
        <r>
          <rPr>
            <b/>
            <sz val="9"/>
            <color indexed="81"/>
            <rFont val="Tahoma"/>
            <family val="2"/>
          </rPr>
          <t>rxl:</t>
        </r>
        <r>
          <rPr>
            <sz val="9"/>
            <color indexed="81"/>
            <rFont val="Tahoma"/>
            <family val="2"/>
          </rPr>
          <t xml:space="preserve">
calculated score</t>
        </r>
      </text>
    </comment>
    <comment ref="AP237" authorId="0" shapeId="0" xr:uid="{AA671AE6-024B-4008-8C23-DCEFE00D8AA4}">
      <text>
        <r>
          <rPr>
            <b/>
            <sz val="9"/>
            <color indexed="81"/>
            <rFont val="Tahoma"/>
            <family val="2"/>
          </rPr>
          <t>rxl:</t>
        </r>
        <r>
          <rPr>
            <sz val="9"/>
            <color indexed="81"/>
            <rFont val="Tahoma"/>
            <family val="2"/>
          </rPr>
          <t xml:space="preserve">
played after 22/04/35 - table tracking suggests 2-0 to Streatham</t>
        </r>
      </text>
    </comment>
    <comment ref="AS237" authorId="0" shapeId="0" xr:uid="{5DCFB9E5-3C27-4C6F-B70D-B61C0DB3E4A8}">
      <text>
        <r>
          <rPr>
            <b/>
            <sz val="9"/>
            <color indexed="81"/>
            <rFont val="Tahoma"/>
            <family val="2"/>
          </rPr>
          <t>rxl:</t>
        </r>
        <r>
          <rPr>
            <sz val="9"/>
            <color indexed="81"/>
            <rFont val="Tahoma"/>
            <family val="2"/>
          </rPr>
          <t xml:space="preserve">
originally scheduled for 23/03/35 but moved back
played on either Tuesday 23/04/35 or Wednesday 24/04/35</t>
        </r>
      </text>
    </comment>
    <comment ref="BA237" authorId="0" shapeId="0" xr:uid="{8E66D8A5-071E-4004-98AA-F43CB6EA7660}">
      <text>
        <r>
          <rPr>
            <b/>
            <sz val="9"/>
            <color indexed="81"/>
            <rFont val="Tahoma"/>
            <family val="2"/>
          </rPr>
          <t>rxl:</t>
        </r>
        <r>
          <rPr>
            <sz val="9"/>
            <color indexed="81"/>
            <rFont val="Tahoma"/>
            <family val="2"/>
          </rPr>
          <t xml:space="preserve">
match followed first team game v Grays Athletic</t>
        </r>
      </text>
    </comment>
    <comment ref="M238" authorId="0" shapeId="0" xr:uid="{255ADE24-8BCA-4954-976A-76E4E664D43A}">
      <text>
        <r>
          <rPr>
            <b/>
            <sz val="9"/>
            <color indexed="81"/>
            <rFont val="Tahoma"/>
            <family val="2"/>
          </rPr>
          <t>rxl:</t>
        </r>
        <r>
          <rPr>
            <sz val="9"/>
            <color indexed="81"/>
            <rFont val="Tahoma"/>
            <family val="2"/>
          </rPr>
          <t xml:space="preserve">
Observer online advises 1-0 but my earlier record of 1-1  balances and Table Tracking confirms 1-1. Hendon &amp; Finchley Times also advises 1-1 as does Beckenham Journal.  Acton Gazette provides a full report confirming 1-1</t>
        </r>
      </text>
    </comment>
    <comment ref="S238" authorId="1" shapeId="0" xr:uid="{67524DCA-07F7-4018-B756-B08EE940022E}">
      <text>
        <r>
          <rPr>
            <b/>
            <sz val="9"/>
            <color indexed="81"/>
            <rFont val="Tahoma"/>
            <family val="2"/>
          </rPr>
          <t>Richard Lambert:</t>
        </r>
        <r>
          <rPr>
            <sz val="9"/>
            <color indexed="81"/>
            <rFont val="Tahoma"/>
            <family val="2"/>
          </rPr>
          <t xml:space="preserve">
Either The Times or Chelmsford Chronicle and Observer say 2-2 but this is definitely wrong as Barnet Press and Hendon &amp; Finchley Times confirm in full reports that the score was 2-1. </t>
        </r>
      </text>
    </comment>
    <comment ref="V238" authorId="0" shapeId="0" xr:uid="{C5DBF204-1654-46C9-A58C-7E22EAF186BD}">
      <text>
        <r>
          <rPr>
            <b/>
            <sz val="9"/>
            <color indexed="81"/>
            <rFont val="Tahoma"/>
            <family val="2"/>
          </rPr>
          <t>rxl:</t>
        </r>
        <r>
          <rPr>
            <sz val="9"/>
            <color indexed="81"/>
            <rFont val="Tahoma"/>
            <family val="2"/>
          </rPr>
          <t xml:space="preserve">
Observer online advises 2-0 but The Times says 0-3  which balances as does the Chelmsford Chronicle. Check!</t>
        </r>
      </text>
    </comment>
    <comment ref="W238" authorId="0" shapeId="0" xr:uid="{48894B3E-B58A-4754-A0F5-7401F3F309AD}">
      <text>
        <r>
          <rPr>
            <b/>
            <sz val="9"/>
            <color indexed="81"/>
            <rFont val="Tahoma"/>
            <family val="2"/>
          </rPr>
          <t>rxl:</t>
        </r>
        <r>
          <rPr>
            <sz val="9"/>
            <color indexed="81"/>
            <rFont val="Tahoma"/>
            <family val="2"/>
          </rPr>
          <t xml:space="preserve">
Hendon &amp; Finchley Times wrongly advises 3-0</t>
        </r>
      </text>
    </comment>
    <comment ref="X238" authorId="0" shapeId="0" xr:uid="{13D280B1-B1E7-4D52-AA04-6CBEE078EF65}">
      <text>
        <r>
          <rPr>
            <b/>
            <sz val="9"/>
            <color indexed="81"/>
            <rFont val="Tahoma"/>
            <family val="2"/>
          </rPr>
          <t>rxl:</t>
        </r>
        <r>
          <rPr>
            <sz val="9"/>
            <color indexed="81"/>
            <rFont val="Tahoma"/>
            <family val="2"/>
          </rPr>
          <t xml:space="preserve">
Times and Observer both say 1-5 but South London Press makes it quite clear that the match finished 4-2 to T&amp;M and provides a full report with the scorers for both sides and a HT as does the Norwood News. This also tallies the T&amp;M record which was out. I think the National papers just copied the first team result by accident</t>
        </r>
      </text>
    </comment>
    <comment ref="AN238" authorId="1" shapeId="0" xr:uid="{F860901A-1DC0-4AFF-B2C1-A7608504A25C}">
      <text>
        <r>
          <rPr>
            <b/>
            <sz val="9"/>
            <color indexed="81"/>
            <rFont val="Tahoma"/>
            <family val="2"/>
          </rPr>
          <t>Richard Lambert:</t>
        </r>
        <r>
          <rPr>
            <sz val="9"/>
            <color indexed="81"/>
            <rFont val="Tahoma"/>
            <family val="2"/>
          </rPr>
          <t xml:space="preserve">
brought forward from 26/12/34 to 22/12/34</t>
        </r>
      </text>
    </comment>
    <comment ref="GL238" authorId="0" shapeId="0" xr:uid="{06ECE2A2-B5B5-4B75-AA2A-225185EECEBD}">
      <text>
        <r>
          <rPr>
            <b/>
            <sz val="9"/>
            <color indexed="81"/>
            <rFont val="Tahoma"/>
            <family val="2"/>
          </rPr>
          <t>rxl:</t>
        </r>
        <r>
          <rPr>
            <sz val="9"/>
            <color indexed="81"/>
            <rFont val="Tahoma"/>
            <family val="2"/>
          </rPr>
          <t xml:space="preserve">
reported as 2-1 to UGB but my records have 1-1 which tallies</t>
        </r>
      </text>
    </comment>
    <comment ref="GN238" authorId="0" shapeId="0" xr:uid="{3A13982D-E330-4119-A469-3E8DA5235731}">
      <text>
        <r>
          <rPr>
            <b/>
            <sz val="9"/>
            <color indexed="81"/>
            <rFont val="Tahoma"/>
            <family val="2"/>
          </rPr>
          <t>rxl:</t>
        </r>
        <r>
          <rPr>
            <sz val="9"/>
            <color indexed="81"/>
            <rFont val="Tahoma"/>
            <family val="2"/>
          </rPr>
          <t xml:space="preserve">
D&amp;L v Beck F1A2 but my tables say LL F1A3</t>
        </r>
      </text>
    </comment>
    <comment ref="N239" authorId="0" shapeId="0" xr:uid="{386019D7-6701-4E96-9176-30A70A297E5C}">
      <text>
        <r>
          <rPr>
            <b/>
            <sz val="9"/>
            <color indexed="81"/>
            <rFont val="Tahoma"/>
            <family val="2"/>
          </rPr>
          <t>rxl:</t>
        </r>
        <r>
          <rPr>
            <sz val="9"/>
            <color indexed="81"/>
            <rFont val="Tahoma"/>
            <family val="2"/>
          </rPr>
          <t xml:space="preserve">
this result is listed twice as 1-2 (dark blue) and Beckenham Journal refers to 1-2 in a small report, but it doesn't tally. Table tracking suggests 1-1. League tables are so messy! </t>
        </r>
      </text>
    </comment>
    <comment ref="P239" authorId="0" shapeId="0" xr:uid="{0653598C-A93C-4AB7-B365-28B74D691DA6}">
      <text>
        <r>
          <rPr>
            <b/>
            <sz val="9"/>
            <color indexed="81"/>
            <rFont val="Tahoma"/>
            <family val="2"/>
          </rPr>
          <t>rxl:</t>
        </r>
        <r>
          <rPr>
            <sz val="9"/>
            <color indexed="81"/>
            <rFont val="Tahoma"/>
            <family val="2"/>
          </rPr>
          <t xml:space="preserve">
Hendon &amp; Finchley Times wrongly advises 4-2</t>
        </r>
      </text>
    </comment>
    <comment ref="AS239" authorId="0" shapeId="0" xr:uid="{BE7CE5DF-B44E-4184-9705-50BF020E953A}">
      <text>
        <r>
          <rPr>
            <b/>
            <sz val="9"/>
            <color indexed="81"/>
            <rFont val="Tahoma"/>
            <family val="2"/>
          </rPr>
          <t>rxl:</t>
        </r>
        <r>
          <rPr>
            <sz val="9"/>
            <color indexed="81"/>
            <rFont val="Tahoma"/>
            <family val="2"/>
          </rPr>
          <t xml:space="preserve">
originally scheduld for 06/04/35 but moved back
</t>
        </r>
      </text>
    </comment>
    <comment ref="AY239" authorId="0" shapeId="0" xr:uid="{2FBD21A7-D448-4685-9C42-5489B53F149B}">
      <text>
        <r>
          <rPr>
            <b/>
            <sz val="9"/>
            <color indexed="81"/>
            <rFont val="Tahoma"/>
            <family val="2"/>
          </rPr>
          <t>rxl:</t>
        </r>
        <r>
          <rPr>
            <sz val="9"/>
            <color indexed="81"/>
            <rFont val="Tahoma"/>
            <family val="2"/>
          </rPr>
          <t xml:space="preserve">
originally scheduled for 10/11/34 but moved back two weeks</t>
        </r>
      </text>
    </comment>
    <comment ref="GL239" authorId="0" shapeId="0" xr:uid="{35D634A5-F6E2-4D00-A290-969E36D23ACA}">
      <text>
        <r>
          <rPr>
            <b/>
            <sz val="9"/>
            <color indexed="81"/>
            <rFont val="Tahoma"/>
            <family val="2"/>
          </rPr>
          <t>rxl:</t>
        </r>
        <r>
          <rPr>
            <sz val="9"/>
            <color indexed="81"/>
            <rFont val="Tahoma"/>
            <family val="2"/>
          </rPr>
          <t xml:space="preserve">
reported as 2-1 to UGB but my records have 1-1 which tallies</t>
        </r>
      </text>
    </comment>
    <comment ref="M240" authorId="0" shapeId="0" xr:uid="{D043150C-797B-4E54-8275-E459C08D63D1}">
      <text>
        <r>
          <rPr>
            <b/>
            <sz val="9"/>
            <color indexed="81"/>
            <rFont val="Tahoma"/>
            <family val="2"/>
          </rPr>
          <t>rxl:</t>
        </r>
        <r>
          <rPr>
            <sz val="9"/>
            <color indexed="81"/>
            <rFont val="Tahoma"/>
            <family val="2"/>
          </rPr>
          <t xml:space="preserve">
abandoned after 17 minutes of second half on 24/11/34 with Woolwich Poly leading 5-0. 
played after 22/04/35</t>
        </r>
      </text>
    </comment>
    <comment ref="N240" authorId="1" shapeId="0" xr:uid="{55BFAF45-B14A-4829-BA75-EDD9740665A2}">
      <text>
        <r>
          <rPr>
            <b/>
            <sz val="9"/>
            <color indexed="81"/>
            <rFont val="Tahoma"/>
            <family val="2"/>
          </rPr>
          <t>Richard Lambert:</t>
        </r>
        <r>
          <rPr>
            <sz val="9"/>
            <color indexed="81"/>
            <rFont val="Tahoma"/>
            <family val="2"/>
          </rPr>
          <t xml:space="preserve">
The Times or Chelmsford Chronicle say 3-0 as does the Hendon &amp; Finchley Times and Erith Observer. Observer wrongly says 6-0. Table tracking confirms 3-0 and Beckenham Journal also refers to 3-0. I will stay with 3-0.</t>
        </r>
      </text>
    </comment>
    <comment ref="X240" authorId="0" shapeId="0" xr:uid="{3D205588-CD4C-41CC-8EF8-65EC54845261}">
      <text>
        <r>
          <rPr>
            <b/>
            <sz val="9"/>
            <color indexed="81"/>
            <rFont val="Tahoma"/>
            <family val="2"/>
          </rPr>
          <t>rxl:</t>
        </r>
        <r>
          <rPr>
            <sz val="9"/>
            <color indexed="81"/>
            <rFont val="Tahoma"/>
            <family val="2"/>
          </rPr>
          <t xml:space="preserve">
no half time break as weather was poor and light would have been an issue later</t>
        </r>
      </text>
    </comment>
    <comment ref="AM240" authorId="0" shapeId="0" xr:uid="{8110FBB6-ADD8-471D-9464-EA12533E6045}">
      <text>
        <r>
          <rPr>
            <b/>
            <sz val="9"/>
            <color indexed="81"/>
            <rFont val="Tahoma"/>
            <family val="2"/>
          </rPr>
          <t>rxl:</t>
        </r>
        <r>
          <rPr>
            <sz val="9"/>
            <color indexed="81"/>
            <rFont val="Tahoma"/>
            <family val="2"/>
          </rPr>
          <t xml:space="preserve">
abandoned after 17 minutes of second half on 24/11/34 with Woolwich Poly leading 5-0. 
played after 22/04/35 - not 27/04/35 or 04/05/35</t>
        </r>
      </text>
    </comment>
    <comment ref="AN240" authorId="1" shapeId="0" xr:uid="{FDE9D194-6C44-49C1-8C46-EEDFBD31C2E8}">
      <text>
        <r>
          <rPr>
            <b/>
            <sz val="9"/>
            <color indexed="81"/>
            <rFont val="Tahoma"/>
            <family val="2"/>
          </rPr>
          <t>Richard Lambert:</t>
        </r>
        <r>
          <rPr>
            <sz val="9"/>
            <color indexed="81"/>
            <rFont val="Tahoma"/>
            <family val="2"/>
          </rPr>
          <t xml:space="preserve">
brought forward from 19/01/35 to 01/12/34</t>
        </r>
      </text>
    </comment>
    <comment ref="AS240" authorId="0" shapeId="0" xr:uid="{1838407C-9741-4C73-98A6-608F09D7B205}">
      <text>
        <r>
          <rPr>
            <b/>
            <sz val="9"/>
            <color indexed="81"/>
            <rFont val="Tahoma"/>
            <family val="2"/>
          </rPr>
          <t>rxl:</t>
        </r>
        <r>
          <rPr>
            <sz val="9"/>
            <color indexed="81"/>
            <rFont val="Tahoma"/>
            <family val="2"/>
          </rPr>
          <t xml:space="preserve">
originally scheduled for 01/12/34 but Woolwich Poly played Beckenham instead this day</t>
        </r>
      </text>
    </comment>
    <comment ref="GP240" authorId="0" shapeId="0" xr:uid="{3BFF235E-895A-4CCD-B677-3D90DEDB4CDE}">
      <text>
        <r>
          <rPr>
            <b/>
            <sz val="9"/>
            <color indexed="81"/>
            <rFont val="Tahoma"/>
            <family val="2"/>
          </rPr>
          <t>rxl:</t>
        </r>
        <r>
          <rPr>
            <sz val="9"/>
            <color indexed="81"/>
            <rFont val="Tahoma"/>
            <family val="2"/>
          </rPr>
          <t xml:space="preserve">
should LL v WP be 5-2 not 3-1? It would tally if it was </t>
        </r>
      </text>
    </comment>
    <comment ref="O245" authorId="0" shapeId="0" xr:uid="{E84BFAFC-5329-4904-9123-A26A8095752F}">
      <text>
        <r>
          <rPr>
            <b/>
            <sz val="9"/>
            <color indexed="81"/>
            <rFont val="Tahoma"/>
            <family val="2"/>
          </rPr>
          <t>rxl:</t>
        </r>
        <r>
          <rPr>
            <sz val="9"/>
            <color indexed="81"/>
            <rFont val="Tahoma"/>
            <family val="2"/>
          </rPr>
          <t xml:space="preserve">
Hendon &amp; Finchley Times wrongly advises 5-2 - Grays &amp; Tilbury Gazette confirms the 5-1 scoreline.</t>
        </r>
      </text>
    </comment>
    <comment ref="AU245" authorId="0" shapeId="0" xr:uid="{CBA0189C-94A9-493D-ACBE-D140881ADCAA}">
      <text>
        <r>
          <rPr>
            <b/>
            <sz val="9"/>
            <color indexed="81"/>
            <rFont val="Tahoma"/>
            <family val="2"/>
          </rPr>
          <t>rxl:</t>
        </r>
        <r>
          <rPr>
            <sz val="9"/>
            <color indexed="81"/>
            <rFont val="Tahoma"/>
            <family val="2"/>
          </rPr>
          <t xml:space="preserve">
p-p on 07/12/35 - fog</t>
        </r>
      </text>
    </comment>
    <comment ref="V246" authorId="0" shapeId="0" xr:uid="{8746AB8D-286D-4B91-A082-9F8CCAF712E0}">
      <text>
        <r>
          <rPr>
            <b/>
            <sz val="9"/>
            <color indexed="81"/>
            <rFont val="Tahoma"/>
            <family val="2"/>
          </rPr>
          <t>rxl:</t>
        </r>
        <r>
          <rPr>
            <sz val="9"/>
            <color indexed="81"/>
            <rFont val="Tahoma"/>
            <family val="2"/>
          </rPr>
          <t xml:space="preserve">
reference in Hendon &amp; Finchley Times to a 3-2 win for Chelmsford on 21/12/35 but this appears as if it were just a friendly as I have two other results for the two matches and they tally.</t>
        </r>
      </text>
    </comment>
    <comment ref="AT246" authorId="0" shapeId="0" xr:uid="{6A24EA4B-3545-4BE2-899B-BA755CD12916}">
      <text>
        <r>
          <rPr>
            <b/>
            <sz val="9"/>
            <color indexed="81"/>
            <rFont val="Tahoma"/>
            <family val="2"/>
          </rPr>
          <t>rxl:</t>
        </r>
        <r>
          <rPr>
            <sz val="9"/>
            <color indexed="81"/>
            <rFont val="Tahoma"/>
            <family val="2"/>
          </rPr>
          <t xml:space="preserve">
originally scheduled for 23/11/35 but switched to Grays</t>
        </r>
      </text>
    </comment>
    <comment ref="AV246" authorId="0" shapeId="0" xr:uid="{5A902F66-E0ED-4347-A8C3-D67DC4717111}">
      <text>
        <r>
          <rPr>
            <b/>
            <sz val="9"/>
            <color indexed="81"/>
            <rFont val="Tahoma"/>
            <family val="2"/>
          </rPr>
          <t>rxl:</t>
        </r>
        <r>
          <rPr>
            <sz val="9"/>
            <color indexed="81"/>
            <rFont val="Tahoma"/>
            <family val="2"/>
          </rPr>
          <t xml:space="preserve">
originally scheduled to be played at Great Baddow on 21/12/35 but p-p on that date</t>
        </r>
      </text>
    </comment>
    <comment ref="Q247" authorId="0" shapeId="0" xr:uid="{96B7C929-28C6-4FBA-A4C3-84B6E8C78149}">
      <text>
        <r>
          <rPr>
            <b/>
            <sz val="9"/>
            <color indexed="81"/>
            <rFont val="Tahoma"/>
            <family val="2"/>
          </rPr>
          <t>rxl:</t>
        </r>
        <r>
          <rPr>
            <sz val="9"/>
            <color indexed="81"/>
            <rFont val="Tahoma"/>
            <family val="2"/>
          </rPr>
          <t xml:space="preserve">
calculated score</t>
        </r>
      </text>
    </comment>
    <comment ref="T247" authorId="0" shapeId="0" xr:uid="{F45430A9-B3A1-4C17-9070-D2F828C922D8}">
      <text>
        <r>
          <rPr>
            <b/>
            <sz val="9"/>
            <color indexed="81"/>
            <rFont val="Tahoma"/>
            <family val="2"/>
          </rPr>
          <t>rxl:</t>
        </r>
        <r>
          <rPr>
            <sz val="9"/>
            <color indexed="81"/>
            <rFont val="Tahoma"/>
            <family val="2"/>
          </rPr>
          <t xml:space="preserve">
Chelmsford Chronicle advises 3-2, but table tracking says the result should be 2-3. and Grays &amp; Tilbury Gazette agrees. Check!</t>
        </r>
      </text>
    </comment>
    <comment ref="X247" authorId="0" shapeId="0" xr:uid="{E30F47AD-1061-4736-BA9E-111B91004ED6}">
      <text>
        <r>
          <rPr>
            <b/>
            <sz val="9"/>
            <color indexed="81"/>
            <rFont val="Tahoma"/>
            <family val="2"/>
          </rPr>
          <t>rxl:</t>
        </r>
        <r>
          <rPr>
            <sz val="9"/>
            <color indexed="81"/>
            <rFont val="Tahoma"/>
            <family val="2"/>
          </rPr>
          <t xml:space="preserve">
both matches were played at Dagenham</t>
        </r>
      </text>
    </comment>
    <comment ref="AQ247" authorId="0" shapeId="0" xr:uid="{86A5698E-9384-4AA4-BC87-FE59CB8FDE3C}">
      <text>
        <r>
          <rPr>
            <b/>
            <sz val="9"/>
            <color indexed="81"/>
            <rFont val="Tahoma"/>
            <family val="2"/>
          </rPr>
          <t>rx</t>
        </r>
        <r>
          <rPr>
            <sz val="9"/>
            <color indexed="81"/>
            <rFont val="Tahoma"/>
            <family val="2"/>
          </rPr>
          <t xml:space="preserve">
played after 13/04/36 and before 25/04/36 - not 18/04/36</t>
        </r>
      </text>
    </comment>
    <comment ref="AX247" authorId="0" shapeId="0" xr:uid="{AC839CE6-90E1-49C0-A9F3-DFE522AE0220}">
      <text>
        <r>
          <rPr>
            <b/>
            <sz val="9"/>
            <color indexed="81"/>
            <rFont val="Tahoma"/>
            <family val="2"/>
          </rPr>
          <t>rxl:</t>
        </r>
        <r>
          <rPr>
            <sz val="9"/>
            <color indexed="81"/>
            <rFont val="Tahoma"/>
            <family val="2"/>
          </rPr>
          <t xml:space="preserve">
both matches were played at Dagenham</t>
        </r>
      </text>
    </comment>
    <comment ref="BB247" authorId="0" shapeId="0" xr:uid="{E20A0F67-C1A5-445D-AA4A-708BD9876297}">
      <text>
        <r>
          <rPr>
            <b/>
            <sz val="9"/>
            <color indexed="81"/>
            <rFont val="Tahoma"/>
            <family val="2"/>
          </rPr>
          <t>rxl:</t>
        </r>
        <r>
          <rPr>
            <sz val="9"/>
            <color indexed="81"/>
            <rFont val="Tahoma"/>
            <family val="2"/>
          </rPr>
          <t xml:space="preserve">
p-p on 07/12/35 - fog</t>
        </r>
      </text>
    </comment>
    <comment ref="AO248" authorId="1" shapeId="0" xr:uid="{4A55E5F0-4405-475D-9106-7BD1C03A0B40}">
      <text>
        <r>
          <rPr>
            <b/>
            <sz val="9"/>
            <color indexed="81"/>
            <rFont val="Tahoma"/>
            <family val="2"/>
          </rPr>
          <t>Richard Lambert:</t>
        </r>
        <r>
          <rPr>
            <sz val="9"/>
            <color indexed="81"/>
            <rFont val="Tahoma"/>
            <family val="2"/>
          </rPr>
          <t xml:space="preserve">
match followed first team match</t>
        </r>
      </text>
    </comment>
    <comment ref="AR248" authorId="0" shapeId="0" xr:uid="{0911B7E3-24AB-420B-9C71-8716E19A08E2}">
      <text>
        <r>
          <rPr>
            <b/>
            <sz val="9"/>
            <color indexed="81"/>
            <rFont val="Tahoma"/>
            <family val="2"/>
          </rPr>
          <t>rxl:</t>
        </r>
        <r>
          <rPr>
            <sz val="9"/>
            <color indexed="81"/>
            <rFont val="Tahoma"/>
            <family val="2"/>
          </rPr>
          <t xml:space="preserve">
scheduled for 11/01/36 but moved back as Epsom "couldn't accommodate" - Hendon &amp; Finchley Times</t>
        </r>
      </text>
    </comment>
    <comment ref="BD248" authorId="0" shapeId="0" xr:uid="{B04E79A8-60C2-4AC9-ABC3-A0DB5A0DD631}">
      <text>
        <r>
          <rPr>
            <b/>
            <sz val="9"/>
            <color indexed="81"/>
            <rFont val="Tahoma"/>
            <family val="2"/>
          </rPr>
          <t>rxl:</t>
        </r>
        <r>
          <rPr>
            <sz val="9"/>
            <color indexed="81"/>
            <rFont val="Tahoma"/>
            <family val="2"/>
          </rPr>
          <t xml:space="preserve">
originally scheduled for 30/11/35</t>
        </r>
      </text>
    </comment>
    <comment ref="U249" authorId="0" shapeId="0" xr:uid="{FAE15B84-28F7-432A-B79F-F92D95A75DA4}">
      <text>
        <r>
          <rPr>
            <b/>
            <sz val="9"/>
            <color indexed="81"/>
            <rFont val="Tahoma"/>
            <family val="2"/>
          </rPr>
          <t>rxl:</t>
        </r>
        <r>
          <rPr>
            <sz val="9"/>
            <color indexed="81"/>
            <rFont val="Tahoma"/>
            <family val="2"/>
          </rPr>
          <t xml:space="preserve">
calculated score</t>
        </r>
      </text>
    </comment>
    <comment ref="W249" authorId="0" shapeId="0" xr:uid="{F10C140A-2C27-4EA2-9959-5C7ED033CB19}">
      <text>
        <r>
          <rPr>
            <b/>
            <sz val="9"/>
            <color indexed="81"/>
            <rFont val="Tahoma"/>
            <family val="2"/>
          </rPr>
          <t>rxl:</t>
        </r>
        <r>
          <rPr>
            <sz val="9"/>
            <color indexed="81"/>
            <rFont val="Tahoma"/>
            <family val="2"/>
          </rPr>
          <t xml:space="preserve">
calculated score</t>
        </r>
      </text>
    </comment>
    <comment ref="Y249" authorId="0" shapeId="0" xr:uid="{DDE94465-4B3E-4F91-B873-1B49DD27CB5E}">
      <text>
        <r>
          <rPr>
            <b/>
            <sz val="9"/>
            <color indexed="81"/>
            <rFont val="Tahoma"/>
            <family val="2"/>
          </rPr>
          <t>rxl:</t>
        </r>
        <r>
          <rPr>
            <sz val="9"/>
            <color indexed="81"/>
            <rFont val="Tahoma"/>
            <family val="2"/>
          </rPr>
          <t xml:space="preserve">
calculated score</t>
        </r>
      </text>
    </comment>
    <comment ref="AU249" authorId="0" shapeId="0" xr:uid="{9305DCA4-B44D-4C72-A1C8-443C81AA9D53}">
      <text>
        <r>
          <rPr>
            <b/>
            <sz val="9"/>
            <color indexed="81"/>
            <rFont val="Tahoma"/>
            <family val="2"/>
          </rPr>
          <t>rxl:</t>
        </r>
        <r>
          <rPr>
            <sz val="9"/>
            <color indexed="81"/>
            <rFont val="Tahoma"/>
            <family val="2"/>
          </rPr>
          <t xml:space="preserve">
played after 25/04/36</t>
        </r>
      </text>
    </comment>
    <comment ref="AW249" authorId="0" shapeId="0" xr:uid="{20B13A3C-F442-4D90-B2D7-5040D74E2C36}">
      <text>
        <r>
          <rPr>
            <b/>
            <sz val="9"/>
            <color indexed="81"/>
            <rFont val="Tahoma"/>
            <family val="2"/>
          </rPr>
          <t>rxl:</t>
        </r>
        <r>
          <rPr>
            <sz val="9"/>
            <color indexed="81"/>
            <rFont val="Tahoma"/>
            <family val="2"/>
          </rPr>
          <t xml:space="preserve">
played after 25/04/36</t>
        </r>
      </text>
    </comment>
    <comment ref="AY249" authorId="0" shapeId="0" xr:uid="{F800130A-DB7E-491D-9658-FDB15747E980}">
      <text>
        <r>
          <rPr>
            <b/>
            <sz val="9"/>
            <color indexed="81"/>
            <rFont val="Tahoma"/>
            <family val="2"/>
          </rPr>
          <t>rx</t>
        </r>
        <r>
          <rPr>
            <sz val="9"/>
            <color indexed="81"/>
            <rFont val="Tahoma"/>
            <family val="2"/>
          </rPr>
          <t xml:space="preserve">
played after 13/04/36 and before 25/04/36 - not 18/04/36</t>
        </r>
      </text>
    </comment>
    <comment ref="M250" authorId="0" shapeId="0" xr:uid="{DC9BC0DA-FCD1-4E71-BE0A-348FBBB9C106}">
      <text>
        <r>
          <rPr>
            <b/>
            <sz val="9"/>
            <color indexed="81"/>
            <rFont val="Tahoma"/>
            <family val="2"/>
          </rPr>
          <t>rxl:</t>
        </r>
        <r>
          <rPr>
            <sz val="9"/>
            <color indexed="81"/>
            <rFont val="Tahoma"/>
            <family val="2"/>
          </rPr>
          <t xml:space="preserve">
very brief report says 1-3 but Grays &amp; Tilbury Gazette provides a fuller report confirming 1-2 which tallies</t>
        </r>
      </text>
    </comment>
    <comment ref="O250" authorId="0" shapeId="0" xr:uid="{4DC80167-CA11-4652-B0E7-B8CEF25C9A39}">
      <text>
        <r>
          <rPr>
            <b/>
            <sz val="9"/>
            <color indexed="81"/>
            <rFont val="Tahoma"/>
            <family val="2"/>
          </rPr>
          <t>rxl:</t>
        </r>
        <r>
          <rPr>
            <sz val="9"/>
            <color indexed="81"/>
            <rFont val="Tahoma"/>
            <family val="2"/>
          </rPr>
          <t xml:space="preserve">
Dagenham played with ten men throughout the match</t>
        </r>
      </text>
    </comment>
    <comment ref="T250" authorId="0" shapeId="0" xr:uid="{764B884D-9AC2-424C-A8FF-5EE77B700FC5}">
      <text>
        <r>
          <rPr>
            <b/>
            <sz val="9"/>
            <color indexed="81"/>
            <rFont val="Tahoma"/>
            <family val="2"/>
          </rPr>
          <t>rxl:</t>
        </r>
        <r>
          <rPr>
            <sz val="9"/>
            <color indexed="81"/>
            <rFont val="Tahoma"/>
            <family val="2"/>
          </rPr>
          <t xml:space="preserve">
very brief report</t>
        </r>
      </text>
    </comment>
    <comment ref="U250" authorId="1" shapeId="0" xr:uid="{25623E80-275E-454A-AF1B-353767A1D159}">
      <text>
        <r>
          <rPr>
            <b/>
            <sz val="9"/>
            <color indexed="81"/>
            <rFont val="Tahoma"/>
            <family val="2"/>
          </rPr>
          <t>Richard Lambert:</t>
        </r>
        <r>
          <rPr>
            <sz val="9"/>
            <color indexed="81"/>
            <rFont val="Tahoma"/>
            <family val="2"/>
          </rPr>
          <t xml:space="preserve">
Finchley first team played this match as their match had been called off</t>
        </r>
      </text>
    </comment>
    <comment ref="Z250" authorId="0" shapeId="0" xr:uid="{D49ABD0E-7B2F-4882-A30C-93B731E5B841}">
      <text>
        <r>
          <rPr>
            <b/>
            <sz val="9"/>
            <color indexed="81"/>
            <rFont val="Tahoma"/>
            <family val="2"/>
          </rPr>
          <t>rxl:</t>
        </r>
        <r>
          <rPr>
            <sz val="9"/>
            <color indexed="81"/>
            <rFont val="Tahoma"/>
            <family val="2"/>
          </rPr>
          <t xml:space="preserve">
this match was definitely played at Summers Lane even though it was repored as T&amp;M 2-4 Finchley</t>
        </r>
      </text>
    </comment>
    <comment ref="AM250" authorId="0" shapeId="0" xr:uid="{877BF05E-ADD3-40A2-9388-2F61CEE35B0F}">
      <text>
        <r>
          <rPr>
            <b/>
            <sz val="9"/>
            <color indexed="81"/>
            <rFont val="Tahoma"/>
            <family val="2"/>
          </rPr>
          <t>rxl:</t>
        </r>
        <r>
          <rPr>
            <sz val="9"/>
            <color indexed="81"/>
            <rFont val="Tahoma"/>
            <family val="2"/>
          </rPr>
          <t xml:space="preserve">
p-p on 09/11/35
</t>
        </r>
      </text>
    </comment>
    <comment ref="AN250" authorId="0" shapeId="0" xr:uid="{6B48C139-B5C5-4341-ADF4-2B6C8F011B03}">
      <text>
        <r>
          <rPr>
            <b/>
            <sz val="9"/>
            <color indexed="81"/>
            <rFont val="Tahoma"/>
            <family val="2"/>
          </rPr>
          <t>rxl:</t>
        </r>
        <r>
          <rPr>
            <sz val="9"/>
            <color indexed="81"/>
            <rFont val="Tahoma"/>
            <family val="2"/>
          </rPr>
          <t xml:space="preserve">
originally scheduled for 05/10/35 but Chelmsford hosted Venners instead and Finchley had no League game </t>
        </r>
      </text>
    </comment>
    <comment ref="AS250" authorId="0" shapeId="0" xr:uid="{2365BF6D-A549-4634-9E03-E2276771A718}">
      <text>
        <r>
          <rPr>
            <b/>
            <sz val="9"/>
            <color indexed="81"/>
            <rFont val="Tahoma"/>
            <family val="2"/>
          </rPr>
          <t>rxl:</t>
        </r>
        <r>
          <rPr>
            <sz val="9"/>
            <color indexed="81"/>
            <rFont val="Tahoma"/>
            <family val="2"/>
          </rPr>
          <t xml:space="preserve">
scheduled for 08/02/36 but moved back as the first team required the pitch</t>
        </r>
      </text>
    </comment>
    <comment ref="AT250" authorId="1" shapeId="0" xr:uid="{6242992C-854A-4B40-A636-1616FC1FFD14}">
      <text>
        <r>
          <rPr>
            <b/>
            <sz val="9"/>
            <color indexed="81"/>
            <rFont val="Tahoma"/>
            <family val="2"/>
          </rPr>
          <t>Richard Lambert:</t>
        </r>
        <r>
          <rPr>
            <sz val="9"/>
            <color indexed="81"/>
            <rFont val="Tahoma"/>
            <family val="2"/>
          </rPr>
          <t xml:space="preserve">
Barnet Press reports on attempts being made to play this Finchley home match at Grays on 25/01/36 but it never happened</t>
        </r>
      </text>
    </comment>
    <comment ref="AW250" authorId="0" shapeId="0" xr:uid="{6AE0F7E2-70BA-4E6F-8E90-06929D3CD6F1}">
      <text>
        <r>
          <rPr>
            <b/>
            <sz val="9"/>
            <color indexed="81"/>
            <rFont val="Tahoma"/>
            <family val="2"/>
          </rPr>
          <t>rxl:</t>
        </r>
        <r>
          <rPr>
            <sz val="9"/>
            <color indexed="81"/>
            <rFont val="Tahoma"/>
            <family val="2"/>
          </rPr>
          <t xml:space="preserve">
p-p on 21/12/35
</t>
        </r>
      </text>
    </comment>
    <comment ref="AY250" authorId="1" shapeId="0" xr:uid="{17B8B7CB-19C6-4BAE-9D6E-BC330C282EDE}">
      <text>
        <r>
          <rPr>
            <b/>
            <sz val="9"/>
            <color indexed="81"/>
            <rFont val="Tahoma"/>
            <family val="2"/>
          </rPr>
          <t>Richard Lambert:</t>
        </r>
        <r>
          <rPr>
            <sz val="9"/>
            <color indexed="81"/>
            <rFont val="Tahoma"/>
            <family val="2"/>
          </rPr>
          <t xml:space="preserve">
my earlier records said 29/02/35 but Barnet Press confirms the match date as 22/02/35 - Finchley played Epsom on 29/02/36</t>
        </r>
      </text>
    </comment>
    <comment ref="BC250" authorId="1" shapeId="0" xr:uid="{3BF44433-94C9-4B19-9B60-44F2678BF7DA}">
      <text>
        <r>
          <rPr>
            <b/>
            <sz val="9"/>
            <color indexed="81"/>
            <rFont val="Tahoma"/>
            <family val="2"/>
          </rPr>
          <t>Richard Lambert:</t>
        </r>
        <r>
          <rPr>
            <sz val="9"/>
            <color indexed="81"/>
            <rFont val="Tahoma"/>
            <family val="2"/>
          </rPr>
          <t xml:space="preserve">
k.o. at 4.30pm after the first team match -</t>
        </r>
      </text>
    </comment>
    <comment ref="O251" authorId="1" shapeId="0" xr:uid="{64618BB6-5F97-414B-9E68-E9F94D3B51B6}">
      <text>
        <r>
          <rPr>
            <b/>
            <sz val="9"/>
            <color indexed="81"/>
            <rFont val="Tahoma"/>
            <family val="2"/>
          </rPr>
          <t>Richard Lambert:</t>
        </r>
        <r>
          <rPr>
            <sz val="9"/>
            <color indexed="81"/>
            <rFont val="Tahoma"/>
            <family val="2"/>
          </rPr>
          <t xml:space="preserve">
Shell scored five goals for Fords Sports</t>
        </r>
      </text>
    </comment>
    <comment ref="W251" authorId="0" shapeId="0" xr:uid="{4B1C08C9-1642-40AA-8FB6-0A784EC86BE7}">
      <text>
        <r>
          <rPr>
            <b/>
            <sz val="9"/>
            <color indexed="81"/>
            <rFont val="Tahoma"/>
            <family val="2"/>
          </rPr>
          <t>rxl:</t>
        </r>
        <r>
          <rPr>
            <sz val="9"/>
            <color indexed="81"/>
            <rFont val="Tahoma"/>
            <family val="2"/>
          </rPr>
          <t xml:space="preserve">
calculated score</t>
        </r>
      </text>
    </comment>
    <comment ref="AW251" authorId="0" shapeId="0" xr:uid="{B3C6A5C5-889B-4EB6-BA01-BD4BC0E7B3F1}">
      <text>
        <r>
          <rPr>
            <b/>
            <sz val="9"/>
            <color indexed="81"/>
            <rFont val="Tahoma"/>
            <family val="2"/>
          </rPr>
          <t>rxl:</t>
        </r>
        <r>
          <rPr>
            <sz val="9"/>
            <color indexed="81"/>
            <rFont val="Tahoma"/>
            <family val="2"/>
          </rPr>
          <t xml:space="preserve">
played after 25/04/36</t>
        </r>
      </text>
    </comment>
    <comment ref="BD251" authorId="0" shapeId="0" xr:uid="{E4DB92D1-5E45-4378-91D6-51C36228E3A7}">
      <text>
        <r>
          <rPr>
            <b/>
            <sz val="9"/>
            <color indexed="81"/>
            <rFont val="Tahoma"/>
            <family val="2"/>
          </rPr>
          <t>rxl:</t>
        </r>
        <r>
          <rPr>
            <sz val="9"/>
            <color indexed="81"/>
            <rFont val="Tahoma"/>
            <family val="2"/>
          </rPr>
          <t xml:space="preserve">
originally scheduled for 16/11/35 but not played and Ford visited UGB instead</t>
        </r>
      </text>
    </comment>
    <comment ref="GP251" authorId="0" shapeId="0" xr:uid="{2E861232-D781-450E-B10C-70DDA85427EB}">
      <text>
        <r>
          <rPr>
            <b/>
            <sz val="9"/>
            <color indexed="81"/>
            <rFont val="Tahoma"/>
            <family val="2"/>
          </rPr>
          <t>rxl:</t>
        </r>
        <r>
          <rPr>
            <sz val="9"/>
            <color indexed="81"/>
            <rFont val="Tahoma"/>
            <family val="2"/>
          </rPr>
          <t xml:space="preserve">
unless WP v Fin was 5-2 not 5-1??</t>
        </r>
      </text>
    </comment>
    <comment ref="Y252" authorId="0" shapeId="0" xr:uid="{30B97EBD-14FD-473D-9010-6A5188A9A777}">
      <text>
        <r>
          <rPr>
            <b/>
            <sz val="9"/>
            <color indexed="81"/>
            <rFont val="Tahoma"/>
            <family val="2"/>
          </rPr>
          <t>rxl:</t>
        </r>
        <r>
          <rPr>
            <sz val="9"/>
            <color indexed="81"/>
            <rFont val="Tahoma"/>
            <family val="2"/>
          </rPr>
          <t xml:space="preserve">
abandoned with ten minutes remaining for bad light on 28/12/1935 with Tilbury winning 2-1 at Grays. </t>
        </r>
      </text>
    </comment>
    <comment ref="AA252" authorId="0" shapeId="0" xr:uid="{234336B4-D4F6-44A3-A10C-C139B1F32E63}">
      <text>
        <r>
          <rPr>
            <b/>
            <sz val="9"/>
            <color indexed="81"/>
            <rFont val="Tahoma"/>
            <family val="2"/>
          </rPr>
          <t>rxl:</t>
        </r>
        <r>
          <rPr>
            <sz val="9"/>
            <color indexed="81"/>
            <rFont val="Tahoma"/>
            <family val="2"/>
          </rPr>
          <t xml:space="preserve">
calculated score</t>
        </r>
      </text>
    </comment>
    <comment ref="AY252" authorId="0" shapeId="0" xr:uid="{638997E5-B6E8-4756-9178-DEEEA3C8D9F6}">
      <text>
        <r>
          <rPr>
            <b/>
            <sz val="9"/>
            <color indexed="81"/>
            <rFont val="Tahoma"/>
            <family val="2"/>
          </rPr>
          <t>rxl:</t>
        </r>
        <r>
          <rPr>
            <sz val="9"/>
            <color indexed="81"/>
            <rFont val="Tahoma"/>
            <family val="2"/>
          </rPr>
          <t xml:space="preserve">
abandoned with ten minutes remaining for bad light on 28/12/1935 with Tilbury winning 2-1 at Grays. 
- played after 25/04/36 - reported on 02/05/36</t>
        </r>
      </text>
    </comment>
    <comment ref="BA252" authorId="0" shapeId="0" xr:uid="{EC77F275-DAF0-48F7-8469-7145A71E4544}">
      <text>
        <r>
          <rPr>
            <b/>
            <sz val="9"/>
            <color indexed="81"/>
            <rFont val="Tahoma"/>
            <family val="2"/>
          </rPr>
          <t>rxl:</t>
        </r>
        <r>
          <rPr>
            <sz val="9"/>
            <color indexed="81"/>
            <rFont val="Tahoma"/>
            <family val="2"/>
          </rPr>
          <t xml:space="preserve">
almost certainly played on 23/04/36 - just awaiting confirmation</t>
        </r>
      </text>
    </comment>
    <comment ref="Q253" authorId="0" shapeId="0" xr:uid="{7E9420F7-8DB0-448E-AD53-ADD90F69A2D0}">
      <text>
        <r>
          <rPr>
            <b/>
            <sz val="9"/>
            <color indexed="81"/>
            <rFont val="Tahoma"/>
            <family val="2"/>
          </rPr>
          <t>rxl:</t>
        </r>
        <r>
          <rPr>
            <sz val="9"/>
            <color indexed="81"/>
            <rFont val="Tahoma"/>
            <family val="2"/>
          </rPr>
          <t xml:space="preserve">
calculated score</t>
        </r>
      </text>
    </comment>
    <comment ref="Z253" authorId="0" shapeId="0" xr:uid="{D4D22199-14E2-4542-94FF-5EE9BD7D53EB}">
      <text>
        <r>
          <rPr>
            <b/>
            <sz val="9"/>
            <color indexed="81"/>
            <rFont val="Tahoma"/>
            <family val="2"/>
          </rPr>
          <t>rxl:</t>
        </r>
        <r>
          <rPr>
            <sz val="9"/>
            <color indexed="81"/>
            <rFont val="Tahoma"/>
            <family val="2"/>
          </rPr>
          <t xml:space="preserve">
I have four confirmations of 5-1 which tallies. Table tracking for both clubs originally indicated the result was 5-0 but by the end of the season it didn't, and 5-1 was the apparent score, so I shall stay with this for now. Check for a report!</t>
        </r>
      </text>
    </comment>
    <comment ref="AQ253" authorId="0" shapeId="0" xr:uid="{36939A7F-9705-4B98-A3AF-740EA2E2906F}">
      <text>
        <r>
          <rPr>
            <b/>
            <sz val="9"/>
            <color indexed="81"/>
            <rFont val="Tahoma"/>
            <family val="2"/>
          </rPr>
          <t>rxl:</t>
        </r>
        <r>
          <rPr>
            <sz val="9"/>
            <color indexed="81"/>
            <rFont val="Tahoma"/>
            <family val="2"/>
          </rPr>
          <t xml:space="preserve">
played after 13/04/36 and before 18/04/36</t>
        </r>
      </text>
    </comment>
    <comment ref="Q254" authorId="0" shapeId="0" xr:uid="{53C239BB-2D3E-42D1-A7DD-5582A6428020}">
      <text>
        <r>
          <rPr>
            <b/>
            <sz val="9"/>
            <color indexed="81"/>
            <rFont val="Tahoma"/>
            <family val="2"/>
          </rPr>
          <t>rxl:</t>
        </r>
        <r>
          <rPr>
            <sz val="9"/>
            <color indexed="81"/>
            <rFont val="Tahoma"/>
            <family val="2"/>
          </rPr>
          <t xml:space="preserve">
Chelmsford Chronicle and Grays &amp; Tilbury Gazette says 2-2 which tallies but Hendon &amp; Finchley Times says 2-1. Check!</t>
        </r>
      </text>
    </comment>
    <comment ref="U254" authorId="1" shapeId="0" xr:uid="{1FE2E922-1489-4972-BE0F-18FAC164129A}">
      <text>
        <r>
          <rPr>
            <b/>
            <sz val="9"/>
            <color indexed="81"/>
            <rFont val="Tahoma"/>
            <family val="2"/>
          </rPr>
          <t>Richard Lambert:</t>
        </r>
        <r>
          <rPr>
            <sz val="9"/>
            <color indexed="81"/>
            <rFont val="Tahoma"/>
            <family val="2"/>
          </rPr>
          <t xml:space="preserve">
paper record says 2-1 which tallies but Grays &amp; Tilbury Gazette advises 2-0 Check!</t>
        </r>
      </text>
    </comment>
    <comment ref="X254" authorId="0" shapeId="0" xr:uid="{C1C264AA-74C6-44A0-ADD8-7DF04A7C2313}">
      <text>
        <r>
          <rPr>
            <b/>
            <sz val="9"/>
            <color indexed="81"/>
            <rFont val="Tahoma"/>
            <family val="2"/>
          </rPr>
          <t>rxl:</t>
        </r>
        <r>
          <rPr>
            <sz val="9"/>
            <color indexed="81"/>
            <rFont val="Tahoma"/>
            <family val="2"/>
          </rPr>
          <t xml:space="preserve">
calculated score</t>
        </r>
      </text>
    </comment>
    <comment ref="AQ254" authorId="0" shapeId="0" xr:uid="{77279C73-9AF6-480B-B8FC-A63A18C224C5}">
      <text>
        <r>
          <rPr>
            <b/>
            <sz val="9"/>
            <color indexed="81"/>
            <rFont val="Tahoma"/>
            <family val="2"/>
          </rPr>
          <t>rxl:</t>
        </r>
        <r>
          <rPr>
            <sz val="9"/>
            <color indexed="81"/>
            <rFont val="Tahoma"/>
            <family val="2"/>
          </rPr>
          <t xml:space="preserve">
4.45 k.o.</t>
        </r>
      </text>
    </comment>
    <comment ref="AX254" authorId="0" shapeId="0" xr:uid="{FFDD98C2-4B14-46AF-AE00-63AA1C9A2E72}">
      <text>
        <r>
          <rPr>
            <b/>
            <sz val="9"/>
            <color indexed="81"/>
            <rFont val="Tahoma"/>
            <family val="2"/>
          </rPr>
          <t>rxl:</t>
        </r>
        <r>
          <rPr>
            <sz val="9"/>
            <color indexed="81"/>
            <rFont val="Tahoma"/>
            <family val="2"/>
          </rPr>
          <t xml:space="preserve">
played after 25/04/36</t>
        </r>
      </text>
    </comment>
    <comment ref="AZ254" authorId="0" shapeId="0" xr:uid="{7DE0654C-45D7-4024-8FC2-A169C38D33EA}">
      <text>
        <r>
          <rPr>
            <b/>
            <sz val="9"/>
            <color indexed="81"/>
            <rFont val="Tahoma"/>
            <family val="2"/>
          </rPr>
          <t>rxl:</t>
        </r>
        <r>
          <rPr>
            <sz val="9"/>
            <color indexed="81"/>
            <rFont val="Tahoma"/>
            <family val="2"/>
          </rPr>
          <t xml:space="preserve">
p-p on 07/12/35 - fog</t>
        </r>
      </text>
    </comment>
    <comment ref="GM254" authorId="0" shapeId="0" xr:uid="{0151D14D-2678-4EBE-852F-BC4DC8A29AD3}">
      <text>
        <r>
          <rPr>
            <b/>
            <sz val="9"/>
            <color indexed="81"/>
            <rFont val="Tahoma"/>
            <family val="2"/>
          </rPr>
          <t>rxl:</t>
        </r>
        <r>
          <rPr>
            <sz val="9"/>
            <color indexed="81"/>
            <rFont val="Tahoma"/>
            <family val="2"/>
          </rPr>
          <t xml:space="preserve">
unless Hayes v T&amp;M was 5-0 not 5-1??</t>
        </r>
      </text>
    </comment>
    <comment ref="N255" authorId="0" shapeId="0" xr:uid="{87FB0036-A570-4925-BA07-00DE7032A8E7}">
      <text>
        <r>
          <rPr>
            <b/>
            <sz val="9"/>
            <color indexed="81"/>
            <rFont val="Tahoma"/>
            <family val="2"/>
          </rPr>
          <t>rxl:</t>
        </r>
        <r>
          <rPr>
            <sz val="9"/>
            <color indexed="81"/>
            <rFont val="Tahoma"/>
            <family val="2"/>
          </rPr>
          <t xml:space="preserve">
Chelmsford played with ten men throughout</t>
        </r>
      </text>
    </comment>
    <comment ref="V255" authorId="0" shapeId="0" xr:uid="{94AAF377-D06C-4549-B83E-717BFB3859B3}">
      <text>
        <r>
          <rPr>
            <b/>
            <sz val="9"/>
            <color indexed="81"/>
            <rFont val="Tahoma"/>
            <family val="2"/>
          </rPr>
          <t>rxl:</t>
        </r>
        <r>
          <rPr>
            <sz val="9"/>
            <color indexed="81"/>
            <rFont val="Tahoma"/>
            <family val="2"/>
          </rPr>
          <t xml:space="preserve">
calculated score of 3-0 tallies for both clubs - However, table tracking suggests 3-1 - this appears to be corrected the following week so it's likely the result was reporte as 3-1 before being corrected to 3-0. Check!</t>
        </r>
      </text>
    </comment>
    <comment ref="AV255" authorId="0" shapeId="0" xr:uid="{BAFBB9E3-A708-45DB-82F9-E3E97E431EEB}">
      <text>
        <r>
          <rPr>
            <b/>
            <sz val="9"/>
            <color indexed="81"/>
            <rFont val="Tahoma"/>
            <family val="2"/>
          </rPr>
          <t>rx</t>
        </r>
        <r>
          <rPr>
            <sz val="9"/>
            <color indexed="81"/>
            <rFont val="Tahoma"/>
            <family val="2"/>
          </rPr>
          <t xml:space="preserve">
played after 13/04/36 and before 25/04/36 - not 18/04/36</t>
        </r>
      </text>
    </comment>
    <comment ref="BD255" authorId="0" shapeId="0" xr:uid="{2892112F-DF7A-4F42-9D2D-5C9CB5CD9365}">
      <text>
        <r>
          <rPr>
            <b/>
            <sz val="9"/>
            <color indexed="81"/>
            <rFont val="Tahoma"/>
            <family val="2"/>
          </rPr>
          <t>rxl:</t>
        </r>
        <r>
          <rPr>
            <sz val="9"/>
            <color indexed="81"/>
            <rFont val="Tahoma"/>
            <family val="2"/>
          </rPr>
          <t xml:space="preserve">
originally scheduled for 14/12/35</t>
        </r>
      </text>
    </comment>
    <comment ref="GR255" authorId="0" shapeId="0" xr:uid="{40CA7C49-4835-455F-A755-F5BCE09178FA}">
      <text>
        <r>
          <rPr>
            <b/>
            <sz val="9"/>
            <color indexed="81"/>
            <rFont val="Tahoma"/>
            <family val="2"/>
          </rPr>
          <t>rxl:</t>
        </r>
        <r>
          <rPr>
            <sz val="9"/>
            <color indexed="81"/>
            <rFont val="Tahoma"/>
            <family val="2"/>
          </rPr>
          <t xml:space="preserve">
I only have 9-4</t>
        </r>
      </text>
    </comment>
    <comment ref="M256" authorId="0" shapeId="0" xr:uid="{E9B29C91-5F71-4626-8862-0B2608AEC613}">
      <text>
        <r>
          <rPr>
            <b/>
            <sz val="9"/>
            <color indexed="81"/>
            <rFont val="Tahoma"/>
            <family val="2"/>
          </rPr>
          <t>rxl:</t>
        </r>
        <r>
          <rPr>
            <sz val="9"/>
            <color indexed="81"/>
            <rFont val="Tahoma"/>
            <family val="2"/>
          </rPr>
          <t xml:space="preserve">
calculated score</t>
        </r>
      </text>
    </comment>
    <comment ref="O256" authorId="0" shapeId="0" xr:uid="{523EDFAE-A944-4ECD-AFEF-E6092D78A269}">
      <text>
        <r>
          <rPr>
            <b/>
            <sz val="9"/>
            <color indexed="81"/>
            <rFont val="Tahoma"/>
            <family val="2"/>
          </rPr>
          <t>rxl:</t>
        </r>
        <r>
          <rPr>
            <sz val="9"/>
            <color indexed="81"/>
            <rFont val="Tahoma"/>
            <family val="2"/>
          </rPr>
          <t xml:space="preserve">
both matches were played at Dagenham</t>
        </r>
      </text>
    </comment>
    <comment ref="AM256" authorId="0" shapeId="0" xr:uid="{11E6CDD6-BBB1-4CEA-8DBF-C73F77A9DD34}">
      <text>
        <r>
          <rPr>
            <b/>
            <sz val="9"/>
            <color indexed="81"/>
            <rFont val="Tahoma"/>
            <family val="2"/>
          </rPr>
          <t>rxl:</t>
        </r>
        <r>
          <rPr>
            <sz val="9"/>
            <color indexed="81"/>
            <rFont val="Tahoma"/>
            <family val="2"/>
          </rPr>
          <t xml:space="preserve">
played after 13/04/36 and before or on 25/04/36 - not 18/04/36</t>
        </r>
      </text>
    </comment>
    <comment ref="AO256" authorId="0" shapeId="0" xr:uid="{F6F8B671-E067-4DB9-AD5E-A62EE821DFB0}">
      <text>
        <r>
          <rPr>
            <b/>
            <sz val="9"/>
            <color indexed="81"/>
            <rFont val="Tahoma"/>
            <family val="2"/>
          </rPr>
          <t>rxl:</t>
        </r>
        <r>
          <rPr>
            <sz val="9"/>
            <color indexed="81"/>
            <rFont val="Tahoma"/>
            <family val="2"/>
          </rPr>
          <t xml:space="preserve">
both matches were played at Dagenham</t>
        </r>
      </text>
    </comment>
    <comment ref="AY256" authorId="0" shapeId="0" xr:uid="{69E17ABB-1010-4DF9-9DD8-531E16567BC5}">
      <text>
        <r>
          <rPr>
            <b/>
            <sz val="9"/>
            <color indexed="81"/>
            <rFont val="Tahoma"/>
            <family val="2"/>
          </rPr>
          <t>rxl:</t>
        </r>
        <r>
          <rPr>
            <sz val="9"/>
            <color indexed="81"/>
            <rFont val="Tahoma"/>
            <family val="2"/>
          </rPr>
          <t xml:space="preserve">
originally scheduled for 25/01/36 but moved back or p-p</t>
        </r>
      </text>
    </comment>
    <comment ref="M257" authorId="0" shapeId="0" xr:uid="{98801BB8-7BD3-4EF8-BB26-B8414B9E29EC}">
      <text>
        <r>
          <rPr>
            <b/>
            <sz val="9"/>
            <color indexed="81"/>
            <rFont val="Tahoma"/>
            <family val="2"/>
          </rPr>
          <t>rxl:</t>
        </r>
        <r>
          <rPr>
            <sz val="9"/>
            <color indexed="81"/>
            <rFont val="Tahoma"/>
            <family val="2"/>
          </rPr>
          <t xml:space="preserve">
referred to wrongly as Tillings 1-2 Briggs in Hendon &amp; Finchley Times</t>
        </r>
      </text>
    </comment>
    <comment ref="Q257" authorId="0" shapeId="0" xr:uid="{6231BC42-5BDC-4942-8652-7B3A71B75240}">
      <text>
        <r>
          <rPr>
            <b/>
            <sz val="9"/>
            <color indexed="81"/>
            <rFont val="Tahoma"/>
            <family val="2"/>
          </rPr>
          <t>rxl:</t>
        </r>
        <r>
          <rPr>
            <sz val="9"/>
            <color indexed="81"/>
            <rFont val="Tahoma"/>
            <family val="2"/>
          </rPr>
          <t xml:space="preserve">
abandoned after 22 minutes for fog on 15/02/36 with the score 0-0 - calculated score</t>
        </r>
      </text>
    </comment>
    <comment ref="AB257" authorId="0" shapeId="0" xr:uid="{3E2E3979-165C-4F6B-95FF-1CD96C93C157}">
      <text>
        <r>
          <rPr>
            <b/>
            <sz val="9"/>
            <color indexed="81"/>
            <rFont val="Tahoma"/>
            <family val="2"/>
          </rPr>
          <t>rxl:</t>
        </r>
        <r>
          <rPr>
            <sz val="9"/>
            <color indexed="81"/>
            <rFont val="Tahoma"/>
            <family val="2"/>
          </rPr>
          <t xml:space="preserve">
double header at Tilbury who drew the first match 1-1 and the second match 0-0</t>
        </r>
      </text>
    </comment>
    <comment ref="AQ257" authorId="0" shapeId="0" xr:uid="{A5BB9F88-39FF-4CC4-B3E0-A6A2636C8965}">
      <text>
        <r>
          <rPr>
            <b/>
            <sz val="9"/>
            <color indexed="81"/>
            <rFont val="Tahoma"/>
            <family val="2"/>
          </rPr>
          <t>rxl:</t>
        </r>
        <r>
          <rPr>
            <sz val="9"/>
            <color indexed="81"/>
            <rFont val="Tahoma"/>
            <family val="2"/>
          </rPr>
          <t xml:space="preserve">
abandoned after 22 minutes for fog on 15/02/36 with the score 0-0
 - played after 25/04/36</t>
        </r>
      </text>
    </comment>
    <comment ref="AR257" authorId="0" shapeId="0" xr:uid="{3844643C-0A66-4FB8-9C89-B5740FC2FCCF}">
      <text>
        <r>
          <rPr>
            <b/>
            <sz val="9"/>
            <color indexed="81"/>
            <rFont val="Tahoma"/>
            <family val="2"/>
          </rPr>
          <t>rxl:</t>
        </r>
        <r>
          <rPr>
            <sz val="9"/>
            <color indexed="81"/>
            <rFont val="Tahoma"/>
            <family val="2"/>
          </rPr>
          <t xml:space="preserve">
played after 13/04/36</t>
        </r>
      </text>
    </comment>
    <comment ref="AS257" authorId="0" shapeId="0" xr:uid="{B1834CF8-61EC-42E3-8992-98BD7C802FCF}">
      <text>
        <r>
          <rPr>
            <b/>
            <sz val="9"/>
            <color indexed="81"/>
            <rFont val="Tahoma"/>
            <family val="2"/>
          </rPr>
          <t>rxl:</t>
        </r>
        <r>
          <rPr>
            <sz val="9"/>
            <color indexed="81"/>
            <rFont val="Tahoma"/>
            <family val="2"/>
          </rPr>
          <t xml:space="preserve">
p-p on 07/12/35 - fog</t>
        </r>
      </text>
    </comment>
    <comment ref="BB257" authorId="0" shapeId="0" xr:uid="{846F5259-15DE-471B-8EAA-8A1AD4BC769F}">
      <text>
        <r>
          <rPr>
            <b/>
            <sz val="9"/>
            <color indexed="81"/>
            <rFont val="Tahoma"/>
            <family val="2"/>
          </rPr>
          <t>rxl:</t>
        </r>
        <r>
          <rPr>
            <sz val="9"/>
            <color indexed="81"/>
            <rFont val="Tahoma"/>
            <family val="2"/>
          </rPr>
          <t xml:space="preserve">
double header at Tilbury who drew the first match 1-1 and the second match 0-0</t>
        </r>
      </text>
    </comment>
    <comment ref="N258" authorId="0" shapeId="0" xr:uid="{7A60E802-C1B9-40A7-A3E5-9B7451545719}">
      <text>
        <r>
          <rPr>
            <b/>
            <sz val="9"/>
            <color indexed="81"/>
            <rFont val="Tahoma"/>
            <family val="2"/>
          </rPr>
          <t>rxl:</t>
        </r>
        <r>
          <rPr>
            <sz val="9"/>
            <color indexed="81"/>
            <rFont val="Tahoma"/>
            <family val="2"/>
          </rPr>
          <t xml:space="preserve">
wrongly advised by Hendon &amp; Finchley Times as 0-0</t>
        </r>
      </text>
    </comment>
    <comment ref="O258" authorId="0" shapeId="0" xr:uid="{4E7914CE-B234-41F8-AFBF-A7AF8C248A65}">
      <text>
        <r>
          <rPr>
            <b/>
            <sz val="9"/>
            <color indexed="81"/>
            <rFont val="Tahoma"/>
            <family val="2"/>
          </rPr>
          <t>rxl:</t>
        </r>
        <r>
          <rPr>
            <sz val="9"/>
            <color indexed="81"/>
            <rFont val="Tahoma"/>
            <family val="2"/>
          </rPr>
          <t xml:space="preserve">
calculated score</t>
        </r>
      </text>
    </comment>
    <comment ref="Q258" authorId="0" shapeId="0" xr:uid="{A7DA48B5-3E6F-4AFD-9090-6C364E5E8D7A}">
      <text>
        <r>
          <rPr>
            <b/>
            <sz val="9"/>
            <color indexed="81"/>
            <rFont val="Tahoma"/>
            <family val="2"/>
          </rPr>
          <t>rxl:</t>
        </r>
        <r>
          <rPr>
            <sz val="9"/>
            <color indexed="81"/>
            <rFont val="Tahoma"/>
            <family val="2"/>
          </rPr>
          <t xml:space="preserve">
calculated score</t>
        </r>
      </text>
    </comment>
    <comment ref="AB258" authorId="0" shapeId="0" xr:uid="{0EBE9163-5D02-46FA-959F-ED65ED294556}">
      <text>
        <r>
          <rPr>
            <b/>
            <sz val="9"/>
            <color indexed="81"/>
            <rFont val="Tahoma"/>
            <family val="2"/>
          </rPr>
          <t>rxl:</t>
        </r>
        <r>
          <rPr>
            <sz val="9"/>
            <color indexed="81"/>
            <rFont val="Tahoma"/>
            <family val="2"/>
          </rPr>
          <t xml:space="preserve">
calculated score</t>
        </r>
      </text>
    </comment>
    <comment ref="AO258" authorId="0" shapeId="0" xr:uid="{ED02DDFF-C476-41B5-8A4B-374474EE09F6}">
      <text>
        <r>
          <rPr>
            <b/>
            <sz val="9"/>
            <color indexed="81"/>
            <rFont val="Tahoma"/>
            <family val="2"/>
          </rPr>
          <t>rxl:</t>
        </r>
        <r>
          <rPr>
            <sz val="9"/>
            <color indexed="81"/>
            <rFont val="Tahoma"/>
            <family val="2"/>
          </rPr>
          <t xml:space="preserve">
p-p for fog on 15/02/36
 - played after 25/04/36</t>
        </r>
      </text>
    </comment>
    <comment ref="AP258" authorId="1" shapeId="0" xr:uid="{1DADAA56-8056-4473-9388-8B5C6C84C918}">
      <text>
        <r>
          <rPr>
            <b/>
            <sz val="9"/>
            <color indexed="81"/>
            <rFont val="Tahoma"/>
            <family val="2"/>
          </rPr>
          <t>Richard Lambert:</t>
        </r>
        <r>
          <rPr>
            <sz val="9"/>
            <color indexed="81"/>
            <rFont val="Tahoma"/>
            <family val="2"/>
          </rPr>
          <t xml:space="preserve">
k.o. after the first team home match</t>
        </r>
      </text>
    </comment>
    <comment ref="AQ258" authorId="0" shapeId="0" xr:uid="{79789BBB-532D-409B-9A42-545C39DB7B72}">
      <text>
        <r>
          <rPr>
            <b/>
            <sz val="9"/>
            <color indexed="81"/>
            <rFont val="Tahoma"/>
            <family val="2"/>
          </rPr>
          <t>rxl:</t>
        </r>
        <r>
          <rPr>
            <sz val="9"/>
            <color indexed="81"/>
            <rFont val="Tahoma"/>
            <family val="2"/>
          </rPr>
          <t xml:space="preserve">
appears to have been played after the first team match </t>
        </r>
      </text>
    </comment>
    <comment ref="AT258" authorId="0" shapeId="0" xr:uid="{1F57B576-E3A9-4318-B987-BA23E89A40D3}">
      <text>
        <r>
          <rPr>
            <b/>
            <sz val="9"/>
            <color indexed="81"/>
            <rFont val="Tahoma"/>
            <family val="2"/>
          </rPr>
          <t>rxl:</t>
        </r>
        <r>
          <rPr>
            <sz val="9"/>
            <color indexed="81"/>
            <rFont val="Tahoma"/>
            <family val="2"/>
          </rPr>
          <t xml:space="preserve">
originally scheduled for 30/11/35 but moved back</t>
        </r>
      </text>
    </comment>
    <comment ref="AY258" authorId="0" shapeId="0" xr:uid="{3AE54B1C-4A30-4286-8C52-9E9A43B9127D}">
      <text>
        <r>
          <rPr>
            <b/>
            <sz val="9"/>
            <color indexed="81"/>
            <rFont val="Tahoma"/>
            <family val="2"/>
          </rPr>
          <t>rxl:</t>
        </r>
        <r>
          <rPr>
            <sz val="9"/>
            <color indexed="81"/>
            <rFont val="Tahoma"/>
            <family val="2"/>
          </rPr>
          <t xml:space="preserve">
to be played at Venner Sports home ground in Morden</t>
        </r>
      </text>
    </comment>
    <comment ref="BB258" authorId="0" shapeId="0" xr:uid="{09979793-9186-4947-952B-9EBA03C7CF4D}">
      <text>
        <r>
          <rPr>
            <b/>
            <sz val="9"/>
            <color indexed="81"/>
            <rFont val="Tahoma"/>
            <family val="2"/>
          </rPr>
          <t>rxl:</t>
        </r>
        <r>
          <rPr>
            <sz val="9"/>
            <color indexed="81"/>
            <rFont val="Tahoma"/>
            <family val="2"/>
          </rPr>
          <t xml:space="preserve">
this match was almost certainly played on 26/12/35 and table tracking indicates it was won 4-1 by Venner Sports. Just awaiting confirmation. It could have been played at any time between 14/12 and 28/12 but wasn't on either Saturday or Christmas Day, so Boxing Day looks like the only alternative.</t>
        </r>
      </text>
    </comment>
    <comment ref="BD258" authorId="0" shapeId="0" xr:uid="{3DA1009E-5D9F-4B8F-A250-FE375D3AC1CF}">
      <text>
        <r>
          <rPr>
            <b/>
            <sz val="9"/>
            <color indexed="81"/>
            <rFont val="Tahoma"/>
            <family val="2"/>
          </rPr>
          <t>rxl:</t>
        </r>
        <r>
          <rPr>
            <sz val="9"/>
            <color indexed="81"/>
            <rFont val="Tahoma"/>
            <family val="2"/>
          </rPr>
          <t xml:space="preserve">
5.30 k.o. at Sandy Lane</t>
        </r>
      </text>
    </comment>
    <comment ref="GU258" authorId="0" shapeId="0" xr:uid="{C1330DE1-B86F-4816-919D-10E8CC9B098A}">
      <text>
        <r>
          <rPr>
            <b/>
            <sz val="9"/>
            <color indexed="81"/>
            <rFont val="Tahoma"/>
            <family val="2"/>
          </rPr>
          <t>rxl:</t>
        </r>
        <r>
          <rPr>
            <sz val="9"/>
            <color indexed="81"/>
            <rFont val="Tahoma"/>
            <family val="2"/>
          </rPr>
          <t xml:space="preserve">
corrected from 16/11/35</t>
        </r>
      </text>
    </comment>
    <comment ref="X259" authorId="0" shapeId="0" xr:uid="{50BDE589-19B3-471A-8124-86B9B9917A30}">
      <text>
        <r>
          <rPr>
            <b/>
            <sz val="9"/>
            <color indexed="81"/>
            <rFont val="Tahoma"/>
            <family val="2"/>
          </rPr>
          <t>rxl:</t>
        </r>
        <r>
          <rPr>
            <sz val="9"/>
            <color indexed="81"/>
            <rFont val="Tahoma"/>
            <family val="2"/>
          </rPr>
          <t xml:space="preserve">
calculated score</t>
        </r>
      </text>
    </comment>
    <comment ref="AX259" authorId="0" shapeId="0" xr:uid="{61F578E6-B9DF-439F-97D0-883B30D3445B}">
      <text>
        <r>
          <rPr>
            <b/>
            <sz val="9"/>
            <color indexed="81"/>
            <rFont val="Tahoma"/>
            <family val="2"/>
          </rPr>
          <t>rxl:</t>
        </r>
        <r>
          <rPr>
            <sz val="9"/>
            <color indexed="81"/>
            <rFont val="Tahoma"/>
            <family val="2"/>
          </rPr>
          <t xml:space="preserve">
this match was played on either Good Friday 10/04/36 or Easter Monday 13/04/36 and resulted in a 1-0 win for UGB based on table tracking.</t>
        </r>
      </text>
    </comment>
    <comment ref="GM259" authorId="0" shapeId="0" xr:uid="{B1257FEA-40BF-4BE8-9CB7-5713AF9D5204}">
      <text>
        <r>
          <rPr>
            <b/>
            <sz val="9"/>
            <color indexed="81"/>
            <rFont val="Tahoma"/>
            <family val="2"/>
          </rPr>
          <t>rxl:</t>
        </r>
        <r>
          <rPr>
            <sz val="9"/>
            <color indexed="81"/>
            <rFont val="Tahoma"/>
            <family val="2"/>
          </rPr>
          <t xml:space="preserve">
unless Hayes v T&amp;M was 5-0 not 5-1??</t>
        </r>
      </text>
    </comment>
    <comment ref="U260" authorId="0" shapeId="0" xr:uid="{CA2559FE-1054-4963-98E2-5594AE0E3A94}">
      <text>
        <r>
          <rPr>
            <b/>
            <sz val="9"/>
            <color indexed="81"/>
            <rFont val="Tahoma"/>
            <family val="2"/>
          </rPr>
          <t>rxl:</t>
        </r>
        <r>
          <rPr>
            <sz val="9"/>
            <color indexed="81"/>
            <rFont val="Tahoma"/>
            <family val="2"/>
          </rPr>
          <t xml:space="preserve">
calculated score</t>
        </r>
      </text>
    </comment>
    <comment ref="Y260" authorId="0" shapeId="0" xr:uid="{884E550A-6682-4598-87FC-EAFA4EBE14B7}">
      <text>
        <r>
          <rPr>
            <b/>
            <sz val="9"/>
            <color indexed="81"/>
            <rFont val="Tahoma"/>
            <family val="2"/>
          </rPr>
          <t>rxl:</t>
        </r>
        <r>
          <rPr>
            <sz val="9"/>
            <color indexed="81"/>
            <rFont val="Tahoma"/>
            <family val="2"/>
          </rPr>
          <t xml:space="preserve">
double header at Tilbury who drew the first match 1-1 and the second match 0-0</t>
        </r>
      </text>
    </comment>
    <comment ref="AA260" authorId="0" shapeId="0" xr:uid="{AC266A21-E1F1-420A-9FF7-5459983E4E66}">
      <text>
        <r>
          <rPr>
            <b/>
            <sz val="9"/>
            <color indexed="81"/>
            <rFont val="Tahoma"/>
            <family val="2"/>
          </rPr>
          <t>rxl:</t>
        </r>
        <r>
          <rPr>
            <sz val="9"/>
            <color indexed="81"/>
            <rFont val="Tahoma"/>
            <family val="2"/>
          </rPr>
          <t xml:space="preserve">
calculated score</t>
        </r>
      </text>
    </comment>
    <comment ref="AU260" authorId="0" shapeId="0" xr:uid="{64570572-C555-4902-AA31-C88563C9D96B}">
      <text>
        <r>
          <rPr>
            <b/>
            <sz val="9"/>
            <color indexed="81"/>
            <rFont val="Tahoma"/>
            <family val="2"/>
          </rPr>
          <t>rxl:</t>
        </r>
        <r>
          <rPr>
            <sz val="9"/>
            <color indexed="81"/>
            <rFont val="Tahoma"/>
            <family val="2"/>
          </rPr>
          <t xml:space="preserve">
p-p for fog on 15/02/36 -
 played after 13/04/36 and before 25/04/36 - not 18/04/36</t>
        </r>
      </text>
    </comment>
    <comment ref="AY260" authorId="0" shapeId="0" xr:uid="{7308D06E-5F68-41F8-8321-F8485738B470}">
      <text>
        <r>
          <rPr>
            <b/>
            <sz val="9"/>
            <color indexed="81"/>
            <rFont val="Tahoma"/>
            <family val="2"/>
          </rPr>
          <t>rxl:</t>
        </r>
        <r>
          <rPr>
            <sz val="9"/>
            <color indexed="81"/>
            <rFont val="Tahoma"/>
            <family val="2"/>
          </rPr>
          <t xml:space="preserve">
double header at Tilbury who drew the first match 1-1 and the second match 0-0</t>
        </r>
      </text>
    </comment>
    <comment ref="BA260" authorId="0" shapeId="0" xr:uid="{6C2CB029-EFFF-4A15-97BB-34E81BA0596A}">
      <text>
        <r>
          <rPr>
            <b/>
            <sz val="9"/>
            <color indexed="81"/>
            <rFont val="Tahoma"/>
            <family val="2"/>
          </rPr>
          <t>rxl:</t>
        </r>
        <r>
          <rPr>
            <sz val="9"/>
            <color indexed="81"/>
            <rFont val="Tahoma"/>
            <family val="2"/>
          </rPr>
          <t xml:space="preserve">
played after 13/04/36</t>
        </r>
      </text>
    </comment>
    <comment ref="R261" authorId="0" shapeId="0" xr:uid="{E8999C63-AA43-49F8-AE04-CEA2CC870C8D}">
      <text>
        <r>
          <rPr>
            <b/>
            <sz val="9"/>
            <color indexed="81"/>
            <rFont val="Tahoma"/>
            <family val="2"/>
          </rPr>
          <t>rxl:</t>
        </r>
        <r>
          <rPr>
            <sz val="9"/>
            <color indexed="81"/>
            <rFont val="Tahoma"/>
            <family val="2"/>
          </rPr>
          <t xml:space="preserve">
I have two confirmations of 5-1 but Table tracking for both clubs indicates the result is 5-2. No report or reference to either Christmas match in Hendon &amp; Finchley Times. Check!</t>
        </r>
      </text>
    </comment>
    <comment ref="V261" authorId="0" shapeId="0" xr:uid="{3A736201-7D3B-4E2F-97A0-3625A59DE15C}">
      <text>
        <r>
          <rPr>
            <b/>
            <sz val="9"/>
            <color indexed="81"/>
            <rFont val="Tahoma"/>
            <family val="2"/>
          </rPr>
          <t>rxl:</t>
        </r>
        <r>
          <rPr>
            <sz val="9"/>
            <color indexed="81"/>
            <rFont val="Tahoma"/>
            <family val="2"/>
          </rPr>
          <t xml:space="preserve">
Times says 3-2 but Observer says 6-2 which tallies better. Then Hendon &amp; Finchley Times says 8-2 and Grays &amp; Tilbury Gazette also advises this which now tallies perfectly.</t>
        </r>
      </text>
    </comment>
    <comment ref="AA261" authorId="0" shapeId="0" xr:uid="{D33F287E-5417-4544-8C6D-19FEE7993501}">
      <text>
        <r>
          <rPr>
            <b/>
            <sz val="9"/>
            <color indexed="81"/>
            <rFont val="Tahoma"/>
            <family val="2"/>
          </rPr>
          <t>rxl:</t>
        </r>
        <r>
          <rPr>
            <sz val="9"/>
            <color indexed="81"/>
            <rFont val="Tahoma"/>
            <family val="2"/>
          </rPr>
          <t xml:space="preserve">
calculated score</t>
        </r>
      </text>
    </comment>
    <comment ref="AN261" authorId="0" shapeId="0" xr:uid="{AB1E86B4-1ECC-444B-89B7-8451E9FB675C}">
      <text>
        <r>
          <rPr>
            <b/>
            <sz val="9"/>
            <color indexed="81"/>
            <rFont val="Tahoma"/>
            <family val="2"/>
          </rPr>
          <t>rxl:</t>
        </r>
        <r>
          <rPr>
            <sz val="9"/>
            <color indexed="81"/>
            <rFont val="Tahoma"/>
            <family val="2"/>
          </rPr>
          <t xml:space="preserve">
p-p for fog on 15/02/36</t>
        </r>
      </text>
    </comment>
    <comment ref="AW261" authorId="0" shapeId="0" xr:uid="{A3D86AE8-778B-4D98-A82A-66C90E83B8CD}">
      <text>
        <r>
          <rPr>
            <b/>
            <sz val="9"/>
            <color indexed="81"/>
            <rFont val="Tahoma"/>
            <family val="2"/>
          </rPr>
          <t>rxl:</t>
        </r>
        <r>
          <rPr>
            <sz val="9"/>
            <color indexed="81"/>
            <rFont val="Tahoma"/>
            <family val="2"/>
          </rPr>
          <t xml:space="preserve">
originally scheduled for 07/12/35</t>
        </r>
      </text>
    </comment>
    <comment ref="BA261" authorId="0" shapeId="0" xr:uid="{886122FB-928E-4591-BB37-46114CF0AF24}">
      <text>
        <r>
          <rPr>
            <b/>
            <sz val="9"/>
            <color indexed="81"/>
            <rFont val="Tahoma"/>
            <family val="2"/>
          </rPr>
          <t>rx</t>
        </r>
        <r>
          <rPr>
            <sz val="9"/>
            <color indexed="81"/>
            <rFont val="Tahoma"/>
            <family val="2"/>
          </rPr>
          <t xml:space="preserve">
played after 13/04/36 and before 25/04/36 - not 18/04/36</t>
        </r>
      </text>
    </comment>
    <comment ref="AN262" authorId="0" shapeId="0" xr:uid="{9AC61F72-964E-4731-B71E-99B40713ACBB}">
      <text>
        <r>
          <rPr>
            <b/>
            <sz val="9"/>
            <color indexed="81"/>
            <rFont val="Tahoma"/>
            <family val="2"/>
          </rPr>
          <t>rxl:</t>
        </r>
        <r>
          <rPr>
            <sz val="9"/>
            <color indexed="81"/>
            <rFont val="Tahoma"/>
            <family val="2"/>
          </rPr>
          <t xml:space="preserve">
abandoned after 40 minutes for fog on 7/12/35 with Chelmsford leading 5-0. Was this replayed or did the result stand?</t>
        </r>
      </text>
    </comment>
    <comment ref="AX262" authorId="0" shapeId="0" xr:uid="{610EA0E1-709A-4D3D-9468-D6D1BD25E052}">
      <text>
        <r>
          <rPr>
            <b/>
            <sz val="9"/>
            <color indexed="81"/>
            <rFont val="Tahoma"/>
            <family val="2"/>
          </rPr>
          <t>rxl:</t>
        </r>
        <r>
          <rPr>
            <sz val="9"/>
            <color indexed="81"/>
            <rFont val="Tahoma"/>
            <family val="2"/>
          </rPr>
          <t xml:space="preserve">
originally scheduled for 23/11/35</t>
        </r>
      </text>
    </comment>
    <comment ref="AY262" authorId="0" shapeId="0" xr:uid="{6A1DF7D4-4058-487F-8D67-669A6E70D72D}">
      <text>
        <r>
          <rPr>
            <b/>
            <sz val="9"/>
            <color indexed="81"/>
            <rFont val="Tahoma"/>
            <family val="2"/>
          </rPr>
          <t>rxl:</t>
        </r>
        <r>
          <rPr>
            <sz val="9"/>
            <color indexed="81"/>
            <rFont val="Tahoma"/>
            <family val="2"/>
          </rPr>
          <t xml:space="preserve">
originally scheduled for 08/02/36 but not played</t>
        </r>
      </text>
    </comment>
    <comment ref="GP262" authorId="0" shapeId="0" xr:uid="{F8E8E940-36A3-4BB7-8A16-A22E99FCFF50}">
      <text>
        <r>
          <rPr>
            <b/>
            <sz val="9"/>
            <color indexed="81"/>
            <rFont val="Tahoma"/>
            <family val="2"/>
          </rPr>
          <t>rxl:</t>
        </r>
        <r>
          <rPr>
            <sz val="9"/>
            <color indexed="81"/>
            <rFont val="Tahoma"/>
            <family val="2"/>
          </rPr>
          <t xml:space="preserve">
unless WP v Fin was 5-2 not 5-1??</t>
        </r>
      </text>
    </comment>
    <comment ref="GR262" authorId="0" shapeId="0" xr:uid="{86345EBB-8958-4E40-B8F3-6BDF77078D4A}">
      <text>
        <r>
          <rPr>
            <b/>
            <sz val="9"/>
            <color indexed="81"/>
            <rFont val="Tahoma"/>
            <family val="2"/>
          </rPr>
          <t>rxl:</t>
        </r>
        <r>
          <rPr>
            <sz val="9"/>
            <color indexed="81"/>
            <rFont val="Tahoma"/>
            <family val="2"/>
          </rPr>
          <t xml:space="preserve">
I only have 9-4</t>
        </r>
      </text>
    </comment>
    <comment ref="GC267" authorId="1" shapeId="0" xr:uid="{EE182912-E99E-4461-8A0C-A64A72B01F12}">
      <text>
        <r>
          <rPr>
            <b/>
            <sz val="9"/>
            <color indexed="81"/>
            <rFont val="Tahoma"/>
            <family val="2"/>
          </rPr>
          <t>Richard Lambert:</t>
        </r>
        <r>
          <rPr>
            <sz val="9"/>
            <color indexed="81"/>
            <rFont val="Tahoma"/>
            <family val="2"/>
          </rPr>
          <t xml:space="preserve">
originally at Lavender Avenue before moving to play at the Battersea Grammar School in Burntwood Lane, Wandsworth Common with occasional reference to Tamworth Lane also being used - they return to Kings College, Lavender Avenue before the end of the season</t>
        </r>
      </text>
    </comment>
    <comment ref="S268" authorId="1" shapeId="0" xr:uid="{2B0A7FCF-0F5F-4A1B-B427-A62E2B8E93D4}">
      <text>
        <r>
          <rPr>
            <b/>
            <sz val="9"/>
            <color indexed="81"/>
            <rFont val="Tahoma"/>
            <family val="2"/>
          </rPr>
          <t>Richard Lambert:</t>
        </r>
        <r>
          <rPr>
            <sz val="9"/>
            <color indexed="81"/>
            <rFont val="Tahoma"/>
            <family val="2"/>
          </rPr>
          <t xml:space="preserve">
PCM played for 10 minutes with 8 men</t>
        </r>
      </text>
    </comment>
    <comment ref="AU268" authorId="0" shapeId="0" xr:uid="{DB95C81D-3596-40E4-B867-9ED4A15AB421}">
      <text>
        <r>
          <rPr>
            <b/>
            <sz val="9"/>
            <color indexed="81"/>
            <rFont val="Tahoma"/>
            <family val="2"/>
          </rPr>
          <t>rxl:</t>
        </r>
        <r>
          <rPr>
            <sz val="9"/>
            <color indexed="81"/>
            <rFont val="Tahoma"/>
            <family val="2"/>
          </rPr>
          <t xml:space="preserve">
p-p on 20/11/43</t>
        </r>
      </text>
    </comment>
    <comment ref="P269" authorId="0" shapeId="0" xr:uid="{2793E98A-C2E5-4FDE-B446-7E1103B11189}">
      <text>
        <r>
          <rPr>
            <b/>
            <sz val="9"/>
            <color indexed="81"/>
            <rFont val="Tahoma"/>
            <family val="2"/>
          </rPr>
          <t>rxl:</t>
        </r>
        <r>
          <rPr>
            <sz val="9"/>
            <color indexed="81"/>
            <rFont val="Tahoma"/>
            <family val="2"/>
          </rPr>
          <t xml:space="preserve">
table tracking indicates 2-1 to Benhams</t>
        </r>
      </text>
    </comment>
    <comment ref="Q269" authorId="1" shapeId="0" xr:uid="{19FE6F2E-C7DD-4E72-83C2-315ACE151415}">
      <text>
        <r>
          <rPr>
            <b/>
            <sz val="9"/>
            <color indexed="81"/>
            <rFont val="Tahoma"/>
            <family val="2"/>
          </rPr>
          <t>Richard Lambert:</t>
        </r>
        <r>
          <rPr>
            <sz val="9"/>
            <color indexed="81"/>
            <rFont val="Tahoma"/>
            <family val="2"/>
          </rPr>
          <t xml:space="preserve">
Frinton play with ten men for 35 minutes</t>
        </r>
      </text>
    </comment>
    <comment ref="T269" authorId="0" shapeId="0" xr:uid="{AE0A9934-A67F-4493-88D4-CBDF994FDD41}">
      <text>
        <r>
          <rPr>
            <b/>
            <sz val="9"/>
            <color indexed="81"/>
            <rFont val="Tahoma"/>
            <family val="2"/>
          </rPr>
          <t>rxl:</t>
        </r>
        <r>
          <rPr>
            <sz val="9"/>
            <color indexed="81"/>
            <rFont val="Tahoma"/>
            <family val="2"/>
          </rPr>
          <t xml:space="preserve">
 table tracking advises a 3-0 win for Sutton United</t>
        </r>
      </text>
    </comment>
    <comment ref="U269" authorId="0" shapeId="0" xr:uid="{CB901E07-A97B-43B6-BCE9-A983A4D92B5E}">
      <text>
        <r>
          <rPr>
            <b/>
            <sz val="9"/>
            <color indexed="81"/>
            <rFont val="Tahoma"/>
            <family val="2"/>
          </rPr>
          <t>rxl:</t>
        </r>
        <r>
          <rPr>
            <sz val="9"/>
            <color indexed="81"/>
            <rFont val="Tahoma"/>
            <family val="2"/>
          </rPr>
          <t xml:space="preserve">
table tracking  indicates a 2-1 win for Benhams</t>
        </r>
      </text>
    </comment>
    <comment ref="AP269" authorId="0" shapeId="0" xr:uid="{06C84C6E-5614-4A77-8661-82BAAD9D84B1}">
      <text>
        <r>
          <rPr>
            <b/>
            <sz val="9"/>
            <color indexed="81"/>
            <rFont val="Tahoma"/>
            <family val="2"/>
          </rPr>
          <t>rxl:</t>
        </r>
        <r>
          <rPr>
            <sz val="9"/>
            <color indexed="81"/>
            <rFont val="Tahoma"/>
            <family val="2"/>
          </rPr>
          <t xml:space="preserve">
after 04/12/43 and before or on 01/01/44 - table tracking indicates that Benhams won 2-1</t>
        </r>
      </text>
    </comment>
    <comment ref="AT269" authorId="0" shapeId="0" xr:uid="{A366E0B5-AD2D-4A2D-B42F-9E8351B72F5D}">
      <text>
        <r>
          <rPr>
            <b/>
            <sz val="9"/>
            <color indexed="81"/>
            <rFont val="Tahoma"/>
            <family val="2"/>
          </rPr>
          <t>rxl:</t>
        </r>
        <r>
          <rPr>
            <sz val="9"/>
            <color indexed="81"/>
            <rFont val="Tahoma"/>
            <family val="2"/>
          </rPr>
          <t xml:space="preserve">
match played on 08/01/44, or 15/01/44 or 29/01/44 - table tracking advises a 3-0 win for Sutton United</t>
        </r>
      </text>
    </comment>
    <comment ref="AU269" authorId="0" shapeId="0" xr:uid="{D0F2D0E2-C198-4CBA-ACFB-CA36F886FAEC}">
      <text>
        <r>
          <rPr>
            <b/>
            <sz val="9"/>
            <color indexed="81"/>
            <rFont val="Tahoma"/>
            <family val="2"/>
          </rPr>
          <t>rxl:</t>
        </r>
        <r>
          <rPr>
            <sz val="9"/>
            <color indexed="81"/>
            <rFont val="Tahoma"/>
            <family val="2"/>
          </rPr>
          <t xml:space="preserve">
fixture date of 19/02/44 is agreed by table tracking.  Just awaiting confirmation - this indicates a 2-1 win for Benhams</t>
        </r>
      </text>
    </comment>
    <comment ref="N270" authorId="0" shapeId="0" xr:uid="{A1E6FAB9-8976-4254-8656-D8807EE6F4D7}">
      <text>
        <r>
          <rPr>
            <b/>
            <sz val="9"/>
            <color indexed="81"/>
            <rFont val="Tahoma"/>
            <family val="2"/>
          </rPr>
          <t>rxl:</t>
        </r>
        <r>
          <rPr>
            <sz val="9"/>
            <color indexed="81"/>
            <rFont val="Tahoma"/>
            <family val="2"/>
          </rPr>
          <t xml:space="preserve">
calculated score</t>
        </r>
      </text>
    </comment>
    <comment ref="S270" authorId="0" shapeId="0" xr:uid="{7A877E27-7912-4BF7-93F3-A39F8ED69D20}">
      <text>
        <r>
          <rPr>
            <b/>
            <sz val="9"/>
            <color indexed="81"/>
            <rFont val="Tahoma"/>
            <family val="2"/>
          </rPr>
          <t>rxl:</t>
        </r>
        <r>
          <rPr>
            <sz val="9"/>
            <color indexed="81"/>
            <rFont val="Tahoma"/>
            <family val="2"/>
          </rPr>
          <t xml:space="preserve">
calculated score</t>
        </r>
      </text>
    </comment>
    <comment ref="AN270" authorId="0" shapeId="0" xr:uid="{06B2E406-6117-4F94-98AD-4DC6A108FAC6}">
      <text>
        <r>
          <rPr>
            <b/>
            <sz val="9"/>
            <color indexed="81"/>
            <rFont val="Tahoma"/>
            <family val="2"/>
          </rPr>
          <t>rxl:</t>
        </r>
        <r>
          <rPr>
            <sz val="9"/>
            <color indexed="81"/>
            <rFont val="Tahoma"/>
            <family val="2"/>
          </rPr>
          <t xml:space="preserve">
between 11/12/43 and 1/1/44 - table tracking indicates that Benhams won 3-0</t>
        </r>
      </text>
    </comment>
    <comment ref="AP270" authorId="0" shapeId="0" xr:uid="{92C6C383-2ADF-4BA3-B9C6-8DDC32A67E4E}">
      <text>
        <r>
          <rPr>
            <b/>
            <sz val="9"/>
            <color indexed="81"/>
            <rFont val="Tahoma"/>
            <family val="2"/>
          </rPr>
          <t>rxl:</t>
        </r>
        <r>
          <rPr>
            <sz val="9"/>
            <color indexed="81"/>
            <rFont val="Tahoma"/>
            <family val="2"/>
          </rPr>
          <t xml:space="preserve">
p-p on 15/01/44 - poor weather</t>
        </r>
      </text>
    </comment>
    <comment ref="AR270" authorId="0" shapeId="0" xr:uid="{186FDE17-CC8B-41AE-879D-216C372AF882}">
      <text>
        <r>
          <rPr>
            <b/>
            <sz val="9"/>
            <color indexed="81"/>
            <rFont val="Tahoma"/>
            <family val="2"/>
          </rPr>
          <t>rxl:</t>
        </r>
        <r>
          <rPr>
            <sz val="9"/>
            <color indexed="81"/>
            <rFont val="Tahoma"/>
            <family val="2"/>
          </rPr>
          <t xml:space="preserve">
after 15/4 if played at all</t>
        </r>
      </text>
    </comment>
    <comment ref="Q271" authorId="1" shapeId="0" xr:uid="{DED5288B-DD59-418F-9192-514F927BA6F5}">
      <text>
        <r>
          <rPr>
            <b/>
            <sz val="9"/>
            <color indexed="81"/>
            <rFont val="Tahoma"/>
            <family val="2"/>
          </rPr>
          <t>Richard Lambert:</t>
        </r>
        <r>
          <rPr>
            <sz val="9"/>
            <color indexed="81"/>
            <rFont val="Tahoma"/>
            <family val="2"/>
          </rPr>
          <t xml:space="preserve">
Frinton loan two players Gore and Munday to Fairlight and both play well in Frinton's 2-1 defeat!</t>
        </r>
      </text>
    </comment>
    <comment ref="S271" authorId="0" shapeId="0" xr:uid="{211E069D-A2C1-4CD3-AB6E-4D6A7C68B08F}">
      <text>
        <r>
          <rPr>
            <b/>
            <sz val="9"/>
            <color indexed="81"/>
            <rFont val="Tahoma"/>
            <family val="2"/>
          </rPr>
          <t>rxl:</t>
        </r>
        <r>
          <rPr>
            <sz val="9"/>
            <color indexed="81"/>
            <rFont val="Tahoma"/>
            <family val="2"/>
          </rPr>
          <t xml:space="preserve">
table tracking indicates 4-0 to Fairlight</t>
        </r>
      </text>
    </comment>
    <comment ref="AO271" authorId="1" shapeId="0" xr:uid="{67020044-C3BB-47BD-AF16-78480ECEDCB9}">
      <text>
        <r>
          <rPr>
            <b/>
            <sz val="9"/>
            <color indexed="81"/>
            <rFont val="Tahoma"/>
            <family val="2"/>
          </rPr>
          <t>Richard Lambert:</t>
        </r>
        <r>
          <rPr>
            <sz val="9"/>
            <color indexed="81"/>
            <rFont val="Tahoma"/>
            <family val="2"/>
          </rPr>
          <t xml:space="preserve">
originally scheduled at Tamworth Lane on 27/11/43 but moved back a week to 04/12/43 but Epsom couldn't get a full team up so they played the match as a friendly with the score 2-1 to Fairlight</t>
        </r>
      </text>
    </comment>
    <comment ref="AQ271" authorId="1" shapeId="0" xr:uid="{EDB3C1C5-350A-4449-8329-118B3D222D28}">
      <text>
        <r>
          <rPr>
            <b/>
            <sz val="9"/>
            <color indexed="81"/>
            <rFont val="Tahoma"/>
            <family val="2"/>
          </rPr>
          <t>Richard Lambert:</t>
        </r>
        <r>
          <rPr>
            <sz val="9"/>
            <color indexed="81"/>
            <rFont val="Tahoma"/>
            <family val="2"/>
          </rPr>
          <t xml:space="preserve">
p-p on 11/03/44 as Fairlight have a Surrey Cup tie</t>
        </r>
      </text>
    </comment>
    <comment ref="AR271" authorId="1" shapeId="0" xr:uid="{A62217E7-BA7C-48FD-A6EE-8E140CBFA7AD}">
      <text>
        <r>
          <rPr>
            <b/>
            <sz val="9"/>
            <color indexed="81"/>
            <rFont val="Tahoma"/>
            <family val="2"/>
          </rPr>
          <t>Richard Lambert:</t>
        </r>
        <r>
          <rPr>
            <sz val="9"/>
            <color indexed="81"/>
            <rFont val="Tahoma"/>
            <family val="2"/>
          </rPr>
          <t xml:space="preserve">
moved back from 30/10/43</t>
        </r>
      </text>
    </comment>
    <comment ref="AS271" authorId="0" shapeId="0" xr:uid="{734B1BF2-199C-4866-BFAD-89FE1EF5A2F6}">
      <text>
        <r>
          <rPr>
            <b/>
            <sz val="9"/>
            <color indexed="81"/>
            <rFont val="Tahoma"/>
            <family val="2"/>
          </rPr>
          <t>rxl:</t>
        </r>
        <r>
          <rPr>
            <sz val="9"/>
            <color indexed="81"/>
            <rFont val="Tahoma"/>
            <family val="2"/>
          </rPr>
          <t xml:space="preserve">
match played on 09/10/43 or 23/10/43 - table tracking advises a 4-0 win for Fairlight Athletic</t>
        </r>
      </text>
    </comment>
    <comment ref="AU271" authorId="0" shapeId="0" xr:uid="{3250F62B-8B2A-4190-A588-1549F904C89B}">
      <text>
        <r>
          <rPr>
            <b/>
            <sz val="9"/>
            <color indexed="81"/>
            <rFont val="Tahoma"/>
            <family val="2"/>
          </rPr>
          <t>rxl:</t>
        </r>
        <r>
          <rPr>
            <sz val="9"/>
            <color indexed="81"/>
            <rFont val="Tahoma"/>
            <family val="2"/>
          </rPr>
          <t xml:space="preserve">
moved back from 26/02/44 as Fairlight had a League Cup tie. Played on 18/03/44 at the Wandgas Ground</t>
        </r>
      </text>
    </comment>
    <comment ref="N272" authorId="0" shapeId="0" xr:uid="{7E7E1FBB-2470-4D3D-926A-D1F8306A6676}">
      <text>
        <r>
          <rPr>
            <b/>
            <sz val="9"/>
            <color indexed="81"/>
            <rFont val="Tahoma"/>
            <family val="2"/>
          </rPr>
          <t>rxl:</t>
        </r>
        <r>
          <rPr>
            <sz val="9"/>
            <color indexed="81"/>
            <rFont val="Tahoma"/>
            <family val="2"/>
          </rPr>
          <t xml:space="preserve">
table tracking indicates a 0-0 draw</t>
        </r>
      </text>
    </comment>
    <comment ref="T272" authorId="0" shapeId="0" xr:uid="{517E49C7-311F-4CC8-8FF7-8FE4394CDCA7}">
      <text>
        <r>
          <rPr>
            <b/>
            <sz val="9"/>
            <color indexed="81"/>
            <rFont val="Tahoma"/>
            <family val="2"/>
          </rPr>
          <t>rxl:</t>
        </r>
        <r>
          <rPr>
            <sz val="9"/>
            <color indexed="81"/>
            <rFont val="Tahoma"/>
            <family val="2"/>
          </rPr>
          <t xml:space="preserve">
this match was played at Gander Green Lane</t>
        </r>
      </text>
    </comment>
    <comment ref="AN272" authorId="1" shapeId="0" xr:uid="{551EDC8F-BDFC-458F-83BE-D290C29871CE}">
      <text>
        <r>
          <rPr>
            <b/>
            <sz val="9"/>
            <color indexed="81"/>
            <rFont val="Tahoma"/>
            <family val="2"/>
          </rPr>
          <t>Richard Lambert:</t>
        </r>
        <r>
          <rPr>
            <sz val="9"/>
            <color indexed="81"/>
            <rFont val="Tahoma"/>
            <family val="2"/>
          </rPr>
          <t xml:space="preserve">
Mitcham News and Mercury advises this fixture in the paper dated 26/02/43 for the next day but the venue had not been confirmed - no result appeared the following week so maybe p-p but table tracking suggests it was played and finished 0-0 as each team has an extra draw in their column. </t>
        </r>
      </text>
    </comment>
    <comment ref="AR272" authorId="1" shapeId="0" xr:uid="{1D07FF14-B1D8-42F1-B9B9-AEE0D9008320}">
      <text>
        <r>
          <rPr>
            <b/>
            <sz val="9"/>
            <color indexed="81"/>
            <rFont val="Tahoma"/>
            <family val="2"/>
          </rPr>
          <t>Richard Lambert:</t>
        </r>
        <r>
          <rPr>
            <sz val="9"/>
            <color indexed="81"/>
            <rFont val="Tahoma"/>
            <family val="2"/>
          </rPr>
          <t xml:space="preserve">
p-p on 20/11/43 - poor weather - rearranged for 08/01/44 but moved back as Parnall couldn't raise a side</t>
        </r>
      </text>
    </comment>
    <comment ref="AT272" authorId="0" shapeId="0" xr:uid="{43F814D7-2D3A-47E9-8266-C415780FBE01}">
      <text>
        <r>
          <rPr>
            <b/>
            <sz val="9"/>
            <color indexed="81"/>
            <rFont val="Tahoma"/>
            <family val="2"/>
          </rPr>
          <t>rxl:</t>
        </r>
        <r>
          <rPr>
            <sz val="9"/>
            <color indexed="81"/>
            <rFont val="Tahoma"/>
            <family val="2"/>
          </rPr>
          <t xml:space="preserve">
originaally scheduled for 18/03/44 but moved back as Sutton have a Surrey Cup tie and Frinton hosted Parnall Aircraft instead - this match was played at Gander Green Lane on 06/05/44</t>
        </r>
      </text>
    </comment>
    <comment ref="P273" authorId="1" shapeId="0" xr:uid="{2597F9D6-0ADC-4ED7-8D14-B2EFA073A5F4}">
      <text>
        <r>
          <rPr>
            <b/>
            <sz val="9"/>
            <color indexed="81"/>
            <rFont val="Tahoma"/>
            <family val="2"/>
          </rPr>
          <t>Richard Lambert:</t>
        </r>
        <r>
          <rPr>
            <sz val="9"/>
            <color indexed="81"/>
            <rFont val="Tahoma"/>
            <family val="2"/>
          </rPr>
          <t xml:space="preserve">
Fairlight played with 9 men for the first 25 minutes</t>
        </r>
      </text>
    </comment>
    <comment ref="T273" authorId="1" shapeId="0" xr:uid="{54DD4432-560F-423F-B894-8D770B7A7348}">
      <text>
        <r>
          <rPr>
            <b/>
            <sz val="9"/>
            <color indexed="81"/>
            <rFont val="Tahoma"/>
            <family val="2"/>
          </rPr>
          <t>Richard Lambert:</t>
        </r>
        <r>
          <rPr>
            <sz val="9"/>
            <color indexed="81"/>
            <rFont val="Tahoma"/>
            <family val="2"/>
          </rPr>
          <t xml:space="preserve">
scorers provided</t>
        </r>
      </text>
    </comment>
    <comment ref="P274" authorId="1" shapeId="0" xr:uid="{9D44D1EB-0FAB-45FF-ACA3-C8BA075E98DD}">
      <text>
        <r>
          <rPr>
            <b/>
            <sz val="9"/>
            <color indexed="81"/>
            <rFont val="Tahoma"/>
            <family val="2"/>
          </rPr>
          <t>Richard Lambert:</t>
        </r>
        <r>
          <rPr>
            <sz val="9"/>
            <color indexed="81"/>
            <rFont val="Tahoma"/>
            <family val="2"/>
          </rPr>
          <t xml:space="preserve">
Fairlight played with ten men throughout</t>
        </r>
      </text>
    </comment>
    <comment ref="AU274" authorId="0" shapeId="0" xr:uid="{41F79596-C71B-4CEF-943F-58E9E0F589AF}">
      <text>
        <r>
          <rPr>
            <b/>
            <sz val="9"/>
            <color indexed="81"/>
            <rFont val="Tahoma"/>
            <family val="2"/>
          </rPr>
          <t>rxl:</t>
        </r>
        <r>
          <rPr>
            <sz val="9"/>
            <color indexed="81"/>
            <rFont val="Tahoma"/>
            <family val="2"/>
          </rPr>
          <t xml:space="preserve">
fixture to be played at Sandy Lane</t>
        </r>
      </text>
    </comment>
    <comment ref="R275" authorId="0" shapeId="0" xr:uid="{706EB38D-8A8D-4ECA-B31E-EDEE146DACF1}">
      <text>
        <r>
          <rPr>
            <b/>
            <sz val="9"/>
            <color indexed="81"/>
            <rFont val="Tahoma"/>
            <family val="2"/>
          </rPr>
          <t>rxl:</t>
        </r>
        <r>
          <rPr>
            <sz val="9"/>
            <color indexed="81"/>
            <rFont val="Tahoma"/>
            <family val="2"/>
          </rPr>
          <t xml:space="preserve">
probably played at Sutton but not totally clear yet - fixtures may be the other way around</t>
        </r>
      </text>
    </comment>
    <comment ref="AS275" authorId="1" shapeId="0" xr:uid="{9630D61A-8783-4553-8CFB-BFA461555B89}">
      <text>
        <r>
          <rPr>
            <b/>
            <sz val="9"/>
            <color indexed="81"/>
            <rFont val="Tahoma"/>
            <family val="2"/>
          </rPr>
          <t>Richard Lambert:</t>
        </r>
        <r>
          <rPr>
            <sz val="9"/>
            <color indexed="81"/>
            <rFont val="Tahoma"/>
            <family val="2"/>
          </rPr>
          <t xml:space="preserve">
this match was played on the Sunday according to the Surrey County Herald</t>
        </r>
      </text>
    </comment>
    <comment ref="M276" authorId="0" shapeId="0" xr:uid="{5765A6FA-0EE0-4AB7-B338-117366C90BB8}">
      <text>
        <r>
          <rPr>
            <b/>
            <sz val="9"/>
            <color indexed="81"/>
            <rFont val="Tahoma"/>
            <family val="2"/>
          </rPr>
          <t>rxl:</t>
        </r>
        <r>
          <rPr>
            <sz val="9"/>
            <color indexed="81"/>
            <rFont val="Tahoma"/>
            <family val="2"/>
          </rPr>
          <t xml:space="preserve">
this match was played as a league match and a League Cup semi-final</t>
        </r>
      </text>
    </comment>
    <comment ref="R276" authorId="0" shapeId="0" xr:uid="{3223A340-BF94-41CA-B49C-04F1AF33FD10}">
      <text>
        <r>
          <rPr>
            <b/>
            <sz val="9"/>
            <color indexed="81"/>
            <rFont val="Tahoma"/>
            <family val="2"/>
          </rPr>
          <t>rxl:</t>
        </r>
        <r>
          <rPr>
            <sz val="9"/>
            <color indexed="81"/>
            <rFont val="Tahoma"/>
            <family val="2"/>
          </rPr>
          <t xml:space="preserve">
table tracking indicates a 3-1 win for T&amp;M</t>
        </r>
      </text>
    </comment>
    <comment ref="AM276" authorId="0" shapeId="0" xr:uid="{A675A990-3CC3-4B59-A8AE-E923318FE18F}">
      <text>
        <r>
          <rPr>
            <b/>
            <sz val="9"/>
            <color indexed="81"/>
            <rFont val="Tahoma"/>
            <family val="2"/>
          </rPr>
          <t>rxl:</t>
        </r>
        <r>
          <rPr>
            <sz val="9"/>
            <color indexed="81"/>
            <rFont val="Tahoma"/>
            <family val="2"/>
          </rPr>
          <t xml:space="preserve">
this match was played as a league match and a League Cup semi-final</t>
        </r>
      </text>
    </comment>
    <comment ref="AO276" authorId="0" shapeId="0" xr:uid="{E9E9EC7C-CD1A-4088-AF87-C1849EE4787B}">
      <text>
        <r>
          <rPr>
            <b/>
            <sz val="9"/>
            <color indexed="81"/>
            <rFont val="Tahoma"/>
            <family val="2"/>
          </rPr>
          <t>rxl:</t>
        </r>
        <r>
          <rPr>
            <sz val="9"/>
            <color indexed="81"/>
            <rFont val="Tahoma"/>
            <family val="2"/>
          </rPr>
          <t xml:space="preserve">
this match was also the League Cup Final as well as a League match!</t>
        </r>
      </text>
    </comment>
    <comment ref="AQ276" authorId="0" shapeId="0" xr:uid="{2F7E783E-7108-4E52-A775-534E63A6D7D6}">
      <text>
        <r>
          <rPr>
            <b/>
            <sz val="9"/>
            <color indexed="81"/>
            <rFont val="Tahoma"/>
            <family val="2"/>
          </rPr>
          <t>rxl:</t>
        </r>
        <r>
          <rPr>
            <sz val="9"/>
            <color indexed="81"/>
            <rFont val="Tahoma"/>
            <family val="2"/>
          </rPr>
          <t xml:space="preserve">
p-p on 15/01/44 - poor weather</t>
        </r>
      </text>
    </comment>
    <comment ref="AR276" authorId="0" shapeId="0" xr:uid="{A9265A3E-1391-4264-8E74-FEA13094101C}">
      <text>
        <r>
          <rPr>
            <b/>
            <sz val="9"/>
            <color indexed="81"/>
            <rFont val="Tahoma"/>
            <family val="2"/>
          </rPr>
          <t>rxl:</t>
        </r>
        <r>
          <rPr>
            <sz val="9"/>
            <color indexed="81"/>
            <rFont val="Tahoma"/>
            <family val="2"/>
          </rPr>
          <t xml:space="preserve">
fixture date of 05/02/44 is agreed by table tracking.  Just awaiting confirmation - this indicates a 3-1 win for T&amp;M</t>
        </r>
      </text>
    </comment>
    <comment ref="N280" authorId="0" shapeId="0" xr:uid="{4525821C-5A9F-42F2-9B1A-23465F9BBEFF}">
      <text>
        <r>
          <rPr>
            <b/>
            <sz val="9"/>
            <color indexed="81"/>
            <rFont val="Tahoma"/>
            <family val="2"/>
          </rPr>
          <t>rxl:</t>
        </r>
        <r>
          <rPr>
            <sz val="9"/>
            <color indexed="81"/>
            <rFont val="Tahoma"/>
            <family val="2"/>
          </rPr>
          <t xml:space="preserve">
return league match was played at Benhams</t>
        </r>
      </text>
    </comment>
    <comment ref="Q280" authorId="0" shapeId="0" xr:uid="{4B3F6A23-4630-41BF-BC97-45B54FD1F0F2}">
      <text>
        <r>
          <rPr>
            <b/>
            <sz val="9"/>
            <color indexed="81"/>
            <rFont val="Tahoma"/>
            <family val="2"/>
          </rPr>
          <t>rxl:</t>
        </r>
        <r>
          <rPr>
            <sz val="9"/>
            <color indexed="81"/>
            <rFont val="Tahoma"/>
            <family val="2"/>
          </rPr>
          <t xml:space="preserve">
Marzick played with nine men throughout</t>
        </r>
      </text>
    </comment>
    <comment ref="S280" authorId="1" shapeId="0" xr:uid="{B2DBF2AE-2F99-48AB-88F6-B9ED3C5C2544}">
      <text>
        <r>
          <rPr>
            <b/>
            <sz val="9"/>
            <color indexed="81"/>
            <rFont val="Tahoma"/>
            <family val="2"/>
          </rPr>
          <t>Richard Lambert:</t>
        </r>
        <r>
          <rPr>
            <sz val="9"/>
            <color indexed="81"/>
            <rFont val="Tahoma"/>
            <family val="2"/>
          </rPr>
          <t xml:space="preserve">
Phillips were two players short "for a period"</t>
        </r>
      </text>
    </comment>
    <comment ref="AN280" authorId="0" shapeId="0" xr:uid="{463C0C6D-3008-40F1-A9BB-219662C79225}">
      <text>
        <r>
          <rPr>
            <b/>
            <sz val="9"/>
            <color indexed="81"/>
            <rFont val="Tahoma"/>
            <family val="2"/>
          </rPr>
          <t>rxl:</t>
        </r>
        <r>
          <rPr>
            <sz val="9"/>
            <color indexed="81"/>
            <rFont val="Tahoma"/>
            <family val="2"/>
          </rPr>
          <t xml:space="preserve">
return league match was played at Benhams</t>
        </r>
      </text>
    </comment>
    <comment ref="M281" authorId="0" shapeId="0" xr:uid="{A7B1B6A7-AB42-4511-B5EC-7FB174AB072B}">
      <text>
        <r>
          <rPr>
            <b/>
            <sz val="9"/>
            <color indexed="81"/>
            <rFont val="Tahoma"/>
            <family val="2"/>
          </rPr>
          <t>rxl:</t>
        </r>
        <r>
          <rPr>
            <sz val="9"/>
            <color indexed="81"/>
            <rFont val="Tahoma"/>
            <family val="2"/>
          </rPr>
          <t xml:space="preserve">
both teams played with nine men!</t>
        </r>
      </text>
    </comment>
    <comment ref="AO281" authorId="0" shapeId="0" xr:uid="{0DE2F64F-9CCA-4EE7-86F9-71330777CDFF}">
      <text>
        <r>
          <rPr>
            <b/>
            <sz val="9"/>
            <color indexed="81"/>
            <rFont val="Tahoma"/>
            <family val="2"/>
          </rPr>
          <t>rxl:</t>
        </r>
        <r>
          <rPr>
            <sz val="9"/>
            <color indexed="81"/>
            <rFont val="Tahoma"/>
            <family val="2"/>
          </rPr>
          <t xml:space="preserve">
played in December 1944 but not 23/12/44</t>
        </r>
      </text>
    </comment>
    <comment ref="N282" authorId="0" shapeId="0" xr:uid="{11FA4FF2-F962-4330-B55F-A94400BF4234}">
      <text>
        <r>
          <rPr>
            <b/>
            <sz val="9"/>
            <color indexed="81"/>
            <rFont val="Tahoma"/>
            <family val="2"/>
          </rPr>
          <t>rxl:</t>
        </r>
        <r>
          <rPr>
            <sz val="9"/>
            <color indexed="81"/>
            <rFont val="Tahoma"/>
            <family val="2"/>
          </rPr>
          <t xml:space="preserve">
table tracking indicates a3-1 win for Benhams</t>
        </r>
      </text>
    </comment>
    <comment ref="T282" authorId="0" shapeId="0" xr:uid="{6934B974-47D8-4CEA-AEBA-CF459FB60E47}">
      <text>
        <r>
          <rPr>
            <b/>
            <sz val="9"/>
            <color indexed="81"/>
            <rFont val="Tahoma"/>
            <family val="2"/>
          </rPr>
          <t>rxl:</t>
        </r>
        <r>
          <rPr>
            <sz val="9"/>
            <color indexed="81"/>
            <rFont val="Tahoma"/>
            <family val="2"/>
          </rPr>
          <t xml:space="preserve">
table tracking indicates a 6-3 win for Epsom Town</t>
        </r>
      </text>
    </comment>
    <comment ref="U282" authorId="0" shapeId="0" xr:uid="{D2061277-0CA7-4FBE-AB42-D007A64C7017}">
      <text>
        <r>
          <rPr>
            <b/>
            <sz val="9"/>
            <color indexed="81"/>
            <rFont val="Tahoma"/>
            <family val="2"/>
          </rPr>
          <t>rxl:</t>
        </r>
        <r>
          <rPr>
            <sz val="9"/>
            <color indexed="81"/>
            <rFont val="Tahoma"/>
            <family val="2"/>
          </rPr>
          <t xml:space="preserve">
this game was won by Epsom - score unknown</t>
        </r>
      </text>
    </comment>
    <comment ref="AN282" authorId="0" shapeId="0" xr:uid="{A608056A-E31F-4807-A117-77AAF7A52E56}">
      <text>
        <r>
          <rPr>
            <b/>
            <sz val="9"/>
            <color indexed="81"/>
            <rFont val="Tahoma"/>
            <family val="2"/>
          </rPr>
          <t>rxl:</t>
        </r>
        <r>
          <rPr>
            <sz val="9"/>
            <color indexed="81"/>
            <rFont val="Tahoma"/>
            <family val="2"/>
          </rPr>
          <t xml:space="preserve">
match played on 31/03/44 just awaiting confirmation - table tracking indicates a 3-1 win for Benhams</t>
        </r>
      </text>
    </comment>
    <comment ref="AT282" authorId="0" shapeId="0" xr:uid="{1836B19E-AB30-4C58-AC63-8D76D9677240}">
      <text>
        <r>
          <rPr>
            <b/>
            <sz val="9"/>
            <color indexed="81"/>
            <rFont val="Tahoma"/>
            <family val="2"/>
          </rPr>
          <t>rxl:</t>
        </r>
        <r>
          <rPr>
            <sz val="9"/>
            <color indexed="81"/>
            <rFont val="Tahoma"/>
            <family val="2"/>
          </rPr>
          <t xml:space="preserve">
match played on either 30/09/44, 07/10/44 or 14/10/44 - table tracking indicates a 6-3 win for Epsom Town</t>
        </r>
      </text>
    </comment>
    <comment ref="N283" authorId="0" shapeId="0" xr:uid="{68A158D4-5ECB-4F02-A20F-42B6F5845C0E}">
      <text>
        <r>
          <rPr>
            <b/>
            <sz val="9"/>
            <color indexed="81"/>
            <rFont val="Tahoma"/>
            <family val="2"/>
          </rPr>
          <t>rxl:</t>
        </r>
        <r>
          <rPr>
            <sz val="9"/>
            <color indexed="81"/>
            <rFont val="Tahoma"/>
            <family val="2"/>
          </rPr>
          <t xml:space="preserve">
table tracking indicates a 5-2 win for Frinton Rovers</t>
        </r>
      </text>
    </comment>
    <comment ref="AN283" authorId="0" shapeId="0" xr:uid="{1C6D8B0A-BB0C-416D-9946-32CBCE87B76F}">
      <text>
        <r>
          <rPr>
            <b/>
            <sz val="9"/>
            <color indexed="81"/>
            <rFont val="Tahoma"/>
            <family val="2"/>
          </rPr>
          <t>rxl:</t>
        </r>
        <r>
          <rPr>
            <sz val="9"/>
            <color indexed="81"/>
            <rFont val="Tahoma"/>
            <family val="2"/>
          </rPr>
          <t xml:space="preserve">
match not played on 30/12/44 and Frinton hosted Phillips instead
- match played on either 10/02/45 or 17/02/45 - table tracking indicates a 5-2 win for Frinton Rovers</t>
        </r>
      </text>
    </comment>
    <comment ref="AV283" authorId="1" shapeId="0" xr:uid="{6EBC1DAD-C608-4E6B-B3A2-B3F29F2DC2CC}">
      <text>
        <r>
          <rPr>
            <b/>
            <sz val="9"/>
            <color indexed="81"/>
            <rFont val="Tahoma"/>
            <family val="2"/>
          </rPr>
          <t>Richard Lambert:</t>
        </r>
        <r>
          <rPr>
            <sz val="9"/>
            <color indexed="81"/>
            <rFont val="Tahoma"/>
            <family val="2"/>
          </rPr>
          <t xml:space="preserve">
originally scheduled for 11/11/44 but T&amp;M had a London Junior Cup tie</t>
        </r>
      </text>
    </comment>
    <comment ref="O284" authorId="0" shapeId="0" xr:uid="{BEB0E837-5157-475B-9522-0D82980C6D7B}">
      <text>
        <r>
          <rPr>
            <b/>
            <sz val="9"/>
            <color indexed="81"/>
            <rFont val="Tahoma"/>
            <family val="2"/>
          </rPr>
          <t>rxl:</t>
        </r>
        <r>
          <rPr>
            <sz val="9"/>
            <color indexed="81"/>
            <rFont val="Tahoma"/>
            <family val="2"/>
          </rPr>
          <t xml:space="preserve">
calculated score</t>
        </r>
      </text>
    </comment>
    <comment ref="U284" authorId="0" shapeId="0" xr:uid="{AA9CDB16-ACD7-4225-87E3-A955612073AA}">
      <text>
        <r>
          <rPr>
            <b/>
            <sz val="9"/>
            <color indexed="81"/>
            <rFont val="Tahoma"/>
            <family val="2"/>
          </rPr>
          <t>rxl:</t>
        </r>
        <r>
          <rPr>
            <sz val="9"/>
            <color indexed="81"/>
            <rFont val="Tahoma"/>
            <family val="2"/>
          </rPr>
          <t xml:space="preserve">
table tracking indicates that this result was 1-5 to Sutton United despite the report I may have seen which said 1-4. Check!</t>
        </r>
      </text>
    </comment>
    <comment ref="V284" authorId="0" shapeId="0" xr:uid="{40C73B04-CEB4-4FF8-8C0E-61B9365EA57B}">
      <text>
        <r>
          <rPr>
            <b/>
            <sz val="9"/>
            <color indexed="81"/>
            <rFont val="Tahoma"/>
            <family val="2"/>
          </rPr>
          <t>rxl:</t>
        </r>
        <r>
          <rPr>
            <sz val="9"/>
            <color indexed="81"/>
            <rFont val="Tahoma"/>
            <family val="2"/>
          </rPr>
          <t xml:space="preserve">
match never played</t>
        </r>
      </text>
    </comment>
    <comment ref="AV284" authorId="0" shapeId="0" xr:uid="{902F2838-4D06-44DF-8F6A-38D42E07549B}">
      <text>
        <r>
          <rPr>
            <b/>
            <sz val="9"/>
            <color indexed="81"/>
            <rFont val="Tahoma"/>
            <family val="2"/>
          </rPr>
          <t>rxl:</t>
        </r>
        <r>
          <rPr>
            <sz val="9"/>
            <color indexed="81"/>
            <rFont val="Tahoma"/>
            <family val="2"/>
          </rPr>
          <t xml:space="preserve">
p-p on 24/02/45 as first team needed the ground for a London Senior Cup tie
 - match never played</t>
        </r>
      </text>
    </comment>
    <comment ref="M285" authorId="0" shapeId="0" xr:uid="{5A5F2410-7539-4154-B531-8E3C1EDD9962}">
      <text>
        <r>
          <rPr>
            <b/>
            <sz val="9"/>
            <color indexed="81"/>
            <rFont val="Tahoma"/>
            <family val="2"/>
          </rPr>
          <t>rxl:</t>
        </r>
        <r>
          <rPr>
            <sz val="9"/>
            <color indexed="81"/>
            <rFont val="Tahoma"/>
            <family val="2"/>
          </rPr>
          <t xml:space="preserve">
table tracking indicates a 5-5 draw!</t>
        </r>
      </text>
    </comment>
    <comment ref="Q285" authorId="0" shapeId="0" xr:uid="{745E8E5F-CB16-4FFD-870C-976E00F2A621}">
      <text>
        <r>
          <rPr>
            <b/>
            <sz val="9"/>
            <color indexed="81"/>
            <rFont val="Tahoma"/>
            <family val="2"/>
          </rPr>
          <t>rxl:</t>
        </r>
        <r>
          <rPr>
            <sz val="9"/>
            <color indexed="81"/>
            <rFont val="Tahoma"/>
            <family val="2"/>
          </rPr>
          <t xml:space="preserve">
table tracking indicates a 2-1 win for Marzick</t>
        </r>
      </text>
    </comment>
    <comment ref="V285" authorId="0" shapeId="0" xr:uid="{2840616D-8095-4ACA-8DBD-0D955269A0FE}">
      <text>
        <r>
          <rPr>
            <b/>
            <sz val="9"/>
            <color indexed="81"/>
            <rFont val="Tahoma"/>
            <family val="2"/>
          </rPr>
          <t>rxl:</t>
        </r>
        <r>
          <rPr>
            <sz val="9"/>
            <color indexed="81"/>
            <rFont val="Tahoma"/>
            <family val="2"/>
          </rPr>
          <t xml:space="preserve">
this match doubled as a League Cup tie</t>
        </r>
      </text>
    </comment>
    <comment ref="AM285" authorId="0" shapeId="0" xr:uid="{61F69CCD-1EE9-477D-A45D-3FCB913E8E81}">
      <text>
        <r>
          <rPr>
            <b/>
            <sz val="9"/>
            <color indexed="81"/>
            <rFont val="Tahoma"/>
            <family val="2"/>
          </rPr>
          <t>rxl:</t>
        </r>
        <r>
          <rPr>
            <sz val="9"/>
            <color indexed="81"/>
            <rFont val="Tahoma"/>
            <family val="2"/>
          </rPr>
          <t xml:space="preserve">
played after 07/04/45 and before or on Monday 23/04/45  but not 14/04/45 or 21/04/45 - table tracking indicates a 5-5 draw!</t>
        </r>
      </text>
    </comment>
    <comment ref="AQ285" authorId="0" shapeId="0" xr:uid="{0341842D-F2F4-4AE0-94D8-3CBAE233A277}">
      <text>
        <r>
          <rPr>
            <b/>
            <sz val="9"/>
            <color indexed="81"/>
            <rFont val="Tahoma"/>
            <family val="2"/>
          </rPr>
          <t>rxl:</t>
        </r>
        <r>
          <rPr>
            <sz val="9"/>
            <color indexed="81"/>
            <rFont val="Tahoma"/>
            <family val="2"/>
          </rPr>
          <t xml:space="preserve">
match played on either 10/02/45 or 17/02/45 - table tracking indicates a 2-1 win for Marzick</t>
        </r>
      </text>
    </comment>
    <comment ref="AV285" authorId="0" shapeId="0" xr:uid="{1AB7A326-0B23-42E4-BB9A-C77E6E9062CA}">
      <text>
        <r>
          <rPr>
            <b/>
            <sz val="9"/>
            <color indexed="81"/>
            <rFont val="Tahoma"/>
            <family val="2"/>
          </rPr>
          <t>rxl:</t>
        </r>
        <r>
          <rPr>
            <sz val="9"/>
            <color indexed="81"/>
            <rFont val="Tahoma"/>
            <family val="2"/>
          </rPr>
          <t xml:space="preserve">
this match doubled as a League Cup tie</t>
        </r>
      </text>
    </comment>
    <comment ref="U286" authorId="0" shapeId="0" xr:uid="{50DC3C56-DEC1-45CF-B12F-252D72FA4560}">
      <text>
        <r>
          <rPr>
            <b/>
            <sz val="9"/>
            <color indexed="81"/>
            <rFont val="Tahoma"/>
            <family val="2"/>
          </rPr>
          <t>rxl:</t>
        </r>
        <r>
          <rPr>
            <sz val="9"/>
            <color indexed="81"/>
            <rFont val="Tahoma"/>
            <family val="2"/>
          </rPr>
          <t xml:space="preserve">
probable score - sutton scored 3 definitel</t>
        </r>
      </text>
    </comment>
    <comment ref="V286" authorId="0" shapeId="0" xr:uid="{5F809EAC-6690-48E3-9174-2E7E60324383}">
      <text>
        <r>
          <rPr>
            <b/>
            <sz val="9"/>
            <color indexed="81"/>
            <rFont val="Tahoma"/>
            <family val="2"/>
          </rPr>
          <t>rxl:</t>
        </r>
        <r>
          <rPr>
            <sz val="9"/>
            <color indexed="81"/>
            <rFont val="Tahoma"/>
            <family val="2"/>
          </rPr>
          <t xml:space="preserve">
match never played</t>
        </r>
      </text>
    </comment>
    <comment ref="AV286" authorId="0" shapeId="0" xr:uid="{D027E553-66E6-4700-AE31-B2018F1DD934}">
      <text>
        <r>
          <rPr>
            <b/>
            <sz val="9"/>
            <color indexed="81"/>
            <rFont val="Tahoma"/>
            <family val="2"/>
          </rPr>
          <t>rxl:</t>
        </r>
        <r>
          <rPr>
            <sz val="9"/>
            <color indexed="81"/>
            <rFont val="Tahoma"/>
            <family val="2"/>
          </rPr>
          <t xml:space="preserve">
match never played</t>
        </r>
      </text>
    </comment>
    <comment ref="O287" authorId="0" shapeId="0" xr:uid="{6D238CE8-1B9F-4D8F-8F28-04D136D54D69}">
      <text>
        <r>
          <rPr>
            <b/>
            <sz val="9"/>
            <color indexed="81"/>
            <rFont val="Tahoma"/>
            <family val="2"/>
          </rPr>
          <t>rxl:</t>
        </r>
        <r>
          <rPr>
            <sz val="9"/>
            <color indexed="81"/>
            <rFont val="Tahoma"/>
            <family val="2"/>
          </rPr>
          <t xml:space="preserve">
played at West Street - League Cup match also played this day at West Street v Benhams</t>
        </r>
      </text>
    </comment>
    <comment ref="P287" authorId="0" shapeId="0" xr:uid="{4DF05B0D-4B56-424C-A1CE-CA5E66B0B339}">
      <text>
        <r>
          <rPr>
            <b/>
            <sz val="9"/>
            <color indexed="81"/>
            <rFont val="Tahoma"/>
            <family val="2"/>
          </rPr>
          <t>rxl:</t>
        </r>
        <r>
          <rPr>
            <sz val="9"/>
            <color indexed="81"/>
            <rFont val="Tahoma"/>
            <family val="2"/>
          </rPr>
          <t xml:space="preserve">
 table tracking indicates a 3-2 win for Frinton Rovers</t>
        </r>
      </text>
    </comment>
    <comment ref="U287" authorId="0" shapeId="0" xr:uid="{C6B07DC4-077D-4B92-83D2-47D2758B00DD}">
      <text>
        <r>
          <rPr>
            <b/>
            <sz val="9"/>
            <color indexed="81"/>
            <rFont val="Tahoma"/>
            <family val="2"/>
          </rPr>
          <t>rxl:</t>
        </r>
        <r>
          <rPr>
            <sz val="9"/>
            <color indexed="81"/>
            <rFont val="Tahoma"/>
            <family val="2"/>
          </rPr>
          <t xml:space="preserve">
 table traccking indicates a 7-1 win for Sutton United</t>
        </r>
      </text>
    </comment>
    <comment ref="V287" authorId="0" shapeId="0" xr:uid="{D5278B00-EC9C-4AF9-8356-CD78EBACA094}">
      <text>
        <r>
          <rPr>
            <b/>
            <sz val="9"/>
            <color indexed="81"/>
            <rFont val="Tahoma"/>
            <family val="2"/>
          </rPr>
          <t>rxl:</t>
        </r>
        <r>
          <rPr>
            <sz val="9"/>
            <color indexed="81"/>
            <rFont val="Tahoma"/>
            <family val="2"/>
          </rPr>
          <t xml:space="preserve">
T&amp;M played with nine men throughout</t>
        </r>
      </text>
    </comment>
    <comment ref="AP287" authorId="0" shapeId="0" xr:uid="{CBC47264-E54B-4BC0-9AEE-2B15C2B5F64C}">
      <text>
        <r>
          <rPr>
            <b/>
            <sz val="9"/>
            <color indexed="81"/>
            <rFont val="Tahoma"/>
            <family val="2"/>
          </rPr>
          <t>rxl:</t>
        </r>
        <r>
          <rPr>
            <sz val="9"/>
            <color indexed="81"/>
            <rFont val="Tahoma"/>
            <family val="2"/>
          </rPr>
          <t xml:space="preserve">
p-p on 27/01/45 and again on 03/03/45 - played after 07/04/45 and before or on 23/04/45 - table tracking indicates a 3-2 win for Frinton Rovers</t>
        </r>
      </text>
    </comment>
    <comment ref="AU287" authorId="0" shapeId="0" xr:uid="{4BB3158D-EE0F-4BFF-A14E-E3C8D8CF6824}">
      <text>
        <r>
          <rPr>
            <b/>
            <sz val="9"/>
            <color indexed="81"/>
            <rFont val="Tahoma"/>
            <family val="2"/>
          </rPr>
          <t>rxl:</t>
        </r>
        <r>
          <rPr>
            <sz val="9"/>
            <color indexed="81"/>
            <rFont val="Tahoma"/>
            <family val="2"/>
          </rPr>
          <t xml:space="preserve">
match played before 21/10/44 - table traccking indicates a 7-1 win for Sutton United</t>
        </r>
      </text>
    </comment>
    <comment ref="AV287" authorId="0" shapeId="0" xr:uid="{0B4790EB-4DC7-4C3A-BD22-7D0335A44D59}">
      <text>
        <r>
          <rPr>
            <b/>
            <sz val="9"/>
            <color indexed="81"/>
            <rFont val="Tahoma"/>
            <family val="2"/>
          </rPr>
          <t>rxl:</t>
        </r>
        <r>
          <rPr>
            <sz val="9"/>
            <color indexed="81"/>
            <rFont val="Tahoma"/>
            <family val="2"/>
          </rPr>
          <t xml:space="preserve">
not played on 21/10/44 - pitch unfit
T&amp;M played with nine men throughout the match!</t>
        </r>
      </text>
    </comment>
    <comment ref="GB287" authorId="1" shapeId="0" xr:uid="{A97934FD-6E97-4B1A-9851-B240D27639FE}">
      <text>
        <r>
          <rPr>
            <b/>
            <sz val="9"/>
            <color indexed="81"/>
            <rFont val="Tahoma"/>
            <family val="2"/>
          </rPr>
          <t>Richard Lambert:</t>
        </r>
        <r>
          <rPr>
            <sz val="9"/>
            <color indexed="81"/>
            <rFont val="Tahoma"/>
            <family val="2"/>
          </rPr>
          <t xml:space="preserve">
were a Garratt Lane works side</t>
        </r>
      </text>
    </comment>
    <comment ref="GC287" authorId="0" shapeId="0" xr:uid="{637FE9EE-FAEC-4ED9-B601-578D0CBD2EE5}">
      <text>
        <r>
          <rPr>
            <b/>
            <sz val="9"/>
            <color indexed="81"/>
            <rFont val="Tahoma"/>
            <family val="2"/>
          </rPr>
          <t>rxl:</t>
        </r>
        <r>
          <rPr>
            <sz val="9"/>
            <color indexed="81"/>
            <rFont val="Tahoma"/>
            <family val="2"/>
          </rPr>
          <t xml:space="preserve">
also referred to as Southfields and Wandsworth</t>
        </r>
      </text>
    </comment>
    <comment ref="M288" authorId="0" shapeId="0" xr:uid="{AF16F398-C77E-4B44-B646-ACC11C5207F4}">
      <text>
        <r>
          <rPr>
            <b/>
            <sz val="9"/>
            <color indexed="81"/>
            <rFont val="Tahoma"/>
            <family val="2"/>
          </rPr>
          <t>rxl:</t>
        </r>
        <r>
          <rPr>
            <sz val="9"/>
            <color indexed="81"/>
            <rFont val="Tahoma"/>
            <family val="2"/>
          </rPr>
          <t xml:space="preserve">
 table traccking indicates a 6-0 win for Sutton United</t>
        </r>
      </text>
    </comment>
    <comment ref="Q288" authorId="0" shapeId="0" xr:uid="{2277DA93-FCB1-4434-9C0F-39BF679DD608}">
      <text>
        <r>
          <rPr>
            <b/>
            <sz val="9"/>
            <color indexed="81"/>
            <rFont val="Tahoma"/>
            <family val="2"/>
          </rPr>
          <t>rxl:</t>
        </r>
        <r>
          <rPr>
            <sz val="9"/>
            <color indexed="81"/>
            <rFont val="Tahoma"/>
            <family val="2"/>
          </rPr>
          <t xml:space="preserve">
 table traccking indicates a 5-3 win for Sutton United</t>
        </r>
      </text>
    </comment>
    <comment ref="V288" authorId="0" shapeId="0" xr:uid="{430F0BF6-2ADF-47C5-AAE2-FD3F9385B530}">
      <text>
        <r>
          <rPr>
            <b/>
            <sz val="9"/>
            <color indexed="81"/>
            <rFont val="Tahoma"/>
            <family val="2"/>
          </rPr>
          <t>rxl:</t>
        </r>
        <r>
          <rPr>
            <sz val="9"/>
            <color indexed="81"/>
            <rFont val="Tahoma"/>
            <family val="2"/>
          </rPr>
          <t xml:space="preserve">
looks like 3-1 but not clear - 2-4 would balance the table</t>
        </r>
      </text>
    </comment>
    <comment ref="AR288" authorId="1" shapeId="0" xr:uid="{7A06F995-6DDE-43A5-BA19-DFF153D3D2A0}">
      <text>
        <r>
          <rPr>
            <b/>
            <sz val="9"/>
            <color indexed="81"/>
            <rFont val="Tahoma"/>
            <family val="2"/>
          </rPr>
          <t>Richard Lambert:</t>
        </r>
        <r>
          <rPr>
            <sz val="9"/>
            <color indexed="81"/>
            <rFont val="Tahoma"/>
            <family val="2"/>
          </rPr>
          <t xml:space="preserve">
p-p on 03/02/45</t>
        </r>
      </text>
    </comment>
    <comment ref="M289" authorId="0" shapeId="0" xr:uid="{AD378107-E94A-47CA-A6A9-B68CF5E01CC0}">
      <text>
        <r>
          <rPr>
            <b/>
            <sz val="9"/>
            <color indexed="81"/>
            <rFont val="Tahoma"/>
            <family val="2"/>
          </rPr>
          <t>rxl:</t>
        </r>
        <r>
          <rPr>
            <sz val="9"/>
            <color indexed="81"/>
            <rFont val="Tahoma"/>
            <family val="2"/>
          </rPr>
          <t xml:space="preserve">
return league match was played at Admiralty Wireless</t>
        </r>
      </text>
    </comment>
    <comment ref="N289" authorId="0" shapeId="0" xr:uid="{7C2DE2E0-ED8B-4C5F-B162-1FC894CF5082}">
      <text>
        <r>
          <rPr>
            <b/>
            <sz val="9"/>
            <color indexed="81"/>
            <rFont val="Tahoma"/>
            <family val="2"/>
          </rPr>
          <t>rxl:</t>
        </r>
        <r>
          <rPr>
            <sz val="9"/>
            <color indexed="81"/>
            <rFont val="Tahoma"/>
            <family val="2"/>
          </rPr>
          <t xml:space="preserve">
return league match was played at Benhams</t>
        </r>
      </text>
    </comment>
    <comment ref="AM289" authorId="0" shapeId="0" xr:uid="{6CD1FF75-D9EC-44E1-BFC3-861D7AFB6ED3}">
      <text>
        <r>
          <rPr>
            <b/>
            <sz val="9"/>
            <color indexed="81"/>
            <rFont val="Tahoma"/>
            <family val="2"/>
          </rPr>
          <t>rxl:</t>
        </r>
        <r>
          <rPr>
            <sz val="9"/>
            <color indexed="81"/>
            <rFont val="Tahoma"/>
            <family val="2"/>
          </rPr>
          <t xml:space="preserve">
return league match was played at Admiralty Wireless</t>
        </r>
      </text>
    </comment>
    <comment ref="AN289" authorId="0" shapeId="0" xr:uid="{7B966F3B-FDE0-43AC-A828-0EB76AB92E72}">
      <text>
        <r>
          <rPr>
            <b/>
            <sz val="9"/>
            <color indexed="81"/>
            <rFont val="Tahoma"/>
            <family val="2"/>
          </rPr>
          <t>rxl:</t>
        </r>
        <r>
          <rPr>
            <sz val="9"/>
            <color indexed="81"/>
            <rFont val="Tahoma"/>
            <family val="2"/>
          </rPr>
          <t xml:space="preserve">
return league match was played at Benhams</t>
        </r>
      </text>
    </comment>
    <comment ref="AP289" authorId="0" shapeId="0" xr:uid="{AC2FBE03-329A-4A80-93A0-8496968DC288}">
      <text>
        <r>
          <rPr>
            <b/>
            <sz val="9"/>
            <color indexed="81"/>
            <rFont val="Tahoma"/>
            <family val="2"/>
          </rPr>
          <t>rxl:</t>
        </r>
        <r>
          <rPr>
            <sz val="9"/>
            <color indexed="81"/>
            <rFont val="Tahoma"/>
            <family val="2"/>
          </rPr>
          <t xml:space="preserve">
not played on 25/12/44</t>
        </r>
      </text>
    </comment>
    <comment ref="L293" authorId="0" shapeId="0" xr:uid="{168E7415-EB53-4FF1-8C9F-6286B442B120}">
      <text>
        <r>
          <rPr>
            <b/>
            <sz val="9"/>
            <color indexed="81"/>
            <rFont val="Tahoma"/>
            <family val="2"/>
          </rPr>
          <t>rxl:</t>
        </r>
        <r>
          <rPr>
            <sz val="9"/>
            <color indexed="81"/>
            <rFont val="Tahoma"/>
            <family val="2"/>
          </rPr>
          <t xml:space="preserve">
play at Beddington Park</t>
        </r>
      </text>
    </comment>
    <comment ref="R294" authorId="0" shapeId="0" xr:uid="{D252B7F0-A551-49FF-B96C-DE9A88618201}">
      <text>
        <r>
          <rPr>
            <b/>
            <sz val="9"/>
            <color indexed="81"/>
            <rFont val="Tahoma"/>
            <family val="2"/>
          </rPr>
          <t>rxl:</t>
        </r>
        <r>
          <rPr>
            <sz val="9"/>
            <color indexed="81"/>
            <rFont val="Tahoma"/>
            <family val="2"/>
          </rPr>
          <t xml:space="preserve">
probably 1-6 but might be 1-5 - not entirely clear in paper</t>
        </r>
      </text>
    </comment>
    <comment ref="AQ294" authorId="0" shapeId="0" xr:uid="{48C3CDD4-5F21-4E62-88A4-3C77CF77D1C4}">
      <text>
        <r>
          <rPr>
            <b/>
            <sz val="9"/>
            <color indexed="81"/>
            <rFont val="Tahoma"/>
            <family val="2"/>
          </rPr>
          <t>rxl:</t>
        </r>
        <r>
          <rPr>
            <sz val="9"/>
            <color indexed="81"/>
            <rFont val="Tahoma"/>
            <family val="2"/>
          </rPr>
          <t xml:space="preserve">
n/p on 15/12/45</t>
        </r>
      </text>
    </comment>
    <comment ref="L296" authorId="0" shapeId="0" xr:uid="{096C7899-654E-408A-A5A4-A05DB5193653}">
      <text>
        <r>
          <rPr>
            <b/>
            <sz val="9"/>
            <color indexed="81"/>
            <rFont val="Tahoma"/>
            <family val="2"/>
          </rPr>
          <t>rxl:</t>
        </r>
        <r>
          <rPr>
            <sz val="9"/>
            <color indexed="81"/>
            <rFont val="Tahoma"/>
            <family val="2"/>
          </rPr>
          <t xml:space="preserve">
Dorking took over fixtures with effect from 29/12/45</t>
        </r>
      </text>
    </comment>
    <comment ref="V296" authorId="1" shapeId="0" xr:uid="{3F9305B5-284D-4F89-AC47-E22F434522E1}">
      <text>
        <r>
          <rPr>
            <b/>
            <sz val="9"/>
            <color indexed="81"/>
            <rFont val="Tahoma"/>
            <family val="2"/>
          </rPr>
          <t>Richard Lambert:</t>
        </r>
        <r>
          <rPr>
            <sz val="9"/>
            <color indexed="81"/>
            <rFont val="Tahoma"/>
            <family val="2"/>
          </rPr>
          <t xml:space="preserve">
report says 0-8 but only refers to four goals. </t>
        </r>
      </text>
    </comment>
    <comment ref="AL296" authorId="0" shapeId="0" xr:uid="{38FDFCE5-5B4D-4A5D-AABE-FD86ABD24B4C}">
      <text>
        <r>
          <rPr>
            <b/>
            <sz val="9"/>
            <color indexed="81"/>
            <rFont val="Tahoma"/>
            <family val="2"/>
          </rPr>
          <t>rxl:</t>
        </r>
        <r>
          <rPr>
            <sz val="9"/>
            <color indexed="81"/>
            <rFont val="Tahoma"/>
            <family val="2"/>
          </rPr>
          <t xml:space="preserve">
Dorking took over fixtures with effect from 29/12/45</t>
        </r>
      </text>
    </comment>
    <comment ref="AN296" authorId="0" shapeId="0" xr:uid="{CEB61E19-7509-44B4-B34D-B0FDF8F1A0AE}">
      <text>
        <r>
          <rPr>
            <b/>
            <sz val="9"/>
            <color indexed="81"/>
            <rFont val="Tahoma"/>
            <family val="2"/>
          </rPr>
          <t>rxl:</t>
        </r>
        <r>
          <rPr>
            <sz val="9"/>
            <color indexed="81"/>
            <rFont val="Tahoma"/>
            <family val="2"/>
          </rPr>
          <t xml:space="preserve">
n/p on 05/01/46 Banstead Hospital scratched on 04/01/46</t>
        </r>
      </text>
    </comment>
    <comment ref="AO296" authorId="1" shapeId="0" xr:uid="{2E8472BF-04B7-4816-AA2D-736CF0B1EF14}">
      <text>
        <r>
          <rPr>
            <b/>
            <sz val="9"/>
            <color indexed="81"/>
            <rFont val="Tahoma"/>
            <family val="2"/>
          </rPr>
          <t>Richard Lambert:</t>
        </r>
        <r>
          <rPr>
            <sz val="9"/>
            <color indexed="81"/>
            <rFont val="Tahoma"/>
            <family val="2"/>
          </rPr>
          <t xml:space="preserve">
not to be confused with a friendly on 30/03/46 which was won 4-3 by Carshalton </t>
        </r>
      </text>
    </comment>
    <comment ref="AR296" authorId="1" shapeId="0" xr:uid="{6B6E316E-83C3-4566-B493-7A329FBA0A5C}">
      <text>
        <r>
          <rPr>
            <b/>
            <sz val="9"/>
            <color indexed="81"/>
            <rFont val="Tahoma"/>
            <family val="2"/>
          </rPr>
          <t>Richard Lambert:</t>
        </r>
        <r>
          <rPr>
            <sz val="9"/>
            <color indexed="81"/>
            <rFont val="Tahoma"/>
            <family val="2"/>
          </rPr>
          <t xml:space="preserve">
attendance "several hundreds" - Dorking &amp; Leatherhead Advertiser</t>
        </r>
      </text>
    </comment>
    <comment ref="AS296" authorId="0" shapeId="0" xr:uid="{1B347B29-306D-4577-8C9F-3FF7EAD83BB1}">
      <text>
        <r>
          <rPr>
            <b/>
            <sz val="9"/>
            <color indexed="81"/>
            <rFont val="Tahoma"/>
            <family val="2"/>
          </rPr>
          <t>rxl:</t>
        </r>
        <r>
          <rPr>
            <sz val="9"/>
            <color indexed="81"/>
            <rFont val="Tahoma"/>
            <family val="2"/>
          </rPr>
          <t xml:space="preserve">
match p-p on 15/12/45 as Acc &amp; Tab had resigned from the League and had not yet been replaced by Dorking - then on 22/12/45 the newly formed Dorking hosted Reigate Priory in a friendly, losing 3-4</t>
        </r>
      </text>
    </comment>
    <comment ref="T297" authorId="0" shapeId="0" xr:uid="{24AC32F9-66FB-4703-B59D-C023E269C363}">
      <text>
        <r>
          <rPr>
            <b/>
            <sz val="9"/>
            <color indexed="81"/>
            <rFont val="Tahoma"/>
            <family val="2"/>
          </rPr>
          <t>rxl:</t>
        </r>
        <r>
          <rPr>
            <sz val="9"/>
            <color indexed="81"/>
            <rFont val="Tahoma"/>
            <family val="2"/>
          </rPr>
          <t xml:space="preserve">
result missing</t>
        </r>
      </text>
    </comment>
    <comment ref="W297" authorId="0" shapeId="0" xr:uid="{66AE4B0C-2357-4E8B-84FC-49AAE8C01739}">
      <text>
        <r>
          <rPr>
            <b/>
            <sz val="9"/>
            <color indexed="81"/>
            <rFont val="Tahoma"/>
            <family val="2"/>
          </rPr>
          <t>rxl:</t>
        </r>
        <r>
          <rPr>
            <sz val="9"/>
            <color indexed="81"/>
            <rFont val="Tahoma"/>
            <family val="2"/>
          </rPr>
          <t xml:space="preserve">
Herald says 2-3 but Mitcham News and Epsom Advertiser say 2-4</t>
        </r>
      </text>
    </comment>
    <comment ref="AP297" authorId="1" shapeId="0" xr:uid="{38B5FB58-D4B9-4965-A25E-56056C499420}">
      <text>
        <r>
          <rPr>
            <b/>
            <sz val="9"/>
            <color indexed="81"/>
            <rFont val="Tahoma"/>
            <family val="2"/>
          </rPr>
          <t>Richard Lambert:</t>
        </r>
        <r>
          <rPr>
            <sz val="9"/>
            <color indexed="81"/>
            <rFont val="Tahoma"/>
            <family val="2"/>
          </rPr>
          <t xml:space="preserve">
scheduled for 23/02/46 but cancelled by Epsom the day before</t>
        </r>
      </text>
    </comment>
    <comment ref="Q298" authorId="0" shapeId="0" xr:uid="{DFBCCBDD-E5B6-456F-BCFC-EBE7E9EE5641}">
      <text>
        <r>
          <rPr>
            <b/>
            <sz val="9"/>
            <color indexed="81"/>
            <rFont val="Tahoma"/>
            <family val="2"/>
          </rPr>
          <t>rxl:</t>
        </r>
        <r>
          <rPr>
            <sz val="9"/>
            <color indexed="81"/>
            <rFont val="Tahoma"/>
            <family val="2"/>
          </rPr>
          <t xml:space="preserve">
result missing</t>
        </r>
      </text>
    </comment>
    <comment ref="AS298" authorId="0" shapeId="0" xr:uid="{B0025E97-53DA-48D2-96D8-E183A820A4CE}">
      <text>
        <r>
          <rPr>
            <b/>
            <sz val="9"/>
            <color indexed="81"/>
            <rFont val="Tahoma"/>
            <family val="2"/>
          </rPr>
          <t>rxl:</t>
        </r>
        <r>
          <rPr>
            <sz val="9"/>
            <color indexed="81"/>
            <rFont val="Tahoma"/>
            <family val="2"/>
          </rPr>
          <t xml:space="preserve">
not played on 20/10/45 - Reigate Priory only had five men!</t>
        </r>
      </text>
    </comment>
    <comment ref="AR299" authorId="0" shapeId="0" xr:uid="{B691C250-D732-4538-A9F0-362632DB4C99}">
      <text>
        <r>
          <rPr>
            <b/>
            <sz val="9"/>
            <color indexed="81"/>
            <rFont val="Tahoma"/>
            <family val="2"/>
          </rPr>
          <t>rxl:</t>
        </r>
        <r>
          <rPr>
            <sz val="9"/>
            <color indexed="81"/>
            <rFont val="Tahoma"/>
            <family val="2"/>
          </rPr>
          <t xml:space="preserve">
RP also played Guards Depot on 02/03/46 losing 1-3 but this was a friendly</t>
        </r>
      </text>
    </comment>
    <comment ref="AQ300" authorId="0" shapeId="0" xr:uid="{3D45FD08-F075-409A-8F78-18FFDEFE80F9}">
      <text>
        <r>
          <rPr>
            <b/>
            <sz val="9"/>
            <color indexed="81"/>
            <rFont val="Tahoma"/>
            <family val="2"/>
          </rPr>
          <t>rxl:</t>
        </r>
        <r>
          <rPr>
            <sz val="9"/>
            <color indexed="81"/>
            <rFont val="Tahoma"/>
            <family val="2"/>
          </rPr>
          <t xml:space="preserve">
n/p on 24/11/45</t>
        </r>
      </text>
    </comment>
    <comment ref="O301" authorId="0" shapeId="0" xr:uid="{1153C8E3-B58F-4BDF-8D61-88272D42187B}">
      <text>
        <r>
          <rPr>
            <b/>
            <sz val="9"/>
            <color indexed="81"/>
            <rFont val="Tahoma"/>
            <family val="2"/>
          </rPr>
          <t>rxl:</t>
        </r>
        <r>
          <rPr>
            <sz val="9"/>
            <color indexed="81"/>
            <rFont val="Tahoma"/>
            <family val="2"/>
          </rPr>
          <t xml:space="preserve">
looks like 5-2 but maybe 6-2</t>
        </r>
      </text>
    </comment>
    <comment ref="AP301" authorId="1" shapeId="0" xr:uid="{EFB778EA-DAB3-4364-818A-72FDAC7DF737}">
      <text>
        <r>
          <rPr>
            <b/>
            <sz val="9"/>
            <color indexed="81"/>
            <rFont val="Tahoma"/>
            <family val="2"/>
          </rPr>
          <t>Richard Lambert:</t>
        </r>
        <r>
          <rPr>
            <sz val="9"/>
            <color indexed="81"/>
            <rFont val="Tahoma"/>
            <family val="2"/>
          </rPr>
          <t xml:space="preserve">
advised as to be played at Dorking on 20/04/46 according to Dorking &amp; Leatherhead Advertiser, but the Welsh Guards scratched the match "to the dismay of the Dorking supporters" according to Dorking &amp; Leatherhead Advertiser</t>
        </r>
      </text>
    </comment>
    <comment ref="AO303" authorId="0" shapeId="0" xr:uid="{E4715515-6D2B-44F4-A040-0B1F24037ACB}">
      <text>
        <r>
          <rPr>
            <b/>
            <sz val="9"/>
            <color indexed="81"/>
            <rFont val="Tahoma"/>
            <family val="2"/>
          </rPr>
          <t>rxl:</t>
        </r>
        <r>
          <rPr>
            <sz val="9"/>
            <color indexed="81"/>
            <rFont val="Tahoma"/>
            <family val="2"/>
          </rPr>
          <t xml:space="preserve">
scheduled for 19/01/46 but RAOC had withdrawn and this match was cancelled</t>
        </r>
      </text>
    </comment>
    <comment ref="AS303" authorId="0" shapeId="0" xr:uid="{6EAD210F-59B2-43D3-8145-4683A7F0148B}">
      <text>
        <r>
          <rPr>
            <b/>
            <sz val="9"/>
            <color indexed="81"/>
            <rFont val="Tahoma"/>
            <family val="2"/>
          </rPr>
          <t>rxl:</t>
        </r>
        <r>
          <rPr>
            <sz val="9"/>
            <color indexed="81"/>
            <rFont val="Tahoma"/>
            <family val="2"/>
          </rPr>
          <t xml:space="preserve">
scheduled for 12/01/46 but RAOC had withdrawn and this match was cancelled</t>
        </r>
      </text>
    </comment>
    <comment ref="AZ310" authorId="0" shapeId="0" xr:uid="{BE40F82F-7B45-46B1-B1A0-E4085A241737}">
      <text>
        <r>
          <rPr>
            <b/>
            <sz val="9"/>
            <color indexed="81"/>
            <rFont val="Tahoma"/>
            <family val="2"/>
          </rPr>
          <t>rxl:</t>
        </r>
        <r>
          <rPr>
            <sz val="9"/>
            <color indexed="81"/>
            <rFont val="Tahoma"/>
            <family val="2"/>
          </rPr>
          <t xml:space="preserve">
played in between 20/04/47 and 26/04/47</t>
        </r>
      </text>
    </comment>
    <comment ref="BA310" authorId="0" shapeId="0" xr:uid="{E66D846D-AE9F-4ECD-A776-AF8D01876C3B}">
      <text>
        <r>
          <rPr>
            <b/>
            <sz val="9"/>
            <color indexed="81"/>
            <rFont val="Tahoma"/>
            <family val="2"/>
          </rPr>
          <t>rxl:</t>
        </r>
        <r>
          <rPr>
            <sz val="9"/>
            <color indexed="81"/>
            <rFont val="Tahoma"/>
            <family val="2"/>
          </rPr>
          <t xml:space="preserve">
n/p on 30/11/46</t>
        </r>
      </text>
    </comment>
    <comment ref="Q311" authorId="0" shapeId="0" xr:uid="{52FEBA18-7957-4E40-B03F-455494D3074B}">
      <text>
        <r>
          <rPr>
            <b/>
            <sz val="9"/>
            <color indexed="81"/>
            <rFont val="Tahoma"/>
            <family val="2"/>
          </rPr>
          <t>rxl:</t>
        </r>
        <r>
          <rPr>
            <sz val="9"/>
            <color indexed="81"/>
            <rFont val="Tahoma"/>
            <family val="2"/>
          </rPr>
          <t xml:space="preserve">
probably 2-0 - not clear in paper. Check! Also was this part of a double header? - see fixture grid comment</t>
        </r>
      </text>
    </comment>
    <comment ref="S311" authorId="0" shapeId="0" xr:uid="{83AB15EA-A80A-4A93-BC91-BBC85309B644}">
      <text>
        <r>
          <rPr>
            <b/>
            <sz val="9"/>
            <color indexed="81"/>
            <rFont val="Tahoma"/>
            <family val="2"/>
          </rPr>
          <t>rxl:</t>
        </r>
        <r>
          <rPr>
            <sz val="9"/>
            <color indexed="81"/>
            <rFont val="Tahoma"/>
            <family val="2"/>
          </rPr>
          <t xml:space="preserve">
could have also been 1-1 - not clear in Advertiser</t>
        </r>
      </text>
    </comment>
    <comment ref="X311" authorId="0" shapeId="0" xr:uid="{8EB61DCA-DAF8-440D-BCB5-30DA2C32BA79}">
      <text>
        <r>
          <rPr>
            <b/>
            <sz val="9"/>
            <color indexed="81"/>
            <rFont val="Tahoma"/>
            <family val="2"/>
          </rPr>
          <t>rxl:</t>
        </r>
        <r>
          <rPr>
            <sz val="9"/>
            <color indexed="81"/>
            <rFont val="Tahoma"/>
            <family val="2"/>
          </rPr>
          <t xml:space="preserve">
match report says game was was switched to Beddington but not clear yet whether this fixture was switched or whether this remained as the Thornville home fixture</t>
        </r>
      </text>
    </comment>
    <comment ref="AQ311" authorId="0" shapeId="0" xr:uid="{C2876171-D930-4C8C-B950-018FDF70A568}">
      <text>
        <r>
          <rPr>
            <b/>
            <sz val="9"/>
            <color indexed="81"/>
            <rFont val="Tahoma"/>
            <family val="2"/>
          </rPr>
          <t>rxl:</t>
        </r>
        <r>
          <rPr>
            <sz val="9"/>
            <color indexed="81"/>
            <rFont val="Tahoma"/>
            <family val="2"/>
          </rPr>
          <t xml:space="preserve">
played between 04/05/47 and 10/05/47 or maybe as part of a double header on 10/05/47 - check!</t>
        </r>
      </text>
    </comment>
    <comment ref="AS311" authorId="0" shapeId="0" xr:uid="{B0B233F8-570D-4624-8455-7D0B7C32D5EA}">
      <text>
        <r>
          <rPr>
            <b/>
            <sz val="9"/>
            <color indexed="81"/>
            <rFont val="Tahoma"/>
            <family val="2"/>
          </rPr>
          <t>rxl:</t>
        </r>
        <r>
          <rPr>
            <sz val="9"/>
            <color indexed="81"/>
            <rFont val="Tahoma"/>
            <family val="2"/>
          </rPr>
          <t xml:space="preserve">
played in week ending 19/04/47</t>
        </r>
      </text>
    </comment>
    <comment ref="AT311" authorId="0" shapeId="0" xr:uid="{36F89272-514B-4BAF-BEB9-53A80BC055F7}">
      <text>
        <r>
          <rPr>
            <b/>
            <sz val="9"/>
            <color indexed="81"/>
            <rFont val="Tahoma"/>
            <family val="2"/>
          </rPr>
          <t>rxl:</t>
        </r>
        <r>
          <rPr>
            <sz val="9"/>
            <color indexed="81"/>
            <rFont val="Tahoma"/>
            <family val="2"/>
          </rPr>
          <t xml:space="preserve">
p-p on 01/02/47 - snow</t>
        </r>
      </text>
    </comment>
    <comment ref="AX311" authorId="0" shapeId="0" xr:uid="{08685DE2-B5BD-4BB9-B107-7F8B2C718360}">
      <text>
        <r>
          <rPr>
            <b/>
            <sz val="9"/>
            <color indexed="81"/>
            <rFont val="Tahoma"/>
            <family val="2"/>
          </rPr>
          <t>rxl:</t>
        </r>
        <r>
          <rPr>
            <sz val="9"/>
            <color indexed="81"/>
            <rFont val="Tahoma"/>
            <family val="2"/>
          </rPr>
          <t xml:space="preserve">
match report says game was was switched to Beddington but not clear yet whether this fixture was switched or whether this remained as the Thornville home fixture</t>
        </r>
      </text>
    </comment>
    <comment ref="S312" authorId="0" shapeId="0" xr:uid="{F6B43B92-39EB-4960-9045-20C3AAC77895}">
      <text>
        <r>
          <rPr>
            <b/>
            <sz val="9"/>
            <color indexed="81"/>
            <rFont val="Tahoma"/>
            <family val="2"/>
          </rPr>
          <t>rxl:</t>
        </r>
        <r>
          <rPr>
            <sz val="9"/>
            <color indexed="81"/>
            <rFont val="Tahoma"/>
            <family val="2"/>
          </rPr>
          <t xml:space="preserve">
possible double header - check Herald</t>
        </r>
      </text>
    </comment>
    <comment ref="T312" authorId="0" shapeId="0" xr:uid="{A895EE19-08D7-400B-9F78-98376C28E758}">
      <text>
        <r>
          <rPr>
            <b/>
            <sz val="9"/>
            <color indexed="81"/>
            <rFont val="Tahoma"/>
            <family val="2"/>
          </rPr>
          <t>rxl:</t>
        </r>
        <r>
          <rPr>
            <sz val="9"/>
            <color indexed="81"/>
            <rFont val="Tahoma"/>
            <family val="2"/>
          </rPr>
          <t xml:space="preserve">
fixture never played - double header at Dorking on 12/04/47 for four points </t>
        </r>
      </text>
    </comment>
    <comment ref="AM312" authorId="0" shapeId="0" xr:uid="{075754EB-5C88-4936-B1FA-B797EE7E3B68}">
      <text>
        <r>
          <rPr>
            <b/>
            <sz val="9"/>
            <color indexed="81"/>
            <rFont val="Tahoma"/>
            <family val="2"/>
          </rPr>
          <t>rxl:</t>
        </r>
        <r>
          <rPr>
            <sz val="9"/>
            <color indexed="81"/>
            <rFont val="Tahoma"/>
            <family val="2"/>
          </rPr>
          <t xml:space="preserve">
played between 04/05/47 and 10/05/47</t>
        </r>
      </text>
    </comment>
    <comment ref="AS312" authorId="0" shapeId="0" xr:uid="{34805994-4AD8-40E7-89D0-51FF5AB4CB4F}">
      <text>
        <r>
          <rPr>
            <b/>
            <sz val="9"/>
            <color indexed="81"/>
            <rFont val="Tahoma"/>
            <family val="2"/>
          </rPr>
          <t>rxl:</t>
        </r>
        <r>
          <rPr>
            <sz val="9"/>
            <color indexed="81"/>
            <rFont val="Tahoma"/>
            <family val="2"/>
          </rPr>
          <t xml:space="preserve">
played in week ending 19/04/47 - possible double header or even one match played for four points - see return fixture comments</t>
        </r>
      </text>
    </comment>
    <comment ref="AT312" authorId="0" shapeId="0" xr:uid="{1F2C6D49-6EAA-4000-B9C7-233387DFF04F}">
      <text>
        <r>
          <rPr>
            <b/>
            <sz val="9"/>
            <color indexed="81"/>
            <rFont val="Tahoma"/>
            <family val="2"/>
          </rPr>
          <t>rxl:</t>
        </r>
        <r>
          <rPr>
            <sz val="9"/>
            <color indexed="81"/>
            <rFont val="Tahoma"/>
            <family val="2"/>
          </rPr>
          <t xml:space="preserve">
fixture never played - double header at Dorking on 12/04/47 for four points </t>
        </r>
      </text>
    </comment>
    <comment ref="AW312" authorId="0" shapeId="0" xr:uid="{9B606ACB-3A13-41CF-8405-47918E81A155}">
      <text>
        <r>
          <rPr>
            <b/>
            <sz val="9"/>
            <color indexed="81"/>
            <rFont val="Tahoma"/>
            <family val="2"/>
          </rPr>
          <t>rxl:</t>
        </r>
        <r>
          <rPr>
            <sz val="9"/>
            <color indexed="81"/>
            <rFont val="Tahoma"/>
            <family val="2"/>
          </rPr>
          <t xml:space="preserve">
p-p on 01/02/47 - snow and then p-p again on 01/03/47</t>
        </r>
      </text>
    </comment>
    <comment ref="S313" authorId="0" shapeId="0" xr:uid="{127A72F9-866E-4750-B0DE-63F2F0CA04BC}">
      <text>
        <r>
          <rPr>
            <b/>
            <sz val="9"/>
            <color indexed="81"/>
            <rFont val="Tahoma"/>
            <family val="2"/>
          </rPr>
          <t>rxl:</t>
        </r>
        <r>
          <rPr>
            <sz val="9"/>
            <color indexed="81"/>
            <rFont val="Tahoma"/>
            <family val="2"/>
          </rPr>
          <t xml:space="preserve">
possibly 6-1 - not clear in paper. Check!</t>
        </r>
      </text>
    </comment>
    <comment ref="AT313" authorId="1" shapeId="0" xr:uid="{BA36DC73-3A57-4A71-9012-413F095580BE}">
      <text>
        <r>
          <rPr>
            <b/>
            <sz val="9"/>
            <color indexed="81"/>
            <rFont val="Tahoma"/>
            <family val="2"/>
          </rPr>
          <t>Richard Lambert:</t>
        </r>
        <r>
          <rPr>
            <sz val="9"/>
            <color indexed="81"/>
            <rFont val="Tahoma"/>
            <family val="2"/>
          </rPr>
          <t xml:space="preserve">
p-p on 22/02/47</t>
        </r>
      </text>
    </comment>
    <comment ref="AX313" authorId="0" shapeId="0" xr:uid="{CAA3EDF2-2ADE-415E-B254-0952B7DD75B2}">
      <text>
        <r>
          <rPr>
            <b/>
            <sz val="9"/>
            <color indexed="81"/>
            <rFont val="Tahoma"/>
            <family val="2"/>
          </rPr>
          <t>rxl:</t>
        </r>
        <r>
          <rPr>
            <sz val="9"/>
            <color indexed="81"/>
            <rFont val="Tahoma"/>
            <family val="2"/>
          </rPr>
          <t xml:space="preserve">
another match appears for 29/03/47 despite the first match being advised as played in Thornton Heath (Thornville). Was it the return fixture? Check!</t>
        </r>
      </text>
    </comment>
    <comment ref="BA313" authorId="0" shapeId="0" xr:uid="{24265EE8-ECAE-45B4-9164-7E09EFCF9008}">
      <text>
        <r>
          <rPr>
            <b/>
            <sz val="9"/>
            <color indexed="81"/>
            <rFont val="Tahoma"/>
            <family val="2"/>
          </rPr>
          <t>rxl:</t>
        </r>
        <r>
          <rPr>
            <sz val="9"/>
            <color indexed="81"/>
            <rFont val="Tahoma"/>
            <family val="2"/>
          </rPr>
          <t xml:space="preserve">
p-p on 01/02/47 - snow</t>
        </r>
      </text>
    </comment>
    <comment ref="AN314" authorId="0" shapeId="0" xr:uid="{B59360F1-1E4A-4F26-80BE-FF1AA22A44A3}">
      <text>
        <r>
          <rPr>
            <b/>
            <sz val="9"/>
            <color indexed="81"/>
            <rFont val="Tahoma"/>
            <family val="2"/>
          </rPr>
          <t>rxl:</t>
        </r>
        <r>
          <rPr>
            <sz val="9"/>
            <color indexed="81"/>
            <rFont val="Tahoma"/>
            <family val="2"/>
          </rPr>
          <t xml:space="preserve">
n/p on 15/02/47</t>
        </r>
      </text>
    </comment>
    <comment ref="AR314" authorId="0" shapeId="0" xr:uid="{FB04EA5B-FA7D-4D73-A690-6794376DEBAE}">
      <text>
        <r>
          <rPr>
            <b/>
            <sz val="9"/>
            <color indexed="81"/>
            <rFont val="Tahoma"/>
            <family val="2"/>
          </rPr>
          <t>rxl:</t>
        </r>
        <r>
          <rPr>
            <sz val="9"/>
            <color indexed="81"/>
            <rFont val="Tahoma"/>
            <family val="2"/>
          </rPr>
          <t xml:space="preserve">
abandoned on 23/11/46 with the score 4-2 to Croydon at the time</t>
        </r>
      </text>
    </comment>
    <comment ref="AX314" authorId="0" shapeId="0" xr:uid="{D5246489-8151-4C2E-AB84-5A0024C21C54}">
      <text>
        <r>
          <rPr>
            <b/>
            <sz val="9"/>
            <color indexed="81"/>
            <rFont val="Tahoma"/>
            <family val="2"/>
          </rPr>
          <t>rxl:</t>
        </r>
        <r>
          <rPr>
            <sz val="9"/>
            <color indexed="81"/>
            <rFont val="Tahoma"/>
            <family val="2"/>
          </rPr>
          <t xml:space="preserve">
p-p on 01/02/47 - snow</t>
        </r>
      </text>
    </comment>
    <comment ref="AY314" authorId="0" shapeId="0" xr:uid="{7D71D664-2CCD-4CC2-B8C8-FE63500E2378}">
      <text>
        <r>
          <rPr>
            <b/>
            <sz val="9"/>
            <color indexed="81"/>
            <rFont val="Tahoma"/>
            <family val="2"/>
          </rPr>
          <t>rxl:</t>
        </r>
        <r>
          <rPr>
            <sz val="9"/>
            <color indexed="81"/>
            <rFont val="Tahoma"/>
            <family val="2"/>
          </rPr>
          <t xml:space="preserve">
abandoned on 15/03/47 but no score advised</t>
        </r>
      </text>
    </comment>
    <comment ref="Q315" authorId="0" shapeId="0" xr:uid="{2EB08E35-8FDD-40AA-B924-A495B44C00B7}">
      <text>
        <r>
          <rPr>
            <b/>
            <sz val="9"/>
            <color indexed="81"/>
            <rFont val="Tahoma"/>
            <family val="2"/>
          </rPr>
          <t>rxl:</t>
        </r>
        <r>
          <rPr>
            <sz val="9"/>
            <color indexed="81"/>
            <rFont val="Tahoma"/>
            <family val="2"/>
          </rPr>
          <t xml:space="preserve">
probably 2-0 - not clear in paper. Check!</t>
        </r>
      </text>
    </comment>
    <comment ref="AQ315" authorId="0" shapeId="0" xr:uid="{DBD5CD3A-DA73-4FB7-B7FD-39838A3D89E2}">
      <text>
        <r>
          <rPr>
            <b/>
            <sz val="9"/>
            <color indexed="81"/>
            <rFont val="Tahoma"/>
            <family val="2"/>
          </rPr>
          <t>rxl:</t>
        </r>
        <r>
          <rPr>
            <sz val="9"/>
            <color indexed="81"/>
            <rFont val="Tahoma"/>
            <family val="2"/>
          </rPr>
          <t xml:space="preserve">
n/p on 22/02/47 - rearranged for 03/05/47</t>
        </r>
      </text>
    </comment>
    <comment ref="AT315" authorId="1" shapeId="0" xr:uid="{424964FA-1896-4D0C-8BB8-B410B973F81B}">
      <text>
        <r>
          <rPr>
            <b/>
            <sz val="9"/>
            <color indexed="81"/>
            <rFont val="Tahoma"/>
            <family val="2"/>
          </rPr>
          <t>Richard Lambert:</t>
        </r>
        <r>
          <rPr>
            <sz val="9"/>
            <color indexed="81"/>
            <rFont val="Tahoma"/>
            <family val="2"/>
          </rPr>
          <t xml:space="preserve">
p-p on 08/03/47 and again on 19/04/47</t>
        </r>
      </text>
    </comment>
    <comment ref="AU315" authorId="0" shapeId="0" xr:uid="{20D227E1-3108-49B7-8509-FA63EE8CEE26}">
      <text>
        <r>
          <rPr>
            <b/>
            <sz val="9"/>
            <color indexed="81"/>
            <rFont val="Tahoma"/>
            <family val="2"/>
          </rPr>
          <t>rxl:</t>
        </r>
        <r>
          <rPr>
            <sz val="9"/>
            <color indexed="81"/>
            <rFont val="Tahoma"/>
            <family val="2"/>
          </rPr>
          <t xml:space="preserve">
p-p on 01/02/47 - snow</t>
        </r>
      </text>
    </comment>
    <comment ref="AX315" authorId="0" shapeId="0" xr:uid="{73232B10-C8E9-4AC6-A8B8-BDF14B50676D}">
      <text>
        <r>
          <rPr>
            <b/>
            <sz val="9"/>
            <color indexed="81"/>
            <rFont val="Tahoma"/>
            <family val="2"/>
          </rPr>
          <t>rxl:</t>
        </r>
        <r>
          <rPr>
            <sz val="9"/>
            <color indexed="81"/>
            <rFont val="Tahoma"/>
            <family val="2"/>
          </rPr>
          <t xml:space="preserve">
n/p on 21/12/46</t>
        </r>
      </text>
    </comment>
    <comment ref="N316" authorId="0" shapeId="0" xr:uid="{B572C53E-DF6D-48D3-8DF3-2D6D8CCFD322}">
      <text>
        <r>
          <rPr>
            <b/>
            <sz val="9"/>
            <color indexed="81"/>
            <rFont val="Tahoma"/>
            <family val="2"/>
          </rPr>
          <t>rxl:</t>
        </r>
        <r>
          <rPr>
            <sz val="9"/>
            <color indexed="81"/>
            <rFont val="Tahoma"/>
            <family val="2"/>
          </rPr>
          <t xml:space="preserve">
probably 0-3 - not clear in paper. Check!</t>
        </r>
      </text>
    </comment>
    <comment ref="O316" authorId="0" shapeId="0" xr:uid="{0463B698-EB37-4D87-A910-186AE8402AC4}">
      <text>
        <r>
          <rPr>
            <b/>
            <sz val="9"/>
            <color indexed="81"/>
            <rFont val="Tahoma"/>
            <family val="2"/>
          </rPr>
          <t>rxl:</t>
        </r>
        <r>
          <rPr>
            <sz val="9"/>
            <color indexed="81"/>
            <rFont val="Tahoma"/>
            <family val="2"/>
          </rPr>
          <t xml:space="preserve">
possible double header - check Herald</t>
        </r>
      </text>
    </comment>
    <comment ref="W316" authorId="0" shapeId="0" xr:uid="{96A86F82-5C79-4574-B734-6CAF171243E2}">
      <text>
        <r>
          <rPr>
            <b/>
            <sz val="9"/>
            <color indexed="81"/>
            <rFont val="Tahoma"/>
            <family val="2"/>
          </rPr>
          <t>rxl:</t>
        </r>
        <r>
          <rPr>
            <sz val="9"/>
            <color indexed="81"/>
            <rFont val="Tahoma"/>
            <family val="2"/>
          </rPr>
          <t xml:space="preserve">
Epsom Advertiser says 4-5 but Leatherhead archive saays 4-6 as does the Dorking &amp; Leatherhead Advertiser. Check!</t>
        </r>
      </text>
    </comment>
    <comment ref="AN316" authorId="0" shapeId="0" xr:uid="{33BB4228-B2DB-402C-9E87-A2372ACBC8B8}">
      <text>
        <r>
          <rPr>
            <b/>
            <sz val="9"/>
            <color indexed="81"/>
            <rFont val="Tahoma"/>
            <family val="2"/>
          </rPr>
          <t>rxl:</t>
        </r>
        <r>
          <rPr>
            <sz val="9"/>
            <color indexed="81"/>
            <rFont val="Tahoma"/>
            <family val="2"/>
          </rPr>
          <t xml:space="preserve">
scheduled for 26/04/47 but fixtures switched so COB played Trojan instead - match played between 27/04/47 and 03/05/47</t>
        </r>
      </text>
    </comment>
    <comment ref="AO316" authorId="0" shapeId="0" xr:uid="{B1A2EFA6-6D6C-4665-B578-2BCE2A60FB13}">
      <text>
        <r>
          <rPr>
            <b/>
            <sz val="9"/>
            <color indexed="81"/>
            <rFont val="Tahoma"/>
            <family val="2"/>
          </rPr>
          <t>rxl:</t>
        </r>
        <r>
          <rPr>
            <sz val="9"/>
            <color indexed="81"/>
            <rFont val="Tahoma"/>
            <family val="2"/>
          </rPr>
          <t xml:space="preserve">
played in week ending 19/04/47 - possible double header or even one match played for four points - see return fixture comments</t>
        </r>
      </text>
    </comment>
    <comment ref="AT316" authorId="0" shapeId="0" xr:uid="{CE18AD05-452D-49A2-B807-13161CCEDCB6}">
      <text>
        <r>
          <rPr>
            <b/>
            <sz val="9"/>
            <color indexed="81"/>
            <rFont val="Tahoma"/>
            <family val="2"/>
          </rPr>
          <t>rxl:</t>
        </r>
        <r>
          <rPr>
            <sz val="9"/>
            <color indexed="81"/>
            <rFont val="Tahoma"/>
            <family val="2"/>
          </rPr>
          <t xml:space="preserve">
n/p on 08/02/47 - match was scratched - played in week ending 19/04/47</t>
        </r>
      </text>
    </comment>
    <comment ref="AX316" authorId="0" shapeId="0" xr:uid="{5CA0C711-2EA3-4B38-8986-1BBCFA258F1E}">
      <text>
        <r>
          <rPr>
            <b/>
            <sz val="9"/>
            <color indexed="81"/>
            <rFont val="Tahoma"/>
            <family val="2"/>
          </rPr>
          <t>rxl:</t>
        </r>
        <r>
          <rPr>
            <sz val="9"/>
            <color indexed="81"/>
            <rFont val="Tahoma"/>
            <family val="2"/>
          </rPr>
          <t xml:space="preserve">
p-p on 15/02/47</t>
        </r>
      </text>
    </comment>
    <comment ref="AY316" authorId="0" shapeId="0" xr:uid="{501D2293-6A4A-489A-BD0E-C6BCC78F47EC}">
      <text>
        <r>
          <rPr>
            <b/>
            <sz val="9"/>
            <color indexed="81"/>
            <rFont val="Tahoma"/>
            <family val="2"/>
          </rPr>
          <t>rxl:</t>
        </r>
        <r>
          <rPr>
            <sz val="9"/>
            <color indexed="81"/>
            <rFont val="Tahoma"/>
            <family val="2"/>
          </rPr>
          <t xml:space="preserve">
p-p on 01/02/47 - snow - rearranged for the midweek before Saturday 26/04/47</t>
        </r>
      </text>
    </comment>
    <comment ref="BA316" authorId="0" shapeId="0" xr:uid="{F15C24C8-320E-4B56-9513-1D0EF2BD8956}">
      <text>
        <r>
          <rPr>
            <b/>
            <sz val="9"/>
            <color indexed="81"/>
            <rFont val="Tahoma"/>
            <family val="2"/>
          </rPr>
          <t>rxl:</t>
        </r>
        <r>
          <rPr>
            <sz val="9"/>
            <color indexed="81"/>
            <rFont val="Tahoma"/>
            <family val="2"/>
          </rPr>
          <t xml:space="preserve">
n/p on 01/03/47 - played in week ending 19/04/47</t>
        </r>
      </text>
    </comment>
    <comment ref="O317" authorId="1" shapeId="0" xr:uid="{CBDC6809-C43C-4052-9206-7F3C37A91B9E}">
      <text>
        <r>
          <rPr>
            <b/>
            <sz val="9"/>
            <color indexed="81"/>
            <rFont val="Tahoma"/>
            <family val="2"/>
          </rPr>
          <t>Richard Lambert:</t>
        </r>
        <r>
          <rPr>
            <sz val="9"/>
            <color indexed="81"/>
            <rFont val="Tahoma"/>
            <family val="2"/>
          </rPr>
          <t xml:space="preserve">
this match was played for four points</t>
        </r>
      </text>
    </comment>
    <comment ref="AA317" authorId="1" shapeId="0" xr:uid="{5DF2E044-ACB5-4B59-B299-6F9F06FF724F}">
      <text>
        <r>
          <rPr>
            <b/>
            <sz val="9"/>
            <color indexed="81"/>
            <rFont val="Tahoma"/>
            <family val="2"/>
          </rPr>
          <t>Richard Lambert:</t>
        </r>
        <r>
          <rPr>
            <sz val="9"/>
            <color indexed="81"/>
            <rFont val="Tahoma"/>
            <family val="2"/>
          </rPr>
          <t xml:space="preserve">
maatch played by kind permission at Westcott FC</t>
        </r>
      </text>
    </comment>
    <comment ref="AO317" authorId="1" shapeId="0" xr:uid="{9508306C-F275-413A-875B-0A91B46CE415}">
      <text>
        <r>
          <rPr>
            <b/>
            <sz val="9"/>
            <color indexed="81"/>
            <rFont val="Tahoma"/>
            <family val="2"/>
          </rPr>
          <t>Richard Lambert:</t>
        </r>
        <r>
          <rPr>
            <sz val="9"/>
            <color indexed="81"/>
            <rFont val="Tahoma"/>
            <family val="2"/>
          </rPr>
          <t xml:space="preserve">
this match was played for four points</t>
        </r>
      </text>
    </comment>
    <comment ref="AY317" authorId="0" shapeId="0" xr:uid="{B275F5B0-0201-4B69-B21B-637F0B993193}">
      <text>
        <r>
          <rPr>
            <b/>
            <sz val="9"/>
            <color indexed="81"/>
            <rFont val="Tahoma"/>
            <family val="2"/>
          </rPr>
          <t>rxl:</t>
        </r>
        <r>
          <rPr>
            <sz val="9"/>
            <color indexed="81"/>
            <rFont val="Tahoma"/>
            <family val="2"/>
          </rPr>
          <t xml:space="preserve">
p/p on 22/02/47</t>
        </r>
      </text>
    </comment>
    <comment ref="BA317" authorId="1" shapeId="0" xr:uid="{1C2900FF-FAC8-4DD7-98C4-549E805C5878}">
      <text>
        <r>
          <rPr>
            <b/>
            <sz val="9"/>
            <color indexed="81"/>
            <rFont val="Tahoma"/>
            <family val="2"/>
          </rPr>
          <t>Richard Lambert:</t>
        </r>
        <r>
          <rPr>
            <sz val="9"/>
            <color indexed="81"/>
            <rFont val="Tahoma"/>
            <family val="2"/>
          </rPr>
          <t xml:space="preserve">
maatch played by kind permission at Westcott FC</t>
        </r>
      </text>
    </comment>
    <comment ref="AM318" authorId="0" shapeId="0" xr:uid="{3F9719A1-51CE-44DD-9E84-8EA5ED72407A}">
      <text>
        <r>
          <rPr>
            <b/>
            <sz val="9"/>
            <color indexed="81"/>
            <rFont val="Tahoma"/>
            <family val="2"/>
          </rPr>
          <t>rxl:</t>
        </r>
        <r>
          <rPr>
            <sz val="9"/>
            <color indexed="81"/>
            <rFont val="Tahoma"/>
            <family val="2"/>
          </rPr>
          <t xml:space="preserve">
p-p on 08/02/47 - snow</t>
        </r>
      </text>
    </comment>
    <comment ref="W319" authorId="0" shapeId="0" xr:uid="{537ABA8E-9405-43B9-9981-90494A9FF7FB}">
      <text>
        <r>
          <rPr>
            <b/>
            <sz val="9"/>
            <color indexed="81"/>
            <rFont val="Tahoma"/>
            <family val="2"/>
          </rPr>
          <t>rxl:</t>
        </r>
        <r>
          <rPr>
            <sz val="9"/>
            <color indexed="81"/>
            <rFont val="Tahoma"/>
            <family val="2"/>
          </rPr>
          <t xml:space="preserve">
match played at Leatherhead FC - Epsom Advertiser and Dorking &amp; Leatherhead Advertiser say 4-3</t>
        </r>
      </text>
    </comment>
    <comment ref="AO319" authorId="0" shapeId="0" xr:uid="{C62681EC-AE50-41EC-889D-544667928944}">
      <text>
        <r>
          <rPr>
            <b/>
            <sz val="9"/>
            <color indexed="81"/>
            <rFont val="Tahoma"/>
            <family val="2"/>
          </rPr>
          <t>rxl:</t>
        </r>
        <r>
          <rPr>
            <sz val="9"/>
            <color indexed="81"/>
            <rFont val="Tahoma"/>
            <family val="2"/>
          </rPr>
          <t xml:space="preserve">
n/p on 30/11/46</t>
        </r>
      </text>
    </comment>
    <comment ref="AP319" authorId="0" shapeId="0" xr:uid="{E674FFF2-6B2A-4ECA-96D5-F10E8DC7BCC7}">
      <text>
        <r>
          <rPr>
            <b/>
            <sz val="9"/>
            <color indexed="81"/>
            <rFont val="Tahoma"/>
            <family val="2"/>
          </rPr>
          <t>rxl:</t>
        </r>
        <r>
          <rPr>
            <sz val="9"/>
            <color indexed="81"/>
            <rFont val="Tahoma"/>
            <family val="2"/>
          </rPr>
          <t xml:space="preserve">
n/p on 22/02/47</t>
        </r>
      </text>
    </comment>
    <comment ref="AW319" authorId="0" shapeId="0" xr:uid="{87AE352A-8687-48A9-90D5-5C52A06890AB}">
      <text>
        <r>
          <rPr>
            <b/>
            <sz val="9"/>
            <color indexed="81"/>
            <rFont val="Tahoma"/>
            <family val="2"/>
          </rPr>
          <t>rxl:</t>
        </r>
        <r>
          <rPr>
            <sz val="9"/>
            <color indexed="81"/>
            <rFont val="Tahoma"/>
            <family val="2"/>
          </rPr>
          <t xml:space="preserve">
p/p on 15/02/47 - played midweek at Leatherhead FC on 30/04/47</t>
        </r>
      </text>
    </comment>
    <comment ref="AZ319" authorId="0" shapeId="0" xr:uid="{5794ED05-F835-4223-B2D7-C9E4F5547563}">
      <text>
        <r>
          <rPr>
            <b/>
            <sz val="9"/>
            <color indexed="81"/>
            <rFont val="Tahoma"/>
            <family val="2"/>
          </rPr>
          <t>rxl:</t>
        </r>
        <r>
          <rPr>
            <sz val="9"/>
            <color indexed="81"/>
            <rFont val="Tahoma"/>
            <family val="2"/>
          </rPr>
          <t xml:space="preserve">
n/p on 21/12/46 - scheduled for 26/04/47 but didn't appear in the results for that week</t>
        </r>
      </text>
    </comment>
    <comment ref="BA319" authorId="0" shapeId="0" xr:uid="{91BE29F2-B283-4709-AE39-23199FB63F6D}">
      <text>
        <r>
          <rPr>
            <b/>
            <sz val="9"/>
            <color indexed="81"/>
            <rFont val="Tahoma"/>
            <family val="2"/>
          </rPr>
          <t>rxl:</t>
        </r>
        <r>
          <rPr>
            <sz val="9"/>
            <color indexed="81"/>
            <rFont val="Tahoma"/>
            <family val="2"/>
          </rPr>
          <t xml:space="preserve">
played in week ending 19/04/47</t>
        </r>
      </text>
    </comment>
    <comment ref="M320" authorId="1" shapeId="0" xr:uid="{E74E9BFB-AAFC-4F4E-B087-BDA1DBBB5F6E}">
      <text>
        <r>
          <rPr>
            <b/>
            <sz val="9"/>
            <color indexed="81"/>
            <rFont val="Tahoma"/>
            <family val="2"/>
          </rPr>
          <t>Richard Lambert:</t>
        </r>
        <r>
          <rPr>
            <sz val="9"/>
            <color indexed="81"/>
            <rFont val="Tahoma"/>
            <family val="2"/>
          </rPr>
          <t xml:space="preserve">
this match was definitely played at Banstead, maybe the other match was at Leatherhead?</t>
        </r>
      </text>
    </comment>
    <comment ref="V320" authorId="0" shapeId="0" xr:uid="{2EA7E437-BDCB-4D5D-A88F-BE207C62A6C7}">
      <text>
        <r>
          <rPr>
            <b/>
            <sz val="9"/>
            <color indexed="81"/>
            <rFont val="Tahoma"/>
            <family val="2"/>
          </rPr>
          <t>rxl:</t>
        </r>
        <r>
          <rPr>
            <sz val="9"/>
            <color indexed="81"/>
            <rFont val="Tahoma"/>
            <family val="2"/>
          </rPr>
          <t xml:space="preserve">
match played at Leatherhead - this looks like the original Leatherhead home fixture</t>
        </r>
      </text>
    </comment>
    <comment ref="Z320" authorId="1" shapeId="0" xr:uid="{3A2B4D6C-6303-4F08-9B74-B37EDE9F70FB}">
      <text>
        <r>
          <rPr>
            <b/>
            <sz val="9"/>
            <color indexed="81"/>
            <rFont val="Tahoma"/>
            <family val="2"/>
          </rPr>
          <t>Richard Lambert:</t>
        </r>
        <r>
          <rPr>
            <sz val="9"/>
            <color indexed="81"/>
            <rFont val="Tahoma"/>
            <family val="2"/>
          </rPr>
          <t xml:space="preserve">
this match was played for four points</t>
        </r>
      </text>
    </comment>
    <comment ref="AM320" authorId="1" shapeId="0" xr:uid="{BDF24A56-F2B6-4041-A9D5-007838DDD393}">
      <text>
        <r>
          <rPr>
            <b/>
            <sz val="9"/>
            <color indexed="81"/>
            <rFont val="Tahoma"/>
            <family val="2"/>
          </rPr>
          <t>Richard Lambert:</t>
        </r>
        <r>
          <rPr>
            <sz val="9"/>
            <color indexed="81"/>
            <rFont val="Tahoma"/>
            <family val="2"/>
          </rPr>
          <t xml:space="preserve">
this match was definitely played at Banstead, maybe the other match was at Leatherhead?</t>
        </r>
      </text>
    </comment>
    <comment ref="AP320" authorId="0" shapeId="0" xr:uid="{5A4399B7-F7F6-4885-94FE-671140D9CA51}">
      <text>
        <r>
          <rPr>
            <b/>
            <sz val="9"/>
            <color indexed="81"/>
            <rFont val="Tahoma"/>
            <family val="2"/>
          </rPr>
          <t>rxl:</t>
        </r>
        <r>
          <rPr>
            <sz val="9"/>
            <color indexed="81"/>
            <rFont val="Tahoma"/>
            <family val="2"/>
          </rPr>
          <t xml:space="preserve">
p-p on 08/03/47</t>
        </r>
      </text>
    </comment>
    <comment ref="AV320" authorId="0" shapeId="0" xr:uid="{D493E32B-F68C-4BDC-88B2-49E7F4B333FB}">
      <text>
        <r>
          <rPr>
            <b/>
            <sz val="9"/>
            <color indexed="81"/>
            <rFont val="Tahoma"/>
            <family val="2"/>
          </rPr>
          <t>rxl:</t>
        </r>
        <r>
          <rPr>
            <sz val="9"/>
            <color indexed="81"/>
            <rFont val="Tahoma"/>
            <family val="2"/>
          </rPr>
          <t xml:space="preserve">
match played at Leatherhead - this looks like the original Leatherhead home fixture</t>
        </r>
      </text>
    </comment>
    <comment ref="AZ320" authorId="1" shapeId="0" xr:uid="{8FA162F4-A2E1-482D-9D85-B57D365B9698}">
      <text>
        <r>
          <rPr>
            <b/>
            <sz val="9"/>
            <color indexed="81"/>
            <rFont val="Tahoma"/>
            <family val="2"/>
          </rPr>
          <t>Richard Lambert:</t>
        </r>
        <r>
          <rPr>
            <sz val="9"/>
            <color indexed="81"/>
            <rFont val="Tahoma"/>
            <family val="2"/>
          </rPr>
          <t xml:space="preserve">
this match was played for four points</t>
        </r>
      </text>
    </comment>
    <comment ref="S321" authorId="0" shapeId="0" xr:uid="{85251D90-F8FE-4FE2-A26C-392D26677987}">
      <text>
        <r>
          <rPr>
            <b/>
            <sz val="9"/>
            <color indexed="81"/>
            <rFont val="Tahoma"/>
            <family val="2"/>
          </rPr>
          <t>rxl:</t>
        </r>
        <r>
          <rPr>
            <sz val="9"/>
            <color indexed="81"/>
            <rFont val="Tahoma"/>
            <family val="2"/>
          </rPr>
          <t xml:space="preserve">
probably 1-0 - not clear in paper. Check!</t>
        </r>
      </text>
    </comment>
    <comment ref="AN321" authorId="0" shapeId="0" xr:uid="{71BE8C24-B2FE-413B-AF8E-7A18BE6BB0D7}">
      <text>
        <r>
          <rPr>
            <b/>
            <sz val="9"/>
            <color indexed="81"/>
            <rFont val="Tahoma"/>
            <family val="2"/>
          </rPr>
          <t>rxl:</t>
        </r>
        <r>
          <rPr>
            <sz val="9"/>
            <color indexed="81"/>
            <rFont val="Tahoma"/>
            <family val="2"/>
          </rPr>
          <t xml:space="preserve">
n/p on 22/02/47 - played between 27/04/47 and 03/05/47</t>
        </r>
      </text>
    </comment>
    <comment ref="AP321" authorId="0" shapeId="0" xr:uid="{A7725E98-E657-461D-BD31-7270D95F028F}">
      <text>
        <r>
          <rPr>
            <b/>
            <sz val="9"/>
            <color indexed="81"/>
            <rFont val="Tahoma"/>
            <family val="2"/>
          </rPr>
          <t>rxl:</t>
        </r>
        <r>
          <rPr>
            <sz val="9"/>
            <color indexed="81"/>
            <rFont val="Tahoma"/>
            <family val="2"/>
          </rPr>
          <t xml:space="preserve">
this match was clearly advised as played in Thornton Heath (Thornville). </t>
        </r>
      </text>
    </comment>
    <comment ref="AQ321" authorId="0" shapeId="0" xr:uid="{9E78D5FB-35E4-49C6-9707-BBE874FDBDF2}">
      <text>
        <r>
          <rPr>
            <b/>
            <sz val="9"/>
            <color indexed="81"/>
            <rFont val="Tahoma"/>
            <family val="2"/>
          </rPr>
          <t>rxl:</t>
        </r>
        <r>
          <rPr>
            <sz val="9"/>
            <color indexed="81"/>
            <rFont val="Tahoma"/>
            <family val="2"/>
          </rPr>
          <t xml:space="preserve">
n/p on 07/12/46</t>
        </r>
      </text>
    </comment>
    <comment ref="AY321" authorId="0" shapeId="0" xr:uid="{ACCFEA85-FCC7-4E62-A2EF-29B6BD6119E5}">
      <text>
        <r>
          <rPr>
            <b/>
            <sz val="9"/>
            <color indexed="81"/>
            <rFont val="Tahoma"/>
            <family val="2"/>
          </rPr>
          <t>rxl:</t>
        </r>
        <r>
          <rPr>
            <sz val="9"/>
            <color indexed="81"/>
            <rFont val="Tahoma"/>
            <family val="2"/>
          </rPr>
          <t xml:space="preserve">
played in week ending 19/04/47</t>
        </r>
      </text>
    </comment>
    <comment ref="AM322" authorId="0" shapeId="0" xr:uid="{43B6C932-EFA5-40C7-8AE8-F4EAF3EC2D50}">
      <text>
        <r>
          <rPr>
            <b/>
            <sz val="9"/>
            <color indexed="81"/>
            <rFont val="Tahoma"/>
            <family val="2"/>
          </rPr>
          <t>rxl:</t>
        </r>
        <r>
          <rPr>
            <sz val="9"/>
            <color indexed="81"/>
            <rFont val="Tahoma"/>
            <family val="2"/>
          </rPr>
          <t xml:space="preserve">
n/p on 01/03/47 - played in week ending 19/04/47</t>
        </r>
      </text>
    </comment>
    <comment ref="AU322" authorId="0" shapeId="0" xr:uid="{4242A069-BAE7-41B5-8672-86EF3243FC5D}">
      <text>
        <r>
          <rPr>
            <b/>
            <sz val="9"/>
            <color indexed="81"/>
            <rFont val="Tahoma"/>
            <family val="2"/>
          </rPr>
          <t>rxl:</t>
        </r>
        <r>
          <rPr>
            <sz val="9"/>
            <color indexed="81"/>
            <rFont val="Tahoma"/>
            <family val="2"/>
          </rPr>
          <t xml:space="preserve">
n/p on 30/11/46 - rearranged for 18/01/47 but then moved back to 15/02/47 to accommodate the Thornville (A) match - p-p on 15/02/47 and moved to 05/04/47</t>
        </r>
      </text>
    </comment>
    <comment ref="AW322" authorId="0" shapeId="0" xr:uid="{73EA8BCB-2F20-4BD5-AF4C-9F1DDFCF982E}">
      <text>
        <r>
          <rPr>
            <b/>
            <sz val="9"/>
            <color indexed="81"/>
            <rFont val="Tahoma"/>
            <family val="2"/>
          </rPr>
          <t>rxl:</t>
        </r>
        <r>
          <rPr>
            <sz val="9"/>
            <color indexed="81"/>
            <rFont val="Tahoma"/>
            <family val="2"/>
          </rPr>
          <t xml:space="preserve">
p-p on 21/12/46</t>
        </r>
      </text>
    </comment>
    <comment ref="W323" authorId="0" shapeId="0" xr:uid="{A65535B9-BBB5-4520-BF72-7784071FC8C3}">
      <text>
        <r>
          <rPr>
            <b/>
            <sz val="9"/>
            <color indexed="81"/>
            <rFont val="Tahoma"/>
            <family val="2"/>
          </rPr>
          <t>rxl:</t>
        </r>
        <r>
          <rPr>
            <sz val="9"/>
            <color indexed="81"/>
            <rFont val="Tahoma"/>
            <family val="2"/>
          </rPr>
          <t xml:space="preserve">
fixture never played - double header at Leatherhead on 03/05/47 for four points </t>
        </r>
      </text>
    </comment>
    <comment ref="AA323" authorId="0" shapeId="0" xr:uid="{01FE9916-5FD5-436A-BA89-70F4B8AEA268}">
      <text>
        <r>
          <rPr>
            <b/>
            <sz val="9"/>
            <color indexed="81"/>
            <rFont val="Tahoma"/>
            <family val="2"/>
          </rPr>
          <t>rxl:</t>
        </r>
        <r>
          <rPr>
            <sz val="9"/>
            <color indexed="81"/>
            <rFont val="Tahoma"/>
            <family val="2"/>
          </rPr>
          <t xml:space="preserve">
probably 4-4 - not entirely clear in paper</t>
        </r>
      </text>
    </comment>
    <comment ref="AM323" authorId="0" shapeId="0" xr:uid="{05B72A73-77CA-4BA7-88DF-1123A9E1207D}">
      <text>
        <r>
          <rPr>
            <b/>
            <sz val="9"/>
            <color indexed="81"/>
            <rFont val="Tahoma"/>
            <family val="2"/>
          </rPr>
          <t>rxl:</t>
        </r>
        <r>
          <rPr>
            <sz val="9"/>
            <color indexed="81"/>
            <rFont val="Tahoma"/>
            <family val="2"/>
          </rPr>
          <t xml:space="preserve">
p-p on 01/02/47 - snow  - played in week ending 19/04/47</t>
        </r>
      </text>
    </comment>
    <comment ref="AW323" authorId="0" shapeId="0" xr:uid="{3CB8D3A0-9A16-473B-9A75-DB4DC84E898D}">
      <text>
        <r>
          <rPr>
            <b/>
            <sz val="9"/>
            <color indexed="81"/>
            <rFont val="Tahoma"/>
            <family val="2"/>
          </rPr>
          <t>rxl:</t>
        </r>
        <r>
          <rPr>
            <sz val="9"/>
            <color indexed="81"/>
            <rFont val="Tahoma"/>
            <family val="2"/>
          </rPr>
          <t xml:space="preserve">
fixture never played - double header on 03/05/47 for four points </t>
        </r>
      </text>
    </comment>
    <comment ref="AX323" authorId="0" shapeId="0" xr:uid="{1728E2A3-1993-4DC2-A4A2-3E55D6298071}">
      <text>
        <r>
          <rPr>
            <b/>
            <sz val="9"/>
            <color indexed="81"/>
            <rFont val="Tahoma"/>
            <family val="2"/>
          </rPr>
          <t>rxl:</t>
        </r>
        <r>
          <rPr>
            <sz val="9"/>
            <color indexed="81"/>
            <rFont val="Tahoma"/>
            <family val="2"/>
          </rPr>
          <t xml:space="preserve">
n/p on 01/03/47 - played in week ending 19/04/47</t>
        </r>
      </text>
    </comment>
    <comment ref="BV323" authorId="0" shapeId="0" xr:uid="{D879A4C4-C966-4668-8A1A-881F2BC4C18E}">
      <text>
        <r>
          <rPr>
            <b/>
            <sz val="9"/>
            <color indexed="81"/>
            <rFont val="Tahoma"/>
            <family val="2"/>
          </rPr>
          <t>rxl:</t>
        </r>
        <r>
          <rPr>
            <sz val="9"/>
            <color indexed="81"/>
            <rFont val="Tahoma"/>
            <family val="2"/>
          </rPr>
          <t xml:space="preserve">
fixture never played - double header on 03/05/47 for four points </t>
        </r>
      </text>
    </comment>
    <comment ref="CU323" authorId="0" shapeId="0" xr:uid="{86377E1C-2D10-4D33-BE4F-F8DAB0DAC294}">
      <text>
        <r>
          <rPr>
            <b/>
            <sz val="9"/>
            <color indexed="81"/>
            <rFont val="Tahoma"/>
            <family val="2"/>
          </rPr>
          <t>rxl:</t>
        </r>
        <r>
          <rPr>
            <sz val="9"/>
            <color indexed="81"/>
            <rFont val="Tahoma"/>
            <family val="2"/>
          </rPr>
          <t xml:space="preserve">
fixture never played - double header on 03/05/47 for four points </t>
        </r>
      </text>
    </comment>
    <comment ref="DT323" authorId="0" shapeId="0" xr:uid="{E9158DEC-5D7A-45F0-9879-B6B262D5170B}">
      <text>
        <r>
          <rPr>
            <b/>
            <sz val="9"/>
            <color indexed="81"/>
            <rFont val="Tahoma"/>
            <family val="2"/>
          </rPr>
          <t>rxl:</t>
        </r>
        <r>
          <rPr>
            <sz val="9"/>
            <color indexed="81"/>
            <rFont val="Tahoma"/>
            <family val="2"/>
          </rPr>
          <t xml:space="preserve">
fixture never played - double header on 03/05/47 for four points </t>
        </r>
      </text>
    </comment>
    <comment ref="V324" authorId="0" shapeId="0" xr:uid="{E5A152DC-0A6C-4C88-903C-436D1890F352}">
      <text>
        <r>
          <rPr>
            <b/>
            <sz val="9"/>
            <color indexed="81"/>
            <rFont val="Tahoma"/>
            <family val="2"/>
          </rPr>
          <t>rxl:</t>
        </r>
        <r>
          <rPr>
            <sz val="9"/>
            <color indexed="81"/>
            <rFont val="Tahoma"/>
            <family val="2"/>
          </rPr>
          <t xml:space="preserve">
probably 2-2 - not clear in paper. Check!</t>
        </r>
      </text>
    </comment>
    <comment ref="AP324" authorId="0" shapeId="0" xr:uid="{EA32D42C-563F-4570-92EB-7EC23935F05E}">
      <text>
        <r>
          <rPr>
            <b/>
            <sz val="9"/>
            <color indexed="81"/>
            <rFont val="Tahoma"/>
            <family val="2"/>
          </rPr>
          <t>rxl:</t>
        </r>
        <r>
          <rPr>
            <sz val="9"/>
            <color indexed="81"/>
            <rFont val="Tahoma"/>
            <family val="2"/>
          </rPr>
          <t xml:space="preserve">
played in week ending 19/04/47</t>
        </r>
      </text>
    </comment>
    <comment ref="AS324" authorId="0" shapeId="0" xr:uid="{86214B71-26F3-4CC3-8BD7-0FBE446C103A}">
      <text>
        <r>
          <rPr>
            <b/>
            <sz val="9"/>
            <color indexed="81"/>
            <rFont val="Tahoma"/>
            <family val="2"/>
          </rPr>
          <t>rxl:</t>
        </r>
        <r>
          <rPr>
            <sz val="9"/>
            <color indexed="81"/>
            <rFont val="Tahoma"/>
            <family val="2"/>
          </rPr>
          <t xml:space="preserve">
n/p on 22/02/47 - played on 08/05/47 at Epsom FC's ground at West Street</t>
        </r>
      </text>
    </comment>
    <comment ref="AV324" authorId="0" shapeId="0" xr:uid="{F76EF79B-289C-412D-A9FE-B270ADD47288}">
      <text>
        <r>
          <rPr>
            <b/>
            <sz val="9"/>
            <color indexed="81"/>
            <rFont val="Tahoma"/>
            <family val="2"/>
          </rPr>
          <t>rxl:</t>
        </r>
        <r>
          <rPr>
            <sz val="9"/>
            <color indexed="81"/>
            <rFont val="Tahoma"/>
            <family val="2"/>
          </rPr>
          <t xml:space="preserve">
played in week ending 19/04/47</t>
        </r>
      </text>
    </comment>
    <comment ref="P328" authorId="1" shapeId="0" xr:uid="{CBDFC43A-F668-4C16-BDAB-2027748C5022}">
      <text>
        <r>
          <rPr>
            <b/>
            <sz val="9"/>
            <color indexed="81"/>
            <rFont val="Tahoma"/>
            <family val="2"/>
          </rPr>
          <t>Richard Lambert:</t>
        </r>
        <r>
          <rPr>
            <sz val="9"/>
            <color indexed="81"/>
            <rFont val="Tahoma"/>
            <family val="2"/>
          </rPr>
          <t xml:space="preserve">
calculated score</t>
        </r>
      </text>
    </comment>
    <comment ref="U328" authorId="1" shapeId="0" xr:uid="{8757CFB2-BCCC-49B8-BF61-9642ABBB1446}">
      <text>
        <r>
          <rPr>
            <b/>
            <sz val="9"/>
            <color indexed="81"/>
            <rFont val="Tahoma"/>
            <family val="2"/>
          </rPr>
          <t>Richard Lambert:</t>
        </r>
        <r>
          <rPr>
            <sz val="9"/>
            <color indexed="81"/>
            <rFont val="Tahoma"/>
            <family val="2"/>
          </rPr>
          <t xml:space="preserve">
calculated score</t>
        </r>
      </text>
    </comment>
    <comment ref="W328" authorId="1" shapeId="0" xr:uid="{438C8B83-4E19-4165-A6E8-12601BCEFA3C}">
      <text>
        <r>
          <rPr>
            <b/>
            <sz val="9"/>
            <color indexed="81"/>
            <rFont val="Tahoma"/>
            <family val="2"/>
          </rPr>
          <t>Richard Lambert:</t>
        </r>
        <r>
          <rPr>
            <sz val="9"/>
            <color indexed="81"/>
            <rFont val="Tahoma"/>
            <family val="2"/>
          </rPr>
          <t xml:space="preserve">
calculated score</t>
        </r>
      </text>
    </comment>
    <comment ref="AP328" authorId="1" shapeId="0" xr:uid="{88F8DD4B-2AF0-4D27-8F0B-A5CABAAE5667}">
      <text>
        <r>
          <rPr>
            <b/>
            <sz val="9"/>
            <color indexed="81"/>
            <rFont val="Tahoma"/>
            <family val="2"/>
          </rPr>
          <t>Richard Lambert:</t>
        </r>
        <r>
          <rPr>
            <sz val="9"/>
            <color indexed="81"/>
            <rFont val="Tahoma"/>
            <family val="2"/>
          </rPr>
          <t xml:space="preserve">
scheduled for 29/03/48 and played this day - just awaiting confirmation</t>
        </r>
      </text>
    </comment>
    <comment ref="AU328" authorId="1" shapeId="0" xr:uid="{0068BE2F-E655-4291-93BC-64F3DB2EC454}">
      <text>
        <r>
          <rPr>
            <b/>
            <sz val="9"/>
            <color indexed="81"/>
            <rFont val="Tahoma"/>
            <family val="2"/>
          </rPr>
          <t>Richard Lambert:</t>
        </r>
        <r>
          <rPr>
            <sz val="9"/>
            <color indexed="81"/>
            <rFont val="Tahoma"/>
            <family val="2"/>
          </rPr>
          <t xml:space="preserve">
p-p on 06/03/48 - scheduled for Good Friday 26/03/48 and played this day - just awaiting confirmation</t>
        </r>
      </text>
    </comment>
    <comment ref="AV328" authorId="0" shapeId="0" xr:uid="{72CCE508-8884-44E0-955C-91628B5FFB39}">
      <text>
        <r>
          <rPr>
            <b/>
            <sz val="9"/>
            <color indexed="81"/>
            <rFont val="Tahoma"/>
            <family val="2"/>
          </rPr>
          <t>rxl:</t>
        </r>
        <r>
          <rPr>
            <sz val="9"/>
            <color indexed="81"/>
            <rFont val="Tahoma"/>
            <family val="2"/>
          </rPr>
          <t xml:space="preserve">
p-p on 25/10/47</t>
        </r>
      </text>
    </comment>
    <comment ref="AW328" authorId="1" shapeId="0" xr:uid="{4B5F3171-392D-4F23-B593-0DCFD0F14EFF}">
      <text>
        <r>
          <rPr>
            <b/>
            <sz val="9"/>
            <color indexed="81"/>
            <rFont val="Tahoma"/>
            <family val="2"/>
          </rPr>
          <t>Richard Lambert:</t>
        </r>
        <r>
          <rPr>
            <sz val="9"/>
            <color indexed="81"/>
            <rFont val="Tahoma"/>
            <family val="2"/>
          </rPr>
          <t xml:space="preserve">
p-p on 21/02/48 - snow -scheduled for 07/04/48 and played this day - just awaiting confirmation</t>
        </r>
      </text>
    </comment>
    <comment ref="P329" authorId="1" shapeId="0" xr:uid="{B6BC7CB9-39EB-4A41-A4C0-11DAC0BC3095}">
      <text>
        <r>
          <rPr>
            <b/>
            <sz val="9"/>
            <color indexed="81"/>
            <rFont val="Tahoma"/>
            <family val="2"/>
          </rPr>
          <t>Richard Lambert:</t>
        </r>
        <r>
          <rPr>
            <sz val="9"/>
            <color indexed="81"/>
            <rFont val="Tahoma"/>
            <family val="2"/>
          </rPr>
          <t xml:space="preserve">
calculated score</t>
        </r>
      </text>
    </comment>
    <comment ref="R329" authorId="1" shapeId="0" xr:uid="{21FE84AE-411A-4368-8C7C-CADD667419FA}">
      <text>
        <r>
          <rPr>
            <b/>
            <sz val="9"/>
            <color indexed="81"/>
            <rFont val="Tahoma"/>
            <family val="2"/>
          </rPr>
          <t>Richard Lambert:</t>
        </r>
        <r>
          <rPr>
            <sz val="9"/>
            <color indexed="81"/>
            <rFont val="Tahoma"/>
            <family val="2"/>
          </rPr>
          <t xml:space="preserve">
calculated score</t>
        </r>
      </text>
    </comment>
    <comment ref="W329" authorId="1" shapeId="0" xr:uid="{59995BA1-46AF-4607-B580-AE0461B8D260}">
      <text>
        <r>
          <rPr>
            <b/>
            <sz val="9"/>
            <color indexed="81"/>
            <rFont val="Tahoma"/>
            <family val="2"/>
          </rPr>
          <t>Richard Lambert:</t>
        </r>
        <r>
          <rPr>
            <sz val="9"/>
            <color indexed="81"/>
            <rFont val="Tahoma"/>
            <family val="2"/>
          </rPr>
          <t xml:space="preserve">
calculated score</t>
        </r>
      </text>
    </comment>
    <comment ref="X329" authorId="1" shapeId="0" xr:uid="{35A4D50C-50FC-42AF-8839-8181A59FBD89}">
      <text>
        <r>
          <rPr>
            <b/>
            <sz val="9"/>
            <color indexed="81"/>
            <rFont val="Tahoma"/>
            <family val="2"/>
          </rPr>
          <t>Richard Lambert:</t>
        </r>
        <r>
          <rPr>
            <sz val="9"/>
            <color indexed="81"/>
            <rFont val="Tahoma"/>
            <family val="2"/>
          </rPr>
          <t xml:space="preserve">
I have a tan cell here showing 0-2 but 0-10 would tally the tab;le according to table tracking. Check!</t>
        </r>
      </text>
    </comment>
    <comment ref="Z329" authorId="0" shapeId="0" xr:uid="{CA71385B-9AF4-479B-A2AD-28617BD73166}">
      <text>
        <r>
          <rPr>
            <b/>
            <sz val="9"/>
            <color indexed="81"/>
            <rFont val="Tahoma"/>
            <family val="2"/>
          </rPr>
          <t>rxl:</t>
        </r>
        <r>
          <rPr>
            <sz val="9"/>
            <color indexed="81"/>
            <rFont val="Tahoma"/>
            <family val="2"/>
          </rPr>
          <t xml:space="preserve">
match abandoned after 20 minutes for heavy snow on 21/02/48 with the score 0-3 to West Thurrock - West Thurrock won this match playing their Soth Essex League side as their team were playing a League Cup SF this day too - score unknown</t>
        </r>
      </text>
    </comment>
    <comment ref="AP329" authorId="1" shapeId="0" xr:uid="{D91B59D1-7802-4735-BC56-D2CE5FC54271}">
      <text>
        <r>
          <rPr>
            <b/>
            <sz val="9"/>
            <color indexed="81"/>
            <rFont val="Tahoma"/>
            <family val="2"/>
          </rPr>
          <t>Richard Lambert:</t>
        </r>
        <r>
          <rPr>
            <sz val="9"/>
            <color indexed="81"/>
            <rFont val="Tahoma"/>
            <family val="2"/>
          </rPr>
          <t xml:space="preserve">
played midweek after 10/04/48 and before 17/04/48</t>
        </r>
      </text>
    </comment>
    <comment ref="AR329" authorId="1" shapeId="0" xr:uid="{E19A8025-3921-4E25-BCBF-D37DA946481F}">
      <text>
        <r>
          <rPr>
            <b/>
            <sz val="9"/>
            <color indexed="81"/>
            <rFont val="Tahoma"/>
            <family val="2"/>
          </rPr>
          <t>Richard Lambert:</t>
        </r>
        <r>
          <rPr>
            <sz val="9"/>
            <color indexed="81"/>
            <rFont val="Tahoma"/>
            <family val="2"/>
          </rPr>
          <t xml:space="preserve">
scheduled for 27/03/48 and played this day - just awaiting confirmation</t>
        </r>
      </text>
    </comment>
    <comment ref="AW329" authorId="1" shapeId="0" xr:uid="{18A1A69C-1C24-4A4B-91E2-D9F769C16D3A}">
      <text>
        <r>
          <rPr>
            <b/>
            <sz val="9"/>
            <color indexed="81"/>
            <rFont val="Tahoma"/>
            <family val="2"/>
          </rPr>
          <t>Richard Lambert:</t>
        </r>
        <r>
          <rPr>
            <sz val="9"/>
            <color indexed="81"/>
            <rFont val="Tahoma"/>
            <family val="2"/>
          </rPr>
          <t xml:space="preserve">
scheduled for 20/03/48 and played this day - just awaiting confirmation</t>
        </r>
      </text>
    </comment>
    <comment ref="AZ329" authorId="0" shapeId="0" xr:uid="{DBC070AE-033F-40D1-8A00-9A75734B8472}">
      <text>
        <r>
          <rPr>
            <b/>
            <sz val="9"/>
            <color indexed="81"/>
            <rFont val="Tahoma"/>
            <family val="2"/>
          </rPr>
          <t>rxl:</t>
        </r>
        <r>
          <rPr>
            <sz val="9"/>
            <color indexed="81"/>
            <rFont val="Tahoma"/>
            <family val="2"/>
          </rPr>
          <t xml:space="preserve">
match abandoned after 20 minutes for heavy snow on 21/02/48 with the score 0-3 to West Thurrock</t>
        </r>
      </text>
    </comment>
    <comment ref="Q330" authorId="1" shapeId="0" xr:uid="{6AAA14C2-BAC8-47E3-B95B-F47EEE862C34}">
      <text>
        <r>
          <rPr>
            <b/>
            <sz val="9"/>
            <color indexed="81"/>
            <rFont val="Tahoma"/>
            <family val="2"/>
          </rPr>
          <t>Richard Lambert:</t>
        </r>
        <r>
          <rPr>
            <sz val="9"/>
            <color indexed="81"/>
            <rFont val="Tahoma"/>
            <family val="2"/>
          </rPr>
          <t xml:space="preserve">
calculated score</t>
        </r>
      </text>
    </comment>
    <comment ref="R330" authorId="1" shapeId="0" xr:uid="{38D9C8DC-8AA5-4B18-BCF6-FD8C9943652A}">
      <text>
        <r>
          <rPr>
            <b/>
            <sz val="9"/>
            <color indexed="81"/>
            <rFont val="Tahoma"/>
            <family val="2"/>
          </rPr>
          <t>Richard Lambert:</t>
        </r>
        <r>
          <rPr>
            <sz val="9"/>
            <color indexed="81"/>
            <rFont val="Tahoma"/>
            <family val="2"/>
          </rPr>
          <t xml:space="preserve">
calculated score</t>
        </r>
      </text>
    </comment>
    <comment ref="T330" authorId="1" shapeId="0" xr:uid="{AD66924B-B2F7-4D4E-98F5-9E79EC115A44}">
      <text>
        <r>
          <rPr>
            <b/>
            <sz val="9"/>
            <color indexed="81"/>
            <rFont val="Tahoma"/>
            <family val="2"/>
          </rPr>
          <t>Richard Lambert:</t>
        </r>
        <r>
          <rPr>
            <sz val="9"/>
            <color indexed="81"/>
            <rFont val="Tahoma"/>
            <family val="2"/>
          </rPr>
          <t xml:space="preserve">
calculated score</t>
        </r>
      </text>
    </comment>
    <comment ref="W330" authorId="1" shapeId="0" xr:uid="{EB70FE94-6557-46AE-B6AD-51E91B076690}">
      <text>
        <r>
          <rPr>
            <b/>
            <sz val="9"/>
            <color indexed="81"/>
            <rFont val="Tahoma"/>
            <family val="2"/>
          </rPr>
          <t>Richard Lambert:</t>
        </r>
        <r>
          <rPr>
            <sz val="9"/>
            <color indexed="81"/>
            <rFont val="Tahoma"/>
            <family val="2"/>
          </rPr>
          <t xml:space="preserve">
played twice after Easter Monday 29/03/48 and before or on 03/04/48 - this may have been two games on one day - double header possibly or two separate matches - Either way one match finished 1-1 and the other was 0-0</t>
        </r>
      </text>
    </comment>
    <comment ref="X330" authorId="1" shapeId="0" xr:uid="{3C7AAE90-3B81-4807-9A5A-E4BEF65E43FB}">
      <text>
        <r>
          <rPr>
            <b/>
            <sz val="9"/>
            <color indexed="81"/>
            <rFont val="Tahoma"/>
            <family val="2"/>
          </rPr>
          <t>Richard Lambert:</t>
        </r>
        <r>
          <rPr>
            <sz val="9"/>
            <color indexed="81"/>
            <rFont val="Tahoma"/>
            <family val="2"/>
          </rPr>
          <t xml:space="preserve">
calculated score</t>
        </r>
      </text>
    </comment>
    <comment ref="AM330" authorId="1" shapeId="0" xr:uid="{9D0C0919-398D-4FCE-BD8C-0F630DB29A65}">
      <text>
        <r>
          <rPr>
            <b/>
            <sz val="9"/>
            <color indexed="81"/>
            <rFont val="Tahoma"/>
            <family val="2"/>
          </rPr>
          <t>Richard Lambert:</t>
        </r>
        <r>
          <rPr>
            <sz val="9"/>
            <color indexed="81"/>
            <rFont val="Tahoma"/>
            <family val="2"/>
          </rPr>
          <t xml:space="preserve">
match played after 17/04/48</t>
        </r>
      </text>
    </comment>
    <comment ref="AQ330" authorId="1" shapeId="0" xr:uid="{83358F93-744F-4CAB-9EC1-ACB21C469102}">
      <text>
        <r>
          <rPr>
            <b/>
            <sz val="9"/>
            <color indexed="81"/>
            <rFont val="Tahoma"/>
            <family val="2"/>
          </rPr>
          <t>Richard Lambert:</t>
        </r>
        <r>
          <rPr>
            <sz val="9"/>
            <color indexed="81"/>
            <rFont val="Tahoma"/>
            <family val="2"/>
          </rPr>
          <t xml:space="preserve">
scheduled for 28/02/48 and played this day - just awaiting confirmation</t>
        </r>
      </text>
    </comment>
    <comment ref="AR330" authorId="1" shapeId="0" xr:uid="{4A2D101B-3775-4983-A959-CF4557A027BC}">
      <text>
        <r>
          <rPr>
            <b/>
            <sz val="9"/>
            <color indexed="81"/>
            <rFont val="Tahoma"/>
            <family val="2"/>
          </rPr>
          <t>Richard Lambert:</t>
        </r>
        <r>
          <rPr>
            <sz val="9"/>
            <color indexed="81"/>
            <rFont val="Tahoma"/>
            <family val="2"/>
          </rPr>
          <t xml:space="preserve">
scheduled for 29/11/47 and played this day - just awaiting confirmation</t>
        </r>
      </text>
    </comment>
    <comment ref="AT330" authorId="1" shapeId="0" xr:uid="{86874C69-4673-4FD2-BA0D-1D3C92B84B31}">
      <text>
        <r>
          <rPr>
            <b/>
            <sz val="9"/>
            <color indexed="81"/>
            <rFont val="Tahoma"/>
            <family val="2"/>
          </rPr>
          <t>Richard Lambert:</t>
        </r>
        <r>
          <rPr>
            <sz val="9"/>
            <color indexed="81"/>
            <rFont val="Tahoma"/>
            <family val="2"/>
          </rPr>
          <t xml:space="preserve">
scheduled for 07/02/48 and played this day - just awaiting confirmation</t>
        </r>
      </text>
    </comment>
    <comment ref="AW330" authorId="1" shapeId="0" xr:uid="{1B975422-237E-483C-86D2-8D8DFCA88EF3}">
      <text>
        <r>
          <rPr>
            <b/>
            <sz val="9"/>
            <color indexed="81"/>
            <rFont val="Tahoma"/>
            <family val="2"/>
          </rPr>
          <t>Richard Lambert:</t>
        </r>
        <r>
          <rPr>
            <sz val="9"/>
            <color indexed="81"/>
            <rFont val="Tahoma"/>
            <family val="2"/>
          </rPr>
          <t xml:space="preserve">
played twice after Easter Monday 29/03/48 and before or on 03/04/48 - this may have been two games on one day - double header possibly or two separate matches - Either way one match finished 1-1 and the other was 0-0</t>
        </r>
      </text>
    </comment>
    <comment ref="AX330" authorId="1" shapeId="0" xr:uid="{6B4DC34F-E1BF-41DA-8E16-DFA276F5137C}">
      <text>
        <r>
          <rPr>
            <b/>
            <sz val="9"/>
            <color indexed="81"/>
            <rFont val="Tahoma"/>
            <family val="2"/>
          </rPr>
          <t>Richard Lambert:</t>
        </r>
        <r>
          <rPr>
            <sz val="9"/>
            <color indexed="81"/>
            <rFont val="Tahoma"/>
            <family val="2"/>
          </rPr>
          <t xml:space="preserve">
match played after 03/01/48 nd before or on 14/02/48</t>
        </r>
      </text>
    </comment>
    <comment ref="N331" authorId="1" shapeId="0" xr:uid="{C7C0604D-0B29-4874-BDB4-4DDF864C4F91}">
      <text>
        <r>
          <rPr>
            <b/>
            <sz val="9"/>
            <color indexed="81"/>
            <rFont val="Tahoma"/>
            <family val="2"/>
          </rPr>
          <t>Richard Lambert:</t>
        </r>
        <r>
          <rPr>
            <sz val="9"/>
            <color indexed="81"/>
            <rFont val="Tahoma"/>
            <family val="2"/>
          </rPr>
          <t xml:space="preserve">
calculated score</t>
        </r>
      </text>
    </comment>
    <comment ref="R331" authorId="1" shapeId="0" xr:uid="{86D23BE4-FC06-4531-B673-E10A4192D4BB}">
      <text>
        <r>
          <rPr>
            <b/>
            <sz val="9"/>
            <color indexed="81"/>
            <rFont val="Tahoma"/>
            <family val="2"/>
          </rPr>
          <t>Richard Lambert:</t>
        </r>
        <r>
          <rPr>
            <sz val="9"/>
            <color indexed="81"/>
            <rFont val="Tahoma"/>
            <family val="2"/>
          </rPr>
          <t xml:space="preserve">
calculated score</t>
        </r>
      </text>
    </comment>
    <comment ref="T331" authorId="1" shapeId="0" xr:uid="{DA6B1877-6441-42D8-B0E4-AF06C7957440}">
      <text>
        <r>
          <rPr>
            <b/>
            <sz val="9"/>
            <color indexed="81"/>
            <rFont val="Tahoma"/>
            <family val="2"/>
          </rPr>
          <t>Richard Lambert:</t>
        </r>
        <r>
          <rPr>
            <sz val="9"/>
            <color indexed="81"/>
            <rFont val="Tahoma"/>
            <family val="2"/>
          </rPr>
          <t xml:space="preserve">
calculated score</t>
        </r>
      </text>
    </comment>
    <comment ref="U331" authorId="1" shapeId="0" xr:uid="{A91C6AA9-409E-446D-8CA5-2663E6E4D18D}">
      <text>
        <r>
          <rPr>
            <b/>
            <sz val="9"/>
            <color indexed="81"/>
            <rFont val="Tahoma"/>
            <family val="2"/>
          </rPr>
          <t>Richard Lambert:</t>
        </r>
        <r>
          <rPr>
            <sz val="9"/>
            <color indexed="81"/>
            <rFont val="Tahoma"/>
            <family val="2"/>
          </rPr>
          <t xml:space="preserve">
calculated score</t>
        </r>
      </text>
    </comment>
    <comment ref="AN331" authorId="1" shapeId="0" xr:uid="{5214C7BB-08B7-43C9-8366-912DE37B0A61}">
      <text>
        <r>
          <rPr>
            <b/>
            <sz val="9"/>
            <color indexed="81"/>
            <rFont val="Tahoma"/>
            <family val="2"/>
          </rPr>
          <t>Richard Lambert:</t>
        </r>
        <r>
          <rPr>
            <sz val="9"/>
            <color indexed="81"/>
            <rFont val="Tahoma"/>
            <family val="2"/>
          </rPr>
          <t xml:space="preserve">
scheduled for 14/02/48 and played this day - just awaiting confirmation</t>
        </r>
      </text>
    </comment>
    <comment ref="AQ331" authorId="0" shapeId="0" xr:uid="{1E94C0DB-C4A3-4EB3-B2C3-1F4F3E1073DE}">
      <text>
        <r>
          <rPr>
            <b/>
            <sz val="9"/>
            <color indexed="81"/>
            <rFont val="Tahoma"/>
            <family val="2"/>
          </rPr>
          <t>rxl:</t>
        </r>
        <r>
          <rPr>
            <sz val="9"/>
            <color indexed="81"/>
            <rFont val="Tahoma"/>
            <family val="2"/>
          </rPr>
          <t xml:space="preserve">
match brought forward - see return fixture comment</t>
        </r>
      </text>
    </comment>
    <comment ref="AR331" authorId="1" shapeId="0" xr:uid="{19867048-50A3-4883-8195-40C77DF0ADC7}">
      <text>
        <r>
          <rPr>
            <b/>
            <sz val="9"/>
            <color indexed="81"/>
            <rFont val="Tahoma"/>
            <family val="2"/>
          </rPr>
          <t>Richard Lambert:</t>
        </r>
        <r>
          <rPr>
            <sz val="9"/>
            <color indexed="81"/>
            <rFont val="Tahoma"/>
            <family val="2"/>
          </rPr>
          <t xml:space="preserve">
played after 20/03/48 and before 27/03/48</t>
        </r>
      </text>
    </comment>
    <comment ref="AT331" authorId="1" shapeId="0" xr:uid="{CF4C0954-CA4C-4C6A-94E8-4ABE8B908610}">
      <text>
        <r>
          <rPr>
            <b/>
            <sz val="9"/>
            <color indexed="81"/>
            <rFont val="Tahoma"/>
            <family val="2"/>
          </rPr>
          <t>Richard Lambert:</t>
        </r>
        <r>
          <rPr>
            <sz val="9"/>
            <color indexed="81"/>
            <rFont val="Tahoma"/>
            <family val="2"/>
          </rPr>
          <t xml:space="preserve">
played after Easter Monday 29/03/48 and before or on 03/04/48</t>
        </r>
      </text>
    </comment>
    <comment ref="AU331" authorId="1" shapeId="0" xr:uid="{904A080E-3A2F-4D05-AB76-14242EC4CD95}">
      <text>
        <r>
          <rPr>
            <b/>
            <sz val="9"/>
            <color indexed="81"/>
            <rFont val="Tahoma"/>
            <family val="2"/>
          </rPr>
          <t>Richard Lambert:</t>
        </r>
        <r>
          <rPr>
            <sz val="9"/>
            <color indexed="81"/>
            <rFont val="Tahoma"/>
            <family val="2"/>
          </rPr>
          <t xml:space="preserve">
scheduled for 20/03/48 and played this day - just awaiting confirmation</t>
        </r>
      </text>
    </comment>
    <comment ref="AW331" authorId="1" shapeId="0" xr:uid="{12D08B8F-2595-4BAD-905C-A6F9C84DDBE2}">
      <text>
        <r>
          <rPr>
            <b/>
            <sz val="9"/>
            <color indexed="81"/>
            <rFont val="Tahoma"/>
            <family val="2"/>
          </rPr>
          <t>Richard Lambert:</t>
        </r>
        <r>
          <rPr>
            <sz val="9"/>
            <color indexed="81"/>
            <rFont val="Tahoma"/>
            <family val="2"/>
          </rPr>
          <t xml:space="preserve">
match played after 17/04/48</t>
        </r>
      </text>
    </comment>
    <comment ref="O332" authorId="1" shapeId="0" xr:uid="{13DC7194-46F6-407D-8125-89231AC5A666}">
      <text>
        <r>
          <rPr>
            <b/>
            <sz val="9"/>
            <color indexed="81"/>
            <rFont val="Tahoma"/>
            <family val="2"/>
          </rPr>
          <t>Richard Lambert:</t>
        </r>
        <r>
          <rPr>
            <sz val="9"/>
            <color indexed="81"/>
            <rFont val="Tahoma"/>
            <family val="2"/>
          </rPr>
          <t xml:space="preserve">
calculated score</t>
        </r>
      </text>
    </comment>
    <comment ref="R332" authorId="1" shapeId="0" xr:uid="{A6C8751C-8F2F-4A82-9D33-2BB7B29F69B1}">
      <text>
        <r>
          <rPr>
            <b/>
            <sz val="9"/>
            <color indexed="81"/>
            <rFont val="Tahoma"/>
            <family val="2"/>
          </rPr>
          <t>Richard Lambert:</t>
        </r>
        <r>
          <rPr>
            <sz val="9"/>
            <color indexed="81"/>
            <rFont val="Tahoma"/>
            <family val="2"/>
          </rPr>
          <t xml:space="preserve">
calculated score</t>
        </r>
      </text>
    </comment>
    <comment ref="Z332" authorId="1" shapeId="0" xr:uid="{BD8D9619-992A-4D22-931B-2C36677FF147}">
      <text>
        <r>
          <rPr>
            <b/>
            <sz val="9"/>
            <color indexed="81"/>
            <rFont val="Tahoma"/>
            <family val="2"/>
          </rPr>
          <t>Richard Lambert:</t>
        </r>
        <r>
          <rPr>
            <sz val="9"/>
            <color indexed="81"/>
            <rFont val="Tahoma"/>
            <family val="2"/>
          </rPr>
          <t xml:space="preserve">
calculated score</t>
        </r>
      </text>
    </comment>
    <comment ref="AO332" authorId="0" shapeId="0" xr:uid="{F4E9C71B-0406-4526-9FA8-1A3E43DAE842}">
      <text>
        <r>
          <rPr>
            <b/>
            <sz val="9"/>
            <color indexed="81"/>
            <rFont val="Tahoma"/>
            <family val="2"/>
          </rPr>
          <t>rxl:</t>
        </r>
        <r>
          <rPr>
            <sz val="9"/>
            <color indexed="81"/>
            <rFont val="Tahoma"/>
            <family val="2"/>
          </rPr>
          <t xml:space="preserve">
scheduled for 15/11/47 but moved back and Ekco hosted Standard Telephones instead - match played after 17/04/48</t>
        </r>
      </text>
    </comment>
    <comment ref="AP332" authorId="0" shapeId="0" xr:uid="{FFC85AD3-B5F6-4A8A-9201-454685864C34}">
      <text>
        <r>
          <rPr>
            <b/>
            <sz val="9"/>
            <color indexed="81"/>
            <rFont val="Tahoma"/>
            <family val="2"/>
          </rPr>
          <t>rxl:</t>
        </r>
        <r>
          <rPr>
            <sz val="9"/>
            <color indexed="81"/>
            <rFont val="Tahoma"/>
            <family val="2"/>
          </rPr>
          <t xml:space="preserve">
scheduled for 18/10/47 but moved back and return fixture played instead</t>
        </r>
      </text>
    </comment>
    <comment ref="AR332" authorId="1" shapeId="0" xr:uid="{1F7E560C-7C08-4B5E-B310-0369F3394FC6}">
      <text>
        <r>
          <rPr>
            <b/>
            <sz val="9"/>
            <color indexed="81"/>
            <rFont val="Tahoma"/>
            <family val="2"/>
          </rPr>
          <t>Richard Lambert:</t>
        </r>
        <r>
          <rPr>
            <sz val="9"/>
            <color indexed="81"/>
            <rFont val="Tahoma"/>
            <family val="2"/>
          </rPr>
          <t xml:space="preserve">
scheduled for 07/02/48 and played this day - just awaiting confirmation</t>
        </r>
      </text>
    </comment>
    <comment ref="AZ332" authorId="1" shapeId="0" xr:uid="{05756FE9-2D9F-4BA1-A819-98862AFC28CA}">
      <text>
        <r>
          <rPr>
            <b/>
            <sz val="9"/>
            <color indexed="81"/>
            <rFont val="Tahoma"/>
            <family val="2"/>
          </rPr>
          <t>Richard Lambert:</t>
        </r>
        <r>
          <rPr>
            <sz val="9"/>
            <color indexed="81"/>
            <rFont val="Tahoma"/>
            <family val="2"/>
          </rPr>
          <t xml:space="preserve">
scheduled for Weds 14/04/48 and played this day - just awaiting confirmation</t>
        </r>
      </text>
    </comment>
    <comment ref="O333" authorId="1" shapeId="0" xr:uid="{AC3ABB97-3935-43DB-80D8-0497FAD5E5BC}">
      <text>
        <r>
          <rPr>
            <b/>
            <sz val="9"/>
            <color indexed="81"/>
            <rFont val="Tahoma"/>
            <family val="2"/>
          </rPr>
          <t>Richard Lambert:</t>
        </r>
        <r>
          <rPr>
            <sz val="9"/>
            <color indexed="81"/>
            <rFont val="Tahoma"/>
            <family val="2"/>
          </rPr>
          <t xml:space="preserve">
calculated score</t>
        </r>
      </text>
    </comment>
    <comment ref="AO333" authorId="1" shapeId="0" xr:uid="{0A35065E-6C6A-437D-AE76-95A7606275A2}">
      <text>
        <r>
          <rPr>
            <b/>
            <sz val="9"/>
            <color indexed="81"/>
            <rFont val="Tahoma"/>
            <family val="2"/>
          </rPr>
          <t>Richard Lambert:</t>
        </r>
        <r>
          <rPr>
            <sz val="9"/>
            <color indexed="81"/>
            <rFont val="Tahoma"/>
            <family val="2"/>
          </rPr>
          <t xml:space="preserve">
match played after 14/02/48 and before or on 06/03/48</t>
        </r>
      </text>
    </comment>
    <comment ref="AQ333" authorId="0" shapeId="0" xr:uid="{C85B5C76-6097-4A74-A2CE-74EFF4B5B1E9}">
      <text>
        <r>
          <rPr>
            <b/>
            <sz val="9"/>
            <color indexed="81"/>
            <rFont val="Tahoma"/>
            <family val="2"/>
          </rPr>
          <t>rxl:</t>
        </r>
        <r>
          <rPr>
            <sz val="9"/>
            <color indexed="81"/>
            <rFont val="Tahoma"/>
            <family val="2"/>
          </rPr>
          <t xml:space="preserve">
scheduled for 22/11/47 and almost certainly played this day - just awaiting confirmation</t>
        </r>
      </text>
    </comment>
    <comment ref="AZ333" authorId="0" shapeId="0" xr:uid="{6C4D9E92-369A-4728-98C6-7520555CBCFA}">
      <text>
        <r>
          <rPr>
            <b/>
            <sz val="9"/>
            <color indexed="81"/>
            <rFont val="Tahoma"/>
            <family val="2"/>
          </rPr>
          <t>rxl:</t>
        </r>
        <r>
          <rPr>
            <sz val="9"/>
            <color indexed="81"/>
            <rFont val="Tahoma"/>
            <family val="2"/>
          </rPr>
          <t xml:space="preserve">
scheduled for 10/01/48 but moved back for a West Thurock Amateur Cup First Round replay</t>
        </r>
      </text>
    </comment>
    <comment ref="AO334" authorId="0" shapeId="0" xr:uid="{9459EC2F-7703-40F0-A6F3-E84DC7A609BC}">
      <text>
        <r>
          <rPr>
            <b/>
            <sz val="9"/>
            <color indexed="81"/>
            <rFont val="Tahoma"/>
            <family val="2"/>
          </rPr>
          <t>rxl:</t>
        </r>
        <r>
          <rPr>
            <sz val="9"/>
            <color indexed="81"/>
            <rFont val="Tahoma"/>
            <family val="2"/>
          </rPr>
          <t xml:space="preserve">
p-p on 21/02/48 for heavy snow</t>
        </r>
      </text>
    </comment>
    <comment ref="AX334" authorId="1" shapeId="0" xr:uid="{3474DE6C-2AFF-4C87-BD43-D93F4FF1B9B3}">
      <text>
        <r>
          <rPr>
            <b/>
            <sz val="9"/>
            <color indexed="81"/>
            <rFont val="Tahoma"/>
            <family val="2"/>
          </rPr>
          <t>Richard Lambert:</t>
        </r>
        <r>
          <rPr>
            <sz val="9"/>
            <color indexed="81"/>
            <rFont val="Tahoma"/>
            <family val="2"/>
          </rPr>
          <t xml:space="preserve">
p-p on 01/11/47 as Surrey Juniors played Kent Juniors at West Street this day</t>
        </r>
      </text>
    </comment>
    <comment ref="M335" authorId="0" shapeId="0" xr:uid="{47622D62-EA83-4EDC-81C3-26EDB2DA6C68}">
      <text>
        <r>
          <rPr>
            <b/>
            <sz val="9"/>
            <color indexed="81"/>
            <rFont val="Tahoma"/>
            <family val="2"/>
          </rPr>
          <t>rxl:</t>
        </r>
        <r>
          <rPr>
            <sz val="9"/>
            <color indexed="81"/>
            <rFont val="Tahoma"/>
            <family val="2"/>
          </rPr>
          <t xml:space="preserve">
paper result advised as 0-2 but Romford Times confirms 1-2 in a full report</t>
        </r>
      </text>
    </comment>
    <comment ref="Q335" authorId="1" shapeId="0" xr:uid="{FC43EB05-93FA-4943-A44B-7FD06AA96AE6}">
      <text>
        <r>
          <rPr>
            <b/>
            <sz val="9"/>
            <color indexed="81"/>
            <rFont val="Tahoma"/>
            <family val="2"/>
          </rPr>
          <t>Richard Lambert:</t>
        </r>
        <r>
          <rPr>
            <sz val="9"/>
            <color indexed="81"/>
            <rFont val="Tahoma"/>
            <family val="2"/>
          </rPr>
          <t xml:space="preserve">
calculated score</t>
        </r>
      </text>
    </comment>
    <comment ref="R335" authorId="1" shapeId="0" xr:uid="{748F1E51-9919-4F50-AE62-AA6547BEBA76}">
      <text>
        <r>
          <rPr>
            <b/>
            <sz val="9"/>
            <color indexed="81"/>
            <rFont val="Tahoma"/>
            <family val="2"/>
          </rPr>
          <t>Richard Lambert:</t>
        </r>
        <r>
          <rPr>
            <sz val="9"/>
            <color indexed="81"/>
            <rFont val="Tahoma"/>
            <family val="2"/>
          </rPr>
          <t xml:space="preserve">
calculated score</t>
        </r>
      </text>
    </comment>
    <comment ref="U335" authorId="1" shapeId="0" xr:uid="{A3A1776B-9522-4759-AC3F-B6ACB0669409}">
      <text>
        <r>
          <rPr>
            <b/>
            <sz val="9"/>
            <color indexed="81"/>
            <rFont val="Tahoma"/>
            <family val="2"/>
          </rPr>
          <t>Richard Lambert:</t>
        </r>
        <r>
          <rPr>
            <sz val="9"/>
            <color indexed="81"/>
            <rFont val="Tahoma"/>
            <family val="2"/>
          </rPr>
          <t xml:space="preserve">
calculated score</t>
        </r>
      </text>
    </comment>
    <comment ref="AM335" authorId="0" shapeId="0" xr:uid="{EC18B8B8-75EC-4E8F-943F-F4A98DE0BCCF}">
      <text>
        <r>
          <rPr>
            <b/>
            <sz val="9"/>
            <color indexed="81"/>
            <rFont val="Tahoma"/>
            <family val="2"/>
          </rPr>
          <t>rxl:</t>
        </r>
        <r>
          <rPr>
            <sz val="9"/>
            <color indexed="81"/>
            <rFont val="Tahoma"/>
            <family val="2"/>
          </rPr>
          <t xml:space="preserve">
p-p on 17/01/48</t>
        </r>
      </text>
    </comment>
    <comment ref="AQ335" authorId="1" shapeId="0" xr:uid="{5EE5128F-D88A-4CB6-BBF9-C8FFD968D378}">
      <text>
        <r>
          <rPr>
            <b/>
            <sz val="9"/>
            <color indexed="81"/>
            <rFont val="Tahoma"/>
            <family val="2"/>
          </rPr>
          <t>Richard Lambert:</t>
        </r>
        <r>
          <rPr>
            <sz val="9"/>
            <color indexed="81"/>
            <rFont val="Tahoma"/>
            <family val="2"/>
          </rPr>
          <t xml:space="preserve">
match played after 17/04/48</t>
        </r>
      </text>
    </comment>
    <comment ref="AR335" authorId="1" shapeId="0" xr:uid="{C9B6DC92-0BA3-4596-B658-AF575FA7F3B2}">
      <text>
        <r>
          <rPr>
            <b/>
            <sz val="9"/>
            <color indexed="81"/>
            <rFont val="Tahoma"/>
            <family val="2"/>
          </rPr>
          <t>Richard Lambert:</t>
        </r>
        <r>
          <rPr>
            <sz val="9"/>
            <color indexed="81"/>
            <rFont val="Tahoma"/>
            <family val="2"/>
          </rPr>
          <t xml:space="preserve">
played after 03/04/48 and before or on 10/04/48</t>
        </r>
      </text>
    </comment>
    <comment ref="AU335" authorId="1" shapeId="0" xr:uid="{27F83C92-7604-4AF3-97EC-699032CB9D12}">
      <text>
        <r>
          <rPr>
            <b/>
            <sz val="9"/>
            <color indexed="81"/>
            <rFont val="Tahoma"/>
            <family val="2"/>
          </rPr>
          <t>Richard Lambert:</t>
        </r>
        <r>
          <rPr>
            <sz val="9"/>
            <color indexed="81"/>
            <rFont val="Tahoma"/>
            <family val="2"/>
          </rPr>
          <t xml:space="preserve">
scheduled for 17/04/48 and played this day - just awaiting confirmation</t>
        </r>
      </text>
    </comment>
    <comment ref="N336" authorId="1" shapeId="0" xr:uid="{D71315E1-865C-46AD-A881-AC7A96D7EED1}">
      <text>
        <r>
          <rPr>
            <b/>
            <sz val="9"/>
            <color indexed="81"/>
            <rFont val="Tahoma"/>
            <family val="2"/>
          </rPr>
          <t>Richard Lambert:</t>
        </r>
        <r>
          <rPr>
            <sz val="9"/>
            <color indexed="81"/>
            <rFont val="Tahoma"/>
            <family val="2"/>
          </rPr>
          <t xml:space="preserve">
match drawn either 0-0 or 1-1.</t>
        </r>
      </text>
    </comment>
    <comment ref="Q336" authorId="1" shapeId="0" xr:uid="{FD5FB582-DFE0-4484-A744-05A1D5BA3B13}">
      <text>
        <r>
          <rPr>
            <b/>
            <sz val="9"/>
            <color indexed="81"/>
            <rFont val="Tahoma"/>
            <family val="2"/>
          </rPr>
          <t>Richard Lambert:</t>
        </r>
        <r>
          <rPr>
            <sz val="9"/>
            <color indexed="81"/>
            <rFont val="Tahoma"/>
            <family val="2"/>
          </rPr>
          <t xml:space="preserve">
calculated score</t>
        </r>
      </text>
    </comment>
    <comment ref="V336" authorId="1" shapeId="0" xr:uid="{7C6DC3E8-B0D9-409E-BED9-2319FE907902}">
      <text>
        <r>
          <rPr>
            <b/>
            <sz val="9"/>
            <color indexed="81"/>
            <rFont val="Tahoma"/>
            <family val="2"/>
          </rPr>
          <t>Richard Lambert:</t>
        </r>
        <r>
          <rPr>
            <sz val="9"/>
            <color indexed="81"/>
            <rFont val="Tahoma"/>
            <family val="2"/>
          </rPr>
          <t xml:space="preserve">
match played at Rainham Town - not clear why</t>
        </r>
      </text>
    </comment>
    <comment ref="X336" authorId="1" shapeId="0" xr:uid="{6004F11B-34C6-4C84-A5E0-D3FC2CB49187}">
      <text>
        <r>
          <rPr>
            <b/>
            <sz val="9"/>
            <color indexed="81"/>
            <rFont val="Tahoma"/>
            <family val="2"/>
          </rPr>
          <t>Richard Lambert:</t>
        </r>
        <r>
          <rPr>
            <sz val="9"/>
            <color indexed="81"/>
            <rFont val="Tahoma"/>
            <family val="2"/>
          </rPr>
          <t xml:space="preserve">
calculated score</t>
        </r>
      </text>
    </comment>
    <comment ref="Y336" authorId="1" shapeId="0" xr:uid="{1184C899-38D7-466C-A09A-7DB9D22EE214}">
      <text>
        <r>
          <rPr>
            <b/>
            <sz val="9"/>
            <color indexed="81"/>
            <rFont val="Tahoma"/>
            <family val="2"/>
          </rPr>
          <t>Richard Lambert:</t>
        </r>
        <r>
          <rPr>
            <sz val="9"/>
            <color indexed="81"/>
            <rFont val="Tahoma"/>
            <family val="2"/>
          </rPr>
          <t xml:space="preserve">
heavy win for Vickers by 11 goals - either 1-12 or 0-11</t>
        </r>
      </text>
    </comment>
    <comment ref="AN336" authorId="1" shapeId="0" xr:uid="{C04A2F23-18D2-4B2E-A63D-C7FA22A631EF}">
      <text>
        <r>
          <rPr>
            <b/>
            <sz val="9"/>
            <color indexed="81"/>
            <rFont val="Tahoma"/>
            <family val="2"/>
          </rPr>
          <t>Richard Lambert:</t>
        </r>
        <r>
          <rPr>
            <sz val="9"/>
            <color indexed="81"/>
            <rFont val="Tahoma"/>
            <family val="2"/>
          </rPr>
          <t xml:space="preserve">
match played after 17/04/48</t>
        </r>
      </text>
    </comment>
    <comment ref="AQ336" authorId="1" shapeId="0" xr:uid="{5529A8A2-B7B6-4900-96F2-11E8BFE3EA88}">
      <text>
        <r>
          <rPr>
            <b/>
            <sz val="9"/>
            <color indexed="81"/>
            <rFont val="Tahoma"/>
            <family val="2"/>
          </rPr>
          <t>Richard Lambert:</t>
        </r>
        <r>
          <rPr>
            <sz val="9"/>
            <color indexed="81"/>
            <rFont val="Tahoma"/>
            <family val="2"/>
          </rPr>
          <t xml:space="preserve">
scheduled for 03/04/48 and played this day - just awaiting confirmation</t>
        </r>
      </text>
    </comment>
    <comment ref="AV336" authorId="1" shapeId="0" xr:uid="{EEE5F6F0-12B9-40B1-AB6D-0DBD0A925206}">
      <text>
        <r>
          <rPr>
            <b/>
            <sz val="9"/>
            <color indexed="81"/>
            <rFont val="Tahoma"/>
            <family val="2"/>
          </rPr>
          <t>Richard Lambert:</t>
        </r>
        <r>
          <rPr>
            <sz val="9"/>
            <color indexed="81"/>
            <rFont val="Tahoma"/>
            <family val="2"/>
          </rPr>
          <t xml:space="preserve">
match played at Rainham Town "by agreement"</t>
        </r>
      </text>
    </comment>
    <comment ref="AX336" authorId="1" shapeId="0" xr:uid="{9962692B-5765-4A66-A704-CACCCF16D36A}">
      <text>
        <r>
          <rPr>
            <b/>
            <sz val="9"/>
            <color indexed="81"/>
            <rFont val="Tahoma"/>
            <family val="2"/>
          </rPr>
          <t>Richard Lambert:</t>
        </r>
        <r>
          <rPr>
            <sz val="9"/>
            <color indexed="81"/>
            <rFont val="Tahoma"/>
            <family val="2"/>
          </rPr>
          <t xml:space="preserve">
played after 20/03/48 and before  29/03/48</t>
        </r>
      </text>
    </comment>
    <comment ref="AY336" authorId="1" shapeId="0" xr:uid="{267868DB-061D-4F1B-B04A-D882512046AA}">
      <text>
        <r>
          <rPr>
            <b/>
            <sz val="9"/>
            <color indexed="81"/>
            <rFont val="Tahoma"/>
            <family val="2"/>
          </rPr>
          <t>Richard Lambert:</t>
        </r>
        <r>
          <rPr>
            <sz val="9"/>
            <color indexed="81"/>
            <rFont val="Tahoma"/>
            <family val="2"/>
          </rPr>
          <t xml:space="preserve">
match played after 17/04/48</t>
        </r>
      </text>
    </comment>
    <comment ref="AZ336" authorId="0" shapeId="0" xr:uid="{28405CDD-81AD-424E-8784-6823E1D3AC7E}">
      <text>
        <r>
          <rPr>
            <b/>
            <sz val="9"/>
            <color indexed="81"/>
            <rFont val="Tahoma"/>
            <family val="2"/>
          </rPr>
          <t>rxl:</t>
        </r>
        <r>
          <rPr>
            <sz val="9"/>
            <color indexed="81"/>
            <rFont val="Tahoma"/>
            <family val="2"/>
          </rPr>
          <t xml:space="preserve">
two matches played on the same day DBL (H) and PO (A)</t>
        </r>
      </text>
    </comment>
    <comment ref="Q337" authorId="1" shapeId="0" xr:uid="{105282AD-0B3A-4D2C-B5D9-F41CD966F40C}">
      <text>
        <r>
          <rPr>
            <b/>
            <sz val="9"/>
            <color indexed="81"/>
            <rFont val="Tahoma"/>
            <family val="2"/>
          </rPr>
          <t>Richard Lambert:</t>
        </r>
        <r>
          <rPr>
            <sz val="9"/>
            <color indexed="81"/>
            <rFont val="Tahoma"/>
            <family val="2"/>
          </rPr>
          <t xml:space="preserve">
calculated score</t>
        </r>
      </text>
    </comment>
    <comment ref="R337" authorId="1" shapeId="0" xr:uid="{C09BCA7C-A613-4575-A48E-73BBB1F696C7}">
      <text>
        <r>
          <rPr>
            <b/>
            <sz val="9"/>
            <color indexed="81"/>
            <rFont val="Tahoma"/>
            <family val="2"/>
          </rPr>
          <t>Richard Lambert:</t>
        </r>
        <r>
          <rPr>
            <sz val="9"/>
            <color indexed="81"/>
            <rFont val="Tahoma"/>
            <family val="2"/>
          </rPr>
          <t xml:space="preserve">
calculated score</t>
        </r>
      </text>
    </comment>
    <comment ref="AQ337" authorId="1" shapeId="0" xr:uid="{9390C7D8-E391-4EE5-946E-F677A4AC6BC2}">
      <text>
        <r>
          <rPr>
            <b/>
            <sz val="9"/>
            <color indexed="81"/>
            <rFont val="Tahoma"/>
            <family val="2"/>
          </rPr>
          <t>Richard Lambert:</t>
        </r>
        <r>
          <rPr>
            <sz val="9"/>
            <color indexed="81"/>
            <rFont val="Tahoma"/>
            <family val="2"/>
          </rPr>
          <t xml:space="preserve">
match played after 17/04/48</t>
        </r>
      </text>
    </comment>
    <comment ref="AR337" authorId="1" shapeId="0" xr:uid="{64BE27FA-96BF-4B47-9250-074663F46E85}">
      <text>
        <r>
          <rPr>
            <b/>
            <sz val="9"/>
            <color indexed="81"/>
            <rFont val="Tahoma"/>
            <family val="2"/>
          </rPr>
          <t>Richard Lambert:</t>
        </r>
        <r>
          <rPr>
            <sz val="9"/>
            <color indexed="81"/>
            <rFont val="Tahoma"/>
            <family val="2"/>
          </rPr>
          <t xml:space="preserve">
p-p on 21/02/48 - snow - match played after 17/04/48</t>
        </r>
      </text>
    </comment>
    <comment ref="O338" authorId="1" shapeId="0" xr:uid="{69BADADC-E400-4B39-9BA6-6D9C07011713}">
      <text>
        <r>
          <rPr>
            <b/>
            <sz val="9"/>
            <color indexed="81"/>
            <rFont val="Tahoma"/>
            <family val="2"/>
          </rPr>
          <t>Richard Lambert:</t>
        </r>
        <r>
          <rPr>
            <sz val="9"/>
            <color indexed="81"/>
            <rFont val="Tahoma"/>
            <family val="2"/>
          </rPr>
          <t xml:space="preserve">
played twice after Easter Monday 29/03/48 and before or on 03/04/48 - this may have been two games on one day - double header possibly or two separate matches - Either way one match finished 1-1 and the other was 0-0</t>
        </r>
      </text>
    </comment>
    <comment ref="Q338" authorId="1" shapeId="0" xr:uid="{CB2B3743-0BA3-45D3-84F1-537213AB28F3}">
      <text>
        <r>
          <rPr>
            <b/>
            <sz val="9"/>
            <color indexed="81"/>
            <rFont val="Tahoma"/>
            <family val="2"/>
          </rPr>
          <t>Richard Lambert:</t>
        </r>
        <r>
          <rPr>
            <sz val="9"/>
            <color indexed="81"/>
            <rFont val="Tahoma"/>
            <family val="2"/>
          </rPr>
          <t xml:space="preserve">
calculated score</t>
        </r>
      </text>
    </comment>
    <comment ref="R338" authorId="1" shapeId="0" xr:uid="{FE28DB08-489F-4D36-AEAD-CFBF7B8F7017}">
      <text>
        <r>
          <rPr>
            <b/>
            <sz val="9"/>
            <color indexed="81"/>
            <rFont val="Tahoma"/>
            <family val="2"/>
          </rPr>
          <t>Richard Lambert:</t>
        </r>
        <r>
          <rPr>
            <sz val="9"/>
            <color indexed="81"/>
            <rFont val="Tahoma"/>
            <family val="2"/>
          </rPr>
          <t xml:space="preserve">
calculated score</t>
        </r>
      </text>
    </comment>
    <comment ref="T338" authorId="1" shapeId="0" xr:uid="{E0466A8A-C9D6-4E43-B43A-8842E110B7EB}">
      <text>
        <r>
          <rPr>
            <b/>
            <sz val="9"/>
            <color indexed="81"/>
            <rFont val="Tahoma"/>
            <family val="2"/>
          </rPr>
          <t>Richard Lambert:</t>
        </r>
        <r>
          <rPr>
            <sz val="9"/>
            <color indexed="81"/>
            <rFont val="Tahoma"/>
            <family val="2"/>
          </rPr>
          <t xml:space="preserve">
calculated score</t>
        </r>
      </text>
    </comment>
    <comment ref="Z338" authorId="1" shapeId="0" xr:uid="{42CC07E0-0E24-41CC-A452-EF8C24A94093}">
      <text>
        <r>
          <rPr>
            <b/>
            <sz val="9"/>
            <color indexed="81"/>
            <rFont val="Tahoma"/>
            <family val="2"/>
          </rPr>
          <t>Richard Lambert:</t>
        </r>
        <r>
          <rPr>
            <sz val="9"/>
            <color indexed="81"/>
            <rFont val="Tahoma"/>
            <family val="2"/>
          </rPr>
          <t xml:space="preserve">
West Thurrock won this match - score unknown</t>
        </r>
      </text>
    </comment>
    <comment ref="AO338" authorId="1" shapeId="0" xr:uid="{11CD8AFE-2ECF-44B3-81BA-FC4F14933D4E}">
      <text>
        <r>
          <rPr>
            <b/>
            <sz val="9"/>
            <color indexed="81"/>
            <rFont val="Tahoma"/>
            <family val="2"/>
          </rPr>
          <t>Richard Lambert:</t>
        </r>
        <r>
          <rPr>
            <sz val="9"/>
            <color indexed="81"/>
            <rFont val="Tahoma"/>
            <family val="2"/>
          </rPr>
          <t xml:space="preserve">
played twice after Easter Monday 29/03/48 and before or on 03/04/48 - this may have been two games on one day - double header possibly or two separate matches - Either way one match finished 1-1 and the other was 0-0</t>
        </r>
      </text>
    </comment>
    <comment ref="AP338" authorId="1" shapeId="0" xr:uid="{C0475236-0CDD-40C9-9292-DB2111652DF7}">
      <text>
        <r>
          <rPr>
            <b/>
            <sz val="9"/>
            <color indexed="81"/>
            <rFont val="Tahoma"/>
            <family val="2"/>
          </rPr>
          <t>Richard Lambert:</t>
        </r>
        <r>
          <rPr>
            <sz val="9"/>
            <color indexed="81"/>
            <rFont val="Tahoma"/>
            <family val="2"/>
          </rPr>
          <t xml:space="preserve">
match played after 17/04/48</t>
        </r>
      </text>
    </comment>
    <comment ref="AQ338" authorId="1" shapeId="0" xr:uid="{D6C29344-895D-4DC1-AF6B-51C2D7CC2EB4}">
      <text>
        <r>
          <rPr>
            <b/>
            <sz val="9"/>
            <color indexed="81"/>
            <rFont val="Tahoma"/>
            <family val="2"/>
          </rPr>
          <t>Richard Lambert:</t>
        </r>
        <r>
          <rPr>
            <sz val="9"/>
            <color indexed="81"/>
            <rFont val="Tahoma"/>
            <family val="2"/>
          </rPr>
          <t xml:space="preserve">
appears p-p on 03/01/48 as a result was not included within the league tables that day, but it is included in the next table inc 14/02/48 - I think it was played on 03/01/48, just reported late</t>
        </r>
      </text>
    </comment>
    <comment ref="AR338" authorId="0" shapeId="0" xr:uid="{CDB9E628-189A-42EF-A826-65FD9B29058E}">
      <text>
        <r>
          <rPr>
            <b/>
            <sz val="9"/>
            <color indexed="81"/>
            <rFont val="Tahoma"/>
            <family val="2"/>
          </rPr>
          <t>rxl:</t>
        </r>
        <r>
          <rPr>
            <sz val="9"/>
            <color indexed="81"/>
            <rFont val="Tahoma"/>
            <family val="2"/>
          </rPr>
          <t xml:space="preserve">
p-p on 27/09/47 - almost certainly played on 17/01/48 - just awaiting confirmation</t>
        </r>
      </text>
    </comment>
    <comment ref="AT338" authorId="1" shapeId="0" xr:uid="{6C9A4275-35B3-4B73-97AD-64FD51BD94A4}">
      <text>
        <r>
          <rPr>
            <b/>
            <sz val="9"/>
            <color indexed="81"/>
            <rFont val="Tahoma"/>
            <family val="2"/>
          </rPr>
          <t>Richard Lambert:</t>
        </r>
        <r>
          <rPr>
            <sz val="9"/>
            <color indexed="81"/>
            <rFont val="Tahoma"/>
            <family val="2"/>
          </rPr>
          <t xml:space="preserve">
scheduled for 29/11/47 and played this day - just awaiting confirmation</t>
        </r>
      </text>
    </comment>
    <comment ref="AZ338" authorId="1" shapeId="0" xr:uid="{B47CDAC4-181B-4997-963D-65BB8E6DA16C}">
      <text>
        <r>
          <rPr>
            <b/>
            <sz val="9"/>
            <color indexed="81"/>
            <rFont val="Tahoma"/>
            <family val="2"/>
          </rPr>
          <t>Richard Lambert:</t>
        </r>
        <r>
          <rPr>
            <sz val="9"/>
            <color indexed="81"/>
            <rFont val="Tahoma"/>
            <family val="2"/>
          </rPr>
          <t xml:space="preserve">
scheduled for 30/04/48 and played this day - just awaiting confirmation</t>
        </r>
      </text>
    </comment>
    <comment ref="Q339" authorId="1" shapeId="0" xr:uid="{C8D7F13A-2892-421E-B14F-F2FA6C5D19C4}">
      <text>
        <r>
          <rPr>
            <b/>
            <sz val="9"/>
            <color indexed="81"/>
            <rFont val="Tahoma"/>
            <family val="2"/>
          </rPr>
          <t>Richard Lambert:</t>
        </r>
        <r>
          <rPr>
            <sz val="9"/>
            <color indexed="81"/>
            <rFont val="Tahoma"/>
            <family val="2"/>
          </rPr>
          <t xml:space="preserve">
calculated score</t>
        </r>
      </text>
    </comment>
    <comment ref="R339" authorId="1" shapeId="0" xr:uid="{EB3CACCC-A615-404B-BDA7-992E76DBF954}">
      <text>
        <r>
          <rPr>
            <b/>
            <sz val="9"/>
            <color indexed="81"/>
            <rFont val="Tahoma"/>
            <family val="2"/>
          </rPr>
          <t>Richard Lambert:</t>
        </r>
        <r>
          <rPr>
            <sz val="9"/>
            <color indexed="81"/>
            <rFont val="Tahoma"/>
            <family val="2"/>
          </rPr>
          <t xml:space="preserve">
calculated score</t>
        </r>
      </text>
    </comment>
    <comment ref="W339" authorId="1" shapeId="0" xr:uid="{48D170E4-F547-48B7-A3C6-6947D938062E}">
      <text>
        <r>
          <rPr>
            <b/>
            <sz val="9"/>
            <color indexed="81"/>
            <rFont val="Tahoma"/>
            <family val="2"/>
          </rPr>
          <t>Richard Lambert:</t>
        </r>
        <r>
          <rPr>
            <sz val="9"/>
            <color indexed="81"/>
            <rFont val="Tahoma"/>
            <family val="2"/>
          </rPr>
          <t xml:space="preserve">
calculated score</t>
        </r>
      </text>
    </comment>
    <comment ref="Y339" authorId="1" shapeId="0" xr:uid="{41F1232E-5440-4238-BC76-A6A289E91AA2}">
      <text>
        <r>
          <rPr>
            <b/>
            <sz val="9"/>
            <color indexed="81"/>
            <rFont val="Tahoma"/>
            <family val="2"/>
          </rPr>
          <t>Richard Lambert:</t>
        </r>
        <r>
          <rPr>
            <sz val="9"/>
            <color indexed="81"/>
            <rFont val="Tahoma"/>
            <family val="2"/>
          </rPr>
          <t xml:space="preserve">
Surrey Comet headline says 4-2, but doesn't mention any goals for UGB, so I think this was n error</t>
        </r>
      </text>
    </comment>
    <comment ref="AP339" authorId="1" shapeId="0" xr:uid="{262BE70E-3DEF-4E03-AEBD-98C7D43776D8}">
      <text>
        <r>
          <rPr>
            <b/>
            <sz val="9"/>
            <color indexed="81"/>
            <rFont val="Tahoma"/>
            <family val="2"/>
          </rPr>
          <t>Richard Lambert:</t>
        </r>
        <r>
          <rPr>
            <sz val="9"/>
            <color indexed="81"/>
            <rFont val="Tahoma"/>
            <family val="2"/>
          </rPr>
          <t xml:space="preserve">
match played after 17/04/48</t>
        </r>
      </text>
    </comment>
    <comment ref="AQ339" authorId="1" shapeId="0" xr:uid="{47626D23-803E-4A14-ABA0-911FDE0267F0}">
      <text>
        <r>
          <rPr>
            <b/>
            <sz val="9"/>
            <color indexed="81"/>
            <rFont val="Tahoma"/>
            <family val="2"/>
          </rPr>
          <t>Richard Lambert:</t>
        </r>
        <r>
          <rPr>
            <sz val="9"/>
            <color indexed="81"/>
            <rFont val="Tahoma"/>
            <family val="2"/>
          </rPr>
          <t xml:space="preserve">
scheduled for 17/04/48 and played this day - just awaiting confirmation</t>
        </r>
      </text>
    </comment>
    <comment ref="AR339" authorId="1" shapeId="0" xr:uid="{088FE0BC-375B-452F-A261-65C44246F8E9}">
      <text>
        <r>
          <rPr>
            <b/>
            <sz val="9"/>
            <color indexed="81"/>
            <rFont val="Tahoma"/>
            <family val="2"/>
          </rPr>
          <t>Richard Lambert:</t>
        </r>
        <r>
          <rPr>
            <sz val="9"/>
            <color indexed="81"/>
            <rFont val="Tahoma"/>
            <family val="2"/>
          </rPr>
          <t xml:space="preserve">
scheduled for 20/12/47 and played this day - just awaiting confirmation</t>
        </r>
      </text>
    </comment>
    <comment ref="AU339" authorId="1" shapeId="0" xr:uid="{59A0AC9E-403F-4646-9749-5A5C4F9822D9}">
      <text>
        <r>
          <rPr>
            <b/>
            <sz val="9"/>
            <color indexed="81"/>
            <rFont val="Tahoma"/>
            <family val="2"/>
          </rPr>
          <t>Richard Lambert:</t>
        </r>
        <r>
          <rPr>
            <sz val="9"/>
            <color indexed="81"/>
            <rFont val="Tahoma"/>
            <family val="2"/>
          </rPr>
          <t xml:space="preserve">
scheduled for 18/10/47 says Herald but moved back and PO Telecoms visited Rainham instead</t>
        </r>
      </text>
    </comment>
    <comment ref="AW339" authorId="1" shapeId="0" xr:uid="{52FDF06C-B979-4EC8-9B7E-6DD9F2CA9A0D}">
      <text>
        <r>
          <rPr>
            <b/>
            <sz val="9"/>
            <color indexed="81"/>
            <rFont val="Tahoma"/>
            <family val="2"/>
          </rPr>
          <t>Richard Lambert:</t>
        </r>
        <r>
          <rPr>
            <sz val="9"/>
            <color indexed="81"/>
            <rFont val="Tahoma"/>
            <family val="2"/>
          </rPr>
          <t xml:space="preserve">
one of these matches took place after 03/01/48 and before or on 14/02/48</t>
        </r>
      </text>
    </comment>
    <comment ref="M340" authorId="1" shapeId="0" xr:uid="{CEBF55E8-2742-4E86-A9C5-BD748C983288}">
      <text>
        <r>
          <rPr>
            <b/>
            <sz val="9"/>
            <color indexed="81"/>
            <rFont val="Tahoma"/>
            <family val="2"/>
          </rPr>
          <t>Richard Lambert:</t>
        </r>
        <r>
          <rPr>
            <sz val="9"/>
            <color indexed="81"/>
            <rFont val="Tahoma"/>
            <family val="2"/>
          </rPr>
          <t xml:space="preserve">
B&amp;W arrived an hour late!</t>
        </r>
      </text>
    </comment>
    <comment ref="N340" authorId="1" shapeId="0" xr:uid="{820839DF-D317-4A66-BC7C-5AD151F7FE94}">
      <text>
        <r>
          <rPr>
            <b/>
            <sz val="9"/>
            <color indexed="81"/>
            <rFont val="Tahoma"/>
            <family val="2"/>
          </rPr>
          <t>Richard Lambert:</t>
        </r>
        <r>
          <rPr>
            <sz val="9"/>
            <color indexed="81"/>
            <rFont val="Tahoma"/>
            <family val="2"/>
          </rPr>
          <t xml:space="preserve">
DBL eye injury to Gunner just before HT - 10 men</t>
        </r>
      </text>
    </comment>
    <comment ref="P340" authorId="1" shapeId="0" xr:uid="{84E7AEEA-773A-40B5-9DFD-D2A56502E3CF}">
      <text>
        <r>
          <rPr>
            <b/>
            <sz val="9"/>
            <color indexed="81"/>
            <rFont val="Tahoma"/>
            <family val="2"/>
          </rPr>
          <t>Richard Lambert:</t>
        </r>
        <r>
          <rPr>
            <sz val="9"/>
            <color indexed="81"/>
            <rFont val="Tahoma"/>
            <family val="2"/>
          </rPr>
          <t xml:space="preserve">
match drawn either 0-0 or 1-1.</t>
        </r>
      </text>
    </comment>
    <comment ref="AP340" authorId="1" shapeId="0" xr:uid="{7EEB3F23-C1FD-4552-807E-55A5CCDD35B3}">
      <text>
        <r>
          <rPr>
            <b/>
            <sz val="9"/>
            <color indexed="81"/>
            <rFont val="Tahoma"/>
            <family val="2"/>
          </rPr>
          <t>Richard Lambert:</t>
        </r>
        <r>
          <rPr>
            <sz val="9"/>
            <color indexed="81"/>
            <rFont val="Tahoma"/>
            <family val="2"/>
          </rPr>
          <t xml:space="preserve">
match played after 17/04/48</t>
        </r>
      </text>
    </comment>
    <comment ref="M341" authorId="1" shapeId="0" xr:uid="{2D34E761-D1B2-48EC-ACE7-E85B7FA9F3A8}">
      <text>
        <r>
          <rPr>
            <b/>
            <sz val="9"/>
            <color indexed="81"/>
            <rFont val="Tahoma"/>
            <family val="2"/>
          </rPr>
          <t>Richard Lambert:</t>
        </r>
        <r>
          <rPr>
            <sz val="9"/>
            <color indexed="81"/>
            <rFont val="Tahoma"/>
            <family val="2"/>
          </rPr>
          <t xml:space="preserve">
West Thurrock won this match - score unknown</t>
        </r>
      </text>
    </comment>
    <comment ref="Q341" authorId="1" shapeId="0" xr:uid="{B333DD98-854C-4D18-B16A-4950E579F2B4}">
      <text>
        <r>
          <rPr>
            <b/>
            <sz val="9"/>
            <color indexed="81"/>
            <rFont val="Tahoma"/>
            <family val="2"/>
          </rPr>
          <t>Richard Lambert:</t>
        </r>
        <r>
          <rPr>
            <sz val="9"/>
            <color indexed="81"/>
            <rFont val="Tahoma"/>
            <family val="2"/>
          </rPr>
          <t xml:space="preserve">
calculated score</t>
        </r>
      </text>
    </comment>
    <comment ref="R341" authorId="0" shapeId="0" xr:uid="{D88B6DCA-4CE4-49FA-AD47-6B0E1CE1E44F}">
      <text>
        <r>
          <rPr>
            <b/>
            <sz val="9"/>
            <color indexed="81"/>
            <rFont val="Tahoma"/>
            <family val="2"/>
          </rPr>
          <t>rxl:</t>
        </r>
        <r>
          <rPr>
            <sz val="9"/>
            <color indexed="81"/>
            <rFont val="Tahoma"/>
            <family val="2"/>
          </rPr>
          <t xml:space="preserve">
scheduled for 01/05/48 but Enfield Cables failed to fulfil the fixture - match never played - not sure if awarded to West Thurrock yet but looks like it was left as a draw - was due to be played by the South Essex team as the first team had a League Cup Final that day</t>
        </r>
      </text>
    </comment>
    <comment ref="W341" authorId="0" shapeId="0" xr:uid="{7AB61118-1E00-4C05-9A62-829CC70EAE14}">
      <text>
        <r>
          <rPr>
            <b/>
            <sz val="9"/>
            <color indexed="81"/>
            <rFont val="Tahoma"/>
            <family val="2"/>
          </rPr>
          <t>rxl:</t>
        </r>
        <r>
          <rPr>
            <sz val="9"/>
            <color indexed="81"/>
            <rFont val="Tahoma"/>
            <family val="2"/>
          </rPr>
          <t xml:space="preserve">
referee hit by ball towards the end of the match and conveyed by taxi to hospital for treatment!</t>
        </r>
      </text>
    </comment>
    <comment ref="Y341" authorId="0" shapeId="0" xr:uid="{BF46F1C6-838E-47CD-B59A-12F86C37F8D5}">
      <text>
        <r>
          <rPr>
            <b/>
            <sz val="9"/>
            <color indexed="81"/>
            <rFont val="Tahoma"/>
            <family val="2"/>
          </rPr>
          <t>rxl:</t>
        </r>
        <r>
          <rPr>
            <sz val="9"/>
            <color indexed="81"/>
            <rFont val="Tahoma"/>
            <family val="2"/>
          </rPr>
          <t xml:space="preserve">
I had a report showing 4-1 from Grays and Tilbury Gazette but Surrey Avdertiser confirms 2-1 in a full report so I will amend - table tracking still thinks 4-1 though. Check!</t>
        </r>
      </text>
    </comment>
    <comment ref="AM341" authorId="1" shapeId="0" xr:uid="{1ABBBAF8-ED8F-4351-80E4-7DFD737C97E4}">
      <text>
        <r>
          <rPr>
            <b/>
            <sz val="9"/>
            <color indexed="81"/>
            <rFont val="Tahoma"/>
            <family val="2"/>
          </rPr>
          <t>Richard Lambert:</t>
        </r>
        <r>
          <rPr>
            <sz val="9"/>
            <color indexed="81"/>
            <rFont val="Tahoma"/>
            <family val="2"/>
          </rPr>
          <t xml:space="preserve">
scheduled for 28/04/48 and played this day - just awaiting confirmation</t>
        </r>
      </text>
    </comment>
    <comment ref="AN341" authorId="0" shapeId="0" xr:uid="{8FF4B4FB-FF73-4F30-B120-8EB9AEA56074}">
      <text>
        <r>
          <rPr>
            <b/>
            <sz val="9"/>
            <color indexed="81"/>
            <rFont val="Tahoma"/>
            <family val="2"/>
          </rPr>
          <t>rxl:</t>
        </r>
        <r>
          <rPr>
            <sz val="9"/>
            <color indexed="81"/>
            <rFont val="Tahoma"/>
            <family val="2"/>
          </rPr>
          <t xml:space="preserve">
two matches played on the same day DBL (H) and PO (A)</t>
        </r>
      </text>
    </comment>
    <comment ref="AQ341" authorId="1" shapeId="0" xr:uid="{0B6DBCA0-6072-4D32-8D83-02817A088FAC}">
      <text>
        <r>
          <rPr>
            <b/>
            <sz val="9"/>
            <color indexed="81"/>
            <rFont val="Tahoma"/>
            <family val="2"/>
          </rPr>
          <t>Richard Lambert:</t>
        </r>
        <r>
          <rPr>
            <sz val="9"/>
            <color indexed="81"/>
            <rFont val="Tahoma"/>
            <family val="2"/>
          </rPr>
          <t xml:space="preserve">
played midweek after 20/03/48 and before Good Friday 26/03/48</t>
        </r>
      </text>
    </comment>
    <comment ref="AR341" authorId="0" shapeId="0" xr:uid="{99DAC5B3-35F9-4F62-BA60-2525FB33492E}">
      <text>
        <r>
          <rPr>
            <b/>
            <sz val="9"/>
            <color indexed="81"/>
            <rFont val="Tahoma"/>
            <family val="2"/>
          </rPr>
          <t>rxl:</t>
        </r>
        <r>
          <rPr>
            <sz val="9"/>
            <color indexed="81"/>
            <rFont val="Tahoma"/>
            <family val="2"/>
          </rPr>
          <t xml:space="preserve">
scheduled for 01/05/48 but Enfield Cables failed to fulfil the fixture - match never played - not sure if awarded to West Thurrock yet but very likely - was due to be played by the South Essex team as the first team had a League Cup Final that day</t>
        </r>
      </text>
    </comment>
    <comment ref="P345" authorId="0" shapeId="0" xr:uid="{5300BFD9-A235-46B7-8E37-7D801EF98E8C}">
      <text>
        <r>
          <rPr>
            <b/>
            <sz val="9"/>
            <color indexed="81"/>
            <rFont val="Tahoma"/>
            <family val="2"/>
          </rPr>
          <t>rxl:</t>
        </r>
        <r>
          <rPr>
            <sz val="9"/>
            <color indexed="81"/>
            <rFont val="Tahoma"/>
            <family val="2"/>
          </rPr>
          <t xml:space="preserve">
Brentwood &amp; Warley had two reserve games this day but no first team game so the first team played this match</t>
        </r>
      </text>
    </comment>
    <comment ref="T345" authorId="1" shapeId="0" xr:uid="{33FED785-5F4D-4E99-9EA2-DAD3F44946ED}">
      <text>
        <r>
          <rPr>
            <b/>
            <sz val="9"/>
            <color indexed="81"/>
            <rFont val="Tahoma"/>
            <family val="2"/>
          </rPr>
          <t>Richard Lambert:</t>
        </r>
        <r>
          <rPr>
            <sz val="9"/>
            <color indexed="81"/>
            <rFont val="Tahoma"/>
            <family val="2"/>
          </rPr>
          <t xml:space="preserve">
calculated score</t>
        </r>
      </text>
    </comment>
    <comment ref="U345" authorId="1" shapeId="0" xr:uid="{C33F9FC4-D217-49D8-BF29-D888F133703E}">
      <text>
        <r>
          <rPr>
            <b/>
            <sz val="9"/>
            <color indexed="81"/>
            <rFont val="Tahoma"/>
            <family val="2"/>
          </rPr>
          <t>Richard Lambert:</t>
        </r>
        <r>
          <rPr>
            <sz val="9"/>
            <color indexed="81"/>
            <rFont val="Tahoma"/>
            <family val="2"/>
          </rPr>
          <t xml:space="preserve">
calculated score</t>
        </r>
      </text>
    </comment>
    <comment ref="W345" authorId="0" shapeId="0" xr:uid="{3C0D3F7D-D265-4FE7-9E4E-111C11F2DF45}">
      <text>
        <r>
          <rPr>
            <b/>
            <sz val="9"/>
            <color indexed="81"/>
            <rFont val="Tahoma"/>
            <family val="2"/>
          </rPr>
          <t>rxl:</t>
        </r>
        <r>
          <rPr>
            <sz val="9"/>
            <color indexed="81"/>
            <rFont val="Tahoma"/>
            <family val="2"/>
          </rPr>
          <t xml:space="preserve">
calculated score</t>
        </r>
      </text>
    </comment>
    <comment ref="AN345" authorId="0" shapeId="0" xr:uid="{8DC3E2B2-5EDE-413C-9286-73F1061EB270}">
      <text>
        <r>
          <rPr>
            <b/>
            <sz val="9"/>
            <color indexed="81"/>
            <rFont val="Tahoma"/>
            <family val="2"/>
          </rPr>
          <t>rxl:</t>
        </r>
        <r>
          <rPr>
            <sz val="9"/>
            <color indexed="81"/>
            <rFont val="Tahoma"/>
            <family val="2"/>
          </rPr>
          <t xml:space="preserve">
match abandoned after 72 minutes for fog on 27/11/1948 with the score 0-0</t>
        </r>
      </text>
    </comment>
    <comment ref="AT345" authorId="1" shapeId="0" xr:uid="{632D8573-B6A8-4ED1-890E-E8BD721B9905}">
      <text>
        <r>
          <rPr>
            <b/>
            <sz val="9"/>
            <color indexed="81"/>
            <rFont val="Tahoma"/>
            <family val="2"/>
          </rPr>
          <t>Richard Lambert:</t>
        </r>
        <r>
          <rPr>
            <sz val="9"/>
            <color indexed="81"/>
            <rFont val="Tahoma"/>
            <family val="2"/>
          </rPr>
          <t xml:space="preserve">
almost certainly played on 09/10/48 - just awaiting confirmation</t>
        </r>
      </text>
    </comment>
    <comment ref="AU345" authorId="1" shapeId="0" xr:uid="{4B9A559E-E9E8-4A82-AD83-63584F000DFB}">
      <text>
        <r>
          <rPr>
            <b/>
            <sz val="9"/>
            <color indexed="81"/>
            <rFont val="Tahoma"/>
            <family val="2"/>
          </rPr>
          <t>Richard Lambert:</t>
        </r>
        <r>
          <rPr>
            <sz val="9"/>
            <color indexed="81"/>
            <rFont val="Tahoma"/>
            <family val="2"/>
          </rPr>
          <t xml:space="preserve">
match played on 28/08/48 or 11/09/48 - just awaiting confirmation of date and venue</t>
        </r>
      </text>
    </comment>
    <comment ref="AW345" authorId="1" shapeId="0" xr:uid="{36A63392-7815-499F-8C98-2BD17BA87C87}">
      <text>
        <r>
          <rPr>
            <b/>
            <sz val="9"/>
            <color indexed="81"/>
            <rFont val="Tahoma"/>
            <family val="2"/>
          </rPr>
          <t>Richard Lambert:</t>
        </r>
        <r>
          <rPr>
            <sz val="9"/>
            <color indexed="81"/>
            <rFont val="Tahoma"/>
            <family val="2"/>
          </rPr>
          <t xml:space="preserve">
almost certainly played on 11/12/48 - just awaiting confirmation</t>
        </r>
      </text>
    </comment>
    <comment ref="M346" authorId="0" shapeId="0" xr:uid="{96A58D20-F168-4C8A-B81C-481741F6F2D1}">
      <text>
        <r>
          <rPr>
            <b/>
            <sz val="9"/>
            <color indexed="81"/>
            <rFont val="Tahoma"/>
            <family val="2"/>
          </rPr>
          <t>rxl:</t>
        </r>
        <r>
          <rPr>
            <sz val="9"/>
            <color indexed="81"/>
            <rFont val="Tahoma"/>
            <family val="2"/>
          </rPr>
          <t xml:space="preserve">
calculated score</t>
        </r>
      </text>
    </comment>
    <comment ref="R346" authorId="0" shapeId="0" xr:uid="{385046BF-F0BD-46E7-AA9B-5BDE5CEEF0E5}">
      <text>
        <r>
          <rPr>
            <b/>
            <sz val="9"/>
            <color indexed="81"/>
            <rFont val="Tahoma"/>
            <family val="2"/>
          </rPr>
          <t>rxl:</t>
        </r>
        <r>
          <rPr>
            <sz val="9"/>
            <color indexed="81"/>
            <rFont val="Tahoma"/>
            <family val="2"/>
          </rPr>
          <t xml:space="preserve">
calculated score</t>
        </r>
      </text>
    </comment>
    <comment ref="S346" authorId="0" shapeId="0" xr:uid="{84D32B0E-D3FA-4FF9-AC34-3F6D8692A544}">
      <text>
        <r>
          <rPr>
            <b/>
            <sz val="9"/>
            <color indexed="81"/>
            <rFont val="Tahoma"/>
            <family val="2"/>
          </rPr>
          <t>rxl:</t>
        </r>
        <r>
          <rPr>
            <sz val="9"/>
            <color indexed="81"/>
            <rFont val="Tahoma"/>
            <family val="2"/>
          </rPr>
          <t xml:space="preserve">
calculated score</t>
        </r>
      </text>
    </comment>
    <comment ref="AM346" authorId="1" shapeId="0" xr:uid="{0B3AE438-D3F1-4375-B95B-FBA6A0EFD14D}">
      <text>
        <r>
          <rPr>
            <b/>
            <sz val="9"/>
            <color indexed="81"/>
            <rFont val="Tahoma"/>
            <family val="2"/>
          </rPr>
          <t>Richard Lambert:</t>
        </r>
        <r>
          <rPr>
            <sz val="9"/>
            <color indexed="81"/>
            <rFont val="Tahoma"/>
            <family val="2"/>
          </rPr>
          <t xml:space="preserve">
almost certainly played on 28/08/48 - just awaiting confirmation</t>
        </r>
      </text>
    </comment>
    <comment ref="AO346" authorId="1" shapeId="0" xr:uid="{21DEC291-5E9D-4771-80AC-0CC561A4DCED}">
      <text>
        <r>
          <rPr>
            <b/>
            <sz val="9"/>
            <color indexed="81"/>
            <rFont val="Tahoma"/>
            <family val="2"/>
          </rPr>
          <t>Richard Lambert:</t>
        </r>
        <r>
          <rPr>
            <sz val="9"/>
            <color indexed="81"/>
            <rFont val="Tahoma"/>
            <family val="2"/>
          </rPr>
          <t xml:space="preserve">
almost certainly played on 28/08/48 - just awaiting confirmation</t>
        </r>
      </text>
    </comment>
    <comment ref="AR346" authorId="1" shapeId="0" xr:uid="{892335CC-B910-473A-BF38-A52AE4D73C72}">
      <text>
        <r>
          <rPr>
            <b/>
            <sz val="9"/>
            <color indexed="81"/>
            <rFont val="Tahoma"/>
            <family val="2"/>
          </rPr>
          <t>Richard Lambert:</t>
        </r>
        <r>
          <rPr>
            <sz val="9"/>
            <color indexed="81"/>
            <rFont val="Tahoma"/>
            <family val="2"/>
          </rPr>
          <t xml:space="preserve">
almost certainly played on 02/10/48 - just awaiting confirmation</t>
        </r>
      </text>
    </comment>
    <comment ref="AS346" authorId="1" shapeId="0" xr:uid="{D885F653-4A11-4DE1-9B04-8288A179F8FD}">
      <text>
        <r>
          <rPr>
            <b/>
            <sz val="9"/>
            <color indexed="81"/>
            <rFont val="Tahoma"/>
            <family val="2"/>
          </rPr>
          <t>Richard Lambert:</t>
        </r>
        <r>
          <rPr>
            <sz val="9"/>
            <color indexed="81"/>
            <rFont val="Tahoma"/>
            <family val="2"/>
          </rPr>
          <t xml:space="preserve">
p-p on 06/11/48 - almost certainly played on 11/12/48 - just awaiting confirmation</t>
        </r>
      </text>
    </comment>
    <comment ref="W347" authorId="0" shapeId="0" xr:uid="{17D0DD94-0169-4145-BF6B-B7F1FD3A124B}">
      <text>
        <r>
          <rPr>
            <b/>
            <sz val="9"/>
            <color indexed="81"/>
            <rFont val="Tahoma"/>
            <family val="2"/>
          </rPr>
          <t>rxl:</t>
        </r>
        <r>
          <rPr>
            <sz val="9"/>
            <color indexed="81"/>
            <rFont val="Tahoma"/>
            <family val="2"/>
          </rPr>
          <t xml:space="preserve">
calculated score - referred to as a draw when the following week's results are played</t>
        </r>
      </text>
    </comment>
    <comment ref="AN347" authorId="1" shapeId="0" xr:uid="{879301B7-76F0-4040-BCCD-67DBC1DBB280}">
      <text>
        <r>
          <rPr>
            <b/>
            <sz val="9"/>
            <color indexed="81"/>
            <rFont val="Tahoma"/>
            <family val="2"/>
          </rPr>
          <t>Richard Lambert:</t>
        </r>
        <r>
          <rPr>
            <sz val="9"/>
            <color indexed="81"/>
            <rFont val="Tahoma"/>
            <family val="2"/>
          </rPr>
          <t xml:space="preserve">
almost certainly played on 04/09/48 - just awaiting confirmation</t>
        </r>
      </text>
    </comment>
    <comment ref="AQ347" authorId="1" shapeId="0" xr:uid="{047D06E7-8664-48E0-AF20-024BA6C79099}">
      <text>
        <r>
          <rPr>
            <b/>
            <sz val="9"/>
            <color indexed="81"/>
            <rFont val="Tahoma"/>
            <family val="2"/>
          </rPr>
          <t>Richard Lambert:</t>
        </r>
        <r>
          <rPr>
            <sz val="9"/>
            <color indexed="81"/>
            <rFont val="Tahoma"/>
            <family val="2"/>
          </rPr>
          <t xml:space="preserve">
match brought forward </t>
        </r>
      </text>
    </comment>
    <comment ref="AX347" authorId="0" shapeId="0" xr:uid="{0E0EFE46-3E5F-4EB2-9406-3575C8FB95B3}">
      <text>
        <r>
          <rPr>
            <b/>
            <sz val="9"/>
            <color indexed="81"/>
            <rFont val="Tahoma"/>
            <family val="2"/>
          </rPr>
          <t>rxl:</t>
        </r>
        <r>
          <rPr>
            <sz val="9"/>
            <color indexed="81"/>
            <rFont val="Tahoma"/>
            <family val="2"/>
          </rPr>
          <t xml:space="preserve">
match brought forward - see return fixture comment</t>
        </r>
      </text>
    </comment>
    <comment ref="T348" authorId="0" shapeId="0" xr:uid="{23316E15-0F29-4CD5-94F7-8FDB7FBFA7B5}">
      <text>
        <r>
          <rPr>
            <b/>
            <sz val="9"/>
            <color indexed="81"/>
            <rFont val="Tahoma"/>
            <family val="2"/>
          </rPr>
          <t>rxl:</t>
        </r>
        <r>
          <rPr>
            <sz val="9"/>
            <color indexed="81"/>
            <rFont val="Tahoma"/>
            <family val="2"/>
          </rPr>
          <t xml:space="preserve">
calculated score</t>
        </r>
      </text>
    </comment>
    <comment ref="AT348" authorId="1" shapeId="0" xr:uid="{C49E9AB4-A4C8-4F36-8E88-6E4F9494FFFE}">
      <text>
        <r>
          <rPr>
            <b/>
            <sz val="9"/>
            <color indexed="81"/>
            <rFont val="Tahoma"/>
            <family val="2"/>
          </rPr>
          <t>Richard Lambert:</t>
        </r>
        <r>
          <rPr>
            <sz val="9"/>
            <color indexed="81"/>
            <rFont val="Tahoma"/>
            <family val="2"/>
          </rPr>
          <t xml:space="preserve">
almost certainly played on 18/12/48 - just awaiting confirmation</t>
        </r>
      </text>
    </comment>
    <comment ref="U350" authorId="0" shapeId="0" xr:uid="{B47B49C3-03A7-433A-8914-976E147585D8}">
      <text>
        <r>
          <rPr>
            <b/>
            <sz val="9"/>
            <color indexed="81"/>
            <rFont val="Tahoma"/>
            <family val="2"/>
          </rPr>
          <t>rxl:</t>
        </r>
        <r>
          <rPr>
            <sz val="9"/>
            <color indexed="81"/>
            <rFont val="Tahoma"/>
            <family val="2"/>
          </rPr>
          <t xml:space="preserve">
calculated score</t>
        </r>
      </text>
    </comment>
    <comment ref="AU350" authorId="1" shapeId="0" xr:uid="{C1663A3A-5EA2-4A35-9A63-1F64E7F94C74}">
      <text>
        <r>
          <rPr>
            <b/>
            <sz val="9"/>
            <color indexed="81"/>
            <rFont val="Tahoma"/>
            <family val="2"/>
          </rPr>
          <t>Richard Lambert:</t>
        </r>
        <r>
          <rPr>
            <sz val="9"/>
            <color indexed="81"/>
            <rFont val="Tahoma"/>
            <family val="2"/>
          </rPr>
          <t xml:space="preserve">
almost certainly played on 18/12/48 - just awaiting confirmation</t>
        </r>
      </text>
    </comment>
    <comment ref="AN351" authorId="0" shapeId="0" xr:uid="{FAC2E31A-5DFB-44A0-A7AD-42100CA3FC09}">
      <text>
        <r>
          <rPr>
            <b/>
            <sz val="9"/>
            <color indexed="81"/>
            <rFont val="Tahoma"/>
            <family val="2"/>
          </rPr>
          <t>rxl:</t>
        </r>
        <r>
          <rPr>
            <sz val="9"/>
            <color indexed="81"/>
            <rFont val="Tahoma"/>
            <family val="2"/>
          </rPr>
          <t xml:space="preserve">
p-p on 29/01/49</t>
        </r>
      </text>
    </comment>
    <comment ref="AP351" authorId="0" shapeId="0" xr:uid="{A0357A0C-D304-41B4-B6D5-FDDAF21F72BA}">
      <text>
        <r>
          <rPr>
            <b/>
            <sz val="9"/>
            <color indexed="81"/>
            <rFont val="Tahoma"/>
            <family val="2"/>
          </rPr>
          <t>rxl:</t>
        </r>
        <r>
          <rPr>
            <sz val="9"/>
            <color indexed="81"/>
            <rFont val="Tahoma"/>
            <family val="2"/>
          </rPr>
          <t xml:space="preserve">
p-p on 27/11/48</t>
        </r>
      </text>
    </comment>
    <comment ref="U352" authorId="0" shapeId="0" xr:uid="{F175FDF9-973D-4ADC-994C-9A12909A49CC}">
      <text>
        <r>
          <rPr>
            <b/>
            <sz val="9"/>
            <color indexed="81"/>
            <rFont val="Tahoma"/>
            <family val="2"/>
          </rPr>
          <t>rxl:</t>
        </r>
        <r>
          <rPr>
            <sz val="9"/>
            <color indexed="81"/>
            <rFont val="Tahoma"/>
            <family val="2"/>
          </rPr>
          <t xml:space="preserve">
calculated score</t>
        </r>
      </text>
    </comment>
    <comment ref="AR352" authorId="1" shapeId="0" xr:uid="{D2DFCE24-9E16-46EC-AF20-1947C37D1CA5}">
      <text>
        <r>
          <rPr>
            <b/>
            <sz val="9"/>
            <color indexed="81"/>
            <rFont val="Tahoma"/>
            <family val="2"/>
          </rPr>
          <t>Richard Lambert:</t>
        </r>
        <r>
          <rPr>
            <sz val="9"/>
            <color indexed="81"/>
            <rFont val="Tahoma"/>
            <family val="2"/>
          </rPr>
          <t xml:space="preserve">
p-p on 04/12/48</t>
        </r>
      </text>
    </comment>
    <comment ref="AU352" authorId="1" shapeId="0" xr:uid="{B2623C34-E6AC-4BE3-8587-4A703F5ED6C5}">
      <text>
        <r>
          <rPr>
            <b/>
            <sz val="9"/>
            <color indexed="81"/>
            <rFont val="Tahoma"/>
            <family val="2"/>
          </rPr>
          <t>Richard Lambert:</t>
        </r>
        <r>
          <rPr>
            <sz val="9"/>
            <color indexed="81"/>
            <rFont val="Tahoma"/>
            <family val="2"/>
          </rPr>
          <t xml:space="preserve">
almost certainly played on 11/12/48 - just awaiting confirmation</t>
        </r>
      </text>
    </comment>
    <comment ref="O353" authorId="0" shapeId="0" xr:uid="{5C5B6818-8B2A-4846-8938-E3B78D58EFF1}">
      <text>
        <r>
          <rPr>
            <b/>
            <sz val="9"/>
            <color indexed="81"/>
            <rFont val="Tahoma"/>
            <family val="2"/>
          </rPr>
          <t>rxl:</t>
        </r>
        <r>
          <rPr>
            <sz val="9"/>
            <color indexed="81"/>
            <rFont val="Tahoma"/>
            <family val="2"/>
          </rPr>
          <t xml:space="preserve">
calculated score</t>
        </r>
      </text>
    </comment>
    <comment ref="P353" authorId="0" shapeId="0" xr:uid="{1BA74C37-CA67-4886-AEBA-0A3DB44BAEEB}">
      <text>
        <r>
          <rPr>
            <b/>
            <sz val="9"/>
            <color indexed="81"/>
            <rFont val="Tahoma"/>
            <family val="2"/>
          </rPr>
          <t>rxl:</t>
        </r>
        <r>
          <rPr>
            <sz val="9"/>
            <color indexed="81"/>
            <rFont val="Tahoma"/>
            <family val="2"/>
          </rPr>
          <t xml:space="preserve">
calculated score</t>
        </r>
      </text>
    </comment>
    <comment ref="AO353" authorId="1" shapeId="0" xr:uid="{9D499956-1B64-4658-A34D-44042D046750}">
      <text>
        <r>
          <rPr>
            <b/>
            <sz val="9"/>
            <color indexed="81"/>
            <rFont val="Tahoma"/>
            <family val="2"/>
          </rPr>
          <t>Richard Lambert:</t>
        </r>
        <r>
          <rPr>
            <sz val="9"/>
            <color indexed="81"/>
            <rFont val="Tahoma"/>
            <family val="2"/>
          </rPr>
          <t xml:space="preserve">
almost certainly played on 18/09/48 - just awaiting confirmation</t>
        </r>
      </text>
    </comment>
    <comment ref="AP353" authorId="1" shapeId="0" xr:uid="{EF2CB3E1-27F1-4A0B-AAB7-7BE9FFF2A25B}">
      <text>
        <r>
          <rPr>
            <b/>
            <sz val="9"/>
            <color indexed="81"/>
            <rFont val="Tahoma"/>
            <family val="2"/>
          </rPr>
          <t>Richard Lambert:</t>
        </r>
        <r>
          <rPr>
            <sz val="9"/>
            <color indexed="81"/>
            <rFont val="Tahoma"/>
            <family val="2"/>
          </rPr>
          <t xml:space="preserve">
almost certainly played on 04/09/48 - just awaiting confirmation</t>
        </r>
      </text>
    </comment>
    <comment ref="AY353" authorId="0" shapeId="0" xr:uid="{71278F10-B995-4959-8974-E547E878777F}">
      <text>
        <r>
          <rPr>
            <b/>
            <sz val="9"/>
            <color indexed="81"/>
            <rFont val="Tahoma"/>
            <family val="2"/>
          </rPr>
          <t>rxl:</t>
        </r>
        <r>
          <rPr>
            <sz val="9"/>
            <color indexed="81"/>
            <rFont val="Tahoma"/>
            <family val="2"/>
          </rPr>
          <t xml:space="preserve">
match abandoned after 60minutes for fog on 27/11/1948 with the score 1-5 to UGB</t>
        </r>
      </text>
    </comment>
    <comment ref="AX354" authorId="1" shapeId="0" xr:uid="{7B63B0EC-258A-456E-9DA8-FFAB01BF84F0}">
      <text>
        <r>
          <rPr>
            <b/>
            <sz val="9"/>
            <color indexed="81"/>
            <rFont val="Tahoma"/>
            <family val="2"/>
          </rPr>
          <t>Richard Lambert:</t>
        </r>
        <r>
          <rPr>
            <sz val="9"/>
            <color indexed="81"/>
            <rFont val="Tahoma"/>
            <family val="2"/>
          </rPr>
          <t xml:space="preserve">
almost certainly played on 04/09/48 - just awaiting confirmation</t>
        </r>
      </text>
    </comment>
    <comment ref="M355" authorId="1" shapeId="0" xr:uid="{75DF6978-47EF-492F-B254-427C5180FEB8}">
      <text>
        <r>
          <rPr>
            <b/>
            <sz val="9"/>
            <color indexed="81"/>
            <rFont val="Tahoma"/>
            <family val="2"/>
          </rPr>
          <t>Richard Lambert:</t>
        </r>
        <r>
          <rPr>
            <sz val="9"/>
            <color indexed="81"/>
            <rFont val="Tahoma"/>
            <family val="2"/>
          </rPr>
          <t xml:space="preserve">
calculated score</t>
        </r>
      </text>
    </comment>
    <comment ref="R355" authorId="0" shapeId="0" xr:uid="{4450F7B5-E807-4403-95CF-76AF750A6EBD}">
      <text>
        <r>
          <rPr>
            <b/>
            <sz val="9"/>
            <color indexed="81"/>
            <rFont val="Tahoma"/>
            <family val="2"/>
          </rPr>
          <t>rxl:</t>
        </r>
        <r>
          <rPr>
            <sz val="9"/>
            <color indexed="81"/>
            <rFont val="Tahoma"/>
            <family val="2"/>
          </rPr>
          <t xml:space="preserve">
calculated score</t>
        </r>
      </text>
    </comment>
    <comment ref="U355" authorId="0" shapeId="0" xr:uid="{6866E8A5-BABE-443F-AD2E-A94C0593F403}">
      <text>
        <r>
          <rPr>
            <b/>
            <sz val="9"/>
            <color indexed="81"/>
            <rFont val="Tahoma"/>
            <family val="2"/>
          </rPr>
          <t>rxl:</t>
        </r>
        <r>
          <rPr>
            <sz val="9"/>
            <color indexed="81"/>
            <rFont val="Tahoma"/>
            <family val="2"/>
          </rPr>
          <t xml:space="preserve">
calculated score</t>
        </r>
      </text>
    </comment>
    <comment ref="Y355" authorId="0" shapeId="0" xr:uid="{45EC7496-4488-4819-A181-129F6670FEFB}">
      <text>
        <r>
          <rPr>
            <b/>
            <sz val="9"/>
            <color indexed="81"/>
            <rFont val="Tahoma"/>
            <family val="2"/>
          </rPr>
          <t>rxl:</t>
        </r>
        <r>
          <rPr>
            <sz val="9"/>
            <color indexed="81"/>
            <rFont val="Tahoma"/>
            <family val="2"/>
          </rPr>
          <t xml:space="preserve">
calculated score</t>
        </r>
      </text>
    </comment>
    <comment ref="AM355" authorId="1" shapeId="0" xr:uid="{D68ED21A-B787-465A-8723-DB2E44902923}">
      <text>
        <r>
          <rPr>
            <b/>
            <sz val="9"/>
            <color indexed="81"/>
            <rFont val="Tahoma"/>
            <family val="2"/>
          </rPr>
          <t>Richard Lambert:</t>
        </r>
        <r>
          <rPr>
            <sz val="9"/>
            <color indexed="81"/>
            <rFont val="Tahoma"/>
            <family val="2"/>
          </rPr>
          <t xml:space="preserve">
match played on 25/09/48 or 02/10/48 - just awaiting confirmation od date and venue</t>
        </r>
      </text>
    </comment>
    <comment ref="AP355" authorId="1" shapeId="0" xr:uid="{79BF8298-487C-4EB7-987F-3F1C70043824}">
      <text>
        <r>
          <rPr>
            <b/>
            <sz val="9"/>
            <color indexed="81"/>
            <rFont val="Tahoma"/>
            <family val="2"/>
          </rPr>
          <t>Richard Lambert:</t>
        </r>
        <r>
          <rPr>
            <sz val="9"/>
            <color indexed="81"/>
            <rFont val="Tahoma"/>
            <family val="2"/>
          </rPr>
          <t xml:space="preserve">
p-p on 23/10/48</t>
        </r>
      </text>
    </comment>
    <comment ref="AQ355" authorId="1" shapeId="0" xr:uid="{BC87181F-25F3-40F3-9C43-2AEBDEAFE47A}">
      <text>
        <r>
          <rPr>
            <b/>
            <sz val="9"/>
            <color indexed="81"/>
            <rFont val="Tahoma"/>
            <family val="2"/>
          </rPr>
          <t>Richard Lambert:</t>
        </r>
        <r>
          <rPr>
            <sz val="9"/>
            <color indexed="81"/>
            <rFont val="Tahoma"/>
            <family val="2"/>
          </rPr>
          <t xml:space="preserve">
p-p on 27/11/48</t>
        </r>
      </text>
    </comment>
    <comment ref="AR355" authorId="1" shapeId="0" xr:uid="{EA6A4C7E-5ED2-4C0A-B428-7B5916A4A25C}">
      <text>
        <r>
          <rPr>
            <b/>
            <sz val="9"/>
            <color indexed="81"/>
            <rFont val="Tahoma"/>
            <family val="2"/>
          </rPr>
          <t>Richard Lambert:</t>
        </r>
        <r>
          <rPr>
            <sz val="9"/>
            <color indexed="81"/>
            <rFont val="Tahoma"/>
            <family val="2"/>
          </rPr>
          <t xml:space="preserve">
almost certainly played on 30/10/48 - just awaiting confirmation</t>
        </r>
      </text>
    </comment>
    <comment ref="AU355" authorId="1" shapeId="0" xr:uid="{C2E978DE-0060-4F42-A126-E50352BA3540}">
      <text>
        <r>
          <rPr>
            <b/>
            <sz val="9"/>
            <color indexed="81"/>
            <rFont val="Tahoma"/>
            <family val="2"/>
          </rPr>
          <t>Richard Lambert:</t>
        </r>
        <r>
          <rPr>
            <sz val="9"/>
            <color indexed="81"/>
            <rFont val="Tahoma"/>
            <family val="2"/>
          </rPr>
          <t xml:space="preserve">
almost certainly played on 04/12/48 - just awaiting confirmation</t>
        </r>
      </text>
    </comment>
    <comment ref="AY355" authorId="1" shapeId="0" xr:uid="{36D5EF56-F1AF-4B96-983C-08CEB9A07AEE}">
      <text>
        <r>
          <rPr>
            <b/>
            <sz val="9"/>
            <color indexed="81"/>
            <rFont val="Tahoma"/>
            <family val="2"/>
          </rPr>
          <t>Richard Lambert:</t>
        </r>
        <r>
          <rPr>
            <sz val="9"/>
            <color indexed="81"/>
            <rFont val="Tahoma"/>
            <family val="2"/>
          </rPr>
          <t xml:space="preserve">
almost certainly played on 18/12/48 - just awaiting confirmation</t>
        </r>
      </text>
    </comment>
    <comment ref="N356" authorId="0" shapeId="0" xr:uid="{E3F9DB92-5508-4040-B6CD-1E87838C9A35}">
      <text>
        <r>
          <rPr>
            <b/>
            <sz val="9"/>
            <color indexed="81"/>
            <rFont val="Tahoma"/>
            <family val="2"/>
          </rPr>
          <t>rxl:</t>
        </r>
        <r>
          <rPr>
            <sz val="9"/>
            <color indexed="81"/>
            <rFont val="Tahoma"/>
            <family val="2"/>
          </rPr>
          <t xml:space="preserve">
calculated score</t>
        </r>
      </text>
    </comment>
    <comment ref="AN356" authorId="1" shapeId="0" xr:uid="{D54E60DE-87EE-40D6-9050-A6060EF9E5EA}">
      <text>
        <r>
          <rPr>
            <b/>
            <sz val="9"/>
            <color indexed="81"/>
            <rFont val="Tahoma"/>
            <family val="2"/>
          </rPr>
          <t>Richard Lambert:</t>
        </r>
        <r>
          <rPr>
            <sz val="9"/>
            <color indexed="81"/>
            <rFont val="Tahoma"/>
            <family val="2"/>
          </rPr>
          <t xml:space="preserve">
almost certainly played on 18/12/48 - just awaiting confirmation</t>
        </r>
      </text>
    </comment>
    <comment ref="AO356" authorId="0" shapeId="0" xr:uid="{C859A05C-7399-4EF9-9FC1-947AD60A2D14}">
      <text>
        <r>
          <rPr>
            <b/>
            <sz val="9"/>
            <color indexed="81"/>
            <rFont val="Tahoma"/>
            <family val="2"/>
          </rPr>
          <t>rxl:</t>
        </r>
        <r>
          <rPr>
            <sz val="9"/>
            <color indexed="81"/>
            <rFont val="Tahoma"/>
            <family val="2"/>
          </rPr>
          <t xml:space="preserve">
scheduled for 27/11/48 but moved back and reverse fixture played</t>
        </r>
      </text>
    </comment>
    <comment ref="AV356" authorId="1" shapeId="0" xr:uid="{49D65D9C-18EF-4349-AE42-0FBD9F0D658F}">
      <text>
        <r>
          <rPr>
            <b/>
            <sz val="9"/>
            <color indexed="81"/>
            <rFont val="Tahoma"/>
            <family val="2"/>
          </rPr>
          <t>Richard Lambert:</t>
        </r>
        <r>
          <rPr>
            <sz val="9"/>
            <color indexed="81"/>
            <rFont val="Tahoma"/>
            <family val="2"/>
          </rPr>
          <t xml:space="preserve">
almost certainly played on 28/08/48 - just awaiting confirmation</t>
        </r>
      </text>
    </comment>
    <comment ref="M357" authorId="0" shapeId="0" xr:uid="{52DD7DFE-102B-4388-B446-69274C9B250A}">
      <text>
        <r>
          <rPr>
            <b/>
            <sz val="9"/>
            <color indexed="81"/>
            <rFont val="Tahoma"/>
            <family val="2"/>
          </rPr>
          <t>rxl:</t>
        </r>
        <r>
          <rPr>
            <sz val="9"/>
            <color indexed="81"/>
            <rFont val="Tahoma"/>
            <family val="2"/>
          </rPr>
          <t xml:space="preserve">
calculated score</t>
        </r>
      </text>
    </comment>
    <comment ref="O357" authorId="0" shapeId="0" xr:uid="{D71660E2-B89D-416F-AEA9-B27C93E77BEF}">
      <text>
        <r>
          <rPr>
            <b/>
            <sz val="9"/>
            <color indexed="81"/>
            <rFont val="Tahoma"/>
            <family val="2"/>
          </rPr>
          <t>rxl:</t>
        </r>
        <r>
          <rPr>
            <sz val="9"/>
            <color indexed="81"/>
            <rFont val="Tahoma"/>
            <family val="2"/>
          </rPr>
          <t xml:space="preserve">
calculated score</t>
        </r>
      </text>
    </comment>
    <comment ref="P357" authorId="0" shapeId="0" xr:uid="{5833138F-5D6E-42B9-A256-97AF6591E288}">
      <text>
        <r>
          <rPr>
            <b/>
            <sz val="9"/>
            <color indexed="81"/>
            <rFont val="Tahoma"/>
            <family val="2"/>
          </rPr>
          <t>rxl:</t>
        </r>
        <r>
          <rPr>
            <sz val="9"/>
            <color indexed="81"/>
            <rFont val="Tahoma"/>
            <family val="2"/>
          </rPr>
          <t xml:space="preserve">
calculated score</t>
        </r>
      </text>
    </comment>
    <comment ref="R357" authorId="0" shapeId="0" xr:uid="{3FB859C9-8F8E-49F9-8EA1-C16BD5293CEF}">
      <text>
        <r>
          <rPr>
            <b/>
            <sz val="9"/>
            <color indexed="81"/>
            <rFont val="Tahoma"/>
            <family val="2"/>
          </rPr>
          <t>rxl:</t>
        </r>
        <r>
          <rPr>
            <sz val="9"/>
            <color indexed="81"/>
            <rFont val="Tahoma"/>
            <family val="2"/>
          </rPr>
          <t xml:space="preserve">
calculated score</t>
        </r>
      </text>
    </comment>
    <comment ref="Z357" authorId="0" shapeId="0" xr:uid="{1B5911A9-C281-4FA5-B450-04A071B792DA}">
      <text>
        <r>
          <rPr>
            <b/>
            <sz val="9"/>
            <color indexed="81"/>
            <rFont val="Tahoma"/>
            <family val="2"/>
          </rPr>
          <t>rxl:</t>
        </r>
        <r>
          <rPr>
            <sz val="9"/>
            <color indexed="81"/>
            <rFont val="Tahoma"/>
            <family val="2"/>
          </rPr>
          <t xml:space="preserve">
calculated score - referred to as a draw when the following week's results are played</t>
        </r>
      </text>
    </comment>
    <comment ref="AM357" authorId="1" shapeId="0" xr:uid="{1202E685-64DB-44C4-84C2-3E2259C11879}">
      <text>
        <r>
          <rPr>
            <b/>
            <sz val="9"/>
            <color indexed="81"/>
            <rFont val="Tahoma"/>
            <family val="2"/>
          </rPr>
          <t>Richard Lambert:</t>
        </r>
        <r>
          <rPr>
            <sz val="9"/>
            <color indexed="81"/>
            <rFont val="Tahoma"/>
            <family val="2"/>
          </rPr>
          <t xml:space="preserve">
almost certainly played on 04/09/48 - just awaiting confirmation</t>
        </r>
      </text>
    </comment>
    <comment ref="AO357" authorId="1" shapeId="0" xr:uid="{C3EA29CE-9109-4D43-A494-98E53EA01650}">
      <text>
        <r>
          <rPr>
            <b/>
            <sz val="9"/>
            <color indexed="81"/>
            <rFont val="Tahoma"/>
            <family val="2"/>
          </rPr>
          <t>Richard Lambert:</t>
        </r>
        <r>
          <rPr>
            <sz val="9"/>
            <color indexed="81"/>
            <rFont val="Tahoma"/>
            <family val="2"/>
          </rPr>
          <t xml:space="preserve">
almost certainly played on 11/09/48 - just awaiting confirmation</t>
        </r>
      </text>
    </comment>
    <comment ref="AP357" authorId="1" shapeId="0" xr:uid="{058C86D5-B858-432A-8C10-7FD3812E9956}">
      <text>
        <r>
          <rPr>
            <b/>
            <sz val="9"/>
            <color indexed="81"/>
            <rFont val="Tahoma"/>
            <family val="2"/>
          </rPr>
          <t>Richard Lambert:</t>
        </r>
        <r>
          <rPr>
            <sz val="9"/>
            <color indexed="81"/>
            <rFont val="Tahoma"/>
            <family val="2"/>
          </rPr>
          <t xml:space="preserve">
almost certainly played on 06/11/48 - just awaiting confirmation</t>
        </r>
      </text>
    </comment>
    <comment ref="AR357" authorId="1" shapeId="0" xr:uid="{0C762019-7D2A-4BFA-BF06-71A43935D4C0}">
      <text>
        <r>
          <rPr>
            <b/>
            <sz val="9"/>
            <color indexed="81"/>
            <rFont val="Tahoma"/>
            <family val="2"/>
          </rPr>
          <t>Richard Lambert:</t>
        </r>
        <r>
          <rPr>
            <sz val="9"/>
            <color indexed="81"/>
            <rFont val="Tahoma"/>
            <family val="2"/>
          </rPr>
          <t xml:space="preserve">
almost certainly played on 25/09/48 - just awaiting confirmation</t>
        </r>
      </text>
    </comment>
    <comment ref="AZ357" authorId="1" shapeId="0" xr:uid="{42A027F4-0705-4C5A-8F0B-AE215B50FCF1}">
      <text>
        <r>
          <rPr>
            <b/>
            <sz val="9"/>
            <color indexed="81"/>
            <rFont val="Tahoma"/>
            <family val="2"/>
          </rPr>
          <t>Richard Lambert:</t>
        </r>
        <r>
          <rPr>
            <sz val="9"/>
            <color indexed="81"/>
            <rFont val="Tahoma"/>
            <family val="2"/>
          </rPr>
          <t xml:space="preserve">
almost certainly played on 04/12/48 - just awaiting confirmation</t>
        </r>
      </text>
    </comment>
    <comment ref="W358" authorId="0" shapeId="0" xr:uid="{FAD4973A-DF70-42B2-A6CA-AA390A0539E2}">
      <text>
        <r>
          <rPr>
            <b/>
            <sz val="9"/>
            <color indexed="81"/>
            <rFont val="Tahoma"/>
            <family val="2"/>
          </rPr>
          <t>rxl:</t>
        </r>
        <r>
          <rPr>
            <sz val="9"/>
            <color indexed="81"/>
            <rFont val="Tahoma"/>
            <family val="2"/>
          </rPr>
          <t xml:space="preserve">
calculated score</t>
        </r>
      </text>
    </comment>
    <comment ref="AO358" authorId="0" shapeId="0" xr:uid="{F25FDF6F-5CB3-4609-BD54-2641804F9AF5}">
      <text>
        <r>
          <rPr>
            <b/>
            <sz val="9"/>
            <color indexed="81"/>
            <rFont val="Tahoma"/>
            <family val="2"/>
          </rPr>
          <t>rxl:</t>
        </r>
        <r>
          <rPr>
            <sz val="9"/>
            <color indexed="81"/>
            <rFont val="Tahoma"/>
            <family val="2"/>
          </rPr>
          <t xml:space="preserve">
p-p due to fog on 29/01/49. Crittall got as far as Woodford Green before turning back!</t>
        </r>
      </text>
    </comment>
    <comment ref="AW358" authorId="1" shapeId="0" xr:uid="{F35C1396-04D6-41EC-92B7-460C1EEBEFFB}">
      <text>
        <r>
          <rPr>
            <b/>
            <sz val="9"/>
            <color indexed="81"/>
            <rFont val="Tahoma"/>
            <family val="2"/>
          </rPr>
          <t>Richard Lambert:</t>
        </r>
        <r>
          <rPr>
            <sz val="9"/>
            <color indexed="81"/>
            <rFont val="Tahoma"/>
            <family val="2"/>
          </rPr>
          <t xml:space="preserve">
almost certainly played on 25/09/48 - just awaiting confirmation</t>
        </r>
      </text>
    </comment>
    <comment ref="AX358" authorId="0" shapeId="0" xr:uid="{4FB675E3-CEDA-40F9-9645-626803CE1DC3}">
      <text>
        <r>
          <rPr>
            <b/>
            <sz val="9"/>
            <color indexed="81"/>
            <rFont val="Tahoma"/>
            <family val="2"/>
          </rPr>
          <t>rxl:</t>
        </r>
        <r>
          <rPr>
            <sz val="9"/>
            <color indexed="81"/>
            <rFont val="Tahoma"/>
            <family val="2"/>
          </rPr>
          <t xml:space="preserve">
attendance 50</t>
        </r>
      </text>
    </comment>
    <comment ref="P362" authorId="0" shapeId="0" xr:uid="{8D23C134-D23E-4BA6-960A-5D8C4B23EB67}">
      <text>
        <r>
          <rPr>
            <b/>
            <sz val="9"/>
            <color indexed="81"/>
            <rFont val="Tahoma"/>
            <family val="2"/>
          </rPr>
          <t>rxl:</t>
        </r>
        <r>
          <rPr>
            <sz val="9"/>
            <color indexed="81"/>
            <rFont val="Tahoma"/>
            <family val="2"/>
          </rPr>
          <t xml:space="preserve">
match abandoned on 26/04/50 with score and circumstances unknown and then played on Monday 01/05/50 instead</t>
        </r>
      </text>
    </comment>
    <comment ref="S362" authorId="0" shapeId="0" xr:uid="{C73A76C5-F344-4C07-82DC-3EFEF06D16E4}">
      <text>
        <r>
          <rPr>
            <b/>
            <sz val="9"/>
            <color indexed="81"/>
            <rFont val="Tahoma"/>
            <family val="2"/>
          </rPr>
          <t>rxl:</t>
        </r>
        <r>
          <rPr>
            <sz val="9"/>
            <color indexed="81"/>
            <rFont val="Tahoma"/>
            <family val="2"/>
          </rPr>
          <t xml:space="preserve">
Grays were 4-0 up early in the second half</t>
        </r>
      </text>
    </comment>
    <comment ref="V362" authorId="0" shapeId="0" xr:uid="{12ED84AA-0148-4282-A246-56E0229EC350}">
      <text>
        <r>
          <rPr>
            <b/>
            <sz val="9"/>
            <color indexed="81"/>
            <rFont val="Tahoma"/>
            <family val="2"/>
          </rPr>
          <t>rxl:</t>
        </r>
        <r>
          <rPr>
            <sz val="9"/>
            <color indexed="81"/>
            <rFont val="Tahoma"/>
            <family val="2"/>
          </rPr>
          <t xml:space="preserve">
Slough Archive and Carshalton Athletic programme say 2-3 which tallies. Worthing Herald wrongly says 3-3. Slough Observer confirms 2-3 in a report.</t>
        </r>
      </text>
    </comment>
    <comment ref="AP362" authorId="0" shapeId="0" xr:uid="{8B173D2E-09F9-499C-87C7-98EDCF8B1CA3}">
      <text>
        <r>
          <rPr>
            <b/>
            <sz val="9"/>
            <color indexed="81"/>
            <rFont val="Tahoma"/>
            <family val="2"/>
          </rPr>
          <t>rxl:</t>
        </r>
        <r>
          <rPr>
            <sz val="9"/>
            <color indexed="81"/>
            <rFont val="Tahoma"/>
            <family val="2"/>
          </rPr>
          <t xml:space="preserve">
match abandoned on 26/04/50 with score and circumstances unknown and then played on Monday 01/05/50 instead</t>
        </r>
      </text>
    </comment>
    <comment ref="AR362" authorId="1" shapeId="0" xr:uid="{1EA04FD7-98BF-4223-BE92-096C0BAD2D33}">
      <text>
        <r>
          <rPr>
            <b/>
            <sz val="9"/>
            <color indexed="81"/>
            <rFont val="Tahoma"/>
            <family val="2"/>
          </rPr>
          <t>Richard Lambert:</t>
        </r>
        <r>
          <rPr>
            <sz val="9"/>
            <color indexed="81"/>
            <rFont val="Tahoma"/>
            <family val="2"/>
          </rPr>
          <t xml:space="preserve">
p-p on 22/10/49</t>
        </r>
      </text>
    </comment>
    <comment ref="X363" authorId="0" shapeId="0" xr:uid="{872F268C-5BA3-4FD2-968A-7ECBDDC2D736}">
      <text>
        <r>
          <rPr>
            <b/>
            <sz val="9"/>
            <color indexed="81"/>
            <rFont val="Tahoma"/>
            <family val="2"/>
          </rPr>
          <t>rxl:</t>
        </r>
        <r>
          <rPr>
            <sz val="9"/>
            <color indexed="81"/>
            <rFont val="Tahoma"/>
            <family val="2"/>
          </rPr>
          <t xml:space="preserve">
Mike Wilson book says 2-4 but table tracking suggests 0-4 which tallies and Essex &amp; Thurrock Gazette agrees 0-4. Bucks Examiner confirms 0-4 in a full report.</t>
        </r>
      </text>
    </comment>
    <comment ref="AM363" authorId="0" shapeId="0" xr:uid="{2C7884CF-C5FA-41A5-8648-FA3E40C96B4F}">
      <text>
        <r>
          <rPr>
            <b/>
            <sz val="9"/>
            <color indexed="81"/>
            <rFont val="Tahoma"/>
            <family val="2"/>
          </rPr>
          <t>rxl:</t>
        </r>
        <r>
          <rPr>
            <sz val="9"/>
            <color indexed="81"/>
            <rFont val="Tahoma"/>
            <family val="2"/>
          </rPr>
          <t xml:space="preserve">
scheduled for 26/04/50 but moved back to 29/04/50 instead</t>
        </r>
      </text>
    </comment>
    <comment ref="AU363" authorId="0" shapeId="0" xr:uid="{F3FFA4CA-CDF2-4424-8F1F-9BAE4D38EBAB}">
      <text>
        <r>
          <rPr>
            <b/>
            <sz val="9"/>
            <color indexed="81"/>
            <rFont val="Tahoma"/>
            <family val="2"/>
          </rPr>
          <t>rxl:</t>
        </r>
        <r>
          <rPr>
            <sz val="9"/>
            <color indexed="81"/>
            <rFont val="Tahoma"/>
            <family val="2"/>
          </rPr>
          <t xml:space="preserve">
schduled for 31/12/49 but moved back and Chesham hosted Slough instead</t>
        </r>
      </text>
    </comment>
    <comment ref="AV364" authorId="0" shapeId="0" xr:uid="{C86644B6-A01C-4AE0-9B33-E021AEA113F9}">
      <text>
        <r>
          <rPr>
            <b/>
            <sz val="9"/>
            <color indexed="81"/>
            <rFont val="Tahoma"/>
            <family val="2"/>
          </rPr>
          <t>rxl:</t>
        </r>
        <r>
          <rPr>
            <sz val="9"/>
            <color indexed="81"/>
            <rFont val="Tahoma"/>
            <family val="2"/>
          </rPr>
          <t xml:space="preserve">
p-p on 31/12/49</t>
        </r>
      </text>
    </comment>
    <comment ref="U366" authorId="0" shapeId="0" xr:uid="{9BE7D5DD-F549-4061-9740-320FA4FDAFCE}">
      <text>
        <r>
          <rPr>
            <b/>
            <sz val="9"/>
            <color indexed="81"/>
            <rFont val="Tahoma"/>
            <family val="2"/>
          </rPr>
          <t>rxl:</t>
        </r>
        <r>
          <rPr>
            <sz val="9"/>
            <color indexed="81"/>
            <rFont val="Tahoma"/>
            <family val="2"/>
          </rPr>
          <t xml:space="preserve">
A Maidenhead report says this game finished 3-2 but my Epsom record book says 3-1 and seeing as 1-3 balances the table while 2-3 does not, I wonder whether Epsom's very late second goal was actually disallowed and maybe missed by the reporter who thought it was in? Or the Epsom Secretary missed the second Maidenhead goal and reported the result wrongly as 3-1.  Just a theory but the best I have so far. It has to be one or the other, but is listed as 3-1 here for now as this tallies the table! - Essex &amp; Thurrock Gazette also advises the score as 2-3. Looks like the table may be wrong here. Check more local papers.</t>
        </r>
      </text>
    </comment>
    <comment ref="V366" authorId="0" shapeId="0" xr:uid="{0CE83C71-18B8-464C-BA26-7CAC0A62FC4B}">
      <text>
        <r>
          <rPr>
            <b/>
            <sz val="9"/>
            <color indexed="81"/>
            <rFont val="Tahoma"/>
            <family val="2"/>
          </rPr>
          <t>rxl:</t>
        </r>
        <r>
          <rPr>
            <sz val="9"/>
            <color indexed="81"/>
            <rFont val="Tahoma"/>
            <family val="2"/>
          </rPr>
          <t xml:space="preserve">
match abandoned after 40 minutes for bad light  on 26/11/49 with the score 0-2 to Slough - it was already a 40 minutes each way match so effectively abandoned at HT</t>
        </r>
      </text>
    </comment>
    <comment ref="AT366" authorId="0" shapeId="0" xr:uid="{07124787-5951-4A50-82FF-09860C0AE91A}">
      <text>
        <r>
          <rPr>
            <b/>
            <sz val="9"/>
            <color indexed="81"/>
            <rFont val="Tahoma"/>
            <family val="2"/>
          </rPr>
          <t>rxl:</t>
        </r>
        <r>
          <rPr>
            <sz val="9"/>
            <color indexed="81"/>
            <rFont val="Tahoma"/>
            <family val="2"/>
          </rPr>
          <t xml:space="preserve">
originally scheduled for 08/10/49 but instead we hosted W&amp;H and this match was moved back to 05/11/49</t>
        </r>
      </text>
    </comment>
    <comment ref="AV366" authorId="0" shapeId="0" xr:uid="{241F8592-FBA6-4C66-88DE-1CB2FCB90512}">
      <text>
        <r>
          <rPr>
            <b/>
            <sz val="9"/>
            <color indexed="81"/>
            <rFont val="Tahoma"/>
            <family val="2"/>
          </rPr>
          <t>rxl:</t>
        </r>
        <r>
          <rPr>
            <sz val="9"/>
            <color indexed="81"/>
            <rFont val="Tahoma"/>
            <family val="2"/>
          </rPr>
          <t xml:space="preserve">
match abandooned after 40 minutes for bad light  on 26/11/49 with the score 0-2 to Slough - it was already a 40 minutes each way match so effectively abandoned at HT - then scheduled for 17/12/49 but moved back</t>
        </r>
      </text>
    </comment>
    <comment ref="S367" authorId="0" shapeId="0" xr:uid="{BF589431-97BC-46EB-8FD0-1EECD479A870}">
      <text>
        <r>
          <rPr>
            <b/>
            <sz val="9"/>
            <color indexed="81"/>
            <rFont val="Tahoma"/>
            <family val="2"/>
          </rPr>
          <t>rxl:</t>
        </r>
        <r>
          <rPr>
            <sz val="9"/>
            <color indexed="81"/>
            <rFont val="Tahoma"/>
            <family val="2"/>
          </rPr>
          <t xml:space="preserve">
Grays finished with nine men</t>
        </r>
      </text>
    </comment>
    <comment ref="AO367" authorId="0" shapeId="0" xr:uid="{1D7A6F04-2D0E-40A3-AB8E-7E363948C8B0}">
      <text>
        <r>
          <rPr>
            <b/>
            <sz val="9"/>
            <color indexed="81"/>
            <rFont val="Tahoma"/>
            <family val="2"/>
          </rPr>
          <t>rxl:</t>
        </r>
        <r>
          <rPr>
            <sz val="9"/>
            <color indexed="81"/>
            <rFont val="Tahoma"/>
            <family val="2"/>
          </rPr>
          <t xml:space="preserve">
p-p on 04/02/50</t>
        </r>
      </text>
    </comment>
    <comment ref="P368" authorId="0" shapeId="0" xr:uid="{0DC1DF0B-F1F6-47A2-9CD7-75739F61144D}">
      <text>
        <r>
          <rPr>
            <b/>
            <sz val="9"/>
            <color indexed="81"/>
            <rFont val="Tahoma"/>
            <family val="2"/>
          </rPr>
          <t>rxl:</t>
        </r>
        <r>
          <rPr>
            <sz val="9"/>
            <color indexed="81"/>
            <rFont val="Tahoma"/>
            <family val="2"/>
          </rPr>
          <t xml:space="preserve">
Edgware programme says 2-1 but Mark Smith advises 4-1 - Essex and Thurrock Gazette confirms score in a full report.</t>
        </r>
      </text>
    </comment>
    <comment ref="U369" authorId="1" shapeId="0" xr:uid="{04DC3942-547A-4ECB-95FE-1C0E581DA394}">
      <text>
        <r>
          <rPr>
            <b/>
            <sz val="9"/>
            <color indexed="81"/>
            <rFont val="Tahoma"/>
            <family val="2"/>
          </rPr>
          <t>Richard Lambert:</t>
        </r>
        <r>
          <rPr>
            <sz val="9"/>
            <color indexed="81"/>
            <rFont val="Tahoma"/>
            <family val="2"/>
          </rPr>
          <t xml:space="preserve">
nasty head injury to Knight after 10 minutes - Hounslow 10 men</t>
        </r>
      </text>
    </comment>
    <comment ref="X369" authorId="1" shapeId="0" xr:uid="{94D62015-F687-4351-A410-6E9F6EBAA755}">
      <text>
        <r>
          <rPr>
            <b/>
            <sz val="9"/>
            <color indexed="81"/>
            <rFont val="Tahoma"/>
            <family val="2"/>
          </rPr>
          <t>Richard Lambert:</t>
        </r>
        <r>
          <rPr>
            <sz val="9"/>
            <color indexed="81"/>
            <rFont val="Tahoma"/>
            <family val="2"/>
          </rPr>
          <t xml:space="preserve">
headline in Surrey Comet said 1-1 but report made it clear it was 2-2</t>
        </r>
      </text>
    </comment>
    <comment ref="AO370" authorId="1" shapeId="0" xr:uid="{45BA4069-E98C-45BF-B485-271F848DF248}">
      <text>
        <r>
          <rPr>
            <b/>
            <sz val="9"/>
            <color indexed="81"/>
            <rFont val="Tahoma"/>
            <family val="2"/>
          </rPr>
          <t>Richard Lambert:</t>
        </r>
        <r>
          <rPr>
            <sz val="9"/>
            <color indexed="81"/>
            <rFont val="Tahoma"/>
            <family val="2"/>
          </rPr>
          <t xml:space="preserve">
p-p on 28/01/50 for an FA representative match at Maidenhead</t>
        </r>
      </text>
    </comment>
    <comment ref="AR370" authorId="1" shapeId="0" xr:uid="{6CF5B4BC-9294-4951-A9EA-30FF0294E30F}">
      <text>
        <r>
          <rPr>
            <b/>
            <sz val="9"/>
            <color indexed="81"/>
            <rFont val="Tahoma"/>
            <family val="2"/>
          </rPr>
          <t>Richard Lambert:</t>
        </r>
        <r>
          <rPr>
            <sz val="9"/>
            <color indexed="81"/>
            <rFont val="Tahoma"/>
            <family val="2"/>
          </rPr>
          <t xml:space="preserve">
Maidenhead records advise 01/05/50 but Maidenhead Advertiser confirms match played on Tuesday 02/05/50</t>
        </r>
      </text>
    </comment>
    <comment ref="AY371" authorId="0" shapeId="0" xr:uid="{CED1E899-DEEB-4124-BB38-EF16049E2B93}">
      <text>
        <r>
          <rPr>
            <b/>
            <sz val="9"/>
            <color indexed="81"/>
            <rFont val="Tahoma"/>
            <family val="2"/>
          </rPr>
          <t>rxl:</t>
        </r>
        <r>
          <rPr>
            <sz val="9"/>
            <color indexed="81"/>
            <rFont val="Tahoma"/>
            <family val="2"/>
          </rPr>
          <t xml:space="preserve">
Slough archive advised this as Good Friday 07/04/50 but it was played on Saturday 8th April. The return match is the other way around</t>
        </r>
      </text>
    </comment>
    <comment ref="AT372" authorId="1" shapeId="0" xr:uid="{95519A06-54F8-40D0-9728-1715C2CF6225}">
      <text>
        <r>
          <rPr>
            <b/>
            <sz val="9"/>
            <color indexed="81"/>
            <rFont val="Tahoma"/>
            <family val="2"/>
          </rPr>
          <t>Richard Lambert:</t>
        </r>
        <r>
          <rPr>
            <sz val="9"/>
            <color indexed="81"/>
            <rFont val="Tahoma"/>
            <family val="2"/>
          </rPr>
          <t xml:space="preserve">
earlier records suggested this was Good Friday 07/04/50 but it was actually on Saturday 08/04/50</t>
        </r>
      </text>
    </comment>
    <comment ref="P373" authorId="1" shapeId="0" xr:uid="{D42BF1C7-ADCD-4F0E-A700-861B94E5C780}">
      <text>
        <r>
          <rPr>
            <b/>
            <sz val="9"/>
            <color indexed="81"/>
            <rFont val="Tahoma"/>
            <family val="2"/>
          </rPr>
          <t>Richard Lambert:</t>
        </r>
        <r>
          <rPr>
            <sz val="9"/>
            <color indexed="81"/>
            <rFont val="Tahoma"/>
            <family val="2"/>
          </rPr>
          <t xml:space="preserve">
match abandoned on 19/11/49 due to fog with the score 0-0</t>
        </r>
      </text>
    </comment>
    <comment ref="Y373" authorId="1" shapeId="0" xr:uid="{E8B05D1B-4FD7-49AB-B459-94ED1FD88CE5}">
      <text>
        <r>
          <rPr>
            <b/>
            <sz val="9"/>
            <color indexed="81"/>
            <rFont val="Tahoma"/>
            <family val="2"/>
          </rPr>
          <t>Richard Lambert:</t>
        </r>
        <r>
          <rPr>
            <sz val="9"/>
            <color indexed="81"/>
            <rFont val="Tahoma"/>
            <family val="2"/>
          </rPr>
          <t xml:space="preserve">
report in Surrey Advertiser doesn't make the score clear and only refers to two Windsor scorers but 6-3 is a dark blue cell and it taliies so I will stay with 6-3 for now. Check Windsor papers.</t>
        </r>
      </text>
    </comment>
    <comment ref="AP373" authorId="1" shapeId="0" xr:uid="{FEA07500-6F4B-487A-9A22-60BF6D94CA88}">
      <text>
        <r>
          <rPr>
            <b/>
            <sz val="9"/>
            <color indexed="81"/>
            <rFont val="Tahoma"/>
            <family val="2"/>
          </rPr>
          <t>Richard Lambert:</t>
        </r>
        <r>
          <rPr>
            <sz val="9"/>
            <color indexed="81"/>
            <rFont val="Tahoma"/>
            <family val="2"/>
          </rPr>
          <t xml:space="preserve">
match abandoned on 19/11/49 due to fog with the score 0-0</t>
        </r>
      </text>
    </comment>
    <comment ref="AV374" authorId="0" shapeId="0" xr:uid="{BB7471B0-64A6-42D5-AD8A-A27B0AC31C13}">
      <text>
        <r>
          <rPr>
            <b/>
            <sz val="9"/>
            <color indexed="81"/>
            <rFont val="Tahoma"/>
            <family val="2"/>
          </rPr>
          <t>rxl:</t>
        </r>
        <r>
          <rPr>
            <sz val="9"/>
            <color indexed="81"/>
            <rFont val="Tahoma"/>
            <family val="2"/>
          </rPr>
          <t xml:space="preserve">
p-p on 19/11/49 and again on 28/01/50 -
Slough archive advised this as Easter Saturday 08/04/50 but it was played on Good Friday 7th April. The return match is the other way around</t>
        </r>
      </text>
    </comment>
    <comment ref="M375" authorId="0" shapeId="0" xr:uid="{697F5175-EB32-4734-90D0-B76ABEF3046F}">
      <text>
        <r>
          <rPr>
            <b/>
            <sz val="9"/>
            <color indexed="81"/>
            <rFont val="Tahoma"/>
            <family val="2"/>
          </rPr>
          <t>rxl:</t>
        </r>
        <r>
          <rPr>
            <sz val="9"/>
            <color indexed="81"/>
            <rFont val="Tahoma"/>
            <family val="2"/>
          </rPr>
          <t xml:space="preserve">
Gordon Cairns scores 5 goals against a club he would go on to manage!</t>
        </r>
      </text>
    </comment>
    <comment ref="R375" authorId="1" shapeId="0" xr:uid="{0156CA8D-B2C5-458E-8A7E-28B2EDA19A27}">
      <text>
        <r>
          <rPr>
            <b/>
            <sz val="9"/>
            <color indexed="81"/>
            <rFont val="Tahoma"/>
            <family val="2"/>
          </rPr>
          <t>Richard Lambert:</t>
        </r>
        <r>
          <rPr>
            <sz val="9"/>
            <color indexed="81"/>
            <rFont val="Tahoma"/>
            <family val="2"/>
          </rPr>
          <t xml:space="preserve">
Erith Observer advises that the result was 2-3 but I have a report showing 3-4 which tallies so I will stay with this</t>
        </r>
      </text>
    </comment>
    <comment ref="AR375" authorId="0" shapeId="0" xr:uid="{B734A230-F724-45D7-B914-0BDDF92B52A0}">
      <text>
        <r>
          <rPr>
            <b/>
            <sz val="9"/>
            <color indexed="81"/>
            <rFont val="Tahoma"/>
            <family val="2"/>
          </rPr>
          <t>rxl:</t>
        </r>
        <r>
          <rPr>
            <sz val="9"/>
            <color indexed="81"/>
            <rFont val="Tahoma"/>
            <family val="2"/>
          </rPr>
          <t xml:space="preserve">
k.o. 5pm</t>
        </r>
      </text>
    </comment>
    <comment ref="AR379" authorId="0" shapeId="0" xr:uid="{94D0D798-0BCC-47F9-B789-E14F3AECCAC2}">
      <text>
        <r>
          <rPr>
            <b/>
            <sz val="9"/>
            <color indexed="81"/>
            <rFont val="Tahoma"/>
            <family val="2"/>
          </rPr>
          <t>rxl:</t>
        </r>
        <r>
          <rPr>
            <sz val="9"/>
            <color indexed="81"/>
            <rFont val="Tahoma"/>
            <family val="2"/>
          </rPr>
          <t xml:space="preserve">
p-p on 07/04/51</t>
        </r>
      </text>
    </comment>
    <comment ref="AW379" authorId="0" shapeId="0" xr:uid="{D1B9C0E9-AE87-4233-81AB-CE838212CCB8}">
      <text>
        <r>
          <rPr>
            <b/>
            <sz val="9"/>
            <color indexed="81"/>
            <rFont val="Tahoma"/>
            <family val="2"/>
          </rPr>
          <t>rxl:</t>
        </r>
        <r>
          <rPr>
            <sz val="9"/>
            <color indexed="81"/>
            <rFont val="Tahoma"/>
            <family val="2"/>
          </rPr>
          <t xml:space="preserve">
p-p on 17/02/51</t>
        </r>
      </text>
    </comment>
    <comment ref="AY379" authorId="1" shapeId="0" xr:uid="{DF9BC6C0-ECB4-4A03-BD6D-7D038EE97BEC}">
      <text>
        <r>
          <rPr>
            <b/>
            <sz val="9"/>
            <color indexed="81"/>
            <rFont val="Tahoma"/>
            <family val="2"/>
          </rPr>
          <t>Richard Lambert:</t>
        </r>
        <r>
          <rPr>
            <sz val="9"/>
            <color indexed="81"/>
            <rFont val="Tahoma"/>
            <family val="2"/>
          </rPr>
          <t xml:space="preserve">
attendance 900</t>
        </r>
      </text>
    </comment>
    <comment ref="Q380" authorId="1" shapeId="0" xr:uid="{A248D712-F011-4A32-860C-20C9CB8B2C41}">
      <text>
        <r>
          <rPr>
            <b/>
            <sz val="9"/>
            <color indexed="81"/>
            <rFont val="Tahoma"/>
            <family val="2"/>
          </rPr>
          <t>Richard Lambert:</t>
        </r>
        <r>
          <rPr>
            <sz val="9"/>
            <color indexed="81"/>
            <rFont val="Tahoma"/>
            <family val="2"/>
          </rPr>
          <t xml:space="preserve">
Epsom arrived with seven men and were lent four players, one of whom scored for us!</t>
        </r>
      </text>
    </comment>
    <comment ref="W380" authorId="0" shapeId="0" xr:uid="{C7061449-D10A-4560-A19A-E51F8AEA26A5}">
      <text>
        <r>
          <rPr>
            <b/>
            <sz val="9"/>
            <color indexed="81"/>
            <rFont val="Tahoma"/>
            <family val="2"/>
          </rPr>
          <t>rxl:</t>
        </r>
        <r>
          <rPr>
            <sz val="9"/>
            <color indexed="81"/>
            <rFont val="Tahoma"/>
            <family val="2"/>
          </rPr>
          <t xml:space="preserve">
Slough club records say 0-8 which tallies - Bucks Examiner provides a brief reference to an 1-8 defeat which doesn't. Windsor Express confirms 0-8 in a brief report</t>
        </r>
      </text>
    </comment>
    <comment ref="AQ380" authorId="1" shapeId="0" xr:uid="{597E5EAC-677F-4D54-BD37-0F2143049D7C}">
      <text>
        <r>
          <rPr>
            <b/>
            <sz val="9"/>
            <color indexed="81"/>
            <rFont val="Tahoma"/>
            <family val="2"/>
          </rPr>
          <t>Richard Lambert:</t>
        </r>
        <r>
          <rPr>
            <sz val="9"/>
            <color indexed="81"/>
            <rFont val="Tahoma"/>
            <family val="2"/>
          </rPr>
          <t xml:space="preserve">
scheduled for 28/04/51 but moved back five days to Thursday 03/05/51</t>
        </r>
      </text>
    </comment>
    <comment ref="Q381" authorId="0" shapeId="0" xr:uid="{241F0DF3-E22E-4AAA-9A61-8580F6B126DE}">
      <text>
        <r>
          <rPr>
            <b/>
            <sz val="9"/>
            <color indexed="81"/>
            <rFont val="Tahoma"/>
            <family val="2"/>
          </rPr>
          <t>rxl:</t>
        </r>
        <r>
          <rPr>
            <sz val="9"/>
            <color indexed="81"/>
            <rFont val="Tahoma"/>
            <family val="2"/>
          </rPr>
          <t xml:space="preserve">
Epsom record book advises 3-1 to Eastbourne on 24/03/51 and even provides a scorer. However, this was wrong as it was 2-0 and played on 17/03/51 with a report provided in Eastbourne Gazette</t>
        </r>
      </text>
    </comment>
    <comment ref="AQ381" authorId="0" shapeId="0" xr:uid="{47BF6990-F3DD-49C8-9124-A57A4919BE09}">
      <text>
        <r>
          <rPr>
            <b/>
            <sz val="9"/>
            <color indexed="81"/>
            <rFont val="Tahoma"/>
            <family val="2"/>
          </rPr>
          <t>rxl:</t>
        </r>
        <r>
          <rPr>
            <sz val="9"/>
            <color indexed="81"/>
            <rFont val="Tahoma"/>
            <family val="2"/>
          </rPr>
          <t xml:space="preserve">
Epsom record book advises 3-1 to Eastbourne on 24/03/51 and even provides a scorer. However, this was wrong as it was 2-0 and played on 17/03/51 with a report provided in Eastbourne Gazette</t>
        </r>
      </text>
    </comment>
    <comment ref="AO382" authorId="1" shapeId="0" xr:uid="{98FDC2D7-A41D-4A3A-BDCC-6B84E2E2B4BD}">
      <text>
        <r>
          <rPr>
            <b/>
            <sz val="9"/>
            <color indexed="81"/>
            <rFont val="Tahoma"/>
            <family val="2"/>
          </rPr>
          <t>Richard Lambert:</t>
        </r>
        <r>
          <rPr>
            <sz val="9"/>
            <color indexed="81"/>
            <rFont val="Tahoma"/>
            <family val="2"/>
          </rPr>
          <t xml:space="preserve">
listed in error in Edgware programme as an away match</t>
        </r>
      </text>
    </comment>
    <comment ref="AR382" authorId="1" shapeId="0" xr:uid="{D50C7CE2-042E-4D34-91C8-F75C03C28618}">
      <text>
        <r>
          <rPr>
            <b/>
            <sz val="9"/>
            <color indexed="81"/>
            <rFont val="Tahoma"/>
            <family val="2"/>
          </rPr>
          <t>Richard Lambert:</t>
        </r>
        <r>
          <rPr>
            <sz val="9"/>
            <color indexed="81"/>
            <rFont val="Tahoma"/>
            <family val="2"/>
          </rPr>
          <t xml:space="preserve">
p-p- on 24/03/51 - played on 28/04/51 after the first team match between the same two teams</t>
        </r>
      </text>
    </comment>
    <comment ref="S383" authorId="0" shapeId="0" xr:uid="{2E8D89B7-50E9-46D6-8FDF-8C56B3B3F912}">
      <text>
        <r>
          <rPr>
            <b/>
            <sz val="9"/>
            <color indexed="81"/>
            <rFont val="Tahoma"/>
            <family val="2"/>
          </rPr>
          <t>rxl:</t>
        </r>
        <r>
          <rPr>
            <sz val="9"/>
            <color indexed="81"/>
            <rFont val="Tahoma"/>
            <family val="2"/>
          </rPr>
          <t xml:space="preserve">
Epsom were 0-3 down in this match</t>
        </r>
      </text>
    </comment>
    <comment ref="U383" authorId="0" shapeId="0" xr:uid="{FB930F07-2CDE-42D7-9811-B61A12D93CB5}">
      <text>
        <r>
          <rPr>
            <b/>
            <sz val="9"/>
            <color indexed="81"/>
            <rFont val="Tahoma"/>
            <family val="2"/>
          </rPr>
          <t>rxl:</t>
        </r>
        <r>
          <rPr>
            <sz val="9"/>
            <color indexed="81"/>
            <rFont val="Tahoma"/>
            <family val="2"/>
          </rPr>
          <t xml:space="preserve">
match abandoned after 82 minutes on 25/11/50 for fog with the score 4-0 to Epsom - Maidenhead Avertiser said abandoned after 70 minutes and that it was 40 minutes each way </t>
        </r>
      </text>
    </comment>
    <comment ref="AU383" authorId="0" shapeId="0" xr:uid="{C3D53A0D-DA28-4266-864E-D7BD8318A87F}">
      <text>
        <r>
          <rPr>
            <b/>
            <sz val="9"/>
            <color indexed="81"/>
            <rFont val="Tahoma"/>
            <family val="2"/>
          </rPr>
          <t>rxl:</t>
        </r>
        <r>
          <rPr>
            <sz val="9"/>
            <color indexed="81"/>
            <rFont val="Tahoma"/>
            <family val="2"/>
          </rPr>
          <t xml:space="preserve">
match abandoned after 82 minutes on 25/11/50 for fog with the score 4-0 to Epsom - Maidenhead Avertiser said abandoned after 70 minutes and that it was 40 minutes each way </t>
        </r>
      </text>
    </comment>
    <comment ref="AZ383" authorId="0" shapeId="0" xr:uid="{2F374E19-6A25-4E90-A0A3-35031B802F65}">
      <text>
        <r>
          <rPr>
            <b/>
            <sz val="9"/>
            <color indexed="81"/>
            <rFont val="Tahoma"/>
            <family val="2"/>
          </rPr>
          <t>rxl:</t>
        </r>
        <r>
          <rPr>
            <sz val="9"/>
            <color indexed="81"/>
            <rFont val="Tahoma"/>
            <family val="2"/>
          </rPr>
          <t xml:space="preserve">
p-p on 24/03/51 
5.30 k.o.</t>
        </r>
      </text>
    </comment>
    <comment ref="P384" authorId="0" shapeId="0" xr:uid="{100893F8-DA9C-42AA-BC40-74FCCA661AFF}">
      <text>
        <r>
          <rPr>
            <b/>
            <sz val="9"/>
            <color indexed="81"/>
            <rFont val="Tahoma"/>
            <family val="2"/>
          </rPr>
          <t>rxl:</t>
        </r>
        <r>
          <rPr>
            <sz val="9"/>
            <color indexed="81"/>
            <rFont val="Tahoma"/>
            <family val="2"/>
          </rPr>
          <t xml:space="preserve">
Erith &amp; B archive has this match down as at Edgware but it was at home to Edgware</t>
        </r>
      </text>
    </comment>
    <comment ref="S384" authorId="1" shapeId="0" xr:uid="{0B625F89-2FCA-4080-B124-A61FB12E27CC}">
      <text>
        <r>
          <rPr>
            <b/>
            <sz val="9"/>
            <color indexed="81"/>
            <rFont val="Tahoma"/>
            <family val="2"/>
          </rPr>
          <t>Richard Lambert:</t>
        </r>
        <r>
          <rPr>
            <sz val="9"/>
            <color indexed="81"/>
            <rFont val="Tahoma"/>
            <family val="2"/>
          </rPr>
          <t xml:space="preserve">
Maidenhead Advertiser reports result as 7-0 but Erith Observer confirms the score of 1-0 in a report.</t>
        </r>
      </text>
    </comment>
    <comment ref="W384" authorId="1" shapeId="0" xr:uid="{C735F91E-4B11-42FB-9410-8452C6C3D49B}">
      <text>
        <r>
          <rPr>
            <b/>
            <sz val="9"/>
            <color indexed="81"/>
            <rFont val="Tahoma"/>
            <family val="2"/>
          </rPr>
          <t>Richard Lambert:</t>
        </r>
        <r>
          <rPr>
            <sz val="9"/>
            <color indexed="81"/>
            <rFont val="Tahoma"/>
            <family val="2"/>
          </rPr>
          <t xml:space="preserve">
I have two advices showing 2-1 which tallies - Erith Observer advises 2-0 in a very brief report advising the Erith scorers which doesn't. I will stay with this for now</t>
        </r>
      </text>
    </comment>
    <comment ref="Z384" authorId="0" shapeId="0" xr:uid="{EE7D3BDE-ADF6-4309-B61B-41D1736041D3}">
      <text>
        <r>
          <rPr>
            <b/>
            <sz val="9"/>
            <color indexed="81"/>
            <rFont val="Tahoma"/>
            <family val="2"/>
          </rPr>
          <t>rxl:</t>
        </r>
        <r>
          <rPr>
            <sz val="9"/>
            <color indexed="81"/>
            <rFont val="Tahoma"/>
            <family val="2"/>
          </rPr>
          <t xml:space="preserve">
HT 1-0</t>
        </r>
      </text>
    </comment>
    <comment ref="AY384" authorId="0" shapeId="0" xr:uid="{77380222-9A59-44EA-AB3D-BB49FEF93C27}">
      <text>
        <r>
          <rPr>
            <b/>
            <sz val="9"/>
            <color indexed="81"/>
            <rFont val="Tahoma"/>
            <family val="2"/>
          </rPr>
          <t>rxl:</t>
        </r>
        <r>
          <rPr>
            <sz val="9"/>
            <color indexed="81"/>
            <rFont val="Tahoma"/>
            <family val="2"/>
          </rPr>
          <t xml:space="preserve">
p-p on 17/02/51 </t>
        </r>
      </text>
    </comment>
    <comment ref="R385" authorId="0" shapeId="0" xr:uid="{09FCCE86-3B4B-4033-B06E-5A1D20B93BCC}">
      <text>
        <r>
          <rPr>
            <b/>
            <sz val="9"/>
            <color indexed="81"/>
            <rFont val="Tahoma"/>
            <family val="2"/>
          </rPr>
          <t>rxl:</t>
        </r>
        <r>
          <rPr>
            <sz val="9"/>
            <color indexed="81"/>
            <rFont val="Tahoma"/>
            <family val="2"/>
          </rPr>
          <t xml:space="preserve">
calculated score - match definitely played on 10/05/51 and a programme was produced but no result advised</t>
        </r>
      </text>
    </comment>
    <comment ref="AR385" authorId="1" shapeId="0" xr:uid="{25707BF1-9A17-438E-9690-2D08A7C924CA}">
      <text>
        <r>
          <rPr>
            <b/>
            <sz val="9"/>
            <color indexed="81"/>
            <rFont val="Tahoma"/>
            <family val="2"/>
          </rPr>
          <t>Richard Lambert:</t>
        </r>
        <r>
          <rPr>
            <sz val="9"/>
            <color indexed="81"/>
            <rFont val="Tahoma"/>
            <family val="2"/>
          </rPr>
          <t xml:space="preserve">
</t>
        </r>
      </text>
    </comment>
    <comment ref="AW385" authorId="0" shapeId="0" xr:uid="{3555787B-37D7-4ADD-BBAE-47CC70F2622C}">
      <text>
        <r>
          <rPr>
            <b/>
            <sz val="9"/>
            <color indexed="81"/>
            <rFont val="Tahoma"/>
            <family val="2"/>
          </rPr>
          <t>rxl:</t>
        </r>
        <r>
          <rPr>
            <sz val="9"/>
            <color indexed="81"/>
            <rFont val="Tahoma"/>
            <family val="2"/>
          </rPr>
          <t xml:space="preserve">
p-p on 25/11/50 - fog</t>
        </r>
      </text>
    </comment>
    <comment ref="AX386" authorId="0" shapeId="0" xr:uid="{6EF1B11A-7D23-4A16-9C50-1B91BB6B75C1}">
      <text>
        <r>
          <rPr>
            <b/>
            <sz val="9"/>
            <color indexed="81"/>
            <rFont val="Tahoma"/>
            <family val="2"/>
          </rPr>
          <t>rxl:</t>
        </r>
        <r>
          <rPr>
            <sz val="9"/>
            <color indexed="81"/>
            <rFont val="Tahoma"/>
            <family val="2"/>
          </rPr>
          <t xml:space="preserve">
p-p on 17/02/51</t>
        </r>
      </text>
    </comment>
    <comment ref="AS387" authorId="1" shapeId="0" xr:uid="{022FC708-90D4-4AF8-B83B-C0CA83D0FD1A}">
      <text>
        <r>
          <rPr>
            <b/>
            <sz val="9"/>
            <color indexed="81"/>
            <rFont val="Tahoma"/>
            <family val="2"/>
          </rPr>
          <t>Richard Lambert:</t>
        </r>
        <r>
          <rPr>
            <sz val="9"/>
            <color indexed="81"/>
            <rFont val="Tahoma"/>
            <family val="2"/>
          </rPr>
          <t xml:space="preserve">
p-p on 07/04/51</t>
        </r>
      </text>
    </comment>
    <comment ref="R388" authorId="0" shapeId="0" xr:uid="{4C16C629-1A20-41A9-B5C9-EAC457ACA9BA}">
      <text>
        <r>
          <rPr>
            <b/>
            <sz val="9"/>
            <color indexed="81"/>
            <rFont val="Tahoma"/>
            <family val="2"/>
          </rPr>
          <t>rxl:</t>
        </r>
        <r>
          <rPr>
            <sz val="9"/>
            <color indexed="81"/>
            <rFont val="Tahoma"/>
            <family val="2"/>
          </rPr>
          <t xml:space="preserve">
calculated score</t>
        </r>
      </text>
    </comment>
    <comment ref="W388" authorId="0" shapeId="0" xr:uid="{0FA7D6C7-A6D9-4D00-8F48-B9A17E14C275}">
      <text>
        <r>
          <rPr>
            <b/>
            <sz val="9"/>
            <color indexed="81"/>
            <rFont val="Tahoma"/>
            <family val="2"/>
          </rPr>
          <t>rxl:</t>
        </r>
        <r>
          <rPr>
            <sz val="9"/>
            <color indexed="81"/>
            <rFont val="Tahoma"/>
            <family val="2"/>
          </rPr>
          <t xml:space="preserve">
Slough archive says 3-3 but Eastbourne Gazette advises 2-2 and this score tallies with the League tables. South Eastern Gazette confirms the score of 2-2 with a full report.</t>
        </r>
      </text>
    </comment>
    <comment ref="X388" authorId="0" shapeId="0" xr:uid="{5EF62A2A-57CF-44F2-9285-99A004CCDDFE}">
      <text>
        <r>
          <rPr>
            <b/>
            <sz val="9"/>
            <color indexed="81"/>
            <rFont val="Tahoma"/>
            <family val="2"/>
          </rPr>
          <t>rxl:</t>
        </r>
        <r>
          <rPr>
            <sz val="9"/>
            <color indexed="81"/>
            <rFont val="Tahoma"/>
            <family val="2"/>
          </rPr>
          <t xml:space="preserve">
match reported twice as 5-0 but League table adds a goal for Tilbury and against Maidstone a week later - was the score amended to 5-1? 5-1 definitely tallies. South Eastern Gazette confirms the score of 5-1 with a full report.</t>
        </r>
      </text>
    </comment>
    <comment ref="AN388" authorId="1" shapeId="0" xr:uid="{364BB5F2-9BCA-4B0B-BAB6-6CCF076A3A19}">
      <text>
        <r>
          <rPr>
            <b/>
            <sz val="9"/>
            <color indexed="81"/>
            <rFont val="Tahoma"/>
            <family val="2"/>
          </rPr>
          <t>Richard Lambert:</t>
        </r>
        <r>
          <rPr>
            <sz val="9"/>
            <color indexed="81"/>
            <rFont val="Tahoma"/>
            <family val="2"/>
          </rPr>
          <t xml:space="preserve">
attendance 1350 according to Maidstone Gazette - Bucks Examiner says 1400</t>
        </r>
      </text>
    </comment>
    <comment ref="AS388" authorId="1" shapeId="0" xr:uid="{073D0C81-ABCC-42B7-B092-5326422B0AB7}">
      <text>
        <r>
          <rPr>
            <b/>
            <sz val="9"/>
            <color indexed="81"/>
            <rFont val="Tahoma"/>
            <family val="2"/>
          </rPr>
          <t>Richard Lambert:</t>
        </r>
        <r>
          <rPr>
            <sz val="9"/>
            <color indexed="81"/>
            <rFont val="Tahoma"/>
            <family val="2"/>
          </rPr>
          <t xml:space="preserve">
attendance 1610</t>
        </r>
      </text>
    </comment>
    <comment ref="AU388" authorId="1" shapeId="0" xr:uid="{F0ED9344-A7B3-403B-AD37-101888A4A8A1}">
      <text>
        <r>
          <rPr>
            <b/>
            <sz val="9"/>
            <color indexed="81"/>
            <rFont val="Tahoma"/>
            <family val="2"/>
          </rPr>
          <t>Richard Lambert:</t>
        </r>
        <r>
          <rPr>
            <sz val="9"/>
            <color indexed="81"/>
            <rFont val="Tahoma"/>
            <family val="2"/>
          </rPr>
          <t xml:space="preserve">
attendance 1600</t>
        </r>
      </text>
    </comment>
    <comment ref="AX388" authorId="1" shapeId="0" xr:uid="{11628C85-78FF-4F29-BF9B-CBA5EEFA9758}">
      <text>
        <r>
          <rPr>
            <b/>
            <sz val="9"/>
            <color indexed="81"/>
            <rFont val="Tahoma"/>
            <family val="2"/>
          </rPr>
          <t>Richard Lambert:</t>
        </r>
        <r>
          <rPr>
            <sz val="9"/>
            <color indexed="81"/>
            <rFont val="Tahoma"/>
            <family val="2"/>
          </rPr>
          <t xml:space="preserve">
attendance 1600</t>
        </r>
      </text>
    </comment>
    <comment ref="AY388" authorId="1" shapeId="0" xr:uid="{3EF07D7C-063E-4E06-A40E-6DB14044BE23}">
      <text>
        <r>
          <rPr>
            <b/>
            <sz val="9"/>
            <color indexed="81"/>
            <rFont val="Tahoma"/>
            <family val="2"/>
          </rPr>
          <t>Richard Lambert:</t>
        </r>
        <r>
          <rPr>
            <sz val="9"/>
            <color indexed="81"/>
            <rFont val="Tahoma"/>
            <family val="2"/>
          </rPr>
          <t xml:space="preserve">
match rearranged to this date says Maidstone programme</t>
        </r>
      </text>
    </comment>
    <comment ref="AZ388" authorId="1" shapeId="0" xr:uid="{16E0B6DB-9CA7-4196-889A-8440E3244201}">
      <text>
        <r>
          <rPr>
            <b/>
            <sz val="9"/>
            <color indexed="81"/>
            <rFont val="Tahoma"/>
            <family val="2"/>
          </rPr>
          <t>Richard Lambert:</t>
        </r>
        <r>
          <rPr>
            <sz val="9"/>
            <color indexed="81"/>
            <rFont val="Tahoma"/>
            <family val="2"/>
          </rPr>
          <t xml:space="preserve">
attendance 1600</t>
        </r>
      </text>
    </comment>
    <comment ref="N389" authorId="0" shapeId="0" xr:uid="{CD214C7F-D925-48AF-9C7E-5FBE53AF4FDA}">
      <text>
        <r>
          <rPr>
            <b/>
            <sz val="9"/>
            <color indexed="81"/>
            <rFont val="Tahoma"/>
            <family val="2"/>
          </rPr>
          <t>rxl:</t>
        </r>
        <r>
          <rPr>
            <sz val="9"/>
            <color indexed="81"/>
            <rFont val="Tahoma"/>
            <family val="2"/>
          </rPr>
          <t xml:space="preserve">
calculated score presently</t>
        </r>
      </text>
    </comment>
    <comment ref="Q389" authorId="0" shapeId="0" xr:uid="{69F29C69-6166-413A-80DA-CA51BAA612D0}">
      <text>
        <r>
          <rPr>
            <b/>
            <sz val="9"/>
            <color indexed="81"/>
            <rFont val="Tahoma"/>
            <family val="2"/>
          </rPr>
          <t>rxl:</t>
        </r>
        <r>
          <rPr>
            <sz val="9"/>
            <color indexed="81"/>
            <rFont val="Tahoma"/>
            <family val="2"/>
          </rPr>
          <t xml:space="preserve">
my records state 7-1 but if this was 7-0 then both clubs would tally. Epsom Herald says 7-0 so I will amend.</t>
        </r>
      </text>
    </comment>
    <comment ref="Y389" authorId="0" shapeId="0" xr:uid="{91EB283A-EBBA-43D3-8687-44D3987E13B6}">
      <text>
        <r>
          <rPr>
            <b/>
            <sz val="9"/>
            <color indexed="81"/>
            <rFont val="Tahoma"/>
            <family val="2"/>
          </rPr>
          <t>rxl:</t>
        </r>
        <r>
          <rPr>
            <sz val="9"/>
            <color indexed="81"/>
            <rFont val="Tahoma"/>
            <family val="2"/>
          </rPr>
          <t xml:space="preserve">
calculated score</t>
        </r>
      </text>
    </comment>
    <comment ref="R390" authorId="0" shapeId="0" xr:uid="{3B5E5732-F8A8-479E-B173-830793B27517}">
      <text>
        <r>
          <rPr>
            <b/>
            <sz val="9"/>
            <color indexed="81"/>
            <rFont val="Tahoma"/>
            <family val="2"/>
          </rPr>
          <t>rxl:</t>
        </r>
        <r>
          <rPr>
            <sz val="9"/>
            <color indexed="81"/>
            <rFont val="Tahoma"/>
            <family val="2"/>
          </rPr>
          <t xml:space="preserve">
calculated score</t>
        </r>
      </text>
    </comment>
    <comment ref="S390" authorId="0" shapeId="0" xr:uid="{67C7D20B-656C-4678-9C2E-E2FCB564AE5D}">
      <text>
        <r>
          <rPr>
            <b/>
            <sz val="9"/>
            <color indexed="81"/>
            <rFont val="Tahoma"/>
            <family val="2"/>
          </rPr>
          <t>rxl:</t>
        </r>
        <r>
          <rPr>
            <sz val="9"/>
            <color indexed="81"/>
            <rFont val="Tahoma"/>
            <family val="2"/>
          </rPr>
          <t xml:space="preserve">
calculated score</t>
        </r>
      </text>
    </comment>
    <comment ref="AT390" authorId="0" shapeId="0" xr:uid="{C5DC3C48-B9F4-4ADA-A8AB-B7238518E1C9}">
      <text>
        <r>
          <rPr>
            <b/>
            <sz val="9"/>
            <color indexed="81"/>
            <rFont val="Tahoma"/>
            <family val="2"/>
          </rPr>
          <t>rxl:</t>
        </r>
        <r>
          <rPr>
            <sz val="9"/>
            <color indexed="81"/>
            <rFont val="Tahoma"/>
            <family val="2"/>
          </rPr>
          <t xml:space="preserve">
p-p on 26/03/51</t>
        </r>
      </text>
    </comment>
    <comment ref="AU390" authorId="0" shapeId="0" xr:uid="{AF868DF2-EB51-4D6E-ACA2-8C1F6C628E16}">
      <text>
        <r>
          <rPr>
            <b/>
            <sz val="9"/>
            <color indexed="81"/>
            <rFont val="Tahoma"/>
            <family val="2"/>
          </rPr>
          <t>rxl:</t>
        </r>
        <r>
          <rPr>
            <sz val="9"/>
            <color indexed="81"/>
            <rFont val="Tahoma"/>
            <family val="2"/>
          </rPr>
          <t xml:space="preserve">
p-p on 03/03/51 and again on 31/03/51</t>
        </r>
      </text>
    </comment>
    <comment ref="AV390" authorId="1" shapeId="0" xr:uid="{4DEF429C-8208-4DED-94AC-5B5DCB85F29C}">
      <text>
        <r>
          <rPr>
            <b/>
            <sz val="9"/>
            <color indexed="81"/>
            <rFont val="Tahoma"/>
            <family val="2"/>
          </rPr>
          <t>Richard Lambert:</t>
        </r>
        <r>
          <rPr>
            <sz val="9"/>
            <color indexed="81"/>
            <rFont val="Tahoma"/>
            <family val="2"/>
          </rPr>
          <t xml:space="preserve">
p-p on 14/10/50 as Tilbury had an FA Cup match and needed the pitch</t>
        </r>
      </text>
    </comment>
    <comment ref="S391" authorId="0" shapeId="0" xr:uid="{9DE2D3FA-B56A-42BB-846B-25305BC4AD8A}">
      <text>
        <r>
          <rPr>
            <b/>
            <sz val="9"/>
            <color indexed="81"/>
            <rFont val="Tahoma"/>
            <family val="2"/>
          </rPr>
          <t>rxl:</t>
        </r>
        <r>
          <rPr>
            <sz val="9"/>
            <color indexed="81"/>
            <rFont val="Tahoma"/>
            <family val="2"/>
          </rPr>
          <t xml:space="preserve">
Programme records say 1-3 but Worthing Herald says 1-2. Uxbridge table tracking in the Uxbridge papers advise that the score was 1-3. but Essex &amp; Thurrock Gazette confirms 1-3 in a full report</t>
        </r>
      </text>
    </comment>
    <comment ref="U391" authorId="1" shapeId="0" xr:uid="{8891CA88-3752-4803-85E4-3F8812DA2A4F}">
      <text>
        <r>
          <rPr>
            <b/>
            <sz val="9"/>
            <color indexed="81"/>
            <rFont val="Tahoma"/>
            <family val="2"/>
          </rPr>
          <t>Richard Lambert:</t>
        </r>
        <r>
          <rPr>
            <sz val="9"/>
            <color indexed="81"/>
            <rFont val="Tahoma"/>
            <family val="2"/>
          </rPr>
          <t xml:space="preserve">
Young for Maidenhead was sent off for retaliation</t>
        </r>
      </text>
    </comment>
    <comment ref="W391" authorId="0" shapeId="0" xr:uid="{D2576BC3-5EC3-4E57-B03C-D53F20B7ACE7}">
      <text>
        <r>
          <rPr>
            <b/>
            <sz val="9"/>
            <color indexed="81"/>
            <rFont val="Tahoma"/>
            <family val="2"/>
          </rPr>
          <t>rxl:</t>
        </r>
        <r>
          <rPr>
            <sz val="9"/>
            <color indexed="81"/>
            <rFont val="Tahoma"/>
            <family val="2"/>
          </rPr>
          <t xml:space="preserve">
calculated score</t>
        </r>
      </text>
    </comment>
    <comment ref="AW391" authorId="1" shapeId="0" xr:uid="{50DFFA21-79D8-439C-A3BC-4BD2B8E352B0}">
      <text>
        <r>
          <rPr>
            <b/>
            <sz val="9"/>
            <color indexed="81"/>
            <rFont val="Tahoma"/>
            <family val="2"/>
          </rPr>
          <t>Richard Lambert:</t>
        </r>
        <r>
          <rPr>
            <sz val="9"/>
            <color indexed="81"/>
            <rFont val="Tahoma"/>
            <family val="2"/>
          </rPr>
          <t xml:space="preserve">
p-p on 24/03/51 </t>
        </r>
      </text>
    </comment>
    <comment ref="AM392" authorId="0" shapeId="0" xr:uid="{E78A6F12-CA77-4312-A45B-CF9A6AB1E2D9}">
      <text>
        <r>
          <rPr>
            <b/>
            <sz val="9"/>
            <color indexed="81"/>
            <rFont val="Tahoma"/>
            <family val="2"/>
          </rPr>
          <t>rxl:</t>
        </r>
        <r>
          <rPr>
            <sz val="9"/>
            <color indexed="81"/>
            <rFont val="Tahoma"/>
            <family val="2"/>
          </rPr>
          <t xml:space="preserve">
p-p on 16/12/50</t>
        </r>
      </text>
    </comment>
    <comment ref="AW392" authorId="0" shapeId="0" xr:uid="{EC75BA4B-882C-4333-8059-0BEC73B06D7F}">
      <text>
        <r>
          <rPr>
            <b/>
            <sz val="9"/>
            <color indexed="81"/>
            <rFont val="Tahoma"/>
            <family val="2"/>
          </rPr>
          <t>rxl:</t>
        </r>
        <r>
          <rPr>
            <sz val="9"/>
            <color indexed="81"/>
            <rFont val="Tahoma"/>
            <family val="2"/>
          </rPr>
          <t xml:space="preserve">
fixture advised in Essex &amp; Thurrock Gazette as for 16/12/50 but had already been played - brought forward maybe?</t>
        </r>
      </text>
    </comment>
    <comment ref="P396" authorId="0" shapeId="0" xr:uid="{718D8A1C-89F8-4D88-983D-277431A29251}">
      <text>
        <r>
          <rPr>
            <b/>
            <sz val="9"/>
            <color indexed="81"/>
            <rFont val="Tahoma"/>
            <family val="2"/>
          </rPr>
          <t>rxl:</t>
        </r>
        <r>
          <rPr>
            <sz val="9"/>
            <color indexed="81"/>
            <rFont val="Tahoma"/>
            <family val="2"/>
          </rPr>
          <t xml:space="preserve">
papers referred to Chesham being beaten 7-1 but Carshalton programme says this fixture was v Edgware and Chesham are beaten two weeks later by 4-2</t>
        </r>
      </text>
    </comment>
    <comment ref="T396" authorId="0" shapeId="0" xr:uid="{9A44D49F-8DCD-4087-B878-04C62D20D07D}">
      <text>
        <r>
          <rPr>
            <b/>
            <sz val="9"/>
            <color indexed="81"/>
            <rFont val="Tahoma"/>
            <family val="2"/>
          </rPr>
          <t>rxl:</t>
        </r>
        <r>
          <rPr>
            <sz val="9"/>
            <color indexed="81"/>
            <rFont val="Tahoma"/>
            <family val="2"/>
          </rPr>
          <t xml:space="preserve">
tan record advises 4-1 but 5-1 would tally. Carshalton Athletic archived website confirms 5-1 and Epsom Herald provides a brief report confirming 5-1.</t>
        </r>
      </text>
    </comment>
    <comment ref="AS396" authorId="0" shapeId="0" xr:uid="{9A0EEA95-9E10-453E-ACA9-456E708B4C61}">
      <text>
        <r>
          <rPr>
            <b/>
            <sz val="9"/>
            <color indexed="81"/>
            <rFont val="Tahoma"/>
            <family val="2"/>
          </rPr>
          <t>rxl:</t>
        </r>
        <r>
          <rPr>
            <sz val="9"/>
            <color indexed="81"/>
            <rFont val="Tahoma"/>
            <family val="2"/>
          </rPr>
          <t xml:space="preserve">
p-p on 17/11/51 - waterlogged</t>
        </r>
      </text>
    </comment>
    <comment ref="AZ396" authorId="1" shapeId="0" xr:uid="{C2EF6518-FC97-498C-AD9F-898890F7F6EB}">
      <text>
        <r>
          <rPr>
            <b/>
            <sz val="9"/>
            <color indexed="81"/>
            <rFont val="Tahoma"/>
            <family val="2"/>
          </rPr>
          <t>Richard Lambert:</t>
        </r>
        <r>
          <rPr>
            <sz val="9"/>
            <color indexed="81"/>
            <rFont val="Tahoma"/>
            <family val="2"/>
          </rPr>
          <t xml:space="preserve">
p-p on 20/10/51</t>
        </r>
      </text>
    </comment>
    <comment ref="AP397" authorId="1" shapeId="0" xr:uid="{65B37256-AF74-4E22-8B90-3DBD969D236C}">
      <text>
        <r>
          <rPr>
            <b/>
            <sz val="9"/>
            <color indexed="81"/>
            <rFont val="Tahoma"/>
            <family val="2"/>
          </rPr>
          <t>Richard Lambert:</t>
        </r>
        <r>
          <rPr>
            <sz val="9"/>
            <color indexed="81"/>
            <rFont val="Tahoma"/>
            <family val="2"/>
          </rPr>
          <t xml:space="preserve">
p-p on 29/03/52 - snow</t>
        </r>
      </text>
    </comment>
    <comment ref="S398" authorId="0" shapeId="0" xr:uid="{0F035668-1BF0-4106-8081-27CDCD7FE73E}">
      <text>
        <r>
          <rPr>
            <b/>
            <sz val="9"/>
            <color indexed="81"/>
            <rFont val="Tahoma"/>
            <family val="2"/>
          </rPr>
          <t>rxl:</t>
        </r>
        <r>
          <rPr>
            <sz val="9"/>
            <color indexed="81"/>
            <rFont val="Tahoma"/>
            <family val="2"/>
          </rPr>
          <t xml:space="preserve">
HT 0-0</t>
        </r>
      </text>
    </comment>
    <comment ref="AR398" authorId="0" shapeId="0" xr:uid="{1D79A55C-321B-4557-A698-07DD64957152}">
      <text>
        <r>
          <rPr>
            <b/>
            <sz val="9"/>
            <color indexed="81"/>
            <rFont val="Tahoma"/>
            <family val="2"/>
          </rPr>
          <t>rxl:</t>
        </r>
        <r>
          <rPr>
            <sz val="9"/>
            <color indexed="81"/>
            <rFont val="Tahoma"/>
            <family val="2"/>
          </rPr>
          <t xml:space="preserve">
k.o at 5pm after the first team match</t>
        </r>
      </text>
    </comment>
    <comment ref="AS398" authorId="0" shapeId="0" xr:uid="{886B8BB5-22E1-4B15-86FB-F61CD24C6E14}">
      <text>
        <r>
          <rPr>
            <b/>
            <sz val="9"/>
            <color indexed="81"/>
            <rFont val="Tahoma"/>
            <family val="2"/>
          </rPr>
          <t>rxl:</t>
        </r>
        <r>
          <rPr>
            <sz val="9"/>
            <color indexed="81"/>
            <rFont val="Tahoma"/>
            <family val="2"/>
          </rPr>
          <t xml:space="preserve">
attendance "over a thousand" - Eastbourne Gazette - Essex &amp; Thurrock Gazette says "nearly 2000"</t>
        </r>
      </text>
    </comment>
    <comment ref="AY398" authorId="0" shapeId="0" xr:uid="{65C440BE-A839-4745-BFA6-B14255D05AD3}">
      <text>
        <r>
          <rPr>
            <b/>
            <sz val="9"/>
            <color indexed="81"/>
            <rFont val="Tahoma"/>
            <family val="2"/>
          </rPr>
          <t>rxl:</t>
        </r>
        <r>
          <rPr>
            <sz val="9"/>
            <color indexed="81"/>
            <rFont val="Tahoma"/>
            <family val="2"/>
          </rPr>
          <t xml:space="preserve">
attendance "nearly 900" - Eastbourne Gazette</t>
        </r>
      </text>
    </comment>
    <comment ref="T399" authorId="1" shapeId="0" xr:uid="{54D148AE-39FC-4AD5-937A-F5331699AC00}">
      <text>
        <r>
          <rPr>
            <b/>
            <sz val="9"/>
            <color indexed="81"/>
            <rFont val="Tahoma"/>
            <family val="2"/>
          </rPr>
          <t>Richard Lambert:</t>
        </r>
        <r>
          <rPr>
            <sz val="9"/>
            <color indexed="81"/>
            <rFont val="Tahoma"/>
            <family val="2"/>
          </rPr>
          <t xml:space="preserve">
I have a dark blue cell showing 0-3 which tallies - Middlesex Independent provides a report advising 1-3 but it is a bit vague and makes no mention of any Edgware goal. Additionally, Middlesex Chronicle also advises 1-3 in its report. Looks like this was reported wrongly and I will amend.</t>
        </r>
      </text>
    </comment>
    <comment ref="W399" authorId="1" shapeId="0" xr:uid="{7D8D465D-D328-4C75-88E0-55EBE65F7236}">
      <text>
        <r>
          <rPr>
            <b/>
            <sz val="9"/>
            <color indexed="81"/>
            <rFont val="Tahoma"/>
            <family val="2"/>
          </rPr>
          <t>Richard Lambert:</t>
        </r>
        <r>
          <rPr>
            <sz val="9"/>
            <color indexed="81"/>
            <rFont val="Tahoma"/>
            <family val="2"/>
          </rPr>
          <t xml:space="preserve">
Slough archive says 0-2 which tallies, while Essex &amp; Thurrock Gazette and Slough Observer provides a result of 1-2. Slough Historian Alan Smith confirms the score was 0-2</t>
        </r>
      </text>
    </comment>
    <comment ref="AW399" authorId="0" shapeId="0" xr:uid="{3ABC56BF-3BF8-4D4A-8005-071CFC9B1066}">
      <text>
        <r>
          <rPr>
            <b/>
            <sz val="9"/>
            <color indexed="81"/>
            <rFont val="Tahoma"/>
            <family val="2"/>
          </rPr>
          <t>rxl:</t>
        </r>
        <r>
          <rPr>
            <sz val="9"/>
            <color indexed="81"/>
            <rFont val="Tahoma"/>
            <family val="2"/>
          </rPr>
          <t xml:space="preserve">
p-p on 29/09/51</t>
        </r>
      </text>
    </comment>
    <comment ref="AX399" authorId="0" shapeId="0" xr:uid="{6797409A-3E6E-43C1-868F-6AFF95950D25}">
      <text>
        <r>
          <rPr>
            <b/>
            <sz val="9"/>
            <color indexed="81"/>
            <rFont val="Tahoma"/>
            <family val="2"/>
          </rPr>
          <t>rxl:</t>
        </r>
        <r>
          <rPr>
            <sz val="9"/>
            <color indexed="81"/>
            <rFont val="Tahoma"/>
            <family val="2"/>
          </rPr>
          <t xml:space="preserve">
Fixture appears for 02/03/52 in Harrow Observer but my records indicate the match was played a month earlier! Brought forward?</t>
        </r>
      </text>
    </comment>
    <comment ref="Y401" authorId="0" shapeId="0" xr:uid="{94888B89-2F23-42CA-B6D7-D3771791784D}">
      <text>
        <r>
          <rPr>
            <b/>
            <sz val="9"/>
            <color indexed="81"/>
            <rFont val="Tahoma"/>
            <family val="2"/>
          </rPr>
          <t>rxl:</t>
        </r>
        <r>
          <rPr>
            <sz val="9"/>
            <color indexed="81"/>
            <rFont val="Tahoma"/>
            <family val="2"/>
          </rPr>
          <t xml:space="preserve">
Pearce (Uxbridge) injured in second half with Uxbridge 3-2 up - 10 men</t>
        </r>
      </text>
    </comment>
    <comment ref="AN401" authorId="1" shapeId="0" xr:uid="{506C91D4-D872-4C35-8C5C-217E89EACD61}">
      <text>
        <r>
          <rPr>
            <b/>
            <sz val="9"/>
            <color indexed="81"/>
            <rFont val="Tahoma"/>
            <family val="2"/>
          </rPr>
          <t>Richard Lambert:</t>
        </r>
        <r>
          <rPr>
            <sz val="9"/>
            <color indexed="81"/>
            <rFont val="Tahoma"/>
            <family val="2"/>
          </rPr>
          <t xml:space="preserve">
scheduled for 22/12/51 but moved back and Epsom hosted Chesham United instead</t>
        </r>
      </text>
    </comment>
    <comment ref="AZ401" authorId="0" shapeId="0" xr:uid="{6BC4DFE5-E2FD-4A4A-B5FA-D230998CF6C1}">
      <text>
        <r>
          <rPr>
            <b/>
            <sz val="9"/>
            <color indexed="81"/>
            <rFont val="Tahoma"/>
            <family val="2"/>
          </rPr>
          <t>rxl:</t>
        </r>
        <r>
          <rPr>
            <sz val="9"/>
            <color indexed="81"/>
            <rFont val="Tahoma"/>
            <family val="2"/>
          </rPr>
          <t xml:space="preserve">
scheduled for 08/09/51 but then moved back a week to 15/09/51 as Worthing travelled to Edgware in the Neale Cup instead.</t>
        </r>
      </text>
    </comment>
    <comment ref="M402" authorId="1" shapeId="0" xr:uid="{5AC1974B-5582-4568-8AEA-6E4CE383523E}">
      <text>
        <r>
          <rPr>
            <b/>
            <sz val="9"/>
            <color indexed="81"/>
            <rFont val="Tahoma"/>
            <family val="2"/>
          </rPr>
          <t>Richard Lambert:</t>
        </r>
        <r>
          <rPr>
            <sz val="9"/>
            <color indexed="81"/>
            <rFont val="Tahoma"/>
            <family val="2"/>
          </rPr>
          <t xml:space="preserve">
Epsom Herald advises 7-1 but I have a report saying 4-1 so will stay with that</t>
        </r>
      </text>
    </comment>
    <comment ref="AV402" authorId="1" shapeId="0" xr:uid="{BB33853F-A3D9-45DB-BA4F-6D79AC1692C2}">
      <text>
        <r>
          <rPr>
            <b/>
            <sz val="9"/>
            <color indexed="81"/>
            <rFont val="Tahoma"/>
            <family val="2"/>
          </rPr>
          <t>Richard Lambert:</t>
        </r>
        <r>
          <rPr>
            <sz val="9"/>
            <color indexed="81"/>
            <rFont val="Tahoma"/>
            <family val="2"/>
          </rPr>
          <t xml:space="preserve">
"a large crowd" - Essex &amp; Thurrock Gazette</t>
        </r>
      </text>
    </comment>
    <comment ref="Z403" authorId="1" shapeId="0" xr:uid="{BB77839B-62C6-4050-A363-33993F85202D}">
      <text>
        <r>
          <rPr>
            <b/>
            <sz val="9"/>
            <color indexed="81"/>
            <rFont val="Tahoma"/>
            <family val="2"/>
          </rPr>
          <t>Richard Lambert:</t>
        </r>
        <r>
          <rPr>
            <sz val="9"/>
            <color indexed="81"/>
            <rFont val="Tahoma"/>
            <family val="2"/>
          </rPr>
          <t xml:space="preserve">
Worthing Gazette / Herald reports 3-0 which tallies - Essex &amp; Thurrock Gazette advises 2-0 which doesn't. - Paul Damper Worthing Historian also confirms the score of 3-0</t>
        </r>
      </text>
    </comment>
    <comment ref="AX403" authorId="1" shapeId="0" xr:uid="{DB0E460B-FEE4-4419-BD62-3FA7157BD573}">
      <text>
        <r>
          <rPr>
            <b/>
            <sz val="9"/>
            <color indexed="81"/>
            <rFont val="Tahoma"/>
            <family val="2"/>
          </rPr>
          <t>Richard Lambert:</t>
        </r>
        <r>
          <rPr>
            <sz val="9"/>
            <color indexed="81"/>
            <rFont val="Tahoma"/>
            <family val="2"/>
          </rPr>
          <t xml:space="preserve">
p-p on 22/03/52</t>
        </r>
      </text>
    </comment>
    <comment ref="AY403" authorId="0" shapeId="0" xr:uid="{A32B97EA-F58C-4526-BF3A-AC10B3F365D8}">
      <text>
        <r>
          <rPr>
            <b/>
            <sz val="9"/>
            <color indexed="81"/>
            <rFont val="Tahoma"/>
            <family val="2"/>
          </rPr>
          <t>rxl:</t>
        </r>
        <r>
          <rPr>
            <sz val="9"/>
            <color indexed="81"/>
            <rFont val="Tahoma"/>
            <family val="2"/>
          </rPr>
          <t xml:space="preserve">
p-p on 29/03/52 - two feet of snow</t>
        </r>
      </text>
    </comment>
    <comment ref="AS405" authorId="0" shapeId="0" xr:uid="{63BA7B48-0372-4A27-84FB-C448B7E908FB}">
      <text>
        <r>
          <rPr>
            <b/>
            <sz val="9"/>
            <color indexed="81"/>
            <rFont val="Tahoma"/>
            <family val="2"/>
          </rPr>
          <t>rxl:</t>
        </r>
        <r>
          <rPr>
            <sz val="9"/>
            <color indexed="81"/>
            <rFont val="Tahoma"/>
            <family val="2"/>
          </rPr>
          <t xml:space="preserve">
p-p on 15/12/51</t>
        </r>
      </text>
    </comment>
    <comment ref="AT405" authorId="1" shapeId="0" xr:uid="{DFCB3D4C-7714-4C1E-9888-546F81A56043}">
      <text>
        <r>
          <rPr>
            <b/>
            <sz val="9"/>
            <color indexed="81"/>
            <rFont val="Tahoma"/>
            <family val="2"/>
          </rPr>
          <t>Richard Lambert:</t>
        </r>
        <r>
          <rPr>
            <sz val="9"/>
            <color indexed="81"/>
            <rFont val="Tahoma"/>
            <family val="2"/>
          </rPr>
          <t xml:space="preserve">
attendance 900</t>
        </r>
      </text>
    </comment>
    <comment ref="Q406" authorId="1" shapeId="0" xr:uid="{5A9FB76F-3836-47ED-85B8-C2E21F833928}">
      <text>
        <r>
          <rPr>
            <b/>
            <sz val="9"/>
            <color indexed="81"/>
            <rFont val="Tahoma"/>
            <family val="2"/>
          </rPr>
          <t>Richard Lambert:</t>
        </r>
        <r>
          <rPr>
            <sz val="9"/>
            <color indexed="81"/>
            <rFont val="Tahoma"/>
            <family val="2"/>
          </rPr>
          <t xml:space="preserve">
Waters scored all six goals for Slough Town</t>
        </r>
      </text>
    </comment>
    <comment ref="AO406" authorId="0" shapeId="0" xr:uid="{E30D9CED-505E-4F46-B72A-13697F6DCE7D}">
      <text>
        <r>
          <rPr>
            <b/>
            <sz val="9"/>
            <color indexed="81"/>
            <rFont val="Tahoma"/>
            <family val="2"/>
          </rPr>
          <t>rxl:</t>
        </r>
        <r>
          <rPr>
            <sz val="9"/>
            <color indexed="81"/>
            <rFont val="Tahoma"/>
            <family val="2"/>
          </rPr>
          <t xml:space="preserve">
p-p on 29/03/52 - snow</t>
        </r>
      </text>
    </comment>
    <comment ref="AS406" authorId="1" shapeId="0" xr:uid="{DD7A9EE1-9884-40C5-A8F0-E37F39AF2DAA}">
      <text>
        <r>
          <rPr>
            <b/>
            <sz val="9"/>
            <color indexed="81"/>
            <rFont val="Tahoma"/>
            <family val="2"/>
          </rPr>
          <t>Richard Lambert:</t>
        </r>
        <r>
          <rPr>
            <sz val="9"/>
            <color indexed="81"/>
            <rFont val="Tahoma"/>
            <family val="2"/>
          </rPr>
          <t xml:space="preserve">
"a large crowd" Slough Observer</t>
        </r>
      </text>
    </comment>
    <comment ref="Z407" authorId="0" shapeId="0" xr:uid="{8454EB34-9C58-45E3-A203-056152102295}">
      <text>
        <r>
          <rPr>
            <b/>
            <sz val="9"/>
            <color indexed="81"/>
            <rFont val="Tahoma"/>
            <family val="2"/>
          </rPr>
          <t>rxl:</t>
        </r>
        <r>
          <rPr>
            <sz val="9"/>
            <color indexed="81"/>
            <rFont val="Tahoma"/>
            <family val="2"/>
          </rPr>
          <t xml:space="preserve">
no report provided, although Essex &amp; Thurrock Gazette advised Tilbury did well against a team containing many first teamers. This seemed odd though as Worthing had a first team match this day! - score  - confirmed by Paul Damper - Worthing Historian</t>
        </r>
      </text>
    </comment>
    <comment ref="AP407" authorId="1" shapeId="0" xr:uid="{13FB5994-FF89-43F8-B6BB-1059D05A13A7}">
      <text>
        <r>
          <rPr>
            <b/>
            <sz val="9"/>
            <color indexed="81"/>
            <rFont val="Tahoma"/>
            <family val="2"/>
          </rPr>
          <t>Richard Lambert:</t>
        </r>
        <r>
          <rPr>
            <sz val="9"/>
            <color indexed="81"/>
            <rFont val="Tahoma"/>
            <family val="2"/>
          </rPr>
          <t xml:space="preserve">
p-p on 29/12/51</t>
        </r>
      </text>
    </comment>
    <comment ref="AV407" authorId="1" shapeId="0" xr:uid="{71011ECF-41A9-45EB-801A-27E70B7D0D5C}">
      <text>
        <r>
          <rPr>
            <b/>
            <sz val="9"/>
            <color indexed="81"/>
            <rFont val="Tahoma"/>
            <family val="2"/>
          </rPr>
          <t>Richard Lambert:</t>
        </r>
        <r>
          <rPr>
            <sz val="9"/>
            <color indexed="81"/>
            <rFont val="Tahoma"/>
            <family val="2"/>
          </rPr>
          <t xml:space="preserve">
p-p on 29/03/52 - snow - match followed first team game at 5pm</t>
        </r>
      </text>
    </comment>
    <comment ref="N408" authorId="0" shapeId="0" xr:uid="{FEFDAEB4-F3FF-42AF-90EA-39C9595A2619}">
      <text>
        <r>
          <rPr>
            <b/>
            <sz val="9"/>
            <color indexed="81"/>
            <rFont val="Tahoma"/>
            <family val="2"/>
          </rPr>
          <t>rxl:</t>
        </r>
        <r>
          <rPr>
            <sz val="9"/>
            <color indexed="81"/>
            <rFont val="Tahoma"/>
            <family val="2"/>
          </rPr>
          <t xml:space="preserve">
Uxbridge played first half hour of match with ten men!</t>
        </r>
      </text>
    </comment>
    <comment ref="T408" authorId="0" shapeId="0" xr:uid="{754C3C54-EE4D-4D0C-AF43-B43A0BB3B0E4}">
      <text>
        <r>
          <rPr>
            <b/>
            <sz val="9"/>
            <color indexed="81"/>
            <rFont val="Tahoma"/>
            <family val="2"/>
          </rPr>
          <t>rxl:</t>
        </r>
        <r>
          <rPr>
            <sz val="9"/>
            <color indexed="81"/>
            <rFont val="Tahoma"/>
            <family val="2"/>
          </rPr>
          <t xml:space="preserve">
I had a calculated score of 3-5 which tallied - However, Brentford and Chiswick Times advised the score was 1-5. Middlesex Chronicle also confirms this was 1-5 so I will amend</t>
        </r>
      </text>
    </comment>
    <comment ref="N409" authorId="0" shapeId="0" xr:uid="{1C82D5CB-1283-4AB5-89D0-C457FB1DE13B}">
      <text>
        <r>
          <rPr>
            <b/>
            <sz val="9"/>
            <color indexed="81"/>
            <rFont val="Tahoma"/>
            <family val="2"/>
          </rPr>
          <t>rxl:</t>
        </r>
        <r>
          <rPr>
            <sz val="9"/>
            <color indexed="81"/>
            <rFont val="Tahoma"/>
            <family val="2"/>
          </rPr>
          <t xml:space="preserve">
Chesham centre-forward scored the first five goals</t>
        </r>
      </text>
    </comment>
    <comment ref="V409" authorId="1" shapeId="0" xr:uid="{6D56B12F-DC6E-4403-84E4-C013D1C39EE3}">
      <text>
        <r>
          <rPr>
            <b/>
            <sz val="9"/>
            <color indexed="81"/>
            <rFont val="Tahoma"/>
            <family val="2"/>
          </rPr>
          <t>Richard Lambert:</t>
        </r>
        <r>
          <rPr>
            <sz val="9"/>
            <color indexed="81"/>
            <rFont val="Tahoma"/>
            <family val="2"/>
          </rPr>
          <t xml:space="preserve">
Johnny Mills scored seven goals for Maidstone United</t>
        </r>
      </text>
    </comment>
    <comment ref="AW409" authorId="0" shapeId="0" xr:uid="{53BCCB06-D79F-4EB2-8EBA-C845A1F7B2C1}">
      <text>
        <r>
          <rPr>
            <b/>
            <sz val="9"/>
            <color indexed="81"/>
            <rFont val="Tahoma"/>
            <family val="2"/>
          </rPr>
          <t>rxl:</t>
        </r>
        <r>
          <rPr>
            <sz val="9"/>
            <color indexed="81"/>
            <rFont val="Tahoma"/>
            <family val="2"/>
          </rPr>
          <t xml:space="preserve">
k.o. 6pm after first team match</t>
        </r>
      </text>
    </comment>
    <comment ref="AP413" authorId="0" shapeId="0" xr:uid="{8189C803-E217-4E71-A867-37B441850247}">
      <text>
        <r>
          <rPr>
            <b/>
            <sz val="9"/>
            <color indexed="81"/>
            <rFont val="Tahoma"/>
            <family val="2"/>
          </rPr>
          <t>rxl:</t>
        </r>
        <r>
          <rPr>
            <sz val="9"/>
            <color indexed="81"/>
            <rFont val="Tahoma"/>
            <family val="2"/>
          </rPr>
          <t xml:space="preserve">
Advertiser says Carshalton v Edgware is on 27/04/53 but my record says already played on 16/04/53. South Eastern Gazette then provides the result in its matches for 16/04/53.</t>
        </r>
      </text>
    </comment>
    <comment ref="AQ413" authorId="0" shapeId="0" xr:uid="{83B62ED3-6A3B-45E0-915D-29400EE2A722}">
      <text>
        <r>
          <rPr>
            <b/>
            <sz val="9"/>
            <color indexed="81"/>
            <rFont val="Tahoma"/>
            <family val="2"/>
          </rPr>
          <t>rxl:</t>
        </r>
        <r>
          <rPr>
            <sz val="9"/>
            <color indexed="81"/>
            <rFont val="Tahoma"/>
            <family val="2"/>
          </rPr>
          <t xml:space="preserve">
p-p on 27/12/52</t>
        </r>
      </text>
    </comment>
    <comment ref="AR413" authorId="0" shapeId="0" xr:uid="{0A6C1BBE-8F96-407D-A9D5-43DC051D5F36}">
      <text>
        <r>
          <rPr>
            <b/>
            <sz val="9"/>
            <color indexed="81"/>
            <rFont val="Tahoma"/>
            <family val="2"/>
          </rPr>
          <t>rxl:</t>
        </r>
        <r>
          <rPr>
            <sz val="9"/>
            <color indexed="81"/>
            <rFont val="Tahoma"/>
            <family val="2"/>
          </rPr>
          <t xml:space="preserve">
match played after first team game earlier this day. K.o. 4.30</t>
        </r>
      </text>
    </comment>
    <comment ref="AS413" authorId="0" shapeId="0" xr:uid="{5FF5C937-1064-4ECC-86F2-4C0471B21E46}">
      <text>
        <r>
          <rPr>
            <b/>
            <sz val="9"/>
            <color indexed="81"/>
            <rFont val="Tahoma"/>
            <family val="2"/>
          </rPr>
          <t>rxl:</t>
        </r>
        <r>
          <rPr>
            <sz val="9"/>
            <color indexed="81"/>
            <rFont val="Tahoma"/>
            <family val="2"/>
          </rPr>
          <t xml:space="preserve">
game follows first team match on the same day at 5pm</t>
        </r>
      </text>
    </comment>
    <comment ref="AU413" authorId="1" shapeId="0" xr:uid="{418138FF-34AA-4D77-9AE4-942999293BBA}">
      <text>
        <r>
          <rPr>
            <b/>
            <sz val="9"/>
            <color indexed="81"/>
            <rFont val="Tahoma"/>
            <family val="2"/>
          </rPr>
          <t>Richard Lambert:</t>
        </r>
        <r>
          <rPr>
            <sz val="9"/>
            <color indexed="81"/>
            <rFont val="Tahoma"/>
            <family val="2"/>
          </rPr>
          <t xml:space="preserve">
attendance 1200</t>
        </r>
      </text>
    </comment>
    <comment ref="AZ413" authorId="0" shapeId="0" xr:uid="{51B8BBC3-7F4E-499E-8295-0E2D73339342}">
      <text>
        <r>
          <rPr>
            <b/>
            <sz val="9"/>
            <color indexed="81"/>
            <rFont val="Tahoma"/>
            <family val="2"/>
          </rPr>
          <t>rxl:</t>
        </r>
        <r>
          <rPr>
            <sz val="9"/>
            <color indexed="81"/>
            <rFont val="Tahoma"/>
            <family val="2"/>
          </rPr>
          <t xml:space="preserve">
attendance 1,000</t>
        </r>
      </text>
    </comment>
    <comment ref="P414" authorId="0" shapeId="0" xr:uid="{180F1369-9674-4C2D-A31D-64CF2BED5C7A}">
      <text>
        <r>
          <rPr>
            <b/>
            <sz val="9"/>
            <color indexed="81"/>
            <rFont val="Tahoma"/>
            <family val="2"/>
          </rPr>
          <t>rxl:</t>
        </r>
        <r>
          <rPr>
            <sz val="9"/>
            <color indexed="81"/>
            <rFont val="Tahoma"/>
            <family val="2"/>
          </rPr>
          <t xml:space="preserve">
I have a paper record saying 0-3 but Bucks Examiner advises 0-2 which tallies better. Check!</t>
        </r>
      </text>
    </comment>
    <comment ref="Z414" authorId="1" shapeId="0" xr:uid="{8540AF1D-4D43-4DB1-99C4-E9E0D199F4C0}">
      <text>
        <r>
          <rPr>
            <b/>
            <sz val="9"/>
            <color indexed="81"/>
            <rFont val="Tahoma"/>
            <family val="2"/>
          </rPr>
          <t>Richard Lambert:</t>
        </r>
        <r>
          <rPr>
            <sz val="9"/>
            <color indexed="81"/>
            <rFont val="Tahoma"/>
            <family val="2"/>
          </rPr>
          <t xml:space="preserve">
very snowy - 40 minutes each way</t>
        </r>
      </text>
    </comment>
    <comment ref="AO414" authorId="1" shapeId="0" xr:uid="{2011E07F-8F80-4D48-9866-019E30661FA6}">
      <text>
        <r>
          <rPr>
            <b/>
            <sz val="9"/>
            <color indexed="81"/>
            <rFont val="Tahoma"/>
            <family val="2"/>
          </rPr>
          <t>Richard Lambert:</t>
        </r>
        <r>
          <rPr>
            <sz val="9"/>
            <color indexed="81"/>
            <rFont val="Tahoma"/>
            <family val="2"/>
          </rPr>
          <t xml:space="preserve">
attendance 385</t>
        </r>
      </text>
    </comment>
    <comment ref="AQ414" authorId="1" shapeId="0" xr:uid="{A3D5C663-BC04-4EB7-9A48-F12638732D03}">
      <text>
        <r>
          <rPr>
            <b/>
            <sz val="9"/>
            <color indexed="81"/>
            <rFont val="Tahoma"/>
            <family val="2"/>
          </rPr>
          <t>Richard Lambert:</t>
        </r>
        <r>
          <rPr>
            <sz val="9"/>
            <color indexed="81"/>
            <rFont val="Tahoma"/>
            <family val="2"/>
          </rPr>
          <t xml:space="preserve">
reference in Bucks Examiner to "the small crowd"</t>
        </r>
      </text>
    </comment>
    <comment ref="AR414" authorId="1" shapeId="0" xr:uid="{763B1E5E-1C33-4D39-9DF7-5E94120E087F}">
      <text>
        <r>
          <rPr>
            <b/>
            <sz val="9"/>
            <color indexed="81"/>
            <rFont val="Tahoma"/>
            <family val="2"/>
          </rPr>
          <t>Richard Lambert:</t>
        </r>
        <r>
          <rPr>
            <sz val="9"/>
            <color indexed="81"/>
            <rFont val="Tahoma"/>
            <family val="2"/>
          </rPr>
          <t xml:space="preserve">
attendance 375</t>
        </r>
      </text>
    </comment>
    <comment ref="AV414" authorId="1" shapeId="0" xr:uid="{3AFD9087-8308-407C-91C9-32E3289B1CEA}">
      <text>
        <r>
          <rPr>
            <b/>
            <sz val="9"/>
            <color indexed="81"/>
            <rFont val="Tahoma"/>
            <family val="2"/>
          </rPr>
          <t>Richard Lambert:</t>
        </r>
        <r>
          <rPr>
            <sz val="9"/>
            <color indexed="81"/>
            <rFont val="Tahoma"/>
            <family val="2"/>
          </rPr>
          <t xml:space="preserve">
p-p on 14/02/53</t>
        </r>
      </text>
    </comment>
    <comment ref="AW414" authorId="0" shapeId="0" xr:uid="{59088A43-9E3E-48AC-A198-46880598BB41}">
      <text>
        <r>
          <rPr>
            <b/>
            <sz val="9"/>
            <color indexed="81"/>
            <rFont val="Tahoma"/>
            <family val="2"/>
          </rPr>
          <t>rxl:</t>
        </r>
        <r>
          <rPr>
            <sz val="9"/>
            <color indexed="81"/>
            <rFont val="Tahoma"/>
            <family val="2"/>
          </rPr>
          <t xml:space="preserve">
originally p-p on 27/12/52</t>
        </r>
      </text>
    </comment>
    <comment ref="S415" authorId="0" shapeId="0" xr:uid="{129A0045-26B3-4E90-A8E4-CB0BBCCA9E35}">
      <text>
        <r>
          <rPr>
            <b/>
            <sz val="9"/>
            <color indexed="81"/>
            <rFont val="Tahoma"/>
            <family val="2"/>
          </rPr>
          <t>rxl:</t>
        </r>
        <r>
          <rPr>
            <sz val="9"/>
            <color indexed="81"/>
            <rFont val="Tahoma"/>
            <family val="2"/>
          </rPr>
          <t xml:space="preserve">
Grays programme makes it very clear that this was 1-1 and that they led at the interval but Worthing Herald says 2-2. Table tracking also advises 1-1. I am happy with 1-1 here.</t>
        </r>
      </text>
    </comment>
    <comment ref="W415" authorId="0" shapeId="0" xr:uid="{76BF0E69-5E2F-4E27-8CFE-4E199FE84F3B}">
      <text>
        <r>
          <rPr>
            <b/>
            <sz val="9"/>
            <color indexed="81"/>
            <rFont val="Tahoma"/>
            <family val="2"/>
          </rPr>
          <t>rxl:</t>
        </r>
        <r>
          <rPr>
            <sz val="9"/>
            <color indexed="81"/>
            <rFont val="Tahoma"/>
            <family val="2"/>
          </rPr>
          <t xml:space="preserve">
Worthing Herald wrongly says this was 2-1 not 1-2 as does Essex &amp; Thurrock Gazette and Slough Observer but Eastbourne Gazette confirms the 2-1 away win. Looks like it was reported wrongly to the press</t>
        </r>
      </text>
    </comment>
    <comment ref="AQ415" authorId="0" shapeId="0" xr:uid="{2297A9C7-586E-49AB-98BF-122716228F5F}">
      <text>
        <r>
          <rPr>
            <b/>
            <sz val="9"/>
            <color indexed="81"/>
            <rFont val="Tahoma"/>
            <family val="2"/>
          </rPr>
          <t>rxl:</t>
        </r>
        <r>
          <rPr>
            <sz val="9"/>
            <color indexed="81"/>
            <rFont val="Tahoma"/>
            <family val="2"/>
          </rPr>
          <t xml:space="preserve">
match k.o. 4.30 pm after first team match v Chesham</t>
        </r>
      </text>
    </comment>
    <comment ref="AR415" authorId="0" shapeId="0" xr:uid="{ACD64124-30D6-49EB-8D1A-48DC6C131E0B}">
      <text>
        <r>
          <rPr>
            <b/>
            <sz val="9"/>
            <color indexed="81"/>
            <rFont val="Tahoma"/>
            <family val="2"/>
          </rPr>
          <t>rxl:</t>
        </r>
        <r>
          <rPr>
            <sz val="9"/>
            <color indexed="81"/>
            <rFont val="Tahoma"/>
            <family val="2"/>
          </rPr>
          <t xml:space="preserve">
attendance "nearly 800" - Eastbounre Gazette</t>
        </r>
      </text>
    </comment>
    <comment ref="AZ415" authorId="0" shapeId="0" xr:uid="{11E2408A-CF1E-47E1-94A0-E5B5F85593E9}">
      <text>
        <r>
          <rPr>
            <b/>
            <sz val="9"/>
            <color indexed="81"/>
            <rFont val="Tahoma"/>
            <family val="2"/>
          </rPr>
          <t>rxl:</t>
        </r>
        <r>
          <rPr>
            <sz val="9"/>
            <color indexed="81"/>
            <rFont val="Tahoma"/>
            <family val="2"/>
          </rPr>
          <t xml:space="preserve">
p-p on 26/12/52 - waterlogged</t>
        </r>
      </text>
    </comment>
    <comment ref="AR416" authorId="1" shapeId="0" xr:uid="{F7E6891B-693C-405D-86AA-7708CCFFAEA5}">
      <text>
        <r>
          <rPr>
            <b/>
            <sz val="9"/>
            <color indexed="81"/>
            <rFont val="Tahoma"/>
            <family val="2"/>
          </rPr>
          <t>Richard Lambert:</t>
        </r>
        <r>
          <rPr>
            <sz val="9"/>
            <color indexed="81"/>
            <rFont val="Tahoma"/>
            <family val="2"/>
          </rPr>
          <t xml:space="preserve">
p-p on 22/11/52</t>
        </r>
      </text>
    </comment>
    <comment ref="AZ416" authorId="1" shapeId="0" xr:uid="{B18AD562-08E0-491D-8438-8C48FCCFCBE2}">
      <text>
        <r>
          <rPr>
            <b/>
            <sz val="9"/>
            <color indexed="81"/>
            <rFont val="Tahoma"/>
            <family val="2"/>
          </rPr>
          <t>Richard Lambert:</t>
        </r>
        <r>
          <rPr>
            <sz val="9"/>
            <color indexed="81"/>
            <rFont val="Tahoma"/>
            <family val="2"/>
          </rPr>
          <t xml:space="preserve">
scheduled for 28/02/53 but moved back a week and Worthing visited Hounslow instead</t>
        </r>
      </text>
    </comment>
    <comment ref="P418" authorId="0" shapeId="0" xr:uid="{D781DF11-8534-439A-9BA0-8BEBFE0F45CE}">
      <text>
        <r>
          <rPr>
            <b/>
            <sz val="9"/>
            <color indexed="81"/>
            <rFont val="Tahoma"/>
            <family val="2"/>
          </rPr>
          <t>rxl:</t>
        </r>
        <r>
          <rPr>
            <sz val="9"/>
            <color indexed="81"/>
            <rFont val="Tahoma"/>
            <family val="2"/>
          </rPr>
          <t xml:space="preserve">
calculated score</t>
        </r>
      </text>
    </comment>
    <comment ref="S418" authorId="0" shapeId="0" xr:uid="{8CC6A543-2892-43EF-B7F0-5EE55B0220EE}">
      <text>
        <r>
          <rPr>
            <b/>
            <sz val="9"/>
            <color indexed="81"/>
            <rFont val="Tahoma"/>
            <family val="2"/>
          </rPr>
          <t>rxl:</t>
        </r>
        <r>
          <rPr>
            <sz val="9"/>
            <color indexed="81"/>
            <rFont val="Tahoma"/>
            <family val="2"/>
          </rPr>
          <t xml:space="preserve">
this game was played at Grays - due to 31/01/53 floods</t>
        </r>
      </text>
    </comment>
    <comment ref="AP418" authorId="1" shapeId="0" xr:uid="{C691BBB2-996E-4FDC-9119-1926ED898FEC}">
      <text>
        <r>
          <rPr>
            <b/>
            <sz val="9"/>
            <color indexed="81"/>
            <rFont val="Tahoma"/>
            <family val="2"/>
          </rPr>
          <t>Richard Lambert:</t>
        </r>
        <r>
          <rPr>
            <sz val="9"/>
            <color indexed="81"/>
            <rFont val="Tahoma"/>
            <family val="2"/>
          </rPr>
          <t xml:space="preserve">
scheduled and almost certainly played on Tuesday 21/04/53. Just awaiting confirmation</t>
        </r>
      </text>
    </comment>
    <comment ref="AS418" authorId="0" shapeId="0" xr:uid="{6AFFCC47-DC35-4599-A25B-ED8BA05E325D}">
      <text>
        <r>
          <rPr>
            <b/>
            <sz val="9"/>
            <color indexed="81"/>
            <rFont val="Tahoma"/>
            <family val="2"/>
          </rPr>
          <t>rxl:</t>
        </r>
        <r>
          <rPr>
            <sz val="9"/>
            <color indexed="81"/>
            <rFont val="Tahoma"/>
            <family val="2"/>
          </rPr>
          <t xml:space="preserve">
this game was played at Grays  due to 31/1/53 floods - originally p-p on 27/12/52</t>
        </r>
      </text>
    </comment>
    <comment ref="AZ418" authorId="1" shapeId="0" xr:uid="{0C8DF920-5DE7-4045-89C3-0205599F6A97}">
      <text>
        <r>
          <rPr>
            <b/>
            <sz val="9"/>
            <color indexed="81"/>
            <rFont val="Tahoma"/>
            <family val="2"/>
          </rPr>
          <t>Richard Lambert:</t>
        </r>
        <r>
          <rPr>
            <sz val="9"/>
            <color indexed="81"/>
            <rFont val="Tahoma"/>
            <family val="2"/>
          </rPr>
          <t xml:space="preserve">
p-p on 07/02/53 for flooding from the big flood on 31/01/53 and Grays host Erith in a brought forward match instead</t>
        </r>
      </text>
    </comment>
    <comment ref="M419" authorId="1" shapeId="0" xr:uid="{565C2DD6-E6E0-4B3A-AAF5-930ED00F989A}">
      <text>
        <r>
          <rPr>
            <b/>
            <sz val="9"/>
            <color indexed="81"/>
            <rFont val="Tahoma"/>
            <family val="2"/>
          </rPr>
          <t>Richard Lambert:</t>
        </r>
        <r>
          <rPr>
            <sz val="9"/>
            <color indexed="81"/>
            <rFont val="Tahoma"/>
            <family val="2"/>
          </rPr>
          <t xml:space="preserve">
Carshalton delayed following their team coach crash at Dovers Corner, Rainham</t>
        </r>
      </text>
    </comment>
    <comment ref="N419" authorId="1" shapeId="0" xr:uid="{CD012AB5-4F8F-47CF-82CA-A018C4D08364}">
      <text>
        <r>
          <rPr>
            <b/>
            <sz val="9"/>
            <color indexed="81"/>
            <rFont val="Tahoma"/>
            <family val="2"/>
          </rPr>
          <t>Richard Lambert:</t>
        </r>
        <r>
          <rPr>
            <sz val="9"/>
            <color indexed="81"/>
            <rFont val="Tahoma"/>
            <family val="2"/>
          </rPr>
          <t xml:space="preserve">
Grays finished with nine men and actually extended their 2-0 lead during that time - Peter Peacock injured 20 minutes and Peter Molloy injured after 35 minutes - wrongly reported in results as 2-0 but Essex &amp; Thurrock Gazette confirms 3-0 in full report</t>
        </r>
      </text>
    </comment>
    <comment ref="X419" authorId="0" shapeId="0" xr:uid="{5DF59311-BB59-4E18-A051-AD521385A1B7}">
      <text>
        <r>
          <rPr>
            <b/>
            <sz val="9"/>
            <color indexed="81"/>
            <rFont val="Tahoma"/>
            <family val="2"/>
          </rPr>
          <t>rxl:</t>
        </r>
        <r>
          <rPr>
            <sz val="9"/>
            <color indexed="81"/>
            <rFont val="Tahoma"/>
            <family val="2"/>
          </rPr>
          <t xml:space="preserve">
calculated score</t>
        </r>
      </text>
    </comment>
    <comment ref="AN419" authorId="0" shapeId="0" xr:uid="{3835CD79-E4FC-48AC-A81F-C02B5F24CF61}">
      <text>
        <r>
          <rPr>
            <b/>
            <sz val="9"/>
            <color indexed="81"/>
            <rFont val="Tahoma"/>
            <family val="2"/>
          </rPr>
          <t>rxl:</t>
        </r>
        <r>
          <rPr>
            <sz val="9"/>
            <color indexed="81"/>
            <rFont val="Tahoma"/>
            <family val="2"/>
          </rPr>
          <t xml:space="preserve">
originally scheduled for 17/01/53</t>
        </r>
      </text>
    </comment>
    <comment ref="AO419" authorId="1" shapeId="0" xr:uid="{67F63A92-5868-4EED-AC59-43EFDF267E8F}">
      <text>
        <r>
          <rPr>
            <b/>
            <sz val="9"/>
            <color indexed="81"/>
            <rFont val="Tahoma"/>
            <family val="2"/>
          </rPr>
          <t>Richard Lambert:</t>
        </r>
        <r>
          <rPr>
            <sz val="9"/>
            <color indexed="81"/>
            <rFont val="Tahoma"/>
            <family val="2"/>
          </rPr>
          <t xml:space="preserve">
fixture appeared for 28/02/53 but had already been played on 06/12/52 and a few hundred attended according to the Essex &amp; Thurrock Gazette</t>
        </r>
      </text>
    </comment>
    <comment ref="AX419" authorId="1" shapeId="0" xr:uid="{0E0BA0FB-BB21-4531-845A-9E2510064416}">
      <text>
        <r>
          <rPr>
            <b/>
            <sz val="9"/>
            <color indexed="81"/>
            <rFont val="Tahoma"/>
            <family val="2"/>
          </rPr>
          <t>Richard Lambert:</t>
        </r>
        <r>
          <rPr>
            <sz val="9"/>
            <color indexed="81"/>
            <rFont val="Tahoma"/>
            <family val="2"/>
          </rPr>
          <t xml:space="preserve">
scheduled for 07/02/53 but p-p due to the big flood the week before - many Tilbury players were uncontactable still and the club had applied for a two week break from playing - tracking suggests match played after 25/04/53</t>
        </r>
      </text>
    </comment>
    <comment ref="N420" authorId="1" shapeId="0" xr:uid="{2B062E8A-0CCB-4BAA-ADA0-3347CA8F74B3}">
      <text>
        <r>
          <rPr>
            <b/>
            <sz val="9"/>
            <color indexed="81"/>
            <rFont val="Tahoma"/>
            <family val="2"/>
          </rPr>
          <t xml:space="preserve">Richard Lambert:
</t>
        </r>
        <r>
          <rPr>
            <sz val="9"/>
            <color indexed="81"/>
            <rFont val="Tahoma"/>
            <family val="2"/>
          </rPr>
          <t>Reported as 4-0  but doesn't tally. Essex &amp; Thurrock Gazette advises 8-0 and Bucks Examiner confirms this in a brief report.</t>
        </r>
      </text>
    </comment>
    <comment ref="P420" authorId="0" shapeId="0" xr:uid="{8B351A6D-4858-47C4-8D80-24AF1BB9EE4F}">
      <text>
        <r>
          <rPr>
            <b/>
            <sz val="9"/>
            <color indexed="81"/>
            <rFont val="Tahoma"/>
            <family val="2"/>
          </rPr>
          <t>rxl:</t>
        </r>
        <r>
          <rPr>
            <sz val="9"/>
            <color indexed="81"/>
            <rFont val="Tahoma"/>
            <family val="2"/>
          </rPr>
          <t xml:space="preserve">
match abandoned after 80 minutes on 27/12/52 with the score 0-3 to Edgware at the time - Middlesex Independent advises it was abandoned after 70 minutes for fog</t>
        </r>
      </text>
    </comment>
    <comment ref="X420" authorId="0" shapeId="0" xr:uid="{C35987D6-0126-49F0-B723-3EC29625CDCA}">
      <text>
        <r>
          <rPr>
            <b/>
            <sz val="9"/>
            <color indexed="81"/>
            <rFont val="Tahoma"/>
            <family val="2"/>
          </rPr>
          <t>rxl:</t>
        </r>
        <r>
          <rPr>
            <sz val="9"/>
            <color indexed="81"/>
            <rFont val="Tahoma"/>
            <family val="2"/>
          </rPr>
          <t xml:space="preserve">
dark blue cell says 3-2 but I also have a 3-1 advised in a previous source. Table tracking advises 3-1. Essex &amp; Thurrock Gazette advises a result of 3-2 but also provides the actual report which confirms 3-1 . Alan Keirle was the Tilbury scorer</t>
        </r>
      </text>
    </comment>
    <comment ref="Y420" authorId="0" shapeId="0" xr:uid="{EE2983B0-ADF8-4C93-9529-48638CF5D373}">
      <text>
        <r>
          <rPr>
            <b/>
            <sz val="9"/>
            <color indexed="81"/>
            <rFont val="Tahoma"/>
            <family val="2"/>
          </rPr>
          <t>rxl:</t>
        </r>
        <r>
          <rPr>
            <sz val="9"/>
            <color indexed="81"/>
            <rFont val="Tahoma"/>
            <family val="2"/>
          </rPr>
          <t xml:space="preserve">
full back Bill Chivers played in goal in this match as Uxbridge were short</t>
        </r>
      </text>
    </comment>
    <comment ref="AN420" authorId="0" shapeId="0" xr:uid="{0DA91DF9-F0B6-46C7-81C7-DFFE6B11AEB1}">
      <text>
        <r>
          <rPr>
            <b/>
            <sz val="9"/>
            <color indexed="81"/>
            <rFont val="Tahoma"/>
            <family val="2"/>
          </rPr>
          <t>rxl:</t>
        </r>
        <r>
          <rPr>
            <sz val="9"/>
            <color indexed="81"/>
            <rFont val="Tahoma"/>
            <family val="2"/>
          </rPr>
          <t xml:space="preserve">
p-p on 06/12/52 - the big fog </t>
        </r>
      </text>
    </comment>
    <comment ref="AP420" authorId="0" shapeId="0" xr:uid="{FE87E338-2F7A-4920-B1B1-472A65B87E6E}">
      <text>
        <r>
          <rPr>
            <b/>
            <sz val="9"/>
            <color indexed="81"/>
            <rFont val="Tahoma"/>
            <family val="2"/>
          </rPr>
          <t>rxl:</t>
        </r>
        <r>
          <rPr>
            <sz val="9"/>
            <color indexed="81"/>
            <rFont val="Tahoma"/>
            <family val="2"/>
          </rPr>
          <t xml:space="preserve">
match abandoned after 80 minutes on 27/12/52 with the score 0-3 to Edgware at the time - Middlesex Independent advises it was abandoned after 70 minutes for fog</t>
        </r>
      </text>
    </comment>
    <comment ref="AM421" authorId="1" shapeId="0" xr:uid="{4DC9B9DB-4E6C-4B62-B119-55107B56C7D7}">
      <text>
        <r>
          <rPr>
            <b/>
            <sz val="9"/>
            <color indexed="81"/>
            <rFont val="Tahoma"/>
            <family val="2"/>
          </rPr>
          <t>Richard Lambert:</t>
        </r>
        <r>
          <rPr>
            <sz val="9"/>
            <color indexed="81"/>
            <rFont val="Tahoma"/>
            <family val="2"/>
          </rPr>
          <t xml:space="preserve">
scheduled for 28/02/53 but moved back</t>
        </r>
      </text>
    </comment>
    <comment ref="R422" authorId="1" shapeId="0" xr:uid="{A3D51DB8-9259-431B-9FFD-D53B7336918E}">
      <text>
        <r>
          <rPr>
            <b/>
            <sz val="9"/>
            <color indexed="81"/>
            <rFont val="Tahoma"/>
            <family val="2"/>
          </rPr>
          <t>Richard Lambert:</t>
        </r>
        <r>
          <rPr>
            <sz val="9"/>
            <color indexed="81"/>
            <rFont val="Tahoma"/>
            <family val="2"/>
          </rPr>
          <t xml:space="preserve">
Erith &amp; Belvedere had ten men throughout</t>
        </r>
      </text>
    </comment>
    <comment ref="X422" authorId="1" shapeId="0" xr:uid="{551393F1-A171-48EF-860F-97C60FA215C6}">
      <text>
        <r>
          <rPr>
            <b/>
            <sz val="9"/>
            <color indexed="81"/>
            <rFont val="Tahoma"/>
            <family val="2"/>
          </rPr>
          <t>Richard Lambert:</t>
        </r>
        <r>
          <rPr>
            <sz val="9"/>
            <color indexed="81"/>
            <rFont val="Tahoma"/>
            <family val="2"/>
          </rPr>
          <t xml:space="preserve">
Dennis Bower scored six goals for Maidstone United</t>
        </r>
      </text>
    </comment>
    <comment ref="AU423" authorId="0" shapeId="0" xr:uid="{9CB36547-CBF4-41AD-8C91-ADDFEAEDEACF}">
      <text>
        <r>
          <rPr>
            <b/>
            <sz val="9"/>
            <color indexed="81"/>
            <rFont val="Tahoma"/>
            <family val="2"/>
          </rPr>
          <t>rxl:</t>
        </r>
        <r>
          <rPr>
            <sz val="9"/>
            <color indexed="81"/>
            <rFont val="Tahoma"/>
            <family val="2"/>
          </rPr>
          <t xml:space="preserve">
p-p on 06/12/52 - the big fog </t>
        </r>
      </text>
    </comment>
    <comment ref="W424" authorId="0" shapeId="0" xr:uid="{B3FD4866-FC1C-4961-B499-AED6229BD18F}">
      <text>
        <r>
          <rPr>
            <b/>
            <sz val="9"/>
            <color indexed="81"/>
            <rFont val="Tahoma"/>
            <family val="2"/>
          </rPr>
          <t>rxl:</t>
        </r>
        <r>
          <rPr>
            <sz val="9"/>
            <color indexed="81"/>
            <rFont val="Tahoma"/>
            <family val="2"/>
          </rPr>
          <t xml:space="preserve">
Slough archive says this was 3-4 but table tracking says 1-4 and this tallies Slough overall record that was out by two goals. Maidstone based South Eastern Gazette also advises 1-4 as does Essex &amp; Thurrock Gazette. </t>
        </r>
      </text>
    </comment>
    <comment ref="AM424" authorId="1" shapeId="0" xr:uid="{B644CE02-5AAA-494A-BC56-949C7EF635E5}">
      <text>
        <r>
          <rPr>
            <b/>
            <sz val="9"/>
            <color indexed="81"/>
            <rFont val="Tahoma"/>
            <family val="2"/>
          </rPr>
          <t>Richard Lambert:</t>
        </r>
        <r>
          <rPr>
            <sz val="9"/>
            <color indexed="81"/>
            <rFont val="Tahoma"/>
            <family val="2"/>
          </rPr>
          <t xml:space="preserve">
first match played back at Tilbury after the January floods</t>
        </r>
      </text>
    </comment>
    <comment ref="N425" authorId="0" shapeId="0" xr:uid="{E0DD0043-B13F-41F7-9FB6-472FE3C3470B}">
      <text>
        <r>
          <rPr>
            <b/>
            <sz val="9"/>
            <color indexed="81"/>
            <rFont val="Tahoma"/>
            <family val="2"/>
          </rPr>
          <t>rxl:</t>
        </r>
        <r>
          <rPr>
            <sz val="9"/>
            <color indexed="81"/>
            <rFont val="Tahoma"/>
            <family val="2"/>
          </rPr>
          <t xml:space="preserve">
Uxbridge records say 2-2 and table tracking agrees but Chesham records say a 3-1 loss to Uxbridge. Uxbridge &amp; West Drayton Gazette confirms 2-2 with a full report.</t>
        </r>
      </text>
    </comment>
    <comment ref="AO425" authorId="1" shapeId="0" xr:uid="{C2D91A54-B0C2-4FDC-90F3-9AA09D0B55E0}">
      <text>
        <r>
          <rPr>
            <b/>
            <sz val="9"/>
            <color indexed="81"/>
            <rFont val="Tahoma"/>
            <family val="2"/>
          </rPr>
          <t>Richard Lambert:</t>
        </r>
        <r>
          <rPr>
            <sz val="9"/>
            <color indexed="81"/>
            <rFont val="Tahoma"/>
            <family val="2"/>
          </rPr>
          <t xml:space="preserve">
match followed first team game at 5pm</t>
        </r>
      </text>
    </comment>
    <comment ref="AQ425" authorId="1" shapeId="0" xr:uid="{79AFA6DE-2D26-48DF-98CC-68C5B66EDEE0}">
      <text>
        <r>
          <rPr>
            <b/>
            <sz val="9"/>
            <color indexed="81"/>
            <rFont val="Tahoma"/>
            <family val="2"/>
          </rPr>
          <t>Richard Lambert:</t>
        </r>
        <r>
          <rPr>
            <sz val="9"/>
            <color indexed="81"/>
            <rFont val="Tahoma"/>
            <family val="2"/>
          </rPr>
          <t xml:space="preserve">
p-p on 31/01/53</t>
        </r>
      </text>
    </comment>
    <comment ref="W426" authorId="0" shapeId="0" xr:uid="{8C6A6E3D-DA3A-438E-9404-00C2E70D4B87}">
      <text>
        <r>
          <rPr>
            <b/>
            <sz val="9"/>
            <color indexed="81"/>
            <rFont val="Tahoma"/>
            <family val="2"/>
          </rPr>
          <t>rxl:</t>
        </r>
        <r>
          <rPr>
            <sz val="9"/>
            <color indexed="81"/>
            <rFont val="Tahoma"/>
            <family val="2"/>
          </rPr>
          <t xml:space="preserve">
Slough 3-0 up at one point</t>
        </r>
      </text>
    </comment>
    <comment ref="AT426" authorId="0" shapeId="0" xr:uid="{FF5E2579-6966-4AE8-A180-82071FF4FA07}">
      <text>
        <r>
          <rPr>
            <b/>
            <sz val="9"/>
            <color indexed="81"/>
            <rFont val="Tahoma"/>
            <family val="2"/>
          </rPr>
          <t>rxl:</t>
        </r>
        <r>
          <rPr>
            <sz val="9"/>
            <color indexed="81"/>
            <rFont val="Tahoma"/>
            <family val="2"/>
          </rPr>
          <t xml:space="preserve">
attendance 500</t>
        </r>
      </text>
    </comment>
    <comment ref="AX426" authorId="0" shapeId="0" xr:uid="{69523413-B311-454B-BD88-FC6E6B64081D}">
      <text>
        <r>
          <rPr>
            <b/>
            <sz val="9"/>
            <color indexed="81"/>
            <rFont val="Tahoma"/>
            <family val="2"/>
          </rPr>
          <t>rxl:</t>
        </r>
        <r>
          <rPr>
            <sz val="9"/>
            <color indexed="81"/>
            <rFont val="Tahoma"/>
            <family val="2"/>
          </rPr>
          <t xml:space="preserve">
attendance "about 200" - Worthing Herald</t>
        </r>
      </text>
    </comment>
    <comment ref="P431" authorId="0" shapeId="0" xr:uid="{345D82D6-2EDF-4E15-89AF-8E73C4A6B044}">
      <text>
        <r>
          <rPr>
            <b/>
            <sz val="9"/>
            <color indexed="81"/>
            <rFont val="Tahoma"/>
            <family val="2"/>
          </rPr>
          <t>rxl:</t>
        </r>
        <r>
          <rPr>
            <sz val="9"/>
            <color indexed="81"/>
            <rFont val="Tahoma"/>
            <family val="2"/>
          </rPr>
          <t xml:space="preserve">
Chesham programme says 2-4 but table tracking advises the score should be 2-5. South Eastern Gazette also advises 2-5 as does Bucks Examiner although no report is provided. Check!</t>
        </r>
      </text>
    </comment>
    <comment ref="S431" authorId="0" shapeId="0" xr:uid="{964369DF-4114-4080-ADEE-12B3D732344D}">
      <text>
        <r>
          <rPr>
            <b/>
            <sz val="9"/>
            <color indexed="81"/>
            <rFont val="Tahoma"/>
            <family val="2"/>
          </rPr>
          <t>rxl:</t>
        </r>
        <r>
          <rPr>
            <sz val="9"/>
            <color indexed="81"/>
            <rFont val="Tahoma"/>
            <family val="2"/>
          </rPr>
          <t xml:space="preserve">
Chesham programme says 1-4 but table tracking advises the score should be 0-4. Essex &amp; Thurrock Gazette confirms 0-4 in full report.</t>
        </r>
      </text>
    </comment>
    <comment ref="X431" authorId="0" shapeId="0" xr:uid="{106EEE53-DE0D-42C8-B43A-D4A39D105487}">
      <text>
        <r>
          <rPr>
            <b/>
            <sz val="9"/>
            <color indexed="81"/>
            <rFont val="Tahoma"/>
            <family val="2"/>
          </rPr>
          <t>rxl:</t>
        </r>
        <r>
          <rPr>
            <sz val="9"/>
            <color indexed="81"/>
            <rFont val="Tahoma"/>
            <family val="2"/>
          </rPr>
          <t xml:space="preserve">
Chesham programme says 3-2 but  South Eastern Gazette advises 3-1 as does Essex &amp; Thurrock Gazette. Finally, Bucks Examiner confirms 3-1 with a full report.</t>
        </r>
      </text>
    </comment>
    <comment ref="AX431" authorId="0" shapeId="0" xr:uid="{AC17820F-BC5F-4CCE-8D61-283FF1728AEA}">
      <text>
        <r>
          <rPr>
            <b/>
            <sz val="9"/>
            <color indexed="81"/>
            <rFont val="Tahoma"/>
            <family val="2"/>
          </rPr>
          <t>rxl:</t>
        </r>
        <r>
          <rPr>
            <sz val="9"/>
            <color indexed="81"/>
            <rFont val="Tahoma"/>
            <family val="2"/>
          </rPr>
          <t xml:space="preserve">
p-p on 27/02/54</t>
        </r>
      </text>
    </comment>
    <comment ref="N432" authorId="0" shapeId="0" xr:uid="{31185E8E-B1F8-4323-9690-798B05D10794}">
      <text>
        <r>
          <rPr>
            <b/>
            <sz val="9"/>
            <color indexed="81"/>
            <rFont val="Tahoma"/>
            <family val="2"/>
          </rPr>
          <t>rxl:</t>
        </r>
        <r>
          <rPr>
            <sz val="9"/>
            <color indexed="81"/>
            <rFont val="Tahoma"/>
            <family val="2"/>
          </rPr>
          <t xml:space="preserve">
I have 5-2 listed here but Chesham programme says 2-2. Eastbourne Gazette confirms 2-2 in a full report</t>
        </r>
      </text>
    </comment>
    <comment ref="R432" authorId="0" shapeId="0" xr:uid="{20AF31EC-3793-4976-93A0-5DC515EB8CEC}">
      <text>
        <r>
          <rPr>
            <b/>
            <sz val="9"/>
            <color indexed="81"/>
            <rFont val="Tahoma"/>
            <family val="2"/>
          </rPr>
          <t>rxl:</t>
        </r>
        <r>
          <rPr>
            <sz val="9"/>
            <color indexed="81"/>
            <rFont val="Tahoma"/>
            <family val="2"/>
          </rPr>
          <t xml:space="preserve">
injury to Scott after 30 minutes - Eastbourne down to ten men but still won</t>
        </r>
      </text>
    </comment>
    <comment ref="Y432" authorId="0" shapeId="0" xr:uid="{B481CC03-81E4-4CCF-9998-6391CF1CA62C}">
      <text>
        <r>
          <rPr>
            <b/>
            <sz val="9"/>
            <color indexed="81"/>
            <rFont val="Tahoma"/>
            <family val="2"/>
          </rPr>
          <t>rxl:</t>
        </r>
        <r>
          <rPr>
            <sz val="9"/>
            <color indexed="81"/>
            <rFont val="Tahoma"/>
            <family val="2"/>
          </rPr>
          <t xml:space="preserve">
Uxbridge finished with just eight fit men</t>
        </r>
      </text>
    </comment>
    <comment ref="AQ432" authorId="1" shapeId="0" xr:uid="{4A53EA14-37F5-4009-BB37-4B611D6DF59E}">
      <text>
        <r>
          <rPr>
            <b/>
            <sz val="9"/>
            <color indexed="81"/>
            <rFont val="Tahoma"/>
            <family val="2"/>
          </rPr>
          <t>Richard Lambert:</t>
        </r>
        <r>
          <rPr>
            <sz val="9"/>
            <color indexed="81"/>
            <rFont val="Tahoma"/>
            <family val="2"/>
          </rPr>
          <t xml:space="preserve">
p-p on 20/02/54</t>
        </r>
      </text>
    </comment>
    <comment ref="AU432" authorId="0" shapeId="0" xr:uid="{B2C08C52-924C-4001-9DA3-5E8FD4724BDE}">
      <text>
        <r>
          <rPr>
            <b/>
            <sz val="9"/>
            <color indexed="81"/>
            <rFont val="Tahoma"/>
            <family val="2"/>
          </rPr>
          <t>rxl:</t>
        </r>
        <r>
          <rPr>
            <sz val="9"/>
            <color indexed="81"/>
            <rFont val="Tahoma"/>
            <family val="2"/>
          </rPr>
          <t xml:space="preserve">
scheduled for 21/11/53 but moved back as Eastbourne required the pitch for a first team County cup replay</t>
        </r>
      </text>
    </comment>
    <comment ref="G433" authorId="1" shapeId="0" xr:uid="{B8846E32-20AD-46FC-A997-A28A41398CF2}">
      <text>
        <r>
          <rPr>
            <b/>
            <sz val="9"/>
            <color indexed="81"/>
            <rFont val="Tahoma"/>
            <family val="2"/>
          </rPr>
          <t>Richard Lambert:</t>
        </r>
        <r>
          <rPr>
            <sz val="9"/>
            <color indexed="81"/>
            <rFont val="Tahoma"/>
            <family val="2"/>
          </rPr>
          <t xml:space="preserve">
see red line comment below - official table advises this as 67 but this is wrong and should be 68</t>
        </r>
      </text>
    </comment>
    <comment ref="N433" authorId="0" shapeId="0" xr:uid="{66BB8AC0-8690-4642-B40B-2391257946B6}">
      <text>
        <r>
          <rPr>
            <b/>
            <sz val="9"/>
            <color indexed="81"/>
            <rFont val="Tahoma"/>
            <family val="2"/>
          </rPr>
          <t>rxl:</t>
        </r>
        <r>
          <rPr>
            <sz val="9"/>
            <color indexed="81"/>
            <rFont val="Tahoma"/>
            <family val="2"/>
          </rPr>
          <t xml:space="preserve">
calculated score</t>
        </r>
      </text>
    </comment>
    <comment ref="R433" authorId="1" shapeId="0" xr:uid="{A885DB4D-B976-41C1-A8D4-934BA0CE0F76}">
      <text>
        <r>
          <rPr>
            <b/>
            <sz val="9"/>
            <color indexed="81"/>
            <rFont val="Tahoma"/>
            <family val="2"/>
          </rPr>
          <t>Richard Lambert:</t>
        </r>
        <r>
          <rPr>
            <sz val="9"/>
            <color indexed="81"/>
            <rFont val="Tahoma"/>
            <family val="2"/>
          </rPr>
          <t xml:space="preserve">
I have a dark blue cell here advising 4-1 but Erith Observer makes it clear in a full report that the score was 5-1. "Edgware scored after 10 minutes but Erith equalised after 25. Edgware scored four more in the second half." Quite clearly this match was reported wrongly as 4-1 and was never corrected in the league table. Check!</t>
        </r>
      </text>
    </comment>
    <comment ref="AN433" authorId="1" shapeId="0" xr:uid="{0FEAB581-4B7C-4E82-97C6-7DF7DBF05377}">
      <text>
        <r>
          <rPr>
            <b/>
            <sz val="9"/>
            <color indexed="81"/>
            <rFont val="Tahoma"/>
            <family val="2"/>
          </rPr>
          <t>Richard Lambert:</t>
        </r>
        <r>
          <rPr>
            <sz val="9"/>
            <color indexed="81"/>
            <rFont val="Tahoma"/>
            <family val="2"/>
          </rPr>
          <t xml:space="preserve">
scheduled for Easter Saturday 17/04/54 but then moved back two days to the Easter Monday 19/04/54</t>
        </r>
      </text>
    </comment>
    <comment ref="T435" authorId="0" shapeId="0" xr:uid="{3C82626C-4A59-40FE-BDD6-51BBD548A2FD}">
      <text>
        <r>
          <rPr>
            <b/>
            <sz val="9"/>
            <color indexed="81"/>
            <rFont val="Tahoma"/>
            <family val="2"/>
          </rPr>
          <t>rxl:</t>
        </r>
        <r>
          <rPr>
            <sz val="9"/>
            <color indexed="81"/>
            <rFont val="Tahoma"/>
            <family val="2"/>
          </rPr>
          <t xml:space="preserve">
e&amp;b prog says 2-0 but Hounslow prog says 2-1 which tallies with table tracking. Erith Observer confirms 2-1 with a full report</t>
        </r>
      </text>
    </comment>
    <comment ref="AY435" authorId="0" shapeId="0" xr:uid="{D0A4ACB2-BFFD-4D92-B0BA-E1A58A6B585B}">
      <text>
        <r>
          <rPr>
            <b/>
            <sz val="9"/>
            <color indexed="81"/>
            <rFont val="Tahoma"/>
            <family val="2"/>
          </rPr>
          <t>rxl:</t>
        </r>
        <r>
          <rPr>
            <sz val="9"/>
            <color indexed="81"/>
            <rFont val="Tahoma"/>
            <family val="2"/>
          </rPr>
          <t xml:space="preserve">
scheduled for 10/10/53 but moved back</t>
        </r>
      </text>
    </comment>
    <comment ref="O436" authorId="0" shapeId="0" xr:uid="{1F45324F-46BE-4654-B800-20BCF0E5E2B4}">
      <text>
        <r>
          <rPr>
            <b/>
            <sz val="9"/>
            <color indexed="81"/>
            <rFont val="Tahoma"/>
            <family val="2"/>
          </rPr>
          <t>rxl:</t>
        </r>
        <r>
          <rPr>
            <sz val="9"/>
            <color indexed="81"/>
            <rFont val="Tahoma"/>
            <family val="2"/>
          </rPr>
          <t xml:space="preserve">
I have 5-1 listed but Chesham programme advises results for this day and gives 3-2 as does the Grays Athletic programme. Eastbourne Gazette vonfirms 3-2 in a full report</t>
        </r>
      </text>
    </comment>
    <comment ref="R436" authorId="0" shapeId="0" xr:uid="{A77389B2-D55A-4AA0-A7CB-08C6371BB06C}">
      <text>
        <r>
          <rPr>
            <b/>
            <sz val="9"/>
            <color indexed="81"/>
            <rFont val="Tahoma"/>
            <family val="2"/>
          </rPr>
          <t>rxl:</t>
        </r>
        <r>
          <rPr>
            <sz val="9"/>
            <color indexed="81"/>
            <rFont val="Tahoma"/>
            <family val="2"/>
          </rPr>
          <t xml:space="preserve">
my records say 1-3 but Worthing Herald says 1-1. Eastbourne Gazette also says 1-3 as does South Eastern Gazette and Essex &amp; Thurrock Gazette. Erith Observer confirms 1-3 in a full report.</t>
        </r>
      </text>
    </comment>
    <comment ref="Y436" authorId="1" shapeId="0" xr:uid="{1F8A2585-F7B4-4ABA-99B0-FA5E2C2E06D7}">
      <text>
        <r>
          <rPr>
            <b/>
            <sz val="9"/>
            <color indexed="81"/>
            <rFont val="Tahoma"/>
            <family val="2"/>
          </rPr>
          <t>Richard Lambert:</t>
        </r>
        <r>
          <rPr>
            <sz val="9"/>
            <color indexed="81"/>
            <rFont val="Tahoma"/>
            <family val="2"/>
          </rPr>
          <t xml:space="preserve">
Trainer played as Uxbridge arrived short</t>
        </r>
      </text>
    </comment>
    <comment ref="AO437" authorId="1" shapeId="0" xr:uid="{295DDCC2-9DE7-4AB3-BB70-7F84B2D86E56}">
      <text>
        <r>
          <rPr>
            <b/>
            <sz val="9"/>
            <color indexed="81"/>
            <rFont val="Tahoma"/>
            <family val="2"/>
          </rPr>
          <t>Richard Lambert:</t>
        </r>
        <r>
          <rPr>
            <sz val="9"/>
            <color indexed="81"/>
            <rFont val="Tahoma"/>
            <family val="2"/>
          </rPr>
          <t xml:space="preserve">
match followed first team game</t>
        </r>
      </text>
    </comment>
    <comment ref="AS437" authorId="1" shapeId="0" xr:uid="{423D8B85-A2B6-4CC1-BA49-B1EA815E6FD7}">
      <text>
        <r>
          <rPr>
            <b/>
            <sz val="9"/>
            <color indexed="81"/>
            <rFont val="Tahoma"/>
            <family val="2"/>
          </rPr>
          <t>Richard Lambert:</t>
        </r>
        <r>
          <rPr>
            <sz val="9"/>
            <color indexed="81"/>
            <rFont val="Tahoma"/>
            <family val="2"/>
          </rPr>
          <t xml:space="preserve">
match followed first team game</t>
        </r>
      </text>
    </comment>
    <comment ref="AO438" authorId="0" shapeId="0" xr:uid="{898593AD-BC34-4153-B4F5-187E4B240D68}">
      <text>
        <r>
          <rPr>
            <b/>
            <sz val="9"/>
            <color indexed="81"/>
            <rFont val="Tahoma"/>
            <family val="2"/>
          </rPr>
          <t>rxl:</t>
        </r>
        <r>
          <rPr>
            <sz val="9"/>
            <color indexed="81"/>
            <rFont val="Tahoma"/>
            <family val="2"/>
          </rPr>
          <t xml:space="preserve">
scheduled for 30/01/54 but moved back as Maidenhead's ground was required for a Cup replay</t>
        </r>
      </text>
    </comment>
    <comment ref="AW438" authorId="1" shapeId="0" xr:uid="{E3975CF2-0923-4F29-A05A-AD4338BE0BBA}">
      <text>
        <r>
          <rPr>
            <b/>
            <sz val="9"/>
            <color indexed="81"/>
            <rFont val="Tahoma"/>
            <family val="2"/>
          </rPr>
          <t>Richard Lambert:</t>
        </r>
        <r>
          <rPr>
            <sz val="9"/>
            <color indexed="81"/>
            <rFont val="Tahoma"/>
            <family val="2"/>
          </rPr>
          <t xml:space="preserve">
p-p on 02/01/54 - fog</t>
        </r>
      </text>
    </comment>
    <comment ref="P439" authorId="0" shapeId="0" xr:uid="{8ED0F019-6FAC-4266-9BD5-606CE136A60D}">
      <text>
        <r>
          <rPr>
            <b/>
            <sz val="9"/>
            <color indexed="81"/>
            <rFont val="Tahoma"/>
            <family val="2"/>
          </rPr>
          <t>rxl:</t>
        </r>
        <r>
          <rPr>
            <sz val="9"/>
            <color indexed="81"/>
            <rFont val="Tahoma"/>
            <family val="2"/>
          </rPr>
          <t xml:space="preserve">
calculated score</t>
        </r>
      </text>
    </comment>
    <comment ref="S439" authorId="0" shapeId="0" xr:uid="{7B8C0240-9DF4-43C1-8BCF-3794D869F757}">
      <text>
        <r>
          <rPr>
            <b/>
            <sz val="9"/>
            <color indexed="81"/>
            <rFont val="Tahoma"/>
            <family val="2"/>
          </rPr>
          <t>rxl:</t>
        </r>
        <r>
          <rPr>
            <sz val="9"/>
            <color indexed="81"/>
            <rFont val="Tahoma"/>
            <family val="2"/>
          </rPr>
          <t xml:space="preserve">
calculated score</t>
        </r>
      </text>
    </comment>
    <comment ref="AP439" authorId="0" shapeId="0" xr:uid="{BB903221-B011-40CD-B352-6942EE039F1E}">
      <text>
        <r>
          <rPr>
            <b/>
            <sz val="9"/>
            <color indexed="81"/>
            <rFont val="Tahoma"/>
            <family val="2"/>
          </rPr>
          <t>rxl:</t>
        </r>
        <r>
          <rPr>
            <sz val="9"/>
            <color indexed="81"/>
            <rFont val="Tahoma"/>
            <family val="2"/>
          </rPr>
          <t xml:space="preserve">
match played on 12/09/53 - just awaiting confirmation but nothing in South Eastern Gazette or Harrow Observer</t>
        </r>
      </text>
    </comment>
    <comment ref="AR439" authorId="1" shapeId="0" xr:uid="{99DA59B4-A760-4A41-828E-CC25AF896FEA}">
      <text>
        <r>
          <rPr>
            <b/>
            <sz val="9"/>
            <color indexed="81"/>
            <rFont val="Tahoma"/>
            <family val="2"/>
          </rPr>
          <t>Richard Lambert:</t>
        </r>
        <r>
          <rPr>
            <sz val="9"/>
            <color indexed="81"/>
            <rFont val="Tahoma"/>
            <family val="2"/>
          </rPr>
          <t xml:space="preserve">
South Eastern Gazette advises "a good Boxing Day crowd"</t>
        </r>
      </text>
    </comment>
    <comment ref="AS439" authorId="1" shapeId="0" xr:uid="{D388A020-C500-451A-8A0D-E60ABBE24964}">
      <text>
        <r>
          <rPr>
            <b/>
            <sz val="9"/>
            <color indexed="81"/>
            <rFont val="Tahoma"/>
            <family val="2"/>
          </rPr>
          <t>Richard Lambert:</t>
        </r>
        <r>
          <rPr>
            <sz val="9"/>
            <color indexed="81"/>
            <rFont val="Tahoma"/>
            <family val="2"/>
          </rPr>
          <t xml:space="preserve">
k.o. 5pm</t>
        </r>
      </text>
    </comment>
    <comment ref="AU439" authorId="1" shapeId="0" xr:uid="{8451615D-AE0A-4D19-9687-98F39E91FA03}">
      <text>
        <r>
          <rPr>
            <b/>
            <sz val="9"/>
            <color indexed="81"/>
            <rFont val="Tahoma"/>
            <family val="2"/>
          </rPr>
          <t>Richard Lambert:</t>
        </r>
        <r>
          <rPr>
            <sz val="9"/>
            <color indexed="81"/>
            <rFont val="Tahoma"/>
            <family val="2"/>
          </rPr>
          <t xml:space="preserve">
attendance 900 - Maidenhead Advertiser advised "nearly 3000"</t>
        </r>
      </text>
    </comment>
    <comment ref="S441" authorId="0" shapeId="0" xr:uid="{D3282F30-2452-471E-A79E-5EFE509A2A25}">
      <text>
        <r>
          <rPr>
            <b/>
            <sz val="9"/>
            <color indexed="81"/>
            <rFont val="Tahoma"/>
            <family val="2"/>
          </rPr>
          <t>rxl:</t>
        </r>
        <r>
          <rPr>
            <sz val="9"/>
            <color indexed="81"/>
            <rFont val="Tahoma"/>
            <family val="2"/>
          </rPr>
          <t xml:space="preserve">
Abandoned for fog after 69 minutes on 02/01/54 with Tilbury leading Grays 1-0 at the time</t>
        </r>
      </text>
    </comment>
    <comment ref="AS441" authorId="0" shapeId="0" xr:uid="{EFCB4208-C7D5-4F2D-AFCD-AB0879BD13A2}">
      <text>
        <r>
          <rPr>
            <b/>
            <sz val="9"/>
            <color indexed="81"/>
            <rFont val="Tahoma"/>
            <family val="2"/>
          </rPr>
          <t>rxl:</t>
        </r>
        <r>
          <rPr>
            <sz val="9"/>
            <color indexed="81"/>
            <rFont val="Tahoma"/>
            <family val="2"/>
          </rPr>
          <t xml:space="preserve">
Abandoned for fog on 02/01/54 with Tilbury leading Grays 1-0 at the time</t>
        </r>
      </text>
    </comment>
    <comment ref="H442" authorId="1" shapeId="0" xr:uid="{9EC4E9A8-D364-413F-AC16-E07696BB91FB}">
      <text>
        <r>
          <rPr>
            <b/>
            <sz val="9"/>
            <color indexed="81"/>
            <rFont val="Tahoma"/>
            <family val="2"/>
          </rPr>
          <t>Richard Lambert:</t>
        </r>
        <r>
          <rPr>
            <sz val="9"/>
            <color indexed="81"/>
            <rFont val="Tahoma"/>
            <family val="2"/>
          </rPr>
          <t xml:space="preserve">
see red line comment below - official table advises this as 78 but this is wrong and should be 79</t>
        </r>
      </text>
    </comment>
    <comment ref="N442" authorId="0" shapeId="0" xr:uid="{C544B36F-8419-4624-BD94-AB8CAB8EE842}">
      <text>
        <r>
          <rPr>
            <b/>
            <sz val="9"/>
            <color indexed="81"/>
            <rFont val="Tahoma"/>
            <family val="2"/>
          </rPr>
          <t>rxl:</t>
        </r>
        <r>
          <rPr>
            <sz val="9"/>
            <color indexed="81"/>
            <rFont val="Tahoma"/>
            <family val="2"/>
          </rPr>
          <t xml:space="preserve">
Table tracking suggests this could have been 3-3 or 1-1. The Uxbridge record calculates as 1-1 but Chesham record which is a dark blue cell says 3-3. One is wrong and this issue was never corrected in the League table. Look for a Chesham report as Uxbridge &amp; West Drayton Gazette doesn't mention it. No report in Bucks Examiner either frustratingly although the Chesham programme does refer to it as 3-3 in its results section, so I've gone for 3-3 for now as this is the most likely outcome.</t>
        </r>
      </text>
    </comment>
    <comment ref="Q442" authorId="0" shapeId="0" xr:uid="{B878C1EA-2006-427D-A79A-82064D054348}">
      <text>
        <r>
          <rPr>
            <b/>
            <sz val="9"/>
            <color indexed="81"/>
            <rFont val="Tahoma"/>
            <family val="2"/>
          </rPr>
          <t>rxl:</t>
        </r>
        <r>
          <rPr>
            <sz val="9"/>
            <color indexed="81"/>
            <rFont val="Tahoma"/>
            <family val="2"/>
          </rPr>
          <t xml:space="preserve">
Sutton Advertiser reports (briefly) that the score was 4-1 and table tracking also advises this. Check!</t>
        </r>
      </text>
    </comment>
    <comment ref="AZ442" authorId="1" shapeId="0" xr:uid="{EF8F8CB6-F27B-4E87-ADC6-71C328DDB2D2}">
      <text>
        <r>
          <rPr>
            <b/>
            <sz val="9"/>
            <color indexed="81"/>
            <rFont val="Tahoma"/>
            <family val="2"/>
          </rPr>
          <t>Richard Lambert:</t>
        </r>
        <r>
          <rPr>
            <sz val="9"/>
            <color indexed="81"/>
            <rFont val="Tahoma"/>
            <family val="2"/>
          </rPr>
          <t xml:space="preserve">
p-p on 02/01/54 - fog</t>
        </r>
      </text>
    </comment>
    <comment ref="AP443" authorId="0" shapeId="0" xr:uid="{346B0BD0-5C1A-4BDA-AB8A-A5D12AB2759C}">
      <text>
        <r>
          <rPr>
            <b/>
            <sz val="9"/>
            <color indexed="81"/>
            <rFont val="Tahoma"/>
            <family val="2"/>
          </rPr>
          <t>rxl:</t>
        </r>
        <r>
          <rPr>
            <sz val="9"/>
            <color indexed="81"/>
            <rFont val="Tahoma"/>
            <family val="2"/>
          </rPr>
          <t xml:space="preserve">
attendance 650</t>
        </r>
      </text>
    </comment>
    <comment ref="AQ443" authorId="0" shapeId="0" xr:uid="{47D3DB66-0EDA-4F35-B48A-1A92A4519B02}">
      <text>
        <r>
          <rPr>
            <b/>
            <sz val="9"/>
            <color indexed="81"/>
            <rFont val="Tahoma"/>
            <family val="2"/>
          </rPr>
          <t>rxl:</t>
        </r>
        <r>
          <rPr>
            <sz val="9"/>
            <color indexed="81"/>
            <rFont val="Tahoma"/>
            <family val="2"/>
          </rPr>
          <t xml:space="preserve">
p-p on 06/02/54</t>
        </r>
      </text>
    </comment>
    <comment ref="AR443" authorId="0" shapeId="0" xr:uid="{BB97DD79-8969-4216-BC42-025853F92E4C}">
      <text>
        <r>
          <rPr>
            <b/>
            <sz val="9"/>
            <color indexed="81"/>
            <rFont val="Tahoma"/>
            <family val="2"/>
          </rPr>
          <t>rxl:</t>
        </r>
        <r>
          <rPr>
            <sz val="9"/>
            <color indexed="81"/>
            <rFont val="Tahoma"/>
            <family val="2"/>
          </rPr>
          <t xml:space="preserve">
attendance 700</t>
        </r>
      </text>
    </comment>
    <comment ref="AU443" authorId="0" shapeId="0" xr:uid="{355E562A-A18A-41BA-A6E1-BFC4FB740623}">
      <text>
        <r>
          <rPr>
            <b/>
            <sz val="9"/>
            <color indexed="81"/>
            <rFont val="Tahoma"/>
            <family val="2"/>
          </rPr>
          <t>rxl:</t>
        </r>
        <r>
          <rPr>
            <sz val="9"/>
            <color indexed="81"/>
            <rFont val="Tahoma"/>
            <family val="2"/>
          </rPr>
          <t xml:space="preserve">
attendance 600</t>
        </r>
      </text>
    </comment>
    <comment ref="AV443" authorId="0" shapeId="0" xr:uid="{518CF3CA-B389-4145-A031-DF6D7DA333C5}">
      <text>
        <r>
          <rPr>
            <b/>
            <sz val="9"/>
            <color indexed="81"/>
            <rFont val="Tahoma"/>
            <family val="2"/>
          </rPr>
          <t>rxl:</t>
        </r>
        <r>
          <rPr>
            <sz val="9"/>
            <color indexed="81"/>
            <rFont val="Tahoma"/>
            <family val="2"/>
          </rPr>
          <t xml:space="preserve">
attendance 500</t>
        </r>
      </text>
    </comment>
    <comment ref="AP449" authorId="1" shapeId="0" xr:uid="{3DA0C20D-09BF-4ED3-B469-DC987EC113FD}">
      <text>
        <r>
          <rPr>
            <b/>
            <sz val="9"/>
            <color indexed="81"/>
            <rFont val="Tahoma"/>
            <family val="2"/>
          </rPr>
          <t>Richard Lambert:</t>
        </r>
        <r>
          <rPr>
            <sz val="9"/>
            <color indexed="81"/>
            <rFont val="Tahoma"/>
            <family val="2"/>
          </rPr>
          <t xml:space="preserve">
scheduled for 30/04/55 but moved back to 02/05/55 to accommodate Yiewsley v Carshalton</t>
        </r>
      </text>
    </comment>
    <comment ref="V450" authorId="1" shapeId="0" xr:uid="{5AF698A2-91D4-4046-AD38-EA1BF5390BFC}">
      <text>
        <r>
          <rPr>
            <b/>
            <sz val="9"/>
            <color indexed="81"/>
            <rFont val="Tahoma"/>
            <family val="2"/>
          </rPr>
          <t>Richard Lambert:</t>
        </r>
        <r>
          <rPr>
            <sz val="9"/>
            <color indexed="81"/>
            <rFont val="Tahoma"/>
            <family val="2"/>
          </rPr>
          <t xml:space="preserve">
Chesham had ten men for much of the game - A.Thomas injured at 1-3</t>
        </r>
      </text>
    </comment>
    <comment ref="Y450" authorId="1" shapeId="0" xr:uid="{2214B566-DB05-4B53-A971-25C1920762A4}">
      <text>
        <r>
          <rPr>
            <b/>
            <sz val="9"/>
            <color indexed="81"/>
            <rFont val="Tahoma"/>
            <family val="2"/>
          </rPr>
          <t>Richard Lambert:</t>
        </r>
        <r>
          <rPr>
            <sz val="9"/>
            <color indexed="81"/>
            <rFont val="Tahoma"/>
            <family val="2"/>
          </rPr>
          <t xml:space="preserve">
Chesham programme wrongly advises the result as 2-3, but papers say 3-2 which tallies. Bucks Examiner confirms 3-2 with a full report.</t>
        </r>
      </text>
    </comment>
    <comment ref="AY450" authorId="1" shapeId="0" xr:uid="{6B5FEB57-6012-4BD0-8930-B444A0105A43}">
      <text>
        <r>
          <rPr>
            <b/>
            <sz val="9"/>
            <color indexed="81"/>
            <rFont val="Tahoma"/>
            <family val="2"/>
          </rPr>
          <t>Richard Lambert:</t>
        </r>
        <r>
          <rPr>
            <sz val="9"/>
            <color indexed="81"/>
            <rFont val="Tahoma"/>
            <family val="2"/>
          </rPr>
          <t xml:space="preserve">
brought forward from 25/12/54</t>
        </r>
      </text>
    </comment>
    <comment ref="V451" authorId="0" shapeId="0" xr:uid="{4EDB450C-41D5-4E5B-9092-FAEE3B9E84F6}">
      <text>
        <r>
          <rPr>
            <b/>
            <sz val="9"/>
            <color indexed="81"/>
            <rFont val="Tahoma"/>
            <family val="2"/>
          </rPr>
          <t>rxl:</t>
        </r>
        <r>
          <rPr>
            <sz val="9"/>
            <color indexed="81"/>
            <rFont val="Tahoma"/>
            <family val="2"/>
          </rPr>
          <t xml:space="preserve">
many first teamers scheduled to play in this Wednesday evening match as Reserves had a match the day before and a County Cup Final on the following Saturday. However, Maidstone also included many first teamers and won easily!</t>
        </r>
      </text>
    </comment>
    <comment ref="AN451" authorId="1" shapeId="0" xr:uid="{F2F55C01-CEB5-4F95-9B58-4B7B8D62EEF0}">
      <text>
        <r>
          <rPr>
            <b/>
            <sz val="9"/>
            <color indexed="81"/>
            <rFont val="Tahoma"/>
            <family val="2"/>
          </rPr>
          <t>Richard Lambert:</t>
        </r>
        <r>
          <rPr>
            <sz val="9"/>
            <color indexed="81"/>
            <rFont val="Tahoma"/>
            <family val="2"/>
          </rPr>
          <t xml:space="preserve">
attendance 800</t>
        </r>
      </text>
    </comment>
    <comment ref="AS451" authorId="0" shapeId="0" xr:uid="{DE6F15FE-47CB-4421-A553-58B758C9818E}">
      <text>
        <r>
          <rPr>
            <b/>
            <sz val="9"/>
            <color indexed="81"/>
            <rFont val="Tahoma"/>
            <family val="2"/>
          </rPr>
          <t>rxl:</t>
        </r>
        <r>
          <rPr>
            <sz val="9"/>
            <color indexed="81"/>
            <rFont val="Tahoma"/>
            <family val="2"/>
          </rPr>
          <t xml:space="preserve">
"a large crowd" - Eastbourne Gazette</t>
        </r>
      </text>
    </comment>
    <comment ref="AA452" authorId="1" shapeId="0" xr:uid="{F4518A1A-42A6-4709-AB01-41DD4383E464}">
      <text>
        <r>
          <rPr>
            <b/>
            <sz val="9"/>
            <color indexed="81"/>
            <rFont val="Tahoma"/>
            <family val="2"/>
          </rPr>
          <t>Richard Lambert:</t>
        </r>
        <r>
          <rPr>
            <sz val="9"/>
            <color indexed="81"/>
            <rFont val="Tahoma"/>
            <family val="2"/>
          </rPr>
          <t xml:space="preserve">
Epsom programme wrongly advises that Yiewsley started their season eith a win over Edgware, but I have 2-2 which tallies. Uxbridge &amp; West Drayton Gazette provides a full report as does Harrow Observer</t>
        </r>
      </text>
    </comment>
    <comment ref="AM452" authorId="0" shapeId="0" xr:uid="{A33FA663-AAFA-486F-9B7B-22AAC84EF6B6}">
      <text>
        <r>
          <rPr>
            <b/>
            <sz val="9"/>
            <color indexed="81"/>
            <rFont val="Tahoma"/>
            <family val="2"/>
          </rPr>
          <t>rxl:</t>
        </r>
        <r>
          <rPr>
            <sz val="9"/>
            <color indexed="81"/>
            <rFont val="Tahoma"/>
            <family val="2"/>
          </rPr>
          <t xml:space="preserve">
originally scheduled for 02/10/54 but cancelled</t>
        </r>
      </text>
    </comment>
    <comment ref="R453" authorId="0" shapeId="0" xr:uid="{1D837059-ACD9-4BE4-84A8-DB758C9E9C18}">
      <text>
        <r>
          <rPr>
            <b/>
            <sz val="9"/>
            <color indexed="81"/>
            <rFont val="Tahoma"/>
            <family val="2"/>
          </rPr>
          <t>rxl:</t>
        </r>
        <r>
          <rPr>
            <sz val="9"/>
            <color indexed="81"/>
            <rFont val="Tahoma"/>
            <family val="2"/>
          </rPr>
          <t xml:space="preserve">
This was 4-0. League table went up by 4-0 for E&amp;B but only 3-0 for Epsom at the time. However, table was corrected incl 30/10/54</t>
        </r>
      </text>
    </comment>
    <comment ref="X453" authorId="1" shapeId="0" xr:uid="{47E617A8-D0DC-4CCA-A694-0F791415DFE8}">
      <text>
        <r>
          <rPr>
            <b/>
            <sz val="9"/>
            <color indexed="81"/>
            <rFont val="Tahoma"/>
            <family val="2"/>
          </rPr>
          <t>Richard Lambert:</t>
        </r>
        <r>
          <rPr>
            <sz val="9"/>
            <color indexed="81"/>
            <rFont val="Tahoma"/>
            <family val="2"/>
          </rPr>
          <t xml:space="preserve">
wrongly advised in Uxbridge &amp; West Drayton Gazette as 1-1</t>
        </r>
      </text>
    </comment>
    <comment ref="M454" authorId="0" shapeId="0" xr:uid="{3604642E-05AB-4722-A8A1-4BD3CAFE7670}">
      <text>
        <r>
          <rPr>
            <b/>
            <sz val="9"/>
            <color indexed="81"/>
            <rFont val="Tahoma"/>
            <family val="2"/>
          </rPr>
          <t>rxl:</t>
        </r>
        <r>
          <rPr>
            <sz val="9"/>
            <color indexed="81"/>
            <rFont val="Tahoma"/>
            <family val="2"/>
          </rPr>
          <t xml:space="preserve">
Eddie Parsons scored five of the seven goals - advised wrongly in Uxbridge &amp; West Drayton Gazette and South Eastern Gazette and Essex &amp; Thurrock Gazette as 3-7</t>
        </r>
      </text>
    </comment>
    <comment ref="T454" authorId="1" shapeId="0" xr:uid="{5B6BC025-E37F-473D-BE9A-99CE0882BE1B}">
      <text>
        <r>
          <rPr>
            <b/>
            <sz val="9"/>
            <color indexed="81"/>
            <rFont val="Tahoma"/>
            <family val="2"/>
          </rPr>
          <t>Richard Lambert:</t>
        </r>
        <r>
          <rPr>
            <sz val="9"/>
            <color indexed="81"/>
            <rFont val="Tahoma"/>
            <family val="2"/>
          </rPr>
          <t xml:space="preserve">
injury to D.Prizeman of Hounslow "after a minute or so" - 10 men</t>
        </r>
      </text>
    </comment>
    <comment ref="AO454" authorId="1" shapeId="0" xr:uid="{E2B569CC-1346-486B-8E8E-F56C1EE18951}">
      <text>
        <r>
          <rPr>
            <b/>
            <sz val="9"/>
            <color indexed="81"/>
            <rFont val="Tahoma"/>
            <family val="2"/>
          </rPr>
          <t>Richard Lambert:</t>
        </r>
        <r>
          <rPr>
            <sz val="9"/>
            <color indexed="81"/>
            <rFont val="Tahoma"/>
            <family val="2"/>
          </rPr>
          <t xml:space="preserve">
fixture appears for 19/02/55 but had already been played - brought foorward?</t>
        </r>
      </text>
    </comment>
    <comment ref="AU454" authorId="1" shapeId="0" xr:uid="{E1007AF4-B37C-4886-AA81-B42E87A38A75}">
      <text>
        <r>
          <rPr>
            <b/>
            <sz val="9"/>
            <color indexed="81"/>
            <rFont val="Tahoma"/>
            <family val="2"/>
          </rPr>
          <t>Richard Lambert:</t>
        </r>
        <r>
          <rPr>
            <sz val="9"/>
            <color indexed="81"/>
            <rFont val="Tahoma"/>
            <family val="2"/>
          </rPr>
          <t xml:space="preserve">
p-p on 15/01/55 - heavy snow</t>
        </r>
      </text>
    </comment>
    <comment ref="AQ455" authorId="1" shapeId="0" xr:uid="{DF996B66-36EB-4767-ACBE-537BFF8FE3FC}">
      <text>
        <r>
          <rPr>
            <b/>
            <sz val="9"/>
            <color indexed="81"/>
            <rFont val="Tahoma"/>
            <family val="2"/>
          </rPr>
          <t>Richard Lambert:</t>
        </r>
        <r>
          <rPr>
            <sz val="9"/>
            <color indexed="81"/>
            <rFont val="Tahoma"/>
            <family val="2"/>
          </rPr>
          <t xml:space="preserve">
p-p on 15/01/55 - heavy snow</t>
        </r>
      </text>
    </comment>
    <comment ref="AR455" authorId="0" shapeId="0" xr:uid="{33F26190-CA93-435B-AC37-C3C74C018686}">
      <text>
        <r>
          <rPr>
            <b/>
            <sz val="9"/>
            <color indexed="81"/>
            <rFont val="Tahoma"/>
            <family val="2"/>
          </rPr>
          <t>rxl:</t>
        </r>
        <r>
          <rPr>
            <sz val="9"/>
            <color indexed="81"/>
            <rFont val="Tahoma"/>
            <family val="2"/>
          </rPr>
          <t xml:space="preserve">
p-p on 29/01/55</t>
        </r>
      </text>
    </comment>
    <comment ref="N456" authorId="1" shapeId="0" xr:uid="{FF5E8190-A754-4B79-99C8-4AD10C4469C6}">
      <text>
        <r>
          <rPr>
            <b/>
            <sz val="9"/>
            <color indexed="81"/>
            <rFont val="Tahoma"/>
            <family val="2"/>
          </rPr>
          <t>Richard Lambert:</t>
        </r>
        <r>
          <rPr>
            <sz val="9"/>
            <color indexed="81"/>
            <rFont val="Tahoma"/>
            <family val="2"/>
          </rPr>
          <t xml:space="preserve">
Bird scores five goals for Hounslow Town</t>
        </r>
      </text>
    </comment>
    <comment ref="AO456" authorId="1" shapeId="0" xr:uid="{406C94F6-3553-45FB-9761-A5A3F9D263FA}">
      <text>
        <r>
          <rPr>
            <b/>
            <sz val="9"/>
            <color indexed="81"/>
            <rFont val="Tahoma"/>
            <family val="2"/>
          </rPr>
          <t>Richard Lambert:</t>
        </r>
        <r>
          <rPr>
            <sz val="9"/>
            <color indexed="81"/>
            <rFont val="Tahoma"/>
            <family val="2"/>
          </rPr>
          <t xml:space="preserve">
k.o 5pm after first team match v Epsom</t>
        </r>
      </text>
    </comment>
    <comment ref="AQ456" authorId="0" shapeId="0" xr:uid="{EB62BCED-07D4-4CCE-A8C5-7FC9F61B002C}">
      <text>
        <r>
          <rPr>
            <b/>
            <sz val="9"/>
            <color indexed="81"/>
            <rFont val="Tahoma"/>
            <family val="2"/>
          </rPr>
          <t>rxl:</t>
        </r>
        <r>
          <rPr>
            <sz val="9"/>
            <color indexed="81"/>
            <rFont val="Tahoma"/>
            <family val="2"/>
          </rPr>
          <t xml:space="preserve">
originally advised in Hounslow programme as 23/04/55</t>
        </r>
      </text>
    </comment>
    <comment ref="AN458" authorId="1" shapeId="0" xr:uid="{5C2E0BFB-BFAF-4283-BB87-956CB7F233FD}">
      <text>
        <r>
          <rPr>
            <b/>
            <sz val="9"/>
            <color indexed="81"/>
            <rFont val="Tahoma"/>
            <family val="2"/>
          </rPr>
          <t>Richard Lambert:</t>
        </r>
        <r>
          <rPr>
            <sz val="9"/>
            <color indexed="81"/>
            <rFont val="Tahoma"/>
            <family val="2"/>
          </rPr>
          <t xml:space="preserve">
attendance 1500</t>
        </r>
      </text>
    </comment>
    <comment ref="AP458" authorId="0" shapeId="0" xr:uid="{BE0B1E2C-6872-4D36-B271-ABE6F1E5C2EC}">
      <text>
        <r>
          <rPr>
            <b/>
            <sz val="9"/>
            <color indexed="81"/>
            <rFont val="Tahoma"/>
            <family val="2"/>
          </rPr>
          <t>rxl:</t>
        </r>
        <r>
          <rPr>
            <sz val="9"/>
            <color indexed="81"/>
            <rFont val="Tahoma"/>
            <family val="2"/>
          </rPr>
          <t xml:space="preserve">
p-p on 23/10/54 - 
this match was played after 26/03/55 and before or on 02/04/55 - However Esssex &amp; Thurrock Gazette provided a result for 23/10/54 so I will go with that.</t>
        </r>
      </text>
    </comment>
    <comment ref="BA458" authorId="1" shapeId="0" xr:uid="{A8D5825D-BC90-4AE5-BF75-D822959F35D2}">
      <text>
        <r>
          <rPr>
            <b/>
            <sz val="9"/>
            <color indexed="81"/>
            <rFont val="Tahoma"/>
            <family val="2"/>
          </rPr>
          <t>Richard Lambert:</t>
        </r>
        <r>
          <rPr>
            <sz val="9"/>
            <color indexed="81"/>
            <rFont val="Tahoma"/>
            <family val="2"/>
          </rPr>
          <t xml:space="preserve">
scheduled for 26/02/55 but  not played - </t>
        </r>
      </text>
    </comment>
    <comment ref="P459" authorId="0" shapeId="0" xr:uid="{8E1B178C-CE53-4138-8590-33EA7A82D93C}">
      <text>
        <r>
          <rPr>
            <b/>
            <sz val="9"/>
            <color indexed="81"/>
            <rFont val="Tahoma"/>
            <family val="2"/>
          </rPr>
          <t>rxl:</t>
        </r>
        <r>
          <rPr>
            <sz val="9"/>
            <color indexed="81"/>
            <rFont val="Tahoma"/>
            <family val="2"/>
          </rPr>
          <t xml:space="preserve">
Was this 4-1 as Slough archive says or 4-0 as table suggests? Table agreed Edgware record but not Slough, but this was corrected in table incl 30/10/54. It was 4-1. Also confirmed by South Eastern Gazette and Slough Observer which carried a full report</t>
        </r>
      </text>
    </comment>
    <comment ref="AA459" authorId="0" shapeId="0" xr:uid="{4928CCFB-C55D-4647-AE14-130F688CBC6E}">
      <text>
        <r>
          <rPr>
            <b/>
            <sz val="9"/>
            <color indexed="81"/>
            <rFont val="Tahoma"/>
            <family val="2"/>
          </rPr>
          <t>rxl:</t>
        </r>
        <r>
          <rPr>
            <sz val="9"/>
            <color indexed="81"/>
            <rFont val="Tahoma"/>
            <family val="2"/>
          </rPr>
          <t xml:space="preserve">
Slough Archive, South Eastern Gazette and Uxbridge &amp; West Drayton Gazette say 3-0 which tallies. Worthing Herald wrongly advises 0-0. </t>
        </r>
      </text>
    </comment>
    <comment ref="AX459" authorId="1" shapeId="0" xr:uid="{90EA4277-51CF-4876-911B-9348EA6C6946}">
      <text>
        <r>
          <rPr>
            <b/>
            <sz val="9"/>
            <color indexed="81"/>
            <rFont val="Tahoma"/>
            <family val="2"/>
          </rPr>
          <t>Richard Lambert:</t>
        </r>
        <r>
          <rPr>
            <sz val="9"/>
            <color indexed="81"/>
            <rFont val="Tahoma"/>
            <family val="2"/>
          </rPr>
          <t xml:space="preserve">
p-p on 12/02/55</t>
        </r>
      </text>
    </comment>
    <comment ref="O460" authorId="1" shapeId="0" xr:uid="{670EDC09-7C2F-4B27-8A0E-74C6DF77F90F}">
      <text>
        <r>
          <rPr>
            <b/>
            <sz val="9"/>
            <color indexed="81"/>
            <rFont val="Tahoma"/>
            <family val="2"/>
          </rPr>
          <t>Richard Lambert:</t>
        </r>
        <r>
          <rPr>
            <sz val="9"/>
            <color indexed="81"/>
            <rFont val="Tahoma"/>
            <family val="2"/>
          </rPr>
          <t xml:space="preserve">
Eastbourne played with ten men throughout</t>
        </r>
      </text>
    </comment>
    <comment ref="S460" authorId="1" shapeId="0" xr:uid="{64AE38F0-8141-416C-A40F-0755EF58DBFE}">
      <text>
        <r>
          <rPr>
            <b/>
            <sz val="9"/>
            <color indexed="81"/>
            <rFont val="Tahoma"/>
            <family val="2"/>
          </rPr>
          <t>Richard Lambert:</t>
        </r>
        <r>
          <rPr>
            <sz val="9"/>
            <color indexed="81"/>
            <rFont val="Tahoma"/>
            <family val="2"/>
          </rPr>
          <t xml:space="preserve">
Grays were playing their A team in this match due to fixture congestion</t>
        </r>
      </text>
    </comment>
    <comment ref="AW460" authorId="1" shapeId="0" xr:uid="{87847236-9762-45AD-BF7F-3C9E78D7ADCB}">
      <text>
        <r>
          <rPr>
            <b/>
            <sz val="9"/>
            <color indexed="81"/>
            <rFont val="Tahoma"/>
            <family val="2"/>
          </rPr>
          <t>Richard Lambert:</t>
        </r>
        <r>
          <rPr>
            <sz val="9"/>
            <color indexed="81"/>
            <rFont val="Tahoma"/>
            <family val="2"/>
          </rPr>
          <t xml:space="preserve">
p-p on 15/01/55 - heavy snow</t>
        </r>
      </text>
    </comment>
    <comment ref="AS461" authorId="0" shapeId="0" xr:uid="{4C59C1DC-90FB-4520-8BFD-9F56877BBF93}">
      <text>
        <r>
          <rPr>
            <b/>
            <sz val="9"/>
            <color indexed="81"/>
            <rFont val="Tahoma"/>
            <family val="2"/>
          </rPr>
          <t>rxl:</t>
        </r>
        <r>
          <rPr>
            <sz val="9"/>
            <color indexed="81"/>
            <rFont val="Tahoma"/>
            <family val="2"/>
          </rPr>
          <t xml:space="preserve">
p-p on 22/01/55?  
</t>
        </r>
      </text>
    </comment>
    <comment ref="M462" authorId="0" shapeId="0" xr:uid="{64343343-AE87-444F-B55D-6F8EA9F2D26F}">
      <text>
        <r>
          <rPr>
            <b/>
            <sz val="9"/>
            <color indexed="81"/>
            <rFont val="Tahoma"/>
            <family val="2"/>
          </rPr>
          <t>rxl:</t>
        </r>
        <r>
          <rPr>
            <sz val="9"/>
            <color indexed="81"/>
            <rFont val="Tahoma"/>
            <family val="2"/>
          </rPr>
          <t xml:space="preserve">
Epsom Herald or Advertiser says 1-7 but Worthing Herald says 0-7 which tallies better. South Eastern Gazette also advises 0-7 which is also confirmed by Paul Damper Worthing Historian</t>
        </r>
      </text>
    </comment>
    <comment ref="T462" authorId="0" shapeId="0" xr:uid="{9A080A68-6C38-4F45-B805-BE0268A30914}">
      <text>
        <r>
          <rPr>
            <b/>
            <sz val="9"/>
            <color indexed="81"/>
            <rFont val="Tahoma"/>
            <family val="2"/>
          </rPr>
          <t>rxl:</t>
        </r>
        <r>
          <rPr>
            <sz val="9"/>
            <color indexed="81"/>
            <rFont val="Tahoma"/>
            <family val="2"/>
          </rPr>
          <t xml:space="preserve">
abandoned after 54 minutes on 15/01/55 for snow - Worthing Herald says it was fog! - No score advised in Worthing Herald but Eastbourne Gazette said 1-3 to Hounslow and Hounslow programme agrees - score confirmed by Paul Damper Worthing historian</t>
        </r>
      </text>
    </comment>
    <comment ref="V462" authorId="1" shapeId="0" xr:uid="{43932C9C-BF49-414B-BDB6-0106195E9AEE}">
      <text>
        <r>
          <rPr>
            <b/>
            <sz val="9"/>
            <color indexed="81"/>
            <rFont val="Tahoma"/>
            <family val="2"/>
          </rPr>
          <t>Richard Lambert:</t>
        </r>
        <r>
          <rPr>
            <sz val="9"/>
            <color indexed="81"/>
            <rFont val="Tahoma"/>
            <family val="2"/>
          </rPr>
          <t xml:space="preserve">
injury to Wilkins of Worthing after ten minutes - cut lip that required stitches - 10 men</t>
        </r>
      </text>
    </comment>
    <comment ref="X462" authorId="0" shapeId="0" xr:uid="{97A7E009-0CC5-450A-93BD-5BFBDDC4485D}">
      <text>
        <r>
          <rPr>
            <b/>
            <sz val="9"/>
            <color indexed="81"/>
            <rFont val="Tahoma"/>
            <family val="2"/>
          </rPr>
          <t>rxl:</t>
        </r>
        <r>
          <rPr>
            <sz val="9"/>
            <color indexed="81"/>
            <rFont val="Tahoma"/>
            <family val="2"/>
          </rPr>
          <t xml:space="preserve">
Tilbury 20 minutes late arriving - held up at Blackwall Tunnel - only 40 minutes each way played</t>
        </r>
      </text>
    </comment>
    <comment ref="AM462" authorId="0" shapeId="0" xr:uid="{4B38F367-5855-4DE2-9FBE-730EA6473F1A}">
      <text>
        <r>
          <rPr>
            <b/>
            <sz val="9"/>
            <color indexed="81"/>
            <rFont val="Tahoma"/>
            <family val="2"/>
          </rPr>
          <t>rxl:</t>
        </r>
        <r>
          <rPr>
            <sz val="9"/>
            <color indexed="81"/>
            <rFont val="Tahoma"/>
            <family val="2"/>
          </rPr>
          <t xml:space="preserve">
scheduled for 18/12/54 but moved back</t>
        </r>
      </text>
    </comment>
    <comment ref="AS462" authorId="0" shapeId="0" xr:uid="{311BFC40-9FD8-437E-A4EF-EB3088ACA257}">
      <text>
        <r>
          <rPr>
            <b/>
            <sz val="9"/>
            <color indexed="81"/>
            <rFont val="Tahoma"/>
            <family val="2"/>
          </rPr>
          <t>rxl:</t>
        </r>
        <r>
          <rPr>
            <sz val="9"/>
            <color indexed="81"/>
            <rFont val="Tahoma"/>
            <family val="2"/>
          </rPr>
          <t xml:space="preserve">
5.15 k.o. so both teams can watch the FA Cup Final</t>
        </r>
      </text>
    </comment>
    <comment ref="AT462" authorId="0" shapeId="0" xr:uid="{9D4BC924-BE61-426B-A227-0E7F3D392BAF}">
      <text>
        <r>
          <rPr>
            <b/>
            <sz val="9"/>
            <color indexed="81"/>
            <rFont val="Tahoma"/>
            <family val="2"/>
          </rPr>
          <t>rxl:</t>
        </r>
        <r>
          <rPr>
            <sz val="9"/>
            <color indexed="81"/>
            <rFont val="Tahoma"/>
            <family val="2"/>
          </rPr>
          <t xml:space="preserve">
abandoned after 54 minutes on 15/01/55 for snow - Worthing Herald says it was fog! - No score advised in Worthing Herald but Eastbourne Gazette said 1-3 to Hounslow and Hounslow programme agrees - score confirmed by Paul Damper Worthing historian</t>
        </r>
      </text>
    </comment>
    <comment ref="AW462" authorId="0" shapeId="0" xr:uid="{00192DBC-FBC0-4BEB-8581-72265D870DA2}">
      <text>
        <r>
          <rPr>
            <b/>
            <sz val="9"/>
            <color indexed="81"/>
            <rFont val="Tahoma"/>
            <family val="2"/>
          </rPr>
          <t>rxl:</t>
        </r>
        <r>
          <rPr>
            <sz val="9"/>
            <color indexed="81"/>
            <rFont val="Tahoma"/>
            <family val="2"/>
          </rPr>
          <t xml:space="preserve">
scheduled for 23/10/54 but moved back for a Worthing County Cup tie - match played after the first team game v Hounslow</t>
        </r>
      </text>
    </comment>
    <comment ref="O463" authorId="1" shapeId="0" xr:uid="{A607883D-5E87-4AAE-8440-D8BA79BFACE6}">
      <text>
        <r>
          <rPr>
            <b/>
            <sz val="9"/>
            <color indexed="81"/>
            <rFont val="Tahoma"/>
            <family val="2"/>
          </rPr>
          <t>Richard Lambert:</t>
        </r>
        <r>
          <rPr>
            <sz val="9"/>
            <color indexed="81"/>
            <rFont val="Tahoma"/>
            <family val="2"/>
          </rPr>
          <t xml:space="preserve">
paper records said 1-2 but Eastbourne Gazette provided a full report showing the score as 3-2 to Yiewsley</t>
        </r>
      </text>
    </comment>
    <comment ref="P463" authorId="0" shapeId="0" xr:uid="{FB1E5952-A983-49E1-AF81-B09F181804E4}">
      <text>
        <r>
          <rPr>
            <b/>
            <sz val="9"/>
            <color indexed="81"/>
            <rFont val="Tahoma"/>
            <family val="2"/>
          </rPr>
          <t>rxl:</t>
        </r>
        <r>
          <rPr>
            <sz val="9"/>
            <color indexed="81"/>
            <rFont val="Tahoma"/>
            <family val="2"/>
          </rPr>
          <t xml:space="preserve">
calculated score</t>
        </r>
      </text>
    </comment>
    <comment ref="R463" authorId="0" shapeId="0" xr:uid="{13E21968-6D77-4A6F-8340-31A4BBC34138}">
      <text>
        <r>
          <rPr>
            <b/>
            <sz val="9"/>
            <color indexed="81"/>
            <rFont val="Tahoma"/>
            <family val="2"/>
          </rPr>
          <t>rxl:</t>
        </r>
        <r>
          <rPr>
            <sz val="9"/>
            <color indexed="81"/>
            <rFont val="Tahoma"/>
            <family val="2"/>
          </rPr>
          <t xml:space="preserve">
E&amp;B programme says 4-0 but table tracking advises the score should be 3-1. It was reported as 3-1 but in League table 30/10/54 it was corrected to read 4-0 again. Uxbridge &amp; West Drayton Gazette confirm the result was 4-0 and was "convincing" also includes the scorers.</t>
        </r>
      </text>
    </comment>
    <comment ref="T463" authorId="1" shapeId="0" xr:uid="{5128371D-A646-4554-B5B1-D53812216F81}">
      <text>
        <r>
          <rPr>
            <b/>
            <sz val="9"/>
            <color indexed="81"/>
            <rFont val="Tahoma"/>
            <family val="2"/>
          </rPr>
          <t>Richard Lambert:</t>
        </r>
        <r>
          <rPr>
            <sz val="9"/>
            <color indexed="81"/>
            <rFont val="Tahoma"/>
            <family val="2"/>
          </rPr>
          <t xml:space="preserve">
Essex &amp; Thurrock Gazette advises 4-3 but I have two records showing 4-1 which tallies. </t>
        </r>
      </text>
    </comment>
    <comment ref="V463" authorId="0" shapeId="0" xr:uid="{19CA5D06-1C33-43FC-A1A7-8A6C4531CA2E}">
      <text>
        <r>
          <rPr>
            <b/>
            <sz val="9"/>
            <color indexed="81"/>
            <rFont val="Tahoma"/>
            <family val="2"/>
          </rPr>
          <t>rxl:</t>
        </r>
        <r>
          <rPr>
            <sz val="9"/>
            <color indexed="81"/>
            <rFont val="Tahoma"/>
            <family val="2"/>
          </rPr>
          <t xml:space="preserve">
match reported in papers as 1-2 but gd in table tracking suggests it was 0-2. South Eastern Gazette confirms 0-2 in a full report.</t>
        </r>
      </text>
    </comment>
    <comment ref="AN463" authorId="1" shapeId="0" xr:uid="{2A0B1A4B-EF62-4F0B-B4CC-D88C95B1635D}">
      <text>
        <r>
          <rPr>
            <b/>
            <sz val="9"/>
            <color indexed="81"/>
            <rFont val="Tahoma"/>
            <family val="2"/>
          </rPr>
          <t>Richard Lambert:</t>
        </r>
        <r>
          <rPr>
            <sz val="9"/>
            <color indexed="81"/>
            <rFont val="Tahoma"/>
            <family val="2"/>
          </rPr>
          <t xml:space="preserve">
p-p on 19/02/55 - snow
</t>
        </r>
      </text>
    </comment>
    <comment ref="AP463" authorId="1" shapeId="0" xr:uid="{65A7947A-E087-4771-9737-DAA24D8CD47C}">
      <text>
        <r>
          <rPr>
            <b/>
            <sz val="9"/>
            <color indexed="81"/>
            <rFont val="Tahoma"/>
            <family val="2"/>
          </rPr>
          <t>Richard Lambert:</t>
        </r>
        <r>
          <rPr>
            <sz val="9"/>
            <color indexed="81"/>
            <rFont val="Tahoma"/>
            <family val="2"/>
          </rPr>
          <t xml:space="preserve">
scheduled for 25/04/55 and almost certainly played this day - awaiting confirmation</t>
        </r>
      </text>
    </comment>
    <comment ref="AT463" authorId="1" shapeId="0" xr:uid="{A21F0851-4CE1-42BD-BE9F-64F109936966}">
      <text>
        <r>
          <rPr>
            <b/>
            <sz val="9"/>
            <color indexed="81"/>
            <rFont val="Tahoma"/>
            <family val="2"/>
          </rPr>
          <t>Richard Lambert:</t>
        </r>
        <r>
          <rPr>
            <sz val="9"/>
            <color indexed="81"/>
            <rFont val="Tahoma"/>
            <family val="2"/>
          </rPr>
          <t xml:space="preserve">
fixture appears for 12/02/55 but already played - brought forward?</t>
        </r>
      </text>
    </comment>
    <comment ref="AU463" authorId="1" shapeId="0" xr:uid="{454FC046-71E8-43DB-BB83-6B0A36EC169E}">
      <text>
        <r>
          <rPr>
            <b/>
            <sz val="9"/>
            <color indexed="81"/>
            <rFont val="Tahoma"/>
            <family val="2"/>
          </rPr>
          <t>Richard Lambert:</t>
        </r>
        <r>
          <rPr>
            <sz val="9"/>
            <color indexed="81"/>
            <rFont val="Tahoma"/>
            <family val="2"/>
          </rPr>
          <t xml:space="preserve">
p-p on 27/12/54 -
k.o. at 5pm after first team match</t>
        </r>
      </text>
    </comment>
    <comment ref="O468" authorId="1" shapeId="0" xr:uid="{E409B644-4BCF-47AF-9CBB-B42437D84CE1}">
      <text>
        <r>
          <rPr>
            <b/>
            <sz val="9"/>
            <color indexed="81"/>
            <rFont val="Tahoma"/>
            <family val="2"/>
          </rPr>
          <t>Richard Lambert:</t>
        </r>
        <r>
          <rPr>
            <sz val="9"/>
            <color indexed="81"/>
            <rFont val="Tahoma"/>
            <family val="2"/>
          </rPr>
          <t xml:space="preserve">
a programme lists the result as 8-1 as does Bucks Examiner but Sutton Advertiser says 8-0 which tallies. Ron Ballard scored 5 goals.
HOWEVER, Eastbourne Gazette confirms the score of 8-1 in a large report and advises HT 1-0 and Sprange scored for Eastbourne. I will amend this for now.</t>
        </r>
      </text>
    </comment>
    <comment ref="P468" authorId="1" shapeId="0" xr:uid="{5AF6FB6D-2B2A-4869-AA74-CDF50BC431E8}">
      <text>
        <r>
          <rPr>
            <b/>
            <sz val="9"/>
            <color indexed="81"/>
            <rFont val="Tahoma"/>
            <family val="2"/>
          </rPr>
          <t>Richard Lambert:</t>
        </r>
        <r>
          <rPr>
            <sz val="9"/>
            <color indexed="81"/>
            <rFont val="Tahoma"/>
            <family val="2"/>
          </rPr>
          <t xml:space="preserve">
Molloy scored six goals</t>
        </r>
      </text>
    </comment>
    <comment ref="AN468" authorId="1" shapeId="0" xr:uid="{4F7B8EC8-2E55-4BD5-A45D-34E5D53B89C9}">
      <text>
        <r>
          <rPr>
            <b/>
            <sz val="9"/>
            <color indexed="81"/>
            <rFont val="Tahoma"/>
            <family val="2"/>
          </rPr>
          <t>Richard Lambert:</t>
        </r>
        <r>
          <rPr>
            <sz val="9"/>
            <color indexed="81"/>
            <rFont val="Tahoma"/>
            <family val="2"/>
          </rPr>
          <t xml:space="preserve">
p-p on 03/03/56 - 
5.30 pm kick off after FA Cup Final</t>
        </r>
      </text>
    </comment>
    <comment ref="AZ468" authorId="0" shapeId="0" xr:uid="{88683F5E-6909-4034-9699-2B8B40401495}">
      <text>
        <r>
          <rPr>
            <b/>
            <sz val="9"/>
            <color indexed="81"/>
            <rFont val="Tahoma"/>
            <family val="2"/>
          </rPr>
          <t>rxl:</t>
        </r>
        <r>
          <rPr>
            <sz val="9"/>
            <color indexed="81"/>
            <rFont val="Tahoma"/>
            <family val="2"/>
          </rPr>
          <t xml:space="preserve">
fixture wrongly advised in Carshalton programme as at Yiewsley </t>
        </r>
      </text>
    </comment>
    <comment ref="W469" authorId="1" shapeId="0" xr:uid="{3BFE264D-C81E-4B4A-A2C9-736723637277}">
      <text>
        <r>
          <rPr>
            <b/>
            <sz val="9"/>
            <color indexed="81"/>
            <rFont val="Tahoma"/>
            <family val="2"/>
          </rPr>
          <t>Richard Lambert:</t>
        </r>
        <r>
          <rPr>
            <sz val="9"/>
            <color indexed="81"/>
            <rFont val="Tahoma"/>
            <family val="2"/>
          </rPr>
          <t xml:space="preserve">
match never played on 02/05/56 - Tilbury Reserves never put in an appearance - Tilbury Historian Lloyd Brown advises that this match was played on 07/04/56 with a 1-0 win for Chesham, but this doesn't make sense as Chesham beat Worthing that day 1-0. The result also does not appear in the tables. Check!</t>
        </r>
      </text>
    </comment>
    <comment ref="AU469" authorId="1" shapeId="0" xr:uid="{F845B56D-4CFF-4E3A-AE2A-4DDD912E8E60}">
      <text>
        <r>
          <rPr>
            <b/>
            <sz val="9"/>
            <color indexed="81"/>
            <rFont val="Tahoma"/>
            <family val="2"/>
          </rPr>
          <t>Richard Lambert:</t>
        </r>
        <r>
          <rPr>
            <sz val="9"/>
            <color indexed="81"/>
            <rFont val="Tahoma"/>
            <family val="2"/>
          </rPr>
          <t xml:space="preserve">
p-p on 17/12/55</t>
        </r>
      </text>
    </comment>
    <comment ref="AV469" authorId="1" shapeId="0" xr:uid="{AC04503A-98F2-4A80-ADF5-0359AB98135C}">
      <text>
        <r>
          <rPr>
            <b/>
            <sz val="9"/>
            <color indexed="81"/>
            <rFont val="Tahoma"/>
            <family val="2"/>
          </rPr>
          <t>Richard Lambert:</t>
        </r>
        <r>
          <rPr>
            <sz val="9"/>
            <color indexed="81"/>
            <rFont val="Tahoma"/>
            <family val="2"/>
          </rPr>
          <t xml:space="preserve">
originally scheduled for 27/04/56 but moved back</t>
        </r>
      </text>
    </comment>
    <comment ref="AW469" authorId="1" shapeId="0" xr:uid="{9E0DA095-7469-4FEF-A772-7D025F149332}">
      <text>
        <r>
          <rPr>
            <b/>
            <sz val="9"/>
            <color indexed="81"/>
            <rFont val="Tahoma"/>
            <family val="2"/>
          </rPr>
          <t>Richard Lambert:</t>
        </r>
        <r>
          <rPr>
            <sz val="9"/>
            <color indexed="81"/>
            <rFont val="Tahoma"/>
            <family val="2"/>
          </rPr>
          <t xml:space="preserve">
match never played on 02/05/56 - Tilbury Reserves never put in an appearance - Tilbury Historian Lloyd Brown advises that this match was played on 07/04/56 with a 1-0 win for Chesham, but this doesn't make sense as Chesham beat Worthing that day 1-0. The result also does not appear in the tables. Check!</t>
        </r>
      </text>
    </comment>
    <comment ref="R470" authorId="0" shapeId="0" xr:uid="{F9DCEF9C-F138-49C5-B166-7EAEA2618453}">
      <text>
        <r>
          <rPr>
            <b/>
            <sz val="9"/>
            <color indexed="81"/>
            <rFont val="Tahoma"/>
            <family val="2"/>
          </rPr>
          <t>rxl:</t>
        </r>
        <r>
          <rPr>
            <sz val="9"/>
            <color indexed="81"/>
            <rFont val="Tahoma"/>
            <family val="2"/>
          </rPr>
          <t xml:space="preserve">
Programme says 4-2 but Worthing Herald, Essex &amp; Thurrock Gazette and South Eastern Gazette advises 5-2. Eastbourne Gazette also advises 4-2 but with brief report.  However, in 18/02/56 table gives Eastbourne an extra goal and Erith have an extra goal conceded, so maybe this was 5-2 after all, with the table amended a few weeks afterwards. Finally though Erith Observer confirms the score was 4-2 in a full report. Check again seeing as there are so many discrepancies here!
Erith Observer advises that two men missed the train so the Coach had to play and Erith played all ninety minutes with ten men. They conceded after 8 minutes but equalised on 25. Eastbourne scored in the 27th, 37th and 40th minutes and Erith pulled one back in the 60th minute and also failed with a penalty. It was definitely 4-2 according to the report.</t>
        </r>
      </text>
    </comment>
    <comment ref="W470" authorId="0" shapeId="0" xr:uid="{90AF6532-BB17-423F-A0B6-563192D3CE71}">
      <text>
        <r>
          <rPr>
            <b/>
            <sz val="9"/>
            <color indexed="81"/>
            <rFont val="Tahoma"/>
            <family val="2"/>
          </rPr>
          <t>rxl:</t>
        </r>
        <r>
          <rPr>
            <sz val="9"/>
            <color indexed="81"/>
            <rFont val="Tahoma"/>
            <family val="2"/>
          </rPr>
          <t xml:space="preserve">
table tracking advises a calculated score of 5-1 to Eastbourne which tallies - however South Eastern Gazette advises result as 4-1 as does Essex &amp; Thurrock Gazette. No reports yet. Tan cell. Lloyd Brown Tilbury Historian confirms a score of 4-1 and provides the Tilbury scorer</t>
        </r>
      </text>
    </comment>
    <comment ref="Z470" authorId="1" shapeId="0" xr:uid="{48AA9A06-A940-40A5-9BE6-665D19AF7E93}">
      <text>
        <r>
          <rPr>
            <b/>
            <sz val="9"/>
            <color indexed="81"/>
            <rFont val="Tahoma"/>
            <family val="2"/>
          </rPr>
          <t>Richard Lambert:</t>
        </r>
        <r>
          <rPr>
            <sz val="9"/>
            <color indexed="81"/>
            <rFont val="Tahoma"/>
            <family val="2"/>
          </rPr>
          <t xml:space="preserve">
Uxbridge &amp; West Drayton Gazette advised 1-1 in headline but report made it clear it was 2-2 which agrees with Eastbourne Gazette report - Yiewsley finished with nine men</t>
        </r>
      </text>
    </comment>
    <comment ref="AQ470" authorId="0" shapeId="0" xr:uid="{12D2D56C-5688-41EC-BEAF-80CB459858D5}">
      <text>
        <r>
          <rPr>
            <b/>
            <sz val="9"/>
            <color indexed="81"/>
            <rFont val="Tahoma"/>
            <family val="2"/>
          </rPr>
          <t>rxl:</t>
        </r>
        <r>
          <rPr>
            <sz val="9"/>
            <color indexed="81"/>
            <rFont val="Tahoma"/>
            <family val="2"/>
          </rPr>
          <t xml:space="preserve">
k.o. at 5.30 after Memorial Shield Final between Maidstone and Tilbury</t>
        </r>
      </text>
    </comment>
    <comment ref="AS470" authorId="0" shapeId="0" xr:uid="{5CE61F37-6DC1-4517-845C-23798CD935F0}">
      <text>
        <r>
          <rPr>
            <b/>
            <sz val="9"/>
            <color indexed="81"/>
            <rFont val="Tahoma"/>
            <family val="2"/>
          </rPr>
          <t>rxl:</t>
        </r>
        <r>
          <rPr>
            <sz val="9"/>
            <color indexed="81"/>
            <rFont val="Tahoma"/>
            <family val="2"/>
          </rPr>
          <t xml:space="preserve">
5.30 k.o. after the first team match</t>
        </r>
      </text>
    </comment>
    <comment ref="AT470" authorId="0" shapeId="0" xr:uid="{F4B3B6C1-5124-4A0E-9DA1-BE03268B4D72}">
      <text>
        <r>
          <rPr>
            <b/>
            <sz val="9"/>
            <color indexed="81"/>
            <rFont val="Tahoma"/>
            <family val="2"/>
          </rPr>
          <t>rxl:</t>
        </r>
        <r>
          <rPr>
            <sz val="9"/>
            <color indexed="81"/>
            <rFont val="Tahoma"/>
            <family val="2"/>
          </rPr>
          <t xml:space="preserve">
k.o. 7.15pm</t>
        </r>
      </text>
    </comment>
    <comment ref="AW470" authorId="0" shapeId="0" xr:uid="{322034AE-EA8F-4249-840D-59BEDEC44ACC}">
      <text>
        <r>
          <rPr>
            <b/>
            <sz val="9"/>
            <color indexed="81"/>
            <rFont val="Tahoma"/>
            <family val="2"/>
          </rPr>
          <t>rxl:</t>
        </r>
        <r>
          <rPr>
            <sz val="9"/>
            <color indexed="81"/>
            <rFont val="Tahoma"/>
            <family val="2"/>
          </rPr>
          <t xml:space="preserve">
scheduled for Easter Monday 02/04/56 but moved back to 28/04/56</t>
        </r>
      </text>
    </comment>
    <comment ref="AP472" authorId="0" shapeId="0" xr:uid="{DB860AA6-A97C-4036-9145-BAED803EC53F}">
      <text>
        <r>
          <rPr>
            <b/>
            <sz val="9"/>
            <color indexed="81"/>
            <rFont val="Tahoma"/>
            <family val="2"/>
          </rPr>
          <t>rxl:</t>
        </r>
        <r>
          <rPr>
            <sz val="9"/>
            <color indexed="81"/>
            <rFont val="Tahoma"/>
            <family val="2"/>
          </rPr>
          <t xml:space="preserve">
p-p on 04/02/56 - snow</t>
        </r>
      </text>
    </comment>
    <comment ref="AZ472" authorId="1" shapeId="0" xr:uid="{5BF45A9B-6FC0-4190-9736-9AC5B555E241}">
      <text>
        <r>
          <rPr>
            <b/>
            <sz val="9"/>
            <color indexed="81"/>
            <rFont val="Tahoma"/>
            <family val="2"/>
          </rPr>
          <t>Richard Lambert:</t>
        </r>
        <r>
          <rPr>
            <sz val="9"/>
            <color indexed="81"/>
            <rFont val="Tahoma"/>
            <family val="2"/>
          </rPr>
          <t xml:space="preserve">
p-p on 25/02/56</t>
        </r>
      </text>
    </comment>
    <comment ref="AQ473" authorId="0" shapeId="0" xr:uid="{7F6C936E-043E-4A67-99D8-BC1AFFC9A962}">
      <text>
        <r>
          <rPr>
            <b/>
            <sz val="9"/>
            <color indexed="81"/>
            <rFont val="Tahoma"/>
            <family val="2"/>
          </rPr>
          <t>rxl:</t>
        </r>
        <r>
          <rPr>
            <sz val="9"/>
            <color indexed="81"/>
            <rFont val="Tahoma"/>
            <family val="2"/>
          </rPr>
          <t xml:space="preserve">
originally scheduled for 10/3/56</t>
        </r>
      </text>
    </comment>
    <comment ref="P474" authorId="1" shapeId="0" xr:uid="{05B15122-CA62-4FAC-AE3C-08B8D5A1193A}">
      <text>
        <r>
          <rPr>
            <b/>
            <sz val="9"/>
            <color indexed="81"/>
            <rFont val="Tahoma"/>
            <family val="2"/>
          </rPr>
          <t>Richard Lambert:</t>
        </r>
        <r>
          <rPr>
            <sz val="9"/>
            <color indexed="81"/>
            <rFont val="Tahoma"/>
            <family val="2"/>
          </rPr>
          <t xml:space="preserve">
Essex &amp; Thurrock Gazette wrongly advises the score as 3-2</t>
        </r>
      </text>
    </comment>
    <comment ref="R474" authorId="0" shapeId="0" xr:uid="{37816E53-D9F1-40B5-BBCE-5C5AF82A026C}">
      <text>
        <r>
          <rPr>
            <b/>
            <sz val="9"/>
            <color indexed="81"/>
            <rFont val="Tahoma"/>
            <family val="2"/>
          </rPr>
          <t>rxl</t>
        </r>
        <r>
          <rPr>
            <sz val="9"/>
            <color indexed="81"/>
            <rFont val="Tahoma"/>
            <family val="2"/>
          </rPr>
          <t xml:space="preserve">
E&amp;B programme says 4-0 but Grays programme says 5-0 as does Essex &amp; Thurrock Gazette. Appears 5-0 from table tracking. Erith Observer confirms 4-0 in a full report. Check!
Erith Observer advises that Grays led in the 30th minute and added to it in the 50th minute before scoring two late goals, one of which came from a miskick</t>
        </r>
      </text>
    </comment>
    <comment ref="U474" authorId="0" shapeId="0" xr:uid="{0B49ED31-D6B4-4DD9-9E78-01A84013A614}">
      <text>
        <r>
          <rPr>
            <b/>
            <sz val="9"/>
            <color indexed="81"/>
            <rFont val="Tahoma"/>
            <family val="2"/>
          </rPr>
          <t>rxl:</t>
        </r>
        <r>
          <rPr>
            <sz val="9"/>
            <color indexed="81"/>
            <rFont val="Tahoma"/>
            <family val="2"/>
          </rPr>
          <t xml:space="preserve">
A Maidstone prog I saw showed result as 3-1 but this was amended in a later prog and Grays prog also says 4-2 which is correct. South Eastern Gazette confirms 4-2 with a full report.</t>
        </r>
      </text>
    </comment>
    <comment ref="X474" authorId="1" shapeId="0" xr:uid="{19C53B12-7BD9-4071-BA71-44867B4D3CBE}">
      <text>
        <r>
          <rPr>
            <b/>
            <sz val="9"/>
            <color indexed="81"/>
            <rFont val="Tahoma"/>
            <family val="2"/>
          </rPr>
          <t>Richard Lambert:</t>
        </r>
        <r>
          <rPr>
            <sz val="9"/>
            <color indexed="81"/>
            <rFont val="Tahoma"/>
            <family val="2"/>
          </rPr>
          <t xml:space="preserve">
HT 0-1</t>
        </r>
      </text>
    </comment>
    <comment ref="Y474" authorId="0" shapeId="0" xr:uid="{114B92F3-C49C-42E6-A73B-AA5019D80576}">
      <text>
        <r>
          <rPr>
            <b/>
            <sz val="9"/>
            <color indexed="81"/>
            <rFont val="Tahoma"/>
            <family val="2"/>
          </rPr>
          <t>rxl:</t>
        </r>
        <r>
          <rPr>
            <sz val="9"/>
            <color indexed="81"/>
            <rFont val="Tahoma"/>
            <family val="2"/>
          </rPr>
          <t xml:space="preserve">
Worthing Herald completely ignored this result if it happened on 27/08/55 Appears as 9-0 in Grays programme but table tracking suggests 9-1 for  for Worthing and 9-0 for Grays. Essex &amp; Thurrock Gazette confirms 9-0 in a full report - Ray Quincey and Allan Milne each scored four with Ted Taylor scoring the other goal. - score confirmed by Paul Damper - Worthing Historian</t>
        </r>
      </text>
    </comment>
    <comment ref="AN474" authorId="1" shapeId="0" xr:uid="{4EC1841A-3B11-472E-821A-9C0AC7D4455F}">
      <text>
        <r>
          <rPr>
            <b/>
            <sz val="9"/>
            <color indexed="81"/>
            <rFont val="Tahoma"/>
            <family val="2"/>
          </rPr>
          <t>Richard Lambert:</t>
        </r>
        <r>
          <rPr>
            <sz val="9"/>
            <color indexed="81"/>
            <rFont val="Tahoma"/>
            <family val="2"/>
          </rPr>
          <t xml:space="preserve">
scheduled for 19/11/55 but moved back - then p-p on 28/01/56</t>
        </r>
      </text>
    </comment>
    <comment ref="AX474" authorId="1" shapeId="0" xr:uid="{492918AA-4B29-434F-92E7-57FBA9EBAAFD}">
      <text>
        <r>
          <rPr>
            <b/>
            <sz val="9"/>
            <color indexed="81"/>
            <rFont val="Tahoma"/>
            <family val="2"/>
          </rPr>
          <t>Richard Lambert:</t>
        </r>
        <r>
          <rPr>
            <sz val="9"/>
            <color indexed="81"/>
            <rFont val="Tahoma"/>
            <family val="2"/>
          </rPr>
          <t xml:space="preserve">
p-p on 08/10/55</t>
        </r>
      </text>
    </comment>
    <comment ref="Y476" authorId="0" shapeId="0" xr:uid="{20385BE6-87EE-4962-809D-B6B0CB58E460}">
      <text>
        <r>
          <rPr>
            <b/>
            <sz val="9"/>
            <color indexed="81"/>
            <rFont val="Tahoma"/>
            <family val="2"/>
          </rPr>
          <t>rxl:</t>
        </r>
        <r>
          <rPr>
            <sz val="9"/>
            <color indexed="81"/>
            <rFont val="Tahoma"/>
            <family val="2"/>
          </rPr>
          <t xml:space="preserve">
I have a tan record here that says 3-2 and tallies but South Eastern Gazette provides a full report that confirms 3-1 and Essex &amp; Thurrock Gazette also advises 3-1.   </t>
        </r>
      </text>
    </comment>
    <comment ref="AO476" authorId="0" shapeId="0" xr:uid="{D5F171F7-F98D-48EC-91EA-F40306FC2793}">
      <text>
        <r>
          <rPr>
            <b/>
            <sz val="9"/>
            <color indexed="81"/>
            <rFont val="Tahoma"/>
            <family val="2"/>
          </rPr>
          <t>rxl:</t>
        </r>
        <r>
          <rPr>
            <sz val="9"/>
            <color indexed="81"/>
            <rFont val="Tahoma"/>
            <family val="2"/>
          </rPr>
          <t xml:space="preserve">
Good Friday fixture</t>
        </r>
      </text>
    </comment>
    <comment ref="AP476" authorId="0" shapeId="0" xr:uid="{24670632-2BB3-43BE-82D9-E8CBA36D8639}">
      <text>
        <r>
          <rPr>
            <b/>
            <sz val="9"/>
            <color indexed="81"/>
            <rFont val="Tahoma"/>
            <family val="2"/>
          </rPr>
          <t>rxl:</t>
        </r>
        <r>
          <rPr>
            <sz val="9"/>
            <color indexed="81"/>
            <rFont val="Tahoma"/>
            <family val="2"/>
          </rPr>
          <t xml:space="preserve">
this result does not appear in table tracking. Was it played on 03/12/55? Yes it was. The result didn't get included until the 10/12/55 table, athough the Edgware GD was not amended for months, if ever,</t>
        </r>
      </text>
    </comment>
    <comment ref="AR476" authorId="1" shapeId="0" xr:uid="{54BB565A-324B-46C8-BBF5-A4D1A26A2CFE}">
      <text>
        <r>
          <rPr>
            <b/>
            <sz val="9"/>
            <color indexed="81"/>
            <rFont val="Tahoma"/>
            <family val="2"/>
          </rPr>
          <t>Richard Lambert:</t>
        </r>
        <r>
          <rPr>
            <sz val="9"/>
            <color indexed="81"/>
            <rFont val="Tahoma"/>
            <family val="2"/>
          </rPr>
          <t xml:space="preserve">
p-p on 26/12/55</t>
        </r>
      </text>
    </comment>
    <comment ref="AY476" authorId="0" shapeId="0" xr:uid="{9D2F3A10-0C21-4C32-9861-286AB1E50180}">
      <text>
        <r>
          <rPr>
            <b/>
            <sz val="9"/>
            <color indexed="81"/>
            <rFont val="Tahoma"/>
            <family val="2"/>
          </rPr>
          <t>rxl:</t>
        </r>
        <r>
          <rPr>
            <sz val="9"/>
            <color indexed="81"/>
            <rFont val="Tahoma"/>
            <family val="2"/>
          </rPr>
          <t xml:space="preserve">
scheduled for 30/03/56 but then moved back</t>
        </r>
      </text>
    </comment>
    <comment ref="S477" authorId="1" shapeId="0" xr:uid="{EACF0412-B0EC-4CE7-9A11-98B96BE60483}">
      <text>
        <r>
          <rPr>
            <b/>
            <sz val="9"/>
            <color indexed="81"/>
            <rFont val="Tahoma"/>
            <family val="2"/>
          </rPr>
          <t>Richard Lambert:</t>
        </r>
        <r>
          <rPr>
            <sz val="9"/>
            <color indexed="81"/>
            <rFont val="Tahoma"/>
            <family val="2"/>
          </rPr>
          <t xml:space="preserve">
Grays arrived with nine men and their trainer - an eleventh player arrived at half time!</t>
        </r>
      </text>
    </comment>
    <comment ref="AX477" authorId="1" shapeId="0" xr:uid="{1115C2CE-704A-4833-8417-E92F20A29FED}">
      <text>
        <r>
          <rPr>
            <b/>
            <sz val="9"/>
            <color indexed="81"/>
            <rFont val="Tahoma"/>
            <family val="2"/>
          </rPr>
          <t>Richard Lambert:</t>
        </r>
        <r>
          <rPr>
            <sz val="9"/>
            <color indexed="81"/>
            <rFont val="Tahoma"/>
            <family val="2"/>
          </rPr>
          <t xml:space="preserve">
scheduled for 28/01/56 but brought forward to 14/01/56</t>
        </r>
      </text>
    </comment>
    <comment ref="O478" authorId="1" shapeId="0" xr:uid="{F2B5F533-C08B-4284-B8FD-C4C985AD08D7}">
      <text>
        <r>
          <rPr>
            <b/>
            <sz val="9"/>
            <color indexed="81"/>
            <rFont val="Tahoma"/>
            <family val="2"/>
          </rPr>
          <t>Richard Lambert:</t>
        </r>
        <r>
          <rPr>
            <sz val="9"/>
            <color indexed="81"/>
            <rFont val="Tahoma"/>
            <family val="2"/>
          </rPr>
          <t xml:space="preserve">
reported in Essex &amp; Thurrock Gazette as 3-1 but full report in the same paper confirms 2-1</t>
        </r>
      </text>
    </comment>
    <comment ref="U478" authorId="0" shapeId="0" xr:uid="{0CE0764B-F2B7-4031-AE92-DFF99F801ED6}">
      <text>
        <r>
          <rPr>
            <b/>
            <sz val="9"/>
            <color indexed="81"/>
            <rFont val="Tahoma"/>
            <family val="2"/>
          </rPr>
          <t>rxl:</t>
        </r>
        <r>
          <rPr>
            <sz val="9"/>
            <color indexed="81"/>
            <rFont val="Tahoma"/>
            <family val="2"/>
          </rPr>
          <t xml:space="preserve">
my record says 3-1 which tallies but Maidstone programme says 2-1. No mention in South Eastern Gazette. Essex &amp; Thurrock Gazette confirms 2-1 with a full report but this doesn't tally for Maidstone. Lloyd Brown Tilbury Historian also confirms 2-1 with the scorers so this is definitely correct.</t>
        </r>
      </text>
    </comment>
    <comment ref="AY478" authorId="0" shapeId="0" xr:uid="{D117F554-84A2-4BD4-98FD-6A8945D08F2B}">
      <text>
        <r>
          <rPr>
            <b/>
            <sz val="9"/>
            <color indexed="81"/>
            <rFont val="Tahoma"/>
            <family val="2"/>
          </rPr>
          <t>rxl:</t>
        </r>
        <r>
          <rPr>
            <sz val="9"/>
            <color indexed="81"/>
            <rFont val="Tahoma"/>
            <family val="2"/>
          </rPr>
          <t xml:space="preserve">
5.30 k.o. after the first team match</t>
        </r>
      </text>
    </comment>
    <comment ref="AZ478" authorId="1" shapeId="0" xr:uid="{FEC5DC4E-83DD-4843-8F5C-C3794F771DC6}">
      <text>
        <r>
          <rPr>
            <b/>
            <sz val="9"/>
            <color indexed="81"/>
            <rFont val="Tahoma"/>
            <family val="2"/>
          </rPr>
          <t>Richard Lambert:</t>
        </r>
        <r>
          <rPr>
            <sz val="9"/>
            <color indexed="81"/>
            <rFont val="Tahoma"/>
            <family val="2"/>
          </rPr>
          <t xml:space="preserve">
p-p on 04/02/56</t>
        </r>
      </text>
    </comment>
    <comment ref="Y479" authorId="0" shapeId="0" xr:uid="{DCA1D51B-6E9F-40B7-AE37-B038D9F449A0}">
      <text>
        <r>
          <rPr>
            <b/>
            <sz val="9"/>
            <color indexed="81"/>
            <rFont val="Tahoma"/>
            <family val="2"/>
          </rPr>
          <t>rxl:</t>
        </r>
        <r>
          <rPr>
            <sz val="9"/>
            <color indexed="81"/>
            <rFont val="Tahoma"/>
            <family val="2"/>
          </rPr>
          <t xml:space="preserve">
Worthing had ten men for final 35 minutes - Dodds concussion</t>
        </r>
      </text>
    </comment>
    <comment ref="AO479" authorId="0" shapeId="0" xr:uid="{73CB5DDB-D5DF-439C-9C7F-E5AF08061C7C}">
      <text>
        <r>
          <rPr>
            <b/>
            <sz val="9"/>
            <color indexed="81"/>
            <rFont val="Tahoma"/>
            <family val="2"/>
          </rPr>
          <t>rxl:</t>
        </r>
        <r>
          <rPr>
            <sz val="9"/>
            <color indexed="81"/>
            <rFont val="Tahoma"/>
            <family val="2"/>
          </rPr>
          <t xml:space="preserve">
p-p on 04/02/56 - snow</t>
        </r>
      </text>
    </comment>
    <comment ref="AP479" authorId="1" shapeId="0" xr:uid="{BD01DED1-329F-4EFF-B98C-8ABE03C7683F}">
      <text>
        <r>
          <rPr>
            <b/>
            <sz val="9"/>
            <color indexed="81"/>
            <rFont val="Tahoma"/>
            <family val="2"/>
          </rPr>
          <t>Richard Lambert:</t>
        </r>
        <r>
          <rPr>
            <sz val="9"/>
            <color indexed="81"/>
            <rFont val="Tahoma"/>
            <family val="2"/>
          </rPr>
          <t xml:space="preserve">
p-p on 01/10/55</t>
        </r>
      </text>
    </comment>
    <comment ref="M480" authorId="0" shapeId="0" xr:uid="{6906839A-1B53-46B5-8482-122525752CA6}">
      <text>
        <r>
          <rPr>
            <b/>
            <sz val="9"/>
            <color indexed="81"/>
            <rFont val="Tahoma"/>
            <family val="2"/>
          </rPr>
          <t>rxl:</t>
        </r>
        <r>
          <rPr>
            <sz val="9"/>
            <color indexed="81"/>
            <rFont val="Tahoma"/>
            <family val="2"/>
          </rPr>
          <t xml:space="preserve">
Hazelgrove injured five minutes into the match - Worthing 10 men</t>
        </r>
      </text>
    </comment>
    <comment ref="S480" authorId="0" shapeId="0" xr:uid="{99071C95-23BB-4090-8331-1B8DEBAF2DFE}">
      <text>
        <r>
          <rPr>
            <b/>
            <sz val="9"/>
            <color indexed="81"/>
            <rFont val="Tahoma"/>
            <family val="2"/>
          </rPr>
          <t>rxl:</t>
        </r>
        <r>
          <rPr>
            <sz val="9"/>
            <color indexed="81"/>
            <rFont val="Tahoma"/>
            <family val="2"/>
          </rPr>
          <t xml:space="preserve">
Worthing 3-0 up with 12 minutes remaining - full report in Worthing papers but Essex &amp; Thurrock Gazette advises 2-2 which was clearly wrong and doesn't tally. Paul Damper Worthing Historian confirms the score of 3-2</t>
        </r>
      </text>
    </comment>
    <comment ref="U480" authorId="1" shapeId="0" xr:uid="{D989C5BC-3099-4028-A0E9-0850CDCE9B54}">
      <text>
        <r>
          <rPr>
            <b/>
            <sz val="9"/>
            <color indexed="81"/>
            <rFont val="Tahoma"/>
            <family val="2"/>
          </rPr>
          <t>Richard Lambert:</t>
        </r>
        <r>
          <rPr>
            <sz val="9"/>
            <color indexed="81"/>
            <rFont val="Tahoma"/>
            <family val="2"/>
          </rPr>
          <t xml:space="preserve">
Ron Sampson scored five goals in this match - Full report advises 3-9 although Essex &amp; Thurrock Gazette advises 4-9 which would tally for Maidstone and Bucks Examiner says 4-9 too. Paul Damper Worthing Historian confirms the score of 3-9</t>
        </r>
      </text>
    </comment>
    <comment ref="AQ480" authorId="0" shapeId="0" xr:uid="{3A6FF202-79B8-4ED2-B9F5-334F525704AB}">
      <text>
        <r>
          <rPr>
            <b/>
            <sz val="9"/>
            <color indexed="81"/>
            <rFont val="Tahoma"/>
            <family val="2"/>
          </rPr>
          <t>rxl:</t>
        </r>
        <r>
          <rPr>
            <sz val="9"/>
            <color indexed="81"/>
            <rFont val="Tahoma"/>
            <family val="2"/>
          </rPr>
          <t xml:space="preserve">
p-p on 11/02/56 - snow / frozen pitch</t>
        </r>
      </text>
    </comment>
    <comment ref="N481" authorId="1" shapeId="0" xr:uid="{841C332C-BF26-4036-8733-FD8343F353E3}">
      <text>
        <r>
          <rPr>
            <b/>
            <sz val="9"/>
            <color indexed="81"/>
            <rFont val="Tahoma"/>
            <family val="2"/>
          </rPr>
          <t>Richard Lambert:</t>
        </r>
        <r>
          <rPr>
            <sz val="9"/>
            <color indexed="81"/>
            <rFont val="Tahoma"/>
            <family val="2"/>
          </rPr>
          <t xml:space="preserve">
injury to Peter Ford - cut head early in the game - Yiewsley had ten men for most of the match</t>
        </r>
      </text>
    </comment>
    <comment ref="O481" authorId="0" shapeId="0" xr:uid="{65C65D0F-9A03-40C2-A956-84B696F2EBD9}">
      <text>
        <r>
          <rPr>
            <b/>
            <sz val="9"/>
            <color indexed="81"/>
            <rFont val="Tahoma"/>
            <family val="2"/>
          </rPr>
          <t>rxl:</t>
        </r>
        <r>
          <rPr>
            <sz val="9"/>
            <color indexed="81"/>
            <rFont val="Tahoma"/>
            <family val="2"/>
          </rPr>
          <t xml:space="preserve">
Programme and Worthing Herald advises 3-1 but Eastbourne Gazette advises 3-0 but with no report. Uxbridge &amp; West Drayton Gazette provides a full report confirming 3-0</t>
        </r>
      </text>
    </comment>
    <comment ref="AX485" authorId="1" shapeId="0" xr:uid="{41549672-F104-42E4-AA07-21040949A724}">
      <text>
        <r>
          <rPr>
            <b/>
            <sz val="9"/>
            <color indexed="81"/>
            <rFont val="Tahoma"/>
            <family val="2"/>
          </rPr>
          <t>Richard Lambert:</t>
        </r>
        <r>
          <rPr>
            <sz val="9"/>
            <color indexed="81"/>
            <rFont val="Tahoma"/>
            <family val="2"/>
          </rPr>
          <t xml:space="preserve">
scheduled for 19/01/57 but moved back two weeks and Chesham hosted Tilbury instead</t>
        </r>
      </text>
    </comment>
    <comment ref="AM486" authorId="1" shapeId="0" xr:uid="{DEA311F8-4F72-4F49-B1EB-0D7E1736EF55}">
      <text>
        <r>
          <rPr>
            <b/>
            <sz val="9"/>
            <color indexed="81"/>
            <rFont val="Tahoma"/>
            <family val="2"/>
          </rPr>
          <t>Richard Lambert:</t>
        </r>
        <r>
          <rPr>
            <sz val="9"/>
            <color indexed="81"/>
            <rFont val="Tahoma"/>
            <family val="2"/>
          </rPr>
          <t xml:space="preserve">
attendance 200</t>
        </r>
      </text>
    </comment>
    <comment ref="AO486" authorId="1" shapeId="0" xr:uid="{96715390-026C-4F40-904C-04DF5C2E82CF}">
      <text>
        <r>
          <rPr>
            <b/>
            <sz val="9"/>
            <color indexed="81"/>
            <rFont val="Tahoma"/>
            <family val="2"/>
          </rPr>
          <t>Richard Lambert:</t>
        </r>
        <r>
          <rPr>
            <sz val="9"/>
            <color indexed="81"/>
            <rFont val="Tahoma"/>
            <family val="2"/>
          </rPr>
          <t xml:space="preserve">
scheduled for 01/12/56 but moved back two weeks so Dorking hosted Wembley instead</t>
        </r>
      </text>
    </comment>
    <comment ref="AZ486" authorId="0" shapeId="0" xr:uid="{651234A7-9621-4B15-992B-6197B64055D5}">
      <text>
        <r>
          <rPr>
            <b/>
            <sz val="9"/>
            <color indexed="81"/>
            <rFont val="Tahoma"/>
            <family val="2"/>
          </rPr>
          <t>rxl:</t>
        </r>
        <r>
          <rPr>
            <sz val="9"/>
            <color indexed="81"/>
            <rFont val="Tahoma"/>
            <family val="2"/>
          </rPr>
          <t xml:space="preserve">
originally advised for 17/11/56 but moved back and Worthing hosted Wembley instead</t>
        </r>
      </text>
    </comment>
    <comment ref="R487" authorId="0" shapeId="0" xr:uid="{56FB36C0-871D-4DE2-88F7-C63334BC5A7B}">
      <text>
        <r>
          <rPr>
            <b/>
            <sz val="9"/>
            <color indexed="81"/>
            <rFont val="Tahoma"/>
            <family val="2"/>
          </rPr>
          <t>rxl:</t>
        </r>
        <r>
          <rPr>
            <sz val="9"/>
            <color indexed="81"/>
            <rFont val="Tahoma"/>
            <family val="2"/>
          </rPr>
          <t xml:space="preserve">
Reported as 3-0 originally but Eastbourne Gazette provides full report showing score of 3-1 and the Erith scorer as Dwight and this is correct. The table is amended one week later.</t>
        </r>
      </text>
    </comment>
    <comment ref="S487" authorId="1" shapeId="0" xr:uid="{98BAEE3E-63B1-4188-B46E-1B546A7AC067}">
      <text>
        <r>
          <rPr>
            <b/>
            <sz val="9"/>
            <color indexed="81"/>
            <rFont val="Tahoma"/>
            <family val="2"/>
          </rPr>
          <t>Richard Lambert:</t>
        </r>
        <r>
          <rPr>
            <sz val="9"/>
            <color indexed="81"/>
            <rFont val="Tahoma"/>
            <family val="2"/>
          </rPr>
          <t xml:space="preserve">
Dorking &amp; Leatherhead Advertiser says 0-3 but table tracking suggests 0-2. Check!</t>
        </r>
      </text>
    </comment>
    <comment ref="AX487" authorId="0" shapeId="0" xr:uid="{789C2E1C-973D-421F-9DD1-F6C088BFB8F8}">
      <text>
        <r>
          <rPr>
            <b/>
            <sz val="9"/>
            <color indexed="81"/>
            <rFont val="Tahoma"/>
            <family val="2"/>
          </rPr>
          <t>rxl:</t>
        </r>
        <r>
          <rPr>
            <sz val="9"/>
            <color indexed="81"/>
            <rFont val="Tahoma"/>
            <family val="2"/>
          </rPr>
          <t xml:space="preserve">
"a good crowd" Eastbourne Gazette</t>
        </r>
      </text>
    </comment>
    <comment ref="BA487" authorId="0" shapeId="0" xr:uid="{C131421E-4FB3-4537-B784-E07FBDB80E70}">
      <text>
        <r>
          <rPr>
            <b/>
            <sz val="9"/>
            <color indexed="81"/>
            <rFont val="Tahoma"/>
            <family val="2"/>
          </rPr>
          <t>rxl:</t>
        </r>
        <r>
          <rPr>
            <sz val="9"/>
            <color indexed="81"/>
            <rFont val="Tahoma"/>
            <family val="2"/>
          </rPr>
          <t xml:space="preserve">
scheduled for 19/01/57 but moved back and Eastbourne hosted Epsom instead</t>
        </r>
      </text>
    </comment>
    <comment ref="Q488" authorId="1" shapeId="0" xr:uid="{E4B5D909-A482-491D-88BA-67EA651CBC24}">
      <text>
        <r>
          <rPr>
            <b/>
            <sz val="9"/>
            <color indexed="81"/>
            <rFont val="Tahoma"/>
            <family val="2"/>
          </rPr>
          <t>Richard Lambert:</t>
        </r>
        <r>
          <rPr>
            <sz val="9"/>
            <color indexed="81"/>
            <rFont val="Tahoma"/>
            <family val="2"/>
          </rPr>
          <t xml:space="preserve">
Essex &amp; Thurrock Gazette wrongly advises score as 0-2</t>
        </r>
      </text>
    </comment>
    <comment ref="U488" authorId="0" shapeId="0" xr:uid="{5571092C-8E59-413C-A3B2-1A0532DA134C}">
      <text>
        <r>
          <rPr>
            <b/>
            <sz val="9"/>
            <color indexed="81"/>
            <rFont val="Tahoma"/>
            <family val="2"/>
          </rPr>
          <t>rxl:</t>
        </r>
        <r>
          <rPr>
            <sz val="9"/>
            <color indexed="81"/>
            <rFont val="Tahoma"/>
            <family val="2"/>
          </rPr>
          <t xml:space="preserve">
advised in a programme as 1-1 but Eastbourne Gazette says 1-3. South Eastern Gazette confirms 1-3 in a full report</t>
        </r>
      </text>
    </comment>
    <comment ref="AQ488" authorId="1" shapeId="0" xr:uid="{D24F7097-31B6-409E-B59F-68E3FD95694C}">
      <text>
        <r>
          <rPr>
            <b/>
            <sz val="9"/>
            <color indexed="81"/>
            <rFont val="Tahoma"/>
            <family val="2"/>
          </rPr>
          <t>Richard Lambert:</t>
        </r>
        <r>
          <rPr>
            <sz val="9"/>
            <color indexed="81"/>
            <rFont val="Tahoma"/>
            <family val="2"/>
          </rPr>
          <t xml:space="preserve">
fixture appeared wrongly in Harrow Observer for Good Friday 19/04/57 </t>
        </r>
      </text>
    </comment>
    <comment ref="Y489" authorId="0" shapeId="0" xr:uid="{CBB1A0E5-3E72-46B2-BAA7-C9DA698D84A9}">
      <text>
        <r>
          <rPr>
            <b/>
            <sz val="9"/>
            <color indexed="81"/>
            <rFont val="Tahoma"/>
            <family val="2"/>
          </rPr>
          <t>rxl:</t>
        </r>
        <r>
          <rPr>
            <sz val="9"/>
            <color indexed="81"/>
            <rFont val="Tahoma"/>
            <family val="2"/>
          </rPr>
          <t xml:space="preserve">
Wembley programme advises a 2-1 win not a 3-1 win but I am happy with my records as Epsom's record balances. Also Eastbourne Gazette confirms 1-3 score</t>
        </r>
      </text>
    </comment>
    <comment ref="AA489" authorId="0" shapeId="0" xr:uid="{FAF208E4-0230-487D-ABC9-0D8C73D45EB9}">
      <text>
        <r>
          <rPr>
            <b/>
            <sz val="9"/>
            <color indexed="81"/>
            <rFont val="Tahoma"/>
            <family val="2"/>
          </rPr>
          <t>rxl:</t>
        </r>
        <r>
          <rPr>
            <sz val="9"/>
            <color indexed="81"/>
            <rFont val="Tahoma"/>
            <family val="2"/>
          </rPr>
          <t xml:space="preserve">
Eastbourne Gazette wrongly says 0-1</t>
        </r>
      </text>
    </comment>
    <comment ref="AX489" authorId="0" shapeId="0" xr:uid="{2B5B4A2E-891E-4C74-BE97-4721159743DF}">
      <text>
        <r>
          <rPr>
            <b/>
            <sz val="9"/>
            <color indexed="81"/>
            <rFont val="Tahoma"/>
            <family val="2"/>
          </rPr>
          <t>rxl:</t>
        </r>
        <r>
          <rPr>
            <sz val="9"/>
            <color indexed="81"/>
            <rFont val="Tahoma"/>
            <family val="2"/>
          </rPr>
          <t xml:space="preserve">
scheduled for 19/01/57 but moved back and Eastbourne hosted Epsom instead</t>
        </r>
      </text>
    </comment>
    <comment ref="N490" authorId="1" shapeId="0" xr:uid="{1F7FA03D-0842-40D1-A81C-1BB80D7A2F28}">
      <text>
        <r>
          <rPr>
            <b/>
            <sz val="9"/>
            <color indexed="81"/>
            <rFont val="Tahoma"/>
            <family val="2"/>
          </rPr>
          <t>Richard Lambert:</t>
        </r>
        <r>
          <rPr>
            <sz val="9"/>
            <color indexed="81"/>
            <rFont val="Tahoma"/>
            <family val="2"/>
          </rPr>
          <t xml:space="preserve">
match restriced to 40 minutes each way due to bad light</t>
        </r>
      </text>
    </comment>
    <comment ref="Z491" authorId="1" shapeId="0" xr:uid="{3486E39D-EEE8-4CFC-AA7C-44ED5B65127A}">
      <text>
        <r>
          <rPr>
            <b/>
            <sz val="9"/>
            <color indexed="81"/>
            <rFont val="Tahoma"/>
            <family val="2"/>
          </rPr>
          <t>Richard Lambert:</t>
        </r>
        <r>
          <rPr>
            <sz val="9"/>
            <color indexed="81"/>
            <rFont val="Tahoma"/>
            <family val="2"/>
          </rPr>
          <t xml:space="preserve">
Dorking &amp; Leatherhead Advertiser says 3-1 but table tracking suggests 3-0.  - Paul Damper - Worthing Historian confirms the score was 3-0</t>
        </r>
      </text>
    </comment>
    <comment ref="AN491" authorId="1" shapeId="0" xr:uid="{6046272D-74DF-4E5F-B734-A3B814A8A925}">
      <text>
        <r>
          <rPr>
            <b/>
            <sz val="9"/>
            <color indexed="81"/>
            <rFont val="Tahoma"/>
            <family val="2"/>
          </rPr>
          <t>Richard Lambert:</t>
        </r>
        <r>
          <rPr>
            <sz val="9"/>
            <color indexed="81"/>
            <rFont val="Tahoma"/>
            <family val="2"/>
          </rPr>
          <t xml:space="preserve">
listed in Uxbridge &amp; West Drayton Gazette as Worthing not Dorking!</t>
        </r>
      </text>
    </comment>
    <comment ref="AV491" authorId="1" shapeId="0" xr:uid="{DB99EAA3-043B-4072-8262-AC55BC9F068F}">
      <text>
        <r>
          <rPr>
            <b/>
            <sz val="9"/>
            <color indexed="81"/>
            <rFont val="Tahoma"/>
            <family val="2"/>
          </rPr>
          <t>Richard Lambert:</t>
        </r>
        <r>
          <rPr>
            <sz val="9"/>
            <color indexed="81"/>
            <rFont val="Tahoma"/>
            <family val="2"/>
          </rPr>
          <t xml:space="preserve">
late k.o. 5.30pm after FA Cup Final</t>
        </r>
      </text>
    </comment>
    <comment ref="AW491" authorId="1" shapeId="0" xr:uid="{FE23B1AF-1864-4E74-937E-CD32FF7E5CB6}">
      <text>
        <r>
          <rPr>
            <b/>
            <sz val="9"/>
            <color indexed="81"/>
            <rFont val="Tahoma"/>
            <family val="2"/>
          </rPr>
          <t>Richard Lambert:</t>
        </r>
        <r>
          <rPr>
            <sz val="9"/>
            <color indexed="81"/>
            <rFont val="Tahoma"/>
            <family val="2"/>
          </rPr>
          <t xml:space="preserve">
I had an earlier record of 01/05/57 but Dorking &amp; Leatherhead Advertiser makes it clear this was played on Thursday which was 02/05/57</t>
        </r>
      </text>
    </comment>
    <comment ref="N492" authorId="1" shapeId="0" xr:uid="{FCC9F7F9-CCDA-49C6-BC8A-0641EFFA4D90}">
      <text>
        <r>
          <rPr>
            <b/>
            <sz val="9"/>
            <color indexed="81"/>
            <rFont val="Tahoma"/>
            <family val="2"/>
          </rPr>
          <t>Richard Lambert:</t>
        </r>
        <r>
          <rPr>
            <sz val="9"/>
            <color indexed="81"/>
            <rFont val="Tahoma"/>
            <family val="2"/>
          </rPr>
          <t xml:space="preserve">
headline in Maidenhead Advertiser said 5-5 but report makes it clear it was 8-5</t>
        </r>
      </text>
    </comment>
    <comment ref="Y492" authorId="1" shapeId="0" xr:uid="{11D0BFAF-6B0B-4B06-AA38-2DF561F76431}">
      <text>
        <r>
          <rPr>
            <b/>
            <sz val="9"/>
            <color indexed="81"/>
            <rFont val="Tahoma"/>
            <family val="2"/>
          </rPr>
          <t>Richard Lambert:</t>
        </r>
        <r>
          <rPr>
            <sz val="9"/>
            <color indexed="81"/>
            <rFont val="Tahoma"/>
            <family val="2"/>
          </rPr>
          <t xml:space="preserve">
report in Harrow Observer wrongly refers to Maidenhead as Maidstone!</t>
        </r>
      </text>
    </comment>
    <comment ref="BA492" authorId="1" shapeId="0" xr:uid="{BC6C9077-375F-4E0C-A1A6-4E4C73E232B5}">
      <text>
        <r>
          <rPr>
            <b/>
            <sz val="9"/>
            <color indexed="81"/>
            <rFont val="Tahoma"/>
            <family val="2"/>
          </rPr>
          <t>Richard Lambert:</t>
        </r>
        <r>
          <rPr>
            <sz val="9"/>
            <color indexed="81"/>
            <rFont val="Tahoma"/>
            <family val="2"/>
          </rPr>
          <t xml:space="preserve">
scheduled for 02/05/57 but then brought forward to 29/04/57</t>
        </r>
      </text>
    </comment>
    <comment ref="S493" authorId="0" shapeId="0" xr:uid="{8D1CCFDB-0841-4C9B-8A05-54F46A9EC278}">
      <text>
        <r>
          <rPr>
            <b/>
            <sz val="9"/>
            <color indexed="81"/>
            <rFont val="Tahoma"/>
            <family val="2"/>
          </rPr>
          <t>rxl:</t>
        </r>
        <r>
          <rPr>
            <sz val="9"/>
            <color indexed="81"/>
            <rFont val="Tahoma"/>
            <family val="2"/>
          </rPr>
          <t xml:space="preserve">
advised in a programme as 3-1 but Eastbourne Gazette says 0-5.  South Eastern Gazette confirms 0-5 in a full report.</t>
        </r>
      </text>
    </comment>
    <comment ref="X493" authorId="1" shapeId="0" xr:uid="{6725ADF5-DAA1-4ECE-A509-17D118C5D950}">
      <text>
        <r>
          <rPr>
            <b/>
            <sz val="9"/>
            <color indexed="81"/>
            <rFont val="Tahoma"/>
            <family val="2"/>
          </rPr>
          <t>Richard Lambert:</t>
        </r>
        <r>
          <rPr>
            <sz val="9"/>
            <color indexed="81"/>
            <rFont val="Tahoma"/>
            <family val="2"/>
          </rPr>
          <t xml:space="preserve">
original paper record said 2-0 which appears to tally but Uxbridge &amp; West Drayton Gazette provides a full report showing 2-1. However, in the report it makes no reference to any Uxbridge goal and I think 2-0 was in fact correct Essex &amp; Thurrock Gazette and Dorking &amp; Leatherhead Advertiser also advise 2-0 - Ruislip &amp; Northwood Gazette also provides a report adviseing a headline score of 2-1 but making no mention of an Uxbridge scorer and advising effectively that Uxbridge were lucky to only lose 2-0. I am certain this was the score.</t>
        </r>
      </text>
    </comment>
    <comment ref="R495" authorId="1" shapeId="0" xr:uid="{D4950D6C-26CD-4322-A1DF-F9AECD71B980}">
      <text>
        <r>
          <rPr>
            <b/>
            <sz val="9"/>
            <color indexed="81"/>
            <rFont val="Tahoma"/>
            <family val="2"/>
          </rPr>
          <t>Richard Lambert:</t>
        </r>
        <r>
          <rPr>
            <sz val="9"/>
            <color indexed="81"/>
            <rFont val="Tahoma"/>
            <family val="2"/>
          </rPr>
          <t xml:space="preserve">
I have 1-2 here tan cell but Dorking &amp; Leatherhead Advertiser advises 3-2 which tallies. Erith Observer confirms 3-2 in a full report advising the two Erith scorers</t>
        </r>
      </text>
    </comment>
    <comment ref="AA495" authorId="1" shapeId="0" xr:uid="{5028B131-1115-48A1-A990-ACF54F4B4B8F}">
      <text>
        <r>
          <rPr>
            <b/>
            <sz val="9"/>
            <color indexed="81"/>
            <rFont val="Tahoma"/>
            <family val="2"/>
          </rPr>
          <t>Richard Lambert:</t>
        </r>
        <r>
          <rPr>
            <sz val="9"/>
            <color indexed="81"/>
            <rFont val="Tahoma"/>
            <family val="2"/>
          </rPr>
          <t xml:space="preserve">
Tilbury scored first!</t>
        </r>
      </text>
    </comment>
    <comment ref="AS495" authorId="1" shapeId="0" xr:uid="{D68F4D52-44C8-4F6A-97BE-01A0F6055D99}">
      <text>
        <r>
          <rPr>
            <b/>
            <sz val="9"/>
            <color indexed="81"/>
            <rFont val="Tahoma"/>
            <family val="2"/>
          </rPr>
          <t>Richard Lambert:</t>
        </r>
        <r>
          <rPr>
            <sz val="9"/>
            <color indexed="81"/>
            <rFont val="Tahoma"/>
            <family val="2"/>
          </rPr>
          <t xml:space="preserve">
p-p on 23/02/57 and rearranged for the following Saturday 02/03/57 when it was definitely played.</t>
        </r>
      </text>
    </comment>
    <comment ref="U497" authorId="1" shapeId="0" xr:uid="{8AEC1E57-9273-427F-8FC8-5049D7810014}">
      <text>
        <r>
          <rPr>
            <b/>
            <sz val="9"/>
            <color indexed="81"/>
            <rFont val="Tahoma"/>
            <family val="2"/>
          </rPr>
          <t>Richard Lambert:</t>
        </r>
        <r>
          <rPr>
            <sz val="9"/>
            <color indexed="81"/>
            <rFont val="Tahoma"/>
            <family val="2"/>
          </rPr>
          <t xml:space="preserve">
I have a tan cell here saying 2-0 Dorking &amp; Leatherhead Advertiser advises 2-2. Check!</t>
        </r>
      </text>
    </comment>
    <comment ref="X497" authorId="0" shapeId="0" xr:uid="{549A26A0-140A-475D-B612-C28373802AD3}">
      <text>
        <r>
          <rPr>
            <b/>
            <sz val="9"/>
            <color indexed="81"/>
            <rFont val="Tahoma"/>
            <family val="2"/>
          </rPr>
          <t>rxl:</t>
        </r>
        <r>
          <rPr>
            <sz val="9"/>
            <color indexed="81"/>
            <rFont val="Tahoma"/>
            <family val="2"/>
          </rPr>
          <t xml:space="preserve">
Programme suggests this is 4-2 but Eastbourne Gazette says 2-0.However, table tracking also suggests 2-0. Uxbridge &amp; West Drayton Gazette provides report confirming 2-0 as does Harrow Observer</t>
        </r>
      </text>
    </comment>
    <comment ref="AM497" authorId="1" shapeId="0" xr:uid="{88A19C31-797C-44B9-9C98-42BD17D013DE}">
      <text>
        <r>
          <rPr>
            <b/>
            <sz val="9"/>
            <color indexed="81"/>
            <rFont val="Tahoma"/>
            <family val="2"/>
          </rPr>
          <t>Richard Lambert:</t>
        </r>
        <r>
          <rPr>
            <sz val="9"/>
            <color indexed="81"/>
            <rFont val="Tahoma"/>
            <family val="2"/>
          </rPr>
          <t xml:space="preserve">
p-p on 09/03/57 - Good Friday fixture</t>
        </r>
      </text>
    </comment>
    <comment ref="N498" authorId="0" shapeId="0" xr:uid="{B4A6993C-D03C-48FA-A910-0D98398AB734}">
      <text>
        <r>
          <rPr>
            <b/>
            <sz val="9"/>
            <color indexed="81"/>
            <rFont val="Tahoma"/>
            <family val="2"/>
          </rPr>
          <t>rxl:</t>
        </r>
        <r>
          <rPr>
            <sz val="9"/>
            <color indexed="81"/>
            <rFont val="Tahoma"/>
            <family val="2"/>
          </rPr>
          <t xml:space="preserve">
Dorking played with 9 men for the first 20 minutes and ten men throughout the rest of the match. They even kicked off with seven men!</t>
        </r>
      </text>
    </comment>
    <comment ref="AN498" authorId="1" shapeId="0" xr:uid="{D9C6B80E-1030-424D-9AD0-FF58CC95F93E}">
      <text>
        <r>
          <rPr>
            <b/>
            <sz val="9"/>
            <color indexed="81"/>
            <rFont val="Tahoma"/>
            <family val="2"/>
          </rPr>
          <t>Richard Lambert:</t>
        </r>
        <r>
          <rPr>
            <sz val="9"/>
            <color indexed="81"/>
            <rFont val="Tahoma"/>
            <family val="2"/>
          </rPr>
          <t xml:space="preserve">
scheduled for 17/11/56 but Erith &amp; Belvedere played Wembley a week earlier so fixtures were moved around and Erith hosted Dorking while Worthing hosted Wembley instead</t>
        </r>
      </text>
    </comment>
    <comment ref="AQ498" authorId="0" shapeId="0" xr:uid="{7FF5F2AA-A6AB-46FA-A8E5-4DB47F956D29}">
      <text>
        <r>
          <rPr>
            <b/>
            <sz val="9"/>
            <color indexed="81"/>
            <rFont val="Tahoma"/>
            <family val="2"/>
          </rPr>
          <t>rxl:</t>
        </r>
        <r>
          <rPr>
            <sz val="9"/>
            <color indexed="81"/>
            <rFont val="Tahoma"/>
            <family val="2"/>
          </rPr>
          <t xml:space="preserve">
Worthing Herald says match scheduled for  01/12/56 but it wasn't played and Worthing hosted Yiewsley instead</t>
        </r>
      </text>
    </comment>
    <comment ref="N499" authorId="0" shapeId="0" xr:uid="{D9DB892B-D904-41FF-A84D-D17F13270969}">
      <text>
        <r>
          <rPr>
            <b/>
            <sz val="9"/>
            <color indexed="81"/>
            <rFont val="Tahoma"/>
            <family val="2"/>
          </rPr>
          <t>rxl:</t>
        </r>
        <r>
          <rPr>
            <sz val="9"/>
            <color indexed="81"/>
            <rFont val="Tahoma"/>
            <family val="2"/>
          </rPr>
          <t xml:space="preserve">
programme says 4-0 but Eastbourne Gazette says 4-1. Table tracking also says 4-1, although later it appears to have been corrected to reflect the 4-0 score. Uxbridge &amp; West Drayton Gazette provides a full report confirming that Dorking equalised but Yiewsley scored three in the last eight minutes. Definitely 4-1.</t>
        </r>
      </text>
    </comment>
    <comment ref="T499" authorId="1" shapeId="0" xr:uid="{774452F5-BAFB-40FC-B578-212DF4D8632E}">
      <text>
        <r>
          <rPr>
            <b/>
            <sz val="9"/>
            <color indexed="81"/>
            <rFont val="Tahoma"/>
            <family val="2"/>
          </rPr>
          <t>Richard Lambert:</t>
        </r>
        <r>
          <rPr>
            <sz val="9"/>
            <color indexed="81"/>
            <rFont val="Tahoma"/>
            <family val="2"/>
          </rPr>
          <t xml:space="preserve">
Yiewsley 3-1 up at one point</t>
        </r>
      </text>
    </comment>
    <comment ref="AR499" authorId="1" shapeId="0" xr:uid="{CEE56CBC-F680-4365-9CEE-A1A1E2D4E6B2}">
      <text>
        <r>
          <rPr>
            <b/>
            <sz val="9"/>
            <color indexed="81"/>
            <rFont val="Tahoma"/>
            <family val="2"/>
          </rPr>
          <t>Richard Lambert:</t>
        </r>
        <r>
          <rPr>
            <sz val="9"/>
            <color indexed="81"/>
            <rFont val="Tahoma"/>
            <family val="2"/>
          </rPr>
          <t xml:space="preserve">
fixture broought forward from 02/02/57</t>
        </r>
      </text>
    </comment>
    <comment ref="G503" authorId="1" shapeId="0" xr:uid="{262D6C2D-0C71-4027-911E-D716749F448D}">
      <text>
        <r>
          <rPr>
            <b/>
            <sz val="9"/>
            <color indexed="81"/>
            <rFont val="Tahoma"/>
            <family val="2"/>
          </rPr>
          <t>Richard Lambert:</t>
        </r>
        <r>
          <rPr>
            <sz val="9"/>
            <color indexed="81"/>
            <rFont val="Tahoma"/>
            <family val="2"/>
          </rPr>
          <t xml:space="preserve">
see comment in red below - Official table advised 104 but was wrong and should be 105.</t>
        </r>
      </text>
    </comment>
    <comment ref="P503" authorId="0" shapeId="0" xr:uid="{9458F003-74EE-4D2A-B85B-7D969007BB25}">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confirms the issue as it has the previous week's results in it. The match on 19/04/58 is at Eastbourne.</t>
        </r>
      </text>
    </comment>
    <comment ref="W503" authorId="0" shapeId="0" xr:uid="{1AE7E3FD-850C-4A00-AE63-6855ED07A581}">
      <text>
        <r>
          <rPr>
            <b/>
            <sz val="9"/>
            <color indexed="81"/>
            <rFont val="Tahoma"/>
            <family val="2"/>
          </rPr>
          <t>rxl:</t>
        </r>
        <r>
          <rPr>
            <sz val="9"/>
            <color indexed="81"/>
            <rFont val="Tahoma"/>
            <family val="2"/>
          </rPr>
          <t xml:space="preserve">
I have two records saying 4-2 but Essex &amp; Thurrock Gazette says 4-1. Bucks Examiner provides a full report confirming 4-2</t>
        </r>
      </text>
    </comment>
    <comment ref="AP503" authorId="0" shapeId="0" xr:uid="{992ADB54-43E1-4DA8-B78B-19F53E99900A}">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and Bucks Examiner confirms the issue as it has the previous week's results in it. The match on 19/04/58 is at Eastbourne.</t>
        </r>
      </text>
    </comment>
    <comment ref="AX503" authorId="1" shapeId="0" xr:uid="{FE730A7B-21CE-4110-BFC8-B99AC2AC49A4}">
      <text>
        <r>
          <rPr>
            <b/>
            <sz val="9"/>
            <color indexed="81"/>
            <rFont val="Tahoma"/>
            <family val="2"/>
          </rPr>
          <t>Richard Lambert:</t>
        </r>
        <r>
          <rPr>
            <sz val="9"/>
            <color indexed="81"/>
            <rFont val="Tahoma"/>
            <family val="2"/>
          </rPr>
          <t xml:space="preserve">
originally scheduled for 04/01/58 but moved back and Uxbridge visited Edgware while Chesham United hosted Eastbourne instead</t>
        </r>
      </text>
    </comment>
    <comment ref="AY503" authorId="0" shapeId="0" xr:uid="{DCE39958-9F0F-41B5-820A-6B6BC91DCEBA}">
      <text>
        <r>
          <rPr>
            <b/>
            <sz val="9"/>
            <color indexed="81"/>
            <rFont val="Tahoma"/>
            <family val="2"/>
          </rPr>
          <t>rxl:</t>
        </r>
        <r>
          <rPr>
            <sz val="9"/>
            <color indexed="81"/>
            <rFont val="Tahoma"/>
            <family val="2"/>
          </rPr>
          <t xml:space="preserve">
Chesham record says game was played on 4/4/58 but Wembley records say 29/03/58. Wembley programme was referring to the First team match</t>
        </r>
      </text>
    </comment>
    <comment ref="M504" authorId="0" shapeId="0" xr:uid="{1A931718-27E3-4EE6-AB9A-80077952A87D}">
      <text>
        <r>
          <rPr>
            <b/>
            <sz val="9"/>
            <color indexed="81"/>
            <rFont val="Tahoma"/>
            <family val="2"/>
          </rPr>
          <t>rxl:</t>
        </r>
        <r>
          <rPr>
            <sz val="9"/>
            <color indexed="81"/>
            <rFont val="Tahoma"/>
            <family val="2"/>
          </rPr>
          <t xml:space="preserve">
I have no reason to doubt this result but Bucks Examiner makes clear reference to the six Dagenham goals yet doesn't menntion thee Chesham one at all!</t>
        </r>
      </text>
    </comment>
    <comment ref="S504" authorId="0" shapeId="0" xr:uid="{1B4F918F-3898-49B6-9B11-AFB606F2BECD}">
      <text>
        <r>
          <rPr>
            <b/>
            <sz val="9"/>
            <color indexed="81"/>
            <rFont val="Tahoma"/>
            <family val="2"/>
          </rPr>
          <t>rxl:</t>
        </r>
        <r>
          <rPr>
            <sz val="9"/>
            <color indexed="81"/>
            <rFont val="Tahoma"/>
            <family val="2"/>
          </rPr>
          <t xml:space="preserve">
programme says 3-0 as does Essex &amp; Thurrock Gazette but Eastbourne Gazette says 3-1. Erith Observer confirms 3-0 in a full report. Erith were only one nil down with twenty minutes remaining.</t>
        </r>
      </text>
    </comment>
    <comment ref="AP504" authorId="1" shapeId="0" xr:uid="{B51E6A1A-108F-452D-8BF2-574F276C3AA0}">
      <text>
        <r>
          <rPr>
            <b/>
            <sz val="9"/>
            <color indexed="81"/>
            <rFont val="Tahoma"/>
            <family val="2"/>
          </rPr>
          <t>Richard Lambert:</t>
        </r>
        <r>
          <rPr>
            <sz val="9"/>
            <color indexed="81"/>
            <rFont val="Tahoma"/>
            <family val="2"/>
          </rPr>
          <t xml:space="preserve">
p-p on 28/12/57</t>
        </r>
      </text>
    </comment>
    <comment ref="AM505" authorId="1" shapeId="0" xr:uid="{035D8F8C-AA9E-4EA0-A844-76351A131560}">
      <text>
        <r>
          <rPr>
            <b/>
            <sz val="9"/>
            <color indexed="81"/>
            <rFont val="Tahoma"/>
            <family val="2"/>
          </rPr>
          <t>Richard Lambert:</t>
        </r>
        <r>
          <rPr>
            <sz val="9"/>
            <color indexed="81"/>
            <rFont val="Tahoma"/>
            <family val="2"/>
          </rPr>
          <t xml:space="preserve">
attendance 400</t>
        </r>
      </text>
    </comment>
    <comment ref="GP505" authorId="0" shapeId="0" xr:uid="{08758A0B-FCFC-48DD-9C2F-A9D75BCC2EB6}">
      <text>
        <r>
          <rPr>
            <b/>
            <sz val="9"/>
            <color indexed="81"/>
            <rFont val="Tahoma"/>
            <family val="2"/>
          </rPr>
          <t>rxl:</t>
        </r>
        <r>
          <rPr>
            <sz val="9"/>
            <color indexed="81"/>
            <rFont val="Tahoma"/>
            <family val="2"/>
          </rPr>
          <t xml:space="preserve">
v Eastbourne?</t>
        </r>
      </text>
    </comment>
    <comment ref="M506" authorId="0" shapeId="0" xr:uid="{4AEFBD0F-8F3B-42F2-B110-E03D16CC414A}">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and Bucks Examiner which has a full report, confirms the issue. The match on 19/04/58 is at Eastbourne.</t>
        </r>
      </text>
    </comment>
    <comment ref="U506" authorId="0" shapeId="0" xr:uid="{DA0CB7B8-D7AB-421A-9F0C-14F2B8554589}">
      <text>
        <r>
          <rPr>
            <b/>
            <sz val="9"/>
            <color indexed="81"/>
            <rFont val="Tahoma"/>
            <family val="2"/>
          </rPr>
          <t>rxl:</t>
        </r>
        <r>
          <rPr>
            <sz val="9"/>
            <color indexed="81"/>
            <rFont val="Tahoma"/>
            <family val="2"/>
          </rPr>
          <t xml:space="preserve">
result wrongly advised originally as 1-4 to Horsham</t>
        </r>
      </text>
    </comment>
    <comment ref="W506" authorId="0" shapeId="0" xr:uid="{3F4E320D-07CC-43B4-878D-47550FDB9885}">
      <text>
        <r>
          <rPr>
            <b/>
            <sz val="9"/>
            <color indexed="81"/>
            <rFont val="Tahoma"/>
            <family val="2"/>
          </rPr>
          <t>rxl:</t>
        </r>
        <r>
          <rPr>
            <sz val="9"/>
            <color indexed="81"/>
            <rFont val="Tahoma"/>
            <family val="2"/>
          </rPr>
          <t xml:space="preserve">
listed in a programme as 3-1 but Slough archive says 1-1 and is more likely to be accurate. Table tracking also confirms this as does a full report in the Eastbourne Gazette.</t>
        </r>
      </text>
    </comment>
    <comment ref="AM506" authorId="0" shapeId="0" xr:uid="{7A557DA1-93F5-4771-B6E7-4D175D088527}">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confirms the issue as it has the previous week's results in it. The match on 19/04/58 is at Eastbourne with a 5pm k.o. after the first team match.</t>
        </r>
      </text>
    </comment>
    <comment ref="AQ506" authorId="0" shapeId="0" xr:uid="{0583DA4A-E268-4C24-AFD0-26D884218EE6}">
      <text>
        <r>
          <rPr>
            <b/>
            <sz val="9"/>
            <color indexed="81"/>
            <rFont val="Tahoma"/>
            <family val="2"/>
          </rPr>
          <t>rxl:</t>
        </r>
        <r>
          <rPr>
            <sz val="9"/>
            <color indexed="81"/>
            <rFont val="Tahoma"/>
            <family val="2"/>
          </rPr>
          <t xml:space="preserve">
k.o. 4.30pm after first team match</t>
        </r>
      </text>
    </comment>
    <comment ref="AS506" authorId="1" shapeId="0" xr:uid="{D97AD953-7D15-4D3B-B687-6DCAD1B0B899}">
      <text>
        <r>
          <rPr>
            <b/>
            <sz val="9"/>
            <color indexed="81"/>
            <rFont val="Tahoma"/>
            <family val="2"/>
          </rPr>
          <t>Richard Lambert:</t>
        </r>
        <r>
          <rPr>
            <sz val="9"/>
            <color indexed="81"/>
            <rFont val="Tahoma"/>
            <family val="2"/>
          </rPr>
          <t xml:space="preserve">
k.o. 4.30pm after first team Both firsts and Reserves went down on the same coach</t>
        </r>
      </text>
    </comment>
    <comment ref="AY506" authorId="0" shapeId="0" xr:uid="{FACFB4DB-5C16-49D4-B447-FA2CB50F87B0}">
      <text>
        <r>
          <rPr>
            <b/>
            <sz val="9"/>
            <color indexed="81"/>
            <rFont val="Tahoma"/>
            <family val="2"/>
          </rPr>
          <t>rxl:</t>
        </r>
        <r>
          <rPr>
            <sz val="9"/>
            <color indexed="81"/>
            <rFont val="Tahoma"/>
            <family val="2"/>
          </rPr>
          <t xml:space="preserve">
Wembley programme wrongly advises that they are at Chesham this day but that is wrong as that was the first team - see Chesham v Wembley comment a few cells above this - Harrow Observer also confirms this date</t>
        </r>
      </text>
    </comment>
    <comment ref="AO507" authorId="0" shapeId="0" xr:uid="{F217DD4C-ECCB-400B-B4E5-00A194E5012E}">
      <text>
        <r>
          <rPr>
            <b/>
            <sz val="9"/>
            <color indexed="81"/>
            <rFont val="Tahoma"/>
            <family val="2"/>
          </rPr>
          <t>rxl:</t>
        </r>
        <r>
          <rPr>
            <sz val="9"/>
            <color indexed="81"/>
            <rFont val="Tahoma"/>
            <family val="2"/>
          </rPr>
          <t xml:space="preserve">
fixture appears for 22/02/58 but was already played on 30/11/57</t>
        </r>
      </text>
    </comment>
    <comment ref="AQ508" authorId="1" shapeId="0" xr:uid="{C261F6FC-5B01-46AE-B33C-65C739F03845}">
      <text>
        <r>
          <rPr>
            <b/>
            <sz val="9"/>
            <color indexed="81"/>
            <rFont val="Tahoma"/>
            <family val="2"/>
          </rPr>
          <t>Richard Lambert:</t>
        </r>
        <r>
          <rPr>
            <sz val="9"/>
            <color indexed="81"/>
            <rFont val="Tahoma"/>
            <family val="2"/>
          </rPr>
          <t xml:space="preserve">
p-p on 02/11/57</t>
        </r>
      </text>
    </comment>
    <comment ref="Q509" authorId="0" shapeId="0" xr:uid="{82899C4E-F471-4F8A-8FAA-FC7EAAFD633A}">
      <text>
        <r>
          <rPr>
            <b/>
            <sz val="9"/>
            <color indexed="81"/>
            <rFont val="Tahoma"/>
            <family val="2"/>
          </rPr>
          <t>rxl:</t>
        </r>
        <r>
          <rPr>
            <sz val="9"/>
            <color indexed="81"/>
            <rFont val="Tahoma"/>
            <family val="2"/>
          </rPr>
          <t xml:space="preserve">
programme says 1-3 which tallies but Eastbourne Gazette, Dorking &amp; Leatherhead Advertiser and Essex &amp; Thurrock Gazette all say 1-4. Erith Observer confirms 1-3 in a full report. Erith went down to ten men just two minutes after the interval at which point the score was 1-0 to Edgware although Erith equalised with the ten men but then conceded an own goal within a minute and a third followed later on</t>
        </r>
      </text>
    </comment>
    <comment ref="M510" authorId="1" shapeId="0" xr:uid="{2CCE7531-BE97-41B0-8358-8EA1981D0662}">
      <text>
        <r>
          <rPr>
            <b/>
            <sz val="9"/>
            <color indexed="81"/>
            <rFont val="Tahoma"/>
            <family val="2"/>
          </rPr>
          <t>Richard Lambert:</t>
        </r>
        <r>
          <rPr>
            <sz val="9"/>
            <color indexed="81"/>
            <rFont val="Tahoma"/>
            <family val="2"/>
          </rPr>
          <t xml:space="preserve">
Chesham finished with nine men after injures on 10 and 80 minutes Tony Barnett broken leg after 7 minutes says Bucks Examiner</t>
        </r>
      </text>
    </comment>
    <comment ref="V510" authorId="0" shapeId="0" xr:uid="{AD8F437C-504C-4C80-908A-0DD927EB2ABA}">
      <text>
        <r>
          <rPr>
            <b/>
            <sz val="9"/>
            <color indexed="81"/>
            <rFont val="Tahoma"/>
            <family val="2"/>
          </rPr>
          <t>rxl:</t>
        </r>
        <r>
          <rPr>
            <sz val="9"/>
            <color indexed="81"/>
            <rFont val="Tahoma"/>
            <family val="2"/>
          </rPr>
          <t xml:space="preserve">
Maidenhead archive says 5-1 - Romford Times advises 5-2. Cannot find a report in the Maidenhead Archive Dorking &amp; Leatherhead Advertiser says 1-2. Check!</t>
        </r>
      </text>
    </comment>
    <comment ref="AP510" authorId="0" shapeId="0" xr:uid="{6525D446-C981-452C-92EF-B9546992570E}">
      <text>
        <r>
          <rPr>
            <b/>
            <sz val="9"/>
            <color indexed="81"/>
            <rFont val="Tahoma"/>
            <family val="2"/>
          </rPr>
          <t>rxl:</t>
        </r>
        <r>
          <rPr>
            <sz val="9"/>
            <color indexed="81"/>
            <rFont val="Tahoma"/>
            <family val="2"/>
          </rPr>
          <t xml:space="preserve">
scheduled for 28/09/57 but moved back due to an outbreak of influenza at Grays Athletic</t>
        </r>
      </text>
    </comment>
    <comment ref="AQ510" authorId="0" shapeId="0" xr:uid="{3FF4383F-A053-452A-918E-B21928181D01}">
      <text>
        <r>
          <rPr>
            <b/>
            <sz val="9"/>
            <color indexed="81"/>
            <rFont val="Tahoma"/>
            <family val="2"/>
          </rPr>
          <t>rxl:</t>
        </r>
        <r>
          <rPr>
            <sz val="9"/>
            <color indexed="81"/>
            <rFont val="Tahoma"/>
            <family val="2"/>
          </rPr>
          <t xml:space="preserve">
Grays programme says this was played on 14/09/57 as does Eastbourne Gazette but Edgware programme says midweek 11/09/57 and they have another game on 14th Sept. I will amend for now but check for confirmation. Uxbridge &amp; West Drayton Gazette shows fixture for 14/09/57 and it's quite possible the programme was wrong - Essex &amp; Thurrock Gazette confirms 14/09/57</t>
        </r>
      </text>
    </comment>
    <comment ref="AY510" authorId="1" shapeId="0" xr:uid="{FA99D26E-6695-4096-AA39-B81ACCD02C06}">
      <text>
        <r>
          <rPr>
            <b/>
            <sz val="9"/>
            <color indexed="81"/>
            <rFont val="Tahoma"/>
            <family val="2"/>
          </rPr>
          <t>Richard Lambert:</t>
        </r>
        <r>
          <rPr>
            <sz val="9"/>
            <color indexed="81"/>
            <rFont val="Tahoma"/>
            <family val="2"/>
          </rPr>
          <t xml:space="preserve">
Wembley programme says 27/08/57 but Grays programme says 24/08/57. match was definitely played on the opening day of the season, Saturday 24/08/57 - confirmed by Harrow Observer</t>
        </r>
      </text>
    </comment>
    <comment ref="GP510" authorId="0" shapeId="0" xr:uid="{5BFCDEE5-E7CE-4182-A40C-86EAA19CCA98}">
      <text>
        <r>
          <rPr>
            <b/>
            <sz val="9"/>
            <color indexed="81"/>
            <rFont val="Tahoma"/>
            <family val="2"/>
          </rPr>
          <t>rxl:</t>
        </r>
        <r>
          <rPr>
            <sz val="9"/>
            <color indexed="81"/>
            <rFont val="Tahoma"/>
            <family val="2"/>
          </rPr>
          <t xml:space="preserve">
v Horsham?</t>
        </r>
      </text>
    </comment>
    <comment ref="H512" authorId="1" shapeId="0" xr:uid="{9E19DD81-DEE1-4252-A10B-13395E0662A5}">
      <text>
        <r>
          <rPr>
            <b/>
            <sz val="9"/>
            <color indexed="81"/>
            <rFont val="Tahoma"/>
            <family val="2"/>
          </rPr>
          <t>Richard Lambert:</t>
        </r>
        <r>
          <rPr>
            <sz val="9"/>
            <color indexed="81"/>
            <rFont val="Tahoma"/>
            <family val="2"/>
          </rPr>
          <t xml:space="preserve">
see comment in red below - Official table advised 64 but was wrong and should be 65.</t>
        </r>
      </text>
    </comment>
    <comment ref="Y512" authorId="0" shapeId="0" xr:uid="{B95A789C-B10E-4B2A-9C80-EEAB6F7A3587}">
      <text>
        <r>
          <rPr>
            <b/>
            <sz val="9"/>
            <color indexed="81"/>
            <rFont val="Tahoma"/>
            <family val="2"/>
          </rPr>
          <t>rxl:</t>
        </r>
        <r>
          <rPr>
            <sz val="9"/>
            <color indexed="81"/>
            <rFont val="Tahoma"/>
            <family val="2"/>
          </rPr>
          <t xml:space="preserve">
Maidenhead archive says 3-2 and I have another confirmation of that to make the cell dark blue. However, Harrow Observer advises that Maidenhead did not score until five minutes from time although "well deserved the point two goals gave them" which indicates a 2-2 draw. That reporter was wrong though. Maidenhead Advertiser provides a full report confirming the 3-2 scoreline and Maidenhead came from two goals down to win in the 87th minute</t>
        </r>
      </text>
    </comment>
    <comment ref="Z512" authorId="2" shapeId="0" xr:uid="{19BD0BA1-4330-41D1-91F5-7121008F1323}">
      <text>
        <r>
          <rPr>
            <b/>
            <sz val="8"/>
            <color indexed="81"/>
            <rFont val="Tahoma"/>
            <family val="2"/>
          </rPr>
          <t>rxl:</t>
        </r>
        <r>
          <rPr>
            <sz val="8"/>
            <color indexed="81"/>
            <rFont val="Tahoma"/>
            <family val="2"/>
          </rPr>
          <t xml:space="preserve">
</t>
        </r>
        <r>
          <rPr>
            <sz val="9"/>
            <color indexed="81"/>
            <rFont val="Tahoma"/>
            <family val="2"/>
          </rPr>
          <t>assumed and amended score by Mark Smith the Maidenhead historian. Maidenhead Advertiser had a report showing 8-0 (HT 1-0) and no mention of any Worthing scorer -
Worthing Herald advises result as 8-0 also, but with no report. This is either light blue at 8-1 or 8-0 green cell  Table tracking suggests 8-1  - Paul Damper Worthing Historian confirms the score as 8-0. Check!</t>
        </r>
      </text>
    </comment>
    <comment ref="T513" authorId="1" shapeId="0" xr:uid="{D576F8E7-16DE-4A11-AFA8-941B444289B9}">
      <text>
        <r>
          <rPr>
            <b/>
            <sz val="9"/>
            <color indexed="81"/>
            <rFont val="Tahoma"/>
            <family val="2"/>
          </rPr>
          <t>Richard Lambert:</t>
        </r>
        <r>
          <rPr>
            <sz val="9"/>
            <color indexed="81"/>
            <rFont val="Tahoma"/>
            <family val="2"/>
          </rPr>
          <t xml:space="preserve">
I have a dark blue cell here showing 5-3 but this doesn't tally and Dorking &amp; Leatherhead Advertiser advises 5-2 which does. However, Slough Observer provides a full report showing 5-3. Looks like it was reported wrongly in some places and not corrected in the final table. Until now!</t>
        </r>
      </text>
    </comment>
    <comment ref="Z513" authorId="0" shapeId="0" xr:uid="{19E8373B-8FE0-485E-91F7-A1FF48FCA6C9}">
      <text>
        <r>
          <rPr>
            <b/>
            <sz val="9"/>
            <color indexed="81"/>
            <rFont val="Tahoma"/>
            <family val="2"/>
          </rPr>
          <t>rxl:</t>
        </r>
        <r>
          <rPr>
            <sz val="9"/>
            <color indexed="81"/>
            <rFont val="Tahoma"/>
            <family val="2"/>
          </rPr>
          <t xml:space="preserve">
Worthing injury to Brian Dumigan after 20 minutes - 10 men - broken arm</t>
        </r>
      </text>
    </comment>
    <comment ref="S514" authorId="0" shapeId="0" xr:uid="{9AFD9889-F369-4A01-BB5C-58B5DE3E5B01}">
      <text>
        <r>
          <rPr>
            <b/>
            <sz val="9"/>
            <color indexed="81"/>
            <rFont val="Tahoma"/>
            <family val="2"/>
          </rPr>
          <t>rxl:</t>
        </r>
        <r>
          <rPr>
            <sz val="9"/>
            <color indexed="81"/>
            <rFont val="Tahoma"/>
            <family val="2"/>
          </rPr>
          <t xml:space="preserve">
E&amp;B prog says 2-1 while Essex &amp; Thurrock Gazette says 3-3 and Uxbridge prog says 3-1 - Table tracking confirms result as 3-1 and Uxbridge &amp; West Drayton Gazette confirms 3-1 in a full report</t>
        </r>
      </text>
    </comment>
    <comment ref="Z514" authorId="0" shapeId="0" xr:uid="{3AFA4148-9690-4247-92CD-ABDD30275977}">
      <text>
        <r>
          <rPr>
            <b/>
            <sz val="9"/>
            <color indexed="81"/>
            <rFont val="Tahoma"/>
            <family val="2"/>
          </rPr>
          <t>rxl:</t>
        </r>
        <r>
          <rPr>
            <sz val="9"/>
            <color indexed="81"/>
            <rFont val="Tahoma"/>
            <family val="2"/>
          </rPr>
          <t xml:space="preserve">
Worthing led early in this match - were down to ten men after Uxbridge's fourth goal in the first half. HT 5-1</t>
        </r>
      </text>
    </comment>
    <comment ref="N515" authorId="0" shapeId="0" xr:uid="{172DE523-3961-4BC5-8C59-5B9D33ECD57E}">
      <text>
        <r>
          <rPr>
            <b/>
            <sz val="9"/>
            <color indexed="81"/>
            <rFont val="Tahoma"/>
            <family val="2"/>
          </rPr>
          <t>rxl:</t>
        </r>
        <r>
          <rPr>
            <sz val="9"/>
            <color indexed="81"/>
            <rFont val="Tahoma"/>
            <family val="2"/>
          </rPr>
          <t xml:space="preserve">
Read injured while scoring Wembley's goal to put them ahead early in the match and played little part afterwards</t>
        </r>
      </text>
    </comment>
    <comment ref="Q515" authorId="0" shapeId="0" xr:uid="{56105A89-F078-44BF-9039-3A64973291FB}">
      <text>
        <r>
          <rPr>
            <b/>
            <sz val="9"/>
            <color indexed="81"/>
            <rFont val="Tahoma"/>
            <family val="2"/>
          </rPr>
          <t>rxl:</t>
        </r>
        <r>
          <rPr>
            <sz val="9"/>
            <color indexed="81"/>
            <rFont val="Tahoma"/>
            <family val="2"/>
          </rPr>
          <t xml:space="preserve">
calculated score</t>
        </r>
      </text>
    </comment>
    <comment ref="W515" authorId="0" shapeId="0" xr:uid="{1F47CDCB-F8FE-46FF-916E-C9E32775ADF5}">
      <text>
        <r>
          <rPr>
            <b/>
            <sz val="9"/>
            <color indexed="81"/>
            <rFont val="Tahoma"/>
            <family val="2"/>
          </rPr>
          <t>rxl:</t>
        </r>
        <r>
          <rPr>
            <sz val="9"/>
            <color indexed="81"/>
            <rFont val="Tahoma"/>
            <family val="2"/>
          </rPr>
          <t xml:space="preserve">
Slough records say result was 3-2 to Slough but Wembley programme says it was 1-0 to Slough. Table tracking confirms the score of 2-3 to Slough - Harrow Observe confirms this result in a brief report. Wembley were behind early but Davies scored both their goals</t>
        </r>
      </text>
    </comment>
    <comment ref="AO515" authorId="0" shapeId="0" xr:uid="{8717BC9A-E205-46A9-AE56-F214494B5789}">
      <text>
        <r>
          <rPr>
            <b/>
            <sz val="9"/>
            <color indexed="81"/>
            <rFont val="Tahoma"/>
            <family val="2"/>
          </rPr>
          <t>rxl:</t>
        </r>
        <r>
          <rPr>
            <sz val="9"/>
            <color indexed="81"/>
            <rFont val="Tahoma"/>
            <family val="2"/>
          </rPr>
          <t xml:space="preserve">
Two home games against Dorking on 05/10/57 and 16/11/57 both resulted in 4-1 home wins according to Wembley programme, but it is wrong. The League match was played on 05/10/57 and the 16/11/57 match was actually a 3-0 Wembley win over Erith &amp; Belvedere. Table tracking and the Erith &amp; B programme confirms this. Ironically Wembley did beat Dorking 4-1 twice, but the match at Dorking was on 14/09/57</t>
        </r>
      </text>
    </comment>
    <comment ref="AQ515" authorId="0" shapeId="0" xr:uid="{FD3E7846-BE27-4474-A240-732927AA9BBD}">
      <text>
        <r>
          <rPr>
            <b/>
            <sz val="9"/>
            <color indexed="81"/>
            <rFont val="Tahoma"/>
            <family val="2"/>
          </rPr>
          <t>rxl:</t>
        </r>
        <r>
          <rPr>
            <sz val="9"/>
            <color indexed="81"/>
            <rFont val="Tahoma"/>
            <family val="2"/>
          </rPr>
          <t xml:space="preserve">
almost certainly played on 16/04/58 but just awaiting confirmation. Table tracking advises a draw, either 2-2 or 1-1 depending on whether table has corrected the wrong gd for Wembley. </t>
        </r>
      </text>
    </comment>
    <comment ref="AS515" authorId="1" shapeId="0" xr:uid="{E0D02E15-AE86-4E4A-AE14-B58853563B0F}">
      <text>
        <r>
          <rPr>
            <b/>
            <sz val="9"/>
            <color indexed="81"/>
            <rFont val="Tahoma"/>
            <family val="2"/>
          </rPr>
          <t>Richard Lambert:</t>
        </r>
        <r>
          <rPr>
            <sz val="9"/>
            <color indexed="81"/>
            <rFont val="Tahoma"/>
            <family val="2"/>
          </rPr>
          <t xml:space="preserve">
Wembley prog wrongly says they played Dorking that day but that was a replicated result from 05/10/57. Erith &amp; B prog and table tracking confirms a 3-0 Wembley win on 16/11/57</t>
        </r>
      </text>
    </comment>
    <comment ref="BA515" authorId="0" shapeId="0" xr:uid="{E96C2321-611E-455B-AFD3-05FCF8FB8A37}">
      <text>
        <r>
          <rPr>
            <b/>
            <sz val="9"/>
            <color indexed="81"/>
            <rFont val="Tahoma"/>
            <family val="2"/>
          </rPr>
          <t>rxl:</t>
        </r>
        <r>
          <rPr>
            <sz val="9"/>
            <color indexed="81"/>
            <rFont val="Tahoma"/>
            <family val="2"/>
          </rPr>
          <t xml:space="preserve">
p-p on 08/03/58</t>
        </r>
      </text>
    </comment>
    <comment ref="AM516" authorId="0" shapeId="0" xr:uid="{F718F257-2E54-4961-8F34-80577AB0CB7F}">
      <text>
        <r>
          <rPr>
            <b/>
            <sz val="9"/>
            <color indexed="81"/>
            <rFont val="Tahoma"/>
            <family val="2"/>
          </rPr>
          <t>rxl:</t>
        </r>
        <r>
          <rPr>
            <sz val="9"/>
            <color indexed="81"/>
            <rFont val="Tahoma"/>
            <family val="2"/>
          </rPr>
          <t xml:space="preserve">
wrongly listed as a home fixture in the Chesham United 1957/58 handbook - match brought forward</t>
        </r>
      </text>
    </comment>
    <comment ref="AO516" authorId="1" shapeId="0" xr:uid="{E173B117-F782-44D1-A964-546ED0BE0FD3}">
      <text>
        <r>
          <rPr>
            <b/>
            <sz val="9"/>
            <color indexed="81"/>
            <rFont val="Tahoma"/>
            <family val="2"/>
          </rPr>
          <t>Richard Lambert:</t>
        </r>
        <r>
          <rPr>
            <sz val="9"/>
            <color indexed="81"/>
            <rFont val="Tahoma"/>
            <family val="2"/>
          </rPr>
          <t xml:space="preserve">
scheduled for 14/09/57 but moved back</t>
        </r>
      </text>
    </comment>
    <comment ref="AO517" authorId="0" shapeId="0" xr:uid="{72727406-8FDC-4908-A7D4-4988AC9CF65A}">
      <text>
        <r>
          <rPr>
            <b/>
            <sz val="9"/>
            <color indexed="81"/>
            <rFont val="Tahoma"/>
            <family val="2"/>
          </rPr>
          <t>rxl:</t>
        </r>
        <r>
          <rPr>
            <sz val="9"/>
            <color indexed="81"/>
            <rFont val="Tahoma"/>
            <family val="2"/>
          </rPr>
          <t xml:space="preserve">
scheduled for 05/04/58 but moved back to 26/04/58</t>
        </r>
      </text>
    </comment>
    <comment ref="AS522" authorId="1" shapeId="0" xr:uid="{807BCF9F-599C-4041-AD3E-4E4EB78F0918}">
      <text>
        <r>
          <rPr>
            <b/>
            <sz val="9"/>
            <color indexed="81"/>
            <rFont val="Tahoma"/>
            <family val="2"/>
          </rPr>
          <t>Richard Lambert:</t>
        </r>
        <r>
          <rPr>
            <sz val="9"/>
            <color indexed="81"/>
            <rFont val="Tahoma"/>
            <family val="2"/>
          </rPr>
          <t xml:space="preserve">
p-p on 07/02/59</t>
        </r>
      </text>
    </comment>
    <comment ref="AV522" authorId="0" shapeId="0" xr:uid="{80FDF317-74DE-450C-B695-E0FCC8E13BD6}">
      <text>
        <r>
          <rPr>
            <b/>
            <sz val="9"/>
            <color indexed="81"/>
            <rFont val="Tahoma"/>
            <family val="2"/>
          </rPr>
          <t>rxl:</t>
        </r>
        <r>
          <rPr>
            <sz val="9"/>
            <color indexed="81"/>
            <rFont val="Tahoma"/>
            <family val="2"/>
          </rPr>
          <t xml:space="preserve">
p-p on 21/03/59</t>
        </r>
      </text>
    </comment>
    <comment ref="Q524" authorId="1" shapeId="0" xr:uid="{25CF56F1-74D3-4D62-984C-8AF21E28A87A}">
      <text>
        <r>
          <rPr>
            <b/>
            <sz val="9"/>
            <color indexed="81"/>
            <rFont val="Tahoma"/>
            <family val="2"/>
          </rPr>
          <t>Richard Lambert:</t>
        </r>
        <r>
          <rPr>
            <sz val="9"/>
            <color indexed="81"/>
            <rFont val="Tahoma"/>
            <family val="2"/>
          </rPr>
          <t xml:space="preserve">
match abandoned after 64 minutes on 25/04/59 for a waterlogged pitch with the score 5-1 to Dorking at the time - the match had followed the Memorial Shield Final - rearranged for 08/05/59</t>
        </r>
      </text>
    </comment>
    <comment ref="AQ524" authorId="1" shapeId="0" xr:uid="{D6BF7A9B-9B73-4987-8B5C-5EDF82623BED}">
      <text>
        <r>
          <rPr>
            <b/>
            <sz val="9"/>
            <color indexed="81"/>
            <rFont val="Tahoma"/>
            <family val="2"/>
          </rPr>
          <t>Richard Lambert:</t>
        </r>
        <r>
          <rPr>
            <sz val="9"/>
            <color indexed="81"/>
            <rFont val="Tahoma"/>
            <family val="2"/>
          </rPr>
          <t xml:space="preserve">
match abandoned after 64 minutes on 25/04/59 for a waterlogged pitch with the score 5-1 to Dorking at the time - the match had followed the Memorial Shield Final - rearranged for 08/05/59</t>
        </r>
      </text>
    </comment>
    <comment ref="AU524" authorId="1" shapeId="0" xr:uid="{84447C30-23B0-4353-93E0-7C3D63F61B19}">
      <text>
        <r>
          <rPr>
            <b/>
            <sz val="9"/>
            <color indexed="81"/>
            <rFont val="Tahoma"/>
            <family val="2"/>
          </rPr>
          <t>Richard Lambert:</t>
        </r>
        <r>
          <rPr>
            <sz val="9"/>
            <color indexed="81"/>
            <rFont val="Tahoma"/>
            <family val="2"/>
          </rPr>
          <t xml:space="preserve">
Saturday evening kick off "few supporters" - Dorking &amp; Leatherhead Advertiser</t>
        </r>
      </text>
    </comment>
    <comment ref="AX524" authorId="1" shapeId="0" xr:uid="{D26003F6-3D17-4F47-95A2-BC2D25C29515}">
      <text>
        <r>
          <rPr>
            <b/>
            <sz val="9"/>
            <color indexed="81"/>
            <rFont val="Tahoma"/>
            <family val="2"/>
          </rPr>
          <t>Richard Lambert:</t>
        </r>
        <r>
          <rPr>
            <sz val="9"/>
            <color indexed="81"/>
            <rFont val="Tahoma"/>
            <family val="2"/>
          </rPr>
          <t xml:space="preserve">
evening kick off after first team match</t>
        </r>
      </text>
    </comment>
    <comment ref="Z525" authorId="1" shapeId="0" xr:uid="{922D1562-3016-4402-B27A-10FAC5DEF7BB}">
      <text>
        <r>
          <rPr>
            <b/>
            <sz val="9"/>
            <color indexed="81"/>
            <rFont val="Tahoma"/>
            <family val="2"/>
          </rPr>
          <t>Richard Lambert:</t>
        </r>
        <r>
          <rPr>
            <sz val="9"/>
            <color indexed="81"/>
            <rFont val="Tahoma"/>
            <family val="2"/>
          </rPr>
          <t xml:space="preserve">
Eastbourne Fire Brigade had to pump several gallans of water off the pitch following a lot of heavy rain</t>
        </r>
      </text>
    </comment>
    <comment ref="AM525" authorId="0" shapeId="0" xr:uid="{A49E0D04-C62D-4CF9-88E7-CA71390498D5}">
      <text>
        <r>
          <rPr>
            <b/>
            <sz val="9"/>
            <color indexed="81"/>
            <rFont val="Tahoma"/>
            <family val="2"/>
          </rPr>
          <t>rxl:</t>
        </r>
        <r>
          <rPr>
            <sz val="9"/>
            <color indexed="81"/>
            <rFont val="Tahoma"/>
            <family val="2"/>
          </rPr>
          <t xml:space="preserve">
"the large crowd, on reserve team standards" - Eastbourne Gazette</t>
        </r>
      </text>
    </comment>
    <comment ref="Y526" authorId="0" shapeId="0" xr:uid="{9096C012-A2D4-4F26-ADAB-FA7AB242523B}">
      <text>
        <r>
          <rPr>
            <b/>
            <sz val="9"/>
            <color indexed="81"/>
            <rFont val="Tahoma"/>
            <family val="2"/>
          </rPr>
          <t>rxl:</t>
        </r>
        <r>
          <rPr>
            <sz val="9"/>
            <color indexed="81"/>
            <rFont val="Tahoma"/>
            <family val="2"/>
          </rPr>
          <t xml:space="preserve">
records say draw but gd indicated Edg 1-2 Wem - Thurrock Gazette also advises result was 2-2. Harrow Observer confirms 2-2 in a full report</t>
        </r>
      </text>
    </comment>
    <comment ref="AV526" authorId="1" shapeId="0" xr:uid="{79F6AF99-C382-4431-B254-57E473264454}">
      <text>
        <r>
          <rPr>
            <b/>
            <sz val="9"/>
            <color indexed="81"/>
            <rFont val="Tahoma"/>
            <family val="2"/>
          </rPr>
          <t>Richard Lambert:</t>
        </r>
        <r>
          <rPr>
            <sz val="9"/>
            <color indexed="81"/>
            <rFont val="Tahoma"/>
            <family val="2"/>
          </rPr>
          <t xml:space="preserve">
p-p on 10/01/59 - fixture then appears in Harrow Observer for Easter Monday 30/03/59 but had already been played on 31/01/59. </t>
        </r>
      </text>
    </comment>
    <comment ref="GM526" authorId="0" shapeId="0" xr:uid="{33F7C1C1-C26B-4EEE-833B-C1A8435F0F08}">
      <text>
        <r>
          <rPr>
            <b/>
            <sz val="9"/>
            <color indexed="81"/>
            <rFont val="Tahoma"/>
            <family val="2"/>
          </rPr>
          <t>rxl:</t>
        </r>
        <r>
          <rPr>
            <sz val="9"/>
            <color indexed="81"/>
            <rFont val="Tahoma"/>
            <family val="2"/>
          </rPr>
          <t xml:space="preserve">
records say draw but gd inndicated Edg 1-2 Wem</t>
        </r>
      </text>
    </comment>
    <comment ref="X527" authorId="1" shapeId="0" xr:uid="{94E86E8C-55DB-4D71-BC5F-4E18A561931C}">
      <text>
        <r>
          <rPr>
            <b/>
            <sz val="9"/>
            <color indexed="81"/>
            <rFont val="Tahoma"/>
            <family val="2"/>
          </rPr>
          <t>Richard Lambert:</t>
        </r>
        <r>
          <rPr>
            <sz val="9"/>
            <color indexed="81"/>
            <rFont val="Tahoma"/>
            <family val="2"/>
          </rPr>
          <t xml:space="preserve">
p-p on 07/02/59</t>
        </r>
      </text>
    </comment>
    <comment ref="AN527" authorId="1" shapeId="0" xr:uid="{58991D99-5B97-4890-9BA5-1C01389E7A70}">
      <text>
        <r>
          <rPr>
            <b/>
            <sz val="9"/>
            <color indexed="81"/>
            <rFont val="Tahoma"/>
            <family val="2"/>
          </rPr>
          <t>Richard Lambert:</t>
        </r>
        <r>
          <rPr>
            <sz val="9"/>
            <color indexed="81"/>
            <rFont val="Tahoma"/>
            <family val="2"/>
          </rPr>
          <t xml:space="preserve">
reserve match followed the first team match at 5.45pm</t>
        </r>
      </text>
    </comment>
    <comment ref="AX527" authorId="0" shapeId="0" xr:uid="{6F592589-91F3-432C-960D-D743CE80251A}">
      <text>
        <r>
          <rPr>
            <b/>
            <sz val="9"/>
            <color indexed="81"/>
            <rFont val="Tahoma"/>
            <family val="2"/>
          </rPr>
          <t>rxl:</t>
        </r>
        <r>
          <rPr>
            <sz val="9"/>
            <color indexed="81"/>
            <rFont val="Tahoma"/>
            <family val="2"/>
          </rPr>
          <t xml:space="preserve">
p-p on 17/01/59</t>
        </r>
      </text>
    </comment>
    <comment ref="AO528" authorId="0" shapeId="0" xr:uid="{07D6F9C0-A97F-4F48-9DE2-10768A45BF0C}">
      <text>
        <r>
          <rPr>
            <b/>
            <sz val="9"/>
            <color indexed="81"/>
            <rFont val="Tahoma"/>
            <family val="2"/>
          </rPr>
          <t>rxl:</t>
        </r>
        <r>
          <rPr>
            <sz val="9"/>
            <color indexed="81"/>
            <rFont val="Tahoma"/>
            <family val="2"/>
          </rPr>
          <t xml:space="preserve">
p-p on 17/01/59</t>
        </r>
      </text>
    </comment>
    <comment ref="AZ528" authorId="1" shapeId="0" xr:uid="{C9E97C6B-00D0-48AF-81EA-A586BAE414F2}">
      <text>
        <r>
          <rPr>
            <b/>
            <sz val="9"/>
            <color indexed="81"/>
            <rFont val="Tahoma"/>
            <family val="2"/>
          </rPr>
          <t>Richard Lambert:</t>
        </r>
        <r>
          <rPr>
            <sz val="9"/>
            <color indexed="81"/>
            <rFont val="Tahoma"/>
            <family val="2"/>
          </rPr>
          <t xml:space="preserve">
p-p on 10/01/59 </t>
        </r>
      </text>
    </comment>
    <comment ref="GO528" authorId="0" shapeId="0" xr:uid="{E20173E2-F24E-40C3-9C85-58A0A3495A9B}">
      <text>
        <r>
          <rPr>
            <b/>
            <sz val="9"/>
            <color indexed="81"/>
            <rFont val="Tahoma"/>
            <family val="2"/>
          </rPr>
          <t>rxl:</t>
        </r>
        <r>
          <rPr>
            <sz val="9"/>
            <color indexed="81"/>
            <rFont val="Tahoma"/>
            <family val="2"/>
          </rPr>
          <t xml:space="preserve">
gd s/b 41-52 not 40-52 - although check Leatherhead who had a draw turned into a win on the 21/03/59 table. This could be an error and their GD ties up, but it is possible the E&amp;B v Leatherhead match on 07/03/59 was reported wrongly and was actually a 2-1 win for Leatherhead instead of a 2-2 draw, in which case it is the Leatherhead GD that would be wrong. Check</t>
        </r>
      </text>
    </comment>
    <comment ref="Y529" authorId="0" shapeId="0" xr:uid="{A91893AE-B1CA-4CBE-8CB5-D7ADED9EB0EA}">
      <text>
        <r>
          <rPr>
            <b/>
            <sz val="9"/>
            <color indexed="81"/>
            <rFont val="Tahoma"/>
            <family val="2"/>
          </rPr>
          <t>rxl:</t>
        </r>
        <r>
          <rPr>
            <sz val="9"/>
            <color indexed="81"/>
            <rFont val="Tahoma"/>
            <family val="2"/>
          </rPr>
          <t xml:space="preserve">
Wembley prog says 2-2 but table tracking indicates the score is 2-3 to Wembley which tallies. Thurrock Gazette also advises 2-3 as does Dorking &amp; Leatherhead Advertiser. No report in Harrow Observer. I am happy with this score for now.</t>
        </r>
      </text>
    </comment>
    <comment ref="O530" authorId="1" shapeId="0" xr:uid="{9892AF5C-3049-4635-9CEE-CD994575C370}">
      <text>
        <r>
          <rPr>
            <b/>
            <sz val="9"/>
            <color indexed="81"/>
            <rFont val="Tahoma"/>
            <family val="2"/>
          </rPr>
          <t>Richard Lambert:</t>
        </r>
        <r>
          <rPr>
            <sz val="9"/>
            <color indexed="81"/>
            <rFont val="Tahoma"/>
            <family val="2"/>
          </rPr>
          <t xml:space="preserve">
Leatherhead archive says this was at Dorking but Epsom Advertiser confirms the match was at Fetcham Grove</t>
        </r>
      </text>
    </comment>
    <comment ref="S530" authorId="1" shapeId="0" xr:uid="{B16449A5-D24F-4605-B57F-1255E40407AB}">
      <text>
        <r>
          <rPr>
            <b/>
            <sz val="9"/>
            <color indexed="81"/>
            <rFont val="Tahoma"/>
            <family val="2"/>
          </rPr>
          <t>Richard Lambert:</t>
        </r>
        <r>
          <rPr>
            <sz val="9"/>
            <color indexed="81"/>
            <rFont val="Tahoma"/>
            <family val="2"/>
          </rPr>
          <t xml:space="preserve">
I have a light blue cell here saying 2-2 which tallies but I have seen a full report in the Dorking &amp; Leatherhead Advertiser confirming this was 2-1. The Dorking &amp; Leatherhead Advertiser also reported this as 2-2 and I think the table reflected the draw when Leatherhead should have had a win. This most definitely was a 2-1 win and a full report with line ups and scorers appears in the Dorking &amp; Leatherhead Advertiser. Bungay scored twice after Erith had led</t>
        </r>
      </text>
    </comment>
    <comment ref="AM530" authorId="0" shapeId="0" xr:uid="{F5EE9FAD-7BE8-4686-B26A-A9C5716A684B}">
      <text>
        <r>
          <rPr>
            <b/>
            <sz val="9"/>
            <color indexed="81"/>
            <rFont val="Tahoma"/>
            <family val="2"/>
          </rPr>
          <t>rxl:</t>
        </r>
        <r>
          <rPr>
            <sz val="9"/>
            <color indexed="81"/>
            <rFont val="Tahoma"/>
            <family val="2"/>
          </rPr>
          <t xml:space="preserve">
Chesham programme says 09/09/58 but this is wrong. It was played on the Saturday 06/09/58</t>
        </r>
      </text>
    </comment>
    <comment ref="AO530" authorId="1" shapeId="0" xr:uid="{DE512057-6AA7-46E2-B9A3-D38D655EF000}">
      <text>
        <r>
          <rPr>
            <b/>
            <sz val="9"/>
            <color indexed="81"/>
            <rFont val="Tahoma"/>
            <family val="2"/>
          </rPr>
          <t>Richard Lambert:</t>
        </r>
        <r>
          <rPr>
            <sz val="9"/>
            <color indexed="81"/>
            <rFont val="Tahoma"/>
            <family val="2"/>
          </rPr>
          <t xml:space="preserve">
Leatherhead archive says this was at Dorking but Epsom Advertiser confirms the match was at Fetcham Grove</t>
        </r>
      </text>
    </comment>
    <comment ref="AP530" authorId="1" shapeId="0" xr:uid="{2F713776-8626-49FF-BA92-B20CCDF65CD6}">
      <text>
        <r>
          <rPr>
            <b/>
            <sz val="9"/>
            <color indexed="81"/>
            <rFont val="Tahoma"/>
            <family val="2"/>
          </rPr>
          <t>Richard Lambert:</t>
        </r>
        <r>
          <rPr>
            <sz val="9"/>
            <color indexed="81"/>
            <rFont val="Tahoma"/>
            <family val="2"/>
          </rPr>
          <t xml:space="preserve">
my earlier records say 25/12/58 but Epsom Advertiser says it was on Boxing Day 26/12/58 and Eastbourne Gazette confirms this</t>
        </r>
      </text>
    </comment>
    <comment ref="AY530" authorId="1" shapeId="0" xr:uid="{FFB9237C-FCB8-4938-9AED-4E54EA906323}">
      <text>
        <r>
          <rPr>
            <b/>
            <sz val="9"/>
            <color indexed="81"/>
            <rFont val="Tahoma"/>
            <family val="2"/>
          </rPr>
          <t>Richard Lambert:</t>
        </r>
        <r>
          <rPr>
            <sz val="9"/>
            <color indexed="81"/>
            <rFont val="Tahoma"/>
            <family val="2"/>
          </rPr>
          <t xml:space="preserve">
p-p on 17/01/59</t>
        </r>
      </text>
    </comment>
    <comment ref="AW531" authorId="0" shapeId="0" xr:uid="{6C13DE7E-BF3A-4A05-A79E-432DACCB6142}">
      <text>
        <r>
          <rPr>
            <sz val="9"/>
            <color indexed="81"/>
            <rFont val="Tahoma"/>
            <family val="2"/>
          </rPr>
          <t>Mark Smith the Maidenhead historian says 27/3/59 but Alan Smith the Slough historian says 28/3/59. It was definitely Friday 27th March as Mark has provided a match report confirming this.</t>
        </r>
      </text>
    </comment>
    <comment ref="E533" authorId="1" shapeId="0" xr:uid="{412D8880-C1E3-45AB-B612-79DE76742209}">
      <text>
        <r>
          <rPr>
            <b/>
            <sz val="9"/>
            <color indexed="81"/>
            <rFont val="Tahoma"/>
            <family val="2"/>
          </rPr>
          <t>Richard Lambert:</t>
        </r>
        <r>
          <rPr>
            <sz val="9"/>
            <color indexed="81"/>
            <rFont val="Tahoma"/>
            <family val="2"/>
          </rPr>
          <t xml:space="preserve">
see comment in red below - Official table advised 4 but was wrong and should be 3.</t>
        </r>
      </text>
    </comment>
    <comment ref="F533" authorId="1" shapeId="0" xr:uid="{408055A9-FF5A-465F-A5D1-478C54A65611}">
      <text>
        <r>
          <rPr>
            <b/>
            <sz val="9"/>
            <color indexed="81"/>
            <rFont val="Tahoma"/>
            <family val="2"/>
          </rPr>
          <t>Richard Lambert:</t>
        </r>
        <r>
          <rPr>
            <sz val="9"/>
            <color indexed="81"/>
            <rFont val="Tahoma"/>
            <family val="2"/>
          </rPr>
          <t xml:space="preserve">
see comment in red below - Official table advised 14 but was wrong and should be 15.</t>
        </r>
      </text>
    </comment>
    <comment ref="G533" authorId="1" shapeId="0" xr:uid="{C95912CB-1835-4403-8C74-F43570EC4FBF}">
      <text>
        <r>
          <rPr>
            <b/>
            <sz val="9"/>
            <color indexed="81"/>
            <rFont val="Tahoma"/>
            <family val="2"/>
          </rPr>
          <t>Richard Lambert:</t>
        </r>
        <r>
          <rPr>
            <sz val="9"/>
            <color indexed="81"/>
            <rFont val="Tahoma"/>
            <family val="2"/>
          </rPr>
          <t xml:space="preserve">
see comment in red below - Official table advised 47 but was wrong and should be 46.</t>
        </r>
      </text>
    </comment>
    <comment ref="AQ533" authorId="1" shapeId="0" xr:uid="{D10C9801-5466-4AEE-B15F-4835F46A5BBB}">
      <text>
        <r>
          <rPr>
            <b/>
            <sz val="9"/>
            <color indexed="81"/>
            <rFont val="Tahoma"/>
            <family val="2"/>
          </rPr>
          <t>Richard Lambert:</t>
        </r>
        <r>
          <rPr>
            <sz val="9"/>
            <color indexed="81"/>
            <rFont val="Tahoma"/>
            <family val="2"/>
          </rPr>
          <t xml:space="preserve">
played on either 28/04/59 or 29/04/59</t>
        </r>
      </text>
    </comment>
    <comment ref="M534" authorId="1" shapeId="0" xr:uid="{AAD882C0-6262-469B-A785-E05ED3916FA7}">
      <text>
        <r>
          <rPr>
            <b/>
            <sz val="9"/>
            <color indexed="81"/>
            <rFont val="Tahoma"/>
            <family val="2"/>
          </rPr>
          <t>Richard Lambert:</t>
        </r>
        <r>
          <rPr>
            <sz val="9"/>
            <color indexed="81"/>
            <rFont val="Tahoma"/>
            <family val="2"/>
          </rPr>
          <t xml:space="preserve">
Chesham programme says 5-2 but Wembley programme says 3-2. Table tracking advises 5-2. Also Thurrock Gazette advises result as 5-2. Harrow Observer confirms 5-2 in a full report</t>
        </r>
      </text>
    </comment>
    <comment ref="Q534" authorId="1" shapeId="0" xr:uid="{3BB5DD73-4796-4233-829A-A5289D399320}">
      <text>
        <r>
          <rPr>
            <b/>
            <sz val="9"/>
            <color indexed="81"/>
            <rFont val="Tahoma"/>
            <family val="2"/>
          </rPr>
          <t>Richard Lambert:</t>
        </r>
        <r>
          <rPr>
            <sz val="9"/>
            <color indexed="81"/>
            <rFont val="Tahoma"/>
            <family val="2"/>
          </rPr>
          <t xml:space="preserve">
a match programme indicated this score was 4-1 but Harrow Observer confirms it was 4-0 in a full report. Edgware missed a penalty but did not score</t>
        </r>
      </text>
    </comment>
    <comment ref="X534" authorId="1" shapeId="0" xr:uid="{B9E78DA7-C307-4263-920C-665DCE95BDF4}">
      <text>
        <r>
          <rPr>
            <b/>
            <sz val="9"/>
            <color indexed="81"/>
            <rFont val="Tahoma"/>
            <family val="2"/>
          </rPr>
          <t>Richard Lambert:</t>
        </r>
        <r>
          <rPr>
            <sz val="9"/>
            <color indexed="81"/>
            <rFont val="Tahoma"/>
            <family val="2"/>
          </rPr>
          <t xml:space="preserve">
Lovegrove scored six goals for Wembley</t>
        </r>
      </text>
    </comment>
    <comment ref="AP534" authorId="1" shapeId="0" xr:uid="{4E09C593-BA1F-47F6-B934-57A7EEB7B23B}">
      <text>
        <r>
          <rPr>
            <b/>
            <sz val="9"/>
            <color indexed="81"/>
            <rFont val="Tahoma"/>
            <family val="2"/>
          </rPr>
          <t>Richard Lambert:</t>
        </r>
        <r>
          <rPr>
            <sz val="9"/>
            <color indexed="81"/>
            <rFont val="Tahoma"/>
            <family val="2"/>
          </rPr>
          <t xml:space="preserve">
p-p on 07/03/59 due to a confusion over fixtures. Wembley had a Cup tie</t>
        </r>
      </text>
    </comment>
    <comment ref="GM534" authorId="0" shapeId="0" xr:uid="{122C3EDB-E00E-4949-A0C9-504B1DD8D2A1}">
      <text>
        <r>
          <rPr>
            <b/>
            <sz val="9"/>
            <color indexed="81"/>
            <rFont val="Tahoma"/>
            <family val="2"/>
          </rPr>
          <t>rxl:</t>
        </r>
        <r>
          <rPr>
            <sz val="9"/>
            <color indexed="81"/>
            <rFont val="Tahoma"/>
            <family val="2"/>
          </rPr>
          <t xml:space="preserve">
records say draw but gd inndicated Edg 1-2 Wem</t>
        </r>
      </text>
    </comment>
    <comment ref="D535" authorId="1" shapeId="0" xr:uid="{9629722E-9329-4279-AE41-3BB69F029FB4}">
      <text>
        <r>
          <rPr>
            <b/>
            <sz val="9"/>
            <color indexed="81"/>
            <rFont val="Tahoma"/>
            <family val="2"/>
          </rPr>
          <t>Richard Lambert:</t>
        </r>
        <r>
          <rPr>
            <sz val="9"/>
            <color indexed="81"/>
            <rFont val="Tahoma"/>
            <family val="2"/>
          </rPr>
          <t xml:space="preserve">
see comment in red below - Official table advised 6 but was wrong and should be 7.</t>
        </r>
      </text>
    </comment>
    <comment ref="E535" authorId="1" shapeId="0" xr:uid="{AD2435C9-FE55-40A8-AE82-BA1D4E76D4F6}">
      <text>
        <r>
          <rPr>
            <b/>
            <sz val="9"/>
            <color indexed="81"/>
            <rFont val="Tahoma"/>
            <family val="2"/>
          </rPr>
          <t>Richard Lambert:</t>
        </r>
        <r>
          <rPr>
            <sz val="9"/>
            <color indexed="81"/>
            <rFont val="Tahoma"/>
            <family val="2"/>
          </rPr>
          <t xml:space="preserve">
see comment in red below - Official table advised 2 but was wrong and should be 1.</t>
        </r>
      </text>
    </comment>
    <comment ref="H535" authorId="1" shapeId="0" xr:uid="{87E66D96-3078-41D0-8D05-D29A5823E326}">
      <text>
        <r>
          <rPr>
            <b/>
            <sz val="9"/>
            <color indexed="81"/>
            <rFont val="Tahoma"/>
            <family val="2"/>
          </rPr>
          <t>Richard Lambert:</t>
        </r>
        <r>
          <rPr>
            <sz val="9"/>
            <color indexed="81"/>
            <rFont val="Tahoma"/>
            <family val="2"/>
          </rPr>
          <t xml:space="preserve">
see comment in red below - Official table advised 63 but was wrong and should be 62.</t>
        </r>
      </text>
    </comment>
    <comment ref="U535" authorId="0" shapeId="0" xr:uid="{5192319A-E812-4EE7-8C9D-FAE59CDD84EB}">
      <text>
        <r>
          <rPr>
            <b/>
            <sz val="9"/>
            <color indexed="81"/>
            <rFont val="Tahoma"/>
            <family val="2"/>
          </rPr>
          <t>rxl:</t>
        </r>
        <r>
          <rPr>
            <sz val="9"/>
            <color indexed="81"/>
            <rFont val="Tahoma"/>
            <family val="2"/>
          </rPr>
          <t xml:space="preserve">
two penalty saves by Kenn Shoulders (Worthing)</t>
        </r>
      </text>
    </comment>
    <comment ref="N540" authorId="0" shapeId="0" xr:uid="{9074FD6E-276E-47DB-BCDA-4358F18EA1AA}">
      <text>
        <r>
          <rPr>
            <b/>
            <sz val="9"/>
            <color indexed="81"/>
            <rFont val="Tahoma"/>
            <family val="2"/>
          </rPr>
          <t>rxl:</t>
        </r>
        <r>
          <rPr>
            <sz val="9"/>
            <color indexed="81"/>
            <rFont val="Tahoma"/>
            <family val="2"/>
          </rPr>
          <t xml:space="preserve">
Bucks Examiner says 2-2 in a full report which tallies - Romford Times makes reference to the score being 1-1 but I believe this was an error</t>
        </r>
      </text>
    </comment>
    <comment ref="O540" authorId="0" shapeId="0" xr:uid="{0BA75F5D-7F1A-4D43-8C84-964FB6FAD920}">
      <text>
        <r>
          <rPr>
            <b/>
            <sz val="9"/>
            <color indexed="81"/>
            <rFont val="Tahoma"/>
            <family val="2"/>
          </rPr>
          <t>rxl:</t>
        </r>
        <r>
          <rPr>
            <sz val="9"/>
            <color indexed="81"/>
            <rFont val="Tahoma"/>
            <family val="2"/>
          </rPr>
          <t xml:space="preserve">
Dorking had ten men throughout the match</t>
        </r>
      </text>
    </comment>
    <comment ref="AO540" authorId="0" shapeId="0" xr:uid="{2605108D-FD04-4464-82C7-5E37490A1550}">
      <text>
        <r>
          <rPr>
            <b/>
            <sz val="9"/>
            <color indexed="81"/>
            <rFont val="Tahoma"/>
            <family val="2"/>
          </rPr>
          <t>rxl:</t>
        </r>
        <r>
          <rPr>
            <sz val="9"/>
            <color indexed="81"/>
            <rFont val="Tahoma"/>
            <family val="2"/>
          </rPr>
          <t xml:space="preserve">
match followed first team match at 5pm</t>
        </r>
      </text>
    </comment>
    <comment ref="AQ540" authorId="0" shapeId="0" xr:uid="{1A5819A7-A121-4EF5-98A6-CFE3561D25DB}">
      <text>
        <r>
          <rPr>
            <b/>
            <sz val="9"/>
            <color indexed="81"/>
            <rFont val="Tahoma"/>
            <family val="2"/>
          </rPr>
          <t>rxl:</t>
        </r>
        <r>
          <rPr>
            <sz val="9"/>
            <color indexed="81"/>
            <rFont val="Tahoma"/>
            <family val="2"/>
          </rPr>
          <t xml:space="preserve">
evening k.o. on Bank Holiday Monday 31/08/59</t>
        </r>
      </text>
    </comment>
    <comment ref="X541" authorId="1" shapeId="0" xr:uid="{8438F787-FE62-4A43-AEAA-3A53DEB2230A}">
      <text>
        <r>
          <rPr>
            <b/>
            <sz val="9"/>
            <color indexed="81"/>
            <rFont val="Tahoma"/>
            <family val="2"/>
          </rPr>
          <t>Richard Lambert:</t>
        </r>
        <r>
          <rPr>
            <sz val="9"/>
            <color indexed="81"/>
            <rFont val="Tahoma"/>
            <family val="2"/>
          </rPr>
          <t xml:space="preserve">
I have a dark blue cell showing 2-0 but Dorking &amp; Leatherhead Advertiser advises 2-1. Slough Observer confirms 2-0 in a report.</t>
        </r>
      </text>
    </comment>
    <comment ref="Z541" authorId="0" shapeId="0" xr:uid="{521BFE9F-0B44-4220-836A-FEFEB1D6818A}">
      <text>
        <r>
          <rPr>
            <b/>
            <sz val="9"/>
            <color indexed="81"/>
            <rFont val="Tahoma"/>
            <family val="2"/>
          </rPr>
          <t>rxl:</t>
        </r>
        <r>
          <rPr>
            <sz val="9"/>
            <color indexed="81"/>
            <rFont val="Tahoma"/>
            <family val="2"/>
          </rPr>
          <t xml:space="preserve">
Wembley programme asvises result as 0-1 but Dagenham programme says 1-2. Table tracking also advises 1-2. Harrow Observer confirms the score of 1-2 in a full report</t>
        </r>
      </text>
    </comment>
    <comment ref="GP541" authorId="0" shapeId="0" xr:uid="{932B849A-CE55-4D68-BF17-4DE2F64D38EC}">
      <text>
        <r>
          <rPr>
            <b/>
            <sz val="9"/>
            <color indexed="81"/>
            <rFont val="Tahoma"/>
            <family val="2"/>
          </rPr>
          <t>rxl:</t>
        </r>
        <r>
          <rPr>
            <sz val="9"/>
            <color indexed="81"/>
            <rFont val="Tahoma"/>
            <family val="2"/>
          </rPr>
          <t xml:space="preserve">
appears as though a 2-1 win was added in error to this table - not listed in Dagenham programme for mid-March 1960</t>
        </r>
      </text>
    </comment>
    <comment ref="AP542" authorId="1" shapeId="0" xr:uid="{F0A9970B-C4D9-4C2C-A44B-7E4BED63F3DA}">
      <text>
        <r>
          <rPr>
            <b/>
            <sz val="9"/>
            <color indexed="81"/>
            <rFont val="Tahoma"/>
            <family val="2"/>
          </rPr>
          <t>Richard Lambert:</t>
        </r>
        <r>
          <rPr>
            <sz val="9"/>
            <color indexed="81"/>
            <rFont val="Tahoma"/>
            <family val="2"/>
          </rPr>
          <t xml:space="preserve">
attendance "about a hundred" - Surrey Advertiser</t>
        </r>
      </text>
    </comment>
    <comment ref="AQ542" authorId="1" shapeId="0" xr:uid="{E133F5A2-C375-46F8-8962-6B2D980AAA9E}">
      <text>
        <r>
          <rPr>
            <b/>
            <sz val="9"/>
            <color indexed="81"/>
            <rFont val="Tahoma"/>
            <family val="2"/>
          </rPr>
          <t>Richard Lambert:</t>
        </r>
        <r>
          <rPr>
            <sz val="9"/>
            <color indexed="81"/>
            <rFont val="Tahoma"/>
            <family val="2"/>
          </rPr>
          <t xml:space="preserve">
attendance 400</t>
        </r>
      </text>
    </comment>
    <comment ref="GK542" authorId="0" shapeId="0" xr:uid="{0222F2C4-1B39-4B55-89E6-D31CF7C1BF77}">
      <text>
        <r>
          <rPr>
            <b/>
            <sz val="9"/>
            <color indexed="81"/>
            <rFont val="Tahoma"/>
            <family val="2"/>
          </rPr>
          <t>rxl:</t>
        </r>
        <r>
          <rPr>
            <sz val="9"/>
            <color indexed="81"/>
            <rFont val="Tahoma"/>
            <family val="2"/>
          </rPr>
          <t xml:space="preserve">
query for one of the Dorking v Wembley matches - GD was 9-1 but I have 9-2. Which result is wrong?</t>
        </r>
      </text>
    </comment>
    <comment ref="S543" authorId="1" shapeId="0" xr:uid="{AA321200-1879-4920-B556-8DEB326EBDDA}">
      <text>
        <r>
          <rPr>
            <b/>
            <sz val="9"/>
            <color indexed="81"/>
            <rFont val="Tahoma"/>
            <family val="2"/>
          </rPr>
          <t>Richard Lambert:</t>
        </r>
        <r>
          <rPr>
            <sz val="9"/>
            <color indexed="81"/>
            <rFont val="Tahoma"/>
            <family val="2"/>
          </rPr>
          <t xml:space="preserve">
I have a dark blue cell here showing 0-3 which tallies for Erith and West Sussex County Times also advises 0-3 but Erith Observer advises 1-3. Check!</t>
        </r>
      </text>
    </comment>
    <comment ref="GO543" authorId="0" shapeId="0" xr:uid="{4A44607A-383B-417E-BA0C-9C7FD575ABC9}">
      <text>
        <r>
          <rPr>
            <b/>
            <sz val="9"/>
            <color indexed="81"/>
            <rFont val="Tahoma"/>
            <family val="2"/>
          </rPr>
          <t>rxl:</t>
        </r>
        <r>
          <rPr>
            <sz val="9"/>
            <color indexed="81"/>
            <rFont val="Tahoma"/>
            <family val="2"/>
          </rPr>
          <t xml:space="preserve">
gd wrongly advised as 48 when it should be 38 - this ignores the earlier faults in the GD</t>
        </r>
      </text>
    </comment>
    <comment ref="H545" authorId="1" shapeId="0" xr:uid="{90FB291A-2868-4CF9-8E9B-2A0F83DDF3C4}">
      <text>
        <r>
          <rPr>
            <b/>
            <sz val="9"/>
            <color indexed="81"/>
            <rFont val="Tahoma"/>
            <family val="2"/>
          </rPr>
          <t>Richard Lambert:</t>
        </r>
        <r>
          <rPr>
            <sz val="9"/>
            <color indexed="81"/>
            <rFont val="Tahoma"/>
            <family val="2"/>
          </rPr>
          <t xml:space="preserve">
official table says 51 but it looks like it is 52. Check!</t>
        </r>
      </text>
    </comment>
    <comment ref="AS545" authorId="1" shapeId="0" xr:uid="{A2B18F89-587E-4368-BDD8-E8C7AC867CDD}">
      <text>
        <r>
          <rPr>
            <b/>
            <sz val="9"/>
            <color indexed="81"/>
            <rFont val="Tahoma"/>
            <family val="2"/>
          </rPr>
          <t>Richard Lambert:</t>
        </r>
        <r>
          <rPr>
            <sz val="9"/>
            <color indexed="81"/>
            <rFont val="Tahoma"/>
            <family val="2"/>
          </rPr>
          <t xml:space="preserve">
originally scheduled for 03/10/59 but moved back for a Surrey Intermediate Cup tie</t>
        </r>
      </text>
    </comment>
    <comment ref="BA546" authorId="1" shapeId="0" xr:uid="{ACD6E270-F7FE-4560-B826-90532FFAAB1D}">
      <text>
        <r>
          <rPr>
            <b/>
            <sz val="9"/>
            <color indexed="81"/>
            <rFont val="Tahoma"/>
            <family val="2"/>
          </rPr>
          <t>Richard Lambert:</t>
        </r>
        <r>
          <rPr>
            <sz val="9"/>
            <color indexed="81"/>
            <rFont val="Tahoma"/>
            <family val="2"/>
          </rPr>
          <t xml:space="preserve">
k.o. 6.45 after FA Cup Final</t>
        </r>
      </text>
    </comment>
    <comment ref="BB546" authorId="1" shapeId="0" xr:uid="{9DD37E44-EA8C-45D9-9E24-149CBD00361C}">
      <text>
        <r>
          <rPr>
            <b/>
            <sz val="9"/>
            <color indexed="81"/>
            <rFont val="Tahoma"/>
            <family val="2"/>
          </rPr>
          <t>Richard Lambert:</t>
        </r>
        <r>
          <rPr>
            <sz val="9"/>
            <color indexed="81"/>
            <rFont val="Tahoma"/>
            <family val="2"/>
          </rPr>
          <t xml:space="preserve">
match followed first team game</t>
        </r>
      </text>
    </comment>
    <comment ref="AZ547" authorId="0" shapeId="0" xr:uid="{5832E0F9-2B89-4782-99D5-702DB1F38F67}">
      <text>
        <r>
          <rPr>
            <b/>
            <sz val="9"/>
            <color indexed="81"/>
            <rFont val="Tahoma"/>
            <family val="2"/>
          </rPr>
          <t>rxl:</t>
        </r>
        <r>
          <rPr>
            <sz val="9"/>
            <color indexed="81"/>
            <rFont val="Tahoma"/>
            <family val="2"/>
          </rPr>
          <t xml:space="preserve">
wrongly reported in Wembley programme as a home match on Friday evening 26/02/60. Harrow Observer confirms the date of Saturday 20/02/60.</t>
        </r>
      </text>
    </comment>
    <comment ref="AM548" authorId="1" shapeId="0" xr:uid="{4097F339-E304-4D96-B0B6-95405FB87F8D}">
      <text>
        <r>
          <rPr>
            <b/>
            <sz val="9"/>
            <color indexed="81"/>
            <rFont val="Tahoma"/>
            <family val="2"/>
          </rPr>
          <t>Richard Lambert:</t>
        </r>
        <r>
          <rPr>
            <sz val="9"/>
            <color indexed="81"/>
            <rFont val="Tahoma"/>
            <family val="2"/>
          </rPr>
          <t xml:space="preserve">
match followed first team game at 5pm</t>
        </r>
      </text>
    </comment>
    <comment ref="AV548" authorId="1" shapeId="0" xr:uid="{D42A15CC-2461-4F23-B65A-798FFB8877CA}">
      <text>
        <r>
          <rPr>
            <b/>
            <sz val="9"/>
            <color indexed="81"/>
            <rFont val="Tahoma"/>
            <family val="2"/>
          </rPr>
          <t>Richard Lambert:</t>
        </r>
        <r>
          <rPr>
            <sz val="9"/>
            <color indexed="81"/>
            <rFont val="Tahoma"/>
            <family val="2"/>
          </rPr>
          <t xml:space="preserve">
match played on pitch adjoining Fetcham Grove as first team were also playing</t>
        </r>
      </text>
    </comment>
    <comment ref="BA548" authorId="1" shapeId="0" xr:uid="{F697DE0B-BEE6-4D4E-8D35-83DE9D77C9FF}">
      <text>
        <r>
          <rPr>
            <b/>
            <sz val="9"/>
            <color indexed="81"/>
            <rFont val="Tahoma"/>
            <family val="2"/>
          </rPr>
          <t>Richard Lambert:</t>
        </r>
        <r>
          <rPr>
            <sz val="9"/>
            <color indexed="81"/>
            <rFont val="Tahoma"/>
            <family val="2"/>
          </rPr>
          <t xml:space="preserve">
wrongly notified as being scheduled for 10/10/59 but it wasn't and Leatherhead hosted Letchworth instead this day</t>
        </r>
      </text>
    </comment>
    <comment ref="X549" authorId="1" shapeId="0" xr:uid="{BB7A5A0F-282F-4503-9717-538EEE5D61AD}">
      <text>
        <r>
          <rPr>
            <b/>
            <sz val="9"/>
            <color indexed="81"/>
            <rFont val="Tahoma"/>
            <family val="2"/>
          </rPr>
          <t>Richard Lambert:</t>
        </r>
        <r>
          <rPr>
            <sz val="9"/>
            <color indexed="81"/>
            <rFont val="Tahoma"/>
            <family val="2"/>
          </rPr>
          <t xml:space="preserve">
Letahworth 4-0 up at HT</t>
        </r>
      </text>
    </comment>
    <comment ref="AZ549" authorId="0" shapeId="0" xr:uid="{1FCD8567-EACD-44BA-9862-91D322683B45}">
      <text>
        <r>
          <rPr>
            <b/>
            <sz val="9"/>
            <color indexed="81"/>
            <rFont val="Tahoma"/>
            <family val="2"/>
          </rPr>
          <t>rxl:</t>
        </r>
        <r>
          <rPr>
            <sz val="9"/>
            <color indexed="81"/>
            <rFont val="Tahoma"/>
            <family val="2"/>
          </rPr>
          <t xml:space="preserve">
I have 02/09/59 listed but Harrow Observer confirms the match was played at Wembley on the Thursday. It did advise the match would be played on the Wednesday in the issue released a week earlier but it may have been moved back as Wembley first team hosted Chesham on the Wednesday 02/09/59. My guess is that this was scheduled for Letchworth on that date but couldn't be played and was switched to Wembley a day later. Dorking &amp; Leatherhead Advertiser simplifies matters and advises the fixture at Letchworth on Thursday 03/09/59</t>
        </r>
      </text>
    </comment>
    <comment ref="GO549" authorId="0" shapeId="0" xr:uid="{A6454503-E11A-4BBD-A7A6-E258952B4AB5}">
      <text>
        <r>
          <rPr>
            <b/>
            <sz val="9"/>
            <color indexed="81"/>
            <rFont val="Tahoma"/>
            <family val="2"/>
          </rPr>
          <t>rxl:</t>
        </r>
        <r>
          <rPr>
            <sz val="9"/>
            <color indexed="81"/>
            <rFont val="Tahoma"/>
            <family val="2"/>
          </rPr>
          <t xml:space="preserve">
appears no connection to any amendment for 31/10/59 as this goes the wrong way!</t>
        </r>
      </text>
    </comment>
    <comment ref="Z550" authorId="0" shapeId="0" xr:uid="{128986EE-CAA1-48AC-91E5-7F7111C5F25F}">
      <text>
        <r>
          <rPr>
            <b/>
            <sz val="9"/>
            <color indexed="81"/>
            <rFont val="Tahoma"/>
            <family val="2"/>
          </rPr>
          <t>rxl:</t>
        </r>
        <r>
          <rPr>
            <sz val="9"/>
            <color indexed="81"/>
            <rFont val="Tahoma"/>
            <family val="2"/>
          </rPr>
          <t xml:space="preserve">
wrongly reported in the Wembley programme as 2-2. Table tracking advises 3-3 as does Maidenhead archive. Harrow Observer provides a brief report confirming 3-3.</t>
        </r>
      </text>
    </comment>
    <comment ref="AB550" authorId="1" shapeId="0" xr:uid="{A99C8A80-9385-4B84-A59B-949C4CAC7BDF}">
      <text>
        <r>
          <rPr>
            <b/>
            <sz val="9"/>
            <color indexed="81"/>
            <rFont val="Tahoma"/>
            <family val="2"/>
          </rPr>
          <t>Richard Lambert:</t>
        </r>
        <r>
          <rPr>
            <sz val="9"/>
            <color indexed="81"/>
            <rFont val="Tahoma"/>
            <family val="2"/>
          </rPr>
          <t xml:space="preserve">
two injuries in the opening ten minutes left Worthing with nine men</t>
        </r>
      </text>
    </comment>
    <comment ref="AR550" authorId="1" shapeId="0" xr:uid="{75AE09C8-7B5C-4EA4-B081-9A779342B2EA}">
      <text>
        <r>
          <rPr>
            <b/>
            <sz val="9"/>
            <color indexed="81"/>
            <rFont val="Tahoma"/>
            <family val="2"/>
          </rPr>
          <t>Richard Lambert:</t>
        </r>
        <r>
          <rPr>
            <sz val="9"/>
            <color indexed="81"/>
            <rFont val="Tahoma"/>
            <family val="2"/>
          </rPr>
          <t xml:space="preserve">
match played after first team fixture</t>
        </r>
      </text>
    </comment>
    <comment ref="H551" authorId="1" shapeId="0" xr:uid="{A158A12B-7AFC-437D-89B9-2463706A9930}">
      <text>
        <r>
          <rPr>
            <b/>
            <sz val="9"/>
            <color indexed="81"/>
            <rFont val="Tahoma"/>
            <family val="2"/>
          </rPr>
          <t>Richard Lambert:</t>
        </r>
        <r>
          <rPr>
            <sz val="9"/>
            <color indexed="81"/>
            <rFont val="Tahoma"/>
            <family val="2"/>
          </rPr>
          <t xml:space="preserve">
official table says 77 but it looks like it is 78. Check!</t>
        </r>
      </text>
    </comment>
    <comment ref="AB551" authorId="1" shapeId="0" xr:uid="{4EF1FC97-C8CD-4F9B-9D5B-6ED3A7F8E65C}">
      <text>
        <r>
          <rPr>
            <b/>
            <sz val="9"/>
            <color indexed="81"/>
            <rFont val="Tahoma"/>
            <family val="2"/>
          </rPr>
          <t>Richard Lambert:</t>
        </r>
        <r>
          <rPr>
            <sz val="9"/>
            <color indexed="81"/>
            <rFont val="Tahoma"/>
            <family val="2"/>
          </rPr>
          <t xml:space="preserve">
Worthing played throughout with just nine men</t>
        </r>
      </text>
    </comment>
    <comment ref="AY551" authorId="0" shapeId="0" xr:uid="{8E2B7210-DB4D-49C0-9EBB-40AF189EABF6}">
      <text>
        <r>
          <rPr>
            <b/>
            <sz val="9"/>
            <color indexed="81"/>
            <rFont val="Tahoma"/>
            <family val="2"/>
          </rPr>
          <t>rxl:</t>
        </r>
        <r>
          <rPr>
            <sz val="9"/>
            <color indexed="81"/>
            <rFont val="Tahoma"/>
            <family val="2"/>
          </rPr>
          <t xml:space="preserve">
Friday fixture</t>
        </r>
      </text>
    </comment>
    <comment ref="H552" authorId="1" shapeId="0" xr:uid="{C9B22776-9722-46BF-AF0A-95F6E91997A9}">
      <text>
        <r>
          <rPr>
            <b/>
            <sz val="9"/>
            <color indexed="81"/>
            <rFont val="Tahoma"/>
            <family val="2"/>
          </rPr>
          <t>Richard Lambert:</t>
        </r>
        <r>
          <rPr>
            <sz val="9"/>
            <color indexed="81"/>
            <rFont val="Tahoma"/>
            <family val="2"/>
          </rPr>
          <t xml:space="preserve">
official table says 60 but it looks like it is 63. Check!</t>
        </r>
      </text>
    </comment>
    <comment ref="AN552" authorId="0" shapeId="0" xr:uid="{5F70CEE5-DAB3-4A9F-ABD0-1DA208DB429F}">
      <text>
        <r>
          <rPr>
            <b/>
            <sz val="9"/>
            <color indexed="81"/>
            <rFont val="Tahoma"/>
            <family val="2"/>
          </rPr>
          <t>rxl:</t>
        </r>
        <r>
          <rPr>
            <sz val="9"/>
            <color indexed="81"/>
            <rFont val="Tahoma"/>
            <family val="2"/>
          </rPr>
          <t xml:space="preserve">
Earlier record suggests this was maybe at Dagenham but Eastbourne Gazette makes it look like it was at Uxbridge.</t>
        </r>
      </text>
    </comment>
    <comment ref="AP552" authorId="0" shapeId="0" xr:uid="{D2FC8166-B840-4366-93A4-7309F93F071F}">
      <text>
        <r>
          <rPr>
            <b/>
            <sz val="9"/>
            <color indexed="81"/>
            <rFont val="Tahoma"/>
            <family val="2"/>
          </rPr>
          <t>rxl:</t>
        </r>
        <r>
          <rPr>
            <sz val="9"/>
            <color indexed="81"/>
            <rFont val="Tahoma"/>
            <family val="2"/>
          </rPr>
          <t xml:space="preserve">
almost certainly played on 04/05/60 - just awaiting confirmation</t>
        </r>
      </text>
    </comment>
    <comment ref="M553" authorId="0" shapeId="0" xr:uid="{0A12F663-88E7-438B-8F88-86A88BDA86F5}">
      <text>
        <r>
          <rPr>
            <b/>
            <sz val="9"/>
            <color indexed="81"/>
            <rFont val="Tahoma"/>
            <family val="2"/>
          </rPr>
          <t>rxl:</t>
        </r>
        <r>
          <rPr>
            <sz val="9"/>
            <color indexed="81"/>
            <rFont val="Tahoma"/>
            <family val="2"/>
          </rPr>
          <t xml:space="preserve">
Wembley prog says 3-4 Chesham prog says 2-3 - which tallies with Table tracking - Harrow Observer confirms the score of 2-3 in a brief report and the Bucks Examiner provides a fuller report also confirming 2-3</t>
        </r>
      </text>
    </comment>
    <comment ref="T553" authorId="0" shapeId="0" xr:uid="{7FAAEFBC-60F2-484B-A6AE-F067C1C92A8E}">
      <text>
        <r>
          <rPr>
            <b/>
            <sz val="9"/>
            <color indexed="81"/>
            <rFont val="Tahoma"/>
            <family val="2"/>
          </rPr>
          <t>rxl:</t>
        </r>
        <r>
          <rPr>
            <sz val="9"/>
            <color indexed="81"/>
            <rFont val="Tahoma"/>
            <family val="2"/>
          </rPr>
          <t xml:space="preserve">
two records here saying 10- 0 and 10-1. Harrow Observer confirms 10-1 in a full report - C.Maskell scored seven goals and Horsham's was an own goal although they also had a penalty saved</t>
        </r>
      </text>
    </comment>
    <comment ref="AA553" authorId="0" shapeId="0" xr:uid="{F33C2AB9-8D38-45EF-BBD7-257EF1BAA656}">
      <text>
        <r>
          <rPr>
            <b/>
            <sz val="9"/>
            <color indexed="81"/>
            <rFont val="Tahoma"/>
            <family val="2"/>
          </rPr>
          <t>rxl:</t>
        </r>
        <r>
          <rPr>
            <sz val="9"/>
            <color indexed="81"/>
            <rFont val="Tahoma"/>
            <family val="2"/>
          </rPr>
          <t xml:space="preserve">
I have three papers saying 3-2 but Harrow Observer brief report says 3-1 and that the visitors reply was from a penalty which all tallies.</t>
        </r>
      </text>
    </comment>
    <comment ref="AB553" authorId="1" shapeId="0" xr:uid="{C75AD89B-571C-47DF-B1F6-B2CC1CB7D1C5}">
      <text>
        <r>
          <rPr>
            <b/>
            <sz val="9"/>
            <color indexed="81"/>
            <rFont val="Tahoma"/>
            <family val="2"/>
          </rPr>
          <t>Richard Lambert:</t>
        </r>
        <r>
          <rPr>
            <sz val="9"/>
            <color indexed="81"/>
            <rFont val="Tahoma"/>
            <family val="2"/>
          </rPr>
          <t xml:space="preserve">
I have a programme result showing 6-0 but Worthing Herald advises result as 0-6 but with no report. Worthing Gazette advises 6-0 in a full report</t>
        </r>
      </text>
    </comment>
    <comment ref="AM553" authorId="0" shapeId="0" xr:uid="{4566E89A-5472-4D9B-B644-18E52FF009FF}">
      <text>
        <r>
          <rPr>
            <b/>
            <sz val="9"/>
            <color indexed="81"/>
            <rFont val="Tahoma"/>
            <family val="2"/>
          </rPr>
          <t>rxl:</t>
        </r>
        <r>
          <rPr>
            <sz val="9"/>
            <color indexed="81"/>
            <rFont val="Tahoma"/>
            <family val="2"/>
          </rPr>
          <t xml:space="preserve">
Wembley programme says 27/8/59 but Chesham programme says 26/8/59. Harrow Observer makes no reference to the date in its report but the Bucks Examiner does confirm it was on the Wednesday 26/08/59</t>
        </r>
      </text>
    </comment>
    <comment ref="AP553" authorId="1" shapeId="0" xr:uid="{D71FF1CE-839F-4C3B-A0FD-AD22267F993A}">
      <text>
        <r>
          <rPr>
            <b/>
            <sz val="9"/>
            <color indexed="81"/>
            <rFont val="Tahoma"/>
            <family val="2"/>
          </rPr>
          <t>Richard Lambert:</t>
        </r>
        <r>
          <rPr>
            <sz val="9"/>
            <color indexed="81"/>
            <rFont val="Tahoma"/>
            <family val="2"/>
          </rPr>
          <t xml:space="preserve">
scheduled for 09/04/60 but moved back - rearranged for 07/05/60</t>
        </r>
      </text>
    </comment>
    <comment ref="GK553" authorId="0" shapeId="0" xr:uid="{D754F234-E8AB-4E95-8FE7-44FE9483B29E}">
      <text>
        <r>
          <rPr>
            <b/>
            <sz val="9"/>
            <color indexed="81"/>
            <rFont val="Tahoma"/>
            <family val="2"/>
          </rPr>
          <t>rxl:</t>
        </r>
        <r>
          <rPr>
            <sz val="9"/>
            <color indexed="81"/>
            <rFont val="Tahoma"/>
            <family val="2"/>
          </rPr>
          <t xml:space="preserve">
query for one of the Dorking v Wembley matches - GD was 9-1 but I have 9-2. Which result is wrong?</t>
        </r>
      </text>
    </comment>
    <comment ref="N554" authorId="0" shapeId="0" xr:uid="{85505A3B-B356-420F-A7EB-B8615658A4EE}">
      <text>
        <r>
          <rPr>
            <b/>
            <sz val="9"/>
            <color indexed="81"/>
            <rFont val="Tahoma"/>
            <family val="2"/>
          </rPr>
          <t>rxl:</t>
        </r>
        <r>
          <rPr>
            <sz val="9"/>
            <color indexed="81"/>
            <rFont val="Tahoma"/>
            <family val="2"/>
          </rPr>
          <t xml:space="preserve">
Dagenham finished with ten men due to Brian Harris fracturing his collar bone "early on" in the match</t>
        </r>
      </text>
    </comment>
    <comment ref="Y554" authorId="1" shapeId="0" xr:uid="{22E15710-4A60-458F-A7CA-953172D3935F}">
      <text>
        <r>
          <rPr>
            <b/>
            <sz val="9"/>
            <color indexed="81"/>
            <rFont val="Tahoma"/>
            <family val="2"/>
          </rPr>
          <t>Richard Lambert:</t>
        </r>
        <r>
          <rPr>
            <sz val="9"/>
            <color indexed="81"/>
            <rFont val="Tahoma"/>
            <family val="2"/>
          </rPr>
          <t xml:space="preserve">
calculated score</t>
        </r>
      </text>
    </comment>
    <comment ref="AB554" authorId="1" shapeId="0" xr:uid="{892130C4-1E4B-468B-8062-59686794F3F0}">
      <text>
        <r>
          <rPr>
            <b/>
            <sz val="9"/>
            <color indexed="81"/>
            <rFont val="Tahoma"/>
            <family val="2"/>
          </rPr>
          <t>Richard Lambert:</t>
        </r>
        <r>
          <rPr>
            <sz val="9"/>
            <color indexed="81"/>
            <rFont val="Tahoma"/>
            <family val="2"/>
          </rPr>
          <t xml:space="preserve">
match abandoned after 31 minutes on 07/11/59 for fog with the score 1-1 - Worthing started the match with nine men and a reserve because of difficulties reaching the ground in the fog</t>
        </r>
      </text>
    </comment>
    <comment ref="AN554" authorId="0" shapeId="0" xr:uid="{E818B35C-825B-43C6-9985-E9256F0DCC08}">
      <text>
        <r>
          <rPr>
            <b/>
            <sz val="9"/>
            <color indexed="81"/>
            <rFont val="Tahoma"/>
            <family val="2"/>
          </rPr>
          <t>rxl:</t>
        </r>
        <r>
          <rPr>
            <sz val="9"/>
            <color indexed="81"/>
            <rFont val="Tahoma"/>
            <family val="2"/>
          </rPr>
          <t xml:space="preserve">
My earlier record had this as 18/04/60 but Romford Times confirms it was 20/04/60</t>
        </r>
      </text>
    </comment>
    <comment ref="AY554" authorId="0" shapeId="0" xr:uid="{C4234502-3E70-49D3-92BA-94022B694413}">
      <text>
        <r>
          <rPr>
            <b/>
            <sz val="9"/>
            <color indexed="81"/>
            <rFont val="Tahoma"/>
            <family val="2"/>
          </rPr>
          <t>rxl:</t>
        </r>
        <r>
          <rPr>
            <sz val="9"/>
            <color indexed="81"/>
            <rFont val="Tahoma"/>
            <family val="2"/>
          </rPr>
          <t xml:space="preserve">
played after 23/04/60</t>
        </r>
      </text>
    </comment>
    <comment ref="BB554" authorId="1" shapeId="0" xr:uid="{76A404C0-5063-43C3-B8C8-1911B0E90BD2}">
      <text>
        <r>
          <rPr>
            <b/>
            <sz val="9"/>
            <color indexed="81"/>
            <rFont val="Tahoma"/>
            <family val="2"/>
          </rPr>
          <t>Richard Lambert:</t>
        </r>
        <r>
          <rPr>
            <sz val="9"/>
            <color indexed="81"/>
            <rFont val="Tahoma"/>
            <family val="2"/>
          </rPr>
          <t xml:space="preserve">
match abandoned after 31 minutes on 07/11/59 for fog with the score 1-1</t>
        </r>
      </text>
    </comment>
    <comment ref="H555" authorId="1" shapeId="0" xr:uid="{8F510108-E58F-44A5-826D-2D833C06B151}">
      <text>
        <r>
          <rPr>
            <b/>
            <sz val="9"/>
            <color indexed="81"/>
            <rFont val="Tahoma"/>
            <family val="2"/>
          </rPr>
          <t>Richard Lambert:</t>
        </r>
        <r>
          <rPr>
            <sz val="9"/>
            <color indexed="81"/>
            <rFont val="Tahoma"/>
            <family val="2"/>
          </rPr>
          <t xml:space="preserve">
official table says 93 but it looks like it is 92. Check!</t>
        </r>
      </text>
    </comment>
    <comment ref="U555" authorId="1" shapeId="0" xr:uid="{2A564ADC-60B4-4907-8023-F5BF76BE42E5}">
      <text>
        <r>
          <rPr>
            <b/>
            <sz val="9"/>
            <color indexed="81"/>
            <rFont val="Tahoma"/>
            <family val="2"/>
          </rPr>
          <t>Richard Lambert:</t>
        </r>
        <r>
          <rPr>
            <sz val="9"/>
            <color indexed="81"/>
            <rFont val="Tahoma"/>
            <family val="2"/>
          </rPr>
          <t xml:space="preserve">
Leatherhead were 2-0 up at HT and extended this to 3-0 before conceding five times in nine minutes!</t>
        </r>
      </text>
    </comment>
    <comment ref="AP555" authorId="1" shapeId="0" xr:uid="{D01A1879-E1C7-4386-BECA-3DC86CF81BC6}">
      <text>
        <r>
          <rPr>
            <b/>
            <sz val="9"/>
            <color indexed="81"/>
            <rFont val="Tahoma"/>
            <family val="2"/>
          </rPr>
          <t>Richard Lambert:</t>
        </r>
        <r>
          <rPr>
            <sz val="9"/>
            <color indexed="81"/>
            <rFont val="Tahoma"/>
            <family val="2"/>
          </rPr>
          <t xml:space="preserve">
I have a result date here of Thursday 03/09/59 - Paul Damper Worthing historian advises Tuesday 01/09/59 and refernces the Worthing programme from 05/09/59 which advises that the match was played on the Tuesday. I will amend.</t>
        </r>
      </text>
    </comment>
    <comment ref="AQ555" authorId="0" shapeId="0" xr:uid="{42FC27D4-E555-48DA-A41A-99070961EF13}">
      <text>
        <r>
          <rPr>
            <b/>
            <sz val="9"/>
            <color indexed="81"/>
            <rFont val="Tahoma"/>
            <family val="2"/>
          </rPr>
          <t>rxl:</t>
        </r>
        <r>
          <rPr>
            <sz val="9"/>
            <color indexed="81"/>
            <rFont val="Tahoma"/>
            <family val="2"/>
          </rPr>
          <t xml:space="preserve">
Played on 30/01/60 but just awaiting confirmation. Table tracking advises a 3-0 win for Worthing. Harrow Observer advises  of a match on 30/01/60 but bizarrely advises it is an Athenian League match at Lower Mead, Wealdstone! I think they just got a bit of the fixture wrong and it was played that day</t>
        </r>
      </text>
    </comment>
    <comment ref="AX555" authorId="1" shapeId="0" xr:uid="{1093CE3F-FE88-4F83-A1E4-0AFA46B602D0}">
      <text>
        <r>
          <rPr>
            <b/>
            <sz val="9"/>
            <color indexed="81"/>
            <rFont val="Tahoma"/>
            <family val="2"/>
          </rPr>
          <t>Richard Lambert:</t>
        </r>
        <r>
          <rPr>
            <sz val="9"/>
            <color indexed="81"/>
            <rFont val="Tahoma"/>
            <family val="2"/>
          </rPr>
          <t xml:space="preserve">
match followed the first team game</t>
        </r>
      </text>
    </comment>
    <comment ref="BA555" authorId="0" shapeId="0" xr:uid="{A0CB786F-696D-4ACF-A73D-CCCE7181BD91}">
      <text>
        <r>
          <rPr>
            <b/>
            <sz val="9"/>
            <color indexed="81"/>
            <rFont val="Tahoma"/>
            <family val="2"/>
          </rPr>
          <t>rxl:</t>
        </r>
        <r>
          <rPr>
            <sz val="9"/>
            <color indexed="81"/>
            <rFont val="Tahoma"/>
            <family val="2"/>
          </rPr>
          <t xml:space="preserve">
Worthing v Wokingham took place on 20/02/60 according to the Wokingham programme but this is  wrong and the match took place on 27/02/60</t>
        </r>
      </text>
    </comment>
    <comment ref="U560" authorId="1" shapeId="0" xr:uid="{F7F1AE49-FC59-4D0E-BF4B-19FB94A7400E}">
      <text>
        <r>
          <rPr>
            <b/>
            <sz val="9"/>
            <color indexed="81"/>
            <rFont val="Tahoma"/>
            <family val="2"/>
          </rPr>
          <t>Richard Lambert:</t>
        </r>
        <r>
          <rPr>
            <sz val="9"/>
            <color indexed="81"/>
            <rFont val="Tahoma"/>
            <family val="2"/>
          </rPr>
          <t xml:space="preserve">
Eastbourne Gazette and West Surrey County Times report this result as 3-1 but it doesn't tally and I have a report showing 3-0 so I will stay with that for now.</t>
        </r>
      </text>
    </comment>
    <comment ref="V560" authorId="0" shapeId="0" xr:uid="{7F7B989C-BCAA-4637-863E-36F41DB385E1}">
      <text>
        <r>
          <rPr>
            <b/>
            <sz val="9"/>
            <color indexed="81"/>
            <rFont val="Tahoma"/>
            <family val="2"/>
          </rPr>
          <t>rxl:</t>
        </r>
        <r>
          <rPr>
            <sz val="9"/>
            <color indexed="81"/>
            <rFont val="Tahoma"/>
            <family val="2"/>
          </rPr>
          <t xml:space="preserve">
Freddie Biggerstaff (Chesham) taken off after 5 minutes through injury - 10 men</t>
        </r>
      </text>
    </comment>
    <comment ref="AN560" authorId="0" shapeId="0" xr:uid="{AE294E23-5998-4D32-B49F-D7CDC8320EE7}">
      <text>
        <r>
          <rPr>
            <b/>
            <sz val="9"/>
            <color indexed="81"/>
            <rFont val="Tahoma"/>
            <family val="2"/>
          </rPr>
          <t>rxl:</t>
        </r>
        <r>
          <rPr>
            <sz val="9"/>
            <color indexed="81"/>
            <rFont val="Tahoma"/>
            <family val="2"/>
          </rPr>
          <t xml:space="preserve">
p-p on 28/01/61 - pitch unfit</t>
        </r>
      </text>
    </comment>
    <comment ref="AO560" authorId="0" shapeId="0" xr:uid="{DC844F35-B7C4-4D2D-A0A0-5DF2A90F1AA8}">
      <text>
        <r>
          <rPr>
            <b/>
            <sz val="9"/>
            <color indexed="81"/>
            <rFont val="Tahoma"/>
            <family val="2"/>
          </rPr>
          <t>rxl:</t>
        </r>
        <r>
          <rPr>
            <sz val="9"/>
            <color indexed="81"/>
            <rFont val="Tahoma"/>
            <family val="2"/>
          </rPr>
          <t xml:space="preserve">
Good Friday morning fixture</t>
        </r>
      </text>
    </comment>
    <comment ref="AP560" authorId="0" shapeId="0" xr:uid="{63B8E781-129D-4416-9B4F-CAD0C2E9B21D}">
      <text>
        <r>
          <rPr>
            <b/>
            <sz val="9"/>
            <color indexed="81"/>
            <rFont val="Tahoma"/>
            <family val="2"/>
          </rPr>
          <t>rxl:</t>
        </r>
        <r>
          <rPr>
            <sz val="9"/>
            <color indexed="81"/>
            <rFont val="Tahoma"/>
            <family val="2"/>
          </rPr>
          <t xml:space="preserve">
k.o. 4.45pm after first team match</t>
        </r>
      </text>
    </comment>
    <comment ref="AX560" authorId="1" shapeId="0" xr:uid="{05D2A257-3F09-408B-980D-F547DA0EE47B}">
      <text>
        <r>
          <rPr>
            <b/>
            <sz val="9"/>
            <color indexed="81"/>
            <rFont val="Tahoma"/>
            <family val="2"/>
          </rPr>
          <t>Richard Lambert:</t>
        </r>
        <r>
          <rPr>
            <sz val="9"/>
            <color indexed="81"/>
            <rFont val="Tahoma"/>
            <family val="2"/>
          </rPr>
          <t xml:space="preserve">
match listed here as being played on 12/04/61 but Slough Observer and Windsor Express confirm the match was played on the Tuesday evening 11/04/61</t>
        </r>
      </text>
    </comment>
    <comment ref="P561" authorId="0" shapeId="0" xr:uid="{F32CC237-8CC5-4568-A379-0A15EB46F46D}">
      <text>
        <r>
          <rPr>
            <b/>
            <sz val="9"/>
            <color indexed="81"/>
            <rFont val="Tahoma"/>
            <family val="2"/>
          </rPr>
          <t>rxl:</t>
        </r>
        <r>
          <rPr>
            <sz val="9"/>
            <color indexed="81"/>
            <rFont val="Tahoma"/>
            <family val="2"/>
          </rPr>
          <t xml:space="preserve">
reference in Romford Times to 2-1 in the results section. However, it elaborates elsewhere in the paper that the score was 3-2 with only 9 fit men, although it does only mention two scorers. Eastbourne Gazette also advises 2-1 which tallies but there is no report. Eastbourne Herald confirms 2-1 in a full report "narrowly defeated".</t>
        </r>
      </text>
    </comment>
    <comment ref="Z561" authorId="0" shapeId="0" xr:uid="{544B435E-CD1D-4F91-BC6A-389A20085967}">
      <text>
        <r>
          <rPr>
            <b/>
            <sz val="9"/>
            <color indexed="81"/>
            <rFont val="Tahoma"/>
            <family val="2"/>
          </rPr>
          <t>rxl:</t>
        </r>
        <r>
          <rPr>
            <sz val="9"/>
            <color indexed="81"/>
            <rFont val="Tahoma"/>
            <family val="2"/>
          </rPr>
          <t xml:space="preserve">
Wickham saved two penalties for Wembley</t>
        </r>
      </text>
    </comment>
    <comment ref="AM561" authorId="0" shapeId="0" xr:uid="{29E215A1-C5CB-4F6F-8141-6C782944162F}">
      <text>
        <r>
          <rPr>
            <b/>
            <sz val="9"/>
            <color indexed="81"/>
            <rFont val="Tahoma"/>
            <family val="2"/>
          </rPr>
          <t>rxl:</t>
        </r>
        <r>
          <rPr>
            <sz val="9"/>
            <color indexed="81"/>
            <rFont val="Tahoma"/>
            <family val="2"/>
          </rPr>
          <t xml:space="preserve">
scheduled for 03/05/61 but moved back to 06/05/61</t>
        </r>
      </text>
    </comment>
    <comment ref="AP561" authorId="1" shapeId="0" xr:uid="{C3448025-693A-41CA-A662-8E5321C62861}">
      <text>
        <r>
          <rPr>
            <b/>
            <sz val="9"/>
            <color indexed="81"/>
            <rFont val="Tahoma"/>
            <family val="2"/>
          </rPr>
          <t>Richard Lambert:</t>
        </r>
        <r>
          <rPr>
            <sz val="9"/>
            <color indexed="81"/>
            <rFont val="Tahoma"/>
            <family val="2"/>
          </rPr>
          <t xml:space="preserve">
"a sizeable home crowd" - Eastbourne Herald</t>
        </r>
      </text>
    </comment>
    <comment ref="AQ561" authorId="0" shapeId="0" xr:uid="{40B8DDC1-84B1-4112-A228-115B2AEE4DFB}">
      <text>
        <r>
          <rPr>
            <b/>
            <sz val="9"/>
            <color indexed="81"/>
            <rFont val="Tahoma"/>
            <family val="2"/>
          </rPr>
          <t>rxl:</t>
        </r>
        <r>
          <rPr>
            <sz val="9"/>
            <color indexed="81"/>
            <rFont val="Tahoma"/>
            <family val="2"/>
          </rPr>
          <t xml:space="preserve">
p-p on 04/10/60 and 11/10/60</t>
        </r>
      </text>
    </comment>
    <comment ref="BB561" authorId="0" shapeId="0" xr:uid="{DADE3AF3-1377-4B22-AEAD-C8C22D982490}">
      <text>
        <r>
          <rPr>
            <b/>
            <sz val="9"/>
            <color indexed="81"/>
            <rFont val="Tahoma"/>
            <family val="2"/>
          </rPr>
          <t>rxl:</t>
        </r>
        <r>
          <rPr>
            <sz val="9"/>
            <color indexed="81"/>
            <rFont val="Tahoma"/>
            <family val="2"/>
          </rPr>
          <t xml:space="preserve">
I have a note saying that the match was scheduled for 29/04/61 but then brought forward three days to 26/04/61. However, Paul Dampper Worthing Historian advises that his notes show Saturday 29th April and quite possibly followed the first team match there the same day. This seems more likely and would haev saved the Reserves an expensive trip. Eastbourne Gazette confirms the date of 29/04/61</t>
        </r>
      </text>
    </comment>
    <comment ref="M562" authorId="0" shapeId="0" xr:uid="{F2057D71-5BBB-47F0-83E2-DEA6B58FD030}">
      <text>
        <r>
          <rPr>
            <b/>
            <sz val="9"/>
            <color indexed="81"/>
            <rFont val="Tahoma"/>
            <family val="2"/>
          </rPr>
          <t>rxl:</t>
        </r>
        <r>
          <rPr>
            <sz val="9"/>
            <color indexed="81"/>
            <rFont val="Tahoma"/>
            <family val="2"/>
          </rPr>
          <t xml:space="preserve">
Jimmy Seymour scored all five goals for Chesham United</t>
        </r>
      </text>
    </comment>
    <comment ref="N562" authorId="1" shapeId="0" xr:uid="{7DF521F8-2F5A-4DCC-BC37-801D65C83356}">
      <text>
        <r>
          <rPr>
            <b/>
            <sz val="9"/>
            <color indexed="81"/>
            <rFont val="Tahoma"/>
            <family val="2"/>
          </rPr>
          <t>Richard Lambert:</t>
        </r>
        <r>
          <rPr>
            <sz val="9"/>
            <color indexed="81"/>
            <rFont val="Tahoma"/>
            <family val="2"/>
          </rPr>
          <t xml:space="preserve">
I have seen a wrong paper record advising 7-0 but Dorking &amp; Leatherhead Advertiser confirmed 0-7 in a report</t>
        </r>
      </text>
    </comment>
    <comment ref="P562" authorId="1" shapeId="0" xr:uid="{EAE849B3-900D-4C05-A36D-DFE0D37BDE42}">
      <text>
        <r>
          <rPr>
            <b/>
            <sz val="9"/>
            <color indexed="81"/>
            <rFont val="Tahoma"/>
            <family val="2"/>
          </rPr>
          <t>Richard Lambert:</t>
        </r>
        <r>
          <rPr>
            <sz val="9"/>
            <color indexed="81"/>
            <rFont val="Tahoma"/>
            <family val="2"/>
          </rPr>
          <t xml:space="preserve">
Eastbourne coach crashed at Horley - players shaken up but no late kick off it appears</t>
        </r>
      </text>
    </comment>
    <comment ref="AU562" authorId="1" shapeId="0" xr:uid="{420A6D03-F942-45CF-B77F-57177DB1A971}">
      <text>
        <r>
          <rPr>
            <b/>
            <sz val="9"/>
            <color indexed="81"/>
            <rFont val="Tahoma"/>
            <family val="2"/>
          </rPr>
          <t>Richard Lambert:</t>
        </r>
        <r>
          <rPr>
            <sz val="9"/>
            <color indexed="81"/>
            <rFont val="Tahoma"/>
            <family val="2"/>
          </rPr>
          <t xml:space="preserve">
"few suporters" - Dorking &amp; Leatherhead Advertiser</t>
        </r>
      </text>
    </comment>
    <comment ref="AZ562" authorId="1" shapeId="0" xr:uid="{BE8EB29A-F9E6-4DB4-9973-63BA2695A5B8}">
      <text>
        <r>
          <rPr>
            <b/>
            <sz val="9"/>
            <color indexed="81"/>
            <rFont val="Tahoma"/>
            <family val="2"/>
          </rPr>
          <t>Richard Lambert:</t>
        </r>
        <r>
          <rPr>
            <sz val="9"/>
            <color indexed="81"/>
            <rFont val="Tahoma"/>
            <family val="2"/>
          </rPr>
          <t xml:space="preserve">
Dorking &amp; Leatherhead Advertiser says the win was 5-0 against Slough but this was wrong</t>
        </r>
      </text>
    </comment>
    <comment ref="GK562" authorId="0" shapeId="0" xr:uid="{980460B7-AC5A-44AF-B667-1D04BAF885D0}">
      <text>
        <r>
          <rPr>
            <b/>
            <sz val="9"/>
            <color indexed="81"/>
            <rFont val="Tahoma"/>
            <family val="2"/>
          </rPr>
          <t>rxl:</t>
        </r>
        <r>
          <rPr>
            <sz val="9"/>
            <color indexed="81"/>
            <rFont val="Tahoma"/>
            <family val="2"/>
          </rPr>
          <t xml:space="preserve">
check Dorking and Letchworth results v Eastbourne pre and inc 22/10/60 as one of them may be wrong, not the table</t>
        </r>
      </text>
    </comment>
    <comment ref="GL562" authorId="0" shapeId="0" xr:uid="{B5DF21B9-2F06-445D-8555-8EE001906C1C}">
      <text>
        <r>
          <rPr>
            <b/>
            <sz val="9"/>
            <color indexed="81"/>
            <rFont val="Tahoma"/>
            <family val="2"/>
          </rPr>
          <t>rxl:</t>
        </r>
        <r>
          <rPr>
            <sz val="9"/>
            <color indexed="81"/>
            <rFont val="Tahoma"/>
            <family val="2"/>
          </rPr>
          <t xml:space="preserve">
table missing Dorking 2-3 Maidenhead from 29/10/60 but added in next table</t>
        </r>
      </text>
    </comment>
    <comment ref="G563" authorId="0" shapeId="0" xr:uid="{65E36111-4BAC-496C-A8D0-A89DAE2E1F29}">
      <text>
        <r>
          <rPr>
            <b/>
            <sz val="9"/>
            <color indexed="81"/>
            <rFont val="Tahoma"/>
            <family val="2"/>
          </rPr>
          <t>rxl:</t>
        </r>
        <r>
          <rPr>
            <sz val="9"/>
            <color indexed="81"/>
            <rFont val="Tahoma"/>
            <family val="2"/>
          </rPr>
          <t xml:space="preserve">
Bucks Examiner says 95 - Mike Wilson book says 97 but 95 tallies</t>
        </r>
      </text>
    </comment>
    <comment ref="U563" authorId="0" shapeId="0" xr:uid="{E7C9DCCA-A5DE-411C-9225-F5D67D1AA6F2}">
      <text>
        <r>
          <rPr>
            <b/>
            <sz val="9"/>
            <color indexed="81"/>
            <rFont val="Tahoma"/>
            <family val="2"/>
          </rPr>
          <t>rxl:</t>
        </r>
        <r>
          <rPr>
            <sz val="9"/>
            <color indexed="81"/>
            <rFont val="Tahoma"/>
            <family val="2"/>
          </rPr>
          <t xml:space="preserve">
Leatherhead archive says 2-1 win v Eastbourne but table tracking indicates the score was 2-0 to Leatherhead and Epsom Advertiser confirms 0-2 score line</t>
        </r>
      </text>
    </comment>
    <comment ref="V563" authorId="1" shapeId="0" xr:uid="{A2CD321A-A08D-4EC2-B415-1F48E15BB8CE}">
      <text>
        <r>
          <rPr>
            <b/>
            <sz val="9"/>
            <color indexed="81"/>
            <rFont val="Tahoma"/>
            <family val="2"/>
          </rPr>
          <t>Richard Lambert:</t>
        </r>
        <r>
          <rPr>
            <sz val="9"/>
            <color indexed="81"/>
            <rFont val="Tahoma"/>
            <family val="2"/>
          </rPr>
          <t xml:space="preserve">
I had a light blue cell - presumably from a programme - advising 0-2 but Eastbourne Gazette provides a full report confirming 0-3 so I will amend</t>
        </r>
      </text>
    </comment>
    <comment ref="AN563" authorId="0" shapeId="0" xr:uid="{41092B92-008E-40EF-B885-76762832DFB1}">
      <text>
        <r>
          <rPr>
            <b/>
            <sz val="9"/>
            <color indexed="81"/>
            <rFont val="Tahoma"/>
            <family val="2"/>
          </rPr>
          <t>rxl:</t>
        </r>
        <r>
          <rPr>
            <sz val="9"/>
            <color indexed="81"/>
            <rFont val="Tahoma"/>
            <family val="2"/>
          </rPr>
          <t xml:space="preserve">
Friday fixture</t>
        </r>
      </text>
    </comment>
    <comment ref="AR563" authorId="1" shapeId="0" xr:uid="{B440A736-C64B-4F59-A76B-3F56CB561FEE}">
      <text>
        <r>
          <rPr>
            <b/>
            <sz val="9"/>
            <color indexed="81"/>
            <rFont val="Tahoma"/>
            <family val="2"/>
          </rPr>
          <t>Richard Lambert:</t>
        </r>
        <r>
          <rPr>
            <sz val="9"/>
            <color indexed="81"/>
            <rFont val="Tahoma"/>
            <family val="2"/>
          </rPr>
          <t xml:space="preserve">
p-p on 26/12/60 - match kicked off at 5.30pm after the Eastbourne first team played erith &amp; Belvedere</t>
        </r>
      </text>
    </comment>
    <comment ref="AT563" authorId="1" shapeId="0" xr:uid="{0336FAA8-52D1-4406-8A6E-3ED96311B059}">
      <text>
        <r>
          <rPr>
            <b/>
            <sz val="9"/>
            <color indexed="81"/>
            <rFont val="Tahoma"/>
            <family val="2"/>
          </rPr>
          <t>Richard Lambert:</t>
        </r>
        <r>
          <rPr>
            <sz val="9"/>
            <color indexed="81"/>
            <rFont val="Tahoma"/>
            <family val="2"/>
          </rPr>
          <t xml:space="preserve">
p-p on 03/12/60</t>
        </r>
      </text>
    </comment>
    <comment ref="GK563" authorId="0" shapeId="0" xr:uid="{F48642B2-C9AF-45FB-A740-2A1F2B05C6F6}">
      <text>
        <r>
          <rPr>
            <b/>
            <sz val="9"/>
            <color indexed="81"/>
            <rFont val="Tahoma"/>
            <family val="2"/>
          </rPr>
          <t>rxl:</t>
        </r>
        <r>
          <rPr>
            <sz val="9"/>
            <color indexed="81"/>
            <rFont val="Tahoma"/>
            <family val="2"/>
          </rPr>
          <t xml:space="preserve">
check Dorking and Letchworth results v Eastbourne pre and inc 22/10/60 as one of them is wrong by a goal, not the table</t>
        </r>
      </text>
    </comment>
    <comment ref="O564" authorId="1" shapeId="0" xr:uid="{69D720F6-A39D-412A-811D-65961BDD7B99}">
      <text>
        <r>
          <rPr>
            <b/>
            <sz val="9"/>
            <color indexed="81"/>
            <rFont val="Tahoma"/>
            <family val="2"/>
          </rPr>
          <t>Richard Lambert:</t>
        </r>
        <r>
          <rPr>
            <sz val="9"/>
            <color indexed="81"/>
            <rFont val="Tahoma"/>
            <family val="2"/>
          </rPr>
          <t xml:space="preserve">
Dorking played with nine men throughout</t>
        </r>
      </text>
    </comment>
    <comment ref="Z564" authorId="1" shapeId="0" xr:uid="{F45211CE-3AED-4655-96CF-E56C15D92C32}">
      <text>
        <r>
          <rPr>
            <b/>
            <sz val="9"/>
            <color indexed="81"/>
            <rFont val="Tahoma"/>
            <family val="2"/>
          </rPr>
          <t>Richard Lambert:</t>
        </r>
        <r>
          <rPr>
            <sz val="9"/>
            <color indexed="81"/>
            <rFont val="Tahoma"/>
            <family val="2"/>
          </rPr>
          <t xml:space="preserve">
calculated score says 2-0 - West Sussex County Times advises 3-0. Check!</t>
        </r>
      </text>
    </comment>
    <comment ref="AZ564" authorId="1" shapeId="0" xr:uid="{8C1BCE45-6CD5-4941-A03E-107E4755FD9E}">
      <text>
        <r>
          <rPr>
            <b/>
            <sz val="9"/>
            <color indexed="81"/>
            <rFont val="Tahoma"/>
            <family val="2"/>
          </rPr>
          <t>Richard Lambert:</t>
        </r>
        <r>
          <rPr>
            <sz val="9"/>
            <color indexed="81"/>
            <rFont val="Tahoma"/>
            <family val="2"/>
          </rPr>
          <t xml:space="preserve">
p-p on 26/12/60</t>
        </r>
      </text>
    </comment>
    <comment ref="GN564" authorId="0" shapeId="0" xr:uid="{8A67A01F-6802-493F-B47E-B44DED4B7AD5}">
      <text>
        <r>
          <rPr>
            <b/>
            <sz val="9"/>
            <color indexed="81"/>
            <rFont val="Tahoma"/>
            <family val="2"/>
          </rPr>
          <t>rxl:</t>
        </r>
        <r>
          <rPr>
            <sz val="9"/>
            <color indexed="81"/>
            <rFont val="Tahoma"/>
            <family val="2"/>
          </rPr>
          <t xml:space="preserve">
missing a Letchworth 0-3 Edgware result from 28/01/61 - everything else tallies though</t>
        </r>
      </text>
    </comment>
    <comment ref="S565" authorId="0" shapeId="0" xr:uid="{10754695-DC0A-40D4-8F85-62A06459701A}">
      <text>
        <r>
          <rPr>
            <b/>
            <sz val="9"/>
            <color indexed="81"/>
            <rFont val="Tahoma"/>
            <family val="2"/>
          </rPr>
          <t>rxl:</t>
        </r>
        <r>
          <rPr>
            <sz val="9"/>
            <color indexed="81"/>
            <rFont val="Tahoma"/>
            <family val="2"/>
          </rPr>
          <t xml:space="preserve">
match abandoned after 48 minutes on 04/05/61 due to heavy rain with Epsom leading 3-2 - it was the final game of the season and was left unplayed</t>
        </r>
      </text>
    </comment>
    <comment ref="AQ565" authorId="0" shapeId="0" xr:uid="{B789BD37-3DF6-40E1-9BD4-F57C1A866030}">
      <text>
        <r>
          <rPr>
            <b/>
            <sz val="9"/>
            <color indexed="81"/>
            <rFont val="Tahoma"/>
            <family val="2"/>
          </rPr>
          <t>rxl:</t>
        </r>
        <r>
          <rPr>
            <sz val="9"/>
            <color indexed="81"/>
            <rFont val="Tahoma"/>
            <family val="2"/>
          </rPr>
          <t xml:space="preserve">
p-p on 04/02/61 - pitch unfit</t>
        </r>
      </text>
    </comment>
    <comment ref="AS565" authorId="0" shapeId="0" xr:uid="{E0A29B4B-CA0A-45C4-93DA-834115EFEE72}">
      <text>
        <r>
          <rPr>
            <b/>
            <sz val="9"/>
            <color indexed="81"/>
            <rFont val="Tahoma"/>
            <family val="2"/>
          </rPr>
          <t>rxl:</t>
        </r>
        <r>
          <rPr>
            <sz val="9"/>
            <color indexed="81"/>
            <rFont val="Tahoma"/>
            <family val="2"/>
          </rPr>
          <t xml:space="preserve">
scheduled for Tuesday 25/04/61 but moved back to 04/05/61 - match abandoned after 48 minutes on 04/05/61 due to heavy rain with Epsom leading 3-2 - it was the final game of the season and was left unplayed</t>
        </r>
      </text>
    </comment>
    <comment ref="BA565" authorId="1" shapeId="0" xr:uid="{02229038-4E27-4351-9DEB-494A30CD599D}">
      <text>
        <r>
          <rPr>
            <b/>
            <sz val="9"/>
            <color indexed="81"/>
            <rFont val="Tahoma"/>
            <family val="2"/>
          </rPr>
          <t>Richard Lambert:</t>
        </r>
        <r>
          <rPr>
            <sz val="9"/>
            <color indexed="81"/>
            <rFont val="Tahoma"/>
            <family val="2"/>
          </rPr>
          <t xml:space="preserve">
p-p on 15/10/60 as Wokingham had a County Cup tie</t>
        </r>
      </text>
    </comment>
    <comment ref="M566" authorId="0" shapeId="0" xr:uid="{76A151AE-85FF-4416-A714-2C06F6E52C7D}">
      <text>
        <r>
          <rPr>
            <b/>
            <sz val="9"/>
            <color indexed="81"/>
            <rFont val="Tahoma"/>
            <family val="2"/>
          </rPr>
          <t>rxl:</t>
        </r>
        <r>
          <rPr>
            <sz val="9"/>
            <color indexed="81"/>
            <rFont val="Tahoma"/>
            <family val="2"/>
          </rPr>
          <t xml:space="preserve">
Chesham programme says 0-2 but Erith &amp; programme says 1-2. Table tracking indicates 1-2. No report in Bucks Examiner! Erith Observer confirms that the score was 1-2 in a full report.</t>
        </r>
      </text>
    </comment>
    <comment ref="Q566" authorId="1" shapeId="0" xr:uid="{3E89CEF1-4896-4A97-8FD1-AEE78AD03595}">
      <text>
        <r>
          <rPr>
            <b/>
            <sz val="9"/>
            <color indexed="81"/>
            <rFont val="Tahoma"/>
            <family val="2"/>
          </rPr>
          <t>Richard Lambert:</t>
        </r>
        <r>
          <rPr>
            <sz val="9"/>
            <color indexed="81"/>
            <rFont val="Tahoma"/>
            <family val="2"/>
          </rPr>
          <t xml:space="preserve">
I had a light blue cell here showing 2-2 but Erith Observer confirms 2-4 in a full report. Eastbourne Gazette also advises 2-4. I will amend.</t>
        </r>
      </text>
    </comment>
    <comment ref="AZ566" authorId="1" shapeId="0" xr:uid="{BD399C1D-3137-49D7-8E64-FCC31CBE0BD5}">
      <text>
        <r>
          <rPr>
            <b/>
            <sz val="9"/>
            <color indexed="81"/>
            <rFont val="Tahoma"/>
            <family val="2"/>
          </rPr>
          <t>Richard Lambert:</t>
        </r>
        <r>
          <rPr>
            <sz val="9"/>
            <color indexed="81"/>
            <rFont val="Tahoma"/>
            <family val="2"/>
          </rPr>
          <t xml:space="preserve">
p-p on 07/01/61</t>
        </r>
      </text>
    </comment>
    <comment ref="E567" authorId="1" shapeId="0" xr:uid="{43B13A62-267D-46BA-BB83-A0CD72071CA6}">
      <text>
        <r>
          <rPr>
            <b/>
            <sz val="9"/>
            <color indexed="81"/>
            <rFont val="Tahoma"/>
            <family val="2"/>
          </rPr>
          <t>Richard Lambert:</t>
        </r>
        <r>
          <rPr>
            <sz val="9"/>
            <color indexed="81"/>
            <rFont val="Tahoma"/>
            <family val="2"/>
          </rPr>
          <t xml:space="preserve">
official table says 9 but it looks like it is 8. Check!</t>
        </r>
      </text>
    </comment>
    <comment ref="F567" authorId="1" shapeId="0" xr:uid="{2070676B-C6D2-4A2F-A92B-02E160864D0C}">
      <text>
        <r>
          <rPr>
            <b/>
            <sz val="9"/>
            <color indexed="81"/>
            <rFont val="Tahoma"/>
            <family val="2"/>
          </rPr>
          <t>Richard Lambert:</t>
        </r>
        <r>
          <rPr>
            <sz val="9"/>
            <color indexed="81"/>
            <rFont val="Tahoma"/>
            <family val="2"/>
          </rPr>
          <t xml:space="preserve">
official table says 11 but it looks like it is 12. Check!</t>
        </r>
      </text>
    </comment>
    <comment ref="Q567" authorId="1" shapeId="0" xr:uid="{68F6B077-8770-4E9E-854F-9519908AE2BA}">
      <text>
        <r>
          <rPr>
            <b/>
            <sz val="9"/>
            <color indexed="81"/>
            <rFont val="Tahoma"/>
            <family val="2"/>
          </rPr>
          <t>Richard Lambert:</t>
        </r>
        <r>
          <rPr>
            <sz val="9"/>
            <color indexed="81"/>
            <rFont val="Tahoma"/>
            <family val="2"/>
          </rPr>
          <t xml:space="preserve">
calculated score says 1-2 - West Sussex County Times advises 1-3. Check!</t>
        </r>
      </text>
    </comment>
    <comment ref="U567" authorId="1" shapeId="0" xr:uid="{90D5A60F-1E3C-4C8F-90AA-3F3DFD42399C}">
      <text>
        <r>
          <rPr>
            <b/>
            <sz val="9"/>
            <color indexed="81"/>
            <rFont val="Tahoma"/>
            <family val="2"/>
          </rPr>
          <t>Richard Lambert:</t>
        </r>
        <r>
          <rPr>
            <sz val="9"/>
            <color indexed="81"/>
            <rFont val="Tahoma"/>
            <family val="2"/>
          </rPr>
          <t xml:space="preserve">
Epsom Advertiser wrongly says this match was at Fetcham Grove. Graham Mitchell,, Leatherhead Historian says this was at Horsham and this is confirmed by the Eastbourne Gazette</t>
        </r>
      </text>
    </comment>
    <comment ref="AM567" authorId="0" shapeId="0" xr:uid="{99E04D3B-4E72-48E4-8995-736AE0A5596E}">
      <text>
        <r>
          <rPr>
            <b/>
            <sz val="9"/>
            <color indexed="81"/>
            <rFont val="Tahoma"/>
            <family val="2"/>
          </rPr>
          <t>rxl:</t>
        </r>
        <r>
          <rPr>
            <sz val="9"/>
            <color indexed="81"/>
            <rFont val="Tahoma"/>
            <family val="2"/>
          </rPr>
          <t xml:space="preserve">
scheduled for 01/05/61 but moved back a day to the Tuesday 02/05/61</t>
        </r>
      </text>
    </comment>
    <comment ref="AP567" authorId="1" shapeId="0" xr:uid="{3FFF2604-ED51-4400-A222-3462B5E5138E}">
      <text>
        <r>
          <rPr>
            <b/>
            <sz val="9"/>
            <color indexed="81"/>
            <rFont val="Tahoma"/>
            <family val="2"/>
          </rPr>
          <t>Richard Lambert:</t>
        </r>
        <r>
          <rPr>
            <sz val="9"/>
            <color indexed="81"/>
            <rFont val="Tahoma"/>
            <family val="2"/>
          </rPr>
          <t xml:space="preserve">
p-p on 28/01/61 - deluge on the day before - match reported on Wednesday 19/04/61 but wasn't played on Saturday 15/04/61. From its order in the Eastbourne Gazette and the West Sussex County Times it looks like it was played on either 11/04/61 or 12/04/61.</t>
        </r>
      </text>
    </comment>
    <comment ref="AZ567" authorId="1" shapeId="0" xr:uid="{C202010D-8816-44C9-A8C2-7FCC409866AA}">
      <text>
        <r>
          <rPr>
            <b/>
            <sz val="9"/>
            <color indexed="81"/>
            <rFont val="Tahoma"/>
            <family val="2"/>
          </rPr>
          <t>Richard Lambert:</t>
        </r>
        <r>
          <rPr>
            <sz val="9"/>
            <color indexed="81"/>
            <rFont val="Tahoma"/>
            <family val="2"/>
          </rPr>
          <t xml:space="preserve">
match follows first team game</t>
        </r>
      </text>
    </comment>
    <comment ref="P568" authorId="1" shapeId="0" xr:uid="{B8231196-5816-46A3-857F-B280CD55FB73}">
      <text>
        <r>
          <rPr>
            <b/>
            <sz val="9"/>
            <color indexed="81"/>
            <rFont val="Tahoma"/>
            <family val="2"/>
          </rPr>
          <t>Richard Lambert:</t>
        </r>
        <r>
          <rPr>
            <sz val="9"/>
            <color indexed="81"/>
            <rFont val="Tahoma"/>
            <family val="2"/>
          </rPr>
          <t xml:space="preserve">
Leatherhead archive or programme records say 6-0 but Epsom Advertiser and Eastbourne Gazette say 7-0. Dorking &amp; Leatherhead Advertiser confirms 7-0 in a full report.</t>
        </r>
      </text>
    </comment>
    <comment ref="Y568" authorId="1" shapeId="0" xr:uid="{9BA11111-7D32-4CFD-820C-8BB82672F40E}">
      <text>
        <r>
          <rPr>
            <b/>
            <sz val="9"/>
            <color indexed="81"/>
            <rFont val="Tahoma"/>
            <family val="2"/>
          </rPr>
          <t>Richard Lambert:</t>
        </r>
        <r>
          <rPr>
            <sz val="9"/>
            <color indexed="81"/>
            <rFont val="Tahoma"/>
            <family val="2"/>
          </rPr>
          <t xml:space="preserve">
Leatherhead archive or programme records say 7-0 but Epsom Advertiser says 6-0 against Slough, when it was actually Uxbridge. Dorking &amp; Leatherhead Advertiser confirms 6-0 in a full report.</t>
        </r>
      </text>
    </comment>
    <comment ref="AA568" authorId="0" shapeId="0" xr:uid="{496F4BC0-D04E-4DCF-AC0F-B4EF103710CA}">
      <text>
        <r>
          <rPr>
            <b/>
            <sz val="9"/>
            <color indexed="81"/>
            <rFont val="Tahoma"/>
            <family val="2"/>
          </rPr>
          <t>rxl:</t>
        </r>
        <r>
          <rPr>
            <sz val="9"/>
            <color indexed="81"/>
            <rFont val="Tahoma"/>
            <family val="2"/>
          </rPr>
          <t xml:space="preserve">
Pete Bonney (Leatherhead FC) says this was 0-3 as does the Leatherhead archive from Graham Mitchell, the Eastbourne Gazette and a Leatherhead programme. My records presumably from a programme wrongly say 1-2. Table tracking indicates 0-3 also. Epsom Advertiser confirms 0-3
</t>
        </r>
      </text>
    </comment>
    <comment ref="S569" authorId="1" shapeId="0" xr:uid="{6D64C979-D878-45A6-B0AD-4EE28AC09476}">
      <text>
        <r>
          <rPr>
            <b/>
            <sz val="9"/>
            <color indexed="81"/>
            <rFont val="Tahoma"/>
            <family val="2"/>
          </rPr>
          <t>Richard Lambert:</t>
        </r>
        <r>
          <rPr>
            <sz val="9"/>
            <color indexed="81"/>
            <rFont val="Tahoma"/>
            <family val="2"/>
          </rPr>
          <t xml:space="preserve">
Brian Smith scored five goals in this match</t>
        </r>
      </text>
    </comment>
    <comment ref="Z569" authorId="0" shapeId="0" xr:uid="{421F654A-134E-4B5A-BB21-1F032414427A}">
      <text>
        <r>
          <rPr>
            <b/>
            <sz val="9"/>
            <color indexed="81"/>
            <rFont val="Tahoma"/>
            <family val="2"/>
          </rPr>
          <t>rxl:</t>
        </r>
        <r>
          <rPr>
            <sz val="9"/>
            <color indexed="81"/>
            <rFont val="Tahoma"/>
            <family val="2"/>
          </rPr>
          <t xml:space="preserve">
Wembley scored first</t>
        </r>
      </text>
    </comment>
    <comment ref="BB569" authorId="1" shapeId="0" xr:uid="{E2C33273-5F56-4792-83DA-62DF69D0BEAF}">
      <text>
        <r>
          <rPr>
            <b/>
            <sz val="9"/>
            <color indexed="81"/>
            <rFont val="Tahoma"/>
            <family val="2"/>
          </rPr>
          <t>Richard Lambert:</t>
        </r>
        <r>
          <rPr>
            <sz val="9"/>
            <color indexed="81"/>
            <rFont val="Tahoma"/>
            <family val="2"/>
          </rPr>
          <t xml:space="preserve">
scheduled for 01/10/60 but moved back</t>
        </r>
      </text>
    </comment>
    <comment ref="GK569" authorId="0" shapeId="0" xr:uid="{E410AFE4-533C-4CA6-9A81-1456DECC9D4B}">
      <text>
        <r>
          <rPr>
            <b/>
            <sz val="9"/>
            <color indexed="81"/>
            <rFont val="Tahoma"/>
            <family val="2"/>
          </rPr>
          <t>rxl:</t>
        </r>
        <r>
          <rPr>
            <sz val="9"/>
            <color indexed="81"/>
            <rFont val="Tahoma"/>
            <family val="2"/>
          </rPr>
          <t xml:space="preserve">
check Dorking and Letchworth results v Eastbourne pre and inc 22/10/60 as one of them may be wrong, not the table</t>
        </r>
      </text>
    </comment>
    <comment ref="GN569" authorId="0" shapeId="0" xr:uid="{47200EBE-FD9A-4113-B723-919120B8985C}">
      <text>
        <r>
          <rPr>
            <b/>
            <sz val="9"/>
            <color indexed="81"/>
            <rFont val="Tahoma"/>
            <family val="2"/>
          </rPr>
          <t>rxl:</t>
        </r>
        <r>
          <rPr>
            <sz val="9"/>
            <color indexed="81"/>
            <rFont val="Tahoma"/>
            <family val="2"/>
          </rPr>
          <t xml:space="preserve">
gd s/b 42-44 if earlier figures were corrected - this is based on seven results I have between 26/11/60 and 04/02/61 inc - However, there were gd issues earlier in the season so not clear currently whether they were corrected here or not.  ALSO The Letchworth 0-3 Edgware result doesn't appear in the 04/02/61 table for Edgware so it may  not for Letchworth and I could be looking for a 0-1 defeat instead, which would tally. Check!</t>
        </r>
      </text>
    </comment>
    <comment ref="G570" authorId="0" shapeId="0" xr:uid="{FA417747-2A57-4D5D-BF20-DD19BC8A4460}">
      <text>
        <r>
          <rPr>
            <b/>
            <sz val="9"/>
            <color indexed="81"/>
            <rFont val="Tahoma"/>
            <family val="2"/>
          </rPr>
          <t>rxl:</t>
        </r>
        <r>
          <rPr>
            <sz val="9"/>
            <color indexed="81"/>
            <rFont val="Tahoma"/>
            <family val="2"/>
          </rPr>
          <t xml:space="preserve">
Bucks Examiner says 51 - Mike Wilson book says 55 as does West Sussex County Times - However, Leatherhead record says 54 and this tallies so I will use this for now</t>
        </r>
      </text>
    </comment>
    <comment ref="GL570" authorId="0" shapeId="0" xr:uid="{70723B6D-5C62-4F0A-9F26-CF350C7B4E1D}">
      <text>
        <r>
          <rPr>
            <b/>
            <sz val="9"/>
            <color indexed="81"/>
            <rFont val="Tahoma"/>
            <family val="2"/>
          </rPr>
          <t>rxl:</t>
        </r>
        <r>
          <rPr>
            <sz val="9"/>
            <color indexed="81"/>
            <rFont val="Tahoma"/>
            <family val="2"/>
          </rPr>
          <t xml:space="preserve">
table missing Dorking 2-3 Maidenhead from 29/10/60 but added in next table</t>
        </r>
      </text>
    </comment>
    <comment ref="M571" authorId="1" shapeId="0" xr:uid="{F3713E27-A958-4AF0-8AE8-48D879A38778}">
      <text>
        <r>
          <rPr>
            <b/>
            <sz val="9"/>
            <color indexed="81"/>
            <rFont val="Tahoma"/>
            <family val="2"/>
          </rPr>
          <t>Richard Lambert:</t>
        </r>
        <r>
          <rPr>
            <sz val="9"/>
            <color indexed="81"/>
            <rFont val="Tahoma"/>
            <family val="2"/>
          </rPr>
          <t xml:space="preserve">
Headline in Slough Observer report wrongly advised 2-2 - report made it clear it as 2-3</t>
        </r>
      </text>
    </comment>
    <comment ref="Y571" authorId="1" shapeId="0" xr:uid="{1875EC30-1F79-4E53-A789-245E1D1EF943}">
      <text>
        <r>
          <rPr>
            <b/>
            <sz val="9"/>
            <color indexed="81"/>
            <rFont val="Tahoma"/>
            <family val="2"/>
          </rPr>
          <t>Richard Lambert:</t>
        </r>
        <r>
          <rPr>
            <sz val="9"/>
            <color indexed="81"/>
            <rFont val="Tahoma"/>
            <family val="2"/>
          </rPr>
          <t xml:space="preserve">
Uxbridge scored all five goals in this match - two own goals!</t>
        </r>
      </text>
    </comment>
    <comment ref="AU571" authorId="1" shapeId="0" xr:uid="{7FA3E8CE-F215-425A-9C22-3D8299ACA157}">
      <text>
        <r>
          <rPr>
            <b/>
            <sz val="9"/>
            <color indexed="81"/>
            <rFont val="Tahoma"/>
            <family val="2"/>
          </rPr>
          <t>Richard Lambert:</t>
        </r>
        <r>
          <rPr>
            <sz val="9"/>
            <color indexed="81"/>
            <rFont val="Tahoma"/>
            <family val="2"/>
          </rPr>
          <t xml:space="preserve">
p-p on 12/11/60</t>
        </r>
      </text>
    </comment>
    <comment ref="GP571" authorId="0" shapeId="0" xr:uid="{62F4A508-80CB-40FF-905C-1802026DC0BF}">
      <text>
        <r>
          <rPr>
            <b/>
            <sz val="9"/>
            <color indexed="81"/>
            <rFont val="Tahoma"/>
            <family val="2"/>
          </rPr>
          <t>rxl:</t>
        </r>
        <r>
          <rPr>
            <sz val="9"/>
            <color indexed="81"/>
            <rFont val="Tahoma"/>
            <family val="2"/>
          </rPr>
          <t xml:space="preserve">
missing Worthing 4-1 Slough on 04/03/61 - corrected the following week </t>
        </r>
      </text>
    </comment>
    <comment ref="Z572" authorId="1" shapeId="0" xr:uid="{B95E99BE-DCDA-41A0-B925-3FD40D860298}">
      <text>
        <r>
          <rPr>
            <b/>
            <sz val="9"/>
            <color indexed="81"/>
            <rFont val="Tahoma"/>
            <family val="2"/>
          </rPr>
          <t>Richard Lambert:</t>
        </r>
        <r>
          <rPr>
            <sz val="9"/>
            <color indexed="81"/>
            <rFont val="Tahoma"/>
            <family val="2"/>
          </rPr>
          <t xml:space="preserve">
Dorking &amp; Leatherhead Advertiser, West Sussex County Times and Eastbourne Gazette advise 3-1 and league tables rise by 3-1 for each club which tallies better too - but I have a green cell showing 2-1. Check!</t>
        </r>
      </text>
    </comment>
    <comment ref="V573" authorId="0" shapeId="0" xr:uid="{64B41387-297A-4C05-84FE-CD3D5B3A43C3}">
      <text>
        <r>
          <rPr>
            <b/>
            <sz val="9"/>
            <color indexed="81"/>
            <rFont val="Tahoma"/>
            <family val="2"/>
          </rPr>
          <t>rxl:</t>
        </r>
        <r>
          <rPr>
            <sz val="9"/>
            <color indexed="81"/>
            <rFont val="Tahoma"/>
            <family val="2"/>
          </rPr>
          <t xml:space="preserve">
programme record advises 3-0 as does Dorking &amp; Leatherhead Advertiser but Harrow Observer brief report says 3-1, although it doesn't advise the Letchworth scorer. Both Letchworth newspapers provide separate reports confirming that it was 3-0 so I will amend.</t>
        </r>
      </text>
    </comment>
    <comment ref="AN573" authorId="1" shapeId="0" xr:uid="{92030B32-8885-4170-9EEA-2F7A0FDB723F}">
      <text>
        <r>
          <rPr>
            <b/>
            <sz val="9"/>
            <color indexed="81"/>
            <rFont val="Tahoma"/>
            <family val="2"/>
          </rPr>
          <t>Richard Lambert:</t>
        </r>
        <r>
          <rPr>
            <sz val="9"/>
            <color indexed="81"/>
            <rFont val="Tahoma"/>
            <family val="2"/>
          </rPr>
          <t xml:space="preserve">
match played between 24/04/61 and 27/04/61 inclusive</t>
        </r>
      </text>
    </comment>
    <comment ref="AS573" authorId="1" shapeId="0" xr:uid="{8543B6D7-65F1-4DF3-9D9E-E68A11DD8D8D}">
      <text>
        <r>
          <rPr>
            <b/>
            <sz val="9"/>
            <color indexed="81"/>
            <rFont val="Tahoma"/>
            <family val="2"/>
          </rPr>
          <t>Richard Lambert:</t>
        </r>
        <r>
          <rPr>
            <sz val="9"/>
            <color indexed="81"/>
            <rFont val="Tahoma"/>
            <family val="2"/>
          </rPr>
          <t xml:space="preserve">
p-p on 15/10/60</t>
        </r>
      </text>
    </comment>
    <comment ref="AW573" authorId="1" shapeId="0" xr:uid="{39E6567A-48EA-468E-96B7-A0B7CE538AA3}">
      <text>
        <r>
          <rPr>
            <b/>
            <sz val="9"/>
            <color indexed="81"/>
            <rFont val="Tahoma"/>
            <family val="2"/>
          </rPr>
          <t>Richard Lambert:</t>
        </r>
        <r>
          <rPr>
            <sz val="9"/>
            <color indexed="81"/>
            <rFont val="Tahoma"/>
            <family val="2"/>
          </rPr>
          <t xml:space="preserve">
p-p on 31/12/60</t>
        </r>
      </text>
    </comment>
    <comment ref="V574" authorId="1" shapeId="0" xr:uid="{C30F4F6E-DFD2-434C-B722-8B90D8622462}">
      <text>
        <r>
          <rPr>
            <b/>
            <sz val="9"/>
            <color indexed="81"/>
            <rFont val="Tahoma"/>
            <family val="2"/>
          </rPr>
          <t>Richard Lambert:</t>
        </r>
        <r>
          <rPr>
            <sz val="9"/>
            <color indexed="81"/>
            <rFont val="Tahoma"/>
            <family val="2"/>
          </rPr>
          <t xml:space="preserve">
Programme record advises 3-1 which tallies but Letchworth papers confirm 3-2 in a brief report that advised how Letchworth were narrowly defeated. Check!</t>
        </r>
      </text>
    </comment>
    <comment ref="BA575" authorId="1" shapeId="0" xr:uid="{2DCB6660-19FE-49E2-96C4-EE302ECF1AC3}">
      <text>
        <r>
          <rPr>
            <b/>
            <sz val="9"/>
            <color indexed="81"/>
            <rFont val="Tahoma"/>
            <family val="2"/>
          </rPr>
          <t>Richard Lambert:</t>
        </r>
        <r>
          <rPr>
            <sz val="9"/>
            <color indexed="81"/>
            <rFont val="Tahoma"/>
            <family val="2"/>
          </rPr>
          <t xml:space="preserve">
p-p on 28/01/61</t>
        </r>
      </text>
    </comment>
    <comment ref="GP575" authorId="0" shapeId="0" xr:uid="{2B3D9408-EC22-4ACE-9246-2A739DA701F6}">
      <text>
        <r>
          <rPr>
            <b/>
            <sz val="9"/>
            <color indexed="81"/>
            <rFont val="Tahoma"/>
            <family val="2"/>
          </rPr>
          <t>rxl:</t>
        </r>
        <r>
          <rPr>
            <sz val="9"/>
            <color indexed="81"/>
            <rFont val="Tahoma"/>
            <family val="2"/>
          </rPr>
          <t xml:space="preserve">
missing Worthing 4-1 Slough on 04/03/61 - corrected the following week </t>
        </r>
      </text>
    </comment>
    <comment ref="GR575" authorId="0" shapeId="0" xr:uid="{B0DD35F2-C539-4806-A7A7-37B514160952}">
      <text>
        <r>
          <rPr>
            <b/>
            <sz val="9"/>
            <color indexed="81"/>
            <rFont val="Tahoma"/>
            <family val="2"/>
          </rPr>
          <t>rxl:</t>
        </r>
        <r>
          <rPr>
            <sz val="9"/>
            <color indexed="81"/>
            <rFont val="Tahoma"/>
            <family val="2"/>
          </rPr>
          <t xml:space="preserve">
gd completely wrong - was 81 but now 40 after 5 further matches! </t>
        </r>
      </text>
    </comment>
    <comment ref="R579" authorId="1" shapeId="0" xr:uid="{4A9577CB-856C-484C-BCA7-4C1ED7B7C0D0}">
      <text>
        <r>
          <rPr>
            <b/>
            <sz val="9"/>
            <color indexed="81"/>
            <rFont val="Tahoma"/>
            <family val="2"/>
          </rPr>
          <t>Richard Lambert:</t>
        </r>
        <r>
          <rPr>
            <sz val="9"/>
            <color indexed="81"/>
            <rFont val="Tahoma"/>
            <family val="2"/>
          </rPr>
          <t xml:space="preserve">
wrongly advised in Dorking &amp; Leatherhead Advertiser as 1-7</t>
        </r>
      </text>
    </comment>
    <comment ref="AN579" authorId="0" shapeId="0" xr:uid="{10859796-C719-4488-B75A-B80B7C0982B1}">
      <text>
        <r>
          <rPr>
            <b/>
            <sz val="9"/>
            <color indexed="81"/>
            <rFont val="Tahoma"/>
            <family val="2"/>
          </rPr>
          <t>rxl:</t>
        </r>
        <r>
          <rPr>
            <sz val="9"/>
            <color indexed="81"/>
            <rFont val="Tahoma"/>
            <family val="2"/>
          </rPr>
          <t xml:space="preserve">
p-p on 06/01/62</t>
        </r>
      </text>
    </comment>
    <comment ref="AY579" authorId="0" shapeId="0" xr:uid="{E5BABB51-656D-4689-AB4A-FF7F85D4DCB1}">
      <text>
        <r>
          <rPr>
            <b/>
            <sz val="9"/>
            <color indexed="81"/>
            <rFont val="Tahoma"/>
            <family val="2"/>
          </rPr>
          <t>rxl:</t>
        </r>
        <r>
          <rPr>
            <sz val="9"/>
            <color indexed="81"/>
            <rFont val="Tahoma"/>
            <family val="2"/>
          </rPr>
          <t xml:space="preserve">
evening kick off - FA Cup Final</t>
        </r>
      </text>
    </comment>
    <comment ref="S580" authorId="0" shapeId="0" xr:uid="{95125D19-6844-4864-9E1C-B30FA3290B45}">
      <text>
        <r>
          <rPr>
            <b/>
            <sz val="9"/>
            <color indexed="81"/>
            <rFont val="Tahoma"/>
            <family val="2"/>
          </rPr>
          <t>rxl:</t>
        </r>
        <r>
          <rPr>
            <sz val="9"/>
            <color indexed="81"/>
            <rFont val="Tahoma"/>
            <family val="2"/>
          </rPr>
          <t xml:space="preserve">
all three goals were penalties!</t>
        </r>
      </text>
    </comment>
    <comment ref="P581" authorId="1" shapeId="0" xr:uid="{8F9D8DD4-13E0-4E9F-BF19-8C990218A5FD}">
      <text>
        <r>
          <rPr>
            <b/>
            <sz val="9"/>
            <color indexed="81"/>
            <rFont val="Tahoma"/>
            <family val="2"/>
          </rPr>
          <t>Richard Lambert:</t>
        </r>
        <r>
          <rPr>
            <sz val="9"/>
            <color indexed="81"/>
            <rFont val="Tahoma"/>
            <family val="2"/>
          </rPr>
          <t xml:space="preserve">
Eastbourne Gazette wrongly advises 6-0 in its results section when the score was 0-6!</t>
        </r>
      </text>
    </comment>
    <comment ref="V581" authorId="1" shapeId="0" xr:uid="{9073094C-172C-49D9-92C1-44146229A437}">
      <text>
        <r>
          <rPr>
            <b/>
            <sz val="9"/>
            <color indexed="81"/>
            <rFont val="Tahoma"/>
            <family val="2"/>
          </rPr>
          <t>Richard Lambert:</t>
        </r>
        <r>
          <rPr>
            <sz val="9"/>
            <color indexed="81"/>
            <rFont val="Tahoma"/>
            <family val="2"/>
          </rPr>
          <t xml:space="preserve">
Eastbourne Gazette says 0-4 but I have a report showing 0-3 so will stay with that for now</t>
        </r>
      </text>
    </comment>
    <comment ref="AX581" authorId="1" shapeId="0" xr:uid="{EB5F5E9B-F1ED-4531-B6E4-A3C182A68B9D}">
      <text>
        <r>
          <rPr>
            <b/>
            <sz val="9"/>
            <color indexed="81"/>
            <rFont val="Tahoma"/>
            <family val="2"/>
          </rPr>
          <t>Richard Lambert:</t>
        </r>
        <r>
          <rPr>
            <sz val="9"/>
            <color indexed="81"/>
            <rFont val="Tahoma"/>
            <family val="2"/>
          </rPr>
          <t xml:space="preserve">
scheduled for 21/10/61 but moved back for a Slough Town Reading Cup tie</t>
        </r>
      </text>
    </comment>
    <comment ref="AX582" authorId="1" shapeId="0" xr:uid="{1BD9D052-92F3-4E7A-9420-D4B496FCF5FB}">
      <text>
        <r>
          <rPr>
            <b/>
            <sz val="9"/>
            <color indexed="81"/>
            <rFont val="Tahoma"/>
            <family val="2"/>
          </rPr>
          <t>Richard Lambert:</t>
        </r>
        <r>
          <rPr>
            <sz val="9"/>
            <color indexed="81"/>
            <rFont val="Tahoma"/>
            <family val="2"/>
          </rPr>
          <t xml:space="preserve">
match followed first team game</t>
        </r>
      </text>
    </comment>
    <comment ref="AA583" authorId="1" shapeId="0" xr:uid="{02B8992F-9C39-4A22-B589-4649870B5178}">
      <text>
        <r>
          <rPr>
            <b/>
            <sz val="9"/>
            <color indexed="81"/>
            <rFont val="Tahoma"/>
            <family val="2"/>
          </rPr>
          <t>Richard Lambert:</t>
        </r>
        <r>
          <rPr>
            <sz val="9"/>
            <color indexed="81"/>
            <rFont val="Tahoma"/>
            <family val="2"/>
          </rPr>
          <t xml:space="preserve">
calculated score</t>
        </r>
      </text>
    </comment>
    <comment ref="AN583" authorId="1" shapeId="0" xr:uid="{DC9E5FF3-44D6-4B7D-9087-52A753EA7464}">
      <text>
        <r>
          <rPr>
            <b/>
            <sz val="9"/>
            <color indexed="81"/>
            <rFont val="Tahoma"/>
            <family val="2"/>
          </rPr>
          <t>Richard Lambert:</t>
        </r>
        <r>
          <rPr>
            <sz val="9"/>
            <color indexed="81"/>
            <rFont val="Tahoma"/>
            <family val="2"/>
          </rPr>
          <t xml:space="preserve">
p-p on 06/01/62</t>
        </r>
      </text>
    </comment>
    <comment ref="N585" authorId="0" shapeId="0" xr:uid="{0D2AE65C-37D1-499E-A7FB-04848866AD8E}">
      <text>
        <r>
          <rPr>
            <b/>
            <sz val="9"/>
            <color indexed="81"/>
            <rFont val="Tahoma"/>
            <family val="2"/>
          </rPr>
          <t>rxl:</t>
        </r>
        <r>
          <rPr>
            <sz val="9"/>
            <color indexed="81"/>
            <rFont val="Tahoma"/>
            <family val="2"/>
          </rPr>
          <t xml:space="preserve">
match abandoned eight mnnutes from time for bad light on 23/12/61 after Dagenham had scored three after arriving late when their coach broke down</t>
        </r>
      </text>
    </comment>
    <comment ref="T585" authorId="1" shapeId="0" xr:uid="{49953C3C-621C-4756-AC84-E76991900013}">
      <text>
        <r>
          <rPr>
            <b/>
            <sz val="9"/>
            <color indexed="81"/>
            <rFont val="Tahoma"/>
            <family val="2"/>
          </rPr>
          <t>Richard Lambert:</t>
        </r>
        <r>
          <rPr>
            <sz val="9"/>
            <color indexed="81"/>
            <rFont val="Tahoma"/>
            <family val="2"/>
          </rPr>
          <t xml:space="preserve">
Erith Observer wrongly advised this match as Erith &amp; Belvedere v Dorking!</t>
        </r>
      </text>
    </comment>
    <comment ref="V585" authorId="1" shapeId="0" xr:uid="{9E80AFFC-5D1D-4C67-B9AF-BE5F7447541C}">
      <text>
        <r>
          <rPr>
            <b/>
            <sz val="9"/>
            <color indexed="81"/>
            <rFont val="Tahoma"/>
            <family val="2"/>
          </rPr>
          <t>Richard Lambert:</t>
        </r>
        <r>
          <rPr>
            <sz val="9"/>
            <color indexed="81"/>
            <rFont val="Tahoma"/>
            <family val="2"/>
          </rPr>
          <t xml:space="preserve">
Dave Burrell Scored six goals in this match - Malcolm Smith made his debut in goal for Letchworth! - Erith &amp; Belvedere had 44 corners according to the report</t>
        </r>
      </text>
    </comment>
    <comment ref="X585" authorId="1" shapeId="0" xr:uid="{A29F2565-D1FD-4856-8C2F-A77849382CB7}">
      <text>
        <r>
          <rPr>
            <b/>
            <sz val="9"/>
            <color indexed="81"/>
            <rFont val="Tahoma"/>
            <family val="2"/>
          </rPr>
          <t>Richard Lambert:</t>
        </r>
        <r>
          <rPr>
            <sz val="9"/>
            <color indexed="81"/>
            <rFont val="Tahoma"/>
            <family val="2"/>
          </rPr>
          <t xml:space="preserve">
Erith &amp; Belvedere took the lead straight from the kick off!</t>
        </r>
      </text>
    </comment>
    <comment ref="AN585" authorId="0" shapeId="0" xr:uid="{9C3093E7-074E-4226-AF4B-212474F18B0F}">
      <text>
        <r>
          <rPr>
            <b/>
            <sz val="9"/>
            <color indexed="81"/>
            <rFont val="Tahoma"/>
            <family val="2"/>
          </rPr>
          <t>rxl:</t>
        </r>
        <r>
          <rPr>
            <sz val="9"/>
            <color indexed="81"/>
            <rFont val="Tahoma"/>
            <family val="2"/>
          </rPr>
          <t xml:space="preserve">
match abandoned eight mnnutes from time for bad light on 23/12/61 after Dagenham had scored three after arriving late when their coach broke down</t>
        </r>
      </text>
    </comment>
    <comment ref="N586" authorId="0" shapeId="0" xr:uid="{F52463D3-AAB9-4484-B425-EE67584E3066}">
      <text>
        <r>
          <rPr>
            <b/>
            <sz val="9"/>
            <color indexed="81"/>
            <rFont val="Tahoma"/>
            <family val="2"/>
          </rPr>
          <t>rxl:</t>
        </r>
        <r>
          <rPr>
            <sz val="9"/>
            <color indexed="81"/>
            <rFont val="Tahoma"/>
            <family val="2"/>
          </rPr>
          <t xml:space="preserve">
brief reference in Romford Times results section to Horsham 2-1 Dagenham, but it was definitely 1-4 and the same paper confirms this elsewhere - maybe just reported wrongly</t>
        </r>
      </text>
    </comment>
    <comment ref="P586" authorId="1" shapeId="0" xr:uid="{623DD07A-D5CD-4386-8E93-019E7FB92C6E}">
      <text>
        <r>
          <rPr>
            <b/>
            <sz val="9"/>
            <color indexed="81"/>
            <rFont val="Tahoma"/>
            <family val="2"/>
          </rPr>
          <t>Richard Lambert:</t>
        </r>
        <r>
          <rPr>
            <sz val="9"/>
            <color indexed="81"/>
            <rFont val="Tahoma"/>
            <family val="2"/>
          </rPr>
          <t xml:space="preserve">
calculated score</t>
        </r>
      </text>
    </comment>
    <comment ref="V587" authorId="1" shapeId="0" xr:uid="{D2FDFBA3-F6F9-40D1-8F8B-738B6D4E6BD2}">
      <text>
        <r>
          <rPr>
            <b/>
            <sz val="9"/>
            <color indexed="81"/>
            <rFont val="Tahoma"/>
            <family val="2"/>
          </rPr>
          <t>Richard Lambert:</t>
        </r>
        <r>
          <rPr>
            <sz val="9"/>
            <color indexed="81"/>
            <rFont val="Tahoma"/>
            <family val="2"/>
          </rPr>
          <t xml:space="preserve">
Dave Mollatt scored five goals for Leatherhead</t>
        </r>
      </text>
    </comment>
    <comment ref="Y587" authorId="1" shapeId="0" xr:uid="{2747AC6D-B41F-4739-B374-F930703F0932}">
      <text>
        <r>
          <rPr>
            <b/>
            <sz val="9"/>
            <color indexed="81"/>
            <rFont val="Tahoma"/>
            <family val="2"/>
          </rPr>
          <t>Richard Lambert:</t>
        </r>
        <r>
          <rPr>
            <sz val="9"/>
            <color indexed="81"/>
            <rFont val="Tahoma"/>
            <family val="2"/>
          </rPr>
          <t xml:space="preserve">
calculated score</t>
        </r>
      </text>
    </comment>
    <comment ref="AY587" authorId="0" shapeId="0" xr:uid="{55437FDC-C079-4218-8754-0A038E6CF780}">
      <text>
        <r>
          <rPr>
            <b/>
            <sz val="9"/>
            <color indexed="81"/>
            <rFont val="Tahoma"/>
            <family val="2"/>
          </rPr>
          <t>rxl:</t>
        </r>
        <r>
          <rPr>
            <sz val="9"/>
            <color indexed="81"/>
            <rFont val="Tahoma"/>
            <family val="2"/>
          </rPr>
          <t xml:space="preserve">
p-p on 06/01/62</t>
        </r>
      </text>
    </comment>
    <comment ref="AO588" authorId="1" shapeId="0" xr:uid="{1DC2374A-3916-402C-A86C-E5EF4356DD50}">
      <text>
        <r>
          <rPr>
            <b/>
            <sz val="9"/>
            <color indexed="81"/>
            <rFont val="Tahoma"/>
            <family val="2"/>
          </rPr>
          <t>Richard Lambert:</t>
        </r>
        <r>
          <rPr>
            <sz val="9"/>
            <color indexed="81"/>
            <rFont val="Tahoma"/>
            <family val="2"/>
          </rPr>
          <t xml:space="preserve">
p-p on 06/01/62</t>
        </r>
      </text>
    </comment>
    <comment ref="T589" authorId="0" shapeId="0" xr:uid="{78570870-7B67-4CB7-9D71-185813179851}">
      <text>
        <r>
          <rPr>
            <b/>
            <sz val="9"/>
            <color indexed="81"/>
            <rFont val="Tahoma"/>
            <family val="2"/>
          </rPr>
          <t>rxl:</t>
        </r>
        <r>
          <rPr>
            <sz val="9"/>
            <color indexed="81"/>
            <rFont val="Tahoma"/>
            <family val="2"/>
          </rPr>
          <t xml:space="preserve">
this game definitely finished 6-1 and Maidenhead Advertiser listed all six scorers in a full report. However, the CL table reported in the Madenhead Advertiser only added four. Mark Smith (and I) believe that Maidenhead should have had two more goals scored on their tally and therefore Horsham should have had two more against them. - West Sussex Couty Times doesn't provide a report although it does advise 6-1 un its results area</t>
        </r>
      </text>
    </comment>
    <comment ref="AM589" authorId="0" shapeId="0" xr:uid="{648B1BF8-47F9-41C2-8E94-20A6746C7C04}">
      <text>
        <r>
          <rPr>
            <b/>
            <sz val="9"/>
            <color indexed="81"/>
            <rFont val="Tahoma"/>
            <family val="2"/>
          </rPr>
          <t>rxl:</t>
        </r>
        <r>
          <rPr>
            <sz val="9"/>
            <color indexed="81"/>
            <rFont val="Tahoma"/>
            <family val="2"/>
          </rPr>
          <t xml:space="preserve">
Bucks Examiner advises fixture is scheduled for Thursday 24/08/62 but then advises it was played on the Wednesday evening after all!</t>
        </r>
      </text>
    </comment>
    <comment ref="BB589" authorId="1" shapeId="0" xr:uid="{2430376F-6704-40F6-9EF9-75F6CD008E78}">
      <text>
        <r>
          <rPr>
            <b/>
            <sz val="9"/>
            <color indexed="81"/>
            <rFont val="Tahoma"/>
            <family val="2"/>
          </rPr>
          <t>Richard Lambert:</t>
        </r>
        <r>
          <rPr>
            <sz val="9"/>
            <color indexed="81"/>
            <rFont val="Tahoma"/>
            <family val="2"/>
          </rPr>
          <t xml:space="preserve">
evening k.o.</t>
        </r>
      </text>
    </comment>
    <comment ref="O590" authorId="1" shapeId="0" xr:uid="{C4A828BE-C864-4614-8573-B52F6579BCE5}">
      <text>
        <r>
          <rPr>
            <b/>
            <sz val="9"/>
            <color indexed="81"/>
            <rFont val="Tahoma"/>
            <family val="2"/>
          </rPr>
          <t>Richard Lambert:</t>
        </r>
        <r>
          <rPr>
            <sz val="9"/>
            <color indexed="81"/>
            <rFont val="Tahoma"/>
            <family val="2"/>
          </rPr>
          <t xml:space="preserve">
Eastbourne Gazette Beckenham Journal and West Sussex County Times advises 4-1 in their results sections but I have a report showing 4-0 which tallies so will stay with that for now. Alan Smith the Slough Historian also confirms 4-0.</t>
        </r>
      </text>
    </comment>
    <comment ref="AO590" authorId="0" shapeId="0" xr:uid="{1A1A4B70-B558-496B-8F11-3F7A14C6677F}">
      <text>
        <r>
          <rPr>
            <b/>
            <sz val="9"/>
            <color indexed="81"/>
            <rFont val="Tahoma"/>
            <family val="2"/>
          </rPr>
          <t>rxl:</t>
        </r>
        <r>
          <rPr>
            <sz val="9"/>
            <color indexed="81"/>
            <rFont val="Tahoma"/>
            <family val="2"/>
          </rPr>
          <t xml:space="preserve">
p-p on 06/01/62</t>
        </r>
      </text>
    </comment>
    <comment ref="BA590" authorId="0" shapeId="0" xr:uid="{A9BE5464-B266-4359-B40A-9655291449F8}">
      <text>
        <r>
          <rPr>
            <b/>
            <sz val="9"/>
            <color indexed="81"/>
            <rFont val="Tahoma"/>
            <family val="2"/>
          </rPr>
          <t>rxl:</t>
        </r>
        <r>
          <rPr>
            <sz val="9"/>
            <color indexed="81"/>
            <rFont val="Tahoma"/>
            <family val="2"/>
          </rPr>
          <t xml:space="preserve">
Wokingham programme says 22/8/61 but Slough archive says 23/08/61. Slough Observer confirms that the match was played on Wednesday 23/08/61</t>
        </r>
      </text>
    </comment>
    <comment ref="D591" authorId="1" shapeId="0" xr:uid="{7818545A-D28F-4E38-8CF7-753E72F3FC3E}">
      <text>
        <r>
          <rPr>
            <b/>
            <sz val="9"/>
            <color indexed="81"/>
            <rFont val="Tahoma"/>
            <family val="2"/>
          </rPr>
          <t>Richard Lambert:</t>
        </r>
        <r>
          <rPr>
            <sz val="9"/>
            <color indexed="81"/>
            <rFont val="Tahoma"/>
            <family val="2"/>
          </rPr>
          <t xml:space="preserve">
official table says 9 but table calculations indicate that Worthing won ten matches. I have amended the table which now balances</t>
        </r>
      </text>
    </comment>
    <comment ref="F591" authorId="1" shapeId="0" xr:uid="{587BF520-1302-4CC8-811C-183EFBE18842}">
      <text>
        <r>
          <rPr>
            <b/>
            <sz val="9"/>
            <color indexed="81"/>
            <rFont val="Tahoma"/>
            <family val="2"/>
          </rPr>
          <t>Richard Lambert:</t>
        </r>
        <r>
          <rPr>
            <sz val="9"/>
            <color indexed="81"/>
            <rFont val="Tahoma"/>
            <family val="2"/>
          </rPr>
          <t xml:space="preserve">
official table says 16 but table calculations indicate that Worthing lost 15 matches. I have amended the table which now balances</t>
        </r>
      </text>
    </comment>
    <comment ref="I591" authorId="1" shapeId="0" xr:uid="{EBE6A871-FA3F-40C7-89F6-0807E7034984}">
      <text>
        <r>
          <rPr>
            <b/>
            <sz val="9"/>
            <color indexed="81"/>
            <rFont val="Tahoma"/>
            <family val="2"/>
          </rPr>
          <t>Richard Lambert:</t>
        </r>
        <r>
          <rPr>
            <sz val="9"/>
            <color indexed="81"/>
            <rFont val="Tahoma"/>
            <family val="2"/>
          </rPr>
          <t xml:space="preserve">
see comment in Worthing won column. I have added two points to the final table</t>
        </r>
      </text>
    </comment>
    <comment ref="AO592" authorId="1" shapeId="0" xr:uid="{D50AAFF6-82A9-48DA-8916-EE2D3B5F65E8}">
      <text>
        <r>
          <rPr>
            <b/>
            <sz val="9"/>
            <color indexed="81"/>
            <rFont val="Tahoma"/>
            <family val="2"/>
          </rPr>
          <t>Richard Lambert:</t>
        </r>
        <r>
          <rPr>
            <sz val="9"/>
            <color indexed="81"/>
            <rFont val="Tahoma"/>
            <family val="2"/>
          </rPr>
          <t xml:space="preserve">
p-p on 13/01/62</t>
        </r>
      </text>
    </comment>
    <comment ref="AP592" authorId="1" shapeId="0" xr:uid="{27293B5A-08EE-46C2-859C-043D300E09AB}">
      <text>
        <r>
          <rPr>
            <b/>
            <sz val="9"/>
            <color indexed="81"/>
            <rFont val="Tahoma"/>
            <family val="2"/>
          </rPr>
          <t>Richard Lambert:</t>
        </r>
        <r>
          <rPr>
            <sz val="9"/>
            <color indexed="81"/>
            <rFont val="Tahoma"/>
            <family val="2"/>
          </rPr>
          <t xml:space="preserve">
p-p on 06/01/62</t>
        </r>
      </text>
    </comment>
    <comment ref="AR592" authorId="0" shapeId="0" xr:uid="{89E07A1F-9490-47A9-A715-C82C678EF37B}">
      <text>
        <r>
          <rPr>
            <b/>
            <sz val="9"/>
            <color indexed="81"/>
            <rFont val="Tahoma"/>
            <family val="2"/>
          </rPr>
          <t>rxl:</t>
        </r>
        <r>
          <rPr>
            <sz val="9"/>
            <color indexed="81"/>
            <rFont val="Tahoma"/>
            <family val="2"/>
          </rPr>
          <t xml:space="preserve">
Wembley handbook advises attendance of 160 and receipts of £5 6s 9d. </t>
        </r>
      </text>
    </comment>
    <comment ref="AX593" authorId="0" shapeId="0" xr:uid="{7907B02F-D842-4931-825A-F18BEA4503C6}">
      <text>
        <r>
          <rPr>
            <b/>
            <sz val="9"/>
            <color indexed="81"/>
            <rFont val="Tahoma"/>
            <family val="2"/>
          </rPr>
          <t>rxl:</t>
        </r>
        <r>
          <rPr>
            <sz val="9"/>
            <color indexed="81"/>
            <rFont val="Tahoma"/>
            <family val="2"/>
          </rPr>
          <t xml:space="preserve">
Wokingham programme says 31/08/61 but Slough archive says 30/08/61. Most Reserve matches were played on a Thursday this season so it is more likely to be 31/08/61 and this fixture date is confirmed by the Slough Observer</t>
        </r>
      </text>
    </comment>
    <comment ref="AP594" authorId="1" shapeId="0" xr:uid="{E9ECB195-F449-4440-9846-89BF436181D5}">
      <text>
        <r>
          <rPr>
            <b/>
            <sz val="9"/>
            <color indexed="81"/>
            <rFont val="Tahoma"/>
            <family val="2"/>
          </rPr>
          <t>Richard Lambert:</t>
        </r>
        <r>
          <rPr>
            <sz val="9"/>
            <color indexed="81"/>
            <rFont val="Tahoma"/>
            <family val="2"/>
          </rPr>
          <t xml:space="preserve">
I had a fixture date here of 07/09/61 but Paul Damper Worthing Historian confirms the match was played on 24/08/61</t>
        </r>
      </text>
    </comment>
    <comment ref="AR594" authorId="1" shapeId="0" xr:uid="{CCB43320-FD18-410E-9CAF-CC7B4624C68D}">
      <text>
        <r>
          <rPr>
            <b/>
            <sz val="9"/>
            <color indexed="81"/>
            <rFont val="Tahoma"/>
            <family val="2"/>
          </rPr>
          <t>Richard Lambert:</t>
        </r>
        <r>
          <rPr>
            <sz val="9"/>
            <color indexed="81"/>
            <rFont val="Tahoma"/>
            <family val="2"/>
          </rPr>
          <t xml:space="preserve">
attendance 150</t>
        </r>
      </text>
    </comment>
    <comment ref="AV594" authorId="1" shapeId="0" xr:uid="{7C9201CB-53B3-46DB-9DE2-3B9225898C81}">
      <text>
        <r>
          <rPr>
            <b/>
            <sz val="9"/>
            <color indexed="81"/>
            <rFont val="Tahoma"/>
            <family val="2"/>
          </rPr>
          <t>Richard Lambert:</t>
        </r>
        <r>
          <rPr>
            <sz val="9"/>
            <color indexed="81"/>
            <rFont val="Tahoma"/>
            <family val="2"/>
          </rPr>
          <t xml:space="preserve">
"a big gate" - Worthing Gazette</t>
        </r>
      </text>
    </comment>
    <comment ref="Q598" authorId="0" shapeId="0" xr:uid="{52F3512E-809E-4CE0-AC1E-030A0E89A2D0}">
      <text>
        <r>
          <rPr>
            <b/>
            <sz val="9"/>
            <color indexed="81"/>
            <rFont val="Tahoma"/>
            <family val="2"/>
          </rPr>
          <t>rxl:</t>
        </r>
        <r>
          <rPr>
            <sz val="9"/>
            <color indexed="81"/>
            <rFont val="Tahoma"/>
            <family val="2"/>
          </rPr>
          <t xml:space="preserve">
Edg prog wrongly says 3-2 win.</t>
        </r>
      </text>
    </comment>
    <comment ref="AV598" authorId="0" shapeId="0" xr:uid="{1D28F268-25A1-4ADC-8941-241F78F7D9D0}">
      <text>
        <r>
          <rPr>
            <b/>
            <sz val="9"/>
            <color indexed="81"/>
            <rFont val="Tahoma"/>
            <family val="2"/>
          </rPr>
          <t>rxl:</t>
        </r>
        <r>
          <rPr>
            <sz val="9"/>
            <color indexed="81"/>
            <rFont val="Tahoma"/>
            <family val="2"/>
          </rPr>
          <t xml:space="preserve">
Sunday fixture</t>
        </r>
      </text>
    </comment>
    <comment ref="X600" authorId="2" shapeId="0" xr:uid="{581ED0D8-97E9-4107-B90B-EC45481E128C}">
      <text>
        <r>
          <rPr>
            <b/>
            <sz val="9"/>
            <color indexed="81"/>
            <rFont val="Tahoma"/>
            <family val="2"/>
          </rPr>
          <t>rxl:</t>
        </r>
        <r>
          <rPr>
            <sz val="9"/>
            <color indexed="81"/>
            <rFont val="Tahoma"/>
            <family val="2"/>
          </rPr>
          <t xml:space="preserve">
abandoned after 75 minutes on 08/12/62 with score 1-1 - torrential rain</t>
        </r>
      </text>
    </comment>
    <comment ref="AR600" authorId="1" shapeId="0" xr:uid="{34DA979D-B229-4EE4-A5A3-626CCBD5EA8E}">
      <text>
        <r>
          <rPr>
            <b/>
            <sz val="9"/>
            <color indexed="81"/>
            <rFont val="Tahoma"/>
            <family val="2"/>
          </rPr>
          <t>Richard Lambert:</t>
        </r>
        <r>
          <rPr>
            <sz val="9"/>
            <color indexed="81"/>
            <rFont val="Tahoma"/>
            <family val="2"/>
          </rPr>
          <t xml:space="preserve">
p-p on 29/12/62 - heavy snow - Sunday fixture </t>
        </r>
      </text>
    </comment>
    <comment ref="AU600" authorId="1" shapeId="0" xr:uid="{306B5DDF-B7C0-4B7A-8119-0EA9C03BA16A}">
      <text>
        <r>
          <rPr>
            <b/>
            <sz val="9"/>
            <color indexed="81"/>
            <rFont val="Tahoma"/>
            <family val="2"/>
          </rPr>
          <t>Richard Lambert:</t>
        </r>
        <r>
          <rPr>
            <sz val="9"/>
            <color indexed="81"/>
            <rFont val="Tahoma"/>
            <family val="2"/>
          </rPr>
          <t xml:space="preserve">
attendance "less than 100" - Surrey Advertiser</t>
        </r>
      </text>
    </comment>
    <comment ref="AV600" authorId="1" shapeId="0" xr:uid="{B428F404-0DEC-40ED-A47A-776A0448EF2C}">
      <text>
        <r>
          <rPr>
            <b/>
            <sz val="9"/>
            <color indexed="81"/>
            <rFont val="Tahoma"/>
            <family val="2"/>
          </rPr>
          <t>Richard Lambert:</t>
        </r>
        <r>
          <rPr>
            <sz val="9"/>
            <color indexed="81"/>
            <rFont val="Tahoma"/>
            <family val="2"/>
          </rPr>
          <t xml:space="preserve">
Sunday fixture - Attendance 180</t>
        </r>
      </text>
    </comment>
    <comment ref="AX600" authorId="2" shapeId="0" xr:uid="{65EA1ABF-0D61-46AF-AFE6-34D29081D554}">
      <text>
        <r>
          <rPr>
            <b/>
            <sz val="9"/>
            <color indexed="81"/>
            <rFont val="Tahoma"/>
            <family val="2"/>
          </rPr>
          <t>rxl:</t>
        </r>
        <r>
          <rPr>
            <sz val="9"/>
            <color indexed="81"/>
            <rFont val="Tahoma"/>
            <family val="2"/>
          </rPr>
          <t xml:space="preserve">
abandoned after 75 minutes on 08/12/62 with score 1-1 - torrential rain</t>
        </r>
      </text>
    </comment>
    <comment ref="AS601" authorId="1" shapeId="0" xr:uid="{DE708C0B-F0B9-4D10-AA02-10F047DEA71C}">
      <text>
        <r>
          <rPr>
            <b/>
            <sz val="9"/>
            <color indexed="81"/>
            <rFont val="Tahoma"/>
            <family val="2"/>
          </rPr>
          <t>Richard Lambert:</t>
        </r>
        <r>
          <rPr>
            <sz val="9"/>
            <color indexed="81"/>
            <rFont val="Tahoma"/>
            <family val="2"/>
          </rPr>
          <t xml:space="preserve">
match followed first team game</t>
        </r>
      </text>
    </comment>
    <comment ref="AV601" authorId="2" shapeId="0" xr:uid="{BE902CE3-2D88-494E-ACC8-FDDCE10DED7D}">
      <text>
        <r>
          <rPr>
            <b/>
            <sz val="8"/>
            <color indexed="81"/>
            <rFont val="Tahoma"/>
            <family val="2"/>
          </rPr>
          <t>cat:</t>
        </r>
        <r>
          <rPr>
            <sz val="8"/>
            <color indexed="81"/>
            <rFont val="Tahoma"/>
            <family val="2"/>
          </rPr>
          <t xml:space="preserve">
played same day as first team match</t>
        </r>
      </text>
    </comment>
    <comment ref="BA601" authorId="1" shapeId="0" xr:uid="{C4251BF8-2D1F-4B83-AC60-C0AA2C6776DA}">
      <text>
        <r>
          <rPr>
            <b/>
            <sz val="9"/>
            <color indexed="81"/>
            <rFont val="Tahoma"/>
            <family val="2"/>
          </rPr>
          <t>Richard Lambert:</t>
        </r>
        <r>
          <rPr>
            <sz val="9"/>
            <color indexed="81"/>
            <rFont val="Tahoma"/>
            <family val="2"/>
          </rPr>
          <t xml:space="preserve">
attendance 148</t>
        </r>
      </text>
    </comment>
    <comment ref="ET601" authorId="2" shapeId="0" xr:uid="{42432D03-7914-4A66-AFAA-AEC6B544B0BE}">
      <text>
        <r>
          <rPr>
            <b/>
            <sz val="8"/>
            <color indexed="81"/>
            <rFont val="Tahoma"/>
            <family val="2"/>
          </rPr>
          <t>cat:</t>
        </r>
        <r>
          <rPr>
            <sz val="8"/>
            <color indexed="81"/>
            <rFont val="Tahoma"/>
            <family val="2"/>
          </rPr>
          <t xml:space="preserve">
one goal too many?</t>
        </r>
      </text>
    </comment>
    <comment ref="EU601" authorId="2" shapeId="0" xr:uid="{BD5CC5C5-D835-4529-9D3A-7A0844EE9B92}">
      <text>
        <r>
          <rPr>
            <b/>
            <sz val="8"/>
            <color indexed="81"/>
            <rFont val="Tahoma"/>
            <family val="2"/>
          </rPr>
          <t>cat:</t>
        </r>
        <r>
          <rPr>
            <sz val="8"/>
            <color indexed="81"/>
            <rFont val="Tahoma"/>
            <family val="2"/>
          </rPr>
          <t xml:space="preserve">
one goal too many?</t>
        </r>
      </text>
    </comment>
    <comment ref="AU602" authorId="1" shapeId="0" xr:uid="{2130A265-67C2-44B7-B089-84C4155F21D9}">
      <text>
        <r>
          <rPr>
            <b/>
            <sz val="9"/>
            <color indexed="81"/>
            <rFont val="Tahoma"/>
            <family val="2"/>
          </rPr>
          <t>Richard Lambert:</t>
        </r>
        <r>
          <rPr>
            <sz val="9"/>
            <color indexed="81"/>
            <rFont val="Tahoma"/>
            <family val="2"/>
          </rPr>
          <t xml:space="preserve">
p-p on 02/02/63 and on 09/02/63</t>
        </r>
      </text>
    </comment>
    <comment ref="P603" authorId="1" shapeId="0" xr:uid="{7F0E7BBE-5FE1-483C-81D5-58EAA5E80267}">
      <text>
        <r>
          <rPr>
            <b/>
            <sz val="9"/>
            <color indexed="81"/>
            <rFont val="Tahoma"/>
            <family val="2"/>
          </rPr>
          <t>Richard Lambert:</t>
        </r>
        <r>
          <rPr>
            <sz val="9"/>
            <color indexed="81"/>
            <rFont val="Tahoma"/>
            <family val="2"/>
          </rPr>
          <t xml:space="preserve">
Epsom Advertiser and Epsom Herald both wrongly advise that Epsom lost this match 1-3 but it was 0-3 according to the League Bulletin</t>
        </r>
      </text>
    </comment>
    <comment ref="W603" authorId="1" shapeId="0" xr:uid="{AC5EFB25-BB7F-496F-9EF7-364FEB417922}">
      <text>
        <r>
          <rPr>
            <b/>
            <sz val="9"/>
            <color indexed="81"/>
            <rFont val="Tahoma"/>
            <family val="2"/>
          </rPr>
          <t>Richard Lambert:</t>
        </r>
        <r>
          <rPr>
            <sz val="9"/>
            <color indexed="81"/>
            <rFont val="Tahoma"/>
            <family val="2"/>
          </rPr>
          <t xml:space="preserve">
1-5 or 2-5?</t>
        </r>
      </text>
    </comment>
    <comment ref="AM603" authorId="1" shapeId="0" xr:uid="{C6FF9A0F-A6DA-4A84-AF7F-9B708C186D0C}">
      <text>
        <r>
          <rPr>
            <b/>
            <sz val="9"/>
            <color indexed="81"/>
            <rFont val="Tahoma"/>
            <family val="2"/>
          </rPr>
          <t>Richard Lambert:</t>
        </r>
        <r>
          <rPr>
            <sz val="9"/>
            <color indexed="81"/>
            <rFont val="Tahoma"/>
            <family val="2"/>
          </rPr>
          <t xml:space="preserve">
p-p on 12/01/63 - Sunday fixture</t>
        </r>
      </text>
    </comment>
    <comment ref="AN603" authorId="1" shapeId="0" xr:uid="{39452DB7-96CC-4B72-BC72-8DC5C5140489}">
      <text>
        <r>
          <rPr>
            <b/>
            <sz val="9"/>
            <color indexed="81"/>
            <rFont val="Tahoma"/>
            <family val="2"/>
          </rPr>
          <t>Richard Lambert:</t>
        </r>
        <r>
          <rPr>
            <sz val="9"/>
            <color indexed="81"/>
            <rFont val="Tahoma"/>
            <family val="2"/>
          </rPr>
          <t xml:space="preserve">
p-p on 02/02/63 and on 09/02/63</t>
        </r>
      </text>
    </comment>
    <comment ref="AW603" authorId="1" shapeId="0" xr:uid="{E63F0221-53E7-4E8A-BA3F-933F87D10B3E}">
      <text>
        <r>
          <rPr>
            <b/>
            <sz val="9"/>
            <color indexed="81"/>
            <rFont val="Tahoma"/>
            <family val="2"/>
          </rPr>
          <t>Richard Lambert:</t>
        </r>
        <r>
          <rPr>
            <sz val="9"/>
            <color indexed="81"/>
            <rFont val="Tahoma"/>
            <family val="2"/>
          </rPr>
          <t xml:space="preserve">
p-p on 19/01/63 and on 23/02/63 and 02/03/63</t>
        </r>
      </text>
    </comment>
    <comment ref="AU604" authorId="1" shapeId="0" xr:uid="{0C1B6872-4ECF-4A98-AA22-0CFA50010C3C}">
      <text>
        <r>
          <rPr>
            <b/>
            <sz val="9"/>
            <color indexed="81"/>
            <rFont val="Tahoma"/>
            <family val="2"/>
          </rPr>
          <t>Richard Lambert:</t>
        </r>
        <r>
          <rPr>
            <sz val="9"/>
            <color indexed="81"/>
            <rFont val="Tahoma"/>
            <family val="2"/>
          </rPr>
          <t xml:space="preserve">
p-p on 19/01/63</t>
        </r>
      </text>
    </comment>
    <comment ref="AV604" authorId="2" shapeId="0" xr:uid="{44D131A6-EAC5-44B0-B7BF-AB714174BD1A}">
      <text>
        <r>
          <rPr>
            <b/>
            <sz val="8"/>
            <color indexed="81"/>
            <rFont val="Tahoma"/>
            <family val="2"/>
          </rPr>
          <t>cat:</t>
        </r>
        <r>
          <rPr>
            <sz val="8"/>
            <color indexed="81"/>
            <rFont val="Tahoma"/>
            <family val="2"/>
          </rPr>
          <t xml:space="preserve">
played same day as first team match</t>
        </r>
      </text>
    </comment>
    <comment ref="G605" authorId="0" shapeId="0" xr:uid="{1D0279E1-1352-4F04-AD5F-A5EF3D0EBC3B}">
      <text>
        <r>
          <rPr>
            <b/>
            <sz val="9"/>
            <color indexed="81"/>
            <rFont val="Tahoma"/>
            <family val="2"/>
          </rPr>
          <t>rxl:</t>
        </r>
        <r>
          <rPr>
            <sz val="9"/>
            <color indexed="81"/>
            <rFont val="Tahoma"/>
            <family val="2"/>
          </rPr>
          <t xml:space="preserve">
see comments in column GB</t>
        </r>
      </text>
    </comment>
    <comment ref="H605" authorId="0" shapeId="0" xr:uid="{F28BAD3F-5D96-49A3-9C25-DA5BE824F325}">
      <text>
        <r>
          <rPr>
            <b/>
            <sz val="9"/>
            <color indexed="81"/>
            <rFont val="Tahoma"/>
            <family val="2"/>
          </rPr>
          <t>rxl:</t>
        </r>
        <r>
          <rPr>
            <sz val="9"/>
            <color indexed="81"/>
            <rFont val="Tahoma"/>
            <family val="2"/>
          </rPr>
          <t xml:space="preserve">
see comments in column GB</t>
        </r>
      </text>
    </comment>
    <comment ref="AW606" authorId="1" shapeId="0" xr:uid="{9C064F0F-5B09-416F-BE94-E2DFEB736C1C}">
      <text>
        <r>
          <rPr>
            <b/>
            <sz val="9"/>
            <color indexed="81"/>
            <rFont val="Tahoma"/>
            <family val="2"/>
          </rPr>
          <t>Richard Lambert:</t>
        </r>
        <r>
          <rPr>
            <sz val="9"/>
            <color indexed="81"/>
            <rFont val="Tahoma"/>
            <family val="2"/>
          </rPr>
          <t xml:space="preserve">
p-p on 16/02/63</t>
        </r>
      </text>
    </comment>
    <comment ref="BB606" authorId="1" shapeId="0" xr:uid="{7B743F17-F554-4923-B6CA-AD1E741C944D}">
      <text>
        <r>
          <rPr>
            <b/>
            <sz val="9"/>
            <color indexed="81"/>
            <rFont val="Tahoma"/>
            <family val="2"/>
          </rPr>
          <t>Richard Lambert:</t>
        </r>
        <r>
          <rPr>
            <sz val="9"/>
            <color indexed="81"/>
            <rFont val="Tahoma"/>
            <family val="2"/>
          </rPr>
          <t xml:space="preserve">
p-p on 05/01/63 - snow</t>
        </r>
      </text>
    </comment>
    <comment ref="R607" authorId="1" shapeId="0" xr:uid="{8E9CF26E-9F5A-4963-A539-207817EA1F42}">
      <text>
        <r>
          <rPr>
            <b/>
            <sz val="9"/>
            <color indexed="81"/>
            <rFont val="Tahoma"/>
            <family val="2"/>
          </rPr>
          <t>Richard Lambert:</t>
        </r>
        <r>
          <rPr>
            <sz val="9"/>
            <color indexed="81"/>
            <rFont val="Tahoma"/>
            <family val="2"/>
          </rPr>
          <t xml:space="preserve">
Iles scored five goals in this match - Epsom led this match!</t>
        </r>
      </text>
    </comment>
    <comment ref="G608" authorId="0" shapeId="0" xr:uid="{DCAA2946-5B0A-4739-92A9-66026F75DCEA}">
      <text>
        <r>
          <rPr>
            <b/>
            <sz val="9"/>
            <color indexed="81"/>
            <rFont val="Tahoma"/>
            <family val="2"/>
          </rPr>
          <t>rxl:</t>
        </r>
        <r>
          <rPr>
            <sz val="9"/>
            <color indexed="81"/>
            <rFont val="Tahoma"/>
            <family val="2"/>
          </rPr>
          <t xml:space="preserve">
see comments in column GB</t>
        </r>
      </text>
    </comment>
    <comment ref="H608" authorId="0" shapeId="0" xr:uid="{33A0AE6E-8099-4D22-9C72-472C658C5B1E}">
      <text>
        <r>
          <rPr>
            <b/>
            <sz val="9"/>
            <color indexed="81"/>
            <rFont val="Tahoma"/>
            <family val="2"/>
          </rPr>
          <t>rxl:</t>
        </r>
        <r>
          <rPr>
            <sz val="9"/>
            <color indexed="81"/>
            <rFont val="Tahoma"/>
            <family val="2"/>
          </rPr>
          <t xml:space="preserve">
see comments in column GB</t>
        </r>
      </text>
    </comment>
    <comment ref="AT608" authorId="2" shapeId="0" xr:uid="{0F57B743-DCD8-47D1-9C6D-6F5284E71BE8}">
      <text>
        <r>
          <rPr>
            <b/>
            <sz val="8"/>
            <color indexed="81"/>
            <rFont val="Tahoma"/>
            <family val="2"/>
          </rPr>
          <t>rxl:</t>
        </r>
        <r>
          <rPr>
            <sz val="8"/>
            <color indexed="81"/>
            <rFont val="Tahoma"/>
            <family val="2"/>
          </rPr>
          <t xml:space="preserve">
played same day as first team match</t>
        </r>
      </text>
    </comment>
    <comment ref="R609" authorId="1" shapeId="0" xr:uid="{F295F878-0B89-41C5-AD2F-A59FC58F3245}">
      <text>
        <r>
          <rPr>
            <b/>
            <sz val="9"/>
            <color indexed="81"/>
            <rFont val="Tahoma"/>
            <family val="2"/>
          </rPr>
          <t>Richard Lambert:</t>
        </r>
        <r>
          <rPr>
            <sz val="9"/>
            <color indexed="81"/>
            <rFont val="Tahoma"/>
            <family val="2"/>
          </rPr>
          <t xml:space="preserve">
reported in bulletin as 4-0 but the tables moved by 4-2 for each team. Epsom Herald confirms the result was 4-2</t>
        </r>
      </text>
    </comment>
    <comment ref="M610" authorId="2" shapeId="0" xr:uid="{960A5460-31AD-4092-9871-0DF60527C162}">
      <text>
        <r>
          <rPr>
            <b/>
            <sz val="8"/>
            <color indexed="81"/>
            <rFont val="Tahoma"/>
            <family val="2"/>
          </rPr>
          <t>rxl:</t>
        </r>
        <r>
          <rPr>
            <sz val="8"/>
            <color indexed="81"/>
            <rFont val="Tahoma"/>
            <family val="2"/>
          </rPr>
          <t xml:space="preserve">
Chesham programme says 0-6 but the League Bulletin 33 finally agrees that it was 6-2 - Bucks Examiner also confirms the score with a full report</t>
        </r>
      </text>
    </comment>
    <comment ref="O610" authorId="2" shapeId="0" xr:uid="{81E79859-077A-489E-BC28-9369747DF7EE}">
      <text>
        <r>
          <rPr>
            <b/>
            <sz val="8"/>
            <color indexed="81"/>
            <rFont val="Tahoma"/>
            <family val="2"/>
          </rPr>
          <t>rxl:</t>
        </r>
        <r>
          <rPr>
            <sz val="8"/>
            <color indexed="81"/>
            <rFont val="Tahoma"/>
            <family val="2"/>
          </rPr>
          <t xml:space="preserve">
result actually said Uxbridge v Eastbourne on bulletin but this was actually Uxbridge v dorking as listed in the fixtures for bulletin 13. The Bulletin finally corrected itself at the end of December</t>
        </r>
      </text>
    </comment>
    <comment ref="AO610" authorId="2" shapeId="0" xr:uid="{48A05523-AFFF-4669-B84E-42722E47BB55}">
      <text>
        <r>
          <rPr>
            <b/>
            <sz val="8"/>
            <color indexed="81"/>
            <rFont val="Tahoma"/>
            <family val="2"/>
          </rPr>
          <t>rxl:</t>
        </r>
        <r>
          <rPr>
            <sz val="8"/>
            <color indexed="81"/>
            <rFont val="Tahoma"/>
            <family val="2"/>
          </rPr>
          <t xml:space="preserve">
result actually said Uxbridge v Eastbourne on bulletin but this was actually Uxbridge v dorking as listed in the fixtures for bulletin 13. The Bulletin finally corrected itself at the end of December</t>
        </r>
      </text>
    </comment>
    <comment ref="AU610" authorId="1" shapeId="0" xr:uid="{E1FA894E-6721-40B7-A1E0-C8FF44E33563}">
      <text>
        <r>
          <rPr>
            <b/>
            <sz val="9"/>
            <color indexed="81"/>
            <rFont val="Tahoma"/>
            <family val="2"/>
          </rPr>
          <t>Richard Lambert:</t>
        </r>
        <r>
          <rPr>
            <sz val="9"/>
            <color indexed="81"/>
            <rFont val="Tahoma"/>
            <family val="2"/>
          </rPr>
          <t xml:space="preserve">
p-p on 04/05/63 as the Leatherhead coach broke down and they couldn't get there! Leatherhead likely to be fined says Epsom Advertiser</t>
        </r>
      </text>
    </comment>
    <comment ref="AR611" authorId="1" shapeId="0" xr:uid="{43FF9373-B80C-4AB3-8764-CAF1AD2043E4}">
      <text>
        <r>
          <rPr>
            <b/>
            <sz val="9"/>
            <color indexed="81"/>
            <rFont val="Tahoma"/>
            <family val="2"/>
          </rPr>
          <t>Richard Lambert:</t>
        </r>
        <r>
          <rPr>
            <sz val="9"/>
            <color indexed="81"/>
            <rFont val="Tahoma"/>
            <family val="2"/>
          </rPr>
          <t xml:space="preserve">
p-p on 05/01/63 - snow</t>
        </r>
      </text>
    </comment>
    <comment ref="AU612" authorId="1" shapeId="0" xr:uid="{53EE55ED-84E4-47CF-BB01-CE7CBDDA2008}">
      <text>
        <r>
          <rPr>
            <b/>
            <sz val="9"/>
            <color indexed="81"/>
            <rFont val="Tahoma"/>
            <family val="2"/>
          </rPr>
          <t>Richard Lambert:</t>
        </r>
        <r>
          <rPr>
            <sz val="9"/>
            <color indexed="81"/>
            <rFont val="Tahoma"/>
            <family val="2"/>
          </rPr>
          <t xml:space="preserve">
p-p on 12/01/63</t>
        </r>
      </text>
    </comment>
    <comment ref="G613" authorId="1" shapeId="0" xr:uid="{6C3A42D0-F80C-4E5F-8321-85EA3DB80D6D}">
      <text>
        <r>
          <rPr>
            <b/>
            <sz val="9"/>
            <color indexed="81"/>
            <rFont val="Tahoma"/>
            <family val="2"/>
          </rPr>
          <t>Richard Lambert:</t>
        </r>
        <r>
          <rPr>
            <sz val="9"/>
            <color indexed="81"/>
            <rFont val="Tahoma"/>
            <family val="2"/>
          </rPr>
          <t xml:space="preserve">
official table says 41 but should be 40</t>
        </r>
      </text>
    </comment>
    <comment ref="AM613" authorId="2" shapeId="0" xr:uid="{B5D6D62C-93A8-4B74-A11B-26220E259CF9}">
      <text>
        <r>
          <rPr>
            <b/>
            <sz val="8"/>
            <color indexed="81"/>
            <rFont val="Tahoma"/>
            <family val="2"/>
          </rPr>
          <t>rxl:</t>
        </r>
        <r>
          <rPr>
            <sz val="8"/>
            <color indexed="81"/>
            <rFont val="Tahoma"/>
            <family val="2"/>
          </rPr>
          <t xml:space="preserve">
played same day as first team match</t>
        </r>
      </text>
    </comment>
    <comment ref="AW619" authorId="1" shapeId="0" xr:uid="{345C0F9D-5A21-49D7-8BF6-AF8B072AD839}">
      <text>
        <r>
          <rPr>
            <b/>
            <sz val="9"/>
            <color indexed="81"/>
            <rFont val="Tahoma"/>
            <family val="2"/>
          </rPr>
          <t>Richard Lambert:</t>
        </r>
        <r>
          <rPr>
            <sz val="9"/>
            <color indexed="81"/>
            <rFont val="Tahoma"/>
            <family val="2"/>
          </rPr>
          <t xml:space="preserve">
attendance 266</t>
        </r>
      </text>
    </comment>
    <comment ref="O620" authorId="2" shapeId="0" xr:uid="{4DD6C067-6CC2-48E0-BAD2-4D67D690170F}">
      <text>
        <r>
          <rPr>
            <b/>
            <sz val="8"/>
            <color indexed="81"/>
            <rFont val="Tahoma"/>
            <family val="2"/>
          </rPr>
          <t>cat:</t>
        </r>
        <r>
          <rPr>
            <sz val="8"/>
            <color indexed="81"/>
            <rFont val="Tahoma"/>
            <family val="2"/>
          </rPr>
          <t xml:space="preserve">
originally reported in bulletin as 3-0 but corrected two weeks later to 2-0</t>
        </r>
      </text>
    </comment>
    <comment ref="AT620" authorId="1" shapeId="0" xr:uid="{3E6962F6-08DD-49FE-B014-0BF670844DDF}">
      <text>
        <r>
          <rPr>
            <b/>
            <sz val="9"/>
            <color indexed="81"/>
            <rFont val="Tahoma"/>
            <family val="2"/>
          </rPr>
          <t>Richard Lambert:</t>
        </r>
        <r>
          <rPr>
            <sz val="9"/>
            <color indexed="81"/>
            <rFont val="Tahoma"/>
            <family val="2"/>
          </rPr>
          <t xml:space="preserve">
p-p on 14/03/64</t>
        </r>
      </text>
    </comment>
    <comment ref="AQ623" authorId="1" shapeId="0" xr:uid="{06B00A0F-FE25-4712-AD9E-5872D19D3E0D}">
      <text>
        <r>
          <rPr>
            <b/>
            <sz val="9"/>
            <color indexed="81"/>
            <rFont val="Tahoma"/>
            <family val="2"/>
          </rPr>
          <t>Richard Lambert:</t>
        </r>
        <r>
          <rPr>
            <sz val="9"/>
            <color indexed="81"/>
            <rFont val="Tahoma"/>
            <family val="2"/>
          </rPr>
          <t xml:space="preserve">
p-p on 07/03/64</t>
        </r>
      </text>
    </comment>
    <comment ref="AT623" authorId="1" shapeId="0" xr:uid="{39FEE0C6-7775-45DB-8C67-DFF3099A798A}">
      <text>
        <r>
          <rPr>
            <b/>
            <sz val="9"/>
            <color indexed="81"/>
            <rFont val="Tahoma"/>
            <family val="2"/>
          </rPr>
          <t>Richard Lambert:</t>
        </r>
        <r>
          <rPr>
            <sz val="9"/>
            <color indexed="81"/>
            <rFont val="Tahoma"/>
            <family val="2"/>
          </rPr>
          <t xml:space="preserve">
6.30 pm k.o.</t>
        </r>
      </text>
    </comment>
    <comment ref="M624" authorId="0" shapeId="0" xr:uid="{4D9FD583-3253-45D0-A3C4-6E0D0811820B}">
      <text>
        <r>
          <rPr>
            <b/>
            <sz val="9"/>
            <color indexed="81"/>
            <rFont val="Tahoma"/>
            <family val="2"/>
          </rPr>
          <t>rxl:</t>
        </r>
        <r>
          <rPr>
            <sz val="9"/>
            <color indexed="81"/>
            <rFont val="Tahoma"/>
            <family val="2"/>
          </rPr>
          <t xml:space="preserve">
leath prog says 1-1 chesh prog says they won 2-1 - Bulletin says 1-2 also.</t>
        </r>
      </text>
    </comment>
    <comment ref="V627" authorId="2" shapeId="0" xr:uid="{93D84ADA-4756-46FA-87BB-8D436DCE0CF5}">
      <text>
        <r>
          <rPr>
            <b/>
            <sz val="8"/>
            <color indexed="81"/>
            <rFont val="Tahoma"/>
            <family val="2"/>
          </rPr>
          <t>cat:</t>
        </r>
        <r>
          <rPr>
            <sz val="8"/>
            <color indexed="81"/>
            <rFont val="Tahoma"/>
            <family val="2"/>
          </rPr>
          <t xml:space="preserve">
originally reported as 1-3 before being rightly corrected to 1-1 a week later.</t>
        </r>
      </text>
    </comment>
    <comment ref="O634" authorId="0" shapeId="0" xr:uid="{FEAA4557-74A1-4FEE-A997-0788CAE64B03}">
      <text>
        <r>
          <rPr>
            <b/>
            <sz val="9"/>
            <color indexed="81"/>
            <rFont val="Tahoma"/>
            <family val="2"/>
          </rPr>
          <t>rxl:</t>
        </r>
        <r>
          <rPr>
            <sz val="9"/>
            <color indexed="81"/>
            <rFont val="Tahoma"/>
            <family val="2"/>
          </rPr>
          <t xml:space="preserve">
Eastbourne say Chesham won 2-0 but Chesham say 0-0. League Bulletin confirms a 0-0 draw.</t>
        </r>
      </text>
    </comment>
    <comment ref="U634" authorId="2" shapeId="0" xr:uid="{6692FE04-163F-408F-A0AD-E2242406BFF0}">
      <text>
        <r>
          <rPr>
            <b/>
            <sz val="8"/>
            <color indexed="81"/>
            <rFont val="Tahoma"/>
            <family val="2"/>
          </rPr>
          <t>cat:</t>
        </r>
        <r>
          <rPr>
            <sz val="8"/>
            <color indexed="81"/>
            <rFont val="Tahoma"/>
            <family val="2"/>
          </rPr>
          <t xml:space="preserve">
Result advised as 2-1 originally but three weeks later the GD for both teams changed to indicate a 2-0 win which agrees with Chesham programme even though the League Bulletin never advises the correction.</t>
        </r>
      </text>
    </comment>
    <comment ref="AO634" authorId="2" shapeId="0" xr:uid="{B16D5B87-E7FD-4784-92E8-6695CD5B4685}">
      <text>
        <r>
          <rPr>
            <b/>
            <sz val="8"/>
            <color indexed="81"/>
            <rFont val="Tahoma"/>
            <family val="2"/>
          </rPr>
          <t>cat:</t>
        </r>
        <r>
          <rPr>
            <sz val="8"/>
            <color indexed="81"/>
            <rFont val="Tahoma"/>
            <family val="2"/>
          </rPr>
          <t xml:space="preserve">
took place after first team fixture - k.o. 5.15pm</t>
        </r>
      </text>
    </comment>
    <comment ref="Z635" authorId="2" shapeId="0" xr:uid="{2E7316A9-434B-4529-ACFD-BD1DA14CEDAB}">
      <text>
        <r>
          <rPr>
            <b/>
            <sz val="8"/>
            <color indexed="81"/>
            <rFont val="Tahoma"/>
            <family val="2"/>
          </rPr>
          <t>cat:</t>
        </r>
        <r>
          <rPr>
            <sz val="8"/>
            <color indexed="81"/>
            <rFont val="Tahoma"/>
            <family val="2"/>
          </rPr>
          <t xml:space="preserve">
originally reported as 1-0 but amended a week later</t>
        </r>
      </text>
    </comment>
    <comment ref="AA636" authorId="0" shapeId="0" xr:uid="{A9164373-FC2C-4CAD-94DB-A3D2622EBDB1}">
      <text>
        <r>
          <rPr>
            <b/>
            <sz val="9"/>
            <color indexed="81"/>
            <rFont val="Tahoma"/>
            <family val="2"/>
          </rPr>
          <t>rxl:</t>
        </r>
        <r>
          <rPr>
            <sz val="9"/>
            <color indexed="81"/>
            <rFont val="Tahoma"/>
            <family val="2"/>
          </rPr>
          <t xml:space="preserve">
both progs say the other team won 3-1 - League Bulletin confirms that Wembley won 3-1</t>
        </r>
      </text>
    </comment>
    <comment ref="BA637" authorId="0" shapeId="0" xr:uid="{E96D73E9-091E-41CA-9EFE-4E82786AFB68}">
      <text>
        <r>
          <rPr>
            <b/>
            <sz val="9"/>
            <color indexed="81"/>
            <rFont val="Tahoma"/>
            <family val="2"/>
          </rPr>
          <t>rxl:</t>
        </r>
        <r>
          <rPr>
            <sz val="9"/>
            <color indexed="81"/>
            <rFont val="Tahoma"/>
            <family val="2"/>
          </rPr>
          <t xml:space="preserve">
p-p on 06/03/65 - snow</t>
        </r>
      </text>
    </comment>
    <comment ref="AV639" authorId="2" shapeId="0" xr:uid="{6625D216-7999-4C66-A0DA-C900C2191286}">
      <text>
        <r>
          <rPr>
            <b/>
            <sz val="8"/>
            <color indexed="81"/>
            <rFont val="Tahoma"/>
            <family val="2"/>
          </rPr>
          <t>cat:</t>
        </r>
        <r>
          <rPr>
            <sz val="8"/>
            <color indexed="81"/>
            <rFont val="Tahoma"/>
            <family val="2"/>
          </rPr>
          <t xml:space="preserve">
Horsham failed to appear for original fixture on 30/1/65</t>
        </r>
      </text>
    </comment>
    <comment ref="V641" authorId="1" shapeId="0" xr:uid="{0E4D9693-B821-45E1-9940-8C9CEE3DE23E}">
      <text>
        <r>
          <rPr>
            <b/>
            <sz val="9"/>
            <color indexed="81"/>
            <rFont val="Tahoma"/>
            <family val="2"/>
          </rPr>
          <t>Richard Lambert:</t>
        </r>
        <r>
          <rPr>
            <sz val="9"/>
            <color indexed="81"/>
            <rFont val="Tahoma"/>
            <family val="2"/>
          </rPr>
          <t xml:space="preserve">
Horsham arrived 13 minutes late following a crash en route that left three players shaken and bruised</t>
        </r>
      </text>
    </comment>
    <comment ref="AO642" authorId="2" shapeId="0" xr:uid="{7B4EDA77-A1E9-4167-9909-B5F1C1EAEEC2}">
      <text>
        <r>
          <rPr>
            <b/>
            <sz val="8"/>
            <color indexed="81"/>
            <rFont val="Tahoma"/>
            <family val="2"/>
          </rPr>
          <t>cat:</t>
        </r>
        <r>
          <rPr>
            <sz val="8"/>
            <color indexed="81"/>
            <rFont val="Tahoma"/>
            <family val="2"/>
          </rPr>
          <t xml:space="preserve">
took place after first team fixture - k.o. 5.15pm</t>
        </r>
      </text>
    </comment>
    <comment ref="O643" authorId="2" shapeId="0" xr:uid="{EEA3937C-587D-410C-8BF0-B45C0CD5FABA}">
      <text>
        <r>
          <rPr>
            <b/>
            <sz val="9"/>
            <color indexed="81"/>
            <rFont val="Tahoma"/>
            <family val="2"/>
          </rPr>
          <t>rxl:</t>
        </r>
        <r>
          <rPr>
            <sz val="9"/>
            <color indexed="81"/>
            <rFont val="Tahoma"/>
            <family val="2"/>
          </rPr>
          <t xml:space="preserve">
originally reported as 2-0 but gd afterwards suggests this was 2-1  - Eastbourne Gazette also confirms the score of 2-1</t>
        </r>
      </text>
    </comment>
    <comment ref="X644" authorId="2" shapeId="0" xr:uid="{78A2E077-999A-4A24-8323-1A4C6B97045C}">
      <text>
        <r>
          <rPr>
            <b/>
            <sz val="8"/>
            <color indexed="81"/>
            <rFont val="Tahoma"/>
            <family val="2"/>
          </rPr>
          <t>cat:</t>
        </r>
        <r>
          <rPr>
            <sz val="8"/>
            <color indexed="81"/>
            <rFont val="Tahoma"/>
            <family val="2"/>
          </rPr>
          <t xml:space="preserve">
originally reported in Bulletin as 4-2</t>
        </r>
      </text>
    </comment>
    <comment ref="AP645" authorId="1" shapeId="0" xr:uid="{D0E5F5B1-0911-4FF0-94D2-8438A408CB8D}">
      <text>
        <r>
          <rPr>
            <b/>
            <sz val="9"/>
            <color indexed="81"/>
            <rFont val="Tahoma"/>
            <family val="2"/>
          </rPr>
          <t>Richard Lambert:</t>
        </r>
        <r>
          <rPr>
            <sz val="9"/>
            <color indexed="81"/>
            <rFont val="Tahoma"/>
            <family val="2"/>
          </rPr>
          <t xml:space="preserve">
p-p on 20/02/65 - snowfall</t>
        </r>
      </text>
    </comment>
    <comment ref="AX647" authorId="0" shapeId="0" xr:uid="{E97E64CB-1B4F-4B54-814A-0A498B54A630}">
      <text>
        <r>
          <rPr>
            <b/>
            <sz val="9"/>
            <color indexed="81"/>
            <rFont val="Tahoma"/>
            <family val="2"/>
          </rPr>
          <t>rxl:</t>
        </r>
        <r>
          <rPr>
            <sz val="9"/>
            <color indexed="81"/>
            <rFont val="Tahoma"/>
            <family val="2"/>
          </rPr>
          <t xml:space="preserve">
Bulletin says Good Friday 30/3/65 but Slough Historian says 29/3/65. Slough Observer confirms it was on Good Friday 30/03/65</t>
        </r>
      </text>
    </comment>
    <comment ref="Q649" authorId="2" shapeId="0" xr:uid="{568C3DBC-5975-4E76-AF8D-67009F8E8A1E}">
      <text>
        <r>
          <rPr>
            <b/>
            <sz val="8"/>
            <color indexed="81"/>
            <rFont val="Tahoma"/>
            <family val="2"/>
          </rPr>
          <t>cat:</t>
        </r>
        <r>
          <rPr>
            <sz val="8"/>
            <color indexed="81"/>
            <rFont val="Tahoma"/>
            <family val="2"/>
          </rPr>
          <t xml:space="preserve">
originally reported as 3-0 but corrected the following week to 3-1</t>
        </r>
      </text>
    </comment>
    <comment ref="AS654" authorId="1" shapeId="0" xr:uid="{318F7F1B-48D8-4997-B517-E95CCACB4A03}">
      <text>
        <r>
          <rPr>
            <b/>
            <sz val="9"/>
            <color indexed="81"/>
            <rFont val="Tahoma"/>
            <family val="2"/>
          </rPr>
          <t>Richard Lambert:</t>
        </r>
        <r>
          <rPr>
            <sz val="9"/>
            <color indexed="81"/>
            <rFont val="Tahoma"/>
            <family val="2"/>
          </rPr>
          <t xml:space="preserve">
p-p on 23/04/66</t>
        </r>
      </text>
    </comment>
    <comment ref="AW654" authorId="2" shapeId="0" xr:uid="{4E2B3393-19CB-4F80-9CDD-8AAEAC245A99}">
      <text>
        <r>
          <rPr>
            <b/>
            <sz val="8"/>
            <color indexed="81"/>
            <rFont val="Tahoma"/>
            <family val="2"/>
          </rPr>
          <t>cat:</t>
        </r>
        <r>
          <rPr>
            <sz val="8"/>
            <color indexed="81"/>
            <rFont val="Tahoma"/>
            <family val="2"/>
          </rPr>
          <t xml:space="preserve">
between 3/4 and 6/4</t>
        </r>
      </text>
    </comment>
    <comment ref="AO656" authorId="2" shapeId="0" xr:uid="{FBC7000C-8214-4D8F-87E7-8E54C7F6054C}">
      <text>
        <r>
          <rPr>
            <b/>
            <sz val="8"/>
            <color indexed="81"/>
            <rFont val="Tahoma"/>
            <family val="2"/>
          </rPr>
          <t>cat:</t>
        </r>
        <r>
          <rPr>
            <sz val="8"/>
            <color indexed="81"/>
            <rFont val="Tahoma"/>
            <family val="2"/>
          </rPr>
          <t xml:space="preserve">
fixture originally scheduled for 21/08/65 at 5pm but then moved to 30/8/65 but Berkhamsted failed to arrive. Fined 20 guineas plus expenses.</t>
        </r>
      </text>
    </comment>
    <comment ref="AQ656" authorId="2" shapeId="0" xr:uid="{D312C52A-1D8A-48A9-85FC-E2D0B6396698}">
      <text>
        <r>
          <rPr>
            <b/>
            <sz val="8"/>
            <color indexed="81"/>
            <rFont val="Tahoma"/>
            <family val="2"/>
          </rPr>
          <t>rxl:</t>
        </r>
        <r>
          <rPr>
            <sz val="8"/>
            <color indexed="81"/>
            <rFont val="Tahoma"/>
            <family val="2"/>
          </rPr>
          <t xml:space="preserve">
</t>
        </r>
        <r>
          <rPr>
            <sz val="9"/>
            <color indexed="81"/>
            <rFont val="Tahoma"/>
            <family val="2"/>
          </rPr>
          <t>match played on either 28/03/66 or 29/03/66 but not clear from Bulletin - Herne Bay Press confirms the match was played on Monday 28/03/66</t>
        </r>
      </text>
    </comment>
    <comment ref="AZ656" authorId="2" shapeId="0" xr:uid="{2A5119E5-91EF-4587-8833-BE3B6B75BF70}">
      <text>
        <r>
          <rPr>
            <b/>
            <sz val="8"/>
            <color indexed="81"/>
            <rFont val="Tahoma"/>
            <family val="2"/>
          </rPr>
          <t>rxl:</t>
        </r>
        <r>
          <rPr>
            <sz val="8"/>
            <color indexed="81"/>
            <rFont val="Tahoma"/>
            <family val="2"/>
          </rPr>
          <t xml:space="preserve">
</t>
        </r>
        <r>
          <rPr>
            <sz val="9"/>
            <color indexed="81"/>
            <rFont val="Tahoma"/>
            <family val="2"/>
          </rPr>
          <t>scheduled in Bulletin for Weds 9th Feb but result was in with all others for Saturday 12th Feb so I cannot yet confirm the fixture date - Steve King, Ware Historian confirmed the match was played on Wednesday 09/02/66</t>
        </r>
      </text>
    </comment>
    <comment ref="AP657" authorId="1" shapeId="0" xr:uid="{DCDD5984-EDA1-4349-A37D-278DB9DA3883}">
      <text>
        <r>
          <rPr>
            <b/>
            <sz val="9"/>
            <color indexed="81"/>
            <rFont val="Tahoma"/>
            <family val="2"/>
          </rPr>
          <t>Richard Lambert:</t>
        </r>
        <r>
          <rPr>
            <sz val="9"/>
            <color indexed="81"/>
            <rFont val="Tahoma"/>
            <family val="2"/>
          </rPr>
          <t xml:space="preserve">
p-p on 23/04/66</t>
        </r>
      </text>
    </comment>
    <comment ref="AW658" authorId="1" shapeId="0" xr:uid="{1E7A3B25-381E-41BC-AA0C-CC0934275270}">
      <text>
        <r>
          <rPr>
            <b/>
            <sz val="9"/>
            <color indexed="81"/>
            <rFont val="Tahoma"/>
            <family val="2"/>
          </rPr>
          <t>Richard Lambert:</t>
        </r>
        <r>
          <rPr>
            <sz val="9"/>
            <color indexed="81"/>
            <rFont val="Tahoma"/>
            <family val="2"/>
          </rPr>
          <t xml:space="preserve">
match followed first team game</t>
        </r>
      </text>
    </comment>
    <comment ref="AQ659" authorId="2" shapeId="0" xr:uid="{5CDFC206-863F-4732-AA49-2B0348C84CF5}">
      <text>
        <r>
          <rPr>
            <b/>
            <sz val="8"/>
            <color indexed="81"/>
            <rFont val="Tahoma"/>
            <family val="2"/>
          </rPr>
          <t>cat:</t>
        </r>
        <r>
          <rPr>
            <sz val="8"/>
            <color indexed="81"/>
            <rFont val="Tahoma"/>
            <family val="2"/>
          </rPr>
          <t xml:space="preserve">
played at 5pm after first team fixture</t>
        </r>
      </text>
    </comment>
    <comment ref="AN660" authorId="1" shapeId="0" xr:uid="{6BC278FE-9625-45D9-901C-2C584D9C4F73}">
      <text>
        <r>
          <rPr>
            <b/>
            <sz val="9"/>
            <color indexed="81"/>
            <rFont val="Tahoma"/>
            <family val="2"/>
          </rPr>
          <t>Richard Lambert:</t>
        </r>
        <r>
          <rPr>
            <sz val="9"/>
            <color indexed="81"/>
            <rFont val="Tahoma"/>
            <family val="2"/>
          </rPr>
          <t xml:space="preserve">
p-p on 15/01/66 - frozen pitch</t>
        </r>
      </text>
    </comment>
    <comment ref="AW660" authorId="1" shapeId="0" xr:uid="{61675AF8-AFA1-432D-8780-DC43A5453A51}">
      <text>
        <r>
          <rPr>
            <b/>
            <sz val="9"/>
            <color indexed="81"/>
            <rFont val="Tahoma"/>
            <family val="2"/>
          </rPr>
          <t>Richard Lambert:</t>
        </r>
        <r>
          <rPr>
            <sz val="9"/>
            <color indexed="81"/>
            <rFont val="Tahoma"/>
            <family val="2"/>
          </rPr>
          <t xml:space="preserve">
p-p on 26/02/66 - waterlogged</t>
        </r>
      </text>
    </comment>
    <comment ref="AT661" authorId="2" shapeId="0" xr:uid="{CCD5DC05-0723-4738-B70D-E734513597F1}">
      <text>
        <r>
          <rPr>
            <b/>
            <sz val="8"/>
            <color indexed="81"/>
            <rFont val="Tahoma"/>
            <family val="2"/>
          </rPr>
          <t>cat:</t>
        </r>
        <r>
          <rPr>
            <sz val="8"/>
            <color indexed="81"/>
            <rFont val="Tahoma"/>
            <family val="2"/>
          </rPr>
          <t xml:space="preserve">
</t>
        </r>
        <r>
          <rPr>
            <sz val="9"/>
            <color indexed="81"/>
            <rFont val="Tahoma"/>
            <family val="2"/>
          </rPr>
          <t>fixture originally scheduled for 21/8/65 but Epsom and Ewell failed to arrive. Fined 20 guineas plus expenses. - Attendance at the original match had been 300</t>
        </r>
      </text>
    </comment>
    <comment ref="AZ667" authorId="2" shapeId="0" xr:uid="{40935BD5-C940-4C7B-B9CB-0331B9A1744E}">
      <text>
        <r>
          <rPr>
            <b/>
            <sz val="8"/>
            <color indexed="81"/>
            <rFont val="Tahoma"/>
            <family val="2"/>
          </rPr>
          <t>cat:</t>
        </r>
        <r>
          <rPr>
            <sz val="8"/>
            <color indexed="81"/>
            <rFont val="Tahoma"/>
            <family val="2"/>
          </rPr>
          <t xml:space="preserve">
Ware failed to arrive for the original fixture on 26/03/66 according to League Bulletin - rearranged for 03/05/66</t>
        </r>
      </text>
    </comment>
    <comment ref="AZ672" authorId="1" shapeId="0" xr:uid="{0F2C5333-1954-45C4-8E26-79FA8113F87E}">
      <text>
        <r>
          <rPr>
            <b/>
            <sz val="9"/>
            <color indexed="81"/>
            <rFont val="Tahoma"/>
            <family val="2"/>
          </rPr>
          <t>Richard Lambert:</t>
        </r>
        <r>
          <rPr>
            <sz val="9"/>
            <color indexed="81"/>
            <rFont val="Tahoma"/>
            <family val="2"/>
          </rPr>
          <t xml:space="preserve">
p-p on 12/11/66 and Aveley hosted Eastbourne United and Lewes hosted Ware instead</t>
        </r>
      </text>
    </comment>
    <comment ref="AO673" authorId="1" shapeId="0" xr:uid="{2C733DA2-771C-4745-ABB2-D1571FC32F1E}">
      <text>
        <r>
          <rPr>
            <b/>
            <sz val="9"/>
            <color indexed="81"/>
            <rFont val="Tahoma"/>
            <family val="2"/>
          </rPr>
          <t>Richard Lambert:</t>
        </r>
        <r>
          <rPr>
            <sz val="9"/>
            <color indexed="81"/>
            <rFont val="Tahoma"/>
            <family val="2"/>
          </rPr>
          <t xml:space="preserve">
scheduled for 17/09/66 but not played</t>
        </r>
      </text>
    </comment>
    <comment ref="AV673" authorId="1" shapeId="0" xr:uid="{87A38C1D-B38D-4113-81AB-45448E01A69F}">
      <text>
        <r>
          <rPr>
            <b/>
            <sz val="9"/>
            <color indexed="81"/>
            <rFont val="Tahoma"/>
            <family val="2"/>
          </rPr>
          <t>Richard Lambert:</t>
        </r>
        <r>
          <rPr>
            <sz val="9"/>
            <color indexed="81"/>
            <rFont val="Tahoma"/>
            <family val="2"/>
          </rPr>
          <t xml:space="preserve">
p-p on 03/12/66</t>
        </r>
      </text>
    </comment>
    <comment ref="N674" authorId="1" shapeId="0" xr:uid="{7FA58657-1D80-46E9-803A-2035505964B6}">
      <text>
        <r>
          <rPr>
            <b/>
            <sz val="9"/>
            <color indexed="81"/>
            <rFont val="Tahoma"/>
            <family val="2"/>
          </rPr>
          <t>Richard Lambert:</t>
        </r>
        <r>
          <rPr>
            <sz val="9"/>
            <color indexed="81"/>
            <rFont val="Tahoma"/>
            <family val="2"/>
          </rPr>
          <t xml:space="preserve">
Barnet Press advised score in headline of report as 2-2 but the report made it clear that it was definitely 2-0 - confirmed in Herts Advertiser although it was reported as if Aylesbury was at home. Eastbourne Gazette advises that Boreham Wood were at home and that the score was 2-0.</t>
        </r>
      </text>
    </comment>
    <comment ref="AN674" authorId="1" shapeId="0" xr:uid="{B8247D25-BC96-4224-BD05-384B4BF673E9}">
      <text>
        <r>
          <rPr>
            <b/>
            <sz val="9"/>
            <color indexed="81"/>
            <rFont val="Tahoma"/>
            <family val="2"/>
          </rPr>
          <t>Richard Lambert:</t>
        </r>
        <r>
          <rPr>
            <sz val="9"/>
            <color indexed="81"/>
            <rFont val="Tahoma"/>
            <family val="2"/>
          </rPr>
          <t xml:space="preserve">
match took place after the first team match</t>
        </r>
      </text>
    </comment>
    <comment ref="AP674" authorId="1" shapeId="0" xr:uid="{4C6108FB-2A1F-41A1-B25A-59A5BE0E227D}">
      <text>
        <r>
          <rPr>
            <b/>
            <sz val="9"/>
            <color indexed="81"/>
            <rFont val="Tahoma"/>
            <family val="2"/>
          </rPr>
          <t>Richard Lambert:</t>
        </r>
        <r>
          <rPr>
            <sz val="9"/>
            <color indexed="81"/>
            <rFont val="Tahoma"/>
            <family val="2"/>
          </rPr>
          <t xml:space="preserve">
match took place after the first team match</t>
        </r>
      </text>
    </comment>
    <comment ref="W675" authorId="0" shapeId="0" xr:uid="{8C1CE11E-0C5E-4FCB-9D6F-C4D8ACE9A272}">
      <text>
        <r>
          <rPr>
            <b/>
            <sz val="9"/>
            <color indexed="81"/>
            <rFont val="Tahoma"/>
            <family val="2"/>
          </rPr>
          <t>rxl:</t>
        </r>
        <r>
          <rPr>
            <sz val="9"/>
            <color indexed="81"/>
            <rFont val="Tahoma"/>
            <family val="2"/>
          </rPr>
          <t xml:space="preserve">
HT 0-1</t>
        </r>
      </text>
    </comment>
    <comment ref="AO675" authorId="1" shapeId="0" xr:uid="{6507B8A2-36B3-49A2-A3E0-6A7689406F0A}">
      <text>
        <r>
          <rPr>
            <b/>
            <sz val="9"/>
            <color indexed="81"/>
            <rFont val="Tahoma"/>
            <family val="2"/>
          </rPr>
          <t>Richard Lambert:</t>
        </r>
        <r>
          <rPr>
            <sz val="9"/>
            <color indexed="81"/>
            <rFont val="Tahoma"/>
            <family val="2"/>
          </rPr>
          <t xml:space="preserve">
p-p on 31/12/66</t>
        </r>
      </text>
    </comment>
    <comment ref="AU675" authorId="1" shapeId="0" xr:uid="{035B9552-FE81-4FB8-A536-6AA8B5544697}">
      <text>
        <r>
          <rPr>
            <b/>
            <sz val="9"/>
            <color indexed="81"/>
            <rFont val="Tahoma"/>
            <family val="2"/>
          </rPr>
          <t>Richard Lambert:</t>
        </r>
        <r>
          <rPr>
            <sz val="9"/>
            <color indexed="81"/>
            <rFont val="Tahoma"/>
            <family val="2"/>
          </rPr>
          <t xml:space="preserve">
scheduled for 01/10/66 but moved back and Eastbourne hosted Epsom &amp; Ewell instead</t>
        </r>
      </text>
    </comment>
    <comment ref="H676" authorId="1" shapeId="0" xr:uid="{6BF949AB-A96F-48F1-A11C-C5CE137A5097}">
      <text>
        <r>
          <rPr>
            <b/>
            <sz val="9"/>
            <color indexed="81"/>
            <rFont val="Tahoma"/>
            <family val="2"/>
          </rPr>
          <t>Richard Lambert:</t>
        </r>
        <r>
          <rPr>
            <sz val="9"/>
            <color indexed="81"/>
            <rFont val="Tahoma"/>
            <family val="2"/>
          </rPr>
          <t xml:space="preserve">
Barnet Press advised that this was 33 - check!</t>
        </r>
      </text>
    </comment>
    <comment ref="X676" authorId="1" shapeId="0" xr:uid="{072B27F9-05C4-46AB-B11D-EDB037CA4CA7}">
      <text>
        <r>
          <rPr>
            <b/>
            <sz val="9"/>
            <color indexed="81"/>
            <rFont val="Tahoma"/>
            <family val="2"/>
          </rPr>
          <t>Richard Lambert:</t>
        </r>
        <r>
          <rPr>
            <sz val="9"/>
            <color indexed="81"/>
            <rFont val="Tahoma"/>
            <family val="2"/>
          </rPr>
          <t xml:space="preserve">
calculated score</t>
        </r>
      </text>
    </comment>
    <comment ref="AB676" authorId="1" shapeId="0" xr:uid="{A432C0C6-1B13-4152-BB46-84787A284BAF}">
      <text>
        <r>
          <rPr>
            <b/>
            <sz val="9"/>
            <color indexed="81"/>
            <rFont val="Tahoma"/>
            <family val="2"/>
          </rPr>
          <t>Richard Lambert:</t>
        </r>
        <r>
          <rPr>
            <sz val="9"/>
            <color indexed="81"/>
            <rFont val="Tahoma"/>
            <family val="2"/>
          </rPr>
          <t xml:space="preserve">
calculated score</t>
        </r>
      </text>
    </comment>
    <comment ref="AR676" authorId="1" shapeId="0" xr:uid="{F0EB65FF-0702-43B2-9E10-838460FAEE21}">
      <text>
        <r>
          <rPr>
            <b/>
            <sz val="9"/>
            <color indexed="81"/>
            <rFont val="Tahoma"/>
            <family val="2"/>
          </rPr>
          <t>Richard Lambert:</t>
        </r>
        <r>
          <rPr>
            <sz val="9"/>
            <color indexed="81"/>
            <rFont val="Tahoma"/>
            <family val="2"/>
          </rPr>
          <t xml:space="preserve">
originally scheduled for 14/01/67 but Eastbourne Gazette advised the match was changed to Eastbourne United v Wingate instead - later in the season though another fixture appears for 25/03/67 for Eastbourne United v Wingate. It turned out that the Edmonton match was on 14/01/67 after all but the report had referred to Wingate!!</t>
        </r>
      </text>
    </comment>
    <comment ref="AS676" authorId="1" shapeId="0" xr:uid="{88E52FBD-DA54-4A27-BFEF-8255CC4E8A78}">
      <text>
        <r>
          <rPr>
            <b/>
            <sz val="9"/>
            <color indexed="81"/>
            <rFont val="Tahoma"/>
            <family val="2"/>
          </rPr>
          <t>Richard Lambert:</t>
        </r>
        <r>
          <rPr>
            <sz val="9"/>
            <color indexed="81"/>
            <rFont val="Tahoma"/>
            <family val="2"/>
          </rPr>
          <t xml:space="preserve">
p-p on 12/11/66 and Aveley hosted Eastbourne United while Wingate hosted Epsom &amp; Ewell instead</t>
        </r>
      </text>
    </comment>
    <comment ref="AX676" authorId="1" shapeId="0" xr:uid="{CC43041D-98B8-4525-BF4B-CF4863210A68}">
      <text>
        <r>
          <rPr>
            <b/>
            <sz val="9"/>
            <color indexed="81"/>
            <rFont val="Tahoma"/>
            <family val="2"/>
          </rPr>
          <t>Richard Lambert:</t>
        </r>
        <r>
          <rPr>
            <sz val="9"/>
            <color indexed="81"/>
            <rFont val="Tahoma"/>
            <family val="2"/>
          </rPr>
          <t xml:space="preserve">
almost certainly played on 17/12/66 - just awaiting confirmation</t>
        </r>
      </text>
    </comment>
    <comment ref="BB676" authorId="1" shapeId="0" xr:uid="{47CAFE26-7B6A-412D-BA07-BC0A2C00816D}">
      <text>
        <r>
          <rPr>
            <b/>
            <sz val="9"/>
            <color indexed="81"/>
            <rFont val="Tahoma"/>
            <family val="2"/>
          </rPr>
          <t>Richard Lambert:</t>
        </r>
        <r>
          <rPr>
            <sz val="9"/>
            <color indexed="81"/>
            <rFont val="Tahoma"/>
            <family val="2"/>
          </rPr>
          <t xml:space="preserve">
almost certainly played on 25/03/67 - just awaiting </t>
        </r>
      </text>
    </comment>
    <comment ref="Z677" authorId="1" shapeId="0" xr:uid="{AC6BE7E1-2BFF-4C36-A4C6-D05A743C3FBD}">
      <text>
        <r>
          <rPr>
            <b/>
            <sz val="9"/>
            <color indexed="81"/>
            <rFont val="Tahoma"/>
            <family val="2"/>
          </rPr>
          <t>Richard Lambert:</t>
        </r>
        <r>
          <rPr>
            <sz val="9"/>
            <color indexed="81"/>
            <rFont val="Tahoma"/>
            <family val="2"/>
          </rPr>
          <t xml:space="preserve">
calculated score</t>
        </r>
      </text>
    </comment>
    <comment ref="AN677" authorId="1" shapeId="0" xr:uid="{FBE10939-B15D-40F0-A4C9-38E792A04376}">
      <text>
        <r>
          <rPr>
            <b/>
            <sz val="9"/>
            <color indexed="81"/>
            <rFont val="Tahoma"/>
            <family val="2"/>
          </rPr>
          <t>Richard Lambert:</t>
        </r>
        <r>
          <rPr>
            <sz val="9"/>
            <color indexed="81"/>
            <rFont val="Tahoma"/>
            <family val="2"/>
          </rPr>
          <t xml:space="preserve">
listed as a fixture for 17/12/66 but not played as Windsor &amp; Eton were already hosting Aylesbury United</t>
        </r>
      </text>
    </comment>
    <comment ref="AZ677" authorId="1" shapeId="0" xr:uid="{0D7AF99A-DA8D-4176-A3A1-7BADB8D3F90F}">
      <text>
        <r>
          <rPr>
            <b/>
            <sz val="9"/>
            <color indexed="81"/>
            <rFont val="Tahoma"/>
            <family val="2"/>
          </rPr>
          <t>Richard Lambert:</t>
        </r>
        <r>
          <rPr>
            <sz val="9"/>
            <color indexed="81"/>
            <rFont val="Tahoma"/>
            <family val="2"/>
          </rPr>
          <t xml:space="preserve">
almost certainly played on Tuesday 09/05/67 - just awaiting confirmation</t>
        </r>
      </text>
    </comment>
    <comment ref="AU678" authorId="1" shapeId="0" xr:uid="{2F926A56-2B07-40E0-8727-019B64A809A2}">
      <text>
        <r>
          <rPr>
            <b/>
            <sz val="9"/>
            <color indexed="81"/>
            <rFont val="Tahoma"/>
            <family val="2"/>
          </rPr>
          <t>Richard Lambert:</t>
        </r>
        <r>
          <rPr>
            <sz val="9"/>
            <color indexed="81"/>
            <rFont val="Tahoma"/>
            <family val="2"/>
          </rPr>
          <t xml:space="preserve">
p-p on 17/09/66</t>
        </r>
      </text>
    </comment>
    <comment ref="R679" authorId="1" shapeId="0" xr:uid="{97118217-2338-4D90-AC9A-82DFDF65F813}">
      <text>
        <r>
          <rPr>
            <b/>
            <sz val="9"/>
            <color indexed="81"/>
            <rFont val="Tahoma"/>
            <family val="2"/>
          </rPr>
          <t>Richard Lambert:</t>
        </r>
        <r>
          <rPr>
            <sz val="9"/>
            <color indexed="81"/>
            <rFont val="Tahoma"/>
            <family val="2"/>
          </rPr>
          <t xml:space="preserve">
calculated score of 2-3 from table tracking but Herne Bay Press provided a very full report confirming 1-2 so I will amend.</t>
        </r>
      </text>
    </comment>
    <comment ref="U679" authorId="1" shapeId="0" xr:uid="{94A1B3BC-CA80-4EF8-A09E-6C66BEE86FCA}">
      <text>
        <r>
          <rPr>
            <b/>
            <sz val="9"/>
            <color indexed="81"/>
            <rFont val="Tahoma"/>
            <family val="2"/>
          </rPr>
          <t>Richard Lambert:</t>
        </r>
        <r>
          <rPr>
            <sz val="9"/>
            <color indexed="81"/>
            <rFont val="Tahoma"/>
            <family val="2"/>
          </rPr>
          <t xml:space="preserve">
calculated score of 2-1 from table tracking but Herne Bay Press provided a very full report confirming 3-2 so I will amend.</t>
        </r>
      </text>
    </comment>
    <comment ref="AR679" authorId="1" shapeId="0" xr:uid="{36C1CDED-3FF0-41DA-A758-E212298F83F7}">
      <text>
        <r>
          <rPr>
            <b/>
            <sz val="9"/>
            <color indexed="81"/>
            <rFont val="Tahoma"/>
            <family val="2"/>
          </rPr>
          <t>Richard Lambert:</t>
        </r>
        <r>
          <rPr>
            <sz val="9"/>
            <color indexed="81"/>
            <rFont val="Tahoma"/>
            <family val="2"/>
          </rPr>
          <t xml:space="preserve">
match followed first team game</t>
        </r>
      </text>
    </comment>
    <comment ref="Q680" authorId="1" shapeId="0" xr:uid="{B28C7F28-B652-422D-A1E3-A81333AE8185}">
      <text>
        <r>
          <rPr>
            <b/>
            <sz val="9"/>
            <color indexed="81"/>
            <rFont val="Tahoma"/>
            <family val="2"/>
          </rPr>
          <t>Richard Lambert:</t>
        </r>
        <r>
          <rPr>
            <sz val="9"/>
            <color indexed="81"/>
            <rFont val="Tahoma"/>
            <family val="2"/>
          </rPr>
          <t xml:space="preserve">
I had a result here showing 0-4 but Eastbourne Gazette confirmed 2-0 in a report - 0-4 seems to tally better - The 2-0 on 08/04/67 was in fact a friendly!! West Sussex County Times provided a full report confirming 0-4.</t>
        </r>
      </text>
    </comment>
    <comment ref="AM680" authorId="0" shapeId="0" xr:uid="{54282433-9263-458D-87E2-CB954C0F6BAE}">
      <text>
        <r>
          <rPr>
            <b/>
            <sz val="9"/>
            <color indexed="81"/>
            <rFont val="Tahoma"/>
            <family val="2"/>
          </rPr>
          <t>rxl:</t>
        </r>
        <r>
          <rPr>
            <sz val="9"/>
            <color indexed="81"/>
            <rFont val="Tahoma"/>
            <family val="2"/>
          </rPr>
          <t xml:space="preserve">
k.o. at 5pm after first team match</t>
        </r>
      </text>
    </comment>
    <comment ref="AN680" authorId="1" shapeId="0" xr:uid="{3B342D90-DA28-4070-9257-7C593C9E3A26}">
      <text>
        <r>
          <rPr>
            <b/>
            <sz val="9"/>
            <color indexed="81"/>
            <rFont val="Tahoma"/>
            <family val="2"/>
          </rPr>
          <t>Richard Lambert:</t>
        </r>
        <r>
          <rPr>
            <sz val="9"/>
            <color indexed="81"/>
            <rFont val="Tahoma"/>
            <family val="2"/>
          </rPr>
          <t xml:space="preserve">
match followed first team game</t>
        </r>
      </text>
    </comment>
    <comment ref="AS681" authorId="1" shapeId="0" xr:uid="{1F1176F8-3971-4F48-87F8-D0301F068AA5}">
      <text>
        <r>
          <rPr>
            <b/>
            <sz val="9"/>
            <color indexed="81"/>
            <rFont val="Tahoma"/>
            <family val="2"/>
          </rPr>
          <t>Richard Lambert:</t>
        </r>
        <r>
          <rPr>
            <sz val="9"/>
            <color indexed="81"/>
            <rFont val="Tahoma"/>
            <family val="2"/>
          </rPr>
          <t xml:space="preserve">
p-p on 10/09/66 for an Epsom &amp; Ewell County Cup tie</t>
        </r>
      </text>
    </comment>
    <comment ref="AX681" authorId="1" shapeId="0" xr:uid="{FB4AF8AD-2CDC-43CF-8BD8-A7275A82187E}">
      <text>
        <r>
          <rPr>
            <b/>
            <sz val="9"/>
            <color indexed="81"/>
            <rFont val="Tahoma"/>
            <family val="2"/>
          </rPr>
          <t>Richard Lambert:</t>
        </r>
        <r>
          <rPr>
            <sz val="9"/>
            <color indexed="81"/>
            <rFont val="Tahoma"/>
            <family val="2"/>
          </rPr>
          <t xml:space="preserve">
played before 29/08/66</t>
        </r>
      </text>
    </comment>
    <comment ref="AZ682" authorId="1" shapeId="0" xr:uid="{29FAB5F9-499A-4D10-8C2A-91993200FF58}">
      <text>
        <r>
          <rPr>
            <b/>
            <sz val="9"/>
            <color indexed="81"/>
            <rFont val="Tahoma"/>
            <family val="2"/>
          </rPr>
          <t>Richard Lambert:</t>
        </r>
        <r>
          <rPr>
            <sz val="9"/>
            <color indexed="81"/>
            <rFont val="Tahoma"/>
            <family val="2"/>
          </rPr>
          <t xml:space="preserve">
played before 03/09/66</t>
        </r>
      </text>
    </comment>
    <comment ref="BB682" authorId="0" shapeId="0" xr:uid="{CFF0DA9A-7F1B-4624-96D3-BD7FEC04DA6C}">
      <text>
        <r>
          <rPr>
            <b/>
            <sz val="9"/>
            <color indexed="81"/>
            <rFont val="Tahoma"/>
            <family val="2"/>
          </rPr>
          <t>rxl:</t>
        </r>
        <r>
          <rPr>
            <sz val="9"/>
            <color indexed="81"/>
            <rFont val="Tahoma"/>
            <family val="2"/>
          </rPr>
          <t xml:space="preserve">
listed as a fixture for 29/04/68 but had already been played on 08/04/67</t>
        </r>
      </text>
    </comment>
    <comment ref="AS683" authorId="1" shapeId="0" xr:uid="{A8C2FFEA-33C6-4469-A15E-50AFE1308FA6}">
      <text>
        <r>
          <rPr>
            <b/>
            <sz val="9"/>
            <color indexed="81"/>
            <rFont val="Tahoma"/>
            <family val="2"/>
          </rPr>
          <t>Richard Lambert:</t>
        </r>
        <r>
          <rPr>
            <sz val="9"/>
            <color indexed="81"/>
            <rFont val="Tahoma"/>
            <family val="2"/>
          </rPr>
          <t xml:space="preserve">
scheduled for 01/10/66 but moved back and Eastbourne hosted Epsom &amp; Ewell instead</t>
        </r>
      </text>
    </comment>
    <comment ref="BB683" authorId="1" shapeId="0" xr:uid="{E3B60416-7D2B-42AA-AFC0-C6D58691FF34}">
      <text>
        <r>
          <rPr>
            <b/>
            <sz val="9"/>
            <color indexed="81"/>
            <rFont val="Tahoma"/>
            <family val="2"/>
          </rPr>
          <t>Richard Lambert:</t>
        </r>
        <r>
          <rPr>
            <sz val="9"/>
            <color indexed="81"/>
            <rFont val="Tahoma"/>
            <family val="2"/>
          </rPr>
          <t xml:space="preserve">
almost certainly played on 03/12/66 - just awaiting confirmation</t>
        </r>
      </text>
    </comment>
    <comment ref="AR684" authorId="1" shapeId="0" xr:uid="{8BAA98F2-2E72-47BA-8E76-6222AE4FB192}">
      <text>
        <r>
          <rPr>
            <b/>
            <sz val="9"/>
            <color indexed="81"/>
            <rFont val="Tahoma"/>
            <family val="2"/>
          </rPr>
          <t>Richard Lambert:</t>
        </r>
        <r>
          <rPr>
            <sz val="9"/>
            <color indexed="81"/>
            <rFont val="Tahoma"/>
            <family val="2"/>
          </rPr>
          <t xml:space="preserve">
there was a friendly scheduled between these teams at Ruislip Manor on 08/10/66 but that had nothing to do with any league matches</t>
        </r>
      </text>
    </comment>
    <comment ref="AM685" authorId="1" shapeId="0" xr:uid="{0D6CE7AC-8A65-4847-B878-99B221E5222D}">
      <text>
        <r>
          <rPr>
            <b/>
            <sz val="9"/>
            <color indexed="81"/>
            <rFont val="Tahoma"/>
            <family val="2"/>
          </rPr>
          <t>Richard Lambert:</t>
        </r>
        <r>
          <rPr>
            <sz val="9"/>
            <color indexed="81"/>
            <rFont val="Tahoma"/>
            <family val="2"/>
          </rPr>
          <t xml:space="preserve">
I have a note advising this was played on 01/04/67 but Herne Bay Press wrongly advised the fixture for 22/04/67. The match was brought forward from 22/04/67 and the Ware v Ruislip match was moved back
</t>
        </r>
      </text>
    </comment>
    <comment ref="AY685" authorId="1" shapeId="0" xr:uid="{858E95B4-0DD7-4542-83AC-133DB8404979}">
      <text>
        <r>
          <rPr>
            <b/>
            <sz val="9"/>
            <color indexed="81"/>
            <rFont val="Tahoma"/>
            <family val="2"/>
          </rPr>
          <t>Richard Lambert:</t>
        </r>
        <r>
          <rPr>
            <sz val="9"/>
            <color indexed="81"/>
            <rFont val="Tahoma"/>
            <family val="2"/>
          </rPr>
          <t xml:space="preserve">
see comments in red - Was this actually played on 22/04/67 on the same day as the League Cup SF 2nd leg?</t>
        </r>
      </text>
    </comment>
    <comment ref="AQ687" authorId="0" shapeId="0" xr:uid="{42C332BC-0B8F-4CDF-81E3-2E82E4F7DBDD}">
      <text>
        <r>
          <rPr>
            <b/>
            <sz val="9"/>
            <color indexed="81"/>
            <rFont val="Tahoma"/>
            <family val="2"/>
          </rPr>
          <t>rxl:</t>
        </r>
        <r>
          <rPr>
            <sz val="9"/>
            <color indexed="81"/>
            <rFont val="Tahoma"/>
            <family val="2"/>
          </rPr>
          <t xml:space="preserve">
p-p on 31/12/66</t>
        </r>
      </text>
    </comment>
    <comment ref="AX687" authorId="0" shapeId="0" xr:uid="{A165ED21-9863-4702-846A-9CDACE3AD37F}">
      <text>
        <r>
          <rPr>
            <b/>
            <sz val="9"/>
            <color indexed="81"/>
            <rFont val="Tahoma"/>
            <family val="2"/>
          </rPr>
          <t>rxl:</t>
        </r>
        <r>
          <rPr>
            <sz val="9"/>
            <color indexed="81"/>
            <rFont val="Tahoma"/>
            <family val="2"/>
          </rPr>
          <t xml:space="preserve">
p-p on 28/01/67</t>
        </r>
      </text>
    </comment>
    <comment ref="Y692" authorId="1" shapeId="0" xr:uid="{21FD465B-5023-446F-BFA7-3269E526BCEB}">
      <text>
        <r>
          <rPr>
            <b/>
            <sz val="9"/>
            <color indexed="81"/>
            <rFont val="Tahoma"/>
            <family val="2"/>
          </rPr>
          <t>Richard Lambert:</t>
        </r>
        <r>
          <rPr>
            <sz val="9"/>
            <color indexed="81"/>
            <rFont val="Tahoma"/>
            <family val="2"/>
          </rPr>
          <t xml:space="preserve">
Eastbourne Gazette advises 0-0 but I have a report showing 2-0 which tallies so I will stay with this for now</t>
        </r>
      </text>
    </comment>
    <comment ref="AU692" authorId="0" shapeId="0" xr:uid="{F13D3C99-85AF-4F0B-9B23-B2441FB3993A}">
      <text>
        <r>
          <rPr>
            <b/>
            <sz val="9"/>
            <color indexed="81"/>
            <rFont val="Tahoma"/>
            <family val="2"/>
          </rPr>
          <t>rxl:</t>
        </r>
        <r>
          <rPr>
            <sz val="9"/>
            <color indexed="81"/>
            <rFont val="Tahoma"/>
            <family val="2"/>
          </rPr>
          <t xml:space="preserve">
fixture appears for 06/04/68 but both of these meetings had already taken place</t>
        </r>
      </text>
    </comment>
    <comment ref="AY692" authorId="1" shapeId="0" xr:uid="{E42F1BA2-2D32-4416-839A-27A2B2ECF6D9}">
      <text>
        <r>
          <rPr>
            <b/>
            <sz val="9"/>
            <color indexed="81"/>
            <rFont val="Tahoma"/>
            <family val="2"/>
          </rPr>
          <t>Richard Lambert:</t>
        </r>
        <r>
          <rPr>
            <sz val="9"/>
            <color indexed="81"/>
            <rFont val="Tahoma"/>
            <family val="2"/>
          </rPr>
          <t xml:space="preserve">
p-p on 13/01/68</t>
        </r>
      </text>
    </comment>
    <comment ref="S693" authorId="1" shapeId="0" xr:uid="{EC62EAF2-6405-4B32-BE8C-9D54E5719041}">
      <text>
        <r>
          <rPr>
            <b/>
            <sz val="9"/>
            <color indexed="81"/>
            <rFont val="Tahoma"/>
            <family val="2"/>
          </rPr>
          <t>Richard Lambert:</t>
        </r>
        <r>
          <rPr>
            <sz val="9"/>
            <color indexed="81"/>
            <rFont val="Tahoma"/>
            <family val="2"/>
          </rPr>
          <t xml:space="preserve">
Harrow Borough archive says 2-0 but this is a goal short for and against and table tracking now advises that this result was 3-1. Eastbourne Gazette advises 3-1 in its results section. Aylesbury News confirms 3-1 in a full report.</t>
        </r>
      </text>
    </comment>
    <comment ref="T693" authorId="1" shapeId="0" xr:uid="{EC0D60E7-B844-4501-B995-2F813DF24F4B}">
      <text>
        <r>
          <rPr>
            <b/>
            <sz val="9"/>
            <color indexed="81"/>
            <rFont val="Tahoma"/>
            <family val="2"/>
          </rPr>
          <t>Richard Lambert:</t>
        </r>
        <r>
          <rPr>
            <sz val="9"/>
            <color indexed="81"/>
            <rFont val="Tahoma"/>
            <family val="2"/>
          </rPr>
          <t xml:space="preserve">
one player from each team wsa sent off 25 minutes from the end</t>
        </r>
      </text>
    </comment>
    <comment ref="AT694" authorId="1" shapeId="0" xr:uid="{03B7DB10-450C-444E-8F6E-EA460B83D4EE}">
      <text>
        <r>
          <rPr>
            <b/>
            <sz val="9"/>
            <color indexed="81"/>
            <rFont val="Tahoma"/>
            <family val="2"/>
          </rPr>
          <t>Richard Lambert:</t>
        </r>
        <r>
          <rPr>
            <sz val="9"/>
            <color indexed="81"/>
            <rFont val="Tahoma"/>
            <family val="2"/>
          </rPr>
          <t xml:space="preserve">
match played after first team game</t>
        </r>
      </text>
    </comment>
    <comment ref="AZ694" authorId="1" shapeId="0" xr:uid="{AE68CBE0-5744-43EF-B2FD-B56BAF7597C2}">
      <text>
        <r>
          <rPr>
            <b/>
            <sz val="9"/>
            <color indexed="81"/>
            <rFont val="Tahoma"/>
            <family val="2"/>
          </rPr>
          <t>Richard Lambert:</t>
        </r>
        <r>
          <rPr>
            <sz val="9"/>
            <color indexed="81"/>
            <rFont val="Tahoma"/>
            <family val="2"/>
          </rPr>
          <t xml:space="preserve">
Boreham Wood also scheduled to play Uxbridge in a friendly on 23/12/67</t>
        </r>
      </text>
    </comment>
    <comment ref="X695" authorId="0" shapeId="0" xr:uid="{EEA89561-E2B1-40A2-B01D-8FEEE7052E49}">
      <text>
        <r>
          <rPr>
            <b/>
            <sz val="9"/>
            <color indexed="81"/>
            <rFont val="Tahoma"/>
            <family val="2"/>
          </rPr>
          <t>rxl:</t>
        </r>
        <r>
          <rPr>
            <sz val="9"/>
            <color indexed="81"/>
            <rFont val="Tahoma"/>
            <family val="2"/>
          </rPr>
          <t xml:space="preserve">
late arrival from Rainham who had to drive through a blizzard to get there!</t>
        </r>
      </text>
    </comment>
    <comment ref="AO695" authorId="1" shapeId="0" xr:uid="{58414C17-9912-4344-9F75-133E6296476C}">
      <text>
        <r>
          <rPr>
            <b/>
            <sz val="9"/>
            <color indexed="81"/>
            <rFont val="Tahoma"/>
            <family val="2"/>
          </rPr>
          <t>Richard Lambert:</t>
        </r>
        <r>
          <rPr>
            <sz val="9"/>
            <color indexed="81"/>
            <rFont val="Tahoma"/>
            <family val="2"/>
          </rPr>
          <t xml:space="preserve">
match played after first team - 5pm</t>
        </r>
      </text>
    </comment>
    <comment ref="AZ695" authorId="1" shapeId="0" xr:uid="{2E664153-1ACD-4696-86EB-4471CD0CE51E}">
      <text>
        <r>
          <rPr>
            <b/>
            <sz val="9"/>
            <color indexed="81"/>
            <rFont val="Tahoma"/>
            <family val="2"/>
          </rPr>
          <t>Richard Lambert:</t>
        </r>
        <r>
          <rPr>
            <sz val="9"/>
            <color indexed="81"/>
            <rFont val="Tahoma"/>
            <family val="2"/>
          </rPr>
          <t xml:space="preserve">
match played before first team game</t>
        </r>
      </text>
    </comment>
    <comment ref="BA695" authorId="1" shapeId="0" xr:uid="{B8377A71-D044-4736-8917-D105E1FAB700}">
      <text>
        <r>
          <rPr>
            <b/>
            <sz val="9"/>
            <color indexed="81"/>
            <rFont val="Tahoma"/>
            <family val="2"/>
          </rPr>
          <t>Richard Lambert:</t>
        </r>
        <r>
          <rPr>
            <sz val="9"/>
            <color indexed="81"/>
            <rFont val="Tahoma"/>
            <family val="2"/>
          </rPr>
          <t xml:space="preserve">
p-p on 09/12/67</t>
        </r>
      </text>
    </comment>
    <comment ref="BB695" authorId="1" shapeId="0" xr:uid="{E6253184-0F76-4FD6-B4C6-400E159C689B}">
      <text>
        <r>
          <rPr>
            <b/>
            <sz val="9"/>
            <color indexed="81"/>
            <rFont val="Tahoma"/>
            <family val="2"/>
          </rPr>
          <t>Richard Lambert:</t>
        </r>
        <r>
          <rPr>
            <sz val="9"/>
            <color indexed="81"/>
            <rFont val="Tahoma"/>
            <family val="2"/>
          </rPr>
          <t xml:space="preserve">
p-p on 09/12/67</t>
        </r>
      </text>
    </comment>
    <comment ref="M696" authorId="1" shapeId="0" xr:uid="{62B34C8D-3687-407B-AA8B-B2F5B5CAE847}">
      <text>
        <r>
          <rPr>
            <b/>
            <sz val="9"/>
            <color indexed="81"/>
            <rFont val="Tahoma"/>
            <family val="2"/>
          </rPr>
          <t>Richard Lambert:</t>
        </r>
        <r>
          <rPr>
            <sz val="9"/>
            <color indexed="81"/>
            <rFont val="Tahoma"/>
            <family val="2"/>
          </rPr>
          <t xml:space="preserve">
calculated score</t>
        </r>
      </text>
    </comment>
    <comment ref="AM696" authorId="1" shapeId="0" xr:uid="{3B508562-B7D4-4306-AD57-40E4731A2B19}">
      <text>
        <r>
          <rPr>
            <b/>
            <sz val="9"/>
            <color indexed="81"/>
            <rFont val="Tahoma"/>
            <family val="2"/>
          </rPr>
          <t>Richard Lambert:</t>
        </r>
        <r>
          <rPr>
            <sz val="9"/>
            <color indexed="81"/>
            <rFont val="Tahoma"/>
            <family val="2"/>
          </rPr>
          <t xml:space="preserve">
match played after 06/04/68 and before or on 20/04/68</t>
        </r>
      </text>
    </comment>
    <comment ref="AW696" authorId="1" shapeId="0" xr:uid="{EE25F09B-398A-475A-B98F-753311DEF9FB}">
      <text>
        <r>
          <rPr>
            <b/>
            <sz val="9"/>
            <color indexed="81"/>
            <rFont val="Tahoma"/>
            <family val="2"/>
          </rPr>
          <t>Richard Lambert:</t>
        </r>
        <r>
          <rPr>
            <sz val="9"/>
            <color indexed="81"/>
            <rFont val="Tahoma"/>
            <family val="2"/>
          </rPr>
          <t xml:space="preserve">
match to be played after first leg of Division Two Cup Final between Edmonton and Epsom &amp; Ewell at 5pm</t>
        </r>
      </text>
    </comment>
    <comment ref="AX696" authorId="1" shapeId="0" xr:uid="{C2A2AB26-0FB9-4140-9DEF-5EAB90804678}">
      <text>
        <r>
          <rPr>
            <b/>
            <sz val="9"/>
            <color indexed="81"/>
            <rFont val="Tahoma"/>
            <family val="2"/>
          </rPr>
          <t>Richard Lambert:</t>
        </r>
        <r>
          <rPr>
            <sz val="9"/>
            <color indexed="81"/>
            <rFont val="Tahoma"/>
            <family val="2"/>
          </rPr>
          <t xml:space="preserve">
almost certainly played on 30/12/67 - just awaiting confirmation</t>
        </r>
      </text>
    </comment>
    <comment ref="AY696" authorId="1" shapeId="0" xr:uid="{2628C5A9-25D8-49C8-B6E1-E306F1E62781}">
      <text>
        <r>
          <rPr>
            <b/>
            <sz val="9"/>
            <color indexed="81"/>
            <rFont val="Tahoma"/>
            <family val="2"/>
          </rPr>
          <t>Richard Lambert:</t>
        </r>
        <r>
          <rPr>
            <sz val="9"/>
            <color indexed="81"/>
            <rFont val="Tahoma"/>
            <family val="2"/>
          </rPr>
          <t xml:space="preserve">
moved back from 04/05/68</t>
        </r>
      </text>
    </comment>
    <comment ref="AV697" authorId="1" shapeId="0" xr:uid="{F6464F06-1C66-4E93-8A2E-F3A6B845C401}">
      <text>
        <r>
          <rPr>
            <b/>
            <sz val="9"/>
            <color indexed="81"/>
            <rFont val="Tahoma"/>
            <family val="2"/>
          </rPr>
          <t>Richard Lambert:</t>
        </r>
        <r>
          <rPr>
            <sz val="9"/>
            <color indexed="81"/>
            <rFont val="Tahoma"/>
            <family val="2"/>
          </rPr>
          <t xml:space="preserve">
match followed first team match 5pm k.o.</t>
        </r>
      </text>
    </comment>
    <comment ref="AX697" authorId="1" shapeId="0" xr:uid="{2B82CBA3-58D8-42FD-9953-BE7E3C11CF96}">
      <text>
        <r>
          <rPr>
            <b/>
            <sz val="9"/>
            <color indexed="81"/>
            <rFont val="Tahoma"/>
            <family val="2"/>
          </rPr>
          <t>Richard Lambert:</t>
        </r>
        <r>
          <rPr>
            <sz val="9"/>
            <color indexed="81"/>
            <rFont val="Tahoma"/>
            <family val="2"/>
          </rPr>
          <t xml:space="preserve">
scheduled for 09/03/68 then moved back for a Rainham Town League Cup  tie - scheduled for 20/04/68 then moved back a further week</t>
        </r>
      </text>
    </comment>
    <comment ref="AN698" authorId="1" shapeId="0" xr:uid="{5479B2E1-EEDC-4C4A-9A95-C0A3AA8B8C95}">
      <text>
        <r>
          <rPr>
            <b/>
            <sz val="9"/>
            <color indexed="81"/>
            <rFont val="Tahoma"/>
            <family val="2"/>
          </rPr>
          <t>Richard Lambert:</t>
        </r>
        <r>
          <rPr>
            <sz val="9"/>
            <color indexed="81"/>
            <rFont val="Tahoma"/>
            <family val="2"/>
          </rPr>
          <t xml:space="preserve">
p-p on 13/01/68</t>
        </r>
      </text>
    </comment>
    <comment ref="AO698" authorId="0" shapeId="0" xr:uid="{B6946A0A-8E7D-4763-9476-F3E6FC77CE00}">
      <text>
        <r>
          <rPr>
            <b/>
            <sz val="9"/>
            <color indexed="81"/>
            <rFont val="Tahoma"/>
            <family val="2"/>
          </rPr>
          <t>rxl:</t>
        </r>
        <r>
          <rPr>
            <sz val="9"/>
            <color indexed="81"/>
            <rFont val="Tahoma"/>
            <family val="2"/>
          </rPr>
          <t xml:space="preserve">
reference to this match not being played on 13/01/68 with the likelihood that it was p-p due to snow that week - however this match had already been played on 21/10/67 so this may have been the original date of the fixture</t>
        </r>
      </text>
    </comment>
    <comment ref="AW698" authorId="1" shapeId="0" xr:uid="{B6328ACD-A2B5-4A4E-AD90-53441068315C}">
      <text>
        <r>
          <rPr>
            <b/>
            <sz val="9"/>
            <color indexed="81"/>
            <rFont val="Tahoma"/>
            <family val="2"/>
          </rPr>
          <t>Richard Lambert:</t>
        </r>
        <r>
          <rPr>
            <sz val="9"/>
            <color indexed="81"/>
            <rFont val="Tahoma"/>
            <family val="2"/>
          </rPr>
          <t xml:space="preserve">
p-p on 30/12/67</t>
        </r>
      </text>
    </comment>
    <comment ref="H699" authorId="1" shapeId="0" xr:uid="{D2296B9D-12E4-4F92-84FE-6E9B0E5087BA}">
      <text>
        <r>
          <rPr>
            <b/>
            <sz val="9"/>
            <color indexed="81"/>
            <rFont val="Tahoma"/>
            <family val="2"/>
          </rPr>
          <t>Richard Lambert:</t>
        </r>
        <r>
          <rPr>
            <sz val="9"/>
            <color indexed="81"/>
            <rFont val="Tahoma"/>
            <family val="2"/>
          </rPr>
          <t xml:space="preserve">
see red line comment below - official table advises 53 but this was wrong and should be 54</t>
        </r>
      </text>
    </comment>
    <comment ref="W699" authorId="1" shapeId="0" xr:uid="{FCB286D2-DEC2-4F1A-AE39-3C7F34F9C6C0}">
      <text>
        <r>
          <rPr>
            <b/>
            <sz val="9"/>
            <color indexed="81"/>
            <rFont val="Tahoma"/>
            <family val="2"/>
          </rPr>
          <t>Richard Lambert:</t>
        </r>
        <r>
          <rPr>
            <sz val="9"/>
            <color indexed="81"/>
            <rFont val="Tahoma"/>
            <family val="2"/>
          </rPr>
          <t xml:space="preserve">
I have a report showing 2-3 but Eastbourne Gazette advises 1-3 which tallies. Herne Bay Press also confirms 2-3 in a full report with Herne Bay scoring a late goal. This match was reported as 1-3 and never amended. Even the Herne Bay Press reported it as 1-3!</t>
        </r>
      </text>
    </comment>
    <comment ref="AO699" authorId="1" shapeId="0" xr:uid="{A8336C14-FFE2-44B6-9ADE-595667E03B0C}">
      <text>
        <r>
          <rPr>
            <b/>
            <sz val="9"/>
            <color indexed="81"/>
            <rFont val="Tahoma"/>
            <family val="2"/>
          </rPr>
          <t>Richard Lambert:</t>
        </r>
        <r>
          <rPr>
            <sz val="9"/>
            <color indexed="81"/>
            <rFont val="Tahoma"/>
            <family val="2"/>
          </rPr>
          <t xml:space="preserve">
p-p on 13/01/68</t>
        </r>
      </text>
    </comment>
    <comment ref="T700" authorId="1" shapeId="0" xr:uid="{BCCB62B4-8463-455C-BA7D-A3DD7BD581CE}">
      <text>
        <r>
          <rPr>
            <b/>
            <sz val="9"/>
            <color indexed="81"/>
            <rFont val="Tahoma"/>
            <family val="2"/>
          </rPr>
          <t>Richard Lambert:</t>
        </r>
        <r>
          <rPr>
            <sz val="9"/>
            <color indexed="81"/>
            <rFont val="Tahoma"/>
            <family val="2"/>
          </rPr>
          <t xml:space="preserve">
West Sussex County times advises 5-2 in its headline but only refers to one Herne Bay goal near the end from a penalty. I am happy that this was 5-1</t>
        </r>
      </text>
    </comment>
    <comment ref="AT700" authorId="1" shapeId="0" xr:uid="{F5924A3A-030D-49FD-88DC-9780BF610634}">
      <text>
        <r>
          <rPr>
            <b/>
            <sz val="9"/>
            <color indexed="81"/>
            <rFont val="Tahoma"/>
            <family val="2"/>
          </rPr>
          <t>Richard Lambert:</t>
        </r>
        <r>
          <rPr>
            <sz val="9"/>
            <color indexed="81"/>
            <rFont val="Tahoma"/>
            <family val="2"/>
          </rPr>
          <t xml:space="preserve">
p-p on 04/11/67</t>
        </r>
      </text>
    </comment>
    <comment ref="AX700" authorId="1" shapeId="0" xr:uid="{3BADB1BF-7E27-4E71-A27D-F5E6E851C131}">
      <text>
        <r>
          <rPr>
            <b/>
            <sz val="9"/>
            <color indexed="81"/>
            <rFont val="Tahoma"/>
            <family val="2"/>
          </rPr>
          <t>Richard Lambert:</t>
        </r>
        <r>
          <rPr>
            <sz val="9"/>
            <color indexed="81"/>
            <rFont val="Tahoma"/>
            <family val="2"/>
          </rPr>
          <t xml:space="preserve">
attendance 400 as Horsham clinched the League title</t>
        </r>
      </text>
    </comment>
    <comment ref="X701" authorId="1" shapeId="0" xr:uid="{B8AC5F00-7540-4EFA-90EC-21E89360C544}">
      <text>
        <r>
          <rPr>
            <b/>
            <sz val="9"/>
            <color indexed="81"/>
            <rFont val="Tahoma"/>
            <family val="2"/>
          </rPr>
          <t>Richard Lambert:</t>
        </r>
        <r>
          <rPr>
            <sz val="9"/>
            <color indexed="81"/>
            <rFont val="Tahoma"/>
            <family val="2"/>
          </rPr>
          <t xml:space="preserve">
calculated score</t>
        </r>
      </text>
    </comment>
    <comment ref="AR701" authorId="1" shapeId="0" xr:uid="{21DE9EE9-56C1-48EE-AA7A-2ADAAC72DD91}">
      <text>
        <r>
          <rPr>
            <b/>
            <sz val="9"/>
            <color indexed="81"/>
            <rFont val="Tahoma"/>
            <family val="2"/>
          </rPr>
          <t>Richard Lambert:</t>
        </r>
        <r>
          <rPr>
            <sz val="9"/>
            <color indexed="81"/>
            <rFont val="Tahoma"/>
            <family val="2"/>
          </rPr>
          <t xml:space="preserve">
p-p on 13/01/68</t>
        </r>
      </text>
    </comment>
    <comment ref="AX701" authorId="1" shapeId="0" xr:uid="{942F9B1C-AF7D-409F-A0F5-888A98F355ED}">
      <text>
        <r>
          <rPr>
            <b/>
            <sz val="9"/>
            <color indexed="81"/>
            <rFont val="Tahoma"/>
            <family val="2"/>
          </rPr>
          <t>Richard Lambert:</t>
        </r>
        <r>
          <rPr>
            <sz val="9"/>
            <color indexed="81"/>
            <rFont val="Tahoma"/>
            <family val="2"/>
          </rPr>
          <t xml:space="preserve">
p-p on 09/12/67 - snow -scheduled for Easter Monday 15/04/68</t>
        </r>
      </text>
    </comment>
    <comment ref="BA701" authorId="1" shapeId="0" xr:uid="{3121E306-1EA1-4C03-BA9A-66434ADF3B97}">
      <text>
        <r>
          <rPr>
            <b/>
            <sz val="9"/>
            <color indexed="81"/>
            <rFont val="Tahoma"/>
            <family val="2"/>
          </rPr>
          <t>Richard Lambert:</t>
        </r>
        <r>
          <rPr>
            <sz val="9"/>
            <color indexed="81"/>
            <rFont val="Tahoma"/>
            <family val="2"/>
          </rPr>
          <t xml:space="preserve">
p-p on 04/11/67</t>
        </r>
      </text>
    </comment>
    <comment ref="Q702" authorId="0" shapeId="0" xr:uid="{04CE16A3-84BE-4BFB-8A79-B3674B378085}">
      <text>
        <r>
          <rPr>
            <b/>
            <sz val="9"/>
            <color indexed="81"/>
            <rFont val="Tahoma"/>
            <family val="2"/>
          </rPr>
          <t>rxl:</t>
        </r>
        <r>
          <rPr>
            <sz val="9"/>
            <color indexed="81"/>
            <rFont val="Tahoma"/>
            <family val="2"/>
          </rPr>
          <t xml:space="preserve">
Edmonton player sent off in 2nd half with the score at 3-2 to Marlow</t>
        </r>
      </text>
    </comment>
    <comment ref="AQ702" authorId="0" shapeId="0" xr:uid="{C81CAD98-81C1-47EE-8B39-1D58B3EB0260}">
      <text>
        <r>
          <rPr>
            <b/>
            <sz val="9"/>
            <color indexed="81"/>
            <rFont val="Tahoma"/>
            <family val="2"/>
          </rPr>
          <t>rxl:</t>
        </r>
        <r>
          <rPr>
            <sz val="9"/>
            <color indexed="81"/>
            <rFont val="Tahoma"/>
            <family val="2"/>
          </rPr>
          <t xml:space="preserve">
p-p on 13/01/68 - snow</t>
        </r>
      </text>
    </comment>
    <comment ref="AZ702" authorId="1" shapeId="0" xr:uid="{191FFDCC-6327-4235-A77A-E10B7D054972}">
      <text>
        <r>
          <rPr>
            <b/>
            <sz val="9"/>
            <color indexed="81"/>
            <rFont val="Tahoma"/>
            <family val="2"/>
          </rPr>
          <t>Richard Lambert:</t>
        </r>
        <r>
          <rPr>
            <sz val="9"/>
            <color indexed="81"/>
            <rFont val="Tahoma"/>
            <family val="2"/>
          </rPr>
          <t xml:space="preserve">
p-p on 27/01/68</t>
        </r>
      </text>
    </comment>
    <comment ref="BA702" authorId="1" shapeId="0" xr:uid="{3F862E15-97B6-412F-A855-C2A72DB73D85}">
      <text>
        <r>
          <rPr>
            <b/>
            <sz val="9"/>
            <color indexed="81"/>
            <rFont val="Tahoma"/>
            <family val="2"/>
          </rPr>
          <t>Richard Lambert:</t>
        </r>
        <r>
          <rPr>
            <sz val="9"/>
            <color indexed="81"/>
            <rFont val="Tahoma"/>
            <family val="2"/>
          </rPr>
          <t xml:space="preserve">
almost certainly played on 13/04/68 - just awaiting confirmation</t>
        </r>
      </text>
    </comment>
    <comment ref="G703" authorId="1" shapeId="0" xr:uid="{86669285-A5C2-4666-BBA0-A9D68AC5FDFC}">
      <text>
        <r>
          <rPr>
            <b/>
            <sz val="9"/>
            <color indexed="81"/>
            <rFont val="Tahoma"/>
            <family val="2"/>
          </rPr>
          <t>Richard Lambert:</t>
        </r>
        <r>
          <rPr>
            <sz val="9"/>
            <color indexed="81"/>
            <rFont val="Tahoma"/>
            <family val="2"/>
          </rPr>
          <t xml:space="preserve">
see red line comment below - official table advises 31 but this was wrong and should be 32</t>
        </r>
      </text>
    </comment>
    <comment ref="BB703" authorId="0" shapeId="0" xr:uid="{F5E56440-60EA-4A3E-A8E3-5395DC170486}">
      <text>
        <r>
          <rPr>
            <b/>
            <sz val="9"/>
            <color indexed="81"/>
            <rFont val="Tahoma"/>
            <family val="2"/>
          </rPr>
          <t>rxl:</t>
        </r>
        <r>
          <rPr>
            <sz val="9"/>
            <color indexed="81"/>
            <rFont val="Tahoma"/>
            <family val="2"/>
          </rPr>
          <t xml:space="preserve">
scheduled for 06/01/68 but moved back and Rainham hosted Horsham instead - then p-p on 13/01/68 - snow</t>
        </r>
      </text>
    </comment>
    <comment ref="AM704" authorId="1" shapeId="0" xr:uid="{652BE0C2-73E4-4E0A-AC8F-688D2399675E}">
      <text>
        <r>
          <rPr>
            <b/>
            <sz val="9"/>
            <color indexed="81"/>
            <rFont val="Tahoma"/>
            <family val="2"/>
          </rPr>
          <t>Richard Lambert:</t>
        </r>
        <r>
          <rPr>
            <sz val="9"/>
            <color indexed="81"/>
            <rFont val="Tahoma"/>
            <family val="2"/>
          </rPr>
          <t xml:space="preserve">
p-p on 23/12/67</t>
        </r>
      </text>
    </comment>
    <comment ref="AO704" authorId="0" shapeId="0" xr:uid="{16038184-D674-45DA-A960-D883CEBF03BC}">
      <text>
        <r>
          <rPr>
            <b/>
            <sz val="9"/>
            <color indexed="81"/>
            <rFont val="Tahoma"/>
            <family val="2"/>
          </rPr>
          <t>rxl:</t>
        </r>
        <r>
          <rPr>
            <sz val="9"/>
            <color indexed="81"/>
            <rFont val="Tahoma"/>
            <family val="2"/>
          </rPr>
          <t xml:space="preserve">
p-p on 30/09/67</t>
        </r>
      </text>
    </comment>
    <comment ref="AO705" authorId="1" shapeId="0" xr:uid="{BF39AF85-9249-4C9C-AA07-FD06DDF88433}">
      <text>
        <r>
          <rPr>
            <b/>
            <sz val="9"/>
            <color indexed="81"/>
            <rFont val="Tahoma"/>
            <family val="2"/>
          </rPr>
          <t>Richard Lambert:</t>
        </r>
        <r>
          <rPr>
            <sz val="9"/>
            <color indexed="81"/>
            <rFont val="Tahoma"/>
            <family val="2"/>
          </rPr>
          <t xml:space="preserve">
I had 04/05/68 here but Ruislip &amp; Northwood Gazette confirms the match was played on Thursday 02/05/68</t>
        </r>
      </text>
    </comment>
    <comment ref="AV705" authorId="1" shapeId="0" xr:uid="{7BE557C0-A865-40F9-AC61-D2EDCC09880A}">
      <text>
        <r>
          <rPr>
            <b/>
            <sz val="9"/>
            <color indexed="81"/>
            <rFont val="Tahoma"/>
            <family val="2"/>
          </rPr>
          <t>Richard Lambert:</t>
        </r>
        <r>
          <rPr>
            <sz val="9"/>
            <color indexed="81"/>
            <rFont val="Tahoma"/>
            <family val="2"/>
          </rPr>
          <t xml:space="preserve">
Was this right? It looks as though Uxbridge hosted Windsor &amp; Eton in the League Cup tie this day. Check!</t>
        </r>
      </text>
    </comment>
    <comment ref="BA705" authorId="1" shapeId="0" xr:uid="{844D8B85-3F05-4D96-BA41-E26447F7345A}">
      <text>
        <r>
          <rPr>
            <b/>
            <sz val="9"/>
            <color indexed="81"/>
            <rFont val="Tahoma"/>
            <family val="2"/>
          </rPr>
          <t>Richard Lambert:</t>
        </r>
        <r>
          <rPr>
            <sz val="9"/>
            <color indexed="81"/>
            <rFont val="Tahoma"/>
            <family val="2"/>
          </rPr>
          <t xml:space="preserve">
p-p on 13/01/68</t>
        </r>
      </text>
    </comment>
    <comment ref="BB705" authorId="0" shapeId="0" xr:uid="{906B2BC5-D75D-4F63-9F08-9D83B8F73B6B}">
      <text>
        <r>
          <rPr>
            <b/>
            <sz val="9"/>
            <color indexed="81"/>
            <rFont val="Tahoma"/>
            <family val="2"/>
          </rPr>
          <t>rxl:</t>
        </r>
        <r>
          <rPr>
            <sz val="9"/>
            <color indexed="81"/>
            <rFont val="Tahoma"/>
            <family val="2"/>
          </rPr>
          <t xml:space="preserve">
p-p on 04/11/67 - fixture advised in Hendon Times for 27/04/68 although table tracking suggested on or after 30/04/68 which seems likely as Windsor &amp; Eton were due to host Wingate on 27/04/68 and that did happen in that week. Herne Bay Press reports this result was on Friday 17th May and included results from 4th May and 11th May and I am comfortable that this match almost certainly took place on Saturday 11th May - Finally Ruislip &amp; Northwood Gazette confirms the match was on that day</t>
        </r>
      </text>
    </comment>
    <comment ref="O706" authorId="1" shapeId="0" xr:uid="{794BC4E9-6F1A-4D80-891A-9260E3D345EC}">
      <text>
        <r>
          <rPr>
            <b/>
            <sz val="9"/>
            <color indexed="81"/>
            <rFont val="Tahoma"/>
            <family val="2"/>
          </rPr>
          <t>Richard Lambert:</t>
        </r>
        <r>
          <rPr>
            <sz val="9"/>
            <color indexed="81"/>
            <rFont val="Tahoma"/>
            <family val="2"/>
          </rPr>
          <t xml:space="preserve">
dark blue cell advises 1-4 in paper but table tracking indicates 0-4 which tallies for Boreham Wood. Check!</t>
        </r>
      </text>
    </comment>
    <comment ref="Z706" authorId="1" shapeId="0" xr:uid="{2CDB8E67-1266-4D09-B44F-743B5754A710}">
      <text>
        <r>
          <rPr>
            <b/>
            <sz val="9"/>
            <color indexed="81"/>
            <rFont val="Tahoma"/>
            <family val="2"/>
          </rPr>
          <t>Richard Lambert:</t>
        </r>
        <r>
          <rPr>
            <sz val="9"/>
            <color indexed="81"/>
            <rFont val="Tahoma"/>
            <family val="2"/>
          </rPr>
          <t xml:space="preserve">
I have a report showing 4-2 but Herne Bay Press advises 6-3 which tallies. Chexk!</t>
        </r>
      </text>
    </comment>
    <comment ref="AZ706" authorId="1" shapeId="0" xr:uid="{0FFED95F-52BC-47D0-9254-ACF5FD2DE6DD}">
      <text>
        <r>
          <rPr>
            <b/>
            <sz val="9"/>
            <color indexed="81"/>
            <rFont val="Tahoma"/>
            <family val="2"/>
          </rPr>
          <t>Richard Lambert:</t>
        </r>
        <r>
          <rPr>
            <sz val="9"/>
            <color indexed="81"/>
            <rFont val="Tahoma"/>
            <family val="2"/>
          </rPr>
          <t xml:space="preserve">
p-p on 10/02/68</t>
        </r>
      </text>
    </comment>
    <comment ref="X707" authorId="1" shapeId="0" xr:uid="{AB598107-392D-49F4-A87A-11696F23926B}">
      <text>
        <r>
          <rPr>
            <b/>
            <sz val="9"/>
            <color indexed="81"/>
            <rFont val="Tahoma"/>
            <family val="2"/>
          </rPr>
          <t>Richard Lambert:</t>
        </r>
        <r>
          <rPr>
            <sz val="9"/>
            <color indexed="81"/>
            <rFont val="Tahoma"/>
            <family val="2"/>
          </rPr>
          <t xml:space="preserve">
calculated score</t>
        </r>
      </text>
    </comment>
    <comment ref="AY707" authorId="1" shapeId="0" xr:uid="{4F542D18-9034-4CAE-A8C7-89B3DB7D2B97}">
      <text>
        <r>
          <rPr>
            <b/>
            <sz val="9"/>
            <color indexed="81"/>
            <rFont val="Tahoma"/>
            <family val="2"/>
          </rPr>
          <t>Richard Lambert:</t>
        </r>
        <r>
          <rPr>
            <sz val="9"/>
            <color indexed="81"/>
            <rFont val="Tahoma"/>
            <family val="2"/>
          </rPr>
          <t xml:space="preserve">
p-p on 06/01/68</t>
        </r>
      </text>
    </comment>
    <comment ref="G713" authorId="1" shapeId="0" xr:uid="{C4E99975-A299-44A9-96E7-6F8EE4C063C0}">
      <text>
        <r>
          <rPr>
            <b/>
            <sz val="9"/>
            <color indexed="81"/>
            <rFont val="Tahoma"/>
            <family val="2"/>
          </rPr>
          <t>Richard Lambert:</t>
        </r>
        <r>
          <rPr>
            <sz val="9"/>
            <color indexed="81"/>
            <rFont val="Tahoma"/>
            <family val="2"/>
          </rPr>
          <t xml:space="preserve">
Barnet Press says 79 but is wrong - Handbook says 78 which balanees</t>
        </r>
      </text>
    </comment>
    <comment ref="O713" authorId="1" shapeId="0" xr:uid="{C7D3B082-858A-47BA-809B-5DEBCADFFA20}">
      <text>
        <r>
          <rPr>
            <b/>
            <sz val="9"/>
            <color indexed="81"/>
            <rFont val="Tahoma"/>
            <family val="2"/>
          </rPr>
          <t>Richard Lambert:</t>
        </r>
        <r>
          <rPr>
            <sz val="9"/>
            <color indexed="81"/>
            <rFont val="Tahoma"/>
            <family val="2"/>
          </rPr>
          <t xml:space="preserve">
I had a report here advising 5-2 but Eastbourne Gazette advises 5-0 which tallies perfectly for both clubs and Herne Bay Press agrees. I will amend</t>
        </r>
      </text>
    </comment>
    <comment ref="AT713" authorId="0" shapeId="0" xr:uid="{B05FFB5B-6C6A-4B06-B713-A8C56A6309F3}">
      <text>
        <r>
          <rPr>
            <b/>
            <sz val="9"/>
            <color indexed="81"/>
            <rFont val="Tahoma"/>
            <family val="2"/>
          </rPr>
          <t>rxl:</t>
        </r>
        <r>
          <rPr>
            <sz val="9"/>
            <color indexed="81"/>
            <rFont val="Tahoma"/>
            <family val="2"/>
          </rPr>
          <t xml:space="preserve">
p-p on 28/12/68 and again on 15/02/69</t>
        </r>
      </text>
    </comment>
    <comment ref="AU713" authorId="0" shapeId="0" xr:uid="{36E0046F-4AF1-4FC4-B129-F93EB47971AC}">
      <text>
        <r>
          <rPr>
            <b/>
            <sz val="9"/>
            <color indexed="81"/>
            <rFont val="Tahoma"/>
            <family val="2"/>
          </rPr>
          <t>rxl:</t>
        </r>
        <r>
          <rPr>
            <sz val="9"/>
            <color indexed="81"/>
            <rFont val="Tahoma"/>
            <family val="2"/>
          </rPr>
          <t xml:space="preserve">
p-p on 11/01/69 - waterlogged</t>
        </r>
      </text>
    </comment>
    <comment ref="BA713" authorId="0" shapeId="0" xr:uid="{4CEC3BE9-0C72-4D6E-B87B-70DFEFCC2531}">
      <text>
        <r>
          <rPr>
            <b/>
            <sz val="9"/>
            <color indexed="81"/>
            <rFont val="Tahoma"/>
            <family val="2"/>
          </rPr>
          <t>rxl:</t>
        </r>
        <r>
          <rPr>
            <sz val="9"/>
            <color indexed="81"/>
            <rFont val="Tahoma"/>
            <family val="2"/>
          </rPr>
          <t xml:space="preserve">
this followed first team match</t>
        </r>
      </text>
    </comment>
    <comment ref="W714" authorId="0" shapeId="0" xr:uid="{CB5CAAE4-5674-4085-9E50-15F815B45A33}">
      <text>
        <r>
          <rPr>
            <b/>
            <sz val="9"/>
            <color indexed="81"/>
            <rFont val="Tahoma"/>
            <family val="2"/>
          </rPr>
          <t>rxl:</t>
        </r>
        <r>
          <rPr>
            <sz val="9"/>
            <color indexed="81"/>
            <rFont val="Tahoma"/>
            <family val="2"/>
          </rPr>
          <t xml:space="preserve">
Barnet Press says 3-0 with report but Essex &amp; Thurrock Gazette refers to 4-0 and that it was Herne Bay not Rainham! Herts Advertiser confirms 3-0 and definitely v Rainham Town in a full report</t>
        </r>
      </text>
    </comment>
    <comment ref="AO714" authorId="1" shapeId="0" xr:uid="{30EB67A8-E9DE-4365-9E97-FB491462E611}">
      <text>
        <r>
          <rPr>
            <b/>
            <sz val="9"/>
            <color indexed="81"/>
            <rFont val="Tahoma"/>
            <family val="2"/>
          </rPr>
          <t>Richard Lambert:</t>
        </r>
        <r>
          <rPr>
            <sz val="9"/>
            <color indexed="81"/>
            <rFont val="Tahoma"/>
            <family val="2"/>
          </rPr>
          <t xml:space="preserve">
match played after first team game</t>
        </r>
      </text>
    </comment>
    <comment ref="AS714" authorId="1" shapeId="0" xr:uid="{9DB5277D-D088-4318-9421-68B9A4EE3A8A}">
      <text>
        <r>
          <rPr>
            <b/>
            <sz val="9"/>
            <color indexed="81"/>
            <rFont val="Tahoma"/>
            <family val="2"/>
          </rPr>
          <t>Richard Lambert:</t>
        </r>
        <r>
          <rPr>
            <sz val="9"/>
            <color indexed="81"/>
            <rFont val="Tahoma"/>
            <family val="2"/>
          </rPr>
          <t xml:space="preserve">
pp- on 21/12/68</t>
        </r>
      </text>
    </comment>
    <comment ref="BA714" authorId="0" shapeId="0" xr:uid="{B265D804-C8F2-4D14-B496-02D60C9BFD1D}">
      <text>
        <r>
          <rPr>
            <b/>
            <sz val="9"/>
            <color indexed="81"/>
            <rFont val="Tahoma"/>
            <family val="2"/>
          </rPr>
          <t>rxl:</t>
        </r>
        <r>
          <rPr>
            <sz val="9"/>
            <color indexed="81"/>
            <rFont val="Tahoma"/>
            <family val="2"/>
          </rPr>
          <t xml:space="preserve">
p-p on 15/02/69</t>
        </r>
      </text>
    </comment>
    <comment ref="AV715" authorId="1" shapeId="0" xr:uid="{2508131D-FAED-4301-9891-CE59E1A18177}">
      <text>
        <r>
          <rPr>
            <b/>
            <sz val="9"/>
            <color indexed="81"/>
            <rFont val="Tahoma"/>
            <family val="2"/>
          </rPr>
          <t>Richard Lambert:</t>
        </r>
        <r>
          <rPr>
            <sz val="9"/>
            <color indexed="81"/>
            <rFont val="Tahoma"/>
            <family val="2"/>
          </rPr>
          <t xml:space="preserve">
k.o. 1.15 before first team match so Marlow could return for a club dance! - Also Eastbourne have three matches this day!</t>
        </r>
      </text>
    </comment>
    <comment ref="AW715" authorId="1" shapeId="0" xr:uid="{F1FA98CD-DC39-4477-8D8E-F8D1F149A3C5}">
      <text>
        <r>
          <rPr>
            <b/>
            <sz val="9"/>
            <color indexed="81"/>
            <rFont val="Tahoma"/>
            <family val="2"/>
          </rPr>
          <t>Richard Lambert:</t>
        </r>
        <r>
          <rPr>
            <sz val="9"/>
            <color indexed="81"/>
            <rFont val="Tahoma"/>
            <family val="2"/>
          </rPr>
          <t xml:space="preserve">
match played after first team game</t>
        </r>
      </text>
    </comment>
    <comment ref="AY715" authorId="1" shapeId="0" xr:uid="{F67C1A64-5BBA-4642-AEA7-89E8E641D3ED}">
      <text>
        <r>
          <rPr>
            <b/>
            <sz val="9"/>
            <color indexed="81"/>
            <rFont val="Tahoma"/>
            <family val="2"/>
          </rPr>
          <t>Richard Lambert:</t>
        </r>
        <r>
          <rPr>
            <sz val="9"/>
            <color indexed="81"/>
            <rFont val="Tahoma"/>
            <family val="2"/>
          </rPr>
          <t xml:space="preserve">
match played after first team game</t>
        </r>
      </text>
    </comment>
    <comment ref="AZ715" authorId="1" shapeId="0" xr:uid="{AFF7A293-A065-45EC-960B-839410324BC9}">
      <text>
        <r>
          <rPr>
            <b/>
            <sz val="9"/>
            <color indexed="81"/>
            <rFont val="Tahoma"/>
            <family val="2"/>
          </rPr>
          <t>Richard Lambert:</t>
        </r>
        <r>
          <rPr>
            <sz val="9"/>
            <color indexed="81"/>
            <rFont val="Tahoma"/>
            <family val="2"/>
          </rPr>
          <t xml:space="preserve">
attendance 250 - Eastbourne gazette</t>
        </r>
      </text>
    </comment>
    <comment ref="M716" authorId="0" shapeId="0" xr:uid="{16204304-1359-4BE5-8F44-FF182EDE6027}">
      <text>
        <r>
          <rPr>
            <b/>
            <sz val="9"/>
            <color indexed="81"/>
            <rFont val="Tahoma"/>
            <family val="2"/>
          </rPr>
          <t>rxl:</t>
        </r>
        <r>
          <rPr>
            <sz val="9"/>
            <color indexed="81"/>
            <rFont val="Tahoma"/>
            <family val="2"/>
          </rPr>
          <t xml:space="preserve">
There was 6 inches of snow at this match and Aveley played with nine men for two thirds of the match as players thought it would be off. A 10th player arrived at HT. Near the end an Edgware defender broke his thigh</t>
        </r>
      </text>
    </comment>
    <comment ref="N716" authorId="1" shapeId="0" xr:uid="{6C5BA48F-7A2A-4B1A-8C52-038D0C2F94B4}">
      <text>
        <r>
          <rPr>
            <b/>
            <sz val="9"/>
            <color indexed="81"/>
            <rFont val="Tahoma"/>
            <family val="2"/>
          </rPr>
          <t>Richard Lambert:</t>
        </r>
        <r>
          <rPr>
            <sz val="9"/>
            <color indexed="81"/>
            <rFont val="Tahoma"/>
            <family val="2"/>
          </rPr>
          <t xml:space="preserve">
this is green saying 2-0 but can't be right - Boreham Wood were unbeaten. Was the result the other way around? Herts Advertiser Herne Bay Press and Eastbourne Gazette advise 0-0 which I will use for now. I think this was probaly my error. </t>
        </r>
      </text>
    </comment>
    <comment ref="Z716" authorId="1" shapeId="0" xr:uid="{3C3956B5-6421-4058-B218-5E0062F28436}">
      <text>
        <r>
          <rPr>
            <b/>
            <sz val="9"/>
            <color indexed="81"/>
            <rFont val="Tahoma"/>
            <family val="2"/>
          </rPr>
          <t>Richard Lambert:</t>
        </r>
        <r>
          <rPr>
            <sz val="9"/>
            <color indexed="81"/>
            <rFont val="Tahoma"/>
            <family val="2"/>
          </rPr>
          <t xml:space="preserve">
calculated score</t>
        </r>
      </text>
    </comment>
    <comment ref="AZ716" authorId="0" shapeId="0" xr:uid="{1C5CCEAF-D986-4D91-AFCD-8E77510A7A98}">
      <text>
        <r>
          <rPr>
            <b/>
            <sz val="9"/>
            <color indexed="81"/>
            <rFont val="Tahoma"/>
            <family val="2"/>
          </rPr>
          <t>rxl:</t>
        </r>
        <r>
          <rPr>
            <sz val="9"/>
            <color indexed="81"/>
            <rFont val="Tahoma"/>
            <family val="2"/>
          </rPr>
          <t xml:space="preserve">
p-p on 28/12/68 - frozen - also p-p on 11/01/69 - almost certainly played on 07/04/69 - just awaiting confirmation</t>
        </r>
      </text>
    </comment>
    <comment ref="AP717" authorId="1" shapeId="0" xr:uid="{BC9409E5-AF9E-4A37-B39B-74F5B36F28C2}">
      <text>
        <r>
          <rPr>
            <b/>
            <sz val="9"/>
            <color indexed="81"/>
            <rFont val="Tahoma"/>
            <family val="2"/>
          </rPr>
          <t>Richard Lambert:</t>
        </r>
        <r>
          <rPr>
            <sz val="9"/>
            <color indexed="81"/>
            <rFont val="Tahoma"/>
            <family val="2"/>
          </rPr>
          <t xml:space="preserve">
p-p on 17/08/68</t>
        </r>
      </text>
    </comment>
    <comment ref="AX717" authorId="1" shapeId="0" xr:uid="{66F4BA7D-B55E-4B0C-AC22-2145813A944F}">
      <text>
        <r>
          <rPr>
            <b/>
            <sz val="9"/>
            <color indexed="81"/>
            <rFont val="Tahoma"/>
            <family val="2"/>
          </rPr>
          <t>Richard Lambert:</t>
        </r>
        <r>
          <rPr>
            <sz val="9"/>
            <color indexed="81"/>
            <rFont val="Tahoma"/>
            <family val="2"/>
          </rPr>
          <t xml:space="preserve">
p-p on 08/02/69</t>
        </r>
      </text>
    </comment>
    <comment ref="G718" authorId="1" shapeId="0" xr:uid="{4F0C7076-8B20-4CB2-B998-CAE4F09C7A19}">
      <text>
        <r>
          <rPr>
            <b/>
            <sz val="9"/>
            <color indexed="81"/>
            <rFont val="Tahoma"/>
            <family val="2"/>
          </rPr>
          <t>Richard Lambert:</t>
        </r>
        <r>
          <rPr>
            <sz val="9"/>
            <color indexed="81"/>
            <rFont val="Tahoma"/>
            <family val="2"/>
          </rPr>
          <t xml:space="preserve">
see red line comment below - official table advises 41 but this was wrong and should be 42</t>
        </r>
      </text>
    </comment>
    <comment ref="H718" authorId="1" shapeId="0" xr:uid="{C2B7C179-F203-4892-9C0E-A62BDDD28605}">
      <text>
        <r>
          <rPr>
            <b/>
            <sz val="9"/>
            <color indexed="81"/>
            <rFont val="Tahoma"/>
            <family val="2"/>
          </rPr>
          <t>Richard Lambert:</t>
        </r>
        <r>
          <rPr>
            <sz val="9"/>
            <color indexed="81"/>
            <rFont val="Tahoma"/>
            <family val="2"/>
          </rPr>
          <t xml:space="preserve">
see red line comment below - official table advises 48 but this was wrong and should be 49</t>
        </r>
      </text>
    </comment>
    <comment ref="AW718" authorId="1" shapeId="0" xr:uid="{D7EBFC7E-F001-4A8B-BEEA-D2798F386824}">
      <text>
        <r>
          <rPr>
            <b/>
            <sz val="9"/>
            <color indexed="81"/>
            <rFont val="Tahoma"/>
            <family val="2"/>
          </rPr>
          <t>Richard Lambert:</t>
        </r>
        <r>
          <rPr>
            <sz val="9"/>
            <color indexed="81"/>
            <rFont val="Tahoma"/>
            <family val="2"/>
          </rPr>
          <t xml:space="preserve">
p-p on 08/02/69</t>
        </r>
      </text>
    </comment>
    <comment ref="T719" authorId="1" shapeId="0" xr:uid="{50DEB84B-E72C-4C0A-8524-14363A6EB885}">
      <text>
        <r>
          <rPr>
            <b/>
            <sz val="9"/>
            <color indexed="81"/>
            <rFont val="Tahoma"/>
            <family val="2"/>
          </rPr>
          <t>Richard Lambert:</t>
        </r>
        <r>
          <rPr>
            <sz val="9"/>
            <color indexed="81"/>
            <rFont val="Tahoma"/>
            <family val="2"/>
          </rPr>
          <t xml:space="preserve">
I had a green cell here showing 1-2 but Herne Bay Press confirms 0-2 in a full report which also tallies better. I shall amend</t>
        </r>
      </text>
    </comment>
    <comment ref="X719" authorId="1" shapeId="0" xr:uid="{79EC64A8-0000-454A-8F76-48EF58415019}">
      <text>
        <r>
          <rPr>
            <b/>
            <sz val="9"/>
            <color indexed="81"/>
            <rFont val="Tahoma"/>
            <family val="2"/>
          </rPr>
          <t>Richard Lambert:</t>
        </r>
        <r>
          <rPr>
            <sz val="9"/>
            <color indexed="81"/>
            <rFont val="Tahoma"/>
            <family val="2"/>
          </rPr>
          <t xml:space="preserve">
calculated score</t>
        </r>
      </text>
    </comment>
    <comment ref="Y719" authorId="1" shapeId="0" xr:uid="{F18734E5-BB54-4E7D-8AF3-DB4315348987}">
      <text>
        <r>
          <rPr>
            <b/>
            <sz val="9"/>
            <color indexed="81"/>
            <rFont val="Tahoma"/>
            <family val="2"/>
          </rPr>
          <t>Richard Lambert:</t>
        </r>
        <r>
          <rPr>
            <sz val="9"/>
            <color indexed="81"/>
            <rFont val="Tahoma"/>
            <family val="2"/>
          </rPr>
          <t xml:space="preserve">
calculated score</t>
        </r>
      </text>
    </comment>
    <comment ref="AN719" authorId="1" shapeId="0" xr:uid="{69180E8B-25FE-438E-BE06-9DC7B263BF78}">
      <text>
        <r>
          <rPr>
            <b/>
            <sz val="9"/>
            <color indexed="81"/>
            <rFont val="Tahoma"/>
            <family val="2"/>
          </rPr>
          <t>Richard Lambert:</t>
        </r>
        <r>
          <rPr>
            <sz val="9"/>
            <color indexed="81"/>
            <rFont val="Tahoma"/>
            <family val="2"/>
          </rPr>
          <t xml:space="preserve">
p-p on 28/12/68</t>
        </r>
      </text>
    </comment>
    <comment ref="AR719" authorId="1" shapeId="0" xr:uid="{7F3F25FD-57F2-43A2-BD8E-798A1A8DBD5E}">
      <text>
        <r>
          <rPr>
            <b/>
            <sz val="9"/>
            <color indexed="81"/>
            <rFont val="Tahoma"/>
            <family val="2"/>
          </rPr>
          <t>Richard Lambert:</t>
        </r>
        <r>
          <rPr>
            <sz val="9"/>
            <color indexed="81"/>
            <rFont val="Tahoma"/>
            <family val="2"/>
          </rPr>
          <t xml:space="preserve">
p-p on 15/02/69
</t>
        </r>
      </text>
    </comment>
    <comment ref="AT719" authorId="1" shapeId="0" xr:uid="{061287C2-9A7F-4A9A-BF02-BB3F46148092}">
      <text>
        <r>
          <rPr>
            <b/>
            <sz val="9"/>
            <color indexed="81"/>
            <rFont val="Tahoma"/>
            <family val="2"/>
          </rPr>
          <t>Richard Lambert:</t>
        </r>
        <r>
          <rPr>
            <sz val="9"/>
            <color indexed="81"/>
            <rFont val="Tahoma"/>
            <family val="2"/>
          </rPr>
          <t xml:space="preserve">
p-p on 18/01/69</t>
        </r>
      </text>
    </comment>
    <comment ref="AX719" authorId="1" shapeId="0" xr:uid="{40FE072A-7569-4BA1-98CB-D30BDFED82E9}">
      <text>
        <r>
          <rPr>
            <b/>
            <sz val="9"/>
            <color indexed="81"/>
            <rFont val="Tahoma"/>
            <family val="2"/>
          </rPr>
          <t>Richard Lambert:</t>
        </r>
        <r>
          <rPr>
            <sz val="9"/>
            <color indexed="81"/>
            <rFont val="Tahoma"/>
            <family val="2"/>
          </rPr>
          <t xml:space="preserve">
match played after 22/03/69 and before 19/04/69</t>
        </r>
      </text>
    </comment>
    <comment ref="AY719" authorId="1" shapeId="0" xr:uid="{EFE18727-9BEA-44F0-8D76-A00E335AE099}">
      <text>
        <r>
          <rPr>
            <b/>
            <sz val="9"/>
            <color indexed="81"/>
            <rFont val="Tahoma"/>
            <family val="2"/>
          </rPr>
          <t>Richard Lambert:</t>
        </r>
        <r>
          <rPr>
            <sz val="9"/>
            <color indexed="81"/>
            <rFont val="Tahoma"/>
            <family val="2"/>
          </rPr>
          <t xml:space="preserve">
I have a projected fixture date here but it looks like a Sunday. Check!</t>
        </r>
      </text>
    </comment>
    <comment ref="BA719" authorId="0" shapeId="0" xr:uid="{B2E2AE06-CCD9-42E3-A488-9E10B47890A7}">
      <text>
        <r>
          <rPr>
            <b/>
            <sz val="9"/>
            <color indexed="81"/>
            <rFont val="Tahoma"/>
            <family val="2"/>
          </rPr>
          <t>rxl:</t>
        </r>
        <r>
          <rPr>
            <sz val="9"/>
            <color indexed="81"/>
            <rFont val="Tahoma"/>
            <family val="2"/>
          </rPr>
          <t xml:space="preserve">
p-p on 12/10/68</t>
        </r>
      </text>
    </comment>
    <comment ref="W720" authorId="1" shapeId="0" xr:uid="{48EF9B9C-BD61-4215-A668-668FAB8BF3D7}">
      <text>
        <r>
          <rPr>
            <b/>
            <sz val="9"/>
            <color indexed="81"/>
            <rFont val="Tahoma"/>
            <family val="2"/>
          </rPr>
          <t>Richard Lambert:</t>
        </r>
        <r>
          <rPr>
            <sz val="9"/>
            <color indexed="81"/>
            <rFont val="Tahoma"/>
            <family val="2"/>
          </rPr>
          <t xml:space="preserve">
Herne Bay defeated Rainham 2-1 and I have seen a full report of this match. However, the match appears to have been reported as 1-0 and the table was never amended. Until now! Rainham scored first through King but Eyles put Herne Bay level after 35 minutes and Pooley scored the winner in the 50th minute</t>
        </r>
      </text>
    </comment>
    <comment ref="AO720" authorId="1" shapeId="0" xr:uid="{09D95ACA-7793-4C03-ACAF-81A65AAB30D0}">
      <text>
        <r>
          <rPr>
            <b/>
            <sz val="9"/>
            <color indexed="81"/>
            <rFont val="Tahoma"/>
            <family val="2"/>
          </rPr>
          <t>Richard Lambert:</t>
        </r>
        <r>
          <rPr>
            <sz val="9"/>
            <color indexed="81"/>
            <rFont val="Tahoma"/>
            <family val="2"/>
          </rPr>
          <t xml:space="preserve">
match played after first team game</t>
        </r>
      </text>
    </comment>
    <comment ref="Q721" authorId="1" shapeId="0" xr:uid="{47148984-62C1-4168-929E-E6037F732899}">
      <text>
        <r>
          <rPr>
            <b/>
            <sz val="9"/>
            <color indexed="81"/>
            <rFont val="Tahoma"/>
            <family val="2"/>
          </rPr>
          <t>Richard Lambert:</t>
        </r>
        <r>
          <rPr>
            <sz val="9"/>
            <color indexed="81"/>
            <rFont val="Tahoma"/>
            <family val="2"/>
          </rPr>
          <t xml:space="preserve">
match abandoned after 78 minutes on 04/01/69 with the score 3-1 to Horsham</t>
        </r>
      </text>
    </comment>
    <comment ref="AQ721" authorId="1" shapeId="0" xr:uid="{02A40824-0352-4036-B6E4-42951963E069}">
      <text>
        <r>
          <rPr>
            <b/>
            <sz val="9"/>
            <color indexed="81"/>
            <rFont val="Tahoma"/>
            <family val="2"/>
          </rPr>
          <t>Richard Lambert:</t>
        </r>
        <r>
          <rPr>
            <sz val="9"/>
            <color indexed="81"/>
            <rFont val="Tahoma"/>
            <family val="2"/>
          </rPr>
          <t xml:space="preserve">
match abandoned after 78 minutes on 04/01/69 with the score 3-1 to Horsham</t>
        </r>
      </text>
    </comment>
    <comment ref="AS721" authorId="1" shapeId="0" xr:uid="{13CF1749-DAD2-4EE0-B87D-5640DEE3161E}">
      <text>
        <r>
          <rPr>
            <b/>
            <sz val="9"/>
            <color indexed="81"/>
            <rFont val="Tahoma"/>
            <family val="2"/>
          </rPr>
          <t>Richard Lambert:</t>
        </r>
        <r>
          <rPr>
            <sz val="9"/>
            <color indexed="81"/>
            <rFont val="Tahoma"/>
            <family val="2"/>
          </rPr>
          <t xml:space="preserve">
p-p on 30/11/68 and again on 28/12/68</t>
        </r>
      </text>
    </comment>
    <comment ref="AT721" authorId="1" shapeId="0" xr:uid="{65227F37-FB76-4045-A06B-E435A7B161A8}">
      <text>
        <r>
          <rPr>
            <b/>
            <sz val="9"/>
            <color indexed="81"/>
            <rFont val="Tahoma"/>
            <family val="2"/>
          </rPr>
          <t>Richard Lambert:</t>
        </r>
        <r>
          <rPr>
            <sz val="9"/>
            <color indexed="81"/>
            <rFont val="Tahoma"/>
            <family val="2"/>
          </rPr>
          <t xml:space="preserve">
p-p on 08/02/69</t>
        </r>
      </text>
    </comment>
    <comment ref="AV721" authorId="0" shapeId="0" xr:uid="{A896EE01-92D1-43FE-9543-88134694EEF2}">
      <text>
        <r>
          <rPr>
            <b/>
            <sz val="9"/>
            <color indexed="81"/>
            <rFont val="Tahoma"/>
            <family val="2"/>
          </rPr>
          <t>rxl:</t>
        </r>
        <r>
          <rPr>
            <sz val="9"/>
            <color indexed="81"/>
            <rFont val="Tahoma"/>
            <family val="2"/>
          </rPr>
          <t xml:space="preserve">
p-p on 28/12/68</t>
        </r>
      </text>
    </comment>
    <comment ref="BB721" authorId="1" shapeId="0" xr:uid="{708E67D3-6535-411E-8EFA-434EA5C50DD2}">
      <text>
        <r>
          <rPr>
            <b/>
            <sz val="9"/>
            <color indexed="81"/>
            <rFont val="Tahoma"/>
            <family val="2"/>
          </rPr>
          <t>Richard Lambert:</t>
        </r>
        <r>
          <rPr>
            <sz val="9"/>
            <color indexed="81"/>
            <rFont val="Tahoma"/>
            <family val="2"/>
          </rPr>
          <t xml:space="preserve">
p-p on 18/01/69 and again on 11/02/69</t>
        </r>
      </text>
    </comment>
    <comment ref="P722" authorId="1" shapeId="0" xr:uid="{AFE88913-5BD7-4FC6-AC30-4565B76F1BEF}">
      <text>
        <r>
          <rPr>
            <b/>
            <sz val="9"/>
            <color indexed="81"/>
            <rFont val="Tahoma"/>
            <family val="2"/>
          </rPr>
          <t>Richard Lambert:</t>
        </r>
        <r>
          <rPr>
            <sz val="9"/>
            <color indexed="81"/>
            <rFont val="Tahoma"/>
            <family val="2"/>
          </rPr>
          <t xml:space="preserve">
calculated score</t>
        </r>
      </text>
    </comment>
    <comment ref="W722" authorId="1" shapeId="0" xr:uid="{4162AFF8-E94C-439A-A547-B63F2CBF91AB}">
      <text>
        <r>
          <rPr>
            <b/>
            <sz val="9"/>
            <color indexed="81"/>
            <rFont val="Tahoma"/>
            <family val="2"/>
          </rPr>
          <t>Richard Lambert:</t>
        </r>
        <r>
          <rPr>
            <sz val="9"/>
            <color indexed="81"/>
            <rFont val="Tahoma"/>
            <family val="2"/>
          </rPr>
          <t xml:space="preserve">
calculated score</t>
        </r>
      </text>
    </comment>
    <comment ref="AA722" authorId="1" shapeId="0" xr:uid="{38AAAB06-4E5B-4A18-B7C5-03C9D1B574AD}">
      <text>
        <r>
          <rPr>
            <b/>
            <sz val="9"/>
            <color indexed="81"/>
            <rFont val="Tahoma"/>
            <family val="2"/>
          </rPr>
          <t>Richard Lambert:</t>
        </r>
        <r>
          <rPr>
            <sz val="9"/>
            <color indexed="81"/>
            <rFont val="Tahoma"/>
            <family val="2"/>
          </rPr>
          <t xml:space="preserve">
calculated score of either 3-0 or 4-0</t>
        </r>
      </text>
    </comment>
    <comment ref="AB722" authorId="1" shapeId="0" xr:uid="{CABF69B3-D98C-4E66-A28F-B4A711B340C0}">
      <text>
        <r>
          <rPr>
            <b/>
            <sz val="9"/>
            <color indexed="81"/>
            <rFont val="Tahoma"/>
            <family val="2"/>
          </rPr>
          <t>Richard Lambert:</t>
        </r>
        <r>
          <rPr>
            <sz val="9"/>
            <color indexed="81"/>
            <rFont val="Tahoma"/>
            <family val="2"/>
          </rPr>
          <t xml:space="preserve">
Herne Bay Press wrongly advises 4-1</t>
        </r>
      </text>
    </comment>
    <comment ref="AP722" authorId="1" shapeId="0" xr:uid="{A7168DBF-3679-4E34-9167-EC93ECC6DF89}">
      <text>
        <r>
          <rPr>
            <b/>
            <sz val="9"/>
            <color indexed="81"/>
            <rFont val="Tahoma"/>
            <family val="2"/>
          </rPr>
          <t>Richard Lambert:</t>
        </r>
        <r>
          <rPr>
            <sz val="9"/>
            <color indexed="81"/>
            <rFont val="Tahoma"/>
            <family val="2"/>
          </rPr>
          <t xml:space="preserve">
almost certainly played on 17/08/68 - just awaiting confirmation</t>
        </r>
      </text>
    </comment>
    <comment ref="AW722" authorId="1" shapeId="0" xr:uid="{0F8D3E33-B095-4412-8ADC-D76D49942330}">
      <text>
        <r>
          <rPr>
            <b/>
            <sz val="9"/>
            <color indexed="81"/>
            <rFont val="Tahoma"/>
            <family val="2"/>
          </rPr>
          <t>Richard Lambert:</t>
        </r>
        <r>
          <rPr>
            <sz val="9"/>
            <color indexed="81"/>
            <rFont val="Tahoma"/>
            <family val="2"/>
          </rPr>
          <t xml:space="preserve">
almost certainly played on 05/04/69 - just awaiting confirmation</t>
        </r>
      </text>
    </comment>
    <comment ref="BA722" authorId="1" shapeId="0" xr:uid="{D7A5D351-7EFA-4D5D-8862-7871AB442C53}">
      <text>
        <r>
          <rPr>
            <b/>
            <sz val="9"/>
            <color indexed="81"/>
            <rFont val="Tahoma"/>
            <family val="2"/>
          </rPr>
          <t>Richard Lambert:</t>
        </r>
        <r>
          <rPr>
            <sz val="9"/>
            <color indexed="81"/>
            <rFont val="Tahoma"/>
            <family val="2"/>
          </rPr>
          <t xml:space="preserve">
almost certainly played on 31/08/68 - just awaiting confirmation</t>
        </r>
      </text>
    </comment>
    <comment ref="U723" authorId="1" shapeId="0" xr:uid="{E867B796-E08C-4AA5-A704-41720DE13526}">
      <text>
        <r>
          <rPr>
            <b/>
            <sz val="9"/>
            <color indexed="81"/>
            <rFont val="Tahoma"/>
            <family val="2"/>
          </rPr>
          <t>Richard Lambert:</t>
        </r>
        <r>
          <rPr>
            <sz val="9"/>
            <color indexed="81"/>
            <rFont val="Tahoma"/>
            <family val="2"/>
          </rPr>
          <t xml:space="preserve">
calculated score</t>
        </r>
      </text>
    </comment>
    <comment ref="V723" authorId="0" shapeId="0" xr:uid="{407DC8B9-DA3E-4193-9F94-E2181D0CC419}">
      <text>
        <r>
          <rPr>
            <b/>
            <sz val="9"/>
            <color indexed="81"/>
            <rFont val="Tahoma"/>
            <family val="2"/>
          </rPr>
          <t>rxl:</t>
        </r>
        <r>
          <rPr>
            <sz val="9"/>
            <color indexed="81"/>
            <rFont val="Tahoma"/>
            <family val="2"/>
          </rPr>
          <t xml:space="preserve">
match abandoned after 45 minutes on 14/09/68 due to heavy rain with the score 2-0 to Rainham at the time</t>
        </r>
      </text>
    </comment>
    <comment ref="AQ723" authorId="1" shapeId="0" xr:uid="{5B2D9AC6-8820-4ACA-B15D-D6C0E6657913}">
      <text>
        <r>
          <rPr>
            <b/>
            <sz val="9"/>
            <color indexed="81"/>
            <rFont val="Tahoma"/>
            <family val="2"/>
          </rPr>
          <t>Richard Lambert:</t>
        </r>
        <r>
          <rPr>
            <sz val="9"/>
            <color indexed="81"/>
            <rFont val="Tahoma"/>
            <family val="2"/>
          </rPr>
          <t xml:space="preserve">
p-p on 07/12/68</t>
        </r>
      </text>
    </comment>
    <comment ref="AU723" authorId="1" shapeId="0" xr:uid="{C3DA1D6C-4E6A-49E0-9AA1-B45DC9ABABF4}">
      <text>
        <r>
          <rPr>
            <b/>
            <sz val="9"/>
            <color indexed="81"/>
            <rFont val="Tahoma"/>
            <family val="2"/>
          </rPr>
          <t>Richard Lambert:</t>
        </r>
        <r>
          <rPr>
            <sz val="9"/>
            <color indexed="81"/>
            <rFont val="Tahoma"/>
            <family val="2"/>
          </rPr>
          <t xml:space="preserve">
almost certainly played on 21/12/68 - just awaiting confirmation</t>
        </r>
      </text>
    </comment>
    <comment ref="AV723" authorId="0" shapeId="0" xr:uid="{C14B64DF-1405-4672-9F14-258D6E7F69A6}">
      <text>
        <r>
          <rPr>
            <b/>
            <sz val="9"/>
            <color indexed="81"/>
            <rFont val="Tahoma"/>
            <family val="2"/>
          </rPr>
          <t>rxl:</t>
        </r>
        <r>
          <rPr>
            <sz val="9"/>
            <color indexed="81"/>
            <rFont val="Tahoma"/>
            <family val="2"/>
          </rPr>
          <t xml:space="preserve">
match abandoned after 45 minutes on 14/09/68 due to heavy rain with the score 2-0 to Rainham at the time</t>
        </r>
      </text>
    </comment>
    <comment ref="AA724" authorId="1" shapeId="0" xr:uid="{9F95A10C-F6F6-4CEC-BB54-90B2E7D01F06}">
      <text>
        <r>
          <rPr>
            <b/>
            <sz val="9"/>
            <color indexed="81"/>
            <rFont val="Tahoma"/>
            <family val="2"/>
          </rPr>
          <t>Richard Lambert:</t>
        </r>
        <r>
          <rPr>
            <sz val="9"/>
            <color indexed="81"/>
            <rFont val="Tahoma"/>
            <family val="2"/>
          </rPr>
          <t xml:space="preserve">
calculated score</t>
        </r>
      </text>
    </comment>
    <comment ref="AQ724" authorId="1" shapeId="0" xr:uid="{69CAFA47-6289-404C-ABA1-79B40442D4FD}">
      <text>
        <r>
          <rPr>
            <b/>
            <sz val="9"/>
            <color indexed="81"/>
            <rFont val="Tahoma"/>
            <family val="2"/>
          </rPr>
          <t>Richard Lambert:</t>
        </r>
        <r>
          <rPr>
            <sz val="9"/>
            <color indexed="81"/>
            <rFont val="Tahoma"/>
            <family val="2"/>
          </rPr>
          <t xml:space="preserve">
p-p on 15/02/69</t>
        </r>
      </text>
    </comment>
    <comment ref="AW724" authorId="1" shapeId="0" xr:uid="{F4D8A931-C4A2-48BD-B30F-4DBFF9C9BD99}">
      <text>
        <r>
          <rPr>
            <b/>
            <sz val="9"/>
            <color indexed="81"/>
            <rFont val="Tahoma"/>
            <family val="2"/>
          </rPr>
          <t>Richard Lambert:</t>
        </r>
        <r>
          <rPr>
            <sz val="9"/>
            <color indexed="81"/>
            <rFont val="Tahoma"/>
            <family val="2"/>
          </rPr>
          <t xml:space="preserve">
p-p on 28/12/68</t>
        </r>
      </text>
    </comment>
    <comment ref="BA724" authorId="1" shapeId="0" xr:uid="{1541C195-A863-4E5E-8A14-7E3D536756D3}">
      <text>
        <r>
          <rPr>
            <b/>
            <sz val="9"/>
            <color indexed="81"/>
            <rFont val="Tahoma"/>
            <family val="2"/>
          </rPr>
          <t>Richard Lambert:</t>
        </r>
        <r>
          <rPr>
            <sz val="9"/>
            <color indexed="81"/>
            <rFont val="Tahoma"/>
            <family val="2"/>
          </rPr>
          <t xml:space="preserve">
almost certainly played on 17/08/68 - just awaiting confirmation - match scheduled to be played after the first team game that day</t>
        </r>
      </text>
    </comment>
    <comment ref="G725" authorId="1" shapeId="0" xr:uid="{642CF68E-95A5-44A6-A895-35B19D05B11E}">
      <text>
        <r>
          <rPr>
            <b/>
            <sz val="9"/>
            <color indexed="81"/>
            <rFont val="Tahoma"/>
            <family val="2"/>
          </rPr>
          <t>Richard Lambert:</t>
        </r>
        <r>
          <rPr>
            <sz val="9"/>
            <color indexed="81"/>
            <rFont val="Tahoma"/>
            <family val="2"/>
          </rPr>
          <t xml:space="preserve">
see red line comment below - official table advises 38 but this was wrong and should be 39</t>
        </r>
      </text>
    </comment>
    <comment ref="H725" authorId="1" shapeId="0" xr:uid="{44DB0191-491E-4BD7-B863-416683BD936B}">
      <text>
        <r>
          <rPr>
            <b/>
            <sz val="9"/>
            <color indexed="81"/>
            <rFont val="Tahoma"/>
            <family val="2"/>
          </rPr>
          <t>Richard Lambert:</t>
        </r>
        <r>
          <rPr>
            <sz val="9"/>
            <color indexed="81"/>
            <rFont val="Tahoma"/>
            <family val="2"/>
          </rPr>
          <t xml:space="preserve">
see red line comment below - official table advises 50 but this was wrong and should be 51</t>
        </r>
      </text>
    </comment>
    <comment ref="R725" authorId="1" shapeId="0" xr:uid="{B8C02BA4-1501-4BF0-AAFB-DD8F57ED1F80}">
      <text>
        <r>
          <rPr>
            <b/>
            <sz val="9"/>
            <color indexed="81"/>
            <rFont val="Tahoma"/>
            <family val="2"/>
          </rPr>
          <t>Richard Lambert:</t>
        </r>
        <r>
          <rPr>
            <sz val="9"/>
            <color indexed="81"/>
            <rFont val="Tahoma"/>
            <family val="2"/>
          </rPr>
          <t xml:space="preserve">
Uxbridge programme advises that the score was 9-0 but Epsom Club handbook advise it was 9-1 as do the league table calculations. If this wasn't 9-1 it was clearly reported as such. Check Uxbridge papers for a report</t>
        </r>
      </text>
    </comment>
    <comment ref="S725" authorId="1" shapeId="0" xr:uid="{5238EA5C-17C5-4345-A238-FD3EB10C3212}">
      <text>
        <r>
          <rPr>
            <b/>
            <sz val="9"/>
            <color indexed="81"/>
            <rFont val="Tahoma"/>
            <family val="2"/>
          </rPr>
          <t>Richard Lambert:</t>
        </r>
        <r>
          <rPr>
            <sz val="9"/>
            <color indexed="81"/>
            <rFont val="Tahoma"/>
            <family val="2"/>
          </rPr>
          <t xml:space="preserve">
calculated score</t>
        </r>
      </text>
    </comment>
    <comment ref="AN725" authorId="1" shapeId="0" xr:uid="{7CD8E81C-7A0F-494A-9E7C-0EC1D428614D}">
      <text>
        <r>
          <rPr>
            <b/>
            <sz val="9"/>
            <color indexed="81"/>
            <rFont val="Tahoma"/>
            <family val="2"/>
          </rPr>
          <t>Richard Lambert:</t>
        </r>
        <r>
          <rPr>
            <sz val="9"/>
            <color indexed="81"/>
            <rFont val="Tahoma"/>
            <family val="2"/>
          </rPr>
          <t xml:space="preserve">
match followed first team game at 5pm</t>
        </r>
      </text>
    </comment>
    <comment ref="AS725" authorId="1" shapeId="0" xr:uid="{F2FC1B98-CDCA-44E2-BAAA-5AD97410EABC}">
      <text>
        <r>
          <rPr>
            <b/>
            <sz val="9"/>
            <color indexed="81"/>
            <rFont val="Tahoma"/>
            <family val="2"/>
          </rPr>
          <t>Richard Lambert:</t>
        </r>
        <r>
          <rPr>
            <sz val="9"/>
            <color indexed="81"/>
            <rFont val="Tahoma"/>
            <family val="2"/>
          </rPr>
          <t xml:space="preserve">
match played before 14/09/68</t>
        </r>
      </text>
    </comment>
    <comment ref="BA725" authorId="0" shapeId="0" xr:uid="{4F35804C-CDF9-44F7-BE23-F0591A2B462F}">
      <text>
        <r>
          <rPr>
            <b/>
            <sz val="9"/>
            <color indexed="81"/>
            <rFont val="Tahoma"/>
            <family val="2"/>
          </rPr>
          <t>rxl:</t>
        </r>
        <r>
          <rPr>
            <sz val="9"/>
            <color indexed="81"/>
            <rFont val="Tahoma"/>
            <family val="2"/>
          </rPr>
          <t xml:space="preserve">
p-p on 28/12/68 - frozen</t>
        </r>
      </text>
    </comment>
    <comment ref="P726" authorId="1" shapeId="0" xr:uid="{99161086-70D1-4A38-916A-73E6F368DACD}">
      <text>
        <r>
          <rPr>
            <b/>
            <sz val="9"/>
            <color indexed="81"/>
            <rFont val="Tahoma"/>
            <family val="2"/>
          </rPr>
          <t>Richard Lambert:</t>
        </r>
        <r>
          <rPr>
            <sz val="9"/>
            <color indexed="81"/>
            <rFont val="Tahoma"/>
            <family val="2"/>
          </rPr>
          <t xml:space="preserve">
calculated score</t>
        </r>
      </text>
    </comment>
    <comment ref="AN726" authorId="0" shapeId="0" xr:uid="{529EDBEF-3CCF-4AF8-A385-677DFAED6915}">
      <text>
        <r>
          <rPr>
            <b/>
            <sz val="9"/>
            <color indexed="81"/>
            <rFont val="Tahoma"/>
            <family val="2"/>
          </rPr>
          <t>rxl:</t>
        </r>
        <r>
          <rPr>
            <sz val="9"/>
            <color indexed="81"/>
            <rFont val="Tahoma"/>
            <family val="2"/>
          </rPr>
          <t xml:space="preserve">
Barnet Press suggested match was 12/04/69 but Essex &amp; Thurrock Gazette advised it was the Saturday before. I'm not convinced though as Boreham Wood had no other game on 12/04/69 but the two teams both had other matches on 05/04/69. I will amend to 12/04/69</t>
        </r>
      </text>
    </comment>
    <comment ref="AO726" authorId="1" shapeId="0" xr:uid="{FEE05C0B-2E76-4133-8948-7D12F4727780}">
      <text>
        <r>
          <rPr>
            <b/>
            <sz val="9"/>
            <color indexed="81"/>
            <rFont val="Tahoma"/>
            <family val="2"/>
          </rPr>
          <t>Richard Lambert:</t>
        </r>
        <r>
          <rPr>
            <sz val="9"/>
            <color indexed="81"/>
            <rFont val="Tahoma"/>
            <family val="2"/>
          </rPr>
          <t xml:space="preserve">
p-p on 08/02/69 - frozen - match definitely played on 05/04/69 - see Windsor &amp; Eton v Boreham Wood comment</t>
        </r>
      </text>
    </comment>
    <comment ref="AP726" authorId="0" shapeId="0" xr:uid="{CBB89456-1B50-4E64-9C1B-AB75E47B8752}">
      <text>
        <r>
          <rPr>
            <b/>
            <sz val="9"/>
            <color indexed="81"/>
            <rFont val="Tahoma"/>
            <family val="2"/>
          </rPr>
          <t>rxl:</t>
        </r>
        <r>
          <rPr>
            <sz val="9"/>
            <color indexed="81"/>
            <rFont val="Tahoma"/>
            <family val="2"/>
          </rPr>
          <t xml:space="preserve">
p-p on 30/11/68 and again on 18/01/69 - almost certainly played on 10/05/69 - just awaiting confirmation</t>
        </r>
      </text>
    </comment>
    <comment ref="BA726" authorId="1" shapeId="0" xr:uid="{E83AD06F-4E3D-4C42-8465-2C9DA3F039AE}">
      <text>
        <r>
          <rPr>
            <b/>
            <sz val="9"/>
            <color indexed="81"/>
            <rFont val="Tahoma"/>
            <family val="2"/>
          </rPr>
          <t>Richard Lambert:</t>
        </r>
        <r>
          <rPr>
            <sz val="9"/>
            <color indexed="81"/>
            <rFont val="Tahoma"/>
            <family val="2"/>
          </rPr>
          <t xml:space="preserve">
scheduled for 31/08/68 but moved back and Windsor &amp; Eton hosted Ruislip Manor instead</t>
        </r>
      </text>
    </comment>
    <comment ref="U727" authorId="1" shapeId="0" xr:uid="{1A8C81A9-91A2-45A5-BF3A-6FA1B7B97BC0}">
      <text>
        <r>
          <rPr>
            <b/>
            <sz val="9"/>
            <color indexed="81"/>
            <rFont val="Tahoma"/>
            <family val="2"/>
          </rPr>
          <t>Richard Lambert:</t>
        </r>
        <r>
          <rPr>
            <sz val="9"/>
            <color indexed="81"/>
            <rFont val="Tahoma"/>
            <family val="2"/>
          </rPr>
          <t xml:space="preserve">
calculated score</t>
        </r>
      </text>
    </comment>
    <comment ref="X727" authorId="1" shapeId="0" xr:uid="{B0931F26-962A-4641-83A8-8E8B314EA6D5}">
      <text>
        <r>
          <rPr>
            <b/>
            <sz val="9"/>
            <color indexed="81"/>
            <rFont val="Tahoma"/>
            <family val="2"/>
          </rPr>
          <t>Richard Lambert:</t>
        </r>
        <r>
          <rPr>
            <sz val="9"/>
            <color indexed="81"/>
            <rFont val="Tahoma"/>
            <family val="2"/>
          </rPr>
          <t xml:space="preserve">
I have a dark blue cell here showing 1-2 which tallies - Ruislip &amp; Northwood Gazette advises 2-1 with no report, so I think it is wrong. Check!</t>
        </r>
      </text>
    </comment>
    <comment ref="AN727" authorId="0" shapeId="0" xr:uid="{E48A906B-EFF3-43DB-ACCE-7161215A7EA1}">
      <text>
        <r>
          <rPr>
            <b/>
            <sz val="9"/>
            <color indexed="81"/>
            <rFont val="Tahoma"/>
            <family val="2"/>
          </rPr>
          <t>rxl:</t>
        </r>
        <r>
          <rPr>
            <sz val="9"/>
            <color indexed="81"/>
            <rFont val="Tahoma"/>
            <family val="2"/>
          </rPr>
          <t xml:space="preserve">
reported a week late in Barnet Press - confirmed by Herts Express</t>
        </r>
      </text>
    </comment>
    <comment ref="AS727" authorId="0" shapeId="0" xr:uid="{1BA26B93-AA61-43A0-A9C1-6232B346F901}">
      <text>
        <r>
          <rPr>
            <b/>
            <sz val="9"/>
            <color indexed="81"/>
            <rFont val="Tahoma"/>
            <family val="2"/>
          </rPr>
          <t>rxl:</t>
        </r>
        <r>
          <rPr>
            <sz val="9"/>
            <color indexed="81"/>
            <rFont val="Tahoma"/>
            <family val="2"/>
          </rPr>
          <t xml:space="preserve">
p-p on 26/12/68</t>
        </r>
      </text>
    </comment>
    <comment ref="AU727" authorId="1" shapeId="0" xr:uid="{0E35787D-C04C-4950-9F67-B08746454707}">
      <text>
        <r>
          <rPr>
            <b/>
            <sz val="9"/>
            <color indexed="81"/>
            <rFont val="Tahoma"/>
            <family val="2"/>
          </rPr>
          <t>Richard Lambert:</t>
        </r>
        <r>
          <rPr>
            <sz val="9"/>
            <color indexed="81"/>
            <rFont val="Tahoma"/>
            <family val="2"/>
          </rPr>
          <t xml:space="preserve">
almost certainly played on 03/05/69 - just awaiting confirmation</t>
        </r>
      </text>
    </comment>
    <comment ref="AX727" authorId="0" shapeId="0" xr:uid="{3CB73BC9-9007-42DC-9722-C19154692595}">
      <text>
        <r>
          <rPr>
            <b/>
            <sz val="9"/>
            <color indexed="81"/>
            <rFont val="Tahoma"/>
            <family val="2"/>
          </rPr>
          <t>rxl:</t>
        </r>
        <r>
          <rPr>
            <sz val="9"/>
            <color indexed="81"/>
            <rFont val="Tahoma"/>
            <family val="2"/>
          </rPr>
          <t xml:space="preserve">
p-p on 30/11/68</t>
        </r>
      </text>
    </comment>
    <comment ref="BB727" authorId="0" shapeId="0" xr:uid="{9AB4FF3D-4538-479B-865E-AA92E5B5A2CD}">
      <text>
        <r>
          <rPr>
            <b/>
            <sz val="9"/>
            <color indexed="81"/>
            <rFont val="Tahoma"/>
            <family val="2"/>
          </rPr>
          <t>rxl:</t>
        </r>
        <r>
          <rPr>
            <sz val="9"/>
            <color indexed="81"/>
            <rFont val="Tahoma"/>
            <family val="2"/>
          </rPr>
          <t xml:space="preserve">
p-p on 22/02/69</t>
        </r>
      </text>
    </comment>
    <comment ref="AN728" authorId="1" shapeId="0" xr:uid="{136E34B9-FA84-43DE-B78E-6B6E2E64D62B}">
      <text>
        <r>
          <rPr>
            <b/>
            <sz val="9"/>
            <color indexed="81"/>
            <rFont val="Tahoma"/>
            <family val="2"/>
          </rPr>
          <t>Richard Lambert:</t>
        </r>
        <r>
          <rPr>
            <sz val="9"/>
            <color indexed="81"/>
            <rFont val="Tahoma"/>
            <family val="2"/>
          </rPr>
          <t xml:space="preserve">
p-p on 08/02/69</t>
        </r>
      </text>
    </comment>
    <comment ref="AR728" authorId="1" shapeId="0" xr:uid="{D2B94B2A-D37A-4C32-A95A-6F0D27060A25}">
      <text>
        <r>
          <rPr>
            <b/>
            <sz val="9"/>
            <color indexed="81"/>
            <rFont val="Tahoma"/>
            <family val="2"/>
          </rPr>
          <t>Richard Lambert:</t>
        </r>
        <r>
          <rPr>
            <sz val="9"/>
            <color indexed="81"/>
            <rFont val="Tahoma"/>
            <family val="2"/>
          </rPr>
          <t xml:space="preserve">
p-p on 28/12/68</t>
        </r>
      </text>
    </comment>
    <comment ref="AV734" authorId="0" shapeId="0" xr:uid="{1757B8FC-0913-494E-BB86-9FF03A3375EC}">
      <text>
        <r>
          <rPr>
            <b/>
            <sz val="9"/>
            <color indexed="81"/>
            <rFont val="Tahoma"/>
            <family val="2"/>
          </rPr>
          <t>rxl:</t>
        </r>
        <r>
          <rPr>
            <sz val="9"/>
            <color indexed="81"/>
            <rFont val="Tahoma"/>
            <family val="2"/>
          </rPr>
          <t xml:space="preserve">
match played after first team game</t>
        </r>
      </text>
    </comment>
    <comment ref="AX734" authorId="1" shapeId="0" xr:uid="{A457F18E-9B41-4E81-8D5F-2E2C7586E910}">
      <text>
        <r>
          <rPr>
            <b/>
            <sz val="9"/>
            <color indexed="81"/>
            <rFont val="Tahoma"/>
            <family val="2"/>
          </rPr>
          <t>Richard Lambert:</t>
        </r>
        <r>
          <rPr>
            <sz val="9"/>
            <color indexed="81"/>
            <rFont val="Tahoma"/>
            <family val="2"/>
          </rPr>
          <t xml:space="preserve">
match played before first team game at 2pm (firsts were at 3.45)</t>
        </r>
      </text>
    </comment>
    <comment ref="Q735" authorId="1" shapeId="0" xr:uid="{B5C26AF0-59CB-446F-8C64-DF37C1DDB916}">
      <text>
        <r>
          <rPr>
            <b/>
            <sz val="9"/>
            <color indexed="81"/>
            <rFont val="Tahoma"/>
            <family val="2"/>
          </rPr>
          <t>Richard Lambert:</t>
        </r>
        <r>
          <rPr>
            <sz val="9"/>
            <color indexed="81"/>
            <rFont val="Tahoma"/>
            <family val="2"/>
          </rPr>
          <t xml:space="preserve">
calculated score</t>
        </r>
      </text>
    </comment>
    <comment ref="U735" authorId="1" shapeId="0" xr:uid="{707C3FD4-6C59-411C-900C-D52C46C8C8F8}">
      <text>
        <r>
          <rPr>
            <b/>
            <sz val="9"/>
            <color indexed="81"/>
            <rFont val="Tahoma"/>
            <family val="2"/>
          </rPr>
          <t>Richard Lambert:</t>
        </r>
        <r>
          <rPr>
            <sz val="9"/>
            <color indexed="81"/>
            <rFont val="Tahoma"/>
            <family val="2"/>
          </rPr>
          <t xml:space="preserve">
table tracking suggests that Edgware Town won this match by 2 goals - either 3-1 or 2-0</t>
        </r>
      </text>
    </comment>
    <comment ref="AQ735" authorId="1" shapeId="0" xr:uid="{696E7AF0-0999-48FB-B90D-E41C2692F31A}">
      <text>
        <r>
          <rPr>
            <b/>
            <sz val="9"/>
            <color indexed="81"/>
            <rFont val="Tahoma"/>
            <family val="2"/>
          </rPr>
          <t>Richard Lambert:</t>
        </r>
        <r>
          <rPr>
            <sz val="9"/>
            <color indexed="81"/>
            <rFont val="Tahoma"/>
            <family val="2"/>
          </rPr>
          <t xml:space="preserve">
almost certainly played on 20/12/69 - just awaiting confirmation</t>
        </r>
      </text>
    </comment>
    <comment ref="AS735" authorId="1" shapeId="0" xr:uid="{16B6B3C2-4054-47FE-831F-9A5CCE15C511}">
      <text>
        <r>
          <rPr>
            <b/>
            <sz val="9"/>
            <color indexed="81"/>
            <rFont val="Tahoma"/>
            <family val="2"/>
          </rPr>
          <t>Richard Lambert:</t>
        </r>
        <r>
          <rPr>
            <sz val="9"/>
            <color indexed="81"/>
            <rFont val="Tahoma"/>
            <family val="2"/>
          </rPr>
          <t xml:space="preserve">
p-p on 10/01/70 - waterlogged</t>
        </r>
      </text>
    </comment>
    <comment ref="AU735" authorId="1" shapeId="0" xr:uid="{D656EE2A-BF6F-4166-A168-3587EF436D96}">
      <text>
        <r>
          <rPr>
            <b/>
            <sz val="9"/>
            <color indexed="81"/>
            <rFont val="Tahoma"/>
            <family val="2"/>
          </rPr>
          <t>Richard Lambert:</t>
        </r>
        <r>
          <rPr>
            <sz val="9"/>
            <color indexed="81"/>
            <rFont val="Tahoma"/>
            <family val="2"/>
          </rPr>
          <t xml:space="preserve">
almost certainly played on 16/08/69 - just awaiting confirmaton - k.o. at 5pm after first team match</t>
        </r>
      </text>
    </comment>
    <comment ref="AV735" authorId="1" shapeId="0" xr:uid="{C18520AF-E71E-4BED-8E83-2ED435879589}">
      <text>
        <r>
          <rPr>
            <b/>
            <sz val="9"/>
            <color indexed="81"/>
            <rFont val="Tahoma"/>
            <family val="2"/>
          </rPr>
          <t>Richard Lambert:</t>
        </r>
        <r>
          <rPr>
            <sz val="9"/>
            <color indexed="81"/>
            <rFont val="Tahoma"/>
            <family val="2"/>
          </rPr>
          <t xml:space="preserve">
p-p on 21/02/70 and on 07/03/70</t>
        </r>
      </text>
    </comment>
    <comment ref="R736" authorId="1" shapeId="0" xr:uid="{9F142FC5-1E72-4D73-B567-68363587F3A4}">
      <text>
        <r>
          <rPr>
            <b/>
            <sz val="9"/>
            <color indexed="81"/>
            <rFont val="Tahoma"/>
            <family val="2"/>
          </rPr>
          <t>Richard Lambert:</t>
        </r>
        <r>
          <rPr>
            <sz val="9"/>
            <color indexed="81"/>
            <rFont val="Tahoma"/>
            <family val="2"/>
          </rPr>
          <t xml:space="preserve">
calculated score</t>
        </r>
      </text>
    </comment>
    <comment ref="V736" authorId="1" shapeId="0" xr:uid="{70DB2A58-FBDD-46BD-B9D5-E3092112780A}">
      <text>
        <r>
          <rPr>
            <b/>
            <sz val="9"/>
            <color indexed="81"/>
            <rFont val="Tahoma"/>
            <family val="2"/>
          </rPr>
          <t>Richard Lambert:</t>
        </r>
        <r>
          <rPr>
            <sz val="9"/>
            <color indexed="81"/>
            <rFont val="Tahoma"/>
            <family val="2"/>
          </rPr>
          <t xml:space="preserve">
table tracking suggests that Edmonton won this match by 2 goals - either 3-1 or 2-0</t>
        </r>
      </text>
    </comment>
    <comment ref="W736" authorId="1" shapeId="0" xr:uid="{5552C0D1-1F42-41DC-8C65-8413C4E261C0}">
      <text>
        <r>
          <rPr>
            <b/>
            <sz val="9"/>
            <color indexed="81"/>
            <rFont val="Tahoma"/>
            <family val="2"/>
          </rPr>
          <t>Richard Lambert:</t>
        </r>
        <r>
          <rPr>
            <sz val="9"/>
            <color indexed="81"/>
            <rFont val="Tahoma"/>
            <family val="2"/>
          </rPr>
          <t xml:space="preserve">
calculated score</t>
        </r>
      </text>
    </comment>
    <comment ref="AA736" authorId="1" shapeId="0" xr:uid="{DA80BDC2-F56E-4AD9-9F31-F4FCC1B545D3}">
      <text>
        <r>
          <rPr>
            <b/>
            <sz val="9"/>
            <color indexed="81"/>
            <rFont val="Tahoma"/>
            <family val="2"/>
          </rPr>
          <t>Richard Lambert:</t>
        </r>
        <r>
          <rPr>
            <sz val="9"/>
            <color indexed="81"/>
            <rFont val="Tahoma"/>
            <family val="2"/>
          </rPr>
          <t xml:space="preserve">
table tracking suggests that Edmonton won this match by 3 goals - either 3-0 or 4-1</t>
        </r>
      </text>
    </comment>
    <comment ref="AP736" authorId="0" shapeId="0" xr:uid="{68F535FD-BF65-4BB3-90C9-3F05DB72AC0D}">
      <text>
        <r>
          <rPr>
            <b/>
            <sz val="9"/>
            <color indexed="81"/>
            <rFont val="Tahoma"/>
            <family val="2"/>
          </rPr>
          <t>rxl:</t>
        </r>
        <r>
          <rPr>
            <sz val="9"/>
            <color indexed="81"/>
            <rFont val="Tahoma"/>
            <family val="2"/>
          </rPr>
          <t xml:space="preserve">
p-p on 07/03/70</t>
        </r>
      </text>
    </comment>
    <comment ref="AR736" authorId="1" shapeId="0" xr:uid="{D5F701FC-0A72-4BF0-A74D-8B3A696F8A40}">
      <text>
        <r>
          <rPr>
            <b/>
            <sz val="9"/>
            <color indexed="81"/>
            <rFont val="Tahoma"/>
            <family val="2"/>
          </rPr>
          <t>Richard Lambert:</t>
        </r>
        <r>
          <rPr>
            <sz val="9"/>
            <color indexed="81"/>
            <rFont val="Tahoma"/>
            <family val="2"/>
          </rPr>
          <t xml:space="preserve">
almost certainly played on 23/04/70 - just awaiting confirmation</t>
        </r>
      </text>
    </comment>
    <comment ref="AV736" authorId="1" shapeId="0" xr:uid="{670C13D4-B0BB-4F13-8CA7-50BE996D4A47}">
      <text>
        <r>
          <rPr>
            <b/>
            <sz val="9"/>
            <color indexed="81"/>
            <rFont val="Tahoma"/>
            <family val="2"/>
          </rPr>
          <t>Richard Lambert:</t>
        </r>
        <r>
          <rPr>
            <sz val="9"/>
            <color indexed="81"/>
            <rFont val="Tahoma"/>
            <family val="2"/>
          </rPr>
          <t xml:space="preserve">
almost certainly played on 01/09/69 - just awaiting confirmaton</t>
        </r>
      </text>
    </comment>
    <comment ref="AW736" authorId="1" shapeId="0" xr:uid="{9302EC3A-FF40-45DA-93E1-31CEEC7C8B7D}">
      <text>
        <r>
          <rPr>
            <b/>
            <sz val="9"/>
            <color indexed="81"/>
            <rFont val="Tahoma"/>
            <family val="2"/>
          </rPr>
          <t>Richard Lambert:</t>
        </r>
        <r>
          <rPr>
            <sz val="9"/>
            <color indexed="81"/>
            <rFont val="Tahoma"/>
            <family val="2"/>
          </rPr>
          <t xml:space="preserve">
match played before 06/09/69</t>
        </r>
      </text>
    </comment>
    <comment ref="BA736" authorId="1" shapeId="0" xr:uid="{E0D6EDA5-37A0-4D78-9738-B378CA93690D}">
      <text>
        <r>
          <rPr>
            <b/>
            <sz val="9"/>
            <color indexed="81"/>
            <rFont val="Tahoma"/>
            <family val="2"/>
          </rPr>
          <t>Richard Lambert:</t>
        </r>
        <r>
          <rPr>
            <sz val="9"/>
            <color indexed="81"/>
            <rFont val="Tahoma"/>
            <family val="2"/>
          </rPr>
          <t xml:space="preserve">
almost certainly played on 16/08/69 - just awaiting confirmaton</t>
        </r>
      </text>
    </comment>
    <comment ref="BB736" authorId="1" shapeId="0" xr:uid="{88684FE3-D1BC-4656-B9E8-198A1402A161}">
      <text>
        <r>
          <rPr>
            <b/>
            <sz val="9"/>
            <color indexed="81"/>
            <rFont val="Tahoma"/>
            <family val="2"/>
          </rPr>
          <t>Richard Lambert:</t>
        </r>
        <r>
          <rPr>
            <sz val="9"/>
            <color indexed="81"/>
            <rFont val="Tahoma"/>
            <family val="2"/>
          </rPr>
          <t xml:space="preserve">
match followed first team game</t>
        </r>
      </text>
    </comment>
    <comment ref="AB737" authorId="1" shapeId="0" xr:uid="{EB8B3FB5-9F0A-44A5-BA2A-1ECE091AA319}">
      <text>
        <r>
          <rPr>
            <b/>
            <sz val="9"/>
            <color indexed="81"/>
            <rFont val="Tahoma"/>
            <family val="2"/>
          </rPr>
          <t>Richard Lambert:</t>
        </r>
        <r>
          <rPr>
            <sz val="9"/>
            <color indexed="81"/>
            <rFont val="Tahoma"/>
            <family val="2"/>
          </rPr>
          <t xml:space="preserve">
I have a record here showing a 0-1 home loss but Paul Damper Worthing Historian advises it was 0-0 which tallies perfectly for both clubs so I shall amend this for now. Check my original records!</t>
        </r>
      </text>
    </comment>
    <comment ref="AM737" authorId="1" shapeId="0" xr:uid="{F4A7450D-62F1-42F3-B3FA-87A17C584B94}">
      <text>
        <r>
          <rPr>
            <b/>
            <sz val="9"/>
            <color indexed="81"/>
            <rFont val="Tahoma"/>
            <family val="2"/>
          </rPr>
          <t>Richard Lambert:</t>
        </r>
        <r>
          <rPr>
            <sz val="9"/>
            <color indexed="81"/>
            <rFont val="Tahoma"/>
            <family val="2"/>
          </rPr>
          <t xml:space="preserve">
scheduled for 21/03/70 then moved back to the Good Friday 27/03/70</t>
        </r>
      </text>
    </comment>
    <comment ref="AO737" authorId="1" shapeId="0" xr:uid="{F735FD72-94EB-4EA5-AFB6-DDEDC23720B2}">
      <text>
        <r>
          <rPr>
            <b/>
            <sz val="9"/>
            <color indexed="81"/>
            <rFont val="Tahoma"/>
            <family val="2"/>
          </rPr>
          <t>Richard Lambert:</t>
        </r>
        <r>
          <rPr>
            <sz val="9"/>
            <color indexed="81"/>
            <rFont val="Tahoma"/>
            <family val="2"/>
          </rPr>
          <t xml:space="preserve">
p-p on 10/01/70 - waterlogged and again on 14/02/70 and on 23/04/70</t>
        </r>
      </text>
    </comment>
    <comment ref="AT737" authorId="0" shapeId="0" xr:uid="{15BCFB37-A791-4A75-B749-DF7807797AD7}">
      <text>
        <r>
          <rPr>
            <b/>
            <sz val="9"/>
            <color indexed="81"/>
            <rFont val="Tahoma"/>
            <family val="2"/>
          </rPr>
          <t>rxl:</t>
        </r>
        <r>
          <rPr>
            <sz val="9"/>
            <color indexed="81"/>
            <rFont val="Tahoma"/>
            <family val="2"/>
          </rPr>
          <t xml:space="preserve">
p-p on 14/03/70</t>
        </r>
      </text>
    </comment>
    <comment ref="AX737" authorId="1" shapeId="0" xr:uid="{5B920A52-750A-4D8F-BF45-068F7DF34F41}">
      <text>
        <r>
          <rPr>
            <b/>
            <sz val="9"/>
            <color indexed="81"/>
            <rFont val="Tahoma"/>
            <family val="2"/>
          </rPr>
          <t>Richard Lambert:</t>
        </r>
        <r>
          <rPr>
            <sz val="9"/>
            <color indexed="81"/>
            <rFont val="Tahoma"/>
            <family val="2"/>
          </rPr>
          <t xml:space="preserve">
p-p on 29/11/69 - snow</t>
        </r>
      </text>
    </comment>
    <comment ref="AZ737" authorId="1" shapeId="0" xr:uid="{CF429508-C5B1-4E9D-9475-410C1A10F0A3}">
      <text>
        <r>
          <rPr>
            <b/>
            <sz val="9"/>
            <color indexed="81"/>
            <rFont val="Tahoma"/>
            <family val="2"/>
          </rPr>
          <t>Richard Lambert:</t>
        </r>
        <r>
          <rPr>
            <sz val="9"/>
            <color indexed="81"/>
            <rFont val="Tahoma"/>
            <family val="2"/>
          </rPr>
          <t xml:space="preserve">
p-p on 25/04/70</t>
        </r>
      </text>
    </comment>
    <comment ref="N738" authorId="1" shapeId="0" xr:uid="{AB9F948A-C7B7-474B-B655-AEFD08A2479B}">
      <text>
        <r>
          <rPr>
            <b/>
            <sz val="9"/>
            <color indexed="81"/>
            <rFont val="Tahoma"/>
            <family val="2"/>
          </rPr>
          <t>Richard Lambert:</t>
        </r>
        <r>
          <rPr>
            <sz val="9"/>
            <color indexed="81"/>
            <rFont val="Tahoma"/>
            <family val="2"/>
          </rPr>
          <t xml:space="preserve">
table tracking suggests thatthis match was drawn - 0-0 or 1-1 or 2-2</t>
        </r>
      </text>
    </comment>
    <comment ref="W738" authorId="1" shapeId="0" xr:uid="{43D2D974-CB2E-4132-9608-12CB4AB9D638}">
      <text>
        <r>
          <rPr>
            <b/>
            <sz val="9"/>
            <color indexed="81"/>
            <rFont val="Tahoma"/>
            <family val="2"/>
          </rPr>
          <t>Richard Lambert:</t>
        </r>
        <r>
          <rPr>
            <sz val="9"/>
            <color indexed="81"/>
            <rFont val="Tahoma"/>
            <family val="2"/>
          </rPr>
          <t xml:space="preserve">
calculated score</t>
        </r>
      </text>
    </comment>
    <comment ref="X738" authorId="1" shapeId="0" xr:uid="{C2B32309-0828-448E-9A7A-5C71659B441B}">
      <text>
        <r>
          <rPr>
            <b/>
            <sz val="9"/>
            <color indexed="81"/>
            <rFont val="Tahoma"/>
            <family val="2"/>
          </rPr>
          <t>Richard Lambert:</t>
        </r>
        <r>
          <rPr>
            <sz val="9"/>
            <color indexed="81"/>
            <rFont val="Tahoma"/>
            <family val="2"/>
          </rPr>
          <t xml:space="preserve">
calculated score</t>
        </r>
      </text>
    </comment>
    <comment ref="Y738" authorId="1" shapeId="0" xr:uid="{C6937229-403B-4891-8806-0A0DB9F78F28}">
      <text>
        <r>
          <rPr>
            <b/>
            <sz val="9"/>
            <color indexed="81"/>
            <rFont val="Tahoma"/>
            <family val="2"/>
          </rPr>
          <t>Richard Lambert:</t>
        </r>
        <r>
          <rPr>
            <sz val="9"/>
            <color indexed="81"/>
            <rFont val="Tahoma"/>
            <family val="2"/>
          </rPr>
          <t xml:space="preserve">
calculated score</t>
        </r>
      </text>
    </comment>
    <comment ref="AN738" authorId="1" shapeId="0" xr:uid="{06AC6033-2D27-4F56-8994-24AD185B85BE}">
      <text>
        <r>
          <rPr>
            <b/>
            <sz val="9"/>
            <color indexed="81"/>
            <rFont val="Tahoma"/>
            <family val="2"/>
          </rPr>
          <t>Richard Lambert:</t>
        </r>
        <r>
          <rPr>
            <sz val="9"/>
            <color indexed="81"/>
            <rFont val="Tahoma"/>
            <family val="2"/>
          </rPr>
          <t xml:space="preserve">
almost certainly played on 30/08/69 - just awaiting confirmaton</t>
        </r>
      </text>
    </comment>
    <comment ref="AO738" authorId="1" shapeId="0" xr:uid="{D8A7316A-F306-4B2D-8CB2-432A51D2AA0F}">
      <text>
        <r>
          <rPr>
            <b/>
            <sz val="9"/>
            <color indexed="81"/>
            <rFont val="Tahoma"/>
            <family val="2"/>
          </rPr>
          <t>Richard Lambert:</t>
        </r>
        <r>
          <rPr>
            <sz val="9"/>
            <color indexed="81"/>
            <rFont val="Tahoma"/>
            <family val="2"/>
          </rPr>
          <t xml:space="preserve">
scheduled for 28/02/70 but moved back - played on 14/03/70</t>
        </r>
      </text>
    </comment>
    <comment ref="AU738" authorId="1" shapeId="0" xr:uid="{9742D45F-E4B3-4639-B706-93B7280BAA68}">
      <text>
        <r>
          <rPr>
            <b/>
            <sz val="9"/>
            <color indexed="81"/>
            <rFont val="Tahoma"/>
            <family val="2"/>
          </rPr>
          <t>Richard Lambert:</t>
        </r>
        <r>
          <rPr>
            <sz val="9"/>
            <color indexed="81"/>
            <rFont val="Tahoma"/>
            <family val="2"/>
          </rPr>
          <t xml:space="preserve">
p-p on 10/01/70 - waterlogged</t>
        </r>
      </text>
    </comment>
    <comment ref="AW738" authorId="1" shapeId="0" xr:uid="{B9CB6B0D-0855-41B8-BB78-053986713364}">
      <text>
        <r>
          <rPr>
            <b/>
            <sz val="9"/>
            <color indexed="81"/>
            <rFont val="Tahoma"/>
            <family val="2"/>
          </rPr>
          <t>Richard Lambert:</t>
        </r>
        <r>
          <rPr>
            <sz val="9"/>
            <color indexed="81"/>
            <rFont val="Tahoma"/>
            <family val="2"/>
          </rPr>
          <t xml:space="preserve">
almost certainly played on 30/03/70 - just awaiting confirmation</t>
        </r>
      </text>
    </comment>
    <comment ref="AX738" authorId="1" shapeId="0" xr:uid="{05E08682-2591-4DA2-8CAB-8968548EDD08}">
      <text>
        <r>
          <rPr>
            <b/>
            <sz val="9"/>
            <color indexed="81"/>
            <rFont val="Tahoma"/>
            <family val="2"/>
          </rPr>
          <t>Richard Lambert:</t>
        </r>
        <r>
          <rPr>
            <sz val="9"/>
            <color indexed="81"/>
            <rFont val="Tahoma"/>
            <family val="2"/>
          </rPr>
          <t xml:space="preserve">
almost certainly played on 01/09/69 - just awaiting confirmaton - k.o. at 5pm after first team match</t>
        </r>
      </text>
    </comment>
    <comment ref="AY738" authorId="1" shapeId="0" xr:uid="{098BEE73-A45C-45D3-B36C-9FBF3BDBA612}">
      <text>
        <r>
          <rPr>
            <b/>
            <sz val="9"/>
            <color indexed="81"/>
            <rFont val="Tahoma"/>
            <family val="2"/>
          </rPr>
          <t>Richard Lambert:</t>
        </r>
        <r>
          <rPr>
            <sz val="9"/>
            <color indexed="81"/>
            <rFont val="Tahoma"/>
            <family val="2"/>
          </rPr>
          <t xml:space="preserve">
p-p on 07/03/70 - almost certainly played on 23/04/70 - just awaiting confirmation</t>
        </r>
      </text>
    </comment>
    <comment ref="BA738" authorId="1" shapeId="0" xr:uid="{FA844EFC-042C-45E8-A585-1069476A2AE4}">
      <text>
        <r>
          <rPr>
            <b/>
            <sz val="9"/>
            <color indexed="81"/>
            <rFont val="Tahoma"/>
            <family val="2"/>
          </rPr>
          <t>Richard Lambert:</t>
        </r>
        <r>
          <rPr>
            <sz val="9"/>
            <color indexed="81"/>
            <rFont val="Tahoma"/>
            <family val="2"/>
          </rPr>
          <t xml:space="preserve">
p-p on 03/01/70</t>
        </r>
      </text>
    </comment>
    <comment ref="Q739" authorId="1" shapeId="0" xr:uid="{DE9FEA9C-577E-4715-A827-E9A238531289}">
      <text>
        <r>
          <rPr>
            <b/>
            <sz val="9"/>
            <color indexed="81"/>
            <rFont val="Tahoma"/>
            <family val="2"/>
          </rPr>
          <t>Richard Lambert:</t>
        </r>
        <r>
          <rPr>
            <sz val="9"/>
            <color indexed="81"/>
            <rFont val="Tahoma"/>
            <family val="2"/>
          </rPr>
          <t xml:space="preserve">
table tracking suggests that Hemel Hempstead Town won this match by 2 goals - either 4-2, 3-1 or 2-0</t>
        </r>
      </text>
    </comment>
    <comment ref="AM739" authorId="1" shapeId="0" xr:uid="{E64ECD74-FA26-422F-A38A-56B0BD6786A4}">
      <text>
        <r>
          <rPr>
            <b/>
            <sz val="9"/>
            <color indexed="81"/>
            <rFont val="Tahoma"/>
            <family val="2"/>
          </rPr>
          <t>Richard Lambert:</t>
        </r>
        <r>
          <rPr>
            <sz val="9"/>
            <color indexed="81"/>
            <rFont val="Tahoma"/>
            <family val="2"/>
          </rPr>
          <t xml:space="preserve">
p-p on 07/03/70</t>
        </r>
      </text>
    </comment>
    <comment ref="AO739" authorId="1" shapeId="0" xr:uid="{697D32EC-6B25-4999-9BE9-224786C653A0}">
      <text>
        <r>
          <rPr>
            <b/>
            <sz val="9"/>
            <color indexed="81"/>
            <rFont val="Tahoma"/>
            <family val="2"/>
          </rPr>
          <t>Richard Lambert:</t>
        </r>
        <r>
          <rPr>
            <sz val="9"/>
            <color indexed="81"/>
            <rFont val="Tahoma"/>
            <family val="2"/>
          </rPr>
          <t xml:space="preserve">
p-p on 06/12/69</t>
        </r>
      </text>
    </comment>
    <comment ref="AQ739" authorId="1" shapeId="0" xr:uid="{1767AC9A-0F02-4A69-8DCC-3EEFF4B8F7AE}">
      <text>
        <r>
          <rPr>
            <b/>
            <sz val="9"/>
            <color indexed="81"/>
            <rFont val="Tahoma"/>
            <family val="2"/>
          </rPr>
          <t>Richard Lambert:</t>
        </r>
        <r>
          <rPr>
            <sz val="9"/>
            <color indexed="81"/>
            <rFont val="Tahoma"/>
            <family val="2"/>
          </rPr>
          <t xml:space="preserve">
almost certainly played on 06/09/69 - just awaiting confirmaton</t>
        </r>
      </text>
    </comment>
    <comment ref="AV739" authorId="0" shapeId="0" xr:uid="{5EBDE8E8-707C-4F7D-95C3-4673D6D5E6BC}">
      <text>
        <r>
          <rPr>
            <b/>
            <sz val="9"/>
            <color indexed="81"/>
            <rFont val="Tahoma"/>
            <family val="2"/>
          </rPr>
          <t>rxl:</t>
        </r>
        <r>
          <rPr>
            <sz val="9"/>
            <color indexed="81"/>
            <rFont val="Tahoma"/>
            <family val="2"/>
          </rPr>
          <t xml:space="preserve">
match played on the Friday evening 10/04/70</t>
        </r>
      </text>
    </comment>
    <comment ref="R740" authorId="1" shapeId="0" xr:uid="{A913DED1-DC5E-460A-BD5F-97AED3EA51E2}">
      <text>
        <r>
          <rPr>
            <b/>
            <sz val="9"/>
            <color indexed="81"/>
            <rFont val="Tahoma"/>
            <family val="2"/>
          </rPr>
          <t>Richard Lambert:</t>
        </r>
        <r>
          <rPr>
            <sz val="9"/>
            <color indexed="81"/>
            <rFont val="Tahoma"/>
            <family val="2"/>
          </rPr>
          <t xml:space="preserve">
table tracking suggests that Hemel Hempstead Town won this match by 1 goal - either 3-2 or 2-1 or 1-0</t>
        </r>
      </text>
    </comment>
    <comment ref="AA740" authorId="1" shapeId="0" xr:uid="{2A65875F-7393-4923-A2A6-508A755DCFFA}">
      <text>
        <r>
          <rPr>
            <b/>
            <sz val="9"/>
            <color indexed="81"/>
            <rFont val="Tahoma"/>
            <family val="2"/>
          </rPr>
          <t>Richard Lambert:</t>
        </r>
        <r>
          <rPr>
            <sz val="9"/>
            <color indexed="81"/>
            <rFont val="Tahoma"/>
            <family val="2"/>
          </rPr>
          <t xml:space="preserve">
table tracking suggests thatthis match was drawn - 0-0 or 1-1 or 2-2</t>
        </r>
      </text>
    </comment>
    <comment ref="AR740" authorId="1" shapeId="0" xr:uid="{2030866A-E911-43E7-8F12-BB3AB2897A77}">
      <text>
        <r>
          <rPr>
            <b/>
            <sz val="9"/>
            <color indexed="81"/>
            <rFont val="Tahoma"/>
            <family val="2"/>
          </rPr>
          <t>Richard Lambert:</t>
        </r>
        <r>
          <rPr>
            <sz val="9"/>
            <color indexed="81"/>
            <rFont val="Tahoma"/>
            <family val="2"/>
          </rPr>
          <t xml:space="preserve">
almost certainly played on 30/08/69 - just awaiting confirmaton</t>
        </r>
      </text>
    </comment>
    <comment ref="BA740" authorId="0" shapeId="0" xr:uid="{404EB4B3-D232-4139-B16D-4B38F7B9CFF4}">
      <text>
        <r>
          <rPr>
            <b/>
            <sz val="9"/>
            <color indexed="81"/>
            <rFont val="Tahoma"/>
            <family val="2"/>
          </rPr>
          <t>rxl:</t>
        </r>
        <r>
          <rPr>
            <sz val="9"/>
            <color indexed="81"/>
            <rFont val="Tahoma"/>
            <family val="2"/>
          </rPr>
          <t xml:space="preserve">
almost certainly played on 23/08/69 - just awaiting confirmaton - match kicked off at 5pm after first team match between the same teams</t>
        </r>
      </text>
    </comment>
    <comment ref="U741" authorId="1" shapeId="0" xr:uid="{EBAE60B2-9A1B-49A9-9591-DB094D4552FD}">
      <text>
        <r>
          <rPr>
            <b/>
            <sz val="9"/>
            <color indexed="81"/>
            <rFont val="Tahoma"/>
            <family val="2"/>
          </rPr>
          <t>Richard Lambert:</t>
        </r>
        <r>
          <rPr>
            <sz val="9"/>
            <color indexed="81"/>
            <rFont val="Tahoma"/>
            <family val="2"/>
          </rPr>
          <t xml:space="preserve">
calculated score</t>
        </r>
      </text>
    </comment>
    <comment ref="AU741" authorId="1" shapeId="0" xr:uid="{C1F4FC40-393A-47FE-8FFD-60440CF41AAE}">
      <text>
        <r>
          <rPr>
            <b/>
            <sz val="9"/>
            <color indexed="81"/>
            <rFont val="Tahoma"/>
            <family val="2"/>
          </rPr>
          <t>Richard Lambert:</t>
        </r>
        <r>
          <rPr>
            <sz val="9"/>
            <color indexed="81"/>
            <rFont val="Tahoma"/>
            <family val="2"/>
          </rPr>
          <t xml:space="preserve">
almost certainly played on 20/12/69 - just awaiting confirmation</t>
        </r>
      </text>
    </comment>
    <comment ref="AZ741" authorId="1" shapeId="0" xr:uid="{66F5E55C-DD45-4954-BBCC-C700A0B75077}">
      <text>
        <r>
          <rPr>
            <b/>
            <sz val="9"/>
            <color indexed="81"/>
            <rFont val="Tahoma"/>
            <family val="2"/>
          </rPr>
          <t>Richard Lambert:</t>
        </r>
        <r>
          <rPr>
            <sz val="9"/>
            <color indexed="81"/>
            <rFont val="Tahoma"/>
            <family val="2"/>
          </rPr>
          <t xml:space="preserve">
p-p on 29/11/69</t>
        </r>
      </text>
    </comment>
    <comment ref="BB741" authorId="1" shapeId="0" xr:uid="{47144B9A-87A3-453C-88C8-87A78F408CF0}">
      <text>
        <r>
          <rPr>
            <b/>
            <sz val="9"/>
            <color indexed="81"/>
            <rFont val="Tahoma"/>
            <family val="2"/>
          </rPr>
          <t>Richard Lambert:</t>
        </r>
        <r>
          <rPr>
            <sz val="9"/>
            <color indexed="81"/>
            <rFont val="Tahoma"/>
            <family val="2"/>
          </rPr>
          <t xml:space="preserve">
p-p on 21/02/70 - waterlogged - was this 11/04/70 or Good Friday 10/04/70. Paul Damper Worthing historian says 11/04/70 but Worthing Gazette advises Friday 10/04/70. Herne Bay Press also confirms "this evening" 10/04/70. West Sussex County Times confirms the match was played on Saturday 11/04/70 with a full report although it also advises that the match is "tonight" in its 10/04/70 edition and it is listed in the Tonight's fixtures section for that issue. It looks like it was due to be 10/04/70 and the report wrongly said Saturday by default when it was played on the Friday. West Sussex County Times includes the result in between two other results from Good Friday. I think it was Good Friday 10/04/70</t>
        </r>
      </text>
    </comment>
    <comment ref="AA742" authorId="1" shapeId="0" xr:uid="{0C6B29F8-B8AE-4D9D-8E56-07C41B7CFA11}">
      <text>
        <r>
          <rPr>
            <b/>
            <sz val="9"/>
            <color indexed="81"/>
            <rFont val="Tahoma"/>
            <family val="2"/>
          </rPr>
          <t>Richard Lambert:</t>
        </r>
        <r>
          <rPr>
            <sz val="9"/>
            <color indexed="81"/>
            <rFont val="Tahoma"/>
            <family val="2"/>
          </rPr>
          <t xml:space="preserve">
calculated score although Leyton tally indicated 3-1 - I think this is wrong based on analysing results and should be 3-2</t>
        </r>
      </text>
    </comment>
    <comment ref="AN742" authorId="0" shapeId="0" xr:uid="{7A8A5575-05D7-4D0A-B32C-7AB13523242B}">
      <text>
        <r>
          <rPr>
            <b/>
            <sz val="9"/>
            <color indexed="81"/>
            <rFont val="Tahoma"/>
            <family val="2"/>
          </rPr>
          <t>rxl:</t>
        </r>
        <r>
          <rPr>
            <sz val="9"/>
            <color indexed="81"/>
            <rFont val="Tahoma"/>
            <family val="2"/>
          </rPr>
          <t xml:space="preserve">
p-p on 29/11/69</t>
        </r>
      </text>
    </comment>
    <comment ref="AY742" authorId="1" shapeId="0" xr:uid="{9D8FD949-00A3-49DE-BD4A-607C154AF1CC}">
      <text>
        <r>
          <rPr>
            <b/>
            <sz val="9"/>
            <color indexed="81"/>
            <rFont val="Tahoma"/>
            <family val="2"/>
          </rPr>
          <t>Richard Lambert:</t>
        </r>
        <r>
          <rPr>
            <sz val="9"/>
            <color indexed="81"/>
            <rFont val="Tahoma"/>
            <family val="2"/>
          </rPr>
          <t xml:space="preserve">
p-p on 14/02/70 -scheduled for 09/05/70 then brought forward a week to  02/05/70 but Uxbridge hosted Horsham that day - must have been played midweek after 02/05/70 - or was it? This 2-2 draw appears in the table for Leyton but not for Uxbridge. Was it played on 02/05/70 with the Ux v Hor match being brought forward to midweek? Check</t>
        </r>
      </text>
    </comment>
    <comment ref="AZ742" authorId="1" shapeId="0" xr:uid="{66C2AE41-E2C9-483E-B2A8-C5E93E5E1384}">
      <text>
        <r>
          <rPr>
            <b/>
            <sz val="9"/>
            <color indexed="81"/>
            <rFont val="Tahoma"/>
            <family val="2"/>
          </rPr>
          <t>Richard Lambert:</t>
        </r>
        <r>
          <rPr>
            <sz val="9"/>
            <color indexed="81"/>
            <rFont val="Tahoma"/>
            <family val="2"/>
          </rPr>
          <t xml:space="preserve">
p-p on 07/03/70</t>
        </r>
      </text>
    </comment>
    <comment ref="BA742" authorId="1" shapeId="0" xr:uid="{87CBED14-1F2B-48A9-9D17-25D3F843EBBF}">
      <text>
        <r>
          <rPr>
            <b/>
            <sz val="9"/>
            <color indexed="81"/>
            <rFont val="Tahoma"/>
            <family val="2"/>
          </rPr>
          <t>Richard Lambert:</t>
        </r>
        <r>
          <rPr>
            <sz val="9"/>
            <color indexed="81"/>
            <rFont val="Tahoma"/>
            <family val="2"/>
          </rPr>
          <t xml:space="preserve">
almost certainly played on 30/03/70 - just awaiting confirmation</t>
        </r>
      </text>
    </comment>
    <comment ref="R743" authorId="1" shapeId="0" xr:uid="{72060FDA-D7FF-4252-B45E-CDF920C7E2F0}">
      <text>
        <r>
          <rPr>
            <b/>
            <sz val="9"/>
            <color indexed="81"/>
            <rFont val="Tahoma"/>
            <family val="2"/>
          </rPr>
          <t>Richard Lambert:</t>
        </r>
        <r>
          <rPr>
            <sz val="9"/>
            <color indexed="81"/>
            <rFont val="Tahoma"/>
            <family val="2"/>
          </rPr>
          <t xml:space="preserve">
table tracking suggests that Marlow won this match by 2 goals - either 3-1 or 4-2</t>
        </r>
      </text>
    </comment>
    <comment ref="Z743" authorId="0" shapeId="0" xr:uid="{63EA8F25-FCD9-488E-B869-D2EE1C1B5050}">
      <text>
        <r>
          <rPr>
            <b/>
            <sz val="9"/>
            <color indexed="81"/>
            <rFont val="Tahoma"/>
            <family val="2"/>
          </rPr>
          <t>rxl:</t>
        </r>
        <r>
          <rPr>
            <sz val="9"/>
            <color indexed="81"/>
            <rFont val="Tahoma"/>
            <family val="2"/>
          </rPr>
          <t xml:space="preserve">
Bucks Free Press referred to a late winner in the final five minutes, yet referred to a score of 4-1! - However, Windsor Express also refers to this late winner and that the score was actually 1-0!! . I will amend</t>
        </r>
      </text>
    </comment>
    <comment ref="AA743" authorId="1" shapeId="0" xr:uid="{E4C184F7-4EBC-4C3F-A041-DE96B1EA574E}">
      <text>
        <r>
          <rPr>
            <b/>
            <sz val="9"/>
            <color indexed="81"/>
            <rFont val="Tahoma"/>
            <family val="2"/>
          </rPr>
          <t>Richard Lambert:</t>
        </r>
        <r>
          <rPr>
            <sz val="9"/>
            <color indexed="81"/>
            <rFont val="Tahoma"/>
            <family val="2"/>
          </rPr>
          <t xml:space="preserve">
calculated score</t>
        </r>
      </text>
    </comment>
    <comment ref="AB743" authorId="1" shapeId="0" xr:uid="{276F7DBD-D5B5-40C7-BE73-74C91CA6249A}">
      <text>
        <r>
          <rPr>
            <b/>
            <sz val="9"/>
            <color indexed="81"/>
            <rFont val="Tahoma"/>
            <family val="2"/>
          </rPr>
          <t>Richard Lambert:</t>
        </r>
        <r>
          <rPr>
            <sz val="9"/>
            <color indexed="81"/>
            <rFont val="Tahoma"/>
            <family val="2"/>
          </rPr>
          <t xml:space="preserve">
Herne Bay Press reports result as 3-1 but I have seen a report in the Worthing Herald confirming 2-1 and will stay with this</t>
        </r>
      </text>
    </comment>
    <comment ref="AR743" authorId="1" shapeId="0" xr:uid="{43C06118-6987-4DB0-9584-AA55AA39743A}">
      <text>
        <r>
          <rPr>
            <b/>
            <sz val="9"/>
            <color indexed="81"/>
            <rFont val="Tahoma"/>
            <family val="2"/>
          </rPr>
          <t>Richard Lambert:</t>
        </r>
        <r>
          <rPr>
            <sz val="9"/>
            <color indexed="81"/>
            <rFont val="Tahoma"/>
            <family val="2"/>
          </rPr>
          <t xml:space="preserve">
almost certainly played on 23/08/69 - just awaiting confirmaton</t>
        </r>
      </text>
    </comment>
    <comment ref="AS743" authorId="0" shapeId="0" xr:uid="{2E9ADA3A-8EDD-4B68-9057-BE8F335E8AFE}">
      <text>
        <r>
          <rPr>
            <b/>
            <sz val="9"/>
            <color indexed="81"/>
            <rFont val="Tahoma"/>
            <family val="2"/>
          </rPr>
          <t>rxl:</t>
        </r>
        <r>
          <rPr>
            <sz val="9"/>
            <color indexed="81"/>
            <rFont val="Tahoma"/>
            <family val="2"/>
          </rPr>
          <t xml:space="preserve">
match played after first team game</t>
        </r>
      </text>
    </comment>
    <comment ref="AZ743" authorId="1" shapeId="0" xr:uid="{AFF7F5F8-8A50-438D-9E0A-B4C195AC38B6}">
      <text>
        <r>
          <rPr>
            <b/>
            <sz val="9"/>
            <color indexed="81"/>
            <rFont val="Tahoma"/>
            <family val="2"/>
          </rPr>
          <t>Richard Lambert:</t>
        </r>
        <r>
          <rPr>
            <sz val="9"/>
            <color indexed="81"/>
            <rFont val="Tahoma"/>
            <family val="2"/>
          </rPr>
          <t xml:space="preserve">
p-p on 14/02/70</t>
        </r>
      </text>
    </comment>
    <comment ref="BA743" authorId="1" shapeId="0" xr:uid="{7B71C1AA-8480-4CC1-8479-E6BA5DA05E27}">
      <text>
        <r>
          <rPr>
            <b/>
            <sz val="9"/>
            <color indexed="81"/>
            <rFont val="Tahoma"/>
            <family val="2"/>
          </rPr>
          <t>Richard Lambert:</t>
        </r>
        <r>
          <rPr>
            <sz val="9"/>
            <color indexed="81"/>
            <rFont val="Tahoma"/>
            <family val="2"/>
          </rPr>
          <t xml:space="preserve">
almost certainly played on 20/12/69 - just awaiting confirmation</t>
        </r>
      </text>
    </comment>
    <comment ref="O744" authorId="1" shapeId="0" xr:uid="{AC5B6E9F-35BA-4C28-8226-F92A83F70E73}">
      <text>
        <r>
          <rPr>
            <b/>
            <sz val="9"/>
            <color indexed="81"/>
            <rFont val="Tahoma"/>
            <family val="2"/>
          </rPr>
          <t>Richard Lambert:</t>
        </r>
        <r>
          <rPr>
            <sz val="9"/>
            <color indexed="81"/>
            <rFont val="Tahoma"/>
            <family val="2"/>
          </rPr>
          <t xml:space="preserve">
calculated score</t>
        </r>
      </text>
    </comment>
    <comment ref="AO744" authorId="1" shapeId="0" xr:uid="{DA52D39F-8EA0-49D5-A359-20CDEB7A713A}">
      <text>
        <r>
          <rPr>
            <b/>
            <sz val="9"/>
            <color indexed="81"/>
            <rFont val="Tahoma"/>
            <family val="2"/>
          </rPr>
          <t>Richard Lambert:</t>
        </r>
        <r>
          <rPr>
            <sz val="9"/>
            <color indexed="81"/>
            <rFont val="Tahoma"/>
            <family val="2"/>
          </rPr>
          <t xml:space="preserve">
almost certainly played on 20/12/69 - just awaiting confirmation</t>
        </r>
      </text>
    </comment>
    <comment ref="AS744" authorId="1" shapeId="0" xr:uid="{04AB523D-FA45-4B41-9748-7B4C63E4CF6A}">
      <text>
        <r>
          <rPr>
            <b/>
            <sz val="9"/>
            <color indexed="81"/>
            <rFont val="Tahoma"/>
            <family val="2"/>
          </rPr>
          <t>Richard Lambert:</t>
        </r>
        <r>
          <rPr>
            <sz val="9"/>
            <color indexed="81"/>
            <rFont val="Tahoma"/>
            <family val="2"/>
          </rPr>
          <t xml:space="preserve">
p-p on 03/01/70 - flu outbreak at Herne Bay</t>
        </r>
      </text>
    </comment>
    <comment ref="AX744" authorId="1" shapeId="0" xr:uid="{A31612FD-6063-4590-BF91-E92295093A2A}">
      <text>
        <r>
          <rPr>
            <b/>
            <sz val="9"/>
            <color indexed="81"/>
            <rFont val="Tahoma"/>
            <family val="2"/>
          </rPr>
          <t>Richard Lambert:</t>
        </r>
        <r>
          <rPr>
            <sz val="9"/>
            <color indexed="81"/>
            <rFont val="Tahoma"/>
            <family val="2"/>
          </rPr>
          <t xml:space="preserve">
p-p on 14/02/70</t>
        </r>
      </text>
    </comment>
    <comment ref="Y745" authorId="1" shapeId="0" xr:uid="{7DB53455-4A43-4F25-9287-EEFC5FA564EA}">
      <text>
        <r>
          <rPr>
            <b/>
            <sz val="9"/>
            <color indexed="81"/>
            <rFont val="Tahoma"/>
            <family val="2"/>
          </rPr>
          <t>Richard Lambert:</t>
        </r>
        <r>
          <rPr>
            <sz val="9"/>
            <color indexed="81"/>
            <rFont val="Tahoma"/>
            <family val="2"/>
          </rPr>
          <t xml:space="preserve">
headline in Ruislip &amp; Northwood Gazette says 6-1 but it refers to the only goal of the match. Definitely 0-1</t>
        </r>
      </text>
    </comment>
    <comment ref="AM745" authorId="1" shapeId="0" xr:uid="{D136F8FC-3B10-4B09-84F3-301CCC8FC1DB}">
      <text>
        <r>
          <rPr>
            <b/>
            <sz val="9"/>
            <color indexed="81"/>
            <rFont val="Tahoma"/>
            <family val="2"/>
          </rPr>
          <t>Richard Lambert:</t>
        </r>
        <r>
          <rPr>
            <sz val="9"/>
            <color indexed="81"/>
            <rFont val="Tahoma"/>
            <family val="2"/>
          </rPr>
          <t xml:space="preserve">
match played after first team game</t>
        </r>
      </text>
    </comment>
    <comment ref="T746" authorId="1" shapeId="0" xr:uid="{CFE3BF4C-B0D7-4EB4-9EED-6F9C6D0A759C}">
      <text>
        <r>
          <rPr>
            <b/>
            <sz val="9"/>
            <color indexed="81"/>
            <rFont val="Tahoma"/>
            <family val="2"/>
          </rPr>
          <t>Richard Lambert:</t>
        </r>
        <r>
          <rPr>
            <sz val="9"/>
            <color indexed="81"/>
            <rFont val="Tahoma"/>
            <family val="2"/>
          </rPr>
          <t xml:space="preserve">
calculated score</t>
        </r>
      </text>
    </comment>
    <comment ref="AP746" authorId="1" shapeId="0" xr:uid="{15AEB5FE-C883-457A-862E-4F7BEFDFD2CC}">
      <text>
        <r>
          <rPr>
            <b/>
            <sz val="9"/>
            <color indexed="81"/>
            <rFont val="Tahoma"/>
            <family val="2"/>
          </rPr>
          <t>Richard Lambert:</t>
        </r>
        <r>
          <rPr>
            <sz val="9"/>
            <color indexed="81"/>
            <rFont val="Tahoma"/>
            <family val="2"/>
          </rPr>
          <t xml:space="preserve">
attendance advised by Uxbridge as 15</t>
        </r>
      </text>
    </comment>
    <comment ref="AQ746" authorId="1" shapeId="0" xr:uid="{37E4D686-F6C7-4AFE-8C59-B469FF351CDB}">
      <text>
        <r>
          <rPr>
            <b/>
            <sz val="9"/>
            <color indexed="81"/>
            <rFont val="Tahoma"/>
            <family val="2"/>
          </rPr>
          <t>Richard Lambert:</t>
        </r>
        <r>
          <rPr>
            <sz val="9"/>
            <color indexed="81"/>
            <rFont val="Tahoma"/>
            <family val="2"/>
          </rPr>
          <t xml:space="preserve">
attendance advised by Uxbridge as 48</t>
        </r>
      </text>
    </comment>
    <comment ref="AT746" authorId="1" shapeId="0" xr:uid="{DCB32725-58BE-43FC-A594-F0B4B4C73F2D}">
      <text>
        <r>
          <rPr>
            <b/>
            <sz val="9"/>
            <color indexed="81"/>
            <rFont val="Tahoma"/>
            <family val="2"/>
          </rPr>
          <t>Richard Lambert:</t>
        </r>
        <r>
          <rPr>
            <sz val="9"/>
            <color indexed="81"/>
            <rFont val="Tahoma"/>
            <family val="2"/>
          </rPr>
          <t xml:space="preserve">
p-p on 10/01/70 - waterlogged - scheduled for 02/05/70 - Or wasit? See Leyton v Uxbridge comments</t>
        </r>
      </text>
    </comment>
    <comment ref="AW746" authorId="1" shapeId="0" xr:uid="{61D5AA72-07A2-46C7-BD04-43BFA01C2F41}">
      <text>
        <r>
          <rPr>
            <b/>
            <sz val="9"/>
            <color indexed="81"/>
            <rFont val="Tahoma"/>
            <family val="2"/>
          </rPr>
          <t>Richard Lambert:</t>
        </r>
        <r>
          <rPr>
            <sz val="9"/>
            <color indexed="81"/>
            <rFont val="Tahoma"/>
            <family val="2"/>
          </rPr>
          <t xml:space="preserve">
p-p on 07/02/70</t>
        </r>
      </text>
    </comment>
    <comment ref="AX746" authorId="1" shapeId="0" xr:uid="{5B8436A7-900B-4920-A301-5630BE8F0977}">
      <text>
        <r>
          <rPr>
            <b/>
            <sz val="9"/>
            <color indexed="81"/>
            <rFont val="Tahoma"/>
            <family val="2"/>
          </rPr>
          <t>Richard Lambert:</t>
        </r>
        <r>
          <rPr>
            <sz val="9"/>
            <color indexed="81"/>
            <rFont val="Tahoma"/>
            <family val="2"/>
          </rPr>
          <t xml:space="preserve">
scheduled for 25/04/70 but moved back and Wingate hosted Uxbridge instead in a rearranged league match to accommodate Wingate's League Cup final - rerranged for 30/04/70 but result not included in the table inc 02/05/70. I think Ux hosted Horsham this day with Leyton hosting Uxbridge on 02/05/70 and this match being played afterwards</t>
        </r>
      </text>
    </comment>
    <comment ref="BB746" authorId="1" shapeId="0" xr:uid="{F8727F39-C1AE-4A2F-A1B9-CFA75C094CFC}">
      <text>
        <r>
          <rPr>
            <b/>
            <sz val="9"/>
            <color indexed="81"/>
            <rFont val="Tahoma"/>
            <family val="2"/>
          </rPr>
          <t>Richard Lambert:</t>
        </r>
        <r>
          <rPr>
            <sz val="9"/>
            <color indexed="81"/>
            <rFont val="Tahoma"/>
            <family val="2"/>
          </rPr>
          <t xml:space="preserve">
attendance advised by Uxbridge as 15</t>
        </r>
      </text>
    </comment>
    <comment ref="H747" authorId="1" shapeId="0" xr:uid="{F743258B-6853-468E-B501-EC71BF700270}">
      <text>
        <r>
          <rPr>
            <b/>
            <sz val="9"/>
            <color indexed="81"/>
            <rFont val="Tahoma"/>
            <family val="2"/>
          </rPr>
          <t>Richard Lambert:</t>
        </r>
        <r>
          <rPr>
            <sz val="9"/>
            <color indexed="81"/>
            <rFont val="Tahoma"/>
            <family val="2"/>
          </rPr>
          <t xml:space="preserve">
official table says 72 but it was 71 - see red line comment below</t>
        </r>
      </text>
    </comment>
    <comment ref="Q747" authorId="1" shapeId="0" xr:uid="{0D4E6AD7-0F0E-4290-AC60-E60A47F3F6C1}">
      <text>
        <r>
          <rPr>
            <b/>
            <sz val="9"/>
            <color indexed="81"/>
            <rFont val="Tahoma"/>
            <family val="2"/>
          </rPr>
          <t>Richard Lambert:</t>
        </r>
        <r>
          <rPr>
            <sz val="9"/>
            <color indexed="81"/>
            <rFont val="Tahoma"/>
            <family val="2"/>
          </rPr>
          <t xml:space="preserve">
Eastbourne Gazette, West Sussex County Times and Herne Bay Press all say 5-1 which tallies perfectly for Windsor &amp; Eton but I have a report showing 5-0 so will stay with this for now. This was clearly wrongly reported as 5-1. Probable final table error!</t>
        </r>
      </text>
    </comment>
    <comment ref="AM747" authorId="1" shapeId="0" xr:uid="{DEF3AD59-3F6F-4EDC-AAD9-B5F88B7C6C71}">
      <text>
        <r>
          <rPr>
            <b/>
            <sz val="9"/>
            <color indexed="81"/>
            <rFont val="Tahoma"/>
            <family val="2"/>
          </rPr>
          <t>Richard Lambert:</t>
        </r>
        <r>
          <rPr>
            <sz val="9"/>
            <color indexed="81"/>
            <rFont val="Tahoma"/>
            <family val="2"/>
          </rPr>
          <t xml:space="preserve">
match followed first team game</t>
        </r>
      </text>
    </comment>
    <comment ref="AY747" authorId="1" shapeId="0" xr:uid="{494D42AD-C790-4A4F-9495-5322512F5806}">
      <text>
        <r>
          <rPr>
            <b/>
            <sz val="9"/>
            <color indexed="81"/>
            <rFont val="Tahoma"/>
            <family val="2"/>
          </rPr>
          <t>Richard Lambert:</t>
        </r>
        <r>
          <rPr>
            <sz val="9"/>
            <color indexed="81"/>
            <rFont val="Tahoma"/>
            <family val="2"/>
          </rPr>
          <t xml:space="preserve">
p-p on 28/02/70 - played on Friday 10/04/70 having been brought forward 24 hours to avoid the FA Cup Final</t>
        </r>
      </text>
    </comment>
    <comment ref="BB747" authorId="1" shapeId="0" xr:uid="{F765B220-625D-4AC7-B1BB-B5C4F89F9397}">
      <text>
        <r>
          <rPr>
            <b/>
            <sz val="9"/>
            <color indexed="81"/>
            <rFont val="Tahoma"/>
            <family val="2"/>
          </rPr>
          <t>Richard Lambert:</t>
        </r>
        <r>
          <rPr>
            <sz val="9"/>
            <color indexed="81"/>
            <rFont val="Tahoma"/>
            <family val="2"/>
          </rPr>
          <t xml:space="preserve">
p-p on 22/11/69</t>
        </r>
      </text>
    </comment>
    <comment ref="U748" authorId="1" shapeId="0" xr:uid="{0A0183A5-129F-41CC-87C4-36622AF3887D}">
      <text>
        <r>
          <rPr>
            <b/>
            <sz val="9"/>
            <color indexed="81"/>
            <rFont val="Tahoma"/>
            <family val="2"/>
          </rPr>
          <t>Richard Lambert:</t>
        </r>
        <r>
          <rPr>
            <sz val="9"/>
            <color indexed="81"/>
            <rFont val="Tahoma"/>
            <family val="2"/>
          </rPr>
          <t xml:space="preserve">
table tracking suggests thatthis match was drawn - 0-0 or 1-1 or 2-2</t>
        </r>
      </text>
    </comment>
    <comment ref="X748" authorId="1" shapeId="0" xr:uid="{5A2EF77F-48E2-477F-82C1-E0ED1508665C}">
      <text>
        <r>
          <rPr>
            <b/>
            <sz val="9"/>
            <color indexed="81"/>
            <rFont val="Tahoma"/>
            <family val="2"/>
          </rPr>
          <t>Richard Lambert:</t>
        </r>
        <r>
          <rPr>
            <sz val="9"/>
            <color indexed="81"/>
            <rFont val="Tahoma"/>
            <family val="2"/>
          </rPr>
          <t xml:space="preserve">
result illegible in West Sussex County Times - calculated score of 0-0</t>
        </r>
      </text>
    </comment>
    <comment ref="AN748" authorId="1" shapeId="0" xr:uid="{6EEAB42A-88E2-47E9-90B9-1B4B26FB0E31}">
      <text>
        <r>
          <rPr>
            <b/>
            <sz val="9"/>
            <color indexed="81"/>
            <rFont val="Tahoma"/>
            <family val="2"/>
          </rPr>
          <t>Richard Lambert:</t>
        </r>
        <r>
          <rPr>
            <sz val="9"/>
            <color indexed="81"/>
            <rFont val="Tahoma"/>
            <family val="2"/>
          </rPr>
          <t xml:space="preserve">
p-p on 23/04/70 at Wingate's request for a Jewish holiday - moved back a day - Friday fixture</t>
        </r>
      </text>
    </comment>
    <comment ref="AR748" authorId="0" shapeId="0" xr:uid="{240AB63A-106B-43F2-98F8-EC1F6A1D0896}">
      <text>
        <r>
          <rPr>
            <b/>
            <sz val="9"/>
            <color indexed="81"/>
            <rFont val="Tahoma"/>
            <family val="2"/>
          </rPr>
          <t>rxl:</t>
        </r>
        <r>
          <rPr>
            <sz val="9"/>
            <color indexed="81"/>
            <rFont val="Tahoma"/>
            <family val="2"/>
          </rPr>
          <t xml:space="preserve">
p-p on 29/11/69</t>
        </r>
      </text>
    </comment>
    <comment ref="AS748" authorId="0" shapeId="0" xr:uid="{DF90FFE0-2A9C-4203-9F89-AA8A0CA56756}">
      <text>
        <r>
          <rPr>
            <b/>
            <sz val="9"/>
            <color indexed="81"/>
            <rFont val="Tahoma"/>
            <family val="2"/>
          </rPr>
          <t>rxl:</t>
        </r>
        <r>
          <rPr>
            <sz val="9"/>
            <color indexed="81"/>
            <rFont val="Tahoma"/>
            <family val="2"/>
          </rPr>
          <t xml:space="preserve">
p-p on 18/04/69 - was due to follow first team match but both were p-p</t>
        </r>
      </text>
    </comment>
    <comment ref="AU748" authorId="1" shapeId="0" xr:uid="{443D10D9-15A8-4F60-83FC-5B06A5B6A397}">
      <text>
        <r>
          <rPr>
            <b/>
            <sz val="9"/>
            <color indexed="81"/>
            <rFont val="Tahoma"/>
            <family val="2"/>
          </rPr>
          <t>Richard Lambert:</t>
        </r>
        <r>
          <rPr>
            <sz val="9"/>
            <color indexed="81"/>
            <rFont val="Tahoma"/>
            <family val="2"/>
          </rPr>
          <t xml:space="preserve">
almost certainly played on 01/09/69 - just awaiting confirmaton</t>
        </r>
      </text>
    </comment>
    <comment ref="AV748" authorId="0" shapeId="0" xr:uid="{2B050535-F199-4436-AB90-5BFFE484EB6F}">
      <text>
        <r>
          <rPr>
            <b/>
            <sz val="9"/>
            <color indexed="81"/>
            <rFont val="Tahoma"/>
            <family val="2"/>
          </rPr>
          <t>rxl:</t>
        </r>
        <r>
          <rPr>
            <sz val="9"/>
            <color indexed="81"/>
            <rFont val="Tahoma"/>
            <family val="2"/>
          </rPr>
          <t xml:space="preserve">
match played after first team game</t>
        </r>
      </text>
    </comment>
    <comment ref="AX748" authorId="0" shapeId="0" xr:uid="{08F696E2-7F6C-4D45-B36C-DD88791A5AA8}">
      <text>
        <r>
          <rPr>
            <b/>
            <sz val="9"/>
            <color indexed="81"/>
            <rFont val="Tahoma"/>
            <family val="2"/>
          </rPr>
          <t>rxl:</t>
        </r>
        <r>
          <rPr>
            <sz val="9"/>
            <color indexed="81"/>
            <rFont val="Tahoma"/>
            <family val="2"/>
          </rPr>
          <t xml:space="preserve">
p-p on 10/01/70 and again on 07/03/70</t>
        </r>
      </text>
    </comment>
    <comment ref="G749" authorId="1" shapeId="0" xr:uid="{F8E01074-00C2-4601-BC11-9C8F74CDA2A3}">
      <text>
        <r>
          <rPr>
            <b/>
            <sz val="9"/>
            <color indexed="81"/>
            <rFont val="Tahoma"/>
            <family val="2"/>
          </rPr>
          <t>Richard Lambert:</t>
        </r>
        <r>
          <rPr>
            <sz val="9"/>
            <color indexed="81"/>
            <rFont val="Tahoma"/>
            <family val="2"/>
          </rPr>
          <t xml:space="preserve">
official table says 30 but it was 29 - see red line comment below</t>
        </r>
      </text>
    </comment>
    <comment ref="O749" authorId="1" shapeId="0" xr:uid="{A79EA6B7-3C08-4504-80C7-D45D3BCECF43}">
      <text>
        <r>
          <rPr>
            <b/>
            <sz val="9"/>
            <color indexed="81"/>
            <rFont val="Tahoma"/>
            <family val="2"/>
          </rPr>
          <t>Richard Lambert:</t>
        </r>
        <r>
          <rPr>
            <sz val="9"/>
            <color indexed="81"/>
            <rFont val="Tahoma"/>
            <family val="2"/>
          </rPr>
          <t xml:space="preserve">
match abandoned after 30 minutes on 29/11/69 due to a blizzard with the score 2-2 - the referee was late arriving and the linesman decided to start the match but the referee cancelled it after half an hour! - the replayed match  also finished 2-2!</t>
        </r>
      </text>
    </comment>
    <comment ref="AO749" authorId="1" shapeId="0" xr:uid="{8DCE592A-C439-4264-80C4-01CD493212C3}">
      <text>
        <r>
          <rPr>
            <b/>
            <sz val="9"/>
            <color indexed="81"/>
            <rFont val="Tahoma"/>
            <family val="2"/>
          </rPr>
          <t>Richard Lambert:</t>
        </r>
        <r>
          <rPr>
            <sz val="9"/>
            <color indexed="81"/>
            <rFont val="Tahoma"/>
            <family val="2"/>
          </rPr>
          <t xml:space="preserve">
match abandoned after 30 minutes on 29/11/69 due to a blizzard with the score 2-2 - the referee was late arriving and the linesman decided to start the match but the referee cancelled it after half an hour! - the replayed match  also finished 2-2!</t>
        </r>
      </text>
    </comment>
    <comment ref="AU749" authorId="1" shapeId="0" xr:uid="{2B575DB9-807B-4148-AB51-2B161D818164}">
      <text>
        <r>
          <rPr>
            <b/>
            <sz val="9"/>
            <color indexed="81"/>
            <rFont val="Tahoma"/>
            <family val="2"/>
          </rPr>
          <t>Richard Lambert:</t>
        </r>
        <r>
          <rPr>
            <sz val="9"/>
            <color indexed="81"/>
            <rFont val="Tahoma"/>
            <family val="2"/>
          </rPr>
          <t xml:space="preserve">
p-p on 24/01/70</t>
        </r>
      </text>
    </comment>
    <comment ref="AZ749" authorId="1" shapeId="0" xr:uid="{89B6A569-6E37-422E-B206-DD3B46E361DD}">
      <text>
        <r>
          <rPr>
            <b/>
            <sz val="9"/>
            <color indexed="81"/>
            <rFont val="Tahoma"/>
            <family val="2"/>
          </rPr>
          <t>Richard Lambert:</t>
        </r>
        <r>
          <rPr>
            <sz val="9"/>
            <color indexed="81"/>
            <rFont val="Tahoma"/>
            <family val="2"/>
          </rPr>
          <t xml:space="preserve">
match followed first team game</t>
        </r>
      </text>
    </comment>
    <comment ref="AM756" authorId="1" shapeId="0" xr:uid="{433C8CEE-67E5-4175-B842-B17470E68954}">
      <text>
        <r>
          <rPr>
            <b/>
            <sz val="9"/>
            <color indexed="81"/>
            <rFont val="Tahoma"/>
            <family val="2"/>
          </rPr>
          <t>Richard Lambert:</t>
        </r>
        <r>
          <rPr>
            <sz val="9"/>
            <color indexed="81"/>
            <rFont val="Tahoma"/>
            <family val="2"/>
          </rPr>
          <t xml:space="preserve">
attendance 250 - Eastbourne Gazette</t>
        </r>
      </text>
    </comment>
    <comment ref="AP756" authorId="0" shapeId="0" xr:uid="{B31D1433-07E5-455B-A6F9-CC1324533854}">
      <text>
        <r>
          <rPr>
            <b/>
            <sz val="9"/>
            <color indexed="81"/>
            <rFont val="Tahoma"/>
            <family val="2"/>
          </rPr>
          <t>rxl:</t>
        </r>
        <r>
          <rPr>
            <sz val="9"/>
            <color indexed="81"/>
            <rFont val="Tahoma"/>
            <family val="2"/>
          </rPr>
          <t xml:space="preserve">
match played after first team game</t>
        </r>
      </text>
    </comment>
    <comment ref="AQ756" authorId="1" shapeId="0" xr:uid="{A48D90BF-967C-463E-8DFB-E1BBC975D234}">
      <text>
        <r>
          <rPr>
            <b/>
            <sz val="9"/>
            <color indexed="81"/>
            <rFont val="Tahoma"/>
            <family val="2"/>
          </rPr>
          <t>Richard Lambert:</t>
        </r>
        <r>
          <rPr>
            <sz val="9"/>
            <color indexed="81"/>
            <rFont val="Tahoma"/>
            <family val="2"/>
          </rPr>
          <t xml:space="preserve">
attendance 120 - Eastbourne Gazette</t>
        </r>
      </text>
    </comment>
    <comment ref="AQ757" authorId="1" shapeId="0" xr:uid="{180308A7-2A9B-435B-A6E9-54611308CBAF}">
      <text>
        <r>
          <rPr>
            <b/>
            <sz val="9"/>
            <color indexed="81"/>
            <rFont val="Tahoma"/>
            <family val="2"/>
          </rPr>
          <t>Richard Lambert:</t>
        </r>
        <r>
          <rPr>
            <sz val="9"/>
            <color indexed="81"/>
            <rFont val="Tahoma"/>
            <family val="2"/>
          </rPr>
          <t xml:space="preserve">
p-p on 23/01/71</t>
        </r>
      </text>
    </comment>
    <comment ref="T758" authorId="0" shapeId="0" xr:uid="{FBB47EFC-9C41-4FA5-BCC4-9DAC1340BB5A}">
      <text>
        <r>
          <rPr>
            <b/>
            <sz val="9"/>
            <color indexed="81"/>
            <rFont val="Tahoma"/>
            <family val="2"/>
          </rPr>
          <t>rxl:</t>
        </r>
        <r>
          <rPr>
            <sz val="9"/>
            <color indexed="81"/>
            <rFont val="Tahoma"/>
            <family val="2"/>
          </rPr>
          <t xml:space="preserve">
Bob Watts (Worthing) broken leg after two minutes - sub used</t>
        </r>
      </text>
    </comment>
    <comment ref="G759" authorId="1" shapeId="0" xr:uid="{5A9C32AA-E320-48FD-98C3-E353135B2D0C}">
      <text>
        <r>
          <rPr>
            <b/>
            <sz val="9"/>
            <color indexed="81"/>
            <rFont val="Tahoma"/>
            <family val="2"/>
          </rPr>
          <t>Richard Lambert:</t>
        </r>
        <r>
          <rPr>
            <sz val="9"/>
            <color indexed="81"/>
            <rFont val="Tahoma"/>
            <family val="2"/>
          </rPr>
          <t xml:space="preserve">
official table says 216 but it was 23 - see red line comment below</t>
        </r>
      </text>
    </comment>
    <comment ref="R759" authorId="1" shapeId="0" xr:uid="{99326CCC-58F8-4C24-B14C-415AFFBAB7EB}">
      <text>
        <r>
          <rPr>
            <b/>
            <sz val="9"/>
            <color indexed="81"/>
            <rFont val="Tahoma"/>
            <family val="2"/>
          </rPr>
          <t>Richard Lambert:</t>
        </r>
        <r>
          <rPr>
            <sz val="9"/>
            <color indexed="81"/>
            <rFont val="Tahoma"/>
            <family val="2"/>
          </rPr>
          <t xml:space="preserve">
calculated score</t>
        </r>
      </text>
    </comment>
    <comment ref="AN759" authorId="1" shapeId="0" xr:uid="{56A97994-3591-4D44-AB04-DBA79049561A}">
      <text>
        <r>
          <rPr>
            <b/>
            <sz val="9"/>
            <color indexed="81"/>
            <rFont val="Tahoma"/>
            <family val="2"/>
          </rPr>
          <t>Richard Lambert:</t>
        </r>
        <r>
          <rPr>
            <sz val="9"/>
            <color indexed="81"/>
            <rFont val="Tahoma"/>
            <family val="2"/>
          </rPr>
          <t xml:space="preserve">
match played after first team game</t>
        </r>
      </text>
    </comment>
    <comment ref="AR759" authorId="1" shapeId="0" xr:uid="{ED14F263-8DDE-455B-B7D6-B3A5C2EB0C57}">
      <text>
        <r>
          <rPr>
            <b/>
            <sz val="9"/>
            <color indexed="81"/>
            <rFont val="Tahoma"/>
            <family val="2"/>
          </rPr>
          <t>Richard Lambert:</t>
        </r>
        <r>
          <rPr>
            <sz val="9"/>
            <color indexed="81"/>
            <rFont val="Tahoma"/>
            <family val="2"/>
          </rPr>
          <t xml:space="preserve">
p-p on 26/12/70 - almost certainly played on 30/01/71 - just awaiting confirmation</t>
        </r>
      </text>
    </comment>
    <comment ref="AF760" authorId="1" shapeId="0" xr:uid="{71EC08AC-BB74-4EEF-B88A-E10FE6274624}">
      <text>
        <r>
          <rPr>
            <b/>
            <sz val="9"/>
            <color indexed="81"/>
            <rFont val="Tahoma"/>
            <family val="2"/>
          </rPr>
          <t>Richard Lambert:</t>
        </r>
        <r>
          <rPr>
            <sz val="9"/>
            <color indexed="81"/>
            <rFont val="Tahoma"/>
            <family val="2"/>
          </rPr>
          <t xml:space="preserve">
originally provisionally arranged for 09/04/71 but instead  Eastbourne hosted Croydon in the League that day and this match was moved to the Easter Monday 12/04/71</t>
        </r>
      </text>
    </comment>
    <comment ref="AN760" authorId="1" shapeId="0" xr:uid="{0B922B23-0FBA-4395-B487-16B67498CEB1}">
      <text>
        <r>
          <rPr>
            <b/>
            <sz val="9"/>
            <color indexed="81"/>
            <rFont val="Tahoma"/>
            <family val="2"/>
          </rPr>
          <t>Richard Lambert:</t>
        </r>
        <r>
          <rPr>
            <sz val="9"/>
            <color indexed="81"/>
            <rFont val="Tahoma"/>
            <family val="2"/>
          </rPr>
          <t xml:space="preserve">
match played after first team game</t>
        </r>
      </text>
    </comment>
    <comment ref="AP760" authorId="1" shapeId="0" xr:uid="{E4D2B813-025A-474C-A5B2-DD38D1E0A8D3}">
      <text>
        <r>
          <rPr>
            <b/>
            <sz val="9"/>
            <color indexed="81"/>
            <rFont val="Tahoma"/>
            <family val="2"/>
          </rPr>
          <t>Richard Lambert:</t>
        </r>
        <r>
          <rPr>
            <sz val="9"/>
            <color indexed="81"/>
            <rFont val="Tahoma"/>
            <family val="2"/>
          </rPr>
          <t xml:space="preserve">
scheduled for 26/09/70 but moved back and Uxbridge hosted Worthing while Marlow hosted Epsom &amp; Ewell instead</t>
        </r>
      </text>
    </comment>
    <comment ref="M761" authorId="1" shapeId="0" xr:uid="{52885A6C-5EEF-4611-81AE-CFDC03DFCE12}">
      <text>
        <r>
          <rPr>
            <b/>
            <sz val="9"/>
            <color indexed="81"/>
            <rFont val="Tahoma"/>
            <family val="2"/>
          </rPr>
          <t>Richard Lambert:</t>
        </r>
        <r>
          <rPr>
            <sz val="9"/>
            <color indexed="81"/>
            <rFont val="Tahoma"/>
            <family val="2"/>
          </rPr>
          <t xml:space="preserve">
club records said 3-1 but Croydon Advertiser report said 2-1 which tallies</t>
        </r>
      </text>
    </comment>
    <comment ref="N761" authorId="1" shapeId="0" xr:uid="{83B695FF-1AE4-4E5C-A76E-76B38D32AC2C}">
      <text>
        <r>
          <rPr>
            <b/>
            <sz val="9"/>
            <color indexed="81"/>
            <rFont val="Tahoma"/>
            <family val="2"/>
          </rPr>
          <t>Richard Lambert:</t>
        </r>
        <r>
          <rPr>
            <sz val="9"/>
            <color indexed="81"/>
            <rFont val="Tahoma"/>
            <family val="2"/>
          </rPr>
          <t xml:space="preserve">
calculated score</t>
        </r>
      </text>
    </comment>
    <comment ref="Q761" authorId="1" shapeId="0" xr:uid="{4EA094C7-E054-4833-8942-5C2D07FD5722}">
      <text>
        <r>
          <rPr>
            <b/>
            <sz val="9"/>
            <color indexed="81"/>
            <rFont val="Tahoma"/>
            <family val="2"/>
          </rPr>
          <t>Richard Lambert:</t>
        </r>
        <r>
          <rPr>
            <sz val="9"/>
            <color indexed="81"/>
            <rFont val="Tahoma"/>
            <family val="2"/>
          </rPr>
          <t xml:space="preserve">
I have a peper result of 0-2 but Ruislip &amp; Northwood Gazette confirm 0-3 in a report including scorers. - The match was clearly reported as 0-2 though and was still reflecting 0-2 in the next league table I have for mid-October</t>
        </r>
      </text>
    </comment>
    <comment ref="AN761" authorId="1" shapeId="0" xr:uid="{E4976776-3DD4-43B7-A3C7-B7041C488A2B}">
      <text>
        <r>
          <rPr>
            <b/>
            <sz val="9"/>
            <color indexed="81"/>
            <rFont val="Tahoma"/>
            <family val="2"/>
          </rPr>
          <t>Richard Lambert:</t>
        </r>
        <r>
          <rPr>
            <sz val="9"/>
            <color indexed="81"/>
            <rFont val="Tahoma"/>
            <family val="2"/>
          </rPr>
          <t xml:space="preserve">
almost certainly played on 29/08/70 - just awaiting confirmation - match played after first team game</t>
        </r>
      </text>
    </comment>
    <comment ref="AT761" authorId="1" shapeId="0" xr:uid="{4C9AC941-5776-4226-AF9E-1B98C395DE20}">
      <text>
        <r>
          <rPr>
            <b/>
            <sz val="9"/>
            <color indexed="81"/>
            <rFont val="Tahoma"/>
            <family val="2"/>
          </rPr>
          <t>Richard Lambert:</t>
        </r>
        <r>
          <rPr>
            <sz val="9"/>
            <color indexed="81"/>
            <rFont val="Tahoma"/>
            <family val="2"/>
          </rPr>
          <t xml:space="preserve">
match followed firs team game</t>
        </r>
      </text>
    </comment>
    <comment ref="H762" authorId="1" shapeId="0" xr:uid="{FD869484-E067-4AC9-89A9-A7C266A6575E}">
      <text>
        <r>
          <rPr>
            <b/>
            <sz val="9"/>
            <color indexed="81"/>
            <rFont val="Tahoma"/>
            <family val="2"/>
          </rPr>
          <t>Richard Lambert:</t>
        </r>
        <r>
          <rPr>
            <sz val="9"/>
            <color indexed="81"/>
            <rFont val="Tahoma"/>
            <family val="2"/>
          </rPr>
          <t xml:space="preserve">
official table says 36 but it was 38 - see red line comment below</t>
        </r>
      </text>
    </comment>
    <comment ref="P762" authorId="0" shapeId="0" xr:uid="{D56F5C94-0B4A-46EF-8F7C-F4286B42D38D}">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
It appears as though the 2-4 result goal difference was left off the final Autumn table. - originally p-p on 02/01/71 and again on 23/01/71</t>
        </r>
      </text>
    </comment>
    <comment ref="AP762" authorId="0" shapeId="0" xr:uid="{E92835BE-F265-4E1A-B156-F0B0EF21A1B6}">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
It appears as though the 2-4 result goal difference was left off the final Autumn table. - originally p-p on 02/01/71 and again on 23/01/71</t>
        </r>
      </text>
    </comment>
    <comment ref="AR762" authorId="1" shapeId="0" xr:uid="{D78E6388-2D31-4458-BB43-2EDAD0D91082}">
      <text>
        <r>
          <rPr>
            <b/>
            <sz val="9"/>
            <color indexed="81"/>
            <rFont val="Tahoma"/>
            <family val="2"/>
          </rPr>
          <t>Richard Lambert:</t>
        </r>
        <r>
          <rPr>
            <sz val="9"/>
            <color indexed="81"/>
            <rFont val="Tahoma"/>
            <family val="2"/>
          </rPr>
          <t xml:space="preserve">
match followed first team game</t>
        </r>
      </text>
    </comment>
    <comment ref="AS762" authorId="1" shapeId="0" xr:uid="{2B609271-0022-4939-BEF9-DF10ED06E8D2}">
      <text>
        <r>
          <rPr>
            <b/>
            <sz val="9"/>
            <color indexed="81"/>
            <rFont val="Tahoma"/>
            <family val="2"/>
          </rPr>
          <t>Richard Lambert:</t>
        </r>
        <r>
          <rPr>
            <sz val="9"/>
            <color indexed="81"/>
            <rFont val="Tahoma"/>
            <family val="2"/>
          </rPr>
          <t xml:space="preserve">
match followed firs team game</t>
        </r>
      </text>
    </comment>
    <comment ref="Q767" authorId="1" shapeId="0" xr:uid="{DFD1344C-1BE5-4C8A-A035-9D03A7C7DD74}">
      <text>
        <r>
          <rPr>
            <b/>
            <sz val="9"/>
            <color indexed="81"/>
            <rFont val="Tahoma"/>
            <family val="2"/>
          </rPr>
          <t>Richard Lambert:</t>
        </r>
        <r>
          <rPr>
            <sz val="9"/>
            <color indexed="81"/>
            <rFont val="Tahoma"/>
            <family val="2"/>
          </rPr>
          <t xml:space="preserve">
originally scheduled for 06/02/71 but Croydon Advertiser wrongly said they hosted Harrow Borough. </t>
        </r>
      </text>
    </comment>
    <comment ref="R767" authorId="1" shapeId="0" xr:uid="{51AE9B7F-EC2D-402F-8FAA-892D65A7F8B9}">
      <text>
        <r>
          <rPr>
            <b/>
            <sz val="9"/>
            <color indexed="81"/>
            <rFont val="Tahoma"/>
            <family val="2"/>
          </rPr>
          <t>Richard Lambert:</t>
        </r>
        <r>
          <rPr>
            <sz val="9"/>
            <color indexed="81"/>
            <rFont val="Tahoma"/>
            <family val="2"/>
          </rPr>
          <t xml:space="preserve">
calculated score</t>
        </r>
      </text>
    </comment>
    <comment ref="S767" authorId="1" shapeId="0" xr:uid="{60E2CF52-FC43-47BC-B07D-5637C7D44127}">
      <text>
        <r>
          <rPr>
            <b/>
            <sz val="9"/>
            <color indexed="81"/>
            <rFont val="Tahoma"/>
            <family val="2"/>
          </rPr>
          <t>Richard Lambert:</t>
        </r>
        <r>
          <rPr>
            <sz val="9"/>
            <color indexed="81"/>
            <rFont val="Tahoma"/>
            <family val="2"/>
          </rPr>
          <t xml:space="preserve">
calculated score</t>
        </r>
      </text>
    </comment>
    <comment ref="AQ767" authorId="1" shapeId="0" xr:uid="{89F469A8-4221-45ED-A7E2-17B814EA3117}">
      <text>
        <r>
          <rPr>
            <b/>
            <sz val="9"/>
            <color indexed="81"/>
            <rFont val="Tahoma"/>
            <family val="2"/>
          </rPr>
          <t>Richard Lambert:</t>
        </r>
        <r>
          <rPr>
            <sz val="9"/>
            <color indexed="81"/>
            <rFont val="Tahoma"/>
            <family val="2"/>
          </rPr>
          <t xml:space="preserve">
originally scheduled for 06/02/71 but Croydon Advertiser wrongly said they hosted Harrow Borough. </t>
        </r>
      </text>
    </comment>
    <comment ref="AR767" authorId="1" shapeId="0" xr:uid="{74F0AAF8-6E3B-482D-96E0-6C66AFC3D8F3}">
      <text>
        <r>
          <rPr>
            <b/>
            <sz val="9"/>
            <color indexed="81"/>
            <rFont val="Tahoma"/>
            <family val="2"/>
          </rPr>
          <t>Richard Lambert:</t>
        </r>
        <r>
          <rPr>
            <sz val="9"/>
            <color indexed="81"/>
            <rFont val="Tahoma"/>
            <family val="2"/>
          </rPr>
          <t xml:space="preserve">
Almost certainly played on 23/01/71 - just awaiting confirmation</t>
        </r>
      </text>
    </comment>
    <comment ref="AS767" authorId="1" shapeId="0" xr:uid="{C61978C3-7004-44CA-92E3-3CD369F6BF2D}">
      <text>
        <r>
          <rPr>
            <b/>
            <sz val="9"/>
            <color indexed="81"/>
            <rFont val="Tahoma"/>
            <family val="2"/>
          </rPr>
          <t>Richard Lambert:</t>
        </r>
        <r>
          <rPr>
            <sz val="9"/>
            <color indexed="81"/>
            <rFont val="Tahoma"/>
            <family val="2"/>
          </rPr>
          <t xml:space="preserve">
played after 13/03/71 and before 03/04/71</t>
        </r>
      </text>
    </comment>
    <comment ref="AO768" authorId="1" shapeId="0" xr:uid="{C5CB52E6-FF6E-4174-94C0-2B019270154B}">
      <text>
        <r>
          <rPr>
            <b/>
            <sz val="9"/>
            <color indexed="81"/>
            <rFont val="Tahoma"/>
            <family val="2"/>
          </rPr>
          <t>Richard Lambert:</t>
        </r>
        <r>
          <rPr>
            <sz val="9"/>
            <color indexed="81"/>
            <rFont val="Tahoma"/>
            <family val="2"/>
          </rPr>
          <t xml:space="preserve">
p-p on 30/01/71 and on 20/03/71 - played midweek before 17/04/71</t>
        </r>
      </text>
    </comment>
    <comment ref="AP768" authorId="0" shapeId="0" xr:uid="{9C40B43C-91AC-4931-BC57-402110AA0043}">
      <text>
        <r>
          <rPr>
            <b/>
            <sz val="9"/>
            <color indexed="81"/>
            <rFont val="Tahoma"/>
            <family val="2"/>
          </rPr>
          <t>rxl:</t>
        </r>
        <r>
          <rPr>
            <sz val="9"/>
            <color indexed="81"/>
            <rFont val="Tahoma"/>
            <family val="2"/>
          </rPr>
          <t xml:space="preserve">
match played after first team game</t>
        </r>
      </text>
    </comment>
    <comment ref="AQ768" authorId="1" shapeId="0" xr:uid="{87B4617A-AAE7-4E35-AC5D-C5514983C7DF}">
      <text>
        <r>
          <rPr>
            <b/>
            <sz val="9"/>
            <color indexed="81"/>
            <rFont val="Tahoma"/>
            <family val="2"/>
          </rPr>
          <t>Richard Lambert:</t>
        </r>
        <r>
          <rPr>
            <sz val="9"/>
            <color indexed="81"/>
            <rFont val="Tahoma"/>
            <family val="2"/>
          </rPr>
          <t xml:space="preserve">
match played after first team game</t>
        </r>
      </text>
    </comment>
    <comment ref="AR768" authorId="1" shapeId="0" xr:uid="{EC249AE1-F68A-4E40-870B-75A0CB23347B}">
      <text>
        <r>
          <rPr>
            <b/>
            <sz val="9"/>
            <color indexed="81"/>
            <rFont val="Tahoma"/>
            <family val="2"/>
          </rPr>
          <t>Richard Lambert:</t>
        </r>
        <r>
          <rPr>
            <sz val="9"/>
            <color indexed="81"/>
            <rFont val="Tahoma"/>
            <family val="2"/>
          </rPr>
          <t xml:space="preserve">
match played after first team game</t>
        </r>
      </text>
    </comment>
    <comment ref="AS768" authorId="1" shapeId="0" xr:uid="{C04057BA-3B01-45DC-B195-BB0CEBAF899F}">
      <text>
        <r>
          <rPr>
            <b/>
            <sz val="9"/>
            <color indexed="81"/>
            <rFont val="Tahoma"/>
            <family val="2"/>
          </rPr>
          <t>Richard Lambert:</t>
        </r>
        <r>
          <rPr>
            <sz val="9"/>
            <color indexed="81"/>
            <rFont val="Tahoma"/>
            <family val="2"/>
          </rPr>
          <t xml:space="preserve">
p-p on 02/01/71 - snow - attendance "100 or so" Eastbourne Herald</t>
        </r>
      </text>
    </comment>
    <comment ref="Q769" authorId="0" shapeId="0" xr:uid="{76A88373-7984-4673-8650-39F399B4F869}">
      <text>
        <r>
          <rPr>
            <b/>
            <sz val="9"/>
            <color indexed="81"/>
            <rFont val="Tahoma"/>
            <family val="2"/>
          </rPr>
          <t>rxl:</t>
        </r>
        <r>
          <rPr>
            <sz val="9"/>
            <color indexed="81"/>
            <rFont val="Tahoma"/>
            <family val="2"/>
          </rPr>
          <t xml:space="preserve">
calculated score</t>
        </r>
      </text>
    </comment>
    <comment ref="S769" authorId="0" shapeId="0" xr:uid="{ED7840AC-F1A8-404A-ABF6-6D392EACFE68}">
      <text>
        <r>
          <rPr>
            <b/>
            <sz val="9"/>
            <color indexed="81"/>
            <rFont val="Tahoma"/>
            <family val="2"/>
          </rPr>
          <t>rxl:</t>
        </r>
        <r>
          <rPr>
            <sz val="9"/>
            <color indexed="81"/>
            <rFont val="Tahoma"/>
            <family val="2"/>
          </rPr>
          <t xml:space="preserve">
calculated score</t>
        </r>
      </text>
    </comment>
    <comment ref="S770" authorId="0" shapeId="0" xr:uid="{69DB6463-14D2-46D9-A273-FEA74C60B06D}">
      <text>
        <r>
          <rPr>
            <b/>
            <sz val="9"/>
            <color indexed="81"/>
            <rFont val="Tahoma"/>
            <family val="2"/>
          </rPr>
          <t>rxl:</t>
        </r>
        <r>
          <rPr>
            <sz val="9"/>
            <color indexed="81"/>
            <rFont val="Tahoma"/>
            <family val="2"/>
          </rPr>
          <t xml:space="preserve">
advised result in records of 3-1 but report in Bucks Midweek Free Press confirms 3-2 - Marlow were 3-0 up at one point and hung on</t>
        </r>
      </text>
    </comment>
    <comment ref="T770" authorId="1" shapeId="0" xr:uid="{7FF52A78-7D02-4566-B7B8-57C2348C32FC}">
      <text>
        <r>
          <rPr>
            <b/>
            <sz val="9"/>
            <color indexed="81"/>
            <rFont val="Tahoma"/>
            <family val="2"/>
          </rPr>
          <t>Richard Lambert:</t>
        </r>
        <r>
          <rPr>
            <sz val="9"/>
            <color indexed="81"/>
            <rFont val="Tahoma"/>
            <family val="2"/>
          </rPr>
          <t xml:space="preserve">
14 year old Gordon Duke played in this match for Worthing</t>
        </r>
      </text>
    </comment>
    <comment ref="AM770" authorId="1" shapeId="0" xr:uid="{C6D9F3B2-FC2B-431B-AB34-BC9616182B3E}">
      <text>
        <r>
          <rPr>
            <b/>
            <sz val="9"/>
            <color indexed="81"/>
            <rFont val="Tahoma"/>
            <family val="2"/>
          </rPr>
          <t>Richard Lambert:</t>
        </r>
        <r>
          <rPr>
            <sz val="9"/>
            <color indexed="81"/>
            <rFont val="Tahoma"/>
            <family val="2"/>
          </rPr>
          <t xml:space="preserve">
original records said 23/01/71 but Croydon Advertiser confirms 30/01/71</t>
        </r>
      </text>
    </comment>
    <comment ref="AT770" authorId="0" shapeId="0" xr:uid="{8FFCE52D-7850-4CAE-95A1-839AFED9D93A}">
      <text>
        <r>
          <rPr>
            <b/>
            <sz val="9"/>
            <color indexed="81"/>
            <rFont val="Tahoma"/>
            <family val="2"/>
          </rPr>
          <t>rxl:</t>
        </r>
        <r>
          <rPr>
            <sz val="9"/>
            <color indexed="81"/>
            <rFont val="Tahoma"/>
            <family val="2"/>
          </rPr>
          <t xml:space="preserve">
Bucks Midweek Free Press wrongly advised this match as 07/04/71 but confirmed as 03/04/71 by Paul Damper - Worthing Historian and Worthing Gazette also confirms this</t>
        </r>
      </text>
    </comment>
    <comment ref="R771" authorId="1" shapeId="0" xr:uid="{F981C478-5B72-4250-ABBC-4622327108A7}">
      <text>
        <r>
          <rPr>
            <b/>
            <sz val="9"/>
            <color indexed="81"/>
            <rFont val="Tahoma"/>
            <family val="2"/>
          </rPr>
          <t>Richard Lambert:</t>
        </r>
        <r>
          <rPr>
            <sz val="9"/>
            <color indexed="81"/>
            <rFont val="Tahoma"/>
            <family val="2"/>
          </rPr>
          <t xml:space="preserve">
calculated score</t>
        </r>
      </text>
    </comment>
    <comment ref="AR771" authorId="1" shapeId="0" xr:uid="{DB95E979-B3D8-4443-9E0D-866E4B18B45C}">
      <text>
        <r>
          <rPr>
            <b/>
            <sz val="9"/>
            <color indexed="81"/>
            <rFont val="Tahoma"/>
            <family val="2"/>
          </rPr>
          <t>Richard Lambert:</t>
        </r>
        <r>
          <rPr>
            <sz val="9"/>
            <color indexed="81"/>
            <rFont val="Tahoma"/>
            <family val="2"/>
          </rPr>
          <t xml:space="preserve">
I have a fixture date here of 13/05/71 but tables suggest it was played after 20/02/71 and before or on 13/03/71 - also tracking suggests Ruislip Manor won 4-3 which doesn't tally with my tables. Was the match declared void and played again? Very likely as the result then disappears from the league table dated 03/04/71. I think this was replayed and the likely date of course is 13/05/71</t>
        </r>
      </text>
    </comment>
    <comment ref="M772" authorId="1" shapeId="0" xr:uid="{37B30D2C-9165-43C2-81C8-0B944F518D8E}">
      <text>
        <r>
          <rPr>
            <b/>
            <sz val="9"/>
            <color indexed="81"/>
            <rFont val="Tahoma"/>
            <family val="2"/>
          </rPr>
          <t>Richard Lambert:</t>
        </r>
        <r>
          <rPr>
            <sz val="9"/>
            <color indexed="81"/>
            <rFont val="Tahoma"/>
            <family val="2"/>
          </rPr>
          <t xml:space="preserve">
calculated score</t>
        </r>
      </text>
    </comment>
    <comment ref="S772" authorId="1" shapeId="0" xr:uid="{11EB76F2-69BB-4764-BC4B-79396DE02B28}">
      <text>
        <r>
          <rPr>
            <b/>
            <sz val="9"/>
            <color indexed="81"/>
            <rFont val="Tahoma"/>
            <family val="2"/>
          </rPr>
          <t>Richard Lambert:</t>
        </r>
        <r>
          <rPr>
            <sz val="9"/>
            <color indexed="81"/>
            <rFont val="Tahoma"/>
            <family val="2"/>
          </rPr>
          <t xml:space="preserve">
calculated score</t>
        </r>
      </text>
    </comment>
    <comment ref="AM772" authorId="1" shapeId="0" xr:uid="{899E7185-FF83-4DB7-998A-2DAE058186AA}">
      <text>
        <r>
          <rPr>
            <b/>
            <sz val="9"/>
            <color indexed="81"/>
            <rFont val="Tahoma"/>
            <family val="2"/>
          </rPr>
          <t>Richard Lambert:</t>
        </r>
        <r>
          <rPr>
            <sz val="9"/>
            <color indexed="81"/>
            <rFont val="Tahoma"/>
            <family val="2"/>
          </rPr>
          <t xml:space="preserve">
Almost certainly played on 13/03/71 - just awaiting confirmation</t>
        </r>
      </text>
    </comment>
    <comment ref="AS772" authorId="1" shapeId="0" xr:uid="{812D43FB-EBF4-48C1-BF47-5548F0BD294E}">
      <text>
        <r>
          <rPr>
            <b/>
            <sz val="9"/>
            <color indexed="81"/>
            <rFont val="Tahoma"/>
            <family val="2"/>
          </rPr>
          <t>Richard Lambert:</t>
        </r>
        <r>
          <rPr>
            <sz val="9"/>
            <color indexed="81"/>
            <rFont val="Tahoma"/>
            <family val="2"/>
          </rPr>
          <t xml:space="preserve">
Almost certainly played on 27/02/71 - just awaiting confirmation</t>
        </r>
      </text>
    </comment>
    <comment ref="AT772" authorId="1" shapeId="0" xr:uid="{0913D16D-C59B-42E2-AD4F-ACFEC756FDCB}">
      <text>
        <r>
          <rPr>
            <b/>
            <sz val="9"/>
            <color indexed="81"/>
            <rFont val="Tahoma"/>
            <family val="2"/>
          </rPr>
          <t>Richard Lambert:</t>
        </r>
        <r>
          <rPr>
            <sz val="9"/>
            <color indexed="81"/>
            <rFont val="Tahoma"/>
            <family val="2"/>
          </rPr>
          <t xml:space="preserve">
match followed first  team game at 4.45pm</t>
        </r>
      </text>
    </comment>
    <comment ref="AN773" authorId="1" shapeId="0" xr:uid="{BFEE0A2B-BE38-4A90-B45F-19AFE94E242B}">
      <text>
        <r>
          <rPr>
            <b/>
            <sz val="9"/>
            <color indexed="81"/>
            <rFont val="Tahoma"/>
            <family val="2"/>
          </rPr>
          <t>Richard Lambert:</t>
        </r>
        <r>
          <rPr>
            <sz val="9"/>
            <color indexed="81"/>
            <rFont val="Tahoma"/>
            <family val="2"/>
          </rPr>
          <t xml:space="preserve">
p-p on 23/01/71</t>
        </r>
      </text>
    </comment>
    <comment ref="AP773" authorId="0" shapeId="0" xr:uid="{9E49184E-7241-4FD2-9B98-F4BC3EC00E5C}">
      <text>
        <r>
          <rPr>
            <b/>
            <sz val="9"/>
            <color indexed="81"/>
            <rFont val="Tahoma"/>
            <family val="2"/>
          </rPr>
          <t>rxl:</t>
        </r>
        <r>
          <rPr>
            <sz val="9"/>
            <color indexed="81"/>
            <rFont val="Tahoma"/>
            <family val="2"/>
          </rPr>
          <t xml:space="preserve">
unconfirmed but surely the Spring section result, not the autumn one - Bucks Free Press didn't have a home match with Windsor &amp; Eton outstanding in their summary towards the end of the season so this must have been the later match</t>
        </r>
      </text>
    </comment>
    <comment ref="P774" authorId="0" shapeId="0" xr:uid="{25B4BC76-3CA3-4A3A-8537-E43F9187BEAF}">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t>
        </r>
      </text>
    </comment>
    <comment ref="AP774" authorId="0" shapeId="0" xr:uid="{BCE33029-D51C-4737-BC2F-E16F4DD096CB}">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t>
        </r>
      </text>
    </comment>
    <comment ref="AR774" authorId="1" shapeId="0" xr:uid="{D281441B-DB1D-47B9-A905-CCCFE8B3B4BE}">
      <text>
        <r>
          <rPr>
            <b/>
            <sz val="9"/>
            <color indexed="81"/>
            <rFont val="Tahoma"/>
            <family val="2"/>
          </rPr>
          <t>Richard Lambert:</t>
        </r>
        <r>
          <rPr>
            <sz val="9"/>
            <color indexed="81"/>
            <rFont val="Tahoma"/>
            <family val="2"/>
          </rPr>
          <t xml:space="preserve">
Paul Damper Worthing Historian advises 25/04/71 but this was a Sunday - Worthing Gazette confirms the match was played on Saturday 24/04/71 - although the result didn't appear in tables including that weekend's results - I'm still happy it was played then</t>
        </r>
      </text>
    </comment>
    <comment ref="AM780" authorId="1" shapeId="0" xr:uid="{F482E691-F052-4FB5-BDE8-B42B569F4CAE}">
      <text>
        <r>
          <rPr>
            <b/>
            <sz val="9"/>
            <color indexed="81"/>
            <rFont val="Tahoma"/>
            <family val="2"/>
          </rPr>
          <t>Richard Lambert:</t>
        </r>
        <r>
          <rPr>
            <sz val="9"/>
            <color indexed="81"/>
            <rFont val="Tahoma"/>
            <family val="2"/>
          </rPr>
          <t xml:space="preserve">
p-p on 19/02/72</t>
        </r>
      </text>
    </comment>
    <comment ref="AW780" authorId="0" shapeId="0" xr:uid="{A39892B1-9CA1-4AD3-A600-8ED7885D4805}">
      <text>
        <r>
          <rPr>
            <b/>
            <sz val="9"/>
            <color indexed="81"/>
            <rFont val="Tahoma"/>
            <family val="2"/>
          </rPr>
          <t>rxl:</t>
        </r>
        <r>
          <rPr>
            <sz val="9"/>
            <color indexed="81"/>
            <rFont val="Tahoma"/>
            <family val="2"/>
          </rPr>
          <t xml:space="preserve">
scheduled for Tuesday 18/04/72. Just awaiting confirmation</t>
        </r>
      </text>
    </comment>
    <comment ref="Y781" authorId="1" shapeId="0" xr:uid="{F13B5E53-098E-4306-B8E2-EF5C9AB53447}">
      <text>
        <r>
          <rPr>
            <b/>
            <sz val="9"/>
            <color indexed="81"/>
            <rFont val="Tahoma"/>
            <family val="2"/>
          </rPr>
          <t>Richard Lambert:</t>
        </r>
        <r>
          <rPr>
            <sz val="9"/>
            <color indexed="81"/>
            <rFont val="Tahoma"/>
            <family val="2"/>
          </rPr>
          <t xml:space="preserve">
I have 0-0 but table tracking suggests 0-2. There are four errors in the South London Press for 25/09/71 so I will go with the table tracking which tallies completely.
</t>
        </r>
      </text>
    </comment>
    <comment ref="AU781" authorId="1" shapeId="0" xr:uid="{6908CE67-B1AF-47CF-95EF-56677AB0F404}">
      <text>
        <r>
          <rPr>
            <b/>
            <sz val="9"/>
            <color indexed="81"/>
            <rFont val="Tahoma"/>
            <family val="2"/>
          </rPr>
          <t>Richard Lambert:</t>
        </r>
        <r>
          <rPr>
            <sz val="9"/>
            <color indexed="81"/>
            <rFont val="Tahoma"/>
            <family val="2"/>
          </rPr>
          <t xml:space="preserve">
p-p on 11/03/72</t>
        </r>
      </text>
    </comment>
    <comment ref="AX782" authorId="1" shapeId="0" xr:uid="{197B6276-D117-4536-8F77-12F64A3AA2E3}">
      <text>
        <r>
          <rPr>
            <b/>
            <sz val="9"/>
            <color indexed="81"/>
            <rFont val="Tahoma"/>
            <family val="2"/>
          </rPr>
          <t>Richard Lambert:</t>
        </r>
        <r>
          <rPr>
            <sz val="9"/>
            <color indexed="81"/>
            <rFont val="Tahoma"/>
            <family val="2"/>
          </rPr>
          <t xml:space="preserve">
p-p on 19/02/72</t>
        </r>
      </text>
    </comment>
    <comment ref="W783" authorId="1" shapeId="0" xr:uid="{CC7A3C26-87D9-40E0-9522-E9FB20691B13}">
      <text>
        <r>
          <rPr>
            <b/>
            <sz val="9"/>
            <color indexed="81"/>
            <rFont val="Tahoma"/>
            <family val="2"/>
          </rPr>
          <t>Richard Lambert:</t>
        </r>
        <r>
          <rPr>
            <sz val="9"/>
            <color indexed="81"/>
            <rFont val="Tahoma"/>
            <family val="2"/>
          </rPr>
          <t xml:space="preserve">
calculated score</t>
        </r>
      </text>
    </comment>
    <comment ref="Z783" authorId="1" shapeId="0" xr:uid="{F62BB2F8-0317-4D8F-8478-89D1716BA81A}">
      <text>
        <r>
          <rPr>
            <b/>
            <sz val="9"/>
            <color indexed="81"/>
            <rFont val="Tahoma"/>
            <family val="2"/>
          </rPr>
          <t>Richard Lambert:</t>
        </r>
        <r>
          <rPr>
            <sz val="9"/>
            <color indexed="81"/>
            <rFont val="Tahoma"/>
            <family val="2"/>
          </rPr>
          <t xml:space="preserve">
k.o 7pm and played at Imber Court, Met Police FC</t>
        </r>
      </text>
    </comment>
    <comment ref="AO783" authorId="1" shapeId="0" xr:uid="{BF0CD565-4911-4253-AC82-27DB4913F920}">
      <text>
        <r>
          <rPr>
            <b/>
            <sz val="9"/>
            <color indexed="81"/>
            <rFont val="Tahoma"/>
            <family val="2"/>
          </rPr>
          <t>Richard Lambert:</t>
        </r>
        <r>
          <rPr>
            <sz val="9"/>
            <color indexed="81"/>
            <rFont val="Tahoma"/>
            <family val="2"/>
          </rPr>
          <t xml:space="preserve">
p-p on 08/04/72 According to Wimbledon Boro News  "D.N.T.U." Did not turn up I presume. </t>
        </r>
      </text>
    </comment>
    <comment ref="AP783" authorId="1" shapeId="0" xr:uid="{01851AF8-DEBA-45D8-B342-E5175C512CCC}">
      <text>
        <r>
          <rPr>
            <b/>
            <sz val="9"/>
            <color indexed="81"/>
            <rFont val="Tahoma"/>
            <family val="2"/>
          </rPr>
          <t>Richard Lambert:</t>
        </r>
        <r>
          <rPr>
            <sz val="9"/>
            <color indexed="81"/>
            <rFont val="Tahoma"/>
            <family val="2"/>
          </rPr>
          <t xml:space="preserve">
p-p on 05/04/72</t>
        </r>
      </text>
    </comment>
    <comment ref="AW783" authorId="1" shapeId="0" xr:uid="{D9A6A6FA-343E-4B83-A3AD-E30467DFC17D}">
      <text>
        <r>
          <rPr>
            <b/>
            <sz val="9"/>
            <color indexed="81"/>
            <rFont val="Tahoma"/>
            <family val="2"/>
          </rPr>
          <t>Richard Lambert:</t>
        </r>
        <r>
          <rPr>
            <sz val="9"/>
            <color indexed="81"/>
            <rFont val="Tahoma"/>
            <family val="2"/>
          </rPr>
          <t xml:space="preserve">
p-p on 11/03/72</t>
        </r>
      </text>
    </comment>
    <comment ref="AZ783" authorId="1" shapeId="0" xr:uid="{632802C2-E9CE-420F-93F1-CEC5480DCB2C}">
      <text>
        <r>
          <rPr>
            <b/>
            <sz val="9"/>
            <color indexed="81"/>
            <rFont val="Tahoma"/>
            <family val="2"/>
          </rPr>
          <t>Richard Lambert:</t>
        </r>
        <r>
          <rPr>
            <sz val="9"/>
            <color indexed="81"/>
            <rFont val="Tahoma"/>
            <family val="2"/>
          </rPr>
          <t xml:space="preserve">
k.o 7pm and played at Imber Court, Met Police FC</t>
        </r>
      </text>
    </comment>
    <comment ref="S784" authorId="1" shapeId="0" xr:uid="{3D187B91-CE98-41DF-B0B8-F10D44C7ACB4}">
      <text>
        <r>
          <rPr>
            <b/>
            <sz val="9"/>
            <color indexed="81"/>
            <rFont val="Tahoma"/>
            <family val="2"/>
          </rPr>
          <t>Richard Lambert:</t>
        </r>
        <r>
          <rPr>
            <sz val="9"/>
            <color indexed="81"/>
            <rFont val="Tahoma"/>
            <family val="2"/>
          </rPr>
          <t xml:space="preserve">
part of a double header at Met Police on 06/05/72</t>
        </r>
      </text>
    </comment>
    <comment ref="AS784" authorId="1" shapeId="0" xr:uid="{15BB8960-FBF0-4AD5-ABCE-EA0734C1DC8D}">
      <text>
        <r>
          <rPr>
            <b/>
            <sz val="9"/>
            <color indexed="81"/>
            <rFont val="Tahoma"/>
            <family val="2"/>
          </rPr>
          <t>Richard Lambert:</t>
        </r>
        <r>
          <rPr>
            <sz val="9"/>
            <color indexed="81"/>
            <rFont val="Tahoma"/>
            <family val="2"/>
          </rPr>
          <t xml:space="preserve">
part of a double header at Met Police on 06/05/72</t>
        </r>
      </text>
    </comment>
    <comment ref="AT784" authorId="1" shapeId="0" xr:uid="{9D8850D9-0E42-4A3C-A634-92B1E34D54CD}">
      <text>
        <r>
          <rPr>
            <b/>
            <sz val="9"/>
            <color indexed="81"/>
            <rFont val="Tahoma"/>
            <family val="2"/>
          </rPr>
          <t>Richard Lambert:</t>
        </r>
        <r>
          <rPr>
            <sz val="9"/>
            <color indexed="81"/>
            <rFont val="Tahoma"/>
            <family val="2"/>
          </rPr>
          <t xml:space="preserve">
p-p on 02/10/71</t>
        </r>
      </text>
    </comment>
    <comment ref="AW784" authorId="0" shapeId="0" xr:uid="{E7C5BD10-4355-4659-8485-9D717DF7349C}">
      <text>
        <r>
          <rPr>
            <b/>
            <sz val="9"/>
            <color indexed="81"/>
            <rFont val="Tahoma"/>
            <family val="2"/>
          </rPr>
          <t>rxl:</t>
        </r>
        <r>
          <rPr>
            <sz val="9"/>
            <color indexed="81"/>
            <rFont val="Tahoma"/>
            <family val="2"/>
          </rPr>
          <t xml:space="preserve">
scheduled for Tuesday 11/04/72. Just awaiting confirmation</t>
        </r>
      </text>
    </comment>
    <comment ref="R785" authorId="1" shapeId="0" xr:uid="{894097AC-4BDB-4BC1-8A64-CE71852B076D}">
      <text>
        <r>
          <rPr>
            <b/>
            <sz val="9"/>
            <color indexed="81"/>
            <rFont val="Tahoma"/>
            <family val="2"/>
          </rPr>
          <t>Richard Lambert:</t>
        </r>
        <r>
          <rPr>
            <sz val="9"/>
            <color indexed="81"/>
            <rFont val="Tahoma"/>
            <family val="2"/>
          </rPr>
          <t xml:space="preserve">
part of a double header at Met Police on 06/05/72</t>
        </r>
      </text>
    </comment>
    <comment ref="V785" authorId="1" shapeId="0" xr:uid="{9DEF905E-6C93-49EF-ADB9-1D3B9EF71A06}">
      <text>
        <r>
          <rPr>
            <b/>
            <sz val="9"/>
            <color indexed="81"/>
            <rFont val="Tahoma"/>
            <family val="2"/>
          </rPr>
          <t>Richard Lambert:</t>
        </r>
        <r>
          <rPr>
            <sz val="9"/>
            <color indexed="81"/>
            <rFont val="Tahoma"/>
            <family val="2"/>
          </rPr>
          <t xml:space="preserve">
I have 1-1 but table tracking suggests 1-5. There are four errors in the South London Press for 25/09/71 so I will go with the table tracking which tallies completely.</t>
        </r>
      </text>
    </comment>
    <comment ref="AO785" authorId="0" shapeId="0" xr:uid="{3CAA29BA-14BE-429A-82CB-631478064AC3}">
      <text>
        <r>
          <rPr>
            <b/>
            <sz val="9"/>
            <color indexed="81"/>
            <rFont val="Tahoma"/>
            <family val="2"/>
          </rPr>
          <t>rxl:</t>
        </r>
        <r>
          <rPr>
            <sz val="9"/>
            <color indexed="81"/>
            <rFont val="Tahoma"/>
            <family val="2"/>
          </rPr>
          <t xml:space="preserve">
very likely midweek after 29/04/72 as results are in alphsbetical order in SLP and this one is at the bottom</t>
        </r>
      </text>
    </comment>
    <comment ref="AR785" authorId="1" shapeId="0" xr:uid="{0A0C676A-C3BF-4B0E-87CB-0538178746B7}">
      <text>
        <r>
          <rPr>
            <b/>
            <sz val="9"/>
            <color indexed="81"/>
            <rFont val="Tahoma"/>
            <family val="2"/>
          </rPr>
          <t>Richard Lambert:</t>
        </r>
        <r>
          <rPr>
            <sz val="9"/>
            <color indexed="81"/>
            <rFont val="Tahoma"/>
            <family val="2"/>
          </rPr>
          <t xml:space="preserve">
p-p on 08/04/72 - part of a double header at Met Police on 06/05/72</t>
        </r>
      </text>
    </comment>
    <comment ref="AQ786" authorId="0" shapeId="0" xr:uid="{19CBDBF6-5F3C-4F7B-9B15-B11C453E271D}">
      <text>
        <r>
          <rPr>
            <b/>
            <sz val="9"/>
            <color indexed="81"/>
            <rFont val="Tahoma"/>
            <family val="2"/>
          </rPr>
          <t>rxl:</t>
        </r>
        <r>
          <rPr>
            <sz val="9"/>
            <color indexed="81"/>
            <rFont val="Tahoma"/>
            <family val="2"/>
          </rPr>
          <t xml:space="preserve">
very likely midweek before 29/04/72 as results are in alphsbetical order in SLP and this one is above the batch for 29/04/72</t>
        </r>
      </text>
    </comment>
    <comment ref="AU786" authorId="1" shapeId="0" xr:uid="{0BB7F323-4050-4F9F-A039-670E7BDF09EF}">
      <text>
        <r>
          <rPr>
            <b/>
            <sz val="9"/>
            <color indexed="81"/>
            <rFont val="Tahoma"/>
            <family val="2"/>
          </rPr>
          <t>Richard Lambert:</t>
        </r>
        <r>
          <rPr>
            <sz val="9"/>
            <color indexed="81"/>
            <rFont val="Tahoma"/>
            <family val="2"/>
          </rPr>
          <t xml:space="preserve">
p-p on 12/02/72 and on 19/02/72</t>
        </r>
      </text>
    </comment>
    <comment ref="AW786" authorId="1" shapeId="0" xr:uid="{DF097672-7C4A-467A-B74E-AE4E5CFEC25A}">
      <text>
        <r>
          <rPr>
            <b/>
            <sz val="9"/>
            <color indexed="81"/>
            <rFont val="Tahoma"/>
            <family val="2"/>
          </rPr>
          <t>Richard Lambert:</t>
        </r>
        <r>
          <rPr>
            <sz val="9"/>
            <color indexed="81"/>
            <rFont val="Tahoma"/>
            <family val="2"/>
          </rPr>
          <t xml:space="preserve">
p-p on 29/01/72</t>
        </r>
      </text>
    </comment>
    <comment ref="M787" authorId="1" shapeId="0" xr:uid="{18ADC833-339F-440A-839B-CC9862EADEFA}">
      <text>
        <r>
          <rPr>
            <b/>
            <sz val="9"/>
            <color indexed="81"/>
            <rFont val="Tahoma"/>
            <family val="2"/>
          </rPr>
          <t>Richard Lambert:</t>
        </r>
        <r>
          <rPr>
            <sz val="9"/>
            <color indexed="81"/>
            <rFont val="Tahoma"/>
            <family val="2"/>
          </rPr>
          <t xml:space="preserve">
calculated score</t>
        </r>
      </text>
    </comment>
    <comment ref="W788" authorId="1" shapeId="0" xr:uid="{8264D766-8C10-4869-987D-6ED6B5D91CCA}">
      <text>
        <r>
          <rPr>
            <b/>
            <sz val="9"/>
            <color indexed="81"/>
            <rFont val="Tahoma"/>
            <family val="2"/>
          </rPr>
          <t>Richard Lambert:</t>
        </r>
        <r>
          <rPr>
            <sz val="9"/>
            <color indexed="81"/>
            <rFont val="Tahoma"/>
            <family val="2"/>
          </rPr>
          <t xml:space="preserve">
calculated score</t>
        </r>
      </text>
    </comment>
    <comment ref="AQ788" authorId="1" shapeId="0" xr:uid="{44DF7E45-07BD-4C10-9D12-C936480D13FB}">
      <text>
        <r>
          <rPr>
            <b/>
            <sz val="9"/>
            <color indexed="81"/>
            <rFont val="Tahoma"/>
            <family val="2"/>
          </rPr>
          <t>Richard Lambert:</t>
        </r>
        <r>
          <rPr>
            <sz val="9"/>
            <color indexed="81"/>
            <rFont val="Tahoma"/>
            <family val="2"/>
          </rPr>
          <t xml:space="preserve">
p-p on 19/02/72 - scheduled for 06/05/72 then moved back a day to the Sunday 07/05/72</t>
        </r>
      </text>
    </comment>
    <comment ref="R789" authorId="1" shapeId="0" xr:uid="{03195F3C-07D8-4C0B-908D-7F5DFDE34F75}">
      <text>
        <r>
          <rPr>
            <b/>
            <sz val="9"/>
            <color indexed="81"/>
            <rFont val="Tahoma"/>
            <family val="2"/>
          </rPr>
          <t>Richard Lambert:</t>
        </r>
        <r>
          <rPr>
            <sz val="9"/>
            <color indexed="81"/>
            <rFont val="Tahoma"/>
            <family val="2"/>
          </rPr>
          <t xml:space="preserve">
I have 1-1 but table tracking suggests 1-2. There are four errors in the South London Press for 25/09/71 so I will go with the table tracking which tallies completely.</t>
        </r>
      </text>
    </comment>
    <comment ref="AN790" authorId="0" shapeId="0" xr:uid="{2E87E58E-F924-419C-9373-F7762B6CEDDB}">
      <text>
        <r>
          <rPr>
            <b/>
            <sz val="9"/>
            <color indexed="81"/>
            <rFont val="Tahoma"/>
            <family val="2"/>
          </rPr>
          <t>rxl:</t>
        </r>
        <r>
          <rPr>
            <sz val="9"/>
            <color indexed="81"/>
            <rFont val="Tahoma"/>
            <family val="2"/>
          </rPr>
          <t xml:space="preserve">
p-p on 01/01/72 and again on 12/02/72</t>
        </r>
      </text>
    </comment>
    <comment ref="AP790" authorId="1" shapeId="0" xr:uid="{27A3D222-41BA-4AB0-A945-AB161F04946A}">
      <text>
        <r>
          <rPr>
            <b/>
            <sz val="9"/>
            <color indexed="81"/>
            <rFont val="Tahoma"/>
            <family val="2"/>
          </rPr>
          <t>Richard Lambert:</t>
        </r>
        <r>
          <rPr>
            <sz val="9"/>
            <color indexed="81"/>
            <rFont val="Tahoma"/>
            <family val="2"/>
          </rPr>
          <t xml:space="preserve">
p-p on 11/03/72</t>
        </r>
      </text>
    </comment>
    <comment ref="AY790" authorId="1" shapeId="0" xr:uid="{19594AFE-6B67-459B-B7FE-27FE0C23BEE8}">
      <text>
        <r>
          <rPr>
            <b/>
            <sz val="9"/>
            <color indexed="81"/>
            <rFont val="Tahoma"/>
            <family val="2"/>
          </rPr>
          <t>Richard Lambert:</t>
        </r>
        <r>
          <rPr>
            <sz val="9"/>
            <color indexed="81"/>
            <rFont val="Tahoma"/>
            <family val="2"/>
          </rPr>
          <t xml:space="preserve">
match drawn 2-2 on 21/08/71 according to South London Press but wrongly advised as being replayed on 11/09/71 with a score of 3-0 - This was wrong as Walton Casuals and Wimbledon Democrats both had other fixture this day and Woking News and Mail confirms that it was Walton Casuals that beat Raynes Park 3-0 and Rhodrons beat Wimbledon Democrats 4-0</t>
        </r>
      </text>
    </comment>
    <comment ref="N791" authorId="1" shapeId="0" xr:uid="{DB8DD298-04C5-4B82-B265-E2B52D5C9AEF}">
      <text>
        <r>
          <rPr>
            <b/>
            <sz val="9"/>
            <color indexed="81"/>
            <rFont val="Tahoma"/>
            <family val="2"/>
          </rPr>
          <t>Richard Lambert:</t>
        </r>
        <r>
          <rPr>
            <sz val="9"/>
            <color indexed="81"/>
            <rFont val="Tahoma"/>
            <family val="2"/>
          </rPr>
          <t xml:space="preserve">
South London Press said 1-0 - Wimbledon Boro News and Surrey Advertiser said 3-0 which tallies better.I will stick with 3-0</t>
        </r>
      </text>
    </comment>
    <comment ref="AT791" authorId="1" shapeId="0" xr:uid="{F89971E5-7BFB-4BD8-9FDB-2F593BE19CF3}">
      <text>
        <r>
          <rPr>
            <b/>
            <sz val="9"/>
            <color indexed="81"/>
            <rFont val="Tahoma"/>
            <family val="2"/>
          </rPr>
          <t>Richard Lambert:</t>
        </r>
        <r>
          <rPr>
            <sz val="9"/>
            <color indexed="81"/>
            <rFont val="Tahoma"/>
            <family val="2"/>
          </rPr>
          <t xml:space="preserve">
p-p on 19/02/72</t>
        </r>
      </text>
    </comment>
    <comment ref="AV791" authorId="1" shapeId="0" xr:uid="{BFBD6D0D-A424-481B-8180-9E539CB95925}">
      <text>
        <r>
          <rPr>
            <b/>
            <sz val="9"/>
            <color indexed="81"/>
            <rFont val="Tahoma"/>
            <family val="2"/>
          </rPr>
          <t>Richard Lambert:</t>
        </r>
        <r>
          <rPr>
            <sz val="9"/>
            <color indexed="81"/>
            <rFont val="Tahoma"/>
            <family val="2"/>
          </rPr>
          <t xml:space="preserve">
p-p on 05/02/72</t>
        </r>
      </text>
    </comment>
    <comment ref="W792" authorId="0" shapeId="0" xr:uid="{DD9DB6D6-12A8-4EF4-AE20-AAC28FE4E932}">
      <text>
        <r>
          <rPr>
            <b/>
            <sz val="9"/>
            <color indexed="81"/>
            <rFont val="Tahoma"/>
            <family val="2"/>
          </rPr>
          <t>rxl:</t>
        </r>
        <r>
          <rPr>
            <sz val="9"/>
            <color indexed="81"/>
            <rFont val="Tahoma"/>
            <family val="2"/>
          </rPr>
          <t xml:space="preserve">
probable score - not clear in South London Press - Ronsons definitely got 0</t>
        </r>
      </text>
    </comment>
    <comment ref="X792" authorId="1" shapeId="0" xr:uid="{8D3DB754-A49E-463A-B252-21A88A50C187}">
      <text>
        <r>
          <rPr>
            <b/>
            <sz val="9"/>
            <color indexed="81"/>
            <rFont val="Tahoma"/>
            <family val="2"/>
          </rPr>
          <t>Richard Lambert:</t>
        </r>
        <r>
          <rPr>
            <sz val="9"/>
            <color indexed="81"/>
            <rFont val="Tahoma"/>
            <family val="2"/>
          </rPr>
          <t xml:space="preserve">
I have 3-3 but table tracking suggests 3-0. There are four errors in the South London Press for 25/09/71 so I will go with the table tracking which tallies completely.
</t>
        </r>
      </text>
    </comment>
    <comment ref="AN792" authorId="1" shapeId="0" xr:uid="{F7D0E20F-F603-41BF-94BF-AA698F613713}">
      <text>
        <r>
          <rPr>
            <b/>
            <sz val="9"/>
            <color indexed="81"/>
            <rFont val="Tahoma"/>
            <family val="2"/>
          </rPr>
          <t>Richard Lambert:</t>
        </r>
        <r>
          <rPr>
            <sz val="9"/>
            <color indexed="81"/>
            <rFont val="Tahoma"/>
            <family val="2"/>
          </rPr>
          <t xml:space="preserve">
p-p on 11/03/72 on the Wimbledon Democrats Reserve pitch - played on 08/04/72</t>
        </r>
      </text>
    </comment>
    <comment ref="AW792" authorId="0" shapeId="0" xr:uid="{E7AE0E5F-B54C-45F4-91B2-48CC70D036C2}">
      <text>
        <r>
          <rPr>
            <b/>
            <sz val="9"/>
            <color indexed="81"/>
            <rFont val="Tahoma"/>
            <family val="2"/>
          </rPr>
          <t>rxl:</t>
        </r>
        <r>
          <rPr>
            <sz val="9"/>
            <color indexed="81"/>
            <rFont val="Tahoma"/>
            <family val="2"/>
          </rPr>
          <t xml:space="preserve">
p-p on 19/02/72 - very likely midweek before 29/04/72 as results are in alphsbetical order in SLP and this one is above the batch for 29/04/72</t>
        </r>
      </text>
    </comment>
    <comment ref="AY792" authorId="0" shapeId="0" xr:uid="{5A26DBB7-1F96-4BA7-8E26-4C02C79232C7}">
      <text>
        <r>
          <rPr>
            <b/>
            <sz val="9"/>
            <color indexed="81"/>
            <rFont val="Tahoma"/>
            <family val="2"/>
          </rPr>
          <t>rxl:</t>
        </r>
        <r>
          <rPr>
            <sz val="9"/>
            <color indexed="81"/>
            <rFont val="Tahoma"/>
            <family val="2"/>
          </rPr>
          <t xml:space="preserve">
p-p on 12/02/72 - reported along with the 8/4 matches but I think this was an Easter Monday match 03/04/72 as many teams were listed as playing twice</t>
        </r>
      </text>
    </comment>
    <comment ref="V796" authorId="1" shapeId="0" xr:uid="{3D957183-C03B-434B-BF47-8EE6A5A95219}">
      <text>
        <r>
          <rPr>
            <b/>
            <sz val="9"/>
            <color indexed="81"/>
            <rFont val="Tahoma"/>
            <family val="2"/>
          </rPr>
          <t>Richard Lambert:</t>
        </r>
        <r>
          <rPr>
            <sz val="9"/>
            <color indexed="81"/>
            <rFont val="Tahoma"/>
            <family val="2"/>
          </rPr>
          <t xml:space="preserve">
reported in Woking News and Mail but not South London Press and Surrey Advertiser - quite probably played in the midweek before 07/04/73</t>
        </r>
      </text>
    </comment>
    <comment ref="AQ796" authorId="1" shapeId="0" xr:uid="{7749B0DD-E531-4316-B01C-C6502B67B8D2}">
      <text>
        <r>
          <rPr>
            <b/>
            <sz val="9"/>
            <color indexed="81"/>
            <rFont val="Tahoma"/>
            <family val="2"/>
          </rPr>
          <t>Richard Lambert:</t>
        </r>
        <r>
          <rPr>
            <sz val="9"/>
            <color indexed="81"/>
            <rFont val="Tahoma"/>
            <family val="2"/>
          </rPr>
          <t xml:space="preserve">
p-p on 30/12/72</t>
        </r>
      </text>
    </comment>
    <comment ref="AV796" authorId="1" shapeId="0" xr:uid="{B0C748B5-50E1-42FE-B528-90E4D353C9E5}">
      <text>
        <r>
          <rPr>
            <b/>
            <sz val="9"/>
            <color indexed="81"/>
            <rFont val="Tahoma"/>
            <family val="2"/>
          </rPr>
          <t>Richard Lambert:</t>
        </r>
        <r>
          <rPr>
            <sz val="9"/>
            <color indexed="81"/>
            <rFont val="Tahoma"/>
            <family val="2"/>
          </rPr>
          <t xml:space="preserve">
reported in Woking News and Mail but not South London Press and Surrey Advertiser - quite probably played in the midweek before 07/04/73</t>
        </r>
      </text>
    </comment>
    <comment ref="AW796" authorId="1" shapeId="0" xr:uid="{3AD728C9-559A-4F42-9CD7-4BA02B2F6B32}">
      <text>
        <r>
          <rPr>
            <b/>
            <sz val="9"/>
            <color indexed="81"/>
            <rFont val="Tahoma"/>
            <family val="2"/>
          </rPr>
          <t>Richard Lambert:</t>
        </r>
        <r>
          <rPr>
            <sz val="9"/>
            <color indexed="81"/>
            <rFont val="Tahoma"/>
            <family val="2"/>
          </rPr>
          <t xml:space="preserve">
scheduled to be played midweek after 03/03/73 and before 10/03/73</t>
        </r>
      </text>
    </comment>
    <comment ref="S797" authorId="1" shapeId="0" xr:uid="{16329CC0-F4DC-4E52-B271-BCAFA824B810}">
      <text>
        <r>
          <rPr>
            <b/>
            <sz val="9"/>
            <color indexed="81"/>
            <rFont val="Tahoma"/>
            <family val="2"/>
          </rPr>
          <t>Richard Lambert:</t>
        </r>
        <r>
          <rPr>
            <sz val="9"/>
            <color indexed="81"/>
            <rFont val="Tahoma"/>
            <family val="2"/>
          </rPr>
          <t xml:space="preserve">
calculated score</t>
        </r>
      </text>
    </comment>
    <comment ref="R798" authorId="1" shapeId="0" xr:uid="{86C679B7-794D-4083-ACBC-6FECF5B71F09}">
      <text>
        <r>
          <rPr>
            <b/>
            <sz val="9"/>
            <color indexed="81"/>
            <rFont val="Tahoma"/>
            <family val="2"/>
          </rPr>
          <t>Richard Lambert:</t>
        </r>
        <r>
          <rPr>
            <sz val="9"/>
            <color indexed="81"/>
            <rFont val="Tahoma"/>
            <family val="2"/>
          </rPr>
          <t xml:space="preserve">
calculated score</t>
        </r>
      </text>
    </comment>
    <comment ref="AS798" authorId="0" shapeId="0" xr:uid="{C15C4632-5CCA-443A-A008-F3B2322C6291}">
      <text>
        <r>
          <rPr>
            <b/>
            <sz val="9"/>
            <color indexed="81"/>
            <rFont val="Tahoma"/>
            <family val="2"/>
          </rPr>
          <t>rxl:</t>
        </r>
        <r>
          <rPr>
            <sz val="9"/>
            <color indexed="81"/>
            <rFont val="Tahoma"/>
            <family val="2"/>
          </rPr>
          <t xml:space="preserve">
p-p on 21/04/73 - played on 25/04/73</t>
        </r>
      </text>
    </comment>
    <comment ref="AW798" authorId="1" shapeId="0" xr:uid="{C745888A-549D-41CF-83B6-137BE89692FD}">
      <text>
        <r>
          <rPr>
            <b/>
            <sz val="9"/>
            <color indexed="81"/>
            <rFont val="Tahoma"/>
            <family val="2"/>
          </rPr>
          <t>Richard Lambert:</t>
        </r>
        <r>
          <rPr>
            <sz val="9"/>
            <color indexed="81"/>
            <rFont val="Tahoma"/>
            <family val="2"/>
          </rPr>
          <t xml:space="preserve">
p-p on 30/12/72</t>
        </r>
      </text>
    </comment>
    <comment ref="W799" authorId="1" shapeId="0" xr:uid="{80AF2DA1-8380-47A0-8A2E-BA1B700470AE}">
      <text>
        <r>
          <rPr>
            <b/>
            <sz val="9"/>
            <color indexed="81"/>
            <rFont val="Tahoma"/>
            <family val="2"/>
          </rPr>
          <t>Richard Lambert:</t>
        </r>
        <r>
          <rPr>
            <sz val="9"/>
            <color indexed="81"/>
            <rFont val="Tahoma"/>
            <family val="2"/>
          </rPr>
          <t xml:space="preserve">
South London Press says 3-1 which tallies for Elmwood but Wimbledon News advises 1-1. Check!</t>
        </r>
      </text>
    </comment>
    <comment ref="AO799" authorId="1" shapeId="0" xr:uid="{CC4052A7-B934-49DB-BE98-999D2B69A869}">
      <text>
        <r>
          <rPr>
            <b/>
            <sz val="9"/>
            <color indexed="81"/>
            <rFont val="Tahoma"/>
            <family val="2"/>
          </rPr>
          <t>Richard Lambert:</t>
        </r>
        <r>
          <rPr>
            <sz val="9"/>
            <color indexed="81"/>
            <rFont val="Tahoma"/>
            <family val="2"/>
          </rPr>
          <t xml:space="preserve">
p-p on 23/12/72</t>
        </r>
      </text>
    </comment>
    <comment ref="AQ799" authorId="1" shapeId="0" xr:uid="{47281413-CF35-4843-9C37-F33E66829945}">
      <text>
        <r>
          <rPr>
            <b/>
            <sz val="9"/>
            <color indexed="81"/>
            <rFont val="Tahoma"/>
            <family val="2"/>
          </rPr>
          <t>Richard Lambert:</t>
        </r>
        <r>
          <rPr>
            <sz val="9"/>
            <color indexed="81"/>
            <rFont val="Tahoma"/>
            <family val="2"/>
          </rPr>
          <t xml:space="preserve">
p-p on 21/04/72</t>
        </r>
      </text>
    </comment>
    <comment ref="AS800" authorId="1" shapeId="0" xr:uid="{FE8C4E28-4CA5-471E-99AC-D9D1C7C3B303}">
      <text>
        <r>
          <rPr>
            <b/>
            <sz val="9"/>
            <color indexed="81"/>
            <rFont val="Tahoma"/>
            <family val="2"/>
          </rPr>
          <t>Richard Lambert:</t>
        </r>
        <r>
          <rPr>
            <sz val="9"/>
            <color indexed="81"/>
            <rFont val="Tahoma"/>
            <family val="2"/>
          </rPr>
          <t xml:space="preserve">
p-p on 17/02/73 - played on Good Friday on 20/04/73</t>
        </r>
      </text>
    </comment>
    <comment ref="AW800" authorId="1" shapeId="0" xr:uid="{C01EE101-AB7A-46C7-B0BC-755BDC047B9F}">
      <text>
        <r>
          <rPr>
            <b/>
            <sz val="9"/>
            <color indexed="81"/>
            <rFont val="Tahoma"/>
            <family val="2"/>
          </rPr>
          <t>Richard Lambert:</t>
        </r>
        <r>
          <rPr>
            <sz val="9"/>
            <color indexed="81"/>
            <rFont val="Tahoma"/>
            <family val="2"/>
          </rPr>
          <t xml:space="preserve">
scheduled for midweek between 03/03/73 and 10/03/73 but p-p</t>
        </r>
      </text>
    </comment>
    <comment ref="Z802" authorId="1" shapeId="0" xr:uid="{027A0C40-69C8-4CFB-94A8-683E94ECEFA7}">
      <text>
        <r>
          <rPr>
            <b/>
            <sz val="9"/>
            <color indexed="81"/>
            <rFont val="Tahoma"/>
            <family val="2"/>
          </rPr>
          <t>Richard Lambert:</t>
        </r>
        <r>
          <rPr>
            <sz val="9"/>
            <color indexed="81"/>
            <rFont val="Tahoma"/>
            <family val="2"/>
          </rPr>
          <t xml:space="preserve">
calculated score</t>
        </r>
      </text>
    </comment>
    <comment ref="AX802" authorId="1" shapeId="0" xr:uid="{63C9D132-8321-4BE5-A69F-F756E6547555}">
      <text>
        <r>
          <rPr>
            <b/>
            <sz val="9"/>
            <color indexed="81"/>
            <rFont val="Tahoma"/>
            <family val="2"/>
          </rPr>
          <t>Richard Lambert:</t>
        </r>
        <r>
          <rPr>
            <sz val="9"/>
            <color indexed="81"/>
            <rFont val="Tahoma"/>
            <family val="2"/>
          </rPr>
          <t xml:space="preserve">
p-p onn 27/01/73</t>
        </r>
      </text>
    </comment>
    <comment ref="O803" authorId="1" shapeId="0" xr:uid="{BF00C125-5E6E-41D1-AED7-F340933C262C}">
      <text>
        <r>
          <rPr>
            <b/>
            <sz val="9"/>
            <color indexed="81"/>
            <rFont val="Tahoma"/>
            <family val="2"/>
          </rPr>
          <t>Richard Lambert:</t>
        </r>
        <r>
          <rPr>
            <sz val="9"/>
            <color indexed="81"/>
            <rFont val="Tahoma"/>
            <family val="2"/>
          </rPr>
          <t xml:space="preserve">
I have two papers that advise 0-0 but it doesn't tally well and Wimbledon News advises 1-0 which tallies better. Check!</t>
        </r>
      </text>
    </comment>
    <comment ref="U803" authorId="1" shapeId="0" xr:uid="{B4A80E72-6EEB-473A-92FB-74065B254EA9}">
      <text>
        <r>
          <rPr>
            <b/>
            <sz val="9"/>
            <color indexed="81"/>
            <rFont val="Tahoma"/>
            <family val="2"/>
          </rPr>
          <t>Richard Lambert:</t>
        </r>
        <r>
          <rPr>
            <sz val="9"/>
            <color indexed="81"/>
            <rFont val="Tahoma"/>
            <family val="2"/>
          </rPr>
          <t xml:space="preserve">
calculated score</t>
        </r>
      </text>
    </comment>
    <comment ref="X803" authorId="1" shapeId="0" xr:uid="{87EFA744-917C-40C9-8698-D1796407A49D}">
      <text>
        <r>
          <rPr>
            <b/>
            <sz val="9"/>
            <color indexed="81"/>
            <rFont val="Tahoma"/>
            <family val="2"/>
          </rPr>
          <t>Richard Lambert:</t>
        </r>
        <r>
          <rPr>
            <sz val="9"/>
            <color indexed="81"/>
            <rFont val="Tahoma"/>
            <family val="2"/>
          </rPr>
          <t xml:space="preserve">
calculated score</t>
        </r>
      </text>
    </comment>
    <comment ref="AO803" authorId="1" shapeId="0" xr:uid="{56D32C31-152F-44C1-B9B6-30A7AD39D027}">
      <text>
        <r>
          <rPr>
            <b/>
            <sz val="9"/>
            <color indexed="81"/>
            <rFont val="Tahoma"/>
            <family val="2"/>
          </rPr>
          <t>Richard Lambert:</t>
        </r>
        <r>
          <rPr>
            <sz val="9"/>
            <color indexed="81"/>
            <rFont val="Tahoma"/>
            <family val="2"/>
          </rPr>
          <t xml:space="preserve">
p-p on 09/12/72</t>
        </r>
      </text>
    </comment>
    <comment ref="AP804" authorId="1" shapeId="0" xr:uid="{21B78696-26CC-4371-A8DD-E52268B573CE}">
      <text>
        <r>
          <rPr>
            <b/>
            <sz val="9"/>
            <color indexed="81"/>
            <rFont val="Tahoma"/>
            <family val="2"/>
          </rPr>
          <t>Richard Lambert:</t>
        </r>
        <r>
          <rPr>
            <sz val="9"/>
            <color indexed="81"/>
            <rFont val="Tahoma"/>
            <family val="2"/>
          </rPr>
          <t xml:space="preserve">
p-p on 30/12/72</t>
        </r>
      </text>
    </comment>
    <comment ref="W805" authorId="1" shapeId="0" xr:uid="{9833D1BF-EF24-4889-82D0-4030F9643722}">
      <text>
        <r>
          <rPr>
            <b/>
            <sz val="9"/>
            <color indexed="81"/>
            <rFont val="Tahoma"/>
            <family val="2"/>
          </rPr>
          <t>Richard Lambert:</t>
        </r>
        <r>
          <rPr>
            <sz val="9"/>
            <color indexed="81"/>
            <rFont val="Tahoma"/>
            <family val="2"/>
          </rPr>
          <t xml:space="preserve">
table tracking advises this match was won by NPL</t>
        </r>
      </text>
    </comment>
    <comment ref="AW805" authorId="1" shapeId="0" xr:uid="{A623B156-4C24-41E1-8358-E6432A41B1A5}">
      <text>
        <r>
          <rPr>
            <b/>
            <sz val="9"/>
            <color indexed="81"/>
            <rFont val="Tahoma"/>
            <family val="2"/>
          </rPr>
          <t>Richard Lambert:</t>
        </r>
        <r>
          <rPr>
            <sz val="9"/>
            <color indexed="81"/>
            <rFont val="Tahoma"/>
            <family val="2"/>
          </rPr>
          <t xml:space="preserve">
match played after 09/12/72 and before or on 20/01/73 - scheduled for 23/12/72</t>
        </r>
      </text>
    </comment>
    <comment ref="M808" authorId="1" shapeId="0" xr:uid="{D255B83E-E69F-44C3-898A-352E93AE3E06}">
      <text>
        <r>
          <rPr>
            <b/>
            <sz val="9"/>
            <color indexed="81"/>
            <rFont val="Tahoma"/>
            <family val="2"/>
          </rPr>
          <t>Richard Lambert:</t>
        </r>
        <r>
          <rPr>
            <sz val="9"/>
            <color indexed="81"/>
            <rFont val="Tahoma"/>
            <family val="2"/>
          </rPr>
          <t xml:space="preserve">
calculated score</t>
        </r>
      </text>
    </comment>
    <comment ref="AS808" authorId="1" shapeId="0" xr:uid="{51E94436-6F82-461C-A240-9DDBEC1CD2DA}">
      <text>
        <r>
          <rPr>
            <b/>
            <sz val="9"/>
            <color indexed="81"/>
            <rFont val="Tahoma"/>
            <family val="2"/>
          </rPr>
          <t>Richard Lambert:</t>
        </r>
        <r>
          <rPr>
            <sz val="9"/>
            <color indexed="81"/>
            <rFont val="Tahoma"/>
            <family val="2"/>
          </rPr>
          <t xml:space="preserve">
p-p on 09/12/72</t>
        </r>
      </text>
    </comment>
    <comment ref="R809" authorId="1" shapeId="0" xr:uid="{6F289701-BD87-47D8-B59A-A7DD8CF0DC78}">
      <text>
        <r>
          <rPr>
            <b/>
            <sz val="9"/>
            <color indexed="81"/>
            <rFont val="Tahoma"/>
            <family val="2"/>
          </rPr>
          <t>Richard Lambert:</t>
        </r>
        <r>
          <rPr>
            <sz val="9"/>
            <color indexed="81"/>
            <rFont val="Tahoma"/>
            <family val="2"/>
          </rPr>
          <t xml:space="preserve">
calculated score</t>
        </r>
      </text>
    </comment>
    <comment ref="AQ809" authorId="1" shapeId="0" xr:uid="{CC43159D-3745-4FE1-AC68-64B7FE50FB66}">
      <text>
        <r>
          <rPr>
            <b/>
            <sz val="9"/>
            <color indexed="81"/>
            <rFont val="Tahoma"/>
            <family val="2"/>
          </rPr>
          <t>Richard Lambert:</t>
        </r>
        <r>
          <rPr>
            <sz val="9"/>
            <color indexed="81"/>
            <rFont val="Tahoma"/>
            <family val="2"/>
          </rPr>
          <t xml:space="preserve">
scheduled for 07/04/73 but moved back and Green Lane United hosted Worcester Park instead - played on 12/04/73</t>
        </r>
      </text>
    </comment>
    <comment ref="AT815" authorId="0" shapeId="0" xr:uid="{768B0737-FB66-48BA-BF3B-6A1F58964FA7}">
      <text>
        <r>
          <rPr>
            <b/>
            <sz val="9"/>
            <color indexed="81"/>
            <rFont val="Tahoma"/>
            <family val="2"/>
          </rPr>
          <t>rxl:</t>
        </r>
        <r>
          <rPr>
            <sz val="9"/>
            <color indexed="81"/>
            <rFont val="Tahoma"/>
            <family val="2"/>
          </rPr>
          <t xml:space="preserve">
originally scheduled for 01/12/73 and 29/12/73 but moved back or p-p</t>
        </r>
      </text>
    </comment>
    <comment ref="R816" authorId="1" shapeId="0" xr:uid="{63304087-C098-4980-83B7-5A16DB6AF898}">
      <text>
        <r>
          <rPr>
            <b/>
            <sz val="9"/>
            <color indexed="81"/>
            <rFont val="Tahoma"/>
            <family val="2"/>
          </rPr>
          <t>Richard Lambert:</t>
        </r>
        <r>
          <rPr>
            <sz val="9"/>
            <color indexed="81"/>
            <rFont val="Tahoma"/>
            <family val="2"/>
          </rPr>
          <t xml:space="preserve">
I have a dark bluean cell showing 5-3 but table tracking says this was 5-0 Check!</t>
        </r>
      </text>
    </comment>
    <comment ref="X816" authorId="1" shapeId="0" xr:uid="{73B5B8FA-E69E-4694-BD7C-32D44ABB3773}">
      <text>
        <r>
          <rPr>
            <b/>
            <sz val="9"/>
            <color indexed="81"/>
            <rFont val="Tahoma"/>
            <family val="2"/>
          </rPr>
          <t>Richard Lambert:</t>
        </r>
        <r>
          <rPr>
            <sz val="9"/>
            <color indexed="81"/>
            <rFont val="Tahoma"/>
            <family val="2"/>
          </rPr>
          <t xml:space="preserve">
calculated score</t>
        </r>
      </text>
    </comment>
    <comment ref="AO816" authorId="0" shapeId="0" xr:uid="{419E1DBF-E365-4C85-BF31-47424603532B}">
      <text>
        <r>
          <rPr>
            <b/>
            <sz val="9"/>
            <color indexed="81"/>
            <rFont val="Tahoma"/>
            <family val="2"/>
          </rPr>
          <t>rxl:</t>
        </r>
        <r>
          <rPr>
            <sz val="9"/>
            <color indexed="81"/>
            <rFont val="Tahoma"/>
            <family val="2"/>
          </rPr>
          <t xml:space="preserve">
p-p on 09/02/74</t>
        </r>
      </text>
    </comment>
    <comment ref="AX816" authorId="1" shapeId="0" xr:uid="{A23EC062-6F4E-423D-B6CD-6B52F498865B}">
      <text>
        <r>
          <rPr>
            <b/>
            <sz val="9"/>
            <color indexed="81"/>
            <rFont val="Tahoma"/>
            <family val="2"/>
          </rPr>
          <t>Richard Lambert:</t>
        </r>
        <r>
          <rPr>
            <sz val="9"/>
            <color indexed="81"/>
            <rFont val="Tahoma"/>
            <family val="2"/>
          </rPr>
          <t xml:space="preserve">
match played after 29/09/73 and before 01/12/73</t>
        </r>
      </text>
    </comment>
    <comment ref="BA816" authorId="0" shapeId="0" xr:uid="{BDAB3D09-A64A-4F71-B196-F69E71E7D85C}">
      <text>
        <r>
          <rPr>
            <b/>
            <sz val="9"/>
            <color indexed="81"/>
            <rFont val="Tahoma"/>
            <family val="2"/>
          </rPr>
          <t>rxl:</t>
        </r>
        <r>
          <rPr>
            <sz val="9"/>
            <color indexed="81"/>
            <rFont val="Tahoma"/>
            <family val="2"/>
          </rPr>
          <t xml:space="preserve">
p-p on 12/01/74</t>
        </r>
      </text>
    </comment>
    <comment ref="AN817" authorId="0" shapeId="0" xr:uid="{8AC3796B-FC6C-4DAD-8D0D-E52535A1E2F2}">
      <text>
        <r>
          <rPr>
            <b/>
            <sz val="9"/>
            <color indexed="81"/>
            <rFont val="Tahoma"/>
            <family val="2"/>
          </rPr>
          <t>rxl:</t>
        </r>
        <r>
          <rPr>
            <sz val="9"/>
            <color indexed="81"/>
            <rFont val="Tahoma"/>
            <family val="2"/>
          </rPr>
          <t xml:space="preserve">
originally scheduled for 03/11/73</t>
        </r>
      </text>
    </comment>
    <comment ref="AT817" authorId="0" shapeId="0" xr:uid="{804C5A5C-7162-450D-A65B-3D4B631DB108}">
      <text>
        <r>
          <rPr>
            <b/>
            <sz val="9"/>
            <color indexed="81"/>
            <rFont val="Tahoma"/>
            <family val="2"/>
          </rPr>
          <t>rxl:</t>
        </r>
        <r>
          <rPr>
            <sz val="9"/>
            <color indexed="81"/>
            <rFont val="Tahoma"/>
            <family val="2"/>
          </rPr>
          <t xml:space="preserve">
originally scheduled for 15/12/73 but instead Chobham played Wandsworth and Virginia Water played Lion Sports on that day</t>
        </r>
      </text>
    </comment>
    <comment ref="O818" authorId="0" shapeId="0" xr:uid="{709A0116-E16D-4003-91B5-52C650603FEA}">
      <text>
        <r>
          <rPr>
            <b/>
            <sz val="9"/>
            <color indexed="81"/>
            <rFont val="Tahoma"/>
            <family val="2"/>
          </rPr>
          <t>rxl:</t>
        </r>
        <r>
          <rPr>
            <sz val="9"/>
            <color indexed="81"/>
            <rFont val="Tahoma"/>
            <family val="2"/>
          </rPr>
          <t xml:space="preserve">
One paper record says 1-1 but Woking News and Mail advises 1-3 which tallies better. Check! </t>
        </r>
      </text>
    </comment>
    <comment ref="AO819" authorId="0" shapeId="0" xr:uid="{012550CF-FA5F-4657-B744-73A4906309F9}">
      <text>
        <r>
          <rPr>
            <b/>
            <sz val="9"/>
            <color indexed="81"/>
            <rFont val="Tahoma"/>
            <family val="2"/>
          </rPr>
          <t>rxl:</t>
        </r>
        <r>
          <rPr>
            <sz val="9"/>
            <color indexed="81"/>
            <rFont val="Tahoma"/>
            <family val="2"/>
          </rPr>
          <t xml:space="preserve">
First team and Reserves at home on same day. Originally scheduled for 05/01/74 but p-p.</t>
        </r>
      </text>
    </comment>
    <comment ref="AX819" authorId="0" shapeId="0" xr:uid="{C15FFB85-AE5F-487A-97C0-75E57FEA88EF}">
      <text>
        <r>
          <rPr>
            <b/>
            <sz val="9"/>
            <color indexed="81"/>
            <rFont val="Tahoma"/>
            <family val="2"/>
          </rPr>
          <t>rxl:</t>
        </r>
        <r>
          <rPr>
            <sz val="9"/>
            <color indexed="81"/>
            <rFont val="Tahoma"/>
            <family val="2"/>
          </rPr>
          <t xml:space="preserve">
 p-p on 05/01/74</t>
        </r>
      </text>
    </comment>
    <comment ref="Z820" authorId="1" shapeId="0" xr:uid="{290AA7DB-ADE3-4544-B642-BC933068D085}">
      <text>
        <r>
          <rPr>
            <b/>
            <sz val="9"/>
            <color indexed="81"/>
            <rFont val="Tahoma"/>
            <family val="2"/>
          </rPr>
          <t>Richard Lambert:</t>
        </r>
        <r>
          <rPr>
            <sz val="9"/>
            <color indexed="81"/>
            <rFont val="Tahoma"/>
            <family val="2"/>
          </rPr>
          <t xml:space="preserve">
calculated score</t>
        </r>
      </text>
    </comment>
    <comment ref="AZ820" authorId="1" shapeId="0" xr:uid="{AED4A048-F807-46D3-A21C-BCEBD1CFBFC2}">
      <text>
        <r>
          <rPr>
            <b/>
            <sz val="9"/>
            <color indexed="81"/>
            <rFont val="Tahoma"/>
            <family val="2"/>
          </rPr>
          <t>Richard Lambert:</t>
        </r>
        <r>
          <rPr>
            <sz val="9"/>
            <color indexed="81"/>
            <rFont val="Tahoma"/>
            <family val="2"/>
          </rPr>
          <t xml:space="preserve">
p-p on 05/01/74 - almost certainly played on 28/03/74 - just awaiting confirmation</t>
        </r>
      </text>
    </comment>
    <comment ref="BA820" authorId="0" shapeId="0" xr:uid="{10F6D9D8-7701-428F-9739-8A1E303FA686}">
      <text>
        <r>
          <rPr>
            <b/>
            <sz val="9"/>
            <color indexed="81"/>
            <rFont val="Tahoma"/>
            <family val="2"/>
          </rPr>
          <t>rxl:</t>
        </r>
        <r>
          <rPr>
            <sz val="9"/>
            <color indexed="81"/>
            <rFont val="Tahoma"/>
            <family val="2"/>
          </rPr>
          <t xml:space="preserve">
p-p on 09/02/74</t>
        </r>
      </text>
    </comment>
    <comment ref="V821" authorId="1" shapeId="0" xr:uid="{DA8A81A0-178B-4D11-A861-B0D9617FBF11}">
      <text>
        <r>
          <rPr>
            <b/>
            <sz val="9"/>
            <color indexed="81"/>
            <rFont val="Tahoma"/>
            <family val="2"/>
          </rPr>
          <t>Richard Lambert:</t>
        </r>
        <r>
          <rPr>
            <sz val="9"/>
            <color indexed="81"/>
            <rFont val="Tahoma"/>
            <family val="2"/>
          </rPr>
          <t xml:space="preserve">
calculated score</t>
        </r>
      </text>
    </comment>
    <comment ref="AM821" authorId="1" shapeId="0" xr:uid="{C6889D21-A04C-4208-82DA-5CE4F213114C}">
      <text>
        <r>
          <rPr>
            <b/>
            <sz val="9"/>
            <color indexed="81"/>
            <rFont val="Tahoma"/>
            <family val="2"/>
          </rPr>
          <t>Richard Lambert:</t>
        </r>
        <r>
          <rPr>
            <sz val="9"/>
            <color indexed="81"/>
            <rFont val="Tahoma"/>
            <family val="2"/>
          </rPr>
          <t xml:space="preserve">
p-p on 16/02/74</t>
        </r>
      </text>
    </comment>
    <comment ref="AQ821" authorId="0" shapeId="0" xr:uid="{42572A07-FB29-4999-9683-26B1D24AB609}">
      <text>
        <r>
          <rPr>
            <b/>
            <sz val="9"/>
            <color indexed="81"/>
            <rFont val="Tahoma"/>
            <family val="2"/>
          </rPr>
          <t>rxl:</t>
        </r>
        <r>
          <rPr>
            <sz val="9"/>
            <color indexed="81"/>
            <rFont val="Tahoma"/>
            <family val="2"/>
          </rPr>
          <t xml:space="preserve">
originally scheduled for 09/02/74 but p-p - then p-p on 07/05/74</t>
        </r>
      </text>
    </comment>
    <comment ref="AV821" authorId="1" shapeId="0" xr:uid="{BA0204AA-CB72-4A4B-9CB4-4DA299FB509F}">
      <text>
        <r>
          <rPr>
            <b/>
            <sz val="9"/>
            <color indexed="81"/>
            <rFont val="Tahoma"/>
            <family val="2"/>
          </rPr>
          <t>Richard Lambert:</t>
        </r>
        <r>
          <rPr>
            <sz val="9"/>
            <color indexed="81"/>
            <rFont val="Tahoma"/>
            <family val="2"/>
          </rPr>
          <t xml:space="preserve">
almost certainly played on 28/03/74 - just awaiting confirmation</t>
        </r>
      </text>
    </comment>
    <comment ref="AY821" authorId="0" shapeId="0" xr:uid="{53EFDF31-79F7-446A-AEB2-14783FCFDEF7}">
      <text>
        <r>
          <rPr>
            <b/>
            <sz val="9"/>
            <color indexed="81"/>
            <rFont val="Tahoma"/>
            <family val="2"/>
          </rPr>
          <t>rxl:</t>
        </r>
        <r>
          <rPr>
            <sz val="9"/>
            <color indexed="81"/>
            <rFont val="Tahoma"/>
            <family val="2"/>
          </rPr>
          <t xml:space="preserve">
originally scheduled for 05/01/74</t>
        </r>
      </text>
    </comment>
    <comment ref="BA821" authorId="1" shapeId="0" xr:uid="{12444680-A00D-4E57-AAF4-5B15532E2934}">
      <text>
        <r>
          <rPr>
            <b/>
            <sz val="9"/>
            <color indexed="81"/>
            <rFont val="Tahoma"/>
            <family val="2"/>
          </rPr>
          <t>Richard Lambert:</t>
        </r>
        <r>
          <rPr>
            <sz val="9"/>
            <color indexed="81"/>
            <rFont val="Tahoma"/>
            <family val="2"/>
          </rPr>
          <t xml:space="preserve">
p-p on 22/12/73</t>
        </r>
      </text>
    </comment>
    <comment ref="M822" authorId="1" shapeId="0" xr:uid="{2AD09CD7-65D9-49EA-8FD9-74C7BE38209F}">
      <text>
        <r>
          <rPr>
            <b/>
            <sz val="9"/>
            <color indexed="81"/>
            <rFont val="Tahoma"/>
            <family val="2"/>
          </rPr>
          <t>Richard Lambert:</t>
        </r>
        <r>
          <rPr>
            <sz val="9"/>
            <color indexed="81"/>
            <rFont val="Tahoma"/>
            <family val="2"/>
          </rPr>
          <t xml:space="preserve">
paper record shows 1-0 but Woking News and Mail says 1-3. Table tracking goes with 1-0. Check!</t>
        </r>
      </text>
    </comment>
    <comment ref="Q822" authorId="0" shapeId="0" xr:uid="{C3F815AC-839A-45D7-A907-A743B0116284}">
      <text>
        <r>
          <rPr>
            <b/>
            <sz val="9"/>
            <color indexed="81"/>
            <rFont val="Tahoma"/>
            <family val="2"/>
          </rPr>
          <t>rxl:</t>
        </r>
        <r>
          <rPr>
            <sz val="9"/>
            <color indexed="81"/>
            <rFont val="Tahoma"/>
            <family val="2"/>
          </rPr>
          <t xml:space="preserve">
advised by Surrey Advertiser as 0-3. Check!</t>
        </r>
      </text>
    </comment>
    <comment ref="X822" authorId="1" shapeId="0" xr:uid="{B37F1B75-90C3-4B8B-A81A-234EBA429C8D}">
      <text>
        <r>
          <rPr>
            <b/>
            <sz val="9"/>
            <color indexed="81"/>
            <rFont val="Tahoma"/>
            <family val="2"/>
          </rPr>
          <t>Richard Lambert:</t>
        </r>
        <r>
          <rPr>
            <sz val="9"/>
            <color indexed="81"/>
            <rFont val="Tahoma"/>
            <family val="2"/>
          </rPr>
          <t xml:space="preserve">
calculated score</t>
        </r>
      </text>
    </comment>
    <comment ref="Z822" authorId="1" shapeId="0" xr:uid="{94BBE84C-AA9D-49F6-8702-96EC9FF1E404}">
      <text>
        <r>
          <rPr>
            <b/>
            <sz val="9"/>
            <color indexed="81"/>
            <rFont val="Tahoma"/>
            <family val="2"/>
          </rPr>
          <t>Richard Lambert:</t>
        </r>
        <r>
          <rPr>
            <sz val="9"/>
            <color indexed="81"/>
            <rFont val="Tahoma"/>
            <family val="2"/>
          </rPr>
          <t xml:space="preserve">
calculated score</t>
        </r>
      </text>
    </comment>
    <comment ref="AP822" authorId="0" shapeId="0" xr:uid="{95CC10BC-4E31-4378-8327-E1CD8E9F1942}">
      <text>
        <r>
          <rPr>
            <b/>
            <sz val="9"/>
            <color indexed="81"/>
            <rFont val="Tahoma"/>
            <family val="2"/>
          </rPr>
          <t>rxl:</t>
        </r>
        <r>
          <rPr>
            <sz val="9"/>
            <color indexed="81"/>
            <rFont val="Tahoma"/>
            <family val="2"/>
          </rPr>
          <t xml:space="preserve">
p-p on 26/01/74</t>
        </r>
      </text>
    </comment>
    <comment ref="AX822" authorId="0" shapeId="0" xr:uid="{26E09F84-CD8E-4F5D-B27E-0C92CDB00A55}">
      <text>
        <r>
          <rPr>
            <b/>
            <sz val="9"/>
            <color indexed="81"/>
            <rFont val="Tahoma"/>
            <family val="2"/>
          </rPr>
          <t>rxl:</t>
        </r>
        <r>
          <rPr>
            <sz val="9"/>
            <color indexed="81"/>
            <rFont val="Tahoma"/>
            <family val="2"/>
          </rPr>
          <t xml:space="preserve">
originally scheduled for 27/10/73 but instead Worplesdon visited Lion Sports and Virginia Water hosted Wandsworth - then p-p on 05/01/74 -  almost certainly played on 11/04/74 - just awaiting confirmation</t>
        </r>
      </text>
    </comment>
    <comment ref="AZ822" authorId="1" shapeId="0" xr:uid="{A8808B48-2FB5-4817-8E2C-E9013EFD24EC}">
      <text>
        <r>
          <rPr>
            <b/>
            <sz val="9"/>
            <color indexed="81"/>
            <rFont val="Tahoma"/>
            <family val="2"/>
          </rPr>
          <t>Richard Lambert:</t>
        </r>
        <r>
          <rPr>
            <sz val="9"/>
            <color indexed="81"/>
            <rFont val="Tahoma"/>
            <family val="2"/>
          </rPr>
          <t xml:space="preserve">
match played before 29/09/73</t>
        </r>
      </text>
    </comment>
    <comment ref="AA823" authorId="1" shapeId="0" xr:uid="{E15797B9-70C2-4240-9EA5-0341E2536D25}">
      <text>
        <r>
          <rPr>
            <b/>
            <sz val="9"/>
            <color indexed="81"/>
            <rFont val="Tahoma"/>
            <family val="2"/>
          </rPr>
          <t>Richard Lambert:</t>
        </r>
        <r>
          <rPr>
            <sz val="9"/>
            <color indexed="81"/>
            <rFont val="Tahoma"/>
            <family val="2"/>
          </rPr>
          <t xml:space="preserve">
calculated score</t>
        </r>
      </text>
    </comment>
    <comment ref="AP823" authorId="0" shapeId="0" xr:uid="{3CD967C0-B76A-4F14-B69A-EABA80B313E6}">
      <text>
        <r>
          <rPr>
            <b/>
            <sz val="9"/>
            <color indexed="81"/>
            <rFont val="Tahoma"/>
            <family val="2"/>
          </rPr>
          <t>rxl:</t>
        </r>
        <r>
          <rPr>
            <sz val="9"/>
            <color indexed="81"/>
            <rFont val="Tahoma"/>
            <family val="2"/>
          </rPr>
          <t xml:space="preserve">
p-p on 09/02/74</t>
        </r>
      </text>
    </comment>
    <comment ref="AR823" authorId="0" shapeId="0" xr:uid="{D8009849-5FA4-4311-AA2C-CE73A4418120}">
      <text>
        <r>
          <rPr>
            <b/>
            <sz val="9"/>
            <color indexed="81"/>
            <rFont val="Tahoma"/>
            <family val="2"/>
          </rPr>
          <t>rxl:</t>
        </r>
        <r>
          <rPr>
            <sz val="9"/>
            <color indexed="81"/>
            <rFont val="Tahoma"/>
            <family val="2"/>
          </rPr>
          <t xml:space="preserve">
originally scheduled for 10/11/73</t>
        </r>
      </text>
    </comment>
    <comment ref="AV823" authorId="0" shapeId="0" xr:uid="{E099CD98-F489-499D-90D8-AC84AFA4EFEA}">
      <text>
        <r>
          <rPr>
            <b/>
            <sz val="9"/>
            <color indexed="81"/>
            <rFont val="Tahoma"/>
            <family val="2"/>
          </rPr>
          <t>rxl:</t>
        </r>
        <r>
          <rPr>
            <sz val="9"/>
            <color indexed="81"/>
            <rFont val="Tahoma"/>
            <family val="2"/>
          </rPr>
          <t xml:space="preserve">
originally scheduled for 29/12/73 but moved back or p-p</t>
        </r>
      </text>
    </comment>
    <comment ref="BA823" authorId="1" shapeId="0" xr:uid="{68DA20B7-6403-46D9-A2BE-6A56FC6CC098}">
      <text>
        <r>
          <rPr>
            <b/>
            <sz val="9"/>
            <color indexed="81"/>
            <rFont val="Tahoma"/>
            <family val="2"/>
          </rPr>
          <t>Richard Lambert:</t>
        </r>
        <r>
          <rPr>
            <sz val="9"/>
            <color indexed="81"/>
            <rFont val="Tahoma"/>
            <family val="2"/>
          </rPr>
          <t xml:space="preserve">
almost certainly played on 28/03/74 - just awaiting confirmation</t>
        </r>
      </text>
    </comment>
    <comment ref="M824" authorId="1" shapeId="0" xr:uid="{FDB7C128-455C-4666-BC21-2CE78AC02267}">
      <text>
        <r>
          <rPr>
            <b/>
            <sz val="9"/>
            <color indexed="81"/>
            <rFont val="Tahoma"/>
            <family val="2"/>
          </rPr>
          <t>Richard Lambert:</t>
        </r>
        <r>
          <rPr>
            <sz val="9"/>
            <color indexed="81"/>
            <rFont val="Tahoma"/>
            <family val="2"/>
          </rPr>
          <t xml:space="preserve">
advised previously as 3-4 but Woking News and Mail confirms this as 3-5 in a full report. Merstham were 3-0 up with 25 minutes remaining!</t>
        </r>
      </text>
    </comment>
    <comment ref="R824" authorId="1" shapeId="0" xr:uid="{603B5FE0-9248-4349-880E-221503069B84}">
      <text>
        <r>
          <rPr>
            <b/>
            <sz val="9"/>
            <color indexed="81"/>
            <rFont val="Tahoma"/>
            <family val="2"/>
          </rPr>
          <t>Richard Lambert:</t>
        </r>
        <r>
          <rPr>
            <sz val="9"/>
            <color indexed="81"/>
            <rFont val="Tahoma"/>
            <family val="2"/>
          </rPr>
          <t xml:space="preserve">
I have a tan record showing 0-0 but table tracking indicates that this was not a draw. Check!</t>
        </r>
      </text>
    </comment>
    <comment ref="U824" authorId="1" shapeId="0" xr:uid="{B7F7489E-4398-48DF-B195-B6DA41EFEA68}">
      <text>
        <r>
          <rPr>
            <b/>
            <sz val="9"/>
            <color indexed="81"/>
            <rFont val="Tahoma"/>
            <family val="2"/>
          </rPr>
          <t>Richard Lambert:</t>
        </r>
        <r>
          <rPr>
            <sz val="9"/>
            <color indexed="81"/>
            <rFont val="Tahoma"/>
            <family val="2"/>
          </rPr>
          <t xml:space="preserve">
calculated score</t>
        </r>
      </text>
    </comment>
    <comment ref="W824" authorId="1" shapeId="0" xr:uid="{BD7F824A-9C97-483A-8D01-753350CBC8E8}">
      <text>
        <r>
          <rPr>
            <b/>
            <sz val="9"/>
            <color indexed="81"/>
            <rFont val="Tahoma"/>
            <family val="2"/>
          </rPr>
          <t>Richard Lambert:</t>
        </r>
        <r>
          <rPr>
            <sz val="9"/>
            <color indexed="81"/>
            <rFont val="Tahoma"/>
            <family val="2"/>
          </rPr>
          <t xml:space="preserve">
paper record shows 1-4 but Woking News and Mail produces a full report confirming 1-5. </t>
        </r>
      </text>
    </comment>
    <comment ref="AM824" authorId="0" shapeId="0" xr:uid="{69D8B3EA-1EBD-460E-897C-158439A1506A}">
      <text>
        <r>
          <rPr>
            <b/>
            <sz val="9"/>
            <color indexed="81"/>
            <rFont val="Tahoma"/>
            <family val="2"/>
          </rPr>
          <t>rxl:</t>
        </r>
        <r>
          <rPr>
            <sz val="9"/>
            <color indexed="81"/>
            <rFont val="Tahoma"/>
            <family val="2"/>
          </rPr>
          <t xml:space="preserve">
originally scheduled for 05/01/74 but moved back or p-p</t>
        </r>
      </text>
    </comment>
    <comment ref="AS824" authorId="1" shapeId="0" xr:uid="{70CF2B97-8B0A-4856-93AD-494C660EF46B}">
      <text>
        <r>
          <rPr>
            <b/>
            <sz val="9"/>
            <color indexed="81"/>
            <rFont val="Tahoma"/>
            <family val="2"/>
          </rPr>
          <t>Richard Lambert:</t>
        </r>
        <r>
          <rPr>
            <sz val="9"/>
            <color indexed="81"/>
            <rFont val="Tahoma"/>
            <family val="2"/>
          </rPr>
          <t xml:space="preserve">
p-p on 12/01/74</t>
        </r>
      </text>
    </comment>
    <comment ref="AU824" authorId="1" shapeId="0" xr:uid="{91478D8F-C054-41BE-889E-7CC1C6AAC150}">
      <text>
        <r>
          <rPr>
            <b/>
            <sz val="9"/>
            <color indexed="81"/>
            <rFont val="Tahoma"/>
            <family val="2"/>
          </rPr>
          <t>Richard Lambert:</t>
        </r>
        <r>
          <rPr>
            <sz val="9"/>
            <color indexed="81"/>
            <rFont val="Tahoma"/>
            <family val="2"/>
          </rPr>
          <t xml:space="preserve">
match played before 29/09/73</t>
        </r>
      </text>
    </comment>
    <comment ref="AB825" authorId="1" shapeId="0" xr:uid="{12445678-7FD8-4890-A8A5-24B3645F7AD2}">
      <text>
        <r>
          <rPr>
            <b/>
            <sz val="9"/>
            <color indexed="81"/>
            <rFont val="Tahoma"/>
            <family val="2"/>
          </rPr>
          <t>Richard Lambert:</t>
        </r>
        <r>
          <rPr>
            <sz val="9"/>
            <color indexed="81"/>
            <rFont val="Tahoma"/>
            <family val="2"/>
          </rPr>
          <t xml:space="preserve">
calculated score</t>
        </r>
      </text>
    </comment>
    <comment ref="AN825" authorId="0" shapeId="0" xr:uid="{3C31F92C-1862-4EDC-9BB9-3B7377F62B21}">
      <text>
        <r>
          <rPr>
            <b/>
            <sz val="9"/>
            <color indexed="81"/>
            <rFont val="Tahoma"/>
            <family val="2"/>
          </rPr>
          <t>rxl:</t>
        </r>
        <r>
          <rPr>
            <sz val="9"/>
            <color indexed="81"/>
            <rFont val="Tahoma"/>
            <family val="2"/>
          </rPr>
          <t xml:space="preserve">
originally scheduled for 13/10/73 22/12/73 and 09/02/74 but either moved back or p-p</t>
        </r>
      </text>
    </comment>
    <comment ref="AR825" authorId="0" shapeId="0" xr:uid="{38F49AAA-115B-4312-8E23-9F5CDDB752B2}">
      <text>
        <r>
          <rPr>
            <b/>
            <sz val="9"/>
            <color indexed="81"/>
            <rFont val="Tahoma"/>
            <family val="2"/>
          </rPr>
          <t>rxl:</t>
        </r>
        <r>
          <rPr>
            <sz val="9"/>
            <color indexed="81"/>
            <rFont val="Tahoma"/>
            <family val="2"/>
          </rPr>
          <t xml:space="preserve">
p-p on 12/01/74</t>
        </r>
      </text>
    </comment>
    <comment ref="AX825" authorId="0" shapeId="0" xr:uid="{E4A7D579-998C-4499-85FA-07053C475936}">
      <text>
        <r>
          <rPr>
            <b/>
            <sz val="9"/>
            <color indexed="81"/>
            <rFont val="Tahoma"/>
            <family val="2"/>
          </rPr>
          <t>rxl:</t>
        </r>
        <r>
          <rPr>
            <sz val="9"/>
            <color indexed="81"/>
            <rFont val="Tahoma"/>
            <family val="2"/>
          </rPr>
          <t xml:space="preserve">
p-p on 09/02/74</t>
        </r>
      </text>
    </comment>
    <comment ref="BB825" authorId="1" shapeId="0" xr:uid="{8405BA2D-787D-4640-8FC5-87454197FC8C}">
      <text>
        <r>
          <rPr>
            <b/>
            <sz val="9"/>
            <color indexed="81"/>
            <rFont val="Tahoma"/>
            <family val="2"/>
          </rPr>
          <t>Richard Lambert:</t>
        </r>
        <r>
          <rPr>
            <sz val="9"/>
            <color indexed="81"/>
            <rFont val="Tahoma"/>
            <family val="2"/>
          </rPr>
          <t xml:space="preserve">
match played after 30/03/74 and before or on 20/04/74</t>
        </r>
      </text>
    </comment>
    <comment ref="N826" authorId="1" shapeId="0" xr:uid="{5AA753EC-32CF-420E-B0FD-DFE450946D0A}">
      <text>
        <r>
          <rPr>
            <b/>
            <sz val="9"/>
            <color indexed="81"/>
            <rFont val="Tahoma"/>
            <family val="2"/>
          </rPr>
          <t>Richard Lambert:</t>
        </r>
        <r>
          <rPr>
            <sz val="9"/>
            <color indexed="81"/>
            <rFont val="Tahoma"/>
            <family val="2"/>
          </rPr>
          <t xml:space="preserve">
I have a dark blue cell showing 1-0 but table tracking says this was 1-1. Check!</t>
        </r>
      </text>
    </comment>
    <comment ref="AA826" authorId="0" shapeId="0" xr:uid="{1532DF7D-A444-411A-ABAD-5EE36446B1B9}">
      <text>
        <r>
          <rPr>
            <b/>
            <sz val="9"/>
            <color indexed="81"/>
            <rFont val="Tahoma"/>
            <family val="2"/>
          </rPr>
          <t>rxl:</t>
        </r>
        <r>
          <rPr>
            <sz val="9"/>
            <color indexed="81"/>
            <rFont val="Tahoma"/>
            <family val="2"/>
          </rPr>
          <t xml:space="preserve">
One paper record says 4-1 but Woking News and Mail advises 4-3. Table tracking agrees with 4-3. Check! </t>
        </r>
      </text>
    </comment>
    <comment ref="AB826" authorId="1" shapeId="0" xr:uid="{D9424F4C-9545-4446-9866-D39CFD375474}">
      <text>
        <r>
          <rPr>
            <b/>
            <sz val="9"/>
            <color indexed="81"/>
            <rFont val="Tahoma"/>
            <family val="2"/>
          </rPr>
          <t>Richard Lambert:</t>
        </r>
        <r>
          <rPr>
            <sz val="9"/>
            <color indexed="81"/>
            <rFont val="Tahoma"/>
            <family val="2"/>
          </rPr>
          <t xml:space="preserve">
calculated score</t>
        </r>
      </text>
    </comment>
    <comment ref="AO826" authorId="1" shapeId="0" xr:uid="{00B3B1F7-709F-40ED-B6DD-AFDFBB292F0A}">
      <text>
        <r>
          <rPr>
            <b/>
            <sz val="9"/>
            <color indexed="81"/>
            <rFont val="Tahoma"/>
            <family val="2"/>
          </rPr>
          <t>Richard Lambert:</t>
        </r>
        <r>
          <rPr>
            <sz val="9"/>
            <color indexed="81"/>
            <rFont val="Tahoma"/>
            <family val="2"/>
          </rPr>
          <t xml:space="preserve">
p-p on 16/02/74</t>
        </r>
      </text>
    </comment>
    <comment ref="AQ826" authorId="0" shapeId="0" xr:uid="{7578E872-CA0A-401E-B5E0-F90BEB22BC67}">
      <text>
        <r>
          <rPr>
            <b/>
            <sz val="9"/>
            <color indexed="81"/>
            <rFont val="Tahoma"/>
            <family val="2"/>
          </rPr>
          <t>rxl:</t>
        </r>
        <r>
          <rPr>
            <sz val="9"/>
            <color indexed="81"/>
            <rFont val="Tahoma"/>
            <family val="2"/>
          </rPr>
          <t xml:space="preserve">
p-p on 12/01/74</t>
        </r>
      </text>
    </comment>
    <comment ref="AR826" authorId="0" shapeId="0" xr:uid="{BAF98BBE-FE71-4BC4-8008-32032827662C}">
      <text>
        <r>
          <rPr>
            <b/>
            <sz val="9"/>
            <color indexed="81"/>
            <rFont val="Tahoma"/>
            <family val="2"/>
          </rPr>
          <t>rxl:</t>
        </r>
        <r>
          <rPr>
            <sz val="9"/>
            <color indexed="81"/>
            <rFont val="Tahoma"/>
            <family val="2"/>
          </rPr>
          <t xml:space="preserve">
originally scheduled for 29/12/73 but moved back or p-p</t>
        </r>
      </text>
    </comment>
    <comment ref="AU826" authorId="1" shapeId="0" xr:uid="{B29C996B-299A-4B5C-B9B5-4ECAF9D07911}">
      <text>
        <r>
          <rPr>
            <b/>
            <sz val="9"/>
            <color indexed="81"/>
            <rFont val="Tahoma"/>
            <family val="2"/>
          </rPr>
          <t>Richard Lambert:</t>
        </r>
        <r>
          <rPr>
            <sz val="9"/>
            <color indexed="81"/>
            <rFont val="Tahoma"/>
            <family val="2"/>
          </rPr>
          <t xml:space="preserve">
appears p-p on 04/05/74 - according to table tracking this took place after 11/05/74</t>
        </r>
      </text>
    </comment>
    <comment ref="AY826" authorId="0" shapeId="0" xr:uid="{F4075F0B-839D-4770-8E45-9C1F32804009}">
      <text>
        <r>
          <rPr>
            <b/>
            <sz val="9"/>
            <color indexed="81"/>
            <rFont val="Tahoma"/>
            <family val="2"/>
          </rPr>
          <t>rxl:</t>
        </r>
        <r>
          <rPr>
            <sz val="9"/>
            <color indexed="81"/>
            <rFont val="Tahoma"/>
            <family val="2"/>
          </rPr>
          <t xml:space="preserve">
this game was brought forward from 15/12/73 to this date</t>
        </r>
      </text>
    </comment>
    <comment ref="AZ826" authorId="0" shapeId="0" xr:uid="{B756CABD-60CC-4DB0-BE5C-3AEF81A31EF4}">
      <text>
        <r>
          <rPr>
            <b/>
            <sz val="9"/>
            <color indexed="81"/>
            <rFont val="Tahoma"/>
            <family val="2"/>
          </rPr>
          <t>rxl:</t>
        </r>
        <r>
          <rPr>
            <sz val="9"/>
            <color indexed="81"/>
            <rFont val="Tahoma"/>
            <family val="2"/>
          </rPr>
          <t xml:space="preserve">
fixture originally due to be at Westfield but appears to have been switched</t>
        </r>
      </text>
    </comment>
    <comment ref="BA826" authorId="0" shapeId="0" xr:uid="{D16D7EC2-0D73-4E1E-87FB-8E8CED1626E1}">
      <text>
        <r>
          <rPr>
            <b/>
            <sz val="9"/>
            <color indexed="81"/>
            <rFont val="Tahoma"/>
            <family val="2"/>
          </rPr>
          <t>rxl:</t>
        </r>
        <r>
          <rPr>
            <sz val="9"/>
            <color indexed="81"/>
            <rFont val="Tahoma"/>
            <family val="2"/>
          </rPr>
          <t xml:space="preserve">
originally scheduled for 10/11/73 but moved back</t>
        </r>
      </text>
    </comment>
    <comment ref="BB826" authorId="1" shapeId="0" xr:uid="{3AFC3E7F-8FC8-4C7C-BB66-48CDEB0073B1}">
      <text>
        <r>
          <rPr>
            <b/>
            <sz val="9"/>
            <color indexed="81"/>
            <rFont val="Tahoma"/>
            <family val="2"/>
          </rPr>
          <t>Richard Lambert:</t>
        </r>
        <r>
          <rPr>
            <sz val="9"/>
            <color indexed="81"/>
            <rFont val="Tahoma"/>
            <family val="2"/>
          </rPr>
          <t xml:space="preserve">
almost certainly played on 28/03/74 - just awaiting confirmation</t>
        </r>
      </text>
    </comment>
    <comment ref="AN827" authorId="1" shapeId="0" xr:uid="{F50C3FDD-81BB-47AC-A1F8-F0DB36164B8E}">
      <text>
        <r>
          <rPr>
            <b/>
            <sz val="9"/>
            <color indexed="81"/>
            <rFont val="Tahoma"/>
            <family val="2"/>
          </rPr>
          <t>Richard Lambert:</t>
        </r>
        <r>
          <rPr>
            <sz val="9"/>
            <color indexed="81"/>
            <rFont val="Tahoma"/>
            <family val="2"/>
          </rPr>
          <t xml:space="preserve">
p-p on 10/11/73</t>
        </r>
      </text>
    </comment>
    <comment ref="AX827" authorId="1" shapeId="0" xr:uid="{B472175C-311B-49C6-9022-E97ECA4C6068}">
      <text>
        <r>
          <rPr>
            <b/>
            <sz val="9"/>
            <color indexed="81"/>
            <rFont val="Tahoma"/>
            <family val="2"/>
          </rPr>
          <t>Richard Lambert:</t>
        </r>
        <r>
          <rPr>
            <sz val="9"/>
            <color indexed="81"/>
            <rFont val="Tahoma"/>
            <family val="2"/>
          </rPr>
          <t xml:space="preserve">
scheduled for 10/11/73 but moved back</t>
        </r>
      </text>
    </comment>
    <comment ref="BA827" authorId="0" shapeId="0" xr:uid="{43C7AC97-F4C0-4B67-AC46-A82525737D10}">
      <text>
        <r>
          <rPr>
            <b/>
            <sz val="9"/>
            <color indexed="81"/>
            <rFont val="Tahoma"/>
            <family val="2"/>
          </rPr>
          <t>rxl:</t>
        </r>
        <r>
          <rPr>
            <sz val="9"/>
            <color indexed="81"/>
            <rFont val="Tahoma"/>
            <family val="2"/>
          </rPr>
          <t xml:space="preserve">
originally scheduled for 13/10/73</t>
        </r>
      </text>
    </comment>
    <comment ref="BB827" authorId="0" shapeId="0" xr:uid="{F8A5A83C-7785-48B2-8254-C46A957FE2E1}">
      <text>
        <r>
          <rPr>
            <b/>
            <sz val="9"/>
            <color indexed="81"/>
            <rFont val="Tahoma"/>
            <family val="2"/>
          </rPr>
          <t>rxl:</t>
        </r>
        <r>
          <rPr>
            <sz val="9"/>
            <color indexed="81"/>
            <rFont val="Tahoma"/>
            <family val="2"/>
          </rPr>
          <t xml:space="preserve">
originally scheduled for 27/10/73 but instead Worplesdon visited Lion Sports and Virginia Water hosted Wandsworth</t>
        </r>
      </text>
    </comment>
    <comment ref="AM828" authorId="0" shapeId="0" xr:uid="{61991FAB-5311-4FFF-AA88-49F57B98BF1E}">
      <text>
        <r>
          <rPr>
            <b/>
            <sz val="9"/>
            <color indexed="81"/>
            <rFont val="Tahoma"/>
            <family val="2"/>
          </rPr>
          <t>rxl:</t>
        </r>
        <r>
          <rPr>
            <sz val="9"/>
            <color indexed="81"/>
            <rFont val="Tahoma"/>
            <family val="2"/>
          </rPr>
          <t xml:space="preserve">
originally scheduled for 22/12/73 and 02/02/74 but moved back or p-p</t>
        </r>
      </text>
    </comment>
    <comment ref="AP828" authorId="0" shapeId="0" xr:uid="{6DB93528-0C86-4381-880A-41EB1D21CBDF}">
      <text>
        <r>
          <rPr>
            <b/>
            <sz val="9"/>
            <color indexed="81"/>
            <rFont val="Tahoma"/>
            <family val="2"/>
          </rPr>
          <t>rxl:</t>
        </r>
        <r>
          <rPr>
            <sz val="9"/>
            <color indexed="81"/>
            <rFont val="Tahoma"/>
            <family val="2"/>
          </rPr>
          <t xml:space="preserve">
p-p on 12/01/74</t>
        </r>
      </text>
    </comment>
    <comment ref="AQ828" authorId="1" shapeId="0" xr:uid="{2AB00406-AAD8-4C87-9E60-3A63C8EE265F}">
      <text>
        <r>
          <rPr>
            <b/>
            <sz val="9"/>
            <color indexed="81"/>
            <rFont val="Tahoma"/>
            <family val="2"/>
          </rPr>
          <t>Richard Lambert:</t>
        </r>
        <r>
          <rPr>
            <sz val="9"/>
            <color indexed="81"/>
            <rFont val="Tahoma"/>
            <family val="2"/>
          </rPr>
          <t xml:space="preserve">
fixture appears in Woking News and Mail for 20/10/73 but had already been played</t>
        </r>
      </text>
    </comment>
    <comment ref="AV828" authorId="1" shapeId="0" xr:uid="{5605AC3B-543D-4272-9F02-67A933B3AD18}">
      <text>
        <r>
          <rPr>
            <b/>
            <sz val="9"/>
            <color indexed="81"/>
            <rFont val="Tahoma"/>
            <family val="2"/>
          </rPr>
          <t>Richard Lambert:</t>
        </r>
        <r>
          <rPr>
            <sz val="9"/>
            <color indexed="81"/>
            <rFont val="Tahoma"/>
            <family val="2"/>
          </rPr>
          <t xml:space="preserve">
p-p on 09/02/74</t>
        </r>
      </text>
    </comment>
    <comment ref="AW828" authorId="1" shapeId="0" xr:uid="{C7C4AE14-109C-44EF-992A-5C3F31AE6B97}">
      <text>
        <r>
          <rPr>
            <b/>
            <sz val="9"/>
            <color indexed="81"/>
            <rFont val="Tahoma"/>
            <family val="2"/>
          </rPr>
          <t>Richard Lambert:</t>
        </r>
        <r>
          <rPr>
            <sz val="9"/>
            <color indexed="81"/>
            <rFont val="Tahoma"/>
            <family val="2"/>
          </rPr>
          <t xml:space="preserve">
p-p on 16/02/74</t>
        </r>
      </text>
    </comment>
    <comment ref="AX828" authorId="1" shapeId="0" xr:uid="{2991B602-3A9F-44FB-9B8C-51547D36772F}">
      <text>
        <r>
          <rPr>
            <b/>
            <sz val="9"/>
            <color indexed="81"/>
            <rFont val="Tahoma"/>
            <family val="2"/>
          </rPr>
          <t>Richard Lambert:</t>
        </r>
        <r>
          <rPr>
            <sz val="9"/>
            <color indexed="81"/>
            <rFont val="Tahoma"/>
            <family val="2"/>
          </rPr>
          <t xml:space="preserve">
p-p on 06/10/72</t>
        </r>
      </text>
    </comment>
    <comment ref="BA828" authorId="1" shapeId="0" xr:uid="{B7D09810-4BED-4654-BFB3-CA33CAF5B145}">
      <text>
        <r>
          <rPr>
            <b/>
            <sz val="9"/>
            <color indexed="81"/>
            <rFont val="Tahoma"/>
            <family val="2"/>
          </rPr>
          <t>Richard Lambert:</t>
        </r>
        <r>
          <rPr>
            <sz val="9"/>
            <color indexed="81"/>
            <rFont val="Tahoma"/>
            <family val="2"/>
          </rPr>
          <t xml:space="preserve">
played midweek after 17/11/73 and before 01/12/73 but not 24/11/73 - seems unlikely though as neither had floodlights</t>
        </r>
      </text>
    </comment>
    <comment ref="AW829" authorId="0" shapeId="0" xr:uid="{BFA1B77A-DC15-4D3F-9AC5-37D499744B2F}">
      <text>
        <r>
          <rPr>
            <b/>
            <sz val="9"/>
            <color indexed="81"/>
            <rFont val="Tahoma"/>
            <family val="2"/>
          </rPr>
          <t>rxl:</t>
        </r>
        <r>
          <rPr>
            <sz val="9"/>
            <color indexed="81"/>
            <rFont val="Tahoma"/>
            <family val="2"/>
          </rPr>
          <t xml:space="preserve">
originally scheduled for 05/01/74 but moved back or p-p</t>
        </r>
      </text>
    </comment>
    <comment ref="AY829" authorId="0" shapeId="0" xr:uid="{5606E244-52F2-48A8-9A7C-1F22C07A3D4C}">
      <text>
        <r>
          <rPr>
            <b/>
            <sz val="9"/>
            <color indexed="81"/>
            <rFont val="Tahoma"/>
            <family val="2"/>
          </rPr>
          <t>rxl:</t>
        </r>
        <r>
          <rPr>
            <sz val="9"/>
            <color indexed="81"/>
            <rFont val="Tahoma"/>
            <family val="2"/>
          </rPr>
          <t xml:space="preserve">
originally scheduled for 29/12/73 but moved back or p-p</t>
        </r>
      </text>
    </comment>
    <comment ref="BB829" authorId="1" shapeId="0" xr:uid="{BBEF73B9-4DE5-4EC9-8AE9-8154E27126A1}">
      <text>
        <r>
          <rPr>
            <b/>
            <sz val="9"/>
            <color indexed="81"/>
            <rFont val="Tahoma"/>
            <family val="2"/>
          </rPr>
          <t>Richard Lambert:</t>
        </r>
        <r>
          <rPr>
            <sz val="9"/>
            <color indexed="81"/>
            <rFont val="Tahoma"/>
            <family val="2"/>
          </rPr>
          <t xml:space="preserve">
played on 03/05/74 or 04/05/74 Woking News and Mail said it was due to be played on the Friday but the results came in with the Saturday ones.</t>
        </r>
      </text>
    </comment>
    <comment ref="AS830" authorId="0" shapeId="0" xr:uid="{9020746C-0D01-4E09-8E17-5F3A522AD8F0}">
      <text>
        <r>
          <rPr>
            <b/>
            <sz val="9"/>
            <color indexed="81"/>
            <rFont val="Tahoma"/>
            <family val="2"/>
          </rPr>
          <t>rxl:</t>
        </r>
        <r>
          <rPr>
            <sz val="9"/>
            <color indexed="81"/>
            <rFont val="Tahoma"/>
            <family val="2"/>
          </rPr>
          <t xml:space="preserve">
originally scheduled for 10/11/73</t>
        </r>
      </text>
    </comment>
    <comment ref="AU830" authorId="0" shapeId="0" xr:uid="{79A927C8-3BD4-4537-BA38-A41E85D4B5A8}">
      <text>
        <r>
          <rPr>
            <b/>
            <sz val="9"/>
            <color indexed="81"/>
            <rFont val="Tahoma"/>
            <family val="2"/>
          </rPr>
          <t>rxl:</t>
        </r>
        <r>
          <rPr>
            <sz val="9"/>
            <color indexed="81"/>
            <rFont val="Tahoma"/>
            <family val="2"/>
          </rPr>
          <t xml:space="preserve">
originally scheduled for 05/01/74 but moved back or p-p</t>
        </r>
      </text>
    </comment>
    <comment ref="AY830" authorId="0" shapeId="0" xr:uid="{11BE24DB-783A-44A7-A0FD-6C8AA05F3827}">
      <text>
        <r>
          <rPr>
            <b/>
            <sz val="9"/>
            <color indexed="81"/>
            <rFont val="Tahoma"/>
            <family val="2"/>
          </rPr>
          <t>rxl:</t>
        </r>
        <r>
          <rPr>
            <sz val="9"/>
            <color indexed="81"/>
            <rFont val="Tahoma"/>
            <family val="2"/>
          </rPr>
          <t xml:space="preserve">
p-p on 09/02/74</t>
        </r>
      </text>
    </comment>
    <comment ref="AT835" authorId="0" shapeId="0" xr:uid="{F9652404-5BE0-4665-869B-FC06489CE368}">
      <text>
        <r>
          <rPr>
            <b/>
            <sz val="9"/>
            <color indexed="81"/>
            <rFont val="Tahoma"/>
            <family val="2"/>
          </rPr>
          <t>rxl:</t>
        </r>
        <r>
          <rPr>
            <sz val="9"/>
            <color indexed="81"/>
            <rFont val="Tahoma"/>
            <family val="2"/>
          </rPr>
          <t xml:space="preserve">
originally scheduled for 15/02/75</t>
        </r>
      </text>
    </comment>
    <comment ref="AX835" authorId="0" shapeId="0" xr:uid="{0968B101-6899-4372-91B2-1514378080CD}">
      <text>
        <r>
          <rPr>
            <b/>
            <sz val="9"/>
            <color indexed="81"/>
            <rFont val="Tahoma"/>
            <family val="2"/>
          </rPr>
          <t>rxl:</t>
        </r>
        <r>
          <rPr>
            <sz val="9"/>
            <color indexed="81"/>
            <rFont val="Tahoma"/>
            <family val="2"/>
          </rPr>
          <t xml:space="preserve">
originally scheduled for 18/01/75 </t>
        </r>
      </text>
    </comment>
    <comment ref="AM836" authorId="0" shapeId="0" xr:uid="{E238DE53-B360-4C78-8DBA-AA359DED9968}">
      <text>
        <r>
          <rPr>
            <b/>
            <sz val="9"/>
            <color indexed="81"/>
            <rFont val="Tahoma"/>
            <family val="2"/>
          </rPr>
          <t>rxl:</t>
        </r>
        <r>
          <rPr>
            <sz val="9"/>
            <color indexed="81"/>
            <rFont val="Tahoma"/>
            <family val="2"/>
          </rPr>
          <t xml:space="preserve">
originally scheduled for 25/01/75</t>
        </r>
      </text>
    </comment>
    <comment ref="AZ836" authorId="0" shapeId="0" xr:uid="{35F3A425-257A-467C-A5B9-9241E1958BCB}">
      <text>
        <r>
          <rPr>
            <b/>
            <sz val="9"/>
            <color indexed="81"/>
            <rFont val="Tahoma"/>
            <family val="2"/>
          </rPr>
          <t>rxl:</t>
        </r>
        <r>
          <rPr>
            <sz val="9"/>
            <color indexed="81"/>
            <rFont val="Tahoma"/>
            <family val="2"/>
          </rPr>
          <t xml:space="preserve">
originally scheduled for 01/02/75 but moved back - then p-p on 22/03/75 - Whyteleafe programme advises fixture to be played on Thursday 24/04/75</t>
        </r>
      </text>
    </comment>
    <comment ref="AU837" authorId="0" shapeId="0" xr:uid="{27F39D5E-4280-42C6-880B-2FDFBF3D0D4C}">
      <text>
        <r>
          <rPr>
            <b/>
            <sz val="9"/>
            <color indexed="81"/>
            <rFont val="Tahoma"/>
            <family val="2"/>
          </rPr>
          <t>rxl:</t>
        </r>
        <r>
          <rPr>
            <sz val="9"/>
            <color indexed="81"/>
            <rFont val="Tahoma"/>
            <family val="2"/>
          </rPr>
          <t xml:space="preserve">
originally scheduled for 15/03/75</t>
        </r>
      </text>
    </comment>
    <comment ref="AX837" authorId="0" shapeId="0" xr:uid="{6F3B8E10-D8AF-4EA4-A597-EF9D9F72850E}">
      <text>
        <r>
          <rPr>
            <b/>
            <sz val="9"/>
            <color indexed="81"/>
            <rFont val="Tahoma"/>
            <family val="2"/>
          </rPr>
          <t>rxl:</t>
        </r>
        <r>
          <rPr>
            <sz val="9"/>
            <color indexed="81"/>
            <rFont val="Tahoma"/>
            <family val="2"/>
          </rPr>
          <t xml:space="preserve">
originally scheduled for 28/12/74</t>
        </r>
      </text>
    </comment>
    <comment ref="AQ838" authorId="0" shapeId="0" xr:uid="{6D7EE07C-4803-4FFA-9495-A0DEDB5516C6}">
      <text>
        <r>
          <rPr>
            <b/>
            <sz val="9"/>
            <color indexed="81"/>
            <rFont val="Tahoma"/>
            <family val="2"/>
          </rPr>
          <t>rxl:</t>
        </r>
        <r>
          <rPr>
            <sz val="9"/>
            <color indexed="81"/>
            <rFont val="Tahoma"/>
            <family val="2"/>
          </rPr>
          <t xml:space="preserve">
originally scheduled for 18/01/75 and then 15/02/75</t>
        </r>
      </text>
    </comment>
    <comment ref="AS839" authorId="1" shapeId="0" xr:uid="{BBDCD457-CC11-418C-8350-EEF8C309E705}">
      <text>
        <r>
          <rPr>
            <b/>
            <sz val="9"/>
            <color indexed="81"/>
            <rFont val="Tahoma"/>
            <family val="2"/>
          </rPr>
          <t>Richard Lambert:</t>
        </r>
        <r>
          <rPr>
            <sz val="9"/>
            <color indexed="81"/>
            <rFont val="Tahoma"/>
            <family val="2"/>
          </rPr>
          <t xml:space="preserve">
wrongly listed in epsom programme as Saturday 20/08/74 but the Saturday was the 17/08/74</t>
        </r>
      </text>
    </comment>
    <comment ref="AW839" authorId="0" shapeId="0" xr:uid="{0EDD71DB-F2E3-4698-B6C8-BF29495AC619}">
      <text>
        <r>
          <rPr>
            <b/>
            <sz val="9"/>
            <color indexed="81"/>
            <rFont val="Tahoma"/>
            <family val="2"/>
          </rPr>
          <t>rxl:</t>
        </r>
        <r>
          <rPr>
            <sz val="9"/>
            <color indexed="81"/>
            <rFont val="Tahoma"/>
            <family val="2"/>
          </rPr>
          <t xml:space="preserve">
originally scheduled for 08/02/75 but p-p for first team FA Vase match</t>
        </r>
      </text>
    </comment>
    <comment ref="BA839" authorId="0" shapeId="0" xr:uid="{ACCA6AE4-6853-4881-9F4F-AE7F6B30A2AC}">
      <text>
        <r>
          <rPr>
            <b/>
            <sz val="9"/>
            <color indexed="81"/>
            <rFont val="Tahoma"/>
            <family val="2"/>
          </rPr>
          <t>rxl:</t>
        </r>
        <r>
          <rPr>
            <sz val="9"/>
            <color indexed="81"/>
            <rFont val="Tahoma"/>
            <family val="2"/>
          </rPr>
          <t xml:space="preserve">
originally scheduled for 28/03/75</t>
        </r>
      </text>
    </comment>
    <comment ref="AT840" authorId="0" shapeId="0" xr:uid="{485487BF-C224-4EC4-981C-6B6410E54F66}">
      <text>
        <r>
          <rPr>
            <b/>
            <sz val="9"/>
            <color indexed="81"/>
            <rFont val="Tahoma"/>
            <family val="2"/>
          </rPr>
          <t>rxl:</t>
        </r>
        <r>
          <rPr>
            <sz val="9"/>
            <color indexed="81"/>
            <rFont val="Tahoma"/>
            <family val="2"/>
          </rPr>
          <t xml:space="preserve">
originally scheduled for 25/01/75</t>
        </r>
      </text>
    </comment>
    <comment ref="AV840" authorId="0" shapeId="0" xr:uid="{624A5419-1882-4DB9-BB04-0CC2CB54B431}">
      <text>
        <r>
          <rPr>
            <b/>
            <sz val="9"/>
            <color indexed="81"/>
            <rFont val="Tahoma"/>
            <family val="2"/>
          </rPr>
          <t>rxl:</t>
        </r>
        <r>
          <rPr>
            <sz val="9"/>
            <color indexed="81"/>
            <rFont val="Tahoma"/>
            <family val="2"/>
          </rPr>
          <t xml:space="preserve">
originally scheduled for 18/01/75 and then 15/02/75 - then p-p on 22/03/75 and played in May - the Reserve game would have followed the first team match - probably Saturday 17th May</t>
        </r>
      </text>
    </comment>
    <comment ref="Q841" authorId="0" shapeId="0" xr:uid="{EEBFB35A-E534-4BA9-B0C6-7E2667FA3458}">
      <text>
        <r>
          <rPr>
            <b/>
            <sz val="9"/>
            <color indexed="81"/>
            <rFont val="Tahoma"/>
            <family val="2"/>
          </rPr>
          <t>rxl:</t>
        </r>
        <r>
          <rPr>
            <sz val="9"/>
            <color indexed="81"/>
            <rFont val="Tahoma"/>
            <family val="2"/>
          </rPr>
          <t xml:space="preserve">
wrongly reported in Surrey Advertiser as 0-4</t>
        </r>
      </text>
    </comment>
    <comment ref="BA841" authorId="0" shapeId="0" xr:uid="{B0312643-8D45-4C3F-83A4-1262E9632FB5}">
      <text>
        <r>
          <rPr>
            <b/>
            <sz val="9"/>
            <color indexed="81"/>
            <rFont val="Tahoma"/>
            <family val="2"/>
          </rPr>
          <t>rxl:</t>
        </r>
        <r>
          <rPr>
            <sz val="9"/>
            <color indexed="81"/>
            <rFont val="Tahoma"/>
            <family val="2"/>
          </rPr>
          <t xml:space="preserve">
originally scheduled for 18/01/75 </t>
        </r>
      </text>
    </comment>
    <comment ref="AY842" authorId="0" shapeId="0" xr:uid="{7482E1FB-56DD-41DE-B4EB-8546F5A95E2A}">
      <text>
        <r>
          <rPr>
            <b/>
            <sz val="9"/>
            <color indexed="81"/>
            <rFont val="Tahoma"/>
            <family val="2"/>
          </rPr>
          <t>rxl:</t>
        </r>
        <r>
          <rPr>
            <sz val="9"/>
            <color indexed="81"/>
            <rFont val="Tahoma"/>
            <family val="2"/>
          </rPr>
          <t xml:space="preserve">
originally scheduled for 18/01/75 </t>
        </r>
      </text>
    </comment>
    <comment ref="AO843" authorId="0" shapeId="0" xr:uid="{70BF7B99-970F-43D9-861B-D7C06C0FBCD2}">
      <text>
        <r>
          <rPr>
            <b/>
            <sz val="9"/>
            <color indexed="81"/>
            <rFont val="Tahoma"/>
            <family val="2"/>
          </rPr>
          <t>rxl:</t>
        </r>
        <r>
          <rPr>
            <sz val="9"/>
            <color indexed="81"/>
            <rFont val="Tahoma"/>
            <family val="2"/>
          </rPr>
          <t xml:space="preserve">
originally scheduled for 01/02/75 and 22/03/75</t>
        </r>
      </text>
    </comment>
    <comment ref="O844" authorId="0" shapeId="0" xr:uid="{1B59F879-DFA5-4C37-A95B-1B521B50354C}">
      <text>
        <r>
          <rPr>
            <b/>
            <sz val="9"/>
            <color indexed="81"/>
            <rFont val="Tahoma"/>
            <family val="2"/>
          </rPr>
          <t>rxl:</t>
        </r>
        <r>
          <rPr>
            <sz val="9"/>
            <color indexed="81"/>
            <rFont val="Tahoma"/>
            <family val="2"/>
          </rPr>
          <t xml:space="preserve">
it is possible that this was Sheerwater v Cobham not Chobham as the fixture in the Surrey Advertiser advises Cobham but the result said Chobham. Check!</t>
        </r>
      </text>
    </comment>
    <comment ref="AO844" authorId="0" shapeId="0" xr:uid="{4AFBBF46-88C3-42DD-834F-9AEB74215914}">
      <text>
        <r>
          <rPr>
            <b/>
            <sz val="9"/>
            <color indexed="81"/>
            <rFont val="Tahoma"/>
            <family val="2"/>
          </rPr>
          <t>rxl:</t>
        </r>
        <r>
          <rPr>
            <sz val="9"/>
            <color indexed="81"/>
            <rFont val="Tahoma"/>
            <family val="2"/>
          </rPr>
          <t xml:space="preserve">
it is possible that this was Sheerwater v Cobham not Chobham as the fixture in the Surrey Advertiser advises Cobham but the result said Chobham. Check!</t>
        </r>
      </text>
    </comment>
    <comment ref="AP845" authorId="0" shapeId="0" xr:uid="{C3E5038B-75A5-4D6D-863F-655214B76957}">
      <text>
        <r>
          <rPr>
            <b/>
            <sz val="9"/>
            <color indexed="81"/>
            <rFont val="Tahoma"/>
            <family val="2"/>
          </rPr>
          <t>rxl:</t>
        </r>
        <r>
          <rPr>
            <sz val="9"/>
            <color indexed="81"/>
            <rFont val="Tahoma"/>
            <family val="2"/>
          </rPr>
          <t xml:space="preserve">
originally scheduled for 01/02/75</t>
        </r>
      </text>
    </comment>
    <comment ref="AQ845" authorId="0" shapeId="0" xr:uid="{8439165A-A0CE-4F65-8731-CE7FEDE67E51}">
      <text>
        <r>
          <rPr>
            <b/>
            <sz val="9"/>
            <color indexed="81"/>
            <rFont val="Tahoma"/>
            <family val="2"/>
          </rPr>
          <t>rxl:</t>
        </r>
        <r>
          <rPr>
            <sz val="9"/>
            <color indexed="81"/>
            <rFont val="Tahoma"/>
            <family val="2"/>
          </rPr>
          <t xml:space="preserve">
originally scheduled for 30/11/74</t>
        </r>
      </text>
    </comment>
    <comment ref="AT845" authorId="0" shapeId="0" xr:uid="{406FFA7E-3E4B-408B-8F84-859D8B780FF1}">
      <text>
        <r>
          <rPr>
            <b/>
            <sz val="9"/>
            <color indexed="81"/>
            <rFont val="Tahoma"/>
            <family val="2"/>
          </rPr>
          <t>rxl:</t>
        </r>
        <r>
          <rPr>
            <sz val="9"/>
            <color indexed="81"/>
            <rFont val="Tahoma"/>
            <family val="2"/>
          </rPr>
          <t xml:space="preserve">
originally scheduled for 15/03/75</t>
        </r>
      </text>
    </comment>
    <comment ref="AM846" authorId="0" shapeId="0" xr:uid="{977D6ECF-B08B-4CF7-B386-E4DF56B201BC}">
      <text>
        <r>
          <rPr>
            <b/>
            <sz val="9"/>
            <color indexed="81"/>
            <rFont val="Tahoma"/>
            <family val="2"/>
          </rPr>
          <t>rxl:</t>
        </r>
        <r>
          <rPr>
            <sz val="9"/>
            <color indexed="81"/>
            <rFont val="Tahoma"/>
            <family val="2"/>
          </rPr>
          <t xml:space="preserve">
originally scheduled for 01/02/75 but moved back - then p-p on 31/03/75</t>
        </r>
      </text>
    </comment>
    <comment ref="AQ846" authorId="0" shapeId="0" xr:uid="{970E5635-944C-4CCE-B281-29198529C038}">
      <text>
        <r>
          <rPr>
            <b/>
            <sz val="9"/>
            <color indexed="81"/>
            <rFont val="Tahoma"/>
            <family val="2"/>
          </rPr>
          <t>rxl:</t>
        </r>
        <r>
          <rPr>
            <sz val="9"/>
            <color indexed="81"/>
            <rFont val="Tahoma"/>
            <family val="2"/>
          </rPr>
          <t xml:space="preserve">
match switched to West Street</t>
        </r>
      </text>
    </comment>
    <comment ref="AV847" authorId="0" shapeId="0" xr:uid="{20CB23AE-881D-4D84-92B1-FD446AC37CAB}">
      <text>
        <r>
          <rPr>
            <b/>
            <sz val="9"/>
            <color indexed="81"/>
            <rFont val="Tahoma"/>
            <family val="2"/>
          </rPr>
          <t>rxl:</t>
        </r>
        <r>
          <rPr>
            <sz val="9"/>
            <color indexed="81"/>
            <rFont val="Tahoma"/>
            <family val="2"/>
          </rPr>
          <t xml:space="preserve">
originally scheduled for 28/12/74</t>
        </r>
      </text>
    </comment>
    <comment ref="AO848" authorId="0" shapeId="0" xr:uid="{D8AAD3E9-7F94-4E93-AF7D-36E0E62D0D42}">
      <text>
        <r>
          <rPr>
            <b/>
            <sz val="9"/>
            <color indexed="81"/>
            <rFont val="Tahoma"/>
            <family val="2"/>
          </rPr>
          <t>rxl:</t>
        </r>
        <r>
          <rPr>
            <sz val="9"/>
            <color indexed="81"/>
            <rFont val="Tahoma"/>
            <family val="2"/>
          </rPr>
          <t xml:space="preserve">
originally scheduled for 18/01/75</t>
        </r>
      </text>
    </comment>
    <comment ref="AQ848" authorId="0" shapeId="0" xr:uid="{E75DF773-D6D1-4BC6-9EA0-68C1264AADFA}">
      <text>
        <r>
          <rPr>
            <b/>
            <sz val="9"/>
            <color indexed="81"/>
            <rFont val="Tahoma"/>
            <family val="2"/>
          </rPr>
          <t>rxl:</t>
        </r>
        <r>
          <rPr>
            <sz val="9"/>
            <color indexed="81"/>
            <rFont val="Tahoma"/>
            <family val="2"/>
          </rPr>
          <t xml:space="preserve">
originally scheduled for 29/3/75 but p-p</t>
        </r>
      </text>
    </comment>
    <comment ref="AS848" authorId="0" shapeId="0" xr:uid="{53BAC79C-37BE-4671-AA69-DE86696B38CF}">
      <text>
        <r>
          <rPr>
            <b/>
            <sz val="9"/>
            <color indexed="81"/>
            <rFont val="Tahoma"/>
            <family val="2"/>
          </rPr>
          <t>rxl:</t>
        </r>
        <r>
          <rPr>
            <sz val="9"/>
            <color indexed="81"/>
            <rFont val="Tahoma"/>
            <family val="2"/>
          </rPr>
          <t xml:space="preserve">
originally scheduled for 15/03/75</t>
        </r>
      </text>
    </comment>
    <comment ref="AW849" authorId="0" shapeId="0" xr:uid="{D7EDF80A-53E5-4935-BE0B-3166F4F4363B}">
      <text>
        <r>
          <rPr>
            <b/>
            <sz val="9"/>
            <color indexed="81"/>
            <rFont val="Tahoma"/>
            <family val="2"/>
          </rPr>
          <t>rxl:</t>
        </r>
        <r>
          <rPr>
            <sz val="9"/>
            <color indexed="81"/>
            <rFont val="Tahoma"/>
            <family val="2"/>
          </rPr>
          <t xml:space="preserve">
originally scheduled for 25/01/75</t>
        </r>
      </text>
    </comment>
    <comment ref="Q853" authorId="0" shapeId="0" xr:uid="{1D5A109F-052F-449E-A7B2-4166EC481FED}">
      <text>
        <r>
          <rPr>
            <b/>
            <sz val="9"/>
            <color indexed="81"/>
            <rFont val="Tahoma"/>
            <family val="2"/>
          </rPr>
          <t>rxl:</t>
        </r>
        <r>
          <rPr>
            <sz val="9"/>
            <color indexed="81"/>
            <rFont val="Tahoma"/>
            <family val="2"/>
          </rPr>
          <t xml:space="preserve">
BAC won this game on 30/08/75 - probably 1-0 as the only scorer mentioned is Miller</t>
        </r>
      </text>
    </comment>
    <comment ref="X853" authorId="0" shapeId="0" xr:uid="{EDA1F60D-17A4-4796-A089-FE450A6ABFE7}">
      <text>
        <r>
          <rPr>
            <b/>
            <sz val="9"/>
            <color indexed="81"/>
            <rFont val="Tahoma"/>
            <family val="2"/>
          </rPr>
          <t>rxl:</t>
        </r>
        <r>
          <rPr>
            <sz val="9"/>
            <color indexed="81"/>
            <rFont val="Tahoma"/>
            <family val="2"/>
          </rPr>
          <t xml:space="preserve">
Two results here 13/09/75 BAC 0-3 Wandsworth and 17/01/76 BAC 2-3 Wandsworth. Which is the correct result? Did League instruct a replay?</t>
        </r>
      </text>
    </comment>
    <comment ref="AN853" authorId="0" shapeId="0" xr:uid="{7E379490-7DA8-4A7C-9D73-2EBA494CBB38}">
      <text>
        <r>
          <rPr>
            <b/>
            <sz val="9"/>
            <color indexed="81"/>
            <rFont val="Tahoma"/>
            <family val="2"/>
          </rPr>
          <t>rxl:</t>
        </r>
        <r>
          <rPr>
            <sz val="9"/>
            <color indexed="81"/>
            <rFont val="Tahoma"/>
            <family val="2"/>
          </rPr>
          <t xml:space="preserve">
originally scheduled for 10/01/76</t>
        </r>
      </text>
    </comment>
    <comment ref="AR853" authorId="0" shapeId="0" xr:uid="{B0FF77BA-39EF-4A26-94B9-C3F314CAB6A3}">
      <text>
        <r>
          <rPr>
            <b/>
            <sz val="9"/>
            <color indexed="81"/>
            <rFont val="Tahoma"/>
            <family val="2"/>
          </rPr>
          <t>rxl:</t>
        </r>
        <r>
          <rPr>
            <sz val="9"/>
            <color indexed="81"/>
            <rFont val="Tahoma"/>
            <family val="2"/>
          </rPr>
          <t xml:space="preserve">
originally scheduled for 01/11/75</t>
        </r>
      </text>
    </comment>
    <comment ref="AS853" authorId="0" shapeId="0" xr:uid="{AB592A00-047A-47AD-A160-73DC5E35C3B5}">
      <text>
        <r>
          <rPr>
            <b/>
            <sz val="9"/>
            <color indexed="81"/>
            <rFont val="Tahoma"/>
            <family val="2"/>
          </rPr>
          <t>rxl:</t>
        </r>
        <r>
          <rPr>
            <sz val="9"/>
            <color indexed="81"/>
            <rFont val="Tahoma"/>
            <family val="2"/>
          </rPr>
          <t xml:space="preserve">
originally scheduled for 13/03/76</t>
        </r>
      </text>
    </comment>
    <comment ref="AX853" authorId="0" shapeId="0" xr:uid="{4ED5FD11-AB9B-4CF7-904B-731B1DA509C7}">
      <text>
        <r>
          <rPr>
            <b/>
            <sz val="9"/>
            <color indexed="81"/>
            <rFont val="Tahoma"/>
            <family val="2"/>
          </rPr>
          <t>rxl:</t>
        </r>
        <r>
          <rPr>
            <sz val="9"/>
            <color indexed="81"/>
            <rFont val="Tahoma"/>
            <family val="2"/>
          </rPr>
          <t xml:space="preserve">
Two results here 13/09/75 BAC 0-3 Wandsworth and 17/01/76 BAC 2-3 Wandsworth. Which is the correct result? Did League instruct a replay?</t>
        </r>
      </text>
    </comment>
    <comment ref="AR854" authorId="0" shapeId="0" xr:uid="{41327FB7-0785-4218-9C91-390C53547281}">
      <text>
        <r>
          <rPr>
            <b/>
            <sz val="9"/>
            <color indexed="81"/>
            <rFont val="Tahoma"/>
            <family val="2"/>
          </rPr>
          <t>rxl:</t>
        </r>
        <r>
          <rPr>
            <sz val="9"/>
            <color indexed="81"/>
            <rFont val="Tahoma"/>
            <family val="2"/>
          </rPr>
          <t xml:space="preserve">
originally scheduled for 08/11/75 and then 13/12/75</t>
        </r>
      </text>
    </comment>
    <comment ref="AT854" authorId="0" shapeId="0" xr:uid="{173C457F-4F55-40D5-B2E1-8E1845D55D73}">
      <text>
        <r>
          <rPr>
            <b/>
            <sz val="9"/>
            <color indexed="81"/>
            <rFont val="Tahoma"/>
            <family val="2"/>
          </rPr>
          <t>rxl:</t>
        </r>
        <r>
          <rPr>
            <sz val="9"/>
            <color indexed="81"/>
            <rFont val="Tahoma"/>
            <family val="2"/>
          </rPr>
          <t xml:space="preserve">
originally scheduled for 29/11/75</t>
        </r>
      </text>
    </comment>
    <comment ref="AW855" authorId="0" shapeId="0" xr:uid="{627920AD-3CB7-4D56-8F39-DF1F103A7A9B}">
      <text>
        <r>
          <rPr>
            <b/>
            <sz val="9"/>
            <color indexed="81"/>
            <rFont val="Tahoma"/>
            <family val="2"/>
          </rPr>
          <t>rxl:</t>
        </r>
        <r>
          <rPr>
            <sz val="9"/>
            <color indexed="81"/>
            <rFont val="Tahoma"/>
            <family val="2"/>
          </rPr>
          <t xml:space="preserve">
originally scheduled for 13/12/75</t>
        </r>
      </text>
    </comment>
    <comment ref="N856" authorId="0" shapeId="0" xr:uid="{3959C270-7C54-415E-9251-7E07C6F9BE65}">
      <text>
        <r>
          <rPr>
            <b/>
            <sz val="9"/>
            <color indexed="81"/>
            <rFont val="Tahoma"/>
            <family val="2"/>
          </rPr>
          <t>rxl:</t>
        </r>
        <r>
          <rPr>
            <sz val="9"/>
            <color indexed="81"/>
            <rFont val="Tahoma"/>
            <family val="2"/>
          </rPr>
          <t xml:space="preserve">
originally scheduled for 18/10/75 - this fixture originally said Cobham v Camberley but result said Chobham. Check!</t>
        </r>
      </text>
    </comment>
    <comment ref="V856" authorId="0" shapeId="0" xr:uid="{65088B3D-E2BD-4C8D-B749-C974FC2D4B12}">
      <text>
        <r>
          <rPr>
            <b/>
            <sz val="9"/>
            <color indexed="81"/>
            <rFont val="Tahoma"/>
            <family val="2"/>
          </rPr>
          <t>rxl:</t>
        </r>
        <r>
          <rPr>
            <sz val="9"/>
            <color indexed="81"/>
            <rFont val="Tahoma"/>
            <family val="2"/>
          </rPr>
          <t xml:space="preserve">
probably 1-4 - not fully clear</t>
        </r>
      </text>
    </comment>
    <comment ref="AN856" authorId="0" shapeId="0" xr:uid="{2424A0FC-A666-43D8-A004-1CE2444A00B5}">
      <text>
        <r>
          <rPr>
            <b/>
            <sz val="9"/>
            <color indexed="81"/>
            <rFont val="Tahoma"/>
            <family val="2"/>
          </rPr>
          <t>rxl:</t>
        </r>
        <r>
          <rPr>
            <sz val="9"/>
            <color indexed="81"/>
            <rFont val="Tahoma"/>
            <family val="2"/>
          </rPr>
          <t xml:space="preserve">
originally scheduled for 18/10/75 - this fixture originally said Cobham v Camberley but result said Chobham. Check!</t>
        </r>
      </text>
    </comment>
    <comment ref="AW856" authorId="0" shapeId="0" xr:uid="{DA2B3DF7-E9D5-4621-A444-1DE1DFBDF1E9}">
      <text>
        <r>
          <rPr>
            <b/>
            <sz val="9"/>
            <color indexed="81"/>
            <rFont val="Tahoma"/>
            <family val="2"/>
          </rPr>
          <t>rxl:</t>
        </r>
        <r>
          <rPr>
            <sz val="9"/>
            <color indexed="81"/>
            <rFont val="Tahoma"/>
            <family val="2"/>
          </rPr>
          <t xml:space="preserve">
originally scheduled for 29/11/75</t>
        </r>
      </text>
    </comment>
    <comment ref="R857" authorId="0" shapeId="0" xr:uid="{FA52E2CF-37A3-4E6F-9852-56D48CF1FE0E}">
      <text>
        <r>
          <rPr>
            <b/>
            <sz val="9"/>
            <color indexed="81"/>
            <rFont val="Tahoma"/>
            <family val="2"/>
          </rPr>
          <t>rxl:</t>
        </r>
        <r>
          <rPr>
            <sz val="9"/>
            <color indexed="81"/>
            <rFont val="Tahoma"/>
            <family val="2"/>
          </rPr>
          <t xml:space="preserve">
wrongly reported in Surrey Advertiser as 0-3</t>
        </r>
      </text>
    </comment>
    <comment ref="AW857" authorId="0" shapeId="0" xr:uid="{DAA4850E-0C85-4E09-9793-E4608CEF6278}">
      <text>
        <r>
          <rPr>
            <b/>
            <sz val="9"/>
            <color indexed="81"/>
            <rFont val="Tahoma"/>
            <family val="2"/>
          </rPr>
          <t>rxl:</t>
        </r>
        <r>
          <rPr>
            <sz val="9"/>
            <color indexed="81"/>
            <rFont val="Tahoma"/>
            <family val="2"/>
          </rPr>
          <t xml:space="preserve">
originally scheduled for 06/09/75</t>
        </r>
      </text>
    </comment>
    <comment ref="AP858" authorId="0" shapeId="0" xr:uid="{B29B8637-6939-4C58-984C-13F74C60775D}">
      <text>
        <r>
          <rPr>
            <b/>
            <sz val="9"/>
            <color indexed="81"/>
            <rFont val="Tahoma"/>
            <family val="2"/>
          </rPr>
          <t>rxl:</t>
        </r>
        <r>
          <rPr>
            <sz val="9"/>
            <color indexed="81"/>
            <rFont val="Tahoma"/>
            <family val="2"/>
          </rPr>
          <t xml:space="preserve">
originally scheduled for 20/12/75</t>
        </r>
      </text>
    </comment>
    <comment ref="AS858" authorId="0" shapeId="0" xr:uid="{673A9D74-C708-41EB-9B5B-D43EF5E4C650}">
      <text>
        <r>
          <rPr>
            <b/>
            <sz val="9"/>
            <color indexed="81"/>
            <rFont val="Tahoma"/>
            <family val="2"/>
          </rPr>
          <t>rxl:</t>
        </r>
        <r>
          <rPr>
            <sz val="9"/>
            <color indexed="81"/>
            <rFont val="Tahoma"/>
            <family val="2"/>
          </rPr>
          <t xml:space="preserve">
originally scheduled for 04/10/75</t>
        </r>
      </text>
    </comment>
    <comment ref="AX858" authorId="0" shapeId="0" xr:uid="{C936296B-4290-4417-AF48-56E6A37A67BB}">
      <text>
        <r>
          <rPr>
            <b/>
            <sz val="9"/>
            <color indexed="81"/>
            <rFont val="Tahoma"/>
            <family val="2"/>
          </rPr>
          <t>rxl:</t>
        </r>
        <r>
          <rPr>
            <sz val="9"/>
            <color indexed="81"/>
            <rFont val="Tahoma"/>
            <family val="2"/>
          </rPr>
          <t xml:space="preserve">
originally scheduled for 18/10/75 and then 06/12/75 and then 13/03/76</t>
        </r>
      </text>
    </comment>
    <comment ref="AY858" authorId="0" shapeId="0" xr:uid="{59C95023-8BCF-4368-B442-A2E497E7B6F3}">
      <text>
        <r>
          <rPr>
            <b/>
            <sz val="9"/>
            <color indexed="81"/>
            <rFont val="Tahoma"/>
            <family val="2"/>
          </rPr>
          <t>rxl:</t>
        </r>
        <r>
          <rPr>
            <sz val="9"/>
            <color indexed="81"/>
            <rFont val="Tahoma"/>
            <family val="2"/>
          </rPr>
          <t xml:space="preserve">
originally scheduled for 10/01/76 and then 17/01/76</t>
        </r>
      </text>
    </comment>
    <comment ref="AU859" authorId="0" shapeId="0" xr:uid="{459C895A-931B-4A76-84A0-4C2AE5D09404}">
      <text>
        <r>
          <rPr>
            <b/>
            <sz val="9"/>
            <color indexed="81"/>
            <rFont val="Tahoma"/>
            <family val="2"/>
          </rPr>
          <t>rxl:</t>
        </r>
        <r>
          <rPr>
            <sz val="9"/>
            <color indexed="81"/>
            <rFont val="Tahoma"/>
            <family val="2"/>
          </rPr>
          <t xml:space="preserve">
originally scheduled for 13/12/75</t>
        </r>
      </text>
    </comment>
    <comment ref="AX859" authorId="0" shapeId="0" xr:uid="{2B96D78A-B2DD-41FA-81C7-7439D83B42DF}">
      <text>
        <r>
          <rPr>
            <b/>
            <sz val="9"/>
            <color indexed="81"/>
            <rFont val="Tahoma"/>
            <family val="2"/>
          </rPr>
          <t>rxl:</t>
        </r>
        <r>
          <rPr>
            <sz val="9"/>
            <color indexed="81"/>
            <rFont val="Tahoma"/>
            <family val="2"/>
          </rPr>
          <t xml:space="preserve">
originally scheduled for 20/12/75</t>
        </r>
      </text>
    </comment>
    <comment ref="AZ859" authorId="0" shapeId="0" xr:uid="{B6266721-304C-43A5-B7C1-E7ABD40CBA3C}">
      <text>
        <r>
          <rPr>
            <b/>
            <sz val="9"/>
            <color indexed="81"/>
            <rFont val="Tahoma"/>
            <family val="2"/>
          </rPr>
          <t>rxl:</t>
        </r>
        <r>
          <rPr>
            <sz val="9"/>
            <color indexed="81"/>
            <rFont val="Tahoma"/>
            <family val="2"/>
          </rPr>
          <t xml:space="preserve">
originally scheduled for 27/09/75</t>
        </r>
      </text>
    </comment>
    <comment ref="V860" authorId="0" shapeId="0" xr:uid="{094BEC0A-11E4-48BB-A849-BB4985407187}">
      <text>
        <r>
          <rPr>
            <b/>
            <sz val="9"/>
            <color indexed="81"/>
            <rFont val="Tahoma"/>
            <family val="2"/>
          </rPr>
          <t>rxl:</t>
        </r>
        <r>
          <rPr>
            <sz val="9"/>
            <color indexed="81"/>
            <rFont val="Tahoma"/>
            <family val="2"/>
          </rPr>
          <t xml:space="preserve">
Merstham won this match on 03/08/75</t>
        </r>
      </text>
    </comment>
    <comment ref="AN860" authorId="0" shapeId="0" xr:uid="{220F5541-5C3A-46D2-970A-29627F816E9C}">
      <text>
        <r>
          <rPr>
            <b/>
            <sz val="9"/>
            <color indexed="81"/>
            <rFont val="Tahoma"/>
            <family val="2"/>
          </rPr>
          <t>rxl:</t>
        </r>
        <r>
          <rPr>
            <sz val="9"/>
            <color indexed="81"/>
            <rFont val="Tahoma"/>
            <family val="2"/>
          </rPr>
          <t xml:space="preserve">
originally scheduled for 01/11/75</t>
        </r>
      </text>
    </comment>
    <comment ref="AQ860" authorId="0" shapeId="0" xr:uid="{43181924-2741-4CC0-8098-DCAECF427DE8}">
      <text>
        <r>
          <rPr>
            <b/>
            <sz val="9"/>
            <color indexed="81"/>
            <rFont val="Tahoma"/>
            <family val="2"/>
          </rPr>
          <t>rxl:</t>
        </r>
        <r>
          <rPr>
            <sz val="9"/>
            <color indexed="81"/>
            <rFont val="Tahoma"/>
            <family val="2"/>
          </rPr>
          <t xml:space="preserve">
originally scheduled for 10/01/76</t>
        </r>
      </text>
    </comment>
    <comment ref="AW860" authorId="0" shapeId="0" xr:uid="{F6169584-F706-452D-A20F-816CEEF44C16}">
      <text>
        <r>
          <rPr>
            <b/>
            <sz val="9"/>
            <color indexed="81"/>
            <rFont val="Tahoma"/>
            <family val="2"/>
          </rPr>
          <t>rxl:</t>
        </r>
        <r>
          <rPr>
            <sz val="9"/>
            <color indexed="81"/>
            <rFont val="Tahoma"/>
            <family val="2"/>
          </rPr>
          <t xml:space="preserve">
originally scheduled for 04/10/75</t>
        </r>
      </text>
    </comment>
    <comment ref="Y861" authorId="1" shapeId="0" xr:uid="{A8C36868-0FDD-4275-A0F9-BA9D519A8B48}">
      <text>
        <r>
          <rPr>
            <b/>
            <sz val="9"/>
            <color indexed="81"/>
            <rFont val="Tahoma"/>
            <family val="2"/>
          </rPr>
          <t>Richard Lambert:</t>
        </r>
        <r>
          <rPr>
            <sz val="9"/>
            <color indexed="81"/>
            <rFont val="Tahoma"/>
            <family val="2"/>
          </rPr>
          <t xml:space="preserve">
I have 4-1 tan on 21/02/76 but Woking News and Mail advises 2-1 on 15/11/75. Check!</t>
        </r>
      </text>
    </comment>
    <comment ref="AN861" authorId="0" shapeId="0" xr:uid="{ADE9F153-F81F-46EB-A4B1-508DC6B75AEC}">
      <text>
        <r>
          <rPr>
            <b/>
            <sz val="9"/>
            <color indexed="81"/>
            <rFont val="Tahoma"/>
            <family val="2"/>
          </rPr>
          <t>rxl:</t>
        </r>
        <r>
          <rPr>
            <sz val="9"/>
            <color indexed="81"/>
            <rFont val="Tahoma"/>
            <family val="2"/>
          </rPr>
          <t xml:space="preserve">
originally scheduled for 25/10/75</t>
        </r>
      </text>
    </comment>
    <comment ref="AW861" authorId="0" shapeId="0" xr:uid="{F351F7DA-3C82-405A-8477-4AD916A9FA46}">
      <text>
        <r>
          <rPr>
            <b/>
            <sz val="9"/>
            <color indexed="81"/>
            <rFont val="Tahoma"/>
            <family val="2"/>
          </rPr>
          <t>rxl:</t>
        </r>
        <r>
          <rPr>
            <sz val="9"/>
            <color indexed="81"/>
            <rFont val="Tahoma"/>
            <family val="2"/>
          </rPr>
          <t xml:space="preserve">
originally scheduled for 01/11/75</t>
        </r>
      </text>
    </comment>
    <comment ref="AY861" authorId="1" shapeId="0" xr:uid="{743824C1-5A04-48DD-B004-3552C94FDBF4}">
      <text>
        <r>
          <rPr>
            <b/>
            <sz val="9"/>
            <color indexed="81"/>
            <rFont val="Tahoma"/>
            <family val="2"/>
          </rPr>
          <t>Richard Lambert:</t>
        </r>
        <r>
          <rPr>
            <sz val="9"/>
            <color indexed="81"/>
            <rFont val="Tahoma"/>
            <family val="2"/>
          </rPr>
          <t xml:space="preserve">
I have 4-1 tan on 21/02/76 but Woking News and Mail advises 2-1 on 15/11/75. Check!</t>
        </r>
      </text>
    </comment>
    <comment ref="AP862" authorId="0" shapeId="0" xr:uid="{628B5A46-BB56-478A-8229-71408D83C0B5}">
      <text>
        <r>
          <rPr>
            <b/>
            <sz val="9"/>
            <color indexed="81"/>
            <rFont val="Tahoma"/>
            <family val="2"/>
          </rPr>
          <t>rxl:</t>
        </r>
        <r>
          <rPr>
            <sz val="9"/>
            <color indexed="81"/>
            <rFont val="Tahoma"/>
            <family val="2"/>
          </rPr>
          <t xml:space="preserve">
originally scheduled for 06/12/75 but moved back</t>
        </r>
      </text>
    </comment>
    <comment ref="AQ862" authorId="0" shapeId="0" xr:uid="{A5AD981B-3705-472F-992A-69A98C8757E6}">
      <text>
        <r>
          <rPr>
            <b/>
            <sz val="9"/>
            <color indexed="81"/>
            <rFont val="Tahoma"/>
            <family val="2"/>
          </rPr>
          <t>rxl:</t>
        </r>
        <r>
          <rPr>
            <sz val="9"/>
            <color indexed="81"/>
            <rFont val="Tahoma"/>
            <family val="2"/>
          </rPr>
          <t xml:space="preserve">
originally scheduled for 06/12/75 but not played</t>
        </r>
      </text>
    </comment>
    <comment ref="AY862" authorId="0" shapeId="0" xr:uid="{ECDE5BBD-B752-4F47-9E11-9EF7571A6083}">
      <text>
        <r>
          <rPr>
            <b/>
            <sz val="9"/>
            <color indexed="81"/>
            <rFont val="Tahoma"/>
            <family val="2"/>
          </rPr>
          <t>rxl:</t>
        </r>
        <r>
          <rPr>
            <sz val="9"/>
            <color indexed="81"/>
            <rFont val="Tahoma"/>
            <family val="2"/>
          </rPr>
          <t xml:space="preserve">
originally scheduled for 01/11/75</t>
        </r>
      </text>
    </comment>
    <comment ref="AV863" authorId="0" shapeId="0" xr:uid="{CFA40CE5-B73A-4F5F-998B-3328D09D29AE}">
      <text>
        <r>
          <rPr>
            <b/>
            <sz val="9"/>
            <color indexed="81"/>
            <rFont val="Tahoma"/>
            <family val="2"/>
          </rPr>
          <t>rxl:</t>
        </r>
        <r>
          <rPr>
            <sz val="9"/>
            <color indexed="81"/>
            <rFont val="Tahoma"/>
            <family val="2"/>
          </rPr>
          <t xml:space="preserve">
p-p on 16/08/75</t>
        </r>
      </text>
    </comment>
    <comment ref="U864" authorId="0" shapeId="0" xr:uid="{BFFCA70D-358A-43B8-8135-95468E120331}">
      <text>
        <r>
          <rPr>
            <b/>
            <sz val="9"/>
            <color indexed="81"/>
            <rFont val="Tahoma"/>
            <family val="2"/>
          </rPr>
          <t>rxl:</t>
        </r>
        <r>
          <rPr>
            <sz val="9"/>
            <color indexed="81"/>
            <rFont val="Tahoma"/>
            <family val="2"/>
          </rPr>
          <t xml:space="preserve">
match abandoned on 08/11/75 with the score 2-1 to Wandsworth</t>
        </r>
      </text>
    </comment>
    <comment ref="AS864" authorId="1" shapeId="0" xr:uid="{287A0260-6D06-42CC-915C-6F912B325B65}">
      <text>
        <r>
          <rPr>
            <b/>
            <sz val="9"/>
            <color indexed="81"/>
            <rFont val="Tahoma"/>
            <family val="2"/>
          </rPr>
          <t>Richard Lambert:</t>
        </r>
        <r>
          <rPr>
            <sz val="9"/>
            <color indexed="81"/>
            <rFont val="Tahoma"/>
            <family val="2"/>
          </rPr>
          <t xml:space="preserve">
p-p on 14/02/76</t>
        </r>
      </text>
    </comment>
    <comment ref="AU864" authorId="0" shapeId="0" xr:uid="{A05E5257-5774-4552-A4C3-18C8B7B18673}">
      <text>
        <r>
          <rPr>
            <b/>
            <sz val="9"/>
            <color indexed="81"/>
            <rFont val="Tahoma"/>
            <family val="2"/>
          </rPr>
          <t>rxl:</t>
        </r>
        <r>
          <rPr>
            <sz val="9"/>
            <color indexed="81"/>
            <rFont val="Tahoma"/>
            <family val="2"/>
          </rPr>
          <t xml:space="preserve">
match abandoned on 08/11/75 with the score 2-1 to Wandsworth</t>
        </r>
      </text>
    </comment>
    <comment ref="O865" authorId="0" shapeId="0" xr:uid="{D8365B1C-2684-4A8E-97F6-D6C6CC58759B}">
      <text>
        <r>
          <rPr>
            <b/>
            <sz val="9"/>
            <color indexed="81"/>
            <rFont val="Tahoma"/>
            <family val="2"/>
          </rPr>
          <t>rxl:</t>
        </r>
        <r>
          <rPr>
            <sz val="9"/>
            <color indexed="81"/>
            <rFont val="Tahoma"/>
            <family val="2"/>
          </rPr>
          <t xml:space="preserve">
Two results here 13/09/75 Westfield 1-2 Chessington and 13/03/76 Westfield 1-1 Chessington. Which is the correct result? Did League instruct a replay?</t>
        </r>
      </text>
    </comment>
    <comment ref="AM865" authorId="0" shapeId="0" xr:uid="{B336E60D-C57A-472E-AF5D-4C2259DA3D75}">
      <text>
        <r>
          <rPr>
            <b/>
            <sz val="9"/>
            <color indexed="81"/>
            <rFont val="Tahoma"/>
            <family val="2"/>
          </rPr>
          <t>rxl:</t>
        </r>
        <r>
          <rPr>
            <sz val="9"/>
            <color indexed="81"/>
            <rFont val="Tahoma"/>
            <family val="2"/>
          </rPr>
          <t xml:space="preserve">
originally scheduled for 13/12/75</t>
        </r>
      </text>
    </comment>
    <comment ref="AO865" authorId="0" shapeId="0" xr:uid="{3CB68959-E8A8-41E2-B751-78C4ED294F94}">
      <text>
        <r>
          <rPr>
            <b/>
            <sz val="9"/>
            <color indexed="81"/>
            <rFont val="Tahoma"/>
            <family val="2"/>
          </rPr>
          <t>rxl:</t>
        </r>
        <r>
          <rPr>
            <sz val="9"/>
            <color indexed="81"/>
            <rFont val="Tahoma"/>
            <family val="2"/>
          </rPr>
          <t xml:space="preserve">
Two results here 13/09/75 Westfield 1-2 Chessington and 13/03/76 Westfield 1-1 Chessington. Which is the correct result? Did League instruct a replay?</t>
        </r>
      </text>
    </comment>
    <comment ref="AV866" authorId="0" shapeId="0" xr:uid="{6A178EBD-51F2-4196-848F-641DB4AD9F39}">
      <text>
        <r>
          <rPr>
            <b/>
            <sz val="9"/>
            <color indexed="81"/>
            <rFont val="Tahoma"/>
            <family val="2"/>
          </rPr>
          <t>rxl:</t>
        </r>
        <r>
          <rPr>
            <sz val="9"/>
            <color indexed="81"/>
            <rFont val="Tahoma"/>
            <family val="2"/>
          </rPr>
          <t xml:space="preserve">
originally scheduled for 08/11/75</t>
        </r>
      </text>
    </comment>
    <comment ref="T870" authorId="1" shapeId="0" xr:uid="{CE9ECCB7-EAC0-43D5-9765-07DBA9912FD2}">
      <text>
        <r>
          <rPr>
            <b/>
            <sz val="9"/>
            <color indexed="81"/>
            <rFont val="Tahoma"/>
            <family val="2"/>
          </rPr>
          <t>Richard Lambert:</t>
        </r>
        <r>
          <rPr>
            <sz val="9"/>
            <color indexed="81"/>
            <rFont val="Tahoma"/>
            <family val="2"/>
          </rPr>
          <t xml:space="preserve">
calculated score</t>
        </r>
      </text>
    </comment>
    <comment ref="AP870" authorId="1" shapeId="0" xr:uid="{0095372E-D71A-4D89-859C-28AF5D7B3376}">
      <text>
        <r>
          <rPr>
            <b/>
            <sz val="9"/>
            <color indexed="81"/>
            <rFont val="Tahoma"/>
            <family val="2"/>
          </rPr>
          <t>Richard Lambert:</t>
        </r>
        <r>
          <rPr>
            <sz val="9"/>
            <color indexed="81"/>
            <rFont val="Tahoma"/>
            <family val="2"/>
          </rPr>
          <t xml:space="preserve">
p-p on 05/02/77</t>
        </r>
      </text>
    </comment>
    <comment ref="AQ870" authorId="1" shapeId="0" xr:uid="{F2BCE9D9-A32D-441B-8B62-4649C6958E55}">
      <text>
        <r>
          <rPr>
            <b/>
            <sz val="9"/>
            <color indexed="81"/>
            <rFont val="Tahoma"/>
            <family val="2"/>
          </rPr>
          <t>Richard Lambert:</t>
        </r>
        <r>
          <rPr>
            <sz val="9"/>
            <color indexed="81"/>
            <rFont val="Tahoma"/>
            <family val="2"/>
          </rPr>
          <t xml:space="preserve">
originally scheduled for 25/09/76 but bulletin advises the game was "not played" as opposed to p-p </t>
        </r>
      </text>
    </comment>
    <comment ref="AS870" authorId="0" shapeId="0" xr:uid="{03E311B6-A9E3-4D57-849B-14DB6DF2EE08}">
      <text>
        <r>
          <rPr>
            <b/>
            <sz val="9"/>
            <color indexed="81"/>
            <rFont val="Tahoma"/>
            <family val="2"/>
          </rPr>
          <t>rxl:</t>
        </r>
        <r>
          <rPr>
            <sz val="9"/>
            <color indexed="81"/>
            <rFont val="Tahoma"/>
            <family val="2"/>
          </rPr>
          <t xml:space="preserve">
p-p on 02/10/76 
fixture arranged for 05/03/77 but brought forward a week and played on 26/02/77 instead</t>
        </r>
      </text>
    </comment>
    <comment ref="AY870" authorId="1" shapeId="0" xr:uid="{7545F3BC-7B30-4B03-8145-A2E601570B61}">
      <text>
        <r>
          <rPr>
            <b/>
            <sz val="9"/>
            <color indexed="81"/>
            <rFont val="Tahoma"/>
            <family val="2"/>
          </rPr>
          <t>Richard Lambert:</t>
        </r>
        <r>
          <rPr>
            <sz val="9"/>
            <color indexed="81"/>
            <rFont val="Tahoma"/>
            <family val="2"/>
          </rPr>
          <t xml:space="preserve">
p-p on 11/12/76</t>
        </r>
      </text>
    </comment>
    <comment ref="BC870" authorId="0" shapeId="0" xr:uid="{505AE81D-65A1-48B7-8DD4-FD568FDAB79C}">
      <text>
        <r>
          <rPr>
            <b/>
            <sz val="9"/>
            <color indexed="81"/>
            <rFont val="Tahoma"/>
            <family val="2"/>
          </rPr>
          <t>rxl:</t>
        </r>
        <r>
          <rPr>
            <sz val="9"/>
            <color indexed="81"/>
            <rFont val="Tahoma"/>
            <family val="2"/>
          </rPr>
          <t xml:space="preserve">
Match played on 16/10/76 but fixture then appears again in papers and bulletin for 05/02/77. However, this was created in error as Westfield already had another match at Camberley (which was then moved back) then removed a week later with some other fixture switches and APV hosted Camberley while Westfield visited Epsom</t>
        </r>
      </text>
    </comment>
    <comment ref="BD870" authorId="0" shapeId="0" xr:uid="{14CD3C04-F782-4A01-A36C-01DADE7FFB48}">
      <text>
        <r>
          <rPr>
            <b/>
            <sz val="9"/>
            <color indexed="81"/>
            <rFont val="Tahoma"/>
            <family val="2"/>
          </rPr>
          <t>rxl:</t>
        </r>
        <r>
          <rPr>
            <sz val="9"/>
            <color indexed="81"/>
            <rFont val="Tahoma"/>
            <family val="2"/>
          </rPr>
          <t xml:space="preserve">
originally scheduled for 25/09/76 before being moved back and APV hosted Chertsey instead (although the match was off) - then rearranged for 30/10/76 but moved back and this time APV did play Chertsey</t>
        </r>
      </text>
    </comment>
    <comment ref="FQ870" authorId="1" shapeId="0" xr:uid="{22B766C8-4A61-4332-A516-A335FFCE7383}">
      <text>
        <r>
          <rPr>
            <b/>
            <sz val="9"/>
            <color indexed="81"/>
            <rFont val="Tahoma"/>
            <family val="2"/>
          </rPr>
          <t>Richard Lambert:</t>
        </r>
        <r>
          <rPr>
            <sz val="9"/>
            <color indexed="81"/>
            <rFont val="Tahoma"/>
            <family val="2"/>
          </rPr>
          <t xml:space="preserve">
table tracking correct incl 19/03/77</t>
        </r>
      </text>
    </comment>
    <comment ref="AD871" authorId="1" shapeId="0" xr:uid="{E27765C0-184B-4388-8A51-698029E8A178}">
      <text>
        <r>
          <rPr>
            <b/>
            <sz val="9"/>
            <color indexed="81"/>
            <rFont val="Tahoma"/>
            <family val="2"/>
          </rPr>
          <t>Richard Lambert:</t>
        </r>
        <r>
          <rPr>
            <sz val="9"/>
            <color indexed="81"/>
            <rFont val="Tahoma"/>
            <family val="2"/>
          </rPr>
          <t xml:space="preserve">
calculated score</t>
        </r>
      </text>
    </comment>
    <comment ref="AQ871" authorId="1" shapeId="0" xr:uid="{B3B74436-8C95-45A7-A9C3-59D8643C06FA}">
      <text>
        <r>
          <rPr>
            <b/>
            <sz val="9"/>
            <color indexed="81"/>
            <rFont val="Tahoma"/>
            <family val="2"/>
          </rPr>
          <t>Richard Lambert:</t>
        </r>
        <r>
          <rPr>
            <sz val="9"/>
            <color indexed="81"/>
            <rFont val="Tahoma"/>
            <family val="2"/>
          </rPr>
          <t xml:space="preserve">
p-p on 02/10/76</t>
        </r>
      </text>
    </comment>
    <comment ref="AT871" authorId="1" shapeId="0" xr:uid="{21A08168-887F-4856-880F-D766F7C7CFD5}">
      <text>
        <r>
          <rPr>
            <b/>
            <sz val="9"/>
            <color indexed="81"/>
            <rFont val="Tahoma"/>
            <family val="2"/>
          </rPr>
          <t>Richard Lambert:</t>
        </r>
        <r>
          <rPr>
            <sz val="9"/>
            <color indexed="81"/>
            <rFont val="Tahoma"/>
            <family val="2"/>
          </rPr>
          <t xml:space="preserve">
p-p on 19/02/77</t>
        </r>
      </text>
    </comment>
    <comment ref="AY871" authorId="0" shapeId="0" xr:uid="{F7CF6E0E-42D7-4DC9-B8EA-B332921FCF7D}">
      <text>
        <r>
          <rPr>
            <b/>
            <sz val="9"/>
            <color indexed="81"/>
            <rFont val="Tahoma"/>
            <family val="2"/>
          </rPr>
          <t>rxl:</t>
        </r>
        <r>
          <rPr>
            <sz val="9"/>
            <color indexed="81"/>
            <rFont val="Tahoma"/>
            <family val="2"/>
          </rPr>
          <t xml:space="preserve">
listed as a fixture on 30/10/76 but this was already played on 21/08/76following the first team match it appears as the first team match was switched this day</t>
        </r>
      </text>
    </comment>
    <comment ref="BA871" authorId="1" shapeId="0" xr:uid="{AD37214A-52FF-4979-B5D0-14F894E62489}">
      <text>
        <r>
          <rPr>
            <b/>
            <sz val="9"/>
            <color indexed="81"/>
            <rFont val="Tahoma"/>
            <family val="2"/>
          </rPr>
          <t>Richard Lambert:</t>
        </r>
        <r>
          <rPr>
            <sz val="9"/>
            <color indexed="81"/>
            <rFont val="Tahoma"/>
            <family val="2"/>
          </rPr>
          <t xml:space="preserve">
originally scheduled for 02/10/76 but fixtures switched and Ash hosted Chertsey instead - then p-p on 01/01/77</t>
        </r>
      </text>
    </comment>
    <comment ref="M872" authorId="1" shapeId="0" xr:uid="{8344B1BE-BDC4-4597-9585-258EF2DBC467}">
      <text>
        <r>
          <rPr>
            <b/>
            <sz val="9"/>
            <color indexed="81"/>
            <rFont val="Tahoma"/>
            <family val="2"/>
          </rPr>
          <t>Richard Lambert:</t>
        </r>
        <r>
          <rPr>
            <sz val="9"/>
            <color indexed="81"/>
            <rFont val="Tahoma"/>
            <family val="2"/>
          </rPr>
          <t xml:space="preserve">
calculated score</t>
        </r>
      </text>
    </comment>
    <comment ref="AM872" authorId="0" shapeId="0" xr:uid="{477ECD93-ACA9-4818-AC2C-3DBBBA272617}">
      <text>
        <r>
          <rPr>
            <b/>
            <sz val="9"/>
            <color indexed="81"/>
            <rFont val="Tahoma"/>
            <family val="2"/>
          </rPr>
          <t>rxl:</t>
        </r>
        <r>
          <rPr>
            <sz val="9"/>
            <color indexed="81"/>
            <rFont val="Tahoma"/>
            <family val="2"/>
          </rPr>
          <t xml:space="preserve">
originally scheduled for 26/02/77 but fixture switched and BAC hosted Chertsey while APV hosted Chobham instead</t>
        </r>
      </text>
    </comment>
    <comment ref="AQ872" authorId="0" shapeId="0" xr:uid="{8D828DE7-AF1F-41A0-92C2-1E500A680FE6}">
      <text>
        <r>
          <rPr>
            <b/>
            <sz val="9"/>
            <color indexed="81"/>
            <rFont val="Tahoma"/>
            <family val="2"/>
          </rPr>
          <t>rxl:</t>
        </r>
        <r>
          <rPr>
            <sz val="9"/>
            <color indexed="81"/>
            <rFont val="Tahoma"/>
            <family val="2"/>
          </rPr>
          <t xml:space="preserve">
p-p on 15/01/77</t>
        </r>
      </text>
    </comment>
    <comment ref="AU872" authorId="1" shapeId="0" xr:uid="{6F4C8C04-EB6A-4E00-B8A0-21224C6F42DE}">
      <text>
        <r>
          <rPr>
            <b/>
            <sz val="9"/>
            <color indexed="81"/>
            <rFont val="Tahoma"/>
            <family val="2"/>
          </rPr>
          <t>Richard Lambert:</t>
        </r>
        <r>
          <rPr>
            <sz val="9"/>
            <color indexed="81"/>
            <rFont val="Tahoma"/>
            <family val="2"/>
          </rPr>
          <t xml:space="preserve">
p-p on 02/10/76</t>
        </r>
      </text>
    </comment>
    <comment ref="AW872" authorId="0" shapeId="0" xr:uid="{6F4B6988-BF2A-4FCE-BF91-50A1085D93DA}">
      <text>
        <r>
          <rPr>
            <b/>
            <sz val="9"/>
            <color indexed="81"/>
            <rFont val="Tahoma"/>
            <family val="2"/>
          </rPr>
          <t>rxl:</t>
        </r>
        <r>
          <rPr>
            <sz val="9"/>
            <color indexed="81"/>
            <rFont val="Tahoma"/>
            <family val="2"/>
          </rPr>
          <t xml:space="preserve">
originally scheduled for 30/10/76 but not played due to fixture switches and BAC hosted E&amp;E instead</t>
        </r>
      </text>
    </comment>
    <comment ref="AX872" authorId="1" shapeId="0" xr:uid="{602126A7-8728-4621-B525-AFE7930D0B7D}">
      <text>
        <r>
          <rPr>
            <b/>
            <sz val="9"/>
            <color indexed="81"/>
            <rFont val="Tahoma"/>
            <family val="2"/>
          </rPr>
          <t>Richard Lambert:</t>
        </r>
        <r>
          <rPr>
            <sz val="9"/>
            <color indexed="81"/>
            <rFont val="Tahoma"/>
            <family val="2"/>
          </rPr>
          <t xml:space="preserve">
scheduled late kick off</t>
        </r>
      </text>
    </comment>
    <comment ref="BC872" authorId="0" shapeId="0" xr:uid="{63243876-654F-442B-8B53-9FE9A87666F6}">
      <text>
        <r>
          <rPr>
            <b/>
            <sz val="9"/>
            <color indexed="81"/>
            <rFont val="Tahoma"/>
            <family val="2"/>
          </rPr>
          <t>rxl:</t>
        </r>
        <r>
          <rPr>
            <sz val="9"/>
            <color indexed="81"/>
            <rFont val="Tahoma"/>
            <family val="2"/>
          </rPr>
          <t xml:space="preserve">
originally scheduled for 04/12/76 but not played </t>
        </r>
      </text>
    </comment>
    <comment ref="AR873" authorId="1" shapeId="0" xr:uid="{A4960003-120B-4A65-BA80-5C050FAC244E}">
      <text>
        <r>
          <rPr>
            <b/>
            <sz val="9"/>
            <color indexed="81"/>
            <rFont val="Tahoma"/>
            <family val="2"/>
          </rPr>
          <t>Richard Lambert:</t>
        </r>
        <r>
          <rPr>
            <sz val="9"/>
            <color indexed="81"/>
            <rFont val="Tahoma"/>
            <family val="2"/>
          </rPr>
          <t xml:space="preserve">
originally scheduled for 03/05/77 but moved back</t>
        </r>
      </text>
    </comment>
    <comment ref="AT873" authorId="0" shapeId="0" xr:uid="{AB154DAE-95E6-4399-A3AE-0B0B1427C02D}">
      <text>
        <r>
          <rPr>
            <b/>
            <sz val="9"/>
            <color indexed="81"/>
            <rFont val="Tahoma"/>
            <family val="2"/>
          </rPr>
          <t>rxl:</t>
        </r>
        <r>
          <rPr>
            <sz val="9"/>
            <color indexed="81"/>
            <rFont val="Tahoma"/>
            <family val="2"/>
          </rPr>
          <t xml:space="preserve">
originally scheduled for 12/02/77 but Camberley hosted E&amp;E in the League instead while Cobham travelled to play Lion Sports.</t>
        </r>
      </text>
    </comment>
    <comment ref="AU873" authorId="1" shapeId="0" xr:uid="{FEBE934F-FEC4-47F5-9A83-588219E10B76}">
      <text>
        <r>
          <rPr>
            <b/>
            <sz val="9"/>
            <color indexed="81"/>
            <rFont val="Tahoma"/>
            <family val="2"/>
          </rPr>
          <t>Richard Lambert:</t>
        </r>
        <r>
          <rPr>
            <sz val="9"/>
            <color indexed="81"/>
            <rFont val="Tahoma"/>
            <family val="2"/>
          </rPr>
          <t xml:space="preserve">
originally scheduled for 11/09/76 but moved back p-p on 01/01/77 and again on 08/01/77 - waterlogged</t>
        </r>
      </text>
    </comment>
    <comment ref="AX873" authorId="1" shapeId="0" xr:uid="{6DB254BC-8ECD-4D97-BFA0-D99ADC418028}">
      <text>
        <r>
          <rPr>
            <b/>
            <sz val="9"/>
            <color indexed="81"/>
            <rFont val="Tahoma"/>
            <family val="2"/>
          </rPr>
          <t>Richard Lambert:</t>
        </r>
        <r>
          <rPr>
            <sz val="9"/>
            <color indexed="81"/>
            <rFont val="Tahoma"/>
            <family val="2"/>
          </rPr>
          <t xml:space="preserve">
k.o. 5.15 pm</t>
        </r>
      </text>
    </comment>
    <comment ref="BB873" authorId="0" shapeId="0" xr:uid="{86EAA00C-EE34-4899-B279-28AF3102F6CB}">
      <text>
        <r>
          <rPr>
            <b/>
            <sz val="9"/>
            <color indexed="81"/>
            <rFont val="Tahoma"/>
            <family val="2"/>
          </rPr>
          <t>rxl:</t>
        </r>
        <r>
          <rPr>
            <sz val="9"/>
            <color indexed="81"/>
            <rFont val="Tahoma"/>
            <family val="2"/>
          </rPr>
          <t xml:space="preserve">
originally scheduled for 26/02/77 but fixture switched and Sheerwater hosted Camberley while Ash hosted Wandsworth instead</t>
        </r>
      </text>
    </comment>
    <comment ref="BC873" authorId="0" shapeId="0" xr:uid="{D0F863E8-9DD3-4EF8-B884-B9FC59362680}">
      <text>
        <r>
          <rPr>
            <b/>
            <sz val="9"/>
            <color indexed="81"/>
            <rFont val="Tahoma"/>
            <family val="2"/>
          </rPr>
          <t>rxl:</t>
        </r>
        <r>
          <rPr>
            <sz val="9"/>
            <color indexed="81"/>
            <rFont val="Tahoma"/>
            <family val="2"/>
          </rPr>
          <t xml:space="preserve">
originally scheduled for 04/12/76 but moved back due to fixture switches and Camberley vissited Chertsey instead while Westfield visited Epsom - rearranged for 05/02/77 but moved back again for fixture switches and Camberley visited APV while Westfield visited Epsom</t>
        </r>
      </text>
    </comment>
    <comment ref="AP874" authorId="0" shapeId="0" xr:uid="{BF55C86A-FBCE-45BC-9E35-5BD5DF021392}">
      <text>
        <r>
          <rPr>
            <b/>
            <sz val="9"/>
            <color indexed="81"/>
            <rFont val="Tahoma"/>
            <family val="2"/>
          </rPr>
          <t>rxl:</t>
        </r>
        <r>
          <rPr>
            <sz val="9"/>
            <color indexed="81"/>
            <rFont val="Tahoma"/>
            <family val="2"/>
          </rPr>
          <t xml:space="preserve">
originally scheduled for 06/11/76 but not played due to fixture switches</t>
        </r>
      </text>
    </comment>
    <comment ref="AR874" authorId="0" shapeId="0" xr:uid="{C0AA85BB-E128-4D7C-8E09-DBE25091572C}">
      <text>
        <r>
          <rPr>
            <b/>
            <sz val="9"/>
            <color indexed="81"/>
            <rFont val="Tahoma"/>
            <family val="2"/>
          </rPr>
          <t>rxl:</t>
        </r>
        <r>
          <rPr>
            <sz val="9"/>
            <color indexed="81"/>
            <rFont val="Tahoma"/>
            <family val="2"/>
          </rPr>
          <t xml:space="preserve">
originally scheduled for 26/02/77 but fixture switched and BAC hosted Chertsey while Chessington travelled to Epsom originally and then Horley instead - then p-p on 02/04/77</t>
        </r>
      </text>
    </comment>
    <comment ref="AU874" authorId="1" shapeId="0" xr:uid="{AF80B0FD-AA9F-4619-813D-E0242DD3E241}">
      <text>
        <r>
          <rPr>
            <b/>
            <sz val="9"/>
            <color indexed="81"/>
            <rFont val="Tahoma"/>
            <family val="2"/>
          </rPr>
          <t>Richard Lambert:</t>
        </r>
        <r>
          <rPr>
            <sz val="9"/>
            <color indexed="81"/>
            <rFont val="Tahoma"/>
            <family val="2"/>
          </rPr>
          <t xml:space="preserve">
originally scheduled for 11/04/77 but moved back</t>
        </r>
      </text>
    </comment>
    <comment ref="AV874" authorId="1" shapeId="0" xr:uid="{F7388892-3649-4BFA-BB75-B54607858E98}">
      <text>
        <r>
          <rPr>
            <b/>
            <sz val="9"/>
            <color indexed="81"/>
            <rFont val="Tahoma"/>
            <family val="2"/>
          </rPr>
          <t>Richard Lambert:</t>
        </r>
        <r>
          <rPr>
            <sz val="9"/>
            <color indexed="81"/>
            <rFont val="Tahoma"/>
            <family val="2"/>
          </rPr>
          <t xml:space="preserve">
k.o. 5.15 pm</t>
        </r>
      </text>
    </comment>
    <comment ref="AX874" authorId="0" shapeId="0" xr:uid="{72B848FA-4666-4E3D-B157-4B3FD8CEA9C2}">
      <text>
        <r>
          <rPr>
            <b/>
            <sz val="9"/>
            <color indexed="81"/>
            <rFont val="Tahoma"/>
            <family val="2"/>
          </rPr>
          <t>rxl:</t>
        </r>
        <r>
          <rPr>
            <sz val="9"/>
            <color indexed="81"/>
            <rFont val="Tahoma"/>
            <family val="2"/>
          </rPr>
          <t xml:space="preserve">
originally scheduled for 12/02/77 but moved back due to fixture switches and Lion hosted Cobham instead - rearranged for 19/03/77 but then moved back</t>
        </r>
      </text>
    </comment>
    <comment ref="BC874" authorId="0" shapeId="0" xr:uid="{2E0FFC55-7CA7-4878-AFE8-0253D6C141ED}">
      <text>
        <r>
          <rPr>
            <b/>
            <sz val="9"/>
            <color indexed="81"/>
            <rFont val="Tahoma"/>
            <family val="2"/>
          </rPr>
          <t>rxl:</t>
        </r>
        <r>
          <rPr>
            <sz val="9"/>
            <color indexed="81"/>
            <rFont val="Tahoma"/>
            <family val="2"/>
          </rPr>
          <t xml:space="preserve">
p-p on 13/11/76</t>
        </r>
      </text>
    </comment>
    <comment ref="AN875" authorId="1" shapeId="0" xr:uid="{34E423FA-5C6C-4306-BC41-A0A505BF14D2}">
      <text>
        <r>
          <rPr>
            <b/>
            <sz val="9"/>
            <color indexed="81"/>
            <rFont val="Tahoma"/>
            <family val="2"/>
          </rPr>
          <t>Richard Lambert:</t>
        </r>
        <r>
          <rPr>
            <sz val="9"/>
            <color indexed="81"/>
            <rFont val="Tahoma"/>
            <family val="2"/>
          </rPr>
          <t xml:space="preserve">
late kick off advises bulletin</t>
        </r>
      </text>
    </comment>
    <comment ref="AO875" authorId="0" shapeId="0" xr:uid="{DA32FE28-C579-44ED-8F16-5FED7BD113B3}">
      <text>
        <r>
          <rPr>
            <b/>
            <sz val="9"/>
            <color indexed="81"/>
            <rFont val="Tahoma"/>
            <family val="2"/>
          </rPr>
          <t>rxl:</t>
        </r>
        <r>
          <rPr>
            <sz val="9"/>
            <color indexed="81"/>
            <rFont val="Tahoma"/>
            <family val="2"/>
          </rPr>
          <t xml:space="preserve">
p-p on 13/11/76</t>
        </r>
      </text>
    </comment>
    <comment ref="AT875" authorId="1" shapeId="0" xr:uid="{2E99B8C2-1BF9-4A9F-9D4D-87714448AC3A}">
      <text>
        <r>
          <rPr>
            <b/>
            <sz val="9"/>
            <color indexed="81"/>
            <rFont val="Tahoma"/>
            <family val="2"/>
          </rPr>
          <t>Richard Lambert:</t>
        </r>
        <r>
          <rPr>
            <sz val="9"/>
            <color indexed="81"/>
            <rFont val="Tahoma"/>
            <family val="2"/>
          </rPr>
          <t xml:space="preserve">
p-p on 08/01/77</t>
        </r>
      </text>
    </comment>
    <comment ref="BA875" authorId="1" shapeId="0" xr:uid="{2712C3E5-46A5-4CC7-8959-064453E02915}">
      <text>
        <r>
          <rPr>
            <b/>
            <sz val="9"/>
            <color indexed="81"/>
            <rFont val="Tahoma"/>
            <family val="2"/>
          </rPr>
          <t>Richard Lambert:</t>
        </r>
        <r>
          <rPr>
            <sz val="9"/>
            <color indexed="81"/>
            <rFont val="Tahoma"/>
            <family val="2"/>
          </rPr>
          <t xml:space="preserve">
p-p on 06/11/76</t>
        </r>
      </text>
    </comment>
    <comment ref="BD875" authorId="1" shapeId="0" xr:uid="{685EC2CF-78D1-4FD8-ABDD-5F6E2EA38E83}">
      <text>
        <r>
          <rPr>
            <b/>
            <sz val="9"/>
            <color indexed="81"/>
            <rFont val="Tahoma"/>
            <family val="2"/>
          </rPr>
          <t>Richard Lambert:</t>
        </r>
        <r>
          <rPr>
            <sz val="9"/>
            <color indexed="81"/>
            <rFont val="Tahoma"/>
            <family val="2"/>
          </rPr>
          <t xml:space="preserve">
k.o. 5.15pm</t>
        </r>
      </text>
    </comment>
    <comment ref="Q876" authorId="1" shapeId="0" xr:uid="{7E12F352-F7A0-4333-BE2C-53670A7DB72E}">
      <text>
        <r>
          <rPr>
            <b/>
            <sz val="9"/>
            <color indexed="81"/>
            <rFont val="Tahoma"/>
            <family val="2"/>
          </rPr>
          <t>Richard Lambert:</t>
        </r>
        <r>
          <rPr>
            <sz val="9"/>
            <color indexed="81"/>
            <rFont val="Tahoma"/>
            <family val="2"/>
          </rPr>
          <t xml:space="preserve">
Surrey Senior League minutes  from 16/05/77 advise that Chertsey played an ineligible player D.Nicholl in this match and are fined £5 and deducted 2 points with Chobham being awarded the points - however I don't see this deduction in the final table. Was it appealed against? - The result was definitely 0-2 on the day</t>
        </r>
      </text>
    </comment>
    <comment ref="AM876" authorId="1" shapeId="0" xr:uid="{EFB4BA5E-C7E2-4DFA-A429-E510A99D0478}">
      <text>
        <r>
          <rPr>
            <b/>
            <sz val="9"/>
            <color indexed="81"/>
            <rFont val="Tahoma"/>
            <family val="2"/>
          </rPr>
          <t>Richard Lambert:</t>
        </r>
        <r>
          <rPr>
            <sz val="9"/>
            <color indexed="81"/>
            <rFont val="Tahoma"/>
            <family val="2"/>
          </rPr>
          <t xml:space="preserve">
k.o. 5.15pm</t>
        </r>
      </text>
    </comment>
    <comment ref="AV876" authorId="1" shapeId="0" xr:uid="{95AE5843-E3AC-4B63-90DC-2310009B4AAA}">
      <text>
        <r>
          <rPr>
            <b/>
            <sz val="9"/>
            <color indexed="81"/>
            <rFont val="Tahoma"/>
            <family val="2"/>
          </rPr>
          <t>Richard Lambert:</t>
        </r>
        <r>
          <rPr>
            <sz val="9"/>
            <color indexed="81"/>
            <rFont val="Tahoma"/>
            <family val="2"/>
          </rPr>
          <t xml:space="preserve">
originally scheduled for 18/09/76 but moved back and return fixture played instead</t>
        </r>
      </text>
    </comment>
    <comment ref="AY876" authorId="1" shapeId="0" xr:uid="{D05CAA3A-21F0-4C9D-91B5-4D8F940A112B}">
      <text>
        <r>
          <rPr>
            <b/>
            <sz val="9"/>
            <color indexed="81"/>
            <rFont val="Tahoma"/>
            <family val="2"/>
          </rPr>
          <t>Richard Lambert:</t>
        </r>
        <r>
          <rPr>
            <sz val="9"/>
            <color indexed="81"/>
            <rFont val="Tahoma"/>
            <family val="2"/>
          </rPr>
          <t xml:space="preserve">
originally scheduled for 05/02/77 but moved back due to fixture switches</t>
        </r>
      </text>
    </comment>
    <comment ref="AZ876" authorId="0" shapeId="0" xr:uid="{0CD76935-9379-4BE8-92FF-BFF86D61B8BE}">
      <text>
        <r>
          <rPr>
            <b/>
            <sz val="9"/>
            <color indexed="81"/>
            <rFont val="Tahoma"/>
            <family val="2"/>
          </rPr>
          <t>rxl:</t>
        </r>
        <r>
          <rPr>
            <sz val="9"/>
            <color indexed="81"/>
            <rFont val="Tahoma"/>
            <family val="2"/>
          </rPr>
          <t xml:space="preserve">
p-p on 12/02/77 - pitch declared unfit by Chobham council</t>
        </r>
      </text>
    </comment>
    <comment ref="BA876" authorId="0" shapeId="0" xr:uid="{039C6B02-A840-4898-8829-4E94313CC356}">
      <text>
        <r>
          <rPr>
            <b/>
            <sz val="9"/>
            <color indexed="81"/>
            <rFont val="Tahoma"/>
            <family val="2"/>
          </rPr>
          <t>rxl:</t>
        </r>
        <r>
          <rPr>
            <sz val="9"/>
            <color indexed="81"/>
            <rFont val="Tahoma"/>
            <family val="2"/>
          </rPr>
          <t xml:space="preserve">
originally scheduled for 06/11/76 but not played due to fixture switches and Chobham hosted Chertsey instead while Sheerwater went to Chessington</t>
        </r>
      </text>
    </comment>
    <comment ref="AP877" authorId="0" shapeId="0" xr:uid="{B03CB8E7-7CDF-4873-8335-139FA6CCF4C3}">
      <text>
        <r>
          <rPr>
            <b/>
            <sz val="9"/>
            <color indexed="81"/>
            <rFont val="Tahoma"/>
            <family val="2"/>
          </rPr>
          <t>rxl:</t>
        </r>
        <r>
          <rPr>
            <sz val="9"/>
            <color indexed="81"/>
            <rFont val="Tahoma"/>
            <family val="2"/>
          </rPr>
          <t xml:space="preserve">
originally scheduled for 22/01/77 but not played due to fixture switches - then scheduled for 14/05/77 but brought forward a week</t>
        </r>
      </text>
    </comment>
    <comment ref="AU877" authorId="1" shapeId="0" xr:uid="{66ED5A46-0319-48BD-B826-EDBAE61BCAB7}">
      <text>
        <r>
          <rPr>
            <b/>
            <sz val="9"/>
            <color indexed="81"/>
            <rFont val="Tahoma"/>
            <family val="2"/>
          </rPr>
          <t>Richard Lambert:</t>
        </r>
        <r>
          <rPr>
            <sz val="9"/>
            <color indexed="81"/>
            <rFont val="Tahoma"/>
            <family val="2"/>
          </rPr>
          <t xml:space="preserve">
originally scheduled for 31/03/77 but moved back to 02/04/78 - bulletin still included result in week ending 01/04/77 results but that was probably simpler to do in these days of typed bulletins - I am happy with Dave Wilson's records on this</t>
        </r>
      </text>
    </comment>
    <comment ref="BB877" authorId="1" shapeId="0" xr:uid="{3CDEB4BD-8CF5-42DA-96BC-ED84DCEC1927}">
      <text>
        <r>
          <rPr>
            <b/>
            <sz val="9"/>
            <color indexed="81"/>
            <rFont val="Tahoma"/>
            <family val="2"/>
          </rPr>
          <t>Richard Lambert:</t>
        </r>
        <r>
          <rPr>
            <sz val="9"/>
            <color indexed="81"/>
            <rFont val="Tahoma"/>
            <family val="2"/>
          </rPr>
          <t xml:space="preserve">
originally scheduled for 13/11/76 but moved back</t>
        </r>
      </text>
    </comment>
    <comment ref="BD877" authorId="1" shapeId="0" xr:uid="{276ACE48-F564-4C9C-A842-167008129DE4}">
      <text>
        <r>
          <rPr>
            <b/>
            <sz val="9"/>
            <color indexed="81"/>
            <rFont val="Tahoma"/>
            <family val="2"/>
          </rPr>
          <t>Richard Lambert:</t>
        </r>
        <r>
          <rPr>
            <sz val="9"/>
            <color indexed="81"/>
            <rFont val="Tahoma"/>
            <family val="2"/>
          </rPr>
          <t xml:space="preserve">
k.o. 5.15pm</t>
        </r>
      </text>
    </comment>
    <comment ref="AN878" authorId="1" shapeId="0" xr:uid="{542AE32D-0A11-4C8C-B120-DE34A5070EA4}">
      <text>
        <r>
          <rPr>
            <b/>
            <sz val="9"/>
            <color indexed="81"/>
            <rFont val="Tahoma"/>
            <family val="2"/>
          </rPr>
          <t>Richard Lambert:</t>
        </r>
        <r>
          <rPr>
            <sz val="9"/>
            <color indexed="81"/>
            <rFont val="Tahoma"/>
            <family val="2"/>
          </rPr>
          <t xml:space="preserve">
originally scheduled for 04/12/76 but moved back and Epsom were scheduled to host Westfield instead although this would be p-p!</t>
        </r>
      </text>
    </comment>
    <comment ref="AQ878" authorId="0" shapeId="0" xr:uid="{77630138-2485-4CFE-9111-DFA04B0C3583}">
      <text>
        <r>
          <rPr>
            <b/>
            <sz val="9"/>
            <color indexed="81"/>
            <rFont val="Tahoma"/>
            <family val="2"/>
          </rPr>
          <t>rxl:</t>
        </r>
        <r>
          <rPr>
            <sz val="9"/>
            <color indexed="81"/>
            <rFont val="Tahoma"/>
            <family val="2"/>
          </rPr>
          <t xml:space="preserve">
originally  scheduled for 30/10/76 but moved back as  Epsom and Ewell hosted Erith &amp; Belvedere in a first team match.  Chertsey visited APV while Epsom visited BAC - rearranged for 05/02/77 but we played Westfield instead this day - fixture switch - then moved back to 12/03/77 but again moved back</t>
        </r>
      </text>
    </comment>
    <comment ref="AR878" authorId="1" shapeId="0" xr:uid="{1CB08692-8DA6-4555-9FB9-1394E713F498}">
      <text>
        <r>
          <rPr>
            <b/>
            <sz val="9"/>
            <color indexed="81"/>
            <rFont val="Tahoma"/>
            <family val="2"/>
          </rPr>
          <t>Richard Lambert:</t>
        </r>
        <r>
          <rPr>
            <sz val="9"/>
            <color indexed="81"/>
            <rFont val="Tahoma"/>
            <family val="2"/>
          </rPr>
          <t xml:space="preserve">
briefly scheduled for 26/02/77 but then moved back - see Lion v E&amp;E comment</t>
        </r>
      </text>
    </comment>
    <comment ref="AX878" authorId="1" shapeId="0" xr:uid="{33406050-D881-426B-8E5F-0DA1E9C50726}">
      <text>
        <r>
          <rPr>
            <b/>
            <sz val="9"/>
            <color indexed="81"/>
            <rFont val="Tahoma"/>
            <family val="2"/>
          </rPr>
          <t>Richard Lambert:</t>
        </r>
        <r>
          <rPr>
            <sz val="9"/>
            <color indexed="81"/>
            <rFont val="Tahoma"/>
            <family val="2"/>
          </rPr>
          <t xml:space="preserve">
originally scheduled for 13/11/76 but moved back and Epsom played Wandsworth instead</t>
        </r>
      </text>
    </comment>
    <comment ref="BA878" authorId="1" shapeId="0" xr:uid="{CA5EB78C-6D20-418D-95FB-ADABCBA57D78}">
      <text>
        <r>
          <rPr>
            <b/>
            <sz val="9"/>
            <color indexed="81"/>
            <rFont val="Tahoma"/>
            <family val="2"/>
          </rPr>
          <t>Richard Lambert:</t>
        </r>
        <r>
          <rPr>
            <sz val="9"/>
            <color indexed="81"/>
            <rFont val="Tahoma"/>
            <family val="2"/>
          </rPr>
          <t xml:space="preserve">
originally scheduled for 28/04/77 but moved back</t>
        </r>
      </text>
    </comment>
    <comment ref="BC878" authorId="1" shapeId="0" xr:uid="{093E0724-2244-4309-BAC0-2881F4263735}">
      <text>
        <r>
          <rPr>
            <b/>
            <sz val="9"/>
            <color indexed="81"/>
            <rFont val="Tahoma"/>
            <family val="2"/>
          </rPr>
          <t>Richard Lambert:</t>
        </r>
        <r>
          <rPr>
            <sz val="9"/>
            <color indexed="81"/>
            <rFont val="Tahoma"/>
            <family val="2"/>
          </rPr>
          <t xml:space="preserve">
p-p on 04/12/76</t>
        </r>
      </text>
    </comment>
    <comment ref="BD878" authorId="0" shapeId="0" xr:uid="{88487106-ED48-4F70-887E-2610B0A786AC}">
      <text>
        <r>
          <rPr>
            <b/>
            <sz val="9"/>
            <color indexed="81"/>
            <rFont val="Tahoma"/>
            <family val="2"/>
          </rPr>
          <t>rxl:</t>
        </r>
        <r>
          <rPr>
            <sz val="9"/>
            <color indexed="81"/>
            <rFont val="Tahoma"/>
            <family val="2"/>
          </rPr>
          <t xml:space="preserve">
originally scheduled for 12/02/77 but there was a fixture switch and E&amp;E visited Camberley in the League instead - rearranged for 19/03/77 but League Bulletin advises that it was put back due to a tractor display - they were wrong - it was due to crane damage to the pitch in erecting the new floodlights! - then advised in Epsom programme for 14/05/77 but actually put back once again to 19/05/77</t>
        </r>
      </text>
    </comment>
    <comment ref="O879" authorId="1" shapeId="0" xr:uid="{044C2182-229B-4297-8041-C281CE60DA4F}">
      <text>
        <r>
          <rPr>
            <b/>
            <sz val="9"/>
            <color indexed="81"/>
            <rFont val="Tahoma"/>
            <family val="2"/>
          </rPr>
          <t>Richard Lambert:</t>
        </r>
        <r>
          <rPr>
            <sz val="9"/>
            <color indexed="81"/>
            <rFont val="Tahoma"/>
            <family val="2"/>
          </rPr>
          <t xml:space="preserve">
calculated score</t>
        </r>
      </text>
    </comment>
    <comment ref="AD879" authorId="1" shapeId="0" xr:uid="{43711E62-1746-4710-AB86-F8FB22E4A79B}">
      <text>
        <r>
          <rPr>
            <b/>
            <sz val="9"/>
            <color indexed="81"/>
            <rFont val="Tahoma"/>
            <family val="2"/>
          </rPr>
          <t>Richard Lambert:</t>
        </r>
        <r>
          <rPr>
            <sz val="9"/>
            <color indexed="81"/>
            <rFont val="Tahoma"/>
            <family val="2"/>
          </rPr>
          <t xml:space="preserve">
match abandoned on 01/01/77 with Farnborough leading 6-0! 
- calculated score</t>
        </r>
      </text>
    </comment>
    <comment ref="AO879" authorId="1" shapeId="0" xr:uid="{BEA26681-9C14-4537-BEE6-F91B9D7D0162}">
      <text>
        <r>
          <rPr>
            <b/>
            <sz val="9"/>
            <color indexed="81"/>
            <rFont val="Tahoma"/>
            <family val="2"/>
          </rPr>
          <t>Richard Lambert:</t>
        </r>
        <r>
          <rPr>
            <sz val="9"/>
            <color indexed="81"/>
            <rFont val="Tahoma"/>
            <family val="2"/>
          </rPr>
          <t xml:space="preserve">
originally scheduled for 12/03/77 but moved back</t>
        </r>
      </text>
    </comment>
    <comment ref="AZ879" authorId="1" shapeId="0" xr:uid="{21FBEC9C-8327-40A1-BECB-9A1B774813A3}">
      <text>
        <r>
          <rPr>
            <b/>
            <sz val="9"/>
            <color indexed="81"/>
            <rFont val="Tahoma"/>
            <family val="2"/>
          </rPr>
          <t>Richard Lambert:</t>
        </r>
        <r>
          <rPr>
            <sz val="9"/>
            <color indexed="81"/>
            <rFont val="Tahoma"/>
            <family val="2"/>
          </rPr>
          <t xml:space="preserve">
late kick off advises bulletin</t>
        </r>
      </text>
    </comment>
    <comment ref="BC879" authorId="1" shapeId="0" xr:uid="{80D6A2D2-CB4F-4772-9F3B-B31C513F976A}">
      <text>
        <r>
          <rPr>
            <b/>
            <sz val="9"/>
            <color indexed="81"/>
            <rFont val="Tahoma"/>
            <family val="2"/>
          </rPr>
          <t>Richard Lambert:</t>
        </r>
        <r>
          <rPr>
            <sz val="9"/>
            <color indexed="81"/>
            <rFont val="Tahoma"/>
            <family val="2"/>
          </rPr>
          <t xml:space="preserve">
late kick off advises bulletin</t>
        </r>
      </text>
    </comment>
    <comment ref="BD879" authorId="0" shapeId="0" xr:uid="{18880DFC-4C6A-4A08-B8EB-5429587A978D}">
      <text>
        <r>
          <rPr>
            <b/>
            <sz val="9"/>
            <color indexed="81"/>
            <rFont val="Tahoma"/>
            <family val="2"/>
          </rPr>
          <t>rxl:</t>
        </r>
        <r>
          <rPr>
            <sz val="9"/>
            <color indexed="81"/>
            <rFont val="Tahoma"/>
            <family val="2"/>
          </rPr>
          <t xml:space="preserve">
originally scheduled for 13/11/76 but moved back due to fixture switches and Farnborough visited Merstham while Worplesdon visited Sheerwater instead - rearranged for  01/01/77 but match abandoned with Farnborough leading 6-0! 
 then rearranged for 05/03/77 but moved back due to fixture switches and Farnborough visited Merstham while Worplesdon visited Chertsey instead
- rearranged for 16/04/77 but no result appeared in bulletin. Was it played? Table tracking indicates that it was not played this day but after 16th April instead. Check!</t>
        </r>
      </text>
    </comment>
    <comment ref="AQ880" authorId="1" shapeId="0" xr:uid="{24A0D275-A977-4E68-B09F-89A9F9969D13}">
      <text>
        <r>
          <rPr>
            <b/>
            <sz val="9"/>
            <color indexed="81"/>
            <rFont val="Tahoma"/>
            <family val="2"/>
          </rPr>
          <t>Richard Lambert:</t>
        </r>
        <r>
          <rPr>
            <sz val="9"/>
            <color indexed="81"/>
            <rFont val="Tahoma"/>
            <family val="2"/>
          </rPr>
          <t xml:space="preserve">
originally scheduled for 05/03/77 but moved back and Horley hosted Lion instead</t>
        </r>
      </text>
    </comment>
    <comment ref="AR880" authorId="0" shapeId="0" xr:uid="{EF3B8000-916F-4561-8CB4-8D90CA314A17}">
      <text>
        <r>
          <rPr>
            <b/>
            <sz val="9"/>
            <color indexed="81"/>
            <rFont val="Tahoma"/>
            <family val="2"/>
          </rPr>
          <t>rxl:</t>
        </r>
        <r>
          <rPr>
            <sz val="9"/>
            <color indexed="81"/>
            <rFont val="Tahoma"/>
            <family val="2"/>
          </rPr>
          <t xml:space="preserve">
p-p on 04/12/76 and on 05/02/77</t>
        </r>
      </text>
    </comment>
    <comment ref="AS880" authorId="0" shapeId="0" xr:uid="{09FE6F0A-3311-4E42-BC38-77CE028CC9CB}">
      <text>
        <r>
          <rPr>
            <b/>
            <sz val="9"/>
            <color indexed="81"/>
            <rFont val="Tahoma"/>
            <family val="2"/>
          </rPr>
          <t>rxl:</t>
        </r>
        <r>
          <rPr>
            <sz val="9"/>
            <color indexed="81"/>
            <rFont val="Tahoma"/>
            <family val="2"/>
          </rPr>
          <t xml:space="preserve">
originally scheduled for 26/02/77 but fixture switched and Horley hosted Chessington while APV were scheduled to visit Lion Sports but hosted Chobham instead</t>
        </r>
      </text>
    </comment>
    <comment ref="AT880" authorId="1" shapeId="0" xr:uid="{729AD6FE-35EC-4C8D-B257-E4ABB24EE720}">
      <text>
        <r>
          <rPr>
            <b/>
            <sz val="9"/>
            <color indexed="81"/>
            <rFont val="Tahoma"/>
            <family val="2"/>
          </rPr>
          <t>Richard Lambert:</t>
        </r>
        <r>
          <rPr>
            <sz val="9"/>
            <color indexed="81"/>
            <rFont val="Tahoma"/>
            <family val="2"/>
          </rPr>
          <t xml:space="preserve">
originally scheduled for 12/03/77 but moved back and Horley hosted Farnborough instead</t>
        </r>
      </text>
    </comment>
    <comment ref="AY880" authorId="1" shapeId="0" xr:uid="{C993CD80-BDC3-462B-B4D8-82C484BC950F}">
      <text>
        <r>
          <rPr>
            <b/>
            <sz val="9"/>
            <color indexed="81"/>
            <rFont val="Tahoma"/>
            <family val="2"/>
          </rPr>
          <t>Richard Lambert:</t>
        </r>
        <r>
          <rPr>
            <sz val="9"/>
            <color indexed="81"/>
            <rFont val="Tahoma"/>
            <family val="2"/>
          </rPr>
          <t xml:space="preserve">
p-p on 01/01/77</t>
        </r>
      </text>
    </comment>
    <comment ref="AM881" authorId="1" shapeId="0" xr:uid="{E9014A5F-BF07-4ACC-9C80-39599301C187}">
      <text>
        <r>
          <rPr>
            <b/>
            <sz val="9"/>
            <color indexed="81"/>
            <rFont val="Tahoma"/>
            <family val="2"/>
          </rPr>
          <t>Richard Lambert:</t>
        </r>
        <r>
          <rPr>
            <sz val="9"/>
            <color indexed="81"/>
            <rFont val="Tahoma"/>
            <family val="2"/>
          </rPr>
          <t xml:space="preserve">
p-p on 09/10/76  then briefly scheduled for 26/02/77 but then moved so APV hosted Chertsey instead and Lion hosted Epsom as per the original fixture</t>
        </r>
      </text>
    </comment>
    <comment ref="AQ881" authorId="0" shapeId="0" xr:uid="{F3D6CAAE-04DC-434F-87B2-21ED21135BAC}">
      <text>
        <r>
          <rPr>
            <b/>
            <sz val="9"/>
            <color indexed="81"/>
            <rFont val="Tahoma"/>
            <family val="2"/>
          </rPr>
          <t>rxl:</t>
        </r>
        <r>
          <rPr>
            <sz val="9"/>
            <color indexed="81"/>
            <rFont val="Tahoma"/>
            <family val="2"/>
          </rPr>
          <t xml:space="preserve">
originally scheduled for 04/12/76 but not played  due to fixture swithces and  Lion hosted Ash instead while Chertsey hosted Camberey</t>
        </r>
      </text>
    </comment>
    <comment ref="AU881" authorId="1" shapeId="0" xr:uid="{FF41387C-647D-4486-BCA2-1390066A445A}">
      <text>
        <r>
          <rPr>
            <b/>
            <sz val="9"/>
            <color indexed="81"/>
            <rFont val="Tahoma"/>
            <family val="2"/>
          </rPr>
          <t>Richard Lambert:</t>
        </r>
        <r>
          <rPr>
            <sz val="9"/>
            <color indexed="81"/>
            <rFont val="Tahoma"/>
            <family val="2"/>
          </rPr>
          <t xml:space="preserve">
originally scheduled for 26/02/77 but then moved so Lion hosted APV and Epsom hosted Chessington in following week's bulletin. However the fixture was then re-instated to the original date</t>
        </r>
      </text>
    </comment>
    <comment ref="AZ881" authorId="0" shapeId="0" xr:uid="{955DB819-C2EE-4A8C-952C-10C7FB82E761}">
      <text>
        <r>
          <rPr>
            <b/>
            <sz val="9"/>
            <color indexed="81"/>
            <rFont val="Tahoma"/>
            <family val="2"/>
          </rPr>
          <t>rxl:</t>
        </r>
        <r>
          <rPr>
            <sz val="9"/>
            <color indexed="81"/>
            <rFont val="Tahoma"/>
            <family val="2"/>
          </rPr>
          <t xml:space="preserve">
p-p on 18/12/76</t>
        </r>
      </text>
    </comment>
    <comment ref="X882" authorId="1" shapeId="0" xr:uid="{570BF221-2969-4AA9-998E-32F9913A100F}">
      <text>
        <r>
          <rPr>
            <b/>
            <sz val="9"/>
            <color indexed="81"/>
            <rFont val="Tahoma"/>
            <family val="2"/>
          </rPr>
          <t>Richard Lambert:</t>
        </r>
        <r>
          <rPr>
            <sz val="9"/>
            <color indexed="81"/>
            <rFont val="Tahoma"/>
            <family val="2"/>
          </rPr>
          <t xml:space="preserve">
calculated score</t>
        </r>
      </text>
    </comment>
    <comment ref="AQ882" authorId="1" shapeId="0" xr:uid="{98779C84-95BF-4715-BB97-17D578316588}">
      <text>
        <r>
          <rPr>
            <b/>
            <sz val="9"/>
            <color indexed="81"/>
            <rFont val="Tahoma"/>
            <family val="2"/>
          </rPr>
          <t>Richard Lambert:</t>
        </r>
        <r>
          <rPr>
            <sz val="9"/>
            <color indexed="81"/>
            <rFont val="Tahoma"/>
            <family val="2"/>
          </rPr>
          <t xml:space="preserve">
originally scheduled for 07/09/76 but moved back</t>
        </r>
      </text>
    </comment>
    <comment ref="AS882" authorId="0" shapeId="0" xr:uid="{07740724-E663-43B0-9666-C6FF204A5AD6}">
      <text>
        <r>
          <rPr>
            <b/>
            <sz val="9"/>
            <color indexed="81"/>
            <rFont val="Tahoma"/>
            <family val="2"/>
          </rPr>
          <t>rxl:</t>
        </r>
        <r>
          <rPr>
            <sz val="9"/>
            <color indexed="81"/>
            <rFont val="Tahoma"/>
            <family val="2"/>
          </rPr>
          <t xml:space="preserve">
originally scheduled for 04/09/76 but not played due to fixture switches</t>
        </r>
      </text>
    </comment>
    <comment ref="AT882" authorId="0" shapeId="0" xr:uid="{4B8225BF-B910-4523-8348-8F6085EB3599}">
      <text>
        <r>
          <rPr>
            <b/>
            <sz val="9"/>
            <color indexed="81"/>
            <rFont val="Tahoma"/>
            <family val="2"/>
          </rPr>
          <t>rxl:</t>
        </r>
        <r>
          <rPr>
            <sz val="9"/>
            <color indexed="81"/>
            <rFont val="Tahoma"/>
            <family val="2"/>
          </rPr>
          <t xml:space="preserve">
p-p on 15/01/77</t>
        </r>
      </text>
    </comment>
    <comment ref="AX882" authorId="0" shapeId="0" xr:uid="{BB145DCD-C29D-4EDA-B070-40CC6630FBED}">
      <text>
        <r>
          <rPr>
            <b/>
            <sz val="9"/>
            <color indexed="81"/>
            <rFont val="Tahoma"/>
            <family val="2"/>
          </rPr>
          <t>rxl:</t>
        </r>
        <r>
          <rPr>
            <sz val="9"/>
            <color indexed="81"/>
            <rFont val="Tahoma"/>
            <family val="2"/>
          </rPr>
          <t xml:space="preserve">
k.o. at 5pm after first team cup match on 09/04/77 but not played and rearranged for Monday 25/04/77 - also appears in bulletin for 26/04/77 and further bulletin details confirm it is to be played on the Tuesday 26/04/77</t>
        </r>
      </text>
    </comment>
    <comment ref="BA882" authorId="1" shapeId="0" xr:uid="{11C516D2-D9E9-40EA-8C71-D8786AA5999E}">
      <text>
        <r>
          <rPr>
            <b/>
            <sz val="9"/>
            <color indexed="81"/>
            <rFont val="Tahoma"/>
            <family val="2"/>
          </rPr>
          <t>Richard Lambert:</t>
        </r>
        <r>
          <rPr>
            <sz val="9"/>
            <color indexed="81"/>
            <rFont val="Tahoma"/>
            <family val="2"/>
          </rPr>
          <t xml:space="preserve">
originally scheduled for 18/09/76 but moved back</t>
        </r>
      </text>
    </comment>
    <comment ref="BB882" authorId="1" shapeId="0" xr:uid="{713E0C65-40EE-4AC8-B0E9-86CC3DA34018}">
      <text>
        <r>
          <rPr>
            <b/>
            <sz val="9"/>
            <color indexed="81"/>
            <rFont val="Tahoma"/>
            <family val="2"/>
          </rPr>
          <t>Richard Lambert:</t>
        </r>
        <r>
          <rPr>
            <sz val="9"/>
            <color indexed="81"/>
            <rFont val="Tahoma"/>
            <family val="2"/>
          </rPr>
          <t xml:space="preserve">
originally scheduled for 31/08/76 but moved back</t>
        </r>
      </text>
    </comment>
    <comment ref="BD882" authorId="1" shapeId="0" xr:uid="{F92641AB-5051-4450-A4A4-553246B47B6A}">
      <text>
        <r>
          <rPr>
            <b/>
            <sz val="9"/>
            <color indexed="81"/>
            <rFont val="Tahoma"/>
            <family val="2"/>
          </rPr>
          <t>Richard Lambert:</t>
        </r>
        <r>
          <rPr>
            <sz val="9"/>
            <color indexed="81"/>
            <rFont val="Tahoma"/>
            <family val="2"/>
          </rPr>
          <t xml:space="preserve">
originally scheduled for 09/10/76 but moved back and Malden visited Merstham instead</t>
        </r>
      </text>
    </comment>
    <comment ref="AP883" authorId="1" shapeId="0" xr:uid="{34A36630-67AF-46C0-A4B7-36E63E360735}">
      <text>
        <r>
          <rPr>
            <b/>
            <sz val="9"/>
            <color indexed="81"/>
            <rFont val="Tahoma"/>
            <family val="2"/>
          </rPr>
          <t>Richard Lambert:</t>
        </r>
        <r>
          <rPr>
            <sz val="9"/>
            <color indexed="81"/>
            <rFont val="Tahoma"/>
            <family val="2"/>
          </rPr>
          <t xml:space="preserve">
p-p on 06/11/76 - rearranged for 11/04/77 but not played and rearranged for 04/05/77</t>
        </r>
      </text>
    </comment>
    <comment ref="AR883" authorId="0" shapeId="0" xr:uid="{ABAD6C51-EB97-4D1B-AFC9-B1C74D2D63D3}">
      <text>
        <r>
          <rPr>
            <b/>
            <sz val="9"/>
            <color indexed="81"/>
            <rFont val="Tahoma"/>
            <family val="2"/>
          </rPr>
          <t>rxl:</t>
        </r>
        <r>
          <rPr>
            <sz val="9"/>
            <color indexed="81"/>
            <rFont val="Tahoma"/>
            <family val="2"/>
          </rPr>
          <t xml:space="preserve">
originally scheduled for 06/11/76 but not played due to fixture switches and Merstham hosted Camberley while Chessington hosted Sheerwater instead</t>
        </r>
      </text>
    </comment>
    <comment ref="AU883" authorId="1" shapeId="0" xr:uid="{C5C621C5-CC85-4A27-BEF3-368EE91A06B6}">
      <text>
        <r>
          <rPr>
            <b/>
            <sz val="9"/>
            <color indexed="81"/>
            <rFont val="Tahoma"/>
            <family val="2"/>
          </rPr>
          <t>Richard Lambert:</t>
        </r>
        <r>
          <rPr>
            <sz val="9"/>
            <color indexed="81"/>
            <rFont val="Tahoma"/>
            <family val="2"/>
          </rPr>
          <t xml:space="preserve">
scheduled late kick off says bulletin but exact time unknnown</t>
        </r>
      </text>
    </comment>
    <comment ref="AV883" authorId="1" shapeId="0" xr:uid="{578DB2DD-2BE6-4417-9419-7EB4C8DD75BC}">
      <text>
        <r>
          <rPr>
            <b/>
            <sz val="9"/>
            <color indexed="81"/>
            <rFont val="Tahoma"/>
            <family val="2"/>
          </rPr>
          <t>Richard Lambert:</t>
        </r>
        <r>
          <rPr>
            <sz val="9"/>
            <color indexed="81"/>
            <rFont val="Tahoma"/>
            <family val="2"/>
          </rPr>
          <t xml:space="preserve">
p-p on 13/11/76</t>
        </r>
      </text>
    </comment>
    <comment ref="AX883" authorId="1" shapeId="0" xr:uid="{FE6EBF6D-EB62-4033-9AE6-3F442D887B6E}">
      <text>
        <r>
          <rPr>
            <b/>
            <sz val="9"/>
            <color indexed="81"/>
            <rFont val="Tahoma"/>
            <family val="2"/>
          </rPr>
          <t>Richard Lambert:</t>
        </r>
        <r>
          <rPr>
            <sz val="9"/>
            <color indexed="81"/>
            <rFont val="Tahoma"/>
            <family val="2"/>
          </rPr>
          <t xml:space="preserve">
originally scheduled for 05/03/77 but moved back and Merstham hosted Farnborough instead and Chobham visited Westfield</t>
        </r>
      </text>
    </comment>
    <comment ref="AN884" authorId="0" shapeId="0" xr:uid="{88591CDB-58AE-4977-8ECC-B435E23A03E3}">
      <text>
        <r>
          <rPr>
            <b/>
            <sz val="9"/>
            <color indexed="81"/>
            <rFont val="Tahoma"/>
            <family val="2"/>
          </rPr>
          <t>rxl:</t>
        </r>
        <r>
          <rPr>
            <sz val="9"/>
            <color indexed="81"/>
            <rFont val="Tahoma"/>
            <family val="2"/>
          </rPr>
          <t xml:space="preserve">
originally scheduled for 13/11/76 but moved back - rearranged for 26/02/77 but fixture switched and Sheerwater hosted Camberley and then it was changed to Worplesdon while Ash were arranged at home to Wandsworth but then it was switched so they visited Cobham instead</t>
        </r>
      </text>
    </comment>
    <comment ref="AO884" authorId="0" shapeId="0" xr:uid="{F283028F-0428-42C9-B578-A16FBC91714F}">
      <text>
        <r>
          <rPr>
            <b/>
            <sz val="9"/>
            <color indexed="81"/>
            <rFont val="Tahoma"/>
            <family val="2"/>
          </rPr>
          <t>rxl:</t>
        </r>
        <r>
          <rPr>
            <sz val="9"/>
            <color indexed="81"/>
            <rFont val="Tahoma"/>
            <family val="2"/>
          </rPr>
          <t xml:space="preserve">
p-p on 18/12/76</t>
        </r>
      </text>
    </comment>
    <comment ref="AQ884" authorId="1" shapeId="0" xr:uid="{B364D796-2176-470F-A599-1368B4CC2F41}">
      <text>
        <r>
          <rPr>
            <b/>
            <sz val="9"/>
            <color indexed="81"/>
            <rFont val="Tahoma"/>
            <family val="2"/>
          </rPr>
          <t>Richard Lambert:</t>
        </r>
        <r>
          <rPr>
            <sz val="9"/>
            <color indexed="81"/>
            <rFont val="Tahoma"/>
            <family val="2"/>
          </rPr>
          <t xml:space="preserve">
originally scheduled for 09/04/77 but not played and rearranged for 26/04/77</t>
        </r>
      </text>
    </comment>
    <comment ref="AW884" authorId="0" shapeId="0" xr:uid="{7FE0B427-37DE-455E-BF82-AB5E69BFDA59}">
      <text>
        <r>
          <rPr>
            <b/>
            <sz val="9"/>
            <color indexed="81"/>
            <rFont val="Tahoma"/>
            <family val="2"/>
          </rPr>
          <t>rxl:</t>
        </r>
        <r>
          <rPr>
            <sz val="9"/>
            <color indexed="81"/>
            <rFont val="Tahoma"/>
            <family val="2"/>
          </rPr>
          <t xml:space="preserve">
p-p on 15/01/77</t>
        </r>
      </text>
    </comment>
    <comment ref="BD884" authorId="0" shapeId="0" xr:uid="{45842041-AF62-4FCD-A3BE-F7891EFE2E7E}">
      <text>
        <r>
          <rPr>
            <b/>
            <sz val="9"/>
            <color indexed="81"/>
            <rFont val="Tahoma"/>
            <family val="2"/>
          </rPr>
          <t>rxl:</t>
        </r>
        <r>
          <rPr>
            <sz val="9"/>
            <color indexed="81"/>
            <rFont val="Tahoma"/>
            <family val="2"/>
          </rPr>
          <t xml:space="preserve">
p-p on 13/11/76</t>
        </r>
      </text>
    </comment>
    <comment ref="AO885" authorId="0" shapeId="0" xr:uid="{1AD649C9-F486-49C6-9094-F499044BB09D}">
      <text>
        <r>
          <rPr>
            <b/>
            <sz val="9"/>
            <color indexed="81"/>
            <rFont val="Tahoma"/>
            <family val="2"/>
          </rPr>
          <t>rxl:</t>
        </r>
        <r>
          <rPr>
            <sz val="9"/>
            <color indexed="81"/>
            <rFont val="Tahoma"/>
            <family val="2"/>
          </rPr>
          <t xml:space="preserve">
originally scheduled for 09/04/77 but moved back and BAC visited Ash instead while Wandsworth visited Westfield</t>
        </r>
      </text>
    </comment>
    <comment ref="AU885" authorId="1" shapeId="0" xr:uid="{C2C03F8A-6DF8-44E9-BE54-E4C014237554}">
      <text>
        <r>
          <rPr>
            <b/>
            <sz val="9"/>
            <color indexed="81"/>
            <rFont val="Tahoma"/>
            <family val="2"/>
          </rPr>
          <t>Richard Lambert:</t>
        </r>
        <r>
          <rPr>
            <sz val="9"/>
            <color indexed="81"/>
            <rFont val="Tahoma"/>
            <family val="2"/>
          </rPr>
          <t xml:space="preserve">
p-p on 15/09/76</t>
        </r>
      </text>
    </comment>
    <comment ref="AM886" authorId="0" shapeId="0" xr:uid="{DEE33246-49B5-4010-B5F8-E97DB3CFA4F6}">
      <text>
        <r>
          <rPr>
            <b/>
            <sz val="9"/>
            <color indexed="81"/>
            <rFont val="Tahoma"/>
            <family val="2"/>
          </rPr>
          <t>rxl:</t>
        </r>
        <r>
          <rPr>
            <sz val="9"/>
            <color indexed="81"/>
            <rFont val="Tahoma"/>
            <family val="2"/>
          </rPr>
          <t xml:space="preserve">
fixture originally scheduled for 28/08/76 at 5.15pm k.o. but not played 
see return fixture comment</t>
        </r>
      </text>
    </comment>
    <comment ref="AO886" authorId="0" shapeId="0" xr:uid="{85703A80-B4D4-4E68-98C8-BD4211DDCBAA}">
      <text>
        <r>
          <rPr>
            <b/>
            <sz val="9"/>
            <color indexed="81"/>
            <rFont val="Tahoma"/>
            <family val="2"/>
          </rPr>
          <t>rxl:</t>
        </r>
        <r>
          <rPr>
            <sz val="9"/>
            <color indexed="81"/>
            <rFont val="Tahoma"/>
            <family val="2"/>
          </rPr>
          <t xml:space="preserve">
originally scheduled for 04/09/76 but not played due to fixture switches and Westfield played Malden Town instead - then p-p on 19/02/77 - rearranged for 13/04/77 but also appeared in bulletin for the next day 14/04/77 - it was played on 13/04/77 confirms bulletin</t>
        </r>
      </text>
    </comment>
    <comment ref="AP886" authorId="0" shapeId="0" xr:uid="{7C64EFC0-C46E-4EF5-9F02-94C8A430103C}">
      <text>
        <r>
          <rPr>
            <b/>
            <sz val="9"/>
            <color indexed="81"/>
            <rFont val="Tahoma"/>
            <family val="2"/>
          </rPr>
          <t>rxl:</t>
        </r>
        <r>
          <rPr>
            <sz val="9"/>
            <color indexed="81"/>
            <rFont val="Tahoma"/>
            <family val="2"/>
          </rPr>
          <t xml:space="preserve">
originally scheduled for 09/04/77 but moved back and Camberley hosyted APV instead while Wandsworth visited Westfield</t>
        </r>
      </text>
    </comment>
    <comment ref="AX886" authorId="0" shapeId="0" xr:uid="{2533003A-8146-421E-ABCB-03FD3AF235D8}">
      <text>
        <r>
          <rPr>
            <b/>
            <sz val="9"/>
            <color indexed="81"/>
            <rFont val="Tahoma"/>
            <family val="2"/>
          </rPr>
          <t>rxl:</t>
        </r>
        <r>
          <rPr>
            <sz val="9"/>
            <color indexed="81"/>
            <rFont val="Tahoma"/>
            <family val="2"/>
          </rPr>
          <t xml:space="preserve">
p-p on 30/10/76 and again on 02/04/77</t>
        </r>
      </text>
    </comment>
    <comment ref="AZ886" authorId="0" shapeId="0" xr:uid="{C67D58A6-BDB8-4E25-B5AD-BAFF1B284F0C}">
      <text>
        <r>
          <rPr>
            <b/>
            <sz val="9"/>
            <color indexed="81"/>
            <rFont val="Tahoma"/>
            <family val="2"/>
          </rPr>
          <t>rxl:</t>
        </r>
        <r>
          <rPr>
            <sz val="9"/>
            <color indexed="81"/>
            <rFont val="Tahoma"/>
            <family val="2"/>
          </rPr>
          <t xml:space="preserve">
originally scheduled for 09/10/76 but moved back and Merstham hosted Malden instead 
p-p on 15/01/77</t>
        </r>
      </text>
    </comment>
    <comment ref="BA886" authorId="1" shapeId="0" xr:uid="{5D5EB87F-F1EB-4C15-AC3D-5BA37A1192B1}">
      <text>
        <r>
          <rPr>
            <b/>
            <sz val="9"/>
            <color indexed="81"/>
            <rFont val="Tahoma"/>
            <family val="2"/>
          </rPr>
          <t>Richard Lambert:</t>
        </r>
        <r>
          <rPr>
            <sz val="9"/>
            <color indexed="81"/>
            <rFont val="Tahoma"/>
            <family val="2"/>
          </rPr>
          <t xml:space="preserve">
originally scheduled for 05/03/77 but moved back due to fixture switches and Westfield hosted Chobham while Sheerwater visited APV.</t>
        </r>
      </text>
    </comment>
    <comment ref="W887" authorId="1" shapeId="0" xr:uid="{AB370856-1FD4-41F6-9AD1-A9A2E5152E5E}">
      <text>
        <r>
          <rPr>
            <b/>
            <sz val="9"/>
            <color indexed="81"/>
            <rFont val="Tahoma"/>
            <family val="2"/>
          </rPr>
          <t>Richard Lambert:</t>
        </r>
        <r>
          <rPr>
            <sz val="9"/>
            <color indexed="81"/>
            <rFont val="Tahoma"/>
            <family val="2"/>
          </rPr>
          <t xml:space="preserve">
Official league bulletin  showing 3-4 (dark blue) but Tony Ford records advise 1-4 (HT 0-2). - Surrey Advertiser also says 3-4 and this result tallies too so I will stay with this result.</t>
        </r>
      </text>
    </comment>
    <comment ref="AM887" authorId="1" shapeId="0" xr:uid="{E2FA83B1-63F7-4749-9A07-B3D30460EFB9}">
      <text>
        <r>
          <rPr>
            <b/>
            <sz val="9"/>
            <color indexed="81"/>
            <rFont val="Tahoma"/>
            <family val="2"/>
          </rPr>
          <t>Richard Lambert:</t>
        </r>
        <r>
          <rPr>
            <sz val="9"/>
            <color indexed="81"/>
            <rFont val="Tahoma"/>
            <family val="2"/>
          </rPr>
          <t xml:space="preserve">
p-p on 08/01/77</t>
        </r>
      </text>
    </comment>
    <comment ref="AU887" authorId="0" shapeId="0" xr:uid="{DB99565E-C44C-4065-8774-9F0F35B61612}">
      <text>
        <r>
          <rPr>
            <b/>
            <sz val="9"/>
            <color indexed="81"/>
            <rFont val="Tahoma"/>
            <family val="2"/>
          </rPr>
          <t>rxl:</t>
        </r>
        <r>
          <rPr>
            <sz val="9"/>
            <color indexed="81"/>
            <rFont val="Tahoma"/>
            <family val="2"/>
          </rPr>
          <t xml:space="preserve">
originally scheduled for 19/03/77 and then 02/04/77 but not played - the second of these dates saw a fixture switch as E&amp;E played Cobham instead - this game was moved back to 16/04/77 with a 1pm kick off</t>
        </r>
      </text>
    </comment>
    <comment ref="BC887" authorId="0" shapeId="0" xr:uid="{942EFBB4-2144-44AF-9B73-7FD743092C0E}">
      <text>
        <r>
          <rPr>
            <b/>
            <sz val="9"/>
            <color indexed="81"/>
            <rFont val="Tahoma"/>
            <family val="2"/>
          </rPr>
          <t>rxl:</t>
        </r>
        <r>
          <rPr>
            <sz val="9"/>
            <color indexed="81"/>
            <rFont val="Tahoma"/>
            <family val="2"/>
          </rPr>
          <t xml:space="preserve">
p-p on 18/12/76 and again on 26/02/77</t>
        </r>
      </text>
    </comment>
    <comment ref="AO892" authorId="1" shapeId="0" xr:uid="{88508AA8-0D0B-49F8-AF9B-EFAB98AF96C6}">
      <text>
        <r>
          <rPr>
            <b/>
            <sz val="9"/>
            <color indexed="81"/>
            <rFont val="Tahoma"/>
            <family val="2"/>
          </rPr>
          <t>Richard Lambert:</t>
        </r>
        <r>
          <rPr>
            <sz val="9"/>
            <color indexed="81"/>
            <rFont val="Tahoma"/>
            <family val="2"/>
          </rPr>
          <t xml:space="preserve">
p-p on 21/01/78</t>
        </r>
      </text>
    </comment>
    <comment ref="AP892" authorId="1" shapeId="0" xr:uid="{78DA8049-1762-4DC6-883D-C6632F9C21AD}">
      <text>
        <r>
          <rPr>
            <b/>
            <sz val="9"/>
            <color indexed="81"/>
            <rFont val="Tahoma"/>
            <family val="2"/>
          </rPr>
          <t>Richard Lambert:</t>
        </r>
        <r>
          <rPr>
            <sz val="9"/>
            <color indexed="81"/>
            <rFont val="Tahoma"/>
            <family val="2"/>
          </rPr>
          <t xml:space="preserve">
p-p on 04/02/78</t>
        </r>
      </text>
    </comment>
    <comment ref="AS892" authorId="1" shapeId="0" xr:uid="{101FEFAB-A822-4B1E-9012-19D5A96B3EE3}">
      <text>
        <r>
          <rPr>
            <b/>
            <sz val="9"/>
            <color indexed="81"/>
            <rFont val="Tahoma"/>
            <family val="2"/>
          </rPr>
          <t>Richard Lambert:</t>
        </r>
        <r>
          <rPr>
            <sz val="9"/>
            <color indexed="81"/>
            <rFont val="Tahoma"/>
            <family val="2"/>
          </rPr>
          <t xml:space="preserve">
p-p on 18/01/78 and again on 15/02/78</t>
        </r>
      </text>
    </comment>
    <comment ref="Q893" authorId="1" shapeId="0" xr:uid="{6B089B73-C862-4394-A1B7-2C4746C9CBFF}">
      <text>
        <r>
          <rPr>
            <b/>
            <sz val="9"/>
            <color indexed="81"/>
            <rFont val="Tahoma"/>
            <family val="2"/>
          </rPr>
          <t>Richard Lambert:</t>
        </r>
        <r>
          <rPr>
            <sz val="9"/>
            <color indexed="81"/>
            <rFont val="Tahoma"/>
            <family val="2"/>
          </rPr>
          <t xml:space="preserve">
late kick off 30 minutes - Chertsey delayed - no action taken</t>
        </r>
      </text>
    </comment>
    <comment ref="S893" authorId="1" shapeId="0" xr:uid="{8AE47EE1-0797-4816-BEDB-ABA4DEFC10A2}">
      <text>
        <r>
          <rPr>
            <b/>
            <sz val="9"/>
            <color indexed="81"/>
            <rFont val="Tahoma"/>
            <family val="2"/>
          </rPr>
          <t>Richard Lambert:</t>
        </r>
        <r>
          <rPr>
            <sz val="9"/>
            <color indexed="81"/>
            <rFont val="Tahoma"/>
            <family val="2"/>
          </rPr>
          <t xml:space="preserve">
late kick off - no action taken</t>
        </r>
      </text>
    </comment>
    <comment ref="V893" authorId="1" shapeId="0" xr:uid="{3F5CC6A1-5C14-4B57-BB5F-58833C028D43}">
      <text>
        <r>
          <rPr>
            <b/>
            <sz val="9"/>
            <color indexed="81"/>
            <rFont val="Tahoma"/>
            <family val="2"/>
          </rPr>
          <t>Richard Lambert:</t>
        </r>
        <r>
          <rPr>
            <sz val="9"/>
            <color indexed="81"/>
            <rFont val="Tahoma"/>
            <family val="2"/>
          </rPr>
          <t xml:space="preserve">
League Bulletin advises result as 2-1 in bulletin 16 as do Geoff Ellis records and table tallies. However, the result apppears to be actually 2-0 and although there was never an official correction, the table was amended the following week in Bulletin 17</t>
        </r>
      </text>
    </comment>
    <comment ref="Y893" authorId="1" shapeId="0" xr:uid="{26B3D48B-92B7-440C-A741-B30B3CEA2D4A}">
      <text>
        <r>
          <rPr>
            <b/>
            <sz val="9"/>
            <color indexed="81"/>
            <rFont val="Tahoma"/>
            <family val="2"/>
          </rPr>
          <t>Richard Lambert:</t>
        </r>
        <r>
          <rPr>
            <sz val="9"/>
            <color indexed="81"/>
            <rFont val="Tahoma"/>
            <family val="2"/>
          </rPr>
          <t xml:space="preserve">
originally advised in League Bulletin as 2-2 but corrected the following week to 2-4</t>
        </r>
      </text>
    </comment>
    <comment ref="AO893" authorId="1" shapeId="0" xr:uid="{76D16B30-86CC-4354-84AD-D0E3BBE40EFE}">
      <text>
        <r>
          <rPr>
            <b/>
            <sz val="9"/>
            <color indexed="81"/>
            <rFont val="Tahoma"/>
            <family val="2"/>
          </rPr>
          <t>Richard Lambert:</t>
        </r>
        <r>
          <rPr>
            <sz val="9"/>
            <color indexed="81"/>
            <rFont val="Tahoma"/>
            <family val="2"/>
          </rPr>
          <t xml:space="preserve">
provisionally arranged for 25/03/78 but moved back for a Banstead Surrey Intermediate Cup tie</t>
        </r>
      </text>
    </comment>
    <comment ref="AP893" authorId="1" shapeId="0" xr:uid="{121DFECE-78CB-4C8F-A122-29942A0073F9}">
      <text>
        <r>
          <rPr>
            <b/>
            <sz val="9"/>
            <color indexed="81"/>
            <rFont val="Tahoma"/>
            <family val="2"/>
          </rPr>
          <t>Richard Lambert:</t>
        </r>
        <r>
          <rPr>
            <sz val="9"/>
            <color indexed="81"/>
            <rFont val="Tahoma"/>
            <family val="2"/>
          </rPr>
          <t xml:space="preserve">
Camberley archive says 29/09/77 but League Bulletin confirms 24/09/77</t>
        </r>
      </text>
    </comment>
    <comment ref="AQ893" authorId="1" shapeId="0" xr:uid="{31D25DED-1895-4B3C-8611-5C91D7EC6642}">
      <text>
        <r>
          <rPr>
            <b/>
            <sz val="9"/>
            <color indexed="81"/>
            <rFont val="Tahoma"/>
            <family val="2"/>
          </rPr>
          <t>Richard Lambert:</t>
        </r>
        <r>
          <rPr>
            <sz val="9"/>
            <color indexed="81"/>
            <rFont val="Tahoma"/>
            <family val="2"/>
          </rPr>
          <t xml:space="preserve">
p-p on 08/10/77</t>
        </r>
      </text>
    </comment>
    <comment ref="BA893" authorId="1" shapeId="0" xr:uid="{300ED02E-F5C5-428E-A94F-EBDA46C4CBDF}">
      <text>
        <r>
          <rPr>
            <b/>
            <sz val="9"/>
            <color indexed="81"/>
            <rFont val="Tahoma"/>
            <family val="2"/>
          </rPr>
          <t>Richard Lambert:</t>
        </r>
        <r>
          <rPr>
            <sz val="9"/>
            <color indexed="81"/>
            <rFont val="Tahoma"/>
            <family val="2"/>
          </rPr>
          <t xml:space="preserve">
originally scheduled for 29/04/78 but brought forward to 25/04/78</t>
        </r>
      </text>
    </comment>
    <comment ref="N894" authorId="1" shapeId="0" xr:uid="{25C43DA0-6535-434D-87C0-92A9D83B2129}">
      <text>
        <r>
          <rPr>
            <b/>
            <sz val="9"/>
            <color indexed="81"/>
            <rFont val="Tahoma"/>
            <family val="2"/>
          </rPr>
          <t>Richard Lambert:</t>
        </r>
        <r>
          <rPr>
            <sz val="9"/>
            <color indexed="81"/>
            <rFont val="Tahoma"/>
            <family val="2"/>
          </rPr>
          <t xml:space="preserve">
originally advised in League Bulletin as 1-0 but corrected the following week to 1-1</t>
        </r>
      </text>
    </comment>
    <comment ref="AM894" authorId="1" shapeId="0" xr:uid="{3D32030D-E91D-427C-B41D-8FC824FA4056}">
      <text>
        <r>
          <rPr>
            <b/>
            <sz val="9"/>
            <color indexed="81"/>
            <rFont val="Tahoma"/>
            <family val="2"/>
          </rPr>
          <t>Richard Lambert:</t>
        </r>
        <r>
          <rPr>
            <sz val="9"/>
            <color indexed="81"/>
            <rFont val="Tahoma"/>
            <family val="2"/>
          </rPr>
          <t xml:space="preserve">
p-p on 11/02/78</t>
        </r>
      </text>
    </comment>
    <comment ref="AQ894" authorId="1" shapeId="0" xr:uid="{03632167-98FC-45D7-9A03-F11E057CEA92}">
      <text>
        <r>
          <rPr>
            <b/>
            <sz val="9"/>
            <color indexed="81"/>
            <rFont val="Tahoma"/>
            <family val="2"/>
          </rPr>
          <t>Richard Lambert:</t>
        </r>
        <r>
          <rPr>
            <sz val="9"/>
            <color indexed="81"/>
            <rFont val="Tahoma"/>
            <family val="2"/>
          </rPr>
          <t xml:space="preserve">
originally scheduled for 20/08/77 but moved back and the two teams played the return fixture instead</t>
        </r>
      </text>
    </comment>
    <comment ref="AS894" authorId="1" shapeId="0" xr:uid="{198C0819-9581-4A92-BE90-690DAC134895}">
      <text>
        <r>
          <rPr>
            <b/>
            <sz val="9"/>
            <color indexed="81"/>
            <rFont val="Tahoma"/>
            <family val="2"/>
          </rPr>
          <t>Richard Lambert:</t>
        </r>
        <r>
          <rPr>
            <sz val="9"/>
            <color indexed="81"/>
            <rFont val="Tahoma"/>
            <family val="2"/>
          </rPr>
          <t xml:space="preserve">
fixture brought forward and didn't even appear as a fixture in the bulletin - just a result. Farnborough programme confirms the match date.</t>
        </r>
      </text>
    </comment>
    <comment ref="AU894" authorId="1" shapeId="0" xr:uid="{7DFFB5E4-C56B-41A5-B4D3-6ADFA45816D5}">
      <text>
        <r>
          <rPr>
            <b/>
            <sz val="9"/>
            <color indexed="81"/>
            <rFont val="Tahoma"/>
            <family val="2"/>
          </rPr>
          <t>Richard Lambert:</t>
        </r>
        <r>
          <rPr>
            <sz val="9"/>
            <color indexed="81"/>
            <rFont val="Tahoma"/>
            <family val="2"/>
          </rPr>
          <t xml:space="preserve">
p-p on 01/04/78</t>
        </r>
      </text>
    </comment>
    <comment ref="AV894" authorId="1" shapeId="0" xr:uid="{FC7D813B-708B-4168-BB16-A3E7659354C3}">
      <text>
        <r>
          <rPr>
            <b/>
            <sz val="9"/>
            <color indexed="81"/>
            <rFont val="Tahoma"/>
            <family val="2"/>
          </rPr>
          <t>Richard Lambert:</t>
        </r>
        <r>
          <rPr>
            <sz val="9"/>
            <color indexed="81"/>
            <rFont val="Tahoma"/>
            <family val="2"/>
          </rPr>
          <t xml:space="preserve">
originally scheduled for 17/12/77 but moved back and Whyteleafe hosted Bracknell instead while Banstead hosted Redhill - then p-p on 25/01/78</t>
        </r>
      </text>
    </comment>
    <comment ref="AW894" authorId="1" shapeId="0" xr:uid="{8ABFD6A3-EF4F-4B0F-B361-407DBF96BBB1}">
      <text>
        <r>
          <rPr>
            <b/>
            <sz val="9"/>
            <color indexed="81"/>
            <rFont val="Tahoma"/>
            <family val="2"/>
          </rPr>
          <t>Richard Lambert:</t>
        </r>
        <r>
          <rPr>
            <sz val="9"/>
            <color indexed="81"/>
            <rFont val="Tahoma"/>
            <family val="2"/>
          </rPr>
          <t xml:space="preserve">
p-p on 18/03/78</t>
        </r>
      </text>
    </comment>
    <comment ref="O895" authorId="1" shapeId="0" xr:uid="{FB7250E5-3108-4009-841F-84764FB1E268}">
      <text>
        <r>
          <rPr>
            <b/>
            <sz val="9"/>
            <color indexed="81"/>
            <rFont val="Tahoma"/>
            <family val="2"/>
          </rPr>
          <t>Richard Lambert:</t>
        </r>
        <r>
          <rPr>
            <sz val="9"/>
            <color indexed="81"/>
            <rFont val="Tahoma"/>
            <family val="2"/>
          </rPr>
          <t xml:space="preserve">
late kick off - Bracknell Town couldn't find the ground entrance! Fined £1</t>
        </r>
      </text>
    </comment>
    <comment ref="AM895" authorId="1" shapeId="0" xr:uid="{103F083E-4F74-4B99-A50D-579441FEEB71}">
      <text>
        <r>
          <rPr>
            <b/>
            <sz val="9"/>
            <color indexed="81"/>
            <rFont val="Tahoma"/>
            <family val="2"/>
          </rPr>
          <t>Richard Lambert:</t>
        </r>
        <r>
          <rPr>
            <sz val="9"/>
            <color indexed="81"/>
            <rFont val="Tahoma"/>
            <family val="2"/>
          </rPr>
          <t xml:space="preserve">
Camberley archive advises that the match was played on 04/03/78 but League Bulletin confirms that it was actually played on Saturday 18/02/78</t>
        </r>
      </text>
    </comment>
    <comment ref="AN895" authorId="1" shapeId="0" xr:uid="{E189BD03-001B-48ED-9D10-4BAFD6E52CC6}">
      <text>
        <r>
          <rPr>
            <b/>
            <sz val="9"/>
            <color indexed="81"/>
            <rFont val="Tahoma"/>
            <family val="2"/>
          </rPr>
          <t>Richard Lambert:</t>
        </r>
        <r>
          <rPr>
            <sz val="9"/>
            <color indexed="81"/>
            <rFont val="Tahoma"/>
            <family val="2"/>
          </rPr>
          <t xml:space="preserve">
originally scheduled for 17/12/77 but moved back and Camberley hosted Chertsey instead</t>
        </r>
      </text>
    </comment>
    <comment ref="AO895" authorId="1" shapeId="0" xr:uid="{7E074541-083A-4E72-9F0A-3F8B5DA1E069}">
      <text>
        <r>
          <rPr>
            <b/>
            <sz val="9"/>
            <color indexed="81"/>
            <rFont val="Tahoma"/>
            <family val="2"/>
          </rPr>
          <t>Richard Lambert:</t>
        </r>
        <r>
          <rPr>
            <sz val="9"/>
            <color indexed="81"/>
            <rFont val="Tahoma"/>
            <family val="2"/>
          </rPr>
          <t xml:space="preserve">
originally scheduled for 10/09/77 but moved back three days</t>
        </r>
      </text>
    </comment>
    <comment ref="AS895" authorId="1" shapeId="0" xr:uid="{898DC227-AF89-4503-9040-683D54C01E70}">
      <text>
        <r>
          <rPr>
            <b/>
            <sz val="9"/>
            <color indexed="81"/>
            <rFont val="Tahoma"/>
            <family val="2"/>
          </rPr>
          <t>Richard Lambert:</t>
        </r>
        <r>
          <rPr>
            <sz val="9"/>
            <color indexed="81"/>
            <rFont val="Tahoma"/>
            <family val="2"/>
          </rPr>
          <t xml:space="preserve">
originally listed in Bulletin for Wednesday 21/12/77 and repeated with officials in later bulletins but Camberley archive says Monday 19/12/77 and Bulletin finally confirms the switch of date just before the fixture</t>
        </r>
      </text>
    </comment>
    <comment ref="BA895" authorId="1" shapeId="0" xr:uid="{3E4CB6BB-33DC-4CA5-9932-5497500469A5}">
      <text>
        <r>
          <rPr>
            <b/>
            <sz val="9"/>
            <color indexed="81"/>
            <rFont val="Tahoma"/>
            <family val="2"/>
          </rPr>
          <t>Richard Lambert:</t>
        </r>
        <r>
          <rPr>
            <sz val="9"/>
            <color indexed="81"/>
            <rFont val="Tahoma"/>
            <family val="2"/>
          </rPr>
          <t xml:space="preserve">
Camberley archive says 23/08/77 but League Bulletin confirms 03/09/77</t>
        </r>
      </text>
    </comment>
    <comment ref="R896" authorId="1" shapeId="0" xr:uid="{9D0B2EC4-22D5-4AD5-80AC-22C64753E5DD}">
      <text>
        <r>
          <rPr>
            <b/>
            <sz val="9"/>
            <color indexed="81"/>
            <rFont val="Tahoma"/>
            <family val="2"/>
          </rPr>
          <t>Richard Lambert:</t>
        </r>
        <r>
          <rPr>
            <sz val="9"/>
            <color indexed="81"/>
            <rFont val="Tahoma"/>
            <family val="2"/>
          </rPr>
          <t xml:space="preserve">
late kick off - Chertsey Town fined £1</t>
        </r>
      </text>
    </comment>
    <comment ref="Z896" authorId="1" shapeId="0" xr:uid="{21E4298C-B22A-432E-B6F6-E6B523826917}">
      <text>
        <r>
          <rPr>
            <b/>
            <sz val="9"/>
            <color indexed="81"/>
            <rFont val="Tahoma"/>
            <family val="2"/>
          </rPr>
          <t>Richard Lambert:</t>
        </r>
        <r>
          <rPr>
            <sz val="9"/>
            <color indexed="81"/>
            <rFont val="Tahoma"/>
            <family val="2"/>
          </rPr>
          <t xml:space="preserve">
late kick off Chertsey players arrived late - Chertsey Town fined £1</t>
        </r>
      </text>
    </comment>
    <comment ref="AN896" authorId="1" shapeId="0" xr:uid="{C5EC03F5-5BAE-4705-ABD6-6B3CE3E9C1E4}">
      <text>
        <r>
          <rPr>
            <b/>
            <sz val="9"/>
            <color indexed="81"/>
            <rFont val="Tahoma"/>
            <family val="2"/>
          </rPr>
          <t>Richard Lambert:</t>
        </r>
        <r>
          <rPr>
            <sz val="9"/>
            <color indexed="81"/>
            <rFont val="Tahoma"/>
            <family val="2"/>
          </rPr>
          <t xml:space="preserve">
originally scheduled for 03/05/78 but brought forward to 01/05/78</t>
        </r>
      </text>
    </comment>
    <comment ref="AO896" authorId="1" shapeId="0" xr:uid="{C4EB0997-A005-4048-AD12-B279A664095A}">
      <text>
        <r>
          <rPr>
            <b/>
            <sz val="9"/>
            <color indexed="81"/>
            <rFont val="Tahoma"/>
            <family val="2"/>
          </rPr>
          <t>Richard Lambert:</t>
        </r>
        <r>
          <rPr>
            <sz val="9"/>
            <color indexed="81"/>
            <rFont val="Tahoma"/>
            <family val="2"/>
          </rPr>
          <t xml:space="preserve">
see return fixture comment</t>
        </r>
      </text>
    </comment>
    <comment ref="AT896" authorId="1" shapeId="0" xr:uid="{FFBA3B37-EEDE-49B3-BA79-E82665744478}">
      <text>
        <r>
          <rPr>
            <b/>
            <sz val="9"/>
            <color indexed="81"/>
            <rFont val="Tahoma"/>
            <family val="2"/>
          </rPr>
          <t>Richard Lambert:</t>
        </r>
        <r>
          <rPr>
            <sz val="9"/>
            <color indexed="81"/>
            <rFont val="Tahoma"/>
            <family val="2"/>
          </rPr>
          <t xml:space="preserve">
originally scheduled for 01/10/77 but moved back and the two teams played the return fixture instead</t>
        </r>
      </text>
    </comment>
    <comment ref="O897" authorId="1" shapeId="0" xr:uid="{E303D45B-E8B4-435C-8E86-C31B5E874A57}">
      <text>
        <r>
          <rPr>
            <b/>
            <sz val="9"/>
            <color indexed="81"/>
            <rFont val="Tahoma"/>
            <family val="2"/>
          </rPr>
          <t>Richard Lambert:</t>
        </r>
        <r>
          <rPr>
            <sz val="9"/>
            <color indexed="81"/>
            <rFont val="Tahoma"/>
            <family val="2"/>
          </rPr>
          <t xml:space="preserve">
Bracknell played the first 35 minutes with nine men and the kick off was 8 minutes late</t>
        </r>
      </text>
    </comment>
    <comment ref="AN897" authorId="1" shapeId="0" xr:uid="{A097C890-33A8-4026-AFBD-D533108DF8B7}">
      <text>
        <r>
          <rPr>
            <b/>
            <sz val="9"/>
            <color indexed="81"/>
            <rFont val="Tahoma"/>
            <family val="2"/>
          </rPr>
          <t>Richard Lambert:</t>
        </r>
        <r>
          <rPr>
            <sz val="9"/>
            <color indexed="81"/>
            <rFont val="Tahoma"/>
            <family val="2"/>
          </rPr>
          <t xml:space="preserve">
originally scheduled for 07/09/77 but moved back seven days</t>
        </r>
      </text>
    </comment>
    <comment ref="AS897" authorId="1" shapeId="0" xr:uid="{356E8A7B-764F-446E-9390-DEF01D82FCEC}">
      <text>
        <r>
          <rPr>
            <b/>
            <sz val="9"/>
            <color indexed="81"/>
            <rFont val="Tahoma"/>
            <family val="2"/>
          </rPr>
          <t>Richard Lambert:</t>
        </r>
        <r>
          <rPr>
            <sz val="9"/>
            <color indexed="81"/>
            <rFont val="Tahoma"/>
            <family val="2"/>
          </rPr>
          <t xml:space="preserve">
League Bulletin advises match for Saturday 13/05/78 but then brought forward by two days</t>
        </r>
      </text>
    </comment>
    <comment ref="AW897" authorId="1" shapeId="0" xr:uid="{C6E49DDA-8B47-4B8D-A372-0429125015D1}">
      <text>
        <r>
          <rPr>
            <b/>
            <sz val="9"/>
            <color indexed="81"/>
            <rFont val="Tahoma"/>
            <family val="2"/>
          </rPr>
          <t>Richard Lambert:</t>
        </r>
        <r>
          <rPr>
            <sz val="9"/>
            <color indexed="81"/>
            <rFont val="Tahoma"/>
            <family val="2"/>
          </rPr>
          <t xml:space="preserve">
p-p on 11/02/78</t>
        </r>
      </text>
    </comment>
    <comment ref="N898" authorId="1" shapeId="0" xr:uid="{75660A53-2D67-47B9-8A1F-74D607846D1C}">
      <text>
        <r>
          <rPr>
            <b/>
            <sz val="9"/>
            <color indexed="81"/>
            <rFont val="Tahoma"/>
            <family val="2"/>
          </rPr>
          <t>Richard Lambert:</t>
        </r>
        <r>
          <rPr>
            <sz val="9"/>
            <color indexed="81"/>
            <rFont val="Tahoma"/>
            <family val="2"/>
          </rPr>
          <t xml:space="preserve">
originally advised in League Bulletin as 2-1 but corrected the following week to 3-1</t>
        </r>
      </text>
    </comment>
    <comment ref="AM898" authorId="1" shapeId="0" xr:uid="{02B5140E-48AF-47A1-B382-E5F41FDEFCFE}">
      <text>
        <r>
          <rPr>
            <b/>
            <sz val="9"/>
            <color indexed="81"/>
            <rFont val="Tahoma"/>
            <family val="2"/>
          </rPr>
          <t>Richard Lambert:</t>
        </r>
        <r>
          <rPr>
            <sz val="9"/>
            <color indexed="81"/>
            <rFont val="Tahoma"/>
            <family val="2"/>
          </rPr>
          <t xml:space="preserve">
originally scheduled for 15/04/78 but moved back and Farnborough hosted Wembley instead</t>
        </r>
      </text>
    </comment>
    <comment ref="AW898" authorId="1" shapeId="0" xr:uid="{C9EABA5F-DD1F-4427-AFD3-3EE0F76AC5BC}">
      <text>
        <r>
          <rPr>
            <b/>
            <sz val="9"/>
            <color indexed="81"/>
            <rFont val="Tahoma"/>
            <family val="2"/>
          </rPr>
          <t>Richard Lambert:</t>
        </r>
        <r>
          <rPr>
            <sz val="9"/>
            <color indexed="81"/>
            <rFont val="Tahoma"/>
            <family val="2"/>
          </rPr>
          <t xml:space="preserve">
originally scheduled for 10/09/77 but moved back two days</t>
        </r>
      </text>
    </comment>
    <comment ref="AZ898" authorId="1" shapeId="0" xr:uid="{0E6E61F9-6B07-4D6A-B4E3-328C538C5801}">
      <text>
        <r>
          <rPr>
            <b/>
            <sz val="9"/>
            <color indexed="81"/>
            <rFont val="Tahoma"/>
            <family val="2"/>
          </rPr>
          <t>Richard Lambert:</t>
        </r>
        <r>
          <rPr>
            <sz val="9"/>
            <color indexed="81"/>
            <rFont val="Tahoma"/>
            <family val="2"/>
          </rPr>
          <t xml:space="preserve">
p-p on 10/12/77 and again on 01/04/78</t>
        </r>
      </text>
    </comment>
    <comment ref="BA898" authorId="1" shapeId="0" xr:uid="{235BC78A-290A-4A84-B4BC-A849BF245EEC}">
      <text>
        <r>
          <rPr>
            <b/>
            <sz val="9"/>
            <color indexed="81"/>
            <rFont val="Tahoma"/>
            <family val="2"/>
          </rPr>
          <t>Richard Lambert:</t>
        </r>
        <r>
          <rPr>
            <sz val="9"/>
            <color indexed="81"/>
            <rFont val="Tahoma"/>
            <family val="2"/>
          </rPr>
          <t xml:space="preserve">
p-p on 12/11/77</t>
        </r>
      </text>
    </comment>
    <comment ref="O899" authorId="1" shapeId="0" xr:uid="{83AC3AFB-7908-466D-BE4C-519F1C8E477B}">
      <text>
        <r>
          <rPr>
            <b/>
            <sz val="9"/>
            <color indexed="81"/>
            <rFont val="Tahoma"/>
            <family val="2"/>
          </rPr>
          <t>Richard Lambert:</t>
        </r>
        <r>
          <rPr>
            <sz val="9"/>
            <color indexed="81"/>
            <rFont val="Tahoma"/>
            <family val="2"/>
          </rPr>
          <t xml:space="preserve">
late kick off - Bracknell Town late arrival Fined £2</t>
        </r>
      </text>
    </comment>
    <comment ref="AQ899" authorId="1" shapeId="0" xr:uid="{3D860961-5490-4401-B42A-FDEDD6301B9B}">
      <text>
        <r>
          <rPr>
            <b/>
            <sz val="9"/>
            <color indexed="81"/>
            <rFont val="Tahoma"/>
            <family val="2"/>
          </rPr>
          <t>Richard Lambert:</t>
        </r>
        <r>
          <rPr>
            <sz val="9"/>
            <color indexed="81"/>
            <rFont val="Tahoma"/>
            <family val="2"/>
          </rPr>
          <t xml:space="preserve">
see return fixture comment</t>
        </r>
      </text>
    </comment>
    <comment ref="AV899" authorId="1" shapeId="0" xr:uid="{CFC2C255-EDAE-4B9D-956B-60FA6EF77C08}">
      <text>
        <r>
          <rPr>
            <b/>
            <sz val="9"/>
            <color indexed="81"/>
            <rFont val="Tahoma"/>
            <family val="2"/>
          </rPr>
          <t>Richard Lambert:</t>
        </r>
        <r>
          <rPr>
            <sz val="9"/>
            <color indexed="81"/>
            <rFont val="Tahoma"/>
            <family val="2"/>
          </rPr>
          <t xml:space="preserve">
originally scheduled for 29/04/78 but brought forward to 25/04/78</t>
        </r>
      </text>
    </comment>
    <comment ref="AW899" authorId="1" shapeId="0" xr:uid="{689E48C1-64B7-43E8-81B8-C49D93C4CA68}">
      <text>
        <r>
          <rPr>
            <b/>
            <sz val="9"/>
            <color indexed="81"/>
            <rFont val="Tahoma"/>
            <family val="2"/>
          </rPr>
          <t>Richard Lambert:</t>
        </r>
        <r>
          <rPr>
            <sz val="9"/>
            <color indexed="81"/>
            <rFont val="Tahoma"/>
            <family val="2"/>
          </rPr>
          <t xml:space="preserve">
Easter Monday fixture</t>
        </r>
      </text>
    </comment>
    <comment ref="AA900" authorId="1" shapeId="0" xr:uid="{6D463876-BCE3-4753-892F-5E3CD3990F7F}">
      <text>
        <r>
          <rPr>
            <b/>
            <sz val="9"/>
            <color indexed="81"/>
            <rFont val="Tahoma"/>
            <family val="2"/>
          </rPr>
          <t>Richard Lambert:</t>
        </r>
        <r>
          <rPr>
            <sz val="9"/>
            <color indexed="81"/>
            <rFont val="Tahoma"/>
            <family val="2"/>
          </rPr>
          <t xml:space="preserve">
This result is correct but League Bulletin added correct GD for Whyteleafe but wrongly added F7 A2 for Hounslow and it was never corrected - until now!</t>
        </r>
      </text>
    </comment>
    <comment ref="AQ900" authorId="1" shapeId="0" xr:uid="{83E7EFA1-1CC3-4079-A915-496A735F76C8}">
      <text>
        <r>
          <rPr>
            <b/>
            <sz val="9"/>
            <color indexed="81"/>
            <rFont val="Tahoma"/>
            <family val="2"/>
          </rPr>
          <t>Richard Lambert:</t>
        </r>
        <r>
          <rPr>
            <sz val="9"/>
            <color indexed="81"/>
            <rFont val="Tahoma"/>
            <family val="2"/>
          </rPr>
          <t xml:space="preserve">
originally scheduled for 13/05/78 but then brought forward to 06/05/78 - p-p on 06/05/78 - 
eventually played after Tuesday 09/05/78 and Thursday 18/05/78 </t>
        </r>
      </text>
    </comment>
    <comment ref="G901" authorId="1" shapeId="0" xr:uid="{6AEEC046-C20E-427B-BDDF-5E2F3F0F0379}">
      <text>
        <r>
          <rPr>
            <b/>
            <sz val="9"/>
            <color indexed="81"/>
            <rFont val="Tahoma"/>
            <family val="2"/>
          </rPr>
          <t>Richard Lambert:</t>
        </r>
        <r>
          <rPr>
            <sz val="9"/>
            <color indexed="81"/>
            <rFont val="Tahoma"/>
            <family val="2"/>
          </rPr>
          <t xml:space="preserve">
On 17/09/77 Hounslow beat Whyteleafe 6-1 - League Bulletin added correct GD for Whyteleafe but wrongly added F7 A2 for Hounslow and it was never corrected - until now!</t>
        </r>
      </text>
    </comment>
    <comment ref="H901" authorId="1" shapeId="0" xr:uid="{E7BE970A-48F7-4066-A98A-DCC30BFF3EDE}">
      <text>
        <r>
          <rPr>
            <b/>
            <sz val="9"/>
            <color indexed="81"/>
            <rFont val="Tahoma"/>
            <family val="2"/>
          </rPr>
          <t>Richard Lambert:</t>
        </r>
        <r>
          <rPr>
            <sz val="9"/>
            <color indexed="81"/>
            <rFont val="Tahoma"/>
            <family val="2"/>
          </rPr>
          <t xml:space="preserve">
On 17/09/77 Hounslow beat Whyteleafe 6-1 - League Bulletin added correct GD for Whyteleafe but wrongly added F7 A2 for Hounslow and it was never corrected - until now!</t>
        </r>
      </text>
    </comment>
    <comment ref="AW901" authorId="1" shapeId="0" xr:uid="{8F5DCF49-8575-4C49-9131-AFC357BD0028}">
      <text>
        <r>
          <rPr>
            <b/>
            <sz val="9"/>
            <color indexed="81"/>
            <rFont val="Tahoma"/>
            <family val="2"/>
          </rPr>
          <t>Richard Lambert:</t>
        </r>
        <r>
          <rPr>
            <sz val="9"/>
            <color indexed="81"/>
            <rFont val="Tahoma"/>
            <family val="2"/>
          </rPr>
          <t xml:space="preserve">
p-p on 10/12/77 and again on 21/01/78 - rearranged for 02/05/78 but then brought forward a day</t>
        </r>
      </text>
    </comment>
    <comment ref="BA901" authorId="1" shapeId="0" xr:uid="{CC174E5D-4C27-419C-A8E5-2DAE4806A021}">
      <text>
        <r>
          <rPr>
            <b/>
            <sz val="9"/>
            <color indexed="81"/>
            <rFont val="Tahoma"/>
            <family val="2"/>
          </rPr>
          <t>Richard Lambert:</t>
        </r>
        <r>
          <rPr>
            <sz val="9"/>
            <color indexed="81"/>
            <rFont val="Tahoma"/>
            <family val="2"/>
          </rPr>
          <t xml:space="preserve">
originally scheduled for 06/09/77 in bulletin but moved back</t>
        </r>
      </text>
    </comment>
    <comment ref="AU902" authorId="1" shapeId="0" xr:uid="{FFF982EB-AB02-4180-B4A5-9DD9E361AECC}">
      <text>
        <r>
          <rPr>
            <b/>
            <sz val="9"/>
            <color indexed="81"/>
            <rFont val="Tahoma"/>
            <family val="2"/>
          </rPr>
          <t>Richard Lambert:</t>
        </r>
        <r>
          <rPr>
            <sz val="9"/>
            <color indexed="81"/>
            <rFont val="Tahoma"/>
            <family val="2"/>
          </rPr>
          <t xml:space="preserve">
p-p on 04/02/78</t>
        </r>
      </text>
    </comment>
    <comment ref="BA902" authorId="1" shapeId="0" xr:uid="{C93D39FC-2417-40E3-A437-40D75C3C4194}">
      <text>
        <r>
          <rPr>
            <b/>
            <sz val="9"/>
            <color indexed="81"/>
            <rFont val="Tahoma"/>
            <family val="2"/>
          </rPr>
          <t>Richard Lambert:</t>
        </r>
        <r>
          <rPr>
            <sz val="9"/>
            <color indexed="81"/>
            <rFont val="Tahoma"/>
            <family val="2"/>
          </rPr>
          <t xml:space="preserve">
originally scheduled for 20/08/77 but moved back and Slough hosted Banstead instead</t>
        </r>
      </text>
    </comment>
    <comment ref="Y903" authorId="1" shapeId="0" xr:uid="{CA498466-1DF1-4913-907B-25BBFCD4AFD2}">
      <text>
        <r>
          <rPr>
            <b/>
            <sz val="9"/>
            <color indexed="81"/>
            <rFont val="Tahoma"/>
            <family val="2"/>
          </rPr>
          <t>Richard Lambert:</t>
        </r>
        <r>
          <rPr>
            <sz val="9"/>
            <color indexed="81"/>
            <rFont val="Tahoma"/>
            <family val="2"/>
          </rPr>
          <t xml:space="preserve">
late kick off</t>
        </r>
      </text>
    </comment>
    <comment ref="AA903" authorId="1" shapeId="0" xr:uid="{F7F949F7-766D-42CC-A2C8-CAAA1C197FCB}">
      <text>
        <r>
          <rPr>
            <b/>
            <sz val="9"/>
            <color indexed="81"/>
            <rFont val="Tahoma"/>
            <family val="2"/>
          </rPr>
          <t>Richard Lambert:</t>
        </r>
        <r>
          <rPr>
            <sz val="9"/>
            <color indexed="81"/>
            <rFont val="Tahoma"/>
            <family val="2"/>
          </rPr>
          <t xml:space="preserve">
result never advised in Bulletin 31, although table was inclusive of this 3-1 win. Geoff Ellis records advise 1-3 which does not tally with the final table</t>
        </r>
      </text>
    </comment>
    <comment ref="AO903" authorId="1" shapeId="0" xr:uid="{B927AF4D-616D-409F-B5E1-AD2CA83F9CD9}">
      <text>
        <r>
          <rPr>
            <b/>
            <sz val="9"/>
            <color indexed="81"/>
            <rFont val="Tahoma"/>
            <family val="2"/>
          </rPr>
          <t>Richard Lambert:</t>
        </r>
        <r>
          <rPr>
            <sz val="9"/>
            <color indexed="81"/>
            <rFont val="Tahoma"/>
            <family val="2"/>
          </rPr>
          <t xml:space="preserve">
originally scheduled for 17/09/77 but moved back and Southall visited Chertsey instead</t>
        </r>
      </text>
    </comment>
    <comment ref="AP903" authorId="1" shapeId="0" xr:uid="{A92C2446-9BCD-4039-909E-B9086E84987E}">
      <text>
        <r>
          <rPr>
            <b/>
            <sz val="9"/>
            <color indexed="81"/>
            <rFont val="Tahoma"/>
            <family val="2"/>
          </rPr>
          <t>Richard Lambert:</t>
        </r>
        <r>
          <rPr>
            <sz val="9"/>
            <color indexed="81"/>
            <rFont val="Tahoma"/>
            <family val="2"/>
          </rPr>
          <t xml:space="preserve">
Camberley archive wrongly says this played on 18/04/78 but League Bulletin confirms match played on 29/04/78. </t>
        </r>
      </text>
    </comment>
    <comment ref="AR903" authorId="1" shapeId="0" xr:uid="{5133F166-2394-4589-8864-2D1A04E003BD}">
      <text>
        <r>
          <rPr>
            <b/>
            <sz val="9"/>
            <color indexed="81"/>
            <rFont val="Tahoma"/>
            <family val="2"/>
          </rPr>
          <t>Richard Lambert:</t>
        </r>
        <r>
          <rPr>
            <sz val="9"/>
            <color indexed="81"/>
            <rFont val="Tahoma"/>
            <family val="2"/>
          </rPr>
          <t xml:space="preserve">
p-p on 10/12/77</t>
        </r>
      </text>
    </comment>
    <comment ref="AY903" authorId="1" shapeId="0" xr:uid="{7070EFD4-CEE4-4FBB-A81B-68EC80A253F4}">
      <text>
        <r>
          <rPr>
            <b/>
            <sz val="9"/>
            <color indexed="81"/>
            <rFont val="Tahoma"/>
            <family val="2"/>
          </rPr>
          <t>Richard Lambert:</t>
        </r>
        <r>
          <rPr>
            <sz val="9"/>
            <color indexed="81"/>
            <rFont val="Tahoma"/>
            <family val="2"/>
          </rPr>
          <t xml:space="preserve">
p-p on 31/12/77 and again on 04/02/78</t>
        </r>
      </text>
    </comment>
    <comment ref="BA903" authorId="1" shapeId="0" xr:uid="{49959E6F-62D3-4D02-9661-6CF9D833EC79}">
      <text>
        <r>
          <rPr>
            <b/>
            <sz val="9"/>
            <color indexed="81"/>
            <rFont val="Tahoma"/>
            <family val="2"/>
          </rPr>
          <t>Richard Lambert:</t>
        </r>
        <r>
          <rPr>
            <sz val="9"/>
            <color indexed="81"/>
            <rFont val="Tahoma"/>
            <family val="2"/>
          </rPr>
          <t xml:space="preserve">
result never advised in Bulletin 31 although table was inclusive of this 3-1 win</t>
        </r>
      </text>
    </comment>
    <comment ref="O904" authorId="1" shapeId="0" xr:uid="{B915FC93-5D62-4C8B-A4C8-05B99C648AFD}">
      <text>
        <r>
          <rPr>
            <b/>
            <sz val="9"/>
            <color indexed="81"/>
            <rFont val="Tahoma"/>
            <family val="2"/>
          </rPr>
          <t>Richard Lambert:</t>
        </r>
        <r>
          <rPr>
            <sz val="9"/>
            <color indexed="81"/>
            <rFont val="Tahoma"/>
            <family val="2"/>
          </rPr>
          <t xml:space="preserve">
late kick off 7 minutes - Bracknell late arrival - fined £5</t>
        </r>
      </text>
    </comment>
    <comment ref="AS904" authorId="1" shapeId="0" xr:uid="{94911DEF-6C48-4747-B3D8-E4873A94242D}">
      <text>
        <r>
          <rPr>
            <b/>
            <sz val="9"/>
            <color indexed="81"/>
            <rFont val="Tahoma"/>
            <family val="2"/>
          </rPr>
          <t>Richard Lambert:</t>
        </r>
        <r>
          <rPr>
            <sz val="9"/>
            <color indexed="81"/>
            <rFont val="Tahoma"/>
            <family val="2"/>
          </rPr>
          <t xml:space="preserve">
p-p on 24/12/77 then rearranged for25/04/78 but moved back</t>
        </r>
      </text>
    </comment>
    <comment ref="AT904" authorId="1" shapeId="0" xr:uid="{AF77B95F-E72D-4DC3-B156-4C246FA43D6C}">
      <text>
        <r>
          <rPr>
            <b/>
            <sz val="9"/>
            <color indexed="81"/>
            <rFont val="Tahoma"/>
            <family val="2"/>
          </rPr>
          <t>Richard Lambert:</t>
        </r>
        <r>
          <rPr>
            <sz val="9"/>
            <color indexed="81"/>
            <rFont val="Tahoma"/>
            <family val="2"/>
          </rPr>
          <t xml:space="preserve">
p-p on 01/04/78</t>
        </r>
      </text>
    </comment>
    <comment ref="AU904" authorId="1" shapeId="0" xr:uid="{69AD94A2-5612-4075-845B-5224512AC5D8}">
      <text>
        <r>
          <rPr>
            <b/>
            <sz val="9"/>
            <color indexed="81"/>
            <rFont val="Tahoma"/>
            <family val="2"/>
          </rPr>
          <t>Richard Lambert:</t>
        </r>
        <r>
          <rPr>
            <sz val="9"/>
            <color indexed="81"/>
            <rFont val="Tahoma"/>
            <family val="2"/>
          </rPr>
          <t xml:space="preserve">
p-p on 11/02/78 - rearranged for 15/04/78 but then moved back again and Wealdstone hosted Harrow Borough instead while Hounslow went to Slough</t>
        </r>
      </text>
    </comment>
    <comment ref="D905" authorId="1" shapeId="0" xr:uid="{C9FE950B-89CA-4907-BDB6-300476EE7805}">
      <text>
        <r>
          <rPr>
            <b/>
            <sz val="9"/>
            <color indexed="81"/>
            <rFont val="Tahoma"/>
            <family val="2"/>
          </rPr>
          <t>Richard Lambert:</t>
        </r>
        <r>
          <rPr>
            <sz val="9"/>
            <color indexed="81"/>
            <rFont val="Tahoma"/>
            <family val="2"/>
          </rPr>
          <t xml:space="preserve">
Suburban League Handbooks had Redhill listed as having 3 wins but this was a misprint and was actually 2 - League Bulletins confirm this</t>
        </r>
      </text>
    </comment>
    <comment ref="W905" authorId="1" shapeId="0" xr:uid="{9BCCFCF2-8351-49FC-861F-AA10F1C345CF}">
      <text>
        <r>
          <rPr>
            <b/>
            <sz val="9"/>
            <color indexed="81"/>
            <rFont val="Tahoma"/>
            <family val="2"/>
          </rPr>
          <t>Richard Lambert:</t>
        </r>
        <r>
          <rPr>
            <sz val="9"/>
            <color indexed="81"/>
            <rFont val="Tahoma"/>
            <family val="2"/>
          </rPr>
          <t xml:space="preserve">
late kick off</t>
        </r>
      </text>
    </comment>
    <comment ref="O906" authorId="1" shapeId="0" xr:uid="{BD1C7906-17BC-4303-9840-7BAAFA558640}">
      <text>
        <r>
          <rPr>
            <b/>
            <sz val="9"/>
            <color indexed="81"/>
            <rFont val="Tahoma"/>
            <family val="2"/>
          </rPr>
          <t>Richard Lambert:</t>
        </r>
        <r>
          <rPr>
            <sz val="9"/>
            <color indexed="81"/>
            <rFont val="Tahoma"/>
            <family val="2"/>
          </rPr>
          <t xml:space="preserve">
late kick off at 2.33 and only possible to play 40 minutes each way - Bracknell fined £5</t>
        </r>
      </text>
    </comment>
    <comment ref="Z906" authorId="1" shapeId="0" xr:uid="{A4329DA6-4205-4BE9-9E5F-53FF55A42680}">
      <text>
        <r>
          <rPr>
            <b/>
            <sz val="9"/>
            <color indexed="81"/>
            <rFont val="Tahoma"/>
            <family val="2"/>
          </rPr>
          <t>Richard Lambert:</t>
        </r>
        <r>
          <rPr>
            <sz val="9"/>
            <color indexed="81"/>
            <rFont val="Tahoma"/>
            <family val="2"/>
          </rPr>
          <t xml:space="preserve">
late kick off - no linesmen</t>
        </r>
      </text>
    </comment>
    <comment ref="AN906" authorId="1" shapeId="0" xr:uid="{BEC2CDC0-6F86-4A4D-A4BF-FE3FD8A30F37}">
      <text>
        <r>
          <rPr>
            <b/>
            <sz val="9"/>
            <color indexed="81"/>
            <rFont val="Tahoma"/>
            <family val="2"/>
          </rPr>
          <t>Richard Lambert:</t>
        </r>
        <r>
          <rPr>
            <sz val="9"/>
            <color indexed="81"/>
            <rFont val="Tahoma"/>
            <family val="2"/>
          </rPr>
          <t xml:space="preserve">
originally scheduled for 17/12/77 but moved back and Whyteleafe hosted Bracknell instead while Banstead hosted Redhill - rearranged for 10/05/78 but then brought forward to 05/05/78 - p-p on 05/05/78 -
eventually played after Tuesday 09/05/78 and before Thursday 18/05/78 but not 13/05/78</t>
        </r>
      </text>
    </comment>
    <comment ref="AP906" authorId="1" shapeId="0" xr:uid="{47521C1A-8AD0-4EE0-8B1F-1AE979D123D0}">
      <text>
        <r>
          <rPr>
            <b/>
            <sz val="9"/>
            <color indexed="81"/>
            <rFont val="Tahoma"/>
            <family val="2"/>
          </rPr>
          <t>Richard Lambert:</t>
        </r>
        <r>
          <rPr>
            <sz val="9"/>
            <color indexed="81"/>
            <rFont val="Tahoma"/>
            <family val="2"/>
          </rPr>
          <t xml:space="preserve">
p-p on 11/02/78</t>
        </r>
      </text>
    </comment>
    <comment ref="AT906" authorId="1" shapeId="0" xr:uid="{CD4DEF63-A4AF-47CF-AFE3-C602EF9CAA12}">
      <text>
        <r>
          <rPr>
            <b/>
            <sz val="9"/>
            <color indexed="81"/>
            <rFont val="Tahoma"/>
            <family val="2"/>
          </rPr>
          <t>Richard Lambert:</t>
        </r>
        <r>
          <rPr>
            <sz val="9"/>
            <color indexed="81"/>
            <rFont val="Tahoma"/>
            <family val="2"/>
          </rPr>
          <t xml:space="preserve">
originally scheduled for 10/12/77 but moved back and Banstead hosted Harrow Borough instead - rearranged for 15/04/78 but then moved back again and Wealdstone hosted Harrow Borough instead</t>
        </r>
      </text>
    </comment>
    <comment ref="AU906" authorId="1" shapeId="0" xr:uid="{ED79510D-EF10-44CA-AD1D-337635DDF3A2}">
      <text>
        <r>
          <rPr>
            <b/>
            <sz val="9"/>
            <color indexed="81"/>
            <rFont val="Tahoma"/>
            <family val="2"/>
          </rPr>
          <t>Richard Lambert:</t>
        </r>
        <r>
          <rPr>
            <sz val="9"/>
            <color indexed="81"/>
            <rFont val="Tahoma"/>
            <family val="2"/>
          </rPr>
          <t xml:space="preserve">
p-p on 18/02/78</t>
        </r>
      </text>
    </comment>
    <comment ref="AY906" authorId="1" shapeId="0" xr:uid="{25CF841F-9F84-4401-AABA-2E800E7B63A4}">
      <text>
        <r>
          <rPr>
            <b/>
            <sz val="9"/>
            <color indexed="81"/>
            <rFont val="Tahoma"/>
            <family val="2"/>
          </rPr>
          <t>Richard Lambert:</t>
        </r>
        <r>
          <rPr>
            <sz val="9"/>
            <color indexed="81"/>
            <rFont val="Tahoma"/>
            <family val="2"/>
          </rPr>
          <t xml:space="preserve">
originally scheduled for 17/12/77 but moved back and Whyteleafe were scheduled to host Banstead instead although that was also rearranged</t>
        </r>
      </text>
    </comment>
    <comment ref="AO910" authorId="1" shapeId="0" xr:uid="{26BA13C2-DFF5-403E-ABF1-D8BA5C463CBB}">
      <text>
        <r>
          <rPr>
            <b/>
            <sz val="9"/>
            <color indexed="81"/>
            <rFont val="Tahoma"/>
            <family val="2"/>
          </rPr>
          <t>Richard Lambert:</t>
        </r>
        <r>
          <rPr>
            <sz val="9"/>
            <color indexed="81"/>
            <rFont val="Tahoma"/>
            <family val="2"/>
          </rPr>
          <t xml:space="preserve">
p-p on 17/03/79 - rearranged for 28/03/79</t>
        </r>
      </text>
    </comment>
    <comment ref="AS910" authorId="1" shapeId="0" xr:uid="{1C4FFBDB-F8FA-4DDD-9B8C-F4C762334D3F}">
      <text>
        <r>
          <rPr>
            <b/>
            <sz val="9"/>
            <color indexed="81"/>
            <rFont val="Tahoma"/>
            <family val="2"/>
          </rPr>
          <t>Richard Lambert:</t>
        </r>
        <r>
          <rPr>
            <sz val="9"/>
            <color indexed="81"/>
            <rFont val="Tahoma"/>
            <family val="2"/>
          </rPr>
          <t xml:space="preserve">
p-p on 02/05/79 - rearranged for 14/05/79</t>
        </r>
      </text>
    </comment>
    <comment ref="AT910" authorId="1" shapeId="0" xr:uid="{4354A0EA-0556-4021-AB5C-75E9338A121F}">
      <text>
        <r>
          <rPr>
            <b/>
            <sz val="9"/>
            <color indexed="81"/>
            <rFont val="Tahoma"/>
            <family val="2"/>
          </rPr>
          <t>Richard Lambert:</t>
        </r>
        <r>
          <rPr>
            <sz val="9"/>
            <color indexed="81"/>
            <rFont val="Tahoma"/>
            <family val="2"/>
          </rPr>
          <t xml:space="preserve">
p-p on 10/10/78 - rearranged for 07/11/78</t>
        </r>
      </text>
    </comment>
    <comment ref="AW910" authorId="1" shapeId="0" xr:uid="{705C5714-6DF4-4DE3-BADD-512A5D2F0C4C}">
      <text>
        <r>
          <rPr>
            <b/>
            <sz val="9"/>
            <color indexed="81"/>
            <rFont val="Tahoma"/>
            <family val="2"/>
          </rPr>
          <t>Richard Lambert:</t>
        </r>
        <r>
          <rPr>
            <sz val="9"/>
            <color indexed="81"/>
            <rFont val="Tahoma"/>
            <family val="2"/>
          </rPr>
          <t xml:space="preserve">
p-p on 24/02/79 - rearranged for 13/03/79 - p-p on 13/03/79 - rearranged for 10/04/79 - p-p on 10/04/79 - rearranged for 10/05/79</t>
        </r>
      </text>
    </comment>
    <comment ref="AX910" authorId="1" shapeId="0" xr:uid="{857DB208-B68E-49B4-B600-EEFE0A0F8201}">
      <text>
        <r>
          <rPr>
            <b/>
            <sz val="9"/>
            <color indexed="81"/>
            <rFont val="Tahoma"/>
            <family val="2"/>
          </rPr>
          <t>Richard Lambert:</t>
        </r>
        <r>
          <rPr>
            <sz val="9"/>
            <color indexed="81"/>
            <rFont val="Tahoma"/>
            <family val="2"/>
          </rPr>
          <t xml:space="preserve">
p-p on 17/03/79 - rearranged for 31/03/79 - p-p on 31/03/79 - rearranged for 08/05/79</t>
        </r>
      </text>
    </comment>
    <comment ref="AY910" authorId="1" shapeId="0" xr:uid="{A5B151F9-92C8-4DFC-B59A-41E4B01407E2}">
      <text>
        <r>
          <rPr>
            <b/>
            <sz val="9"/>
            <color indexed="81"/>
            <rFont val="Tahoma"/>
            <family val="2"/>
          </rPr>
          <t>Richard Lambert:</t>
        </r>
        <r>
          <rPr>
            <sz val="9"/>
            <color indexed="81"/>
            <rFont val="Tahoma"/>
            <family val="2"/>
          </rPr>
          <t xml:space="preserve">
I have a fixture here for 24/02/79 but this was clearly wrong - match was played on 26/08/78</t>
        </r>
      </text>
    </comment>
    <comment ref="P911" authorId="1" shapeId="0" xr:uid="{5C3E357E-F756-4D9E-B8DC-E8E31D4987BA}">
      <text>
        <r>
          <rPr>
            <b/>
            <sz val="9"/>
            <color indexed="81"/>
            <rFont val="Tahoma"/>
            <family val="2"/>
          </rPr>
          <t>Richard Lambert:</t>
        </r>
        <r>
          <rPr>
            <sz val="9"/>
            <color indexed="81"/>
            <rFont val="Tahoma"/>
            <family val="2"/>
          </rPr>
          <t xml:space="preserve">
Chertsey Town started the match with eight men</t>
        </r>
      </text>
    </comment>
    <comment ref="AM911" authorId="1" shapeId="0" xr:uid="{51715F04-E06B-41AD-B718-01A408519213}">
      <text>
        <r>
          <rPr>
            <b/>
            <sz val="9"/>
            <color indexed="81"/>
            <rFont val="Tahoma"/>
            <family val="2"/>
          </rPr>
          <t>Richard Lambert:</t>
        </r>
        <r>
          <rPr>
            <sz val="9"/>
            <color indexed="81"/>
            <rFont val="Tahoma"/>
            <family val="2"/>
          </rPr>
          <t xml:space="preserve">
p-p on 27/01/79 - rearranged for 17/04/79</t>
        </r>
      </text>
    </comment>
    <comment ref="AW911" authorId="1" shapeId="0" xr:uid="{50F96F7F-9F6A-4F60-9CFA-CFE65EAF7AD0}">
      <text>
        <r>
          <rPr>
            <b/>
            <sz val="9"/>
            <color indexed="81"/>
            <rFont val="Tahoma"/>
            <family val="2"/>
          </rPr>
          <t xml:space="preserve">Richard Lambert:
</t>
        </r>
        <r>
          <rPr>
            <sz val="9"/>
            <color indexed="81"/>
            <rFont val="Tahoma"/>
            <family val="2"/>
          </rPr>
          <t xml:space="preserve">scheduled for 05/09/78 but result not reported - rearranged for </t>
        </r>
      </text>
    </comment>
    <comment ref="BA911" authorId="1" shapeId="0" xr:uid="{5199D40A-0BB6-445B-9F84-7045B3016075}">
      <text>
        <r>
          <rPr>
            <b/>
            <sz val="9"/>
            <color indexed="81"/>
            <rFont val="Tahoma"/>
            <family val="2"/>
          </rPr>
          <t xml:space="preserve">Richard Lambert:
</t>
        </r>
        <r>
          <rPr>
            <sz val="9"/>
            <color indexed="81"/>
            <rFont val="Tahoma"/>
            <family val="2"/>
          </rPr>
          <t>scheduled for 09/09/78 but moved back - rearranged for 23/09/78</t>
        </r>
      </text>
    </comment>
    <comment ref="BB911" authorId="1" shapeId="0" xr:uid="{775E669F-D6B5-471E-A1B7-192459451298}">
      <text>
        <r>
          <rPr>
            <b/>
            <sz val="9"/>
            <color indexed="81"/>
            <rFont val="Tahoma"/>
            <family val="2"/>
          </rPr>
          <t>Richard Lambert:</t>
        </r>
        <r>
          <rPr>
            <sz val="9"/>
            <color indexed="81"/>
            <rFont val="Tahoma"/>
            <family val="2"/>
          </rPr>
          <t xml:space="preserve">
p-p on 17/03/79 - rearranged for 19/04/79</t>
        </r>
      </text>
    </comment>
    <comment ref="Q912" authorId="1" shapeId="0" xr:uid="{E5CD5E5A-32BC-4A0D-B434-EBA075889185}">
      <text>
        <r>
          <rPr>
            <b/>
            <sz val="9"/>
            <color indexed="81"/>
            <rFont val="Tahoma"/>
            <family val="2"/>
          </rPr>
          <t>Richard Lambert:</t>
        </r>
        <r>
          <rPr>
            <sz val="9"/>
            <color indexed="81"/>
            <rFont val="Tahoma"/>
            <family val="2"/>
          </rPr>
          <t xml:space="preserve">
late kick off - Camberley Town fined £1</t>
        </r>
      </text>
    </comment>
    <comment ref="V912" authorId="1" shapeId="0" xr:uid="{81F6882A-78DC-483E-A27F-19F18B6D7842}">
      <text>
        <r>
          <rPr>
            <b/>
            <sz val="9"/>
            <color indexed="81"/>
            <rFont val="Tahoma"/>
            <family val="2"/>
          </rPr>
          <t>Richard Lambert:</t>
        </r>
        <r>
          <rPr>
            <sz val="9"/>
            <color indexed="81"/>
            <rFont val="Tahoma"/>
            <family val="2"/>
          </rPr>
          <t xml:space="preserve">
Camberley records say 1-1 - League bulletin 31 says 0-1 which tallies so I will amend.</t>
        </r>
      </text>
    </comment>
    <comment ref="W912" authorId="1" shapeId="0" xr:uid="{5CE1BA3F-6830-4717-92E8-3BEA3B0E0252}">
      <text>
        <r>
          <rPr>
            <b/>
            <sz val="9"/>
            <color indexed="81"/>
            <rFont val="Tahoma"/>
            <family val="2"/>
          </rPr>
          <t>Richard Lambert:</t>
        </r>
        <r>
          <rPr>
            <sz val="9"/>
            <color indexed="81"/>
            <rFont val="Tahoma"/>
            <family val="2"/>
          </rPr>
          <t xml:space="preserve">
Camberley records say 3-1 - League bulletin 29 says 3-0 which tallies so I will amend.</t>
        </r>
      </text>
    </comment>
    <comment ref="AM912" authorId="1" shapeId="0" xr:uid="{6BF4EC10-6E8F-48BA-93F2-2C8E4B48A4A4}">
      <text>
        <r>
          <rPr>
            <b/>
            <sz val="9"/>
            <color indexed="81"/>
            <rFont val="Tahoma"/>
            <family val="2"/>
          </rPr>
          <t>Richard Lambert:</t>
        </r>
        <r>
          <rPr>
            <sz val="9"/>
            <color indexed="81"/>
            <rFont val="Tahoma"/>
            <family val="2"/>
          </rPr>
          <t xml:space="preserve">
I have an earlier record showing 14/11/78 but league bulletin 14 confirms Monday 13/11/78</t>
        </r>
      </text>
    </comment>
    <comment ref="AT912" authorId="1" shapeId="0" xr:uid="{FE585819-CD7E-4EE3-805B-603C5A7A1842}">
      <text>
        <r>
          <rPr>
            <b/>
            <sz val="9"/>
            <color indexed="81"/>
            <rFont val="Tahoma"/>
            <family val="2"/>
          </rPr>
          <t>Richard Lambert:</t>
        </r>
        <r>
          <rPr>
            <sz val="9"/>
            <color indexed="81"/>
            <rFont val="Tahoma"/>
            <family val="2"/>
          </rPr>
          <t xml:space="preserve">
I have an earlier record showing 28/11/78 but league bulletin 14 confirms Monday 27/11/78</t>
        </r>
      </text>
    </comment>
    <comment ref="AX912" authorId="1" shapeId="0" xr:uid="{4F48A428-7FF6-4E42-B066-288B3F8401EC}">
      <text>
        <r>
          <rPr>
            <b/>
            <sz val="9"/>
            <color indexed="81"/>
            <rFont val="Tahoma"/>
            <family val="2"/>
          </rPr>
          <t>Richard Lambert:</t>
        </r>
        <r>
          <rPr>
            <sz val="9"/>
            <color indexed="81"/>
            <rFont val="Tahoma"/>
            <family val="2"/>
          </rPr>
          <t xml:space="preserve">
fixture was originally advised wrongly as Camberley Town v Fleet Town but that was played a few days previously</t>
        </r>
      </text>
    </comment>
    <comment ref="BB912" authorId="1" shapeId="0" xr:uid="{F8AA6635-464D-4D5C-A30C-C4F9C2812BAF}">
      <text>
        <r>
          <rPr>
            <b/>
            <sz val="9"/>
            <color indexed="81"/>
            <rFont val="Tahoma"/>
            <family val="2"/>
          </rPr>
          <t>Richard Lambert:</t>
        </r>
        <r>
          <rPr>
            <sz val="9"/>
            <color indexed="81"/>
            <rFont val="Tahoma"/>
            <family val="2"/>
          </rPr>
          <t xml:space="preserve">
p-p on 07/10/78 and again on 27/01/79 - rearranged for 03/03/79</t>
        </r>
      </text>
    </comment>
    <comment ref="U913" authorId="1" shapeId="0" xr:uid="{ED1E1A70-C1A1-4A5C-ACA6-7F620C130A61}">
      <text>
        <r>
          <rPr>
            <b/>
            <sz val="9"/>
            <color indexed="81"/>
            <rFont val="Tahoma"/>
            <family val="2"/>
          </rPr>
          <t>Richard Lambert:</t>
        </r>
        <r>
          <rPr>
            <sz val="9"/>
            <color indexed="81"/>
            <rFont val="Tahoma"/>
            <family val="2"/>
          </rPr>
          <t xml:space="preserve">
wrongly adbised as 0-5 in bulletin 6 but corrected to 0-6 in bulletin 7</t>
        </r>
      </text>
    </comment>
    <comment ref="Z913" authorId="1" shapeId="0" xr:uid="{D95A0E87-D922-4725-AF60-5D3970834C07}">
      <text>
        <r>
          <rPr>
            <b/>
            <sz val="9"/>
            <color indexed="81"/>
            <rFont val="Tahoma"/>
            <family val="2"/>
          </rPr>
          <t>Richard Lambert:</t>
        </r>
        <r>
          <rPr>
            <sz val="9"/>
            <color indexed="81"/>
            <rFont val="Tahoma"/>
            <family val="2"/>
          </rPr>
          <t xml:space="preserve">
Wealdstone player sent off and referee marked downwards by Chertsey Town Secretary Chris Gay</t>
        </r>
      </text>
    </comment>
    <comment ref="AQ913" authorId="1" shapeId="0" xr:uid="{D06241B8-C066-419A-B72F-C9174630050F}">
      <text>
        <r>
          <rPr>
            <b/>
            <sz val="9"/>
            <color indexed="81"/>
            <rFont val="Tahoma"/>
            <family val="2"/>
          </rPr>
          <t>Richard Lambert:</t>
        </r>
        <r>
          <rPr>
            <sz val="9"/>
            <color indexed="81"/>
            <rFont val="Tahoma"/>
            <family val="2"/>
          </rPr>
          <t xml:space="preserve">
p-p on 06/01/79 - snow - rearranged for 17/03/79 - p-p on 17/03/79 due a shortage of players at Chertsey Town who only had seven players available - rearranged for 24/03/79</t>
        </r>
      </text>
    </comment>
    <comment ref="AT913" authorId="1" shapeId="0" xr:uid="{2C11603C-635E-47B5-82A2-254DBBF73DD8}">
      <text>
        <r>
          <rPr>
            <b/>
            <sz val="9"/>
            <color indexed="81"/>
            <rFont val="Tahoma"/>
            <family val="2"/>
          </rPr>
          <t>Richard Lambert:</t>
        </r>
        <r>
          <rPr>
            <sz val="9"/>
            <color indexed="81"/>
            <rFont val="Tahoma"/>
            <family val="2"/>
          </rPr>
          <t xml:space="preserve">
p-p on 24/02/79 - rearranged for 24/04/79</t>
        </r>
      </text>
    </comment>
    <comment ref="AN914" authorId="1" shapeId="0" xr:uid="{3BEF4453-0B8C-432A-ADBD-1AF86517F212}">
      <text>
        <r>
          <rPr>
            <b/>
            <sz val="9"/>
            <color indexed="81"/>
            <rFont val="Tahoma"/>
            <family val="2"/>
          </rPr>
          <t xml:space="preserve">Richard Lambert:
</t>
        </r>
        <r>
          <rPr>
            <sz val="9"/>
            <color indexed="81"/>
            <rFont val="Tahoma"/>
            <family val="2"/>
          </rPr>
          <t xml:space="preserve">scheduled for 18/10/78 but moved back - rearranged for 25/10/78 </t>
        </r>
      </text>
    </comment>
    <comment ref="AS914" authorId="1" shapeId="0" xr:uid="{D9ACECC2-E26B-432D-9CBF-36DAC5DC2768}">
      <text>
        <r>
          <rPr>
            <b/>
            <sz val="9"/>
            <color indexed="81"/>
            <rFont val="Tahoma"/>
            <family val="2"/>
          </rPr>
          <t>Richard Lambert:</t>
        </r>
        <r>
          <rPr>
            <sz val="9"/>
            <color indexed="81"/>
            <rFont val="Tahoma"/>
            <family val="2"/>
          </rPr>
          <t xml:space="preserve">
match played midweek after 02/09/78 and before 09/09/78</t>
        </r>
      </text>
    </comment>
    <comment ref="AU914" authorId="1" shapeId="0" xr:uid="{BCCAFB54-225E-4A99-9812-435368FEE4B0}">
      <text>
        <r>
          <rPr>
            <b/>
            <sz val="9"/>
            <color indexed="81"/>
            <rFont val="Tahoma"/>
            <family val="2"/>
          </rPr>
          <t xml:space="preserve">Richard Lambert:
</t>
        </r>
        <r>
          <rPr>
            <sz val="9"/>
            <color indexed="81"/>
            <rFont val="Tahoma"/>
            <family val="2"/>
          </rPr>
          <t>scheduled for 09/09/78 but moved back and Fleet Town hosted Dorking while Whyteleafe hosted Harrow Borough instead - rearranged for 21/10/78</t>
        </r>
      </text>
    </comment>
    <comment ref="AW914" authorId="1" shapeId="0" xr:uid="{D17EDD7A-5912-48CD-8081-73623495A6A4}">
      <text>
        <r>
          <rPr>
            <b/>
            <sz val="9"/>
            <color indexed="81"/>
            <rFont val="Tahoma"/>
            <family val="2"/>
          </rPr>
          <t>Richard Lambert:</t>
        </r>
        <r>
          <rPr>
            <sz val="9"/>
            <color indexed="81"/>
            <rFont val="Tahoma"/>
            <family val="2"/>
          </rPr>
          <t xml:space="preserve">
p-p on 17/02/79 - rearranged for 21/04/79 - p-p on 21/04/79 by Redhill at 12.20pm - Dorking claimed expenses of £7.30 which was agreed by league - rearranged for 05/05/79</t>
        </r>
      </text>
    </comment>
    <comment ref="AZ914" authorId="1" shapeId="0" xr:uid="{25EFDEBF-8F84-440F-A80C-9C1E54FF071A}">
      <text>
        <r>
          <rPr>
            <b/>
            <sz val="9"/>
            <color indexed="81"/>
            <rFont val="Tahoma"/>
            <family val="2"/>
          </rPr>
          <t>Richard Lambert:</t>
        </r>
        <r>
          <rPr>
            <sz val="9"/>
            <color indexed="81"/>
            <rFont val="Tahoma"/>
            <family val="2"/>
          </rPr>
          <t xml:space="preserve">
p-p on 13/01/79 - rearranged for 03/02/79</t>
        </r>
      </text>
    </comment>
    <comment ref="AM915" authorId="1" shapeId="0" xr:uid="{E98830C8-0644-4041-91D2-C13AEAD6289A}">
      <text>
        <r>
          <rPr>
            <b/>
            <sz val="9"/>
            <color indexed="81"/>
            <rFont val="Tahoma"/>
            <family val="2"/>
          </rPr>
          <t>Richard Lambert:</t>
        </r>
        <r>
          <rPr>
            <sz val="9"/>
            <color indexed="81"/>
            <rFont val="Tahoma"/>
            <family val="2"/>
          </rPr>
          <t xml:space="preserve">
p-p on 17/02/79 - rearranged for 03/03/79</t>
        </r>
      </text>
    </comment>
    <comment ref="AS915" authorId="1" shapeId="0" xr:uid="{2ED2CEF8-1ABA-43B9-86EF-6BBBD9A06294}">
      <text>
        <r>
          <rPr>
            <b/>
            <sz val="9"/>
            <color indexed="81"/>
            <rFont val="Tahoma"/>
            <family val="2"/>
          </rPr>
          <t>Richard Lambert:</t>
        </r>
        <r>
          <rPr>
            <sz val="9"/>
            <color indexed="81"/>
            <rFont val="Tahoma"/>
            <family val="2"/>
          </rPr>
          <t xml:space="preserve">
p-p on 14/03/79 - rearranged for 28/04/79</t>
        </r>
      </text>
    </comment>
    <comment ref="AT915" authorId="1" shapeId="0" xr:uid="{68097CAD-33AC-4823-BF3D-D5D51ACEA456}">
      <text>
        <r>
          <rPr>
            <b/>
            <sz val="9"/>
            <color indexed="81"/>
            <rFont val="Tahoma"/>
            <family val="2"/>
          </rPr>
          <t>Richard Lambert:</t>
        </r>
        <r>
          <rPr>
            <sz val="9"/>
            <color indexed="81"/>
            <rFont val="Tahoma"/>
            <family val="2"/>
          </rPr>
          <t xml:space="preserve">
p-p on 17/03/79 - rearranged for 07/04/79</t>
        </r>
      </text>
    </comment>
    <comment ref="AU915" authorId="1" shapeId="0" xr:uid="{BEA67F00-7C3F-463A-A134-C372FC644630}">
      <text>
        <r>
          <rPr>
            <b/>
            <sz val="9"/>
            <color indexed="81"/>
            <rFont val="Tahoma"/>
            <family val="2"/>
          </rPr>
          <t>Richard Lambert:</t>
        </r>
        <r>
          <rPr>
            <sz val="9"/>
            <color indexed="81"/>
            <rFont val="Tahoma"/>
            <family val="2"/>
          </rPr>
          <t xml:space="preserve">
p-p on 06/01/79 - snow - rearranged for 14/04/79 then moved back - rearranged for 18/04/79 then moved back another day</t>
        </r>
      </text>
    </comment>
    <comment ref="AV915" authorId="1" shapeId="0" xr:uid="{D09C1BEC-30B0-42D2-A145-790C24D66E73}">
      <text>
        <r>
          <rPr>
            <b/>
            <sz val="9"/>
            <color indexed="81"/>
            <rFont val="Tahoma"/>
            <family val="2"/>
          </rPr>
          <t>Richard Lambert:</t>
        </r>
        <r>
          <rPr>
            <sz val="9"/>
            <color indexed="81"/>
            <rFont val="Tahoma"/>
            <family val="2"/>
          </rPr>
          <t xml:space="preserve">
originally scheduled for 29/11/78 but brought forward seven days for an Epsom County cup tie - depsite being shown as p-p on the league bulletins</t>
        </r>
      </text>
    </comment>
    <comment ref="AX915" authorId="1" shapeId="0" xr:uid="{7EDD3B94-1DBF-4FB4-A8FC-5F5CCBDD9C1B}">
      <text>
        <r>
          <rPr>
            <b/>
            <sz val="9"/>
            <color indexed="81"/>
            <rFont val="Tahoma"/>
            <family val="2"/>
          </rPr>
          <t>Richard Lambert:</t>
        </r>
        <r>
          <rPr>
            <sz val="9"/>
            <color indexed="81"/>
            <rFont val="Tahoma"/>
            <family val="2"/>
          </rPr>
          <t xml:space="preserve">
originally scheduled for 17/04/79 then moved back a day, but then brought forward four days to 14/04/79 as Epsom swithced their home fixtures around with the Harrow Borough match</t>
        </r>
      </text>
    </comment>
    <comment ref="V916" authorId="1" shapeId="0" xr:uid="{8EF90567-EA56-444E-8D75-B6E7BCC77AE3}">
      <text>
        <r>
          <rPr>
            <b/>
            <sz val="9"/>
            <color indexed="81"/>
            <rFont val="Tahoma"/>
            <family val="2"/>
          </rPr>
          <t>Richard Lambert:</t>
        </r>
        <r>
          <rPr>
            <sz val="9"/>
            <color indexed="81"/>
            <rFont val="Tahoma"/>
            <family val="2"/>
          </rPr>
          <t xml:space="preserve">
late kick off - 3 minutes - linesman was late arriving</t>
        </r>
      </text>
    </comment>
    <comment ref="AM916" authorId="1" shapeId="0" xr:uid="{72C6B464-FB66-4AE5-A40D-9EE2A222B8AE}">
      <text>
        <r>
          <rPr>
            <b/>
            <sz val="9"/>
            <color indexed="81"/>
            <rFont val="Tahoma"/>
            <family val="2"/>
          </rPr>
          <t>Richard Lambert:</t>
        </r>
        <r>
          <rPr>
            <sz val="9"/>
            <color indexed="81"/>
            <rFont val="Tahoma"/>
            <family val="2"/>
          </rPr>
          <t xml:space="preserve">
scheduled for 18/10/78 but moved back - rearranged for 16/12/78</t>
        </r>
      </text>
    </comment>
    <comment ref="AQ916" authorId="1" shapeId="0" xr:uid="{C3F1B13B-2C36-4A8E-9E5E-F4F2B8CEB1E9}">
      <text>
        <r>
          <rPr>
            <b/>
            <sz val="9"/>
            <color indexed="81"/>
            <rFont val="Tahoma"/>
            <family val="2"/>
          </rPr>
          <t>Richard Lambert:</t>
        </r>
        <r>
          <rPr>
            <sz val="9"/>
            <color indexed="81"/>
            <rFont val="Tahoma"/>
            <family val="2"/>
          </rPr>
          <t xml:space="preserve">
p-p on 20/01/79 - rearranged for 21/03/79</t>
        </r>
      </text>
    </comment>
    <comment ref="BA916" authorId="1" shapeId="0" xr:uid="{E9FC0DFD-6B55-443A-9163-9A08236E66D8}">
      <text>
        <r>
          <rPr>
            <b/>
            <sz val="9"/>
            <color indexed="81"/>
            <rFont val="Tahoma"/>
            <family val="2"/>
          </rPr>
          <t>Richard Lambert:</t>
        </r>
        <r>
          <rPr>
            <sz val="9"/>
            <color indexed="81"/>
            <rFont val="Tahoma"/>
            <family val="2"/>
          </rPr>
          <t xml:space="preserve">
p-p on 17/02/79 - rearranged for 17/03/79 - p-p on 17/03/79 - rearranged for 25/04/79</t>
        </r>
      </text>
    </comment>
    <comment ref="BB916" authorId="1" shapeId="0" xr:uid="{05481E8B-F8BC-4E06-AEFC-F438BBB38162}">
      <text>
        <r>
          <rPr>
            <b/>
            <sz val="9"/>
            <color indexed="81"/>
            <rFont val="Tahoma"/>
            <family val="2"/>
          </rPr>
          <t>Richard Lambert:</t>
        </r>
        <r>
          <rPr>
            <sz val="9"/>
            <color indexed="81"/>
            <rFont val="Tahoma"/>
            <family val="2"/>
          </rPr>
          <t xml:space="preserve">
p-p on 30/12/78 - rearranged for 10/03/79</t>
        </r>
      </text>
    </comment>
    <comment ref="AA917" authorId="1" shapeId="0" xr:uid="{E9B7FE15-F750-4207-875E-EACC34B8AB9D}">
      <text>
        <r>
          <rPr>
            <b/>
            <sz val="9"/>
            <color indexed="81"/>
            <rFont val="Tahoma"/>
            <family val="2"/>
          </rPr>
          <t>Richard Lambert:</t>
        </r>
        <r>
          <rPr>
            <sz val="9"/>
            <color indexed="81"/>
            <rFont val="Tahoma"/>
            <family val="2"/>
          </rPr>
          <t xml:space="preserve">
match played at Wembley FC</t>
        </r>
      </text>
    </comment>
    <comment ref="AM917" authorId="1" shapeId="0" xr:uid="{26081A3E-B1BF-4212-9CD4-2C114C7E621B}">
      <text>
        <r>
          <rPr>
            <b/>
            <sz val="9"/>
            <color indexed="81"/>
            <rFont val="Tahoma"/>
            <family val="2"/>
          </rPr>
          <t xml:space="preserve">Richard Lambert:
</t>
        </r>
        <r>
          <rPr>
            <sz val="9"/>
            <color indexed="81"/>
            <rFont val="Tahoma"/>
            <family val="2"/>
          </rPr>
          <t>scheduled for 10/03/79 but moved back and Fleet Town hosted Chertsey Town while Hounslow hosted Aldershot instead - rearranged for 14/04/79</t>
        </r>
      </text>
    </comment>
    <comment ref="AW917" authorId="1" shapeId="0" xr:uid="{704CB0FC-81A4-4231-B4CE-429722EB9221}">
      <text>
        <r>
          <rPr>
            <b/>
            <sz val="9"/>
            <color indexed="81"/>
            <rFont val="Tahoma"/>
            <family val="2"/>
          </rPr>
          <t>Richard Lambert:</t>
        </r>
        <r>
          <rPr>
            <sz val="9"/>
            <color indexed="81"/>
            <rFont val="Tahoma"/>
            <family val="2"/>
          </rPr>
          <t xml:space="preserve">
p-p on 13/01/79 - rearranged for 03/02/79</t>
        </r>
      </text>
    </comment>
    <comment ref="AX917" authorId="1" shapeId="0" xr:uid="{D6E3BB4D-F395-4D34-B283-D04AD11D3A82}">
      <text>
        <r>
          <rPr>
            <b/>
            <sz val="9"/>
            <color indexed="81"/>
            <rFont val="Tahoma"/>
            <family val="2"/>
          </rPr>
          <t>Richard Lambert:</t>
        </r>
        <r>
          <rPr>
            <sz val="9"/>
            <color indexed="81"/>
            <rFont val="Tahoma"/>
            <family val="2"/>
          </rPr>
          <t xml:space="preserve">
p-p on 06/01/79 - snow - rearranged for 10/02/79</t>
        </r>
      </text>
    </comment>
    <comment ref="BA917" authorId="1" shapeId="0" xr:uid="{DC006956-3D86-476E-8DBA-C2DDF546A858}">
      <text>
        <r>
          <rPr>
            <b/>
            <sz val="9"/>
            <color indexed="81"/>
            <rFont val="Tahoma"/>
            <family val="2"/>
          </rPr>
          <t xml:space="preserve">Richard Lambert:
</t>
        </r>
        <r>
          <rPr>
            <sz val="9"/>
            <color indexed="81"/>
            <rFont val="Tahoma"/>
            <family val="2"/>
          </rPr>
          <t>scheduled for 09/09/78 but moved back and Fleet Town hosted Dorking while Banstead Athletic hosted Wembley instead - rearranged for 01/05/79 then moved back to  05/05/79 and played at Wembley FC</t>
        </r>
      </text>
    </comment>
    <comment ref="AO918" authorId="1" shapeId="0" xr:uid="{D6E7BC1D-8F75-41DC-8B9B-873D7A0C212C}">
      <text>
        <r>
          <rPr>
            <b/>
            <sz val="9"/>
            <color indexed="81"/>
            <rFont val="Tahoma"/>
            <family val="2"/>
          </rPr>
          <t>Richard Lambert:</t>
        </r>
        <r>
          <rPr>
            <sz val="9"/>
            <color indexed="81"/>
            <rFont val="Tahoma"/>
            <family val="2"/>
          </rPr>
          <t xml:space="preserve">
p-p on 17/02/79 - rearranged for 19/03/79 - p-p on 19/03/79 - rearranged for 11/05/79</t>
        </r>
      </text>
    </comment>
    <comment ref="AP918" authorId="1" shapeId="0" xr:uid="{42D426D4-F93A-45D7-ACA9-8D5FCA6C025A}">
      <text>
        <r>
          <rPr>
            <b/>
            <sz val="9"/>
            <color indexed="81"/>
            <rFont val="Tahoma"/>
            <family val="2"/>
          </rPr>
          <t>Richard Lambert:</t>
        </r>
        <r>
          <rPr>
            <sz val="9"/>
            <color indexed="81"/>
            <rFont val="Tahoma"/>
            <family val="2"/>
          </rPr>
          <t xml:space="preserve">
p-p on 27/01/79 - rearranged for 30/04/79</t>
        </r>
      </text>
    </comment>
    <comment ref="AR918" authorId="1" shapeId="0" xr:uid="{A87B2DF0-86CB-4F65-9F55-ECBAF43C4587}">
      <text>
        <r>
          <rPr>
            <b/>
            <sz val="9"/>
            <color indexed="81"/>
            <rFont val="Tahoma"/>
            <family val="2"/>
          </rPr>
          <t>Richard Lambert:</t>
        </r>
        <r>
          <rPr>
            <sz val="9"/>
            <color indexed="81"/>
            <rFont val="Tahoma"/>
            <family val="2"/>
          </rPr>
          <t xml:space="preserve">
p-p on 27/03/79 - rearranged for 07/05/79</t>
        </r>
      </text>
    </comment>
    <comment ref="AW918" authorId="1" shapeId="0" xr:uid="{43D3DBC4-7E9D-481A-9DAA-D74C4AC58F38}">
      <text>
        <r>
          <rPr>
            <b/>
            <sz val="9"/>
            <color indexed="81"/>
            <rFont val="Tahoma"/>
            <family val="2"/>
          </rPr>
          <t>Richard Lambert:</t>
        </r>
        <r>
          <rPr>
            <sz val="9"/>
            <color indexed="81"/>
            <rFont val="Tahoma"/>
            <family val="2"/>
          </rPr>
          <t xml:space="preserve">
p-p on 17/03/79 - rearranged for 04/05/79</t>
        </r>
      </text>
    </comment>
    <comment ref="R919" authorId="1" shapeId="0" xr:uid="{56EFFA6A-A040-4EA6-823C-150FE1FAB780}">
      <text>
        <r>
          <rPr>
            <b/>
            <sz val="9"/>
            <color indexed="81"/>
            <rFont val="Tahoma"/>
            <family val="2"/>
          </rPr>
          <t>Richard Lambert:</t>
        </r>
        <r>
          <rPr>
            <sz val="9"/>
            <color indexed="81"/>
            <rFont val="Tahoma"/>
            <family val="2"/>
          </rPr>
          <t xml:space="preserve">
late kick off as linesman did not arrive</t>
        </r>
      </text>
    </comment>
    <comment ref="AM919" authorId="1" shapeId="0" xr:uid="{E965B65C-A690-466E-8A72-9A3EDF107B2A}">
      <text>
        <r>
          <rPr>
            <b/>
            <sz val="9"/>
            <color indexed="81"/>
            <rFont val="Tahoma"/>
            <family val="2"/>
          </rPr>
          <t>Richard Lambert:</t>
        </r>
        <r>
          <rPr>
            <sz val="9"/>
            <color indexed="81"/>
            <rFont val="Tahoma"/>
            <family val="2"/>
          </rPr>
          <t xml:space="preserve">
p-p on 10/03/79 - rearranged for 28/04/79</t>
        </r>
      </text>
    </comment>
    <comment ref="AQ919" authorId="1" shapeId="0" xr:uid="{A766D01B-0FC1-4FBE-882B-42C6A94D8396}">
      <text>
        <r>
          <rPr>
            <b/>
            <sz val="9"/>
            <color indexed="81"/>
            <rFont val="Tahoma"/>
            <family val="2"/>
          </rPr>
          <t>Richard Lambert:</t>
        </r>
        <r>
          <rPr>
            <sz val="9"/>
            <color indexed="81"/>
            <rFont val="Tahoma"/>
            <family val="2"/>
          </rPr>
          <t xml:space="preserve">
scheduled provisionally for 27/01/79 but moved back or p-p - rearranged for </t>
        </r>
      </text>
    </comment>
    <comment ref="AW919" authorId="1" shapeId="0" xr:uid="{9947CD6C-074A-4E30-8062-86EAA2C99925}">
      <text>
        <r>
          <rPr>
            <b/>
            <sz val="9"/>
            <color indexed="81"/>
            <rFont val="Tahoma"/>
            <family val="2"/>
          </rPr>
          <t>Richard Lambert:</t>
        </r>
        <r>
          <rPr>
            <sz val="9"/>
            <color indexed="81"/>
            <rFont val="Tahoma"/>
            <family val="2"/>
          </rPr>
          <t xml:space="preserve">
p-p on 25/11/78 - rearranged for 10/02/79</t>
        </r>
      </text>
    </comment>
    <comment ref="AZ919" authorId="1" shapeId="0" xr:uid="{FDD2C007-F1FF-4FE2-96ED-518C4E2B6BD2}">
      <text>
        <r>
          <rPr>
            <b/>
            <sz val="9"/>
            <color indexed="81"/>
            <rFont val="Tahoma"/>
            <family val="2"/>
          </rPr>
          <t xml:space="preserve">Richard Lambert:
</t>
        </r>
        <r>
          <rPr>
            <sz val="9"/>
            <color indexed="81"/>
            <rFont val="Tahoma"/>
            <family val="2"/>
          </rPr>
          <t>scheduled for 10/03/79 but moved back as Wealdstone only had eight players available so Hounslow hosted Aldershot instead - rearranged for 16/04/79</t>
        </r>
      </text>
    </comment>
    <comment ref="AA920" authorId="1" shapeId="0" xr:uid="{1B06B083-6C2C-493D-BE63-4AF659FCBBFD}">
      <text>
        <r>
          <rPr>
            <b/>
            <sz val="9"/>
            <color indexed="81"/>
            <rFont val="Tahoma"/>
            <family val="2"/>
          </rPr>
          <t>Richard Lambert:</t>
        </r>
        <r>
          <rPr>
            <sz val="9"/>
            <color indexed="81"/>
            <rFont val="Tahoma"/>
            <family val="2"/>
          </rPr>
          <t xml:space="preserve">
match kicked off 11 minutes late - Wembley fined £1</t>
        </r>
      </text>
    </comment>
    <comment ref="AB920" authorId="1" shapeId="0" xr:uid="{01CBB2BA-901E-4980-8C7C-8BA2681543C8}">
      <text>
        <r>
          <rPr>
            <b/>
            <sz val="9"/>
            <color indexed="81"/>
            <rFont val="Tahoma"/>
            <family val="2"/>
          </rPr>
          <t>Richard Lambert:</t>
        </r>
        <r>
          <rPr>
            <sz val="9"/>
            <color indexed="81"/>
            <rFont val="Tahoma"/>
            <family val="2"/>
          </rPr>
          <t xml:space="preserve">
result not reported in bulletin - calculated from bulletin tables and my own tables as 3-1</t>
        </r>
      </text>
    </comment>
    <comment ref="AS920" authorId="1" shapeId="0" xr:uid="{021C8DAC-9E5E-4E09-AC51-D4623EBEBA89}">
      <text>
        <r>
          <rPr>
            <b/>
            <sz val="9"/>
            <color indexed="81"/>
            <rFont val="Tahoma"/>
            <family val="2"/>
          </rPr>
          <t>Richard Lambert:</t>
        </r>
        <r>
          <rPr>
            <sz val="9"/>
            <color indexed="81"/>
            <rFont val="Tahoma"/>
            <family val="2"/>
          </rPr>
          <t xml:space="preserve">
p-p on 06/01/79 - snow - rearranged for 27/03/79</t>
        </r>
      </text>
    </comment>
    <comment ref="AT920" authorId="1" shapeId="0" xr:uid="{72F31AAB-8469-42A5-98F4-D10C3FF5D335}">
      <text>
        <r>
          <rPr>
            <b/>
            <sz val="9"/>
            <color indexed="81"/>
            <rFont val="Tahoma"/>
            <family val="2"/>
          </rPr>
          <t xml:space="preserve">Richard Lambert:
</t>
        </r>
        <r>
          <rPr>
            <sz val="9"/>
            <color indexed="81"/>
            <rFont val="Tahoma"/>
            <family val="2"/>
          </rPr>
          <t>scheduled for 21/10/78 but moved back so Redhill played Chertsey Town instead - rearranged for 04/11/78</t>
        </r>
      </text>
    </comment>
    <comment ref="AV920" authorId="1" shapeId="0" xr:uid="{9EFFCD87-8850-4E21-B245-EBFF2D5D498A}">
      <text>
        <r>
          <rPr>
            <b/>
            <sz val="9"/>
            <color indexed="81"/>
            <rFont val="Tahoma"/>
            <family val="2"/>
          </rPr>
          <t>Richard Lambert:</t>
        </r>
        <r>
          <rPr>
            <sz val="9"/>
            <color indexed="81"/>
            <rFont val="Tahoma"/>
            <family val="2"/>
          </rPr>
          <t xml:space="preserve">
p-p on 31/03/79 - rearranged for 07/04/79</t>
        </r>
      </text>
    </comment>
    <comment ref="BA920" authorId="1" shapeId="0" xr:uid="{B18AD38D-F5CE-414A-8345-9E9D6C798C56}">
      <text>
        <r>
          <rPr>
            <b/>
            <sz val="9"/>
            <color indexed="81"/>
            <rFont val="Tahoma"/>
            <family val="2"/>
          </rPr>
          <t>Richard Lambert:</t>
        </r>
        <r>
          <rPr>
            <sz val="9"/>
            <color indexed="81"/>
            <rFont val="Tahoma"/>
            <family val="2"/>
          </rPr>
          <t xml:space="preserve">
scheduled provisionally for 27/01/79 but moved back or p-p - rearranged for 24/03/79</t>
        </r>
      </text>
    </comment>
    <comment ref="BB920" authorId="1" shapeId="0" xr:uid="{7A9D2EA2-31C6-416E-BA00-CC29FF50392C}">
      <text>
        <r>
          <rPr>
            <b/>
            <sz val="9"/>
            <color indexed="81"/>
            <rFont val="Tahoma"/>
            <family val="2"/>
          </rPr>
          <t>Richard Lambert:</t>
        </r>
        <r>
          <rPr>
            <sz val="9"/>
            <color indexed="81"/>
            <rFont val="Tahoma"/>
            <family val="2"/>
          </rPr>
          <t xml:space="preserve">
match played on 12/10/78 but not reported in bulletin</t>
        </r>
      </text>
    </comment>
    <comment ref="AP921" authorId="1" shapeId="0" xr:uid="{CC1F15C5-B131-41A8-98D2-F9443983AD0D}">
      <text>
        <r>
          <rPr>
            <b/>
            <sz val="9"/>
            <color indexed="81"/>
            <rFont val="Tahoma"/>
            <family val="2"/>
          </rPr>
          <t xml:space="preserve">Richard Lambert:
</t>
        </r>
        <r>
          <rPr>
            <sz val="9"/>
            <color indexed="81"/>
            <rFont val="Tahoma"/>
            <family val="2"/>
          </rPr>
          <t xml:space="preserve">scheduled for 30/10/78 but moved back - rearranged for </t>
        </r>
      </text>
    </comment>
    <comment ref="AY921" authorId="1" shapeId="0" xr:uid="{0217993B-C543-4B49-8E49-D3A02E2CD7F1}">
      <text>
        <r>
          <rPr>
            <b/>
            <sz val="9"/>
            <color indexed="81"/>
            <rFont val="Tahoma"/>
            <family val="2"/>
          </rPr>
          <t>Richard Lambert:</t>
        </r>
        <r>
          <rPr>
            <sz val="9"/>
            <color indexed="81"/>
            <rFont val="Tahoma"/>
            <family val="2"/>
          </rPr>
          <t xml:space="preserve">
match played midweek after 26/08/78 and before 09/09/78</t>
        </r>
      </text>
    </comment>
    <comment ref="Z922" authorId="1" shapeId="0" xr:uid="{009A753B-55E0-405A-BD23-1BF70D67B0C3}">
      <text>
        <r>
          <rPr>
            <b/>
            <sz val="9"/>
            <color indexed="81"/>
            <rFont val="Tahoma"/>
            <family val="2"/>
          </rPr>
          <t>Richard Lambert:</t>
        </r>
        <r>
          <rPr>
            <sz val="9"/>
            <color indexed="81"/>
            <rFont val="Tahoma"/>
            <family val="2"/>
          </rPr>
          <t xml:space="preserve">
Wealdstone started the match with nine men</t>
        </r>
      </text>
    </comment>
    <comment ref="AU922" authorId="1" shapeId="0" xr:uid="{1889CC08-83FA-4C87-883B-545394299AF5}">
      <text>
        <r>
          <rPr>
            <b/>
            <sz val="9"/>
            <color indexed="81"/>
            <rFont val="Tahoma"/>
            <family val="2"/>
          </rPr>
          <t>Richard Lambert:</t>
        </r>
        <r>
          <rPr>
            <sz val="9"/>
            <color indexed="81"/>
            <rFont val="Tahoma"/>
            <family val="2"/>
          </rPr>
          <t xml:space="preserve">
p-p on 10/03/79 - rearranged for 02/04/79</t>
        </r>
      </text>
    </comment>
    <comment ref="BB922" authorId="1" shapeId="0" xr:uid="{3E6F6D4E-1241-404E-AFF8-C26C70F5A2E8}">
      <text>
        <r>
          <rPr>
            <b/>
            <sz val="9"/>
            <color indexed="81"/>
            <rFont val="Tahoma"/>
            <family val="2"/>
          </rPr>
          <t>Richard Lambert:</t>
        </r>
        <r>
          <rPr>
            <sz val="9"/>
            <color indexed="81"/>
            <rFont val="Tahoma"/>
            <family val="2"/>
          </rPr>
          <t xml:space="preserve">
scheduled for 23/04/79 but moved back and Wealdstone hosted Southall &amp; Ealing Borough instead - rearranged for 07/05/79</t>
        </r>
      </text>
    </comment>
    <comment ref="AO923" authorId="1" shapeId="0" xr:uid="{75CFB973-5267-4B46-940E-980604E4B9BE}">
      <text>
        <r>
          <rPr>
            <b/>
            <sz val="9"/>
            <color indexed="81"/>
            <rFont val="Tahoma"/>
            <family val="2"/>
          </rPr>
          <t>Richard Lambert:</t>
        </r>
        <r>
          <rPr>
            <sz val="9"/>
            <color indexed="81"/>
            <rFont val="Tahoma"/>
            <family val="2"/>
          </rPr>
          <t xml:space="preserve">
p-p on 17/03/79 - rearranged for 11/04/79 and played that day but not reported until bulletin 36</t>
        </r>
      </text>
    </comment>
    <comment ref="AQ923" authorId="1" shapeId="0" xr:uid="{5BB277A5-FB79-4A0D-A881-0D7E00DB855C}">
      <text>
        <r>
          <rPr>
            <b/>
            <sz val="9"/>
            <color indexed="81"/>
            <rFont val="Tahoma"/>
            <family val="2"/>
          </rPr>
          <t>Richard Lambert:</t>
        </r>
        <r>
          <rPr>
            <sz val="9"/>
            <color indexed="81"/>
            <rFont val="Tahoma"/>
            <family val="2"/>
          </rPr>
          <t xml:space="preserve">
p-p on 31/03/79 - rearranged for 28/04/79</t>
        </r>
      </text>
    </comment>
    <comment ref="AR923" authorId="1" shapeId="0" xr:uid="{B0DFC622-1FCD-43FC-93B8-90388F264EEC}">
      <text>
        <r>
          <rPr>
            <b/>
            <sz val="9"/>
            <color indexed="81"/>
            <rFont val="Tahoma"/>
            <family val="2"/>
          </rPr>
          <t>Richard Lambert:</t>
        </r>
        <r>
          <rPr>
            <sz val="9"/>
            <color indexed="81"/>
            <rFont val="Tahoma"/>
            <family val="2"/>
          </rPr>
          <t xml:space="preserve">
scheduled provisionally for 27/01/79 but moved back or p-p - rearranged for </t>
        </r>
      </text>
    </comment>
    <comment ref="AW923" authorId="1" shapeId="0" xr:uid="{ED882954-46CB-4C8B-A1AD-6D707B56A3BD}">
      <text>
        <r>
          <rPr>
            <b/>
            <sz val="9"/>
            <color indexed="81"/>
            <rFont val="Tahoma"/>
            <family val="2"/>
          </rPr>
          <t>Richard Lambert:</t>
        </r>
        <r>
          <rPr>
            <sz val="9"/>
            <color indexed="81"/>
            <rFont val="Tahoma"/>
            <family val="2"/>
          </rPr>
          <t xml:space="preserve">
p-p on 20/01/79 - rearranged for 03/03/79</t>
        </r>
      </text>
    </comment>
    <comment ref="AY923" authorId="1" shapeId="0" xr:uid="{27B9D6BF-E59D-4378-B7BC-C92566D4B6A8}">
      <text>
        <r>
          <rPr>
            <b/>
            <sz val="9"/>
            <color indexed="81"/>
            <rFont val="Tahoma"/>
            <family val="2"/>
          </rPr>
          <t>Richard Lambert:</t>
        </r>
        <r>
          <rPr>
            <sz val="9"/>
            <color indexed="81"/>
            <rFont val="Tahoma"/>
            <family val="2"/>
          </rPr>
          <t xml:space="preserve">
p-p on 06/01/79 - snow - rearranged for 24/04/79 then brought forward a day</t>
        </r>
      </text>
    </comment>
    <comment ref="BA923" authorId="1" shapeId="0" xr:uid="{4CBBF557-D641-4631-BD5E-8CB6E2F4B59E}">
      <text>
        <r>
          <rPr>
            <b/>
            <sz val="9"/>
            <color indexed="81"/>
            <rFont val="Tahoma"/>
            <family val="2"/>
          </rPr>
          <t>Richard Lambert:</t>
        </r>
        <r>
          <rPr>
            <sz val="9"/>
            <color indexed="81"/>
            <rFont val="Tahoma"/>
            <family val="2"/>
          </rPr>
          <t xml:space="preserve">
p-p on 11/04/79 - rearranged for 11/05/79</t>
        </r>
      </text>
    </comment>
    <comment ref="AN924" authorId="1" shapeId="0" xr:uid="{46E0AD2E-FFAB-49CE-89C1-10C6CAB41179}">
      <text>
        <r>
          <rPr>
            <b/>
            <sz val="9"/>
            <color indexed="81"/>
            <rFont val="Tahoma"/>
            <family val="2"/>
          </rPr>
          <t>Richard Lambert:</t>
        </r>
        <r>
          <rPr>
            <sz val="9"/>
            <color indexed="81"/>
            <rFont val="Tahoma"/>
            <family val="2"/>
          </rPr>
          <t xml:space="preserve">
p-p on 06/01/79 - snow - rearranged for 24/02/79</t>
        </r>
      </text>
    </comment>
    <comment ref="AO924" authorId="1" shapeId="0" xr:uid="{18DB2438-09F5-47C4-8FD0-463A6FC4D738}">
      <text>
        <r>
          <rPr>
            <b/>
            <sz val="9"/>
            <color indexed="81"/>
            <rFont val="Tahoma"/>
            <family val="2"/>
          </rPr>
          <t>Richard Lambert:</t>
        </r>
        <r>
          <rPr>
            <sz val="9"/>
            <color indexed="81"/>
            <rFont val="Tahoma"/>
            <family val="2"/>
          </rPr>
          <t xml:space="preserve">
p-p on 20/01/79 - rearranged for 07/04/79 - result reported a week late in bulletin 34</t>
        </r>
      </text>
    </comment>
    <comment ref="AP924" authorId="1" shapeId="0" xr:uid="{0CA16570-EF92-45D1-9BB5-D6A5B9DBC88B}">
      <text>
        <r>
          <rPr>
            <b/>
            <sz val="9"/>
            <color indexed="81"/>
            <rFont val="Tahoma"/>
            <family val="2"/>
          </rPr>
          <t xml:space="preserve">Richard Lambert:
</t>
        </r>
        <r>
          <rPr>
            <sz val="9"/>
            <color indexed="81"/>
            <rFont val="Tahoma"/>
            <family val="2"/>
          </rPr>
          <t>scheduled for 21/10/78 but moved back so Redhill played Chertsey Town instead - rearranged for 31/03/79 - p-p on 31/03/79 - rearranged for 28/04/79</t>
        </r>
      </text>
    </comment>
    <comment ref="AX924" authorId="1" shapeId="0" xr:uid="{3E134EFA-C912-48CE-84BA-C302B6371ABB}">
      <text>
        <r>
          <rPr>
            <b/>
            <sz val="9"/>
            <color indexed="81"/>
            <rFont val="Tahoma"/>
            <family val="2"/>
          </rPr>
          <t>Richard Lambert:</t>
        </r>
        <r>
          <rPr>
            <sz val="9"/>
            <color indexed="81"/>
            <rFont val="Tahoma"/>
            <family val="2"/>
          </rPr>
          <t xml:space="preserve">
brought foreward from 03/10/78 to 26/09/78</t>
        </r>
      </text>
    </comment>
    <comment ref="Q925" authorId="1" shapeId="0" xr:uid="{CA51B8B8-3A75-4992-9600-C6E679BA7F31}">
      <text>
        <r>
          <rPr>
            <b/>
            <sz val="9"/>
            <color indexed="81"/>
            <rFont val="Tahoma"/>
            <family val="2"/>
          </rPr>
          <t>Richard Lambert:</t>
        </r>
        <r>
          <rPr>
            <sz val="9"/>
            <color indexed="81"/>
            <rFont val="Tahoma"/>
            <family val="2"/>
          </rPr>
          <t xml:space="preserve">
late kick off - Dorking fined £1</t>
        </r>
      </text>
    </comment>
    <comment ref="X925" authorId="1" shapeId="0" xr:uid="{99EFE067-7CF2-4802-ADBD-F6E08FA9D08E}">
      <text>
        <r>
          <rPr>
            <b/>
            <sz val="9"/>
            <color indexed="81"/>
            <rFont val="Tahoma"/>
            <family val="2"/>
          </rPr>
          <t>Richard Lambert:</t>
        </r>
        <r>
          <rPr>
            <sz val="9"/>
            <color indexed="81"/>
            <rFont val="Tahoma"/>
            <family val="2"/>
          </rPr>
          <t xml:space="preserve">
late kick off - Whyteleafe fined £1</t>
        </r>
      </text>
    </comment>
    <comment ref="AO929" authorId="1" shapeId="0" xr:uid="{8D78E34E-0675-48BA-A1EC-0783612966B1}">
      <text>
        <r>
          <rPr>
            <b/>
            <sz val="9"/>
            <color indexed="81"/>
            <rFont val="Tahoma"/>
            <family val="2"/>
          </rPr>
          <t>Richard Lambert:</t>
        </r>
        <r>
          <rPr>
            <sz val="9"/>
            <color indexed="81"/>
            <rFont val="Tahoma"/>
            <family val="2"/>
          </rPr>
          <t xml:space="preserve">
p-p on 22/12/79 - rearranged for 08/03/80</t>
        </r>
      </text>
    </comment>
    <comment ref="P931" authorId="1" shapeId="0" xr:uid="{8AB1C2CE-5BD1-48FF-8D2D-288CC688867B}">
      <text>
        <r>
          <rPr>
            <b/>
            <sz val="9"/>
            <color indexed="81"/>
            <rFont val="Tahoma"/>
            <family val="2"/>
          </rPr>
          <t>Richard Lambert:</t>
        </r>
        <r>
          <rPr>
            <sz val="9"/>
            <color indexed="81"/>
            <rFont val="Tahoma"/>
            <family val="2"/>
          </rPr>
          <t xml:space="preserve">
late start - Chertsey Town fined £2 for apparently not notifying the referee of the fixture</t>
        </r>
      </text>
    </comment>
    <comment ref="AY931" authorId="1" shapeId="0" xr:uid="{F4519DCC-A139-4C5B-B8F1-5F39DD61DF2E}">
      <text>
        <r>
          <rPr>
            <b/>
            <sz val="9"/>
            <color indexed="81"/>
            <rFont val="Tahoma"/>
            <family val="2"/>
          </rPr>
          <t>Richard Lambert:</t>
        </r>
        <r>
          <rPr>
            <sz val="9"/>
            <color indexed="81"/>
            <rFont val="Tahoma"/>
            <family val="2"/>
          </rPr>
          <t xml:space="preserve">
Earlier record says 18/08/79 but league bulletin 2 confirms the match was played on 23/08/79</t>
        </r>
      </text>
    </comment>
    <comment ref="U932" authorId="1" shapeId="0" xr:uid="{0D680CDB-146F-48D7-894F-4D6CFF1CD4C0}">
      <text>
        <r>
          <rPr>
            <b/>
            <sz val="9"/>
            <color indexed="81"/>
            <rFont val="Tahoma"/>
            <family val="2"/>
          </rPr>
          <t>Richard Lambert:</t>
        </r>
        <r>
          <rPr>
            <sz val="9"/>
            <color indexed="81"/>
            <rFont val="Tahoma"/>
            <family val="2"/>
          </rPr>
          <t xml:space="preserve">
wrongly advised as 0-3 in bulletin 27 but corrected to 0-4 in bulletin 28</t>
        </r>
      </text>
    </comment>
    <comment ref="AX932" authorId="1" shapeId="0" xr:uid="{A9638AFE-E3C9-40D6-8EF2-A312DA11D864}">
      <text>
        <r>
          <rPr>
            <b/>
            <sz val="9"/>
            <color indexed="81"/>
            <rFont val="Tahoma"/>
            <family val="2"/>
          </rPr>
          <t xml:space="preserve">Richard Lambert:
</t>
        </r>
        <r>
          <rPr>
            <sz val="9"/>
            <color indexed="81"/>
            <rFont val="Tahoma"/>
            <family val="2"/>
          </rPr>
          <t xml:space="preserve">scheduled for 15/11/79 but moved back - rearranged for 22/11/79 - p-p on 22/11/79 - rearranged for 15/12/79 </t>
        </r>
      </text>
    </comment>
    <comment ref="BA932" authorId="1" shapeId="0" xr:uid="{5BA54BBD-7749-4CF7-A715-75A75A4AD913}">
      <text>
        <r>
          <rPr>
            <b/>
            <sz val="9"/>
            <color indexed="81"/>
            <rFont val="Tahoma"/>
            <family val="2"/>
          </rPr>
          <t>Richard Lambert:</t>
        </r>
        <r>
          <rPr>
            <sz val="9"/>
            <color indexed="81"/>
            <rFont val="Tahoma"/>
            <family val="2"/>
          </rPr>
          <t xml:space="preserve">
p-p on 02/02/80 - rearranged for 03/05/80</t>
        </r>
      </text>
    </comment>
    <comment ref="R933" authorId="1" shapeId="0" xr:uid="{EF2E3BC4-E808-41D2-BD2A-265AB36AA1CA}">
      <text>
        <r>
          <rPr>
            <b/>
            <sz val="9"/>
            <color indexed="81"/>
            <rFont val="Tahoma"/>
            <family val="2"/>
          </rPr>
          <t>Richard Lambert:</t>
        </r>
        <r>
          <rPr>
            <sz val="9"/>
            <color indexed="81"/>
            <rFont val="Tahoma"/>
            <family val="2"/>
          </rPr>
          <t xml:space="preserve">
match refereed by Ray Lewis</t>
        </r>
      </text>
    </comment>
    <comment ref="AO933" authorId="1" shapeId="0" xr:uid="{BCC12BB6-2752-4A31-B405-D27ECFD086F8}">
      <text>
        <r>
          <rPr>
            <b/>
            <sz val="9"/>
            <color indexed="81"/>
            <rFont val="Tahoma"/>
            <family val="2"/>
          </rPr>
          <t>Richard Lambert:</t>
        </r>
        <r>
          <rPr>
            <sz val="9"/>
            <color indexed="81"/>
            <rFont val="Tahoma"/>
            <family val="2"/>
          </rPr>
          <t xml:space="preserve">
p-p on 15/12/79 - rarranged for 01/03/80</t>
        </r>
      </text>
    </comment>
    <comment ref="AR933" authorId="1" shapeId="0" xr:uid="{8DE6C491-4496-4E4B-8811-7FADEC5B75D6}">
      <text>
        <r>
          <rPr>
            <b/>
            <sz val="9"/>
            <color indexed="81"/>
            <rFont val="Tahoma"/>
            <family val="2"/>
          </rPr>
          <t>Richard Lambert:</t>
        </r>
        <r>
          <rPr>
            <sz val="9"/>
            <color indexed="81"/>
            <rFont val="Tahoma"/>
            <family val="2"/>
          </rPr>
          <t xml:space="preserve">
match refereed by Ray Lewis</t>
        </r>
      </text>
    </comment>
    <comment ref="AZ933" authorId="1" shapeId="0" xr:uid="{EDB6158D-1B72-41A0-90F0-AD41F19FBD17}">
      <text>
        <r>
          <rPr>
            <b/>
            <sz val="9"/>
            <color indexed="81"/>
            <rFont val="Tahoma"/>
            <family val="2"/>
          </rPr>
          <t>Richard Lambert:</t>
        </r>
        <r>
          <rPr>
            <sz val="9"/>
            <color indexed="81"/>
            <rFont val="Tahoma"/>
            <family val="2"/>
          </rPr>
          <t xml:space="preserve">
p-p on 25/08/79 - Southall &amp; Ealing Borough couldn't raise a team - only advised Epsom and Ewell at 1.35pm - Southall were given a suspended fine of £25  rearranged for 26/01/80</t>
        </r>
      </text>
    </comment>
    <comment ref="BC933" authorId="1" shapeId="0" xr:uid="{85DDBF5A-5CA2-4FE2-8077-DC771FAA0B76}">
      <text>
        <r>
          <rPr>
            <b/>
            <sz val="9"/>
            <color indexed="81"/>
            <rFont val="Tahoma"/>
            <family val="2"/>
          </rPr>
          <t>Richard Lambert:</t>
        </r>
        <r>
          <rPr>
            <sz val="9"/>
            <color indexed="81"/>
            <rFont val="Tahoma"/>
            <family val="2"/>
          </rPr>
          <t xml:space="preserve">
scheduled for 15/11/79 but moved back - rearranged for  21/11/79 - p-p on 21/11/79 - rearranged for 13/02/80</t>
        </r>
      </text>
    </comment>
    <comment ref="AZ934" authorId="1" shapeId="0" xr:uid="{26EB7B18-73B8-438D-A016-014A3EA3A098}">
      <text>
        <r>
          <rPr>
            <b/>
            <sz val="9"/>
            <color indexed="81"/>
            <rFont val="Tahoma"/>
            <family val="2"/>
          </rPr>
          <t>Richard Lambert:</t>
        </r>
        <r>
          <rPr>
            <sz val="9"/>
            <color indexed="81"/>
            <rFont val="Tahoma"/>
            <family val="2"/>
          </rPr>
          <t xml:space="preserve">
p-p on 29/03/80 - rearraanged for 03/05/80</t>
        </r>
      </text>
    </comment>
    <comment ref="P935" authorId="1" shapeId="0" xr:uid="{F9552D7C-6DFB-4089-A9AA-5EE31975418D}">
      <text>
        <r>
          <rPr>
            <b/>
            <sz val="9"/>
            <color indexed="81"/>
            <rFont val="Tahoma"/>
            <family val="2"/>
          </rPr>
          <t>Richard Lambert:</t>
        </r>
        <r>
          <rPr>
            <sz val="9"/>
            <color indexed="81"/>
            <rFont val="Tahoma"/>
            <family val="2"/>
          </rPr>
          <t xml:space="preserve">
result never advised in league bulletin but calculated from table to be 3-0 and Geoff Ellis records agree</t>
        </r>
      </text>
    </comment>
    <comment ref="AN935" authorId="1" shapeId="0" xr:uid="{71DDC59E-955E-4DFA-BC4E-BF8BB508B13F}">
      <text>
        <r>
          <rPr>
            <b/>
            <sz val="9"/>
            <color indexed="81"/>
            <rFont val="Tahoma"/>
            <family val="2"/>
          </rPr>
          <t>Richard Lambert:</t>
        </r>
        <r>
          <rPr>
            <sz val="9"/>
            <color indexed="81"/>
            <rFont val="Tahoma"/>
            <family val="2"/>
          </rPr>
          <t xml:space="preserve">
Camberley programme advises 17/10/79 but league bulletin confirms 16/10/79</t>
        </r>
      </text>
    </comment>
    <comment ref="AP935" authorId="1" shapeId="0" xr:uid="{596531E6-8099-4D36-9B93-A10D65192B1B}">
      <text>
        <r>
          <rPr>
            <b/>
            <sz val="9"/>
            <color indexed="81"/>
            <rFont val="Tahoma"/>
            <family val="2"/>
          </rPr>
          <t>Richard Lambert:</t>
        </r>
        <r>
          <rPr>
            <sz val="9"/>
            <color indexed="81"/>
            <rFont val="Tahoma"/>
            <family val="2"/>
          </rPr>
          <t xml:space="preserve">
definitely played on 12/02/80 - result not advised in bulletin </t>
        </r>
      </text>
    </comment>
    <comment ref="AW935" authorId="1" shapeId="0" xr:uid="{19D433A3-23BA-45FD-A39A-CCB6875B6A72}">
      <text>
        <r>
          <rPr>
            <b/>
            <sz val="9"/>
            <color indexed="81"/>
            <rFont val="Tahoma"/>
            <family val="2"/>
          </rPr>
          <t>Richard Lambert:</t>
        </r>
        <r>
          <rPr>
            <sz val="9"/>
            <color indexed="81"/>
            <rFont val="Tahoma"/>
            <family val="2"/>
          </rPr>
          <t xml:space="preserve">
p-p on 12/01/80 - rearranged for 03/05/80 with a k.o. of 6pm</t>
        </r>
      </text>
    </comment>
    <comment ref="AY935" authorId="1" shapeId="0" xr:uid="{1786F99C-4150-4CF2-82F8-F058021875F3}">
      <text>
        <r>
          <rPr>
            <b/>
            <sz val="9"/>
            <color indexed="81"/>
            <rFont val="Tahoma"/>
            <family val="2"/>
          </rPr>
          <t>Richard Lambert:</t>
        </r>
        <r>
          <rPr>
            <sz val="9"/>
            <color indexed="81"/>
            <rFont val="Tahoma"/>
            <family val="2"/>
          </rPr>
          <t xml:space="preserve">
p-p on 02/02/80 Fleet appeared to be at fault but no sction taken by league "as no inconvenience was caused" - rearranged for 29/03/80</t>
        </r>
      </text>
    </comment>
    <comment ref="Z936" authorId="1" shapeId="0" xr:uid="{E5C72036-DCD9-46AE-8869-DE7810BCB5E7}">
      <text>
        <r>
          <rPr>
            <b/>
            <sz val="9"/>
            <color indexed="81"/>
            <rFont val="Tahoma"/>
            <family val="2"/>
          </rPr>
          <t>Richard Lambert:</t>
        </r>
        <r>
          <rPr>
            <sz val="9"/>
            <color indexed="81"/>
            <rFont val="Tahoma"/>
            <family val="2"/>
          </rPr>
          <t xml:space="preserve">
late kick off - linesman absent</t>
        </r>
      </text>
    </comment>
    <comment ref="AP936" authorId="1" shapeId="0" xr:uid="{4371843C-88F1-41AC-A91F-636F94103C5E}">
      <text>
        <r>
          <rPr>
            <b/>
            <sz val="9"/>
            <color indexed="81"/>
            <rFont val="Tahoma"/>
            <family val="2"/>
          </rPr>
          <t>Richard Lambert:</t>
        </r>
        <r>
          <rPr>
            <sz val="9"/>
            <color indexed="81"/>
            <rFont val="Tahoma"/>
            <family val="2"/>
          </rPr>
          <t xml:space="preserve">
p-p on 09/02/80 - rearranged for 15/03/80</t>
        </r>
      </text>
    </comment>
    <comment ref="AR936" authorId="1" shapeId="0" xr:uid="{2C84F57A-FFB9-4B57-8D5C-B5EFF9E017C9}">
      <text>
        <r>
          <rPr>
            <b/>
            <sz val="9"/>
            <color indexed="81"/>
            <rFont val="Tahoma"/>
            <family val="2"/>
          </rPr>
          <t>Richard Lambert:</t>
        </r>
        <r>
          <rPr>
            <sz val="9"/>
            <color indexed="81"/>
            <rFont val="Tahoma"/>
            <family val="2"/>
          </rPr>
          <t xml:space="preserve">
p-p on 17/11/79 - rearranged for 26/01/80</t>
        </r>
      </text>
    </comment>
    <comment ref="AU936" authorId="1" shapeId="0" xr:uid="{5F79781B-4CB5-44FD-916A-DAB0DB34814A}">
      <text>
        <r>
          <rPr>
            <b/>
            <sz val="9"/>
            <color indexed="81"/>
            <rFont val="Tahoma"/>
            <family val="2"/>
          </rPr>
          <t>Richard Lambert:</t>
        </r>
        <r>
          <rPr>
            <sz val="9"/>
            <color indexed="81"/>
            <rFont val="Tahoma"/>
            <family val="2"/>
          </rPr>
          <t xml:space="preserve">
p-p on 17/03/80 - rearranged for 31/03/80</t>
        </r>
      </text>
    </comment>
    <comment ref="AN937" authorId="1" shapeId="0" xr:uid="{0573D3AE-CC16-4FDC-A813-26464EC75ED9}">
      <text>
        <r>
          <rPr>
            <b/>
            <sz val="9"/>
            <color indexed="81"/>
            <rFont val="Tahoma"/>
            <family val="2"/>
          </rPr>
          <t>Richard Lambert:</t>
        </r>
        <r>
          <rPr>
            <sz val="9"/>
            <color indexed="81"/>
            <rFont val="Tahoma"/>
            <family val="2"/>
          </rPr>
          <t xml:space="preserve">
k.o. 6pm</t>
        </r>
      </text>
    </comment>
    <comment ref="AT937" authorId="1" shapeId="0" xr:uid="{84A847E5-7103-4956-A685-F13C158A6D48}">
      <text>
        <r>
          <rPr>
            <b/>
            <sz val="9"/>
            <color indexed="81"/>
            <rFont val="Tahoma"/>
            <family val="2"/>
          </rPr>
          <t>Richard Lambert:</t>
        </r>
        <r>
          <rPr>
            <sz val="9"/>
            <color indexed="81"/>
            <rFont val="Tahoma"/>
            <family val="2"/>
          </rPr>
          <t xml:space="preserve">
scheduled for 03/10/79 then brought forward two days</t>
        </r>
      </text>
    </comment>
    <comment ref="BC937" authorId="1" shapeId="0" xr:uid="{180C43F7-D816-405F-8D39-AF85D2E8E1A7}">
      <text>
        <r>
          <rPr>
            <b/>
            <sz val="9"/>
            <color indexed="81"/>
            <rFont val="Tahoma"/>
            <family val="2"/>
          </rPr>
          <t>Richard Lambert:</t>
        </r>
        <r>
          <rPr>
            <sz val="9"/>
            <color indexed="81"/>
            <rFont val="Tahoma"/>
            <family val="2"/>
          </rPr>
          <t xml:space="preserve">
p-p on 10/11/79 - rearranged for 12/01/80</t>
        </r>
      </text>
    </comment>
    <comment ref="AB938" authorId="1" shapeId="0" xr:uid="{44CE3B49-0288-4E11-94C0-0A362E1C90C9}">
      <text>
        <r>
          <rPr>
            <b/>
            <sz val="9"/>
            <color indexed="81"/>
            <rFont val="Tahoma"/>
            <family val="2"/>
          </rPr>
          <t>Richard Lambert:</t>
        </r>
        <r>
          <rPr>
            <sz val="9"/>
            <color indexed="81"/>
            <rFont val="Tahoma"/>
            <family val="2"/>
          </rPr>
          <t xml:space="preserve">
result advised in bulletin 15 as 0-3 but league table indicates 2-3 which tallies. I think the result was actually 2-3. Check!</t>
        </r>
      </text>
    </comment>
    <comment ref="AQ938" authorId="1" shapeId="0" xr:uid="{D7D4067D-3C27-4E39-A1F3-0C10B8129B76}">
      <text>
        <r>
          <rPr>
            <b/>
            <sz val="9"/>
            <color indexed="81"/>
            <rFont val="Tahoma"/>
            <family val="2"/>
          </rPr>
          <t>Richard Lambert:</t>
        </r>
        <r>
          <rPr>
            <sz val="9"/>
            <color indexed="81"/>
            <rFont val="Tahoma"/>
            <family val="2"/>
          </rPr>
          <t xml:space="preserve">
p-p on 09/02/80 - rearranged for 15/03/80</t>
        </r>
      </text>
    </comment>
    <comment ref="G939" authorId="1" shapeId="0" xr:uid="{CBD4D884-D4F5-419A-9EF4-5742F2B656B2}">
      <text>
        <r>
          <rPr>
            <b/>
            <sz val="9"/>
            <color indexed="81"/>
            <rFont val="Tahoma"/>
            <family val="2"/>
          </rPr>
          <t>Richard Lambert:</t>
        </r>
        <r>
          <rPr>
            <sz val="9"/>
            <color indexed="81"/>
            <rFont val="Tahoma"/>
            <family val="2"/>
          </rPr>
          <t xml:space="preserve">
massively wrong compared to almost complete and balancing Farnborough programme table and league bulletin 37 - this should be 39 - the official table in the handbook says 64 as does the league bulletin - horrible error - Geoff Ellis records did correct the error and agree with my figures</t>
        </r>
      </text>
    </comment>
    <comment ref="H939" authorId="1" shapeId="0" xr:uid="{5459623C-40D8-4764-B634-95C1FA262257}">
      <text>
        <r>
          <rPr>
            <b/>
            <sz val="9"/>
            <color indexed="81"/>
            <rFont val="Tahoma"/>
            <family val="2"/>
          </rPr>
          <t>Richard Lambert:</t>
        </r>
        <r>
          <rPr>
            <sz val="9"/>
            <color indexed="81"/>
            <rFont val="Tahoma"/>
            <family val="2"/>
          </rPr>
          <t xml:space="preserve">
massively wrong compared to almost complete and balancing Farnborough programme table and league bulletin 37 - this should be 64  - the official table in the handbook says 28 as does the league bulletin - horrible error</t>
        </r>
      </text>
    </comment>
    <comment ref="AO940" authorId="1" shapeId="0" xr:uid="{607BCE52-0B67-4E45-80AE-F4D9BE1EF216}">
      <text>
        <r>
          <rPr>
            <b/>
            <sz val="9"/>
            <color indexed="81"/>
            <rFont val="Tahoma"/>
            <family val="2"/>
          </rPr>
          <t>Richard Lambert:</t>
        </r>
        <r>
          <rPr>
            <sz val="9"/>
            <color indexed="81"/>
            <rFont val="Tahoma"/>
            <family val="2"/>
          </rPr>
          <t xml:space="preserve">
p-p on 16/02/80 - rearranged for 04/03/80</t>
        </r>
      </text>
    </comment>
    <comment ref="AR940" authorId="1" shapeId="0" xr:uid="{FFAA3996-476C-4EA0-AA7F-CB7C4D2F1F75}">
      <text>
        <r>
          <rPr>
            <b/>
            <sz val="9"/>
            <color indexed="81"/>
            <rFont val="Tahoma"/>
            <family val="2"/>
          </rPr>
          <t>Richard Lambert:</t>
        </r>
        <r>
          <rPr>
            <sz val="9"/>
            <color indexed="81"/>
            <rFont val="Tahoma"/>
            <family val="2"/>
          </rPr>
          <t xml:space="preserve">
p-p on26/02/80 - rearranged for 11/03/80</t>
        </r>
      </text>
    </comment>
    <comment ref="AT940" authorId="1" shapeId="0" xr:uid="{F5C67057-A9BA-4AA5-A793-E829BB1FFB1F}">
      <text>
        <r>
          <rPr>
            <b/>
            <sz val="9"/>
            <color indexed="81"/>
            <rFont val="Tahoma"/>
            <family val="2"/>
          </rPr>
          <t>Richard Lambert:</t>
        </r>
        <r>
          <rPr>
            <sz val="9"/>
            <color indexed="81"/>
            <rFont val="Tahoma"/>
            <family val="2"/>
          </rPr>
          <t xml:space="preserve">
p-p on 02/02/80 and again on 27/03/80 - rearranged for 05/05/80</t>
        </r>
      </text>
    </comment>
    <comment ref="AU940" authorId="1" shapeId="0" xr:uid="{A9127674-F9DE-4BFE-8792-D9779A3DF1CB}">
      <text>
        <r>
          <rPr>
            <b/>
            <sz val="9"/>
            <color indexed="81"/>
            <rFont val="Tahoma"/>
            <family val="2"/>
          </rPr>
          <t>Richard Lambert:</t>
        </r>
        <r>
          <rPr>
            <sz val="9"/>
            <color indexed="81"/>
            <rFont val="Tahoma"/>
            <family val="2"/>
          </rPr>
          <t xml:space="preserve">
p-p on 23/02/80 - rearranged for 19/04/80</t>
        </r>
      </text>
    </comment>
    <comment ref="AV940" authorId="1" shapeId="0" xr:uid="{C280A33D-4E1C-43AC-9CF6-B3528C6B741F}">
      <text>
        <r>
          <rPr>
            <b/>
            <sz val="9"/>
            <color indexed="81"/>
            <rFont val="Tahoma"/>
            <family val="2"/>
          </rPr>
          <t>Richard Lambert:</t>
        </r>
        <r>
          <rPr>
            <sz val="9"/>
            <color indexed="81"/>
            <rFont val="Tahoma"/>
            <family val="2"/>
          </rPr>
          <t xml:space="preserve">
p-p on 17/11/79 - rearranged for 12/01/80</t>
        </r>
      </text>
    </comment>
    <comment ref="AY940" authorId="1" shapeId="0" xr:uid="{411F05DA-A385-4DBF-BDBB-31CFF91A374A}">
      <text>
        <r>
          <rPr>
            <b/>
            <sz val="9"/>
            <color indexed="81"/>
            <rFont val="Tahoma"/>
            <family val="2"/>
          </rPr>
          <t>Richard Lambert:</t>
        </r>
        <r>
          <rPr>
            <sz val="9"/>
            <color indexed="81"/>
            <rFont val="Tahoma"/>
            <family val="2"/>
          </rPr>
          <t xml:space="preserve">
p-p on 24/11/79 Horsham fined the cost of Slough's coach (£50) - rearranged for 01/04/80 - p-p on 01/04/80 - rearranged for 23/04/80</t>
        </r>
      </text>
    </comment>
    <comment ref="BA940" authorId="1" shapeId="0" xr:uid="{0466BF35-B9FB-451F-AE0A-FD7556EF1AD2}">
      <text>
        <r>
          <rPr>
            <b/>
            <sz val="9"/>
            <color indexed="81"/>
            <rFont val="Tahoma"/>
            <family val="2"/>
          </rPr>
          <t>Richard Lambert:</t>
        </r>
        <r>
          <rPr>
            <sz val="9"/>
            <color indexed="81"/>
            <rFont val="Tahoma"/>
            <family val="2"/>
          </rPr>
          <t xml:space="preserve">
scheduled for 15/04/80 then brought forward a day</t>
        </r>
      </text>
    </comment>
    <comment ref="BB940" authorId="1" shapeId="0" xr:uid="{922E590C-0BE4-40C3-9A8C-F0E613CE8163}">
      <text>
        <r>
          <rPr>
            <b/>
            <sz val="9"/>
            <color indexed="81"/>
            <rFont val="Tahoma"/>
            <family val="2"/>
          </rPr>
          <t xml:space="preserve">Richard Lambert:
</t>
        </r>
        <r>
          <rPr>
            <sz val="9"/>
            <color indexed="81"/>
            <rFont val="Tahoma"/>
            <family val="2"/>
          </rPr>
          <t>scheduled for 29/12/79 but moved back and Hayes hosted Redhill instead - rearranged for 20/03/80</t>
        </r>
      </text>
    </comment>
    <comment ref="BC940" authorId="1" shapeId="0" xr:uid="{CE46ABB1-761F-4305-8104-487CCFFBE857}">
      <text>
        <r>
          <rPr>
            <b/>
            <sz val="9"/>
            <color indexed="81"/>
            <rFont val="Tahoma"/>
            <family val="2"/>
          </rPr>
          <t xml:space="preserve">Richard Lambert:
</t>
        </r>
        <r>
          <rPr>
            <sz val="9"/>
            <color indexed="81"/>
            <rFont val="Tahoma"/>
            <family val="2"/>
          </rPr>
          <t>scheduled for 09/10/79 but moved back two days</t>
        </r>
      </text>
    </comment>
    <comment ref="AB941" authorId="1" shapeId="0" xr:uid="{7FB270C5-F591-40C1-95BB-8F6ED8D89EF3}">
      <text>
        <r>
          <rPr>
            <b/>
            <sz val="9"/>
            <color indexed="81"/>
            <rFont val="Tahoma"/>
            <family val="2"/>
          </rPr>
          <t>Richard Lambert:</t>
        </r>
        <r>
          <rPr>
            <sz val="9"/>
            <color indexed="81"/>
            <rFont val="Tahoma"/>
            <family val="2"/>
          </rPr>
          <t xml:space="preserve">
result never advised in league bulletin but calculated from table to be 1-4 which agrees with club records and Geoff Ellis records agree</t>
        </r>
      </text>
    </comment>
    <comment ref="AS941" authorId="1" shapeId="0" xr:uid="{F04C9FA7-27A7-4749-9A74-2B6D05C25A88}">
      <text>
        <r>
          <rPr>
            <b/>
            <sz val="9"/>
            <color indexed="81"/>
            <rFont val="Tahoma"/>
            <family val="2"/>
          </rPr>
          <t>Richard Lambert:</t>
        </r>
        <r>
          <rPr>
            <sz val="9"/>
            <color indexed="81"/>
            <rFont val="Tahoma"/>
            <family val="2"/>
          </rPr>
          <t xml:space="preserve">
My earlier record said Saturday 17/11/79 but was played on Monday 19/11/79</t>
        </r>
      </text>
    </comment>
    <comment ref="AU941" authorId="1" shapeId="0" xr:uid="{7913B3B9-6585-4AB0-A2A1-15F9D9222C66}">
      <text>
        <r>
          <rPr>
            <b/>
            <sz val="9"/>
            <color indexed="81"/>
            <rFont val="Tahoma"/>
            <family val="2"/>
          </rPr>
          <t xml:space="preserve">Richard Lambert:
</t>
        </r>
        <r>
          <rPr>
            <sz val="9"/>
            <color indexed="81"/>
            <rFont val="Tahoma"/>
            <family val="2"/>
          </rPr>
          <t>scheduled for 29/12/79 but moved back and Hayes hosted Redhill instead - rearranged for 09/02/80 - p-p on 09/02/80 - rearranged for 21/04/80</t>
        </r>
      </text>
    </comment>
    <comment ref="BA941" authorId="1" shapeId="0" xr:uid="{2ADE14F5-D888-43B1-83B6-FE8E9D5AEAA9}">
      <text>
        <r>
          <rPr>
            <b/>
            <sz val="9"/>
            <color indexed="81"/>
            <rFont val="Tahoma"/>
            <family val="2"/>
          </rPr>
          <t>Richard Lambert:</t>
        </r>
        <r>
          <rPr>
            <sz val="9"/>
            <color indexed="81"/>
            <rFont val="Tahoma"/>
            <family val="2"/>
          </rPr>
          <t xml:space="preserve">
p-p on 06/11/79 - rearranged for 22/12/79</t>
        </r>
      </text>
    </comment>
    <comment ref="AC942" authorId="1" shapeId="0" xr:uid="{6A261052-5932-4A69-9CFC-416DD2445288}">
      <text>
        <r>
          <rPr>
            <b/>
            <sz val="9"/>
            <color indexed="81"/>
            <rFont val="Tahoma"/>
            <family val="2"/>
          </rPr>
          <t>Richard Lambert:</t>
        </r>
        <r>
          <rPr>
            <sz val="9"/>
            <color indexed="81"/>
            <rFont val="Tahoma"/>
            <family val="2"/>
          </rPr>
          <t xml:space="preserve">
result never advised in league bulletin but calculated from a Farnborough table inc 26/04/80  to be 2-1 - Official League table was unbalanced but this score tallies with the final table and Geoff Ellis records agree</t>
        </r>
      </text>
    </comment>
    <comment ref="AU942" authorId="1" shapeId="0" xr:uid="{2593AD1C-5ABD-4D6B-A201-1DE50743B3FB}">
      <text>
        <r>
          <rPr>
            <b/>
            <sz val="9"/>
            <color indexed="81"/>
            <rFont val="Tahoma"/>
            <family val="2"/>
          </rPr>
          <t>Richard Lambert:</t>
        </r>
        <r>
          <rPr>
            <sz val="9"/>
            <color indexed="81"/>
            <rFont val="Tahoma"/>
            <family val="2"/>
          </rPr>
          <t xml:space="preserve">
scheduled for 15/04/80 then brought forward a day</t>
        </r>
      </text>
    </comment>
    <comment ref="BC942" authorId="1" shapeId="0" xr:uid="{37A95B19-49BB-4581-9FBF-9529FE2D78A5}">
      <text>
        <r>
          <rPr>
            <b/>
            <sz val="9"/>
            <color indexed="81"/>
            <rFont val="Tahoma"/>
            <family val="2"/>
          </rPr>
          <t>Richard Lambert:</t>
        </r>
        <r>
          <rPr>
            <sz val="9"/>
            <color indexed="81"/>
            <rFont val="Tahoma"/>
            <family val="2"/>
          </rPr>
          <t xml:space="preserve">
definitely played on 02/02/80 - result not advised in bulletin </t>
        </r>
      </text>
    </comment>
    <comment ref="N943" authorId="1" shapeId="0" xr:uid="{1FAF6C0F-2D46-4DE7-8DCE-A0E3D17F4255}">
      <text>
        <r>
          <rPr>
            <b/>
            <sz val="9"/>
            <color indexed="81"/>
            <rFont val="Tahoma"/>
            <family val="2"/>
          </rPr>
          <t>Richard Lambert:</t>
        </r>
        <r>
          <rPr>
            <sz val="9"/>
            <color indexed="81"/>
            <rFont val="Tahoma"/>
            <family val="2"/>
          </rPr>
          <t xml:space="preserve">
late kick off - Camberley Town fined £1</t>
        </r>
      </text>
    </comment>
    <comment ref="AX943" authorId="1" shapeId="0" xr:uid="{7F1A46F2-4A45-4EB9-81AB-2F9F3C789644}">
      <text>
        <r>
          <rPr>
            <b/>
            <sz val="9"/>
            <color indexed="81"/>
            <rFont val="Tahoma"/>
            <family val="2"/>
          </rPr>
          <t>Richard Lambert:</t>
        </r>
        <r>
          <rPr>
            <sz val="9"/>
            <color indexed="81"/>
            <rFont val="Tahoma"/>
            <family val="2"/>
          </rPr>
          <t xml:space="preserve">
2.30 pm k.o.</t>
        </r>
      </text>
    </comment>
    <comment ref="AY943" authorId="1" shapeId="0" xr:uid="{C157AC9B-B922-4CBB-B141-83F4DC0E49F8}">
      <text>
        <r>
          <rPr>
            <b/>
            <sz val="9"/>
            <color indexed="81"/>
            <rFont val="Tahoma"/>
            <family val="2"/>
          </rPr>
          <t>Richard Lambert:</t>
        </r>
        <r>
          <rPr>
            <sz val="9"/>
            <color indexed="81"/>
            <rFont val="Tahoma"/>
            <family val="2"/>
          </rPr>
          <t xml:space="preserve">
p-p on 15/12/79 - rearranged for 22/03/80</t>
        </r>
      </text>
    </comment>
    <comment ref="AZ943" authorId="1" shapeId="0" xr:uid="{CA37F9A4-5A0D-468C-AA2B-F4B062B913E8}">
      <text>
        <r>
          <rPr>
            <b/>
            <sz val="9"/>
            <color indexed="81"/>
            <rFont val="Tahoma"/>
            <family val="2"/>
          </rPr>
          <t xml:space="preserve">Richard Lambert:
</t>
        </r>
        <r>
          <rPr>
            <sz val="9"/>
            <color indexed="81"/>
            <rFont val="Tahoma"/>
            <family val="2"/>
          </rPr>
          <t>scheduled for 10/10/79 but moved back - rearranged for 20/10/79</t>
        </r>
      </text>
    </comment>
    <comment ref="AN944" authorId="1" shapeId="0" xr:uid="{BD65476C-85C8-40FD-A8A6-B29C0958672E}">
      <text>
        <r>
          <rPr>
            <b/>
            <sz val="9"/>
            <color indexed="81"/>
            <rFont val="Tahoma"/>
            <family val="2"/>
          </rPr>
          <t>Richard Lambert:</t>
        </r>
        <r>
          <rPr>
            <sz val="9"/>
            <color indexed="81"/>
            <rFont val="Tahoma"/>
            <family val="2"/>
          </rPr>
          <t xml:space="preserve">
p-p on 05/01/80 - rearranged for 01/03/80 - I have an earlier record that advised 08/03/80 but it was definitely played on 01/03/80 as Camberley played Hounslow on 08/03/80</t>
        </r>
      </text>
    </comment>
    <comment ref="M945" authorId="1" shapeId="0" xr:uid="{2C6A2770-B189-40F4-B973-605D98135504}">
      <text>
        <r>
          <rPr>
            <b/>
            <sz val="9"/>
            <color indexed="81"/>
            <rFont val="Tahoma"/>
            <family val="2"/>
          </rPr>
          <t>Richard Lambert:</t>
        </r>
        <r>
          <rPr>
            <sz val="9"/>
            <color indexed="81"/>
            <rFont val="Tahoma"/>
            <family val="2"/>
          </rPr>
          <t xml:space="preserve">
late kick off - no action taken by league</t>
        </r>
      </text>
    </comment>
    <comment ref="R945" authorId="1" shapeId="0" xr:uid="{02F1AD73-71C7-45AD-A6EF-8413B7CE0008}">
      <text>
        <r>
          <rPr>
            <b/>
            <sz val="9"/>
            <color indexed="81"/>
            <rFont val="Tahoma"/>
            <family val="2"/>
          </rPr>
          <t>Richard Lambert:</t>
        </r>
        <r>
          <rPr>
            <sz val="9"/>
            <color indexed="81"/>
            <rFont val="Tahoma"/>
            <family val="2"/>
          </rPr>
          <t xml:space="preserve">
result never advised in league bulletin but calculated from table to be 2-0 and Geoff Ellis records agree</t>
        </r>
      </text>
    </comment>
    <comment ref="S945" authorId="1" shapeId="0" xr:uid="{64065B0B-D4F0-4B4B-9EEB-A14F6014C99C}">
      <text>
        <r>
          <rPr>
            <b/>
            <sz val="9"/>
            <color indexed="81"/>
            <rFont val="Tahoma"/>
            <family val="2"/>
          </rPr>
          <t>Richard Lambert:</t>
        </r>
        <r>
          <rPr>
            <sz val="9"/>
            <color indexed="81"/>
            <rFont val="Tahoma"/>
            <family val="2"/>
          </rPr>
          <t xml:space="preserve">
result never advised in league bulletin but calculated from table to be 3-0 and Geoff Ellis records agree</t>
        </r>
      </text>
    </comment>
    <comment ref="Z945" authorId="1" shapeId="0" xr:uid="{89B7AFE6-B480-4106-97DD-449B4E57D5F2}">
      <text>
        <r>
          <rPr>
            <b/>
            <sz val="9"/>
            <color indexed="81"/>
            <rFont val="Tahoma"/>
            <family val="2"/>
          </rPr>
          <t>Richard Lambert:</t>
        </r>
        <r>
          <rPr>
            <sz val="9"/>
            <color indexed="81"/>
            <rFont val="Tahoma"/>
            <family val="2"/>
          </rPr>
          <t xml:space="preserve">
late kick off - Southall were fined £2</t>
        </r>
      </text>
    </comment>
    <comment ref="AN945" authorId="1" shapeId="0" xr:uid="{FAFA4118-C875-4708-B957-464447C2B4B5}">
      <text>
        <r>
          <rPr>
            <b/>
            <sz val="9"/>
            <color indexed="81"/>
            <rFont val="Tahoma"/>
            <family val="2"/>
          </rPr>
          <t>Richard Lambert:</t>
        </r>
        <r>
          <rPr>
            <sz val="9"/>
            <color indexed="81"/>
            <rFont val="Tahoma"/>
            <family val="2"/>
          </rPr>
          <t xml:space="preserve">
p-p on 19/01/80 -  Camberley wrote in with their reasons and league agreed to take no action - rearranged for 15/03/80</t>
        </r>
      </text>
    </comment>
    <comment ref="AR945" authorId="1" shapeId="0" xr:uid="{34230C69-1977-4968-A24C-8730FD14692E}">
      <text>
        <r>
          <rPr>
            <b/>
            <sz val="9"/>
            <color indexed="81"/>
            <rFont val="Tahoma"/>
            <family val="2"/>
          </rPr>
          <t>Richard Lambert:</t>
        </r>
        <r>
          <rPr>
            <sz val="9"/>
            <color indexed="81"/>
            <rFont val="Tahoma"/>
            <family val="2"/>
          </rPr>
          <t xml:space="preserve">
p-p on 15/12/79 and again on 05/01/80 - rearranged for 13/05/80 - must have been brought forward and Farnborough programme advises 03/05/80 - either way the result never appeared in the bulletin</t>
        </r>
      </text>
    </comment>
    <comment ref="AS945" authorId="1" shapeId="0" xr:uid="{76E132D0-5F8E-4A2D-BA3A-E017FB5B2516}">
      <text>
        <r>
          <rPr>
            <b/>
            <sz val="9"/>
            <color indexed="81"/>
            <rFont val="Tahoma"/>
            <family val="2"/>
          </rPr>
          <t>Richard Lambert:</t>
        </r>
        <r>
          <rPr>
            <sz val="9"/>
            <color indexed="81"/>
            <rFont val="Tahoma"/>
            <family val="2"/>
          </rPr>
          <t xml:space="preserve">
scheduled for 22/04/80 but moved back - rearranged for 06/05/80 - 7pm k.o. - result never appeared in bulletin but almost certainly played this day</t>
        </r>
      </text>
    </comment>
    <comment ref="GQ946" authorId="3" shapeId="0" xr:uid="{8A64906C-CAEB-4326-94AC-2E1014236182}">
      <text>
        <r>
          <rPr>
            <b/>
            <sz val="8"/>
            <color indexed="81"/>
            <rFont val="Tahoma"/>
            <family val="2"/>
          </rPr>
          <t>Richard and Amanda:</t>
        </r>
        <r>
          <rPr>
            <sz val="8"/>
            <color indexed="81"/>
            <rFont val="Tahoma"/>
            <family val="2"/>
          </rPr>
          <t xml:space="preserve">
these figures agree with the official table!</t>
        </r>
      </text>
    </comment>
    <comment ref="T949" authorId="1" shapeId="0" xr:uid="{1CEDD6DA-86E7-49A3-AE9B-0C403770FBAF}">
      <text>
        <r>
          <rPr>
            <b/>
            <sz val="9"/>
            <color indexed="81"/>
            <rFont val="Tahoma"/>
            <family val="2"/>
          </rPr>
          <t>Richard Lambert:</t>
        </r>
        <r>
          <rPr>
            <sz val="9"/>
            <color indexed="81"/>
            <rFont val="Tahoma"/>
            <family val="2"/>
          </rPr>
          <t xml:space="preserve">
Hampton records advise 1-4 which tallies - Geoff Ellis records advise 0-4 and West Sussex County Times also advises 0-4. Check!</t>
        </r>
      </text>
    </comment>
    <comment ref="AU949" authorId="1" shapeId="0" xr:uid="{42BFF030-FD91-406F-BE04-595C0FCF82E6}">
      <text>
        <r>
          <rPr>
            <b/>
            <sz val="9"/>
            <color indexed="81"/>
            <rFont val="Tahoma"/>
            <family val="2"/>
          </rPr>
          <t>Richard Lambert:</t>
        </r>
        <r>
          <rPr>
            <sz val="9"/>
            <color indexed="81"/>
            <rFont val="Tahoma"/>
            <family val="2"/>
          </rPr>
          <t xml:space="preserve">
almost certainly played on 06/09/80 - just awaiting confirmation as it could have been midweek before then</t>
        </r>
      </text>
    </comment>
    <comment ref="AY949" authorId="1" shapeId="0" xr:uid="{BA4E87BF-80F6-4261-8354-A82A7A282DDC}">
      <text>
        <r>
          <rPr>
            <b/>
            <sz val="9"/>
            <color indexed="81"/>
            <rFont val="Tahoma"/>
            <family val="2"/>
          </rPr>
          <t>Richard Lambert:</t>
        </r>
        <r>
          <rPr>
            <sz val="9"/>
            <color indexed="81"/>
            <rFont val="Tahoma"/>
            <family val="2"/>
          </rPr>
          <t xml:space="preserve">
match played on or after 14/03/81 and before or on 21/03/81</t>
        </r>
      </text>
    </comment>
    <comment ref="V950" authorId="1" shapeId="0" xr:uid="{399766FD-44C8-44D0-B5BD-43C4772A0F90}">
      <text>
        <r>
          <rPr>
            <b/>
            <sz val="9"/>
            <color indexed="81"/>
            <rFont val="Tahoma"/>
            <family val="2"/>
          </rPr>
          <t>Richard Lambert:</t>
        </r>
        <r>
          <rPr>
            <sz val="9"/>
            <color indexed="81"/>
            <rFont val="Tahoma"/>
            <family val="2"/>
          </rPr>
          <t xml:space="preserve">
According to the Kingstonian programme Bromley played their full first team</t>
        </r>
      </text>
    </comment>
    <comment ref="AM950" authorId="1" shapeId="0" xr:uid="{663BB744-FD4F-4347-A721-A6F1E70DA2EF}">
      <text>
        <r>
          <rPr>
            <b/>
            <sz val="9"/>
            <color indexed="81"/>
            <rFont val="Tahoma"/>
            <family val="2"/>
          </rPr>
          <t>Richard Lambert:</t>
        </r>
        <r>
          <rPr>
            <sz val="9"/>
            <color indexed="81"/>
            <rFont val="Tahoma"/>
            <family val="2"/>
          </rPr>
          <t xml:space="preserve">
match played on or after 20/12/80 and before or on 27/12/80</t>
        </r>
      </text>
    </comment>
    <comment ref="AP950" authorId="1" shapeId="0" xr:uid="{F9DAD513-A4C3-4A3B-A077-EC41120D5135}">
      <text>
        <r>
          <rPr>
            <b/>
            <sz val="9"/>
            <color indexed="81"/>
            <rFont val="Tahoma"/>
            <family val="2"/>
          </rPr>
          <t>Richard Lambert:</t>
        </r>
        <r>
          <rPr>
            <sz val="9"/>
            <color indexed="81"/>
            <rFont val="Tahoma"/>
            <family val="2"/>
          </rPr>
          <t xml:space="preserve">
match played in the midweek before 22/11/80 or on Saturday 22/11/80</t>
        </r>
      </text>
    </comment>
    <comment ref="AQ950" authorId="1" shapeId="0" xr:uid="{5A808F6B-1536-4F3D-AEE5-771ECB432152}">
      <text>
        <r>
          <rPr>
            <b/>
            <sz val="9"/>
            <color indexed="81"/>
            <rFont val="Tahoma"/>
            <family val="2"/>
          </rPr>
          <t>Richard Lambert:</t>
        </r>
        <r>
          <rPr>
            <sz val="9"/>
            <color indexed="81"/>
            <rFont val="Tahoma"/>
            <family val="2"/>
          </rPr>
          <t xml:space="preserve">
match played on or after 24/01/81 and before or on 31/01/81</t>
        </r>
      </text>
    </comment>
    <comment ref="AW951" authorId="1" shapeId="0" xr:uid="{D7043840-EBB1-4627-9EAE-40F283E5669B}">
      <text>
        <r>
          <rPr>
            <b/>
            <sz val="9"/>
            <color indexed="81"/>
            <rFont val="Tahoma"/>
            <family val="2"/>
          </rPr>
          <t>Richard Lambert:</t>
        </r>
        <r>
          <rPr>
            <sz val="9"/>
            <color indexed="81"/>
            <rFont val="Tahoma"/>
            <family val="2"/>
          </rPr>
          <t xml:space="preserve">
match played on or after 20/12/80 and before or on 27/12/80</t>
        </r>
      </text>
    </comment>
    <comment ref="BB951" authorId="1" shapeId="0" xr:uid="{F7E50050-45C1-44ED-BA55-D92E919187A6}">
      <text>
        <r>
          <rPr>
            <b/>
            <sz val="9"/>
            <color indexed="81"/>
            <rFont val="Tahoma"/>
            <family val="2"/>
          </rPr>
          <t>Richard Lambert:</t>
        </r>
        <r>
          <rPr>
            <sz val="9"/>
            <color indexed="81"/>
            <rFont val="Tahoma"/>
            <family val="2"/>
          </rPr>
          <t xml:space="preserve">
almost certainly played on 24/10/80 - just awaiting confirmation</t>
        </r>
      </text>
    </comment>
    <comment ref="AV952" authorId="1" shapeId="0" xr:uid="{131B80EE-3F94-420D-A1F9-50820460FD40}">
      <text>
        <r>
          <rPr>
            <b/>
            <sz val="9"/>
            <color indexed="81"/>
            <rFont val="Tahoma"/>
            <family val="2"/>
          </rPr>
          <t>Richard Lambert:</t>
        </r>
        <r>
          <rPr>
            <sz val="9"/>
            <color indexed="81"/>
            <rFont val="Tahoma"/>
            <family val="2"/>
          </rPr>
          <t xml:space="preserve">
Monday evening fixture</t>
        </r>
      </text>
    </comment>
    <comment ref="X953" authorId="1" shapeId="0" xr:uid="{EFCFAA4D-429F-4197-86EF-24C651F508CB}">
      <text>
        <r>
          <rPr>
            <b/>
            <sz val="9"/>
            <color indexed="81"/>
            <rFont val="Tahoma"/>
            <family val="2"/>
          </rPr>
          <t>Richard Lambert:</t>
        </r>
        <r>
          <rPr>
            <sz val="9"/>
            <color indexed="81"/>
            <rFont val="Tahoma"/>
            <family val="2"/>
          </rPr>
          <t xml:space="preserve">
earlier club programme records advise 4-0 - Geoff Ellis records and West Sussex County Times advise 4-1 which tallies as does the Met Police programme so I will stay with 4-1 - late k.o. - no action</t>
        </r>
      </text>
    </comment>
    <comment ref="BD953" authorId="1" shapeId="0" xr:uid="{BCA445FF-2D02-472B-9874-353C670736EC}">
      <text>
        <r>
          <rPr>
            <b/>
            <sz val="9"/>
            <color indexed="81"/>
            <rFont val="Tahoma"/>
            <family val="2"/>
          </rPr>
          <t>Richard Lambert:</t>
        </r>
        <r>
          <rPr>
            <sz val="9"/>
            <color indexed="81"/>
            <rFont val="Tahoma"/>
            <family val="2"/>
          </rPr>
          <t xml:space="preserve">
match played before 06/09/80</t>
        </r>
      </text>
    </comment>
    <comment ref="AW954" authorId="1" shapeId="0" xr:uid="{9B70B5C0-31C7-403F-B052-509D99DBBC3F}">
      <text>
        <r>
          <rPr>
            <b/>
            <sz val="9"/>
            <color indexed="81"/>
            <rFont val="Tahoma"/>
            <family val="2"/>
          </rPr>
          <t>Richard Lambert:</t>
        </r>
        <r>
          <rPr>
            <sz val="9"/>
            <color indexed="81"/>
            <rFont val="Tahoma"/>
            <family val="2"/>
          </rPr>
          <t xml:space="preserve">
I have a date here of 27/09/80 but this appears a week out and is included within the following week's results by West Sussex County Times, and was almost certainly played in the midweek before 04/10/80. Check!</t>
        </r>
      </text>
    </comment>
    <comment ref="BD954" authorId="1" shapeId="0" xr:uid="{8C7EE176-DDCE-4259-9CC0-F9ED6A95E451}">
      <text>
        <r>
          <rPr>
            <b/>
            <sz val="9"/>
            <color indexed="81"/>
            <rFont val="Tahoma"/>
            <family val="2"/>
          </rPr>
          <t>Richard Lambert:</t>
        </r>
        <r>
          <rPr>
            <sz val="9"/>
            <color indexed="81"/>
            <rFont val="Tahoma"/>
            <family val="2"/>
          </rPr>
          <t xml:space="preserve">
match played in the midweek before 06/12/80 or on Saturday 06/12/80</t>
        </r>
      </text>
    </comment>
    <comment ref="X956" authorId="1" shapeId="0" xr:uid="{92A37D01-7415-4D57-AB34-59203BB8ADCE}">
      <text>
        <r>
          <rPr>
            <b/>
            <sz val="9"/>
            <color indexed="81"/>
            <rFont val="Tahoma"/>
            <family val="2"/>
          </rPr>
          <t>Richard Lambert:</t>
        </r>
        <r>
          <rPr>
            <sz val="9"/>
            <color indexed="81"/>
            <rFont val="Tahoma"/>
            <family val="2"/>
          </rPr>
          <t xml:space="preserve">
earlier club programme records advise 0-3 - Geoff Ellis records advise 3-0 which tallies. Check!</t>
        </r>
      </text>
    </comment>
    <comment ref="AQ956" authorId="1" shapeId="0" xr:uid="{3ED70B3D-66C7-44D5-8548-AA9432987365}">
      <text>
        <r>
          <rPr>
            <b/>
            <sz val="9"/>
            <color indexed="81"/>
            <rFont val="Tahoma"/>
            <family val="2"/>
          </rPr>
          <t>Richard Lambert:</t>
        </r>
        <r>
          <rPr>
            <sz val="9"/>
            <color indexed="81"/>
            <rFont val="Tahoma"/>
            <family val="2"/>
          </rPr>
          <t xml:space="preserve">
match played in the midweek before or on Saturday 04/10/80</t>
        </r>
      </text>
    </comment>
    <comment ref="AV956" authorId="1" shapeId="0" xr:uid="{A0A4AFDB-E8FF-48AF-9DA9-461848EF796A}">
      <text>
        <r>
          <rPr>
            <b/>
            <sz val="9"/>
            <color indexed="81"/>
            <rFont val="Tahoma"/>
            <family val="2"/>
          </rPr>
          <t>Richard Lambert:</t>
        </r>
        <r>
          <rPr>
            <sz val="9"/>
            <color indexed="81"/>
            <rFont val="Tahoma"/>
            <family val="2"/>
          </rPr>
          <t xml:space="preserve">
match played after 11/04/81</t>
        </r>
      </text>
    </comment>
    <comment ref="BC956" authorId="1" shapeId="0" xr:uid="{93EB053A-1697-4EF9-BDC9-590252033465}">
      <text>
        <r>
          <rPr>
            <b/>
            <sz val="9"/>
            <color indexed="81"/>
            <rFont val="Tahoma"/>
            <family val="2"/>
          </rPr>
          <t>Richard Lambert:</t>
        </r>
        <r>
          <rPr>
            <sz val="9"/>
            <color indexed="81"/>
            <rFont val="Tahoma"/>
            <family val="2"/>
          </rPr>
          <t xml:space="preserve">
match played on or after 20/12/80 and before or on 27/12/80</t>
        </r>
      </text>
    </comment>
    <comment ref="AV957" authorId="1" shapeId="0" xr:uid="{F18D9A90-DE99-4B86-9175-79BA992999F4}">
      <text>
        <r>
          <rPr>
            <b/>
            <sz val="9"/>
            <color indexed="81"/>
            <rFont val="Tahoma"/>
            <family val="2"/>
          </rPr>
          <t>Richard Lambert:</t>
        </r>
        <r>
          <rPr>
            <sz val="9"/>
            <color indexed="81"/>
            <rFont val="Tahoma"/>
            <family val="2"/>
          </rPr>
          <t xml:space="preserve">
almost certainly played on 10/01/81 - just awaiting confirmation</t>
        </r>
      </text>
    </comment>
    <comment ref="AW957" authorId="1" shapeId="0" xr:uid="{B7C5F0AA-B134-4918-9D1F-9FA97325A32E}">
      <text>
        <r>
          <rPr>
            <b/>
            <sz val="9"/>
            <color indexed="81"/>
            <rFont val="Tahoma"/>
            <family val="2"/>
          </rPr>
          <t>Richard Lambert:</t>
        </r>
        <r>
          <rPr>
            <sz val="9"/>
            <color indexed="81"/>
            <rFont val="Tahoma"/>
            <family val="2"/>
          </rPr>
          <t xml:space="preserve">
match played midweek on or after 06/09/80 and before or on 09/09/80</t>
        </r>
      </text>
    </comment>
    <comment ref="AM958" authorId="1" shapeId="0" xr:uid="{F92E5B90-3DDF-49CB-BA48-04606CBA5018}">
      <text>
        <r>
          <rPr>
            <b/>
            <sz val="9"/>
            <color indexed="81"/>
            <rFont val="Tahoma"/>
            <family val="2"/>
          </rPr>
          <t>Richard Lambert:</t>
        </r>
        <r>
          <rPr>
            <sz val="9"/>
            <color indexed="81"/>
            <rFont val="Tahoma"/>
            <family val="2"/>
          </rPr>
          <t xml:space="preserve">
match played after 11/04/81</t>
        </r>
      </text>
    </comment>
    <comment ref="AR958" authorId="1" shapeId="0" xr:uid="{DEB2CEE1-E632-4EBE-9516-CBD7508E70DB}">
      <text>
        <r>
          <rPr>
            <b/>
            <sz val="9"/>
            <color indexed="81"/>
            <rFont val="Tahoma"/>
            <family val="2"/>
          </rPr>
          <t>Richard Lambert:</t>
        </r>
        <r>
          <rPr>
            <sz val="9"/>
            <color indexed="81"/>
            <rFont val="Tahoma"/>
            <family val="2"/>
          </rPr>
          <t xml:space="preserve">
match played after 11/04/81</t>
        </r>
      </text>
    </comment>
    <comment ref="AY958" authorId="1" shapeId="0" xr:uid="{310D25E8-8099-4E21-B1B7-4D35F8200B85}">
      <text>
        <r>
          <rPr>
            <b/>
            <sz val="9"/>
            <color indexed="81"/>
            <rFont val="Tahoma"/>
            <family val="2"/>
          </rPr>
          <t>Richard Lambert:</t>
        </r>
        <r>
          <rPr>
            <sz val="9"/>
            <color indexed="81"/>
            <rFont val="Tahoma"/>
            <family val="2"/>
          </rPr>
          <t xml:space="preserve">
scheduled for Tuesday 23/09/80 but moved back a day for a first team match</t>
        </r>
      </text>
    </comment>
    <comment ref="P959" authorId="1" shapeId="0" xr:uid="{828D9130-76B1-4602-B6B5-459A9D796295}">
      <text>
        <r>
          <rPr>
            <b/>
            <sz val="9"/>
            <color indexed="81"/>
            <rFont val="Tahoma"/>
            <family val="2"/>
          </rPr>
          <t>Richard Lambert:</t>
        </r>
        <r>
          <rPr>
            <sz val="9"/>
            <color indexed="81"/>
            <rFont val="Tahoma"/>
            <family val="2"/>
          </rPr>
          <t xml:space="preserve">
late kick off - no action</t>
        </r>
      </text>
    </comment>
    <comment ref="X959" authorId="1" shapeId="0" xr:uid="{3832A6B5-2601-4A29-A878-C45D6D033842}">
      <text>
        <r>
          <rPr>
            <b/>
            <sz val="9"/>
            <color indexed="81"/>
            <rFont val="Tahoma"/>
            <family val="2"/>
          </rPr>
          <t>Richard Lambert:</t>
        </r>
        <r>
          <rPr>
            <sz val="9"/>
            <color indexed="81"/>
            <rFont val="Tahoma"/>
            <family val="2"/>
          </rPr>
          <t xml:space="preserve">
Met Police programme wrongly has this result listed as a 3-2 win for Leatherhead</t>
        </r>
      </text>
    </comment>
    <comment ref="AV959" authorId="0" shapeId="0" xr:uid="{EE0F771A-BB0D-422B-A03B-33EA5C2E1FC1}">
      <text>
        <r>
          <rPr>
            <b/>
            <sz val="9"/>
            <color indexed="81"/>
            <rFont val="Tahoma"/>
            <family val="2"/>
          </rPr>
          <t>rxl:</t>
        </r>
        <r>
          <rPr>
            <sz val="9"/>
            <color indexed="81"/>
            <rFont val="Tahoma"/>
            <family val="2"/>
          </rPr>
          <t xml:space="preserve">
played in August says Leatherhead archive - however ,Kingstonian records from Richard Coulthard say 13/12/80 - The August match was the Kingstonian home match</t>
        </r>
      </text>
    </comment>
    <comment ref="BB959" authorId="1" shapeId="0" xr:uid="{E05D7B67-D850-4DF9-ABCB-85F850C127AF}">
      <text>
        <r>
          <rPr>
            <b/>
            <sz val="9"/>
            <color indexed="81"/>
            <rFont val="Tahoma"/>
            <family val="2"/>
          </rPr>
          <t>Richard Lambert:</t>
        </r>
        <r>
          <rPr>
            <sz val="9"/>
            <color indexed="81"/>
            <rFont val="Tahoma"/>
            <family val="2"/>
          </rPr>
          <t xml:space="preserve">
almost certainly played on 21/10/80 - just awaiting confirmation</t>
        </r>
      </text>
    </comment>
    <comment ref="AU960" authorId="1" shapeId="0" xr:uid="{97FF03E3-8E2F-4349-99BD-466A34007C9A}">
      <text>
        <r>
          <rPr>
            <b/>
            <sz val="9"/>
            <color indexed="81"/>
            <rFont val="Tahoma"/>
            <family val="2"/>
          </rPr>
          <t>Richard Lambert:</t>
        </r>
        <r>
          <rPr>
            <sz val="9"/>
            <color indexed="81"/>
            <rFont val="Tahoma"/>
            <family val="2"/>
          </rPr>
          <t xml:space="preserve">
almost certainly played on 31/01/81 - just awaiting confirmation</t>
        </r>
      </text>
    </comment>
    <comment ref="AQ961" authorId="1" shapeId="0" xr:uid="{44A3EF31-4290-405D-A5B3-AEC59F3FB3C2}">
      <text>
        <r>
          <rPr>
            <b/>
            <sz val="9"/>
            <color indexed="81"/>
            <rFont val="Tahoma"/>
            <family val="2"/>
          </rPr>
          <t>Richard Lambert:</t>
        </r>
        <r>
          <rPr>
            <sz val="9"/>
            <color indexed="81"/>
            <rFont val="Tahoma"/>
            <family val="2"/>
          </rPr>
          <t xml:space="preserve">
match played before 06/09/80</t>
        </r>
      </text>
    </comment>
    <comment ref="AU961" authorId="1" shapeId="0" xr:uid="{8A172ED3-C287-4D9E-93DA-F18696D4394E}">
      <text>
        <r>
          <rPr>
            <b/>
            <sz val="9"/>
            <color indexed="81"/>
            <rFont val="Tahoma"/>
            <family val="2"/>
          </rPr>
          <t>Richard Lambert:</t>
        </r>
        <r>
          <rPr>
            <sz val="9"/>
            <color indexed="81"/>
            <rFont val="Tahoma"/>
            <family val="2"/>
          </rPr>
          <t xml:space="preserve">
match played in the midweek before 22/11/80 or on Saturday 22/11/80</t>
        </r>
      </text>
    </comment>
    <comment ref="AZ961" authorId="1" shapeId="0" xr:uid="{BAAE53F0-A302-4E17-B39E-CDE84E0AF60E}">
      <text>
        <r>
          <rPr>
            <b/>
            <sz val="9"/>
            <color indexed="81"/>
            <rFont val="Tahoma"/>
            <family val="2"/>
          </rPr>
          <t>Richard Lambert:</t>
        </r>
        <r>
          <rPr>
            <sz val="9"/>
            <color indexed="81"/>
            <rFont val="Tahoma"/>
            <family val="2"/>
          </rPr>
          <t xml:space="preserve">
match played in the midweek before 06/12/80 or on Saturday 06/12/80</t>
        </r>
      </text>
    </comment>
    <comment ref="BB961" authorId="1" shapeId="0" xr:uid="{3760205E-2832-4F14-8D96-F0B54F2FB710}">
      <text>
        <r>
          <rPr>
            <b/>
            <sz val="9"/>
            <color indexed="81"/>
            <rFont val="Tahoma"/>
            <family val="2"/>
          </rPr>
          <t>Richard Lambert:</t>
        </r>
        <r>
          <rPr>
            <sz val="9"/>
            <color indexed="81"/>
            <rFont val="Tahoma"/>
            <family val="2"/>
          </rPr>
          <t xml:space="preserve">
match played in the midweek before 04/10/80</t>
        </r>
      </text>
    </comment>
    <comment ref="BC961" authorId="1" shapeId="0" xr:uid="{B5B32555-7228-4475-BD88-3FACFF25F948}">
      <text>
        <r>
          <rPr>
            <b/>
            <sz val="9"/>
            <color indexed="81"/>
            <rFont val="Tahoma"/>
            <family val="2"/>
          </rPr>
          <t>Richard Lambert:</t>
        </r>
        <r>
          <rPr>
            <sz val="9"/>
            <color indexed="81"/>
            <rFont val="Tahoma"/>
            <family val="2"/>
          </rPr>
          <t xml:space="preserve">
match played in the midweek before 11/10/80</t>
        </r>
      </text>
    </comment>
    <comment ref="P962" authorId="1" shapeId="0" xr:uid="{A44DDC95-83A0-42AA-B353-F2D96F4538B8}">
      <text>
        <r>
          <rPr>
            <b/>
            <sz val="9"/>
            <color indexed="81"/>
            <rFont val="Tahoma"/>
            <family val="2"/>
          </rPr>
          <t>Richard Lambert:</t>
        </r>
        <r>
          <rPr>
            <sz val="9"/>
            <color indexed="81"/>
            <rFont val="Tahoma"/>
            <family val="2"/>
          </rPr>
          <t xml:space="preserve">
Geoff Ellis records advised 2-1 but Steve Tyler's Croydon records say 1-1 which tallies. Check!</t>
        </r>
      </text>
    </comment>
    <comment ref="Q962" authorId="1" shapeId="0" xr:uid="{F4BF8589-B1EA-40C9-942F-63A76B679E4E}">
      <text>
        <r>
          <rPr>
            <b/>
            <sz val="9"/>
            <color indexed="81"/>
            <rFont val="Tahoma"/>
            <family val="2"/>
          </rPr>
          <t>Richard Lambert:</t>
        </r>
        <r>
          <rPr>
            <sz val="9"/>
            <color indexed="81"/>
            <rFont val="Tahoma"/>
            <family val="2"/>
          </rPr>
          <t xml:space="preserve">
Geoff Ellis records say 1-1 but another grid advises 0-2 which tallies. Check!</t>
        </r>
      </text>
    </comment>
    <comment ref="R962" authorId="1" shapeId="0" xr:uid="{E368E47D-C465-4F26-B1C8-6E5174B7F38B}">
      <text>
        <r>
          <rPr>
            <b/>
            <sz val="9"/>
            <color indexed="81"/>
            <rFont val="Tahoma"/>
            <family val="2"/>
          </rPr>
          <t>Richard Lambert:</t>
        </r>
        <r>
          <rPr>
            <sz val="9"/>
            <color indexed="81"/>
            <rFont val="Tahoma"/>
            <family val="2"/>
          </rPr>
          <t xml:space="preserve">
Geoff Ellis records say 1-1 but another grid advises 1-0 which tallies. Check!</t>
        </r>
      </text>
    </comment>
    <comment ref="AM962" authorId="1" shapeId="0" xr:uid="{FDBA8C52-3F9D-46E0-81E9-B717E013D8F3}">
      <text>
        <r>
          <rPr>
            <b/>
            <sz val="9"/>
            <color indexed="81"/>
            <rFont val="Tahoma"/>
            <family val="2"/>
          </rPr>
          <t>Richard Lambert:</t>
        </r>
        <r>
          <rPr>
            <sz val="9"/>
            <color indexed="81"/>
            <rFont val="Tahoma"/>
            <family val="2"/>
          </rPr>
          <t xml:space="preserve">
match played in the midweek before 18/10/80 or on Saturday 18/10/80</t>
        </r>
      </text>
    </comment>
    <comment ref="AU962" authorId="1" shapeId="0" xr:uid="{1F7E4567-65F4-42A6-89E5-FBEAEDFD5CAF}">
      <text>
        <r>
          <rPr>
            <b/>
            <sz val="9"/>
            <color indexed="81"/>
            <rFont val="Tahoma"/>
            <family val="2"/>
          </rPr>
          <t>Richard Lambert:</t>
        </r>
        <r>
          <rPr>
            <sz val="9"/>
            <color indexed="81"/>
            <rFont val="Tahoma"/>
            <family val="2"/>
          </rPr>
          <t xml:space="preserve">
match played in the midweek before 04/10/80</t>
        </r>
      </text>
    </comment>
    <comment ref="BB962" authorId="1" shapeId="0" xr:uid="{6545AF57-206E-4B76-9B74-B0FBC25CD3FB}">
      <text>
        <r>
          <rPr>
            <b/>
            <sz val="9"/>
            <color indexed="81"/>
            <rFont val="Tahoma"/>
            <family val="2"/>
          </rPr>
          <t>Richard Lambert:</t>
        </r>
        <r>
          <rPr>
            <sz val="9"/>
            <color indexed="81"/>
            <rFont val="Tahoma"/>
            <family val="2"/>
          </rPr>
          <t xml:space="preserve">
match played before 06/09/80</t>
        </r>
      </text>
    </comment>
    <comment ref="BC962" authorId="1" shapeId="0" xr:uid="{D64DDD66-A1B4-4B09-BB69-330232242E38}">
      <text>
        <r>
          <rPr>
            <b/>
            <sz val="9"/>
            <color indexed="81"/>
            <rFont val="Tahoma"/>
            <family val="2"/>
          </rPr>
          <t>Richard Lambert:</t>
        </r>
        <r>
          <rPr>
            <sz val="9"/>
            <color indexed="81"/>
            <rFont val="Tahoma"/>
            <family val="2"/>
          </rPr>
          <t xml:space="preserve">
my records advise 04/04/80, but table tracking suggests this was played before 06/09/80. Check!</t>
        </r>
      </text>
    </comment>
    <comment ref="AN963" authorId="1" shapeId="0" xr:uid="{BCF847C1-77FF-4488-AEBE-94E55631DF61}">
      <text>
        <r>
          <rPr>
            <b/>
            <sz val="9"/>
            <color indexed="81"/>
            <rFont val="Tahoma"/>
            <family val="2"/>
          </rPr>
          <t>Richard Lambert:</t>
        </r>
        <r>
          <rPr>
            <sz val="9"/>
            <color indexed="81"/>
            <rFont val="Tahoma"/>
            <family val="2"/>
          </rPr>
          <t xml:space="preserve">
p-p on 23/09/80 - many players ill - rearranged for 20/01/81</t>
        </r>
      </text>
    </comment>
    <comment ref="AV963" authorId="1" shapeId="0" xr:uid="{593AF00F-8038-413A-BE03-E5F13E5B9747}">
      <text>
        <r>
          <rPr>
            <b/>
            <sz val="9"/>
            <color indexed="81"/>
            <rFont val="Tahoma"/>
            <family val="2"/>
          </rPr>
          <t>Richard Lambert:</t>
        </r>
        <r>
          <rPr>
            <sz val="9"/>
            <color indexed="81"/>
            <rFont val="Tahoma"/>
            <family val="2"/>
          </rPr>
          <t xml:space="preserve">
p-p on 20/09/80 - many players ill - rearranged for 21/04/81</t>
        </r>
      </text>
    </comment>
    <comment ref="AY964" authorId="1" shapeId="0" xr:uid="{DAA0AF05-B498-4CB6-8C95-714FEAEFAC0B}">
      <text>
        <r>
          <rPr>
            <b/>
            <sz val="9"/>
            <color indexed="81"/>
            <rFont val="Tahoma"/>
            <family val="2"/>
          </rPr>
          <t>Richard Lambert:</t>
        </r>
        <r>
          <rPr>
            <sz val="9"/>
            <color indexed="81"/>
            <rFont val="Tahoma"/>
            <family val="2"/>
          </rPr>
          <t xml:space="preserve">
match played in the midweek before 29/11/80</t>
        </r>
      </text>
    </comment>
    <comment ref="BC964" authorId="1" shapeId="0" xr:uid="{A8AAB42C-1549-4878-9103-CC0576AFCF3B}">
      <text>
        <r>
          <rPr>
            <b/>
            <sz val="9"/>
            <color indexed="81"/>
            <rFont val="Tahoma"/>
            <family val="2"/>
          </rPr>
          <t>Richard Lambert:</t>
        </r>
        <r>
          <rPr>
            <sz val="9"/>
            <color indexed="81"/>
            <rFont val="Tahoma"/>
            <family val="2"/>
          </rPr>
          <t xml:space="preserve">
almost certainly played on 28/10/80 - just awaiting confirmation</t>
        </r>
      </text>
    </comment>
    <comment ref="AP965" authorId="1" shapeId="0" xr:uid="{A0172CBB-546B-445D-8A67-9C0898F96F14}">
      <text>
        <r>
          <rPr>
            <b/>
            <sz val="9"/>
            <color indexed="81"/>
            <rFont val="Tahoma"/>
            <family val="2"/>
          </rPr>
          <t>Richard Lambert:</t>
        </r>
        <r>
          <rPr>
            <sz val="9"/>
            <color indexed="81"/>
            <rFont val="Tahoma"/>
            <family val="2"/>
          </rPr>
          <t xml:space="preserve">
I have a date here of 30/11/80 but this was a Sunday, so I presume this was 29/11/80. Check!</t>
        </r>
      </text>
    </comment>
    <comment ref="BB965" authorId="1" shapeId="0" xr:uid="{D54B07D7-6307-49D1-987A-5B54797E41CA}">
      <text>
        <r>
          <rPr>
            <b/>
            <sz val="9"/>
            <color indexed="81"/>
            <rFont val="Tahoma"/>
            <family val="2"/>
          </rPr>
          <t>Richard Lambert:</t>
        </r>
        <r>
          <rPr>
            <sz val="9"/>
            <color indexed="81"/>
            <rFont val="Tahoma"/>
            <family val="2"/>
          </rPr>
          <t xml:space="preserve">
match played in the midweek before 06/12/80 or on Saturday 06/12/80</t>
        </r>
      </text>
    </comment>
    <comment ref="AM966" authorId="1" shapeId="0" xr:uid="{BC2804EB-FE1E-4989-8A86-A5811FBA6800}">
      <text>
        <r>
          <rPr>
            <b/>
            <sz val="9"/>
            <color indexed="81"/>
            <rFont val="Tahoma"/>
            <family val="2"/>
          </rPr>
          <t>Richard Lambert:</t>
        </r>
        <r>
          <rPr>
            <sz val="9"/>
            <color indexed="81"/>
            <rFont val="Tahoma"/>
            <family val="2"/>
          </rPr>
          <t xml:space="preserve">
match played in the midweek before 29/11/80 or on Saturday 29/11/80</t>
        </r>
      </text>
    </comment>
    <comment ref="BA966" authorId="1" shapeId="0" xr:uid="{E0561CAE-C274-47B8-B371-09683EFA372C}">
      <text>
        <r>
          <rPr>
            <b/>
            <sz val="9"/>
            <color indexed="81"/>
            <rFont val="Tahoma"/>
            <family val="2"/>
          </rPr>
          <t>Richard Lambert:</t>
        </r>
        <r>
          <rPr>
            <sz val="9"/>
            <color indexed="81"/>
            <rFont val="Tahoma"/>
            <family val="2"/>
          </rPr>
          <t xml:space="preserve">
match p-p on or after 20/12/80 and before  or on 27/12/80 - rearranged for 21/03/81</t>
        </r>
      </text>
    </comment>
    <comment ref="BC966" authorId="1" shapeId="0" xr:uid="{AD17C3D4-E481-4BFE-929A-63B60790BF94}">
      <text>
        <r>
          <rPr>
            <b/>
            <sz val="9"/>
            <color indexed="81"/>
            <rFont val="Tahoma"/>
            <family val="2"/>
          </rPr>
          <t>Richard Lambert:</t>
        </r>
        <r>
          <rPr>
            <sz val="9"/>
            <color indexed="81"/>
            <rFont val="Tahoma"/>
            <family val="2"/>
          </rPr>
          <t xml:space="preserve">
match played on or after 24/01/81 and before or on 31/01/81</t>
        </r>
      </text>
    </comment>
    <comment ref="AQ970" authorId="1" shapeId="0" xr:uid="{BD19E066-B449-4F89-B2E6-FAAC2F2A97AE}">
      <text>
        <r>
          <rPr>
            <b/>
            <sz val="9"/>
            <color indexed="81"/>
            <rFont val="Tahoma"/>
            <family val="2"/>
          </rPr>
          <t>Richard Lambert:</t>
        </r>
        <r>
          <rPr>
            <sz val="9"/>
            <color indexed="81"/>
            <rFont val="Tahoma"/>
            <family val="2"/>
          </rPr>
          <t xml:space="preserve">
match played after 29/08/81 and before or on 05/09/81</t>
        </r>
      </text>
    </comment>
    <comment ref="AU970" authorId="1" shapeId="0" xr:uid="{A1A6C88C-616F-4A63-9C47-2C2A9DA3E398}">
      <text>
        <r>
          <rPr>
            <b/>
            <sz val="9"/>
            <color indexed="81"/>
            <rFont val="Tahoma"/>
            <family val="2"/>
          </rPr>
          <t>Richard Lambert:</t>
        </r>
        <r>
          <rPr>
            <sz val="9"/>
            <color indexed="81"/>
            <rFont val="Tahoma"/>
            <family val="2"/>
          </rPr>
          <t xml:space="preserve">
match played on or after 26/12/81 and before or on 02/01/82</t>
        </r>
      </text>
    </comment>
    <comment ref="AY970" authorId="1" shapeId="0" xr:uid="{31B119E7-0087-4DB9-BF8F-837B125F12DC}">
      <text>
        <r>
          <rPr>
            <b/>
            <sz val="9"/>
            <color indexed="81"/>
            <rFont val="Tahoma"/>
            <family val="2"/>
          </rPr>
          <t>Richard Lambert:</t>
        </r>
        <r>
          <rPr>
            <sz val="9"/>
            <color indexed="81"/>
            <rFont val="Tahoma"/>
            <family val="2"/>
          </rPr>
          <t xml:space="preserve">
match played after 10/04/81 and before or on 17/04/81</t>
        </r>
      </text>
    </comment>
    <comment ref="R971" authorId="1" shapeId="0" xr:uid="{6EE49687-22BB-4787-BDA6-857F31519D69}">
      <text>
        <r>
          <rPr>
            <b/>
            <sz val="9"/>
            <color indexed="81"/>
            <rFont val="Tahoma"/>
            <family val="2"/>
          </rPr>
          <t>Richard Lambert:</t>
        </r>
        <r>
          <rPr>
            <sz val="9"/>
            <color indexed="81"/>
            <rFont val="Tahoma"/>
            <family val="2"/>
          </rPr>
          <t xml:space="preserve">
earlier tan record had 3-0 - Geoff Ellis records advise 1-1 which tallies Check!</t>
        </r>
      </text>
    </comment>
    <comment ref="AO971" authorId="1" shapeId="0" xr:uid="{C9AE5358-B106-48CB-BA45-C9EA2961356C}">
      <text>
        <r>
          <rPr>
            <b/>
            <sz val="9"/>
            <color indexed="81"/>
            <rFont val="Tahoma"/>
            <family val="2"/>
          </rPr>
          <t>Richard Lambert:</t>
        </r>
        <r>
          <rPr>
            <sz val="9"/>
            <color indexed="81"/>
            <rFont val="Tahoma"/>
            <family val="2"/>
          </rPr>
          <t xml:space="preserve">
match played after 10/04/81 and before or on 17/04/81</t>
        </r>
      </text>
    </comment>
    <comment ref="AR971" authorId="1" shapeId="0" xr:uid="{4EF44913-2960-4EA2-8036-ED243AF47EFF}">
      <text>
        <r>
          <rPr>
            <b/>
            <sz val="9"/>
            <color indexed="81"/>
            <rFont val="Tahoma"/>
            <family val="2"/>
          </rPr>
          <t>Richard Lambert:</t>
        </r>
        <r>
          <rPr>
            <sz val="9"/>
            <color indexed="81"/>
            <rFont val="Tahoma"/>
            <family val="2"/>
          </rPr>
          <t xml:space="preserve">
p-p on 02/01/82 - rearranged for </t>
        </r>
      </text>
    </comment>
    <comment ref="BC971" authorId="1" shapeId="0" xr:uid="{9B921147-1E5C-4278-A7D4-F922CB8D686B}">
      <text>
        <r>
          <rPr>
            <b/>
            <sz val="9"/>
            <color indexed="81"/>
            <rFont val="Tahoma"/>
            <family val="2"/>
          </rPr>
          <t>Richard Lambert:</t>
        </r>
        <r>
          <rPr>
            <sz val="9"/>
            <color indexed="81"/>
            <rFont val="Tahoma"/>
            <family val="2"/>
          </rPr>
          <t xml:space="preserve">
p-p on 09/01/82 - rearranged for 19/04/82</t>
        </r>
      </text>
    </comment>
    <comment ref="AQ972" authorId="1" shapeId="0" xr:uid="{924CFD5C-CE5D-469F-BB7C-A9BFCE3E195A}">
      <text>
        <r>
          <rPr>
            <b/>
            <sz val="9"/>
            <color indexed="81"/>
            <rFont val="Tahoma"/>
            <family val="2"/>
          </rPr>
          <t>Richard Lambert:</t>
        </r>
        <r>
          <rPr>
            <sz val="9"/>
            <color indexed="81"/>
            <rFont val="Tahoma"/>
            <family val="2"/>
          </rPr>
          <t xml:space="preserve">
match played after 29/08/81 and before or on 05/09/81</t>
        </r>
      </text>
    </comment>
    <comment ref="X973" authorId="1" shapeId="0" xr:uid="{C2C96A1D-7143-4902-B143-C9B3206CA6A4}">
      <text>
        <r>
          <rPr>
            <b/>
            <sz val="9"/>
            <color indexed="81"/>
            <rFont val="Tahoma"/>
            <family val="2"/>
          </rPr>
          <t>Richard Lambert:</t>
        </r>
        <r>
          <rPr>
            <sz val="9"/>
            <color indexed="81"/>
            <rFont val="Tahoma"/>
            <family val="2"/>
          </rPr>
          <t xml:space="preserve">
I have three verifications of 2-0  which tallies - Met Police programme appears to wrongly advise it as 2-1</t>
        </r>
      </text>
    </comment>
    <comment ref="AC973" authorId="1" shapeId="0" xr:uid="{1B4A8F00-2433-4CF2-BDED-1CDD6DBDC66A}">
      <text>
        <r>
          <rPr>
            <b/>
            <sz val="9"/>
            <color indexed="81"/>
            <rFont val="Tahoma"/>
            <family val="2"/>
          </rPr>
          <t>Richard Lambert:</t>
        </r>
        <r>
          <rPr>
            <sz val="9"/>
            <color indexed="81"/>
            <rFont val="Tahoma"/>
            <family val="2"/>
          </rPr>
          <t xml:space="preserve">
I have two records showing 4-0 which tallies but an individual results grid showing 4-1. Check!</t>
        </r>
      </text>
    </comment>
    <comment ref="AR973" authorId="1" shapeId="0" xr:uid="{93B9F435-E1EA-4467-A1AC-E8FA4AD3BC15}">
      <text>
        <r>
          <rPr>
            <b/>
            <sz val="9"/>
            <color indexed="81"/>
            <rFont val="Tahoma"/>
            <family val="2"/>
          </rPr>
          <t xml:space="preserve">Richard Lambert:
</t>
        </r>
        <r>
          <rPr>
            <sz val="9"/>
            <color indexed="81"/>
            <rFont val="Tahoma"/>
            <family val="2"/>
          </rPr>
          <t>scheduled for 09/01/82 but moved back - rearranged for 19/04/82</t>
        </r>
      </text>
    </comment>
    <comment ref="AW973" authorId="1" shapeId="0" xr:uid="{C17DBAD3-34FE-4B51-8A70-59872F82C0D8}">
      <text>
        <r>
          <rPr>
            <b/>
            <sz val="9"/>
            <color indexed="81"/>
            <rFont val="Tahoma"/>
            <family val="2"/>
          </rPr>
          <t>Richard Lambert:</t>
        </r>
        <r>
          <rPr>
            <sz val="9"/>
            <color indexed="81"/>
            <rFont val="Tahoma"/>
            <family val="2"/>
          </rPr>
          <t xml:space="preserve">
match played after 10/04/81 and before or on 17/04/81</t>
        </r>
      </text>
    </comment>
    <comment ref="AO974" authorId="1" shapeId="0" xr:uid="{6D3D0D85-DFB8-4E34-A155-6921048BE1C2}">
      <text>
        <r>
          <rPr>
            <b/>
            <sz val="9"/>
            <color indexed="81"/>
            <rFont val="Tahoma"/>
            <family val="2"/>
          </rPr>
          <t>Richard Lambert:</t>
        </r>
        <r>
          <rPr>
            <sz val="9"/>
            <color indexed="81"/>
            <rFont val="Tahoma"/>
            <family val="2"/>
          </rPr>
          <t xml:space="preserve">
p-p on 27/03/82</t>
        </r>
      </text>
    </comment>
    <comment ref="AM976" authorId="1" shapeId="0" xr:uid="{552B27F6-11A2-4BD5-8665-E51EE876FFBF}">
      <text>
        <r>
          <rPr>
            <b/>
            <sz val="9"/>
            <color indexed="81"/>
            <rFont val="Tahoma"/>
            <family val="2"/>
          </rPr>
          <t>Richard Lambert:</t>
        </r>
        <r>
          <rPr>
            <sz val="9"/>
            <color indexed="81"/>
            <rFont val="Tahoma"/>
            <family val="2"/>
          </rPr>
          <t xml:space="preserve">
p-p on 16/01/82</t>
        </r>
      </text>
    </comment>
    <comment ref="AT976" authorId="1" shapeId="0" xr:uid="{60F3874D-849D-4845-8DD3-C6DEE021A7BD}">
      <text>
        <r>
          <rPr>
            <b/>
            <sz val="9"/>
            <color indexed="81"/>
            <rFont val="Tahoma"/>
            <family val="2"/>
          </rPr>
          <t>Richard Lambert:</t>
        </r>
        <r>
          <rPr>
            <sz val="9"/>
            <color indexed="81"/>
            <rFont val="Tahoma"/>
            <family val="2"/>
          </rPr>
          <t xml:space="preserve">
p-p on 02/01/82 - rearranged for 17/02/82</t>
        </r>
      </text>
    </comment>
    <comment ref="BD976" authorId="1" shapeId="0" xr:uid="{F4D27773-D8EC-47A8-B0C7-DA5605432717}">
      <text>
        <r>
          <rPr>
            <b/>
            <sz val="9"/>
            <color indexed="81"/>
            <rFont val="Tahoma"/>
            <family val="2"/>
          </rPr>
          <t>Richard Lambert:</t>
        </r>
        <r>
          <rPr>
            <sz val="9"/>
            <color indexed="81"/>
            <rFont val="Tahoma"/>
            <family val="2"/>
          </rPr>
          <t xml:space="preserve">
originally scheduled for 14/10/81 but moved back</t>
        </r>
      </text>
    </comment>
    <comment ref="AA978" authorId="1" shapeId="0" xr:uid="{892105AF-88A7-4A60-B278-63B0D5CD6F26}">
      <text>
        <r>
          <rPr>
            <b/>
            <sz val="9"/>
            <color indexed="81"/>
            <rFont val="Tahoma"/>
            <family val="2"/>
          </rPr>
          <t>Richard Lambert:</t>
        </r>
        <r>
          <rPr>
            <sz val="9"/>
            <color indexed="81"/>
            <rFont val="Tahoma"/>
            <family val="2"/>
          </rPr>
          <t xml:space="preserve">
I have a green cell record here saying 0-1 but this must be wrong - Steve Parsons advises 0-2 on a list of South Division results that he has and Geoff Ellis records also advise 0-2 which tallies. Finally Mark Frake also confirms 0-2.</t>
        </r>
      </text>
    </comment>
    <comment ref="AB978" authorId="1" shapeId="0" xr:uid="{F013A7AF-D7A6-4EB4-9D76-0AB261BC629D}">
      <text>
        <r>
          <rPr>
            <b/>
            <sz val="9"/>
            <color indexed="81"/>
            <rFont val="Tahoma"/>
            <family val="2"/>
          </rPr>
          <t>Richard Lambert:</t>
        </r>
        <r>
          <rPr>
            <sz val="9"/>
            <color indexed="81"/>
            <rFont val="Tahoma"/>
            <family val="2"/>
          </rPr>
          <t xml:space="preserve">
result of 5-1 appears here in league bulletin 5 both in the league section and the League Cup section. It was a League Cup tie</t>
        </r>
      </text>
    </comment>
    <comment ref="AY978" authorId="1" shapeId="0" xr:uid="{4D79462B-D433-4E99-9F6F-8CEAF58B9769}">
      <text>
        <r>
          <rPr>
            <b/>
            <sz val="9"/>
            <color indexed="81"/>
            <rFont val="Tahoma"/>
            <family val="2"/>
          </rPr>
          <t>Richard Lambert:</t>
        </r>
        <r>
          <rPr>
            <sz val="9"/>
            <color indexed="81"/>
            <rFont val="Tahoma"/>
            <family val="2"/>
          </rPr>
          <t xml:space="preserve">
p-p on 15/08/81 - rearranged for </t>
        </r>
      </text>
    </comment>
    <comment ref="AS979" authorId="1" shapeId="0" xr:uid="{C84C54E8-D3C3-43E3-B849-38C6E393A40C}">
      <text>
        <r>
          <rPr>
            <b/>
            <sz val="9"/>
            <color indexed="81"/>
            <rFont val="Tahoma"/>
            <family val="2"/>
          </rPr>
          <t>Richard Lambert:</t>
        </r>
        <r>
          <rPr>
            <sz val="9"/>
            <color indexed="81"/>
            <rFont val="Tahoma"/>
            <family val="2"/>
          </rPr>
          <t xml:space="preserve">
match moved back from 09/01/82 as the first team needed the pitch - rearranged for 13/02/82</t>
        </r>
      </text>
    </comment>
    <comment ref="U980" authorId="1" shapeId="0" xr:uid="{08500F72-473D-494B-8A57-1D2E64A1940D}">
      <text>
        <r>
          <rPr>
            <b/>
            <sz val="9"/>
            <color indexed="81"/>
            <rFont val="Tahoma"/>
            <family val="2"/>
          </rPr>
          <t>Richard Lambert:</t>
        </r>
        <r>
          <rPr>
            <sz val="9"/>
            <color indexed="81"/>
            <rFont val="Tahoma"/>
            <family val="2"/>
          </rPr>
          <t xml:space="preserve">
Geoff Ellis advises 4-1  and Graham Mitchell agrees with this, although there was an earlier match on 29/09/81 which finished 3-0 which appears to have been replaced. See fixture grid comment</t>
        </r>
      </text>
    </comment>
    <comment ref="AU980" authorId="0" shapeId="0" xr:uid="{C6DD112A-DB02-4631-97CA-AAE12D83A16A}">
      <text>
        <r>
          <rPr>
            <b/>
            <sz val="9"/>
            <color indexed="81"/>
            <rFont val="Tahoma"/>
            <family val="2"/>
          </rPr>
          <t>rxl:</t>
        </r>
        <r>
          <rPr>
            <sz val="9"/>
            <color indexed="81"/>
            <rFont val="Tahoma"/>
            <family val="2"/>
          </rPr>
          <t xml:space="preserve">
Graham Mitchell advises a result of Leatherhead 4-1 Horsham on 05/12/81 which appears to replace a 3-0 win for Leatherhead from 29/09/81. Geoff Ellis agrees that 4-1 is the correct figure which also tallies with the final league table. The correct result is therefore the one for 05/12/81 but what was wrong with the previous result? Ineligible player? The league did replay those sort of matches in those days, rather than award points so this appears the most likely reason</t>
        </r>
      </text>
    </comment>
    <comment ref="AS981" authorId="1" shapeId="0" xr:uid="{3FEF41B4-2485-4447-AF6B-33A06DF7F9E1}">
      <text>
        <r>
          <rPr>
            <b/>
            <sz val="9"/>
            <color indexed="81"/>
            <rFont val="Tahoma"/>
            <family val="2"/>
          </rPr>
          <t>Richard Lambert:</t>
        </r>
        <r>
          <rPr>
            <sz val="9"/>
            <color indexed="81"/>
            <rFont val="Tahoma"/>
            <family val="2"/>
          </rPr>
          <t xml:space="preserve">
p-p on 12/12/81 and again on 23/12/81</t>
        </r>
      </text>
    </comment>
    <comment ref="AY981" authorId="1" shapeId="0" xr:uid="{9F5BB6AA-CAA0-4DD6-A796-FC307707D49A}">
      <text>
        <r>
          <rPr>
            <b/>
            <sz val="9"/>
            <color indexed="81"/>
            <rFont val="Tahoma"/>
            <family val="2"/>
          </rPr>
          <t>Richard Lambert:</t>
        </r>
        <r>
          <rPr>
            <sz val="9"/>
            <color indexed="81"/>
            <rFont val="Tahoma"/>
            <family val="2"/>
          </rPr>
          <t xml:space="preserve">
p-p on 09/01/82 - 
match played after 10/04/81 and before or on 17/04/81</t>
        </r>
      </text>
    </comment>
    <comment ref="AZ981" authorId="1" shapeId="0" xr:uid="{BE4C41F3-89BA-4F94-B3D7-EF310E739251}">
      <text>
        <r>
          <rPr>
            <b/>
            <sz val="9"/>
            <color indexed="81"/>
            <rFont val="Tahoma"/>
            <family val="2"/>
          </rPr>
          <t>Richard Lambert:</t>
        </r>
        <r>
          <rPr>
            <sz val="9"/>
            <color indexed="81"/>
            <rFont val="Tahoma"/>
            <family val="2"/>
          </rPr>
          <t xml:space="preserve">
match played on or after 26/12/81 and before or on 02/01/82</t>
        </r>
      </text>
    </comment>
    <comment ref="AM982" authorId="1" shapeId="0" xr:uid="{9C503927-EA80-4BAC-ADB2-49CF9B9DA804}">
      <text>
        <r>
          <rPr>
            <b/>
            <sz val="9"/>
            <color indexed="81"/>
            <rFont val="Tahoma"/>
            <family val="2"/>
          </rPr>
          <t>Richard Lambert:</t>
        </r>
        <r>
          <rPr>
            <sz val="9"/>
            <color indexed="81"/>
            <rFont val="Tahoma"/>
            <family val="2"/>
          </rPr>
          <t xml:space="preserve">
match played after 29/08/81 and before or on 05/09/81</t>
        </r>
      </text>
    </comment>
    <comment ref="AP982" authorId="1" shapeId="0" xr:uid="{3D45A928-1A4A-4613-AFD0-77F876985E32}">
      <text>
        <r>
          <rPr>
            <b/>
            <sz val="9"/>
            <color indexed="81"/>
            <rFont val="Tahoma"/>
            <family val="2"/>
          </rPr>
          <t>Richard Lambert:</t>
        </r>
        <r>
          <rPr>
            <sz val="9"/>
            <color indexed="81"/>
            <rFont val="Tahoma"/>
            <family val="2"/>
          </rPr>
          <t xml:space="preserve">
match played on or after 26/12/81 and before or on 02/01/82</t>
        </r>
      </text>
    </comment>
    <comment ref="AN983" authorId="1" shapeId="0" xr:uid="{23EB4C29-79EE-4B57-AB25-69B408E8A355}">
      <text>
        <r>
          <rPr>
            <b/>
            <sz val="9"/>
            <color indexed="81"/>
            <rFont val="Tahoma"/>
            <family val="2"/>
          </rPr>
          <t>Richard Lambert:</t>
        </r>
        <r>
          <rPr>
            <sz val="9"/>
            <color indexed="81"/>
            <rFont val="Tahoma"/>
            <family val="2"/>
          </rPr>
          <t xml:space="preserve">
match played after 10/04/81 and before or on 17/04/81</t>
        </r>
      </text>
    </comment>
    <comment ref="AT983" authorId="1" shapeId="0" xr:uid="{B75C508C-2B15-49DE-9611-878E770F3F0F}">
      <text>
        <r>
          <rPr>
            <b/>
            <sz val="9"/>
            <color indexed="81"/>
            <rFont val="Tahoma"/>
            <family val="2"/>
          </rPr>
          <t>Richard Lambert:</t>
        </r>
        <r>
          <rPr>
            <sz val="9"/>
            <color indexed="81"/>
            <rFont val="Tahoma"/>
            <family val="2"/>
          </rPr>
          <t xml:space="preserve">
match p-p after 29/08/81 and on 05/09/81 as Redhill couldn't raise a team - Redhill fined £20 suspended for the season -rearranged for </t>
        </r>
      </text>
    </comment>
    <comment ref="AU983" authorId="1" shapeId="0" xr:uid="{8A52C44E-79E2-44F2-A54D-3F1DC7F37985}">
      <text>
        <r>
          <rPr>
            <b/>
            <sz val="9"/>
            <color indexed="81"/>
            <rFont val="Tahoma"/>
            <family val="2"/>
          </rPr>
          <t>Richard Lambert:</t>
        </r>
        <r>
          <rPr>
            <sz val="9"/>
            <color indexed="81"/>
            <rFont val="Tahoma"/>
            <family val="2"/>
          </rPr>
          <t xml:space="preserve">
match played after 10/04/81 and before or on 17/04/81</t>
        </r>
      </text>
    </comment>
    <comment ref="X984" authorId="1" shapeId="0" xr:uid="{77AA9286-DCEA-4C8D-9370-D76EBEEC5642}">
      <text>
        <r>
          <rPr>
            <b/>
            <sz val="9"/>
            <color indexed="81"/>
            <rFont val="Tahoma"/>
            <family val="2"/>
          </rPr>
          <t>Richard Lambert:</t>
        </r>
        <r>
          <rPr>
            <sz val="9"/>
            <color indexed="81"/>
            <rFont val="Tahoma"/>
            <family val="2"/>
          </rPr>
          <t xml:space="preserve">
Met Police records advise 5-0 which tallies and Mark Frake records also say 5-0 which tallies - Geoff Ellis records advised from an individual results grid advise 0-5 which clearly looks wrong.</t>
        </r>
      </text>
    </comment>
    <comment ref="Y985" authorId="1" shapeId="0" xr:uid="{365EBFC8-F612-47EE-99A0-92C94AFF8A66}">
      <text>
        <r>
          <rPr>
            <b/>
            <sz val="9"/>
            <color indexed="81"/>
            <rFont val="Tahoma"/>
            <family val="2"/>
          </rPr>
          <t>Richard Lambert:</t>
        </r>
        <r>
          <rPr>
            <sz val="9"/>
            <color indexed="81"/>
            <rFont val="Tahoma"/>
            <family val="2"/>
          </rPr>
          <t xml:space="preserve">
progamme records advise 1-6 - Geoff Ellis records advise 1-5 which tallies. Check!</t>
        </r>
      </text>
    </comment>
    <comment ref="AM985" authorId="1" shapeId="0" xr:uid="{FC67BA9B-FE79-4E7E-B83E-12EA6771FD8F}">
      <text>
        <r>
          <rPr>
            <b/>
            <sz val="9"/>
            <color indexed="81"/>
            <rFont val="Tahoma"/>
            <family val="2"/>
          </rPr>
          <t>Richard Lambert:</t>
        </r>
        <r>
          <rPr>
            <sz val="9"/>
            <color indexed="81"/>
            <rFont val="Tahoma"/>
            <family val="2"/>
          </rPr>
          <t xml:space="preserve">
match p-p on either 29/10/81 or 30/10/81 - mentioned both dates in league minutes Walton &amp; Hersham hd a £100 fine suspended</t>
        </r>
      </text>
    </comment>
    <comment ref="AO985" authorId="1" shapeId="0" xr:uid="{42A8E726-35AD-461A-8D65-202AACB88A58}">
      <text>
        <r>
          <rPr>
            <b/>
            <sz val="9"/>
            <color indexed="81"/>
            <rFont val="Tahoma"/>
            <family val="2"/>
          </rPr>
          <t>Richard Lambert:</t>
        </r>
        <r>
          <rPr>
            <sz val="9"/>
            <color indexed="81"/>
            <rFont val="Tahoma"/>
            <family val="2"/>
          </rPr>
          <t xml:space="preserve">
probably p-p on 09/01/82 - rearranged for 25/03/82</t>
        </r>
      </text>
    </comment>
    <comment ref="AU985" authorId="1" shapeId="0" xr:uid="{9DAD9C7A-1EBD-47C6-8228-1D6DB20107AC}">
      <text>
        <r>
          <rPr>
            <b/>
            <sz val="9"/>
            <color indexed="81"/>
            <rFont val="Tahoma"/>
            <family val="2"/>
          </rPr>
          <t>Richard Lambert:</t>
        </r>
        <r>
          <rPr>
            <sz val="9"/>
            <color indexed="81"/>
            <rFont val="Tahoma"/>
            <family val="2"/>
          </rPr>
          <t xml:space="preserve">
p-p on 26/09/81 - Walton &amp; Hersham picked up a suspended £100 fine</t>
        </r>
      </text>
    </comment>
    <comment ref="T986" authorId="1" shapeId="0" xr:uid="{078ED9FE-17F0-472E-A7FB-C491BBCB1D6D}">
      <text>
        <r>
          <rPr>
            <b/>
            <sz val="9"/>
            <color indexed="81"/>
            <rFont val="Tahoma"/>
            <family val="2"/>
          </rPr>
          <t>Richard Lambert:</t>
        </r>
        <r>
          <rPr>
            <sz val="9"/>
            <color indexed="81"/>
            <rFont val="Tahoma"/>
            <family val="2"/>
          </rPr>
          <t xml:space="preserve">
progamme records advise 1-1 - Geoff Ellis records advise 3-0 which tallies. Check!</t>
        </r>
      </text>
    </comment>
    <comment ref="AO986" authorId="1" shapeId="0" xr:uid="{B08693DA-FC38-40F5-B76F-22F28E3B1BDB}">
      <text>
        <r>
          <rPr>
            <b/>
            <sz val="9"/>
            <color indexed="81"/>
            <rFont val="Tahoma"/>
            <family val="2"/>
          </rPr>
          <t>Richard Lambert:</t>
        </r>
        <r>
          <rPr>
            <sz val="9"/>
            <color indexed="81"/>
            <rFont val="Tahoma"/>
            <family val="2"/>
          </rPr>
          <t xml:space="preserve">
match played after 10/04/81 and before or on 17/04/81</t>
        </r>
      </text>
    </comment>
    <comment ref="BB986" authorId="1" shapeId="0" xr:uid="{A38ACB38-25E4-4041-A359-2DEEDBC246F9}">
      <text>
        <r>
          <rPr>
            <b/>
            <sz val="9"/>
            <color indexed="81"/>
            <rFont val="Tahoma"/>
            <family val="2"/>
          </rPr>
          <t>Richard Lambert:</t>
        </r>
        <r>
          <rPr>
            <sz val="9"/>
            <color indexed="81"/>
            <rFont val="Tahoma"/>
            <family val="2"/>
          </rPr>
          <t xml:space="preserve">
match played after 10/04/81 and before or on 17/04/81</t>
        </r>
      </text>
    </comment>
    <comment ref="R987" authorId="1" shapeId="0" xr:uid="{43C5947F-4D49-401C-8A75-29D03FC6926E}">
      <text>
        <r>
          <rPr>
            <b/>
            <sz val="9"/>
            <color indexed="81"/>
            <rFont val="Tahoma"/>
            <family val="2"/>
          </rPr>
          <t>Richard Lambert:</t>
        </r>
        <r>
          <rPr>
            <sz val="9"/>
            <color indexed="81"/>
            <rFont val="Tahoma"/>
            <family val="2"/>
          </rPr>
          <t xml:space="preserve">
match abandoned on 15/09/81 due to a floodlight failure - no action taken by league</t>
        </r>
      </text>
    </comment>
    <comment ref="AQ987" authorId="1" shapeId="0" xr:uid="{943EB878-8BCF-4F10-AB7B-3604FF02F0E4}">
      <text>
        <r>
          <rPr>
            <b/>
            <sz val="9"/>
            <color indexed="81"/>
            <rFont val="Tahoma"/>
            <family val="2"/>
          </rPr>
          <t>Richard Lambert:</t>
        </r>
        <r>
          <rPr>
            <sz val="9"/>
            <color indexed="81"/>
            <rFont val="Tahoma"/>
            <family val="2"/>
          </rPr>
          <t xml:space="preserve">
match played after 10/04/81 and before or on 17/04/81</t>
        </r>
      </text>
    </comment>
    <comment ref="AR987" authorId="1" shapeId="0" xr:uid="{B299B506-7F25-4CBA-9870-3E533F504737}">
      <text>
        <r>
          <rPr>
            <b/>
            <sz val="9"/>
            <color indexed="81"/>
            <rFont val="Tahoma"/>
            <family val="2"/>
          </rPr>
          <t>Richard Lambert:</t>
        </r>
        <r>
          <rPr>
            <sz val="9"/>
            <color indexed="81"/>
            <rFont val="Tahoma"/>
            <family val="2"/>
          </rPr>
          <t xml:space="preserve">
match abandoned on 15/09/81 due to a floodlight failure - no action taken by league</t>
        </r>
      </text>
    </comment>
    <comment ref="AS987" authorId="1" shapeId="0" xr:uid="{E680743F-B176-47EC-BF8C-ED73EADD2DF2}">
      <text>
        <r>
          <rPr>
            <b/>
            <sz val="9"/>
            <color indexed="81"/>
            <rFont val="Tahoma"/>
            <family val="2"/>
          </rPr>
          <t>Richard Lambert:</t>
        </r>
        <r>
          <rPr>
            <sz val="9"/>
            <color indexed="81"/>
            <rFont val="Tahoma"/>
            <family val="2"/>
          </rPr>
          <t xml:space="preserve">
p-p earlier in January  - exact date not known but probably 09/01/82 or 16/01/82</t>
        </r>
      </text>
    </comment>
    <comment ref="R991" authorId="1" shapeId="0" xr:uid="{35E7A61F-F4D6-4DAE-A606-437BDF66053B}">
      <text>
        <r>
          <rPr>
            <b/>
            <sz val="9"/>
            <color indexed="81"/>
            <rFont val="Tahoma"/>
            <family val="2"/>
          </rPr>
          <t>Richard Lambert:</t>
        </r>
        <r>
          <rPr>
            <sz val="9"/>
            <color indexed="81"/>
            <rFont val="Tahoma"/>
            <family val="2"/>
          </rPr>
          <t xml:space="preserve">
match abandoned after 62 minutes for fog on 27/11/82 with the score 0-1 to Dulwich Hamlet</t>
        </r>
      </text>
    </comment>
    <comment ref="AR991" authorId="1" shapeId="0" xr:uid="{1843A01D-D7A4-4864-8C80-A5DAE070DF08}">
      <text>
        <r>
          <rPr>
            <b/>
            <sz val="9"/>
            <color indexed="81"/>
            <rFont val="Tahoma"/>
            <family val="2"/>
          </rPr>
          <t>Richard Lambert:</t>
        </r>
        <r>
          <rPr>
            <sz val="9"/>
            <color indexed="81"/>
            <rFont val="Tahoma"/>
            <family val="2"/>
          </rPr>
          <t xml:space="preserve">
match abandoned after 62 minutes for fog on 27/11/82 with the score 0-1 to Dulwich Hamlet - rearranged for 18/12/82 but p-p on 18/12/82 due to frost - rearranged for 29/01/83</t>
        </r>
      </text>
    </comment>
    <comment ref="O992" authorId="1" shapeId="0" xr:uid="{5E3E941A-34E1-4D82-B615-8CE879118281}">
      <text>
        <r>
          <rPr>
            <b/>
            <sz val="9"/>
            <color indexed="81"/>
            <rFont val="Tahoma"/>
            <family val="2"/>
          </rPr>
          <t>Richard Lambert:</t>
        </r>
        <r>
          <rPr>
            <sz val="9"/>
            <color indexed="81"/>
            <rFont val="Tahoma"/>
            <family val="2"/>
          </rPr>
          <t xml:space="preserve">
Geoff Ellis records advise 3-2 but League record book says 2-2 which tallies.</t>
        </r>
      </text>
    </comment>
    <comment ref="AO992" authorId="1" shapeId="0" xr:uid="{B207D058-1396-4446-A31C-48363A80A241}">
      <text>
        <r>
          <rPr>
            <b/>
            <sz val="9"/>
            <color indexed="81"/>
            <rFont val="Tahoma"/>
            <family val="2"/>
          </rPr>
          <t xml:space="preserve">Richard Lambert:
</t>
        </r>
        <r>
          <rPr>
            <sz val="9"/>
            <color indexed="81"/>
            <rFont val="Tahoma"/>
            <family val="2"/>
          </rPr>
          <t>scheduled for</t>
        </r>
        <r>
          <rPr>
            <sz val="9"/>
            <color indexed="81"/>
            <rFont val="Tahoma"/>
            <family val="2"/>
          </rPr>
          <t xml:space="preserve"> 26/02/83 but moved back for a County Cup tie - rearranged for 21/04/83</t>
        </r>
      </text>
    </comment>
    <comment ref="AS992" authorId="1" shapeId="0" xr:uid="{8217958A-6B62-4823-AF32-627B76053D06}">
      <text>
        <r>
          <rPr>
            <b/>
            <sz val="9"/>
            <color indexed="81"/>
            <rFont val="Tahoma"/>
            <family val="2"/>
          </rPr>
          <t>Richard Lambert:</t>
        </r>
        <r>
          <rPr>
            <sz val="9"/>
            <color indexed="81"/>
            <rFont val="Tahoma"/>
            <family val="2"/>
          </rPr>
          <t xml:space="preserve">
p-p on 22/02/83 for a Bromley County cup tie - rearranged for 15/03/83 but moved back for a Bromley Intermediate Cup tie - rearranged for 29/03/83</t>
        </r>
      </text>
    </comment>
    <comment ref="BA992" authorId="1" shapeId="0" xr:uid="{9CE075E9-9072-46CE-96C4-336AF7145F8D}">
      <text>
        <r>
          <rPr>
            <b/>
            <sz val="9"/>
            <color indexed="81"/>
            <rFont val="Tahoma"/>
            <family val="2"/>
          </rPr>
          <t>Richard Lambert:</t>
        </r>
        <r>
          <rPr>
            <sz val="9"/>
            <color indexed="81"/>
            <rFont val="Tahoma"/>
            <family val="2"/>
          </rPr>
          <t xml:space="preserve">
p-p on 05/03/83 for a Bromley County Cup tie  - rearranged for 30/04/83</t>
        </r>
      </text>
    </comment>
    <comment ref="BB992" authorId="1" shapeId="0" xr:uid="{CAE06BE0-B372-4D2A-97E3-C4BA6226F0C1}">
      <text>
        <r>
          <rPr>
            <b/>
            <sz val="9"/>
            <color indexed="81"/>
            <rFont val="Tahoma"/>
            <family val="2"/>
          </rPr>
          <t>Richard Lambert:</t>
        </r>
        <r>
          <rPr>
            <sz val="9"/>
            <color indexed="81"/>
            <rFont val="Tahoma"/>
            <family val="2"/>
          </rPr>
          <t xml:space="preserve">
p-p on 27/11/82 - rearranged for 12/04/83</t>
        </r>
      </text>
    </comment>
    <comment ref="AU993" authorId="1" shapeId="0" xr:uid="{E5C9232B-82CE-4CE3-85BE-57F0C32DCF48}">
      <text>
        <r>
          <rPr>
            <b/>
            <sz val="9"/>
            <color indexed="81"/>
            <rFont val="Tahoma"/>
            <family val="2"/>
          </rPr>
          <t>Richard Lambert:</t>
        </r>
        <r>
          <rPr>
            <sz val="9"/>
            <color indexed="81"/>
            <rFont val="Tahoma"/>
            <family val="2"/>
          </rPr>
          <t xml:space="preserve">
p-p on 12/02/83 - snow - rearranged for 19/03/83</t>
        </r>
      </text>
    </comment>
    <comment ref="AX994" authorId="1" shapeId="0" xr:uid="{64F0E9B3-2C4F-40EA-B261-4E4B9295F953}">
      <text>
        <r>
          <rPr>
            <b/>
            <sz val="9"/>
            <color indexed="81"/>
            <rFont val="Tahoma"/>
            <family val="2"/>
          </rPr>
          <t>Richard Lambert:</t>
        </r>
        <r>
          <rPr>
            <sz val="9"/>
            <color indexed="81"/>
            <rFont val="Tahoma"/>
            <family val="2"/>
          </rPr>
          <t xml:space="preserve">
p-p on 23/10/82 - rearranged for 09/04/83</t>
        </r>
      </text>
    </comment>
    <comment ref="AZ994" authorId="1" shapeId="0" xr:uid="{00F56801-3C42-4947-963C-73B738E192A2}">
      <text>
        <r>
          <rPr>
            <b/>
            <sz val="9"/>
            <color indexed="81"/>
            <rFont val="Tahoma"/>
            <family val="2"/>
          </rPr>
          <t>Richard Lambert:</t>
        </r>
        <r>
          <rPr>
            <sz val="9"/>
            <color indexed="81"/>
            <rFont val="Tahoma"/>
            <family val="2"/>
          </rPr>
          <t xml:space="preserve">
p-p on 11/10/82 - rearranged for 20/11/82</t>
        </r>
      </text>
    </comment>
    <comment ref="P995" authorId="1" shapeId="0" xr:uid="{96A79B6E-7A95-4E39-BE53-4D9A195818BA}">
      <text>
        <r>
          <rPr>
            <b/>
            <sz val="9"/>
            <color indexed="81"/>
            <rFont val="Tahoma"/>
            <family val="2"/>
          </rPr>
          <t>Richard Lambert:</t>
        </r>
        <r>
          <rPr>
            <sz val="9"/>
            <color indexed="81"/>
            <rFont val="Tahoma"/>
            <family val="2"/>
          </rPr>
          <t xml:space="preserve">
Geoff Ellis records advise 3-5 but League record book says 0-3 which tallies.</t>
        </r>
      </text>
    </comment>
    <comment ref="AO995" authorId="1" shapeId="0" xr:uid="{DDBEEEFD-09EB-4B35-B5E0-8A1CBCC97DB6}">
      <text>
        <r>
          <rPr>
            <b/>
            <sz val="9"/>
            <color indexed="81"/>
            <rFont val="Tahoma"/>
            <family val="2"/>
          </rPr>
          <t>Richard Lambert:</t>
        </r>
        <r>
          <rPr>
            <sz val="9"/>
            <color indexed="81"/>
            <rFont val="Tahoma"/>
            <family val="2"/>
          </rPr>
          <t xml:space="preserve">
p-p on 18/12/82 - frost - rearranged for 26/02/83</t>
        </r>
      </text>
    </comment>
    <comment ref="AT995" authorId="1" shapeId="0" xr:uid="{24AD6433-0E1C-45A1-8063-C240FBDCD70C}">
      <text>
        <r>
          <rPr>
            <b/>
            <sz val="9"/>
            <color indexed="81"/>
            <rFont val="Tahoma"/>
            <family val="2"/>
          </rPr>
          <t>Richard Lambert:</t>
        </r>
        <r>
          <rPr>
            <sz val="9"/>
            <color indexed="81"/>
            <rFont val="Tahoma"/>
            <family val="2"/>
          </rPr>
          <t xml:space="preserve">
p-p on 12/02/83 - snow - rearranged for 16/04/83</t>
        </r>
      </text>
    </comment>
    <comment ref="AV995" authorId="1" shapeId="0" xr:uid="{5FB6D571-DBB5-43A8-8FD9-2E946F2847F5}">
      <text>
        <r>
          <rPr>
            <b/>
            <sz val="9"/>
            <color indexed="81"/>
            <rFont val="Tahoma"/>
            <family val="2"/>
          </rPr>
          <t xml:space="preserve">Richard Lambert:
</t>
        </r>
        <r>
          <rPr>
            <sz val="9"/>
            <color indexed="81"/>
            <rFont val="Tahoma"/>
            <family val="2"/>
          </rPr>
          <t>scheduled for</t>
        </r>
        <r>
          <rPr>
            <sz val="9"/>
            <color indexed="81"/>
            <rFont val="Tahoma"/>
            <family val="2"/>
          </rPr>
          <t xml:space="preserve"> 26/02/83 but moved back for a County Cup tie - rearranged for 12/04/83</t>
        </r>
      </text>
    </comment>
    <comment ref="AP996" authorId="1" shapeId="0" xr:uid="{27271588-B68E-400A-98BC-72BAFAE0B203}">
      <text>
        <r>
          <rPr>
            <b/>
            <sz val="9"/>
            <color indexed="81"/>
            <rFont val="Tahoma"/>
            <family val="2"/>
          </rPr>
          <t>Richard Lambert:</t>
        </r>
        <r>
          <rPr>
            <sz val="9"/>
            <color indexed="81"/>
            <rFont val="Tahoma"/>
            <family val="2"/>
          </rPr>
          <t xml:space="preserve">
p-p on 07/09/82 - rearranged for 28/12/82</t>
        </r>
      </text>
    </comment>
    <comment ref="BB996" authorId="1" shapeId="0" xr:uid="{1F29156D-EE74-4609-BF65-AF5D0D0B6D16}">
      <text>
        <r>
          <rPr>
            <b/>
            <sz val="9"/>
            <color indexed="81"/>
            <rFont val="Tahoma"/>
            <family val="2"/>
          </rPr>
          <t>Richard Lambert:</t>
        </r>
        <r>
          <rPr>
            <sz val="9"/>
            <color indexed="81"/>
            <rFont val="Tahoma"/>
            <family val="2"/>
          </rPr>
          <t xml:space="preserve">
p-p on 12/02/83 - snow - rearranged for 05/03/83</t>
        </r>
      </text>
    </comment>
    <comment ref="AT997" authorId="1" shapeId="0" xr:uid="{19D8BDD5-64C4-470B-B0A7-0C65EAE173EC}">
      <text>
        <r>
          <rPr>
            <b/>
            <sz val="9"/>
            <color indexed="81"/>
            <rFont val="Tahoma"/>
            <family val="2"/>
          </rPr>
          <t>Richard Lambert:</t>
        </r>
        <r>
          <rPr>
            <sz val="9"/>
            <color indexed="81"/>
            <rFont val="Tahoma"/>
            <family val="2"/>
          </rPr>
          <t xml:space="preserve">
scheduled for 01/01/83 but moved back for a Hampton County Cup replay - rearranged for 22/01/83</t>
        </r>
      </text>
    </comment>
    <comment ref="AM998" authorId="1" shapeId="0" xr:uid="{B539F437-69DA-4278-9F70-2F0AE3183247}">
      <text>
        <r>
          <rPr>
            <b/>
            <sz val="9"/>
            <color indexed="81"/>
            <rFont val="Tahoma"/>
            <family val="2"/>
          </rPr>
          <t>Richard Lambert:</t>
        </r>
        <r>
          <rPr>
            <sz val="9"/>
            <color indexed="81"/>
            <rFont val="Tahoma"/>
            <family val="2"/>
          </rPr>
          <t xml:space="preserve">
p-p on 23/10/82 - rearranged for 05/02/83</t>
        </r>
      </text>
    </comment>
    <comment ref="T1000" authorId="1" shapeId="0" xr:uid="{FE597F07-AB3F-46C5-9CFA-88F892949BFE}">
      <text>
        <r>
          <rPr>
            <b/>
            <sz val="9"/>
            <color indexed="81"/>
            <rFont val="Tahoma"/>
            <family val="2"/>
          </rPr>
          <t>Richard Lambert:</t>
        </r>
        <r>
          <rPr>
            <sz val="9"/>
            <color indexed="81"/>
            <rFont val="Tahoma"/>
            <family val="2"/>
          </rPr>
          <t xml:space="preserve">
Hampton records say 0-4 as does the Suburban League record book but Kingstonian records say 1-4. Table tracking also confirms 0-4 and I am happy with this score - Geoff Ellis records also advise 0-4</t>
        </r>
      </text>
    </comment>
    <comment ref="AQ1000" authorId="1" shapeId="0" xr:uid="{571E652F-6F19-49F4-B11F-C8F3E12C10EA}">
      <text>
        <r>
          <rPr>
            <b/>
            <sz val="9"/>
            <color indexed="81"/>
            <rFont val="Tahoma"/>
            <family val="2"/>
          </rPr>
          <t>Richard Lambert:</t>
        </r>
        <r>
          <rPr>
            <sz val="9"/>
            <color indexed="81"/>
            <rFont val="Tahoma"/>
            <family val="2"/>
          </rPr>
          <t xml:space="preserve">
p-p on 23/10/82 - rearranged for 11/12/82</t>
        </r>
      </text>
    </comment>
    <comment ref="T1001" authorId="0" shapeId="0" xr:uid="{A2A6D931-4013-40D4-8550-86A314AD4020}">
      <text>
        <r>
          <rPr>
            <b/>
            <sz val="9"/>
            <color indexed="81"/>
            <rFont val="Tahoma"/>
            <family val="2"/>
          </rPr>
          <t>rxl:</t>
        </r>
        <r>
          <rPr>
            <sz val="9"/>
            <color indexed="81"/>
            <rFont val="Tahoma"/>
            <family val="2"/>
          </rPr>
          <t xml:space="preserve">
Leatherhead archive says this was 1-0 - Suburban League record book advises it was 2-1 which tallies so I will amend as I am happy with this score - Geoff Ellis records also advise 2-1</t>
        </r>
      </text>
    </comment>
    <comment ref="U1001" authorId="1" shapeId="0" xr:uid="{D4AA3A54-0E46-438C-B495-45F8085DF4EE}">
      <text>
        <r>
          <rPr>
            <b/>
            <sz val="9"/>
            <color indexed="81"/>
            <rFont val="Tahoma"/>
            <family val="2"/>
          </rPr>
          <t>Richard Lambert:</t>
        </r>
        <r>
          <rPr>
            <sz val="9"/>
            <color indexed="81"/>
            <rFont val="Tahoma"/>
            <family val="2"/>
          </rPr>
          <t xml:space="preserve">
Leatherhead records advised 3-0 but Suburban League record book advises a score of 3-1 which tallies so I will amend as I am happy with the score. - Geoff Ellis records also advise 3-1</t>
        </r>
      </text>
    </comment>
    <comment ref="AM1001" authorId="1" shapeId="0" xr:uid="{DC65C233-8785-4D71-B5B6-FCDDC57B0096}">
      <text>
        <r>
          <rPr>
            <b/>
            <sz val="9"/>
            <color indexed="81"/>
            <rFont val="Tahoma"/>
            <family val="2"/>
          </rPr>
          <t>Richard Lambert:</t>
        </r>
        <r>
          <rPr>
            <sz val="9"/>
            <color indexed="81"/>
            <rFont val="Tahoma"/>
            <family val="2"/>
          </rPr>
          <t xml:space="preserve">
p-p on 11/12/82 - waterlogged -rearranged for 05/03/83</t>
        </r>
      </text>
    </comment>
    <comment ref="AO1001" authorId="1" shapeId="0" xr:uid="{21B67050-A616-4EBE-93A2-35BC4755062A}">
      <text>
        <r>
          <rPr>
            <b/>
            <sz val="9"/>
            <color indexed="81"/>
            <rFont val="Tahoma"/>
            <family val="2"/>
          </rPr>
          <t>Richard Lambert:</t>
        </r>
        <r>
          <rPr>
            <sz val="9"/>
            <color indexed="81"/>
            <rFont val="Tahoma"/>
            <family val="2"/>
          </rPr>
          <t xml:space="preserve">
p-p on 23/10/82 - rearranged for 05/02/83 and definitely played that day - earlier records wrongly advised 29/01/83</t>
        </r>
      </text>
    </comment>
    <comment ref="BC1001" authorId="1" shapeId="0" xr:uid="{CAFDC5FF-B221-4947-B4C1-6143E3E92988}">
      <text>
        <r>
          <rPr>
            <b/>
            <sz val="9"/>
            <color indexed="81"/>
            <rFont val="Tahoma"/>
            <family val="2"/>
          </rPr>
          <t>Richard Lambert:</t>
        </r>
        <r>
          <rPr>
            <sz val="9"/>
            <color indexed="81"/>
            <rFont val="Tahoma"/>
            <family val="2"/>
          </rPr>
          <t xml:space="preserve">
p-p on 22/02/83 - waterlogged - tractor was stuck in the pitch! - rearranged for 12/03/83</t>
        </r>
      </text>
    </comment>
    <comment ref="AW1003" authorId="1" shapeId="0" xr:uid="{A85E97A0-B554-459F-B65D-8D4DDED01092}">
      <text>
        <r>
          <rPr>
            <b/>
            <sz val="9"/>
            <color indexed="81"/>
            <rFont val="Tahoma"/>
            <family val="2"/>
          </rPr>
          <t>Richard Lambert:</t>
        </r>
        <r>
          <rPr>
            <sz val="9"/>
            <color indexed="81"/>
            <rFont val="Tahoma"/>
            <family val="2"/>
          </rPr>
          <t xml:space="preserve">
Leatherhead records say 07/12/82 but Suburban League record book confirms the match was played on 06/11/82</t>
        </r>
      </text>
    </comment>
    <comment ref="AN1004" authorId="1" shapeId="0" xr:uid="{66AD1A73-8662-41E5-98A4-BC45B6A6E8A7}">
      <text>
        <r>
          <rPr>
            <b/>
            <sz val="9"/>
            <color indexed="81"/>
            <rFont val="Tahoma"/>
            <family val="2"/>
          </rPr>
          <t>Richard Lambert:</t>
        </r>
        <r>
          <rPr>
            <sz val="9"/>
            <color indexed="81"/>
            <rFont val="Tahoma"/>
            <family val="2"/>
          </rPr>
          <t xml:space="preserve">
p-p on 19/02/83 - ground unfit - rearranged for 23/04/83</t>
        </r>
      </text>
    </comment>
    <comment ref="AW1004" authorId="1" shapeId="0" xr:uid="{3ADBAF31-0653-497A-B8A5-D05722E25F34}">
      <text>
        <r>
          <rPr>
            <b/>
            <sz val="9"/>
            <color indexed="81"/>
            <rFont val="Tahoma"/>
            <family val="2"/>
          </rPr>
          <t>Richard Lambert:</t>
        </r>
        <r>
          <rPr>
            <sz val="9"/>
            <color indexed="81"/>
            <rFont val="Tahoma"/>
            <family val="2"/>
          </rPr>
          <t xml:space="preserve">
p-p on 12/02/83 - snow - rearranged for </t>
        </r>
      </text>
    </comment>
    <comment ref="AP1006" authorId="1" shapeId="0" xr:uid="{4C73B771-1D65-4715-B0F2-348D7800D3AB}">
      <text>
        <r>
          <rPr>
            <b/>
            <sz val="9"/>
            <color indexed="81"/>
            <rFont val="Tahoma"/>
            <family val="2"/>
          </rPr>
          <t>Richard Lambert:</t>
        </r>
        <r>
          <rPr>
            <sz val="9"/>
            <color indexed="81"/>
            <rFont val="Tahoma"/>
            <family val="2"/>
          </rPr>
          <t xml:space="preserve">
p-p on 05/04/83 - waterlogged -rearranged for 05/05/83</t>
        </r>
      </text>
    </comment>
    <comment ref="BD1006" authorId="1" shapeId="0" xr:uid="{3C2DF854-ECC4-4321-8F52-BFC0D8C3E169}">
      <text>
        <r>
          <rPr>
            <b/>
            <sz val="9"/>
            <color indexed="81"/>
            <rFont val="Tahoma"/>
            <family val="2"/>
          </rPr>
          <t>Richard Lambert:</t>
        </r>
        <r>
          <rPr>
            <sz val="9"/>
            <color indexed="81"/>
            <rFont val="Tahoma"/>
            <family val="2"/>
          </rPr>
          <t xml:space="preserve">
p-p on 11/12/82 - waterlogged -rearranged for 05/02/83</t>
        </r>
      </text>
    </comment>
    <comment ref="AN1008" authorId="1" shapeId="0" xr:uid="{D66F3C38-F994-42E3-B016-AB1E7B048FB1}">
      <text>
        <r>
          <rPr>
            <b/>
            <sz val="9"/>
            <color indexed="81"/>
            <rFont val="Tahoma"/>
            <family val="2"/>
          </rPr>
          <t>Richard Lambert:</t>
        </r>
        <r>
          <rPr>
            <sz val="9"/>
            <color indexed="81"/>
            <rFont val="Tahoma"/>
            <family val="2"/>
          </rPr>
          <t xml:space="preserve">
p-p on 08/02/83 - rearranged for 22/03/83</t>
        </r>
      </text>
    </comment>
    <comment ref="AS1008" authorId="1" shapeId="0" xr:uid="{57C6FB55-864C-4BDD-8799-93F8BA6A7E7C}">
      <text>
        <r>
          <rPr>
            <b/>
            <sz val="9"/>
            <color indexed="81"/>
            <rFont val="Tahoma"/>
            <family val="2"/>
          </rPr>
          <t>Richard Lambert:</t>
        </r>
        <r>
          <rPr>
            <sz val="9"/>
            <color indexed="81"/>
            <rFont val="Tahoma"/>
            <family val="2"/>
          </rPr>
          <t xml:space="preserve">
p-p on 18/12/82 - frost - rearranged for </t>
        </r>
      </text>
    </comment>
    <comment ref="AW1008" authorId="1" shapeId="0" xr:uid="{FFB0648E-636A-4EE5-9551-B9EDDFBB5700}">
      <text>
        <r>
          <rPr>
            <b/>
            <sz val="9"/>
            <color indexed="81"/>
            <rFont val="Tahoma"/>
            <family val="2"/>
          </rPr>
          <t>Richard Lambert:</t>
        </r>
        <r>
          <rPr>
            <sz val="9"/>
            <color indexed="81"/>
            <rFont val="Tahoma"/>
            <family val="2"/>
          </rPr>
          <t xml:space="preserve">
p-p on 19/02/83 - ground unfit - rearranged for 12/04/83</t>
        </r>
      </text>
    </comment>
    <comment ref="AX1008" authorId="1" shapeId="0" xr:uid="{7F299EBA-3B2B-4F9A-8EA7-A7EFC9A83165}">
      <text>
        <r>
          <rPr>
            <b/>
            <sz val="9"/>
            <color indexed="81"/>
            <rFont val="Tahoma"/>
            <family val="2"/>
          </rPr>
          <t>Richard Lambert:</t>
        </r>
        <r>
          <rPr>
            <sz val="9"/>
            <color indexed="81"/>
            <rFont val="Tahoma"/>
            <family val="2"/>
          </rPr>
          <t xml:space="preserve">
p-p on 27/11/82 - rearranged for 29/01/83</t>
        </r>
      </text>
    </comment>
    <comment ref="AY1008" authorId="1" shapeId="0" xr:uid="{4B16C94A-B1E9-4082-8C18-A6090AE261F9}">
      <text>
        <r>
          <rPr>
            <b/>
            <sz val="9"/>
            <color indexed="81"/>
            <rFont val="Tahoma"/>
            <family val="2"/>
          </rPr>
          <t>Richard Lambert:</t>
        </r>
        <r>
          <rPr>
            <sz val="9"/>
            <color indexed="81"/>
            <rFont val="Tahoma"/>
            <family val="2"/>
          </rPr>
          <t xml:space="preserve">
p-p on 02/10/82 - rearranged for 30/10/82</t>
        </r>
      </text>
    </comment>
    <comment ref="AZ1008" authorId="1" shapeId="0" xr:uid="{656A9084-A6C7-4008-90A5-D7C2616D2354}">
      <text>
        <r>
          <rPr>
            <b/>
            <sz val="9"/>
            <color indexed="81"/>
            <rFont val="Tahoma"/>
            <family val="2"/>
          </rPr>
          <t>Richard Lambert:</t>
        </r>
        <r>
          <rPr>
            <sz val="9"/>
            <color indexed="81"/>
            <rFont val="Tahoma"/>
            <family val="2"/>
          </rPr>
          <t xml:space="preserve">
p-p on 05/10/82 as Redhill failed to appear - rearranged for 16/04/83</t>
        </r>
      </text>
    </comment>
    <comment ref="BA1008" authorId="1" shapeId="0" xr:uid="{2BADC1F9-3D77-488F-B513-3A1DD3107AE4}">
      <text>
        <r>
          <rPr>
            <b/>
            <sz val="9"/>
            <color indexed="81"/>
            <rFont val="Tahoma"/>
            <family val="2"/>
          </rPr>
          <t>Richard Lambert:</t>
        </r>
        <r>
          <rPr>
            <sz val="9"/>
            <color indexed="81"/>
            <rFont val="Tahoma"/>
            <family val="2"/>
          </rPr>
          <t xml:space="preserve">
p-p on 12/02/83 - snow - rearranged for 12/03/83</t>
        </r>
      </text>
    </comment>
    <comment ref="AY1012" authorId="1" shapeId="0" xr:uid="{01E2E126-F149-4167-9B15-5D4FDD78DF5E}">
      <text>
        <r>
          <rPr>
            <b/>
            <sz val="9"/>
            <color indexed="81"/>
            <rFont val="Tahoma"/>
            <family val="2"/>
          </rPr>
          <t>Richard Lambert:</t>
        </r>
        <r>
          <rPr>
            <sz val="9"/>
            <color indexed="81"/>
            <rFont val="Tahoma"/>
            <family val="2"/>
          </rPr>
          <t xml:space="preserve">
p-p on 31/03/84 - rearranged for 28/04/84</t>
        </r>
      </text>
    </comment>
    <comment ref="AO1013" authorId="1" shapeId="0" xr:uid="{087E4351-12F3-4ADE-A48F-3C816D15F744}">
      <text>
        <r>
          <rPr>
            <b/>
            <sz val="9"/>
            <color indexed="81"/>
            <rFont val="Tahoma"/>
            <family val="2"/>
          </rPr>
          <t>Richard Lambert:</t>
        </r>
        <r>
          <rPr>
            <sz val="9"/>
            <color indexed="81"/>
            <rFont val="Tahoma"/>
            <family val="2"/>
          </rPr>
          <t xml:space="preserve">
p-p on 21/12/83 - rearranged for 24/03/84 - p-p on 24/03/84 - waterlogged -rearranged for 05/04/84</t>
        </r>
      </text>
    </comment>
    <comment ref="AM1014" authorId="1" shapeId="0" xr:uid="{905812CF-91F5-4F64-806C-A6123E6B8365}">
      <text>
        <r>
          <rPr>
            <b/>
            <sz val="9"/>
            <color indexed="81"/>
            <rFont val="Tahoma"/>
            <family val="2"/>
          </rPr>
          <t>Richard Lambert:</t>
        </r>
        <r>
          <rPr>
            <sz val="9"/>
            <color indexed="81"/>
            <rFont val="Tahoma"/>
            <family val="2"/>
          </rPr>
          <t xml:space="preserve">
p-p on 27/03/84 - waterlogged - rearranged for 10/04/84</t>
        </r>
      </text>
    </comment>
    <comment ref="AX1014" authorId="1" shapeId="0" xr:uid="{54DC9037-D1F3-4438-8B2F-60142F498FB7}">
      <text>
        <r>
          <rPr>
            <b/>
            <sz val="9"/>
            <color indexed="81"/>
            <rFont val="Tahoma"/>
            <family val="2"/>
          </rPr>
          <t>Richard Lambert:</t>
        </r>
        <r>
          <rPr>
            <sz val="9"/>
            <color indexed="81"/>
            <rFont val="Tahoma"/>
            <family val="2"/>
          </rPr>
          <t xml:space="preserve">
p-p on 07/01/84 - Carshalton Athletic unable to raise a side - rearranged for 28/04/84</t>
        </r>
      </text>
    </comment>
    <comment ref="AS1016" authorId="1" shapeId="0" xr:uid="{57C84AE9-D3A9-4CFC-BB6E-79E8C5F3A85A}">
      <text>
        <r>
          <rPr>
            <b/>
            <sz val="9"/>
            <color indexed="81"/>
            <rFont val="Tahoma"/>
            <family val="2"/>
          </rPr>
          <t>Richard Lambert:</t>
        </r>
        <r>
          <rPr>
            <sz val="9"/>
            <color indexed="81"/>
            <rFont val="Tahoma"/>
            <family val="2"/>
          </rPr>
          <t xml:space="preserve">
scheduled for 11/10/83 but moved back for a Dorking FA Vase replay - rearranged for 18/10/83</t>
        </r>
      </text>
    </comment>
    <comment ref="BC1016" authorId="1" shapeId="0" xr:uid="{A7EDE935-BDEA-4F5C-910C-120E244215E3}">
      <text>
        <r>
          <rPr>
            <b/>
            <sz val="9"/>
            <color indexed="81"/>
            <rFont val="Tahoma"/>
            <family val="2"/>
          </rPr>
          <t>Richard Lambert:</t>
        </r>
        <r>
          <rPr>
            <sz val="9"/>
            <color indexed="81"/>
            <rFont val="Tahoma"/>
            <family val="2"/>
          </rPr>
          <t xml:space="preserve">
p-p on 21/01/84 - frost - rearranged for 03/03/84</t>
        </r>
      </text>
    </comment>
    <comment ref="AM1017" authorId="1" shapeId="0" xr:uid="{2A35FBF8-A2CC-40CF-98CD-2C6A29DD1E02}">
      <text>
        <r>
          <rPr>
            <b/>
            <sz val="9"/>
            <color indexed="81"/>
            <rFont val="Tahoma"/>
            <family val="2"/>
          </rPr>
          <t>Richard Lambert:</t>
        </r>
        <r>
          <rPr>
            <sz val="9"/>
            <color indexed="81"/>
            <rFont val="Tahoma"/>
            <family val="2"/>
          </rPr>
          <t xml:space="preserve">
p-p on 24/03/84 - waterlogged -rearranged for 21/04/84</t>
        </r>
      </text>
    </comment>
    <comment ref="AU1018" authorId="1" shapeId="0" xr:uid="{44920BCE-7DD7-4976-8721-7B44A111EFF4}">
      <text>
        <r>
          <rPr>
            <b/>
            <sz val="9"/>
            <color indexed="81"/>
            <rFont val="Tahoma"/>
            <family val="2"/>
          </rPr>
          <t>Richard Lambert:</t>
        </r>
        <r>
          <rPr>
            <sz val="9"/>
            <color indexed="81"/>
            <rFont val="Tahoma"/>
            <family val="2"/>
          </rPr>
          <t xml:space="preserve">
p-p on 24/03/84 - waterlogged -rearranged for 24/04/84</t>
        </r>
      </text>
    </comment>
    <comment ref="AB1019" authorId="1" shapeId="0" xr:uid="{A20DAE7B-0397-446D-ABDE-9B88F6E075E3}">
      <text>
        <r>
          <rPr>
            <b/>
            <sz val="9"/>
            <color indexed="81"/>
            <rFont val="Tahoma"/>
            <family val="2"/>
          </rPr>
          <t>Richard Lambert:</t>
        </r>
        <r>
          <rPr>
            <sz val="9"/>
            <color indexed="81"/>
            <rFont val="Tahoma"/>
            <family val="2"/>
          </rPr>
          <t xml:space="preserve">
Hampton programme says 3-1 but Walton &amp; Hersham programme says 3-2. Suburban League record book advises 3-1.</t>
        </r>
      </text>
    </comment>
    <comment ref="AV1019" authorId="1" shapeId="0" xr:uid="{4C83EAF6-9822-4576-B33D-ACF19AB093A3}">
      <text>
        <r>
          <rPr>
            <b/>
            <sz val="9"/>
            <color indexed="81"/>
            <rFont val="Tahoma"/>
            <family val="2"/>
          </rPr>
          <t>Richard Lambert:</t>
        </r>
        <r>
          <rPr>
            <sz val="9"/>
            <color indexed="81"/>
            <rFont val="Tahoma"/>
            <family val="2"/>
          </rPr>
          <t xml:space="preserve">
p-p on 24/03/84 - waterlogged -rearranged for 26/04/84</t>
        </r>
      </text>
    </comment>
    <comment ref="AX1019" authorId="1" shapeId="0" xr:uid="{9108230A-FCF1-4E15-A757-8AB68DBC4970}">
      <text>
        <r>
          <rPr>
            <b/>
            <sz val="9"/>
            <color indexed="81"/>
            <rFont val="Tahoma"/>
            <family val="2"/>
          </rPr>
          <t>Richard Lambert:</t>
        </r>
        <r>
          <rPr>
            <sz val="9"/>
            <color indexed="81"/>
            <rFont val="Tahoma"/>
            <family val="2"/>
          </rPr>
          <t xml:space="preserve">
p-p on 04/02/84 - Met Police unable to raise a side - rearranged for 03/03/84</t>
        </r>
      </text>
    </comment>
    <comment ref="AS1020" authorId="1" shapeId="0" xr:uid="{836BD79E-23E3-4A95-83FC-7E003689EC8A}">
      <text>
        <r>
          <rPr>
            <b/>
            <sz val="9"/>
            <color indexed="81"/>
            <rFont val="Tahoma"/>
            <family val="2"/>
          </rPr>
          <t>Richard Lambert:</t>
        </r>
        <r>
          <rPr>
            <sz val="9"/>
            <color indexed="81"/>
            <rFont val="Tahoma"/>
            <family val="2"/>
          </rPr>
          <t xml:space="preserve">
p-p on 28/01/84 - ground unfit - rearranged for 28/02/84</t>
        </r>
      </text>
    </comment>
    <comment ref="AT1020" authorId="1" shapeId="0" xr:uid="{BB44F540-F76C-48C3-8CBA-F2C97E93BC52}">
      <text>
        <r>
          <rPr>
            <b/>
            <sz val="9"/>
            <color indexed="81"/>
            <rFont val="Tahoma"/>
            <family val="2"/>
          </rPr>
          <t>Richard Lambert:</t>
        </r>
        <r>
          <rPr>
            <sz val="9"/>
            <color indexed="81"/>
            <rFont val="Tahoma"/>
            <family val="2"/>
          </rPr>
          <t xml:space="preserve">
p-p on 14/01/84 - ground unfit - rearranged for 10/03/84</t>
        </r>
      </text>
    </comment>
    <comment ref="AN1021" authorId="1" shapeId="0" xr:uid="{7143DDCF-5149-44DE-8A52-C149D9FCD182}">
      <text>
        <r>
          <rPr>
            <b/>
            <sz val="9"/>
            <color indexed="81"/>
            <rFont val="Tahoma"/>
            <family val="2"/>
          </rPr>
          <t>Richard Lambert:</t>
        </r>
        <r>
          <rPr>
            <sz val="9"/>
            <color indexed="81"/>
            <rFont val="Tahoma"/>
            <family val="2"/>
          </rPr>
          <t xml:space="preserve">
p-p on 04/02/84 - waterlogged - rearranged for 18/02/84</t>
        </r>
      </text>
    </comment>
    <comment ref="AM1022" authorId="1" shapeId="0" xr:uid="{15E0B88B-183E-4023-A851-3AD7E6929D2F}">
      <text>
        <r>
          <rPr>
            <b/>
            <sz val="9"/>
            <color indexed="81"/>
            <rFont val="Tahoma"/>
            <family val="2"/>
          </rPr>
          <t>Richard Lambert:</t>
        </r>
        <r>
          <rPr>
            <sz val="9"/>
            <color indexed="81"/>
            <rFont val="Tahoma"/>
            <family val="2"/>
          </rPr>
          <t xml:space="preserve">
Leatherhead records say 24/08/83 but match played on Tuesday 23/08/83</t>
        </r>
      </text>
    </comment>
    <comment ref="AO1022" authorId="1" shapeId="0" xr:uid="{5049BDC7-B6BD-4722-9BD6-DB0959F3E142}">
      <text>
        <r>
          <rPr>
            <b/>
            <sz val="9"/>
            <color indexed="81"/>
            <rFont val="Tahoma"/>
            <family val="2"/>
          </rPr>
          <t>Richard Lambert:</t>
        </r>
        <r>
          <rPr>
            <sz val="9"/>
            <color indexed="81"/>
            <rFont val="Tahoma"/>
            <family val="2"/>
          </rPr>
          <t xml:space="preserve">
Leatherhead record had 19/02/84 but it was played on Saturday 18/02/84</t>
        </r>
      </text>
    </comment>
    <comment ref="AR1022" authorId="1" shapeId="0" xr:uid="{C2B2E3B1-5E16-4653-B633-54F9DADCE557}">
      <text>
        <r>
          <rPr>
            <b/>
            <sz val="9"/>
            <color indexed="81"/>
            <rFont val="Tahoma"/>
            <family val="2"/>
          </rPr>
          <t>Richard Lambert:</t>
        </r>
        <r>
          <rPr>
            <sz val="9"/>
            <color indexed="81"/>
            <rFont val="Tahoma"/>
            <family val="2"/>
          </rPr>
          <t xml:space="preserve">
p-p on 04/02/84 - waterlogged - rearranged for 07/04/84</t>
        </r>
      </text>
    </comment>
    <comment ref="BC1022" authorId="1" shapeId="0" xr:uid="{DA86F941-8216-47B5-8BCD-226D76755D96}">
      <text>
        <r>
          <rPr>
            <b/>
            <sz val="9"/>
            <color indexed="81"/>
            <rFont val="Tahoma"/>
            <family val="2"/>
          </rPr>
          <t>Richard Lambert:</t>
        </r>
        <r>
          <rPr>
            <sz val="9"/>
            <color indexed="81"/>
            <rFont val="Tahoma"/>
            <family val="2"/>
          </rPr>
          <t xml:space="preserve">
p-p on 24/03/84 - rearranged for 17/04/84</t>
        </r>
      </text>
    </comment>
    <comment ref="AW1023" authorId="1" shapeId="0" xr:uid="{569D3928-7B39-4123-9B39-5C9E52DEB310}">
      <text>
        <r>
          <rPr>
            <b/>
            <sz val="9"/>
            <color indexed="81"/>
            <rFont val="Tahoma"/>
            <family val="2"/>
          </rPr>
          <t>Richard Lambert:</t>
        </r>
        <r>
          <rPr>
            <sz val="9"/>
            <color indexed="81"/>
            <rFont val="Tahoma"/>
            <family val="2"/>
          </rPr>
          <t xml:space="preserve">
Leatherhead record had 26/02/84 but it was played on Saturday 25/02/84</t>
        </r>
      </text>
    </comment>
    <comment ref="AX1024" authorId="1" shapeId="0" xr:uid="{B7883AEF-19EB-4867-8431-8DBCFE6FF659}">
      <text>
        <r>
          <rPr>
            <b/>
            <sz val="9"/>
            <color indexed="81"/>
            <rFont val="Tahoma"/>
            <family val="2"/>
          </rPr>
          <t>Richard Lambert:</t>
        </r>
        <r>
          <rPr>
            <sz val="9"/>
            <color indexed="81"/>
            <rFont val="Tahoma"/>
            <family val="2"/>
          </rPr>
          <t xml:space="preserve">
p-p on 24/03/84 - waterlogged -rearranged for 24/04/84</t>
        </r>
      </text>
    </comment>
    <comment ref="BA1024" authorId="1" shapeId="0" xr:uid="{5A370737-1C71-4C46-82E6-495220E9F4C6}">
      <text>
        <r>
          <rPr>
            <b/>
            <sz val="9"/>
            <color indexed="81"/>
            <rFont val="Tahoma"/>
            <family val="2"/>
          </rPr>
          <t>Richard Lambert:</t>
        </r>
        <r>
          <rPr>
            <sz val="9"/>
            <color indexed="81"/>
            <rFont val="Tahoma"/>
            <family val="2"/>
          </rPr>
          <t xml:space="preserve">
p-p on 28/01/84 - ground unfit - rearranged for 07/04/84</t>
        </r>
      </text>
    </comment>
    <comment ref="BB1024" authorId="1" shapeId="0" xr:uid="{52EFFE8C-9111-43AE-B5E0-92E97C5AFDA2}">
      <text>
        <r>
          <rPr>
            <b/>
            <sz val="9"/>
            <color indexed="81"/>
            <rFont val="Tahoma"/>
            <family val="2"/>
          </rPr>
          <t>Richard Lambert:</t>
        </r>
        <r>
          <rPr>
            <sz val="9"/>
            <color indexed="81"/>
            <rFont val="Tahoma"/>
            <family val="2"/>
          </rPr>
          <t xml:space="preserve">
p-p on 07/01/84 - ground unfit - rearranged for 18/02/84</t>
        </r>
      </text>
    </comment>
    <comment ref="AX1025" authorId="1" shapeId="0" xr:uid="{6AA9E9C7-C2CB-4785-AF6A-BB55338E7BE9}">
      <text>
        <r>
          <rPr>
            <b/>
            <sz val="9"/>
            <color indexed="81"/>
            <rFont val="Tahoma"/>
            <family val="2"/>
          </rPr>
          <t>Richard Lambert:</t>
        </r>
        <r>
          <rPr>
            <sz val="9"/>
            <color indexed="81"/>
            <rFont val="Tahoma"/>
            <family val="2"/>
          </rPr>
          <t xml:space="preserve">
p-p on 28/01/84 - ground unfit - rearranged for 18/02/84</t>
        </r>
      </text>
    </comment>
    <comment ref="AQ1026" authorId="1" shapeId="0" xr:uid="{DE8D00BD-680F-49D9-B69C-4860930FC592}">
      <text>
        <r>
          <rPr>
            <b/>
            <sz val="9"/>
            <color indexed="81"/>
            <rFont val="Tahoma"/>
            <family val="2"/>
          </rPr>
          <t>Richard Lambert:</t>
        </r>
        <r>
          <rPr>
            <sz val="9"/>
            <color indexed="81"/>
            <rFont val="Tahoma"/>
            <family val="2"/>
          </rPr>
          <t xml:space="preserve">
p-p on 07/01/84 - ground unfit - rearranged for 10/04/84</t>
        </r>
      </text>
    </comment>
    <comment ref="AS1026" authorId="1" shapeId="0" xr:uid="{13387510-9E7E-41AD-933A-EA50346172B7}">
      <text>
        <r>
          <rPr>
            <b/>
            <sz val="9"/>
            <color indexed="81"/>
            <rFont val="Tahoma"/>
            <family val="2"/>
          </rPr>
          <t>Richard Lambert:</t>
        </r>
        <r>
          <rPr>
            <sz val="9"/>
            <color indexed="81"/>
            <rFont val="Tahoma"/>
            <family val="2"/>
          </rPr>
          <t xml:space="preserve">
p-p on 04/02/84 - waterlogged - rearranged for 31/03/84</t>
        </r>
      </text>
    </comment>
    <comment ref="AU1026" authorId="1" shapeId="0" xr:uid="{CE6D97B7-2C57-4B46-86AB-50350E1FC62B}">
      <text>
        <r>
          <rPr>
            <b/>
            <sz val="9"/>
            <color indexed="81"/>
            <rFont val="Tahoma"/>
            <family val="2"/>
          </rPr>
          <t>Richard Lambert:</t>
        </r>
        <r>
          <rPr>
            <sz val="9"/>
            <color indexed="81"/>
            <rFont val="Tahoma"/>
            <family val="2"/>
          </rPr>
          <t xml:space="preserve">
p-p on 17/12/83 - rearranged for 18/02/84</t>
        </r>
      </text>
    </comment>
    <comment ref="Y1027" authorId="1" shapeId="0" xr:uid="{C9C9B39A-B24C-40C9-932E-197D608851CE}">
      <text>
        <r>
          <rPr>
            <b/>
            <sz val="9"/>
            <color indexed="81"/>
            <rFont val="Tahoma"/>
            <family val="2"/>
          </rPr>
          <t>Richard Lambert:</t>
        </r>
        <r>
          <rPr>
            <sz val="9"/>
            <color indexed="81"/>
            <rFont val="Tahoma"/>
            <family val="2"/>
          </rPr>
          <t xml:space="preserve">
match abandoned after 83 minutes on 15/10/83 with the score 3-0 to W&amp;H - Suburban League record book says 80 minutes</t>
        </r>
      </text>
    </comment>
    <comment ref="AQ1027" authorId="1" shapeId="0" xr:uid="{1AFC95FD-0F77-4B7C-9188-5BB476CAA435}">
      <text>
        <r>
          <rPr>
            <b/>
            <sz val="9"/>
            <color indexed="81"/>
            <rFont val="Tahoma"/>
            <family val="2"/>
          </rPr>
          <t>Richard Lambert:</t>
        </r>
        <r>
          <rPr>
            <sz val="9"/>
            <color indexed="81"/>
            <rFont val="Tahoma"/>
            <family val="2"/>
          </rPr>
          <t xml:space="preserve">
p-p on 14/01/84 - ground unfit - rearranged for 24/03/84 - p-p on 24/03/84 - waterlogged -rearranged for 28/04/84</t>
        </r>
      </text>
    </comment>
    <comment ref="AY1027" authorId="1" shapeId="0" xr:uid="{B00FF932-6493-4C01-942B-B951481D7F01}">
      <text>
        <r>
          <rPr>
            <b/>
            <sz val="9"/>
            <color indexed="81"/>
            <rFont val="Tahoma"/>
            <family val="2"/>
          </rPr>
          <t>Richard Lambert:</t>
        </r>
        <r>
          <rPr>
            <sz val="9"/>
            <color indexed="81"/>
            <rFont val="Tahoma"/>
            <family val="2"/>
          </rPr>
          <t xml:space="preserve">
match abandoned after 83 minutes on 15/10/83 with the score 3-0 to W&amp;H - Suburban League record book says 80 minutes - rearranged for 03/04/84</t>
        </r>
      </text>
    </comment>
    <comment ref="BD1027" authorId="1" shapeId="0" xr:uid="{BBC80577-26B4-4B9F-A560-DB980ED51FEA}">
      <text>
        <r>
          <rPr>
            <b/>
            <sz val="9"/>
            <color indexed="81"/>
            <rFont val="Tahoma"/>
            <family val="2"/>
          </rPr>
          <t>Richard Lambert:</t>
        </r>
        <r>
          <rPr>
            <sz val="9"/>
            <color indexed="81"/>
            <rFont val="Tahoma"/>
            <family val="2"/>
          </rPr>
          <t xml:space="preserve">
p-p on 27/03/84 - waterlogged - rearranged for 14/04/84</t>
        </r>
      </text>
    </comment>
    <comment ref="AP1033" authorId="1" shapeId="0" xr:uid="{DC2BF418-E550-480B-A5BE-528221D271F9}">
      <text>
        <r>
          <rPr>
            <b/>
            <sz val="9"/>
            <color indexed="81"/>
            <rFont val="Tahoma"/>
            <family val="2"/>
          </rPr>
          <t>Richard Lambert:</t>
        </r>
        <r>
          <rPr>
            <sz val="9"/>
            <color indexed="81"/>
            <rFont val="Tahoma"/>
            <family val="2"/>
          </rPr>
          <t xml:space="preserve">
p-p on 16/03/85 - ground unfit -rearranged for 27/04/85</t>
        </r>
      </text>
    </comment>
    <comment ref="BA1033" authorId="1" shapeId="0" xr:uid="{A5BE206B-D02F-4FDC-9264-2BF1F551529A}">
      <text>
        <r>
          <rPr>
            <b/>
            <sz val="9"/>
            <color indexed="81"/>
            <rFont val="Tahoma"/>
            <family val="2"/>
          </rPr>
          <t>Richard Lambert:</t>
        </r>
        <r>
          <rPr>
            <sz val="9"/>
            <color indexed="81"/>
            <rFont val="Tahoma"/>
            <family val="2"/>
          </rPr>
          <t xml:space="preserve">
p-p on 26/01/85 - waterlogged -rearranged for 09/03/85</t>
        </r>
      </text>
    </comment>
    <comment ref="AU1034" authorId="1" shapeId="0" xr:uid="{0C197736-DE61-4452-974E-6F687B17130D}">
      <text>
        <r>
          <rPr>
            <b/>
            <sz val="9"/>
            <color indexed="81"/>
            <rFont val="Tahoma"/>
            <family val="2"/>
          </rPr>
          <t>Richard Lambert:</t>
        </r>
        <r>
          <rPr>
            <sz val="9"/>
            <color indexed="81"/>
            <rFont val="Tahoma"/>
            <family val="2"/>
          </rPr>
          <t xml:space="preserve">
p-p on 05/01/85 - frost - rearranged for 29/04/85</t>
        </r>
      </text>
    </comment>
    <comment ref="AV1034" authorId="1" shapeId="0" xr:uid="{F386DE68-6290-4C9A-B4BE-A06704FB1FEB}">
      <text>
        <r>
          <rPr>
            <b/>
            <sz val="9"/>
            <color indexed="81"/>
            <rFont val="Tahoma"/>
            <family val="2"/>
          </rPr>
          <t xml:space="preserve">Richard Lambert:
</t>
        </r>
        <r>
          <rPr>
            <sz val="9"/>
            <color indexed="81"/>
            <rFont val="Tahoma"/>
            <family val="2"/>
          </rPr>
          <t>scheduled for 22/04/85 but moved back for a Bromley County Cup Final - rearranged for 24/04/85</t>
        </r>
      </text>
    </comment>
    <comment ref="AZ1034" authorId="1" shapeId="0" xr:uid="{43F98FA2-4F9B-4E62-B72E-F3310AE1430D}">
      <text>
        <r>
          <rPr>
            <b/>
            <sz val="9"/>
            <color indexed="81"/>
            <rFont val="Tahoma"/>
            <family val="2"/>
          </rPr>
          <t xml:space="preserve">Richard Lambert:
</t>
        </r>
        <r>
          <rPr>
            <sz val="9"/>
            <color indexed="81"/>
            <rFont val="Tahoma"/>
            <family val="2"/>
          </rPr>
          <t>scheduled for 02/03/85 but moved back - rearranged for 09/04/85</t>
        </r>
      </text>
    </comment>
    <comment ref="AR1035" authorId="1" shapeId="0" xr:uid="{EBF9AB2A-B63E-4E08-BAEB-433F441D526F}">
      <text>
        <r>
          <rPr>
            <b/>
            <sz val="9"/>
            <color indexed="81"/>
            <rFont val="Tahoma"/>
            <family val="2"/>
          </rPr>
          <t>Richard Lambert:</t>
        </r>
        <r>
          <rPr>
            <sz val="9"/>
            <color indexed="81"/>
            <rFont val="Tahoma"/>
            <family val="2"/>
          </rPr>
          <t xml:space="preserve">
scheduled for 02/02/85 but moved back for a first team match - rearranged for 20/04/85</t>
        </r>
      </text>
    </comment>
    <comment ref="BA1035" authorId="1" shapeId="0" xr:uid="{AE06F28D-32DF-4E5A-B9DD-6EFC7B974AE9}">
      <text>
        <r>
          <rPr>
            <b/>
            <sz val="9"/>
            <color indexed="81"/>
            <rFont val="Tahoma"/>
            <family val="2"/>
          </rPr>
          <t>Richard Lambert:</t>
        </r>
        <r>
          <rPr>
            <sz val="9"/>
            <color indexed="81"/>
            <rFont val="Tahoma"/>
            <family val="2"/>
          </rPr>
          <t xml:space="preserve">
p-p on 23/02/85 - ground unfit -rearranged for 19/03/85</t>
        </r>
      </text>
    </comment>
    <comment ref="BB1035" authorId="1" shapeId="0" xr:uid="{F4E1AF8C-C055-4BE4-8B4A-284069338317}">
      <text>
        <r>
          <rPr>
            <b/>
            <sz val="9"/>
            <color indexed="81"/>
            <rFont val="Tahoma"/>
            <family val="2"/>
          </rPr>
          <t>Richard Lambert:</t>
        </r>
        <r>
          <rPr>
            <sz val="9"/>
            <color indexed="81"/>
            <rFont val="Tahoma"/>
            <family val="2"/>
          </rPr>
          <t xml:space="preserve">
p-p on 19/01/85 - snow - rearranged for 23/03/85</t>
        </r>
      </text>
    </comment>
    <comment ref="AT1036" authorId="1" shapeId="0" xr:uid="{DB56D9E9-3341-4DAB-8B7B-127FC65E84E0}">
      <text>
        <r>
          <rPr>
            <b/>
            <sz val="9"/>
            <color indexed="81"/>
            <rFont val="Tahoma"/>
            <family val="2"/>
          </rPr>
          <t>Richard Lambert:</t>
        </r>
        <r>
          <rPr>
            <sz val="9"/>
            <color indexed="81"/>
            <rFont val="Tahoma"/>
            <family val="2"/>
          </rPr>
          <t xml:space="preserve">
p-p on 26/01/85 - waterlogged -rearranged for 30/01/85 but then moved back - rearranged for 30/03/85</t>
        </r>
      </text>
    </comment>
    <comment ref="AU1036" authorId="1" shapeId="0" xr:uid="{12931AFD-B42B-4EC4-BF92-CECFD1E206AD}">
      <text>
        <r>
          <rPr>
            <b/>
            <sz val="9"/>
            <color indexed="81"/>
            <rFont val="Tahoma"/>
            <family val="2"/>
          </rPr>
          <t xml:space="preserve">Richard Lambert:
</t>
        </r>
        <r>
          <rPr>
            <sz val="9"/>
            <color indexed="81"/>
            <rFont val="Tahoma"/>
            <family val="2"/>
          </rPr>
          <t>scheduled for 02/03/85 but moved back - rearranged for 25/03/85 but moved back for a frst team match - rearranged for 06/04/85</t>
        </r>
      </text>
    </comment>
    <comment ref="AP1037" authorId="1" shapeId="0" xr:uid="{CB9850E8-0E55-4F32-9680-EE20F152AFA8}">
      <text>
        <r>
          <rPr>
            <b/>
            <sz val="9"/>
            <color indexed="81"/>
            <rFont val="Tahoma"/>
            <family val="2"/>
          </rPr>
          <t>Richard Lambert:</t>
        </r>
        <r>
          <rPr>
            <sz val="9"/>
            <color indexed="81"/>
            <rFont val="Tahoma"/>
            <family val="2"/>
          </rPr>
          <t xml:space="preserve">
p-p on 19/01/85 - snow - rearranged for 04/05/85</t>
        </r>
      </text>
    </comment>
    <comment ref="AW1037" authorId="1" shapeId="0" xr:uid="{5D05273E-3527-42ED-AF52-DF62011C54B7}">
      <text>
        <r>
          <rPr>
            <b/>
            <sz val="9"/>
            <color indexed="81"/>
            <rFont val="Tahoma"/>
            <family val="2"/>
          </rPr>
          <t>Richard Lambert:</t>
        </r>
        <r>
          <rPr>
            <sz val="9"/>
            <color indexed="81"/>
            <rFont val="Tahoma"/>
            <family val="2"/>
          </rPr>
          <t xml:space="preserve">
p-p on 05/01/85 - frost - rearranged for 09/03/85</t>
        </r>
      </text>
    </comment>
    <comment ref="S1038" authorId="1" shapeId="0" xr:uid="{6CCB0120-5C45-4C49-A4DE-5B6DF0D0AD77}">
      <text>
        <r>
          <rPr>
            <b/>
            <sz val="9"/>
            <color indexed="81"/>
            <rFont val="Tahoma"/>
            <family val="2"/>
          </rPr>
          <t>Richard Lambert:</t>
        </r>
        <r>
          <rPr>
            <sz val="9"/>
            <color indexed="81"/>
            <rFont val="Tahoma"/>
            <family val="2"/>
          </rPr>
          <t xml:space="preserve">
match played at Epsom &amp; Ewell FC</t>
        </r>
      </text>
    </comment>
    <comment ref="AS1038" authorId="1" shapeId="0" xr:uid="{64415B2A-F10F-431C-B5E6-D477E85BD671}">
      <text>
        <r>
          <rPr>
            <b/>
            <sz val="9"/>
            <color indexed="81"/>
            <rFont val="Tahoma"/>
            <family val="2"/>
          </rPr>
          <t>Richard Lambert:</t>
        </r>
        <r>
          <rPr>
            <sz val="9"/>
            <color indexed="81"/>
            <rFont val="Tahoma"/>
            <family val="2"/>
          </rPr>
          <t xml:space="preserve">
match played at Epsom &amp; Ewell FC</t>
        </r>
      </text>
    </comment>
    <comment ref="AW1038" authorId="1" shapeId="0" xr:uid="{D170DD64-77EA-4579-BBA1-EF99D6E347A1}">
      <text>
        <r>
          <rPr>
            <b/>
            <sz val="9"/>
            <color indexed="81"/>
            <rFont val="Tahoma"/>
            <family val="2"/>
          </rPr>
          <t>Richard Lambert:</t>
        </r>
        <r>
          <rPr>
            <sz val="9"/>
            <color indexed="81"/>
            <rFont val="Tahoma"/>
            <family val="2"/>
          </rPr>
          <t xml:space="preserve">
p-p on 26/01/85 - waterlogged -rearranged for 12/03/85</t>
        </r>
      </text>
    </comment>
    <comment ref="AM1039" authorId="1" shapeId="0" xr:uid="{B136CB2A-1997-4DA6-B915-5B6A4592A6B1}">
      <text>
        <r>
          <rPr>
            <b/>
            <sz val="9"/>
            <color indexed="81"/>
            <rFont val="Tahoma"/>
            <family val="2"/>
          </rPr>
          <t>Richard Lambert:</t>
        </r>
        <r>
          <rPr>
            <sz val="9"/>
            <color indexed="81"/>
            <rFont val="Tahoma"/>
            <family val="2"/>
          </rPr>
          <t xml:space="preserve">
p-p on 26/03/85 - waterlogged -rearranged for 13/04/85</t>
        </r>
      </text>
    </comment>
    <comment ref="AO1039" authorId="1" shapeId="0" xr:uid="{C5CDC3D5-1C0C-4E33-B27B-F6E29E01DF0A}">
      <text>
        <r>
          <rPr>
            <b/>
            <sz val="9"/>
            <color indexed="81"/>
            <rFont val="Tahoma"/>
            <family val="2"/>
          </rPr>
          <t>Richard Lambert:</t>
        </r>
        <r>
          <rPr>
            <sz val="9"/>
            <color indexed="81"/>
            <rFont val="Tahoma"/>
            <family val="2"/>
          </rPr>
          <t xml:space="preserve">
p-p on 26/01/85 - waterlogged -rearranged for 09/04/85</t>
        </r>
      </text>
    </comment>
    <comment ref="AX1039" authorId="1" shapeId="0" xr:uid="{19DCD192-B33C-4538-96E7-75CDAEBD60EC}">
      <text>
        <r>
          <rPr>
            <b/>
            <sz val="9"/>
            <color indexed="81"/>
            <rFont val="Tahoma"/>
            <family val="2"/>
          </rPr>
          <t>Richard Lambert:</t>
        </r>
        <r>
          <rPr>
            <sz val="9"/>
            <color indexed="81"/>
            <rFont val="Tahoma"/>
            <family val="2"/>
          </rPr>
          <t xml:space="preserve">
I have 25/09/84 but Suburban League Record book says 26/09/84. Check!</t>
        </r>
      </text>
    </comment>
    <comment ref="AV1040" authorId="1" shapeId="0" xr:uid="{6D7397D6-8EA1-4895-84C6-A7D0AD20B39F}">
      <text>
        <r>
          <rPr>
            <b/>
            <sz val="9"/>
            <color indexed="81"/>
            <rFont val="Tahoma"/>
            <family val="2"/>
          </rPr>
          <t>Richard Lambert:</t>
        </r>
        <r>
          <rPr>
            <sz val="9"/>
            <color indexed="81"/>
            <rFont val="Tahoma"/>
            <family val="2"/>
          </rPr>
          <t xml:space="preserve">
p-p on 26/03/85 - waterlogged -rearranged for 16/04/85</t>
        </r>
      </text>
    </comment>
    <comment ref="AZ1040" authorId="1" shapeId="0" xr:uid="{5195F28C-514C-4DA1-B69C-B47C967A48D2}">
      <text>
        <r>
          <rPr>
            <b/>
            <sz val="9"/>
            <color indexed="81"/>
            <rFont val="Tahoma"/>
            <family val="2"/>
          </rPr>
          <t>Richard Lambert:</t>
        </r>
        <r>
          <rPr>
            <sz val="9"/>
            <color indexed="81"/>
            <rFont val="Tahoma"/>
            <family val="2"/>
          </rPr>
          <t xml:space="preserve">
p-p on 09/02/85 - rearranged for 19/03/85</t>
        </r>
      </text>
    </comment>
    <comment ref="S1041" authorId="1" shapeId="0" xr:uid="{A505ABEA-E57C-4843-8FEC-38A53870AB37}">
      <text>
        <r>
          <rPr>
            <b/>
            <sz val="9"/>
            <color indexed="81"/>
            <rFont val="Tahoma"/>
            <family val="2"/>
          </rPr>
          <t>Richard Lambert:</t>
        </r>
        <r>
          <rPr>
            <sz val="9"/>
            <color indexed="81"/>
            <rFont val="Tahoma"/>
            <family val="2"/>
          </rPr>
          <t xml:space="preserve">
Geoff Ellis records advise 1-3 but Suburban League record book says 0-4 which tallies</t>
        </r>
      </text>
    </comment>
    <comment ref="AP1041" authorId="1" shapeId="0" xr:uid="{D889149B-211A-4851-BE1D-5B4E5911EBCF}">
      <text>
        <r>
          <rPr>
            <b/>
            <sz val="9"/>
            <color indexed="81"/>
            <rFont val="Tahoma"/>
            <family val="2"/>
          </rPr>
          <t>Richard Lambert:</t>
        </r>
        <r>
          <rPr>
            <sz val="9"/>
            <color indexed="81"/>
            <rFont val="Tahoma"/>
            <family val="2"/>
          </rPr>
          <t xml:space="preserve">
p-p on 24/11/84 - waterlogged - rearranged for 02/03/85</t>
        </r>
      </text>
    </comment>
    <comment ref="AQ1041" authorId="1" shapeId="0" xr:uid="{B81F73E7-7A7D-41EC-B7A5-D9BAF71D35CB}">
      <text>
        <r>
          <rPr>
            <b/>
            <sz val="9"/>
            <color indexed="81"/>
            <rFont val="Tahoma"/>
            <family val="2"/>
          </rPr>
          <t>Richard Lambert:</t>
        </r>
        <r>
          <rPr>
            <sz val="9"/>
            <color indexed="81"/>
            <rFont val="Tahoma"/>
            <family val="2"/>
          </rPr>
          <t xml:space="preserve">
scheduled for 10/10/84 but moved back for a Horsham County Cup tie - rearranged for 27/02/85</t>
        </r>
      </text>
    </comment>
    <comment ref="AX1041" authorId="1" shapeId="0" xr:uid="{2DC4F50A-151B-4800-AAFC-4D8CB7A502F6}">
      <text>
        <r>
          <rPr>
            <b/>
            <sz val="9"/>
            <color indexed="81"/>
            <rFont val="Tahoma"/>
            <family val="2"/>
          </rPr>
          <t>Richard Lambert:</t>
        </r>
        <r>
          <rPr>
            <sz val="9"/>
            <color indexed="81"/>
            <rFont val="Tahoma"/>
            <family val="2"/>
          </rPr>
          <t xml:space="preserve">
p-p on 10/11/84 - rearranged for 10/04/85</t>
        </r>
      </text>
    </comment>
    <comment ref="BA1041" authorId="1" shapeId="0" xr:uid="{1B40976C-F58B-45D8-8091-5CB01CADC4D7}">
      <text>
        <r>
          <rPr>
            <b/>
            <sz val="9"/>
            <color indexed="81"/>
            <rFont val="Tahoma"/>
            <family val="2"/>
          </rPr>
          <t>Richard Lambert:</t>
        </r>
        <r>
          <rPr>
            <sz val="9"/>
            <color indexed="81"/>
            <rFont val="Tahoma"/>
            <family val="2"/>
          </rPr>
          <t xml:space="preserve">
scheduled for 31/10/84 but moved back for a representative match at the ground - rearranged for 13/04/85</t>
        </r>
      </text>
    </comment>
    <comment ref="BB1041" authorId="1" shapeId="0" xr:uid="{C3E63ACF-9081-44E1-9D96-8A29A6179DF1}">
      <text>
        <r>
          <rPr>
            <b/>
            <sz val="9"/>
            <color indexed="81"/>
            <rFont val="Tahoma"/>
            <family val="2"/>
          </rPr>
          <t>Richard Lambert:</t>
        </r>
        <r>
          <rPr>
            <sz val="9"/>
            <color indexed="81"/>
            <rFont val="Tahoma"/>
            <family val="2"/>
          </rPr>
          <t xml:space="preserve">
p-p on 15/12/84 - waterlogged -rearranged for 26/01/85</t>
        </r>
      </text>
    </comment>
    <comment ref="AN1043" authorId="1" shapeId="0" xr:uid="{56BF5A17-93B5-4F9F-84FB-8F7929117D4E}">
      <text>
        <r>
          <rPr>
            <b/>
            <sz val="9"/>
            <color indexed="81"/>
            <rFont val="Tahoma"/>
            <family val="2"/>
          </rPr>
          <t>Richard Lambert:</t>
        </r>
        <r>
          <rPr>
            <sz val="9"/>
            <color indexed="81"/>
            <rFont val="Tahoma"/>
            <family val="2"/>
          </rPr>
          <t xml:space="preserve">
p-p on 26/03/85 - waterlogged -rearranged for 18/04/85</t>
        </r>
      </text>
    </comment>
    <comment ref="AT1043" authorId="1" shapeId="0" xr:uid="{95617311-0C58-4227-83C1-5D3380E04054}">
      <text>
        <r>
          <rPr>
            <b/>
            <sz val="9"/>
            <color indexed="81"/>
            <rFont val="Tahoma"/>
            <family val="2"/>
          </rPr>
          <t>Richard Lambert:</t>
        </r>
        <r>
          <rPr>
            <sz val="9"/>
            <color indexed="81"/>
            <rFont val="Tahoma"/>
            <family val="2"/>
          </rPr>
          <t xml:space="preserve">
p-p on 24/11/84 - waterlogged - rearranged for 02/03/85</t>
        </r>
      </text>
    </comment>
    <comment ref="AY1043" authorId="1" shapeId="0" xr:uid="{68082770-9307-4ADF-A6CF-AC3215F36E4A}">
      <text>
        <r>
          <rPr>
            <b/>
            <sz val="9"/>
            <color indexed="81"/>
            <rFont val="Tahoma"/>
            <family val="2"/>
          </rPr>
          <t>Richard Lambert:</t>
        </r>
        <r>
          <rPr>
            <sz val="9"/>
            <color indexed="81"/>
            <rFont val="Tahoma"/>
            <family val="2"/>
          </rPr>
          <t xml:space="preserve">
p-p on 29/12/84 - ground unfit -rearranged for 23/02/85 - p-p on 23/02/85 - ground unfit -rearranged for 06/04/85</t>
        </r>
      </text>
    </comment>
    <comment ref="BC1043" authorId="1" shapeId="0" xr:uid="{CC6995C7-58DB-4B8C-B27C-2FD9475953E3}">
      <text>
        <r>
          <rPr>
            <b/>
            <sz val="9"/>
            <color indexed="81"/>
            <rFont val="Tahoma"/>
            <family val="2"/>
          </rPr>
          <t>Richard Lambert:</t>
        </r>
        <r>
          <rPr>
            <sz val="9"/>
            <color indexed="81"/>
            <rFont val="Tahoma"/>
            <family val="2"/>
          </rPr>
          <t xml:space="preserve">
p-p on 11/04/85 - waterlogged -rearranged for 06/05/85</t>
        </r>
      </text>
    </comment>
    <comment ref="AR1044" authorId="1" shapeId="0" xr:uid="{41DA0FA8-521A-4AF0-A01E-FCFB65B61B92}">
      <text>
        <r>
          <rPr>
            <b/>
            <sz val="9"/>
            <color indexed="81"/>
            <rFont val="Tahoma"/>
            <family val="2"/>
          </rPr>
          <t>Richard Lambert:</t>
        </r>
        <r>
          <rPr>
            <sz val="9"/>
            <color indexed="81"/>
            <rFont val="Tahoma"/>
            <family val="2"/>
          </rPr>
          <t xml:space="preserve">
p-p on 19/01/85 - snow - rearranged for 16/03/85</t>
        </r>
      </text>
    </comment>
    <comment ref="M1045" authorId="1" shapeId="0" xr:uid="{1AAD1C87-7CB4-4862-8C0B-03978B8DC9DC}">
      <text>
        <r>
          <rPr>
            <b/>
            <sz val="9"/>
            <color indexed="81"/>
            <rFont val="Tahoma"/>
            <family val="2"/>
          </rPr>
          <t>Richard Lambert:</t>
        </r>
        <r>
          <rPr>
            <sz val="9"/>
            <color indexed="81"/>
            <rFont val="Tahoma"/>
            <family val="2"/>
          </rPr>
          <t xml:space="preserve">
match played at Banstead Athletic FC</t>
        </r>
      </text>
    </comment>
    <comment ref="X1045" authorId="1" shapeId="0" xr:uid="{EC2EC18B-6FD0-43BF-8F00-1AB28FF5C9CE}">
      <text>
        <r>
          <rPr>
            <b/>
            <sz val="9"/>
            <color indexed="81"/>
            <rFont val="Tahoma"/>
            <family val="2"/>
          </rPr>
          <t>Richard Lambert:</t>
        </r>
        <r>
          <rPr>
            <sz val="9"/>
            <color indexed="81"/>
            <rFont val="Tahoma"/>
            <family val="2"/>
          </rPr>
          <t xml:space="preserve">
match played at Met Police FC</t>
        </r>
      </text>
    </comment>
    <comment ref="AM1045" authorId="1" shapeId="0" xr:uid="{95E3FA87-077F-4E57-8A48-0ED32500CF35}">
      <text>
        <r>
          <rPr>
            <b/>
            <sz val="9"/>
            <color indexed="81"/>
            <rFont val="Tahoma"/>
            <family val="2"/>
          </rPr>
          <t>Richard Lambert:</t>
        </r>
        <r>
          <rPr>
            <sz val="9"/>
            <color indexed="81"/>
            <rFont val="Tahoma"/>
            <family val="2"/>
          </rPr>
          <t xml:space="preserve">
match played at Banstead Athletic FC</t>
        </r>
      </text>
    </comment>
    <comment ref="AN1045" authorId="1" shapeId="0" xr:uid="{04143993-F3CD-4AE7-AD9C-5212CD03E78B}">
      <text>
        <r>
          <rPr>
            <b/>
            <sz val="9"/>
            <color indexed="81"/>
            <rFont val="Tahoma"/>
            <family val="2"/>
          </rPr>
          <t>Richard Lambert:</t>
        </r>
        <r>
          <rPr>
            <sz val="9"/>
            <color indexed="81"/>
            <rFont val="Tahoma"/>
            <family val="2"/>
          </rPr>
          <t xml:space="preserve">
p-p on 01/12/84 -waterlogged rearranged for 26/01/85 - p-p on 26/01/85 - waterlogged -rearranged for 07/05/85</t>
        </r>
      </text>
    </comment>
    <comment ref="AW1045" authorId="1" shapeId="0" xr:uid="{4F2ADC39-D5AD-42D5-B73E-839F45A4DD27}">
      <text>
        <r>
          <rPr>
            <b/>
            <sz val="9"/>
            <color indexed="81"/>
            <rFont val="Tahoma"/>
            <family val="2"/>
          </rPr>
          <t>Richard Lambert:</t>
        </r>
        <r>
          <rPr>
            <sz val="9"/>
            <color indexed="81"/>
            <rFont val="Tahoma"/>
            <family val="2"/>
          </rPr>
          <t xml:space="preserve">
p-p on 19/01/85 - snow - rearranged for 19/03/85</t>
        </r>
      </text>
    </comment>
    <comment ref="AX1045" authorId="1" shapeId="0" xr:uid="{1A0CF35A-5CCC-41EC-8B29-FF14147F6D46}">
      <text>
        <r>
          <rPr>
            <b/>
            <sz val="9"/>
            <color indexed="81"/>
            <rFont val="Tahoma"/>
            <family val="2"/>
          </rPr>
          <t>Richard Lambert:</t>
        </r>
        <r>
          <rPr>
            <sz val="9"/>
            <color indexed="81"/>
            <rFont val="Tahoma"/>
            <family val="2"/>
          </rPr>
          <t xml:space="preserve">
match played at Met Police FC</t>
        </r>
      </text>
    </comment>
    <comment ref="AZ1045" authorId="1" shapeId="0" xr:uid="{8D96B469-7B2B-4DB7-8845-45F4F1693F7D}">
      <text>
        <r>
          <rPr>
            <b/>
            <sz val="9"/>
            <color indexed="81"/>
            <rFont val="Tahoma"/>
            <family val="2"/>
          </rPr>
          <t>Richard Lambert:</t>
        </r>
        <r>
          <rPr>
            <sz val="9"/>
            <color indexed="81"/>
            <rFont val="Tahoma"/>
            <family val="2"/>
          </rPr>
          <t xml:space="preserve">
p-p on 20/11/84 - waterlogged - rearranged for 26/03/85 - p-p on 26/03/85 - waterlogged -rearranged for 15/04/85 but p-p on 15/04/85 - ground unfit - rearranged for 30/04/85</t>
        </r>
      </text>
    </comment>
    <comment ref="BD1045" authorId="1" shapeId="0" xr:uid="{1F73A900-AA75-4E4C-88BF-1C2FDAA210A0}">
      <text>
        <r>
          <rPr>
            <b/>
            <sz val="9"/>
            <color indexed="81"/>
            <rFont val="Tahoma"/>
            <family val="2"/>
          </rPr>
          <t>Richard Lambert:</t>
        </r>
        <r>
          <rPr>
            <sz val="9"/>
            <color indexed="81"/>
            <rFont val="Tahoma"/>
            <family val="2"/>
          </rPr>
          <t xml:space="preserve">
scheduled for 09/05/85 at Whyteleafe FC but p-p and moved back to Redhill for 14/05/85</t>
        </r>
      </text>
    </comment>
    <comment ref="AU1046" authorId="1" shapeId="0" xr:uid="{753B3825-849A-4CE9-84BF-6A1207DBBA2E}">
      <text>
        <r>
          <rPr>
            <b/>
            <sz val="9"/>
            <color indexed="81"/>
            <rFont val="Tahoma"/>
            <family val="2"/>
          </rPr>
          <t>Richard Lambert:</t>
        </r>
        <r>
          <rPr>
            <sz val="9"/>
            <color indexed="81"/>
            <rFont val="Tahoma"/>
            <family val="2"/>
          </rPr>
          <t xml:space="preserve">
p-p on 23/02/85 - ground unfit -rearranged for 30/03/85</t>
        </r>
      </text>
    </comment>
    <comment ref="AV1046" authorId="1" shapeId="0" xr:uid="{5651FDBB-632C-47D0-8D33-6911E21617F1}">
      <text>
        <r>
          <rPr>
            <b/>
            <sz val="9"/>
            <color indexed="81"/>
            <rFont val="Tahoma"/>
            <family val="2"/>
          </rPr>
          <t>Richard Lambert:</t>
        </r>
        <r>
          <rPr>
            <sz val="9"/>
            <color indexed="81"/>
            <rFont val="Tahoma"/>
            <family val="2"/>
          </rPr>
          <t xml:space="preserve">
p-p on 19/01/85 - snow - rearranged for 12/03/85</t>
        </r>
      </text>
    </comment>
    <comment ref="AY1046" authorId="1" shapeId="0" xr:uid="{085200D8-5218-4E5C-9085-69DAF9AA9BE7}">
      <text>
        <r>
          <rPr>
            <b/>
            <sz val="9"/>
            <color indexed="81"/>
            <rFont val="Tahoma"/>
            <family val="2"/>
          </rPr>
          <t>Richard Lambert:</t>
        </r>
        <r>
          <rPr>
            <sz val="9"/>
            <color indexed="81"/>
            <rFont val="Tahoma"/>
            <family val="2"/>
          </rPr>
          <t xml:space="preserve">
p-p on 08/09/84 as Redhill were unable to raise a team - rearranged for 16/10/84</t>
        </r>
      </text>
    </comment>
    <comment ref="AN1047" authorId="1" shapeId="0" xr:uid="{58AE8FF3-EA2D-42F3-A3CD-1FBBA58C6DF6}">
      <text>
        <r>
          <rPr>
            <b/>
            <sz val="9"/>
            <color indexed="81"/>
            <rFont val="Tahoma"/>
            <family val="2"/>
          </rPr>
          <t>Richard Lambert:</t>
        </r>
        <r>
          <rPr>
            <sz val="9"/>
            <color indexed="81"/>
            <rFont val="Tahoma"/>
            <family val="2"/>
          </rPr>
          <t xml:space="preserve">
p-p on 15/12/84 - waterlogged -rearranged for 12/03/85</t>
        </r>
      </text>
    </comment>
    <comment ref="AU1047" authorId="1" shapeId="0" xr:uid="{FA8B67AC-19FF-426B-9739-D6252EB89B71}">
      <text>
        <r>
          <rPr>
            <b/>
            <sz val="9"/>
            <color indexed="81"/>
            <rFont val="Tahoma"/>
            <family val="2"/>
          </rPr>
          <t>Richard Lambert:</t>
        </r>
        <r>
          <rPr>
            <sz val="9"/>
            <color indexed="81"/>
            <rFont val="Tahoma"/>
            <family val="2"/>
          </rPr>
          <t xml:space="preserve">
p-p on 19/01/85 - snow - rearranged for 27/04/85</t>
        </r>
      </text>
    </comment>
    <comment ref="AV1047" authorId="1" shapeId="0" xr:uid="{EC9C7806-B362-4D2D-9C74-26E8DC519A2E}">
      <text>
        <r>
          <rPr>
            <b/>
            <sz val="9"/>
            <color indexed="81"/>
            <rFont val="Tahoma"/>
            <family val="2"/>
          </rPr>
          <t>Richard Lambert:</t>
        </r>
        <r>
          <rPr>
            <sz val="9"/>
            <color indexed="81"/>
            <rFont val="Tahoma"/>
            <family val="2"/>
          </rPr>
          <t xml:space="preserve">
p-p on 08/12/84 and again on 02/02/85 - rearranged for 02/03/85</t>
        </r>
      </text>
    </comment>
    <comment ref="BC1047" authorId="1" shapeId="0" xr:uid="{45469DEF-D730-4C61-9550-77005891191A}">
      <text>
        <r>
          <rPr>
            <b/>
            <sz val="9"/>
            <color indexed="81"/>
            <rFont val="Tahoma"/>
            <family val="2"/>
          </rPr>
          <t>Richard Lambert:</t>
        </r>
        <r>
          <rPr>
            <sz val="9"/>
            <color indexed="81"/>
            <rFont val="Tahoma"/>
            <family val="2"/>
          </rPr>
          <t xml:space="preserve">
p-p on 26/03/85 - waterlogged -rearranged for 30/04/85</t>
        </r>
      </text>
    </comment>
    <comment ref="BD1049" authorId="1" shapeId="0" xr:uid="{F83285A2-DC48-473D-A2B5-A50228E34415}">
      <text>
        <r>
          <rPr>
            <b/>
            <sz val="9"/>
            <color indexed="81"/>
            <rFont val="Tahoma"/>
            <family val="2"/>
          </rPr>
          <t>Richard Lambert:</t>
        </r>
        <r>
          <rPr>
            <sz val="9"/>
            <color indexed="81"/>
            <rFont val="Tahoma"/>
            <family val="2"/>
          </rPr>
          <t xml:space="preserve">
p-p on 19/01/85 - snow - rearranged for 02/02/85</t>
        </r>
      </text>
    </comment>
    <comment ref="AM1050" authorId="1" shapeId="0" xr:uid="{991C10DF-0684-40E5-8191-C9D4E089A4CB}">
      <text>
        <r>
          <rPr>
            <b/>
            <sz val="9"/>
            <color indexed="81"/>
            <rFont val="Tahoma"/>
            <family val="2"/>
          </rPr>
          <t>Richard Lambert:</t>
        </r>
        <r>
          <rPr>
            <sz val="9"/>
            <color indexed="81"/>
            <rFont val="Tahoma"/>
            <family val="2"/>
          </rPr>
          <t xml:space="preserve">
p-p on 18/12/84 - ground unfit -rearranged for 02/03/85</t>
        </r>
      </text>
    </comment>
    <comment ref="AO1050" authorId="1" shapeId="0" xr:uid="{7C23C37A-FDF9-438D-98EA-4CF0FCD51540}">
      <text>
        <r>
          <rPr>
            <b/>
            <sz val="9"/>
            <color indexed="81"/>
            <rFont val="Tahoma"/>
            <family val="2"/>
          </rPr>
          <t>Richard Lambert:</t>
        </r>
        <r>
          <rPr>
            <sz val="9"/>
            <color indexed="81"/>
            <rFont val="Tahoma"/>
            <family val="2"/>
          </rPr>
          <t xml:space="preserve">
p-p on 26/03/85 - waterlogged -rearranged for 16/04/85</t>
        </r>
      </text>
    </comment>
    <comment ref="AS1050" authorId="1" shapeId="0" xr:uid="{E50A3878-6D6F-4912-AF73-45EE944EEFC1}">
      <text>
        <r>
          <rPr>
            <b/>
            <sz val="9"/>
            <color indexed="81"/>
            <rFont val="Tahoma"/>
            <family val="2"/>
          </rPr>
          <t>Richard Lambert:</t>
        </r>
        <r>
          <rPr>
            <sz val="9"/>
            <color indexed="81"/>
            <rFont val="Tahoma"/>
            <family val="2"/>
          </rPr>
          <t xml:space="preserve">
p-p on 05/01/85 at 2.30pm - frost - rearranged for 12/03/85</t>
        </r>
      </text>
    </comment>
    <comment ref="AZ1050" authorId="1" shapeId="0" xr:uid="{EDAB6A94-4866-481B-9E56-D4D74A1D1381}">
      <text>
        <r>
          <rPr>
            <b/>
            <sz val="9"/>
            <color indexed="81"/>
            <rFont val="Tahoma"/>
            <family val="2"/>
          </rPr>
          <t>Richard Lambert:</t>
        </r>
        <r>
          <rPr>
            <sz val="9"/>
            <color indexed="81"/>
            <rFont val="Tahoma"/>
            <family val="2"/>
          </rPr>
          <t xml:space="preserve">
p-p on 29/12/84 - ground unfit -rearranged for 23/03/85</t>
        </r>
      </text>
    </comment>
    <comment ref="S1054" authorId="1" shapeId="0" xr:uid="{C5C7F928-DA94-49B3-9B8F-59979465F78A}">
      <text>
        <r>
          <rPr>
            <b/>
            <sz val="9"/>
            <color indexed="81"/>
            <rFont val="Tahoma"/>
            <family val="2"/>
          </rPr>
          <t>Richard Lambert:</t>
        </r>
        <r>
          <rPr>
            <sz val="9"/>
            <color indexed="81"/>
            <rFont val="Tahoma"/>
            <family val="2"/>
          </rPr>
          <t xml:space="preserve">
Epsom records show 1-0 which tallies but Geoff Ellis table record says 1-1 as does League Bulletin 14 but result corrected to 1-0 in bulletin 17</t>
        </r>
      </text>
    </comment>
    <comment ref="AN1054" authorId="1" shapeId="0" xr:uid="{9747EC45-E7F1-4515-9E9D-1BFF720AC2B3}">
      <text>
        <r>
          <rPr>
            <b/>
            <sz val="9"/>
            <color indexed="81"/>
            <rFont val="Tahoma"/>
            <family val="2"/>
          </rPr>
          <t>Richard Lambert:</t>
        </r>
        <r>
          <rPr>
            <sz val="9"/>
            <color indexed="81"/>
            <rFont val="Tahoma"/>
            <family val="2"/>
          </rPr>
          <t xml:space="preserve">
p-p on 04/01/86</t>
        </r>
      </text>
    </comment>
    <comment ref="AP1054" authorId="1" shapeId="0" xr:uid="{199950C2-7985-4196-B99E-E42AAFDCA61E}">
      <text>
        <r>
          <rPr>
            <b/>
            <sz val="9"/>
            <color indexed="81"/>
            <rFont val="Tahoma"/>
            <family val="2"/>
          </rPr>
          <t>Richard Lambert:</t>
        </r>
        <r>
          <rPr>
            <sz val="9"/>
            <color indexed="81"/>
            <rFont val="Tahoma"/>
            <family val="2"/>
          </rPr>
          <t xml:space="preserve">
p-p on 01/03/86</t>
        </r>
      </text>
    </comment>
    <comment ref="AQ1054" authorId="1" shapeId="0" xr:uid="{27FE03E6-386F-4EAC-94D7-793D6B075A18}">
      <text>
        <r>
          <rPr>
            <b/>
            <sz val="9"/>
            <color indexed="81"/>
            <rFont val="Tahoma"/>
            <family val="2"/>
          </rPr>
          <t>Richard Lambert:</t>
        </r>
        <r>
          <rPr>
            <sz val="9"/>
            <color indexed="81"/>
            <rFont val="Tahoma"/>
            <family val="2"/>
          </rPr>
          <t xml:space="preserve">
p-p on 01/02/86 - p-p on 15/02/86 - rearranged for 29/03/86</t>
        </r>
      </text>
    </comment>
    <comment ref="AS1054" authorId="1" shapeId="0" xr:uid="{CFF347FB-7E4C-434A-AEC4-374BDED61957}">
      <text>
        <r>
          <rPr>
            <b/>
            <sz val="9"/>
            <color indexed="81"/>
            <rFont val="Tahoma"/>
            <family val="2"/>
          </rPr>
          <t>Richard Lambert:</t>
        </r>
        <r>
          <rPr>
            <sz val="9"/>
            <color indexed="81"/>
            <rFont val="Tahoma"/>
            <family val="2"/>
          </rPr>
          <t xml:space="preserve">
scheduled for 22/10/85  but moved back for a Surrey Premier Cup tie between the teams - rearranged for 05/11/85</t>
        </r>
      </text>
    </comment>
    <comment ref="AM1055" authorId="1" shapeId="0" xr:uid="{01E0FE77-12FE-40F2-B302-980185B0BC7F}">
      <text>
        <r>
          <rPr>
            <b/>
            <sz val="9"/>
            <color indexed="81"/>
            <rFont val="Tahoma"/>
            <family val="2"/>
          </rPr>
          <t>Richard Lambert:</t>
        </r>
        <r>
          <rPr>
            <sz val="9"/>
            <color indexed="81"/>
            <rFont val="Tahoma"/>
            <family val="2"/>
          </rPr>
          <t xml:space="preserve">
p-p on 24/08/85</t>
        </r>
      </text>
    </comment>
    <comment ref="AO1055" authorId="1" shapeId="0" xr:uid="{D6ACCE26-A10E-4FB8-A111-351E73A4FB73}">
      <text>
        <r>
          <rPr>
            <b/>
            <sz val="9"/>
            <color indexed="81"/>
            <rFont val="Tahoma"/>
            <family val="2"/>
          </rPr>
          <t>Richard Lambert:</t>
        </r>
        <r>
          <rPr>
            <sz val="9"/>
            <color indexed="81"/>
            <rFont val="Tahoma"/>
            <family val="2"/>
          </rPr>
          <t xml:space="preserve">
p-p on 01/02/86 - match p-p on 05/04/86 - and again on 19/04/86 - rearranged for 02/05/86</t>
        </r>
      </text>
    </comment>
    <comment ref="AQ1055" authorId="1" shapeId="0" xr:uid="{ECB3AEFD-7882-4C69-A675-6797BB74A86A}">
      <text>
        <r>
          <rPr>
            <b/>
            <sz val="9"/>
            <color indexed="81"/>
            <rFont val="Tahoma"/>
            <family val="2"/>
          </rPr>
          <t>Richard Lambert:</t>
        </r>
        <r>
          <rPr>
            <sz val="9"/>
            <color indexed="81"/>
            <rFont val="Tahoma"/>
            <family val="2"/>
          </rPr>
          <t xml:space="preserve">
match p-p on 08/03/86</t>
        </r>
      </text>
    </comment>
    <comment ref="AT1055" authorId="1" shapeId="0" xr:uid="{509C1C1A-9AEF-4B18-A185-C17500254C3A}">
      <text>
        <r>
          <rPr>
            <b/>
            <sz val="9"/>
            <color indexed="81"/>
            <rFont val="Tahoma"/>
            <family val="2"/>
          </rPr>
          <t>Richard Lambert:</t>
        </r>
        <r>
          <rPr>
            <sz val="9"/>
            <color indexed="81"/>
            <rFont val="Tahoma"/>
            <family val="2"/>
          </rPr>
          <t xml:space="preserve">
p-p on 12/04/86</t>
        </r>
      </text>
    </comment>
    <comment ref="BB1055" authorId="1" shapeId="0" xr:uid="{88A61DF9-F190-4769-AAA0-D1D60F818B37}">
      <text>
        <r>
          <rPr>
            <b/>
            <sz val="9"/>
            <color indexed="81"/>
            <rFont val="Tahoma"/>
            <family val="2"/>
          </rPr>
          <t>Richard Lambert:</t>
        </r>
        <r>
          <rPr>
            <sz val="9"/>
            <color indexed="81"/>
            <rFont val="Tahoma"/>
            <family val="2"/>
          </rPr>
          <t xml:space="preserve">
scheduled for 01/05/86 then brought forward a day - p-p on 30/04/86</t>
        </r>
      </text>
    </comment>
    <comment ref="BA1056" authorId="1" shapeId="0" xr:uid="{2C0B78A8-9A7E-4F7E-B74C-7B4451E19CBC}">
      <text>
        <r>
          <rPr>
            <b/>
            <sz val="9"/>
            <color indexed="81"/>
            <rFont val="Tahoma"/>
            <family val="2"/>
          </rPr>
          <t>Richard Lambert:</t>
        </r>
        <r>
          <rPr>
            <sz val="9"/>
            <color indexed="81"/>
            <rFont val="Tahoma"/>
            <family val="2"/>
          </rPr>
          <t xml:space="preserve">
p-p on 22/02/86</t>
        </r>
      </text>
    </comment>
    <comment ref="N1057" authorId="1" shapeId="0" xr:uid="{AB3725FD-EC2E-4760-BEA1-442B110B9A87}">
      <text>
        <r>
          <rPr>
            <b/>
            <sz val="9"/>
            <color indexed="81"/>
            <rFont val="Tahoma"/>
            <family val="2"/>
          </rPr>
          <t>Richard Lambert:</t>
        </r>
        <r>
          <rPr>
            <sz val="9"/>
            <color indexed="81"/>
            <rFont val="Tahoma"/>
            <family val="2"/>
          </rPr>
          <t xml:space="preserve">
Geoff Ellis table advises 1-0  but league bulletin 4 says 0-0 which tallies.</t>
        </r>
      </text>
    </comment>
    <comment ref="V1057" authorId="1" shapeId="0" xr:uid="{1AFEF700-7C1F-44F3-AB1E-9B4A2B7C9F29}">
      <text>
        <r>
          <rPr>
            <b/>
            <sz val="9"/>
            <color indexed="81"/>
            <rFont val="Tahoma"/>
            <family val="2"/>
          </rPr>
          <t>Richard Lambert:</t>
        </r>
        <r>
          <rPr>
            <sz val="9"/>
            <color indexed="81"/>
            <rFont val="Tahoma"/>
            <family val="2"/>
          </rPr>
          <t xml:space="preserve">
Leatherhead records show 1-5 - Geoff Ellis record shows 1-1 . League Bulletin 33 confirms 1-1</t>
        </r>
      </text>
    </comment>
    <comment ref="AO1057" authorId="1" shapeId="0" xr:uid="{B0E036D1-0E60-4BBB-B4FE-6658E8A49411}">
      <text>
        <r>
          <rPr>
            <b/>
            <sz val="9"/>
            <color indexed="81"/>
            <rFont val="Tahoma"/>
            <family val="2"/>
          </rPr>
          <t>Richard Lambert:</t>
        </r>
        <r>
          <rPr>
            <sz val="9"/>
            <color indexed="81"/>
            <rFont val="Tahoma"/>
            <family val="2"/>
          </rPr>
          <t xml:space="preserve">
scheduled for 07/10/85 but moved back - rearranged for 21/10/85</t>
        </r>
      </text>
    </comment>
    <comment ref="AR1057" authorId="1" shapeId="0" xr:uid="{482E81BE-A1FF-4E92-9B2F-EA8D496E9E42}">
      <text>
        <r>
          <rPr>
            <b/>
            <sz val="9"/>
            <color indexed="81"/>
            <rFont val="Tahoma"/>
            <family val="2"/>
          </rPr>
          <t>Richard Lambert:</t>
        </r>
        <r>
          <rPr>
            <sz val="9"/>
            <color indexed="81"/>
            <rFont val="Tahoma"/>
            <family val="2"/>
          </rPr>
          <t xml:space="preserve">
p-p on 15/02/86 - rearranged for 07/04/86 but then moved back - rearranged for 26/04/86</t>
        </r>
      </text>
    </comment>
    <comment ref="AV1057" authorId="1" shapeId="0" xr:uid="{D998A757-B056-4415-B7C1-0E0C2A8ACC72}">
      <text>
        <r>
          <rPr>
            <b/>
            <sz val="9"/>
            <color indexed="81"/>
            <rFont val="Tahoma"/>
            <family val="2"/>
          </rPr>
          <t>Richard Lambert:</t>
        </r>
        <r>
          <rPr>
            <sz val="9"/>
            <color indexed="81"/>
            <rFont val="Tahoma"/>
            <family val="2"/>
          </rPr>
          <t xml:space="preserve">
Leatherhead records say match played on 15/04/86 but League bulletin 33 confirms match played on 29/03/86</t>
        </r>
      </text>
    </comment>
    <comment ref="BD1057" authorId="1" shapeId="0" xr:uid="{30807B91-36A1-4FE4-8B81-8FB21475A70B}">
      <text>
        <r>
          <rPr>
            <b/>
            <sz val="9"/>
            <color indexed="81"/>
            <rFont val="Tahoma"/>
            <family val="2"/>
          </rPr>
          <t>Richard Lambert:</t>
        </r>
        <r>
          <rPr>
            <sz val="9"/>
            <color indexed="81"/>
            <rFont val="Tahoma"/>
            <family val="2"/>
          </rPr>
          <t xml:space="preserve">
scheduled for 23/09/85 byt moved back</t>
        </r>
      </text>
    </comment>
    <comment ref="AV1059" authorId="1" shapeId="0" xr:uid="{14C1CBC9-DAB6-4B39-B203-0D97D37DA99D}">
      <text>
        <r>
          <rPr>
            <b/>
            <sz val="9"/>
            <color indexed="81"/>
            <rFont val="Tahoma"/>
            <family val="2"/>
          </rPr>
          <t>Richard Lambert:</t>
        </r>
        <r>
          <rPr>
            <sz val="9"/>
            <color indexed="81"/>
            <rFont val="Tahoma"/>
            <family val="2"/>
          </rPr>
          <t xml:space="preserve">
p-p on 01/02/86</t>
        </r>
      </text>
    </comment>
    <comment ref="AW1059" authorId="1" shapeId="0" xr:uid="{0DBD495F-2AB8-4371-9D0A-74B313EA8970}">
      <text>
        <r>
          <rPr>
            <b/>
            <sz val="9"/>
            <color indexed="81"/>
            <rFont val="Tahoma"/>
            <family val="2"/>
          </rPr>
          <t>Richard Lambert:</t>
        </r>
        <r>
          <rPr>
            <sz val="9"/>
            <color indexed="81"/>
            <rFont val="Tahoma"/>
            <family val="2"/>
          </rPr>
          <t xml:space="preserve">
match p-p on 05/10/85 due to the Met being short of players as they were required to work - match played on 26/10/85</t>
        </r>
      </text>
    </comment>
    <comment ref="AX1059" authorId="1" shapeId="0" xr:uid="{43F3A115-AEE0-469D-A19E-78408DB2950A}">
      <text>
        <r>
          <rPr>
            <b/>
            <sz val="9"/>
            <color indexed="81"/>
            <rFont val="Tahoma"/>
            <family val="2"/>
          </rPr>
          <t>Richard Lambert:</t>
        </r>
        <r>
          <rPr>
            <sz val="9"/>
            <color indexed="81"/>
            <rFont val="Tahoma"/>
            <family val="2"/>
          </rPr>
          <t xml:space="preserve">
p-p on 28/12/85</t>
        </r>
      </text>
    </comment>
    <comment ref="BB1059" authorId="1" shapeId="0" xr:uid="{6E1A9544-C1E4-42A9-9A82-E0F7322D3F14}">
      <text>
        <r>
          <rPr>
            <b/>
            <sz val="9"/>
            <color indexed="81"/>
            <rFont val="Tahoma"/>
            <family val="2"/>
          </rPr>
          <t>Richard Lambert:</t>
        </r>
        <r>
          <rPr>
            <sz val="9"/>
            <color indexed="81"/>
            <rFont val="Tahoma"/>
            <family val="2"/>
          </rPr>
          <t xml:space="preserve">
p-p on 01/03/86 - match p-p on 10/04/86 - rearranged for 09/05/86</t>
        </r>
      </text>
    </comment>
    <comment ref="BC1059" authorId="1" shapeId="0" xr:uid="{F2347C59-4BFE-4406-939C-A3DB4E6C424F}">
      <text>
        <r>
          <rPr>
            <b/>
            <sz val="9"/>
            <color indexed="81"/>
            <rFont val="Tahoma"/>
            <family val="2"/>
          </rPr>
          <t>Richard Lambert:</t>
        </r>
        <r>
          <rPr>
            <sz val="9"/>
            <color indexed="81"/>
            <rFont val="Tahoma"/>
            <family val="2"/>
          </rPr>
          <t xml:space="preserve">
match scheduled for 07/10/85 but moved back  as Walton Casuals didn't have enough players and were fined £10 suspended for the year along with Dulwich's expenses - rearranged for 04/11/85</t>
        </r>
      </text>
    </comment>
    <comment ref="P1060" authorId="0" shapeId="0" xr:uid="{06CECE68-A015-47C2-AF2E-4E3B91216BB9}">
      <text>
        <r>
          <rPr>
            <b/>
            <sz val="9"/>
            <color indexed="81"/>
            <rFont val="Tahoma"/>
            <family val="2"/>
          </rPr>
          <t>rxl:</t>
        </r>
        <r>
          <rPr>
            <sz val="9"/>
            <color indexed="81"/>
            <rFont val="Tahoma"/>
            <family val="2"/>
          </rPr>
          <t xml:space="preserve">
I have no record of this match - Geoff Ellis Suburban League Historian advises the score was 2-0 to Epsom League Bulletin 33 confirms this.</t>
        </r>
      </text>
    </comment>
    <comment ref="AP1060" authorId="0" shapeId="0" xr:uid="{B88637EA-BD55-41F4-824A-20A46B608FD2}">
      <text>
        <r>
          <rPr>
            <b/>
            <sz val="9"/>
            <color indexed="81"/>
            <rFont val="Tahoma"/>
            <family val="2"/>
          </rPr>
          <t>rxl:</t>
        </r>
        <r>
          <rPr>
            <sz val="9"/>
            <color indexed="81"/>
            <rFont val="Tahoma"/>
            <family val="2"/>
          </rPr>
          <t xml:space="preserve">
p-p on 08/02/86</t>
        </r>
      </text>
    </comment>
    <comment ref="AU1060" authorId="1" shapeId="0" xr:uid="{D75F56C5-ECA9-40A9-9CC0-53C68BC1DE5D}">
      <text>
        <r>
          <rPr>
            <b/>
            <sz val="9"/>
            <color indexed="81"/>
            <rFont val="Tahoma"/>
            <family val="2"/>
          </rPr>
          <t>Richard Lambert:</t>
        </r>
        <r>
          <rPr>
            <sz val="9"/>
            <color indexed="81"/>
            <rFont val="Tahoma"/>
            <family val="2"/>
          </rPr>
          <t xml:space="preserve">
p-p on 22/03/86 and again on 26/04/86 - rearranged for 10/05/86 then brought forward a day but then moved back a further week to 16/05/86</t>
        </r>
      </text>
    </comment>
    <comment ref="AX1060" authorId="1" shapeId="0" xr:uid="{6C6F7FC1-450D-4B21-AAAD-9588D2519C30}">
      <text>
        <r>
          <rPr>
            <b/>
            <sz val="9"/>
            <color indexed="81"/>
            <rFont val="Tahoma"/>
            <family val="2"/>
          </rPr>
          <t>Richard Lambert:</t>
        </r>
        <r>
          <rPr>
            <sz val="9"/>
            <color indexed="81"/>
            <rFont val="Tahoma"/>
            <family val="2"/>
          </rPr>
          <t xml:space="preserve">
scheduled for 17/09/85 but moved back - rearranged for 26/10/85</t>
        </r>
      </text>
    </comment>
    <comment ref="AZ1060" authorId="1" shapeId="0" xr:uid="{B0E1BEB0-65C7-4B26-BDFB-08C3F5CF47BE}">
      <text>
        <r>
          <rPr>
            <b/>
            <sz val="9"/>
            <color indexed="81"/>
            <rFont val="Tahoma"/>
            <family val="2"/>
          </rPr>
          <t>Richard Lambert:</t>
        </r>
        <r>
          <rPr>
            <sz val="9"/>
            <color indexed="81"/>
            <rFont val="Tahoma"/>
            <family val="2"/>
          </rPr>
          <t xml:space="preserve">
scheduled for 22/04/86 then brought forward a day</t>
        </r>
      </text>
    </comment>
    <comment ref="V1061" authorId="1" shapeId="0" xr:uid="{1871380A-9818-4B43-B60E-D72190CAAE53}">
      <text>
        <r>
          <rPr>
            <b/>
            <sz val="9"/>
            <color indexed="81"/>
            <rFont val="Tahoma"/>
            <family val="2"/>
          </rPr>
          <t>Richard Lambert:</t>
        </r>
        <r>
          <rPr>
            <sz val="9"/>
            <color indexed="81"/>
            <rFont val="Tahoma"/>
            <family val="2"/>
          </rPr>
          <t xml:space="preserve">
Leatherhead records say 2-0 but they have the home and away results different to Hampton's official record provided for Geoff Ellis in the eighties. League Bulletin also confirms this was 4-1</t>
        </r>
      </text>
    </comment>
    <comment ref="AM1061" authorId="1" shapeId="0" xr:uid="{AEEDE778-B914-4299-BCEB-415C3A41341A}">
      <text>
        <r>
          <rPr>
            <b/>
            <sz val="9"/>
            <color indexed="81"/>
            <rFont val="Tahoma"/>
            <family val="2"/>
          </rPr>
          <t>Richard Lambert:</t>
        </r>
        <r>
          <rPr>
            <sz val="9"/>
            <color indexed="81"/>
            <rFont val="Tahoma"/>
            <family val="2"/>
          </rPr>
          <t xml:space="preserve">
provisionally arranged for 09/11/85 but moved back</t>
        </r>
      </text>
    </comment>
    <comment ref="AN1061" authorId="1" shapeId="0" xr:uid="{D8B33E5F-56D1-4316-B7E4-5A7F92702F4D}">
      <text>
        <r>
          <rPr>
            <b/>
            <sz val="9"/>
            <color indexed="81"/>
            <rFont val="Tahoma"/>
            <family val="2"/>
          </rPr>
          <t>Richard Lambert:</t>
        </r>
        <r>
          <rPr>
            <sz val="9"/>
            <color indexed="81"/>
            <rFont val="Tahoma"/>
            <family val="2"/>
          </rPr>
          <t xml:space="preserve">
Hampton records advise 17/09/85 but Bromley had another match and League Bulletin 6 confirms a fixture date of 21/09/85</t>
        </r>
      </text>
    </comment>
    <comment ref="AU1061" authorId="1" shapeId="0" xr:uid="{91CFF5F6-AB12-4CDA-B780-8838F4ED4B2F}">
      <text>
        <r>
          <rPr>
            <b/>
            <sz val="9"/>
            <color indexed="81"/>
            <rFont val="Tahoma"/>
            <family val="2"/>
          </rPr>
          <t>Richard Lambert:</t>
        </r>
        <r>
          <rPr>
            <sz val="9"/>
            <color indexed="81"/>
            <rFont val="Tahoma"/>
            <family val="2"/>
          </rPr>
          <t xml:space="preserve">
match played on 01/04/86 although fixture then wrongly appeared in bulletin 33 for 08/04/86 - this was an error</t>
        </r>
      </text>
    </comment>
    <comment ref="AT1062" authorId="1" shapeId="0" xr:uid="{0E5EAB13-A07D-4CF3-8D1C-13EE6B1672D3}">
      <text>
        <r>
          <rPr>
            <b/>
            <sz val="9"/>
            <color indexed="81"/>
            <rFont val="Tahoma"/>
            <family val="2"/>
          </rPr>
          <t>Richard Lambert:</t>
        </r>
        <r>
          <rPr>
            <sz val="9"/>
            <color indexed="81"/>
            <rFont val="Tahoma"/>
            <family val="2"/>
          </rPr>
          <t xml:space="preserve">
match p-p on 28/12/85 - rearranged for 15/04/86 but moved back and Kingstonian hosted Molesey while Met Police hosted Hampton instead  - rearranged for 08/05/86</t>
        </r>
      </text>
    </comment>
    <comment ref="AV1062" authorId="1" shapeId="0" xr:uid="{B381DCAA-30CF-4E88-A761-28E6919C4A04}">
      <text>
        <r>
          <rPr>
            <b/>
            <sz val="9"/>
            <color indexed="81"/>
            <rFont val="Tahoma"/>
            <family val="2"/>
          </rPr>
          <t>Richard Lambert:</t>
        </r>
        <r>
          <rPr>
            <sz val="9"/>
            <color indexed="81"/>
            <rFont val="Tahoma"/>
            <family val="2"/>
          </rPr>
          <t xml:space="preserve">
Leatherhead archive says 31/08/85 but Kingstonian records say 24/08/85 and that they had a friendly on 31/08/85. League Bulletin confirms the match was on 24/08/85.</t>
        </r>
      </text>
    </comment>
    <comment ref="AW1062" authorId="1" shapeId="0" xr:uid="{450B0D5C-CE2A-42FA-95C0-BCC3FCB31855}">
      <text>
        <r>
          <rPr>
            <b/>
            <sz val="9"/>
            <color indexed="81"/>
            <rFont val="Tahoma"/>
            <family val="2"/>
          </rPr>
          <t>Richard Lambert:</t>
        </r>
        <r>
          <rPr>
            <sz val="9"/>
            <color indexed="81"/>
            <rFont val="Tahoma"/>
            <family val="2"/>
          </rPr>
          <t xml:space="preserve">
p-p on 08/02/86</t>
        </r>
      </text>
    </comment>
    <comment ref="AZ1062" authorId="1" shapeId="0" xr:uid="{D33DA240-030A-4941-97C4-A737B6A7FAB4}">
      <text>
        <r>
          <rPr>
            <b/>
            <sz val="9"/>
            <color indexed="81"/>
            <rFont val="Tahoma"/>
            <family val="2"/>
          </rPr>
          <t>Richard Lambert:</t>
        </r>
        <r>
          <rPr>
            <sz val="9"/>
            <color indexed="81"/>
            <rFont val="Tahoma"/>
            <family val="2"/>
          </rPr>
          <t xml:space="preserve">
result reported late in bulletin 33</t>
        </r>
      </text>
    </comment>
    <comment ref="BA1062" authorId="1" shapeId="0" xr:uid="{996FD2C2-DE7E-415B-98A5-0C0008D2C20E}">
      <text>
        <r>
          <rPr>
            <b/>
            <sz val="9"/>
            <color indexed="81"/>
            <rFont val="Tahoma"/>
            <family val="2"/>
          </rPr>
          <t>Richard Lambert:</t>
        </r>
        <r>
          <rPr>
            <sz val="9"/>
            <color indexed="81"/>
            <rFont val="Tahoma"/>
            <family val="2"/>
          </rPr>
          <t xml:space="preserve">
scheduled for 11/03/86 but moved back and Tooting &amp; Mitcham United hosted Walton Casuals instead - rearranged for 06/05/86</t>
        </r>
      </text>
    </comment>
    <comment ref="BD1062" authorId="1" shapeId="0" xr:uid="{28F1519B-0216-42E4-B7F2-CC7FE90135BA}">
      <text>
        <r>
          <rPr>
            <b/>
            <sz val="9"/>
            <color indexed="81"/>
            <rFont val="Tahoma"/>
            <family val="2"/>
          </rPr>
          <t>Richard Lambert:</t>
        </r>
        <r>
          <rPr>
            <sz val="9"/>
            <color indexed="81"/>
            <rFont val="Tahoma"/>
            <family val="2"/>
          </rPr>
          <t xml:space="preserve">
p-p on 25/02/86 - rearranged for 29/04/86</t>
        </r>
      </text>
    </comment>
    <comment ref="S1063" authorId="1" shapeId="0" xr:uid="{AEC5A174-0ACB-42AF-BB37-63641BF409CC}">
      <text>
        <r>
          <rPr>
            <b/>
            <sz val="9"/>
            <color indexed="81"/>
            <rFont val="Tahoma"/>
            <family val="2"/>
          </rPr>
          <t>Richard Lambert:</t>
        </r>
        <r>
          <rPr>
            <sz val="9"/>
            <color indexed="81"/>
            <rFont val="Tahoma"/>
            <family val="2"/>
          </rPr>
          <t xml:space="preserve">
result wrongly advised as 4-1 in bulletin 10 but corrected to 4-2 in bulletin 18</t>
        </r>
      </text>
    </comment>
    <comment ref="T1063" authorId="1" shapeId="0" xr:uid="{4DC6E214-0B0D-4715-9606-EC0764A264DF}">
      <text>
        <r>
          <rPr>
            <b/>
            <sz val="9"/>
            <color indexed="81"/>
            <rFont val="Tahoma"/>
            <family val="2"/>
          </rPr>
          <t>Richard Lambert:</t>
        </r>
        <r>
          <rPr>
            <sz val="9"/>
            <color indexed="81"/>
            <rFont val="Tahoma"/>
            <family val="2"/>
          </rPr>
          <t xml:space="preserve">
Leatherhead records say 1-4 but they have the home and away results different to Hampton's official record provided for Geoff Ellis in the eighties. League Bulletin also confirms this was 0-2</t>
        </r>
      </text>
    </comment>
    <comment ref="AM1063" authorId="1" shapeId="0" xr:uid="{0380EE6B-5625-482F-BF20-9A0CB5790731}">
      <text>
        <r>
          <rPr>
            <b/>
            <sz val="9"/>
            <color indexed="81"/>
            <rFont val="Tahoma"/>
            <family val="2"/>
          </rPr>
          <t>Richard Lambert:</t>
        </r>
        <r>
          <rPr>
            <sz val="9"/>
            <color indexed="81"/>
            <rFont val="Tahoma"/>
            <family val="2"/>
          </rPr>
          <t xml:space="preserve">
match p-p on 28/12/85 - rearranged for 26/03/86
</t>
        </r>
      </text>
    </comment>
    <comment ref="AN1063" authorId="1" shapeId="0" xr:uid="{14635037-4667-418D-9A65-683562D4F490}">
      <text>
        <r>
          <rPr>
            <b/>
            <sz val="9"/>
            <color indexed="81"/>
            <rFont val="Tahoma"/>
            <family val="2"/>
          </rPr>
          <t>Richard Lambert:</t>
        </r>
        <r>
          <rPr>
            <sz val="9"/>
            <color indexed="81"/>
            <rFont val="Tahoma"/>
            <family val="2"/>
          </rPr>
          <t xml:space="preserve">
p-p on 08/02/86 - scheduled for 02/04/86 in bulletin 32 but then brought forward a day to 01/04/86 in bulletin 33</t>
        </r>
      </text>
    </comment>
    <comment ref="AR1063" authorId="1" shapeId="0" xr:uid="{7D7056F7-D55C-4CBA-8A1A-3F1E54572F36}">
      <text>
        <r>
          <rPr>
            <b/>
            <sz val="9"/>
            <color indexed="81"/>
            <rFont val="Tahoma"/>
            <family val="2"/>
          </rPr>
          <t>Richard Lambert:</t>
        </r>
        <r>
          <rPr>
            <sz val="9"/>
            <color indexed="81"/>
            <rFont val="Tahoma"/>
            <family val="2"/>
          </rPr>
          <t xml:space="preserve">
p-p on 23/04/86 - rearranged for 08/05/86</t>
        </r>
      </text>
    </comment>
    <comment ref="AT1063" authorId="1" shapeId="0" xr:uid="{A1CF724A-C662-4933-935A-33D9FB274685}">
      <text>
        <r>
          <rPr>
            <b/>
            <sz val="9"/>
            <color indexed="81"/>
            <rFont val="Tahoma"/>
            <family val="2"/>
          </rPr>
          <t>Richard Lambert:</t>
        </r>
        <r>
          <rPr>
            <sz val="9"/>
            <color indexed="81"/>
            <rFont val="Tahoma"/>
            <family val="2"/>
          </rPr>
          <t xml:space="preserve">
Leatherhead records said 05/09/85 but league bulletin 14 confirms match played after 02/11/85 and before or on 09/11/85 - Hampton records confirm 09/11/85</t>
        </r>
      </text>
    </comment>
    <comment ref="AU1063" authorId="1" shapeId="0" xr:uid="{51BC78B5-7245-49AF-A931-CBB5334D36BF}">
      <text>
        <r>
          <rPr>
            <b/>
            <sz val="9"/>
            <color indexed="81"/>
            <rFont val="Tahoma"/>
            <family val="2"/>
          </rPr>
          <t>Richard Lambert:</t>
        </r>
        <r>
          <rPr>
            <sz val="9"/>
            <color indexed="81"/>
            <rFont val="Tahoma"/>
            <family val="2"/>
          </rPr>
          <t xml:space="preserve">
p-p on 04/01/86 - rearranged for 01/05/86</t>
        </r>
      </text>
    </comment>
    <comment ref="AY1063" authorId="1" shapeId="0" xr:uid="{3206341E-FD34-482E-96E0-013EA7E2C4E4}">
      <text>
        <r>
          <rPr>
            <b/>
            <sz val="9"/>
            <color indexed="81"/>
            <rFont val="Tahoma"/>
            <family val="2"/>
          </rPr>
          <t>Richard Lambert:</t>
        </r>
        <r>
          <rPr>
            <sz val="9"/>
            <color indexed="81"/>
            <rFont val="Tahoma"/>
            <family val="2"/>
          </rPr>
          <t xml:space="preserve">
I originally had this down for 09/11/85 but Leatherhead hosted Hampton that day - bulletin confirms the match was played on 12/11/85</t>
        </r>
      </text>
    </comment>
    <comment ref="BD1063" authorId="1" shapeId="0" xr:uid="{4A3BEF51-3B91-48AE-BF66-7CFD01744B7F}">
      <text>
        <r>
          <rPr>
            <b/>
            <sz val="9"/>
            <color indexed="81"/>
            <rFont val="Tahoma"/>
            <family val="2"/>
          </rPr>
          <t>Richard Lambert:</t>
        </r>
        <r>
          <rPr>
            <sz val="9"/>
            <color indexed="81"/>
            <rFont val="Tahoma"/>
            <family val="2"/>
          </rPr>
          <t xml:space="preserve">
match p-p on 14/12/85 - p-p on 01/03/86</t>
        </r>
      </text>
    </comment>
    <comment ref="Y1064" authorId="1" shapeId="0" xr:uid="{EF13D188-54FF-44C4-9A86-9A6CA2B6084E}">
      <text>
        <r>
          <rPr>
            <b/>
            <sz val="9"/>
            <color indexed="81"/>
            <rFont val="Tahoma"/>
            <family val="2"/>
          </rPr>
          <t>Richard Lambert:</t>
        </r>
        <r>
          <rPr>
            <sz val="9"/>
            <color indexed="81"/>
            <rFont val="Tahoma"/>
            <family val="2"/>
          </rPr>
          <t xml:space="preserve">
match abandoned on 08/04/86 - no time, score or reason found yet</t>
        </r>
      </text>
    </comment>
    <comment ref="AR1064" authorId="1" shapeId="0" xr:uid="{716687BB-1FF7-49BC-8E99-1FE56449D5D9}">
      <text>
        <r>
          <rPr>
            <b/>
            <sz val="9"/>
            <color indexed="81"/>
            <rFont val="Tahoma"/>
            <family val="2"/>
          </rPr>
          <t>Richard Lambert:</t>
        </r>
        <r>
          <rPr>
            <sz val="9"/>
            <color indexed="81"/>
            <rFont val="Tahoma"/>
            <family val="2"/>
          </rPr>
          <t xml:space="preserve">
p-p on 18/02/86</t>
        </r>
      </text>
    </comment>
    <comment ref="AS1064" authorId="1" shapeId="0" xr:uid="{0E50D48B-6F7F-4392-AC94-DA9C923389BB}">
      <text>
        <r>
          <rPr>
            <b/>
            <sz val="9"/>
            <color indexed="81"/>
            <rFont val="Tahoma"/>
            <family val="2"/>
          </rPr>
          <t>Richard Lambert:</t>
        </r>
        <r>
          <rPr>
            <sz val="9"/>
            <color indexed="81"/>
            <rFont val="Tahoma"/>
            <family val="2"/>
          </rPr>
          <t xml:space="preserve">
p-p on 22/02/86 - rearranged for 05/04/86</t>
        </r>
      </text>
    </comment>
    <comment ref="AT1064" authorId="1" shapeId="0" xr:uid="{7840FD26-38B6-4D44-B00C-600E586E1630}">
      <text>
        <r>
          <rPr>
            <b/>
            <sz val="9"/>
            <color indexed="81"/>
            <rFont val="Tahoma"/>
            <family val="2"/>
          </rPr>
          <t>Richard Lambert:</t>
        </r>
        <r>
          <rPr>
            <sz val="9"/>
            <color indexed="81"/>
            <rFont val="Tahoma"/>
            <family val="2"/>
          </rPr>
          <t xml:space="preserve">
scheduled for 15/04/86 then moved back a day</t>
        </r>
      </text>
    </comment>
    <comment ref="AU1064" authorId="1" shapeId="0" xr:uid="{7ECFC56F-5DC5-4D20-94B1-B1E393FDB547}">
      <text>
        <r>
          <rPr>
            <b/>
            <sz val="9"/>
            <color indexed="81"/>
            <rFont val="Tahoma"/>
            <family val="2"/>
          </rPr>
          <t>Richard Lambert:</t>
        </r>
        <r>
          <rPr>
            <sz val="9"/>
            <color indexed="81"/>
            <rFont val="Tahoma"/>
            <family val="2"/>
          </rPr>
          <t xml:space="preserve">
match p-p on 08/10/85 due to the Met being short of players as they were required to work - rearranged for 22/10/85</t>
        </r>
      </text>
    </comment>
    <comment ref="AV1064" authorId="1" shapeId="0" xr:uid="{9C26F24C-3DF4-404D-9BD2-EBE2A2DAB05C}">
      <text>
        <r>
          <rPr>
            <b/>
            <sz val="9"/>
            <color indexed="81"/>
            <rFont val="Tahoma"/>
            <family val="2"/>
          </rPr>
          <t>Richard Lambert:</t>
        </r>
        <r>
          <rPr>
            <sz val="9"/>
            <color indexed="81"/>
            <rFont val="Tahoma"/>
            <family val="2"/>
          </rPr>
          <t xml:space="preserve">
p-p on 25/02/86 - rearranged for after 01/03/86 and before or on 08/03/86</t>
        </r>
      </text>
    </comment>
    <comment ref="AY1064" authorId="1" shapeId="0" xr:uid="{3DE1E841-4744-46B0-B7BD-2186637E13C4}">
      <text>
        <r>
          <rPr>
            <b/>
            <sz val="9"/>
            <color indexed="81"/>
            <rFont val="Tahoma"/>
            <family val="2"/>
          </rPr>
          <t>Richard Lambert:</t>
        </r>
        <r>
          <rPr>
            <sz val="9"/>
            <color indexed="81"/>
            <rFont val="Tahoma"/>
            <family val="2"/>
          </rPr>
          <t xml:space="preserve">
match abandoned on 08/04/86 - no time, score or reason found yet - rearranged for  26/04/86</t>
        </r>
      </text>
    </comment>
    <comment ref="AO1065" authorId="1" shapeId="0" xr:uid="{2EA67B4F-CF9D-4DF0-BC53-D88EBB98C220}">
      <text>
        <r>
          <rPr>
            <b/>
            <sz val="9"/>
            <color indexed="81"/>
            <rFont val="Tahoma"/>
            <family val="2"/>
          </rPr>
          <t>Richard Lambert:</t>
        </r>
        <r>
          <rPr>
            <sz val="9"/>
            <color indexed="81"/>
            <rFont val="Tahoma"/>
            <family val="2"/>
          </rPr>
          <t xml:space="preserve">
p-p on 01/03/86 - match almost certainly played on 15/03/86. Just awaiting confirmation as the fixture wasn't advised in the bulletin</t>
        </r>
      </text>
    </comment>
    <comment ref="AQ1065" authorId="1" shapeId="0" xr:uid="{DDE5023E-5B30-4ADA-86FC-679492ABF2D6}">
      <text>
        <r>
          <rPr>
            <b/>
            <sz val="9"/>
            <color indexed="81"/>
            <rFont val="Tahoma"/>
            <family val="2"/>
          </rPr>
          <t>Richard Lambert:</t>
        </r>
        <r>
          <rPr>
            <sz val="9"/>
            <color indexed="81"/>
            <rFont val="Tahoma"/>
            <family val="2"/>
          </rPr>
          <t xml:space="preserve">
p-p on 08/02/86</t>
        </r>
      </text>
    </comment>
    <comment ref="AS1065" authorId="1" shapeId="0" xr:uid="{A454B739-E108-4832-A312-3F07B271F9CF}">
      <text>
        <r>
          <rPr>
            <b/>
            <sz val="9"/>
            <color indexed="81"/>
            <rFont val="Tahoma"/>
            <family val="2"/>
          </rPr>
          <t>Richard Lambert:</t>
        </r>
        <r>
          <rPr>
            <sz val="9"/>
            <color indexed="81"/>
            <rFont val="Tahoma"/>
            <family val="2"/>
          </rPr>
          <t xml:space="preserve">
p-p on 15/02/86 - rearranged for 29/03/86</t>
        </r>
      </text>
    </comment>
    <comment ref="AU1065" authorId="1" shapeId="0" xr:uid="{20AFD7A9-EFA8-486A-B49E-F15E629D68CF}">
      <text>
        <r>
          <rPr>
            <b/>
            <sz val="9"/>
            <color indexed="81"/>
            <rFont val="Tahoma"/>
            <family val="2"/>
          </rPr>
          <t>Richard Lambert:</t>
        </r>
        <r>
          <rPr>
            <sz val="9"/>
            <color indexed="81"/>
            <rFont val="Tahoma"/>
            <family val="2"/>
          </rPr>
          <t xml:space="preserve">
match p-p on 16/11/85 - rearranged for 05/04/86</t>
        </r>
      </text>
    </comment>
    <comment ref="V1066" authorId="1" shapeId="0" xr:uid="{1FEB8E91-B5EB-4F73-87DE-473FADE384C3}">
      <text>
        <r>
          <rPr>
            <b/>
            <sz val="9"/>
            <color indexed="81"/>
            <rFont val="Tahoma"/>
            <family val="2"/>
          </rPr>
          <t>Richard Lambert:</t>
        </r>
        <r>
          <rPr>
            <sz val="9"/>
            <color indexed="81"/>
            <rFont val="Tahoma"/>
            <family val="2"/>
          </rPr>
          <t xml:space="preserve">
Geoff Ellis' table says 2-0 but League Bulletin 39 confirms 1-3</t>
        </r>
      </text>
    </comment>
    <comment ref="AM1066" authorId="1" shapeId="0" xr:uid="{D646D518-D1FA-4A01-90C6-55F32E35D703}">
      <text>
        <r>
          <rPr>
            <b/>
            <sz val="9"/>
            <color indexed="81"/>
            <rFont val="Tahoma"/>
            <family val="2"/>
          </rPr>
          <t>Richard Lambert:</t>
        </r>
        <r>
          <rPr>
            <sz val="9"/>
            <color indexed="81"/>
            <rFont val="Tahoma"/>
            <family val="2"/>
          </rPr>
          <t xml:space="preserve">
match p-p on 22/03/86 - rearranged for 28/04/86</t>
        </r>
      </text>
    </comment>
    <comment ref="AO1066" authorId="1" shapeId="0" xr:uid="{149F4961-5337-4A71-8903-E76FE3544BDD}">
      <text>
        <r>
          <rPr>
            <b/>
            <sz val="9"/>
            <color indexed="81"/>
            <rFont val="Tahoma"/>
            <family val="2"/>
          </rPr>
          <t>Richard Lambert:</t>
        </r>
        <r>
          <rPr>
            <sz val="9"/>
            <color indexed="81"/>
            <rFont val="Tahoma"/>
            <family val="2"/>
          </rPr>
          <t xml:space="preserve">
p-p on 08/02/86 - p-p after 12/04/86 and before or on 26/04/86 - rearranged for 07/05/86</t>
        </r>
      </text>
    </comment>
    <comment ref="AS1066" authorId="1" shapeId="0" xr:uid="{6349735F-4409-466E-ADB8-9CF54304B083}">
      <text>
        <r>
          <rPr>
            <b/>
            <sz val="9"/>
            <color indexed="81"/>
            <rFont val="Tahoma"/>
            <family val="2"/>
          </rPr>
          <t>Richard Lambert:</t>
        </r>
        <r>
          <rPr>
            <sz val="9"/>
            <color indexed="81"/>
            <rFont val="Tahoma"/>
            <family val="2"/>
          </rPr>
          <t xml:space="preserve">
match p-p on 18/01/86 and again on 11/02/86 - rearranged for 08/03/86</t>
        </r>
      </text>
    </comment>
    <comment ref="AU1066" authorId="1" shapeId="0" xr:uid="{03A60EC8-CB60-46EC-9F19-94A315789FE1}">
      <text>
        <r>
          <rPr>
            <b/>
            <sz val="9"/>
            <color indexed="81"/>
            <rFont val="Tahoma"/>
            <family val="2"/>
          </rPr>
          <t>Richard Lambert:</t>
        </r>
        <r>
          <rPr>
            <sz val="9"/>
            <color indexed="81"/>
            <rFont val="Tahoma"/>
            <family val="2"/>
          </rPr>
          <t xml:space="preserve">
p-p on 22/02/86 - p-p on 01/03/86 -  rearranged for 19/04/86</t>
        </r>
      </text>
    </comment>
    <comment ref="AV1066" authorId="1" shapeId="0" xr:uid="{BF7EFFCB-AB26-400D-B9DC-B88D35D7072F}">
      <text>
        <r>
          <rPr>
            <b/>
            <sz val="9"/>
            <color indexed="81"/>
            <rFont val="Tahoma"/>
            <family val="2"/>
          </rPr>
          <t>Richard Lambert:</t>
        </r>
        <r>
          <rPr>
            <sz val="9"/>
            <color indexed="81"/>
            <rFont val="Tahoma"/>
            <family val="2"/>
          </rPr>
          <t xml:space="preserve">
p-p on 15/04/86</t>
        </r>
      </text>
    </comment>
    <comment ref="AW1066" authorId="1" shapeId="0" xr:uid="{C7DDC18C-7FD5-46E4-9405-9B3061D2618E}">
      <text>
        <r>
          <rPr>
            <b/>
            <sz val="9"/>
            <color indexed="81"/>
            <rFont val="Tahoma"/>
            <family val="2"/>
          </rPr>
          <t>Richard Lambert:</t>
        </r>
        <r>
          <rPr>
            <sz val="9"/>
            <color indexed="81"/>
            <rFont val="Tahoma"/>
            <family val="2"/>
          </rPr>
          <t xml:space="preserve">
match p-p on 14/12/85 - rearranged for 18/03/86</t>
        </r>
      </text>
    </comment>
    <comment ref="P1067" authorId="1" shapeId="0" xr:uid="{01636494-6CBC-4654-9950-FA0146DBB39F}">
      <text>
        <r>
          <rPr>
            <b/>
            <sz val="9"/>
            <color indexed="81"/>
            <rFont val="Tahoma"/>
            <family val="2"/>
          </rPr>
          <t>Richard Lambert:</t>
        </r>
        <r>
          <rPr>
            <sz val="9"/>
            <color indexed="81"/>
            <rFont val="Tahoma"/>
            <family val="2"/>
          </rPr>
          <t xml:space="preserve">
match abandoned after 14/12/85 and before or on 28/12/85 with the score 0-0 - no reason or time found yet</t>
        </r>
      </text>
    </comment>
    <comment ref="AN1067" authorId="1" shapeId="0" xr:uid="{3B863788-CF08-4D6B-B066-172144EF6096}">
      <text>
        <r>
          <rPr>
            <b/>
            <sz val="9"/>
            <color indexed="81"/>
            <rFont val="Tahoma"/>
            <family val="2"/>
          </rPr>
          <t>Richard Lambert:</t>
        </r>
        <r>
          <rPr>
            <sz val="9"/>
            <color indexed="81"/>
            <rFont val="Tahoma"/>
            <family val="2"/>
          </rPr>
          <t xml:space="preserve">
scheduled for 06/05/86 then moved back a day according to Sutton records</t>
        </r>
      </text>
    </comment>
    <comment ref="AP1067" authorId="1" shapeId="0" xr:uid="{D54901E7-006C-47C2-82D1-B2432ADCDBF7}">
      <text>
        <r>
          <rPr>
            <b/>
            <sz val="9"/>
            <color indexed="81"/>
            <rFont val="Tahoma"/>
            <family val="2"/>
          </rPr>
          <t>Richard Lambert:</t>
        </r>
        <r>
          <rPr>
            <sz val="9"/>
            <color indexed="81"/>
            <rFont val="Tahoma"/>
            <family val="2"/>
          </rPr>
          <t xml:space="preserve">
match abandoned on 28/12/85 with the score 0-0 - no reason or time found yet - rearranged for 22/02/86 - p-p on 22/02/86 - rearranged for 01/04/86</t>
        </r>
      </text>
    </comment>
    <comment ref="AQ1068" authorId="1" shapeId="0" xr:uid="{4AC0C5E2-F4C6-43EF-A771-871BE313B4CE}">
      <text>
        <r>
          <rPr>
            <b/>
            <sz val="9"/>
            <color indexed="81"/>
            <rFont val="Tahoma"/>
            <family val="2"/>
          </rPr>
          <t>Richard Lambert:</t>
        </r>
        <r>
          <rPr>
            <sz val="9"/>
            <color indexed="81"/>
            <rFont val="Tahoma"/>
            <family val="2"/>
          </rPr>
          <t xml:space="preserve">
p-p on 01/03/86</t>
        </r>
      </text>
    </comment>
    <comment ref="AU1068" authorId="1" shapeId="0" xr:uid="{CAF65FE3-3DA9-48FE-9DB2-D22220FB846B}">
      <text>
        <r>
          <rPr>
            <b/>
            <sz val="9"/>
            <color indexed="81"/>
            <rFont val="Tahoma"/>
            <family val="2"/>
          </rPr>
          <t>Richard Lambert:</t>
        </r>
        <r>
          <rPr>
            <sz val="9"/>
            <color indexed="81"/>
            <rFont val="Tahoma"/>
            <family val="2"/>
          </rPr>
          <t xml:space="preserve">
scheduled for 24/09/85 but moved back - rearranged for 21/12/85</t>
        </r>
      </text>
    </comment>
    <comment ref="AW1068" authorId="1" shapeId="0" xr:uid="{CB812922-CC16-4681-AE5C-50DA93E569B4}">
      <text>
        <r>
          <rPr>
            <b/>
            <sz val="9"/>
            <color indexed="81"/>
            <rFont val="Tahoma"/>
            <family val="2"/>
          </rPr>
          <t>Richard Lambert:</t>
        </r>
        <r>
          <rPr>
            <sz val="9"/>
            <color indexed="81"/>
            <rFont val="Tahoma"/>
            <family val="2"/>
          </rPr>
          <t xml:space="preserve">
p-p on 01/02/86 - p-p on 15/02/86 - rearranged for after 12/04/86 and before or on 26/04/86 - p-p after 12/04/86 and before or on 26/04/86 - rearranged for 04/05/86 - Sunday fixture</t>
        </r>
      </text>
    </comment>
    <comment ref="AX1068" authorId="1" shapeId="0" xr:uid="{82F24D2B-FC0C-4188-BCE5-711C814C7A7D}">
      <text>
        <r>
          <rPr>
            <b/>
            <sz val="9"/>
            <color indexed="81"/>
            <rFont val="Tahoma"/>
            <family val="2"/>
          </rPr>
          <t>Richard Lambert:</t>
        </r>
        <r>
          <rPr>
            <sz val="9"/>
            <color indexed="81"/>
            <rFont val="Tahoma"/>
            <family val="2"/>
          </rPr>
          <t xml:space="preserve">
p-p on 26/04/86 - rearranged for after 26/04/86 and before or on 03/05/86</t>
        </r>
      </text>
    </comment>
    <comment ref="AZ1069" authorId="1" shapeId="0" xr:uid="{AA52F628-E8D0-4706-B8B6-028F8C8EE9B4}">
      <text>
        <r>
          <rPr>
            <b/>
            <sz val="9"/>
            <color indexed="81"/>
            <rFont val="Tahoma"/>
            <family val="2"/>
          </rPr>
          <t>Richard Lambert:</t>
        </r>
        <r>
          <rPr>
            <sz val="9"/>
            <color indexed="81"/>
            <rFont val="Tahoma"/>
            <family val="2"/>
          </rPr>
          <t xml:space="preserve">
p-p on 28/09/85 - rearranged for 22/10/85</t>
        </r>
      </text>
    </comment>
    <comment ref="BD1069" authorId="1" shapeId="0" xr:uid="{9FDDF3A5-BAD0-48D3-907E-93673F2905D1}">
      <text>
        <r>
          <rPr>
            <b/>
            <sz val="9"/>
            <color indexed="81"/>
            <rFont val="Tahoma"/>
            <family val="2"/>
          </rPr>
          <t>Richard Lambert:</t>
        </r>
        <r>
          <rPr>
            <sz val="9"/>
            <color indexed="81"/>
            <rFont val="Tahoma"/>
            <family val="2"/>
          </rPr>
          <t xml:space="preserve">
match p-p on 28/12/85</t>
        </r>
      </text>
    </comment>
    <comment ref="AN1070" authorId="1" shapeId="0" xr:uid="{F7B213C4-4CE9-4ADD-A464-622AC2BF4CD8}">
      <text>
        <r>
          <rPr>
            <b/>
            <sz val="9"/>
            <color indexed="81"/>
            <rFont val="Tahoma"/>
            <family val="2"/>
          </rPr>
          <t>Richard Lambert:</t>
        </r>
        <r>
          <rPr>
            <sz val="9"/>
            <color indexed="81"/>
            <rFont val="Tahoma"/>
            <family val="2"/>
          </rPr>
          <t xml:space="preserve">
p-p on 01/03/86 </t>
        </r>
      </text>
    </comment>
    <comment ref="AQ1070" authorId="1" shapeId="0" xr:uid="{83419C05-270C-4850-8304-7CF5FA0B04A0}">
      <text>
        <r>
          <rPr>
            <b/>
            <sz val="9"/>
            <color indexed="81"/>
            <rFont val="Tahoma"/>
            <family val="2"/>
          </rPr>
          <t>Richard Lambert:</t>
        </r>
        <r>
          <rPr>
            <sz val="9"/>
            <color indexed="81"/>
            <rFont val="Tahoma"/>
            <family val="2"/>
          </rPr>
          <t xml:space="preserve">
match p-p on 28/12/85 - then p-p  on 23/04/86 - rearranged for 05/05/86</t>
        </r>
      </text>
    </comment>
    <comment ref="AT1070" authorId="1" shapeId="0" xr:uid="{A358B3C8-0283-4A0C-8059-49FFFBB2EC19}">
      <text>
        <r>
          <rPr>
            <b/>
            <sz val="9"/>
            <color indexed="81"/>
            <rFont val="Tahoma"/>
            <family val="2"/>
          </rPr>
          <t>Richard Lambert:</t>
        </r>
        <r>
          <rPr>
            <sz val="9"/>
            <color indexed="81"/>
            <rFont val="Tahoma"/>
            <family val="2"/>
          </rPr>
          <t xml:space="preserve">
p-p on 15/02/86 - rearranged for 29/03/86 - p-p on 29/03/86 - rearranged for 19/04/86 - p-p on 19/04/86</t>
        </r>
      </text>
    </comment>
    <comment ref="AB1071" authorId="1" shapeId="0" xr:uid="{B96588C2-B5E9-442A-82BF-01585710BE93}">
      <text>
        <r>
          <rPr>
            <b/>
            <sz val="9"/>
            <color indexed="81"/>
            <rFont val="Tahoma"/>
            <family val="2"/>
          </rPr>
          <t>Richard Lambert:</t>
        </r>
        <r>
          <rPr>
            <sz val="9"/>
            <color indexed="81"/>
            <rFont val="Tahoma"/>
            <family val="2"/>
          </rPr>
          <t xml:space="preserve">
late kick off 8 minutes - Walton &amp; Hersham fined £5</t>
        </r>
      </text>
    </comment>
    <comment ref="AM1071" authorId="1" shapeId="0" xr:uid="{1CF64154-B8C7-4513-9FD0-EFE7EF12B16C}">
      <text>
        <r>
          <rPr>
            <b/>
            <sz val="9"/>
            <color indexed="81"/>
            <rFont val="Tahoma"/>
            <family val="2"/>
          </rPr>
          <t>Richard Lambert:</t>
        </r>
        <r>
          <rPr>
            <sz val="9"/>
            <color indexed="81"/>
            <rFont val="Tahoma"/>
            <family val="2"/>
          </rPr>
          <t xml:space="preserve">
p-p on 08/02/86</t>
        </r>
      </text>
    </comment>
    <comment ref="AQ1071" authorId="1" shapeId="0" xr:uid="{416DDA14-CCA8-47F1-BD2D-5E5F8B7CD79A}">
      <text>
        <r>
          <rPr>
            <b/>
            <sz val="9"/>
            <color indexed="81"/>
            <rFont val="Tahoma"/>
            <family val="2"/>
          </rPr>
          <t>Richard Lambert:</t>
        </r>
        <r>
          <rPr>
            <sz val="9"/>
            <color indexed="81"/>
            <rFont val="Tahoma"/>
            <family val="2"/>
          </rPr>
          <t xml:space="preserve">
p-p on 22/02/86</t>
        </r>
      </text>
    </comment>
    <comment ref="AV1071" authorId="1" shapeId="0" xr:uid="{AA1BE963-537E-4E52-8C82-ABFCFC6AB97B}">
      <text>
        <r>
          <rPr>
            <b/>
            <sz val="9"/>
            <color indexed="81"/>
            <rFont val="Tahoma"/>
            <family val="2"/>
          </rPr>
          <t>Richard Lambert:</t>
        </r>
        <r>
          <rPr>
            <sz val="9"/>
            <color indexed="81"/>
            <rFont val="Tahoma"/>
            <family val="2"/>
          </rPr>
          <t xml:space="preserve">
p-p on 15/02/86</t>
        </r>
      </text>
    </comment>
    <comment ref="BA1071" authorId="1" shapeId="0" xr:uid="{BF37D423-F6E8-4F0B-8A8A-D797CDC7A45B}">
      <text>
        <r>
          <rPr>
            <b/>
            <sz val="9"/>
            <color indexed="81"/>
            <rFont val="Tahoma"/>
            <family val="2"/>
          </rPr>
          <t>Richard Lambert:</t>
        </r>
        <r>
          <rPr>
            <sz val="9"/>
            <color indexed="81"/>
            <rFont val="Tahoma"/>
            <family val="2"/>
          </rPr>
          <t xml:space="preserve">
scheduled for 08/10/85 but moved back - rearranged for 04/01/86 - p-p on 04/01/86 - rearranged for 25/03/86</t>
        </r>
      </text>
    </comment>
    <comment ref="S1075" authorId="1" shapeId="0" xr:uid="{31E29091-37C7-4CA5-87B8-FC2811857082}">
      <text>
        <r>
          <rPr>
            <b/>
            <sz val="9"/>
            <color indexed="81"/>
            <rFont val="Tahoma"/>
            <family val="2"/>
          </rPr>
          <t>Richard Lambert:</t>
        </r>
        <r>
          <rPr>
            <sz val="9"/>
            <color indexed="81"/>
            <rFont val="Tahoma"/>
            <family val="2"/>
          </rPr>
          <t xml:space="preserve">
Epsom and Ewell played their entire first team!</t>
        </r>
      </text>
    </comment>
    <comment ref="AN1075" authorId="1" shapeId="0" xr:uid="{AC135FCB-5DA0-403D-B58B-E45CE7B0E2E2}">
      <text>
        <r>
          <rPr>
            <b/>
            <sz val="9"/>
            <color indexed="81"/>
            <rFont val="Tahoma"/>
            <family val="2"/>
          </rPr>
          <t>Richard Lambert:</t>
        </r>
        <r>
          <rPr>
            <sz val="9"/>
            <color indexed="81"/>
            <rFont val="Tahoma"/>
            <family val="2"/>
          </rPr>
          <t xml:space="preserve">
almost certainly played on 13/09/86 - just awaiting confirmation</t>
        </r>
      </text>
    </comment>
    <comment ref="AP1075" authorId="1" shapeId="0" xr:uid="{20544658-E65E-420C-8207-8383B4778576}">
      <text>
        <r>
          <rPr>
            <b/>
            <sz val="9"/>
            <color indexed="81"/>
            <rFont val="Tahoma"/>
            <family val="2"/>
          </rPr>
          <t>Richard Lambert:</t>
        </r>
        <r>
          <rPr>
            <sz val="9"/>
            <color indexed="81"/>
            <rFont val="Tahoma"/>
            <family val="2"/>
          </rPr>
          <t xml:space="preserve">
p-p on 03/01/87 - played on 07/02/87</t>
        </r>
      </text>
    </comment>
    <comment ref="AQ1075" authorId="1" shapeId="0" xr:uid="{7D64FBF6-B004-42AF-892C-6B2AAD1CD9C6}">
      <text>
        <r>
          <rPr>
            <b/>
            <sz val="9"/>
            <color indexed="81"/>
            <rFont val="Tahoma"/>
            <family val="2"/>
          </rPr>
          <t>Richard Lambert:</t>
        </r>
        <r>
          <rPr>
            <sz val="9"/>
            <color indexed="81"/>
            <rFont val="Tahoma"/>
            <family val="2"/>
          </rPr>
          <t xml:space="preserve">
played after 17/01/87 and before or on 24/01/87</t>
        </r>
      </text>
    </comment>
    <comment ref="AR1075" authorId="1" shapeId="0" xr:uid="{2B143E52-D7B7-4FF7-9DB9-C46713E145A7}">
      <text>
        <r>
          <rPr>
            <b/>
            <sz val="9"/>
            <color indexed="81"/>
            <rFont val="Tahoma"/>
            <family val="2"/>
          </rPr>
          <t>Richard Lambert:</t>
        </r>
        <r>
          <rPr>
            <sz val="9"/>
            <color indexed="81"/>
            <rFont val="Tahoma"/>
            <family val="2"/>
          </rPr>
          <t xml:space="preserve">
played after 06/12/86 and before or on 13/12/86</t>
        </r>
      </text>
    </comment>
    <comment ref="AX1075" authorId="1" shapeId="0" xr:uid="{46FBF3CA-B5D2-454F-A6D9-43C7C4DD867E}">
      <text>
        <r>
          <rPr>
            <b/>
            <sz val="9"/>
            <color indexed="81"/>
            <rFont val="Tahoma"/>
            <family val="2"/>
          </rPr>
          <t>Richard Lambert:</t>
        </r>
        <r>
          <rPr>
            <sz val="9"/>
            <color indexed="81"/>
            <rFont val="Tahoma"/>
            <family val="2"/>
          </rPr>
          <t xml:space="preserve">
played after 25/10/86 and before or on 01/11/86</t>
        </r>
      </text>
    </comment>
    <comment ref="BA1075" authorId="1" shapeId="0" xr:uid="{D10D0B91-C722-47BF-BA95-D9BEEA8FAE1F}">
      <text>
        <r>
          <rPr>
            <b/>
            <sz val="9"/>
            <color indexed="81"/>
            <rFont val="Tahoma"/>
            <family val="2"/>
          </rPr>
          <t>Richard Lambert:</t>
        </r>
        <r>
          <rPr>
            <sz val="9"/>
            <color indexed="81"/>
            <rFont val="Tahoma"/>
            <family val="2"/>
          </rPr>
          <t xml:space="preserve">
played after 21/02/87 and before or on 28/02/87</t>
        </r>
      </text>
    </comment>
    <comment ref="AM1076" authorId="1" shapeId="0" xr:uid="{52028830-F733-4104-931C-610534341567}">
      <text>
        <r>
          <rPr>
            <b/>
            <sz val="9"/>
            <color indexed="81"/>
            <rFont val="Tahoma"/>
            <family val="2"/>
          </rPr>
          <t>Richard Lambert:</t>
        </r>
        <r>
          <rPr>
            <sz val="9"/>
            <color indexed="81"/>
            <rFont val="Tahoma"/>
            <family val="2"/>
          </rPr>
          <t xml:space="preserve">
played after 21/03/87 and before or on 28/03/87</t>
        </r>
      </text>
    </comment>
    <comment ref="AO1076" authorId="1" shapeId="0" xr:uid="{06BAA6E6-2012-4FF1-B142-8466DB747B24}">
      <text>
        <r>
          <rPr>
            <b/>
            <sz val="9"/>
            <color indexed="81"/>
            <rFont val="Tahoma"/>
            <family val="2"/>
          </rPr>
          <t>Richard Lambert:</t>
        </r>
        <r>
          <rPr>
            <sz val="9"/>
            <color indexed="81"/>
            <rFont val="Tahoma"/>
            <family val="2"/>
          </rPr>
          <t xml:space="preserve">
almost certainly played on 18/10/86 - just awaiting confirmation</t>
        </r>
      </text>
    </comment>
    <comment ref="AP1076" authorId="1" shapeId="0" xr:uid="{13333F5C-739D-4A99-9A13-520C17D16715}">
      <text>
        <r>
          <rPr>
            <b/>
            <sz val="9"/>
            <color indexed="81"/>
            <rFont val="Tahoma"/>
            <family val="2"/>
          </rPr>
          <t>Richard Lambert:</t>
        </r>
        <r>
          <rPr>
            <sz val="9"/>
            <color indexed="81"/>
            <rFont val="Tahoma"/>
            <family val="2"/>
          </rPr>
          <t xml:space="preserve">
scheduled for on 03/02/87 but moved back for aa Bromley first team match</t>
        </r>
      </text>
    </comment>
    <comment ref="AQ1076" authorId="1" shapeId="0" xr:uid="{B9537D6F-45C7-4977-84F6-F954F7A655D0}">
      <text>
        <r>
          <rPr>
            <b/>
            <sz val="9"/>
            <color indexed="81"/>
            <rFont val="Tahoma"/>
            <family val="2"/>
          </rPr>
          <t>Richard Lambert:</t>
        </r>
        <r>
          <rPr>
            <sz val="9"/>
            <color indexed="81"/>
            <rFont val="Tahoma"/>
            <family val="2"/>
          </rPr>
          <t xml:space="preserve">
p-p after 27/09/86 and before or on 04/10/86 - then p-p after 08/11/86 and before or on 15/11/86 - played after 25/04/87 and before or on 09/05/87</t>
        </r>
      </text>
    </comment>
    <comment ref="AR1076" authorId="1" shapeId="0" xr:uid="{DA54E6A8-2547-47C6-951E-8326DFBEE68A}">
      <text>
        <r>
          <rPr>
            <b/>
            <sz val="9"/>
            <color indexed="81"/>
            <rFont val="Tahoma"/>
            <family val="2"/>
          </rPr>
          <t>Richard Lambert:</t>
        </r>
        <r>
          <rPr>
            <sz val="9"/>
            <color indexed="81"/>
            <rFont val="Tahoma"/>
            <family val="2"/>
          </rPr>
          <t xml:space="preserve">
p-p in the midweek before 22/11/86</t>
        </r>
      </text>
    </comment>
    <comment ref="AS1076" authorId="1" shapeId="0" xr:uid="{8E9C5500-3D5D-4512-A85D-D4B98EC73CA0}">
      <text>
        <r>
          <rPr>
            <b/>
            <sz val="9"/>
            <color indexed="81"/>
            <rFont val="Tahoma"/>
            <family val="2"/>
          </rPr>
          <t>Richard Lambert:</t>
        </r>
        <r>
          <rPr>
            <sz val="9"/>
            <color indexed="81"/>
            <rFont val="Tahoma"/>
            <family val="2"/>
          </rPr>
          <t xml:space="preserve">
p-p on 07/04/87</t>
        </r>
      </text>
    </comment>
    <comment ref="AT1076" authorId="1" shapeId="0" xr:uid="{C17A2E34-247A-4C41-AA55-8299CF60E66D}">
      <text>
        <r>
          <rPr>
            <b/>
            <sz val="9"/>
            <color indexed="81"/>
            <rFont val="Tahoma"/>
            <family val="2"/>
          </rPr>
          <t>Richard Lambert:</t>
        </r>
        <r>
          <rPr>
            <sz val="9"/>
            <color indexed="81"/>
            <rFont val="Tahoma"/>
            <family val="2"/>
          </rPr>
          <t xml:space="preserve">
p-p after 25/10/86 and before or on 01/11/86</t>
        </r>
      </text>
    </comment>
    <comment ref="AW1076" authorId="1" shapeId="0" xr:uid="{10D5229E-40B0-40BA-9A7D-4760555352A6}">
      <text>
        <r>
          <rPr>
            <b/>
            <sz val="9"/>
            <color indexed="81"/>
            <rFont val="Tahoma"/>
            <family val="2"/>
          </rPr>
          <t>Richard Lambert:</t>
        </r>
        <r>
          <rPr>
            <sz val="9"/>
            <color indexed="81"/>
            <rFont val="Tahoma"/>
            <family val="2"/>
          </rPr>
          <t xml:space="preserve">
almost certainly played on 06/12/86 - just awaiting confirmation</t>
        </r>
      </text>
    </comment>
    <comment ref="AX1076" authorId="1" shapeId="0" xr:uid="{CB756211-5537-4E76-B35A-CC96E4868FD8}">
      <text>
        <r>
          <rPr>
            <b/>
            <sz val="9"/>
            <color indexed="81"/>
            <rFont val="Tahoma"/>
            <family val="2"/>
          </rPr>
          <t>Richard Lambert:</t>
        </r>
        <r>
          <rPr>
            <sz val="9"/>
            <color indexed="81"/>
            <rFont val="Tahoma"/>
            <family val="2"/>
          </rPr>
          <t xml:space="preserve">
played after 25/04/87 and before or on 09/05/87</t>
        </r>
      </text>
    </comment>
    <comment ref="BA1076" authorId="1" shapeId="0" xr:uid="{20571142-2B4C-4B1B-9ACD-ED54A7606499}">
      <text>
        <r>
          <rPr>
            <b/>
            <sz val="9"/>
            <color indexed="81"/>
            <rFont val="Tahoma"/>
            <family val="2"/>
          </rPr>
          <t>Richard Lambert:</t>
        </r>
        <r>
          <rPr>
            <sz val="9"/>
            <color indexed="81"/>
            <rFont val="Tahoma"/>
            <family val="2"/>
          </rPr>
          <t xml:space="preserve">
played midweek after 11/10/86 and before 18/10/86</t>
        </r>
      </text>
    </comment>
    <comment ref="BC1076" authorId="1" shapeId="0" xr:uid="{4E912A21-AB2A-4758-AABB-CD36D1577CC1}">
      <text>
        <r>
          <rPr>
            <b/>
            <sz val="9"/>
            <color indexed="81"/>
            <rFont val="Tahoma"/>
            <family val="2"/>
          </rPr>
          <t>Richard Lambert:</t>
        </r>
        <r>
          <rPr>
            <sz val="9"/>
            <color indexed="81"/>
            <rFont val="Tahoma"/>
            <family val="2"/>
          </rPr>
          <t xml:space="preserve">
p-p on 26/08/86</t>
        </r>
      </text>
    </comment>
    <comment ref="AM1077" authorId="1" shapeId="0" xr:uid="{4ACB45A8-7A37-45A3-BBA7-3FFD5FAB69AA}">
      <text>
        <r>
          <rPr>
            <b/>
            <sz val="9"/>
            <color indexed="81"/>
            <rFont val="Tahoma"/>
            <family val="2"/>
          </rPr>
          <t>Richard Lambert:</t>
        </r>
        <r>
          <rPr>
            <sz val="9"/>
            <color indexed="81"/>
            <rFont val="Tahoma"/>
            <family val="2"/>
          </rPr>
          <t xml:space="preserve">
played after 28/02/87 and before or on 07/03/87</t>
        </r>
      </text>
    </comment>
    <comment ref="AN1077" authorId="1" shapeId="0" xr:uid="{27B5C3C9-D2F0-407B-BDBD-6F5B22984E89}">
      <text>
        <r>
          <rPr>
            <b/>
            <sz val="9"/>
            <color indexed="81"/>
            <rFont val="Tahoma"/>
            <family val="2"/>
          </rPr>
          <t>Richard Lambert:</t>
        </r>
        <r>
          <rPr>
            <sz val="9"/>
            <color indexed="81"/>
            <rFont val="Tahoma"/>
            <family val="2"/>
          </rPr>
          <t xml:space="preserve">
match p-p after 13/09/86 and before or on 20/09/86 - played after 14/03/87 and before or on 21/03/87</t>
        </r>
      </text>
    </comment>
    <comment ref="AQ1077" authorId="1" shapeId="0" xr:uid="{97AF8B3E-9913-415A-9015-8F13283EFA70}">
      <text>
        <r>
          <rPr>
            <b/>
            <sz val="9"/>
            <color indexed="81"/>
            <rFont val="Tahoma"/>
            <family val="2"/>
          </rPr>
          <t>Richard Lambert:</t>
        </r>
        <r>
          <rPr>
            <sz val="9"/>
            <color indexed="81"/>
            <rFont val="Tahoma"/>
            <family val="2"/>
          </rPr>
          <t xml:space="preserve">
played after 27/12/86 and before or on 03/01/87</t>
        </r>
      </text>
    </comment>
    <comment ref="AR1077" authorId="1" shapeId="0" xr:uid="{D0965AB7-5E94-441A-B0CF-1601E42A383D}">
      <text>
        <r>
          <rPr>
            <b/>
            <sz val="9"/>
            <color indexed="81"/>
            <rFont val="Tahoma"/>
            <family val="2"/>
          </rPr>
          <t>Richard Lambert:</t>
        </r>
        <r>
          <rPr>
            <sz val="9"/>
            <color indexed="81"/>
            <rFont val="Tahoma"/>
            <family val="2"/>
          </rPr>
          <t xml:space="preserve">
p-p on 14/10/86 - played midweek after 14/02/87 and before 21/02/87</t>
        </r>
      </text>
    </comment>
    <comment ref="AW1077" authorId="1" shapeId="0" xr:uid="{FAFA9925-0EDA-4CDC-A2D5-6F0242940E33}">
      <text>
        <r>
          <rPr>
            <b/>
            <sz val="9"/>
            <color indexed="81"/>
            <rFont val="Tahoma"/>
            <family val="2"/>
          </rPr>
          <t>Richard Lambert:</t>
        </r>
        <r>
          <rPr>
            <sz val="9"/>
            <color indexed="81"/>
            <rFont val="Tahoma"/>
            <family val="2"/>
          </rPr>
          <t xml:space="preserve">
match played after 20/09/86 and before or on 27/09/86</t>
        </r>
      </text>
    </comment>
    <comment ref="AX1077" authorId="1" shapeId="0" xr:uid="{EFA1D03D-BFC2-4719-B7F5-71DBAE5D484E}">
      <text>
        <r>
          <rPr>
            <b/>
            <sz val="9"/>
            <color indexed="81"/>
            <rFont val="Tahoma"/>
            <family val="2"/>
          </rPr>
          <t>Richard Lambert:</t>
        </r>
        <r>
          <rPr>
            <sz val="9"/>
            <color indexed="81"/>
            <rFont val="Tahoma"/>
            <family val="2"/>
          </rPr>
          <t xml:space="preserve">
almost certainly played on 08/11/86 - just awaiting confirmation</t>
        </r>
      </text>
    </comment>
    <comment ref="AZ1077" authorId="1" shapeId="0" xr:uid="{01F5D69E-20F6-45FB-B5E9-BFF109D7D33F}">
      <text>
        <r>
          <rPr>
            <b/>
            <sz val="9"/>
            <color indexed="81"/>
            <rFont val="Tahoma"/>
            <family val="2"/>
          </rPr>
          <t>Richard Lambert:</t>
        </r>
        <r>
          <rPr>
            <sz val="9"/>
            <color indexed="81"/>
            <rFont val="Tahoma"/>
            <family val="2"/>
          </rPr>
          <t xml:space="preserve">
played after 04/04/87 and before or on 11/04/87</t>
        </r>
      </text>
    </comment>
    <comment ref="BA1077" authorId="1" shapeId="0" xr:uid="{C792BA0F-D772-4778-8FE7-F0D7AE2FC1CB}">
      <text>
        <r>
          <rPr>
            <b/>
            <sz val="9"/>
            <color indexed="81"/>
            <rFont val="Tahoma"/>
            <family val="2"/>
          </rPr>
          <t>Richard Lambert:</t>
        </r>
        <r>
          <rPr>
            <sz val="9"/>
            <color indexed="81"/>
            <rFont val="Tahoma"/>
            <family val="2"/>
          </rPr>
          <t xml:space="preserve">
played after 13/12/86 and before or on 27/12/86</t>
        </r>
      </text>
    </comment>
    <comment ref="BC1077" authorId="1" shapeId="0" xr:uid="{15BA8480-06E9-4B9C-833F-B5D189FE9808}">
      <text>
        <r>
          <rPr>
            <b/>
            <sz val="9"/>
            <color indexed="81"/>
            <rFont val="Tahoma"/>
            <family val="2"/>
          </rPr>
          <t>Richard Lambert:</t>
        </r>
        <r>
          <rPr>
            <sz val="9"/>
            <color indexed="81"/>
            <rFont val="Tahoma"/>
            <family val="2"/>
          </rPr>
          <t xml:space="preserve">
p-p on 22/11/86 and again after 13/12/86 and before or on 20/12/86 - played after 11/04/87 and before or on 18/04/87</t>
        </r>
      </text>
    </comment>
    <comment ref="AM1078" authorId="1" shapeId="0" xr:uid="{586B28F7-97F9-41D9-94AC-26B3BAAF0CD8}">
      <text>
        <r>
          <rPr>
            <b/>
            <sz val="9"/>
            <color indexed="81"/>
            <rFont val="Tahoma"/>
            <family val="2"/>
          </rPr>
          <t>Richard Lambert:</t>
        </r>
        <r>
          <rPr>
            <sz val="9"/>
            <color indexed="81"/>
            <rFont val="Tahoma"/>
            <family val="2"/>
          </rPr>
          <t xml:space="preserve">
I have a fixture date of 03/01/87 but the match was played on 22/09/86 - confirmed in bulletins 6 and 7 - No result appears in the later bulletin 20 so I assume this match was brought forward to this Monday night</t>
        </r>
      </text>
    </comment>
    <comment ref="AQ1078" authorId="1" shapeId="0" xr:uid="{B812073D-D502-461E-845A-303D2A05C695}">
      <text>
        <r>
          <rPr>
            <b/>
            <sz val="9"/>
            <color indexed="81"/>
            <rFont val="Tahoma"/>
            <family val="2"/>
          </rPr>
          <t>Richard Lambert:</t>
        </r>
        <r>
          <rPr>
            <sz val="9"/>
            <color indexed="81"/>
            <rFont val="Tahoma"/>
            <family val="2"/>
          </rPr>
          <t xml:space="preserve">
match played midweek after 04/04/87 and before 11/04/87</t>
        </r>
      </text>
    </comment>
    <comment ref="BB1078" authorId="1" shapeId="0" xr:uid="{EE949FF9-656E-4E5C-8491-1F3ACD577B04}">
      <text>
        <r>
          <rPr>
            <b/>
            <sz val="9"/>
            <color indexed="81"/>
            <rFont val="Tahoma"/>
            <family val="2"/>
          </rPr>
          <t>Richard Lambert:</t>
        </r>
        <r>
          <rPr>
            <sz val="9"/>
            <color indexed="81"/>
            <rFont val="Tahoma"/>
            <family val="2"/>
          </rPr>
          <t xml:space="preserve">
played after 25/04/87 and before 05/05/87 - reported on Friday 08/05/87 Croydon Advertiser and advised as "last week" - played before the Carshalton v Croydon match on 05/05/87</t>
        </r>
      </text>
    </comment>
    <comment ref="AM1079" authorId="1" shapeId="0" xr:uid="{B33C3477-986D-4FEE-B8F0-918E410793F2}">
      <text>
        <r>
          <rPr>
            <b/>
            <sz val="9"/>
            <color indexed="81"/>
            <rFont val="Tahoma"/>
            <family val="2"/>
          </rPr>
          <t>Richard Lambert:</t>
        </r>
        <r>
          <rPr>
            <sz val="9"/>
            <color indexed="81"/>
            <rFont val="Tahoma"/>
            <family val="2"/>
          </rPr>
          <t xml:space="preserve">
match played midweek after 13/09/86 and before 20/09/86</t>
        </r>
      </text>
    </comment>
    <comment ref="AN1079" authorId="1" shapeId="0" xr:uid="{3109E90A-D151-4095-BDAC-1A9BFC95481E}">
      <text>
        <r>
          <rPr>
            <b/>
            <sz val="9"/>
            <color indexed="81"/>
            <rFont val="Tahoma"/>
            <family val="2"/>
          </rPr>
          <t>Richard Lambert:</t>
        </r>
        <r>
          <rPr>
            <sz val="9"/>
            <color indexed="81"/>
            <rFont val="Tahoma"/>
            <family val="2"/>
          </rPr>
          <t xml:space="preserve">
almost certainly played on 25/10/86 - just awaiting confirmation</t>
        </r>
      </text>
    </comment>
    <comment ref="AT1079" authorId="1" shapeId="0" xr:uid="{ACFB1E45-0773-463A-AD3C-C8AEBEAA2DEB}">
      <text>
        <r>
          <rPr>
            <b/>
            <sz val="9"/>
            <color indexed="81"/>
            <rFont val="Tahoma"/>
            <family val="2"/>
          </rPr>
          <t>Richard Lambert:</t>
        </r>
        <r>
          <rPr>
            <sz val="9"/>
            <color indexed="81"/>
            <rFont val="Tahoma"/>
            <family val="2"/>
          </rPr>
          <t xml:space="preserve">
played after 25/04/87 and before or on 09/05/87</t>
        </r>
      </text>
    </comment>
    <comment ref="AX1079" authorId="1" shapeId="0" xr:uid="{6282CE6B-76BD-465B-9D5B-275462D0F1E4}">
      <text>
        <r>
          <rPr>
            <b/>
            <sz val="9"/>
            <color indexed="81"/>
            <rFont val="Tahoma"/>
            <family val="2"/>
          </rPr>
          <t>Richard Lambert:</t>
        </r>
        <r>
          <rPr>
            <sz val="9"/>
            <color indexed="81"/>
            <rFont val="Tahoma"/>
            <family val="2"/>
          </rPr>
          <t xml:space="preserve">
played midweek after 27/09/86 and before 04/10/86</t>
        </r>
      </text>
    </comment>
    <comment ref="AY1079" authorId="1" shapeId="0" xr:uid="{4437DF85-04C6-4B0E-AF06-BF7AE249F0D3}">
      <text>
        <r>
          <rPr>
            <b/>
            <sz val="9"/>
            <color indexed="81"/>
            <rFont val="Tahoma"/>
            <family val="2"/>
          </rPr>
          <t>Richard Lambert:</t>
        </r>
        <r>
          <rPr>
            <sz val="9"/>
            <color indexed="81"/>
            <rFont val="Tahoma"/>
            <family val="2"/>
          </rPr>
          <t xml:space="preserve">
p-p after 06/12/86 and before or on 13/12/86</t>
        </r>
      </text>
    </comment>
    <comment ref="AZ1079" authorId="1" shapeId="0" xr:uid="{40DA5422-E934-4E43-8503-EF1D942F3919}">
      <text>
        <r>
          <rPr>
            <b/>
            <sz val="9"/>
            <color indexed="81"/>
            <rFont val="Tahoma"/>
            <family val="2"/>
          </rPr>
          <t>Richard Lambert:</t>
        </r>
        <r>
          <rPr>
            <sz val="9"/>
            <color indexed="81"/>
            <rFont val="Tahoma"/>
            <family val="2"/>
          </rPr>
          <t xml:space="preserve">
played midweek after 11/10/86 and before 18/10/86</t>
        </r>
      </text>
    </comment>
    <comment ref="BB1079" authorId="1" shapeId="0" xr:uid="{D71996AE-DD9D-4DCF-8BAF-54AEE251C9DE}">
      <text>
        <r>
          <rPr>
            <b/>
            <sz val="9"/>
            <color indexed="81"/>
            <rFont val="Tahoma"/>
            <family val="2"/>
          </rPr>
          <t>Richard Lambert:</t>
        </r>
        <r>
          <rPr>
            <sz val="9"/>
            <color indexed="81"/>
            <rFont val="Tahoma"/>
            <family val="2"/>
          </rPr>
          <t xml:space="preserve">
played midweek after 01/11/86 and before 08/11/86</t>
        </r>
      </text>
    </comment>
    <comment ref="BC1079" authorId="1" shapeId="0" xr:uid="{6B613485-0F24-4039-8ED2-B41A324AE65F}">
      <text>
        <r>
          <rPr>
            <b/>
            <sz val="9"/>
            <color indexed="81"/>
            <rFont val="Tahoma"/>
            <family val="2"/>
          </rPr>
          <t>Richard Lambert:</t>
        </r>
        <r>
          <rPr>
            <sz val="9"/>
            <color indexed="81"/>
            <rFont val="Tahoma"/>
            <family val="2"/>
          </rPr>
          <t xml:space="preserve">
almost certainly played on 20/09/86 - just awaiting confirmation</t>
        </r>
      </text>
    </comment>
    <comment ref="AM1080" authorId="1" shapeId="0" xr:uid="{E8BE6430-0A00-4E58-8911-CBB2C4D74225}">
      <text>
        <r>
          <rPr>
            <b/>
            <sz val="9"/>
            <color indexed="81"/>
            <rFont val="Tahoma"/>
            <family val="2"/>
          </rPr>
          <t>Richard Lambert:</t>
        </r>
        <r>
          <rPr>
            <sz val="9"/>
            <color indexed="81"/>
            <rFont val="Tahoma"/>
            <family val="2"/>
          </rPr>
          <t xml:space="preserve">
almost certainly played on 25/10/86 - just awaiting confirmation</t>
        </r>
      </text>
    </comment>
    <comment ref="AQ1080" authorId="1" shapeId="0" xr:uid="{7CAAE71E-923D-40FE-9C79-BDB666F7AFB8}">
      <text>
        <r>
          <rPr>
            <b/>
            <sz val="9"/>
            <color indexed="81"/>
            <rFont val="Tahoma"/>
            <family val="2"/>
          </rPr>
          <t>Richard Lambert:</t>
        </r>
        <r>
          <rPr>
            <sz val="9"/>
            <color indexed="81"/>
            <rFont val="Tahoma"/>
            <family val="2"/>
          </rPr>
          <t xml:space="preserve">
almost certainly played on 08/11/86 - just awaiting confirmation</t>
        </r>
      </text>
    </comment>
    <comment ref="AS1080" authorId="1" shapeId="0" xr:uid="{EBB8D43F-7ED7-403C-8A47-A382D43723D6}">
      <text>
        <r>
          <rPr>
            <b/>
            <sz val="9"/>
            <color indexed="81"/>
            <rFont val="Tahoma"/>
            <family val="2"/>
          </rPr>
          <t>Richard Lambert:</t>
        </r>
        <r>
          <rPr>
            <sz val="9"/>
            <color indexed="81"/>
            <rFont val="Tahoma"/>
            <family val="2"/>
          </rPr>
          <t xml:space="preserve">
scheduled for 20/12/86 but moved back for an Epsom &amp; Ewell County Cup tie</t>
        </r>
      </text>
    </comment>
    <comment ref="AW1080" authorId="1" shapeId="0" xr:uid="{B2D8781C-C943-4B75-BE30-90834042EA97}">
      <text>
        <r>
          <rPr>
            <b/>
            <sz val="9"/>
            <color indexed="81"/>
            <rFont val="Tahoma"/>
            <family val="2"/>
          </rPr>
          <t>Richard Lambert:</t>
        </r>
        <r>
          <rPr>
            <sz val="9"/>
            <color indexed="81"/>
            <rFont val="Tahoma"/>
            <family val="2"/>
          </rPr>
          <t xml:space="preserve">
played midweek after 04/10/86 and before 11/10/86</t>
        </r>
      </text>
    </comment>
    <comment ref="BA1080" authorId="1" shapeId="0" xr:uid="{860A6A36-DFB1-4412-A5CB-AACD2CDA0A17}">
      <text>
        <r>
          <rPr>
            <b/>
            <sz val="9"/>
            <color indexed="81"/>
            <rFont val="Tahoma"/>
            <family val="2"/>
          </rPr>
          <t>Richard Lambert:</t>
        </r>
        <r>
          <rPr>
            <sz val="9"/>
            <color indexed="81"/>
            <rFont val="Tahoma"/>
            <family val="2"/>
          </rPr>
          <t xml:space="preserve">
p-p on 14/02/87</t>
        </r>
      </text>
    </comment>
    <comment ref="BB1080" authorId="1" shapeId="0" xr:uid="{3075B6AD-C2E3-498A-9BBE-A604A96923BA}">
      <text>
        <r>
          <rPr>
            <b/>
            <sz val="9"/>
            <color indexed="81"/>
            <rFont val="Tahoma"/>
            <family val="2"/>
          </rPr>
          <t>Richard Lambert:</t>
        </r>
        <r>
          <rPr>
            <sz val="9"/>
            <color indexed="81"/>
            <rFont val="Tahoma"/>
            <family val="2"/>
          </rPr>
          <t xml:space="preserve">
played midweek after 18/10/86 and before 25/10/86</t>
        </r>
      </text>
    </comment>
    <comment ref="BC1080" authorId="1" shapeId="0" xr:uid="{81F59839-3F95-46CB-B3C9-541B31E97E3D}">
      <text>
        <r>
          <rPr>
            <b/>
            <sz val="9"/>
            <color indexed="81"/>
            <rFont val="Tahoma"/>
            <family val="2"/>
          </rPr>
          <t>Richard Lambert:</t>
        </r>
        <r>
          <rPr>
            <sz val="9"/>
            <color indexed="81"/>
            <rFont val="Tahoma"/>
            <family val="2"/>
          </rPr>
          <t xml:space="preserve">
almost certainly played on 24/09/86 - just awaiting confirmation</t>
        </r>
      </text>
    </comment>
    <comment ref="R1081" authorId="1" shapeId="0" xr:uid="{4E328448-2A8E-4204-8445-3D9C0479F53F}">
      <text>
        <r>
          <rPr>
            <b/>
            <sz val="9"/>
            <color indexed="81"/>
            <rFont val="Tahoma"/>
            <family val="2"/>
          </rPr>
          <t>Richard Lambert:</t>
        </r>
        <r>
          <rPr>
            <sz val="9"/>
            <color indexed="81"/>
            <rFont val="Tahoma"/>
            <family val="2"/>
          </rPr>
          <t xml:space="preserve">
my records say 2-0 but Geoff Ellis confirms the score as 2-1 which tallies - I will amend.</t>
        </r>
      </text>
    </comment>
    <comment ref="T1081" authorId="1" shapeId="0" xr:uid="{528243DB-DA75-4076-B8C3-1876FDC9CCD3}">
      <text>
        <r>
          <rPr>
            <b/>
            <sz val="9"/>
            <color indexed="81"/>
            <rFont val="Tahoma"/>
            <family val="2"/>
          </rPr>
          <t>Richard Lambert:</t>
        </r>
        <r>
          <rPr>
            <sz val="9"/>
            <color indexed="81"/>
            <rFont val="Tahoma"/>
            <family val="2"/>
          </rPr>
          <t xml:space="preserve">
Hampton programme advises 3-0 to E&amp;E. Geoff Ellis confirms the score of 2-0 as does Chris Hurst with his Hampton records. 2-0 tallies.</t>
        </r>
      </text>
    </comment>
    <comment ref="AM1081" authorId="1" shapeId="0" xr:uid="{77B38EB5-2666-4D7F-A3BE-012F80617E21}">
      <text>
        <r>
          <rPr>
            <b/>
            <sz val="9"/>
            <color indexed="81"/>
            <rFont val="Tahoma"/>
            <family val="2"/>
          </rPr>
          <t>Richard Lambert:</t>
        </r>
        <r>
          <rPr>
            <sz val="9"/>
            <color indexed="81"/>
            <rFont val="Tahoma"/>
            <family val="2"/>
          </rPr>
          <t xml:space="preserve">
played after 14/03/87 and before or on 21/03/87</t>
        </r>
      </text>
    </comment>
    <comment ref="AU1081" authorId="1" shapeId="0" xr:uid="{5CAEEC29-8275-4F30-BFC5-9B71E2A99937}">
      <text>
        <r>
          <rPr>
            <b/>
            <sz val="9"/>
            <color indexed="81"/>
            <rFont val="Tahoma"/>
            <family val="2"/>
          </rPr>
          <t>Richard Lambert:</t>
        </r>
        <r>
          <rPr>
            <sz val="9"/>
            <color indexed="81"/>
            <rFont val="Tahoma"/>
            <family val="2"/>
          </rPr>
          <t xml:space="preserve">
I have a record of 04/04/87 here yet result appears in the final bulletin of the season. Was it 04/05/87 instead? My Epsom records advise the match was played on 04/04/87 but this is wrong as K's prog 25/04/87 advises it is still outstanding</t>
        </r>
      </text>
    </comment>
    <comment ref="AX1081" authorId="1" shapeId="0" xr:uid="{9D5D023E-D619-4FFB-B335-94BF0662F6B1}">
      <text>
        <r>
          <rPr>
            <b/>
            <sz val="9"/>
            <color indexed="81"/>
            <rFont val="Tahoma"/>
            <family val="2"/>
          </rPr>
          <t>Richard Lambert:</t>
        </r>
        <r>
          <rPr>
            <sz val="9"/>
            <color indexed="81"/>
            <rFont val="Tahoma"/>
            <family val="2"/>
          </rPr>
          <t xml:space="preserve">
p-p on 04/11/86</t>
        </r>
      </text>
    </comment>
    <comment ref="W1083" authorId="1" shapeId="0" xr:uid="{F78472A8-CBB1-4AA0-8D33-28A42B96C0F7}">
      <text>
        <r>
          <rPr>
            <b/>
            <sz val="9"/>
            <color indexed="81"/>
            <rFont val="Tahoma"/>
            <family val="2"/>
          </rPr>
          <t>Richard Lambert:</t>
        </r>
        <r>
          <rPr>
            <sz val="9"/>
            <color indexed="81"/>
            <rFont val="Tahoma"/>
            <family val="2"/>
          </rPr>
          <t xml:space="preserve">
wrongly advised as 0-2 in bulletin 9 but corrected to 1-2 in bulletin 10</t>
        </r>
      </text>
    </comment>
    <comment ref="Z1083" authorId="1" shapeId="0" xr:uid="{BA1F8DB6-B8C6-460D-96C8-600B5F065FA6}">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AB1083" authorId="1" shapeId="0" xr:uid="{4A7BA4BE-2AFD-45CE-8A9A-51BAFF2F12B9}">
      <text>
        <r>
          <rPr>
            <b/>
            <sz val="9"/>
            <color indexed="81"/>
            <rFont val="Tahoma"/>
            <family val="2"/>
          </rPr>
          <t>Richard Lambert:</t>
        </r>
        <r>
          <rPr>
            <sz val="9"/>
            <color indexed="81"/>
            <rFont val="Tahoma"/>
            <family val="2"/>
          </rPr>
          <t xml:space="preserve">
result never reported in bulletin - just a question mark!</t>
        </r>
      </text>
    </comment>
    <comment ref="AC1083" authorId="1" shapeId="0" xr:uid="{5827AB1D-1CEB-4674-8D45-1406195EF6B8}">
      <text>
        <r>
          <rPr>
            <b/>
            <sz val="9"/>
            <color indexed="81"/>
            <rFont val="Tahoma"/>
            <family val="2"/>
          </rPr>
          <t>Richard Lambert:</t>
        </r>
        <r>
          <rPr>
            <sz val="9"/>
            <color indexed="81"/>
            <rFont val="Tahoma"/>
            <family val="2"/>
          </rPr>
          <t xml:space="preserve">
Kingstonian records advise 1-2 - Geoff Ellis records advise 2-2. However, he has put the 2-2 in the wrong cell and it should have been for Leatherhead v Whyteleafe instead. Suburban League Record and registration book also confirms 1-2</t>
        </r>
      </text>
    </comment>
    <comment ref="AD1083" authorId="1" shapeId="0" xr:uid="{C192EFAB-F24E-4F91-8E8C-AE172A3AF6E3}">
      <text>
        <r>
          <rPr>
            <b/>
            <sz val="9"/>
            <color indexed="81"/>
            <rFont val="Tahoma"/>
            <family val="2"/>
          </rPr>
          <t>Richard Lambert:</t>
        </r>
        <r>
          <rPr>
            <sz val="9"/>
            <color indexed="81"/>
            <rFont val="Tahoma"/>
            <family val="2"/>
          </rPr>
          <t xml:space="preserve">
both matches listed as home matches for K's on K's archive - now confirmed through league bulletin</t>
        </r>
      </text>
    </comment>
    <comment ref="AM1083" authorId="1" shapeId="0" xr:uid="{7D77EAAA-D30F-4285-9D41-2B772657E358}">
      <text>
        <r>
          <rPr>
            <b/>
            <sz val="9"/>
            <color indexed="81"/>
            <rFont val="Tahoma"/>
            <family val="2"/>
          </rPr>
          <t>Richard Lambert:</t>
        </r>
        <r>
          <rPr>
            <sz val="9"/>
            <color indexed="81"/>
            <rFont val="Tahoma"/>
            <family val="2"/>
          </rPr>
          <t xml:space="preserve">
p-p after 13/12/86 and before or on 27/12/86</t>
        </r>
      </text>
    </comment>
    <comment ref="AV1083" authorId="1" shapeId="0" xr:uid="{2A03AEF4-59C8-460B-8ADE-8C05E873B5A8}">
      <text>
        <r>
          <rPr>
            <b/>
            <sz val="9"/>
            <color indexed="81"/>
            <rFont val="Tahoma"/>
            <family val="2"/>
          </rPr>
          <t>Richard Lambert:</t>
        </r>
        <r>
          <rPr>
            <sz val="9"/>
            <color indexed="81"/>
            <rFont val="Tahoma"/>
            <family val="2"/>
          </rPr>
          <t xml:space="preserve">
p-p on 28/02/87</t>
        </r>
      </text>
    </comment>
    <comment ref="AY1083" authorId="1" shapeId="0" xr:uid="{DC08268D-DC54-4EC2-A451-2E430E3A293A}">
      <text>
        <r>
          <rPr>
            <b/>
            <sz val="9"/>
            <color indexed="81"/>
            <rFont val="Tahoma"/>
            <family val="2"/>
          </rPr>
          <t>Richard Lambert:</t>
        </r>
        <r>
          <rPr>
            <sz val="9"/>
            <color indexed="81"/>
            <rFont val="Tahoma"/>
            <family val="2"/>
          </rPr>
          <t xml:space="preserve">
scheduled for 22/11/86 but moved back for a Kingstonian County Cup tie - also p-p on 31/01/87 - rearranged for 23/04/87</t>
        </r>
      </text>
    </comment>
    <comment ref="AZ1083" authorId="1" shapeId="0" xr:uid="{A2C5E9F9-36B6-49E0-B651-92B84085A840}">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BB1083" authorId="1" shapeId="0" xr:uid="{D9A65CE1-00D2-483D-876A-941A05389617}">
      <text>
        <r>
          <rPr>
            <b/>
            <sz val="9"/>
            <color indexed="81"/>
            <rFont val="Tahoma"/>
            <family val="2"/>
          </rPr>
          <t>Richard Lambert:</t>
        </r>
        <r>
          <rPr>
            <sz val="9"/>
            <color indexed="81"/>
            <rFont val="Tahoma"/>
            <family val="2"/>
          </rPr>
          <t xml:space="preserve">
result never reported in bulletin - just a question mark!</t>
        </r>
      </text>
    </comment>
    <comment ref="BD1083" authorId="1" shapeId="0" xr:uid="{B6906231-096B-4782-A6D2-01757420DD13}">
      <text>
        <r>
          <rPr>
            <b/>
            <sz val="9"/>
            <color indexed="81"/>
            <rFont val="Tahoma"/>
            <family val="2"/>
          </rPr>
          <t>Richard Lambert:</t>
        </r>
        <r>
          <rPr>
            <sz val="9"/>
            <color indexed="81"/>
            <rFont val="Tahoma"/>
            <family val="2"/>
          </rPr>
          <t xml:space="preserve">
both matches listed as home matches for K's on K's archive - now confirmed through league bulletin and Woking programme</t>
        </r>
      </text>
    </comment>
    <comment ref="AU1084" authorId="1" shapeId="0" xr:uid="{E1BE8BCC-07E4-414F-8E6E-0D9BF6A99BF5}">
      <text>
        <r>
          <rPr>
            <b/>
            <sz val="9"/>
            <color indexed="81"/>
            <rFont val="Tahoma"/>
            <family val="2"/>
          </rPr>
          <t>Richard Lambert:</t>
        </r>
        <r>
          <rPr>
            <sz val="9"/>
            <color indexed="81"/>
            <rFont val="Tahoma"/>
            <family val="2"/>
          </rPr>
          <t xml:space="preserve">
match originally played on 24/09/86 with Leatherhead winning 3-0 but the match was declared void as Leatherhead had played an unregistered player J.Dolby - rearranged for 07/02/87</t>
        </r>
      </text>
    </comment>
    <comment ref="AW1084" authorId="1" shapeId="0" xr:uid="{E06C5FBD-8B0E-483E-947E-175C6DB34BD1}">
      <text>
        <r>
          <rPr>
            <b/>
            <sz val="9"/>
            <color indexed="81"/>
            <rFont val="Tahoma"/>
            <family val="2"/>
          </rPr>
          <t>Richard Lambert:</t>
        </r>
        <r>
          <rPr>
            <sz val="9"/>
            <color indexed="81"/>
            <rFont val="Tahoma"/>
            <family val="2"/>
          </rPr>
          <t xml:space="preserve">
fixture advised in bulletin very clearly for 26/08/86 - Suburban League record and registration book advises Wednesday 27/08/86 but I am not convinced as Leatherhead appear to play their other home matches on Tuesdays. Check!</t>
        </r>
      </text>
    </comment>
    <comment ref="BB1084" authorId="1" shapeId="0" xr:uid="{5ADCD2AB-F583-4C13-955B-372383E08F9B}">
      <text>
        <r>
          <rPr>
            <b/>
            <sz val="9"/>
            <color indexed="81"/>
            <rFont val="Tahoma"/>
            <family val="2"/>
          </rPr>
          <t>Richard Lambert:</t>
        </r>
        <r>
          <rPr>
            <sz val="9"/>
            <color indexed="81"/>
            <rFont val="Tahoma"/>
            <family val="2"/>
          </rPr>
          <t xml:space="preserve">
p-p on 15/11/86</t>
        </r>
      </text>
    </comment>
    <comment ref="BD1084" authorId="1" shapeId="0" xr:uid="{19780161-3417-4E69-B9A0-CFD84889B658}">
      <text>
        <r>
          <rPr>
            <b/>
            <sz val="9"/>
            <color indexed="81"/>
            <rFont val="Tahoma"/>
            <family val="2"/>
          </rPr>
          <t>Richard Lambert:</t>
        </r>
        <r>
          <rPr>
            <sz val="9"/>
            <color indexed="81"/>
            <rFont val="Tahoma"/>
            <family val="2"/>
          </rPr>
          <t xml:space="preserve">
p-p after 13/12/86 and before or on 27/12/86 but not on 20/12/86 - almost certainly p-p on 27/12/86</t>
        </r>
      </text>
    </comment>
    <comment ref="AM1085" authorId="1" shapeId="0" xr:uid="{A3BF6F60-D974-43BF-BFB5-5585D35D7C89}">
      <text>
        <r>
          <rPr>
            <b/>
            <sz val="9"/>
            <color indexed="81"/>
            <rFont val="Tahoma"/>
            <family val="2"/>
          </rPr>
          <t>Richard Lambert:</t>
        </r>
        <r>
          <rPr>
            <sz val="9"/>
            <color indexed="81"/>
            <rFont val="Tahoma"/>
            <family val="2"/>
          </rPr>
          <t xml:space="preserve">
played after 27/09/86 and before or on 04/10/86</t>
        </r>
      </text>
    </comment>
    <comment ref="AN1085" authorId="1" shapeId="0" xr:uid="{3BE23737-2DC6-4AF2-9B1D-38C93B311E0C}">
      <text>
        <r>
          <rPr>
            <b/>
            <sz val="9"/>
            <color indexed="81"/>
            <rFont val="Tahoma"/>
            <family val="2"/>
          </rPr>
          <t>Richard Lambert:</t>
        </r>
        <r>
          <rPr>
            <sz val="9"/>
            <color indexed="81"/>
            <rFont val="Tahoma"/>
            <family val="2"/>
          </rPr>
          <t xml:space="preserve">
almost certainly played on 21/02/87 - just awaiting confirmation</t>
        </r>
      </text>
    </comment>
    <comment ref="AO1085" authorId="1" shapeId="0" xr:uid="{5F28A64A-E940-483A-A3A9-15F6F79B7311}">
      <text>
        <r>
          <rPr>
            <b/>
            <sz val="9"/>
            <color indexed="81"/>
            <rFont val="Tahoma"/>
            <family val="2"/>
          </rPr>
          <t>Richard Lambert:</t>
        </r>
        <r>
          <rPr>
            <sz val="9"/>
            <color indexed="81"/>
            <rFont val="Tahoma"/>
            <family val="2"/>
          </rPr>
          <t xml:space="preserve">
played after 17/01/87 and before or on 24/01/87</t>
        </r>
      </text>
    </comment>
    <comment ref="AQ1085" authorId="1" shapeId="0" xr:uid="{FE5FC61C-0330-4E46-8EBE-1D07E6940B31}">
      <text>
        <r>
          <rPr>
            <b/>
            <sz val="9"/>
            <color indexed="81"/>
            <rFont val="Tahoma"/>
            <family val="2"/>
          </rPr>
          <t>Richard Lambert:</t>
        </r>
        <r>
          <rPr>
            <sz val="9"/>
            <color indexed="81"/>
            <rFont val="Tahoma"/>
            <family val="2"/>
          </rPr>
          <t xml:space="preserve">
played after 14/03/87 and before or on 21/03/87</t>
        </r>
      </text>
    </comment>
    <comment ref="AR1085" authorId="1" shapeId="0" xr:uid="{78841FAB-A5DD-4924-A7D5-37CBB59F812C}">
      <text>
        <r>
          <rPr>
            <b/>
            <sz val="9"/>
            <color indexed="81"/>
            <rFont val="Tahoma"/>
            <family val="2"/>
          </rPr>
          <t>Richard Lambert:</t>
        </r>
        <r>
          <rPr>
            <sz val="9"/>
            <color indexed="81"/>
            <rFont val="Tahoma"/>
            <family val="2"/>
          </rPr>
          <t xml:space="preserve">
p-p on 07/10/87 - played after 21/03/87 and before or on 28/03/87</t>
        </r>
      </text>
    </comment>
    <comment ref="AZ1085" authorId="1" shapeId="0" xr:uid="{4CF158F1-FBE2-4203-A549-E75E0D159BEB}">
      <text>
        <r>
          <rPr>
            <b/>
            <sz val="9"/>
            <color indexed="81"/>
            <rFont val="Tahoma"/>
            <family val="2"/>
          </rPr>
          <t>Richard Lambert:</t>
        </r>
        <r>
          <rPr>
            <sz val="9"/>
            <color indexed="81"/>
            <rFont val="Tahoma"/>
            <family val="2"/>
          </rPr>
          <t xml:space="preserve">
played after 25/10/86 and before or on 01/11/86</t>
        </r>
      </text>
    </comment>
    <comment ref="BB1085" authorId="1" shapeId="0" xr:uid="{1AAD57D0-F922-433F-8F9F-18E9F77B5511}">
      <text>
        <r>
          <rPr>
            <b/>
            <sz val="9"/>
            <color indexed="81"/>
            <rFont val="Tahoma"/>
            <family val="2"/>
          </rPr>
          <t>Richard Lambert:</t>
        </r>
        <r>
          <rPr>
            <sz val="9"/>
            <color indexed="81"/>
            <rFont val="Tahoma"/>
            <family val="2"/>
          </rPr>
          <t xml:space="preserve">
match played midweek after 13/09/86 and before 20/09/86</t>
        </r>
      </text>
    </comment>
    <comment ref="AO1086" authorId="1" shapeId="0" xr:uid="{37F1776F-2F35-4C7E-A036-39A2E59D006C}">
      <text>
        <r>
          <rPr>
            <b/>
            <sz val="9"/>
            <color indexed="81"/>
            <rFont val="Tahoma"/>
            <family val="2"/>
          </rPr>
          <t>Richard Lambert:</t>
        </r>
        <r>
          <rPr>
            <sz val="9"/>
            <color indexed="81"/>
            <rFont val="Tahoma"/>
            <family val="2"/>
          </rPr>
          <t xml:space="preserve">
played after 14/03/87 and before or on 21/03/87</t>
        </r>
      </text>
    </comment>
    <comment ref="AQ1086" authorId="1" shapeId="0" xr:uid="{90FA43F0-465A-4639-AE9A-964D2D2AB1E2}">
      <text>
        <r>
          <rPr>
            <b/>
            <sz val="9"/>
            <color indexed="81"/>
            <rFont val="Tahoma"/>
            <family val="2"/>
          </rPr>
          <t>Richard Lambert:</t>
        </r>
        <r>
          <rPr>
            <sz val="9"/>
            <color indexed="81"/>
            <rFont val="Tahoma"/>
            <family val="2"/>
          </rPr>
          <t xml:space="preserve">
played after 28/02/87 and before or on 07/03/87</t>
        </r>
      </text>
    </comment>
    <comment ref="AS1086" authorId="1" shapeId="0" xr:uid="{64C56F9C-CABD-409C-A82E-FB216D4DB5D7}">
      <text>
        <r>
          <rPr>
            <b/>
            <sz val="9"/>
            <color indexed="81"/>
            <rFont val="Tahoma"/>
            <family val="2"/>
          </rPr>
          <t>Richard Lambert:</t>
        </r>
        <r>
          <rPr>
            <sz val="9"/>
            <color indexed="81"/>
            <rFont val="Tahoma"/>
            <family val="2"/>
          </rPr>
          <t xml:space="preserve">
p-p on 10/01/87 and again on 24/02/87 and 25/04/87</t>
        </r>
      </text>
    </comment>
    <comment ref="AT1086" authorId="1" shapeId="0" xr:uid="{007EE162-54D4-4315-95C8-EFC600BE864D}">
      <text>
        <r>
          <rPr>
            <b/>
            <sz val="9"/>
            <color indexed="81"/>
            <rFont val="Tahoma"/>
            <family val="2"/>
          </rPr>
          <t>Richard Lambert:</t>
        </r>
        <r>
          <rPr>
            <sz val="9"/>
            <color indexed="81"/>
            <rFont val="Tahoma"/>
            <family val="2"/>
          </rPr>
          <t xml:space="preserve">
p-p on 28/02/87</t>
        </r>
      </text>
    </comment>
    <comment ref="AU1086" authorId="1" shapeId="0" xr:uid="{777EB8A6-DA7C-4B13-9541-AFFD6DB5FEB6}">
      <text>
        <r>
          <rPr>
            <b/>
            <sz val="9"/>
            <color indexed="81"/>
            <rFont val="Tahoma"/>
            <family val="2"/>
          </rPr>
          <t>Richard Lambert:</t>
        </r>
        <r>
          <rPr>
            <sz val="9"/>
            <color indexed="81"/>
            <rFont val="Tahoma"/>
            <family val="2"/>
          </rPr>
          <t xml:space="preserve">
p-p after 06/12/86 and before or on 13/12/86 - p-p after 31/01/87 and before or on 07/02/87</t>
        </r>
      </text>
    </comment>
    <comment ref="AV1086" authorId="1" shapeId="0" xr:uid="{422000D6-9BCF-491E-983B-6944345A32AA}">
      <text>
        <r>
          <rPr>
            <b/>
            <sz val="9"/>
            <color indexed="81"/>
            <rFont val="Tahoma"/>
            <family val="2"/>
          </rPr>
          <t>Richard Lambert:</t>
        </r>
        <r>
          <rPr>
            <sz val="9"/>
            <color indexed="81"/>
            <rFont val="Tahoma"/>
            <family val="2"/>
          </rPr>
          <t xml:space="preserve">
p-p on 31/01/87</t>
        </r>
      </text>
    </comment>
    <comment ref="AZ1086" authorId="1" shapeId="0" xr:uid="{43DBFCCB-8464-4803-9A28-D9EDCCF2C0C8}">
      <text>
        <r>
          <rPr>
            <b/>
            <sz val="9"/>
            <color indexed="81"/>
            <rFont val="Tahoma"/>
            <family val="2"/>
          </rPr>
          <t>Richard Lambert:</t>
        </r>
        <r>
          <rPr>
            <sz val="9"/>
            <color indexed="81"/>
            <rFont val="Tahoma"/>
            <family val="2"/>
          </rPr>
          <t xml:space="preserve">
played after 04/10/86 and before or on 11/10/86</t>
        </r>
      </text>
    </comment>
    <comment ref="BB1086" authorId="1" shapeId="0" xr:uid="{6C7E768F-E38B-434C-970C-88550D180276}">
      <text>
        <r>
          <rPr>
            <b/>
            <sz val="9"/>
            <color indexed="81"/>
            <rFont val="Tahoma"/>
            <family val="2"/>
          </rPr>
          <t>Richard Lambert:</t>
        </r>
        <r>
          <rPr>
            <sz val="9"/>
            <color indexed="81"/>
            <rFont val="Tahoma"/>
            <family val="2"/>
          </rPr>
          <t xml:space="preserve">
p-p on 04/04/87</t>
        </r>
      </text>
    </comment>
    <comment ref="U1087" authorId="1" shapeId="0" xr:uid="{3B190CBE-F93F-4CEF-A3C3-ABCD1DD52979}">
      <text>
        <r>
          <rPr>
            <b/>
            <sz val="9"/>
            <color indexed="81"/>
            <rFont val="Tahoma"/>
            <family val="2"/>
          </rPr>
          <t>Richard Lambert:</t>
        </r>
        <r>
          <rPr>
            <sz val="9"/>
            <color indexed="81"/>
            <rFont val="Tahoma"/>
            <family val="2"/>
          </rPr>
          <t xml:space="preserve">
Sutton handbook advised 6-0 but both teams were a goal out each. Geoff Ellis records advise 5-0 and this tallies perfectly - reported in bulletin 36</t>
        </r>
      </text>
    </comment>
    <comment ref="AU1087" authorId="1" shapeId="0" xr:uid="{234D10F4-D0EC-41AA-A093-4CF776D970C7}">
      <text>
        <r>
          <rPr>
            <b/>
            <sz val="9"/>
            <color indexed="81"/>
            <rFont val="Tahoma"/>
            <family val="2"/>
          </rPr>
          <t>Richard Lambert:</t>
        </r>
        <r>
          <rPr>
            <sz val="9"/>
            <color indexed="81"/>
            <rFont val="Tahoma"/>
            <family val="2"/>
          </rPr>
          <t xml:space="preserve">
Kingstonian records advise a fixture date of 28/04/87 - Sutton handbook advises that the match was played on 30/04/87, although it should be noted that the same source advised 6-0 for the result, not 5-0 which was almost certainly the correct result.  Unconfirmed as yet because this last result isn't listed in the Suburban League result and registration book for that season, although others for 28/04/87 are which adds greater weight to the 30/04/87 date. It is however listed as 5-0 in bulletin 36</t>
        </r>
      </text>
    </comment>
    <comment ref="AV1087" authorId="1" shapeId="0" xr:uid="{02339AB7-413C-40AE-81BF-4E18FCD041FA}">
      <text>
        <r>
          <rPr>
            <b/>
            <sz val="9"/>
            <color indexed="81"/>
            <rFont val="Tahoma"/>
            <family val="2"/>
          </rPr>
          <t>Richard Lambert:</t>
        </r>
        <r>
          <rPr>
            <sz val="9"/>
            <color indexed="81"/>
            <rFont val="Tahoma"/>
            <family val="2"/>
          </rPr>
          <t xml:space="preserve">
Leatherhead records advise 03/02/87 - Sutton United handbook confirms it was played on 24/01/87 as does league bulletin 23. </t>
        </r>
      </text>
    </comment>
    <comment ref="Q1088" authorId="1" shapeId="0" xr:uid="{6E201F8E-1CB1-47E8-9AD8-74B1836F930C}">
      <text>
        <r>
          <rPr>
            <b/>
            <sz val="9"/>
            <color indexed="81"/>
            <rFont val="Tahoma"/>
            <family val="2"/>
          </rPr>
          <t>Richard Lambert:</t>
        </r>
        <r>
          <rPr>
            <sz val="9"/>
            <color indexed="81"/>
            <rFont val="Tahoma"/>
            <family val="2"/>
          </rPr>
          <t xml:space="preserve">
wrongly advised as 3-1 in bulletin 19 but corrected to 3-0 in bulletin 22</t>
        </r>
      </text>
    </comment>
    <comment ref="U1088" authorId="1" shapeId="0" xr:uid="{EF37DF37-A57F-4996-922C-1D6B857B77E5}">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AN1088" authorId="1" shapeId="0" xr:uid="{9AA21247-1248-4AC2-A03A-3891EB741EBF}">
      <text>
        <r>
          <rPr>
            <b/>
            <sz val="9"/>
            <color indexed="81"/>
            <rFont val="Tahoma"/>
            <family val="2"/>
          </rPr>
          <t>Richard Lambert:</t>
        </r>
        <r>
          <rPr>
            <sz val="9"/>
            <color indexed="81"/>
            <rFont val="Tahoma"/>
            <family val="2"/>
          </rPr>
          <t xml:space="preserve">
almost certainly played on 27/09/86 - just awaiting confirmation</t>
        </r>
      </text>
    </comment>
    <comment ref="AO1088" authorId="1" shapeId="0" xr:uid="{C66CB313-A403-4644-8FD1-FB57A88CCD25}">
      <text>
        <r>
          <rPr>
            <b/>
            <sz val="9"/>
            <color indexed="81"/>
            <rFont val="Tahoma"/>
            <family val="2"/>
          </rPr>
          <t>Richard Lambert:</t>
        </r>
        <r>
          <rPr>
            <sz val="9"/>
            <color indexed="81"/>
            <rFont val="Tahoma"/>
            <family val="2"/>
          </rPr>
          <t xml:space="preserve">
match played after 13/09/86 and before or on 20/09/86</t>
        </r>
      </text>
    </comment>
    <comment ref="AQ1088" authorId="1" shapeId="0" xr:uid="{63972B2A-395C-47C8-B95C-D067501505D0}">
      <text>
        <r>
          <rPr>
            <b/>
            <sz val="9"/>
            <color indexed="81"/>
            <rFont val="Tahoma"/>
            <family val="2"/>
          </rPr>
          <t>Richard Lambert:</t>
        </r>
        <r>
          <rPr>
            <sz val="9"/>
            <color indexed="81"/>
            <rFont val="Tahoma"/>
            <family val="2"/>
          </rPr>
          <t xml:space="preserve">
played after 13/12/86 and before or on 27/12/86</t>
        </r>
      </text>
    </comment>
    <comment ref="AR1088" authorId="1" shapeId="0" xr:uid="{08E9E69B-FC1A-4F94-8191-F9896FBEE631}">
      <text>
        <r>
          <rPr>
            <b/>
            <sz val="9"/>
            <color indexed="81"/>
            <rFont val="Tahoma"/>
            <family val="2"/>
          </rPr>
          <t>Richard Lambert:</t>
        </r>
        <r>
          <rPr>
            <sz val="9"/>
            <color indexed="81"/>
            <rFont val="Tahoma"/>
            <family val="2"/>
          </rPr>
          <t xml:space="preserve">
p-p on 09/09/86 and return fixture played instead - played after 21/02/87 and before or on 28/02/87</t>
        </r>
      </text>
    </comment>
    <comment ref="AU1088" authorId="1" shapeId="0" xr:uid="{089E8215-92E5-4829-8365-86270996234D}">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AX1088" authorId="1" shapeId="0" xr:uid="{55931366-68EE-4C6B-AF89-5016F0612E12}">
      <text>
        <r>
          <rPr>
            <b/>
            <sz val="9"/>
            <color indexed="81"/>
            <rFont val="Tahoma"/>
            <family val="2"/>
          </rPr>
          <t>Richard Lambert:</t>
        </r>
        <r>
          <rPr>
            <sz val="9"/>
            <color indexed="81"/>
            <rFont val="Tahoma"/>
            <family val="2"/>
          </rPr>
          <t xml:space="preserve">
played after 25/04/87 and before or on 09/05/87</t>
        </r>
      </text>
    </comment>
    <comment ref="BC1088" authorId="1" shapeId="0" xr:uid="{4B70F054-CB90-4315-AB4B-0AE3D5618DC9}">
      <text>
        <r>
          <rPr>
            <b/>
            <sz val="9"/>
            <color indexed="81"/>
            <rFont val="Tahoma"/>
            <family val="2"/>
          </rPr>
          <t>Richard Lambert:</t>
        </r>
        <r>
          <rPr>
            <sz val="9"/>
            <color indexed="81"/>
            <rFont val="Tahoma"/>
            <family val="2"/>
          </rPr>
          <t xml:space="preserve">
p-p after 27/12/86 and before or on 03/01/87 - played after 25/04/87 and before or on 09/05/87</t>
        </r>
      </text>
    </comment>
    <comment ref="AD1089" authorId="1" shapeId="0" xr:uid="{FDE05CEC-01AF-4368-ACAF-902362C7C34A}">
      <text>
        <r>
          <rPr>
            <b/>
            <sz val="9"/>
            <color indexed="81"/>
            <rFont val="Tahoma"/>
            <family val="2"/>
          </rPr>
          <t>Richard Lambert:</t>
        </r>
        <r>
          <rPr>
            <sz val="9"/>
            <color indexed="81"/>
            <rFont val="Tahoma"/>
            <family val="2"/>
          </rPr>
          <t xml:space="preserve">
must have been wrongly advised in bulletin 21 as it is corrected to 0-2 in bulletin 22</t>
        </r>
      </text>
    </comment>
    <comment ref="AM1089" authorId="1" shapeId="0" xr:uid="{F97F3583-9A1C-4612-BD92-35F8FACE2B26}">
      <text>
        <r>
          <rPr>
            <b/>
            <sz val="9"/>
            <color indexed="81"/>
            <rFont val="Tahoma"/>
            <family val="2"/>
          </rPr>
          <t>Richard Lambert:</t>
        </r>
        <r>
          <rPr>
            <sz val="9"/>
            <color indexed="81"/>
            <rFont val="Tahoma"/>
            <family val="2"/>
          </rPr>
          <t xml:space="preserve">
p-p on 31/01/87</t>
        </r>
      </text>
    </comment>
    <comment ref="AN1089" authorId="1" shapeId="0" xr:uid="{EB1EB307-C078-4AB2-A8A1-20521D4A5739}">
      <text>
        <r>
          <rPr>
            <b/>
            <sz val="9"/>
            <color indexed="81"/>
            <rFont val="Tahoma"/>
            <family val="2"/>
          </rPr>
          <t>Richard Lambert:</t>
        </r>
        <r>
          <rPr>
            <sz val="9"/>
            <color indexed="81"/>
            <rFont val="Tahoma"/>
            <family val="2"/>
          </rPr>
          <t xml:space="preserve">
played after 25/04/87 and before or on 09/05/87</t>
        </r>
      </text>
    </comment>
    <comment ref="AR1089" authorId="1" shapeId="0" xr:uid="{6D060A63-AA5D-4A2D-AFE0-0DD855731E5E}">
      <text>
        <r>
          <rPr>
            <b/>
            <sz val="9"/>
            <color indexed="81"/>
            <rFont val="Tahoma"/>
            <family val="2"/>
          </rPr>
          <t>Richard Lambert:</t>
        </r>
        <r>
          <rPr>
            <sz val="9"/>
            <color indexed="81"/>
            <rFont val="Tahoma"/>
            <family val="2"/>
          </rPr>
          <t xml:space="preserve">
p-p midweek after 08/11/86 and before 15/11/86</t>
        </r>
      </text>
    </comment>
    <comment ref="AS1089" authorId="0" shapeId="0" xr:uid="{5B8D2C4B-37A3-42B2-94D1-B8513D606642}">
      <text>
        <r>
          <rPr>
            <b/>
            <sz val="9"/>
            <color indexed="81"/>
            <rFont val="Tahoma"/>
            <family val="2"/>
          </rPr>
          <t>rxl:</t>
        </r>
        <r>
          <rPr>
            <sz val="9"/>
            <color indexed="81"/>
            <rFont val="Tahoma"/>
            <family val="2"/>
          </rPr>
          <t xml:space="preserve">
scheduled for 21/10/86 and 22/11/86 but moved back on both occasions - played after 11/04/87 and before or on 18/04/87</t>
        </r>
      </text>
    </comment>
    <comment ref="AX1089" authorId="1" shapeId="0" xr:uid="{8D8E970F-1A2B-4E2F-85C4-72C62BBBB751}">
      <text>
        <r>
          <rPr>
            <b/>
            <sz val="9"/>
            <color indexed="81"/>
            <rFont val="Tahoma"/>
            <family val="2"/>
          </rPr>
          <t>Richard Lambert:</t>
        </r>
        <r>
          <rPr>
            <sz val="9"/>
            <color indexed="81"/>
            <rFont val="Tahoma"/>
            <family val="2"/>
          </rPr>
          <t xml:space="preserve">
match played after 13/09/86 and before or on 20/09/86</t>
        </r>
      </text>
    </comment>
    <comment ref="AZ1089" authorId="1" shapeId="0" xr:uid="{2C318AF3-0239-4D74-8E50-503D03F344FE}">
      <text>
        <r>
          <rPr>
            <b/>
            <sz val="9"/>
            <color indexed="81"/>
            <rFont val="Tahoma"/>
            <family val="2"/>
          </rPr>
          <t>Richard Lambert:</t>
        </r>
        <r>
          <rPr>
            <sz val="9"/>
            <color indexed="81"/>
            <rFont val="Tahoma"/>
            <family val="2"/>
          </rPr>
          <t xml:space="preserve">
played after 31/01/87 and before or on 07/02/87</t>
        </r>
      </text>
    </comment>
    <comment ref="BC1089" authorId="1" shapeId="0" xr:uid="{0E3125D8-E7C0-4EA1-B717-73CADBF329D3}">
      <text>
        <r>
          <rPr>
            <b/>
            <sz val="9"/>
            <color indexed="81"/>
            <rFont val="Tahoma"/>
            <family val="2"/>
          </rPr>
          <t>Richard Lambert:</t>
        </r>
        <r>
          <rPr>
            <sz val="9"/>
            <color indexed="81"/>
            <rFont val="Tahoma"/>
            <family val="2"/>
          </rPr>
          <t xml:space="preserve">
p-p on 04/11/86</t>
        </r>
      </text>
    </comment>
    <comment ref="AN1090" authorId="1" shapeId="0" xr:uid="{B7729E3D-DE80-4270-B677-7E84DC428B61}">
      <text>
        <r>
          <rPr>
            <b/>
            <sz val="9"/>
            <color indexed="81"/>
            <rFont val="Tahoma"/>
            <family val="2"/>
          </rPr>
          <t>Richard Lambert:</t>
        </r>
        <r>
          <rPr>
            <sz val="9"/>
            <color indexed="81"/>
            <rFont val="Tahoma"/>
            <family val="2"/>
          </rPr>
          <t xml:space="preserve">
played after 13/12/86 and before or on 27/12/86</t>
        </r>
      </text>
    </comment>
    <comment ref="AO1090" authorId="1" shapeId="0" xr:uid="{D378D34C-5173-4F11-B0A0-AE895E7D0C40}">
      <text>
        <r>
          <rPr>
            <b/>
            <sz val="9"/>
            <color indexed="81"/>
            <rFont val="Tahoma"/>
            <family val="2"/>
          </rPr>
          <t>Richard Lambert:</t>
        </r>
        <r>
          <rPr>
            <sz val="9"/>
            <color indexed="81"/>
            <rFont val="Tahoma"/>
            <family val="2"/>
          </rPr>
          <t xml:space="preserve">
p-p on 10/01/87</t>
        </r>
      </text>
    </comment>
    <comment ref="AT1090" authorId="1" shapeId="0" xr:uid="{C0CAC76A-943E-4F30-8A64-1096C17702CC}">
      <text>
        <r>
          <rPr>
            <b/>
            <sz val="9"/>
            <color indexed="81"/>
            <rFont val="Tahoma"/>
            <family val="2"/>
          </rPr>
          <t>Richard Lambert:</t>
        </r>
        <r>
          <rPr>
            <sz val="9"/>
            <color indexed="81"/>
            <rFont val="Tahoma"/>
            <family val="2"/>
          </rPr>
          <t xml:space="preserve">
p-p after 13/12/86 and before or on 27/12/86</t>
        </r>
      </text>
    </comment>
    <comment ref="AP1091" authorId="1" shapeId="0" xr:uid="{4BDF573A-9011-4DB6-A091-4CA4F303A40C}">
      <text>
        <r>
          <rPr>
            <b/>
            <sz val="9"/>
            <color indexed="81"/>
            <rFont val="Tahoma"/>
            <family val="2"/>
          </rPr>
          <t>Richard Lambert:</t>
        </r>
        <r>
          <rPr>
            <sz val="9"/>
            <color indexed="81"/>
            <rFont val="Tahoma"/>
            <family val="2"/>
          </rPr>
          <t xml:space="preserve">
p-p on 08/11/86 and on 25/11/86</t>
        </r>
      </text>
    </comment>
    <comment ref="AQ1091" authorId="1" shapeId="0" xr:uid="{EF1E237C-AC14-4AB2-AD73-7F771FCA4117}">
      <text>
        <r>
          <rPr>
            <b/>
            <sz val="9"/>
            <color indexed="81"/>
            <rFont val="Tahoma"/>
            <family val="2"/>
          </rPr>
          <t>Richard Lambert:</t>
        </r>
        <r>
          <rPr>
            <sz val="9"/>
            <color indexed="81"/>
            <rFont val="Tahoma"/>
            <family val="2"/>
          </rPr>
          <t xml:space="preserve">
played after 07/03/87 and before or on 14/03/87</t>
        </r>
      </text>
    </comment>
    <comment ref="AT1091" authorId="1" shapeId="0" xr:uid="{CE4C0571-CFB8-480C-A760-7C230BC7F4DF}">
      <text>
        <r>
          <rPr>
            <b/>
            <sz val="9"/>
            <color indexed="81"/>
            <rFont val="Tahoma"/>
            <family val="2"/>
          </rPr>
          <t>Richard Lambert:</t>
        </r>
        <r>
          <rPr>
            <sz val="9"/>
            <color indexed="81"/>
            <rFont val="Tahoma"/>
            <family val="2"/>
          </rPr>
          <t xml:space="preserve">
played after 25/04/87 and before or on 09/05/87</t>
        </r>
      </text>
    </comment>
    <comment ref="AZ1091" authorId="1" shapeId="0" xr:uid="{BEEAB549-18CB-4D36-891D-6ED27630FDE3}">
      <text>
        <r>
          <rPr>
            <b/>
            <sz val="9"/>
            <color indexed="81"/>
            <rFont val="Tahoma"/>
            <family val="2"/>
          </rPr>
          <t>Richard Lambert:</t>
        </r>
        <r>
          <rPr>
            <sz val="9"/>
            <color indexed="81"/>
            <rFont val="Tahoma"/>
            <family val="2"/>
          </rPr>
          <t xml:space="preserve">
played after 28/02/87 and before or on 07/03/87</t>
        </r>
      </text>
    </comment>
    <comment ref="BB1091" authorId="1" shapeId="0" xr:uid="{C3C4BB6A-0258-479C-9682-439B8DDEA837}">
      <text>
        <r>
          <rPr>
            <b/>
            <sz val="9"/>
            <color indexed="81"/>
            <rFont val="Tahoma"/>
            <family val="2"/>
          </rPr>
          <t>Richard Lambert:</t>
        </r>
        <r>
          <rPr>
            <sz val="9"/>
            <color indexed="81"/>
            <rFont val="Tahoma"/>
            <family val="2"/>
          </rPr>
          <t xml:space="preserve">
almost certainly played on 24/09/86 - just awaiting confirmation</t>
        </r>
      </text>
    </comment>
    <comment ref="U1092" authorId="1" shapeId="0" xr:uid="{5BAB7D2D-268A-46A1-9DE7-410A529C69CD}">
      <text>
        <r>
          <rPr>
            <b/>
            <sz val="9"/>
            <color indexed="81"/>
            <rFont val="Tahoma"/>
            <family val="2"/>
          </rPr>
          <t>Richard Lambert:</t>
        </r>
        <r>
          <rPr>
            <sz val="9"/>
            <color indexed="81"/>
            <rFont val="Tahoma"/>
            <family val="2"/>
          </rPr>
          <t xml:space="preserve">
both matches listed as home matches for K's on K's archive - now confirmed through league bulletin</t>
        </r>
      </text>
    </comment>
    <comment ref="AP1092" authorId="1" shapeId="0" xr:uid="{315F997F-53D6-43B2-B7B7-EF85632BE390}">
      <text>
        <r>
          <rPr>
            <b/>
            <sz val="9"/>
            <color indexed="81"/>
            <rFont val="Tahoma"/>
            <family val="2"/>
          </rPr>
          <t>Richard Lambert:</t>
        </r>
        <r>
          <rPr>
            <sz val="9"/>
            <color indexed="81"/>
            <rFont val="Tahoma"/>
            <family val="2"/>
          </rPr>
          <t xml:space="preserve">
played midweek after 21/03/87 and before 28/03/87</t>
        </r>
      </text>
    </comment>
    <comment ref="AU1092" authorId="1" shapeId="0" xr:uid="{5F8940FA-8A98-4176-B273-FBCC2447787F}">
      <text>
        <r>
          <rPr>
            <b/>
            <sz val="9"/>
            <color indexed="81"/>
            <rFont val="Tahoma"/>
            <family val="2"/>
          </rPr>
          <t>Richard Lambert:</t>
        </r>
        <r>
          <rPr>
            <sz val="9"/>
            <color indexed="81"/>
            <rFont val="Tahoma"/>
            <family val="2"/>
          </rPr>
          <t xml:space="preserve">
both matches listed as home matches for K's on K's archive - now confirmed through league bulletin</t>
        </r>
      </text>
    </comment>
    <comment ref="AW1092" authorId="1" shapeId="0" xr:uid="{CE7411EA-6202-4001-8D27-2E69F5716A67}">
      <text>
        <r>
          <rPr>
            <b/>
            <sz val="9"/>
            <color indexed="81"/>
            <rFont val="Tahoma"/>
            <family val="2"/>
          </rPr>
          <t>Richard Lambert:</t>
        </r>
        <r>
          <rPr>
            <sz val="9"/>
            <color indexed="81"/>
            <rFont val="Tahoma"/>
            <family val="2"/>
          </rPr>
          <t xml:space="preserve">
Woking programme advises this fixture for 24/03/87 - I have a record here of 31/03/87. Was it pushed back a week for the Woking v Croydon match? Surrey Herald advises a fixture date of 21/03/87 Check!</t>
        </r>
      </text>
    </comment>
    <comment ref="AC1096" authorId="1" shapeId="0" xr:uid="{38DE9E9A-271B-4953-9310-CA8E93DBCE4E}">
      <text>
        <r>
          <rPr>
            <b/>
            <sz val="9"/>
            <color indexed="81"/>
            <rFont val="Tahoma"/>
            <family val="2"/>
          </rPr>
          <t>Richard Lambert:</t>
        </r>
        <r>
          <rPr>
            <sz val="9"/>
            <color indexed="81"/>
            <rFont val="Tahoma"/>
            <family val="2"/>
          </rPr>
          <t xml:space="preserve">
see date grid comment</t>
        </r>
      </text>
    </comment>
    <comment ref="AW1096" authorId="1" shapeId="0" xr:uid="{E86264F6-0622-4534-A041-EB1B19DB0225}">
      <text>
        <r>
          <rPr>
            <b/>
            <sz val="9"/>
            <color indexed="81"/>
            <rFont val="Tahoma"/>
            <family val="2"/>
          </rPr>
          <t>Richard Lambert:</t>
        </r>
        <r>
          <rPr>
            <sz val="9"/>
            <color indexed="81"/>
            <rFont val="Tahoma"/>
            <family val="2"/>
          </rPr>
          <t xml:space="preserve">
p-p on 02/01/88</t>
        </r>
      </text>
    </comment>
    <comment ref="AY1096" authorId="1" shapeId="0" xr:uid="{FFC2DDFD-1478-472B-AFB5-094CF108CDB8}">
      <text>
        <r>
          <rPr>
            <b/>
            <sz val="9"/>
            <color indexed="81"/>
            <rFont val="Tahoma"/>
            <family val="2"/>
          </rPr>
          <t>Richard Lambert:</t>
        </r>
        <r>
          <rPr>
            <sz val="9"/>
            <color indexed="81"/>
            <rFont val="Tahoma"/>
            <family val="2"/>
          </rPr>
          <t xml:space="preserve">
p-p on 06/02/88</t>
        </r>
      </text>
    </comment>
    <comment ref="BC1096" authorId="1" shapeId="0" xr:uid="{648DDD43-65AF-4071-B479-CAF73E6072D9}">
      <text>
        <r>
          <rPr>
            <b/>
            <sz val="9"/>
            <color indexed="81"/>
            <rFont val="Tahoma"/>
            <family val="2"/>
          </rPr>
          <t>Richard Lambert:</t>
        </r>
        <r>
          <rPr>
            <sz val="9"/>
            <color indexed="81"/>
            <rFont val="Tahoma"/>
            <family val="2"/>
          </rPr>
          <t xml:space="preserve">
Banstead beat Woking 2-1 on 13/02/88 - but in League meeting 18/02/88 it was advised that Banstead played an ineligible player. Match to be replayed at Banstead's expense on 26/03/88 and they were fined £10 too </t>
        </r>
      </text>
    </comment>
    <comment ref="AB1097" authorId="1" shapeId="0" xr:uid="{C6DC633C-B86F-4746-9437-4214B32A6BF7}">
      <text>
        <r>
          <rPr>
            <b/>
            <sz val="9"/>
            <color indexed="81"/>
            <rFont val="Tahoma"/>
            <family val="2"/>
          </rPr>
          <t>Richard Lambert:</t>
        </r>
        <r>
          <rPr>
            <sz val="9"/>
            <color indexed="81"/>
            <rFont val="Tahoma"/>
            <family val="2"/>
          </rPr>
          <t xml:space="preserve">
see date grid comment</t>
        </r>
      </text>
    </comment>
    <comment ref="AR1097" authorId="1" shapeId="0" xr:uid="{0E4FB02A-60B1-4FE6-B60B-9B2597FE8432}">
      <text>
        <r>
          <rPr>
            <b/>
            <sz val="9"/>
            <color indexed="81"/>
            <rFont val="Tahoma"/>
            <family val="2"/>
          </rPr>
          <t>Richard Lambert:</t>
        </r>
        <r>
          <rPr>
            <sz val="9"/>
            <color indexed="81"/>
            <rFont val="Tahoma"/>
            <family val="2"/>
          </rPr>
          <t xml:space="preserve">
p-p on 10/10/87</t>
        </r>
      </text>
    </comment>
    <comment ref="BB1097" authorId="1" shapeId="0" xr:uid="{46B93E95-62AA-4DFB-B17B-98E9607BCB63}">
      <text>
        <r>
          <rPr>
            <b/>
            <sz val="9"/>
            <color indexed="81"/>
            <rFont val="Tahoma"/>
            <family val="2"/>
          </rPr>
          <t>Richard Lambert:</t>
        </r>
        <r>
          <rPr>
            <sz val="9"/>
            <color indexed="81"/>
            <rFont val="Tahoma"/>
            <family val="2"/>
          </rPr>
          <t xml:space="preserve">
a match was played on 08/09/87 with Carshalton winning 3-1 but the fixture then appears for 23/01/88 but is p-p on 23/01/88 - 
and is played again on 19/04/88 - result 1-1. The League appeared to order a replay of this match but no reason found yet - original 3-1 result was removed from table dated inc 12/12/87</t>
        </r>
      </text>
    </comment>
    <comment ref="AQ1098" authorId="1" shapeId="0" xr:uid="{888883A3-7298-47C5-9BD5-627C5ED10679}">
      <text>
        <r>
          <rPr>
            <b/>
            <sz val="9"/>
            <color indexed="81"/>
            <rFont val="Tahoma"/>
            <family val="2"/>
          </rPr>
          <t>Richard Lambert:</t>
        </r>
        <r>
          <rPr>
            <sz val="9"/>
            <color indexed="81"/>
            <rFont val="Tahoma"/>
            <family val="2"/>
          </rPr>
          <t xml:space="preserve">
originally scheduled for 26/10/87 but moved back</t>
        </r>
      </text>
    </comment>
    <comment ref="AR1098" authorId="1" shapeId="0" xr:uid="{2405A770-D5CE-45C0-B965-468296C36D7E}">
      <text>
        <r>
          <rPr>
            <b/>
            <sz val="9"/>
            <color indexed="81"/>
            <rFont val="Tahoma"/>
            <family val="2"/>
          </rPr>
          <t>Richard Lambert:</t>
        </r>
        <r>
          <rPr>
            <sz val="9"/>
            <color indexed="81"/>
            <rFont val="Tahoma"/>
            <family val="2"/>
          </rPr>
          <t xml:space="preserve">
p-p on 30/01/88</t>
        </r>
      </text>
    </comment>
    <comment ref="AS1098" authorId="1" shapeId="0" xr:uid="{74BE4CAC-0A80-4006-9A33-A48D206BC2F0}">
      <text>
        <r>
          <rPr>
            <b/>
            <sz val="9"/>
            <color indexed="81"/>
            <rFont val="Tahoma"/>
            <family val="2"/>
          </rPr>
          <t>Richard Lambert:</t>
        </r>
        <r>
          <rPr>
            <sz val="9"/>
            <color indexed="81"/>
            <rFont val="Tahoma"/>
            <family val="2"/>
          </rPr>
          <t xml:space="preserve">
originally scheduled for 13/02/88 but Croydon hosted E&amp;E instead - game moved back - while Hampton travelled to Redhill instead</t>
        </r>
      </text>
    </comment>
    <comment ref="AU1098" authorId="1" shapeId="0" xr:uid="{24FE6214-3AD6-44F5-8998-72D065B1A3E0}">
      <text>
        <r>
          <rPr>
            <b/>
            <sz val="9"/>
            <color indexed="81"/>
            <rFont val="Tahoma"/>
            <family val="2"/>
          </rPr>
          <t>Richard Lambert:</t>
        </r>
        <r>
          <rPr>
            <sz val="9"/>
            <color indexed="81"/>
            <rFont val="Tahoma"/>
            <family val="2"/>
          </rPr>
          <t xml:space="preserve">
p-p on 21/09/87</t>
        </r>
      </text>
    </comment>
    <comment ref="BB1098" authorId="1" shapeId="0" xr:uid="{1F573225-4664-46DA-B97B-1B65B019CBA5}">
      <text>
        <r>
          <rPr>
            <b/>
            <sz val="9"/>
            <color indexed="81"/>
            <rFont val="Tahoma"/>
            <family val="2"/>
          </rPr>
          <t>Richard Lambert:</t>
        </r>
        <r>
          <rPr>
            <sz val="9"/>
            <color indexed="81"/>
            <rFont val="Tahoma"/>
            <family val="2"/>
          </rPr>
          <t xml:space="preserve">
originally scheduled for 22/02/88 but moved back</t>
        </r>
      </text>
    </comment>
    <comment ref="BC1098" authorId="1" shapeId="0" xr:uid="{020BA88B-53E7-443C-81DE-4531213F0124}">
      <text>
        <r>
          <rPr>
            <b/>
            <sz val="9"/>
            <color indexed="81"/>
            <rFont val="Tahoma"/>
            <family val="2"/>
          </rPr>
          <t>Richard Lambert:</t>
        </r>
        <r>
          <rPr>
            <sz val="9"/>
            <color indexed="81"/>
            <rFont val="Tahoma"/>
            <family val="2"/>
          </rPr>
          <t xml:space="preserve">
originally scheduled for 02/11/87 but moved back while Croydon instead visited Woking on 03/11/87</t>
        </r>
      </text>
    </comment>
    <comment ref="AR1099" authorId="1" shapeId="0" xr:uid="{15B80F01-38FA-4CC2-AC65-C633A251685A}">
      <text>
        <r>
          <rPr>
            <b/>
            <sz val="9"/>
            <color indexed="81"/>
            <rFont val="Tahoma"/>
            <family val="2"/>
          </rPr>
          <t>Richard Lambert:</t>
        </r>
        <r>
          <rPr>
            <sz val="9"/>
            <color indexed="81"/>
            <rFont val="Tahoma"/>
            <family val="2"/>
          </rPr>
          <t xml:space="preserve">
p-p on 27/04/88</t>
        </r>
      </text>
    </comment>
    <comment ref="AS1099" authorId="1" shapeId="0" xr:uid="{868A95F1-6CE4-4CB6-9476-F65CBBC1A663}">
      <text>
        <r>
          <rPr>
            <b/>
            <sz val="9"/>
            <color indexed="81"/>
            <rFont val="Tahoma"/>
            <family val="2"/>
          </rPr>
          <t>Richard Lambert:</t>
        </r>
        <r>
          <rPr>
            <sz val="9"/>
            <color indexed="81"/>
            <rFont val="Tahoma"/>
            <family val="2"/>
          </rPr>
          <t xml:space="preserve">
originally scheduled for 30/09/87 but Dorking played Sutton United instead and this was moved back but was p-p on 10/10/87 and again on 11/11/87</t>
        </r>
      </text>
    </comment>
    <comment ref="AZ1099" authorId="1" shapeId="0" xr:uid="{28111CD1-9D04-4306-BBC2-EE6E538CBBC9}">
      <text>
        <r>
          <rPr>
            <b/>
            <sz val="9"/>
            <color indexed="81"/>
            <rFont val="Tahoma"/>
            <family val="2"/>
          </rPr>
          <t>Richard Lambert:</t>
        </r>
        <r>
          <rPr>
            <sz val="9"/>
            <color indexed="81"/>
            <rFont val="Tahoma"/>
            <family val="2"/>
          </rPr>
          <t xml:space="preserve">
p-p on 09/01/88 and on 23/1/88</t>
        </r>
      </text>
    </comment>
    <comment ref="AV1100" authorId="1" shapeId="0" xr:uid="{D6BA1AAB-F03A-40CD-8129-3CFF48E235E8}">
      <text>
        <r>
          <rPr>
            <b/>
            <sz val="9"/>
            <color indexed="81"/>
            <rFont val="Tahoma"/>
            <family val="2"/>
          </rPr>
          <t>Richard Lambert:</t>
        </r>
        <r>
          <rPr>
            <sz val="9"/>
            <color indexed="81"/>
            <rFont val="Tahoma"/>
            <family val="2"/>
          </rPr>
          <t xml:space="preserve">
p-p on 02/01/88</t>
        </r>
      </text>
    </comment>
    <comment ref="M1102" authorId="1" shapeId="0" xr:uid="{CE91D2B8-1F8B-4D3B-8CB9-95A764A23A0B}">
      <text>
        <r>
          <rPr>
            <b/>
            <sz val="9"/>
            <color indexed="81"/>
            <rFont val="Tahoma"/>
            <family val="2"/>
          </rPr>
          <t>Richard Lambert:</t>
        </r>
        <r>
          <rPr>
            <sz val="9"/>
            <color indexed="81"/>
            <rFont val="Tahoma"/>
            <family val="2"/>
          </rPr>
          <t xml:space="preserve">
this match was played away from home due to Kingstonian groundsharing at Hampton from Jan 1988</t>
        </r>
      </text>
    </comment>
    <comment ref="R1102" authorId="1" shapeId="0" xr:uid="{AC354A42-453A-4046-BB70-25EF38750CB6}">
      <text>
        <r>
          <rPr>
            <b/>
            <sz val="9"/>
            <color indexed="81"/>
            <rFont val="Tahoma"/>
            <family val="2"/>
          </rPr>
          <t>Richard Lambert:</t>
        </r>
        <r>
          <rPr>
            <sz val="9"/>
            <color indexed="81"/>
            <rFont val="Tahoma"/>
            <family val="2"/>
          </rPr>
          <t xml:space="preserve">
this match was played away from home due to Kingstonian groundsharing at Hampton from Jan 1988</t>
        </r>
      </text>
    </comment>
    <comment ref="X1102" authorId="1" shapeId="0" xr:uid="{AC2A407B-A306-4AA1-AB26-7C137DE42863}">
      <text>
        <r>
          <rPr>
            <b/>
            <sz val="9"/>
            <color indexed="81"/>
            <rFont val="Tahoma"/>
            <family val="2"/>
          </rPr>
          <t>Richard Lambert:</t>
        </r>
        <r>
          <rPr>
            <sz val="9"/>
            <color indexed="81"/>
            <rFont val="Tahoma"/>
            <family val="2"/>
          </rPr>
          <t xml:space="preserve">
this match was played away from home due to Kingstonian groundsharing at Hampton from Jan 1988</t>
        </r>
      </text>
    </comment>
    <comment ref="AM1102" authorId="1" shapeId="0" xr:uid="{E5A59325-1390-447A-8CAA-00D762037351}">
      <text>
        <r>
          <rPr>
            <b/>
            <sz val="9"/>
            <color indexed="81"/>
            <rFont val="Tahoma"/>
            <family val="2"/>
          </rPr>
          <t>Richard Lambert:</t>
        </r>
        <r>
          <rPr>
            <sz val="9"/>
            <color indexed="81"/>
            <rFont val="Tahoma"/>
            <family val="2"/>
          </rPr>
          <t xml:space="preserve">
played at Banstead Athletic FC</t>
        </r>
      </text>
    </comment>
    <comment ref="AR1102" authorId="1" shapeId="0" xr:uid="{851D7675-C8B7-4F5A-9896-624D9031059B}">
      <text>
        <r>
          <rPr>
            <b/>
            <sz val="9"/>
            <color indexed="81"/>
            <rFont val="Tahoma"/>
            <family val="2"/>
          </rPr>
          <t>Richard Lambert:</t>
        </r>
        <r>
          <rPr>
            <sz val="9"/>
            <color indexed="81"/>
            <rFont val="Tahoma"/>
            <family val="2"/>
          </rPr>
          <t xml:space="preserve">
p-p on 02/01/88 - waterlogged - p-p on 16/01/88 - played on 20/02/88 at Epsom &amp; Ewell FC</t>
        </r>
      </text>
    </comment>
    <comment ref="AT1102" authorId="1" shapeId="0" xr:uid="{5FDAC82C-C43F-48B5-B7BA-E1BB17F9570D}">
      <text>
        <r>
          <rPr>
            <b/>
            <sz val="9"/>
            <color indexed="81"/>
            <rFont val="Tahoma"/>
            <family val="2"/>
          </rPr>
          <t>Richard Lambert:</t>
        </r>
        <r>
          <rPr>
            <sz val="9"/>
            <color indexed="81"/>
            <rFont val="Tahoma"/>
            <family val="2"/>
          </rPr>
          <t xml:space="preserve">
p-p on 05/01/88 - moved back to 02/02/88 but moved back from that date as Hampton can no longer play home games at Beveree due to the Kingstonian groundshare - arranged for 28/04/88 and may have been played at Hampton after all.</t>
        </r>
      </text>
    </comment>
    <comment ref="AX1102" authorId="1" shapeId="0" xr:uid="{131CF688-8DA4-48FF-8FF8-B299C70FD7BF}">
      <text>
        <r>
          <rPr>
            <b/>
            <sz val="9"/>
            <color indexed="81"/>
            <rFont val="Tahoma"/>
            <family val="2"/>
          </rPr>
          <t>Richard Lambert:</t>
        </r>
        <r>
          <rPr>
            <sz val="9"/>
            <color indexed="81"/>
            <rFont val="Tahoma"/>
            <family val="2"/>
          </rPr>
          <t xml:space="preserve">
p-p on 19/01/88 - played at Sutton United</t>
        </r>
      </text>
    </comment>
    <comment ref="BB1102" authorId="1" shapeId="0" xr:uid="{6E4DFA4D-A70A-4347-8965-80E9972BC783}">
      <text>
        <r>
          <rPr>
            <b/>
            <sz val="9"/>
            <color indexed="81"/>
            <rFont val="Tahoma"/>
            <family val="2"/>
          </rPr>
          <t>Richard Lambert:</t>
        </r>
        <r>
          <rPr>
            <sz val="9"/>
            <color indexed="81"/>
            <rFont val="Tahoma"/>
            <family val="2"/>
          </rPr>
          <t xml:space="preserve">
p-p on 26/01/88 and moved back from 09/02/88 as Hampton can no longer play home games at Beveree due to the Kingstonian groundshare - moved to 12/03/88 and presumably scheduled for  Whyteleafe FC but moved back again - eventually played on 26/04/88 at Hampton FC after all!</t>
        </r>
      </text>
    </comment>
    <comment ref="W1103" authorId="1" shapeId="0" xr:uid="{833F89B8-09B0-45F1-BEB1-83B27B798175}">
      <text>
        <r>
          <rPr>
            <b/>
            <sz val="9"/>
            <color indexed="81"/>
            <rFont val="Tahoma"/>
            <family val="2"/>
          </rPr>
          <t>Richard Lambert:</t>
        </r>
        <r>
          <rPr>
            <sz val="9"/>
            <color indexed="81"/>
            <rFont val="Tahoma"/>
            <family val="2"/>
          </rPr>
          <t xml:space="preserve">
layed at Redhill FC</t>
        </r>
      </text>
    </comment>
    <comment ref="AW1103" authorId="1" shapeId="0" xr:uid="{23C50EA7-E06F-4F8F-BAA5-99FE1F3001AC}">
      <text>
        <r>
          <rPr>
            <b/>
            <sz val="9"/>
            <color indexed="81"/>
            <rFont val="Tahoma"/>
            <family val="2"/>
          </rPr>
          <t>Richard Lambert:</t>
        </r>
        <r>
          <rPr>
            <sz val="9"/>
            <color indexed="81"/>
            <rFont val="Tahoma"/>
            <family val="2"/>
          </rPr>
          <t xml:space="preserve">
p-p on 10/10/87 - moved back to 26/01/88 - p-p on 26/01/88 - played at Redhill FC</t>
        </r>
      </text>
    </comment>
    <comment ref="AZ1103" authorId="1" shapeId="0" xr:uid="{ED3CD2AF-0F9D-48DB-8505-D526EB463B60}">
      <text>
        <r>
          <rPr>
            <b/>
            <sz val="9"/>
            <color indexed="81"/>
            <rFont val="Tahoma"/>
            <family val="2"/>
          </rPr>
          <t>Richard Lambert:</t>
        </r>
        <r>
          <rPr>
            <sz val="9"/>
            <color indexed="81"/>
            <rFont val="Tahoma"/>
            <family val="2"/>
          </rPr>
          <t xml:space="preserve">
originally scheduled for 12/01/88 but moved back to 20/01/88 - p-p on 20/01/88 - then arranged for 15/03/88 at Walton &amp; Hersham FC but p-p - moved back to 04/04/88 at W&amp;H but then moved back a further day at the same venue</t>
        </r>
      </text>
    </comment>
    <comment ref="BA1103" authorId="1" shapeId="0" xr:uid="{A9F6830C-6E86-4C32-86EE-9BA78DCD2607}">
      <text>
        <r>
          <rPr>
            <b/>
            <sz val="9"/>
            <color indexed="81"/>
            <rFont val="Tahoma"/>
            <family val="2"/>
          </rPr>
          <t>Richard Lambert:</t>
        </r>
        <r>
          <rPr>
            <sz val="9"/>
            <color indexed="81"/>
            <rFont val="Tahoma"/>
            <family val="2"/>
          </rPr>
          <t xml:space="preserve">
originally scheduled for 10/11/187 but moved back</t>
        </r>
      </text>
    </comment>
    <comment ref="AM1104" authorId="1" shapeId="0" xr:uid="{7442141A-813D-445A-8EF4-FCE562B8BDCC}">
      <text>
        <r>
          <rPr>
            <b/>
            <sz val="9"/>
            <color indexed="81"/>
            <rFont val="Tahoma"/>
            <family val="2"/>
          </rPr>
          <t>Richard Lambert:</t>
        </r>
        <r>
          <rPr>
            <sz val="9"/>
            <color indexed="81"/>
            <rFont val="Tahoma"/>
            <family val="2"/>
          </rPr>
          <t xml:space="preserve">
p-p on 23/01/88</t>
        </r>
      </text>
    </comment>
    <comment ref="AN1104" authorId="1" shapeId="0" xr:uid="{7480EBF3-F56C-4BD5-A5C3-3974783B82F8}">
      <text>
        <r>
          <rPr>
            <b/>
            <sz val="9"/>
            <color indexed="81"/>
            <rFont val="Tahoma"/>
            <family val="2"/>
          </rPr>
          <t>Richard Lambert:</t>
        </r>
        <r>
          <rPr>
            <sz val="9"/>
            <color indexed="81"/>
            <rFont val="Tahoma"/>
            <family val="2"/>
          </rPr>
          <t xml:space="preserve">
p-p on 09/01/88 although league tables added a 1-1 draw for Leatherhead definitely in error in mid December which confused matters</t>
        </r>
      </text>
    </comment>
    <comment ref="AP1104" authorId="1" shapeId="0" xr:uid="{FC759926-884D-411C-B700-23E042FD31C7}">
      <text>
        <r>
          <rPr>
            <b/>
            <sz val="9"/>
            <color indexed="81"/>
            <rFont val="Tahoma"/>
            <family val="2"/>
          </rPr>
          <t>Richard Lambert:</t>
        </r>
        <r>
          <rPr>
            <sz val="9"/>
            <color indexed="81"/>
            <rFont val="Tahoma"/>
            <family val="2"/>
          </rPr>
          <t xml:space="preserve">
originally scheduled for 19/01/88 but moved back as Dorking had a Surrey Premier Cup tie</t>
        </r>
      </text>
    </comment>
    <comment ref="AT1104" authorId="1" shapeId="0" xr:uid="{93D74C64-1D94-4328-BAA8-CAF9F85D3211}">
      <text>
        <r>
          <rPr>
            <b/>
            <sz val="9"/>
            <color indexed="81"/>
            <rFont val="Tahoma"/>
            <family val="2"/>
          </rPr>
          <t>Richard Lambert:</t>
        </r>
        <r>
          <rPr>
            <sz val="9"/>
            <color indexed="81"/>
            <rFont val="Tahoma"/>
            <family val="2"/>
          </rPr>
          <t xml:space="preserve">
p-p on 24/11</t>
        </r>
      </text>
    </comment>
    <comment ref="AV1104" authorId="1" shapeId="0" xr:uid="{CD66B6C5-355F-4B50-AF4D-E9CB0F86E946}">
      <text>
        <r>
          <rPr>
            <b/>
            <sz val="9"/>
            <color indexed="81"/>
            <rFont val="Tahoma"/>
            <family val="2"/>
          </rPr>
          <t>Richard Lambert:</t>
        </r>
        <r>
          <rPr>
            <sz val="9"/>
            <color indexed="81"/>
            <rFont val="Tahoma"/>
            <family val="2"/>
          </rPr>
          <t xml:space="preserve">
p-p on 25/08/87 and on 15/09/87</t>
        </r>
      </text>
    </comment>
    <comment ref="AY1104" authorId="1" shapeId="0" xr:uid="{3FCEFFF5-EED4-49C3-9F62-6CD5C2E97297}">
      <text>
        <r>
          <rPr>
            <b/>
            <sz val="9"/>
            <color indexed="81"/>
            <rFont val="Tahoma"/>
            <family val="2"/>
          </rPr>
          <t>Richard Lambert:</t>
        </r>
        <r>
          <rPr>
            <sz val="9"/>
            <color indexed="81"/>
            <rFont val="Tahoma"/>
            <family val="2"/>
          </rPr>
          <t xml:space="preserve">
p-p on 20/10/87 - played on 03/11/87 but result was late being reported - confusion as fixture then appears for 05/12/87 but this was in error</t>
        </r>
      </text>
    </comment>
    <comment ref="AZ1104" authorId="1" shapeId="0" xr:uid="{10F6A816-221D-4D04-996A-354DBB507508}">
      <text>
        <r>
          <rPr>
            <b/>
            <sz val="9"/>
            <color indexed="81"/>
            <rFont val="Tahoma"/>
            <family val="2"/>
          </rPr>
          <t>Richard Lambert:</t>
        </r>
        <r>
          <rPr>
            <sz val="9"/>
            <color indexed="81"/>
            <rFont val="Tahoma"/>
            <family val="2"/>
          </rPr>
          <t xml:space="preserve">
p-p on 05/01/88</t>
        </r>
      </text>
    </comment>
    <comment ref="BB1104" authorId="1" shapeId="0" xr:uid="{9A0CB8AD-3170-4D69-995E-91E0E42DE7C6}">
      <text>
        <r>
          <rPr>
            <b/>
            <sz val="9"/>
            <color indexed="81"/>
            <rFont val="Tahoma"/>
            <family val="2"/>
          </rPr>
          <t>Richard Lambert:</t>
        </r>
        <r>
          <rPr>
            <sz val="9"/>
            <color indexed="81"/>
            <rFont val="Tahoma"/>
            <family val="2"/>
          </rPr>
          <t xml:space="preserve">
p-p on 19/12/87 - was played on 19/01/88 but bulletin advised the result in error as Leatherhead v Dorking as per the original fixture listed but that midweek Dorking had a Surrey Premier Cup tie and so DFC couldn't have played it and Leatherhead clearly played Whyteleafe instead. Leatherhead's GD went up by 1-0 while Whyteleafe's went down 1-0 and Dorking correctly remained unchanged</t>
        </r>
      </text>
    </comment>
    <comment ref="O1105" authorId="1" shapeId="0" xr:uid="{38C05205-AB7F-42C9-AB29-EBF0D60AA617}">
      <text>
        <r>
          <rPr>
            <b/>
            <sz val="9"/>
            <color indexed="81"/>
            <rFont val="Tahoma"/>
            <family val="2"/>
          </rPr>
          <t>Richard Lambert:</t>
        </r>
        <r>
          <rPr>
            <sz val="9"/>
            <color indexed="81"/>
            <rFont val="Tahoma"/>
            <family val="2"/>
          </rPr>
          <t xml:space="preserve">
originally reported in bulletin as 3-1</t>
        </r>
      </text>
    </comment>
    <comment ref="AM1105" authorId="1" shapeId="0" xr:uid="{449C6835-F178-4A9F-8488-E58936E68A75}">
      <text>
        <r>
          <rPr>
            <b/>
            <sz val="9"/>
            <color indexed="81"/>
            <rFont val="Tahoma"/>
            <family val="2"/>
          </rPr>
          <t>Richard Lambert:</t>
        </r>
        <r>
          <rPr>
            <sz val="9"/>
            <color indexed="81"/>
            <rFont val="Tahoma"/>
            <family val="2"/>
          </rPr>
          <t xml:space="preserve">
played after 19/12/87 but before 24/12/87 - fixture never appeared in bulletin but in results it was placed after the 19/12/87 scores but before Kingstonian v Woking which was on 23/12/87 - could have been the same day as this match though - ALMOST CERTAINLY 22/12/87 or 23/12/87</t>
        </r>
      </text>
    </comment>
    <comment ref="AX1105" authorId="1" shapeId="0" xr:uid="{2D9E01B2-BFA1-4884-BD5F-29E8C1B62D5E}">
      <text>
        <r>
          <rPr>
            <b/>
            <sz val="9"/>
            <color indexed="81"/>
            <rFont val="Tahoma"/>
            <family val="2"/>
          </rPr>
          <t>Richard Lambert:</t>
        </r>
        <r>
          <rPr>
            <sz val="9"/>
            <color indexed="81"/>
            <rFont val="Tahoma"/>
            <family val="2"/>
          </rPr>
          <t xml:space="preserve">
originally scheduled for 22/09/87 but moved back and Met hosted Walton Casuals instead</t>
        </r>
      </text>
    </comment>
    <comment ref="BA1105" authorId="1" shapeId="0" xr:uid="{925D76E9-97C3-4CEE-ABDF-02D2BF4E570A}">
      <text>
        <r>
          <rPr>
            <b/>
            <sz val="9"/>
            <color indexed="81"/>
            <rFont val="Tahoma"/>
            <family val="2"/>
          </rPr>
          <t>Richard Lambert:</t>
        </r>
        <r>
          <rPr>
            <sz val="9"/>
            <color indexed="81"/>
            <rFont val="Tahoma"/>
            <family val="2"/>
          </rPr>
          <t xml:space="preserve">
arranged at short notice after Met v Sutton was cancelled</t>
        </r>
      </text>
    </comment>
    <comment ref="AQ1106" authorId="1" shapeId="0" xr:uid="{5A835D0E-4C5A-4797-A212-A410C196FF46}">
      <text>
        <r>
          <rPr>
            <b/>
            <sz val="9"/>
            <color indexed="81"/>
            <rFont val="Tahoma"/>
            <family val="2"/>
          </rPr>
          <t>Richard Lambert:</t>
        </r>
        <r>
          <rPr>
            <sz val="9"/>
            <color indexed="81"/>
            <rFont val="Tahoma"/>
            <family val="2"/>
          </rPr>
          <t xml:space="preserve">
p-p on 19/01/88 - moved to 13/02/88 but Redhill played Hampton instead in a rearrangement while DH had no game - then moved back from 12/03/88 to 19/04/88 and is then moved back a further day to 20/04/88 but was p-p again and rescheduled for 27/04/88</t>
        </r>
      </text>
    </comment>
    <comment ref="AS1106" authorId="1" shapeId="0" xr:uid="{B2A07035-D6C6-4154-BA2C-0358148FA6AE}">
      <text>
        <r>
          <rPr>
            <b/>
            <sz val="9"/>
            <color indexed="81"/>
            <rFont val="Tahoma"/>
            <family val="2"/>
          </rPr>
          <t>Richard Lambert:</t>
        </r>
        <r>
          <rPr>
            <sz val="9"/>
            <color indexed="81"/>
            <rFont val="Tahoma"/>
            <family val="2"/>
          </rPr>
          <t xml:space="preserve">
p-p on 09/01/88</t>
        </r>
      </text>
    </comment>
    <comment ref="AU1106" authorId="1" shapeId="0" xr:uid="{B1465C4B-BD31-4131-AE57-035DAAB09D4C}">
      <text>
        <r>
          <rPr>
            <b/>
            <sz val="9"/>
            <color indexed="81"/>
            <rFont val="Tahoma"/>
            <family val="2"/>
          </rPr>
          <t>Richard Lambert:</t>
        </r>
        <r>
          <rPr>
            <sz val="9"/>
            <color indexed="81"/>
            <rFont val="Tahoma"/>
            <family val="2"/>
          </rPr>
          <t xml:space="preserve">
game not played on 06/02/88 - league chose to take no further action - then p-p on 19/03/88</t>
        </r>
      </text>
    </comment>
    <comment ref="AV1106" authorId="1" shapeId="0" xr:uid="{AD18EF29-A7D2-4FF7-84EC-F87773182D76}">
      <text>
        <r>
          <rPr>
            <b/>
            <sz val="9"/>
            <color indexed="81"/>
            <rFont val="Tahoma"/>
            <family val="2"/>
          </rPr>
          <t>Richard Lambert:</t>
        </r>
        <r>
          <rPr>
            <sz val="9"/>
            <color indexed="81"/>
            <rFont val="Tahoma"/>
            <family val="2"/>
          </rPr>
          <t xml:space="preserve">
p-p on 22/08/87 and on 16/02/88 and 29/03/88</t>
        </r>
      </text>
    </comment>
    <comment ref="AX1106" authorId="1" shapeId="0" xr:uid="{BBFEBB16-B7F6-4366-A593-5ECE95287122}">
      <text>
        <r>
          <rPr>
            <b/>
            <sz val="9"/>
            <color indexed="81"/>
            <rFont val="Tahoma"/>
            <family val="2"/>
          </rPr>
          <t>Richard Lambert:</t>
        </r>
        <r>
          <rPr>
            <sz val="9"/>
            <color indexed="81"/>
            <rFont val="Tahoma"/>
            <family val="2"/>
          </rPr>
          <t xml:space="preserve">
p-p on 12/01/88 and on 09/02/88 and 15/03/88</t>
        </r>
      </text>
    </comment>
    <comment ref="AZ1106" authorId="1" shapeId="0" xr:uid="{B25C548E-BDD2-4063-9A0B-38210672B788}">
      <text>
        <r>
          <rPr>
            <b/>
            <sz val="9"/>
            <color indexed="81"/>
            <rFont val="Tahoma"/>
            <family val="2"/>
          </rPr>
          <t>Richard Lambert:</t>
        </r>
        <r>
          <rPr>
            <sz val="9"/>
            <color indexed="81"/>
            <rFont val="Tahoma"/>
            <family val="2"/>
          </rPr>
          <t xml:space="preserve">
p-p on 16/01/88</t>
        </r>
      </text>
    </comment>
    <comment ref="BA1106" authorId="1" shapeId="0" xr:uid="{3CCFD63C-D4C2-4981-8854-40F35D6ACD18}">
      <text>
        <r>
          <rPr>
            <b/>
            <sz val="9"/>
            <color indexed="81"/>
            <rFont val="Tahoma"/>
            <family val="2"/>
          </rPr>
          <t>Richard Lambert:</t>
        </r>
        <r>
          <rPr>
            <sz val="9"/>
            <color indexed="81"/>
            <rFont val="Tahoma"/>
            <family val="2"/>
          </rPr>
          <t xml:space="preserve">
p-p on 14/11/87</t>
        </r>
      </text>
    </comment>
    <comment ref="BB1106" authorId="1" shapeId="0" xr:uid="{CC790F56-3185-4A4C-9D5C-5DC3A7ECB2E7}">
      <text>
        <r>
          <rPr>
            <b/>
            <sz val="9"/>
            <color indexed="81"/>
            <rFont val="Tahoma"/>
            <family val="2"/>
          </rPr>
          <t>Richard Lambert:</t>
        </r>
        <r>
          <rPr>
            <sz val="9"/>
            <color indexed="81"/>
            <rFont val="Tahoma"/>
            <family val="2"/>
          </rPr>
          <t xml:space="preserve">
p-p on 25/08/87 and on 21/11/87</t>
        </r>
      </text>
    </comment>
    <comment ref="AO1107" authorId="1" shapeId="0" xr:uid="{EAAD1B54-717E-4A16-8827-F8F2A7245B50}">
      <text>
        <r>
          <rPr>
            <b/>
            <sz val="9"/>
            <color indexed="81"/>
            <rFont val="Tahoma"/>
            <family val="2"/>
          </rPr>
          <t>Richard Lambert:</t>
        </r>
        <r>
          <rPr>
            <sz val="9"/>
            <color indexed="81"/>
            <rFont val="Tahoma"/>
            <family val="2"/>
          </rPr>
          <t xml:space="preserve">
p-p on 20/10/87 and then moved back from 10/11/87</t>
        </r>
      </text>
    </comment>
    <comment ref="BC1107" authorId="1" shapeId="0" xr:uid="{DCE886BC-9707-4486-83E3-D761D3F60DDA}">
      <text>
        <r>
          <rPr>
            <b/>
            <sz val="9"/>
            <color indexed="81"/>
            <rFont val="Tahoma"/>
            <family val="2"/>
          </rPr>
          <t>Richard Lambert:</t>
        </r>
        <r>
          <rPr>
            <sz val="9"/>
            <color indexed="81"/>
            <rFont val="Tahoma"/>
            <family val="2"/>
          </rPr>
          <t xml:space="preserve">
p-p on 05/12/87</t>
        </r>
      </text>
    </comment>
    <comment ref="AN1108" authorId="1" shapeId="0" xr:uid="{ED8684AC-6376-4736-AEBB-CBC1D9BC5289}">
      <text>
        <r>
          <rPr>
            <b/>
            <sz val="9"/>
            <color indexed="81"/>
            <rFont val="Tahoma"/>
            <family val="2"/>
          </rPr>
          <t>Richard Lambert:</t>
        </r>
        <r>
          <rPr>
            <sz val="9"/>
            <color indexed="81"/>
            <rFont val="Tahoma"/>
            <family val="2"/>
          </rPr>
          <t xml:space="preserve">
p-p on 21/11/87</t>
        </r>
      </text>
    </comment>
    <comment ref="AO1108" authorId="1" shapeId="0" xr:uid="{7BF9FA4F-6E8F-4730-926D-43EA17680019}">
      <text>
        <r>
          <rPr>
            <b/>
            <sz val="9"/>
            <color indexed="81"/>
            <rFont val="Tahoma"/>
            <family val="2"/>
          </rPr>
          <t>Richard Lambert:</t>
        </r>
        <r>
          <rPr>
            <sz val="9"/>
            <color indexed="81"/>
            <rFont val="Tahoma"/>
            <family val="2"/>
          </rPr>
          <t xml:space="preserve">
originally scheduled for 17/11/87 but moved back</t>
        </r>
      </text>
    </comment>
    <comment ref="AQ1108" authorId="1" shapeId="0" xr:uid="{66722586-AEFD-468D-8717-C7711332FF2C}">
      <text>
        <r>
          <rPr>
            <b/>
            <sz val="9"/>
            <color indexed="81"/>
            <rFont val="Tahoma"/>
            <family val="2"/>
          </rPr>
          <t>Richard Lambert:</t>
        </r>
        <r>
          <rPr>
            <sz val="9"/>
            <color indexed="81"/>
            <rFont val="Tahoma"/>
            <family val="2"/>
          </rPr>
          <t xml:space="preserve">
originally scheduled for 08/09/87 but moved back to 08/03/88 then moved back again</t>
        </r>
      </text>
    </comment>
    <comment ref="AS1108" authorId="1" shapeId="0" xr:uid="{613F0DC2-321B-4F1C-944D-01B1D9B25E51}">
      <text>
        <r>
          <rPr>
            <b/>
            <sz val="9"/>
            <color indexed="81"/>
            <rFont val="Tahoma"/>
            <family val="2"/>
          </rPr>
          <t>Richard Lambert:</t>
        </r>
        <r>
          <rPr>
            <sz val="9"/>
            <color indexed="81"/>
            <rFont val="Tahoma"/>
            <family val="2"/>
          </rPr>
          <t xml:space="preserve">
p-p on 23/01/88</t>
        </r>
      </text>
    </comment>
    <comment ref="AT1108" authorId="1" shapeId="0" xr:uid="{0765D6D5-0161-4485-9F6F-AC52283FBD3D}">
      <text>
        <r>
          <rPr>
            <b/>
            <sz val="9"/>
            <color indexed="81"/>
            <rFont val="Tahoma"/>
            <family val="2"/>
          </rPr>
          <t>Richard Lambert:</t>
        </r>
        <r>
          <rPr>
            <sz val="9"/>
            <color indexed="81"/>
            <rFont val="Tahoma"/>
            <family val="2"/>
          </rPr>
          <t xml:space="preserve">
p-p on 02/01/88</t>
        </r>
      </text>
    </comment>
    <comment ref="AX1108" authorId="1" shapeId="0" xr:uid="{37469C6A-7974-4540-A12A-F3BF4EB362D7}">
      <text>
        <r>
          <rPr>
            <b/>
            <sz val="9"/>
            <color indexed="81"/>
            <rFont val="Tahoma"/>
            <family val="2"/>
          </rPr>
          <t>Richard Lambert:</t>
        </r>
        <r>
          <rPr>
            <sz val="9"/>
            <color indexed="81"/>
            <rFont val="Tahoma"/>
            <family val="2"/>
          </rPr>
          <t xml:space="preserve">
p-p on 25/08/87</t>
        </r>
      </text>
    </comment>
    <comment ref="BA1108" authorId="1" shapeId="0" xr:uid="{C102B93C-DEC8-40D5-8EF4-0B9645A60708}">
      <text>
        <r>
          <rPr>
            <b/>
            <sz val="9"/>
            <color indexed="81"/>
            <rFont val="Tahoma"/>
            <family val="2"/>
          </rPr>
          <t>Richard Lambert:</t>
        </r>
        <r>
          <rPr>
            <sz val="9"/>
            <color indexed="81"/>
            <rFont val="Tahoma"/>
            <family val="2"/>
          </rPr>
          <t xml:space="preserve">
originally scheduled for 22/09/87 but moved back and WC played at Met Police instead</t>
        </r>
      </text>
    </comment>
    <comment ref="AQ1109" authorId="1" shapeId="0" xr:uid="{A7AEAD48-3182-4A64-96F9-F25F69B39DEC}">
      <text>
        <r>
          <rPr>
            <b/>
            <sz val="9"/>
            <color indexed="81"/>
            <rFont val="Tahoma"/>
            <family val="2"/>
          </rPr>
          <t>Richard Lambert:</t>
        </r>
        <r>
          <rPr>
            <sz val="9"/>
            <color indexed="81"/>
            <rFont val="Tahoma"/>
            <family val="2"/>
          </rPr>
          <t xml:space="preserve">
p-p on 10/10/87</t>
        </r>
      </text>
    </comment>
    <comment ref="AQ1110" authorId="1" shapeId="0" xr:uid="{6748BFC7-DCCC-4C80-8F34-F4F7FE1BF16A}">
      <text>
        <r>
          <rPr>
            <b/>
            <sz val="9"/>
            <color indexed="81"/>
            <rFont val="Tahoma"/>
            <family val="2"/>
          </rPr>
          <t>Richard Lambert:</t>
        </r>
        <r>
          <rPr>
            <sz val="9"/>
            <color indexed="81"/>
            <rFont val="Tahoma"/>
            <family val="2"/>
          </rPr>
          <t xml:space="preserve">
p-p on 17/10/87 then arranged at very short notice for 31/10/87</t>
        </r>
      </text>
    </comment>
    <comment ref="AS1110" authorId="1" shapeId="0" xr:uid="{B61B3A7A-D8D9-4ADF-85D7-F492B7DB98B5}">
      <text>
        <r>
          <rPr>
            <b/>
            <sz val="9"/>
            <color indexed="81"/>
            <rFont val="Tahoma"/>
            <family val="2"/>
          </rPr>
          <t>Richard Lambert:</t>
        </r>
        <r>
          <rPr>
            <sz val="9"/>
            <color indexed="81"/>
            <rFont val="Tahoma"/>
            <family val="2"/>
          </rPr>
          <t xml:space="preserve">
p-p on 26/03/88</t>
        </r>
      </text>
    </comment>
    <comment ref="AW1110" authorId="1" shapeId="0" xr:uid="{07505E11-1CD7-4620-ADA8-2F5B21906F25}">
      <text>
        <r>
          <rPr>
            <b/>
            <sz val="9"/>
            <color indexed="81"/>
            <rFont val="Tahoma"/>
            <family val="2"/>
          </rPr>
          <t>Richard Lambert:</t>
        </r>
        <r>
          <rPr>
            <sz val="9"/>
            <color indexed="81"/>
            <rFont val="Tahoma"/>
            <family val="2"/>
          </rPr>
          <t xml:space="preserve">
p-p on 05/12/87</t>
        </r>
      </text>
    </comment>
    <comment ref="AY1110" authorId="1" shapeId="0" xr:uid="{ACFE7E1F-5B1D-4A35-9EE8-E527C655A714}">
      <text>
        <r>
          <rPr>
            <b/>
            <sz val="9"/>
            <color indexed="81"/>
            <rFont val="Tahoma"/>
            <family val="2"/>
          </rPr>
          <t>Richard Lambert:</t>
        </r>
        <r>
          <rPr>
            <sz val="9"/>
            <color indexed="81"/>
            <rFont val="Tahoma"/>
            <family val="2"/>
          </rPr>
          <t xml:space="preserve">
p-p on 30/01/88</t>
        </r>
      </text>
    </comment>
    <comment ref="AR1111" authorId="1" shapeId="0" xr:uid="{C6921C86-CFFD-4654-84BA-F2E92F7DCA49}">
      <text>
        <r>
          <rPr>
            <b/>
            <sz val="9"/>
            <color indexed="81"/>
            <rFont val="Tahoma"/>
            <family val="2"/>
          </rPr>
          <t>Richard Lambert:</t>
        </r>
        <r>
          <rPr>
            <sz val="9"/>
            <color indexed="81"/>
            <rFont val="Tahoma"/>
            <family val="2"/>
          </rPr>
          <t xml:space="preserve">
p-p on 15/09/87</t>
        </r>
      </text>
    </comment>
    <comment ref="AT1111" authorId="1" shapeId="0" xr:uid="{50CAE5D7-03A2-4E7B-AA8E-9033D552175D}">
      <text>
        <r>
          <rPr>
            <b/>
            <sz val="9"/>
            <color indexed="81"/>
            <rFont val="Tahoma"/>
            <family val="2"/>
          </rPr>
          <t>Richard Lambert:</t>
        </r>
        <r>
          <rPr>
            <sz val="9"/>
            <color indexed="81"/>
            <rFont val="Tahoma"/>
            <family val="2"/>
          </rPr>
          <t xml:space="preserve">
originally scheduled for 01/03/88 but moved back</t>
        </r>
      </text>
    </comment>
    <comment ref="AX1111" authorId="1" shapeId="0" xr:uid="{7984E7A3-FB34-4FFB-8289-C5E088741090}">
      <text>
        <r>
          <rPr>
            <b/>
            <sz val="9"/>
            <color indexed="81"/>
            <rFont val="Tahoma"/>
            <family val="2"/>
          </rPr>
          <t>Richard Lambert:</t>
        </r>
        <r>
          <rPr>
            <sz val="9"/>
            <color indexed="81"/>
            <rFont val="Tahoma"/>
            <family val="2"/>
          </rPr>
          <t xml:space="preserve">
originally scheduled for 16/02/88 but moved back</t>
        </r>
      </text>
    </comment>
    <comment ref="AY1111" authorId="1" shapeId="0" xr:uid="{A241EF9E-AEB8-4206-AF5C-9312A7108689}">
      <text>
        <r>
          <rPr>
            <b/>
            <sz val="9"/>
            <color indexed="81"/>
            <rFont val="Tahoma"/>
            <family val="2"/>
          </rPr>
          <t>Richard Lambert:</t>
        </r>
        <r>
          <rPr>
            <sz val="9"/>
            <color indexed="81"/>
            <rFont val="Tahoma"/>
            <family val="2"/>
          </rPr>
          <t xml:space="preserve">
p-p on 10/10/87 and on 09/01/88 - then moved back from 22/03/88</t>
        </r>
      </text>
    </comment>
    <comment ref="BC1111" authorId="1" shapeId="0" xr:uid="{D5A0C7A3-367D-40F7-9325-AD0FDCFE0A50}">
      <text>
        <r>
          <rPr>
            <b/>
            <sz val="9"/>
            <color indexed="81"/>
            <rFont val="Tahoma"/>
            <family val="2"/>
          </rPr>
          <t>Richard Lambert:</t>
        </r>
        <r>
          <rPr>
            <sz val="9"/>
            <color indexed="81"/>
            <rFont val="Tahoma"/>
            <family val="2"/>
          </rPr>
          <t xml:space="preserve">
p-p on 06/02/88</t>
        </r>
      </text>
    </comment>
    <comment ref="AP1112" authorId="1" shapeId="0" xr:uid="{094D7504-A3E7-4139-9016-B1310EA78D64}">
      <text>
        <r>
          <rPr>
            <b/>
            <sz val="9"/>
            <color indexed="81"/>
            <rFont val="Tahoma"/>
            <family val="2"/>
          </rPr>
          <t>Richard Lambert:</t>
        </r>
        <r>
          <rPr>
            <sz val="9"/>
            <color indexed="81"/>
            <rFont val="Tahoma"/>
            <family val="2"/>
          </rPr>
          <t xml:space="preserve">
originally scheduled for 13/10/87 but moved back</t>
        </r>
      </text>
    </comment>
    <comment ref="AV1112" authorId="1" shapeId="0" xr:uid="{054B252B-70F0-4EC0-A7C9-225175727BC5}">
      <text>
        <r>
          <rPr>
            <b/>
            <sz val="9"/>
            <color indexed="81"/>
            <rFont val="Tahoma"/>
            <family val="2"/>
          </rPr>
          <t>Richard Lambert:</t>
        </r>
        <r>
          <rPr>
            <sz val="9"/>
            <color indexed="81"/>
            <rFont val="Tahoma"/>
            <family val="2"/>
          </rPr>
          <t xml:space="preserve">
p-p on 10/10/87</t>
        </r>
      </text>
    </comment>
    <comment ref="AX1112" authorId="1" shapeId="0" xr:uid="{2087B275-320A-4EBF-87D9-5A0B22D9BF04}">
      <text>
        <r>
          <rPr>
            <b/>
            <sz val="9"/>
            <color indexed="81"/>
            <rFont val="Tahoma"/>
            <family val="2"/>
          </rPr>
          <t>Richard Lambert:</t>
        </r>
        <r>
          <rPr>
            <sz val="9"/>
            <color indexed="81"/>
            <rFont val="Tahoma"/>
            <family val="2"/>
          </rPr>
          <t xml:space="preserve">
p-p on 30/01/88</t>
        </r>
      </text>
    </comment>
    <comment ref="V1116" authorId="1" shapeId="0" xr:uid="{AD4ABE58-FEB1-44D6-BA6D-C4C40CACE729}">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AA1116" authorId="1" shapeId="0" xr:uid="{112B54BD-3110-4BD1-AD0F-C7CE7DA8F4A5}">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AV1116" authorId="1" shapeId="0" xr:uid="{0BA315E7-6B3F-4363-AEF7-3F5AC26275C8}">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BA1116" authorId="1" shapeId="0" xr:uid="{5DD88C8F-7245-48B0-B0EC-C86F85AC376D}">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AA1117" authorId="1" shapeId="0" xr:uid="{2CBD66AB-9C6D-4A25-9A7C-F6F7CCE03339}">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BA1117" authorId="1" shapeId="0" xr:uid="{83BDA79F-A46A-4499-810D-78BB7735EFB2}">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S1118" authorId="1" shapeId="0" xr:uid="{B42BFD07-5AE8-471C-A324-3929CAE6A6FB}">
      <text>
        <r>
          <rPr>
            <b/>
            <sz val="9"/>
            <color indexed="81"/>
            <rFont val="Tahoma"/>
            <family val="2"/>
          </rPr>
          <t>Richard Lambert:</t>
        </r>
        <r>
          <rPr>
            <sz val="9"/>
            <color indexed="81"/>
            <rFont val="Tahoma"/>
            <family val="2"/>
          </rPr>
          <t xml:space="preserve">
played on training ground adjacent to Croydon Arena which is closed for running track improvements</t>
        </r>
      </text>
    </comment>
    <comment ref="U1118" authorId="1" shapeId="0" xr:uid="{F85727C0-8FF7-4815-9915-03A136828293}">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 - the Suburban League record and registration book also confirms this way round</t>
        </r>
      </text>
    </comment>
    <comment ref="V1118" authorId="1" shapeId="0" xr:uid="{646727CE-36A7-4BA1-A69D-1E3ED38B5A6B}">
      <text>
        <r>
          <rPr>
            <b/>
            <sz val="9"/>
            <color indexed="81"/>
            <rFont val="Tahoma"/>
            <family val="2"/>
          </rPr>
          <t>Richard Lambert:</t>
        </r>
        <r>
          <rPr>
            <sz val="9"/>
            <color indexed="81"/>
            <rFont val="Tahoma"/>
            <family val="2"/>
          </rPr>
          <t xml:space="preserve">
match appears to be played at Molesey FC or could be an error in Suburban League reguistration and record book as it lists both Molesey v Croydon matches as at Molesey and Croydon's ground was closed arouond this time for ground repairs so i think it was moved</t>
        </r>
      </text>
    </comment>
    <comment ref="AS1118" authorId="1" shapeId="0" xr:uid="{150E6BE2-A740-4E47-A431-2EF7C73988DD}">
      <text>
        <r>
          <rPr>
            <b/>
            <sz val="9"/>
            <color indexed="81"/>
            <rFont val="Tahoma"/>
            <family val="2"/>
          </rPr>
          <t>Richard Lambert:</t>
        </r>
        <r>
          <rPr>
            <sz val="9"/>
            <color indexed="81"/>
            <rFont val="Tahoma"/>
            <family val="2"/>
          </rPr>
          <t xml:space="preserve">
played on training ground adjacent to Croydon Arena which is closed for running track improvements</t>
        </r>
      </text>
    </comment>
    <comment ref="AU1118" authorId="1" shapeId="0" xr:uid="{6B525F36-DA6F-4EDE-A1BC-45B4BE2FEC29}">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 - the Suburban League record book also confirms this ay round</t>
        </r>
      </text>
    </comment>
    <comment ref="AV1118" authorId="1" shapeId="0" xr:uid="{4D8D316D-698A-43D3-AC30-7FDE97E3E2ED}">
      <text>
        <r>
          <rPr>
            <b/>
            <sz val="9"/>
            <color indexed="81"/>
            <rFont val="Tahoma"/>
            <family val="2"/>
          </rPr>
          <t>Richard Lambert:</t>
        </r>
        <r>
          <rPr>
            <sz val="9"/>
            <color indexed="81"/>
            <rFont val="Tahoma"/>
            <family val="2"/>
          </rPr>
          <t xml:space="preserve">
match appears to be played at Molesey FC or could be an error in Suburban League reguistration and record book as it lists both Molesey v Croydon matches as at Molesey and Croydon's ground was closed around this time for ground repairs so i think it was moved</t>
        </r>
      </text>
    </comment>
    <comment ref="U1120" authorId="1" shapeId="0" xr:uid="{485D83B0-5D3E-4F4F-8B2A-EAD1B2BE8C8E}">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t>
        </r>
      </text>
    </comment>
    <comment ref="AU1120" authorId="1" shapeId="0" xr:uid="{A4D15ABD-00EC-4723-9BAF-A4E0FC3559B9}">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 - the Suburban League record and registration book also confirms this way round</t>
        </r>
      </text>
    </comment>
    <comment ref="BB1120" authorId="1" shapeId="0" xr:uid="{ED93E601-5208-4FD3-8FE4-AA20AB95204B}">
      <text>
        <r>
          <rPr>
            <b/>
            <sz val="9"/>
            <color indexed="81"/>
            <rFont val="Tahoma"/>
            <family val="2"/>
          </rPr>
          <t>Richard Lambert:</t>
        </r>
        <r>
          <rPr>
            <sz val="9"/>
            <color indexed="81"/>
            <rFont val="Tahoma"/>
            <family val="2"/>
          </rPr>
          <t xml:space="preserve">
Suburban League record and registration book wrongly advises 04/01/89 on Dulwich sheet but Walton Casuals sheet says 14/01/89 which is correct</t>
        </r>
      </text>
    </comment>
    <comment ref="L1122" authorId="1" shapeId="0" xr:uid="{035D75BB-A0F1-4AD2-9107-0613441883F0}">
      <text>
        <r>
          <rPr>
            <b/>
            <sz val="9"/>
            <color indexed="81"/>
            <rFont val="Tahoma"/>
            <family val="2"/>
          </rPr>
          <t>Richard Lambert:</t>
        </r>
        <r>
          <rPr>
            <sz val="9"/>
            <color indexed="81"/>
            <rFont val="Tahoma"/>
            <family val="2"/>
          </rPr>
          <t xml:space="preserve">
All Hampton home matches were played away at opponents grounds as Kingstonian were sharing Beveree for the season</t>
        </r>
      </text>
    </comment>
    <comment ref="U1122" authorId="1" shapeId="0" xr:uid="{D943B56C-EFA9-40FE-9B08-70DA4DA6E255}">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L1122" authorId="1" shapeId="0" xr:uid="{134FFBDD-F9F6-455C-A747-7C03CAB7A0E9}">
      <text>
        <r>
          <rPr>
            <b/>
            <sz val="9"/>
            <color indexed="81"/>
            <rFont val="Tahoma"/>
            <family val="2"/>
          </rPr>
          <t>Richard Lambert:</t>
        </r>
        <r>
          <rPr>
            <sz val="9"/>
            <color indexed="81"/>
            <rFont val="Tahoma"/>
            <family val="2"/>
          </rPr>
          <t xml:space="preserve">
All Hampton home matches were played away at opponents grounds as Kingstonian were sharing Beveree for the season</t>
        </r>
      </text>
    </comment>
    <comment ref="AP1122" authorId="1" shapeId="0" xr:uid="{A0526C77-BC89-4E30-8184-D7AD23890DAC}">
      <text>
        <r>
          <rPr>
            <b/>
            <sz val="9"/>
            <color indexed="81"/>
            <rFont val="Tahoma"/>
            <family val="2"/>
          </rPr>
          <t>Richard Lambert:</t>
        </r>
        <r>
          <rPr>
            <sz val="9"/>
            <color indexed="81"/>
            <rFont val="Tahoma"/>
            <family val="2"/>
          </rPr>
          <t xml:space="preserve">
Hampton records advise match played on 26/04/89 but Suburban League record and registration book advises 25/04/89 on both club's sheets so I will amend. As with all other matches this season this Hampton home match was played away from home. Check!</t>
        </r>
      </text>
    </comment>
    <comment ref="AU1122" authorId="1" shapeId="0" xr:uid="{C0B0FDCE-718F-49C9-B3D5-53CC8690F5DE}">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X1122" authorId="1" shapeId="0" xr:uid="{80A8D5AF-9373-4B98-80DB-0545464759B1}">
      <text>
        <r>
          <rPr>
            <b/>
            <sz val="9"/>
            <color indexed="81"/>
            <rFont val="Tahoma"/>
            <family val="2"/>
          </rPr>
          <t>Richard Lambert:</t>
        </r>
        <r>
          <rPr>
            <sz val="9"/>
            <color indexed="81"/>
            <rFont val="Tahoma"/>
            <family val="2"/>
          </rPr>
          <t xml:space="preserve">
this match was the official Hampton home match</t>
        </r>
      </text>
    </comment>
    <comment ref="O1124" authorId="1" shapeId="0" xr:uid="{65198EA3-8E2B-4AB7-8970-D46FF25F6CE5}">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t>
        </r>
      </text>
    </comment>
    <comment ref="Q1124" authorId="1" shapeId="0" xr:uid="{AE519F8E-E9F1-4CA8-B33A-73206F27E83A}">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 - the Suburban League record and registration book also confirms this way round</t>
        </r>
      </text>
    </comment>
    <comment ref="S1124" authorId="1" shapeId="0" xr:uid="{91D95DE4-C101-4ED4-860C-6D350C35E764}">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O1124" authorId="1" shapeId="0" xr:uid="{194306EB-B219-4740-BBC8-59EDE800A32D}">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 - the Suburban League record book also confirms this ay round</t>
        </r>
      </text>
    </comment>
    <comment ref="AQ1124" authorId="1" shapeId="0" xr:uid="{F28E38AC-4C75-429A-8273-0FD89E99C5E4}">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 - the Suburban League record and registration book also confirms this way round</t>
        </r>
      </text>
    </comment>
    <comment ref="AS1124" authorId="1" shapeId="0" xr:uid="{8086481B-7A8A-49A8-A6C8-7BDCFE78CC47}">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X1124" authorId="1" shapeId="0" xr:uid="{EE125638-5124-47DE-8B99-F44458E6C7CC}">
      <text>
        <r>
          <rPr>
            <b/>
            <sz val="9"/>
            <color indexed="81"/>
            <rFont val="Tahoma"/>
            <family val="2"/>
          </rPr>
          <t>Richard Lambert:</t>
        </r>
        <r>
          <rPr>
            <sz val="9"/>
            <color indexed="81"/>
            <rFont val="Tahoma"/>
            <family val="2"/>
          </rPr>
          <t xml:space="preserve">
attendance 59</t>
        </r>
      </text>
    </comment>
    <comment ref="M1125" authorId="1" shapeId="0" xr:uid="{F21B1A11-C815-42CF-BD64-6499AAF6C411}">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AM1125" authorId="1" shapeId="0" xr:uid="{BEA3F600-4DC5-47DE-BA79-64514ACE8A6F}">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G1126" authorId="1" shapeId="0" xr:uid="{695C942D-3B0C-44B1-B4B0-D86CE399D274}">
      <text>
        <r>
          <rPr>
            <b/>
            <sz val="9"/>
            <color indexed="81"/>
            <rFont val="Tahoma"/>
            <family val="2"/>
          </rPr>
          <t>Richard Lambert:</t>
        </r>
        <r>
          <rPr>
            <sz val="9"/>
            <color indexed="81"/>
            <rFont val="Tahoma"/>
            <family val="2"/>
          </rPr>
          <t xml:space="preserve">
the official table advised this as 48 but the table was out by two goals and should have been 46. It has now been amended</t>
        </r>
      </text>
    </comment>
    <comment ref="Q1127" authorId="1" shapeId="0" xr:uid="{A8856C43-6851-4F1C-A9C4-88FD774EC1D3}">
      <text>
        <r>
          <rPr>
            <b/>
            <sz val="9"/>
            <color indexed="81"/>
            <rFont val="Tahoma"/>
            <family val="2"/>
          </rPr>
          <t>Richard Lambert:</t>
        </r>
        <r>
          <rPr>
            <sz val="9"/>
            <color indexed="81"/>
            <rFont val="Tahoma"/>
            <family val="2"/>
          </rPr>
          <t xml:space="preserve">
Geoff Ellis record advises 0-1 but Suburban League record and registration book advises 0-2 which tallies. Steve Parsons and John Lawrence both confirm the result as 0-2</t>
        </r>
      </text>
    </comment>
    <comment ref="AM1127" authorId="1" shapeId="0" xr:uid="{23ABF77E-85B3-4A36-BBCA-E82457F79CEA}">
      <text>
        <r>
          <rPr>
            <b/>
            <sz val="9"/>
            <color indexed="81"/>
            <rFont val="Tahoma"/>
            <family val="2"/>
          </rPr>
          <t>Richard Lambert:</t>
        </r>
        <r>
          <rPr>
            <sz val="9"/>
            <color indexed="81"/>
            <rFont val="Tahoma"/>
            <family val="2"/>
          </rPr>
          <t xml:space="preserve">
attendance 103</t>
        </r>
      </text>
    </comment>
    <comment ref="AS1127" authorId="1" shapeId="0" xr:uid="{BF84793D-6B76-42C4-A0F0-CC2C4D82A2AF}">
      <text>
        <r>
          <rPr>
            <b/>
            <sz val="9"/>
            <color indexed="81"/>
            <rFont val="Tahoma"/>
            <family val="2"/>
          </rPr>
          <t>Richard Lambert:</t>
        </r>
        <r>
          <rPr>
            <sz val="9"/>
            <color indexed="81"/>
            <rFont val="Tahoma"/>
            <family val="2"/>
          </rPr>
          <t xml:space="preserve">
attendance 46</t>
        </r>
      </text>
    </comment>
    <comment ref="AV1127" authorId="1" shapeId="0" xr:uid="{00952E0F-DACD-4546-8DD4-CCEC56EB573E}">
      <text>
        <r>
          <rPr>
            <b/>
            <sz val="9"/>
            <color indexed="81"/>
            <rFont val="Tahoma"/>
            <family val="2"/>
          </rPr>
          <t>Richard Lambert:</t>
        </r>
        <r>
          <rPr>
            <sz val="9"/>
            <color indexed="81"/>
            <rFont val="Tahoma"/>
            <family val="2"/>
          </rPr>
          <t xml:space="preserve">
attendance 42</t>
        </r>
      </text>
    </comment>
    <comment ref="AY1127" authorId="1" shapeId="0" xr:uid="{11AA9B86-A919-436E-813A-0E0C07534C59}">
      <text>
        <r>
          <rPr>
            <b/>
            <sz val="9"/>
            <color indexed="81"/>
            <rFont val="Tahoma"/>
            <family val="2"/>
          </rPr>
          <t>Richard Lambert:</t>
        </r>
        <r>
          <rPr>
            <sz val="9"/>
            <color indexed="81"/>
            <rFont val="Tahoma"/>
            <family val="2"/>
          </rPr>
          <t xml:space="preserve">
attendance 115</t>
        </r>
      </text>
    </comment>
    <comment ref="BD1127" authorId="1" shapeId="0" xr:uid="{E712719F-2797-407C-A8D1-7AF328DB43D9}">
      <text>
        <r>
          <rPr>
            <b/>
            <sz val="9"/>
            <color indexed="81"/>
            <rFont val="Tahoma"/>
            <family val="2"/>
          </rPr>
          <t>Richard Lambert:</t>
        </r>
        <r>
          <rPr>
            <sz val="9"/>
            <color indexed="81"/>
            <rFont val="Tahoma"/>
            <family val="2"/>
          </rPr>
          <t xml:space="preserve">
attendance 52</t>
        </r>
      </text>
    </comment>
    <comment ref="M1128" authorId="1" shapeId="0" xr:uid="{122FF1AC-3952-4EBA-A4E9-DD0040965903}">
      <text>
        <r>
          <rPr>
            <b/>
            <sz val="9"/>
            <color indexed="81"/>
            <rFont val="Tahoma"/>
            <family val="2"/>
          </rPr>
          <t>Richard Lambert:</t>
        </r>
        <r>
          <rPr>
            <sz val="9"/>
            <color indexed="81"/>
            <rFont val="Tahoma"/>
            <family val="2"/>
          </rPr>
          <t xml:space="preserve">
Suburban record and registration Book says 2-1 to Sutton on the Banstead page but is wrong as it also shows the two Banstead scorers. The Sutton page confirms the correct score of 1-2</t>
        </r>
      </text>
    </comment>
    <comment ref="M1130" authorId="1" shapeId="0" xr:uid="{EB1E342B-F68A-4702-A5B2-A99B7490CA37}">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N1130" authorId="1" shapeId="0" xr:uid="{062DF24C-36FC-4B81-B5EB-2ECA75E0B607}">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AM1130" authorId="1" shapeId="0" xr:uid="{093659A4-A790-4DA7-A90A-49E2D06C1169}">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AN1130" authorId="1" shapeId="0" xr:uid="{14C21B1D-8A0C-4CFB-9F55-096D662CDAEF}">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T1131" authorId="1" shapeId="0" xr:uid="{30188D61-068F-4C3C-93CE-DC866D532CE2}">
      <text>
        <r>
          <rPr>
            <b/>
            <sz val="9"/>
            <color indexed="81"/>
            <rFont val="Tahoma"/>
            <family val="2"/>
          </rPr>
          <t>Richard Lambert:</t>
        </r>
        <r>
          <rPr>
            <sz val="9"/>
            <color indexed="81"/>
            <rFont val="Tahoma"/>
            <family val="2"/>
          </rPr>
          <t xml:space="preserve">
Leatherhead records and Geoff Ellis say 0-1 which tallies. Suburban League record and registration book wrongly says 1-1.</t>
        </r>
      </text>
    </comment>
    <comment ref="AP1131" authorId="1" shapeId="0" xr:uid="{BDBBE76B-9289-4CEF-90E5-F1BE7D10DF5D}">
      <text>
        <r>
          <rPr>
            <b/>
            <sz val="9"/>
            <color indexed="81"/>
            <rFont val="Tahoma"/>
            <family val="2"/>
          </rPr>
          <t>Richard Lambert:</t>
        </r>
        <r>
          <rPr>
            <sz val="9"/>
            <color indexed="81"/>
            <rFont val="Tahoma"/>
            <family val="2"/>
          </rPr>
          <t xml:space="preserve">
Suburban League record and registration book advises 24/02/89 on Dorking page and 25/02/89 on Walton Casuals page which was a Saturday. Check!</t>
        </r>
      </text>
    </comment>
    <comment ref="BC1133" authorId="1" shapeId="0" xr:uid="{CDD4F728-882E-4181-B9A0-0350B0E235E7}">
      <text>
        <r>
          <rPr>
            <b/>
            <sz val="9"/>
            <color indexed="81"/>
            <rFont val="Tahoma"/>
            <family val="2"/>
          </rPr>
          <t>Richard Lambert:</t>
        </r>
        <r>
          <rPr>
            <sz val="9"/>
            <color indexed="81"/>
            <rFont val="Tahoma"/>
            <family val="2"/>
          </rPr>
          <t xml:space="preserve">
played before 15/04/89</t>
        </r>
      </text>
    </comment>
    <comment ref="U1137" authorId="1" shapeId="0" xr:uid="{CD662E14-E6BD-40DA-A920-179401C8873B}">
      <text>
        <r>
          <rPr>
            <b/>
            <sz val="9"/>
            <color indexed="81"/>
            <rFont val="Tahoma"/>
            <family val="2"/>
          </rPr>
          <t>Richard Lambert:</t>
        </r>
        <r>
          <rPr>
            <sz val="9"/>
            <color indexed="81"/>
            <rFont val="Tahoma"/>
            <family val="2"/>
          </rPr>
          <t xml:space="preserve">
result not clear in bulletin 34 but table calculates it to be 1-8 and this tallies with the results in the Epsom programme - Andy Boxall scored five goals for Leatherhead in this match</t>
        </r>
      </text>
    </comment>
    <comment ref="AN1137" authorId="1" shapeId="0" xr:uid="{30EEF09A-E05B-4677-BB61-735A32F5D7D0}">
      <text>
        <r>
          <rPr>
            <b/>
            <sz val="9"/>
            <color indexed="81"/>
            <rFont val="Tahoma"/>
            <family val="2"/>
          </rPr>
          <t>Richard Lambert:</t>
        </r>
        <r>
          <rPr>
            <sz val="9"/>
            <color indexed="81"/>
            <rFont val="Tahoma"/>
            <family val="2"/>
          </rPr>
          <t xml:space="preserve">
p-p on 30/01/90 - rearranged for 24/04/90</t>
        </r>
      </text>
    </comment>
    <comment ref="AT1137" authorId="1" shapeId="0" xr:uid="{725D21E0-0BEE-465C-A2ED-7B8FAFDB9A01}">
      <text>
        <r>
          <rPr>
            <b/>
            <sz val="9"/>
            <color indexed="81"/>
            <rFont val="Tahoma"/>
            <family val="2"/>
          </rPr>
          <t>Richard Lambert:</t>
        </r>
        <r>
          <rPr>
            <sz val="9"/>
            <color indexed="81"/>
            <rFont val="Tahoma"/>
            <family val="2"/>
          </rPr>
          <t xml:space="preserve">
p-p on 02/12/89 - rearranged for 24/03/90</t>
        </r>
      </text>
    </comment>
    <comment ref="AX1137" authorId="1" shapeId="0" xr:uid="{651A85D7-C531-4D8A-A11D-3C26F9318E18}">
      <text>
        <r>
          <rPr>
            <b/>
            <sz val="9"/>
            <color indexed="81"/>
            <rFont val="Tahoma"/>
            <family val="2"/>
          </rPr>
          <t>Richard Lambert:</t>
        </r>
        <r>
          <rPr>
            <sz val="9"/>
            <color indexed="81"/>
            <rFont val="Tahoma"/>
            <family val="2"/>
          </rPr>
          <t xml:space="preserve">
p-p on 03/02/90 - rearranged for 24/02/90</t>
        </r>
      </text>
    </comment>
    <comment ref="AZ1137" authorId="1" shapeId="0" xr:uid="{E420FE03-7C2D-44BC-AFE6-CE92A60BCE9B}">
      <text>
        <r>
          <rPr>
            <b/>
            <sz val="9"/>
            <color indexed="81"/>
            <rFont val="Tahoma"/>
            <family val="2"/>
          </rPr>
          <t>Richard Lambert:</t>
        </r>
        <r>
          <rPr>
            <sz val="9"/>
            <color indexed="81"/>
            <rFont val="Tahoma"/>
            <family val="2"/>
          </rPr>
          <t xml:space="preserve">
p-p on 23/12/89 - rearranged for 20/01/90</t>
        </r>
      </text>
    </comment>
    <comment ref="V1138" authorId="1" shapeId="0" xr:uid="{6869551E-A992-4667-AC3B-158D8006593F}">
      <text>
        <r>
          <rPr>
            <b/>
            <sz val="9"/>
            <color indexed="81"/>
            <rFont val="Tahoma"/>
            <family val="2"/>
          </rPr>
          <t>Richard Lambert:</t>
        </r>
        <r>
          <rPr>
            <sz val="9"/>
            <color indexed="81"/>
            <rFont val="Tahoma"/>
            <family val="2"/>
          </rPr>
          <t xml:space="preserve">
result not clear in bulletin 34 but table calculates it to be 3-0 and this tallies with the results in the Epsom programme</t>
        </r>
      </text>
    </comment>
    <comment ref="W1138" authorId="1" shapeId="0" xr:uid="{2C1401B4-E8B9-4C87-AE83-1BF0FE1C99D4}">
      <text>
        <r>
          <rPr>
            <b/>
            <sz val="9"/>
            <color indexed="81"/>
            <rFont val="Tahoma"/>
            <family val="2"/>
          </rPr>
          <t>Richard Lambert:</t>
        </r>
        <r>
          <rPr>
            <sz val="9"/>
            <color indexed="81"/>
            <rFont val="Tahoma"/>
            <family val="2"/>
          </rPr>
          <t xml:space="preserve">
result obscured in bullletin 2 by a punched hole - table calculates this as 2-2 as does the Epsom programme</t>
        </r>
      </text>
    </comment>
    <comment ref="AQ1138" authorId="1" shapeId="0" xr:uid="{D5D6E5AE-461B-4B22-9C69-473D1E53B1B8}">
      <text>
        <r>
          <rPr>
            <b/>
            <sz val="9"/>
            <color indexed="81"/>
            <rFont val="Tahoma"/>
            <family val="2"/>
          </rPr>
          <t>Richard Lambert:</t>
        </r>
        <r>
          <rPr>
            <sz val="9"/>
            <color indexed="81"/>
            <rFont val="Tahoma"/>
            <family val="2"/>
          </rPr>
          <t xml:space="preserve">
p-p on 16/12/89 - rearranged for 13/01/90</t>
        </r>
      </text>
    </comment>
    <comment ref="AV1138" authorId="1" shapeId="0" xr:uid="{ED111213-4D0A-4BE1-B468-9E3BEDC4E0B3}">
      <text>
        <r>
          <rPr>
            <b/>
            <sz val="9"/>
            <color indexed="81"/>
            <rFont val="Tahoma"/>
            <family val="2"/>
          </rPr>
          <t>Richard Lambert:</t>
        </r>
        <r>
          <rPr>
            <sz val="9"/>
            <color indexed="81"/>
            <rFont val="Tahoma"/>
            <family val="2"/>
          </rPr>
          <t xml:space="preserve">
p-p on 28/10/89 - rearranged for 28/04/90</t>
        </r>
      </text>
    </comment>
    <comment ref="AZ1138" authorId="1" shapeId="0" xr:uid="{B04C46CC-6823-447B-93EE-EC0144BA5A39}">
      <text>
        <r>
          <rPr>
            <b/>
            <sz val="9"/>
            <color indexed="81"/>
            <rFont val="Tahoma"/>
            <family val="2"/>
          </rPr>
          <t>Richard Lambert:</t>
        </r>
        <r>
          <rPr>
            <sz val="9"/>
            <color indexed="81"/>
            <rFont val="Tahoma"/>
            <family val="2"/>
          </rPr>
          <t xml:space="preserve">
scheduled for 11/04/90 but then brought forward a day - p-p on 10/04/90 - rearranged for 02/05/90</t>
        </r>
      </text>
    </comment>
    <comment ref="BC1138" authorId="1" shapeId="0" xr:uid="{E50A2738-6B19-4C31-9F14-5DF5F1918E46}">
      <text>
        <r>
          <rPr>
            <b/>
            <sz val="9"/>
            <color indexed="81"/>
            <rFont val="Tahoma"/>
            <family val="2"/>
          </rPr>
          <t>Richard Lambert:</t>
        </r>
        <r>
          <rPr>
            <sz val="9"/>
            <color indexed="81"/>
            <rFont val="Tahoma"/>
            <family val="2"/>
          </rPr>
          <t xml:space="preserve">
p-p on 23/12/89 - rearranged for 31/03/90</t>
        </r>
      </text>
    </comment>
    <comment ref="U1139" authorId="1" shapeId="0" xr:uid="{AA470DE0-8D96-4CCA-ADDA-4D63558CCAA9}">
      <text>
        <r>
          <rPr>
            <b/>
            <sz val="9"/>
            <color indexed="81"/>
            <rFont val="Tahoma"/>
            <family val="2"/>
          </rPr>
          <t>Richard Lambert:</t>
        </r>
        <r>
          <rPr>
            <sz val="9"/>
            <color indexed="81"/>
            <rFont val="Tahoma"/>
            <family val="2"/>
          </rPr>
          <t xml:space="preserve">
M.Jones scored six goals for Carshalton Athleticc in this match</t>
        </r>
      </text>
    </comment>
    <comment ref="AP1139" authorId="1" shapeId="0" xr:uid="{4263CFCC-7138-48D0-98F4-C57D6526FA45}">
      <text>
        <r>
          <rPr>
            <b/>
            <sz val="9"/>
            <color indexed="81"/>
            <rFont val="Tahoma"/>
            <family val="2"/>
          </rPr>
          <t>Richard Lambert:</t>
        </r>
        <r>
          <rPr>
            <sz val="9"/>
            <color indexed="81"/>
            <rFont val="Tahoma"/>
            <family val="2"/>
          </rPr>
          <t xml:space="preserve">
scheduled for 07/10/89 but moved back and the return fixture was played instead - rearranged for 10/03/90</t>
        </r>
      </text>
    </comment>
    <comment ref="U1140" authorId="0" shapeId="0" xr:uid="{D7CBD02D-824A-4BF6-9A31-09439195EA8B}">
      <text>
        <r>
          <rPr>
            <b/>
            <sz val="9"/>
            <color indexed="81"/>
            <rFont val="Tahoma"/>
            <family val="2"/>
          </rPr>
          <t>rxl:</t>
        </r>
        <r>
          <rPr>
            <sz val="9"/>
            <color indexed="81"/>
            <rFont val="Tahoma"/>
            <family val="2"/>
          </rPr>
          <t xml:space="preserve">
Leatherhead won 6-0 on 18/11/89 but match had to be replayed on 24/03/90 as Leatherhead fielded an ineligible player</t>
        </r>
      </text>
    </comment>
    <comment ref="AM1140" authorId="1" shapeId="0" xr:uid="{90157D4B-3AA4-48A9-A46F-3B7FF414815F}">
      <text>
        <r>
          <rPr>
            <b/>
            <sz val="9"/>
            <color indexed="81"/>
            <rFont val="Tahoma"/>
            <family val="2"/>
          </rPr>
          <t>Richard Lambert:</t>
        </r>
        <r>
          <rPr>
            <sz val="9"/>
            <color indexed="81"/>
            <rFont val="Tahoma"/>
            <family val="2"/>
          </rPr>
          <t xml:space="preserve">
p-p on 21/04/90 - rearranged for 30/04/90</t>
        </r>
      </text>
    </comment>
    <comment ref="AT1140" authorId="1" shapeId="0" xr:uid="{CAECA47D-DDFB-4C77-A08D-0511540B1151}">
      <text>
        <r>
          <rPr>
            <b/>
            <sz val="9"/>
            <color indexed="81"/>
            <rFont val="Tahoma"/>
            <family val="2"/>
          </rPr>
          <t>Richard Lambert:</t>
        </r>
        <r>
          <rPr>
            <sz val="9"/>
            <color indexed="81"/>
            <rFont val="Tahoma"/>
            <family val="2"/>
          </rPr>
          <t xml:space="preserve">
p-p on 27/01/90 - rearranged for 10/02/90</t>
        </r>
      </text>
    </comment>
    <comment ref="AU1140" authorId="0" shapeId="0" xr:uid="{B9F378DB-3AEF-4CAE-B7AB-C406E6F4095D}">
      <text>
        <r>
          <rPr>
            <b/>
            <sz val="9"/>
            <color indexed="81"/>
            <rFont val="Tahoma"/>
            <family val="2"/>
          </rPr>
          <t>rxl:</t>
        </r>
        <r>
          <rPr>
            <sz val="9"/>
            <color indexed="81"/>
            <rFont val="Tahoma"/>
            <family val="2"/>
          </rPr>
          <t xml:space="preserve">
Leatherhead won 6-0 on 18/11/89 but match had to be replayed on 24/03/90 as Leatherhead fielded an ineligible player</t>
        </r>
      </text>
    </comment>
    <comment ref="U1141" authorId="0" shapeId="0" xr:uid="{E5545F98-0EA2-429B-B5F1-3BCD312CA639}">
      <text>
        <r>
          <rPr>
            <b/>
            <sz val="9"/>
            <color indexed="81"/>
            <rFont val="Tahoma"/>
            <family val="2"/>
          </rPr>
          <t>rxl:</t>
        </r>
        <r>
          <rPr>
            <sz val="9"/>
            <color indexed="81"/>
            <rFont val="Tahoma"/>
            <family val="2"/>
          </rPr>
          <t xml:space="preserve">
Leatherhead won 2-0 on 11/11/89 (bulleitin 13 says 2-2) but match had to be replayed on 07/04/90 as Leatherhead fielded an ineligible player</t>
        </r>
      </text>
    </comment>
    <comment ref="AU1141" authorId="0" shapeId="0" xr:uid="{67D4E0C5-F027-4ED0-8099-D6818391F001}">
      <text>
        <r>
          <rPr>
            <b/>
            <sz val="9"/>
            <color indexed="81"/>
            <rFont val="Tahoma"/>
            <family val="2"/>
          </rPr>
          <t>rxl:</t>
        </r>
        <r>
          <rPr>
            <sz val="9"/>
            <color indexed="81"/>
            <rFont val="Tahoma"/>
            <family val="2"/>
          </rPr>
          <t xml:space="preserve">
Leatherhead won 2-0 on 11/11/89 but match had to be replayed on 07/04/90 as Leatherhead fielded an ineligible player</t>
        </r>
      </text>
    </comment>
    <comment ref="AY1141" authorId="1" shapeId="0" xr:uid="{A099F133-F6AD-46D6-8AD4-3DC0E7E09268}">
      <text>
        <r>
          <rPr>
            <b/>
            <sz val="9"/>
            <color indexed="81"/>
            <rFont val="Tahoma"/>
            <family val="2"/>
          </rPr>
          <t>Richard Lambert:</t>
        </r>
        <r>
          <rPr>
            <sz val="9"/>
            <color indexed="81"/>
            <rFont val="Tahoma"/>
            <family val="2"/>
          </rPr>
          <t xml:space="preserve">
scheduled for 04/10/89 but moved back - rearranged for 03/02/90 - p-p on 03/02/90 - rearranged for 05/05/90</t>
        </r>
      </text>
    </comment>
    <comment ref="L1142" authorId="1" shapeId="0" xr:uid="{A27A9747-41F6-4C29-A9B5-9DC3DFA0BCB4}">
      <text>
        <r>
          <rPr>
            <b/>
            <sz val="9"/>
            <color indexed="81"/>
            <rFont val="Tahoma"/>
            <family val="2"/>
          </rPr>
          <t>Richard Lambert:</t>
        </r>
        <r>
          <rPr>
            <sz val="9"/>
            <color indexed="81"/>
            <rFont val="Tahoma"/>
            <family val="2"/>
          </rPr>
          <t xml:space="preserve">
Dulwich Hamlet lost the use of their ground for the final part of the season - matches played at opponent's grounds</t>
        </r>
      </text>
    </comment>
    <comment ref="U1142" authorId="1" shapeId="0" xr:uid="{93E9C0E5-C9D0-42B6-B9E4-6D6A8AA761D0}">
      <text>
        <r>
          <rPr>
            <b/>
            <sz val="9"/>
            <color indexed="81"/>
            <rFont val="Tahoma"/>
            <family val="2"/>
          </rPr>
          <t>Richard Lambert:</t>
        </r>
        <r>
          <rPr>
            <sz val="9"/>
            <color indexed="81"/>
            <rFont val="Tahoma"/>
            <family val="2"/>
          </rPr>
          <t xml:space="preserve">
match played at Leatherhead FC</t>
        </r>
      </text>
    </comment>
    <comment ref="X1142" authorId="1" shapeId="0" xr:uid="{5297DDD0-A272-4289-9CED-D12A259C6FA7}">
      <text>
        <r>
          <rPr>
            <b/>
            <sz val="9"/>
            <color indexed="81"/>
            <rFont val="Tahoma"/>
            <family val="2"/>
          </rPr>
          <t>Richard Lambert:</t>
        </r>
        <r>
          <rPr>
            <sz val="9"/>
            <color indexed="81"/>
            <rFont val="Tahoma"/>
            <family val="2"/>
          </rPr>
          <t xml:space="preserve">
match played at Sutton United FC</t>
        </r>
      </text>
    </comment>
    <comment ref="Y1142" authorId="1" shapeId="0" xr:uid="{E5CB5160-44D4-49F0-877C-63473B1A0B6B}">
      <text>
        <r>
          <rPr>
            <b/>
            <sz val="9"/>
            <color indexed="81"/>
            <rFont val="Tahoma"/>
            <family val="2"/>
          </rPr>
          <t>Richard Lambert:</t>
        </r>
        <r>
          <rPr>
            <sz val="9"/>
            <color indexed="81"/>
            <rFont val="Tahoma"/>
            <family val="2"/>
          </rPr>
          <t xml:space="preserve">
match played at Three Bridges FC</t>
        </r>
      </text>
    </comment>
    <comment ref="AA1142" authorId="1" shapeId="0" xr:uid="{5C8C7B14-442D-41CE-930C-8FDFDADD1938}">
      <text>
        <r>
          <rPr>
            <b/>
            <sz val="9"/>
            <color indexed="81"/>
            <rFont val="Tahoma"/>
            <family val="2"/>
          </rPr>
          <t>Richard Lambert:</t>
        </r>
        <r>
          <rPr>
            <sz val="9"/>
            <color indexed="81"/>
            <rFont val="Tahoma"/>
            <family val="2"/>
          </rPr>
          <t xml:space="preserve">
match played at Walton Casuals FC</t>
        </r>
      </text>
    </comment>
    <comment ref="AL1142" authorId="1" shapeId="0" xr:uid="{1CF7C5DD-2702-447D-8F9B-827012977821}">
      <text>
        <r>
          <rPr>
            <b/>
            <sz val="9"/>
            <color indexed="81"/>
            <rFont val="Tahoma"/>
            <family val="2"/>
          </rPr>
          <t>Richard Lambert:</t>
        </r>
        <r>
          <rPr>
            <sz val="9"/>
            <color indexed="81"/>
            <rFont val="Tahoma"/>
            <family val="2"/>
          </rPr>
          <t xml:space="preserve">
Dulwich Hamlet lost the use of their ground for the final part of the season - matches played at opponent's grounds</t>
        </r>
      </text>
    </comment>
    <comment ref="AM1142" authorId="1" shapeId="0" xr:uid="{FA227C69-5011-4E35-AC40-F7C5550D7E0F}">
      <text>
        <r>
          <rPr>
            <b/>
            <sz val="9"/>
            <color indexed="81"/>
            <rFont val="Tahoma"/>
            <family val="2"/>
          </rPr>
          <t>Richard Lambert:</t>
        </r>
        <r>
          <rPr>
            <sz val="9"/>
            <color indexed="81"/>
            <rFont val="Tahoma"/>
            <family val="2"/>
          </rPr>
          <t xml:space="preserve">
scheduled for 02/09/89 but moved back and Banstead Athletic hosted Met Police while Dulwich Hamlet hosted Tooting &amp; Mitcham United instead - rearranged for 25/11/89</t>
        </r>
      </text>
    </comment>
    <comment ref="AP1142" authorId="1" shapeId="0" xr:uid="{6C0241CE-D422-4FAC-9E33-5C34684C0F0D}">
      <text>
        <r>
          <rPr>
            <b/>
            <sz val="9"/>
            <color indexed="81"/>
            <rFont val="Tahoma"/>
            <family val="2"/>
          </rPr>
          <t>Richard Lambert:</t>
        </r>
        <r>
          <rPr>
            <sz val="9"/>
            <color indexed="81"/>
            <rFont val="Tahoma"/>
            <family val="2"/>
          </rPr>
          <t xml:space="preserve">
p-p on 27/02/90 - rearranged for 05/05/90</t>
        </r>
      </text>
    </comment>
    <comment ref="AS1142" authorId="1" shapeId="0" xr:uid="{B320AA10-C4FF-4459-ABEA-B110D007CE54}">
      <text>
        <r>
          <rPr>
            <b/>
            <sz val="9"/>
            <color indexed="81"/>
            <rFont val="Tahoma"/>
            <family val="2"/>
          </rPr>
          <t>Richard Lambert:</t>
        </r>
        <r>
          <rPr>
            <sz val="9"/>
            <color indexed="81"/>
            <rFont val="Tahoma"/>
            <family val="2"/>
          </rPr>
          <t xml:space="preserve">
p-p on 20/01/90 and again on 03/02/90 - rearranged for 07/04/90</t>
        </r>
      </text>
    </comment>
    <comment ref="AT1142" authorId="1" shapeId="0" xr:uid="{C3BBF0D2-D09A-4288-83A9-A316C4B58F46}">
      <text>
        <r>
          <rPr>
            <b/>
            <sz val="9"/>
            <color indexed="81"/>
            <rFont val="Tahoma"/>
            <family val="2"/>
          </rPr>
          <t>Richard Lambert:</t>
        </r>
        <r>
          <rPr>
            <sz val="9"/>
            <color indexed="81"/>
            <rFont val="Tahoma"/>
            <family val="2"/>
          </rPr>
          <t xml:space="preserve">
p-p on 03/03/90 - rearranged for 10/04/90</t>
        </r>
      </text>
    </comment>
    <comment ref="AU1142" authorId="1" shapeId="0" xr:uid="{7D1FC78E-7C9B-4E32-B2ED-0456064BB822}">
      <text>
        <r>
          <rPr>
            <b/>
            <sz val="9"/>
            <color indexed="81"/>
            <rFont val="Tahoma"/>
            <family val="2"/>
          </rPr>
          <t>Richard Lambert:</t>
        </r>
        <r>
          <rPr>
            <sz val="9"/>
            <color indexed="81"/>
            <rFont val="Tahoma"/>
            <family val="2"/>
          </rPr>
          <t xml:space="preserve">
match played at Leatherhead FC</t>
        </r>
      </text>
    </comment>
    <comment ref="AX1142" authorId="1" shapeId="0" xr:uid="{A4AFE39F-99C7-4B71-9C9B-B2C7202067B2}">
      <text>
        <r>
          <rPr>
            <b/>
            <sz val="9"/>
            <color indexed="81"/>
            <rFont val="Tahoma"/>
            <family val="2"/>
          </rPr>
          <t>Richard Lambert:</t>
        </r>
        <r>
          <rPr>
            <sz val="9"/>
            <color indexed="81"/>
            <rFont val="Tahoma"/>
            <family val="2"/>
          </rPr>
          <t xml:space="preserve">
p-p on 02/12/89 - rearranged for 06/03/90 at Sutton United FC</t>
        </r>
      </text>
    </comment>
    <comment ref="AY1142" authorId="1" shapeId="0" xr:uid="{60EC3BA2-9BB2-4E3C-AE6A-98B8E3D7B4BB}">
      <text>
        <r>
          <rPr>
            <b/>
            <sz val="9"/>
            <color indexed="81"/>
            <rFont val="Tahoma"/>
            <family val="2"/>
          </rPr>
          <t>Richard Lambert:</t>
        </r>
        <r>
          <rPr>
            <sz val="9"/>
            <color indexed="81"/>
            <rFont val="Tahoma"/>
            <family val="2"/>
          </rPr>
          <t xml:space="preserve">
match played at Three Bridges FC</t>
        </r>
      </text>
    </comment>
    <comment ref="BA1142" authorId="1" shapeId="0" xr:uid="{D7429D13-70F5-4BA3-9756-ADCC9C67DA6F}">
      <text>
        <r>
          <rPr>
            <b/>
            <sz val="9"/>
            <color indexed="81"/>
            <rFont val="Tahoma"/>
            <family val="2"/>
          </rPr>
          <t>Richard Lambert:</t>
        </r>
        <r>
          <rPr>
            <sz val="9"/>
            <color indexed="81"/>
            <rFont val="Tahoma"/>
            <family val="2"/>
          </rPr>
          <t xml:space="preserve">
match played at Walton Casuals FC</t>
        </r>
      </text>
    </comment>
    <comment ref="BC1142" authorId="1" shapeId="0" xr:uid="{EE4C1610-2F6E-4A41-A626-170204ADB0D8}">
      <text>
        <r>
          <rPr>
            <b/>
            <sz val="9"/>
            <color indexed="81"/>
            <rFont val="Tahoma"/>
            <family val="2"/>
          </rPr>
          <t>Richard Lambert:</t>
        </r>
        <r>
          <rPr>
            <sz val="9"/>
            <color indexed="81"/>
            <rFont val="Tahoma"/>
            <family val="2"/>
          </rPr>
          <t xml:space="preserve">
p-p on 19/08/89 - pitch vandalised - rearranged for 27/03/90</t>
        </r>
      </text>
    </comment>
    <comment ref="AX1144" authorId="1" shapeId="0" xr:uid="{074CEF7A-5FA0-40D6-9D5B-28A7DD0817BE}">
      <text>
        <r>
          <rPr>
            <b/>
            <sz val="9"/>
            <color indexed="81"/>
            <rFont val="Tahoma"/>
            <family val="2"/>
          </rPr>
          <t>Richard Lambert:</t>
        </r>
        <r>
          <rPr>
            <sz val="9"/>
            <color indexed="81"/>
            <rFont val="Tahoma"/>
            <family val="2"/>
          </rPr>
          <t xml:space="preserve">
p-p on 23/12/89 - rearranged for 17/02/90</t>
        </r>
      </text>
    </comment>
    <comment ref="N1145" authorId="0" shapeId="0" xr:uid="{F78748E3-78D0-40AF-B74B-E936AB91A780}">
      <text>
        <r>
          <rPr>
            <b/>
            <sz val="9"/>
            <color indexed="81"/>
            <rFont val="Tahoma"/>
            <family val="2"/>
          </rPr>
          <t>rxl:</t>
        </r>
        <r>
          <rPr>
            <sz val="9"/>
            <color indexed="81"/>
            <rFont val="Tahoma"/>
            <family val="2"/>
          </rPr>
          <t xml:space="preserve">
Leatherhead drew 2-2 on 26/09/89 but match had to be replayed on 14/04/90 as Leatherhead fielded an ineligible player</t>
        </r>
      </text>
    </comment>
    <comment ref="P1145" authorId="1" shapeId="0" xr:uid="{48DC85D2-D9DA-47A1-955D-7B4613F96C96}">
      <text>
        <r>
          <rPr>
            <b/>
            <sz val="9"/>
            <color indexed="81"/>
            <rFont val="Tahoma"/>
            <family val="2"/>
          </rPr>
          <t>Richard Lambert:</t>
        </r>
        <r>
          <rPr>
            <sz val="9"/>
            <color indexed="81"/>
            <rFont val="Tahoma"/>
            <family val="2"/>
          </rPr>
          <t xml:space="preserve">
Leatherhead archive says 2-1 which tallies. Suburban Handbook wrongly says 2-0. Bulletin 30 confirms the score of 2-1</t>
        </r>
      </text>
    </comment>
    <comment ref="R1145" authorId="0" shapeId="0" xr:uid="{0B295353-DB20-463B-9977-F3A76D9382EF}">
      <text>
        <r>
          <rPr>
            <b/>
            <sz val="9"/>
            <color indexed="81"/>
            <rFont val="Tahoma"/>
            <family val="2"/>
          </rPr>
          <t>rxl:</t>
        </r>
        <r>
          <rPr>
            <sz val="9"/>
            <color indexed="81"/>
            <rFont val="Tahoma"/>
            <family val="2"/>
          </rPr>
          <t xml:space="preserve">
Leatherhead won 3-2 on 28/10/89 but match had to be replayed onn 26/04/90 as Leatherhead fielded an ineligible player</t>
        </r>
      </text>
    </comment>
    <comment ref="S1145" authorId="1" shapeId="0" xr:uid="{CC5D6E08-D56B-437D-AD47-0AE91D55E213}">
      <text>
        <r>
          <rPr>
            <b/>
            <sz val="9"/>
            <color indexed="81"/>
            <rFont val="Tahoma"/>
            <family val="2"/>
          </rPr>
          <t>Richard Lambert:</t>
        </r>
        <r>
          <rPr>
            <sz val="9"/>
            <color indexed="81"/>
            <rFont val="Tahoma"/>
            <family val="2"/>
          </rPr>
          <t xml:space="preserve">
Leatherhead records say 5-0 but Suburban Handbook says 5-1. Suburban Handbook appears right as 5-1 tallies the table 
- league bulletin 27 says 5-0 but was amended to 5-1 in bulletin 28</t>
        </r>
      </text>
    </comment>
    <comment ref="V1145" authorId="0" shapeId="0" xr:uid="{B5F7E170-339B-4FA6-936F-8A54D5980A95}">
      <text>
        <r>
          <rPr>
            <b/>
            <sz val="9"/>
            <color indexed="81"/>
            <rFont val="Tahoma"/>
            <family val="2"/>
          </rPr>
          <t>rxl:</t>
        </r>
        <r>
          <rPr>
            <sz val="9"/>
            <color indexed="81"/>
            <rFont val="Tahoma"/>
            <family val="2"/>
          </rPr>
          <t xml:space="preserve">
Leatherhead won 3-2 on 14/10/89 but match had to be replayed on 20/03/90 as Leatherhead fielded an ineligible player</t>
        </r>
      </text>
    </comment>
    <comment ref="AM1145" authorId="1" shapeId="0" xr:uid="{6AE911F7-8598-42A1-8AF3-56AA1E006A83}">
      <text>
        <r>
          <rPr>
            <b/>
            <sz val="9"/>
            <color indexed="81"/>
            <rFont val="Tahoma"/>
            <family val="2"/>
          </rPr>
          <t>Richard Lambert:</t>
        </r>
        <r>
          <rPr>
            <sz val="9"/>
            <color indexed="81"/>
            <rFont val="Tahoma"/>
            <family val="2"/>
          </rPr>
          <t xml:space="preserve">
Leatherhead records advised a fixture date of 22/08/89 but it was never scheduled for that daye and was actually played on 26/08/89</t>
        </r>
      </text>
    </comment>
    <comment ref="AN1145" authorId="1" shapeId="0" xr:uid="{E846BB5B-5457-4D35-B559-218D8CE34029}">
      <text>
        <r>
          <rPr>
            <b/>
            <sz val="9"/>
            <color indexed="81"/>
            <rFont val="Tahoma"/>
            <family val="2"/>
          </rPr>
          <t>Richard Lambert:</t>
        </r>
        <r>
          <rPr>
            <sz val="9"/>
            <color indexed="81"/>
            <rFont val="Tahoma"/>
            <family val="2"/>
          </rPr>
          <t xml:space="preserve">
originally played on 26/09/89 and drawn 2-2 but match had to be played again on 14/04/90 as Leatherhead fielded an ineligible player</t>
        </r>
      </text>
    </comment>
    <comment ref="AR1145" authorId="0" shapeId="0" xr:uid="{20681B54-0024-4357-B284-E91E7E44E93D}">
      <text>
        <r>
          <rPr>
            <b/>
            <sz val="9"/>
            <color indexed="81"/>
            <rFont val="Tahoma"/>
            <family val="2"/>
          </rPr>
          <t>rxl:</t>
        </r>
        <r>
          <rPr>
            <sz val="9"/>
            <color indexed="81"/>
            <rFont val="Tahoma"/>
            <family val="2"/>
          </rPr>
          <t xml:space="preserve">
Leatherhead won 3-2 on 28/10/89 but match had to be replayed  on 26/04/90 as Leatherhead fielded an ineligible player</t>
        </r>
      </text>
    </comment>
    <comment ref="AV1145" authorId="0" shapeId="0" xr:uid="{FDA2E530-1190-4F7F-B8B4-B294A4EACE6E}">
      <text>
        <r>
          <rPr>
            <b/>
            <sz val="9"/>
            <color indexed="81"/>
            <rFont val="Tahoma"/>
            <family val="2"/>
          </rPr>
          <t>rxl:</t>
        </r>
        <r>
          <rPr>
            <sz val="9"/>
            <color indexed="81"/>
            <rFont val="Tahoma"/>
            <family val="2"/>
          </rPr>
          <t xml:space="preserve">
Leatherhead won 3-2 on 14/10/89 but match had to be replayed on 20/03/90 as Leatherhead fielded an ineligible player</t>
        </r>
      </text>
    </comment>
    <comment ref="AY1145" authorId="0" shapeId="0" xr:uid="{EA349340-2D9F-4150-B6CF-9BE04FEAACE5}">
      <text>
        <r>
          <rPr>
            <b/>
            <sz val="9"/>
            <color indexed="81"/>
            <rFont val="Tahoma"/>
            <family val="2"/>
          </rPr>
          <t>rxl:</t>
        </r>
        <r>
          <rPr>
            <sz val="9"/>
            <color indexed="81"/>
            <rFont val="Tahoma"/>
            <family val="2"/>
          </rPr>
          <t xml:space="preserve">
appears p-p on 16/12/89 - no result in bulletin - rearranged for </t>
        </r>
      </text>
    </comment>
    <comment ref="AZ1145" authorId="1" shapeId="0" xr:uid="{84E64ABB-34A7-419C-8D53-827E9E40C74F}">
      <text>
        <r>
          <rPr>
            <b/>
            <sz val="9"/>
            <color indexed="81"/>
            <rFont val="Tahoma"/>
            <family val="2"/>
          </rPr>
          <t>Richard Lambert:</t>
        </r>
        <r>
          <rPr>
            <sz val="9"/>
            <color indexed="81"/>
            <rFont val="Tahoma"/>
            <family val="2"/>
          </rPr>
          <t xml:space="preserve">
p-p on 03/02/90 - rearranged for 17/03/90</t>
        </r>
      </text>
    </comment>
    <comment ref="BC1145" authorId="1" shapeId="0" xr:uid="{65F3DE55-71DF-49C3-9CCA-59970A94E7A8}">
      <text>
        <r>
          <rPr>
            <b/>
            <sz val="9"/>
            <color indexed="81"/>
            <rFont val="Tahoma"/>
            <family val="2"/>
          </rPr>
          <t>Richard Lambert:</t>
        </r>
        <r>
          <rPr>
            <sz val="9"/>
            <color indexed="81"/>
            <rFont val="Tahoma"/>
            <family val="2"/>
          </rPr>
          <t xml:space="preserve">
p-p on 27/01/90 and again on 10/02/90 - rearranged for 03/03/90</t>
        </r>
      </text>
    </comment>
    <comment ref="AT1146" authorId="1" shapeId="0" xr:uid="{1AD93748-3213-4E8E-9FDA-D73C2FEBB61A}">
      <text>
        <r>
          <rPr>
            <b/>
            <sz val="9"/>
            <color indexed="81"/>
            <rFont val="Tahoma"/>
            <family val="2"/>
          </rPr>
          <t>Richard Lambert:</t>
        </r>
        <r>
          <rPr>
            <sz val="9"/>
            <color indexed="81"/>
            <rFont val="Tahoma"/>
            <family val="2"/>
          </rPr>
          <t xml:space="preserve">
scheduled for 05/09/89 but moved back - rearranged for 23/01/90</t>
        </r>
      </text>
    </comment>
    <comment ref="AZ1146" authorId="1" shapeId="0" xr:uid="{2233B578-A76B-4016-9A2A-8322CA329309}">
      <text>
        <r>
          <rPr>
            <b/>
            <sz val="9"/>
            <color indexed="81"/>
            <rFont val="Tahoma"/>
            <family val="2"/>
          </rPr>
          <t>Richard Lambert:</t>
        </r>
        <r>
          <rPr>
            <sz val="9"/>
            <color indexed="81"/>
            <rFont val="Tahoma"/>
            <family val="2"/>
          </rPr>
          <t xml:space="preserve">
scheduled for 02/09/89 but moved back and Banstead Athletic hosted Met Police while Dulwich Hamlet hosted Tooting &amp; Mitcham United instead - rearranged for 18/04/90</t>
        </r>
      </text>
    </comment>
    <comment ref="R1147" authorId="1" shapeId="0" xr:uid="{8B8B1FE9-7B47-429C-A5E8-48D5E5884965}">
      <text>
        <r>
          <rPr>
            <b/>
            <sz val="9"/>
            <color indexed="81"/>
            <rFont val="Tahoma"/>
            <family val="2"/>
          </rPr>
          <t>Richard Lambert:</t>
        </r>
        <r>
          <rPr>
            <sz val="9"/>
            <color indexed="81"/>
            <rFont val="Tahoma"/>
            <family val="2"/>
          </rPr>
          <t xml:space="preserve">
result obscured in bullletin 7 by a punched hole - table calculates this as 1-0</t>
        </r>
      </text>
    </comment>
    <comment ref="AC1147" authorId="1" shapeId="0" xr:uid="{120711C5-0CCF-41AD-B98C-78FB8B4F1CC6}">
      <text>
        <r>
          <rPr>
            <b/>
            <sz val="9"/>
            <color indexed="81"/>
            <rFont val="Tahoma"/>
            <family val="2"/>
          </rPr>
          <t>Richard Lambert:</t>
        </r>
        <r>
          <rPr>
            <sz val="9"/>
            <color indexed="81"/>
            <rFont val="Tahoma"/>
            <family val="2"/>
          </rPr>
          <t xml:space="preserve">
result not clear in bulletin 34 but table calculates it to be 3-0 and this tallies with the results in the Epsom programme</t>
        </r>
      </text>
    </comment>
    <comment ref="AY1147" authorId="1" shapeId="0" xr:uid="{4623BE8C-4470-4FAA-B10A-19A34EAFD92C}">
      <text>
        <r>
          <rPr>
            <b/>
            <sz val="9"/>
            <color indexed="81"/>
            <rFont val="Tahoma"/>
            <family val="2"/>
          </rPr>
          <t>Richard Lambert:</t>
        </r>
        <r>
          <rPr>
            <sz val="9"/>
            <color indexed="81"/>
            <rFont val="Tahoma"/>
            <family val="2"/>
          </rPr>
          <t xml:space="preserve">
p-p on 02/09/89 - rearranged for 11/04/90</t>
        </r>
      </text>
    </comment>
    <comment ref="BC1147" authorId="1" shapeId="0" xr:uid="{290A6429-1903-4E7F-8725-3A17618072A0}">
      <text>
        <r>
          <rPr>
            <b/>
            <sz val="9"/>
            <color indexed="81"/>
            <rFont val="Tahoma"/>
            <family val="2"/>
          </rPr>
          <t>Richard Lambert:</t>
        </r>
        <r>
          <rPr>
            <sz val="9"/>
            <color indexed="81"/>
            <rFont val="Tahoma"/>
            <family val="2"/>
          </rPr>
          <t xml:space="preserve">
p-p on 03/02/90 - rearranged for 28/04/90</t>
        </r>
      </text>
    </comment>
    <comment ref="AN1149" authorId="1" shapeId="0" xr:uid="{17272E17-BCFE-4A81-9C4C-DE3F5EF385D1}">
      <text>
        <r>
          <rPr>
            <b/>
            <sz val="9"/>
            <color indexed="81"/>
            <rFont val="Tahoma"/>
            <family val="2"/>
          </rPr>
          <t>Richard Lambert:</t>
        </r>
        <r>
          <rPr>
            <sz val="9"/>
            <color indexed="81"/>
            <rFont val="Tahoma"/>
            <family val="2"/>
          </rPr>
          <t xml:space="preserve">
scheduled for 09/12/89 but moved back and Three Bridges hosted Whyteleafe instead - rearranged for 28/02/90</t>
        </r>
      </text>
    </comment>
    <comment ref="AO1149" authorId="1" shapeId="0" xr:uid="{4EBCCDFB-D14B-40E2-84F3-07163AF70499}">
      <text>
        <r>
          <rPr>
            <b/>
            <sz val="9"/>
            <color indexed="81"/>
            <rFont val="Tahoma"/>
            <family val="2"/>
          </rPr>
          <t>Richard Lambert:</t>
        </r>
        <r>
          <rPr>
            <sz val="9"/>
            <color indexed="81"/>
            <rFont val="Tahoma"/>
            <family val="2"/>
          </rPr>
          <t xml:space="preserve">
p-p on 24/01/90 - rearranged for 14/04/90</t>
        </r>
      </text>
    </comment>
    <comment ref="AP1149" authorId="1" shapeId="0" xr:uid="{BDC432F7-459B-419B-AA26-144F1EBDF0C7}">
      <text>
        <r>
          <rPr>
            <b/>
            <sz val="9"/>
            <color indexed="81"/>
            <rFont val="Tahoma"/>
            <family val="2"/>
          </rPr>
          <t>Richard Lambert:</t>
        </r>
        <r>
          <rPr>
            <sz val="9"/>
            <color indexed="81"/>
            <rFont val="Tahoma"/>
            <family val="2"/>
          </rPr>
          <t xml:space="preserve">
p-p on 23/12/89 - rearranged for 24/02/90</t>
        </r>
      </text>
    </comment>
    <comment ref="AW1149" authorId="1" shapeId="0" xr:uid="{A7EC5514-53E8-4D98-A88A-573C107CE9F2}">
      <text>
        <r>
          <rPr>
            <b/>
            <sz val="9"/>
            <color indexed="81"/>
            <rFont val="Tahoma"/>
            <family val="2"/>
          </rPr>
          <t>Richard Lambert:</t>
        </r>
        <r>
          <rPr>
            <sz val="9"/>
            <color indexed="81"/>
            <rFont val="Tahoma"/>
            <family val="2"/>
          </rPr>
          <t xml:space="preserve">
scheduled for 15/11/89 then brought forward a day</t>
        </r>
      </text>
    </comment>
    <comment ref="AZ1149" authorId="1" shapeId="0" xr:uid="{53CD0CE9-41D9-4D9C-888E-3EA05F9A18D8}">
      <text>
        <r>
          <rPr>
            <b/>
            <sz val="9"/>
            <color indexed="81"/>
            <rFont val="Tahoma"/>
            <family val="2"/>
          </rPr>
          <t>Richard Lambert:</t>
        </r>
        <r>
          <rPr>
            <sz val="9"/>
            <color indexed="81"/>
            <rFont val="Tahoma"/>
            <family val="2"/>
          </rPr>
          <t xml:space="preserve">
p-p on 17/02/90 - rearranged for 31/03/90</t>
        </r>
      </text>
    </comment>
    <comment ref="BA1149" authorId="1" shapeId="0" xr:uid="{50D517D4-BB7B-472D-8C69-27374D1B5711}">
      <text>
        <r>
          <rPr>
            <b/>
            <sz val="9"/>
            <color indexed="81"/>
            <rFont val="Tahoma"/>
            <family val="2"/>
          </rPr>
          <t>Richard Lambert:</t>
        </r>
        <r>
          <rPr>
            <sz val="9"/>
            <color indexed="81"/>
            <rFont val="Tahoma"/>
            <family val="2"/>
          </rPr>
          <t xml:space="preserve">
p-p on 27/01/90 - rearranged for 07/04/90</t>
        </r>
      </text>
    </comment>
    <comment ref="BC1149" authorId="1" shapeId="0" xr:uid="{6702F763-4846-4E01-9F88-2108006AE74A}">
      <text>
        <r>
          <rPr>
            <b/>
            <sz val="9"/>
            <color indexed="81"/>
            <rFont val="Tahoma"/>
            <family val="2"/>
          </rPr>
          <t>Richard Lambert:</t>
        </r>
        <r>
          <rPr>
            <sz val="9"/>
            <color indexed="81"/>
            <rFont val="Tahoma"/>
            <family val="2"/>
          </rPr>
          <t xml:space="preserve">
scheduled for 13/09/89 but brought forward a day at short notice to </t>
        </r>
      </text>
    </comment>
    <comment ref="R1151" authorId="0" shapeId="0" xr:uid="{5A208CBC-C0DC-4A5F-9767-ED452DAF4F64}">
      <text>
        <r>
          <rPr>
            <b/>
            <sz val="9"/>
            <color indexed="81"/>
            <rFont val="Tahoma"/>
            <family val="2"/>
          </rPr>
          <t>rxl:</t>
        </r>
        <r>
          <rPr>
            <sz val="9"/>
            <color indexed="81"/>
            <rFont val="Tahoma"/>
            <family val="2"/>
          </rPr>
          <t xml:space="preserve">
Dulwich Hamlet won this match 2-1 on 10/02/90 but match had to be replayed  on 28/04/90 presumably as someone fielded an ineligible player</t>
        </r>
      </text>
    </comment>
    <comment ref="AR1151" authorId="0" shapeId="0" xr:uid="{785B9BF7-5D0D-4D26-BAA2-CADD8CBC993F}">
      <text>
        <r>
          <rPr>
            <b/>
            <sz val="9"/>
            <color indexed="81"/>
            <rFont val="Tahoma"/>
            <family val="2"/>
          </rPr>
          <t>rxl:</t>
        </r>
        <r>
          <rPr>
            <sz val="9"/>
            <color indexed="81"/>
            <rFont val="Tahoma"/>
            <family val="2"/>
          </rPr>
          <t xml:space="preserve">
Dulwich Hamlet won this match 2-1 on 10/02/90 but match had to be replayed  on 28/04/90 presumably as someone fielded an ineligible player</t>
        </r>
      </text>
    </comment>
    <comment ref="AT1151" authorId="1" shapeId="0" xr:uid="{554A6B89-079D-41EB-B52C-F94F99BF77B0}">
      <text>
        <r>
          <rPr>
            <b/>
            <sz val="9"/>
            <color indexed="81"/>
            <rFont val="Tahoma"/>
            <family val="2"/>
          </rPr>
          <t>Richard Lambert:</t>
        </r>
        <r>
          <rPr>
            <sz val="9"/>
            <color indexed="81"/>
            <rFont val="Tahoma"/>
            <family val="2"/>
          </rPr>
          <t xml:space="preserve">
p-p on 03/02/90 - rearranged for 31/03/90</t>
        </r>
      </text>
    </comment>
    <comment ref="AV1151" authorId="1" shapeId="0" xr:uid="{B6B1E3E2-DC0F-4261-9AB4-640A72034527}">
      <text>
        <r>
          <rPr>
            <b/>
            <sz val="9"/>
            <color indexed="81"/>
            <rFont val="Tahoma"/>
            <family val="2"/>
          </rPr>
          <t>Richard Lambert:</t>
        </r>
        <r>
          <rPr>
            <sz val="9"/>
            <color indexed="81"/>
            <rFont val="Tahoma"/>
            <family val="2"/>
          </rPr>
          <t xml:space="preserve">
2pm k.o.</t>
        </r>
      </text>
    </comment>
    <comment ref="U1152" authorId="1" shapeId="0" xr:uid="{93C75EF2-A888-441B-97B5-5436053B335E}">
      <text>
        <r>
          <rPr>
            <b/>
            <sz val="9"/>
            <color indexed="81"/>
            <rFont val="Tahoma"/>
            <family val="2"/>
          </rPr>
          <t>Richard Lambert:</t>
        </r>
        <r>
          <rPr>
            <sz val="9"/>
            <color indexed="81"/>
            <rFont val="Tahoma"/>
            <family val="2"/>
          </rPr>
          <t xml:space="preserve">
result obscured in bullletin 3 by a punched hole - table calculates this as 8-1  as does the Epsom programme</t>
        </r>
      </text>
    </comment>
    <comment ref="V1152" authorId="1" shapeId="0" xr:uid="{E1628CAD-DC23-4736-BE49-BF347AB3F06E}">
      <text>
        <r>
          <rPr>
            <b/>
            <sz val="9"/>
            <color indexed="81"/>
            <rFont val="Tahoma"/>
            <family val="2"/>
          </rPr>
          <t>Richard Lambert:</t>
        </r>
        <r>
          <rPr>
            <sz val="9"/>
            <color indexed="81"/>
            <rFont val="Tahoma"/>
            <family val="2"/>
          </rPr>
          <t xml:space="preserve">
match played at Met Police FC</t>
        </r>
      </text>
    </comment>
    <comment ref="Z1152" authorId="1" shapeId="0" xr:uid="{088B4ACA-E23D-414F-A57F-20A77866432C}">
      <text>
        <r>
          <rPr>
            <b/>
            <sz val="9"/>
            <color indexed="81"/>
            <rFont val="Tahoma"/>
            <family val="2"/>
          </rPr>
          <t>Richard Lambert:</t>
        </r>
        <r>
          <rPr>
            <sz val="9"/>
            <color indexed="81"/>
            <rFont val="Tahoma"/>
            <family val="2"/>
          </rPr>
          <t xml:space="preserve">
reported wrongly in bulletin 8 as 1-3 but corrected to 1-4 in bulletin 9</t>
        </r>
      </text>
    </comment>
    <comment ref="AO1152" authorId="1" shapeId="0" xr:uid="{87BC3D1D-AFE7-4C04-95DB-8EB2F41550B1}">
      <text>
        <r>
          <rPr>
            <b/>
            <sz val="9"/>
            <color indexed="81"/>
            <rFont val="Tahoma"/>
            <family val="2"/>
          </rPr>
          <t>Richard Lambert:</t>
        </r>
        <r>
          <rPr>
            <sz val="9"/>
            <color indexed="81"/>
            <rFont val="Tahoma"/>
            <family val="2"/>
          </rPr>
          <t xml:space="preserve">
p-p on 03/02/90 - rearranged for 31/03/90</t>
        </r>
      </text>
    </comment>
    <comment ref="AV1152" authorId="1" shapeId="0" xr:uid="{B65A7F71-35EE-4DB3-AE60-DB3684718A6D}">
      <text>
        <r>
          <rPr>
            <b/>
            <sz val="9"/>
            <color indexed="81"/>
            <rFont val="Tahoma"/>
            <family val="2"/>
          </rPr>
          <t>Richard Lambert:</t>
        </r>
        <r>
          <rPr>
            <sz val="9"/>
            <color indexed="81"/>
            <rFont val="Tahoma"/>
            <family val="2"/>
          </rPr>
          <t xml:space="preserve">
match played at Met Police FC</t>
        </r>
      </text>
    </comment>
    <comment ref="BC1152" authorId="1" shapeId="0" xr:uid="{4F7508D1-5A86-426E-8870-ECF28ECA00CD}">
      <text>
        <r>
          <rPr>
            <b/>
            <sz val="9"/>
            <color indexed="81"/>
            <rFont val="Tahoma"/>
            <family val="2"/>
          </rPr>
          <t>Richard Lambert:</t>
        </r>
        <r>
          <rPr>
            <sz val="9"/>
            <color indexed="81"/>
            <rFont val="Tahoma"/>
            <family val="2"/>
          </rPr>
          <t xml:space="preserve">
p-p on 16/12/89 - rearranged for 06/01/90</t>
        </r>
      </text>
    </comment>
    <comment ref="N1153" authorId="1" shapeId="0" xr:uid="{AB4F7FA6-E0EE-447B-9652-448888DEC8A7}">
      <text>
        <r>
          <rPr>
            <b/>
            <sz val="9"/>
            <color indexed="81"/>
            <rFont val="Tahoma"/>
            <family val="2"/>
          </rPr>
          <t>Richard Lambert:</t>
        </r>
        <r>
          <rPr>
            <sz val="9"/>
            <color indexed="81"/>
            <rFont val="Tahoma"/>
            <family val="2"/>
          </rPr>
          <t xml:space="preserve">
result obscured in bullletin 3 by a punched hole - table calculates this as 1-1  as does the Epsom programme</t>
        </r>
      </text>
    </comment>
    <comment ref="AP1153" authorId="1" shapeId="0" xr:uid="{7EEBA525-E0D6-4D4B-AC70-4C712961C09C}">
      <text>
        <r>
          <rPr>
            <b/>
            <sz val="9"/>
            <color indexed="81"/>
            <rFont val="Tahoma"/>
            <family val="2"/>
          </rPr>
          <t>Richard Lambert:</t>
        </r>
        <r>
          <rPr>
            <sz val="9"/>
            <color indexed="81"/>
            <rFont val="Tahoma"/>
            <family val="2"/>
          </rPr>
          <t xml:space="preserve">
scheduled for 11/04/90 but then brought forward two days</t>
        </r>
      </text>
    </comment>
    <comment ref="AN1157" authorId="1" shapeId="0" xr:uid="{1ED2ECDC-8F9F-481A-9142-4E0C5D0A0B80}">
      <text>
        <r>
          <rPr>
            <b/>
            <sz val="9"/>
            <color indexed="81"/>
            <rFont val="Tahoma"/>
            <family val="2"/>
          </rPr>
          <t>Richard Lambert:</t>
        </r>
        <r>
          <rPr>
            <sz val="9"/>
            <color indexed="81"/>
            <rFont val="Tahoma"/>
            <family val="2"/>
          </rPr>
          <t xml:space="preserve">
scheduled for 13/10/90 but moved back and Banstead Athletic hosted Dulwich Hamlet while Carshalton Athletic hosted Bromley instead - rearranged for 30/04/91</t>
        </r>
      </text>
    </comment>
    <comment ref="AS1157" authorId="1" shapeId="0" xr:uid="{78CF6FD2-9013-4F88-935F-E6C942D975E0}">
      <text>
        <r>
          <rPr>
            <b/>
            <sz val="9"/>
            <color indexed="81"/>
            <rFont val="Tahoma"/>
            <family val="2"/>
          </rPr>
          <t>Richard Lambert:</t>
        </r>
        <r>
          <rPr>
            <sz val="9"/>
            <color indexed="81"/>
            <rFont val="Tahoma"/>
            <family val="2"/>
          </rPr>
          <t xml:space="preserve">
p-p on 05/01/91 - rearranged for 12/03/91</t>
        </r>
      </text>
    </comment>
    <comment ref="AW1157" authorId="1" shapeId="0" xr:uid="{1614F7A2-6849-4714-AF87-EFDD0FAD8BCC}">
      <text>
        <r>
          <rPr>
            <b/>
            <sz val="9"/>
            <color indexed="81"/>
            <rFont val="Tahoma"/>
            <family val="2"/>
          </rPr>
          <t>Richard Lambert:</t>
        </r>
        <r>
          <rPr>
            <sz val="9"/>
            <color indexed="81"/>
            <rFont val="Tahoma"/>
            <family val="2"/>
          </rPr>
          <t xml:space="preserve">
p-p on 16/02/91 - rearranged for 04/05/91</t>
        </r>
      </text>
    </comment>
    <comment ref="AS1158" authorId="1" shapeId="0" xr:uid="{5E545122-6574-4284-8E4B-CD8154E5B559}">
      <text>
        <r>
          <rPr>
            <b/>
            <sz val="9"/>
            <color indexed="81"/>
            <rFont val="Tahoma"/>
            <family val="2"/>
          </rPr>
          <t>Richard Lambert:</t>
        </r>
        <r>
          <rPr>
            <sz val="9"/>
            <color indexed="81"/>
            <rFont val="Tahoma"/>
            <family val="2"/>
          </rPr>
          <t xml:space="preserve">
scheduled for 26/01/91 but moved back for a Bromley County Cup tie - then p-p on 09/02/91 - rearranged for 23/02/91</t>
        </r>
      </text>
    </comment>
    <comment ref="AV1158" authorId="1" shapeId="0" xr:uid="{04F8FCEE-E566-4A3D-863D-9438E31B55BA}">
      <text>
        <r>
          <rPr>
            <b/>
            <sz val="9"/>
            <color indexed="81"/>
            <rFont val="Tahoma"/>
            <family val="2"/>
          </rPr>
          <t>Richard Lambert:</t>
        </r>
        <r>
          <rPr>
            <sz val="9"/>
            <color indexed="81"/>
            <rFont val="Tahoma"/>
            <family val="2"/>
          </rPr>
          <t xml:space="preserve">
p-p on 23/03/91 - rearranged for 23/04/91</t>
        </r>
      </text>
    </comment>
    <comment ref="AY1158" authorId="1" shapeId="0" xr:uid="{4D91F943-E2A9-4EA5-AAED-9E9158E27838}">
      <text>
        <r>
          <rPr>
            <b/>
            <sz val="9"/>
            <color indexed="81"/>
            <rFont val="Tahoma"/>
            <family val="2"/>
          </rPr>
          <t>Richard Lambert:</t>
        </r>
        <r>
          <rPr>
            <sz val="9"/>
            <color indexed="81"/>
            <rFont val="Tahoma"/>
            <family val="2"/>
          </rPr>
          <t xml:space="preserve">
scheduled for 09/10/90 but moved back - rearranged for 23/10/90 then moved back - rearranged for 20/10/90 then moved back again - rearranged for 04/05/91</t>
        </r>
      </text>
    </comment>
    <comment ref="AZ1158" authorId="1" shapeId="0" xr:uid="{F9B7012C-B066-4F05-89E1-790AC0A3B1E9}">
      <text>
        <r>
          <rPr>
            <b/>
            <sz val="9"/>
            <color indexed="81"/>
            <rFont val="Tahoma"/>
            <family val="2"/>
          </rPr>
          <t>Richard Lambert:</t>
        </r>
        <r>
          <rPr>
            <sz val="9"/>
            <color indexed="81"/>
            <rFont val="Tahoma"/>
            <family val="2"/>
          </rPr>
          <t xml:space="preserve">
p-p on 15/09/90 - rearranged for 02/04/91</t>
        </r>
      </text>
    </comment>
    <comment ref="AW1159" authorId="1" shapeId="0" xr:uid="{A0B7406B-8434-43BD-A99C-9AAC12196193}">
      <text>
        <r>
          <rPr>
            <b/>
            <sz val="9"/>
            <color indexed="81"/>
            <rFont val="Tahoma"/>
            <family val="2"/>
          </rPr>
          <t>Richard Lambert:</t>
        </r>
        <r>
          <rPr>
            <sz val="9"/>
            <color indexed="81"/>
            <rFont val="Tahoma"/>
            <family val="2"/>
          </rPr>
          <t xml:space="preserve">
p-p on 19/01/91 - rearranged for 16/04/91</t>
        </r>
      </text>
    </comment>
    <comment ref="AN1160" authorId="1" shapeId="0" xr:uid="{7CC95583-34C0-4843-AF5E-A10900196FEA}">
      <text>
        <r>
          <rPr>
            <b/>
            <sz val="9"/>
            <color indexed="81"/>
            <rFont val="Tahoma"/>
            <family val="2"/>
          </rPr>
          <t>Richard Lambert:</t>
        </r>
        <r>
          <rPr>
            <sz val="9"/>
            <color indexed="81"/>
            <rFont val="Tahoma"/>
            <family val="2"/>
          </rPr>
          <t xml:space="preserve">
p-p on 16/02/91 - rearranged for 20/04/91</t>
        </r>
      </text>
    </comment>
    <comment ref="AS1160" authorId="1" shapeId="0" xr:uid="{1C7B997C-F9A0-49AD-B2C9-6C45A8A11F00}">
      <text>
        <r>
          <rPr>
            <b/>
            <sz val="9"/>
            <color indexed="81"/>
            <rFont val="Tahoma"/>
            <family val="2"/>
          </rPr>
          <t>Richard Lambert:</t>
        </r>
        <r>
          <rPr>
            <sz val="9"/>
            <color indexed="81"/>
            <rFont val="Tahoma"/>
            <family val="2"/>
          </rPr>
          <t xml:space="preserve">
scheduled for 29/04/91 but then brought forward a week to 22/04/91</t>
        </r>
      </text>
    </comment>
    <comment ref="BB1160" authorId="1" shapeId="0" xr:uid="{5E9AEC84-E578-415A-9E1F-0F7E87E3C9D1}">
      <text>
        <r>
          <rPr>
            <b/>
            <sz val="9"/>
            <color indexed="81"/>
            <rFont val="Tahoma"/>
            <family val="2"/>
          </rPr>
          <t>Richard Lambert:</t>
        </r>
        <r>
          <rPr>
            <sz val="9"/>
            <color indexed="81"/>
            <rFont val="Tahoma"/>
            <family val="2"/>
          </rPr>
          <t xml:space="preserve">
p-p on 18/08/90 - rearranged for </t>
        </r>
      </text>
    </comment>
    <comment ref="AM1161" authorId="1" shapeId="0" xr:uid="{45A6479A-5E72-40D0-A7BF-6A08B35ACFB6}">
      <text>
        <r>
          <rPr>
            <b/>
            <sz val="9"/>
            <color indexed="81"/>
            <rFont val="Tahoma"/>
            <family val="2"/>
          </rPr>
          <t>Richard Lambert:</t>
        </r>
        <r>
          <rPr>
            <sz val="9"/>
            <color indexed="81"/>
            <rFont val="Tahoma"/>
            <family val="2"/>
          </rPr>
          <t xml:space="preserve">
scheduled for 26/03/91 then moved back a day</t>
        </r>
      </text>
    </comment>
    <comment ref="AN1161" authorId="1" shapeId="0" xr:uid="{86205E4D-B57B-45CA-93B7-3DC481163E85}">
      <text>
        <r>
          <rPr>
            <b/>
            <sz val="9"/>
            <color indexed="81"/>
            <rFont val="Tahoma"/>
            <family val="2"/>
          </rPr>
          <t>Richard Lambert:</t>
        </r>
        <r>
          <rPr>
            <sz val="9"/>
            <color indexed="81"/>
            <rFont val="Tahoma"/>
            <family val="2"/>
          </rPr>
          <t xml:space="preserve">
p-p on 29/12/90 - rearranged for 09/03/91</t>
        </r>
      </text>
    </comment>
    <comment ref="AR1161" authorId="1" shapeId="0" xr:uid="{F96F395E-F23A-41A9-8737-985531C39A3A}">
      <text>
        <r>
          <rPr>
            <b/>
            <sz val="9"/>
            <color indexed="81"/>
            <rFont val="Tahoma"/>
            <family val="2"/>
          </rPr>
          <t>Richard Lambert:</t>
        </r>
        <r>
          <rPr>
            <sz val="9"/>
            <color indexed="81"/>
            <rFont val="Tahoma"/>
            <family val="2"/>
          </rPr>
          <t xml:space="preserve">
p-p on 28/11/90 - rearranged for 16/04/91 - match called off improperly by Manager of Dorking after pitch had been passed fit in the afternoon - Dorking fined £75</t>
        </r>
      </text>
    </comment>
    <comment ref="AS1161" authorId="1" shapeId="0" xr:uid="{BF295B92-7CCD-4AE9-971E-7247014A767F}">
      <text>
        <r>
          <rPr>
            <b/>
            <sz val="9"/>
            <color indexed="81"/>
            <rFont val="Tahoma"/>
            <family val="2"/>
          </rPr>
          <t>Richard Lambert:</t>
        </r>
        <r>
          <rPr>
            <sz val="9"/>
            <color indexed="81"/>
            <rFont val="Tahoma"/>
            <family val="2"/>
          </rPr>
          <t xml:space="preserve">
scheduled for 12/01/91 but moved back and Sutton United hosted Epsom &amp; Ewell while Dorking hosted Kingstonian instead - rearranged for 23/03/91</t>
        </r>
      </text>
    </comment>
    <comment ref="AU1161" authorId="1" shapeId="0" xr:uid="{95D9AED3-0F81-4F33-B29B-3B707A41EEE9}">
      <text>
        <r>
          <rPr>
            <b/>
            <sz val="9"/>
            <color indexed="81"/>
            <rFont val="Tahoma"/>
            <family val="2"/>
          </rPr>
          <t>Richard Lambert:</t>
        </r>
        <r>
          <rPr>
            <sz val="9"/>
            <color indexed="81"/>
            <rFont val="Tahoma"/>
            <family val="2"/>
          </rPr>
          <t xml:space="preserve">
scheduled for 10/04/91 then brought forward a day</t>
        </r>
      </text>
    </comment>
    <comment ref="AV1161" authorId="1" shapeId="0" xr:uid="{3549142D-4069-40E1-B14A-E501B9A7F658}">
      <text>
        <r>
          <rPr>
            <b/>
            <sz val="9"/>
            <color indexed="81"/>
            <rFont val="Tahoma"/>
            <family val="2"/>
          </rPr>
          <t>Richard Lambert:</t>
        </r>
        <r>
          <rPr>
            <sz val="9"/>
            <color indexed="81"/>
            <rFont val="Tahoma"/>
            <family val="2"/>
          </rPr>
          <t xml:space="preserve">
p-p on 19/01/91 - rearranged for 29/01/91 - p-p on 29/01/91 - rearranged for 19/02/91 then moved back - rearranged for 05/03/91</t>
        </r>
      </text>
    </comment>
    <comment ref="AZ1161" authorId="1" shapeId="0" xr:uid="{0BA05EE4-AA2E-4054-B214-07FCD7177A16}">
      <text>
        <r>
          <rPr>
            <b/>
            <sz val="9"/>
            <color indexed="81"/>
            <rFont val="Tahoma"/>
            <family val="2"/>
          </rPr>
          <t>Richard Lambert:</t>
        </r>
        <r>
          <rPr>
            <sz val="9"/>
            <color indexed="81"/>
            <rFont val="Tahoma"/>
            <family val="2"/>
          </rPr>
          <t xml:space="preserve">
p-p on 19/03/91 - rearranged for 13/04/91</t>
        </r>
      </text>
    </comment>
    <comment ref="BC1161" authorId="1" shapeId="0" xr:uid="{49DF1BD6-E2B7-482C-BC6E-B55DBEC1F960}">
      <text>
        <r>
          <rPr>
            <b/>
            <sz val="9"/>
            <color indexed="81"/>
            <rFont val="Tahoma"/>
            <family val="2"/>
          </rPr>
          <t>Richard Lambert:</t>
        </r>
        <r>
          <rPr>
            <sz val="9"/>
            <color indexed="81"/>
            <rFont val="Tahoma"/>
            <family val="2"/>
          </rPr>
          <t xml:space="preserve">
scheduled for 02/02/91 but moved back and the return fixture was played instead - rearranged for 27/04/91</t>
        </r>
      </text>
    </comment>
    <comment ref="BD1161" authorId="1" shapeId="0" xr:uid="{7C86AF5D-8323-475C-8B14-7C350E0D233E}">
      <text>
        <r>
          <rPr>
            <b/>
            <sz val="9"/>
            <color indexed="81"/>
            <rFont val="Tahoma"/>
            <family val="2"/>
          </rPr>
          <t>Richard Lambert:</t>
        </r>
        <r>
          <rPr>
            <sz val="9"/>
            <color indexed="81"/>
            <rFont val="Tahoma"/>
            <family val="2"/>
          </rPr>
          <t xml:space="preserve">
scheduled for 12/09/90 but moved back and the return fixture was played instead - rearranged for 23/02/91</t>
        </r>
      </text>
    </comment>
    <comment ref="AQ1162" authorId="1" shapeId="0" xr:uid="{5D3C24A8-5BBD-4130-8A17-4AEFD7DEC0F0}">
      <text>
        <r>
          <rPr>
            <b/>
            <sz val="9"/>
            <color indexed="81"/>
            <rFont val="Tahoma"/>
            <family val="2"/>
          </rPr>
          <t>Richard Lambert:</t>
        </r>
        <r>
          <rPr>
            <sz val="9"/>
            <color indexed="81"/>
            <rFont val="Tahoma"/>
            <family val="2"/>
          </rPr>
          <t xml:space="preserve">
p-p on 16/02/91 - rearranged for 16/03/91</t>
        </r>
      </text>
    </comment>
    <comment ref="AR1163" authorId="0" shapeId="0" xr:uid="{7B6B70B6-F5B0-406D-991D-1CF346C05A04}">
      <text>
        <r>
          <rPr>
            <b/>
            <sz val="9"/>
            <color indexed="81"/>
            <rFont val="Tahoma"/>
            <family val="2"/>
          </rPr>
          <t>rxl:</t>
        </r>
        <r>
          <rPr>
            <sz val="9"/>
            <color indexed="81"/>
            <rFont val="Tahoma"/>
            <family val="2"/>
          </rPr>
          <t xml:space="preserve">
scheduled for 06/04/91 provisionally but moved back - scheduled for 04/05/91 then moved back again - rearranged for 07/05/91
this game may well not have been played</t>
        </r>
      </text>
    </comment>
    <comment ref="AX1163" authorId="1" shapeId="0" xr:uid="{8F4C7AF9-2933-47F5-A13B-F1FD9F800BB5}">
      <text>
        <r>
          <rPr>
            <b/>
            <sz val="9"/>
            <color indexed="81"/>
            <rFont val="Tahoma"/>
            <family val="2"/>
          </rPr>
          <t>Richard Lambert:</t>
        </r>
        <r>
          <rPr>
            <sz val="9"/>
            <color indexed="81"/>
            <rFont val="Tahoma"/>
            <family val="2"/>
          </rPr>
          <t xml:space="preserve">
p-p on 16/02/91 - rearranged for 01/05/91 but then brought forward to 27/04/91 - k.o. at 6.30pm</t>
        </r>
      </text>
    </comment>
    <comment ref="AZ1163" authorId="1" shapeId="0" xr:uid="{510A48EB-1452-4720-A04E-B81FEEAFF52F}">
      <text>
        <r>
          <rPr>
            <b/>
            <sz val="9"/>
            <color indexed="81"/>
            <rFont val="Tahoma"/>
            <family val="2"/>
          </rPr>
          <t>Richard Lambert:</t>
        </r>
        <r>
          <rPr>
            <sz val="9"/>
            <color indexed="81"/>
            <rFont val="Tahoma"/>
            <family val="2"/>
          </rPr>
          <t xml:space="preserve">
scheduled for 03/10/90 and again on 17/10/90 but moved back on each occasion - rearranged for 17/04/91 - However, Bulletin 10 says it was played and result was 0-1. Epsom were even fined £5 for not phoning the result in! However, bulletin 11 confirms that the match did not take place at all and it was definitely rearranged for 17/04/91</t>
        </r>
      </text>
    </comment>
    <comment ref="M1164" authorId="1" shapeId="0" xr:uid="{1BB2E2AC-CA58-4025-9DBD-70BD683AD4E6}">
      <text>
        <r>
          <rPr>
            <b/>
            <sz val="9"/>
            <color indexed="81"/>
            <rFont val="Tahoma"/>
            <family val="2"/>
          </rPr>
          <t>Richard Lambert:</t>
        </r>
        <r>
          <rPr>
            <sz val="9"/>
            <color indexed="81"/>
            <rFont val="Tahoma"/>
            <family val="2"/>
          </rPr>
          <t xml:space="preserve">
match played at Banstead Athletic FC</t>
        </r>
      </text>
    </comment>
    <comment ref="U1164" authorId="1" shapeId="0" xr:uid="{D6CDAEB9-EB30-4257-B2BD-491159308FCD}">
      <text>
        <r>
          <rPr>
            <b/>
            <sz val="9"/>
            <color indexed="81"/>
            <rFont val="Tahoma"/>
            <family val="2"/>
          </rPr>
          <t>Richard Lambert:</t>
        </r>
        <r>
          <rPr>
            <sz val="9"/>
            <color indexed="81"/>
            <rFont val="Tahoma"/>
            <family val="2"/>
          </rPr>
          <t xml:space="preserve">
Leatherhead archive says 9-0 but Suburban Handbook says 5-0 and this balances with table - this is also confirmed in bulletin 30</t>
        </r>
      </text>
    </comment>
    <comment ref="Y1164" authorId="1" shapeId="0" xr:uid="{BF5F4575-E001-46D4-AA2A-0FF3A37005C2}">
      <text>
        <r>
          <rPr>
            <b/>
            <sz val="9"/>
            <color indexed="81"/>
            <rFont val="Tahoma"/>
            <family val="2"/>
          </rPr>
          <t>Richard Lambert:</t>
        </r>
        <r>
          <rPr>
            <sz val="9"/>
            <color indexed="81"/>
            <rFont val="Tahoma"/>
            <family val="2"/>
          </rPr>
          <t xml:space="preserve">
match played at Sutton United FC</t>
        </r>
      </text>
    </comment>
    <comment ref="AM1164" authorId="1" shapeId="0" xr:uid="{516E7F74-E06D-4FB0-9561-6200BF0BD530}">
      <text>
        <r>
          <rPr>
            <b/>
            <sz val="9"/>
            <color indexed="81"/>
            <rFont val="Tahoma"/>
            <family val="2"/>
          </rPr>
          <t>Richard Lambert:</t>
        </r>
        <r>
          <rPr>
            <sz val="9"/>
            <color indexed="81"/>
            <rFont val="Tahoma"/>
            <family val="2"/>
          </rPr>
          <t xml:space="preserve">
scheduled for 23/04/91 but moved back - rearranged for 25/04/91 at Banstead Athletic</t>
        </r>
      </text>
    </comment>
    <comment ref="AU1164" authorId="1" shapeId="0" xr:uid="{11A05CE4-D70B-411D-A712-A026F8655597}">
      <text>
        <r>
          <rPr>
            <b/>
            <sz val="9"/>
            <color indexed="81"/>
            <rFont val="Tahoma"/>
            <family val="2"/>
          </rPr>
          <t>Richard Lambert:</t>
        </r>
        <r>
          <rPr>
            <sz val="9"/>
            <color indexed="81"/>
            <rFont val="Tahoma"/>
            <family val="2"/>
          </rPr>
          <t xml:space="preserve">
p-p on 09/02/91 - rearranged for 19/03/91</t>
        </r>
      </text>
    </comment>
    <comment ref="AV1164" authorId="1" shapeId="0" xr:uid="{3791D4B4-AED8-4D15-AE34-9243C4F5F0C2}">
      <text>
        <r>
          <rPr>
            <b/>
            <sz val="9"/>
            <color indexed="81"/>
            <rFont val="Tahoma"/>
            <family val="2"/>
          </rPr>
          <t>Richard Lambert:</t>
        </r>
        <r>
          <rPr>
            <sz val="9"/>
            <color indexed="81"/>
            <rFont val="Tahoma"/>
            <family val="2"/>
          </rPr>
          <t xml:space="preserve">
scheduled to be played at Malden Vale FC on 02/05/91 but moved back two days and played at Kingstonian again</t>
        </r>
      </text>
    </comment>
    <comment ref="AY1164" authorId="1" shapeId="0" xr:uid="{8AEA70A2-139A-4D20-9A0E-E898199E858B}">
      <text>
        <r>
          <rPr>
            <b/>
            <sz val="9"/>
            <color indexed="81"/>
            <rFont val="Tahoma"/>
            <family val="2"/>
          </rPr>
          <t>Richard Lambert:</t>
        </r>
        <r>
          <rPr>
            <sz val="9"/>
            <color indexed="81"/>
            <rFont val="Tahoma"/>
            <family val="2"/>
          </rPr>
          <t xml:space="preserve">
match played at Sutton United FC</t>
        </r>
      </text>
    </comment>
    <comment ref="BB1164" authorId="1" shapeId="0" xr:uid="{63128219-5868-48CA-A7E9-49FCCE525797}">
      <text>
        <r>
          <rPr>
            <b/>
            <sz val="9"/>
            <color indexed="81"/>
            <rFont val="Tahoma"/>
            <family val="2"/>
          </rPr>
          <t>Richard Lambert:</t>
        </r>
        <r>
          <rPr>
            <sz val="9"/>
            <color indexed="81"/>
            <rFont val="Tahoma"/>
            <family val="2"/>
          </rPr>
          <t xml:space="preserve">
p-p on 05/01/91 - rearranged for 26/03/91 - then moved back - rearranged for 02/04/91</t>
        </r>
      </text>
    </comment>
    <comment ref="AP1165" authorId="1" shapeId="0" xr:uid="{E0C47602-15C9-44C5-B54F-0DFB50138D99}">
      <text>
        <r>
          <rPr>
            <b/>
            <sz val="9"/>
            <color indexed="81"/>
            <rFont val="Tahoma"/>
            <family val="2"/>
          </rPr>
          <t>Richard Lambert:</t>
        </r>
        <r>
          <rPr>
            <sz val="9"/>
            <color indexed="81"/>
            <rFont val="Tahoma"/>
            <family val="2"/>
          </rPr>
          <t xml:space="preserve">
p-p on 05/01/91 - rearranged for 30/03/91</t>
        </r>
      </text>
    </comment>
    <comment ref="AR1165" authorId="1" shapeId="0" xr:uid="{86DFF1D5-2C84-4EF1-B2CF-45D1C9EB5538}">
      <text>
        <r>
          <rPr>
            <b/>
            <sz val="9"/>
            <color indexed="81"/>
            <rFont val="Tahoma"/>
            <family val="2"/>
          </rPr>
          <t>Richard Lambert:</t>
        </r>
        <r>
          <rPr>
            <sz val="9"/>
            <color indexed="81"/>
            <rFont val="Tahoma"/>
            <family val="2"/>
          </rPr>
          <t xml:space="preserve">
scheduled for 11/12/90 but moved back  then p-p on 29/12/90 and on 05/02/91 - rearranged for 23/02/91</t>
        </r>
      </text>
    </comment>
    <comment ref="AV1165" authorId="1" shapeId="0" xr:uid="{158DEC5B-CF13-4C49-8FE0-3D2841C0B8C7}">
      <text>
        <r>
          <rPr>
            <b/>
            <sz val="9"/>
            <color indexed="81"/>
            <rFont val="Tahoma"/>
            <family val="2"/>
          </rPr>
          <t>Richard Lambert:</t>
        </r>
        <r>
          <rPr>
            <sz val="9"/>
            <color indexed="81"/>
            <rFont val="Tahoma"/>
            <family val="2"/>
          </rPr>
          <t xml:space="preserve">
p-p on 02/02/91 - rearranged for 02/03/91</t>
        </r>
      </text>
    </comment>
    <comment ref="AW1165" authorId="1" shapeId="0" xr:uid="{6C4EB642-7C0C-4C48-9B69-EEE58F42E5F7}">
      <text>
        <r>
          <rPr>
            <b/>
            <sz val="9"/>
            <color indexed="81"/>
            <rFont val="Tahoma"/>
            <family val="2"/>
          </rPr>
          <t>Richard Lambert:</t>
        </r>
        <r>
          <rPr>
            <sz val="9"/>
            <color indexed="81"/>
            <rFont val="Tahoma"/>
            <family val="2"/>
          </rPr>
          <t xml:space="preserve">
p-p on 15/12/90 and again on 26/02/91  - rearranged for 05/03/91</t>
        </r>
      </text>
    </comment>
    <comment ref="AX1165" authorId="0" shapeId="0" xr:uid="{86D5B2A8-43CC-4349-9AEF-50EB6F828F9D}">
      <text>
        <r>
          <rPr>
            <b/>
            <sz val="9"/>
            <color indexed="81"/>
            <rFont val="Tahoma"/>
            <family val="2"/>
          </rPr>
          <t>rxl:</t>
        </r>
        <r>
          <rPr>
            <sz val="9"/>
            <color indexed="81"/>
            <rFont val="Tahoma"/>
            <family val="2"/>
          </rPr>
          <t xml:space="preserve">
Leatherhead archive not yet sure about which of these matches were home and away. League Bulletin 5 confirmed that this match was the Leatherhead home match</t>
        </r>
      </text>
    </comment>
    <comment ref="AY1165" authorId="1" shapeId="0" xr:uid="{B434A39D-E6C9-4544-AAA4-45D258145009}">
      <text>
        <r>
          <rPr>
            <b/>
            <sz val="9"/>
            <color indexed="81"/>
            <rFont val="Tahoma"/>
            <family val="2"/>
          </rPr>
          <t>Richard Lambert:</t>
        </r>
        <r>
          <rPr>
            <sz val="9"/>
            <color indexed="81"/>
            <rFont val="Tahoma"/>
            <family val="2"/>
          </rPr>
          <t xml:space="preserve">
Leatherhead records advised 18/09/90 but league bulletin 3 advises fixture for 15/09/90 and Sutton hosted Kingstonian on 18/09/90. This was definitely played on 15/09/90 and confirmed in bulletin 5</t>
        </r>
      </text>
    </comment>
    <comment ref="AZ1165" authorId="1" shapeId="0" xr:uid="{ADE1ADEB-8BC2-409D-9BA2-AD4A3177785F}">
      <text>
        <r>
          <rPr>
            <b/>
            <sz val="9"/>
            <color indexed="81"/>
            <rFont val="Tahoma"/>
            <family val="2"/>
          </rPr>
          <t>Richard Lambert:</t>
        </r>
        <r>
          <rPr>
            <sz val="9"/>
            <color indexed="81"/>
            <rFont val="Tahoma"/>
            <family val="2"/>
          </rPr>
          <t xml:space="preserve">
Leatherhead record says match played on 20/04/91 but it was played on 23/03/91 according to bulletin 29</t>
        </r>
      </text>
    </comment>
    <comment ref="BC1165" authorId="1" shapeId="0" xr:uid="{CF40DF7E-8659-42AB-965E-F40EA73EDFBA}">
      <text>
        <r>
          <rPr>
            <b/>
            <sz val="9"/>
            <color indexed="81"/>
            <rFont val="Tahoma"/>
            <family val="2"/>
          </rPr>
          <t>Richard Lambert:</t>
        </r>
        <r>
          <rPr>
            <sz val="9"/>
            <color indexed="81"/>
            <rFont val="Tahoma"/>
            <family val="2"/>
          </rPr>
          <t xml:space="preserve">
Leatherhead records say 30/09/90 but match was played on 29/09/90 - confirmed in bulletin 7</t>
        </r>
      </text>
    </comment>
    <comment ref="AN1166" authorId="1" shapeId="0" xr:uid="{3AAE7955-6DFB-419A-AFC0-16CA1C8DFA1F}">
      <text>
        <r>
          <rPr>
            <b/>
            <sz val="9"/>
            <color indexed="81"/>
            <rFont val="Tahoma"/>
            <family val="2"/>
          </rPr>
          <t>Richard Lambert:</t>
        </r>
        <r>
          <rPr>
            <sz val="9"/>
            <color indexed="81"/>
            <rFont val="Tahoma"/>
            <family val="2"/>
          </rPr>
          <t xml:space="preserve">
scheduled for 20/10/90 but moved back and Bromley hosted Kingstonian while Malden Vale hosted Woking instead - rearranged for 03/11/90</t>
        </r>
      </text>
    </comment>
    <comment ref="AW1166" authorId="1" shapeId="0" xr:uid="{15A61A1C-53C3-45B4-B26D-C44F8E16BC4C}">
      <text>
        <r>
          <rPr>
            <b/>
            <sz val="9"/>
            <color indexed="81"/>
            <rFont val="Tahoma"/>
            <family val="2"/>
          </rPr>
          <t>Richard Lambert:</t>
        </r>
        <r>
          <rPr>
            <sz val="9"/>
            <color indexed="81"/>
            <rFont val="Tahoma"/>
            <family val="2"/>
          </rPr>
          <t xml:space="preserve">
p-p on 05/01/91 - rearranged for 16/03/91</t>
        </r>
      </text>
    </comment>
    <comment ref="BA1166" authorId="1" shapeId="0" xr:uid="{6EFC41EB-86B1-46AA-949C-A1812F7B8949}">
      <text>
        <r>
          <rPr>
            <b/>
            <sz val="9"/>
            <color indexed="81"/>
            <rFont val="Tahoma"/>
            <family val="2"/>
          </rPr>
          <t>Richard Lambert:</t>
        </r>
        <r>
          <rPr>
            <sz val="9"/>
            <color indexed="81"/>
            <rFont val="Tahoma"/>
            <family val="2"/>
          </rPr>
          <t xml:space="preserve">
p-p on 16/02/91 - rearranged for 26/03/91</t>
        </r>
      </text>
    </comment>
    <comment ref="AQ1167" authorId="1" shapeId="0" xr:uid="{FD655FBE-890F-4B31-9D96-EADD5146EC61}">
      <text>
        <r>
          <rPr>
            <b/>
            <sz val="9"/>
            <color indexed="81"/>
            <rFont val="Tahoma"/>
            <family val="2"/>
          </rPr>
          <t>Richard Lambert:</t>
        </r>
        <r>
          <rPr>
            <sz val="9"/>
            <color indexed="81"/>
            <rFont val="Tahoma"/>
            <family val="2"/>
          </rPr>
          <t xml:space="preserve">
p-p on 12/02/91 - rearranged for 12/03/91</t>
        </r>
      </text>
    </comment>
    <comment ref="AR1167" authorId="1" shapeId="0" xr:uid="{6B5C80BE-A77E-494D-BC16-895AAF4F5D01}">
      <text>
        <r>
          <rPr>
            <b/>
            <sz val="9"/>
            <color indexed="81"/>
            <rFont val="Tahoma"/>
            <family val="2"/>
          </rPr>
          <t>Richard Lambert:</t>
        </r>
        <r>
          <rPr>
            <sz val="9"/>
            <color indexed="81"/>
            <rFont val="Tahoma"/>
            <family val="2"/>
          </rPr>
          <t xml:space="preserve">
scheduled for 13/10/90 but moved back and Banstead Athletic hosted Dulwich Hamlet instead - rearranged for 19/03/91</t>
        </r>
      </text>
    </comment>
    <comment ref="AS1167" authorId="1" shapeId="0" xr:uid="{DDDA674A-A772-4052-8225-A2487240242B}">
      <text>
        <r>
          <rPr>
            <b/>
            <sz val="9"/>
            <color indexed="81"/>
            <rFont val="Tahoma"/>
            <family val="2"/>
          </rPr>
          <t>Richard Lambert:</t>
        </r>
        <r>
          <rPr>
            <sz val="9"/>
            <color indexed="81"/>
            <rFont val="Tahoma"/>
            <family val="2"/>
          </rPr>
          <t xml:space="preserve">
scheduled for 27/11/90 but moved back - rearranged for 11/12/90</t>
        </r>
      </text>
    </comment>
    <comment ref="AT1167" authorId="1" shapeId="0" xr:uid="{E168C8A9-3904-4FD6-8EB9-6A0F9EFA7266}">
      <text>
        <r>
          <rPr>
            <b/>
            <sz val="9"/>
            <color indexed="81"/>
            <rFont val="Tahoma"/>
            <family val="2"/>
          </rPr>
          <t>Richard Lambert:</t>
        </r>
        <r>
          <rPr>
            <sz val="9"/>
            <color indexed="81"/>
            <rFont val="Tahoma"/>
            <family val="2"/>
          </rPr>
          <t xml:space="preserve">
scheduled for 20/10/90 but moved back Bromley hosted Kingstonian instead - rearranged for 30/10/90</t>
        </r>
      </text>
    </comment>
    <comment ref="AC1168" authorId="1" shapeId="0" xr:uid="{7A8D4D0F-9554-4D11-9480-1C1F36F7C3B0}">
      <text>
        <r>
          <rPr>
            <b/>
            <sz val="9"/>
            <color indexed="81"/>
            <rFont val="Tahoma"/>
            <family val="2"/>
          </rPr>
          <t>Richard Lambert:</t>
        </r>
        <r>
          <rPr>
            <sz val="9"/>
            <color indexed="81"/>
            <rFont val="Tahoma"/>
            <family val="2"/>
          </rPr>
          <t xml:space="preserve">
reported as 0-2 in bulletin 31 but corrected to 1-2 in bulletin 32</t>
        </r>
      </text>
    </comment>
    <comment ref="AU1168" authorId="0" shapeId="0" xr:uid="{74A37B4A-7519-4572-957C-F5BC14243F75}">
      <text>
        <r>
          <rPr>
            <b/>
            <sz val="9"/>
            <color indexed="81"/>
            <rFont val="Tahoma"/>
            <family val="2"/>
          </rPr>
          <t>rxl:</t>
        </r>
        <r>
          <rPr>
            <sz val="9"/>
            <color indexed="81"/>
            <rFont val="Tahoma"/>
            <family val="2"/>
          </rPr>
          <t xml:space="preserve">
Leatherhead archive not yet sure about which of these matches were home and away. Check!</t>
        </r>
      </text>
    </comment>
    <comment ref="AZ1168" authorId="1" shapeId="0" xr:uid="{CF3925C8-4447-4BFC-BEB0-ECCC6FEB242B}">
      <text>
        <r>
          <rPr>
            <b/>
            <sz val="9"/>
            <color indexed="81"/>
            <rFont val="Tahoma"/>
            <family val="2"/>
          </rPr>
          <t>Richard Lambert:</t>
        </r>
        <r>
          <rPr>
            <sz val="9"/>
            <color indexed="81"/>
            <rFont val="Tahoma"/>
            <family val="2"/>
          </rPr>
          <t xml:space="preserve">
scheduled for 05/01/91 but moved back and Croydon hosted Molesey instead - rearranged for 09/03/91</t>
        </r>
      </text>
    </comment>
    <comment ref="BC1168" authorId="1" shapeId="0" xr:uid="{67396726-A419-4CB8-B3E9-AC01549913AB}">
      <text>
        <r>
          <rPr>
            <b/>
            <sz val="9"/>
            <color indexed="81"/>
            <rFont val="Tahoma"/>
            <family val="2"/>
          </rPr>
          <t>Richard Lambert:</t>
        </r>
        <r>
          <rPr>
            <sz val="9"/>
            <color indexed="81"/>
            <rFont val="Tahoma"/>
            <family val="2"/>
          </rPr>
          <t xml:space="preserve">
scheduled for 20/10/90 but moved back and Croydon hosted Whyteleafe while Molesey hosted Dorking instead - rearranged for 09/02/91 - p-p on 09/02/91 - rearranged for 06/04/91</t>
        </r>
      </text>
    </comment>
    <comment ref="N1169" authorId="1" shapeId="0" xr:uid="{D6747DEF-4A2A-455B-B4C4-A8A858027994}">
      <text>
        <r>
          <rPr>
            <b/>
            <sz val="9"/>
            <color indexed="81"/>
            <rFont val="Tahoma"/>
            <family val="2"/>
          </rPr>
          <t>Richard Lambert:</t>
        </r>
        <r>
          <rPr>
            <sz val="9"/>
            <color indexed="81"/>
            <rFont val="Tahoma"/>
            <family val="2"/>
          </rPr>
          <t xml:space="preserve">
reported wrongly in bulletin 23 as 2-0 but corrected to 0-2 in bulletin 24</t>
        </r>
      </text>
    </comment>
    <comment ref="AM1169" authorId="1" shapeId="0" xr:uid="{A32A899C-E30A-4620-9951-2D5AB9B2017D}">
      <text>
        <r>
          <rPr>
            <b/>
            <sz val="9"/>
            <color indexed="81"/>
            <rFont val="Tahoma"/>
            <family val="2"/>
          </rPr>
          <t>Richard Lambert:</t>
        </r>
        <r>
          <rPr>
            <sz val="9"/>
            <color indexed="81"/>
            <rFont val="Tahoma"/>
            <family val="2"/>
          </rPr>
          <t xml:space="preserve">
p-p on 09/02/91 - rearranged for 16/03/91</t>
        </r>
      </text>
    </comment>
    <comment ref="AN1169" authorId="1" shapeId="0" xr:uid="{7AB8E251-71F0-4F33-A9A6-8B2775714F7D}">
      <text>
        <r>
          <rPr>
            <b/>
            <sz val="9"/>
            <color indexed="81"/>
            <rFont val="Tahoma"/>
            <family val="2"/>
          </rPr>
          <t>Richard Lambert:</t>
        </r>
        <r>
          <rPr>
            <sz val="9"/>
            <color indexed="81"/>
            <rFont val="Tahoma"/>
            <family val="2"/>
          </rPr>
          <t xml:space="preserve">
p-p on 05/01/91 - rearranged for 02/02/91</t>
        </r>
      </text>
    </comment>
    <comment ref="AO1169" authorId="1" shapeId="0" xr:uid="{3F65FF7E-7F92-4967-9500-BEEA3F84D4AE}">
      <text>
        <r>
          <rPr>
            <b/>
            <sz val="9"/>
            <color indexed="81"/>
            <rFont val="Tahoma"/>
            <family val="2"/>
          </rPr>
          <t>Richard Lambert:</t>
        </r>
        <r>
          <rPr>
            <sz val="9"/>
            <color indexed="81"/>
            <rFont val="Tahoma"/>
            <family val="2"/>
          </rPr>
          <t xml:space="preserve">
scheduled for 25/03/91 but moved back for a delayed Sutton United League Cup tie - rearranged for 20/04/91</t>
        </r>
      </text>
    </comment>
    <comment ref="AX1169" authorId="1" shapeId="0" xr:uid="{9AC23931-EF84-4D45-9763-C3321DA1D809}">
      <text>
        <r>
          <rPr>
            <b/>
            <sz val="9"/>
            <color indexed="81"/>
            <rFont val="Tahoma"/>
            <family val="2"/>
          </rPr>
          <t>Richard Lambert:</t>
        </r>
        <r>
          <rPr>
            <sz val="9"/>
            <color indexed="81"/>
            <rFont val="Tahoma"/>
            <family val="2"/>
          </rPr>
          <t xml:space="preserve">
scheduled for 01/09/90 but moved back - rearranged for 15/04/91</t>
        </r>
      </text>
    </comment>
    <comment ref="BB1169" authorId="1" shapeId="0" xr:uid="{8CB10C05-09D0-48D1-9242-BE4A1FBE7EF7}">
      <text>
        <r>
          <rPr>
            <b/>
            <sz val="9"/>
            <color indexed="81"/>
            <rFont val="Tahoma"/>
            <family val="2"/>
          </rPr>
          <t>Richard Lambert:</t>
        </r>
        <r>
          <rPr>
            <sz val="9"/>
            <color indexed="81"/>
            <rFont val="Tahoma"/>
            <family val="2"/>
          </rPr>
          <t xml:space="preserve">
scheduled for 02/10/90 but moved back - rearranged for 10/11/90</t>
        </r>
      </text>
    </comment>
    <comment ref="AS1170" authorId="1" shapeId="0" xr:uid="{D1C2C159-D29C-4331-AA9A-89C9D4C51037}">
      <text>
        <r>
          <rPr>
            <b/>
            <sz val="9"/>
            <color indexed="81"/>
            <rFont val="Tahoma"/>
            <family val="2"/>
          </rPr>
          <t>Richard Lambert:</t>
        </r>
        <r>
          <rPr>
            <sz val="9"/>
            <color indexed="81"/>
            <rFont val="Tahoma"/>
            <family val="2"/>
          </rPr>
          <t xml:space="preserve">
scheduled for 13/11/90 but moved back - rearranged for 20/11/90</t>
        </r>
      </text>
    </comment>
    <comment ref="AT1170" authorId="1" shapeId="0" xr:uid="{C8B041D1-86B1-4AC3-BDBC-24BDEA26F459}">
      <text>
        <r>
          <rPr>
            <b/>
            <sz val="9"/>
            <color indexed="81"/>
            <rFont val="Tahoma"/>
            <family val="2"/>
          </rPr>
          <t>Richard Lambert:</t>
        </r>
        <r>
          <rPr>
            <sz val="9"/>
            <color indexed="81"/>
            <rFont val="Tahoma"/>
            <family val="2"/>
          </rPr>
          <t xml:space="preserve">
scheduled for 08/09/90 but moved back and Tooting &amp; Mitcham United hosted Three Bridges instead - rearranged for 16/02/91</t>
        </r>
      </text>
    </comment>
    <comment ref="AX1170" authorId="1" shapeId="0" xr:uid="{E1077233-AD73-49F2-B8CD-134A90D8C8EE}">
      <text>
        <r>
          <rPr>
            <b/>
            <sz val="9"/>
            <color indexed="81"/>
            <rFont val="Tahoma"/>
            <family val="2"/>
          </rPr>
          <t>Richard Lambert:</t>
        </r>
        <r>
          <rPr>
            <sz val="9"/>
            <color indexed="81"/>
            <rFont val="Tahoma"/>
            <family val="2"/>
          </rPr>
          <t xml:space="preserve">
p-p on 27/11/90 - rearranged for 19/01/91</t>
        </r>
      </text>
    </comment>
    <comment ref="AY1170" authorId="1" shapeId="0" xr:uid="{368ECA2C-2573-4CD9-85B1-2B7065F2DCB2}">
      <text>
        <r>
          <rPr>
            <b/>
            <sz val="9"/>
            <color indexed="81"/>
            <rFont val="Tahoma"/>
            <family val="2"/>
          </rPr>
          <t>Richard Lambert:</t>
        </r>
        <r>
          <rPr>
            <sz val="9"/>
            <color indexed="81"/>
            <rFont val="Tahoma"/>
            <family val="2"/>
          </rPr>
          <t xml:space="preserve">
p-p on 23/02/91 - rearranged for 27/04/91</t>
        </r>
      </text>
    </comment>
    <comment ref="BA1170" authorId="1" shapeId="0" xr:uid="{CF96929E-1A22-4278-9D3D-35241549B56D}">
      <text>
        <r>
          <rPr>
            <b/>
            <sz val="9"/>
            <color indexed="81"/>
            <rFont val="Tahoma"/>
            <family val="2"/>
          </rPr>
          <t>Richard Lambert:</t>
        </r>
        <r>
          <rPr>
            <sz val="9"/>
            <color indexed="81"/>
            <rFont val="Tahoma"/>
            <family val="2"/>
          </rPr>
          <t xml:space="preserve">
p-p on 02/03/91 - rearranged for 04/05/91 - k.o. 4.30pm</t>
        </r>
      </text>
    </comment>
    <comment ref="AM1171" authorId="1" shapeId="0" xr:uid="{12C24FC2-7E0D-45F1-8BA1-6EE6EB242D05}">
      <text>
        <r>
          <rPr>
            <b/>
            <sz val="9"/>
            <color indexed="81"/>
            <rFont val="Tahoma"/>
            <family val="2"/>
          </rPr>
          <t>Richard Lambert:</t>
        </r>
        <r>
          <rPr>
            <sz val="9"/>
            <color indexed="81"/>
            <rFont val="Tahoma"/>
            <family val="2"/>
          </rPr>
          <t xml:space="preserve">
p-p on 29/12/90 - rearranged for 12/01/91</t>
        </r>
      </text>
    </comment>
    <comment ref="AP1171" authorId="1" shapeId="0" xr:uid="{D13E85C3-11FD-4992-8588-70B259FF9935}">
      <text>
        <r>
          <rPr>
            <b/>
            <sz val="9"/>
            <color indexed="81"/>
            <rFont val="Tahoma"/>
            <family val="2"/>
          </rPr>
          <t>Richard Lambert:</t>
        </r>
        <r>
          <rPr>
            <sz val="9"/>
            <color indexed="81"/>
            <rFont val="Tahoma"/>
            <family val="2"/>
          </rPr>
          <t xml:space="preserve">
scheduled for 20/10/90 but moved back and Croydon hosted Whyteleafe while Tootinlg &amp; Mitcham United hosted Leatherhead instead - rearranged for 13/04/91</t>
        </r>
      </text>
    </comment>
    <comment ref="AQ1171" authorId="1" shapeId="0" xr:uid="{A108EAA1-032E-4A47-B5EA-55E81523CF9C}">
      <text>
        <r>
          <rPr>
            <b/>
            <sz val="9"/>
            <color indexed="81"/>
            <rFont val="Tahoma"/>
            <family val="2"/>
          </rPr>
          <t>Richard Lambert:</t>
        </r>
        <r>
          <rPr>
            <sz val="9"/>
            <color indexed="81"/>
            <rFont val="Tahoma"/>
            <family val="2"/>
          </rPr>
          <t xml:space="preserve">
scheduled for 06/02/91 but then brought forward a day - p-p on 05/02/91 - rearranged for 25/04/91</t>
        </r>
      </text>
    </comment>
    <comment ref="AR1171" authorId="1" shapeId="0" xr:uid="{90A7911F-DCFC-4D4C-8EE6-E5EA7B751C87}">
      <text>
        <r>
          <rPr>
            <b/>
            <sz val="9"/>
            <color indexed="81"/>
            <rFont val="Tahoma"/>
            <family val="2"/>
          </rPr>
          <t>Richard Lambert:</t>
        </r>
        <r>
          <rPr>
            <sz val="9"/>
            <color indexed="81"/>
            <rFont val="Tahoma"/>
            <family val="2"/>
          </rPr>
          <t xml:space="preserve">
p-p on 05/01/91 - rearranged for 09/02/91 - p-p on 09/02/91 - rearranged for 30/04/91</t>
        </r>
      </text>
    </comment>
    <comment ref="AU1171" authorId="1" shapeId="0" xr:uid="{A22E419B-9908-40F2-9013-D5BD2FFA9B9E}">
      <text>
        <r>
          <rPr>
            <b/>
            <sz val="9"/>
            <color indexed="81"/>
            <rFont val="Tahoma"/>
            <family val="2"/>
          </rPr>
          <t>Richard Lambert:</t>
        </r>
        <r>
          <rPr>
            <sz val="9"/>
            <color indexed="81"/>
            <rFont val="Tahoma"/>
            <family val="2"/>
          </rPr>
          <t xml:space="preserve">
scheduled for 08/09/90 but moved back and Tooting &amp; Mitcham United hosted Three Bridges instead - rearranged for 20/10/90</t>
        </r>
      </text>
    </comment>
    <comment ref="W1172" authorId="1" shapeId="0" xr:uid="{AB6A295C-6DED-4F0B-B087-AA3D37D04AF6}">
      <text>
        <r>
          <rPr>
            <b/>
            <sz val="9"/>
            <color indexed="81"/>
            <rFont val="Tahoma"/>
            <family val="2"/>
          </rPr>
          <t>Richard Lambert:</t>
        </r>
        <r>
          <rPr>
            <sz val="9"/>
            <color indexed="81"/>
            <rFont val="Tahoma"/>
            <family val="2"/>
          </rPr>
          <t xml:space="preserve">
match played at Met Police FC</t>
        </r>
      </text>
    </comment>
    <comment ref="X1172" authorId="1" shapeId="0" xr:uid="{E33E2C22-B63C-4E58-AFB5-55424325D1C9}">
      <text>
        <r>
          <rPr>
            <b/>
            <sz val="9"/>
            <color indexed="81"/>
            <rFont val="Tahoma"/>
            <family val="2"/>
          </rPr>
          <t>Richard Lambert:</t>
        </r>
        <r>
          <rPr>
            <sz val="9"/>
            <color indexed="81"/>
            <rFont val="Tahoma"/>
            <family val="2"/>
          </rPr>
          <t xml:space="preserve">
match played at Molesey FC</t>
        </r>
      </text>
    </comment>
    <comment ref="AP1172" authorId="1" shapeId="0" xr:uid="{A5DBDFD4-C2EF-43B2-AD47-47A3C3B50C9F}">
      <text>
        <r>
          <rPr>
            <b/>
            <sz val="9"/>
            <color indexed="81"/>
            <rFont val="Tahoma"/>
            <family val="2"/>
          </rPr>
          <t>Richard Lambert:</t>
        </r>
        <r>
          <rPr>
            <sz val="9"/>
            <color indexed="81"/>
            <rFont val="Tahoma"/>
            <family val="2"/>
          </rPr>
          <t xml:space="preserve">
p-p on 09/02/91 - rearranged for 16/03/91</t>
        </r>
      </text>
    </comment>
    <comment ref="AW1172" authorId="1" shapeId="0" xr:uid="{D069124A-407D-4F2B-9348-9C5C3E89870A}">
      <text>
        <r>
          <rPr>
            <b/>
            <sz val="9"/>
            <color indexed="81"/>
            <rFont val="Tahoma"/>
            <family val="2"/>
          </rPr>
          <t>Richard Lambert:</t>
        </r>
        <r>
          <rPr>
            <sz val="9"/>
            <color indexed="81"/>
            <rFont val="Tahoma"/>
            <family val="2"/>
          </rPr>
          <t xml:space="preserve">
match played at Met Police FC</t>
        </r>
      </text>
    </comment>
    <comment ref="AX1172" authorId="1" shapeId="0" xr:uid="{618CBCF3-CF5B-41BF-8764-1967E2DA7008}">
      <text>
        <r>
          <rPr>
            <b/>
            <sz val="9"/>
            <color indexed="81"/>
            <rFont val="Tahoma"/>
            <family val="2"/>
          </rPr>
          <t>Richard Lambert:</t>
        </r>
        <r>
          <rPr>
            <sz val="9"/>
            <color indexed="81"/>
            <rFont val="Tahoma"/>
            <family val="2"/>
          </rPr>
          <t xml:space="preserve">
match played at Molesey FC</t>
        </r>
      </text>
    </comment>
    <comment ref="M1173" authorId="1" shapeId="0" xr:uid="{091464D3-F0D6-4EE5-B3D1-798421A38EFB}">
      <text>
        <r>
          <rPr>
            <b/>
            <sz val="9"/>
            <color indexed="81"/>
            <rFont val="Tahoma"/>
            <family val="2"/>
          </rPr>
          <t>Richard Lambert:</t>
        </r>
        <r>
          <rPr>
            <sz val="9"/>
            <color indexed="81"/>
            <rFont val="Tahoma"/>
            <family val="2"/>
          </rPr>
          <t xml:space="preserve">
reported in error in bulletin 2 as 0-0 but corrected to 0-1 in bulletin 5.</t>
        </r>
      </text>
    </comment>
    <comment ref="AO1173" authorId="1" shapeId="0" xr:uid="{D355DABB-134F-49F0-B9DD-552ABF780C36}">
      <text>
        <r>
          <rPr>
            <b/>
            <sz val="9"/>
            <color indexed="81"/>
            <rFont val="Tahoma"/>
            <family val="2"/>
          </rPr>
          <t>Richard Lambert:</t>
        </r>
        <r>
          <rPr>
            <sz val="9"/>
            <color indexed="81"/>
            <rFont val="Tahoma"/>
            <family val="2"/>
          </rPr>
          <t xml:space="preserve">
scheduled for 04/12/90 but moved back and the return fixture was played instead - rearranged for 26/01/91</t>
        </r>
      </text>
    </comment>
    <comment ref="BD1173" authorId="1" shapeId="0" xr:uid="{736E0CFE-BD31-4A86-93E2-08E0859C43A2}">
      <text>
        <r>
          <rPr>
            <b/>
            <sz val="9"/>
            <color indexed="81"/>
            <rFont val="Tahoma"/>
            <family val="2"/>
          </rPr>
          <t>Richard Lambert:</t>
        </r>
        <r>
          <rPr>
            <sz val="9"/>
            <color indexed="81"/>
            <rFont val="Tahoma"/>
            <family val="2"/>
          </rPr>
          <t xml:space="preserve">
p-p on 16/02/91 - rearranged for 30/04/91</t>
        </r>
      </text>
    </comment>
    <comment ref="AN1174" authorId="1" shapeId="0" xr:uid="{2A376074-7814-4C74-91C3-C23A51741C96}">
      <text>
        <r>
          <rPr>
            <b/>
            <sz val="9"/>
            <color indexed="81"/>
            <rFont val="Tahoma"/>
            <family val="2"/>
          </rPr>
          <t>Richard Lambert:</t>
        </r>
        <r>
          <rPr>
            <sz val="9"/>
            <color indexed="81"/>
            <rFont val="Tahoma"/>
            <family val="2"/>
          </rPr>
          <t xml:space="preserve">
p-p on 16/04/91 - rearranged for 06/05/91 with a provisional date of 07/05/91 if not played then</t>
        </r>
      </text>
    </comment>
    <comment ref="AU1174" authorId="1" shapeId="0" xr:uid="{E1FC84D5-48AB-44D8-BDED-1B39B6E0BD5E}">
      <text>
        <r>
          <rPr>
            <b/>
            <sz val="9"/>
            <color indexed="81"/>
            <rFont val="Tahoma"/>
            <family val="2"/>
          </rPr>
          <t>Richard Lambert:</t>
        </r>
        <r>
          <rPr>
            <sz val="9"/>
            <color indexed="81"/>
            <rFont val="Tahoma"/>
            <family val="2"/>
          </rPr>
          <t xml:space="preserve">
scheduled for 20/10/90 but moved back and Tootinlg &amp; Mitcham United hosted Leatherhead while Malden Vale hosted Woking instead - rearranged for 09/03/91</t>
        </r>
      </text>
    </comment>
    <comment ref="AX1174" authorId="1" shapeId="0" xr:uid="{5519DA12-B072-4C14-9772-B06C2E5C899A}">
      <text>
        <r>
          <rPr>
            <b/>
            <sz val="9"/>
            <color indexed="81"/>
            <rFont val="Tahoma"/>
            <family val="2"/>
          </rPr>
          <t>Richard Lambert:</t>
        </r>
        <r>
          <rPr>
            <sz val="9"/>
            <color indexed="81"/>
            <rFont val="Tahoma"/>
            <family val="2"/>
          </rPr>
          <t xml:space="preserve">
scheduled for 19/09/90 but moved back - rearranged for 27/02/91 - p-p on 27/02/91 - rearranged for 20/03/91</t>
        </r>
      </text>
    </comment>
    <comment ref="AZ1174" authorId="1" shapeId="0" xr:uid="{CB105E6B-C53F-4F8F-96F1-585F7099696D}">
      <text>
        <r>
          <rPr>
            <b/>
            <sz val="9"/>
            <color indexed="81"/>
            <rFont val="Tahoma"/>
            <family val="2"/>
          </rPr>
          <t>Richard Lambert:</t>
        </r>
        <r>
          <rPr>
            <sz val="9"/>
            <color indexed="81"/>
            <rFont val="Tahoma"/>
            <family val="2"/>
          </rPr>
          <t xml:space="preserve">
p-p on 09/02/91 - rearranged for 16/03/91</t>
        </r>
      </text>
    </comment>
    <comment ref="W1178" authorId="1" shapeId="0" xr:uid="{4317B33B-A84F-47C5-9ADA-A0C7173EA69D}">
      <text>
        <r>
          <rPr>
            <b/>
            <sz val="9"/>
            <color indexed="81"/>
            <rFont val="Tahoma"/>
            <family val="2"/>
          </rPr>
          <t>Richard Lambert:</t>
        </r>
        <r>
          <rPr>
            <sz val="9"/>
            <color indexed="81"/>
            <rFont val="Tahoma"/>
            <family val="2"/>
          </rPr>
          <t xml:space="preserve">
Molesey played an ineligible player Kew in this match. Molesey were fined £20</t>
        </r>
      </text>
    </comment>
    <comment ref="AO1178" authorId="1" shapeId="0" xr:uid="{D9FA9C02-6EE8-44A1-BA77-BE56C1DC4D41}">
      <text>
        <r>
          <rPr>
            <b/>
            <sz val="9"/>
            <color indexed="81"/>
            <rFont val="Tahoma"/>
            <family val="2"/>
          </rPr>
          <t>Richard Lambert:</t>
        </r>
        <r>
          <rPr>
            <sz val="9"/>
            <color indexed="81"/>
            <rFont val="Tahoma"/>
            <family val="2"/>
          </rPr>
          <t xml:space="preserve">
p-p on 14/12/91 - rearranged for 18/01/92</t>
        </r>
      </text>
    </comment>
    <comment ref="AS1178" authorId="1" shapeId="0" xr:uid="{4BE0800D-49E7-4DF4-884E-06370DCA5D55}">
      <text>
        <r>
          <rPr>
            <b/>
            <sz val="9"/>
            <color indexed="81"/>
            <rFont val="Tahoma"/>
            <family val="2"/>
          </rPr>
          <t>Richard Lambert:</t>
        </r>
        <r>
          <rPr>
            <sz val="9"/>
            <color indexed="81"/>
            <rFont val="Tahoma"/>
            <family val="2"/>
          </rPr>
          <t xml:space="preserve">
scheduled for 28/04/92 but moved back - rearranged for 30/04/92 - then moved back - rearranged for 05/05/92</t>
        </r>
      </text>
    </comment>
    <comment ref="AT1178" authorId="1" shapeId="0" xr:uid="{31A7FD07-8FE0-48B8-AEA6-4B842184C4A8}">
      <text>
        <r>
          <rPr>
            <b/>
            <sz val="9"/>
            <color indexed="81"/>
            <rFont val="Tahoma"/>
            <family val="2"/>
          </rPr>
          <t>Richard Lambert:</t>
        </r>
        <r>
          <rPr>
            <sz val="9"/>
            <color indexed="81"/>
            <rFont val="Tahoma"/>
            <family val="2"/>
          </rPr>
          <t xml:space="preserve">
Leatherhead record advises match played on  28/04/92 but it was actually played on 22/10/91 according to league bulletin 12</t>
        </r>
      </text>
    </comment>
    <comment ref="BB1178" authorId="1" shapeId="0" xr:uid="{493E76BB-CCD7-4831-9B43-10D3E375DBF6}">
      <text>
        <r>
          <rPr>
            <b/>
            <sz val="9"/>
            <color indexed="81"/>
            <rFont val="Tahoma"/>
            <family val="2"/>
          </rPr>
          <t>Richard Lambert:</t>
        </r>
        <r>
          <rPr>
            <sz val="9"/>
            <color indexed="81"/>
            <rFont val="Tahoma"/>
            <family val="2"/>
          </rPr>
          <t xml:space="preserve">
p-p on 19/11/91 - rearranged for 18/02/92</t>
        </r>
      </text>
    </comment>
    <comment ref="AM1179" authorId="1" shapeId="0" xr:uid="{384BCF45-7F2F-4FA1-B440-3B11294EF98C}">
      <text>
        <r>
          <rPr>
            <b/>
            <sz val="9"/>
            <color indexed="81"/>
            <rFont val="Tahoma"/>
            <family val="2"/>
          </rPr>
          <t>Richard Lambert:</t>
        </r>
        <r>
          <rPr>
            <sz val="9"/>
            <color indexed="81"/>
            <rFont val="Tahoma"/>
            <family val="2"/>
          </rPr>
          <t xml:space="preserve">
scheduled for 17/03/92 but moved back - rearranged for 31/03/92 then moved back - rearranged for 02/05/92</t>
        </r>
      </text>
    </comment>
    <comment ref="AP1179" authorId="1" shapeId="0" xr:uid="{932AF9D8-214F-461A-93B9-F3C9CB53159A}">
      <text>
        <r>
          <rPr>
            <b/>
            <sz val="9"/>
            <color indexed="81"/>
            <rFont val="Tahoma"/>
            <family val="2"/>
          </rPr>
          <t>Richard Lambert:</t>
        </r>
        <r>
          <rPr>
            <sz val="9"/>
            <color indexed="81"/>
            <rFont val="Tahoma"/>
            <family val="2"/>
          </rPr>
          <t xml:space="preserve">
scheduled for 10/12/91 but moved back - rearranged for 29/02/92</t>
        </r>
      </text>
    </comment>
    <comment ref="AZ1179" authorId="1" shapeId="0" xr:uid="{33197AE2-B83A-4279-BD9B-8D1ED8158D91}">
      <text>
        <r>
          <rPr>
            <b/>
            <sz val="9"/>
            <color indexed="81"/>
            <rFont val="Tahoma"/>
            <family val="2"/>
          </rPr>
          <t>Richard Lambert:</t>
        </r>
        <r>
          <rPr>
            <sz val="9"/>
            <color indexed="81"/>
            <rFont val="Tahoma"/>
            <family val="2"/>
          </rPr>
          <t xml:space="preserve">
scheduled for 21/12/91 but moved back so Walton Casuals hosted Bromley instead - rearranged for 15/02/92 - p-p on 15/02/92 - rearranged for 21/03/92</t>
        </r>
      </text>
    </comment>
    <comment ref="AN1180" authorId="1" shapeId="0" xr:uid="{2B1881C5-4B76-442A-B182-DCAC7FE9CE40}">
      <text>
        <r>
          <rPr>
            <b/>
            <sz val="9"/>
            <color indexed="81"/>
            <rFont val="Tahoma"/>
            <family val="2"/>
          </rPr>
          <t>Richard Lambert:</t>
        </r>
        <r>
          <rPr>
            <sz val="9"/>
            <color indexed="81"/>
            <rFont val="Tahoma"/>
            <family val="2"/>
          </rPr>
          <t xml:space="preserve">
scheduled for 04/11/91 but moved back and the return fixture was played a day later instead - rearranged for 22/02/92</t>
        </r>
      </text>
    </comment>
    <comment ref="AU1180" authorId="1" shapeId="0" xr:uid="{47D5944D-9A23-469F-9463-E3C2DE51276F}">
      <text>
        <r>
          <rPr>
            <b/>
            <sz val="9"/>
            <color indexed="81"/>
            <rFont val="Tahoma"/>
            <family val="2"/>
          </rPr>
          <t>Richard Lambert:</t>
        </r>
        <r>
          <rPr>
            <sz val="9"/>
            <color indexed="81"/>
            <rFont val="Tahoma"/>
            <family val="2"/>
          </rPr>
          <t xml:space="preserve">
scheduled for 10/02/92 but then moved back a daay</t>
        </r>
      </text>
    </comment>
    <comment ref="AV1180" authorId="0" shapeId="0" xr:uid="{40E06BC9-4391-485C-83DB-4336B49CAD58}">
      <text>
        <r>
          <rPr>
            <b/>
            <sz val="9"/>
            <color indexed="81"/>
            <rFont val="Tahoma"/>
            <family val="2"/>
          </rPr>
          <t>rxl:</t>
        </r>
        <r>
          <rPr>
            <sz val="9"/>
            <color indexed="81"/>
            <rFont val="Tahoma"/>
            <family val="2"/>
          </rPr>
          <t xml:space="preserve">
scheduled for 28/09/91 but moved back and return fixture played instead - rearranged for 04/04/92</t>
        </r>
      </text>
    </comment>
    <comment ref="AM1181" authorId="1" shapeId="0" xr:uid="{085525A7-1D63-42E5-8437-3FB66E9DD222}">
      <text>
        <r>
          <rPr>
            <b/>
            <sz val="9"/>
            <color indexed="81"/>
            <rFont val="Tahoma"/>
            <family val="2"/>
          </rPr>
          <t>Richard Lambert:</t>
        </r>
        <r>
          <rPr>
            <sz val="9"/>
            <color indexed="81"/>
            <rFont val="Tahoma"/>
            <family val="2"/>
          </rPr>
          <t xml:space="preserve">
p-p on 11/01/92 - rearranged for 18/04/92</t>
        </r>
      </text>
    </comment>
    <comment ref="AT1181" authorId="1" shapeId="0" xr:uid="{8DEF0241-E443-4652-8B77-35B118299099}">
      <text>
        <r>
          <rPr>
            <b/>
            <sz val="9"/>
            <color indexed="81"/>
            <rFont val="Tahoma"/>
            <family val="2"/>
          </rPr>
          <t>Richard Lambert:</t>
        </r>
        <r>
          <rPr>
            <sz val="9"/>
            <color indexed="81"/>
            <rFont val="Tahoma"/>
            <family val="2"/>
          </rPr>
          <t xml:space="preserve">
provisionally arranged for 11/09/91 but moved back - rearranged for 05/10/91</t>
        </r>
      </text>
    </comment>
    <comment ref="AV1181" authorId="1" shapeId="0" xr:uid="{8681BD6D-4452-43A9-9FBC-268C07883858}">
      <text>
        <r>
          <rPr>
            <b/>
            <sz val="9"/>
            <color indexed="81"/>
            <rFont val="Tahoma"/>
            <family val="2"/>
          </rPr>
          <t>Richard Lambert:</t>
        </r>
        <r>
          <rPr>
            <sz val="9"/>
            <color indexed="81"/>
            <rFont val="Tahoma"/>
            <family val="2"/>
          </rPr>
          <t xml:space="preserve">
scheduled for 15/02/92 but moved back so Epsom &amp; Ewell hosted Met Police instead - rearranged for 15/04/92</t>
        </r>
      </text>
    </comment>
    <comment ref="BB1181" authorId="1" shapeId="0" xr:uid="{E7E13B84-8C0C-46EE-96E1-8F69490AB3C3}">
      <text>
        <r>
          <rPr>
            <b/>
            <sz val="9"/>
            <color indexed="81"/>
            <rFont val="Tahoma"/>
            <family val="2"/>
          </rPr>
          <t>Richard Lambert:</t>
        </r>
        <r>
          <rPr>
            <sz val="9"/>
            <color indexed="81"/>
            <rFont val="Tahoma"/>
            <family val="2"/>
          </rPr>
          <t xml:space="preserve">
p-p on 04/01/92 - rearranged for 18/03/92 but moved back - rearranged for 11/04/92</t>
        </r>
      </text>
    </comment>
    <comment ref="BD1181" authorId="1" shapeId="0" xr:uid="{78DDF930-593A-4663-B88E-C2CBD190149D}">
      <text>
        <r>
          <rPr>
            <b/>
            <sz val="9"/>
            <color indexed="81"/>
            <rFont val="Tahoma"/>
            <family val="2"/>
          </rPr>
          <t>Richard Lambert:</t>
        </r>
        <r>
          <rPr>
            <sz val="9"/>
            <color indexed="81"/>
            <rFont val="Tahoma"/>
            <family val="2"/>
          </rPr>
          <t xml:space="preserve">
scheduled for 20/11/91 but moved back - rearranged for 27/11/91</t>
        </r>
      </text>
    </comment>
    <comment ref="AP1182" authorId="1" shapeId="0" xr:uid="{1918EA70-CC52-4859-B07A-0AF922FAE894}">
      <text>
        <r>
          <rPr>
            <b/>
            <sz val="9"/>
            <color indexed="81"/>
            <rFont val="Tahoma"/>
            <family val="2"/>
          </rPr>
          <t>Richard Lambert:</t>
        </r>
        <r>
          <rPr>
            <sz val="9"/>
            <color indexed="81"/>
            <rFont val="Tahoma"/>
            <family val="2"/>
          </rPr>
          <t xml:space="preserve">
p-p on 25/01/92 - rearranged for 04/04/92</t>
        </r>
      </text>
    </comment>
    <comment ref="AX1182" authorId="1" shapeId="0" xr:uid="{A65AD568-83AE-43E1-AC21-58F7207A0AE3}">
      <text>
        <r>
          <rPr>
            <b/>
            <sz val="9"/>
            <color indexed="81"/>
            <rFont val="Tahoma"/>
            <family val="2"/>
          </rPr>
          <t>Richard Lambert:</t>
        </r>
        <r>
          <rPr>
            <sz val="9"/>
            <color indexed="81"/>
            <rFont val="Tahoma"/>
            <family val="2"/>
          </rPr>
          <t xml:space="preserve">
scheduled for 07/12/91 but moved back - rearranged for 22/02/92</t>
        </r>
      </text>
    </comment>
    <comment ref="BD1183" authorId="1" shapeId="0" xr:uid="{48ED8A41-2E36-4429-827B-E6E912C77D75}">
      <text>
        <r>
          <rPr>
            <b/>
            <sz val="9"/>
            <color indexed="81"/>
            <rFont val="Tahoma"/>
            <family val="2"/>
          </rPr>
          <t>Richard Lambert:</t>
        </r>
        <r>
          <rPr>
            <sz val="9"/>
            <color indexed="81"/>
            <rFont val="Tahoma"/>
            <family val="2"/>
          </rPr>
          <t xml:space="preserve">
scheduled for 15/02/92 but moved back and Walton &amp; Hersham hosted Woking while Epsom &amp; Ewell hosted Met Police instead - rearranged for 21/04/92</t>
        </r>
      </text>
    </comment>
    <comment ref="AQ1184" authorId="0" shapeId="0" xr:uid="{176280DB-73AA-4247-B690-E9B42BB6FD21}">
      <text>
        <r>
          <rPr>
            <b/>
            <sz val="9"/>
            <color indexed="81"/>
            <rFont val="Tahoma"/>
            <family val="2"/>
          </rPr>
          <t>rxl:</t>
        </r>
        <r>
          <rPr>
            <sz val="9"/>
            <color indexed="81"/>
            <rFont val="Tahoma"/>
            <family val="2"/>
          </rPr>
          <t xml:space="preserve">
scheduled for 19/10/91 but moved back and Banstead Athletic hosted Dorking instead - rearranged for 10/12/91 - p-p on 10/12/91 - rearranged for 18/01/92</t>
        </r>
      </text>
    </comment>
    <comment ref="AW1184" authorId="1" shapeId="0" xr:uid="{18461347-73C8-4691-AB38-3E1BA5F0FF27}">
      <text>
        <r>
          <rPr>
            <b/>
            <sz val="9"/>
            <color indexed="81"/>
            <rFont val="Tahoma"/>
            <family val="2"/>
          </rPr>
          <t>Richard Lambert:</t>
        </r>
        <r>
          <rPr>
            <sz val="9"/>
            <color indexed="81"/>
            <rFont val="Tahoma"/>
            <family val="2"/>
          </rPr>
          <t xml:space="preserve">
p-p on 14/04/92 - rearranged for 23/04/92</t>
        </r>
      </text>
    </comment>
    <comment ref="BA1184" authorId="1" shapeId="0" xr:uid="{42C5CC7D-945F-4AB2-A753-9ADF67784138}">
      <text>
        <r>
          <rPr>
            <b/>
            <sz val="9"/>
            <color indexed="81"/>
            <rFont val="Tahoma"/>
            <family val="2"/>
          </rPr>
          <t>Richard Lambert:</t>
        </r>
        <r>
          <rPr>
            <sz val="9"/>
            <color indexed="81"/>
            <rFont val="Tahoma"/>
            <family val="2"/>
          </rPr>
          <t xml:space="preserve">
p-p on 04/01/92 - rearranged for 07/04/92</t>
        </r>
      </text>
    </comment>
    <comment ref="AO1185" authorId="1" shapeId="0" xr:uid="{CFC3EB45-97DE-4C69-8F3E-5264BD7C6EDC}">
      <text>
        <r>
          <rPr>
            <b/>
            <sz val="9"/>
            <color indexed="81"/>
            <rFont val="Tahoma"/>
            <family val="2"/>
          </rPr>
          <t>Richard Lambert:</t>
        </r>
        <r>
          <rPr>
            <sz val="9"/>
            <color indexed="81"/>
            <rFont val="Tahoma"/>
            <family val="2"/>
          </rPr>
          <t xml:space="preserve">
scheduled for 29/02/92 but moved back and Leatherhead hosted Three Bridges instead - rearranged for 21/04/92</t>
        </r>
      </text>
    </comment>
    <comment ref="AQ1185" authorId="1" shapeId="0" xr:uid="{6F00F5F1-A49E-4D2F-BBAC-393443CBBD04}">
      <text>
        <r>
          <rPr>
            <b/>
            <sz val="9"/>
            <color indexed="81"/>
            <rFont val="Tahoma"/>
            <family val="2"/>
          </rPr>
          <t>Richard Lambert:</t>
        </r>
        <r>
          <rPr>
            <sz val="9"/>
            <color indexed="81"/>
            <rFont val="Tahoma"/>
            <family val="2"/>
          </rPr>
          <t xml:space="preserve">
scheduled for 26/11/91 but moved back - rearranged for 15/02/92</t>
        </r>
      </text>
    </comment>
    <comment ref="AR1185" authorId="1" shapeId="0" xr:uid="{826C305A-F4B2-4A54-A4E0-917C40BC2D86}">
      <text>
        <r>
          <rPr>
            <b/>
            <sz val="9"/>
            <color indexed="81"/>
            <rFont val="Tahoma"/>
            <family val="2"/>
          </rPr>
          <t>Richard Lambert:</t>
        </r>
        <r>
          <rPr>
            <sz val="9"/>
            <color indexed="81"/>
            <rFont val="Tahoma"/>
            <family val="2"/>
          </rPr>
          <t xml:space="preserve">
p-p on 19/11/91 - rearranged for 28/12/91</t>
        </r>
      </text>
    </comment>
    <comment ref="BC1185" authorId="1" shapeId="0" xr:uid="{13E11727-D530-44E6-9ECA-7D4D42AB9ED4}">
      <text>
        <r>
          <rPr>
            <b/>
            <sz val="9"/>
            <color indexed="81"/>
            <rFont val="Tahoma"/>
            <family val="2"/>
          </rPr>
          <t>Richard Lambert:</t>
        </r>
        <r>
          <rPr>
            <sz val="9"/>
            <color indexed="81"/>
            <rFont val="Tahoma"/>
            <family val="2"/>
          </rPr>
          <t xml:space="preserve">
p-p on 16/11/91 - rearranged for 11/01/92</t>
        </r>
      </text>
    </comment>
    <comment ref="AN1186" authorId="0" shapeId="0" xr:uid="{02F368D5-E8B8-4BAA-8EEC-FBFE946FFE9A}">
      <text>
        <r>
          <rPr>
            <b/>
            <sz val="9"/>
            <color indexed="81"/>
            <rFont val="Tahoma"/>
            <family val="2"/>
          </rPr>
          <t>rxl:</t>
        </r>
        <r>
          <rPr>
            <sz val="9"/>
            <color indexed="81"/>
            <rFont val="Tahoma"/>
            <family val="2"/>
          </rPr>
          <t xml:space="preserve">
scheduled for 19/10/91 but moved back and Molesey hosted Bromley instead - rearranged for 07/04/92 then moved back - rearranged for 14/04/92</t>
        </r>
      </text>
    </comment>
    <comment ref="AO1186" authorId="1" shapeId="0" xr:uid="{F25181D7-901D-48CF-837D-34DB45AADBEE}">
      <text>
        <r>
          <rPr>
            <b/>
            <sz val="9"/>
            <color indexed="81"/>
            <rFont val="Tahoma"/>
            <family val="2"/>
          </rPr>
          <t>Richard Lambert:</t>
        </r>
        <r>
          <rPr>
            <sz val="9"/>
            <color indexed="81"/>
            <rFont val="Tahoma"/>
            <family val="2"/>
          </rPr>
          <t xml:space="preserve">
scheduled for 10/12/91 but moved back - rearranged for 18/04/92</t>
        </r>
      </text>
    </comment>
    <comment ref="AY1186" authorId="1" shapeId="0" xr:uid="{B47ECE2A-22F3-4022-81BB-AD405FD6C579}">
      <text>
        <r>
          <rPr>
            <b/>
            <sz val="9"/>
            <color indexed="81"/>
            <rFont val="Tahoma"/>
            <family val="2"/>
          </rPr>
          <t>Richard Lambert:</t>
        </r>
        <r>
          <rPr>
            <sz val="9"/>
            <color indexed="81"/>
            <rFont val="Tahoma"/>
            <family val="2"/>
          </rPr>
          <t xml:space="preserve">
match played on 28/09/91 but then fixture appears in error in bulletin 26 for 29/02/92 - this was meant to be at home to Epsom &amp; Ewell</t>
        </r>
      </text>
    </comment>
    <comment ref="AZ1186" authorId="0" shapeId="0" xr:uid="{4A4E064E-8BD9-4760-8959-42327CB7A48B}">
      <text>
        <r>
          <rPr>
            <b/>
            <sz val="9"/>
            <color indexed="81"/>
            <rFont val="Tahoma"/>
            <family val="2"/>
          </rPr>
          <t>rxl:</t>
        </r>
        <r>
          <rPr>
            <sz val="9"/>
            <color indexed="81"/>
            <rFont val="Tahoma"/>
            <family val="2"/>
          </rPr>
          <t xml:space="preserve">
scheduled for 10/09/91 but then brought forward to 10/09/91 </t>
        </r>
      </text>
    </comment>
    <comment ref="AM1187" authorId="1" shapeId="0" xr:uid="{9AC5AA04-3040-4817-80B4-E22DC91775E8}">
      <text>
        <r>
          <rPr>
            <b/>
            <sz val="9"/>
            <color indexed="81"/>
            <rFont val="Tahoma"/>
            <family val="2"/>
          </rPr>
          <t>Richard Lambert:</t>
        </r>
        <r>
          <rPr>
            <sz val="9"/>
            <color indexed="81"/>
            <rFont val="Tahoma"/>
            <family val="2"/>
          </rPr>
          <t xml:space="preserve">
p-p on 25/01/92 - rearranged for 25/04/92</t>
        </r>
      </text>
    </comment>
    <comment ref="AN1187" authorId="1" shapeId="0" xr:uid="{41CBF3C4-C9D7-4B3F-950C-D2DCCFD9C311}">
      <text>
        <r>
          <rPr>
            <b/>
            <sz val="9"/>
            <color indexed="81"/>
            <rFont val="Tahoma"/>
            <family val="2"/>
          </rPr>
          <t>Richard Lambert:</t>
        </r>
        <r>
          <rPr>
            <sz val="9"/>
            <color indexed="81"/>
            <rFont val="Tahoma"/>
            <family val="2"/>
          </rPr>
          <t xml:space="preserve">
scheduled for 28/04/92 but moved back a day</t>
        </r>
      </text>
    </comment>
    <comment ref="AZ1187" authorId="1" shapeId="0" xr:uid="{E8E7EAFC-F678-46DC-AA5B-2D4F57AE1C55}">
      <text>
        <r>
          <rPr>
            <b/>
            <sz val="9"/>
            <color indexed="81"/>
            <rFont val="Tahoma"/>
            <family val="2"/>
          </rPr>
          <t>Richard Lambert:</t>
        </r>
        <r>
          <rPr>
            <sz val="9"/>
            <color indexed="81"/>
            <rFont val="Tahoma"/>
            <family val="2"/>
          </rPr>
          <t xml:space="preserve">
match played on 26/10/91 but fixture then appears in error for 25/01/92 in bulletin 21 - it was meant to be Met Police v Banstead Athletic</t>
        </r>
      </text>
    </comment>
    <comment ref="AM1188" authorId="0" shapeId="0" xr:uid="{29E93448-8079-4EF9-B62A-44743E8704CF}">
      <text>
        <r>
          <rPr>
            <b/>
            <sz val="9"/>
            <color indexed="81"/>
            <rFont val="Tahoma"/>
            <family val="2"/>
          </rPr>
          <t>rxl:</t>
        </r>
        <r>
          <rPr>
            <sz val="9"/>
            <color indexed="81"/>
            <rFont val="Tahoma"/>
            <family val="2"/>
          </rPr>
          <t xml:space="preserve">
scheduled for 19/10/91 but moved back and Banstead Athletic hosted Dorking while Molesey hosted Bromley instead - rearranged for 15/02/92</t>
        </r>
      </text>
    </comment>
    <comment ref="AV1188" authorId="1" shapeId="0" xr:uid="{7DC8097C-540B-4230-B98F-DB75D1A4FD20}">
      <text>
        <r>
          <rPr>
            <b/>
            <sz val="9"/>
            <color indexed="81"/>
            <rFont val="Tahoma"/>
            <family val="2"/>
          </rPr>
          <t>Richard Lambert:</t>
        </r>
        <r>
          <rPr>
            <sz val="9"/>
            <color indexed="81"/>
            <rFont val="Tahoma"/>
            <family val="2"/>
          </rPr>
          <t xml:space="preserve">
scheduled for 20/11/91 but moved back - rearranged for 18/02/92</t>
        </r>
      </text>
    </comment>
    <comment ref="BA1188" authorId="1" shapeId="0" xr:uid="{B6787D80-A3EF-46BC-8AB7-B7250F5BEDF6}">
      <text>
        <r>
          <rPr>
            <b/>
            <sz val="9"/>
            <color indexed="81"/>
            <rFont val="Tahoma"/>
            <family val="2"/>
          </rPr>
          <t>Richard Lambert:</t>
        </r>
        <r>
          <rPr>
            <sz val="9"/>
            <color indexed="81"/>
            <rFont val="Tahoma"/>
            <family val="2"/>
          </rPr>
          <t xml:space="preserve">
scheduled for 04/02/92 but moved back - rearranged for 07/03/92</t>
        </r>
      </text>
    </comment>
    <comment ref="BC1188" authorId="1" shapeId="0" xr:uid="{94CE9489-A32F-4CCE-BA3B-1271E708E401}">
      <text>
        <r>
          <rPr>
            <b/>
            <sz val="9"/>
            <color indexed="81"/>
            <rFont val="Tahoma"/>
            <family val="2"/>
          </rPr>
          <t>Richard Lambert:</t>
        </r>
        <r>
          <rPr>
            <sz val="9"/>
            <color indexed="81"/>
            <rFont val="Tahoma"/>
            <family val="2"/>
          </rPr>
          <t xml:space="preserve">
scheduled for 13/11/91 but moved back for a Whyteleafe County Cup tie - rearranged for 25/04/92</t>
        </r>
      </text>
    </comment>
    <comment ref="BD1188" authorId="1" shapeId="0" xr:uid="{57CC19A0-2773-48BA-88D2-9293391D96F0}">
      <text>
        <r>
          <rPr>
            <b/>
            <sz val="9"/>
            <color indexed="81"/>
            <rFont val="Tahoma"/>
            <family val="2"/>
          </rPr>
          <t>Richard Lambert:</t>
        </r>
        <r>
          <rPr>
            <sz val="9"/>
            <color indexed="81"/>
            <rFont val="Tahoma"/>
            <family val="2"/>
          </rPr>
          <t xml:space="preserve">
p-p on 14/12/91 - rearranged for 28/03/92</t>
        </r>
      </text>
    </comment>
    <comment ref="AS1189" authorId="1" shapeId="0" xr:uid="{7BBAE1CA-B6DA-42E1-8110-113D2D786ACD}">
      <text>
        <r>
          <rPr>
            <b/>
            <sz val="9"/>
            <color indexed="81"/>
            <rFont val="Tahoma"/>
            <family val="2"/>
          </rPr>
          <t>Richard Lambert:</t>
        </r>
        <r>
          <rPr>
            <sz val="9"/>
            <color indexed="81"/>
            <rFont val="Tahoma"/>
            <family val="2"/>
          </rPr>
          <t xml:space="preserve">
p-p on 29/02/92 - rearranged for 14/03/92</t>
        </r>
      </text>
    </comment>
    <comment ref="AT1189" authorId="1" shapeId="0" xr:uid="{36CB777E-79D9-46AA-A3A9-E13159EA4C17}">
      <text>
        <r>
          <rPr>
            <b/>
            <sz val="9"/>
            <color indexed="81"/>
            <rFont val="Tahoma"/>
            <family val="2"/>
          </rPr>
          <t>Richard Lambert:</t>
        </r>
        <r>
          <rPr>
            <sz val="9"/>
            <color indexed="81"/>
            <rFont val="Tahoma"/>
            <family val="2"/>
          </rPr>
          <t xml:space="preserve">
p-p on 14/12/91 - rearranged for 15/02/92 but moved back for a Sutton United League Cup replay so Leatherhead hosted Dorking instead - rearranged for 225/04/92</t>
        </r>
      </text>
    </comment>
    <comment ref="BC1189" authorId="0" shapeId="0" xr:uid="{D79E902A-9DBC-4A09-A020-7AA650D07CCF}">
      <text>
        <r>
          <rPr>
            <b/>
            <sz val="9"/>
            <color indexed="81"/>
            <rFont val="Tahoma"/>
            <family val="2"/>
          </rPr>
          <t>rxl:</t>
        </r>
        <r>
          <rPr>
            <sz val="9"/>
            <color indexed="81"/>
            <rFont val="Tahoma"/>
            <family val="2"/>
          </rPr>
          <t xml:space="preserve">
scheduled for 10/09/91 but moved back - rearranged for 08/10/91</t>
        </r>
      </text>
    </comment>
    <comment ref="AP1190" authorId="0" shapeId="0" xr:uid="{FB7247ED-63FC-4433-94F5-31C1925DBA1A}">
      <text>
        <r>
          <rPr>
            <b/>
            <sz val="9"/>
            <color indexed="81"/>
            <rFont val="Tahoma"/>
            <family val="2"/>
          </rPr>
          <t>rxl:</t>
        </r>
        <r>
          <rPr>
            <sz val="9"/>
            <color indexed="81"/>
            <rFont val="Tahoma"/>
            <family val="2"/>
          </rPr>
          <t xml:space="preserve">
scheduled for 07/09/91 provisionally but moved back - rearranged for 04/02/92</t>
        </r>
      </text>
    </comment>
    <comment ref="BC1190" authorId="1" shapeId="0" xr:uid="{F6B03120-E649-43A6-A6D7-FF9BC4994E8E}">
      <text>
        <r>
          <rPr>
            <b/>
            <sz val="9"/>
            <color indexed="81"/>
            <rFont val="Tahoma"/>
            <family val="2"/>
          </rPr>
          <t>Richard Lambert:</t>
        </r>
        <r>
          <rPr>
            <sz val="9"/>
            <color indexed="81"/>
            <rFont val="Tahoma"/>
            <family val="2"/>
          </rPr>
          <t xml:space="preserve">
p-p on 15/02/92 - rearranged for 17/03/92</t>
        </r>
      </text>
    </comment>
    <comment ref="BD1190" authorId="1" shapeId="0" xr:uid="{E8C01C8D-1794-4076-9670-E186A8BC8B7E}">
      <text>
        <r>
          <rPr>
            <b/>
            <sz val="9"/>
            <color indexed="81"/>
            <rFont val="Tahoma"/>
            <family val="2"/>
          </rPr>
          <t>Richard Lambert:</t>
        </r>
        <r>
          <rPr>
            <sz val="9"/>
            <color indexed="81"/>
            <rFont val="Tahoma"/>
            <family val="2"/>
          </rPr>
          <t xml:space="preserve">
scheduled for 07/12/91 but moved back - rearranged for 03/12/91</t>
        </r>
      </text>
    </comment>
    <comment ref="P1191" authorId="1" shapeId="0" xr:uid="{59228898-9756-43D8-975A-77A456BC90C3}">
      <text>
        <r>
          <rPr>
            <b/>
            <sz val="9"/>
            <color indexed="81"/>
            <rFont val="Tahoma"/>
            <family val="2"/>
          </rPr>
          <t>Richard Lambert:</t>
        </r>
        <r>
          <rPr>
            <sz val="9"/>
            <color indexed="81"/>
            <rFont val="Tahoma"/>
            <family val="2"/>
          </rPr>
          <t xml:space="preserve">
match abandoned after 35 minutes on 22/01/92 with the score 1-1 - no reason given in bulletin</t>
        </r>
      </text>
    </comment>
    <comment ref="AV1191" authorId="1" shapeId="0" xr:uid="{3AB7DA04-BBB7-4A15-9681-F03E91238286}">
      <text>
        <r>
          <rPr>
            <b/>
            <sz val="9"/>
            <color indexed="81"/>
            <rFont val="Tahoma"/>
            <family val="2"/>
          </rPr>
          <t>Richard Lambert:</t>
        </r>
        <r>
          <rPr>
            <sz val="9"/>
            <color indexed="81"/>
            <rFont val="Tahoma"/>
            <family val="2"/>
          </rPr>
          <t xml:space="preserve">
scheduled for 04/03/92 but moved back so Tooting &amp; Mitcham United hosted Walton Casuals instead - rearranged for 11/03/92</t>
        </r>
      </text>
    </comment>
    <comment ref="BB1191" authorId="1" shapeId="0" xr:uid="{942041DC-ADB1-4D72-869E-474199F217E1}">
      <text>
        <r>
          <rPr>
            <b/>
            <sz val="9"/>
            <color indexed="81"/>
            <rFont val="Tahoma"/>
            <family val="2"/>
          </rPr>
          <t>Richard Lambert:</t>
        </r>
        <r>
          <rPr>
            <sz val="9"/>
            <color indexed="81"/>
            <rFont val="Tahoma"/>
            <family val="2"/>
          </rPr>
          <t xml:space="preserve">
scheduled for 11/12/91 but moved back - rearranged for 04/03/92</t>
        </r>
      </text>
    </comment>
    <comment ref="BD1191" authorId="1" shapeId="0" xr:uid="{4EEAE495-8A94-419D-BB7D-410BB8BB3FD8}">
      <text>
        <r>
          <rPr>
            <b/>
            <sz val="9"/>
            <color indexed="81"/>
            <rFont val="Tahoma"/>
            <family val="2"/>
          </rPr>
          <t>Richard Lambert:</t>
        </r>
        <r>
          <rPr>
            <sz val="9"/>
            <color indexed="81"/>
            <rFont val="Tahoma"/>
            <family val="2"/>
          </rPr>
          <t xml:space="preserve">
scheduled for 03/12/91 but moved back and Three Bridges hosted Woking instead - rearranged for 15/04/92</t>
        </r>
      </text>
    </comment>
    <comment ref="R1192" authorId="1" shapeId="0" xr:uid="{443FA400-4690-4874-8077-82EF448F0CD9}">
      <text>
        <r>
          <rPr>
            <b/>
            <sz val="9"/>
            <color indexed="81"/>
            <rFont val="Tahoma"/>
            <family val="2"/>
          </rPr>
          <t>Richard Lambert:</t>
        </r>
        <r>
          <rPr>
            <sz val="9"/>
            <color indexed="81"/>
            <rFont val="Tahoma"/>
            <family val="2"/>
          </rPr>
          <t xml:space="preserve">
reported as 2-1 in bulletin 23 - this was corrected to 3-1 in bulletin 24 although never advised as such - it was just clear from the table - Additionally the Epsom &amp; Ewell programme advised it as 3-1</t>
        </r>
      </text>
    </comment>
    <comment ref="AQ1192" authorId="1" shapeId="0" xr:uid="{C666A831-B628-4307-B3C1-59ED83D92875}">
      <text>
        <r>
          <rPr>
            <b/>
            <sz val="9"/>
            <color indexed="81"/>
            <rFont val="Tahoma"/>
            <family val="2"/>
          </rPr>
          <t>Richard Lambert:</t>
        </r>
        <r>
          <rPr>
            <sz val="9"/>
            <color indexed="81"/>
            <rFont val="Tahoma"/>
            <family val="2"/>
          </rPr>
          <t xml:space="preserve">
scheduled for 15/02/92 but moved back so Leatherhead hosted Dorking while Walton &amp; Hersham hosted Woking instead - rearranged for 29/02/92</t>
        </r>
      </text>
    </comment>
    <comment ref="AT1192" authorId="1" shapeId="0" xr:uid="{FDFEA98B-57BF-4495-942B-D0B13DE172D0}">
      <text>
        <r>
          <rPr>
            <b/>
            <sz val="9"/>
            <color indexed="81"/>
            <rFont val="Tahoma"/>
            <family val="2"/>
          </rPr>
          <t>Richard Lambert:</t>
        </r>
        <r>
          <rPr>
            <sz val="9"/>
            <color indexed="81"/>
            <rFont val="Tahoma"/>
            <family val="2"/>
          </rPr>
          <t xml:space="preserve">
scheduled for 10/12/91 but moved back - rearranged for 22/02/92</t>
        </r>
      </text>
    </comment>
    <comment ref="AV1192" authorId="1" shapeId="0" xr:uid="{6720D578-AAFA-4835-8008-FC33E1005C7C}">
      <text>
        <r>
          <rPr>
            <b/>
            <sz val="9"/>
            <color indexed="81"/>
            <rFont val="Tahoma"/>
            <family val="2"/>
          </rPr>
          <t>Richard Lambert:</t>
        </r>
        <r>
          <rPr>
            <sz val="9"/>
            <color indexed="81"/>
            <rFont val="Tahoma"/>
            <family val="2"/>
          </rPr>
          <t xml:space="preserve">
fixture appears in error for 12/11/91 in bulletin 13 but had already been played on 31/08/91</t>
        </r>
      </text>
    </comment>
    <comment ref="AY1192" authorId="1" shapeId="0" xr:uid="{833E4FEE-0546-4B47-8947-0942398BEC6D}">
      <text>
        <r>
          <rPr>
            <b/>
            <sz val="9"/>
            <color indexed="81"/>
            <rFont val="Tahoma"/>
            <family val="2"/>
          </rPr>
          <t>Richard Lambert:</t>
        </r>
        <r>
          <rPr>
            <sz val="9"/>
            <color indexed="81"/>
            <rFont val="Tahoma"/>
            <family val="2"/>
          </rPr>
          <t xml:space="preserve">
p-p on 08/02/92 - rearranged for 02/05/92</t>
        </r>
      </text>
    </comment>
    <comment ref="AS1193" authorId="1" shapeId="0" xr:uid="{4E07A81B-308D-4EFB-808C-08CE30241406}">
      <text>
        <r>
          <rPr>
            <b/>
            <sz val="9"/>
            <color indexed="81"/>
            <rFont val="Tahoma"/>
            <family val="2"/>
          </rPr>
          <t>Richard Lambert:</t>
        </r>
        <r>
          <rPr>
            <sz val="9"/>
            <color indexed="81"/>
            <rFont val="Tahoma"/>
            <family val="2"/>
          </rPr>
          <t xml:space="preserve">
scheduled for 21/12/91 but moved back for a Kingstonian County Cup tie so Walton Casuals hosted Bromley instead - rearranged for 25/01/92 - p-p on 25/01/92 - rearranged for 15/02/92</t>
        </r>
      </text>
    </comment>
    <comment ref="BA1193" authorId="1" shapeId="0" xr:uid="{3E55E806-2119-403E-AD8C-B65E1B94B46B}">
      <text>
        <r>
          <rPr>
            <b/>
            <sz val="9"/>
            <color indexed="81"/>
            <rFont val="Tahoma"/>
            <family val="2"/>
          </rPr>
          <t>Richard Lambert:</t>
        </r>
        <r>
          <rPr>
            <sz val="9"/>
            <color indexed="81"/>
            <rFont val="Tahoma"/>
            <family val="2"/>
          </rPr>
          <t xml:space="preserve">
scheduled for 20/04/92 but moved back - rearranged for 30/04/92</t>
        </r>
      </text>
    </comment>
    <comment ref="BC1193" authorId="1" shapeId="0" xr:uid="{7797AA78-AB8E-4EDA-9908-78FC266690E3}">
      <text>
        <r>
          <rPr>
            <b/>
            <sz val="9"/>
            <color indexed="81"/>
            <rFont val="Tahoma"/>
            <family val="2"/>
          </rPr>
          <t>Richard Lambert:</t>
        </r>
        <r>
          <rPr>
            <sz val="9"/>
            <color indexed="81"/>
            <rFont val="Tahoma"/>
            <family val="2"/>
          </rPr>
          <t xml:space="preserve">
p-p on 14/12/91 - rearranged for 14/03/92</t>
        </r>
      </text>
    </comment>
    <comment ref="W1194" authorId="1" shapeId="0" xr:uid="{77007460-3822-4A46-9F16-B119BC7D67FB}">
      <text>
        <r>
          <rPr>
            <b/>
            <sz val="9"/>
            <color indexed="81"/>
            <rFont val="Tahoma"/>
            <family val="2"/>
          </rPr>
          <t>Richard Lambert:</t>
        </r>
        <r>
          <rPr>
            <sz val="9"/>
            <color indexed="81"/>
            <rFont val="Tahoma"/>
            <family val="2"/>
          </rPr>
          <t xml:space="preserve">
45 minute delay to kick off due to visiting kit clash - Molesey fined £10</t>
        </r>
      </text>
    </comment>
    <comment ref="BB1194" authorId="1" shapeId="0" xr:uid="{7AA2C35B-31E7-452E-B6F9-D3DD75CA12FA}">
      <text>
        <r>
          <rPr>
            <b/>
            <sz val="9"/>
            <color indexed="81"/>
            <rFont val="Tahoma"/>
            <family val="2"/>
          </rPr>
          <t>Richard Lambert:</t>
        </r>
        <r>
          <rPr>
            <sz val="9"/>
            <color indexed="81"/>
            <rFont val="Tahoma"/>
            <family val="2"/>
          </rPr>
          <t xml:space="preserve">
p-p on 14/04/92 - rearranged for 27/04/92 then moved back - rearranged for 05/05/92</t>
        </r>
      </text>
    </comment>
    <comment ref="Y1195" authorId="1" shapeId="0" xr:uid="{DCD59CEB-0C78-4D6D-9EA2-A36C236CBD4C}">
      <text>
        <r>
          <rPr>
            <b/>
            <sz val="9"/>
            <color indexed="81"/>
            <rFont val="Tahoma"/>
            <family val="2"/>
          </rPr>
          <t>Richard Lambert:</t>
        </r>
        <r>
          <rPr>
            <sz val="9"/>
            <color indexed="81"/>
            <rFont val="Tahoma"/>
            <family val="2"/>
          </rPr>
          <t xml:space="preserve">
P.Mulvaney scored six goals in this match</t>
        </r>
      </text>
    </comment>
    <comment ref="AM1195" authorId="1" shapeId="0" xr:uid="{7364A2F1-11D6-41A6-A6F6-07F837FFCF4E}">
      <text>
        <r>
          <rPr>
            <b/>
            <sz val="9"/>
            <color indexed="81"/>
            <rFont val="Tahoma"/>
            <family val="2"/>
          </rPr>
          <t>Richard Lambert:</t>
        </r>
        <r>
          <rPr>
            <sz val="9"/>
            <color indexed="81"/>
            <rFont val="Tahoma"/>
            <family val="2"/>
          </rPr>
          <t xml:space="preserve">
scheduled for 01/02/92 but moved back - rearranged for 29/02/92</t>
        </r>
      </text>
    </comment>
    <comment ref="AS1195" authorId="1" shapeId="0" xr:uid="{D661C0CB-E488-44AD-B4E5-95B1E2D0CF09}">
      <text>
        <r>
          <rPr>
            <b/>
            <sz val="9"/>
            <color indexed="81"/>
            <rFont val="Tahoma"/>
            <family val="2"/>
          </rPr>
          <t>Richard Lambert:</t>
        </r>
        <r>
          <rPr>
            <sz val="9"/>
            <color indexed="81"/>
            <rFont val="Tahoma"/>
            <family val="2"/>
          </rPr>
          <t xml:space="preserve">
scheduled for 25/09/91 but brought forward a day</t>
        </r>
      </text>
    </comment>
    <comment ref="AU1195" authorId="1" shapeId="0" xr:uid="{04C1908E-4A18-46C8-B5A5-8F1024608F91}">
      <text>
        <r>
          <rPr>
            <b/>
            <sz val="9"/>
            <color indexed="81"/>
            <rFont val="Tahoma"/>
            <family val="2"/>
          </rPr>
          <t>Richard Lambert:</t>
        </r>
        <r>
          <rPr>
            <sz val="9"/>
            <color indexed="81"/>
            <rFont val="Tahoma"/>
            <family val="2"/>
          </rPr>
          <t xml:space="preserve">
scheduled for 29/04/92 but moved back - rearranged for 04/05/92</t>
        </r>
      </text>
    </comment>
    <comment ref="AP1199" authorId="0" shapeId="0" xr:uid="{A39DB00F-B551-4175-8686-84FE294B3EA4}">
      <text>
        <r>
          <rPr>
            <b/>
            <sz val="9"/>
            <color indexed="81"/>
            <rFont val="Tahoma"/>
            <family val="2"/>
          </rPr>
          <t>rxl:</t>
        </r>
        <r>
          <rPr>
            <sz val="9"/>
            <color indexed="81"/>
            <rFont val="Tahoma"/>
            <family val="2"/>
          </rPr>
          <t xml:space="preserve">
scheduled for 12/12/92 but moved back and Bansted Athletic hosted Met Police instead - rearranged for 13/02/93</t>
        </r>
      </text>
    </comment>
    <comment ref="AR1199" authorId="0" shapeId="0" xr:uid="{72A377AC-213D-485C-A7D3-366C5B1A9C2A}">
      <text>
        <r>
          <rPr>
            <b/>
            <sz val="9"/>
            <color indexed="81"/>
            <rFont val="Tahoma"/>
            <family val="2"/>
          </rPr>
          <t>rxl:</t>
        </r>
        <r>
          <rPr>
            <sz val="9"/>
            <color indexed="81"/>
            <rFont val="Tahoma"/>
            <family val="2"/>
          </rPr>
          <t xml:space="preserve">
scheduled for 27/10/92 but moved back - rearranged for 14/11/92 - p-p on 14/11/92 - rearranged for 13/03/93 but then moved back and Banstead Athletic hosted Epsom &amp; Ewell while Croydon hosted Sutton United instead - rearranged for 25/03/93 but moved back and Banstead Athletic hosted Tooting &amp; Mitcham United instead - rearranged for 27/03/93</t>
        </r>
      </text>
    </comment>
    <comment ref="AS1199" authorId="1" shapeId="0" xr:uid="{C4FAA5A2-8196-43DF-818A-1EC80547557B}">
      <text>
        <r>
          <rPr>
            <b/>
            <sz val="9"/>
            <color indexed="81"/>
            <rFont val="Tahoma"/>
            <family val="2"/>
          </rPr>
          <t>Richard Lambert:</t>
        </r>
        <r>
          <rPr>
            <sz val="9"/>
            <color indexed="81"/>
            <rFont val="Tahoma"/>
            <family val="2"/>
          </rPr>
          <t xml:space="preserve">
p-p on 28/11/92 - rearranged for 09/03/93</t>
        </r>
      </text>
    </comment>
    <comment ref="AV1199" authorId="1" shapeId="0" xr:uid="{2D719B1C-B1F8-4AB3-8DCE-A6FBE4BDE0E6}">
      <text>
        <r>
          <rPr>
            <b/>
            <sz val="9"/>
            <color indexed="81"/>
            <rFont val="Tahoma"/>
            <family val="2"/>
          </rPr>
          <t>Richard Lambert:</t>
        </r>
        <r>
          <rPr>
            <sz val="9"/>
            <color indexed="81"/>
            <rFont val="Tahoma"/>
            <family val="2"/>
          </rPr>
          <t xml:space="preserve">
p-p on 23/01/93 - rearranged for 13/03/93</t>
        </r>
      </text>
    </comment>
    <comment ref="AW1199" authorId="0" shapeId="0" xr:uid="{E45BEA27-363A-47FB-BBA4-B1CF5F917C97}">
      <text>
        <r>
          <rPr>
            <b/>
            <sz val="9"/>
            <color indexed="81"/>
            <rFont val="Tahoma"/>
            <family val="2"/>
          </rPr>
          <t>rxl:</t>
        </r>
        <r>
          <rPr>
            <sz val="9"/>
            <color indexed="81"/>
            <rFont val="Tahoma"/>
            <family val="2"/>
          </rPr>
          <t xml:space="preserve">
scheduled for 23/01/93 but moved back and Banstead Athletic hosted Epsom &amp; Ewell instead - rearranged for 16/02/93</t>
        </r>
      </text>
    </comment>
    <comment ref="AX1199" authorId="1" shapeId="0" xr:uid="{8660DC40-A5A3-41C8-9631-F20C2FDC6C8D}">
      <text>
        <r>
          <rPr>
            <b/>
            <sz val="9"/>
            <color indexed="81"/>
            <rFont val="Tahoma"/>
            <family val="2"/>
          </rPr>
          <t>Richard Lambert:</t>
        </r>
        <r>
          <rPr>
            <sz val="9"/>
            <color indexed="81"/>
            <rFont val="Tahoma"/>
            <family val="2"/>
          </rPr>
          <t xml:space="preserve">
p-p on 16/01/93 - rearranged for 16/03/93</t>
        </r>
      </text>
    </comment>
    <comment ref="AY1199" authorId="0" shapeId="0" xr:uid="{1113B572-72E3-44BC-9FE6-3836FDE4AB82}">
      <text>
        <r>
          <rPr>
            <b/>
            <sz val="9"/>
            <color indexed="81"/>
            <rFont val="Tahoma"/>
            <family val="2"/>
          </rPr>
          <t>rxl:</t>
        </r>
        <r>
          <rPr>
            <sz val="9"/>
            <color indexed="81"/>
            <rFont val="Tahoma"/>
            <family val="2"/>
          </rPr>
          <t xml:space="preserve">
scheduled for 03/11/92 but moved back - rearranged for 09/01/93 - p-p on 09/01/93 - rearranged for 21/01/93</t>
        </r>
      </text>
    </comment>
    <comment ref="BB1199" authorId="0" shapeId="0" xr:uid="{685D270D-FBDD-449A-8809-E690B87D3122}">
      <text>
        <r>
          <rPr>
            <b/>
            <sz val="9"/>
            <color indexed="81"/>
            <rFont val="Tahoma"/>
            <family val="2"/>
          </rPr>
          <t>rxl:</t>
        </r>
        <r>
          <rPr>
            <sz val="9"/>
            <color indexed="81"/>
            <rFont val="Tahoma"/>
            <family val="2"/>
          </rPr>
          <t xml:space="preserve">
scheduled for 26/01/93 but moved back - rearranged for 28/01/93 - p-p on 28/01/93 - rearranged for 04/03/93</t>
        </r>
      </text>
    </comment>
    <comment ref="BE1199" authorId="0" shapeId="0" xr:uid="{D562E978-EC46-4DC7-9D2D-136C27C1571D}">
      <text>
        <r>
          <rPr>
            <b/>
            <sz val="9"/>
            <color indexed="81"/>
            <rFont val="Tahoma"/>
            <family val="2"/>
          </rPr>
          <t>rxl:</t>
        </r>
        <r>
          <rPr>
            <sz val="9"/>
            <color indexed="81"/>
            <rFont val="Tahoma"/>
            <family val="2"/>
          </rPr>
          <t xml:space="preserve">
scheduled for 04/03/93 but moved back and Banstead Athletic hosted Redhill instead - rearranged for 25/03/93</t>
        </r>
      </text>
    </comment>
    <comment ref="M1200" authorId="1" shapeId="0" xr:uid="{1D94E88C-F616-4CB2-9DFD-2F7B3A1716B6}">
      <text>
        <r>
          <rPr>
            <b/>
            <sz val="9"/>
            <color indexed="81"/>
            <rFont val="Tahoma"/>
            <family val="2"/>
          </rPr>
          <t>Richard Lambert:</t>
        </r>
        <r>
          <rPr>
            <sz val="9"/>
            <color indexed="81"/>
            <rFont val="Tahoma"/>
            <family val="2"/>
          </rPr>
          <t xml:space="preserve">
match played at Banstead Athletic FC</t>
        </r>
      </text>
    </comment>
    <comment ref="P1200" authorId="1" shapeId="0" xr:uid="{F043B405-8C83-4287-964E-92412D664F2B}">
      <text>
        <r>
          <rPr>
            <b/>
            <sz val="9"/>
            <color indexed="81"/>
            <rFont val="Tahoma"/>
            <family val="2"/>
          </rPr>
          <t>Richard Lambert:</t>
        </r>
        <r>
          <rPr>
            <sz val="9"/>
            <color indexed="81"/>
            <rFont val="Tahoma"/>
            <family val="2"/>
          </rPr>
          <t xml:space="preserve">
match played at Corinthian Casuals FC</t>
        </r>
      </text>
    </comment>
    <comment ref="Q1200" authorId="1" shapeId="0" xr:uid="{2BE95254-04B1-4B7F-9165-E6E25C7C7AF0}">
      <text>
        <r>
          <rPr>
            <b/>
            <sz val="9"/>
            <color indexed="81"/>
            <rFont val="Tahoma"/>
            <family val="2"/>
          </rPr>
          <t>Richard Lambert:</t>
        </r>
        <r>
          <rPr>
            <sz val="9"/>
            <color indexed="81"/>
            <rFont val="Tahoma"/>
            <family val="2"/>
          </rPr>
          <t xml:space="preserve">
match played at Crawley Town FC</t>
        </r>
      </text>
    </comment>
    <comment ref="R1200" authorId="1" shapeId="0" xr:uid="{FEFEBDE7-B243-4FD9-A95C-A55C93F347EF}">
      <text>
        <r>
          <rPr>
            <b/>
            <sz val="9"/>
            <color indexed="81"/>
            <rFont val="Tahoma"/>
            <family val="2"/>
          </rPr>
          <t>Richard Lambert:</t>
        </r>
        <r>
          <rPr>
            <sz val="9"/>
            <color indexed="81"/>
            <rFont val="Tahoma"/>
            <family val="2"/>
          </rPr>
          <t xml:space="preserve">
match played at Croydon FC</t>
        </r>
      </text>
    </comment>
    <comment ref="AA1200" authorId="1" shapeId="0" xr:uid="{08EFD564-F17E-443C-96BC-16720465F534}">
      <text>
        <r>
          <rPr>
            <b/>
            <sz val="9"/>
            <color indexed="81"/>
            <rFont val="Tahoma"/>
            <family val="2"/>
          </rPr>
          <t>Richard Lambert:</t>
        </r>
        <r>
          <rPr>
            <sz val="9"/>
            <color indexed="81"/>
            <rFont val="Tahoma"/>
            <family val="2"/>
          </rPr>
          <t xml:space="preserve">
match played at Met Police FC</t>
        </r>
      </text>
    </comment>
    <comment ref="AF1200" authorId="1" shapeId="0" xr:uid="{D07342B9-4FD4-4DB1-A7B1-F25A4AA4F923}">
      <text>
        <r>
          <rPr>
            <b/>
            <sz val="9"/>
            <color indexed="81"/>
            <rFont val="Tahoma"/>
            <family val="2"/>
          </rPr>
          <t>Richard Lambert:</t>
        </r>
        <r>
          <rPr>
            <sz val="9"/>
            <color indexed="81"/>
            <rFont val="Tahoma"/>
            <family val="2"/>
          </rPr>
          <t xml:space="preserve">
match played at Whyteleafe FC</t>
        </r>
      </text>
    </comment>
    <comment ref="AM1200" authorId="1" shapeId="0" xr:uid="{F5016E89-7D97-4A6B-A74D-C345A8162304}">
      <text>
        <r>
          <rPr>
            <b/>
            <sz val="9"/>
            <color indexed="81"/>
            <rFont val="Tahoma"/>
            <family val="2"/>
          </rPr>
          <t>Richard Lambert:</t>
        </r>
        <r>
          <rPr>
            <sz val="9"/>
            <color indexed="81"/>
            <rFont val="Tahoma"/>
            <family val="2"/>
          </rPr>
          <t xml:space="preserve">
scheduled for 01/04/93 at Banstead Athletic FC but moved back - rearranged for 29/04/93 again at Banstead Athletic</t>
        </r>
      </text>
    </comment>
    <comment ref="AP1200" authorId="1" shapeId="0" xr:uid="{2CFF98A1-445D-4F35-A869-39866B73A580}">
      <text>
        <r>
          <rPr>
            <b/>
            <sz val="9"/>
            <color indexed="81"/>
            <rFont val="Tahoma"/>
            <family val="2"/>
          </rPr>
          <t>Richard Lambert:</t>
        </r>
        <r>
          <rPr>
            <sz val="9"/>
            <color indexed="81"/>
            <rFont val="Tahoma"/>
            <family val="2"/>
          </rPr>
          <t xml:space="preserve">
match played at Corinthian Casuals FC</t>
        </r>
      </text>
    </comment>
    <comment ref="AQ1200" authorId="0" shapeId="0" xr:uid="{C3A327B3-72B8-4832-88B5-FE9EAF9821E0}">
      <text>
        <r>
          <rPr>
            <b/>
            <sz val="9"/>
            <color indexed="81"/>
            <rFont val="Tahoma"/>
            <family val="2"/>
          </rPr>
          <t>rxl:</t>
        </r>
        <r>
          <rPr>
            <sz val="9"/>
            <color indexed="81"/>
            <rFont val="Tahoma"/>
            <family val="2"/>
          </rPr>
          <t xml:space="preserve">
scheduled for 27/02/93 but moved back and Bromley hosted Dorking instead - rearranged for 30/03/93 at Crawley Town FC</t>
        </r>
      </text>
    </comment>
    <comment ref="AR1200" authorId="1" shapeId="0" xr:uid="{9643F8CE-7AA1-40F0-BFB7-CF9976D523FC}">
      <text>
        <r>
          <rPr>
            <b/>
            <sz val="9"/>
            <color indexed="81"/>
            <rFont val="Tahoma"/>
            <family val="2"/>
          </rPr>
          <t>Richard Lambert:</t>
        </r>
        <r>
          <rPr>
            <sz val="9"/>
            <color indexed="81"/>
            <rFont val="Tahoma"/>
            <family val="2"/>
          </rPr>
          <t xml:space="preserve">
match played at Croydon FC</t>
        </r>
      </text>
    </comment>
    <comment ref="AT1200" authorId="0" shapeId="0" xr:uid="{7B28477B-9B17-4890-B71F-379E559BAA8F}">
      <text>
        <r>
          <rPr>
            <b/>
            <sz val="9"/>
            <color indexed="81"/>
            <rFont val="Tahoma"/>
            <family val="2"/>
          </rPr>
          <t>rxl:</t>
        </r>
        <r>
          <rPr>
            <sz val="9"/>
            <color indexed="81"/>
            <rFont val="Tahoma"/>
            <family val="2"/>
          </rPr>
          <t xml:space="preserve">
scheduled for 06/02/93 but moved back for a Bromley County Cup replay so Dorking hosted Redhill instead - rearranged for 27/02/93 - 2.30 pm k.o.</t>
        </r>
      </text>
    </comment>
    <comment ref="AV1200" authorId="1" shapeId="0" xr:uid="{5967C912-8D11-40EB-BFE8-B795A17F6482}">
      <text>
        <r>
          <rPr>
            <b/>
            <sz val="9"/>
            <color indexed="81"/>
            <rFont val="Tahoma"/>
            <family val="2"/>
          </rPr>
          <t>Richard Lambert:</t>
        </r>
        <r>
          <rPr>
            <sz val="9"/>
            <color indexed="81"/>
            <rFont val="Tahoma"/>
            <family val="2"/>
          </rPr>
          <t xml:space="preserve">
scheduled for 14/11/92 but moved back - rearranged for 13/03/93 but then moved back for a Bromley County Cup tie and Banstead Athletic hosted Epsom &amp; Ewell instead - rearranged fo 17/04//93</t>
        </r>
      </text>
    </comment>
    <comment ref="BA1200" authorId="1" shapeId="0" xr:uid="{82850BD2-B022-4037-95D0-81429FD0EF4E}">
      <text>
        <r>
          <rPr>
            <b/>
            <sz val="9"/>
            <color indexed="81"/>
            <rFont val="Tahoma"/>
            <family val="2"/>
          </rPr>
          <t>Richard Lambert:</t>
        </r>
        <r>
          <rPr>
            <sz val="9"/>
            <color indexed="81"/>
            <rFont val="Tahoma"/>
            <family val="2"/>
          </rPr>
          <t xml:space="preserve">
match played at Met Police FC</t>
        </r>
      </text>
    </comment>
    <comment ref="BF1200" authorId="1" shapeId="0" xr:uid="{5831D39E-BCB2-4968-A962-73AF233E77DE}">
      <text>
        <r>
          <rPr>
            <b/>
            <sz val="9"/>
            <color indexed="81"/>
            <rFont val="Tahoma"/>
            <family val="2"/>
          </rPr>
          <t>Richard Lambert:</t>
        </r>
        <r>
          <rPr>
            <sz val="9"/>
            <color indexed="81"/>
            <rFont val="Tahoma"/>
            <family val="2"/>
          </rPr>
          <t xml:space="preserve">
match played at Whyteleafe FC</t>
        </r>
      </text>
    </comment>
    <comment ref="AR1201" authorId="1" shapeId="0" xr:uid="{0B12F048-A3E7-4E5F-A7E3-809EA8AE2633}">
      <text>
        <r>
          <rPr>
            <b/>
            <sz val="9"/>
            <color indexed="81"/>
            <rFont val="Tahoma"/>
            <family val="2"/>
          </rPr>
          <t>Richard Lambert:</t>
        </r>
        <r>
          <rPr>
            <sz val="9"/>
            <color indexed="81"/>
            <rFont val="Tahoma"/>
            <family val="2"/>
          </rPr>
          <t xml:space="preserve">
fixture wrongly appears in bulletin 20 for 09/01/93 but match had already  been played on 17/10/92 - then it appears again for 15/02/93 in bulletin 25 but this was the return fixture played at Carshalton Athletic</t>
        </r>
      </text>
    </comment>
    <comment ref="AT1201" authorId="0" shapeId="0" xr:uid="{0D21E1E8-19C1-49E9-AC80-4385E03850EC}">
      <text>
        <r>
          <rPr>
            <b/>
            <sz val="9"/>
            <color indexed="81"/>
            <rFont val="Tahoma"/>
            <family val="2"/>
          </rPr>
          <t>rxl:</t>
        </r>
        <r>
          <rPr>
            <sz val="9"/>
            <color indexed="81"/>
            <rFont val="Tahoma"/>
            <family val="2"/>
          </rPr>
          <t xml:space="preserve">
scheduled for 22/03/93 but moved back so Crawaley Town hosted Dorking and Corinthian Casuals hosted Carshalton Athletic a day later  - rearranged for 27/03/93</t>
        </r>
      </text>
    </comment>
    <comment ref="AZ1201" authorId="0" shapeId="0" xr:uid="{69A4DB38-56FD-4752-BCBC-D0CE21D3C571}">
      <text>
        <r>
          <rPr>
            <b/>
            <sz val="9"/>
            <color indexed="81"/>
            <rFont val="Tahoma"/>
            <family val="2"/>
          </rPr>
          <t>rxl:</t>
        </r>
        <r>
          <rPr>
            <sz val="9"/>
            <color indexed="81"/>
            <rFont val="Tahoma"/>
            <family val="2"/>
          </rPr>
          <t xml:space="preserve">
scheduled for 08/12/92 but moved back - rearranged for 11/01//93</t>
        </r>
      </text>
    </comment>
    <comment ref="BA1201" authorId="0" shapeId="0" xr:uid="{DFFDAA39-1716-4301-933D-7F18881EB0ED}">
      <text>
        <r>
          <rPr>
            <b/>
            <sz val="9"/>
            <color indexed="81"/>
            <rFont val="Tahoma"/>
            <family val="2"/>
          </rPr>
          <t>rxl:</t>
        </r>
        <r>
          <rPr>
            <sz val="9"/>
            <color indexed="81"/>
            <rFont val="Tahoma"/>
            <family val="2"/>
          </rPr>
          <t xml:space="preserve">
scheduled for 12/12/92 but moved back for a Carshalton Athletic County Cup tie and Bansted Athletic hosted Met Police instead - rearranged for 05/04/93 then moved back a day</t>
        </r>
      </text>
    </comment>
    <comment ref="BB1201" authorId="1" shapeId="0" xr:uid="{9B89AAAD-8B25-4F2F-906A-0734002939B1}">
      <text>
        <r>
          <rPr>
            <b/>
            <sz val="9"/>
            <color indexed="81"/>
            <rFont val="Tahoma"/>
            <family val="2"/>
          </rPr>
          <t>Richard Lambert:</t>
        </r>
        <r>
          <rPr>
            <sz val="9"/>
            <color indexed="81"/>
            <rFont val="Tahoma"/>
            <family val="2"/>
          </rPr>
          <t xml:space="preserve">
p-p on 27/10/92 - rearranged for 28/11/92 then moved back and Dorking hosted Redhill instead - rearranged for 20/03/93</t>
        </r>
      </text>
    </comment>
    <comment ref="BC1201" authorId="0" shapeId="0" xr:uid="{991BBBFE-3C0B-41C0-8424-C173406B65C0}">
      <text>
        <r>
          <rPr>
            <b/>
            <sz val="9"/>
            <color indexed="81"/>
            <rFont val="Tahoma"/>
            <family val="2"/>
          </rPr>
          <t>rxl:</t>
        </r>
        <r>
          <rPr>
            <sz val="9"/>
            <color indexed="81"/>
            <rFont val="Tahoma"/>
            <family val="2"/>
          </rPr>
          <t xml:space="preserve">
scheduled for 27/03/93 but moved back and Carshalton Athletic hosted Dorking while Malden Vale hosted Sutton United instead - rearranged for 17/04/93</t>
        </r>
      </text>
    </comment>
    <comment ref="AM1202" authorId="0" shapeId="0" xr:uid="{EC7C8587-7DE6-43E7-82C8-C175F1F77E1E}">
      <text>
        <r>
          <rPr>
            <b/>
            <sz val="9"/>
            <color indexed="81"/>
            <rFont val="Tahoma"/>
            <family val="2"/>
          </rPr>
          <t>rxl:</t>
        </r>
        <r>
          <rPr>
            <sz val="9"/>
            <color indexed="81"/>
            <rFont val="Tahoma"/>
            <family val="2"/>
          </rPr>
          <t xml:space="preserve">
p-p on 21/10/92 - rearranged for 18/11/92 then moved back for a Corinthian Casuals County Cup tie - rearranged for 13/01/93 - p-p on 13/01/93 - rearranged for 20/03/93</t>
        </r>
      </text>
    </comment>
    <comment ref="AO1202" authorId="1" shapeId="0" xr:uid="{55BE7228-8689-431D-B217-80BDC1CD03CB}">
      <text>
        <r>
          <rPr>
            <b/>
            <sz val="9"/>
            <color indexed="81"/>
            <rFont val="Tahoma"/>
            <family val="2"/>
          </rPr>
          <t>Richard Lambert:</t>
        </r>
        <r>
          <rPr>
            <sz val="9"/>
            <color indexed="81"/>
            <rFont val="Tahoma"/>
            <family val="2"/>
          </rPr>
          <t xml:space="preserve">
p-p on 23/09/92 - rearranged for 25/11/92  then moved back - rearranged for 23/03/93</t>
        </r>
      </text>
    </comment>
    <comment ref="AV1202" authorId="1" shapeId="0" xr:uid="{969D4692-A70C-4FB6-B0F9-6E0C34271381}">
      <text>
        <r>
          <rPr>
            <b/>
            <sz val="9"/>
            <color indexed="81"/>
            <rFont val="Tahoma"/>
            <family val="2"/>
          </rPr>
          <t>Richard Lambert:</t>
        </r>
        <r>
          <rPr>
            <sz val="9"/>
            <color indexed="81"/>
            <rFont val="Tahoma"/>
            <family val="2"/>
          </rPr>
          <t xml:space="preserve">
p-p on 09/01/93 - rearranged for 27/03/93</t>
        </r>
      </text>
    </comment>
    <comment ref="BC1202" authorId="1" shapeId="0" xr:uid="{20A0BBAA-016D-4F89-8085-2ECFF715241E}">
      <text>
        <r>
          <rPr>
            <b/>
            <sz val="9"/>
            <color indexed="81"/>
            <rFont val="Tahoma"/>
            <family val="2"/>
          </rPr>
          <t>Richard Lambert:</t>
        </r>
        <r>
          <rPr>
            <sz val="9"/>
            <color indexed="81"/>
            <rFont val="Tahoma"/>
            <family val="2"/>
          </rPr>
          <t xml:space="preserve">
p-p on 01/04/93 - rearranged for 03/05/93</t>
        </r>
      </text>
    </comment>
    <comment ref="BD1202" authorId="1" shapeId="0" xr:uid="{53BFA7FD-B587-4654-8D6B-5BAEC286BBD0}">
      <text>
        <r>
          <rPr>
            <b/>
            <sz val="9"/>
            <color indexed="81"/>
            <rFont val="Tahoma"/>
            <family val="2"/>
          </rPr>
          <t>Richard Lambert:</t>
        </r>
        <r>
          <rPr>
            <sz val="9"/>
            <color indexed="81"/>
            <rFont val="Tahoma"/>
            <family val="2"/>
          </rPr>
          <t xml:space="preserve">
p-p on 19/12/92 - rearranged for 20/02/93</t>
        </r>
      </text>
    </comment>
    <comment ref="AN1203" authorId="0" shapeId="0" xr:uid="{AD20CD4F-8DE9-4482-9B91-570B478A5E82}">
      <text>
        <r>
          <rPr>
            <b/>
            <sz val="9"/>
            <color indexed="81"/>
            <rFont val="Tahoma"/>
            <family val="2"/>
          </rPr>
          <t>rxl:</t>
        </r>
        <r>
          <rPr>
            <sz val="9"/>
            <color indexed="81"/>
            <rFont val="Tahoma"/>
            <family val="2"/>
          </rPr>
          <t xml:space="preserve">
scheduled for 23/03/93 but moved back so Crawley Town hosted Dorking a day earlier while Bromley hosted Met Police instead  - rearranged for 01/05/93</t>
        </r>
      </text>
    </comment>
    <comment ref="AO1203" authorId="0" shapeId="0" xr:uid="{A0428C57-5055-49DD-856A-C8DF28499BF2}">
      <text>
        <r>
          <rPr>
            <b/>
            <sz val="9"/>
            <color indexed="81"/>
            <rFont val="Tahoma"/>
            <family val="2"/>
          </rPr>
          <t>rxl:</t>
        </r>
        <r>
          <rPr>
            <sz val="9"/>
            <color indexed="81"/>
            <rFont val="Tahoma"/>
            <family val="2"/>
          </rPr>
          <t xml:space="preserve">
scheduled for 09/03/93 but moved back aday</t>
        </r>
      </text>
    </comment>
    <comment ref="AP1203" authorId="0" shapeId="0" xr:uid="{DAE22C06-97D9-4871-BD27-9692BCBE7A1F}">
      <text>
        <r>
          <rPr>
            <b/>
            <sz val="9"/>
            <color indexed="81"/>
            <rFont val="Tahoma"/>
            <family val="2"/>
          </rPr>
          <t>rxl:</t>
        </r>
        <r>
          <rPr>
            <sz val="9"/>
            <color indexed="81"/>
            <rFont val="Tahoma"/>
            <family val="2"/>
          </rPr>
          <t xml:space="preserve">
scheduled for 30/01/93 but moved back - rearranged for 03/04/93</t>
        </r>
      </text>
    </comment>
    <comment ref="AR1203" authorId="1" shapeId="0" xr:uid="{08D408F0-1760-4B0C-9E4F-FC924FDBC0CB}">
      <text>
        <r>
          <rPr>
            <b/>
            <sz val="9"/>
            <color indexed="81"/>
            <rFont val="Tahoma"/>
            <family val="2"/>
          </rPr>
          <t>Richard Lambert:</t>
        </r>
        <r>
          <rPr>
            <sz val="9"/>
            <color indexed="81"/>
            <rFont val="Tahoma"/>
            <family val="2"/>
          </rPr>
          <t xml:space="preserve">
p-p on 18/11/92 - rearranged for 05/01/93</t>
        </r>
      </text>
    </comment>
    <comment ref="AT1203" authorId="1" shapeId="0" xr:uid="{56AC83BB-6AE4-47AF-8983-E499BB308E64}">
      <text>
        <r>
          <rPr>
            <b/>
            <sz val="9"/>
            <color indexed="81"/>
            <rFont val="Tahoma"/>
            <family val="2"/>
          </rPr>
          <t>Richard Lambert:</t>
        </r>
        <r>
          <rPr>
            <sz val="9"/>
            <color indexed="81"/>
            <rFont val="Tahoma"/>
            <family val="2"/>
          </rPr>
          <t xml:space="preserve">
scheduled for 23/02/93 but then moved back a day - then moved back again - rearranged for 22/03/93</t>
        </r>
      </text>
    </comment>
    <comment ref="AW1203" authorId="0" shapeId="0" xr:uid="{846AF97A-30ED-49D3-9CFF-CC8C1B8BAA09}">
      <text>
        <r>
          <rPr>
            <b/>
            <sz val="9"/>
            <color indexed="81"/>
            <rFont val="Tahoma"/>
            <family val="2"/>
          </rPr>
          <t>rxl:</t>
        </r>
        <r>
          <rPr>
            <sz val="9"/>
            <color indexed="81"/>
            <rFont val="Tahoma"/>
            <family val="2"/>
          </rPr>
          <t xml:space="preserve">
scheduled for 08/09/92 but moved back a day</t>
        </r>
      </text>
    </comment>
    <comment ref="BB1203" authorId="1" shapeId="0" xr:uid="{1E145AE7-FE59-4F4C-9EEF-C352F098AA58}">
      <text>
        <r>
          <rPr>
            <b/>
            <sz val="9"/>
            <color indexed="81"/>
            <rFont val="Tahoma"/>
            <family val="2"/>
          </rPr>
          <t>Richard Lambert:</t>
        </r>
        <r>
          <rPr>
            <sz val="9"/>
            <color indexed="81"/>
            <rFont val="Tahoma"/>
            <family val="2"/>
          </rPr>
          <t xml:space="preserve">
scheduled for 03/11/92 but moved back and the return fixture was played instead - rearranged for 17/02/93 then brought forward a day</t>
        </r>
      </text>
    </comment>
    <comment ref="BC1203" authorId="1" shapeId="0" xr:uid="{6015C169-1D3E-4057-A2E2-5DAF837C7594}">
      <text>
        <r>
          <rPr>
            <b/>
            <sz val="9"/>
            <color indexed="81"/>
            <rFont val="Tahoma"/>
            <family val="2"/>
          </rPr>
          <t>Richard Lambert:</t>
        </r>
        <r>
          <rPr>
            <sz val="9"/>
            <color indexed="81"/>
            <rFont val="Tahoma"/>
            <family val="2"/>
          </rPr>
          <t xml:space="preserve">
scheduled for 24/10/92 but moved back and the return fixture was played instead - rearranged for 15/04/93</t>
        </r>
      </text>
    </comment>
    <comment ref="BD1203" authorId="0" shapeId="0" xr:uid="{D145F6F3-DD9B-4950-8306-AF6D1A96A27C}">
      <text>
        <r>
          <rPr>
            <b/>
            <sz val="9"/>
            <color indexed="81"/>
            <rFont val="Tahoma"/>
            <family val="2"/>
          </rPr>
          <t>rxl:</t>
        </r>
        <r>
          <rPr>
            <sz val="9"/>
            <color indexed="81"/>
            <rFont val="Tahoma"/>
            <family val="2"/>
          </rPr>
          <t xml:space="preserve">
scheduled for 22/08/92 but moved back - rearranged for 26/08/92</t>
        </r>
      </text>
    </comment>
    <comment ref="BE1203" authorId="0" shapeId="0" xr:uid="{1670EDEC-12C4-4B68-8E99-9FEF71947A0F}">
      <text>
        <r>
          <rPr>
            <b/>
            <sz val="9"/>
            <color indexed="81"/>
            <rFont val="Tahoma"/>
            <family val="2"/>
          </rPr>
          <t>rxl:</t>
        </r>
        <r>
          <rPr>
            <sz val="9"/>
            <color indexed="81"/>
            <rFont val="Tahoma"/>
            <family val="2"/>
          </rPr>
          <t xml:space="preserve">
scheduled for 20/02/93 but moved back so Tooting &amp; Mitcham United hosted Dorking instead - rearranged for 29/04/93</t>
        </r>
      </text>
    </comment>
    <comment ref="BF1203" authorId="0" shapeId="0" xr:uid="{5A08AFBB-477F-4983-B981-8C860E96D625}">
      <text>
        <r>
          <rPr>
            <b/>
            <sz val="9"/>
            <color indexed="81"/>
            <rFont val="Tahoma"/>
            <family val="2"/>
          </rPr>
          <t>rxl:</t>
        </r>
        <r>
          <rPr>
            <sz val="9"/>
            <color indexed="81"/>
            <rFont val="Tahoma"/>
            <family val="2"/>
          </rPr>
          <t xml:space="preserve">
scheduled for 25/03/93 but moved back and Crawley Town hosted Dulwich Hamlet instead - rearranged for 06/04/93</t>
        </r>
      </text>
    </comment>
    <comment ref="O1204" authorId="1" shapeId="0" xr:uid="{97A5973A-D47E-4C49-B22B-FFF10A24A6E1}">
      <text>
        <r>
          <rPr>
            <b/>
            <sz val="9"/>
            <color indexed="81"/>
            <rFont val="Tahoma"/>
            <family val="2"/>
          </rPr>
          <t>Richard Lambert:</t>
        </r>
        <r>
          <rPr>
            <sz val="9"/>
            <color indexed="81"/>
            <rFont val="Tahoma"/>
            <family val="2"/>
          </rPr>
          <t xml:space="preserve">
match played at Carshalton Athletic FC</t>
        </r>
      </text>
    </comment>
    <comment ref="T1204" authorId="1" shapeId="0" xr:uid="{E974C406-6E94-4697-9D55-0FA897DFCBAC}">
      <text>
        <r>
          <rPr>
            <b/>
            <sz val="9"/>
            <color indexed="81"/>
            <rFont val="Tahoma"/>
            <family val="2"/>
          </rPr>
          <t>Richard Lambert:</t>
        </r>
        <r>
          <rPr>
            <sz val="9"/>
            <color indexed="81"/>
            <rFont val="Tahoma"/>
            <family val="2"/>
          </rPr>
          <t xml:space="preserve">
reported in bulletin 25 as 2-1 but corrected to 1-2 in bulletin 26</t>
        </r>
      </text>
    </comment>
    <comment ref="AN1204" authorId="0" shapeId="0" xr:uid="{FBBD45F6-E747-40B3-B8D1-3B02FE18B227}">
      <text>
        <r>
          <rPr>
            <b/>
            <sz val="9"/>
            <color indexed="81"/>
            <rFont val="Tahoma"/>
            <family val="2"/>
          </rPr>
          <t>rxl:</t>
        </r>
        <r>
          <rPr>
            <sz val="9"/>
            <color indexed="81"/>
            <rFont val="Tahoma"/>
            <family val="2"/>
          </rPr>
          <t xml:space="preserve">
scheduled for 02/12/92 but moved back - rearranged for  11/01//93  but moved back - rearranged for  13/02/93 - p-p on 13/02/93 - rearranged for 08/03/93</t>
        </r>
      </text>
    </comment>
    <comment ref="AO1204" authorId="0" shapeId="0" xr:uid="{40D99123-E7AC-4827-A688-62632FA2F544}">
      <text>
        <r>
          <rPr>
            <b/>
            <sz val="9"/>
            <color indexed="81"/>
            <rFont val="Tahoma"/>
            <family val="2"/>
          </rPr>
          <t>rxl:</t>
        </r>
        <r>
          <rPr>
            <sz val="9"/>
            <color indexed="81"/>
            <rFont val="Tahoma"/>
            <family val="2"/>
          </rPr>
          <t xml:space="preserve">
scheduled for 17/10/92 but moved back and return fixture played - rearranged for 15/02/93 at Carshalton Athletic FC</t>
        </r>
      </text>
    </comment>
    <comment ref="AP1204" authorId="1" shapeId="0" xr:uid="{95423DFA-816F-4B32-93D2-41B91D1F8313}">
      <text>
        <r>
          <rPr>
            <b/>
            <sz val="9"/>
            <color indexed="81"/>
            <rFont val="Tahoma"/>
            <family val="2"/>
          </rPr>
          <t>Richard Lambert:</t>
        </r>
        <r>
          <rPr>
            <sz val="9"/>
            <color indexed="81"/>
            <rFont val="Tahoma"/>
            <family val="2"/>
          </rPr>
          <t xml:space="preserve">
p-p on 28/11/92 - rearranged for 23/01/93 then moved back and Croydon hosted Whyteleafe instead - rearranged for 10/04/93</t>
        </r>
      </text>
    </comment>
    <comment ref="AQ1204" authorId="0" shapeId="0" xr:uid="{8FCA6452-E9DE-4658-9CF8-253DC564160A}">
      <text>
        <r>
          <rPr>
            <b/>
            <sz val="9"/>
            <color indexed="81"/>
            <rFont val="Tahoma"/>
            <family val="2"/>
          </rPr>
          <t>rxl:</t>
        </r>
        <r>
          <rPr>
            <sz val="9"/>
            <color indexed="81"/>
            <rFont val="Tahoma"/>
            <family val="2"/>
          </rPr>
          <t xml:space="preserve">
scheduled for 21/09/92 but moved back - rearranged for 13/02/93</t>
        </r>
      </text>
    </comment>
    <comment ref="AS1204" authorId="0" shapeId="0" xr:uid="{012E0D6B-76C8-4149-B123-572F31EF67F5}">
      <text>
        <r>
          <rPr>
            <b/>
            <sz val="9"/>
            <color indexed="81"/>
            <rFont val="Tahoma"/>
            <family val="2"/>
          </rPr>
          <t>rxl:</t>
        </r>
        <r>
          <rPr>
            <sz val="9"/>
            <color indexed="81"/>
            <rFont val="Tahoma"/>
            <family val="2"/>
          </rPr>
          <t xml:space="preserve">
scheduled for 07/11/92 but moved back - then reinstated for that date</t>
        </r>
      </text>
    </comment>
    <comment ref="AW1204" authorId="0" shapeId="0" xr:uid="{E05C66B0-8F43-41DF-8A8F-2DE13FBE7172}">
      <text>
        <r>
          <rPr>
            <b/>
            <sz val="9"/>
            <color indexed="81"/>
            <rFont val="Tahoma"/>
            <family val="2"/>
          </rPr>
          <t>rxl:</t>
        </r>
        <r>
          <rPr>
            <sz val="9"/>
            <color indexed="81"/>
            <rFont val="Tahoma"/>
            <family val="2"/>
          </rPr>
          <t xml:space="preserve">
scheduled for 22/02/93 but moved back - rearranged for 03/04/93</t>
        </r>
      </text>
    </comment>
    <comment ref="AX1204" authorId="0" shapeId="0" xr:uid="{8472C728-76A2-4AC1-8575-C7A34AC75BBE}">
      <text>
        <r>
          <rPr>
            <b/>
            <sz val="9"/>
            <color indexed="81"/>
            <rFont val="Tahoma"/>
            <family val="2"/>
          </rPr>
          <t>rxl:</t>
        </r>
        <r>
          <rPr>
            <sz val="9"/>
            <color indexed="81"/>
            <rFont val="Tahoma"/>
            <family val="2"/>
          </rPr>
          <t xml:space="preserve">
scheduled for 21/11/92 but moved back - rearranged for 05/12/92 - p-p on 05/12/92 - rearranged for 06/03/93</t>
        </r>
      </text>
    </comment>
    <comment ref="BA1204" authorId="0" shapeId="0" xr:uid="{DF8309F3-9D82-4C03-BF12-34FF33D16FD3}">
      <text>
        <r>
          <rPr>
            <b/>
            <sz val="9"/>
            <color indexed="81"/>
            <rFont val="Tahoma"/>
            <family val="2"/>
          </rPr>
          <t>rxl:</t>
        </r>
        <r>
          <rPr>
            <sz val="9"/>
            <color indexed="81"/>
            <rFont val="Tahoma"/>
            <family val="2"/>
          </rPr>
          <t xml:space="preserve">
scheduled for 06/02/93 but moved back - rearranged for 19/04/93</t>
        </r>
      </text>
    </comment>
    <comment ref="BC1204" authorId="0" shapeId="0" xr:uid="{7800A177-2A4C-49E1-8A73-EADFDBBD8E0C}">
      <text>
        <r>
          <rPr>
            <b/>
            <sz val="9"/>
            <color indexed="81"/>
            <rFont val="Tahoma"/>
            <family val="2"/>
          </rPr>
          <t>rxl:</t>
        </r>
        <r>
          <rPr>
            <sz val="9"/>
            <color indexed="81"/>
            <rFont val="Tahoma"/>
            <family val="2"/>
          </rPr>
          <t xml:space="preserve">
scheduled for 18/01/93 but moved back - rearranged for 13/03/93</t>
        </r>
      </text>
    </comment>
    <comment ref="BE1204" authorId="0" shapeId="0" xr:uid="{E5B37E99-80E4-4C36-9D5B-91C821574151}">
      <text>
        <r>
          <rPr>
            <b/>
            <sz val="9"/>
            <color indexed="81"/>
            <rFont val="Tahoma"/>
            <family val="2"/>
          </rPr>
          <t>rxl:</t>
        </r>
        <r>
          <rPr>
            <sz val="9"/>
            <color indexed="81"/>
            <rFont val="Tahoma"/>
            <family val="2"/>
          </rPr>
          <t xml:space="preserve">
scheduled for 15/03/93 but moved back - rearranged for 24/04/93</t>
        </r>
      </text>
    </comment>
    <comment ref="U1205" authorId="1" shapeId="0" xr:uid="{62CA9A3C-EF15-4598-8D44-4C580D0F1CD1}">
      <text>
        <r>
          <rPr>
            <b/>
            <sz val="9"/>
            <color indexed="81"/>
            <rFont val="Tahoma"/>
            <family val="2"/>
          </rPr>
          <t>Richard Lambert:</t>
        </r>
        <r>
          <rPr>
            <sz val="9"/>
            <color indexed="81"/>
            <rFont val="Tahoma"/>
            <family val="2"/>
          </rPr>
          <t xml:space="preserve">
match played at Dulwich Hamlet FC</t>
        </r>
      </text>
    </comment>
    <comment ref="AN1205" authorId="0" shapeId="0" xr:uid="{093125BD-88DB-4876-9BA7-A2768C991DF4}">
      <text>
        <r>
          <rPr>
            <b/>
            <sz val="9"/>
            <color indexed="81"/>
            <rFont val="Tahoma"/>
            <family val="2"/>
          </rPr>
          <t>rxl:</t>
        </r>
        <r>
          <rPr>
            <sz val="9"/>
            <color indexed="81"/>
            <rFont val="Tahoma"/>
            <family val="2"/>
          </rPr>
          <t xml:space="preserve">
scheduled for 11/11/92 but moved back - rearranged for 02/12/92 - p-p on 02/12/92 - rearranged for 09/01/93</t>
        </r>
      </text>
    </comment>
    <comment ref="AR1205" authorId="0" shapeId="0" xr:uid="{3CBCA86C-CD7A-4D8F-8325-72FF6A21A181}">
      <text>
        <r>
          <rPr>
            <b/>
            <sz val="9"/>
            <color indexed="81"/>
            <rFont val="Tahoma"/>
            <family val="2"/>
          </rPr>
          <t>rxl:</t>
        </r>
        <r>
          <rPr>
            <sz val="9"/>
            <color indexed="81"/>
            <rFont val="Tahoma"/>
            <family val="2"/>
          </rPr>
          <t xml:space="preserve">
scheduled for 06/10/92 but moved back - rearranged for 24/03/93</t>
        </r>
      </text>
    </comment>
    <comment ref="AU1205" authorId="1" shapeId="0" xr:uid="{1BB6001D-4C11-4641-8FF9-BC473BC95091}">
      <text>
        <r>
          <rPr>
            <b/>
            <sz val="9"/>
            <color indexed="81"/>
            <rFont val="Tahoma"/>
            <family val="2"/>
          </rPr>
          <t>Richard Lambert:</t>
        </r>
        <r>
          <rPr>
            <sz val="9"/>
            <color indexed="81"/>
            <rFont val="Tahoma"/>
            <family val="2"/>
          </rPr>
          <t xml:space="preserve">
match played at Dulwich Hamlet FC</t>
        </r>
      </text>
    </comment>
    <comment ref="BD1205" authorId="0" shapeId="0" xr:uid="{A4FDD656-6EB8-4FE5-AEEB-67C0C4BF3AF6}">
      <text>
        <r>
          <rPr>
            <b/>
            <sz val="9"/>
            <color indexed="81"/>
            <rFont val="Tahoma"/>
            <family val="2"/>
          </rPr>
          <t>rxl:</t>
        </r>
        <r>
          <rPr>
            <sz val="9"/>
            <color indexed="81"/>
            <rFont val="Tahoma"/>
            <family val="2"/>
          </rPr>
          <t xml:space="preserve">
scheduled for 28/10/92 but moved back - rearranged for 04/11/92</t>
        </r>
      </text>
    </comment>
    <comment ref="AP1206" authorId="0" shapeId="0" xr:uid="{558D5637-59B7-4B17-AC84-5C1C00D91CBC}">
      <text>
        <r>
          <rPr>
            <b/>
            <sz val="9"/>
            <color indexed="81"/>
            <rFont val="Tahoma"/>
            <family val="2"/>
          </rPr>
          <t>rxl:</t>
        </r>
        <r>
          <rPr>
            <sz val="9"/>
            <color indexed="81"/>
            <rFont val="Tahoma"/>
            <family val="2"/>
          </rPr>
          <t xml:space="preserve">
scheduled for 22/08/92 but moved back - rearranged for 06/03/93</t>
        </r>
      </text>
    </comment>
    <comment ref="AU1206" authorId="1" shapeId="0" xr:uid="{97A3F397-1AE8-4F12-8359-0BD8B00A961B}">
      <text>
        <r>
          <rPr>
            <b/>
            <sz val="9"/>
            <color indexed="81"/>
            <rFont val="Tahoma"/>
            <family val="2"/>
          </rPr>
          <t>Richard Lambert:</t>
        </r>
        <r>
          <rPr>
            <sz val="9"/>
            <color indexed="81"/>
            <rFont val="Tahoma"/>
            <family val="2"/>
          </rPr>
          <t xml:space="preserve">
p-p on 09/01/93 - rearranged for 07/04/93</t>
        </r>
      </text>
    </comment>
    <comment ref="BB1206" authorId="0" shapeId="0" xr:uid="{ABD3DCC1-2D0A-42B5-8F7B-1632E2800ACA}">
      <text>
        <r>
          <rPr>
            <b/>
            <sz val="9"/>
            <color indexed="81"/>
            <rFont val="Tahoma"/>
            <family val="2"/>
          </rPr>
          <t>rxl:</t>
        </r>
        <r>
          <rPr>
            <sz val="9"/>
            <color indexed="81"/>
            <rFont val="Tahoma"/>
            <family val="2"/>
          </rPr>
          <t xml:space="preserve">
scheduled for 26/08/92 but moved back and return fixture played a day later - rearranged for 28/11/92 - p-p on 28/11/92 - rearranged for 06/02/93</t>
        </r>
      </text>
    </comment>
    <comment ref="BD1206" authorId="0" shapeId="0" xr:uid="{C6B3AFAC-D943-4E8D-B590-88869DE8548E}">
      <text>
        <r>
          <rPr>
            <b/>
            <sz val="9"/>
            <color indexed="81"/>
            <rFont val="Tahoma"/>
            <family val="2"/>
          </rPr>
          <t>rxl:</t>
        </r>
        <r>
          <rPr>
            <sz val="9"/>
            <color indexed="81"/>
            <rFont val="Tahoma"/>
            <family val="2"/>
          </rPr>
          <t xml:space="preserve">
scheduled for 18/11/92 but moved back for a Dorking County Cup tie - rearranged for 06/01/93</t>
        </r>
      </text>
    </comment>
    <comment ref="AN1207" authorId="0" shapeId="0" xr:uid="{A1CB35B7-D1BC-4DDA-942F-A15AA8C6E162}">
      <text>
        <r>
          <rPr>
            <b/>
            <sz val="9"/>
            <color indexed="81"/>
            <rFont val="Tahoma"/>
            <family val="2"/>
          </rPr>
          <t>rxl:</t>
        </r>
        <r>
          <rPr>
            <sz val="9"/>
            <color indexed="81"/>
            <rFont val="Tahoma"/>
            <family val="2"/>
          </rPr>
          <t xml:space="preserve">
scheduled for 08/12/92 but moved back and Dulwich Hamlet hosted Croydon Athletic instead - rearranged for 19/01/93</t>
        </r>
      </text>
    </comment>
    <comment ref="AP1207" authorId="0" shapeId="0" xr:uid="{9E8BA7EF-E711-488D-8A19-3CE7C5A912B7}">
      <text>
        <r>
          <rPr>
            <b/>
            <sz val="9"/>
            <color indexed="81"/>
            <rFont val="Tahoma"/>
            <family val="2"/>
          </rPr>
          <t>rxl:</t>
        </r>
        <r>
          <rPr>
            <sz val="9"/>
            <color indexed="81"/>
            <rFont val="Tahoma"/>
            <family val="2"/>
          </rPr>
          <t xml:space="preserve">
scheduled for 01/09/92 but moved back - rearranged for 02/03/93 then moved back - rearranged for 16/03/93 then moved back and Dulwich Hamlet hosted Whyteleafe while Corinthian Casuals hosted Redhill instead - rearranged for 23/03/93 then moved back and Corinthian Casuals hosted Carshalton Athletic instead - rearranged for  30/03/93</t>
        </r>
      </text>
    </comment>
    <comment ref="AS1207" authorId="1" shapeId="0" xr:uid="{3968BA51-5C19-4806-A54F-70AA400B7C34}">
      <text>
        <r>
          <rPr>
            <b/>
            <sz val="9"/>
            <color indexed="81"/>
            <rFont val="Tahoma"/>
            <family val="2"/>
          </rPr>
          <t>Richard Lambert:</t>
        </r>
        <r>
          <rPr>
            <sz val="9"/>
            <color indexed="81"/>
            <rFont val="Tahoma"/>
            <family val="2"/>
          </rPr>
          <t xml:space="preserve">
fixture appears in error in bulletin 18 for 08/12/92 but had already been played on 12/09/92 - it was actually the return fixture which was also played at Dulwich Hamlet </t>
        </r>
      </text>
    </comment>
    <comment ref="AW1207" authorId="1" shapeId="0" xr:uid="{E599D66D-D8C0-4F23-9520-8BB3284078CC}">
      <text>
        <r>
          <rPr>
            <b/>
            <sz val="9"/>
            <color indexed="81"/>
            <rFont val="Tahoma"/>
            <family val="2"/>
          </rPr>
          <t>Richard Lambert:</t>
        </r>
        <r>
          <rPr>
            <sz val="9"/>
            <color indexed="81"/>
            <rFont val="Tahoma"/>
            <family val="2"/>
          </rPr>
          <t xml:space="preserve">
p-p on 05/12/92 - rearranged for 13/02/93</t>
        </r>
      </text>
    </comment>
    <comment ref="BE1207" authorId="0" shapeId="0" xr:uid="{47A61978-46D7-4C30-88B3-5314832DD33F}">
      <text>
        <r>
          <rPr>
            <b/>
            <sz val="9"/>
            <color indexed="81"/>
            <rFont val="Tahoma"/>
            <family val="2"/>
          </rPr>
          <t>rxl:</t>
        </r>
        <r>
          <rPr>
            <sz val="9"/>
            <color indexed="81"/>
            <rFont val="Tahoma"/>
            <family val="2"/>
          </rPr>
          <t xml:space="preserve">
scheduled for 24/10/92 but moved back - rearranged for 02/01/93</t>
        </r>
      </text>
    </comment>
    <comment ref="AN1208" authorId="1" shapeId="0" xr:uid="{E0404427-F012-472B-8DF8-2D4672CC5BCE}">
      <text>
        <r>
          <rPr>
            <b/>
            <sz val="9"/>
            <color indexed="81"/>
            <rFont val="Tahoma"/>
            <family val="2"/>
          </rPr>
          <t>Richard Lambert:</t>
        </r>
        <r>
          <rPr>
            <sz val="9"/>
            <color indexed="81"/>
            <rFont val="Tahoma"/>
            <family val="2"/>
          </rPr>
          <t xml:space="preserve">
p-p on 05/12/92 - rearranged for 02/01/93</t>
        </r>
      </text>
    </comment>
    <comment ref="AO1208" authorId="1" shapeId="0" xr:uid="{7E4B60AF-5A0E-4D6B-99C7-5B7F97000715}">
      <text>
        <r>
          <rPr>
            <b/>
            <sz val="9"/>
            <color indexed="81"/>
            <rFont val="Tahoma"/>
            <family val="2"/>
          </rPr>
          <t>Richard Lambert:</t>
        </r>
        <r>
          <rPr>
            <sz val="9"/>
            <color indexed="81"/>
            <rFont val="Tahoma"/>
            <family val="2"/>
          </rPr>
          <t xml:space="preserve">
p-p on 16/01/93 and again on 30/01/93 - rearranged for 20/04/93</t>
        </r>
      </text>
    </comment>
    <comment ref="BD1208" authorId="1" shapeId="0" xr:uid="{278BF1EF-C76B-483E-93C7-ACA89AD3AA7D}">
      <text>
        <r>
          <rPr>
            <b/>
            <sz val="9"/>
            <color indexed="81"/>
            <rFont val="Tahoma"/>
            <family val="2"/>
          </rPr>
          <t>Richard Lambert:</t>
        </r>
        <r>
          <rPr>
            <sz val="9"/>
            <color indexed="81"/>
            <rFont val="Tahoma"/>
            <family val="2"/>
          </rPr>
          <t xml:space="preserve">
p-p on 16/01/93 - rearranged for 24/04/93</t>
        </r>
      </text>
    </comment>
    <comment ref="AQ1209" authorId="1" shapeId="0" xr:uid="{454550F4-8B92-44F8-8225-47ED6ACC28BB}">
      <text>
        <r>
          <rPr>
            <b/>
            <sz val="9"/>
            <color indexed="81"/>
            <rFont val="Tahoma"/>
            <family val="2"/>
          </rPr>
          <t>Richard Lambert:</t>
        </r>
        <r>
          <rPr>
            <sz val="9"/>
            <color indexed="81"/>
            <rFont val="Tahoma"/>
            <family val="2"/>
          </rPr>
          <t xml:space="preserve">
p-p on 08/12/92 - rearranged for 28/01/93 - p-p on 28/01/93 - rearranged for 24/04/93 then brought forward to 12/04/93</t>
        </r>
      </text>
    </comment>
    <comment ref="AR1209" authorId="0" shapeId="0" xr:uid="{76D57DB4-5862-4607-88D7-F025526FBA74}">
      <text>
        <r>
          <rPr>
            <b/>
            <sz val="9"/>
            <color indexed="81"/>
            <rFont val="Tahoma"/>
            <family val="2"/>
          </rPr>
          <t>rxl:</t>
        </r>
        <r>
          <rPr>
            <sz val="9"/>
            <color indexed="81"/>
            <rFont val="Tahoma"/>
            <family val="2"/>
          </rPr>
          <t xml:space="preserve">
scheduled for 30/01/93 but moved back - rearranged for 03/03/93</t>
        </r>
      </text>
    </comment>
    <comment ref="AX1209" authorId="0" shapeId="0" xr:uid="{758B4C7C-72F8-4450-A876-3F7FF66B68ED}">
      <text>
        <r>
          <rPr>
            <b/>
            <sz val="9"/>
            <color indexed="81"/>
            <rFont val="Tahoma"/>
            <family val="2"/>
          </rPr>
          <t>rxl:</t>
        </r>
        <r>
          <rPr>
            <sz val="9"/>
            <color indexed="81"/>
            <rFont val="Tahoma"/>
            <family val="2"/>
          </rPr>
          <t xml:space="preserve">
scheduled for 28/11/92 but moved back - rearranged for 02/01/93</t>
        </r>
      </text>
    </comment>
    <comment ref="BA1209" authorId="0" shapeId="0" xr:uid="{D435FD51-AB87-402C-878D-3C64CAE0B279}">
      <text>
        <r>
          <rPr>
            <b/>
            <sz val="9"/>
            <color indexed="81"/>
            <rFont val="Tahoma"/>
            <family val="2"/>
          </rPr>
          <t>rxl:</t>
        </r>
        <r>
          <rPr>
            <sz val="9"/>
            <color indexed="81"/>
            <rFont val="Tahoma"/>
            <family val="2"/>
          </rPr>
          <t xml:space="preserve">
scheduled for 17/10/92 but moved back  so Horsham hosted Redhill while Met Police hosted Bromley instead - rearranged for 20/02/93</t>
        </r>
      </text>
    </comment>
    <comment ref="BE1209" authorId="0" shapeId="0" xr:uid="{2011FD1C-4D92-4120-89F0-1A6424F821EA}">
      <text>
        <r>
          <rPr>
            <b/>
            <sz val="9"/>
            <color indexed="81"/>
            <rFont val="Tahoma"/>
            <family val="2"/>
          </rPr>
          <t>rxl:</t>
        </r>
        <r>
          <rPr>
            <sz val="9"/>
            <color indexed="81"/>
            <rFont val="Tahoma"/>
            <family val="2"/>
          </rPr>
          <t xml:space="preserve">
scheduled for 24/03/93 but moved back - rearranged for 21/04/93</t>
        </r>
      </text>
    </comment>
    <comment ref="AN1210" authorId="0" shapeId="0" xr:uid="{B60987E5-68CD-459D-955D-93FED649B14C}">
      <text>
        <r>
          <rPr>
            <b/>
            <sz val="9"/>
            <color indexed="81"/>
            <rFont val="Tahoma"/>
            <family val="2"/>
          </rPr>
          <t>rxl:</t>
        </r>
        <r>
          <rPr>
            <sz val="9"/>
            <color indexed="81"/>
            <rFont val="Tahoma"/>
            <family val="2"/>
          </rPr>
          <t xml:space="preserve">
scheduled for 14/04/93 but moved back - rearranged for 22/04/93</t>
        </r>
      </text>
    </comment>
    <comment ref="AQ1210" authorId="0" shapeId="0" xr:uid="{C392B7F0-CFBE-4B96-89CE-23C92624EBFA}">
      <text>
        <r>
          <rPr>
            <b/>
            <sz val="9"/>
            <color indexed="81"/>
            <rFont val="Tahoma"/>
            <family val="2"/>
          </rPr>
          <t>rxl:</t>
        </r>
        <r>
          <rPr>
            <sz val="9"/>
            <color indexed="81"/>
            <rFont val="Tahoma"/>
            <family val="2"/>
          </rPr>
          <t xml:space="preserve">
scheduled for 06/02/93 but moved back and Kingstonian hosted Banstead Athletic instead - rearranged for 17/04/93</t>
        </r>
      </text>
    </comment>
    <comment ref="AT1210" authorId="1" shapeId="0" xr:uid="{4710951E-0928-4AEB-875E-7C1FDA687759}">
      <text>
        <r>
          <rPr>
            <b/>
            <sz val="9"/>
            <color indexed="81"/>
            <rFont val="Tahoma"/>
            <family val="2"/>
          </rPr>
          <t>Richard Lambert:</t>
        </r>
        <r>
          <rPr>
            <sz val="9"/>
            <color indexed="81"/>
            <rFont val="Tahoma"/>
            <family val="2"/>
          </rPr>
          <t xml:space="preserve">
scheduled for 24/10/92 but moved back and the return fixture was played instead - rearranged for 13/03/93</t>
        </r>
      </text>
    </comment>
    <comment ref="AW1210" authorId="1" shapeId="0" xr:uid="{A0B44530-7527-4BB3-91E2-B678D261D8CD}">
      <text>
        <r>
          <rPr>
            <b/>
            <sz val="9"/>
            <color indexed="81"/>
            <rFont val="Tahoma"/>
            <family val="2"/>
          </rPr>
          <t>Richard Lambert:</t>
        </r>
        <r>
          <rPr>
            <sz val="9"/>
            <color indexed="81"/>
            <rFont val="Tahoma"/>
            <family val="2"/>
          </rPr>
          <t xml:space="preserve">
scheduled for 27/04/93 but then brought forward a day</t>
        </r>
      </text>
    </comment>
    <comment ref="BA1210" authorId="1" shapeId="0" xr:uid="{083C66BA-0AAA-41A2-BAD7-F00D0696FCFD}">
      <text>
        <r>
          <rPr>
            <b/>
            <sz val="9"/>
            <color indexed="81"/>
            <rFont val="Tahoma"/>
            <family val="2"/>
          </rPr>
          <t>Richard Lambert:</t>
        </r>
        <r>
          <rPr>
            <sz val="9"/>
            <color indexed="81"/>
            <rFont val="Tahoma"/>
            <family val="2"/>
          </rPr>
          <t xml:space="preserve">
p-p on 24/11/92 - rearranged for 27/03/93</t>
        </r>
      </text>
    </comment>
    <comment ref="BD1210" authorId="0" shapeId="0" xr:uid="{AD09C0D3-3EA8-4585-B85C-447C38E9DD21}">
      <text>
        <r>
          <rPr>
            <b/>
            <sz val="9"/>
            <color indexed="81"/>
            <rFont val="Tahoma"/>
            <family val="2"/>
          </rPr>
          <t>rxl:</t>
        </r>
        <r>
          <rPr>
            <sz val="9"/>
            <color indexed="81"/>
            <rFont val="Tahoma"/>
            <family val="2"/>
          </rPr>
          <t xml:space="preserve">
scheduled for 05/09/92 but moved back and Three Bridges hosted Malden Vale instead - rearranged for 23/01/93</t>
        </r>
      </text>
    </comment>
    <comment ref="AF1211" authorId="1" shapeId="0" xr:uid="{88B01FE4-324F-41FD-8558-423D8EBA65AF}">
      <text>
        <r>
          <rPr>
            <b/>
            <sz val="9"/>
            <color indexed="81"/>
            <rFont val="Tahoma"/>
            <family val="2"/>
          </rPr>
          <t>Richard Lambert:</t>
        </r>
        <r>
          <rPr>
            <sz val="9"/>
            <color indexed="81"/>
            <rFont val="Tahoma"/>
            <family val="2"/>
          </rPr>
          <t xml:space="preserve">
S.Taylor scored six goals in this match</t>
        </r>
      </text>
    </comment>
    <comment ref="AM1211" authorId="1" shapeId="0" xr:uid="{48E6DBCC-DEE2-484A-8FBC-57AC696691DC}">
      <text>
        <r>
          <rPr>
            <b/>
            <sz val="9"/>
            <color indexed="81"/>
            <rFont val="Tahoma"/>
            <family val="2"/>
          </rPr>
          <t>Richard Lambert:</t>
        </r>
        <r>
          <rPr>
            <sz val="9"/>
            <color indexed="81"/>
            <rFont val="Tahoma"/>
            <family val="2"/>
          </rPr>
          <t xml:space="preserve">
scheduled for 02/12/92 but then brought forward a day - p-p on 01/12/92 - rearranged for 03/04/93</t>
        </r>
      </text>
    </comment>
    <comment ref="AO1211" authorId="1" shapeId="0" xr:uid="{C55E7DF4-BC42-45E5-8095-8A2FBBB06144}">
      <text>
        <r>
          <rPr>
            <b/>
            <sz val="9"/>
            <color indexed="81"/>
            <rFont val="Tahoma"/>
            <family val="2"/>
          </rPr>
          <t>Richard Lambert:</t>
        </r>
        <r>
          <rPr>
            <sz val="9"/>
            <color indexed="81"/>
            <rFont val="Tahoma"/>
            <family val="2"/>
          </rPr>
          <t xml:space="preserve">
p-p on 05/12/92 - rearranged for 02/01/93</t>
        </r>
      </text>
    </comment>
    <comment ref="AQ1211" authorId="0" shapeId="0" xr:uid="{8CF39EC7-C806-449E-8970-52E97B530EF6}">
      <text>
        <r>
          <rPr>
            <b/>
            <sz val="9"/>
            <color indexed="81"/>
            <rFont val="Tahoma"/>
            <family val="2"/>
          </rPr>
          <t>rxl:</t>
        </r>
        <r>
          <rPr>
            <sz val="9"/>
            <color indexed="81"/>
            <rFont val="Tahoma"/>
            <family val="2"/>
          </rPr>
          <t xml:space="preserve">
scheduled for 26/09/92 but moved back - rearranged for 11/11/92</t>
        </r>
      </text>
    </comment>
    <comment ref="AR1211" authorId="1" shapeId="0" xr:uid="{79A17F71-F6A7-41DB-AFB1-7104A16A13A2}">
      <text>
        <r>
          <rPr>
            <b/>
            <sz val="9"/>
            <color indexed="81"/>
            <rFont val="Tahoma"/>
            <family val="2"/>
          </rPr>
          <t>Richard Lambert:</t>
        </r>
        <r>
          <rPr>
            <sz val="9"/>
            <color indexed="81"/>
            <rFont val="Tahoma"/>
            <family val="2"/>
          </rPr>
          <t xml:space="preserve">
fixture appears in bulletin 23 for 27/01/93 and for 03/02/93 - the latter date was wrong and should have been Leatherhead v Horsham - p-p on 27/01/93 - rearranged for 20/03/93</t>
        </r>
      </text>
    </comment>
    <comment ref="AX1211" authorId="0" shapeId="0" xr:uid="{20782139-8D7A-414A-A979-77012B5E4421}">
      <text>
        <r>
          <rPr>
            <b/>
            <sz val="9"/>
            <color indexed="81"/>
            <rFont val="Tahoma"/>
            <family val="2"/>
          </rPr>
          <t>rxl:</t>
        </r>
        <r>
          <rPr>
            <sz val="9"/>
            <color indexed="81"/>
            <rFont val="Tahoma"/>
            <family val="2"/>
          </rPr>
          <t xml:space="preserve">
scheduled for 29/08/92 but moved back - rearranged for 08/09/92</t>
        </r>
      </text>
    </comment>
    <comment ref="AZ1211" authorId="1" shapeId="0" xr:uid="{FA80BFD3-58BD-4615-B077-F9B6B77871E7}">
      <text>
        <r>
          <rPr>
            <b/>
            <sz val="9"/>
            <color indexed="81"/>
            <rFont val="Tahoma"/>
            <family val="2"/>
          </rPr>
          <t>Richard Lambert:</t>
        </r>
        <r>
          <rPr>
            <sz val="9"/>
            <color indexed="81"/>
            <rFont val="Tahoma"/>
            <family val="2"/>
          </rPr>
          <t xml:space="preserve">
p-p on 16/01/93 - rearranged for 13/02/93</t>
        </r>
      </text>
    </comment>
    <comment ref="BB1211" authorId="1" shapeId="0" xr:uid="{F7BD69E9-083C-4CB1-B69F-3243EFD26C0A}">
      <text>
        <r>
          <rPr>
            <b/>
            <sz val="9"/>
            <color indexed="81"/>
            <rFont val="Tahoma"/>
            <family val="2"/>
          </rPr>
          <t>Richard Lambert:</t>
        </r>
        <r>
          <rPr>
            <sz val="9"/>
            <color indexed="81"/>
            <rFont val="Tahoma"/>
            <family val="2"/>
          </rPr>
          <t xml:space="preserve">
played on 30/01/93 - but then appeared wrongly as a fixture for 03/03/93 in bulletin 27 It was meant to be Leatherhead v Three Bridges</t>
        </r>
      </text>
    </comment>
    <comment ref="BC1211" authorId="1" shapeId="0" xr:uid="{A6130A59-FC81-4859-A482-2AD35F002D2D}">
      <text>
        <r>
          <rPr>
            <b/>
            <sz val="9"/>
            <color indexed="81"/>
            <rFont val="Tahoma"/>
            <family val="2"/>
          </rPr>
          <t>Richard Lambert:</t>
        </r>
        <r>
          <rPr>
            <sz val="9"/>
            <color indexed="81"/>
            <rFont val="Tahoma"/>
            <family val="2"/>
          </rPr>
          <t xml:space="preserve">
scheduled for 21/10/92 but moved back and the return fixture was played instead - rearranged for 17/03/93  then moved back - rearranged for 24/03/93 but moved back - rearranged for 07/04/93</t>
        </r>
      </text>
    </comment>
    <comment ref="AO1212" authorId="0" shapeId="0" xr:uid="{C61AEE22-863D-4A9A-80CC-C1F8CED3B75F}">
      <text>
        <r>
          <rPr>
            <b/>
            <sz val="9"/>
            <color indexed="81"/>
            <rFont val="Tahoma"/>
            <family val="2"/>
          </rPr>
          <t>rxl:</t>
        </r>
        <r>
          <rPr>
            <sz val="9"/>
            <color indexed="81"/>
            <rFont val="Tahoma"/>
            <family val="2"/>
          </rPr>
          <t xml:space="preserve">
scheduled for 17/11/92 but moved back for a Malden Vale County Cup tie - rearranged for 02/03/93</t>
        </r>
      </text>
    </comment>
    <comment ref="AQ1212" authorId="1" shapeId="0" xr:uid="{FD3DF784-A9DF-4401-B158-FB60C307AA23}">
      <text>
        <r>
          <rPr>
            <b/>
            <sz val="9"/>
            <color indexed="81"/>
            <rFont val="Tahoma"/>
            <family val="2"/>
          </rPr>
          <t>Richard Lambert:</t>
        </r>
        <r>
          <rPr>
            <sz val="9"/>
            <color indexed="81"/>
            <rFont val="Tahoma"/>
            <family val="2"/>
          </rPr>
          <t xml:space="preserve">
p-p on 12/12/92 - rearranged for 27/02/93 then appears wrongly as a fixture in bulletin 32 for 27/04/93</t>
        </r>
      </text>
    </comment>
    <comment ref="AR1212" authorId="0" shapeId="0" xr:uid="{8724576A-4E4E-415A-B5E5-B37E8F3A555A}">
      <text>
        <r>
          <rPr>
            <b/>
            <sz val="9"/>
            <color indexed="81"/>
            <rFont val="Tahoma"/>
            <family val="2"/>
          </rPr>
          <t>rxl:</t>
        </r>
        <r>
          <rPr>
            <sz val="9"/>
            <color indexed="81"/>
            <rFont val="Tahoma"/>
            <family val="2"/>
          </rPr>
          <t xml:space="preserve">
scheduled for 27/03/93 but moved back and Banstead Athletic hosted Croydon while Malden Vale hosted Sutton United instead - rearranged for 17/04/93</t>
        </r>
      </text>
    </comment>
    <comment ref="AS1212" authorId="1" shapeId="0" xr:uid="{FF894D70-6E64-4F46-B677-97EAA7445B35}">
      <text>
        <r>
          <rPr>
            <b/>
            <sz val="9"/>
            <color indexed="81"/>
            <rFont val="Tahoma"/>
            <family val="2"/>
          </rPr>
          <t>Richard Lambert:</t>
        </r>
        <r>
          <rPr>
            <sz val="9"/>
            <color indexed="81"/>
            <rFont val="Tahoma"/>
            <family val="2"/>
          </rPr>
          <t xml:space="preserve">
fixture wrongly appears in bulletin 22 for 26/01/93 but match had already  been played on 14/11/92</t>
        </r>
      </text>
    </comment>
    <comment ref="BC1212" authorId="1" shapeId="0" xr:uid="{3F3537C2-ACB7-476A-8E3C-22BB86CB7BC7}">
      <text>
        <r>
          <rPr>
            <b/>
            <sz val="9"/>
            <color indexed="81"/>
            <rFont val="Tahoma"/>
            <family val="2"/>
          </rPr>
          <t>Richard Lambert:</t>
        </r>
        <r>
          <rPr>
            <sz val="9"/>
            <color indexed="81"/>
            <rFont val="Tahoma"/>
            <family val="2"/>
          </rPr>
          <t xml:space="preserve">
p-p on 23/01/93 - rearranged for 27/03/93</t>
        </r>
      </text>
    </comment>
    <comment ref="BF1212" authorId="0" shapeId="0" xr:uid="{8022B4A4-1231-4E76-BCEF-01ED166A7197}">
      <text>
        <r>
          <rPr>
            <b/>
            <sz val="9"/>
            <color indexed="81"/>
            <rFont val="Tahoma"/>
            <family val="2"/>
          </rPr>
          <t>rxl:</t>
        </r>
        <r>
          <rPr>
            <sz val="9"/>
            <color indexed="81"/>
            <rFont val="Tahoma"/>
            <family val="2"/>
          </rPr>
          <t xml:space="preserve">
scheduled for 28/11/92 but moved back - rearranged for 09/01/93 - p-p on 09/01/93 - rearranged for 16/02/93</t>
        </r>
      </text>
    </comment>
    <comment ref="AO1213" authorId="1" shapeId="0" xr:uid="{81671A90-3833-407D-B779-94097A06F9C1}">
      <text>
        <r>
          <rPr>
            <b/>
            <sz val="9"/>
            <color indexed="81"/>
            <rFont val="Tahoma"/>
            <family val="2"/>
          </rPr>
          <t>Richard Lambert:</t>
        </r>
        <r>
          <rPr>
            <sz val="9"/>
            <color indexed="81"/>
            <rFont val="Tahoma"/>
            <family val="2"/>
          </rPr>
          <t xml:space="preserve">
p-p on 06/03/93 - rearranged for 10/04/93</t>
        </r>
      </text>
    </comment>
    <comment ref="BC1213" authorId="0" shapeId="0" xr:uid="{C6A03985-9751-41E0-9146-96D18FE0D66F}">
      <text>
        <r>
          <rPr>
            <b/>
            <sz val="9"/>
            <color indexed="81"/>
            <rFont val="Tahoma"/>
            <family val="2"/>
          </rPr>
          <t>rxl:</t>
        </r>
        <r>
          <rPr>
            <sz val="9"/>
            <color indexed="81"/>
            <rFont val="Tahoma"/>
            <family val="2"/>
          </rPr>
          <t xml:space="preserve">
scheduled for 13/03/93 but moved back and Met Police hosted Croydon Athletic instead - rearranged for 21/04/93</t>
        </r>
      </text>
    </comment>
    <comment ref="BD1213" authorId="0" shapeId="0" xr:uid="{BB3404A2-1B03-4FC6-AC07-83201A191B04}">
      <text>
        <r>
          <rPr>
            <b/>
            <sz val="9"/>
            <color indexed="81"/>
            <rFont val="Tahoma"/>
            <family val="2"/>
          </rPr>
          <t>rxl:</t>
        </r>
        <r>
          <rPr>
            <sz val="9"/>
            <color indexed="81"/>
            <rFont val="Tahoma"/>
            <family val="2"/>
          </rPr>
          <t xml:space="preserve">
scheduled for 23/03/93 but moved back and Bromley hosted Met Police - rearranged for 03/04/93</t>
        </r>
      </text>
    </comment>
    <comment ref="BF1213" authorId="0" shapeId="0" xr:uid="{E3A70E5C-575B-44FA-A9C1-458BF6A45E0B}">
      <text>
        <r>
          <rPr>
            <b/>
            <sz val="9"/>
            <color indexed="81"/>
            <rFont val="Tahoma"/>
            <family val="2"/>
          </rPr>
          <t>rxl:</t>
        </r>
        <r>
          <rPr>
            <sz val="9"/>
            <color indexed="81"/>
            <rFont val="Tahoma"/>
            <family val="2"/>
          </rPr>
          <t xml:space="preserve">
scheduled for 13/02/93 but moved back for a Met Police League Cup replay - rearranged for 09/03/93  then moved back - rearranged for 30/03/93</t>
        </r>
      </text>
    </comment>
    <comment ref="Y1214" authorId="1" shapeId="0" xr:uid="{AAF2CE21-3F45-468D-ADBD-0D32926BDEDA}">
      <text>
        <r>
          <rPr>
            <b/>
            <sz val="9"/>
            <color indexed="81"/>
            <rFont val="Tahoma"/>
            <family val="2"/>
          </rPr>
          <t>Richard Lambert:</t>
        </r>
        <r>
          <rPr>
            <sz val="9"/>
            <color indexed="81"/>
            <rFont val="Tahoma"/>
            <family val="2"/>
          </rPr>
          <t xml:space="preserve">
K.Smith scored five goals in this match</t>
        </r>
      </text>
    </comment>
    <comment ref="AN1214" authorId="0" shapeId="0" xr:uid="{B8DB3399-7E0C-4CD5-A3D4-FEC529C6B67F}">
      <text>
        <r>
          <rPr>
            <b/>
            <sz val="9"/>
            <color indexed="81"/>
            <rFont val="Tahoma"/>
            <family val="2"/>
          </rPr>
          <t>rxl:</t>
        </r>
        <r>
          <rPr>
            <sz val="9"/>
            <color indexed="81"/>
            <rFont val="Tahoma"/>
            <family val="2"/>
          </rPr>
          <t xml:space="preserve">
scheduled for 17/10/92 but moved back  so Horsham hosted Redhill while Met Police hosted Bromley instead - rearranged for 12/12/92 - p-p on 12/12/92 - rearranged for 09/01/93 then brought forward to 05/01/93</t>
        </r>
      </text>
    </comment>
    <comment ref="AO1214" authorId="0" shapeId="0" xr:uid="{7DB80EA9-8B3C-493B-BB5E-A1C3390CC1D2}">
      <text>
        <r>
          <rPr>
            <b/>
            <sz val="9"/>
            <color indexed="81"/>
            <rFont val="Tahoma"/>
            <family val="2"/>
          </rPr>
          <t>rxl:</t>
        </r>
        <r>
          <rPr>
            <sz val="9"/>
            <color indexed="81"/>
            <rFont val="Tahoma"/>
            <family val="2"/>
          </rPr>
          <t xml:space="preserve">
scheduled for 19/12/92 but moved back and Whyteleafe hosted Redhill instead - rearranged for 27/02/93</t>
        </r>
      </text>
    </comment>
    <comment ref="AQ1214" authorId="1" shapeId="0" xr:uid="{B2A8984C-27C1-452A-A5BB-70C661385DCB}">
      <text>
        <r>
          <rPr>
            <b/>
            <sz val="9"/>
            <color indexed="81"/>
            <rFont val="Tahoma"/>
            <family val="2"/>
          </rPr>
          <t>Richard Lambert:</t>
        </r>
        <r>
          <rPr>
            <sz val="9"/>
            <color indexed="81"/>
            <rFont val="Tahoma"/>
            <family val="2"/>
          </rPr>
          <t xml:space="preserve">
p-p on 03/11/92 - rearranged for 12/01/93 - p-p on 12/01/93 - rearranged for 21/04/93  then moved back - rearranged for 26/04/93 - p-p on 26/04/93 - rearranged for 04/05/93</t>
        </r>
      </text>
    </comment>
    <comment ref="AS1214" authorId="1" shapeId="0" xr:uid="{5813F700-5A62-4F04-8141-F26FA795CE99}">
      <text>
        <r>
          <rPr>
            <b/>
            <sz val="9"/>
            <color indexed="81"/>
            <rFont val="Tahoma"/>
            <family val="2"/>
          </rPr>
          <t>Richard Lambert:</t>
        </r>
        <r>
          <rPr>
            <sz val="9"/>
            <color indexed="81"/>
            <rFont val="Tahoma"/>
            <family val="2"/>
          </rPr>
          <t xml:space="preserve">
p-p on 02/02/93 - rearranged for 10/04/93 then brought forward to 06/04/93</t>
        </r>
      </text>
    </comment>
    <comment ref="AU1214" authorId="1" shapeId="0" xr:uid="{541A0A53-B800-45E0-9DAC-EED5DA85F676}">
      <text>
        <r>
          <rPr>
            <b/>
            <sz val="9"/>
            <color indexed="81"/>
            <rFont val="Tahoma"/>
            <family val="2"/>
          </rPr>
          <t>Richard Lambert:</t>
        </r>
        <r>
          <rPr>
            <sz val="9"/>
            <color indexed="81"/>
            <rFont val="Tahoma"/>
            <family val="2"/>
          </rPr>
          <t xml:space="preserve">
p-p on 07/11/92 - rearranged for 23/01/93 - p-p on 23/01/93 - rearranged for 20/02/93</t>
        </r>
      </text>
    </comment>
    <comment ref="AW1214" authorId="1" shapeId="0" xr:uid="{024617EA-ADA0-4021-8DBE-D84E0B656B4F}">
      <text>
        <r>
          <rPr>
            <b/>
            <sz val="9"/>
            <color indexed="81"/>
            <rFont val="Tahoma"/>
            <family val="2"/>
          </rPr>
          <t>Richard Lambert:</t>
        </r>
        <r>
          <rPr>
            <sz val="9"/>
            <color indexed="81"/>
            <rFont val="Tahoma"/>
            <family val="2"/>
          </rPr>
          <t xml:space="preserve">
p-p on 19/01/93 - rearranged for 09/02/93 then moved back two days</t>
        </r>
      </text>
    </comment>
    <comment ref="AZ1214" authorId="0" shapeId="0" xr:uid="{75B58B54-957C-4B57-90ED-4537DFFCEBE0}">
      <text>
        <r>
          <rPr>
            <b/>
            <sz val="9"/>
            <color indexed="81"/>
            <rFont val="Tahoma"/>
            <family val="2"/>
          </rPr>
          <t>rxl:</t>
        </r>
        <r>
          <rPr>
            <sz val="9"/>
            <color indexed="81"/>
            <rFont val="Tahoma"/>
            <family val="2"/>
          </rPr>
          <t xml:space="preserve">
scheduled for 05/09/92 but moved back and Three Bridges hosted Malden Vale instead - rearranged for 26/09/92  but moved back again - rearranged for 29/03/93</t>
        </r>
      </text>
    </comment>
    <comment ref="BE1214" authorId="1" shapeId="0" xr:uid="{7B79B310-1413-4108-911C-EC624255249D}">
      <text>
        <r>
          <rPr>
            <b/>
            <sz val="9"/>
            <color indexed="81"/>
            <rFont val="Tahoma"/>
            <family val="2"/>
          </rPr>
          <t>Richard Lambert:</t>
        </r>
        <r>
          <rPr>
            <sz val="9"/>
            <color indexed="81"/>
            <rFont val="Tahoma"/>
            <family val="2"/>
          </rPr>
          <t xml:space="preserve">
p-p on 21/11/92 - rearranged for 16/01/93 - p-p on 16/01/93 - rearranged for 13/02/93</t>
        </r>
      </text>
    </comment>
    <comment ref="AM1215" authorId="1" shapeId="0" xr:uid="{450D9618-7CFA-431B-8C9B-6648F6B575AD}">
      <text>
        <r>
          <rPr>
            <b/>
            <sz val="9"/>
            <color indexed="81"/>
            <rFont val="Tahoma"/>
            <family val="2"/>
          </rPr>
          <t>Richard Lambert:</t>
        </r>
        <r>
          <rPr>
            <sz val="9"/>
            <color indexed="81"/>
            <rFont val="Tahoma"/>
            <family val="2"/>
          </rPr>
          <t xml:space="preserve">
p-p on 19/12/92 - rearranged for 24/04/93</t>
        </r>
      </text>
    </comment>
    <comment ref="AR1215" authorId="0" shapeId="0" xr:uid="{56714A9F-1708-462A-ADFE-22C73CC32A30}">
      <text>
        <r>
          <rPr>
            <b/>
            <sz val="9"/>
            <color indexed="81"/>
            <rFont val="Tahoma"/>
            <family val="2"/>
          </rPr>
          <t>rxl:</t>
        </r>
        <r>
          <rPr>
            <sz val="9"/>
            <color indexed="81"/>
            <rFont val="Tahoma"/>
            <family val="2"/>
          </rPr>
          <t xml:space="preserve">
scheduled for 15/09/92 but moved back - rearranged for 29/09/92</t>
        </r>
      </text>
    </comment>
    <comment ref="AN1216" authorId="0" shapeId="0" xr:uid="{60F34A70-CEDA-4C9A-A6BD-034F1BCFF763}">
      <text>
        <r>
          <rPr>
            <b/>
            <sz val="9"/>
            <color indexed="81"/>
            <rFont val="Tahoma"/>
            <family val="2"/>
          </rPr>
          <t>rxl:</t>
        </r>
        <r>
          <rPr>
            <sz val="9"/>
            <color indexed="81"/>
            <rFont val="Tahoma"/>
            <family val="2"/>
          </rPr>
          <t xml:space="preserve">
scheduled for 04/03/93 but moved back - rearranged for 18/03/93 then brought forward two days - then moved back - rearranged for 25/03/93</t>
        </r>
      </text>
    </comment>
    <comment ref="AP1216" authorId="1" shapeId="0" xr:uid="{6B026B3D-6149-4554-993E-D4C0F7C50793}">
      <text>
        <r>
          <rPr>
            <b/>
            <sz val="9"/>
            <color indexed="81"/>
            <rFont val="Tahoma"/>
            <family val="2"/>
          </rPr>
          <t>Richard Lambert:</t>
        </r>
        <r>
          <rPr>
            <sz val="9"/>
            <color indexed="81"/>
            <rFont val="Tahoma"/>
            <family val="2"/>
          </rPr>
          <t xml:space="preserve">
p-p on 21/11/92 - rearranged for 20/04/93</t>
        </r>
      </text>
    </comment>
    <comment ref="AQ1216" authorId="0" shapeId="0" xr:uid="{8B7188C5-5AA7-433F-848E-4765061D9F77}">
      <text>
        <r>
          <rPr>
            <b/>
            <sz val="9"/>
            <color indexed="81"/>
            <rFont val="Tahoma"/>
            <family val="2"/>
          </rPr>
          <t>rxl:</t>
        </r>
        <r>
          <rPr>
            <sz val="9"/>
            <color indexed="81"/>
            <rFont val="Tahoma"/>
            <family val="2"/>
          </rPr>
          <t xml:space="preserve">
scheduled for 19/01/93 but moved back - rearranged for 02/02/93 then moved baack again - rearranged for 09/04/93</t>
        </r>
      </text>
    </comment>
    <comment ref="AT1216" authorId="1" shapeId="0" xr:uid="{53C3B053-ECC0-4317-9FC3-A546CF3E73A6}">
      <text>
        <r>
          <rPr>
            <b/>
            <sz val="9"/>
            <color indexed="81"/>
            <rFont val="Tahoma"/>
            <family val="2"/>
          </rPr>
          <t>Richard Lambert:</t>
        </r>
        <r>
          <rPr>
            <sz val="9"/>
            <color indexed="81"/>
            <rFont val="Tahoma"/>
            <family val="2"/>
          </rPr>
          <t xml:space="preserve">
p-p on 01/12/92 - rearranged for 09/02/93  then moved back - rearranged for 09/03/93</t>
        </r>
      </text>
    </comment>
    <comment ref="AU1216" authorId="0" shapeId="0" xr:uid="{A5F289FC-2573-4013-BFEB-96A3A1E9FD5C}">
      <text>
        <r>
          <rPr>
            <b/>
            <sz val="9"/>
            <color indexed="81"/>
            <rFont val="Tahoma"/>
            <family val="2"/>
          </rPr>
          <t>rxl:</t>
        </r>
        <r>
          <rPr>
            <sz val="9"/>
            <color indexed="81"/>
            <rFont val="Tahoma"/>
            <family val="2"/>
          </rPr>
          <t xml:space="preserve">
scheduled for 12/12/92 but moved back - rearranged for 27/03/93</t>
        </r>
      </text>
    </comment>
    <comment ref="AV1216" authorId="1" shapeId="0" xr:uid="{DCFC0DE4-82A8-466E-99FD-6B67AF62012A}">
      <text>
        <r>
          <rPr>
            <b/>
            <sz val="9"/>
            <color indexed="81"/>
            <rFont val="Tahoma"/>
            <family val="2"/>
          </rPr>
          <t>Richard Lambert:</t>
        </r>
        <r>
          <rPr>
            <sz val="9"/>
            <color indexed="81"/>
            <rFont val="Tahoma"/>
            <family val="2"/>
          </rPr>
          <t xml:space="preserve">
scheduled for 26/01/93 but moved back and Sutton United hosted Three Bridges the day before instead - rearranged for 16/02/93</t>
        </r>
      </text>
    </comment>
    <comment ref="AW1216" authorId="1" shapeId="0" xr:uid="{0D77AE14-537C-4579-807D-25257A81EA81}">
      <text>
        <r>
          <rPr>
            <b/>
            <sz val="9"/>
            <color indexed="81"/>
            <rFont val="Tahoma"/>
            <family val="2"/>
          </rPr>
          <t>Richard Lambert:</t>
        </r>
        <r>
          <rPr>
            <sz val="9"/>
            <color indexed="81"/>
            <rFont val="Tahoma"/>
            <family val="2"/>
          </rPr>
          <t xml:space="preserve">
scheduled for 13/01/93 but then brought forward a day</t>
        </r>
      </text>
    </comment>
    <comment ref="AX1216" authorId="0" shapeId="0" xr:uid="{1ABE9AA2-C148-4B76-BA5D-3F2CBDFFC7B9}">
      <text>
        <r>
          <rPr>
            <b/>
            <sz val="9"/>
            <color indexed="81"/>
            <rFont val="Tahoma"/>
            <family val="2"/>
          </rPr>
          <t>rxl:</t>
        </r>
        <r>
          <rPr>
            <sz val="9"/>
            <color indexed="81"/>
            <rFont val="Tahoma"/>
            <family val="2"/>
          </rPr>
          <t xml:space="preserve">
scheduled for 27/03/93 but moved back and Three Bridges hosted Dulwich Hamlet while Kingstonian hosted Met Police instead - rearranged for 01/05/93</t>
        </r>
      </text>
    </comment>
    <comment ref="BE1216" authorId="0" shapeId="0" xr:uid="{E436CBB6-462A-4355-91B5-2DB90914522F}">
      <text>
        <r>
          <rPr>
            <b/>
            <sz val="9"/>
            <color indexed="81"/>
            <rFont val="Tahoma"/>
            <family val="2"/>
          </rPr>
          <t>rxl:</t>
        </r>
        <r>
          <rPr>
            <sz val="9"/>
            <color indexed="81"/>
            <rFont val="Tahoma"/>
            <family val="2"/>
          </rPr>
          <t xml:space="preserve">
scheduled for 07/11/92 but moved back - rearranged for 10/04/93 p-p on 10/04/93 - rearranged for 26/04/93 - p-p on 26/04/93 - rearranged for 03/05/93</t>
        </r>
      </text>
    </comment>
    <comment ref="AN1217" authorId="0" shapeId="0" xr:uid="{14F36EEF-425A-49EE-B665-A591170D09BD}">
      <text>
        <r>
          <rPr>
            <b/>
            <sz val="9"/>
            <color indexed="81"/>
            <rFont val="Tahoma"/>
            <family val="2"/>
          </rPr>
          <t>rxl:</t>
        </r>
        <r>
          <rPr>
            <sz val="9"/>
            <color indexed="81"/>
            <rFont val="Tahoma"/>
            <family val="2"/>
          </rPr>
          <t xml:space="preserve">
scheduled for 09/02/93 but moved back and Tooting &amp; Mitcham United hosted Epsom &amp; Ewell instead - rearranged for 16/02/93</t>
        </r>
      </text>
    </comment>
    <comment ref="AU1217" authorId="1" shapeId="0" xr:uid="{ED68D9DF-DB5B-46A1-A145-5E69683EF86F}">
      <text>
        <r>
          <rPr>
            <b/>
            <sz val="9"/>
            <color indexed="81"/>
            <rFont val="Tahoma"/>
            <family val="2"/>
          </rPr>
          <t>Richard Lambert:</t>
        </r>
        <r>
          <rPr>
            <sz val="9"/>
            <color indexed="81"/>
            <rFont val="Tahoma"/>
            <family val="2"/>
          </rPr>
          <t xml:space="preserve">
p-p on 01/12/92 - rearranged for 17/04/93</t>
        </r>
      </text>
    </comment>
    <comment ref="AV1217" authorId="1" shapeId="0" xr:uid="{CCA0606A-B227-469B-A51C-2BDAE716A59A}">
      <text>
        <r>
          <rPr>
            <b/>
            <sz val="9"/>
            <color indexed="81"/>
            <rFont val="Tahoma"/>
            <family val="2"/>
          </rPr>
          <t>Richard Lambert:</t>
        </r>
        <r>
          <rPr>
            <sz val="9"/>
            <color indexed="81"/>
            <rFont val="Tahoma"/>
            <family val="2"/>
          </rPr>
          <t xml:space="preserve">
scheduled for 23/01/93 but moved back amd Tooting &amp; Mitcham United hosted Redhill instead - rearranged for 09/02/93</t>
        </r>
      </text>
    </comment>
    <comment ref="R1218" authorId="1" shapeId="0" xr:uid="{47150319-7F3B-46D0-89E4-1E6A657F87D8}">
      <text>
        <r>
          <rPr>
            <b/>
            <sz val="9"/>
            <color indexed="81"/>
            <rFont val="Tahoma"/>
            <family val="2"/>
          </rPr>
          <t>Richard Lambert:</t>
        </r>
        <r>
          <rPr>
            <sz val="9"/>
            <color indexed="81"/>
            <rFont val="Tahoma"/>
            <family val="2"/>
          </rPr>
          <t xml:space="preserve">
result reported as 2-4 in bulletin 5 but amended to 3-4 in bulletin 9</t>
        </r>
      </text>
    </comment>
    <comment ref="T1218" authorId="1" shapeId="0" xr:uid="{B96C72E4-0A63-4439-A037-F5635AEDC864}">
      <text>
        <r>
          <rPr>
            <b/>
            <sz val="9"/>
            <color indexed="81"/>
            <rFont val="Tahoma"/>
            <family val="2"/>
          </rPr>
          <t>Richard Lambert:</t>
        </r>
        <r>
          <rPr>
            <sz val="9"/>
            <color indexed="81"/>
            <rFont val="Tahoma"/>
            <family val="2"/>
          </rPr>
          <t xml:space="preserve">
result reported as 3-2 in bulletin 10 but corrected to 4-2 in bulletin 11</t>
        </r>
      </text>
    </comment>
    <comment ref="AA1218" authorId="0" shapeId="0" xr:uid="{567AFD59-53CD-46BD-8F37-68B995F39339}">
      <text>
        <r>
          <rPr>
            <b/>
            <sz val="9"/>
            <color indexed="81"/>
            <rFont val="Tahoma"/>
            <family val="2"/>
          </rPr>
          <t>rxl:</t>
        </r>
        <r>
          <rPr>
            <sz val="9"/>
            <color indexed="81"/>
            <rFont val="Tahoma"/>
            <family val="2"/>
          </rPr>
          <t xml:space="preserve">
My original records from a match programme indicated this was 5-1 but bulletin 15 confirmed the score of 5-4 which tallies the table</t>
        </r>
      </text>
    </comment>
    <comment ref="AN1218" authorId="1" shapeId="0" xr:uid="{01A45645-853F-4CB7-84B7-96232F360F8A}">
      <text>
        <r>
          <rPr>
            <b/>
            <sz val="9"/>
            <color indexed="81"/>
            <rFont val="Tahoma"/>
            <family val="2"/>
          </rPr>
          <t>Richard Lambert:</t>
        </r>
        <r>
          <rPr>
            <sz val="9"/>
            <color indexed="81"/>
            <rFont val="Tahoma"/>
            <family val="2"/>
          </rPr>
          <t xml:space="preserve">
p-p on 17/11/92 - rearranged for 26/01/93</t>
        </r>
      </text>
    </comment>
    <comment ref="AU1218" authorId="0" shapeId="0" xr:uid="{570DEE69-10BA-41C2-9A64-55D0A3893061}">
      <text>
        <r>
          <rPr>
            <b/>
            <sz val="9"/>
            <color indexed="81"/>
            <rFont val="Tahoma"/>
            <family val="2"/>
          </rPr>
          <t>rxl:</t>
        </r>
        <r>
          <rPr>
            <sz val="9"/>
            <color indexed="81"/>
            <rFont val="Tahoma"/>
            <family val="2"/>
          </rPr>
          <t xml:space="preserve">
p-p on 20/10/92 - rearranged for 03/11/92 </t>
        </r>
      </text>
    </comment>
    <comment ref="AZ1218" authorId="0" shapeId="0" xr:uid="{B73D1DB0-FB69-470F-8ED6-36BDF415A005}">
      <text>
        <r>
          <rPr>
            <b/>
            <sz val="9"/>
            <color indexed="81"/>
            <rFont val="Tahoma"/>
            <family val="2"/>
          </rPr>
          <t>rxl:</t>
        </r>
        <r>
          <rPr>
            <sz val="9"/>
            <color indexed="81"/>
            <rFont val="Tahoma"/>
            <family val="2"/>
          </rPr>
          <t xml:space="preserve">
scheduled for 19/12/92 but moved back and Whyteleafe hosted Redhill instead - rearranged for 03/04/93</t>
        </r>
      </text>
    </comment>
    <comment ref="BB1218" authorId="1" shapeId="0" xr:uid="{6AFCAADA-CF93-40C7-9642-82AD2AAA3819}">
      <text>
        <r>
          <rPr>
            <b/>
            <sz val="9"/>
            <color indexed="81"/>
            <rFont val="Tahoma"/>
            <family val="2"/>
          </rPr>
          <t>Richard Lambert:</t>
        </r>
        <r>
          <rPr>
            <sz val="9"/>
            <color indexed="81"/>
            <rFont val="Tahoma"/>
            <family val="2"/>
          </rPr>
          <t xml:space="preserve">
p-p on 19/12/92 - rearranged for 13/03/93</t>
        </r>
      </text>
    </comment>
    <comment ref="BD1218" authorId="0" shapeId="0" xr:uid="{CE21221A-F47C-40FB-AB06-FDFEA1395C13}">
      <text>
        <r>
          <rPr>
            <b/>
            <sz val="9"/>
            <color indexed="81"/>
            <rFont val="Tahoma"/>
            <family val="2"/>
          </rPr>
          <t>rxl:</t>
        </r>
        <r>
          <rPr>
            <sz val="9"/>
            <color indexed="81"/>
            <rFont val="Tahoma"/>
            <family val="2"/>
          </rPr>
          <t xml:space="preserve">
p-p on 26/09/92 - rearranged for 02/01/93 - p-p on 02/01/93 - rearranged for 30/01/93</t>
        </r>
      </text>
    </comment>
    <comment ref="BE1218" authorId="0" shapeId="0" xr:uid="{1C5C60BF-5DF4-4EF2-8F2A-25A1F2BB7D43}">
      <text>
        <r>
          <rPr>
            <b/>
            <sz val="9"/>
            <color indexed="81"/>
            <rFont val="Tahoma"/>
            <family val="2"/>
          </rPr>
          <t>rxl:</t>
        </r>
        <r>
          <rPr>
            <sz val="9"/>
            <color indexed="81"/>
            <rFont val="Tahoma"/>
            <family val="2"/>
          </rPr>
          <t xml:space="preserve">
scheduled for 23/09/92 but brought forward a day</t>
        </r>
      </text>
    </comment>
    <comment ref="Q1223" authorId="1" shapeId="0" xr:uid="{1E5B8156-8697-4A1A-B1CB-D699B17E6CA5}">
      <text>
        <r>
          <rPr>
            <b/>
            <sz val="9"/>
            <color indexed="81"/>
            <rFont val="Tahoma"/>
            <family val="2"/>
          </rPr>
          <t>Richard Lambert:</t>
        </r>
        <r>
          <rPr>
            <sz val="9"/>
            <color indexed="81"/>
            <rFont val="Tahoma"/>
            <family val="2"/>
          </rPr>
          <t xml:space="preserve">
originally reported as 2-3 in bulletin 26 but corrected to 3-3 in bulletin 27</t>
        </r>
      </text>
    </comment>
    <comment ref="AQ1223" authorId="1" shapeId="0" xr:uid="{3B91AA4D-F2EE-41E9-98AE-00F970098AF4}">
      <text>
        <r>
          <rPr>
            <b/>
            <sz val="9"/>
            <color indexed="81"/>
            <rFont val="Tahoma"/>
            <family val="2"/>
          </rPr>
          <t>Richard Lambert:</t>
        </r>
        <r>
          <rPr>
            <sz val="9"/>
            <color indexed="81"/>
            <rFont val="Tahoma"/>
            <family val="2"/>
          </rPr>
          <t xml:space="preserve">
scheduled for 12/01/94 but moved back and Banstead Athletic hosted Sutton United instead - rearranged for 02/02/94</t>
        </r>
      </text>
    </comment>
    <comment ref="AR1223" authorId="1" shapeId="0" xr:uid="{EC97ADB1-59D1-4AED-B88E-EAD15FAA3136}">
      <text>
        <r>
          <rPr>
            <b/>
            <sz val="9"/>
            <color indexed="81"/>
            <rFont val="Tahoma"/>
            <family val="2"/>
          </rPr>
          <t>Richard Lambert:</t>
        </r>
        <r>
          <rPr>
            <sz val="9"/>
            <color indexed="81"/>
            <rFont val="Tahoma"/>
            <family val="2"/>
          </rPr>
          <t xml:space="preserve">
scheduled for 22/09/93 but moved back a day</t>
        </r>
      </text>
    </comment>
    <comment ref="AS1223" authorId="1" shapeId="0" xr:uid="{B5677365-2F9C-4F6F-9018-1AEEF87AA886}">
      <text>
        <r>
          <rPr>
            <b/>
            <sz val="9"/>
            <color indexed="81"/>
            <rFont val="Tahoma"/>
            <family val="2"/>
          </rPr>
          <t>Richard Lambert:</t>
        </r>
        <r>
          <rPr>
            <sz val="9"/>
            <color indexed="81"/>
            <rFont val="Tahoma"/>
            <family val="2"/>
          </rPr>
          <t xml:space="preserve">
p-p on 05/01/94 - rearranged for 09/02/94 - p-p on 09/02/94 - rearranged for  20/04/94</t>
        </r>
      </text>
    </comment>
    <comment ref="AT1223" authorId="1" shapeId="0" xr:uid="{E25D4F2E-B65B-432E-88EB-648654504B17}">
      <text>
        <r>
          <rPr>
            <b/>
            <sz val="9"/>
            <color indexed="81"/>
            <rFont val="Tahoma"/>
            <family val="2"/>
          </rPr>
          <t>Richard Lambert:</t>
        </r>
        <r>
          <rPr>
            <sz val="9"/>
            <color indexed="81"/>
            <rFont val="Tahoma"/>
            <family val="2"/>
          </rPr>
          <t xml:space="preserve">
p-p on 06/10/93 - rearranged for 17/11/93 then moved back a day - p-p on 18/11/93 - rearranged for 08/12/93 - p-p on 08/12/93 - rearranged for 23/02/94 - p-p on 23/02/94 - rearranged for 23/03/94 - p-p on 23/03/94 - rearranged for 04/05/94</t>
        </r>
      </text>
    </comment>
    <comment ref="AU1223" authorId="1" shapeId="0" xr:uid="{E7AB570C-C7CD-4BE9-A87A-70283B39B4CA}">
      <text>
        <r>
          <rPr>
            <b/>
            <sz val="9"/>
            <color indexed="81"/>
            <rFont val="Tahoma"/>
            <family val="2"/>
          </rPr>
          <t>Richard Lambert:</t>
        </r>
        <r>
          <rPr>
            <sz val="9"/>
            <color indexed="81"/>
            <rFont val="Tahoma"/>
            <family val="2"/>
          </rPr>
          <t xml:space="preserve">
p-p on 26/01/94 - rearranged for 16/03/94</t>
        </r>
      </text>
    </comment>
    <comment ref="AW1223" authorId="1" shapeId="0" xr:uid="{E39949D5-0B26-482E-963C-8BC2C59393B5}">
      <text>
        <r>
          <rPr>
            <b/>
            <sz val="9"/>
            <color indexed="81"/>
            <rFont val="Tahoma"/>
            <family val="2"/>
          </rPr>
          <t>Richard Lambert:</t>
        </r>
        <r>
          <rPr>
            <sz val="9"/>
            <color indexed="81"/>
            <rFont val="Tahoma"/>
            <family val="2"/>
          </rPr>
          <t xml:space="preserve">
scheduled for 13/10/93 then moved back a day</t>
        </r>
      </text>
    </comment>
    <comment ref="AZ1223" authorId="1" shapeId="0" xr:uid="{02EA4F1C-D685-425A-B49B-98EAB2E73A3C}">
      <text>
        <r>
          <rPr>
            <b/>
            <sz val="9"/>
            <color indexed="81"/>
            <rFont val="Tahoma"/>
            <family val="2"/>
          </rPr>
          <t>Richard Lambert:</t>
        </r>
        <r>
          <rPr>
            <sz val="9"/>
            <color indexed="81"/>
            <rFont val="Tahoma"/>
            <family val="2"/>
          </rPr>
          <t xml:space="preserve">
scheduled for 12/01/94 but moved back - rearranged for </t>
        </r>
      </text>
    </comment>
    <comment ref="BA1223" authorId="1" shapeId="0" xr:uid="{702D88E8-B558-4918-BA88-78A4921D451E}">
      <text>
        <r>
          <rPr>
            <b/>
            <sz val="9"/>
            <color indexed="81"/>
            <rFont val="Tahoma"/>
            <family val="2"/>
          </rPr>
          <t>Richard Lambert:</t>
        </r>
        <r>
          <rPr>
            <sz val="9"/>
            <color indexed="81"/>
            <rFont val="Tahoma"/>
            <family val="2"/>
          </rPr>
          <t xml:space="preserve">
scheduled for 02/02/94 but moved back and Banstead Athletic hosted Corinthian Casuals instead - rearranged for 05/04/94</t>
        </r>
      </text>
    </comment>
    <comment ref="M1224" authorId="1" shapeId="0" xr:uid="{0EAAC4FE-8CA4-4E2A-8D2E-5F9861B15A14}">
      <text>
        <r>
          <rPr>
            <b/>
            <sz val="9"/>
            <color indexed="81"/>
            <rFont val="Tahoma"/>
            <family val="2"/>
          </rPr>
          <t>Richard Lambert:</t>
        </r>
        <r>
          <rPr>
            <sz val="9"/>
            <color indexed="81"/>
            <rFont val="Tahoma"/>
            <family val="2"/>
          </rPr>
          <t xml:space="preserve">
C.Hewitt scored five goals in this match</t>
        </r>
      </text>
    </comment>
    <comment ref="AP1224" authorId="1" shapeId="0" xr:uid="{AF23E3FB-A47C-415F-87C9-736490F969D2}">
      <text>
        <r>
          <rPr>
            <b/>
            <sz val="9"/>
            <color indexed="81"/>
            <rFont val="Tahoma"/>
            <family val="2"/>
          </rPr>
          <t>Richard Lambert:</t>
        </r>
        <r>
          <rPr>
            <sz val="9"/>
            <color indexed="81"/>
            <rFont val="Tahoma"/>
            <family val="2"/>
          </rPr>
          <t xml:space="preserve">
scheduled for 15/01/94 but moved back and Bromley hosted Crawley Town instead - rearranged for 12/02/94</t>
        </r>
      </text>
    </comment>
    <comment ref="AS1224" authorId="1" shapeId="0" xr:uid="{A6075B10-047F-47D1-A121-0D7C41B7679E}">
      <text>
        <r>
          <rPr>
            <b/>
            <sz val="9"/>
            <color indexed="81"/>
            <rFont val="Tahoma"/>
            <family val="2"/>
          </rPr>
          <t>Richard Lambert:</t>
        </r>
        <r>
          <rPr>
            <sz val="9"/>
            <color indexed="81"/>
            <rFont val="Tahoma"/>
            <family val="2"/>
          </rPr>
          <t xml:space="preserve">
scheduled for 26/02/94 but moved back and Bromley hosted Tooting &amp; Mitcham United instead - rearranged for 09/04/94 - p-p on 09/04/94 - rearranged for 13/05/94</t>
        </r>
      </text>
    </comment>
    <comment ref="AT1224" authorId="1" shapeId="0" xr:uid="{9EC262F6-CF23-4B75-8793-CB12D6C995A7}">
      <text>
        <r>
          <rPr>
            <b/>
            <sz val="9"/>
            <color indexed="81"/>
            <rFont val="Tahoma"/>
            <family val="2"/>
          </rPr>
          <t>Richard Lambert:</t>
        </r>
        <r>
          <rPr>
            <sz val="9"/>
            <color indexed="81"/>
            <rFont val="Tahoma"/>
            <family val="2"/>
          </rPr>
          <t xml:space="preserve">
p-p on 05/04/94 - rearranged for 07/05/94</t>
        </r>
      </text>
    </comment>
    <comment ref="AU1224" authorId="1" shapeId="0" xr:uid="{1CFBCFD4-381D-4A65-8825-B7ADB994C589}">
      <text>
        <r>
          <rPr>
            <b/>
            <sz val="9"/>
            <color indexed="81"/>
            <rFont val="Tahoma"/>
            <family val="2"/>
          </rPr>
          <t>Richard Lambert:</t>
        </r>
        <r>
          <rPr>
            <sz val="9"/>
            <color indexed="81"/>
            <rFont val="Tahoma"/>
            <family val="2"/>
          </rPr>
          <t xml:space="preserve">
scheduled for 21/08/93 but moved back - rearranged for 09/03/94 then moved forward a day</t>
        </r>
      </text>
    </comment>
    <comment ref="AV1224" authorId="1" shapeId="0" xr:uid="{3CD98AC2-C08A-4ECA-8376-5D634F80B48A}">
      <text>
        <r>
          <rPr>
            <b/>
            <sz val="9"/>
            <color indexed="81"/>
            <rFont val="Tahoma"/>
            <family val="2"/>
          </rPr>
          <t>Richard Lambert:</t>
        </r>
        <r>
          <rPr>
            <sz val="9"/>
            <color indexed="81"/>
            <rFont val="Tahoma"/>
            <family val="2"/>
          </rPr>
          <t xml:space="preserve">
p-p on 05/01/94 - rearranged for 20/04/94</t>
        </r>
      </text>
    </comment>
    <comment ref="AX1224" authorId="1" shapeId="0" xr:uid="{61251F79-FE5A-4B4D-96FF-AEE53F4805C3}">
      <text>
        <r>
          <rPr>
            <b/>
            <sz val="9"/>
            <color indexed="81"/>
            <rFont val="Tahoma"/>
            <family val="2"/>
          </rPr>
          <t>Richard Lambert:</t>
        </r>
        <r>
          <rPr>
            <sz val="9"/>
            <color indexed="81"/>
            <rFont val="Tahoma"/>
            <family val="2"/>
          </rPr>
          <t xml:space="preserve">
scheduled for 23/11/93 then moved back a day - p-p on 24/11/93 - rearranged for 23/03/94</t>
        </r>
      </text>
    </comment>
    <comment ref="AZ1224" authorId="1" shapeId="0" xr:uid="{455F2A8B-018B-4326-8590-5508C6BF4AFA}">
      <text>
        <r>
          <rPr>
            <b/>
            <sz val="9"/>
            <color indexed="81"/>
            <rFont val="Tahoma"/>
            <family val="2"/>
          </rPr>
          <t>Richard Lambert:</t>
        </r>
        <r>
          <rPr>
            <sz val="9"/>
            <color indexed="81"/>
            <rFont val="Tahoma"/>
            <family val="2"/>
          </rPr>
          <t xml:space="preserve">
scheduled for 13/10/93 but moved back a day</t>
        </r>
      </text>
    </comment>
    <comment ref="BB1224" authorId="1" shapeId="0" xr:uid="{136A6A92-9305-4CB4-9F35-636AED421D5A}">
      <text>
        <r>
          <rPr>
            <b/>
            <sz val="9"/>
            <color indexed="81"/>
            <rFont val="Tahoma"/>
            <family val="2"/>
          </rPr>
          <t>Richard Lambert:</t>
        </r>
        <r>
          <rPr>
            <sz val="9"/>
            <color indexed="81"/>
            <rFont val="Tahoma"/>
            <family val="2"/>
          </rPr>
          <t xml:space="preserve">
p-p on 26/02/94 - rearranged for 20/04/94 - p-p on 20/04/94 - rearranged for 13/05/94 then brought forward and Bromley hosted Croydon Athletic instead - rearranged for 10/05/94</t>
        </r>
      </text>
    </comment>
    <comment ref="BC1224" authorId="1" shapeId="0" xr:uid="{FE6C3B57-C8B3-4C89-B0CC-12503C6D3D26}">
      <text>
        <r>
          <rPr>
            <b/>
            <sz val="9"/>
            <color indexed="81"/>
            <rFont val="Tahoma"/>
            <family val="2"/>
          </rPr>
          <t>Richard Lambert:</t>
        </r>
        <r>
          <rPr>
            <sz val="9"/>
            <color indexed="81"/>
            <rFont val="Tahoma"/>
            <family val="2"/>
          </rPr>
          <t xml:space="preserve">
p-p on 02/10/93 - rearranged for 23/10/93</t>
        </r>
      </text>
    </comment>
    <comment ref="AS1225" authorId="1" shapeId="0" xr:uid="{C62324CC-BE46-4990-AA4A-2C2EF4CE3747}">
      <text>
        <r>
          <rPr>
            <b/>
            <sz val="9"/>
            <color indexed="81"/>
            <rFont val="Tahoma"/>
            <family val="2"/>
          </rPr>
          <t>Richard Lambert:</t>
        </r>
        <r>
          <rPr>
            <sz val="9"/>
            <color indexed="81"/>
            <rFont val="Tahoma"/>
            <family val="2"/>
          </rPr>
          <t xml:space="preserve">
p-p on 08/01/94 - rearranged for 07/03/94</t>
        </r>
      </text>
    </comment>
    <comment ref="AU1225" authorId="1" shapeId="0" xr:uid="{76BE0B81-73C6-44AC-9F88-6F2A2B103C32}">
      <text>
        <r>
          <rPr>
            <b/>
            <sz val="9"/>
            <color indexed="81"/>
            <rFont val="Tahoma"/>
            <family val="2"/>
          </rPr>
          <t>Richard Lambert:</t>
        </r>
        <r>
          <rPr>
            <sz val="9"/>
            <color indexed="81"/>
            <rFont val="Tahoma"/>
            <family val="2"/>
          </rPr>
          <t xml:space="preserve">
scheduled for 11/12/93 but moved back - rearranged for 23/04/94</t>
        </r>
      </text>
    </comment>
    <comment ref="AX1225" authorId="1" shapeId="0" xr:uid="{E925C197-9EA5-4054-A42E-644066A60A77}">
      <text>
        <r>
          <rPr>
            <b/>
            <sz val="9"/>
            <color indexed="81"/>
            <rFont val="Tahoma"/>
            <family val="2"/>
          </rPr>
          <t>Richard Lambert:</t>
        </r>
        <r>
          <rPr>
            <sz val="9"/>
            <color indexed="81"/>
            <rFont val="Tahoma"/>
            <family val="2"/>
          </rPr>
          <t xml:space="preserve">
p-p on 07/02/94 - rearranged for 26/03/94</t>
        </r>
      </text>
    </comment>
    <comment ref="AO1226" authorId="1" shapeId="0" xr:uid="{07A7716C-5F62-47F8-BE90-FFEDFAD86B73}">
      <text>
        <r>
          <rPr>
            <b/>
            <sz val="9"/>
            <color indexed="81"/>
            <rFont val="Tahoma"/>
            <family val="2"/>
          </rPr>
          <t>Richard Lambert:</t>
        </r>
        <r>
          <rPr>
            <sz val="9"/>
            <color indexed="81"/>
            <rFont val="Tahoma"/>
            <family val="2"/>
          </rPr>
          <t xml:space="preserve">
scheduled for 14/09/93 but moved back - rearranged for 05/10/93 but moved back again and return fixture played - rearranged for 12/03/94</t>
        </r>
      </text>
    </comment>
    <comment ref="AQ1226" authorId="1" shapeId="0" xr:uid="{3FEDA5AB-459C-4533-8CE3-50BF00943DCC}">
      <text>
        <r>
          <rPr>
            <b/>
            <sz val="9"/>
            <color indexed="81"/>
            <rFont val="Tahoma"/>
            <family val="2"/>
          </rPr>
          <t>Richard Lambert:</t>
        </r>
        <r>
          <rPr>
            <sz val="9"/>
            <color indexed="81"/>
            <rFont val="Tahoma"/>
            <family val="2"/>
          </rPr>
          <t xml:space="preserve">
p-p on 09/04/94 - rearranged for 10/05/94</t>
        </r>
      </text>
    </comment>
    <comment ref="AR1226" authorId="1" shapeId="0" xr:uid="{C69FEE49-63A2-4716-9D6E-CD4D01A96237}">
      <text>
        <r>
          <rPr>
            <b/>
            <sz val="9"/>
            <color indexed="81"/>
            <rFont val="Tahoma"/>
            <family val="2"/>
          </rPr>
          <t>Richard Lambert:</t>
        </r>
        <r>
          <rPr>
            <sz val="9"/>
            <color indexed="81"/>
            <rFont val="Tahoma"/>
            <family val="2"/>
          </rPr>
          <t xml:space="preserve">
scheduled for 19/10/93 but moved back - rearranged for 12/04/94</t>
        </r>
      </text>
    </comment>
    <comment ref="AT1226" authorId="1" shapeId="0" xr:uid="{561F914C-AE01-447C-84DB-FD81DCEEDFE7}">
      <text>
        <r>
          <rPr>
            <b/>
            <sz val="9"/>
            <color indexed="81"/>
            <rFont val="Tahoma"/>
            <family val="2"/>
          </rPr>
          <t>Richard Lambert:</t>
        </r>
        <r>
          <rPr>
            <sz val="9"/>
            <color indexed="81"/>
            <rFont val="Tahoma"/>
            <family val="2"/>
          </rPr>
          <t xml:space="preserve">
scheduled for 22/01/94 but moved back three days - p-p on 25/01/94 - rearranged for 23/04/94</t>
        </r>
      </text>
    </comment>
    <comment ref="I1227" authorId="1" shapeId="0" xr:uid="{9DE77E5D-8E77-4971-96F0-97CD144DF0CA}">
      <text>
        <r>
          <rPr>
            <b/>
            <sz val="9"/>
            <color indexed="81"/>
            <rFont val="Tahoma"/>
            <family val="2"/>
          </rPr>
          <t>Richard Lambert:</t>
        </r>
        <r>
          <rPr>
            <sz val="9"/>
            <color indexed="81"/>
            <rFont val="Tahoma"/>
            <family val="2"/>
          </rPr>
          <t xml:space="preserve">
three points deducted - advised in bulletin 28</t>
        </r>
      </text>
    </comment>
    <comment ref="AO1227" authorId="1" shapeId="0" xr:uid="{166CD679-DDAB-4E60-B78E-8BC74F7CDAE3}">
      <text>
        <r>
          <rPr>
            <b/>
            <sz val="9"/>
            <color indexed="81"/>
            <rFont val="Tahoma"/>
            <family val="2"/>
          </rPr>
          <t>Richard Lambert:</t>
        </r>
        <r>
          <rPr>
            <sz val="9"/>
            <color indexed="81"/>
            <rFont val="Tahoma"/>
            <family val="2"/>
          </rPr>
          <t xml:space="preserve">
scheduled for 05/04/94 but moved back - rearranged for 03/05/94 then brought forward a day</t>
        </r>
      </text>
    </comment>
    <comment ref="AT1227" authorId="1" shapeId="0" xr:uid="{25BF1060-2E66-442B-A17E-FC808577120C}">
      <text>
        <r>
          <rPr>
            <b/>
            <sz val="9"/>
            <color indexed="81"/>
            <rFont val="Tahoma"/>
            <family val="2"/>
          </rPr>
          <t>Richard Lambert:</t>
        </r>
        <r>
          <rPr>
            <sz val="9"/>
            <color indexed="81"/>
            <rFont val="Tahoma"/>
            <family val="2"/>
          </rPr>
          <t xml:space="preserve">
scheduled for 15/01/94 but moved back - rearranged for 30/04/94</t>
        </r>
      </text>
    </comment>
    <comment ref="AW1227" authorId="1" shapeId="0" xr:uid="{E66674CA-4C2D-47C4-8F7C-FAB016A965FC}">
      <text>
        <r>
          <rPr>
            <b/>
            <sz val="9"/>
            <color indexed="81"/>
            <rFont val="Tahoma"/>
            <family val="2"/>
          </rPr>
          <t>Richard Lambert:</t>
        </r>
        <r>
          <rPr>
            <sz val="9"/>
            <color indexed="81"/>
            <rFont val="Tahoma"/>
            <family val="2"/>
          </rPr>
          <t xml:space="preserve">
scheduled for 04/01/94 but moved back to  08/01/94 - p-p on 08/01/94 - rearranged for 22/03/94 - but moved back - rearranged for 19/04/94 -but moved back - rearranged for 14/05/94 -11am k.o. </t>
        </r>
      </text>
    </comment>
    <comment ref="BA1227" authorId="1" shapeId="0" xr:uid="{23C60DC5-2FB7-436B-8379-0B3CA36AAE98}">
      <text>
        <r>
          <rPr>
            <b/>
            <sz val="9"/>
            <color indexed="81"/>
            <rFont val="Tahoma"/>
            <family val="2"/>
          </rPr>
          <t>Richard Lambert:</t>
        </r>
        <r>
          <rPr>
            <sz val="9"/>
            <color indexed="81"/>
            <rFont val="Tahoma"/>
            <family val="2"/>
          </rPr>
          <t xml:space="preserve">
p-p on 26/02/94 - rearranged for 23/04/94</t>
        </r>
      </text>
    </comment>
    <comment ref="BB1227" authorId="1" shapeId="0" xr:uid="{A060402E-E2B6-49CC-BA94-7794A2E9AADC}">
      <text>
        <r>
          <rPr>
            <b/>
            <sz val="9"/>
            <color indexed="81"/>
            <rFont val="Tahoma"/>
            <family val="2"/>
          </rPr>
          <t>Richard Lambert:</t>
        </r>
        <r>
          <rPr>
            <sz val="9"/>
            <color indexed="81"/>
            <rFont val="Tahoma"/>
            <family val="2"/>
          </rPr>
          <t xml:space="preserve">
p-p on 16/04/94 - rearranged for 05/05/94</t>
        </r>
      </text>
    </comment>
    <comment ref="AQ1228" authorId="1" shapeId="0" xr:uid="{E12A7193-1DE2-4971-9775-6596355A2F45}">
      <text>
        <r>
          <rPr>
            <b/>
            <sz val="9"/>
            <color indexed="81"/>
            <rFont val="Tahoma"/>
            <family val="2"/>
          </rPr>
          <t>Richard Lambert:</t>
        </r>
        <r>
          <rPr>
            <sz val="9"/>
            <color indexed="81"/>
            <rFont val="Tahoma"/>
            <family val="2"/>
          </rPr>
          <t xml:space="preserve">
p-p on 18/12/93 - rearranged for 29/01/94</t>
        </r>
      </text>
    </comment>
    <comment ref="AS1228" authorId="1" shapeId="0" xr:uid="{D3425B37-44AE-4EC3-82E1-1BD6CA179711}">
      <text>
        <r>
          <rPr>
            <b/>
            <sz val="9"/>
            <color indexed="81"/>
            <rFont val="Tahoma"/>
            <family val="2"/>
          </rPr>
          <t>Richard Lambert:</t>
        </r>
        <r>
          <rPr>
            <sz val="9"/>
            <color indexed="81"/>
            <rFont val="Tahoma"/>
            <family val="2"/>
          </rPr>
          <t xml:space="preserve">
p-p on 16/10/93 - rearranged for 19/02/94 - p-p on 19/02/94 - rearranged for 06/04/94</t>
        </r>
      </text>
    </comment>
    <comment ref="AT1228" authorId="1" shapeId="0" xr:uid="{2359DDD1-8E05-4363-A95C-A6EBCBA0AECD}">
      <text>
        <r>
          <rPr>
            <b/>
            <sz val="9"/>
            <color indexed="81"/>
            <rFont val="Tahoma"/>
            <family val="2"/>
          </rPr>
          <t>Richard Lambert:</t>
        </r>
        <r>
          <rPr>
            <sz val="9"/>
            <color indexed="81"/>
            <rFont val="Tahoma"/>
            <family val="2"/>
          </rPr>
          <t xml:space="preserve">
scheduled for 15/09/93 but brought forward a day</t>
        </r>
      </text>
    </comment>
    <comment ref="AU1228" authorId="1" shapeId="0" xr:uid="{A2439F3B-E5C8-4E6B-9520-B16A4F01853C}">
      <text>
        <r>
          <rPr>
            <b/>
            <sz val="9"/>
            <color indexed="81"/>
            <rFont val="Tahoma"/>
            <family val="2"/>
          </rPr>
          <t>Richard Lambert:</t>
        </r>
        <r>
          <rPr>
            <sz val="9"/>
            <color indexed="81"/>
            <rFont val="Tahoma"/>
            <family val="2"/>
          </rPr>
          <t xml:space="preserve">
p-p on 15/02/94 - rearranged for 12/03/94</t>
        </r>
      </text>
    </comment>
    <comment ref="AV1228" authorId="1" shapeId="0" xr:uid="{FC8A74E3-B05C-4DE6-A17B-3B511ADF42C9}">
      <text>
        <r>
          <rPr>
            <b/>
            <sz val="9"/>
            <color indexed="81"/>
            <rFont val="Tahoma"/>
            <family val="2"/>
          </rPr>
          <t>Richard Lambert:</t>
        </r>
        <r>
          <rPr>
            <sz val="9"/>
            <color indexed="81"/>
            <rFont val="Tahoma"/>
            <family val="2"/>
          </rPr>
          <t xml:space="preserve">
p-p on 06/10/93 - rearranged for 23/04/94</t>
        </r>
      </text>
    </comment>
    <comment ref="AW1228" authorId="1" shapeId="0" xr:uid="{E34D6583-A4B7-4813-83A5-35006FFB1E5E}">
      <text>
        <r>
          <rPr>
            <b/>
            <sz val="9"/>
            <color indexed="81"/>
            <rFont val="Tahoma"/>
            <family val="2"/>
          </rPr>
          <t>Richard Lambert:</t>
        </r>
        <r>
          <rPr>
            <sz val="9"/>
            <color indexed="81"/>
            <rFont val="Tahoma"/>
            <family val="2"/>
          </rPr>
          <t xml:space="preserve">
p-p on 02/10/93 - rearranged for 19/03/94</t>
        </r>
      </text>
    </comment>
    <comment ref="AY1228" authorId="1" shapeId="0" xr:uid="{69C13872-AA58-4566-A025-E264313221C4}">
      <text>
        <r>
          <rPr>
            <b/>
            <sz val="9"/>
            <color indexed="81"/>
            <rFont val="Tahoma"/>
            <family val="2"/>
          </rPr>
          <t>Richard Lambert:</t>
        </r>
        <r>
          <rPr>
            <sz val="9"/>
            <color indexed="81"/>
            <rFont val="Tahoma"/>
            <family val="2"/>
          </rPr>
          <t xml:space="preserve">
scheduled for 15/03/94 but moved back a day</t>
        </r>
      </text>
    </comment>
    <comment ref="AZ1228" authorId="1" shapeId="0" xr:uid="{F125328A-A425-4D25-80A6-EF38B010E963}">
      <text>
        <r>
          <rPr>
            <b/>
            <sz val="9"/>
            <color indexed="81"/>
            <rFont val="Tahoma"/>
            <family val="2"/>
          </rPr>
          <t>Richard Lambert:</t>
        </r>
        <r>
          <rPr>
            <sz val="9"/>
            <color indexed="81"/>
            <rFont val="Tahoma"/>
            <family val="2"/>
          </rPr>
          <t xml:space="preserve">
p-p on 26/02/94 - rearranged for 09/04/94 - p-p on 09/04/94 - rearranged for 03/05/94 then moved back a day</t>
        </r>
      </text>
    </comment>
    <comment ref="BA1228" authorId="1" shapeId="0" xr:uid="{C496A4A0-0573-45B0-9745-413B358A2B23}">
      <text>
        <r>
          <rPr>
            <b/>
            <sz val="9"/>
            <color indexed="81"/>
            <rFont val="Tahoma"/>
            <family val="2"/>
          </rPr>
          <t>Richard Lambert:</t>
        </r>
        <r>
          <rPr>
            <sz val="9"/>
            <color indexed="81"/>
            <rFont val="Tahoma"/>
            <family val="2"/>
          </rPr>
          <t xml:space="preserve">
scheduled for 25/08/93 but brought forward a day</t>
        </r>
      </text>
    </comment>
    <comment ref="I1229" authorId="1" shapeId="0" xr:uid="{D0E7F57D-DC48-429C-BC6D-96EE7994183A}">
      <text>
        <r>
          <rPr>
            <b/>
            <sz val="9"/>
            <color indexed="81"/>
            <rFont val="Tahoma"/>
            <family val="2"/>
          </rPr>
          <t>Richard Lambert:</t>
        </r>
        <r>
          <rPr>
            <sz val="9"/>
            <color indexed="81"/>
            <rFont val="Tahoma"/>
            <family val="2"/>
          </rPr>
          <t xml:space="preserve">
three points deducted - advised in bulletin 40</t>
        </r>
      </text>
    </comment>
    <comment ref="AQ1229" authorId="1" shapeId="0" xr:uid="{FB354156-63B1-4E96-A95F-027C5F364A18}">
      <text>
        <r>
          <rPr>
            <b/>
            <sz val="9"/>
            <color indexed="81"/>
            <rFont val="Tahoma"/>
            <family val="2"/>
          </rPr>
          <t>Richard Lambert:</t>
        </r>
        <r>
          <rPr>
            <sz val="9"/>
            <color indexed="81"/>
            <rFont val="Tahoma"/>
            <family val="2"/>
          </rPr>
          <t xml:space="preserve">
scheduled for 28/09/93 but moved back - rearranged for 02/11/93 but moved back - rearranged for 12/02/94</t>
        </r>
      </text>
    </comment>
    <comment ref="AX1229" authorId="1" shapeId="0" xr:uid="{10A6FF3C-0CCF-4452-82D0-0CFB007A83DD}">
      <text>
        <r>
          <rPr>
            <b/>
            <sz val="9"/>
            <color indexed="81"/>
            <rFont val="Tahoma"/>
            <family val="2"/>
          </rPr>
          <t>Richard Lambert:</t>
        </r>
        <r>
          <rPr>
            <sz val="9"/>
            <color indexed="81"/>
            <rFont val="Tahoma"/>
            <family val="2"/>
          </rPr>
          <t xml:space="preserve">
p-p on 02/10/93 - rearranged for 19/03/94</t>
        </r>
      </text>
    </comment>
    <comment ref="AY1229" authorId="1" shapeId="0" xr:uid="{0E329C3B-038C-4697-9FB0-ABE080CED0E7}">
      <text>
        <r>
          <rPr>
            <b/>
            <sz val="9"/>
            <color indexed="81"/>
            <rFont val="Tahoma"/>
            <family val="2"/>
          </rPr>
          <t>Richard Lambert:</t>
        </r>
        <r>
          <rPr>
            <sz val="9"/>
            <color indexed="81"/>
            <rFont val="Tahoma"/>
            <family val="2"/>
          </rPr>
          <t xml:space="preserve">
scheduled for 22/01/94 but moved back - rearranged for 29/01/94</t>
        </r>
      </text>
    </comment>
    <comment ref="AZ1229" authorId="1" shapeId="0" xr:uid="{0285FCFC-7D9F-45AD-9C6F-F8D09D5DA4FD}">
      <text>
        <r>
          <rPr>
            <b/>
            <sz val="9"/>
            <color indexed="81"/>
            <rFont val="Tahoma"/>
            <family val="2"/>
          </rPr>
          <t>Richard Lambert:</t>
        </r>
        <r>
          <rPr>
            <sz val="9"/>
            <color indexed="81"/>
            <rFont val="Tahoma"/>
            <family val="2"/>
          </rPr>
          <t xml:space="preserve">
p-p on 15/01/94 - rearranged for 22/03/94</t>
        </r>
      </text>
    </comment>
    <comment ref="BA1229" authorId="1" shapeId="0" xr:uid="{E191D007-1283-433C-B1C6-38C591264E4C}">
      <text>
        <r>
          <rPr>
            <b/>
            <sz val="9"/>
            <color indexed="81"/>
            <rFont val="Tahoma"/>
            <family val="2"/>
          </rPr>
          <t>Richard Lambert:</t>
        </r>
        <r>
          <rPr>
            <sz val="9"/>
            <color indexed="81"/>
            <rFont val="Tahoma"/>
            <family val="2"/>
          </rPr>
          <t xml:space="preserve">
scheduled for 03/05/94 then moved back a day</t>
        </r>
      </text>
    </comment>
    <comment ref="BC1229" authorId="1" shapeId="0" xr:uid="{1B72E499-9B37-43B6-BF6A-9BC564E3A182}">
      <text>
        <r>
          <rPr>
            <b/>
            <sz val="9"/>
            <color indexed="81"/>
            <rFont val="Tahoma"/>
            <family val="2"/>
          </rPr>
          <t>Richard Lambert:</t>
        </r>
        <r>
          <rPr>
            <sz val="9"/>
            <color indexed="81"/>
            <rFont val="Tahoma"/>
            <family val="2"/>
          </rPr>
          <t xml:space="preserve">
p-p on 09/10/93 - rearranged for 07/05/94 - 6.15pm k.o. then brought forward a day - Friday fixture</t>
        </r>
      </text>
    </comment>
    <comment ref="AM1230" authorId="1" shapeId="0" xr:uid="{A9701190-69EE-488D-86F3-A4F365EAE68B}">
      <text>
        <r>
          <rPr>
            <b/>
            <sz val="9"/>
            <color indexed="81"/>
            <rFont val="Tahoma"/>
            <family val="2"/>
          </rPr>
          <t>Richard Lambert:</t>
        </r>
        <r>
          <rPr>
            <sz val="9"/>
            <color indexed="81"/>
            <rFont val="Tahoma"/>
            <family val="2"/>
          </rPr>
          <t xml:space="preserve">
p-p on 08/01/94 - rearranged for 12/03/94</t>
        </r>
      </text>
    </comment>
    <comment ref="AO1230" authorId="1" shapeId="0" xr:uid="{ED418579-6195-4E90-B2C8-8B4D1058A966}">
      <text>
        <r>
          <rPr>
            <b/>
            <sz val="9"/>
            <color indexed="81"/>
            <rFont val="Tahoma"/>
            <family val="2"/>
          </rPr>
          <t>Richard Lambert:</t>
        </r>
        <r>
          <rPr>
            <sz val="9"/>
            <color indexed="81"/>
            <rFont val="Tahoma"/>
            <family val="2"/>
          </rPr>
          <t xml:space="preserve">
p-p on 24/11/93 - rearranged for 16/02/94</t>
        </r>
      </text>
    </comment>
    <comment ref="AR1230" authorId="1" shapeId="0" xr:uid="{FF31AF8B-FE91-4F27-BA85-8B0170B6C0ED}">
      <text>
        <r>
          <rPr>
            <b/>
            <sz val="9"/>
            <color indexed="81"/>
            <rFont val="Tahoma"/>
            <family val="2"/>
          </rPr>
          <t>Richard Lambert:</t>
        </r>
        <r>
          <rPr>
            <sz val="9"/>
            <color indexed="81"/>
            <rFont val="Tahoma"/>
            <family val="2"/>
          </rPr>
          <t xml:space="preserve">
scheduled for 05/01/94 but moved back - rearranged for 02/04/94</t>
        </r>
      </text>
    </comment>
    <comment ref="AV1230" authorId="1" shapeId="0" xr:uid="{A092D5A8-07FC-4A31-A19E-23CB9DE20357}">
      <text>
        <r>
          <rPr>
            <b/>
            <sz val="9"/>
            <color indexed="81"/>
            <rFont val="Tahoma"/>
            <family val="2"/>
          </rPr>
          <t>Richard Lambert:</t>
        </r>
        <r>
          <rPr>
            <sz val="9"/>
            <color indexed="81"/>
            <rFont val="Tahoma"/>
            <family val="2"/>
          </rPr>
          <t xml:space="preserve">
p-p on 09/10/93 - rearranged for 26/02/94</t>
        </r>
      </text>
    </comment>
    <comment ref="AZ1230" authorId="1" shapeId="0" xr:uid="{05F5D62A-C0A3-4B9F-8D30-4240E6F741A9}">
      <text>
        <r>
          <rPr>
            <b/>
            <sz val="9"/>
            <color indexed="81"/>
            <rFont val="Tahoma"/>
            <family val="2"/>
          </rPr>
          <t>Richard Lambert:</t>
        </r>
        <r>
          <rPr>
            <sz val="9"/>
            <color indexed="81"/>
            <rFont val="Tahoma"/>
            <family val="2"/>
          </rPr>
          <t xml:space="preserve">
p-p on 02/10/93 - rearranged for 27/11/93</t>
        </r>
      </text>
    </comment>
    <comment ref="AP1231" authorId="1" shapeId="0" xr:uid="{261F8B5C-C09B-4B85-95D7-C41069F68CA8}">
      <text>
        <r>
          <rPr>
            <b/>
            <sz val="9"/>
            <color indexed="81"/>
            <rFont val="Tahoma"/>
            <family val="2"/>
          </rPr>
          <t>Richard Lambert:</t>
        </r>
        <r>
          <rPr>
            <sz val="9"/>
            <color indexed="81"/>
            <rFont val="Tahoma"/>
            <family val="2"/>
          </rPr>
          <t xml:space="preserve">
p-p on 04/01/94 - rearranged for 19/03/94</t>
        </r>
      </text>
    </comment>
    <comment ref="AQ1231" authorId="1" shapeId="0" xr:uid="{888DBEAE-0C67-47B9-9107-38D01784E00A}">
      <text>
        <r>
          <rPr>
            <b/>
            <sz val="9"/>
            <color indexed="81"/>
            <rFont val="Tahoma"/>
            <family val="2"/>
          </rPr>
          <t>Richard Lambert:</t>
        </r>
        <r>
          <rPr>
            <sz val="9"/>
            <color indexed="81"/>
            <rFont val="Tahoma"/>
            <family val="2"/>
          </rPr>
          <t xml:space="preserve">
scheduled for 04/12/93 then brought forward to 30/11/93</t>
        </r>
      </text>
    </comment>
    <comment ref="AS1231" authorId="1" shapeId="0" xr:uid="{C552AC0B-1A13-4801-8F63-2E1C63D850AB}">
      <text>
        <r>
          <rPr>
            <b/>
            <sz val="9"/>
            <color indexed="81"/>
            <rFont val="Tahoma"/>
            <family val="2"/>
          </rPr>
          <t>Richard Lambert:</t>
        </r>
        <r>
          <rPr>
            <sz val="9"/>
            <color indexed="81"/>
            <rFont val="Tahoma"/>
            <family val="2"/>
          </rPr>
          <t xml:space="preserve">
scheduled for 16/04/94 but moved back - rearranged for 30/04/94</t>
        </r>
      </text>
    </comment>
    <comment ref="AX1231" authorId="1" shapeId="0" xr:uid="{BC878F6E-D473-4B7D-9A83-97787EE5B484}">
      <text>
        <r>
          <rPr>
            <b/>
            <sz val="9"/>
            <color indexed="81"/>
            <rFont val="Tahoma"/>
            <family val="2"/>
          </rPr>
          <t>Richard Lambert:</t>
        </r>
        <r>
          <rPr>
            <sz val="9"/>
            <color indexed="81"/>
            <rFont val="Tahoma"/>
            <family val="2"/>
          </rPr>
          <t xml:space="preserve">
scheduled for 04/01/94 but moved back and Dulwich Hamlet hosted Chipstead instead - rearranged for 05/04/94</t>
        </r>
      </text>
    </comment>
    <comment ref="X1232" authorId="1" shapeId="0" xr:uid="{37B621F3-3633-458B-98F5-18A350E7EB80}">
      <text>
        <r>
          <rPr>
            <b/>
            <sz val="9"/>
            <color indexed="81"/>
            <rFont val="Tahoma"/>
            <family val="2"/>
          </rPr>
          <t>Richard Lambert:</t>
        </r>
        <r>
          <rPr>
            <sz val="9"/>
            <color indexed="81"/>
            <rFont val="Tahoma"/>
            <family val="2"/>
          </rPr>
          <t xml:space="preserve">
Mark Wiggins scored six goals in this match</t>
        </r>
      </text>
    </comment>
    <comment ref="AM1232" authorId="1" shapeId="0" xr:uid="{3E76EF8C-FC39-4748-9ED2-076E80CBFD3F}">
      <text>
        <r>
          <rPr>
            <b/>
            <sz val="9"/>
            <color indexed="81"/>
            <rFont val="Tahoma"/>
            <family val="2"/>
          </rPr>
          <t>Richard Lambert:</t>
        </r>
        <r>
          <rPr>
            <sz val="9"/>
            <color indexed="81"/>
            <rFont val="Tahoma"/>
            <family val="2"/>
          </rPr>
          <t xml:space="preserve">
p-p on 22/11/93 - rearranged for 13/12/93 - p-p on 13/12/93 - rearranged for 28/02/94</t>
        </r>
      </text>
    </comment>
    <comment ref="AO1232" authorId="1" shapeId="0" xr:uid="{FE8DCAB2-4D28-436F-9C81-0AFA7E4DD362}">
      <text>
        <r>
          <rPr>
            <b/>
            <sz val="9"/>
            <color indexed="81"/>
            <rFont val="Tahoma"/>
            <family val="2"/>
          </rPr>
          <t>Richard Lambert:</t>
        </r>
        <r>
          <rPr>
            <sz val="9"/>
            <color indexed="81"/>
            <rFont val="Tahoma"/>
            <family val="2"/>
          </rPr>
          <t xml:space="preserve">
p-p on 20/12/93 - rearranged for 15/01/94</t>
        </r>
      </text>
    </comment>
    <comment ref="AS1232" authorId="1" shapeId="0" xr:uid="{D9010857-3CFC-4A92-92C6-0B45C1579D39}">
      <text>
        <r>
          <rPr>
            <b/>
            <sz val="9"/>
            <color indexed="81"/>
            <rFont val="Tahoma"/>
            <family val="2"/>
          </rPr>
          <t>Richard Lambert:</t>
        </r>
        <r>
          <rPr>
            <sz val="9"/>
            <color indexed="81"/>
            <rFont val="Tahoma"/>
            <family val="2"/>
          </rPr>
          <t xml:space="preserve">
scheduled for 14/02/94 but moved back - then reinstated, but then p-p on 14/02/94 - rearranged for 25/04/94</t>
        </r>
      </text>
    </comment>
    <comment ref="AT1232" authorId="1" shapeId="0" xr:uid="{9D2F5913-597C-475E-B1EE-396AC020C4A5}">
      <text>
        <r>
          <rPr>
            <b/>
            <sz val="9"/>
            <color indexed="81"/>
            <rFont val="Tahoma"/>
            <family val="2"/>
          </rPr>
          <t>Richard Lambert:</t>
        </r>
        <r>
          <rPr>
            <sz val="9"/>
            <color indexed="81"/>
            <rFont val="Tahoma"/>
            <family val="2"/>
          </rPr>
          <t xml:space="preserve">
scheduled for 30/08/93 but moved back - rearranged for </t>
        </r>
      </text>
    </comment>
    <comment ref="AX1232" authorId="1" shapeId="0" xr:uid="{A36BE0C7-4B31-44E2-83F5-5DB90509820F}">
      <text>
        <r>
          <rPr>
            <b/>
            <sz val="9"/>
            <color indexed="81"/>
            <rFont val="Tahoma"/>
            <family val="2"/>
          </rPr>
          <t>Richard Lambert:</t>
        </r>
        <r>
          <rPr>
            <sz val="9"/>
            <color indexed="81"/>
            <rFont val="Tahoma"/>
            <family val="2"/>
          </rPr>
          <t xml:space="preserve">
scheduled for 15/01/94 but moved back and Epsom &amp; Ewell hosted Carshalton Athletic instead - rearranged for 07/03/94</t>
        </r>
      </text>
    </comment>
    <comment ref="AZ1232" authorId="1" shapeId="0" xr:uid="{46E9E920-67B3-4610-A307-737C912368B5}">
      <text>
        <r>
          <rPr>
            <b/>
            <sz val="9"/>
            <color indexed="81"/>
            <rFont val="Tahoma"/>
            <family val="2"/>
          </rPr>
          <t>Richard Lambert:</t>
        </r>
        <r>
          <rPr>
            <sz val="9"/>
            <color indexed="81"/>
            <rFont val="Tahoma"/>
            <family val="2"/>
          </rPr>
          <t xml:space="preserve">
p-p on 10/01/94 - rearranged for 31/01/94 then brought forward three days to 28/01/94 - Friday fixture</t>
        </r>
      </text>
    </comment>
    <comment ref="AM1233" authorId="1" shapeId="0" xr:uid="{28E801DC-0B54-449B-9C13-0FF6D61CDCFE}">
      <text>
        <r>
          <rPr>
            <b/>
            <sz val="9"/>
            <color indexed="81"/>
            <rFont val="Tahoma"/>
            <family val="2"/>
          </rPr>
          <t>Richard Lambert:</t>
        </r>
        <r>
          <rPr>
            <sz val="9"/>
            <color indexed="81"/>
            <rFont val="Tahoma"/>
            <family val="2"/>
          </rPr>
          <t xml:space="preserve">
p-p on 18/12/93 - rearranged for 15/02/94 - p-p on 15/02/94 - rearranged for 02/04/94 - p-p on 02/04/94 - reaarranged for 26/04/94</t>
        </r>
      </text>
    </comment>
    <comment ref="AN1233" authorId="1" shapeId="0" xr:uid="{150D6DDB-3342-4FD1-8C80-3D6BC6EDF357}">
      <text>
        <r>
          <rPr>
            <b/>
            <sz val="9"/>
            <color indexed="81"/>
            <rFont val="Tahoma"/>
            <family val="2"/>
          </rPr>
          <t>Richard Lambert:</t>
        </r>
        <r>
          <rPr>
            <sz val="9"/>
            <color indexed="81"/>
            <rFont val="Tahoma"/>
            <family val="2"/>
          </rPr>
          <t xml:space="preserve">
p-p on 16/10/93 - rearranged for </t>
        </r>
      </text>
    </comment>
    <comment ref="AP1233" authorId="1" shapeId="0" xr:uid="{9E6642E1-60B4-4AD9-8A1C-073156B7C424}">
      <text>
        <r>
          <rPr>
            <b/>
            <sz val="9"/>
            <color indexed="81"/>
            <rFont val="Tahoma"/>
            <family val="2"/>
          </rPr>
          <t>Richard Lambert:</t>
        </r>
        <r>
          <rPr>
            <sz val="9"/>
            <color indexed="81"/>
            <rFont val="Tahoma"/>
            <family val="2"/>
          </rPr>
          <t xml:space="preserve">
p-p on 09/10/93 - rearranged for 30/04/94</t>
        </r>
      </text>
    </comment>
    <comment ref="AR1233" authorId="1" shapeId="0" xr:uid="{3A57041C-E17D-44DC-9789-FD2143CF01AE}">
      <text>
        <r>
          <rPr>
            <b/>
            <sz val="9"/>
            <color indexed="81"/>
            <rFont val="Tahoma"/>
            <family val="2"/>
          </rPr>
          <t>Richard Lambert:</t>
        </r>
        <r>
          <rPr>
            <sz val="9"/>
            <color indexed="81"/>
            <rFont val="Tahoma"/>
            <family val="2"/>
          </rPr>
          <t xml:space="preserve">
scheduled for 23/11/93 then moved back a day - p-p on 24/11/93 - rearranged for 05/02/94</t>
        </r>
      </text>
    </comment>
    <comment ref="AS1233" authorId="1" shapeId="0" xr:uid="{033B4B56-6219-4372-81DC-4E0844133070}">
      <text>
        <r>
          <rPr>
            <b/>
            <sz val="9"/>
            <color indexed="81"/>
            <rFont val="Tahoma"/>
            <family val="2"/>
          </rPr>
          <t>Richard Lambert:</t>
        </r>
        <r>
          <rPr>
            <sz val="9"/>
            <color indexed="81"/>
            <rFont val="Tahoma"/>
            <family val="2"/>
          </rPr>
          <t xml:space="preserve">
p-p on 05/10/93 - rearranged for 12/03/94</t>
        </r>
      </text>
    </comment>
    <comment ref="AU1233" authorId="1" shapeId="0" xr:uid="{81E4FC93-A27E-49FE-886A-CD1C56FD034E}">
      <text>
        <r>
          <rPr>
            <b/>
            <sz val="9"/>
            <color indexed="81"/>
            <rFont val="Tahoma"/>
            <family val="2"/>
          </rPr>
          <t>Richard Lambert:</t>
        </r>
        <r>
          <rPr>
            <sz val="9"/>
            <color indexed="81"/>
            <rFont val="Tahoma"/>
            <family val="2"/>
          </rPr>
          <t xml:space="preserve">
scheduled for 16/10/93 but moved back and Leatherhead hosted Bromley, while Dulwich Hamlet hosted Three Bridges instead - rearranged for 22/01/94</t>
        </r>
      </text>
    </comment>
    <comment ref="AY1233" authorId="1" shapeId="0" xr:uid="{3F93AF35-40A2-41CC-BA83-724771C2AF22}">
      <text>
        <r>
          <rPr>
            <b/>
            <sz val="9"/>
            <color indexed="81"/>
            <rFont val="Tahoma"/>
            <family val="2"/>
          </rPr>
          <t>Richard Lambert:</t>
        </r>
        <r>
          <rPr>
            <sz val="9"/>
            <color indexed="81"/>
            <rFont val="Tahoma"/>
            <family val="2"/>
          </rPr>
          <t xml:space="preserve">
p-p on 01/01/94 - rearranged for 04/04/94 - p-p on 04/04/94 - rearranged for 16/04/94 - p-p on 16/04/94 - reaarranged for  16/05/94</t>
        </r>
      </text>
    </comment>
    <comment ref="AZ1233" authorId="1" shapeId="0" xr:uid="{D6344915-3B83-4729-A699-2F94581B0A9A}">
      <text>
        <r>
          <rPr>
            <b/>
            <sz val="9"/>
            <color indexed="81"/>
            <rFont val="Tahoma"/>
            <family val="2"/>
          </rPr>
          <t>Richard Lambert:</t>
        </r>
        <r>
          <rPr>
            <sz val="9"/>
            <color indexed="81"/>
            <rFont val="Tahoma"/>
            <family val="2"/>
          </rPr>
          <t xml:space="preserve">
scheduled for 09/11/93 but then moved back a day - Sutton records advised 09/11/93 - bulletin confirmed 10/11/93</t>
        </r>
      </text>
    </comment>
    <comment ref="BC1233" authorId="1" shapeId="0" xr:uid="{A6E9A7DD-288A-401D-A9A9-D1175D30F0C4}">
      <text>
        <r>
          <rPr>
            <b/>
            <sz val="9"/>
            <color indexed="81"/>
            <rFont val="Tahoma"/>
            <family val="2"/>
          </rPr>
          <t>Richard Lambert:</t>
        </r>
        <r>
          <rPr>
            <sz val="9"/>
            <color indexed="81"/>
            <rFont val="Tahoma"/>
            <family val="2"/>
          </rPr>
          <t xml:space="preserve">
p-p on 20/11/93 - rearranged for 01/03/94 - p-p on 01/03/94 - rearranged for 10/05/94</t>
        </r>
      </text>
    </comment>
    <comment ref="AM1234" authorId="1" shapeId="0" xr:uid="{BD5E69C2-683A-41B6-82E7-6CFE7E63E3F1}">
      <text>
        <r>
          <rPr>
            <b/>
            <sz val="9"/>
            <color indexed="81"/>
            <rFont val="Tahoma"/>
            <family val="2"/>
          </rPr>
          <t>Richard Lambert:</t>
        </r>
        <r>
          <rPr>
            <sz val="9"/>
            <color indexed="81"/>
            <rFont val="Tahoma"/>
            <family val="2"/>
          </rPr>
          <t xml:space="preserve">
p-p on 11/12/93 - rearranged for 05/03/94</t>
        </r>
      </text>
    </comment>
    <comment ref="AN1234" authorId="1" shapeId="0" xr:uid="{BDEA9E3F-F84D-47B7-B0E4-E0F3EBBA98F4}">
      <text>
        <r>
          <rPr>
            <b/>
            <sz val="9"/>
            <color indexed="81"/>
            <rFont val="Tahoma"/>
            <family val="2"/>
          </rPr>
          <t>Richard Lambert:</t>
        </r>
        <r>
          <rPr>
            <sz val="9"/>
            <color indexed="81"/>
            <rFont val="Tahoma"/>
            <family val="2"/>
          </rPr>
          <t xml:space="preserve">
scheduled for 02/11/93 but moved back - rearranged for 05/02/94</t>
        </r>
      </text>
    </comment>
    <comment ref="AP1234" authorId="1" shapeId="0" xr:uid="{CFC2D0B6-259A-4D3A-BCF1-730B4049B693}">
      <text>
        <r>
          <rPr>
            <b/>
            <sz val="9"/>
            <color indexed="81"/>
            <rFont val="Tahoma"/>
            <family val="2"/>
          </rPr>
          <t>Richard Lambert:</t>
        </r>
        <r>
          <rPr>
            <sz val="9"/>
            <color indexed="81"/>
            <rFont val="Tahoma"/>
            <family val="2"/>
          </rPr>
          <t xml:space="preserve">
p-p on 08/01/94 - rearranged for 07/05/94</t>
        </r>
      </text>
    </comment>
    <comment ref="AQ1234" authorId="1" shapeId="0" xr:uid="{9A6F094E-4937-4105-BAAD-E234ED001A16}">
      <text>
        <r>
          <rPr>
            <b/>
            <sz val="9"/>
            <color indexed="81"/>
            <rFont val="Tahoma"/>
            <family val="2"/>
          </rPr>
          <t>Richard Lambert:</t>
        </r>
        <r>
          <rPr>
            <sz val="9"/>
            <color indexed="81"/>
            <rFont val="Tahoma"/>
            <family val="2"/>
          </rPr>
          <t xml:space="preserve">
p-p on 22/01/94 - rearranged for 19/02/94</t>
        </r>
      </text>
    </comment>
    <comment ref="AS1234" authorId="1" shapeId="0" xr:uid="{4D47BF76-CA0F-4CC9-A62F-7B534A185745}">
      <text>
        <r>
          <rPr>
            <b/>
            <sz val="9"/>
            <color indexed="81"/>
            <rFont val="Tahoma"/>
            <family val="2"/>
          </rPr>
          <t>Richard Lambert:</t>
        </r>
        <r>
          <rPr>
            <sz val="9"/>
            <color indexed="81"/>
            <rFont val="Tahoma"/>
            <family val="2"/>
          </rPr>
          <t xml:space="preserve">
p-p on 12/10/93 - rearranged for 30/10/93</t>
        </r>
      </text>
    </comment>
    <comment ref="AW1234" authorId="1" shapeId="0" xr:uid="{C0098663-F255-4D53-ABF2-7CB2F693E682}">
      <text>
        <r>
          <rPr>
            <b/>
            <sz val="9"/>
            <color indexed="81"/>
            <rFont val="Tahoma"/>
            <family val="2"/>
          </rPr>
          <t>Richard Lambert:</t>
        </r>
        <r>
          <rPr>
            <sz val="9"/>
            <color indexed="81"/>
            <rFont val="Tahoma"/>
            <family val="2"/>
          </rPr>
          <t xml:space="preserve">
p-p on 09/04/94 - rearranged for 03/05/94</t>
        </r>
      </text>
    </comment>
    <comment ref="AZ1234" authorId="1" shapeId="0" xr:uid="{7E382763-CBFF-429B-93CD-1C11FFE73F40}">
      <text>
        <r>
          <rPr>
            <b/>
            <sz val="9"/>
            <color indexed="81"/>
            <rFont val="Tahoma"/>
            <family val="2"/>
          </rPr>
          <t>Richard Lambert:</t>
        </r>
        <r>
          <rPr>
            <sz val="9"/>
            <color indexed="81"/>
            <rFont val="Tahoma"/>
            <family val="2"/>
          </rPr>
          <t xml:space="preserve">
p-p on 28/09/93 - rearranged for 12/03/94 but moved back - rearranged for 23/04/94</t>
        </r>
      </text>
    </comment>
    <comment ref="AM1235" authorId="1" shapeId="0" xr:uid="{B5841426-58C5-4F07-8F1E-9B8FD395CD67}">
      <text>
        <r>
          <rPr>
            <b/>
            <sz val="9"/>
            <color indexed="81"/>
            <rFont val="Tahoma"/>
            <family val="2"/>
          </rPr>
          <t>Richard Lambert:</t>
        </r>
        <r>
          <rPr>
            <sz val="9"/>
            <color indexed="81"/>
            <rFont val="Tahoma"/>
            <family val="2"/>
          </rPr>
          <t xml:space="preserve">
scheduled for 04/12/93 but moved back - rearranged for 15/01/94 - p-p on 15/01/94 - rearranged for 07/05/94</t>
        </r>
      </text>
    </comment>
    <comment ref="AN1235" authorId="1" shapeId="0" xr:uid="{759562F8-509D-48FC-AF77-7B21C55F32E3}">
      <text>
        <r>
          <rPr>
            <b/>
            <sz val="9"/>
            <color indexed="81"/>
            <rFont val="Tahoma"/>
            <family val="2"/>
          </rPr>
          <t>Richard Lambert:</t>
        </r>
        <r>
          <rPr>
            <sz val="9"/>
            <color indexed="81"/>
            <rFont val="Tahoma"/>
            <family val="2"/>
          </rPr>
          <t xml:space="preserve">
scheduled for 05/10/93 but moved back - rearranged for 18/12/93 - p-p on 18/12/93 - rearranged for 15/02/94 - p-p on 15/02/94 - rearranged for 05/05/94</t>
        </r>
      </text>
    </comment>
    <comment ref="AO1235" authorId="1" shapeId="0" xr:uid="{84EA2415-948D-466D-9B7D-19BB0237EF50}">
      <text>
        <r>
          <rPr>
            <b/>
            <sz val="9"/>
            <color indexed="81"/>
            <rFont val="Tahoma"/>
            <family val="2"/>
          </rPr>
          <t>Richard Lambert:</t>
        </r>
        <r>
          <rPr>
            <sz val="9"/>
            <color indexed="81"/>
            <rFont val="Tahoma"/>
            <family val="2"/>
          </rPr>
          <t xml:space="preserve">
scheduled for 20/11/93 but moved back - rearranged for 31/03/94 - p-p on 31/03/94 - rearranged for 19/04/94</t>
        </r>
      </text>
    </comment>
    <comment ref="AQ1235" authorId="1" shapeId="0" xr:uid="{ACBA19F6-276B-4C6B-B750-24338E7EB3E3}">
      <text>
        <r>
          <rPr>
            <b/>
            <sz val="9"/>
            <color indexed="81"/>
            <rFont val="Tahoma"/>
            <family val="2"/>
          </rPr>
          <t>Richard Lambert:</t>
        </r>
        <r>
          <rPr>
            <sz val="9"/>
            <color indexed="81"/>
            <rFont val="Tahoma"/>
            <family val="2"/>
          </rPr>
          <t xml:space="preserve">
p-p on 09/10/93 - rearranged for 05/02/94 - p-p on 05/02/94 - rearranged for 12/03/94</t>
        </r>
      </text>
    </comment>
    <comment ref="AR1235" authorId="1" shapeId="0" xr:uid="{8562151E-8003-4E8A-B147-DD36AC0ADCAF}">
      <text>
        <r>
          <rPr>
            <b/>
            <sz val="9"/>
            <color indexed="81"/>
            <rFont val="Tahoma"/>
            <family val="2"/>
          </rPr>
          <t>Richard Lambert:</t>
        </r>
        <r>
          <rPr>
            <sz val="9"/>
            <color indexed="81"/>
            <rFont val="Tahoma"/>
            <family val="2"/>
          </rPr>
          <t xml:space="preserve">
p-p on 22/02/94 - rearranged for 26/03/94</t>
        </r>
      </text>
    </comment>
    <comment ref="AU1235" authorId="1" shapeId="0" xr:uid="{034D84E9-4BAC-4084-8883-EC0BFB250995}">
      <text>
        <r>
          <rPr>
            <b/>
            <sz val="9"/>
            <color indexed="81"/>
            <rFont val="Tahoma"/>
            <family val="2"/>
          </rPr>
          <t>Richard Lambert:</t>
        </r>
        <r>
          <rPr>
            <sz val="9"/>
            <color indexed="81"/>
            <rFont val="Tahoma"/>
            <family val="2"/>
          </rPr>
          <t xml:space="preserve">
p-p on 11/12/93 - rearranged for 09/04/94 - p-p on 09/04/94 - rearranged for 28/04/94</t>
        </r>
      </text>
    </comment>
    <comment ref="BA1235" authorId="1" shapeId="0" xr:uid="{C0022B45-B5BA-47DC-80D9-EF1BFCCBF221}">
      <text>
        <r>
          <rPr>
            <b/>
            <sz val="9"/>
            <color indexed="81"/>
            <rFont val="Tahoma"/>
            <family val="2"/>
          </rPr>
          <t>Richard Lambert:</t>
        </r>
        <r>
          <rPr>
            <sz val="9"/>
            <color indexed="81"/>
            <rFont val="Tahoma"/>
            <family val="2"/>
          </rPr>
          <t xml:space="preserve">
scheduled for 14/09/93 but moved back a day</t>
        </r>
      </text>
    </comment>
    <comment ref="BB1235" authorId="1" shapeId="0" xr:uid="{382CE2DF-1A41-4D6A-B62F-9584A3572D32}">
      <text>
        <r>
          <rPr>
            <b/>
            <sz val="9"/>
            <color indexed="81"/>
            <rFont val="Tahoma"/>
            <family val="2"/>
          </rPr>
          <t>Richard Lambert:</t>
        </r>
        <r>
          <rPr>
            <sz val="9"/>
            <color indexed="81"/>
            <rFont val="Tahoma"/>
            <family val="2"/>
          </rPr>
          <t xml:space="preserve">
p-p on 19/02/94 - rearranged for 08/03/94 - p-p on 08/03/94 - rearranged for 14/04/94</t>
        </r>
      </text>
    </comment>
    <comment ref="BC1235" authorId="1" shapeId="0" xr:uid="{40D39AB4-276F-4080-9823-961F891FBEBB}">
      <text>
        <r>
          <rPr>
            <b/>
            <sz val="9"/>
            <color indexed="81"/>
            <rFont val="Tahoma"/>
            <family val="2"/>
          </rPr>
          <t>Richard Lambert:</t>
        </r>
        <r>
          <rPr>
            <sz val="9"/>
            <color indexed="81"/>
            <rFont val="Tahoma"/>
            <family val="2"/>
          </rPr>
          <t xml:space="preserve">
p-p on 14/12/93 - rearranged for 01/02/94 - p-p on 01/02/94 - rearranged for 26/02/94</t>
        </r>
      </text>
    </comment>
    <comment ref="AO1236" authorId="1" shapeId="0" xr:uid="{AD4C8E5E-0D07-41A1-A7D2-7EFFFCA0138D}">
      <text>
        <r>
          <rPr>
            <b/>
            <sz val="9"/>
            <color indexed="81"/>
            <rFont val="Tahoma"/>
            <family val="2"/>
          </rPr>
          <t>Richard Lambert:</t>
        </r>
        <r>
          <rPr>
            <sz val="9"/>
            <color indexed="81"/>
            <rFont val="Tahoma"/>
            <family val="2"/>
          </rPr>
          <t xml:space="preserve">
scheduled for 03/01/94 then brought forward to 01/01/94 p-p on 01/01/94 - rearranged for </t>
        </r>
      </text>
    </comment>
    <comment ref="AT1236" authorId="1" shapeId="0" xr:uid="{22B4E72E-5435-49AA-A531-DF00987F0A4E}">
      <text>
        <r>
          <rPr>
            <b/>
            <sz val="9"/>
            <color indexed="81"/>
            <rFont val="Tahoma"/>
            <family val="2"/>
          </rPr>
          <t>Richard Lambert:</t>
        </r>
        <r>
          <rPr>
            <sz val="9"/>
            <color indexed="81"/>
            <rFont val="Tahoma"/>
            <family val="2"/>
          </rPr>
          <t xml:space="preserve">
Sunday fixture</t>
        </r>
      </text>
    </comment>
    <comment ref="AW1236" authorId="1" shapeId="0" xr:uid="{563A6645-F84C-4B69-B724-337468E07570}">
      <text>
        <r>
          <rPr>
            <b/>
            <sz val="9"/>
            <color indexed="81"/>
            <rFont val="Tahoma"/>
            <family val="2"/>
          </rPr>
          <t>Richard Lambert:</t>
        </r>
        <r>
          <rPr>
            <sz val="9"/>
            <color indexed="81"/>
            <rFont val="Tahoma"/>
            <family val="2"/>
          </rPr>
          <t xml:space="preserve">
6pm k.o.</t>
        </r>
      </text>
    </comment>
    <comment ref="AO1237" authorId="1" shapeId="0" xr:uid="{A2122F31-BE99-4955-B26D-17A0ED73B98E}">
      <text>
        <r>
          <rPr>
            <b/>
            <sz val="9"/>
            <color indexed="81"/>
            <rFont val="Tahoma"/>
            <family val="2"/>
          </rPr>
          <t>Richard Lambert:</t>
        </r>
        <r>
          <rPr>
            <sz val="9"/>
            <color indexed="81"/>
            <rFont val="Tahoma"/>
            <family val="2"/>
          </rPr>
          <t xml:space="preserve">
Friday fixture</t>
        </r>
      </text>
    </comment>
    <comment ref="AP1237" authorId="1" shapeId="0" xr:uid="{C85AF745-1DDC-445E-8C4F-C9FA89FFB957}">
      <text>
        <r>
          <rPr>
            <b/>
            <sz val="9"/>
            <color indexed="81"/>
            <rFont val="Tahoma"/>
            <family val="2"/>
          </rPr>
          <t>Richard Lambert:</t>
        </r>
        <r>
          <rPr>
            <sz val="9"/>
            <color indexed="81"/>
            <rFont val="Tahoma"/>
            <family val="2"/>
          </rPr>
          <t xml:space="preserve">
p-p on 15/02/94 - rearranged for 15/03/94</t>
        </r>
      </text>
    </comment>
    <comment ref="AS1237" authorId="1" shapeId="0" xr:uid="{84E693C5-6A2C-49B3-B564-E575AAD6A64C}">
      <text>
        <r>
          <rPr>
            <b/>
            <sz val="9"/>
            <color indexed="81"/>
            <rFont val="Tahoma"/>
            <family val="2"/>
          </rPr>
          <t>Richard Lambert:</t>
        </r>
        <r>
          <rPr>
            <sz val="9"/>
            <color indexed="81"/>
            <rFont val="Tahoma"/>
            <family val="2"/>
          </rPr>
          <t xml:space="preserve">
p-p on 23/11/93 - rearranged for 11/12/93 - p-p on 11/12/93 - rearranged for 25/01/94</t>
        </r>
      </text>
    </comment>
    <comment ref="AT1237" authorId="1" shapeId="0" xr:uid="{376BCA0B-847D-401F-BD1F-CCF2C9EE2D0D}">
      <text>
        <r>
          <rPr>
            <b/>
            <sz val="9"/>
            <color indexed="81"/>
            <rFont val="Tahoma"/>
            <family val="2"/>
          </rPr>
          <t>Richard Lambert:</t>
        </r>
        <r>
          <rPr>
            <sz val="9"/>
            <color indexed="81"/>
            <rFont val="Tahoma"/>
            <family val="2"/>
          </rPr>
          <t xml:space="preserve">
scheduled for 29/01/94 then brought forward a day to 28/01/94 - Friday fixture - p-p on 28/01/94 - rearranged for 29/03/94</t>
        </r>
      </text>
    </comment>
    <comment ref="AU1237" authorId="1" shapeId="0" xr:uid="{75E7E138-F787-4AAF-9B7A-9B2C38A2A41C}">
      <text>
        <r>
          <rPr>
            <b/>
            <sz val="9"/>
            <color indexed="81"/>
            <rFont val="Tahoma"/>
            <family val="2"/>
          </rPr>
          <t>Richard Lambert:</t>
        </r>
        <r>
          <rPr>
            <sz val="9"/>
            <color indexed="81"/>
            <rFont val="Tahoma"/>
            <family val="2"/>
          </rPr>
          <t xml:space="preserve">
p-p on 15/01/94 - rearranged for 22/02/94 - p-p on 22/02/94 - rearranged for 26/03/94</t>
        </r>
      </text>
    </comment>
    <comment ref="AV1237" authorId="1" shapeId="0" xr:uid="{D4BB1714-CE43-4B5E-A58A-A803EBFED422}">
      <text>
        <r>
          <rPr>
            <b/>
            <sz val="9"/>
            <color indexed="81"/>
            <rFont val="Tahoma"/>
            <family val="2"/>
          </rPr>
          <t>Richard Lambert:</t>
        </r>
        <r>
          <rPr>
            <sz val="9"/>
            <color indexed="81"/>
            <rFont val="Tahoma"/>
            <family val="2"/>
          </rPr>
          <t xml:space="preserve">
scheduled for 08/01/94 but moved back and Tooting &amp; Mitcham United hosted Epsom &amp; Ewell instead - rearranged for 05/02/94 - p-p on 05/02/94 - rearranged for 19/04/94 - but moved back - rearranged for 07/05/94 then moved back three days</t>
        </r>
      </text>
    </comment>
    <comment ref="AX1237" authorId="1" shapeId="0" xr:uid="{12FAEDD4-2CB2-442F-9605-24F597FAD576}">
      <text>
        <r>
          <rPr>
            <b/>
            <sz val="9"/>
            <color indexed="81"/>
            <rFont val="Tahoma"/>
            <family val="2"/>
          </rPr>
          <t>Richard Lambert:</t>
        </r>
        <r>
          <rPr>
            <sz val="9"/>
            <color indexed="81"/>
            <rFont val="Tahoma"/>
            <family val="2"/>
          </rPr>
          <t xml:space="preserve">
p-p on 16/04/94 - rearranged for 13/05/94</t>
        </r>
      </text>
    </comment>
    <comment ref="AY1237" authorId="1" shapeId="0" xr:uid="{9FFFBDE3-2018-4983-B35B-CAD574D6FE81}">
      <text>
        <r>
          <rPr>
            <b/>
            <sz val="9"/>
            <color indexed="81"/>
            <rFont val="Tahoma"/>
            <family val="2"/>
          </rPr>
          <t>Richard Lambert:</t>
        </r>
        <r>
          <rPr>
            <sz val="9"/>
            <color indexed="81"/>
            <rFont val="Tahoma"/>
            <family val="2"/>
          </rPr>
          <t xml:space="preserve">
scheduled for 04/01/94 but then moved back a day then moved back to 18/01/94 - p-p on 18/01/94 - rearranged for 22/03/94</t>
        </r>
      </text>
    </comment>
    <comment ref="BB1237" authorId="1" shapeId="0" xr:uid="{F59C7EC8-B6F1-48FF-8F27-15A686B43E89}">
      <text>
        <r>
          <rPr>
            <b/>
            <sz val="9"/>
            <color indexed="81"/>
            <rFont val="Tahoma"/>
            <family val="2"/>
          </rPr>
          <t>Richard Lambert:</t>
        </r>
        <r>
          <rPr>
            <sz val="9"/>
            <color indexed="81"/>
            <rFont val="Tahoma"/>
            <family val="2"/>
          </rPr>
          <t xml:space="preserve">
scheduled for 04/12/93 but moved back - rearranged for 22/01/94 - p-p on 22/01/94 - rearranged for 19/03/94</t>
        </r>
      </text>
    </comment>
    <comment ref="BC1237" authorId="1" shapeId="0" xr:uid="{96AEBED5-4FEF-4A39-9A24-84B70C507404}">
      <text>
        <r>
          <rPr>
            <b/>
            <sz val="9"/>
            <color indexed="81"/>
            <rFont val="Tahoma"/>
            <family val="2"/>
          </rPr>
          <t>Richard Lambert:</t>
        </r>
        <r>
          <rPr>
            <sz val="9"/>
            <color indexed="81"/>
            <rFont val="Tahoma"/>
            <family val="2"/>
          </rPr>
          <t xml:space="preserve">
scheduled for 30/11/93 but moved back - rearranged for 07/12/93 but moved back - rearranged for 22/01/94</t>
        </r>
      </text>
    </comment>
    <comment ref="BD1237" authorId="1" shapeId="0" xr:uid="{A2D9CF71-E153-49E4-8EF4-1B4DFA5B1E27}">
      <text>
        <r>
          <rPr>
            <b/>
            <sz val="9"/>
            <color indexed="81"/>
            <rFont val="Tahoma"/>
            <family val="2"/>
          </rPr>
          <t>Richard Lambert:</t>
        </r>
        <r>
          <rPr>
            <sz val="9"/>
            <color indexed="81"/>
            <rFont val="Tahoma"/>
            <family val="2"/>
          </rPr>
          <t xml:space="preserve">
scheduled for 02/11/93 but match never played as Croydon withdrew from league</t>
        </r>
      </text>
    </comment>
    <comment ref="AO1238" authorId="1" shapeId="0" xr:uid="{AA28473C-DA40-4685-AC94-E4DB3EBCFEE4}">
      <text>
        <r>
          <rPr>
            <b/>
            <sz val="9"/>
            <color indexed="81"/>
            <rFont val="Tahoma"/>
            <family val="2"/>
          </rPr>
          <t>Richard Lambert:</t>
        </r>
        <r>
          <rPr>
            <sz val="9"/>
            <color indexed="81"/>
            <rFont val="Tahoma"/>
            <family val="2"/>
          </rPr>
          <t xml:space="preserve">
p-p on 15/01/94 - rearranged for 29/01/94 - p-p on 29/01/94 - rearranged for 01/03/94</t>
        </r>
      </text>
    </comment>
    <comment ref="AP1238" authorId="1" shapeId="0" xr:uid="{F3BA3508-152A-4528-9960-35B07B895B3A}">
      <text>
        <r>
          <rPr>
            <b/>
            <sz val="9"/>
            <color indexed="81"/>
            <rFont val="Tahoma"/>
            <family val="2"/>
          </rPr>
          <t>Richard Lambert:</t>
        </r>
        <r>
          <rPr>
            <sz val="9"/>
            <color indexed="81"/>
            <rFont val="Tahoma"/>
            <family val="2"/>
          </rPr>
          <t xml:space="preserve">
scheduled for 04/01/94 but moved back - rearranged for 29/03/94</t>
        </r>
      </text>
    </comment>
    <comment ref="AQ1238" authorId="1" shapeId="0" xr:uid="{B233A2DB-8214-47AA-AC9A-223822BF00E2}">
      <text>
        <r>
          <rPr>
            <b/>
            <sz val="9"/>
            <color indexed="81"/>
            <rFont val="Tahoma"/>
            <family val="2"/>
          </rPr>
          <t>Richard Lambert:</t>
        </r>
        <r>
          <rPr>
            <sz val="9"/>
            <color indexed="81"/>
            <rFont val="Tahoma"/>
            <family val="2"/>
          </rPr>
          <t xml:space="preserve">
scheduled for 21/09/93 but moved back - rearranged for 12/10/93 - p-p on 12/10/93 - rearranged for 23/10/93</t>
        </r>
      </text>
    </comment>
    <comment ref="AT1238" authorId="1" shapeId="0" xr:uid="{5739CFA7-960D-4FA0-A647-4C4263A8142C}">
      <text>
        <r>
          <rPr>
            <b/>
            <sz val="9"/>
            <color indexed="81"/>
            <rFont val="Tahoma"/>
            <family val="2"/>
          </rPr>
          <t>Richard Lambert:</t>
        </r>
        <r>
          <rPr>
            <sz val="9"/>
            <color indexed="81"/>
            <rFont val="Tahoma"/>
            <family val="2"/>
          </rPr>
          <t xml:space="preserve">
p-p on 21/08/93 - rearranged for 04/09/93</t>
        </r>
      </text>
    </comment>
    <comment ref="AV1238" authorId="1" shapeId="0" xr:uid="{6545E83B-37E2-4FAA-A4E4-1F12493D6028}">
      <text>
        <r>
          <rPr>
            <b/>
            <sz val="9"/>
            <color indexed="81"/>
            <rFont val="Tahoma"/>
            <family val="2"/>
          </rPr>
          <t>Richard Lambert:</t>
        </r>
        <r>
          <rPr>
            <sz val="9"/>
            <color indexed="81"/>
            <rFont val="Tahoma"/>
            <family val="2"/>
          </rPr>
          <t xml:space="preserve">
p-p on 08/01/94 - rearranged for 22/03/94 but moved back - rearranged for 05/04/94</t>
        </r>
      </text>
    </comment>
    <comment ref="AX1238" authorId="1" shapeId="0" xr:uid="{D212ADB0-527D-49DF-8515-C1DED8A77E18}">
      <text>
        <r>
          <rPr>
            <b/>
            <sz val="9"/>
            <color indexed="81"/>
            <rFont val="Tahoma"/>
            <family val="2"/>
          </rPr>
          <t>Richard Lambert:</t>
        </r>
        <r>
          <rPr>
            <sz val="9"/>
            <color indexed="81"/>
            <rFont val="Tahoma"/>
            <family val="2"/>
          </rPr>
          <t xml:space="preserve">
p-p on 15/02/94 - rearranged for 26/02/94 but moved back rearranged for 26/04/94 then moved back a day</t>
        </r>
      </text>
    </comment>
    <comment ref="AY1238" authorId="1" shapeId="0" xr:uid="{D6B4C6B9-242E-4B8D-85A4-8553E8B09BF7}">
      <text>
        <r>
          <rPr>
            <b/>
            <sz val="9"/>
            <color indexed="81"/>
            <rFont val="Tahoma"/>
            <family val="2"/>
          </rPr>
          <t>Richard Lambert:</t>
        </r>
        <r>
          <rPr>
            <sz val="9"/>
            <color indexed="81"/>
            <rFont val="Tahoma"/>
            <family val="2"/>
          </rPr>
          <t xml:space="preserve">
p-p on 02/10/93 - rearranged for 03/05/94 - but moved back - rearranged for 12/05/94</t>
        </r>
      </text>
    </comment>
    <comment ref="BA1238" authorId="1" shapeId="0" xr:uid="{EC79E112-2120-430E-ABE8-ACFCB790D1E9}">
      <text>
        <r>
          <rPr>
            <b/>
            <sz val="9"/>
            <color indexed="81"/>
            <rFont val="Tahoma"/>
            <family val="2"/>
          </rPr>
          <t>Richard Lambert:</t>
        </r>
        <r>
          <rPr>
            <sz val="9"/>
            <color indexed="81"/>
            <rFont val="Tahoma"/>
            <family val="2"/>
          </rPr>
          <t xml:space="preserve">
scheduled for 26/10/93 then moved back a day</t>
        </r>
      </text>
    </comment>
    <comment ref="AP1239" authorId="1" shapeId="0" xr:uid="{6917D32B-DC47-4F86-96B3-263B53987565}">
      <text>
        <r>
          <rPr>
            <b/>
            <sz val="9"/>
            <color indexed="81"/>
            <rFont val="Tahoma"/>
            <family val="2"/>
          </rPr>
          <t>Richard Lambert:</t>
        </r>
        <r>
          <rPr>
            <sz val="9"/>
            <color indexed="81"/>
            <rFont val="Tahoma"/>
            <family val="2"/>
          </rPr>
          <t xml:space="preserve">
scheduled for 23/11/93 but moved back - rearranged for 02/04/94</t>
        </r>
      </text>
    </comment>
    <comment ref="AR1239" authorId="1" shapeId="0" xr:uid="{8697D0CE-8C6E-4FC8-B519-27C8F36BC37B}">
      <text>
        <r>
          <rPr>
            <b/>
            <sz val="9"/>
            <color indexed="81"/>
            <rFont val="Tahoma"/>
            <family val="2"/>
          </rPr>
          <t>Richard Lambert:</t>
        </r>
        <r>
          <rPr>
            <sz val="9"/>
            <color indexed="81"/>
            <rFont val="Tahoma"/>
            <family val="2"/>
          </rPr>
          <t xml:space="preserve">
scheduled for 09/11/93 but moved back - rearranged for 01/01/94 - p-p on 01/01/94 - rearranged for 15/01/94 -then moved back and Bromley hosted Crawley Town instead - rearranged for 22/03/94 - p-p on 22/03/94 - rearranged for 30/04/94</t>
        </r>
      </text>
    </comment>
    <comment ref="AW1239" authorId="1" shapeId="0" xr:uid="{8488360F-643D-4004-81C7-177D8DE6828A}">
      <text>
        <r>
          <rPr>
            <b/>
            <sz val="9"/>
            <color indexed="81"/>
            <rFont val="Tahoma"/>
            <family val="2"/>
          </rPr>
          <t>Richard Lambert:</t>
        </r>
        <r>
          <rPr>
            <sz val="9"/>
            <color indexed="81"/>
            <rFont val="Tahoma"/>
            <family val="2"/>
          </rPr>
          <t xml:space="preserve">
p-p on 29/01/94 - rarranged for 12/02/94</t>
        </r>
      </text>
    </comment>
    <comment ref="BA1239" authorId="1" shapeId="0" xr:uid="{772A3022-F46B-4E4C-AF19-45A77E51228E}">
      <text>
        <r>
          <rPr>
            <b/>
            <sz val="9"/>
            <color indexed="81"/>
            <rFont val="Tahoma"/>
            <family val="2"/>
          </rPr>
          <t>Richard Lambert:</t>
        </r>
        <r>
          <rPr>
            <sz val="9"/>
            <color indexed="81"/>
            <rFont val="Tahoma"/>
            <family val="2"/>
          </rPr>
          <t xml:space="preserve">
p-p on 18/12/93 - rearranged for 08/03/94</t>
        </r>
      </text>
    </comment>
    <comment ref="B1240" authorId="1" shapeId="0" xr:uid="{7D195B0D-BACA-47B2-970E-6F8707998783}">
      <text>
        <r>
          <rPr>
            <b/>
            <sz val="9"/>
            <color indexed="81"/>
            <rFont val="Tahoma"/>
            <family val="2"/>
          </rPr>
          <t>Richard Lambert:</t>
        </r>
        <r>
          <rPr>
            <sz val="9"/>
            <color indexed="81"/>
            <rFont val="Tahoma"/>
            <family val="2"/>
          </rPr>
          <t xml:space="preserve">
Croydon's fixtures were advised as being p-p in bulletin 12 dated 25/10/93 - notification of withdrawal did not appear until bulletin 14</t>
        </r>
      </text>
    </comment>
    <comment ref="BA1240" authorId="1" shapeId="0" xr:uid="{8619BE7F-B2CB-4284-9D90-1CC45F85EAD0}">
      <text>
        <r>
          <rPr>
            <b/>
            <sz val="9"/>
            <color indexed="81"/>
            <rFont val="Tahoma"/>
            <family val="2"/>
          </rPr>
          <t>Richard Lambert:</t>
        </r>
        <r>
          <rPr>
            <sz val="9"/>
            <color indexed="81"/>
            <rFont val="Tahoma"/>
            <family val="2"/>
          </rPr>
          <t xml:space="preserve">
p-p on 02/10/93 - match never played as Croydon withdrew from league</t>
        </r>
      </text>
    </comment>
    <comment ref="BB1240" authorId="1" shapeId="0" xr:uid="{C3B69D10-FCF0-4A85-A1EA-532174217A31}">
      <text>
        <r>
          <rPr>
            <b/>
            <sz val="9"/>
            <color indexed="81"/>
            <rFont val="Tahoma"/>
            <family val="2"/>
          </rPr>
          <t>Richard Lambert:</t>
        </r>
        <r>
          <rPr>
            <sz val="9"/>
            <color indexed="81"/>
            <rFont val="Tahoma"/>
            <family val="2"/>
          </rPr>
          <t xml:space="preserve">
scheduled for 30/10/93 but match never played as Croydon withdrew from league</t>
        </r>
      </text>
    </comment>
    <comment ref="Z1245" authorId="1" shapeId="0" xr:uid="{4C63E449-05AB-4268-896F-312D2F3C3A67}">
      <text>
        <r>
          <rPr>
            <b/>
            <sz val="9"/>
            <color indexed="81"/>
            <rFont val="Tahoma"/>
            <family val="2"/>
          </rPr>
          <t>Richard Lambert:</t>
        </r>
        <r>
          <rPr>
            <sz val="9"/>
            <color indexed="81"/>
            <rFont val="Tahoma"/>
            <family val="2"/>
          </rPr>
          <t xml:space="preserve">
match played at Met Police FC</t>
        </r>
      </text>
    </comment>
    <comment ref="AN1245" authorId="1" shapeId="0" xr:uid="{A85E06F3-EB2F-45EE-A86A-758270903633}">
      <text>
        <r>
          <rPr>
            <b/>
            <sz val="9"/>
            <color indexed="81"/>
            <rFont val="Tahoma"/>
            <family val="2"/>
          </rPr>
          <t>Richard Lambert:</t>
        </r>
        <r>
          <rPr>
            <sz val="9"/>
            <color indexed="81"/>
            <rFont val="Tahoma"/>
            <family val="2"/>
          </rPr>
          <t xml:space="preserve">
p-p on 21/09/94 - rearranged for 05/04/95</t>
        </r>
      </text>
    </comment>
    <comment ref="AO1245" authorId="0" shapeId="0" xr:uid="{5CF4913C-FBE7-4029-8EE0-F319E279816E}">
      <text>
        <r>
          <rPr>
            <b/>
            <sz val="9"/>
            <color indexed="81"/>
            <rFont val="Tahoma"/>
            <family val="2"/>
          </rPr>
          <t>rxl:</t>
        </r>
        <r>
          <rPr>
            <sz val="9"/>
            <color indexed="81"/>
            <rFont val="Tahoma"/>
            <family val="2"/>
          </rPr>
          <t xml:space="preserve">
scheduled for 21/09/94 but moved back and Banstead Athletic hosted Bromley instead - rearranged for 23/11/94 - p-p on 23/11/94 - rearranged for 19/12/94</t>
        </r>
      </text>
    </comment>
    <comment ref="AP1245" authorId="1" shapeId="0" xr:uid="{55E10A45-EF43-4045-AF9F-D45E357B31D0}">
      <text>
        <r>
          <rPr>
            <b/>
            <sz val="9"/>
            <color indexed="81"/>
            <rFont val="Tahoma"/>
            <family val="2"/>
          </rPr>
          <t>Richard Lambert:</t>
        </r>
        <r>
          <rPr>
            <sz val="9"/>
            <color indexed="81"/>
            <rFont val="Tahoma"/>
            <family val="2"/>
          </rPr>
          <t xml:space="preserve">
p-p on 25/01/95 - rearranged for 12/04/95</t>
        </r>
      </text>
    </comment>
    <comment ref="AQ1245" authorId="1" shapeId="0" xr:uid="{95D2F2BD-3CE4-490B-B37B-F75FA36DCB26}">
      <text>
        <r>
          <rPr>
            <b/>
            <sz val="9"/>
            <color indexed="81"/>
            <rFont val="Tahoma"/>
            <family val="2"/>
          </rPr>
          <t>Richard Lambert:</t>
        </r>
        <r>
          <rPr>
            <sz val="9"/>
            <color indexed="81"/>
            <rFont val="Tahoma"/>
            <family val="2"/>
          </rPr>
          <t xml:space="preserve">
p-p on 08/02/95 - rearranged for 29/03/95</t>
        </r>
      </text>
    </comment>
    <comment ref="AS1245" authorId="1" shapeId="0" xr:uid="{FF7C6CE6-6A0D-4F9A-9F31-721C511BF876}">
      <text>
        <r>
          <rPr>
            <b/>
            <sz val="9"/>
            <color indexed="81"/>
            <rFont val="Tahoma"/>
            <family val="2"/>
          </rPr>
          <t>Richard Lambert:</t>
        </r>
        <r>
          <rPr>
            <sz val="9"/>
            <color indexed="81"/>
            <rFont val="Tahoma"/>
            <family val="2"/>
          </rPr>
          <t xml:space="preserve">
p-p on 08/03/95 - rearranged for 03/05/95</t>
        </r>
      </text>
    </comment>
    <comment ref="AZ1245" authorId="1" shapeId="0" xr:uid="{28EBD23E-5A61-4A72-AC4C-8674DEC5EEA3}">
      <text>
        <r>
          <rPr>
            <b/>
            <sz val="9"/>
            <color indexed="81"/>
            <rFont val="Tahoma"/>
            <family val="2"/>
          </rPr>
          <t>Richard Lambert:</t>
        </r>
        <r>
          <rPr>
            <sz val="9"/>
            <color indexed="81"/>
            <rFont val="Tahoma"/>
            <family val="2"/>
          </rPr>
          <t xml:space="preserve">
p-p on 22/02/95 - rearranged for 04/03/95 at Met Police FC</t>
        </r>
      </text>
    </comment>
    <comment ref="BB1245" authorId="1" shapeId="0" xr:uid="{7BF54378-42E2-4ED4-8127-F6C184C83EAA}">
      <text>
        <r>
          <rPr>
            <b/>
            <sz val="9"/>
            <color indexed="81"/>
            <rFont val="Tahoma"/>
            <family val="2"/>
          </rPr>
          <t>Richard Lambert:</t>
        </r>
        <r>
          <rPr>
            <sz val="9"/>
            <color indexed="81"/>
            <rFont val="Tahoma"/>
            <family val="2"/>
          </rPr>
          <t xml:space="preserve">
p-p on 14/12/94 - rearranged for 19/04/95 then brought forward a day</t>
        </r>
      </text>
    </comment>
    <comment ref="BC1245" authorId="1" shapeId="0" xr:uid="{F7006770-FC7E-4646-8330-DE03AEE70711}">
      <text>
        <r>
          <rPr>
            <b/>
            <sz val="9"/>
            <color indexed="81"/>
            <rFont val="Tahoma"/>
            <family val="2"/>
          </rPr>
          <t>Richard Lambert:</t>
        </r>
        <r>
          <rPr>
            <sz val="9"/>
            <color indexed="81"/>
            <rFont val="Tahoma"/>
            <family val="2"/>
          </rPr>
          <t xml:space="preserve">
p-p on 11/01/95 - rearranged for 26/04/95</t>
        </r>
      </text>
    </comment>
    <comment ref="BD1245" authorId="0" shapeId="0" xr:uid="{452824BC-6BF6-442B-B817-EEBB8AB9C538}">
      <text>
        <r>
          <rPr>
            <b/>
            <sz val="9"/>
            <color indexed="81"/>
            <rFont val="Tahoma"/>
            <family val="2"/>
          </rPr>
          <t>rxl:</t>
        </r>
        <r>
          <rPr>
            <sz val="9"/>
            <color indexed="81"/>
            <rFont val="Tahoma"/>
            <family val="2"/>
          </rPr>
          <t xml:space="preserve">
scheduled for 24/08/94 but moved back and Banstead Athletic hosted Malden Vale instead - rearranged for 19/04/95 then brought forward to 14/01/95</t>
        </r>
      </text>
    </comment>
    <comment ref="AP1246" authorId="1" shapeId="0" xr:uid="{8483F49D-51C2-4DAE-A802-36F59F4AD65D}">
      <text>
        <r>
          <rPr>
            <b/>
            <sz val="9"/>
            <color indexed="81"/>
            <rFont val="Tahoma"/>
            <family val="2"/>
          </rPr>
          <t>Richard Lambert:</t>
        </r>
        <r>
          <rPr>
            <sz val="9"/>
            <color indexed="81"/>
            <rFont val="Tahoma"/>
            <family val="2"/>
          </rPr>
          <t xml:space="preserve">
scheduled for 25/04/95 but moved back and Bromley hosted Dorking instead - rearranged for 02/05/95</t>
        </r>
      </text>
    </comment>
    <comment ref="AU1246" authorId="1" shapeId="0" xr:uid="{B9904861-25AB-4923-97F9-988A6A338624}">
      <text>
        <r>
          <rPr>
            <b/>
            <sz val="9"/>
            <color indexed="81"/>
            <rFont val="Tahoma"/>
            <family val="2"/>
          </rPr>
          <t>Richard Lambert:</t>
        </r>
        <r>
          <rPr>
            <sz val="9"/>
            <color indexed="81"/>
            <rFont val="Tahoma"/>
            <family val="2"/>
          </rPr>
          <t xml:space="preserve">
p-p on 07/01/95 - rearranged for 11/04/95 then moved back and Bromley hosted Malden Vale instead - rearranged for 25/04/95</t>
        </r>
      </text>
    </comment>
    <comment ref="AY1246" authorId="1" shapeId="0" xr:uid="{17C4489A-50AA-49D5-871F-8C6D76544F00}">
      <text>
        <r>
          <rPr>
            <b/>
            <sz val="9"/>
            <color indexed="81"/>
            <rFont val="Tahoma"/>
            <family val="2"/>
          </rPr>
          <t>Richard Lambert:</t>
        </r>
        <r>
          <rPr>
            <sz val="9"/>
            <color indexed="81"/>
            <rFont val="Tahoma"/>
            <family val="2"/>
          </rPr>
          <t xml:space="preserve">
scheduled for 06/05/95 but brought forward to 11/04/95</t>
        </r>
      </text>
    </comment>
    <comment ref="AQ1247" authorId="0" shapeId="0" xr:uid="{55F8A9FC-C6F3-4F06-AE33-261E07B5CB6C}">
      <text>
        <r>
          <rPr>
            <b/>
            <sz val="9"/>
            <color indexed="81"/>
            <rFont val="Tahoma"/>
            <family val="2"/>
          </rPr>
          <t>rxl:</t>
        </r>
        <r>
          <rPr>
            <sz val="9"/>
            <color indexed="81"/>
            <rFont val="Tahoma"/>
            <family val="2"/>
          </rPr>
          <t xml:space="preserve">
scheduled for 11/03/95 but moved back and Carshalton Athletic hosted Epsom and Ewell while Corinthian Casuals hosted Croydon instead - rearranged for 10/04/95</t>
        </r>
      </text>
    </comment>
    <comment ref="AV1247" authorId="1" shapeId="0" xr:uid="{41D79E07-49FE-4044-8E32-2946E5E068E1}">
      <text>
        <r>
          <rPr>
            <b/>
            <sz val="9"/>
            <color indexed="81"/>
            <rFont val="Tahoma"/>
            <family val="2"/>
          </rPr>
          <t>Richard Lambert:</t>
        </r>
        <r>
          <rPr>
            <sz val="9"/>
            <color indexed="81"/>
            <rFont val="Tahoma"/>
            <family val="2"/>
          </rPr>
          <t xml:space="preserve">
p-p on 28/01/95 - rearranged for 11/02/95 - p-p on 11/02/95 - rearranged for 08/04/95</t>
        </r>
      </text>
    </comment>
    <comment ref="AY1247" authorId="1" shapeId="0" xr:uid="{8ACBF871-0E43-4882-8E35-2E57C93EAF42}">
      <text>
        <r>
          <rPr>
            <b/>
            <sz val="9"/>
            <color indexed="81"/>
            <rFont val="Tahoma"/>
            <family val="2"/>
          </rPr>
          <t>Richard Lambert:</t>
        </r>
        <r>
          <rPr>
            <sz val="9"/>
            <color indexed="81"/>
            <rFont val="Tahoma"/>
            <family val="2"/>
          </rPr>
          <t xml:space="preserve">
p-p on 27/02/95 - rearranged for 17/04/95</t>
        </r>
      </text>
    </comment>
    <comment ref="BC1247" authorId="1" shapeId="0" xr:uid="{D7586D34-9189-43A4-AFCE-99707E45BF80}">
      <text>
        <r>
          <rPr>
            <b/>
            <sz val="9"/>
            <color indexed="81"/>
            <rFont val="Tahoma"/>
            <family val="2"/>
          </rPr>
          <t>Richard Lambert:</t>
        </r>
        <r>
          <rPr>
            <sz val="9"/>
            <color indexed="81"/>
            <rFont val="Tahoma"/>
            <family val="2"/>
          </rPr>
          <t xml:space="preserve">
p-p on 20/02/95 - rearranged for 06/05/95</t>
        </r>
      </text>
    </comment>
    <comment ref="AS1248" authorId="0" shapeId="0" xr:uid="{27DE704E-899C-43F9-8CC6-D27A9434B27D}">
      <text>
        <r>
          <rPr>
            <b/>
            <sz val="9"/>
            <color indexed="81"/>
            <rFont val="Tahoma"/>
            <family val="2"/>
          </rPr>
          <t>rxl:</t>
        </r>
        <r>
          <rPr>
            <sz val="9"/>
            <color indexed="81"/>
            <rFont val="Tahoma"/>
            <family val="2"/>
          </rPr>
          <t xml:space="preserve">
scheduled for 21/01/95 but moved back and Chipstead hosted Epsom &amp; Ewell while Croydon Athletic hosted Croydon instead - rearranged for 25/02/95 - p-p on 25/02/95 - rearranged for 29/04/95</t>
        </r>
      </text>
    </comment>
    <comment ref="AT1248" authorId="0" shapeId="0" xr:uid="{A807583B-572E-468E-B1BB-785ADCEEF910}">
      <text>
        <r>
          <rPr>
            <b/>
            <sz val="9"/>
            <color indexed="81"/>
            <rFont val="Tahoma"/>
            <family val="2"/>
          </rPr>
          <t>rxl:</t>
        </r>
        <r>
          <rPr>
            <sz val="9"/>
            <color indexed="81"/>
            <rFont val="Tahoma"/>
            <family val="2"/>
          </rPr>
          <t xml:space="preserve">
scheduled for 17/12/94 but moved back and Carshalton Athletic hosted Croydon Athletic and Chipstead hosted Crawley Town instead - rearranged for 01/04/95</t>
        </r>
      </text>
    </comment>
    <comment ref="AU1248" authorId="0" shapeId="0" xr:uid="{1EB00DDC-22D6-4945-A808-4CC7FEBECDF4}">
      <text>
        <r>
          <rPr>
            <b/>
            <sz val="9"/>
            <color indexed="81"/>
            <rFont val="Tahoma"/>
            <family val="2"/>
          </rPr>
          <t>rxl:</t>
        </r>
        <r>
          <rPr>
            <sz val="9"/>
            <color indexed="81"/>
            <rFont val="Tahoma"/>
            <family val="2"/>
          </rPr>
          <t xml:space="preserve">
scheduled for 18/10/94 but moved back - rearranged for 25/10/94</t>
        </r>
      </text>
    </comment>
    <comment ref="AW1248" authorId="1" shapeId="0" xr:uid="{8F82D4B9-B9AD-4637-9126-F1B734124C0D}">
      <text>
        <r>
          <rPr>
            <b/>
            <sz val="9"/>
            <color indexed="81"/>
            <rFont val="Tahoma"/>
            <family val="2"/>
          </rPr>
          <t>Richard Lambert:</t>
        </r>
        <r>
          <rPr>
            <sz val="9"/>
            <color indexed="81"/>
            <rFont val="Tahoma"/>
            <family val="2"/>
          </rPr>
          <t xml:space="preserve">
p-p on 21/01/95 - rearranged for 18/02/95</t>
        </r>
      </text>
    </comment>
    <comment ref="BC1248" authorId="1" shapeId="0" xr:uid="{50288870-DB0A-49D6-AF9C-A54C4D60EA35}">
      <text>
        <r>
          <rPr>
            <b/>
            <sz val="9"/>
            <color indexed="81"/>
            <rFont val="Tahoma"/>
            <family val="2"/>
          </rPr>
          <t>Richard Lambert:</t>
        </r>
        <r>
          <rPr>
            <sz val="9"/>
            <color indexed="81"/>
            <rFont val="Tahoma"/>
            <family val="2"/>
          </rPr>
          <t xml:space="preserve">
p-p on 28/03/95 - rearranged for </t>
        </r>
      </text>
    </comment>
    <comment ref="AO1249" authorId="1" shapeId="0" xr:uid="{D0EEA873-1C9B-4A39-957B-F1225ACBEB82}">
      <text>
        <r>
          <rPr>
            <b/>
            <sz val="9"/>
            <color indexed="81"/>
            <rFont val="Tahoma"/>
            <family val="2"/>
          </rPr>
          <t>Richard Lambert:</t>
        </r>
        <r>
          <rPr>
            <sz val="9"/>
            <color indexed="81"/>
            <rFont val="Tahoma"/>
            <family val="2"/>
          </rPr>
          <t xml:space="preserve">
p-p on 31/01/95 - rearranged for 14/03/95</t>
        </r>
      </text>
    </comment>
    <comment ref="AS1249" authorId="1" shapeId="0" xr:uid="{C5CE1B3A-A212-4BFD-A5FE-132BDDF81812}">
      <text>
        <r>
          <rPr>
            <b/>
            <sz val="9"/>
            <color indexed="81"/>
            <rFont val="Tahoma"/>
            <family val="2"/>
          </rPr>
          <t>Richard Lambert:</t>
        </r>
        <r>
          <rPr>
            <sz val="9"/>
            <color indexed="81"/>
            <rFont val="Tahoma"/>
            <family val="2"/>
          </rPr>
          <t xml:space="preserve">
p-p on 12/11/94 - rearranged for 18/02/95 - p-p on 18/02/95 - rearranged for 11/03/95</t>
        </r>
      </text>
    </comment>
    <comment ref="AW1249" authorId="1" shapeId="0" xr:uid="{180823D1-DB22-4DEE-93C5-3E69CA66BB96}">
      <text>
        <r>
          <rPr>
            <b/>
            <sz val="9"/>
            <color indexed="81"/>
            <rFont val="Tahoma"/>
            <family val="2"/>
          </rPr>
          <t>Richard Lambert:</t>
        </r>
        <r>
          <rPr>
            <sz val="9"/>
            <color indexed="81"/>
            <rFont val="Tahoma"/>
            <family val="2"/>
          </rPr>
          <t xml:space="preserve">
p-p on 10/12/94 and again on 04/02/95 and 21/02/95 - rearranged for 04/03/95</t>
        </r>
      </text>
    </comment>
    <comment ref="AX1249" authorId="1" shapeId="0" xr:uid="{187B0ADF-79BB-4C5B-BA19-9B8C382F7A79}">
      <text>
        <r>
          <rPr>
            <b/>
            <sz val="9"/>
            <color indexed="81"/>
            <rFont val="Tahoma"/>
            <family val="2"/>
          </rPr>
          <t>Richard Lambert:</t>
        </r>
        <r>
          <rPr>
            <sz val="9"/>
            <color indexed="81"/>
            <rFont val="Tahoma"/>
            <family val="2"/>
          </rPr>
          <t xml:space="preserve">
p-p on 05/11/94 and again on 28/01/95 and on 18/03/95- rearranged for 18/04/95</t>
        </r>
      </text>
    </comment>
    <comment ref="AY1249" authorId="0" shapeId="0" xr:uid="{2B6AA998-19ED-472F-860F-33348EBF21E1}">
      <text>
        <r>
          <rPr>
            <b/>
            <sz val="9"/>
            <color indexed="81"/>
            <rFont val="Tahoma"/>
            <family val="2"/>
          </rPr>
          <t>rxl:</t>
        </r>
        <r>
          <rPr>
            <sz val="9"/>
            <color indexed="81"/>
            <rFont val="Tahoma"/>
            <family val="2"/>
          </rPr>
          <t xml:space="preserve">
scheduled for 23/08/94 but moved back and Corinthian Casuals hosted Whyteleafe instead - rearranged for 25/02/95 - p-p on 25/02/95 - rearranged for 25/04/95</t>
        </r>
      </text>
    </comment>
    <comment ref="AZ1249" authorId="1" shapeId="0" xr:uid="{451EB3F3-7BD8-4C98-B2AC-A03EB44E0CDC}">
      <text>
        <r>
          <rPr>
            <b/>
            <sz val="9"/>
            <color indexed="81"/>
            <rFont val="Tahoma"/>
            <family val="2"/>
          </rPr>
          <t>Richard Lambert:</t>
        </r>
        <r>
          <rPr>
            <sz val="9"/>
            <color indexed="81"/>
            <rFont val="Tahoma"/>
            <family val="2"/>
          </rPr>
          <t xml:space="preserve">
p-p on 14/02/95 - rearranged for 21/03/95 then moved back a day</t>
        </r>
      </text>
    </comment>
    <comment ref="BA1249" authorId="1" shapeId="0" xr:uid="{8216FE53-11FC-49D4-ABC5-08EB93D14326}">
      <text>
        <r>
          <rPr>
            <b/>
            <sz val="9"/>
            <color indexed="81"/>
            <rFont val="Tahoma"/>
            <family val="2"/>
          </rPr>
          <t>Richard Lambert:</t>
        </r>
        <r>
          <rPr>
            <sz val="9"/>
            <color indexed="81"/>
            <rFont val="Tahoma"/>
            <family val="2"/>
          </rPr>
          <t xml:space="preserve">
p-p on 28/02/95 - rearranged for 04/04/95</t>
        </r>
      </text>
    </comment>
    <comment ref="AM1250" authorId="0" shapeId="0" xr:uid="{F2C0F655-EC90-45A9-A48E-7CB4A5130613}">
      <text>
        <r>
          <rPr>
            <b/>
            <sz val="9"/>
            <color indexed="81"/>
            <rFont val="Tahoma"/>
            <family val="2"/>
          </rPr>
          <t>rxl:</t>
        </r>
        <r>
          <rPr>
            <sz val="9"/>
            <color indexed="81"/>
            <rFont val="Tahoma"/>
            <family val="2"/>
          </rPr>
          <t xml:space="preserve">
scheduled for 25/03/95 but moved back and Crawley Town hosted Bromley instead - rearranged for 03/04/95 then brought forward to 25/03/95</t>
        </r>
      </text>
    </comment>
    <comment ref="AN1250" authorId="1" shapeId="0" xr:uid="{CDDE942C-647F-4073-A6DF-0FB1A5DD8078}">
      <text>
        <r>
          <rPr>
            <b/>
            <sz val="9"/>
            <color indexed="81"/>
            <rFont val="Tahoma"/>
            <family val="2"/>
          </rPr>
          <t>Richard Lambert:</t>
        </r>
        <r>
          <rPr>
            <sz val="9"/>
            <color indexed="81"/>
            <rFont val="Tahoma"/>
            <family val="2"/>
          </rPr>
          <t xml:space="preserve">
p-p on 10/12/94 - rearranged for 28/01/95 - p-p on 28/01/95 and again on 25/03/95 - rearranged for 15/04/95</t>
        </r>
      </text>
    </comment>
    <comment ref="AO1250" authorId="1" shapeId="0" xr:uid="{175F45B6-3B1D-4866-BB86-408F87E9BF7A}">
      <text>
        <r>
          <rPr>
            <b/>
            <sz val="9"/>
            <color indexed="81"/>
            <rFont val="Tahoma"/>
            <family val="2"/>
          </rPr>
          <t>Richard Lambert:</t>
        </r>
        <r>
          <rPr>
            <sz val="9"/>
            <color indexed="81"/>
            <rFont val="Tahoma"/>
            <family val="2"/>
          </rPr>
          <t xml:space="preserve">
p-p on 21/01/95 - rearranged for 29/03/95</t>
        </r>
      </text>
    </comment>
    <comment ref="AU1250" authorId="1" shapeId="0" xr:uid="{5F36C717-03AB-45F6-9F12-10339BEA2DDF}">
      <text>
        <r>
          <rPr>
            <b/>
            <sz val="9"/>
            <color indexed="81"/>
            <rFont val="Tahoma"/>
            <family val="2"/>
          </rPr>
          <t>Richard Lambert:</t>
        </r>
        <r>
          <rPr>
            <sz val="9"/>
            <color indexed="81"/>
            <rFont val="Tahoma"/>
            <family val="2"/>
          </rPr>
          <t xml:space="preserve">
p-p on 22/10/94 - rearranged for 26/11/94</t>
        </r>
      </text>
    </comment>
    <comment ref="AZ1250" authorId="1" shapeId="0" xr:uid="{0B1386F5-A8CC-49D0-81EE-AAE34F4B67D5}">
      <text>
        <r>
          <rPr>
            <b/>
            <sz val="9"/>
            <color indexed="81"/>
            <rFont val="Tahoma"/>
            <family val="2"/>
          </rPr>
          <t>Richard Lambert:</t>
        </r>
        <r>
          <rPr>
            <sz val="9"/>
            <color indexed="81"/>
            <rFont val="Tahoma"/>
            <family val="2"/>
          </rPr>
          <t xml:space="preserve">
p-p on 19/11/94 - rearranged for 25/02/95 - p-p on 25/02/95 - rearranged for 03/04/95</t>
        </r>
      </text>
    </comment>
    <comment ref="BB1250" authorId="1" shapeId="0" xr:uid="{C3C5E782-CE1F-4E8D-A3EF-7C4EA6B1C998}">
      <text>
        <r>
          <rPr>
            <b/>
            <sz val="9"/>
            <color indexed="81"/>
            <rFont val="Tahoma"/>
            <family val="2"/>
          </rPr>
          <t>Richard Lambert:</t>
        </r>
        <r>
          <rPr>
            <sz val="9"/>
            <color indexed="81"/>
            <rFont val="Tahoma"/>
            <family val="2"/>
          </rPr>
          <t xml:space="preserve">
p-p on 11/02/95 - rearranged for 29/04/95</t>
        </r>
      </text>
    </comment>
    <comment ref="Z1251" authorId="1" shapeId="0" xr:uid="{41CEAEC5-B057-437E-B21F-A1B806F9B299}">
      <text>
        <r>
          <rPr>
            <b/>
            <sz val="9"/>
            <color indexed="81"/>
            <rFont val="Tahoma"/>
            <family val="2"/>
          </rPr>
          <t>Richard Lambert:</t>
        </r>
        <r>
          <rPr>
            <sz val="9"/>
            <color indexed="81"/>
            <rFont val="Tahoma"/>
            <family val="2"/>
          </rPr>
          <t xml:space="preserve">
match played at Met Police FC</t>
        </r>
      </text>
    </comment>
    <comment ref="AP1251" authorId="1" shapeId="0" xr:uid="{2068A502-41C8-49EC-84B5-58F434038FA6}">
      <text>
        <r>
          <rPr>
            <b/>
            <sz val="9"/>
            <color indexed="81"/>
            <rFont val="Tahoma"/>
            <family val="2"/>
          </rPr>
          <t>Richard Lambert:</t>
        </r>
        <r>
          <rPr>
            <sz val="9"/>
            <color indexed="81"/>
            <rFont val="Tahoma"/>
            <family val="2"/>
          </rPr>
          <t xml:space="preserve">
p-p on 10/12/94 - rearranged for 11/02/95 - p-p on 11/02/95 - rearranged for 08/04/95</t>
        </r>
      </text>
    </comment>
    <comment ref="AR1251" authorId="0" shapeId="0" xr:uid="{E5061A12-C53F-4FC1-AAC0-FCF1E25898AD}">
      <text>
        <r>
          <rPr>
            <b/>
            <sz val="9"/>
            <color indexed="81"/>
            <rFont val="Tahoma"/>
            <family val="2"/>
          </rPr>
          <t>rxl:</t>
        </r>
        <r>
          <rPr>
            <sz val="9"/>
            <color indexed="81"/>
            <rFont val="Tahoma"/>
            <family val="2"/>
          </rPr>
          <t xml:space="preserve">
scheduled for 17/12/94 but moved back and Croydon hosted Whyteleafe while Chipstead hosted Crawley Town instead - rearranged for 18/03/95</t>
        </r>
      </text>
    </comment>
    <comment ref="AU1251" authorId="1" shapeId="0" xr:uid="{EA0B6D9A-389A-4C74-BA8C-D77CAC7BDA71}">
      <text>
        <r>
          <rPr>
            <b/>
            <sz val="9"/>
            <color indexed="81"/>
            <rFont val="Tahoma"/>
            <family val="2"/>
          </rPr>
          <t>Richard Lambert:</t>
        </r>
        <r>
          <rPr>
            <sz val="9"/>
            <color indexed="81"/>
            <rFont val="Tahoma"/>
            <family val="2"/>
          </rPr>
          <t xml:space="preserve">
p-p on 28/01/95 - rearranged for 01/04/95</t>
        </r>
      </text>
    </comment>
    <comment ref="AZ1251" authorId="0" shapeId="0" xr:uid="{8CE2534A-D621-44EC-8364-7B8C7FCA458E}">
      <text>
        <r>
          <rPr>
            <b/>
            <sz val="9"/>
            <color indexed="81"/>
            <rFont val="Tahoma"/>
            <family val="2"/>
          </rPr>
          <t>rxl:</t>
        </r>
        <r>
          <rPr>
            <sz val="9"/>
            <color indexed="81"/>
            <rFont val="Tahoma"/>
            <family val="2"/>
          </rPr>
          <t xml:space="preserve">
scheduled for 24/09/94 but moved back so Croydon hosted Croydon Athletic while Met Police hosted Banstead Athletic instead - rearranged for 06/05/95 then brought forward two days and played at Met Police</t>
        </r>
      </text>
    </comment>
    <comment ref="BD1251" authorId="1" shapeId="0" xr:uid="{526F1073-B670-411A-9E65-60F2F16DFA88}">
      <text>
        <r>
          <rPr>
            <b/>
            <sz val="9"/>
            <color indexed="81"/>
            <rFont val="Tahoma"/>
            <family val="2"/>
          </rPr>
          <t>Richard Lambert:</t>
        </r>
        <r>
          <rPr>
            <sz val="9"/>
            <color indexed="81"/>
            <rFont val="Tahoma"/>
            <family val="2"/>
          </rPr>
          <t xml:space="preserve">
p-p on 05/11/94 - rearranged for 17/12/94</t>
        </r>
      </text>
    </comment>
    <comment ref="AD1252" authorId="1" shapeId="0" xr:uid="{D70FE81E-2E20-4EBF-87B1-F2CDBE20F4CF}">
      <text>
        <r>
          <rPr>
            <b/>
            <sz val="9"/>
            <color indexed="81"/>
            <rFont val="Tahoma"/>
            <family val="2"/>
          </rPr>
          <t>Richard Lambert:</t>
        </r>
        <r>
          <rPr>
            <sz val="9"/>
            <color indexed="81"/>
            <rFont val="Tahoma"/>
            <family val="2"/>
          </rPr>
          <t xml:space="preserve">
S.Mitchell scored five goals in this match</t>
        </r>
      </text>
    </comment>
    <comment ref="AS1252" authorId="0" shapeId="0" xr:uid="{427E7F66-6F58-4D69-B930-7A9A8ADB34B1}">
      <text>
        <r>
          <rPr>
            <b/>
            <sz val="9"/>
            <color indexed="81"/>
            <rFont val="Tahoma"/>
            <family val="2"/>
          </rPr>
          <t>rxl:</t>
        </r>
        <r>
          <rPr>
            <sz val="9"/>
            <color indexed="81"/>
            <rFont val="Tahoma"/>
            <family val="2"/>
          </rPr>
          <t xml:space="preserve">
scheduled for 06/09/94 but moved back - rearranged for 21/01/95 - p-p on 21/01/95 - rearranged for 28/02/95</t>
        </r>
      </text>
    </comment>
    <comment ref="AY1252" authorId="1" shapeId="0" xr:uid="{AD1A3AC8-D142-4EB0-BCD6-821964363108}">
      <text>
        <r>
          <rPr>
            <b/>
            <sz val="9"/>
            <color indexed="81"/>
            <rFont val="Tahoma"/>
            <family val="2"/>
          </rPr>
          <t>Richard Lambert:</t>
        </r>
        <r>
          <rPr>
            <sz val="9"/>
            <color indexed="81"/>
            <rFont val="Tahoma"/>
            <family val="2"/>
          </rPr>
          <t xml:space="preserve">
p-p on 04/02/95 - rearranged for 21/03/95</t>
        </r>
      </text>
    </comment>
    <comment ref="BC1252" authorId="1" shapeId="0" xr:uid="{B886CEAA-FA48-46BF-BD08-3F896A51EAFB}">
      <text>
        <r>
          <rPr>
            <b/>
            <sz val="9"/>
            <color indexed="81"/>
            <rFont val="Tahoma"/>
            <family val="2"/>
          </rPr>
          <t>Richard Lambert:</t>
        </r>
        <r>
          <rPr>
            <sz val="9"/>
            <color indexed="81"/>
            <rFont val="Tahoma"/>
            <family val="2"/>
          </rPr>
          <t xml:space="preserve">
p-p on 12/11/94 - rearranged for 21/01/95 but moved back and Dorking hosted Tooting &amp; Mitcham United while Croydon Athletic hosted Croydon instead - rearranged for 01/04/95 but then moved back and Chipstead hosted Croydon Athletic while Tooting &amp; Mitcham United hosted Corinthian Casuals instead - rearranged for 15/04/95</t>
        </r>
      </text>
    </comment>
    <comment ref="O1253" authorId="1" shapeId="0" xr:uid="{CAA40628-E297-4072-89C3-6BB6C6B2F3D5}">
      <text>
        <r>
          <rPr>
            <b/>
            <sz val="9"/>
            <color indexed="81"/>
            <rFont val="Tahoma"/>
            <family val="2"/>
          </rPr>
          <t>Richard Lambert:</t>
        </r>
        <r>
          <rPr>
            <sz val="9"/>
            <color indexed="81"/>
            <rFont val="Tahoma"/>
            <family val="2"/>
          </rPr>
          <t xml:space="preserve">
M.Wiggins scored five goals in this match</t>
        </r>
      </text>
    </comment>
    <comment ref="AM1253" authorId="1" shapeId="0" xr:uid="{BE81935C-9DAA-42AF-85E9-28625030AEC0}">
      <text>
        <r>
          <rPr>
            <b/>
            <sz val="9"/>
            <color indexed="81"/>
            <rFont val="Tahoma"/>
            <family val="2"/>
          </rPr>
          <t>Richard Lambert:</t>
        </r>
        <r>
          <rPr>
            <sz val="9"/>
            <color indexed="81"/>
            <rFont val="Tahoma"/>
            <family val="2"/>
          </rPr>
          <t xml:space="preserve">
p-p on 25/02/95 - rearranged for 06/05/95</t>
        </r>
      </text>
    </comment>
    <comment ref="AO1253" authorId="1" shapeId="0" xr:uid="{D996BF5E-0B51-40B3-B350-D150169BD551}">
      <text>
        <r>
          <rPr>
            <b/>
            <sz val="9"/>
            <color indexed="81"/>
            <rFont val="Tahoma"/>
            <family val="2"/>
          </rPr>
          <t>Richard Lambert:</t>
        </r>
        <r>
          <rPr>
            <sz val="9"/>
            <color indexed="81"/>
            <rFont val="Tahoma"/>
            <family val="2"/>
          </rPr>
          <t xml:space="preserve">
p-p on 29/10/94 - rearranged for 01/12/94 - p-p on 01/12/94 - rearranged for 21/01/95 but moved back and Crawley Town hosted Carshalton Athletic while Dorking hosted Tooting &amp; Mithcam United instead - rearranged for 08/02/95 - p-p on 08/02/95 - rearranged for 05/04/95</t>
        </r>
      </text>
    </comment>
    <comment ref="AQ1253" authorId="1" shapeId="0" xr:uid="{94DABC6F-31B4-487A-805A-593D69449875}">
      <text>
        <r>
          <rPr>
            <b/>
            <sz val="9"/>
            <color indexed="81"/>
            <rFont val="Tahoma"/>
            <family val="2"/>
          </rPr>
          <t>Richard Lambert:</t>
        </r>
        <r>
          <rPr>
            <sz val="9"/>
            <color indexed="81"/>
            <rFont val="Tahoma"/>
            <family val="2"/>
          </rPr>
          <t xml:space="preserve">
fixture appears in bulletin 8 for 01/10/94 and also for 05/10/94</t>
        </r>
      </text>
    </comment>
    <comment ref="AR1253" authorId="1" shapeId="0" xr:uid="{F299260E-A9B3-4A91-A9E5-ED63E998603E}">
      <text>
        <r>
          <rPr>
            <b/>
            <sz val="9"/>
            <color indexed="81"/>
            <rFont val="Tahoma"/>
            <family val="2"/>
          </rPr>
          <t>Richard Lambert:</t>
        </r>
        <r>
          <rPr>
            <sz val="9"/>
            <color indexed="81"/>
            <rFont val="Tahoma"/>
            <family val="2"/>
          </rPr>
          <t xml:space="preserve">
p-p on 04/02/95 - rearranged for 21/02/95 then moved back - rearranged for 03/05/95</t>
        </r>
      </text>
    </comment>
    <comment ref="BA1253" authorId="1" shapeId="0" xr:uid="{415218ED-0059-4A68-8D7E-44144D1531A8}">
      <text>
        <r>
          <rPr>
            <b/>
            <sz val="9"/>
            <color indexed="81"/>
            <rFont val="Tahoma"/>
            <family val="2"/>
          </rPr>
          <t>Richard Lambert:</t>
        </r>
        <r>
          <rPr>
            <sz val="9"/>
            <color indexed="81"/>
            <rFont val="Tahoma"/>
            <family val="2"/>
          </rPr>
          <t xml:space="preserve">
p-p on 08/03/95 - rearranged for 19/04/95</t>
        </r>
      </text>
    </comment>
    <comment ref="BC1253" authorId="0" shapeId="0" xr:uid="{3009DA5A-D35B-40DF-928A-A08E492A05DA}">
      <text>
        <r>
          <rPr>
            <b/>
            <sz val="9"/>
            <color indexed="81"/>
            <rFont val="Tahoma"/>
            <family val="2"/>
          </rPr>
          <t>rxl:</t>
        </r>
        <r>
          <rPr>
            <sz val="9"/>
            <color indexed="81"/>
            <rFont val="Tahoma"/>
            <family val="2"/>
          </rPr>
          <t xml:space="preserve">
scheduled for 19/11/94 but moved back for a Tooting &amp; Mitcham United League Cup tie and Dorking hosted Whyteleafe instead - rearranged for 21/01/95 - p-p on 21/01/95 - rearranged for 18/02/95 - p-p on 18/02/95 - rearranged for 22/03/95</t>
        </r>
      </text>
    </comment>
    <comment ref="BD1253" authorId="1" shapeId="0" xr:uid="{08403A40-2C7D-4998-8359-7B998A9568FF}">
      <text>
        <r>
          <rPr>
            <b/>
            <sz val="9"/>
            <color indexed="81"/>
            <rFont val="Tahoma"/>
            <family val="2"/>
          </rPr>
          <t>Richard Lambert:</t>
        </r>
        <r>
          <rPr>
            <sz val="9"/>
            <color indexed="81"/>
            <rFont val="Tahoma"/>
            <family val="2"/>
          </rPr>
          <t xml:space="preserve">
p-p on 19/11/94 - rearranged for 08/04/95</t>
        </r>
      </text>
    </comment>
    <comment ref="AN1254" authorId="1" shapeId="0" xr:uid="{84464C33-F7D9-4529-966B-FC7C42E1577F}">
      <text>
        <r>
          <rPr>
            <b/>
            <sz val="9"/>
            <color indexed="81"/>
            <rFont val="Tahoma"/>
            <family val="2"/>
          </rPr>
          <t>Richard Lambert:</t>
        </r>
        <r>
          <rPr>
            <sz val="9"/>
            <color indexed="81"/>
            <rFont val="Tahoma"/>
            <family val="2"/>
          </rPr>
          <t xml:space="preserve">
scheduled for 02/05/95 but brought forward to 29/04/95 and switched with Dulwich Hamlet v Bromley</t>
        </r>
      </text>
    </comment>
    <comment ref="AZ1254" authorId="1" shapeId="0" xr:uid="{C66CC2C7-0332-4B57-B425-4E1B8A15A912}">
      <text>
        <r>
          <rPr>
            <b/>
            <sz val="9"/>
            <color indexed="81"/>
            <rFont val="Tahoma"/>
            <family val="2"/>
          </rPr>
          <t>Richard Lambert:</t>
        </r>
        <r>
          <rPr>
            <sz val="9"/>
            <color indexed="81"/>
            <rFont val="Tahoma"/>
            <family val="2"/>
          </rPr>
          <t xml:space="preserve">
p-p on 21/01/95 - rearranged for 15/04/95</t>
        </r>
      </text>
    </comment>
    <comment ref="BA1254" authorId="1" shapeId="0" xr:uid="{4C2ED3B2-FC0C-4725-92F2-77EE8D3C1B21}">
      <text>
        <r>
          <rPr>
            <b/>
            <sz val="9"/>
            <color indexed="81"/>
            <rFont val="Tahoma"/>
            <family val="2"/>
          </rPr>
          <t>Richard Lambert:</t>
        </r>
        <r>
          <rPr>
            <sz val="9"/>
            <color indexed="81"/>
            <rFont val="Tahoma"/>
            <family val="2"/>
          </rPr>
          <t xml:space="preserve">
p-p on 10/12/94 - rearranged for 07/01/95</t>
        </r>
      </text>
    </comment>
    <comment ref="BD1254" authorId="1" shapeId="0" xr:uid="{6F59B5F2-4C2D-41DF-A816-4D34407F2196}">
      <text>
        <r>
          <rPr>
            <b/>
            <sz val="9"/>
            <color indexed="81"/>
            <rFont val="Tahoma"/>
            <family val="2"/>
          </rPr>
          <t>Richard Lambert:</t>
        </r>
        <r>
          <rPr>
            <sz val="9"/>
            <color indexed="81"/>
            <rFont val="Tahoma"/>
            <family val="2"/>
          </rPr>
          <t xml:space="preserve">
scheduled for 29/04/95 but moved back to 02/05/95 and switched with Dulwich Hamlet v Bromley</t>
        </r>
      </text>
    </comment>
    <comment ref="AB1255" authorId="1" shapeId="0" xr:uid="{DBCD1BD9-BC35-42AF-89D0-EC56F72AF3AB}">
      <text>
        <r>
          <rPr>
            <b/>
            <sz val="9"/>
            <color indexed="81"/>
            <rFont val="Tahoma"/>
            <family val="2"/>
          </rPr>
          <t>Richard Lambert:</t>
        </r>
        <r>
          <rPr>
            <sz val="9"/>
            <color indexed="81"/>
            <rFont val="Tahoma"/>
            <family val="2"/>
          </rPr>
          <t xml:space="preserve">
match played at Sutton United FC</t>
        </r>
      </text>
    </comment>
    <comment ref="AV1255" authorId="1" shapeId="0" xr:uid="{BDAF2AB6-3588-4322-93B9-67DD2B6372C6}">
      <text>
        <r>
          <rPr>
            <b/>
            <sz val="9"/>
            <color indexed="81"/>
            <rFont val="Tahoma"/>
            <family val="2"/>
          </rPr>
          <t>Richard Lambert:</t>
        </r>
        <r>
          <rPr>
            <sz val="9"/>
            <color indexed="81"/>
            <rFont val="Tahoma"/>
            <family val="2"/>
          </rPr>
          <t xml:space="preserve">
p-p on 30/01/95 - rearranged for 03/04/95</t>
        </r>
      </text>
    </comment>
    <comment ref="AX1255" authorId="1" shapeId="0" xr:uid="{790EBCED-FAD6-4D97-A816-C90BFAA5E506}">
      <text>
        <r>
          <rPr>
            <b/>
            <sz val="9"/>
            <color indexed="81"/>
            <rFont val="Tahoma"/>
            <family val="2"/>
          </rPr>
          <t>Richard Lambert:</t>
        </r>
        <r>
          <rPr>
            <sz val="9"/>
            <color indexed="81"/>
            <rFont val="Tahoma"/>
            <family val="2"/>
          </rPr>
          <t xml:space="preserve">
p-p on 05/12/94 and again on 04/01/95 - rearranged for 24/04/95</t>
        </r>
      </text>
    </comment>
    <comment ref="AZ1255" authorId="1" shapeId="0" xr:uid="{0E25260A-EC07-4B88-9823-EF92C3B0FF25}">
      <text>
        <r>
          <rPr>
            <b/>
            <sz val="9"/>
            <color indexed="81"/>
            <rFont val="Tahoma"/>
            <family val="2"/>
          </rPr>
          <t>Richard Lambert:</t>
        </r>
        <r>
          <rPr>
            <sz val="9"/>
            <color indexed="81"/>
            <rFont val="Tahoma"/>
            <family val="2"/>
          </rPr>
          <t xml:space="preserve">
scheduled for 12/09/94 but moved back and Epsom and Ewell hosted Carshalton Athletic instead - rearranged for 26/09/94</t>
        </r>
      </text>
    </comment>
    <comment ref="BB1255" authorId="1" shapeId="0" xr:uid="{0A697409-285B-47C3-88DA-1D8A20182723}">
      <text>
        <r>
          <rPr>
            <b/>
            <sz val="9"/>
            <color indexed="81"/>
            <rFont val="Tahoma"/>
            <family val="2"/>
          </rPr>
          <t>Richard Lambert:</t>
        </r>
        <r>
          <rPr>
            <sz val="9"/>
            <color indexed="81"/>
            <rFont val="Tahoma"/>
            <family val="2"/>
          </rPr>
          <t xml:space="preserve">
scheduled for 28/11/94 but moved back and Epsom &amp; Ewell hosted Malden Vale instead - rearranged for 13/02/95 - p-p on 13/02/95 - rearranged for 01/05/95 but then brought forward to 15/04/95 and played at Sutton United FC</t>
        </r>
      </text>
    </comment>
    <comment ref="AN1256" authorId="1" shapeId="0" xr:uid="{9FC60ADC-ACEA-487F-ADA6-7B5E4D79117E}">
      <text>
        <r>
          <rPr>
            <b/>
            <sz val="9"/>
            <color indexed="81"/>
            <rFont val="Tahoma"/>
            <family val="2"/>
          </rPr>
          <t>Richard Lambert:</t>
        </r>
        <r>
          <rPr>
            <sz val="9"/>
            <color indexed="81"/>
            <rFont val="Tahoma"/>
            <family val="2"/>
          </rPr>
          <t xml:space="preserve">
scheduled for 21/02/95 but moved back - rearranged for 11/03/95</t>
        </r>
      </text>
    </comment>
    <comment ref="AZ1256" authorId="1" shapeId="0" xr:uid="{D6D9F149-3BC9-4BFB-837C-A558E3119B2F}">
      <text>
        <r>
          <rPr>
            <b/>
            <sz val="9"/>
            <color indexed="81"/>
            <rFont val="Tahoma"/>
            <family val="2"/>
          </rPr>
          <t>Richard Lambert:</t>
        </r>
        <r>
          <rPr>
            <sz val="9"/>
            <color indexed="81"/>
            <rFont val="Tahoma"/>
            <family val="2"/>
          </rPr>
          <t xml:space="preserve">
p-p on 10/12/94 - - rearranged for 04/02/95</t>
        </r>
      </text>
    </comment>
    <comment ref="BA1256" authorId="1" shapeId="0" xr:uid="{4B0F6071-9441-44E3-8AE4-11F83CFAD65B}">
      <text>
        <r>
          <rPr>
            <b/>
            <sz val="9"/>
            <color indexed="81"/>
            <rFont val="Tahoma"/>
            <family val="2"/>
          </rPr>
          <t>Richard Lambert:</t>
        </r>
        <r>
          <rPr>
            <sz val="9"/>
            <color indexed="81"/>
            <rFont val="Tahoma"/>
            <family val="2"/>
          </rPr>
          <t xml:space="preserve">
p-p on 11/03/95 - rearranged for 02/05/95 but then moved back - rearranged for 04/05/95</t>
        </r>
      </text>
    </comment>
    <comment ref="BB1256" authorId="1" shapeId="0" xr:uid="{DB2241F8-CEA3-4F93-9D23-5D0EBFEF6C68}">
      <text>
        <r>
          <rPr>
            <b/>
            <sz val="9"/>
            <color indexed="81"/>
            <rFont val="Tahoma"/>
            <family val="2"/>
          </rPr>
          <t>Richard Lambert:</t>
        </r>
        <r>
          <rPr>
            <sz val="9"/>
            <color indexed="81"/>
            <rFont val="Tahoma"/>
            <family val="2"/>
          </rPr>
          <t xml:space="preserve">
p-p on 21/01/95 and again on 25/02/95 - rearranged for 01/04/95</t>
        </r>
      </text>
    </comment>
    <comment ref="O1257" authorId="1" shapeId="0" xr:uid="{0CFB6EA6-7690-4221-8A9E-D6EA2EC817D4}">
      <text>
        <r>
          <rPr>
            <b/>
            <sz val="9"/>
            <color indexed="81"/>
            <rFont val="Tahoma"/>
            <family val="2"/>
          </rPr>
          <t>Richard Lambert:</t>
        </r>
        <r>
          <rPr>
            <sz val="9"/>
            <color indexed="81"/>
            <rFont val="Tahoma"/>
            <family val="2"/>
          </rPr>
          <t xml:space="preserve">
listed wrongly in the Epsom programme as 0-3 - Suburban Handbook confirms it was 0-6</t>
        </r>
      </text>
    </comment>
    <comment ref="AM1257" authorId="1" shapeId="0" xr:uid="{EC376424-BE2E-4CB7-8E03-C94F3B8A9EDB}">
      <text>
        <r>
          <rPr>
            <b/>
            <sz val="9"/>
            <color indexed="81"/>
            <rFont val="Tahoma"/>
            <family val="2"/>
          </rPr>
          <t>Richard Lambert:</t>
        </r>
        <r>
          <rPr>
            <sz val="9"/>
            <color indexed="81"/>
            <rFont val="Tahoma"/>
            <family val="2"/>
          </rPr>
          <t xml:space="preserve">
p-p on 05/11/94 - rearranged for 10/12/94 - p-p on 10/12/94 - rearranged for 28/01/95 - p-p on 28/01/95 - rearranged for 11/03/95 - p-p on 11/03/95 - rearranged for  01/04/95</t>
        </r>
      </text>
    </comment>
    <comment ref="AO1257" authorId="1" shapeId="0" xr:uid="{5D6CC0D0-0E77-467D-9824-22FBC9E21651}">
      <text>
        <r>
          <rPr>
            <b/>
            <sz val="9"/>
            <color indexed="81"/>
            <rFont val="Tahoma"/>
            <family val="2"/>
          </rPr>
          <t>Richard Lambert:</t>
        </r>
        <r>
          <rPr>
            <sz val="9"/>
            <color indexed="81"/>
            <rFont val="Tahoma"/>
            <family val="2"/>
          </rPr>
          <t xml:space="preserve">
p-p on 12/11/94 - rearranged for 10/12/94 then moved back and Malden Vale hosted Banstead Athletic instead - rearranged for 02/05/95 then brought forward to 29/04/95</t>
        </r>
      </text>
    </comment>
    <comment ref="AV1257" authorId="0" shapeId="0" xr:uid="{E99744D0-22C1-4452-8B8D-260FE9C13C89}">
      <text>
        <r>
          <rPr>
            <b/>
            <sz val="9"/>
            <color indexed="81"/>
            <rFont val="Tahoma"/>
            <family val="2"/>
          </rPr>
          <t>rxl:</t>
        </r>
        <r>
          <rPr>
            <sz val="9"/>
            <color indexed="81"/>
            <rFont val="Tahoma"/>
            <family val="2"/>
          </rPr>
          <t xml:space="preserve">
scheduled for 05/11/94 but moved back so Malden Vale hosted Banstead Athletic and Chipstead hosted Dulwich Hamlet - rearranged for </t>
        </r>
      </text>
    </comment>
    <comment ref="BC1257" authorId="1" shapeId="0" xr:uid="{7848E0E2-C078-4521-999D-B5496FE93162}">
      <text>
        <r>
          <rPr>
            <b/>
            <sz val="9"/>
            <color indexed="81"/>
            <rFont val="Tahoma"/>
            <family val="2"/>
          </rPr>
          <t>Richard Lambert:</t>
        </r>
        <r>
          <rPr>
            <sz val="9"/>
            <color indexed="81"/>
            <rFont val="Tahoma"/>
            <family val="2"/>
          </rPr>
          <t xml:space="preserve">
scheduled for 29/04/95 but moved back to 01/05/95</t>
        </r>
      </text>
    </comment>
    <comment ref="BD1257" authorId="0" shapeId="0" xr:uid="{D265D753-C9FA-46F1-824D-0F2C9966EA61}">
      <text>
        <r>
          <rPr>
            <b/>
            <sz val="9"/>
            <color indexed="81"/>
            <rFont val="Tahoma"/>
            <family val="2"/>
          </rPr>
          <t>rxl:</t>
        </r>
        <r>
          <rPr>
            <sz val="9"/>
            <color indexed="81"/>
            <rFont val="Tahoma"/>
            <family val="2"/>
          </rPr>
          <t xml:space="preserve">
scheduled for 19/11/94 but moved back and Dorking hosted Whyteleafe instead - rearranged for 11/02/95 - p-p on 11/02/95 - rearranged for 04/03/95 although fixture also appeared for 11/03/95 in bulletin 29 and 30 which was an error</t>
        </r>
      </text>
    </comment>
    <comment ref="AV1258" authorId="0" shapeId="0" xr:uid="{DB52F3EE-10AA-47CD-9C5D-DBC16CF24311}">
      <text>
        <r>
          <rPr>
            <b/>
            <sz val="9"/>
            <color indexed="81"/>
            <rFont val="Tahoma"/>
            <family val="2"/>
          </rPr>
          <t>rxl:</t>
        </r>
        <r>
          <rPr>
            <sz val="9"/>
            <color indexed="81"/>
            <rFont val="Tahoma"/>
            <family val="2"/>
          </rPr>
          <t xml:space="preserve">
scheduled for 23/08/94 but moved back - rearranged for 20/09/94</t>
        </r>
      </text>
    </comment>
    <comment ref="AM1259" authorId="1" shapeId="0" xr:uid="{81E885CB-F5D7-49CE-B574-0246447C0368}">
      <text>
        <r>
          <rPr>
            <b/>
            <sz val="9"/>
            <color indexed="81"/>
            <rFont val="Tahoma"/>
            <family val="2"/>
          </rPr>
          <t>Richard Lambert:</t>
        </r>
        <r>
          <rPr>
            <sz val="9"/>
            <color indexed="81"/>
            <rFont val="Tahoma"/>
            <family val="2"/>
          </rPr>
          <t xml:space="preserve">
p-p on 21/01/95 - rearranged for 18/02/95 - p-p on 18/02/95 - rearranged for 15/04/95</t>
        </r>
      </text>
    </comment>
    <comment ref="AN1259" authorId="1" shapeId="0" xr:uid="{E78B1AD8-96BC-4974-B262-9DF6F2F1DF4F}">
      <text>
        <r>
          <rPr>
            <b/>
            <sz val="9"/>
            <color indexed="81"/>
            <rFont val="Tahoma"/>
            <family val="2"/>
          </rPr>
          <t>Richard Lambert:</t>
        </r>
        <r>
          <rPr>
            <sz val="9"/>
            <color indexed="81"/>
            <rFont val="Tahoma"/>
            <family val="2"/>
          </rPr>
          <t xml:space="preserve">
p-p on 25/02/95 - rearranged for 22/04/95</t>
        </r>
      </text>
    </comment>
    <comment ref="AP1259" authorId="1" shapeId="0" xr:uid="{34168889-4F2E-4A7D-8911-E0ED12391A05}">
      <text>
        <r>
          <rPr>
            <b/>
            <sz val="9"/>
            <color indexed="81"/>
            <rFont val="Tahoma"/>
            <family val="2"/>
          </rPr>
          <t>Richard Lambert:</t>
        </r>
        <r>
          <rPr>
            <sz val="9"/>
            <color indexed="81"/>
            <rFont val="Tahoma"/>
            <family val="2"/>
          </rPr>
          <t xml:space="preserve">
p-p on 28/01/95 - rearranged for 25/03/95</t>
        </r>
      </text>
    </comment>
    <comment ref="AV1259" authorId="1" shapeId="0" xr:uid="{4C547D4C-F28C-45D0-A15D-7A880128BC45}">
      <text>
        <r>
          <rPr>
            <b/>
            <sz val="9"/>
            <color indexed="81"/>
            <rFont val="Tahoma"/>
            <family val="2"/>
          </rPr>
          <t>Richard Lambert:</t>
        </r>
        <r>
          <rPr>
            <sz val="9"/>
            <color indexed="81"/>
            <rFont val="Tahoma"/>
            <family val="2"/>
          </rPr>
          <t xml:space="preserve">
p-p on 04/03/95 - rearranged for 01/04/95</t>
        </r>
      </text>
    </comment>
    <comment ref="AV1260" authorId="1" shapeId="0" xr:uid="{6778A471-826F-4733-B4F6-6EDA7D7EFA9D}">
      <text>
        <r>
          <rPr>
            <b/>
            <sz val="9"/>
            <color indexed="81"/>
            <rFont val="Tahoma"/>
            <family val="2"/>
          </rPr>
          <t>Richard Lambert:</t>
        </r>
        <r>
          <rPr>
            <sz val="9"/>
            <color indexed="81"/>
            <rFont val="Tahoma"/>
            <family val="2"/>
          </rPr>
          <t xml:space="preserve">
Sunday fixture 11.00 am k.o.</t>
        </r>
      </text>
    </comment>
    <comment ref="AQ1261" authorId="0" shapeId="0" xr:uid="{4AE2C9D3-C748-48AB-A99A-8D21AC69F446}">
      <text>
        <r>
          <rPr>
            <b/>
            <sz val="9"/>
            <color indexed="81"/>
            <rFont val="Tahoma"/>
            <family val="2"/>
          </rPr>
          <t>rxl:</t>
        </r>
        <r>
          <rPr>
            <sz val="9"/>
            <color indexed="81"/>
            <rFont val="Tahoma"/>
            <family val="2"/>
          </rPr>
          <t xml:space="preserve">
scheduled for 14/01/95 but moved back - rearranged for 24/01/95 - p-p on 24/01/95 - rearranged for 04/03/95 then moved back and Tooting &amp; Mitcham United hosted Crawley Town while Corinthian Casuals hosted Epsom &amp; Ewell instead - rearranged for 01/04/95</t>
        </r>
      </text>
    </comment>
    <comment ref="AR1261" authorId="0" shapeId="0" xr:uid="{6947984F-D763-4D3D-9D41-A90BC0E9916F}">
      <text>
        <r>
          <rPr>
            <b/>
            <sz val="9"/>
            <color indexed="81"/>
            <rFont val="Tahoma"/>
            <family val="2"/>
          </rPr>
          <t>rxl:</t>
        </r>
        <r>
          <rPr>
            <sz val="9"/>
            <color indexed="81"/>
            <rFont val="Tahoma"/>
            <family val="2"/>
          </rPr>
          <t xml:space="preserve">
scheduled for 11/03/95 but brought forward to 04/03/95 and Tooting &amp; Mitcham United hosted Redhill instead</t>
        </r>
      </text>
    </comment>
    <comment ref="AT1261" authorId="1" shapeId="0" xr:uid="{212D2405-58EB-4FFC-81EC-6154FBFC3239}">
      <text>
        <r>
          <rPr>
            <b/>
            <sz val="9"/>
            <color indexed="81"/>
            <rFont val="Tahoma"/>
            <family val="2"/>
          </rPr>
          <t>Richard Lambert:</t>
        </r>
        <r>
          <rPr>
            <sz val="9"/>
            <color indexed="81"/>
            <rFont val="Tahoma"/>
            <family val="2"/>
          </rPr>
          <t xml:space="preserve">
scheduled for 07/01/95 but moved back and Croydon Athletic hosted Banstead Athletic instead - rearranged for 28/01/95 - p-p on 28/01/95 - rearranged for 11/02/95</t>
        </r>
      </text>
    </comment>
    <comment ref="BD1261" authorId="0" shapeId="0" xr:uid="{E3175438-AD19-475E-ABA0-F6951625E237}">
      <text>
        <r>
          <rPr>
            <b/>
            <sz val="9"/>
            <color indexed="81"/>
            <rFont val="Tahoma"/>
            <family val="2"/>
          </rPr>
          <t>rxl:</t>
        </r>
        <r>
          <rPr>
            <sz val="9"/>
            <color indexed="81"/>
            <rFont val="Tahoma"/>
            <family val="2"/>
          </rPr>
          <t xml:space="preserve">
scheduled for 17/12/94 but moved back and Croydon hosted Whyteleafe instead - rearranged for 20/12/94</t>
        </r>
      </text>
    </comment>
    <comment ref="AN1262" authorId="0" shapeId="0" xr:uid="{03280B08-455C-488A-B029-5F1BBFA5FBA3}">
      <text>
        <r>
          <rPr>
            <b/>
            <sz val="9"/>
            <color indexed="81"/>
            <rFont val="Tahoma"/>
            <family val="2"/>
          </rPr>
          <t>rxl:</t>
        </r>
        <r>
          <rPr>
            <sz val="9"/>
            <color indexed="81"/>
            <rFont val="Tahoma"/>
            <family val="2"/>
          </rPr>
          <t xml:space="preserve">
scheduled for 06/09/94 but moved back - rearranged for 07/02/95 but then moved back - rearranged for 14/03/95 but moved back - rearranged for 28/03/95 - Richard Lambert:
p-p on 28/03/95 - rearranged for 30/03/95</t>
        </r>
      </text>
    </comment>
    <comment ref="AO1262" authorId="1" shapeId="0" xr:uid="{3265B6C1-CED2-4A4C-9A3D-6740CD19AC36}">
      <text>
        <r>
          <rPr>
            <b/>
            <sz val="9"/>
            <color indexed="81"/>
            <rFont val="Tahoma"/>
            <family val="2"/>
          </rPr>
          <t>Richard Lambert:</t>
        </r>
        <r>
          <rPr>
            <sz val="9"/>
            <color indexed="81"/>
            <rFont val="Tahoma"/>
            <family val="2"/>
          </rPr>
          <t xml:space="preserve">
p-p on 07/01/95 - rearranged for 14/02/95 - p-p on 14/02/95 - rearranged for 21/03/95</t>
        </r>
      </text>
    </comment>
    <comment ref="AS1262" authorId="1" shapeId="0" xr:uid="{F95DE235-9BF9-433E-BFF5-A7729D9F9328}">
      <text>
        <r>
          <rPr>
            <b/>
            <sz val="9"/>
            <color indexed="81"/>
            <rFont val="Tahoma"/>
            <family val="2"/>
          </rPr>
          <t>Richard Lambert:</t>
        </r>
        <r>
          <rPr>
            <sz val="9"/>
            <color indexed="81"/>
            <rFont val="Tahoma"/>
            <family val="2"/>
          </rPr>
          <t xml:space="preserve">
scheduled for 03/10/94 but moved back - rearranged for 26/11/94</t>
        </r>
      </text>
    </comment>
    <comment ref="AU1262" authorId="0" shapeId="0" xr:uid="{D0477D31-FAE9-44C4-AB59-A777A715ACFD}">
      <text>
        <r>
          <rPr>
            <b/>
            <sz val="9"/>
            <color indexed="81"/>
            <rFont val="Tahoma"/>
            <family val="2"/>
          </rPr>
          <t>rxl:</t>
        </r>
        <r>
          <rPr>
            <sz val="9"/>
            <color indexed="81"/>
            <rFont val="Tahoma"/>
            <family val="2"/>
          </rPr>
          <t xml:space="preserve">
scheduled for 12/11/94 but moved back and Whyteleafe hosted Dulwich Hamlet instead - rearranged for 10/12/94</t>
        </r>
      </text>
    </comment>
    <comment ref="AV1262" authorId="1" shapeId="0" xr:uid="{E0785D8D-1195-446A-BEDE-22E9DF700DEF}">
      <text>
        <r>
          <rPr>
            <b/>
            <sz val="9"/>
            <color indexed="81"/>
            <rFont val="Tahoma"/>
            <family val="2"/>
          </rPr>
          <t>Richard Lambert:</t>
        </r>
        <r>
          <rPr>
            <sz val="9"/>
            <color indexed="81"/>
            <rFont val="Tahoma"/>
            <family val="2"/>
          </rPr>
          <t xml:space="preserve">
p-p on 12/11/94 - rearranged for 04/02/95  - p-p on 04/02/95 - rearranged for 28/02/95 then moved back - rearranged for 11/04/95</t>
        </r>
      </text>
    </comment>
    <comment ref="AW1262" authorId="1" shapeId="0" xr:uid="{1BA09FB3-A5B5-4C8E-BA29-3B2DE037613C}">
      <text>
        <r>
          <rPr>
            <b/>
            <sz val="9"/>
            <color indexed="81"/>
            <rFont val="Tahoma"/>
            <family val="2"/>
          </rPr>
          <t>Richard Lambert:</t>
        </r>
        <r>
          <rPr>
            <sz val="9"/>
            <color indexed="81"/>
            <rFont val="Tahoma"/>
            <family val="2"/>
          </rPr>
          <t xml:space="preserve">
p-p on 29/10/94 and again on 25/02/95 - rearranged for 18/04/95</t>
        </r>
      </text>
    </comment>
    <comment ref="AY1262" authorId="1" shapeId="0" xr:uid="{4C68F253-9FDE-41F4-89AA-2801E68960BA}">
      <text>
        <r>
          <rPr>
            <b/>
            <sz val="9"/>
            <color indexed="81"/>
            <rFont val="Tahoma"/>
            <family val="2"/>
          </rPr>
          <t>Richard Lambert:</t>
        </r>
        <r>
          <rPr>
            <sz val="9"/>
            <color indexed="81"/>
            <rFont val="Tahoma"/>
            <family val="2"/>
          </rPr>
          <t xml:space="preserve">
p-p on 21/01/95 - rearranged for 25/03/95</t>
        </r>
      </text>
    </comment>
    <comment ref="AZ1262" authorId="1" shapeId="0" xr:uid="{CCF77867-3DD0-4682-8563-5687A2C6BEC3}">
      <text>
        <r>
          <rPr>
            <b/>
            <sz val="9"/>
            <color indexed="81"/>
            <rFont val="Tahoma"/>
            <family val="2"/>
          </rPr>
          <t>Richard Lambert:</t>
        </r>
        <r>
          <rPr>
            <sz val="9"/>
            <color indexed="81"/>
            <rFont val="Tahoma"/>
            <family val="2"/>
          </rPr>
          <t xml:space="preserve">
p-p on 03/12/94 - rearranged for 07/02//95 but then moved back and Whyteleafe hosted Leatherhead instead - rearranged for 18/02/95</t>
        </r>
      </text>
    </comment>
    <comment ref="AQ1266" authorId="1" shapeId="0" xr:uid="{E53518CA-5293-4D27-931D-BBE781760097}">
      <text>
        <r>
          <rPr>
            <b/>
            <sz val="9"/>
            <color indexed="81"/>
            <rFont val="Tahoma"/>
            <family val="2"/>
          </rPr>
          <t>Richard Lambert:</t>
        </r>
        <r>
          <rPr>
            <sz val="9"/>
            <color indexed="81"/>
            <rFont val="Tahoma"/>
            <family val="2"/>
          </rPr>
          <t xml:space="preserve">
scheduled for 17/04/96 but p-p or moved back - rearranged for 02/05/96</t>
        </r>
      </text>
    </comment>
    <comment ref="AX1266" authorId="1" shapeId="0" xr:uid="{7F4AD99B-6048-4B44-8BAE-5EB68920F762}">
      <text>
        <r>
          <rPr>
            <b/>
            <sz val="9"/>
            <color indexed="81"/>
            <rFont val="Tahoma"/>
            <family val="2"/>
          </rPr>
          <t>Richard Lambert:</t>
        </r>
        <r>
          <rPr>
            <sz val="9"/>
            <color indexed="81"/>
            <rFont val="Tahoma"/>
            <family val="2"/>
          </rPr>
          <t xml:space="preserve">
scheduled for 01/05/96 but then brought forward to 25/04/96 - p-p on 25/04/96 - rearranged for 29/04/96</t>
        </r>
      </text>
    </comment>
    <comment ref="AN1270" authorId="1" shapeId="0" xr:uid="{8BDFB6BA-21FD-42A9-94FC-9EBACE520967}">
      <text>
        <r>
          <rPr>
            <b/>
            <sz val="9"/>
            <color indexed="81"/>
            <rFont val="Tahoma"/>
            <family val="2"/>
          </rPr>
          <t>Richard Lambert:</t>
        </r>
        <r>
          <rPr>
            <sz val="9"/>
            <color indexed="81"/>
            <rFont val="Tahoma"/>
            <family val="2"/>
          </rPr>
          <t xml:space="preserve">
scheduled for 30/03/96 but moved back or p-p - rearranged for 27/04/96</t>
        </r>
      </text>
    </comment>
    <comment ref="AT1274" authorId="1" shapeId="0" xr:uid="{DFF58A7C-AF80-45BF-BEA9-01BFBC5E4887}">
      <text>
        <r>
          <rPr>
            <b/>
            <sz val="9"/>
            <color indexed="81"/>
            <rFont val="Tahoma"/>
            <family val="2"/>
          </rPr>
          <t>Richard Lambert:</t>
        </r>
        <r>
          <rPr>
            <sz val="9"/>
            <color indexed="81"/>
            <rFont val="Tahoma"/>
            <family val="2"/>
          </rPr>
          <t xml:space="preserve">
league bulletin advises this match was played on 22/04/96 and Leatherhead won 2-0. Graham Mitchell, Leatherhead Historian advises it was played on 30/12/95 with the same score. Check further bulletins</t>
        </r>
      </text>
    </comment>
    <comment ref="P1282" authorId="1" shapeId="0" xr:uid="{0328DBA7-7FD0-461A-91F8-04B7D64F3EDD}">
      <text>
        <r>
          <rPr>
            <b/>
            <sz val="9"/>
            <color indexed="81"/>
            <rFont val="Tahoma"/>
            <family val="2"/>
          </rPr>
          <t>Richard Lambert:</t>
        </r>
        <r>
          <rPr>
            <sz val="9"/>
            <color indexed="81"/>
            <rFont val="Tahoma"/>
            <family val="2"/>
          </rPr>
          <t xml:space="preserve">
wrongly advised in bulletin 34 as 0-0 but corrected to 1-0 in bulletin 37</t>
        </r>
      </text>
    </comment>
    <comment ref="AP1282" authorId="0" shapeId="0" xr:uid="{BA21CE27-8701-49D9-9638-A18F3955049F}">
      <text>
        <r>
          <rPr>
            <b/>
            <sz val="9"/>
            <color indexed="81"/>
            <rFont val="Tahoma"/>
            <family val="2"/>
          </rPr>
          <t>rxl:</t>
        </r>
        <r>
          <rPr>
            <sz val="9"/>
            <color indexed="81"/>
            <rFont val="Tahoma"/>
            <family val="2"/>
          </rPr>
          <t xml:space="preserve">
scheduled for 15/01/97 but moved back for a Banstead Athletic County cup tie - rearranged for 19/02/97 - p-p on 19/02/97 - rearranged for 26/03/97</t>
        </r>
      </text>
    </comment>
    <comment ref="AR1282" authorId="1" shapeId="0" xr:uid="{469171CA-1C25-4AB5-A4E0-E87FBA015A5A}">
      <text>
        <r>
          <rPr>
            <b/>
            <sz val="9"/>
            <color indexed="81"/>
            <rFont val="Tahoma"/>
            <family val="2"/>
          </rPr>
          <t>Richard Lambert:</t>
        </r>
        <r>
          <rPr>
            <sz val="9"/>
            <color indexed="81"/>
            <rFont val="Tahoma"/>
            <family val="2"/>
          </rPr>
          <t xml:space="preserve">
scheduled for 09/04/97 but moved back  - rearranged for 24/04/97</t>
        </r>
      </text>
    </comment>
    <comment ref="AS1282" authorId="1" shapeId="0" xr:uid="{8AFFBB31-C303-4D16-A96B-8E010F541D13}">
      <text>
        <r>
          <rPr>
            <b/>
            <sz val="9"/>
            <color indexed="81"/>
            <rFont val="Tahoma"/>
            <family val="2"/>
          </rPr>
          <t>Richard Lambert:</t>
        </r>
        <r>
          <rPr>
            <sz val="9"/>
            <color indexed="81"/>
            <rFont val="Tahoma"/>
            <family val="2"/>
          </rPr>
          <t xml:space="preserve">
scheduled for 13/11/96 but moved back - rearranged for 04/12/96 but then moved back and Banstead Athletic hosted Hampton instead - rearranged for 12/02/97 - p-p on 12/02/97 - rearranged for 05/03/97</t>
        </r>
      </text>
    </comment>
    <comment ref="AT1282" authorId="1" shapeId="0" xr:uid="{FEAB6909-33EF-42ED-9283-5DC85FC5FED3}">
      <text>
        <r>
          <rPr>
            <b/>
            <sz val="9"/>
            <color indexed="81"/>
            <rFont val="Tahoma"/>
            <family val="2"/>
          </rPr>
          <t>Richard Lambert:</t>
        </r>
        <r>
          <rPr>
            <sz val="9"/>
            <color indexed="81"/>
            <rFont val="Tahoma"/>
            <family val="2"/>
          </rPr>
          <t xml:space="preserve">
p-p on 04/12/96 - rearranged for 02/04/97</t>
        </r>
      </text>
    </comment>
    <comment ref="AU1282" authorId="0" shapeId="0" xr:uid="{72B6F4E4-EEB1-4D67-8861-A0B290FEFA4C}">
      <text>
        <r>
          <rPr>
            <b/>
            <sz val="9"/>
            <color indexed="81"/>
            <rFont val="Tahoma"/>
            <family val="2"/>
          </rPr>
          <t>rxl:</t>
        </r>
        <r>
          <rPr>
            <sz val="9"/>
            <color indexed="81"/>
            <rFont val="Tahoma"/>
            <family val="2"/>
          </rPr>
          <t xml:space="preserve">
scheduled for 11/12/96 but moved back - rearranged for 11/01/97 then moved back again for a Banstead Athletic County cup tie and Fisher hosted Leatherhead instead - rearranged for 12/03/97</t>
        </r>
      </text>
    </comment>
    <comment ref="AW1282" authorId="1" shapeId="0" xr:uid="{68000F6E-0B11-4092-8AFC-22B3C1FD5564}">
      <text>
        <r>
          <rPr>
            <b/>
            <sz val="9"/>
            <color indexed="81"/>
            <rFont val="Tahoma"/>
            <family val="2"/>
          </rPr>
          <t>Richard Lambert:</t>
        </r>
        <r>
          <rPr>
            <sz val="9"/>
            <color indexed="81"/>
            <rFont val="Tahoma"/>
            <family val="2"/>
          </rPr>
          <t xml:space="preserve">
scheduled for 16/04/97 but then moved back a day</t>
        </r>
      </text>
    </comment>
    <comment ref="AX1282" authorId="1" shapeId="0" xr:uid="{34B3A663-12E4-435E-8BAF-90AA2397F8F6}">
      <text>
        <r>
          <rPr>
            <b/>
            <sz val="9"/>
            <color indexed="81"/>
            <rFont val="Tahoma"/>
            <family val="2"/>
          </rPr>
          <t>Richard Lambert:</t>
        </r>
        <r>
          <rPr>
            <sz val="9"/>
            <color indexed="81"/>
            <rFont val="Tahoma"/>
            <family val="2"/>
          </rPr>
          <t xml:space="preserve">
scheduled for 30/04/97 then moved back a day</t>
        </r>
      </text>
    </comment>
    <comment ref="AQ1283" authorId="1" shapeId="0" xr:uid="{B6BAED5B-D927-4701-8F83-7822A593DE47}">
      <text>
        <r>
          <rPr>
            <b/>
            <sz val="9"/>
            <color indexed="81"/>
            <rFont val="Tahoma"/>
            <family val="2"/>
          </rPr>
          <t>Richard Lambert:</t>
        </r>
        <r>
          <rPr>
            <sz val="9"/>
            <color indexed="81"/>
            <rFont val="Tahoma"/>
            <family val="2"/>
          </rPr>
          <t xml:space="preserve">
p-p on 11/01/97 - rearranged for 25/01/97</t>
        </r>
      </text>
    </comment>
    <comment ref="AV1283" authorId="1" shapeId="0" xr:uid="{AC0048FD-BB25-4FC9-8CC9-F245D4CC2506}">
      <text>
        <r>
          <rPr>
            <b/>
            <sz val="9"/>
            <color indexed="81"/>
            <rFont val="Tahoma"/>
            <family val="2"/>
          </rPr>
          <t>Richard Lambert:</t>
        </r>
        <r>
          <rPr>
            <sz val="9"/>
            <color indexed="81"/>
            <rFont val="Tahoma"/>
            <family val="2"/>
          </rPr>
          <t xml:space="preserve">
p-p on 04/01/97 - rearranged for 19/04/97</t>
        </r>
      </text>
    </comment>
    <comment ref="AR1284" authorId="1" shapeId="0" xr:uid="{EF32BD10-C67E-477F-80BA-1993514996F3}">
      <text>
        <r>
          <rPr>
            <b/>
            <sz val="9"/>
            <color indexed="81"/>
            <rFont val="Tahoma"/>
            <family val="2"/>
          </rPr>
          <t>Richard Lambert:</t>
        </r>
        <r>
          <rPr>
            <sz val="9"/>
            <color indexed="81"/>
            <rFont val="Tahoma"/>
            <family val="2"/>
          </rPr>
          <t xml:space="preserve">
scheduled for 21/09/96 but moved back - rearranged for 16/11/96</t>
        </r>
      </text>
    </comment>
    <comment ref="AV1284" authorId="1" shapeId="0" xr:uid="{23F2487C-2EB9-4B48-949E-D5919BDF1E32}">
      <text>
        <r>
          <rPr>
            <b/>
            <sz val="9"/>
            <color indexed="81"/>
            <rFont val="Tahoma"/>
            <family val="2"/>
          </rPr>
          <t>Richard Lambert:</t>
        </r>
        <r>
          <rPr>
            <sz val="9"/>
            <color indexed="81"/>
            <rFont val="Tahoma"/>
            <family val="2"/>
          </rPr>
          <t xml:space="preserve">
scheduled for 03/05/97 ut then brought forward to 26/04/97</t>
        </r>
      </text>
    </comment>
    <comment ref="AX1284" authorId="1" shapeId="0" xr:uid="{BC9491AC-07F3-46C8-B5E6-4380CE3552BD}">
      <text>
        <r>
          <rPr>
            <b/>
            <sz val="9"/>
            <color indexed="81"/>
            <rFont val="Tahoma"/>
            <family val="2"/>
          </rPr>
          <t>Richard Lambert:</t>
        </r>
        <r>
          <rPr>
            <sz val="9"/>
            <color indexed="81"/>
            <rFont val="Tahoma"/>
            <family val="2"/>
          </rPr>
          <t xml:space="preserve">
p-p on 04/01/97 - rearranged for 05/04/97</t>
        </r>
      </text>
    </comment>
    <comment ref="X1285" authorId="1" shapeId="0" xr:uid="{EB983D0E-DB79-4E36-BD79-2FDC898CDFB3}">
      <text>
        <r>
          <rPr>
            <b/>
            <sz val="9"/>
            <color indexed="81"/>
            <rFont val="Tahoma"/>
            <family val="2"/>
          </rPr>
          <t>Richard Lambert:</t>
        </r>
        <r>
          <rPr>
            <sz val="9"/>
            <color indexed="81"/>
            <rFont val="Tahoma"/>
            <family val="2"/>
          </rPr>
          <t xml:space="preserve">
wrongly advised as 3-1 in bulletin 10 but corrected to 1-3 in bulletin 11</t>
        </r>
      </text>
    </comment>
    <comment ref="AQ1285" authorId="0" shapeId="0" xr:uid="{FB31F018-1922-49A2-9092-F75006F4248F}">
      <text>
        <r>
          <rPr>
            <b/>
            <sz val="9"/>
            <color indexed="81"/>
            <rFont val="Tahoma"/>
            <family val="2"/>
          </rPr>
          <t>rxl:</t>
        </r>
        <r>
          <rPr>
            <sz val="9"/>
            <color indexed="81"/>
            <rFont val="Tahoma"/>
            <family val="2"/>
          </rPr>
          <t xml:space="preserve">
scheduled for 07/12/96 but moved back for a Croydon Athletic County cup tie - rearranged for 18/01/97</t>
        </r>
      </text>
    </comment>
    <comment ref="AR1285" authorId="1" shapeId="0" xr:uid="{621314DE-2C2A-4E00-A2BB-E35B3308C027}">
      <text>
        <r>
          <rPr>
            <b/>
            <sz val="9"/>
            <color indexed="81"/>
            <rFont val="Tahoma"/>
            <family val="2"/>
          </rPr>
          <t>Richard Lambert:</t>
        </r>
        <r>
          <rPr>
            <sz val="9"/>
            <color indexed="81"/>
            <rFont val="Tahoma"/>
            <family val="2"/>
          </rPr>
          <t xml:space="preserve">
p-p on 30/11/96 - rearranged for 26/04/97</t>
        </r>
      </text>
    </comment>
    <comment ref="AM1286" authorId="1" shapeId="0" xr:uid="{C6533523-D02C-4F9E-86A5-326D1C26FDF5}">
      <text>
        <r>
          <rPr>
            <b/>
            <sz val="9"/>
            <color indexed="81"/>
            <rFont val="Tahoma"/>
            <family val="2"/>
          </rPr>
          <t>Richard Lambert:</t>
        </r>
        <r>
          <rPr>
            <sz val="9"/>
            <color indexed="81"/>
            <rFont val="Tahoma"/>
            <family val="2"/>
          </rPr>
          <t xml:space="preserve">
p-p on 04/01/97 - rearranged for 26/04/97</t>
        </r>
      </text>
    </comment>
    <comment ref="AS1286" authorId="0" shapeId="0" xr:uid="{2554CE4E-7884-4C2B-A306-A2C0A3A5EE0B}">
      <text>
        <r>
          <rPr>
            <b/>
            <sz val="9"/>
            <color indexed="81"/>
            <rFont val="Tahoma"/>
            <family val="2"/>
          </rPr>
          <t>rxl:</t>
        </r>
        <r>
          <rPr>
            <sz val="9"/>
            <color indexed="81"/>
            <rFont val="Tahoma"/>
            <family val="2"/>
          </rPr>
          <t xml:space="preserve">
scheduled for 19/10/96 but moved back - rearranged for 22/02/97</t>
        </r>
      </text>
    </comment>
    <comment ref="AU1286" authorId="0" shapeId="0" xr:uid="{341C560F-C572-4F2E-8F41-91337D705655}">
      <text>
        <r>
          <rPr>
            <b/>
            <sz val="9"/>
            <color indexed="81"/>
            <rFont val="Tahoma"/>
            <family val="2"/>
          </rPr>
          <t>rxl:</t>
        </r>
        <r>
          <rPr>
            <sz val="9"/>
            <color indexed="81"/>
            <rFont val="Tahoma"/>
            <family val="2"/>
          </rPr>
          <t xml:space="preserve">
scheduled for 14/09/96 but moved back - rearranged for 01/02/97</t>
        </r>
      </text>
    </comment>
    <comment ref="AM1287" authorId="1" shapeId="0" xr:uid="{58BDC82C-EB33-4F3D-8783-7DF4E293632A}">
      <text>
        <r>
          <rPr>
            <b/>
            <sz val="9"/>
            <color indexed="81"/>
            <rFont val="Tahoma"/>
            <family val="2"/>
          </rPr>
          <t>Richard Lambert:</t>
        </r>
        <r>
          <rPr>
            <sz val="9"/>
            <color indexed="81"/>
            <rFont val="Tahoma"/>
            <family val="2"/>
          </rPr>
          <t xml:space="preserve">
p-p on 30/12/96 - rearranged for 03/02/97</t>
        </r>
      </text>
    </comment>
    <comment ref="AO1287" authorId="1" shapeId="0" xr:uid="{9F6F2EA5-243A-41F3-8BF2-334FD7724D52}">
      <text>
        <r>
          <rPr>
            <b/>
            <sz val="9"/>
            <color indexed="81"/>
            <rFont val="Tahoma"/>
            <family val="2"/>
          </rPr>
          <t>Richard Lambert:</t>
        </r>
        <r>
          <rPr>
            <sz val="9"/>
            <color indexed="81"/>
            <rFont val="Tahoma"/>
            <family val="2"/>
          </rPr>
          <t xml:space="preserve">
p-p on 24/02/97 - rearranged for 28/04/97</t>
        </r>
      </text>
    </comment>
    <comment ref="AT1287" authorId="1" shapeId="0" xr:uid="{693A1514-412A-465F-AE74-80E70BEE140C}">
      <text>
        <r>
          <rPr>
            <b/>
            <sz val="9"/>
            <color indexed="81"/>
            <rFont val="Tahoma"/>
            <family val="2"/>
          </rPr>
          <t>Richard Lambert:</t>
        </r>
        <r>
          <rPr>
            <sz val="9"/>
            <color indexed="81"/>
            <rFont val="Tahoma"/>
            <family val="2"/>
          </rPr>
          <t xml:space="preserve">
p-p on 25/11/96 and again on 06/01/97 - rearranged for 14/04/97</t>
        </r>
      </text>
    </comment>
    <comment ref="L1288" authorId="1" shapeId="0" xr:uid="{4D134575-BF30-42C2-9FCC-3365FFF6C8F9}">
      <text>
        <r>
          <rPr>
            <b/>
            <sz val="9"/>
            <color indexed="81"/>
            <rFont val="Tahoma"/>
            <family val="2"/>
          </rPr>
          <t>Richard Lambert:</t>
        </r>
        <r>
          <rPr>
            <sz val="9"/>
            <color indexed="81"/>
            <rFont val="Tahoma"/>
            <family val="2"/>
          </rPr>
          <t xml:space="preserve">
started season as Fisher 93 before changing to Fisher Athletic (London) and then next season Fisher Athletic</t>
        </r>
      </text>
    </comment>
    <comment ref="AL1288" authorId="1" shapeId="0" xr:uid="{E501F315-EDC9-446C-8518-C1D218DE0AFF}">
      <text>
        <r>
          <rPr>
            <b/>
            <sz val="9"/>
            <color indexed="81"/>
            <rFont val="Tahoma"/>
            <family val="2"/>
          </rPr>
          <t>Richard Lambert:</t>
        </r>
        <r>
          <rPr>
            <sz val="9"/>
            <color indexed="81"/>
            <rFont val="Tahoma"/>
            <family val="2"/>
          </rPr>
          <t xml:space="preserve">
started season as Fisher 93 before changing to Fisher Athletic (London) and then next season Fisher Athletic</t>
        </r>
      </text>
    </comment>
    <comment ref="AQ1288" authorId="1" shapeId="0" xr:uid="{6E6BD0C5-578A-4334-B570-3E3A8EB1C5B9}">
      <text>
        <r>
          <rPr>
            <b/>
            <sz val="9"/>
            <color indexed="81"/>
            <rFont val="Tahoma"/>
            <family val="2"/>
          </rPr>
          <t>Richard Lambert:</t>
        </r>
        <r>
          <rPr>
            <sz val="9"/>
            <color indexed="81"/>
            <rFont val="Tahoma"/>
            <family val="2"/>
          </rPr>
          <t xml:space="preserve">
p-p on 18/12/96 - rearranged for 22/02/97 then moved back and return fixture played - rearranged for 05/04/97</t>
        </r>
      </text>
    </comment>
    <comment ref="AR1288" authorId="1" shapeId="0" xr:uid="{7584EA99-36AD-4753-872C-BC2D7FAACBA2}">
      <text>
        <r>
          <rPr>
            <b/>
            <sz val="9"/>
            <color indexed="81"/>
            <rFont val="Tahoma"/>
            <family val="2"/>
          </rPr>
          <t>Richard Lambert:</t>
        </r>
        <r>
          <rPr>
            <sz val="9"/>
            <color indexed="81"/>
            <rFont val="Tahoma"/>
            <family val="2"/>
          </rPr>
          <t xml:space="preserve">
p-p on 04/01/97 and on 15/02/97 - rearranged for 26/03/97</t>
        </r>
      </text>
    </comment>
    <comment ref="AU1288" authorId="1" shapeId="0" xr:uid="{C525B73B-C0F9-4E30-AE79-C05B224817F1}">
      <text>
        <r>
          <rPr>
            <b/>
            <sz val="9"/>
            <color indexed="81"/>
            <rFont val="Tahoma"/>
            <family val="2"/>
          </rPr>
          <t>Richard Lambert:</t>
        </r>
        <r>
          <rPr>
            <sz val="9"/>
            <color indexed="81"/>
            <rFont val="Tahoma"/>
            <family val="2"/>
          </rPr>
          <t xml:space="preserve">
p-p on 11/01/97 - rearranged for 26/04/97</t>
        </r>
      </text>
    </comment>
    <comment ref="AY1288" authorId="0" shapeId="0" xr:uid="{653A8B9F-4E6B-460C-A85D-6202F7D79788}">
      <text>
        <r>
          <rPr>
            <b/>
            <sz val="9"/>
            <color indexed="81"/>
            <rFont val="Tahoma"/>
            <family val="2"/>
          </rPr>
          <t>rxl:</t>
        </r>
        <r>
          <rPr>
            <sz val="9"/>
            <color indexed="81"/>
            <rFont val="Tahoma"/>
            <family val="2"/>
          </rPr>
          <t xml:space="preserve">
scheduled for 15/01/97 but moved back - rearranged for scheduled for 11/01/97 but moved back and Fisher Athletic hosted Leatherhead instead - rearranged for 25/01/97 - p-p on 25/01/97 - rearranged for 15/03/97</t>
        </r>
      </text>
    </comment>
    <comment ref="AO1289" authorId="1" shapeId="0" xr:uid="{1FCD069B-451F-4BA7-A590-0B2FB5F8E81B}">
      <text>
        <r>
          <rPr>
            <b/>
            <sz val="9"/>
            <color indexed="81"/>
            <rFont val="Tahoma"/>
            <family val="2"/>
          </rPr>
          <t>Richard Lambert:</t>
        </r>
        <r>
          <rPr>
            <sz val="9"/>
            <color indexed="81"/>
            <rFont val="Tahoma"/>
            <family val="2"/>
          </rPr>
          <t xml:space="preserve">
p-p on 12/02/97 - rearranged for 08/03/97</t>
        </r>
      </text>
    </comment>
    <comment ref="AQ1289" authorId="0" shapeId="0" xr:uid="{47857345-B2B4-4B4F-A0B0-7BBDCE0C8D2E}">
      <text>
        <r>
          <rPr>
            <b/>
            <sz val="9"/>
            <color indexed="81"/>
            <rFont val="Tahoma"/>
            <family val="2"/>
          </rPr>
          <t>rxl:</t>
        </r>
        <r>
          <rPr>
            <sz val="9"/>
            <color indexed="81"/>
            <rFont val="Tahoma"/>
            <family val="2"/>
          </rPr>
          <t xml:space="preserve">
scheduled for 12/10/96 but moved back - rearranged for 19/04/97</t>
        </r>
      </text>
    </comment>
    <comment ref="AU1289" authorId="1" shapeId="0" xr:uid="{D9F63E9C-8E24-4DBF-831A-DCABBBA1944C}">
      <text>
        <r>
          <rPr>
            <b/>
            <sz val="9"/>
            <color indexed="81"/>
            <rFont val="Tahoma"/>
            <family val="2"/>
          </rPr>
          <t>Richard Lambert:</t>
        </r>
        <r>
          <rPr>
            <sz val="9"/>
            <color indexed="81"/>
            <rFont val="Tahoma"/>
            <family val="2"/>
          </rPr>
          <t xml:space="preserve">
attendance 30</t>
        </r>
      </text>
    </comment>
    <comment ref="AM1290" authorId="1" shapeId="0" xr:uid="{C3628DE4-2588-4982-B09E-1B04CC834DBB}">
      <text>
        <r>
          <rPr>
            <b/>
            <sz val="9"/>
            <color indexed="81"/>
            <rFont val="Tahoma"/>
            <family val="2"/>
          </rPr>
          <t>Richard Lambert:</t>
        </r>
        <r>
          <rPr>
            <sz val="9"/>
            <color indexed="81"/>
            <rFont val="Tahoma"/>
            <family val="2"/>
          </rPr>
          <t xml:space="preserve">
p-p on 02/11/96 - rearranged for 15/03/97 but moved back - rearranged for 19/04/97</t>
        </r>
      </text>
    </comment>
    <comment ref="AN1290" authorId="1" shapeId="0" xr:uid="{6CD3F68E-B6CB-42A3-A593-EA35C1F72558}">
      <text>
        <r>
          <rPr>
            <b/>
            <sz val="9"/>
            <color indexed="81"/>
            <rFont val="Tahoma"/>
            <family val="2"/>
          </rPr>
          <t>Richard Lambert:</t>
        </r>
        <r>
          <rPr>
            <sz val="9"/>
            <color indexed="81"/>
            <rFont val="Tahoma"/>
            <family val="2"/>
          </rPr>
          <t xml:space="preserve">
p-p on 15/02/97 - rearranged for 29/03/97</t>
        </r>
      </text>
    </comment>
    <comment ref="AQ1290" authorId="1" shapeId="0" xr:uid="{DC52D360-0B01-4371-8294-7BDBB7C9BB52}">
      <text>
        <r>
          <rPr>
            <b/>
            <sz val="9"/>
            <color indexed="81"/>
            <rFont val="Tahoma"/>
            <family val="2"/>
          </rPr>
          <t>Richard Lambert:</t>
        </r>
        <r>
          <rPr>
            <sz val="9"/>
            <color indexed="81"/>
            <rFont val="Tahoma"/>
            <family val="2"/>
          </rPr>
          <t xml:space="preserve">
p-p on 14/12/96 - rearranged for 03/05/97</t>
        </r>
      </text>
    </comment>
    <comment ref="AW1290" authorId="1" shapeId="0" xr:uid="{167C054C-5963-4B89-B802-77353DB4CBD4}">
      <text>
        <r>
          <rPr>
            <b/>
            <sz val="9"/>
            <color indexed="81"/>
            <rFont val="Tahoma"/>
            <family val="2"/>
          </rPr>
          <t>Richard Lambert:</t>
        </r>
        <r>
          <rPr>
            <sz val="9"/>
            <color indexed="81"/>
            <rFont val="Tahoma"/>
            <family val="2"/>
          </rPr>
          <t xml:space="preserve">
p-p on 04/01/97 - rearranged for 05/04/97</t>
        </r>
      </text>
    </comment>
    <comment ref="AX1290" authorId="1" shapeId="0" xr:uid="{6A64E820-6729-4D3D-A5EC-9BEE4D39DA5A}">
      <text>
        <r>
          <rPr>
            <b/>
            <sz val="9"/>
            <color indexed="81"/>
            <rFont val="Tahoma"/>
            <family val="2"/>
          </rPr>
          <t>Richard Lambert:</t>
        </r>
        <r>
          <rPr>
            <sz val="9"/>
            <color indexed="81"/>
            <rFont val="Tahoma"/>
            <family val="2"/>
          </rPr>
          <t xml:space="preserve">
p-p on 30/11/96 - rearranged for 18/01/97</t>
        </r>
      </text>
    </comment>
    <comment ref="AY1291" authorId="1" shapeId="0" xr:uid="{F63F69A7-AA4B-45C8-A26A-0B9C14BEB009}">
      <text>
        <r>
          <rPr>
            <b/>
            <sz val="9"/>
            <color indexed="81"/>
            <rFont val="Tahoma"/>
            <family val="2"/>
          </rPr>
          <t>Richard Lambert:</t>
        </r>
        <r>
          <rPr>
            <sz val="9"/>
            <color indexed="81"/>
            <rFont val="Tahoma"/>
            <family val="2"/>
          </rPr>
          <t xml:space="preserve">
p-p on 12/10/96 - rearranged for 21/12/96</t>
        </r>
      </text>
    </comment>
    <comment ref="AT1292" authorId="1" shapeId="0" xr:uid="{0C3839B4-6DF4-4958-9C1D-9ED3C4E0A9E3}">
      <text>
        <r>
          <rPr>
            <b/>
            <sz val="9"/>
            <color indexed="81"/>
            <rFont val="Tahoma"/>
            <family val="2"/>
          </rPr>
          <t>Richard Lambert:</t>
        </r>
        <r>
          <rPr>
            <sz val="9"/>
            <color indexed="81"/>
            <rFont val="Tahoma"/>
            <family val="2"/>
          </rPr>
          <t xml:space="preserve">
p-p on 11/01/97 - rearranged for 25/01/97</t>
        </r>
      </text>
    </comment>
    <comment ref="AP1293" authorId="1" shapeId="0" xr:uid="{48F9785B-D183-49F7-8497-6C6748735C6B}">
      <text>
        <r>
          <rPr>
            <b/>
            <sz val="9"/>
            <color indexed="81"/>
            <rFont val="Tahoma"/>
            <family val="2"/>
          </rPr>
          <t>Richard Lambert:</t>
        </r>
        <r>
          <rPr>
            <sz val="9"/>
            <color indexed="81"/>
            <rFont val="Tahoma"/>
            <family val="2"/>
          </rPr>
          <t xml:space="preserve">
p-p on 22/02/97 - rearranged for 18/03/97</t>
        </r>
      </text>
    </comment>
    <comment ref="AQ1293" authorId="1" shapeId="0" xr:uid="{F89B1A3A-AAF1-45A1-A2B6-3D3889617710}">
      <text>
        <r>
          <rPr>
            <b/>
            <sz val="9"/>
            <color indexed="81"/>
            <rFont val="Tahoma"/>
            <family val="2"/>
          </rPr>
          <t>Richard Lambert:</t>
        </r>
        <r>
          <rPr>
            <sz val="9"/>
            <color indexed="81"/>
            <rFont val="Tahoma"/>
            <family val="2"/>
          </rPr>
          <t xml:space="preserve">
p-p on 18/02/97 - rearranged for 22/03/97</t>
        </r>
      </text>
    </comment>
    <comment ref="AP1294" authorId="1" shapeId="0" xr:uid="{A2017BE3-D6E0-4132-8C20-ED122C08D4BD}">
      <text>
        <r>
          <rPr>
            <b/>
            <sz val="9"/>
            <color indexed="81"/>
            <rFont val="Tahoma"/>
            <family val="2"/>
          </rPr>
          <t>Richard Lambert:</t>
        </r>
        <r>
          <rPr>
            <sz val="9"/>
            <color indexed="81"/>
            <rFont val="Tahoma"/>
            <family val="2"/>
          </rPr>
          <t xml:space="preserve">
p-p on 04/01/97 - rearranged for 05/04/97</t>
        </r>
      </text>
    </comment>
    <comment ref="AW1294" authorId="0" shapeId="0" xr:uid="{A9C48E0D-0722-4C7C-912D-275AC978AE5F}">
      <text>
        <r>
          <rPr>
            <b/>
            <sz val="9"/>
            <color indexed="81"/>
            <rFont val="Tahoma"/>
            <family val="2"/>
          </rPr>
          <t>rxl:</t>
        </r>
        <r>
          <rPr>
            <sz val="9"/>
            <color indexed="81"/>
            <rFont val="Tahoma"/>
            <family val="2"/>
          </rPr>
          <t xml:space="preserve">
scheduled for 01/02/97 but moved back for a Walton &amp; Hersham County Cup tie - rearranged for 08/03/97 but moved back - rearranged for 19/04/97</t>
        </r>
      </text>
    </comment>
    <comment ref="AN1298" authorId="0" shapeId="0" xr:uid="{9BDED0B2-0603-45B6-86D7-2972F1040B9C}">
      <text>
        <r>
          <rPr>
            <b/>
            <sz val="9"/>
            <color indexed="81"/>
            <rFont val="Tahoma"/>
            <family val="2"/>
          </rPr>
          <t>rxl:</t>
        </r>
        <r>
          <rPr>
            <sz val="9"/>
            <color indexed="81"/>
            <rFont val="Tahoma"/>
            <family val="2"/>
          </rPr>
          <t xml:space="preserve">
p-p on 11/03/98 - rearranged for 23/04/98 then brought forward to 21/04/98 but p-p then and again on 23/04/98 when it was moved back - rearranged for 07/05/98</t>
        </r>
      </text>
    </comment>
    <comment ref="AO1298" authorId="0" shapeId="0" xr:uid="{9699B4FC-59DC-4A4F-8DEA-56F42EC43779}">
      <text>
        <r>
          <rPr>
            <b/>
            <sz val="9"/>
            <color indexed="81"/>
            <rFont val="Tahoma"/>
            <family val="2"/>
          </rPr>
          <t>rxl:</t>
        </r>
        <r>
          <rPr>
            <sz val="9"/>
            <color indexed="81"/>
            <rFont val="Tahoma"/>
            <family val="2"/>
          </rPr>
          <t xml:space="preserve">
p-p on 14/01/98 - rearranged for 25/02/98 then moved back a day</t>
        </r>
      </text>
    </comment>
    <comment ref="AR1298" authorId="0" shapeId="0" xr:uid="{A843FBAB-4C87-4A48-8823-3BCFED608152}">
      <text>
        <r>
          <rPr>
            <b/>
            <sz val="9"/>
            <color indexed="81"/>
            <rFont val="Tahoma"/>
            <family val="2"/>
          </rPr>
          <t>rxl:</t>
        </r>
        <r>
          <rPr>
            <sz val="9"/>
            <color indexed="81"/>
            <rFont val="Tahoma"/>
            <family val="2"/>
          </rPr>
          <t xml:space="preserve">
p-p on 08/04/98 - rearranged for 18/04/98 - 11am k.o.</t>
        </r>
      </text>
    </comment>
    <comment ref="AW1298" authorId="0" shapeId="0" xr:uid="{3E5AF73D-6846-4139-99F7-549E75892525}">
      <text>
        <r>
          <rPr>
            <b/>
            <sz val="9"/>
            <color indexed="81"/>
            <rFont val="Tahoma"/>
            <family val="2"/>
          </rPr>
          <t>rxl:</t>
        </r>
        <r>
          <rPr>
            <sz val="9"/>
            <color indexed="81"/>
            <rFont val="Tahoma"/>
            <family val="2"/>
          </rPr>
          <t xml:space="preserve">
p-p on 16/04/98 - rearranged for 09/05/98</t>
        </r>
      </text>
    </comment>
    <comment ref="AY1298" authorId="1" shapeId="0" xr:uid="{AE242691-A94D-46F3-A029-BE3BDADCE401}">
      <text>
        <r>
          <rPr>
            <b/>
            <sz val="9"/>
            <color indexed="81"/>
            <rFont val="Tahoma"/>
            <family val="2"/>
          </rPr>
          <t>Richard Lambert:</t>
        </r>
        <r>
          <rPr>
            <sz val="9"/>
            <color indexed="81"/>
            <rFont val="Tahoma"/>
            <family val="2"/>
          </rPr>
          <t xml:space="preserve">
scheduled for 11/02/98 but then brought forward to 04/02/98</t>
        </r>
      </text>
    </comment>
    <comment ref="AR1299" authorId="0" shapeId="0" xr:uid="{D68F37DE-3F2A-4B2A-9DBD-72BFFB53136A}">
      <text>
        <r>
          <rPr>
            <b/>
            <sz val="9"/>
            <color indexed="81"/>
            <rFont val="Tahoma"/>
            <family val="2"/>
          </rPr>
          <t>rxl:</t>
        </r>
        <r>
          <rPr>
            <sz val="9"/>
            <color indexed="81"/>
            <rFont val="Tahoma"/>
            <family val="2"/>
          </rPr>
          <t xml:space="preserve">
scheduled for 10/01/98 but moved back and Raynes Park Vale hosted Croydon instead - rearranged for 21/03/98</t>
        </r>
      </text>
    </comment>
    <comment ref="AS1299" authorId="0" shapeId="0" xr:uid="{7B409778-EDE8-4761-A785-0A2915C2544A}">
      <text>
        <r>
          <rPr>
            <b/>
            <sz val="9"/>
            <color indexed="81"/>
            <rFont val="Tahoma"/>
            <family val="2"/>
          </rPr>
          <t>rxl:</t>
        </r>
        <r>
          <rPr>
            <sz val="9"/>
            <color indexed="81"/>
            <rFont val="Tahoma"/>
            <family val="2"/>
          </rPr>
          <t xml:space="preserve">
scheduled for 07/04/98 but moved back - rearranged for 21/04/98</t>
        </r>
      </text>
    </comment>
    <comment ref="AT1299" authorId="1" shapeId="0" xr:uid="{DD6BC85C-EADB-4C16-B72B-34ED3B5152EE}">
      <text>
        <r>
          <rPr>
            <b/>
            <sz val="9"/>
            <color indexed="81"/>
            <rFont val="Tahoma"/>
            <family val="2"/>
          </rPr>
          <t>Richard Lambert:</t>
        </r>
        <r>
          <rPr>
            <sz val="9"/>
            <color indexed="81"/>
            <rFont val="Tahoma"/>
            <family val="2"/>
          </rPr>
          <t xml:space="preserve">
scheduled for 06/09/97 but moved back for Princess Diana's funeral - rearranged for 06/12/97</t>
        </r>
      </text>
    </comment>
    <comment ref="AU1299" authorId="0" shapeId="0" xr:uid="{911592ED-001D-48A2-87B6-97FCB8814BF6}">
      <text>
        <r>
          <rPr>
            <b/>
            <sz val="9"/>
            <color indexed="81"/>
            <rFont val="Tahoma"/>
            <family val="2"/>
          </rPr>
          <t>rxl:</t>
        </r>
        <r>
          <rPr>
            <sz val="9"/>
            <color indexed="81"/>
            <rFont val="Tahoma"/>
            <family val="2"/>
          </rPr>
          <t xml:space="preserve">
p-p on 11/04/98 - rearranged for 05/05/98</t>
        </r>
      </text>
    </comment>
    <comment ref="AU1300" authorId="0" shapeId="0" xr:uid="{308729AC-35E2-45DF-A33B-4C754C8CE036}">
      <text>
        <r>
          <rPr>
            <b/>
            <sz val="9"/>
            <color indexed="81"/>
            <rFont val="Tahoma"/>
            <family val="2"/>
          </rPr>
          <t>rxl:</t>
        </r>
        <r>
          <rPr>
            <sz val="9"/>
            <color indexed="81"/>
            <rFont val="Tahoma"/>
            <family val="2"/>
          </rPr>
          <t xml:space="preserve">
p-p on 03/01/98 - rearranged for 04/04/98 - p-p on 04/04/98 - rearranged for 25/04/98 - p-p on 25/04/98 - rearranged for 09/05/98 - p-p on 09/05/98 - rearranged for 11/05/98</t>
        </r>
      </text>
    </comment>
    <comment ref="AV1300" authorId="0" shapeId="0" xr:uid="{C51CCE80-75FC-46F3-8B49-9B80F6CFEFA0}">
      <text>
        <r>
          <rPr>
            <b/>
            <sz val="9"/>
            <color indexed="81"/>
            <rFont val="Tahoma"/>
            <family val="2"/>
          </rPr>
          <t>rxl:</t>
        </r>
        <r>
          <rPr>
            <sz val="9"/>
            <color indexed="81"/>
            <rFont val="Tahoma"/>
            <family val="2"/>
          </rPr>
          <t xml:space="preserve">
scheduled for 21/04/98 but moved back - rearranged for 07/05/98</t>
        </r>
      </text>
    </comment>
    <comment ref="AM1301" authorId="0" shapeId="0" xr:uid="{816902B5-8D2B-4313-A0E8-9EF334008D74}">
      <text>
        <r>
          <rPr>
            <b/>
            <sz val="9"/>
            <color indexed="81"/>
            <rFont val="Tahoma"/>
            <family val="2"/>
          </rPr>
          <t>rxl:</t>
        </r>
        <r>
          <rPr>
            <sz val="9"/>
            <color indexed="81"/>
            <rFont val="Tahoma"/>
            <family val="2"/>
          </rPr>
          <t xml:space="preserve">
scheduled for 10/01/98 but moved back for a Corinthian Casuals County cup tie - rearranged for 11/04/98 - p-p on 11/04/98 - rearranged for 05/05/98</t>
        </r>
      </text>
    </comment>
    <comment ref="AO1301" authorId="0" shapeId="0" xr:uid="{02BFA4FD-39D7-4E6F-B3F6-BD8685E6EF4C}">
      <text>
        <r>
          <rPr>
            <b/>
            <sz val="9"/>
            <color indexed="81"/>
            <rFont val="Tahoma"/>
            <family val="2"/>
          </rPr>
          <t>rxl:</t>
        </r>
        <r>
          <rPr>
            <sz val="9"/>
            <color indexed="81"/>
            <rFont val="Tahoma"/>
            <family val="2"/>
          </rPr>
          <t xml:space="preserve">
scheduled for 24/03/98 but moved back - rearranged for 31/03/98</t>
        </r>
      </text>
    </comment>
    <comment ref="AQ1301" authorId="1" shapeId="0" xr:uid="{B1AFD071-7A24-496E-AA5B-333B29318139}">
      <text>
        <r>
          <rPr>
            <b/>
            <sz val="9"/>
            <color indexed="81"/>
            <rFont val="Tahoma"/>
            <family val="2"/>
          </rPr>
          <t>Richard Lambert:</t>
        </r>
        <r>
          <rPr>
            <sz val="9"/>
            <color indexed="81"/>
            <rFont val="Tahoma"/>
            <family val="2"/>
          </rPr>
          <t xml:space="preserve">
scheduled for 06/09/97 but moved back for Princess Diana's funeral - rearranged for 04/10/97</t>
        </r>
      </text>
    </comment>
    <comment ref="AM1302" authorId="1" shapeId="0" xr:uid="{CC494F73-99BC-4A53-9751-FB88C672E784}">
      <text>
        <r>
          <rPr>
            <b/>
            <sz val="9"/>
            <color indexed="81"/>
            <rFont val="Tahoma"/>
            <family val="2"/>
          </rPr>
          <t>Richard Lambert:</t>
        </r>
        <r>
          <rPr>
            <sz val="9"/>
            <color indexed="81"/>
            <rFont val="Tahoma"/>
            <family val="2"/>
          </rPr>
          <t xml:space="preserve">
p-p on 30/08/97 - rearranged for 24/01/98</t>
        </r>
      </text>
    </comment>
    <comment ref="AR1302" authorId="0" shapeId="0" xr:uid="{1890E777-2E06-4B5C-892A-AD5BD2D36BEF}">
      <text>
        <r>
          <rPr>
            <b/>
            <sz val="9"/>
            <color indexed="81"/>
            <rFont val="Tahoma"/>
            <family val="2"/>
          </rPr>
          <t>rxl:</t>
        </r>
        <r>
          <rPr>
            <sz val="9"/>
            <color indexed="81"/>
            <rFont val="Tahoma"/>
            <family val="2"/>
          </rPr>
          <t xml:space="preserve">
scheduled for 21/04/98 but moved back - rearranged for 23/04/98</t>
        </r>
      </text>
    </comment>
    <comment ref="AY1302" authorId="0" shapeId="0" xr:uid="{2252EA59-DB3D-4545-B80D-BDC1B43B520C}">
      <text>
        <r>
          <rPr>
            <b/>
            <sz val="9"/>
            <color indexed="81"/>
            <rFont val="Tahoma"/>
            <family val="2"/>
          </rPr>
          <t>rxl:</t>
        </r>
        <r>
          <rPr>
            <sz val="9"/>
            <color indexed="81"/>
            <rFont val="Tahoma"/>
            <family val="2"/>
          </rPr>
          <t xml:space="preserve">
p-p on 11/04/98 - rearranged for 15/04/98</t>
        </r>
      </text>
    </comment>
    <comment ref="AM1303" authorId="0" shapeId="0" xr:uid="{D55CD3A6-EF7B-4C86-9F1A-942085648E72}">
      <text>
        <r>
          <rPr>
            <b/>
            <sz val="9"/>
            <color indexed="81"/>
            <rFont val="Tahoma"/>
            <family val="2"/>
          </rPr>
          <t>rxl:</t>
        </r>
        <r>
          <rPr>
            <sz val="9"/>
            <color indexed="81"/>
            <rFont val="Tahoma"/>
            <family val="2"/>
          </rPr>
          <t xml:space="preserve">
p-p on 27/09/97 - rearranged for 01/11/97</t>
        </r>
      </text>
    </comment>
    <comment ref="AN1303" authorId="1" shapeId="0" xr:uid="{FEB72C58-07E8-4D3E-9FC7-25D6BF130030}">
      <text>
        <r>
          <rPr>
            <b/>
            <sz val="9"/>
            <color indexed="81"/>
            <rFont val="Tahoma"/>
            <family val="2"/>
          </rPr>
          <t>Richard Lambert:</t>
        </r>
        <r>
          <rPr>
            <sz val="9"/>
            <color indexed="81"/>
            <rFont val="Tahoma"/>
            <family val="2"/>
          </rPr>
          <t xml:space="preserve">
scheduled for 15/04/98 but then brought forward by two days</t>
        </r>
      </text>
    </comment>
    <comment ref="AP1303" authorId="0" shapeId="0" xr:uid="{8345A93B-CB15-4EA4-8F3A-4D32FA3CBFFD}">
      <text>
        <r>
          <rPr>
            <b/>
            <sz val="9"/>
            <color indexed="81"/>
            <rFont val="Tahoma"/>
            <family val="2"/>
          </rPr>
          <t>rxl:</t>
        </r>
        <r>
          <rPr>
            <sz val="9"/>
            <color indexed="81"/>
            <rFont val="Tahoma"/>
            <family val="2"/>
          </rPr>
          <t xml:space="preserve">
scheduled for 29/11/97 but moved back - rearranged for 04/04/98 - p-p on 04/04/98 - rearranged for 25/04/98</t>
        </r>
      </text>
    </comment>
    <comment ref="AS1303" authorId="0" shapeId="0" xr:uid="{7849555C-33DF-4C82-BE8E-FC00529E18E6}">
      <text>
        <r>
          <rPr>
            <b/>
            <sz val="9"/>
            <color indexed="81"/>
            <rFont val="Tahoma"/>
            <family val="2"/>
          </rPr>
          <t>rxl:</t>
        </r>
        <r>
          <rPr>
            <sz val="9"/>
            <color indexed="81"/>
            <rFont val="Tahoma"/>
            <family val="2"/>
          </rPr>
          <t xml:space="preserve">
p-p on 03/01/98 - rearranged for 17/01/98</t>
        </r>
      </text>
    </comment>
    <comment ref="AV1303" authorId="1" shapeId="0" xr:uid="{3ECE86B7-2C69-4410-9FE4-124A02D6F14B}">
      <text>
        <r>
          <rPr>
            <b/>
            <sz val="9"/>
            <color indexed="81"/>
            <rFont val="Tahoma"/>
            <family val="2"/>
          </rPr>
          <t>Richard Lambert:</t>
        </r>
        <r>
          <rPr>
            <sz val="9"/>
            <color indexed="81"/>
            <rFont val="Tahoma"/>
            <family val="2"/>
          </rPr>
          <t xml:space="preserve">
scheduled for 06/09/97 but moved back for Princess Diana's funeral - rearranged for </t>
        </r>
      </text>
    </comment>
    <comment ref="AZ1303" authorId="0" shapeId="0" xr:uid="{F668543E-94A1-4E05-A7BE-DB0EA15B0FAB}">
      <text>
        <r>
          <rPr>
            <b/>
            <sz val="9"/>
            <color indexed="81"/>
            <rFont val="Tahoma"/>
            <family val="2"/>
          </rPr>
          <t>rxl:</t>
        </r>
        <r>
          <rPr>
            <sz val="9"/>
            <color indexed="81"/>
            <rFont val="Tahoma"/>
            <family val="2"/>
          </rPr>
          <t xml:space="preserve">
scheduled for 30/04/98 butmoved back to 06/05/98 before being brought forward to 27/04/98</t>
        </r>
      </text>
    </comment>
    <comment ref="V1304" authorId="1" shapeId="0" xr:uid="{F71A7E31-6DC2-4D0F-9A23-D60C8BC1C1D5}">
      <text>
        <r>
          <rPr>
            <b/>
            <sz val="9"/>
            <color indexed="81"/>
            <rFont val="Tahoma"/>
            <family val="2"/>
          </rPr>
          <t>Richard Lambert:</t>
        </r>
        <r>
          <rPr>
            <sz val="9"/>
            <color indexed="81"/>
            <rFont val="Tahoma"/>
            <family val="2"/>
          </rPr>
          <t xml:space="preserve">
reported as 2-3 in bulletin 33 which was correct. I had 2-0 from an Epsom &amp; Ewell programme results grid which was wrong</t>
        </r>
      </text>
    </comment>
    <comment ref="AO1304" authorId="1" shapeId="0" xr:uid="{0D0F916D-8116-4A83-863E-0B84305CE82C}">
      <text>
        <r>
          <rPr>
            <b/>
            <sz val="9"/>
            <color indexed="81"/>
            <rFont val="Tahoma"/>
            <family val="2"/>
          </rPr>
          <t>Richard Lambert:</t>
        </r>
        <r>
          <rPr>
            <sz val="9"/>
            <color indexed="81"/>
            <rFont val="Tahoma"/>
            <family val="2"/>
          </rPr>
          <t xml:space="preserve">
scheduled for 06/09/97 but moved back for Princess Diana's funeral - rearranged for 18/10/97</t>
        </r>
      </text>
    </comment>
    <comment ref="AW1304" authorId="1" shapeId="0" xr:uid="{CD839480-F5D6-4EB4-A690-7EA66417D884}">
      <text>
        <r>
          <rPr>
            <b/>
            <sz val="9"/>
            <color indexed="81"/>
            <rFont val="Tahoma"/>
            <family val="2"/>
          </rPr>
          <t>Richard Lambert:</t>
        </r>
        <r>
          <rPr>
            <sz val="9"/>
            <color indexed="81"/>
            <rFont val="Tahoma"/>
            <family val="2"/>
          </rPr>
          <t xml:space="preserve">
p-p on 04/04/98 - rearranged for 28/04/98 then moved back a day</t>
        </r>
      </text>
    </comment>
    <comment ref="AN1305" authorId="1" shapeId="0" xr:uid="{F72B503A-DFFA-4178-9B32-D6528E97209B}">
      <text>
        <r>
          <rPr>
            <b/>
            <sz val="9"/>
            <color indexed="81"/>
            <rFont val="Tahoma"/>
            <family val="2"/>
          </rPr>
          <t>Richard Lambert:</t>
        </r>
        <r>
          <rPr>
            <sz val="9"/>
            <color indexed="81"/>
            <rFont val="Tahoma"/>
            <family val="2"/>
          </rPr>
          <t xml:space="preserve">
p- on 10/11/97 - rearranged for 02/03/98</t>
        </r>
      </text>
    </comment>
    <comment ref="AO1305" authorId="1" shapeId="0" xr:uid="{8A97EB47-940D-4C96-B881-35CB42554E54}">
      <text>
        <r>
          <rPr>
            <b/>
            <sz val="9"/>
            <color indexed="81"/>
            <rFont val="Tahoma"/>
            <family val="2"/>
          </rPr>
          <t>Richard Lambert:</t>
        </r>
        <r>
          <rPr>
            <sz val="9"/>
            <color indexed="81"/>
            <rFont val="Tahoma"/>
            <family val="2"/>
          </rPr>
          <t xml:space="preserve">
scheduled for 27/04/98 but moved back - rearranged for 04/05/98</t>
        </r>
      </text>
    </comment>
    <comment ref="AR1305" authorId="1" shapeId="0" xr:uid="{7E095968-1CFA-44B7-B549-5C6765C2A85E}">
      <text>
        <r>
          <rPr>
            <b/>
            <sz val="9"/>
            <color indexed="81"/>
            <rFont val="Tahoma"/>
            <family val="2"/>
          </rPr>
          <t>Richard Lambert:</t>
        </r>
        <r>
          <rPr>
            <sz val="9"/>
            <color indexed="81"/>
            <rFont val="Tahoma"/>
            <family val="2"/>
          </rPr>
          <t xml:space="preserve">
p-p on 06/10/97 - rearranged for 26/01/98</t>
        </r>
      </text>
    </comment>
    <comment ref="AS1305" authorId="1" shapeId="0" xr:uid="{19EF6C1E-EDBE-4DD7-8F21-2EE108AFAE61}">
      <text>
        <r>
          <rPr>
            <b/>
            <sz val="9"/>
            <color indexed="81"/>
            <rFont val="Tahoma"/>
            <family val="2"/>
          </rPr>
          <t>Richard Lambert:</t>
        </r>
        <r>
          <rPr>
            <sz val="9"/>
            <color indexed="81"/>
            <rFont val="Tahoma"/>
            <family val="2"/>
          </rPr>
          <t xml:space="preserve">
p-p on 08/12/97 - rearranged for </t>
        </r>
      </text>
    </comment>
    <comment ref="AY1305" authorId="1" shapeId="0" xr:uid="{E3E4EFCC-8D17-4D07-B06E-DC0F30BAA85E}">
      <text>
        <r>
          <rPr>
            <b/>
            <sz val="9"/>
            <color indexed="81"/>
            <rFont val="Tahoma"/>
            <family val="2"/>
          </rPr>
          <t>Richard Lambert:</t>
        </r>
        <r>
          <rPr>
            <sz val="9"/>
            <color indexed="81"/>
            <rFont val="Tahoma"/>
            <family val="2"/>
          </rPr>
          <t xml:space="preserve">
p-p on 05/01/98 - rearranged for 16/03/98</t>
        </r>
      </text>
    </comment>
    <comment ref="AN1306" authorId="0" shapeId="0" xr:uid="{5E2619FA-0F5A-4427-B1BF-B44952E784FF}">
      <text>
        <r>
          <rPr>
            <b/>
            <sz val="9"/>
            <color indexed="81"/>
            <rFont val="Tahoma"/>
            <family val="2"/>
          </rPr>
          <t>rxl:</t>
        </r>
        <r>
          <rPr>
            <sz val="9"/>
            <color indexed="81"/>
            <rFont val="Tahoma"/>
            <family val="2"/>
          </rPr>
          <t xml:space="preserve">
scheduled for 18/10/97 but moved back - rearranged for 17/01/98</t>
        </r>
      </text>
    </comment>
    <comment ref="AV1306" authorId="1" shapeId="0" xr:uid="{19CB026E-1CB8-410C-9556-0BF716C331CE}">
      <text>
        <r>
          <rPr>
            <b/>
            <sz val="9"/>
            <color indexed="81"/>
            <rFont val="Tahoma"/>
            <family val="2"/>
          </rPr>
          <t>Richard Lambert:</t>
        </r>
        <r>
          <rPr>
            <sz val="9"/>
            <color indexed="81"/>
            <rFont val="Tahoma"/>
            <family val="2"/>
          </rPr>
          <t xml:space="preserve">
p-p on 15/04/98 - rearranged for 22/04/98</t>
        </r>
      </text>
    </comment>
    <comment ref="AY1306" authorId="1" shapeId="0" xr:uid="{959B8A23-F213-4BCF-96A5-1E237719653D}">
      <text>
        <r>
          <rPr>
            <b/>
            <sz val="9"/>
            <color indexed="81"/>
            <rFont val="Tahoma"/>
            <family val="2"/>
          </rPr>
          <t>Richard Lambert:</t>
        </r>
        <r>
          <rPr>
            <sz val="9"/>
            <color indexed="81"/>
            <rFont val="Tahoma"/>
            <family val="2"/>
          </rPr>
          <t xml:space="preserve">
scheduled for 06/09/97 but moved back for Princess Diana's funeral - rearranged for 21/03/98</t>
        </r>
      </text>
    </comment>
    <comment ref="AN1307" authorId="0" shapeId="0" xr:uid="{1D39111B-FBD4-42C3-81E2-2FB1E1CC8DED}">
      <text>
        <r>
          <rPr>
            <b/>
            <sz val="9"/>
            <color indexed="81"/>
            <rFont val="Tahoma"/>
            <family val="2"/>
          </rPr>
          <t>rxl:</t>
        </r>
        <r>
          <rPr>
            <sz val="9"/>
            <color indexed="81"/>
            <rFont val="Tahoma"/>
            <family val="2"/>
          </rPr>
          <t xml:space="preserve">
scheduled for 07/03/98 provisionally but moved back - rearranged for 01/04/98</t>
        </r>
      </text>
    </comment>
    <comment ref="AO1307" authorId="0" shapeId="0" xr:uid="{47B16A20-FE1E-495F-8162-502C8CF37D18}">
      <text>
        <r>
          <rPr>
            <b/>
            <sz val="9"/>
            <color indexed="81"/>
            <rFont val="Tahoma"/>
            <family val="2"/>
          </rPr>
          <t>rxl:</t>
        </r>
        <r>
          <rPr>
            <sz val="9"/>
            <color indexed="81"/>
            <rFont val="Tahoma"/>
            <family val="2"/>
          </rPr>
          <t xml:space="preserve">
p-p on 29/11/97 - rearranged for 20/12/97</t>
        </r>
      </text>
    </comment>
    <comment ref="AP1307" authorId="1" shapeId="0" xr:uid="{AF1755CE-7E5D-4EA0-B366-32B1C4F26BC8}">
      <text>
        <r>
          <rPr>
            <b/>
            <sz val="9"/>
            <color indexed="81"/>
            <rFont val="Tahoma"/>
            <family val="2"/>
          </rPr>
          <t>Richard Lambert:</t>
        </r>
        <r>
          <rPr>
            <sz val="9"/>
            <color indexed="81"/>
            <rFont val="Tahoma"/>
            <family val="2"/>
          </rPr>
          <t xml:space="preserve">
scheduled for 18/03/98 but moved back for a Hampton League Cup tie - rearranged for 07/04/98 then moved back a day</t>
        </r>
      </text>
    </comment>
    <comment ref="AW1307" authorId="1" shapeId="0" xr:uid="{959EAA9C-C1C7-419F-96A6-62922587234A}">
      <text>
        <r>
          <rPr>
            <b/>
            <sz val="9"/>
            <color indexed="81"/>
            <rFont val="Tahoma"/>
            <family val="2"/>
          </rPr>
          <t>Richard Lambert:</t>
        </r>
        <r>
          <rPr>
            <sz val="9"/>
            <color indexed="81"/>
            <rFont val="Tahoma"/>
            <family val="2"/>
          </rPr>
          <t xml:space="preserve">
p-p on 25/04/98 - rearranged for 04/05/98</t>
        </r>
      </text>
    </comment>
    <comment ref="Q1308" authorId="1" shapeId="0" xr:uid="{A2A24B66-C1FF-48DB-B192-39AF5524F579}">
      <text>
        <r>
          <rPr>
            <b/>
            <sz val="9"/>
            <color indexed="81"/>
            <rFont val="Tahoma"/>
            <family val="2"/>
          </rPr>
          <t>Richard Lambert:</t>
        </r>
        <r>
          <rPr>
            <sz val="9"/>
            <color indexed="81"/>
            <rFont val="Tahoma"/>
            <family val="2"/>
          </rPr>
          <t xml:space="preserve">
originally wrongly advised as 2-2 in bulletin 29 but corrected to 2-0 in bulletin 30</t>
        </r>
      </text>
    </comment>
    <comment ref="AP1308" authorId="0" shapeId="0" xr:uid="{D8AFFA05-8ED2-4063-9AB5-4BE82A4B9BBF}">
      <text>
        <r>
          <rPr>
            <b/>
            <sz val="9"/>
            <color indexed="81"/>
            <rFont val="Tahoma"/>
            <family val="2"/>
          </rPr>
          <t>rxl:</t>
        </r>
        <r>
          <rPr>
            <sz val="9"/>
            <color indexed="81"/>
            <rFont val="Tahoma"/>
            <family val="2"/>
          </rPr>
          <t xml:space="preserve">
scheduled for 22/04/98 but moved back - rearranged for 12/05/98</t>
        </r>
      </text>
    </comment>
    <comment ref="AU1308" authorId="1" shapeId="0" xr:uid="{1C9E028C-64C9-4E75-8389-0A1745065380}">
      <text>
        <r>
          <rPr>
            <b/>
            <sz val="9"/>
            <color indexed="81"/>
            <rFont val="Tahoma"/>
            <family val="2"/>
          </rPr>
          <t>Richard Lambert:</t>
        </r>
        <r>
          <rPr>
            <sz val="9"/>
            <color indexed="81"/>
            <rFont val="Tahoma"/>
            <family val="2"/>
          </rPr>
          <t xml:space="preserve">
scheduled for 02/05/98 then brought forward a day and then brought forward another day to 30/04/98</t>
        </r>
      </text>
    </comment>
    <comment ref="BA1308" authorId="1" shapeId="0" xr:uid="{793AFC6C-0802-40C0-A1B2-23D0A3E06E6D}">
      <text>
        <r>
          <rPr>
            <b/>
            <sz val="9"/>
            <color indexed="81"/>
            <rFont val="Tahoma"/>
            <family val="2"/>
          </rPr>
          <t>Richard Lambert:</t>
        </r>
        <r>
          <rPr>
            <sz val="9"/>
            <color indexed="81"/>
            <rFont val="Tahoma"/>
            <family val="2"/>
          </rPr>
          <t xml:space="preserve">
scheduled for 06/09/97 but moved back for Princess Diana's funeral - rearranged for 07/03/98 - p-p on 07/03/98 - rearranged for 11/04/98 - p-p on 11/04/98 - rearranged for 18/04/98</t>
        </r>
      </text>
    </comment>
    <comment ref="T1309" authorId="1" shapeId="0" xr:uid="{DB61D5DB-5E84-411A-A999-4B2AABA842C4}">
      <text>
        <r>
          <rPr>
            <b/>
            <sz val="9"/>
            <color indexed="81"/>
            <rFont val="Tahoma"/>
            <family val="2"/>
          </rPr>
          <t>Richard Lambert:</t>
        </r>
        <r>
          <rPr>
            <sz val="9"/>
            <color indexed="81"/>
            <rFont val="Tahoma"/>
            <family val="2"/>
          </rPr>
          <t xml:space="preserve">
bulletin 12 advises 0-3 but corrected to 0-2 in bulletin 13</t>
        </r>
      </text>
    </comment>
    <comment ref="AM1309" authorId="1" shapeId="0" xr:uid="{BE66ED3E-2DE9-46BA-BD38-63FA9460B09D}">
      <text>
        <r>
          <rPr>
            <b/>
            <sz val="9"/>
            <color indexed="81"/>
            <rFont val="Tahoma"/>
            <family val="2"/>
          </rPr>
          <t>Richard Lambert:</t>
        </r>
        <r>
          <rPr>
            <sz val="9"/>
            <color indexed="81"/>
            <rFont val="Tahoma"/>
            <family val="2"/>
          </rPr>
          <t xml:space="preserve">
scheduled for 06/09/97 but moved back for Princess Diana's funeral - rearranged for 31/01/98</t>
        </r>
      </text>
    </comment>
    <comment ref="AR1310" authorId="0" shapeId="0" xr:uid="{F1473015-BE22-46F0-AF99-4FA19F8F000C}">
      <text>
        <r>
          <rPr>
            <b/>
            <sz val="9"/>
            <color indexed="81"/>
            <rFont val="Tahoma"/>
            <family val="2"/>
          </rPr>
          <t>rxl:</t>
        </r>
        <r>
          <rPr>
            <sz val="9"/>
            <color indexed="81"/>
            <rFont val="Tahoma"/>
            <family val="2"/>
          </rPr>
          <t xml:space="preserve">
p-p on 10/01/98 - rearranged for 28/04/98</t>
        </r>
      </text>
    </comment>
    <comment ref="BB1310" authorId="1" shapeId="0" xr:uid="{BAB51886-DD3E-4E30-BD93-4A329642C261}">
      <text>
        <r>
          <rPr>
            <b/>
            <sz val="9"/>
            <color indexed="81"/>
            <rFont val="Tahoma"/>
            <family val="2"/>
          </rPr>
          <t>Richard Lambert:</t>
        </r>
        <r>
          <rPr>
            <sz val="9"/>
            <color indexed="81"/>
            <rFont val="Tahoma"/>
            <family val="2"/>
          </rPr>
          <t xml:space="preserve">
p-p on 10/01/98 - match never played as Dorking withdrew from the League in January 1998</t>
        </r>
      </text>
    </comment>
    <comment ref="AN1311" authorId="1" shapeId="0" xr:uid="{2907495F-0F2D-4FF7-AE0C-E85340137ACB}">
      <text>
        <r>
          <rPr>
            <b/>
            <sz val="9"/>
            <color indexed="81"/>
            <rFont val="Tahoma"/>
            <family val="2"/>
          </rPr>
          <t>Richard Lambert:</t>
        </r>
        <r>
          <rPr>
            <sz val="9"/>
            <color indexed="81"/>
            <rFont val="Tahoma"/>
            <family val="2"/>
          </rPr>
          <t xml:space="preserve">
scheduled for 28/04/98 but brought forward to 25/04/98</t>
        </r>
      </text>
    </comment>
    <comment ref="AP1311" authorId="0" shapeId="0" xr:uid="{5AA50A0A-1C9F-478B-9F12-9302A7904742}">
      <text>
        <r>
          <rPr>
            <b/>
            <sz val="9"/>
            <color indexed="81"/>
            <rFont val="Tahoma"/>
            <family val="2"/>
          </rPr>
          <t>rxl:</t>
        </r>
        <r>
          <rPr>
            <sz val="9"/>
            <color indexed="81"/>
            <rFont val="Tahoma"/>
            <family val="2"/>
          </rPr>
          <t xml:space="preserve">
p-p on 10/03/98 - rearranged for 24/03/98</t>
        </r>
      </text>
    </comment>
    <comment ref="AQ1311" authorId="0" shapeId="0" xr:uid="{E69296B0-1A5A-47A6-A5E0-7622D4E4DF85}">
      <text>
        <r>
          <rPr>
            <b/>
            <sz val="9"/>
            <color indexed="81"/>
            <rFont val="Tahoma"/>
            <family val="2"/>
          </rPr>
          <t>rxl:</t>
        </r>
        <r>
          <rPr>
            <sz val="9"/>
            <color indexed="81"/>
            <rFont val="Tahoma"/>
            <family val="2"/>
          </rPr>
          <t xml:space="preserve">
p-p on 22/11/97 - rearranged for 17/01/98 - p-p on 17/01/98 - rearranged for 10/02/98</t>
        </r>
      </text>
    </comment>
    <comment ref="AT1311" authorId="1" shapeId="0" xr:uid="{F8347CBA-9B37-4575-AC77-D9C2E47771AE}">
      <text>
        <r>
          <rPr>
            <b/>
            <sz val="9"/>
            <color indexed="81"/>
            <rFont val="Tahoma"/>
            <family val="2"/>
          </rPr>
          <t>Richard Lambert:</t>
        </r>
        <r>
          <rPr>
            <sz val="9"/>
            <color indexed="81"/>
            <rFont val="Tahoma"/>
            <family val="2"/>
          </rPr>
          <t xml:space="preserve">
p-p onn 13/12/97 and again onn 07/03/98 - rearranged for 25/04/98 then brought forward to 21/04/98</t>
        </r>
      </text>
    </comment>
    <comment ref="AW1311" authorId="1" shapeId="0" xr:uid="{B7DC2638-EE8A-40B6-90EF-1A757BBA59B2}">
      <text>
        <r>
          <rPr>
            <b/>
            <sz val="9"/>
            <color indexed="81"/>
            <rFont val="Tahoma"/>
            <family val="2"/>
          </rPr>
          <t>Richard Lambert:</t>
        </r>
        <r>
          <rPr>
            <sz val="9"/>
            <color indexed="81"/>
            <rFont val="Tahoma"/>
            <family val="2"/>
          </rPr>
          <t xml:space="preserve">
originally advised as Tooting &amp; Mitcham United v Marlow! Corrected in bulletin 29</t>
        </r>
      </text>
    </comment>
    <comment ref="BA1311" authorId="0" shapeId="0" xr:uid="{B974F948-3CB6-4954-82E9-5EBD07A5CD91}">
      <text>
        <r>
          <rPr>
            <b/>
            <sz val="9"/>
            <color indexed="81"/>
            <rFont val="Tahoma"/>
            <family val="2"/>
          </rPr>
          <t>rxl:</t>
        </r>
        <r>
          <rPr>
            <sz val="9"/>
            <color indexed="81"/>
            <rFont val="Tahoma"/>
            <family val="2"/>
          </rPr>
          <t xml:space="preserve">
p-p on 03/01/98 - rearranged for 04/04/98 - p-p on 04/04/98 - rearranged for 14/04/98</t>
        </r>
      </text>
    </comment>
    <comment ref="BB1311" authorId="1" shapeId="0" xr:uid="{11F04E6C-08A9-4E19-84B8-27B243149D98}">
      <text>
        <r>
          <rPr>
            <b/>
            <sz val="9"/>
            <color indexed="81"/>
            <rFont val="Tahoma"/>
            <family val="2"/>
          </rPr>
          <t>Richard Lambert:</t>
        </r>
        <r>
          <rPr>
            <sz val="9"/>
            <color indexed="81"/>
            <rFont val="Tahoma"/>
            <family val="2"/>
          </rPr>
          <t xml:space="preserve">
p-p on 20/12/97 - match never played as Dorking withdrew from the League in January 1998</t>
        </r>
      </text>
    </comment>
    <comment ref="AU1312" authorId="1" shapeId="0" xr:uid="{6DE855B0-70DC-4345-AAA0-497C2C820843}">
      <text>
        <r>
          <rPr>
            <b/>
            <sz val="9"/>
            <color indexed="81"/>
            <rFont val="Tahoma"/>
            <family val="2"/>
          </rPr>
          <t>Richard Lambert:</t>
        </r>
        <r>
          <rPr>
            <sz val="9"/>
            <color indexed="81"/>
            <rFont val="Tahoma"/>
            <family val="2"/>
          </rPr>
          <t xml:space="preserve">
scheduled for 27/04/98 but moved back - rearranged for 02/05/98</t>
        </r>
      </text>
    </comment>
    <comment ref="AX1313" authorId="1" shapeId="0" xr:uid="{297DE961-55D4-4B99-8DFE-CE10265370EE}">
      <text>
        <r>
          <rPr>
            <b/>
            <sz val="9"/>
            <color indexed="81"/>
            <rFont val="Tahoma"/>
            <family val="2"/>
          </rPr>
          <t>Richard Lambert:</t>
        </r>
        <r>
          <rPr>
            <sz val="9"/>
            <color indexed="81"/>
            <rFont val="Tahoma"/>
            <family val="2"/>
          </rPr>
          <t xml:space="preserve">
p-p on 03/01/98 - match never played as Dorking withdrew from the League in January 1998</t>
        </r>
      </text>
    </comment>
    <comment ref="AZ1313" authorId="1" shapeId="0" xr:uid="{8A4E4FBD-7D16-4EE6-8E85-0E132D02E217}">
      <text>
        <r>
          <rPr>
            <b/>
            <sz val="9"/>
            <color indexed="81"/>
            <rFont val="Tahoma"/>
            <family val="2"/>
          </rPr>
          <t>Richard Lambert:</t>
        </r>
        <r>
          <rPr>
            <sz val="9"/>
            <color indexed="81"/>
            <rFont val="Tahoma"/>
            <family val="2"/>
          </rPr>
          <t xml:space="preserve">
scheduled for 06/09/97 but moved back for Princess Diana's funeral - match never played as Dorking withdrew from the League in January 1998</t>
        </r>
      </text>
    </comment>
    <comment ref="Z1318" authorId="1" shapeId="0" xr:uid="{6ACA1038-8815-4F59-95E7-4E9434F5D359}">
      <text>
        <r>
          <rPr>
            <b/>
            <sz val="9"/>
            <color indexed="81"/>
            <rFont val="Tahoma"/>
            <family val="2"/>
          </rPr>
          <t>Richard Lambert:</t>
        </r>
        <r>
          <rPr>
            <sz val="9"/>
            <color indexed="81"/>
            <rFont val="Tahoma"/>
            <family val="2"/>
          </rPr>
          <t xml:space="preserve">
match played at Tooting &amp; Mitcham United FC</t>
        </r>
      </text>
    </comment>
    <comment ref="AO1318" authorId="0" shapeId="0" xr:uid="{33ACD776-A6EA-45D8-ABB1-77C1F0523D08}">
      <text>
        <r>
          <rPr>
            <b/>
            <sz val="9"/>
            <color indexed="81"/>
            <rFont val="Tahoma"/>
            <family val="2"/>
          </rPr>
          <t>rxl:</t>
        </r>
        <r>
          <rPr>
            <sz val="9"/>
            <color indexed="81"/>
            <rFont val="Tahoma"/>
            <family val="2"/>
          </rPr>
          <t xml:space="preserve">
p-p on 25/11/98 and again on 27/01/99 - rearranged for 24/02/99</t>
        </r>
      </text>
    </comment>
    <comment ref="AU1318" authorId="0" shapeId="0" xr:uid="{B01268F3-7A48-439B-AC12-8B49C47BAD04}">
      <text>
        <r>
          <rPr>
            <b/>
            <sz val="9"/>
            <color indexed="81"/>
            <rFont val="Tahoma"/>
            <family val="2"/>
          </rPr>
          <t>rxl:</t>
        </r>
        <r>
          <rPr>
            <sz val="9"/>
            <color indexed="81"/>
            <rFont val="Tahoma"/>
            <family val="2"/>
          </rPr>
          <t xml:space="preserve">
p-p on 10/02/99 - rearranged for 17/03/99 - attendance 10</t>
        </r>
      </text>
    </comment>
    <comment ref="AW1318" authorId="1" shapeId="0" xr:uid="{D99F6EFD-387F-4608-BB62-AC84F1C663FC}">
      <text>
        <r>
          <rPr>
            <b/>
            <sz val="9"/>
            <color indexed="81"/>
            <rFont val="Tahoma"/>
            <family val="2"/>
          </rPr>
          <t>Richard Lambert:</t>
        </r>
        <r>
          <rPr>
            <sz val="9"/>
            <color indexed="81"/>
            <rFont val="Tahoma"/>
            <family val="2"/>
          </rPr>
          <t xml:space="preserve">
p-p on 12/12/98 - rearranged for 24/03/99</t>
        </r>
      </text>
    </comment>
    <comment ref="AX1318" authorId="0" shapeId="0" xr:uid="{B99782A2-EC7B-4DBF-829B-7E8DFA06C3F8}">
      <text>
        <r>
          <rPr>
            <b/>
            <sz val="9"/>
            <color indexed="81"/>
            <rFont val="Tahoma"/>
            <family val="2"/>
          </rPr>
          <t>rxl:</t>
        </r>
        <r>
          <rPr>
            <sz val="9"/>
            <color indexed="81"/>
            <rFont val="Tahoma"/>
            <family val="2"/>
          </rPr>
          <t xml:space="preserve">
p-p on 13/01/99 - rearranged for 07/04/99 then brought forward a day</t>
        </r>
      </text>
    </comment>
    <comment ref="AY1318" authorId="0" shapeId="0" xr:uid="{53540DC5-DA03-4DDD-805B-FDBF3E9F0FE2}">
      <text>
        <r>
          <rPr>
            <b/>
            <sz val="9"/>
            <color indexed="81"/>
            <rFont val="Tahoma"/>
            <family val="2"/>
          </rPr>
          <t>rxl:</t>
        </r>
        <r>
          <rPr>
            <sz val="9"/>
            <color indexed="81"/>
            <rFont val="Tahoma"/>
            <family val="2"/>
          </rPr>
          <t xml:space="preserve">
scheduled for 28/04/99 but moved back - rearranged for 30/04/99 at Tonbridge Angels FC - p-p onn 30/04/99 - rearranged for 01/05/99 presumably back at Merland Rise</t>
        </r>
      </text>
    </comment>
    <comment ref="AZ1318" authorId="0" shapeId="0" xr:uid="{8EAF4616-747B-4A0F-9038-F6EA50F82FB8}">
      <text>
        <r>
          <rPr>
            <b/>
            <sz val="9"/>
            <color indexed="81"/>
            <rFont val="Tahoma"/>
            <family val="2"/>
          </rPr>
          <t>rxl:</t>
        </r>
        <r>
          <rPr>
            <sz val="9"/>
            <color indexed="81"/>
            <rFont val="Tahoma"/>
            <family val="2"/>
          </rPr>
          <t xml:space="preserve">
scheduled for 21/04/99 then brought forward a day - p-p on 20/04/99 - rearranged for 04/05/99 at Tooting &amp; Mitcham United FC</t>
        </r>
      </text>
    </comment>
    <comment ref="BA1318" authorId="0" shapeId="0" xr:uid="{B1AB0AD8-1108-4FBF-B452-24F1FE39507A}">
      <text>
        <r>
          <rPr>
            <b/>
            <sz val="9"/>
            <color indexed="81"/>
            <rFont val="Tahoma"/>
            <family val="2"/>
          </rPr>
          <t>rxl:</t>
        </r>
        <r>
          <rPr>
            <sz val="9"/>
            <color indexed="81"/>
            <rFont val="Tahoma"/>
            <family val="2"/>
          </rPr>
          <t xml:space="preserve">
p-p on 20/01/99 - rearranged for 17/02/99</t>
        </r>
      </text>
    </comment>
    <comment ref="AP1319" authorId="0" shapeId="0" xr:uid="{884BAC5F-FBF4-44F0-ACAC-45440987CB61}">
      <text>
        <r>
          <rPr>
            <b/>
            <sz val="9"/>
            <color indexed="81"/>
            <rFont val="Tahoma"/>
            <family val="2"/>
          </rPr>
          <t>rxl:</t>
        </r>
        <r>
          <rPr>
            <sz val="9"/>
            <color indexed="81"/>
            <rFont val="Tahoma"/>
            <family val="2"/>
          </rPr>
          <t xml:space="preserve">
p-p on 27/02/99 - rearranged for 17/04/99</t>
        </r>
      </text>
    </comment>
    <comment ref="AU1319" authorId="1" shapeId="0" xr:uid="{103948E0-EAE7-472E-97D9-6D7500FD7E55}">
      <text>
        <r>
          <rPr>
            <b/>
            <sz val="9"/>
            <color indexed="81"/>
            <rFont val="Tahoma"/>
            <family val="2"/>
          </rPr>
          <t>Richard Lambert:</t>
        </r>
        <r>
          <rPr>
            <sz val="9"/>
            <color indexed="81"/>
            <rFont val="Tahoma"/>
            <family val="2"/>
          </rPr>
          <t xml:space="preserve">
p-p onn 12/01/99 - rearranged for 04/05/99</t>
        </r>
      </text>
    </comment>
    <comment ref="AZ1319" authorId="1" shapeId="0" xr:uid="{959F56C5-9EC6-4D3A-B9BC-3D77B564C491}">
      <text>
        <r>
          <rPr>
            <b/>
            <sz val="9"/>
            <color indexed="81"/>
            <rFont val="Tahoma"/>
            <family val="2"/>
          </rPr>
          <t>Richard Lambert:</t>
        </r>
        <r>
          <rPr>
            <sz val="9"/>
            <color indexed="81"/>
            <rFont val="Tahoma"/>
            <family val="2"/>
          </rPr>
          <t xml:space="preserve">
p-p on 16/01/99 - rearranged for 27/03/99</t>
        </r>
      </text>
    </comment>
    <comment ref="AP1320" authorId="1" shapeId="0" xr:uid="{63C81743-A010-42C0-A682-3F131096CDC2}">
      <text>
        <r>
          <rPr>
            <b/>
            <sz val="9"/>
            <color indexed="81"/>
            <rFont val="Tahoma"/>
            <family val="2"/>
          </rPr>
          <t>Richard Lambert:</t>
        </r>
        <r>
          <rPr>
            <sz val="9"/>
            <color indexed="81"/>
            <rFont val="Tahoma"/>
            <family val="2"/>
          </rPr>
          <t xml:space="preserve">
scheduled for 12/12/98 but moved back - rearranged for 12/01/99 </t>
        </r>
      </text>
    </comment>
    <comment ref="AQ1320" authorId="0" shapeId="0" xr:uid="{A06F04F3-49BE-42D9-9CDE-3FB8A65F5D37}">
      <text>
        <r>
          <rPr>
            <b/>
            <sz val="9"/>
            <color indexed="81"/>
            <rFont val="Tahoma"/>
            <family val="2"/>
          </rPr>
          <t>rxl:</t>
        </r>
        <r>
          <rPr>
            <sz val="9"/>
            <color indexed="81"/>
            <rFont val="Tahoma"/>
            <family val="2"/>
          </rPr>
          <t xml:space="preserve">
p-p on 24/10/98 - rearranged for  - 06/04/99</t>
        </r>
      </text>
    </comment>
    <comment ref="AU1320" authorId="0" shapeId="0" xr:uid="{BCB88881-C03E-4D78-91D9-A3398B883984}">
      <text>
        <r>
          <rPr>
            <b/>
            <sz val="9"/>
            <color indexed="81"/>
            <rFont val="Tahoma"/>
            <family val="2"/>
          </rPr>
          <t>rxl:</t>
        </r>
        <r>
          <rPr>
            <sz val="9"/>
            <color indexed="81"/>
            <rFont val="Tahoma"/>
            <family val="2"/>
          </rPr>
          <t xml:space="preserve">
scheduled for 17/10/98 but moved back - rearranged for 23/03/99</t>
        </r>
      </text>
    </comment>
    <comment ref="AW1320" authorId="0" shapeId="0" xr:uid="{938DB793-7896-439E-836C-2FE98027C0B4}">
      <text>
        <r>
          <rPr>
            <b/>
            <sz val="9"/>
            <color indexed="81"/>
            <rFont val="Tahoma"/>
            <family val="2"/>
          </rPr>
          <t>rxl:</t>
        </r>
        <r>
          <rPr>
            <sz val="9"/>
            <color indexed="81"/>
            <rFont val="Tahoma"/>
            <family val="2"/>
          </rPr>
          <t xml:space="preserve">
p-p on 20/04/99 - rearranged for 01/05/99 at 5.30pm - but p-p on 01/05/99 - rearranged for 11/05/99</t>
        </r>
      </text>
    </comment>
    <comment ref="AX1320" authorId="0" shapeId="0" xr:uid="{0776FAAE-CCCA-48E6-9B03-345100A592A1}">
      <text>
        <r>
          <rPr>
            <b/>
            <sz val="9"/>
            <color indexed="81"/>
            <rFont val="Tahoma"/>
            <family val="2"/>
          </rPr>
          <t>rxl:</t>
        </r>
        <r>
          <rPr>
            <sz val="9"/>
            <color indexed="81"/>
            <rFont val="Tahoma"/>
            <family val="2"/>
          </rPr>
          <t xml:space="preserve">
p-p on 08/12/98 and again on 27/02/99 - rearranged for 08/05/99</t>
        </r>
      </text>
    </comment>
    <comment ref="AZ1320" authorId="0" shapeId="0" xr:uid="{E7C8201D-CD6E-48C9-B64A-0F91BCA52C86}">
      <text>
        <r>
          <rPr>
            <b/>
            <sz val="9"/>
            <color indexed="81"/>
            <rFont val="Tahoma"/>
            <family val="2"/>
          </rPr>
          <t>rxl:</t>
        </r>
        <r>
          <rPr>
            <sz val="9"/>
            <color indexed="81"/>
            <rFont val="Tahoma"/>
            <family val="2"/>
          </rPr>
          <t xml:space="preserve">
p-p on 02/03/99 - rearranged for 15/04/99</t>
        </r>
      </text>
    </comment>
    <comment ref="S1321" authorId="1" shapeId="0" xr:uid="{192BFDF2-10FE-4C30-B235-11AE74944DCD}">
      <text>
        <r>
          <rPr>
            <b/>
            <sz val="9"/>
            <color indexed="81"/>
            <rFont val="Tahoma"/>
            <family val="2"/>
          </rPr>
          <t>Richard Lambert:</t>
        </r>
        <r>
          <rPr>
            <sz val="9"/>
            <color indexed="81"/>
            <rFont val="Tahoma"/>
            <family val="2"/>
          </rPr>
          <t xml:space="preserve">
match abandoned after 80 minutes  for a floodlight failure on 21/11/98 with the score 1-1 </t>
        </r>
      </text>
    </comment>
    <comment ref="AN1321" authorId="1" shapeId="0" xr:uid="{87BF2475-83A1-4884-990A-C2BC36188554}">
      <text>
        <r>
          <rPr>
            <b/>
            <sz val="9"/>
            <color indexed="81"/>
            <rFont val="Tahoma"/>
            <family val="2"/>
          </rPr>
          <t>Richard Lambert:</t>
        </r>
        <r>
          <rPr>
            <sz val="9"/>
            <color indexed="81"/>
            <rFont val="Tahoma"/>
            <family val="2"/>
          </rPr>
          <t xml:space="preserve">
p-p on 19/01/99 - rearranged for 25/03/99</t>
        </r>
      </text>
    </comment>
    <comment ref="AR1321" authorId="0" shapeId="0" xr:uid="{238B5CCC-C09B-439C-B7CC-172F931A7391}">
      <text>
        <r>
          <rPr>
            <b/>
            <sz val="9"/>
            <color indexed="81"/>
            <rFont val="Tahoma"/>
            <family val="2"/>
          </rPr>
          <t>rxl:</t>
        </r>
        <r>
          <rPr>
            <sz val="9"/>
            <color indexed="81"/>
            <rFont val="Tahoma"/>
            <family val="2"/>
          </rPr>
          <t xml:space="preserve">
scheduled for 23/01/99 but moved back - rearranged for 06/02/99</t>
        </r>
      </text>
    </comment>
    <comment ref="AS1321" authorId="1" shapeId="0" xr:uid="{4E58CF26-4D51-4364-8508-7DB0785DA517}">
      <text>
        <r>
          <rPr>
            <b/>
            <sz val="9"/>
            <color indexed="81"/>
            <rFont val="Tahoma"/>
            <family val="2"/>
          </rPr>
          <t>Richard Lambert:</t>
        </r>
        <r>
          <rPr>
            <sz val="9"/>
            <color indexed="81"/>
            <rFont val="Tahoma"/>
            <family val="2"/>
          </rPr>
          <t xml:space="preserve">
match abandoned after 80 minutes for a floodlight failure on 21/11/98 with the score 1-1 - rearranged for 20/03/98</t>
        </r>
      </text>
    </comment>
    <comment ref="AU1321" authorId="0" shapeId="0" xr:uid="{65A13940-DDD3-4D56-B62A-EAC354917803}">
      <text>
        <r>
          <rPr>
            <b/>
            <sz val="9"/>
            <color indexed="81"/>
            <rFont val="Tahoma"/>
            <family val="2"/>
          </rPr>
          <t>rxl:</t>
        </r>
        <r>
          <rPr>
            <sz val="9"/>
            <color indexed="81"/>
            <rFont val="Tahoma"/>
            <family val="2"/>
          </rPr>
          <t xml:space="preserve">
scheduled for 09/01/99 but moved back for a Corinthian Casuals County Cup tie - rearranged for 26/01/99 but moved back again - rearranged for 16/02/99</t>
        </r>
      </text>
    </comment>
    <comment ref="AY1321" authorId="0" shapeId="0" xr:uid="{41F28C5F-DA95-4397-A718-B1474824B50A}">
      <text>
        <r>
          <rPr>
            <b/>
            <sz val="9"/>
            <color indexed="81"/>
            <rFont val="Tahoma"/>
            <family val="2"/>
          </rPr>
          <t>rxl:</t>
        </r>
        <r>
          <rPr>
            <sz val="9"/>
            <color indexed="81"/>
            <rFont val="Tahoma"/>
            <family val="2"/>
          </rPr>
          <t xml:space="preserve">
scheduled for 19/12/98 but moved back then p-p on  22/04/99 - result wrongly advised as Friday 9th May but it was actually Friday 7th May</t>
        </r>
      </text>
    </comment>
    <comment ref="BA1321" authorId="0" shapeId="0" xr:uid="{3192471F-2033-4560-BC8A-004E7253DE51}">
      <text>
        <r>
          <rPr>
            <b/>
            <sz val="9"/>
            <color indexed="81"/>
            <rFont val="Tahoma"/>
            <family val="2"/>
          </rPr>
          <t>rxl:</t>
        </r>
        <r>
          <rPr>
            <sz val="9"/>
            <color indexed="81"/>
            <rFont val="Tahoma"/>
            <family val="2"/>
          </rPr>
          <t xml:space="preserve">
p-p on 31/10/98 - rearranged for 02/03/99 but then moved back and Croydon hosted Walton &amp; Hersham instead - rearranged for 10/04/99</t>
        </r>
      </text>
    </comment>
    <comment ref="N1322" authorId="0" shapeId="0" xr:uid="{5D263220-8933-44FF-8918-2C2AFD8DDB8A}">
      <text>
        <r>
          <rPr>
            <b/>
            <sz val="9"/>
            <color indexed="81"/>
            <rFont val="Tahoma"/>
            <family val="2"/>
          </rPr>
          <t>rxl:</t>
        </r>
        <r>
          <rPr>
            <sz val="9"/>
            <color indexed="81"/>
            <rFont val="Tahoma"/>
            <family val="2"/>
          </rPr>
          <t xml:space="preserve">
advised wrongly by Suburban League Bulletin as 1-2</t>
        </r>
      </text>
    </comment>
    <comment ref="U1322" authorId="1" shapeId="0" xr:uid="{AE943B47-60DD-481D-85E5-8B6EFE081B63}">
      <text>
        <r>
          <rPr>
            <b/>
            <sz val="9"/>
            <color indexed="81"/>
            <rFont val="Tahoma"/>
            <family val="2"/>
          </rPr>
          <t>Richard Lambert:</t>
        </r>
        <r>
          <rPr>
            <sz val="9"/>
            <color indexed="81"/>
            <rFont val="Tahoma"/>
            <family val="2"/>
          </rPr>
          <t xml:space="preserve">
played as part of a double header at Hampton FC</t>
        </r>
      </text>
    </comment>
    <comment ref="AO1322" authorId="1" shapeId="0" xr:uid="{B0F900EE-A368-4C97-A269-E3F695D45575}">
      <text>
        <r>
          <rPr>
            <b/>
            <sz val="9"/>
            <color indexed="81"/>
            <rFont val="Tahoma"/>
            <family val="2"/>
          </rPr>
          <t>Richard Lambert:</t>
        </r>
        <r>
          <rPr>
            <sz val="9"/>
            <color indexed="81"/>
            <rFont val="Tahoma"/>
            <family val="2"/>
          </rPr>
          <t xml:space="preserve">
p-p on 31/10/98 and again on 14/11/98 and on 13/01/99 - rearranged for 27/03/99</t>
        </r>
      </text>
    </comment>
    <comment ref="AR1322" authorId="1" shapeId="0" xr:uid="{595D9B31-E1B5-40F5-B5B6-946726533361}">
      <text>
        <r>
          <rPr>
            <b/>
            <sz val="9"/>
            <color indexed="81"/>
            <rFont val="Tahoma"/>
            <family val="2"/>
          </rPr>
          <t>Richard Lambert:</t>
        </r>
        <r>
          <rPr>
            <sz val="9"/>
            <color indexed="81"/>
            <rFont val="Tahoma"/>
            <family val="2"/>
          </rPr>
          <t xml:space="preserve">
p-p on 13/01/99 - rerranged for 21/04/99 - but moved back - rearranged for 03/05/99 but moved back then reinstated </t>
        </r>
      </text>
    </comment>
    <comment ref="AT1322" authorId="1" shapeId="0" xr:uid="{5AE8BEFD-EE52-462E-8F63-06B0E7757C50}">
      <text>
        <r>
          <rPr>
            <b/>
            <sz val="9"/>
            <color indexed="81"/>
            <rFont val="Tahoma"/>
            <family val="2"/>
          </rPr>
          <t>Richard Lambert:</t>
        </r>
        <r>
          <rPr>
            <sz val="9"/>
            <color indexed="81"/>
            <rFont val="Tahoma"/>
            <family val="2"/>
          </rPr>
          <t xml:space="preserve">
scheduled for 27/011/99 but then brought forward two days</t>
        </r>
      </text>
    </comment>
    <comment ref="AU1322" authorId="0" shapeId="0" xr:uid="{B96769A5-DDB7-4C29-BD9A-ADD102CFB91C}">
      <text>
        <r>
          <rPr>
            <b/>
            <sz val="9"/>
            <color indexed="81"/>
            <rFont val="Tahoma"/>
            <family val="2"/>
          </rPr>
          <t>rxl:</t>
        </r>
        <r>
          <rPr>
            <sz val="9"/>
            <color indexed="81"/>
            <rFont val="Tahoma"/>
            <family val="2"/>
          </rPr>
          <t xml:space="preserve">
scheduled for 14/04/99 but moved back - rearranged for 08/05/99 then brought forward to 03/05/99 then brought forward a day and played as part of a double header at Hampton</t>
        </r>
      </text>
    </comment>
    <comment ref="AY1322" authorId="0" shapeId="0" xr:uid="{EA105476-C25B-4741-A9EB-57D4F1FCAB60}">
      <text>
        <r>
          <rPr>
            <b/>
            <sz val="9"/>
            <color indexed="81"/>
            <rFont val="Tahoma"/>
            <family val="2"/>
          </rPr>
          <t>rxl:</t>
        </r>
        <r>
          <rPr>
            <sz val="9"/>
            <color indexed="81"/>
            <rFont val="Tahoma"/>
            <family val="2"/>
          </rPr>
          <t xml:space="preserve">
scheduled for 07/10/98 but moved back - rearranged for 11/11/98</t>
        </r>
      </text>
    </comment>
    <comment ref="BA1322" authorId="1" shapeId="0" xr:uid="{DAB85CAC-C4B0-4540-8A0F-3E9182E2B310}">
      <text>
        <r>
          <rPr>
            <b/>
            <sz val="9"/>
            <color indexed="81"/>
            <rFont val="Tahoma"/>
            <family val="2"/>
          </rPr>
          <t>Richard Lambert:</t>
        </r>
        <r>
          <rPr>
            <sz val="9"/>
            <color indexed="81"/>
            <rFont val="Tahoma"/>
            <family val="2"/>
          </rPr>
          <t xml:space="preserve">
scheduled for 03/03/99 but then moved back - rearranged for 24/03/99 but then moved back again - rearranged for 03/04/99</t>
        </r>
      </text>
    </comment>
    <comment ref="AP1323" authorId="0" shapeId="0" xr:uid="{551E3ECC-5060-4513-AF74-0508971AFE6B}">
      <text>
        <r>
          <rPr>
            <b/>
            <sz val="9"/>
            <color indexed="81"/>
            <rFont val="Tahoma"/>
            <family val="2"/>
          </rPr>
          <t>rxl:</t>
        </r>
        <r>
          <rPr>
            <sz val="9"/>
            <color indexed="81"/>
            <rFont val="Tahoma"/>
            <family val="2"/>
          </rPr>
          <t xml:space="preserve">
p-p on 24/10/98 - rearranged for 16/03/99</t>
        </r>
      </text>
    </comment>
    <comment ref="AX1323" authorId="0" shapeId="0" xr:uid="{B2BC21C1-510C-4442-B2C0-2E1C2449998F}">
      <text>
        <r>
          <rPr>
            <b/>
            <sz val="9"/>
            <color indexed="81"/>
            <rFont val="Tahoma"/>
            <family val="2"/>
          </rPr>
          <t>rxl:</t>
        </r>
        <r>
          <rPr>
            <sz val="9"/>
            <color indexed="81"/>
            <rFont val="Tahoma"/>
            <family val="2"/>
          </rPr>
          <t xml:space="preserve">
scheduled for 21/11/98 but moved back - rearranged for 27/04/99</t>
        </r>
      </text>
    </comment>
    <comment ref="AM1324" authorId="0" shapeId="0" xr:uid="{E5E8F0D4-A299-4FB3-81D0-4C2212C653F0}">
      <text>
        <r>
          <rPr>
            <b/>
            <sz val="9"/>
            <color indexed="81"/>
            <rFont val="Tahoma"/>
            <family val="2"/>
          </rPr>
          <t>rxl:</t>
        </r>
        <r>
          <rPr>
            <sz val="9"/>
            <color indexed="81"/>
            <rFont val="Tahoma"/>
            <family val="2"/>
          </rPr>
          <t xml:space="preserve">
p-p on 01/03/99 - rearranged for 29/03/99</t>
        </r>
      </text>
    </comment>
    <comment ref="AP1324" authorId="1" shapeId="0" xr:uid="{A88B045D-FCEE-4C45-93CD-D8AD28370AB8}">
      <text>
        <r>
          <rPr>
            <b/>
            <sz val="9"/>
            <color indexed="81"/>
            <rFont val="Tahoma"/>
            <family val="2"/>
          </rPr>
          <t>Richard Lambert:</t>
        </r>
        <r>
          <rPr>
            <sz val="9"/>
            <color indexed="81"/>
            <rFont val="Tahoma"/>
            <family val="2"/>
          </rPr>
          <t xml:space="preserve">
p-p on 04/01/99 - rearranged for 01/02/99</t>
        </r>
      </text>
    </comment>
    <comment ref="AQ1324" authorId="0" shapeId="0" xr:uid="{C1622FAF-C9AE-4324-97F9-CD9DF900677B}">
      <text>
        <r>
          <rPr>
            <b/>
            <sz val="9"/>
            <color indexed="81"/>
            <rFont val="Tahoma"/>
            <family val="2"/>
          </rPr>
          <t>rxl:</t>
        </r>
        <r>
          <rPr>
            <sz val="9"/>
            <color indexed="81"/>
            <rFont val="Tahoma"/>
            <family val="2"/>
          </rPr>
          <t xml:space="preserve">
p-p on 02/11/98 and again on 19/12/98</t>
        </r>
      </text>
    </comment>
    <comment ref="AU1324" authorId="1" shapeId="0" xr:uid="{3FFB88C7-A07F-4971-A150-8271FF68668D}">
      <text>
        <r>
          <rPr>
            <b/>
            <sz val="9"/>
            <color indexed="81"/>
            <rFont val="Tahoma"/>
            <family val="2"/>
          </rPr>
          <t>Richard Lambert:</t>
        </r>
        <r>
          <rPr>
            <sz val="9"/>
            <color indexed="81"/>
            <rFont val="Tahoma"/>
            <family val="2"/>
          </rPr>
          <t xml:space="preserve">
attendance 20</t>
        </r>
      </text>
    </comment>
    <comment ref="AV1324" authorId="1" shapeId="0" xr:uid="{894B93CF-E152-4E4D-A251-C195F9B5D940}">
      <text>
        <r>
          <rPr>
            <b/>
            <sz val="9"/>
            <color indexed="81"/>
            <rFont val="Tahoma"/>
            <family val="2"/>
          </rPr>
          <t>Richard Lambert:</t>
        </r>
        <r>
          <rPr>
            <sz val="9"/>
            <color indexed="81"/>
            <rFont val="Tahoma"/>
            <family val="2"/>
          </rPr>
          <t xml:space="preserve">
p-p onn 12/04/99 - rearranged for 24/04/99</t>
        </r>
      </text>
    </comment>
    <comment ref="AU1325" authorId="0" shapeId="0" xr:uid="{51CC4DB8-D5E0-4D77-BFE5-61D30EB01D06}">
      <text>
        <r>
          <rPr>
            <b/>
            <sz val="9"/>
            <color indexed="81"/>
            <rFont val="Tahoma"/>
            <family val="2"/>
          </rPr>
          <t>rxl:</t>
        </r>
        <r>
          <rPr>
            <sz val="9"/>
            <color indexed="81"/>
            <rFont val="Tahoma"/>
            <family val="2"/>
          </rPr>
          <t xml:space="preserve">
scheduled for 21/04/99 but moved back - rearranged for 30/04/99</t>
        </r>
      </text>
    </comment>
    <comment ref="Q1326" authorId="1" shapeId="0" xr:uid="{9B173424-7179-44D1-B83B-BE963E4D06FA}">
      <text>
        <r>
          <rPr>
            <b/>
            <sz val="9"/>
            <color indexed="81"/>
            <rFont val="Tahoma"/>
            <family val="2"/>
          </rPr>
          <t>Richard Lambert:</t>
        </r>
        <r>
          <rPr>
            <sz val="9"/>
            <color indexed="81"/>
            <rFont val="Tahoma"/>
            <family val="2"/>
          </rPr>
          <t xml:space="preserve">
played as part of a double header at Hampton FC</t>
        </r>
      </text>
    </comment>
    <comment ref="AP1326" authorId="0" shapeId="0" xr:uid="{01CDEF45-FF70-4B10-B59C-300608988D32}">
      <text>
        <r>
          <rPr>
            <b/>
            <sz val="9"/>
            <color indexed="81"/>
            <rFont val="Tahoma"/>
            <family val="2"/>
          </rPr>
          <t>rxl:</t>
        </r>
        <r>
          <rPr>
            <sz val="9"/>
            <color indexed="81"/>
            <rFont val="Tahoma"/>
            <family val="2"/>
          </rPr>
          <t xml:space="preserve">
p-p on 01/03/99 - rearranged for 10/03/99 - attendacnce 30</t>
        </r>
      </text>
    </comment>
    <comment ref="AQ1326" authorId="1" shapeId="0" xr:uid="{C8D1E308-98A5-4351-8328-5745A2F6F310}">
      <text>
        <r>
          <rPr>
            <b/>
            <sz val="9"/>
            <color indexed="81"/>
            <rFont val="Tahoma"/>
            <family val="2"/>
          </rPr>
          <t>Richard Lambert:</t>
        </r>
        <r>
          <rPr>
            <sz val="9"/>
            <color indexed="81"/>
            <rFont val="Tahoma"/>
            <family val="2"/>
          </rPr>
          <t xml:space="preserve">
scheduled for 05/05/99 but then brought forward to Sunday 02/05/99 and played as part of a double header at Hampton</t>
        </r>
      </text>
    </comment>
    <comment ref="AR1326" authorId="1" shapeId="0" xr:uid="{0C3582DB-0AF0-4B10-87E1-5934A7BFF73C}">
      <text>
        <r>
          <rPr>
            <b/>
            <sz val="9"/>
            <color indexed="81"/>
            <rFont val="Tahoma"/>
            <family val="2"/>
          </rPr>
          <t>Richard Lambert:</t>
        </r>
        <r>
          <rPr>
            <sz val="9"/>
            <color indexed="81"/>
            <rFont val="Tahoma"/>
            <family val="2"/>
          </rPr>
          <t xml:space="preserve">
scheduled for 10/04/99 provisionally but moved back - rearranged for 24/04/99</t>
        </r>
      </text>
    </comment>
    <comment ref="AV1326" authorId="0" shapeId="0" xr:uid="{0614D5F0-E49C-42D8-B7F4-D92A8E012D43}">
      <text>
        <r>
          <rPr>
            <b/>
            <sz val="9"/>
            <color indexed="81"/>
            <rFont val="Tahoma"/>
            <family val="2"/>
          </rPr>
          <t>rxl:</t>
        </r>
        <r>
          <rPr>
            <sz val="9"/>
            <color indexed="81"/>
            <rFont val="Tahoma"/>
            <family val="2"/>
          </rPr>
          <t xml:space="preserve">
p-p on 28/11/98 - attendance 40</t>
        </r>
      </text>
    </comment>
    <comment ref="AX1326" authorId="0" shapeId="0" xr:uid="{B8119024-3206-4F55-B87E-75D98FE09B67}">
      <text>
        <r>
          <rPr>
            <b/>
            <sz val="9"/>
            <color indexed="81"/>
            <rFont val="Tahoma"/>
            <family val="2"/>
          </rPr>
          <t>rxl:</t>
        </r>
        <r>
          <rPr>
            <sz val="9"/>
            <color indexed="81"/>
            <rFont val="Tahoma"/>
            <family val="2"/>
          </rPr>
          <t xml:space="preserve">
p-p on 16/01/99 - rearranged for 30/01/99</t>
        </r>
      </text>
    </comment>
    <comment ref="AY1326" authorId="1" shapeId="0" xr:uid="{A6D21C86-0577-4663-B08F-B212CBFF2271}">
      <text>
        <r>
          <rPr>
            <b/>
            <sz val="9"/>
            <color indexed="81"/>
            <rFont val="Tahoma"/>
            <family val="2"/>
          </rPr>
          <t>Richard Lambert:</t>
        </r>
        <r>
          <rPr>
            <sz val="9"/>
            <color indexed="81"/>
            <rFont val="Tahoma"/>
            <family val="2"/>
          </rPr>
          <t xml:space="preserve">
attendance 40</t>
        </r>
      </text>
    </comment>
    <comment ref="AN1327" authorId="0" shapeId="0" xr:uid="{851FA74F-5C03-4A9F-999F-4A113C34F53E}">
      <text>
        <r>
          <rPr>
            <b/>
            <sz val="9"/>
            <color indexed="81"/>
            <rFont val="Tahoma"/>
            <family val="2"/>
          </rPr>
          <t>rxl:</t>
        </r>
        <r>
          <rPr>
            <sz val="9"/>
            <color indexed="81"/>
            <rFont val="Tahoma"/>
            <family val="2"/>
          </rPr>
          <t xml:space="preserve">
p-p on 06/03/99 - rearranged for 20/03/99</t>
        </r>
      </text>
    </comment>
    <comment ref="AP1327" authorId="1" shapeId="0" xr:uid="{01C2EB71-73B4-426C-911B-74EE4DD18CCB}">
      <text>
        <r>
          <rPr>
            <b/>
            <sz val="9"/>
            <color indexed="81"/>
            <rFont val="Tahoma"/>
            <family val="2"/>
          </rPr>
          <t>Richard Lambert:</t>
        </r>
        <r>
          <rPr>
            <sz val="9"/>
            <color indexed="81"/>
            <rFont val="Tahoma"/>
            <family val="2"/>
          </rPr>
          <t xml:space="preserve">
scheduled for 24/03/99 but then moved back and Corinthian Casuals hosted Carshalton Athletic the next day instead - rearranged for 28/04/99</t>
        </r>
      </text>
    </comment>
    <comment ref="AR1327" authorId="1" shapeId="0" xr:uid="{788B60D1-AC45-472F-96CF-49345A56F9F2}">
      <text>
        <r>
          <rPr>
            <b/>
            <sz val="9"/>
            <color indexed="81"/>
            <rFont val="Tahoma"/>
            <family val="2"/>
          </rPr>
          <t>Richard Lambert:</t>
        </r>
        <r>
          <rPr>
            <sz val="9"/>
            <color indexed="81"/>
            <rFont val="Tahoma"/>
            <family val="2"/>
          </rPr>
          <t xml:space="preserve">
p-p on 14/11/98 - rearranged for 24/02/99</t>
        </r>
      </text>
    </comment>
    <comment ref="AT1327" authorId="0" shapeId="0" xr:uid="{930A3773-CD30-4E4E-8C42-43E014FBE438}">
      <text>
        <r>
          <rPr>
            <b/>
            <sz val="9"/>
            <color indexed="81"/>
            <rFont val="Tahoma"/>
            <family val="2"/>
          </rPr>
          <t>rxl:</t>
        </r>
        <r>
          <rPr>
            <sz val="9"/>
            <color indexed="81"/>
            <rFont val="Tahoma"/>
            <family val="2"/>
          </rPr>
          <t xml:space="preserve">
p-p on 31/10/98 - rearranged for 17/03/99</t>
        </r>
      </text>
    </comment>
    <comment ref="AU1328" authorId="1" shapeId="0" xr:uid="{83CF06E5-7E8C-41FA-A359-480B731D3461}">
      <text>
        <r>
          <rPr>
            <b/>
            <sz val="9"/>
            <color indexed="81"/>
            <rFont val="Tahoma"/>
            <family val="2"/>
          </rPr>
          <t>Richard Lambert:</t>
        </r>
        <r>
          <rPr>
            <sz val="9"/>
            <color indexed="81"/>
            <rFont val="Tahoma"/>
            <family val="2"/>
          </rPr>
          <t xml:space="preserve">
scheduled for 28/04/99 but brought forward two days - p-p on 26/04/99 - rearranged for 08/05/99</t>
        </r>
      </text>
    </comment>
    <comment ref="AV1328" authorId="1" shapeId="0" xr:uid="{DBCF1EAF-AB35-4BA7-9C0E-843B98AF824F}">
      <text>
        <r>
          <rPr>
            <b/>
            <sz val="9"/>
            <color indexed="81"/>
            <rFont val="Tahoma"/>
            <family val="2"/>
          </rPr>
          <t>Richard Lambert:</t>
        </r>
        <r>
          <rPr>
            <sz val="9"/>
            <color indexed="81"/>
            <rFont val="Tahoma"/>
            <family val="2"/>
          </rPr>
          <t xml:space="preserve">
p-p on 30/01/99 - rearranged for 27/02/99</t>
        </r>
      </text>
    </comment>
    <comment ref="AZ1328" authorId="0" shapeId="0" xr:uid="{F35F2FC5-41A3-4B15-A0A9-33DFE6F55FE0}">
      <text>
        <r>
          <rPr>
            <b/>
            <sz val="9"/>
            <color indexed="81"/>
            <rFont val="Tahoma"/>
            <family val="2"/>
          </rPr>
          <t>rxl:</t>
        </r>
        <r>
          <rPr>
            <sz val="9"/>
            <color indexed="81"/>
            <rFont val="Tahoma"/>
            <family val="2"/>
          </rPr>
          <t xml:space="preserve">
p-p on 19/12/98</t>
        </r>
      </text>
    </comment>
    <comment ref="AO1329" authorId="0" shapeId="0" xr:uid="{5E2162FF-90F6-49B7-8084-952C6E8CF2E4}">
      <text>
        <r>
          <rPr>
            <b/>
            <sz val="9"/>
            <color indexed="81"/>
            <rFont val="Tahoma"/>
            <family val="2"/>
          </rPr>
          <t>rxl:</t>
        </r>
        <r>
          <rPr>
            <sz val="9"/>
            <color indexed="81"/>
            <rFont val="Tahoma"/>
            <family val="2"/>
          </rPr>
          <t xml:space="preserve">
p-p on 09/02/99 - rearranged for 16/03/99</t>
        </r>
      </text>
    </comment>
    <comment ref="AQ1329" authorId="0" shapeId="0" xr:uid="{E9171512-795A-463E-B098-6B8B535AC988}">
      <text>
        <r>
          <rPr>
            <b/>
            <sz val="9"/>
            <color indexed="81"/>
            <rFont val="Tahoma"/>
            <family val="2"/>
          </rPr>
          <t>rxl:</t>
        </r>
        <r>
          <rPr>
            <sz val="9"/>
            <color indexed="81"/>
            <rFont val="Tahoma"/>
            <family val="2"/>
          </rPr>
          <t xml:space="preserve">
scheduled for 09/01/99 but moved back - rearranged for 19/01/99 - p-p on 19/01/99 - rearranged for 06/02/99</t>
        </r>
      </text>
    </comment>
    <comment ref="AU1329" authorId="0" shapeId="0" xr:uid="{7BBA661C-7A5A-46D1-BE6E-55380FC9462B}">
      <text>
        <r>
          <rPr>
            <b/>
            <sz val="9"/>
            <color indexed="81"/>
            <rFont val="Tahoma"/>
            <family val="2"/>
          </rPr>
          <t>rxl:</t>
        </r>
        <r>
          <rPr>
            <sz val="9"/>
            <color indexed="81"/>
            <rFont val="Tahoma"/>
            <family val="2"/>
          </rPr>
          <t xml:space="preserve">
p-p on 19/12/98 - rearranged for 23/02/99</t>
        </r>
      </text>
    </comment>
    <comment ref="AV1329" authorId="1" shapeId="0" xr:uid="{43B96E94-F99C-4A21-9296-6E3D19367FF5}">
      <text>
        <r>
          <rPr>
            <b/>
            <sz val="9"/>
            <color indexed="81"/>
            <rFont val="Tahoma"/>
            <family val="2"/>
          </rPr>
          <t>Richard Lambert:</t>
        </r>
        <r>
          <rPr>
            <sz val="9"/>
            <color indexed="81"/>
            <rFont val="Tahoma"/>
            <family val="2"/>
          </rPr>
          <t xml:space="preserve">
scheduled for 24/10/98 but moved back - then scheduled for 15/12/99 but moved back -rearranged for 05/01/99 but moved back again - rearranged for 26/01/99 - p-p on 26/01/99 - rearranged for 23/02/99</t>
        </r>
      </text>
    </comment>
    <comment ref="AW1329" authorId="0" shapeId="0" xr:uid="{243BC711-6C57-4467-93EE-7EF6CFD2D452}">
      <text>
        <r>
          <rPr>
            <b/>
            <sz val="9"/>
            <color indexed="81"/>
            <rFont val="Tahoma"/>
            <family val="2"/>
          </rPr>
          <t>rxl:</t>
        </r>
        <r>
          <rPr>
            <sz val="9"/>
            <color indexed="81"/>
            <rFont val="Tahoma"/>
            <family val="2"/>
          </rPr>
          <t xml:space="preserve">
p-p on 28/11/98 and 23/01/99 and  02/03/99 - rearranged for 24/04/99</t>
        </r>
      </text>
    </comment>
    <comment ref="AY1329" authorId="1" shapeId="0" xr:uid="{77FAC6C0-589E-42F0-B5B6-B343F71D6815}">
      <text>
        <r>
          <rPr>
            <b/>
            <sz val="9"/>
            <color indexed="81"/>
            <rFont val="Tahoma"/>
            <family val="2"/>
          </rPr>
          <t>Richard Lambert:</t>
        </r>
        <r>
          <rPr>
            <sz val="9"/>
            <color indexed="81"/>
            <rFont val="Tahoma"/>
            <family val="2"/>
          </rPr>
          <t xml:space="preserve">
scheduled for 09/03/99 but moved back - rearranged for  04/05/99</t>
        </r>
      </text>
    </comment>
    <comment ref="AZ1329" authorId="1" shapeId="0" xr:uid="{692ADBA4-E8D5-4001-81A7-B69D6EA15C91}">
      <text>
        <r>
          <rPr>
            <b/>
            <sz val="9"/>
            <color indexed="81"/>
            <rFont val="Tahoma"/>
            <family val="2"/>
          </rPr>
          <t>Richard Lambert:</t>
        </r>
        <r>
          <rPr>
            <sz val="9"/>
            <color indexed="81"/>
            <rFont val="Tahoma"/>
            <family val="2"/>
          </rPr>
          <t xml:space="preserve">
p-p on 02/02/99 - rearranged for 23/03/99</t>
        </r>
      </text>
    </comment>
    <comment ref="BA1329" authorId="1" shapeId="0" xr:uid="{978F153B-3E34-4A31-A661-74C52DCF9F18}">
      <text>
        <r>
          <rPr>
            <b/>
            <sz val="9"/>
            <color indexed="81"/>
            <rFont val="Tahoma"/>
            <family val="2"/>
          </rPr>
          <t>Richard Lambert:</t>
        </r>
        <r>
          <rPr>
            <sz val="9"/>
            <color indexed="81"/>
            <rFont val="Tahoma"/>
            <family val="2"/>
          </rPr>
          <t xml:space="preserve">
p-p on 14/11/98 - rearranged for 06/03/99</t>
        </r>
      </text>
    </comment>
    <comment ref="AU1330" authorId="1" shapeId="0" xr:uid="{477CE73D-6A90-4AAA-94F2-14EB5CFF4D65}">
      <text>
        <r>
          <rPr>
            <b/>
            <sz val="9"/>
            <color indexed="81"/>
            <rFont val="Tahoma"/>
            <family val="2"/>
          </rPr>
          <t>Richard Lambert:</t>
        </r>
        <r>
          <rPr>
            <sz val="9"/>
            <color indexed="81"/>
            <rFont val="Tahoma"/>
            <family val="2"/>
          </rPr>
          <t xml:space="preserve">
scheduled for 01/05/99 but moved back - rearranged for 06/05/99</t>
        </r>
      </text>
    </comment>
    <comment ref="AW1330" authorId="0" shapeId="0" xr:uid="{8A1BD583-4C63-4D73-8D7E-F19EA0452417}">
      <text>
        <r>
          <rPr>
            <b/>
            <sz val="9"/>
            <color indexed="81"/>
            <rFont val="Tahoma"/>
            <family val="2"/>
          </rPr>
          <t>rxl:</t>
        </r>
        <r>
          <rPr>
            <sz val="9"/>
            <color indexed="81"/>
            <rFont val="Tahoma"/>
            <family val="2"/>
          </rPr>
          <t xml:space="preserve">
p-p on 24/10/98 - rearranged for 16/03/99</t>
        </r>
      </text>
    </comment>
    <comment ref="AX1330" authorId="0" shapeId="0" xr:uid="{C099E216-D478-4803-A724-A469BC0B6A81}">
      <text>
        <r>
          <rPr>
            <b/>
            <sz val="9"/>
            <color indexed="81"/>
            <rFont val="Tahoma"/>
            <family val="2"/>
          </rPr>
          <t>rxl:</t>
        </r>
        <r>
          <rPr>
            <sz val="9"/>
            <color indexed="81"/>
            <rFont val="Tahoma"/>
            <family val="2"/>
          </rPr>
          <t xml:space="preserve">
p-p on 13/03/99 - rearranged for 15/04/99</t>
        </r>
      </text>
    </comment>
    <comment ref="BA1330" authorId="0" shapeId="0" xr:uid="{12D41ED8-E9E1-4046-A19C-9D240BC572F1}">
      <text>
        <r>
          <rPr>
            <b/>
            <sz val="9"/>
            <color indexed="81"/>
            <rFont val="Tahoma"/>
            <family val="2"/>
          </rPr>
          <t>rxl:</t>
        </r>
        <r>
          <rPr>
            <sz val="9"/>
            <color indexed="81"/>
            <rFont val="Tahoma"/>
            <family val="2"/>
          </rPr>
          <t xml:space="preserve">
scheduled for 20/04/99 but moved back - rearranged for 27/04/99</t>
        </r>
      </text>
    </comment>
    <comment ref="AS1331" authorId="1" shapeId="0" xr:uid="{3DCCBACD-400E-4694-8867-779B6855B631}">
      <text>
        <r>
          <rPr>
            <b/>
            <sz val="9"/>
            <color indexed="81"/>
            <rFont val="Tahoma"/>
            <family val="2"/>
          </rPr>
          <t>Richard Lambert:</t>
        </r>
        <r>
          <rPr>
            <sz val="9"/>
            <color indexed="81"/>
            <rFont val="Tahoma"/>
            <family val="2"/>
          </rPr>
          <t xml:space="preserve">
p-p on 14/11/98 - rearranged for 13/03/99</t>
        </r>
      </text>
    </comment>
    <comment ref="AV1331" authorId="1" shapeId="0" xr:uid="{0B0FBDCB-BC31-4A4B-A025-377E02F9A5FE}">
      <text>
        <r>
          <rPr>
            <b/>
            <sz val="9"/>
            <color indexed="81"/>
            <rFont val="Tahoma"/>
            <family val="2"/>
          </rPr>
          <t>Richard Lambert:</t>
        </r>
        <r>
          <rPr>
            <sz val="9"/>
            <color indexed="81"/>
            <rFont val="Tahoma"/>
            <family val="2"/>
          </rPr>
          <t xml:space="preserve">
p-p on 19/01/99 - rearranged for 09/02/99</t>
        </r>
      </text>
    </comment>
    <comment ref="AX1331" authorId="0" shapeId="0" xr:uid="{C9AF42E8-0CB9-4B51-A948-68A836172ACB}">
      <text>
        <r>
          <rPr>
            <b/>
            <sz val="9"/>
            <color indexed="81"/>
            <rFont val="Tahoma"/>
            <family val="2"/>
          </rPr>
          <t>rxl:</t>
        </r>
        <r>
          <rPr>
            <sz val="9"/>
            <color indexed="81"/>
            <rFont val="Tahoma"/>
            <family val="2"/>
          </rPr>
          <t xml:space="preserve">
p-p on 31/10/98 - rearranged for 12/12/98 - p-p on 12/12/98 - rearranged for 02/02/99</t>
        </r>
      </text>
    </comment>
    <comment ref="AY1331" authorId="1" shapeId="0" xr:uid="{387644DF-F69D-4BA8-8201-3C7E9819FA8A}">
      <text>
        <r>
          <rPr>
            <b/>
            <sz val="9"/>
            <color indexed="81"/>
            <rFont val="Tahoma"/>
            <family val="2"/>
          </rPr>
          <t>Richard Lambert:</t>
        </r>
        <r>
          <rPr>
            <sz val="9"/>
            <color indexed="81"/>
            <rFont val="Tahoma"/>
            <family val="2"/>
          </rPr>
          <t xml:space="preserve">
p-p on 20/03/99 - rearranged for 08/05/99</t>
        </r>
      </text>
    </comment>
    <comment ref="AM1332" authorId="0" shapeId="0" xr:uid="{679E444E-D0E9-40DC-AF5A-4C783D79F2D7}">
      <text>
        <r>
          <rPr>
            <b/>
            <sz val="9"/>
            <color indexed="81"/>
            <rFont val="Tahoma"/>
            <family val="2"/>
          </rPr>
          <t>rxl:</t>
        </r>
        <r>
          <rPr>
            <sz val="9"/>
            <color indexed="81"/>
            <rFont val="Tahoma"/>
            <family val="2"/>
          </rPr>
          <t xml:space="preserve">
p-p on 27/02/99 - rearranged for 13/03/99</t>
        </r>
      </text>
    </comment>
    <comment ref="AR1332" authorId="0" shapeId="0" xr:uid="{62688E7F-3CE6-40F6-BCA6-F2DC091C1538}">
      <text>
        <r>
          <rPr>
            <b/>
            <sz val="9"/>
            <color indexed="81"/>
            <rFont val="Tahoma"/>
            <family val="2"/>
          </rPr>
          <t>rxl:</t>
        </r>
        <r>
          <rPr>
            <sz val="9"/>
            <color indexed="81"/>
            <rFont val="Tahoma"/>
            <family val="2"/>
          </rPr>
          <t xml:space="preserve">
scheduled for 13/04/99 but moved back - rearranged for 01/05/99</t>
        </r>
      </text>
    </comment>
    <comment ref="AS1332" authorId="1" shapeId="0" xr:uid="{327E9B9B-597A-4240-BD1E-73D49145318A}">
      <text>
        <r>
          <rPr>
            <b/>
            <sz val="9"/>
            <color indexed="81"/>
            <rFont val="Tahoma"/>
            <family val="2"/>
          </rPr>
          <t>Richard Lambert:</t>
        </r>
        <r>
          <rPr>
            <sz val="9"/>
            <color indexed="81"/>
            <rFont val="Tahoma"/>
            <family val="2"/>
          </rPr>
          <t xml:space="preserve">
p-p on 16/01/99 - rearranged for 23/02/99</t>
        </r>
      </text>
    </comment>
    <comment ref="AT1332" authorId="0" shapeId="0" xr:uid="{C1B712CF-0DFA-4534-8B6B-43B3FA113DD2}">
      <text>
        <r>
          <rPr>
            <b/>
            <sz val="9"/>
            <color indexed="81"/>
            <rFont val="Tahoma"/>
            <family val="2"/>
          </rPr>
          <t>rxl:</t>
        </r>
        <r>
          <rPr>
            <sz val="9"/>
            <color indexed="81"/>
            <rFont val="Tahoma"/>
            <family val="2"/>
          </rPr>
          <t xml:space="preserve">
scheduled for 06/02/99 but moved back - rearranged for 17/04/99</t>
        </r>
      </text>
    </comment>
    <comment ref="AO1336" authorId="1" shapeId="0" xr:uid="{327214E7-5118-45A2-8D92-5F0AD178BBA1}">
      <text>
        <r>
          <rPr>
            <b/>
            <sz val="9"/>
            <color indexed="81"/>
            <rFont val="Tahoma"/>
            <family val="2"/>
          </rPr>
          <t>Richard Lambert:</t>
        </r>
        <r>
          <rPr>
            <sz val="9"/>
            <color indexed="81"/>
            <rFont val="Tahoma"/>
            <family val="2"/>
          </rPr>
          <t xml:space="preserve">
p-p on 11/01/00</t>
        </r>
      </text>
    </comment>
    <comment ref="AQ1336" authorId="1" shapeId="0" xr:uid="{379B32FF-F193-4DF8-8F99-CF8FF3F62BA3}">
      <text>
        <r>
          <rPr>
            <b/>
            <sz val="9"/>
            <color indexed="81"/>
            <rFont val="Tahoma"/>
            <family val="2"/>
          </rPr>
          <t>Richard Lambert:</t>
        </r>
        <r>
          <rPr>
            <sz val="9"/>
            <color indexed="81"/>
            <rFont val="Tahoma"/>
            <family val="2"/>
          </rPr>
          <t xml:space="preserve">
originally scheduled for 23/10/99 but moved back</t>
        </r>
      </text>
    </comment>
    <comment ref="AS1336" authorId="1" shapeId="0" xr:uid="{1360BBA7-AF21-45B4-95EE-41734464F0CF}">
      <text>
        <r>
          <rPr>
            <b/>
            <sz val="9"/>
            <color indexed="81"/>
            <rFont val="Tahoma"/>
            <family val="2"/>
          </rPr>
          <t>Richard Lambert:</t>
        </r>
        <r>
          <rPr>
            <sz val="9"/>
            <color indexed="81"/>
            <rFont val="Tahoma"/>
            <family val="2"/>
          </rPr>
          <t xml:space="preserve">
p-p on 14/12/99</t>
        </r>
      </text>
    </comment>
    <comment ref="AT1336" authorId="1" shapeId="0" xr:uid="{0F41441A-93BB-4896-BE72-A1984697D16A}">
      <text>
        <r>
          <rPr>
            <b/>
            <sz val="9"/>
            <color indexed="81"/>
            <rFont val="Tahoma"/>
            <family val="2"/>
          </rPr>
          <t>Richard Lambert:</t>
        </r>
        <r>
          <rPr>
            <sz val="9"/>
            <color indexed="81"/>
            <rFont val="Tahoma"/>
            <family val="2"/>
          </rPr>
          <t xml:space="preserve">
p-p on 12/02/00</t>
        </r>
      </text>
    </comment>
    <comment ref="AU1336" authorId="1" shapeId="0" xr:uid="{6FD83460-703C-4AEB-97FC-AFAF56D50A5A}">
      <text>
        <r>
          <rPr>
            <b/>
            <sz val="9"/>
            <color indexed="81"/>
            <rFont val="Tahoma"/>
            <family val="2"/>
          </rPr>
          <t>Richard Lambert:</t>
        </r>
        <r>
          <rPr>
            <sz val="9"/>
            <color indexed="81"/>
            <rFont val="Tahoma"/>
            <family val="2"/>
          </rPr>
          <t xml:space="preserve">
p-p on 08/01/00</t>
        </r>
      </text>
    </comment>
    <comment ref="AZ1336" authorId="1" shapeId="0" xr:uid="{B8ED663C-878A-465D-ABB6-7EBF73558C6F}">
      <text>
        <r>
          <rPr>
            <b/>
            <sz val="9"/>
            <color indexed="81"/>
            <rFont val="Tahoma"/>
            <family val="2"/>
          </rPr>
          <t>Richard Lambert:</t>
        </r>
        <r>
          <rPr>
            <sz val="9"/>
            <color indexed="81"/>
            <rFont val="Tahoma"/>
            <family val="2"/>
          </rPr>
          <t xml:space="preserve">
originally scheduled for 07/12/99 but moved back</t>
        </r>
      </text>
    </comment>
    <comment ref="BB1336" authorId="1" shapeId="0" xr:uid="{E05D1E14-CC3F-4B28-82B3-37F76DB95E53}">
      <text>
        <r>
          <rPr>
            <b/>
            <sz val="9"/>
            <color indexed="81"/>
            <rFont val="Tahoma"/>
            <family val="2"/>
          </rPr>
          <t>Richard Lambert:</t>
        </r>
        <r>
          <rPr>
            <sz val="9"/>
            <color indexed="81"/>
            <rFont val="Tahoma"/>
            <family val="2"/>
          </rPr>
          <t xml:space="preserve">
p-p on 18/12/99 then scheduled for 01/04/00 but moved back</t>
        </r>
      </text>
    </comment>
    <comment ref="AQ1337" authorId="1" shapeId="0" xr:uid="{80085D92-774C-47AD-A3ED-B90878D38E70}">
      <text>
        <r>
          <rPr>
            <b/>
            <sz val="9"/>
            <color indexed="81"/>
            <rFont val="Tahoma"/>
            <family val="2"/>
          </rPr>
          <t>Richard Lambert:</t>
        </r>
        <r>
          <rPr>
            <sz val="9"/>
            <color indexed="81"/>
            <rFont val="Tahoma"/>
            <family val="2"/>
          </rPr>
          <t xml:space="preserve">
originally scheduled for 14/12/99 but moved back for Bracknell County Cup tie</t>
        </r>
      </text>
    </comment>
    <comment ref="AR1337" authorId="1" shapeId="0" xr:uid="{B25F314D-7A3F-45F7-A7DF-8B1C258E4256}">
      <text>
        <r>
          <rPr>
            <b/>
            <sz val="9"/>
            <color indexed="81"/>
            <rFont val="Tahoma"/>
            <family val="2"/>
          </rPr>
          <t>Richard Lambert:</t>
        </r>
        <r>
          <rPr>
            <sz val="9"/>
            <color indexed="81"/>
            <rFont val="Tahoma"/>
            <family val="2"/>
          </rPr>
          <t xml:space="preserve">
originally scheduled for 02/10/99 but moved back and Molesey hosted Chipstead instead - rearranged for 29/01/00</t>
        </r>
      </text>
    </comment>
    <comment ref="AS1337" authorId="1" shapeId="0" xr:uid="{C4EAD6D0-7874-4F5E-AB65-AC086D4B3C05}">
      <text>
        <r>
          <rPr>
            <b/>
            <sz val="9"/>
            <color indexed="81"/>
            <rFont val="Tahoma"/>
            <family val="2"/>
          </rPr>
          <t>Richard Lambert:</t>
        </r>
        <r>
          <rPr>
            <sz val="9"/>
            <color indexed="81"/>
            <rFont val="Tahoma"/>
            <family val="2"/>
          </rPr>
          <t xml:space="preserve">
originally scheduled for 25/03/00 but moved back</t>
        </r>
      </text>
    </comment>
    <comment ref="AU1337" authorId="1" shapeId="0" xr:uid="{6671698B-3DD2-4E76-8A1E-F329D568417C}">
      <text>
        <r>
          <rPr>
            <b/>
            <sz val="9"/>
            <color indexed="81"/>
            <rFont val="Tahoma"/>
            <family val="2"/>
          </rPr>
          <t>Richard Lambert:</t>
        </r>
        <r>
          <rPr>
            <sz val="9"/>
            <color indexed="81"/>
            <rFont val="Tahoma"/>
            <family val="2"/>
          </rPr>
          <t xml:space="preserve">
p-p on 22/04/00</t>
        </r>
      </text>
    </comment>
    <comment ref="AZ1337" authorId="1" shapeId="0" xr:uid="{19FBC1B2-9F7F-468C-BAF0-C133CD793BEF}">
      <text>
        <r>
          <rPr>
            <b/>
            <sz val="9"/>
            <color indexed="81"/>
            <rFont val="Tahoma"/>
            <family val="2"/>
          </rPr>
          <t>Richard Lambert:</t>
        </r>
        <r>
          <rPr>
            <sz val="9"/>
            <color indexed="81"/>
            <rFont val="Tahoma"/>
            <family val="2"/>
          </rPr>
          <t xml:space="preserve">
p-p on 12/02/00</t>
        </r>
      </text>
    </comment>
    <comment ref="AM1338" authorId="1" shapeId="0" xr:uid="{3AC52567-3266-4500-BFC2-92D2DB50B1C6}">
      <text>
        <r>
          <rPr>
            <b/>
            <sz val="9"/>
            <color indexed="81"/>
            <rFont val="Tahoma"/>
            <family val="2"/>
          </rPr>
          <t>Richard Lambert:</t>
        </r>
        <r>
          <rPr>
            <sz val="9"/>
            <color indexed="81"/>
            <rFont val="Tahoma"/>
            <family val="2"/>
          </rPr>
          <t xml:space="preserve">
originally scheduled for 19/10/99</t>
        </r>
      </text>
    </comment>
    <comment ref="AR1338" authorId="0" shapeId="0" xr:uid="{02CAF13B-F211-4A3E-A890-C44691B6CED9}">
      <text>
        <r>
          <rPr>
            <b/>
            <sz val="9"/>
            <color indexed="81"/>
            <rFont val="Tahoma"/>
            <family val="2"/>
          </rPr>
          <t>rxl:</t>
        </r>
        <r>
          <rPr>
            <sz val="9"/>
            <color indexed="81"/>
            <rFont val="Tahoma"/>
            <family val="2"/>
          </rPr>
          <t xml:space="preserve">
result and date missing on Camberley website. </t>
        </r>
      </text>
    </comment>
    <comment ref="M1339" authorId="1" shapeId="0" xr:uid="{00609627-E085-4AFC-8ED9-CFF58415CEF2}">
      <text>
        <r>
          <rPr>
            <b/>
            <sz val="9"/>
            <color indexed="81"/>
            <rFont val="Tahoma"/>
            <family val="2"/>
          </rPr>
          <t>Richard Lambert:</t>
        </r>
        <r>
          <rPr>
            <sz val="9"/>
            <color indexed="81"/>
            <rFont val="Tahoma"/>
            <family val="2"/>
          </rPr>
          <t xml:space="preserve">
according to league minutes from 23/09/00 this game was abandoned with the score at 9-1 and the Committee decided that the result of 9-1 would stand</t>
        </r>
      </text>
    </comment>
    <comment ref="AB1339" authorId="1" shapeId="0" xr:uid="{10B0519E-40E5-4BD3-87F2-FDD81A4A9019}">
      <text>
        <r>
          <rPr>
            <b/>
            <sz val="9"/>
            <color indexed="81"/>
            <rFont val="Tahoma"/>
            <family val="2"/>
          </rPr>
          <t>Richard Lambert:</t>
        </r>
        <r>
          <rPr>
            <sz val="9"/>
            <color indexed="81"/>
            <rFont val="Tahoma"/>
            <family val="2"/>
          </rPr>
          <t xml:space="preserve">
originally advised as 0-2 in Bulletin before it was advised that the game hadn't actually been played that day! It transpired at a League meeting that the Carshalton first team result had been advised and they were fined £5 for the privilege!</t>
        </r>
      </text>
    </comment>
    <comment ref="BB1339" authorId="1" shapeId="0" xr:uid="{90BD6248-9005-45CF-A1E1-EE95FB9CC2F9}">
      <text>
        <r>
          <rPr>
            <b/>
            <sz val="9"/>
            <color indexed="81"/>
            <rFont val="Tahoma"/>
            <family val="2"/>
          </rPr>
          <t>Richard Lambert:</t>
        </r>
        <r>
          <rPr>
            <sz val="9"/>
            <color indexed="81"/>
            <rFont val="Tahoma"/>
            <family val="2"/>
          </rPr>
          <t xml:space="preserve">
p-p on 22/04/00</t>
        </r>
      </text>
    </comment>
    <comment ref="AZ1340" authorId="1" shapeId="0" xr:uid="{6B82C65C-C07C-47E8-B4E3-10D437FA8211}">
      <text>
        <r>
          <rPr>
            <b/>
            <sz val="9"/>
            <color indexed="81"/>
            <rFont val="Tahoma"/>
            <family val="2"/>
          </rPr>
          <t>Richard Lambert:</t>
        </r>
        <r>
          <rPr>
            <sz val="9"/>
            <color indexed="81"/>
            <rFont val="Tahoma"/>
            <family val="2"/>
          </rPr>
          <t xml:space="preserve">
p-p on 27/11/99</t>
        </r>
      </text>
    </comment>
    <comment ref="AM1341" authorId="1" shapeId="0" xr:uid="{CD96FE59-3434-4ACA-B66C-607540AE35AC}">
      <text>
        <r>
          <rPr>
            <b/>
            <sz val="9"/>
            <color indexed="81"/>
            <rFont val="Tahoma"/>
            <family val="2"/>
          </rPr>
          <t>Richard Lambert:</t>
        </r>
        <r>
          <rPr>
            <sz val="9"/>
            <color indexed="81"/>
            <rFont val="Tahoma"/>
            <family val="2"/>
          </rPr>
          <t xml:space="preserve">
p-p on 08/03/00</t>
        </r>
      </text>
    </comment>
    <comment ref="AN1341" authorId="1" shapeId="0" xr:uid="{F7DC0F1F-C41D-4663-9A85-9A893F991304}">
      <text>
        <r>
          <rPr>
            <b/>
            <sz val="9"/>
            <color indexed="81"/>
            <rFont val="Tahoma"/>
            <family val="2"/>
          </rPr>
          <t>Richard Lambert:</t>
        </r>
        <r>
          <rPr>
            <sz val="9"/>
            <color indexed="81"/>
            <rFont val="Tahoma"/>
            <family val="2"/>
          </rPr>
          <t xml:space="preserve">
originally scheduled for 04/03/00 but moved back</t>
        </r>
      </text>
    </comment>
    <comment ref="AP1341" authorId="1" shapeId="0" xr:uid="{9E8925EE-2ED4-4CE2-9664-AD8961E53079}">
      <text>
        <r>
          <rPr>
            <b/>
            <sz val="9"/>
            <color indexed="81"/>
            <rFont val="Tahoma"/>
            <family val="2"/>
          </rPr>
          <t>Richard Lambert:</t>
        </r>
        <r>
          <rPr>
            <sz val="9"/>
            <color indexed="81"/>
            <rFont val="Tahoma"/>
            <family val="2"/>
          </rPr>
          <t xml:space="preserve">
p-p on 15/04/00</t>
        </r>
      </text>
    </comment>
    <comment ref="AX1341" authorId="1" shapeId="0" xr:uid="{76EEEB48-156C-4DF9-A416-CB6B140DD22E}">
      <text>
        <r>
          <rPr>
            <b/>
            <sz val="9"/>
            <color indexed="81"/>
            <rFont val="Tahoma"/>
            <family val="2"/>
          </rPr>
          <t>Richard Lambert:</t>
        </r>
        <r>
          <rPr>
            <sz val="9"/>
            <color indexed="81"/>
            <rFont val="Tahoma"/>
            <family val="2"/>
          </rPr>
          <t xml:space="preserve">
originally scheduled for 30/10/99 but moved back and scheduled for 01/04/00 but moved back again</t>
        </r>
      </text>
    </comment>
    <comment ref="AY1341" authorId="1" shapeId="0" xr:uid="{60F6E09A-BCC9-491B-A951-3ECA1CE8B115}">
      <text>
        <r>
          <rPr>
            <b/>
            <sz val="9"/>
            <color indexed="81"/>
            <rFont val="Tahoma"/>
            <family val="2"/>
          </rPr>
          <t>Richard Lambert:</t>
        </r>
        <r>
          <rPr>
            <sz val="9"/>
            <color indexed="81"/>
            <rFont val="Tahoma"/>
            <family val="2"/>
          </rPr>
          <t xml:space="preserve">
p-p on 11/12/99</t>
        </r>
      </text>
    </comment>
    <comment ref="AM1342" authorId="1" shapeId="0" xr:uid="{C9FCF8EF-60AE-4A75-9590-192446F40622}">
      <text>
        <r>
          <rPr>
            <b/>
            <sz val="9"/>
            <color indexed="81"/>
            <rFont val="Tahoma"/>
            <family val="2"/>
          </rPr>
          <t>Richard Lambert:</t>
        </r>
        <r>
          <rPr>
            <sz val="9"/>
            <color indexed="81"/>
            <rFont val="Tahoma"/>
            <family val="2"/>
          </rPr>
          <t xml:space="preserve">
p-p on 16/10/99</t>
        </r>
      </text>
    </comment>
    <comment ref="AX1342" authorId="1" shapeId="0" xr:uid="{F8923EF3-AAD7-4E57-A7AA-DF995219E020}">
      <text>
        <r>
          <rPr>
            <b/>
            <sz val="9"/>
            <color indexed="81"/>
            <rFont val="Tahoma"/>
            <family val="2"/>
          </rPr>
          <t>Richard Lambert:</t>
        </r>
        <r>
          <rPr>
            <sz val="9"/>
            <color indexed="81"/>
            <rFont val="Tahoma"/>
            <family val="2"/>
          </rPr>
          <t xml:space="preserve">
p-p on 15/04/00</t>
        </r>
      </text>
    </comment>
    <comment ref="BC1342" authorId="1" shapeId="0" xr:uid="{DD663D32-5FEB-413A-9263-12C966259B6F}">
      <text>
        <r>
          <rPr>
            <b/>
            <sz val="9"/>
            <color indexed="81"/>
            <rFont val="Tahoma"/>
            <family val="2"/>
          </rPr>
          <t>Richard Lambert:</t>
        </r>
        <r>
          <rPr>
            <sz val="9"/>
            <color indexed="81"/>
            <rFont val="Tahoma"/>
            <family val="2"/>
          </rPr>
          <t xml:space="preserve">
p-p on 18/04/00 - Friday fixture</t>
        </r>
      </text>
    </comment>
    <comment ref="BD1342" authorId="1" shapeId="0" xr:uid="{B6BDC3C1-983F-4EB6-A0B4-1E837CFBB839}">
      <text>
        <r>
          <rPr>
            <b/>
            <sz val="9"/>
            <color indexed="81"/>
            <rFont val="Tahoma"/>
            <family val="2"/>
          </rPr>
          <t>Richard Lambert:</t>
        </r>
        <r>
          <rPr>
            <sz val="9"/>
            <color indexed="81"/>
            <rFont val="Tahoma"/>
            <family val="2"/>
          </rPr>
          <t xml:space="preserve">
p-p on 04/04/00</t>
        </r>
      </text>
    </comment>
    <comment ref="AR1343" authorId="1" shapeId="0" xr:uid="{DC9BEED3-0053-47D9-97EC-29D799295CC8}">
      <text>
        <r>
          <rPr>
            <b/>
            <sz val="9"/>
            <color indexed="81"/>
            <rFont val="Tahoma"/>
            <family val="2"/>
          </rPr>
          <t>Richard Lambert:</t>
        </r>
        <r>
          <rPr>
            <sz val="9"/>
            <color indexed="81"/>
            <rFont val="Tahoma"/>
            <family val="2"/>
          </rPr>
          <t xml:space="preserve">
originally scheduled for 18/04/00 but moved back then p-p on 20/04/00</t>
        </r>
      </text>
    </comment>
    <comment ref="AV1343" authorId="1" shapeId="0" xr:uid="{004A6388-C214-4B89-9B88-B3378B6520D6}">
      <text>
        <r>
          <rPr>
            <b/>
            <sz val="9"/>
            <color indexed="81"/>
            <rFont val="Tahoma"/>
            <family val="2"/>
          </rPr>
          <t>Richard Lambert:</t>
        </r>
        <r>
          <rPr>
            <sz val="9"/>
            <color indexed="81"/>
            <rFont val="Tahoma"/>
            <family val="2"/>
          </rPr>
          <t xml:space="preserve">
p-p on 29/01/00</t>
        </r>
      </text>
    </comment>
    <comment ref="BB1343" authorId="1" shapeId="0" xr:uid="{D234FDEB-BA8D-4C07-B06B-8D46ECD3589A}">
      <text>
        <r>
          <rPr>
            <b/>
            <sz val="9"/>
            <color indexed="81"/>
            <rFont val="Tahoma"/>
            <family val="2"/>
          </rPr>
          <t>Richard Lambert:</t>
        </r>
        <r>
          <rPr>
            <sz val="9"/>
            <color indexed="81"/>
            <rFont val="Tahoma"/>
            <family val="2"/>
          </rPr>
          <t xml:space="preserve">
originally scheduled for 20/11/99 but moved back</t>
        </r>
      </text>
    </comment>
    <comment ref="BD1343" authorId="1" shapeId="0" xr:uid="{3A051055-74F3-4816-BBC3-B40F1BE31728}">
      <text>
        <r>
          <rPr>
            <b/>
            <sz val="9"/>
            <color indexed="81"/>
            <rFont val="Tahoma"/>
            <family val="2"/>
          </rPr>
          <t>Richard Lambert:</t>
        </r>
        <r>
          <rPr>
            <sz val="9"/>
            <color indexed="81"/>
            <rFont val="Tahoma"/>
            <family val="2"/>
          </rPr>
          <t xml:space="preserve">
p-p on 18/12/99</t>
        </r>
      </text>
    </comment>
    <comment ref="AM1344" authorId="1" shapeId="0" xr:uid="{741DEF6E-D4A7-4002-ACC5-A08D9B80C5D1}">
      <text>
        <r>
          <rPr>
            <b/>
            <sz val="9"/>
            <color indexed="81"/>
            <rFont val="Tahoma"/>
            <family val="2"/>
          </rPr>
          <t>Richard Lambert:</t>
        </r>
        <r>
          <rPr>
            <sz val="9"/>
            <color indexed="81"/>
            <rFont val="Tahoma"/>
            <family val="2"/>
          </rPr>
          <t xml:space="preserve">
p-p on 24/11/99</t>
        </r>
      </text>
    </comment>
    <comment ref="AO1344" authorId="1" shapeId="0" xr:uid="{CFAAFFA3-FA88-44FF-B67D-0EA1B099B402}">
      <text>
        <r>
          <rPr>
            <b/>
            <sz val="9"/>
            <color indexed="81"/>
            <rFont val="Tahoma"/>
            <family val="2"/>
          </rPr>
          <t>Richard Lambert:</t>
        </r>
        <r>
          <rPr>
            <sz val="9"/>
            <color indexed="81"/>
            <rFont val="Tahoma"/>
            <family val="2"/>
          </rPr>
          <t xml:space="preserve">
p-p on 12/02/00</t>
        </r>
      </text>
    </comment>
    <comment ref="BB1344" authorId="1" shapeId="0" xr:uid="{8E469F0E-56E5-4972-B251-DB0C8EA420F4}">
      <text>
        <r>
          <rPr>
            <b/>
            <sz val="9"/>
            <color indexed="81"/>
            <rFont val="Tahoma"/>
            <family val="2"/>
          </rPr>
          <t>Richard Lambert:</t>
        </r>
        <r>
          <rPr>
            <sz val="9"/>
            <color indexed="81"/>
            <rFont val="Tahoma"/>
            <family val="2"/>
          </rPr>
          <t xml:space="preserve">
p-p on 19/01/00 and 09/02/00</t>
        </r>
      </text>
    </comment>
    <comment ref="BC1344" authorId="1" shapeId="0" xr:uid="{3001F8C6-AAA8-44B6-8DAF-6F5578F0F314}">
      <text>
        <r>
          <rPr>
            <b/>
            <sz val="9"/>
            <color indexed="81"/>
            <rFont val="Tahoma"/>
            <family val="2"/>
          </rPr>
          <t>Richard Lambert:</t>
        </r>
        <r>
          <rPr>
            <sz val="9"/>
            <color indexed="81"/>
            <rFont val="Tahoma"/>
            <family val="2"/>
          </rPr>
          <t xml:space="preserve">
p-p on 16/10/99 and again on 12/04/00</t>
        </r>
      </text>
    </comment>
    <comment ref="AX1345" authorId="1" shapeId="0" xr:uid="{7F47FB2E-104D-4D80-94A8-6A640F43FBAE}">
      <text>
        <r>
          <rPr>
            <b/>
            <sz val="9"/>
            <color indexed="81"/>
            <rFont val="Tahoma"/>
            <family val="2"/>
          </rPr>
          <t>Richard Lambert:</t>
        </r>
        <r>
          <rPr>
            <sz val="9"/>
            <color indexed="81"/>
            <rFont val="Tahoma"/>
            <family val="2"/>
          </rPr>
          <t xml:space="preserve">
p-p on 11/12/99</t>
        </r>
      </text>
    </comment>
    <comment ref="BA1345" authorId="1" shapeId="0" xr:uid="{64219426-C6CD-4E6F-BA4F-E797B203346A}">
      <text>
        <r>
          <rPr>
            <b/>
            <sz val="9"/>
            <color indexed="81"/>
            <rFont val="Tahoma"/>
            <family val="2"/>
          </rPr>
          <t>Richard Lambert:</t>
        </r>
        <r>
          <rPr>
            <sz val="9"/>
            <color indexed="81"/>
            <rFont val="Tahoma"/>
            <family val="2"/>
          </rPr>
          <t xml:space="preserve">
p-p on 12/02/00</t>
        </r>
      </text>
    </comment>
    <comment ref="AP1346" authorId="1" shapeId="0" xr:uid="{639706DC-1C67-433F-9C36-0174216524CE}">
      <text>
        <r>
          <rPr>
            <b/>
            <sz val="9"/>
            <color indexed="81"/>
            <rFont val="Tahoma"/>
            <family val="2"/>
          </rPr>
          <t>Richard Lambert:</t>
        </r>
        <r>
          <rPr>
            <sz val="9"/>
            <color indexed="81"/>
            <rFont val="Tahoma"/>
            <family val="2"/>
          </rPr>
          <t xml:space="preserve">
originally scheduled for 01/11/99 but moved back for Epsom's Surrey Premier Cup tie with Colliers Wood</t>
        </r>
      </text>
    </comment>
    <comment ref="AQ1346" authorId="1" shapeId="0" xr:uid="{66F1731F-2878-4694-BC4B-2EA2BEC46641}">
      <text>
        <r>
          <rPr>
            <b/>
            <sz val="9"/>
            <color indexed="81"/>
            <rFont val="Tahoma"/>
            <family val="2"/>
          </rPr>
          <t>Richard Lambert:</t>
        </r>
        <r>
          <rPr>
            <sz val="9"/>
            <color indexed="81"/>
            <rFont val="Tahoma"/>
            <family val="2"/>
          </rPr>
          <t xml:space="preserve">
p-p on 12/02/00</t>
        </r>
      </text>
    </comment>
    <comment ref="AT1346" authorId="1" shapeId="0" xr:uid="{22EB4612-6236-401A-942B-909074C456BD}">
      <text>
        <r>
          <rPr>
            <b/>
            <sz val="9"/>
            <color indexed="81"/>
            <rFont val="Tahoma"/>
            <family val="2"/>
          </rPr>
          <t>Richard Lambert:</t>
        </r>
        <r>
          <rPr>
            <sz val="9"/>
            <color indexed="81"/>
            <rFont val="Tahoma"/>
            <family val="2"/>
          </rPr>
          <t xml:space="preserve">
p-p on 07/02/00</t>
        </r>
      </text>
    </comment>
    <comment ref="AZ1346" authorId="1" shapeId="0" xr:uid="{0ABD9201-7ACD-428D-9124-AD044CE9B15F}">
      <text>
        <r>
          <rPr>
            <b/>
            <sz val="9"/>
            <color indexed="81"/>
            <rFont val="Tahoma"/>
            <family val="2"/>
          </rPr>
          <t>Richard Lambert:</t>
        </r>
        <r>
          <rPr>
            <sz val="9"/>
            <color indexed="81"/>
            <rFont val="Tahoma"/>
            <family val="2"/>
          </rPr>
          <t xml:space="preserve">
p-p on 03/04/00</t>
        </r>
      </text>
    </comment>
    <comment ref="AD1347" authorId="1" shapeId="0" xr:uid="{D5E059D1-1491-4DCF-A3C3-E0C3AE03767A}">
      <text>
        <r>
          <rPr>
            <b/>
            <sz val="9"/>
            <color indexed="81"/>
            <rFont val="Tahoma"/>
            <family val="2"/>
          </rPr>
          <t>Richard Lambert:</t>
        </r>
        <r>
          <rPr>
            <sz val="9"/>
            <color indexed="81"/>
            <rFont val="Tahoma"/>
            <family val="2"/>
          </rPr>
          <t xml:space="preserve">
Bulletin 24 originally says 1-5 but corrects itself the week after as 1-6</t>
        </r>
      </text>
    </comment>
    <comment ref="AO1347" authorId="1" shapeId="0" xr:uid="{F5ADDEBD-6DF0-44FC-AA78-F86DCDDDDACC}">
      <text>
        <r>
          <rPr>
            <b/>
            <sz val="9"/>
            <color indexed="81"/>
            <rFont val="Tahoma"/>
            <family val="2"/>
          </rPr>
          <t>Richard Lambert:</t>
        </r>
        <r>
          <rPr>
            <sz val="9"/>
            <color indexed="81"/>
            <rFont val="Tahoma"/>
            <family val="2"/>
          </rPr>
          <t xml:space="preserve">
Camberley archive says 06/09/99 but Bulletin confirms game played on Wednesday 08/09/99</t>
        </r>
      </text>
    </comment>
    <comment ref="AP1347" authorId="1" shapeId="0" xr:uid="{FFEB2A60-D4F0-42B9-875E-C6A4543C7C7A}">
      <text>
        <r>
          <rPr>
            <b/>
            <sz val="9"/>
            <color indexed="81"/>
            <rFont val="Tahoma"/>
            <family val="2"/>
          </rPr>
          <t>Richard Lambert:</t>
        </r>
        <r>
          <rPr>
            <sz val="9"/>
            <color indexed="81"/>
            <rFont val="Tahoma"/>
            <family val="2"/>
          </rPr>
          <t xml:space="preserve">
p-p on 26/01/00</t>
        </r>
      </text>
    </comment>
    <comment ref="AW1347" authorId="1" shapeId="0" xr:uid="{EFE6C3C2-B0E7-4567-9AE1-BB75D9284250}">
      <text>
        <r>
          <rPr>
            <b/>
            <sz val="9"/>
            <color indexed="81"/>
            <rFont val="Tahoma"/>
            <family val="2"/>
          </rPr>
          <t>Richard Lambert:</t>
        </r>
        <r>
          <rPr>
            <sz val="9"/>
            <color indexed="81"/>
            <rFont val="Tahoma"/>
            <family val="2"/>
          </rPr>
          <t xml:space="preserve">
p-p on 15/12/99</t>
        </r>
      </text>
    </comment>
    <comment ref="AO1348" authorId="1" shapeId="0" xr:uid="{3F86C1DD-F18C-46FF-9E3E-C9839D37E10B}">
      <text>
        <r>
          <rPr>
            <b/>
            <sz val="9"/>
            <color indexed="81"/>
            <rFont val="Tahoma"/>
            <family val="2"/>
          </rPr>
          <t>Richard Lambert:</t>
        </r>
        <r>
          <rPr>
            <sz val="9"/>
            <color indexed="81"/>
            <rFont val="Tahoma"/>
            <family val="2"/>
          </rPr>
          <t xml:space="preserve">
Camberley archive advises date as 11/01/00 but the game was played on 15/01/00</t>
        </r>
      </text>
    </comment>
    <comment ref="AP1348" authorId="1" shapeId="0" xr:uid="{E50BB128-F223-4CC7-8D19-0B03AF0B12BD}">
      <text>
        <r>
          <rPr>
            <b/>
            <sz val="9"/>
            <color indexed="81"/>
            <rFont val="Tahoma"/>
            <family val="2"/>
          </rPr>
          <t>Richard Lambert:</t>
        </r>
        <r>
          <rPr>
            <sz val="9"/>
            <color indexed="81"/>
            <rFont val="Tahoma"/>
            <family val="2"/>
          </rPr>
          <t xml:space="preserve">
p-p on 25/09/99</t>
        </r>
      </text>
    </comment>
    <comment ref="AU1348" authorId="1" shapeId="0" xr:uid="{C9E5152B-EC43-4FE4-A92C-52393C866813}">
      <text>
        <r>
          <rPr>
            <b/>
            <sz val="9"/>
            <color indexed="81"/>
            <rFont val="Tahoma"/>
            <family val="2"/>
          </rPr>
          <t>Richard Lambert:</t>
        </r>
        <r>
          <rPr>
            <sz val="9"/>
            <color indexed="81"/>
            <rFont val="Tahoma"/>
            <family val="2"/>
          </rPr>
          <t xml:space="preserve">
p-p on 26/01/00 and again on 15/04/00</t>
        </r>
      </text>
    </comment>
    <comment ref="AO1350" authorId="1" shapeId="0" xr:uid="{3EEA04EF-B3AD-4861-BB38-F5A9F372DC8B}">
      <text>
        <r>
          <rPr>
            <b/>
            <sz val="9"/>
            <color indexed="81"/>
            <rFont val="Tahoma"/>
            <family val="2"/>
          </rPr>
          <t>Richard Lambert:</t>
        </r>
        <r>
          <rPr>
            <sz val="9"/>
            <color indexed="81"/>
            <rFont val="Tahoma"/>
            <family val="2"/>
          </rPr>
          <t xml:space="preserve">
p-p on 29/02/00 and also on 04/04/00</t>
        </r>
      </text>
    </comment>
    <comment ref="AP1350" authorId="1" shapeId="0" xr:uid="{ED43AF28-CA4B-4058-B162-AB3C10285300}">
      <text>
        <r>
          <rPr>
            <b/>
            <sz val="9"/>
            <color indexed="81"/>
            <rFont val="Tahoma"/>
            <family val="2"/>
          </rPr>
          <t>Richard Lambert:</t>
        </r>
        <r>
          <rPr>
            <sz val="9"/>
            <color indexed="81"/>
            <rFont val="Tahoma"/>
            <family val="2"/>
          </rPr>
          <t xml:space="preserve">
p-p on 02/10/99</t>
        </r>
      </text>
    </comment>
    <comment ref="AS1350" authorId="1" shapeId="0" xr:uid="{A52C28F5-F087-490C-8BA4-CDC1992D7E3A}">
      <text>
        <r>
          <rPr>
            <b/>
            <sz val="9"/>
            <color indexed="81"/>
            <rFont val="Tahoma"/>
            <family val="2"/>
          </rPr>
          <t>Richard Lambert:</t>
        </r>
        <r>
          <rPr>
            <sz val="9"/>
            <color indexed="81"/>
            <rFont val="Tahoma"/>
            <family val="2"/>
          </rPr>
          <t xml:space="preserve">
p-p on 15/01/00 and on 08/02/00</t>
        </r>
      </text>
    </comment>
    <comment ref="AU1350" authorId="1" shapeId="0" xr:uid="{290A96DC-4AA3-4158-9D6D-A1870C301482}">
      <text>
        <r>
          <rPr>
            <b/>
            <sz val="9"/>
            <color indexed="81"/>
            <rFont val="Tahoma"/>
            <family val="2"/>
          </rPr>
          <t>Richard Lambert:</t>
        </r>
        <r>
          <rPr>
            <sz val="9"/>
            <color indexed="81"/>
            <rFont val="Tahoma"/>
            <family val="2"/>
          </rPr>
          <t xml:space="preserve">
p-p on 11/12/99</t>
        </r>
      </text>
    </comment>
    <comment ref="AV1350" authorId="1" shapeId="0" xr:uid="{0697D5A8-7CBF-48F6-A388-BDB62C2D88F4}">
      <text>
        <r>
          <rPr>
            <b/>
            <sz val="9"/>
            <color indexed="81"/>
            <rFont val="Tahoma"/>
            <family val="2"/>
          </rPr>
          <t>Richard Lambert:</t>
        </r>
        <r>
          <rPr>
            <sz val="9"/>
            <color indexed="81"/>
            <rFont val="Tahoma"/>
            <family val="2"/>
          </rPr>
          <t xml:space="preserve">
p-p on 25/09/99</t>
        </r>
      </text>
    </comment>
    <comment ref="AW1350" authorId="1" shapeId="0" xr:uid="{C47FDA17-5176-4DF9-8796-A0E0D1472F26}">
      <text>
        <r>
          <rPr>
            <b/>
            <sz val="9"/>
            <color indexed="81"/>
            <rFont val="Tahoma"/>
            <family val="2"/>
          </rPr>
          <t>Richard Lambert:</t>
        </r>
        <r>
          <rPr>
            <sz val="9"/>
            <color indexed="81"/>
            <rFont val="Tahoma"/>
            <family val="2"/>
          </rPr>
          <t xml:space="preserve">
originally scheduled for 21/03/00 but moved back</t>
        </r>
      </text>
    </comment>
    <comment ref="AQ1351" authorId="1" shapeId="0" xr:uid="{490CD049-F721-4CE9-9765-6B83A0134C17}">
      <text>
        <r>
          <rPr>
            <b/>
            <sz val="9"/>
            <color indexed="81"/>
            <rFont val="Tahoma"/>
            <family val="2"/>
          </rPr>
          <t>Richard Lambert:</t>
        </r>
        <r>
          <rPr>
            <sz val="9"/>
            <color indexed="81"/>
            <rFont val="Tahoma"/>
            <family val="2"/>
          </rPr>
          <t xml:space="preserve">
p-p on 08/01/00</t>
        </r>
      </text>
    </comment>
    <comment ref="AY1351" authorId="1" shapeId="0" xr:uid="{50176B3C-987C-47FA-87A6-58DC7C9DE59F}">
      <text>
        <r>
          <rPr>
            <b/>
            <sz val="9"/>
            <color indexed="81"/>
            <rFont val="Tahoma"/>
            <family val="2"/>
          </rPr>
          <t>Richard Lambert:</t>
        </r>
        <r>
          <rPr>
            <sz val="9"/>
            <color indexed="81"/>
            <rFont val="Tahoma"/>
            <family val="2"/>
          </rPr>
          <t xml:space="preserve">
p-p on 29/02/00 then scheduled for 21/03/00 but moved back</t>
        </r>
      </text>
    </comment>
    <comment ref="BC1351" authorId="1" shapeId="0" xr:uid="{E25E81F4-F57F-492B-AF34-FF54A96E3E86}">
      <text>
        <r>
          <rPr>
            <b/>
            <sz val="9"/>
            <color indexed="81"/>
            <rFont val="Tahoma"/>
            <family val="2"/>
          </rPr>
          <t>Richard Lambert:</t>
        </r>
        <r>
          <rPr>
            <sz val="9"/>
            <color indexed="81"/>
            <rFont val="Tahoma"/>
            <family val="2"/>
          </rPr>
          <t xml:space="preserve">
p-p on 11/12/99</t>
        </r>
      </text>
    </comment>
    <comment ref="AM1352" authorId="1" shapeId="0" xr:uid="{5BD56B0D-4DC8-4461-9984-155FEC2759B7}">
      <text>
        <r>
          <rPr>
            <b/>
            <sz val="9"/>
            <color indexed="81"/>
            <rFont val="Tahoma"/>
            <family val="2"/>
          </rPr>
          <t>Richard Lambert:</t>
        </r>
        <r>
          <rPr>
            <sz val="9"/>
            <color indexed="81"/>
            <rFont val="Tahoma"/>
            <family val="2"/>
          </rPr>
          <t xml:space="preserve">
p-p on 29/02/00</t>
        </r>
      </text>
    </comment>
    <comment ref="AO1352" authorId="1" shapeId="0" xr:uid="{4F7E2C50-68FC-4F04-A993-B698615FAC70}">
      <text>
        <r>
          <rPr>
            <b/>
            <sz val="9"/>
            <color indexed="81"/>
            <rFont val="Tahoma"/>
            <family val="2"/>
          </rPr>
          <t>Richard Lambert:</t>
        </r>
        <r>
          <rPr>
            <sz val="9"/>
            <color indexed="81"/>
            <rFont val="Tahoma"/>
            <family val="2"/>
          </rPr>
          <t xml:space="preserve">
wromgly advised on Camberley archive as 22/01/00</t>
        </r>
      </text>
    </comment>
    <comment ref="BB1352" authorId="1" shapeId="0" xr:uid="{DDD165BC-482C-462F-A162-F15AFAAF067F}">
      <text>
        <r>
          <rPr>
            <b/>
            <sz val="9"/>
            <color indexed="81"/>
            <rFont val="Tahoma"/>
            <family val="2"/>
          </rPr>
          <t>Richard Lambert:</t>
        </r>
        <r>
          <rPr>
            <sz val="9"/>
            <color indexed="81"/>
            <rFont val="Tahoma"/>
            <family val="2"/>
          </rPr>
          <t xml:space="preserve">
p-p on 07/11/00 - rearramged for 27/04/01</t>
        </r>
      </text>
    </comment>
    <comment ref="AP1353" authorId="1" shapeId="0" xr:uid="{E5E72164-4A92-4A5F-A278-8D5FEFB4F30C}">
      <text>
        <r>
          <rPr>
            <b/>
            <sz val="9"/>
            <color indexed="81"/>
            <rFont val="Tahoma"/>
            <family val="2"/>
          </rPr>
          <t>Richard Lambert:</t>
        </r>
        <r>
          <rPr>
            <sz val="9"/>
            <color indexed="81"/>
            <rFont val="Tahoma"/>
            <family val="2"/>
          </rPr>
          <t xml:space="preserve">
p-p on 12/02/00</t>
        </r>
      </text>
    </comment>
    <comment ref="AS1353" authorId="1" shapeId="0" xr:uid="{5FDE6097-7294-4128-AFA3-75F5B18DF93A}">
      <text>
        <r>
          <rPr>
            <b/>
            <sz val="9"/>
            <color indexed="81"/>
            <rFont val="Tahoma"/>
            <family val="2"/>
          </rPr>
          <t>Richard Lambert:</t>
        </r>
        <r>
          <rPr>
            <sz val="9"/>
            <color indexed="81"/>
            <rFont val="Tahoma"/>
            <family val="2"/>
          </rPr>
          <t xml:space="preserve">
p-p on 20/09/99</t>
        </r>
      </text>
    </comment>
    <comment ref="AV1353" authorId="1" shapeId="0" xr:uid="{90527DD8-A5AD-44A5-A03E-B61947E50DF6}">
      <text>
        <r>
          <rPr>
            <b/>
            <sz val="9"/>
            <color indexed="81"/>
            <rFont val="Tahoma"/>
            <family val="2"/>
          </rPr>
          <t>Richard Lambert:</t>
        </r>
        <r>
          <rPr>
            <sz val="9"/>
            <color indexed="81"/>
            <rFont val="Tahoma"/>
            <family val="2"/>
          </rPr>
          <t xml:space="preserve">
p-p on 18/04/00</t>
        </r>
      </text>
    </comment>
    <comment ref="AN1357" authorId="0" shapeId="0" xr:uid="{19A3E3FA-3DCF-46AA-9DF5-30BEDB369E62}">
      <text>
        <r>
          <rPr>
            <b/>
            <sz val="9"/>
            <color indexed="81"/>
            <rFont val="Tahoma"/>
            <family val="2"/>
          </rPr>
          <t>rxl:</t>
        </r>
        <r>
          <rPr>
            <sz val="9"/>
            <color indexed="81"/>
            <rFont val="Tahoma"/>
            <family val="2"/>
          </rPr>
          <t xml:space="preserve">
p-p on 21/11/00 and again on 12/12/00 - rearranged for 30/01/01</t>
        </r>
      </text>
    </comment>
    <comment ref="AO1357" authorId="0" shapeId="0" xr:uid="{2087841F-A54B-40EA-A781-2A2737BB579E}">
      <text>
        <r>
          <rPr>
            <b/>
            <sz val="9"/>
            <color indexed="81"/>
            <rFont val="Tahoma"/>
            <family val="2"/>
          </rPr>
          <t>rxl:</t>
        </r>
        <r>
          <rPr>
            <sz val="9"/>
            <color indexed="81"/>
            <rFont val="Tahoma"/>
            <family val="2"/>
          </rPr>
          <t xml:space="preserve">
p-p on 05/12/00 - rearranged for 16/01/01</t>
        </r>
      </text>
    </comment>
    <comment ref="AP1357" authorId="1" shapeId="0" xr:uid="{F7AB446F-7E09-4279-BD0D-2B03B404F350}">
      <text>
        <r>
          <rPr>
            <b/>
            <sz val="9"/>
            <color indexed="81"/>
            <rFont val="Tahoma"/>
            <family val="2"/>
          </rPr>
          <t>Richard Lambert:</t>
        </r>
        <r>
          <rPr>
            <sz val="9"/>
            <color indexed="81"/>
            <rFont val="Tahoma"/>
            <family val="2"/>
          </rPr>
          <t xml:space="preserve">
scheduled for 12/09/00 but moved back a day</t>
        </r>
      </text>
    </comment>
    <comment ref="AQ1357" authorId="0" shapeId="0" xr:uid="{A8ACCDE9-10A8-41B6-8909-423385413B92}">
      <text>
        <r>
          <rPr>
            <b/>
            <sz val="9"/>
            <color indexed="81"/>
            <rFont val="Tahoma"/>
            <family val="2"/>
          </rPr>
          <t>rxl:</t>
        </r>
        <r>
          <rPr>
            <sz val="9"/>
            <color indexed="81"/>
            <rFont val="Tahoma"/>
            <family val="2"/>
          </rPr>
          <t xml:space="preserve">
p-p on 19/12/00 - rearranged for 27/02/01</t>
        </r>
      </text>
    </comment>
    <comment ref="AR1357" authorId="0" shapeId="0" xr:uid="{75F23848-EF59-4498-8DD3-B3E40640061C}">
      <text>
        <r>
          <rPr>
            <b/>
            <sz val="9"/>
            <color indexed="81"/>
            <rFont val="Tahoma"/>
            <family val="2"/>
          </rPr>
          <t>rxl:</t>
        </r>
        <r>
          <rPr>
            <sz val="9"/>
            <color indexed="81"/>
            <rFont val="Tahoma"/>
            <family val="2"/>
          </rPr>
          <t xml:space="preserve">
p-p on 24/01/01  and again on 10/03/01 and on 31/03/01 - rearranged for 19/04/01</t>
        </r>
      </text>
    </comment>
    <comment ref="AT1357" authorId="0" shapeId="0" xr:uid="{B195A22E-3B74-44FF-8F8D-2DC86D0E713A}">
      <text>
        <r>
          <rPr>
            <b/>
            <sz val="9"/>
            <color indexed="81"/>
            <rFont val="Tahoma"/>
            <family val="2"/>
          </rPr>
          <t>rxl:</t>
        </r>
        <r>
          <rPr>
            <sz val="9"/>
            <color indexed="81"/>
            <rFont val="Tahoma"/>
            <family val="2"/>
          </rPr>
          <t xml:space="preserve">
p-p on 17/02/01  and again on 17/03/01 - rearranged for 11/04/01</t>
        </r>
      </text>
    </comment>
    <comment ref="AV1357" authorId="0" shapeId="0" xr:uid="{626A4D8D-3B22-46F1-AEE1-07B65E0D44FD}">
      <text>
        <r>
          <rPr>
            <b/>
            <sz val="9"/>
            <color indexed="81"/>
            <rFont val="Tahoma"/>
            <family val="2"/>
          </rPr>
          <t>rxl:</t>
        </r>
        <r>
          <rPr>
            <sz val="9"/>
            <color indexed="81"/>
            <rFont val="Tahoma"/>
            <family val="2"/>
          </rPr>
          <t xml:space="preserve">
scheduled for 26/08/00 but moved back - rearranged for 04/11/00</t>
        </r>
      </text>
    </comment>
    <comment ref="AW1357" authorId="0" shapeId="0" xr:uid="{0CCF7E84-09C1-4E39-A38B-6E5FED018670}">
      <text>
        <r>
          <rPr>
            <b/>
            <sz val="9"/>
            <color indexed="81"/>
            <rFont val="Tahoma"/>
            <family val="2"/>
          </rPr>
          <t>rxl:</t>
        </r>
        <r>
          <rPr>
            <sz val="9"/>
            <color indexed="81"/>
            <rFont val="Tahoma"/>
            <family val="2"/>
          </rPr>
          <t xml:space="preserve">
p-p on 16/09/00 and again on 28/10/00  - rearranged for 10/04/00</t>
        </r>
      </text>
    </comment>
    <comment ref="AX1357" authorId="1" shapeId="0" xr:uid="{24B5AE2F-D6D0-4B28-929D-8819A93513EC}">
      <text>
        <r>
          <rPr>
            <b/>
            <sz val="9"/>
            <color indexed="81"/>
            <rFont val="Tahoma"/>
            <family val="2"/>
          </rPr>
          <t>Richard Lambert:</t>
        </r>
        <r>
          <rPr>
            <sz val="9"/>
            <color indexed="81"/>
            <rFont val="Tahoma"/>
            <family val="2"/>
          </rPr>
          <t xml:space="preserve">
p-p on 13/02/01 - rearranged for 16/04/01 as part pf a double header played at Aldershot Town</t>
        </r>
      </text>
    </comment>
    <comment ref="AZ1357" authorId="1" shapeId="0" xr:uid="{3DEDFB4D-CE3F-4239-AD12-7BF4F6E8419B}">
      <text>
        <r>
          <rPr>
            <b/>
            <sz val="9"/>
            <color indexed="81"/>
            <rFont val="Tahoma"/>
            <family val="2"/>
          </rPr>
          <t>Richard Lambert:</t>
        </r>
        <r>
          <rPr>
            <sz val="9"/>
            <color indexed="81"/>
            <rFont val="Tahoma"/>
            <family val="2"/>
          </rPr>
          <t xml:space="preserve">
p-p on 10/02/01  and again on 13/03/01  and again on 17/03/01 - reararanged for 30/04/01 as part of a double header played at Reading Town</t>
        </r>
      </text>
    </comment>
    <comment ref="BA1357" authorId="0" shapeId="0" xr:uid="{548B2D90-F718-4ADC-A855-07EFF25DF6EB}">
      <text>
        <r>
          <rPr>
            <b/>
            <sz val="9"/>
            <color indexed="81"/>
            <rFont val="Tahoma"/>
            <family val="2"/>
          </rPr>
          <t>rxl:</t>
        </r>
        <r>
          <rPr>
            <sz val="9"/>
            <color indexed="81"/>
            <rFont val="Tahoma"/>
            <family val="2"/>
          </rPr>
          <t xml:space="preserve">
p-p on 03/03/01 - rearranged for 05/05/01</t>
        </r>
      </text>
    </comment>
    <comment ref="BB1357" authorId="0" shapeId="0" xr:uid="{CA993F6C-FB64-48F6-8CB6-2F8B6CD4560F}">
      <text>
        <r>
          <rPr>
            <b/>
            <sz val="9"/>
            <color indexed="81"/>
            <rFont val="Tahoma"/>
            <family val="2"/>
          </rPr>
          <t>rxl:</t>
        </r>
        <r>
          <rPr>
            <sz val="9"/>
            <color indexed="81"/>
            <rFont val="Tahoma"/>
            <family val="2"/>
          </rPr>
          <t xml:space="preserve">
p-p on 30/12/00 and again on 03/02/01 - rearranged for 21/04/01</t>
        </r>
      </text>
    </comment>
    <comment ref="BD1357" authorId="1" shapeId="0" xr:uid="{03F9A44A-C74C-4C00-B880-D1B864F0ED9F}">
      <text>
        <r>
          <rPr>
            <b/>
            <sz val="9"/>
            <color indexed="81"/>
            <rFont val="Tahoma"/>
            <family val="2"/>
          </rPr>
          <t>Richard Lambert:</t>
        </r>
        <r>
          <rPr>
            <sz val="9"/>
            <color indexed="81"/>
            <rFont val="Tahoma"/>
            <family val="2"/>
          </rPr>
          <t xml:space="preserve">
p-p on 19/09/00  and again on 10/10/00 and on 16/12/00  - never rearranged as Staines Town withdrew from the league </t>
        </r>
      </text>
    </comment>
    <comment ref="AM1358" authorId="0" shapeId="0" xr:uid="{3268C6E3-778F-46DF-AFFA-CAB7C4B29F3D}">
      <text>
        <r>
          <rPr>
            <b/>
            <sz val="9"/>
            <color indexed="81"/>
            <rFont val="Tahoma"/>
            <family val="2"/>
          </rPr>
          <t>rxl:</t>
        </r>
        <r>
          <rPr>
            <sz val="9"/>
            <color indexed="81"/>
            <rFont val="Tahoma"/>
            <family val="2"/>
          </rPr>
          <t xml:space="preserve">
p-p on 31/10/00 - rearranged for 24/02/01</t>
        </r>
      </text>
    </comment>
    <comment ref="AO1358" authorId="0" shapeId="0" xr:uid="{F786A21A-4FD1-4093-9180-BF92E2F59E9D}">
      <text>
        <r>
          <rPr>
            <b/>
            <sz val="9"/>
            <color indexed="81"/>
            <rFont val="Tahoma"/>
            <family val="2"/>
          </rPr>
          <t>rxl:</t>
        </r>
        <r>
          <rPr>
            <sz val="9"/>
            <color indexed="81"/>
            <rFont val="Tahoma"/>
            <family val="2"/>
          </rPr>
          <t xml:space="preserve">
p-p on 20/03/01 - rearranged for </t>
        </r>
      </text>
    </comment>
    <comment ref="AQ1358" authorId="1" shapeId="0" xr:uid="{692FF99C-2959-4327-9378-A75B017F7820}">
      <text>
        <r>
          <rPr>
            <b/>
            <sz val="9"/>
            <color indexed="81"/>
            <rFont val="Tahoma"/>
            <family val="2"/>
          </rPr>
          <t>Richard Lambert:</t>
        </r>
        <r>
          <rPr>
            <sz val="9"/>
            <color indexed="81"/>
            <rFont val="Tahoma"/>
            <family val="2"/>
          </rPr>
          <t xml:space="preserve">
scheduled for 02/12/00 but moved back and Ashford Town (Middx) hosted Croydon Athletic instead - rearranged for 24/03/01 - p-p on 10/02/01 - rearranged for 24/03/01</t>
        </r>
      </text>
    </comment>
    <comment ref="AU1358" authorId="1" shapeId="0" xr:uid="{83F3128A-AD5E-429B-B2BD-872D87109E95}">
      <text>
        <r>
          <rPr>
            <b/>
            <sz val="9"/>
            <color indexed="81"/>
            <rFont val="Tahoma"/>
            <family val="2"/>
          </rPr>
          <t>Richard Lambert:</t>
        </r>
        <r>
          <rPr>
            <sz val="9"/>
            <color indexed="81"/>
            <rFont val="Tahoma"/>
            <family val="2"/>
          </rPr>
          <t xml:space="preserve">
football mitoo wrongly advised 30/11/00 but League Bulletin 18 confirms the match was played on 02/12/00 in a sudden fixture switch</t>
        </r>
      </text>
    </comment>
    <comment ref="BA1358" authorId="0" shapeId="0" xr:uid="{3BDBD314-E8D0-4A45-AFDD-ECC644856FBE}">
      <text>
        <r>
          <rPr>
            <b/>
            <sz val="9"/>
            <color indexed="81"/>
            <rFont val="Tahoma"/>
            <family val="2"/>
          </rPr>
          <t>rxl:</t>
        </r>
        <r>
          <rPr>
            <sz val="9"/>
            <color indexed="81"/>
            <rFont val="Tahoma"/>
            <family val="2"/>
          </rPr>
          <t xml:space="preserve">
p-p on 17/03/01 - rearranged for 19/04/01</t>
        </r>
      </text>
    </comment>
    <comment ref="AT1359" authorId="0" shapeId="0" xr:uid="{6C4B8566-9504-4E2E-8494-39EFC9E6A5F9}">
      <text>
        <r>
          <rPr>
            <b/>
            <sz val="9"/>
            <color indexed="81"/>
            <rFont val="Tahoma"/>
            <family val="2"/>
          </rPr>
          <t>rxl:</t>
        </r>
        <r>
          <rPr>
            <sz val="9"/>
            <color indexed="81"/>
            <rFont val="Tahoma"/>
            <family val="2"/>
          </rPr>
          <t xml:space="preserve">
p-p on 20/01/01  and again on 13/03/01 - rearranged for 10/04/01</t>
        </r>
      </text>
    </comment>
    <comment ref="AV1359" authorId="0" shapeId="0" xr:uid="{ED6FB0BA-B2A7-46E9-A410-7920EBCDE1E2}">
      <text>
        <r>
          <rPr>
            <b/>
            <sz val="9"/>
            <color indexed="81"/>
            <rFont val="Tahoma"/>
            <family val="2"/>
          </rPr>
          <t>rxl:</t>
        </r>
        <r>
          <rPr>
            <sz val="9"/>
            <color indexed="81"/>
            <rFont val="Tahoma"/>
            <family val="2"/>
          </rPr>
          <t xml:space="preserve">
p-p on 09/12/00  and again on 10/03/01 - rearranged for 07/04/01</t>
        </r>
      </text>
    </comment>
    <comment ref="BA1359" authorId="0" shapeId="0" xr:uid="{D90E2AD5-9EC9-45D0-BC1C-FFE40D2FE58D}">
      <text>
        <r>
          <rPr>
            <b/>
            <sz val="9"/>
            <color indexed="81"/>
            <rFont val="Tahoma"/>
            <family val="2"/>
          </rPr>
          <t>rxl:</t>
        </r>
        <r>
          <rPr>
            <sz val="9"/>
            <color indexed="81"/>
            <rFont val="Tahoma"/>
            <family val="2"/>
          </rPr>
          <t xml:space="preserve">
p-p on 25/11/00 and again on 30/12/00 and again on 03/02/01  - rearranged for 16/04/01</t>
        </r>
      </text>
    </comment>
    <comment ref="BD1359" authorId="0" shapeId="0" xr:uid="{BD2224B3-59D1-4C14-9595-2B7974FBB989}">
      <text>
        <r>
          <rPr>
            <b/>
            <sz val="9"/>
            <color indexed="81"/>
            <rFont val="Tahoma"/>
            <family val="2"/>
          </rPr>
          <t>rxl:</t>
        </r>
        <r>
          <rPr>
            <sz val="9"/>
            <color indexed="81"/>
            <rFont val="Tahoma"/>
            <family val="2"/>
          </rPr>
          <t xml:space="preserve">
p-p on 06/02/01  and again on 27/03/01  - never rearranged as Staines Town withdrew from the league </t>
        </r>
      </text>
    </comment>
    <comment ref="AD1360" authorId="1" shapeId="0" xr:uid="{B6F47B39-78B1-45B1-B31E-F8F44190C6F6}">
      <text>
        <r>
          <rPr>
            <b/>
            <sz val="9"/>
            <color indexed="81"/>
            <rFont val="Tahoma"/>
            <family val="2"/>
          </rPr>
          <t>Richard Lambert:</t>
        </r>
        <r>
          <rPr>
            <sz val="9"/>
            <color indexed="81"/>
            <rFont val="Tahoma"/>
            <family val="2"/>
          </rPr>
          <t xml:space="preserve">
wrongly advised as 0-1 in bulletin 8 but corrected to 1-1 in bulletin 9</t>
        </r>
      </text>
    </comment>
    <comment ref="AN1360" authorId="1" shapeId="0" xr:uid="{CCB6821C-7D7B-496D-95C8-B19F54B61BB6}">
      <text>
        <r>
          <rPr>
            <b/>
            <sz val="9"/>
            <color indexed="81"/>
            <rFont val="Tahoma"/>
            <family val="2"/>
          </rPr>
          <t>Richard Lambert:</t>
        </r>
        <r>
          <rPr>
            <sz val="9"/>
            <color indexed="81"/>
            <rFont val="Tahoma"/>
            <family val="2"/>
          </rPr>
          <t xml:space="preserve">
scheduled for 19/09/00 but moved back a day</t>
        </r>
      </text>
    </comment>
    <comment ref="AU1360" authorId="0" shapeId="0" xr:uid="{45DC933C-B879-4768-B6BF-FCAE71C48ADF}">
      <text>
        <r>
          <rPr>
            <b/>
            <sz val="9"/>
            <color indexed="81"/>
            <rFont val="Tahoma"/>
            <family val="2"/>
          </rPr>
          <t>rxl:</t>
        </r>
        <r>
          <rPr>
            <sz val="9"/>
            <color indexed="81"/>
            <rFont val="Tahoma"/>
            <family val="2"/>
          </rPr>
          <t xml:space="preserve">
p-p on 16/09/00  - rearranged for 16/12/00</t>
        </r>
      </text>
    </comment>
    <comment ref="BB1360" authorId="1" shapeId="0" xr:uid="{19023841-83C1-42F8-B61E-B05AD7E5E6F7}">
      <text>
        <r>
          <rPr>
            <b/>
            <sz val="9"/>
            <color indexed="81"/>
            <rFont val="Tahoma"/>
            <family val="2"/>
          </rPr>
          <t>Richard Lambert:</t>
        </r>
        <r>
          <rPr>
            <sz val="9"/>
            <color indexed="81"/>
            <rFont val="Tahoma"/>
            <family val="2"/>
          </rPr>
          <t xml:space="preserve">
scheduled for 02/09/00 but moved back - rearranged for 30/09/00</t>
        </r>
      </text>
    </comment>
    <comment ref="AO1361" authorId="0" shapeId="0" xr:uid="{4FCB0EBB-F1CC-42C7-B37D-9A2758A46764}">
      <text>
        <r>
          <rPr>
            <b/>
            <sz val="9"/>
            <color indexed="81"/>
            <rFont val="Tahoma"/>
            <family val="2"/>
          </rPr>
          <t>rxl:</t>
        </r>
        <r>
          <rPr>
            <sz val="9"/>
            <color indexed="81"/>
            <rFont val="Tahoma"/>
            <family val="2"/>
          </rPr>
          <t xml:space="preserve">
p-p on 23/01/01 - rearranged for 01/05/01</t>
        </r>
      </text>
    </comment>
    <comment ref="AR1361" authorId="0" shapeId="0" xr:uid="{D58278D7-9387-4EF4-B870-482A5EA379E3}">
      <text>
        <r>
          <rPr>
            <b/>
            <sz val="9"/>
            <color indexed="81"/>
            <rFont val="Tahoma"/>
            <family val="2"/>
          </rPr>
          <t>rxl:</t>
        </r>
        <r>
          <rPr>
            <sz val="9"/>
            <color indexed="81"/>
            <rFont val="Tahoma"/>
            <family val="2"/>
          </rPr>
          <t xml:space="preserve">
p-p on 25/11/00 - rearranged for 09/01/01</t>
        </r>
      </text>
    </comment>
    <comment ref="AU1361" authorId="0" shapeId="0" xr:uid="{8F14FB46-1B62-47A3-8940-0DC6A70EB649}">
      <text>
        <r>
          <rPr>
            <b/>
            <sz val="9"/>
            <color indexed="81"/>
            <rFont val="Tahoma"/>
            <family val="2"/>
          </rPr>
          <t>rxl:</t>
        </r>
        <r>
          <rPr>
            <sz val="9"/>
            <color indexed="81"/>
            <rFont val="Tahoma"/>
            <family val="2"/>
          </rPr>
          <t xml:space="preserve">
p-p on 10/10/00 and again on 13/03/01 - rearranged for 10/04/01</t>
        </r>
      </text>
    </comment>
    <comment ref="AZ1361" authorId="0" shapeId="0" xr:uid="{52C16168-3188-430C-B6D7-898822C6B7F4}">
      <text>
        <r>
          <rPr>
            <b/>
            <sz val="9"/>
            <color indexed="81"/>
            <rFont val="Tahoma"/>
            <family val="2"/>
          </rPr>
          <t>rxl:</t>
        </r>
        <r>
          <rPr>
            <sz val="9"/>
            <color indexed="81"/>
            <rFont val="Tahoma"/>
            <family val="2"/>
          </rPr>
          <t xml:space="preserve">
p-p on 09/12/00  and again on 03/02/01  and again on 17/03/01  - rearranged for 28/04/01</t>
        </r>
      </text>
    </comment>
    <comment ref="BA1361" authorId="0" shapeId="0" xr:uid="{7969A12A-65AE-441E-882A-17F7B962DAE3}">
      <text>
        <r>
          <rPr>
            <b/>
            <sz val="9"/>
            <color indexed="81"/>
            <rFont val="Tahoma"/>
            <family val="2"/>
          </rPr>
          <t>rxl:</t>
        </r>
        <r>
          <rPr>
            <sz val="9"/>
            <color indexed="81"/>
            <rFont val="Tahoma"/>
            <family val="2"/>
          </rPr>
          <t xml:space="preserve">
p-p on 20/01/01 - rearranged for 17/02/01</t>
        </r>
      </text>
    </comment>
    <comment ref="AM1362" authorId="0" shapeId="0" xr:uid="{42751FA4-A841-44D5-84C2-1A67E7879CD9}">
      <text>
        <r>
          <rPr>
            <b/>
            <sz val="9"/>
            <color indexed="81"/>
            <rFont val="Tahoma"/>
            <family val="2"/>
          </rPr>
          <t>rxl:</t>
        </r>
        <r>
          <rPr>
            <sz val="9"/>
            <color indexed="81"/>
            <rFont val="Tahoma"/>
            <family val="2"/>
          </rPr>
          <t xml:space="preserve">
p-p on 09/12/00 - rearranged for 02/01/01</t>
        </r>
      </text>
    </comment>
    <comment ref="AP1362" authorId="0" shapeId="0" xr:uid="{B6D71B0C-F252-4257-94FE-3884BE26612C}">
      <text>
        <r>
          <rPr>
            <b/>
            <sz val="9"/>
            <color indexed="81"/>
            <rFont val="Tahoma"/>
            <family val="2"/>
          </rPr>
          <t>rxl:</t>
        </r>
        <r>
          <rPr>
            <sz val="9"/>
            <color indexed="81"/>
            <rFont val="Tahoma"/>
            <family val="2"/>
          </rPr>
          <t xml:space="preserve">
p-p on 17/03/01 - rearranged for 07/04/01</t>
        </r>
      </text>
    </comment>
    <comment ref="AQ1362" authorId="1" shapeId="0" xr:uid="{0EBFF522-CFEA-4E22-A097-301369C982ED}">
      <text>
        <r>
          <rPr>
            <b/>
            <sz val="9"/>
            <color indexed="81"/>
            <rFont val="Tahoma"/>
            <family val="2"/>
          </rPr>
          <t>Richard Lambert:</t>
        </r>
        <r>
          <rPr>
            <sz val="9"/>
            <color indexed="81"/>
            <rFont val="Tahoma"/>
            <family val="2"/>
          </rPr>
          <t xml:space="preserve">
fixture brought forward to 29/08/00</t>
        </r>
      </text>
    </comment>
    <comment ref="H1363" authorId="1" shapeId="0" xr:uid="{8F4436D5-731E-49DE-8B84-0E0800501BA8}">
      <text>
        <r>
          <rPr>
            <b/>
            <sz val="9"/>
            <color indexed="81"/>
            <rFont val="Tahoma"/>
            <family val="2"/>
          </rPr>
          <t>Richard Lambert:</t>
        </r>
        <r>
          <rPr>
            <sz val="9"/>
            <color indexed="81"/>
            <rFont val="Tahoma"/>
            <family val="2"/>
          </rPr>
          <t xml:space="preserve">
see comments for Fisher v Epsom &amp; Ewell result</t>
        </r>
      </text>
    </comment>
    <comment ref="AM1363" authorId="1" shapeId="0" xr:uid="{12EE977F-CEDF-45DC-AD72-FD5B5A46A24B}">
      <text>
        <r>
          <rPr>
            <b/>
            <sz val="9"/>
            <color indexed="81"/>
            <rFont val="Tahoma"/>
            <family val="2"/>
          </rPr>
          <t>Richard Lambert:</t>
        </r>
        <r>
          <rPr>
            <sz val="9"/>
            <color indexed="81"/>
            <rFont val="Tahoma"/>
            <family val="2"/>
          </rPr>
          <t xml:space="preserve">
p-p on 14/10/00 and again on 06/02/01 - rearranged for 03/04/01</t>
        </r>
      </text>
    </comment>
    <comment ref="AO1363" authorId="0" shapeId="0" xr:uid="{44F85D7A-F8CA-4D88-B2C8-B72B04825287}">
      <text>
        <r>
          <rPr>
            <b/>
            <sz val="9"/>
            <color indexed="81"/>
            <rFont val="Tahoma"/>
            <family val="2"/>
          </rPr>
          <t>rxl:</t>
        </r>
        <r>
          <rPr>
            <sz val="9"/>
            <color indexed="81"/>
            <rFont val="Tahoma"/>
            <family val="2"/>
          </rPr>
          <t xml:space="preserve">
p-p on 02/12/00 - rearranged for 01/02/01</t>
        </r>
      </text>
    </comment>
    <comment ref="AR1363" authorId="0" shapeId="0" xr:uid="{3F8A76B5-9E61-403C-A093-87E449D557C4}">
      <text>
        <r>
          <rPr>
            <b/>
            <sz val="9"/>
            <color indexed="81"/>
            <rFont val="Tahoma"/>
            <family val="2"/>
          </rPr>
          <t>rxl:</t>
        </r>
        <r>
          <rPr>
            <sz val="9"/>
            <color indexed="81"/>
            <rFont val="Tahoma"/>
            <family val="2"/>
          </rPr>
          <t xml:space="preserve">
p-p on 28/10/00 and again on 03/02/01  and again on 27/03/01  - rearranged for 21/04/01</t>
        </r>
      </text>
    </comment>
    <comment ref="AU1363" authorId="0" shapeId="0" xr:uid="{6CAA4184-CF2C-41E8-984F-06BF02E6932A}">
      <text>
        <r>
          <rPr>
            <b/>
            <sz val="9"/>
            <color indexed="81"/>
            <rFont val="Tahoma"/>
            <family val="2"/>
          </rPr>
          <t>rxl:</t>
        </r>
        <r>
          <rPr>
            <sz val="9"/>
            <color indexed="81"/>
            <rFont val="Tahoma"/>
            <family val="2"/>
          </rPr>
          <t xml:space="preserve">
p-p on 23/01/01 - rearranged for 15/02/01</t>
        </r>
      </text>
    </comment>
    <comment ref="AV1363" authorId="0" shapeId="0" xr:uid="{9EB13FC9-4543-4E4C-9BC0-28A9CA183E1B}">
      <text>
        <r>
          <rPr>
            <b/>
            <sz val="9"/>
            <color indexed="81"/>
            <rFont val="Tahoma"/>
            <family val="2"/>
          </rPr>
          <t>rxl:</t>
        </r>
        <r>
          <rPr>
            <sz val="9"/>
            <color indexed="81"/>
            <rFont val="Tahoma"/>
            <family val="2"/>
          </rPr>
          <t xml:space="preserve">
p-p on 30/12/00 and again on 20/01/01 - rearranged for 03/03/01</t>
        </r>
      </text>
    </comment>
    <comment ref="AY1363" authorId="0" shapeId="0" xr:uid="{9E8BCAC8-0D9C-4B12-BC9B-F69FCBC239DB}">
      <text>
        <r>
          <rPr>
            <b/>
            <sz val="9"/>
            <color indexed="81"/>
            <rFont val="Tahoma"/>
            <family val="2"/>
          </rPr>
          <t>rxl:</t>
        </r>
        <r>
          <rPr>
            <sz val="9"/>
            <color indexed="81"/>
            <rFont val="Tahoma"/>
            <family val="2"/>
          </rPr>
          <t xml:space="preserve">
p-p on 16/12/00  and again on 01/03/01 - rearranged for 28/04/01</t>
        </r>
      </text>
    </comment>
    <comment ref="BA1363" authorId="0" shapeId="0" xr:uid="{37311F9D-0B57-4378-9B34-AB350BE71EC8}">
      <text>
        <r>
          <rPr>
            <b/>
            <sz val="9"/>
            <color indexed="81"/>
            <rFont val="Tahoma"/>
            <family val="2"/>
          </rPr>
          <t>rxl:</t>
        </r>
        <r>
          <rPr>
            <sz val="9"/>
            <color indexed="81"/>
            <rFont val="Tahoma"/>
            <family val="2"/>
          </rPr>
          <t xml:space="preserve">
p-p on 12/12/00 - rearranged for 06/03/01</t>
        </r>
      </text>
    </comment>
    <comment ref="BB1363" authorId="0" shapeId="0" xr:uid="{00D54C34-670A-4DB1-8B06-3DB052838BF1}">
      <text>
        <r>
          <rPr>
            <b/>
            <sz val="9"/>
            <color indexed="81"/>
            <rFont val="Tahoma"/>
            <family val="2"/>
          </rPr>
          <t>rxl:</t>
        </r>
        <r>
          <rPr>
            <sz val="9"/>
            <color indexed="81"/>
            <rFont val="Tahoma"/>
            <family val="2"/>
          </rPr>
          <t xml:space="preserve">
p-p on 06/01/01  and again on 17/03/01 - rearranged for 23/04/01</t>
        </r>
      </text>
    </comment>
    <comment ref="BC1363" authorId="1" shapeId="0" xr:uid="{A0C2F76E-6073-4C2D-9E2D-5E18CC35612D}">
      <text>
        <r>
          <rPr>
            <b/>
            <sz val="9"/>
            <color indexed="81"/>
            <rFont val="Tahoma"/>
            <family val="2"/>
          </rPr>
          <t>Richard Lambert:</t>
        </r>
        <r>
          <rPr>
            <sz val="9"/>
            <color indexed="81"/>
            <rFont val="Tahoma"/>
            <family val="2"/>
          </rPr>
          <t xml:space="preserve">
p-p on  13/03/01 and again on 05/04/01 when it was meant to be a double header and again as a double header on 01/05/01 - rearranged for 05/05/01 as part of a double header played at Tooting &amp; Mitcham United - football mitoo wrongly said 12/05/01</t>
        </r>
      </text>
    </comment>
    <comment ref="P1364" authorId="1" shapeId="0" xr:uid="{4E87A3A6-78C8-4422-8661-F99F9724F6C3}">
      <text>
        <r>
          <rPr>
            <b/>
            <sz val="9"/>
            <color indexed="81"/>
            <rFont val="Tahoma"/>
            <family val="2"/>
          </rPr>
          <t>Richard Lambert:</t>
        </r>
        <r>
          <rPr>
            <sz val="9"/>
            <color indexed="81"/>
            <rFont val="Tahoma"/>
            <family val="2"/>
          </rPr>
          <t xml:space="preserve">
wrongly advised as 5-0 in bulletin 6 but corrected to 9-0 in bulletin 7</t>
        </r>
      </text>
    </comment>
    <comment ref="AQ1364" authorId="0" shapeId="0" xr:uid="{CD567210-96BB-40C2-AA74-A7C5522D93F3}">
      <text>
        <r>
          <rPr>
            <b/>
            <sz val="9"/>
            <color indexed="81"/>
            <rFont val="Tahoma"/>
            <family val="2"/>
          </rPr>
          <t>rxl:</t>
        </r>
        <r>
          <rPr>
            <sz val="9"/>
            <color indexed="81"/>
            <rFont val="Tahoma"/>
            <family val="2"/>
          </rPr>
          <t xml:space="preserve">
p-p on 06/11/00  and again on 21/03/01  - rearranged for 23/04/01</t>
        </r>
      </text>
    </comment>
    <comment ref="AS1364" authorId="0" shapeId="0" xr:uid="{542F085E-F61B-448C-96A7-277C93FD269B}">
      <text>
        <r>
          <rPr>
            <b/>
            <sz val="9"/>
            <color indexed="81"/>
            <rFont val="Tahoma"/>
            <family val="2"/>
          </rPr>
          <t>rxl:</t>
        </r>
        <r>
          <rPr>
            <sz val="9"/>
            <color indexed="81"/>
            <rFont val="Tahoma"/>
            <family val="2"/>
          </rPr>
          <t xml:space="preserve">
p-p on 09/12/00 - rearranged for 30/04/01</t>
        </r>
      </text>
    </comment>
    <comment ref="AU1364" authorId="0" shapeId="0" xr:uid="{48615F08-EB74-4DAE-9980-DFEEB379DD4F}">
      <text>
        <r>
          <rPr>
            <b/>
            <sz val="9"/>
            <color indexed="81"/>
            <rFont val="Tahoma"/>
            <family val="2"/>
          </rPr>
          <t>rxl:</t>
        </r>
        <r>
          <rPr>
            <sz val="9"/>
            <color indexed="81"/>
            <rFont val="Tahoma"/>
            <family val="2"/>
          </rPr>
          <t xml:space="preserve">
scheduled for 25/09/00 but moved back - then p-p on 30/10/00 - rearranged for 27/11/00</t>
        </r>
      </text>
    </comment>
    <comment ref="AV1364" authorId="0" shapeId="0" xr:uid="{1471A39C-DA57-4A49-8137-3DD32FA65F6C}">
      <text>
        <r>
          <rPr>
            <b/>
            <sz val="9"/>
            <color indexed="81"/>
            <rFont val="Tahoma"/>
            <family val="2"/>
          </rPr>
          <t>rxl:</t>
        </r>
        <r>
          <rPr>
            <sz val="9"/>
            <color indexed="81"/>
            <rFont val="Tahoma"/>
            <family val="2"/>
          </rPr>
          <t xml:space="preserve">
p-p on 25/04/01 - rearranged for 02/05/01</t>
        </r>
      </text>
    </comment>
    <comment ref="AN1365" authorId="0" shapeId="0" xr:uid="{E73CC434-07B5-4728-A33E-1DF3E97BC142}">
      <text>
        <r>
          <rPr>
            <b/>
            <sz val="9"/>
            <color indexed="81"/>
            <rFont val="Tahoma"/>
            <family val="2"/>
          </rPr>
          <t>rxl:</t>
        </r>
        <r>
          <rPr>
            <sz val="9"/>
            <color indexed="81"/>
            <rFont val="Tahoma"/>
            <family val="2"/>
          </rPr>
          <t xml:space="preserve">
p-p on 25/11/00  and again on 03/02/01 and on 03/03/01 and on 07/04/01 - rearranged for 03/05/01</t>
        </r>
      </text>
    </comment>
    <comment ref="AQ1365" authorId="0" shapeId="0" xr:uid="{ACEB39FA-FB9A-4913-A99E-128EE0BFFD48}">
      <text>
        <r>
          <rPr>
            <b/>
            <sz val="9"/>
            <color indexed="81"/>
            <rFont val="Tahoma"/>
            <family val="2"/>
          </rPr>
          <t>rxl:</t>
        </r>
        <r>
          <rPr>
            <sz val="9"/>
            <color indexed="81"/>
            <rFont val="Tahoma"/>
            <family val="2"/>
          </rPr>
          <t xml:space="preserve">
p-p on 12/12/00 - rearranged for 12/04/01</t>
        </r>
      </text>
    </comment>
    <comment ref="AS1365" authorId="0" shapeId="0" xr:uid="{A3010371-557B-48B8-9CD8-3D868AD4EE6F}">
      <text>
        <r>
          <rPr>
            <b/>
            <sz val="9"/>
            <color indexed="81"/>
            <rFont val="Tahoma"/>
            <family val="2"/>
          </rPr>
          <t>rxl:</t>
        </r>
        <r>
          <rPr>
            <sz val="9"/>
            <color indexed="81"/>
            <rFont val="Tahoma"/>
            <family val="2"/>
          </rPr>
          <t xml:space="preserve">
p-p on 11/11/00 - rearranged for 31/03/01</t>
        </r>
      </text>
    </comment>
    <comment ref="AX1365" authorId="0" shapeId="0" xr:uid="{7506A606-9FEB-455E-8B5A-0AE050819443}">
      <text>
        <r>
          <rPr>
            <b/>
            <sz val="9"/>
            <color indexed="81"/>
            <rFont val="Tahoma"/>
            <family val="2"/>
          </rPr>
          <t>rxl:</t>
        </r>
        <r>
          <rPr>
            <sz val="9"/>
            <color indexed="81"/>
            <rFont val="Tahoma"/>
            <family val="2"/>
          </rPr>
          <t xml:space="preserve">
p-p on 04/11/00 and again on 30/12/00 - rearranged for 30/01/01</t>
        </r>
      </text>
    </comment>
    <comment ref="BC1365" authorId="0" shapeId="0" xr:uid="{ED822AD5-294E-455F-8269-32335C74C376}">
      <text>
        <r>
          <rPr>
            <b/>
            <sz val="9"/>
            <color indexed="81"/>
            <rFont val="Tahoma"/>
            <family val="2"/>
          </rPr>
          <t>rxl:</t>
        </r>
        <r>
          <rPr>
            <sz val="9"/>
            <color indexed="81"/>
            <rFont val="Tahoma"/>
            <family val="2"/>
          </rPr>
          <t xml:space="preserve">
p-p on 28/10/00 and again on 17/03/01  - rearranged for 28/04/01</t>
        </r>
      </text>
    </comment>
    <comment ref="AM1366" authorId="0" shapeId="0" xr:uid="{77737E06-2EC8-4090-AE5B-EB85656199C6}">
      <text>
        <r>
          <rPr>
            <b/>
            <sz val="9"/>
            <color indexed="81"/>
            <rFont val="Tahoma"/>
            <family val="2"/>
          </rPr>
          <t>rxl:</t>
        </r>
        <r>
          <rPr>
            <sz val="9"/>
            <color indexed="81"/>
            <rFont val="Tahoma"/>
            <family val="2"/>
          </rPr>
          <t xml:space="preserve">
p-p on 22/01/01 - rearranged for 19/03/01</t>
        </r>
      </text>
    </comment>
    <comment ref="AN1366" authorId="0" shapeId="0" xr:uid="{C88A55B8-7975-4070-9280-8C9595AAC899}">
      <text>
        <r>
          <rPr>
            <b/>
            <sz val="9"/>
            <color indexed="81"/>
            <rFont val="Tahoma"/>
            <family val="2"/>
          </rPr>
          <t>rxl:</t>
        </r>
        <r>
          <rPr>
            <sz val="9"/>
            <color indexed="81"/>
            <rFont val="Tahoma"/>
            <family val="2"/>
          </rPr>
          <t xml:space="preserve">
p-p on 05/02/01 and again on 26/02/01 and 09/04/01 - rearranged for 30/04/01</t>
        </r>
      </text>
    </comment>
    <comment ref="AO1366" authorId="0" shapeId="0" xr:uid="{A7D1D723-E513-4681-A58F-C1AE2A725D23}">
      <text>
        <r>
          <rPr>
            <b/>
            <sz val="9"/>
            <color indexed="81"/>
            <rFont val="Tahoma"/>
            <family val="2"/>
          </rPr>
          <t>rxl:</t>
        </r>
        <r>
          <rPr>
            <sz val="9"/>
            <color indexed="81"/>
            <rFont val="Tahoma"/>
            <family val="2"/>
          </rPr>
          <t xml:space="preserve">
p-p on 16/10/00 and again on 06/11/00 and 12/02/01 - rearranged for 05/03/01</t>
        </r>
      </text>
    </comment>
    <comment ref="AY1366" authorId="0" shapeId="0" xr:uid="{36153654-191C-4C79-8718-3392BA517729}">
      <text>
        <r>
          <rPr>
            <b/>
            <sz val="9"/>
            <color indexed="81"/>
            <rFont val="Tahoma"/>
            <family val="2"/>
          </rPr>
          <t>rxl:</t>
        </r>
        <r>
          <rPr>
            <sz val="9"/>
            <color indexed="81"/>
            <rFont val="Tahoma"/>
            <family val="2"/>
          </rPr>
          <t xml:space="preserve">
p-p on 04/12/00 - rearranged for 06/05/01</t>
        </r>
      </text>
    </comment>
    <comment ref="AZ1366" authorId="1" shapeId="0" xr:uid="{5FFD425D-72A1-490F-A135-90141C005AD9}">
      <text>
        <r>
          <rPr>
            <b/>
            <sz val="9"/>
            <color indexed="81"/>
            <rFont val="Tahoma"/>
            <family val="2"/>
          </rPr>
          <t>Richard Lambert:</t>
        </r>
        <r>
          <rPr>
            <sz val="9"/>
            <color indexed="81"/>
            <rFont val="Tahoma"/>
            <family val="2"/>
          </rPr>
          <t xml:space="preserve">
p-p on 09/10/00 - rearranged for 08/01/01</t>
        </r>
      </text>
    </comment>
    <comment ref="G1367" authorId="1" shapeId="0" xr:uid="{8ED0C6F4-796C-40D6-8D0E-09000675ABE0}">
      <text>
        <r>
          <rPr>
            <b/>
            <sz val="9"/>
            <color indexed="81"/>
            <rFont val="Tahoma"/>
            <family val="2"/>
          </rPr>
          <t>Richard Lambert:</t>
        </r>
        <r>
          <rPr>
            <sz val="9"/>
            <color indexed="81"/>
            <rFont val="Tahoma"/>
            <family val="2"/>
          </rPr>
          <t xml:space="preserve">
see comments for Fisher v Epsom &amp; Ewell result</t>
        </r>
      </text>
    </comment>
    <comment ref="V1367" authorId="3" shapeId="0" xr:uid="{2D246FB7-4656-41C9-A3C7-906B732D27B7}">
      <text>
        <r>
          <rPr>
            <b/>
            <sz val="8"/>
            <color indexed="81"/>
            <rFont val="Tahoma"/>
            <family val="2"/>
          </rPr>
          <t>Richard and Amanda:</t>
        </r>
        <r>
          <rPr>
            <sz val="8"/>
            <color indexed="81"/>
            <rFont val="Tahoma"/>
            <family val="2"/>
          </rPr>
          <t xml:space="preserve">
this result is wrong in the League records as Suburban League say 2-0 but Luke Jones scored for us and it was 2-1. I will amend League table to accommodate as League Handbook had it down as a 2-0 scoreline</t>
        </r>
      </text>
    </comment>
    <comment ref="AN1367" authorId="0" shapeId="0" xr:uid="{DB3D779B-36D8-497C-986F-A205962C55BC}">
      <text>
        <r>
          <rPr>
            <b/>
            <sz val="9"/>
            <color indexed="81"/>
            <rFont val="Tahoma"/>
            <family val="2"/>
          </rPr>
          <t>rxl:</t>
        </r>
        <r>
          <rPr>
            <sz val="9"/>
            <color indexed="81"/>
            <rFont val="Tahoma"/>
            <family val="2"/>
          </rPr>
          <t xml:space="preserve">
p-p on 21/10/00 - rearranged for 21/04/01</t>
        </r>
      </text>
    </comment>
    <comment ref="AT1367" authorId="0" shapeId="0" xr:uid="{F64389D3-F806-4233-B2DD-D9566DD0289F}">
      <text>
        <r>
          <rPr>
            <b/>
            <sz val="9"/>
            <color indexed="81"/>
            <rFont val="Tahoma"/>
            <family val="2"/>
          </rPr>
          <t>rxl:</t>
        </r>
        <r>
          <rPr>
            <sz val="9"/>
            <color indexed="81"/>
            <rFont val="Tahoma"/>
            <family val="2"/>
          </rPr>
          <t xml:space="preserve">
p-p on 20/12/00 - rearranged for 07/04/01</t>
        </r>
      </text>
    </comment>
    <comment ref="AY1367" authorId="0" shapeId="0" xr:uid="{5BF140D3-926D-4940-AD51-1FBADD727BEF}">
      <text>
        <r>
          <rPr>
            <b/>
            <sz val="9"/>
            <color indexed="81"/>
            <rFont val="Tahoma"/>
            <family val="2"/>
          </rPr>
          <t>rxl:</t>
        </r>
        <r>
          <rPr>
            <sz val="9"/>
            <color indexed="81"/>
            <rFont val="Tahoma"/>
            <family val="2"/>
          </rPr>
          <t xml:space="preserve">
p-p on 13/12/00  and again on 17/03/01 - rearranged for 12/04/01</t>
        </r>
      </text>
    </comment>
    <comment ref="BA1367" authorId="0" shapeId="0" xr:uid="{4827242A-E1E0-433B-AECB-6A0ACB3EC1CD}">
      <text>
        <r>
          <rPr>
            <b/>
            <sz val="9"/>
            <color indexed="81"/>
            <rFont val="Tahoma"/>
            <family val="2"/>
          </rPr>
          <t>rxl:</t>
        </r>
        <r>
          <rPr>
            <sz val="9"/>
            <color indexed="81"/>
            <rFont val="Tahoma"/>
            <family val="2"/>
          </rPr>
          <t xml:space="preserve">
p-p on 06/12/00 - rearranged for 10/01/01</t>
        </r>
      </text>
    </comment>
    <comment ref="BB1367" authorId="0" shapeId="0" xr:uid="{44795311-F325-42EC-93F3-F6E70339A631}">
      <text>
        <r>
          <rPr>
            <b/>
            <sz val="9"/>
            <color indexed="81"/>
            <rFont val="Tahoma"/>
            <family val="2"/>
          </rPr>
          <t>rxl:</t>
        </r>
        <r>
          <rPr>
            <sz val="9"/>
            <color indexed="81"/>
            <rFont val="Tahoma"/>
            <family val="2"/>
          </rPr>
          <t xml:space="preserve">
p-p on 07/02/01 and again on 28/02/01 and on 28/03/01 - rearranged for 06/05/01</t>
        </r>
      </text>
    </comment>
    <comment ref="BC1367" authorId="0" shapeId="0" xr:uid="{219A20CD-5762-4105-A1E1-0B1750523023}">
      <text>
        <r>
          <rPr>
            <b/>
            <sz val="9"/>
            <color indexed="81"/>
            <rFont val="Tahoma"/>
            <family val="2"/>
          </rPr>
          <t>rxl:</t>
        </r>
        <r>
          <rPr>
            <sz val="9"/>
            <color indexed="81"/>
            <rFont val="Tahoma"/>
            <family val="2"/>
          </rPr>
          <t xml:space="preserve">
p-p on 30/12/00 and again on 24/03/01 - rearranged for 04/05/01</t>
        </r>
      </text>
    </comment>
    <comment ref="BD1367" authorId="0" shapeId="0" xr:uid="{46D8EB64-67C8-4CA5-8F83-39217CCFFDB2}">
      <text>
        <r>
          <rPr>
            <b/>
            <sz val="9"/>
            <color indexed="81"/>
            <rFont val="Tahoma"/>
            <family val="2"/>
          </rPr>
          <t>rxl:</t>
        </r>
        <r>
          <rPr>
            <sz val="9"/>
            <color indexed="81"/>
            <rFont val="Tahoma"/>
            <family val="2"/>
          </rPr>
          <t xml:space="preserve">
p-p on 10/03/01  - never rearranged as Staines Town withdrew from the league </t>
        </r>
      </text>
    </comment>
    <comment ref="AM1368" authorId="1" shapeId="0" xr:uid="{D400C85C-A70A-44F6-8189-90827FD33947}">
      <text>
        <r>
          <rPr>
            <b/>
            <sz val="9"/>
            <color indexed="81"/>
            <rFont val="Tahoma"/>
            <family val="2"/>
          </rPr>
          <t>Richard Lambert:</t>
        </r>
        <r>
          <rPr>
            <sz val="9"/>
            <color indexed="81"/>
            <rFont val="Tahoma"/>
            <family val="2"/>
          </rPr>
          <t xml:space="preserve">
double header played at Aldershot Town</t>
        </r>
      </text>
    </comment>
    <comment ref="AO1368" authorId="0" shapeId="0" xr:uid="{955531AC-6DBE-424E-8D2D-96B1FA59D2D4}">
      <text>
        <r>
          <rPr>
            <b/>
            <sz val="9"/>
            <color indexed="81"/>
            <rFont val="Tahoma"/>
            <family val="2"/>
          </rPr>
          <t>rxl:</t>
        </r>
        <r>
          <rPr>
            <sz val="9"/>
            <color indexed="81"/>
            <rFont val="Tahoma"/>
            <family val="2"/>
          </rPr>
          <t xml:space="preserve">
p-p on 29/11/00 - rearranged for 03/01/01</t>
        </r>
      </text>
    </comment>
    <comment ref="BB1368" authorId="1" shapeId="0" xr:uid="{54F347E6-3808-4824-AAF0-033C107329E9}">
      <text>
        <r>
          <rPr>
            <b/>
            <sz val="9"/>
            <color indexed="81"/>
            <rFont val="Tahoma"/>
            <family val="2"/>
          </rPr>
          <t>Richard Lambert:</t>
        </r>
        <r>
          <rPr>
            <sz val="9"/>
            <color indexed="81"/>
            <rFont val="Tahoma"/>
            <family val="2"/>
          </rPr>
          <t xml:space="preserve">
p-p on 02/05/01 - rearranged for 05/05/01</t>
        </r>
      </text>
    </comment>
    <comment ref="U1369" authorId="3" shapeId="0" xr:uid="{BAE03BEC-DD9E-4669-A93D-4AF527E6433C}">
      <text>
        <r>
          <rPr>
            <b/>
            <sz val="8"/>
            <color indexed="81"/>
            <rFont val="Tahoma"/>
            <family val="2"/>
          </rPr>
          <t>Richard and Amanda:</t>
        </r>
        <r>
          <rPr>
            <sz val="8"/>
            <color indexed="81"/>
            <rFont val="Tahoma"/>
            <family val="2"/>
          </rPr>
          <t xml:space="preserve">
wrongly advised as 2-1 in earlier source but Suburban League Handbook says 3-1 so I will amend for now.</t>
        </r>
      </text>
    </comment>
    <comment ref="AN1369" authorId="0" shapeId="0" xr:uid="{AC3D908F-77B4-48D7-874C-B30E5F0C1F99}">
      <text>
        <r>
          <rPr>
            <b/>
            <sz val="9"/>
            <color indexed="81"/>
            <rFont val="Tahoma"/>
            <family val="2"/>
          </rPr>
          <t>rxl:</t>
        </r>
        <r>
          <rPr>
            <sz val="9"/>
            <color indexed="81"/>
            <rFont val="Tahoma"/>
            <family val="2"/>
          </rPr>
          <t xml:space="preserve">
p-p on 08/11/00 - rearranged for 16/04/01</t>
        </r>
      </text>
    </comment>
    <comment ref="AP1369" authorId="0" shapeId="0" xr:uid="{0A303B46-3079-431A-8490-43C0898CC0FA}">
      <text>
        <r>
          <rPr>
            <b/>
            <sz val="9"/>
            <color indexed="81"/>
            <rFont val="Tahoma"/>
            <family val="2"/>
          </rPr>
          <t>rxl:</t>
        </r>
        <r>
          <rPr>
            <sz val="9"/>
            <color indexed="81"/>
            <rFont val="Tahoma"/>
            <family val="2"/>
          </rPr>
          <t xml:space="preserve">
p-p on 11/11/00 - rearranged for 09/12/00</t>
        </r>
      </text>
    </comment>
    <comment ref="AS1369" authorId="0" shapeId="0" xr:uid="{58827CE0-4389-4EFE-9388-9754D4AF5231}">
      <text>
        <r>
          <rPr>
            <b/>
            <sz val="9"/>
            <color indexed="81"/>
            <rFont val="Tahoma"/>
            <family val="2"/>
          </rPr>
          <t>rxl:</t>
        </r>
        <r>
          <rPr>
            <sz val="9"/>
            <color indexed="81"/>
            <rFont val="Tahoma"/>
            <family val="2"/>
          </rPr>
          <t xml:space="preserve">
p-p on 21/10/00 and again on 13/02/01 - rearranged for 07/04/01</t>
        </r>
      </text>
    </comment>
    <comment ref="AM1370" authorId="1" shapeId="0" xr:uid="{3C216495-5491-4EFA-8866-11F5517E5831}">
      <text>
        <r>
          <rPr>
            <b/>
            <sz val="9"/>
            <color indexed="81"/>
            <rFont val="Tahoma"/>
            <family val="2"/>
          </rPr>
          <t>Richard Lambert:</t>
        </r>
        <r>
          <rPr>
            <sz val="9"/>
            <color indexed="81"/>
            <rFont val="Tahoma"/>
            <family val="2"/>
          </rPr>
          <t xml:space="preserve">
p-p on 28/11/00 - rearranged for 30/04/01 - 
double header played at Reading Town</t>
        </r>
      </text>
    </comment>
    <comment ref="AN1370" authorId="0" shapeId="0" xr:uid="{3DF33112-04EE-4AC3-92DA-D2094F568AD5}">
      <text>
        <r>
          <rPr>
            <b/>
            <sz val="9"/>
            <color indexed="81"/>
            <rFont val="Tahoma"/>
            <family val="2"/>
          </rPr>
          <t>rxl:</t>
        </r>
        <r>
          <rPr>
            <sz val="9"/>
            <color indexed="81"/>
            <rFont val="Tahoma"/>
            <family val="2"/>
          </rPr>
          <t xml:space="preserve">
p-p on 28/10/00 - rearranged for 20/01/01</t>
        </r>
      </text>
    </comment>
    <comment ref="AT1370" authorId="0" shapeId="0" xr:uid="{F9C2BCE8-D28F-4776-8EC6-03C93E317A60}">
      <text>
        <r>
          <rPr>
            <b/>
            <sz val="9"/>
            <color indexed="81"/>
            <rFont val="Tahoma"/>
            <family val="2"/>
          </rPr>
          <t>rxl:</t>
        </r>
        <r>
          <rPr>
            <sz val="9"/>
            <color indexed="81"/>
            <rFont val="Tahoma"/>
            <family val="2"/>
          </rPr>
          <t xml:space="preserve">
p-p on 02/12/00 - rearranged for 13/01/01</t>
        </r>
      </text>
    </comment>
    <comment ref="AU1370" authorId="0" shapeId="0" xr:uid="{BD890B14-820F-4DD9-8C59-9EEBEAF77D90}">
      <text>
        <r>
          <rPr>
            <b/>
            <sz val="9"/>
            <color indexed="81"/>
            <rFont val="Tahoma"/>
            <family val="2"/>
          </rPr>
          <t>rxl:</t>
        </r>
        <r>
          <rPr>
            <sz val="9"/>
            <color indexed="81"/>
            <rFont val="Tahoma"/>
            <family val="2"/>
          </rPr>
          <t xml:space="preserve">
p-p on 10/03/01 - rearranged for 05/05/01</t>
        </r>
      </text>
    </comment>
    <comment ref="AW1370" authorId="0" shapeId="0" xr:uid="{8C05CFE5-CCEF-4EC6-99FA-36ACB5B18C7F}">
      <text>
        <r>
          <rPr>
            <b/>
            <sz val="9"/>
            <color indexed="81"/>
            <rFont val="Tahoma"/>
            <family val="2"/>
          </rPr>
          <t>rxl:</t>
        </r>
        <r>
          <rPr>
            <sz val="9"/>
            <color indexed="81"/>
            <rFont val="Tahoma"/>
            <family val="2"/>
          </rPr>
          <t xml:space="preserve">
p-p on 25/11/00 - rearranged for 03/03/01</t>
        </r>
      </text>
    </comment>
    <comment ref="AX1370" authorId="0" shapeId="0" xr:uid="{F5B3BF12-7A80-4E0C-83CA-177D424765EC}">
      <text>
        <r>
          <rPr>
            <b/>
            <sz val="9"/>
            <color indexed="81"/>
            <rFont val="Tahoma"/>
            <family val="2"/>
          </rPr>
          <t>rxl:</t>
        </r>
        <r>
          <rPr>
            <sz val="9"/>
            <color indexed="81"/>
            <rFont val="Tahoma"/>
            <family val="2"/>
          </rPr>
          <t xml:space="preserve">
p-p on 24/03/01 - rearranged for 12/04/01</t>
        </r>
      </text>
    </comment>
    <comment ref="BC1370" authorId="1" shapeId="0" xr:uid="{0E858E40-3337-4974-A8CC-EC785DD9CBFC}">
      <text>
        <r>
          <rPr>
            <b/>
            <sz val="9"/>
            <color indexed="81"/>
            <rFont val="Tahoma"/>
            <family val="2"/>
          </rPr>
          <t>Richard Lambert:</t>
        </r>
        <r>
          <rPr>
            <sz val="9"/>
            <color indexed="81"/>
            <rFont val="Tahoma"/>
            <family val="2"/>
          </rPr>
          <t xml:space="preserve">
double header played at Reading Town</t>
        </r>
      </text>
    </comment>
    <comment ref="BD1370" authorId="0" shapeId="0" xr:uid="{ED6F5762-6BB6-48C4-8D27-BD1EAD7E6C9B}">
      <text>
        <r>
          <rPr>
            <b/>
            <sz val="9"/>
            <color indexed="81"/>
            <rFont val="Tahoma"/>
            <family val="2"/>
          </rPr>
          <t>rxl:</t>
        </r>
        <r>
          <rPr>
            <sz val="9"/>
            <color indexed="81"/>
            <rFont val="Tahoma"/>
            <family val="2"/>
          </rPr>
          <t xml:space="preserve">
p-p on 19/12/00 and again on 23/01/01 - rearranged for 27/02/01</t>
        </r>
      </text>
    </comment>
    <comment ref="AR1371" authorId="1" shapeId="0" xr:uid="{6655C051-127F-47F5-89D4-F105450C2654}">
      <text>
        <r>
          <rPr>
            <b/>
            <sz val="9"/>
            <color indexed="81"/>
            <rFont val="Tahoma"/>
            <family val="2"/>
          </rPr>
          <t>Richard Lambert:</t>
        </r>
        <r>
          <rPr>
            <sz val="9"/>
            <color indexed="81"/>
            <rFont val="Tahoma"/>
            <family val="2"/>
          </rPr>
          <t xml:space="preserve">
p-p on 30/04/01 - rearranged for 04/05/01</t>
        </r>
      </text>
    </comment>
    <comment ref="AP1372" authorId="0" shapeId="0" xr:uid="{6D2DAFEC-E49B-4967-8D09-1CA7DBA7847B}">
      <text>
        <r>
          <rPr>
            <b/>
            <sz val="9"/>
            <color indexed="81"/>
            <rFont val="Tahoma"/>
            <family val="2"/>
          </rPr>
          <t>rxl:</t>
        </r>
        <r>
          <rPr>
            <sz val="9"/>
            <color indexed="81"/>
            <rFont val="Tahoma"/>
            <family val="2"/>
          </rPr>
          <t xml:space="preserve">
p-p on 28/10/00 and again on 25/11/00 and 27/01/01 - rearranged for 03/03/01</t>
        </r>
      </text>
    </comment>
    <comment ref="AQ1372" authorId="0" shapeId="0" xr:uid="{35A0CF53-D7BB-4D84-971C-D3267672821C}">
      <text>
        <r>
          <rPr>
            <b/>
            <sz val="9"/>
            <color indexed="81"/>
            <rFont val="Tahoma"/>
            <family val="2"/>
          </rPr>
          <t>rxl:</t>
        </r>
        <r>
          <rPr>
            <sz val="9"/>
            <color indexed="81"/>
            <rFont val="Tahoma"/>
            <family val="2"/>
          </rPr>
          <t xml:space="preserve">
p-p on 16/01/01 - rearranged for 17/04/01</t>
        </r>
      </text>
    </comment>
    <comment ref="AR1372" authorId="0" shapeId="0" xr:uid="{453256B9-6445-443E-8BC2-B02776AD1DE9}">
      <text>
        <r>
          <rPr>
            <b/>
            <sz val="9"/>
            <color indexed="81"/>
            <rFont val="Tahoma"/>
            <family val="2"/>
          </rPr>
          <t>rxl:</t>
        </r>
        <r>
          <rPr>
            <sz val="9"/>
            <color indexed="81"/>
            <rFont val="Tahoma"/>
            <family val="2"/>
          </rPr>
          <t xml:space="preserve">
p-p on 31/10/00 - rearranged for 20/02/01</t>
        </r>
      </text>
    </comment>
    <comment ref="AT1372" authorId="0" shapeId="0" xr:uid="{F5F76796-BFDD-4B03-91D5-44DB30677C9D}">
      <text>
        <r>
          <rPr>
            <b/>
            <sz val="9"/>
            <color indexed="81"/>
            <rFont val="Tahoma"/>
            <family val="2"/>
          </rPr>
          <t>rxl:</t>
        </r>
        <r>
          <rPr>
            <sz val="9"/>
            <color indexed="81"/>
            <rFont val="Tahoma"/>
            <family val="2"/>
          </rPr>
          <t xml:space="preserve">
p-p on 05/12/00 - rearranged for 06/03/01</t>
        </r>
      </text>
    </comment>
    <comment ref="AU1372" authorId="0" shapeId="0" xr:uid="{9F18455A-AB23-4FE0-98F3-5B8797DE085F}">
      <text>
        <r>
          <rPr>
            <b/>
            <sz val="9"/>
            <color indexed="81"/>
            <rFont val="Tahoma"/>
            <family val="2"/>
          </rPr>
          <t>rxl:</t>
        </r>
        <r>
          <rPr>
            <sz val="9"/>
            <color indexed="81"/>
            <rFont val="Tahoma"/>
            <family val="2"/>
          </rPr>
          <t xml:space="preserve">
p-p on 29/08/00 and return fixture played instead - rearranged for 17/10/00</t>
        </r>
      </text>
    </comment>
    <comment ref="AV1372" authorId="0" shapeId="0" xr:uid="{74785DB9-7298-4791-BE65-BF827031C0B1}">
      <text>
        <r>
          <rPr>
            <b/>
            <sz val="9"/>
            <color indexed="81"/>
            <rFont val="Tahoma"/>
            <family val="2"/>
          </rPr>
          <t>rxl:</t>
        </r>
        <r>
          <rPr>
            <sz val="9"/>
            <color indexed="81"/>
            <rFont val="Tahoma"/>
            <family val="2"/>
          </rPr>
          <t xml:space="preserve">
p-p on 12/12/00  and again on 24/03/01 - rearranged for 27/04/01</t>
        </r>
      </text>
    </comment>
    <comment ref="AW1372" authorId="0" shapeId="0" xr:uid="{6DA9273E-CFC8-48A9-85F5-B636C81B4BF8}">
      <text>
        <r>
          <rPr>
            <b/>
            <sz val="9"/>
            <color indexed="81"/>
            <rFont val="Tahoma"/>
            <family val="2"/>
          </rPr>
          <t>rxl:</t>
        </r>
        <r>
          <rPr>
            <sz val="9"/>
            <color indexed="81"/>
            <rFont val="Tahoma"/>
            <family val="2"/>
          </rPr>
          <t xml:space="preserve">
p-p on 19/09/00 and again o 10/10/00  -rearranged for 04/11/00</t>
        </r>
      </text>
    </comment>
    <comment ref="AY1372" authorId="0" shapeId="0" xr:uid="{9D80CA12-5256-4E09-BC66-43E57F3EBF03}">
      <text>
        <r>
          <rPr>
            <b/>
            <sz val="9"/>
            <color indexed="81"/>
            <rFont val="Tahoma"/>
            <family val="2"/>
          </rPr>
          <t>rxl:</t>
        </r>
        <r>
          <rPr>
            <sz val="9"/>
            <color indexed="81"/>
            <rFont val="Tahoma"/>
            <family val="2"/>
          </rPr>
          <t xml:space="preserve">
p-p on 30/01/01  and again on 13/03/01 - rearranged for 01/05/01</t>
        </r>
      </text>
    </comment>
    <comment ref="AO1373" authorId="0" shapeId="0" xr:uid="{4D971FE0-1856-470D-A81C-BE4FB73EBFAE}">
      <text>
        <r>
          <rPr>
            <b/>
            <sz val="9"/>
            <color indexed="81"/>
            <rFont val="Tahoma"/>
            <family val="2"/>
          </rPr>
          <t>rxl:</t>
        </r>
        <r>
          <rPr>
            <sz val="9"/>
            <color indexed="81"/>
            <rFont val="Tahoma"/>
            <family val="2"/>
          </rPr>
          <t xml:space="preserve">
p-p on 03/03/01 - rearranged for 26/04/01</t>
        </r>
      </text>
    </comment>
    <comment ref="AP1373" authorId="0" shapeId="0" xr:uid="{E4914EA0-119F-4696-A016-1F5CF434278B}">
      <text>
        <r>
          <rPr>
            <b/>
            <sz val="9"/>
            <color indexed="81"/>
            <rFont val="Tahoma"/>
            <family val="2"/>
          </rPr>
          <t>rxl:</t>
        </r>
        <r>
          <rPr>
            <sz val="9"/>
            <color indexed="81"/>
            <rFont val="Tahoma"/>
            <family val="2"/>
          </rPr>
          <t xml:space="preserve">
p-p on 10/03/01 - rearranged for 03/04/01</t>
        </r>
      </text>
    </comment>
    <comment ref="AS1373" authorId="1" shapeId="0" xr:uid="{9BCEDE18-4F07-4D09-82E1-9443F2B6D483}">
      <text>
        <r>
          <rPr>
            <b/>
            <sz val="9"/>
            <color indexed="81"/>
            <rFont val="Tahoma"/>
            <family val="2"/>
          </rPr>
          <t>Richard Lambert:</t>
        </r>
        <r>
          <rPr>
            <sz val="9"/>
            <color indexed="81"/>
            <rFont val="Tahoma"/>
            <family val="2"/>
          </rPr>
          <t xml:space="preserve">
scheduled for 03/10/00 but moved back and Tooting &amp; Mitcham United hosted Croydon Athletic instead - then p-p on  and again on 05/04/01 when it was meant to be a double header -  and again as a double header on 01/05/01  -
eventually  rearranged for 05/05/01 as part of a double header played at Tooting &amp; Mitcham United - football mitoo wrongly said 12/05/01</t>
        </r>
      </text>
    </comment>
    <comment ref="AT1373" authorId="0" shapeId="0" xr:uid="{90D6188B-1E0C-4FB7-BCFE-4CAB2E7CE556}">
      <text>
        <r>
          <rPr>
            <b/>
            <sz val="9"/>
            <color indexed="81"/>
            <rFont val="Tahoma"/>
            <family val="2"/>
          </rPr>
          <t>rxl:</t>
        </r>
        <r>
          <rPr>
            <sz val="9"/>
            <color indexed="81"/>
            <rFont val="Tahoma"/>
            <family val="2"/>
          </rPr>
          <t xml:space="preserve">
p-p on 27/03/01 - rearranged for 17/04/01</t>
        </r>
      </text>
    </comment>
    <comment ref="AY1373" authorId="0" shapeId="0" xr:uid="{82B472BF-01BD-4EA2-9513-6F7B745CEA3F}">
      <text>
        <r>
          <rPr>
            <b/>
            <sz val="9"/>
            <color indexed="81"/>
            <rFont val="Tahoma"/>
            <family val="2"/>
          </rPr>
          <t>rxl:</t>
        </r>
        <r>
          <rPr>
            <sz val="9"/>
            <color indexed="81"/>
            <rFont val="Tahoma"/>
            <family val="2"/>
          </rPr>
          <t xml:space="preserve">
p-p on 10/10/00 - rearranged for 14/04/01</t>
        </r>
      </text>
    </comment>
    <comment ref="AZ1373" authorId="1" shapeId="0" xr:uid="{C0214C20-C7A5-4617-927C-4BFF81405F83}">
      <text>
        <r>
          <rPr>
            <b/>
            <sz val="9"/>
            <color indexed="81"/>
            <rFont val="Tahoma"/>
            <family val="2"/>
          </rPr>
          <t>Richard Lambert:</t>
        </r>
        <r>
          <rPr>
            <sz val="9"/>
            <color indexed="81"/>
            <rFont val="Tahoma"/>
            <family val="2"/>
          </rPr>
          <t xml:space="preserve">
double header played at Reading Town</t>
        </r>
      </text>
    </comment>
    <comment ref="BA1373" authorId="0" shapeId="0" xr:uid="{47E5ABEF-611F-40A1-817C-714E0CE8BD18}">
      <text>
        <r>
          <rPr>
            <b/>
            <sz val="9"/>
            <color indexed="81"/>
            <rFont val="Tahoma"/>
            <family val="2"/>
          </rPr>
          <t>rxl:</t>
        </r>
        <r>
          <rPr>
            <sz val="9"/>
            <color indexed="81"/>
            <rFont val="Tahoma"/>
            <family val="2"/>
          </rPr>
          <t xml:space="preserve">
p-p on 30/01/01 - rearranged for 31/03/01</t>
        </r>
      </text>
    </comment>
    <comment ref="BB1373" authorId="0" shapeId="0" xr:uid="{68FB377D-653A-43AE-93E8-005DB7FE25F6}">
      <text>
        <r>
          <rPr>
            <b/>
            <sz val="9"/>
            <color indexed="81"/>
            <rFont val="Tahoma"/>
            <family val="2"/>
          </rPr>
          <t>rxl:</t>
        </r>
        <r>
          <rPr>
            <sz val="9"/>
            <color indexed="81"/>
            <rFont val="Tahoma"/>
            <family val="2"/>
          </rPr>
          <t xml:space="preserve">
p-p on 07/10/00  and again on 22/03/01 and 09/04/01 - rearranged for 07/05/01</t>
        </r>
      </text>
    </comment>
    <comment ref="AM1374" authorId="0" shapeId="0" xr:uid="{61D0C4AE-2553-47D9-BCE3-823CE1CD37CE}">
      <text>
        <r>
          <rPr>
            <b/>
            <sz val="9"/>
            <color indexed="81"/>
            <rFont val="Tahoma"/>
            <family val="2"/>
          </rPr>
          <t>rxl:</t>
        </r>
        <r>
          <rPr>
            <sz val="9"/>
            <color indexed="81"/>
            <rFont val="Tahoma"/>
            <family val="2"/>
          </rPr>
          <t xml:space="preserve">
p-p on 18/11/00 and again on 24/03/01   - never rearranged as Staines Town withdrew from the league </t>
        </r>
      </text>
    </comment>
    <comment ref="AO1374" authorId="0" shapeId="0" xr:uid="{2C3DC4E9-84C5-4B30-A456-FE321FEB0918}">
      <text>
        <r>
          <rPr>
            <b/>
            <sz val="9"/>
            <color indexed="81"/>
            <rFont val="Tahoma"/>
            <family val="2"/>
          </rPr>
          <t>rxl:</t>
        </r>
        <r>
          <rPr>
            <sz val="9"/>
            <color indexed="81"/>
            <rFont val="Tahoma"/>
            <family val="2"/>
          </rPr>
          <t xml:space="preserve">
p-p on 17/03/01  - never rearranged as Staines Town withdrew from the league </t>
        </r>
      </text>
    </comment>
    <comment ref="AP1374" authorId="0" shapeId="0" xr:uid="{9145146C-6400-4806-AFF0-B53B96922897}">
      <text>
        <r>
          <rPr>
            <b/>
            <sz val="9"/>
            <color indexed="81"/>
            <rFont val="Tahoma"/>
            <family val="2"/>
          </rPr>
          <t>rxl:</t>
        </r>
        <r>
          <rPr>
            <sz val="9"/>
            <color indexed="81"/>
            <rFont val="Tahoma"/>
            <family val="2"/>
          </rPr>
          <t xml:space="preserve">
p-p on 30/12/00  - never rearranged as Staines Town withdrew from the league </t>
        </r>
      </text>
    </comment>
    <comment ref="AQ1374" authorId="1" shapeId="0" xr:uid="{4400E701-AC7C-4FCF-B5DD-A8D319160C23}">
      <text>
        <r>
          <rPr>
            <b/>
            <sz val="9"/>
            <color indexed="81"/>
            <rFont val="Tahoma"/>
            <family val="2"/>
          </rPr>
          <t>Richard Lambert:</t>
        </r>
        <r>
          <rPr>
            <sz val="9"/>
            <color indexed="81"/>
            <rFont val="Tahoma"/>
            <family val="2"/>
          </rPr>
          <t xml:space="preserve">
p-p on 30/09/00  - never rearranged as Staines Town withdrew from the league </t>
        </r>
      </text>
    </comment>
    <comment ref="AS1374" authorId="0" shapeId="0" xr:uid="{DC5E282D-6BE4-43CD-8A77-138734062DBE}">
      <text>
        <r>
          <rPr>
            <b/>
            <sz val="9"/>
            <color indexed="81"/>
            <rFont val="Tahoma"/>
            <family val="2"/>
          </rPr>
          <t>rxl:</t>
        </r>
        <r>
          <rPr>
            <sz val="9"/>
            <color indexed="81"/>
            <rFont val="Tahoma"/>
            <family val="2"/>
          </rPr>
          <t xml:space="preserve">
p-p on 27/01/01 and again on 10/02/01 - rearranged for 24/02/01</t>
        </r>
      </text>
    </comment>
    <comment ref="AT1374" authorId="0" shapeId="0" xr:uid="{665D5F82-DC95-40B9-93C6-F31AE387F04C}">
      <text>
        <r>
          <rPr>
            <b/>
            <sz val="9"/>
            <color indexed="81"/>
            <rFont val="Tahoma"/>
            <family val="2"/>
          </rPr>
          <t>rxl:</t>
        </r>
        <r>
          <rPr>
            <sz val="9"/>
            <color indexed="81"/>
            <rFont val="Tahoma"/>
            <family val="2"/>
          </rPr>
          <t xml:space="preserve">
p-p on 21/10/00 and again on 03/03/01  - never rearranged as Staines Town withdrew from the league </t>
        </r>
      </text>
    </comment>
    <comment ref="AZ1374" authorId="0" shapeId="0" xr:uid="{D92A2500-76E6-43DC-9E67-1C1E8F698BB8}">
      <text>
        <r>
          <rPr>
            <b/>
            <sz val="9"/>
            <color indexed="81"/>
            <rFont val="Tahoma"/>
            <family val="2"/>
          </rPr>
          <t>rxl:</t>
        </r>
        <r>
          <rPr>
            <sz val="9"/>
            <color indexed="81"/>
            <rFont val="Tahoma"/>
            <family val="2"/>
          </rPr>
          <t xml:space="preserve">
p-p on 21/11/00  - never rearranged as Staines Town withdrew from the league </t>
        </r>
      </text>
    </comment>
    <comment ref="AZ1379" authorId="1" shapeId="0" xr:uid="{A03D3785-79C8-4A2D-99C4-C589EB9A01B1}">
      <text>
        <r>
          <rPr>
            <b/>
            <sz val="9"/>
            <color indexed="81"/>
            <rFont val="Tahoma"/>
            <family val="2"/>
          </rPr>
          <t>Richard Lambert:</t>
        </r>
        <r>
          <rPr>
            <sz val="9"/>
            <color indexed="81"/>
            <rFont val="Tahoma"/>
            <family val="2"/>
          </rPr>
          <t xml:space="preserve">
p-p on 26/01/02 - rearranged for 27/04/02</t>
        </r>
      </text>
    </comment>
    <comment ref="AW1381" authorId="0" shapeId="0" xr:uid="{895CC5DE-2E0E-4341-B0EA-BA3758334240}">
      <text>
        <r>
          <rPr>
            <b/>
            <sz val="9"/>
            <color indexed="81"/>
            <rFont val="Tahoma"/>
            <family val="2"/>
          </rPr>
          <t>rxl:</t>
        </r>
        <r>
          <rPr>
            <sz val="9"/>
            <color indexed="81"/>
            <rFont val="Tahoma"/>
            <family val="2"/>
          </rPr>
          <t xml:space="preserve">
p-p on 18/08/01 - rearranged for 20/04/02</t>
        </r>
      </text>
    </comment>
    <comment ref="AS1383" authorId="1" shapeId="0" xr:uid="{88308D9C-20AB-4EC8-9145-56CE8BD653CA}">
      <text>
        <r>
          <rPr>
            <b/>
            <sz val="9"/>
            <color indexed="81"/>
            <rFont val="Tahoma"/>
            <family val="2"/>
          </rPr>
          <t>Richard Lambert:</t>
        </r>
        <r>
          <rPr>
            <sz val="9"/>
            <color indexed="81"/>
            <rFont val="Tahoma"/>
            <family val="2"/>
          </rPr>
          <t xml:space="preserve">
p-p on 26/01/02 - rearranged for 04/04/02</t>
        </r>
      </text>
    </comment>
    <comment ref="AX1385" authorId="0" shapeId="0" xr:uid="{EB93DC5F-2FA3-42B4-925E-F91031D9FDC3}">
      <text>
        <r>
          <rPr>
            <b/>
            <sz val="9"/>
            <color indexed="81"/>
            <rFont val="Tahoma"/>
            <family val="2"/>
          </rPr>
          <t>rxl:</t>
        </r>
        <r>
          <rPr>
            <sz val="9"/>
            <color indexed="81"/>
            <rFont val="Tahoma"/>
            <family val="2"/>
          </rPr>
          <t xml:space="preserve">
scheduled for 12/01/02 but moved back - rearranged for 11/02/02</t>
        </r>
      </text>
    </comment>
    <comment ref="AP1386" authorId="1" shapeId="0" xr:uid="{A565BFA1-DD03-4FBE-AE1F-F3B9188B500D}">
      <text>
        <r>
          <rPr>
            <b/>
            <sz val="9"/>
            <color indexed="81"/>
            <rFont val="Tahoma"/>
            <family val="2"/>
          </rPr>
          <t>Richard Lambert:</t>
        </r>
        <r>
          <rPr>
            <sz val="9"/>
            <color indexed="81"/>
            <rFont val="Tahoma"/>
            <family val="2"/>
          </rPr>
          <t xml:space="preserve">
p-p on 26/01/02 - rearranged for 02/03/02</t>
        </r>
      </text>
    </comment>
    <comment ref="AS1386" authorId="1" shapeId="0" xr:uid="{5281E341-2A60-4C11-B496-DEC55A8BC55A}">
      <text>
        <r>
          <rPr>
            <b/>
            <sz val="9"/>
            <color indexed="81"/>
            <rFont val="Tahoma"/>
            <family val="2"/>
          </rPr>
          <t>Richard Lambert:</t>
        </r>
        <r>
          <rPr>
            <sz val="9"/>
            <color indexed="81"/>
            <rFont val="Tahoma"/>
            <family val="2"/>
          </rPr>
          <t xml:space="preserve">
originally scheduled for 24/09/01 but moved back two days</t>
        </r>
      </text>
    </comment>
    <comment ref="AY1390" authorId="0" shapeId="0" xr:uid="{1C7D4FD5-0909-4735-A0ED-AB88207DE55B}">
      <text>
        <r>
          <rPr>
            <b/>
            <sz val="9"/>
            <color indexed="81"/>
            <rFont val="Tahoma"/>
            <family val="2"/>
          </rPr>
          <t>rxl:</t>
        </r>
        <r>
          <rPr>
            <sz val="9"/>
            <color indexed="81"/>
            <rFont val="Tahoma"/>
            <family val="2"/>
          </rPr>
          <t xml:space="preserve">
scheduled for 29/09/01 but moved back - rearranged for 07/11/01</t>
        </r>
      </text>
    </comment>
    <comment ref="AU1391" authorId="1" shapeId="0" xr:uid="{CD1E918B-3E05-4A7C-B91B-4FE254C39A95}">
      <text>
        <r>
          <rPr>
            <b/>
            <sz val="9"/>
            <color indexed="81"/>
            <rFont val="Tahoma"/>
            <family val="2"/>
          </rPr>
          <t>Richard Lambert:</t>
        </r>
        <r>
          <rPr>
            <sz val="9"/>
            <color indexed="81"/>
            <rFont val="Tahoma"/>
            <family val="2"/>
          </rPr>
          <t xml:space="preserve">
p-p on 26/01/02 - rearranged for 27/04/02</t>
        </r>
      </text>
    </comment>
    <comment ref="AQ1392" authorId="0" shapeId="0" xr:uid="{007690A8-BBF4-4A67-B299-B807A93125F6}">
      <text>
        <r>
          <rPr>
            <b/>
            <sz val="9"/>
            <color indexed="81"/>
            <rFont val="Tahoma"/>
            <family val="2"/>
          </rPr>
          <t>rxl:</t>
        </r>
        <r>
          <rPr>
            <sz val="9"/>
            <color indexed="81"/>
            <rFont val="Tahoma"/>
            <family val="2"/>
          </rPr>
          <t xml:space="preserve">
scheduled for 29/09/01 but moved back - rearranged for 19/01/02</t>
        </r>
      </text>
    </comment>
    <comment ref="AM1393" authorId="0" shapeId="0" xr:uid="{4F018E3E-BC56-45B9-99ED-38E239BE3E90}">
      <text>
        <r>
          <rPr>
            <b/>
            <sz val="9"/>
            <color indexed="81"/>
            <rFont val="Tahoma"/>
            <family val="2"/>
          </rPr>
          <t>rxl:</t>
        </r>
        <r>
          <rPr>
            <sz val="9"/>
            <color indexed="81"/>
            <rFont val="Tahoma"/>
            <family val="2"/>
          </rPr>
          <t xml:space="preserve">
p-p on 05/01/02 - rearranged for 02/03/02</t>
        </r>
      </text>
    </comment>
    <comment ref="AN1393" authorId="1" shapeId="0" xr:uid="{56A7E6F1-1814-40C1-9534-91D59B3AE029}">
      <text>
        <r>
          <rPr>
            <b/>
            <sz val="9"/>
            <color indexed="81"/>
            <rFont val="Tahoma"/>
            <family val="2"/>
          </rPr>
          <t>Richard Lambert:</t>
        </r>
        <r>
          <rPr>
            <sz val="9"/>
            <color indexed="81"/>
            <rFont val="Tahoma"/>
            <family val="2"/>
          </rPr>
          <t xml:space="preserve">
p-p on 26/01/02 - rearranged for 09/03/02</t>
        </r>
      </text>
    </comment>
    <comment ref="AX1399" authorId="0" shapeId="0" xr:uid="{D74C6E5E-DDE7-4B87-B1A3-2479E843A519}">
      <text>
        <r>
          <rPr>
            <b/>
            <sz val="9"/>
            <color indexed="81"/>
            <rFont val="Tahoma"/>
            <family val="2"/>
          </rPr>
          <t>rxl:</t>
        </r>
        <r>
          <rPr>
            <sz val="9"/>
            <color indexed="81"/>
            <rFont val="Tahoma"/>
            <family val="2"/>
          </rPr>
          <t xml:space="preserve">
p-p on 11/01/03 - rearranged for 12/04/03</t>
        </r>
      </text>
    </comment>
    <comment ref="BA1399" authorId="0" shapeId="0" xr:uid="{9193F9E1-A273-4B13-9F69-BD88FD37A5CD}">
      <text>
        <r>
          <rPr>
            <b/>
            <sz val="9"/>
            <color indexed="81"/>
            <rFont val="Tahoma"/>
            <family val="2"/>
          </rPr>
          <t>rxl:</t>
        </r>
        <r>
          <rPr>
            <sz val="9"/>
            <color indexed="81"/>
            <rFont val="Tahoma"/>
            <family val="2"/>
          </rPr>
          <t xml:space="preserve">
p-p on 28/12/02 - rearranged for 25/01/03</t>
        </r>
      </text>
    </comment>
    <comment ref="V1400" authorId="1" shapeId="0" xr:uid="{CF448A3F-CD00-482C-877C-E305FDAA24A5}">
      <text>
        <r>
          <rPr>
            <b/>
            <sz val="9"/>
            <color indexed="81"/>
            <rFont val="Tahoma"/>
            <family val="2"/>
          </rPr>
          <t>Richard Lambert:</t>
        </r>
        <r>
          <rPr>
            <sz val="9"/>
            <color indexed="81"/>
            <rFont val="Tahoma"/>
            <family val="2"/>
          </rPr>
          <t xml:space="preserve">
match abandoned on 18/02/03 but no score, time or reason advised in league bulletin </t>
        </r>
      </text>
    </comment>
    <comment ref="AV1400" authorId="1" shapeId="0" xr:uid="{22C3E82F-69CB-42E1-9956-0D2B2D727321}">
      <text>
        <r>
          <rPr>
            <b/>
            <sz val="9"/>
            <color indexed="81"/>
            <rFont val="Tahoma"/>
            <family val="2"/>
          </rPr>
          <t>Richard Lambert:</t>
        </r>
        <r>
          <rPr>
            <sz val="9"/>
            <color indexed="81"/>
            <rFont val="Tahoma"/>
            <family val="2"/>
          </rPr>
          <t xml:space="preserve">
match abandoned on 18/02/03 but no score, time or reason advised in league bulletin - rearranged for </t>
        </r>
      </text>
    </comment>
    <comment ref="AW1400" authorId="0" shapeId="0" xr:uid="{1AA3CC6F-D9A7-4D13-9685-14B86983BB06}">
      <text>
        <r>
          <rPr>
            <b/>
            <sz val="9"/>
            <color indexed="81"/>
            <rFont val="Tahoma"/>
            <family val="2"/>
          </rPr>
          <t>rxl:</t>
        </r>
        <r>
          <rPr>
            <sz val="9"/>
            <color indexed="81"/>
            <rFont val="Tahoma"/>
            <family val="2"/>
          </rPr>
          <t xml:space="preserve">
p-p on 22/11/02 - rearranged for 14/12/02</t>
        </r>
      </text>
    </comment>
    <comment ref="AZ1400" authorId="0" shapeId="0" xr:uid="{C624C672-6EE1-46D9-AD23-B2A2903F9FE3}">
      <text>
        <r>
          <rPr>
            <b/>
            <sz val="9"/>
            <color indexed="81"/>
            <rFont val="Tahoma"/>
            <family val="2"/>
          </rPr>
          <t>rxl:</t>
        </r>
        <r>
          <rPr>
            <sz val="9"/>
            <color indexed="81"/>
            <rFont val="Tahoma"/>
            <family val="2"/>
          </rPr>
          <t xml:space="preserve">
p-p on 04/01/03 - rearranged for 08/04/03</t>
        </r>
      </text>
    </comment>
    <comment ref="AT1401" authorId="0" shapeId="0" xr:uid="{0807885E-8DA6-42EC-8455-B439F165C874}">
      <text>
        <r>
          <rPr>
            <b/>
            <sz val="9"/>
            <color indexed="81"/>
            <rFont val="Tahoma"/>
            <family val="2"/>
          </rPr>
          <t>rxl:</t>
        </r>
        <r>
          <rPr>
            <sz val="9"/>
            <color indexed="81"/>
            <rFont val="Tahoma"/>
            <family val="2"/>
          </rPr>
          <t xml:space="preserve">
p-p on 15/02/03 - rearranged for 12/04/03</t>
        </r>
      </text>
    </comment>
    <comment ref="AW1401" authorId="0" shapeId="0" xr:uid="{ADBB615F-30CA-43B0-8292-E52412C6603F}">
      <text>
        <r>
          <rPr>
            <b/>
            <sz val="9"/>
            <color indexed="81"/>
            <rFont val="Tahoma"/>
            <family val="2"/>
          </rPr>
          <t>rxl:</t>
        </r>
        <r>
          <rPr>
            <sz val="9"/>
            <color indexed="81"/>
            <rFont val="Tahoma"/>
            <family val="2"/>
          </rPr>
          <t xml:space="preserve">
p-p on 11/01/03 - rearranged for 29/03/03</t>
        </r>
      </text>
    </comment>
    <comment ref="BD1401" authorId="0" shapeId="0" xr:uid="{1430AE87-A8BC-48D7-B44B-9CFDE4D48BE1}">
      <text>
        <r>
          <rPr>
            <b/>
            <sz val="9"/>
            <color indexed="81"/>
            <rFont val="Tahoma"/>
            <family val="2"/>
          </rPr>
          <t>rxl:</t>
        </r>
        <r>
          <rPr>
            <sz val="9"/>
            <color indexed="81"/>
            <rFont val="Tahoma"/>
            <family val="2"/>
          </rPr>
          <t xml:space="preserve">
p-p on 01/02/03 - rearranged for 01/03/03</t>
        </r>
      </text>
    </comment>
    <comment ref="AM1402" authorId="0" shapeId="0" xr:uid="{527E35F3-B165-4546-99CE-6055BA22C5E7}">
      <text>
        <r>
          <rPr>
            <b/>
            <sz val="9"/>
            <color indexed="81"/>
            <rFont val="Tahoma"/>
            <family val="2"/>
          </rPr>
          <t>rxl:</t>
        </r>
        <r>
          <rPr>
            <sz val="9"/>
            <color indexed="81"/>
            <rFont val="Tahoma"/>
            <family val="2"/>
          </rPr>
          <t xml:space="preserve">
p-p on 12/11/02 - rearranged for 14/12/02</t>
        </r>
      </text>
    </comment>
    <comment ref="AN1402" authorId="0" shapeId="0" xr:uid="{BEAB999C-A5AE-4438-A43B-84692606AFF4}">
      <text>
        <r>
          <rPr>
            <b/>
            <sz val="9"/>
            <color indexed="81"/>
            <rFont val="Tahoma"/>
            <family val="2"/>
          </rPr>
          <t>rxl:</t>
        </r>
        <r>
          <rPr>
            <sz val="9"/>
            <color indexed="81"/>
            <rFont val="Tahoma"/>
            <family val="2"/>
          </rPr>
          <t xml:space="preserve">
p-p on 01/02/03 - rearranged for 19/04/03</t>
        </r>
      </text>
    </comment>
    <comment ref="AO1402" authorId="0" shapeId="0" xr:uid="{1E217309-4BDE-466D-9427-CF62C405E041}">
      <text>
        <r>
          <rPr>
            <b/>
            <sz val="9"/>
            <color indexed="81"/>
            <rFont val="Tahoma"/>
            <family val="2"/>
          </rPr>
          <t>rxl:</t>
        </r>
        <r>
          <rPr>
            <sz val="9"/>
            <color indexed="81"/>
            <rFont val="Tahoma"/>
            <family val="2"/>
          </rPr>
          <t xml:space="preserve">
scheduled for 10/12/02 but moved back - rearranged for 25/02/03</t>
        </r>
      </text>
    </comment>
    <comment ref="AU1402" authorId="0" shapeId="0" xr:uid="{EE04B3E8-0B2F-47AA-AA0B-C8B2CE1D61A1}">
      <text>
        <r>
          <rPr>
            <b/>
            <sz val="9"/>
            <color indexed="81"/>
            <rFont val="Tahoma"/>
            <family val="2"/>
          </rPr>
          <t>rxl:</t>
        </r>
        <r>
          <rPr>
            <sz val="9"/>
            <color indexed="81"/>
            <rFont val="Tahoma"/>
            <family val="2"/>
          </rPr>
          <t xml:space="preserve">
p-p on 04/01/03 - rearranged for 08/02/03</t>
        </r>
      </text>
    </comment>
    <comment ref="BC1402" authorId="0" shapeId="0" xr:uid="{5B2B49FB-4369-49A4-AEB4-8F39119CE093}">
      <text>
        <r>
          <rPr>
            <b/>
            <sz val="9"/>
            <color indexed="81"/>
            <rFont val="Tahoma"/>
            <family val="2"/>
          </rPr>
          <t>rxl:</t>
        </r>
        <r>
          <rPr>
            <sz val="9"/>
            <color indexed="81"/>
            <rFont val="Tahoma"/>
            <family val="2"/>
          </rPr>
          <t xml:space="preserve">
scheduled for 04/02/03 but moved back - rearranged for 22/03/03 but moved back again - rearranged for 05/04/03</t>
        </r>
      </text>
    </comment>
    <comment ref="AO1403" authorId="0" shapeId="0" xr:uid="{FF1BAFB9-3743-4995-88F1-2BAB8879EF1B}">
      <text>
        <r>
          <rPr>
            <b/>
            <sz val="9"/>
            <color indexed="81"/>
            <rFont val="Tahoma"/>
            <family val="2"/>
          </rPr>
          <t>rxl:</t>
        </r>
        <r>
          <rPr>
            <sz val="9"/>
            <color indexed="81"/>
            <rFont val="Tahoma"/>
            <family val="2"/>
          </rPr>
          <t xml:space="preserve">
scheduled for 08/03/03 but moved back - rearranged for 15/04/03</t>
        </r>
      </text>
    </comment>
    <comment ref="AR1403" authorId="0" shapeId="0" xr:uid="{9ED917D5-9648-4FAF-81A0-A52263346B70}">
      <text>
        <r>
          <rPr>
            <b/>
            <sz val="9"/>
            <color indexed="81"/>
            <rFont val="Tahoma"/>
            <family val="2"/>
          </rPr>
          <t>rxl:</t>
        </r>
        <r>
          <rPr>
            <sz val="9"/>
            <color indexed="81"/>
            <rFont val="Tahoma"/>
            <family val="2"/>
          </rPr>
          <t xml:space="preserve">
p-p on 04/01/03 - rearranged for 05/04/03</t>
        </r>
      </text>
    </comment>
    <comment ref="AS1403" authorId="0" shapeId="0" xr:uid="{1109CC44-5557-42D9-8D05-A3B0C70DD9D5}">
      <text>
        <r>
          <rPr>
            <b/>
            <sz val="9"/>
            <color indexed="81"/>
            <rFont val="Tahoma"/>
            <family val="2"/>
          </rPr>
          <t>rxl:</t>
        </r>
        <r>
          <rPr>
            <sz val="9"/>
            <color indexed="81"/>
            <rFont val="Tahoma"/>
            <family val="2"/>
          </rPr>
          <t xml:space="preserve">
p-p on 01/02/03 - rearranged for 15/03/03</t>
        </r>
      </text>
    </comment>
    <comment ref="AQ1404" authorId="0" shapeId="0" xr:uid="{16504D98-1674-4C2D-9752-523735DA196A}">
      <text>
        <r>
          <rPr>
            <b/>
            <sz val="9"/>
            <color indexed="81"/>
            <rFont val="Tahoma"/>
            <family val="2"/>
          </rPr>
          <t>rxl:</t>
        </r>
        <r>
          <rPr>
            <sz val="9"/>
            <color indexed="81"/>
            <rFont val="Tahoma"/>
            <family val="2"/>
          </rPr>
          <t xml:space="preserve">
scheduled for 18/02/03 but moved back - rearranged for 01/03/03</t>
        </r>
      </text>
    </comment>
    <comment ref="AY1404" authorId="0" shapeId="0" xr:uid="{A6A4098C-6251-4F40-89C9-54B8BE6DA9E3}">
      <text>
        <r>
          <rPr>
            <b/>
            <sz val="9"/>
            <color indexed="81"/>
            <rFont val="Tahoma"/>
            <family val="2"/>
          </rPr>
          <t>rxl:</t>
        </r>
        <r>
          <rPr>
            <sz val="9"/>
            <color indexed="81"/>
            <rFont val="Tahoma"/>
            <family val="2"/>
          </rPr>
          <t xml:space="preserve">
p-p on 01/02/03 - rearranged for 26/04/03</t>
        </r>
      </text>
    </comment>
    <comment ref="BD1404" authorId="0" shapeId="0" xr:uid="{0C3F36D3-6818-4564-9854-BB77C5FE8791}">
      <text>
        <r>
          <rPr>
            <b/>
            <sz val="9"/>
            <color indexed="81"/>
            <rFont val="Tahoma"/>
            <family val="2"/>
          </rPr>
          <t>rxl:</t>
        </r>
        <r>
          <rPr>
            <sz val="9"/>
            <color indexed="81"/>
            <rFont val="Tahoma"/>
            <family val="2"/>
          </rPr>
          <t xml:space="preserve">
p-p on 22/11/02 - rearranged for 15/02/03</t>
        </r>
      </text>
    </comment>
    <comment ref="AR1405" authorId="0" shapeId="0" xr:uid="{EC0D9CA2-B2FE-4D9D-9E16-4158BD10D384}">
      <text>
        <r>
          <rPr>
            <b/>
            <sz val="9"/>
            <color indexed="81"/>
            <rFont val="Tahoma"/>
            <family val="2"/>
          </rPr>
          <t>rxl:</t>
        </r>
        <r>
          <rPr>
            <sz val="9"/>
            <color indexed="81"/>
            <rFont val="Tahoma"/>
            <family val="2"/>
          </rPr>
          <t xml:space="preserve">
p-p on 12/11/02 - rearranged for 03/12/02</t>
        </r>
      </text>
    </comment>
    <comment ref="AT1405" authorId="0" shapeId="0" xr:uid="{429647C4-A8FC-40D8-AA68-143195B74362}">
      <text>
        <r>
          <rPr>
            <b/>
            <sz val="9"/>
            <color indexed="81"/>
            <rFont val="Tahoma"/>
            <family val="2"/>
          </rPr>
          <t>rxl:</t>
        </r>
        <r>
          <rPr>
            <sz val="9"/>
            <color indexed="81"/>
            <rFont val="Tahoma"/>
            <family val="2"/>
          </rPr>
          <t xml:space="preserve">
p-p on 11/02/03 - rearranged for 18/03/03</t>
        </r>
      </text>
    </comment>
    <comment ref="AV1405" authorId="0" shapeId="0" xr:uid="{A256F8BC-63F8-42CB-B6C8-7D1D27EE125B}">
      <text>
        <r>
          <rPr>
            <b/>
            <sz val="9"/>
            <color indexed="81"/>
            <rFont val="Tahoma"/>
            <family val="2"/>
          </rPr>
          <t>rxl:</t>
        </r>
        <r>
          <rPr>
            <sz val="9"/>
            <color indexed="81"/>
            <rFont val="Tahoma"/>
            <family val="2"/>
          </rPr>
          <t xml:space="preserve">
p-p on 28/12/02 - rearranged for 03/05/03</t>
        </r>
      </text>
    </comment>
    <comment ref="AY1405" authorId="0" shapeId="0" xr:uid="{A518BB36-A045-4031-9FB2-BA3381287A9E}">
      <text>
        <r>
          <rPr>
            <b/>
            <sz val="9"/>
            <color indexed="81"/>
            <rFont val="Tahoma"/>
            <family val="2"/>
          </rPr>
          <t>rxl:</t>
        </r>
        <r>
          <rPr>
            <sz val="9"/>
            <color indexed="81"/>
            <rFont val="Tahoma"/>
            <family val="2"/>
          </rPr>
          <t xml:space="preserve">
scheduled for 10/12/02 but moved back rearranged for 28/01/03 but then moved back again - rearranged for 01/03/03 - p-p on 01/03/03 - rearranged for 22/04/03</t>
        </r>
      </text>
    </comment>
    <comment ref="BA1405" authorId="0" shapeId="0" xr:uid="{EF9C0C19-BA83-46F2-A80B-D5B0057C331E}">
      <text>
        <r>
          <rPr>
            <b/>
            <sz val="9"/>
            <color indexed="81"/>
            <rFont val="Tahoma"/>
            <family val="2"/>
          </rPr>
          <t>rxl:</t>
        </r>
        <r>
          <rPr>
            <sz val="9"/>
            <color indexed="81"/>
            <rFont val="Tahoma"/>
            <family val="2"/>
          </rPr>
          <t xml:space="preserve">
p-p on 11/01/03 - rearranged for 26/04/03</t>
        </r>
      </text>
    </comment>
    <comment ref="BD1405" authorId="0" shapeId="0" xr:uid="{5283E993-5DC7-4449-9411-5E75CFC89592}">
      <text>
        <r>
          <rPr>
            <b/>
            <sz val="9"/>
            <color indexed="81"/>
            <rFont val="Tahoma"/>
            <family val="2"/>
          </rPr>
          <t>rxl:</t>
        </r>
        <r>
          <rPr>
            <sz val="9"/>
            <color indexed="81"/>
            <rFont val="Tahoma"/>
            <family val="2"/>
          </rPr>
          <t xml:space="preserve">
p-p on 21/12/02 - rearranged for 25/01/03</t>
        </r>
      </text>
    </comment>
    <comment ref="AW1406" authorId="0" shapeId="0" xr:uid="{F2AEC9FE-9B47-4018-AE9A-BA652463A674}">
      <text>
        <r>
          <rPr>
            <b/>
            <sz val="9"/>
            <color indexed="81"/>
            <rFont val="Tahoma"/>
            <family val="2"/>
          </rPr>
          <t>rxl:</t>
        </r>
        <r>
          <rPr>
            <sz val="9"/>
            <color indexed="81"/>
            <rFont val="Tahoma"/>
            <family val="2"/>
          </rPr>
          <t xml:space="preserve">
p-p on 13/01/03 - rearranged for 14/04/03</t>
        </r>
      </text>
    </comment>
    <comment ref="BB1406" authorId="1" shapeId="0" xr:uid="{802531AE-FFA4-425F-A85B-E81EE04F7895}">
      <text>
        <r>
          <rPr>
            <b/>
            <sz val="9"/>
            <color indexed="81"/>
            <rFont val="Tahoma"/>
            <family val="2"/>
          </rPr>
          <t>Richard Lambert:</t>
        </r>
        <r>
          <rPr>
            <sz val="9"/>
            <color indexed="81"/>
            <rFont val="Tahoma"/>
            <family val="2"/>
          </rPr>
          <t xml:space="preserve">
p-p on 17/02/03 - rearranged for 07/04/03</t>
        </r>
      </text>
    </comment>
    <comment ref="BA1407" authorId="0" shapeId="0" xr:uid="{D124E7BF-3C44-4CB2-B820-88F93BDD0BAD}">
      <text>
        <r>
          <rPr>
            <b/>
            <sz val="9"/>
            <color indexed="81"/>
            <rFont val="Tahoma"/>
            <family val="2"/>
          </rPr>
          <t>rxl:</t>
        </r>
        <r>
          <rPr>
            <sz val="9"/>
            <color indexed="81"/>
            <rFont val="Tahoma"/>
            <family val="2"/>
          </rPr>
          <t xml:space="preserve">
p-p on 01/02/03 - rearranged for 22/02/03</t>
        </r>
      </text>
    </comment>
    <comment ref="BB1407" authorId="0" shapeId="0" xr:uid="{B349666E-56A9-40DE-B6C3-4A0539FB4A90}">
      <text>
        <r>
          <rPr>
            <b/>
            <sz val="9"/>
            <color indexed="81"/>
            <rFont val="Tahoma"/>
            <family val="2"/>
          </rPr>
          <t>rxl:</t>
        </r>
        <r>
          <rPr>
            <sz val="9"/>
            <color indexed="81"/>
            <rFont val="Tahoma"/>
            <family val="2"/>
          </rPr>
          <t xml:space="preserve">
scheduled for 01/03/03 but moved back - rearranged for 16/04/03</t>
        </r>
      </text>
    </comment>
    <comment ref="AP1408" authorId="0" shapeId="0" xr:uid="{1F1A6AB2-DB83-4143-A9FC-610EB498B9DE}">
      <text>
        <r>
          <rPr>
            <b/>
            <sz val="9"/>
            <color indexed="81"/>
            <rFont val="Tahoma"/>
            <family val="2"/>
          </rPr>
          <t>rxl:</t>
        </r>
        <r>
          <rPr>
            <sz val="9"/>
            <color indexed="81"/>
            <rFont val="Tahoma"/>
            <family val="2"/>
          </rPr>
          <t xml:space="preserve">
p-p on 11/01/03 - rearranged for 15/03/03</t>
        </r>
      </text>
    </comment>
    <comment ref="BC1408" authorId="0" shapeId="0" xr:uid="{34911068-2FC7-4F63-8F53-4406BBAF6E29}">
      <text>
        <r>
          <rPr>
            <b/>
            <sz val="9"/>
            <color indexed="81"/>
            <rFont val="Tahoma"/>
            <family val="2"/>
          </rPr>
          <t>rxl:</t>
        </r>
        <r>
          <rPr>
            <sz val="9"/>
            <color indexed="81"/>
            <rFont val="Tahoma"/>
            <family val="2"/>
          </rPr>
          <t xml:space="preserve">
p-p on 22/11/02 - rearranged for 26/04/03</t>
        </r>
      </text>
    </comment>
    <comment ref="AM1409" authorId="0" shapeId="0" xr:uid="{29D1E224-5EBB-4472-ACA8-383BD13C5CC1}">
      <text>
        <r>
          <rPr>
            <b/>
            <sz val="9"/>
            <color indexed="81"/>
            <rFont val="Tahoma"/>
            <family val="2"/>
          </rPr>
          <t>rxl:</t>
        </r>
        <r>
          <rPr>
            <sz val="9"/>
            <color indexed="81"/>
            <rFont val="Tahoma"/>
            <family val="2"/>
          </rPr>
          <t xml:space="preserve">
p-p on 01/02/03 - rearranged for 19/04/03</t>
        </r>
      </text>
    </comment>
    <comment ref="AO1410" authorId="0" shapeId="0" xr:uid="{4823C5FC-9FC3-4388-8EA4-0F0FA2437795}">
      <text>
        <r>
          <rPr>
            <b/>
            <sz val="9"/>
            <color indexed="81"/>
            <rFont val="Tahoma"/>
            <family val="2"/>
          </rPr>
          <t>rxl:</t>
        </r>
        <r>
          <rPr>
            <sz val="9"/>
            <color indexed="81"/>
            <rFont val="Tahoma"/>
            <family val="2"/>
          </rPr>
          <t xml:space="preserve">
p-p on 22/11/02 - rearranged for 18/01/03</t>
        </r>
      </text>
    </comment>
    <comment ref="AW1410" authorId="1" shapeId="0" xr:uid="{9F1349DD-4CAE-4612-AD2F-F037363C3E49}">
      <text>
        <r>
          <rPr>
            <b/>
            <sz val="9"/>
            <color indexed="81"/>
            <rFont val="Tahoma"/>
            <family val="2"/>
          </rPr>
          <t>Richard Lambert:</t>
        </r>
        <r>
          <rPr>
            <sz val="9"/>
            <color indexed="81"/>
            <rFont val="Tahoma"/>
            <family val="2"/>
          </rPr>
          <t xml:space="preserve">
scheduled for 03/12/02 but moved back - rearranged for 17/12/02</t>
        </r>
      </text>
    </comment>
    <comment ref="AZ1410" authorId="0" shapeId="0" xr:uid="{3A7CA892-652D-4855-B47C-8CE174C0A0BE}">
      <text>
        <r>
          <rPr>
            <b/>
            <sz val="9"/>
            <color indexed="81"/>
            <rFont val="Tahoma"/>
            <family val="2"/>
          </rPr>
          <t>rxl:</t>
        </r>
        <r>
          <rPr>
            <sz val="9"/>
            <color indexed="81"/>
            <rFont val="Tahoma"/>
            <family val="2"/>
          </rPr>
          <t xml:space="preserve">
p-p on 01/02/03 - rearranged for 11/03/03 then moved back - rearranged for 22/04/03</t>
        </r>
      </text>
    </comment>
    <comment ref="AU1411" authorId="0" shapeId="0" xr:uid="{008C6303-9F66-4DA5-AF54-F84C47528E50}">
      <text>
        <r>
          <rPr>
            <b/>
            <sz val="9"/>
            <color indexed="81"/>
            <rFont val="Tahoma"/>
            <family val="2"/>
          </rPr>
          <t>rxl:</t>
        </r>
        <r>
          <rPr>
            <sz val="9"/>
            <color indexed="81"/>
            <rFont val="Tahoma"/>
            <family val="2"/>
          </rPr>
          <t xml:space="preserve">
p-p on 22/11/02  and again on 11/02/03  - rearranged for 04/03/03</t>
        </r>
      </text>
    </comment>
    <comment ref="AW1411" authorId="0" shapeId="0" xr:uid="{E7253883-CBE1-4D76-926A-79A5F74F2011}">
      <text>
        <r>
          <rPr>
            <b/>
            <sz val="9"/>
            <color indexed="81"/>
            <rFont val="Tahoma"/>
            <family val="2"/>
          </rPr>
          <t>rxl:</t>
        </r>
        <r>
          <rPr>
            <sz val="9"/>
            <color indexed="81"/>
            <rFont val="Tahoma"/>
            <family val="2"/>
          </rPr>
          <t xml:space="preserve">
scheduled for 25/03/03 but moved back - rearranged for 01/04/03</t>
        </r>
      </text>
    </comment>
    <comment ref="AZ1411" authorId="0" shapeId="0" xr:uid="{376AF14C-DDDE-40FC-876E-7C71EB3B88D3}">
      <text>
        <r>
          <rPr>
            <b/>
            <sz val="9"/>
            <color indexed="81"/>
            <rFont val="Tahoma"/>
            <family val="2"/>
          </rPr>
          <t>rxl:</t>
        </r>
        <r>
          <rPr>
            <sz val="9"/>
            <color indexed="81"/>
            <rFont val="Tahoma"/>
            <family val="2"/>
          </rPr>
          <t xml:space="preserve">
p-p on 14/12/02 - rearranged for 18/01/03</t>
        </r>
      </text>
    </comment>
    <comment ref="BC1411" authorId="0" shapeId="0" xr:uid="{76DEA5FA-B87D-4FA0-8695-9AB0C7088CF5}">
      <text>
        <r>
          <rPr>
            <b/>
            <sz val="9"/>
            <color indexed="81"/>
            <rFont val="Tahoma"/>
            <family val="2"/>
          </rPr>
          <t>rxl:</t>
        </r>
        <r>
          <rPr>
            <sz val="9"/>
            <color indexed="81"/>
            <rFont val="Tahoma"/>
            <family val="2"/>
          </rPr>
          <t xml:space="preserve">
scheduled for 26/11/02 but moved back then p-p on 28/12/02 - rearranged for 15/02/03</t>
        </r>
      </text>
    </comment>
    <comment ref="BD1411" authorId="0" shapeId="0" xr:uid="{761507C0-6FDD-4E6D-A3AC-96A4E490055C}">
      <text>
        <r>
          <rPr>
            <b/>
            <sz val="9"/>
            <color indexed="81"/>
            <rFont val="Tahoma"/>
            <family val="2"/>
          </rPr>
          <t>rxl:</t>
        </r>
        <r>
          <rPr>
            <sz val="9"/>
            <color indexed="81"/>
            <rFont val="Tahoma"/>
            <family val="2"/>
          </rPr>
          <t xml:space="preserve">
p-p on 11/01/03 - rearranged for 22/03/03</t>
        </r>
      </text>
    </comment>
    <comment ref="AM1412" authorId="0" shapeId="0" xr:uid="{78DB3C52-9F7B-40DE-B812-755F142C1A2A}">
      <text>
        <r>
          <rPr>
            <b/>
            <sz val="9"/>
            <color indexed="81"/>
            <rFont val="Tahoma"/>
            <family val="2"/>
          </rPr>
          <t>rxl:</t>
        </r>
        <r>
          <rPr>
            <sz val="9"/>
            <color indexed="81"/>
            <rFont val="Tahoma"/>
            <family val="2"/>
          </rPr>
          <t xml:space="preserve">
p-p on 15/02/03 - rearranged for 01/05/03 then brought forward to 29/04/03</t>
        </r>
      </text>
    </comment>
    <comment ref="AN1412" authorId="0" shapeId="0" xr:uid="{62C43F5A-7D1C-4215-B506-703184BA092D}">
      <text>
        <r>
          <rPr>
            <b/>
            <sz val="9"/>
            <color indexed="81"/>
            <rFont val="Tahoma"/>
            <family val="2"/>
          </rPr>
          <t>rxl:</t>
        </r>
        <r>
          <rPr>
            <sz val="9"/>
            <color indexed="81"/>
            <rFont val="Tahoma"/>
            <family val="2"/>
          </rPr>
          <t xml:space="preserve">
scheduled for 25/02/03 but moved back - rearranged for 01/04/03</t>
        </r>
      </text>
    </comment>
    <comment ref="AQ1412" authorId="0" shapeId="0" xr:uid="{EBC2575E-6092-4FDA-97DF-0E0E42FC1046}">
      <text>
        <r>
          <rPr>
            <b/>
            <sz val="9"/>
            <color indexed="81"/>
            <rFont val="Tahoma"/>
            <family val="2"/>
          </rPr>
          <t>rxl:</t>
        </r>
        <r>
          <rPr>
            <sz val="9"/>
            <color indexed="81"/>
            <rFont val="Tahoma"/>
            <family val="2"/>
          </rPr>
          <t xml:space="preserve">
scheduled for 11/02/03 but moved back - rearranged for 19/04/03</t>
        </r>
      </text>
    </comment>
    <comment ref="AR1412" authorId="0" shapeId="0" xr:uid="{20AA8606-9FE3-40A0-9A09-EFAF437B20EF}">
      <text>
        <r>
          <rPr>
            <b/>
            <sz val="9"/>
            <color indexed="81"/>
            <rFont val="Tahoma"/>
            <family val="2"/>
          </rPr>
          <t>rxl:</t>
        </r>
        <r>
          <rPr>
            <sz val="9"/>
            <color indexed="81"/>
            <rFont val="Tahoma"/>
            <family val="2"/>
          </rPr>
          <t xml:space="preserve">
scheduled for 11/01/03 but moved back - rearranged for 25/03/03</t>
        </r>
      </text>
    </comment>
    <comment ref="AS1412" authorId="0" shapeId="0" xr:uid="{105855FB-E7B0-4D75-B28F-E39D160E9150}">
      <text>
        <r>
          <rPr>
            <b/>
            <sz val="9"/>
            <color indexed="81"/>
            <rFont val="Tahoma"/>
            <family val="2"/>
          </rPr>
          <t>rxl:</t>
        </r>
        <r>
          <rPr>
            <sz val="9"/>
            <color indexed="81"/>
            <rFont val="Tahoma"/>
            <family val="2"/>
          </rPr>
          <t xml:space="preserve">
p-p on 22/11/02 - rearranged for 05/04/03</t>
        </r>
      </text>
    </comment>
    <comment ref="AT1412" authorId="0" shapeId="0" xr:uid="{6E39397A-BD02-4467-B1E0-2B02BF0513B9}">
      <text>
        <r>
          <rPr>
            <b/>
            <sz val="9"/>
            <color indexed="81"/>
            <rFont val="Tahoma"/>
            <family val="2"/>
          </rPr>
          <t>rxl:</t>
        </r>
        <r>
          <rPr>
            <sz val="9"/>
            <color indexed="81"/>
            <rFont val="Tahoma"/>
            <family val="2"/>
          </rPr>
          <t xml:space="preserve">
scheduled for 25/01/03 but moved back - rearranged for 01/03/03</t>
        </r>
      </text>
    </comment>
    <comment ref="BD1412" authorId="0" shapeId="0" xr:uid="{A126BCCD-A5F4-4985-A22F-9A3EDE350C34}">
      <text>
        <r>
          <rPr>
            <b/>
            <sz val="9"/>
            <color indexed="81"/>
            <rFont val="Tahoma"/>
            <family val="2"/>
          </rPr>
          <t>rxl:</t>
        </r>
        <r>
          <rPr>
            <sz val="9"/>
            <color indexed="81"/>
            <rFont val="Tahoma"/>
            <family val="2"/>
          </rPr>
          <t xml:space="preserve">
p-p on 30/11/02 - rearranged for 14/01/03 but moved back for a Tooting &amp; Mitcham United County Cup tie - rearranged for 26/04/03</t>
        </r>
      </text>
    </comment>
    <comment ref="AD1414" authorId="1" shapeId="0" xr:uid="{5DB4FE41-EBAE-4C62-B11B-71BF1DE6E015}">
      <text>
        <r>
          <rPr>
            <b/>
            <sz val="9"/>
            <color indexed="81"/>
            <rFont val="Tahoma"/>
            <family val="2"/>
          </rPr>
          <t>Richard Lambert:</t>
        </r>
        <r>
          <rPr>
            <sz val="9"/>
            <color indexed="81"/>
            <rFont val="Tahoma"/>
            <family val="2"/>
          </rPr>
          <t xml:space="preserve">
match abandoned on 04/02/03 - no score time or reason provided in league bulletin</t>
        </r>
      </text>
    </comment>
    <comment ref="AM1414" authorId="0" shapeId="0" xr:uid="{61DD177C-684B-48BB-A6B4-F9E96B9B8EDF}">
      <text>
        <r>
          <rPr>
            <b/>
            <sz val="9"/>
            <color indexed="81"/>
            <rFont val="Tahoma"/>
            <family val="2"/>
          </rPr>
          <t>rxl:</t>
        </r>
        <r>
          <rPr>
            <sz val="9"/>
            <color indexed="81"/>
            <rFont val="Tahoma"/>
            <family val="2"/>
          </rPr>
          <t xml:space="preserve">
p-p on 04/01/03  and again on 11/02/03 - rearranged for 25/03/03</t>
        </r>
      </text>
    </comment>
    <comment ref="AN1414" authorId="0" shapeId="0" xr:uid="{EAF8AED3-B030-4D13-AE47-F3737F920AEF}">
      <text>
        <r>
          <rPr>
            <b/>
            <sz val="9"/>
            <color indexed="81"/>
            <rFont val="Tahoma"/>
            <family val="2"/>
          </rPr>
          <t>rxl:</t>
        </r>
        <r>
          <rPr>
            <sz val="9"/>
            <color indexed="81"/>
            <rFont val="Tahoma"/>
            <family val="2"/>
          </rPr>
          <t xml:space="preserve">
p-p on 28/12/02 - rearranged for 28/01/03</t>
        </r>
      </text>
    </comment>
    <comment ref="AP1414" authorId="0" shapeId="0" xr:uid="{2BD50A7C-7671-4905-9266-35D3ACB43649}">
      <text>
        <r>
          <rPr>
            <b/>
            <sz val="9"/>
            <color indexed="81"/>
            <rFont val="Tahoma"/>
            <family val="2"/>
          </rPr>
          <t>rxl:</t>
        </r>
        <r>
          <rPr>
            <sz val="9"/>
            <color indexed="81"/>
            <rFont val="Tahoma"/>
            <family val="2"/>
          </rPr>
          <t xml:space="preserve">
p-p on 22/11/02 - rearranged for 25/01/03</t>
        </r>
      </text>
    </comment>
    <comment ref="AQ1414" authorId="0" shapeId="0" xr:uid="{20FC8E27-1B30-4227-9B47-3BD6C443263F}">
      <text>
        <r>
          <rPr>
            <b/>
            <sz val="9"/>
            <color indexed="81"/>
            <rFont val="Tahoma"/>
            <family val="2"/>
          </rPr>
          <t>rxl:</t>
        </r>
        <r>
          <rPr>
            <sz val="9"/>
            <color indexed="81"/>
            <rFont val="Tahoma"/>
            <family val="2"/>
          </rPr>
          <t xml:space="preserve">
p-p on 11/01/03 - rearranged for 03/05/03</t>
        </r>
      </text>
    </comment>
    <comment ref="AV1414" authorId="0" shapeId="0" xr:uid="{42F9A2A3-8B39-4D26-9BBA-EF0E13FA7155}">
      <text>
        <r>
          <rPr>
            <b/>
            <sz val="9"/>
            <color indexed="81"/>
            <rFont val="Tahoma"/>
            <family val="2"/>
          </rPr>
          <t>rxl:</t>
        </r>
        <r>
          <rPr>
            <sz val="9"/>
            <color indexed="81"/>
            <rFont val="Tahoma"/>
            <family val="2"/>
          </rPr>
          <t xml:space="preserve">
scheduled for 01/02/03 but moved back - rearranged for 22/03/03</t>
        </r>
      </text>
    </comment>
    <comment ref="AZ1414" authorId="0" shapeId="0" xr:uid="{0FAB1002-8CF1-4A49-9033-CCA46426094D}">
      <text>
        <r>
          <rPr>
            <b/>
            <sz val="9"/>
            <color indexed="81"/>
            <rFont val="Tahoma"/>
            <family val="2"/>
          </rPr>
          <t>rxl:</t>
        </r>
        <r>
          <rPr>
            <sz val="9"/>
            <color indexed="81"/>
            <rFont val="Tahoma"/>
            <family val="2"/>
          </rPr>
          <t xml:space="preserve">
scheduled for 21/12/02 but moved back - rearranged for 12/04/03</t>
        </r>
      </text>
    </comment>
    <comment ref="BD1414" authorId="0" shapeId="0" xr:uid="{FCD74AB0-CDF1-4D11-BC37-700F627A33F1}">
      <text>
        <r>
          <rPr>
            <b/>
            <sz val="9"/>
            <color indexed="81"/>
            <rFont val="Tahoma"/>
            <family val="2"/>
          </rPr>
          <t>rxl:</t>
        </r>
        <r>
          <rPr>
            <sz val="9"/>
            <color indexed="81"/>
            <rFont val="Tahoma"/>
            <family val="2"/>
          </rPr>
          <t xml:space="preserve">
scheduled for 03/12/02 but moved back - then p-p on 17/12/02 - rearranged for 04/02/03 - match abandoned on 04/02/03 - no score time or reason provided in league bulletin - rearranged for 08/03/03 then brought forward to 04/03/03</t>
        </r>
      </text>
    </comment>
    <comment ref="AT1415" authorId="0" shapeId="0" xr:uid="{F15FCBE6-49D9-4C73-81C1-B21F3B43458B}">
      <text>
        <r>
          <rPr>
            <b/>
            <sz val="9"/>
            <color indexed="81"/>
            <rFont val="Tahoma"/>
            <family val="2"/>
          </rPr>
          <t>rxl:</t>
        </r>
        <r>
          <rPr>
            <sz val="9"/>
            <color indexed="81"/>
            <rFont val="Tahoma"/>
            <family val="2"/>
          </rPr>
          <t xml:space="preserve">
p-p on 11/01/03 - rearranged for 22/02/03</t>
        </r>
      </text>
    </comment>
    <comment ref="AV1415" authorId="0" shapeId="0" xr:uid="{5109F620-EC7B-4FD0-8D04-9D7BD5AE9BF5}">
      <text>
        <r>
          <rPr>
            <b/>
            <sz val="9"/>
            <color indexed="81"/>
            <rFont val="Tahoma"/>
            <family val="2"/>
          </rPr>
          <t>rxl:</t>
        </r>
        <r>
          <rPr>
            <sz val="9"/>
            <color indexed="81"/>
            <rFont val="Tahoma"/>
            <family val="2"/>
          </rPr>
          <t xml:space="preserve">
scheduled for 04/03/03 but moved back - rearranged for 11/04/03</t>
        </r>
      </text>
    </comment>
    <comment ref="AX1415" authorId="0" shapeId="0" xr:uid="{A513AF2A-CB82-4233-B96A-219F37A3BDC9}">
      <text>
        <r>
          <rPr>
            <b/>
            <sz val="9"/>
            <color indexed="81"/>
            <rFont val="Tahoma"/>
            <family val="2"/>
          </rPr>
          <t>rxl:</t>
        </r>
        <r>
          <rPr>
            <sz val="9"/>
            <color indexed="81"/>
            <rFont val="Tahoma"/>
            <family val="2"/>
          </rPr>
          <t xml:space="preserve">
p-p on 21/12/02 - rearranged for 15/03/03</t>
        </r>
      </text>
    </comment>
    <comment ref="AT1416" authorId="0" shapeId="0" xr:uid="{DED44312-3A6F-4826-AE77-829C7B232AA2}">
      <text>
        <r>
          <rPr>
            <b/>
            <sz val="9"/>
            <color indexed="81"/>
            <rFont val="Tahoma"/>
            <family val="2"/>
          </rPr>
          <t>rxl:</t>
        </r>
        <r>
          <rPr>
            <sz val="9"/>
            <color indexed="81"/>
            <rFont val="Tahoma"/>
            <family val="2"/>
          </rPr>
          <t xml:space="preserve">
p-p on 04/01/03 - rearranged for 15/03/03</t>
        </r>
      </text>
    </comment>
    <comment ref="BB1416" authorId="1" shapeId="0" xr:uid="{7EADDF40-900C-47FC-B0AE-AF265966285F}">
      <text>
        <r>
          <rPr>
            <b/>
            <sz val="9"/>
            <color indexed="81"/>
            <rFont val="Tahoma"/>
            <family val="2"/>
          </rPr>
          <t>Richard Lambert:</t>
        </r>
        <r>
          <rPr>
            <sz val="9"/>
            <color indexed="81"/>
            <rFont val="Tahoma"/>
            <family val="2"/>
          </rPr>
          <t xml:space="preserve">
scheduled for 20/08/02 but moved back a day</t>
        </r>
      </text>
    </comment>
    <comment ref="AN1420" authorId="1" shapeId="0" xr:uid="{DBEBE7B0-E28D-41C7-8527-8B9B4424F1FB}">
      <text>
        <r>
          <rPr>
            <b/>
            <sz val="9"/>
            <color indexed="81"/>
            <rFont val="Tahoma"/>
            <family val="2"/>
          </rPr>
          <t>Richard Lambert:</t>
        </r>
        <r>
          <rPr>
            <sz val="9"/>
            <color indexed="81"/>
            <rFont val="Tahoma"/>
            <family val="2"/>
          </rPr>
          <t xml:space="preserve">
p-p on 29/10/03 and 13/04/04 - then put back from 28/04/04 to 29/04/04</t>
        </r>
      </text>
    </comment>
    <comment ref="AT1420" authorId="1" shapeId="0" xr:uid="{5A8698D3-D531-4416-8E95-F9E43022EC4B}">
      <text>
        <r>
          <rPr>
            <b/>
            <sz val="9"/>
            <color indexed="81"/>
            <rFont val="Tahoma"/>
            <family val="2"/>
          </rPr>
          <t>Richard Lambert:</t>
        </r>
        <r>
          <rPr>
            <sz val="9"/>
            <color indexed="81"/>
            <rFont val="Tahoma"/>
            <family val="2"/>
          </rPr>
          <t xml:space="preserve">
originally scheduled for 25/10/03 but moved back</t>
        </r>
      </text>
    </comment>
    <comment ref="AV1420" authorId="1" shapeId="0" xr:uid="{7F0AE251-3D88-4548-B718-719186419E13}">
      <text>
        <r>
          <rPr>
            <b/>
            <sz val="9"/>
            <color indexed="81"/>
            <rFont val="Tahoma"/>
            <family val="2"/>
          </rPr>
          <t>Richard Lambert:</t>
        </r>
        <r>
          <rPr>
            <sz val="9"/>
            <color indexed="81"/>
            <rFont val="Tahoma"/>
            <family val="2"/>
          </rPr>
          <t xml:space="preserve">
p-p on 24/01/04</t>
        </r>
      </text>
    </comment>
    <comment ref="AW1420" authorId="1" shapeId="0" xr:uid="{55B2576E-B3E5-4A53-8455-C21C550314D9}">
      <text>
        <r>
          <rPr>
            <b/>
            <sz val="9"/>
            <color indexed="81"/>
            <rFont val="Tahoma"/>
            <family val="2"/>
          </rPr>
          <t>Richard Lambert:</t>
        </r>
        <r>
          <rPr>
            <sz val="9"/>
            <color indexed="81"/>
            <rFont val="Tahoma"/>
            <family val="2"/>
          </rPr>
          <t xml:space="preserve">
originally scheduled for 16/09/03 but moved back - then p-p on 20/12/03</t>
        </r>
      </text>
    </comment>
    <comment ref="AZ1420" authorId="1" shapeId="0" xr:uid="{A65C37C6-1D54-4E72-9A7B-27399D45298A}">
      <text>
        <r>
          <rPr>
            <b/>
            <sz val="9"/>
            <color indexed="81"/>
            <rFont val="Tahoma"/>
            <family val="2"/>
          </rPr>
          <t>Richard Lambert:</t>
        </r>
        <r>
          <rPr>
            <sz val="9"/>
            <color indexed="81"/>
            <rFont val="Tahoma"/>
            <family val="2"/>
          </rPr>
          <t xml:space="preserve">
originally scheduled for 29/11/03 but moved back</t>
        </r>
      </text>
    </comment>
    <comment ref="BC1420" authorId="1" shapeId="0" xr:uid="{B8BD1936-A88C-439F-A8EE-256632D1A053}">
      <text>
        <r>
          <rPr>
            <b/>
            <sz val="9"/>
            <color indexed="81"/>
            <rFont val="Tahoma"/>
            <family val="2"/>
          </rPr>
          <t>Richard Lambert:</t>
        </r>
        <r>
          <rPr>
            <sz val="9"/>
            <color indexed="81"/>
            <rFont val="Tahoma"/>
            <family val="2"/>
          </rPr>
          <t xml:space="preserve">
p-p on 30/09/03 and 03/01/04</t>
        </r>
      </text>
    </comment>
    <comment ref="AR1421" authorId="1" shapeId="0" xr:uid="{5353D789-AAD1-428F-870D-44A0C0A84D37}">
      <text>
        <r>
          <rPr>
            <b/>
            <sz val="9"/>
            <color indexed="81"/>
            <rFont val="Tahoma"/>
            <family val="2"/>
          </rPr>
          <t>Richard Lambert:</t>
        </r>
        <r>
          <rPr>
            <sz val="9"/>
            <color indexed="81"/>
            <rFont val="Tahoma"/>
            <family val="2"/>
          </rPr>
          <t xml:space="preserve">
p-p on 25/11/03</t>
        </r>
      </text>
    </comment>
    <comment ref="AW1421" authorId="1" shapeId="0" xr:uid="{E87D0779-85DF-4497-B9A9-C88105DC1AC9}">
      <text>
        <r>
          <rPr>
            <b/>
            <sz val="9"/>
            <color indexed="81"/>
            <rFont val="Tahoma"/>
            <family val="2"/>
          </rPr>
          <t>Richard Lambert:</t>
        </r>
        <r>
          <rPr>
            <sz val="9"/>
            <color indexed="81"/>
            <rFont val="Tahoma"/>
            <family val="2"/>
          </rPr>
          <t xml:space="preserve">
p-p on 14/10/03</t>
        </r>
      </text>
    </comment>
    <comment ref="AX1421" authorId="1" shapeId="0" xr:uid="{3AFC3223-A6F3-4626-848B-84FD12977834}">
      <text>
        <r>
          <rPr>
            <b/>
            <sz val="9"/>
            <color indexed="81"/>
            <rFont val="Tahoma"/>
            <family val="2"/>
          </rPr>
          <t>Richard Lambert:</t>
        </r>
        <r>
          <rPr>
            <sz val="9"/>
            <color indexed="81"/>
            <rFont val="Tahoma"/>
            <family val="2"/>
          </rPr>
          <t xml:space="preserve">
originally scheduled for 25/10/03 but moved back</t>
        </r>
      </text>
    </comment>
    <comment ref="BA1421" authorId="1" shapeId="0" xr:uid="{37F07959-A863-457A-BA0D-E7BC1173DEAE}">
      <text>
        <r>
          <rPr>
            <b/>
            <sz val="9"/>
            <color indexed="81"/>
            <rFont val="Tahoma"/>
            <family val="2"/>
          </rPr>
          <t>Richard Lambert:</t>
        </r>
        <r>
          <rPr>
            <sz val="9"/>
            <color indexed="81"/>
            <rFont val="Tahoma"/>
            <family val="2"/>
          </rPr>
          <t xml:space="preserve">
p-p on 31/01/04</t>
        </r>
      </text>
    </comment>
    <comment ref="BB1421" authorId="1" shapeId="0" xr:uid="{94858957-824F-4237-AB16-E826089C0F80}">
      <text>
        <r>
          <rPr>
            <b/>
            <sz val="9"/>
            <color indexed="81"/>
            <rFont val="Tahoma"/>
            <family val="2"/>
          </rPr>
          <t>Richard Lambert:</t>
        </r>
        <r>
          <rPr>
            <sz val="9"/>
            <color indexed="81"/>
            <rFont val="Tahoma"/>
            <family val="2"/>
          </rPr>
          <t xml:space="preserve">
p-p on 20/12/03</t>
        </r>
      </text>
    </comment>
    <comment ref="BD1421" authorId="1" shapeId="0" xr:uid="{E18981FA-2C22-4D77-A5AE-90E9B912F030}">
      <text>
        <r>
          <rPr>
            <b/>
            <sz val="9"/>
            <color indexed="81"/>
            <rFont val="Tahoma"/>
            <family val="2"/>
          </rPr>
          <t>Richard Lambert:</t>
        </r>
        <r>
          <rPr>
            <sz val="9"/>
            <color indexed="81"/>
            <rFont val="Tahoma"/>
            <family val="2"/>
          </rPr>
          <t xml:space="preserve">
originally scheduled for 02/12/03 but moved back - then scheduled for 10/02/04 but moved back again - scheduled again for 24/02/04 but moved back once again</t>
        </r>
      </text>
    </comment>
    <comment ref="S1422" authorId="0" shapeId="0" xr:uid="{D126002C-0CCE-4E09-BAE6-0B1EC2C2EACD}">
      <text>
        <r>
          <rPr>
            <b/>
            <sz val="9"/>
            <color indexed="81"/>
            <rFont val="Tahoma"/>
            <family val="2"/>
          </rPr>
          <t>rxl:</t>
        </r>
        <r>
          <rPr>
            <sz val="9"/>
            <color indexed="81"/>
            <rFont val="Tahoma"/>
            <family val="2"/>
          </rPr>
          <t xml:space="preserve">
result reported a week late in bulletin 28 </t>
        </r>
      </text>
    </comment>
    <comment ref="AW1422" authorId="1" shapeId="0" xr:uid="{4166046B-DB81-4658-94AC-29FCD24935D4}">
      <text>
        <r>
          <rPr>
            <b/>
            <sz val="9"/>
            <color indexed="81"/>
            <rFont val="Tahoma"/>
            <family val="2"/>
          </rPr>
          <t>Richard Lambert:</t>
        </r>
        <r>
          <rPr>
            <sz val="9"/>
            <color indexed="81"/>
            <rFont val="Tahoma"/>
            <family val="2"/>
          </rPr>
          <t xml:space="preserve">
p-p on 22/11/03</t>
        </r>
      </text>
    </comment>
    <comment ref="AN1423" authorId="1" shapeId="0" xr:uid="{9EAC8AB5-69C1-412B-930C-E46C2C8A4975}">
      <text>
        <r>
          <rPr>
            <b/>
            <sz val="9"/>
            <color indexed="81"/>
            <rFont val="Tahoma"/>
            <family val="2"/>
          </rPr>
          <t>Richard Lambert:</t>
        </r>
        <r>
          <rPr>
            <sz val="9"/>
            <color indexed="81"/>
            <rFont val="Tahoma"/>
            <family val="2"/>
          </rPr>
          <t xml:space="preserve">
p-p on 03/02/04</t>
        </r>
      </text>
    </comment>
    <comment ref="AT1423" authorId="1" shapeId="0" xr:uid="{FB6D9144-BAC9-40A9-910D-840AC5AEAA77}">
      <text>
        <r>
          <rPr>
            <b/>
            <sz val="9"/>
            <color indexed="81"/>
            <rFont val="Tahoma"/>
            <family val="2"/>
          </rPr>
          <t>Richard Lambert:</t>
        </r>
        <r>
          <rPr>
            <sz val="9"/>
            <color indexed="81"/>
            <rFont val="Tahoma"/>
            <family val="2"/>
          </rPr>
          <t xml:space="preserve">
originally scheduled for 23/08/03 but moved back three days</t>
        </r>
      </text>
    </comment>
    <comment ref="AY1423" authorId="1" shapeId="0" xr:uid="{A8A65174-5649-445A-A9E2-E20EAFFDDC8E}">
      <text>
        <r>
          <rPr>
            <b/>
            <sz val="9"/>
            <color indexed="81"/>
            <rFont val="Tahoma"/>
            <family val="2"/>
          </rPr>
          <t>Richard Lambert:</t>
        </r>
        <r>
          <rPr>
            <sz val="9"/>
            <color indexed="81"/>
            <rFont val="Tahoma"/>
            <family val="2"/>
          </rPr>
          <t xml:space="preserve">
p-p on 29/11/03</t>
        </r>
      </text>
    </comment>
    <comment ref="BC1423" authorId="1" shapeId="0" xr:uid="{0DE2F229-BA41-4121-B309-01B179A087FC}">
      <text>
        <r>
          <rPr>
            <b/>
            <sz val="9"/>
            <color indexed="81"/>
            <rFont val="Tahoma"/>
            <family val="2"/>
          </rPr>
          <t>Richard Lambert:</t>
        </r>
        <r>
          <rPr>
            <sz val="9"/>
            <color indexed="81"/>
            <rFont val="Tahoma"/>
            <family val="2"/>
          </rPr>
          <t xml:space="preserve">
p-p on 31/01/04 and then brought forward from 02/03/04 by a day</t>
        </r>
      </text>
    </comment>
    <comment ref="N1424" authorId="1" shapeId="0" xr:uid="{C2AE0DF8-E7B5-468C-BBBB-617BBCD9FEAA}">
      <text>
        <r>
          <rPr>
            <b/>
            <sz val="9"/>
            <color indexed="81"/>
            <rFont val="Tahoma"/>
            <family val="2"/>
          </rPr>
          <t>Richard Lambert:</t>
        </r>
        <r>
          <rPr>
            <sz val="9"/>
            <color indexed="81"/>
            <rFont val="Tahoma"/>
            <family val="2"/>
          </rPr>
          <t xml:space="preserve">
originally reported in League Bulletin 33 as 3-0 but corrected to 0-3 in the next one</t>
        </r>
      </text>
    </comment>
    <comment ref="AP1424" authorId="1" shapeId="0" xr:uid="{CD01F552-AB80-41D6-A8F1-11579E876ABB}">
      <text>
        <r>
          <rPr>
            <b/>
            <sz val="9"/>
            <color indexed="81"/>
            <rFont val="Tahoma"/>
            <family val="2"/>
          </rPr>
          <t>Richard Lambert:</t>
        </r>
        <r>
          <rPr>
            <sz val="9"/>
            <color indexed="81"/>
            <rFont val="Tahoma"/>
            <family val="2"/>
          </rPr>
          <t xml:space="preserve">
p-p on 22/11/03</t>
        </r>
      </text>
    </comment>
    <comment ref="BD1424" authorId="1" shapeId="0" xr:uid="{CA8ED694-F214-4833-9749-FC7FF634B1CE}">
      <text>
        <r>
          <rPr>
            <b/>
            <sz val="9"/>
            <color indexed="81"/>
            <rFont val="Tahoma"/>
            <family val="2"/>
          </rPr>
          <t>Richard Lambert:</t>
        </r>
        <r>
          <rPr>
            <sz val="9"/>
            <color indexed="81"/>
            <rFont val="Tahoma"/>
            <family val="2"/>
          </rPr>
          <t xml:space="preserve">
p-p on 20/12/03</t>
        </r>
      </text>
    </comment>
    <comment ref="AN1425" authorId="1" shapeId="0" xr:uid="{B667F077-AF65-4ACC-A452-9466B97BA524}">
      <text>
        <r>
          <rPr>
            <b/>
            <sz val="9"/>
            <color indexed="81"/>
            <rFont val="Tahoma"/>
            <family val="2"/>
          </rPr>
          <t>Richard Lambert:</t>
        </r>
        <r>
          <rPr>
            <sz val="9"/>
            <color indexed="81"/>
            <rFont val="Tahoma"/>
            <family val="2"/>
          </rPr>
          <t xml:space="preserve">
originally scheduled for 07/10/03 but moved back</t>
        </r>
      </text>
    </comment>
    <comment ref="AP1425" authorId="1" shapeId="0" xr:uid="{4451225A-5429-40A5-9996-526AE5971F70}">
      <text>
        <r>
          <rPr>
            <b/>
            <sz val="9"/>
            <color indexed="81"/>
            <rFont val="Tahoma"/>
            <family val="2"/>
          </rPr>
          <t>Richard Lambert:</t>
        </r>
        <r>
          <rPr>
            <sz val="9"/>
            <color indexed="81"/>
            <rFont val="Tahoma"/>
            <family val="2"/>
          </rPr>
          <t xml:space="preserve">
p-p on 11/10/03</t>
        </r>
      </text>
    </comment>
    <comment ref="AQ1425" authorId="1" shapeId="0" xr:uid="{8550B35E-5B53-48DE-89F4-95128219954C}">
      <text>
        <r>
          <rPr>
            <b/>
            <sz val="9"/>
            <color indexed="81"/>
            <rFont val="Tahoma"/>
            <family val="2"/>
          </rPr>
          <t>Richard Lambert:</t>
        </r>
        <r>
          <rPr>
            <sz val="9"/>
            <color indexed="81"/>
            <rFont val="Tahoma"/>
            <family val="2"/>
          </rPr>
          <t xml:space="preserve">
p-p on 10/01/04 and 13/03/04</t>
        </r>
      </text>
    </comment>
    <comment ref="AZ1425" authorId="1" shapeId="0" xr:uid="{1FD58AE6-1B28-48D8-AD24-E4003C99FFB6}">
      <text>
        <r>
          <rPr>
            <b/>
            <sz val="9"/>
            <color indexed="81"/>
            <rFont val="Tahoma"/>
            <family val="2"/>
          </rPr>
          <t>Richard Lambert:</t>
        </r>
        <r>
          <rPr>
            <sz val="9"/>
            <color indexed="81"/>
            <rFont val="Tahoma"/>
            <family val="2"/>
          </rPr>
          <t xml:space="preserve">
p-p on 27/09/03</t>
        </r>
      </text>
    </comment>
    <comment ref="BA1425" authorId="1" shapeId="0" xr:uid="{9A3482E7-3D75-454A-8520-E5C6B9FA5B18}">
      <text>
        <r>
          <rPr>
            <b/>
            <sz val="9"/>
            <color indexed="81"/>
            <rFont val="Tahoma"/>
            <family val="2"/>
          </rPr>
          <t>Richard Lambert:</t>
        </r>
        <r>
          <rPr>
            <sz val="9"/>
            <color indexed="81"/>
            <rFont val="Tahoma"/>
            <family val="2"/>
          </rPr>
          <t xml:space="preserve">
p-p on 29/11/03 and 03/02/04</t>
        </r>
      </text>
    </comment>
    <comment ref="BD1425" authorId="1" shapeId="0" xr:uid="{3EB88E07-D4B7-4F21-9B12-571ADC9A203A}">
      <text>
        <r>
          <rPr>
            <b/>
            <sz val="9"/>
            <color indexed="81"/>
            <rFont val="Tahoma"/>
            <family val="2"/>
          </rPr>
          <t>Richard Lambert:</t>
        </r>
        <r>
          <rPr>
            <sz val="9"/>
            <color indexed="81"/>
            <rFont val="Tahoma"/>
            <family val="2"/>
          </rPr>
          <t xml:space="preserve">
p-p on 03/01/04</t>
        </r>
      </text>
    </comment>
    <comment ref="AN1426" authorId="1" shapeId="0" xr:uid="{8EF28908-658C-4BB1-BAF8-4985062DE640}">
      <text>
        <r>
          <rPr>
            <b/>
            <sz val="9"/>
            <color indexed="81"/>
            <rFont val="Tahoma"/>
            <family val="2"/>
          </rPr>
          <t>Richard Lambert:</t>
        </r>
        <r>
          <rPr>
            <sz val="9"/>
            <color indexed="81"/>
            <rFont val="Tahoma"/>
            <family val="2"/>
          </rPr>
          <t xml:space="preserve">
p-p on 03/01/04</t>
        </r>
      </text>
    </comment>
    <comment ref="AO1426" authorId="1" shapeId="0" xr:uid="{DCEAA7C2-4309-44B2-9CDF-037A6D8E7AED}">
      <text>
        <r>
          <rPr>
            <b/>
            <sz val="9"/>
            <color indexed="81"/>
            <rFont val="Tahoma"/>
            <family val="2"/>
          </rPr>
          <t>Richard Lambert:</t>
        </r>
        <r>
          <rPr>
            <sz val="9"/>
            <color indexed="81"/>
            <rFont val="Tahoma"/>
            <family val="2"/>
          </rPr>
          <t xml:space="preserve">
originally scheduled for 16/08/03 but moved back</t>
        </r>
      </text>
    </comment>
    <comment ref="AP1426" authorId="1" shapeId="0" xr:uid="{CE175C25-834E-4E59-A459-AF0EF10AB83D}">
      <text>
        <r>
          <rPr>
            <b/>
            <sz val="9"/>
            <color indexed="81"/>
            <rFont val="Tahoma"/>
            <family val="2"/>
          </rPr>
          <t>Richard Lambert:</t>
        </r>
        <r>
          <rPr>
            <sz val="9"/>
            <color indexed="81"/>
            <rFont val="Tahoma"/>
            <family val="2"/>
          </rPr>
          <t xml:space="preserve">
 originally scheduled for 28/02/04 but moved back due to Croydon Athletic's cup progress - another game v Havant &amp; Waterlooville arranged that day too</t>
        </r>
      </text>
    </comment>
    <comment ref="AR1426" authorId="1" shapeId="0" xr:uid="{303BBD76-17F5-4916-89BF-5938AEF55101}">
      <text>
        <r>
          <rPr>
            <b/>
            <sz val="9"/>
            <color indexed="81"/>
            <rFont val="Tahoma"/>
            <family val="2"/>
          </rPr>
          <t>Richard Lambert:</t>
        </r>
        <r>
          <rPr>
            <sz val="9"/>
            <color indexed="81"/>
            <rFont val="Tahoma"/>
            <family val="2"/>
          </rPr>
          <t xml:space="preserve">
provisionally scheduled for 31/01/04 but moved back as Croydon Athletic remained In League Cup - then p-p on 17/02/04</t>
        </r>
      </text>
    </comment>
    <comment ref="AT1426" authorId="1" shapeId="0" xr:uid="{DD6CBFAA-753F-4284-AAC6-EC1F5F5B69D1}">
      <text>
        <r>
          <rPr>
            <b/>
            <sz val="9"/>
            <color indexed="81"/>
            <rFont val="Tahoma"/>
            <family val="2"/>
          </rPr>
          <t>Richard Lambert:</t>
        </r>
        <r>
          <rPr>
            <sz val="9"/>
            <color indexed="81"/>
            <rFont val="Tahoma"/>
            <family val="2"/>
          </rPr>
          <t xml:space="preserve">
p-p on 20/12/03 then scheduled for 14/02/04 but moved back</t>
        </r>
      </text>
    </comment>
    <comment ref="AX1426" authorId="1" shapeId="0" xr:uid="{730B5105-F3FC-4103-BF20-3346247DBB12}">
      <text>
        <r>
          <rPr>
            <b/>
            <sz val="9"/>
            <color indexed="81"/>
            <rFont val="Tahoma"/>
            <family val="2"/>
          </rPr>
          <t>Richard Lambert:</t>
        </r>
        <r>
          <rPr>
            <sz val="9"/>
            <color indexed="81"/>
            <rFont val="Tahoma"/>
            <family val="2"/>
          </rPr>
          <t xml:space="preserve">
p-p on 29/11/03 then scheduled for 28/02/04 but moved back due to cup progress along with another provisional fixture v Chertsey</t>
        </r>
      </text>
    </comment>
    <comment ref="BB1426" authorId="1" shapeId="0" xr:uid="{A6F15FAD-C22A-4F3A-9125-F45AF7D0338C}">
      <text>
        <r>
          <rPr>
            <b/>
            <sz val="9"/>
            <color indexed="81"/>
            <rFont val="Tahoma"/>
            <family val="2"/>
          </rPr>
          <t>Richard Lambert:</t>
        </r>
        <r>
          <rPr>
            <sz val="9"/>
            <color indexed="81"/>
            <rFont val="Tahoma"/>
            <family val="2"/>
          </rPr>
          <t xml:space="preserve">
originally scheduled for 25/10/03 but moved back</t>
        </r>
      </text>
    </comment>
    <comment ref="BC1426" authorId="1" shapeId="0" xr:uid="{358DDD6B-485D-4464-B5E9-F77E2516B33A}">
      <text>
        <r>
          <rPr>
            <b/>
            <sz val="9"/>
            <color indexed="81"/>
            <rFont val="Tahoma"/>
            <family val="2"/>
          </rPr>
          <t>Richard Lambert:</t>
        </r>
        <r>
          <rPr>
            <sz val="9"/>
            <color indexed="81"/>
            <rFont val="Tahoma"/>
            <family val="2"/>
          </rPr>
          <t xml:space="preserve">
originally scheduled for 26/08/03 but moved back</t>
        </r>
      </text>
    </comment>
    <comment ref="BA1427" authorId="1" shapeId="0" xr:uid="{FBA6E011-C813-4B2A-A59C-4BCF5A6FCB98}">
      <text>
        <r>
          <rPr>
            <b/>
            <sz val="9"/>
            <color indexed="81"/>
            <rFont val="Tahoma"/>
            <family val="2"/>
          </rPr>
          <t>Richard Lambert:</t>
        </r>
        <r>
          <rPr>
            <sz val="9"/>
            <color indexed="81"/>
            <rFont val="Tahoma"/>
            <family val="2"/>
          </rPr>
          <t xml:space="preserve">
originally scheduled for 17/11/03 but moved back for an Epsom &amp; Ewell County Cup tie - then p-p on 12/01/04</t>
        </r>
      </text>
    </comment>
    <comment ref="AM1428" authorId="1" shapeId="0" xr:uid="{1B15374B-0728-46AF-9E6F-4CD218617750}">
      <text>
        <r>
          <rPr>
            <b/>
            <sz val="9"/>
            <color indexed="81"/>
            <rFont val="Tahoma"/>
            <family val="2"/>
          </rPr>
          <t>Richard Lambert:</t>
        </r>
        <r>
          <rPr>
            <sz val="9"/>
            <color indexed="81"/>
            <rFont val="Tahoma"/>
            <family val="2"/>
          </rPr>
          <t xml:space="preserve">
originally scheduled for 24/09/03 but moved back</t>
        </r>
      </text>
    </comment>
    <comment ref="AN1428" authorId="1" shapeId="0" xr:uid="{DA45D23D-E443-46DE-A16D-EC9E7842A43C}">
      <text>
        <r>
          <rPr>
            <b/>
            <sz val="9"/>
            <color indexed="81"/>
            <rFont val="Tahoma"/>
            <family val="2"/>
          </rPr>
          <t>Richard Lambert:</t>
        </r>
        <r>
          <rPr>
            <sz val="9"/>
            <color indexed="81"/>
            <rFont val="Tahoma"/>
            <family val="2"/>
          </rPr>
          <t xml:space="preserve">
originally scheduled for 07/02/04 but moved back</t>
        </r>
      </text>
    </comment>
    <comment ref="AT1428" authorId="1" shapeId="0" xr:uid="{A695183F-BD32-4125-ADF4-835F5AE2536D}">
      <text>
        <r>
          <rPr>
            <b/>
            <sz val="9"/>
            <color indexed="81"/>
            <rFont val="Tahoma"/>
            <family val="2"/>
          </rPr>
          <t>Richard Lambert:</t>
        </r>
        <r>
          <rPr>
            <sz val="9"/>
            <color indexed="81"/>
            <rFont val="Tahoma"/>
            <family val="2"/>
          </rPr>
          <t xml:space="preserve">
p-p on 17/01/04</t>
        </r>
      </text>
    </comment>
    <comment ref="AV1428" authorId="1" shapeId="0" xr:uid="{178C9857-76A6-4641-85EB-2A39662F44E6}">
      <text>
        <r>
          <rPr>
            <b/>
            <sz val="9"/>
            <color indexed="81"/>
            <rFont val="Tahoma"/>
            <family val="2"/>
          </rPr>
          <t>Richard Lambert:</t>
        </r>
        <r>
          <rPr>
            <sz val="9"/>
            <color indexed="81"/>
            <rFont val="Tahoma"/>
            <family val="2"/>
          </rPr>
          <t xml:space="preserve">
p-p on 22/11/03</t>
        </r>
      </text>
    </comment>
    <comment ref="AN1430" authorId="1" shapeId="0" xr:uid="{0938E3B8-AF67-41A8-950D-3C6F39DC695D}">
      <text>
        <r>
          <rPr>
            <b/>
            <sz val="9"/>
            <color indexed="81"/>
            <rFont val="Tahoma"/>
            <family val="2"/>
          </rPr>
          <t>Richard Lambert:</t>
        </r>
        <r>
          <rPr>
            <sz val="9"/>
            <color indexed="81"/>
            <rFont val="Tahoma"/>
            <family val="2"/>
          </rPr>
          <t xml:space="preserve">
p-p on 29/11/03</t>
        </r>
      </text>
    </comment>
    <comment ref="AR1431" authorId="1" shapeId="0" xr:uid="{FDF81A13-2BFF-4816-8870-052B5A820E51}">
      <text>
        <r>
          <rPr>
            <b/>
            <sz val="9"/>
            <color indexed="81"/>
            <rFont val="Tahoma"/>
            <family val="2"/>
          </rPr>
          <t>Richard Lambert:</t>
        </r>
        <r>
          <rPr>
            <sz val="9"/>
            <color indexed="81"/>
            <rFont val="Tahoma"/>
            <family val="2"/>
          </rPr>
          <t xml:space="preserve">
originally scheduled for 17/09/03 but moved back</t>
        </r>
      </text>
    </comment>
    <comment ref="AU1431" authorId="1" shapeId="0" xr:uid="{CA4C2C43-62D7-4D37-9416-F8DC08A4CAC6}">
      <text>
        <r>
          <rPr>
            <b/>
            <sz val="9"/>
            <color indexed="81"/>
            <rFont val="Tahoma"/>
            <family val="2"/>
          </rPr>
          <t>Richard Lambert:</t>
        </r>
        <r>
          <rPr>
            <sz val="9"/>
            <color indexed="81"/>
            <rFont val="Tahoma"/>
            <family val="2"/>
          </rPr>
          <t xml:space="preserve">
p-p on 31/01/04</t>
        </r>
      </text>
    </comment>
    <comment ref="AV1431" authorId="1" shapeId="0" xr:uid="{BAF0983E-0486-4EB7-8C00-6A23EFC44F31}">
      <text>
        <r>
          <rPr>
            <b/>
            <sz val="9"/>
            <color indexed="81"/>
            <rFont val="Tahoma"/>
            <family val="2"/>
          </rPr>
          <t>Richard Lambert:</t>
        </r>
        <r>
          <rPr>
            <sz val="9"/>
            <color indexed="81"/>
            <rFont val="Tahoma"/>
            <family val="2"/>
          </rPr>
          <t xml:space="preserve">
p-p on 20/12/03</t>
        </r>
      </text>
    </comment>
    <comment ref="AM1433" authorId="1" shapeId="0" xr:uid="{B869C169-ADD4-4AD6-8FA4-2A61E880A8AF}">
      <text>
        <r>
          <rPr>
            <b/>
            <sz val="9"/>
            <color indexed="81"/>
            <rFont val="Tahoma"/>
            <family val="2"/>
          </rPr>
          <t>Richard Lambert:</t>
        </r>
        <r>
          <rPr>
            <sz val="9"/>
            <color indexed="81"/>
            <rFont val="Tahoma"/>
            <family val="2"/>
          </rPr>
          <t xml:space="preserve">
p-p on 31/01/04</t>
        </r>
      </text>
    </comment>
    <comment ref="AO1433" authorId="1" shapeId="0" xr:uid="{8EF35CCD-812B-4E45-A8CE-ED0FCFE4D868}">
      <text>
        <r>
          <rPr>
            <b/>
            <sz val="9"/>
            <color indexed="81"/>
            <rFont val="Tahoma"/>
            <family val="2"/>
          </rPr>
          <t>Richard Lambert:</t>
        </r>
        <r>
          <rPr>
            <sz val="9"/>
            <color indexed="81"/>
            <rFont val="Tahoma"/>
            <family val="2"/>
          </rPr>
          <t xml:space="preserve">
p-p on 24/01/04</t>
        </r>
      </text>
    </comment>
    <comment ref="AS1433" authorId="1" shapeId="0" xr:uid="{4EE03029-4222-4BC1-8D15-BA4D2200F711}">
      <text>
        <r>
          <rPr>
            <b/>
            <sz val="9"/>
            <color indexed="81"/>
            <rFont val="Tahoma"/>
            <family val="2"/>
          </rPr>
          <t>Richard Lambert:</t>
        </r>
        <r>
          <rPr>
            <sz val="9"/>
            <color indexed="81"/>
            <rFont val="Tahoma"/>
            <family val="2"/>
          </rPr>
          <t xml:space="preserve">
originally scheduled for 28/10/03 but moved back</t>
        </r>
      </text>
    </comment>
    <comment ref="BA1433" authorId="1" shapeId="0" xr:uid="{9B124CEE-7BEB-49C9-89B7-D08CD89E6509}">
      <text>
        <r>
          <rPr>
            <b/>
            <sz val="9"/>
            <color indexed="81"/>
            <rFont val="Tahoma"/>
            <family val="2"/>
          </rPr>
          <t>Richard Lambert:</t>
        </r>
        <r>
          <rPr>
            <sz val="9"/>
            <color indexed="81"/>
            <rFont val="Tahoma"/>
            <family val="2"/>
          </rPr>
          <t xml:space="preserve">
p-p on 22/11/03</t>
        </r>
      </text>
    </comment>
    <comment ref="AM1434" authorId="1" shapeId="0" xr:uid="{BC81CD9C-BEF3-4B37-90EF-E87DAA7D01D9}">
      <text>
        <r>
          <rPr>
            <b/>
            <sz val="9"/>
            <color indexed="81"/>
            <rFont val="Tahoma"/>
            <family val="2"/>
          </rPr>
          <t>Richard Lambert:</t>
        </r>
        <r>
          <rPr>
            <sz val="9"/>
            <color indexed="81"/>
            <rFont val="Tahoma"/>
            <family val="2"/>
          </rPr>
          <t xml:space="preserve">
originally scheduled for 23/03/04 but moved back</t>
        </r>
      </text>
    </comment>
    <comment ref="AP1434" authorId="1" shapeId="0" xr:uid="{C86DB455-888B-477C-AC2B-250853DD07AF}">
      <text>
        <r>
          <rPr>
            <b/>
            <sz val="9"/>
            <color indexed="81"/>
            <rFont val="Tahoma"/>
            <family val="2"/>
          </rPr>
          <t>Richard Lambert:</t>
        </r>
        <r>
          <rPr>
            <sz val="9"/>
            <color indexed="81"/>
            <rFont val="Tahoma"/>
            <family val="2"/>
          </rPr>
          <t xml:space="preserve">
p-p on 24/01/04</t>
        </r>
      </text>
    </comment>
    <comment ref="AX1435" authorId="1" shapeId="0" xr:uid="{8D221D34-A1C4-4950-918B-AE0182E80BC3}">
      <text>
        <r>
          <rPr>
            <b/>
            <sz val="9"/>
            <color indexed="81"/>
            <rFont val="Tahoma"/>
            <family val="2"/>
          </rPr>
          <t>Richard Lambert:</t>
        </r>
        <r>
          <rPr>
            <sz val="9"/>
            <color indexed="81"/>
            <rFont val="Tahoma"/>
            <family val="2"/>
          </rPr>
          <t xml:space="preserve">
originally scheduled for 13/09/03 but moved back and then p-p on 22/11/03</t>
        </r>
      </text>
    </comment>
    <comment ref="AY1435" authorId="1" shapeId="0" xr:uid="{34655E3F-94E7-462F-BFB1-0EFE43EC1811}">
      <text>
        <r>
          <rPr>
            <b/>
            <sz val="9"/>
            <color indexed="81"/>
            <rFont val="Tahoma"/>
            <family val="2"/>
          </rPr>
          <t>Richard Lambert:</t>
        </r>
        <r>
          <rPr>
            <sz val="9"/>
            <color indexed="81"/>
            <rFont val="Tahoma"/>
            <family val="2"/>
          </rPr>
          <t xml:space="preserve">
p-p on 31/01/04 and on 20/03/04</t>
        </r>
      </text>
    </comment>
    <comment ref="AZ1435" authorId="1" shapeId="0" xr:uid="{A2616474-5D34-4E8A-8182-0EEB092BA7B9}">
      <text>
        <r>
          <rPr>
            <b/>
            <sz val="9"/>
            <color indexed="81"/>
            <rFont val="Tahoma"/>
            <family val="2"/>
          </rPr>
          <t>Richard Lambert:</t>
        </r>
        <r>
          <rPr>
            <sz val="9"/>
            <color indexed="81"/>
            <rFont val="Tahoma"/>
            <family val="2"/>
          </rPr>
          <t xml:space="preserve">
p-p on 13/12/03 and 07/02/04</t>
        </r>
      </text>
    </comment>
    <comment ref="AV1436" authorId="1" shapeId="0" xr:uid="{B3F35AC8-1AB3-48E2-AE6D-394BBF7AE944}">
      <text>
        <r>
          <rPr>
            <b/>
            <sz val="9"/>
            <color indexed="81"/>
            <rFont val="Tahoma"/>
            <family val="2"/>
          </rPr>
          <t>Richard Lambert:</t>
        </r>
        <r>
          <rPr>
            <sz val="9"/>
            <color indexed="81"/>
            <rFont val="Tahoma"/>
            <family val="2"/>
          </rPr>
          <t xml:space="preserve">
originally scheduled for 02/09/03 but moved back</t>
        </r>
      </text>
    </comment>
    <comment ref="BA1436" authorId="1" shapeId="0" xr:uid="{4DDE4B30-E080-4E73-98DF-6C72C9862EC9}">
      <text>
        <r>
          <rPr>
            <b/>
            <sz val="9"/>
            <color indexed="81"/>
            <rFont val="Tahoma"/>
            <family val="2"/>
          </rPr>
          <t>Richard Lambert:</t>
        </r>
        <r>
          <rPr>
            <sz val="9"/>
            <color indexed="81"/>
            <rFont val="Tahoma"/>
            <family val="2"/>
          </rPr>
          <t xml:space="preserve">
p-p on 08/11/03</t>
        </r>
      </text>
    </comment>
    <comment ref="Z1437" authorId="1" shapeId="0" xr:uid="{4FCCC204-158A-42FB-A23F-9183A5228C82}">
      <text>
        <r>
          <rPr>
            <b/>
            <sz val="9"/>
            <color indexed="81"/>
            <rFont val="Tahoma"/>
            <family val="2"/>
          </rPr>
          <t>Richard Lambert:</t>
        </r>
        <r>
          <rPr>
            <sz val="9"/>
            <color indexed="81"/>
            <rFont val="Tahoma"/>
            <family val="2"/>
          </rPr>
          <t xml:space="preserve">
originally reported as 2-1 in bulletin 4 but corrected to 2-0 in following week's bulletin</t>
        </r>
      </text>
    </comment>
    <comment ref="AS1437" authorId="1" shapeId="0" xr:uid="{D057CF40-D9A6-49D5-B882-250BC3E643C4}">
      <text>
        <r>
          <rPr>
            <b/>
            <sz val="9"/>
            <color indexed="81"/>
            <rFont val="Tahoma"/>
            <family val="2"/>
          </rPr>
          <t>Richard Lambert:</t>
        </r>
        <r>
          <rPr>
            <sz val="9"/>
            <color indexed="81"/>
            <rFont val="Tahoma"/>
            <family val="2"/>
          </rPr>
          <t xml:space="preserve">
p-p on 20/03/04 and 06/04/04</t>
        </r>
      </text>
    </comment>
    <comment ref="AN1441" authorId="1" shapeId="0" xr:uid="{6B778C65-C2D5-4230-990A-7AAC5BB8559A}">
      <text>
        <r>
          <rPr>
            <b/>
            <sz val="9"/>
            <color indexed="81"/>
            <rFont val="Tahoma"/>
            <family val="2"/>
          </rPr>
          <t>Richard Lambert:</t>
        </r>
        <r>
          <rPr>
            <sz val="9"/>
            <color indexed="81"/>
            <rFont val="Tahoma"/>
            <family val="2"/>
          </rPr>
          <t xml:space="preserve">
football mitoo site says 01/12/04 but Rob Dale - Wimbledon Historian confirms that the match was brought forward at short notice to 29/11/04 and played at Kingsmeadow. </t>
        </r>
      </text>
    </comment>
    <comment ref="O1461" authorId="1" shapeId="0" xr:uid="{B4D79EF6-6077-4A30-81A2-737A3E5C8A0B}">
      <text>
        <r>
          <rPr>
            <b/>
            <sz val="9"/>
            <color indexed="81"/>
            <rFont val="Tahoma"/>
            <family val="2"/>
          </rPr>
          <t>Richard Lambert:</t>
        </r>
        <r>
          <rPr>
            <sz val="9"/>
            <color indexed="81"/>
            <rFont val="Tahoma"/>
            <family val="2"/>
          </rPr>
          <t xml:space="preserve">
reported as 0-3 on football mitoo and League Handbook  but 0-4 tallies the table. Is the table wrong? Check!</t>
        </r>
      </text>
    </comment>
    <comment ref="V1462" authorId="1" shapeId="0" xr:uid="{F21036D3-9F5B-4546-9B25-B147BF5461D6}">
      <text>
        <r>
          <rPr>
            <b/>
            <sz val="9"/>
            <color indexed="81"/>
            <rFont val="Tahoma"/>
            <family val="2"/>
          </rPr>
          <t>Richard Lambert:</t>
        </r>
        <r>
          <rPr>
            <sz val="9"/>
            <color indexed="81"/>
            <rFont val="Tahoma"/>
            <family val="2"/>
          </rPr>
          <t xml:space="preserve">
reported as 3-2 on football mitoo but League Handbook says 1-0 which tallies. It appears that the match was ordered to be replayed which it was on 08/04/06 with a score of 1-0</t>
        </r>
      </text>
    </comment>
    <comment ref="AV1462" authorId="1" shapeId="0" xr:uid="{FFBF696E-A4C8-4ECF-9D86-034BD60616D1}">
      <text>
        <r>
          <rPr>
            <b/>
            <sz val="9"/>
            <color indexed="81"/>
            <rFont val="Tahoma"/>
            <family val="2"/>
          </rPr>
          <t>Richard Lambert:</t>
        </r>
        <r>
          <rPr>
            <sz val="9"/>
            <color indexed="81"/>
            <rFont val="Tahoma"/>
            <family val="2"/>
          </rPr>
          <t xml:space="preserve">
reported as 3-2 on 22/10/05 on football mitoo but League Handbook says 1-0 which tallies. It appears that the match was ordered to be replayed which it was on 08/04/06 with a score of 1-0</t>
        </r>
      </text>
    </comment>
    <comment ref="AQ1477" authorId="0" shapeId="0" xr:uid="{BB55241C-4F96-4E68-A83B-ABB9888DC355}">
      <text>
        <r>
          <rPr>
            <b/>
            <sz val="9"/>
            <color indexed="81"/>
            <rFont val="Tahoma"/>
            <family val="2"/>
          </rPr>
          <t>rxl:</t>
        </r>
        <r>
          <rPr>
            <sz val="9"/>
            <color indexed="81"/>
            <rFont val="Tahoma"/>
            <family val="2"/>
          </rPr>
          <t xml:space="preserve">
played at Kingsmeadow</t>
        </r>
      </text>
    </comment>
    <comment ref="AU1477" authorId="0" shapeId="0" xr:uid="{03A4517A-D6F2-48C3-A2C9-37A123544C0C}">
      <text>
        <r>
          <rPr>
            <b/>
            <sz val="9"/>
            <color indexed="81"/>
            <rFont val="Tahoma"/>
            <family val="2"/>
          </rPr>
          <t>rxl:</t>
        </r>
        <r>
          <rPr>
            <sz val="9"/>
            <color indexed="81"/>
            <rFont val="Tahoma"/>
            <family val="2"/>
          </rPr>
          <t xml:space="preserve">
originally scheduled for 16/12/06 but brought forward two days and played at Kingsmeadow</t>
        </r>
      </text>
    </comment>
    <comment ref="AZ1477" authorId="0" shapeId="0" xr:uid="{1F2543E9-87C6-4AC6-A6AC-311551FF8793}">
      <text>
        <r>
          <rPr>
            <b/>
            <sz val="9"/>
            <color indexed="81"/>
            <rFont val="Tahoma"/>
            <family val="2"/>
          </rPr>
          <t>rxl:</t>
        </r>
        <r>
          <rPr>
            <sz val="9"/>
            <color indexed="81"/>
            <rFont val="Tahoma"/>
            <family val="2"/>
          </rPr>
          <t xml:space="preserve">
p-p on 09/12/06</t>
        </r>
      </text>
    </comment>
    <comment ref="BA1477" authorId="0" shapeId="0" xr:uid="{61B3B890-F2F3-4083-A56B-370E712A5F5E}">
      <text>
        <r>
          <rPr>
            <b/>
            <sz val="9"/>
            <color indexed="81"/>
            <rFont val="Tahoma"/>
            <family val="2"/>
          </rPr>
          <t>rxl:</t>
        </r>
        <r>
          <rPr>
            <sz val="9"/>
            <color indexed="81"/>
            <rFont val="Tahoma"/>
            <family val="2"/>
          </rPr>
          <t xml:space="preserve">
p-p on 25/11/06
</t>
        </r>
      </text>
    </comment>
    <comment ref="AO1478" authorId="0" shapeId="0" xr:uid="{D1C1525B-5F60-46FA-BD0A-DDB45E5FF536}">
      <text>
        <r>
          <rPr>
            <b/>
            <sz val="9"/>
            <color indexed="81"/>
            <rFont val="Tahoma"/>
            <family val="2"/>
          </rPr>
          <t>rxl:</t>
        </r>
        <r>
          <rPr>
            <sz val="9"/>
            <color indexed="81"/>
            <rFont val="Tahoma"/>
            <family val="2"/>
          </rPr>
          <t xml:space="preserve">
result and date missing on Camberley website</t>
        </r>
      </text>
    </comment>
    <comment ref="AR1478" authorId="0" shapeId="0" xr:uid="{17A4B6C7-F6E0-4A07-B94A-382264AA208E}">
      <text>
        <r>
          <rPr>
            <b/>
            <sz val="9"/>
            <color indexed="81"/>
            <rFont val="Tahoma"/>
            <family val="2"/>
          </rPr>
          <t>rxl:</t>
        </r>
        <r>
          <rPr>
            <sz val="9"/>
            <color indexed="81"/>
            <rFont val="Tahoma"/>
            <family val="2"/>
          </rPr>
          <t xml:space="preserve">
originally scheduled for 21/10/06 but moved back as it was only a few days after the rearranged first match - moved to 10/02/07 but p-p on that date and moved back to 17/03/07 when it was p-p again</t>
        </r>
      </text>
    </comment>
    <comment ref="AX1478" authorId="0" shapeId="0" xr:uid="{9091A06A-FDCD-4882-AB48-F7FFEBC10815}">
      <text>
        <r>
          <rPr>
            <b/>
            <sz val="9"/>
            <color indexed="81"/>
            <rFont val="Tahoma"/>
            <family val="2"/>
          </rPr>
          <t>rxl:</t>
        </r>
        <r>
          <rPr>
            <sz val="9"/>
            <color indexed="81"/>
            <rFont val="Tahoma"/>
            <family val="2"/>
          </rPr>
          <t xml:space="preserve">
p-p on 07/10/06 and on 24/02/07</t>
        </r>
      </text>
    </comment>
    <comment ref="AN1479" authorId="0" shapeId="0" xr:uid="{CC1EF75E-1A98-4769-8229-9E8FD9F7B808}">
      <text>
        <r>
          <rPr>
            <b/>
            <sz val="9"/>
            <color indexed="81"/>
            <rFont val="Tahoma"/>
            <family val="2"/>
          </rPr>
          <t>rxl:</t>
        </r>
        <r>
          <rPr>
            <sz val="9"/>
            <color indexed="81"/>
            <rFont val="Tahoma"/>
            <family val="2"/>
          </rPr>
          <t xml:space="preserve">
p-p on 06/01/07</t>
        </r>
      </text>
    </comment>
    <comment ref="AU1479" authorId="0" shapeId="0" xr:uid="{3445D2F9-3AB6-4B6B-85BB-F1BDE63DEA5E}">
      <text>
        <r>
          <rPr>
            <b/>
            <sz val="9"/>
            <color indexed="81"/>
            <rFont val="Tahoma"/>
            <family val="2"/>
          </rPr>
          <t>rxl:</t>
        </r>
        <r>
          <rPr>
            <sz val="9"/>
            <color indexed="81"/>
            <rFont val="Tahoma"/>
            <family val="2"/>
          </rPr>
          <t xml:space="preserve">
result and date missing on Camberley website</t>
        </r>
      </text>
    </comment>
    <comment ref="AY1479" authorId="0" shapeId="0" xr:uid="{4C8612E8-60F4-4856-9D99-8DA0A4328662}">
      <text>
        <r>
          <rPr>
            <b/>
            <sz val="9"/>
            <color indexed="81"/>
            <rFont val="Tahoma"/>
            <family val="2"/>
          </rPr>
          <t>rxl:</t>
        </r>
        <r>
          <rPr>
            <sz val="9"/>
            <color indexed="81"/>
            <rFont val="Tahoma"/>
            <family val="2"/>
          </rPr>
          <t xml:space="preserve">
originally scheduled for 19/08/06 but moved back to 05/09/06 but moved back again a day to 06/09/06 and moved to Raynes Park Vale</t>
        </r>
      </text>
    </comment>
    <comment ref="AN1481" authorId="0" shapeId="0" xr:uid="{9AFDBD55-C441-4D35-97F2-34BE42D9FA88}">
      <text>
        <r>
          <rPr>
            <b/>
            <sz val="9"/>
            <color indexed="81"/>
            <rFont val="Tahoma"/>
            <family val="2"/>
          </rPr>
          <t>rxl:</t>
        </r>
        <r>
          <rPr>
            <sz val="9"/>
            <color indexed="81"/>
            <rFont val="Tahoma"/>
            <family val="2"/>
          </rPr>
          <t xml:space="preserve">
p-p on 09/12/06 and on 16/01/07</t>
        </r>
      </text>
    </comment>
    <comment ref="AS1481" authorId="0" shapeId="0" xr:uid="{686DC8B6-040C-465B-9358-D74E664B7E37}">
      <text>
        <r>
          <rPr>
            <b/>
            <sz val="9"/>
            <color indexed="81"/>
            <rFont val="Tahoma"/>
            <family val="2"/>
          </rPr>
          <t>rxl:</t>
        </r>
        <r>
          <rPr>
            <sz val="9"/>
            <color indexed="81"/>
            <rFont val="Tahoma"/>
            <family val="2"/>
          </rPr>
          <t xml:space="preserve">
p-p on 03/03/07</t>
        </r>
      </text>
    </comment>
    <comment ref="AV1481" authorId="0" shapeId="0" xr:uid="{D6569F10-2ADB-4636-B937-4B955E0072C4}">
      <text>
        <r>
          <rPr>
            <b/>
            <sz val="9"/>
            <color indexed="81"/>
            <rFont val="Tahoma"/>
            <family val="2"/>
          </rPr>
          <t>rxl:</t>
        </r>
        <r>
          <rPr>
            <sz val="9"/>
            <color indexed="81"/>
            <rFont val="Tahoma"/>
            <family val="2"/>
          </rPr>
          <t xml:space="preserve">
originally scheduled for 16/01/07 but fixture switched so East Grinstead hosted Burgess Hill which was p-p anyway!</t>
        </r>
      </text>
    </comment>
    <comment ref="AW1481" authorId="0" shapeId="0" xr:uid="{F672A5DE-A0CA-4D9D-9014-CB541D4B2FC9}">
      <text>
        <r>
          <rPr>
            <b/>
            <sz val="9"/>
            <color indexed="81"/>
            <rFont val="Tahoma"/>
            <family val="2"/>
          </rPr>
          <t>rxl:</t>
        </r>
        <r>
          <rPr>
            <sz val="9"/>
            <color indexed="81"/>
            <rFont val="Tahoma"/>
            <family val="2"/>
          </rPr>
          <t xml:space="preserve">
p-p on 10/02/07</t>
        </r>
      </text>
    </comment>
    <comment ref="AN1482" authorId="0" shapeId="0" xr:uid="{67DE69D7-8FCF-4246-89D0-C6A320F10F6F}">
      <text>
        <r>
          <rPr>
            <b/>
            <sz val="9"/>
            <color indexed="81"/>
            <rFont val="Tahoma"/>
            <family val="2"/>
          </rPr>
          <t>rxl:</t>
        </r>
        <r>
          <rPr>
            <sz val="9"/>
            <color indexed="81"/>
            <rFont val="Tahoma"/>
            <family val="2"/>
          </rPr>
          <t xml:space="preserve">
originally scheduled for 18/09/06 but p-p for Dave Wilson's funeral the next day</t>
        </r>
      </text>
    </comment>
    <comment ref="AO1482" authorId="0" shapeId="0" xr:uid="{81F8AFD6-4CFD-4942-AD92-2DB7AF80FBE3}">
      <text>
        <r>
          <rPr>
            <b/>
            <sz val="9"/>
            <color indexed="81"/>
            <rFont val="Tahoma"/>
            <family val="2"/>
          </rPr>
          <t>rxl:</t>
        </r>
        <r>
          <rPr>
            <sz val="9"/>
            <color indexed="81"/>
            <rFont val="Tahoma"/>
            <family val="2"/>
          </rPr>
          <t xml:space="preserve">
p-p on 22/01/07</t>
        </r>
      </text>
    </comment>
    <comment ref="AU1482" authorId="0" shapeId="0" xr:uid="{33A75A17-04F9-41D8-99D3-421CA1F84A01}">
      <text>
        <r>
          <rPr>
            <b/>
            <sz val="9"/>
            <color indexed="81"/>
            <rFont val="Tahoma"/>
            <family val="2"/>
          </rPr>
          <t>rxl:</t>
        </r>
        <r>
          <rPr>
            <sz val="9"/>
            <color indexed="81"/>
            <rFont val="Tahoma"/>
            <family val="2"/>
          </rPr>
          <t xml:space="preserve">
p-p on 26/02/07</t>
        </r>
      </text>
    </comment>
    <comment ref="AV1482" authorId="0" shapeId="0" xr:uid="{15405102-6EFD-4336-AAEA-B688E3FCA752}">
      <text>
        <r>
          <rPr>
            <b/>
            <sz val="9"/>
            <color indexed="81"/>
            <rFont val="Tahoma"/>
            <family val="2"/>
          </rPr>
          <t>rxl:</t>
        </r>
        <r>
          <rPr>
            <sz val="9"/>
            <color indexed="81"/>
            <rFont val="Tahoma"/>
            <family val="2"/>
          </rPr>
          <t xml:space="preserve">
p-p on 16/12/06 and on 05/03/07 - then advised as p-p in bulletin but reinstated the next week and eventually played on this date</t>
        </r>
      </text>
    </comment>
    <comment ref="AZ1482" authorId="0" shapeId="0" xr:uid="{4AD5E159-E5C9-4148-96F9-40BF0000EEEB}">
      <text>
        <r>
          <rPr>
            <b/>
            <sz val="9"/>
            <color indexed="81"/>
            <rFont val="Tahoma"/>
            <family val="2"/>
          </rPr>
          <t>rxl:</t>
        </r>
        <r>
          <rPr>
            <sz val="9"/>
            <color indexed="81"/>
            <rFont val="Tahoma"/>
            <family val="2"/>
          </rPr>
          <t xml:space="preserve">
p-p on 04/12/06</t>
        </r>
      </text>
    </comment>
    <comment ref="AM1483" authorId="0" shapeId="0" xr:uid="{C8BB7ACD-EFFE-4B42-85B6-94ABFDC750F4}">
      <text>
        <r>
          <rPr>
            <b/>
            <sz val="9"/>
            <color indexed="81"/>
            <rFont val="Tahoma"/>
            <family val="2"/>
          </rPr>
          <t>rxl:</t>
        </r>
        <r>
          <rPr>
            <sz val="9"/>
            <color indexed="81"/>
            <rFont val="Tahoma"/>
            <family val="2"/>
          </rPr>
          <t xml:space="preserve">
originally scheduled for 10/03/07 but moved back for Godalming's Suburban League Cup tie</t>
        </r>
      </text>
    </comment>
    <comment ref="AX1483" authorId="0" shapeId="0" xr:uid="{518DF5FD-60B7-4F4E-98D9-EEF0552DC325}">
      <text>
        <r>
          <rPr>
            <b/>
            <sz val="9"/>
            <color indexed="81"/>
            <rFont val="Tahoma"/>
            <family val="2"/>
          </rPr>
          <t>rxl:</t>
        </r>
        <r>
          <rPr>
            <sz val="9"/>
            <color indexed="81"/>
            <rFont val="Tahoma"/>
            <family val="2"/>
          </rPr>
          <t xml:space="preserve">
fixture advised in bulletin for 14/10/06 but this game had already been played - misprint - should have read v Merstham</t>
        </r>
      </text>
    </comment>
    <comment ref="AY1483" authorId="0" shapeId="0" xr:uid="{199A8BEC-D147-4D10-B5ED-D67E4308EB34}">
      <text>
        <r>
          <rPr>
            <b/>
            <sz val="9"/>
            <color indexed="81"/>
            <rFont val="Tahoma"/>
            <family val="2"/>
          </rPr>
          <t>rxl:</t>
        </r>
        <r>
          <rPr>
            <sz val="9"/>
            <color indexed="81"/>
            <rFont val="Tahoma"/>
            <family val="2"/>
          </rPr>
          <t xml:space="preserve">
p-p on 02/12/06 and on 20/01/07</t>
        </r>
      </text>
    </comment>
    <comment ref="BB1483" authorId="0" shapeId="0" xr:uid="{DF11CC61-F667-47A3-9CD9-C89E6970915E}">
      <text>
        <r>
          <rPr>
            <b/>
            <sz val="9"/>
            <color indexed="81"/>
            <rFont val="Tahoma"/>
            <family val="2"/>
          </rPr>
          <t>rxl:</t>
        </r>
        <r>
          <rPr>
            <sz val="9"/>
            <color indexed="81"/>
            <rFont val="Tahoma"/>
            <family val="2"/>
          </rPr>
          <t xml:space="preserve">
p-p on 27/02/07</t>
        </r>
      </text>
    </comment>
    <comment ref="Z1484" authorId="0" shapeId="0" xr:uid="{4D57EF39-D743-490C-B686-441E8307BDDC}">
      <text>
        <r>
          <rPr>
            <b/>
            <sz val="9"/>
            <color indexed="81"/>
            <rFont val="Tahoma"/>
            <family val="2"/>
          </rPr>
          <t>rxl:</t>
        </r>
        <r>
          <rPr>
            <sz val="9"/>
            <color indexed="81"/>
            <rFont val="Tahoma"/>
            <family val="2"/>
          </rPr>
          <t xml:space="preserve">
p-p on 25/11/06 then arranged 20/01/07 but moved back to 10/04/07 before being moved back a further day but p-p on 11/04/07 for Tonbridge's Suburban Shield match
Game appears not to have been played but agreed as a 1-1 draw.  This doesn't make sense though and must have been played.
Result was determined between Sun 29/04/07
and 05/05/07 as table includes the draw in this week's bulletin (39) but both teams played other matches on 03/05/07 so it wasn't then.</t>
        </r>
      </text>
    </comment>
    <comment ref="AQ1484" authorId="0" shapeId="0" xr:uid="{56D95061-8CDB-4825-8266-F722663679E6}">
      <text>
        <r>
          <rPr>
            <b/>
            <sz val="9"/>
            <color indexed="81"/>
            <rFont val="Tahoma"/>
            <family val="2"/>
          </rPr>
          <t>rxl:</t>
        </r>
        <r>
          <rPr>
            <sz val="9"/>
            <color indexed="81"/>
            <rFont val="Tahoma"/>
            <family val="2"/>
          </rPr>
          <t xml:space="preserve">
p-p on 02/12/06</t>
        </r>
      </text>
    </comment>
    <comment ref="AU1484" authorId="0" shapeId="0" xr:uid="{616E2957-4F35-45D0-8825-960DF0334CCD}">
      <text>
        <r>
          <rPr>
            <b/>
            <sz val="9"/>
            <color indexed="81"/>
            <rFont val="Tahoma"/>
            <family val="2"/>
          </rPr>
          <t>rxl:</t>
        </r>
        <r>
          <rPr>
            <sz val="9"/>
            <color indexed="81"/>
            <rFont val="Tahoma"/>
            <family val="2"/>
          </rPr>
          <t xml:space="preserve">
originally scheduled for 20/09/06 but brought forward a day</t>
        </r>
      </text>
    </comment>
    <comment ref="AY1484" authorId="0" shapeId="0" xr:uid="{35D22603-4A07-42F2-81CC-429E3ADC3E5A}">
      <text>
        <r>
          <rPr>
            <b/>
            <sz val="9"/>
            <color indexed="81"/>
            <rFont val="Tahoma"/>
            <family val="2"/>
          </rPr>
          <t>rxl:</t>
        </r>
        <r>
          <rPr>
            <sz val="9"/>
            <color indexed="81"/>
            <rFont val="Tahoma"/>
            <family val="2"/>
          </rPr>
          <t xml:space="preserve">
originally scheduled for 27/09/06 but brought forward a day to 26/09/06 when it was played HH 0-1 RPV - then it appears again, scheduled for 16/12/06 so the League must have ordered a replay of this match even though there is no penalty in terms of points for either team. Played again on 16/12/06 with Raynes Park winning 4-0 instead.</t>
        </r>
      </text>
    </comment>
    <comment ref="AZ1484" authorId="0" shapeId="0" xr:uid="{540576F1-DACB-4AF3-A5C6-A5D723FF6756}">
      <text>
        <r>
          <rPr>
            <b/>
            <sz val="9"/>
            <color indexed="81"/>
            <rFont val="Tahoma"/>
            <family val="2"/>
          </rPr>
          <t>rxl:</t>
        </r>
        <r>
          <rPr>
            <sz val="9"/>
            <color indexed="81"/>
            <rFont val="Tahoma"/>
            <family val="2"/>
          </rPr>
          <t xml:space="preserve">
p-p on 25/11/06 then arranged 20/01/07 but moved back to 10/04/07 before being moved back a further day but p-p on 11/04/07 for Tonbridge's Suburban Shield match
Game appears not to have been played but agreed as a 1-1 draw.  This doesn't make sense though and must have been played.
Result was determined between Sun 29/04/07
and 05/05/07 as table includes the draw in this week's bulletin (39) but both teams played other matches on 03/05/07 so it wasn't then.</t>
        </r>
      </text>
    </comment>
    <comment ref="BB1484" authorId="0" shapeId="0" xr:uid="{A4F9003A-FD23-4429-9427-725EAEA3FF73}">
      <text>
        <r>
          <rPr>
            <b/>
            <sz val="9"/>
            <color indexed="81"/>
            <rFont val="Tahoma"/>
            <family val="2"/>
          </rPr>
          <t>rxl:</t>
        </r>
        <r>
          <rPr>
            <sz val="9"/>
            <color indexed="81"/>
            <rFont val="Tahoma"/>
            <family val="2"/>
          </rPr>
          <t xml:space="preserve">
abandoned on 03/03/07 but score, time and reason for abandonment unknown</t>
        </r>
      </text>
    </comment>
    <comment ref="AP1485" authorId="0" shapeId="0" xr:uid="{A0186CDC-0F47-4C1A-A247-A68CEDB2EDC4}">
      <text>
        <r>
          <rPr>
            <b/>
            <sz val="9"/>
            <color indexed="81"/>
            <rFont val="Tahoma"/>
            <family val="2"/>
          </rPr>
          <t>rxl:</t>
        </r>
        <r>
          <rPr>
            <sz val="9"/>
            <color indexed="81"/>
            <rFont val="Tahoma"/>
            <family val="2"/>
          </rPr>
          <t xml:space="preserve">
originally scheduled for 28/03/07 but fixture switched so Horley now host AFC Wimbledon and this game was moved back</t>
        </r>
      </text>
    </comment>
    <comment ref="AV1485" authorId="0" shapeId="0" xr:uid="{EA928147-091E-417D-9598-2B089FAA16CD}">
      <text>
        <r>
          <rPr>
            <b/>
            <sz val="9"/>
            <color indexed="81"/>
            <rFont val="Tahoma"/>
            <family val="2"/>
          </rPr>
          <t>rxl:</t>
        </r>
        <r>
          <rPr>
            <sz val="9"/>
            <color indexed="81"/>
            <rFont val="Tahoma"/>
            <family val="2"/>
          </rPr>
          <t xml:space="preserve">
originally scheduled for 21/10/06 but Lewes travelled to Epsom &amp; Ewell instead</t>
        </r>
      </text>
    </comment>
    <comment ref="U1486" authorId="0" shapeId="0" xr:uid="{104B7580-BFC9-4B90-B166-57EEA5605249}">
      <text>
        <r>
          <rPr>
            <b/>
            <sz val="9"/>
            <color indexed="81"/>
            <rFont val="Tahoma"/>
            <family val="2"/>
          </rPr>
          <t>rxl:</t>
        </r>
        <r>
          <rPr>
            <sz val="9"/>
            <color indexed="81"/>
            <rFont val="Tahoma"/>
            <family val="2"/>
          </rPr>
          <t xml:space="preserve">
game awarded to Horley</t>
        </r>
      </text>
    </comment>
    <comment ref="W1486" authorId="0" shapeId="0" xr:uid="{A0E5C5E1-CDC2-4369-A567-9A8AA062B59B}">
      <text>
        <r>
          <rPr>
            <b/>
            <sz val="9"/>
            <color indexed="81"/>
            <rFont val="Tahoma"/>
            <family val="2"/>
          </rPr>
          <t>rxl:</t>
        </r>
        <r>
          <rPr>
            <sz val="9"/>
            <color indexed="81"/>
            <rFont val="Tahoma"/>
            <family val="2"/>
          </rPr>
          <t xml:space="preserve">
game awarded to Merstham</t>
        </r>
      </text>
    </comment>
    <comment ref="AO1486" authorId="0" shapeId="0" xr:uid="{0D36E2A5-CB2B-4F92-BA5A-4F1B82CD5EBC}">
      <text>
        <r>
          <rPr>
            <b/>
            <sz val="9"/>
            <color indexed="81"/>
            <rFont val="Tahoma"/>
            <family val="2"/>
          </rPr>
          <t>rxl:</t>
        </r>
        <r>
          <rPr>
            <sz val="9"/>
            <color indexed="81"/>
            <rFont val="Tahoma"/>
            <family val="2"/>
          </rPr>
          <t xml:space="preserve">
originally scheduled for 26/08/06 but moved back</t>
        </r>
      </text>
    </comment>
    <comment ref="AP1486" authorId="0" shapeId="0" xr:uid="{5F08CF38-0CAD-4CF2-BC8D-08CA0F995425}">
      <text>
        <r>
          <rPr>
            <b/>
            <sz val="9"/>
            <color indexed="81"/>
            <rFont val="Tahoma"/>
            <family val="2"/>
          </rPr>
          <t>rxl:</t>
        </r>
        <r>
          <rPr>
            <sz val="9"/>
            <color indexed="81"/>
            <rFont val="Tahoma"/>
            <family val="2"/>
          </rPr>
          <t xml:space="preserve">
p-p on 02/12/06 and on 20/02/07</t>
        </r>
      </text>
    </comment>
    <comment ref="AQ1486" authorId="0" shapeId="0" xr:uid="{2B7D53D6-C489-4C1A-B41A-5344AD0B4281}">
      <text>
        <r>
          <rPr>
            <b/>
            <sz val="9"/>
            <color indexed="81"/>
            <rFont val="Tahoma"/>
            <family val="2"/>
          </rPr>
          <t>rxl:</t>
        </r>
        <r>
          <rPr>
            <sz val="9"/>
            <color indexed="81"/>
            <rFont val="Tahoma"/>
            <family val="2"/>
          </rPr>
          <t xml:space="preserve">
advised as 12 pm kick off then p-p anyway on 04/11/06 and moved back to 06/02/07 when the match was switched to East Grinstead instead - then p-p on 27/02/07</t>
        </r>
      </text>
    </comment>
    <comment ref="AU1486" authorId="0" shapeId="0" xr:uid="{6C02E65B-05BB-4C4E-A5EA-1C23D1844DA4}">
      <text>
        <r>
          <rPr>
            <b/>
            <sz val="9"/>
            <color indexed="81"/>
            <rFont val="Tahoma"/>
            <family val="2"/>
          </rPr>
          <t>rxl:</t>
        </r>
        <r>
          <rPr>
            <sz val="9"/>
            <color indexed="81"/>
            <rFont val="Tahoma"/>
            <family val="2"/>
          </rPr>
          <t xml:space="preserve">
game scheduled for 25/11/06 but p-p on this date and moved to 24/02/07 where it was again p-p and moved to 24/04/07
- awarded to Horley</t>
        </r>
      </text>
    </comment>
    <comment ref="AW1486" authorId="0" shapeId="0" xr:uid="{00C6603C-B053-44BA-9159-2BC6A32186C6}">
      <text>
        <r>
          <rPr>
            <b/>
            <sz val="9"/>
            <color indexed="81"/>
            <rFont val="Tahoma"/>
            <family val="2"/>
          </rPr>
          <t>rxl:</t>
        </r>
        <r>
          <rPr>
            <sz val="9"/>
            <color indexed="81"/>
            <rFont val="Tahoma"/>
            <family val="2"/>
          </rPr>
          <t xml:space="preserve">
originally scheduled for 27/02/07 - then moved back to 28/04/07
game awarded to Merstham</t>
        </r>
      </text>
    </comment>
    <comment ref="AX1486" authorId="0" shapeId="0" xr:uid="{8D63769A-6FF1-4177-928A-F9FDECEAEB1E}">
      <text>
        <r>
          <rPr>
            <b/>
            <sz val="9"/>
            <color indexed="81"/>
            <rFont val="Tahoma"/>
            <family val="2"/>
          </rPr>
          <t>rxl:</t>
        </r>
        <r>
          <rPr>
            <sz val="9"/>
            <color indexed="81"/>
            <rFont val="Tahoma"/>
            <family val="2"/>
          </rPr>
          <t xml:space="preserve">
p-p on 06/01/07 and on 10/02/07 then on 13/03/07 - moved to 26/04/07 and then moved again to 05/05/07 where it is again advised as p-p before being reinstated for this date</t>
        </r>
      </text>
    </comment>
    <comment ref="AZ1486" authorId="0" shapeId="0" xr:uid="{AB2C9FC7-8995-4978-86D6-82A0F90D9D92}">
      <text>
        <r>
          <rPr>
            <b/>
            <sz val="9"/>
            <color indexed="81"/>
            <rFont val="Tahoma"/>
            <family val="2"/>
          </rPr>
          <t>rxl:</t>
        </r>
        <r>
          <rPr>
            <sz val="9"/>
            <color indexed="81"/>
            <rFont val="Tahoma"/>
            <family val="2"/>
          </rPr>
          <t xml:space="preserve">
originally scheduled for 22/08/06 but moved back a day and switched to Lewes</t>
        </r>
      </text>
    </comment>
    <comment ref="BB1486" authorId="0" shapeId="0" xr:uid="{5BF9CA00-036E-4D36-833E-4953DFB9C7E1}">
      <text>
        <r>
          <rPr>
            <b/>
            <sz val="9"/>
            <color indexed="81"/>
            <rFont val="Tahoma"/>
            <family val="2"/>
          </rPr>
          <t>rxl:</t>
        </r>
        <r>
          <rPr>
            <sz val="9"/>
            <color indexed="81"/>
            <rFont val="Tahoma"/>
            <family val="2"/>
          </rPr>
          <t xml:space="preserve">
originally scheduled for 11/11/06 but moved back</t>
        </r>
      </text>
    </comment>
    <comment ref="AS1487" authorId="0" shapeId="0" xr:uid="{D1FD4AD9-39EE-470D-B686-02BCF4D10C41}">
      <text>
        <r>
          <rPr>
            <b/>
            <sz val="9"/>
            <color indexed="81"/>
            <rFont val="Tahoma"/>
            <family val="2"/>
          </rPr>
          <t>rxl:</t>
        </r>
        <r>
          <rPr>
            <sz val="9"/>
            <color indexed="81"/>
            <rFont val="Tahoma"/>
            <family val="2"/>
          </rPr>
          <t xml:space="preserve">
originally scheduled for 24/02/07 but Godalming had a Suburban League Cup tie and Merstham hosted Haywards Heath Town instead</t>
        </r>
      </text>
    </comment>
    <comment ref="AT1487" authorId="0" shapeId="0" xr:uid="{F5AE0673-FF8E-4377-89BA-C5A4B1B3D3DA}">
      <text>
        <r>
          <rPr>
            <b/>
            <sz val="9"/>
            <color indexed="81"/>
            <rFont val="Tahoma"/>
            <family val="2"/>
          </rPr>
          <t>rxl:</t>
        </r>
        <r>
          <rPr>
            <sz val="9"/>
            <color indexed="81"/>
            <rFont val="Tahoma"/>
            <family val="2"/>
          </rPr>
          <t xml:space="preserve">
p-p on 06/01/07 and on 24/02/07</t>
        </r>
      </text>
    </comment>
    <comment ref="AY1487" authorId="0" shapeId="0" xr:uid="{E07988D6-9BA3-4858-BFA7-2C2CF9F0D697}">
      <text>
        <r>
          <rPr>
            <b/>
            <sz val="9"/>
            <color indexed="81"/>
            <rFont val="Tahoma"/>
            <family val="2"/>
          </rPr>
          <t>rxl:</t>
        </r>
        <r>
          <rPr>
            <sz val="9"/>
            <color indexed="81"/>
            <rFont val="Tahoma"/>
            <family val="2"/>
          </rPr>
          <t xml:space="preserve">
originally scheduled for 03/04/07 but moved back to 02/05/07 and then brought forward a day to 01/05/07</t>
        </r>
      </text>
    </comment>
    <comment ref="BB1487" authorId="0" shapeId="0" xr:uid="{A130BCBE-F483-4E1B-9347-8EFF97944328}">
      <text>
        <r>
          <rPr>
            <b/>
            <sz val="9"/>
            <color indexed="81"/>
            <rFont val="Tahoma"/>
            <family val="2"/>
          </rPr>
          <t>rxl:</t>
        </r>
        <r>
          <rPr>
            <sz val="9"/>
            <color indexed="81"/>
            <rFont val="Tahoma"/>
            <family val="2"/>
          </rPr>
          <t xml:space="preserve">
p-p on 20/01/07</t>
        </r>
      </text>
    </comment>
    <comment ref="M1488" authorId="0" shapeId="0" xr:uid="{4304FA51-71C8-4CA1-86CD-90FA5E1DD681}">
      <text>
        <r>
          <rPr>
            <b/>
            <sz val="9"/>
            <color indexed="81"/>
            <rFont val="Tahoma"/>
            <family val="2"/>
          </rPr>
          <t>rxl:</t>
        </r>
        <r>
          <rPr>
            <sz val="9"/>
            <color indexed="81"/>
            <rFont val="Tahoma"/>
            <family val="2"/>
          </rPr>
          <t xml:space="preserve">
originally appears as 0-3 in League tables but corrected later in season</t>
        </r>
      </text>
    </comment>
    <comment ref="AT1488" authorId="0" shapeId="0" xr:uid="{0E5E0053-ABE6-4635-906C-E851BDB7B78C}">
      <text>
        <r>
          <rPr>
            <b/>
            <sz val="9"/>
            <color indexed="81"/>
            <rFont val="Tahoma"/>
            <family val="2"/>
          </rPr>
          <t>rxl:</t>
        </r>
        <r>
          <rPr>
            <sz val="9"/>
            <color indexed="81"/>
            <rFont val="Tahoma"/>
            <family val="2"/>
          </rPr>
          <t xml:space="preserve">
p-p on 16/09/06</t>
        </r>
      </text>
    </comment>
    <comment ref="AV1488" authorId="0" shapeId="0" xr:uid="{EB660935-B4BA-4B61-B481-AC8BC9ACA261}">
      <text>
        <r>
          <rPr>
            <b/>
            <sz val="9"/>
            <color indexed="81"/>
            <rFont val="Tahoma"/>
            <family val="2"/>
          </rPr>
          <t>rxl:</t>
        </r>
        <r>
          <rPr>
            <sz val="9"/>
            <color indexed="81"/>
            <rFont val="Tahoma"/>
            <family val="2"/>
          </rPr>
          <t xml:space="preserve">
originally scheduled for 25/11/06 but Molesey switched to host Merstham while Lewes now host Horley</t>
        </r>
      </text>
    </comment>
    <comment ref="AW1488" authorId="0" shapeId="0" xr:uid="{95C72A7B-73B1-470A-87AD-DF8C2DCB83E5}">
      <text>
        <r>
          <rPr>
            <b/>
            <sz val="9"/>
            <color indexed="81"/>
            <rFont val="Tahoma"/>
            <family val="2"/>
          </rPr>
          <t>rxl:</t>
        </r>
        <r>
          <rPr>
            <sz val="9"/>
            <color indexed="81"/>
            <rFont val="Tahoma"/>
            <family val="2"/>
          </rPr>
          <t xml:space="preserve">
p-p on 25/11/06
</t>
        </r>
      </text>
    </comment>
    <comment ref="V1489" authorId="0" shapeId="0" xr:uid="{66297E45-F1FA-4C55-AA2D-1EC9BD4D2800}">
      <text>
        <r>
          <rPr>
            <b/>
            <sz val="9"/>
            <color indexed="81"/>
            <rFont val="Tahoma"/>
            <family val="2"/>
          </rPr>
          <t>rxl:</t>
        </r>
        <r>
          <rPr>
            <sz val="9"/>
            <color indexed="81"/>
            <rFont val="Tahoma"/>
            <family val="2"/>
          </rPr>
          <t xml:space="preserve">
game awarded to Raynes Park Vale</t>
        </r>
      </text>
    </comment>
    <comment ref="AM1489" authorId="0" shapeId="0" xr:uid="{7A5B4687-DF5E-4962-88A9-A43A03253964}">
      <text>
        <r>
          <rPr>
            <b/>
            <sz val="9"/>
            <color indexed="81"/>
            <rFont val="Tahoma"/>
            <family val="2"/>
          </rPr>
          <t>rxl:</t>
        </r>
        <r>
          <rPr>
            <sz val="9"/>
            <color indexed="81"/>
            <rFont val="Tahoma"/>
            <family val="2"/>
          </rPr>
          <t xml:space="preserve">
p-p on 03/03/07</t>
        </r>
      </text>
    </comment>
    <comment ref="AN1489" authorId="0" shapeId="0" xr:uid="{7E585CD6-BEC7-4082-8070-3657CE950976}">
      <text>
        <r>
          <rPr>
            <b/>
            <sz val="9"/>
            <color indexed="81"/>
            <rFont val="Tahoma"/>
            <family val="2"/>
          </rPr>
          <t>rxl:</t>
        </r>
        <r>
          <rPr>
            <sz val="9"/>
            <color indexed="81"/>
            <rFont val="Tahoma"/>
            <family val="2"/>
          </rPr>
          <t xml:space="preserve">
p-p on 25/11/06
</t>
        </r>
      </text>
    </comment>
    <comment ref="AT1489" authorId="0" shapeId="0" xr:uid="{984398D1-58EC-4633-9E22-BF50DB22BA22}">
      <text>
        <r>
          <rPr>
            <b/>
            <sz val="9"/>
            <color indexed="81"/>
            <rFont val="Tahoma"/>
            <family val="2"/>
          </rPr>
          <t>rxl:</t>
        </r>
        <r>
          <rPr>
            <sz val="9"/>
            <color indexed="81"/>
            <rFont val="Tahoma"/>
            <family val="2"/>
          </rPr>
          <t xml:space="preserve">
originally scheduled for 03/03/07 but fixture switched so RPV hosted AFC Wimbledon (which was p-p anyway) and this match was moved back</t>
        </r>
      </text>
    </comment>
    <comment ref="AV1489" authorId="0" shapeId="0" xr:uid="{55DBCE6E-DF71-46AC-B789-D2EA0A954BC8}">
      <text>
        <r>
          <rPr>
            <b/>
            <sz val="9"/>
            <color indexed="81"/>
            <rFont val="Tahoma"/>
            <family val="2"/>
          </rPr>
          <t>rxl:</t>
        </r>
        <r>
          <rPr>
            <sz val="9"/>
            <color indexed="81"/>
            <rFont val="Tahoma"/>
            <family val="2"/>
          </rPr>
          <t xml:space="preserve">
originally scheduled for  09/12/06 but p-p and then moved back to 13/01/07 but p-p on that date and moved to 03/02/07 where it was p-p again - moved to 05/04/07 where it was again p-p
- awarded to Raynes Park Vale</t>
        </r>
      </text>
    </comment>
    <comment ref="AQ1490" authorId="0" shapeId="0" xr:uid="{44CA17FB-FDD6-424E-BFB4-B71AADD7BF27}">
      <text>
        <r>
          <rPr>
            <b/>
            <sz val="9"/>
            <color indexed="81"/>
            <rFont val="Tahoma"/>
            <family val="2"/>
          </rPr>
          <t>rxl:</t>
        </r>
        <r>
          <rPr>
            <sz val="9"/>
            <color indexed="81"/>
            <rFont val="Tahoma"/>
            <family val="2"/>
          </rPr>
          <t xml:space="preserve">
p-p on 06/01/07</t>
        </r>
      </text>
    </comment>
    <comment ref="AT1490" authorId="0" shapeId="0" xr:uid="{0A754A95-8082-4941-B46A-F1632576AA33}">
      <text>
        <r>
          <rPr>
            <b/>
            <sz val="9"/>
            <color indexed="81"/>
            <rFont val="Tahoma"/>
            <family val="2"/>
          </rPr>
          <t>rxl:</t>
        </r>
        <r>
          <rPr>
            <sz val="9"/>
            <color indexed="81"/>
            <rFont val="Tahoma"/>
            <family val="2"/>
          </rPr>
          <t xml:space="preserve">
originally scheduled for 24/02/07 but moved back and Haywards Heath travelled to Merstham instead</t>
        </r>
      </text>
    </comment>
    <comment ref="AU1490" authorId="0" shapeId="0" xr:uid="{D84C82D0-F276-4D19-8EBB-8F2E04371838}">
      <text>
        <r>
          <rPr>
            <b/>
            <sz val="9"/>
            <color indexed="81"/>
            <rFont val="Tahoma"/>
            <family val="2"/>
          </rPr>
          <t>rxl:</t>
        </r>
        <r>
          <rPr>
            <sz val="9"/>
            <color indexed="81"/>
            <rFont val="Tahoma"/>
            <family val="2"/>
          </rPr>
          <t xml:space="preserve">
p-p on 13/02/07 and on 20/02/07</t>
        </r>
      </text>
    </comment>
    <comment ref="AV1490" authorId="0" shapeId="0" xr:uid="{DEB2F40E-25B5-4AD3-9915-0C07AB94DC8A}">
      <text>
        <r>
          <rPr>
            <b/>
            <sz val="9"/>
            <color indexed="81"/>
            <rFont val="Tahoma"/>
            <family val="2"/>
          </rPr>
          <t>rxl:</t>
        </r>
        <r>
          <rPr>
            <sz val="9"/>
            <color indexed="81"/>
            <rFont val="Tahoma"/>
            <family val="2"/>
          </rPr>
          <t xml:space="preserve">
see return fixture comments</t>
        </r>
      </text>
    </comment>
    <comment ref="BA1490" authorId="0" shapeId="0" xr:uid="{5AC8B217-2A3F-46E2-9FFC-74A5BFE50342}">
      <text>
        <r>
          <rPr>
            <b/>
            <sz val="9"/>
            <color indexed="81"/>
            <rFont val="Tahoma"/>
            <family val="2"/>
          </rPr>
          <t>rxl:</t>
        </r>
        <r>
          <rPr>
            <sz val="9"/>
            <color indexed="81"/>
            <rFont val="Tahoma"/>
            <family val="2"/>
          </rPr>
          <t xml:space="preserve">
originally scheduled for 28/10/06 but moved back and then p-p on 04/04/07</t>
        </r>
      </text>
    </comment>
    <comment ref="V1491" authorId="0" shapeId="0" xr:uid="{E78A64DA-366C-4275-BB53-DDD478B3DA43}">
      <text>
        <r>
          <rPr>
            <b/>
            <sz val="9"/>
            <color indexed="81"/>
            <rFont val="Tahoma"/>
            <family val="2"/>
          </rPr>
          <t>rxl:</t>
        </r>
        <r>
          <rPr>
            <sz val="9"/>
            <color indexed="81"/>
            <rFont val="Tahoma"/>
            <family val="2"/>
          </rPr>
          <t xml:space="preserve">
game awarded to Tooting &amp; Mitcham</t>
        </r>
      </text>
    </comment>
    <comment ref="AM1491" authorId="0" shapeId="0" xr:uid="{DC0A478C-41DA-45D8-93B2-FAA4A480C826}">
      <text>
        <r>
          <rPr>
            <b/>
            <sz val="9"/>
            <color indexed="81"/>
            <rFont val="Tahoma"/>
            <family val="2"/>
          </rPr>
          <t>rxl:</t>
        </r>
        <r>
          <rPr>
            <sz val="9"/>
            <color indexed="81"/>
            <rFont val="Tahoma"/>
            <family val="2"/>
          </rPr>
          <t xml:space="preserve">
p-p on 20/01/07</t>
        </r>
      </text>
    </comment>
    <comment ref="AV1491" authorId="0" shapeId="0" xr:uid="{03BF28AB-737E-428F-94E2-28E93D099C4B}">
      <text>
        <r>
          <rPr>
            <b/>
            <sz val="9"/>
            <color indexed="81"/>
            <rFont val="Tahoma"/>
            <family val="2"/>
          </rPr>
          <t>rxl:</t>
        </r>
        <r>
          <rPr>
            <sz val="9"/>
            <color indexed="81"/>
            <rFont val="Tahoma"/>
            <family val="2"/>
          </rPr>
          <t xml:space="preserve">
game scheduled for 18/04/07 - but p-p
awarded to Tooting &amp; Mitcham</t>
        </r>
      </text>
    </comment>
    <comment ref="AZ1491" authorId="0" shapeId="0" xr:uid="{B26577C1-7530-40CD-BFD4-684DC8ABA948}">
      <text>
        <r>
          <rPr>
            <b/>
            <sz val="9"/>
            <color indexed="81"/>
            <rFont val="Tahoma"/>
            <family val="2"/>
          </rPr>
          <t>rxl:</t>
        </r>
        <r>
          <rPr>
            <sz val="9"/>
            <color indexed="81"/>
            <rFont val="Tahoma"/>
            <family val="2"/>
          </rPr>
          <t xml:space="preserve">
originally scheduled for 10/03/07 but fixture switched and T &amp; M will now host Haywards Heath instead - moved back to 25/04/07 but then brought forward two days to 23/04/07 with the return fixture now being played on 25/04/07</t>
        </r>
      </text>
    </comment>
    <comment ref="BB1491" authorId="0" shapeId="0" xr:uid="{A88DB12D-8219-4B27-9DDB-ED6C33093EF7}">
      <text>
        <r>
          <rPr>
            <b/>
            <sz val="9"/>
            <color indexed="81"/>
            <rFont val="Tahoma"/>
            <family val="2"/>
          </rPr>
          <t>rxl:</t>
        </r>
        <r>
          <rPr>
            <sz val="9"/>
            <color indexed="81"/>
            <rFont val="Tahoma"/>
            <family val="2"/>
          </rPr>
          <t xml:space="preserve">
p-p on 10/02/07</t>
        </r>
      </text>
    </comment>
    <comment ref="AO1492" authorId="0" shapeId="0" xr:uid="{AC540FA5-67C3-445D-8D0B-AC261A0415D2}">
      <text>
        <r>
          <rPr>
            <b/>
            <sz val="9"/>
            <color indexed="81"/>
            <rFont val="Tahoma"/>
            <family val="2"/>
          </rPr>
          <t>rxl:</t>
        </r>
        <r>
          <rPr>
            <sz val="9"/>
            <color indexed="81"/>
            <rFont val="Tahoma"/>
            <family val="2"/>
          </rPr>
          <t xml:space="preserve">
originally scheduled for 14/10/06</t>
        </r>
      </text>
    </comment>
    <comment ref="AY1492" authorId="0" shapeId="0" xr:uid="{E4D8868D-930A-4CEA-8ECF-42B1A9B21B93}">
      <text>
        <r>
          <rPr>
            <b/>
            <sz val="9"/>
            <color indexed="81"/>
            <rFont val="Tahoma"/>
            <family val="2"/>
          </rPr>
          <t>rxl:</t>
        </r>
        <r>
          <rPr>
            <sz val="9"/>
            <color indexed="81"/>
            <rFont val="Tahoma"/>
            <family val="2"/>
          </rPr>
          <t xml:space="preserve">
p-p on 24/02/07</t>
        </r>
      </text>
    </comment>
    <comment ref="BA1496" authorId="0" shapeId="0" xr:uid="{CD9702E1-7718-434F-A9FC-158264C14C2D}">
      <text>
        <r>
          <rPr>
            <b/>
            <sz val="9"/>
            <color indexed="81"/>
            <rFont val="Tahoma"/>
            <family val="2"/>
          </rPr>
          <t>rxl:</t>
        </r>
        <r>
          <rPr>
            <sz val="9"/>
            <color indexed="81"/>
            <rFont val="Tahoma"/>
            <family val="2"/>
          </rPr>
          <t xml:space="preserve">
p-p on 08/12/07 - moved to 09/02/08 but moved back and Chipstead had a Shield fixture at home to Carshalton Athletic while Three Bridges travelled to Horley Town instead</t>
        </r>
      </text>
    </comment>
    <comment ref="AM1497" authorId="0" shapeId="0" xr:uid="{A903211A-E6D0-48AE-9009-C2D17C8ECD3B}">
      <text>
        <r>
          <rPr>
            <b/>
            <sz val="9"/>
            <color indexed="81"/>
            <rFont val="Tahoma"/>
            <family val="2"/>
          </rPr>
          <t>rxl:</t>
        </r>
        <r>
          <rPr>
            <sz val="9"/>
            <color indexed="81"/>
            <rFont val="Tahoma"/>
            <family val="2"/>
          </rPr>
          <t xml:space="preserve">
originally scheduled for 24/11/07 but then fixture switched so Cobham hosted Tonbridge Angels and Chipstead travelled to Haywards Heath instead</t>
        </r>
      </text>
    </comment>
    <comment ref="AM1498" authorId="0" shapeId="0" xr:uid="{470CB94E-0E90-4CD8-87AF-E2FBA857EF3E}">
      <text>
        <r>
          <rPr>
            <b/>
            <sz val="9"/>
            <color indexed="81"/>
            <rFont val="Tahoma"/>
            <family val="2"/>
          </rPr>
          <t>rxl:</t>
        </r>
        <r>
          <rPr>
            <sz val="9"/>
            <color indexed="81"/>
            <rFont val="Tahoma"/>
            <family val="2"/>
          </rPr>
          <t xml:space="preserve">
originally scheduled for 23/04/08 but moved back three days</t>
        </r>
      </text>
    </comment>
    <comment ref="AT1498" authorId="0" shapeId="0" xr:uid="{F97F2517-5594-421F-A224-9BC7BFB4805D}">
      <text>
        <r>
          <rPr>
            <b/>
            <sz val="9"/>
            <color indexed="81"/>
            <rFont val="Tahoma"/>
            <family val="2"/>
          </rPr>
          <t>rxl:</t>
        </r>
        <r>
          <rPr>
            <sz val="9"/>
            <color indexed="81"/>
            <rFont val="Tahoma"/>
            <family val="2"/>
          </rPr>
          <t xml:space="preserve">
p-p on 12/01/08</t>
        </r>
      </text>
    </comment>
    <comment ref="AV1498" authorId="0" shapeId="0" xr:uid="{A7D1F42F-DA17-4969-B177-25C54889AE93}">
      <text>
        <r>
          <rPr>
            <b/>
            <sz val="9"/>
            <color indexed="81"/>
            <rFont val="Tahoma"/>
            <family val="2"/>
          </rPr>
          <t>rxl:</t>
        </r>
        <r>
          <rPr>
            <sz val="9"/>
            <color indexed="81"/>
            <rFont val="Tahoma"/>
            <family val="2"/>
          </rPr>
          <t xml:space="preserve">
originally scheduled for 26/04/08 but brought forward two weeks </t>
        </r>
      </text>
    </comment>
    <comment ref="AW1498" authorId="0" shapeId="0" xr:uid="{E2012562-B8B6-47A8-82CC-475D34B935A7}">
      <text>
        <r>
          <rPr>
            <b/>
            <sz val="9"/>
            <color indexed="81"/>
            <rFont val="Tahoma"/>
            <family val="2"/>
          </rPr>
          <t>rxl:</t>
        </r>
        <r>
          <rPr>
            <sz val="9"/>
            <color indexed="81"/>
            <rFont val="Tahoma"/>
            <family val="2"/>
          </rPr>
          <t xml:space="preserve">
originally scheduled for 19/01/08 but moved back as fixture switched and Colliers Wood will now host Molesey and Merstham will go to Corinthian Casuals instead</t>
        </r>
      </text>
    </comment>
    <comment ref="AX1498" authorId="0" shapeId="0" xr:uid="{BD95E809-CDF4-41CC-8FB6-72E721E76A98}">
      <text>
        <r>
          <rPr>
            <b/>
            <sz val="9"/>
            <color indexed="81"/>
            <rFont val="Tahoma"/>
            <family val="2"/>
          </rPr>
          <t>rxl:</t>
        </r>
        <r>
          <rPr>
            <sz val="9"/>
            <color indexed="81"/>
            <rFont val="Tahoma"/>
            <family val="2"/>
          </rPr>
          <t xml:space="preserve">
p-p on 19/01/08 and on 22/03/08 then moved to 12/04/08 but moved back as CWD hosted Horsham YMCA instead - p-p on 30/04/08</t>
        </r>
      </text>
    </comment>
    <comment ref="AY1498" authorId="0" shapeId="0" xr:uid="{BD3D387F-8873-40D6-B9A4-1A81E72C387A}">
      <text>
        <r>
          <rPr>
            <b/>
            <sz val="9"/>
            <color indexed="81"/>
            <rFont val="Tahoma"/>
            <family val="2"/>
          </rPr>
          <t>rxl:</t>
        </r>
        <r>
          <rPr>
            <sz val="9"/>
            <color indexed="81"/>
            <rFont val="Tahoma"/>
            <family val="2"/>
          </rPr>
          <t xml:space="preserve">
p-p on 08/12/07</t>
        </r>
      </text>
    </comment>
    <comment ref="BC1498" authorId="0" shapeId="0" xr:uid="{45EB8123-BA77-4D93-86C4-6DF77E0923D7}">
      <text>
        <r>
          <rPr>
            <b/>
            <sz val="9"/>
            <color indexed="81"/>
            <rFont val="Tahoma"/>
            <family val="2"/>
          </rPr>
          <t>rxl:</t>
        </r>
        <r>
          <rPr>
            <sz val="9"/>
            <color indexed="81"/>
            <rFont val="Tahoma"/>
            <family val="2"/>
          </rPr>
          <t xml:space="preserve">
p-p on 02/02/08</t>
        </r>
      </text>
    </comment>
    <comment ref="M1499" authorId="0" shapeId="0" xr:uid="{36897EF1-6A37-4F9D-B742-4085E0FCD7CB}">
      <text>
        <r>
          <rPr>
            <b/>
            <sz val="9"/>
            <color indexed="81"/>
            <rFont val="Tahoma"/>
            <family val="2"/>
          </rPr>
          <t>rxl:</t>
        </r>
        <r>
          <rPr>
            <sz val="9"/>
            <color indexed="81"/>
            <rFont val="Tahoma"/>
            <family val="2"/>
          </rPr>
          <t xml:space="preserve">
originally reported in bulletin as 4-2 but corrected a week later in bulletin 13</t>
        </r>
      </text>
    </comment>
    <comment ref="AN1499" authorId="0" shapeId="0" xr:uid="{262882FD-A87E-470D-B125-5BF3876479C0}">
      <text>
        <r>
          <rPr>
            <b/>
            <sz val="9"/>
            <color indexed="81"/>
            <rFont val="Tahoma"/>
            <family val="2"/>
          </rPr>
          <t>rxl:</t>
        </r>
        <r>
          <rPr>
            <sz val="9"/>
            <color indexed="81"/>
            <rFont val="Tahoma"/>
            <family val="2"/>
          </rPr>
          <t xml:space="preserve">
fixture scheduled for 22/12/07 but then switched so Chipstead hosted Salisbury and CC hosted Haywards Heath instead</t>
        </r>
      </text>
    </comment>
    <comment ref="AW1499" authorId="0" shapeId="0" xr:uid="{49ED39FA-4CED-4681-A9F8-3BF32FDDCA70}">
      <text>
        <r>
          <rPr>
            <b/>
            <sz val="9"/>
            <color indexed="81"/>
            <rFont val="Tahoma"/>
            <family val="2"/>
          </rPr>
          <t>rxl:</t>
        </r>
        <r>
          <rPr>
            <sz val="9"/>
            <color indexed="81"/>
            <rFont val="Tahoma"/>
            <family val="2"/>
          </rPr>
          <t xml:space="preserve">
p-p on 29/12/07 - waterlogged</t>
        </r>
      </text>
    </comment>
    <comment ref="AX1499" authorId="0" shapeId="0" xr:uid="{D9144684-A2C8-416A-9F98-5F25B90497F4}">
      <text>
        <r>
          <rPr>
            <b/>
            <sz val="9"/>
            <color indexed="81"/>
            <rFont val="Tahoma"/>
            <family val="2"/>
          </rPr>
          <t>rxl:</t>
        </r>
        <r>
          <rPr>
            <sz val="9"/>
            <color indexed="81"/>
            <rFont val="Tahoma"/>
            <family val="2"/>
          </rPr>
          <t xml:space="preserve">
k.o. 1pm to avoid England match</t>
        </r>
      </text>
    </comment>
    <comment ref="AZ1499" authorId="0" shapeId="0" xr:uid="{C510E4AA-F7EE-4E23-88B1-190C25F541F5}">
      <text>
        <r>
          <rPr>
            <b/>
            <sz val="9"/>
            <color indexed="81"/>
            <rFont val="Tahoma"/>
            <family val="2"/>
          </rPr>
          <t>rxl:</t>
        </r>
        <r>
          <rPr>
            <sz val="9"/>
            <color indexed="81"/>
            <rFont val="Tahoma"/>
            <family val="2"/>
          </rPr>
          <t xml:space="preserve">
originally scheduled for 19/01/08 but moved back for a Salisbury League Cup tie that was p-p anyway</t>
        </r>
      </text>
    </comment>
    <comment ref="BA1499" authorId="0" shapeId="0" xr:uid="{D2E2A99D-6889-4A30-A6B0-97EDC54D857C}">
      <text>
        <r>
          <rPr>
            <b/>
            <sz val="9"/>
            <color indexed="81"/>
            <rFont val="Tahoma"/>
            <family val="2"/>
          </rPr>
          <t>rxl:</t>
        </r>
        <r>
          <rPr>
            <sz val="9"/>
            <color indexed="81"/>
            <rFont val="Tahoma"/>
            <family val="2"/>
          </rPr>
          <t xml:space="preserve">
p-p on 05/01/08 - waterlogged</t>
        </r>
      </text>
    </comment>
    <comment ref="AN1500" authorId="0" shapeId="0" xr:uid="{36DA9A82-B568-465C-A170-4411101D8318}">
      <text>
        <r>
          <rPr>
            <b/>
            <sz val="9"/>
            <color indexed="81"/>
            <rFont val="Tahoma"/>
            <family val="2"/>
          </rPr>
          <t>rxl:</t>
        </r>
        <r>
          <rPr>
            <sz val="9"/>
            <color indexed="81"/>
            <rFont val="Tahoma"/>
            <family val="2"/>
          </rPr>
          <t xml:space="preserve">
originally scheduled for 08/04/08 but fixture switched so EGT  hosted Raynes Park Vale instead</t>
        </r>
      </text>
    </comment>
    <comment ref="AT1500" authorId="0" shapeId="0" xr:uid="{9392D5F4-5198-4EF6-AF06-1FF4D17EE0CA}">
      <text>
        <r>
          <rPr>
            <b/>
            <sz val="9"/>
            <color indexed="81"/>
            <rFont val="Tahoma"/>
            <family val="2"/>
          </rPr>
          <t>rxl:</t>
        </r>
        <r>
          <rPr>
            <sz val="9"/>
            <color indexed="81"/>
            <rFont val="Tahoma"/>
            <family val="2"/>
          </rPr>
          <t xml:space="preserve">
p-p on 29/04/08</t>
        </r>
      </text>
    </comment>
    <comment ref="AY1500" authorId="0" shapeId="0" xr:uid="{8EFC967B-2DCD-4EEE-B43E-08A4A6A66EE2}">
      <text>
        <r>
          <rPr>
            <b/>
            <sz val="9"/>
            <color indexed="81"/>
            <rFont val="Tahoma"/>
            <family val="2"/>
          </rPr>
          <t>rxl:</t>
        </r>
        <r>
          <rPr>
            <sz val="9"/>
            <color indexed="81"/>
            <rFont val="Tahoma"/>
            <family val="2"/>
          </rPr>
          <t xml:space="preserve">
originally scheduled for 15/04/08 but brought forward a week</t>
        </r>
      </text>
    </comment>
    <comment ref="BA1500" authorId="0" shapeId="0" xr:uid="{FB115B04-837F-4B0D-9734-1F0EE21DD1A0}">
      <text>
        <r>
          <rPr>
            <b/>
            <sz val="9"/>
            <color indexed="81"/>
            <rFont val="Tahoma"/>
            <family val="2"/>
          </rPr>
          <t>rxl:</t>
        </r>
        <r>
          <rPr>
            <sz val="9"/>
            <color indexed="81"/>
            <rFont val="Tahoma"/>
            <family val="2"/>
          </rPr>
          <t xml:space="preserve">
originally scheduled for 21/08/07 but moved back a day</t>
        </r>
      </text>
    </comment>
    <comment ref="AO1501" authorId="0" shapeId="0" xr:uid="{7B473A18-17FB-4C94-8845-FBBB999FB243}">
      <text>
        <r>
          <rPr>
            <b/>
            <sz val="9"/>
            <color indexed="81"/>
            <rFont val="Tahoma"/>
            <family val="2"/>
          </rPr>
          <t>rxl:</t>
        </r>
        <r>
          <rPr>
            <sz val="9"/>
            <color indexed="81"/>
            <rFont val="Tahoma"/>
            <family val="2"/>
          </rPr>
          <t xml:space="preserve">
p-p on 04/02/08</t>
        </r>
      </text>
    </comment>
    <comment ref="AS1501" authorId="0" shapeId="0" xr:uid="{16D7D710-3DA1-401C-8173-631EA43C7349}">
      <text>
        <r>
          <rPr>
            <b/>
            <sz val="9"/>
            <color indexed="81"/>
            <rFont val="Tahoma"/>
            <family val="2"/>
          </rPr>
          <t>rxl:</t>
        </r>
        <r>
          <rPr>
            <sz val="9"/>
            <color indexed="81"/>
            <rFont val="Tahoma"/>
            <family val="2"/>
          </rPr>
          <t xml:space="preserve">
p-p on 10/03/08 and 14/04/08</t>
        </r>
      </text>
    </comment>
    <comment ref="AU1501" authorId="0" shapeId="0" xr:uid="{4662FEBE-6717-4095-ACE8-BEA1845328E1}">
      <text>
        <r>
          <rPr>
            <b/>
            <sz val="9"/>
            <color indexed="81"/>
            <rFont val="Tahoma"/>
            <family val="2"/>
          </rPr>
          <t>rxl:</t>
        </r>
        <r>
          <rPr>
            <sz val="9"/>
            <color indexed="81"/>
            <rFont val="Tahoma"/>
            <family val="2"/>
          </rPr>
          <t xml:space="preserve">
p-p on 21/01/08 and 31/03/08</t>
        </r>
      </text>
    </comment>
    <comment ref="AX1501" authorId="0" shapeId="0" xr:uid="{80A55ED9-89CD-43A1-B456-E521830AA00A}">
      <text>
        <r>
          <rPr>
            <b/>
            <sz val="9"/>
            <color indexed="81"/>
            <rFont val="Tahoma"/>
            <family val="2"/>
          </rPr>
          <t>rxl:</t>
        </r>
        <r>
          <rPr>
            <sz val="9"/>
            <color indexed="81"/>
            <rFont val="Tahoma"/>
            <family val="2"/>
          </rPr>
          <t xml:space="preserve">
p-p on 17/03/08 and moved back to 17/04/08 but brought forward to 09/04/08</t>
        </r>
      </text>
    </comment>
    <comment ref="AY1501" authorId="0" shapeId="0" xr:uid="{F7DB909B-0AF2-4F8E-8401-65DC77ECF94D}">
      <text>
        <r>
          <rPr>
            <b/>
            <sz val="9"/>
            <color indexed="81"/>
            <rFont val="Tahoma"/>
            <family val="2"/>
          </rPr>
          <t>rxl:</t>
        </r>
        <r>
          <rPr>
            <sz val="9"/>
            <color indexed="81"/>
            <rFont val="Tahoma"/>
            <family val="2"/>
          </rPr>
          <t xml:space="preserve">
originally scheduled for 12/11/07 but moved back for Surrey Premier Cup tie with Whyteleafe then p-p on 03/12/07</t>
        </r>
      </text>
    </comment>
    <comment ref="AZ1501" authorId="0" shapeId="0" xr:uid="{1BFF3980-77AD-4789-BF4F-7F4DCC3C7518}">
      <text>
        <r>
          <rPr>
            <b/>
            <sz val="9"/>
            <color indexed="81"/>
            <rFont val="Tahoma"/>
            <family val="2"/>
          </rPr>
          <t>rxl:</t>
        </r>
        <r>
          <rPr>
            <sz val="9"/>
            <color indexed="81"/>
            <rFont val="Tahoma"/>
            <family val="2"/>
          </rPr>
          <t xml:space="preserve">
p-p on 07/04/08 and on 19/04/08 and 30/04/08</t>
        </r>
      </text>
    </comment>
    <comment ref="AY1502" authorId="0" shapeId="0" xr:uid="{1EA19661-1883-4F8A-A9E6-258628127509}">
      <text>
        <r>
          <rPr>
            <b/>
            <sz val="9"/>
            <color indexed="81"/>
            <rFont val="Tahoma"/>
            <family val="2"/>
          </rPr>
          <t>rxl:</t>
        </r>
        <r>
          <rPr>
            <sz val="9"/>
            <color indexed="81"/>
            <rFont val="Tahoma"/>
            <family val="2"/>
          </rPr>
          <t xml:space="preserve">
p-p on 20/11/07</t>
        </r>
      </text>
    </comment>
    <comment ref="BA1502" authorId="0" shapeId="0" xr:uid="{1DA0A75C-1966-42CF-BE83-9DEBAAAC90FF}">
      <text>
        <r>
          <rPr>
            <b/>
            <sz val="9"/>
            <color indexed="81"/>
            <rFont val="Tahoma"/>
            <family val="2"/>
          </rPr>
          <t>rxl:</t>
        </r>
        <r>
          <rPr>
            <sz val="9"/>
            <color indexed="81"/>
            <rFont val="Tahoma"/>
            <family val="2"/>
          </rPr>
          <t xml:space="preserve">
originally scheduled for 26/01/08 but fixture switched so Godalming host Corinthian Casuals 
instead</t>
        </r>
      </text>
    </comment>
    <comment ref="AP1503" authorId="0" shapeId="0" xr:uid="{AF8EEFF1-4072-4A1B-8CD5-39BC117C28A0}">
      <text>
        <r>
          <rPr>
            <b/>
            <sz val="9"/>
            <color indexed="81"/>
            <rFont val="Tahoma"/>
            <family val="2"/>
          </rPr>
          <t>rxl:</t>
        </r>
        <r>
          <rPr>
            <sz val="9"/>
            <color indexed="81"/>
            <rFont val="Tahoma"/>
            <family val="2"/>
          </rPr>
          <t xml:space="preserve">
originally scheduled for 26/01/08 but moved back due to a rearranged Haywards Heath League Cup tie</t>
        </r>
      </text>
    </comment>
    <comment ref="AU1503" authorId="0" shapeId="0" xr:uid="{382492CF-0CA3-43C2-9E06-79D7011E9926}">
      <text>
        <r>
          <rPr>
            <b/>
            <sz val="9"/>
            <color indexed="81"/>
            <rFont val="Tahoma"/>
            <family val="2"/>
          </rPr>
          <t>rxl:</t>
        </r>
        <r>
          <rPr>
            <sz val="9"/>
            <color indexed="81"/>
            <rFont val="Tahoma"/>
            <family val="2"/>
          </rPr>
          <t xml:space="preserve">
originally scheduled for 29/03/08 but moved back</t>
        </r>
      </text>
    </comment>
    <comment ref="AX1503" authorId="0" shapeId="0" xr:uid="{2A9D3DBB-6AB0-459F-B4E8-885DA5456005}">
      <text>
        <r>
          <rPr>
            <b/>
            <sz val="9"/>
            <color indexed="81"/>
            <rFont val="Tahoma"/>
            <family val="2"/>
          </rPr>
          <t>rxl:</t>
        </r>
        <r>
          <rPr>
            <sz val="9"/>
            <color indexed="81"/>
            <rFont val="Tahoma"/>
            <family val="2"/>
          </rPr>
          <t xml:space="preserve">
p-p on 08/12/07</t>
        </r>
      </text>
    </comment>
    <comment ref="AY1503" authorId="0" shapeId="0" xr:uid="{D73E134C-CDC4-46F9-8AD9-6915F7382E95}">
      <text>
        <r>
          <rPr>
            <b/>
            <sz val="9"/>
            <color indexed="81"/>
            <rFont val="Tahoma"/>
            <family val="2"/>
          </rPr>
          <t>rxl:</t>
        </r>
        <r>
          <rPr>
            <sz val="9"/>
            <color indexed="81"/>
            <rFont val="Tahoma"/>
            <family val="2"/>
          </rPr>
          <t xml:space="preserve">
originally scheduled for 24/11/07 but then fixture switched so Raynes Park travelled to Horley and Haywards Heath hosted Chipstead instead - moved back to 22/03/08 where it was p-p then moved to 08/04/08 but moved again as RPV travelled to EGT instead</t>
        </r>
      </text>
    </comment>
    <comment ref="BB1503" authorId="0" shapeId="0" xr:uid="{40273112-D6C9-467C-9CBF-51F5965A6A21}">
      <text>
        <r>
          <rPr>
            <b/>
            <sz val="9"/>
            <color indexed="81"/>
            <rFont val="Tahoma"/>
            <family val="2"/>
          </rPr>
          <t>rxl:</t>
        </r>
        <r>
          <rPr>
            <sz val="9"/>
            <color indexed="81"/>
            <rFont val="Tahoma"/>
            <family val="2"/>
          </rPr>
          <t xml:space="preserve">
fixture also advised later in season for 29/03/08 but had been played back in August</t>
        </r>
      </text>
    </comment>
    <comment ref="AP1504" authorId="0" shapeId="0" xr:uid="{CAAAEECC-F1D4-4663-8DFD-A329174308AD}">
      <text>
        <r>
          <rPr>
            <b/>
            <sz val="9"/>
            <color indexed="81"/>
            <rFont val="Tahoma"/>
            <family val="2"/>
          </rPr>
          <t>rxl:</t>
        </r>
        <r>
          <rPr>
            <sz val="9"/>
            <color indexed="81"/>
            <rFont val="Tahoma"/>
            <family val="2"/>
          </rPr>
          <t xml:space="preserve">
p-p on 29/04/08</t>
        </r>
      </text>
    </comment>
    <comment ref="AW1504" authorId="0" shapeId="0" xr:uid="{C17BAE7E-D5BB-4156-A4F3-003C199A4354}">
      <text>
        <r>
          <rPr>
            <b/>
            <sz val="9"/>
            <color indexed="81"/>
            <rFont val="Tahoma"/>
            <family val="2"/>
          </rPr>
          <t>rxl:</t>
        </r>
        <r>
          <rPr>
            <sz val="9"/>
            <color indexed="81"/>
            <rFont val="Tahoma"/>
            <family val="2"/>
          </rPr>
          <t xml:space="preserve">
p-p on 08/12/07 - waterlogged</t>
        </r>
      </text>
    </comment>
    <comment ref="AY1504" authorId="0" shapeId="0" xr:uid="{BF89A171-C341-4DA9-977D-80A6722D9CBF}">
      <text>
        <r>
          <rPr>
            <b/>
            <sz val="9"/>
            <color indexed="81"/>
            <rFont val="Tahoma"/>
            <family val="2"/>
          </rPr>
          <t>rxl:</t>
        </r>
        <r>
          <rPr>
            <sz val="9"/>
            <color indexed="81"/>
            <rFont val="Tahoma"/>
            <family val="2"/>
          </rPr>
          <t xml:space="preserve">
p-p on 01/09/07</t>
        </r>
      </text>
    </comment>
    <comment ref="BB1504" authorId="0" shapeId="0" xr:uid="{D6946547-FA3E-458B-A844-CAEE97EA0A2F}">
      <text>
        <r>
          <rPr>
            <b/>
            <sz val="9"/>
            <color indexed="81"/>
            <rFont val="Tahoma"/>
            <family val="2"/>
          </rPr>
          <t>rxl:</t>
        </r>
        <r>
          <rPr>
            <sz val="9"/>
            <color indexed="81"/>
            <rFont val="Tahoma"/>
            <family val="2"/>
          </rPr>
          <t xml:space="preserve">
p-p on 19/01/08</t>
        </r>
      </text>
    </comment>
    <comment ref="AW1505" authorId="0" shapeId="0" xr:uid="{B0E69AB1-A44C-4A3C-BE1E-C09CD543396F}">
      <text>
        <r>
          <rPr>
            <b/>
            <sz val="9"/>
            <color indexed="81"/>
            <rFont val="Tahoma"/>
            <family val="2"/>
          </rPr>
          <t>rxl:</t>
        </r>
        <r>
          <rPr>
            <sz val="9"/>
            <color indexed="81"/>
            <rFont val="Tahoma"/>
            <family val="2"/>
          </rPr>
          <t xml:space="preserve">
originally scheduled for 19/04/08 but brought forward two weeks</t>
        </r>
      </text>
    </comment>
    <comment ref="V1506" authorId="0" shapeId="0" xr:uid="{99E58D77-EAF1-4F37-BB98-300ADE604D9B}">
      <text>
        <r>
          <rPr>
            <b/>
            <sz val="9"/>
            <color indexed="81"/>
            <rFont val="Tahoma"/>
            <family val="2"/>
          </rPr>
          <t>rxl:</t>
        </r>
        <r>
          <rPr>
            <sz val="9"/>
            <color indexed="81"/>
            <rFont val="Tahoma"/>
            <family val="2"/>
          </rPr>
          <t xml:space="preserve">
Unplayed and determined as a 0-0 draw - not in Merstham's list of results on their archive although it was p-p on 29/04/08 with three matches remaining even at that stage. Merstham's game v Three Bridges (H) on 12/05/08 was described as their final game of the season in the match report so I am certain this match was not played.</t>
        </r>
      </text>
    </comment>
    <comment ref="AN1506" authorId="0" shapeId="0" xr:uid="{D7F1A277-F969-45FB-9FE2-4131048B44BC}">
      <text>
        <r>
          <rPr>
            <b/>
            <sz val="9"/>
            <color indexed="81"/>
            <rFont val="Tahoma"/>
            <family val="2"/>
          </rPr>
          <t>rxl:</t>
        </r>
        <r>
          <rPr>
            <sz val="9"/>
            <color indexed="81"/>
            <rFont val="Tahoma"/>
            <family val="2"/>
          </rPr>
          <t xml:space="preserve">
originally scheduled for 05/04/08 but moved back a week and Merstham travelled to Horsham YMCA instead</t>
        </r>
      </text>
    </comment>
    <comment ref="AQ1506" authorId="0" shapeId="0" xr:uid="{CF365152-89EF-4AF2-8874-855DC7BC3CB0}">
      <text>
        <r>
          <rPr>
            <b/>
            <sz val="9"/>
            <color indexed="81"/>
            <rFont val="Tahoma"/>
            <family val="2"/>
          </rPr>
          <t>rxl:</t>
        </r>
        <r>
          <rPr>
            <sz val="9"/>
            <color indexed="81"/>
            <rFont val="Tahoma"/>
            <family val="2"/>
          </rPr>
          <t xml:space="preserve">
p-p on 20/11/07 - waterlogged </t>
        </r>
      </text>
    </comment>
    <comment ref="AR1506" authorId="0" shapeId="0" xr:uid="{878F61DB-1770-412C-99AF-E3F499966626}">
      <text>
        <r>
          <rPr>
            <b/>
            <sz val="9"/>
            <color indexed="81"/>
            <rFont val="Tahoma"/>
            <family val="2"/>
          </rPr>
          <t>rxl:</t>
        </r>
        <r>
          <rPr>
            <sz val="9"/>
            <color indexed="81"/>
            <rFont val="Tahoma"/>
            <family val="2"/>
          </rPr>
          <t xml:space="preserve">
k.o. 12.45pm to avoid England match</t>
        </r>
      </text>
    </comment>
    <comment ref="AT1506" authorId="0" shapeId="0" xr:uid="{1B3F1832-08E8-4298-AD42-0B1311A67E1A}">
      <text>
        <r>
          <rPr>
            <b/>
            <sz val="9"/>
            <color indexed="81"/>
            <rFont val="Tahoma"/>
            <family val="2"/>
          </rPr>
          <t>rxl:</t>
        </r>
        <r>
          <rPr>
            <sz val="9"/>
            <color indexed="81"/>
            <rFont val="Tahoma"/>
            <family val="2"/>
          </rPr>
          <t xml:space="preserve">
p-p on 05/01/08 - waterlogged</t>
        </r>
      </text>
    </comment>
    <comment ref="AV1506" authorId="0" shapeId="0" xr:uid="{58365A94-4889-4670-97F6-CA303A124430}">
      <text>
        <r>
          <rPr>
            <b/>
            <sz val="9"/>
            <color indexed="81"/>
            <rFont val="Tahoma"/>
            <family val="2"/>
          </rPr>
          <t>rxl:</t>
        </r>
        <r>
          <rPr>
            <sz val="9"/>
            <color indexed="81"/>
            <rFont val="Tahoma"/>
            <family val="2"/>
          </rPr>
          <t xml:space="preserve">
p-p on  29/04/08 - waterlogged then Unplayed and determined as a 0-0 draw - see comments in results grid</t>
        </r>
      </text>
    </comment>
    <comment ref="AY1506" authorId="0" shapeId="0" xr:uid="{B8CDD591-920C-4F4F-AD91-D726CFA931E8}">
      <text>
        <r>
          <rPr>
            <b/>
            <sz val="9"/>
            <color indexed="81"/>
            <rFont val="Tahoma"/>
            <family val="2"/>
          </rPr>
          <t>rxl:</t>
        </r>
        <r>
          <rPr>
            <sz val="9"/>
            <color indexed="81"/>
            <rFont val="Tahoma"/>
            <family val="2"/>
          </rPr>
          <t xml:space="preserve">
originally scheduled for 10/04/08 but moved back to 22/04/08</t>
        </r>
      </text>
    </comment>
    <comment ref="AZ1506" authorId="0" shapeId="0" xr:uid="{E74546B5-D96F-406F-B574-D8D1D622B544}">
      <text>
        <r>
          <rPr>
            <b/>
            <sz val="9"/>
            <color indexed="81"/>
            <rFont val="Tahoma"/>
            <family val="2"/>
          </rPr>
          <t>rxl:</t>
        </r>
        <r>
          <rPr>
            <sz val="9"/>
            <color indexed="81"/>
            <rFont val="Tahoma"/>
            <family val="2"/>
          </rPr>
          <t xml:space="preserve">
p-p on 15/03/08 - waterlogged</t>
        </r>
      </text>
    </comment>
    <comment ref="BA1506" authorId="0" shapeId="0" xr:uid="{9EAC2E34-41D8-4622-8D2E-347E09E7A1A5}">
      <text>
        <r>
          <rPr>
            <b/>
            <sz val="9"/>
            <color indexed="81"/>
            <rFont val="Tahoma"/>
            <family val="2"/>
          </rPr>
          <t>rxl:</t>
        </r>
        <r>
          <rPr>
            <sz val="9"/>
            <color indexed="81"/>
            <rFont val="Tahoma"/>
            <family val="2"/>
          </rPr>
          <t xml:space="preserve">
p-p on 02/04/08 as Reserves were in Challenge Shield ko at Corinthian Casuals the next night and then p-p on 01/05/08 for a waterlogged pitch</t>
        </r>
      </text>
    </comment>
    <comment ref="BB1506" authorId="0" shapeId="0" xr:uid="{988811B4-72BB-42A9-A02F-C1CF6290D356}">
      <text>
        <r>
          <rPr>
            <b/>
            <sz val="9"/>
            <color indexed="81"/>
            <rFont val="Tahoma"/>
            <family val="2"/>
          </rPr>
          <t>rxl:</t>
        </r>
        <r>
          <rPr>
            <sz val="9"/>
            <color indexed="81"/>
            <rFont val="Tahoma"/>
            <family val="2"/>
          </rPr>
          <t xml:space="preserve">
originally scheduled for 22/04/08 but brought forward to 09/04/08</t>
        </r>
      </text>
    </comment>
    <comment ref="BC1506" authorId="0" shapeId="0" xr:uid="{585516FC-2004-401A-9F2A-7B7A0076BA89}">
      <text>
        <r>
          <rPr>
            <b/>
            <sz val="9"/>
            <color indexed="81"/>
            <rFont val="Tahoma"/>
            <family val="2"/>
          </rPr>
          <t>rxl:</t>
        </r>
        <r>
          <rPr>
            <sz val="9"/>
            <color indexed="81"/>
            <rFont val="Tahoma"/>
            <family val="2"/>
          </rPr>
          <t xml:space="preserve">
originally scheduled for 12/04/08 but moved back two days - p-p on 14/04/08 - waterlogged</t>
        </r>
      </text>
    </comment>
    <comment ref="BA1507" authorId="0" shapeId="0" xr:uid="{1CE3EB0C-628F-4BED-A21E-7DE23551060D}">
      <text>
        <r>
          <rPr>
            <b/>
            <sz val="9"/>
            <color indexed="81"/>
            <rFont val="Tahoma"/>
            <family val="2"/>
          </rPr>
          <t>rxl:</t>
        </r>
        <r>
          <rPr>
            <sz val="9"/>
            <color indexed="81"/>
            <rFont val="Tahoma"/>
            <family val="2"/>
          </rPr>
          <t xml:space="preserve">
originally scheduled for 22/04/08 but moved back two days</t>
        </r>
      </text>
    </comment>
    <comment ref="AX1508" authorId="0" shapeId="0" xr:uid="{2B53BE3D-7806-4D6B-924B-FC88B9DB63A4}">
      <text>
        <r>
          <rPr>
            <b/>
            <sz val="9"/>
            <color indexed="81"/>
            <rFont val="Tahoma"/>
            <family val="2"/>
          </rPr>
          <t>rxl:</t>
        </r>
        <r>
          <rPr>
            <sz val="9"/>
            <color indexed="81"/>
            <rFont val="Tahoma"/>
            <family val="2"/>
          </rPr>
          <t xml:space="preserve">
originally scheduled for 19/09/07 but moved back a day</t>
        </r>
      </text>
    </comment>
    <comment ref="BA1508" authorId="0" shapeId="0" xr:uid="{D9D62C2F-0E79-4430-B903-A4E023DE7159}">
      <text>
        <r>
          <rPr>
            <b/>
            <sz val="9"/>
            <color indexed="81"/>
            <rFont val="Tahoma"/>
            <family val="2"/>
          </rPr>
          <t>rxl:</t>
        </r>
        <r>
          <rPr>
            <sz val="9"/>
            <color indexed="81"/>
            <rFont val="Tahoma"/>
            <family val="2"/>
          </rPr>
          <t xml:space="preserve">
p-p on 29/12/07</t>
        </r>
      </text>
    </comment>
    <comment ref="BB1508" authorId="0" shapeId="0" xr:uid="{C9CF08D7-E6D2-4A99-BEE9-EBA503020B37}">
      <text>
        <r>
          <rPr>
            <b/>
            <sz val="9"/>
            <color indexed="81"/>
            <rFont val="Tahoma"/>
            <family val="2"/>
          </rPr>
          <t>rxl:</t>
        </r>
        <r>
          <rPr>
            <sz val="9"/>
            <color indexed="81"/>
            <rFont val="Tahoma"/>
            <family val="2"/>
          </rPr>
          <t xml:space="preserve">
p-p on 01/12/07 and on 12/01/08</t>
        </r>
      </text>
    </comment>
    <comment ref="BC1508" authorId="0" shapeId="0" xr:uid="{BC2034D3-9B0D-47ED-8D40-9F6168235A0F}">
      <text>
        <r>
          <rPr>
            <b/>
            <sz val="9"/>
            <color indexed="81"/>
            <rFont val="Tahoma"/>
            <family val="2"/>
          </rPr>
          <t>rxl:</t>
        </r>
        <r>
          <rPr>
            <sz val="9"/>
            <color indexed="81"/>
            <rFont val="Tahoma"/>
            <family val="2"/>
          </rPr>
          <t xml:space="preserve">
p-p on 29/03/08</t>
        </r>
      </text>
    </comment>
    <comment ref="AM1509" authorId="0" shapeId="0" xr:uid="{3624B027-1BDA-4681-B476-DC52F381BF8A}">
      <text>
        <r>
          <rPr>
            <b/>
            <sz val="9"/>
            <color indexed="81"/>
            <rFont val="Tahoma"/>
            <family val="2"/>
          </rPr>
          <t>rxl:</t>
        </r>
        <r>
          <rPr>
            <sz val="9"/>
            <color indexed="81"/>
            <rFont val="Tahoma"/>
            <family val="2"/>
          </rPr>
          <t xml:space="preserve">
originally scheduled for 12/01/08 but moved back for Salisbury's League Cup tie at Ashford</t>
        </r>
      </text>
    </comment>
    <comment ref="AV1509" authorId="0" shapeId="0" xr:uid="{27B7C972-80AC-42E7-8B5D-B5700C520169}">
      <text>
        <r>
          <rPr>
            <b/>
            <sz val="9"/>
            <color indexed="81"/>
            <rFont val="Tahoma"/>
            <family val="2"/>
          </rPr>
          <t>rxl:</t>
        </r>
        <r>
          <rPr>
            <sz val="9"/>
            <color indexed="81"/>
            <rFont val="Tahoma"/>
            <family val="2"/>
          </rPr>
          <t xml:space="preserve">
p-p on 08/12/07</t>
        </r>
      </text>
    </comment>
    <comment ref="AY1509" authorId="0" shapeId="0" xr:uid="{B447F395-C1DC-4CE7-ACFC-8954C7DD3638}">
      <text>
        <r>
          <rPr>
            <b/>
            <sz val="9"/>
            <color indexed="81"/>
            <rFont val="Tahoma"/>
            <family val="2"/>
          </rPr>
          <t>rxl:</t>
        </r>
        <r>
          <rPr>
            <sz val="9"/>
            <color indexed="81"/>
            <rFont val="Tahoma"/>
            <family val="2"/>
          </rPr>
          <t xml:space="preserve">
originally scheduled for 23/04/08 but then moved back and Salisbury travelled to Horley on 24/04/08 instead</t>
        </r>
      </text>
    </comment>
    <comment ref="AM1511" authorId="0" shapeId="0" xr:uid="{10AA8AAD-D078-4C51-B58B-323FD9988331}">
      <text>
        <r>
          <rPr>
            <b/>
            <sz val="9"/>
            <color indexed="81"/>
            <rFont val="Tahoma"/>
            <family val="2"/>
          </rPr>
          <t>rxl:</t>
        </r>
        <r>
          <rPr>
            <sz val="9"/>
            <color indexed="81"/>
            <rFont val="Tahoma"/>
            <family val="2"/>
          </rPr>
          <t xml:space="preserve">
p-p on 12/04/08</t>
        </r>
      </text>
    </comment>
    <comment ref="AO1511" authorId="0" shapeId="0" xr:uid="{B38C779A-FAF9-4078-A90A-1E27FB765706}">
      <text>
        <r>
          <rPr>
            <b/>
            <sz val="9"/>
            <color indexed="81"/>
            <rFont val="Tahoma"/>
            <family val="2"/>
          </rPr>
          <t>rxl:</t>
        </r>
        <r>
          <rPr>
            <sz val="9"/>
            <color indexed="81"/>
            <rFont val="Tahoma"/>
            <family val="2"/>
          </rPr>
          <t xml:space="preserve">
p-p on 26/01/08</t>
        </r>
      </text>
    </comment>
    <comment ref="AP1511" authorId="0" shapeId="0" xr:uid="{083FF81F-91EB-4F94-84B9-AC7897967BDE}">
      <text>
        <r>
          <rPr>
            <b/>
            <sz val="9"/>
            <color indexed="81"/>
            <rFont val="Tahoma"/>
            <family val="2"/>
          </rPr>
          <t>rxl:</t>
        </r>
        <r>
          <rPr>
            <sz val="9"/>
            <color indexed="81"/>
            <rFont val="Tahoma"/>
            <family val="2"/>
          </rPr>
          <t xml:space="preserve">
originally scheduled for 24/11/07 but moved back and Corinthian Casuals now visit Walton Casuals instead</t>
        </r>
      </text>
    </comment>
    <comment ref="AS1511" authorId="0" shapeId="0" xr:uid="{80B73AC6-E566-46A5-89AE-D17117DB0918}">
      <text>
        <r>
          <rPr>
            <b/>
            <sz val="9"/>
            <color indexed="81"/>
            <rFont val="Tahoma"/>
            <family val="2"/>
          </rPr>
          <t>rxl:</t>
        </r>
        <r>
          <rPr>
            <sz val="9"/>
            <color indexed="81"/>
            <rFont val="Tahoma"/>
            <family val="2"/>
          </rPr>
          <t xml:space="preserve">
originally scheduled for 29/04/08 but moved back two days to 01/05/08</t>
        </r>
      </text>
    </comment>
    <comment ref="AU1511" authorId="0" shapeId="0" xr:uid="{879E85FE-E46E-48DF-8E40-CAAB054C0CE2}">
      <text>
        <r>
          <rPr>
            <b/>
            <sz val="9"/>
            <color indexed="81"/>
            <rFont val="Tahoma"/>
            <family val="2"/>
          </rPr>
          <t>rxl:</t>
        </r>
        <r>
          <rPr>
            <sz val="9"/>
            <color indexed="81"/>
            <rFont val="Tahoma"/>
            <family val="2"/>
          </rPr>
          <t xml:space="preserve">
originally scheduled for 09/10/07 but moved back</t>
        </r>
      </text>
    </comment>
    <comment ref="AV1511" authorId="0" shapeId="0" xr:uid="{39310DA8-8A7A-49CE-AC97-1A743F13242B}">
      <text>
        <r>
          <rPr>
            <b/>
            <sz val="9"/>
            <color indexed="81"/>
            <rFont val="Tahoma"/>
            <family val="2"/>
          </rPr>
          <t>rxl:</t>
        </r>
        <r>
          <rPr>
            <sz val="9"/>
            <color indexed="81"/>
            <rFont val="Tahoma"/>
            <family val="2"/>
          </rPr>
          <t xml:space="preserve">
originally scheduled for 06/11/07 but moved back</t>
        </r>
      </text>
    </comment>
    <comment ref="BC1511" authorId="0" shapeId="0" xr:uid="{0378DFA5-0366-467D-AC43-923C87B276EC}">
      <text>
        <r>
          <rPr>
            <b/>
            <sz val="9"/>
            <color indexed="81"/>
            <rFont val="Tahoma"/>
            <family val="2"/>
          </rPr>
          <t>rxl:</t>
        </r>
        <r>
          <rPr>
            <sz val="9"/>
            <color indexed="81"/>
            <rFont val="Tahoma"/>
            <family val="2"/>
          </rPr>
          <t xml:space="preserve">
originally scheduled for 08/04/08 but moved back</t>
        </r>
      </text>
    </comment>
    <comment ref="AM1512" authorId="0" shapeId="0" xr:uid="{C501A584-C65A-4942-9940-2312A50DF128}">
      <text>
        <r>
          <rPr>
            <b/>
            <sz val="9"/>
            <color indexed="81"/>
            <rFont val="Tahoma"/>
            <family val="2"/>
          </rPr>
          <t>rxl:</t>
        </r>
        <r>
          <rPr>
            <sz val="9"/>
            <color indexed="81"/>
            <rFont val="Tahoma"/>
            <family val="2"/>
          </rPr>
          <t xml:space="preserve">
originally scheduled for 15/04/08 but moved back a week then brought forward a day to 21/04/08</t>
        </r>
      </text>
    </comment>
    <comment ref="AP1512" authorId="0" shapeId="0" xr:uid="{A0D6EB99-27CF-480D-BCA7-E2CD9C9D9420}">
      <text>
        <r>
          <rPr>
            <b/>
            <sz val="9"/>
            <color indexed="81"/>
            <rFont val="Tahoma"/>
            <family val="2"/>
          </rPr>
          <t>rxl:</t>
        </r>
        <r>
          <rPr>
            <sz val="9"/>
            <color indexed="81"/>
            <rFont val="Tahoma"/>
            <family val="2"/>
          </rPr>
          <t xml:space="preserve">
originally scheduled  for on 11/09/07 but fixture switched and became Corinthian Casuals home match</t>
        </r>
      </text>
    </comment>
    <comment ref="AS1512" authorId="0" shapeId="0" xr:uid="{5BB64246-00D7-48B7-A094-54ED0DABA14B}">
      <text>
        <r>
          <rPr>
            <b/>
            <sz val="9"/>
            <color indexed="81"/>
            <rFont val="Tahoma"/>
            <family val="2"/>
          </rPr>
          <t>rxl:</t>
        </r>
        <r>
          <rPr>
            <sz val="9"/>
            <color indexed="81"/>
            <rFont val="Tahoma"/>
            <family val="2"/>
          </rPr>
          <t xml:space="preserve">
p-p on 08/12/07</t>
        </r>
      </text>
    </comment>
    <comment ref="AT1512" authorId="0" shapeId="0" xr:uid="{1DBD316F-099A-43A7-98C9-18C2938CF755}">
      <text>
        <r>
          <rPr>
            <b/>
            <sz val="9"/>
            <color indexed="81"/>
            <rFont val="Tahoma"/>
            <family val="2"/>
          </rPr>
          <t>rxl:</t>
        </r>
        <r>
          <rPr>
            <sz val="9"/>
            <color indexed="81"/>
            <rFont val="Tahoma"/>
            <family val="2"/>
          </rPr>
          <t xml:space="preserve">
originally scheduled for 27/10/07 but fixture switched so Haywards Heath visit Tonbridge and Walton Casuals host Salisbury instead</t>
        </r>
      </text>
    </comment>
    <comment ref="AY1512" authorId="0" shapeId="0" xr:uid="{98B04735-5AA2-47B6-953F-A5B2703C1E74}">
      <text>
        <r>
          <rPr>
            <b/>
            <sz val="9"/>
            <color indexed="81"/>
            <rFont val="Tahoma"/>
            <family val="2"/>
          </rPr>
          <t>rxl:</t>
        </r>
        <r>
          <rPr>
            <sz val="9"/>
            <color indexed="81"/>
            <rFont val="Tahoma"/>
            <family val="2"/>
          </rPr>
          <t xml:space="preserve">
originally scheduled for 09/10/07 but moved back as Walton Casuals have a Surrey Premier Cup tie that takes priority</t>
        </r>
      </text>
    </comment>
    <comment ref="AO1516" authorId="0" shapeId="0" xr:uid="{587879F3-EFE7-4677-981C-2CC446A4B1B4}">
      <text>
        <r>
          <rPr>
            <b/>
            <sz val="9"/>
            <color indexed="81"/>
            <rFont val="Tahoma"/>
            <family val="2"/>
          </rPr>
          <t>rxl:</t>
        </r>
        <r>
          <rPr>
            <sz val="9"/>
            <color indexed="81"/>
            <rFont val="Tahoma"/>
            <family val="2"/>
          </rPr>
          <t xml:space="preserve">
p-p on 12/11/08 - waterlogged and p-p on 07/02/09</t>
        </r>
      </text>
    </comment>
    <comment ref="AS1516" authorId="0" shapeId="0" xr:uid="{BBC56947-C527-454B-8D0B-EB00EDF0B978}">
      <text>
        <r>
          <rPr>
            <b/>
            <sz val="9"/>
            <color indexed="81"/>
            <rFont val="Tahoma"/>
            <family val="2"/>
          </rPr>
          <t>rxl:</t>
        </r>
        <r>
          <rPr>
            <sz val="9"/>
            <color indexed="81"/>
            <rFont val="Tahoma"/>
            <family val="2"/>
          </rPr>
          <t xml:space="preserve">
p-p on 06/12/08</t>
        </r>
      </text>
    </comment>
    <comment ref="AU1516" authorId="0" shapeId="0" xr:uid="{18F9236F-D603-4244-9E39-7938A89CB688}">
      <text>
        <r>
          <rPr>
            <b/>
            <sz val="9"/>
            <color indexed="81"/>
            <rFont val="Tahoma"/>
            <family val="2"/>
          </rPr>
          <t>rxl:</t>
        </r>
        <r>
          <rPr>
            <sz val="9"/>
            <color indexed="81"/>
            <rFont val="Tahoma"/>
            <family val="2"/>
          </rPr>
          <t xml:space="preserve">
p-p on 15/11/08</t>
        </r>
      </text>
    </comment>
    <comment ref="AV1516" authorId="0" shapeId="0" xr:uid="{308C8CE6-A3EE-4622-AC7F-A1189CB93794}">
      <text>
        <r>
          <rPr>
            <b/>
            <sz val="9"/>
            <color indexed="81"/>
            <rFont val="Tahoma"/>
            <family val="2"/>
          </rPr>
          <t>rxl:</t>
        </r>
        <r>
          <rPr>
            <sz val="9"/>
            <color indexed="81"/>
            <rFont val="Tahoma"/>
            <family val="2"/>
          </rPr>
          <t xml:space="preserve">
p-p on 26/11/08</t>
        </r>
      </text>
    </comment>
    <comment ref="AW1516" authorId="0" shapeId="0" xr:uid="{8577A343-3418-4531-9FB8-0316997D9CEB}">
      <text>
        <r>
          <rPr>
            <b/>
            <sz val="9"/>
            <color indexed="81"/>
            <rFont val="Tahoma"/>
            <family val="2"/>
          </rPr>
          <t>rxl:</t>
        </r>
        <r>
          <rPr>
            <sz val="9"/>
            <color indexed="81"/>
            <rFont val="Tahoma"/>
            <family val="2"/>
          </rPr>
          <t xml:space="preserve">
originally scheduled for 25/10/08 but moved back and C&amp;H hosted Horsham YMCA while Horley go to Colliers Wood instead - p-p on 13/12/08 - then moved to 11/04/09 but switched fixture with C&amp;H v Oakwood on 18/04/09 instead so this fixture was moved back</t>
        </r>
      </text>
    </comment>
    <comment ref="AX1516" authorId="0" shapeId="0" xr:uid="{9AA6DE7E-FCBA-42E8-9F5B-0548C723D42D}">
      <text>
        <r>
          <rPr>
            <b/>
            <sz val="9"/>
            <color indexed="81"/>
            <rFont val="Tahoma"/>
            <family val="2"/>
          </rPr>
          <t>rxl:</t>
        </r>
        <r>
          <rPr>
            <sz val="9"/>
            <color indexed="81"/>
            <rFont val="Tahoma"/>
            <family val="2"/>
          </rPr>
          <t xml:space="preserve">
originally scheduled for 30/08/08 but moved back</t>
        </r>
      </text>
    </comment>
    <comment ref="AY1516" authorId="0" shapeId="0" xr:uid="{AC13C1FB-0D42-494D-AC6D-D2122E7D9700}">
      <text>
        <r>
          <rPr>
            <b/>
            <sz val="9"/>
            <color indexed="81"/>
            <rFont val="Tahoma"/>
            <family val="2"/>
          </rPr>
          <t>rxl:</t>
        </r>
        <r>
          <rPr>
            <sz val="9"/>
            <color indexed="81"/>
            <rFont val="Tahoma"/>
            <family val="2"/>
          </rPr>
          <t xml:space="preserve">
p-p on 17/01/09</t>
        </r>
      </text>
    </comment>
    <comment ref="BB1516" authorId="0" shapeId="0" xr:uid="{933690BA-E1EA-4A49-A7C0-23E93E4D7745}">
      <text>
        <r>
          <rPr>
            <b/>
            <sz val="9"/>
            <color indexed="81"/>
            <rFont val="Tahoma"/>
            <family val="2"/>
          </rPr>
          <t>rxl:</t>
        </r>
        <r>
          <rPr>
            <sz val="9"/>
            <color indexed="81"/>
            <rFont val="Tahoma"/>
            <family val="2"/>
          </rPr>
          <t xml:space="preserve">
originally scheduled for 18/04/09 but switched with C &amp; H v Horley so Oakwood go to C&amp;H instead of Leatherhead who host Horley - then after all that fixture is p-p on 11/04/09 and it was moved back to 18/04/09 anyway!</t>
        </r>
      </text>
    </comment>
    <comment ref="BC1516" authorId="0" shapeId="0" xr:uid="{40FD826A-7084-4ACC-91D5-2B658847E10E}">
      <text>
        <r>
          <rPr>
            <b/>
            <sz val="9"/>
            <color indexed="81"/>
            <rFont val="Tahoma"/>
            <family val="2"/>
          </rPr>
          <t>rxl:</t>
        </r>
        <r>
          <rPr>
            <sz val="9"/>
            <color indexed="81"/>
            <rFont val="Tahoma"/>
            <family val="2"/>
          </rPr>
          <t xml:space="preserve">
p-p on 28/01/09</t>
        </r>
      </text>
    </comment>
    <comment ref="AU1517" authorId="0" shapeId="0" xr:uid="{3F08279D-B268-44D1-86CB-1C2EF6702713}">
      <text>
        <r>
          <rPr>
            <b/>
            <sz val="9"/>
            <color indexed="81"/>
            <rFont val="Tahoma"/>
            <family val="2"/>
          </rPr>
          <t>rxl:</t>
        </r>
        <r>
          <rPr>
            <sz val="9"/>
            <color indexed="81"/>
            <rFont val="Tahoma"/>
            <family val="2"/>
          </rPr>
          <t xml:space="preserve">
originally scheduled for 11/10/08 but fixtures moved about and this was moved to 01/11/08</t>
        </r>
      </text>
    </comment>
    <comment ref="AW1517" authorId="0" shapeId="0" xr:uid="{68207D99-F997-4855-BE07-66EB598BCD83}">
      <text>
        <r>
          <rPr>
            <b/>
            <sz val="9"/>
            <color indexed="81"/>
            <rFont val="Tahoma"/>
            <family val="2"/>
          </rPr>
          <t>rxl:</t>
        </r>
        <r>
          <rPr>
            <sz val="9"/>
            <color indexed="81"/>
            <rFont val="Tahoma"/>
            <family val="2"/>
          </rPr>
          <t xml:space="preserve">
</t>
        </r>
      </text>
    </comment>
    <comment ref="AY1517" authorId="0" shapeId="0" xr:uid="{6C7B3AD8-9F84-4ADD-A776-E32FEE6A2034}">
      <text>
        <r>
          <rPr>
            <b/>
            <sz val="9"/>
            <color indexed="81"/>
            <rFont val="Tahoma"/>
            <family val="2"/>
          </rPr>
          <t>rxl:</t>
        </r>
        <r>
          <rPr>
            <sz val="9"/>
            <color indexed="81"/>
            <rFont val="Tahoma"/>
            <family val="2"/>
          </rPr>
          <t xml:space="preserve">
p-p on 03/01/09</t>
        </r>
      </text>
    </comment>
    <comment ref="AN1518" authorId="0" shapeId="0" xr:uid="{AB508A49-4DF6-4066-B35F-1D780174BE8E}">
      <text>
        <r>
          <rPr>
            <b/>
            <sz val="9"/>
            <color indexed="81"/>
            <rFont val="Tahoma"/>
            <family val="2"/>
          </rPr>
          <t>rxl:</t>
        </r>
        <r>
          <rPr>
            <sz val="9"/>
            <color indexed="81"/>
            <rFont val="Tahoma"/>
            <family val="2"/>
          </rPr>
          <t xml:space="preserve">
p-p on 07/01/09</t>
        </r>
      </text>
    </comment>
    <comment ref="AT1518" authorId="0" shapeId="0" xr:uid="{EB568C95-B035-4926-BCDD-3C0FBFDAF949}">
      <text>
        <r>
          <rPr>
            <b/>
            <sz val="9"/>
            <color indexed="81"/>
            <rFont val="Tahoma"/>
            <family val="2"/>
          </rPr>
          <t>rxl:</t>
        </r>
        <r>
          <rPr>
            <sz val="9"/>
            <color indexed="81"/>
            <rFont val="Tahoma"/>
            <family val="2"/>
          </rPr>
          <t xml:space="preserve">
p-p on 31/01/09</t>
        </r>
      </text>
    </comment>
    <comment ref="AV1518" authorId="0" shapeId="0" xr:uid="{D4CAD9C6-692B-4447-B5F5-B3B72EDEA1A6}">
      <text>
        <r>
          <rPr>
            <b/>
            <sz val="9"/>
            <color indexed="81"/>
            <rFont val="Tahoma"/>
            <family val="2"/>
          </rPr>
          <t>rxl:</t>
        </r>
        <r>
          <rPr>
            <sz val="9"/>
            <color indexed="81"/>
            <rFont val="Tahoma"/>
            <family val="2"/>
          </rPr>
          <t xml:space="preserve">
p-p on 03/09/08</t>
        </r>
      </text>
    </comment>
    <comment ref="BE1518" authorId="0" shapeId="0" xr:uid="{E8AE3966-E866-4486-A3AB-1045D2704809}">
      <text>
        <r>
          <rPr>
            <b/>
            <sz val="9"/>
            <color indexed="81"/>
            <rFont val="Tahoma"/>
            <family val="2"/>
          </rPr>
          <t>rxl:</t>
        </r>
        <r>
          <rPr>
            <sz val="9"/>
            <color indexed="81"/>
            <rFont val="Tahoma"/>
            <family val="2"/>
          </rPr>
          <t xml:space="preserve">
originally scheduled for 11/10/08 but moved back and Haywards Heath were due to travel to Godalming instead</t>
        </r>
      </text>
    </comment>
    <comment ref="AN1519" authorId="0" shapeId="0" xr:uid="{4B441B4A-A00D-4000-9929-CE0DA9DEF56C}">
      <text>
        <r>
          <rPr>
            <b/>
            <sz val="9"/>
            <color indexed="81"/>
            <rFont val="Tahoma"/>
            <family val="2"/>
          </rPr>
          <t>rxl:</t>
        </r>
        <r>
          <rPr>
            <sz val="9"/>
            <color indexed="81"/>
            <rFont val="Tahoma"/>
            <family val="2"/>
          </rPr>
          <t xml:space="preserve">
p-p on 24/01/09</t>
        </r>
      </text>
    </comment>
    <comment ref="AQ1519" authorId="0" shapeId="0" xr:uid="{8C61F55E-AC4A-4EED-9778-60ACA3E294B4}">
      <text>
        <r>
          <rPr>
            <b/>
            <sz val="9"/>
            <color indexed="81"/>
            <rFont val="Tahoma"/>
            <family val="2"/>
          </rPr>
          <t>rxl:</t>
        </r>
        <r>
          <rPr>
            <sz val="9"/>
            <color indexed="81"/>
            <rFont val="Tahoma"/>
            <family val="2"/>
          </rPr>
          <t xml:space="preserve">
p-p on 06/09/08</t>
        </r>
      </text>
    </comment>
    <comment ref="AT1519" authorId="0" shapeId="0" xr:uid="{263FEA72-826D-444F-B451-33BFEA0438E1}">
      <text>
        <r>
          <rPr>
            <b/>
            <sz val="9"/>
            <color indexed="81"/>
            <rFont val="Tahoma"/>
            <family val="2"/>
          </rPr>
          <t>rxl:</t>
        </r>
        <r>
          <rPr>
            <sz val="9"/>
            <color indexed="81"/>
            <rFont val="Tahoma"/>
            <family val="2"/>
          </rPr>
          <t xml:space="preserve">
p-p on 08/11/08 and 03/01/09</t>
        </r>
      </text>
    </comment>
    <comment ref="AX1519" authorId="0" shapeId="0" xr:uid="{76031391-2CE1-44C5-B01B-25336450FD6B}">
      <text>
        <r>
          <rPr>
            <b/>
            <sz val="9"/>
            <color indexed="81"/>
            <rFont val="Tahoma"/>
            <family val="2"/>
          </rPr>
          <t>rxl:</t>
        </r>
        <r>
          <rPr>
            <sz val="9"/>
            <color indexed="81"/>
            <rFont val="Tahoma"/>
            <family val="2"/>
          </rPr>
          <t xml:space="preserve">
originally scheduled for 15/11/08 but moved back</t>
        </r>
      </text>
    </comment>
    <comment ref="AZ1519" authorId="0" shapeId="0" xr:uid="{2AC6DCAF-71A5-42E1-9A49-C81170A1116D}">
      <text>
        <r>
          <rPr>
            <b/>
            <sz val="9"/>
            <color indexed="81"/>
            <rFont val="Tahoma"/>
            <family val="2"/>
          </rPr>
          <t>rxl:</t>
        </r>
        <r>
          <rPr>
            <sz val="9"/>
            <color indexed="81"/>
            <rFont val="Tahoma"/>
            <family val="2"/>
          </rPr>
          <t xml:space="preserve">
p-p on 29/11/08 - waterlogged</t>
        </r>
      </text>
    </comment>
    <comment ref="BE1519" authorId="0" shapeId="0" xr:uid="{C91C7A71-E780-424C-B073-0D71C60E4B81}">
      <text>
        <r>
          <rPr>
            <b/>
            <sz val="9"/>
            <color indexed="81"/>
            <rFont val="Tahoma"/>
            <family val="2"/>
          </rPr>
          <t>rxl:</t>
        </r>
        <r>
          <rPr>
            <sz val="9"/>
            <color indexed="81"/>
            <rFont val="Tahoma"/>
            <family val="2"/>
          </rPr>
          <t xml:space="preserve">
originally scheduled for 18/10/08 but Haywards Heath withdrew from the League in early October</t>
        </r>
      </text>
    </comment>
    <comment ref="AM1520" authorId="0" shapeId="0" xr:uid="{97251E69-6942-425C-98C5-7F9B46140956}">
      <text>
        <r>
          <rPr>
            <b/>
            <sz val="9"/>
            <color indexed="81"/>
            <rFont val="Tahoma"/>
            <family val="2"/>
          </rPr>
          <t>rxl:</t>
        </r>
        <r>
          <rPr>
            <sz val="9"/>
            <color indexed="81"/>
            <rFont val="Tahoma"/>
            <family val="2"/>
          </rPr>
          <t xml:space="preserve">
p-p on 11/10/08</t>
        </r>
      </text>
    </comment>
    <comment ref="AP1520" authorId="0" shapeId="0" xr:uid="{80FEAFF3-0A61-417A-BB04-3454E8B8B684}">
      <text>
        <r>
          <rPr>
            <b/>
            <sz val="9"/>
            <color indexed="81"/>
            <rFont val="Tahoma"/>
            <family val="2"/>
          </rPr>
          <t>rxl:</t>
        </r>
        <r>
          <rPr>
            <sz val="9"/>
            <color indexed="81"/>
            <rFont val="Tahoma"/>
            <family val="2"/>
          </rPr>
          <t xml:space="preserve">
p-p on 13/12/08</t>
        </r>
      </text>
    </comment>
    <comment ref="AR1520" authorId="0" shapeId="0" xr:uid="{095713FD-9D11-4A55-8E57-93CBEB7B0503}">
      <text>
        <r>
          <rPr>
            <b/>
            <sz val="9"/>
            <color indexed="81"/>
            <rFont val="Tahoma"/>
            <family val="2"/>
          </rPr>
          <t>rxl:</t>
        </r>
        <r>
          <rPr>
            <sz val="9"/>
            <color indexed="81"/>
            <rFont val="Tahoma"/>
            <family val="2"/>
          </rPr>
          <t xml:space="preserve">
originally scheduled for 25/10/08 but moved back and Crowborough now visit Molesey</t>
        </r>
      </text>
    </comment>
    <comment ref="AT1520" authorId="0" shapeId="0" xr:uid="{566C59D3-7455-4004-BCF8-9D9D4E9A7159}">
      <text>
        <r>
          <rPr>
            <b/>
            <sz val="9"/>
            <color indexed="81"/>
            <rFont val="Tahoma"/>
            <family val="2"/>
          </rPr>
          <t>rxl:</t>
        </r>
        <r>
          <rPr>
            <sz val="9"/>
            <color indexed="81"/>
            <rFont val="Tahoma"/>
            <family val="2"/>
          </rPr>
          <t xml:space="preserve">
p-p on 10/02/09</t>
        </r>
      </text>
    </comment>
    <comment ref="AX1520" authorId="0" shapeId="0" xr:uid="{C1D86A0C-C31E-4720-9A69-9F43EED4C11E}">
      <text>
        <r>
          <rPr>
            <b/>
            <sz val="9"/>
            <color indexed="81"/>
            <rFont val="Tahoma"/>
            <family val="2"/>
          </rPr>
          <t>rxl:</t>
        </r>
        <r>
          <rPr>
            <sz val="9"/>
            <color indexed="81"/>
            <rFont val="Tahoma"/>
            <family val="2"/>
          </rPr>
          <t xml:space="preserve">
p-p on 10/01/09</t>
        </r>
      </text>
    </comment>
    <comment ref="AQ1521" authorId="0" shapeId="0" xr:uid="{0863F01E-A3D3-4B12-BA6C-4D28D33672DC}">
      <text>
        <r>
          <rPr>
            <b/>
            <sz val="9"/>
            <color indexed="81"/>
            <rFont val="Tahoma"/>
            <family val="2"/>
          </rPr>
          <t>rxl:</t>
        </r>
        <r>
          <rPr>
            <sz val="9"/>
            <color indexed="81"/>
            <rFont val="Tahoma"/>
            <family val="2"/>
          </rPr>
          <t xml:space="preserve">
p-p on 03/01/09</t>
        </r>
      </text>
    </comment>
    <comment ref="AS1521" authorId="0" shapeId="0" xr:uid="{1AC5FD6A-0C13-4713-BD14-2AC4880BB816}">
      <text>
        <r>
          <rPr>
            <b/>
            <sz val="9"/>
            <color indexed="81"/>
            <rFont val="Tahoma"/>
            <family val="2"/>
          </rPr>
          <t>rxl:</t>
        </r>
        <r>
          <rPr>
            <sz val="9"/>
            <color indexed="81"/>
            <rFont val="Tahoma"/>
            <family val="2"/>
          </rPr>
          <t xml:space="preserve">
originally scheduled for 02/05/09 but brought forward a day then p-p on 01/05/09 - finally played on 06/05/09 at East Grinstead FC</t>
        </r>
      </text>
    </comment>
    <comment ref="AW1521" authorId="0" shapeId="0" xr:uid="{33EBB5A0-62B9-4610-A416-9E0C17007E39}">
      <text>
        <r>
          <rPr>
            <b/>
            <sz val="9"/>
            <color indexed="81"/>
            <rFont val="Tahoma"/>
            <family val="2"/>
          </rPr>
          <t>rxl:</t>
        </r>
        <r>
          <rPr>
            <sz val="9"/>
            <color indexed="81"/>
            <rFont val="Tahoma"/>
            <family val="2"/>
          </rPr>
          <t xml:space="preserve">
p-p on 08/11/08 and on 21/02/09</t>
        </r>
      </text>
    </comment>
    <comment ref="AX1521" authorId="0" shapeId="0" xr:uid="{0A84A521-7262-416F-97D7-95F32C2D5EC4}">
      <text>
        <r>
          <rPr>
            <b/>
            <sz val="9"/>
            <color indexed="81"/>
            <rFont val="Tahoma"/>
            <family val="2"/>
          </rPr>
          <t>rxl:</t>
        </r>
        <r>
          <rPr>
            <sz val="9"/>
            <color indexed="81"/>
            <rFont val="Tahoma"/>
            <family val="2"/>
          </rPr>
          <t xml:space="preserve">
originally scheduled for 25/02/09 but moved back as Croydon Athletic now host Molesey this day and HYMCA go to Crowborough the day before</t>
        </r>
      </text>
    </comment>
    <comment ref="AM1522" authorId="0" shapeId="0" xr:uid="{F79B5B18-8CB9-4586-9C8A-D97F0CAA20CF}">
      <text>
        <r>
          <rPr>
            <b/>
            <sz val="9"/>
            <color indexed="81"/>
            <rFont val="Tahoma"/>
            <family val="2"/>
          </rPr>
          <t>rxl:</t>
        </r>
        <r>
          <rPr>
            <sz val="9"/>
            <color indexed="81"/>
            <rFont val="Tahoma"/>
            <family val="2"/>
          </rPr>
          <t xml:space="preserve">
originally scheduled for 18/10/08 but moved back and Crowborough hosted RPV instead - then moved to 28/02/09 but moved back again as C&amp;H now host Cobham and EGT host CWD</t>
        </r>
      </text>
    </comment>
    <comment ref="AO1522" authorId="0" shapeId="0" xr:uid="{FDD7F47E-385B-489D-8662-9C290368780C}">
      <text>
        <r>
          <rPr>
            <b/>
            <sz val="9"/>
            <color indexed="81"/>
            <rFont val="Tahoma"/>
            <family val="2"/>
          </rPr>
          <t>rxl:</t>
        </r>
        <r>
          <rPr>
            <sz val="9"/>
            <color indexed="81"/>
            <rFont val="Tahoma"/>
            <family val="2"/>
          </rPr>
          <t xml:space="preserve">
p-p on 03/01/09</t>
        </r>
      </text>
    </comment>
    <comment ref="AP1522" authorId="0" shapeId="0" xr:uid="{ECAA27FA-5FF1-47AF-A918-FB0D99304FEF}">
      <text>
        <r>
          <rPr>
            <b/>
            <sz val="9"/>
            <color indexed="81"/>
            <rFont val="Tahoma"/>
            <family val="2"/>
          </rPr>
          <t>rxl:</t>
        </r>
        <r>
          <rPr>
            <sz val="9"/>
            <color indexed="81"/>
            <rFont val="Tahoma"/>
            <family val="2"/>
          </rPr>
          <t xml:space="preserve">
p-p on 07/02/09</t>
        </r>
      </text>
    </comment>
    <comment ref="AT1522" authorId="0" shapeId="0" xr:uid="{8DA75C3D-4DD1-4EDF-9B10-3333A39D96C3}">
      <text>
        <r>
          <rPr>
            <b/>
            <sz val="9"/>
            <color indexed="81"/>
            <rFont val="Tahoma"/>
            <family val="2"/>
          </rPr>
          <t>rxl:</t>
        </r>
        <r>
          <rPr>
            <sz val="9"/>
            <color indexed="81"/>
            <rFont val="Tahoma"/>
            <family val="2"/>
          </rPr>
          <t xml:space="preserve">
originally scheduled for  26/08/08 but moved back a day</t>
        </r>
      </text>
    </comment>
    <comment ref="AS1523" authorId="0" shapeId="0" xr:uid="{CF9A7043-6031-4B97-91A3-8D578C04C39A}">
      <text>
        <r>
          <rPr>
            <b/>
            <sz val="9"/>
            <color indexed="81"/>
            <rFont val="Tahoma"/>
            <family val="2"/>
          </rPr>
          <t>rxl:</t>
        </r>
        <r>
          <rPr>
            <sz val="9"/>
            <color indexed="81"/>
            <rFont val="Tahoma"/>
            <family val="2"/>
          </rPr>
          <t xml:space="preserve">
p-p on 06/01/09- moved to 17/02/09 then moved back a day</t>
        </r>
      </text>
    </comment>
    <comment ref="AU1523" authorId="0" shapeId="0" xr:uid="{88C0440E-B3A4-46CC-9662-FEC3C2C998E6}">
      <text>
        <r>
          <rPr>
            <b/>
            <sz val="9"/>
            <color indexed="81"/>
            <rFont val="Tahoma"/>
            <family val="2"/>
          </rPr>
          <t>rxl:</t>
        </r>
        <r>
          <rPr>
            <sz val="9"/>
            <color indexed="81"/>
            <rFont val="Tahoma"/>
            <family val="2"/>
          </rPr>
          <t xml:space="preserve">
originally scheduled for 22/11/08 but moved back as Eastbourne had a Sussex Intermediate Cup tie - then p-p on 17/01/09</t>
        </r>
      </text>
    </comment>
    <comment ref="AV1523" authorId="0" shapeId="0" xr:uid="{55AFFCC4-379E-43B3-A6B7-736B24BF1A9F}">
      <text>
        <r>
          <rPr>
            <b/>
            <sz val="9"/>
            <color indexed="81"/>
            <rFont val="Tahoma"/>
            <family val="2"/>
          </rPr>
          <t>rxl:</t>
        </r>
        <r>
          <rPr>
            <sz val="9"/>
            <color indexed="81"/>
            <rFont val="Tahoma"/>
            <family val="2"/>
          </rPr>
          <t xml:space="preserve">
p-p on 29/11/08 and p-p on 07/02/09</t>
        </r>
      </text>
    </comment>
    <comment ref="BB1523" authorId="0" shapeId="0" xr:uid="{DF3DB49A-63B9-4EA5-B126-0A5C198D7860}">
      <text>
        <r>
          <rPr>
            <b/>
            <sz val="9"/>
            <color indexed="81"/>
            <rFont val="Tahoma"/>
            <family val="2"/>
          </rPr>
          <t>rxl:</t>
        </r>
        <r>
          <rPr>
            <sz val="9"/>
            <color indexed="81"/>
            <rFont val="Tahoma"/>
            <family val="2"/>
          </rPr>
          <t xml:space="preserve">
p-p on 21/04/09</t>
        </r>
      </text>
    </comment>
    <comment ref="BC1523" authorId="0" shapeId="0" xr:uid="{2D35914E-741C-4699-BAFA-D8F05E33E292}">
      <text>
        <r>
          <rPr>
            <b/>
            <sz val="9"/>
            <color indexed="81"/>
            <rFont val="Tahoma"/>
            <family val="2"/>
          </rPr>
          <t>rxl:</t>
        </r>
        <r>
          <rPr>
            <sz val="9"/>
            <color indexed="81"/>
            <rFont val="Tahoma"/>
            <family val="2"/>
          </rPr>
          <t xml:space="preserve">
p-p on 21/02/09</t>
        </r>
      </text>
    </comment>
    <comment ref="O1524" authorId="0" shapeId="0" xr:uid="{F0F2F7C5-140F-4C24-BF7E-3D76014C1E27}">
      <text>
        <r>
          <rPr>
            <b/>
            <sz val="9"/>
            <color indexed="81"/>
            <rFont val="Tahoma"/>
            <family val="2"/>
          </rPr>
          <t>rxl:</t>
        </r>
        <r>
          <rPr>
            <sz val="9"/>
            <color indexed="81"/>
            <rFont val="Tahoma"/>
            <family val="2"/>
          </rPr>
          <t xml:space="preserve">
Played at Cobham FC</t>
        </r>
      </text>
    </comment>
    <comment ref="AM1524" authorId="0" shapeId="0" xr:uid="{6585DBC7-AD9F-42C1-A8C0-F3B35CD83938}">
      <text>
        <r>
          <rPr>
            <b/>
            <sz val="9"/>
            <color indexed="81"/>
            <rFont val="Tahoma"/>
            <family val="2"/>
          </rPr>
          <t>rxl:</t>
        </r>
        <r>
          <rPr>
            <sz val="9"/>
            <color indexed="81"/>
            <rFont val="Tahoma"/>
            <family val="2"/>
          </rPr>
          <t xml:space="preserve">
originally scheduled for  06/10/08 but moved back - then p-p on 19/01/09</t>
        </r>
      </text>
    </comment>
    <comment ref="AN1524" authorId="0" shapeId="0" xr:uid="{2F8FC33C-0461-4E22-AC6C-82AAFA00EB3F}">
      <text>
        <r>
          <rPr>
            <b/>
            <sz val="9"/>
            <color indexed="81"/>
            <rFont val="Tahoma"/>
            <family val="2"/>
          </rPr>
          <t>rxl:</t>
        </r>
        <r>
          <rPr>
            <sz val="9"/>
            <color indexed="81"/>
            <rFont val="Tahoma"/>
            <family val="2"/>
          </rPr>
          <t xml:space="preserve">
originally scheduled for 03/11/08 but moved back two days</t>
        </r>
      </text>
    </comment>
    <comment ref="AO1524" authorId="0" shapeId="0" xr:uid="{464A60EA-26D9-4620-BF46-ACEAE9F2E8E4}">
      <text>
        <r>
          <rPr>
            <b/>
            <sz val="9"/>
            <color indexed="81"/>
            <rFont val="Tahoma"/>
            <family val="2"/>
          </rPr>
          <t>rxl:</t>
        </r>
        <r>
          <rPr>
            <sz val="9"/>
            <color indexed="81"/>
            <rFont val="Tahoma"/>
            <family val="2"/>
          </rPr>
          <t xml:space="preserve">
Played at Cobham FC</t>
        </r>
      </text>
    </comment>
    <comment ref="AQ1524" authorId="0" shapeId="0" xr:uid="{9BD2C436-2AC1-41D0-A7BC-C7327E640488}">
      <text>
        <r>
          <rPr>
            <b/>
            <sz val="9"/>
            <color indexed="81"/>
            <rFont val="Tahoma"/>
            <family val="2"/>
          </rPr>
          <t>rxl:</t>
        </r>
        <r>
          <rPr>
            <sz val="9"/>
            <color indexed="81"/>
            <rFont val="Tahoma"/>
            <family val="2"/>
          </rPr>
          <t xml:space="preserve">
originally scheduled for 02/03/09 but moved back as Epsom v Horley was brought forward from 09/03/09 - moved to 23/03/09 where it was p-p - then moved back to 02/05/09</t>
        </r>
      </text>
    </comment>
    <comment ref="AV1524" authorId="0" shapeId="0" xr:uid="{83C747BC-A523-45CF-AF7A-59D415EC0914}">
      <text>
        <r>
          <rPr>
            <b/>
            <sz val="9"/>
            <color indexed="81"/>
            <rFont val="Tahoma"/>
            <family val="2"/>
          </rPr>
          <t>rxl:</t>
        </r>
        <r>
          <rPr>
            <sz val="9"/>
            <color indexed="81"/>
            <rFont val="Tahoma"/>
            <family val="2"/>
          </rPr>
          <t xml:space="preserve">
p-p on 15/12/08</t>
        </r>
      </text>
    </comment>
    <comment ref="AW1524" authorId="0" shapeId="0" xr:uid="{A4CB0224-E097-49D6-BF43-2195016C8350}">
      <text>
        <r>
          <rPr>
            <b/>
            <sz val="9"/>
            <color indexed="81"/>
            <rFont val="Tahoma"/>
            <family val="2"/>
          </rPr>
          <t>rxl:</t>
        </r>
        <r>
          <rPr>
            <sz val="9"/>
            <color indexed="81"/>
            <rFont val="Tahoma"/>
            <family val="2"/>
          </rPr>
          <t xml:space="preserve">
p-p on 10/11/08 - then scheduled for 08/12/08 but moved back to 05/01/09 but moved back a week - then p-p on 12/01/09 and moved to 09/03/09 before being brought forward a week</t>
        </r>
      </text>
    </comment>
    <comment ref="AX1524" authorId="0" shapeId="0" xr:uid="{1D21C039-9975-4BAF-A047-C1F8A99635E9}">
      <text>
        <r>
          <rPr>
            <b/>
            <sz val="9"/>
            <color indexed="81"/>
            <rFont val="Tahoma"/>
            <family val="2"/>
          </rPr>
          <t>rxl:</t>
        </r>
        <r>
          <rPr>
            <sz val="9"/>
            <color indexed="81"/>
            <rFont val="Tahoma"/>
            <family val="2"/>
          </rPr>
          <t xml:space="preserve">
p-p on 05/01/09 and on 09/03/09</t>
        </r>
      </text>
    </comment>
    <comment ref="AY1524" authorId="0" shapeId="0" xr:uid="{35640B49-61D4-4D6E-BCA2-FA11C2D20943}">
      <text>
        <r>
          <rPr>
            <b/>
            <sz val="9"/>
            <color indexed="81"/>
            <rFont val="Tahoma"/>
            <family val="2"/>
          </rPr>
          <t>rxl:</t>
        </r>
        <r>
          <rPr>
            <sz val="9"/>
            <color indexed="81"/>
            <rFont val="Tahoma"/>
            <family val="2"/>
          </rPr>
          <t xml:space="preserve">
p-p on 02/02/09 and then scheduled for 18/03/09 but moved back as Epsom &amp; Ewell hosted Horsham YMCA instead</t>
        </r>
      </text>
    </comment>
    <comment ref="AZ1524" authorId="0" shapeId="0" xr:uid="{0F7E8229-B22A-41FF-93F9-38BACC4FCAB8}">
      <text>
        <r>
          <rPr>
            <b/>
            <sz val="9"/>
            <color indexed="81"/>
            <rFont val="Tahoma"/>
            <family val="2"/>
          </rPr>
          <t>rxl:</t>
        </r>
        <r>
          <rPr>
            <sz val="9"/>
            <color indexed="81"/>
            <rFont val="Tahoma"/>
            <family val="2"/>
          </rPr>
          <t xml:space="preserve">
p-p on 10/12/08 and again on 15/12/08</t>
        </r>
      </text>
    </comment>
    <comment ref="BB1524" authorId="0" shapeId="0" xr:uid="{9F568742-CEF2-4B43-AE63-E62565E60942}">
      <text>
        <r>
          <rPr>
            <b/>
            <sz val="9"/>
            <color indexed="81"/>
            <rFont val="Tahoma"/>
            <family val="2"/>
          </rPr>
          <t>rxl:</t>
        </r>
        <r>
          <rPr>
            <sz val="9"/>
            <color indexed="81"/>
            <rFont val="Tahoma"/>
            <family val="2"/>
          </rPr>
          <t xml:space="preserve">
originally scheduled for 29/04/09 but brought forward two days</t>
        </r>
      </text>
    </comment>
    <comment ref="BD1524" authorId="0" shapeId="0" xr:uid="{3DB3B683-AD9F-4404-9E71-79CC3FE7EC5C}">
      <text>
        <r>
          <rPr>
            <b/>
            <sz val="9"/>
            <color indexed="81"/>
            <rFont val="Tahoma"/>
            <family val="2"/>
          </rPr>
          <t>rxl:</t>
        </r>
        <r>
          <rPr>
            <sz val="9"/>
            <color indexed="81"/>
            <rFont val="Tahoma"/>
            <family val="2"/>
          </rPr>
          <t xml:space="preserve">
p-p on 10/11/08</t>
        </r>
      </text>
    </comment>
    <comment ref="AA1525" authorId="0" shapeId="0" xr:uid="{77E8130F-9DF5-4869-B4D8-A20E9438CC6D}">
      <text>
        <r>
          <rPr>
            <b/>
            <sz val="9"/>
            <color indexed="81"/>
            <rFont val="Tahoma"/>
            <family val="2"/>
          </rPr>
          <t>rxl:</t>
        </r>
        <r>
          <rPr>
            <sz val="9"/>
            <color indexed="81"/>
            <rFont val="Tahoma"/>
            <family val="2"/>
          </rPr>
          <t xml:space="preserve">
match abandoned after 50 minutes on 01/11/08 with Godalming winning 5-0</t>
        </r>
      </text>
    </comment>
    <comment ref="AM1525" authorId="0" shapeId="0" xr:uid="{6AD65457-328B-4C62-800E-77372AFF3EC3}">
      <text>
        <r>
          <rPr>
            <b/>
            <sz val="9"/>
            <color indexed="81"/>
            <rFont val="Tahoma"/>
            <family val="2"/>
          </rPr>
          <t>rxl:</t>
        </r>
        <r>
          <rPr>
            <sz val="9"/>
            <color indexed="81"/>
            <rFont val="Tahoma"/>
            <family val="2"/>
          </rPr>
          <t xml:space="preserve">
originally scheduled for 11/10/08 but moved back and Godalming hosted Haywards Heath instead - p-p on 10/01/09</t>
        </r>
      </text>
    </comment>
    <comment ref="AO1525" authorId="0" shapeId="0" xr:uid="{ACEF7D2E-46BF-46AF-A455-E41526B20834}">
      <text>
        <r>
          <rPr>
            <b/>
            <sz val="9"/>
            <color indexed="81"/>
            <rFont val="Tahoma"/>
            <family val="2"/>
          </rPr>
          <t>rxl:</t>
        </r>
        <r>
          <rPr>
            <sz val="9"/>
            <color indexed="81"/>
            <rFont val="Tahoma"/>
            <family val="2"/>
          </rPr>
          <t xml:space="preserve">
p-p on 13/12/08</t>
        </r>
      </text>
    </comment>
    <comment ref="AW1525" authorId="0" shapeId="0" xr:uid="{10E116B1-9935-4470-A7EA-26B73E51210E}">
      <text>
        <r>
          <rPr>
            <b/>
            <sz val="9"/>
            <color indexed="81"/>
            <rFont val="Tahoma"/>
            <family val="2"/>
          </rPr>
          <t>rxl:</t>
        </r>
        <r>
          <rPr>
            <sz val="9"/>
            <color indexed="81"/>
            <rFont val="Tahoma"/>
            <family val="2"/>
          </rPr>
          <t xml:space="preserve">
originally scheduled for 24/03/09 but moved back and Godalming now host Chipstead</t>
        </r>
      </text>
    </comment>
    <comment ref="AZ1525" authorId="0" shapeId="0" xr:uid="{35B0B9BA-A40E-462E-A3F9-451E55141C3D}">
      <text>
        <r>
          <rPr>
            <b/>
            <sz val="9"/>
            <color indexed="81"/>
            <rFont val="Tahoma"/>
            <family val="2"/>
          </rPr>
          <t>rxl:</t>
        </r>
        <r>
          <rPr>
            <sz val="9"/>
            <color indexed="81"/>
            <rFont val="Tahoma"/>
            <family val="2"/>
          </rPr>
          <t xml:space="preserve">
originally scheduled for 28/02/09 but moved back and Merstham now go to Walton Casuals</t>
        </r>
      </text>
    </comment>
    <comment ref="BA1525" authorId="0" shapeId="0" xr:uid="{0880455F-0B31-4338-BE33-A65CB197F588}">
      <text>
        <r>
          <rPr>
            <b/>
            <sz val="9"/>
            <color indexed="81"/>
            <rFont val="Tahoma"/>
            <family val="2"/>
          </rPr>
          <t>rxl:</t>
        </r>
        <r>
          <rPr>
            <sz val="9"/>
            <color indexed="81"/>
            <rFont val="Tahoma"/>
            <family val="2"/>
          </rPr>
          <t xml:space="preserve">
match abandoned after 50 minutes on 01/11/08 with Godalming winning 5-0 - rearranged for 17/01/09 </t>
        </r>
      </text>
    </comment>
    <comment ref="BE1525" authorId="0" shapeId="0" xr:uid="{B5DCBDBC-47C7-4732-BC45-53983E765730}">
      <text>
        <r>
          <rPr>
            <b/>
            <sz val="9"/>
            <color indexed="81"/>
            <rFont val="Tahoma"/>
            <family val="2"/>
          </rPr>
          <t>rxl:</t>
        </r>
        <r>
          <rPr>
            <sz val="9"/>
            <color indexed="81"/>
            <rFont val="Tahoma"/>
            <family val="2"/>
          </rPr>
          <t xml:space="preserve">
originally scheduled for 11/10/08 but Haywards Heath withdrew from the League in early October</t>
        </r>
      </text>
    </comment>
    <comment ref="AN1526" authorId="0" shapeId="0" xr:uid="{915C07D5-05DD-4564-BE9B-564E78B0AF6E}">
      <text>
        <r>
          <rPr>
            <b/>
            <sz val="9"/>
            <color indexed="81"/>
            <rFont val="Tahoma"/>
            <family val="2"/>
          </rPr>
          <t>rxl:</t>
        </r>
        <r>
          <rPr>
            <sz val="9"/>
            <color indexed="81"/>
            <rFont val="Tahoma"/>
            <family val="2"/>
          </rPr>
          <t xml:space="preserve">
originally scheduled for 04/04/09 but moved back three days</t>
        </r>
      </text>
    </comment>
    <comment ref="BD1526" authorId="0" shapeId="0" xr:uid="{7BAF578E-C617-4B9A-A695-9E741960CA87}">
      <text>
        <r>
          <rPr>
            <b/>
            <sz val="9"/>
            <color indexed="81"/>
            <rFont val="Tahoma"/>
            <family val="2"/>
          </rPr>
          <t>rxl:</t>
        </r>
        <r>
          <rPr>
            <sz val="9"/>
            <color indexed="81"/>
            <rFont val="Tahoma"/>
            <family val="2"/>
          </rPr>
          <t xml:space="preserve">
p-p on 16/12/08</t>
        </r>
      </text>
    </comment>
    <comment ref="BE1526" authorId="0" shapeId="0" xr:uid="{8680A822-F6F4-4C8A-9C45-4258F8AF9F68}">
      <text>
        <r>
          <rPr>
            <b/>
            <sz val="9"/>
            <color indexed="81"/>
            <rFont val="Tahoma"/>
            <family val="2"/>
          </rPr>
          <t>rxl:</t>
        </r>
        <r>
          <rPr>
            <sz val="9"/>
            <color indexed="81"/>
            <rFont val="Tahoma"/>
            <family val="2"/>
          </rPr>
          <t xml:space="preserve">
originally scheduled for 14/10/08 but Haywards Heath withdrew from the League in early October</t>
        </r>
      </text>
    </comment>
    <comment ref="AU1527" authorId="0" shapeId="0" xr:uid="{4A9D1D48-8653-48EF-83E0-195A3AF3139E}">
      <text>
        <r>
          <rPr>
            <b/>
            <sz val="9"/>
            <color indexed="81"/>
            <rFont val="Tahoma"/>
            <family val="2"/>
          </rPr>
          <t>rxl:</t>
        </r>
        <r>
          <rPr>
            <sz val="9"/>
            <color indexed="81"/>
            <rFont val="Tahoma"/>
            <family val="2"/>
          </rPr>
          <t xml:space="preserve">
p-p on 13/12/08 and on 10/02/09</t>
        </r>
      </text>
    </comment>
    <comment ref="AW1527" authorId="0" shapeId="0" xr:uid="{03CC263C-B3FA-40AE-B4F1-AF81C7E5307B}">
      <text>
        <r>
          <rPr>
            <b/>
            <sz val="9"/>
            <color indexed="81"/>
            <rFont val="Tahoma"/>
            <family val="2"/>
          </rPr>
          <t>rxl:</t>
        </r>
        <r>
          <rPr>
            <sz val="9"/>
            <color indexed="81"/>
            <rFont val="Tahoma"/>
            <family val="2"/>
          </rPr>
          <t xml:space="preserve">
p-p on 20/01/09</t>
        </r>
      </text>
    </comment>
    <comment ref="AY1527" authorId="0" shapeId="0" xr:uid="{F74B61B8-62F2-46BE-AA8D-8ABA61144BD6}">
      <text>
        <r>
          <rPr>
            <b/>
            <sz val="9"/>
            <color indexed="81"/>
            <rFont val="Tahoma"/>
            <family val="2"/>
          </rPr>
          <t>rxl:</t>
        </r>
        <r>
          <rPr>
            <sz val="9"/>
            <color indexed="81"/>
            <rFont val="Tahoma"/>
            <family val="2"/>
          </rPr>
          <t xml:space="preserve">
originally scheduled for 24/03/09 but fixture switched with HYMCA v Oakwood on 31/03/09</t>
        </r>
      </text>
    </comment>
    <comment ref="AZ1527" authorId="0" shapeId="0" xr:uid="{1E7CA1D0-6DBE-49E3-A50C-2B39D3C68869}">
      <text>
        <r>
          <rPr>
            <b/>
            <sz val="9"/>
            <color indexed="81"/>
            <rFont val="Tahoma"/>
            <family val="2"/>
          </rPr>
          <t>rxl:</t>
        </r>
        <r>
          <rPr>
            <sz val="9"/>
            <color indexed="81"/>
            <rFont val="Tahoma"/>
            <family val="2"/>
          </rPr>
          <t xml:space="preserve">
p-p on 11/11/08 - waterlogged</t>
        </r>
      </text>
    </comment>
    <comment ref="BA1527" authorId="0" shapeId="0" xr:uid="{36D6AA72-42D3-445B-820D-40439A9BABE1}">
      <text>
        <r>
          <rPr>
            <b/>
            <sz val="9"/>
            <color indexed="81"/>
            <rFont val="Tahoma"/>
            <family val="2"/>
          </rPr>
          <t>rxl:</t>
        </r>
        <r>
          <rPr>
            <sz val="9"/>
            <color indexed="81"/>
            <rFont val="Tahoma"/>
            <family val="2"/>
          </rPr>
          <t xml:space="preserve">
originally scheduled for 21/04/09 but brought forward three days</t>
        </r>
      </text>
    </comment>
    <comment ref="BB1527" authorId="0" shapeId="0" xr:uid="{E726FC6A-4F63-4EEC-8A92-93CCA1FBD93E}">
      <text>
        <r>
          <rPr>
            <b/>
            <sz val="9"/>
            <color indexed="81"/>
            <rFont val="Tahoma"/>
            <family val="2"/>
          </rPr>
          <t>rxl:</t>
        </r>
        <r>
          <rPr>
            <sz val="9"/>
            <color indexed="81"/>
            <rFont val="Tahoma"/>
            <family val="2"/>
          </rPr>
          <t xml:space="preserve">
p-p on 06/12/08 and 03/03/09 - then moved to 31/03/09 but fixture switched with HYMCA v Leatherhead on 24/03/09 and Oakwood host Horley on 31/03/09 instead</t>
        </r>
      </text>
    </comment>
    <comment ref="BD1527" authorId="0" shapeId="0" xr:uid="{8DF69A5C-D62F-421D-A2A3-2021D5C0F082}">
      <text>
        <r>
          <rPr>
            <b/>
            <sz val="9"/>
            <color indexed="81"/>
            <rFont val="Tahoma"/>
            <family val="2"/>
          </rPr>
          <t>rxl:</t>
        </r>
        <r>
          <rPr>
            <sz val="9"/>
            <color indexed="81"/>
            <rFont val="Tahoma"/>
            <family val="2"/>
          </rPr>
          <t xml:space="preserve">
p-p on 03/01/09</t>
        </r>
      </text>
    </comment>
    <comment ref="Q1528" authorId="0" shapeId="0" xr:uid="{F090B275-DF2D-4C40-9BCB-72E8F161C08A}">
      <text>
        <r>
          <rPr>
            <b/>
            <sz val="9"/>
            <color indexed="81"/>
            <rFont val="Tahoma"/>
            <family val="2"/>
          </rPr>
          <t>rxl:</t>
        </r>
        <r>
          <rPr>
            <sz val="9"/>
            <color indexed="81"/>
            <rFont val="Tahoma"/>
            <family val="2"/>
          </rPr>
          <t xml:space="preserve">
game awarded to Leatherhead</t>
        </r>
      </text>
    </comment>
    <comment ref="AN1528" authorId="0" shapeId="0" xr:uid="{AB18FAF7-4563-41EF-94E9-50F9E57C5CB3}">
      <text>
        <r>
          <rPr>
            <b/>
            <sz val="9"/>
            <color indexed="81"/>
            <rFont val="Tahoma"/>
            <family val="2"/>
          </rPr>
          <t>rxl:</t>
        </r>
        <r>
          <rPr>
            <sz val="9"/>
            <color indexed="81"/>
            <rFont val="Tahoma"/>
            <family val="2"/>
          </rPr>
          <t xml:space="preserve">
p-p on 11/11/08 - waterlogged and p-p on 13/12/08 and on 07/02/09</t>
        </r>
      </text>
    </comment>
    <comment ref="AQ1528" authorId="0" shapeId="0" xr:uid="{B66DF180-6BF0-44CC-935B-76ACC5AF9C0C}">
      <text>
        <r>
          <rPr>
            <b/>
            <sz val="9"/>
            <color indexed="81"/>
            <rFont val="Tahoma"/>
            <family val="2"/>
          </rPr>
          <t>rxl:</t>
        </r>
        <r>
          <rPr>
            <sz val="9"/>
            <color indexed="81"/>
            <rFont val="Tahoma"/>
            <family val="2"/>
          </rPr>
          <t xml:space="preserve">
originally scheduled for 18/04/09 but p-p - game awarded to Leatherhead</t>
        </r>
      </text>
    </comment>
    <comment ref="AS1528" authorId="0" shapeId="0" xr:uid="{D71930EB-610A-43BA-9216-459DF126C481}">
      <text>
        <r>
          <rPr>
            <b/>
            <sz val="9"/>
            <color indexed="81"/>
            <rFont val="Tahoma"/>
            <family val="2"/>
          </rPr>
          <t>rxl:</t>
        </r>
        <r>
          <rPr>
            <sz val="9"/>
            <color indexed="81"/>
            <rFont val="Tahoma"/>
            <family val="2"/>
          </rPr>
          <t xml:space="preserve">
p-p on 16/12/08 and on 10/01/09 and 24/01/09</t>
        </r>
      </text>
    </comment>
    <comment ref="AW1528" authorId="0" shapeId="0" xr:uid="{AFE02EF7-F533-443E-B6D1-B03083B11695}">
      <text>
        <r>
          <rPr>
            <b/>
            <sz val="9"/>
            <color indexed="81"/>
            <rFont val="Tahoma"/>
            <family val="2"/>
          </rPr>
          <t>rxl:</t>
        </r>
        <r>
          <rPr>
            <sz val="9"/>
            <color indexed="81"/>
            <rFont val="Tahoma"/>
            <family val="2"/>
          </rPr>
          <t xml:space="preserve">
originally scheduled for 28/03/09 but moved back as Leatherhead had a Suburban League Shield match v AFC Wimbledon</t>
        </r>
      </text>
    </comment>
    <comment ref="BA1528" authorId="0" shapeId="0" xr:uid="{9031BB78-1196-424B-A1B0-61497C507D94}">
      <text>
        <r>
          <rPr>
            <b/>
            <sz val="9"/>
            <color indexed="81"/>
            <rFont val="Tahoma"/>
            <family val="2"/>
          </rPr>
          <t>rxl:</t>
        </r>
        <r>
          <rPr>
            <sz val="9"/>
            <color indexed="81"/>
            <rFont val="Tahoma"/>
            <family val="2"/>
          </rPr>
          <t xml:space="preserve">
originally scheduled for 18/10/08 but moved back and Leatherhead hosted Chessington instead while Molesey went to Merstham</t>
        </r>
      </text>
    </comment>
    <comment ref="BB1528" authorId="0" shapeId="0" xr:uid="{2C3831D1-3C0A-44B1-8403-426B1C77C49E}">
      <text>
        <r>
          <rPr>
            <b/>
            <sz val="9"/>
            <color indexed="81"/>
            <rFont val="Tahoma"/>
            <family val="2"/>
          </rPr>
          <t>rxl:</t>
        </r>
        <r>
          <rPr>
            <sz val="9"/>
            <color indexed="81"/>
            <rFont val="Tahoma"/>
            <family val="2"/>
          </rPr>
          <t xml:space="preserve">
originally scheduled for 11/04/09 but moved back to 04/05/09 as Leatherhead host Horley instead - then moved back again to 09/05/09</t>
        </r>
      </text>
    </comment>
    <comment ref="AR1529" authorId="0" shapeId="0" xr:uid="{650AB388-9E96-40A9-A9EE-52F69D71BCB1}">
      <text>
        <r>
          <rPr>
            <b/>
            <sz val="9"/>
            <color indexed="81"/>
            <rFont val="Tahoma"/>
            <family val="2"/>
          </rPr>
          <t>rxl:</t>
        </r>
        <r>
          <rPr>
            <sz val="9"/>
            <color indexed="81"/>
            <rFont val="Tahoma"/>
            <family val="2"/>
          </rPr>
          <t xml:space="preserve">
p-p on 24/01/09 and 07/02/09 - waterlogged </t>
        </r>
      </text>
    </comment>
    <comment ref="AV1529" authorId="0" shapeId="0" xr:uid="{ADF6CF6C-D535-4CAD-841D-BE0018E1A181}">
      <text>
        <r>
          <rPr>
            <b/>
            <sz val="9"/>
            <color indexed="81"/>
            <rFont val="Tahoma"/>
            <family val="2"/>
          </rPr>
          <t>rxl:</t>
        </r>
        <r>
          <rPr>
            <sz val="9"/>
            <color indexed="81"/>
            <rFont val="Tahoma"/>
            <family val="2"/>
          </rPr>
          <t xml:space="preserve">
originally scheduled for 27/09/08 but moved back to 18/10/08 - then p-p on 08/11/08 - waterlogged</t>
        </r>
      </text>
    </comment>
    <comment ref="AW1529" authorId="0" shapeId="0" xr:uid="{42B5BE33-DDAB-4C8A-BAB3-498511441BF5}">
      <text>
        <r>
          <rPr>
            <b/>
            <sz val="9"/>
            <color indexed="81"/>
            <rFont val="Tahoma"/>
            <family val="2"/>
          </rPr>
          <t>rxl:</t>
        </r>
        <r>
          <rPr>
            <sz val="9"/>
            <color indexed="81"/>
            <rFont val="Tahoma"/>
            <family val="2"/>
          </rPr>
          <t xml:space="preserve">
originally scheduled for 21/10/08 but moved back for a first team game and then p-p on 10/01/09 for a frozen pitch</t>
        </r>
      </text>
    </comment>
    <comment ref="AX1529" authorId="0" shapeId="0" xr:uid="{D233CB76-F73C-46B1-9B5C-9E5CB7337555}">
      <text>
        <r>
          <rPr>
            <b/>
            <sz val="9"/>
            <color indexed="81"/>
            <rFont val="Tahoma"/>
            <family val="2"/>
          </rPr>
          <t>rxl:</t>
        </r>
        <r>
          <rPr>
            <sz val="9"/>
            <color indexed="81"/>
            <rFont val="Tahoma"/>
            <family val="2"/>
          </rPr>
          <t xml:space="preserve">
originally scheduled for 21/10/08 but </t>
        </r>
      </text>
    </comment>
    <comment ref="AN1530" authorId="0" shapeId="0" xr:uid="{94795E0D-AAD1-4CEF-A433-D52AFE6960E8}">
      <text>
        <r>
          <rPr>
            <b/>
            <sz val="9"/>
            <color indexed="81"/>
            <rFont val="Tahoma"/>
            <family val="2"/>
          </rPr>
          <t>rxl:</t>
        </r>
        <r>
          <rPr>
            <sz val="9"/>
            <color indexed="81"/>
            <rFont val="Tahoma"/>
            <family val="2"/>
          </rPr>
          <t xml:space="preserve">
originally scheduled for 21/10/08 but moved back to 25/10/08 then moved back again and Molesey now host Crowborough instead</t>
        </r>
      </text>
    </comment>
    <comment ref="AQ1530" authorId="0" shapeId="0" xr:uid="{3EF63A74-016D-47A2-ADB2-8882914C8610}">
      <text>
        <r>
          <rPr>
            <b/>
            <sz val="9"/>
            <color indexed="81"/>
            <rFont val="Tahoma"/>
            <family val="2"/>
          </rPr>
          <t>rxl:</t>
        </r>
        <r>
          <rPr>
            <sz val="9"/>
            <color indexed="81"/>
            <rFont val="Tahoma"/>
            <family val="2"/>
          </rPr>
          <t xml:space="preserve">
originally scheduled for 11/10/08 but moved back and Molesey hosted Croydon Athletic instead</t>
        </r>
      </text>
    </comment>
    <comment ref="AU1530" authorId="0" shapeId="0" xr:uid="{60050842-A2F3-4EDE-89BF-2310869D36B2}">
      <text>
        <r>
          <rPr>
            <b/>
            <sz val="9"/>
            <color indexed="81"/>
            <rFont val="Tahoma"/>
            <family val="2"/>
          </rPr>
          <t>rxl:</t>
        </r>
        <r>
          <rPr>
            <sz val="9"/>
            <color indexed="81"/>
            <rFont val="Tahoma"/>
            <family val="2"/>
          </rPr>
          <t xml:space="preserve">
p-p on 07/02/09</t>
        </r>
      </text>
    </comment>
    <comment ref="AV1530" authorId="0" shapeId="0" xr:uid="{DB60E0B6-1C70-44D1-A2C3-ABD55B031576}">
      <text>
        <r>
          <rPr>
            <b/>
            <sz val="9"/>
            <color indexed="81"/>
            <rFont val="Tahoma"/>
            <family val="2"/>
          </rPr>
          <t>rxl:</t>
        </r>
        <r>
          <rPr>
            <sz val="9"/>
            <color indexed="81"/>
            <rFont val="Tahoma"/>
            <family val="2"/>
          </rPr>
          <t xml:space="preserve">
originally scheduled for 08/10/08 but brought forward a day</t>
        </r>
      </text>
    </comment>
    <comment ref="AW1530" authorId="0" shapeId="0" xr:uid="{CDB5D7E5-3D5E-4479-93B1-5E55184F1F25}">
      <text>
        <r>
          <rPr>
            <b/>
            <sz val="9"/>
            <color indexed="81"/>
            <rFont val="Tahoma"/>
            <family val="2"/>
          </rPr>
          <t>rxl:</t>
        </r>
        <r>
          <rPr>
            <sz val="9"/>
            <color indexed="81"/>
            <rFont val="Tahoma"/>
            <family val="2"/>
          </rPr>
          <t xml:space="preserve">
originally scheduled for 07/04/09 but moved back to 30/04/09 where it was p-p</t>
        </r>
      </text>
    </comment>
    <comment ref="AX1530" authorId="0" shapeId="0" xr:uid="{BBED01C5-0DAE-4264-8C9D-F10402B36039}">
      <text>
        <r>
          <rPr>
            <b/>
            <sz val="9"/>
            <color indexed="81"/>
            <rFont val="Tahoma"/>
            <family val="2"/>
          </rPr>
          <t>rxl:</t>
        </r>
        <r>
          <rPr>
            <sz val="9"/>
            <color indexed="81"/>
            <rFont val="Tahoma"/>
            <family val="2"/>
          </rPr>
          <t xml:space="preserve">
originally scheduled for 25/10/08 but moved back and Molesey hosted Chipstead instead</t>
        </r>
      </text>
    </comment>
    <comment ref="AZ1530" authorId="0" shapeId="0" xr:uid="{344C1213-DFC6-4F9B-B552-ADA8CA07A4D3}">
      <text>
        <r>
          <rPr>
            <b/>
            <sz val="9"/>
            <color indexed="81"/>
            <rFont val="Tahoma"/>
            <family val="2"/>
          </rPr>
          <t>rxl:</t>
        </r>
        <r>
          <rPr>
            <sz val="9"/>
            <color indexed="81"/>
            <rFont val="Tahoma"/>
            <family val="2"/>
          </rPr>
          <t xml:space="preserve">
p-p on 13/12/08 - no reason given - then abandoned on 03/01/09 after 59 minutes with the score at 1-1</t>
        </r>
      </text>
    </comment>
    <comment ref="AQ1531" authorId="0" shapeId="0" xr:uid="{7B0762A1-4842-44B5-A825-6A2F243975FD}">
      <text>
        <r>
          <rPr>
            <b/>
            <sz val="9"/>
            <color indexed="81"/>
            <rFont val="Tahoma"/>
            <family val="2"/>
          </rPr>
          <t>rxl:</t>
        </r>
        <r>
          <rPr>
            <sz val="9"/>
            <color indexed="81"/>
            <rFont val="Tahoma"/>
            <family val="2"/>
          </rPr>
          <t xml:space="preserve">
originally scheduled for 16/12/08 but moved back and p-p on 06/01/09</t>
        </r>
      </text>
    </comment>
    <comment ref="BA1531" authorId="0" shapeId="0" xr:uid="{3FAFF7A7-6BCC-4EDF-B736-C12442463021}">
      <text>
        <r>
          <rPr>
            <b/>
            <sz val="9"/>
            <color indexed="81"/>
            <rFont val="Tahoma"/>
            <family val="2"/>
          </rPr>
          <t>rxl:</t>
        </r>
        <r>
          <rPr>
            <sz val="9"/>
            <color indexed="81"/>
            <rFont val="Tahoma"/>
            <family val="2"/>
          </rPr>
          <t xml:space="preserve">
p-p on 10/01/09</t>
        </r>
      </text>
    </comment>
    <comment ref="AN1532" authorId="0" shapeId="0" xr:uid="{D3932831-1734-4013-9414-0E567102BCA5}">
      <text>
        <r>
          <rPr>
            <b/>
            <sz val="9"/>
            <color indexed="81"/>
            <rFont val="Tahoma"/>
            <family val="2"/>
          </rPr>
          <t>rxl:</t>
        </r>
        <r>
          <rPr>
            <sz val="9"/>
            <color indexed="81"/>
            <rFont val="Tahoma"/>
            <family val="2"/>
          </rPr>
          <t xml:space="preserve">
originally scheduled for 25/10/08 but moved back and Raynes Park now host Walton Casuals while Chipstead go to Molesey instead</t>
        </r>
      </text>
    </comment>
    <comment ref="AP1532" authorId="0" shapeId="0" xr:uid="{0CEF836B-EF7E-41C8-BD89-6D159263A3D6}">
      <text>
        <r>
          <rPr>
            <b/>
            <sz val="9"/>
            <color indexed="81"/>
            <rFont val="Tahoma"/>
            <family val="2"/>
          </rPr>
          <t>rxl:</t>
        </r>
        <r>
          <rPr>
            <sz val="9"/>
            <color indexed="81"/>
            <rFont val="Tahoma"/>
            <family val="2"/>
          </rPr>
          <t xml:space="preserve">
originally scheduled for 11/03/09 but moved back</t>
        </r>
      </text>
    </comment>
    <comment ref="AQ1532" authorId="0" shapeId="0" xr:uid="{EB051692-6B8A-493D-8CC7-BFE4FA20ABAB}">
      <text>
        <r>
          <rPr>
            <b/>
            <sz val="9"/>
            <color indexed="81"/>
            <rFont val="Tahoma"/>
            <family val="2"/>
          </rPr>
          <t>rxl:</t>
        </r>
        <r>
          <rPr>
            <sz val="9"/>
            <color indexed="81"/>
            <rFont val="Tahoma"/>
            <family val="2"/>
          </rPr>
          <t xml:space="preserve">
originally scheduled for 27/09/08 but moved back - then p-p on 14/02/09</t>
        </r>
      </text>
    </comment>
    <comment ref="AS1532" authorId="0" shapeId="0" xr:uid="{82340F8A-1F51-43F1-A660-3BFD998C8483}">
      <text>
        <r>
          <rPr>
            <b/>
            <sz val="9"/>
            <color indexed="81"/>
            <rFont val="Tahoma"/>
            <family val="2"/>
          </rPr>
          <t>rxl:</t>
        </r>
        <r>
          <rPr>
            <sz val="9"/>
            <color indexed="81"/>
            <rFont val="Tahoma"/>
            <family val="2"/>
          </rPr>
          <t xml:space="preserve">
p-p on 13/12/08</t>
        </r>
      </text>
    </comment>
    <comment ref="AU1532" authorId="0" shapeId="0" xr:uid="{83F34F44-D6DC-4D8D-95C2-25C18A6A81BE}">
      <text>
        <r>
          <rPr>
            <b/>
            <sz val="9"/>
            <color indexed="81"/>
            <rFont val="Tahoma"/>
            <family val="2"/>
          </rPr>
          <t>rxl:</t>
        </r>
        <r>
          <rPr>
            <sz val="9"/>
            <color indexed="81"/>
            <rFont val="Tahoma"/>
            <family val="2"/>
          </rPr>
          <t xml:space="preserve">
p-p on 10/01/09</t>
        </r>
      </text>
    </comment>
    <comment ref="AV1532" authorId="0" shapeId="0" xr:uid="{F428858E-987C-46F1-B9E5-9E660A9A7B4F}">
      <text>
        <r>
          <rPr>
            <b/>
            <sz val="9"/>
            <color indexed="81"/>
            <rFont val="Tahoma"/>
            <family val="2"/>
          </rPr>
          <t>rxl:</t>
        </r>
        <r>
          <rPr>
            <sz val="9"/>
            <color indexed="81"/>
            <rFont val="Tahoma"/>
            <family val="2"/>
          </rPr>
          <t xml:space="preserve">
p-p on 07/01/09</t>
        </r>
      </text>
    </comment>
    <comment ref="AY1532" authorId="0" shapeId="0" xr:uid="{77A96733-14D5-49C5-8CEB-1D924BC36E61}">
      <text>
        <r>
          <rPr>
            <b/>
            <sz val="9"/>
            <color indexed="81"/>
            <rFont val="Tahoma"/>
            <family val="2"/>
          </rPr>
          <t>rxl:</t>
        </r>
        <r>
          <rPr>
            <sz val="9"/>
            <color indexed="81"/>
            <rFont val="Tahoma"/>
            <family val="2"/>
          </rPr>
          <t xml:space="preserve">
p-p on 31/01/09</t>
        </r>
      </text>
    </comment>
    <comment ref="AZ1532" authorId="0" shapeId="0" xr:uid="{7B0E3260-CEF2-4EC5-BE56-4E411F78D243}">
      <text>
        <r>
          <rPr>
            <b/>
            <sz val="9"/>
            <color indexed="81"/>
            <rFont val="Tahoma"/>
            <family val="2"/>
          </rPr>
          <t>rxl:</t>
        </r>
        <r>
          <rPr>
            <sz val="9"/>
            <color indexed="81"/>
            <rFont val="Tahoma"/>
            <family val="2"/>
          </rPr>
          <t xml:space="preserve">
originally scheduled for 10/12/08 but moved back and Merstham were then scheduled to visit Epsom &amp; Ewell instead - then p-p on 17/01/09 - waterlogged</t>
        </r>
      </text>
    </comment>
    <comment ref="AR1533" authorId="0" shapeId="0" xr:uid="{CCB9937F-1C95-4D56-A4CB-8C8E742C847F}">
      <text>
        <r>
          <rPr>
            <b/>
            <sz val="9"/>
            <color indexed="81"/>
            <rFont val="Tahoma"/>
            <family val="2"/>
          </rPr>
          <t>rxl:</t>
        </r>
        <r>
          <rPr>
            <sz val="9"/>
            <color indexed="81"/>
            <rFont val="Tahoma"/>
            <family val="2"/>
          </rPr>
          <t xml:space="preserve">
p-p on 13/12/08 and on 10/01/09 - provisionally arranged for 14/02/09 with a reserve date of 28/02/09 but confirmed as 14/02/09</t>
        </r>
      </text>
    </comment>
    <comment ref="AS1533" authorId="0" shapeId="0" xr:uid="{7190D5C4-ECD0-4ABD-A3EA-732B9D9435A6}">
      <text>
        <r>
          <rPr>
            <b/>
            <sz val="9"/>
            <color indexed="81"/>
            <rFont val="Tahoma"/>
            <family val="2"/>
          </rPr>
          <t>rxl:</t>
        </r>
        <r>
          <rPr>
            <sz val="9"/>
            <color indexed="81"/>
            <rFont val="Tahoma"/>
            <family val="2"/>
          </rPr>
          <t xml:space="preserve">
originally scheduled for 30/03/09 but moved back a day and then moved back again</t>
        </r>
      </text>
    </comment>
    <comment ref="AT1533" authorId="0" shapeId="0" xr:uid="{D85784DD-4D99-4D20-858A-B3DC37CAF907}">
      <text>
        <r>
          <rPr>
            <b/>
            <sz val="9"/>
            <color indexed="81"/>
            <rFont val="Tahoma"/>
            <family val="2"/>
          </rPr>
          <t>rxl:</t>
        </r>
        <r>
          <rPr>
            <sz val="9"/>
            <color indexed="81"/>
            <rFont val="Tahoma"/>
            <family val="2"/>
          </rPr>
          <t xml:space="preserve">
originally scheduled for 24/01/09 but fixture moved back and WC now play Godalming - provisionally arranged for 14/02/09 but Eastbourne had a Sussex Intermediate Cup tie so moved back</t>
        </r>
      </text>
    </comment>
    <comment ref="AV1533" authorId="0" shapeId="0" xr:uid="{641455CD-11D0-4EFE-A401-A30E27C78B40}">
      <text>
        <r>
          <rPr>
            <b/>
            <sz val="9"/>
            <color indexed="81"/>
            <rFont val="Tahoma"/>
            <family val="2"/>
          </rPr>
          <t>rxl:</t>
        </r>
        <r>
          <rPr>
            <sz val="9"/>
            <color indexed="81"/>
            <rFont val="Tahoma"/>
            <family val="2"/>
          </rPr>
          <t xml:space="preserve">
p-p on 24/01/09</t>
        </r>
      </text>
    </comment>
    <comment ref="BC1533" authorId="0" shapeId="0" xr:uid="{D07635B1-6627-4E36-A8D8-F5786512CE1D}">
      <text>
        <r>
          <rPr>
            <b/>
            <sz val="9"/>
            <color indexed="81"/>
            <rFont val="Tahoma"/>
            <family val="2"/>
          </rPr>
          <t>rxl:</t>
        </r>
        <r>
          <rPr>
            <sz val="9"/>
            <color indexed="81"/>
            <rFont val="Tahoma"/>
            <family val="2"/>
          </rPr>
          <t xml:space="preserve">
p-p on 07/02/09</t>
        </r>
      </text>
    </comment>
    <comment ref="AY1534" authorId="0" shapeId="0" xr:uid="{6FA9DD4A-9DD3-4397-B1D8-2CBBB591F69A}">
      <text>
        <r>
          <rPr>
            <b/>
            <sz val="9"/>
            <color indexed="81"/>
            <rFont val="Tahoma"/>
            <family val="2"/>
          </rPr>
          <t>rxl:</t>
        </r>
        <r>
          <rPr>
            <sz val="9"/>
            <color indexed="81"/>
            <rFont val="Tahoma"/>
            <family val="2"/>
          </rPr>
          <t xml:space="preserve">
originally scheduled for 20/09/08 but moved back and Leatherhead go to Colliers Wood instead</t>
        </r>
      </text>
    </comment>
    <comment ref="BB1534" authorId="0" shapeId="0" xr:uid="{CC8C31D5-FCC6-44C1-A998-EEBEA0FFEBEE}">
      <text>
        <r>
          <rPr>
            <b/>
            <sz val="9"/>
            <color indexed="81"/>
            <rFont val="Tahoma"/>
            <family val="2"/>
          </rPr>
          <t>rxl:</t>
        </r>
        <r>
          <rPr>
            <sz val="9"/>
            <color indexed="81"/>
            <rFont val="Tahoma"/>
            <family val="2"/>
          </rPr>
          <t xml:space="preserve">
originally scheduled for 21/10/08 but Haywards Heath withdrew from the League in early October</t>
        </r>
      </text>
    </comment>
    <comment ref="BD1534" authorId="0" shapeId="0" xr:uid="{7E5EC48F-934B-43E8-96C5-A6C4F0637193}">
      <text>
        <r>
          <rPr>
            <b/>
            <sz val="9"/>
            <color indexed="81"/>
            <rFont val="Tahoma"/>
            <family val="2"/>
          </rPr>
          <t>rxl:</t>
        </r>
        <r>
          <rPr>
            <sz val="9"/>
            <color indexed="81"/>
            <rFont val="Tahoma"/>
            <family val="2"/>
          </rPr>
          <t xml:space="preserve">
originally scheduled for 25/10/08 but Haywards Heath withdrew from the League in early October</t>
        </r>
      </text>
    </comment>
    <comment ref="AO1538" authorId="0" shapeId="0" xr:uid="{1E5B44F6-6CFB-4F4A-BFD8-6D745F7486F0}">
      <text>
        <r>
          <rPr>
            <b/>
            <sz val="9"/>
            <color indexed="81"/>
            <rFont val="Tahoma"/>
            <family val="2"/>
          </rPr>
          <t>rxl:</t>
        </r>
        <r>
          <rPr>
            <sz val="9"/>
            <color indexed="81"/>
            <rFont val="Tahoma"/>
            <family val="2"/>
          </rPr>
          <t xml:space="preserve">
p-p on 02/01/10 then appeared in Bulletin for 10/04/10 but was immediately listed as p-p and both sides were given new opponents - moved back</t>
        </r>
      </text>
    </comment>
    <comment ref="AP1538" authorId="0" shapeId="0" xr:uid="{1C597699-C159-4AA8-90CB-E7DCA0F45C92}">
      <text>
        <r>
          <rPr>
            <b/>
            <sz val="9"/>
            <color indexed="81"/>
            <rFont val="Tahoma"/>
            <family val="2"/>
          </rPr>
          <t>rxl:</t>
        </r>
        <r>
          <rPr>
            <sz val="9"/>
            <color indexed="81"/>
            <rFont val="Tahoma"/>
            <family val="2"/>
          </rPr>
          <t xml:space="preserve">
p-p on 03/03/10</t>
        </r>
      </text>
    </comment>
    <comment ref="AT1538" authorId="0" shapeId="0" xr:uid="{3D3C09E3-2C58-40E6-9234-0C368D605078}">
      <text>
        <r>
          <rPr>
            <b/>
            <sz val="9"/>
            <color indexed="81"/>
            <rFont val="Tahoma"/>
            <family val="2"/>
          </rPr>
          <t>rxl:</t>
        </r>
        <r>
          <rPr>
            <sz val="9"/>
            <color indexed="81"/>
            <rFont val="Tahoma"/>
            <family val="2"/>
          </rPr>
          <t xml:space="preserve">
p-p on 19/12/09 and 16/01/10 and 20/02/10</t>
        </r>
      </text>
    </comment>
    <comment ref="AV1538" authorId="0" shapeId="0" xr:uid="{6D7EFBB9-A52D-4BBE-9249-EB71908959EA}">
      <text>
        <r>
          <rPr>
            <b/>
            <sz val="9"/>
            <color indexed="81"/>
            <rFont val="Tahoma"/>
            <family val="2"/>
          </rPr>
          <t>rxl:</t>
        </r>
        <r>
          <rPr>
            <sz val="9"/>
            <color indexed="81"/>
            <rFont val="Tahoma"/>
            <family val="2"/>
          </rPr>
          <t xml:space="preserve">
p-p on 05/12/09 and on 17/02/10</t>
        </r>
      </text>
    </comment>
    <comment ref="AW1538" authorId="0" shapeId="0" xr:uid="{B83342B2-1535-4089-95D6-714B4A3BC714}">
      <text>
        <r>
          <rPr>
            <b/>
            <sz val="9"/>
            <color indexed="81"/>
            <rFont val="Tahoma"/>
            <family val="2"/>
          </rPr>
          <t>rxl:</t>
        </r>
        <r>
          <rPr>
            <sz val="9"/>
            <color indexed="81"/>
            <rFont val="Tahoma"/>
            <family val="2"/>
          </rPr>
          <t xml:space="preserve">
originally scheduled for 17/10/09 but moved back and C&amp;H hosted CC instead while HYMCA went to CWD</t>
        </r>
      </text>
    </comment>
    <comment ref="AX1538" authorId="0" shapeId="0" xr:uid="{067E97BB-DB08-4C93-ADA0-BE4999E5F826}">
      <text>
        <r>
          <rPr>
            <b/>
            <sz val="9"/>
            <color indexed="81"/>
            <rFont val="Tahoma"/>
            <family val="2"/>
          </rPr>
          <t>rxl:</t>
        </r>
        <r>
          <rPr>
            <sz val="9"/>
            <color indexed="81"/>
            <rFont val="Tahoma"/>
            <family val="2"/>
          </rPr>
          <t xml:space="preserve">
p-p on 28/11/09 and on 23/01/10 - waterlogged</t>
        </r>
      </text>
    </comment>
    <comment ref="AO1539" authorId="0" shapeId="0" xr:uid="{AC28D3C5-38FD-4288-AC60-681B9A0176E0}">
      <text>
        <r>
          <rPr>
            <b/>
            <sz val="9"/>
            <color indexed="81"/>
            <rFont val="Tahoma"/>
            <family val="2"/>
          </rPr>
          <t>rxl:</t>
        </r>
        <r>
          <rPr>
            <sz val="9"/>
            <color indexed="81"/>
            <rFont val="Tahoma"/>
            <family val="2"/>
          </rPr>
          <t xml:space="preserve">
p-p on 09/01/10</t>
        </r>
      </text>
    </comment>
    <comment ref="AZ1539" authorId="0" shapeId="0" xr:uid="{333FEC08-2D91-41F6-A806-15A2C676E6B3}">
      <text>
        <r>
          <rPr>
            <b/>
            <sz val="9"/>
            <color indexed="81"/>
            <rFont val="Tahoma"/>
            <family val="2"/>
          </rPr>
          <t>rxl:</t>
        </r>
        <r>
          <rPr>
            <sz val="9"/>
            <color indexed="81"/>
            <rFont val="Tahoma"/>
            <family val="2"/>
          </rPr>
          <t xml:space="preserve">
originally scheduled for 20/10/09 but moved back</t>
        </r>
      </text>
    </comment>
    <comment ref="Z1540" authorId="0" shapeId="0" xr:uid="{1524D66B-9E6A-4DD2-B2C7-DDD16310B6D7}">
      <text>
        <r>
          <rPr>
            <b/>
            <sz val="9"/>
            <color indexed="81"/>
            <rFont val="Tahoma"/>
            <family val="2"/>
          </rPr>
          <t>rxl:</t>
        </r>
        <r>
          <rPr>
            <sz val="9"/>
            <color indexed="81"/>
            <rFont val="Tahoma"/>
            <family val="2"/>
          </rPr>
          <t xml:space="preserve">
game awarded to Oakfield</t>
        </r>
      </text>
    </comment>
    <comment ref="AU1540" authorId="0" shapeId="0" xr:uid="{10A044C8-50AC-4FCB-B2C0-781A26548AB3}">
      <text>
        <r>
          <rPr>
            <b/>
            <sz val="9"/>
            <color indexed="81"/>
            <rFont val="Tahoma"/>
            <family val="2"/>
          </rPr>
          <t>rxl:</t>
        </r>
        <r>
          <rPr>
            <sz val="9"/>
            <color indexed="81"/>
            <rFont val="Tahoma"/>
            <family val="2"/>
          </rPr>
          <t xml:space="preserve">
p-p on 03/10/09 - then moved to 20/01/10 but brought forward a day</t>
        </r>
      </text>
    </comment>
    <comment ref="AZ1540" authorId="0" shapeId="0" xr:uid="{705217A4-D8E4-4FE5-AEB5-5271DBD98514}">
      <text>
        <r>
          <rPr>
            <b/>
            <sz val="9"/>
            <color indexed="81"/>
            <rFont val="Tahoma"/>
            <family val="2"/>
          </rPr>
          <t>rxl:</t>
        </r>
        <r>
          <rPr>
            <sz val="9"/>
            <color indexed="81"/>
            <rFont val="Tahoma"/>
            <family val="2"/>
          </rPr>
          <t xml:space="preserve">
originally scheduled for 03/04/10 but immediately appeared in bulletin as p-p. Moved back to 10/04/10 with fixture switched to Oakwood FC but it was p-p again
- game awarded to Oakfield</t>
        </r>
      </text>
    </comment>
    <comment ref="U1541" authorId="0" shapeId="0" xr:uid="{FC5663DD-5118-47F1-BA24-69EED1ECE598}">
      <text>
        <r>
          <rPr>
            <b/>
            <sz val="9"/>
            <color indexed="81"/>
            <rFont val="Tahoma"/>
            <family val="2"/>
          </rPr>
          <t>rxl:</t>
        </r>
        <r>
          <rPr>
            <sz val="9"/>
            <color indexed="81"/>
            <rFont val="Tahoma"/>
            <family val="2"/>
          </rPr>
          <t xml:space="preserve">
game awarded to Godalming</t>
        </r>
      </text>
    </comment>
    <comment ref="AO1541" authorId="0" shapeId="0" xr:uid="{71FE9FD9-B798-44AF-9162-B6CDFE143BDC}">
      <text>
        <r>
          <rPr>
            <b/>
            <sz val="9"/>
            <color indexed="81"/>
            <rFont val="Tahoma"/>
            <family val="2"/>
          </rPr>
          <t>rxl:</t>
        </r>
        <r>
          <rPr>
            <sz val="9"/>
            <color indexed="81"/>
            <rFont val="Tahoma"/>
            <family val="2"/>
          </rPr>
          <t xml:space="preserve">
p-p on 19/12/09</t>
        </r>
      </text>
    </comment>
    <comment ref="AU1541" authorId="0" shapeId="0" xr:uid="{06E42F00-A356-4D04-B325-BF54040D9BDA}">
      <text>
        <r>
          <rPr>
            <b/>
            <sz val="9"/>
            <color indexed="81"/>
            <rFont val="Tahoma"/>
            <family val="2"/>
          </rPr>
          <t>rxl:</t>
        </r>
        <r>
          <rPr>
            <sz val="9"/>
            <color indexed="81"/>
            <rFont val="Tahoma"/>
            <family val="2"/>
          </rPr>
          <t xml:space="preserve">
originally scheduled for 17/10/09 but p-p then moved to 16/01/10 where it was p-p and moved back to 30/01/10 and p-p again and p-p again on 13/02/10 then sdcheduled for 07/04/10 where it was p-p again
 - game awarded to Godalming</t>
        </r>
      </text>
    </comment>
    <comment ref="AY1541" authorId="0" shapeId="0" xr:uid="{185E06C2-3AEF-4C10-93A5-2CDA8555AD64}">
      <text>
        <r>
          <rPr>
            <b/>
            <sz val="9"/>
            <color indexed="81"/>
            <rFont val="Tahoma"/>
            <family val="2"/>
          </rPr>
          <t>rxl:</t>
        </r>
        <r>
          <rPr>
            <sz val="9"/>
            <color indexed="81"/>
            <rFont val="Tahoma"/>
            <family val="2"/>
          </rPr>
          <t xml:space="preserve">
p-p on 05/12/09</t>
        </r>
      </text>
    </comment>
    <comment ref="BC1541" authorId="0" shapeId="0" xr:uid="{72CD8E34-395F-479B-854A-8DC1D169BF5A}">
      <text>
        <r>
          <rPr>
            <b/>
            <sz val="9"/>
            <color indexed="81"/>
            <rFont val="Tahoma"/>
            <family val="2"/>
          </rPr>
          <t>rxl:</t>
        </r>
        <r>
          <rPr>
            <sz val="9"/>
            <color indexed="81"/>
            <rFont val="Tahoma"/>
            <family val="2"/>
          </rPr>
          <t xml:space="preserve">
p-p on 14/11/09 and on 20/02/10</t>
        </r>
      </text>
    </comment>
    <comment ref="AN1542" authorId="0" shapeId="0" xr:uid="{30B9C697-E926-4872-A42E-8AEE4C7934A1}">
      <text>
        <r>
          <rPr>
            <b/>
            <sz val="9"/>
            <color indexed="81"/>
            <rFont val="Tahoma"/>
            <family val="2"/>
          </rPr>
          <t>rxl:</t>
        </r>
        <r>
          <rPr>
            <sz val="9"/>
            <color indexed="81"/>
            <rFont val="Tahoma"/>
            <family val="2"/>
          </rPr>
          <t xml:space="preserve">
originally scheduled for 15/12/09 but moved back as Corinthian Casuals had a rearranged Surrey Premier Cup tie with Epsom &amp; Ewell - then moved to 19/01/10 but moved again due to CC having a Suburban League Cup tie with Leatherhead scheduled</t>
        </r>
      </text>
    </comment>
    <comment ref="AU1542" authorId="0" shapeId="0" xr:uid="{193639A6-2A8C-4D2A-8CB8-4C8292E46DE3}">
      <text>
        <r>
          <rPr>
            <b/>
            <sz val="9"/>
            <color indexed="81"/>
            <rFont val="Tahoma"/>
            <family val="2"/>
          </rPr>
          <t>rxl:</t>
        </r>
        <r>
          <rPr>
            <sz val="9"/>
            <color indexed="81"/>
            <rFont val="Tahoma"/>
            <family val="2"/>
          </rPr>
          <t xml:space="preserve">
originally scheduled for 31/10/09 but moved back for a corinthian Casuals County Cup tie - p-p on 16/02/10 and p-p on 03/04/10</t>
        </r>
      </text>
    </comment>
    <comment ref="AV1542" authorId="0" shapeId="0" xr:uid="{DCEA97DA-5C0E-4E50-BDCB-2EFCC7314A2F}">
      <text>
        <r>
          <rPr>
            <b/>
            <sz val="9"/>
            <color indexed="81"/>
            <rFont val="Tahoma"/>
            <family val="2"/>
          </rPr>
          <t>rxl:</t>
        </r>
        <r>
          <rPr>
            <sz val="9"/>
            <color indexed="81"/>
            <rFont val="Tahoma"/>
            <family val="2"/>
          </rPr>
          <t xml:space="preserve">
p-p on 19/12/09</t>
        </r>
      </text>
    </comment>
    <comment ref="AX1542" authorId="0" shapeId="0" xr:uid="{71E0DCBF-3A71-43DB-BEE8-B900DB4F7AF2}">
      <text>
        <r>
          <rPr>
            <b/>
            <sz val="9"/>
            <color indexed="81"/>
            <rFont val="Tahoma"/>
            <family val="2"/>
          </rPr>
          <t>rxl:</t>
        </r>
        <r>
          <rPr>
            <sz val="9"/>
            <color indexed="81"/>
            <rFont val="Tahoma"/>
            <family val="2"/>
          </rPr>
          <t xml:space="preserve">
p-p on 02/01/10 - frozen pitch</t>
        </r>
      </text>
    </comment>
    <comment ref="AZ1542" authorId="0" shapeId="0" xr:uid="{DFF4C8DC-5DD0-4DBD-96F9-FC229EB39A92}">
      <text>
        <r>
          <rPr>
            <b/>
            <sz val="9"/>
            <color indexed="81"/>
            <rFont val="Tahoma"/>
            <family val="2"/>
          </rPr>
          <t>rxl:</t>
        </r>
        <r>
          <rPr>
            <sz val="9"/>
            <color indexed="81"/>
            <rFont val="Tahoma"/>
            <family val="2"/>
          </rPr>
          <t xml:space="preserve">
originally scheduled for 24/04/10 but fixture switched so CC now host Godalming and Oakwood host Molesey instead</t>
        </r>
      </text>
    </comment>
    <comment ref="M1543" authorId="0" shapeId="0" xr:uid="{F03CB7CB-8FCB-46C7-82E3-4A41F174E67B}">
      <text>
        <r>
          <rPr>
            <b/>
            <sz val="9"/>
            <color indexed="81"/>
            <rFont val="Tahoma"/>
            <family val="2"/>
          </rPr>
          <t>rxl:</t>
        </r>
        <r>
          <rPr>
            <sz val="9"/>
            <color indexed="81"/>
            <rFont val="Tahoma"/>
            <family val="2"/>
          </rPr>
          <t xml:space="preserve">
game awarded to Crowborough</t>
        </r>
      </text>
    </comment>
    <comment ref="AM1543" authorId="0" shapeId="0" xr:uid="{85227039-69ED-442D-BD2E-4848D79A8E0C}">
      <text>
        <r>
          <rPr>
            <b/>
            <sz val="9"/>
            <color indexed="81"/>
            <rFont val="Tahoma"/>
            <family val="2"/>
          </rPr>
          <t>rxl:</t>
        </r>
        <r>
          <rPr>
            <sz val="9"/>
            <color indexed="81"/>
            <rFont val="Tahoma"/>
            <family val="2"/>
          </rPr>
          <t xml:space="preserve">
p-p on 27/02/10 - moved back to 10/04/10 but then p-p - game awarded to Crowborough</t>
        </r>
      </text>
    </comment>
    <comment ref="AP1543" authorId="0" shapeId="0" xr:uid="{662A6CCA-D1C7-48D5-87C0-9108D97BA4B9}">
      <text>
        <r>
          <rPr>
            <b/>
            <sz val="9"/>
            <color indexed="81"/>
            <rFont val="Tahoma"/>
            <family val="2"/>
          </rPr>
          <t>rxl:</t>
        </r>
        <r>
          <rPr>
            <sz val="9"/>
            <color indexed="81"/>
            <rFont val="Tahoma"/>
            <family val="2"/>
          </rPr>
          <t xml:space="preserve">
p-p on 06/03/10</t>
        </r>
      </text>
    </comment>
    <comment ref="AQ1543" authorId="0" shapeId="0" xr:uid="{43275FDA-E0F6-447E-97EE-ADE3FFF05E0A}">
      <text>
        <r>
          <rPr>
            <b/>
            <sz val="9"/>
            <color indexed="81"/>
            <rFont val="Tahoma"/>
            <family val="2"/>
          </rPr>
          <t>rxl:</t>
        </r>
        <r>
          <rPr>
            <sz val="9"/>
            <color indexed="81"/>
            <rFont val="Tahoma"/>
            <family val="2"/>
          </rPr>
          <t xml:space="preserve">
originally scheduled for 19/09/09 but moved back and Corinthian Casuals go to Oakwood instead</t>
        </r>
      </text>
    </comment>
    <comment ref="BA1543" authorId="0" shapeId="0" xr:uid="{ED272495-C163-4116-A462-61DF40695AAA}">
      <text>
        <r>
          <rPr>
            <b/>
            <sz val="9"/>
            <color indexed="81"/>
            <rFont val="Tahoma"/>
            <family val="2"/>
          </rPr>
          <t>rxl:</t>
        </r>
        <r>
          <rPr>
            <sz val="9"/>
            <color indexed="81"/>
            <rFont val="Tahoma"/>
            <family val="2"/>
          </rPr>
          <t xml:space="preserve">
originally scheduled for 31/10/09 but moved back and Crowborough hosted Epsom &amp; Ewell instead</t>
        </r>
      </text>
    </comment>
    <comment ref="AM1544" authorId="0" shapeId="0" xr:uid="{36C5179A-4D1C-4111-BC97-700C9799811A}">
      <text>
        <r>
          <rPr>
            <b/>
            <sz val="9"/>
            <color indexed="81"/>
            <rFont val="Tahoma"/>
            <family val="2"/>
          </rPr>
          <t>rxl:</t>
        </r>
        <r>
          <rPr>
            <sz val="9"/>
            <color indexed="81"/>
            <rFont val="Tahoma"/>
            <family val="2"/>
          </rPr>
          <t xml:space="preserve">
p-p on 30/01/10</t>
        </r>
      </text>
    </comment>
    <comment ref="AN1544" authorId="0" shapeId="0" xr:uid="{8A6C0F82-EA04-4CAD-8A93-2683BDA472A0}">
      <text>
        <r>
          <rPr>
            <b/>
            <sz val="9"/>
            <color indexed="81"/>
            <rFont val="Tahoma"/>
            <family val="2"/>
          </rPr>
          <t>rxl:</t>
        </r>
        <r>
          <rPr>
            <sz val="9"/>
            <color indexed="81"/>
            <rFont val="Tahoma"/>
            <family val="2"/>
          </rPr>
          <t xml:space="preserve">
 p-p on 03/04/10</t>
        </r>
      </text>
    </comment>
    <comment ref="AQ1544" authorId="0" shapeId="0" xr:uid="{2DEA67AD-0971-4517-A969-02BF5C545D59}">
      <text>
        <r>
          <rPr>
            <b/>
            <sz val="9"/>
            <color indexed="81"/>
            <rFont val="Tahoma"/>
            <family val="2"/>
          </rPr>
          <t>rxl:</t>
        </r>
        <r>
          <rPr>
            <sz val="9"/>
            <color indexed="81"/>
            <rFont val="Tahoma"/>
            <family val="2"/>
          </rPr>
          <t xml:space="preserve">
p-p on 19/12/09</t>
        </r>
      </text>
    </comment>
    <comment ref="AR1544" authorId="0" shapeId="0" xr:uid="{EC9B2BBD-FFE1-403F-AB1D-30BC9BB95EC0}">
      <text>
        <r>
          <rPr>
            <b/>
            <sz val="9"/>
            <color indexed="81"/>
            <rFont val="Tahoma"/>
            <family val="2"/>
          </rPr>
          <t>rxl:</t>
        </r>
        <r>
          <rPr>
            <sz val="9"/>
            <color indexed="81"/>
            <rFont val="Tahoma"/>
            <family val="2"/>
          </rPr>
          <t xml:space="preserve">
p-p on 08/12/09 and 05/01/10</t>
        </r>
      </text>
    </comment>
    <comment ref="AT1544" authorId="0" shapeId="0" xr:uid="{242B2220-3C9B-404E-98B2-9151C2341AA2}">
      <text>
        <r>
          <rPr>
            <b/>
            <sz val="9"/>
            <color indexed="81"/>
            <rFont val="Tahoma"/>
            <family val="2"/>
          </rPr>
          <t>rxl:</t>
        </r>
        <r>
          <rPr>
            <sz val="9"/>
            <color indexed="81"/>
            <rFont val="Tahoma"/>
            <family val="2"/>
          </rPr>
          <t xml:space="preserve">
p-p on 09/01/10</t>
        </r>
      </text>
    </comment>
    <comment ref="AX1544" authorId="0" shapeId="0" xr:uid="{3B50D14A-089D-4469-B25D-E6976DF2B8DE}">
      <text>
        <r>
          <rPr>
            <b/>
            <sz val="9"/>
            <color indexed="81"/>
            <rFont val="Tahoma"/>
            <family val="2"/>
          </rPr>
          <t>rxl:</t>
        </r>
        <r>
          <rPr>
            <sz val="9"/>
            <color indexed="81"/>
            <rFont val="Tahoma"/>
            <family val="2"/>
          </rPr>
          <t xml:space="preserve">
p-p on 19/01/10 and then on 27/02/10 - waterlogged</t>
        </r>
      </text>
    </comment>
    <comment ref="BA1544" authorId="0" shapeId="0" xr:uid="{154664D5-E874-405C-BD37-EF90A5824413}">
      <text>
        <r>
          <rPr>
            <b/>
            <sz val="9"/>
            <color indexed="81"/>
            <rFont val="Tahoma"/>
            <family val="2"/>
          </rPr>
          <t>rxl:</t>
        </r>
        <r>
          <rPr>
            <sz val="9"/>
            <color indexed="81"/>
            <rFont val="Tahoma"/>
            <family val="2"/>
          </rPr>
          <t xml:space="preserve">
p-p on 17/10/09</t>
        </r>
      </text>
    </comment>
    <comment ref="AB1545" authorId="0" shapeId="0" xr:uid="{59403F58-F9E1-4B9C-BE22-4A41D6856E23}">
      <text>
        <r>
          <rPr>
            <b/>
            <sz val="9"/>
            <color indexed="81"/>
            <rFont val="Tahoma"/>
            <family val="2"/>
          </rPr>
          <t>rxl:</t>
        </r>
        <r>
          <rPr>
            <sz val="9"/>
            <color indexed="81"/>
            <rFont val="Tahoma"/>
            <family val="2"/>
          </rPr>
          <t xml:space="preserve">
match played at Corinthian FC</t>
        </r>
      </text>
    </comment>
    <comment ref="AU1545" authorId="0" shapeId="0" xr:uid="{9AEF5000-C454-4001-8D89-D4C703B12346}">
      <text>
        <r>
          <rPr>
            <b/>
            <sz val="9"/>
            <color indexed="81"/>
            <rFont val="Tahoma"/>
            <family val="2"/>
          </rPr>
          <t>rxl:</t>
        </r>
        <r>
          <rPr>
            <sz val="9"/>
            <color indexed="81"/>
            <rFont val="Tahoma"/>
            <family val="2"/>
          </rPr>
          <t xml:space="preserve">
p-p on 04/01/10</t>
        </r>
      </text>
    </comment>
    <comment ref="AW1545" authorId="0" shapeId="0" xr:uid="{4333BF66-1917-4FA1-AA2D-8660D16EC9EB}">
      <text>
        <r>
          <rPr>
            <b/>
            <sz val="9"/>
            <color indexed="81"/>
            <rFont val="Tahoma"/>
            <family val="2"/>
          </rPr>
          <t>rxl:</t>
        </r>
        <r>
          <rPr>
            <sz val="9"/>
            <color indexed="81"/>
            <rFont val="Tahoma"/>
            <family val="2"/>
          </rPr>
          <t xml:space="preserve">
p-p on 08/02/10</t>
        </r>
      </text>
    </comment>
    <comment ref="AX1545" authorId="0" shapeId="0" xr:uid="{C559CC72-5436-4528-ABCA-BA076EFBD53C}">
      <text>
        <r>
          <rPr>
            <b/>
            <sz val="9"/>
            <color indexed="81"/>
            <rFont val="Tahoma"/>
            <family val="2"/>
          </rPr>
          <t>rxl:</t>
        </r>
        <r>
          <rPr>
            <sz val="9"/>
            <color indexed="81"/>
            <rFont val="Tahoma"/>
            <family val="2"/>
          </rPr>
          <t xml:space="preserve">
p-p on 07/12/09 - waterlogged and again on 01/02/09 - frozen pitch - then once again on 01/03/09 for a waterlogged pitch again!</t>
        </r>
      </text>
    </comment>
    <comment ref="AY1545" authorId="0" shapeId="0" xr:uid="{2EB2516E-88DA-4CA9-A254-2DBDD85F567D}">
      <text>
        <r>
          <rPr>
            <b/>
            <sz val="9"/>
            <color indexed="81"/>
            <rFont val="Tahoma"/>
            <family val="2"/>
          </rPr>
          <t>rxl:</t>
        </r>
        <r>
          <rPr>
            <sz val="9"/>
            <color indexed="81"/>
            <rFont val="Tahoma"/>
            <family val="2"/>
          </rPr>
          <t xml:space="preserve">
p-p on 22/02/10 then moved back to 12/04/10 but brought forward four days to accommodate a trip to RPV on 12/04/10 instead</t>
        </r>
      </text>
    </comment>
    <comment ref="BB1545" authorId="0" shapeId="0" xr:uid="{8985CD18-9548-4768-BB77-4895C99C205D}">
      <text>
        <r>
          <rPr>
            <b/>
            <sz val="9"/>
            <color indexed="81"/>
            <rFont val="Tahoma"/>
            <family val="2"/>
          </rPr>
          <t>rxl:</t>
        </r>
        <r>
          <rPr>
            <sz val="9"/>
            <color indexed="81"/>
            <rFont val="Tahoma"/>
            <family val="2"/>
          </rPr>
          <t xml:space="preserve">
originally scheduled for 19/04/10 but brought forward two days and to be played at Corinthian FC</t>
        </r>
      </text>
    </comment>
    <comment ref="AR1546" authorId="0" shapeId="0" xr:uid="{3CA9FBFB-054B-4F11-B7DB-2D99A448F56D}">
      <text>
        <r>
          <rPr>
            <b/>
            <sz val="9"/>
            <color indexed="81"/>
            <rFont val="Tahoma"/>
            <family val="2"/>
          </rPr>
          <t>rxl:</t>
        </r>
        <r>
          <rPr>
            <sz val="9"/>
            <color indexed="81"/>
            <rFont val="Tahoma"/>
            <family val="2"/>
          </rPr>
          <t xml:space="preserve">
originally scheduled for 21/11/09 but moved back</t>
        </r>
      </text>
    </comment>
    <comment ref="AY1546" authorId="0" shapeId="0" xr:uid="{C409699E-8EFE-4116-9A2C-B7578C7C797E}">
      <text>
        <r>
          <rPr>
            <b/>
            <sz val="9"/>
            <color indexed="81"/>
            <rFont val="Tahoma"/>
            <family val="2"/>
          </rPr>
          <t>rxl:</t>
        </r>
        <r>
          <rPr>
            <sz val="9"/>
            <color indexed="81"/>
            <rFont val="Tahoma"/>
            <family val="2"/>
          </rPr>
          <t xml:space="preserve">
p-p on 08/12/09</t>
        </r>
      </text>
    </comment>
    <comment ref="AZ1546" authorId="0" shapeId="0" xr:uid="{09368C6B-2CFC-43B6-9F07-110420E0F1D8}">
      <text>
        <r>
          <rPr>
            <b/>
            <sz val="9"/>
            <color indexed="81"/>
            <rFont val="Tahoma"/>
            <family val="2"/>
          </rPr>
          <t>rxl:</t>
        </r>
        <r>
          <rPr>
            <sz val="9"/>
            <color indexed="81"/>
            <rFont val="Tahoma"/>
            <family val="2"/>
          </rPr>
          <t xml:space="preserve">
p-p on 19/12/09 and on 17/04/10</t>
        </r>
      </text>
    </comment>
    <comment ref="BC1546" authorId="0" shapeId="0" xr:uid="{27B10843-011A-4659-BB77-8832E094F3A0}">
      <text>
        <r>
          <rPr>
            <b/>
            <sz val="9"/>
            <color indexed="81"/>
            <rFont val="Tahoma"/>
            <family val="2"/>
          </rPr>
          <t>rxl:</t>
        </r>
        <r>
          <rPr>
            <sz val="9"/>
            <color indexed="81"/>
            <rFont val="Tahoma"/>
            <family val="2"/>
          </rPr>
          <t xml:space="preserve">
p-p on 19/12/09 and on 02/01/10</t>
        </r>
      </text>
    </comment>
    <comment ref="AN1547" authorId="0" shapeId="0" xr:uid="{197285A5-8F35-493B-85C5-6969EB3F5796}">
      <text>
        <r>
          <rPr>
            <b/>
            <sz val="9"/>
            <color indexed="81"/>
            <rFont val="Tahoma"/>
            <family val="2"/>
          </rPr>
          <t>rxl:</t>
        </r>
        <r>
          <rPr>
            <sz val="9"/>
            <color indexed="81"/>
            <rFont val="Tahoma"/>
            <family val="2"/>
          </rPr>
          <t xml:space="preserve">
originally scheduled for 31/10/09 but moved back and Horley hosted Merstham instead</t>
        </r>
      </text>
    </comment>
    <comment ref="AR1547" authorId="0" shapeId="0" xr:uid="{904BB130-D4A5-46EE-9170-A2DE6AC0CE42}">
      <text>
        <r>
          <rPr>
            <b/>
            <sz val="9"/>
            <color indexed="81"/>
            <rFont val="Tahoma"/>
            <family val="2"/>
          </rPr>
          <t>rxl:</t>
        </r>
        <r>
          <rPr>
            <sz val="9"/>
            <color indexed="81"/>
            <rFont val="Tahoma"/>
            <family val="2"/>
          </rPr>
          <t xml:space="preserve">
p-p on 19/12/09</t>
        </r>
      </text>
    </comment>
    <comment ref="AX1547" authorId="0" shapeId="0" xr:uid="{5592BAEE-B963-402C-A8D6-BEFD3994E241}">
      <text>
        <r>
          <rPr>
            <b/>
            <sz val="9"/>
            <color indexed="81"/>
            <rFont val="Tahoma"/>
            <family val="2"/>
          </rPr>
          <t>rxl:</t>
        </r>
        <r>
          <rPr>
            <sz val="9"/>
            <color indexed="81"/>
            <rFont val="Tahoma"/>
            <family val="2"/>
          </rPr>
          <t xml:space="preserve">
originally scheduled for 10/10/09 but moved back and Merstham travelled to Molesey instead</t>
        </r>
      </text>
    </comment>
    <comment ref="AY1547" authorId="0" shapeId="0" xr:uid="{8E7A1403-19A5-46D5-81F1-6AD89DEF91A9}">
      <text>
        <r>
          <rPr>
            <b/>
            <sz val="9"/>
            <color indexed="81"/>
            <rFont val="Tahoma"/>
            <family val="2"/>
          </rPr>
          <t>rxl:</t>
        </r>
        <r>
          <rPr>
            <sz val="9"/>
            <color indexed="81"/>
            <rFont val="Tahoma"/>
            <family val="2"/>
          </rPr>
          <t xml:space="preserve">
p-p on 14/11/09</t>
        </r>
      </text>
    </comment>
    <comment ref="AZ1547" authorId="0" shapeId="0" xr:uid="{CFB22EC5-DE48-4563-B47D-738154EFFE09}">
      <text>
        <r>
          <rPr>
            <b/>
            <sz val="9"/>
            <color indexed="81"/>
            <rFont val="Tahoma"/>
            <family val="2"/>
          </rPr>
          <t>rxl:</t>
        </r>
        <r>
          <rPr>
            <sz val="9"/>
            <color indexed="81"/>
            <rFont val="Tahoma"/>
            <family val="2"/>
          </rPr>
          <t xml:space="preserve">
originally scheduled for 10/11/09 but moved back</t>
        </r>
      </text>
    </comment>
    <comment ref="BA1547" authorId="0" shapeId="0" xr:uid="{EA297485-D1FE-4A78-945D-9C52FBB5147F}">
      <text>
        <r>
          <rPr>
            <b/>
            <sz val="9"/>
            <color indexed="81"/>
            <rFont val="Tahoma"/>
            <family val="2"/>
          </rPr>
          <t>rxl:</t>
        </r>
        <r>
          <rPr>
            <sz val="9"/>
            <color indexed="81"/>
            <rFont val="Tahoma"/>
            <family val="2"/>
          </rPr>
          <t xml:space="preserve">
p-p on 24/11/09 and on 16/01/10 and 23/02/10</t>
        </r>
      </text>
    </comment>
    <comment ref="N1548" authorId="0" shapeId="0" xr:uid="{2B29E63E-6BEF-442F-9F7F-3BBBB8E4B7B1}">
      <text>
        <r>
          <rPr>
            <b/>
            <sz val="9"/>
            <color indexed="81"/>
            <rFont val="Tahoma"/>
            <family val="2"/>
          </rPr>
          <t>rxl:</t>
        </r>
        <r>
          <rPr>
            <sz val="9"/>
            <color indexed="81"/>
            <rFont val="Tahoma"/>
            <family val="2"/>
          </rPr>
          <t xml:space="preserve">
played at Chipstead FC</t>
        </r>
      </text>
    </comment>
    <comment ref="U1548" authorId="0" shapeId="0" xr:uid="{6E5537F5-8DA1-4E5C-9A5D-76763CFFF676}">
      <text>
        <r>
          <rPr>
            <b/>
            <sz val="9"/>
            <color indexed="81"/>
            <rFont val="Tahoma"/>
            <family val="2"/>
          </rPr>
          <t>rxl:</t>
        </r>
        <r>
          <rPr>
            <sz val="9"/>
            <color indexed="81"/>
            <rFont val="Tahoma"/>
            <family val="2"/>
          </rPr>
          <t xml:space="preserve">
played at Godalming Town FC</t>
        </r>
      </text>
    </comment>
    <comment ref="AM1548" authorId="0" shapeId="0" xr:uid="{3C3D806C-4699-4B6A-BB95-DAA43810D87F}">
      <text>
        <r>
          <rPr>
            <b/>
            <sz val="9"/>
            <color indexed="81"/>
            <rFont val="Tahoma"/>
            <family val="2"/>
          </rPr>
          <t>rxl:</t>
        </r>
        <r>
          <rPr>
            <sz val="9"/>
            <color indexed="81"/>
            <rFont val="Tahoma"/>
            <family val="2"/>
          </rPr>
          <t xml:space="preserve">
p-p on 24/02/10 and on 31/03/10</t>
        </r>
      </text>
    </comment>
    <comment ref="AN1548" authorId="0" shapeId="0" xr:uid="{7F681DEA-20FC-4EA6-8C99-BADA71070199}">
      <text>
        <r>
          <rPr>
            <b/>
            <sz val="9"/>
            <color indexed="81"/>
            <rFont val="Tahoma"/>
            <family val="2"/>
          </rPr>
          <t>rxl:</t>
        </r>
        <r>
          <rPr>
            <sz val="9"/>
            <color indexed="81"/>
            <rFont val="Tahoma"/>
            <family val="2"/>
          </rPr>
          <t xml:space="preserve">
played at Chipstead FC</t>
        </r>
      </text>
    </comment>
    <comment ref="AT1548" authorId="0" shapeId="0" xr:uid="{A76D1E73-33EB-4FE3-840C-756E740AF235}">
      <text>
        <r>
          <rPr>
            <b/>
            <sz val="9"/>
            <color indexed="81"/>
            <rFont val="Tahoma"/>
            <family val="2"/>
          </rPr>
          <t>rxl:</t>
        </r>
        <r>
          <rPr>
            <sz val="9"/>
            <color indexed="81"/>
            <rFont val="Tahoma"/>
            <family val="2"/>
          </rPr>
          <t xml:space="preserve">
p-p on 20/01/10</t>
        </r>
      </text>
    </comment>
    <comment ref="AU1548" authorId="0" shapeId="0" xr:uid="{79D1186E-A2BD-4E6C-A610-CBB752E6ADE5}">
      <text>
        <r>
          <rPr>
            <b/>
            <sz val="9"/>
            <color indexed="81"/>
            <rFont val="Tahoma"/>
            <family val="2"/>
          </rPr>
          <t>rxl:</t>
        </r>
        <r>
          <rPr>
            <sz val="9"/>
            <color indexed="81"/>
            <rFont val="Tahoma"/>
            <family val="2"/>
          </rPr>
          <t xml:space="preserve">
played at Godalming Town FC</t>
        </r>
      </text>
    </comment>
    <comment ref="AV1548" authorId="0" shapeId="0" xr:uid="{B1110399-DBB7-4CB9-9A3F-A7F1E3B13D43}">
      <text>
        <r>
          <rPr>
            <b/>
            <sz val="9"/>
            <color indexed="81"/>
            <rFont val="Tahoma"/>
            <family val="2"/>
          </rPr>
          <t>rxl:</t>
        </r>
        <r>
          <rPr>
            <sz val="9"/>
            <color indexed="81"/>
            <rFont val="Tahoma"/>
            <family val="2"/>
          </rPr>
          <t xml:space="preserve">
p-p on 06/01/10</t>
        </r>
      </text>
    </comment>
    <comment ref="AY1548" authorId="0" shapeId="0" xr:uid="{8074AFE2-A499-497D-A091-7BC0220B8597}">
      <text>
        <r>
          <rPr>
            <b/>
            <sz val="9"/>
            <color indexed="81"/>
            <rFont val="Tahoma"/>
            <family val="2"/>
          </rPr>
          <t>rxl:</t>
        </r>
        <r>
          <rPr>
            <sz val="9"/>
            <color indexed="81"/>
            <rFont val="Tahoma"/>
            <family val="2"/>
          </rPr>
          <t xml:space="preserve">
originally scheduled for 02/09/09 but fixture switched to Molesey FC and this match was moved back to 21/04/10</t>
        </r>
      </text>
    </comment>
    <comment ref="BC1548" authorId="0" shapeId="0" xr:uid="{534624C5-7F67-469D-9C7C-3274B8BDC66F}">
      <text>
        <r>
          <rPr>
            <b/>
            <sz val="9"/>
            <color indexed="81"/>
            <rFont val="Tahoma"/>
            <family val="2"/>
          </rPr>
          <t>rxl:</t>
        </r>
        <r>
          <rPr>
            <sz val="9"/>
            <color indexed="81"/>
            <rFont val="Tahoma"/>
            <family val="2"/>
          </rPr>
          <t xml:space="preserve">
p-p on 02/12/09 and on 17/02/10</t>
        </r>
      </text>
    </comment>
    <comment ref="AP1549" authorId="0" shapeId="0" xr:uid="{17E9CADD-C00E-4454-85A9-F717716DDB2E}">
      <text>
        <r>
          <rPr>
            <b/>
            <sz val="9"/>
            <color indexed="81"/>
            <rFont val="Tahoma"/>
            <family val="2"/>
          </rPr>
          <t>rxl:</t>
        </r>
        <r>
          <rPr>
            <sz val="9"/>
            <color indexed="81"/>
            <rFont val="Tahoma"/>
            <family val="2"/>
          </rPr>
          <t xml:space="preserve">
p-p on 31/03/10 - waterlogged</t>
        </r>
      </text>
    </comment>
    <comment ref="AV1549" authorId="0" shapeId="0" xr:uid="{DD0DCA2B-F388-4AC8-92A2-9FAEBD3428BC}">
      <text>
        <r>
          <rPr>
            <b/>
            <sz val="9"/>
            <color indexed="81"/>
            <rFont val="Tahoma"/>
            <family val="2"/>
          </rPr>
          <t>rxl:</t>
        </r>
        <r>
          <rPr>
            <sz val="9"/>
            <color indexed="81"/>
            <rFont val="Tahoma"/>
            <family val="2"/>
          </rPr>
          <t xml:space="preserve">
p-p on 02/12/09 - waterlogged</t>
        </r>
      </text>
    </comment>
    <comment ref="BC1549" authorId="0" shapeId="0" xr:uid="{946F3072-E707-4FEF-9292-E81CD0220CC8}">
      <text>
        <r>
          <rPr>
            <b/>
            <sz val="9"/>
            <color indexed="81"/>
            <rFont val="Tahoma"/>
            <family val="2"/>
          </rPr>
          <t>rxl:</t>
        </r>
        <r>
          <rPr>
            <sz val="9"/>
            <color indexed="81"/>
            <rFont val="Tahoma"/>
            <family val="2"/>
          </rPr>
          <t xml:space="preserve">
p-p on 09/01/10 - frozen pitch</t>
        </r>
      </text>
    </comment>
    <comment ref="AO1550" authorId="0" shapeId="0" xr:uid="{BE1B56A2-F78F-4024-9813-183A0F8F5171}">
      <text>
        <r>
          <rPr>
            <b/>
            <sz val="9"/>
            <color indexed="81"/>
            <rFont val="Tahoma"/>
            <family val="2"/>
          </rPr>
          <t>rxl:</t>
        </r>
        <r>
          <rPr>
            <sz val="9"/>
            <color indexed="81"/>
            <rFont val="Tahoma"/>
            <family val="2"/>
          </rPr>
          <t xml:space="preserve">
originally scheduled for 10/10/09 but moved back and Molesey hosted Merstham instead - A result of 4-2 to Molesey wrongly appeared here for 21/11/09 as the fixture had been switched to Molesey v East Grinstead instead - this game was finally played on 26/01/10</t>
        </r>
      </text>
    </comment>
    <comment ref="AP1550" authorId="0" shapeId="0" xr:uid="{35171D80-3B1C-4742-A36F-26219978A75B}">
      <text>
        <r>
          <rPr>
            <b/>
            <sz val="9"/>
            <color indexed="81"/>
            <rFont val="Tahoma"/>
            <family val="2"/>
          </rPr>
          <t>rxl:</t>
        </r>
        <r>
          <rPr>
            <sz val="9"/>
            <color indexed="81"/>
            <rFont val="Tahoma"/>
            <family val="2"/>
          </rPr>
          <t xml:space="preserve">
p-p on 27/02/10</t>
        </r>
      </text>
    </comment>
    <comment ref="AR1550" authorId="0" shapeId="0" xr:uid="{ECA6C7A0-7B01-4FFB-AA85-5CC6ECCE07B1}">
      <text>
        <r>
          <rPr>
            <b/>
            <sz val="9"/>
            <color indexed="81"/>
            <rFont val="Tahoma"/>
            <family val="2"/>
          </rPr>
          <t>rxl:</t>
        </r>
        <r>
          <rPr>
            <sz val="9"/>
            <color indexed="81"/>
            <rFont val="Tahoma"/>
            <family val="2"/>
          </rPr>
          <t xml:space="preserve">
p-p on 02/01/10</t>
        </r>
      </text>
    </comment>
    <comment ref="AV1550" authorId="0" shapeId="0" xr:uid="{CC1F5C7A-0D15-41B4-8CF3-BC436888D9F5}">
      <text>
        <r>
          <rPr>
            <b/>
            <sz val="9"/>
            <color indexed="81"/>
            <rFont val="Tahoma"/>
            <family val="2"/>
          </rPr>
          <t>rxl:</t>
        </r>
        <r>
          <rPr>
            <sz val="9"/>
            <color indexed="81"/>
            <rFont val="Tahoma"/>
            <family val="2"/>
          </rPr>
          <t xml:space="preserve">
p-p on 09/01/10</t>
        </r>
      </text>
    </comment>
    <comment ref="AW1550" authorId="0" shapeId="0" xr:uid="{A4C35339-6E01-4923-9B82-8EBC3283371A}">
      <text>
        <r>
          <rPr>
            <b/>
            <sz val="9"/>
            <color indexed="81"/>
            <rFont val="Tahoma"/>
            <family val="2"/>
          </rPr>
          <t>rxl:</t>
        </r>
        <r>
          <rPr>
            <sz val="9"/>
            <color indexed="81"/>
            <rFont val="Tahoma"/>
            <family val="2"/>
          </rPr>
          <t xml:space="preserve">
fixture switched from HYMCA to Molesey on 02/09/09</t>
        </r>
      </text>
    </comment>
    <comment ref="AX1551" authorId="0" shapeId="0" xr:uid="{A20D3DEF-5CD1-40E5-B475-44A6DB33B5DC}">
      <text>
        <r>
          <rPr>
            <b/>
            <sz val="9"/>
            <color indexed="81"/>
            <rFont val="Tahoma"/>
            <family val="2"/>
          </rPr>
          <t>rxl:</t>
        </r>
        <r>
          <rPr>
            <sz val="9"/>
            <color indexed="81"/>
            <rFont val="Tahoma"/>
            <family val="2"/>
          </rPr>
          <t xml:space="preserve">
originally scheduled for 31/10/09 but moved back</t>
        </r>
      </text>
    </comment>
    <comment ref="AY1551" authorId="0" shapeId="0" xr:uid="{316E56A0-85B3-4918-9460-91D6A8B3BE7A}">
      <text>
        <r>
          <rPr>
            <b/>
            <sz val="9"/>
            <color indexed="81"/>
            <rFont val="Tahoma"/>
            <family val="2"/>
          </rPr>
          <t>rxl:</t>
        </r>
        <r>
          <rPr>
            <sz val="9"/>
            <color indexed="81"/>
            <rFont val="Tahoma"/>
            <family val="2"/>
          </rPr>
          <t xml:space="preserve">
p-p on 16/01/10 and on 20/03/10 and on 03/04/10</t>
        </r>
      </text>
    </comment>
    <comment ref="BA1551" authorId="0" shapeId="0" xr:uid="{1C492364-E769-4613-BE40-5F6E4D03F61D}">
      <text>
        <r>
          <rPr>
            <b/>
            <sz val="9"/>
            <color indexed="81"/>
            <rFont val="Tahoma"/>
            <family val="2"/>
          </rPr>
          <t>rxl:</t>
        </r>
        <r>
          <rPr>
            <sz val="9"/>
            <color indexed="81"/>
            <rFont val="Tahoma"/>
            <family val="2"/>
          </rPr>
          <t xml:space="preserve">
p-p on 01/12/09 and on 02/01/10</t>
        </r>
      </text>
    </comment>
    <comment ref="BB1551" authorId="0" shapeId="0" xr:uid="{16305AC3-738D-4264-9C52-3D8C852BE121}">
      <text>
        <r>
          <rPr>
            <b/>
            <sz val="9"/>
            <color indexed="81"/>
            <rFont val="Tahoma"/>
            <family val="2"/>
          </rPr>
          <t>rxl:</t>
        </r>
        <r>
          <rPr>
            <sz val="9"/>
            <color indexed="81"/>
            <rFont val="Tahoma"/>
            <family val="2"/>
          </rPr>
          <t xml:space="preserve">
p-p on 27/02/10</t>
        </r>
      </text>
    </comment>
    <comment ref="AM1552" authorId="0" shapeId="0" xr:uid="{4B805717-93CD-461E-BD4A-A0474E2196DD}">
      <text>
        <r>
          <rPr>
            <b/>
            <sz val="9"/>
            <color indexed="81"/>
            <rFont val="Tahoma"/>
            <family val="2"/>
          </rPr>
          <t>rxl:</t>
        </r>
        <r>
          <rPr>
            <sz val="9"/>
            <color indexed="81"/>
            <rFont val="Tahoma"/>
            <family val="2"/>
          </rPr>
          <t xml:space="preserve">
p-p on 06/01/10</t>
        </r>
      </text>
    </comment>
    <comment ref="AO1552" authorId="0" shapeId="0" xr:uid="{37C84248-1311-4957-8737-7AF72B9813F4}">
      <text>
        <r>
          <rPr>
            <b/>
            <sz val="9"/>
            <color indexed="81"/>
            <rFont val="Tahoma"/>
            <family val="2"/>
          </rPr>
          <t>rxl:</t>
        </r>
        <r>
          <rPr>
            <sz val="9"/>
            <color indexed="81"/>
            <rFont val="Tahoma"/>
            <family val="2"/>
          </rPr>
          <t xml:space="preserve">
p-p on 09/12/09 and on 27/02/10</t>
        </r>
      </text>
    </comment>
    <comment ref="AS1552" authorId="0" shapeId="0" xr:uid="{071E085D-EB1C-4CC2-B2E3-83F7B74FD39F}">
      <text>
        <r>
          <rPr>
            <b/>
            <sz val="9"/>
            <color indexed="81"/>
            <rFont val="Tahoma"/>
            <family val="2"/>
          </rPr>
          <t>rxl:</t>
        </r>
        <r>
          <rPr>
            <sz val="9"/>
            <color indexed="81"/>
            <rFont val="Tahoma"/>
            <family val="2"/>
          </rPr>
          <t xml:space="preserve">
p-p on 14/11/09</t>
        </r>
      </text>
    </comment>
    <comment ref="AT1552" authorId="0" shapeId="0" xr:uid="{FDC96773-CE34-4618-9A45-2E927F4C14E3}">
      <text>
        <r>
          <rPr>
            <b/>
            <sz val="9"/>
            <color indexed="81"/>
            <rFont val="Tahoma"/>
            <family val="2"/>
          </rPr>
          <t>rxl:</t>
        </r>
        <r>
          <rPr>
            <sz val="9"/>
            <color indexed="81"/>
            <rFont val="Tahoma"/>
            <family val="2"/>
          </rPr>
          <t xml:space="preserve">
p-p on 06/02/10 and on 03/04/10</t>
        </r>
      </text>
    </comment>
    <comment ref="AW1552" authorId="0" shapeId="0" xr:uid="{9206956E-3970-4D1C-B5ED-D1C3C6B633AA}">
      <text>
        <r>
          <rPr>
            <b/>
            <sz val="9"/>
            <color indexed="81"/>
            <rFont val="Tahoma"/>
            <family val="2"/>
          </rPr>
          <t>rxl:</t>
        </r>
        <r>
          <rPr>
            <sz val="9"/>
            <color indexed="81"/>
            <rFont val="Tahoma"/>
            <family val="2"/>
          </rPr>
          <t xml:space="preserve">
p-p on 28/11/09 and 09/01/10</t>
        </r>
      </text>
    </comment>
    <comment ref="AY1552" authorId="0" shapeId="0" xr:uid="{B4695159-2653-409B-88D3-AF50E128F087}">
      <text>
        <r>
          <rPr>
            <b/>
            <sz val="9"/>
            <color indexed="81"/>
            <rFont val="Tahoma"/>
            <family val="2"/>
          </rPr>
          <t>rxl:</t>
        </r>
        <r>
          <rPr>
            <sz val="9"/>
            <color indexed="81"/>
            <rFont val="Tahoma"/>
            <family val="2"/>
          </rPr>
          <t xml:space="preserve">
p-p on 19/12/09</t>
        </r>
      </text>
    </comment>
    <comment ref="BB1552" authorId="0" shapeId="0" xr:uid="{16FDE13A-0DB6-4273-AB49-944382EEA62A}">
      <text>
        <r>
          <rPr>
            <b/>
            <sz val="9"/>
            <color indexed="81"/>
            <rFont val="Tahoma"/>
            <family val="2"/>
          </rPr>
          <t>rxl:</t>
        </r>
        <r>
          <rPr>
            <sz val="9"/>
            <color indexed="81"/>
            <rFont val="Tahoma"/>
            <family val="2"/>
          </rPr>
          <t xml:space="preserve">
originally scheduled for 29/09/09 but moved back a day</t>
        </r>
      </text>
    </comment>
    <comment ref="AU1553" authorId="0" shapeId="0" xr:uid="{F38DE3D1-A6F0-413E-96F9-9932852A33BE}">
      <text>
        <r>
          <rPr>
            <b/>
            <sz val="9"/>
            <color indexed="81"/>
            <rFont val="Tahoma"/>
            <family val="2"/>
          </rPr>
          <t>rxl:</t>
        </r>
        <r>
          <rPr>
            <sz val="9"/>
            <color indexed="81"/>
            <rFont val="Tahoma"/>
            <family val="2"/>
          </rPr>
          <t xml:space="preserve">
p-p on 09/01/10</t>
        </r>
      </text>
    </comment>
    <comment ref="AX1553" authorId="0" shapeId="0" xr:uid="{73CE6F3D-C6A0-4056-99B6-A2382DAE2F2E}">
      <text>
        <r>
          <rPr>
            <b/>
            <sz val="9"/>
            <color indexed="81"/>
            <rFont val="Tahoma"/>
            <family val="2"/>
          </rPr>
          <t>rxl:</t>
        </r>
        <r>
          <rPr>
            <sz val="9"/>
            <color indexed="81"/>
            <rFont val="Tahoma"/>
            <family val="2"/>
          </rPr>
          <t xml:space="preserve">
p-p on 14/11/09 - floodlight failure</t>
        </r>
      </text>
    </comment>
    <comment ref="BC1553" authorId="0" shapeId="0" xr:uid="{35089DE2-8CF2-4F4F-9162-06E928BBA63A}">
      <text>
        <r>
          <rPr>
            <b/>
            <sz val="9"/>
            <color indexed="81"/>
            <rFont val="Tahoma"/>
            <family val="2"/>
          </rPr>
          <t>rxl:</t>
        </r>
        <r>
          <rPr>
            <sz val="9"/>
            <color indexed="81"/>
            <rFont val="Tahoma"/>
            <family val="2"/>
          </rPr>
          <t xml:space="preserve">
p-p on 16/01/10</t>
        </r>
      </text>
    </comment>
    <comment ref="AN1554" authorId="0" shapeId="0" xr:uid="{6E938212-1A68-4239-9ECF-3D0890985076}">
      <text>
        <r>
          <rPr>
            <b/>
            <sz val="9"/>
            <color indexed="81"/>
            <rFont val="Tahoma"/>
            <family val="2"/>
          </rPr>
          <t>rxl:</t>
        </r>
        <r>
          <rPr>
            <sz val="9"/>
            <color indexed="81"/>
            <rFont val="Tahoma"/>
            <family val="2"/>
          </rPr>
          <t xml:space="preserve">
p-p on 19/12/09</t>
        </r>
      </text>
    </comment>
    <comment ref="AQ1554" authorId="0" shapeId="0" xr:uid="{F815F671-B05B-4800-847B-15662D010730}">
      <text>
        <r>
          <rPr>
            <b/>
            <sz val="9"/>
            <color indexed="81"/>
            <rFont val="Tahoma"/>
            <family val="2"/>
          </rPr>
          <t>rxl:</t>
        </r>
        <r>
          <rPr>
            <sz val="9"/>
            <color indexed="81"/>
            <rFont val="Tahoma"/>
            <family val="2"/>
          </rPr>
          <t xml:space="preserve">
p-p on 27/02/10</t>
        </r>
      </text>
    </comment>
    <comment ref="AS1554" authorId="0" shapeId="0" xr:uid="{8540A04E-18B5-4C81-AAD8-7B6EC5FBF27C}">
      <text>
        <r>
          <rPr>
            <b/>
            <sz val="9"/>
            <color indexed="81"/>
            <rFont val="Tahoma"/>
            <family val="2"/>
          </rPr>
          <t>rxl:</t>
        </r>
        <r>
          <rPr>
            <sz val="9"/>
            <color indexed="81"/>
            <rFont val="Tahoma"/>
            <family val="2"/>
          </rPr>
          <t xml:space="preserve">
p-p on 27/03/10</t>
        </r>
      </text>
    </comment>
    <comment ref="AT1554" authorId="0" shapeId="0" xr:uid="{C41D12FE-AE17-4EC3-91CD-CE01FFA9C835}">
      <text>
        <r>
          <rPr>
            <b/>
            <sz val="9"/>
            <color indexed="81"/>
            <rFont val="Tahoma"/>
            <family val="2"/>
          </rPr>
          <t>rxl:</t>
        </r>
        <r>
          <rPr>
            <sz val="9"/>
            <color indexed="81"/>
            <rFont val="Tahoma"/>
            <family val="2"/>
          </rPr>
          <t xml:space="preserve">
provisionally arranged for 21/11/09 but not played as Woking first team needed the ground for an FA Trophy match - then p-p on 05/12/09 and moved back to 30/03/10 and then back a further day to 31/03/10 where it was p-p - moved back to 29/04/10 then back another day</t>
        </r>
      </text>
    </comment>
    <comment ref="AU1554" authorId="0" shapeId="0" xr:uid="{51AA8161-A52C-4427-A734-4A28F62878DD}">
      <text>
        <r>
          <rPr>
            <b/>
            <sz val="9"/>
            <color indexed="81"/>
            <rFont val="Tahoma"/>
            <family val="2"/>
          </rPr>
          <t>rxl:</t>
        </r>
        <r>
          <rPr>
            <sz val="9"/>
            <color indexed="81"/>
            <rFont val="Tahoma"/>
            <family val="2"/>
          </rPr>
          <t xml:space="preserve">
match abandoned on 02/09/09 - rearranged for 22/09/09</t>
        </r>
      </text>
    </comment>
    <comment ref="BA1554" authorId="0" shapeId="0" xr:uid="{870673DB-41E4-4312-BAE1-C38FD0C3B0F7}">
      <text>
        <r>
          <rPr>
            <b/>
            <sz val="9"/>
            <color indexed="81"/>
            <rFont val="Tahoma"/>
            <family val="2"/>
          </rPr>
          <t>rxl:</t>
        </r>
        <r>
          <rPr>
            <sz val="9"/>
            <color indexed="81"/>
            <rFont val="Tahoma"/>
            <family val="2"/>
          </rPr>
          <t xml:space="preserve">
originally scheduled for 15/12/09 but moved back to 06/04/10 but it was moved back another day to 07/04/10 </t>
        </r>
      </text>
    </comment>
    <comment ref="AN1558" authorId="0" shapeId="0" xr:uid="{3D12D173-7A6B-49BD-96A1-945928388AFF}">
      <text>
        <r>
          <rPr>
            <b/>
            <sz val="9"/>
            <color indexed="81"/>
            <rFont val="Tahoma"/>
            <family val="2"/>
          </rPr>
          <t>rxl:</t>
        </r>
        <r>
          <rPr>
            <sz val="9"/>
            <color indexed="81"/>
            <rFont val="Tahoma"/>
            <family val="2"/>
          </rPr>
          <t xml:space="preserve">
scheduled at short notice for 26/10/10 but p-p on that date - then p-p on 25/01/11 and on 01/03/11</t>
        </r>
      </text>
    </comment>
    <comment ref="AQ1558" authorId="0" shapeId="0" xr:uid="{9FAD2913-2B99-4F3A-914B-38F20AB1354C}">
      <text>
        <r>
          <rPr>
            <b/>
            <sz val="9"/>
            <color indexed="81"/>
            <rFont val="Tahoma"/>
            <family val="2"/>
          </rPr>
          <t>rxl:</t>
        </r>
        <r>
          <rPr>
            <sz val="9"/>
            <color indexed="81"/>
            <rFont val="Tahoma"/>
            <family val="2"/>
          </rPr>
          <t xml:space="preserve">
originally scheduled for 15/09/10 but moved forward a day</t>
        </r>
      </text>
    </comment>
    <comment ref="AS1558" authorId="0" shapeId="0" xr:uid="{101E112B-65B7-4334-946A-F911A57CE67D}">
      <text>
        <r>
          <rPr>
            <b/>
            <sz val="9"/>
            <color indexed="81"/>
            <rFont val="Tahoma"/>
            <family val="2"/>
          </rPr>
          <t>rxl:</t>
        </r>
        <r>
          <rPr>
            <sz val="9"/>
            <color indexed="81"/>
            <rFont val="Tahoma"/>
            <family val="2"/>
          </rPr>
          <t xml:space="preserve">
p-p on 26/02/11</t>
        </r>
      </text>
    </comment>
    <comment ref="AT1558" authorId="0" shapeId="0" xr:uid="{A8BFA46F-41E0-43D2-9854-0D847E9253A2}">
      <text>
        <r>
          <rPr>
            <b/>
            <sz val="9"/>
            <color indexed="81"/>
            <rFont val="Tahoma"/>
            <family val="2"/>
          </rPr>
          <t>rxl:</t>
        </r>
        <r>
          <rPr>
            <sz val="9"/>
            <color indexed="81"/>
            <rFont val="Tahoma"/>
            <family val="2"/>
          </rPr>
          <t xml:space="preserve">
originally scheduled for 26/10/10 but Crawley Down were switched to an away game at East Grinstead at short notice instead and this game was moved back and Banstead were scheduled to play Chessington &amp; Hook instead (which was p-p)</t>
        </r>
      </text>
    </comment>
    <comment ref="AV1558" authorId="0" shapeId="0" xr:uid="{2144154B-E897-4262-B4FF-18B328B4BAC7}">
      <text>
        <r>
          <rPr>
            <b/>
            <sz val="9"/>
            <color indexed="81"/>
            <rFont val="Tahoma"/>
            <family val="2"/>
          </rPr>
          <t>rxl:</t>
        </r>
        <r>
          <rPr>
            <sz val="9"/>
            <color indexed="81"/>
            <rFont val="Tahoma"/>
            <family val="2"/>
          </rPr>
          <t xml:space="preserve">
originally scheduled for 20/11/10 but moved back then p-p on 29/01/11</t>
        </r>
      </text>
    </comment>
    <comment ref="AW1558" authorId="0" shapeId="0" xr:uid="{58C2D1E6-782B-4612-8001-DEE504B24B04}">
      <text>
        <r>
          <rPr>
            <b/>
            <sz val="9"/>
            <color indexed="81"/>
            <rFont val="Tahoma"/>
            <family val="2"/>
          </rPr>
          <t>rxl:</t>
        </r>
        <r>
          <rPr>
            <sz val="9"/>
            <color indexed="81"/>
            <rFont val="Tahoma"/>
            <family val="2"/>
          </rPr>
          <t xml:space="preserve">
p-p on 18/12/10 and scheduled for 12/2/11 but moved back</t>
        </r>
      </text>
    </comment>
    <comment ref="AY1558" authorId="0" shapeId="0" xr:uid="{8CE88181-6542-49E7-9CCE-F9E012BCA6D2}">
      <text>
        <r>
          <rPr>
            <b/>
            <sz val="9"/>
            <color indexed="81"/>
            <rFont val="Tahoma"/>
            <family val="2"/>
          </rPr>
          <t>rxl:</t>
        </r>
        <r>
          <rPr>
            <sz val="9"/>
            <color indexed="81"/>
            <rFont val="Tahoma"/>
            <family val="2"/>
          </rPr>
          <t xml:space="preserve">
originally scheduled for 19/10/10 but moved back - then p-p on 08/03/11</t>
        </r>
      </text>
    </comment>
    <comment ref="AZ1558" authorId="0" shapeId="0" xr:uid="{B733817F-97B5-4D2B-89EC-02B2A5D35A25}">
      <text>
        <r>
          <rPr>
            <b/>
            <sz val="9"/>
            <color indexed="81"/>
            <rFont val="Tahoma"/>
            <family val="2"/>
          </rPr>
          <t>rxl:</t>
        </r>
        <r>
          <rPr>
            <sz val="9"/>
            <color indexed="81"/>
            <rFont val="Tahoma"/>
            <family val="2"/>
          </rPr>
          <t xml:space="preserve">
p-p on 18/09/10 - Banstead first team in FA Vase match</t>
        </r>
      </text>
    </comment>
    <comment ref="BA1558" authorId="0" shapeId="0" xr:uid="{280C3F36-78B2-49AD-8C03-0662597294EA}">
      <text>
        <r>
          <rPr>
            <b/>
            <sz val="9"/>
            <color indexed="81"/>
            <rFont val="Tahoma"/>
            <family val="2"/>
          </rPr>
          <t>rxl:</t>
        </r>
        <r>
          <rPr>
            <sz val="9"/>
            <color indexed="81"/>
            <rFont val="Tahoma"/>
            <family val="2"/>
          </rPr>
          <t xml:space="preserve">
p-p on 07/12/10</t>
        </r>
      </text>
    </comment>
    <comment ref="BD1558" authorId="0" shapeId="0" xr:uid="{CC5307A4-357E-480B-8D05-110EEC2D3DFF}">
      <text>
        <r>
          <rPr>
            <b/>
            <sz val="9"/>
            <color indexed="81"/>
            <rFont val="Tahoma"/>
            <family val="2"/>
          </rPr>
          <t>rxl:</t>
        </r>
        <r>
          <rPr>
            <sz val="9"/>
            <color indexed="81"/>
            <rFont val="Tahoma"/>
            <family val="2"/>
          </rPr>
          <t xml:space="preserve">
p-p on 08/01/11 and on 22/02/11</t>
        </r>
      </text>
    </comment>
    <comment ref="AP1559" authorId="0" shapeId="0" xr:uid="{73FFBE1D-0373-45A2-9403-EC5648C5ACB8}">
      <text>
        <r>
          <rPr>
            <b/>
            <sz val="9"/>
            <color indexed="81"/>
            <rFont val="Tahoma"/>
            <family val="2"/>
          </rPr>
          <t>rxl:</t>
        </r>
        <r>
          <rPr>
            <sz val="9"/>
            <color indexed="81"/>
            <rFont val="Tahoma"/>
            <family val="2"/>
          </rPr>
          <t xml:space="preserve">
p-p on 22/01/11</t>
        </r>
      </text>
    </comment>
    <comment ref="AR1559" authorId="0" shapeId="0" xr:uid="{8BAE5D74-46FF-4F91-83B3-6F53E0384772}">
      <text>
        <r>
          <rPr>
            <b/>
            <sz val="9"/>
            <color indexed="81"/>
            <rFont val="Tahoma"/>
            <family val="2"/>
          </rPr>
          <t>rxl:</t>
        </r>
        <r>
          <rPr>
            <sz val="9"/>
            <color indexed="81"/>
            <rFont val="Tahoma"/>
            <family val="2"/>
          </rPr>
          <t xml:space="preserve">
originally scheduled for 25/08/10 but moved back</t>
        </r>
      </text>
    </comment>
    <comment ref="AS1559" authorId="0" shapeId="0" xr:uid="{FC21F3E9-231B-4F64-AF8E-D52BD3853503}">
      <text>
        <r>
          <rPr>
            <b/>
            <sz val="9"/>
            <color indexed="81"/>
            <rFont val="Tahoma"/>
            <family val="2"/>
          </rPr>
          <t>rxl:</t>
        </r>
        <r>
          <rPr>
            <sz val="9"/>
            <color indexed="81"/>
            <rFont val="Tahoma"/>
            <family val="2"/>
          </rPr>
          <t xml:space="preserve">
abandoned on 25/08/10 and rearranged for 19/01/11 but moved back again and Chessington then had a fixture with Merstham (which was p-p anyway)</t>
        </r>
      </text>
    </comment>
    <comment ref="AT1559" authorId="0" shapeId="0" xr:uid="{251FABB5-F79B-4640-8F29-150E6F276997}">
      <text>
        <r>
          <rPr>
            <b/>
            <sz val="9"/>
            <color indexed="81"/>
            <rFont val="Tahoma"/>
            <family val="2"/>
          </rPr>
          <t>rxl:</t>
        </r>
        <r>
          <rPr>
            <sz val="9"/>
            <color indexed="81"/>
            <rFont val="Tahoma"/>
            <family val="2"/>
          </rPr>
          <t xml:space="preserve">
p-p on 27/11/10 and 19/02/11</t>
        </r>
      </text>
    </comment>
    <comment ref="AV1559" authorId="0" shapeId="0" xr:uid="{4BB78B07-65DD-4332-85AC-4DF3250D04C7}">
      <text>
        <r>
          <rPr>
            <b/>
            <sz val="9"/>
            <color indexed="81"/>
            <rFont val="Tahoma"/>
            <family val="2"/>
          </rPr>
          <t>rxl:</t>
        </r>
        <r>
          <rPr>
            <sz val="9"/>
            <color indexed="81"/>
            <rFont val="Tahoma"/>
            <family val="2"/>
          </rPr>
          <t xml:space="preserve">
p-p on 11/01/11</t>
        </r>
      </text>
    </comment>
    <comment ref="AW1559" authorId="0" shapeId="0" xr:uid="{9358392E-0622-46A9-ACC1-EA6BB98ECEFB}">
      <text>
        <r>
          <rPr>
            <b/>
            <sz val="9"/>
            <color indexed="81"/>
            <rFont val="Tahoma"/>
            <family val="2"/>
          </rPr>
          <t>rxl:</t>
        </r>
        <r>
          <rPr>
            <sz val="9"/>
            <color indexed="81"/>
            <rFont val="Tahoma"/>
            <family val="2"/>
          </rPr>
          <t xml:space="preserve">
p-p on 02/10/10</t>
        </r>
      </text>
    </comment>
    <comment ref="AY1559" authorId="0" shapeId="0" xr:uid="{6BEEBDF5-C708-4116-BF95-B4A39DD6593C}">
      <text>
        <r>
          <rPr>
            <b/>
            <sz val="9"/>
            <color indexed="81"/>
            <rFont val="Tahoma"/>
            <family val="2"/>
          </rPr>
          <t>rxl:</t>
        </r>
        <r>
          <rPr>
            <sz val="9"/>
            <color indexed="81"/>
            <rFont val="Tahoma"/>
            <family val="2"/>
          </rPr>
          <t xml:space="preserve">
originally scheduled for 11/09/10 but moved back so C&amp;H could play a Suburban League Cup tie v Hanworth Villa and Lingfield travelled to Molesey</t>
        </r>
      </text>
    </comment>
    <comment ref="AZ1559" authorId="0" shapeId="0" xr:uid="{9B3105CA-B359-4FC4-B007-00270CA52F13}">
      <text>
        <r>
          <rPr>
            <b/>
            <sz val="9"/>
            <color indexed="81"/>
            <rFont val="Tahoma"/>
            <family val="2"/>
          </rPr>
          <t>rxl:</t>
        </r>
        <r>
          <rPr>
            <sz val="9"/>
            <color indexed="81"/>
            <rFont val="Tahoma"/>
            <family val="2"/>
          </rPr>
          <t xml:space="preserve">
p-p on 13/11/10 and 08/01/11 and 19/01/11 - all waterlogged</t>
        </r>
      </text>
    </comment>
    <comment ref="BB1559" authorId="0" shapeId="0" xr:uid="{20BBAE27-8F08-4485-B7C7-BCDB1B3A6B03}">
      <text>
        <r>
          <rPr>
            <b/>
            <sz val="9"/>
            <color indexed="81"/>
            <rFont val="Tahoma"/>
            <family val="2"/>
          </rPr>
          <t>rxl:</t>
        </r>
        <r>
          <rPr>
            <sz val="9"/>
            <color indexed="81"/>
            <rFont val="Tahoma"/>
            <family val="2"/>
          </rPr>
          <t xml:space="preserve">
p-p on 11/12/10</t>
        </r>
      </text>
    </comment>
    <comment ref="AU1560" authorId="0" shapeId="0" xr:uid="{0F356BE8-DED1-4B66-93EF-B91DF3584EA3}">
      <text>
        <r>
          <rPr>
            <b/>
            <sz val="9"/>
            <color indexed="81"/>
            <rFont val="Tahoma"/>
            <family val="2"/>
          </rPr>
          <t>rxl:</t>
        </r>
        <r>
          <rPr>
            <sz val="9"/>
            <color indexed="81"/>
            <rFont val="Tahoma"/>
            <family val="2"/>
          </rPr>
          <t xml:space="preserve">
p-p on 18/12/10</t>
        </r>
      </text>
    </comment>
    <comment ref="AW1560" authorId="0" shapeId="0" xr:uid="{3F8A09D9-947B-4D94-B842-828877D819E4}">
      <text>
        <r>
          <rPr>
            <b/>
            <sz val="9"/>
            <color indexed="81"/>
            <rFont val="Tahoma"/>
            <family val="2"/>
          </rPr>
          <t>rxl:</t>
        </r>
        <r>
          <rPr>
            <sz val="9"/>
            <color indexed="81"/>
            <rFont val="Tahoma"/>
            <family val="2"/>
          </rPr>
          <t xml:space="preserve">
p-p on 27/11/10</t>
        </r>
      </text>
    </comment>
    <comment ref="BA1560" authorId="0" shapeId="0" xr:uid="{E9A055D1-040F-46E5-B3AF-EB6CA26C5A55}">
      <text>
        <r>
          <rPr>
            <b/>
            <sz val="9"/>
            <color indexed="81"/>
            <rFont val="Tahoma"/>
            <family val="2"/>
          </rPr>
          <t>rxl:</t>
        </r>
        <r>
          <rPr>
            <sz val="9"/>
            <color indexed="81"/>
            <rFont val="Tahoma"/>
            <family val="2"/>
          </rPr>
          <t xml:space="preserve">
p-p on 28/09/10</t>
        </r>
      </text>
    </comment>
    <comment ref="BC1560" authorId="0" shapeId="0" xr:uid="{934B54C7-3158-4FFE-8CD0-F8180757C414}">
      <text>
        <r>
          <rPr>
            <b/>
            <sz val="9"/>
            <color indexed="81"/>
            <rFont val="Tahoma"/>
            <family val="2"/>
          </rPr>
          <t>rxl:</t>
        </r>
        <r>
          <rPr>
            <sz val="9"/>
            <color indexed="81"/>
            <rFont val="Tahoma"/>
            <family val="2"/>
          </rPr>
          <t xml:space="preserve">
p-p on 07/12/10</t>
        </r>
      </text>
    </comment>
    <comment ref="BE1560" authorId="0" shapeId="0" xr:uid="{3BC04A41-B93E-4AB8-B78A-0F8775C60578}">
      <text>
        <r>
          <rPr>
            <b/>
            <sz val="9"/>
            <color indexed="81"/>
            <rFont val="Tahoma"/>
            <family val="2"/>
          </rPr>
          <t>rxl:</t>
        </r>
        <r>
          <rPr>
            <sz val="9"/>
            <color indexed="81"/>
            <rFont val="Tahoma"/>
            <family val="2"/>
          </rPr>
          <t xml:space="preserve">
p-p on 19/10/10 - Whitehawk Reserves about to withdraw</t>
        </r>
      </text>
    </comment>
    <comment ref="AM1561" authorId="0" shapeId="0" xr:uid="{E916D830-DC8A-4486-8917-CBDD6620CB5A}">
      <text>
        <r>
          <rPr>
            <b/>
            <sz val="9"/>
            <color indexed="81"/>
            <rFont val="Tahoma"/>
            <family val="2"/>
          </rPr>
          <t>rxl:</t>
        </r>
        <r>
          <rPr>
            <sz val="9"/>
            <color indexed="81"/>
            <rFont val="Tahoma"/>
            <family val="2"/>
          </rPr>
          <t xml:space="preserve">
p-p on 12/01/11</t>
        </r>
      </text>
    </comment>
    <comment ref="AT1561" authorId="0" shapeId="0" xr:uid="{26CF7F43-BFB0-4047-A323-628974EBBFA6}">
      <text>
        <r>
          <rPr>
            <b/>
            <sz val="9"/>
            <color indexed="81"/>
            <rFont val="Tahoma"/>
            <family val="2"/>
          </rPr>
          <t>rxl:</t>
        </r>
        <r>
          <rPr>
            <sz val="9"/>
            <color indexed="81"/>
            <rFont val="Tahoma"/>
            <family val="2"/>
          </rPr>
          <t xml:space="preserve">
p-p on 23/02/11</t>
        </r>
      </text>
    </comment>
    <comment ref="AV1561" authorId="0" shapeId="0" xr:uid="{78D85725-F191-412C-9F7C-E00046247EA1}">
      <text>
        <r>
          <rPr>
            <b/>
            <sz val="9"/>
            <color indexed="81"/>
            <rFont val="Tahoma"/>
            <family val="2"/>
          </rPr>
          <t>rxl:</t>
        </r>
        <r>
          <rPr>
            <sz val="9"/>
            <color indexed="81"/>
            <rFont val="Tahoma"/>
            <family val="2"/>
          </rPr>
          <t xml:space="preserve">
p-p on 08/12/10</t>
        </r>
      </text>
    </comment>
    <comment ref="AY1561" authorId="0" shapeId="0" xr:uid="{46E3FBDE-A9CB-4AF9-806D-2B1915526A3B}">
      <text>
        <r>
          <rPr>
            <b/>
            <sz val="9"/>
            <color indexed="81"/>
            <rFont val="Tahoma"/>
            <family val="2"/>
          </rPr>
          <t>rxl:</t>
        </r>
        <r>
          <rPr>
            <sz val="9"/>
            <color indexed="81"/>
            <rFont val="Tahoma"/>
            <family val="2"/>
          </rPr>
          <t xml:space="preserve">
p-p on 15/01/11</t>
        </r>
      </text>
    </comment>
    <comment ref="BB1561" authorId="0" shapeId="0" xr:uid="{E577C4C9-7E61-4016-AB8A-D62A02796325}">
      <text>
        <r>
          <rPr>
            <b/>
            <sz val="9"/>
            <color indexed="81"/>
            <rFont val="Tahoma"/>
            <family val="2"/>
          </rPr>
          <t>rxl:</t>
        </r>
        <r>
          <rPr>
            <sz val="9"/>
            <color indexed="81"/>
            <rFont val="Tahoma"/>
            <family val="2"/>
          </rPr>
          <t xml:space="preserve">
originally scheduled for 13/04/11 but moved back a day</t>
        </r>
      </text>
    </comment>
    <comment ref="AO1562" authorId="0" shapeId="0" xr:uid="{2880F684-E5D2-49FF-91AD-7206FB3EA5BE}">
      <text>
        <r>
          <rPr>
            <b/>
            <sz val="9"/>
            <color indexed="81"/>
            <rFont val="Tahoma"/>
            <family val="2"/>
          </rPr>
          <t>rxl:</t>
        </r>
        <r>
          <rPr>
            <sz val="9"/>
            <color indexed="81"/>
            <rFont val="Tahoma"/>
            <family val="2"/>
          </rPr>
          <t xml:space="preserve">
scheduled for 16/02/11 but moved back and p-p on 02/03/11</t>
        </r>
      </text>
    </comment>
    <comment ref="AP1562" authorId="0" shapeId="0" xr:uid="{388E80E3-3CEA-49AA-A424-75388818EC68}">
      <text>
        <r>
          <rPr>
            <b/>
            <sz val="9"/>
            <color indexed="81"/>
            <rFont val="Tahoma"/>
            <family val="2"/>
          </rPr>
          <t>rxl:</t>
        </r>
        <r>
          <rPr>
            <sz val="9"/>
            <color indexed="81"/>
            <rFont val="Tahoma"/>
            <family val="2"/>
          </rPr>
          <t xml:space="preserve">
originally scheduled for 26/01/11 but moved back</t>
        </r>
      </text>
    </comment>
    <comment ref="AV1562" authorId="0" shapeId="0" xr:uid="{12278424-0BA5-4D5A-AFEC-779085D18517}">
      <text>
        <r>
          <rPr>
            <b/>
            <sz val="9"/>
            <color indexed="81"/>
            <rFont val="Tahoma"/>
            <family val="2"/>
          </rPr>
          <t>rxl:</t>
        </r>
        <r>
          <rPr>
            <sz val="9"/>
            <color indexed="81"/>
            <rFont val="Tahoma"/>
            <family val="2"/>
          </rPr>
          <t xml:space="preserve">
originally scheduled for 12/02/11 but moved back</t>
        </r>
      </text>
    </comment>
    <comment ref="AW1562" authorId="0" shapeId="0" xr:uid="{9D4F3626-C2F9-49F4-AD42-CA3E0DF33F79}">
      <text>
        <r>
          <rPr>
            <b/>
            <sz val="9"/>
            <color indexed="81"/>
            <rFont val="Tahoma"/>
            <family val="2"/>
          </rPr>
          <t>rxl:</t>
        </r>
        <r>
          <rPr>
            <sz val="9"/>
            <color indexed="81"/>
            <rFont val="Tahoma"/>
            <family val="2"/>
          </rPr>
          <t xml:space="preserve">
p-p on 08/01/11</t>
        </r>
      </text>
    </comment>
    <comment ref="AX1562" authorId="0" shapeId="0" xr:uid="{C76D8554-FB27-4E79-A4A8-A1B317758487}">
      <text>
        <r>
          <rPr>
            <b/>
            <sz val="9"/>
            <color indexed="81"/>
            <rFont val="Tahoma"/>
            <family val="2"/>
          </rPr>
          <t>rxl:</t>
        </r>
        <r>
          <rPr>
            <sz val="9"/>
            <color indexed="81"/>
            <rFont val="Tahoma"/>
            <family val="2"/>
          </rPr>
          <t xml:space="preserve">
originally scheduled for 27/11/10 but instead League gave Colliers Wood a home game with Molesey and made Horley travel to Crowborough instead - this match was moved back</t>
        </r>
      </text>
    </comment>
    <comment ref="AY1562" authorId="0" shapeId="0" xr:uid="{04E2AD38-1A37-4A3B-B930-80C3DD3AEF41}">
      <text>
        <r>
          <rPr>
            <b/>
            <sz val="9"/>
            <color indexed="81"/>
            <rFont val="Tahoma"/>
            <family val="2"/>
          </rPr>
          <t>rxl:</t>
        </r>
        <r>
          <rPr>
            <sz val="9"/>
            <color indexed="81"/>
            <rFont val="Tahoma"/>
            <family val="2"/>
          </rPr>
          <t xml:space="preserve">
p-p on 06/11/10 \nd 04/12/10</t>
        </r>
      </text>
    </comment>
    <comment ref="AZ1562" authorId="0" shapeId="0" xr:uid="{4B1F708E-8A80-43E6-A7B0-CF9C0612A65D}">
      <text>
        <r>
          <rPr>
            <b/>
            <sz val="9"/>
            <color indexed="81"/>
            <rFont val="Tahoma"/>
            <family val="2"/>
          </rPr>
          <t>rxl:</t>
        </r>
        <r>
          <rPr>
            <sz val="9"/>
            <color indexed="81"/>
            <rFont val="Tahoma"/>
            <family val="2"/>
          </rPr>
          <t xml:space="preserve">
p-p on 11/12/10 and scheduled for 19/01/11 before being brought forward two days to 17/01/11 where it was p-p - waterlogged</t>
        </r>
      </text>
    </comment>
    <comment ref="BA1562" authorId="0" shapeId="0" xr:uid="{EA5BAFA4-0867-4699-BA7A-D8EC5ECFEF1D}">
      <text>
        <r>
          <rPr>
            <b/>
            <sz val="9"/>
            <color indexed="81"/>
            <rFont val="Tahoma"/>
            <family val="2"/>
          </rPr>
          <t>rxl:</t>
        </r>
        <r>
          <rPr>
            <sz val="9"/>
            <color indexed="81"/>
            <rFont val="Tahoma"/>
            <family val="2"/>
          </rPr>
          <t xml:space="preserve">
p-p on 27/11/10 and on 12/01/11 and 19/02/11</t>
        </r>
      </text>
    </comment>
    <comment ref="AB1563" authorId="0" shapeId="0" xr:uid="{4DB1E7CD-2873-4701-B175-D2A6FBE4BE78}">
      <text>
        <r>
          <rPr>
            <b/>
            <sz val="9"/>
            <color indexed="81"/>
            <rFont val="Tahoma"/>
            <family val="2"/>
          </rPr>
          <t>rxl:</t>
        </r>
        <r>
          <rPr>
            <sz val="9"/>
            <color indexed="81"/>
            <rFont val="Tahoma"/>
            <family val="2"/>
          </rPr>
          <t xml:space="preserve">
game awarded to Corinthian </t>
        </r>
      </text>
    </comment>
    <comment ref="AM1563" authorId="0" shapeId="0" xr:uid="{A99746BE-D1C0-4DAA-B20A-A82F25702526}">
      <text>
        <r>
          <rPr>
            <b/>
            <sz val="9"/>
            <color indexed="81"/>
            <rFont val="Tahoma"/>
            <family val="2"/>
          </rPr>
          <t>rxl:</t>
        </r>
        <r>
          <rPr>
            <sz val="9"/>
            <color indexed="81"/>
            <rFont val="Tahoma"/>
            <family val="2"/>
          </rPr>
          <t xml:space="preserve">
p-p on 04/12/10 then scheduled for 22/01/11 </t>
        </r>
      </text>
    </comment>
    <comment ref="AQ1563" authorId="0" shapeId="0" xr:uid="{4E9899B8-8AC1-4ABF-BA4F-390E10125715}">
      <text>
        <r>
          <rPr>
            <b/>
            <sz val="9"/>
            <color indexed="81"/>
            <rFont val="Tahoma"/>
            <family val="2"/>
          </rPr>
          <t>rxl:</t>
        </r>
        <r>
          <rPr>
            <sz val="9"/>
            <color indexed="81"/>
            <rFont val="Tahoma"/>
            <family val="2"/>
          </rPr>
          <t xml:space="preserve">
p-p on 18/12/10</t>
        </r>
      </text>
    </comment>
    <comment ref="BB1563" authorId="0" shapeId="0" xr:uid="{F775376D-24A0-400C-B14E-1CE09F6286AC}">
      <text>
        <r>
          <rPr>
            <b/>
            <sz val="9"/>
            <color indexed="81"/>
            <rFont val="Tahoma"/>
            <family val="2"/>
          </rPr>
          <t>rxl:</t>
        </r>
        <r>
          <rPr>
            <sz val="9"/>
            <color indexed="81"/>
            <rFont val="Tahoma"/>
            <family val="2"/>
          </rPr>
          <t xml:space="preserve">
originally scheduled for 30/10/10 but p-p - then scheduled for 26/02/11 but p-p again and moved to 23/04/11 where it was p-p
game awarded to Corinthian </t>
        </r>
      </text>
    </comment>
    <comment ref="AN1564" authorId="0" shapeId="0" xr:uid="{DF59F1CA-91F6-4921-97EF-7F1EEE51F517}">
      <text>
        <r>
          <rPr>
            <b/>
            <sz val="9"/>
            <color indexed="81"/>
            <rFont val="Tahoma"/>
            <family val="2"/>
          </rPr>
          <t>rxl:</t>
        </r>
        <r>
          <rPr>
            <sz val="9"/>
            <color indexed="81"/>
            <rFont val="Tahoma"/>
            <family val="2"/>
          </rPr>
          <t xml:space="preserve">
originally scheduled for 11/01/11 but moved back so Chessington could play East Grinstead</t>
        </r>
      </text>
    </comment>
    <comment ref="AR1564" authorId="0" shapeId="0" xr:uid="{F53F64CA-AB5E-45BB-BA7E-30643D43E686}">
      <text>
        <r>
          <rPr>
            <b/>
            <sz val="9"/>
            <color indexed="81"/>
            <rFont val="Tahoma"/>
            <family val="2"/>
          </rPr>
          <t>rxl:</t>
        </r>
        <r>
          <rPr>
            <sz val="9"/>
            <color indexed="81"/>
            <rFont val="Tahoma"/>
            <family val="2"/>
          </rPr>
          <t xml:space="preserve">
p-p on 27/11/10</t>
        </r>
      </text>
    </comment>
    <comment ref="AX1564" authorId="0" shapeId="0" xr:uid="{0CE678DE-35CF-49DE-81E1-3783E5530B90}">
      <text>
        <r>
          <rPr>
            <b/>
            <sz val="9"/>
            <color indexed="81"/>
            <rFont val="Tahoma"/>
            <family val="2"/>
          </rPr>
          <t>rxl:</t>
        </r>
        <r>
          <rPr>
            <sz val="9"/>
            <color indexed="81"/>
            <rFont val="Tahoma"/>
            <family val="2"/>
          </rPr>
          <t xml:space="preserve">
p-p on 18/12/10</t>
        </r>
      </text>
    </comment>
    <comment ref="AY1564" authorId="0" shapeId="0" xr:uid="{AAEA0C24-7EB0-4AC4-B10E-82BE8506D74C}">
      <text>
        <r>
          <rPr>
            <b/>
            <sz val="9"/>
            <color indexed="81"/>
            <rFont val="Tahoma"/>
            <family val="2"/>
          </rPr>
          <t>rxl:</t>
        </r>
        <r>
          <rPr>
            <sz val="9"/>
            <color indexed="81"/>
            <rFont val="Tahoma"/>
            <family val="2"/>
          </rPr>
          <t xml:space="preserve">
 originally scheduled for 28/08/10 but moved back - then p-p on 19/02/11 </t>
        </r>
      </text>
    </comment>
    <comment ref="AZ1565" authorId="0" shapeId="0" xr:uid="{407E7B48-97DC-49D4-83D3-10469D242D12}">
      <text>
        <r>
          <rPr>
            <b/>
            <sz val="9"/>
            <color indexed="81"/>
            <rFont val="Tahoma"/>
            <family val="2"/>
          </rPr>
          <t>rxl:</t>
        </r>
        <r>
          <rPr>
            <sz val="9"/>
            <color indexed="81"/>
            <rFont val="Tahoma"/>
            <family val="2"/>
          </rPr>
          <t xml:space="preserve">
p-p on 18/12/10 - snow not waterlogged</t>
        </r>
      </text>
    </comment>
    <comment ref="AN1566" authorId="0" shapeId="0" xr:uid="{4B0C7857-6C5E-431D-882C-791DA466B25B}">
      <text>
        <r>
          <rPr>
            <b/>
            <sz val="9"/>
            <color indexed="81"/>
            <rFont val="Tahoma"/>
            <family val="2"/>
          </rPr>
          <t>rxl:</t>
        </r>
        <r>
          <rPr>
            <sz val="9"/>
            <color indexed="81"/>
            <rFont val="Tahoma"/>
            <family val="2"/>
          </rPr>
          <t xml:space="preserve">
p-p on 26/02/11</t>
        </r>
      </text>
    </comment>
    <comment ref="AV1566" authorId="0" shapeId="0" xr:uid="{CC5A5ED7-77F7-4745-A2C1-E64632E65A0A}">
      <text>
        <r>
          <rPr>
            <b/>
            <sz val="9"/>
            <color indexed="81"/>
            <rFont val="Tahoma"/>
            <family val="2"/>
          </rPr>
          <t>rxl:</t>
        </r>
        <r>
          <rPr>
            <sz val="9"/>
            <color indexed="81"/>
            <rFont val="Tahoma"/>
            <family val="2"/>
          </rPr>
          <t xml:space="preserve">
abandoned on 25/08/10 and rearranged for 06/10/10</t>
        </r>
      </text>
    </comment>
    <comment ref="AN1567" authorId="0" shapeId="0" xr:uid="{2A9AA02A-D270-4A13-8DA3-0A4717AEBB7D}">
      <text>
        <r>
          <rPr>
            <b/>
            <sz val="9"/>
            <color indexed="81"/>
            <rFont val="Tahoma"/>
            <family val="2"/>
          </rPr>
          <t>rxl:</t>
        </r>
        <r>
          <rPr>
            <sz val="9"/>
            <color indexed="81"/>
            <rFont val="Tahoma"/>
            <family val="2"/>
          </rPr>
          <t xml:space="preserve">
originally scheduled for 28/08/10 but moved back to 07/05/11 possibly in error as it was then moved forward to 07/04/11</t>
        </r>
      </text>
    </comment>
    <comment ref="AR1567" authorId="0" shapeId="0" xr:uid="{DE676D57-0B25-4A29-908E-6C9CD8A1F95F}">
      <text>
        <r>
          <rPr>
            <b/>
            <sz val="9"/>
            <color indexed="81"/>
            <rFont val="Tahoma"/>
            <family val="2"/>
          </rPr>
          <t>rxl:</t>
        </r>
        <r>
          <rPr>
            <sz val="9"/>
            <color indexed="81"/>
            <rFont val="Tahoma"/>
            <family val="2"/>
          </rPr>
          <t xml:space="preserve">
 p-p on 19/02/11</t>
        </r>
      </text>
    </comment>
    <comment ref="AZ1567" authorId="0" shapeId="0" xr:uid="{BB3110A2-2451-4EB5-A703-C072395C1E1E}">
      <text>
        <r>
          <rPr>
            <b/>
            <sz val="9"/>
            <color indexed="81"/>
            <rFont val="Tahoma"/>
            <family val="2"/>
          </rPr>
          <t>rxl:</t>
        </r>
        <r>
          <rPr>
            <sz val="9"/>
            <color indexed="81"/>
            <rFont val="Tahoma"/>
            <family val="2"/>
          </rPr>
          <t xml:space="preserve">
originally scheduled  for 27/11/10 but moved back according to Bulletin - Merstham archive said it was waterlogged but Bulletin cancels game a week before it is due to be played - then p-p on 22/01/11 but again Bulletin advises cancellation of this fixture a week before the game date</t>
        </r>
      </text>
    </comment>
    <comment ref="BB1567" authorId="0" shapeId="0" xr:uid="{13F30C1C-8F4D-433F-98FA-4DD7DCC44A5B}">
      <text>
        <r>
          <rPr>
            <b/>
            <sz val="9"/>
            <color indexed="81"/>
            <rFont val="Tahoma"/>
            <family val="2"/>
          </rPr>
          <t>rxl:</t>
        </r>
        <r>
          <rPr>
            <sz val="9"/>
            <color indexed="81"/>
            <rFont val="Tahoma"/>
            <family val="2"/>
          </rPr>
          <t xml:space="preserve">
originally scheduled for 26/10/10 but fixture moved back and East Grinstead v Crawley Down inserted at a late stage - then scheduled for 08/03/11 - bulletin advised 07/03/11 fixture date wrongly</t>
        </r>
      </text>
    </comment>
    <comment ref="BC1567" authorId="0" shapeId="0" xr:uid="{2A1C413C-690A-4EAC-8C4F-B957A0613ABC}">
      <text>
        <r>
          <rPr>
            <b/>
            <sz val="9"/>
            <color indexed="81"/>
            <rFont val="Tahoma"/>
            <family val="2"/>
          </rPr>
          <t>rxl:</t>
        </r>
        <r>
          <rPr>
            <sz val="9"/>
            <color indexed="81"/>
            <rFont val="Tahoma"/>
            <family val="2"/>
          </rPr>
          <t xml:space="preserve">
p-p on 09/11/10 - then scheduled for 11/01/11 but moved back so Chessington could play East Grinstead</t>
        </r>
      </text>
    </comment>
    <comment ref="BD1567" authorId="0" shapeId="0" xr:uid="{3C0E6316-605F-468F-8043-CFB2F5F579E2}">
      <text>
        <r>
          <rPr>
            <b/>
            <sz val="9"/>
            <color indexed="81"/>
            <rFont val="Tahoma"/>
            <family val="2"/>
          </rPr>
          <t>rxl:</t>
        </r>
        <r>
          <rPr>
            <sz val="9"/>
            <color indexed="81"/>
            <rFont val="Tahoma"/>
            <family val="2"/>
          </rPr>
          <t xml:space="preserve">
p-p on 14/12/10</t>
        </r>
      </text>
    </comment>
    <comment ref="L1568" authorId="0" shapeId="0" xr:uid="{4689B443-2F88-4112-B617-A27BB7231319}">
      <text>
        <r>
          <rPr>
            <b/>
            <sz val="9"/>
            <color indexed="81"/>
            <rFont val="Tahoma"/>
            <family val="2"/>
          </rPr>
          <t>rxl:</t>
        </r>
        <r>
          <rPr>
            <sz val="9"/>
            <color indexed="81"/>
            <rFont val="Tahoma"/>
            <family val="2"/>
          </rPr>
          <t xml:space="preserve">
home matches at Raynes Park Vale this season</t>
        </r>
      </text>
    </comment>
    <comment ref="AB1568" authorId="0" shapeId="0" xr:uid="{4E6F732C-5DE9-4950-A3A4-AED4FD42826E}">
      <text>
        <r>
          <rPr>
            <b/>
            <sz val="9"/>
            <color indexed="81"/>
            <rFont val="Tahoma"/>
            <family val="2"/>
          </rPr>
          <t>rxl:</t>
        </r>
        <r>
          <rPr>
            <sz val="9"/>
            <color indexed="81"/>
            <rFont val="Tahoma"/>
            <family val="2"/>
          </rPr>
          <t xml:space="preserve">
Game never played - determined as a 0-0 draw</t>
        </r>
      </text>
    </comment>
    <comment ref="AL1568" authorId="0" shapeId="0" xr:uid="{04FFCC03-2314-441F-8E8A-DD007300605E}">
      <text>
        <r>
          <rPr>
            <b/>
            <sz val="9"/>
            <color indexed="81"/>
            <rFont val="Tahoma"/>
            <family val="2"/>
          </rPr>
          <t>rxl:</t>
        </r>
        <r>
          <rPr>
            <sz val="9"/>
            <color indexed="81"/>
            <rFont val="Tahoma"/>
            <family val="2"/>
          </rPr>
          <t xml:space="preserve">
home matches at Raynes Park Vale this season</t>
        </r>
      </text>
    </comment>
    <comment ref="AM1568" authorId="0" shapeId="0" xr:uid="{6E64363C-4816-42FD-9731-80A972A52AA1}">
      <text>
        <r>
          <rPr>
            <b/>
            <sz val="9"/>
            <color indexed="81"/>
            <rFont val="Tahoma"/>
            <family val="2"/>
          </rPr>
          <t>rxl:</t>
        </r>
        <r>
          <rPr>
            <sz val="9"/>
            <color indexed="81"/>
            <rFont val="Tahoma"/>
            <family val="2"/>
          </rPr>
          <t xml:space="preserve">
originally scheduled for 08/11/10 but p-p and scheduled in error on 21/02/11 as Banstead already had a game on 22/02/11 - then arranged for 14/03/11 but moved back to 23/04/11 and Epsom hosted Chipstead instead - p-p on 23/04/11 in a match that was due to be played at Banstead Athletic</t>
        </r>
      </text>
    </comment>
    <comment ref="AO1568" authorId="0" shapeId="0" xr:uid="{91D043C5-032B-4B64-B951-9633C36EBF7C}">
      <text>
        <r>
          <rPr>
            <b/>
            <sz val="9"/>
            <color indexed="81"/>
            <rFont val="Tahoma"/>
            <family val="2"/>
          </rPr>
          <t>rxl:</t>
        </r>
        <r>
          <rPr>
            <sz val="9"/>
            <color indexed="81"/>
            <rFont val="Tahoma"/>
            <family val="2"/>
          </rPr>
          <t xml:space="preserve">
p-p on 10/01/11</t>
        </r>
      </text>
    </comment>
    <comment ref="AP1568" authorId="0" shapeId="0" xr:uid="{86B76DD4-B514-4F74-A83F-76BD33AD4367}">
      <text>
        <r>
          <rPr>
            <b/>
            <sz val="9"/>
            <color indexed="81"/>
            <rFont val="Tahoma"/>
            <family val="2"/>
          </rPr>
          <t>rxl:</t>
        </r>
        <r>
          <rPr>
            <sz val="9"/>
            <color indexed="81"/>
            <rFont val="Tahoma"/>
            <family val="2"/>
          </rPr>
          <t xml:space="preserve">
originally scheduled for 21/04/11 but brought forward three days</t>
        </r>
      </text>
    </comment>
    <comment ref="AQ1568" authorId="0" shapeId="0" xr:uid="{C1EB5927-C4BF-4304-B745-BE4E116D9B75}">
      <text>
        <r>
          <rPr>
            <b/>
            <sz val="9"/>
            <color indexed="81"/>
            <rFont val="Tahoma"/>
            <family val="2"/>
          </rPr>
          <t>rxl:</t>
        </r>
        <r>
          <rPr>
            <sz val="9"/>
            <color indexed="81"/>
            <rFont val="Tahoma"/>
            <family val="2"/>
          </rPr>
          <t xml:space="preserve">
originally scheduled fro 24/08/10 then moved forward a day to 23/08/10 but p-p and moved back to 04/10/10</t>
        </r>
      </text>
    </comment>
    <comment ref="AS1568" authorId="0" shapeId="0" xr:uid="{7DB89536-E764-40A0-8F18-D23B0837A574}">
      <text>
        <r>
          <rPr>
            <b/>
            <sz val="9"/>
            <color indexed="81"/>
            <rFont val="Tahoma"/>
            <family val="2"/>
          </rPr>
          <t>rxl:</t>
        </r>
        <r>
          <rPr>
            <sz val="9"/>
            <color indexed="81"/>
            <rFont val="Tahoma"/>
            <family val="2"/>
          </rPr>
          <t xml:space="preserve">
p-p on 06/12/10 and 28/02/11</t>
        </r>
      </text>
    </comment>
    <comment ref="AV1568" authorId="0" shapeId="0" xr:uid="{CB6179CB-33D3-452E-B4F6-693C59E97176}">
      <text>
        <r>
          <rPr>
            <b/>
            <sz val="9"/>
            <color indexed="81"/>
            <rFont val="Tahoma"/>
            <family val="2"/>
          </rPr>
          <t>rxl:</t>
        </r>
        <r>
          <rPr>
            <sz val="9"/>
            <color indexed="81"/>
            <rFont val="Tahoma"/>
            <family val="2"/>
          </rPr>
          <t xml:space="preserve">
originally scheduled for 24/01/11 but moved back so EGT could host Redhill. Merland Rise may have been frozen still so the League could have rearranged - then arranged for 21/03/11 but moved back  to 05/05/11 with Epsom hosting Oakwood instead, although this was p-p anyway! - p-p on 05/05/11 and put back to 09/05/11 when it became the last game in the season to be played</t>
        </r>
      </text>
    </comment>
    <comment ref="AX1568" authorId="0" shapeId="0" xr:uid="{9F2EAF30-8D60-4098-97DB-CD270B1747F7}">
      <text>
        <r>
          <rPr>
            <b/>
            <sz val="9"/>
            <color indexed="81"/>
            <rFont val="Tahoma"/>
            <family val="2"/>
          </rPr>
          <t>rxl:</t>
        </r>
        <r>
          <rPr>
            <sz val="9"/>
            <color indexed="81"/>
            <rFont val="Tahoma"/>
            <family val="2"/>
          </rPr>
          <t xml:space="preserve">
scheduled for 14/02/11 then moved back to 16/02/11 but p-p then and moved back to 28/03/11 but then moved three more days back to 31/03/11</t>
        </r>
      </text>
    </comment>
    <comment ref="AY1568" authorId="0" shapeId="0" xr:uid="{0863AF87-7172-49F7-8055-78488949ED54}">
      <text>
        <r>
          <rPr>
            <b/>
            <sz val="9"/>
            <color indexed="81"/>
            <rFont val="Tahoma"/>
            <family val="2"/>
          </rPr>
          <t>rxl:</t>
        </r>
        <r>
          <rPr>
            <sz val="9"/>
            <color indexed="81"/>
            <rFont val="Tahoma"/>
            <family val="2"/>
          </rPr>
          <t xml:space="preserve">
originally scheduled for 04/04/11 but moved back to 05/04/11 but p-p on 05/04/11 and moved back to 28/04/11</t>
        </r>
      </text>
    </comment>
    <comment ref="BB1568" authorId="0" shapeId="0" xr:uid="{BF5502AB-B728-4D2F-864E-A90B4316A251}">
      <text>
        <r>
          <rPr>
            <b/>
            <sz val="9"/>
            <color indexed="81"/>
            <rFont val="Tahoma"/>
            <family val="2"/>
          </rPr>
          <t>rxl:</t>
        </r>
        <r>
          <rPr>
            <sz val="9"/>
            <color indexed="81"/>
            <rFont val="Tahoma"/>
            <family val="2"/>
          </rPr>
          <t xml:space="preserve">
originally scheduled for 21/08/10 - then moved back to 15/11/10 but p-p - then moved to 21/03/01
Game never played - determined as a 0-0 draw</t>
        </r>
      </text>
    </comment>
    <comment ref="BC1568" authorId="0" shapeId="0" xr:uid="{981F682A-E7DF-4F13-A955-4EE55C51FA55}">
      <text>
        <r>
          <rPr>
            <b/>
            <sz val="9"/>
            <color indexed="81"/>
            <rFont val="Tahoma"/>
            <family val="2"/>
          </rPr>
          <t>rxl:</t>
        </r>
        <r>
          <rPr>
            <sz val="9"/>
            <color indexed="81"/>
            <rFont val="Tahoma"/>
            <family val="2"/>
          </rPr>
          <t xml:space="preserve">
p-p on 21/02/11 then arranged for 23/03/11 but moved back a day to 24/03/11</t>
        </r>
      </text>
    </comment>
    <comment ref="AM1569" authorId="0" shapeId="0" xr:uid="{F4FA8F8C-3921-4F31-B69C-9A34C1ADAA8F}">
      <text>
        <r>
          <rPr>
            <b/>
            <sz val="9"/>
            <color indexed="81"/>
            <rFont val="Tahoma"/>
            <family val="2"/>
          </rPr>
          <t>rxl:</t>
        </r>
        <r>
          <rPr>
            <sz val="9"/>
            <color indexed="81"/>
            <rFont val="Tahoma"/>
            <family val="2"/>
          </rPr>
          <t xml:space="preserve">
 p-p on 19/02/11</t>
        </r>
      </text>
    </comment>
    <comment ref="AN1569" authorId="0" shapeId="0" xr:uid="{57EA0D00-41EA-4760-BE00-5B00756DA08F}">
      <text>
        <r>
          <rPr>
            <b/>
            <sz val="9"/>
            <color indexed="81"/>
            <rFont val="Tahoma"/>
            <family val="2"/>
          </rPr>
          <t>rxl:</t>
        </r>
        <r>
          <rPr>
            <sz val="9"/>
            <color indexed="81"/>
            <rFont val="Tahoma"/>
            <family val="2"/>
          </rPr>
          <t xml:space="preserve">
p-p on 20/11/10 then arranged for 22/03/11 but moved back one day and then moved back one more day to 24/03/11</t>
        </r>
      </text>
    </comment>
    <comment ref="AT1569" authorId="0" shapeId="0" xr:uid="{D949A112-C7B6-4B61-BF49-CBB749207E0D}">
      <text>
        <r>
          <rPr>
            <b/>
            <sz val="9"/>
            <color indexed="81"/>
            <rFont val="Tahoma"/>
            <family val="2"/>
          </rPr>
          <t>rxl:</t>
        </r>
        <r>
          <rPr>
            <sz val="9"/>
            <color indexed="81"/>
            <rFont val="Tahoma"/>
            <family val="2"/>
          </rPr>
          <t xml:space="preserve">
p-p on 04/12/10</t>
        </r>
      </text>
    </comment>
    <comment ref="AU1569" authorId="0" shapeId="0" xr:uid="{EE370E39-278D-4E65-8941-B7043DF4FEFA}">
      <text>
        <r>
          <rPr>
            <b/>
            <sz val="9"/>
            <color indexed="81"/>
            <rFont val="Tahoma"/>
            <family val="2"/>
          </rPr>
          <t>rxl:</t>
        </r>
        <r>
          <rPr>
            <sz val="9"/>
            <color indexed="81"/>
            <rFont val="Tahoma"/>
            <family val="2"/>
          </rPr>
          <t xml:space="preserve">
p-p on26/10/10 and 15/01/11</t>
        </r>
      </text>
    </comment>
    <comment ref="AW1569" authorId="0" shapeId="0" xr:uid="{8F86263F-78C4-4BDD-8B7E-48E5AD65F615}">
      <text>
        <r>
          <rPr>
            <b/>
            <sz val="9"/>
            <color indexed="81"/>
            <rFont val="Tahoma"/>
            <family val="2"/>
          </rPr>
          <t>rxl:</t>
        </r>
        <r>
          <rPr>
            <sz val="9"/>
            <color indexed="81"/>
            <rFont val="Tahoma"/>
            <family val="2"/>
          </rPr>
          <t xml:space="preserve">
p-p on 30/10/10 and 11/12/10</t>
        </r>
      </text>
    </comment>
    <comment ref="BC1569" authorId="0" shapeId="0" xr:uid="{AA12F0E2-D0E7-4E55-8FFF-CD381E459F40}">
      <text>
        <r>
          <rPr>
            <b/>
            <sz val="9"/>
            <color indexed="81"/>
            <rFont val="Tahoma"/>
            <family val="2"/>
          </rPr>
          <t>rxl:</t>
        </r>
        <r>
          <rPr>
            <sz val="9"/>
            <color indexed="81"/>
            <rFont val="Tahoma"/>
            <family val="2"/>
          </rPr>
          <t xml:space="preserve">
p-p on 26/02/11</t>
        </r>
      </text>
    </comment>
    <comment ref="AQ1570" authorId="0" shapeId="0" xr:uid="{5E678FBF-EE88-415C-8E8A-795CC41146CB}">
      <text>
        <r>
          <rPr>
            <b/>
            <sz val="9"/>
            <color indexed="81"/>
            <rFont val="Tahoma"/>
            <family val="2"/>
          </rPr>
          <t>rxl:</t>
        </r>
        <r>
          <rPr>
            <sz val="9"/>
            <color indexed="81"/>
            <rFont val="Tahoma"/>
            <family val="2"/>
          </rPr>
          <t xml:space="preserve">
p-p on 26/02/11</t>
        </r>
      </text>
    </comment>
    <comment ref="AR1570" authorId="0" shapeId="0" xr:uid="{90A2A881-1879-47D2-AD4A-FF7DD215A5C0}">
      <text>
        <r>
          <rPr>
            <b/>
            <sz val="9"/>
            <color indexed="81"/>
            <rFont val="Tahoma"/>
            <family val="2"/>
          </rPr>
          <t>rxl:</t>
        </r>
        <r>
          <rPr>
            <sz val="9"/>
            <color indexed="81"/>
            <rFont val="Tahoma"/>
            <family val="2"/>
          </rPr>
          <t xml:space="preserve">
p-p on 08/01/11</t>
        </r>
      </text>
    </comment>
    <comment ref="AT1570" authorId="0" shapeId="0" xr:uid="{622B3192-7DDC-49CB-842A-D73FF0D8DC2B}">
      <text>
        <r>
          <rPr>
            <b/>
            <sz val="9"/>
            <color indexed="81"/>
            <rFont val="Tahoma"/>
            <family val="2"/>
          </rPr>
          <t>rxl:</t>
        </r>
        <r>
          <rPr>
            <sz val="9"/>
            <color indexed="81"/>
            <rFont val="Tahoma"/>
            <family val="2"/>
          </rPr>
          <t xml:space="preserve">
originally scheduled for 14/09/10 but moved back to 07/12/10 when it was p-p</t>
        </r>
      </text>
    </comment>
    <comment ref="AU1570" authorId="0" shapeId="0" xr:uid="{A81846E1-8CD4-4995-AC4C-B5E675038C23}">
      <text>
        <r>
          <rPr>
            <b/>
            <sz val="9"/>
            <color indexed="81"/>
            <rFont val="Tahoma"/>
            <family val="2"/>
          </rPr>
          <t>rxl:</t>
        </r>
        <r>
          <rPr>
            <sz val="9"/>
            <color indexed="81"/>
            <rFont val="Tahoma"/>
            <family val="2"/>
          </rPr>
          <t xml:space="preserve">
p-p on 09/11/10 and on 15/02/11</t>
        </r>
      </text>
    </comment>
    <comment ref="AV1570" authorId="0" shapeId="0" xr:uid="{6EF2D5D6-CC85-4E3D-9C09-7BD2C9C16F52}">
      <text>
        <r>
          <rPr>
            <b/>
            <sz val="9"/>
            <color indexed="81"/>
            <rFont val="Tahoma"/>
            <family val="2"/>
          </rPr>
          <t>rxl:</t>
        </r>
        <r>
          <rPr>
            <sz val="9"/>
            <color indexed="81"/>
            <rFont val="Tahoma"/>
            <family val="2"/>
          </rPr>
          <t xml:space="preserve">
p-p on 28/09/10</t>
        </r>
      </text>
    </comment>
    <comment ref="AX1570" authorId="0" shapeId="0" xr:uid="{0AAAA21A-F971-4E46-8AC4-B464D618960D}">
      <text>
        <r>
          <rPr>
            <b/>
            <sz val="9"/>
            <color indexed="81"/>
            <rFont val="Tahoma"/>
            <family val="2"/>
          </rPr>
          <t>rxl:</t>
        </r>
        <r>
          <rPr>
            <sz val="9"/>
            <color indexed="81"/>
            <rFont val="Tahoma"/>
            <family val="2"/>
          </rPr>
          <t xml:space="preserve">
p-p on 25/01/11</t>
        </r>
      </text>
    </comment>
    <comment ref="BA1570" authorId="0" shapeId="0" xr:uid="{5F9BAFE9-E74B-474E-B24D-14073EB66597}">
      <text>
        <r>
          <rPr>
            <b/>
            <sz val="9"/>
            <color indexed="81"/>
            <rFont val="Tahoma"/>
            <family val="2"/>
          </rPr>
          <t>rxl:</t>
        </r>
        <r>
          <rPr>
            <sz val="9"/>
            <color indexed="81"/>
            <rFont val="Tahoma"/>
            <family val="2"/>
          </rPr>
          <t xml:space="preserve">
originally scheduled for 26/03/11 but moved back to 30/04/11 and Lingfield hosted Colliers Wood instead</t>
        </r>
      </text>
    </comment>
    <comment ref="BB1570" authorId="0" shapeId="0" xr:uid="{1FF68DB5-CB6D-489F-8B24-A243D235E44F}">
      <text>
        <r>
          <rPr>
            <b/>
            <sz val="9"/>
            <color indexed="81"/>
            <rFont val="Tahoma"/>
            <family val="2"/>
          </rPr>
          <t>rxl:</t>
        </r>
        <r>
          <rPr>
            <sz val="9"/>
            <color indexed="81"/>
            <rFont val="Tahoma"/>
            <family val="2"/>
          </rPr>
          <t xml:space="preserve">
originally scheduled for 21/09/10 but moved back - p-p on 22/02/11 then moved back to 02/04/11 and played at Oakwood FC</t>
        </r>
      </text>
    </comment>
    <comment ref="BD1570" authorId="0" shapeId="0" xr:uid="{CE38455D-D0F3-436D-90B6-82012196835D}">
      <text>
        <r>
          <rPr>
            <b/>
            <sz val="9"/>
            <color indexed="81"/>
            <rFont val="Tahoma"/>
            <family val="2"/>
          </rPr>
          <t>rxl:</t>
        </r>
        <r>
          <rPr>
            <sz val="9"/>
            <color indexed="81"/>
            <rFont val="Tahoma"/>
            <family val="2"/>
          </rPr>
          <t xml:space="preserve">
p-p on 11/01/11</t>
        </r>
      </text>
    </comment>
    <comment ref="AM1571" authorId="0" shapeId="0" xr:uid="{F6ED53F2-2498-4DB2-83B5-A82309513580}">
      <text>
        <r>
          <rPr>
            <b/>
            <sz val="9"/>
            <color indexed="81"/>
            <rFont val="Tahoma"/>
            <family val="2"/>
          </rPr>
          <t>rxl:</t>
        </r>
        <r>
          <rPr>
            <sz val="9"/>
            <color indexed="81"/>
            <rFont val="Tahoma"/>
            <family val="2"/>
          </rPr>
          <t xml:space="preserve">
originally scheduled for 13/10/10 but moved back to 16/10/10</t>
        </r>
      </text>
    </comment>
    <comment ref="AN1571" authorId="0" shapeId="0" xr:uid="{5FC3FADA-6CEB-447E-B417-2D1B2B495E88}">
      <text>
        <r>
          <rPr>
            <b/>
            <sz val="9"/>
            <color indexed="81"/>
            <rFont val="Tahoma"/>
            <family val="2"/>
          </rPr>
          <t>rxl:</t>
        </r>
        <r>
          <rPr>
            <sz val="9"/>
            <color indexed="81"/>
            <rFont val="Tahoma"/>
            <family val="2"/>
          </rPr>
          <t xml:space="preserve">
p-p on 08/12/10 - waterlogged and again on 09/02/11 - no reason provided on archive</t>
        </r>
      </text>
    </comment>
    <comment ref="AV1571" authorId="0" shapeId="0" xr:uid="{5B21C624-4785-4D92-BDA0-5118656F3883}">
      <text>
        <r>
          <rPr>
            <b/>
            <sz val="9"/>
            <color indexed="81"/>
            <rFont val="Tahoma"/>
            <family val="2"/>
          </rPr>
          <t>rxl:</t>
        </r>
        <r>
          <rPr>
            <sz val="9"/>
            <color indexed="81"/>
            <rFont val="Tahoma"/>
            <family val="2"/>
          </rPr>
          <t xml:space="preserve">
p-p on 26/02/11 - waterlogged</t>
        </r>
      </text>
    </comment>
    <comment ref="AW1571" authorId="0" shapeId="0" xr:uid="{99A9CA65-F659-42F7-B4AC-BB15B1C8D87B}">
      <text>
        <r>
          <rPr>
            <b/>
            <sz val="9"/>
            <color indexed="81"/>
            <rFont val="Tahoma"/>
            <family val="2"/>
          </rPr>
          <t>rxl:</t>
        </r>
        <r>
          <rPr>
            <sz val="9"/>
            <color indexed="81"/>
            <rFont val="Tahoma"/>
            <family val="2"/>
          </rPr>
          <t xml:space="preserve">
p-p on 15/01/11 - waterlogged</t>
        </r>
      </text>
    </comment>
    <comment ref="AX1571" authorId="0" shapeId="0" xr:uid="{65DC69FB-C6AE-456C-9F1D-BC2D67AFA706}">
      <text>
        <r>
          <rPr>
            <b/>
            <sz val="9"/>
            <color indexed="81"/>
            <rFont val="Tahoma"/>
            <family val="2"/>
          </rPr>
          <t>rxl:</t>
        </r>
        <r>
          <rPr>
            <sz val="9"/>
            <color indexed="81"/>
            <rFont val="Tahoma"/>
            <family val="2"/>
          </rPr>
          <t xml:space="preserve">
p-p on 29/03/10</t>
        </r>
      </text>
    </comment>
    <comment ref="BA1571" authorId="0" shapeId="0" xr:uid="{4733D95B-339A-46DC-AE0A-046DE97C5E03}">
      <text>
        <r>
          <rPr>
            <b/>
            <sz val="9"/>
            <color indexed="81"/>
            <rFont val="Tahoma"/>
            <family val="2"/>
          </rPr>
          <t>rxl:</t>
        </r>
        <r>
          <rPr>
            <sz val="9"/>
            <color indexed="81"/>
            <rFont val="Tahoma"/>
            <family val="2"/>
          </rPr>
          <t xml:space="preserve">
originally scheduled for 16/03/11 but moved back two weeks</t>
        </r>
      </text>
    </comment>
    <comment ref="AN1572" authorId="0" shapeId="0" xr:uid="{B05C2DFA-3610-4553-B7FD-E07B6730C0A0}">
      <text>
        <r>
          <rPr>
            <b/>
            <sz val="9"/>
            <color indexed="81"/>
            <rFont val="Tahoma"/>
            <family val="2"/>
          </rPr>
          <t>rxl:</t>
        </r>
        <r>
          <rPr>
            <sz val="9"/>
            <color indexed="81"/>
            <rFont val="Tahoma"/>
            <family val="2"/>
          </rPr>
          <t xml:space="preserve">
p-p on 09/11/10</t>
        </r>
      </text>
    </comment>
    <comment ref="AS1572" authorId="0" shapeId="0" xr:uid="{2DC5D88D-1DB7-4CAD-989E-4955D0C14768}">
      <text>
        <r>
          <rPr>
            <b/>
            <sz val="9"/>
            <color indexed="81"/>
            <rFont val="Tahoma"/>
            <family val="2"/>
          </rPr>
          <t>rxl:</t>
        </r>
        <r>
          <rPr>
            <sz val="9"/>
            <color indexed="81"/>
            <rFont val="Tahoma"/>
            <family val="2"/>
          </rPr>
          <t xml:space="preserve">
originally scheduled for 15/01/11 but moved back</t>
        </r>
      </text>
    </comment>
    <comment ref="AW1572" authorId="0" shapeId="0" xr:uid="{68729D2E-18C0-461D-A625-A3E447B24219}">
      <text>
        <r>
          <rPr>
            <b/>
            <sz val="9"/>
            <color indexed="81"/>
            <rFont val="Tahoma"/>
            <family val="2"/>
          </rPr>
          <t>rxl:</t>
        </r>
        <r>
          <rPr>
            <sz val="9"/>
            <color indexed="81"/>
            <rFont val="Tahoma"/>
            <family val="2"/>
          </rPr>
          <t xml:space="preserve">
p-p on 04/12/10 and 26/02/11</t>
        </r>
      </text>
    </comment>
    <comment ref="BB1572" authorId="0" shapeId="0" xr:uid="{43259D50-2F2B-4895-9E17-EA57A9DB5867}">
      <text>
        <r>
          <rPr>
            <b/>
            <sz val="9"/>
            <color indexed="81"/>
            <rFont val="Tahoma"/>
            <family val="2"/>
          </rPr>
          <t>rxl:</t>
        </r>
        <r>
          <rPr>
            <sz val="9"/>
            <color indexed="81"/>
            <rFont val="Tahoma"/>
            <family val="2"/>
          </rPr>
          <t xml:space="preserve">
originally scheduled for 11/09/10 but moved back so Molesey hosted Lingfield instead</t>
        </r>
      </text>
    </comment>
    <comment ref="BD1572" authorId="0" shapeId="0" xr:uid="{8BFCCF6F-7357-47E6-ABDD-1ED202FDB879}">
      <text>
        <r>
          <rPr>
            <b/>
            <sz val="9"/>
            <color indexed="81"/>
            <rFont val="Tahoma"/>
            <family val="2"/>
          </rPr>
          <t>rxl:</t>
        </r>
        <r>
          <rPr>
            <sz val="9"/>
            <color indexed="81"/>
            <rFont val="Tahoma"/>
            <family val="2"/>
          </rPr>
          <t xml:space="preserve">
p-p on 18/12/10</t>
        </r>
      </text>
    </comment>
    <comment ref="P1573" authorId="0" shapeId="0" xr:uid="{C21C1BAF-7CD4-4B59-9FFF-C267228E6243}">
      <text>
        <r>
          <rPr>
            <b/>
            <sz val="9"/>
            <color indexed="81"/>
            <rFont val="Tahoma"/>
            <family val="2"/>
          </rPr>
          <t>rxl:</t>
        </r>
        <r>
          <rPr>
            <sz val="9"/>
            <color indexed="81"/>
            <rFont val="Tahoma"/>
            <family val="2"/>
          </rPr>
          <t xml:space="preserve">
Game never played - determined as a 0-0 draw</t>
        </r>
      </text>
    </comment>
    <comment ref="AO1573" authorId="0" shapeId="0" xr:uid="{1624472C-82B3-4CA5-8871-2BF8F678A953}">
      <text>
        <r>
          <rPr>
            <b/>
            <sz val="9"/>
            <color indexed="81"/>
            <rFont val="Tahoma"/>
            <family val="2"/>
          </rPr>
          <t>rxl:</t>
        </r>
        <r>
          <rPr>
            <sz val="9"/>
            <color indexed="81"/>
            <rFont val="Tahoma"/>
            <family val="2"/>
          </rPr>
          <t xml:space="preserve">
result never reported in Bulletin as it came in late, but apparent from the league tables a week later</t>
        </r>
      </text>
    </comment>
    <comment ref="AP1573" authorId="0" shapeId="0" xr:uid="{2978A8F3-1DAD-4B10-B3B6-8C28F89FA271}">
      <text>
        <r>
          <rPr>
            <b/>
            <sz val="9"/>
            <color indexed="81"/>
            <rFont val="Tahoma"/>
            <family val="2"/>
          </rPr>
          <t>rxl:</t>
        </r>
        <r>
          <rPr>
            <sz val="9"/>
            <color indexed="81"/>
            <rFont val="Tahoma"/>
            <family val="2"/>
          </rPr>
          <t xml:space="preserve">
originally scheduled for 27/11/10 but moved back a week to 04/12/10 - then p-p and moved back to 16/04/11 but p-p then too
Game never played - determined as a 0-0 draw</t>
        </r>
      </text>
    </comment>
    <comment ref="AT1573" authorId="0" shapeId="0" xr:uid="{514D4A56-0E2D-463C-AF12-19C8615E19BD}">
      <text>
        <r>
          <rPr>
            <b/>
            <sz val="9"/>
            <color indexed="81"/>
            <rFont val="Tahoma"/>
            <family val="2"/>
          </rPr>
          <t>rxl:</t>
        </r>
        <r>
          <rPr>
            <sz val="9"/>
            <color indexed="81"/>
            <rFont val="Tahoma"/>
            <family val="2"/>
          </rPr>
          <t xml:space="preserve">
p-p on 18/01/11</t>
        </r>
      </text>
    </comment>
    <comment ref="AU1573" authorId="0" shapeId="0" xr:uid="{E8CA397F-1262-44F7-8F2C-3E4AAD4E3587}">
      <text>
        <r>
          <rPr>
            <b/>
            <sz val="9"/>
            <color indexed="81"/>
            <rFont val="Tahoma"/>
            <family val="2"/>
          </rPr>
          <t>rxl:</t>
        </r>
        <r>
          <rPr>
            <sz val="9"/>
            <color indexed="81"/>
            <rFont val="Tahoma"/>
            <family val="2"/>
          </rPr>
          <t xml:space="preserve">
p-p on 11/01/11</t>
        </r>
      </text>
    </comment>
    <comment ref="AW1573" authorId="0" shapeId="0" xr:uid="{2A5CFD67-1D67-4C11-B6E7-1A511A0DADFF}">
      <text>
        <r>
          <rPr>
            <b/>
            <sz val="9"/>
            <color indexed="81"/>
            <rFont val="Tahoma"/>
            <family val="2"/>
          </rPr>
          <t>rxl:</t>
        </r>
        <r>
          <rPr>
            <sz val="9"/>
            <color indexed="81"/>
            <rFont val="Tahoma"/>
            <family val="2"/>
          </rPr>
          <t xml:space="preserve">
p-p on 19/02/11</t>
        </r>
      </text>
    </comment>
    <comment ref="AX1573" authorId="0" shapeId="0" xr:uid="{A4EDC7C5-E4CC-4255-8C5B-EC89FA37B8D6}">
      <text>
        <r>
          <rPr>
            <b/>
            <sz val="9"/>
            <color indexed="81"/>
            <rFont val="Tahoma"/>
            <family val="2"/>
          </rPr>
          <t>rxl:</t>
        </r>
        <r>
          <rPr>
            <sz val="9"/>
            <color indexed="81"/>
            <rFont val="Tahoma"/>
            <family val="2"/>
          </rPr>
          <t xml:space="preserve">
p-p on 29/09/10 - waterlogged</t>
        </r>
      </text>
    </comment>
    <comment ref="AM1574" authorId="0" shapeId="0" xr:uid="{98C34445-3E7E-420F-B4B2-B8E973C779AB}">
      <text>
        <r>
          <rPr>
            <b/>
            <sz val="9"/>
            <color indexed="81"/>
            <rFont val="Tahoma"/>
            <family val="2"/>
          </rPr>
          <t>rxl:</t>
        </r>
        <r>
          <rPr>
            <sz val="9"/>
            <color indexed="81"/>
            <rFont val="Tahoma"/>
            <family val="2"/>
          </rPr>
          <t xml:space="preserve">
p-p on 27/11/10</t>
        </r>
      </text>
    </comment>
    <comment ref="AO1574" authorId="0" shapeId="0" xr:uid="{D447CFE7-F706-4688-8254-BB0E061F5216}">
      <text>
        <r>
          <rPr>
            <b/>
            <sz val="9"/>
            <color indexed="81"/>
            <rFont val="Tahoma"/>
            <family val="2"/>
          </rPr>
          <t>rxl:</t>
        </r>
        <r>
          <rPr>
            <sz val="9"/>
            <color indexed="81"/>
            <rFont val="Tahoma"/>
            <family val="2"/>
          </rPr>
          <t xml:space="preserve">
p-p on 08/01/11</t>
        </r>
      </text>
    </comment>
    <comment ref="AS1574" authorId="0" shapeId="0" xr:uid="{C02F8271-AC5C-448E-9587-C7A1B8860498}">
      <text>
        <r>
          <rPr>
            <b/>
            <sz val="9"/>
            <color indexed="81"/>
            <rFont val="Tahoma"/>
            <family val="2"/>
          </rPr>
          <t>rxl:</t>
        </r>
        <r>
          <rPr>
            <sz val="9"/>
            <color indexed="81"/>
            <rFont val="Tahoma"/>
            <family val="2"/>
          </rPr>
          <t xml:space="preserve">
p-p on 04/12/10</t>
        </r>
      </text>
    </comment>
    <comment ref="AU1574" authorId="0" shapeId="0" xr:uid="{11EF4B6F-1D2E-46F5-BC4F-D0A18BFC5784}">
      <text>
        <r>
          <rPr>
            <b/>
            <sz val="9"/>
            <color indexed="81"/>
            <rFont val="Tahoma"/>
            <family val="2"/>
          </rPr>
          <t>rxl:</t>
        </r>
        <r>
          <rPr>
            <sz val="9"/>
            <color indexed="81"/>
            <rFont val="Tahoma"/>
            <family val="2"/>
          </rPr>
          <t xml:space="preserve">
p-p on 28/02/11 and on 09/04/11</t>
        </r>
      </text>
    </comment>
    <comment ref="AV1574" authorId="0" shapeId="0" xr:uid="{FC120B90-6A09-4E51-AF3B-A6004F9FA5CC}">
      <text>
        <r>
          <rPr>
            <b/>
            <sz val="9"/>
            <color indexed="81"/>
            <rFont val="Tahoma"/>
            <family val="2"/>
          </rPr>
          <t>rxl:</t>
        </r>
        <r>
          <rPr>
            <sz val="9"/>
            <color indexed="81"/>
            <rFont val="Tahoma"/>
            <family val="2"/>
          </rPr>
          <t xml:space="preserve">
p-p on 18/12/10</t>
        </r>
      </text>
    </comment>
    <comment ref="AY1574" authorId="0" shapeId="0" xr:uid="{10B97159-3B68-48BA-B838-6287B47D49BA}">
      <text>
        <r>
          <rPr>
            <b/>
            <sz val="9"/>
            <color indexed="81"/>
            <rFont val="Tahoma"/>
            <family val="2"/>
          </rPr>
          <t>rxl:</t>
        </r>
        <r>
          <rPr>
            <sz val="9"/>
            <color indexed="81"/>
            <rFont val="Tahoma"/>
            <family val="2"/>
          </rPr>
          <t xml:space="preserve">
originally scheduled for 11/10/10 but moved back</t>
        </r>
      </text>
    </comment>
    <comment ref="BA1574" authorId="0" shapeId="0" xr:uid="{A317FE99-C6C3-4603-A1A9-8BE156217792}">
      <text>
        <r>
          <rPr>
            <b/>
            <sz val="9"/>
            <color indexed="81"/>
            <rFont val="Tahoma"/>
            <family val="2"/>
          </rPr>
          <t>rxl:</t>
        </r>
        <r>
          <rPr>
            <sz val="9"/>
            <color indexed="81"/>
            <rFont val="Tahoma"/>
            <family val="2"/>
          </rPr>
          <t xml:space="preserve">
originally scheduled for 17/01/11 but moved back</t>
        </r>
      </text>
    </comment>
    <comment ref="BB1574" authorId="0" shapeId="0" xr:uid="{0B40A199-C630-4D00-9BC8-5F00DFF46268}">
      <text>
        <r>
          <rPr>
            <b/>
            <sz val="9"/>
            <color indexed="81"/>
            <rFont val="Tahoma"/>
            <family val="2"/>
          </rPr>
          <t>rxl:</t>
        </r>
        <r>
          <rPr>
            <sz val="9"/>
            <color indexed="81"/>
            <rFont val="Tahoma"/>
            <family val="2"/>
          </rPr>
          <t xml:space="preserve">
p-p on 14/02/11</t>
        </r>
      </text>
    </comment>
    <comment ref="BD1574" authorId="0" shapeId="0" xr:uid="{8B3080DD-09BA-49E9-8026-89E146D82FFE}">
      <text>
        <r>
          <rPr>
            <b/>
            <sz val="9"/>
            <color indexed="81"/>
            <rFont val="Tahoma"/>
            <family val="2"/>
          </rPr>
          <t>rxl:</t>
        </r>
        <r>
          <rPr>
            <sz val="9"/>
            <color indexed="81"/>
            <rFont val="Tahoma"/>
            <family val="2"/>
          </rPr>
          <t xml:space="preserve">
p-p on 15/11/10 and on 19/02/11</t>
        </r>
      </text>
    </comment>
    <comment ref="AM1575" authorId="0" shapeId="0" xr:uid="{9E84649A-0810-4256-98B1-DA6A5A909A4B}">
      <text>
        <r>
          <rPr>
            <b/>
            <sz val="9"/>
            <color indexed="81"/>
            <rFont val="Tahoma"/>
            <family val="2"/>
          </rPr>
          <t>rxl:</t>
        </r>
        <r>
          <rPr>
            <sz val="9"/>
            <color indexed="81"/>
            <rFont val="Tahoma"/>
            <family val="2"/>
          </rPr>
          <t xml:space="preserve">
p-p on 11/12/10 and 15/02/11</t>
        </r>
      </text>
    </comment>
    <comment ref="AN1575" authorId="0" shapeId="0" xr:uid="{7A99F2B9-DF03-490E-828F-5E1EC2BD059B}">
      <text>
        <r>
          <rPr>
            <b/>
            <sz val="9"/>
            <color indexed="81"/>
            <rFont val="Tahoma"/>
            <family val="2"/>
          </rPr>
          <t>rxl:</t>
        </r>
        <r>
          <rPr>
            <sz val="9"/>
            <color indexed="81"/>
            <rFont val="Tahoma"/>
            <family val="2"/>
          </rPr>
          <t xml:space="preserve">
p-p on 04/12/10</t>
        </r>
      </text>
    </comment>
    <comment ref="AP1575" authorId="0" shapeId="0" xr:uid="{3E250A3F-4D9B-4B24-A184-D9A88861CC82}">
      <text>
        <r>
          <rPr>
            <b/>
            <sz val="9"/>
            <color indexed="81"/>
            <rFont val="Tahoma"/>
            <family val="2"/>
          </rPr>
          <t>rxl:</t>
        </r>
        <r>
          <rPr>
            <sz val="9"/>
            <color indexed="81"/>
            <rFont val="Tahoma"/>
            <family val="2"/>
          </rPr>
          <t xml:space="preserve">
p-p on 26/02/11</t>
        </r>
      </text>
    </comment>
    <comment ref="AR1575" authorId="0" shapeId="0" xr:uid="{127371F7-E357-4F44-97FB-CE9DD1257C5C}">
      <text>
        <r>
          <rPr>
            <b/>
            <sz val="9"/>
            <color indexed="81"/>
            <rFont val="Tahoma"/>
            <family val="2"/>
          </rPr>
          <t>rxl:</t>
        </r>
        <r>
          <rPr>
            <sz val="9"/>
            <color indexed="81"/>
            <rFont val="Tahoma"/>
            <family val="2"/>
          </rPr>
          <t xml:space="preserve">
originally scheduled for 18/09/10 but moved back</t>
        </r>
      </text>
    </comment>
    <comment ref="AS1575" authorId="0" shapeId="0" xr:uid="{BFED4C2F-CF27-4ADA-BDAD-EBAB2B2C4E34}">
      <text>
        <r>
          <rPr>
            <b/>
            <sz val="9"/>
            <color indexed="81"/>
            <rFont val="Tahoma"/>
            <family val="2"/>
          </rPr>
          <t>rxl:</t>
        </r>
        <r>
          <rPr>
            <sz val="9"/>
            <color indexed="81"/>
            <rFont val="Tahoma"/>
            <family val="2"/>
          </rPr>
          <t xml:space="preserve">
p-p on 21/09/10</t>
        </r>
      </text>
    </comment>
    <comment ref="AU1575" authorId="0" shapeId="0" xr:uid="{CA36C7E1-08ED-404F-9959-E43FEE535D9F}">
      <text>
        <r>
          <rPr>
            <b/>
            <sz val="9"/>
            <color indexed="81"/>
            <rFont val="Tahoma"/>
            <family val="2"/>
          </rPr>
          <t>rxl:</t>
        </r>
        <r>
          <rPr>
            <sz val="9"/>
            <color indexed="81"/>
            <rFont val="Tahoma"/>
            <family val="2"/>
          </rPr>
          <t xml:space="preserve">
p-p on 20/11/10</t>
        </r>
      </text>
    </comment>
    <comment ref="AY1575" authorId="0" shapeId="0" xr:uid="{72761E25-A868-4DF4-AC2A-1C06D7CB416C}">
      <text>
        <r>
          <rPr>
            <b/>
            <sz val="9"/>
            <color indexed="81"/>
            <rFont val="Tahoma"/>
            <family val="2"/>
          </rPr>
          <t>rxl:</t>
        </r>
        <r>
          <rPr>
            <sz val="9"/>
            <color indexed="81"/>
            <rFont val="Tahoma"/>
            <family val="2"/>
          </rPr>
          <t xml:space="preserve">
p-p on 27/11/10 and 18/01/11</t>
        </r>
      </text>
    </comment>
    <comment ref="BA1575" authorId="0" shapeId="0" xr:uid="{2A100438-A7B2-41CF-8A3D-55EE18493193}">
      <text>
        <r>
          <rPr>
            <b/>
            <sz val="9"/>
            <color indexed="81"/>
            <rFont val="Tahoma"/>
            <family val="2"/>
          </rPr>
          <t>rxl:</t>
        </r>
        <r>
          <rPr>
            <sz val="9"/>
            <color indexed="81"/>
            <rFont val="Tahoma"/>
            <family val="2"/>
          </rPr>
          <t xml:space="preserve">
p-p on26/10/10</t>
        </r>
      </text>
    </comment>
    <comment ref="AS1576" authorId="0" shapeId="0" xr:uid="{E0D3DFA8-2A1D-4E73-8009-BDEFD8ABF8CE}">
      <text>
        <r>
          <rPr>
            <b/>
            <sz val="9"/>
            <color indexed="81"/>
            <rFont val="Tahoma"/>
            <family val="2"/>
          </rPr>
          <t>rxl:</t>
        </r>
        <r>
          <rPr>
            <sz val="9"/>
            <color indexed="81"/>
            <rFont val="Tahoma"/>
            <family val="2"/>
          </rPr>
          <t xml:space="preserve">
p-p on 23/10/10 - Whitehawk Reserves about to withdraw</t>
        </r>
      </text>
    </comment>
    <comment ref="AT1576" authorId="0" shapeId="0" xr:uid="{BA92720E-C9A0-497B-BC5B-B5E9E6BC1E69}">
      <text>
        <r>
          <rPr>
            <b/>
            <sz val="9"/>
            <color indexed="81"/>
            <rFont val="Tahoma"/>
            <family val="2"/>
          </rPr>
          <t>rxl:</t>
        </r>
        <r>
          <rPr>
            <sz val="9"/>
            <color indexed="81"/>
            <rFont val="Tahoma"/>
            <family val="2"/>
          </rPr>
          <t xml:space="preserve">
originally scheduled for 25/08/10 but moved back to 22/09/10</t>
        </r>
      </text>
    </comment>
    <comment ref="R1580" authorId="0" shapeId="0" xr:uid="{690A3398-C290-4C7E-95EE-8C7B9E20A038}">
      <text>
        <r>
          <rPr>
            <b/>
            <sz val="9"/>
            <color indexed="81"/>
            <rFont val="Tahoma"/>
            <family val="2"/>
          </rPr>
          <t>rxl:</t>
        </r>
        <r>
          <rPr>
            <sz val="9"/>
            <color indexed="81"/>
            <rFont val="Tahoma"/>
            <family val="2"/>
          </rPr>
          <t xml:space="preserve">
unplayed - determined as a 0-0 draw</t>
        </r>
      </text>
    </comment>
    <comment ref="AR1580" authorId="0" shapeId="0" xr:uid="{4E2C22CE-2C32-4536-BB9A-10C92A5B22F6}">
      <text>
        <r>
          <rPr>
            <b/>
            <sz val="9"/>
            <color indexed="81"/>
            <rFont val="Tahoma"/>
            <family val="2"/>
          </rPr>
          <t>rxl:</t>
        </r>
        <r>
          <rPr>
            <sz val="9"/>
            <color indexed="81"/>
            <rFont val="Tahoma"/>
            <family val="2"/>
          </rPr>
          <t xml:space="preserve">
unplayed - determined as a 0-0 draw</t>
        </r>
      </text>
    </comment>
    <comment ref="AV1580" authorId="0" shapeId="0" xr:uid="{A4D0B989-3879-4001-96D9-744FF596BB0E}">
      <text>
        <r>
          <rPr>
            <b/>
            <sz val="9"/>
            <color indexed="81"/>
            <rFont val="Tahoma"/>
            <family val="2"/>
          </rPr>
          <t>rxl:</t>
        </r>
        <r>
          <rPr>
            <sz val="9"/>
            <color indexed="81"/>
            <rFont val="Tahoma"/>
            <family val="2"/>
          </rPr>
          <t xml:space="preserve">
p-p on 27/08/11</t>
        </r>
      </text>
    </comment>
    <comment ref="R1581" authorId="1" shapeId="0" xr:uid="{B8C71E10-47A2-453C-A385-9CE7D6216AB5}">
      <text>
        <r>
          <rPr>
            <b/>
            <sz val="9"/>
            <color indexed="81"/>
            <rFont val="Tahoma"/>
            <family val="2"/>
          </rPr>
          <t>Richard Lambert:</t>
        </r>
        <r>
          <rPr>
            <sz val="9"/>
            <color indexed="81"/>
            <rFont val="Tahoma"/>
            <family val="2"/>
          </rPr>
          <t xml:space="preserve">
p-p on 22/02/12  and awarded to Cobham</t>
        </r>
      </text>
    </comment>
    <comment ref="AR1581" authorId="1" shapeId="0" xr:uid="{51CA9E3D-0949-4457-9A28-9C2D9B0CCD82}">
      <text>
        <r>
          <rPr>
            <b/>
            <sz val="9"/>
            <color indexed="81"/>
            <rFont val="Tahoma"/>
            <family val="2"/>
          </rPr>
          <t>Richard Lambert:</t>
        </r>
        <r>
          <rPr>
            <sz val="9"/>
            <color indexed="81"/>
            <rFont val="Tahoma"/>
            <family val="2"/>
          </rPr>
          <t xml:space="preserve">
p-p on 22/02/12  and awarded to Cobham</t>
        </r>
      </text>
    </comment>
    <comment ref="AZ1581" authorId="0" shapeId="0" xr:uid="{ECA6AAED-46A1-4A3F-BFDD-1DBAD849CC24}">
      <text>
        <r>
          <rPr>
            <b/>
            <sz val="9"/>
            <color indexed="81"/>
            <rFont val="Tahoma"/>
            <family val="2"/>
          </rPr>
          <t>rxl:</t>
        </r>
        <r>
          <rPr>
            <sz val="9"/>
            <color indexed="81"/>
            <rFont val="Tahoma"/>
            <family val="2"/>
          </rPr>
          <t xml:space="preserve">
originally scheduled for 27/08/11 but moved back</t>
        </r>
      </text>
    </comment>
    <comment ref="R1584" authorId="0" shapeId="0" xr:uid="{C3692262-C312-47C4-ACCF-56C0EDE10EEE}">
      <text>
        <r>
          <rPr>
            <b/>
            <sz val="9"/>
            <color indexed="81"/>
            <rFont val="Tahoma"/>
            <family val="2"/>
          </rPr>
          <t>rxl:</t>
        </r>
        <r>
          <rPr>
            <sz val="9"/>
            <color indexed="81"/>
            <rFont val="Tahoma"/>
            <family val="2"/>
          </rPr>
          <t xml:space="preserve">
unplayed - determined as a 0-0 draw</t>
        </r>
      </text>
    </comment>
    <comment ref="T1584" authorId="0" shapeId="0" xr:uid="{AB7236F3-20AB-4F92-92B4-332593BD0860}">
      <text>
        <r>
          <rPr>
            <b/>
            <sz val="9"/>
            <color indexed="81"/>
            <rFont val="Tahoma"/>
            <family val="2"/>
          </rPr>
          <t>rxl:</t>
        </r>
        <r>
          <rPr>
            <sz val="9"/>
            <color indexed="81"/>
            <rFont val="Tahoma"/>
            <family val="2"/>
          </rPr>
          <t xml:space="preserve">
unplayed - determined as a 0-0 draw</t>
        </r>
      </text>
    </comment>
    <comment ref="AR1584" authorId="0" shapeId="0" xr:uid="{C9584101-1018-430A-A0F4-CC419F9920F3}">
      <text>
        <r>
          <rPr>
            <b/>
            <sz val="9"/>
            <color indexed="81"/>
            <rFont val="Tahoma"/>
            <family val="2"/>
          </rPr>
          <t>rxl:</t>
        </r>
        <r>
          <rPr>
            <sz val="9"/>
            <color indexed="81"/>
            <rFont val="Tahoma"/>
            <family val="2"/>
          </rPr>
          <t xml:space="preserve">
unplayed - determined as a 0-0 draw</t>
        </r>
      </text>
    </comment>
    <comment ref="AT1584" authorId="0" shapeId="0" xr:uid="{CB9E6850-830E-4A4E-892F-834D392F9E16}">
      <text>
        <r>
          <rPr>
            <b/>
            <sz val="9"/>
            <color indexed="81"/>
            <rFont val="Tahoma"/>
            <family val="2"/>
          </rPr>
          <t>rxl:</t>
        </r>
        <r>
          <rPr>
            <sz val="9"/>
            <color indexed="81"/>
            <rFont val="Tahoma"/>
            <family val="2"/>
          </rPr>
          <t xml:space="preserve">
unplayed - determined as a 0-0 draw</t>
        </r>
      </text>
    </comment>
    <comment ref="AZ1584" authorId="0" shapeId="0" xr:uid="{E85827FD-0486-406A-9523-8D71C852FBAD}">
      <text>
        <r>
          <rPr>
            <b/>
            <sz val="9"/>
            <color indexed="81"/>
            <rFont val="Tahoma"/>
            <family val="2"/>
          </rPr>
          <t>rxl:</t>
        </r>
        <r>
          <rPr>
            <sz val="9"/>
            <color indexed="81"/>
            <rFont val="Tahoma"/>
            <family val="2"/>
          </rPr>
          <t xml:space="preserve">
originally scheduled for 10/09/11 but moved back</t>
        </r>
      </text>
    </comment>
    <comment ref="V1585" authorId="0" shapeId="0" xr:uid="{A3E5ED05-0D71-4616-9CE8-820BBC0D55D7}">
      <text>
        <r>
          <rPr>
            <b/>
            <sz val="9"/>
            <color indexed="81"/>
            <rFont val="Tahoma"/>
            <family val="2"/>
          </rPr>
          <t>rxl:</t>
        </r>
        <r>
          <rPr>
            <sz val="9"/>
            <color indexed="81"/>
            <rFont val="Tahoma"/>
            <family val="2"/>
          </rPr>
          <t xml:space="preserve">
unplayed - determined as a 0-0 draw</t>
        </r>
      </text>
    </comment>
    <comment ref="AV1585" authorId="0" shapeId="0" xr:uid="{56E87B0C-F0F2-42EE-B3B3-22EED0010D0A}">
      <text>
        <r>
          <rPr>
            <b/>
            <sz val="9"/>
            <color indexed="81"/>
            <rFont val="Tahoma"/>
            <family val="2"/>
          </rPr>
          <t>rxl:</t>
        </r>
        <r>
          <rPr>
            <sz val="9"/>
            <color indexed="81"/>
            <rFont val="Tahoma"/>
            <family val="2"/>
          </rPr>
          <t xml:space="preserve">
unplayed - determined as a 0-0 draw</t>
        </r>
      </text>
    </comment>
    <comment ref="AV1590" authorId="0" shapeId="0" xr:uid="{451204C8-ECF8-42AD-B514-557C2CB735AB}">
      <text>
        <r>
          <rPr>
            <b/>
            <sz val="9"/>
            <color indexed="81"/>
            <rFont val="Tahoma"/>
            <family val="2"/>
          </rPr>
          <t>rxl:</t>
        </r>
        <r>
          <rPr>
            <sz val="9"/>
            <color indexed="81"/>
            <rFont val="Tahoma"/>
            <family val="2"/>
          </rPr>
          <t xml:space="preserve">
p-p on 03/09/11</t>
        </r>
      </text>
    </comment>
    <comment ref="W1603" authorId="0" shapeId="0" xr:uid="{3ACC0650-E89C-4456-B641-0C2747121CEF}">
      <text>
        <r>
          <rPr>
            <b/>
            <sz val="9"/>
            <color indexed="81"/>
            <rFont val="Tahoma"/>
            <family val="2"/>
          </rPr>
          <t>rxl:</t>
        </r>
        <r>
          <rPr>
            <sz val="9"/>
            <color indexed="81"/>
            <rFont val="Tahoma"/>
            <family val="2"/>
          </rPr>
          <t xml:space="preserve">
Horsley ineligible player - 3 points awarded to Tooting Bec</t>
        </r>
      </text>
    </comment>
    <comment ref="X1603" authorId="0" shapeId="0" xr:uid="{76F4B782-F61A-450F-9CA3-ED20011B0BAA}">
      <text>
        <r>
          <rPr>
            <b/>
            <sz val="9"/>
            <color indexed="81"/>
            <rFont val="Tahoma"/>
            <family val="2"/>
          </rPr>
          <t>rxl:</t>
        </r>
        <r>
          <rPr>
            <sz val="9"/>
            <color indexed="81"/>
            <rFont val="Tahoma"/>
            <family val="2"/>
          </rPr>
          <t xml:space="preserve">
Game awarded to Virginia Water</t>
        </r>
      </text>
    </comment>
    <comment ref="AX1603" authorId="0" shapeId="0" xr:uid="{F5FABD7A-4A7E-4138-B66F-BA9B80AFD93D}">
      <text>
        <r>
          <rPr>
            <b/>
            <sz val="9"/>
            <color indexed="81"/>
            <rFont val="Tahoma"/>
            <family val="2"/>
          </rPr>
          <t>rxl:</t>
        </r>
        <r>
          <rPr>
            <sz val="9"/>
            <color indexed="81"/>
            <rFont val="Tahoma"/>
            <family val="2"/>
          </rPr>
          <t xml:space="preserve">
game scheduled for 21/04/14 but not played - awarded to Virginia Water</t>
        </r>
      </text>
    </comment>
    <comment ref="O1605" authorId="0" shapeId="0" xr:uid="{D71841E7-3DB7-426F-B0DC-7818698BCBD6}">
      <text>
        <r>
          <rPr>
            <b/>
            <sz val="9"/>
            <color indexed="81"/>
            <rFont val="Tahoma"/>
            <family val="2"/>
          </rPr>
          <t>rxl:</t>
        </r>
        <r>
          <rPr>
            <sz val="9"/>
            <color indexed="81"/>
            <rFont val="Tahoma"/>
            <family val="2"/>
          </rPr>
          <t xml:space="preserve">
Game awarded to Epsom &amp; Ewell</t>
        </r>
      </text>
    </comment>
    <comment ref="S1605" authorId="0" shapeId="0" xr:uid="{A8382368-3211-4892-B6FB-F9C89E123776}">
      <text>
        <r>
          <rPr>
            <b/>
            <sz val="9"/>
            <color indexed="81"/>
            <rFont val="Tahoma"/>
            <family val="2"/>
          </rPr>
          <t>rxl:</t>
        </r>
        <r>
          <rPr>
            <sz val="9"/>
            <color indexed="81"/>
            <rFont val="Tahoma"/>
            <family val="2"/>
          </rPr>
          <t xml:space="preserve">
see commments at foot of league table</t>
        </r>
      </text>
    </comment>
    <comment ref="AO1605" authorId="0" shapeId="0" xr:uid="{064DEEDA-10A4-4897-98D4-DA122FEEAF2C}">
      <text>
        <r>
          <rPr>
            <b/>
            <sz val="9"/>
            <color indexed="81"/>
            <rFont val="Tahoma"/>
            <family val="2"/>
          </rPr>
          <t>rxl:</t>
        </r>
        <r>
          <rPr>
            <sz val="9"/>
            <color indexed="81"/>
            <rFont val="Tahoma"/>
            <family val="2"/>
          </rPr>
          <t xml:space="preserve">
game scheduled for 10/05/14 but not played - awarded to Epsom &amp; Ewell</t>
        </r>
      </text>
    </comment>
    <comment ref="S1606" authorId="0" shapeId="0" xr:uid="{C33C155A-C691-40A2-8193-3ABA3FAB1FBC}">
      <text>
        <r>
          <rPr>
            <b/>
            <sz val="9"/>
            <color indexed="81"/>
            <rFont val="Tahoma"/>
            <family val="2"/>
          </rPr>
          <t>rxl:</t>
        </r>
        <r>
          <rPr>
            <sz val="9"/>
            <color indexed="81"/>
            <rFont val="Tahoma"/>
            <family val="2"/>
          </rPr>
          <t xml:space="preserve">
see commments at foot of league table</t>
        </r>
      </text>
    </comment>
    <comment ref="N1607" authorId="0" shapeId="0" xr:uid="{48109030-FD86-4D1F-9EA6-68076D808287}">
      <text>
        <r>
          <rPr>
            <b/>
            <sz val="9"/>
            <color indexed="81"/>
            <rFont val="Tahoma"/>
            <family val="2"/>
          </rPr>
          <t>rxl:</t>
        </r>
        <r>
          <rPr>
            <sz val="9"/>
            <color indexed="81"/>
            <rFont val="Tahoma"/>
            <family val="2"/>
          </rPr>
          <t xml:space="preserve">
Battersea ineligible player - 3 points awarded to Sheerwater</t>
        </r>
      </text>
    </comment>
    <comment ref="R1607" authorId="0" shapeId="0" xr:uid="{FC84A0E3-ED74-4F7E-9557-FAAE09B0B58A}">
      <text>
        <r>
          <rPr>
            <b/>
            <sz val="9"/>
            <color indexed="81"/>
            <rFont val="Tahoma"/>
            <family val="2"/>
          </rPr>
          <t>rxl:</t>
        </r>
        <r>
          <rPr>
            <sz val="9"/>
            <color indexed="81"/>
            <rFont val="Tahoma"/>
            <family val="2"/>
          </rPr>
          <t xml:space="preserve">
game declared void for game played on 25th January and no points appear to have been awarded to either side</t>
        </r>
      </text>
    </comment>
    <comment ref="AR1607" authorId="0" shapeId="0" xr:uid="{2E116B7E-22BF-48E5-8FFB-E574BCB19D07}">
      <text>
        <r>
          <rPr>
            <b/>
            <sz val="9"/>
            <color indexed="81"/>
            <rFont val="Tahoma"/>
            <family val="2"/>
          </rPr>
          <t>rxl:</t>
        </r>
        <r>
          <rPr>
            <sz val="9"/>
            <color indexed="81"/>
            <rFont val="Tahoma"/>
            <family val="2"/>
          </rPr>
          <t xml:space="preserve">
game declared void for game played on 25th January and no points appear to have been awarded to either side</t>
        </r>
      </text>
    </comment>
    <comment ref="R1609" authorId="0" shapeId="0" xr:uid="{68547808-0DE4-47E5-AB03-67FFBF24DBEA}">
      <text>
        <r>
          <rPr>
            <b/>
            <sz val="9"/>
            <color indexed="81"/>
            <rFont val="Tahoma"/>
            <family val="2"/>
          </rPr>
          <t>rxl:</t>
        </r>
        <r>
          <rPr>
            <sz val="9"/>
            <color indexed="81"/>
            <rFont val="Tahoma"/>
            <family val="2"/>
          </rPr>
          <t xml:space="preserve">
Game awarded to Virginia Water</t>
        </r>
      </text>
    </comment>
    <comment ref="AR1609" authorId="0" shapeId="0" xr:uid="{B8D9E0A9-CEB2-4529-B736-3D7697D77E4E}">
      <text>
        <r>
          <rPr>
            <b/>
            <sz val="9"/>
            <color indexed="81"/>
            <rFont val="Tahoma"/>
            <family val="2"/>
          </rPr>
          <t>rxl:</t>
        </r>
        <r>
          <rPr>
            <sz val="9"/>
            <color indexed="81"/>
            <rFont val="Tahoma"/>
            <family val="2"/>
          </rPr>
          <t xml:space="preserve">
game scheduled for 21/04/14 but not played - awarded to Virginia Water</t>
        </r>
      </text>
    </comment>
    <comment ref="S1610" authorId="0" shapeId="0" xr:uid="{388218D5-B434-44E4-8904-F4EF1CC0B46F}">
      <text>
        <r>
          <rPr>
            <b/>
            <sz val="9"/>
            <color indexed="81"/>
            <rFont val="Tahoma"/>
            <family val="2"/>
          </rPr>
          <t>rxl:</t>
        </r>
        <r>
          <rPr>
            <sz val="9"/>
            <color indexed="81"/>
            <rFont val="Tahoma"/>
            <family val="2"/>
          </rPr>
          <t xml:space="preserve">
Game not played - declared a 0-0 draw</t>
        </r>
      </text>
    </comment>
    <comment ref="AS1610" authorId="0" shapeId="0" xr:uid="{BF8EC996-D993-4E89-8F5E-357FAF5442D8}">
      <text>
        <r>
          <rPr>
            <b/>
            <sz val="9"/>
            <color indexed="81"/>
            <rFont val="Tahoma"/>
            <family val="2"/>
          </rPr>
          <t>rxl:</t>
        </r>
        <r>
          <rPr>
            <sz val="9"/>
            <color indexed="81"/>
            <rFont val="Tahoma"/>
            <family val="2"/>
          </rPr>
          <t xml:space="preserve">
Game not played on 03/05/14 - declared a 0-0 draw</t>
        </r>
      </text>
    </comment>
    <comment ref="V1611" authorId="0" shapeId="0" xr:uid="{F88E5256-8720-4E68-A7CD-21E1F8410F1D}">
      <text>
        <r>
          <rPr>
            <b/>
            <sz val="9"/>
            <color indexed="81"/>
            <rFont val="Tahoma"/>
            <family val="2"/>
          </rPr>
          <t>rxl:</t>
        </r>
        <r>
          <rPr>
            <sz val="9"/>
            <color indexed="81"/>
            <rFont val="Tahoma"/>
            <family val="2"/>
          </rPr>
          <t xml:space="preserve">
away win to Sheerwater was awarded</t>
        </r>
      </text>
    </comment>
  </commentList>
</comments>
</file>

<file path=xl/sharedStrings.xml><?xml version="1.0" encoding="utf-8"?>
<sst xmlns="http://schemas.openxmlformats.org/spreadsheetml/2006/main" count="49832" uniqueCount="2104">
  <si>
    <t>Reserve League Tables from 1920/21 to 2013/14</t>
  </si>
  <si>
    <t>Reserve League Grids from 1919-20 to 2013/14 - results</t>
  </si>
  <si>
    <t>Reserve League Grids from 1919-20 to 2013/14 - dates</t>
  </si>
  <si>
    <t>Calculated figures from result grid entries</t>
  </si>
  <si>
    <t>Official League Table look up</t>
  </si>
  <si>
    <t>Missing Results Tally</t>
  </si>
  <si>
    <t>Sources Used</t>
  </si>
  <si>
    <t>Points Deducted</t>
  </si>
  <si>
    <t>^ = 1</t>
  </si>
  <si>
    <t>* = 2</t>
  </si>
  <si>
    <t>+ = 3</t>
  </si>
  <si>
    <t>a = 10</t>
  </si>
  <si>
    <t>x = something else</t>
  </si>
  <si>
    <t>yellow = Epsom Club archive</t>
  </si>
  <si>
    <t>yellow - calculated score for now</t>
  </si>
  <si>
    <t>green = report seen or reasonable detail</t>
  </si>
  <si>
    <t>Gold - see outstanding comment</t>
  </si>
  <si>
    <t>Green = definitely played that date</t>
  </si>
  <si>
    <t>CONFIRMED</t>
  </si>
  <si>
    <t>d.blue = confirmed by at least two different sources</t>
  </si>
  <si>
    <t>Red - major concern</t>
  </si>
  <si>
    <t>D.Blue = fixture date confirmed twice</t>
  </si>
  <si>
    <t>Once grid is confirmed, all colours</t>
  </si>
  <si>
    <t>blue = club archives</t>
  </si>
  <si>
    <t>Blue - Just a fixture date so far</t>
  </si>
  <si>
    <t>are removed for that table</t>
  </si>
  <si>
    <t>yellow = calculated score</t>
  </si>
  <si>
    <t>Once grid is confirmed, all colours are removed for that table</t>
  </si>
  <si>
    <t>grey = one fixture accounted for but unknown whether H or A</t>
  </si>
  <si>
    <t>tan = result reported in a paper or programme</t>
  </si>
  <si>
    <t>Purple = Fixture guidance comment</t>
  </si>
  <si>
    <t>1920/21</t>
  </si>
  <si>
    <t>Sutton &amp; District League - Second Division</t>
  </si>
  <si>
    <t>Pos</t>
  </si>
  <si>
    <t>Team</t>
  </si>
  <si>
    <t>Pld</t>
  </si>
  <si>
    <t>W</t>
  </si>
  <si>
    <t>D</t>
  </si>
  <si>
    <t>L</t>
  </si>
  <si>
    <t>F</t>
  </si>
  <si>
    <t>A</t>
  </si>
  <si>
    <t>Pts</t>
  </si>
  <si>
    <t>GA</t>
  </si>
  <si>
    <t>Ban</t>
  </si>
  <si>
    <t>Bel</t>
  </si>
  <si>
    <t>Ben</t>
  </si>
  <si>
    <t>EB</t>
  </si>
  <si>
    <t>EJ</t>
  </si>
  <si>
    <t>Ew</t>
  </si>
  <si>
    <t>OS</t>
  </si>
  <si>
    <t>Wal</t>
  </si>
  <si>
    <t>HW</t>
  </si>
  <si>
    <t>HD</t>
  </si>
  <si>
    <t>HL</t>
  </si>
  <si>
    <t>AW</t>
  </si>
  <si>
    <t>AD</t>
  </si>
  <si>
    <t>AL</t>
  </si>
  <si>
    <t>Banstead Reserves</t>
  </si>
  <si>
    <t>5-1</t>
  </si>
  <si>
    <t>4-0</t>
  </si>
  <si>
    <t>4-1</t>
  </si>
  <si>
    <t>8-1</t>
  </si>
  <si>
    <t>1-1</t>
  </si>
  <si>
    <t>9-0</t>
  </si>
  <si>
    <t>6/11</t>
  </si>
  <si>
    <t>20/11</t>
  </si>
  <si>
    <t>22/1</t>
  </si>
  <si>
    <t>9/10</t>
  </si>
  <si>
    <t>5/2</t>
  </si>
  <si>
    <t>8/1</t>
  </si>
  <si>
    <t>13/11</t>
  </si>
  <si>
    <t>www.eefconline.co.uk</t>
  </si>
  <si>
    <t>Old Suttonians Reserves</t>
  </si>
  <si>
    <t>Belmont Reserves</t>
  </si>
  <si>
    <t>1-2</t>
  </si>
  <si>
    <t>6-4</t>
  </si>
  <si>
    <t>0-2</t>
  </si>
  <si>
    <t>2-1</t>
  </si>
  <si>
    <t>29/1</t>
  </si>
  <si>
    <t>11/12</t>
  </si>
  <si>
    <t>19/2</t>
  </si>
  <si>
    <t>2/4</t>
  </si>
  <si>
    <t>26/2</t>
  </si>
  <si>
    <t>Source: Sutton &amp; District League Handbook</t>
  </si>
  <si>
    <t>Benhilton Guild</t>
  </si>
  <si>
    <t>0-4</t>
  </si>
  <si>
    <t>0-3</t>
  </si>
  <si>
    <t>3-3</t>
  </si>
  <si>
    <t>1-6</t>
  </si>
  <si>
    <t>3-0</t>
  </si>
  <si>
    <t>2/10</t>
  </si>
  <si>
    <t>5/3</t>
  </si>
  <si>
    <t>30/10</t>
  </si>
  <si>
    <t>30/4</t>
  </si>
  <si>
    <t>Sept</t>
  </si>
  <si>
    <t>27/11</t>
  </si>
  <si>
    <t>Sutton Advertiser</t>
  </si>
  <si>
    <t>Epsom Brotherhood Reserves</t>
  </si>
  <si>
    <t>0-5</t>
  </si>
  <si>
    <t>1-0</t>
  </si>
  <si>
    <t>4-3</t>
  </si>
  <si>
    <t>3-2</t>
  </si>
  <si>
    <t>2-4</t>
  </si>
  <si>
    <t>1-3</t>
  </si>
  <si>
    <t>15/1</t>
  </si>
  <si>
    <t>1/1</t>
  </si>
  <si>
    <t>18/9</t>
  </si>
  <si>
    <t>H</t>
  </si>
  <si>
    <t>Carshalton &amp; Wallington Times</t>
  </si>
  <si>
    <t>Epsom Juniors Reserves</t>
  </si>
  <si>
    <t>1-7</t>
  </si>
  <si>
    <t>5-2</t>
  </si>
  <si>
    <t>12-0</t>
  </si>
  <si>
    <t>9/4</t>
  </si>
  <si>
    <t>4/9</t>
  </si>
  <si>
    <t>12/3</t>
  </si>
  <si>
    <t>25/9</t>
  </si>
  <si>
    <t>South London Press</t>
  </si>
  <si>
    <t>Ewell Reserves</t>
  </si>
  <si>
    <t>4/12</t>
  </si>
  <si>
    <t>23/10</t>
  </si>
  <si>
    <t>23/4</t>
  </si>
  <si>
    <t>Epsom Herald</t>
  </si>
  <si>
    <t>7*</t>
  </si>
  <si>
    <t>0-0</t>
  </si>
  <si>
    <t>5-0</t>
  </si>
  <si>
    <t>7-0</t>
  </si>
  <si>
    <t>D/J</t>
  </si>
  <si>
    <t>26/3</t>
  </si>
  <si>
    <t>16/4</t>
  </si>
  <si>
    <t>Wallington Rovers</t>
  </si>
  <si>
    <t>12/2</t>
  </si>
  <si>
    <t>Title playoff at West St. between the top 2 on 30/04/21 despite OS having better GA. BAN won 2-1.</t>
  </si>
  <si>
    <t>Leatherhead Athletic are listed at the start of the season but never start, although they are listed as winning 1-0 at Old Suttonians on 13/11/20 I think this was a friendly as it and they never appear in table</t>
  </si>
  <si>
    <t xml:space="preserve">Ewell defeated Epsom Brotherhood on 20/11/20 but this match was awarded to EB and Ewell had two points deducted. The W/L record didn't change until 19/02/21, however, the goal difference was never amended at all and remained in the Final Table. It obviously should have been. </t>
  </si>
  <si>
    <t>No League entered in 1921/22</t>
  </si>
  <si>
    <t>1922/23</t>
  </si>
  <si>
    <t>Bro</t>
  </si>
  <si>
    <t>Bur</t>
  </si>
  <si>
    <t>Car</t>
  </si>
  <si>
    <t>Cha</t>
  </si>
  <si>
    <t>Che</t>
  </si>
  <si>
    <t>ET</t>
  </si>
  <si>
    <t>Hac</t>
  </si>
  <si>
    <t>Lea</t>
  </si>
  <si>
    <t>Woo</t>
  </si>
  <si>
    <t>WE</t>
  </si>
  <si>
    <t>Brock's Pyros</t>
  </si>
  <si>
    <t>0-1</t>
  </si>
  <si>
    <t>1-5</t>
  </si>
  <si>
    <t>3-1</t>
  </si>
  <si>
    <t>17/2</t>
  </si>
  <si>
    <t>30/12</t>
  </si>
  <si>
    <t>9/12</t>
  </si>
  <si>
    <t>23/9</t>
  </si>
  <si>
    <t>18/11</t>
  </si>
  <si>
    <t>27/1</t>
  </si>
  <si>
    <t>30/9</t>
  </si>
  <si>
    <t>11/11</t>
  </si>
  <si>
    <t>2/12</t>
  </si>
  <si>
    <t>16/12</t>
  </si>
  <si>
    <t>Cheam Village</t>
  </si>
  <si>
    <t>6-0</t>
  </si>
  <si>
    <t>8-4</t>
  </si>
  <si>
    <t>8-0</t>
  </si>
  <si>
    <t>14-1</t>
  </si>
  <si>
    <t>16/9</t>
  </si>
  <si>
    <t>14/10</t>
  </si>
  <si>
    <t>20/1</t>
  </si>
  <si>
    <t>14/4</t>
  </si>
  <si>
    <t>4/11</t>
  </si>
  <si>
    <t>26/12</t>
  </si>
  <si>
    <t>Illustrated Sutton &amp; Epsom Mail</t>
  </si>
  <si>
    <t>Chamois Athletic</t>
  </si>
  <si>
    <t>Burgh Heath</t>
  </si>
  <si>
    <t>2-5</t>
  </si>
  <si>
    <t>2-3</t>
  </si>
  <si>
    <t>2-0</t>
  </si>
  <si>
    <t>6-1</t>
  </si>
  <si>
    <t>3/3</t>
  </si>
  <si>
    <t>9/9</t>
  </si>
  <si>
    <t>28/4</t>
  </si>
  <si>
    <t>3/2</t>
  </si>
  <si>
    <t>from Jan 1923 onwards when results were reported</t>
  </si>
  <si>
    <t>Carshalton Hill United</t>
  </si>
  <si>
    <t>0-7</t>
  </si>
  <si>
    <t>3-4</t>
  </si>
  <si>
    <t>24/3</t>
  </si>
  <si>
    <t>13/1</t>
  </si>
  <si>
    <t>23/12</t>
  </si>
  <si>
    <t>2/9</t>
  </si>
  <si>
    <t>7/4</t>
  </si>
  <si>
    <t>24/2</t>
  </si>
  <si>
    <t>Hackbridge United</t>
  </si>
  <si>
    <t>9-1</t>
  </si>
  <si>
    <t>17/3</t>
  </si>
  <si>
    <t>10/3</t>
  </si>
  <si>
    <t>25/11</t>
  </si>
  <si>
    <t>10/2</t>
  </si>
  <si>
    <t>Epsom Town Reserves</t>
  </si>
  <si>
    <t>2-2</t>
  </si>
  <si>
    <t>10-0</t>
  </si>
  <si>
    <t>21/4</t>
  </si>
  <si>
    <t>25/12</t>
  </si>
  <si>
    <t>Observer online</t>
  </si>
  <si>
    <t>Woodcote United</t>
  </si>
  <si>
    <t>1-4</t>
  </si>
  <si>
    <t>x</t>
  </si>
  <si>
    <t>7/10</t>
  </si>
  <si>
    <t>5/5</t>
  </si>
  <si>
    <t>8x</t>
  </si>
  <si>
    <t>Leatherhead Reserves</t>
  </si>
  <si>
    <t>28/10</t>
  </si>
  <si>
    <t>2-10</t>
  </si>
  <si>
    <t>WEA Res withdrew in March</t>
  </si>
  <si>
    <t>3*</t>
  </si>
  <si>
    <t>West Ewell Athletic</t>
  </si>
  <si>
    <t>5-5</t>
  </si>
  <si>
    <t>0-8</t>
  </si>
  <si>
    <t>0-6</t>
  </si>
  <si>
    <t>2-7</t>
  </si>
  <si>
    <t>6/1</t>
  </si>
  <si>
    <t>x Belmont 4 points deducted</t>
  </si>
  <si>
    <t>On 17/03/23 Chamois and Brocks appeared to share a 1-1 draw according to the League tables and table tracking, yet both were awarded a loss each. This is now amended in the League table</t>
  </si>
  <si>
    <t>This means Chamois finished third instead of fourth place.</t>
  </si>
  <si>
    <t>On 03/02/23 Chamois won 4-2 at Carsahalton Hill according to the League tables and table tracking, but Carshalton Hill only had two goals recorded against them instead of four. This is now amended in the League table</t>
  </si>
  <si>
    <t>On 21/04/23 Woodcote United had a loss credited against them for an unplayed fixture at Hackbridge United with a 0-0 score line but Woodcote had three goals awarded against them. This is now amended in the League table</t>
  </si>
  <si>
    <t>The League table also advises Brocks on 31 points when my records agree with the WDL which gives them 29 and effectively made them runners-up on Goal Average to Cheam Village.</t>
  </si>
  <si>
    <t>1923/24</t>
  </si>
  <si>
    <t>Sutton &amp; District League - Premier Division</t>
  </si>
  <si>
    <t>Ash</t>
  </si>
  <si>
    <t>Rus</t>
  </si>
  <si>
    <t>BH</t>
  </si>
  <si>
    <t>CW</t>
  </si>
  <si>
    <t>Benhilton Athletic</t>
  </si>
  <si>
    <t>Ashtead</t>
  </si>
  <si>
    <t>Grey - not played - team folded by then</t>
  </si>
  <si>
    <t>5/1</t>
  </si>
  <si>
    <t>15/12</t>
  </si>
  <si>
    <t>29/9</t>
  </si>
  <si>
    <t>29/12</t>
  </si>
  <si>
    <t>23/2</t>
  </si>
  <si>
    <t>15/9</t>
  </si>
  <si>
    <t>Banstead</t>
  </si>
  <si>
    <t>22/3</t>
  </si>
  <si>
    <t>12/1</t>
  </si>
  <si>
    <t>3/5</t>
  </si>
  <si>
    <t>2/2</t>
  </si>
  <si>
    <t>22/12</t>
  </si>
  <si>
    <t>1/12</t>
  </si>
  <si>
    <t>24/11</t>
  </si>
  <si>
    <t>17/11</t>
  </si>
  <si>
    <t>8/3</t>
  </si>
  <si>
    <t>Old Suttonians</t>
  </si>
  <si>
    <t>Belmont</t>
  </si>
  <si>
    <t>16/2</t>
  </si>
  <si>
    <t>10/11</t>
  </si>
  <si>
    <t>1/3</t>
  </si>
  <si>
    <t>9/2</t>
  </si>
  <si>
    <t>26/1</t>
  </si>
  <si>
    <t>8-3</t>
  </si>
  <si>
    <t>15/3</t>
  </si>
  <si>
    <t>26/4</t>
  </si>
  <si>
    <t>Epsom Brotherhood</t>
  </si>
  <si>
    <t>27/10</t>
  </si>
  <si>
    <t>6/10</t>
  </si>
  <si>
    <t>22/9</t>
  </si>
  <si>
    <t>Russell Athletic</t>
  </si>
  <si>
    <t>7-2</t>
  </si>
  <si>
    <t>7-1</t>
  </si>
  <si>
    <t>5/4</t>
  </si>
  <si>
    <t>12/4</t>
  </si>
  <si>
    <t>19/4</t>
  </si>
  <si>
    <t>4-4</t>
  </si>
  <si>
    <t>29/3</t>
  </si>
  <si>
    <t>8/12</t>
  </si>
  <si>
    <t>Banstead Hospital withdrew in January - reported 26/01/24</t>
  </si>
  <si>
    <t>Banstead Hospital</t>
  </si>
  <si>
    <t>1-9</t>
  </si>
  <si>
    <t>Epsom Town Reserves withdrew in February - reported 23/02/24</t>
  </si>
  <si>
    <t>2*</t>
  </si>
  <si>
    <t>Leatherhead withdrew in March - reported 22/03/24</t>
  </si>
  <si>
    <t>Leatherhead</t>
  </si>
  <si>
    <t>4-6</t>
  </si>
  <si>
    <t>8/9</t>
  </si>
  <si>
    <t>Carshalton Wanderers withdrew in April</t>
  </si>
  <si>
    <t>Carshalton Wanderers</t>
  </si>
  <si>
    <t>1924/25</t>
  </si>
  <si>
    <t>latest inc 24/1/25</t>
  </si>
  <si>
    <t>Southern Suburban League - Premier Division</t>
  </si>
  <si>
    <t>Bal</t>
  </si>
  <si>
    <t>Bec</t>
  </si>
  <si>
    <t>CWD</t>
  </si>
  <si>
    <t>Cru</t>
  </si>
  <si>
    <t>Gua</t>
  </si>
  <si>
    <t>Mun</t>
  </si>
  <si>
    <t>NSY</t>
  </si>
  <si>
    <t>SR</t>
  </si>
  <si>
    <t>Tho</t>
  </si>
  <si>
    <t>Southern Railway 'A'</t>
  </si>
  <si>
    <t>Balham Athletic</t>
  </si>
  <si>
    <t>27/9</t>
  </si>
  <si>
    <t>Colliers Wood</t>
  </si>
  <si>
    <t>Beckenham Reserves</t>
  </si>
  <si>
    <t>4-2</t>
  </si>
  <si>
    <t>Elmers End</t>
  </si>
  <si>
    <t>24/1</t>
  </si>
  <si>
    <t>14/3</t>
  </si>
  <si>
    <t>31/1</t>
  </si>
  <si>
    <t>1/11</t>
  </si>
  <si>
    <t>22/4</t>
  </si>
  <si>
    <t>20/9</t>
  </si>
  <si>
    <t>17/1</t>
  </si>
  <si>
    <t>6/9</t>
  </si>
  <si>
    <t>Crusaders</t>
  </si>
  <si>
    <t>Cavendish Road, Merton</t>
  </si>
  <si>
    <t>CWD lost at home on 4th Oct</t>
  </si>
  <si>
    <t>4/4</t>
  </si>
  <si>
    <t>21/2</t>
  </si>
  <si>
    <t>7/2</t>
  </si>
  <si>
    <t>10/1</t>
  </si>
  <si>
    <t>7/3</t>
  </si>
  <si>
    <t>Thornville</t>
  </si>
  <si>
    <t>Colliers Wood take on Merton Town's High Street Colliers Wood ground in 1925</t>
  </si>
  <si>
    <t>21/3</t>
  </si>
  <si>
    <t>Munster Park</t>
  </si>
  <si>
    <t>15/11</t>
  </si>
  <si>
    <t>13/9</t>
  </si>
  <si>
    <t>25/10</t>
  </si>
  <si>
    <t>22/11</t>
  </si>
  <si>
    <t>Guards Depot</t>
  </si>
  <si>
    <t>3-5</t>
  </si>
  <si>
    <t>Gorringe Park, Mitcham Lane - West Norwood v Epsom 25/10/24 - 2.45k.o.</t>
  </si>
  <si>
    <t>6/12</t>
  </si>
  <si>
    <t>4/10</t>
  </si>
  <si>
    <t>Bekenham Journal</t>
  </si>
  <si>
    <t>Raynes Park</t>
  </si>
  <si>
    <t>Beckenham &amp; Penge Advertiser</t>
  </si>
  <si>
    <t>New Scotland Yard</t>
  </si>
  <si>
    <t>The Nest, Selhurst</t>
  </si>
  <si>
    <t>28/2</t>
  </si>
  <si>
    <t>8/11</t>
  </si>
  <si>
    <t>18/10</t>
  </si>
  <si>
    <t>No match for Epsom 1sts or Res on 24/01/25</t>
  </si>
  <si>
    <t>1925/26</t>
  </si>
  <si>
    <t>latest inc 20/3/26</t>
  </si>
  <si>
    <t>Surrey Intermediate League</t>
  </si>
  <si>
    <t>Kingstonian final record advised by Surrey Comet and included in table</t>
  </si>
  <si>
    <t>Jan 26 Norwood News next</t>
  </si>
  <si>
    <t>Bed</t>
  </si>
  <si>
    <t>Cat</t>
  </si>
  <si>
    <t>Cro</t>
  </si>
  <si>
    <t>Hor</t>
  </si>
  <si>
    <t>Kin</t>
  </si>
  <si>
    <t>Mit</t>
  </si>
  <si>
    <t>Red</t>
  </si>
  <si>
    <t>Sum</t>
  </si>
  <si>
    <t>Sut</t>
  </si>
  <si>
    <t>Wall</t>
  </si>
  <si>
    <t>WN</t>
  </si>
  <si>
    <t>No digitised Tuesday section from this point</t>
  </si>
  <si>
    <t>Kingstonian Res</t>
  </si>
  <si>
    <t>Beddington Corner</t>
  </si>
  <si>
    <t>7-4</t>
  </si>
  <si>
    <t>10-2</t>
  </si>
  <si>
    <t>3/4</t>
  </si>
  <si>
    <t>19/9</t>
  </si>
  <si>
    <t>12/9</t>
  </si>
  <si>
    <t>10/10</t>
  </si>
  <si>
    <t>27/3</t>
  </si>
  <si>
    <t>6/3</t>
  </si>
  <si>
    <t>23/1</t>
  </si>
  <si>
    <t>9/1</t>
  </si>
  <si>
    <t>20/3</t>
  </si>
  <si>
    <t>13/2</t>
  </si>
  <si>
    <t>28/11</t>
  </si>
  <si>
    <t>Redhill Res</t>
  </si>
  <si>
    <t>29x</t>
  </si>
  <si>
    <t>Caterham M.H.</t>
  </si>
  <si>
    <t>17/10</t>
  </si>
  <si>
    <t>21/11</t>
  </si>
  <si>
    <t>12/12</t>
  </si>
  <si>
    <t>13/3</t>
  </si>
  <si>
    <t>30/1</t>
  </si>
  <si>
    <t>10/4</t>
  </si>
  <si>
    <t>6/2</t>
  </si>
  <si>
    <t>17/4</t>
  </si>
  <si>
    <t>5/12</t>
  </si>
  <si>
    <t>Surrey Comet</t>
  </si>
  <si>
    <t>Mitcham Wanderers Res</t>
  </si>
  <si>
    <t>Croydon Athletic</t>
  </si>
  <si>
    <t>Jan 26 Holland Athletic already playing at Park Royal</t>
  </si>
  <si>
    <t>2/1</t>
  </si>
  <si>
    <t>20/2</t>
  </si>
  <si>
    <t>2/11</t>
  </si>
  <si>
    <t>Croham Road, Croydon</t>
  </si>
  <si>
    <t>Summerstown Res</t>
  </si>
  <si>
    <t>5-4</t>
  </si>
  <si>
    <t>3-9</t>
  </si>
  <si>
    <t>6-7</t>
  </si>
  <si>
    <t>not clear if it was the actual stadium yet though</t>
  </si>
  <si>
    <t>26/9</t>
  </si>
  <si>
    <t>24/10</t>
  </si>
  <si>
    <t>3/10</t>
  </si>
  <si>
    <t>5/9</t>
  </si>
  <si>
    <t>Sutton Advertiser (up to March 1926 so far)</t>
  </si>
  <si>
    <t>31/10</t>
  </si>
  <si>
    <t>19/12</t>
  </si>
  <si>
    <t>Surrey Advertiser</t>
  </si>
  <si>
    <t>Horley</t>
  </si>
  <si>
    <t>2-6</t>
  </si>
  <si>
    <t>inc 06/02/26 RED P15 W12 D0 L3 F68 A31 P24 - 2nd</t>
  </si>
  <si>
    <t>14/11</t>
  </si>
  <si>
    <t>29/8</t>
  </si>
  <si>
    <t>24/4</t>
  </si>
  <si>
    <t>Surrey Mirror online</t>
  </si>
  <si>
    <t>6-2</t>
  </si>
  <si>
    <t>inc 06/02/26 HOR P14 W7 D1 L6 F44 A39 P15 - 5th</t>
  </si>
  <si>
    <t>7/11</t>
  </si>
  <si>
    <t>27/2</t>
  </si>
  <si>
    <t>Caterham 0-7 Sutton - SIL 28/11/25</t>
  </si>
  <si>
    <t>Wallington</t>
  </si>
  <si>
    <t>9-3</t>
  </si>
  <si>
    <t>6-3</t>
  </si>
  <si>
    <t>brief note with score. Played at CMH</t>
  </si>
  <si>
    <t>Croydon Advertiser</t>
  </si>
  <si>
    <t>10-4</t>
  </si>
  <si>
    <t>I already have a definite result there for 6/2 check!</t>
  </si>
  <si>
    <t>16/1</t>
  </si>
  <si>
    <t>Sutton United Res</t>
  </si>
  <si>
    <t>3-6</t>
  </si>
  <si>
    <t>5-6</t>
  </si>
  <si>
    <t>inc 3/10 MW Pld 5 W 5 - one result missing poss 26/9 v Sutton?</t>
  </si>
  <si>
    <t>1/5</t>
  </si>
  <si>
    <t>9-2</t>
  </si>
  <si>
    <t>West Norwood Res</t>
  </si>
  <si>
    <t>3-8</t>
  </si>
  <si>
    <t>5/4/27 fixture in Herald Wall v Croy Ath E.M. was this the return?</t>
  </si>
  <si>
    <t>Gorringe Park, Mitcham</t>
  </si>
  <si>
    <t>not necessarily wrong as K's final record added</t>
  </si>
  <si>
    <t>24/04/26 East v West Final Kingstonian 3-2 Vickers @ Wallington FC, Plough Lane</t>
  </si>
  <si>
    <t>x = Redhill have 8 points deducted (says Surrey Comet) following the ineligibility of W.Houghton which also cost them the Surrey Intermediate Cup too</t>
  </si>
  <si>
    <t>1926/27</t>
  </si>
  <si>
    <t>latest inc 19/3/27</t>
  </si>
  <si>
    <t>Aug 26 Surrey Comet next</t>
  </si>
  <si>
    <t>24/12/1926 Epsom Herald missing</t>
  </si>
  <si>
    <t>16/10</t>
  </si>
  <si>
    <t>19/3</t>
  </si>
  <si>
    <t>Carshalton Athletic Res</t>
  </si>
  <si>
    <t>0-10</t>
  </si>
  <si>
    <t>25/2</t>
  </si>
  <si>
    <t>Horley win Final 2-1 at Kingston v Egham on 18/04/27 Easter Monday</t>
  </si>
  <si>
    <t>11/9</t>
  </si>
  <si>
    <t>Summerstown Res fix</t>
  </si>
  <si>
    <t>7-6</t>
  </si>
  <si>
    <t>Carshalton beat Epsom Brotherhood 9-0 - venue unk 05/02/27</t>
  </si>
  <si>
    <t>27/12</t>
  </si>
  <si>
    <t>12/02/27 Epsom Herald says Horley 3-4 Epsom Res. I have 3-5.</t>
  </si>
  <si>
    <t>18/12</t>
  </si>
  <si>
    <t>5-3</t>
  </si>
  <si>
    <t>Horley play at the Kings Head enclosure</t>
  </si>
  <si>
    <t>ADD THESE COMMENTS TO INDIVIDUAL SEASONAL SHEETS WHEN COMPLETED</t>
  </si>
  <si>
    <t>1927/28</t>
  </si>
  <si>
    <t>London League - Division Two</t>
  </si>
  <si>
    <t>Bre</t>
  </si>
  <si>
    <t>Chel</t>
  </si>
  <si>
    <t>E&amp;B</t>
  </si>
  <si>
    <t>Ful</t>
  </si>
  <si>
    <t>Hay</t>
  </si>
  <si>
    <t>Hen</t>
  </si>
  <si>
    <t>Houn</t>
  </si>
  <si>
    <t>Sie</t>
  </si>
  <si>
    <t>Tate</t>
  </si>
  <si>
    <t>Wool</t>
  </si>
  <si>
    <t>WP</t>
  </si>
  <si>
    <t>WB</t>
  </si>
  <si>
    <t>27/28 Ryding playing for Hounslow - was this F.Ryding</t>
  </si>
  <si>
    <t>Table checking</t>
  </si>
  <si>
    <t>Beckenham</t>
  </si>
  <si>
    <t>24/9</t>
  </si>
  <si>
    <t>6/4</t>
  </si>
  <si>
    <t>26/11</t>
  </si>
  <si>
    <t>31/3</t>
  </si>
  <si>
    <t>10/9</t>
  </si>
  <si>
    <t>14/1</t>
  </si>
  <si>
    <t>Elmers End - a new proper grandstand in Sept 1927</t>
  </si>
  <si>
    <t>y</t>
  </si>
  <si>
    <t>F48 s/b 49</t>
  </si>
  <si>
    <t>Hounslow</t>
  </si>
  <si>
    <t>Brentwood Mental Hospital</t>
  </si>
  <si>
    <t>29/10</t>
  </si>
  <si>
    <t>22/10</t>
  </si>
  <si>
    <t>8/10</t>
  </si>
  <si>
    <t>18/2</t>
  </si>
  <si>
    <t>Times online</t>
  </si>
  <si>
    <t>Crescent Road, Brentwood</t>
  </si>
  <si>
    <t>Brentwood MH</t>
  </si>
  <si>
    <t>31/3 res missing v Hays</t>
  </si>
  <si>
    <t>win v HW now added but GD missing</t>
  </si>
  <si>
    <t>not corrected - everything else ok</t>
  </si>
  <si>
    <t>Hendon Town</t>
  </si>
  <si>
    <t>Chelmsford (Res)</t>
  </si>
  <si>
    <t>1-8</t>
  </si>
  <si>
    <t>4/2</t>
  </si>
  <si>
    <t>17/12</t>
  </si>
  <si>
    <t>1/10</t>
  </si>
  <si>
    <t>3/9</t>
  </si>
  <si>
    <t>11/2</t>
  </si>
  <si>
    <t>12/11</t>
  </si>
  <si>
    <t>Chelmsford Chronicle</t>
  </si>
  <si>
    <t>New Writtle Street, Chelmsford</t>
  </si>
  <si>
    <t>Fulham ('A')</t>
  </si>
  <si>
    <t>Epsom Town (Res)</t>
  </si>
  <si>
    <t>8-2</t>
  </si>
  <si>
    <t>2-8</t>
  </si>
  <si>
    <t>7/1</t>
  </si>
  <si>
    <t>10/12</t>
  </si>
  <si>
    <t>27/8</t>
  </si>
  <si>
    <t>19/11</t>
  </si>
  <si>
    <t>West Street, Ewell Village</t>
  </si>
  <si>
    <t>-</t>
  </si>
  <si>
    <t>Erith &amp; Belvedere (Res)</t>
  </si>
  <si>
    <t>4-8</t>
  </si>
  <si>
    <t>15/10</t>
  </si>
  <si>
    <t>21/1</t>
  </si>
  <si>
    <t>Park View, Erith</t>
  </si>
  <si>
    <t>10-1</t>
  </si>
  <si>
    <t>3/12</t>
  </si>
  <si>
    <t>28/1</t>
  </si>
  <si>
    <t>Eastern Mercury</t>
  </si>
  <si>
    <t>Listed as Fulham Amateurs - playing at Craven Cottage</t>
  </si>
  <si>
    <t>Tate Institute</t>
  </si>
  <si>
    <t>Hay's Wharf</t>
  </si>
  <si>
    <t>A/M</t>
  </si>
  <si>
    <t>17/9</t>
  </si>
  <si>
    <t>Manor Park, New Eltham</t>
  </si>
  <si>
    <t>31/3 res missing v BMH</t>
  </si>
  <si>
    <t>loss v BMH now added but GD missing</t>
  </si>
  <si>
    <t>24/12</t>
  </si>
  <si>
    <t>5/11</t>
  </si>
  <si>
    <t>Leytonstone Express</t>
  </si>
  <si>
    <t>Hendon Town playing at Station Road</t>
  </si>
  <si>
    <t>Siemens</t>
  </si>
  <si>
    <t>4-7</t>
  </si>
  <si>
    <t>7-7</t>
  </si>
  <si>
    <t>Apr</t>
  </si>
  <si>
    <t>Cemetery Lane, Charlton</t>
  </si>
  <si>
    <t>A31 s/b 37</t>
  </si>
  <si>
    <t>A38 s/b 44</t>
  </si>
  <si>
    <t>L11 s/b 12</t>
  </si>
  <si>
    <t>Woolwich Polytechnic</t>
  </si>
  <si>
    <t>Tate playing at South West Ham C.C. also referred to as Tidal Basin</t>
  </si>
  <si>
    <t>Woolwich</t>
  </si>
  <si>
    <t>4-5</t>
  </si>
  <si>
    <t>5-8</t>
  </si>
  <si>
    <t>Woolwich Polytecnic</t>
  </si>
  <si>
    <t>A38 s/b 28</t>
  </si>
  <si>
    <t>Walthamstow Borough</t>
  </si>
  <si>
    <t>WB are playing in Leyton - The famous old Hare and Hounds ground according to Walthamstow Guardian</t>
  </si>
  <si>
    <t>R</t>
  </si>
  <si>
    <t>Walthamstow B fold after 07/01/28</t>
  </si>
  <si>
    <t>Brentwood MH beat Hays Wharf 7-2 on 31/03/1928 but the result did not appear in the tables that day. The  result appeared by the time of the next table but the goal difference was missed and in fact was NEVER added.</t>
  </si>
  <si>
    <t>I have corrected the official table here as a result. Everything else tallies.</t>
  </si>
  <si>
    <t>The only query outstanding is whether Hays Wharf played Woolwich Poly at the end of the season and drew 0-0 or whether it was never played and left as a 0-0 draw by the League.</t>
  </si>
  <si>
    <t>1928/29</t>
  </si>
  <si>
    <t>Table checking - much more checking required</t>
  </si>
  <si>
    <t>end</t>
  </si>
  <si>
    <t>Hol</t>
  </si>
  <si>
    <t>HC</t>
  </si>
  <si>
    <t>Leav</t>
  </si>
  <si>
    <t>ST</t>
  </si>
  <si>
    <t>wrong GD</t>
  </si>
  <si>
    <t>Holland Athletic</t>
  </si>
  <si>
    <t>20/4</t>
  </si>
  <si>
    <t>23/3</t>
  </si>
  <si>
    <t>20/10</t>
  </si>
  <si>
    <t>13/4</t>
  </si>
  <si>
    <t>S/O</t>
  </si>
  <si>
    <t>1/4</t>
  </si>
  <si>
    <t>FA s/b25-34 not 17-30</t>
  </si>
  <si>
    <t>gd never corrected</t>
  </si>
  <si>
    <t>Hotel Cecil</t>
  </si>
  <si>
    <t>19/1</t>
  </si>
  <si>
    <t>16/3</t>
  </si>
  <si>
    <t>4/5</t>
  </si>
  <si>
    <t>2/3</t>
  </si>
  <si>
    <t>9/3</t>
  </si>
  <si>
    <t>13/10</t>
  </si>
  <si>
    <t>Leavesden Mental Hospital</t>
  </si>
  <si>
    <t>30/3</t>
  </si>
  <si>
    <t>27/4</t>
  </si>
  <si>
    <t>29/4</t>
  </si>
  <si>
    <t>Standard Telephones</t>
  </si>
  <si>
    <t>3/11</t>
  </si>
  <si>
    <t>25/8</t>
  </si>
  <si>
    <t>Hendon Town playing at Station Road - they play in red</t>
  </si>
  <si>
    <t>11-1</t>
  </si>
  <si>
    <t>Holland Athletic playing at Park Royal</t>
  </si>
  <si>
    <t>1/9</t>
  </si>
  <si>
    <t>Eltham Road, Lee - also advised as Kidbrooke</t>
  </si>
  <si>
    <t>8-5</t>
  </si>
  <si>
    <t>Hounslow playing at Denbigh Road</t>
  </si>
  <si>
    <t>11-2</t>
  </si>
  <si>
    <t>25/4</t>
  </si>
  <si>
    <t>Woodside, Leavesden Hospital, Leavesden</t>
  </si>
  <si>
    <t>11-3</t>
  </si>
  <si>
    <t>Aerodrome Road, Colindale / Hendon</t>
  </si>
  <si>
    <t>s/b A19 not 21</t>
  </si>
  <si>
    <t>s/b A35 not 34</t>
  </si>
  <si>
    <t>no gd listed</t>
  </si>
  <si>
    <t>a 7-0, 8-0 or 9-0 defeat at Hounslow missing</t>
  </si>
  <si>
    <t>unsure</t>
  </si>
  <si>
    <t>table now missing two goals for Tate s/b 37 - was A corrected then?</t>
  </si>
  <si>
    <t>1-10</t>
  </si>
  <si>
    <t>South West Ham C.C. also referred to as Tidal Basin</t>
  </si>
  <si>
    <t>New Eltham</t>
  </si>
  <si>
    <t>Well Hall, Eltham</t>
  </si>
  <si>
    <t>112-112</t>
  </si>
  <si>
    <t>222-228</t>
  </si>
  <si>
    <t>Chelmsford won 5-3 at Brentwood M.H. on 15/12/28 but the League table went down by F3 and A1 leading to an error of F-8 and A-4. Corrected in official table above</t>
  </si>
  <si>
    <t>This seasonal table is really messy and needs further work</t>
  </si>
  <si>
    <t>1929/30</t>
  </si>
  <si>
    <t>Assumptions (not included)</t>
  </si>
  <si>
    <t>PR</t>
  </si>
  <si>
    <t>Rom</t>
  </si>
  <si>
    <t>UGBM</t>
  </si>
  <si>
    <t>Wat</t>
  </si>
  <si>
    <t>Chelmsford</t>
  </si>
  <si>
    <t>Watneys</t>
  </si>
  <si>
    <t>Beckenham (Res)</t>
  </si>
  <si>
    <t>A20 but I have 19</t>
  </si>
  <si>
    <t>Park Royal</t>
  </si>
  <si>
    <t>3-7</t>
  </si>
  <si>
    <t>0-11</t>
  </si>
  <si>
    <t>sept</t>
  </si>
  <si>
    <t>31/8</t>
  </si>
  <si>
    <t>14/9</t>
  </si>
  <si>
    <t>4/1</t>
  </si>
  <si>
    <t>21/9</t>
  </si>
  <si>
    <t>7/9</t>
  </si>
  <si>
    <t>5/10</t>
  </si>
  <si>
    <t>The Abbey School Ground, Beckenham</t>
  </si>
  <si>
    <t>watneys missing a goal from somewhere for this to work</t>
  </si>
  <si>
    <t>A41 but I have 40</t>
  </si>
  <si>
    <t>6-5</t>
  </si>
  <si>
    <t>21/12</t>
  </si>
  <si>
    <t>9/11</t>
  </si>
  <si>
    <t>Sep</t>
  </si>
  <si>
    <t>26/10</t>
  </si>
  <si>
    <t>A74 but I have 73</t>
  </si>
  <si>
    <t>U.G.B.M. Sports (Charlton)</t>
  </si>
  <si>
    <t>a28/4</t>
  </si>
  <si>
    <t>15/2</t>
  </si>
  <si>
    <t>28/12</t>
  </si>
  <si>
    <t>28/9</t>
  </si>
  <si>
    <t>7/12</t>
  </si>
  <si>
    <t>22/2</t>
  </si>
  <si>
    <t>1/2</t>
  </si>
  <si>
    <t>May</t>
  </si>
  <si>
    <t>14/12</t>
  </si>
  <si>
    <t>watneys not right again</t>
  </si>
  <si>
    <t>25/1</t>
  </si>
  <si>
    <t>12/10</t>
  </si>
  <si>
    <t>23/11</t>
  </si>
  <si>
    <t>Romford History Book Volume 2</t>
  </si>
  <si>
    <t>19/10</t>
  </si>
  <si>
    <t>8/2</t>
  </si>
  <si>
    <t>18/4</t>
  </si>
  <si>
    <t>Tate won this match but may have done it without playing</t>
  </si>
  <si>
    <t>18/1</t>
  </si>
  <si>
    <t>11/1</t>
  </si>
  <si>
    <t>11-0</t>
  </si>
  <si>
    <t>Coronation Road, Park Royal</t>
  </si>
  <si>
    <t>Romford (Res)</t>
  </si>
  <si>
    <t>F16 but I have 15</t>
  </si>
  <si>
    <t>30/11</t>
  </si>
  <si>
    <t>Beckenham Journal</t>
  </si>
  <si>
    <t>Brooklands, Romford</t>
  </si>
  <si>
    <t>F9 but I have 8</t>
  </si>
  <si>
    <t>F26 but I have 21</t>
  </si>
  <si>
    <t>missing a 2-0 win</t>
  </si>
  <si>
    <t>16/11</t>
  </si>
  <si>
    <t>A27 s/b 29</t>
  </si>
  <si>
    <t>Watney's Sports</t>
  </si>
  <si>
    <t>12-2</t>
  </si>
  <si>
    <t>playing at Eltham</t>
  </si>
  <si>
    <t>A48 but I have 43</t>
  </si>
  <si>
    <t>missing 1-0 defeat</t>
  </si>
  <si>
    <t>Mortlake - also advised as Putney - Sports Ground, Staines Road - also advised as Watney Meadow, Lower Richmond Road, Mortlake</t>
  </si>
  <si>
    <t>y 0-0-0</t>
  </si>
  <si>
    <t>Hotel Cecil withdrew after Dec</t>
  </si>
  <si>
    <t>7-3</t>
  </si>
  <si>
    <t>Kidbrooke</t>
  </si>
  <si>
    <t xml:space="preserve">Final tables 3/5/30 show </t>
  </si>
  <si>
    <t>Chelmsford v Watneys outstanding</t>
  </si>
  <si>
    <t>according to tables it was unplayed</t>
  </si>
  <si>
    <t>or finished 0-0 but only Watneys</t>
  </si>
  <si>
    <t>gained a point while Chelmsford</t>
  </si>
  <si>
    <t>didn't.</t>
  </si>
  <si>
    <t>1930/31</t>
  </si>
  <si>
    <t>Fin</t>
  </si>
  <si>
    <t>30/8</t>
  </si>
  <si>
    <t>15/4</t>
  </si>
  <si>
    <t>20/12</t>
  </si>
  <si>
    <t>Stanhope Grove, Beckenham</t>
  </si>
  <si>
    <t>13/12</t>
  </si>
  <si>
    <t>3/1</t>
  </si>
  <si>
    <t>29/11</t>
  </si>
  <si>
    <t>28/3</t>
  </si>
  <si>
    <t>2/5</t>
  </si>
  <si>
    <t>1-12</t>
  </si>
  <si>
    <t>14/2</t>
  </si>
  <si>
    <t>Barnet Press - 27/12/30 missing</t>
  </si>
  <si>
    <t>Finchley (Res)</t>
  </si>
  <si>
    <t>11/4</t>
  </si>
  <si>
    <t>Summers Lane, Finchley</t>
  </si>
  <si>
    <t>Now at Welsh Harp Ground after a season in abeyance - a stand will have to be erected says H&amp;F Times and the pitch requires enclosing. - Pub nearby called Ye Olde Welsh Harp</t>
  </si>
  <si>
    <t>Mitcham Wanderers (Res)</t>
  </si>
  <si>
    <t>Streatham Road, Mitcham</t>
  </si>
  <si>
    <t>11/10</t>
  </si>
  <si>
    <t>1-14</t>
  </si>
  <si>
    <t>Standard Telephones play at Hendon - Colindale</t>
  </si>
  <si>
    <t>UGBM play at Well Hall, Eltham - referred to as Shooters Hill in Beckenham Journal</t>
  </si>
  <si>
    <t>3-10</t>
  </si>
  <si>
    <t>3-11</t>
  </si>
  <si>
    <t>Check final couple of tables once again as not balancing completely - Woolwich Poly are definitely wrong and Standard Telephones appear a goal out somewhere</t>
  </si>
  <si>
    <t>1931/32</t>
  </si>
  <si>
    <t>Gray</t>
  </si>
  <si>
    <t>Jurg</t>
  </si>
  <si>
    <t>UGB</t>
  </si>
  <si>
    <t>Jurgens (Purfleet)</t>
  </si>
  <si>
    <t>7/5</t>
  </si>
  <si>
    <t>U.G.B. Sports (Charlton)</t>
  </si>
  <si>
    <t>Grays Town</t>
  </si>
  <si>
    <t>Barnet Press</t>
  </si>
  <si>
    <t>Hendon (Res)</t>
  </si>
  <si>
    <t>Welsh Harp Ground</t>
  </si>
  <si>
    <t>The Sports Ground, Stonehouse Lane, Purfleet</t>
  </si>
  <si>
    <t>Amend this comment below for G v L</t>
  </si>
  <si>
    <t>On two occasions results appear to have been reported wrongly as they were different in the table - 09/09/31 Grays Town v Leavesden was 0-7 when tables said 0-6 and - 27/04/32 Finchley v Hendon was 4-0 when tables said 5-0 - both amended in the League table</t>
  </si>
  <si>
    <t>1932/33</t>
  </si>
  <si>
    <t>London League - Division One - renamed from Division Two</t>
  </si>
  <si>
    <t>Dag</t>
  </si>
  <si>
    <t>PO</t>
  </si>
  <si>
    <t>SWH</t>
  </si>
  <si>
    <t>Till</t>
  </si>
  <si>
    <t>T&amp;M</t>
  </si>
  <si>
    <t>18/3</t>
  </si>
  <si>
    <t>4/3</t>
  </si>
  <si>
    <t>Dagenham Town (Res)</t>
  </si>
  <si>
    <t>Glebe Road, Dagenham</t>
  </si>
  <si>
    <t>Post Office Engineers</t>
  </si>
  <si>
    <t>11/3</t>
  </si>
  <si>
    <t>31/12</t>
  </si>
  <si>
    <t>8/4</t>
  </si>
  <si>
    <t>A/S</t>
  </si>
  <si>
    <t>U.G.B. (Charlton)</t>
  </si>
  <si>
    <t>25/3</t>
  </si>
  <si>
    <t>Recreation Ground - tenants of Grays Ath but different team</t>
  </si>
  <si>
    <t>Erith Observer</t>
  </si>
  <si>
    <t>Stonehouse Road, West Thurrock</t>
  </si>
  <si>
    <t>Tooting &amp; Mitcham United (Res)</t>
  </si>
  <si>
    <t>14-0</t>
  </si>
  <si>
    <t>6/5</t>
  </si>
  <si>
    <t>Plough Lane, Beddington</t>
  </si>
  <si>
    <t>South West Ham</t>
  </si>
  <si>
    <t>Beckton Road, Custom House</t>
  </si>
  <si>
    <t>Tillings Athletic</t>
  </si>
  <si>
    <t>Tillings Sports Ground, Sidcup Road, Eltham</t>
  </si>
  <si>
    <t>Sandy Lane, Tooting</t>
  </si>
  <si>
    <t>Grays Town asked by Grays Athletic to become their reserve team but they refused. They then resigned from the London League. Grays Athletic Reserves replaced them in the London League</t>
  </si>
  <si>
    <t>1933/34</t>
  </si>
  <si>
    <t>London League - Division One</t>
  </si>
  <si>
    <t>Act</t>
  </si>
  <si>
    <t>Eton</t>
  </si>
  <si>
    <t>Nor</t>
  </si>
  <si>
    <t>Str</t>
  </si>
  <si>
    <t>Eton Manor</t>
  </si>
  <si>
    <t>Acton</t>
  </si>
  <si>
    <t>table tracking complete until 07/04/34</t>
  </si>
  <si>
    <t>21/10</t>
  </si>
  <si>
    <t>after that is messy</t>
  </si>
  <si>
    <t>26/8</t>
  </si>
  <si>
    <t>Mar</t>
  </si>
  <si>
    <t>Upper Elmers End Road</t>
  </si>
  <si>
    <t>Jurgens (Purfleet) (Res)</t>
  </si>
  <si>
    <t>London League Handbook for 1933/34</t>
  </si>
  <si>
    <t>Northmet</t>
  </si>
  <si>
    <t>@ Leyton</t>
  </si>
  <si>
    <t>Grays Athletic (Res)</t>
  </si>
  <si>
    <t>Park Royal (Res)</t>
  </si>
  <si>
    <t>Northmet play at Brimsdown - North Metropolitan Power Company</t>
  </si>
  <si>
    <t>Post Office Engineers (Res)</t>
  </si>
  <si>
    <t>2-12</t>
  </si>
  <si>
    <t>Streatham Town (Res)</t>
  </si>
  <si>
    <t>@ Charlton</t>
  </si>
  <si>
    <t>@ Well Hall</t>
  </si>
  <si>
    <t>1934/35</t>
  </si>
  <si>
    <t>Park Royal and Jurgens resigned from the League and while the two clubs at the foot of the table were re-elected, London Labour (Hendon) were admitted</t>
  </si>
  <si>
    <t>E</t>
  </si>
  <si>
    <t>LL</t>
  </si>
  <si>
    <t>more table tracking required here</t>
  </si>
  <si>
    <t>1/9/34 Beckenham v Chelmsford (venue unknown)</t>
  </si>
  <si>
    <t>is cancelled "under a misapprehension"</t>
  </si>
  <si>
    <t>Epsom (Res)</t>
  </si>
  <si>
    <t>Eton Manor (Res)</t>
  </si>
  <si>
    <t>gd</t>
  </si>
  <si>
    <t>London Labour</t>
  </si>
  <si>
    <t>London Labour played at Hendon's old ground - The Welsh Harp</t>
  </si>
  <si>
    <t>@ Brimsdown</t>
  </si>
  <si>
    <t>s/b F12</t>
  </si>
  <si>
    <t>15-1</t>
  </si>
  <si>
    <t>g/d s/b 13-10</t>
  </si>
  <si>
    <t>1935/36</t>
  </si>
  <si>
    <t>Bri</t>
  </si>
  <si>
    <t>Ford</t>
  </si>
  <si>
    <t>Til</t>
  </si>
  <si>
    <t>Ven</t>
  </si>
  <si>
    <t>Collection on 21/9 for HHL Ashley</t>
  </si>
  <si>
    <t>GD</t>
  </si>
  <si>
    <t>Fords Sports</t>
  </si>
  <si>
    <t>Briggs Motor Bodies</t>
  </si>
  <si>
    <t>held at Finchley and raised £8 17s</t>
  </si>
  <si>
    <t>M 3-2W</t>
  </si>
  <si>
    <t>Br v E late</t>
  </si>
  <si>
    <t>y 43-81</t>
  </si>
  <si>
    <t>w2-0</t>
  </si>
  <si>
    <t>Hayesco</t>
  </si>
  <si>
    <t>y 35-62</t>
  </si>
  <si>
    <t>29/2</t>
  </si>
  <si>
    <t>ww11-0</t>
  </si>
  <si>
    <t>Tilbury (Res)</t>
  </si>
  <si>
    <t>Uxbridge &amp; West Drayton Gazette - still to check for Hayesco</t>
  </si>
  <si>
    <t>M 1-2 L</t>
  </si>
  <si>
    <t>gd s/b 20-42 not 21-42</t>
  </si>
  <si>
    <t>y 35-61</t>
  </si>
  <si>
    <t>Kent Avenue, Dagenham</t>
  </si>
  <si>
    <t>y 15-12</t>
  </si>
  <si>
    <t>Venner Sports</t>
  </si>
  <si>
    <t>wl4-5</t>
  </si>
  <si>
    <t>0-9</t>
  </si>
  <si>
    <t>Hayes Cocoa Company played adjacent to Hayes Met Station</t>
  </si>
  <si>
    <t>gd s/b16-6 not 16-5</t>
  </si>
  <si>
    <t>wl4-4</t>
  </si>
  <si>
    <t>2L F4A11</t>
  </si>
  <si>
    <t>f1</t>
  </si>
  <si>
    <t>16-2</t>
  </si>
  <si>
    <t>a1</t>
  </si>
  <si>
    <t>g/d s/b 21-14</t>
  </si>
  <si>
    <t>still wrong</t>
  </si>
  <si>
    <t>ll1-11</t>
  </si>
  <si>
    <t>y*</t>
  </si>
  <si>
    <t>g/d s/b 15-32 not 14-32</t>
  </si>
  <si>
    <t>l1-2</t>
  </si>
  <si>
    <t>M 2-1W</t>
  </si>
  <si>
    <t>I have W2-1 not W3-2</t>
  </si>
  <si>
    <t>gd s/b 65-32</t>
  </si>
  <si>
    <t>w1-0?</t>
  </si>
  <si>
    <t>12-1</t>
  </si>
  <si>
    <t>@ Morden</t>
  </si>
  <si>
    <t>l0-2</t>
  </si>
  <si>
    <t>London Labour withdrew on 19/02/36</t>
  </si>
  <si>
    <t>M 2-3L</t>
  </si>
  <si>
    <t>gd s/b 37-40 not 37-41</t>
  </si>
  <si>
    <t>2W F11A4</t>
  </si>
  <si>
    <t>------------------------------------------------------------------------------------------------------------------</t>
  </si>
  <si>
    <t>43/44</t>
  </si>
  <si>
    <t>All teams in League</t>
  </si>
  <si>
    <t>Pr</t>
  </si>
  <si>
    <t>Benhams Athletic</t>
  </si>
  <si>
    <t>Price's Athletic Ground, Magdalen Road, Earlsfield</t>
  </si>
  <si>
    <t>1943/44</t>
  </si>
  <si>
    <t>latest inc 15/4/44</t>
  </si>
  <si>
    <t>Balham &amp; District League - Premier Division</t>
  </si>
  <si>
    <t>Ad</t>
  </si>
  <si>
    <t>Fair</t>
  </si>
  <si>
    <t>Frin</t>
  </si>
  <si>
    <t>Parn</t>
  </si>
  <si>
    <t>PCM</t>
  </si>
  <si>
    <t>before or on 30/10/43 but not 09/10/43 or 23/10/43 Benhams beat Parnall</t>
  </si>
  <si>
    <t>Fairlight Athletic</t>
  </si>
  <si>
    <t>Lavender Avenue, Mitcham &amp; Tamworth Lane &amp; Battersea Grammar School, Burnt Wood Lane, Wandsworth Common</t>
  </si>
  <si>
    <t>Sutton United</t>
  </si>
  <si>
    <t>Admiralty Wireless</t>
  </si>
  <si>
    <t>13-2</t>
  </si>
  <si>
    <t>Aircraft 3-2 - Venue unknown</t>
  </si>
  <si>
    <t>many p-ps on 20/11/43 - poor weather</t>
  </si>
  <si>
    <t>Frinton Rovers</t>
  </si>
  <si>
    <t>Galpins Road, Thornton Heath</t>
  </si>
  <si>
    <t>Jan</t>
  </si>
  <si>
    <t>Mitcham News</t>
  </si>
  <si>
    <t>Parnall Aircraft</t>
  </si>
  <si>
    <t>King George's Recreation Ground, Tolworth</t>
  </si>
  <si>
    <t xml:space="preserve">after 04/12/43 but before 01/01/44 (not 11/12/43) Parnall CM and Parnall Aircraft </t>
  </si>
  <si>
    <t>Mitcham Gazette</t>
  </si>
  <si>
    <t>Parnall C.M. Sports</t>
  </si>
  <si>
    <t>Merton Abbey - also described as C and M Sports</t>
  </si>
  <si>
    <t>Tooting &amp; Mitcham United</t>
  </si>
  <si>
    <t>drew 1-1 - venue unknown</t>
  </si>
  <si>
    <t>Oct</t>
  </si>
  <si>
    <t>Sutton United Reserves</t>
  </si>
  <si>
    <t>Gander Green Lane, Sutton</t>
  </si>
  <si>
    <t>after 04/12/43 but before 01/01/44 Benhams beat Parnall CM 3-0 - venue unknown</t>
  </si>
  <si>
    <t>Tooting &amp; Mitcham United Reserves</t>
  </si>
  <si>
    <t>Sandy Lane, Mitcham</t>
  </si>
  <si>
    <t>2-9</t>
  </si>
  <si>
    <t>on either 11/03/44 or 25/03/44 Parnall CM beat Benhams 2-1 - venue unknown</t>
  </si>
  <si>
    <t>1st</t>
  </si>
  <si>
    <t>Foster Sports</t>
  </si>
  <si>
    <t>Rose Hill</t>
  </si>
  <si>
    <t>1-11</t>
  </si>
  <si>
    <t>After 15/04/44:</t>
  </si>
  <si>
    <t>Wat-Therm (formerly Zeals FC)</t>
  </si>
  <si>
    <t>Poulter Park</t>
  </si>
  <si>
    <t>Benhams v Panall Aircraft - venue unknown - return match</t>
  </si>
  <si>
    <t>Ranalah Sports</t>
  </si>
  <si>
    <t>Parnall CM v Parnall Aircraft - venue unknown - return match</t>
  </si>
  <si>
    <t>Jameson Sports</t>
  </si>
  <si>
    <t>West Ewell</t>
  </si>
  <si>
    <t>27/01/45 many p-ps - snow</t>
  </si>
  <si>
    <t>Admiralty Wireless Reserves</t>
  </si>
  <si>
    <t>Benedict Road</t>
  </si>
  <si>
    <t>1944/45</t>
  </si>
  <si>
    <t>Epsom beat Morgans 4-2 - venue unknown</t>
  </si>
  <si>
    <t>Wimbledon Imps 'B'</t>
  </si>
  <si>
    <t>Mor</t>
  </si>
  <si>
    <t>Phil</t>
  </si>
  <si>
    <t>Pow</t>
  </si>
  <si>
    <t xml:space="preserve">match played on either 30/09/44, 07/10/44 or 14/10/44 </t>
  </si>
  <si>
    <t>(Vickers) V.A and S F.C.</t>
  </si>
  <si>
    <t>on either 28/10/44 or 04/11/44 Morgans beat Benhams 4-3</t>
  </si>
  <si>
    <t>Marzick</t>
  </si>
  <si>
    <t>Cheam</t>
  </si>
  <si>
    <t>on 18/11/44 Marzick beat Phillips Sports 6-1 - venue unknown</t>
  </si>
  <si>
    <t>Dec</t>
  </si>
  <si>
    <t>Sebank</t>
  </si>
  <si>
    <t>on 11/11/44 Benhams beat Phillips Sports 7-1 - venue unknown</t>
  </si>
  <si>
    <t>Hoyts</t>
  </si>
  <si>
    <t>Tooting &amp; Mitcham Reserves</t>
  </si>
  <si>
    <t>on 18/11/44 or 25/11/44 Benhams beat Powered Mountings 4-3 - venue unknown</t>
  </si>
  <si>
    <t>Feb</t>
  </si>
  <si>
    <t>M and B Sports</t>
  </si>
  <si>
    <t>In December (not 16/12/44) Morgans 1-1 Powered Mountings - venue unknown</t>
  </si>
  <si>
    <t>28/4/45 last game for AD W</t>
  </si>
  <si>
    <t>Parnall C.M. Strollers</t>
  </si>
  <si>
    <t>Merton Abbey</t>
  </si>
  <si>
    <t>Powered Mountings</t>
  </si>
  <si>
    <t>Morgans</t>
  </si>
  <si>
    <t>on 13/01/45 or 20/01/45 Morgans beat Phillips 8-3 - venue unknown</t>
  </si>
  <si>
    <t>Some matches remain after 5/5/45 says Mitcham News</t>
  </si>
  <si>
    <t>Phillips Sports</t>
  </si>
  <si>
    <t>on either 27/01/45 or 03/02/45 Marzick and Benhams drew 2-2 - venue unknown</t>
  </si>
  <si>
    <t>on either 10/02/45 or 24/02/45 Powered Mountings beat Phillips 5-2 - venue unknown</t>
  </si>
  <si>
    <t>Wandgas Ground, Bodmin Street, Earlsfield</t>
  </si>
  <si>
    <t>on 03/03/45 Powered Mountings beat Benhams 1-0 - venue unknown</t>
  </si>
  <si>
    <t>m/w between 24/02/45 and 17/03/45 Marzick beat Powered Mountings 3-2 - venue unknown</t>
  </si>
  <si>
    <t>on either 24/03/45 or EM 02/04/45 Morgans beat Benhams 9-0 - venue unknown</t>
  </si>
  <si>
    <t>1945/46</t>
  </si>
  <si>
    <t>on either 17/03/45 or EM 02/04/45 Marzick beat Phillips 4-1 - venue unknown</t>
  </si>
  <si>
    <t>Air</t>
  </si>
  <si>
    <t>Dor</t>
  </si>
  <si>
    <t>Rei</t>
  </si>
  <si>
    <t>Sal</t>
  </si>
  <si>
    <t>Wel</t>
  </si>
  <si>
    <t>Wor</t>
  </si>
  <si>
    <t>RM</t>
  </si>
  <si>
    <t>on 07/04/45 Benhams and Marzick drew 2-2 - venue unknown</t>
  </si>
  <si>
    <t>Guards Depot (Caterham)</t>
  </si>
  <si>
    <t>Aircraft Precision</t>
  </si>
  <si>
    <t>13-1</t>
  </si>
  <si>
    <t>Seven matches outstanding after 28/04/45</t>
  </si>
  <si>
    <t>Powered Mountings defeated Marzick either 6-0 or 7-1 after 23/04/45</t>
  </si>
  <si>
    <t>Worcester Park</t>
  </si>
  <si>
    <t>Carshalton Athletic Reserves</t>
  </si>
  <si>
    <t>Dorking First XI (prev (Acc&amp;Tab)</t>
  </si>
  <si>
    <t>Modern Service</t>
  </si>
  <si>
    <t>Burntwood Lane</t>
  </si>
  <si>
    <t>Vickers</t>
  </si>
  <si>
    <t>Salford Wanderers</t>
  </si>
  <si>
    <t>Reigate Priory</t>
  </si>
  <si>
    <t>Wandgas</t>
  </si>
  <si>
    <t>Bodmin Road, Southfields</t>
  </si>
  <si>
    <t>Welsh Guards</t>
  </si>
  <si>
    <t>Salford Wanderers play at Earlswood Institution</t>
  </si>
  <si>
    <t>0-13</t>
  </si>
  <si>
    <t>Welsh Guards played in Esher</t>
  </si>
  <si>
    <t>Table produced Thurs 02/05/46</t>
  </si>
  <si>
    <t>RAOC Merstham</t>
  </si>
  <si>
    <t xml:space="preserve">RAOC Merstham withdrew mid season. </t>
  </si>
  <si>
    <t>Frinton Rovers resigned from league - Reigate Priory were due to play them on 06/10/45</t>
  </si>
  <si>
    <t>Acc and Tab also withdrew and were replaced by Dorking in December.</t>
  </si>
  <si>
    <t>-------------------------------------------------------------------------------------------------------------------</t>
  </si>
  <si>
    <t>1946/47</t>
  </si>
  <si>
    <t>Epsom F.C. RESERVES</t>
  </si>
  <si>
    <t>Surrey Intermediate League - Eastern Division</t>
  </si>
  <si>
    <t>CH</t>
  </si>
  <si>
    <t>CrOB</t>
  </si>
  <si>
    <t>Troj</t>
  </si>
  <si>
    <t>War</t>
  </si>
  <si>
    <t>WPk</t>
  </si>
  <si>
    <t>Croydon</t>
  </si>
  <si>
    <t>Banstead Athletic</t>
  </si>
  <si>
    <t>Worcester Park Reserves</t>
  </si>
  <si>
    <t>Leatherhead archive - Graham Mitchell</t>
  </si>
  <si>
    <t>Cane Hill Hospital</t>
  </si>
  <si>
    <t>Caterham</t>
  </si>
  <si>
    <t>10/5</t>
  </si>
  <si>
    <t>Thornville Athletic</t>
  </si>
  <si>
    <t>Croydon OB</t>
  </si>
  <si>
    <t>Dorking Reserves</t>
  </si>
  <si>
    <t>Warlingham</t>
  </si>
  <si>
    <t>Epsom</t>
  </si>
  <si>
    <t>many p-ps on</t>
  </si>
  <si>
    <t>13/5</t>
  </si>
  <si>
    <t>all off</t>
  </si>
  <si>
    <t>two played</t>
  </si>
  <si>
    <t>Trojan Athletic</t>
  </si>
  <si>
    <t>0-12</t>
  </si>
  <si>
    <t>all except Epsom</t>
  </si>
  <si>
    <t>8/5</t>
  </si>
  <si>
    <t>results illegible in Advertiser on 29/03/47</t>
  </si>
  <si>
    <t>1947/48</t>
  </si>
  <si>
    <t>B&amp;W</t>
  </si>
  <si>
    <t>DBL</t>
  </si>
  <si>
    <t>DeH</t>
  </si>
  <si>
    <t>Ed</t>
  </si>
  <si>
    <t>Ekco</t>
  </si>
  <si>
    <t>Enf</t>
  </si>
  <si>
    <t>Rain</t>
  </si>
  <si>
    <t>Vic</t>
  </si>
  <si>
    <t>WT</t>
  </si>
  <si>
    <t>END</t>
  </si>
  <si>
    <t>West Thurrock</t>
  </si>
  <si>
    <t>Brentwood &amp; Warley Reserves</t>
  </si>
  <si>
    <t>Do Table tracking again</t>
  </si>
  <si>
    <t>23/8</t>
  </si>
  <si>
    <t>Grey List</t>
  </si>
  <si>
    <t>w4-1</t>
  </si>
  <si>
    <t>LL3-9</t>
  </si>
  <si>
    <t>De Haviland Vampires</t>
  </si>
  <si>
    <t>Dagenham British Legion Reserves</t>
  </si>
  <si>
    <t>After 17/04/48 tables</t>
  </si>
  <si>
    <t>Essex &amp; Thurrock Gazette</t>
  </si>
  <si>
    <t>after 03/01/48 and before or on 14/02/48</t>
  </si>
  <si>
    <t>LL2-17</t>
  </si>
  <si>
    <t>DL1-3</t>
  </si>
  <si>
    <t>Rainham Town</t>
  </si>
  <si>
    <t>M/A</t>
  </si>
  <si>
    <t>J/F</t>
  </si>
  <si>
    <t>6W 24-8</t>
  </si>
  <si>
    <t>WWW9-3</t>
  </si>
  <si>
    <t>Edmonton Borough Reserves</t>
  </si>
  <si>
    <t>W5-2</t>
  </si>
  <si>
    <t>WWWD7-1</t>
  </si>
  <si>
    <t>Vickers Armstrong</t>
  </si>
  <si>
    <t>Ekco Reserves</t>
  </si>
  <si>
    <t>WDL9-7</t>
  </si>
  <si>
    <t>LLL4-8</t>
  </si>
  <si>
    <t>United Glass Bottle Sports</t>
  </si>
  <si>
    <t>Enfield Cables</t>
  </si>
  <si>
    <t>F/M</t>
  </si>
  <si>
    <t>5L 3-24</t>
  </si>
  <si>
    <t>L0-9</t>
  </si>
  <si>
    <t>Eton Manor 'A'</t>
  </si>
  <si>
    <t>WL8-4</t>
  </si>
  <si>
    <t>W3-2</t>
  </si>
  <si>
    <t>P.O.Telecoms Reserves</t>
  </si>
  <si>
    <t>Plough Lane, Wadddon</t>
  </si>
  <si>
    <t>P.O.Telecoms</t>
  </si>
  <si>
    <t>L2-3</t>
  </si>
  <si>
    <t>DL1-12</t>
  </si>
  <si>
    <t>not at Deri Park until 1948/49</t>
  </si>
  <si>
    <t>Deri Park</t>
  </si>
  <si>
    <t>WW11-1</t>
  </si>
  <si>
    <t>Rainham given notice to quit previous ground in Sept 47 to leave in May 48</t>
  </si>
  <si>
    <t>Eltham</t>
  </si>
  <si>
    <t>WDLL8-12</t>
  </si>
  <si>
    <t>LLLL1-9</t>
  </si>
  <si>
    <t xml:space="preserve">Blackheath </t>
  </si>
  <si>
    <t>WWL20-7</t>
  </si>
  <si>
    <t>WDD4-3</t>
  </si>
  <si>
    <t>WDLL15-8</t>
  </si>
  <si>
    <t>played at the Memorial Ground before moving the following year</t>
  </si>
  <si>
    <t>WWW11-2</t>
  </si>
  <si>
    <t>1948/49</t>
  </si>
  <si>
    <t>Ches</t>
  </si>
  <si>
    <t>Crit</t>
  </si>
  <si>
    <t>PLA</t>
  </si>
  <si>
    <t>ROF</t>
  </si>
  <si>
    <t>Vickers (Weybridge)</t>
  </si>
  <si>
    <t>21/8</t>
  </si>
  <si>
    <t>Brentwood &amp; Warley</t>
  </si>
  <si>
    <t>on 28/08/48 or 11/09/48</t>
  </si>
  <si>
    <t>Crittall Athletic Reserves</t>
  </si>
  <si>
    <t>Cheshunt Reserves</t>
  </si>
  <si>
    <t>28/8</t>
  </si>
  <si>
    <t>Royal Ordnance Factories</t>
  </si>
  <si>
    <t>on 25/09/48 or 02/10/48</t>
  </si>
  <si>
    <t>dl2-5</t>
  </si>
  <si>
    <t>d2-2</t>
  </si>
  <si>
    <t>Rainham Town Reserves</t>
  </si>
  <si>
    <t>On 28/08/48 and 04/09/48 Rainham and Tilbury</t>
  </si>
  <si>
    <t>Surrey Comet (1949 still needed)</t>
  </si>
  <si>
    <t>Cheshunt</t>
  </si>
  <si>
    <t>wd5-2</t>
  </si>
  <si>
    <t>Tilbury Reserves</t>
  </si>
  <si>
    <t>played twice, winning one each and with a GD of</t>
  </si>
  <si>
    <t>Lea Bridge Gas</t>
  </si>
  <si>
    <t>5-4 to Tilbury</t>
  </si>
  <si>
    <t>Ford Sports Reserves</t>
  </si>
  <si>
    <t>On 28/08/48 and 04/09/48 Cheshunt and Crittall</t>
  </si>
  <si>
    <t>played twice, Crittall won one and the other was drawn</t>
  </si>
  <si>
    <t>Port of London Authority</t>
  </si>
  <si>
    <t>with a GD of 5-2 to Crittall</t>
  </si>
  <si>
    <t>Deri Park was new this year but Reserves also played at Spring Farm Recreation Ground</t>
  </si>
  <si>
    <t>wl5-4</t>
  </si>
  <si>
    <t>1949/50</t>
  </si>
  <si>
    <t>Corinthian League - Reserve Division</t>
  </si>
  <si>
    <t>East</t>
  </si>
  <si>
    <t>Edg</t>
  </si>
  <si>
    <t>Maid</t>
  </si>
  <si>
    <t>Slo</t>
  </si>
  <si>
    <t>Uxb</t>
  </si>
  <si>
    <t>W&amp;H</t>
  </si>
  <si>
    <t>W&amp;E</t>
  </si>
  <si>
    <t>Edgware Town</t>
  </si>
  <si>
    <t>Carshalton Athletic</t>
  </si>
  <si>
    <t>Chesham United</t>
  </si>
  <si>
    <t>Mark Smith - Maidenhead Historian</t>
  </si>
  <si>
    <t>Walton &amp; Hersham</t>
  </si>
  <si>
    <t>Eastbourne</t>
  </si>
  <si>
    <t>Maidenhead Heritage site</t>
  </si>
  <si>
    <t>Grays Athletic</t>
  </si>
  <si>
    <t>20/8</t>
  </si>
  <si>
    <t>Alan Smith - Slough historian</t>
  </si>
  <si>
    <t>Tracking suggests Edgware scored one more goal v Chesham in one of their Easter matches</t>
  </si>
  <si>
    <t>Erith &amp; Belvedere</t>
  </si>
  <si>
    <t>Erith &amp; Belvedere programme 11th March 1950</t>
  </si>
  <si>
    <t>Brentford &amp; Chiswick Times</t>
  </si>
  <si>
    <t>Slough Town</t>
  </si>
  <si>
    <t>Worthing Herald</t>
  </si>
  <si>
    <t>Eastbourne Gazette (Weds) / Eastbourne Herald (Sat)</t>
  </si>
  <si>
    <t>Maidenhead United</t>
  </si>
  <si>
    <t>Uxbridge &amp; West Drayton Gazette</t>
  </si>
  <si>
    <t>Harrow Observer</t>
  </si>
  <si>
    <t>Windsor &amp; Eton</t>
  </si>
  <si>
    <t>Uxbridge</t>
  </si>
  <si>
    <t>Old Carshalton website - www.carshaltonathletic.org</t>
  </si>
  <si>
    <t>Worthing Club records - Paul Damper Worthing Historian</t>
  </si>
  <si>
    <t>Windsor Express</t>
  </si>
  <si>
    <t>Worthing</t>
  </si>
  <si>
    <t>Slough Observer</t>
  </si>
  <si>
    <t>1950/51</t>
  </si>
  <si>
    <t>Mst</t>
  </si>
  <si>
    <t>Maidstone United</t>
  </si>
  <si>
    <t>9/5</t>
  </si>
  <si>
    <t>12/5</t>
  </si>
  <si>
    <t>Hounslow Town</t>
  </si>
  <si>
    <t>Carshalton Athletic programme 23rd March 1951</t>
  </si>
  <si>
    <t>Tilbury</t>
  </si>
  <si>
    <t>19/8</t>
  </si>
  <si>
    <t>Edgware programme 25th Dec 1950</t>
  </si>
  <si>
    <t>Uxbridge programme 1st Dec 1950</t>
  </si>
  <si>
    <t>South Eastern Gazette (Maidstone)</t>
  </si>
  <si>
    <t>1951/52</t>
  </si>
  <si>
    <t>incl</t>
  </si>
  <si>
    <t>Middlesex Independent missing for</t>
  </si>
  <si>
    <t>28/03/52-02/05/52 incl</t>
  </si>
  <si>
    <t>??</t>
  </si>
  <si>
    <t>Erith &amp; Belvedere programme 26th April 1952</t>
  </si>
  <si>
    <t>D2-2</t>
  </si>
  <si>
    <t>18/8</t>
  </si>
  <si>
    <t>Grays Athletic programme 8th Dec 1951</t>
  </si>
  <si>
    <t>W4-1</t>
  </si>
  <si>
    <t>Chesham United programme 5th Jan 1952</t>
  </si>
  <si>
    <t>Carshalton Athletic programme 11th April 1952</t>
  </si>
  <si>
    <t>WL 5-5</t>
  </si>
  <si>
    <t>WW10-1</t>
  </si>
  <si>
    <t>tracking correct up to and including 05/04/52</t>
  </si>
  <si>
    <t>after that - need more tabs as 19/4 doesn't balance</t>
  </si>
  <si>
    <t>WD4-2</t>
  </si>
  <si>
    <t>LL2-12</t>
  </si>
  <si>
    <t>1952/53</t>
  </si>
  <si>
    <t>Uxbridge programme 29th April 1953</t>
  </si>
  <si>
    <t>Chesham United programme 10th January 1953</t>
  </si>
  <si>
    <t>Grays Athletic programme April 1953</t>
  </si>
  <si>
    <t>Erith &amp; Belvedere programme 4th April 1953</t>
  </si>
  <si>
    <t>Carshalton Athletic programme 2nd May 1953</t>
  </si>
  <si>
    <t>1953/54</t>
  </si>
  <si>
    <t>table tracking - correct incl 10/04/54</t>
  </si>
  <si>
    <t>but not quite right between 10/04/54and 24/04/54</t>
  </si>
  <si>
    <t>table required for inc 17/04/54</t>
  </si>
  <si>
    <t>22/8</t>
  </si>
  <si>
    <t>ll1-10</t>
  </si>
  <si>
    <t>various programmes</t>
  </si>
  <si>
    <t>Uxbridge programme 21st November 1953</t>
  </si>
  <si>
    <t>Chesham United programme 20th February 1954</t>
  </si>
  <si>
    <t>wwl12-7</t>
  </si>
  <si>
    <t>Grays Athletic programme 13th March 1954</t>
  </si>
  <si>
    <t>Hounslow programme 10th April 1954</t>
  </si>
  <si>
    <t>Carshalton Athletic programme 19th April 1954</t>
  </si>
  <si>
    <t>Edgware brief programme notes 31st April 1954</t>
  </si>
  <si>
    <t>Erith &amp; Belvedere programme 28th November 1953</t>
  </si>
  <si>
    <t>w6-2</t>
  </si>
  <si>
    <t>On 05/12/53 Uxbridge hosted Chesham. The score was either 3-3 or 1-1 but the table went wrong for one of the two teams and was never corrected</t>
  </si>
  <si>
    <t>On 13/03/54 Edgware Town beat Erith &amp; Belvedere 5-1 but the result was wrongly reported as 4-1 and never corrected in the table. Until now!</t>
  </si>
  <si>
    <t>Check report in local papers to see which one is wrong</t>
  </si>
  <si>
    <t>1954/55</t>
  </si>
  <si>
    <t>Mstn</t>
  </si>
  <si>
    <t>Yiew</t>
  </si>
  <si>
    <t>table tracking correct</t>
  </si>
  <si>
    <t>7-5</t>
  </si>
  <si>
    <t>Yiewsley</t>
  </si>
  <si>
    <t>Chesham United programme 9th October 1954</t>
  </si>
  <si>
    <t>Erith &amp; Belvedere programme 26th March 1955</t>
  </si>
  <si>
    <t>Hounslow programme 13th April 1955</t>
  </si>
  <si>
    <t>Carshalton Athletic programme 23rd April 1955</t>
  </si>
  <si>
    <t>Eastbourne programme 26th April 1955</t>
  </si>
  <si>
    <t>Yiewsley programme 28th April 1955</t>
  </si>
  <si>
    <t>Bucks Examiner</t>
  </si>
  <si>
    <t>1955/56</t>
  </si>
  <si>
    <t>League table inc 18/09/55 is already all over the place</t>
  </si>
  <si>
    <t>Out by +-3 but other clear errors in there too. Check papers.</t>
  </si>
  <si>
    <t>Grays GD went out before 8/10/55 gd sb F2A1 less</t>
  </si>
  <si>
    <t>according to my table tracking. Why?</t>
  </si>
  <si>
    <t>This season is really messy - I need more tables for the early part</t>
  </si>
  <si>
    <t>l2-6</t>
  </si>
  <si>
    <t>and the late part of the season - can't continue</t>
  </si>
  <si>
    <t>Carshalton Athletic programme 28th April 1956</t>
  </si>
  <si>
    <t>Chesham United programme 18th April 1956</t>
  </si>
  <si>
    <t>Maidenhead's gd went out by +2 and -2 on 05/11/55. Instead</t>
  </si>
  <si>
    <t>Grays Athletic programme 24th March 1956</t>
  </si>
  <si>
    <t>extra F2A1</t>
  </si>
  <si>
    <t>missing A1</t>
  </si>
  <si>
    <t>of 5-1 to Grays, I think it was reported as a Grays win but</t>
  </si>
  <si>
    <t>Maidstone United programme 10th March 1956</t>
  </si>
  <si>
    <t>9-4</t>
  </si>
  <si>
    <t>with a 3-3 GD! Finally corrected on 03/12/55 table</t>
  </si>
  <si>
    <t>Erith &amp; Belvedere programme 3rd March 1956</t>
  </si>
  <si>
    <t>l2-4</t>
  </si>
  <si>
    <t>extra A1</t>
  </si>
  <si>
    <t>xy</t>
  </si>
  <si>
    <t>Yiewsley programme 3rd March 1956</t>
  </si>
  <si>
    <t>Chesham had an extra goal against in table for 05/11/55</t>
  </si>
  <si>
    <t>but this was corrected on 03/12/55 table</t>
  </si>
  <si>
    <t>Chesham United v Tilbury  - 02-05-56 is left unplayed</t>
  </si>
  <si>
    <t>1956/57</t>
  </si>
  <si>
    <t>Wem</t>
  </si>
  <si>
    <t>problem with 16/03/57 table</t>
  </si>
  <si>
    <t>dl3-4</t>
  </si>
  <si>
    <t>Dorking</t>
  </si>
  <si>
    <t>57-46</t>
  </si>
  <si>
    <t>A+1 v myrec</t>
  </si>
  <si>
    <t>w3-0?</t>
  </si>
  <si>
    <t>Wembley</t>
  </si>
  <si>
    <t>wl4-3</t>
  </si>
  <si>
    <t>Some odd reporting of results here</t>
  </si>
  <si>
    <t>Chesham United programme 9th March 1957</t>
  </si>
  <si>
    <t>Late April Dorking &amp; Leatherhead Advertiser results</t>
  </si>
  <si>
    <t>Wembley programme 6th April 1957</t>
  </si>
  <si>
    <t>45-39</t>
  </si>
  <si>
    <t>F-1 A+1 v myrec</t>
  </si>
  <si>
    <t>w?</t>
  </si>
  <si>
    <t>appear to tally with many of my issues in the 16/03/57</t>
  </si>
  <si>
    <t>Yiewsley programme 1st December 1955</t>
  </si>
  <si>
    <t>table</t>
  </si>
  <si>
    <t>l1-3</t>
  </si>
  <si>
    <t>w4-5??</t>
  </si>
  <si>
    <t>ww8-4</t>
  </si>
  <si>
    <t>45-29</t>
  </si>
  <si>
    <t>F-2A-4 v myrec</t>
  </si>
  <si>
    <t>d</t>
  </si>
  <si>
    <t>40-73</t>
  </si>
  <si>
    <t>F+1 v myrec</t>
  </si>
  <si>
    <t>ll2-6?</t>
  </si>
  <si>
    <t>Dorking &amp; Leatherhead Advertiser</t>
  </si>
  <si>
    <t>ww5-2</t>
  </si>
  <si>
    <t>1957/58</t>
  </si>
  <si>
    <t>Jan 58 Uxbridge &amp; West Drayton Gazette next</t>
  </si>
  <si>
    <t>24/8</t>
  </si>
  <si>
    <t>Dagenham</t>
  </si>
  <si>
    <t>gd s/b F23</t>
  </si>
  <si>
    <t>gd s/b A43</t>
  </si>
  <si>
    <t>M 1-0W</t>
  </si>
  <si>
    <t>M 4-0W</t>
  </si>
  <si>
    <t>?</t>
  </si>
  <si>
    <t>Chesham United handbook 1958/59</t>
  </si>
  <si>
    <t>M DL F2A6</t>
  </si>
  <si>
    <t>Wembley programme 12th April 1958</t>
  </si>
  <si>
    <t>Horsham</t>
  </si>
  <si>
    <t>Grays Athletic programme 26th April 1958</t>
  </si>
  <si>
    <t>M 0-3L</t>
  </si>
  <si>
    <t>M DL F3A8</t>
  </si>
  <si>
    <t>Yiewsley programme 1st March 1958</t>
  </si>
  <si>
    <t>Uxbridge programme 8th February 1958</t>
  </si>
  <si>
    <t>West Sussex County Times</t>
  </si>
  <si>
    <t>M 3-5L</t>
  </si>
  <si>
    <t>gd s/b A42</t>
  </si>
  <si>
    <t>? M DL</t>
  </si>
  <si>
    <t>GD s/b 37-25</t>
  </si>
  <si>
    <t>M 2-2D or 1-1D</t>
  </si>
  <si>
    <t>M WL F4A4</t>
  </si>
  <si>
    <t>Romford Times</t>
  </si>
  <si>
    <t>On 03/05/58 Slough Town defeated Grays Athletic 5-3. However, it was reported wrongly as 5-2 and was never amended. Until now!</t>
  </si>
  <si>
    <t>1958/59</t>
  </si>
  <si>
    <t>2L F3A11</t>
  </si>
  <si>
    <t>2W1L F6A4</t>
  </si>
  <si>
    <t>Corinthian League Handbook 1958/59</t>
  </si>
  <si>
    <t>Erith &amp; Belvedere programme 11th April 1959</t>
  </si>
  <si>
    <t>Chesham United programme 21st March 1959</t>
  </si>
  <si>
    <t>Uxbridge programme 1st November 1958</t>
  </si>
  <si>
    <t>2L F1A4</t>
  </si>
  <si>
    <t>Eastbourne Gazette (Weds) / Eastbourne Herald (not 1959 yet) (Sat)</t>
  </si>
  <si>
    <t>3W F11A2</t>
  </si>
  <si>
    <t>On 07/03/59 Leatherhead defeated Erith &amp; Belvedere 2-1. However, it was reported wrongly as a 2-2 draw and was never amended. Until now!</t>
  </si>
  <si>
    <t>1959/60</t>
  </si>
  <si>
    <t>Let</t>
  </si>
  <si>
    <t>Wkm</t>
  </si>
  <si>
    <t>very messy - more results and tables required</t>
  </si>
  <si>
    <t>Grey List - venues unknown</t>
  </si>
  <si>
    <t>M 2-4L</t>
  </si>
  <si>
    <t>s/b A13 not A14</t>
  </si>
  <si>
    <t>s/b  A21 or 20</t>
  </si>
  <si>
    <t>xx</t>
  </si>
  <si>
    <t>LL F1A4</t>
  </si>
  <si>
    <t>Edgware</t>
  </si>
  <si>
    <t>after 09/04/60 but almost certainly before 23/04/60 Letchworth and Eastbourne drew 2-2</t>
  </si>
  <si>
    <t>Wembley programme 30th April 1960</t>
  </si>
  <si>
    <t>match not played on 16/04/60, 21/04/60 or 23/04/60</t>
  </si>
  <si>
    <t>Erith &amp; Belvedere programme 9th April 1960</t>
  </si>
  <si>
    <t>Wokingham Town</t>
  </si>
  <si>
    <t>Dagenham programme 19th March 1960</t>
  </si>
  <si>
    <t>gd s/b 9-28</t>
  </si>
  <si>
    <t>Wokingham Town programme May 1960</t>
  </si>
  <si>
    <t>Letchworth</t>
  </si>
  <si>
    <t>Chesham United programme 19th March 1960</t>
  </si>
  <si>
    <t>M 4-1W</t>
  </si>
  <si>
    <t>gd s/b A58 not A57</t>
  </si>
  <si>
    <t>Uxbridge programme 23rd January 1960</t>
  </si>
  <si>
    <t>Eastbourne Gazette (Weds)</t>
  </si>
  <si>
    <t>Worthing Herald up to Dec 59</t>
  </si>
  <si>
    <t>WL F4A2</t>
  </si>
  <si>
    <t>Eastbourne Gazette (Weds) / Eastbourne Herald (not 1959 yet) (Sat) upto Dec 59</t>
  </si>
  <si>
    <t>M 1-4L</t>
  </si>
  <si>
    <t>maybe E&amp;B 1-1 with Leath not 0-0?</t>
  </si>
  <si>
    <t>There are a number of errors in the tables throughout the season. Awaiting more results and tables before making final decisions</t>
  </si>
  <si>
    <t>1960/61</t>
  </si>
  <si>
    <t>Epsom &amp; Ewell F.C.</t>
  </si>
  <si>
    <t>Jan 61 next - Worthing Herald</t>
  </si>
  <si>
    <t>E&amp;E</t>
  </si>
  <si>
    <t>Aug 60 next - Uxbridge &amp; West Drayton Gazette next</t>
  </si>
  <si>
    <t>many more results and tables required</t>
  </si>
  <si>
    <t>WD F5A2</t>
  </si>
  <si>
    <t>M 7-1W</t>
  </si>
  <si>
    <t>WWW F11A2</t>
  </si>
  <si>
    <t>M 2-5L</t>
  </si>
  <si>
    <t>WWWD F10A2</t>
  </si>
  <si>
    <t>DL F3A9</t>
  </si>
  <si>
    <t>DLL F5A13</t>
  </si>
  <si>
    <t>WDLL F9A11</t>
  </si>
  <si>
    <t>M 3-1W</t>
  </si>
  <si>
    <t>DL F2A3</t>
  </si>
  <si>
    <t>M</t>
  </si>
  <si>
    <t>Epsom &amp; Ewell</t>
  </si>
  <si>
    <t>Pete Bonney (Leatherhead FC)</t>
  </si>
  <si>
    <t>Edgware programme 29th April 1961</t>
  </si>
  <si>
    <t>LL F4A6</t>
  </si>
  <si>
    <t>Chesham United programme 1st April 1961</t>
  </si>
  <si>
    <t>Worthing Gazette (Weds)</t>
  </si>
  <si>
    <t>WWW F10A4</t>
  </si>
  <si>
    <t>WWWDD F21A8</t>
  </si>
  <si>
    <t>DL F3A8</t>
  </si>
  <si>
    <t>W F1A0</t>
  </si>
  <si>
    <t>Uxbridge programme 22nd October 1960</t>
  </si>
  <si>
    <t>gd s/bF45 not 44</t>
  </si>
  <si>
    <t>Wokingham Town programme 28th January 1961</t>
  </si>
  <si>
    <t>WLL F8A9</t>
  </si>
  <si>
    <t>WWW F9A5</t>
  </si>
  <si>
    <t>M 0-1L??</t>
  </si>
  <si>
    <t>DL F1A3</t>
  </si>
  <si>
    <t>Erith &amp; Belvedere programme 25th March 1961</t>
  </si>
  <si>
    <t>WL F5A5</t>
  </si>
  <si>
    <t>WDL F6A6</t>
  </si>
  <si>
    <t>M 0-1L</t>
  </si>
  <si>
    <t>DL F1A2</t>
  </si>
  <si>
    <t>WWDLL F10A10</t>
  </si>
  <si>
    <t>WLL F2A10</t>
  </si>
  <si>
    <t>M 1-3L</t>
  </si>
  <si>
    <t>WL F5A6</t>
  </si>
  <si>
    <t>M 6-1W</t>
  </si>
  <si>
    <t>WW F9A3</t>
  </si>
  <si>
    <t>WWWL F9A3</t>
  </si>
  <si>
    <t>LLL F4A17</t>
  </si>
  <si>
    <t>WWWL F10 A??</t>
  </si>
  <si>
    <t>1961/62</t>
  </si>
  <si>
    <t>M 3-0W</t>
  </si>
  <si>
    <t>WL F1A2</t>
  </si>
  <si>
    <t>WL F5A9</t>
  </si>
  <si>
    <t>LLL F3A11</t>
  </si>
  <si>
    <t>WDLL F10A8</t>
  </si>
  <si>
    <t>M 2-0W</t>
  </si>
  <si>
    <t>Wembley FC 1962/63 Handbook</t>
  </si>
  <si>
    <t>Wokingham Town programme after 14th April 1962</t>
  </si>
  <si>
    <t>DLLL F10A15</t>
  </si>
  <si>
    <t>WWD F8A6</t>
  </si>
  <si>
    <t>Uxbridge programme 14th April 1961</t>
  </si>
  <si>
    <t>Chesham United programme 03/03/62</t>
  </si>
  <si>
    <t>WWL F7A7</t>
  </si>
  <si>
    <t>DL  F13A4</t>
  </si>
  <si>
    <t>Erith &amp; Belvedere programme 31st March 1962</t>
  </si>
  <si>
    <t>Dagenham programme 30th December 1961</t>
  </si>
  <si>
    <t>Edgware programme 11th November 1961</t>
  </si>
  <si>
    <t>see comments Maidenhead v Horsham</t>
  </si>
  <si>
    <t>WW F4A1</t>
  </si>
  <si>
    <t>WW F7A3</t>
  </si>
  <si>
    <t>Epsom have conceded two goals more than the official table it appears. Unless I have an Epsom result wrong. Check.</t>
  </si>
  <si>
    <t>1962/63</t>
  </si>
  <si>
    <t>14-2</t>
  </si>
  <si>
    <t>18/5</t>
  </si>
  <si>
    <t>16/5</t>
  </si>
  <si>
    <t>14/5</t>
  </si>
  <si>
    <t>CORRECTED TABLE BASED ON ACTUAL CORINTHIAN LEAGUE BULLETINS FOR 1962/63 THAT I HAVE SEEN</t>
  </si>
  <si>
    <t>11/5</t>
  </si>
  <si>
    <t xml:space="preserve">On 13th October 1962 Uxbridge defeated Eastbourne 2-1 and were due to play Dorking at home on 20th October. </t>
  </si>
  <si>
    <t xml:space="preserve">They won 4-1 that day but the League Bulletin wrongly advised this as another win over Eastbourne and the </t>
  </si>
  <si>
    <t>20/5</t>
  </si>
  <si>
    <t>tables were wrong for two months, only being corrected in late December. However, Eastbourne's GD was</t>
  </si>
  <si>
    <t>22/5</t>
  </si>
  <si>
    <t>Corinthian League Bulletins - Eric Glover</t>
  </si>
  <si>
    <t xml:space="preserve">reduced by 5-2 and so they had a goal missing both for and against on their record from that point for </t>
  </si>
  <si>
    <t>25/5</t>
  </si>
  <si>
    <t>ever more. Until now!</t>
  </si>
  <si>
    <t xml:space="preserve">Horsham lost 4-2 at Edgware on 23rd February 1963 but did not have the four goals applied to their goal difference </t>
  </si>
  <si>
    <t>for a few weeks.</t>
  </si>
  <si>
    <t>24/5</t>
  </si>
  <si>
    <t>Uxbridge 2-6 Chesham 16th March does not appear to have been reported and is only put in correctly into the</t>
  </si>
  <si>
    <t>21/5</t>
  </si>
  <si>
    <t xml:space="preserve">tables in early April after it looked like 6-0 for a while. Indeed Chesham's programme says this was the case.. </t>
  </si>
  <si>
    <t>23/5</t>
  </si>
  <si>
    <t>Also errors on Chesham gd in Bulletin 31 inc 23rd March but corrected soon after.</t>
  </si>
  <si>
    <t>Slough lost 1-2 to Wokingham on 16th March but this was reported in their GD is 2-3 but not Wokingham's.</t>
  </si>
  <si>
    <t>Slough historian Alan Smith has confirmed the result is 1-2 so a goal both for and against has been removed from the final table.</t>
  </si>
  <si>
    <t>Uxbridge and Wembley gd had six extra goals credited against them in late March but was removed by bulletin 33 inc 6th April</t>
  </si>
  <si>
    <t>Bulletin 38 says Slough 4-0 Epsom but the table indicates a 4-2 win for Slough. Epsom Herald confirms it was 4-2.</t>
  </si>
  <si>
    <t>bulletin 38 says Maidenhead 5-2 Epsom but Mark Smith says it was 5-1. Epsom have a goal too many here.</t>
  </si>
  <si>
    <t>Bulletin 38 Erith &amp; B gd suddenly out by 1-2 but corrects itself soon after</t>
  </si>
  <si>
    <t>1963/64</t>
  </si>
  <si>
    <t>Athenian League - Reserve Division 1</t>
  </si>
  <si>
    <t>Letchworth Town</t>
  </si>
  <si>
    <t>28/9/63 Leatherhead beat Wembley 5-2 but are wrongly given two extra goals in the League table. Corrected one week later.</t>
  </si>
  <si>
    <t>Athenian League Bulletins - Eric Glover</t>
  </si>
  <si>
    <t>16/11/63 Dorking win 2-1 at Epsom &amp; Ewell but their GD shows two goals against. Corrected by next Legue table two weeks later.</t>
  </si>
  <si>
    <t>9/11/63 Epsom 3-0 Wokingham was reported a week late and the GD is never contained in the league tables until the final issue.</t>
  </si>
  <si>
    <t>25/1/64 Erith &amp; B 4-0 Worthing but Worthing's four goals were not added to the League table. Corrected one week later.</t>
  </si>
  <si>
    <t>Bulletin 34 gives Horsham one less goal than they should have. This is corrected in the final tables issue.</t>
  </si>
  <si>
    <t>Jan 64 next - Epsom Herald</t>
  </si>
  <si>
    <t>1964/65</t>
  </si>
  <si>
    <t>Harl</t>
  </si>
  <si>
    <t>Harr</t>
  </si>
  <si>
    <t>Hem</t>
  </si>
  <si>
    <t>Hert</t>
  </si>
  <si>
    <t>Hertford Town</t>
  </si>
  <si>
    <t>Christmas Bulletin table shows Horsham with two missing goals against them and Eastbourne have one goal too many scored.</t>
  </si>
  <si>
    <t>These are corrected one week later.</t>
  </si>
  <si>
    <t>Bulletin 22 gives Dorking ten more goals. Clearly a misprint. Corrected one week later.</t>
  </si>
  <si>
    <t>Hemel Hempstead Town</t>
  </si>
  <si>
    <t>Bulletin 23 puts Eastbourne's GD down the same as Harlow. Another misprint. Missing F3 A9.</t>
  </si>
  <si>
    <t>Harlow Town</t>
  </si>
  <si>
    <t xml:space="preserve">Bulletin 29 now moves Harlow's GD completely differently to what it should be. </t>
  </si>
  <si>
    <t>Harrow Town</t>
  </si>
  <si>
    <t>Bulletin 30 is very poor. Tilbury get an extra two goals F and A while Slough get 2 against and Harlow get 2 for.</t>
  </si>
  <si>
    <t>Bulletin 31 gives Chesham an extra six goals against. This is also wrong.</t>
  </si>
  <si>
    <t>Bulletin 32 also gives Dorking an extra two goals against.</t>
  </si>
  <si>
    <t>Bulletin 34 sees many of the above corrected, but Epsom had a goal against missing. Corrected one week later.</t>
  </si>
  <si>
    <t>Bulletin 34 gives Horsham an extra goal against while Eastbourne has an extra goal scored.</t>
  </si>
  <si>
    <t>This tells me that the original score of 2-0 on 26/12/64 was in fact 2-1 but I have no evidence of this yet. Is the table right?</t>
  </si>
  <si>
    <t>1965/66</t>
  </si>
  <si>
    <t>Athenian League - Reserve Division 2</t>
  </si>
  <si>
    <t>Ave</t>
  </si>
  <si>
    <t>Ayl</t>
  </si>
  <si>
    <t>Berk</t>
  </si>
  <si>
    <t>EUtd</t>
  </si>
  <si>
    <t>Edm</t>
  </si>
  <si>
    <t>HBay</t>
  </si>
  <si>
    <t>Lew</t>
  </si>
  <si>
    <t>Marl</t>
  </si>
  <si>
    <t>Ruis</t>
  </si>
  <si>
    <t>Ware</t>
  </si>
  <si>
    <t>Wing</t>
  </si>
  <si>
    <t>Aveley</t>
  </si>
  <si>
    <t>Herne Bay</t>
  </si>
  <si>
    <t>Aylesbury United</t>
  </si>
  <si>
    <t>16/4/66 Ware are given an extra two goals against in this Bulletin. Corrected the following week.</t>
  </si>
  <si>
    <t>Berkhamsted Town</t>
  </si>
  <si>
    <t>Bucks Free Press to check for Marlow</t>
  </si>
  <si>
    <t>Athenian League Bulletins - DWG Thake</t>
  </si>
  <si>
    <t>Eastbourne United</t>
  </si>
  <si>
    <t>records here still</t>
  </si>
  <si>
    <t>Edmonton</t>
  </si>
  <si>
    <t>Croydon Amateurs</t>
  </si>
  <si>
    <t>Suusex Express &amp; County Times</t>
  </si>
  <si>
    <t>Ruislip Manor</t>
  </si>
  <si>
    <t>Herne Bay Press</t>
  </si>
  <si>
    <t>Marlow</t>
  </si>
  <si>
    <t>Ruislip &amp; Northwood Gazette</t>
  </si>
  <si>
    <t>Lewes</t>
  </si>
  <si>
    <t>Wingate</t>
  </si>
  <si>
    <t>1966/67</t>
  </si>
  <si>
    <t>original reserve division group</t>
  </si>
  <si>
    <t>a</t>
  </si>
  <si>
    <t>b</t>
  </si>
  <si>
    <t>BWd</t>
  </si>
  <si>
    <t>Did not play</t>
  </si>
  <si>
    <t>AYL</t>
  </si>
  <si>
    <t>MAR</t>
  </si>
  <si>
    <t>RUIS</t>
  </si>
  <si>
    <t>AVE</t>
  </si>
  <si>
    <t>EAS</t>
  </si>
  <si>
    <t>HB</t>
  </si>
  <si>
    <t>RAIN</t>
  </si>
  <si>
    <t>w3-0</t>
  </si>
  <si>
    <t>dlll6-12</t>
  </si>
  <si>
    <t>l0-1</t>
  </si>
  <si>
    <t>wwl6-3</t>
  </si>
  <si>
    <t>Boreham Wood</t>
  </si>
  <si>
    <t>EU</t>
  </si>
  <si>
    <t>HOR</t>
  </si>
  <si>
    <t>LEW</t>
  </si>
  <si>
    <t>wl8-3</t>
  </si>
  <si>
    <t>wddl9-8</t>
  </si>
  <si>
    <t xml:space="preserve">Eastbourne  </t>
  </si>
  <si>
    <t>ED</t>
  </si>
  <si>
    <t>WING</t>
  </si>
  <si>
    <t>BWD</t>
  </si>
  <si>
    <t>WARE</t>
  </si>
  <si>
    <t>Hendon Times</t>
  </si>
  <si>
    <t>l0-5</t>
  </si>
  <si>
    <t>wl6-4</t>
  </si>
  <si>
    <t>wdl6-6</t>
  </si>
  <si>
    <t>l0-3</t>
  </si>
  <si>
    <t>www9-1</t>
  </si>
  <si>
    <t>ww5-1</t>
  </si>
  <si>
    <t>l2-3</t>
  </si>
  <si>
    <t>wwwd7-3</t>
  </si>
  <si>
    <t>wll2-5</t>
  </si>
  <si>
    <t>ww4-2</t>
  </si>
  <si>
    <t>w3-2</t>
  </si>
  <si>
    <t>wddl5-4</t>
  </si>
  <si>
    <t>some Edmonton home programmes</t>
  </si>
  <si>
    <t>ww8-3</t>
  </si>
  <si>
    <t>ll5-8</t>
  </si>
  <si>
    <t>Aug</t>
  </si>
  <si>
    <t>wwdl11-6</t>
  </si>
  <si>
    <t>wddll9-10</t>
  </si>
  <si>
    <t>dl2-3</t>
  </si>
  <si>
    <t>ww7-3</t>
  </si>
  <si>
    <t>wddll9-9</t>
  </si>
  <si>
    <t>ll2-10</t>
  </si>
  <si>
    <t>wwdddl12-8</t>
  </si>
  <si>
    <t>w5-0</t>
  </si>
  <si>
    <t>wdl4-6</t>
  </si>
  <si>
    <t>l0-4</t>
  </si>
  <si>
    <t>ddd4-4</t>
  </si>
  <si>
    <t>wl5-5</t>
  </si>
  <si>
    <t>wll3-3</t>
  </si>
  <si>
    <t>dll2-6</t>
  </si>
  <si>
    <t>EAST</t>
  </si>
  <si>
    <t>wd3-2</t>
  </si>
  <si>
    <t>wwd5-3</t>
  </si>
  <si>
    <t>w4-2</t>
  </si>
  <si>
    <t>ww4-0</t>
  </si>
  <si>
    <t>l2-5</t>
  </si>
  <si>
    <t>wll3-10</t>
  </si>
  <si>
    <t>wl6-7</t>
  </si>
  <si>
    <t>ddlll3-14</t>
  </si>
  <si>
    <t>Clubs only played 22 games</t>
  </si>
  <si>
    <t>22/4/67 Herne Bay Press advised Ware 2-0 Ruislip</t>
  </si>
  <si>
    <t>dddl6-7</t>
  </si>
  <si>
    <t>1967/68</t>
  </si>
  <si>
    <t>Ware also played Ruislip in the League Cup 2nd leg on 22/04/67 and that was reported elsewhere and finished 3-3 AET.</t>
  </si>
  <si>
    <t>The League tables reflected a 2-0 win as well. What was this all about? Were both games played this day?</t>
  </si>
  <si>
    <t>UX</t>
  </si>
  <si>
    <t>wwwll13-11</t>
  </si>
  <si>
    <t>dd3-3</t>
  </si>
  <si>
    <t>w3-1</t>
  </si>
  <si>
    <t>w1-0</t>
  </si>
  <si>
    <t>wwwdl21-11</t>
  </si>
  <si>
    <t>wl3-3</t>
  </si>
  <si>
    <t>ddllll8-23</t>
  </si>
  <si>
    <t>w2-1</t>
  </si>
  <si>
    <t>HARR</t>
  </si>
  <si>
    <t>wddl5-9</t>
  </si>
  <si>
    <t>Harrow Borough</t>
  </si>
  <si>
    <t>dddll6-12</t>
  </si>
  <si>
    <t>d3-3</t>
  </si>
  <si>
    <t>wwwwwd30-5</t>
  </si>
  <si>
    <t>WIN</t>
  </si>
  <si>
    <t>wwwll15-14</t>
  </si>
  <si>
    <t>wl5-3</t>
  </si>
  <si>
    <t>ww8-2</t>
  </si>
  <si>
    <t>lll5-13</t>
  </si>
  <si>
    <t>wll9-9</t>
  </si>
  <si>
    <t>MARL</t>
  </si>
  <si>
    <t>wwwdd9-5</t>
  </si>
  <si>
    <t>l1-4</t>
  </si>
  <si>
    <t>ll4-9</t>
  </si>
  <si>
    <t>wl7-5</t>
  </si>
  <si>
    <t>ll1-6</t>
  </si>
  <si>
    <t>wl5-11</t>
  </si>
  <si>
    <t>dllll4-18</t>
  </si>
  <si>
    <t>On 02/03/68 Marlow won 3-2 at Herne Bay, but the report was advised as 3-1 to Marlow and the tables amended on that basis. It was never corrected. Until now!</t>
  </si>
  <si>
    <t>1968/69</t>
  </si>
  <si>
    <t>17/8</t>
  </si>
  <si>
    <t>Athenian League Handbook 1968/69</t>
  </si>
  <si>
    <t>EDG</t>
  </si>
  <si>
    <t>Herts Advertiser</t>
  </si>
  <si>
    <t>WOR</t>
  </si>
  <si>
    <t>Bucks Free Press (and midweek)</t>
  </si>
  <si>
    <t>now f2</t>
  </si>
  <si>
    <t>Worthing records - Paul Damper - Worthing historian</t>
  </si>
  <si>
    <t>a-1</t>
  </si>
  <si>
    <t>a11</t>
  </si>
  <si>
    <t>f1a1</t>
  </si>
  <si>
    <t>EDM</t>
  </si>
  <si>
    <t>HBAY</t>
  </si>
  <si>
    <t>Clubs only played 26 games</t>
  </si>
  <si>
    <t>On 31/08/69 Herne Bay defeated Rainham Town 2-1, but the table was amended as 1-0 to Herne Bay and was never corrected. Until now!</t>
  </si>
  <si>
    <t>1969/70</t>
  </si>
  <si>
    <t>Ley</t>
  </si>
  <si>
    <t>Eastbourne Town</t>
  </si>
  <si>
    <t>HEM</t>
  </si>
  <si>
    <t>16/8</t>
  </si>
  <si>
    <t>wd3-1</t>
  </si>
  <si>
    <t>ww6-1</t>
  </si>
  <si>
    <t>UXB</t>
  </si>
  <si>
    <t>Leyton</t>
  </si>
  <si>
    <t>LEY</t>
  </si>
  <si>
    <t>dl2-4</t>
  </si>
  <si>
    <t>wwl7-6</t>
  </si>
  <si>
    <t>ddl2-5</t>
  </si>
  <si>
    <t>On 25/10/69 Windsor &amp; Eton defeated Harrow Borough 5-0 but it was reported as 5-1 and never corrected. Until now!</t>
  </si>
  <si>
    <t>See orange comments in dates grid</t>
  </si>
  <si>
    <t>1970/71</t>
  </si>
  <si>
    <t>AUTUMN SEASON</t>
  </si>
  <si>
    <t>Athenian League - Reserve Division 2  Section A</t>
  </si>
  <si>
    <t>Originally planned that the winners of Autumn section A would play the B winners according to</t>
  </si>
  <si>
    <t>the Eastbourne Gazette, but that's not how it worked out in the end.</t>
  </si>
  <si>
    <t>15/8</t>
  </si>
  <si>
    <t>Section A Autumn winners played Section A Spring winners</t>
  </si>
  <si>
    <t>12/04/71 Eastbourne Town v Croydon Amateurs</t>
  </si>
  <si>
    <t>26/04/71 Croydon Amateurs v Eastbourne Town</t>
  </si>
  <si>
    <t>Section B Autumn winners played Section B Spring winners</t>
  </si>
  <si>
    <t>On 26/09/70 Ruislip Manor won 3-0 at Windsor &amp; Eton but the result was clearly reported wrongly and the table was amended as 2-0. Then an attempt to correct it took place in 12/12/70 tables, but the gd went the wrong way, so the two teams were two goals out. Until now!</t>
  </si>
  <si>
    <t>SPRING SEASON</t>
  </si>
  <si>
    <t>29/04/71 Edgware v Ware</t>
  </si>
  <si>
    <t>03/05/71 - Ware v Edgware</t>
  </si>
  <si>
    <t>1-0 agg</t>
  </si>
  <si>
    <t>d0-0</t>
  </si>
  <si>
    <t>wdl5-8</t>
  </si>
  <si>
    <t>Section A Winners v Section B Winners</t>
  </si>
  <si>
    <t>10/5/71 Croydon Amateurs v Ware</t>
  </si>
  <si>
    <t>wl7-8</t>
  </si>
  <si>
    <t>ddl2-7</t>
  </si>
  <si>
    <t>15/5/71 Ware v Croydon Amateurs</t>
  </si>
  <si>
    <t>Att 201</t>
  </si>
  <si>
    <t>dll7-9</t>
  </si>
  <si>
    <t>wd7-3</t>
  </si>
  <si>
    <t>w6-1</t>
  </si>
  <si>
    <t>Sc: Wilkinson (pen), Walton</t>
  </si>
  <si>
    <t>wwd10-7</t>
  </si>
  <si>
    <t>d0-2</t>
  </si>
  <si>
    <t>At some point between 13/03/71 and 03/04/71 W&amp;E were given an extra goal scored, while Ruislip Manor had one taken away. The table balances but is wrong currently. Amend once I have more information.</t>
  </si>
  <si>
    <t>1971/72</t>
  </si>
  <si>
    <t>Surrey Combination - Division One</t>
  </si>
  <si>
    <t>All blanks played midweek between 18/03/72 and 29/04/72 or after 29/04/72</t>
  </si>
  <si>
    <t>BG</t>
  </si>
  <si>
    <t>CBL</t>
  </si>
  <si>
    <t>Clar</t>
  </si>
  <si>
    <t>Gros</t>
  </si>
  <si>
    <t>JS</t>
  </si>
  <si>
    <t>Met</t>
  </si>
  <si>
    <t>RP</t>
  </si>
  <si>
    <t>Rhod</t>
  </si>
  <si>
    <t>Ron</t>
  </si>
  <si>
    <t>WC</t>
  </si>
  <si>
    <t>WD</t>
  </si>
  <si>
    <t>Beare Green</t>
  </si>
  <si>
    <t>Clarion</t>
  </si>
  <si>
    <t>Chessington BL</t>
  </si>
  <si>
    <t>Rhodrons</t>
  </si>
  <si>
    <t>Woking News and Mail</t>
  </si>
  <si>
    <t>Grosvenor</t>
  </si>
  <si>
    <t>Wimbledon Democrats</t>
  </si>
  <si>
    <t>10-6</t>
  </si>
  <si>
    <t>Johnston Sports</t>
  </si>
  <si>
    <t>Met Police Cadets</t>
  </si>
  <si>
    <t>Worcester Park Res</t>
  </si>
  <si>
    <t>Redhill 'A'</t>
  </si>
  <si>
    <t>Walton Casuals Res</t>
  </si>
  <si>
    <t>Ronson Sports</t>
  </si>
  <si>
    <t>A1</t>
  </si>
  <si>
    <t>1972/73</t>
  </si>
  <si>
    <t>NO GD on any tables I have seen yet</t>
  </si>
  <si>
    <t>Cam</t>
  </si>
  <si>
    <t>EOB</t>
  </si>
  <si>
    <t>GLU</t>
  </si>
  <si>
    <t>MV</t>
  </si>
  <si>
    <t>Mead</t>
  </si>
  <si>
    <t>NPL</t>
  </si>
  <si>
    <t>Roe</t>
  </si>
  <si>
    <t>VS</t>
  </si>
  <si>
    <t>Cambridge United</t>
  </si>
  <si>
    <t>DL</t>
  </si>
  <si>
    <t>Green Lane United</t>
  </si>
  <si>
    <t>Chessington B.L.</t>
  </si>
  <si>
    <t>Malden Vale</t>
  </si>
  <si>
    <t>Decca</t>
  </si>
  <si>
    <t>Meadvale Casuals</t>
  </si>
  <si>
    <t>Elmwood O.B.</t>
  </si>
  <si>
    <t>WWD</t>
  </si>
  <si>
    <t>Roehampton United</t>
  </si>
  <si>
    <t>WWL</t>
  </si>
  <si>
    <t>WWDL</t>
  </si>
  <si>
    <t>DLL</t>
  </si>
  <si>
    <t>WDL</t>
  </si>
  <si>
    <t/>
  </si>
  <si>
    <t>8-8-8</t>
  </si>
  <si>
    <t>0-8-0</t>
  </si>
  <si>
    <t>4-0-4</t>
  </si>
  <si>
    <t>5-0-5</t>
  </si>
  <si>
    <t>0-0-0</t>
  </si>
  <si>
    <t>Valehurst Sports withdrew before 09/12/72</t>
  </si>
  <si>
    <t>Valehurst Sports</t>
  </si>
  <si>
    <t>1973/74</t>
  </si>
  <si>
    <t>Surrey Senior League - Reserve Division</t>
  </si>
  <si>
    <t>BAC</t>
  </si>
  <si>
    <t>Cho</t>
  </si>
  <si>
    <t>Cob</t>
  </si>
  <si>
    <t>Frim</t>
  </si>
  <si>
    <t>Lion</t>
  </si>
  <si>
    <t>MT</t>
  </si>
  <si>
    <t>Mer</t>
  </si>
  <si>
    <t>She</t>
  </si>
  <si>
    <t>VW</t>
  </si>
  <si>
    <t>Wan</t>
  </si>
  <si>
    <t>West</t>
  </si>
  <si>
    <t>Why</t>
  </si>
  <si>
    <t>Worp</t>
  </si>
  <si>
    <t>Malden Town</t>
  </si>
  <si>
    <t>BAC Weybridge</t>
  </si>
  <si>
    <t>Wandsworth</t>
  </si>
  <si>
    <t>Chessington United</t>
  </si>
  <si>
    <t>22/9/73 MT 2-0 Worp not reported even</t>
  </si>
  <si>
    <t>O/N</t>
  </si>
  <si>
    <t>Chobham</t>
  </si>
  <si>
    <t>in 29/09/73 table</t>
  </si>
  <si>
    <t>Virginia Water</t>
  </si>
  <si>
    <t>Cobham</t>
  </si>
  <si>
    <t>Sheerwater</t>
  </si>
  <si>
    <t>Two Horley Town matches played</t>
  </si>
  <si>
    <t>Frimley Green</t>
  </si>
  <si>
    <t>after 11/05/74 - they are v</t>
  </si>
  <si>
    <t>Horley Town</t>
  </si>
  <si>
    <t>Westfield and Epsom</t>
  </si>
  <si>
    <t>Westfield</t>
  </si>
  <si>
    <t>Lion Sports</t>
  </si>
  <si>
    <t>also VW v Malden Town</t>
  </si>
  <si>
    <t>Merstham</t>
  </si>
  <si>
    <t>messy season throughout</t>
  </si>
  <si>
    <t>more tables required</t>
  </si>
  <si>
    <t>Worplesdon</t>
  </si>
  <si>
    <t>Whyteleafe</t>
  </si>
  <si>
    <t>N/D</t>
  </si>
  <si>
    <t>1974/75</t>
  </si>
  <si>
    <t>Chess</t>
  </si>
  <si>
    <t xml:space="preserve"> </t>
  </si>
  <si>
    <t>1975/76</t>
  </si>
  <si>
    <t>Camberley Town</t>
  </si>
  <si>
    <t>1976/77</t>
  </si>
  <si>
    <t>APV</t>
  </si>
  <si>
    <t>Cher</t>
  </si>
  <si>
    <t>Farn</t>
  </si>
  <si>
    <t>Farnborough Town</t>
  </si>
  <si>
    <t>APV Athletic (Crawley)</t>
  </si>
  <si>
    <t>Ash United</t>
  </si>
  <si>
    <t>Official League Bulletins except 2&amp;35</t>
  </si>
  <si>
    <t>Blue - Official League Bulletins</t>
  </si>
  <si>
    <t>Chertsey Town</t>
  </si>
  <si>
    <t>Surrey Advertiser missing at Woking</t>
  </si>
  <si>
    <t>for 11th / 12th March 1977</t>
  </si>
  <si>
    <t>17/5</t>
  </si>
  <si>
    <t>19/5</t>
  </si>
  <si>
    <t>Check table tracking</t>
  </si>
  <si>
    <t>The bulletin table inc 19th March balances, which was the last table advised for the season</t>
  </si>
  <si>
    <t>Need more tables after 19/03/77</t>
  </si>
  <si>
    <t>1977/78</t>
  </si>
  <si>
    <t>Suburban League - Section B</t>
  </si>
  <si>
    <t>Ald</t>
  </si>
  <si>
    <t>Brac</t>
  </si>
  <si>
    <t>Hou</t>
  </si>
  <si>
    <t>S&amp;EB</t>
  </si>
  <si>
    <t>Wea</t>
  </si>
  <si>
    <t>Aldershot</t>
  </si>
  <si>
    <t>Suburban League Bulletins 1977/78</t>
  </si>
  <si>
    <t>Southall &amp; Ealing Borough</t>
  </si>
  <si>
    <t>March 78 notified</t>
  </si>
  <si>
    <t>Bracknell Town</t>
  </si>
  <si>
    <t>change of colours to all</t>
  </si>
  <si>
    <t>Geoff Ellis records</t>
  </si>
  <si>
    <t>royal blue with change</t>
  </si>
  <si>
    <t>Camberley Town archive</t>
  </si>
  <si>
    <t>Wealdstone</t>
  </si>
  <si>
    <t>of all yellow. What were they</t>
  </si>
  <si>
    <t>Suburban League Minute Book 1977-86</t>
  </si>
  <si>
    <t>previously?</t>
  </si>
  <si>
    <t>Redhill</t>
  </si>
  <si>
    <t>13-0</t>
  </si>
  <si>
    <t>1978/79</t>
  </si>
  <si>
    <t>Flee</t>
  </si>
  <si>
    <t>Suburban League Bulletins 1978/79</t>
  </si>
  <si>
    <t xml:space="preserve">Aldershot </t>
  </si>
  <si>
    <t>Dorking Town</t>
  </si>
  <si>
    <t>Fleet Town</t>
  </si>
  <si>
    <t>1979/80</t>
  </si>
  <si>
    <t>Hill</t>
  </si>
  <si>
    <t>Suburban League Bulletins 1979/80</t>
  </si>
  <si>
    <t>Farnborough prog incl 26/04/80 - balances</t>
  </si>
  <si>
    <t>Result grids filled in by individual teams</t>
  </si>
  <si>
    <t>Hayes</t>
  </si>
  <si>
    <t>Hillingdon Borough</t>
  </si>
  <si>
    <t>see balancing table further across sheet</t>
  </si>
  <si>
    <t>1980/81</t>
  </si>
  <si>
    <t>Suburban League - Southern Division</t>
  </si>
  <si>
    <t>Brom</t>
  </si>
  <si>
    <t>DH</t>
  </si>
  <si>
    <t>Hamp</t>
  </si>
  <si>
    <t>King</t>
  </si>
  <si>
    <t>Mole</t>
  </si>
  <si>
    <t>Suburban League Bulletins 1980/81 - 7,21,26,33</t>
  </si>
  <si>
    <t>Bromley</t>
  </si>
  <si>
    <t>Nov</t>
  </si>
  <si>
    <t>The Met Police one is a bit dubious though</t>
  </si>
  <si>
    <t>Kingstonian</t>
  </si>
  <si>
    <t>Mark Frake - Sutton records</t>
  </si>
  <si>
    <t>Dulwich Hamlet</t>
  </si>
  <si>
    <t>Les Rance &amp; Chris Hurst - Hampton historians</t>
  </si>
  <si>
    <t>Richard Coulthard - Kingstonian records</t>
  </si>
  <si>
    <t>Hampton</t>
  </si>
  <si>
    <t>Steve Tyler - Croydon records</t>
  </si>
  <si>
    <t>Met Police</t>
  </si>
  <si>
    <t>Walton Casuals</t>
  </si>
  <si>
    <t>Molesey</t>
  </si>
  <si>
    <t>1981/82</t>
  </si>
  <si>
    <t>Suburban League Bulletins 1981/82 - 2,5,21,36</t>
  </si>
  <si>
    <t>1982/83</t>
  </si>
  <si>
    <t>Suburban League Record Book with written results in</t>
  </si>
  <si>
    <t>Suburban League Bulletins 1982/83 - 10,16,17,36</t>
  </si>
  <si>
    <t>22/2/83</t>
  </si>
  <si>
    <t>ven unk</t>
  </si>
  <si>
    <t>1983/84</t>
  </si>
  <si>
    <t>1984/85</t>
  </si>
  <si>
    <t>Suburban League Bulletins 1984/85 - only a few</t>
  </si>
  <si>
    <t>25/4/85</t>
  </si>
  <si>
    <t>probable</t>
  </si>
  <si>
    <t>venue unknown</t>
  </si>
  <si>
    <t>27/4/85</t>
  </si>
  <si>
    <t>1985/86</t>
  </si>
  <si>
    <t>Suburban League Bulletins 1985/86 (some missing)</t>
  </si>
  <si>
    <t>although they only contained results</t>
  </si>
  <si>
    <t>green -</t>
  </si>
  <si>
    <t>Two result tables compiled by Geoff Ellis</t>
  </si>
  <si>
    <t>league bulletins</t>
  </si>
  <si>
    <t>Actual bulletins were 20,21,26,27,32</t>
  </si>
  <si>
    <t xml:space="preserve">yellow - </t>
  </si>
  <si>
    <t>1986/87</t>
  </si>
  <si>
    <t>Wok</t>
  </si>
  <si>
    <t>Suburban League Bulletins 1986/87 (1,2,15,36)</t>
  </si>
  <si>
    <t>Woking</t>
  </si>
  <si>
    <t>Suburban League registration and appearance book</t>
  </si>
  <si>
    <t>Full set of results from bulletins without dates (bulletin 21+35 missing)</t>
  </si>
  <si>
    <t>Kingstonian programme archive - Richard Coulthard</t>
  </si>
  <si>
    <t>Esher News and Mail</t>
  </si>
  <si>
    <t>Staines and Ashford News</t>
  </si>
  <si>
    <t>1987/88</t>
  </si>
  <si>
    <t>Suburban League Bulletins 1987/88</t>
  </si>
  <si>
    <t>1988/89</t>
  </si>
  <si>
    <t>3 points for a win from here</t>
  </si>
  <si>
    <t>Stai</t>
  </si>
  <si>
    <t>Suburban League Handbook</t>
  </si>
  <si>
    <t>Steve Tyler - Croydon and opponent programme records</t>
  </si>
  <si>
    <t>Steve Parsons - Staines records</t>
  </si>
  <si>
    <t>Suburban League Result grid</t>
  </si>
  <si>
    <t>Staines Town</t>
  </si>
  <si>
    <t>1989/90</t>
  </si>
  <si>
    <t>TB</t>
  </si>
  <si>
    <t>Suburban League Bulletins 1989/90</t>
  </si>
  <si>
    <t>Hampton programme - Aug 90 containing full 89/90</t>
  </si>
  <si>
    <t>Met Police Programme - Nov 89</t>
  </si>
  <si>
    <t>Three Bridges</t>
  </si>
  <si>
    <t xml:space="preserve">Woking </t>
  </si>
  <si>
    <t>1990/91</t>
  </si>
  <si>
    <t>Suburban League Bulletins 1990/91 (35 missing)</t>
  </si>
  <si>
    <t>Malden Vale programme - Oct 90</t>
  </si>
  <si>
    <t>Banstead Athletic programme - Feb 91</t>
  </si>
  <si>
    <t>56+</t>
  </si>
  <si>
    <t>Bromley - 3 points deducted</t>
  </si>
  <si>
    <t>1991/92</t>
  </si>
  <si>
    <t>CC</t>
  </si>
  <si>
    <t>Suburban League Bulletins 1991/92</t>
  </si>
  <si>
    <t>Epsom &amp; Ewell FC Programme</t>
  </si>
  <si>
    <t>Corinthian-Casuals</t>
  </si>
  <si>
    <t>1992/93</t>
  </si>
  <si>
    <t>Craw</t>
  </si>
  <si>
    <t>CroA</t>
  </si>
  <si>
    <t>Suburban League Bulletins 1992/93</t>
  </si>
  <si>
    <t>Crawley Town</t>
  </si>
  <si>
    <t>56x</t>
  </si>
  <si>
    <t>45+</t>
  </si>
  <si>
    <t>25+</t>
  </si>
  <si>
    <t>x = 6 points deducted</t>
  </si>
  <si>
    <t>Banstead Athletic &amp; Whyteleafe - 3 points deducted</t>
  </si>
  <si>
    <t>1993/94</t>
  </si>
  <si>
    <t>Chip</t>
  </si>
  <si>
    <t>Suburban League Bulletins 1993/94 - missing 1 + 24</t>
  </si>
  <si>
    <t>Chipstead</t>
  </si>
  <si>
    <t>55+</t>
  </si>
  <si>
    <t>Croydon withdrew in Oct</t>
  </si>
  <si>
    <t>Whyteleafe - 3 points deducted - Dulwich Hamlet - 1 point deducted</t>
  </si>
  <si>
    <t>1994/95</t>
  </si>
  <si>
    <t>Suburban League Bulletins 1994/95 - missing 38 + 39</t>
  </si>
  <si>
    <t>13/8</t>
  </si>
  <si>
    <t xml:space="preserve">Croydon  </t>
  </si>
  <si>
    <t>1995/96</t>
  </si>
  <si>
    <t>Fish</t>
  </si>
  <si>
    <t>RPV</t>
  </si>
  <si>
    <t>Suburban League Bulletins 1995/96 - just 32,38+39</t>
  </si>
  <si>
    <t>Fisher 93</t>
  </si>
  <si>
    <t>Raynes Park Vale</t>
  </si>
  <si>
    <t>1996/97</t>
  </si>
  <si>
    <t>Suburban League Bulletins 1996/97</t>
  </si>
  <si>
    <t>Fisher Athletic</t>
  </si>
  <si>
    <t>Chris Hurst - Hampton historian</t>
  </si>
  <si>
    <t>1997/98</t>
  </si>
  <si>
    <t>Suburban League Bulletins 1997/98</t>
  </si>
  <si>
    <t>Dorking withdrew - Jan 98</t>
  </si>
  <si>
    <t>1998/99</t>
  </si>
  <si>
    <t>G&amp;N</t>
  </si>
  <si>
    <t>Ton</t>
  </si>
  <si>
    <t>Gravesend &amp; Northfleet</t>
  </si>
  <si>
    <t>Suburban League Bulletins 1998/99</t>
  </si>
  <si>
    <t>Tonbridge Angels</t>
  </si>
  <si>
    <t>1999/00</t>
  </si>
  <si>
    <t>Alt</t>
  </si>
  <si>
    <t>Fle</t>
  </si>
  <si>
    <t>Alton Town</t>
  </si>
  <si>
    <t>1-15</t>
  </si>
  <si>
    <t>Suburban League Bulletins 1999/00</t>
  </si>
  <si>
    <t>2000/01</t>
  </si>
  <si>
    <t>Ashf</t>
  </si>
  <si>
    <t>Read</t>
  </si>
  <si>
    <t>Aldershot Town</t>
  </si>
  <si>
    <t>Football Mitoo website</t>
  </si>
  <si>
    <t>Ashford Town (Middx)</t>
  </si>
  <si>
    <t>Suburban League Bulletins 2000/01</t>
  </si>
  <si>
    <t>Reading Town</t>
  </si>
  <si>
    <t>Staines Town withdrew in March - major ground refurbishment</t>
  </si>
  <si>
    <t>Reading v Aldershot, Aldershot v Fleet, T&amp;M v Corinthian-Casuals and Reading Town v T&amp;M were double headers</t>
  </si>
  <si>
    <t>2001/02</t>
  </si>
  <si>
    <t>G&amp;G</t>
  </si>
  <si>
    <t>Ashford Tn (Middx)</t>
  </si>
  <si>
    <t>Suburban League Bulletins 2001/02</t>
  </si>
  <si>
    <t>Godalming &amp; Guildford</t>
  </si>
  <si>
    <t>2002/03</t>
  </si>
  <si>
    <t>Weal</t>
  </si>
  <si>
    <t>Ashford Town</t>
  </si>
  <si>
    <t>Suburban League Bulletins 2002/03</t>
  </si>
  <si>
    <t>2003/04</t>
  </si>
  <si>
    <t>AFCW</t>
  </si>
  <si>
    <t>H&amp;W</t>
  </si>
  <si>
    <t xml:space="preserve">Wealdstone </t>
  </si>
  <si>
    <t xml:space="preserve">AFC Wimbledon </t>
  </si>
  <si>
    <t xml:space="preserve">Walton &amp; Hersham </t>
  </si>
  <si>
    <t xml:space="preserve">Bracknell Town </t>
  </si>
  <si>
    <t xml:space="preserve">Fisher Athletic </t>
  </si>
  <si>
    <t xml:space="preserve">Camberley Town </t>
  </si>
  <si>
    <t>1-13</t>
  </si>
  <si>
    <t>Suburban League Bulletins 2003/04</t>
  </si>
  <si>
    <t xml:space="preserve">Chertsey Town </t>
  </si>
  <si>
    <t>Havant &amp; Waterlooville</t>
  </si>
  <si>
    <t xml:space="preserve">Chipstead </t>
  </si>
  <si>
    <t xml:space="preserve">Croydon Athletic </t>
  </si>
  <si>
    <t xml:space="preserve">Corinthian-Casuals </t>
  </si>
  <si>
    <t xml:space="preserve">Tonbridge Angels </t>
  </si>
  <si>
    <t xml:space="preserve">Molesey </t>
  </si>
  <si>
    <t xml:space="preserve">Fleet Town </t>
  </si>
  <si>
    <t xml:space="preserve">Godalming &amp; Guildford </t>
  </si>
  <si>
    <t xml:space="preserve">Walton Casuals </t>
  </si>
  <si>
    <t>2004/05</t>
  </si>
  <si>
    <t>Dov</t>
  </si>
  <si>
    <t>H&amp;R</t>
  </si>
  <si>
    <t>Dover Athletic</t>
  </si>
  <si>
    <t>AFC Wimbledon</t>
  </si>
  <si>
    <t>Hampton &amp; Richmond Borough</t>
  </si>
  <si>
    <t>14/8</t>
  </si>
  <si>
    <t>Hampton &amp; Richmond Borough Borough</t>
  </si>
  <si>
    <t>2/8</t>
  </si>
  <si>
    <t>22/41</t>
  </si>
  <si>
    <t>2005/06</t>
  </si>
  <si>
    <t>all blanks are after 04/03/06</t>
  </si>
  <si>
    <t>Eas</t>
  </si>
  <si>
    <t>God</t>
  </si>
  <si>
    <t>Horl</t>
  </si>
  <si>
    <t>Eastleigh</t>
  </si>
  <si>
    <t>Eastleigh Secretary Ray Murphy records</t>
  </si>
  <si>
    <t>AFC Wimbledon records - Rob Dale</t>
  </si>
  <si>
    <t>Godalming Town</t>
  </si>
  <si>
    <t>2006/07</t>
  </si>
  <si>
    <t>Source - Suburban League Website</t>
  </si>
  <si>
    <t>EGr</t>
  </si>
  <si>
    <t>HH</t>
  </si>
  <si>
    <t>Burgess Hill Town</t>
  </si>
  <si>
    <t>Suburban League Website</t>
  </si>
  <si>
    <t>Suburban League Bulletins 2006/07</t>
  </si>
  <si>
    <t>East Grinstead Town</t>
  </si>
  <si>
    <t>Haywards Heath Town</t>
  </si>
  <si>
    <t>Lewes effectively conceded their remaining four fixtures</t>
  </si>
  <si>
    <t>2007/08</t>
  </si>
  <si>
    <t>YMCA</t>
  </si>
  <si>
    <t>Salisbury City</t>
  </si>
  <si>
    <t>Merstham FC archive</t>
  </si>
  <si>
    <t>Colliers Wood United</t>
  </si>
  <si>
    <t>Suburban League Bulletins 2007/08</t>
  </si>
  <si>
    <t>Horsham YMCA</t>
  </si>
  <si>
    <t>2008/09</t>
  </si>
  <si>
    <t>C&amp;H</t>
  </si>
  <si>
    <t>Crow</t>
  </si>
  <si>
    <t>Oak</t>
  </si>
  <si>
    <t>Chessington &amp; Hook United</t>
  </si>
  <si>
    <t>Eastbourne Borough</t>
  </si>
  <si>
    <t>Suburban League Bulletins 2008/09</t>
  </si>
  <si>
    <t>Crowborough Athletic</t>
  </si>
  <si>
    <t>Oakwood</t>
  </si>
  <si>
    <t>Haywards Heath withdrew in October</t>
  </si>
  <si>
    <t>2009/10</t>
  </si>
  <si>
    <t>Well</t>
  </si>
  <si>
    <t>Welling United</t>
  </si>
  <si>
    <t>Suburban League Bulletins 2009/10</t>
  </si>
  <si>
    <t>BULLETIN 5 MISSING</t>
  </si>
  <si>
    <t>2010/11</t>
  </si>
  <si>
    <t>Cor</t>
  </si>
  <si>
    <t>CD</t>
  </si>
  <si>
    <t>EGT</t>
  </si>
  <si>
    <t>Ling</t>
  </si>
  <si>
    <t>SP</t>
  </si>
  <si>
    <t>Suburban League Bulletins 2010/11</t>
  </si>
  <si>
    <t>Crawley Down</t>
  </si>
  <si>
    <t>Corinthan</t>
  </si>
  <si>
    <t>South Park</t>
  </si>
  <si>
    <t>Lingfield</t>
  </si>
  <si>
    <t>Whitehawk</t>
  </si>
  <si>
    <t>Whitehawk withdrew in November</t>
  </si>
  <si>
    <t>2011/12</t>
  </si>
  <si>
    <t>0-0s in green were all listed as unplayed 0-0 draws</t>
  </si>
  <si>
    <t>Source - Football Mitoo Website</t>
  </si>
  <si>
    <t>TT</t>
  </si>
  <si>
    <t>Thamesmead Town</t>
  </si>
  <si>
    <t>Suburban League Bulletins 2011/12 numbers 1-4 only</t>
  </si>
  <si>
    <t>Corinthian</t>
  </si>
  <si>
    <t>Mole Valley SCR</t>
  </si>
  <si>
    <t>No reserve team for 2012/13</t>
  </si>
  <si>
    <t>2013/14</t>
  </si>
  <si>
    <t>Surrey Elite League - Reserve Division</t>
  </si>
  <si>
    <t>Ab</t>
  </si>
  <si>
    <t>Bat</t>
  </si>
  <si>
    <t>Eath</t>
  </si>
  <si>
    <t>Far</t>
  </si>
  <si>
    <t>Hors</t>
  </si>
  <si>
    <t>Rip</t>
  </si>
  <si>
    <t>Shee</t>
  </si>
  <si>
    <t>C</t>
  </si>
  <si>
    <t>Abbey Rangers</t>
  </si>
  <si>
    <t>Farleigh Rovers</t>
  </si>
  <si>
    <t>Battersea Ironsides</t>
  </si>
  <si>
    <t>22/3*</t>
  </si>
  <si>
    <t>3/5*</t>
  </si>
  <si>
    <t>Epsom Athletic</t>
  </si>
  <si>
    <t>Horsley</t>
  </si>
  <si>
    <t>Tooting Bec</t>
  </si>
  <si>
    <t>Ripley Village</t>
  </si>
  <si>
    <t>Coulsdon Town</t>
  </si>
  <si>
    <t>Coulsdon Town withdrew</t>
  </si>
  <si>
    <t>*</t>
  </si>
  <si>
    <t>Played as a double header</t>
  </si>
  <si>
    <t xml:space="preserve">Saturday, 31 August 2013: [-1 point] Horsley Reserves 2 v 2 Tooting Bec Reserves [+2 points] </t>
  </si>
  <si>
    <t xml:space="preserve">Saturday, 31 August 2013: [+2 points] Sheerwater Reserves 2 v 2 Battersea Ironsides Reserves [-1 point] </t>
  </si>
  <si>
    <t xml:space="preserve">Saturday, 28 December 2013: [+2 points] Ripley Village Reserves 1 v 1 Mole Valley SCR Reserves [-1 point] </t>
  </si>
  <si>
    <t>Saturday, 25 January 2014 Sheerwater Reserves v Horsley Reserves - match void - no points awarded</t>
  </si>
  <si>
    <t xml:space="preserve">Saturday, 15 March 2014 [+3 points] Reigate Priory Reserves 2 v 5 Mole Valley SCR Reserves [-3 points] </t>
  </si>
  <si>
    <t xml:space="preserve">Monday, 21 April 2014: Virginia Water Reserves v Horsley Reserves - Home Win was awarded   </t>
  </si>
  <si>
    <t xml:space="preserve"> Monday, 21 April 2014: Horsley Reserves v Virginia Water Reserves - Away Win was awarded   </t>
  </si>
  <si>
    <t xml:space="preserve"> Saturday, 03 May 2014: Worcester Park Reserves v Mole Valley SCR Reserves - Draw was awarded   </t>
  </si>
  <si>
    <t xml:space="preserve"> Saturday, 10 May 2014: Reigate Priory Reserves v Epsom &amp; Ewell Reserves - Away Win was awarded </t>
  </si>
  <si>
    <t>For some reason, WDLFA not amended in the table - just the points tally so I have amended the WDL</t>
  </si>
  <si>
    <t>No reserve team from 2014/15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</si>
</sst>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Aptos Narrow"/>
      <family val="2"/>
      <scheme val="minor"/>
    </font>
    <font>
      <sz val="10"/>
      <name val="Arial"/>
      <family val="2"/>
    </font>
    <font>
      <b/>
      <sz val="18"/>
      <color indexed="10"/>
      <name val="Calibri"/>
      <family val="2"/>
    </font>
    <font>
      <sz val="18"/>
      <name val="Calibri"/>
      <family val="2"/>
    </font>
    <font>
      <sz val="18"/>
      <color rgb="FFFF0000"/>
      <name val="Calibri"/>
      <family val="2"/>
    </font>
    <font>
      <sz val="16"/>
      <name val="Calibri"/>
      <family val="2"/>
    </font>
    <font>
      <sz val="8"/>
      <name val="Calibri"/>
      <family val="2"/>
    </font>
    <font>
      <b/>
      <sz val="10"/>
      <name val="Calibri"/>
      <family val="2"/>
    </font>
    <font>
      <b/>
      <sz val="10"/>
      <name val="Aptos Narrow"/>
      <family val="2"/>
      <scheme val="minor"/>
    </font>
    <font>
      <sz val="10"/>
      <name val="Calibri"/>
      <family val="2"/>
    </font>
    <font>
      <sz val="9"/>
      <name val="Calibri"/>
      <family val="2"/>
    </font>
    <font>
      <b/>
      <sz val="9"/>
      <name val="Calibri"/>
      <family val="2"/>
    </font>
    <font>
      <sz val="10"/>
      <name val="Aptos Narrow"/>
      <family val="2"/>
      <scheme val="minor"/>
    </font>
    <font>
      <b/>
      <sz val="9"/>
      <name val="Aptos Narrow"/>
      <family val="2"/>
      <scheme val="minor"/>
    </font>
    <font>
      <sz val="9"/>
      <color theme="0"/>
      <name val="Calibri"/>
      <family val="2"/>
    </font>
    <font>
      <b/>
      <sz val="9"/>
      <color theme="0"/>
      <name val="Calibri"/>
      <family val="2"/>
    </font>
    <font>
      <b/>
      <sz val="9"/>
      <color rgb="FF0070C0"/>
      <name val="Calibri"/>
      <family val="2"/>
    </font>
    <font>
      <sz val="9"/>
      <color rgb="FFFF0000"/>
      <name val="Calibri"/>
      <family val="2"/>
    </font>
    <font>
      <b/>
      <sz val="9"/>
      <color rgb="FFFF0000"/>
      <name val="Calibri"/>
      <family val="2"/>
    </font>
    <font>
      <sz val="9"/>
      <color rgb="FFFFC000"/>
      <name val="Calibri"/>
      <family val="2"/>
    </font>
    <font>
      <b/>
      <sz val="9"/>
      <color rgb="FFFFC000"/>
      <name val="Calibri"/>
      <family val="2"/>
    </font>
    <font>
      <i/>
      <sz val="9"/>
      <color rgb="FFFF0000"/>
      <name val="Calibri"/>
      <family val="2"/>
    </font>
    <font>
      <b/>
      <sz val="9"/>
      <color rgb="FFFF0000"/>
      <name val="Aptos Narrow"/>
      <family val="2"/>
      <scheme val="minor"/>
    </font>
    <font>
      <sz val="8"/>
      <name val="Arial"/>
      <family val="2"/>
    </font>
    <font>
      <b/>
      <sz val="8"/>
      <name val="Calibri"/>
      <family val="2"/>
    </font>
    <font>
      <b/>
      <sz val="8"/>
      <color rgb="FF0070C0"/>
      <name val="Calibri"/>
      <family val="2"/>
    </font>
    <font>
      <b/>
      <i/>
      <sz val="9"/>
      <color rgb="FFFF0000"/>
      <name val="Calibri"/>
      <family val="2"/>
    </font>
    <font>
      <sz val="12"/>
      <name val="Calibri"/>
      <family val="2"/>
    </font>
    <font>
      <sz val="12"/>
      <color theme="0"/>
      <name val="Calibri"/>
      <family val="2"/>
    </font>
    <font>
      <b/>
      <sz val="12"/>
      <color theme="0"/>
      <name val="Calibri"/>
      <family val="2"/>
    </font>
    <font>
      <sz val="8"/>
      <color rgb="FFFF0000"/>
      <name val="Arial"/>
      <family val="2"/>
    </font>
    <font>
      <sz val="12"/>
      <color rgb="FFFFFF00"/>
      <name val="Calibri"/>
      <family val="2"/>
    </font>
    <font>
      <b/>
      <sz val="12"/>
      <color rgb="FFFFFF00"/>
      <name val="Calibri"/>
      <family val="2"/>
    </font>
    <font>
      <sz val="9"/>
      <color rgb="FF0070C0"/>
      <name val="Calibri"/>
      <family val="2"/>
    </font>
    <font>
      <sz val="8"/>
      <color theme="1"/>
      <name val="Aptos Narrow"/>
      <family val="2"/>
      <scheme val="minor"/>
    </font>
    <font>
      <sz val="9"/>
      <name val="Aptos Narrow"/>
      <family val="2"/>
      <scheme val="minor"/>
    </font>
    <font>
      <sz val="10"/>
      <color rgb="FFFF0000"/>
      <name val="Arial"/>
      <family val="2"/>
    </font>
    <font>
      <b/>
      <sz val="9"/>
      <color rgb="FF0070C0"/>
      <name val="Aptos Narrow"/>
      <family val="2"/>
      <scheme val="minor"/>
    </font>
    <font>
      <sz val="9"/>
      <color rgb="FF000000"/>
      <name val="Calibri"/>
      <family val="2"/>
    </font>
    <font>
      <b/>
      <sz val="9"/>
      <color indexed="81"/>
      <name val="Tahoma"/>
      <family val="2"/>
    </font>
    <font>
      <sz val="9"/>
      <color indexed="81"/>
      <name val="Tahoma"/>
      <family val="2"/>
    </font>
    <font>
      <b/>
      <sz val="8"/>
      <color indexed="81"/>
      <name val="Tahoma"/>
      <family val="2"/>
    </font>
    <font>
      <sz val="8"/>
      <color indexed="81"/>
      <name val="Tahoma"/>
      <family val="2"/>
    </font>
  </fonts>
  <fills count="21">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FF"/>
        <bgColor indexed="64"/>
      </patternFill>
    </fill>
    <fill>
      <patternFill patternType="solid">
        <fgColor indexed="8"/>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9" tint="-0.249977111117893"/>
        <bgColor indexed="64"/>
      </patternFill>
    </fill>
    <fill>
      <patternFill patternType="solid">
        <fgColor rgb="FFCCFFCC"/>
        <bgColor indexed="64"/>
      </patternFill>
    </fill>
    <fill>
      <patternFill patternType="solid">
        <fgColor rgb="FFFF66FF"/>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bottom style="medium">
        <color auto="1"/>
      </bottom>
      <diagonal/>
    </border>
  </borders>
  <cellStyleXfs count="4">
    <xf numFmtId="0" fontId="0" fillId="0" borderId="0"/>
    <xf numFmtId="0" fontId="1" fillId="0" borderId="0"/>
    <xf numFmtId="0" fontId="1" fillId="0" borderId="0"/>
    <xf numFmtId="0" fontId="1" fillId="0" borderId="0"/>
  </cellStyleXfs>
  <cellXfs count="537">
    <xf numFmtId="0" fontId="0" fillId="0" borderId="0" xfId="0"/>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3" fillId="0" borderId="0" xfId="1" applyFont="1"/>
    <xf numFmtId="0" fontId="2" fillId="2" borderId="1" xfId="1" applyFont="1" applyFill="1" applyBorder="1" applyAlignment="1">
      <alignment horizontal="center"/>
    </xf>
    <xf numFmtId="0" fontId="2" fillId="2" borderId="2" xfId="1" applyFont="1" applyFill="1" applyBorder="1" applyAlignment="1">
      <alignment horizontal="center"/>
    </xf>
    <xf numFmtId="0" fontId="2" fillId="2" borderId="3" xfId="1" applyFont="1" applyFill="1" applyBorder="1" applyAlignment="1">
      <alignment horizontal="center"/>
    </xf>
    <xf numFmtId="0" fontId="4" fillId="3" borderId="0" xfId="1" applyFont="1" applyFill="1" applyAlignment="1">
      <alignment horizontal="center"/>
    </xf>
    <xf numFmtId="0" fontId="5" fillId="0" borderId="0" xfId="1" applyFont="1" applyAlignment="1">
      <alignment horizontal="center"/>
    </xf>
    <xf numFmtId="49" fontId="6" fillId="0" borderId="0" xfId="1" applyNumberFormat="1" applyFont="1" applyAlignment="1">
      <alignment horizontal="right"/>
    </xf>
    <xf numFmtId="49" fontId="6" fillId="0" borderId="0" xfId="1" applyNumberFormat="1" applyFont="1" applyAlignment="1">
      <alignment horizontal="center"/>
    </xf>
    <xf numFmtId="49" fontId="6" fillId="0" borderId="0" xfId="1" applyNumberFormat="1" applyFont="1" applyAlignment="1">
      <alignment horizontal="left"/>
    </xf>
    <xf numFmtId="49" fontId="6" fillId="0" borderId="0" xfId="1" applyNumberFormat="1" applyFont="1"/>
    <xf numFmtId="0" fontId="6" fillId="0" borderId="0" xfId="1" applyFont="1"/>
    <xf numFmtId="0" fontId="7" fillId="4" borderId="4" xfId="1" applyFont="1" applyFill="1" applyBorder="1"/>
    <xf numFmtId="0" fontId="8" fillId="5" borderId="5" xfId="1" applyFont="1" applyFill="1" applyBorder="1"/>
    <xf numFmtId="0" fontId="8" fillId="5" borderId="5" xfId="1" quotePrefix="1" applyFont="1" applyFill="1" applyBorder="1" applyAlignment="1">
      <alignment horizontal="left"/>
    </xf>
    <xf numFmtId="0" fontId="8" fillId="5" borderId="5" xfId="1" applyFont="1" applyFill="1" applyBorder="1" applyAlignment="1">
      <alignment horizontal="center"/>
    </xf>
    <xf numFmtId="0" fontId="8" fillId="5" borderId="5" xfId="1" quotePrefix="1" applyFont="1" applyFill="1" applyBorder="1" applyAlignment="1">
      <alignment horizontal="center"/>
    </xf>
    <xf numFmtId="0" fontId="8" fillId="5" borderId="5" xfId="1" applyFont="1" applyFill="1" applyBorder="1" applyAlignment="1">
      <alignment horizontal="left"/>
    </xf>
    <xf numFmtId="0" fontId="9" fillId="4" borderId="0" xfId="1" applyFont="1" applyFill="1"/>
    <xf numFmtId="49" fontId="10" fillId="3" borderId="0" xfId="1" applyNumberFormat="1" applyFont="1" applyFill="1" applyAlignment="1">
      <alignment horizontal="center" vertical="center"/>
    </xf>
    <xf numFmtId="0" fontId="11" fillId="4" borderId="0" xfId="1" applyFont="1" applyFill="1" applyAlignment="1">
      <alignment vertical="center"/>
    </xf>
    <xf numFmtId="0" fontId="9" fillId="4" borderId="0" xfId="1" applyFont="1" applyFill="1" applyAlignment="1">
      <alignment vertical="center"/>
    </xf>
    <xf numFmtId="0" fontId="12" fillId="6" borderId="0" xfId="1" applyFont="1" applyFill="1" applyAlignment="1">
      <alignment vertical="center"/>
    </xf>
    <xf numFmtId="0" fontId="13" fillId="4" borderId="0" xfId="1" applyFont="1" applyFill="1" applyAlignment="1">
      <alignment vertical="center"/>
    </xf>
    <xf numFmtId="0" fontId="9" fillId="3" borderId="0" xfId="1" applyFont="1" applyFill="1"/>
    <xf numFmtId="49" fontId="9" fillId="4" borderId="0" xfId="1" applyNumberFormat="1" applyFont="1" applyFill="1" applyAlignment="1">
      <alignment vertical="center"/>
    </xf>
    <xf numFmtId="0" fontId="9" fillId="0" borderId="0" xfId="1" applyFont="1"/>
    <xf numFmtId="0" fontId="9" fillId="0" borderId="0" xfId="1" applyFont="1" applyAlignment="1">
      <alignment horizontal="right"/>
    </xf>
    <xf numFmtId="0" fontId="10" fillId="4" borderId="0" xfId="1" applyFont="1" applyFill="1"/>
    <xf numFmtId="0" fontId="7" fillId="4" borderId="0" xfId="1" quotePrefix="1" applyFont="1" applyFill="1" applyAlignment="1">
      <alignment horizontal="left"/>
    </xf>
    <xf numFmtId="0" fontId="7" fillId="4" borderId="0" xfId="1" applyFont="1" applyFill="1" applyAlignment="1">
      <alignment horizontal="center"/>
    </xf>
    <xf numFmtId="0" fontId="7" fillId="4" borderId="0" xfId="1" quotePrefix="1" applyFont="1" applyFill="1" applyAlignment="1">
      <alignment horizontal="center"/>
    </xf>
    <xf numFmtId="0" fontId="7" fillId="4" borderId="0" xfId="1" applyFont="1" applyFill="1" applyAlignment="1">
      <alignment horizontal="left"/>
    </xf>
    <xf numFmtId="49" fontId="10" fillId="7" borderId="0" xfId="1" applyNumberFormat="1" applyFont="1" applyFill="1" applyAlignment="1">
      <alignment horizontal="center" vertical="center"/>
    </xf>
    <xf numFmtId="0" fontId="7" fillId="4" borderId="0" xfId="1" applyFont="1" applyFill="1" applyAlignment="1">
      <alignment vertical="center"/>
    </xf>
    <xf numFmtId="49" fontId="10" fillId="8" borderId="0" xfId="1" applyNumberFormat="1" applyFont="1" applyFill="1"/>
    <xf numFmtId="0" fontId="9" fillId="7" borderId="0" xfId="1" applyFont="1" applyFill="1" applyAlignment="1">
      <alignment vertical="center"/>
    </xf>
    <xf numFmtId="0" fontId="10" fillId="7" borderId="1" xfId="1" applyFont="1" applyFill="1" applyBorder="1" applyAlignment="1">
      <alignment horizontal="center" vertical="center"/>
    </xf>
    <xf numFmtId="0" fontId="10" fillId="7" borderId="2" xfId="1" applyFont="1" applyFill="1" applyBorder="1" applyAlignment="1">
      <alignment horizontal="center" vertical="center"/>
    </xf>
    <xf numFmtId="0" fontId="10" fillId="7" borderId="3" xfId="1" applyFont="1" applyFill="1" applyBorder="1" applyAlignment="1">
      <alignment horizontal="center" vertical="center"/>
    </xf>
    <xf numFmtId="49" fontId="10" fillId="9" borderId="0" xfId="1" applyNumberFormat="1" applyFont="1" applyFill="1" applyAlignment="1">
      <alignment horizontal="center" vertical="center"/>
    </xf>
    <xf numFmtId="49" fontId="10" fillId="10" borderId="0" xfId="1" applyNumberFormat="1" applyFont="1" applyFill="1"/>
    <xf numFmtId="0" fontId="9" fillId="9" borderId="0" xfId="1" applyFont="1" applyFill="1" applyAlignment="1">
      <alignment vertical="center"/>
    </xf>
    <xf numFmtId="49" fontId="10" fillId="5" borderId="0" xfId="1" applyNumberFormat="1" applyFont="1" applyFill="1" applyAlignment="1">
      <alignment horizontal="center" vertical="center"/>
    </xf>
    <xf numFmtId="0" fontId="9" fillId="5" borderId="0" xfId="1" applyFont="1" applyFill="1" applyAlignment="1">
      <alignment vertical="center"/>
    </xf>
    <xf numFmtId="49" fontId="10" fillId="6" borderId="0" xfId="1" applyNumberFormat="1" applyFont="1" applyFill="1" applyAlignment="1">
      <alignment horizontal="center" vertical="center"/>
    </xf>
    <xf numFmtId="0" fontId="9" fillId="8" borderId="0" xfId="1" applyFont="1" applyFill="1" applyAlignment="1">
      <alignment vertical="center"/>
    </xf>
    <xf numFmtId="49" fontId="10" fillId="11" borderId="0" xfId="1" applyNumberFormat="1" applyFont="1" applyFill="1" applyAlignment="1">
      <alignment horizontal="center" vertical="center"/>
    </xf>
    <xf numFmtId="49" fontId="10" fillId="12" borderId="0" xfId="1" applyNumberFormat="1" applyFont="1" applyFill="1" applyAlignment="1">
      <alignment horizontal="center" vertical="center"/>
    </xf>
    <xf numFmtId="0" fontId="10" fillId="13" borderId="0" xfId="1" applyFont="1" applyFill="1" applyAlignment="1">
      <alignment vertical="center"/>
    </xf>
    <xf numFmtId="0" fontId="11" fillId="0" borderId="0" xfId="1" applyFont="1"/>
    <xf numFmtId="0" fontId="10" fillId="0" borderId="0" xfId="1" applyFont="1"/>
    <xf numFmtId="0" fontId="11" fillId="0" borderId="0" xfId="1" applyFont="1" applyAlignment="1">
      <alignment horizontal="left"/>
    </xf>
    <xf numFmtId="0" fontId="10" fillId="0" borderId="0" xfId="1" applyFont="1" applyAlignment="1">
      <alignment horizontal="center"/>
    </xf>
    <xf numFmtId="0" fontId="11" fillId="0" borderId="0" xfId="1" applyFont="1" applyAlignment="1">
      <alignment horizontal="center"/>
    </xf>
    <xf numFmtId="49" fontId="10" fillId="0" borderId="0" xfId="1" applyNumberFormat="1" applyFont="1" applyAlignment="1">
      <alignment horizontal="right"/>
    </xf>
    <xf numFmtId="49" fontId="10" fillId="0" borderId="0" xfId="1" applyNumberFormat="1" applyFont="1" applyAlignment="1">
      <alignment horizontal="center"/>
    </xf>
    <xf numFmtId="49" fontId="10" fillId="0" borderId="0" xfId="1" applyNumberFormat="1" applyFont="1" applyAlignment="1">
      <alignment horizontal="left"/>
    </xf>
    <xf numFmtId="49" fontId="10" fillId="0" borderId="0" xfId="1" applyNumberFormat="1" applyFont="1"/>
    <xf numFmtId="0" fontId="10" fillId="7" borderId="6" xfId="1" applyFont="1" applyFill="1" applyBorder="1" applyAlignment="1">
      <alignment horizontal="center" vertical="center"/>
    </xf>
    <xf numFmtId="49" fontId="10" fillId="0" borderId="5" xfId="1" applyNumberFormat="1" applyFont="1" applyBorder="1" applyAlignment="1">
      <alignment horizontal="center"/>
    </xf>
    <xf numFmtId="49" fontId="11" fillId="3" borderId="5" xfId="1" applyNumberFormat="1" applyFont="1" applyFill="1" applyBorder="1" applyAlignment="1">
      <alignment horizontal="center"/>
    </xf>
    <xf numFmtId="49" fontId="10" fillId="0" borderId="7" xfId="1" applyNumberFormat="1" applyFont="1" applyBorder="1" applyAlignment="1">
      <alignment horizontal="center"/>
    </xf>
    <xf numFmtId="0" fontId="10" fillId="0" borderId="8" xfId="1" applyFont="1" applyBorder="1"/>
    <xf numFmtId="0" fontId="10" fillId="0" borderId="0" xfId="1" applyFont="1" applyAlignment="1">
      <alignment horizontal="center" wrapText="1"/>
    </xf>
    <xf numFmtId="0" fontId="11" fillId="0" borderId="0" xfId="1" applyFont="1" applyAlignment="1">
      <alignment horizontal="center" wrapText="1"/>
    </xf>
    <xf numFmtId="2" fontId="10" fillId="0" borderId="0" xfId="1" applyNumberFormat="1" applyFont="1" applyAlignment="1">
      <alignment horizontal="center"/>
    </xf>
    <xf numFmtId="49" fontId="10" fillId="14" borderId="5" xfId="1" applyNumberFormat="1" applyFont="1" applyFill="1" applyBorder="1" applyAlignment="1">
      <alignment horizontal="center"/>
    </xf>
    <xf numFmtId="49" fontId="10" fillId="14" borderId="9" xfId="1" applyNumberFormat="1" applyFont="1" applyFill="1" applyBorder="1" applyAlignment="1">
      <alignment horizontal="center"/>
    </xf>
    <xf numFmtId="49" fontId="10" fillId="7" borderId="5" xfId="1" applyNumberFormat="1" applyFont="1" applyFill="1" applyBorder="1" applyAlignment="1">
      <alignment horizontal="center"/>
    </xf>
    <xf numFmtId="49" fontId="10" fillId="13" borderId="7" xfId="1" applyNumberFormat="1" applyFont="1" applyFill="1" applyBorder="1" applyAlignment="1">
      <alignment horizontal="center"/>
    </xf>
    <xf numFmtId="1" fontId="10" fillId="15" borderId="9" xfId="1" applyNumberFormat="1" applyFont="1" applyFill="1" applyBorder="1" applyAlignment="1">
      <alignment horizontal="center"/>
    </xf>
    <xf numFmtId="1" fontId="10" fillId="0" borderId="5" xfId="1" applyNumberFormat="1" applyFont="1" applyBorder="1" applyAlignment="1">
      <alignment horizontal="center"/>
    </xf>
    <xf numFmtId="1" fontId="10" fillId="0" borderId="7" xfId="1" applyNumberFormat="1" applyFont="1" applyBorder="1" applyAlignment="1">
      <alignment horizontal="center"/>
    </xf>
    <xf numFmtId="1" fontId="10" fillId="0" borderId="0" xfId="1" applyNumberFormat="1" applyFont="1" applyAlignment="1">
      <alignment horizontal="center"/>
    </xf>
    <xf numFmtId="1" fontId="10" fillId="0" borderId="0" xfId="1" applyNumberFormat="1" applyFont="1"/>
    <xf numFmtId="0" fontId="11" fillId="0" borderId="0" xfId="1" applyFont="1" applyAlignment="1">
      <alignment horizontal="right"/>
    </xf>
    <xf numFmtId="0" fontId="10" fillId="0" borderId="0" xfId="1" applyFont="1" applyAlignment="1">
      <alignment horizontal="right"/>
    </xf>
    <xf numFmtId="1" fontId="11" fillId="0" borderId="0" xfId="1" applyNumberFormat="1" applyFont="1" applyAlignment="1">
      <alignment horizontal="right"/>
    </xf>
    <xf numFmtId="0" fontId="10" fillId="0" borderId="10" xfId="1" applyFont="1" applyBorder="1"/>
    <xf numFmtId="49" fontId="10" fillId="14" borderId="0" xfId="1" applyNumberFormat="1" applyFont="1" applyFill="1" applyAlignment="1">
      <alignment horizontal="center"/>
    </xf>
    <xf numFmtId="49" fontId="11" fillId="3" borderId="0" xfId="1" applyNumberFormat="1" applyFont="1" applyFill="1" applyAlignment="1">
      <alignment horizontal="center"/>
    </xf>
    <xf numFmtId="49" fontId="10" fillId="0" borderId="11" xfId="1" applyNumberFormat="1" applyFont="1" applyBorder="1" applyAlignment="1">
      <alignment horizontal="center"/>
    </xf>
    <xf numFmtId="49" fontId="10" fillId="7" borderId="4" xfId="1" applyNumberFormat="1" applyFont="1" applyFill="1" applyBorder="1" applyAlignment="1">
      <alignment horizontal="center"/>
    </xf>
    <xf numFmtId="49" fontId="10" fillId="13" borderId="0" xfId="1" applyNumberFormat="1" applyFont="1" applyFill="1" applyAlignment="1">
      <alignment horizontal="center"/>
    </xf>
    <xf numFmtId="49" fontId="10" fillId="7" borderId="0" xfId="1" applyNumberFormat="1" applyFont="1" applyFill="1" applyAlignment="1">
      <alignment horizontal="center"/>
    </xf>
    <xf numFmtId="49" fontId="10" fillId="7" borderId="11" xfId="1" applyNumberFormat="1" applyFont="1" applyFill="1" applyBorder="1" applyAlignment="1">
      <alignment horizontal="center"/>
    </xf>
    <xf numFmtId="1" fontId="10" fillId="0" borderId="4" xfId="1" applyNumberFormat="1" applyFont="1" applyBorder="1" applyAlignment="1">
      <alignment horizontal="center"/>
    </xf>
    <xf numFmtId="1" fontId="10" fillId="15" borderId="0" xfId="1" applyNumberFormat="1" applyFont="1" applyFill="1" applyAlignment="1">
      <alignment horizontal="center"/>
    </xf>
    <xf numFmtId="1" fontId="10" fillId="0" borderId="11" xfId="1" applyNumberFormat="1" applyFont="1" applyBorder="1" applyAlignment="1">
      <alignment horizontal="center"/>
    </xf>
    <xf numFmtId="16" fontId="10" fillId="0" borderId="0" xfId="1" quotePrefix="1" applyNumberFormat="1" applyFont="1"/>
    <xf numFmtId="1" fontId="10" fillId="8" borderId="0" xfId="1" applyNumberFormat="1" applyFont="1" applyFill="1" applyAlignment="1">
      <alignment horizontal="center"/>
    </xf>
    <xf numFmtId="2" fontId="11" fillId="0" borderId="0" xfId="1" applyNumberFormat="1" applyFont="1" applyAlignment="1">
      <alignment horizontal="center"/>
    </xf>
    <xf numFmtId="0" fontId="11" fillId="3" borderId="10" xfId="1" applyFont="1" applyFill="1" applyBorder="1"/>
    <xf numFmtId="49" fontId="11" fillId="14" borderId="0" xfId="1" applyNumberFormat="1" applyFont="1" applyFill="1" applyAlignment="1">
      <alignment horizontal="center"/>
    </xf>
    <xf numFmtId="49" fontId="11" fillId="3" borderId="11" xfId="1" applyNumberFormat="1" applyFont="1" applyFill="1" applyBorder="1" applyAlignment="1">
      <alignment horizontal="center"/>
    </xf>
    <xf numFmtId="49" fontId="11" fillId="3" borderId="4" xfId="1" applyNumberFormat="1" applyFont="1" applyFill="1" applyBorder="1" applyAlignment="1">
      <alignment horizontal="center"/>
    </xf>
    <xf numFmtId="0" fontId="11" fillId="3" borderId="0" xfId="1" applyFont="1" applyFill="1" applyAlignment="1">
      <alignment horizontal="right"/>
    </xf>
    <xf numFmtId="0" fontId="10" fillId="0" borderId="12" xfId="1" applyFont="1" applyBorder="1"/>
    <xf numFmtId="49" fontId="10" fillId="0" borderId="13" xfId="1" applyNumberFormat="1" applyFont="1" applyBorder="1" applyAlignment="1">
      <alignment horizontal="center"/>
    </xf>
    <xf numFmtId="49" fontId="11" fillId="3" borderId="13" xfId="1" applyNumberFormat="1" applyFont="1" applyFill="1" applyBorder="1" applyAlignment="1">
      <alignment horizontal="center"/>
    </xf>
    <xf numFmtId="49" fontId="10" fillId="14" borderId="14" xfId="1" applyNumberFormat="1" applyFont="1" applyFill="1" applyBorder="1" applyAlignment="1">
      <alignment horizontal="center"/>
    </xf>
    <xf numFmtId="49" fontId="10" fillId="13" borderId="15" xfId="1" applyNumberFormat="1" applyFont="1" applyFill="1" applyBorder="1" applyAlignment="1">
      <alignment horizontal="center"/>
    </xf>
    <xf numFmtId="49" fontId="10" fillId="7" borderId="13" xfId="1" applyNumberFormat="1" applyFont="1" applyFill="1" applyBorder="1" applyAlignment="1">
      <alignment horizontal="center"/>
    </xf>
    <xf numFmtId="1" fontId="10" fillId="0" borderId="15" xfId="1" applyNumberFormat="1" applyFont="1" applyBorder="1" applyAlignment="1">
      <alignment horizontal="center"/>
    </xf>
    <xf numFmtId="1" fontId="10" fillId="0" borderId="13" xfId="1" applyNumberFormat="1" applyFont="1" applyBorder="1" applyAlignment="1">
      <alignment horizontal="center"/>
    </xf>
    <xf numFmtId="1" fontId="10" fillId="15" borderId="14" xfId="1" applyNumberFormat="1" applyFont="1" applyFill="1" applyBorder="1" applyAlignment="1">
      <alignment horizontal="center"/>
    </xf>
    <xf numFmtId="0" fontId="11" fillId="8" borderId="0" xfId="1" applyFont="1" applyFill="1"/>
    <xf numFmtId="0" fontId="10" fillId="8" borderId="0" xfId="1" applyFont="1" applyFill="1"/>
    <xf numFmtId="0" fontId="10" fillId="8" borderId="0" xfId="1" applyFont="1" applyFill="1" applyAlignment="1">
      <alignment horizontal="center" wrapText="1"/>
    </xf>
    <xf numFmtId="0" fontId="11" fillId="8" borderId="0" xfId="1" applyFont="1" applyFill="1" applyAlignment="1">
      <alignment horizontal="center" wrapText="1"/>
    </xf>
    <xf numFmtId="2" fontId="10" fillId="8" borderId="0" xfId="1" applyNumberFormat="1" applyFont="1" applyFill="1" applyAlignment="1">
      <alignment horizontal="center"/>
    </xf>
    <xf numFmtId="0" fontId="10" fillId="7" borderId="0" xfId="1" applyFont="1" applyFill="1" applyAlignment="1">
      <alignment horizontal="center"/>
    </xf>
    <xf numFmtId="0" fontId="14" fillId="10" borderId="0" xfId="1" applyFont="1" applyFill="1"/>
    <xf numFmtId="0" fontId="15" fillId="10" borderId="0" xfId="1" applyFont="1" applyFill="1"/>
    <xf numFmtId="0" fontId="14" fillId="10" borderId="0" xfId="1" applyFont="1" applyFill="1" applyAlignment="1">
      <alignment horizontal="center" wrapText="1"/>
    </xf>
    <xf numFmtId="0" fontId="15" fillId="10" borderId="0" xfId="1" applyFont="1" applyFill="1" applyAlignment="1">
      <alignment horizontal="center" wrapText="1"/>
    </xf>
    <xf numFmtId="2" fontId="14" fillId="10" borderId="0" xfId="1" applyNumberFormat="1" applyFont="1" applyFill="1" applyAlignment="1">
      <alignment horizontal="center"/>
    </xf>
    <xf numFmtId="0" fontId="14" fillId="13" borderId="0" xfId="1" applyFont="1" applyFill="1"/>
    <xf numFmtId="0" fontId="15" fillId="13" borderId="0" xfId="1" applyFont="1" applyFill="1"/>
    <xf numFmtId="0" fontId="14" fillId="13" borderId="0" xfId="1" applyFont="1" applyFill="1" applyAlignment="1">
      <alignment horizontal="center" wrapText="1"/>
    </xf>
    <xf numFmtId="0" fontId="15" fillId="13" borderId="0" xfId="1" applyFont="1" applyFill="1" applyAlignment="1">
      <alignment horizontal="center" wrapText="1"/>
    </xf>
    <xf numFmtId="2" fontId="14" fillId="13" borderId="0" xfId="1" applyNumberFormat="1" applyFont="1" applyFill="1" applyAlignment="1">
      <alignment horizontal="center"/>
    </xf>
    <xf numFmtId="0" fontId="10" fillId="0" borderId="6" xfId="1" applyFont="1" applyBorder="1"/>
    <xf numFmtId="0" fontId="16" fillId="16" borderId="3" xfId="1" applyFont="1" applyFill="1" applyBorder="1" applyAlignment="1">
      <alignment horizontal="center"/>
    </xf>
    <xf numFmtId="0" fontId="10" fillId="3" borderId="0" xfId="1" applyFont="1" applyFill="1" applyAlignment="1">
      <alignment horizontal="center" wrapText="1"/>
    </xf>
    <xf numFmtId="0" fontId="10" fillId="0" borderId="9" xfId="1" applyFont="1" applyBorder="1"/>
    <xf numFmtId="49" fontId="10" fillId="9" borderId="5" xfId="1" applyNumberFormat="1" applyFont="1" applyFill="1" applyBorder="1" applyAlignment="1">
      <alignment horizontal="center"/>
    </xf>
    <xf numFmtId="49" fontId="10" fillId="12" borderId="5" xfId="1" applyNumberFormat="1" applyFont="1" applyFill="1" applyBorder="1" applyAlignment="1">
      <alignment horizontal="center"/>
    </xf>
    <xf numFmtId="49" fontId="10" fillId="9" borderId="7" xfId="1" applyNumberFormat="1" applyFont="1" applyFill="1" applyBorder="1" applyAlignment="1">
      <alignment horizontal="center"/>
    </xf>
    <xf numFmtId="49" fontId="10" fillId="12" borderId="8" xfId="1" applyNumberFormat="1" applyFont="1" applyFill="1" applyBorder="1" applyAlignment="1">
      <alignment horizontal="center" vertical="center"/>
    </xf>
    <xf numFmtId="49" fontId="10" fillId="7" borderId="7" xfId="1" applyNumberFormat="1" applyFont="1" applyFill="1" applyBorder="1" applyAlignment="1">
      <alignment horizontal="center"/>
    </xf>
    <xf numFmtId="49" fontId="10" fillId="7" borderId="8" xfId="1" applyNumberFormat="1" applyFont="1" applyFill="1" applyBorder="1" applyAlignment="1">
      <alignment horizontal="center" vertical="center"/>
    </xf>
    <xf numFmtId="2" fontId="11" fillId="0" borderId="0" xfId="1" applyNumberFormat="1" applyFont="1" applyAlignment="1">
      <alignment horizontal="right"/>
    </xf>
    <xf numFmtId="0" fontId="10" fillId="3" borderId="0" xfId="1" applyFont="1" applyFill="1" applyAlignment="1">
      <alignment horizontal="right"/>
    </xf>
    <xf numFmtId="2" fontId="10" fillId="0" borderId="0" xfId="1" applyNumberFormat="1" applyFont="1" applyAlignment="1">
      <alignment horizontal="right"/>
    </xf>
    <xf numFmtId="0" fontId="10" fillId="0" borderId="4" xfId="1" applyFont="1" applyBorder="1"/>
    <xf numFmtId="49" fontId="10" fillId="12" borderId="4" xfId="1" applyNumberFormat="1" applyFont="1" applyFill="1" applyBorder="1" applyAlignment="1">
      <alignment horizontal="center"/>
    </xf>
    <xf numFmtId="49" fontId="10" fillId="12" borderId="0" xfId="1" applyNumberFormat="1" applyFont="1" applyFill="1" applyAlignment="1">
      <alignment horizontal="center"/>
    </xf>
    <xf numFmtId="49" fontId="15" fillId="15" borderId="0" xfId="1" applyNumberFormat="1" applyFont="1" applyFill="1" applyAlignment="1">
      <alignment horizontal="center" vertical="center"/>
    </xf>
    <xf numFmtId="49" fontId="10" fillId="6" borderId="10" xfId="1" applyNumberFormat="1" applyFont="1" applyFill="1" applyBorder="1" applyAlignment="1">
      <alignment horizontal="center"/>
    </xf>
    <xf numFmtId="49" fontId="15" fillId="15" borderId="10" xfId="1" applyNumberFormat="1" applyFont="1" applyFill="1" applyBorder="1" applyAlignment="1">
      <alignment horizontal="center" vertical="center"/>
    </xf>
    <xf numFmtId="49" fontId="10" fillId="13" borderId="10" xfId="1" applyNumberFormat="1" applyFont="1" applyFill="1" applyBorder="1" applyAlignment="1">
      <alignment horizontal="center" vertical="center"/>
    </xf>
    <xf numFmtId="1" fontId="10" fillId="7" borderId="0" xfId="1" applyNumberFormat="1" applyFont="1" applyFill="1" applyAlignment="1">
      <alignment horizontal="center"/>
    </xf>
    <xf numFmtId="49" fontId="15" fillId="15" borderId="4" xfId="1" applyNumberFormat="1" applyFont="1" applyFill="1" applyBorder="1" applyAlignment="1">
      <alignment horizontal="center" vertical="center"/>
    </xf>
    <xf numFmtId="49" fontId="10" fillId="9" borderId="0" xfId="1" applyNumberFormat="1" applyFont="1" applyFill="1" applyAlignment="1">
      <alignment horizontal="center"/>
    </xf>
    <xf numFmtId="49" fontId="10" fillId="15" borderId="10" xfId="1" applyNumberFormat="1" applyFont="1" applyFill="1" applyBorder="1" applyAlignment="1">
      <alignment horizontal="center" vertical="center"/>
    </xf>
    <xf numFmtId="49" fontId="10" fillId="9" borderId="4" xfId="1" applyNumberFormat="1" applyFont="1" applyFill="1" applyBorder="1" applyAlignment="1">
      <alignment horizontal="center"/>
    </xf>
    <xf numFmtId="49" fontId="10" fillId="6" borderId="0" xfId="1" applyNumberFormat="1" applyFont="1" applyFill="1" applyAlignment="1">
      <alignment horizontal="center"/>
    </xf>
    <xf numFmtId="49" fontId="10" fillId="9" borderId="11" xfId="1" applyNumberFormat="1" applyFont="1" applyFill="1" applyBorder="1" applyAlignment="1">
      <alignment horizontal="center"/>
    </xf>
    <xf numFmtId="49" fontId="10" fillId="16" borderId="10" xfId="1" applyNumberFormat="1" applyFont="1" applyFill="1" applyBorder="1" applyAlignment="1">
      <alignment horizontal="center" vertical="center"/>
    </xf>
    <xf numFmtId="49" fontId="10" fillId="8" borderId="0" xfId="1" applyNumberFormat="1" applyFont="1" applyFill="1" applyAlignment="1">
      <alignment horizontal="center"/>
    </xf>
    <xf numFmtId="49" fontId="10" fillId="6" borderId="11" xfId="1" applyNumberFormat="1" applyFont="1" applyFill="1" applyBorder="1" applyAlignment="1">
      <alignment horizontal="center"/>
    </xf>
    <xf numFmtId="49" fontId="10" fillId="13" borderId="11" xfId="1" applyNumberFormat="1" applyFont="1" applyFill="1" applyBorder="1" applyAlignment="1">
      <alignment horizontal="center"/>
    </xf>
    <xf numFmtId="49" fontId="10" fillId="13" borderId="11" xfId="1" applyNumberFormat="1" applyFont="1" applyFill="1" applyBorder="1" applyAlignment="1">
      <alignment horizontal="center" vertical="center"/>
    </xf>
    <xf numFmtId="0" fontId="11" fillId="3" borderId="4" xfId="1" applyFont="1" applyFill="1" applyBorder="1"/>
    <xf numFmtId="49" fontId="11" fillId="3" borderId="10" xfId="1" applyNumberFormat="1" applyFont="1" applyFill="1" applyBorder="1" applyAlignment="1">
      <alignment horizontal="center" vertical="center"/>
    </xf>
    <xf numFmtId="49" fontId="15" fillId="15" borderId="11" xfId="1" applyNumberFormat="1" applyFont="1" applyFill="1" applyBorder="1" applyAlignment="1">
      <alignment horizontal="center" vertical="center"/>
    </xf>
    <xf numFmtId="49" fontId="10" fillId="15" borderId="11" xfId="1" applyNumberFormat="1" applyFont="1" applyFill="1" applyBorder="1" applyAlignment="1">
      <alignment horizontal="center" vertical="center"/>
    </xf>
    <xf numFmtId="49" fontId="10" fillId="7" borderId="10" xfId="1" applyNumberFormat="1" applyFont="1" applyFill="1" applyBorder="1" applyAlignment="1">
      <alignment horizontal="center" vertical="center"/>
    </xf>
    <xf numFmtId="1" fontId="11" fillId="0" borderId="0" xfId="1" applyNumberFormat="1" applyFont="1"/>
    <xf numFmtId="0" fontId="10" fillId="0" borderId="15" xfId="1" applyFont="1" applyBorder="1"/>
    <xf numFmtId="49" fontId="10" fillId="6" borderId="15" xfId="1" applyNumberFormat="1" applyFont="1" applyFill="1" applyBorder="1" applyAlignment="1">
      <alignment horizontal="center"/>
    </xf>
    <xf numFmtId="49" fontId="10" fillId="6" borderId="13" xfId="1" applyNumberFormat="1" applyFont="1" applyFill="1" applyBorder="1" applyAlignment="1">
      <alignment horizontal="center"/>
    </xf>
    <xf numFmtId="49" fontId="10" fillId="9" borderId="13" xfId="1" applyNumberFormat="1" applyFont="1" applyFill="1" applyBorder="1" applyAlignment="1">
      <alignment horizontal="center"/>
    </xf>
    <xf numFmtId="49" fontId="10" fillId="12" borderId="13" xfId="1" applyNumberFormat="1" applyFont="1" applyFill="1" applyBorder="1" applyAlignment="1">
      <alignment horizontal="center"/>
    </xf>
    <xf numFmtId="49" fontId="10" fillId="6" borderId="12" xfId="1" applyNumberFormat="1" applyFont="1" applyFill="1" applyBorder="1" applyAlignment="1">
      <alignment horizontal="center"/>
    </xf>
    <xf numFmtId="49" fontId="10" fillId="13" borderId="13" xfId="1" applyNumberFormat="1" applyFont="1" applyFill="1" applyBorder="1" applyAlignment="1">
      <alignment horizontal="center"/>
    </xf>
    <xf numFmtId="0" fontId="17" fillId="0" borderId="0" xfId="1" applyFont="1" applyAlignment="1">
      <alignment horizontal="left"/>
    </xf>
    <xf numFmtId="0" fontId="17" fillId="0" borderId="0" xfId="1" applyFont="1" applyAlignment="1">
      <alignment horizontal="center" wrapText="1"/>
    </xf>
    <xf numFmtId="0" fontId="18" fillId="0" borderId="0" xfId="1" applyFont="1" applyAlignment="1">
      <alignment horizontal="center" wrapText="1"/>
    </xf>
    <xf numFmtId="2" fontId="17" fillId="0" borderId="0" xfId="1" applyNumberFormat="1" applyFont="1" applyAlignment="1">
      <alignment horizontal="center"/>
    </xf>
    <xf numFmtId="0" fontId="16" fillId="16" borderId="12" xfId="1" applyFont="1" applyFill="1" applyBorder="1"/>
    <xf numFmtId="49" fontId="10" fillId="9" borderId="1" xfId="1" applyNumberFormat="1" applyFont="1" applyFill="1" applyBorder="1" applyAlignment="1">
      <alignment horizontal="center" vertical="center"/>
    </xf>
    <xf numFmtId="49" fontId="10" fillId="16" borderId="2" xfId="1" applyNumberFormat="1" applyFont="1" applyFill="1" applyBorder="1" applyAlignment="1">
      <alignment horizontal="center" vertical="center"/>
    </xf>
    <xf numFmtId="49" fontId="10" fillId="9" borderId="2" xfId="1" applyNumberFormat="1" applyFont="1" applyFill="1" applyBorder="1" applyAlignment="1">
      <alignment horizontal="center" vertical="center"/>
    </xf>
    <xf numFmtId="49" fontId="10" fillId="6" borderId="2" xfId="1" applyNumberFormat="1" applyFont="1" applyFill="1" applyBorder="1" applyAlignment="1">
      <alignment horizontal="center"/>
    </xf>
    <xf numFmtId="49" fontId="11" fillId="3" borderId="2" xfId="1" applyNumberFormat="1" applyFont="1" applyFill="1" applyBorder="1" applyAlignment="1">
      <alignment horizontal="center"/>
    </xf>
    <xf numFmtId="49" fontId="10" fillId="12" borderId="2" xfId="1" applyNumberFormat="1" applyFont="1" applyFill="1" applyBorder="1" applyAlignment="1">
      <alignment horizontal="center" vertical="center"/>
    </xf>
    <xf numFmtId="49" fontId="10" fillId="8" borderId="2" xfId="1" applyNumberFormat="1" applyFont="1" applyFill="1" applyBorder="1" applyAlignment="1">
      <alignment horizontal="center" vertical="center"/>
    </xf>
    <xf numFmtId="49" fontId="10" fillId="14" borderId="3" xfId="1" applyNumberFormat="1" applyFont="1" applyFill="1" applyBorder="1" applyAlignment="1">
      <alignment horizontal="center"/>
    </xf>
    <xf numFmtId="0" fontId="16" fillId="16" borderId="6" xfId="1" applyFont="1" applyFill="1" applyBorder="1"/>
    <xf numFmtId="49" fontId="10" fillId="7" borderId="2" xfId="1" applyNumberFormat="1" applyFont="1" applyFill="1" applyBorder="1" applyAlignment="1">
      <alignment horizontal="center" vertical="center"/>
    </xf>
    <xf numFmtId="49" fontId="10" fillId="16" borderId="6" xfId="1" applyNumberFormat="1" applyFont="1" applyFill="1" applyBorder="1" applyAlignment="1">
      <alignment horizontal="center" vertical="center"/>
    </xf>
    <xf numFmtId="49" fontId="10" fillId="13" borderId="2" xfId="1" applyNumberFormat="1" applyFont="1" applyFill="1" applyBorder="1" applyAlignment="1">
      <alignment horizontal="center" vertical="center"/>
    </xf>
    <xf numFmtId="49" fontId="11" fillId="3" borderId="2" xfId="1" applyNumberFormat="1" applyFont="1" applyFill="1" applyBorder="1" applyAlignment="1">
      <alignment horizontal="center" vertical="center"/>
    </xf>
    <xf numFmtId="49" fontId="10" fillId="14" borderId="6" xfId="1" applyNumberFormat="1" applyFont="1" applyFill="1" applyBorder="1" applyAlignment="1">
      <alignment horizontal="center"/>
    </xf>
    <xf numFmtId="0" fontId="14" fillId="10" borderId="0" xfId="1" applyFont="1" applyFill="1" applyAlignment="1">
      <alignment horizontal="center"/>
    </xf>
    <xf numFmtId="0" fontId="15" fillId="10" borderId="0" xfId="1" applyFont="1" applyFill="1" applyAlignment="1">
      <alignment horizontal="center"/>
    </xf>
    <xf numFmtId="0" fontId="10" fillId="10" borderId="0" xfId="1" applyFont="1" applyFill="1"/>
    <xf numFmtId="49" fontId="10" fillId="0" borderId="2" xfId="1" applyNumberFormat="1" applyFont="1" applyBorder="1" applyAlignment="1">
      <alignment horizontal="center"/>
    </xf>
    <xf numFmtId="49" fontId="10" fillId="0" borderId="3" xfId="1" applyNumberFormat="1" applyFont="1" applyBorder="1" applyAlignment="1">
      <alignment horizontal="center"/>
    </xf>
    <xf numFmtId="0" fontId="16" fillId="16" borderId="1" xfId="1" applyFont="1" applyFill="1" applyBorder="1" applyAlignment="1">
      <alignment horizontal="center"/>
    </xf>
    <xf numFmtId="0" fontId="16" fillId="16" borderId="2" xfId="1" applyFont="1" applyFill="1" applyBorder="1" applyAlignment="1">
      <alignment horizontal="center"/>
    </xf>
    <xf numFmtId="49" fontId="10" fillId="16" borderId="9" xfId="1" applyNumberFormat="1" applyFont="1" applyFill="1" applyBorder="1" applyAlignment="1">
      <alignment horizontal="center" vertical="center"/>
    </xf>
    <xf numFmtId="49" fontId="11" fillId="3" borderId="5" xfId="1" applyNumberFormat="1" applyFont="1" applyFill="1" applyBorder="1" applyAlignment="1">
      <alignment horizontal="center" vertical="center"/>
    </xf>
    <xf numFmtId="49" fontId="10" fillId="16" borderId="5" xfId="1" applyNumberFormat="1" applyFont="1" applyFill="1" applyBorder="1" applyAlignment="1">
      <alignment horizontal="center" vertical="center"/>
    </xf>
    <xf numFmtId="49" fontId="10" fillId="7" borderId="7" xfId="1" applyNumberFormat="1" applyFont="1" applyFill="1" applyBorder="1" applyAlignment="1">
      <alignment horizontal="center" vertical="center"/>
    </xf>
    <xf numFmtId="49" fontId="10" fillId="14" borderId="9" xfId="1" applyNumberFormat="1" applyFont="1" applyFill="1" applyBorder="1" applyAlignment="1">
      <alignment horizontal="center" vertical="center"/>
    </xf>
    <xf numFmtId="49" fontId="10" fillId="7" borderId="5" xfId="1" applyNumberFormat="1" applyFont="1" applyFill="1" applyBorder="1" applyAlignment="1">
      <alignment horizontal="center" vertical="center"/>
    </xf>
    <xf numFmtId="49" fontId="10" fillId="13" borderId="5" xfId="1" applyNumberFormat="1" applyFont="1" applyFill="1" applyBorder="1" applyAlignment="1">
      <alignment horizontal="center" vertical="center"/>
    </xf>
    <xf numFmtId="49" fontId="10" fillId="16" borderId="4" xfId="1" applyNumberFormat="1" applyFont="1" applyFill="1" applyBorder="1" applyAlignment="1">
      <alignment horizontal="center" vertical="center"/>
    </xf>
    <xf numFmtId="49" fontId="11" fillId="3" borderId="0" xfId="1" applyNumberFormat="1" applyFont="1" applyFill="1" applyAlignment="1">
      <alignment horizontal="center" vertical="center"/>
    </xf>
    <xf numFmtId="49" fontId="10" fillId="9" borderId="11" xfId="1" applyNumberFormat="1" applyFont="1" applyFill="1" applyBorder="1" applyAlignment="1">
      <alignment horizontal="center" vertical="center"/>
    </xf>
    <xf numFmtId="49" fontId="10" fillId="7" borderId="4" xfId="1" applyNumberFormat="1" applyFont="1" applyFill="1" applyBorder="1" applyAlignment="1">
      <alignment horizontal="center" vertical="center"/>
    </xf>
    <xf numFmtId="49" fontId="10" fillId="14" borderId="0" xfId="1" applyNumberFormat="1" applyFont="1" applyFill="1" applyAlignment="1">
      <alignment horizontal="center" vertical="center"/>
    </xf>
    <xf numFmtId="49" fontId="10" fillId="7" borderId="11" xfId="1" applyNumberFormat="1" applyFont="1" applyFill="1" applyBorder="1" applyAlignment="1">
      <alignment horizontal="center" vertical="center"/>
    </xf>
    <xf numFmtId="49" fontId="10" fillId="16" borderId="0" xfId="1" applyNumberFormat="1" applyFont="1" applyFill="1" applyAlignment="1">
      <alignment horizontal="center" vertical="center"/>
    </xf>
    <xf numFmtId="49" fontId="10" fillId="16" borderId="11" xfId="1" applyNumberFormat="1" applyFont="1" applyFill="1" applyBorder="1" applyAlignment="1">
      <alignment horizontal="center" vertical="center"/>
    </xf>
    <xf numFmtId="0" fontId="10" fillId="0" borderId="0" xfId="1" quotePrefix="1" applyFont="1"/>
    <xf numFmtId="49" fontId="10" fillId="6" borderId="4" xfId="1" applyNumberFormat="1" applyFont="1" applyFill="1" applyBorder="1" applyAlignment="1">
      <alignment horizontal="center"/>
    </xf>
    <xf numFmtId="49" fontId="10" fillId="13" borderId="4" xfId="1" applyNumberFormat="1" applyFont="1" applyFill="1" applyBorder="1" applyAlignment="1">
      <alignment horizontal="center" vertical="center"/>
    </xf>
    <xf numFmtId="49" fontId="10" fillId="12" borderId="11" xfId="1" applyNumberFormat="1" applyFont="1" applyFill="1" applyBorder="1" applyAlignment="1">
      <alignment horizontal="center" vertical="center"/>
    </xf>
    <xf numFmtId="0" fontId="19" fillId="0" borderId="0" xfId="1" applyFont="1"/>
    <xf numFmtId="49" fontId="10" fillId="12" borderId="10" xfId="1" applyNumberFormat="1" applyFont="1" applyFill="1" applyBorder="1" applyAlignment="1">
      <alignment horizontal="center" vertical="center"/>
    </xf>
    <xf numFmtId="49" fontId="10" fillId="5" borderId="11" xfId="1" applyNumberFormat="1" applyFont="1" applyFill="1" applyBorder="1" applyAlignment="1">
      <alignment horizontal="center" vertical="center"/>
    </xf>
    <xf numFmtId="49" fontId="10" fillId="9" borderId="15" xfId="1" applyNumberFormat="1" applyFont="1" applyFill="1" applyBorder="1" applyAlignment="1">
      <alignment horizontal="center"/>
    </xf>
    <xf numFmtId="49" fontId="10" fillId="9" borderId="4" xfId="1" applyNumberFormat="1" applyFont="1" applyFill="1" applyBorder="1" applyAlignment="1">
      <alignment horizontal="center" vertical="center"/>
    </xf>
    <xf numFmtId="49" fontId="14" fillId="15" borderId="11" xfId="1" applyNumberFormat="1" applyFont="1" applyFill="1" applyBorder="1" applyAlignment="1">
      <alignment horizontal="center" vertical="center"/>
    </xf>
    <xf numFmtId="49" fontId="10" fillId="7" borderId="15" xfId="1" applyNumberFormat="1" applyFont="1" applyFill="1" applyBorder="1" applyAlignment="1">
      <alignment horizontal="center" vertical="center"/>
    </xf>
    <xf numFmtId="49" fontId="10" fillId="7" borderId="13" xfId="1" applyNumberFormat="1" applyFont="1" applyFill="1" applyBorder="1" applyAlignment="1">
      <alignment horizontal="center" vertical="center"/>
    </xf>
    <xf numFmtId="49" fontId="10" fillId="14" borderId="14" xfId="1" applyNumberFormat="1" applyFont="1" applyFill="1" applyBorder="1" applyAlignment="1">
      <alignment horizontal="center" vertical="center"/>
    </xf>
    <xf numFmtId="0" fontId="20" fillId="0" borderId="0" xfId="1" applyFont="1"/>
    <xf numFmtId="0" fontId="21" fillId="0" borderId="0" xfId="1" applyFont="1"/>
    <xf numFmtId="0" fontId="21" fillId="0" borderId="0" xfId="1" applyFont="1" applyAlignment="1">
      <alignment horizontal="center"/>
    </xf>
    <xf numFmtId="2" fontId="21" fillId="0" borderId="0" xfId="1" applyNumberFormat="1" applyFont="1" applyAlignment="1">
      <alignment horizontal="center"/>
    </xf>
    <xf numFmtId="0" fontId="16" fillId="16" borderId="9" xfId="1" applyFont="1" applyFill="1" applyBorder="1"/>
    <xf numFmtId="49" fontId="10" fillId="7" borderId="9" xfId="1" applyNumberFormat="1" applyFont="1" applyFill="1" applyBorder="1" applyAlignment="1">
      <alignment horizontal="center" vertical="center"/>
    </xf>
    <xf numFmtId="49" fontId="10" fillId="6" borderId="5" xfId="1" applyNumberFormat="1" applyFont="1" applyFill="1" applyBorder="1" applyAlignment="1">
      <alignment horizontal="center"/>
    </xf>
    <xf numFmtId="49" fontId="11" fillId="14" borderId="0" xfId="1" applyNumberFormat="1" applyFont="1" applyFill="1" applyAlignment="1">
      <alignment horizontal="center" vertical="center"/>
    </xf>
    <xf numFmtId="49" fontId="10" fillId="13" borderId="0" xfId="1" applyNumberFormat="1" applyFont="1" applyFill="1" applyAlignment="1">
      <alignment horizontal="center" vertical="center"/>
    </xf>
    <xf numFmtId="0" fontId="16" fillId="16" borderId="4" xfId="1" applyFont="1" applyFill="1" applyBorder="1"/>
    <xf numFmtId="49" fontId="11" fillId="3" borderId="4" xfId="1" applyNumberFormat="1" applyFont="1" applyFill="1" applyBorder="1" applyAlignment="1">
      <alignment horizontal="center" vertical="center"/>
    </xf>
    <xf numFmtId="49" fontId="11" fillId="3" borderId="11" xfId="1" applyNumberFormat="1" applyFont="1" applyFill="1" applyBorder="1" applyAlignment="1">
      <alignment horizontal="center" vertical="center"/>
    </xf>
    <xf numFmtId="49" fontId="10" fillId="12" borderId="4" xfId="1" applyNumberFormat="1" applyFont="1" applyFill="1" applyBorder="1" applyAlignment="1">
      <alignment horizontal="center" vertical="center"/>
    </xf>
    <xf numFmtId="16" fontId="10" fillId="0" borderId="0" xfId="1" applyNumberFormat="1" applyFont="1"/>
    <xf numFmtId="0" fontId="16" fillId="16" borderId="15" xfId="1" applyFont="1" applyFill="1" applyBorder="1"/>
    <xf numFmtId="49" fontId="10" fillId="9" borderId="15" xfId="1" applyNumberFormat="1" applyFont="1" applyFill="1" applyBorder="1" applyAlignment="1">
      <alignment horizontal="center" vertical="center"/>
    </xf>
    <xf numFmtId="49" fontId="10" fillId="16" borderId="13" xfId="1" applyNumberFormat="1" applyFont="1" applyFill="1" applyBorder="1" applyAlignment="1">
      <alignment horizontal="center" vertical="center"/>
    </xf>
    <xf numFmtId="49" fontId="10" fillId="9" borderId="13" xfId="1" applyNumberFormat="1" applyFont="1" applyFill="1" applyBorder="1" applyAlignment="1">
      <alignment horizontal="center" vertical="center"/>
    </xf>
    <xf numFmtId="49" fontId="10" fillId="12" borderId="13" xfId="1" applyNumberFormat="1" applyFont="1" applyFill="1" applyBorder="1" applyAlignment="1">
      <alignment horizontal="center" vertical="center"/>
    </xf>
    <xf numFmtId="49" fontId="11" fillId="3" borderId="13" xfId="1" applyNumberFormat="1" applyFont="1" applyFill="1" applyBorder="1" applyAlignment="1">
      <alignment horizontal="center" vertical="center"/>
    </xf>
    <xf numFmtId="49" fontId="11" fillId="14" borderId="14" xfId="1" applyNumberFormat="1" applyFont="1" applyFill="1" applyBorder="1" applyAlignment="1">
      <alignment horizontal="center" vertical="center"/>
    </xf>
    <xf numFmtId="49" fontId="10" fillId="5" borderId="13" xfId="1" applyNumberFormat="1" applyFont="1" applyFill="1" applyBorder="1" applyAlignment="1">
      <alignment horizontal="center" vertical="center"/>
    </xf>
    <xf numFmtId="0" fontId="18" fillId="0" borderId="0" xfId="1" applyFont="1"/>
    <xf numFmtId="49" fontId="10" fillId="14" borderId="4" xfId="1" applyNumberFormat="1" applyFont="1" applyFill="1" applyBorder="1" applyAlignment="1">
      <alignment horizontal="center"/>
    </xf>
    <xf numFmtId="49" fontId="10" fillId="15" borderId="0" xfId="1" applyNumberFormat="1" applyFont="1" applyFill="1" applyAlignment="1">
      <alignment horizontal="center"/>
    </xf>
    <xf numFmtId="49" fontId="11" fillId="8" borderId="5" xfId="1" applyNumberFormat="1" applyFont="1" applyFill="1" applyBorder="1" applyAlignment="1">
      <alignment horizontal="center"/>
    </xf>
    <xf numFmtId="1" fontId="14" fillId="15" borderId="5" xfId="1" applyNumberFormat="1" applyFont="1" applyFill="1" applyBorder="1" applyAlignment="1">
      <alignment horizontal="center"/>
    </xf>
    <xf numFmtId="49" fontId="10" fillId="5" borderId="0" xfId="1" applyNumberFormat="1" applyFont="1" applyFill="1" applyAlignment="1">
      <alignment horizontal="center"/>
    </xf>
    <xf numFmtId="49" fontId="10" fillId="0" borderId="4" xfId="1" applyNumberFormat="1" applyFont="1" applyBorder="1" applyAlignment="1">
      <alignment horizontal="center"/>
    </xf>
    <xf numFmtId="49" fontId="11" fillId="8" borderId="0" xfId="1" applyNumberFormat="1" applyFont="1" applyFill="1" applyAlignment="1">
      <alignment horizontal="center"/>
    </xf>
    <xf numFmtId="49" fontId="11" fillId="8" borderId="11" xfId="1" applyNumberFormat="1" applyFont="1" applyFill="1" applyBorder="1" applyAlignment="1">
      <alignment horizontal="center"/>
    </xf>
    <xf numFmtId="49" fontId="10" fillId="12" borderId="11" xfId="1" applyNumberFormat="1" applyFont="1" applyFill="1" applyBorder="1" applyAlignment="1">
      <alignment horizontal="center"/>
    </xf>
    <xf numFmtId="49" fontId="10" fillId="0" borderId="15" xfId="1" applyNumberFormat="1" applyFont="1" applyBorder="1" applyAlignment="1">
      <alignment horizontal="center"/>
    </xf>
    <xf numFmtId="0" fontId="10" fillId="3" borderId="0" xfId="1" applyFont="1" applyFill="1" applyAlignment="1">
      <alignment horizontal="center"/>
    </xf>
    <xf numFmtId="0" fontId="18" fillId="0" borderId="0" xfId="1" applyFont="1" applyAlignment="1">
      <alignment horizontal="left"/>
    </xf>
    <xf numFmtId="0" fontId="22" fillId="3" borderId="0" xfId="1" applyFont="1" applyFill="1"/>
    <xf numFmtId="49" fontId="10" fillId="8" borderId="7" xfId="1" applyNumberFormat="1" applyFont="1" applyFill="1" applyBorder="1" applyAlignment="1">
      <alignment horizontal="center"/>
    </xf>
    <xf numFmtId="49" fontId="10" fillId="13" borderId="4" xfId="1" applyNumberFormat="1" applyFont="1" applyFill="1" applyBorder="1" applyAlignment="1">
      <alignment horizontal="center"/>
    </xf>
    <xf numFmtId="49" fontId="10" fillId="5" borderId="11" xfId="1" applyNumberFormat="1" applyFont="1" applyFill="1" applyBorder="1" applyAlignment="1">
      <alignment horizontal="center"/>
    </xf>
    <xf numFmtId="1" fontId="10" fillId="17" borderId="0" xfId="1" applyNumberFormat="1" applyFont="1" applyFill="1" applyAlignment="1">
      <alignment horizontal="center"/>
    </xf>
    <xf numFmtId="49" fontId="10" fillId="7" borderId="15" xfId="1" applyNumberFormat="1" applyFont="1" applyFill="1" applyBorder="1" applyAlignment="1">
      <alignment horizontal="center"/>
    </xf>
    <xf numFmtId="49" fontId="10" fillId="8" borderId="13" xfId="1" applyNumberFormat="1" applyFont="1" applyFill="1" applyBorder="1" applyAlignment="1">
      <alignment horizontal="center"/>
    </xf>
    <xf numFmtId="49" fontId="10" fillId="5" borderId="13" xfId="1" applyNumberFormat="1" applyFont="1" applyFill="1" applyBorder="1" applyAlignment="1">
      <alignment horizontal="center"/>
    </xf>
    <xf numFmtId="0" fontId="18" fillId="3" borderId="0" xfId="1" applyFont="1" applyFill="1"/>
    <xf numFmtId="0" fontId="14" fillId="10" borderId="0" xfId="1" applyFont="1" applyFill="1" applyAlignment="1">
      <alignment horizontal="center"/>
    </xf>
    <xf numFmtId="0" fontId="16" fillId="16" borderId="6" xfId="1" applyFont="1" applyFill="1" applyBorder="1" applyAlignment="1">
      <alignment horizontal="center"/>
    </xf>
    <xf numFmtId="0" fontId="16" fillId="16" borderId="8" xfId="1" applyFont="1" applyFill="1" applyBorder="1" applyAlignment="1">
      <alignment horizontal="center"/>
    </xf>
    <xf numFmtId="14" fontId="10" fillId="0" borderId="0" xfId="1" applyNumberFormat="1" applyFont="1"/>
    <xf numFmtId="0" fontId="23" fillId="0" borderId="0" xfId="2" applyFont="1"/>
    <xf numFmtId="16" fontId="23" fillId="0" borderId="0" xfId="2" applyNumberFormat="1" applyFont="1" applyAlignment="1">
      <alignment horizontal="center"/>
    </xf>
    <xf numFmtId="49" fontId="10" fillId="16" borderId="7" xfId="1" applyNumberFormat="1" applyFont="1" applyFill="1" applyBorder="1" applyAlignment="1">
      <alignment horizontal="center" vertical="center"/>
    </xf>
    <xf numFmtId="49" fontId="10" fillId="16" borderId="8" xfId="1" applyNumberFormat="1" applyFont="1" applyFill="1" applyBorder="1" applyAlignment="1">
      <alignment horizontal="center" vertical="center"/>
    </xf>
    <xf numFmtId="0" fontId="23" fillId="0" borderId="0" xfId="2" applyFont="1" applyAlignment="1">
      <alignment horizontal="center"/>
    </xf>
    <xf numFmtId="49" fontId="10" fillId="0" borderId="0" xfId="1" applyNumberFormat="1" applyFont="1" applyAlignment="1">
      <alignment horizontal="center" vertical="center"/>
    </xf>
    <xf numFmtId="49" fontId="10" fillId="16" borderId="10" xfId="1" applyNumberFormat="1" applyFont="1" applyFill="1" applyBorder="1" applyAlignment="1">
      <alignment horizontal="center"/>
    </xf>
    <xf numFmtId="49" fontId="11" fillId="16" borderId="11" xfId="1" applyNumberFormat="1" applyFont="1" applyFill="1" applyBorder="1" applyAlignment="1">
      <alignment horizontal="center" vertical="center"/>
    </xf>
    <xf numFmtId="0" fontId="24" fillId="3" borderId="0" xfId="1" applyFont="1" applyFill="1"/>
    <xf numFmtId="0" fontId="10" fillId="10" borderId="0" xfId="1" applyFont="1" applyFill="1" applyAlignment="1">
      <alignment horizontal="center"/>
    </xf>
    <xf numFmtId="49" fontId="10" fillId="10" borderId="11" xfId="1" applyNumberFormat="1" applyFont="1" applyFill="1" applyBorder="1" applyAlignment="1">
      <alignment horizontal="center"/>
    </xf>
    <xf numFmtId="49" fontId="10" fillId="0" borderId="4" xfId="1" applyNumberFormat="1" applyFont="1" applyBorder="1" applyAlignment="1">
      <alignment horizontal="center" vertical="center"/>
    </xf>
    <xf numFmtId="49" fontId="10" fillId="9" borderId="14" xfId="1" applyNumberFormat="1" applyFont="1" applyFill="1" applyBorder="1" applyAlignment="1">
      <alignment horizontal="center" vertical="center"/>
    </xf>
    <xf numFmtId="0" fontId="16" fillId="16" borderId="1" xfId="1" applyFont="1" applyFill="1" applyBorder="1"/>
    <xf numFmtId="49" fontId="10" fillId="16" borderId="1" xfId="1" applyNumberFormat="1" applyFont="1" applyFill="1" applyBorder="1" applyAlignment="1">
      <alignment horizontal="center" vertical="center"/>
    </xf>
    <xf numFmtId="49" fontId="10" fillId="16" borderId="2" xfId="1" applyNumberFormat="1" applyFont="1" applyFill="1" applyBorder="1" applyAlignment="1">
      <alignment horizontal="center"/>
    </xf>
    <xf numFmtId="0" fontId="25" fillId="16" borderId="0" xfId="1" applyFont="1" applyFill="1"/>
    <xf numFmtId="0" fontId="26" fillId="0" borderId="0" xfId="1" applyFont="1" applyAlignment="1">
      <alignment horizontal="center"/>
    </xf>
    <xf numFmtId="0" fontId="27" fillId="0" borderId="0" xfId="1" applyFont="1"/>
    <xf numFmtId="0" fontId="28" fillId="10" borderId="0" xfId="1" applyFont="1" applyFill="1"/>
    <xf numFmtId="0" fontId="28" fillId="10" borderId="0" xfId="1" applyFont="1" applyFill="1" applyAlignment="1">
      <alignment horizontal="center"/>
    </xf>
    <xf numFmtId="0" fontId="29" fillId="10" borderId="0" xfId="1" applyFont="1" applyFill="1" applyAlignment="1">
      <alignment horizontal="center"/>
    </xf>
    <xf numFmtId="2" fontId="28" fillId="10" borderId="0" xfId="1" applyNumberFormat="1" applyFont="1" applyFill="1" applyAlignment="1">
      <alignment horizontal="center"/>
    </xf>
    <xf numFmtId="0" fontId="27" fillId="10" borderId="0" xfId="1" applyFont="1" applyFill="1"/>
    <xf numFmtId="49" fontId="27" fillId="0" borderId="0" xfId="1" applyNumberFormat="1" applyFont="1" applyAlignment="1">
      <alignment horizontal="right"/>
    </xf>
    <xf numFmtId="49" fontId="27" fillId="0" borderId="0" xfId="1" applyNumberFormat="1" applyFont="1" applyAlignment="1">
      <alignment horizontal="center"/>
    </xf>
    <xf numFmtId="49" fontId="27" fillId="0" borderId="0" xfId="1" applyNumberFormat="1" applyFont="1" applyAlignment="1">
      <alignment horizontal="left"/>
    </xf>
    <xf numFmtId="49" fontId="27" fillId="0" borderId="0" xfId="1" applyNumberFormat="1" applyFont="1"/>
    <xf numFmtId="0" fontId="28" fillId="8" borderId="0" xfId="1" applyFont="1" applyFill="1"/>
    <xf numFmtId="0" fontId="28" fillId="8" borderId="0" xfId="1" applyFont="1" applyFill="1" applyAlignment="1">
      <alignment horizontal="center"/>
    </xf>
    <xf numFmtId="0" fontId="29" fillId="8" borderId="0" xfId="1" applyFont="1" applyFill="1" applyAlignment="1">
      <alignment horizontal="center"/>
    </xf>
    <xf numFmtId="2" fontId="28" fillId="8" borderId="0" xfId="1" applyNumberFormat="1" applyFont="1" applyFill="1" applyAlignment="1">
      <alignment horizontal="center"/>
    </xf>
    <xf numFmtId="0" fontId="27" fillId="8" borderId="0" xfId="1" applyFont="1" applyFill="1"/>
    <xf numFmtId="0" fontId="30" fillId="0" borderId="0" xfId="2" applyFont="1"/>
    <xf numFmtId="49" fontId="10" fillId="13" borderId="5" xfId="1" applyNumberFormat="1" applyFont="1" applyFill="1" applyBorder="1" applyAlignment="1">
      <alignment horizontal="center"/>
    </xf>
    <xf numFmtId="0" fontId="23" fillId="0" borderId="0" xfId="2" applyFont="1" applyAlignment="1">
      <alignment horizontal="left"/>
    </xf>
    <xf numFmtId="0" fontId="0" fillId="0" borderId="0" xfId="0" applyAlignment="1">
      <alignment horizontal="center"/>
    </xf>
    <xf numFmtId="0" fontId="23" fillId="9" borderId="0" xfId="2" applyFont="1" applyFill="1" applyAlignment="1">
      <alignment horizontal="center"/>
    </xf>
    <xf numFmtId="0" fontId="31" fillId="10" borderId="0" xfId="1" applyFont="1" applyFill="1"/>
    <xf numFmtId="0" fontId="16" fillId="16" borderId="6" xfId="1" applyFont="1" applyFill="1" applyBorder="1" applyAlignment="1">
      <alignment horizontal="center" vertical="center"/>
    </xf>
    <xf numFmtId="0" fontId="16" fillId="16" borderId="8" xfId="1" applyFont="1" applyFill="1" applyBorder="1" applyAlignment="1">
      <alignment horizontal="center" vertical="center"/>
    </xf>
    <xf numFmtId="49" fontId="10" fillId="15" borderId="5" xfId="1" applyNumberFormat="1" applyFont="1" applyFill="1" applyBorder="1" applyAlignment="1">
      <alignment horizontal="center"/>
    </xf>
    <xf numFmtId="1" fontId="10" fillId="7" borderId="5" xfId="1" applyNumberFormat="1" applyFont="1" applyFill="1" applyBorder="1" applyAlignment="1">
      <alignment horizontal="center"/>
    </xf>
    <xf numFmtId="49" fontId="10" fillId="8" borderId="0" xfId="1" applyNumberFormat="1" applyFont="1" applyFill="1" applyAlignment="1">
      <alignment horizontal="right"/>
    </xf>
    <xf numFmtId="49" fontId="10" fillId="8" borderId="0" xfId="1" applyNumberFormat="1" applyFont="1" applyFill="1" applyAlignment="1">
      <alignment horizontal="left"/>
    </xf>
    <xf numFmtId="0" fontId="23" fillId="0" borderId="1" xfId="2" applyFont="1" applyBorder="1" applyAlignment="1">
      <alignment horizontal="center"/>
    </xf>
    <xf numFmtId="0" fontId="23" fillId="0" borderId="3" xfId="2" applyFont="1" applyBorder="1" applyAlignment="1">
      <alignment horizontal="center"/>
    </xf>
    <xf numFmtId="49" fontId="10" fillId="9" borderId="10" xfId="1" applyNumberFormat="1" applyFont="1" applyFill="1" applyBorder="1" applyAlignment="1">
      <alignment horizontal="center" vertical="center"/>
    </xf>
    <xf numFmtId="49" fontId="10" fillId="16" borderId="11" xfId="1" applyNumberFormat="1" applyFont="1" applyFill="1" applyBorder="1" applyAlignment="1">
      <alignment horizontal="center"/>
    </xf>
    <xf numFmtId="0" fontId="16" fillId="16" borderId="1" xfId="1" applyFont="1" applyFill="1" applyBorder="1" applyAlignment="1">
      <alignment vertical="center"/>
    </xf>
    <xf numFmtId="49" fontId="10" fillId="16" borderId="15" xfId="1" applyNumberFormat="1" applyFont="1" applyFill="1" applyBorder="1" applyAlignment="1">
      <alignment horizontal="center" vertical="center"/>
    </xf>
    <xf numFmtId="49" fontId="10" fillId="16" borderId="13" xfId="1" applyNumberFormat="1" applyFont="1" applyFill="1" applyBorder="1" applyAlignment="1">
      <alignment horizontal="center"/>
    </xf>
    <xf numFmtId="1" fontId="10" fillId="0" borderId="0" xfId="1" applyNumberFormat="1" applyFont="1" applyAlignment="1">
      <alignment horizontal="left"/>
    </xf>
    <xf numFmtId="0" fontId="10" fillId="0" borderId="0" xfId="1" quotePrefix="1" applyFont="1" applyAlignment="1">
      <alignment horizontal="center"/>
    </xf>
    <xf numFmtId="0" fontId="10" fillId="0" borderId="0" xfId="1" applyFont="1" applyAlignment="1">
      <alignment horizontal="left"/>
    </xf>
    <xf numFmtId="49" fontId="10" fillId="8" borderId="4" xfId="1" applyNumberFormat="1" applyFont="1" applyFill="1" applyBorder="1" applyAlignment="1">
      <alignment horizontal="center"/>
    </xf>
    <xf numFmtId="1" fontId="10" fillId="7" borderId="13" xfId="1" applyNumberFormat="1" applyFont="1" applyFill="1" applyBorder="1" applyAlignment="1">
      <alignment horizontal="center"/>
    </xf>
    <xf numFmtId="0" fontId="32" fillId="10" borderId="0" xfId="1" applyFont="1" applyFill="1"/>
    <xf numFmtId="0" fontId="10" fillId="13" borderId="0" xfId="1" applyFont="1" applyFill="1" applyAlignment="1">
      <alignment horizontal="center"/>
    </xf>
    <xf numFmtId="0" fontId="18" fillId="8" borderId="0" xfId="1" applyFont="1" applyFill="1"/>
    <xf numFmtId="1" fontId="10" fillId="15" borderId="5" xfId="1" applyNumberFormat="1" applyFont="1" applyFill="1" applyBorder="1" applyAlignment="1">
      <alignment horizontal="center"/>
    </xf>
    <xf numFmtId="1" fontId="14" fillId="15" borderId="0" xfId="1" applyNumberFormat="1" applyFont="1" applyFill="1" applyAlignment="1">
      <alignment horizontal="center"/>
    </xf>
    <xf numFmtId="0" fontId="10" fillId="3" borderId="0" xfId="1" applyFont="1" applyFill="1"/>
    <xf numFmtId="49" fontId="10" fillId="10" borderId="0" xfId="1" applyNumberFormat="1" applyFont="1" applyFill="1" applyAlignment="1">
      <alignment horizontal="center"/>
    </xf>
    <xf numFmtId="49" fontId="14" fillId="15" borderId="0" xfId="1" applyNumberFormat="1" applyFont="1" applyFill="1" applyAlignment="1">
      <alignment horizontal="center"/>
    </xf>
    <xf numFmtId="0" fontId="33" fillId="0" borderId="0" xfId="1" applyFont="1"/>
    <xf numFmtId="0" fontId="16" fillId="0" borderId="0" xfId="1" applyFont="1"/>
    <xf numFmtId="16" fontId="34" fillId="0" borderId="0" xfId="0" applyNumberFormat="1" applyFont="1" applyAlignment="1">
      <alignment horizontal="center"/>
    </xf>
    <xf numFmtId="0" fontId="34" fillId="0" borderId="0" xfId="0" applyFont="1"/>
    <xf numFmtId="0" fontId="34" fillId="0" borderId="0" xfId="0" applyFont="1" applyAlignment="1">
      <alignment horizontal="center"/>
    </xf>
    <xf numFmtId="0" fontId="34" fillId="8" borderId="0" xfId="0" applyFont="1" applyFill="1" applyAlignment="1">
      <alignment horizontal="center"/>
    </xf>
    <xf numFmtId="0" fontId="10" fillId="0" borderId="5" xfId="1" applyFont="1" applyBorder="1" applyAlignment="1">
      <alignment horizontal="center"/>
    </xf>
    <xf numFmtId="0" fontId="10" fillId="0" borderId="7" xfId="1" applyFont="1" applyBorder="1" applyAlignment="1">
      <alignment horizontal="center"/>
    </xf>
    <xf numFmtId="16" fontId="35" fillId="0" borderId="0" xfId="1" applyNumberFormat="1" applyFont="1" applyAlignment="1">
      <alignment horizontal="center"/>
    </xf>
    <xf numFmtId="0" fontId="10" fillId="0" borderId="4" xfId="1" applyFont="1" applyBorder="1" applyAlignment="1">
      <alignment horizontal="center"/>
    </xf>
    <xf numFmtId="0" fontId="10" fillId="0" borderId="11" xfId="1" applyFont="1" applyBorder="1" applyAlignment="1">
      <alignment horizontal="center"/>
    </xf>
    <xf numFmtId="0" fontId="35" fillId="0" borderId="0" xfId="1" applyFont="1" applyAlignment="1">
      <alignment horizontal="center"/>
    </xf>
    <xf numFmtId="0" fontId="0" fillId="8" borderId="0" xfId="0" applyFill="1" applyAlignment="1">
      <alignment horizontal="center"/>
    </xf>
    <xf numFmtId="0" fontId="10" fillId="0" borderId="15" xfId="1" applyFont="1" applyBorder="1" applyAlignment="1">
      <alignment horizontal="center"/>
    </xf>
    <xf numFmtId="0" fontId="10" fillId="0" borderId="13" xfId="1" applyFont="1" applyBorder="1" applyAlignment="1">
      <alignment horizontal="center"/>
    </xf>
    <xf numFmtId="49" fontId="10" fillId="15" borderId="14" xfId="1" applyNumberFormat="1" applyFont="1" applyFill="1" applyBorder="1" applyAlignment="1">
      <alignment horizontal="center" vertical="center"/>
    </xf>
    <xf numFmtId="0" fontId="10" fillId="0" borderId="5" xfId="1" applyFont="1" applyBorder="1"/>
    <xf numFmtId="0" fontId="10" fillId="0" borderId="7" xfId="1" applyFont="1" applyBorder="1"/>
    <xf numFmtId="0" fontId="10" fillId="0" borderId="11" xfId="1" applyFont="1" applyBorder="1"/>
    <xf numFmtId="0" fontId="11" fillId="0" borderId="11" xfId="1" applyFont="1" applyBorder="1"/>
    <xf numFmtId="49" fontId="11" fillId="13" borderId="0" xfId="1" applyNumberFormat="1" applyFont="1" applyFill="1" applyAlignment="1">
      <alignment horizontal="center"/>
    </xf>
    <xf numFmtId="0" fontId="11" fillId="0" borderId="0" xfId="1" quotePrefix="1" applyFont="1" applyAlignment="1">
      <alignment horizontal="right"/>
    </xf>
    <xf numFmtId="0" fontId="10" fillId="0" borderId="0" xfId="1" quotePrefix="1" applyFont="1" applyAlignment="1">
      <alignment horizontal="right"/>
    </xf>
    <xf numFmtId="0" fontId="11" fillId="0" borderId="4" xfId="1" applyFont="1" applyBorder="1"/>
    <xf numFmtId="0" fontId="10" fillId="0" borderId="13" xfId="1" applyFont="1" applyBorder="1"/>
    <xf numFmtId="0" fontId="10" fillId="0" borderId="14" xfId="1" applyFont="1" applyBorder="1"/>
    <xf numFmtId="2" fontId="10" fillId="7" borderId="0" xfId="1" applyNumberFormat="1" applyFont="1" applyFill="1" applyAlignment="1">
      <alignment horizontal="center"/>
    </xf>
    <xf numFmtId="0" fontId="35" fillId="0" borderId="0" xfId="0" applyFont="1"/>
    <xf numFmtId="49" fontId="11" fillId="6" borderId="0" xfId="1" applyNumberFormat="1" applyFont="1" applyFill="1" applyAlignment="1">
      <alignment horizontal="center"/>
    </xf>
    <xf numFmtId="49" fontId="10" fillId="15" borderId="11" xfId="1" applyNumberFormat="1" applyFont="1" applyFill="1" applyBorder="1" applyAlignment="1">
      <alignment horizontal="center"/>
    </xf>
    <xf numFmtId="1" fontId="14" fillId="15" borderId="11" xfId="1" applyNumberFormat="1" applyFont="1" applyFill="1" applyBorder="1" applyAlignment="1">
      <alignment horizontal="center"/>
    </xf>
    <xf numFmtId="49" fontId="10" fillId="8" borderId="11" xfId="1" applyNumberFormat="1" applyFont="1" applyFill="1" applyBorder="1" applyAlignment="1">
      <alignment horizontal="center"/>
    </xf>
    <xf numFmtId="49" fontId="16" fillId="16" borderId="6" xfId="1" applyNumberFormat="1" applyFont="1" applyFill="1" applyBorder="1" applyAlignment="1">
      <alignment horizontal="center"/>
    </xf>
    <xf numFmtId="2" fontId="10" fillId="3" borderId="0" xfId="1" applyNumberFormat="1" applyFont="1" applyFill="1" applyAlignment="1">
      <alignment horizontal="center"/>
    </xf>
    <xf numFmtId="49" fontId="10" fillId="5" borderId="7" xfId="1" applyNumberFormat="1" applyFont="1" applyFill="1" applyBorder="1" applyAlignment="1">
      <alignment horizontal="center"/>
    </xf>
    <xf numFmtId="49" fontId="10" fillId="12" borderId="10" xfId="1" applyNumberFormat="1" applyFont="1" applyFill="1" applyBorder="1" applyAlignment="1">
      <alignment horizontal="center"/>
    </xf>
    <xf numFmtId="49" fontId="10" fillId="7" borderId="10" xfId="1" applyNumberFormat="1" applyFont="1" applyFill="1" applyBorder="1" applyAlignment="1">
      <alignment horizontal="center"/>
    </xf>
    <xf numFmtId="0" fontId="11" fillId="3" borderId="0" xfId="1" applyFont="1" applyFill="1" applyAlignment="1">
      <alignment horizontal="center"/>
    </xf>
    <xf numFmtId="2" fontId="11" fillId="3" borderId="0" xfId="1" applyNumberFormat="1" applyFont="1" applyFill="1" applyAlignment="1">
      <alignment horizontal="center"/>
    </xf>
    <xf numFmtId="49" fontId="11" fillId="3" borderId="10" xfId="1" applyNumberFormat="1" applyFont="1" applyFill="1" applyBorder="1" applyAlignment="1">
      <alignment horizontal="center"/>
    </xf>
    <xf numFmtId="49" fontId="11" fillId="5" borderId="0" xfId="1" applyNumberFormat="1" applyFont="1" applyFill="1" applyAlignment="1">
      <alignment horizontal="center"/>
    </xf>
    <xf numFmtId="49" fontId="10" fillId="5" borderId="4" xfId="1" applyNumberFormat="1" applyFont="1" applyFill="1" applyBorder="1" applyAlignment="1">
      <alignment horizontal="center"/>
    </xf>
    <xf numFmtId="49" fontId="10" fillId="5" borderId="10" xfId="1" applyNumberFormat="1" applyFont="1" applyFill="1" applyBorder="1" applyAlignment="1">
      <alignment horizontal="center"/>
    </xf>
    <xf numFmtId="49" fontId="10" fillId="16" borderId="12" xfId="1" applyNumberFormat="1" applyFont="1" applyFill="1" applyBorder="1" applyAlignment="1">
      <alignment horizontal="center"/>
    </xf>
    <xf numFmtId="0" fontId="17" fillId="0" borderId="0" xfId="1" applyFont="1"/>
    <xf numFmtId="49" fontId="16" fillId="16" borderId="1" xfId="1" applyNumberFormat="1" applyFont="1" applyFill="1" applyBorder="1"/>
    <xf numFmtId="49" fontId="10" fillId="12" borderId="2" xfId="1" applyNumberFormat="1" applyFont="1" applyFill="1" applyBorder="1" applyAlignment="1">
      <alignment horizontal="center"/>
    </xf>
    <xf numFmtId="49" fontId="10" fillId="7" borderId="2" xfId="1" applyNumberFormat="1" applyFont="1" applyFill="1" applyBorder="1" applyAlignment="1">
      <alignment horizontal="center"/>
    </xf>
    <xf numFmtId="49" fontId="10" fillId="12" borderId="7" xfId="1" applyNumberFormat="1" applyFont="1" applyFill="1" applyBorder="1" applyAlignment="1">
      <alignment horizontal="center"/>
    </xf>
    <xf numFmtId="49" fontId="10" fillId="5" borderId="5" xfId="1" applyNumberFormat="1" applyFont="1" applyFill="1" applyBorder="1" applyAlignment="1">
      <alignment horizontal="center"/>
    </xf>
    <xf numFmtId="14" fontId="10" fillId="0" borderId="0" xfId="1" applyNumberFormat="1" applyFont="1" applyAlignment="1">
      <alignment horizontal="center"/>
    </xf>
    <xf numFmtId="49" fontId="10" fillId="7" borderId="0" xfId="1" quotePrefix="1" applyNumberFormat="1" applyFont="1" applyFill="1" applyAlignment="1">
      <alignment horizontal="center" vertical="center"/>
    </xf>
    <xf numFmtId="49" fontId="10" fillId="9" borderId="0" xfId="1" quotePrefix="1" applyNumberFormat="1" applyFont="1" applyFill="1" applyAlignment="1">
      <alignment horizontal="center" vertical="center"/>
    </xf>
    <xf numFmtId="49" fontId="10" fillId="12" borderId="15" xfId="1" applyNumberFormat="1" applyFont="1" applyFill="1" applyBorder="1" applyAlignment="1">
      <alignment horizontal="center"/>
    </xf>
    <xf numFmtId="14" fontId="10" fillId="0" borderId="0" xfId="1" applyNumberFormat="1" applyFont="1" applyAlignment="1">
      <alignment horizontal="right"/>
    </xf>
    <xf numFmtId="0" fontId="36" fillId="0" borderId="0" xfId="3" applyFont="1" applyAlignment="1">
      <alignment horizontal="left"/>
    </xf>
    <xf numFmtId="49" fontId="11" fillId="0" borderId="0" xfId="1" applyNumberFormat="1" applyFont="1" applyAlignment="1">
      <alignment horizontal="left"/>
    </xf>
    <xf numFmtId="0" fontId="13" fillId="0" borderId="0" xfId="1" applyFont="1"/>
    <xf numFmtId="49" fontId="10" fillId="11" borderId="0" xfId="1" applyNumberFormat="1" applyFont="1" applyFill="1" applyAlignment="1">
      <alignment horizontal="center"/>
    </xf>
    <xf numFmtId="0" fontId="35" fillId="0" borderId="0" xfId="1" quotePrefix="1" applyFont="1" applyAlignment="1">
      <alignment horizontal="center"/>
    </xf>
    <xf numFmtId="49" fontId="10" fillId="15" borderId="13" xfId="1" applyNumberFormat="1" applyFont="1" applyFill="1" applyBorder="1" applyAlignment="1">
      <alignment horizontal="center"/>
    </xf>
    <xf numFmtId="1" fontId="14" fillId="15" borderId="13" xfId="1" applyNumberFormat="1" applyFont="1" applyFill="1" applyBorder="1" applyAlignment="1">
      <alignment horizontal="center"/>
    </xf>
    <xf numFmtId="49" fontId="10" fillId="16" borderId="5" xfId="1" applyNumberFormat="1" applyFont="1" applyFill="1" applyBorder="1" applyAlignment="1">
      <alignment horizontal="center"/>
    </xf>
    <xf numFmtId="49" fontId="10" fillId="16" borderId="0" xfId="1" applyNumberFormat="1" applyFont="1" applyFill="1" applyAlignment="1">
      <alignment horizontal="center"/>
    </xf>
    <xf numFmtId="49" fontId="10" fillId="16" borderId="4" xfId="1" applyNumberFormat="1" applyFont="1" applyFill="1" applyBorder="1" applyAlignment="1">
      <alignment horizontal="center"/>
    </xf>
    <xf numFmtId="0" fontId="11" fillId="7" borderId="6" xfId="1" applyFont="1" applyFill="1" applyBorder="1"/>
    <xf numFmtId="49" fontId="10" fillId="0" borderId="9" xfId="1" applyNumberFormat="1" applyFont="1" applyBorder="1" applyAlignment="1">
      <alignment horizontal="center"/>
    </xf>
    <xf numFmtId="0" fontId="11" fillId="3" borderId="0" xfId="1" applyFont="1" applyFill="1"/>
    <xf numFmtId="16" fontId="35" fillId="0" borderId="0" xfId="1" applyNumberFormat="1" applyFont="1"/>
    <xf numFmtId="0" fontId="35" fillId="0" borderId="0" xfId="1" applyFont="1"/>
    <xf numFmtId="0" fontId="17" fillId="3" borderId="0" xfId="1" applyFont="1" applyFill="1"/>
    <xf numFmtId="49" fontId="10" fillId="0" borderId="0" xfId="1" quotePrefix="1" applyNumberFormat="1" applyFont="1"/>
    <xf numFmtId="0" fontId="37" fillId="0" borderId="0" xfId="1" applyFont="1"/>
    <xf numFmtId="16" fontId="10" fillId="0" borderId="0" xfId="1" applyNumberFormat="1" applyFont="1" applyAlignment="1">
      <alignment horizontal="center"/>
    </xf>
    <xf numFmtId="49" fontId="11" fillId="0" borderId="0" xfId="1" applyNumberFormat="1" applyFont="1"/>
    <xf numFmtId="0" fontId="10" fillId="3" borderId="0" xfId="1" quotePrefix="1" applyFont="1" applyFill="1"/>
    <xf numFmtId="16" fontId="1" fillId="0" borderId="0" xfId="3" applyNumberFormat="1" applyAlignment="1">
      <alignment horizontal="center"/>
    </xf>
    <xf numFmtId="0" fontId="1" fillId="0" borderId="0" xfId="3"/>
    <xf numFmtId="0" fontId="1" fillId="0" borderId="0" xfId="3" applyAlignment="1">
      <alignment horizontal="center"/>
    </xf>
    <xf numFmtId="0" fontId="36" fillId="0" borderId="0" xfId="3" applyFont="1"/>
    <xf numFmtId="0" fontId="1" fillId="10" borderId="0" xfId="3" applyFill="1" applyAlignment="1">
      <alignment horizontal="center"/>
    </xf>
    <xf numFmtId="0" fontId="10" fillId="8" borderId="0" xfId="1" applyFont="1" applyFill="1" applyAlignment="1">
      <alignment horizontal="center"/>
    </xf>
    <xf numFmtId="16" fontId="1" fillId="0" borderId="0" xfId="1" applyNumberFormat="1" applyAlignment="1">
      <alignment horizontal="center"/>
    </xf>
    <xf numFmtId="0" fontId="1" fillId="0" borderId="0" xfId="1"/>
    <xf numFmtId="0" fontId="1" fillId="0" borderId="0" xfId="1" applyAlignment="1">
      <alignment horizontal="center"/>
    </xf>
    <xf numFmtId="49" fontId="11" fillId="15" borderId="0" xfId="1" applyNumberFormat="1" applyFont="1" applyFill="1" applyAlignment="1">
      <alignment horizontal="center"/>
    </xf>
    <xf numFmtId="0" fontId="1" fillId="10" borderId="0" xfId="1" applyFill="1" applyAlignment="1">
      <alignment horizontal="center"/>
    </xf>
    <xf numFmtId="0" fontId="11" fillId="10" borderId="0" xfId="1" applyFont="1" applyFill="1" applyAlignment="1">
      <alignment horizontal="center"/>
    </xf>
    <xf numFmtId="49" fontId="10" fillId="15" borderId="9" xfId="1" applyNumberFormat="1" applyFont="1" applyFill="1" applyBorder="1" applyAlignment="1">
      <alignment horizontal="center"/>
    </xf>
    <xf numFmtId="0" fontId="15" fillId="13" borderId="0" xfId="1" applyFont="1" applyFill="1" applyAlignment="1">
      <alignment horizontal="center"/>
    </xf>
    <xf numFmtId="49" fontId="11" fillId="0" borderId="0" xfId="1" applyNumberFormat="1" applyFont="1" applyAlignment="1">
      <alignment horizontal="center"/>
    </xf>
    <xf numFmtId="49" fontId="14" fillId="10" borderId="0" xfId="1" applyNumberFormat="1" applyFont="1" applyFill="1" applyAlignment="1">
      <alignment horizontal="left"/>
    </xf>
    <xf numFmtId="1" fontId="11" fillId="8" borderId="0" xfId="1" applyNumberFormat="1" applyFont="1" applyFill="1" applyAlignment="1">
      <alignment horizontal="right"/>
    </xf>
    <xf numFmtId="49" fontId="11" fillId="10" borderId="0" xfId="1" applyNumberFormat="1" applyFont="1" applyFill="1" applyAlignment="1">
      <alignment horizontal="center"/>
    </xf>
    <xf numFmtId="1" fontId="11" fillId="9" borderId="0" xfId="1" applyNumberFormat="1" applyFont="1" applyFill="1" applyAlignment="1">
      <alignment horizontal="right"/>
    </xf>
    <xf numFmtId="0" fontId="10" fillId="7" borderId="0" xfId="1" applyFont="1" applyFill="1"/>
    <xf numFmtId="49" fontId="10" fillId="0" borderId="0" xfId="1" quotePrefix="1" applyNumberFormat="1" applyFont="1" applyAlignment="1">
      <alignment horizontal="center"/>
    </xf>
    <xf numFmtId="49" fontId="10" fillId="15" borderId="14" xfId="1" applyNumberFormat="1" applyFont="1" applyFill="1" applyBorder="1" applyAlignment="1">
      <alignment horizontal="center"/>
    </xf>
    <xf numFmtId="0" fontId="10" fillId="13" borderId="0" xfId="1" applyFont="1" applyFill="1"/>
    <xf numFmtId="0" fontId="11" fillId="7" borderId="0" xfId="1" applyFont="1" applyFill="1"/>
    <xf numFmtId="0" fontId="10" fillId="18" borderId="0" xfId="1" applyFont="1" applyFill="1"/>
    <xf numFmtId="49" fontId="10" fillId="18" borderId="5" xfId="1" applyNumberFormat="1" applyFont="1" applyFill="1" applyBorder="1" applyAlignment="1">
      <alignment horizontal="center"/>
    </xf>
    <xf numFmtId="49" fontId="10" fillId="18" borderId="4" xfId="1" applyNumberFormat="1" applyFont="1" applyFill="1" applyBorder="1" applyAlignment="1">
      <alignment horizontal="center"/>
    </xf>
    <xf numFmtId="49" fontId="10" fillId="18" borderId="0" xfId="1" applyNumberFormat="1" applyFont="1" applyFill="1" applyAlignment="1">
      <alignment horizontal="center"/>
    </xf>
    <xf numFmtId="49" fontId="11" fillId="18" borderId="0" xfId="1" applyNumberFormat="1" applyFont="1" applyFill="1" applyAlignment="1">
      <alignment horizontal="center"/>
    </xf>
    <xf numFmtId="49" fontId="10" fillId="18" borderId="11" xfId="1" applyNumberFormat="1" applyFont="1" applyFill="1" applyBorder="1" applyAlignment="1">
      <alignment horizontal="center"/>
    </xf>
    <xf numFmtId="49" fontId="11" fillId="3" borderId="0" xfId="1" applyNumberFormat="1" applyFont="1" applyFill="1" applyAlignment="1">
      <alignment horizontal="left"/>
    </xf>
    <xf numFmtId="49" fontId="10" fillId="18" borderId="13" xfId="1" applyNumberFormat="1" applyFont="1" applyFill="1" applyBorder="1" applyAlignment="1">
      <alignment horizontal="center"/>
    </xf>
    <xf numFmtId="49" fontId="11" fillId="18" borderId="11" xfId="1" applyNumberFormat="1" applyFont="1" applyFill="1" applyBorder="1" applyAlignment="1">
      <alignment horizontal="center"/>
    </xf>
    <xf numFmtId="1" fontId="10" fillId="13" borderId="0" xfId="1" applyNumberFormat="1" applyFont="1" applyFill="1" applyAlignment="1">
      <alignment horizontal="center"/>
    </xf>
    <xf numFmtId="49" fontId="11" fillId="18" borderId="13" xfId="1" applyNumberFormat="1" applyFont="1" applyFill="1" applyBorder="1" applyAlignment="1">
      <alignment horizontal="center"/>
    </xf>
    <xf numFmtId="49" fontId="35" fillId="0" borderId="0" xfId="1" applyNumberFormat="1" applyFont="1" applyAlignment="1">
      <alignment horizontal="left"/>
    </xf>
    <xf numFmtId="0" fontId="11" fillId="7" borderId="0" xfId="1" applyFont="1" applyFill="1" applyAlignment="1">
      <alignment horizontal="center"/>
    </xf>
    <xf numFmtId="0" fontId="11" fillId="10" borderId="0" xfId="1" applyFont="1" applyFill="1"/>
    <xf numFmtId="49" fontId="11" fillId="12" borderId="0" xfId="1" applyNumberFormat="1" applyFont="1" applyFill="1" applyAlignment="1">
      <alignment horizontal="center"/>
    </xf>
    <xf numFmtId="16" fontId="11" fillId="0" borderId="0" xfId="1" quotePrefix="1" applyNumberFormat="1" applyFont="1"/>
    <xf numFmtId="49" fontId="35" fillId="7" borderId="4" xfId="1" applyNumberFormat="1" applyFont="1" applyFill="1" applyBorder="1" applyAlignment="1">
      <alignment horizontal="center"/>
    </xf>
    <xf numFmtId="49" fontId="35" fillId="7" borderId="0" xfId="1" applyNumberFormat="1" applyFont="1" applyFill="1" applyAlignment="1">
      <alignment horizontal="center"/>
    </xf>
    <xf numFmtId="49" fontId="35" fillId="7" borderId="11" xfId="1" applyNumberFormat="1" applyFont="1" applyFill="1" applyBorder="1" applyAlignment="1">
      <alignment horizontal="center"/>
    </xf>
    <xf numFmtId="49" fontId="35" fillId="7" borderId="13" xfId="1" applyNumberFormat="1" applyFont="1" applyFill="1" applyBorder="1" applyAlignment="1">
      <alignment horizontal="center"/>
    </xf>
    <xf numFmtId="49" fontId="11" fillId="16" borderId="10" xfId="1" applyNumberFormat="1" applyFont="1" applyFill="1" applyBorder="1" applyAlignment="1">
      <alignment horizontal="center"/>
    </xf>
    <xf numFmtId="49" fontId="10" fillId="9" borderId="10" xfId="1" applyNumberFormat="1" applyFont="1" applyFill="1" applyBorder="1" applyAlignment="1">
      <alignment horizontal="center"/>
    </xf>
    <xf numFmtId="49" fontId="10" fillId="9" borderId="2" xfId="1" applyNumberFormat="1" applyFont="1" applyFill="1" applyBorder="1" applyAlignment="1">
      <alignment horizontal="center"/>
    </xf>
    <xf numFmtId="49" fontId="10" fillId="15" borderId="6" xfId="1" applyNumberFormat="1" applyFont="1" applyFill="1" applyBorder="1" applyAlignment="1">
      <alignment horizontal="center"/>
    </xf>
    <xf numFmtId="49" fontId="35" fillId="6" borderId="0" xfId="1" applyNumberFormat="1" applyFont="1" applyFill="1" applyAlignment="1">
      <alignment horizontal="center"/>
    </xf>
    <xf numFmtId="49" fontId="35" fillId="13" borderId="0" xfId="1" applyNumberFormat="1" applyFont="1" applyFill="1" applyAlignment="1">
      <alignment horizontal="center"/>
    </xf>
    <xf numFmtId="0" fontId="13" fillId="3" borderId="0" xfId="1" applyFont="1" applyFill="1"/>
    <xf numFmtId="49" fontId="13" fillId="3" borderId="0" xfId="1" applyNumberFormat="1" applyFont="1" applyFill="1" applyAlignment="1">
      <alignment horizontal="center"/>
    </xf>
    <xf numFmtId="49" fontId="35" fillId="6" borderId="11" xfId="1" applyNumberFormat="1" applyFont="1" applyFill="1" applyBorder="1" applyAlignment="1">
      <alignment horizontal="center"/>
    </xf>
    <xf numFmtId="49" fontId="35" fillId="13" borderId="11" xfId="1" applyNumberFormat="1" applyFont="1" applyFill="1" applyBorder="1" applyAlignment="1">
      <alignment horizontal="center"/>
    </xf>
    <xf numFmtId="49" fontId="10" fillId="5" borderId="15" xfId="1" applyNumberFormat="1" applyFont="1" applyFill="1" applyBorder="1" applyAlignment="1">
      <alignment horizontal="center"/>
    </xf>
    <xf numFmtId="49" fontId="10" fillId="8" borderId="5" xfId="1" applyNumberFormat="1" applyFont="1" applyFill="1" applyBorder="1" applyAlignment="1">
      <alignment horizontal="center"/>
    </xf>
    <xf numFmtId="49" fontId="10" fillId="19" borderId="0" xfId="1" applyNumberFormat="1" applyFont="1" applyFill="1" applyAlignment="1">
      <alignment horizontal="center"/>
    </xf>
    <xf numFmtId="49" fontId="10" fillId="19" borderId="4" xfId="1" applyNumberFormat="1" applyFont="1" applyFill="1" applyBorder="1" applyAlignment="1">
      <alignment horizontal="center"/>
    </xf>
    <xf numFmtId="49" fontId="35" fillId="6" borderId="5" xfId="1" applyNumberFormat="1" applyFont="1" applyFill="1" applyBorder="1" applyAlignment="1">
      <alignment horizontal="center"/>
    </xf>
    <xf numFmtId="0" fontId="22" fillId="0" borderId="0" xfId="1" applyFont="1"/>
    <xf numFmtId="49" fontId="35" fillId="0" borderId="5" xfId="1" applyNumberFormat="1" applyFont="1" applyBorder="1" applyAlignment="1">
      <alignment horizontal="center" vertical="center"/>
    </xf>
    <xf numFmtId="49" fontId="35" fillId="15" borderId="9" xfId="1" applyNumberFormat="1" applyFont="1" applyFill="1" applyBorder="1" applyAlignment="1">
      <alignment horizontal="center" vertical="center"/>
    </xf>
    <xf numFmtId="49" fontId="35" fillId="0" borderId="7" xfId="1" applyNumberFormat="1" applyFont="1" applyBorder="1" applyAlignment="1">
      <alignment horizontal="center" vertical="center"/>
    </xf>
    <xf numFmtId="49" fontId="35" fillId="0" borderId="4" xfId="1" applyNumberFormat="1" applyFont="1" applyBorder="1" applyAlignment="1">
      <alignment horizontal="center" vertical="center"/>
    </xf>
    <xf numFmtId="49" fontId="35" fillId="15" borderId="0" xfId="1" applyNumberFormat="1" applyFont="1" applyFill="1" applyAlignment="1">
      <alignment horizontal="center" vertical="center"/>
    </xf>
    <xf numFmtId="49" fontId="35" fillId="0" borderId="0" xfId="1" applyNumberFormat="1" applyFont="1" applyAlignment="1">
      <alignment horizontal="center" vertical="center"/>
    </xf>
    <xf numFmtId="49" fontId="35" fillId="0" borderId="11" xfId="1" applyNumberFormat="1" applyFont="1" applyBorder="1" applyAlignment="1">
      <alignment horizontal="center" vertical="center"/>
    </xf>
    <xf numFmtId="49" fontId="35" fillId="13" borderId="0" xfId="1" applyNumberFormat="1" applyFont="1" applyFill="1" applyAlignment="1">
      <alignment horizontal="center" vertical="center"/>
    </xf>
    <xf numFmtId="49" fontId="35" fillId="0" borderId="15" xfId="1" applyNumberFormat="1" applyFont="1" applyBorder="1" applyAlignment="1">
      <alignment horizontal="center" vertical="center"/>
    </xf>
    <xf numFmtId="49" fontId="35" fillId="0" borderId="13" xfId="1" applyNumberFormat="1" applyFont="1" applyBorder="1" applyAlignment="1">
      <alignment horizontal="center" vertical="center"/>
    </xf>
    <xf numFmtId="49" fontId="35" fillId="15" borderId="14" xfId="1" applyNumberFormat="1" applyFont="1" applyFill="1" applyBorder="1" applyAlignment="1">
      <alignment horizontal="center" vertical="center"/>
    </xf>
    <xf numFmtId="49" fontId="35" fillId="13" borderId="13" xfId="1" applyNumberFormat="1" applyFont="1" applyFill="1" applyBorder="1" applyAlignment="1">
      <alignment horizontal="center" vertical="center"/>
    </xf>
    <xf numFmtId="49" fontId="35" fillId="7" borderId="11" xfId="1" applyNumberFormat="1" applyFont="1" applyFill="1" applyBorder="1" applyAlignment="1">
      <alignment horizontal="center" vertical="center"/>
    </xf>
    <xf numFmtId="49" fontId="35" fillId="5" borderId="0" xfId="1" applyNumberFormat="1" applyFont="1" applyFill="1" applyAlignment="1">
      <alignment horizontal="center" vertical="center"/>
    </xf>
    <xf numFmtId="49" fontId="35" fillId="5" borderId="11" xfId="1" applyNumberFormat="1" applyFont="1" applyFill="1" applyBorder="1" applyAlignment="1">
      <alignment horizontal="center" vertical="center"/>
    </xf>
    <xf numFmtId="49" fontId="35" fillId="7" borderId="0" xfId="1" applyNumberFormat="1" applyFont="1" applyFill="1" applyAlignment="1">
      <alignment horizontal="center" vertical="center"/>
    </xf>
    <xf numFmtId="49" fontId="35" fillId="5" borderId="5" xfId="1" applyNumberFormat="1" applyFont="1" applyFill="1" applyBorder="1" applyAlignment="1">
      <alignment horizontal="center" vertical="center"/>
    </xf>
    <xf numFmtId="49" fontId="35" fillId="7" borderId="5" xfId="1" applyNumberFormat="1" applyFont="1" applyFill="1" applyBorder="1" applyAlignment="1">
      <alignment horizontal="center" vertical="center"/>
    </xf>
    <xf numFmtId="49" fontId="35" fillId="5" borderId="4" xfId="1" applyNumberFormat="1" applyFont="1" applyFill="1" applyBorder="1" applyAlignment="1">
      <alignment horizontal="center" vertical="center"/>
    </xf>
    <xf numFmtId="49" fontId="35" fillId="5" borderId="15" xfId="1" applyNumberFormat="1" applyFont="1" applyFill="1" applyBorder="1" applyAlignment="1">
      <alignment horizontal="center" vertical="center"/>
    </xf>
    <xf numFmtId="49" fontId="35" fillId="7" borderId="13" xfId="1" applyNumberFormat="1" applyFont="1" applyFill="1" applyBorder="1" applyAlignment="1">
      <alignment horizontal="center" vertical="center"/>
    </xf>
    <xf numFmtId="49" fontId="35" fillId="5" borderId="13" xfId="1" applyNumberFormat="1" applyFont="1" applyFill="1" applyBorder="1" applyAlignment="1">
      <alignment horizontal="center" vertical="center"/>
    </xf>
    <xf numFmtId="49" fontId="35" fillId="14" borderId="9" xfId="1" applyNumberFormat="1" applyFont="1" applyFill="1" applyBorder="1" applyAlignment="1">
      <alignment horizontal="center" vertical="center"/>
    </xf>
    <xf numFmtId="49" fontId="35" fillId="14" borderId="0" xfId="1" applyNumberFormat="1" applyFont="1" applyFill="1" applyAlignment="1">
      <alignment horizontal="center" vertical="center"/>
    </xf>
    <xf numFmtId="0" fontId="35" fillId="0" borderId="0" xfId="1" applyFont="1" applyAlignment="1">
      <alignment vertical="center"/>
    </xf>
    <xf numFmtId="49" fontId="35" fillId="8" borderId="0" xfId="1" applyNumberFormat="1" applyFont="1" applyFill="1" applyAlignment="1">
      <alignment horizontal="center" vertical="center"/>
    </xf>
    <xf numFmtId="49" fontId="35" fillId="8" borderId="13" xfId="1" applyNumberFormat="1" applyFont="1" applyFill="1" applyBorder="1" applyAlignment="1">
      <alignment horizontal="center" vertical="center"/>
    </xf>
    <xf numFmtId="0" fontId="35" fillId="0" borderId="8" xfId="1" applyFont="1" applyBorder="1" applyAlignment="1">
      <alignment vertical="center"/>
    </xf>
    <xf numFmtId="0" fontId="35" fillId="0" borderId="10" xfId="1" applyFont="1" applyBorder="1" applyAlignment="1">
      <alignment vertical="center"/>
    </xf>
    <xf numFmtId="0" fontId="35" fillId="0" borderId="12" xfId="1" applyFont="1" applyBorder="1" applyAlignment="1">
      <alignment vertical="center"/>
    </xf>
    <xf numFmtId="1" fontId="10" fillId="20" borderId="11" xfId="1" applyNumberFormat="1" applyFont="1" applyFill="1" applyBorder="1" applyAlignment="1">
      <alignment horizontal="center"/>
    </xf>
    <xf numFmtId="0" fontId="10" fillId="15" borderId="14" xfId="1" applyFont="1" applyFill="1" applyBorder="1"/>
    <xf numFmtId="49" fontId="35" fillId="7" borderId="4" xfId="1" applyNumberFormat="1" applyFont="1" applyFill="1" applyBorder="1" applyAlignment="1">
      <alignment horizontal="center" vertical="center"/>
    </xf>
    <xf numFmtId="1" fontId="10" fillId="20" borderId="0" xfId="1" applyNumberFormat="1" applyFont="1" applyFill="1" applyAlignment="1">
      <alignment horizontal="center"/>
    </xf>
    <xf numFmtId="49" fontId="35" fillId="14" borderId="14" xfId="1" applyNumberFormat="1" applyFont="1" applyFill="1" applyBorder="1" applyAlignment="1">
      <alignment horizontal="center" vertical="center"/>
    </xf>
    <xf numFmtId="1" fontId="11" fillId="0" borderId="0" xfId="1" applyNumberFormat="1" applyFont="1" applyAlignment="1">
      <alignment horizontal="center"/>
    </xf>
    <xf numFmtId="1" fontId="10" fillId="20" borderId="5" xfId="1" applyNumberFormat="1" applyFont="1" applyFill="1" applyBorder="1" applyAlignment="1">
      <alignment horizontal="center"/>
    </xf>
    <xf numFmtId="0" fontId="38" fillId="0" borderId="0" xfId="1" applyFont="1"/>
    <xf numFmtId="49" fontId="37" fillId="16" borderId="6" xfId="1" applyNumberFormat="1" applyFont="1" applyFill="1" applyBorder="1" applyAlignment="1">
      <alignment horizontal="center" vertical="center"/>
    </xf>
    <xf numFmtId="49" fontId="35" fillId="16" borderId="10" xfId="1" applyNumberFormat="1" applyFont="1" applyFill="1" applyBorder="1" applyAlignment="1">
      <alignment horizontal="center" vertical="center"/>
    </xf>
    <xf numFmtId="49" fontId="35" fillId="16" borderId="7" xfId="1" applyNumberFormat="1" applyFont="1" applyFill="1" applyBorder="1" applyAlignment="1">
      <alignment horizontal="center" vertical="center"/>
    </xf>
    <xf numFmtId="49" fontId="35" fillId="16" borderId="11" xfId="1" applyNumberFormat="1" applyFont="1" applyFill="1" applyBorder="1" applyAlignment="1">
      <alignment horizontal="center" vertical="center"/>
    </xf>
    <xf numFmtId="0" fontId="16" fillId="16" borderId="6" xfId="1" applyFont="1" applyFill="1" applyBorder="1" applyAlignment="1">
      <alignment horizontal="left"/>
    </xf>
    <xf numFmtId="49" fontId="11" fillId="16" borderId="2" xfId="1" applyNumberFormat="1" applyFont="1" applyFill="1" applyBorder="1" applyAlignment="1">
      <alignment horizontal="center"/>
    </xf>
    <xf numFmtId="49" fontId="35" fillId="15" borderId="6" xfId="1" applyNumberFormat="1" applyFont="1" applyFill="1" applyBorder="1" applyAlignment="1">
      <alignment horizontal="center" vertical="center"/>
    </xf>
    <xf numFmtId="49" fontId="35" fillId="16" borderId="15" xfId="1" applyNumberFormat="1" applyFont="1" applyFill="1" applyBorder="1" applyAlignment="1">
      <alignment horizontal="center" vertical="center"/>
    </xf>
    <xf numFmtId="49" fontId="35" fillId="16" borderId="13" xfId="1" applyNumberFormat="1" applyFont="1" applyFill="1" applyBorder="1" applyAlignment="1">
      <alignment horizontal="center" vertical="center"/>
    </xf>
    <xf numFmtId="49" fontId="11" fillId="16" borderId="13" xfId="1" applyNumberFormat="1" applyFont="1" applyFill="1" applyBorder="1" applyAlignment="1">
      <alignment horizontal="center"/>
    </xf>
    <xf numFmtId="0" fontId="13" fillId="0" borderId="0" xfId="1" applyFont="1" applyAlignment="1">
      <alignment horizontal="left"/>
    </xf>
    <xf numFmtId="49" fontId="16" fillId="0" borderId="0" xfId="1" applyNumberFormat="1" applyFont="1" applyAlignment="1">
      <alignment horizontal="center"/>
    </xf>
    <xf numFmtId="1" fontId="10" fillId="7" borderId="4" xfId="1" applyNumberFormat="1" applyFont="1" applyFill="1" applyBorder="1" applyAlignment="1">
      <alignment horizontal="center"/>
    </xf>
    <xf numFmtId="0" fontId="10" fillId="7" borderId="4" xfId="1" applyFont="1" applyFill="1" applyBorder="1" applyAlignment="1">
      <alignment horizontal="center"/>
    </xf>
    <xf numFmtId="49" fontId="11" fillId="16" borderId="10" xfId="1" applyNumberFormat="1" applyFont="1" applyFill="1" applyBorder="1" applyAlignment="1">
      <alignment horizontal="center" vertical="center"/>
    </xf>
    <xf numFmtId="49" fontId="10" fillId="16" borderId="3" xfId="1" applyNumberFormat="1" applyFont="1" applyFill="1" applyBorder="1" applyAlignment="1">
      <alignment horizontal="center" vertical="center"/>
    </xf>
    <xf numFmtId="49" fontId="10" fillId="14" borderId="13" xfId="1" applyNumberFormat="1" applyFont="1" applyFill="1" applyBorder="1" applyAlignment="1">
      <alignment horizontal="center"/>
    </xf>
    <xf numFmtId="49" fontId="14" fillId="15" borderId="5" xfId="1" applyNumberFormat="1" applyFont="1" applyFill="1" applyBorder="1" applyAlignment="1">
      <alignment horizontal="center"/>
    </xf>
    <xf numFmtId="0" fontId="14" fillId="13" borderId="0" xfId="1" applyFont="1" applyFill="1" applyAlignment="1">
      <alignment horizontal="center"/>
    </xf>
    <xf numFmtId="0" fontId="15" fillId="13" borderId="0" xfId="1" applyFont="1" applyFill="1" applyAlignment="1">
      <alignment horizontal="center"/>
    </xf>
    <xf numFmtId="49" fontId="11" fillId="3" borderId="10" xfId="1" quotePrefix="1" applyNumberFormat="1" applyFont="1" applyFill="1" applyBorder="1" applyAlignment="1">
      <alignment horizontal="center"/>
    </xf>
    <xf numFmtId="1" fontId="10" fillId="10" borderId="0" xfId="1" applyNumberFormat="1" applyFont="1" applyFill="1" applyAlignment="1">
      <alignment horizontal="center"/>
    </xf>
    <xf numFmtId="0" fontId="11" fillId="8" borderId="0" xfId="1" applyFont="1" applyFill="1" applyAlignment="1">
      <alignment horizontal="left"/>
    </xf>
    <xf numFmtId="0" fontId="6" fillId="0" borderId="0" xfId="1" applyFont="1" applyAlignment="1">
      <alignment horizontal="center"/>
    </xf>
    <xf numFmtId="0" fontId="24" fillId="0" borderId="0" xfId="1" applyFont="1" applyAlignment="1">
      <alignment horizontal="center"/>
    </xf>
  </cellXfs>
  <cellStyles count="4">
    <cellStyle name="Normal" xfId="0" builtinId="0"/>
    <cellStyle name="Normal 10 2" xfId="3" xr:uid="{7853F157-3E5A-4E24-95B5-2E56A6D3AB5E}"/>
    <cellStyle name="Normal 2" xfId="1" xr:uid="{F5239F0E-2523-4048-93E7-C078D2145488}"/>
    <cellStyle name="Normal 7" xfId="2" xr:uid="{1F6636D3-8BC7-4456-A7FC-002D6A806B48}"/>
  </cellStyles>
  <dxfs count="2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RL%20Documents\Archive%20History\Epsom%20Grids%20and%20Tables.xlsx" TargetMode="External"/><Relationship Id="rId1" Type="http://schemas.openxmlformats.org/officeDocument/2006/relationships/externalLinkPath" Target="/RL%20Documents/Archive%20History/Epsom%20Grids%20and%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issing reports"/>
      <sheetName val="Missing First Cups"/>
      <sheetName val="Reserve Cups to 1977"/>
      <sheetName val="Firsts"/>
      <sheetName val="Reserves"/>
      <sheetName val="A' team"/>
      <sheetName val="Youth"/>
      <sheetName val="First Cups"/>
      <sheetName val="Reserve Cups"/>
      <sheetName val="A Team Cups"/>
      <sheetName val="Youth Cups"/>
      <sheetName val="Sourc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9B7BD-2D50-4DFC-ABFF-46DEAE4DF883}">
  <dimension ref="A1:GY1624"/>
  <sheetViews>
    <sheetView tabSelected="1" zoomScale="80" zoomScaleNormal="80" workbookViewId="0">
      <pane xSplit="1" ySplit="2" topLeftCell="B9" activePane="bottomRight" state="frozen"/>
      <selection activeCell="X353" sqref="X353"/>
      <selection pane="topRight" activeCell="X353" sqref="X353"/>
      <selection pane="bottomLeft" activeCell="X353" sqref="X353"/>
      <selection pane="bottomRight" sqref="A1:J1"/>
    </sheetView>
  </sheetViews>
  <sheetFormatPr defaultColWidth="9.109375" defaultRowHeight="10.199999999999999" outlineLevelRow="1" outlineLevelCol="1" x14ac:dyDescent="0.2"/>
  <cols>
    <col min="1" max="1" width="10.88671875" style="14" customWidth="1"/>
    <col min="2" max="2" width="28.5546875" style="14" customWidth="1"/>
    <col min="3" max="8" width="6.33203125" style="535" customWidth="1"/>
    <col min="9" max="9" width="6.33203125" style="536" customWidth="1"/>
    <col min="10" max="10" width="6.33203125" style="535" customWidth="1"/>
    <col min="11" max="11" width="3.88671875" style="14" customWidth="1"/>
    <col min="12" max="12" width="28" style="14" customWidth="1"/>
    <col min="13" max="28" width="4.6640625" style="14" customWidth="1"/>
    <col min="29" max="29" width="5.33203125" style="14" customWidth="1"/>
    <col min="30" max="30" width="6" style="14" customWidth="1"/>
    <col min="31" max="31" width="6.109375" style="14" customWidth="1"/>
    <col min="32" max="33" width="5.88671875" style="14" customWidth="1"/>
    <col min="34" max="36" width="4.6640625" style="14" customWidth="1"/>
    <col min="37" max="37" width="1.33203125" style="14" customWidth="1"/>
    <col min="38" max="38" width="27.88671875" style="14" customWidth="1"/>
    <col min="39" max="50" width="4.6640625" style="14" customWidth="1"/>
    <col min="51" max="51" width="4.88671875" style="14" customWidth="1"/>
    <col min="52" max="52" width="5.33203125" style="14" customWidth="1"/>
    <col min="53" max="53" width="4.6640625" style="14" customWidth="1"/>
    <col min="54" max="54" width="5.44140625" style="14" customWidth="1"/>
    <col min="55" max="55" width="4.6640625" style="14" customWidth="1"/>
    <col min="56" max="59" width="5.109375" style="14" customWidth="1"/>
    <col min="60" max="61" width="4.6640625" style="14" customWidth="1"/>
    <col min="62" max="62" width="5.33203125" style="14" customWidth="1"/>
    <col min="63" max="63" width="1.33203125" style="14" hidden="1" customWidth="1" outlineLevel="1"/>
    <col min="64" max="87" width="2.88671875" style="14" hidden="1" customWidth="1" outlineLevel="1"/>
    <col min="88" max="88" width="3.6640625" style="14" hidden="1" customWidth="1" outlineLevel="1"/>
    <col min="89" max="112" width="2.88671875" style="14" hidden="1" customWidth="1" outlineLevel="1"/>
    <col min="113" max="113" width="3.6640625" style="14" hidden="1" customWidth="1" outlineLevel="1"/>
    <col min="114" max="137" width="2.88671875" style="14" hidden="1" customWidth="1" outlineLevel="1"/>
    <col min="138" max="138" width="3.6640625" style="14" hidden="1" customWidth="1" outlineLevel="1"/>
    <col min="139" max="139" width="23" style="14" hidden="1" customWidth="1" outlineLevel="1"/>
    <col min="140" max="149" width="3.6640625" style="14" hidden="1" customWidth="1" outlineLevel="1"/>
    <col min="150" max="151" width="4.44140625" style="14" hidden="1" customWidth="1" outlineLevel="1"/>
    <col min="152" max="152" width="4.5546875" style="14" hidden="1" customWidth="1" outlineLevel="1"/>
    <col min="153" max="153" width="4.88671875" style="14" hidden="1" customWidth="1" outlineLevel="1"/>
    <col min="154" max="161" width="3.6640625" style="14" hidden="1" customWidth="1" outlineLevel="1"/>
    <col min="162" max="162" width="4.5546875" style="14" hidden="1" customWidth="1" outlineLevel="1"/>
    <col min="163" max="163" width="3.6640625" style="14" hidden="1" customWidth="1" outlineLevel="1"/>
    <col min="164" max="171" width="1.88671875" style="14" hidden="1" customWidth="1" outlineLevel="1"/>
    <col min="172" max="172" width="9.109375" style="14" hidden="1" customWidth="1" outlineLevel="1"/>
    <col min="173" max="173" width="23.6640625" style="14" customWidth="1" collapsed="1"/>
    <col min="174" max="174" width="3.88671875" style="14" bestFit="1" customWidth="1"/>
    <col min="175" max="177" width="3.44140625" style="14" bestFit="1" customWidth="1"/>
    <col min="178" max="178" width="4" style="14" bestFit="1" customWidth="1"/>
    <col min="179" max="179" width="5" style="14" bestFit="1" customWidth="1"/>
    <col min="180" max="180" width="8.5546875" style="14" bestFit="1" customWidth="1"/>
    <col min="181" max="181" width="60.44140625" style="14" customWidth="1"/>
    <col min="182" max="182" width="23" style="10" customWidth="1"/>
    <col min="183" max="183" width="9.109375" style="11" customWidth="1"/>
    <col min="184" max="184" width="23" style="12" customWidth="1"/>
    <col min="185" max="185" width="12.88671875" style="10" customWidth="1"/>
    <col min="186" max="186" width="6.109375" style="11" customWidth="1" collapsed="1"/>
    <col min="187" max="187" width="8.88671875" style="13" customWidth="1"/>
    <col min="188" max="188" width="9.33203125" style="10" customWidth="1"/>
    <col min="189" max="189" width="5.6640625" style="13" customWidth="1"/>
    <col min="190" max="190" width="25.109375" style="13" customWidth="1"/>
    <col min="191" max="191" width="9.109375" style="14" customWidth="1"/>
    <col min="192" max="192" width="43.44140625" style="14" bestFit="1" customWidth="1"/>
    <col min="193" max="193" width="15.109375" style="14" bestFit="1" customWidth="1"/>
    <col min="194" max="194" width="31.109375" style="14" customWidth="1"/>
    <col min="195" max="195" width="16.5546875" style="14" bestFit="1" customWidth="1"/>
    <col min="196" max="196" width="15.44140625" style="14" bestFit="1" customWidth="1"/>
    <col min="197" max="197" width="17.6640625" style="14" bestFit="1" customWidth="1"/>
    <col min="198" max="198" width="16" style="14" bestFit="1" customWidth="1"/>
    <col min="199" max="199" width="32.5546875" style="14" customWidth="1"/>
    <col min="200" max="200" width="15.33203125" style="14" bestFit="1" customWidth="1"/>
    <col min="201" max="201" width="10.5546875" style="14" bestFit="1" customWidth="1"/>
    <col min="202" max="202" width="17.88671875" style="14" bestFit="1" customWidth="1"/>
    <col min="203" max="203" width="28.33203125" style="14" customWidth="1"/>
    <col min="204" max="204" width="24.6640625" style="14" bestFit="1" customWidth="1"/>
    <col min="205" max="205" width="9.6640625" style="14" customWidth="1"/>
    <col min="206" max="16384" width="9.109375" style="14"/>
  </cols>
  <sheetData>
    <row r="1" spans="1:192" ht="24" thickBot="1" x14ac:dyDescent="0.5">
      <c r="A1" s="1" t="s">
        <v>0</v>
      </c>
      <c r="B1" s="2"/>
      <c r="C1" s="2"/>
      <c r="D1" s="2"/>
      <c r="E1" s="2"/>
      <c r="F1" s="2"/>
      <c r="G1" s="2"/>
      <c r="H1" s="2"/>
      <c r="I1" s="2"/>
      <c r="J1" s="3"/>
      <c r="K1" s="4"/>
      <c r="L1" s="5" t="s">
        <v>1</v>
      </c>
      <c r="M1" s="6"/>
      <c r="N1" s="6"/>
      <c r="O1" s="6"/>
      <c r="P1" s="6"/>
      <c r="Q1" s="6"/>
      <c r="R1" s="6"/>
      <c r="S1" s="6"/>
      <c r="T1" s="6"/>
      <c r="U1" s="6"/>
      <c r="V1" s="6"/>
      <c r="W1" s="6"/>
      <c r="X1" s="6"/>
      <c r="Y1" s="6"/>
      <c r="Z1" s="6"/>
      <c r="AA1" s="6"/>
      <c r="AB1" s="6"/>
      <c r="AC1" s="6"/>
      <c r="AD1" s="6"/>
      <c r="AE1" s="6"/>
      <c r="AF1" s="6"/>
      <c r="AG1" s="6"/>
      <c r="AH1" s="6"/>
      <c r="AI1" s="6"/>
      <c r="AJ1" s="7"/>
      <c r="AK1" s="4"/>
      <c r="AL1" s="5" t="s">
        <v>2</v>
      </c>
      <c r="AM1" s="6"/>
      <c r="AN1" s="6"/>
      <c r="AO1" s="6"/>
      <c r="AP1" s="6"/>
      <c r="AQ1" s="6"/>
      <c r="AR1" s="6"/>
      <c r="AS1" s="6"/>
      <c r="AT1" s="6"/>
      <c r="AU1" s="6"/>
      <c r="AV1" s="6"/>
      <c r="AW1" s="6"/>
      <c r="AX1" s="6"/>
      <c r="AY1" s="6"/>
      <c r="AZ1" s="6"/>
      <c r="BA1" s="6"/>
      <c r="BB1" s="6"/>
      <c r="BC1" s="6"/>
      <c r="BD1" s="6"/>
      <c r="BE1" s="6"/>
      <c r="BF1" s="6"/>
      <c r="BG1" s="6"/>
      <c r="BH1" s="6"/>
      <c r="BI1" s="6"/>
      <c r="BJ1" s="7"/>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8" t="s">
        <v>3</v>
      </c>
      <c r="EJ1" s="8"/>
      <c r="EK1" s="8"/>
      <c r="EL1" s="8"/>
      <c r="EM1" s="8"/>
      <c r="EN1" s="8"/>
      <c r="EO1" s="8"/>
      <c r="EP1" s="8"/>
      <c r="EQ1" s="8"/>
      <c r="ER1" s="8"/>
      <c r="ES1" s="8"/>
      <c r="ET1" s="8"/>
      <c r="EU1" s="8"/>
      <c r="EV1" s="8"/>
      <c r="EW1" s="8"/>
      <c r="EX1" s="4"/>
      <c r="EY1" s="8" t="s">
        <v>4</v>
      </c>
      <c r="EZ1" s="8"/>
      <c r="FA1" s="8"/>
      <c r="FB1" s="8"/>
      <c r="FC1" s="8"/>
      <c r="FD1" s="8"/>
      <c r="FE1" s="8"/>
      <c r="FF1" s="8"/>
      <c r="FG1" s="8"/>
      <c r="FH1" s="8"/>
      <c r="FI1" s="8"/>
      <c r="FJ1" s="8"/>
      <c r="FK1" s="8"/>
      <c r="FL1" s="8"/>
      <c r="FM1" s="8"/>
      <c r="FN1" s="8"/>
      <c r="FO1" s="8"/>
      <c r="FP1" s="4"/>
      <c r="FQ1" s="8" t="s">
        <v>5</v>
      </c>
      <c r="FR1" s="8"/>
      <c r="FS1" s="8"/>
      <c r="FT1" s="8"/>
      <c r="FU1" s="8"/>
      <c r="FV1" s="8"/>
      <c r="FW1" s="8"/>
      <c r="FX1" s="8"/>
      <c r="FY1" s="9" t="s">
        <v>6</v>
      </c>
    </row>
    <row r="2" spans="1:192" s="29" customFormat="1" ht="12" hidden="1" customHeight="1" outlineLevel="1" thickBot="1" x14ac:dyDescent="0.3">
      <c r="A2" s="15"/>
      <c r="B2" s="16" t="s">
        <v>7</v>
      </c>
      <c r="C2" s="17" t="s">
        <v>8</v>
      </c>
      <c r="D2" s="18" t="s">
        <v>9</v>
      </c>
      <c r="E2" s="19" t="s">
        <v>10</v>
      </c>
      <c r="F2" s="20" t="s">
        <v>11</v>
      </c>
      <c r="G2" s="20" t="s">
        <v>12</v>
      </c>
      <c r="H2" s="18"/>
      <c r="I2" s="18"/>
      <c r="J2" s="18"/>
      <c r="K2" s="21"/>
      <c r="L2" s="22"/>
      <c r="M2" s="23" t="s">
        <v>13</v>
      </c>
      <c r="N2" s="24"/>
      <c r="O2" s="24"/>
      <c r="P2" s="24"/>
      <c r="Q2" s="24"/>
      <c r="R2" s="24"/>
      <c r="S2" s="24"/>
      <c r="T2" s="24"/>
      <c r="U2" s="24"/>
      <c r="V2" s="25"/>
      <c r="W2" s="25"/>
      <c r="X2" s="26" t="s">
        <v>14</v>
      </c>
      <c r="Y2" s="24"/>
      <c r="Z2" s="24"/>
      <c r="AA2" s="24"/>
      <c r="AB2" s="24"/>
      <c r="AC2" s="24"/>
      <c r="AD2" s="24"/>
      <c r="AE2" s="24"/>
      <c r="AF2" s="24"/>
      <c r="AG2" s="24"/>
      <c r="AH2" s="24"/>
      <c r="AI2" s="24"/>
      <c r="AJ2" s="24"/>
      <c r="AK2" s="24"/>
      <c r="AL2" s="27"/>
      <c r="AM2" s="23" t="s">
        <v>13</v>
      </c>
      <c r="AN2" s="24"/>
      <c r="AO2" s="24"/>
      <c r="AP2" s="24"/>
      <c r="AQ2" s="24"/>
      <c r="AR2" s="24"/>
      <c r="AS2" s="24"/>
      <c r="AT2" s="24"/>
      <c r="AU2" s="24"/>
      <c r="AV2" s="24"/>
      <c r="AW2" s="24"/>
      <c r="AX2" s="24"/>
      <c r="AY2" s="24"/>
      <c r="AZ2" s="24"/>
      <c r="BA2" s="24"/>
      <c r="BB2" s="24"/>
      <c r="BC2" s="24"/>
      <c r="BD2" s="24"/>
      <c r="BE2" s="24"/>
      <c r="BF2" s="24"/>
      <c r="BG2" s="24"/>
      <c r="BH2" s="24"/>
      <c r="BI2" s="24"/>
      <c r="BJ2" s="24"/>
      <c r="BK2" s="24"/>
      <c r="BL2" s="28"/>
      <c r="BM2" s="24"/>
      <c r="EK2" s="30"/>
      <c r="EL2" s="30"/>
      <c r="EM2" s="30"/>
      <c r="EN2" s="30"/>
      <c r="EO2" s="30"/>
      <c r="EP2" s="30"/>
      <c r="EQ2" s="30"/>
      <c r="ER2" s="30"/>
      <c r="ES2" s="30"/>
      <c r="ET2" s="30"/>
      <c r="EU2" s="30"/>
      <c r="EV2" s="30"/>
      <c r="EW2" s="30"/>
      <c r="EX2" s="30"/>
      <c r="EZ2" s="30"/>
      <c r="FA2" s="30"/>
      <c r="FB2" s="30"/>
      <c r="FC2" s="30"/>
      <c r="FD2" s="30"/>
      <c r="FE2" s="30"/>
      <c r="FF2" s="30"/>
      <c r="FG2" s="30"/>
      <c r="FQ2" s="21"/>
      <c r="FR2" s="21"/>
      <c r="FS2" s="21"/>
      <c r="FT2" s="21"/>
      <c r="FU2" s="21"/>
      <c r="FV2" s="21"/>
      <c r="FW2" s="21"/>
      <c r="FX2" s="21"/>
      <c r="FY2" s="24"/>
      <c r="FZ2" s="21"/>
      <c r="GA2" s="21"/>
      <c r="GB2" s="21"/>
      <c r="GC2" s="21"/>
      <c r="GD2" s="21"/>
      <c r="GE2" s="21"/>
    </row>
    <row r="3" spans="1:192" s="29" customFormat="1" ht="12" hidden="1" customHeight="1" outlineLevel="1" thickBot="1" x14ac:dyDescent="0.35">
      <c r="A3" s="15"/>
      <c r="B3" s="31"/>
      <c r="C3" s="32"/>
      <c r="D3" s="33"/>
      <c r="E3" s="34"/>
      <c r="F3" s="35"/>
      <c r="G3" s="35"/>
      <c r="H3" s="33"/>
      <c r="I3" s="33"/>
      <c r="J3" s="33"/>
      <c r="K3" s="21"/>
      <c r="L3" s="36"/>
      <c r="M3" s="23" t="s">
        <v>15</v>
      </c>
      <c r="N3" s="37"/>
      <c r="O3" s="37"/>
      <c r="P3" s="37"/>
      <c r="Q3" s="37"/>
      <c r="R3" s="24"/>
      <c r="S3" s="37"/>
      <c r="T3" s="24"/>
      <c r="U3" s="24"/>
      <c r="V3" s="38"/>
      <c r="W3" s="38"/>
      <c r="X3" s="23" t="s">
        <v>16</v>
      </c>
      <c r="Y3" s="24"/>
      <c r="Z3" s="24"/>
      <c r="AA3" s="24"/>
      <c r="AB3" s="24"/>
      <c r="AC3" s="24"/>
      <c r="AD3" s="24"/>
      <c r="AE3" s="24"/>
      <c r="AF3" s="24"/>
      <c r="AG3" s="24"/>
      <c r="AH3" s="24"/>
      <c r="AI3" s="24"/>
      <c r="AJ3" s="24"/>
      <c r="AK3" s="24"/>
      <c r="AL3" s="39"/>
      <c r="AM3" s="23" t="s">
        <v>17</v>
      </c>
      <c r="AN3" s="37"/>
      <c r="AO3" s="24"/>
      <c r="AP3" s="24"/>
      <c r="AQ3" s="24"/>
      <c r="AR3" s="24"/>
      <c r="AS3" s="24"/>
      <c r="AT3" s="24"/>
      <c r="AU3" s="40" t="s">
        <v>18</v>
      </c>
      <c r="AV3" s="41"/>
      <c r="AW3" s="42"/>
      <c r="AX3" s="24"/>
      <c r="AY3" s="24"/>
      <c r="AZ3" s="24"/>
      <c r="BA3" s="24"/>
      <c r="BB3" s="24"/>
      <c r="BC3" s="24"/>
      <c r="BE3" s="24"/>
      <c r="BF3" s="24"/>
      <c r="BG3" s="24"/>
      <c r="BH3" s="24"/>
      <c r="BI3" s="24"/>
      <c r="BJ3" s="24"/>
      <c r="BK3" s="24"/>
      <c r="BL3" s="28"/>
      <c r="BM3" s="24"/>
      <c r="EK3" s="30"/>
      <c r="EL3" s="30"/>
      <c r="EM3" s="30"/>
      <c r="EN3" s="30"/>
      <c r="EO3" s="30"/>
      <c r="EP3" s="30"/>
      <c r="EQ3" s="30"/>
      <c r="ER3" s="30"/>
      <c r="ES3" s="30"/>
      <c r="ET3" s="30"/>
      <c r="EU3" s="30"/>
      <c r="EV3" s="30"/>
      <c r="EW3" s="30"/>
      <c r="EX3" s="30"/>
      <c r="EZ3" s="30"/>
      <c r="FA3" s="30"/>
      <c r="FB3" s="30"/>
      <c r="FC3" s="30"/>
      <c r="FD3" s="30"/>
      <c r="FE3" s="30"/>
      <c r="FF3" s="30"/>
      <c r="FG3" s="30"/>
      <c r="FQ3" s="21"/>
      <c r="FR3" s="21"/>
      <c r="FS3" s="21"/>
      <c r="FT3" s="21"/>
      <c r="FU3" s="21"/>
      <c r="FV3" s="21"/>
      <c r="FW3" s="21"/>
      <c r="FX3" s="21"/>
      <c r="FY3" s="24"/>
      <c r="FZ3" s="21"/>
      <c r="GA3" s="21"/>
      <c r="GB3" s="21"/>
      <c r="GC3" s="21"/>
      <c r="GD3" s="21"/>
      <c r="GE3" s="21"/>
    </row>
    <row r="4" spans="1:192" s="29" customFormat="1" ht="12" hidden="1" customHeight="1" outlineLevel="1" thickBot="1" x14ac:dyDescent="0.35">
      <c r="A4" s="15"/>
      <c r="B4" s="31"/>
      <c r="C4" s="32"/>
      <c r="D4" s="33"/>
      <c r="E4" s="34"/>
      <c r="F4" s="35"/>
      <c r="G4" s="35"/>
      <c r="H4" s="33"/>
      <c r="I4" s="33"/>
      <c r="J4" s="33"/>
      <c r="K4" s="21"/>
      <c r="L4" s="43"/>
      <c r="M4" s="23" t="s">
        <v>19</v>
      </c>
      <c r="N4" s="37"/>
      <c r="O4" s="37"/>
      <c r="P4" s="37"/>
      <c r="Q4" s="37"/>
      <c r="R4" s="24"/>
      <c r="S4" s="37"/>
      <c r="T4" s="24"/>
      <c r="U4" s="24"/>
      <c r="V4" s="44"/>
      <c r="W4" s="44"/>
      <c r="X4" s="23" t="s">
        <v>20</v>
      </c>
      <c r="Y4" s="24"/>
      <c r="Z4" s="24"/>
      <c r="AA4" s="24"/>
      <c r="AB4" s="24"/>
      <c r="AC4" s="24"/>
      <c r="AD4" s="24"/>
      <c r="AE4" s="24"/>
      <c r="AF4" s="24"/>
      <c r="AG4" s="24"/>
      <c r="AH4" s="24"/>
      <c r="AI4" s="24"/>
      <c r="AJ4" s="24"/>
      <c r="AK4" s="24"/>
      <c r="AL4" s="45"/>
      <c r="AM4" s="23" t="s">
        <v>21</v>
      </c>
      <c r="AN4" s="37"/>
      <c r="AO4" s="24"/>
      <c r="AP4" s="24"/>
      <c r="AQ4" s="24"/>
      <c r="AR4" s="24"/>
      <c r="AS4" s="24"/>
      <c r="AT4" s="24"/>
      <c r="AU4" s="24" t="s">
        <v>22</v>
      </c>
      <c r="AV4" s="24"/>
      <c r="AW4" s="24"/>
      <c r="AX4" s="24"/>
      <c r="AY4" s="24"/>
      <c r="AZ4" s="24"/>
      <c r="BA4" s="24"/>
      <c r="BB4" s="24"/>
      <c r="BC4" s="24"/>
      <c r="BD4" s="24"/>
      <c r="BE4" s="24"/>
      <c r="BF4" s="24"/>
      <c r="BG4" s="24"/>
      <c r="BH4" s="24"/>
      <c r="BI4" s="24"/>
      <c r="BJ4" s="24"/>
      <c r="BK4" s="24"/>
      <c r="BL4" s="28"/>
      <c r="BM4" s="24"/>
      <c r="EK4" s="30"/>
      <c r="EL4" s="30"/>
      <c r="EM4" s="30"/>
      <c r="EN4" s="30"/>
      <c r="EO4" s="30"/>
      <c r="EP4" s="30"/>
      <c r="EQ4" s="30"/>
      <c r="ER4" s="30"/>
      <c r="ES4" s="30"/>
      <c r="ET4" s="30"/>
      <c r="EU4" s="30"/>
      <c r="EV4" s="30"/>
      <c r="EW4" s="30"/>
      <c r="EX4" s="30"/>
      <c r="EZ4" s="30"/>
      <c r="FA4" s="30"/>
      <c r="FB4" s="30"/>
      <c r="FC4" s="30"/>
      <c r="FD4" s="30"/>
      <c r="FE4" s="30"/>
      <c r="FF4" s="30"/>
      <c r="FG4" s="30"/>
      <c r="FQ4" s="21"/>
      <c r="FR4" s="21"/>
      <c r="FS4" s="21"/>
      <c r="FT4" s="21"/>
      <c r="FU4" s="21"/>
      <c r="FV4" s="21"/>
      <c r="FW4" s="21"/>
      <c r="FX4" s="21"/>
      <c r="FY4" s="24"/>
      <c r="FZ4" s="21"/>
      <c r="GA4" s="21"/>
      <c r="GB4" s="21"/>
      <c r="GC4" s="21"/>
      <c r="GD4" s="21"/>
      <c r="GE4" s="21"/>
    </row>
    <row r="5" spans="1:192" s="29" customFormat="1" ht="12" hidden="1" customHeight="1" outlineLevel="1" thickBot="1" x14ac:dyDescent="0.35">
      <c r="A5" s="15"/>
      <c r="B5" s="31"/>
      <c r="C5" s="32"/>
      <c r="D5" s="33"/>
      <c r="E5" s="34"/>
      <c r="F5" s="35"/>
      <c r="G5" s="35"/>
      <c r="H5" s="33"/>
      <c r="I5" s="33"/>
      <c r="J5" s="33"/>
      <c r="K5" s="21"/>
      <c r="L5" s="46"/>
      <c r="M5" s="23" t="s">
        <v>23</v>
      </c>
      <c r="N5" s="37"/>
      <c r="O5" s="37"/>
      <c r="P5" s="37"/>
      <c r="Q5" s="37"/>
      <c r="R5" s="24"/>
      <c r="S5" s="37"/>
      <c r="T5" s="24"/>
      <c r="U5" s="24"/>
      <c r="V5" s="40" t="s">
        <v>18</v>
      </c>
      <c r="W5" s="41"/>
      <c r="X5" s="42"/>
      <c r="Y5" s="24"/>
      <c r="Z5" s="24"/>
      <c r="AA5" s="24"/>
      <c r="AB5" s="24"/>
      <c r="AC5" s="24"/>
      <c r="AD5" s="24"/>
      <c r="AE5" s="24"/>
      <c r="AF5" s="24"/>
      <c r="AG5" s="24"/>
      <c r="AH5" s="24"/>
      <c r="AI5" s="24"/>
      <c r="AJ5" s="24"/>
      <c r="AK5" s="24"/>
      <c r="AL5" s="47"/>
      <c r="AM5" s="23" t="s">
        <v>24</v>
      </c>
      <c r="AN5" s="37"/>
      <c r="AO5" s="24"/>
      <c r="AP5" s="24"/>
      <c r="AQ5" s="24"/>
      <c r="AR5" s="24"/>
      <c r="AS5" s="24"/>
      <c r="AT5" s="24"/>
      <c r="AU5" s="24" t="s">
        <v>25</v>
      </c>
      <c r="AV5" s="24"/>
      <c r="AW5" s="24"/>
      <c r="AX5" s="24"/>
      <c r="AY5" s="24"/>
      <c r="AZ5" s="24"/>
      <c r="BA5" s="24"/>
      <c r="BB5" s="24"/>
      <c r="BC5" s="24"/>
      <c r="BE5" s="24"/>
      <c r="BF5" s="24"/>
      <c r="BG5" s="24"/>
      <c r="BH5" s="24"/>
      <c r="BI5" s="24"/>
      <c r="BJ5" s="24"/>
      <c r="BK5" s="24"/>
      <c r="BL5" s="28"/>
      <c r="BM5" s="24"/>
      <c r="EK5" s="30"/>
      <c r="EL5" s="30"/>
      <c r="EM5" s="30"/>
      <c r="EN5" s="30"/>
      <c r="EO5" s="30"/>
      <c r="EP5" s="30"/>
      <c r="EQ5" s="30"/>
      <c r="ER5" s="30"/>
      <c r="ES5" s="30"/>
      <c r="ET5" s="30"/>
      <c r="EU5" s="30"/>
      <c r="EV5" s="30"/>
      <c r="EW5" s="30"/>
      <c r="EX5" s="30"/>
      <c r="EZ5" s="30"/>
      <c r="FA5" s="30"/>
      <c r="FB5" s="30"/>
      <c r="FC5" s="30"/>
      <c r="FD5" s="30"/>
      <c r="FE5" s="30"/>
      <c r="FF5" s="30"/>
      <c r="FG5" s="30"/>
      <c r="FQ5" s="21"/>
      <c r="FR5" s="21"/>
      <c r="FS5" s="21"/>
      <c r="FT5" s="21"/>
      <c r="FU5" s="21"/>
      <c r="FV5" s="21"/>
      <c r="FW5" s="21"/>
      <c r="FX5" s="21"/>
      <c r="FY5" s="24"/>
      <c r="FZ5" s="21"/>
      <c r="GA5" s="21"/>
      <c r="GB5" s="21"/>
      <c r="GC5" s="21"/>
      <c r="GD5" s="21"/>
      <c r="GE5" s="21"/>
    </row>
    <row r="6" spans="1:192" s="29" customFormat="1" ht="12" hidden="1" customHeight="1" outlineLevel="1" x14ac:dyDescent="0.3">
      <c r="A6" s="15"/>
      <c r="B6" s="31"/>
      <c r="C6" s="32"/>
      <c r="D6" s="33"/>
      <c r="E6" s="34"/>
      <c r="F6" s="35"/>
      <c r="G6" s="35"/>
      <c r="H6" s="33"/>
      <c r="I6" s="33"/>
      <c r="J6" s="33"/>
      <c r="K6" s="21"/>
      <c r="L6" s="48"/>
      <c r="M6" s="23" t="s">
        <v>26</v>
      </c>
      <c r="N6" s="37"/>
      <c r="O6" s="37"/>
      <c r="P6" s="37"/>
      <c r="Q6" s="37"/>
      <c r="R6" s="24"/>
      <c r="S6" s="37"/>
      <c r="T6" s="24"/>
      <c r="U6" s="24"/>
      <c r="V6" s="24" t="s">
        <v>27</v>
      </c>
      <c r="W6" s="24"/>
      <c r="X6" s="24"/>
      <c r="Y6" s="24"/>
      <c r="Z6" s="24"/>
      <c r="AA6" s="24"/>
      <c r="AB6" s="24"/>
      <c r="AC6" s="24"/>
      <c r="AD6" s="24"/>
      <c r="AE6" s="24"/>
      <c r="AF6" s="24"/>
      <c r="AG6" s="24"/>
      <c r="AH6" s="24"/>
      <c r="AI6" s="24"/>
      <c r="AJ6" s="24"/>
      <c r="AK6" s="24"/>
      <c r="AL6" s="49"/>
      <c r="AM6" s="23" t="s">
        <v>16</v>
      </c>
      <c r="AN6" s="24"/>
      <c r="AO6" s="24"/>
      <c r="AP6" s="24"/>
      <c r="AQ6" s="24"/>
      <c r="AR6" s="24"/>
      <c r="AS6" s="24"/>
      <c r="AT6" s="24"/>
      <c r="AU6" s="24"/>
      <c r="AV6" s="24"/>
      <c r="AW6" s="24"/>
      <c r="AX6" s="24"/>
      <c r="AY6" s="24"/>
      <c r="AZ6" s="24"/>
      <c r="BA6" s="24"/>
      <c r="BB6" s="24"/>
      <c r="BC6" s="24"/>
      <c r="BD6" s="24"/>
      <c r="BE6" s="24"/>
      <c r="BF6" s="24"/>
      <c r="BG6" s="24"/>
      <c r="BH6" s="24"/>
      <c r="BI6" s="24"/>
      <c r="BJ6" s="24"/>
      <c r="BK6" s="24"/>
      <c r="BL6" s="28"/>
      <c r="BM6" s="24"/>
      <c r="EK6" s="30"/>
      <c r="EL6" s="30"/>
      <c r="EM6" s="30"/>
      <c r="EN6" s="30"/>
      <c r="EO6" s="30"/>
      <c r="EP6" s="30"/>
      <c r="EQ6" s="30"/>
      <c r="ER6" s="30"/>
      <c r="ES6" s="30"/>
      <c r="ET6" s="30"/>
      <c r="EU6" s="30"/>
      <c r="EV6" s="30"/>
      <c r="EW6" s="30"/>
      <c r="EX6" s="30"/>
      <c r="EZ6" s="30"/>
      <c r="FA6" s="30"/>
      <c r="FB6" s="30"/>
      <c r="FC6" s="30"/>
      <c r="FD6" s="30"/>
      <c r="FE6" s="30"/>
      <c r="FF6" s="30"/>
      <c r="FG6" s="30"/>
      <c r="FQ6" s="21"/>
      <c r="FR6" s="21"/>
      <c r="FS6" s="21"/>
      <c r="FT6" s="21"/>
      <c r="FU6" s="21"/>
      <c r="FV6" s="21"/>
      <c r="FW6" s="21"/>
      <c r="FX6" s="21"/>
      <c r="FY6" s="24"/>
      <c r="FZ6" s="21"/>
      <c r="GA6" s="21"/>
      <c r="GB6" s="21"/>
      <c r="GC6" s="21"/>
      <c r="GD6" s="21"/>
      <c r="GE6" s="21"/>
    </row>
    <row r="7" spans="1:192" s="29" customFormat="1" ht="12" hidden="1" customHeight="1" outlineLevel="1" x14ac:dyDescent="0.3">
      <c r="A7" s="15"/>
      <c r="B7" s="31"/>
      <c r="C7" s="32"/>
      <c r="D7" s="33"/>
      <c r="E7" s="34"/>
      <c r="F7" s="35"/>
      <c r="G7" s="35"/>
      <c r="H7" s="33"/>
      <c r="I7" s="33"/>
      <c r="J7" s="33"/>
      <c r="K7" s="21"/>
      <c r="L7" s="50"/>
      <c r="M7" s="23" t="s">
        <v>28</v>
      </c>
      <c r="N7" s="37"/>
      <c r="O7" s="37"/>
      <c r="P7" s="37"/>
      <c r="Q7" s="37"/>
      <c r="R7" s="24"/>
      <c r="S7" s="37"/>
      <c r="T7" s="24"/>
      <c r="U7" s="24"/>
      <c r="V7" s="24"/>
      <c r="W7" s="24"/>
      <c r="X7" s="24"/>
      <c r="Y7" s="24"/>
      <c r="Z7" s="24"/>
      <c r="AA7" s="24"/>
      <c r="AB7" s="24"/>
      <c r="AC7" s="24"/>
      <c r="AD7" s="24"/>
      <c r="AE7" s="24"/>
      <c r="AF7" s="24"/>
      <c r="AG7" s="24"/>
      <c r="AH7" s="24"/>
      <c r="AI7" s="24"/>
      <c r="AJ7" s="24"/>
      <c r="AK7" s="24"/>
      <c r="AL7" s="50"/>
      <c r="AM7" s="23" t="s">
        <v>28</v>
      </c>
      <c r="AN7" s="24"/>
      <c r="AO7" s="24"/>
      <c r="AP7" s="24"/>
      <c r="AQ7" s="24"/>
      <c r="AR7" s="24"/>
      <c r="AS7" s="24"/>
      <c r="AT7" s="24"/>
      <c r="AU7" s="24"/>
      <c r="AV7" s="24"/>
      <c r="AW7" s="24"/>
      <c r="AX7" s="24"/>
      <c r="AY7" s="24"/>
      <c r="AZ7" s="24"/>
      <c r="BA7" s="24"/>
      <c r="BB7" s="24"/>
      <c r="BC7" s="24"/>
      <c r="BD7" s="24"/>
      <c r="BE7" s="24"/>
      <c r="BF7" s="24"/>
      <c r="BG7" s="24"/>
      <c r="BH7" s="24"/>
      <c r="BI7" s="24"/>
      <c r="BJ7" s="24"/>
      <c r="BK7" s="24"/>
      <c r="BL7" s="28"/>
      <c r="BM7" s="24"/>
      <c r="EK7" s="30"/>
      <c r="EL7" s="30"/>
      <c r="EM7" s="30"/>
      <c r="EN7" s="30"/>
      <c r="EO7" s="30"/>
      <c r="EP7" s="30"/>
      <c r="EQ7" s="30"/>
      <c r="ER7" s="30"/>
      <c r="ES7" s="30"/>
      <c r="ET7" s="30"/>
      <c r="EU7" s="30"/>
      <c r="EV7" s="30"/>
      <c r="EW7" s="30"/>
      <c r="EX7" s="30"/>
      <c r="EZ7" s="30"/>
      <c r="FA7" s="30"/>
      <c r="FB7" s="30"/>
      <c r="FC7" s="30"/>
      <c r="FD7" s="30"/>
      <c r="FE7" s="30"/>
      <c r="FF7" s="30"/>
      <c r="FG7" s="30"/>
      <c r="FQ7" s="21"/>
      <c r="FR7" s="21"/>
      <c r="FS7" s="21"/>
      <c r="FT7" s="21"/>
      <c r="FU7" s="21"/>
      <c r="FV7" s="21"/>
      <c r="FW7" s="21"/>
      <c r="FX7" s="21"/>
      <c r="FY7" s="24"/>
      <c r="FZ7" s="21"/>
      <c r="GA7" s="21"/>
      <c r="GB7" s="21"/>
      <c r="GC7" s="21"/>
      <c r="GD7" s="21"/>
      <c r="GE7" s="21"/>
    </row>
    <row r="8" spans="1:192" s="29" customFormat="1" ht="12" hidden="1" customHeight="1" outlineLevel="1" x14ac:dyDescent="0.3">
      <c r="A8" s="15"/>
      <c r="B8" s="31"/>
      <c r="C8" s="32"/>
      <c r="D8" s="33"/>
      <c r="E8" s="34"/>
      <c r="F8" s="35"/>
      <c r="G8" s="35"/>
      <c r="H8" s="33"/>
      <c r="I8" s="33"/>
      <c r="J8" s="33"/>
      <c r="K8" s="21"/>
      <c r="L8" s="51"/>
      <c r="M8" s="23" t="s">
        <v>29</v>
      </c>
      <c r="N8" s="37"/>
      <c r="O8" s="37"/>
      <c r="P8" s="37"/>
      <c r="Q8" s="37"/>
      <c r="R8" s="24"/>
      <c r="S8" s="37"/>
      <c r="T8" s="24"/>
      <c r="U8" s="24"/>
      <c r="V8" s="24"/>
      <c r="W8" s="24"/>
      <c r="X8" s="23"/>
      <c r="Y8" s="24"/>
      <c r="Z8" s="24"/>
      <c r="AA8" s="24"/>
      <c r="AB8" s="24"/>
      <c r="AC8" s="24"/>
      <c r="AD8" s="24"/>
      <c r="AE8" s="24"/>
      <c r="AF8" s="24"/>
      <c r="AG8" s="24"/>
      <c r="AH8" s="24"/>
      <c r="AI8" s="24"/>
      <c r="AJ8" s="24"/>
      <c r="AK8" s="24"/>
      <c r="AL8" s="52"/>
      <c r="AM8" s="23" t="s">
        <v>30</v>
      </c>
      <c r="AN8" s="24"/>
      <c r="AO8" s="24"/>
      <c r="AP8" s="24"/>
      <c r="AQ8" s="24"/>
      <c r="AR8" s="24"/>
      <c r="AS8" s="24"/>
      <c r="AT8" s="24"/>
      <c r="AU8" s="24"/>
      <c r="AV8" s="24"/>
      <c r="AW8" s="24"/>
      <c r="AX8" s="24"/>
      <c r="AY8" s="24"/>
      <c r="AZ8" s="24"/>
      <c r="BA8" s="24"/>
      <c r="BB8" s="24"/>
      <c r="BC8" s="24"/>
      <c r="BD8" s="24"/>
      <c r="BE8" s="24"/>
      <c r="BF8" s="24"/>
      <c r="BG8" s="24"/>
      <c r="BH8" s="24"/>
      <c r="BI8" s="24"/>
      <c r="BJ8" s="24"/>
      <c r="BK8" s="24"/>
      <c r="BL8" s="28"/>
      <c r="BM8" s="24"/>
      <c r="EK8" s="30"/>
      <c r="EL8" s="30"/>
      <c r="EM8" s="30"/>
      <c r="EN8" s="30"/>
      <c r="EO8" s="30"/>
      <c r="EP8" s="30"/>
      <c r="EQ8" s="30"/>
      <c r="ER8" s="30"/>
      <c r="ES8" s="30"/>
      <c r="ET8" s="30"/>
      <c r="EU8" s="30"/>
      <c r="EV8" s="30"/>
      <c r="EW8" s="30"/>
      <c r="EX8" s="30"/>
      <c r="EZ8" s="30"/>
      <c r="FA8" s="30"/>
      <c r="FB8" s="30"/>
      <c r="FC8" s="30"/>
      <c r="FD8" s="30"/>
      <c r="FE8" s="30"/>
      <c r="FF8" s="30"/>
      <c r="FG8" s="30"/>
      <c r="FQ8" s="21"/>
      <c r="FR8" s="21"/>
      <c r="FS8" s="21"/>
      <c r="FT8" s="21"/>
      <c r="FU8" s="21"/>
      <c r="FV8" s="21"/>
      <c r="FW8" s="21"/>
      <c r="FX8" s="21"/>
      <c r="FY8" s="24"/>
      <c r="FZ8" s="21"/>
      <c r="GA8" s="21"/>
      <c r="GB8" s="21"/>
      <c r="GC8" s="21"/>
      <c r="GD8" s="21"/>
      <c r="GE8" s="21"/>
    </row>
    <row r="9" spans="1:192" s="54" customFormat="1" ht="12.6" collapsed="1" thickBot="1" x14ac:dyDescent="0.3">
      <c r="A9" s="53" t="s">
        <v>31</v>
      </c>
      <c r="C9" s="55" t="s">
        <v>32</v>
      </c>
      <c r="D9" s="56"/>
      <c r="E9" s="56"/>
      <c r="F9" s="56"/>
      <c r="G9" s="56"/>
      <c r="H9" s="56"/>
      <c r="I9" s="57"/>
      <c r="J9" s="56"/>
      <c r="L9" s="53"/>
      <c r="AL9" s="53"/>
      <c r="FZ9" s="58"/>
      <c r="GA9" s="59"/>
      <c r="GB9" s="60"/>
      <c r="GC9" s="58"/>
      <c r="GD9" s="59"/>
      <c r="GE9" s="61"/>
      <c r="GF9" s="58"/>
      <c r="GG9" s="61"/>
      <c r="GH9" s="61"/>
    </row>
    <row r="10" spans="1:192" s="54" customFormat="1" ht="12.6" thickBot="1" x14ac:dyDescent="0.3">
      <c r="A10" s="53" t="s">
        <v>33</v>
      </c>
      <c r="B10" s="53" t="s">
        <v>34</v>
      </c>
      <c r="C10" s="57" t="s">
        <v>35</v>
      </c>
      <c r="D10" s="57" t="s">
        <v>36</v>
      </c>
      <c r="E10" s="57" t="s">
        <v>37</v>
      </c>
      <c r="F10" s="57" t="s">
        <v>38</v>
      </c>
      <c r="G10" s="57" t="s">
        <v>39</v>
      </c>
      <c r="H10" s="57" t="s">
        <v>40</v>
      </c>
      <c r="I10" s="57" t="s">
        <v>41</v>
      </c>
      <c r="J10" s="57" t="s">
        <v>42</v>
      </c>
      <c r="L10" s="62" t="s">
        <v>18</v>
      </c>
      <c r="M10" s="63" t="s">
        <v>43</v>
      </c>
      <c r="N10" s="63" t="s">
        <v>44</v>
      </c>
      <c r="O10" s="63" t="s">
        <v>45</v>
      </c>
      <c r="P10" s="63" t="s">
        <v>46</v>
      </c>
      <c r="Q10" s="64" t="s">
        <v>47</v>
      </c>
      <c r="R10" s="63" t="s">
        <v>48</v>
      </c>
      <c r="S10" s="63" t="s">
        <v>49</v>
      </c>
      <c r="T10" s="65" t="s">
        <v>50</v>
      </c>
      <c r="AL10" s="66"/>
      <c r="AM10" s="63" t="s">
        <v>43</v>
      </c>
      <c r="AN10" s="63" t="s">
        <v>44</v>
      </c>
      <c r="AO10" s="63" t="s">
        <v>45</v>
      </c>
      <c r="AP10" s="63" t="s">
        <v>46</v>
      </c>
      <c r="AQ10" s="64" t="s">
        <v>47</v>
      </c>
      <c r="AR10" s="63" t="s">
        <v>48</v>
      </c>
      <c r="AS10" s="63" t="s">
        <v>49</v>
      </c>
      <c r="AT10" s="65" t="s">
        <v>50</v>
      </c>
      <c r="EJ10" s="56" t="s">
        <v>35</v>
      </c>
      <c r="EK10" s="56" t="s">
        <v>51</v>
      </c>
      <c r="EL10" s="56" t="s">
        <v>52</v>
      </c>
      <c r="EM10" s="56" t="s">
        <v>53</v>
      </c>
      <c r="EN10" s="56" t="s">
        <v>54</v>
      </c>
      <c r="EO10" s="56" t="s">
        <v>55</v>
      </c>
      <c r="EP10" s="56" t="s">
        <v>56</v>
      </c>
      <c r="EQ10" s="56" t="s">
        <v>36</v>
      </c>
      <c r="ER10" s="56" t="s">
        <v>37</v>
      </c>
      <c r="ES10" s="56" t="s">
        <v>38</v>
      </c>
      <c r="ET10" s="56" t="s">
        <v>39</v>
      </c>
      <c r="EU10" s="56" t="s">
        <v>40</v>
      </c>
      <c r="EV10" s="56" t="s">
        <v>41</v>
      </c>
      <c r="EW10" s="56" t="s">
        <v>42</v>
      </c>
      <c r="EX10" s="56"/>
      <c r="EY10" s="56" t="s">
        <v>35</v>
      </c>
      <c r="EZ10" s="56" t="s">
        <v>36</v>
      </c>
      <c r="FA10" s="56" t="s">
        <v>37</v>
      </c>
      <c r="FB10" s="56" t="s">
        <v>38</v>
      </c>
      <c r="FC10" s="56" t="s">
        <v>39</v>
      </c>
      <c r="FD10" s="56" t="s">
        <v>40</v>
      </c>
      <c r="FE10" s="56" t="s">
        <v>41</v>
      </c>
      <c r="FF10" s="56" t="s">
        <v>42</v>
      </c>
      <c r="FR10" s="56" t="s">
        <v>35</v>
      </c>
      <c r="FS10" s="56" t="s">
        <v>36</v>
      </c>
      <c r="FT10" s="56" t="s">
        <v>37</v>
      </c>
      <c r="FU10" s="56" t="s">
        <v>38</v>
      </c>
      <c r="FV10" s="56" t="s">
        <v>39</v>
      </c>
      <c r="FW10" s="56" t="s">
        <v>40</v>
      </c>
      <c r="FX10" s="56" t="s">
        <v>41</v>
      </c>
      <c r="FZ10" s="58"/>
      <c r="GA10" s="59"/>
      <c r="GB10" s="60"/>
      <c r="GC10" s="58"/>
      <c r="GD10" s="59"/>
      <c r="GE10" s="61"/>
      <c r="GF10" s="58"/>
      <c r="GG10" s="61"/>
      <c r="GH10" s="61"/>
    </row>
    <row r="11" spans="1:192" s="54" customFormat="1" ht="12" x14ac:dyDescent="0.25">
      <c r="A11" s="54">
        <v>1</v>
      </c>
      <c r="B11" s="54" t="s">
        <v>57</v>
      </c>
      <c r="C11" s="67">
        <v>14</v>
      </c>
      <c r="D11" s="67">
        <v>12</v>
      </c>
      <c r="E11" s="67">
        <v>2</v>
      </c>
      <c r="F11" s="67">
        <v>0</v>
      </c>
      <c r="G11" s="67">
        <v>58</v>
      </c>
      <c r="H11" s="67">
        <v>7</v>
      </c>
      <c r="I11" s="68">
        <v>26</v>
      </c>
      <c r="J11" s="69">
        <f t="shared" ref="J11:J18" si="0">G11/H11</f>
        <v>8.2857142857142865</v>
      </c>
      <c r="L11" s="66" t="s">
        <v>57</v>
      </c>
      <c r="M11" s="70"/>
      <c r="N11" s="63" t="s">
        <v>58</v>
      </c>
      <c r="O11" s="63" t="s">
        <v>59</v>
      </c>
      <c r="P11" s="63" t="s">
        <v>60</v>
      </c>
      <c r="Q11" s="64" t="s">
        <v>59</v>
      </c>
      <c r="R11" s="63" t="s">
        <v>61</v>
      </c>
      <c r="S11" s="63" t="s">
        <v>62</v>
      </c>
      <c r="T11" s="65" t="s">
        <v>63</v>
      </c>
      <c r="AL11" s="66" t="s">
        <v>57</v>
      </c>
      <c r="AM11" s="71"/>
      <c r="AN11" s="72" t="s">
        <v>64</v>
      </c>
      <c r="AO11" s="72" t="s">
        <v>65</v>
      </c>
      <c r="AP11" s="72" t="s">
        <v>66</v>
      </c>
      <c r="AQ11" s="64" t="s">
        <v>67</v>
      </c>
      <c r="AR11" s="72" t="s">
        <v>68</v>
      </c>
      <c r="AS11" s="72" t="s">
        <v>69</v>
      </c>
      <c r="AT11" s="73" t="s">
        <v>70</v>
      </c>
      <c r="BL11" s="74"/>
      <c r="BM11" s="75">
        <f t="shared" ref="BM11:BS12" si="1">(IF(N11="","",(IF(MID(N11,2,1)="-",LEFT(N11,1),LEFT(N11,2)))+0))</f>
        <v>5</v>
      </c>
      <c r="BN11" s="75">
        <f t="shared" si="1"/>
        <v>4</v>
      </c>
      <c r="BO11" s="75">
        <f t="shared" si="1"/>
        <v>4</v>
      </c>
      <c r="BP11" s="75">
        <f t="shared" si="1"/>
        <v>4</v>
      </c>
      <c r="BQ11" s="75">
        <f t="shared" si="1"/>
        <v>8</v>
      </c>
      <c r="BR11" s="75">
        <f t="shared" si="1"/>
        <v>1</v>
      </c>
      <c r="BS11" s="76">
        <f t="shared" si="1"/>
        <v>9</v>
      </c>
      <c r="CB11" s="77"/>
      <c r="CC11" s="77"/>
      <c r="CD11" s="77"/>
      <c r="CE11" s="77"/>
      <c r="CF11" s="77"/>
      <c r="CG11" s="77"/>
      <c r="CH11" s="77"/>
      <c r="CI11" s="77"/>
      <c r="CJ11" s="78"/>
      <c r="CK11" s="74"/>
      <c r="CL11" s="75">
        <f t="shared" ref="CL11:CR12" si="2">(IF(N11="","",IF(RIGHT(N11,2)="10",RIGHT(N11,2),RIGHT(N11,1))+0))</f>
        <v>1</v>
      </c>
      <c r="CM11" s="75">
        <f t="shared" si="2"/>
        <v>0</v>
      </c>
      <c r="CN11" s="75">
        <f t="shared" si="2"/>
        <v>1</v>
      </c>
      <c r="CO11" s="75">
        <f t="shared" si="2"/>
        <v>0</v>
      </c>
      <c r="CP11" s="75">
        <f t="shared" si="2"/>
        <v>1</v>
      </c>
      <c r="CQ11" s="75">
        <f t="shared" si="2"/>
        <v>1</v>
      </c>
      <c r="CR11" s="76">
        <f t="shared" si="2"/>
        <v>0</v>
      </c>
      <c r="DA11" s="77"/>
      <c r="DB11" s="77"/>
      <c r="DC11" s="77"/>
      <c r="DD11" s="77"/>
      <c r="DE11" s="77"/>
      <c r="DF11" s="77"/>
      <c r="DG11" s="77"/>
      <c r="DH11" s="77"/>
      <c r="DJ11" s="74"/>
      <c r="DK11" s="75" t="str">
        <f t="shared" ref="DK11:DQ12" si="3">(IF(N11="","",IF(BM11&gt;CL11,"H",IF(BM11&lt;CL11,"A","D"))))</f>
        <v>H</v>
      </c>
      <c r="DL11" s="75" t="str">
        <f t="shared" si="3"/>
        <v>H</v>
      </c>
      <c r="DM11" s="75" t="str">
        <f t="shared" si="3"/>
        <v>H</v>
      </c>
      <c r="DN11" s="75" t="str">
        <f t="shared" si="3"/>
        <v>H</v>
      </c>
      <c r="DO11" s="75" t="str">
        <f t="shared" si="3"/>
        <v>H</v>
      </c>
      <c r="DP11" s="75" t="str">
        <f t="shared" si="3"/>
        <v>D</v>
      </c>
      <c r="DQ11" s="76" t="str">
        <f t="shared" si="3"/>
        <v>H</v>
      </c>
      <c r="DZ11" s="56"/>
      <c r="EA11" s="56"/>
      <c r="EB11" s="56"/>
      <c r="EC11" s="56"/>
      <c r="ED11" s="56"/>
      <c r="EE11" s="56"/>
      <c r="EF11" s="56"/>
      <c r="EG11" s="56"/>
      <c r="EI11" s="53" t="str">
        <f t="shared" ref="EI11:EI18" si="4">L11</f>
        <v>Banstead Reserves</v>
      </c>
      <c r="EJ11" s="79">
        <f>SUM(EQ11:ES11)</f>
        <v>14</v>
      </c>
      <c r="EK11" s="80">
        <f>COUNTIF($DJ11:$EG11,"H")</f>
        <v>6</v>
      </c>
      <c r="EL11" s="80">
        <f>COUNTIF($DJ11:$EG11,"D")</f>
        <v>1</v>
      </c>
      <c r="EM11" s="80">
        <f>COUNTIF($DJ11:$EG11,"A")</f>
        <v>0</v>
      </c>
      <c r="EN11" s="80">
        <f>COUNTIF(DJ$11:DJ$18,"A")</f>
        <v>6</v>
      </c>
      <c r="EO11" s="80">
        <f>COUNTIF(DJ$11:DJ$18,"D")</f>
        <v>1</v>
      </c>
      <c r="EP11" s="80">
        <f>COUNTIF(DJ$11:DJ$18,"H")</f>
        <v>0</v>
      </c>
      <c r="EQ11" s="79">
        <f>EK11+EN11</f>
        <v>12</v>
      </c>
      <c r="ER11" s="79">
        <f t="shared" ref="ER11:ES18" si="5">EL11+EO11</f>
        <v>2</v>
      </c>
      <c r="ES11" s="79">
        <f t="shared" si="5"/>
        <v>0</v>
      </c>
      <c r="ET11" s="81">
        <f>SUM($BL11:$CI11)+SUM(CK$11:CK$18)</f>
        <v>58</v>
      </c>
      <c r="EU11" s="81">
        <f>SUM($CK11:$DH11)+SUM(BL$11:BL$18)</f>
        <v>7</v>
      </c>
      <c r="EV11" s="79">
        <f t="shared" ref="EV11:EV18" si="6">(EQ11*2)+ER11</f>
        <v>26</v>
      </c>
      <c r="EW11" s="81">
        <f t="shared" ref="EW11:EW18" si="7">ET11/EU11</f>
        <v>8.2857142857142865</v>
      </c>
      <c r="EX11" s="78"/>
      <c r="EY11" s="80">
        <f t="shared" ref="EY11:EY18" si="8">VLOOKUP($EI11,$B$11:$J$18,2,0)</f>
        <v>14</v>
      </c>
      <c r="EZ11" s="80">
        <f t="shared" ref="EZ11:EZ18" si="9">VLOOKUP($EI11,$B$11:$J$18,3,0)</f>
        <v>12</v>
      </c>
      <c r="FA11" s="80">
        <f t="shared" ref="FA11:FA18" si="10">VLOOKUP($EI11,$B$11:$J$18,4,0)</f>
        <v>2</v>
      </c>
      <c r="FB11" s="80">
        <f t="shared" ref="FB11:FB18" si="11">VLOOKUP($EI11,$B$11:$J$18,5,0)</f>
        <v>0</v>
      </c>
      <c r="FC11" s="80">
        <f t="shared" ref="FC11:FC18" si="12">VLOOKUP($EI11,$B$11:$J$18,6,0)</f>
        <v>58</v>
      </c>
      <c r="FD11" s="80">
        <f t="shared" ref="FD11:FD18" si="13">VLOOKUP($EI11,$B$11:$J$18,7,0)</f>
        <v>7</v>
      </c>
      <c r="FE11" s="80">
        <f t="shared" ref="FE11:FE18" si="14">VLOOKUP($EI11,$B$11:$J$18,8,0)</f>
        <v>26</v>
      </c>
      <c r="FF11" s="80">
        <f t="shared" ref="FF11:FF18" si="15">VLOOKUP($EI11,$B$11:$J$18,9,0)</f>
        <v>8.2857142857142865</v>
      </c>
      <c r="FH11" s="54">
        <f>IF(EJ11=EY11,0,1)</f>
        <v>0</v>
      </c>
      <c r="FI11" s="54">
        <f>IF(EQ11=EZ11,0,1)</f>
        <v>0</v>
      </c>
      <c r="FJ11" s="54">
        <f t="shared" ref="FJ11:FO18" si="16">IF(ER11=FA11,0,1)</f>
        <v>0</v>
      </c>
      <c r="FK11" s="54">
        <f t="shared" si="16"/>
        <v>0</v>
      </c>
      <c r="FL11" s="54">
        <f t="shared" si="16"/>
        <v>0</v>
      </c>
      <c r="FM11" s="54">
        <f t="shared" si="16"/>
        <v>0</v>
      </c>
      <c r="FN11" s="54">
        <f t="shared" si="16"/>
        <v>0</v>
      </c>
      <c r="FO11" s="54">
        <f t="shared" si="16"/>
        <v>0</v>
      </c>
      <c r="FQ11" s="54" t="str">
        <f t="shared" ref="FQ11:FQ23" si="17">IF(SUM($FH11:$FO11)=0,"",EI11)</f>
        <v/>
      </c>
      <c r="FR11" s="54" t="str">
        <f t="shared" ref="FR11:FR23" si="18">IF(SUM($FH11:$FO11)=0,"",EY11-EJ11)</f>
        <v/>
      </c>
      <c r="FS11" s="54" t="str">
        <f t="shared" ref="FS11:FW23" si="19">IF(SUM($FH11:$FO11)=0,"",EZ11-EQ11)</f>
        <v/>
      </c>
      <c r="FT11" s="54" t="str">
        <f t="shared" si="19"/>
        <v/>
      </c>
      <c r="FU11" s="54" t="str">
        <f t="shared" si="19"/>
        <v/>
      </c>
      <c r="FV11" s="54" t="str">
        <f t="shared" si="19"/>
        <v/>
      </c>
      <c r="FW11" s="54" t="str">
        <f t="shared" si="19"/>
        <v/>
      </c>
      <c r="FX11" s="54" t="str">
        <f>IF(SUM($FH11:$FO11)=0,"",FE11-EV11)</f>
        <v/>
      </c>
      <c r="FY11" s="54" t="s">
        <v>71</v>
      </c>
      <c r="FZ11" s="58"/>
      <c r="GA11" s="59"/>
      <c r="GB11" s="60"/>
      <c r="GC11" s="58"/>
      <c r="GD11" s="59"/>
      <c r="GE11" s="61"/>
      <c r="GF11" s="58"/>
      <c r="GG11" s="61"/>
      <c r="GH11" s="61"/>
    </row>
    <row r="12" spans="1:192" s="54" customFormat="1" ht="12" x14ac:dyDescent="0.25">
      <c r="A12" s="54">
        <v>2</v>
      </c>
      <c r="B12" s="54" t="s">
        <v>72</v>
      </c>
      <c r="C12" s="67">
        <v>14</v>
      </c>
      <c r="D12" s="67">
        <v>12</v>
      </c>
      <c r="E12" s="67">
        <v>2</v>
      </c>
      <c r="F12" s="67">
        <v>0</v>
      </c>
      <c r="G12" s="67">
        <v>49</v>
      </c>
      <c r="H12" s="67">
        <v>5</v>
      </c>
      <c r="I12" s="68">
        <v>26</v>
      </c>
      <c r="J12" s="69">
        <f t="shared" si="0"/>
        <v>9.8000000000000007</v>
      </c>
      <c r="L12" s="82" t="s">
        <v>73</v>
      </c>
      <c r="M12" s="59" t="s">
        <v>74</v>
      </c>
      <c r="N12" s="83"/>
      <c r="O12" s="59" t="s">
        <v>75</v>
      </c>
      <c r="P12" s="59" t="s">
        <v>59</v>
      </c>
      <c r="Q12" s="84" t="s">
        <v>59</v>
      </c>
      <c r="R12" s="59" t="s">
        <v>76</v>
      </c>
      <c r="S12" s="59" t="s">
        <v>74</v>
      </c>
      <c r="T12" s="85" t="s">
        <v>77</v>
      </c>
      <c r="AL12" s="82" t="s">
        <v>73</v>
      </c>
      <c r="AM12" s="86" t="s">
        <v>78</v>
      </c>
      <c r="AN12" s="83"/>
      <c r="AO12" s="87" t="s">
        <v>67</v>
      </c>
      <c r="AP12" s="88" t="s">
        <v>79</v>
      </c>
      <c r="AQ12" s="84" t="s">
        <v>80</v>
      </c>
      <c r="AR12" s="88" t="s">
        <v>81</v>
      </c>
      <c r="AS12" s="88" t="s">
        <v>82</v>
      </c>
      <c r="AT12" s="89" t="s">
        <v>65</v>
      </c>
      <c r="BL12" s="90">
        <f t="shared" ref="BL12:BM18" si="20">(IF(M12="","",(IF(MID(M12,2,1)="-",LEFT(M12,1),LEFT(M12,2)))+0))</f>
        <v>1</v>
      </c>
      <c r="BM12" s="91"/>
      <c r="BN12" s="77">
        <f t="shared" si="1"/>
        <v>6</v>
      </c>
      <c r="BO12" s="77">
        <f t="shared" si="1"/>
        <v>4</v>
      </c>
      <c r="BP12" s="77">
        <f t="shared" si="1"/>
        <v>4</v>
      </c>
      <c r="BQ12" s="77">
        <f t="shared" si="1"/>
        <v>0</v>
      </c>
      <c r="BR12" s="77">
        <f t="shared" si="1"/>
        <v>1</v>
      </c>
      <c r="BS12" s="92">
        <f t="shared" si="1"/>
        <v>2</v>
      </c>
      <c r="CB12" s="77"/>
      <c r="CC12" s="77"/>
      <c r="CD12" s="77"/>
      <c r="CE12" s="77"/>
      <c r="CF12" s="77"/>
      <c r="CG12" s="77"/>
      <c r="CH12" s="77"/>
      <c r="CI12" s="77"/>
      <c r="CJ12" s="78"/>
      <c r="CK12" s="90">
        <f t="shared" ref="CK12:CL18" si="21">(IF(M12="","",IF(RIGHT(M12,2)="10",RIGHT(M12,2),RIGHT(M12,1))+0))</f>
        <v>2</v>
      </c>
      <c r="CL12" s="91"/>
      <c r="CM12" s="77">
        <f t="shared" si="2"/>
        <v>4</v>
      </c>
      <c r="CN12" s="77">
        <f t="shared" si="2"/>
        <v>0</v>
      </c>
      <c r="CO12" s="77">
        <f t="shared" si="2"/>
        <v>0</v>
      </c>
      <c r="CP12" s="77">
        <f t="shared" si="2"/>
        <v>2</v>
      </c>
      <c r="CQ12" s="77">
        <f t="shared" si="2"/>
        <v>2</v>
      </c>
      <c r="CR12" s="92">
        <f t="shared" si="2"/>
        <v>1</v>
      </c>
      <c r="DA12" s="77"/>
      <c r="DB12" s="77"/>
      <c r="DC12" s="77"/>
      <c r="DD12" s="77"/>
      <c r="DE12" s="77"/>
      <c r="DF12" s="77"/>
      <c r="DG12" s="77"/>
      <c r="DH12" s="77"/>
      <c r="DJ12" s="90" t="str">
        <f t="shared" ref="DJ12:DK18" si="22">(IF(M12="","",IF(BL12&gt;CK12,"H",IF(BL12&lt;CK12,"A","D"))))</f>
        <v>A</v>
      </c>
      <c r="DK12" s="91"/>
      <c r="DL12" s="77" t="str">
        <f t="shared" si="3"/>
        <v>H</v>
      </c>
      <c r="DM12" s="77" t="str">
        <f t="shared" si="3"/>
        <v>H</v>
      </c>
      <c r="DN12" s="77" t="str">
        <f t="shared" si="3"/>
        <v>H</v>
      </c>
      <c r="DO12" s="77" t="str">
        <f t="shared" si="3"/>
        <v>A</v>
      </c>
      <c r="DP12" s="77" t="str">
        <f t="shared" si="3"/>
        <v>A</v>
      </c>
      <c r="DQ12" s="92" t="str">
        <f t="shared" si="3"/>
        <v>H</v>
      </c>
      <c r="DZ12" s="56"/>
      <c r="EA12" s="56"/>
      <c r="EB12" s="56"/>
      <c r="EC12" s="56"/>
      <c r="ED12" s="56"/>
      <c r="EE12" s="56"/>
      <c r="EF12" s="56"/>
      <c r="EG12" s="56"/>
      <c r="EI12" s="53" t="str">
        <f t="shared" si="4"/>
        <v>Belmont Reserves</v>
      </c>
      <c r="EJ12" s="79">
        <f t="shared" ref="EJ12:EJ18" si="23">SUM(EQ12:ES12)</f>
        <v>14</v>
      </c>
      <c r="EK12" s="80">
        <f t="shared" ref="EK12:EK18" si="24">COUNTIF($DJ12:$EG12,"H")</f>
        <v>4</v>
      </c>
      <c r="EL12" s="80">
        <f t="shared" ref="EL12:EL18" si="25">COUNTIF($DJ12:$EG12,"D")</f>
        <v>0</v>
      </c>
      <c r="EM12" s="80">
        <f t="shared" ref="EM12:EM18" si="26">COUNTIF($DJ12:$EG12,"A")</f>
        <v>3</v>
      </c>
      <c r="EN12" s="80">
        <f>COUNTIF(DK$11:DK$18,"A")</f>
        <v>4</v>
      </c>
      <c r="EO12" s="80">
        <f>COUNTIF(DK$11:DK$18,"D")</f>
        <v>0</v>
      </c>
      <c r="EP12" s="80">
        <f>COUNTIF(DK$11:DK$18,"H")</f>
        <v>3</v>
      </c>
      <c r="EQ12" s="79">
        <f t="shared" ref="EQ12:EQ18" si="27">EK12+EN12</f>
        <v>8</v>
      </c>
      <c r="ER12" s="79">
        <f t="shared" si="5"/>
        <v>0</v>
      </c>
      <c r="ES12" s="79">
        <f t="shared" si="5"/>
        <v>6</v>
      </c>
      <c r="ET12" s="81">
        <f>SUM($BL12:$CI12)+SUM(CL$11:CL$18)</f>
        <v>30</v>
      </c>
      <c r="EU12" s="81">
        <f>SUM($CK12:$DH12)+SUM(BM$11:BM$18)</f>
        <v>24</v>
      </c>
      <c r="EV12" s="79">
        <f t="shared" si="6"/>
        <v>16</v>
      </c>
      <c r="EW12" s="81">
        <f t="shared" si="7"/>
        <v>1.25</v>
      </c>
      <c r="EX12" s="78"/>
      <c r="EY12" s="80">
        <f t="shared" si="8"/>
        <v>14</v>
      </c>
      <c r="EZ12" s="80">
        <f t="shared" si="9"/>
        <v>8</v>
      </c>
      <c r="FA12" s="80">
        <f t="shared" si="10"/>
        <v>0</v>
      </c>
      <c r="FB12" s="80">
        <f t="shared" si="11"/>
        <v>6</v>
      </c>
      <c r="FC12" s="80">
        <f t="shared" si="12"/>
        <v>30</v>
      </c>
      <c r="FD12" s="80">
        <f t="shared" si="13"/>
        <v>24</v>
      </c>
      <c r="FE12" s="80">
        <f t="shared" si="14"/>
        <v>16</v>
      </c>
      <c r="FF12" s="80">
        <f t="shared" si="15"/>
        <v>1.25</v>
      </c>
      <c r="FH12" s="54">
        <f t="shared" ref="FH12:FH18" si="28">IF(EJ12=EY12,0,1)</f>
        <v>0</v>
      </c>
      <c r="FI12" s="54">
        <f t="shared" ref="FI12:FI18" si="29">IF(EQ12=EZ12,0,1)</f>
        <v>0</v>
      </c>
      <c r="FJ12" s="54">
        <f t="shared" si="16"/>
        <v>0</v>
      </c>
      <c r="FK12" s="54">
        <f t="shared" si="16"/>
        <v>0</v>
      </c>
      <c r="FL12" s="54">
        <f t="shared" si="16"/>
        <v>0</v>
      </c>
      <c r="FM12" s="54">
        <f t="shared" si="16"/>
        <v>0</v>
      </c>
      <c r="FN12" s="54">
        <f t="shared" si="16"/>
        <v>0</v>
      </c>
      <c r="FO12" s="54">
        <f t="shared" si="16"/>
        <v>0</v>
      </c>
      <c r="FQ12" s="54" t="str">
        <f t="shared" si="17"/>
        <v/>
      </c>
      <c r="FR12" s="54" t="str">
        <f t="shared" si="18"/>
        <v/>
      </c>
      <c r="FS12" s="54" t="str">
        <f t="shared" si="19"/>
        <v/>
      </c>
      <c r="FT12" s="54" t="str">
        <f t="shared" si="19"/>
        <v/>
      </c>
      <c r="FU12" s="54" t="str">
        <f t="shared" si="19"/>
        <v/>
      </c>
      <c r="FV12" s="54" t="str">
        <f t="shared" si="19"/>
        <v/>
      </c>
      <c r="FW12" s="54" t="str">
        <f t="shared" si="19"/>
        <v/>
      </c>
      <c r="FX12" s="54" t="str">
        <f t="shared" ref="FX12:FX18" si="30">IF(SUM($FH12:$FO12)=0,"",FE12-EV12)</f>
        <v/>
      </c>
      <c r="FY12" s="54" t="s">
        <v>83</v>
      </c>
      <c r="FZ12" s="58"/>
      <c r="GA12" s="59"/>
      <c r="GB12" s="60"/>
      <c r="GC12" s="58"/>
      <c r="GD12" s="59"/>
      <c r="GE12" s="61"/>
      <c r="GF12" s="58"/>
      <c r="GG12" s="61"/>
      <c r="GH12" s="61"/>
    </row>
    <row r="13" spans="1:192" s="54" customFormat="1" ht="12" x14ac:dyDescent="0.25">
      <c r="A13" s="54">
        <v>3</v>
      </c>
      <c r="B13" s="54" t="s">
        <v>73</v>
      </c>
      <c r="C13" s="67">
        <v>14</v>
      </c>
      <c r="D13" s="67">
        <v>8</v>
      </c>
      <c r="E13" s="67">
        <v>0</v>
      </c>
      <c r="F13" s="67">
        <v>6</v>
      </c>
      <c r="G13" s="67">
        <v>30</v>
      </c>
      <c r="H13" s="67">
        <v>24</v>
      </c>
      <c r="I13" s="68">
        <v>16</v>
      </c>
      <c r="J13" s="69">
        <f t="shared" si="0"/>
        <v>1.25</v>
      </c>
      <c r="L13" s="82" t="s">
        <v>84</v>
      </c>
      <c r="M13" s="59" t="s">
        <v>85</v>
      </c>
      <c r="N13" s="59" t="s">
        <v>86</v>
      </c>
      <c r="O13" s="83"/>
      <c r="P13" s="59" t="s">
        <v>76</v>
      </c>
      <c r="Q13" s="84" t="s">
        <v>58</v>
      </c>
      <c r="R13" s="59" t="s">
        <v>87</v>
      </c>
      <c r="S13" s="59" t="s">
        <v>88</v>
      </c>
      <c r="T13" s="85" t="s">
        <v>89</v>
      </c>
      <c r="AL13" s="82" t="s">
        <v>84</v>
      </c>
      <c r="AM13" s="86" t="s">
        <v>90</v>
      </c>
      <c r="AN13" s="88" t="s">
        <v>91</v>
      </c>
      <c r="AO13" s="83"/>
      <c r="AP13" s="88" t="s">
        <v>92</v>
      </c>
      <c r="AQ13" s="84" t="s">
        <v>69</v>
      </c>
      <c r="AR13" s="88" t="s">
        <v>93</v>
      </c>
      <c r="AS13" s="87" t="s">
        <v>94</v>
      </c>
      <c r="AT13" s="89" t="s">
        <v>95</v>
      </c>
      <c r="BL13" s="90">
        <f t="shared" si="20"/>
        <v>0</v>
      </c>
      <c r="BM13" s="77">
        <f t="shared" si="20"/>
        <v>0</v>
      </c>
      <c r="BN13" s="91"/>
      <c r="BO13" s="77">
        <f>(IF(P13="","",(IF(MID(P13,2,1)="-",LEFT(P13,1),LEFT(P13,2)))+0))</f>
        <v>0</v>
      </c>
      <c r="BP13" s="77">
        <f>(IF(Q13="","",(IF(MID(Q13,2,1)="-",LEFT(Q13,1),LEFT(Q13,2)))+0))</f>
        <v>5</v>
      </c>
      <c r="BQ13" s="77">
        <f>(IF(R13="","",(IF(MID(R13,2,1)="-",LEFT(R13,1),LEFT(R13,2)))+0))</f>
        <v>3</v>
      </c>
      <c r="BR13" s="77">
        <f>(IF(S13="","",(IF(MID(S13,2,1)="-",LEFT(S13,1),LEFT(S13,2)))+0))</f>
        <v>1</v>
      </c>
      <c r="BS13" s="92">
        <f>(IF(T13="","",(IF(MID(T13,2,1)="-",LEFT(T13,1),LEFT(T13,2)))+0))</f>
        <v>3</v>
      </c>
      <c r="CB13" s="77"/>
      <c r="CC13" s="77"/>
      <c r="CD13" s="77"/>
      <c r="CE13" s="77"/>
      <c r="CF13" s="77"/>
      <c r="CG13" s="77"/>
      <c r="CH13" s="77"/>
      <c r="CI13" s="77"/>
      <c r="CJ13" s="78"/>
      <c r="CK13" s="90">
        <f t="shared" si="21"/>
        <v>4</v>
      </c>
      <c r="CL13" s="77">
        <f t="shared" si="21"/>
        <v>3</v>
      </c>
      <c r="CM13" s="91"/>
      <c r="CN13" s="77">
        <f>(IF(P13="","",IF(RIGHT(P13,2)="10",RIGHT(P13,2),RIGHT(P13,1))+0))</f>
        <v>2</v>
      </c>
      <c r="CO13" s="77">
        <f>(IF(Q13="","",IF(RIGHT(Q13,2)="10",RIGHT(Q13,2),RIGHT(Q13,1))+0))</f>
        <v>1</v>
      </c>
      <c r="CP13" s="77">
        <f>(IF(R13="","",IF(RIGHT(R13,2)="10",RIGHT(R13,2),RIGHT(R13,1))+0))</f>
        <v>3</v>
      </c>
      <c r="CQ13" s="77">
        <f>(IF(S13="","",IF(RIGHT(S13,2)="10",RIGHT(S13,2),RIGHT(S13,1))+0))</f>
        <v>6</v>
      </c>
      <c r="CR13" s="92">
        <f>(IF(T13="","",IF(RIGHT(T13,2)="10",RIGHT(T13,2),RIGHT(T13,1))+0))</f>
        <v>0</v>
      </c>
      <c r="DA13" s="77"/>
      <c r="DB13" s="77"/>
      <c r="DC13" s="77"/>
      <c r="DD13" s="77"/>
      <c r="DE13" s="77"/>
      <c r="DF13" s="77"/>
      <c r="DG13" s="77"/>
      <c r="DH13" s="77"/>
      <c r="DJ13" s="90" t="str">
        <f t="shared" si="22"/>
        <v>A</v>
      </c>
      <c r="DK13" s="77" t="str">
        <f t="shared" si="22"/>
        <v>A</v>
      </c>
      <c r="DL13" s="91"/>
      <c r="DM13" s="77" t="str">
        <f>(IF(P13="","",IF(BO13&gt;CN13,"H",IF(BO13&lt;CN13,"A","D"))))</f>
        <v>A</v>
      </c>
      <c r="DN13" s="77" t="str">
        <f>(IF(Q13="","",IF(BP13&gt;CO13,"H",IF(BP13&lt;CO13,"A","D"))))</f>
        <v>H</v>
      </c>
      <c r="DO13" s="77" t="str">
        <f>(IF(R13="","",IF(BQ13&gt;CP13,"H",IF(BQ13&lt;CP13,"A","D"))))</f>
        <v>D</v>
      </c>
      <c r="DP13" s="77" t="str">
        <f>(IF(S13="","",IF(BR13&gt;CQ13,"H",IF(BR13&lt;CQ13,"A","D"))))</f>
        <v>A</v>
      </c>
      <c r="DQ13" s="92" t="str">
        <f>(IF(T13="","",IF(BS13&gt;CR13,"H",IF(BS13&lt;CR13,"A","D"))))</f>
        <v>H</v>
      </c>
      <c r="DZ13" s="56"/>
      <c r="EA13" s="56"/>
      <c r="EB13" s="56"/>
      <c r="EC13" s="56"/>
      <c r="ED13" s="56"/>
      <c r="EE13" s="56"/>
      <c r="EF13" s="56"/>
      <c r="EG13" s="56"/>
      <c r="EI13" s="53" t="str">
        <f t="shared" si="4"/>
        <v>Benhilton Guild</v>
      </c>
      <c r="EJ13" s="79">
        <f t="shared" si="23"/>
        <v>14</v>
      </c>
      <c r="EK13" s="80">
        <f t="shared" si="24"/>
        <v>2</v>
      </c>
      <c r="EL13" s="80">
        <f t="shared" si="25"/>
        <v>1</v>
      </c>
      <c r="EM13" s="80">
        <f t="shared" si="26"/>
        <v>4</v>
      </c>
      <c r="EN13" s="80">
        <f>COUNTIF(DL$11:DL$18,"A")</f>
        <v>1</v>
      </c>
      <c r="EO13" s="80">
        <f>COUNTIF(DL$11:DL$18,"D")</f>
        <v>0</v>
      </c>
      <c r="EP13" s="80">
        <f>COUNTIF(DL$11:DL$18,"H")</f>
        <v>6</v>
      </c>
      <c r="EQ13" s="79">
        <f t="shared" si="27"/>
        <v>3</v>
      </c>
      <c r="ER13" s="79">
        <f t="shared" si="5"/>
        <v>1</v>
      </c>
      <c r="ES13" s="79">
        <f t="shared" si="5"/>
        <v>10</v>
      </c>
      <c r="ET13" s="81">
        <f>SUM($BL13:$CI13)+SUM(CM$11:CM$18)</f>
        <v>25</v>
      </c>
      <c r="EU13" s="81">
        <f>SUM($CK13:$DH13)+SUM(BN$11:BN$18)</f>
        <v>46</v>
      </c>
      <c r="EV13" s="79">
        <f t="shared" si="6"/>
        <v>7</v>
      </c>
      <c r="EW13" s="81">
        <f t="shared" si="7"/>
        <v>0.54347826086956519</v>
      </c>
      <c r="EX13" s="78"/>
      <c r="EY13" s="80">
        <f t="shared" si="8"/>
        <v>14</v>
      </c>
      <c r="EZ13" s="80">
        <f t="shared" si="9"/>
        <v>3</v>
      </c>
      <c r="FA13" s="80">
        <f t="shared" si="10"/>
        <v>1</v>
      </c>
      <c r="FB13" s="80">
        <f t="shared" si="11"/>
        <v>10</v>
      </c>
      <c r="FC13" s="80">
        <f t="shared" si="12"/>
        <v>25</v>
      </c>
      <c r="FD13" s="80">
        <f t="shared" si="13"/>
        <v>46</v>
      </c>
      <c r="FE13" s="80">
        <f t="shared" si="14"/>
        <v>7</v>
      </c>
      <c r="FF13" s="80">
        <f t="shared" si="15"/>
        <v>0.54347826086956519</v>
      </c>
      <c r="FH13" s="54">
        <f t="shared" si="28"/>
        <v>0</v>
      </c>
      <c r="FI13" s="54">
        <f t="shared" si="29"/>
        <v>0</v>
      </c>
      <c r="FJ13" s="54">
        <f t="shared" si="16"/>
        <v>0</v>
      </c>
      <c r="FK13" s="54">
        <f t="shared" si="16"/>
        <v>0</v>
      </c>
      <c r="FL13" s="54">
        <f t="shared" si="16"/>
        <v>0</v>
      </c>
      <c r="FM13" s="54">
        <f t="shared" si="16"/>
        <v>0</v>
      </c>
      <c r="FN13" s="54">
        <f t="shared" si="16"/>
        <v>0</v>
      </c>
      <c r="FO13" s="54">
        <f t="shared" si="16"/>
        <v>0</v>
      </c>
      <c r="FQ13" s="54" t="str">
        <f t="shared" si="17"/>
        <v/>
      </c>
      <c r="FR13" s="54" t="str">
        <f t="shared" si="18"/>
        <v/>
      </c>
      <c r="FS13" s="54" t="str">
        <f t="shared" si="19"/>
        <v/>
      </c>
      <c r="FT13" s="54" t="str">
        <f t="shared" si="19"/>
        <v/>
      </c>
      <c r="FU13" s="54" t="str">
        <f t="shared" si="19"/>
        <v/>
      </c>
      <c r="FV13" s="54" t="str">
        <f t="shared" si="19"/>
        <v/>
      </c>
      <c r="FW13" s="54" t="str">
        <f t="shared" si="19"/>
        <v/>
      </c>
      <c r="FX13" s="54" t="str">
        <f t="shared" si="30"/>
        <v/>
      </c>
      <c r="FY13" s="54" t="s">
        <v>96</v>
      </c>
      <c r="FZ13" s="58"/>
      <c r="GA13" s="59"/>
      <c r="GB13" s="60"/>
      <c r="GC13" s="58"/>
      <c r="GD13" s="59"/>
      <c r="GE13" s="61"/>
      <c r="GF13" s="58"/>
      <c r="GG13" s="61"/>
      <c r="GH13" s="61"/>
    </row>
    <row r="14" spans="1:192" s="54" customFormat="1" ht="12" x14ac:dyDescent="0.25">
      <c r="A14" s="54">
        <v>4</v>
      </c>
      <c r="B14" s="54" t="s">
        <v>97</v>
      </c>
      <c r="C14" s="67">
        <v>14</v>
      </c>
      <c r="D14" s="67">
        <v>8</v>
      </c>
      <c r="E14" s="67">
        <v>0</v>
      </c>
      <c r="F14" s="67">
        <v>6</v>
      </c>
      <c r="G14" s="67">
        <v>26</v>
      </c>
      <c r="H14" s="67">
        <v>34</v>
      </c>
      <c r="I14" s="68">
        <v>16</v>
      </c>
      <c r="J14" s="69">
        <f t="shared" si="0"/>
        <v>0.76470588235294112</v>
      </c>
      <c r="L14" s="82" t="s">
        <v>97</v>
      </c>
      <c r="M14" s="59" t="s">
        <v>98</v>
      </c>
      <c r="N14" s="59" t="s">
        <v>99</v>
      </c>
      <c r="O14" s="59" t="s">
        <v>100</v>
      </c>
      <c r="P14" s="83"/>
      <c r="Q14" s="84" t="s">
        <v>101</v>
      </c>
      <c r="R14" s="59" t="s">
        <v>102</v>
      </c>
      <c r="S14" s="59" t="s">
        <v>103</v>
      </c>
      <c r="T14" s="85" t="s">
        <v>58</v>
      </c>
      <c r="AL14" s="82" t="s">
        <v>97</v>
      </c>
      <c r="AM14" s="86" t="s">
        <v>104</v>
      </c>
      <c r="AN14" s="88" t="s">
        <v>95</v>
      </c>
      <c r="AO14" s="88" t="s">
        <v>105</v>
      </c>
      <c r="AP14" s="83"/>
      <c r="AQ14" s="84" t="s">
        <v>106</v>
      </c>
      <c r="AR14" s="88" t="s">
        <v>65</v>
      </c>
      <c r="AS14" s="88" t="s">
        <v>64</v>
      </c>
      <c r="AT14" s="89" t="s">
        <v>90</v>
      </c>
      <c r="AZ14" s="93"/>
      <c r="BL14" s="90">
        <f t="shared" si="20"/>
        <v>0</v>
      </c>
      <c r="BM14" s="77">
        <f t="shared" si="20"/>
        <v>1</v>
      </c>
      <c r="BN14" s="77">
        <f>(IF(O14="","",(IF(MID(O14,2,1)="-",LEFT(O14,1),LEFT(O14,2)))+0))</f>
        <v>4</v>
      </c>
      <c r="BO14" s="91"/>
      <c r="BP14" s="77">
        <f>(IF(Q14="","",(IF(MID(Q14,2,1)="-",LEFT(Q14,1),LEFT(Q14,2)))+0))</f>
        <v>3</v>
      </c>
      <c r="BQ14" s="94">
        <f>(IF(R14="","",(IF(MID(R14,2,1)="-",LEFT(R14,1),LEFT(R14,2)))+0))</f>
        <v>2</v>
      </c>
      <c r="BR14" s="77">
        <f>(IF(S14="","",(IF(MID(S14,2,1)="-",LEFT(S14,1),LEFT(S14,2)))+0))</f>
        <v>1</v>
      </c>
      <c r="BS14" s="92">
        <f>(IF(T14="","",(IF(MID(T14,2,1)="-",LEFT(T14,1),LEFT(T14,2)))+0))</f>
        <v>5</v>
      </c>
      <c r="CB14" s="77"/>
      <c r="CC14" s="77"/>
      <c r="CD14" s="77"/>
      <c r="CE14" s="77"/>
      <c r="CF14" s="77"/>
      <c r="CG14" s="77"/>
      <c r="CH14" s="77"/>
      <c r="CI14" s="77"/>
      <c r="CJ14" s="78"/>
      <c r="CK14" s="90">
        <f t="shared" si="21"/>
        <v>5</v>
      </c>
      <c r="CL14" s="77">
        <f t="shared" si="21"/>
        <v>0</v>
      </c>
      <c r="CM14" s="77">
        <f>(IF(O14="","",IF(RIGHT(O14,2)="10",RIGHT(O14,2),RIGHT(O14,1))+0))</f>
        <v>3</v>
      </c>
      <c r="CN14" s="91"/>
      <c r="CO14" s="77">
        <f>(IF(Q14="","",IF(RIGHT(Q14,2)="10",RIGHT(Q14,2),RIGHT(Q14,1))+0))</f>
        <v>2</v>
      </c>
      <c r="CP14" s="94">
        <f>(IF(R14="","",IF(RIGHT(R14,2)="10",RIGHT(R14,2),RIGHT(R14,1))+0))</f>
        <v>4</v>
      </c>
      <c r="CQ14" s="77">
        <f>(IF(S14="","",IF(RIGHT(S14,2)="10",RIGHT(S14,2),RIGHT(S14,1))+0))</f>
        <v>3</v>
      </c>
      <c r="CR14" s="92">
        <f>(IF(T14="","",IF(RIGHT(T14,2)="10",RIGHT(T14,2),RIGHT(T14,1))+0))</f>
        <v>1</v>
      </c>
      <c r="DA14" s="77"/>
      <c r="DB14" s="77"/>
      <c r="DC14" s="77"/>
      <c r="DD14" s="77"/>
      <c r="DE14" s="77"/>
      <c r="DF14" s="77"/>
      <c r="DG14" s="77"/>
      <c r="DH14" s="77"/>
      <c r="DJ14" s="90" t="str">
        <f t="shared" si="22"/>
        <v>A</v>
      </c>
      <c r="DK14" s="77" t="str">
        <f t="shared" si="22"/>
        <v>H</v>
      </c>
      <c r="DL14" s="77" t="str">
        <f>(IF(O14="","",IF(BN14&gt;CM14,"H",IF(BN14&lt;CM14,"A","D"))))</f>
        <v>H</v>
      </c>
      <c r="DM14" s="91"/>
      <c r="DN14" s="77" t="str">
        <f>(IF(Q14="","",IF(BP14&gt;CO14,"H",IF(BP14&lt;CO14,"A","D"))))</f>
        <v>H</v>
      </c>
      <c r="DO14" s="94" t="s">
        <v>107</v>
      </c>
      <c r="DP14" s="77" t="str">
        <f t="shared" ref="DP14:DQ16" si="31">(IF(S14="","",IF(BR14&gt;CQ14,"H",IF(BR14&lt;CQ14,"A","D"))))</f>
        <v>A</v>
      </c>
      <c r="DQ14" s="92" t="str">
        <f t="shared" si="31"/>
        <v>H</v>
      </c>
      <c r="DZ14" s="56"/>
      <c r="EA14" s="56"/>
      <c r="EB14" s="56"/>
      <c r="EC14" s="56"/>
      <c r="ED14" s="56"/>
      <c r="EE14" s="56"/>
      <c r="EF14" s="56"/>
      <c r="EG14" s="56"/>
      <c r="EI14" s="53" t="str">
        <f t="shared" si="4"/>
        <v>Epsom Brotherhood Reserves</v>
      </c>
      <c r="EJ14" s="79">
        <f t="shared" si="23"/>
        <v>14</v>
      </c>
      <c r="EK14" s="80">
        <f t="shared" si="24"/>
        <v>5</v>
      </c>
      <c r="EL14" s="80">
        <f t="shared" si="25"/>
        <v>0</v>
      </c>
      <c r="EM14" s="80">
        <f t="shared" si="26"/>
        <v>2</v>
      </c>
      <c r="EN14" s="80">
        <f>COUNTIF(DM$11:DM$18,"A")</f>
        <v>3</v>
      </c>
      <c r="EO14" s="80">
        <f>COUNTIF(DM$11:DM$18,"D")</f>
        <v>0</v>
      </c>
      <c r="EP14" s="80">
        <f>COUNTIF(DM$11:DM$18,"H")</f>
        <v>4</v>
      </c>
      <c r="EQ14" s="79">
        <f t="shared" si="27"/>
        <v>8</v>
      </c>
      <c r="ER14" s="79">
        <f t="shared" si="5"/>
        <v>0</v>
      </c>
      <c r="ES14" s="79">
        <f t="shared" si="5"/>
        <v>6</v>
      </c>
      <c r="ET14" s="81">
        <f>SUM($BL14:$CI14)+SUM(CN$11:CN$18)</f>
        <v>26</v>
      </c>
      <c r="EU14" s="81">
        <f>SUM($CK14:$DH14)+SUM(BO$11:BO$18)</f>
        <v>34</v>
      </c>
      <c r="EV14" s="79">
        <f t="shared" si="6"/>
        <v>16</v>
      </c>
      <c r="EW14" s="81">
        <f t="shared" si="7"/>
        <v>0.76470588235294112</v>
      </c>
      <c r="EX14" s="78"/>
      <c r="EY14" s="80">
        <f t="shared" si="8"/>
        <v>14</v>
      </c>
      <c r="EZ14" s="80">
        <f t="shared" si="9"/>
        <v>8</v>
      </c>
      <c r="FA14" s="80">
        <f t="shared" si="10"/>
        <v>0</v>
      </c>
      <c r="FB14" s="80">
        <f t="shared" si="11"/>
        <v>6</v>
      </c>
      <c r="FC14" s="80">
        <f t="shared" si="12"/>
        <v>26</v>
      </c>
      <c r="FD14" s="80">
        <f t="shared" si="13"/>
        <v>34</v>
      </c>
      <c r="FE14" s="80">
        <f t="shared" si="14"/>
        <v>16</v>
      </c>
      <c r="FF14" s="80">
        <f t="shared" si="15"/>
        <v>0.76470588235294112</v>
      </c>
      <c r="FH14" s="54">
        <f t="shared" si="28"/>
        <v>0</v>
      </c>
      <c r="FI14" s="54">
        <f t="shared" si="29"/>
        <v>0</v>
      </c>
      <c r="FJ14" s="54">
        <f t="shared" si="16"/>
        <v>0</v>
      </c>
      <c r="FK14" s="54">
        <f t="shared" si="16"/>
        <v>0</v>
      </c>
      <c r="FL14" s="54">
        <f t="shared" si="16"/>
        <v>0</v>
      </c>
      <c r="FM14" s="54">
        <f t="shared" si="16"/>
        <v>0</v>
      </c>
      <c r="FN14" s="54">
        <f t="shared" si="16"/>
        <v>0</v>
      </c>
      <c r="FO14" s="54">
        <f t="shared" si="16"/>
        <v>0</v>
      </c>
      <c r="FQ14" s="54" t="str">
        <f t="shared" si="17"/>
        <v/>
      </c>
      <c r="FR14" s="54" t="str">
        <f t="shared" si="18"/>
        <v/>
      </c>
      <c r="FS14" s="54" t="str">
        <f t="shared" si="19"/>
        <v/>
      </c>
      <c r="FT14" s="54" t="str">
        <f t="shared" si="19"/>
        <v/>
      </c>
      <c r="FU14" s="54" t="str">
        <f t="shared" si="19"/>
        <v/>
      </c>
      <c r="FV14" s="54" t="str">
        <f t="shared" si="19"/>
        <v/>
      </c>
      <c r="FW14" s="54" t="str">
        <f t="shared" si="19"/>
        <v/>
      </c>
      <c r="FX14" s="54" t="str">
        <f t="shared" si="30"/>
        <v/>
      </c>
      <c r="FY14" s="54" t="s">
        <v>108</v>
      </c>
      <c r="FZ14" s="58"/>
      <c r="GA14" s="59"/>
      <c r="GB14" s="60"/>
      <c r="GC14" s="58"/>
      <c r="GD14" s="59"/>
      <c r="GE14" s="61"/>
      <c r="GF14" s="58"/>
      <c r="GG14" s="61"/>
      <c r="GH14" s="61"/>
    </row>
    <row r="15" spans="1:192" s="53" customFormat="1" ht="12" x14ac:dyDescent="0.25">
      <c r="A15" s="53">
        <v>5</v>
      </c>
      <c r="B15" s="53" t="s">
        <v>109</v>
      </c>
      <c r="C15" s="68">
        <v>14</v>
      </c>
      <c r="D15" s="68">
        <v>4</v>
      </c>
      <c r="E15" s="68">
        <v>1</v>
      </c>
      <c r="F15" s="68">
        <v>9</v>
      </c>
      <c r="G15" s="68">
        <v>30</v>
      </c>
      <c r="H15" s="68">
        <v>44</v>
      </c>
      <c r="I15" s="68">
        <v>9</v>
      </c>
      <c r="J15" s="95">
        <f t="shared" si="0"/>
        <v>0.68181818181818177</v>
      </c>
      <c r="L15" s="96" t="s">
        <v>109</v>
      </c>
      <c r="M15" s="84" t="s">
        <v>110</v>
      </c>
      <c r="N15" s="84" t="s">
        <v>103</v>
      </c>
      <c r="O15" s="84" t="s">
        <v>111</v>
      </c>
      <c r="P15" s="84" t="s">
        <v>101</v>
      </c>
      <c r="Q15" s="97"/>
      <c r="R15" s="84" t="s">
        <v>112</v>
      </c>
      <c r="S15" s="84" t="s">
        <v>98</v>
      </c>
      <c r="T15" s="98" t="s">
        <v>59</v>
      </c>
      <c r="Y15" s="54"/>
      <c r="AL15" s="96" t="s">
        <v>109</v>
      </c>
      <c r="AM15" s="99" t="s">
        <v>82</v>
      </c>
      <c r="AN15" s="84" t="s">
        <v>113</v>
      </c>
      <c r="AO15" s="84" t="s">
        <v>114</v>
      </c>
      <c r="AP15" s="84" t="s">
        <v>115</v>
      </c>
      <c r="AQ15" s="97"/>
      <c r="AR15" s="84" t="s">
        <v>116</v>
      </c>
      <c r="AS15" s="84" t="s">
        <v>95</v>
      </c>
      <c r="AT15" s="98" t="s">
        <v>92</v>
      </c>
      <c r="AV15" s="54"/>
      <c r="AW15" s="54"/>
      <c r="AX15" s="54"/>
      <c r="AY15" s="54"/>
      <c r="AZ15" s="93"/>
      <c r="BL15" s="90">
        <f t="shared" si="20"/>
        <v>1</v>
      </c>
      <c r="BM15" s="77">
        <f t="shared" si="20"/>
        <v>1</v>
      </c>
      <c r="BN15" s="77">
        <f>(IF(O15="","",(IF(MID(O15,2,1)="-",LEFT(O15,1),LEFT(O15,2)))+0))</f>
        <v>5</v>
      </c>
      <c r="BO15" s="77">
        <f>(IF(P15="","",(IF(MID(P15,2,1)="-",LEFT(P15,1),LEFT(P15,2)))+0))</f>
        <v>3</v>
      </c>
      <c r="BP15" s="91"/>
      <c r="BQ15" s="77">
        <f>(IF(R15="","",(IF(MID(R15,2,1)="-",LEFT(R15,1),LEFT(R15,2)))+0))</f>
        <v>12</v>
      </c>
      <c r="BR15" s="77">
        <f>(IF(S15="","",(IF(MID(S15,2,1)="-",LEFT(S15,1),LEFT(S15,2)))+0))</f>
        <v>0</v>
      </c>
      <c r="BS15" s="92">
        <f>(IF(T15="","",(IF(MID(T15,2,1)="-",LEFT(T15,1),LEFT(T15,2)))+0))</f>
        <v>4</v>
      </c>
      <c r="BT15" s="54"/>
      <c r="BU15" s="54"/>
      <c r="BV15" s="54"/>
      <c r="BW15" s="54"/>
      <c r="BX15" s="54"/>
      <c r="BY15" s="54"/>
      <c r="BZ15" s="54"/>
      <c r="CA15" s="54"/>
      <c r="CB15" s="77"/>
      <c r="CC15" s="77"/>
      <c r="CD15" s="77"/>
      <c r="CE15" s="77"/>
      <c r="CF15" s="77"/>
      <c r="CG15" s="77"/>
      <c r="CH15" s="77"/>
      <c r="CI15" s="77"/>
      <c r="CJ15" s="78"/>
      <c r="CK15" s="90">
        <f t="shared" si="21"/>
        <v>7</v>
      </c>
      <c r="CL15" s="77">
        <f t="shared" si="21"/>
        <v>3</v>
      </c>
      <c r="CM15" s="77">
        <f>(IF(O15="","",IF(RIGHT(O15,2)="10",RIGHT(O15,2),RIGHT(O15,1))+0))</f>
        <v>2</v>
      </c>
      <c r="CN15" s="77">
        <f>(IF(P15="","",IF(RIGHT(P15,2)="10",RIGHT(P15,2),RIGHT(P15,1))+0))</f>
        <v>2</v>
      </c>
      <c r="CO15" s="91"/>
      <c r="CP15" s="77">
        <f>(IF(R15="","",IF(RIGHT(R15,2)="10",RIGHT(R15,2),RIGHT(R15,1))+0))</f>
        <v>0</v>
      </c>
      <c r="CQ15" s="77">
        <f>(IF(S15="","",IF(RIGHT(S15,2)="10",RIGHT(S15,2),RIGHT(S15,1))+0))</f>
        <v>5</v>
      </c>
      <c r="CR15" s="92">
        <f>(IF(T15="","",IF(RIGHT(T15,2)="10",RIGHT(T15,2),RIGHT(T15,1))+0))</f>
        <v>0</v>
      </c>
      <c r="CS15" s="54"/>
      <c r="CT15" s="54"/>
      <c r="CU15" s="54"/>
      <c r="CV15" s="54"/>
      <c r="CW15" s="54"/>
      <c r="CX15" s="54"/>
      <c r="CY15" s="54"/>
      <c r="CZ15" s="54"/>
      <c r="DA15" s="77"/>
      <c r="DB15" s="77"/>
      <c r="DC15" s="77"/>
      <c r="DD15" s="77"/>
      <c r="DE15" s="77"/>
      <c r="DF15" s="77"/>
      <c r="DG15" s="77"/>
      <c r="DH15" s="77"/>
      <c r="DI15" s="54"/>
      <c r="DJ15" s="90" t="str">
        <f t="shared" si="22"/>
        <v>A</v>
      </c>
      <c r="DK15" s="77" t="str">
        <f t="shared" si="22"/>
        <v>A</v>
      </c>
      <c r="DL15" s="77" t="str">
        <f>(IF(O15="","",IF(BN15&gt;CM15,"H",IF(BN15&lt;CM15,"A","D"))))</f>
        <v>H</v>
      </c>
      <c r="DM15" s="77" t="str">
        <f>(IF(P15="","",IF(BO15&gt;CN15,"H",IF(BO15&lt;CN15,"A","D"))))</f>
        <v>H</v>
      </c>
      <c r="DN15" s="91"/>
      <c r="DO15" s="77" t="str">
        <f>(IF(R15="","",IF(BQ15&gt;CP15,"H",IF(BQ15&lt;CP15,"A","D"))))</f>
        <v>H</v>
      </c>
      <c r="DP15" s="77" t="str">
        <f t="shared" si="31"/>
        <v>A</v>
      </c>
      <c r="DQ15" s="92" t="str">
        <f t="shared" si="31"/>
        <v>H</v>
      </c>
      <c r="DR15" s="54"/>
      <c r="DS15" s="54"/>
      <c r="DT15" s="54"/>
      <c r="DU15" s="54"/>
      <c r="DV15" s="54"/>
      <c r="DW15" s="54"/>
      <c r="DX15" s="54"/>
      <c r="DY15" s="54"/>
      <c r="DZ15" s="56"/>
      <c r="EA15" s="56"/>
      <c r="EB15" s="56"/>
      <c r="EC15" s="56"/>
      <c r="ED15" s="56"/>
      <c r="EE15" s="56"/>
      <c r="EF15" s="56"/>
      <c r="EG15" s="56"/>
      <c r="EH15" s="54"/>
      <c r="EI15" s="53" t="str">
        <f t="shared" si="4"/>
        <v>Epsom Juniors Reserves</v>
      </c>
      <c r="EJ15" s="79">
        <f t="shared" si="23"/>
        <v>14</v>
      </c>
      <c r="EK15" s="80">
        <f t="shared" si="24"/>
        <v>4</v>
      </c>
      <c r="EL15" s="80">
        <f t="shared" si="25"/>
        <v>0</v>
      </c>
      <c r="EM15" s="80">
        <f t="shared" si="26"/>
        <v>3</v>
      </c>
      <c r="EN15" s="80">
        <f>COUNTIF(DN$11:DN$18,"A")</f>
        <v>0</v>
      </c>
      <c r="EO15" s="80">
        <f>COUNTIF(DN$11:DN$18,"D")</f>
        <v>1</v>
      </c>
      <c r="EP15" s="80">
        <f>COUNTIF(DN$11:DN$18,"H")</f>
        <v>6</v>
      </c>
      <c r="EQ15" s="79">
        <f t="shared" si="27"/>
        <v>4</v>
      </c>
      <c r="ER15" s="79">
        <f t="shared" si="5"/>
        <v>1</v>
      </c>
      <c r="ES15" s="79">
        <f t="shared" si="5"/>
        <v>9</v>
      </c>
      <c r="ET15" s="81">
        <f>SUM($BL15:$CI15)+SUM(CO$11:CO$18)</f>
        <v>30</v>
      </c>
      <c r="EU15" s="81">
        <f>SUM($CK15:$DH15)+SUM(BP$11:BP$18)</f>
        <v>44</v>
      </c>
      <c r="EV15" s="79">
        <f t="shared" si="6"/>
        <v>9</v>
      </c>
      <c r="EW15" s="81">
        <f t="shared" si="7"/>
        <v>0.68181818181818177</v>
      </c>
      <c r="EX15" s="78"/>
      <c r="EY15" s="80">
        <f t="shared" si="8"/>
        <v>14</v>
      </c>
      <c r="EZ15" s="80">
        <f t="shared" si="9"/>
        <v>4</v>
      </c>
      <c r="FA15" s="80">
        <f t="shared" si="10"/>
        <v>1</v>
      </c>
      <c r="FB15" s="80">
        <f t="shared" si="11"/>
        <v>9</v>
      </c>
      <c r="FC15" s="80">
        <f t="shared" si="12"/>
        <v>30</v>
      </c>
      <c r="FD15" s="80">
        <f t="shared" si="13"/>
        <v>44</v>
      </c>
      <c r="FE15" s="80">
        <f t="shared" si="14"/>
        <v>9</v>
      </c>
      <c r="FF15" s="80">
        <f t="shared" si="15"/>
        <v>0.68181818181818177</v>
      </c>
      <c r="FG15" s="54"/>
      <c r="FH15" s="54">
        <f t="shared" si="28"/>
        <v>0</v>
      </c>
      <c r="FI15" s="54">
        <f t="shared" si="29"/>
        <v>0</v>
      </c>
      <c r="FJ15" s="54">
        <f t="shared" si="16"/>
        <v>0</v>
      </c>
      <c r="FK15" s="54">
        <f t="shared" si="16"/>
        <v>0</v>
      </c>
      <c r="FL15" s="54">
        <f t="shared" si="16"/>
        <v>0</v>
      </c>
      <c r="FM15" s="54">
        <f t="shared" si="16"/>
        <v>0</v>
      </c>
      <c r="FN15" s="54">
        <f t="shared" si="16"/>
        <v>0</v>
      </c>
      <c r="FO15" s="54">
        <f t="shared" si="16"/>
        <v>0</v>
      </c>
      <c r="FQ15" s="54" t="str">
        <f t="shared" si="17"/>
        <v/>
      </c>
      <c r="FR15" s="54" t="str">
        <f t="shared" si="18"/>
        <v/>
      </c>
      <c r="FS15" s="54" t="str">
        <f t="shared" si="19"/>
        <v/>
      </c>
      <c r="FT15" s="54" t="str">
        <f t="shared" si="19"/>
        <v/>
      </c>
      <c r="FU15" s="54" t="str">
        <f t="shared" si="19"/>
        <v/>
      </c>
      <c r="FV15" s="54" t="str">
        <f t="shared" si="19"/>
        <v/>
      </c>
      <c r="FW15" s="54" t="str">
        <f t="shared" si="19"/>
        <v/>
      </c>
      <c r="FX15" s="54" t="str">
        <f t="shared" si="30"/>
        <v/>
      </c>
      <c r="FY15" s="54" t="s">
        <v>117</v>
      </c>
      <c r="FZ15" s="58"/>
      <c r="GA15" s="59"/>
      <c r="GB15" s="60"/>
      <c r="GC15" s="58"/>
      <c r="GD15" s="59"/>
      <c r="GE15" s="61"/>
      <c r="GF15" s="58"/>
      <c r="GG15" s="61"/>
      <c r="GH15" s="61"/>
      <c r="GJ15" s="54"/>
    </row>
    <row r="16" spans="1:192" s="54" customFormat="1" ht="12" x14ac:dyDescent="0.25">
      <c r="A16" s="54">
        <v>6</v>
      </c>
      <c r="B16" s="54" t="s">
        <v>84</v>
      </c>
      <c r="C16" s="67">
        <v>14</v>
      </c>
      <c r="D16" s="67">
        <v>3</v>
      </c>
      <c r="E16" s="67">
        <v>1</v>
      </c>
      <c r="F16" s="67">
        <v>10</v>
      </c>
      <c r="G16" s="67">
        <v>25</v>
      </c>
      <c r="H16" s="67">
        <v>46</v>
      </c>
      <c r="I16" s="68">
        <v>7</v>
      </c>
      <c r="J16" s="69">
        <f>G16/H16</f>
        <v>0.54347826086956519</v>
      </c>
      <c r="L16" s="82" t="s">
        <v>118</v>
      </c>
      <c r="M16" s="59" t="s">
        <v>103</v>
      </c>
      <c r="N16" s="59" t="s">
        <v>74</v>
      </c>
      <c r="O16" s="59" t="s">
        <v>101</v>
      </c>
      <c r="P16" s="59" t="s">
        <v>76</v>
      </c>
      <c r="Q16" s="84" t="s">
        <v>60</v>
      </c>
      <c r="R16" s="83"/>
      <c r="S16" s="59" t="s">
        <v>103</v>
      </c>
      <c r="T16" s="85" t="s">
        <v>89</v>
      </c>
      <c r="AL16" s="82" t="s">
        <v>118</v>
      </c>
      <c r="AM16" s="86" t="s">
        <v>91</v>
      </c>
      <c r="AN16" s="88" t="s">
        <v>92</v>
      </c>
      <c r="AO16" s="88" t="s">
        <v>119</v>
      </c>
      <c r="AP16" s="88" t="s">
        <v>78</v>
      </c>
      <c r="AQ16" s="84" t="s">
        <v>120</v>
      </c>
      <c r="AR16" s="83"/>
      <c r="AS16" s="88" t="s">
        <v>67</v>
      </c>
      <c r="AT16" s="89" t="s">
        <v>121</v>
      </c>
      <c r="BL16" s="90">
        <f t="shared" si="20"/>
        <v>1</v>
      </c>
      <c r="BM16" s="77">
        <f t="shared" si="20"/>
        <v>1</v>
      </c>
      <c r="BN16" s="77">
        <f>(IF(O16="","",(IF(MID(O16,2,1)="-",LEFT(O16,1),LEFT(O16,2)))+0))</f>
        <v>3</v>
      </c>
      <c r="BO16" s="77">
        <f>(IF(P16="","",(IF(MID(P16,2,1)="-",LEFT(P16,1),LEFT(P16,2)))+0))</f>
        <v>0</v>
      </c>
      <c r="BP16" s="77">
        <f>(IF(Q16="","",(IF(MID(Q16,2,1)="-",LEFT(Q16,1),LEFT(Q16,2)))+0))</f>
        <v>4</v>
      </c>
      <c r="BQ16" s="91"/>
      <c r="BR16" s="77">
        <f>(IF(S16="","",(IF(MID(S16,2,1)="-",LEFT(S16,1),LEFT(S16,2)))+0))</f>
        <v>1</v>
      </c>
      <c r="BS16" s="92">
        <f>(IF(T16="","",(IF(MID(T16,2,1)="-",LEFT(T16,1),LEFT(T16,2)))+0))</f>
        <v>3</v>
      </c>
      <c r="CB16" s="77"/>
      <c r="CC16" s="77"/>
      <c r="CD16" s="77"/>
      <c r="CE16" s="77"/>
      <c r="CF16" s="77"/>
      <c r="CG16" s="77"/>
      <c r="CH16" s="77"/>
      <c r="CI16" s="77"/>
      <c r="CJ16" s="78"/>
      <c r="CK16" s="90">
        <f t="shared" si="21"/>
        <v>3</v>
      </c>
      <c r="CL16" s="77">
        <f t="shared" si="21"/>
        <v>2</v>
      </c>
      <c r="CM16" s="77">
        <f>(IF(O16="","",IF(RIGHT(O16,2)="10",RIGHT(O16,2),RIGHT(O16,1))+0))</f>
        <v>2</v>
      </c>
      <c r="CN16" s="77">
        <f>(IF(P16="","",IF(RIGHT(P16,2)="10",RIGHT(P16,2),RIGHT(P16,1))+0))</f>
        <v>2</v>
      </c>
      <c r="CO16" s="77">
        <f>(IF(Q16="","",IF(RIGHT(Q16,2)="10",RIGHT(Q16,2),RIGHT(Q16,1))+0))</f>
        <v>1</v>
      </c>
      <c r="CP16" s="91"/>
      <c r="CQ16" s="77">
        <f>(IF(S16="","",IF(RIGHT(S16,2)="10",RIGHT(S16,2),RIGHT(S16,1))+0))</f>
        <v>3</v>
      </c>
      <c r="CR16" s="92">
        <f>(IF(T16="","",IF(RIGHT(T16,2)="10",RIGHT(T16,2),RIGHT(T16,1))+0))</f>
        <v>0</v>
      </c>
      <c r="DA16" s="77"/>
      <c r="DB16" s="77"/>
      <c r="DC16" s="77"/>
      <c r="DD16" s="77"/>
      <c r="DE16" s="77"/>
      <c r="DF16" s="77"/>
      <c r="DG16" s="77"/>
      <c r="DH16" s="77"/>
      <c r="DJ16" s="90" t="str">
        <f t="shared" si="22"/>
        <v>A</v>
      </c>
      <c r="DK16" s="77" t="str">
        <f t="shared" si="22"/>
        <v>A</v>
      </c>
      <c r="DL16" s="77" t="str">
        <f>(IF(O16="","",IF(BN16&gt;CM16,"H",IF(BN16&lt;CM16,"A","D"))))</f>
        <v>H</v>
      </c>
      <c r="DM16" s="77" t="str">
        <f>(IF(P16="","",IF(BO16&gt;CN16,"H",IF(BO16&lt;CN16,"A","D"))))</f>
        <v>A</v>
      </c>
      <c r="DN16" s="77" t="str">
        <f>(IF(Q16="","",IF(BP16&gt;CO16,"H",IF(BP16&lt;CO16,"A","D"))))</f>
        <v>H</v>
      </c>
      <c r="DO16" s="91"/>
      <c r="DP16" s="77" t="str">
        <f t="shared" si="31"/>
        <v>A</v>
      </c>
      <c r="DQ16" s="92" t="str">
        <f t="shared" si="31"/>
        <v>H</v>
      </c>
      <c r="DZ16" s="56"/>
      <c r="EA16" s="56"/>
      <c r="EB16" s="56"/>
      <c r="EC16" s="56"/>
      <c r="ED16" s="56"/>
      <c r="EE16" s="56"/>
      <c r="EF16" s="56"/>
      <c r="EG16" s="56"/>
      <c r="EI16" s="53" t="str">
        <f t="shared" si="4"/>
        <v>Ewell Reserves</v>
      </c>
      <c r="EJ16" s="79">
        <f t="shared" si="23"/>
        <v>14</v>
      </c>
      <c r="EK16" s="80">
        <f t="shared" si="24"/>
        <v>3</v>
      </c>
      <c r="EL16" s="80">
        <f t="shared" si="25"/>
        <v>0</v>
      </c>
      <c r="EM16" s="80">
        <f t="shared" si="26"/>
        <v>4</v>
      </c>
      <c r="EN16" s="80">
        <f>COUNTIF(DO$11:DO$18,"A")</f>
        <v>1</v>
      </c>
      <c r="EO16" s="80">
        <f>COUNTIF(DO$11:DO$18,"D")</f>
        <v>1</v>
      </c>
      <c r="EP16" s="80">
        <f>COUNTIF(DO$11:DO$18,"H")</f>
        <v>5</v>
      </c>
      <c r="EQ16" s="79">
        <f t="shared" si="27"/>
        <v>4</v>
      </c>
      <c r="ER16" s="79">
        <f t="shared" si="5"/>
        <v>1</v>
      </c>
      <c r="ES16" s="79">
        <f t="shared" si="5"/>
        <v>9</v>
      </c>
      <c r="ET16" s="81">
        <f>SUM($BL16:$CI16)+SUM(CP$11:CP$18)</f>
        <v>23</v>
      </c>
      <c r="EU16" s="81">
        <f>SUM($CK16:$DH16)+SUM(BQ$11:BQ$18)</f>
        <v>46</v>
      </c>
      <c r="EV16" s="100" t="str">
        <f>(EQ16*2)+ER16-2&amp;"*"</f>
        <v>7*</v>
      </c>
      <c r="EW16" s="81">
        <f t="shared" si="7"/>
        <v>0.5</v>
      </c>
      <c r="EX16" s="78"/>
      <c r="EY16" s="80">
        <f t="shared" si="8"/>
        <v>14</v>
      </c>
      <c r="EZ16" s="80">
        <f t="shared" si="9"/>
        <v>4</v>
      </c>
      <c r="FA16" s="80">
        <f t="shared" si="10"/>
        <v>1</v>
      </c>
      <c r="FB16" s="80">
        <f t="shared" si="11"/>
        <v>9</v>
      </c>
      <c r="FC16" s="80">
        <f t="shared" si="12"/>
        <v>23</v>
      </c>
      <c r="FD16" s="80">
        <f t="shared" si="13"/>
        <v>46</v>
      </c>
      <c r="FE16" s="80" t="str">
        <f t="shared" si="14"/>
        <v>7*</v>
      </c>
      <c r="FF16" s="80">
        <f t="shared" si="15"/>
        <v>0.5</v>
      </c>
      <c r="FH16" s="54">
        <f t="shared" si="28"/>
        <v>0</v>
      </c>
      <c r="FI16" s="54">
        <f t="shared" si="29"/>
        <v>0</v>
      </c>
      <c r="FJ16" s="54">
        <f t="shared" si="16"/>
        <v>0</v>
      </c>
      <c r="FK16" s="54">
        <f t="shared" si="16"/>
        <v>0</v>
      </c>
      <c r="FL16" s="54">
        <f t="shared" si="16"/>
        <v>0</v>
      </c>
      <c r="FM16" s="54">
        <f t="shared" si="16"/>
        <v>0</v>
      </c>
      <c r="FN16" s="54">
        <f t="shared" si="16"/>
        <v>0</v>
      </c>
      <c r="FO16" s="54">
        <f t="shared" si="16"/>
        <v>0</v>
      </c>
      <c r="FQ16" s="54" t="str">
        <f t="shared" si="17"/>
        <v/>
      </c>
      <c r="FR16" s="54" t="str">
        <f t="shared" si="18"/>
        <v/>
      </c>
      <c r="FS16" s="54" t="str">
        <f t="shared" si="19"/>
        <v/>
      </c>
      <c r="FT16" s="54" t="str">
        <f t="shared" si="19"/>
        <v/>
      </c>
      <c r="FU16" s="54" t="str">
        <f t="shared" si="19"/>
        <v/>
      </c>
      <c r="FV16" s="54" t="str">
        <f t="shared" si="19"/>
        <v/>
      </c>
      <c r="FW16" s="54" t="str">
        <f t="shared" si="19"/>
        <v/>
      </c>
      <c r="FX16" s="54" t="str">
        <f t="shared" si="30"/>
        <v/>
      </c>
      <c r="FY16" s="54" t="s">
        <v>122</v>
      </c>
      <c r="FZ16" s="58"/>
      <c r="GA16" s="59"/>
      <c r="GB16" s="60"/>
      <c r="GC16" s="58"/>
      <c r="GD16" s="59"/>
      <c r="GE16" s="61"/>
      <c r="GF16" s="58"/>
      <c r="GG16" s="61"/>
      <c r="GH16" s="61"/>
    </row>
    <row r="17" spans="1:192" s="54" customFormat="1" ht="12" x14ac:dyDescent="0.25">
      <c r="A17" s="54">
        <v>7</v>
      </c>
      <c r="B17" s="54" t="s">
        <v>118</v>
      </c>
      <c r="C17" s="67">
        <v>14</v>
      </c>
      <c r="D17" s="67">
        <v>4</v>
      </c>
      <c r="E17" s="67">
        <v>1</v>
      </c>
      <c r="F17" s="67">
        <v>9</v>
      </c>
      <c r="G17" s="67">
        <v>23</v>
      </c>
      <c r="H17" s="67">
        <v>46</v>
      </c>
      <c r="I17" s="68" t="s">
        <v>123</v>
      </c>
      <c r="J17" s="69">
        <f t="shared" si="0"/>
        <v>0.5</v>
      </c>
      <c r="L17" s="82" t="s">
        <v>72</v>
      </c>
      <c r="M17" s="59" t="s">
        <v>124</v>
      </c>
      <c r="N17" s="59" t="s">
        <v>59</v>
      </c>
      <c r="O17" s="59" t="s">
        <v>59</v>
      </c>
      <c r="P17" s="59" t="s">
        <v>59</v>
      </c>
      <c r="Q17" s="84" t="s">
        <v>125</v>
      </c>
      <c r="R17" s="59" t="s">
        <v>126</v>
      </c>
      <c r="S17" s="83"/>
      <c r="T17" s="85" t="s">
        <v>89</v>
      </c>
      <c r="AL17" s="82" t="s">
        <v>72</v>
      </c>
      <c r="AM17" s="86" t="s">
        <v>92</v>
      </c>
      <c r="AN17" s="87" t="s">
        <v>127</v>
      </c>
      <c r="AO17" s="88" t="s">
        <v>68</v>
      </c>
      <c r="AP17" s="88" t="s">
        <v>113</v>
      </c>
      <c r="AQ17" s="84" t="s">
        <v>128</v>
      </c>
      <c r="AR17" s="88" t="s">
        <v>129</v>
      </c>
      <c r="AS17" s="83"/>
      <c r="AT17" s="89" t="s">
        <v>66</v>
      </c>
      <c r="BL17" s="90">
        <f t="shared" si="20"/>
        <v>0</v>
      </c>
      <c r="BM17" s="77">
        <f t="shared" si="20"/>
        <v>4</v>
      </c>
      <c r="BN17" s="77">
        <f>(IF(O17="","",(IF(MID(O17,2,1)="-",LEFT(O17,1),LEFT(O17,2)))+0))</f>
        <v>4</v>
      </c>
      <c r="BO17" s="77">
        <f>(IF(P17="","",(IF(MID(P17,2,1)="-",LEFT(P17,1),LEFT(P17,2)))+0))</f>
        <v>4</v>
      </c>
      <c r="BP17" s="77">
        <f>(IF(Q17="","",(IF(MID(Q17,2,1)="-",LEFT(Q17,1),LEFT(Q17,2)))+0))</f>
        <v>5</v>
      </c>
      <c r="BQ17" s="77">
        <f>(IF(R17="","",(IF(MID(R17,2,1)="-",LEFT(R17,1),LEFT(R17,2)))+0))</f>
        <v>7</v>
      </c>
      <c r="BR17" s="91"/>
      <c r="BS17" s="92">
        <f>(IF(T17="","",(IF(MID(T17,2,1)="-",LEFT(T17,1),LEFT(T17,2)))+0))</f>
        <v>3</v>
      </c>
      <c r="CB17" s="77"/>
      <c r="CC17" s="77"/>
      <c r="CD17" s="77"/>
      <c r="CE17" s="77"/>
      <c r="CF17" s="77"/>
      <c r="CG17" s="77"/>
      <c r="CH17" s="77"/>
      <c r="CI17" s="77"/>
      <c r="CJ17" s="78"/>
      <c r="CK17" s="90">
        <f t="shared" si="21"/>
        <v>0</v>
      </c>
      <c r="CL17" s="77">
        <f t="shared" si="21"/>
        <v>0</v>
      </c>
      <c r="CM17" s="77">
        <f>(IF(O17="","",IF(RIGHT(O17,2)="10",RIGHT(O17,2),RIGHT(O17,1))+0))</f>
        <v>0</v>
      </c>
      <c r="CN17" s="77">
        <f>(IF(P17="","",IF(RIGHT(P17,2)="10",RIGHT(P17,2),RIGHT(P17,1))+0))</f>
        <v>0</v>
      </c>
      <c r="CO17" s="77">
        <f>(IF(Q17="","",IF(RIGHT(Q17,2)="10",RIGHT(Q17,2),RIGHT(Q17,1))+0))</f>
        <v>0</v>
      </c>
      <c r="CP17" s="77">
        <f>(IF(R17="","",IF(RIGHT(R17,2)="10",RIGHT(R17,2),RIGHT(R17,1))+0))</f>
        <v>0</v>
      </c>
      <c r="CQ17" s="91"/>
      <c r="CR17" s="92">
        <f>(IF(T17="","",IF(RIGHT(T17,2)="10",RIGHT(T17,2),RIGHT(T17,1))+0))</f>
        <v>0</v>
      </c>
      <c r="DA17" s="77"/>
      <c r="DB17" s="77"/>
      <c r="DC17" s="77"/>
      <c r="DD17" s="77"/>
      <c r="DE17" s="77"/>
      <c r="DF17" s="77"/>
      <c r="DG17" s="77"/>
      <c r="DH17" s="77"/>
      <c r="DJ17" s="90" t="str">
        <f t="shared" si="22"/>
        <v>D</v>
      </c>
      <c r="DK17" s="77" t="str">
        <f t="shared" si="22"/>
        <v>H</v>
      </c>
      <c r="DL17" s="77" t="str">
        <f>(IF(O17="","",IF(BN17&gt;CM17,"H",IF(BN17&lt;CM17,"A","D"))))</f>
        <v>H</v>
      </c>
      <c r="DM17" s="77" t="str">
        <f>(IF(P17="","",IF(BO17&gt;CN17,"H",IF(BO17&lt;CN17,"A","D"))))</f>
        <v>H</v>
      </c>
      <c r="DN17" s="77" t="str">
        <f>(IF(Q17="","",IF(BP17&gt;CO17,"H",IF(BP17&lt;CO17,"A","D"))))</f>
        <v>H</v>
      </c>
      <c r="DO17" s="77" t="str">
        <f>(IF(R17="","",IF(BQ17&gt;CP17,"H",IF(BQ17&lt;CP17,"A","D"))))</f>
        <v>H</v>
      </c>
      <c r="DP17" s="91"/>
      <c r="DQ17" s="92" t="str">
        <f>(IF(T17="","",IF(BS17&gt;CR17,"H",IF(BS17&lt;CR17,"A","D"))))</f>
        <v>H</v>
      </c>
      <c r="DZ17" s="56"/>
      <c r="EA17" s="56"/>
      <c r="EB17" s="56"/>
      <c r="EC17" s="56"/>
      <c r="ED17" s="56"/>
      <c r="EE17" s="56"/>
      <c r="EF17" s="56"/>
      <c r="EG17" s="56"/>
      <c r="EI17" s="53" t="str">
        <f t="shared" si="4"/>
        <v>Old Suttonians Reserves</v>
      </c>
      <c r="EJ17" s="79">
        <f t="shared" si="23"/>
        <v>14</v>
      </c>
      <c r="EK17" s="80">
        <f t="shared" si="24"/>
        <v>6</v>
      </c>
      <c r="EL17" s="80">
        <f t="shared" si="25"/>
        <v>1</v>
      </c>
      <c r="EM17" s="80">
        <f t="shared" si="26"/>
        <v>0</v>
      </c>
      <c r="EN17" s="80">
        <f>COUNTIF(DP$11:DP$18,"A")</f>
        <v>6</v>
      </c>
      <c r="EO17" s="80">
        <f>COUNTIF(DP$11:DP$18,"D")</f>
        <v>1</v>
      </c>
      <c r="EP17" s="80">
        <f>COUNTIF(DP$11:DP$18,"H")</f>
        <v>0</v>
      </c>
      <c r="EQ17" s="79">
        <f t="shared" si="27"/>
        <v>12</v>
      </c>
      <c r="ER17" s="79">
        <f t="shared" si="5"/>
        <v>2</v>
      </c>
      <c r="ES17" s="79">
        <f t="shared" si="5"/>
        <v>0</v>
      </c>
      <c r="ET17" s="81">
        <f>SUM($BL17:$CI17)+SUM(CQ$11:CQ$18)</f>
        <v>49</v>
      </c>
      <c r="EU17" s="81">
        <f>SUM($CK17:$DH17)+SUM(BR$11:BR$18)</f>
        <v>5</v>
      </c>
      <c r="EV17" s="79">
        <f t="shared" si="6"/>
        <v>26</v>
      </c>
      <c r="EW17" s="81">
        <f t="shared" si="7"/>
        <v>9.8000000000000007</v>
      </c>
      <c r="EX17" s="78"/>
      <c r="EY17" s="80">
        <f t="shared" si="8"/>
        <v>14</v>
      </c>
      <c r="EZ17" s="80">
        <f t="shared" si="9"/>
        <v>12</v>
      </c>
      <c r="FA17" s="80">
        <f t="shared" si="10"/>
        <v>2</v>
      </c>
      <c r="FB17" s="80">
        <f t="shared" si="11"/>
        <v>0</v>
      </c>
      <c r="FC17" s="80">
        <f t="shared" si="12"/>
        <v>49</v>
      </c>
      <c r="FD17" s="80">
        <f t="shared" si="13"/>
        <v>5</v>
      </c>
      <c r="FE17" s="80">
        <f t="shared" si="14"/>
        <v>26</v>
      </c>
      <c r="FF17" s="80">
        <f t="shared" si="15"/>
        <v>9.8000000000000007</v>
      </c>
      <c r="FH17" s="54">
        <f t="shared" si="28"/>
        <v>0</v>
      </c>
      <c r="FI17" s="54">
        <f t="shared" si="29"/>
        <v>0</v>
      </c>
      <c r="FJ17" s="54">
        <f t="shared" si="16"/>
        <v>0</v>
      </c>
      <c r="FK17" s="54">
        <f t="shared" si="16"/>
        <v>0</v>
      </c>
      <c r="FL17" s="54">
        <f t="shared" si="16"/>
        <v>0</v>
      </c>
      <c r="FM17" s="54">
        <f t="shared" si="16"/>
        <v>0</v>
      </c>
      <c r="FN17" s="54">
        <f t="shared" si="16"/>
        <v>0</v>
      </c>
      <c r="FO17" s="54">
        <f t="shared" si="16"/>
        <v>0</v>
      </c>
      <c r="FQ17" s="54" t="str">
        <f t="shared" si="17"/>
        <v/>
      </c>
      <c r="FR17" s="54" t="str">
        <f t="shared" si="18"/>
        <v/>
      </c>
      <c r="FS17" s="54" t="str">
        <f t="shared" si="19"/>
        <v/>
      </c>
      <c r="FT17" s="54" t="str">
        <f t="shared" si="19"/>
        <v/>
      </c>
      <c r="FU17" s="54" t="str">
        <f t="shared" si="19"/>
        <v/>
      </c>
      <c r="FV17" s="54" t="str">
        <f t="shared" si="19"/>
        <v/>
      </c>
      <c r="FW17" s="54" t="str">
        <f t="shared" si="19"/>
        <v/>
      </c>
      <c r="FX17" s="54" t="str">
        <f t="shared" si="30"/>
        <v/>
      </c>
      <c r="FZ17" s="58"/>
      <c r="GA17" s="59"/>
      <c r="GB17" s="60"/>
      <c r="GC17" s="58"/>
      <c r="GD17" s="59"/>
      <c r="GE17" s="61"/>
      <c r="GF17" s="58"/>
      <c r="GG17" s="61"/>
      <c r="GH17" s="61"/>
    </row>
    <row r="18" spans="1:192" s="54" customFormat="1" ht="12.6" thickBot="1" x14ac:dyDescent="0.3">
      <c r="A18" s="54">
        <v>8</v>
      </c>
      <c r="B18" s="54" t="s">
        <v>130</v>
      </c>
      <c r="C18" s="67">
        <v>14</v>
      </c>
      <c r="D18" s="67">
        <v>1</v>
      </c>
      <c r="E18" s="67">
        <v>1</v>
      </c>
      <c r="F18" s="67">
        <v>12</v>
      </c>
      <c r="G18" s="67">
        <v>6</v>
      </c>
      <c r="H18" s="67">
        <v>41</v>
      </c>
      <c r="I18" s="68">
        <v>3</v>
      </c>
      <c r="J18" s="69">
        <f t="shared" si="0"/>
        <v>0.14634146341463414</v>
      </c>
      <c r="L18" s="101" t="s">
        <v>130</v>
      </c>
      <c r="M18" s="102" t="s">
        <v>76</v>
      </c>
      <c r="N18" s="102" t="s">
        <v>103</v>
      </c>
      <c r="O18" s="102" t="s">
        <v>74</v>
      </c>
      <c r="P18" s="102" t="s">
        <v>103</v>
      </c>
      <c r="Q18" s="103" t="s">
        <v>124</v>
      </c>
      <c r="R18" s="102" t="s">
        <v>99</v>
      </c>
      <c r="S18" s="102" t="s">
        <v>76</v>
      </c>
      <c r="T18" s="104"/>
      <c r="AL18" s="101" t="s">
        <v>130</v>
      </c>
      <c r="AM18" s="105" t="s">
        <v>70</v>
      </c>
      <c r="AN18" s="106" t="s">
        <v>104</v>
      </c>
      <c r="AO18" s="106" t="s">
        <v>131</v>
      </c>
      <c r="AP18" s="106" t="s">
        <v>82</v>
      </c>
      <c r="AQ18" s="103" t="s">
        <v>78</v>
      </c>
      <c r="AR18" s="106" t="s">
        <v>105</v>
      </c>
      <c r="AS18" s="106" t="s">
        <v>119</v>
      </c>
      <c r="AT18" s="104"/>
      <c r="BL18" s="107">
        <f t="shared" si="20"/>
        <v>0</v>
      </c>
      <c r="BM18" s="108">
        <f t="shared" si="20"/>
        <v>1</v>
      </c>
      <c r="BN18" s="108">
        <f>(IF(O18="","",(IF(MID(O18,2,1)="-",LEFT(O18,1),LEFT(O18,2)))+0))</f>
        <v>1</v>
      </c>
      <c r="BO18" s="108">
        <f>(IF(P18="","",(IF(MID(P18,2,1)="-",LEFT(P18,1),LEFT(P18,2)))+0))</f>
        <v>1</v>
      </c>
      <c r="BP18" s="108">
        <f>(IF(Q18="","",(IF(MID(Q18,2,1)="-",LEFT(Q18,1),LEFT(Q18,2)))+0))</f>
        <v>0</v>
      </c>
      <c r="BQ18" s="108">
        <f>(IF(R18="","",(IF(MID(R18,2,1)="-",LEFT(R18,1),LEFT(R18,2)))+0))</f>
        <v>1</v>
      </c>
      <c r="BR18" s="108">
        <f>(IF(S18="","",(IF(MID(S18,2,1)="-",LEFT(S18,1),LEFT(S18,2)))+0))</f>
        <v>0</v>
      </c>
      <c r="BS18" s="109"/>
      <c r="CB18" s="77"/>
      <c r="CC18" s="77"/>
      <c r="CD18" s="77"/>
      <c r="CE18" s="77"/>
      <c r="CF18" s="77"/>
      <c r="CG18" s="77"/>
      <c r="CH18" s="77"/>
      <c r="CI18" s="77"/>
      <c r="CJ18" s="78"/>
      <c r="CK18" s="107">
        <f t="shared" si="21"/>
        <v>2</v>
      </c>
      <c r="CL18" s="108">
        <f t="shared" si="21"/>
        <v>3</v>
      </c>
      <c r="CM18" s="108">
        <f>(IF(O18="","",IF(RIGHT(O18,2)="10",RIGHT(O18,2),RIGHT(O18,1))+0))</f>
        <v>2</v>
      </c>
      <c r="CN18" s="108">
        <f>(IF(P18="","",IF(RIGHT(P18,2)="10",RIGHT(P18,2),RIGHT(P18,1))+0))</f>
        <v>3</v>
      </c>
      <c r="CO18" s="108">
        <f>(IF(Q18="","",IF(RIGHT(Q18,2)="10",RIGHT(Q18,2),RIGHT(Q18,1))+0))</f>
        <v>0</v>
      </c>
      <c r="CP18" s="108">
        <f>(IF(R18="","",IF(RIGHT(R18,2)="10",RIGHT(R18,2),RIGHT(R18,1))+0))</f>
        <v>0</v>
      </c>
      <c r="CQ18" s="108">
        <f>(IF(S18="","",IF(RIGHT(S18,2)="10",RIGHT(S18,2),RIGHT(S18,1))+0))</f>
        <v>2</v>
      </c>
      <c r="CR18" s="109"/>
      <c r="DA18" s="77"/>
      <c r="DB18" s="77"/>
      <c r="DC18" s="77"/>
      <c r="DD18" s="77"/>
      <c r="DE18" s="77"/>
      <c r="DF18" s="77"/>
      <c r="DG18" s="77"/>
      <c r="DH18" s="77"/>
      <c r="DJ18" s="107" t="str">
        <f t="shared" si="22"/>
        <v>A</v>
      </c>
      <c r="DK18" s="108" t="str">
        <f t="shared" si="22"/>
        <v>A</v>
      </c>
      <c r="DL18" s="108" t="str">
        <f>(IF(O18="","",IF(BN18&gt;CM18,"H",IF(BN18&lt;CM18,"A","D"))))</f>
        <v>A</v>
      </c>
      <c r="DM18" s="108" t="str">
        <f>(IF(P18="","",IF(BO18&gt;CN18,"H",IF(BO18&lt;CN18,"A","D"))))</f>
        <v>A</v>
      </c>
      <c r="DN18" s="108" t="str">
        <f>(IF(Q18="","",IF(BP18&gt;CO18,"H",IF(BP18&lt;CO18,"A","D"))))</f>
        <v>D</v>
      </c>
      <c r="DO18" s="108" t="str">
        <f>(IF(R18="","",IF(BQ18&gt;CP18,"H",IF(BQ18&lt;CP18,"A","D"))))</f>
        <v>H</v>
      </c>
      <c r="DP18" s="108" t="str">
        <f>(IF(S18="","",IF(BR18&gt;CQ18,"H",IF(BR18&lt;CQ18,"A","D"))))</f>
        <v>A</v>
      </c>
      <c r="DQ18" s="109"/>
      <c r="DZ18" s="56"/>
      <c r="EA18" s="56"/>
      <c r="EB18" s="56"/>
      <c r="EC18" s="56"/>
      <c r="ED18" s="56"/>
      <c r="EE18" s="56"/>
      <c r="EF18" s="56"/>
      <c r="EG18" s="56"/>
      <c r="EI18" s="53" t="str">
        <f t="shared" si="4"/>
        <v>Wallington Rovers</v>
      </c>
      <c r="EJ18" s="79">
        <f t="shared" si="23"/>
        <v>14</v>
      </c>
      <c r="EK18" s="80">
        <f t="shared" si="24"/>
        <v>1</v>
      </c>
      <c r="EL18" s="80">
        <f t="shared" si="25"/>
        <v>1</v>
      </c>
      <c r="EM18" s="80">
        <f t="shared" si="26"/>
        <v>5</v>
      </c>
      <c r="EN18" s="80">
        <f>COUNTIF(DQ$11:DQ$18,"A")</f>
        <v>0</v>
      </c>
      <c r="EO18" s="80">
        <f>COUNTIF(DQ$11:DQ$18,"D")</f>
        <v>0</v>
      </c>
      <c r="EP18" s="80">
        <f>COUNTIF(DQ$11:DQ$18,"H")</f>
        <v>7</v>
      </c>
      <c r="EQ18" s="79">
        <f t="shared" si="27"/>
        <v>1</v>
      </c>
      <c r="ER18" s="79">
        <f t="shared" si="5"/>
        <v>1</v>
      </c>
      <c r="ES18" s="79">
        <f t="shared" si="5"/>
        <v>12</v>
      </c>
      <c r="ET18" s="81">
        <f>SUM($BL18:$CI18)+SUM(CR$11:CR$18)</f>
        <v>6</v>
      </c>
      <c r="EU18" s="81">
        <f>SUM($CK18:$DH18)+SUM(BS$11:BS$18)</f>
        <v>41</v>
      </c>
      <c r="EV18" s="79">
        <f t="shared" si="6"/>
        <v>3</v>
      </c>
      <c r="EW18" s="81">
        <f t="shared" si="7"/>
        <v>0.14634146341463414</v>
      </c>
      <c r="EX18" s="78"/>
      <c r="EY18" s="80">
        <f t="shared" si="8"/>
        <v>14</v>
      </c>
      <c r="EZ18" s="80">
        <f t="shared" si="9"/>
        <v>1</v>
      </c>
      <c r="FA18" s="80">
        <f t="shared" si="10"/>
        <v>1</v>
      </c>
      <c r="FB18" s="80">
        <f t="shared" si="11"/>
        <v>12</v>
      </c>
      <c r="FC18" s="80">
        <f t="shared" si="12"/>
        <v>6</v>
      </c>
      <c r="FD18" s="80">
        <f t="shared" si="13"/>
        <v>41</v>
      </c>
      <c r="FE18" s="80">
        <f t="shared" si="14"/>
        <v>3</v>
      </c>
      <c r="FF18" s="80">
        <f t="shared" si="15"/>
        <v>0.14634146341463414</v>
      </c>
      <c r="FH18" s="54">
        <f t="shared" si="28"/>
        <v>0</v>
      </c>
      <c r="FI18" s="54">
        <f t="shared" si="29"/>
        <v>0</v>
      </c>
      <c r="FJ18" s="54">
        <f t="shared" si="16"/>
        <v>0</v>
      </c>
      <c r="FK18" s="54">
        <f t="shared" si="16"/>
        <v>0</v>
      </c>
      <c r="FL18" s="54">
        <f t="shared" si="16"/>
        <v>0</v>
      </c>
      <c r="FM18" s="54">
        <f t="shared" si="16"/>
        <v>0</v>
      </c>
      <c r="FN18" s="54">
        <f t="shared" si="16"/>
        <v>0</v>
      </c>
      <c r="FO18" s="54">
        <f t="shared" si="16"/>
        <v>0</v>
      </c>
      <c r="FQ18" s="54" t="str">
        <f t="shared" si="17"/>
        <v/>
      </c>
      <c r="FR18" s="54" t="str">
        <f t="shared" si="18"/>
        <v/>
      </c>
      <c r="FS18" s="54" t="str">
        <f t="shared" si="19"/>
        <v/>
      </c>
      <c r="FT18" s="54" t="str">
        <f t="shared" si="19"/>
        <v/>
      </c>
      <c r="FU18" s="54" t="str">
        <f t="shared" si="19"/>
        <v/>
      </c>
      <c r="FV18" s="54" t="str">
        <f t="shared" si="19"/>
        <v/>
      </c>
      <c r="FW18" s="54" t="str">
        <f t="shared" si="19"/>
        <v/>
      </c>
      <c r="FX18" s="54" t="str">
        <f t="shared" si="30"/>
        <v/>
      </c>
      <c r="FZ18" s="58"/>
      <c r="GA18" s="59"/>
      <c r="GB18" s="60"/>
      <c r="GC18" s="58"/>
      <c r="GD18" s="59"/>
      <c r="GE18" s="61"/>
      <c r="GF18" s="58"/>
      <c r="GG18" s="61"/>
      <c r="GH18" s="61"/>
    </row>
    <row r="19" spans="1:192" s="54" customFormat="1" ht="12" x14ac:dyDescent="0.25">
      <c r="A19" s="110" t="s">
        <v>132</v>
      </c>
      <c r="B19" s="111"/>
      <c r="C19" s="112"/>
      <c r="D19" s="112"/>
      <c r="E19" s="112"/>
      <c r="F19" s="112"/>
      <c r="G19" s="112"/>
      <c r="H19" s="112"/>
      <c r="I19" s="113"/>
      <c r="J19" s="114"/>
      <c r="K19" s="111"/>
      <c r="L19" s="54" t="s">
        <v>133</v>
      </c>
      <c r="FQ19" s="54" t="str">
        <f t="shared" si="17"/>
        <v/>
      </c>
      <c r="FR19" s="54" t="str">
        <f t="shared" si="18"/>
        <v/>
      </c>
      <c r="FS19" s="54" t="str">
        <f t="shared" si="19"/>
        <v/>
      </c>
      <c r="FT19" s="54" t="str">
        <f t="shared" si="19"/>
        <v/>
      </c>
      <c r="FU19" s="54" t="str">
        <f t="shared" si="19"/>
        <v/>
      </c>
      <c r="FV19" s="54" t="str">
        <f t="shared" si="19"/>
        <v/>
      </c>
      <c r="FW19" s="54" t="str">
        <f t="shared" si="19"/>
        <v/>
      </c>
      <c r="FX19" s="54" t="str">
        <f>IF(SUM($FH19:$FO19)=0,"",11-EV19)</f>
        <v/>
      </c>
      <c r="FZ19" s="58"/>
      <c r="GA19" s="59"/>
      <c r="GB19" s="60"/>
      <c r="GC19" s="58"/>
      <c r="GD19" s="59"/>
      <c r="GE19" s="61"/>
      <c r="GF19" s="58"/>
      <c r="GG19" s="61"/>
      <c r="GH19" s="61"/>
    </row>
    <row r="20" spans="1:192" s="54" customFormat="1" ht="12" x14ac:dyDescent="0.25">
      <c r="C20" s="115">
        <f t="shared" ref="C20:H20" si="32">SUM(C11:C19)</f>
        <v>112</v>
      </c>
      <c r="D20" s="115">
        <f t="shared" si="32"/>
        <v>52</v>
      </c>
      <c r="E20" s="115">
        <f t="shared" si="32"/>
        <v>8</v>
      </c>
      <c r="F20" s="115">
        <f t="shared" si="32"/>
        <v>52</v>
      </c>
      <c r="G20" s="115">
        <f t="shared" si="32"/>
        <v>247</v>
      </c>
      <c r="H20" s="115">
        <f t="shared" si="32"/>
        <v>247</v>
      </c>
      <c r="I20" s="68"/>
      <c r="J20" s="69"/>
      <c r="FQ20" s="54" t="str">
        <f t="shared" si="17"/>
        <v/>
      </c>
      <c r="FR20" s="54" t="str">
        <f t="shared" si="18"/>
        <v/>
      </c>
      <c r="FS20" s="54" t="str">
        <f t="shared" si="19"/>
        <v/>
      </c>
      <c r="FT20" s="54" t="str">
        <f t="shared" si="19"/>
        <v/>
      </c>
      <c r="FU20" s="54" t="str">
        <f t="shared" si="19"/>
        <v/>
      </c>
      <c r="FV20" s="54" t="str">
        <f t="shared" si="19"/>
        <v/>
      </c>
      <c r="FW20" s="54" t="str">
        <f t="shared" si="19"/>
        <v/>
      </c>
      <c r="FX20" s="54" t="str">
        <f>IF(SUM($FH20:$FO20)=0,"",11-EV20)</f>
        <v/>
      </c>
      <c r="FZ20" s="58"/>
      <c r="GA20" s="59"/>
      <c r="GB20" s="60"/>
      <c r="GC20" s="58"/>
      <c r="GD20" s="59"/>
      <c r="GE20" s="61"/>
      <c r="GF20" s="58"/>
      <c r="GG20" s="61"/>
      <c r="GH20" s="61"/>
    </row>
    <row r="21" spans="1:192" s="54" customFormat="1" ht="12" x14ac:dyDescent="0.25">
      <c r="A21" s="116"/>
      <c r="B21" s="117" t="s">
        <v>134</v>
      </c>
      <c r="C21" s="118"/>
      <c r="D21" s="118"/>
      <c r="E21" s="118"/>
      <c r="F21" s="118"/>
      <c r="G21" s="118"/>
      <c r="H21" s="118"/>
      <c r="I21" s="119"/>
      <c r="J21" s="120"/>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FZ21" s="58"/>
      <c r="GA21" s="59"/>
      <c r="GB21" s="60"/>
      <c r="GC21" s="58"/>
      <c r="GD21" s="59"/>
      <c r="GE21" s="61"/>
      <c r="GF21" s="58"/>
      <c r="GG21" s="61"/>
      <c r="GH21" s="61"/>
    </row>
    <row r="22" spans="1:192" s="54" customFormat="1" ht="12" x14ac:dyDescent="0.25">
      <c r="A22" s="121"/>
      <c r="B22" s="122" t="s">
        <v>135</v>
      </c>
      <c r="C22" s="123"/>
      <c r="D22" s="123"/>
      <c r="E22" s="123"/>
      <c r="F22" s="123"/>
      <c r="G22" s="123"/>
      <c r="H22" s="123"/>
      <c r="I22" s="124"/>
      <c r="J22" s="125"/>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FQ22" s="54" t="str">
        <f t="shared" si="17"/>
        <v/>
      </c>
      <c r="FR22" s="54" t="str">
        <f t="shared" si="18"/>
        <v/>
      </c>
      <c r="FS22" s="54" t="str">
        <f t="shared" si="19"/>
        <v/>
      </c>
      <c r="FT22" s="54" t="str">
        <f t="shared" si="19"/>
        <v/>
      </c>
      <c r="FU22" s="54" t="str">
        <f t="shared" si="19"/>
        <v/>
      </c>
      <c r="FV22" s="54" t="str">
        <f t="shared" si="19"/>
        <v/>
      </c>
      <c r="FW22" s="54" t="str">
        <f t="shared" si="19"/>
        <v/>
      </c>
      <c r="FX22" s="54" t="str">
        <f>IF(SUM($FH22:$FO22)=0,"",11-EV22)</f>
        <v/>
      </c>
      <c r="FZ22" s="58"/>
      <c r="GA22" s="59"/>
      <c r="GB22" s="60"/>
      <c r="GC22" s="58"/>
      <c r="GD22" s="59"/>
      <c r="GE22" s="61"/>
      <c r="GF22" s="58"/>
      <c r="GG22" s="61"/>
      <c r="GH22" s="61"/>
    </row>
    <row r="23" spans="1:192" s="54" customFormat="1" ht="12.6" thickBot="1" x14ac:dyDescent="0.3">
      <c r="A23" s="53" t="s">
        <v>136</v>
      </c>
      <c r="C23" s="55" t="s">
        <v>32</v>
      </c>
      <c r="D23" s="56"/>
      <c r="E23" s="56"/>
      <c r="F23" s="56"/>
      <c r="G23" s="56"/>
      <c r="H23" s="56"/>
      <c r="I23" s="57"/>
      <c r="J23" s="56"/>
      <c r="L23" s="53"/>
      <c r="AL23" s="53"/>
      <c r="FQ23" s="54" t="str">
        <f t="shared" si="17"/>
        <v/>
      </c>
      <c r="FR23" s="54" t="str">
        <f t="shared" si="18"/>
        <v/>
      </c>
      <c r="FS23" s="54" t="str">
        <f t="shared" si="19"/>
        <v/>
      </c>
      <c r="FT23" s="54" t="str">
        <f t="shared" si="19"/>
        <v/>
      </c>
      <c r="FU23" s="54" t="str">
        <f t="shared" si="19"/>
        <v/>
      </c>
      <c r="FV23" s="54" t="str">
        <f t="shared" si="19"/>
        <v/>
      </c>
      <c r="FW23" s="54" t="str">
        <f t="shared" si="19"/>
        <v/>
      </c>
      <c r="FX23" s="54" t="str">
        <f>IF(SUM($FH23:$FO23)=0,"",11-EV23)</f>
        <v/>
      </c>
      <c r="FZ23" s="58"/>
      <c r="GA23" s="59"/>
      <c r="GB23" s="60"/>
      <c r="GC23" s="58"/>
      <c r="GD23" s="59"/>
      <c r="GE23" s="61"/>
      <c r="GF23" s="58"/>
      <c r="GG23" s="61"/>
      <c r="GH23" s="61"/>
    </row>
    <row r="24" spans="1:192" s="54" customFormat="1" ht="12.6" thickBot="1" x14ac:dyDescent="0.3">
      <c r="A24" s="53" t="s">
        <v>33</v>
      </c>
      <c r="B24" s="53" t="s">
        <v>34</v>
      </c>
      <c r="C24" s="57" t="s">
        <v>35</v>
      </c>
      <c r="D24" s="57" t="s">
        <v>36</v>
      </c>
      <c r="E24" s="57" t="s">
        <v>37</v>
      </c>
      <c r="F24" s="57" t="s">
        <v>38</v>
      </c>
      <c r="G24" s="57" t="s">
        <v>39</v>
      </c>
      <c r="H24" s="57" t="s">
        <v>40</v>
      </c>
      <c r="I24" s="57" t="s">
        <v>41</v>
      </c>
      <c r="J24" s="57" t="s">
        <v>42</v>
      </c>
      <c r="L24" s="126"/>
      <c r="M24" s="63" t="s">
        <v>44</v>
      </c>
      <c r="N24" s="63" t="s">
        <v>137</v>
      </c>
      <c r="O24" s="63" t="s">
        <v>138</v>
      </c>
      <c r="P24" s="63" t="s">
        <v>139</v>
      </c>
      <c r="Q24" s="63" t="s">
        <v>140</v>
      </c>
      <c r="R24" s="63" t="s">
        <v>141</v>
      </c>
      <c r="S24" s="64" t="s">
        <v>142</v>
      </c>
      <c r="T24" s="63" t="s">
        <v>143</v>
      </c>
      <c r="U24" s="63" t="s">
        <v>144</v>
      </c>
      <c r="V24" s="65" t="s">
        <v>145</v>
      </c>
      <c r="W24" s="127" t="s">
        <v>146</v>
      </c>
      <c r="AL24" s="126"/>
      <c r="AM24" s="63" t="s">
        <v>44</v>
      </c>
      <c r="AN24" s="63" t="s">
        <v>137</v>
      </c>
      <c r="AO24" s="63" t="s">
        <v>138</v>
      </c>
      <c r="AP24" s="63" t="s">
        <v>139</v>
      </c>
      <c r="AQ24" s="63" t="s">
        <v>140</v>
      </c>
      <c r="AR24" s="63" t="s">
        <v>141</v>
      </c>
      <c r="AS24" s="64" t="s">
        <v>142</v>
      </c>
      <c r="AT24" s="63" t="s">
        <v>143</v>
      </c>
      <c r="AU24" s="63" t="s">
        <v>144</v>
      </c>
      <c r="AV24" s="65" t="s">
        <v>145</v>
      </c>
      <c r="AW24" s="127" t="s">
        <v>146</v>
      </c>
      <c r="EJ24" s="56" t="s">
        <v>35</v>
      </c>
      <c r="EK24" s="56" t="s">
        <v>51</v>
      </c>
      <c r="EL24" s="56" t="s">
        <v>52</v>
      </c>
      <c r="EM24" s="56" t="s">
        <v>53</v>
      </c>
      <c r="EN24" s="56" t="s">
        <v>54</v>
      </c>
      <c r="EO24" s="56" t="s">
        <v>55</v>
      </c>
      <c r="EP24" s="56" t="s">
        <v>56</v>
      </c>
      <c r="EQ24" s="56" t="s">
        <v>36</v>
      </c>
      <c r="ER24" s="56" t="s">
        <v>37</v>
      </c>
      <c r="ES24" s="56" t="s">
        <v>38</v>
      </c>
      <c r="ET24" s="56" t="s">
        <v>39</v>
      </c>
      <c r="EU24" s="56" t="s">
        <v>40</v>
      </c>
      <c r="EV24" s="56" t="s">
        <v>41</v>
      </c>
      <c r="EW24" s="69" t="s">
        <v>42</v>
      </c>
      <c r="EX24" s="56"/>
      <c r="EY24" s="56" t="s">
        <v>35</v>
      </c>
      <c r="EZ24" s="56" t="s">
        <v>36</v>
      </c>
      <c r="FA24" s="56" t="s">
        <v>37</v>
      </c>
      <c r="FB24" s="56" t="s">
        <v>38</v>
      </c>
      <c r="FC24" s="56" t="s">
        <v>39</v>
      </c>
      <c r="FD24" s="56" t="s">
        <v>40</v>
      </c>
      <c r="FE24" s="56" t="s">
        <v>41</v>
      </c>
      <c r="FF24" s="69" t="s">
        <v>42</v>
      </c>
      <c r="FR24" s="56" t="s">
        <v>35</v>
      </c>
      <c r="FS24" s="56" t="s">
        <v>36</v>
      </c>
      <c r="FT24" s="56" t="s">
        <v>37</v>
      </c>
      <c r="FU24" s="56" t="s">
        <v>38</v>
      </c>
      <c r="FV24" s="56" t="s">
        <v>39</v>
      </c>
      <c r="FW24" s="56" t="s">
        <v>40</v>
      </c>
      <c r="FX24" s="56" t="s">
        <v>41</v>
      </c>
      <c r="FZ24" s="58"/>
      <c r="GA24" s="59"/>
      <c r="GB24" s="60"/>
      <c r="GC24" s="58"/>
      <c r="GD24" s="59"/>
      <c r="GE24" s="61"/>
      <c r="GF24" s="58"/>
      <c r="GG24" s="61"/>
      <c r="GH24" s="61"/>
    </row>
    <row r="25" spans="1:192" s="54" customFormat="1" ht="12" x14ac:dyDescent="0.25">
      <c r="A25" s="54">
        <v>1</v>
      </c>
      <c r="B25" s="54" t="s">
        <v>147</v>
      </c>
      <c r="C25" s="67">
        <v>18</v>
      </c>
      <c r="D25" s="67">
        <v>14</v>
      </c>
      <c r="E25" s="128">
        <v>1</v>
      </c>
      <c r="F25" s="67">
        <v>3</v>
      </c>
      <c r="G25" s="67">
        <v>58</v>
      </c>
      <c r="H25" s="67">
        <v>20</v>
      </c>
      <c r="I25" s="113">
        <v>31</v>
      </c>
      <c r="J25" s="69">
        <f t="shared" ref="J25:J35" si="33">G25/H25</f>
        <v>2.9</v>
      </c>
      <c r="L25" s="129" t="s">
        <v>73</v>
      </c>
      <c r="M25" s="71"/>
      <c r="N25" s="72" t="s">
        <v>86</v>
      </c>
      <c r="O25" s="72" t="s">
        <v>99</v>
      </c>
      <c r="P25" s="130" t="s">
        <v>148</v>
      </c>
      <c r="Q25" s="130" t="s">
        <v>100</v>
      </c>
      <c r="R25" s="131" t="s">
        <v>62</v>
      </c>
      <c r="S25" s="64" t="s">
        <v>149</v>
      </c>
      <c r="T25" s="72" t="s">
        <v>74</v>
      </c>
      <c r="U25" s="130" t="s">
        <v>59</v>
      </c>
      <c r="V25" s="132" t="s">
        <v>150</v>
      </c>
      <c r="W25" s="133" t="s">
        <v>62</v>
      </c>
      <c r="AL25" s="129" t="s">
        <v>73</v>
      </c>
      <c r="AM25" s="71"/>
      <c r="AN25" s="72" t="s">
        <v>151</v>
      </c>
      <c r="AO25" s="72" t="s">
        <v>152</v>
      </c>
      <c r="AP25" s="72" t="s">
        <v>153</v>
      </c>
      <c r="AQ25" s="72" t="s">
        <v>154</v>
      </c>
      <c r="AR25" s="72" t="s">
        <v>155</v>
      </c>
      <c r="AS25" s="64" t="s">
        <v>156</v>
      </c>
      <c r="AT25" s="72" t="s">
        <v>157</v>
      </c>
      <c r="AU25" s="72" t="s">
        <v>158</v>
      </c>
      <c r="AV25" s="134" t="s">
        <v>159</v>
      </c>
      <c r="AW25" s="135" t="s">
        <v>160</v>
      </c>
      <c r="BL25" s="74"/>
      <c r="BM25" s="75">
        <f t="shared" ref="BM25:BU31" si="34">(IF(N25="","",(IF(MID(N25,2,1)="-",LEFT(N25,1),LEFT(N25,2)))+0))</f>
        <v>0</v>
      </c>
      <c r="BN25" s="75">
        <f t="shared" si="34"/>
        <v>1</v>
      </c>
      <c r="BO25" s="75">
        <f t="shared" si="34"/>
        <v>0</v>
      </c>
      <c r="BP25" s="75">
        <f t="shared" si="34"/>
        <v>4</v>
      </c>
      <c r="BQ25" s="75">
        <f t="shared" si="34"/>
        <v>1</v>
      </c>
      <c r="BR25" s="75">
        <f t="shared" si="34"/>
        <v>1</v>
      </c>
      <c r="BS25" s="75">
        <f t="shared" si="34"/>
        <v>1</v>
      </c>
      <c r="BT25" s="75">
        <f t="shared" si="34"/>
        <v>4</v>
      </c>
      <c r="BU25" s="76">
        <f t="shared" si="34"/>
        <v>3</v>
      </c>
      <c r="CB25" s="77"/>
      <c r="CC25" s="77"/>
      <c r="CD25" s="77"/>
      <c r="CE25" s="77"/>
      <c r="CF25" s="77"/>
      <c r="CG25" s="77"/>
      <c r="CH25" s="77"/>
      <c r="CI25" s="77"/>
      <c r="CJ25" s="78"/>
      <c r="CK25" s="74"/>
      <c r="CL25" s="75">
        <f t="shared" ref="CL25:CT31" si="35">(IF(N25="","",IF(RIGHT(N25,2)="10",RIGHT(N25,2),RIGHT(N25,1))+0))</f>
        <v>3</v>
      </c>
      <c r="CM25" s="75">
        <f t="shared" si="35"/>
        <v>0</v>
      </c>
      <c r="CN25" s="75">
        <f t="shared" si="35"/>
        <v>1</v>
      </c>
      <c r="CO25" s="75">
        <f t="shared" si="35"/>
        <v>3</v>
      </c>
      <c r="CP25" s="75">
        <f t="shared" si="35"/>
        <v>1</v>
      </c>
      <c r="CQ25" s="75">
        <f t="shared" si="35"/>
        <v>5</v>
      </c>
      <c r="CR25" s="75">
        <f t="shared" si="35"/>
        <v>2</v>
      </c>
      <c r="CS25" s="75">
        <f t="shared" si="35"/>
        <v>0</v>
      </c>
      <c r="CT25" s="76">
        <f t="shared" si="35"/>
        <v>1</v>
      </c>
      <c r="DA25" s="77"/>
      <c r="DB25" s="77"/>
      <c r="DC25" s="77"/>
      <c r="DD25" s="77"/>
      <c r="DE25" s="77"/>
      <c r="DF25" s="77"/>
      <c r="DG25" s="77"/>
      <c r="DH25" s="77"/>
      <c r="DJ25" s="74"/>
      <c r="DK25" s="75" t="str">
        <f t="shared" ref="DK25:DS31" si="36">(IF(N25="","",IF(BM25&gt;CL25,"H",IF(BM25&lt;CL25,"A","D"))))</f>
        <v>A</v>
      </c>
      <c r="DL25" s="75" t="str">
        <f t="shared" si="36"/>
        <v>H</v>
      </c>
      <c r="DM25" s="75" t="str">
        <f t="shared" si="36"/>
        <v>A</v>
      </c>
      <c r="DN25" s="75" t="str">
        <f t="shared" si="36"/>
        <v>H</v>
      </c>
      <c r="DO25" s="75" t="str">
        <f t="shared" si="36"/>
        <v>D</v>
      </c>
      <c r="DP25" s="75" t="str">
        <f t="shared" si="36"/>
        <v>A</v>
      </c>
      <c r="DQ25" s="75" t="str">
        <f t="shared" si="36"/>
        <v>A</v>
      </c>
      <c r="DR25" s="75" t="str">
        <f t="shared" si="36"/>
        <v>H</v>
      </c>
      <c r="DS25" s="76" t="str">
        <f t="shared" si="36"/>
        <v>H</v>
      </c>
      <c r="DZ25" s="56"/>
      <c r="EA25" s="56"/>
      <c r="EB25" s="56"/>
      <c r="EC25" s="56"/>
      <c r="ED25" s="56"/>
      <c r="EE25" s="56"/>
      <c r="EF25" s="56"/>
      <c r="EG25" s="56"/>
      <c r="EI25" s="53" t="str">
        <f t="shared" ref="EI25:EI34" si="37">L25</f>
        <v>Belmont Reserves</v>
      </c>
      <c r="EJ25" s="79">
        <f>SUM(EQ25:ES25)</f>
        <v>18</v>
      </c>
      <c r="EK25" s="80">
        <f>COUNTIF($DJ25:$EG25,"H")</f>
        <v>4</v>
      </c>
      <c r="EL25" s="80">
        <f>COUNTIF($DJ25:$EG25,"D")</f>
        <v>1</v>
      </c>
      <c r="EM25" s="80">
        <f>COUNTIF($DJ25:$EG25,"A")</f>
        <v>4</v>
      </c>
      <c r="EN25" s="80">
        <f>COUNTIF(DJ$25:DJ$34,"A")</f>
        <v>1</v>
      </c>
      <c r="EO25" s="80">
        <f>COUNTIF(DJ$25:DJ$34,"D")</f>
        <v>1</v>
      </c>
      <c r="EP25" s="80">
        <f>COUNTIF(DJ$25:DJ$34,"H")</f>
        <v>7</v>
      </c>
      <c r="EQ25" s="79">
        <f>EK25+EN25</f>
        <v>5</v>
      </c>
      <c r="ER25" s="79">
        <f t="shared" ref="ER25:ES34" si="38">EL25+EO25</f>
        <v>2</v>
      </c>
      <c r="ES25" s="79">
        <f t="shared" si="38"/>
        <v>11</v>
      </c>
      <c r="ET25" s="81">
        <f>SUM($BL25:$CI25)+SUM(CK$25:CK$34)</f>
        <v>21</v>
      </c>
      <c r="EU25" s="81">
        <f>SUM($CK25:$DH25)+SUM(BL$25:BL$34)</f>
        <v>35</v>
      </c>
      <c r="EV25" s="100" t="str">
        <f>(EQ25*2)+ER25-4&amp;"x"</f>
        <v>8x</v>
      </c>
      <c r="EW25" s="136">
        <f t="shared" ref="EW25:EW34" si="39">ET25/EU25</f>
        <v>0.6</v>
      </c>
      <c r="EX25" s="78"/>
      <c r="EY25" s="80">
        <f t="shared" ref="EY25:EY34" si="40">VLOOKUP($EI25,$B$25:$J$34,2,0)</f>
        <v>18</v>
      </c>
      <c r="EZ25" s="80">
        <f t="shared" ref="EZ25:EZ34" si="41">VLOOKUP($EI25,$B$25:$J$34,3,0)</f>
        <v>5</v>
      </c>
      <c r="FA25" s="80">
        <f t="shared" ref="FA25:FA34" si="42">VLOOKUP($EI25,$B$25:$J$34,4,0)</f>
        <v>2</v>
      </c>
      <c r="FB25" s="80">
        <f t="shared" ref="FB25:FB34" si="43">VLOOKUP($EI25,$B$25:$J$34,5,0)</f>
        <v>11</v>
      </c>
      <c r="FC25" s="80">
        <f t="shared" ref="FC25:FC34" si="44">VLOOKUP($EI25,$B$25:$J$34,6,0)</f>
        <v>21</v>
      </c>
      <c r="FD25" s="80">
        <f t="shared" ref="FD25:FD34" si="45">VLOOKUP($EI25,$B$25:$J$34,7,0)</f>
        <v>35</v>
      </c>
      <c r="FE25" s="137" t="str">
        <f t="shared" ref="FE25:FE34" si="46">VLOOKUP($EI25,$B$25:$J$34,8,0)</f>
        <v>8x</v>
      </c>
      <c r="FF25" s="138">
        <f t="shared" ref="FF25:FF34" si="47">VLOOKUP($EI25,$B$25:$J$34,9,0)</f>
        <v>0.6</v>
      </c>
      <c r="FH25" s="54">
        <f>IF(EJ25=EY25,0,1)</f>
        <v>0</v>
      </c>
      <c r="FI25" s="54">
        <f>IF(EQ25=EZ25,0,1)</f>
        <v>0</v>
      </c>
      <c r="FJ25" s="54">
        <f t="shared" ref="FJ25:FO34" si="48">IF(ER25=FA25,0,1)</f>
        <v>0</v>
      </c>
      <c r="FK25" s="54">
        <f t="shared" si="48"/>
        <v>0</v>
      </c>
      <c r="FL25" s="54">
        <f t="shared" si="48"/>
        <v>0</v>
      </c>
      <c r="FM25" s="54">
        <f t="shared" si="48"/>
        <v>0</v>
      </c>
      <c r="FN25" s="54">
        <f t="shared" si="48"/>
        <v>0</v>
      </c>
      <c r="FO25" s="54">
        <f t="shared" si="48"/>
        <v>0</v>
      </c>
      <c r="FQ25" s="54" t="str">
        <f t="shared" ref="FQ25:FQ77" si="49">IF(SUM($FH25:$FO25)=0,"",EI25)</f>
        <v/>
      </c>
      <c r="FR25" s="54" t="str">
        <f t="shared" ref="FR25:FR92" si="50">IF(SUM($FH25:$FO25)=0,"",EY25-EJ25)</f>
        <v/>
      </c>
      <c r="FS25" s="54" t="str">
        <f t="shared" ref="FS25:FW77" si="51">IF(SUM($FH25:$FO25)=0,"",EZ25-EQ25)</f>
        <v/>
      </c>
      <c r="FT25" s="54" t="str">
        <f t="shared" si="51"/>
        <v/>
      </c>
      <c r="FU25" s="54" t="str">
        <f t="shared" si="51"/>
        <v/>
      </c>
      <c r="FV25" s="54" t="str">
        <f t="shared" si="51"/>
        <v/>
      </c>
      <c r="FW25" s="54" t="str">
        <f t="shared" si="51"/>
        <v/>
      </c>
      <c r="FX25" s="54" t="str">
        <f>IF(SUM($FH25:$FO25)=0,"",8-EV25)</f>
        <v/>
      </c>
      <c r="FY25" s="54" t="s">
        <v>71</v>
      </c>
      <c r="FZ25" s="58"/>
      <c r="GA25" s="59"/>
      <c r="GB25" s="60"/>
      <c r="GC25" s="58"/>
      <c r="GD25" s="59"/>
      <c r="GE25" s="61"/>
      <c r="GF25" s="58"/>
      <c r="GG25" s="61"/>
      <c r="GH25" s="61"/>
    </row>
    <row r="26" spans="1:192" s="54" customFormat="1" ht="12" x14ac:dyDescent="0.25">
      <c r="A26" s="54">
        <v>2</v>
      </c>
      <c r="B26" s="54" t="s">
        <v>161</v>
      </c>
      <c r="C26" s="67">
        <v>18</v>
      </c>
      <c r="D26" s="67">
        <v>13</v>
      </c>
      <c r="E26" s="67">
        <v>3</v>
      </c>
      <c r="F26" s="67">
        <v>2</v>
      </c>
      <c r="G26" s="67">
        <v>74</v>
      </c>
      <c r="H26" s="67">
        <v>17</v>
      </c>
      <c r="I26" s="68">
        <v>29</v>
      </c>
      <c r="J26" s="69">
        <f t="shared" si="33"/>
        <v>4.3529411764705879</v>
      </c>
      <c r="L26" s="139" t="s">
        <v>147</v>
      </c>
      <c r="M26" s="140" t="s">
        <v>150</v>
      </c>
      <c r="N26" s="83"/>
      <c r="O26" s="88" t="s">
        <v>58</v>
      </c>
      <c r="P26" s="88" t="s">
        <v>162</v>
      </c>
      <c r="Q26" s="141" t="s">
        <v>163</v>
      </c>
      <c r="R26" s="88" t="s">
        <v>77</v>
      </c>
      <c r="S26" s="84" t="s">
        <v>77</v>
      </c>
      <c r="T26" s="88" t="s">
        <v>74</v>
      </c>
      <c r="U26" s="142" t="s">
        <v>124</v>
      </c>
      <c r="V26" s="89" t="s">
        <v>164</v>
      </c>
      <c r="W26" s="143" t="s">
        <v>165</v>
      </c>
      <c r="AL26" s="139" t="s">
        <v>147</v>
      </c>
      <c r="AM26" s="86" t="s">
        <v>166</v>
      </c>
      <c r="AN26" s="83"/>
      <c r="AO26" s="88" t="s">
        <v>167</v>
      </c>
      <c r="AP26" s="88" t="s">
        <v>157</v>
      </c>
      <c r="AQ26" s="88" t="s">
        <v>168</v>
      </c>
      <c r="AR26" s="88" t="s">
        <v>169</v>
      </c>
      <c r="AS26" s="84" t="s">
        <v>160</v>
      </c>
      <c r="AT26" s="88" t="s">
        <v>170</v>
      </c>
      <c r="AU26" s="144"/>
      <c r="AV26" s="89" t="s">
        <v>155</v>
      </c>
      <c r="AW26" s="145" t="s">
        <v>171</v>
      </c>
      <c r="BL26" s="90">
        <f>(IF(M26="","",(IF(MID(M26,2,1)="-",LEFT(M26,1),LEFT(M26,2)))+0))</f>
        <v>3</v>
      </c>
      <c r="BM26" s="91"/>
      <c r="BN26" s="77">
        <f t="shared" si="34"/>
        <v>5</v>
      </c>
      <c r="BO26" s="77">
        <f t="shared" si="34"/>
        <v>6</v>
      </c>
      <c r="BP26" s="77">
        <f t="shared" si="34"/>
        <v>8</v>
      </c>
      <c r="BQ26" s="77">
        <f t="shared" si="34"/>
        <v>2</v>
      </c>
      <c r="BR26" s="77">
        <f t="shared" si="34"/>
        <v>2</v>
      </c>
      <c r="BS26" s="77">
        <f t="shared" si="34"/>
        <v>1</v>
      </c>
      <c r="BT26" s="146"/>
      <c r="BU26" s="92">
        <f t="shared" si="34"/>
        <v>8</v>
      </c>
      <c r="CB26" s="77"/>
      <c r="CC26" s="77"/>
      <c r="CD26" s="77"/>
      <c r="CE26" s="77"/>
      <c r="CF26" s="77"/>
      <c r="CG26" s="77"/>
      <c r="CH26" s="77"/>
      <c r="CI26" s="77"/>
      <c r="CJ26" s="78"/>
      <c r="CK26" s="90">
        <f>(IF(M26="","",IF(RIGHT(M26,2)="10",RIGHT(M26,2),RIGHT(M26,1))+0))</f>
        <v>1</v>
      </c>
      <c r="CL26" s="91"/>
      <c r="CM26" s="77">
        <f t="shared" si="35"/>
        <v>1</v>
      </c>
      <c r="CN26" s="77">
        <f t="shared" si="35"/>
        <v>0</v>
      </c>
      <c r="CO26" s="77">
        <f t="shared" si="35"/>
        <v>4</v>
      </c>
      <c r="CP26" s="77">
        <f t="shared" si="35"/>
        <v>1</v>
      </c>
      <c r="CQ26" s="77">
        <f t="shared" si="35"/>
        <v>1</v>
      </c>
      <c r="CR26" s="77">
        <f t="shared" si="35"/>
        <v>2</v>
      </c>
      <c r="CS26" s="146"/>
      <c r="CT26" s="92">
        <f t="shared" si="35"/>
        <v>0</v>
      </c>
      <c r="DA26" s="77"/>
      <c r="DB26" s="77"/>
      <c r="DC26" s="77"/>
      <c r="DD26" s="77"/>
      <c r="DE26" s="77"/>
      <c r="DF26" s="77"/>
      <c r="DG26" s="77"/>
      <c r="DH26" s="77"/>
      <c r="DJ26" s="90" t="str">
        <f>(IF(M26="","",IF(BL26&gt;CK26,"H",IF(BL26&lt;CK26,"A","D"))))</f>
        <v>H</v>
      </c>
      <c r="DK26" s="91"/>
      <c r="DL26" s="77" t="str">
        <f t="shared" si="36"/>
        <v>H</v>
      </c>
      <c r="DM26" s="77" t="str">
        <f t="shared" si="36"/>
        <v>H</v>
      </c>
      <c r="DN26" s="77" t="str">
        <f t="shared" si="36"/>
        <v>H</v>
      </c>
      <c r="DO26" s="77" t="str">
        <f t="shared" si="36"/>
        <v>H</v>
      </c>
      <c r="DP26" s="77" t="str">
        <f t="shared" si="36"/>
        <v>H</v>
      </c>
      <c r="DQ26" s="77" t="str">
        <f t="shared" si="36"/>
        <v>A</v>
      </c>
      <c r="DR26" s="146" t="s">
        <v>107</v>
      </c>
      <c r="DS26" s="92" t="str">
        <f t="shared" si="36"/>
        <v>H</v>
      </c>
      <c r="DZ26" s="56"/>
      <c r="EA26" s="56"/>
      <c r="EB26" s="56"/>
      <c r="EC26" s="56"/>
      <c r="ED26" s="56"/>
      <c r="EE26" s="56"/>
      <c r="EF26" s="56"/>
      <c r="EG26" s="56"/>
      <c r="EI26" s="53" t="str">
        <f t="shared" si="37"/>
        <v>Brock's Pyros</v>
      </c>
      <c r="EJ26" s="79">
        <f t="shared" ref="EJ26:EJ34" si="52">SUM(EQ26:ES26)</f>
        <v>18</v>
      </c>
      <c r="EK26" s="80">
        <f t="shared" ref="EK26:EK34" si="53">COUNTIF($DJ26:$EG26,"H")</f>
        <v>8</v>
      </c>
      <c r="EL26" s="80">
        <f t="shared" ref="EL26:EL34" si="54">COUNTIF($DJ26:$EG26,"D")</f>
        <v>0</v>
      </c>
      <c r="EM26" s="80">
        <f t="shared" ref="EM26:EM34" si="55">COUNTIF($DJ26:$EG26,"A")</f>
        <v>1</v>
      </c>
      <c r="EN26" s="80">
        <f>COUNTIF(DK$25:DK$34,"A")</f>
        <v>6</v>
      </c>
      <c r="EO26" s="80">
        <f>COUNTIF(DK$25:DK$34,"D")</f>
        <v>1</v>
      </c>
      <c r="EP26" s="80">
        <f>COUNTIF(DK$25:DK$34,"H")</f>
        <v>2</v>
      </c>
      <c r="EQ26" s="79">
        <f t="shared" ref="EQ26:EQ34" si="56">EK26+EN26</f>
        <v>14</v>
      </c>
      <c r="ER26" s="79">
        <f t="shared" si="38"/>
        <v>1</v>
      </c>
      <c r="ES26" s="79">
        <f t="shared" si="38"/>
        <v>3</v>
      </c>
      <c r="ET26" s="81">
        <f>SUM($BL26:$CI26)+SUM(CL$25:CL$34)</f>
        <v>58</v>
      </c>
      <c r="EU26" s="81">
        <f>SUM($CK26:$DH26)+SUM(BM$25:BM$34)</f>
        <v>20</v>
      </c>
      <c r="EV26" s="79">
        <f t="shared" ref="EV26:EV34" si="57">(EQ26*2)+ER26</f>
        <v>29</v>
      </c>
      <c r="EW26" s="136">
        <f t="shared" si="39"/>
        <v>2.9</v>
      </c>
      <c r="EX26" s="78"/>
      <c r="EY26" s="80">
        <f t="shared" si="40"/>
        <v>18</v>
      </c>
      <c r="EZ26" s="80">
        <f t="shared" si="41"/>
        <v>14</v>
      </c>
      <c r="FA26" s="80">
        <f t="shared" si="42"/>
        <v>1</v>
      </c>
      <c r="FB26" s="80">
        <f t="shared" si="43"/>
        <v>3</v>
      </c>
      <c r="FC26" s="80">
        <f t="shared" si="44"/>
        <v>58</v>
      </c>
      <c r="FD26" s="80">
        <f t="shared" si="45"/>
        <v>20</v>
      </c>
      <c r="FE26" s="80">
        <f t="shared" si="46"/>
        <v>31</v>
      </c>
      <c r="FF26" s="138">
        <f t="shared" si="47"/>
        <v>2.9</v>
      </c>
      <c r="FH26" s="54">
        <f t="shared" ref="FH26:FH34" si="58">IF(EJ26=EY26,0,1)</f>
        <v>0</v>
      </c>
      <c r="FI26" s="54">
        <f t="shared" ref="FI26:FI34" si="59">IF(EQ26=EZ26,0,1)</f>
        <v>0</v>
      </c>
      <c r="FJ26" s="54">
        <f t="shared" si="48"/>
        <v>0</v>
      </c>
      <c r="FK26" s="54">
        <f t="shared" si="48"/>
        <v>0</v>
      </c>
      <c r="FL26" s="54">
        <f t="shared" si="48"/>
        <v>0</v>
      </c>
      <c r="FM26" s="54">
        <f t="shared" si="48"/>
        <v>0</v>
      </c>
      <c r="FN26" s="54">
        <f t="shared" si="48"/>
        <v>1</v>
      </c>
      <c r="FO26" s="54">
        <f t="shared" si="48"/>
        <v>0</v>
      </c>
      <c r="FQ26" s="54" t="str">
        <f t="shared" si="49"/>
        <v>Brock's Pyros</v>
      </c>
      <c r="FR26" s="54">
        <f t="shared" si="50"/>
        <v>0</v>
      </c>
      <c r="FS26" s="54">
        <f t="shared" si="51"/>
        <v>0</v>
      </c>
      <c r="FT26" s="54">
        <f t="shared" si="51"/>
        <v>0</v>
      </c>
      <c r="FU26" s="54">
        <f t="shared" si="51"/>
        <v>0</v>
      </c>
      <c r="FV26" s="54">
        <f t="shared" si="51"/>
        <v>0</v>
      </c>
      <c r="FW26" s="54">
        <f t="shared" si="51"/>
        <v>0</v>
      </c>
      <c r="FX26" s="54">
        <f t="shared" ref="FX26:FX34" si="60">IF(SUM($FH26:$FO26)=0,"",FE26-EV26)</f>
        <v>2</v>
      </c>
      <c r="FY26" s="111" t="s">
        <v>172</v>
      </c>
      <c r="FZ26" s="58"/>
      <c r="GA26" s="59"/>
      <c r="GB26" s="60"/>
      <c r="GC26" s="58"/>
      <c r="GD26" s="59"/>
      <c r="GE26" s="61"/>
      <c r="GF26" s="58"/>
      <c r="GG26" s="61"/>
      <c r="GH26" s="61"/>
    </row>
    <row r="27" spans="1:192" s="54" customFormat="1" ht="12" x14ac:dyDescent="0.25">
      <c r="A27" s="54">
        <v>3</v>
      </c>
      <c r="B27" s="54" t="s">
        <v>173</v>
      </c>
      <c r="C27" s="67">
        <v>18</v>
      </c>
      <c r="D27" s="67">
        <v>11</v>
      </c>
      <c r="E27" s="128">
        <v>2</v>
      </c>
      <c r="F27" s="67">
        <v>5</v>
      </c>
      <c r="G27" s="67">
        <v>52</v>
      </c>
      <c r="H27" s="67">
        <v>36</v>
      </c>
      <c r="I27" s="68">
        <v>24</v>
      </c>
      <c r="J27" s="69">
        <f>G27/H27</f>
        <v>1.4444444444444444</v>
      </c>
      <c r="L27" s="139" t="s">
        <v>174</v>
      </c>
      <c r="M27" s="147" t="s">
        <v>124</v>
      </c>
      <c r="N27" s="88" t="s">
        <v>175</v>
      </c>
      <c r="O27" s="83"/>
      <c r="P27" s="141" t="s">
        <v>60</v>
      </c>
      <c r="Q27" s="88" t="s">
        <v>176</v>
      </c>
      <c r="R27" s="148" t="s">
        <v>77</v>
      </c>
      <c r="S27" s="84" t="s">
        <v>164</v>
      </c>
      <c r="T27" s="88" t="s">
        <v>177</v>
      </c>
      <c r="U27" s="88" t="s">
        <v>178</v>
      </c>
      <c r="V27" s="89" t="s">
        <v>62</v>
      </c>
      <c r="W27" s="144" t="s">
        <v>124</v>
      </c>
      <c r="AL27" s="139" t="s">
        <v>174</v>
      </c>
      <c r="AM27" s="144"/>
      <c r="AN27" s="88" t="s">
        <v>179</v>
      </c>
      <c r="AO27" s="83"/>
      <c r="AP27" s="88" t="s">
        <v>180</v>
      </c>
      <c r="AQ27" s="88" t="s">
        <v>170</v>
      </c>
      <c r="AR27" s="88" t="s">
        <v>181</v>
      </c>
      <c r="AS27" s="84" t="s">
        <v>182</v>
      </c>
      <c r="AT27" s="88" t="s">
        <v>160</v>
      </c>
      <c r="AU27" s="88" t="s">
        <v>168</v>
      </c>
      <c r="AV27" s="89" t="s">
        <v>154</v>
      </c>
      <c r="AW27" s="149"/>
      <c r="BL27" s="146"/>
      <c r="BM27" s="77">
        <f t="shared" ref="BM27:BN34" si="61">(IF(N27="","",(IF(MID(N27,2,1)="-",LEFT(N27,1),LEFT(N27,2)))+0))</f>
        <v>2</v>
      </c>
      <c r="BN27" s="91"/>
      <c r="BO27" s="77">
        <f t="shared" si="34"/>
        <v>4</v>
      </c>
      <c r="BP27" s="77">
        <f t="shared" si="34"/>
        <v>2</v>
      </c>
      <c r="BQ27" s="77">
        <f t="shared" si="34"/>
        <v>2</v>
      </c>
      <c r="BR27" s="77">
        <f t="shared" si="34"/>
        <v>8</v>
      </c>
      <c r="BS27" s="77">
        <f t="shared" si="34"/>
        <v>2</v>
      </c>
      <c r="BT27" s="77">
        <f t="shared" si="34"/>
        <v>6</v>
      </c>
      <c r="BU27" s="92">
        <f t="shared" si="34"/>
        <v>1</v>
      </c>
      <c r="CB27" s="77"/>
      <c r="CC27" s="77"/>
      <c r="CD27" s="77"/>
      <c r="CE27" s="77"/>
      <c r="CF27" s="77"/>
      <c r="CG27" s="77"/>
      <c r="CH27" s="77"/>
      <c r="CI27" s="77"/>
      <c r="CJ27" s="78"/>
      <c r="CK27" s="146"/>
      <c r="CL27" s="77">
        <f t="shared" ref="CL27:CM34" si="62">(IF(N27="","",IF(RIGHT(N27,2)="10",RIGHT(N27,2),RIGHT(N27,1))+0))</f>
        <v>5</v>
      </c>
      <c r="CM27" s="91"/>
      <c r="CN27" s="77">
        <f t="shared" si="35"/>
        <v>1</v>
      </c>
      <c r="CO27" s="77">
        <f t="shared" si="35"/>
        <v>3</v>
      </c>
      <c r="CP27" s="77">
        <f t="shared" si="35"/>
        <v>1</v>
      </c>
      <c r="CQ27" s="77">
        <f t="shared" si="35"/>
        <v>0</v>
      </c>
      <c r="CR27" s="77">
        <f t="shared" si="35"/>
        <v>0</v>
      </c>
      <c r="CS27" s="77">
        <f t="shared" si="35"/>
        <v>1</v>
      </c>
      <c r="CT27" s="92">
        <f t="shared" si="35"/>
        <v>1</v>
      </c>
      <c r="DA27" s="77"/>
      <c r="DB27" s="77"/>
      <c r="DC27" s="77"/>
      <c r="DD27" s="77"/>
      <c r="DE27" s="77"/>
      <c r="DF27" s="77"/>
      <c r="DG27" s="77"/>
      <c r="DH27" s="77"/>
      <c r="DJ27" s="146" t="s">
        <v>107</v>
      </c>
      <c r="DK27" s="77" t="str">
        <f t="shared" ref="DK27:DL34" si="63">(IF(N27="","",IF(BM27&gt;CL27,"H",IF(BM27&lt;CL27,"A","D"))))</f>
        <v>A</v>
      </c>
      <c r="DL27" s="91"/>
      <c r="DM27" s="77" t="str">
        <f t="shared" si="36"/>
        <v>H</v>
      </c>
      <c r="DN27" s="77" t="str">
        <f t="shared" si="36"/>
        <v>A</v>
      </c>
      <c r="DO27" s="77" t="str">
        <f t="shared" si="36"/>
        <v>H</v>
      </c>
      <c r="DP27" s="77" t="str">
        <f t="shared" si="36"/>
        <v>H</v>
      </c>
      <c r="DQ27" s="77" t="str">
        <f t="shared" si="36"/>
        <v>H</v>
      </c>
      <c r="DR27" s="77" t="str">
        <f t="shared" si="36"/>
        <v>H</v>
      </c>
      <c r="DS27" s="92" t="str">
        <f t="shared" si="36"/>
        <v>D</v>
      </c>
      <c r="DZ27" s="56"/>
      <c r="EA27" s="56"/>
      <c r="EB27" s="56"/>
      <c r="EC27" s="56"/>
      <c r="ED27" s="56"/>
      <c r="EE27" s="56"/>
      <c r="EF27" s="56"/>
      <c r="EG27" s="56"/>
      <c r="EI27" s="53" t="str">
        <f t="shared" si="37"/>
        <v>Burgh Heath</v>
      </c>
      <c r="EJ27" s="79">
        <f t="shared" si="52"/>
        <v>18</v>
      </c>
      <c r="EK27" s="80">
        <f t="shared" si="53"/>
        <v>6</v>
      </c>
      <c r="EL27" s="80">
        <f t="shared" si="54"/>
        <v>1</v>
      </c>
      <c r="EM27" s="80">
        <f t="shared" si="55"/>
        <v>2</v>
      </c>
      <c r="EN27" s="80">
        <f>COUNTIF(DL$25:DL$34,"A")</f>
        <v>5</v>
      </c>
      <c r="EO27" s="80">
        <f>COUNTIF(DL$25:DL$34,"D")</f>
        <v>0</v>
      </c>
      <c r="EP27" s="80">
        <f>COUNTIF(DL$25:DL$34,"H")</f>
        <v>4</v>
      </c>
      <c r="EQ27" s="79">
        <f t="shared" si="56"/>
        <v>11</v>
      </c>
      <c r="ER27" s="79">
        <f t="shared" si="38"/>
        <v>1</v>
      </c>
      <c r="ES27" s="79">
        <f t="shared" si="38"/>
        <v>6</v>
      </c>
      <c r="ET27" s="81">
        <f>SUM($BL27:$CI27)+SUM(CM$25:CM$34)</f>
        <v>49</v>
      </c>
      <c r="EU27" s="81">
        <f>SUM($CK27:$DH27)+SUM(BN$25:BN$34)</f>
        <v>26</v>
      </c>
      <c r="EV27" s="79">
        <f t="shared" si="57"/>
        <v>23</v>
      </c>
      <c r="EW27" s="136">
        <f t="shared" si="39"/>
        <v>1.8846153846153846</v>
      </c>
      <c r="EX27" s="78"/>
      <c r="EY27" s="80">
        <f t="shared" si="40"/>
        <v>18</v>
      </c>
      <c r="EZ27" s="80">
        <f t="shared" si="41"/>
        <v>11</v>
      </c>
      <c r="FA27" s="80">
        <f t="shared" si="42"/>
        <v>1</v>
      </c>
      <c r="FB27" s="80">
        <f t="shared" si="43"/>
        <v>6</v>
      </c>
      <c r="FC27" s="80">
        <f t="shared" si="44"/>
        <v>49</v>
      </c>
      <c r="FD27" s="80">
        <f t="shared" si="45"/>
        <v>26</v>
      </c>
      <c r="FE27" s="80">
        <f t="shared" si="46"/>
        <v>23</v>
      </c>
      <c r="FF27" s="138">
        <f t="shared" si="47"/>
        <v>1.8846153846153846</v>
      </c>
      <c r="FH27" s="54">
        <f t="shared" si="58"/>
        <v>0</v>
      </c>
      <c r="FI27" s="54">
        <f t="shared" si="59"/>
        <v>0</v>
      </c>
      <c r="FJ27" s="54">
        <f t="shared" si="48"/>
        <v>0</v>
      </c>
      <c r="FK27" s="54">
        <f t="shared" si="48"/>
        <v>0</v>
      </c>
      <c r="FL27" s="54">
        <f t="shared" si="48"/>
        <v>0</v>
      </c>
      <c r="FM27" s="54">
        <f t="shared" si="48"/>
        <v>0</v>
      </c>
      <c r="FN27" s="54">
        <f t="shared" si="48"/>
        <v>0</v>
      </c>
      <c r="FO27" s="54">
        <f t="shared" si="48"/>
        <v>0</v>
      </c>
      <c r="FQ27" s="54" t="str">
        <f t="shared" si="49"/>
        <v/>
      </c>
      <c r="FR27" s="54" t="str">
        <f t="shared" si="50"/>
        <v/>
      </c>
      <c r="FS27" s="54" t="str">
        <f t="shared" si="51"/>
        <v/>
      </c>
      <c r="FT27" s="54" t="str">
        <f t="shared" si="51"/>
        <v/>
      </c>
      <c r="FU27" s="54" t="str">
        <f t="shared" si="51"/>
        <v/>
      </c>
      <c r="FV27" s="54" t="str">
        <f t="shared" si="51"/>
        <v/>
      </c>
      <c r="FW27" s="54" t="str">
        <f t="shared" si="51"/>
        <v/>
      </c>
      <c r="FX27" s="54" t="str">
        <f t="shared" si="60"/>
        <v/>
      </c>
      <c r="FY27" s="111" t="s">
        <v>183</v>
      </c>
      <c r="FZ27" s="58"/>
      <c r="GA27" s="59"/>
      <c r="GB27" s="60"/>
      <c r="GC27" s="58"/>
      <c r="GD27" s="59"/>
      <c r="GE27" s="61"/>
      <c r="GF27" s="58"/>
      <c r="GG27" s="61"/>
      <c r="GH27" s="61"/>
    </row>
    <row r="28" spans="1:192" s="54" customFormat="1" ht="12" x14ac:dyDescent="0.25">
      <c r="A28" s="54">
        <v>4</v>
      </c>
      <c r="B28" s="54" t="s">
        <v>174</v>
      </c>
      <c r="C28" s="67">
        <v>18</v>
      </c>
      <c r="D28" s="67">
        <v>11</v>
      </c>
      <c r="E28" s="67">
        <v>1</v>
      </c>
      <c r="F28" s="67">
        <v>6</v>
      </c>
      <c r="G28" s="67">
        <v>49</v>
      </c>
      <c r="H28" s="67">
        <v>26</v>
      </c>
      <c r="I28" s="68">
        <v>23</v>
      </c>
      <c r="J28" s="69">
        <f t="shared" si="33"/>
        <v>1.8846153846153846</v>
      </c>
      <c r="L28" s="139" t="s">
        <v>184</v>
      </c>
      <c r="M28" s="150" t="s">
        <v>76</v>
      </c>
      <c r="N28" s="141" t="s">
        <v>185</v>
      </c>
      <c r="O28" s="88" t="s">
        <v>85</v>
      </c>
      <c r="P28" s="83"/>
      <c r="Q28" s="151" t="s">
        <v>102</v>
      </c>
      <c r="R28" s="151" t="s">
        <v>110</v>
      </c>
      <c r="S28" s="84" t="s">
        <v>74</v>
      </c>
      <c r="T28" s="88" t="s">
        <v>186</v>
      </c>
      <c r="U28" s="148" t="s">
        <v>99</v>
      </c>
      <c r="V28" s="152" t="s">
        <v>98</v>
      </c>
      <c r="W28" s="153"/>
      <c r="AL28" s="139" t="s">
        <v>184</v>
      </c>
      <c r="AM28" s="86" t="s">
        <v>167</v>
      </c>
      <c r="AN28" s="88" t="s">
        <v>187</v>
      </c>
      <c r="AO28" s="88" t="s">
        <v>188</v>
      </c>
      <c r="AP28" s="83"/>
      <c r="AQ28" s="87" t="s">
        <v>182</v>
      </c>
      <c r="AR28" s="87" t="s">
        <v>189</v>
      </c>
      <c r="AS28" s="84" t="s">
        <v>154</v>
      </c>
      <c r="AT28" s="88" t="s">
        <v>190</v>
      </c>
      <c r="AU28" s="88" t="s">
        <v>191</v>
      </c>
      <c r="AV28" s="89" t="s">
        <v>192</v>
      </c>
      <c r="AW28" s="153"/>
      <c r="BL28" s="90">
        <f>(IF(M28="","",(IF(MID(M28,2,1)="-",LEFT(M28,1),LEFT(M28,2)))+0))</f>
        <v>0</v>
      </c>
      <c r="BM28" s="77">
        <f t="shared" si="61"/>
        <v>0</v>
      </c>
      <c r="BN28" s="77">
        <f t="shared" si="61"/>
        <v>0</v>
      </c>
      <c r="BO28" s="91"/>
      <c r="BP28" s="77">
        <f>(IF(Q28="","",(IF(MID(Q28,2,1)="-",LEFT(Q28,1),LEFT(Q28,2)))+0))</f>
        <v>2</v>
      </c>
      <c r="BQ28" s="77">
        <f>(IF(R28="","",(IF(MID(R28,2,1)="-",LEFT(R28,1),LEFT(R28,2)))+0))</f>
        <v>1</v>
      </c>
      <c r="BR28" s="77">
        <f>(IF(S28="","",(IF(MID(S28,2,1)="-",LEFT(S28,1),LEFT(S28,2)))+0))</f>
        <v>1</v>
      </c>
      <c r="BS28" s="77">
        <f>(IF(T28="","",(IF(MID(T28,2,1)="-",LEFT(T28,1),LEFT(T28,2)))+0))</f>
        <v>3</v>
      </c>
      <c r="BT28" s="77">
        <f>(IF(U28="","",(IF(MID(U28,2,1)="-",LEFT(U28,1),LEFT(U28,2)))+0))</f>
        <v>1</v>
      </c>
      <c r="BU28" s="92">
        <f t="shared" si="34"/>
        <v>0</v>
      </c>
      <c r="CB28" s="77"/>
      <c r="CC28" s="77"/>
      <c r="CD28" s="77"/>
      <c r="CE28" s="77"/>
      <c r="CF28" s="77"/>
      <c r="CG28" s="77"/>
      <c r="CH28" s="77"/>
      <c r="CI28" s="77"/>
      <c r="CJ28" s="78"/>
      <c r="CK28" s="90">
        <f>(IF(M28="","",IF(RIGHT(M28,2)="10",RIGHT(M28,2),RIGHT(M28,1))+0))</f>
        <v>2</v>
      </c>
      <c r="CL28" s="77">
        <f t="shared" si="62"/>
        <v>7</v>
      </c>
      <c r="CM28" s="77">
        <f t="shared" si="62"/>
        <v>4</v>
      </c>
      <c r="CN28" s="91"/>
      <c r="CO28" s="77">
        <f>(IF(Q28="","",IF(RIGHT(Q28,2)="10",RIGHT(Q28,2),RIGHT(Q28,1))+0))</f>
        <v>4</v>
      </c>
      <c r="CP28" s="77">
        <f>(IF(R28="","",IF(RIGHT(R28,2)="10",RIGHT(R28,2),RIGHT(R28,1))+0))</f>
        <v>7</v>
      </c>
      <c r="CQ28" s="77">
        <f>(IF(S28="","",IF(RIGHT(S28,2)="10",RIGHT(S28,2),RIGHT(S28,1))+0))</f>
        <v>2</v>
      </c>
      <c r="CR28" s="77">
        <f>(IF(T28="","",IF(RIGHT(T28,2)="10",RIGHT(T28,2),RIGHT(T28,1))+0))</f>
        <v>4</v>
      </c>
      <c r="CS28" s="77">
        <f>(IF(U28="","",IF(RIGHT(U28,2)="10",RIGHT(U28,2),RIGHT(U28,1))+0))</f>
        <v>0</v>
      </c>
      <c r="CT28" s="92">
        <f t="shared" si="35"/>
        <v>5</v>
      </c>
      <c r="DA28" s="77"/>
      <c r="DB28" s="77"/>
      <c r="DC28" s="77"/>
      <c r="DD28" s="77"/>
      <c r="DE28" s="77"/>
      <c r="DF28" s="77"/>
      <c r="DG28" s="77"/>
      <c r="DH28" s="77"/>
      <c r="DJ28" s="90" t="str">
        <f>(IF(M28="","",IF(BL28&gt;CK28,"H",IF(BL28&lt;CK28,"A","D"))))</f>
        <v>A</v>
      </c>
      <c r="DK28" s="77" t="str">
        <f t="shared" si="63"/>
        <v>A</v>
      </c>
      <c r="DL28" s="77" t="str">
        <f t="shared" si="63"/>
        <v>A</v>
      </c>
      <c r="DM28" s="91"/>
      <c r="DN28" s="77" t="str">
        <f>(IF(Q28="","",IF(BP28&gt;CO28,"H",IF(BP28&lt;CO28,"A","D"))))</f>
        <v>A</v>
      </c>
      <c r="DO28" s="77" t="str">
        <f>(IF(R28="","",IF(BQ28&gt;CP28,"H",IF(BQ28&lt;CP28,"A","D"))))</f>
        <v>A</v>
      </c>
      <c r="DP28" s="77" t="str">
        <f>(IF(S28="","",IF(BR28&gt;CQ28,"H",IF(BR28&lt;CQ28,"A","D"))))</f>
        <v>A</v>
      </c>
      <c r="DQ28" s="77" t="str">
        <f>(IF(T28="","",IF(BS28&gt;CR28,"H",IF(BS28&lt;CR28,"A","D"))))</f>
        <v>A</v>
      </c>
      <c r="DR28" s="77" t="str">
        <f>(IF(U28="","",IF(BT28&gt;CS28,"H",IF(BT28&lt;CS28,"A","D"))))</f>
        <v>H</v>
      </c>
      <c r="DS28" s="92" t="str">
        <f t="shared" si="36"/>
        <v>A</v>
      </c>
      <c r="DZ28" s="56"/>
      <c r="EA28" s="56"/>
      <c r="EB28" s="56"/>
      <c r="EC28" s="56"/>
      <c r="ED28" s="56"/>
      <c r="EE28" s="56"/>
      <c r="EF28" s="56"/>
      <c r="EG28" s="56"/>
      <c r="EI28" s="53" t="str">
        <f t="shared" si="37"/>
        <v>Carshalton Hill United</v>
      </c>
      <c r="EJ28" s="79">
        <f t="shared" si="52"/>
        <v>18</v>
      </c>
      <c r="EK28" s="80">
        <f t="shared" si="53"/>
        <v>1</v>
      </c>
      <c r="EL28" s="80">
        <f t="shared" si="54"/>
        <v>0</v>
      </c>
      <c r="EM28" s="80">
        <f t="shared" si="55"/>
        <v>8</v>
      </c>
      <c r="EN28" s="80">
        <f>COUNTIF(DM$25:DM$34,"A")</f>
        <v>1</v>
      </c>
      <c r="EO28" s="80">
        <f>COUNTIF(DM$25:DM$34,"D")</f>
        <v>2</v>
      </c>
      <c r="EP28" s="80">
        <f>COUNTIF(DM$25:DM$34,"H")</f>
        <v>6</v>
      </c>
      <c r="EQ28" s="79">
        <f t="shared" si="56"/>
        <v>2</v>
      </c>
      <c r="ER28" s="79">
        <f t="shared" si="38"/>
        <v>2</v>
      </c>
      <c r="ES28" s="79">
        <f t="shared" si="38"/>
        <v>14</v>
      </c>
      <c r="ET28" s="81">
        <f>SUM($BL28:$CI28)+SUM(CN$25:CN$34)</f>
        <v>14</v>
      </c>
      <c r="EU28" s="81">
        <f>SUM($CK28:$DH28)+SUM(BO$25:BO$34)</f>
        <v>65</v>
      </c>
      <c r="EV28" s="79">
        <f t="shared" si="57"/>
        <v>6</v>
      </c>
      <c r="EW28" s="136">
        <f t="shared" si="39"/>
        <v>0.2153846153846154</v>
      </c>
      <c r="EX28" s="78"/>
      <c r="EY28" s="80">
        <f t="shared" si="40"/>
        <v>18</v>
      </c>
      <c r="EZ28" s="80">
        <f t="shared" si="41"/>
        <v>2</v>
      </c>
      <c r="FA28" s="80">
        <f t="shared" si="42"/>
        <v>2</v>
      </c>
      <c r="FB28" s="80">
        <f t="shared" si="43"/>
        <v>14</v>
      </c>
      <c r="FC28" s="80">
        <f t="shared" si="44"/>
        <v>14</v>
      </c>
      <c r="FD28" s="80">
        <f t="shared" si="45"/>
        <v>65</v>
      </c>
      <c r="FE28" s="80">
        <f t="shared" si="46"/>
        <v>6</v>
      </c>
      <c r="FF28" s="138">
        <f t="shared" si="47"/>
        <v>0.2153846153846154</v>
      </c>
      <c r="FH28" s="54">
        <f t="shared" si="58"/>
        <v>0</v>
      </c>
      <c r="FI28" s="54">
        <f t="shared" si="59"/>
        <v>0</v>
      </c>
      <c r="FJ28" s="54">
        <f t="shared" si="48"/>
        <v>0</v>
      </c>
      <c r="FK28" s="54">
        <f t="shared" si="48"/>
        <v>0</v>
      </c>
      <c r="FL28" s="54">
        <f t="shared" si="48"/>
        <v>0</v>
      </c>
      <c r="FM28" s="54">
        <f t="shared" si="48"/>
        <v>0</v>
      </c>
      <c r="FN28" s="54">
        <f t="shared" si="48"/>
        <v>0</v>
      </c>
      <c r="FO28" s="54">
        <f t="shared" si="48"/>
        <v>0</v>
      </c>
      <c r="FQ28" s="54" t="str">
        <f t="shared" si="49"/>
        <v/>
      </c>
      <c r="FR28" s="54" t="str">
        <f t="shared" si="50"/>
        <v/>
      </c>
      <c r="FS28" s="54" t="str">
        <f t="shared" si="51"/>
        <v/>
      </c>
      <c r="FT28" s="54" t="str">
        <f t="shared" si="51"/>
        <v/>
      </c>
      <c r="FU28" s="54" t="str">
        <f t="shared" si="51"/>
        <v/>
      </c>
      <c r="FV28" s="54" t="str">
        <f t="shared" si="51"/>
        <v/>
      </c>
      <c r="FW28" s="54" t="str">
        <f t="shared" si="51"/>
        <v/>
      </c>
      <c r="FX28" s="54" t="str">
        <f t="shared" si="60"/>
        <v/>
      </c>
      <c r="FY28" s="54" t="s">
        <v>96</v>
      </c>
      <c r="FZ28" s="58"/>
      <c r="GA28" s="59"/>
      <c r="GB28" s="60"/>
      <c r="GC28" s="58"/>
      <c r="GD28" s="59"/>
      <c r="GE28" s="61"/>
      <c r="GF28" s="58"/>
      <c r="GG28" s="61"/>
      <c r="GH28" s="61"/>
    </row>
    <row r="29" spans="1:192" s="54" customFormat="1" ht="12" x14ac:dyDescent="0.25">
      <c r="A29" s="54">
        <v>5</v>
      </c>
      <c r="B29" s="54" t="s">
        <v>193</v>
      </c>
      <c r="C29" s="67">
        <v>18</v>
      </c>
      <c r="D29" s="67">
        <v>10</v>
      </c>
      <c r="E29" s="67">
        <v>0</v>
      </c>
      <c r="F29" s="67">
        <v>8</v>
      </c>
      <c r="G29" s="67">
        <v>28</v>
      </c>
      <c r="H29" s="67">
        <v>35</v>
      </c>
      <c r="I29" s="68">
        <v>20</v>
      </c>
      <c r="J29" s="69">
        <f t="shared" si="33"/>
        <v>0.8</v>
      </c>
      <c r="L29" s="139" t="s">
        <v>173</v>
      </c>
      <c r="M29" s="150" t="s">
        <v>58</v>
      </c>
      <c r="N29" s="154" t="s">
        <v>62</v>
      </c>
      <c r="O29" s="151" t="s">
        <v>77</v>
      </c>
      <c r="P29" s="148" t="s">
        <v>89</v>
      </c>
      <c r="Q29" s="83"/>
      <c r="R29" s="151" t="s">
        <v>85</v>
      </c>
      <c r="S29" s="84" t="s">
        <v>99</v>
      </c>
      <c r="T29" s="88" t="s">
        <v>99</v>
      </c>
      <c r="U29" s="148" t="s">
        <v>194</v>
      </c>
      <c r="V29" s="155" t="s">
        <v>59</v>
      </c>
      <c r="W29" s="153"/>
      <c r="AL29" s="139" t="s">
        <v>173</v>
      </c>
      <c r="AM29" s="86" t="s">
        <v>188</v>
      </c>
      <c r="AN29" s="87" t="s">
        <v>195</v>
      </c>
      <c r="AO29" s="87" t="s">
        <v>156</v>
      </c>
      <c r="AP29" s="88" t="s">
        <v>196</v>
      </c>
      <c r="AQ29" s="83"/>
      <c r="AR29" s="87" t="s">
        <v>81</v>
      </c>
      <c r="AS29" s="84" t="s">
        <v>197</v>
      </c>
      <c r="AT29" s="88" t="s">
        <v>155</v>
      </c>
      <c r="AU29" s="88" t="s">
        <v>192</v>
      </c>
      <c r="AV29" s="156" t="s">
        <v>198</v>
      </c>
      <c r="AW29" s="153"/>
      <c r="BL29" s="90">
        <f>(IF(M29="","",(IF(MID(M29,2,1)="-",LEFT(M29,1),LEFT(M29,2)))+0))</f>
        <v>5</v>
      </c>
      <c r="BM29" s="77">
        <f t="shared" si="61"/>
        <v>1</v>
      </c>
      <c r="BN29" s="77">
        <f t="shared" si="61"/>
        <v>2</v>
      </c>
      <c r="BO29" s="77">
        <f>(IF(P29="","",(IF(MID(P29,2,1)="-",LEFT(P29,1),LEFT(P29,2)))+0))</f>
        <v>3</v>
      </c>
      <c r="BP29" s="91"/>
      <c r="BQ29" s="77">
        <f>(IF(R29="","",(IF(MID(R29,2,1)="-",LEFT(R29,1),LEFT(R29,2)))+0))</f>
        <v>0</v>
      </c>
      <c r="BR29" s="77">
        <f>(IF(S29="","",(IF(MID(S29,2,1)="-",LEFT(S29,1),LEFT(S29,2)))+0))</f>
        <v>1</v>
      </c>
      <c r="BS29" s="77">
        <f>(IF(T29="","",(IF(MID(T29,2,1)="-",LEFT(T29,1),LEFT(T29,2)))+0))</f>
        <v>1</v>
      </c>
      <c r="BT29" s="77">
        <f>(IF(U29="","",(IF(MID(U29,2,1)="-",LEFT(U29,1),LEFT(U29,2)))+0))</f>
        <v>9</v>
      </c>
      <c r="BU29" s="92">
        <f t="shared" si="34"/>
        <v>4</v>
      </c>
      <c r="CB29" s="77"/>
      <c r="CC29" s="77"/>
      <c r="CD29" s="77"/>
      <c r="CE29" s="77"/>
      <c r="CF29" s="77"/>
      <c r="CG29" s="77"/>
      <c r="CH29" s="77"/>
      <c r="CI29" s="77"/>
      <c r="CJ29" s="78"/>
      <c r="CK29" s="90">
        <f>(IF(M29="","",IF(RIGHT(M29,2)="10",RIGHT(M29,2),RIGHT(M29,1))+0))</f>
        <v>1</v>
      </c>
      <c r="CL29" s="77">
        <f t="shared" si="62"/>
        <v>1</v>
      </c>
      <c r="CM29" s="77">
        <f t="shared" si="62"/>
        <v>1</v>
      </c>
      <c r="CN29" s="77">
        <f>(IF(P29="","",IF(RIGHT(P29,2)="10",RIGHT(P29,2),RIGHT(P29,1))+0))</f>
        <v>0</v>
      </c>
      <c r="CO29" s="91"/>
      <c r="CP29" s="77">
        <f>(IF(R29="","",IF(RIGHT(R29,2)="10",RIGHT(R29,2),RIGHT(R29,1))+0))</f>
        <v>4</v>
      </c>
      <c r="CQ29" s="77">
        <f>(IF(S29="","",IF(RIGHT(S29,2)="10",RIGHT(S29,2),RIGHT(S29,1))+0))</f>
        <v>0</v>
      </c>
      <c r="CR29" s="77">
        <f>(IF(T29="","",IF(RIGHT(T29,2)="10",RIGHT(T29,2),RIGHT(T29,1))+0))</f>
        <v>0</v>
      </c>
      <c r="CS29" s="77">
        <f>(IF(U29="","",IF(RIGHT(U29,2)="10",RIGHT(U29,2),RIGHT(U29,1))+0))</f>
        <v>1</v>
      </c>
      <c r="CT29" s="92">
        <f t="shared" si="35"/>
        <v>0</v>
      </c>
      <c r="DA29" s="77"/>
      <c r="DB29" s="77"/>
      <c r="DC29" s="77"/>
      <c r="DD29" s="77"/>
      <c r="DE29" s="77"/>
      <c r="DF29" s="77"/>
      <c r="DG29" s="77"/>
      <c r="DH29" s="77"/>
      <c r="DJ29" s="90" t="str">
        <f>(IF(M29="","",IF(BL29&gt;CK29,"H",IF(BL29&lt;CK29,"A","D"))))</f>
        <v>H</v>
      </c>
      <c r="DK29" s="77" t="str">
        <f t="shared" si="63"/>
        <v>D</v>
      </c>
      <c r="DL29" s="77" t="str">
        <f t="shared" si="63"/>
        <v>H</v>
      </c>
      <c r="DM29" s="77" t="str">
        <f>(IF(P29="","",IF(BO29&gt;CN29,"H",IF(BO29&lt;CN29,"A","D"))))</f>
        <v>H</v>
      </c>
      <c r="DN29" s="91"/>
      <c r="DO29" s="77" t="str">
        <f>(IF(R29="","",IF(BQ29&gt;CP29,"H",IF(BQ29&lt;CP29,"A","D"))))</f>
        <v>A</v>
      </c>
      <c r="DP29" s="77" t="str">
        <f>(IF(S29="","",IF(BR29&gt;CQ29,"H",IF(BR29&lt;CQ29,"A","D"))))</f>
        <v>H</v>
      </c>
      <c r="DQ29" s="77" t="str">
        <f>(IF(T29="","",IF(BS29&gt;CR29,"H",IF(BS29&lt;CR29,"A","D"))))</f>
        <v>H</v>
      </c>
      <c r="DR29" s="77" t="str">
        <f>(IF(U29="","",IF(BT29&gt;CS29,"H",IF(BT29&lt;CS29,"A","D"))))</f>
        <v>H</v>
      </c>
      <c r="DS29" s="92" t="str">
        <f t="shared" si="36"/>
        <v>H</v>
      </c>
      <c r="DZ29" s="56"/>
      <c r="EA29" s="56"/>
      <c r="EB29" s="56"/>
      <c r="EC29" s="56"/>
      <c r="ED29" s="56"/>
      <c r="EE29" s="56"/>
      <c r="EF29" s="56"/>
      <c r="EG29" s="56"/>
      <c r="EI29" s="53" t="str">
        <f t="shared" si="37"/>
        <v>Chamois Athletic</v>
      </c>
      <c r="EJ29" s="79">
        <f t="shared" si="52"/>
        <v>18</v>
      </c>
      <c r="EK29" s="80">
        <f t="shared" si="53"/>
        <v>7</v>
      </c>
      <c r="EL29" s="80">
        <f t="shared" si="54"/>
        <v>1</v>
      </c>
      <c r="EM29" s="80">
        <f t="shared" si="55"/>
        <v>1</v>
      </c>
      <c r="EN29" s="80">
        <f>COUNTIF(DN$25:DN$34,"A")</f>
        <v>4</v>
      </c>
      <c r="EO29" s="80">
        <f>COUNTIF(DN$25:DN$34,"D")</f>
        <v>1</v>
      </c>
      <c r="EP29" s="80">
        <f>COUNTIF(DN$25:DN$34,"H")</f>
        <v>4</v>
      </c>
      <c r="EQ29" s="79">
        <f t="shared" si="56"/>
        <v>11</v>
      </c>
      <c r="ER29" s="79">
        <f t="shared" si="38"/>
        <v>2</v>
      </c>
      <c r="ES29" s="79">
        <f t="shared" si="38"/>
        <v>5</v>
      </c>
      <c r="ET29" s="81">
        <f>SUM($BL29:$CI29)+SUM(CO$25:CO$34)</f>
        <v>52</v>
      </c>
      <c r="EU29" s="81">
        <f>SUM($CK29:$DH29)+SUM(BP$25:BP$34)</f>
        <v>36</v>
      </c>
      <c r="EV29" s="79">
        <f t="shared" si="57"/>
        <v>24</v>
      </c>
      <c r="EW29" s="136">
        <f t="shared" si="39"/>
        <v>1.4444444444444444</v>
      </c>
      <c r="EX29" s="78"/>
      <c r="EY29" s="80">
        <f t="shared" si="40"/>
        <v>18</v>
      </c>
      <c r="EZ29" s="80">
        <f t="shared" si="41"/>
        <v>11</v>
      </c>
      <c r="FA29" s="80">
        <f t="shared" si="42"/>
        <v>2</v>
      </c>
      <c r="FB29" s="80">
        <f t="shared" si="43"/>
        <v>5</v>
      </c>
      <c r="FC29" s="80">
        <f t="shared" si="44"/>
        <v>52</v>
      </c>
      <c r="FD29" s="80">
        <f t="shared" si="45"/>
        <v>36</v>
      </c>
      <c r="FE29" s="80">
        <f t="shared" si="46"/>
        <v>24</v>
      </c>
      <c r="FF29" s="138">
        <f t="shared" si="47"/>
        <v>1.4444444444444444</v>
      </c>
      <c r="FH29" s="54">
        <f t="shared" si="58"/>
        <v>0</v>
      </c>
      <c r="FI29" s="54">
        <f t="shared" si="59"/>
        <v>0</v>
      </c>
      <c r="FJ29" s="54">
        <f t="shared" si="48"/>
        <v>0</v>
      </c>
      <c r="FK29" s="54">
        <f t="shared" si="48"/>
        <v>0</v>
      </c>
      <c r="FL29" s="54">
        <f t="shared" si="48"/>
        <v>0</v>
      </c>
      <c r="FM29" s="54">
        <f t="shared" si="48"/>
        <v>0</v>
      </c>
      <c r="FN29" s="54">
        <f t="shared" si="48"/>
        <v>0</v>
      </c>
      <c r="FO29" s="54">
        <f t="shared" si="48"/>
        <v>0</v>
      </c>
      <c r="FQ29" s="54" t="str">
        <f t="shared" si="49"/>
        <v/>
      </c>
      <c r="FR29" s="54" t="str">
        <f t="shared" si="50"/>
        <v/>
      </c>
      <c r="FS29" s="54" t="str">
        <f t="shared" si="51"/>
        <v/>
      </c>
      <c r="FT29" s="54" t="str">
        <f t="shared" si="51"/>
        <v/>
      </c>
      <c r="FU29" s="54" t="str">
        <f t="shared" si="51"/>
        <v/>
      </c>
      <c r="FV29" s="54" t="str">
        <f t="shared" si="51"/>
        <v/>
      </c>
      <c r="FW29" s="54" t="str">
        <f t="shared" si="51"/>
        <v/>
      </c>
      <c r="FX29" s="54" t="str">
        <f t="shared" si="60"/>
        <v/>
      </c>
      <c r="FY29" s="54" t="s">
        <v>117</v>
      </c>
      <c r="FZ29" s="58"/>
      <c r="GA29" s="59"/>
      <c r="GB29" s="60"/>
      <c r="GC29" s="58"/>
      <c r="GD29" s="59"/>
      <c r="GE29" s="61"/>
      <c r="GF29" s="58"/>
      <c r="GG29" s="61"/>
      <c r="GH29" s="61"/>
    </row>
    <row r="30" spans="1:192" s="53" customFormat="1" ht="12" x14ac:dyDescent="0.25">
      <c r="A30" s="53">
        <v>6</v>
      </c>
      <c r="B30" s="53" t="s">
        <v>199</v>
      </c>
      <c r="C30" s="68">
        <v>18</v>
      </c>
      <c r="D30" s="68">
        <v>7</v>
      </c>
      <c r="E30" s="68">
        <v>3</v>
      </c>
      <c r="F30" s="68">
        <v>8</v>
      </c>
      <c r="G30" s="68">
        <v>35</v>
      </c>
      <c r="H30" s="68">
        <v>39</v>
      </c>
      <c r="I30" s="68">
        <v>17</v>
      </c>
      <c r="J30" s="95">
        <f t="shared" si="33"/>
        <v>0.89743589743589747</v>
      </c>
      <c r="L30" s="139" t="s">
        <v>161</v>
      </c>
      <c r="M30" s="147" t="s">
        <v>124</v>
      </c>
      <c r="N30" s="88" t="s">
        <v>150</v>
      </c>
      <c r="O30" s="88" t="s">
        <v>58</v>
      </c>
      <c r="P30" s="141" t="s">
        <v>112</v>
      </c>
      <c r="Q30" s="148" t="s">
        <v>200</v>
      </c>
      <c r="R30" s="83"/>
      <c r="S30" s="84" t="s">
        <v>60</v>
      </c>
      <c r="T30" s="151" t="s">
        <v>201</v>
      </c>
      <c r="U30" s="141" t="s">
        <v>58</v>
      </c>
      <c r="V30" s="89" t="s">
        <v>61</v>
      </c>
      <c r="W30" s="153"/>
      <c r="Y30" s="54"/>
      <c r="Z30" s="54"/>
      <c r="AA30" s="54"/>
      <c r="AB30" s="54"/>
      <c r="AC30" s="54"/>
      <c r="AD30" s="54"/>
      <c r="AE30" s="54"/>
      <c r="AF30" s="54"/>
      <c r="AL30" s="139" t="s">
        <v>161</v>
      </c>
      <c r="AM30" s="144"/>
      <c r="AN30" s="88" t="s">
        <v>153</v>
      </c>
      <c r="AO30" s="88" t="s">
        <v>192</v>
      </c>
      <c r="AP30" s="88" t="s">
        <v>202</v>
      </c>
      <c r="AQ30" s="88" t="s">
        <v>179</v>
      </c>
      <c r="AR30" s="83"/>
      <c r="AS30" s="84" t="s">
        <v>195</v>
      </c>
      <c r="AT30" s="157" t="s">
        <v>203</v>
      </c>
      <c r="AU30" s="88" t="s">
        <v>152</v>
      </c>
      <c r="AV30" s="89" t="s">
        <v>170</v>
      </c>
      <c r="AW30" s="153"/>
      <c r="AY30" s="54"/>
      <c r="BL30" s="146"/>
      <c r="BM30" s="77">
        <f t="shared" si="61"/>
        <v>3</v>
      </c>
      <c r="BN30" s="77">
        <f t="shared" si="61"/>
        <v>5</v>
      </c>
      <c r="BO30" s="77">
        <f>(IF(P30="","",(IF(MID(P30,2,1)="-",LEFT(P30,1),LEFT(P30,2)))+0))</f>
        <v>12</v>
      </c>
      <c r="BP30" s="77">
        <f>(IF(Q30="","",(IF(MID(Q30,2,1)="-",LEFT(Q30,1),LEFT(Q30,2)))+0))</f>
        <v>2</v>
      </c>
      <c r="BQ30" s="91"/>
      <c r="BR30" s="77">
        <f>(IF(S30="","",(IF(MID(S30,2,1)="-",LEFT(S30,1),LEFT(S30,2)))+0))</f>
        <v>4</v>
      </c>
      <c r="BS30" s="77">
        <f>(IF(T30="","",(IF(MID(T30,2,1)="-",LEFT(T30,1),LEFT(T30,2)))+0))</f>
        <v>10</v>
      </c>
      <c r="BT30" s="77">
        <f>(IF(U30="","",(IF(MID(U30,2,1)="-",LEFT(U30,1),LEFT(U30,2)))+0))</f>
        <v>5</v>
      </c>
      <c r="BU30" s="92">
        <f t="shared" si="34"/>
        <v>8</v>
      </c>
      <c r="BV30" s="54"/>
      <c r="BW30" s="54"/>
      <c r="BX30" s="54"/>
      <c r="BY30" s="54"/>
      <c r="BZ30" s="54"/>
      <c r="CA30" s="54"/>
      <c r="CB30" s="77"/>
      <c r="CC30" s="77"/>
      <c r="CD30" s="77"/>
      <c r="CE30" s="77"/>
      <c r="CF30" s="77"/>
      <c r="CG30" s="77"/>
      <c r="CH30" s="77"/>
      <c r="CI30" s="77"/>
      <c r="CJ30" s="78"/>
      <c r="CK30" s="146"/>
      <c r="CL30" s="77">
        <f t="shared" si="62"/>
        <v>1</v>
      </c>
      <c r="CM30" s="77">
        <f t="shared" si="62"/>
        <v>1</v>
      </c>
      <c r="CN30" s="77">
        <f>(IF(P30="","",IF(RIGHT(P30,2)="10",RIGHT(P30,2),RIGHT(P30,1))+0))</f>
        <v>0</v>
      </c>
      <c r="CO30" s="77">
        <f>(IF(Q30="","",IF(RIGHT(Q30,2)="10",RIGHT(Q30,2),RIGHT(Q30,1))+0))</f>
        <v>2</v>
      </c>
      <c r="CP30" s="91"/>
      <c r="CQ30" s="77">
        <f>(IF(S30="","",IF(RIGHT(S30,2)="10",RIGHT(S30,2),RIGHT(S30,1))+0))</f>
        <v>1</v>
      </c>
      <c r="CR30" s="77">
        <f>(IF(T30="","",IF(RIGHT(T30,2)="10",RIGHT(T30,2),RIGHT(T30,1))+0))</f>
        <v>0</v>
      </c>
      <c r="CS30" s="77">
        <f>(IF(U30="","",IF(RIGHT(U30,2)="10",RIGHT(U30,2),RIGHT(U30,1))+0))</f>
        <v>1</v>
      </c>
      <c r="CT30" s="92">
        <f t="shared" si="35"/>
        <v>1</v>
      </c>
      <c r="CU30" s="54"/>
      <c r="CV30" s="54"/>
      <c r="CW30" s="54"/>
      <c r="CX30" s="54"/>
      <c r="CY30" s="54"/>
      <c r="CZ30" s="54"/>
      <c r="DA30" s="77"/>
      <c r="DB30" s="77"/>
      <c r="DC30" s="77"/>
      <c r="DD30" s="77"/>
      <c r="DE30" s="77"/>
      <c r="DF30" s="77"/>
      <c r="DG30" s="77"/>
      <c r="DH30" s="77"/>
      <c r="DI30" s="54"/>
      <c r="DJ30" s="146" t="s">
        <v>107</v>
      </c>
      <c r="DK30" s="77" t="str">
        <f t="shared" si="63"/>
        <v>H</v>
      </c>
      <c r="DL30" s="77" t="str">
        <f t="shared" si="63"/>
        <v>H</v>
      </c>
      <c r="DM30" s="77" t="str">
        <f>(IF(P30="","",IF(BO30&gt;CN30,"H",IF(BO30&lt;CN30,"A","D"))))</f>
        <v>H</v>
      </c>
      <c r="DN30" s="77" t="str">
        <f>(IF(Q30="","",IF(BP30&gt;CO30,"H",IF(BP30&lt;CO30,"A","D"))))</f>
        <v>D</v>
      </c>
      <c r="DO30" s="91"/>
      <c r="DP30" s="77" t="str">
        <f>(IF(S30="","",IF(BR30&gt;CQ30,"H",IF(BR30&lt;CQ30,"A","D"))))</f>
        <v>H</v>
      </c>
      <c r="DQ30" s="77" t="str">
        <f>(IF(T30="","",IF(BS30&gt;CR30,"H",IF(BS30&lt;CR30,"A","D"))))</f>
        <v>H</v>
      </c>
      <c r="DR30" s="77" t="str">
        <f>(IF(U30="","",IF(BT30&gt;CS30,"H",IF(BT30&lt;CS30,"A","D"))))</f>
        <v>H</v>
      </c>
      <c r="DS30" s="92" t="str">
        <f t="shared" si="36"/>
        <v>H</v>
      </c>
      <c r="DT30" s="54"/>
      <c r="DU30" s="54"/>
      <c r="DV30" s="54"/>
      <c r="DW30" s="54"/>
      <c r="DX30" s="54"/>
      <c r="DY30" s="54"/>
      <c r="DZ30" s="56"/>
      <c r="EA30" s="56"/>
      <c r="EB30" s="56"/>
      <c r="EC30" s="56"/>
      <c r="ED30" s="56"/>
      <c r="EE30" s="56"/>
      <c r="EF30" s="56"/>
      <c r="EG30" s="56"/>
      <c r="EH30" s="54"/>
      <c r="EI30" s="53" t="str">
        <f t="shared" si="37"/>
        <v>Cheam Village</v>
      </c>
      <c r="EJ30" s="79">
        <f t="shared" si="52"/>
        <v>18</v>
      </c>
      <c r="EK30" s="80">
        <f t="shared" si="53"/>
        <v>8</v>
      </c>
      <c r="EL30" s="80">
        <f t="shared" si="54"/>
        <v>1</v>
      </c>
      <c r="EM30" s="80">
        <f t="shared" si="55"/>
        <v>0</v>
      </c>
      <c r="EN30" s="80">
        <f>COUNTIF(DO$25:DO$34,"A")</f>
        <v>5</v>
      </c>
      <c r="EO30" s="80">
        <f>COUNTIF(DO$25:DO$34,"D")</f>
        <v>2</v>
      </c>
      <c r="EP30" s="80">
        <f>COUNTIF(DO$25:DO$34,"H")</f>
        <v>2</v>
      </c>
      <c r="EQ30" s="79">
        <f t="shared" si="56"/>
        <v>13</v>
      </c>
      <c r="ER30" s="79">
        <f t="shared" si="38"/>
        <v>3</v>
      </c>
      <c r="ES30" s="79">
        <f t="shared" si="38"/>
        <v>2</v>
      </c>
      <c r="ET30" s="81">
        <f>SUM($BL30:$CI30)+SUM(CP$25:CP$34)</f>
        <v>74</v>
      </c>
      <c r="EU30" s="81">
        <f>SUM($CK30:$DH30)+SUM(BQ$25:BQ$34)</f>
        <v>17</v>
      </c>
      <c r="EV30" s="79">
        <f t="shared" si="57"/>
        <v>29</v>
      </c>
      <c r="EW30" s="136">
        <f t="shared" si="39"/>
        <v>4.3529411764705879</v>
      </c>
      <c r="EX30" s="78"/>
      <c r="EY30" s="80">
        <f t="shared" si="40"/>
        <v>18</v>
      </c>
      <c r="EZ30" s="80">
        <f t="shared" si="41"/>
        <v>13</v>
      </c>
      <c r="FA30" s="80">
        <f t="shared" si="42"/>
        <v>3</v>
      </c>
      <c r="FB30" s="80">
        <f t="shared" si="43"/>
        <v>2</v>
      </c>
      <c r="FC30" s="80">
        <f t="shared" si="44"/>
        <v>74</v>
      </c>
      <c r="FD30" s="80">
        <f t="shared" si="45"/>
        <v>17</v>
      </c>
      <c r="FE30" s="80">
        <f t="shared" si="46"/>
        <v>29</v>
      </c>
      <c r="FF30" s="138">
        <f t="shared" si="47"/>
        <v>4.3529411764705879</v>
      </c>
      <c r="FG30" s="54"/>
      <c r="FH30" s="54">
        <f t="shared" si="58"/>
        <v>0</v>
      </c>
      <c r="FI30" s="54">
        <f t="shared" si="59"/>
        <v>0</v>
      </c>
      <c r="FJ30" s="54">
        <f t="shared" si="48"/>
        <v>0</v>
      </c>
      <c r="FK30" s="54">
        <f t="shared" si="48"/>
        <v>0</v>
      </c>
      <c r="FL30" s="54">
        <f t="shared" si="48"/>
        <v>0</v>
      </c>
      <c r="FM30" s="54">
        <f t="shared" si="48"/>
        <v>0</v>
      </c>
      <c r="FN30" s="54">
        <f t="shared" si="48"/>
        <v>0</v>
      </c>
      <c r="FO30" s="54">
        <f t="shared" si="48"/>
        <v>0</v>
      </c>
      <c r="FQ30" s="54" t="str">
        <f t="shared" si="49"/>
        <v/>
      </c>
      <c r="FR30" s="54" t="str">
        <f t="shared" si="50"/>
        <v/>
      </c>
      <c r="FS30" s="54" t="str">
        <f t="shared" si="51"/>
        <v/>
      </c>
      <c r="FT30" s="54" t="str">
        <f t="shared" si="51"/>
        <v/>
      </c>
      <c r="FU30" s="54" t="str">
        <f t="shared" si="51"/>
        <v/>
      </c>
      <c r="FV30" s="54" t="str">
        <f t="shared" si="51"/>
        <v/>
      </c>
      <c r="FW30" s="54" t="str">
        <f t="shared" si="51"/>
        <v/>
      </c>
      <c r="FX30" s="54" t="str">
        <f t="shared" si="60"/>
        <v/>
      </c>
      <c r="FY30" s="54" t="s">
        <v>204</v>
      </c>
      <c r="FZ30" s="58"/>
      <c r="GA30" s="59"/>
      <c r="GB30" s="60"/>
      <c r="GC30" s="58"/>
      <c r="GD30" s="59"/>
      <c r="GE30" s="61"/>
      <c r="GF30" s="58"/>
      <c r="GG30" s="61"/>
      <c r="GH30" s="61"/>
      <c r="GJ30" s="54"/>
    </row>
    <row r="31" spans="1:192" s="54" customFormat="1" ht="12" x14ac:dyDescent="0.25">
      <c r="A31" s="54">
        <v>7</v>
      </c>
      <c r="B31" s="54" t="s">
        <v>205</v>
      </c>
      <c r="C31" s="67">
        <v>18</v>
      </c>
      <c r="D31" s="67">
        <v>4</v>
      </c>
      <c r="E31" s="67">
        <v>4</v>
      </c>
      <c r="F31" s="67">
        <v>10</v>
      </c>
      <c r="G31" s="67">
        <v>29</v>
      </c>
      <c r="H31" s="128">
        <v>55</v>
      </c>
      <c r="I31" s="68">
        <v>12</v>
      </c>
      <c r="J31" s="69">
        <f t="shared" si="33"/>
        <v>0.52727272727272723</v>
      </c>
      <c r="L31" s="158" t="s">
        <v>199</v>
      </c>
      <c r="M31" s="99" t="s">
        <v>111</v>
      </c>
      <c r="N31" s="84" t="s">
        <v>148</v>
      </c>
      <c r="O31" s="84" t="s">
        <v>206</v>
      </c>
      <c r="P31" s="84" t="s">
        <v>200</v>
      </c>
      <c r="Q31" s="84" t="s">
        <v>77</v>
      </c>
      <c r="R31" s="84" t="s">
        <v>103</v>
      </c>
      <c r="S31" s="83"/>
      <c r="T31" s="142" t="s">
        <v>124</v>
      </c>
      <c r="U31" s="84" t="s">
        <v>111</v>
      </c>
      <c r="V31" s="98" t="s">
        <v>200</v>
      </c>
      <c r="W31" s="159" t="s">
        <v>207</v>
      </c>
      <c r="AL31" s="158" t="s">
        <v>199</v>
      </c>
      <c r="AM31" s="99" t="s">
        <v>189</v>
      </c>
      <c r="AN31" s="84" t="s">
        <v>191</v>
      </c>
      <c r="AO31" s="84" t="s">
        <v>155</v>
      </c>
      <c r="AP31" s="84" t="s">
        <v>179</v>
      </c>
      <c r="AQ31" s="84" t="s">
        <v>208</v>
      </c>
      <c r="AR31" s="84" t="s">
        <v>209</v>
      </c>
      <c r="AS31" s="83"/>
      <c r="AT31" s="160" t="s">
        <v>124</v>
      </c>
      <c r="AU31" s="84" t="s">
        <v>202</v>
      </c>
      <c r="AV31" s="98" t="s">
        <v>169</v>
      </c>
      <c r="AW31" s="159" t="s">
        <v>207</v>
      </c>
      <c r="BC31" s="93"/>
      <c r="BL31" s="90">
        <f>(IF(M31="","",(IF(MID(M31,2,1)="-",LEFT(M31,1),LEFT(M31,2)))+0))</f>
        <v>5</v>
      </c>
      <c r="BM31" s="77">
        <f t="shared" si="61"/>
        <v>0</v>
      </c>
      <c r="BN31" s="77">
        <f t="shared" si="61"/>
        <v>1</v>
      </c>
      <c r="BO31" s="77">
        <f>(IF(P31="","",(IF(MID(P31,2,1)="-",LEFT(P31,1),LEFT(P31,2)))+0))</f>
        <v>2</v>
      </c>
      <c r="BP31" s="77">
        <f>(IF(Q31="","",(IF(MID(Q31,2,1)="-",LEFT(Q31,1),LEFT(Q31,2)))+0))</f>
        <v>2</v>
      </c>
      <c r="BQ31" s="77">
        <f>(IF(R31="","",(IF(MID(R31,2,1)="-",LEFT(R31,1),LEFT(R31,2)))+0))</f>
        <v>1</v>
      </c>
      <c r="BR31" s="91"/>
      <c r="BS31" s="146"/>
      <c r="BT31" s="77">
        <f>(IF(U31="","",(IF(MID(U31,2,1)="-",LEFT(U31,1),LEFT(U31,2)))+0))</f>
        <v>5</v>
      </c>
      <c r="BU31" s="92">
        <f t="shared" si="34"/>
        <v>2</v>
      </c>
      <c r="CB31" s="77"/>
      <c r="CC31" s="77"/>
      <c r="CD31" s="77"/>
      <c r="CE31" s="77"/>
      <c r="CF31" s="77"/>
      <c r="CG31" s="77"/>
      <c r="CH31" s="77"/>
      <c r="CI31" s="77"/>
      <c r="CJ31" s="78"/>
      <c r="CK31" s="90">
        <f>(IF(M31="","",IF(RIGHT(M31,2)="10",RIGHT(M31,2),RIGHT(M31,1))+0))</f>
        <v>2</v>
      </c>
      <c r="CL31" s="77">
        <f t="shared" si="62"/>
        <v>1</v>
      </c>
      <c r="CM31" s="77">
        <f t="shared" si="62"/>
        <v>4</v>
      </c>
      <c r="CN31" s="77">
        <f>(IF(P31="","",IF(RIGHT(P31,2)="10",RIGHT(P31,2),RIGHT(P31,1))+0))</f>
        <v>2</v>
      </c>
      <c r="CO31" s="77">
        <f>(IF(Q31="","",IF(RIGHT(Q31,2)="10",RIGHT(Q31,2),RIGHT(Q31,1))+0))</f>
        <v>1</v>
      </c>
      <c r="CP31" s="77">
        <f>(IF(R31="","",IF(RIGHT(R31,2)="10",RIGHT(R31,2),RIGHT(R31,1))+0))</f>
        <v>3</v>
      </c>
      <c r="CQ31" s="91"/>
      <c r="CR31" s="146"/>
      <c r="CS31" s="77">
        <f>(IF(U31="","",IF(RIGHT(U31,2)="10",RIGHT(U31,2),RIGHT(U31,1))+0))</f>
        <v>2</v>
      </c>
      <c r="CT31" s="92">
        <f t="shared" si="35"/>
        <v>2</v>
      </c>
      <c r="DA31" s="77"/>
      <c r="DB31" s="77"/>
      <c r="DC31" s="77"/>
      <c r="DD31" s="77"/>
      <c r="DE31" s="77"/>
      <c r="DF31" s="77"/>
      <c r="DG31" s="77"/>
      <c r="DH31" s="77"/>
      <c r="DJ31" s="90" t="str">
        <f>(IF(M31="","",IF(BL31&gt;CK31,"H",IF(BL31&lt;CK31,"A","D"))))</f>
        <v>H</v>
      </c>
      <c r="DK31" s="77" t="str">
        <f t="shared" si="63"/>
        <v>A</v>
      </c>
      <c r="DL31" s="77" t="str">
        <f t="shared" si="63"/>
        <v>A</v>
      </c>
      <c r="DM31" s="77" t="str">
        <f>(IF(P31="","",IF(BO31&gt;CN31,"H",IF(BO31&lt;CN31,"A","D"))))</f>
        <v>D</v>
      </c>
      <c r="DN31" s="77" t="str">
        <f>(IF(Q31="","",IF(BP31&gt;CO31,"H",IF(BP31&lt;CO31,"A","D"))))</f>
        <v>H</v>
      </c>
      <c r="DO31" s="77" t="str">
        <f>(IF(R31="","",IF(BQ31&gt;CP31,"H",IF(BQ31&lt;CP31,"A","D"))))</f>
        <v>A</v>
      </c>
      <c r="DP31" s="91"/>
      <c r="DQ31" s="146" t="s">
        <v>40</v>
      </c>
      <c r="DR31" s="77" t="str">
        <f>(IF(U31="","",IF(BT31&gt;CS31,"H",IF(BT31&lt;CS31,"A","D"))))</f>
        <v>H</v>
      </c>
      <c r="DS31" s="92" t="str">
        <f t="shared" si="36"/>
        <v>D</v>
      </c>
      <c r="DZ31" s="56"/>
      <c r="EA31" s="56"/>
      <c r="EB31" s="56"/>
      <c r="EC31" s="56"/>
      <c r="ED31" s="56"/>
      <c r="EE31" s="56"/>
      <c r="EF31" s="56"/>
      <c r="EG31" s="56"/>
      <c r="EI31" s="53" t="str">
        <f t="shared" si="37"/>
        <v>Epsom Town Reserves</v>
      </c>
      <c r="EJ31" s="79">
        <f t="shared" si="52"/>
        <v>18</v>
      </c>
      <c r="EK31" s="80">
        <f t="shared" si="53"/>
        <v>3</v>
      </c>
      <c r="EL31" s="80">
        <f t="shared" si="54"/>
        <v>2</v>
      </c>
      <c r="EM31" s="80">
        <f t="shared" si="55"/>
        <v>4</v>
      </c>
      <c r="EN31" s="80">
        <f>COUNTIF(DP$25:DP$34,"A")</f>
        <v>4</v>
      </c>
      <c r="EO31" s="80">
        <f>COUNTIF(DP$25:DP$34,"D")</f>
        <v>1</v>
      </c>
      <c r="EP31" s="80">
        <f>COUNTIF(DP$25:DP$34,"H")</f>
        <v>4</v>
      </c>
      <c r="EQ31" s="79">
        <f t="shared" si="56"/>
        <v>7</v>
      </c>
      <c r="ER31" s="79">
        <f t="shared" si="38"/>
        <v>3</v>
      </c>
      <c r="ES31" s="79">
        <f t="shared" si="38"/>
        <v>8</v>
      </c>
      <c r="ET31" s="81">
        <f>SUM($BL31:$CI31)+SUM(CQ$25:CQ$34)</f>
        <v>35</v>
      </c>
      <c r="EU31" s="81">
        <f>SUM($CK31:$DH31)+SUM(BR$25:BR$34)</f>
        <v>39</v>
      </c>
      <c r="EV31" s="79">
        <f t="shared" si="57"/>
        <v>17</v>
      </c>
      <c r="EW31" s="136">
        <f t="shared" si="39"/>
        <v>0.89743589743589747</v>
      </c>
      <c r="EX31" s="78"/>
      <c r="EY31" s="80">
        <f t="shared" si="40"/>
        <v>18</v>
      </c>
      <c r="EZ31" s="80">
        <f t="shared" si="41"/>
        <v>7</v>
      </c>
      <c r="FA31" s="80">
        <f t="shared" si="42"/>
        <v>3</v>
      </c>
      <c r="FB31" s="80">
        <f t="shared" si="43"/>
        <v>8</v>
      </c>
      <c r="FC31" s="80">
        <f t="shared" si="44"/>
        <v>35</v>
      </c>
      <c r="FD31" s="80">
        <f t="shared" si="45"/>
        <v>39</v>
      </c>
      <c r="FE31" s="80">
        <f t="shared" si="46"/>
        <v>17</v>
      </c>
      <c r="FF31" s="138">
        <f t="shared" si="47"/>
        <v>0.89743589743589747</v>
      </c>
      <c r="FH31" s="54">
        <f t="shared" si="58"/>
        <v>0</v>
      </c>
      <c r="FI31" s="54">
        <f t="shared" si="59"/>
        <v>0</v>
      </c>
      <c r="FJ31" s="54">
        <f t="shared" si="48"/>
        <v>0</v>
      </c>
      <c r="FK31" s="54">
        <f t="shared" si="48"/>
        <v>0</v>
      </c>
      <c r="FL31" s="54">
        <f t="shared" si="48"/>
        <v>0</v>
      </c>
      <c r="FM31" s="54">
        <f t="shared" si="48"/>
        <v>0</v>
      </c>
      <c r="FN31" s="54">
        <f t="shared" si="48"/>
        <v>0</v>
      </c>
      <c r="FO31" s="54">
        <f t="shared" si="48"/>
        <v>0</v>
      </c>
      <c r="FQ31" s="54" t="str">
        <f t="shared" si="49"/>
        <v/>
      </c>
      <c r="FR31" s="54" t="str">
        <f t="shared" si="50"/>
        <v/>
      </c>
      <c r="FS31" s="54" t="str">
        <f t="shared" si="51"/>
        <v/>
      </c>
      <c r="FT31" s="54" t="str">
        <f t="shared" si="51"/>
        <v/>
      </c>
      <c r="FU31" s="54" t="str">
        <f t="shared" si="51"/>
        <v/>
      </c>
      <c r="FV31" s="54" t="str">
        <f t="shared" si="51"/>
        <v/>
      </c>
      <c r="FW31" s="54" t="str">
        <f t="shared" si="51"/>
        <v/>
      </c>
      <c r="FX31" s="54" t="str">
        <f t="shared" si="60"/>
        <v/>
      </c>
      <c r="FY31" s="54" t="s">
        <v>122</v>
      </c>
      <c r="FZ31" s="58"/>
      <c r="GA31" s="59"/>
      <c r="GB31" s="60"/>
      <c r="GC31" s="58"/>
      <c r="GD31" s="59"/>
      <c r="GE31" s="61"/>
      <c r="GF31" s="58"/>
      <c r="GG31" s="61"/>
      <c r="GH31" s="61"/>
    </row>
    <row r="32" spans="1:192" s="54" customFormat="1" ht="12" x14ac:dyDescent="0.25">
      <c r="A32" s="54">
        <v>8</v>
      </c>
      <c r="B32" s="54" t="s">
        <v>73</v>
      </c>
      <c r="C32" s="67">
        <v>18</v>
      </c>
      <c r="D32" s="67">
        <v>5</v>
      </c>
      <c r="E32" s="67">
        <v>2</v>
      </c>
      <c r="F32" s="67">
        <v>11</v>
      </c>
      <c r="G32" s="67">
        <v>21</v>
      </c>
      <c r="H32" s="67">
        <v>35</v>
      </c>
      <c r="I32" s="68" t="s">
        <v>210</v>
      </c>
      <c r="J32" s="69">
        <f t="shared" si="33"/>
        <v>0.6</v>
      </c>
      <c r="L32" s="139" t="s">
        <v>193</v>
      </c>
      <c r="M32" s="147" t="s">
        <v>124</v>
      </c>
      <c r="N32" s="88" t="s">
        <v>103</v>
      </c>
      <c r="O32" s="88" t="s">
        <v>76</v>
      </c>
      <c r="P32" s="142" t="s">
        <v>124</v>
      </c>
      <c r="Q32" s="88" t="s">
        <v>111</v>
      </c>
      <c r="R32" s="141" t="s">
        <v>176</v>
      </c>
      <c r="S32" s="84" t="s">
        <v>176</v>
      </c>
      <c r="T32" s="83"/>
      <c r="U32" s="142" t="s">
        <v>124</v>
      </c>
      <c r="V32" s="160" t="s">
        <v>124</v>
      </c>
      <c r="W32" s="144" t="s">
        <v>124</v>
      </c>
      <c r="AL32" s="139" t="s">
        <v>193</v>
      </c>
      <c r="AM32" s="149"/>
      <c r="AN32" s="88" t="s">
        <v>182</v>
      </c>
      <c r="AO32" s="88" t="s">
        <v>151</v>
      </c>
      <c r="AP32" s="161"/>
      <c r="AQ32" s="88" t="s">
        <v>153</v>
      </c>
      <c r="AR32" s="88" t="s">
        <v>187</v>
      </c>
      <c r="AS32" s="84" t="s">
        <v>81</v>
      </c>
      <c r="AT32" s="83"/>
      <c r="AU32" s="160"/>
      <c r="AV32" s="160"/>
      <c r="AW32" s="149"/>
      <c r="BL32" s="146"/>
      <c r="BM32" s="77">
        <f t="shared" si="61"/>
        <v>1</v>
      </c>
      <c r="BN32" s="77">
        <f t="shared" si="61"/>
        <v>0</v>
      </c>
      <c r="BO32" s="146"/>
      <c r="BP32" s="77">
        <f>(IF(Q32="","",(IF(MID(Q32,2,1)="-",LEFT(Q32,1),LEFT(Q32,2)))+0))</f>
        <v>5</v>
      </c>
      <c r="BQ32" s="77">
        <f>(IF(R32="","",(IF(MID(R32,2,1)="-",LEFT(R32,1),LEFT(R32,2)))+0))</f>
        <v>2</v>
      </c>
      <c r="BR32" s="77">
        <f>(IF(S32="","",(IF(MID(S32,2,1)="-",LEFT(S32,1),LEFT(S32,2)))+0))</f>
        <v>2</v>
      </c>
      <c r="BS32" s="91"/>
      <c r="BT32" s="146"/>
      <c r="BU32" s="146"/>
      <c r="CB32" s="77"/>
      <c r="CC32" s="77"/>
      <c r="CD32" s="77"/>
      <c r="CE32" s="77"/>
      <c r="CF32" s="77"/>
      <c r="CG32" s="77"/>
      <c r="CH32" s="77"/>
      <c r="CI32" s="77"/>
      <c r="CJ32" s="78"/>
      <c r="CK32" s="146"/>
      <c r="CL32" s="77">
        <f t="shared" si="62"/>
        <v>3</v>
      </c>
      <c r="CM32" s="77">
        <f t="shared" si="62"/>
        <v>2</v>
      </c>
      <c r="CN32" s="146"/>
      <c r="CO32" s="77">
        <f>(IF(Q32="","",IF(RIGHT(Q32,2)="10",RIGHT(Q32,2),RIGHT(Q32,1))+0))</f>
        <v>2</v>
      </c>
      <c r="CP32" s="77">
        <f>(IF(R32="","",IF(RIGHT(R32,2)="10",RIGHT(R32,2),RIGHT(R32,1))+0))</f>
        <v>3</v>
      </c>
      <c r="CQ32" s="77">
        <f>(IF(S32="","",IF(RIGHT(S32,2)="10",RIGHT(S32,2),RIGHT(S32,1))+0))</f>
        <v>3</v>
      </c>
      <c r="CR32" s="91"/>
      <c r="CS32" s="146"/>
      <c r="CT32" s="146"/>
      <c r="DA32" s="77"/>
      <c r="DB32" s="77"/>
      <c r="DC32" s="77"/>
      <c r="DD32" s="77"/>
      <c r="DE32" s="77"/>
      <c r="DF32" s="77"/>
      <c r="DG32" s="77"/>
      <c r="DH32" s="77"/>
      <c r="DJ32" s="146" t="s">
        <v>107</v>
      </c>
      <c r="DK32" s="77" t="str">
        <f t="shared" si="63"/>
        <v>A</v>
      </c>
      <c r="DL32" s="77" t="str">
        <f t="shared" si="63"/>
        <v>A</v>
      </c>
      <c r="DM32" s="146" t="s">
        <v>107</v>
      </c>
      <c r="DN32" s="77" t="str">
        <f>(IF(Q32="","",IF(BP32&gt;CO32,"H",IF(BP32&lt;CO32,"A","D"))))</f>
        <v>H</v>
      </c>
      <c r="DO32" s="77" t="str">
        <f>(IF(R32="","",IF(BQ32&gt;CP32,"H",IF(BQ32&lt;CP32,"A","D"))))</f>
        <v>A</v>
      </c>
      <c r="DP32" s="77" t="str">
        <f>(IF(S32="","",IF(BR32&gt;CQ32,"H",IF(BR32&lt;CQ32,"A","D"))))</f>
        <v>A</v>
      </c>
      <c r="DQ32" s="91"/>
      <c r="DR32" s="146" t="s">
        <v>107</v>
      </c>
      <c r="DS32" s="146" t="s">
        <v>107</v>
      </c>
      <c r="DZ32" s="56"/>
      <c r="EA32" s="56"/>
      <c r="EB32" s="56"/>
      <c r="EC32" s="56"/>
      <c r="ED32" s="56"/>
      <c r="EE32" s="56"/>
      <c r="EF32" s="56"/>
      <c r="EG32" s="56"/>
      <c r="EI32" s="53" t="str">
        <f t="shared" si="37"/>
        <v>Hackbridge United</v>
      </c>
      <c r="EJ32" s="79">
        <f t="shared" si="52"/>
        <v>18</v>
      </c>
      <c r="EK32" s="80">
        <f t="shared" si="53"/>
        <v>5</v>
      </c>
      <c r="EL32" s="80">
        <f t="shared" si="54"/>
        <v>0</v>
      </c>
      <c r="EM32" s="80">
        <f t="shared" si="55"/>
        <v>4</v>
      </c>
      <c r="EN32" s="80">
        <f>COUNTIF(DQ$25:DQ$34,"A")</f>
        <v>5</v>
      </c>
      <c r="EO32" s="80">
        <f>COUNTIF(DQ$25:DQ$34,"D")</f>
        <v>0</v>
      </c>
      <c r="EP32" s="80">
        <f>COUNTIF(DQ$25:DQ$34,"H")</f>
        <v>4</v>
      </c>
      <c r="EQ32" s="79">
        <f t="shared" si="56"/>
        <v>10</v>
      </c>
      <c r="ER32" s="79">
        <f t="shared" si="38"/>
        <v>0</v>
      </c>
      <c r="ES32" s="79">
        <f t="shared" si="38"/>
        <v>8</v>
      </c>
      <c r="ET32" s="81">
        <f>SUM($BL32:$CI32)+SUM(CR$25:CR$34)</f>
        <v>28</v>
      </c>
      <c r="EU32" s="81">
        <f>SUM($CK32:$DH32)+SUM(BS$25:BS$34)</f>
        <v>35</v>
      </c>
      <c r="EV32" s="79">
        <f t="shared" si="57"/>
        <v>20</v>
      </c>
      <c r="EW32" s="136">
        <f t="shared" si="39"/>
        <v>0.8</v>
      </c>
      <c r="EX32" s="78"/>
      <c r="EY32" s="80">
        <f t="shared" si="40"/>
        <v>18</v>
      </c>
      <c r="EZ32" s="80">
        <f t="shared" si="41"/>
        <v>10</v>
      </c>
      <c r="FA32" s="80">
        <f t="shared" si="42"/>
        <v>0</v>
      </c>
      <c r="FB32" s="80">
        <f t="shared" si="43"/>
        <v>8</v>
      </c>
      <c r="FC32" s="80">
        <f t="shared" si="44"/>
        <v>28</v>
      </c>
      <c r="FD32" s="80">
        <f t="shared" si="45"/>
        <v>35</v>
      </c>
      <c r="FE32" s="80">
        <f t="shared" si="46"/>
        <v>20</v>
      </c>
      <c r="FF32" s="138">
        <f t="shared" si="47"/>
        <v>0.8</v>
      </c>
      <c r="FH32" s="54">
        <f t="shared" si="58"/>
        <v>0</v>
      </c>
      <c r="FI32" s="54">
        <f t="shared" si="59"/>
        <v>0</v>
      </c>
      <c r="FJ32" s="54">
        <f t="shared" si="48"/>
        <v>0</v>
      </c>
      <c r="FK32" s="54">
        <f t="shared" si="48"/>
        <v>0</v>
      </c>
      <c r="FL32" s="54">
        <f t="shared" si="48"/>
        <v>0</v>
      </c>
      <c r="FM32" s="54">
        <f t="shared" si="48"/>
        <v>0</v>
      </c>
      <c r="FN32" s="54">
        <f t="shared" si="48"/>
        <v>0</v>
      </c>
      <c r="FO32" s="54">
        <f t="shared" si="48"/>
        <v>0</v>
      </c>
      <c r="FQ32" s="54" t="str">
        <f t="shared" si="49"/>
        <v/>
      </c>
      <c r="FR32" s="54" t="str">
        <f t="shared" si="50"/>
        <v/>
      </c>
      <c r="FS32" s="54" t="str">
        <f t="shared" si="51"/>
        <v/>
      </c>
      <c r="FT32" s="54" t="str">
        <f t="shared" si="51"/>
        <v/>
      </c>
      <c r="FU32" s="54" t="str">
        <f t="shared" si="51"/>
        <v/>
      </c>
      <c r="FV32" s="54" t="str">
        <f t="shared" si="51"/>
        <v/>
      </c>
      <c r="FW32" s="54" t="str">
        <f t="shared" si="51"/>
        <v/>
      </c>
      <c r="FX32" s="54" t="str">
        <f t="shared" si="60"/>
        <v/>
      </c>
      <c r="FZ32" s="58"/>
      <c r="GA32" s="59"/>
      <c r="GB32" s="60"/>
      <c r="GC32" s="58"/>
      <c r="GD32" s="59"/>
      <c r="GE32" s="61"/>
      <c r="GF32" s="58"/>
      <c r="GG32" s="61"/>
      <c r="GH32" s="61"/>
    </row>
    <row r="33" spans="1:200" s="54" customFormat="1" ht="12" x14ac:dyDescent="0.25">
      <c r="A33" s="54">
        <v>9</v>
      </c>
      <c r="B33" s="54" t="s">
        <v>211</v>
      </c>
      <c r="C33" s="67">
        <v>18</v>
      </c>
      <c r="D33" s="67">
        <v>2</v>
      </c>
      <c r="E33" s="67">
        <v>4</v>
      </c>
      <c r="F33" s="67">
        <v>12</v>
      </c>
      <c r="G33" s="67">
        <v>13</v>
      </c>
      <c r="H33" s="67">
        <v>45</v>
      </c>
      <c r="I33" s="68">
        <v>8</v>
      </c>
      <c r="J33" s="69">
        <f t="shared" si="33"/>
        <v>0.28888888888888886</v>
      </c>
      <c r="L33" s="139" t="s">
        <v>211</v>
      </c>
      <c r="M33" s="147" t="s">
        <v>124</v>
      </c>
      <c r="N33" s="88" t="s">
        <v>76</v>
      </c>
      <c r="O33" s="88" t="s">
        <v>98</v>
      </c>
      <c r="P33" s="88" t="s">
        <v>99</v>
      </c>
      <c r="Q33" s="141" t="s">
        <v>176</v>
      </c>
      <c r="R33" s="151" t="s">
        <v>124</v>
      </c>
      <c r="S33" s="84" t="s">
        <v>200</v>
      </c>
      <c r="T33" s="88" t="s">
        <v>177</v>
      </c>
      <c r="U33" s="83"/>
      <c r="V33" s="152" t="s">
        <v>62</v>
      </c>
      <c r="W33" s="162" t="s">
        <v>194</v>
      </c>
      <c r="AL33" s="139" t="s">
        <v>211</v>
      </c>
      <c r="AM33" s="149"/>
      <c r="AN33" s="88" t="s">
        <v>188</v>
      </c>
      <c r="AO33" s="88" t="s">
        <v>159</v>
      </c>
      <c r="AP33" s="88" t="s">
        <v>155</v>
      </c>
      <c r="AQ33" s="88" t="s">
        <v>187</v>
      </c>
      <c r="AR33" s="87" t="s">
        <v>156</v>
      </c>
      <c r="AS33" s="84" t="s">
        <v>212</v>
      </c>
      <c r="AT33" s="88" t="s">
        <v>180</v>
      </c>
      <c r="AU33" s="83"/>
      <c r="AV33" s="89" t="s">
        <v>196</v>
      </c>
      <c r="AW33" s="162" t="s">
        <v>157</v>
      </c>
      <c r="BL33" s="90">
        <f>(IF(M33="","",(IF(MID(M33,2,1)="-",LEFT(M33,1),LEFT(M33,2)))+0))</f>
        <v>0</v>
      </c>
      <c r="BM33" s="77">
        <f t="shared" si="61"/>
        <v>0</v>
      </c>
      <c r="BN33" s="77">
        <f t="shared" si="61"/>
        <v>0</v>
      </c>
      <c r="BO33" s="77">
        <f>(IF(P33="","",(IF(MID(P33,2,1)="-",LEFT(P33,1),LEFT(P33,2)))+0))</f>
        <v>1</v>
      </c>
      <c r="BP33" s="77">
        <f>(IF(Q33="","",(IF(MID(Q33,2,1)="-",LEFT(Q33,1),LEFT(Q33,2)))+0))</f>
        <v>2</v>
      </c>
      <c r="BQ33" s="77">
        <f>(IF(R33="","",(IF(MID(R33,2,1)="-",LEFT(R33,1),LEFT(R33,2)))+0))</f>
        <v>0</v>
      </c>
      <c r="BR33" s="77">
        <f>(IF(S33="","",(IF(MID(S33,2,1)="-",LEFT(S33,1),LEFT(S33,2)))+0))</f>
        <v>2</v>
      </c>
      <c r="BS33" s="77">
        <f>(IF(T33="","",(IF(MID(T33,2,1)="-",LEFT(T33,1),LEFT(T33,2)))+0))</f>
        <v>2</v>
      </c>
      <c r="BT33" s="91"/>
      <c r="BU33" s="92">
        <f>(IF(V33="","",(IF(MID(V33,2,1)="-",LEFT(V33,1),LEFT(V33,2)))+0))</f>
        <v>1</v>
      </c>
      <c r="CB33" s="77"/>
      <c r="CC33" s="77"/>
      <c r="CD33" s="77"/>
      <c r="CE33" s="77"/>
      <c r="CF33" s="77"/>
      <c r="CG33" s="77"/>
      <c r="CH33" s="77"/>
      <c r="CI33" s="77"/>
      <c r="CJ33" s="163"/>
      <c r="CK33" s="90">
        <f>(IF(M33="","",IF(RIGHT(M33,2)="10",RIGHT(M33,2),RIGHT(M33,1))+0))</f>
        <v>0</v>
      </c>
      <c r="CL33" s="77">
        <f t="shared" si="62"/>
        <v>2</v>
      </c>
      <c r="CM33" s="77">
        <f t="shared" si="62"/>
        <v>5</v>
      </c>
      <c r="CN33" s="77">
        <f>(IF(P33="","",IF(RIGHT(P33,2)="10",RIGHT(P33,2),RIGHT(P33,1))+0))</f>
        <v>0</v>
      </c>
      <c r="CO33" s="77">
        <f>(IF(Q33="","",IF(RIGHT(Q33,2)="10",RIGHT(Q33,2),RIGHT(Q33,1))+0))</f>
        <v>3</v>
      </c>
      <c r="CP33" s="77">
        <f>(IF(R33="","",IF(RIGHT(R33,2)="10",RIGHT(R33,2),RIGHT(R33,1))+0))</f>
        <v>0</v>
      </c>
      <c r="CQ33" s="77">
        <f>(IF(S33="","",IF(RIGHT(S33,2)="10",RIGHT(S33,2),RIGHT(S33,1))+0))</f>
        <v>2</v>
      </c>
      <c r="CR33" s="77">
        <f>(IF(T33="","",IF(RIGHT(T33,2)="10",RIGHT(T33,2),RIGHT(T33,1))+0))</f>
        <v>0</v>
      </c>
      <c r="CS33" s="91"/>
      <c r="CT33" s="92">
        <f>(IF(V33="","",IF(RIGHT(V33,2)="10",RIGHT(V33,2),RIGHT(V33,1))+0))</f>
        <v>1</v>
      </c>
      <c r="DA33" s="77"/>
      <c r="DB33" s="77"/>
      <c r="DC33" s="77"/>
      <c r="DD33" s="77"/>
      <c r="DE33" s="77"/>
      <c r="DF33" s="77"/>
      <c r="DG33" s="77"/>
      <c r="DH33" s="77"/>
      <c r="DI33" s="53"/>
      <c r="DJ33" s="90" t="str">
        <f>(IF(M33="","",IF(BL33&gt;CK33,"H",IF(BL33&lt;CK33,"A","D"))))</f>
        <v>D</v>
      </c>
      <c r="DK33" s="77" t="str">
        <f t="shared" si="63"/>
        <v>A</v>
      </c>
      <c r="DL33" s="77" t="str">
        <f t="shared" si="63"/>
        <v>A</v>
      </c>
      <c r="DM33" s="77" t="str">
        <f>(IF(P33="","",IF(BO33&gt;CN33,"H",IF(BO33&lt;CN33,"A","D"))))</f>
        <v>H</v>
      </c>
      <c r="DN33" s="77" t="str">
        <f>(IF(Q33="","",IF(BP33&gt;CO33,"H",IF(BP33&lt;CO33,"A","D"))))</f>
        <v>A</v>
      </c>
      <c r="DO33" s="77" t="str">
        <f>(IF(R33="","",IF(BQ33&gt;CP33,"H",IF(BQ33&lt;CP33,"A","D"))))</f>
        <v>D</v>
      </c>
      <c r="DP33" s="77" t="str">
        <f>(IF(S33="","",IF(BR33&gt;CQ33,"H",IF(BR33&lt;CQ33,"A","D"))))</f>
        <v>D</v>
      </c>
      <c r="DQ33" s="77" t="str">
        <f>(IF(T33="","",IF(BS33&gt;CR33,"H",IF(BS33&lt;CR33,"A","D"))))</f>
        <v>H</v>
      </c>
      <c r="DR33" s="91"/>
      <c r="DS33" s="92" t="str">
        <f>(IF(V33="","",IF(BU33&gt;CT33,"H",IF(BU33&lt;CT33,"A","D"))))</f>
        <v>D</v>
      </c>
      <c r="DZ33" s="56"/>
      <c r="EA33" s="56"/>
      <c r="EB33" s="56"/>
      <c r="EC33" s="56"/>
      <c r="ED33" s="56"/>
      <c r="EE33" s="56"/>
      <c r="EF33" s="56"/>
      <c r="EG33" s="56"/>
      <c r="EH33" s="53"/>
      <c r="EI33" s="53" t="str">
        <f t="shared" si="37"/>
        <v>Leatherhead Reserves</v>
      </c>
      <c r="EJ33" s="79">
        <f t="shared" si="52"/>
        <v>18</v>
      </c>
      <c r="EK33" s="80">
        <f t="shared" si="53"/>
        <v>2</v>
      </c>
      <c r="EL33" s="80">
        <f t="shared" si="54"/>
        <v>4</v>
      </c>
      <c r="EM33" s="80">
        <f t="shared" si="55"/>
        <v>3</v>
      </c>
      <c r="EN33" s="80">
        <f>COUNTIF(DR$25:DR$34,"A")</f>
        <v>0</v>
      </c>
      <c r="EO33" s="80">
        <f>COUNTIF(DR$25:DR$34,"D")</f>
        <v>0</v>
      </c>
      <c r="EP33" s="80">
        <f>COUNTIF(DR$25:DR$34,"H")</f>
        <v>9</v>
      </c>
      <c r="EQ33" s="79">
        <f t="shared" si="56"/>
        <v>2</v>
      </c>
      <c r="ER33" s="79">
        <f t="shared" si="38"/>
        <v>4</v>
      </c>
      <c r="ES33" s="79">
        <f t="shared" si="38"/>
        <v>12</v>
      </c>
      <c r="ET33" s="81">
        <f>SUM($BL33:$CI33)+SUM(CS$25:CS$34)</f>
        <v>13</v>
      </c>
      <c r="EU33" s="81">
        <f>SUM($CK33:$DH33)+SUM(BT$25:BT$34)</f>
        <v>45</v>
      </c>
      <c r="EV33" s="79">
        <f t="shared" si="57"/>
        <v>8</v>
      </c>
      <c r="EW33" s="136">
        <f t="shared" si="39"/>
        <v>0.28888888888888886</v>
      </c>
      <c r="EX33" s="78"/>
      <c r="EY33" s="80">
        <f t="shared" si="40"/>
        <v>18</v>
      </c>
      <c r="EZ33" s="80">
        <f t="shared" si="41"/>
        <v>2</v>
      </c>
      <c r="FA33" s="80">
        <f t="shared" si="42"/>
        <v>4</v>
      </c>
      <c r="FB33" s="80">
        <f t="shared" si="43"/>
        <v>12</v>
      </c>
      <c r="FC33" s="80">
        <f t="shared" si="44"/>
        <v>13</v>
      </c>
      <c r="FD33" s="80">
        <f t="shared" si="45"/>
        <v>45</v>
      </c>
      <c r="FE33" s="80">
        <f t="shared" si="46"/>
        <v>8</v>
      </c>
      <c r="FF33" s="138">
        <f t="shared" si="47"/>
        <v>0.28888888888888886</v>
      </c>
      <c r="FG33" s="53"/>
      <c r="FH33" s="54">
        <f t="shared" si="58"/>
        <v>0</v>
      </c>
      <c r="FI33" s="54">
        <f t="shared" si="59"/>
        <v>0</v>
      </c>
      <c r="FJ33" s="54">
        <f t="shared" si="48"/>
        <v>0</v>
      </c>
      <c r="FK33" s="54">
        <f t="shared" si="48"/>
        <v>0</v>
      </c>
      <c r="FL33" s="54">
        <f t="shared" si="48"/>
        <v>0</v>
      </c>
      <c r="FM33" s="54">
        <f t="shared" si="48"/>
        <v>0</v>
      </c>
      <c r="FN33" s="54">
        <f t="shared" si="48"/>
        <v>0</v>
      </c>
      <c r="FO33" s="54">
        <f t="shared" si="48"/>
        <v>0</v>
      </c>
      <c r="FQ33" s="54" t="str">
        <f t="shared" si="49"/>
        <v/>
      </c>
      <c r="FR33" s="54" t="str">
        <f t="shared" si="50"/>
        <v/>
      </c>
      <c r="FS33" s="54" t="str">
        <f t="shared" si="51"/>
        <v/>
      </c>
      <c r="FT33" s="54" t="str">
        <f t="shared" si="51"/>
        <v/>
      </c>
      <c r="FU33" s="54" t="str">
        <f t="shared" si="51"/>
        <v/>
      </c>
      <c r="FV33" s="54" t="str">
        <f t="shared" si="51"/>
        <v/>
      </c>
      <c r="FW33" s="54" t="str">
        <f t="shared" si="51"/>
        <v/>
      </c>
      <c r="FX33" s="54" t="str">
        <f t="shared" si="60"/>
        <v/>
      </c>
      <c r="FZ33" s="58"/>
      <c r="GA33" s="59"/>
      <c r="GB33" s="60"/>
      <c r="GC33" s="58"/>
      <c r="GD33" s="59"/>
      <c r="GE33" s="61"/>
      <c r="GF33" s="58"/>
      <c r="GG33" s="61"/>
      <c r="GH33" s="61"/>
    </row>
    <row r="34" spans="1:200" s="54" customFormat="1" ht="12.6" thickBot="1" x14ac:dyDescent="0.3">
      <c r="A34" s="54">
        <v>10</v>
      </c>
      <c r="B34" s="54" t="s">
        <v>184</v>
      </c>
      <c r="C34" s="67">
        <v>18</v>
      </c>
      <c r="D34" s="67">
        <v>2</v>
      </c>
      <c r="E34" s="67">
        <v>2</v>
      </c>
      <c r="F34" s="67">
        <v>14</v>
      </c>
      <c r="G34" s="67">
        <v>14</v>
      </c>
      <c r="H34" s="128">
        <v>65</v>
      </c>
      <c r="I34" s="68">
        <v>6</v>
      </c>
      <c r="J34" s="69">
        <f t="shared" si="33"/>
        <v>0.2153846153846154</v>
      </c>
      <c r="L34" s="164" t="s">
        <v>205</v>
      </c>
      <c r="M34" s="165" t="s">
        <v>162</v>
      </c>
      <c r="N34" s="106" t="s">
        <v>89</v>
      </c>
      <c r="O34" s="106" t="s">
        <v>85</v>
      </c>
      <c r="P34" s="166" t="s">
        <v>200</v>
      </c>
      <c r="Q34" s="167" t="s">
        <v>206</v>
      </c>
      <c r="R34" s="168" t="s">
        <v>149</v>
      </c>
      <c r="S34" s="103" t="s">
        <v>103</v>
      </c>
      <c r="T34" s="106" t="s">
        <v>213</v>
      </c>
      <c r="U34" s="167" t="s">
        <v>177</v>
      </c>
      <c r="V34" s="104"/>
      <c r="W34" s="169" t="s">
        <v>77</v>
      </c>
      <c r="AL34" s="139" t="s">
        <v>205</v>
      </c>
      <c r="AM34" s="105" t="s">
        <v>182</v>
      </c>
      <c r="AN34" s="106" t="s">
        <v>152</v>
      </c>
      <c r="AO34" s="106" t="s">
        <v>195</v>
      </c>
      <c r="AP34" s="170" t="s">
        <v>151</v>
      </c>
      <c r="AQ34" s="106" t="s">
        <v>158</v>
      </c>
      <c r="AR34" s="106" t="s">
        <v>168</v>
      </c>
      <c r="AS34" s="103" t="s">
        <v>153</v>
      </c>
      <c r="AT34" s="106" t="s">
        <v>212</v>
      </c>
      <c r="AU34" s="106" t="s">
        <v>197</v>
      </c>
      <c r="AV34" s="104"/>
      <c r="AW34" s="145" t="s">
        <v>156</v>
      </c>
      <c r="BL34" s="107">
        <f>(IF(M34="","",(IF(MID(M34,2,1)="-",LEFT(M34,1),LEFT(M34,2)))+0))</f>
        <v>6</v>
      </c>
      <c r="BM34" s="108">
        <f t="shared" si="61"/>
        <v>3</v>
      </c>
      <c r="BN34" s="108">
        <f t="shared" si="61"/>
        <v>0</v>
      </c>
      <c r="BO34" s="108">
        <f>(IF(P34="","",(IF(MID(P34,2,1)="-",LEFT(P34,1),LEFT(P34,2)))+0))</f>
        <v>2</v>
      </c>
      <c r="BP34" s="108">
        <f>(IF(Q34="","",(IF(MID(Q34,2,1)="-",LEFT(Q34,1),LEFT(Q34,2)))+0))</f>
        <v>1</v>
      </c>
      <c r="BQ34" s="108">
        <f>(IF(R34="","",(IF(MID(R34,2,1)="-",LEFT(R34,1),LEFT(R34,2)))+0))</f>
        <v>1</v>
      </c>
      <c r="BR34" s="108">
        <f>(IF(S34="","",(IF(MID(S34,2,1)="-",LEFT(S34,1),LEFT(S34,2)))+0))</f>
        <v>1</v>
      </c>
      <c r="BS34" s="108">
        <f>(IF(T34="","",(IF(MID(T34,2,1)="-",LEFT(T34,1),LEFT(T34,2)))+0))</f>
        <v>2</v>
      </c>
      <c r="BT34" s="108">
        <f>(IF(U34="","",(IF(MID(U34,2,1)="-",LEFT(U34,1),LEFT(U34,2)))+0))</f>
        <v>2</v>
      </c>
      <c r="BU34" s="109"/>
      <c r="CB34" s="77"/>
      <c r="CC34" s="77"/>
      <c r="CD34" s="77"/>
      <c r="CE34" s="77"/>
      <c r="CF34" s="77"/>
      <c r="CG34" s="77"/>
      <c r="CH34" s="77"/>
      <c r="CI34" s="77"/>
      <c r="CJ34" s="78"/>
      <c r="CK34" s="107">
        <f>(IF(M34="","",IF(RIGHT(M34,2)="10",RIGHT(M34,2),RIGHT(M34,1))+0))</f>
        <v>0</v>
      </c>
      <c r="CL34" s="108">
        <f t="shared" si="62"/>
        <v>0</v>
      </c>
      <c r="CM34" s="108">
        <f t="shared" si="62"/>
        <v>4</v>
      </c>
      <c r="CN34" s="108">
        <f>(IF(P34="","",IF(RIGHT(P34,2)="10",RIGHT(P34,2),RIGHT(P34,1))+0))</f>
        <v>2</v>
      </c>
      <c r="CO34" s="108">
        <f>(IF(Q34="","",IF(RIGHT(Q34,2)="10",RIGHT(Q34,2),RIGHT(Q34,1))+0))</f>
        <v>4</v>
      </c>
      <c r="CP34" s="108">
        <f>(IF(R34="","",IF(RIGHT(R34,2)="10",RIGHT(R34,2),RIGHT(R34,1))+0))</f>
        <v>5</v>
      </c>
      <c r="CQ34" s="108">
        <f>(IF(S34="","",IF(RIGHT(S34,2)="10",RIGHT(S34,2),RIGHT(S34,1))+0))</f>
        <v>3</v>
      </c>
      <c r="CR34" s="108">
        <f>(IF(T34="","",IF(RIGHT(T34,2)="10",RIGHT(T34,2),RIGHT(T34,1))+0))</f>
        <v>10</v>
      </c>
      <c r="CS34" s="108">
        <f>(IF(U34="","",IF(RIGHT(U34,2)="10",RIGHT(U34,2),RIGHT(U34,1))+0))</f>
        <v>0</v>
      </c>
      <c r="CT34" s="109"/>
      <c r="DA34" s="77"/>
      <c r="DB34" s="77"/>
      <c r="DC34" s="77"/>
      <c r="DD34" s="77"/>
      <c r="DE34" s="77"/>
      <c r="DF34" s="77"/>
      <c r="DG34" s="77"/>
      <c r="DH34" s="77"/>
      <c r="DJ34" s="107" t="str">
        <f>(IF(M34="","",IF(BL34&gt;CK34,"H",IF(BL34&lt;CK34,"A","D"))))</f>
        <v>H</v>
      </c>
      <c r="DK34" s="108" t="str">
        <f t="shared" si="63"/>
        <v>H</v>
      </c>
      <c r="DL34" s="108" t="str">
        <f t="shared" si="63"/>
        <v>A</v>
      </c>
      <c r="DM34" s="108" t="str">
        <f>(IF(P34="","",IF(BO34&gt;CN34,"H",IF(BO34&lt;CN34,"A","D"))))</f>
        <v>D</v>
      </c>
      <c r="DN34" s="108" t="str">
        <f>(IF(Q34="","",IF(BP34&gt;CO34,"H",IF(BP34&lt;CO34,"A","D"))))</f>
        <v>A</v>
      </c>
      <c r="DO34" s="108" t="str">
        <f>(IF(R34="","",IF(BQ34&gt;CP34,"H",IF(BQ34&lt;CP34,"A","D"))))</f>
        <v>A</v>
      </c>
      <c r="DP34" s="108" t="str">
        <f>(IF(S34="","",IF(BR34&gt;CQ34,"H",IF(BR34&lt;CQ34,"A","D"))))</f>
        <v>A</v>
      </c>
      <c r="DQ34" s="108" t="str">
        <f>(IF(T34="","",IF(BS34&gt;CR34,"H",IF(BS34&lt;CR34,"A","D"))))</f>
        <v>A</v>
      </c>
      <c r="DR34" s="108" t="str">
        <f>(IF(U34="","",IF(BT34&gt;CS34,"H",IF(BT34&lt;CS34,"A","D"))))</f>
        <v>H</v>
      </c>
      <c r="DS34" s="109"/>
      <c r="DZ34" s="56"/>
      <c r="EA34" s="56"/>
      <c r="EB34" s="56"/>
      <c r="EC34" s="56"/>
      <c r="ED34" s="56"/>
      <c r="EE34" s="56"/>
      <c r="EF34" s="56"/>
      <c r="EG34" s="56"/>
      <c r="EI34" s="53" t="str">
        <f t="shared" si="37"/>
        <v>Woodcote United</v>
      </c>
      <c r="EJ34" s="79">
        <f t="shared" si="52"/>
        <v>18</v>
      </c>
      <c r="EK34" s="80">
        <f t="shared" si="53"/>
        <v>3</v>
      </c>
      <c r="EL34" s="80">
        <f t="shared" si="54"/>
        <v>1</v>
      </c>
      <c r="EM34" s="80">
        <f t="shared" si="55"/>
        <v>5</v>
      </c>
      <c r="EN34" s="80">
        <f>COUNTIF(DS$25:DS$34,"A")</f>
        <v>1</v>
      </c>
      <c r="EO34" s="80">
        <f>COUNTIF(DS$25:DS$34,"D")</f>
        <v>3</v>
      </c>
      <c r="EP34" s="80">
        <f>COUNTIF(DS$25:DS$34,"H")</f>
        <v>5</v>
      </c>
      <c r="EQ34" s="79">
        <f t="shared" si="56"/>
        <v>4</v>
      </c>
      <c r="ER34" s="79">
        <f t="shared" si="38"/>
        <v>4</v>
      </c>
      <c r="ES34" s="79">
        <f t="shared" si="38"/>
        <v>10</v>
      </c>
      <c r="ET34" s="81">
        <f>SUM($BL34:$CI34)+SUM(CT$25:CT$34)</f>
        <v>29</v>
      </c>
      <c r="EU34" s="81">
        <f>SUM($CK34:$DH34)+SUM(BU$25:BU$34)</f>
        <v>55</v>
      </c>
      <c r="EV34" s="79">
        <f t="shared" si="57"/>
        <v>12</v>
      </c>
      <c r="EW34" s="136">
        <f t="shared" si="39"/>
        <v>0.52727272727272723</v>
      </c>
      <c r="EX34" s="78"/>
      <c r="EY34" s="80">
        <f t="shared" si="40"/>
        <v>18</v>
      </c>
      <c r="EZ34" s="80">
        <f t="shared" si="41"/>
        <v>4</v>
      </c>
      <c r="FA34" s="80">
        <f t="shared" si="42"/>
        <v>4</v>
      </c>
      <c r="FB34" s="80">
        <f t="shared" si="43"/>
        <v>10</v>
      </c>
      <c r="FC34" s="80">
        <f t="shared" si="44"/>
        <v>29</v>
      </c>
      <c r="FD34" s="80">
        <f t="shared" si="45"/>
        <v>55</v>
      </c>
      <c r="FE34" s="80">
        <f t="shared" si="46"/>
        <v>12</v>
      </c>
      <c r="FF34" s="138">
        <f t="shared" si="47"/>
        <v>0.52727272727272723</v>
      </c>
      <c r="FH34" s="54">
        <f t="shared" si="58"/>
        <v>0</v>
      </c>
      <c r="FI34" s="54">
        <f t="shared" si="59"/>
        <v>0</v>
      </c>
      <c r="FJ34" s="54">
        <f t="shared" si="48"/>
        <v>0</v>
      </c>
      <c r="FK34" s="54">
        <f t="shared" si="48"/>
        <v>0</v>
      </c>
      <c r="FL34" s="54">
        <f t="shared" si="48"/>
        <v>0</v>
      </c>
      <c r="FM34" s="54">
        <f t="shared" si="48"/>
        <v>0</v>
      </c>
      <c r="FN34" s="54">
        <f t="shared" si="48"/>
        <v>0</v>
      </c>
      <c r="FO34" s="54">
        <f t="shared" si="48"/>
        <v>0</v>
      </c>
      <c r="FQ34" s="54" t="str">
        <f t="shared" si="49"/>
        <v/>
      </c>
      <c r="FR34" s="54" t="str">
        <f t="shared" si="50"/>
        <v/>
      </c>
      <c r="FS34" s="54" t="str">
        <f t="shared" si="51"/>
        <v/>
      </c>
      <c r="FT34" s="54" t="str">
        <f t="shared" si="51"/>
        <v/>
      </c>
      <c r="FU34" s="54" t="str">
        <f t="shared" si="51"/>
        <v/>
      </c>
      <c r="FV34" s="54" t="str">
        <f t="shared" si="51"/>
        <v/>
      </c>
      <c r="FW34" s="54" t="str">
        <f t="shared" si="51"/>
        <v/>
      </c>
      <c r="FX34" s="54" t="str">
        <f t="shared" si="60"/>
        <v/>
      </c>
      <c r="FZ34" s="58"/>
      <c r="GA34" s="59"/>
      <c r="GB34" s="60"/>
      <c r="GC34" s="58"/>
      <c r="GD34" s="59"/>
      <c r="GE34" s="61"/>
      <c r="GF34" s="58"/>
      <c r="GG34" s="61"/>
      <c r="GH34" s="61"/>
    </row>
    <row r="35" spans="1:200" s="54" customFormat="1" ht="12.6" thickBot="1" x14ac:dyDescent="0.3">
      <c r="B35" s="171" t="s">
        <v>214</v>
      </c>
      <c r="C35" s="172">
        <v>13</v>
      </c>
      <c r="D35" s="172">
        <v>0</v>
      </c>
      <c r="E35" s="172">
        <v>3</v>
      </c>
      <c r="F35" s="172">
        <v>10</v>
      </c>
      <c r="G35" s="172">
        <v>14</v>
      </c>
      <c r="H35" s="172">
        <v>61</v>
      </c>
      <c r="I35" s="173" t="s">
        <v>215</v>
      </c>
      <c r="J35" s="174">
        <f t="shared" si="33"/>
        <v>0.22950819672131148</v>
      </c>
      <c r="L35" s="175" t="s">
        <v>216</v>
      </c>
      <c r="M35" s="176" t="s">
        <v>88</v>
      </c>
      <c r="N35" s="177"/>
      <c r="O35" s="178" t="s">
        <v>74</v>
      </c>
      <c r="P35" s="179" t="s">
        <v>217</v>
      </c>
      <c r="Q35" s="177"/>
      <c r="R35" s="178" t="s">
        <v>218</v>
      </c>
      <c r="S35" s="180" t="s">
        <v>219</v>
      </c>
      <c r="T35" s="181" t="s">
        <v>220</v>
      </c>
      <c r="U35" s="182" t="s">
        <v>62</v>
      </c>
      <c r="V35" s="177"/>
      <c r="W35" s="183"/>
      <c r="AL35" s="184" t="s">
        <v>216</v>
      </c>
      <c r="AM35" s="185" t="s">
        <v>221</v>
      </c>
      <c r="AN35" s="186"/>
      <c r="AO35" s="185" t="s">
        <v>153</v>
      </c>
      <c r="AP35" s="187"/>
      <c r="AQ35" s="177"/>
      <c r="AR35" s="185" t="s">
        <v>197</v>
      </c>
      <c r="AS35" s="188" t="s">
        <v>166</v>
      </c>
      <c r="AT35" s="185" t="s">
        <v>154</v>
      </c>
      <c r="AU35" s="185" t="s">
        <v>182</v>
      </c>
      <c r="AV35" s="177"/>
      <c r="AW35" s="189"/>
      <c r="FZ35" s="58"/>
      <c r="GA35" s="59"/>
      <c r="GB35" s="60"/>
      <c r="GC35" s="58"/>
      <c r="GD35" s="59"/>
      <c r="GE35" s="61"/>
      <c r="GF35" s="58"/>
      <c r="GG35" s="61"/>
      <c r="GH35" s="61"/>
    </row>
    <row r="36" spans="1:200" s="54" customFormat="1" ht="12" x14ac:dyDescent="0.25">
      <c r="B36" s="54" t="s">
        <v>222</v>
      </c>
      <c r="C36" s="115">
        <f t="shared" ref="C36:H36" si="64">SUM(C25:C34)</f>
        <v>180</v>
      </c>
      <c r="D36" s="115">
        <f t="shared" si="64"/>
        <v>79</v>
      </c>
      <c r="E36" s="115">
        <f t="shared" si="64"/>
        <v>22</v>
      </c>
      <c r="F36" s="115">
        <f t="shared" si="64"/>
        <v>79</v>
      </c>
      <c r="G36" s="115">
        <f t="shared" si="64"/>
        <v>373</v>
      </c>
      <c r="H36" s="115">
        <f t="shared" si="64"/>
        <v>373</v>
      </c>
      <c r="I36" s="57"/>
      <c r="J36" s="56"/>
      <c r="FQ36" s="54" t="str">
        <f t="shared" si="49"/>
        <v/>
      </c>
      <c r="FR36" s="54" t="str">
        <f t="shared" si="50"/>
        <v/>
      </c>
      <c r="FS36" s="54" t="str">
        <f t="shared" si="51"/>
        <v/>
      </c>
      <c r="FT36" s="54" t="str">
        <f t="shared" si="51"/>
        <v/>
      </c>
      <c r="FU36" s="54" t="str">
        <f t="shared" si="51"/>
        <v/>
      </c>
      <c r="FV36" s="54" t="str">
        <f t="shared" si="51"/>
        <v/>
      </c>
      <c r="FW36" s="54" t="str">
        <f t="shared" si="51"/>
        <v/>
      </c>
      <c r="FX36" s="54" t="str">
        <f>IF(SUM($FH36:$FO36)=0,"",11-EV36)</f>
        <v/>
      </c>
      <c r="FZ36" s="58"/>
      <c r="GA36" s="59"/>
      <c r="GB36" s="60"/>
      <c r="GC36" s="58"/>
      <c r="GD36" s="59"/>
      <c r="GE36" s="61"/>
      <c r="GF36" s="58"/>
      <c r="GG36" s="61"/>
      <c r="GH36" s="61"/>
    </row>
    <row r="37" spans="1:200" s="54" customFormat="1" ht="12" x14ac:dyDescent="0.25">
      <c r="B37" s="117" t="s">
        <v>223</v>
      </c>
      <c r="C37" s="190"/>
      <c r="D37" s="190"/>
      <c r="E37" s="190"/>
      <c r="F37" s="190"/>
      <c r="G37" s="190"/>
      <c r="H37" s="190"/>
      <c r="I37" s="191"/>
      <c r="J37" s="190"/>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92"/>
      <c r="AY37" s="192"/>
      <c r="AZ37" s="192"/>
      <c r="BA37" s="192"/>
      <c r="BB37" s="192"/>
      <c r="BC37" s="192"/>
      <c r="BD37" s="192"/>
      <c r="BE37" s="192"/>
      <c r="BF37" s="192"/>
      <c r="BG37" s="192"/>
      <c r="EI37" s="80"/>
      <c r="EJ37" s="80"/>
      <c r="EK37" s="80"/>
      <c r="EL37" s="80"/>
      <c r="EM37" s="80"/>
      <c r="EN37" s="80"/>
      <c r="EO37" s="80"/>
      <c r="EP37" s="80"/>
      <c r="EQ37" s="80"/>
      <c r="ER37" s="80"/>
      <c r="ES37" s="80"/>
      <c r="ET37" s="80"/>
      <c r="EU37" s="80"/>
      <c r="EV37" s="138"/>
      <c r="EX37" s="80"/>
      <c r="EY37" s="80"/>
      <c r="EZ37" s="80"/>
      <c r="FA37" s="80"/>
      <c r="FB37" s="80"/>
      <c r="FC37" s="80"/>
      <c r="FD37" s="80"/>
      <c r="FE37" s="138"/>
      <c r="FX37" s="58"/>
      <c r="FZ37" s="78"/>
      <c r="GA37" s="78"/>
      <c r="GB37" s="78"/>
      <c r="GC37" s="78"/>
      <c r="GD37" s="78"/>
      <c r="GE37" s="78"/>
      <c r="GF37" s="78"/>
      <c r="GG37" s="78"/>
      <c r="GH37" s="78"/>
      <c r="GI37" s="78"/>
      <c r="GJ37" s="78"/>
      <c r="GK37" s="78"/>
      <c r="GL37" s="78"/>
      <c r="GM37" s="78"/>
      <c r="GN37" s="78"/>
      <c r="GO37" s="78"/>
      <c r="GP37" s="78"/>
      <c r="GQ37" s="78"/>
      <c r="GR37" s="78"/>
    </row>
    <row r="38" spans="1:200" s="54" customFormat="1" ht="12" x14ac:dyDescent="0.25">
      <c r="B38" s="117" t="s">
        <v>224</v>
      </c>
      <c r="C38" s="190"/>
      <c r="D38" s="190"/>
      <c r="E38" s="190"/>
      <c r="F38" s="190"/>
      <c r="G38" s="190"/>
      <c r="H38" s="190"/>
      <c r="I38" s="191"/>
      <c r="J38" s="190"/>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92"/>
      <c r="AY38" s="192"/>
      <c r="AZ38" s="192"/>
      <c r="BA38" s="192"/>
      <c r="BB38" s="192"/>
      <c r="BC38" s="192"/>
      <c r="BD38" s="192"/>
      <c r="BE38" s="192"/>
      <c r="BF38" s="192"/>
      <c r="BG38" s="192"/>
      <c r="EI38" s="80"/>
      <c r="EJ38" s="80"/>
      <c r="EK38" s="80"/>
      <c r="EL38" s="80"/>
      <c r="EM38" s="80"/>
      <c r="EN38" s="80"/>
      <c r="EO38" s="80"/>
      <c r="EP38" s="80"/>
      <c r="EQ38" s="80"/>
      <c r="ER38" s="80"/>
      <c r="ES38" s="80"/>
      <c r="ET38" s="80"/>
      <c r="EU38" s="80"/>
      <c r="EV38" s="138"/>
      <c r="EX38" s="80"/>
      <c r="EY38" s="80"/>
      <c r="EZ38" s="80"/>
      <c r="FA38" s="80"/>
      <c r="FB38" s="80"/>
      <c r="FC38" s="80"/>
      <c r="FD38" s="80"/>
      <c r="FE38" s="138"/>
      <c r="FX38" s="58"/>
      <c r="FZ38" s="78"/>
      <c r="GA38" s="78"/>
      <c r="GB38" s="78"/>
      <c r="GC38" s="78"/>
      <c r="GD38" s="78"/>
      <c r="GE38" s="78"/>
      <c r="GF38" s="78"/>
      <c r="GG38" s="78"/>
      <c r="GH38" s="78"/>
      <c r="GI38" s="78"/>
      <c r="GJ38" s="78"/>
      <c r="GK38" s="78"/>
      <c r="GL38" s="78"/>
      <c r="GM38" s="78"/>
      <c r="GN38" s="78"/>
      <c r="GO38" s="78"/>
      <c r="GP38" s="78"/>
      <c r="GQ38" s="78"/>
      <c r="GR38" s="78"/>
    </row>
    <row r="39" spans="1:200" s="54" customFormat="1" ht="12" x14ac:dyDescent="0.25">
      <c r="B39" s="117" t="s">
        <v>225</v>
      </c>
      <c r="C39" s="190"/>
      <c r="D39" s="190"/>
      <c r="E39" s="190"/>
      <c r="F39" s="190"/>
      <c r="G39" s="190"/>
      <c r="H39" s="190"/>
      <c r="I39" s="191"/>
      <c r="J39" s="190"/>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92"/>
      <c r="AY39" s="192"/>
      <c r="AZ39" s="192"/>
      <c r="BA39" s="192"/>
      <c r="BB39" s="192"/>
      <c r="BC39" s="192"/>
      <c r="BD39" s="192"/>
      <c r="BE39" s="192"/>
      <c r="BF39" s="192"/>
      <c r="BG39" s="192"/>
      <c r="EI39" s="80"/>
      <c r="EJ39" s="80"/>
      <c r="EK39" s="80"/>
      <c r="EL39" s="80"/>
      <c r="EM39" s="80"/>
      <c r="EN39" s="80"/>
      <c r="EO39" s="80"/>
      <c r="EP39" s="80"/>
      <c r="EQ39" s="80"/>
      <c r="ER39" s="80"/>
      <c r="ES39" s="80"/>
      <c r="ET39" s="80"/>
      <c r="EU39" s="80"/>
      <c r="EV39" s="138"/>
      <c r="EX39" s="80"/>
      <c r="EY39" s="80"/>
      <c r="EZ39" s="80"/>
      <c r="FA39" s="80"/>
      <c r="FB39" s="80"/>
      <c r="FC39" s="80"/>
      <c r="FD39" s="80"/>
      <c r="FE39" s="138"/>
      <c r="FX39" s="58"/>
      <c r="FZ39" s="78"/>
      <c r="GA39" s="78"/>
      <c r="GB39" s="78"/>
      <c r="GC39" s="78"/>
      <c r="GD39" s="78"/>
      <c r="GE39" s="78"/>
      <c r="GF39" s="78"/>
      <c r="GG39" s="78"/>
      <c r="GH39" s="78"/>
      <c r="GI39" s="78"/>
      <c r="GJ39" s="78"/>
      <c r="GK39" s="78"/>
      <c r="GL39" s="78"/>
      <c r="GM39" s="78"/>
      <c r="GN39" s="78"/>
      <c r="GO39" s="78"/>
      <c r="GP39" s="78"/>
      <c r="GQ39" s="78"/>
      <c r="GR39" s="78"/>
    </row>
    <row r="40" spans="1:200" s="54" customFormat="1" ht="12" x14ac:dyDescent="0.25">
      <c r="B40" s="117" t="s">
        <v>226</v>
      </c>
      <c r="C40" s="190"/>
      <c r="D40" s="190"/>
      <c r="E40" s="190"/>
      <c r="F40" s="190"/>
      <c r="G40" s="190"/>
      <c r="H40" s="190"/>
      <c r="I40" s="191"/>
      <c r="J40" s="190"/>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92"/>
      <c r="AY40" s="192"/>
      <c r="AZ40" s="192"/>
      <c r="BA40" s="192"/>
      <c r="BB40" s="192"/>
      <c r="BC40" s="192"/>
      <c r="BD40" s="192"/>
      <c r="BE40" s="192"/>
      <c r="BF40" s="192"/>
      <c r="BG40" s="192"/>
      <c r="EI40" s="80"/>
      <c r="EJ40" s="80"/>
      <c r="EK40" s="80"/>
      <c r="EL40" s="80"/>
      <c r="EM40" s="80"/>
      <c r="EN40" s="80"/>
      <c r="EO40" s="80"/>
      <c r="EP40" s="80"/>
      <c r="EQ40" s="80"/>
      <c r="ER40" s="80"/>
      <c r="ES40" s="80"/>
      <c r="ET40" s="80"/>
      <c r="EU40" s="80"/>
      <c r="EV40" s="138"/>
      <c r="EX40" s="80"/>
      <c r="EY40" s="80"/>
      <c r="EZ40" s="80"/>
      <c r="FA40" s="80"/>
      <c r="FB40" s="80"/>
      <c r="FC40" s="80"/>
      <c r="FD40" s="80"/>
      <c r="FE40" s="138"/>
      <c r="FX40" s="58"/>
      <c r="FZ40" s="78"/>
      <c r="GA40" s="78"/>
      <c r="GB40" s="78"/>
      <c r="GC40" s="78"/>
      <c r="GD40" s="78"/>
      <c r="GE40" s="78"/>
      <c r="GF40" s="78"/>
      <c r="GG40" s="78"/>
      <c r="GH40" s="78"/>
      <c r="GI40" s="78"/>
      <c r="GJ40" s="78"/>
      <c r="GK40" s="78"/>
      <c r="GL40" s="78"/>
      <c r="GM40" s="78"/>
      <c r="GN40" s="78"/>
      <c r="GO40" s="78"/>
      <c r="GP40" s="78"/>
      <c r="GQ40" s="78"/>
      <c r="GR40" s="78"/>
    </row>
    <row r="41" spans="1:200" s="54" customFormat="1" ht="12" x14ac:dyDescent="0.25">
      <c r="B41" s="117" t="s">
        <v>227</v>
      </c>
      <c r="C41" s="190"/>
      <c r="D41" s="190"/>
      <c r="E41" s="190"/>
      <c r="F41" s="190"/>
      <c r="G41" s="190"/>
      <c r="H41" s="190"/>
      <c r="I41" s="191"/>
      <c r="J41" s="190"/>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92"/>
      <c r="AY41" s="192"/>
      <c r="AZ41" s="192"/>
      <c r="BA41" s="192"/>
      <c r="BB41" s="192"/>
      <c r="BC41" s="192"/>
      <c r="BD41" s="192"/>
      <c r="BE41" s="192"/>
      <c r="BF41" s="192"/>
      <c r="BG41" s="192"/>
      <c r="EI41" s="80"/>
      <c r="EJ41" s="80"/>
      <c r="EK41" s="80"/>
      <c r="EL41" s="80"/>
      <c r="EM41" s="80"/>
      <c r="EN41" s="80"/>
      <c r="EO41" s="80"/>
      <c r="EP41" s="80"/>
      <c r="EQ41" s="80"/>
      <c r="ER41" s="80"/>
      <c r="ES41" s="80"/>
      <c r="ET41" s="80"/>
      <c r="EU41" s="80"/>
      <c r="EV41" s="138"/>
      <c r="EX41" s="80"/>
      <c r="EY41" s="80"/>
      <c r="EZ41" s="80"/>
      <c r="FA41" s="80"/>
      <c r="FB41" s="80"/>
      <c r="FC41" s="80"/>
      <c r="FD41" s="80"/>
      <c r="FE41" s="138"/>
      <c r="FX41" s="58"/>
      <c r="FZ41" s="78"/>
      <c r="GA41" s="78"/>
      <c r="GB41" s="78"/>
      <c r="GC41" s="78"/>
      <c r="GD41" s="78"/>
      <c r="GE41" s="78"/>
      <c r="GF41" s="78"/>
      <c r="GG41" s="78"/>
      <c r="GH41" s="78"/>
      <c r="GI41" s="78"/>
      <c r="GJ41" s="78"/>
      <c r="GK41" s="78"/>
      <c r="GL41" s="78"/>
      <c r="GM41" s="78"/>
      <c r="GN41" s="78"/>
      <c r="GO41" s="78"/>
      <c r="GP41" s="78"/>
      <c r="GQ41" s="78"/>
      <c r="GR41" s="78"/>
    </row>
    <row r="42" spans="1:200" s="53" customFormat="1" ht="12.6" thickBot="1" x14ac:dyDescent="0.3">
      <c r="A42" s="53" t="s">
        <v>228</v>
      </c>
      <c r="C42" s="55" t="s">
        <v>229</v>
      </c>
      <c r="D42" s="57"/>
      <c r="E42" s="57"/>
      <c r="F42" s="57"/>
      <c r="G42" s="57"/>
      <c r="H42" s="57"/>
      <c r="I42" s="57"/>
      <c r="J42" s="57"/>
      <c r="FQ42" s="54" t="str">
        <f t="shared" si="49"/>
        <v/>
      </c>
      <c r="FR42" s="54" t="str">
        <f t="shared" si="50"/>
        <v/>
      </c>
      <c r="FS42" s="54" t="str">
        <f t="shared" si="51"/>
        <v/>
      </c>
      <c r="FT42" s="54" t="str">
        <f t="shared" si="51"/>
        <v/>
      </c>
      <c r="FU42" s="54" t="str">
        <f t="shared" si="51"/>
        <v/>
      </c>
      <c r="FV42" s="54" t="str">
        <f t="shared" si="51"/>
        <v/>
      </c>
      <c r="FW42" s="54" t="str">
        <f t="shared" si="51"/>
        <v/>
      </c>
      <c r="FX42" s="54" t="str">
        <f>IF(SUM($FH42:$FO42)=0,"",11-EV42)</f>
        <v/>
      </c>
      <c r="FY42" s="54"/>
      <c r="FZ42" s="58"/>
      <c r="GA42" s="59"/>
      <c r="GB42" s="60"/>
      <c r="GC42" s="58"/>
      <c r="GD42" s="59"/>
      <c r="GE42" s="61"/>
      <c r="GF42" s="58"/>
      <c r="GG42" s="61"/>
      <c r="GH42" s="61"/>
      <c r="GJ42" s="54"/>
    </row>
    <row r="43" spans="1:200" s="54" customFormat="1" ht="12.6" thickBot="1" x14ac:dyDescent="0.3">
      <c r="A43" s="53" t="s">
        <v>33</v>
      </c>
      <c r="B43" s="53" t="s">
        <v>34</v>
      </c>
      <c r="C43" s="57" t="s">
        <v>35</v>
      </c>
      <c r="D43" s="57" t="s">
        <v>36</v>
      </c>
      <c r="E43" s="57" t="s">
        <v>37</v>
      </c>
      <c r="F43" s="57" t="s">
        <v>38</v>
      </c>
      <c r="G43" s="57" t="s">
        <v>39</v>
      </c>
      <c r="H43" s="57" t="s">
        <v>40</v>
      </c>
      <c r="I43" s="57" t="s">
        <v>41</v>
      </c>
      <c r="J43" s="57" t="s">
        <v>42</v>
      </c>
      <c r="L43" s="126"/>
      <c r="M43" s="193" t="s">
        <v>230</v>
      </c>
      <c r="N43" s="193" t="s">
        <v>43</v>
      </c>
      <c r="O43" s="193" t="s">
        <v>44</v>
      </c>
      <c r="P43" s="193" t="s">
        <v>45</v>
      </c>
      <c r="Q43" s="193" t="s">
        <v>46</v>
      </c>
      <c r="R43" s="193" t="s">
        <v>49</v>
      </c>
      <c r="S43" s="194" t="s">
        <v>231</v>
      </c>
      <c r="T43" s="195" t="s">
        <v>232</v>
      </c>
      <c r="U43" s="196" t="s">
        <v>142</v>
      </c>
      <c r="V43" s="196" t="s">
        <v>38</v>
      </c>
      <c r="W43" s="127" t="s">
        <v>233</v>
      </c>
      <c r="AL43" s="126"/>
      <c r="AM43" s="193" t="s">
        <v>230</v>
      </c>
      <c r="AN43" s="193" t="s">
        <v>43</v>
      </c>
      <c r="AO43" s="193" t="s">
        <v>44</v>
      </c>
      <c r="AP43" s="193" t="s">
        <v>45</v>
      </c>
      <c r="AQ43" s="193" t="s">
        <v>46</v>
      </c>
      <c r="AR43" s="193" t="s">
        <v>49</v>
      </c>
      <c r="AS43" s="193" t="s">
        <v>231</v>
      </c>
      <c r="AT43" s="195" t="s">
        <v>232</v>
      </c>
      <c r="AU43" s="196" t="s">
        <v>142</v>
      </c>
      <c r="AV43" s="196" t="s">
        <v>38</v>
      </c>
      <c r="AW43" s="127" t="s">
        <v>233</v>
      </c>
      <c r="BS43" s="53"/>
      <c r="BT43" s="53"/>
      <c r="BU43" s="53"/>
      <c r="CR43" s="53"/>
      <c r="CS43" s="53"/>
      <c r="CT43" s="53"/>
      <c r="DQ43" s="53"/>
      <c r="DR43" s="53"/>
      <c r="DS43" s="53"/>
      <c r="EJ43" s="56" t="s">
        <v>35</v>
      </c>
      <c r="EK43" s="56" t="s">
        <v>51</v>
      </c>
      <c r="EL43" s="56" t="s">
        <v>52</v>
      </c>
      <c r="EM43" s="56" t="s">
        <v>53</v>
      </c>
      <c r="EN43" s="56" t="s">
        <v>54</v>
      </c>
      <c r="EO43" s="56" t="s">
        <v>55</v>
      </c>
      <c r="EP43" s="56" t="s">
        <v>56</v>
      </c>
      <c r="EQ43" s="56" t="s">
        <v>36</v>
      </c>
      <c r="ER43" s="56" t="s">
        <v>37</v>
      </c>
      <c r="ES43" s="56" t="s">
        <v>38</v>
      </c>
      <c r="ET43" s="56" t="s">
        <v>39</v>
      </c>
      <c r="EU43" s="56" t="s">
        <v>40</v>
      </c>
      <c r="EV43" s="56" t="s">
        <v>41</v>
      </c>
      <c r="EW43" s="69" t="s">
        <v>42</v>
      </c>
      <c r="EX43" s="56"/>
      <c r="EY43" s="56" t="s">
        <v>35</v>
      </c>
      <c r="EZ43" s="56" t="s">
        <v>36</v>
      </c>
      <c r="FA43" s="56" t="s">
        <v>37</v>
      </c>
      <c r="FB43" s="56" t="s">
        <v>38</v>
      </c>
      <c r="FC43" s="56" t="s">
        <v>39</v>
      </c>
      <c r="FD43" s="56" t="s">
        <v>40</v>
      </c>
      <c r="FE43" s="56" t="s">
        <v>41</v>
      </c>
      <c r="FF43" s="69" t="s">
        <v>42</v>
      </c>
      <c r="FR43" s="56" t="s">
        <v>35</v>
      </c>
      <c r="FS43" s="56" t="s">
        <v>36</v>
      </c>
      <c r="FT43" s="56" t="s">
        <v>37</v>
      </c>
      <c r="FU43" s="56" t="s">
        <v>38</v>
      </c>
      <c r="FV43" s="56" t="s">
        <v>39</v>
      </c>
      <c r="FW43" s="56" t="s">
        <v>40</v>
      </c>
      <c r="FX43" s="56" t="s">
        <v>41</v>
      </c>
      <c r="FZ43" s="58"/>
      <c r="GA43" s="59"/>
      <c r="GB43" s="60"/>
      <c r="GC43" s="58"/>
      <c r="GD43" s="59"/>
      <c r="GE43" s="61"/>
      <c r="GF43" s="58"/>
      <c r="GG43" s="61"/>
      <c r="GH43" s="61"/>
    </row>
    <row r="44" spans="1:200" s="54" customFormat="1" ht="12" x14ac:dyDescent="0.25">
      <c r="A44" s="54">
        <v>1</v>
      </c>
      <c r="B44" s="54" t="s">
        <v>234</v>
      </c>
      <c r="C44" s="56">
        <v>12</v>
      </c>
      <c r="D44" s="56">
        <v>9</v>
      </c>
      <c r="E44" s="56">
        <v>3</v>
      </c>
      <c r="F44" s="56">
        <v>0</v>
      </c>
      <c r="G44" s="56">
        <v>55</v>
      </c>
      <c r="H44" s="56">
        <v>14</v>
      </c>
      <c r="I44" s="57">
        <v>21</v>
      </c>
      <c r="J44" s="69">
        <f t="shared" ref="J44:J53" si="65">G44/H44</f>
        <v>3.9285714285714284</v>
      </c>
      <c r="L44" s="139" t="s">
        <v>235</v>
      </c>
      <c r="M44" s="71"/>
      <c r="N44" s="130" t="s">
        <v>103</v>
      </c>
      <c r="O44" s="131" t="s">
        <v>177</v>
      </c>
      <c r="P44" s="63"/>
      <c r="Q44" s="72" t="s">
        <v>200</v>
      </c>
      <c r="R44" s="72" t="s">
        <v>176</v>
      </c>
      <c r="S44" s="132" t="s">
        <v>58</v>
      </c>
      <c r="T44" s="197"/>
      <c r="U44" s="198" t="s">
        <v>74</v>
      </c>
      <c r="V44" s="199"/>
      <c r="W44" s="200" t="s">
        <v>150</v>
      </c>
      <c r="Y44" s="54" t="s">
        <v>236</v>
      </c>
      <c r="AL44" s="139" t="s">
        <v>235</v>
      </c>
      <c r="AM44" s="201"/>
      <c r="AN44" s="202" t="s">
        <v>237</v>
      </c>
      <c r="AO44" s="202" t="s">
        <v>238</v>
      </c>
      <c r="AP44" s="203"/>
      <c r="AQ44" s="202" t="s">
        <v>239</v>
      </c>
      <c r="AR44" s="202" t="s">
        <v>240</v>
      </c>
      <c r="AS44" s="200" t="s">
        <v>241</v>
      </c>
      <c r="AT44" s="199"/>
      <c r="AU44" s="198" t="s">
        <v>171</v>
      </c>
      <c r="AV44" s="199"/>
      <c r="AW44" s="200" t="s">
        <v>242</v>
      </c>
      <c r="BL44" s="74"/>
      <c r="BM44" s="75">
        <f t="shared" ref="BM44:BR44" si="66">(IF(N44="","",(IF(MID(N44,2,1)="-",LEFT(N44,1),LEFT(N44,2)))+0))</f>
        <v>1</v>
      </c>
      <c r="BN44" s="75">
        <f t="shared" si="66"/>
        <v>2</v>
      </c>
      <c r="BO44" s="75" t="str">
        <f t="shared" si="66"/>
        <v/>
      </c>
      <c r="BP44" s="75">
        <f t="shared" si="66"/>
        <v>2</v>
      </c>
      <c r="BQ44" s="75">
        <f t="shared" si="66"/>
        <v>2</v>
      </c>
      <c r="BR44" s="76">
        <f t="shared" si="66"/>
        <v>5</v>
      </c>
      <c r="BS44" s="53"/>
      <c r="BT44" s="53"/>
      <c r="BU44" s="53"/>
      <c r="CB44" s="77"/>
      <c r="CC44" s="77"/>
      <c r="CD44" s="77"/>
      <c r="CE44" s="77"/>
      <c r="CF44" s="77"/>
      <c r="CG44" s="77"/>
      <c r="CH44" s="77"/>
      <c r="CI44" s="77"/>
      <c r="CJ44" s="78"/>
      <c r="CK44" s="74"/>
      <c r="CL44" s="75">
        <f t="shared" ref="CL44:CQ44" si="67">(IF(N44="","",IF(RIGHT(N44,2)="10",RIGHT(N44,2),RIGHT(N44,1))+0))</f>
        <v>3</v>
      </c>
      <c r="CM44" s="75">
        <f t="shared" si="67"/>
        <v>0</v>
      </c>
      <c r="CN44" s="75" t="str">
        <f t="shared" si="67"/>
        <v/>
      </c>
      <c r="CO44" s="75">
        <f t="shared" si="67"/>
        <v>2</v>
      </c>
      <c r="CP44" s="75">
        <f t="shared" si="67"/>
        <v>3</v>
      </c>
      <c r="CQ44" s="76">
        <f t="shared" si="67"/>
        <v>1</v>
      </c>
      <c r="CR44" s="53"/>
      <c r="CS44" s="53"/>
      <c r="CT44" s="53"/>
      <c r="DA44" s="77"/>
      <c r="DB44" s="77"/>
      <c r="DC44" s="77"/>
      <c r="DD44" s="77"/>
      <c r="DE44" s="77"/>
      <c r="DF44" s="77"/>
      <c r="DG44" s="77"/>
      <c r="DH44" s="77"/>
      <c r="DJ44" s="74"/>
      <c r="DK44" s="75" t="str">
        <f t="shared" ref="DK44:DP44" si="68">(IF(N44="","",IF(BM44&gt;CL44,"H",IF(BM44&lt;CL44,"A","D"))))</f>
        <v>A</v>
      </c>
      <c r="DL44" s="75" t="str">
        <f t="shared" si="68"/>
        <v>H</v>
      </c>
      <c r="DM44" s="75" t="str">
        <f t="shared" si="68"/>
        <v/>
      </c>
      <c r="DN44" s="75" t="str">
        <f t="shared" si="68"/>
        <v>D</v>
      </c>
      <c r="DO44" s="75" t="str">
        <f t="shared" si="68"/>
        <v>A</v>
      </c>
      <c r="DP44" s="76" t="str">
        <f t="shared" si="68"/>
        <v>H</v>
      </c>
      <c r="DQ44" s="53"/>
      <c r="DR44" s="53"/>
      <c r="DS44" s="53"/>
      <c r="DZ44" s="56"/>
      <c r="EA44" s="56"/>
      <c r="EB44" s="56"/>
      <c r="EC44" s="56"/>
      <c r="ED44" s="56"/>
      <c r="EE44" s="56"/>
      <c r="EF44" s="56"/>
      <c r="EG44" s="56"/>
      <c r="EI44" s="53" t="str">
        <f t="shared" ref="EI44:EI50" si="69">L44</f>
        <v>Ashtead</v>
      </c>
      <c r="EJ44" s="79">
        <f>SUM(EQ44:ES44)</f>
        <v>11</v>
      </c>
      <c r="EK44" s="80">
        <f>COUNTIF($DJ44:$EG44,"H")</f>
        <v>2</v>
      </c>
      <c r="EL44" s="80">
        <f>COUNTIF($DJ44:$EG44,"D")</f>
        <v>1</v>
      </c>
      <c r="EM44" s="80">
        <f>COUNTIF($DJ44:$EG44,"A")</f>
        <v>2</v>
      </c>
      <c r="EN44" s="80">
        <f>COUNTIF(DJ$44:DJ$50,"A")</f>
        <v>2</v>
      </c>
      <c r="EO44" s="80">
        <f>COUNTIF(DJ$44:DJ$50,"D")</f>
        <v>0</v>
      </c>
      <c r="EP44" s="80">
        <f>COUNTIF(DJ$44:DJ$50,"H")</f>
        <v>4</v>
      </c>
      <c r="EQ44" s="79">
        <f>EK44+EN44</f>
        <v>4</v>
      </c>
      <c r="ER44" s="79">
        <f t="shared" ref="ER44:ES50" si="70">EL44+EO44</f>
        <v>1</v>
      </c>
      <c r="ES44" s="79">
        <f t="shared" si="70"/>
        <v>6</v>
      </c>
      <c r="ET44" s="81">
        <f>SUM($BL44:$CI44)+SUM(CK$44:CK$50)</f>
        <v>20</v>
      </c>
      <c r="EU44" s="81">
        <f>SUM($CK44:$DH44)+SUM(BL$44:BL$50)</f>
        <v>34</v>
      </c>
      <c r="EV44" s="79">
        <f t="shared" ref="EV44:EV50" si="71">(EQ44*2)+ER44</f>
        <v>9</v>
      </c>
      <c r="EW44" s="136">
        <f t="shared" ref="EW44:EW50" si="72">IF(ET44&gt;0,IF(EU44&gt;0,ET44/EU44,0),0)</f>
        <v>0.58823529411764708</v>
      </c>
      <c r="EX44" s="78"/>
      <c r="EY44" s="80">
        <f t="shared" ref="EY44:EY50" si="73">VLOOKUP($EI44,$B$44:$J$50,2,0)</f>
        <v>12</v>
      </c>
      <c r="EZ44" s="80">
        <f t="shared" ref="EZ44:EZ50" si="74">VLOOKUP($EI44,$B$44:$J$50,3,0)</f>
        <v>4</v>
      </c>
      <c r="FA44" s="80">
        <f t="shared" ref="FA44:FA50" si="75">VLOOKUP($EI44,$B$44:$J$50,4,0)</f>
        <v>2</v>
      </c>
      <c r="FB44" s="80">
        <f t="shared" ref="FB44:FB50" si="76">VLOOKUP($EI44,$B$44:$J$50,5,0)</f>
        <v>6</v>
      </c>
      <c r="FC44" s="80">
        <f t="shared" ref="FC44:FC50" si="77">VLOOKUP($EI44,$B$44:$J$50,6,0)</f>
        <v>23</v>
      </c>
      <c r="FD44" s="80">
        <f t="shared" ref="FD44:FD50" si="78">VLOOKUP($EI44,$B$44:$J$50,7,0)</f>
        <v>37</v>
      </c>
      <c r="FE44" s="80">
        <f t="shared" ref="FE44:FE50" si="79">VLOOKUP($EI44,$B$44:$J$50,8,0)</f>
        <v>10</v>
      </c>
      <c r="FF44" s="138">
        <f t="shared" ref="FF44:FF50" si="80">VLOOKUP($EI44,$B$44:$J$50,9,0)</f>
        <v>0.6216216216216216</v>
      </c>
      <c r="FH44" s="54">
        <f>IF(EJ44=EY44,0,1)</f>
        <v>1</v>
      </c>
      <c r="FI44" s="54">
        <f>IF(EQ44=EZ44,0,1)</f>
        <v>0</v>
      </c>
      <c r="FJ44" s="54">
        <f t="shared" ref="FJ44:FO50" si="81">IF(ER44=FA44,0,1)</f>
        <v>1</v>
      </c>
      <c r="FK44" s="54">
        <f t="shared" si="81"/>
        <v>0</v>
      </c>
      <c r="FL44" s="54">
        <f t="shared" si="81"/>
        <v>1</v>
      </c>
      <c r="FM44" s="54">
        <f t="shared" si="81"/>
        <v>1</v>
      </c>
      <c r="FN44" s="54">
        <f t="shared" si="81"/>
        <v>1</v>
      </c>
      <c r="FO44" s="54">
        <f t="shared" si="81"/>
        <v>1</v>
      </c>
      <c r="FQ44" s="54" t="str">
        <f t="shared" si="49"/>
        <v>Ashtead</v>
      </c>
      <c r="FR44" s="54">
        <f t="shared" si="50"/>
        <v>1</v>
      </c>
      <c r="FS44" s="54">
        <f t="shared" si="51"/>
        <v>0</v>
      </c>
      <c r="FT44" s="54">
        <f t="shared" si="51"/>
        <v>1</v>
      </c>
      <c r="FU44" s="54">
        <f t="shared" si="51"/>
        <v>0</v>
      </c>
      <c r="FV44" s="54">
        <f t="shared" si="51"/>
        <v>3</v>
      </c>
      <c r="FW44" s="54">
        <f t="shared" si="51"/>
        <v>3</v>
      </c>
      <c r="FX44" s="54">
        <f t="shared" ref="FX44:FX50" si="82">IF(SUM($FH44:$FO44)=0,"",FE44-EV44)</f>
        <v>1</v>
      </c>
      <c r="FY44" s="54" t="s">
        <v>71</v>
      </c>
      <c r="FZ44" s="58"/>
      <c r="GA44" s="59"/>
      <c r="GB44" s="60"/>
      <c r="GC44" s="58"/>
      <c r="GD44" s="59"/>
      <c r="GE44" s="61"/>
      <c r="GF44" s="58"/>
      <c r="GG44" s="61"/>
      <c r="GH44" s="61"/>
    </row>
    <row r="45" spans="1:200" s="54" customFormat="1" ht="12" x14ac:dyDescent="0.25">
      <c r="A45" s="54">
        <v>2</v>
      </c>
      <c r="B45" s="54" t="s">
        <v>243</v>
      </c>
      <c r="C45" s="56">
        <v>12</v>
      </c>
      <c r="D45" s="56">
        <v>9</v>
      </c>
      <c r="E45" s="56">
        <v>2</v>
      </c>
      <c r="F45" s="56">
        <v>1</v>
      </c>
      <c r="G45" s="56">
        <v>25</v>
      </c>
      <c r="H45" s="56">
        <v>6</v>
      </c>
      <c r="I45" s="57">
        <v>20</v>
      </c>
      <c r="J45" s="69">
        <f t="shared" si="65"/>
        <v>4.166666666666667</v>
      </c>
      <c r="L45" s="139" t="s">
        <v>243</v>
      </c>
      <c r="M45" s="150" t="s">
        <v>60</v>
      </c>
      <c r="N45" s="83"/>
      <c r="O45" s="148" t="s">
        <v>177</v>
      </c>
      <c r="P45" s="59"/>
      <c r="Q45" s="148" t="s">
        <v>150</v>
      </c>
      <c r="R45" s="88" t="s">
        <v>89</v>
      </c>
      <c r="S45" s="152" t="s">
        <v>60</v>
      </c>
      <c r="T45" s="204"/>
      <c r="U45" s="205" t="s">
        <v>99</v>
      </c>
      <c r="V45" s="36" t="s">
        <v>150</v>
      </c>
      <c r="W45" s="206" t="s">
        <v>177</v>
      </c>
      <c r="AL45" s="139" t="s">
        <v>243</v>
      </c>
      <c r="AM45" s="207" t="s">
        <v>244</v>
      </c>
      <c r="AN45" s="208"/>
      <c r="AO45" s="36" t="s">
        <v>245</v>
      </c>
      <c r="AP45" s="36" t="s">
        <v>246</v>
      </c>
      <c r="AQ45" s="36" t="s">
        <v>247</v>
      </c>
      <c r="AR45" s="36" t="s">
        <v>248</v>
      </c>
      <c r="AS45" s="209" t="s">
        <v>249</v>
      </c>
      <c r="AT45" s="210"/>
      <c r="AU45" s="205" t="s">
        <v>250</v>
      </c>
      <c r="AV45" s="36" t="s">
        <v>251</v>
      </c>
      <c r="AW45" s="209" t="s">
        <v>252</v>
      </c>
      <c r="BL45" s="90">
        <f t="shared" ref="BL45:BL50" si="83">(IF(M45="","",(IF(MID(M45,2,1)="-",LEFT(M45,1),LEFT(M45,2)))+0))</f>
        <v>4</v>
      </c>
      <c r="BM45" s="91"/>
      <c r="BN45" s="77">
        <f>(IF(O45="","",(IF(MID(O45,2,1)="-",LEFT(O45,1),LEFT(O45,2)))+0))</f>
        <v>2</v>
      </c>
      <c r="BO45" s="77" t="str">
        <f>(IF(P45="","",(IF(MID(P45,2,1)="-",LEFT(P45,1),LEFT(P45,2)))+0))</f>
        <v/>
      </c>
      <c r="BP45" s="77">
        <f>(IF(Q45="","",(IF(MID(Q45,2,1)="-",LEFT(Q45,1),LEFT(Q45,2)))+0))</f>
        <v>3</v>
      </c>
      <c r="BQ45" s="77">
        <f>(IF(R45="","",(IF(MID(R45,2,1)="-",LEFT(R45,1),LEFT(R45,2)))+0))</f>
        <v>3</v>
      </c>
      <c r="BR45" s="92">
        <f>(IF(S45="","",(IF(MID(S45,2,1)="-",LEFT(S45,1),LEFT(S45,2)))+0))</f>
        <v>4</v>
      </c>
      <c r="BS45" s="53"/>
      <c r="BT45" s="53"/>
      <c r="BU45" s="53"/>
      <c r="CB45" s="77"/>
      <c r="CC45" s="77"/>
      <c r="CD45" s="77"/>
      <c r="CE45" s="77"/>
      <c r="CF45" s="77"/>
      <c r="CG45" s="77"/>
      <c r="CH45" s="77"/>
      <c r="CI45" s="77"/>
      <c r="CJ45" s="78"/>
      <c r="CK45" s="90">
        <f t="shared" ref="CK45:CK50" si="84">(IF(M45="","",IF(RIGHT(M45,2)="10",RIGHT(M45,2),RIGHT(M45,1))+0))</f>
        <v>1</v>
      </c>
      <c r="CL45" s="91"/>
      <c r="CM45" s="77">
        <f>(IF(O45="","",IF(RIGHT(O45,2)="10",RIGHT(O45,2),RIGHT(O45,1))+0))</f>
        <v>0</v>
      </c>
      <c r="CN45" s="77" t="str">
        <f>(IF(P45="","",IF(RIGHT(P45,2)="10",RIGHT(P45,2),RIGHT(P45,1))+0))</f>
        <v/>
      </c>
      <c r="CO45" s="77">
        <f>(IF(Q45="","",IF(RIGHT(Q45,2)="10",RIGHT(Q45,2),RIGHT(Q45,1))+0))</f>
        <v>1</v>
      </c>
      <c r="CP45" s="77">
        <f>(IF(R45="","",IF(RIGHT(R45,2)="10",RIGHT(R45,2),RIGHT(R45,1))+0))</f>
        <v>0</v>
      </c>
      <c r="CQ45" s="92">
        <f>(IF(S45="","",IF(RIGHT(S45,2)="10",RIGHT(S45,2),RIGHT(S45,1))+0))</f>
        <v>1</v>
      </c>
      <c r="CR45" s="53"/>
      <c r="CS45" s="53"/>
      <c r="CT45" s="53"/>
      <c r="DA45" s="77"/>
      <c r="DB45" s="77"/>
      <c r="DC45" s="77"/>
      <c r="DD45" s="77"/>
      <c r="DE45" s="77"/>
      <c r="DF45" s="77"/>
      <c r="DG45" s="77"/>
      <c r="DH45" s="77"/>
      <c r="DJ45" s="90" t="str">
        <f t="shared" ref="DJ45:DJ50" si="85">(IF(M45="","",IF(BL45&gt;CK45,"H",IF(BL45&lt;CK45,"A","D"))))</f>
        <v>H</v>
      </c>
      <c r="DK45" s="91"/>
      <c r="DL45" s="77" t="str">
        <f>(IF(O45="","",IF(BN45&gt;CM45,"H",IF(BN45&lt;CM45,"A","D"))))</f>
        <v>H</v>
      </c>
      <c r="DM45" s="77" t="str">
        <f>(IF(P45="","",IF(BO45&gt;CN45,"H",IF(BO45&lt;CN45,"A","D"))))</f>
        <v/>
      </c>
      <c r="DN45" s="77" t="str">
        <f>(IF(Q45="","",IF(BP45&gt;CO45,"H",IF(BP45&lt;CO45,"A","D"))))</f>
        <v>H</v>
      </c>
      <c r="DO45" s="77" t="str">
        <f>(IF(R45="","",IF(BQ45&gt;CP45,"H",IF(BQ45&lt;CP45,"A","D"))))</f>
        <v>H</v>
      </c>
      <c r="DP45" s="92" t="str">
        <f>(IF(S45="","",IF(BR45&gt;CQ45,"H",IF(BR45&lt;CQ45,"A","D"))))</f>
        <v>H</v>
      </c>
      <c r="DQ45" s="53"/>
      <c r="DR45" s="53"/>
      <c r="DS45" s="53"/>
      <c r="DZ45" s="56"/>
      <c r="EA45" s="56"/>
      <c r="EB45" s="56"/>
      <c r="EC45" s="56"/>
      <c r="ED45" s="56"/>
      <c r="EE45" s="56"/>
      <c r="EF45" s="56"/>
      <c r="EG45" s="56"/>
      <c r="EI45" s="53" t="str">
        <f t="shared" si="69"/>
        <v>Banstead</v>
      </c>
      <c r="EJ45" s="79">
        <f t="shared" ref="EJ45:EJ50" si="86">SUM(EQ45:ES45)</f>
        <v>11</v>
      </c>
      <c r="EK45" s="80">
        <f t="shared" ref="EK45:EK50" si="87">COUNTIF($DJ45:$EG45,"H")</f>
        <v>5</v>
      </c>
      <c r="EL45" s="80">
        <f t="shared" ref="EL45:EL50" si="88">COUNTIF($DJ45:$EG45,"D")</f>
        <v>0</v>
      </c>
      <c r="EM45" s="80">
        <f t="shared" ref="EM45:EM50" si="89">COUNTIF($DJ45:$EG45,"A")</f>
        <v>0</v>
      </c>
      <c r="EN45" s="80">
        <f>COUNTIF(DK$44:DK$50,"A")</f>
        <v>4</v>
      </c>
      <c r="EO45" s="80">
        <f>COUNTIF(DK$44:DK$50,"D")</f>
        <v>2</v>
      </c>
      <c r="EP45" s="80">
        <f>COUNTIF(DK$44:DK$50,"H")</f>
        <v>0</v>
      </c>
      <c r="EQ45" s="79">
        <f t="shared" ref="EQ45:EQ50" si="90">EK45+EN45</f>
        <v>9</v>
      </c>
      <c r="ER45" s="79">
        <f t="shared" si="70"/>
        <v>2</v>
      </c>
      <c r="ES45" s="79">
        <f t="shared" si="70"/>
        <v>0</v>
      </c>
      <c r="ET45" s="81">
        <f>SUM($BL45:$CI45)+SUM(CL$44:CL$50)</f>
        <v>27</v>
      </c>
      <c r="EU45" s="81">
        <f>SUM($CK45:$DH45)+SUM(BM$44:BM$50)</f>
        <v>7</v>
      </c>
      <c r="EV45" s="79">
        <f t="shared" si="71"/>
        <v>20</v>
      </c>
      <c r="EW45" s="136">
        <f t="shared" si="72"/>
        <v>3.8571428571428572</v>
      </c>
      <c r="EX45" s="78"/>
      <c r="EY45" s="80">
        <f t="shared" si="73"/>
        <v>12</v>
      </c>
      <c r="EZ45" s="80">
        <f t="shared" si="74"/>
        <v>9</v>
      </c>
      <c r="FA45" s="80">
        <f t="shared" si="75"/>
        <v>2</v>
      </c>
      <c r="FB45" s="80">
        <f t="shared" si="76"/>
        <v>1</v>
      </c>
      <c r="FC45" s="80">
        <f t="shared" si="77"/>
        <v>25</v>
      </c>
      <c r="FD45" s="80">
        <f t="shared" si="78"/>
        <v>6</v>
      </c>
      <c r="FE45" s="80">
        <f t="shared" si="79"/>
        <v>20</v>
      </c>
      <c r="FF45" s="138">
        <f t="shared" si="80"/>
        <v>4.166666666666667</v>
      </c>
      <c r="FH45" s="54">
        <f t="shared" ref="FH45:FH50" si="91">IF(EJ45=EY45,0,1)</f>
        <v>1</v>
      </c>
      <c r="FI45" s="54">
        <f t="shared" ref="FI45:FI50" si="92">IF(EQ45=EZ45,0,1)</f>
        <v>0</v>
      </c>
      <c r="FJ45" s="54">
        <f t="shared" si="81"/>
        <v>0</v>
      </c>
      <c r="FK45" s="54">
        <f t="shared" si="81"/>
        <v>1</v>
      </c>
      <c r="FL45" s="54">
        <f t="shared" si="81"/>
        <v>1</v>
      </c>
      <c r="FM45" s="54">
        <f t="shared" si="81"/>
        <v>1</v>
      </c>
      <c r="FN45" s="54">
        <f t="shared" si="81"/>
        <v>0</v>
      </c>
      <c r="FO45" s="54">
        <f t="shared" si="81"/>
        <v>1</v>
      </c>
      <c r="FQ45" s="54" t="str">
        <f t="shared" si="49"/>
        <v>Banstead</v>
      </c>
      <c r="FR45" s="54">
        <f t="shared" si="50"/>
        <v>1</v>
      </c>
      <c r="FS45" s="54">
        <f t="shared" si="51"/>
        <v>0</v>
      </c>
      <c r="FT45" s="54">
        <f t="shared" si="51"/>
        <v>0</v>
      </c>
      <c r="FU45" s="54">
        <f t="shared" si="51"/>
        <v>1</v>
      </c>
      <c r="FV45" s="54">
        <f t="shared" si="51"/>
        <v>-2</v>
      </c>
      <c r="FW45" s="54">
        <f t="shared" si="51"/>
        <v>-1</v>
      </c>
      <c r="FX45" s="54">
        <f t="shared" si="82"/>
        <v>0</v>
      </c>
      <c r="FY45" s="54" t="s">
        <v>172</v>
      </c>
      <c r="FZ45" s="58"/>
      <c r="GA45" s="59"/>
      <c r="GB45" s="60"/>
      <c r="GC45" s="58"/>
      <c r="GD45" s="59"/>
      <c r="GE45" s="61"/>
      <c r="GF45" s="58"/>
      <c r="GG45" s="61"/>
      <c r="GH45" s="61"/>
    </row>
    <row r="46" spans="1:200" s="54" customFormat="1" ht="12" x14ac:dyDescent="0.25">
      <c r="A46" s="54">
        <v>3</v>
      </c>
      <c r="B46" s="54" t="s">
        <v>253</v>
      </c>
      <c r="C46" s="56">
        <v>12</v>
      </c>
      <c r="D46" s="56">
        <v>6</v>
      </c>
      <c r="E46" s="56">
        <v>3</v>
      </c>
      <c r="F46" s="56">
        <v>3</v>
      </c>
      <c r="G46" s="56">
        <v>34</v>
      </c>
      <c r="H46" s="56">
        <v>21</v>
      </c>
      <c r="I46" s="57">
        <v>15</v>
      </c>
      <c r="J46" s="69">
        <f t="shared" si="65"/>
        <v>1.6190476190476191</v>
      </c>
      <c r="L46" s="139" t="s">
        <v>254</v>
      </c>
      <c r="M46" s="150" t="s">
        <v>150</v>
      </c>
      <c r="N46" s="148" t="s">
        <v>86</v>
      </c>
      <c r="O46" s="83"/>
      <c r="P46" s="88" t="s">
        <v>76</v>
      </c>
      <c r="Q46" s="148" t="s">
        <v>200</v>
      </c>
      <c r="R46" s="148" t="s">
        <v>76</v>
      </c>
      <c r="S46" s="152" t="s">
        <v>200</v>
      </c>
      <c r="T46" s="204"/>
      <c r="U46" s="205" t="s">
        <v>59</v>
      </c>
      <c r="V46" s="36" t="s">
        <v>89</v>
      </c>
      <c r="W46" s="211"/>
      <c r="AL46" s="139" t="s">
        <v>254</v>
      </c>
      <c r="AM46" s="207" t="s">
        <v>255</v>
      </c>
      <c r="AN46" s="36" t="s">
        <v>256</v>
      </c>
      <c r="AO46" s="208"/>
      <c r="AP46" s="36" t="s">
        <v>252</v>
      </c>
      <c r="AQ46" s="36" t="s">
        <v>257</v>
      </c>
      <c r="AR46" s="36" t="s">
        <v>251</v>
      </c>
      <c r="AS46" s="209" t="s">
        <v>258</v>
      </c>
      <c r="AT46" s="210"/>
      <c r="AU46" s="205" t="s">
        <v>240</v>
      </c>
      <c r="AV46" s="36" t="s">
        <v>259</v>
      </c>
      <c r="AW46" s="211"/>
      <c r="BE46" s="212"/>
      <c r="BF46" s="212"/>
      <c r="BG46" s="212"/>
      <c r="BH46" s="212"/>
      <c r="BI46" s="212"/>
      <c r="BL46" s="90">
        <f t="shared" si="83"/>
        <v>3</v>
      </c>
      <c r="BM46" s="77">
        <f>(IF(N46="","",(IF(MID(N46,2,1)="-",LEFT(N46,1),LEFT(N46,2)))+0))</f>
        <v>0</v>
      </c>
      <c r="BN46" s="91"/>
      <c r="BO46" s="77">
        <f>(IF(P46="","",(IF(MID(P46,2,1)="-",LEFT(P46,1),LEFT(P46,2)))+0))</f>
        <v>0</v>
      </c>
      <c r="BP46" s="77">
        <f>(IF(Q46="","",(IF(MID(Q46,2,1)="-",LEFT(Q46,1),LEFT(Q46,2)))+0))</f>
        <v>2</v>
      </c>
      <c r="BQ46" s="77">
        <f>(IF(R46="","",(IF(MID(R46,2,1)="-",LEFT(R46,1),LEFT(R46,2)))+0))</f>
        <v>0</v>
      </c>
      <c r="BR46" s="92">
        <f>(IF(S46="","",(IF(MID(S46,2,1)="-",LEFT(S46,1),LEFT(S46,2)))+0))</f>
        <v>2</v>
      </c>
      <c r="BS46" s="53"/>
      <c r="BT46" s="53"/>
      <c r="BU46" s="53"/>
      <c r="CB46" s="77"/>
      <c r="CC46" s="77"/>
      <c r="CD46" s="77"/>
      <c r="CE46" s="77"/>
      <c r="CF46" s="77"/>
      <c r="CG46" s="77"/>
      <c r="CH46" s="77"/>
      <c r="CI46" s="77"/>
      <c r="CJ46" s="78"/>
      <c r="CK46" s="90">
        <f t="shared" si="84"/>
        <v>1</v>
      </c>
      <c r="CL46" s="77">
        <f>(IF(N46="","",IF(RIGHT(N46,2)="10",RIGHT(N46,2),RIGHT(N46,1))+0))</f>
        <v>3</v>
      </c>
      <c r="CM46" s="91"/>
      <c r="CN46" s="77">
        <f>(IF(P46="","",IF(RIGHT(P46,2)="10",RIGHT(P46,2),RIGHT(P46,1))+0))</f>
        <v>2</v>
      </c>
      <c r="CO46" s="77">
        <f>(IF(Q46="","",IF(RIGHT(Q46,2)="10",RIGHT(Q46,2),RIGHT(Q46,1))+0))</f>
        <v>2</v>
      </c>
      <c r="CP46" s="77">
        <f>(IF(R46="","",IF(RIGHT(R46,2)="10",RIGHT(R46,2),RIGHT(R46,1))+0))</f>
        <v>2</v>
      </c>
      <c r="CQ46" s="92">
        <f>(IF(S46="","",IF(RIGHT(S46,2)="10",RIGHT(S46,2),RIGHT(S46,1))+0))</f>
        <v>2</v>
      </c>
      <c r="CR46" s="53"/>
      <c r="CS46" s="53"/>
      <c r="CT46" s="53"/>
      <c r="DA46" s="77"/>
      <c r="DB46" s="77"/>
      <c r="DC46" s="77"/>
      <c r="DD46" s="77"/>
      <c r="DE46" s="77"/>
      <c r="DF46" s="77"/>
      <c r="DG46" s="77"/>
      <c r="DH46" s="77"/>
      <c r="DJ46" s="90" t="str">
        <f t="shared" si="85"/>
        <v>H</v>
      </c>
      <c r="DK46" s="77" t="str">
        <f>(IF(N46="","",IF(BM46&gt;CL46,"H",IF(BM46&lt;CL46,"A","D"))))</f>
        <v>A</v>
      </c>
      <c r="DL46" s="91"/>
      <c r="DM46" s="77" t="str">
        <f>(IF(P46="","",IF(BO46&gt;CN46,"H",IF(BO46&lt;CN46,"A","D"))))</f>
        <v>A</v>
      </c>
      <c r="DN46" s="77" t="str">
        <f>(IF(Q46="","",IF(BP46&gt;CO46,"H",IF(BP46&lt;CO46,"A","D"))))</f>
        <v>D</v>
      </c>
      <c r="DO46" s="77" t="str">
        <f>(IF(R46="","",IF(BQ46&gt;CP46,"H",IF(BQ46&lt;CP46,"A","D"))))</f>
        <v>A</v>
      </c>
      <c r="DP46" s="92" t="str">
        <f>(IF(S46="","",IF(BR46&gt;CQ46,"H",IF(BR46&lt;CQ46,"A","D"))))</f>
        <v>D</v>
      </c>
      <c r="DQ46" s="53"/>
      <c r="DR46" s="53"/>
      <c r="DS46" s="53"/>
      <c r="DZ46" s="56"/>
      <c r="EA46" s="56"/>
      <c r="EB46" s="56"/>
      <c r="EC46" s="56"/>
      <c r="ED46" s="56"/>
      <c r="EE46" s="56"/>
      <c r="EF46" s="56"/>
      <c r="EG46" s="56"/>
      <c r="EI46" s="53" t="str">
        <f t="shared" si="69"/>
        <v>Belmont</v>
      </c>
      <c r="EJ46" s="79">
        <f t="shared" si="86"/>
        <v>12</v>
      </c>
      <c r="EK46" s="80">
        <f t="shared" si="87"/>
        <v>1</v>
      </c>
      <c r="EL46" s="80">
        <f t="shared" si="88"/>
        <v>2</v>
      </c>
      <c r="EM46" s="80">
        <f t="shared" si="89"/>
        <v>3</v>
      </c>
      <c r="EN46" s="80">
        <f>COUNTIF(DL$44:DL$50,"A")</f>
        <v>0</v>
      </c>
      <c r="EO46" s="80">
        <f>COUNTIF(DL$44:DL$50,"D")</f>
        <v>0</v>
      </c>
      <c r="EP46" s="80">
        <f>COUNTIF(DL$44:DL$50,"H")</f>
        <v>6</v>
      </c>
      <c r="EQ46" s="79">
        <f t="shared" si="90"/>
        <v>1</v>
      </c>
      <c r="ER46" s="79">
        <f t="shared" si="70"/>
        <v>2</v>
      </c>
      <c r="ES46" s="79">
        <f t="shared" si="70"/>
        <v>9</v>
      </c>
      <c r="ET46" s="81">
        <f>SUM($BL46:$CI46)+SUM(CM$44:CM$50)</f>
        <v>12</v>
      </c>
      <c r="EU46" s="81">
        <f>SUM($CK46:$DH46)+SUM(BN$44:BN$50)</f>
        <v>32</v>
      </c>
      <c r="EV46" s="79">
        <f t="shared" si="71"/>
        <v>4</v>
      </c>
      <c r="EW46" s="136">
        <f t="shared" si="72"/>
        <v>0.375</v>
      </c>
      <c r="EX46" s="78"/>
      <c r="EY46" s="80">
        <f t="shared" si="73"/>
        <v>12</v>
      </c>
      <c r="EZ46" s="80">
        <f t="shared" si="74"/>
        <v>1</v>
      </c>
      <c r="FA46" s="80">
        <f t="shared" si="75"/>
        <v>2</v>
      </c>
      <c r="FB46" s="80">
        <f t="shared" si="76"/>
        <v>9</v>
      </c>
      <c r="FC46" s="80">
        <f t="shared" si="77"/>
        <v>12</v>
      </c>
      <c r="FD46" s="80">
        <f t="shared" si="78"/>
        <v>32</v>
      </c>
      <c r="FE46" s="80">
        <f t="shared" si="79"/>
        <v>4</v>
      </c>
      <c r="FF46" s="138">
        <f t="shared" si="80"/>
        <v>0.375</v>
      </c>
      <c r="FH46" s="54">
        <f t="shared" si="91"/>
        <v>0</v>
      </c>
      <c r="FI46" s="54">
        <f t="shared" si="92"/>
        <v>0</v>
      </c>
      <c r="FJ46" s="54">
        <f t="shared" si="81"/>
        <v>0</v>
      </c>
      <c r="FK46" s="54">
        <f t="shared" si="81"/>
        <v>0</v>
      </c>
      <c r="FL46" s="54">
        <f t="shared" si="81"/>
        <v>0</v>
      </c>
      <c r="FM46" s="54">
        <f t="shared" si="81"/>
        <v>0</v>
      </c>
      <c r="FN46" s="54">
        <f t="shared" si="81"/>
        <v>0</v>
      </c>
      <c r="FO46" s="54">
        <f t="shared" si="81"/>
        <v>0</v>
      </c>
      <c r="FQ46" s="54" t="str">
        <f t="shared" si="49"/>
        <v/>
      </c>
      <c r="FR46" s="54" t="str">
        <f t="shared" si="50"/>
        <v/>
      </c>
      <c r="FS46" s="54" t="str">
        <f t="shared" si="51"/>
        <v/>
      </c>
      <c r="FT46" s="54" t="str">
        <f t="shared" si="51"/>
        <v/>
      </c>
      <c r="FU46" s="54" t="str">
        <f t="shared" si="51"/>
        <v/>
      </c>
      <c r="FV46" s="54" t="str">
        <f t="shared" si="51"/>
        <v/>
      </c>
      <c r="FW46" s="54" t="str">
        <f t="shared" si="51"/>
        <v/>
      </c>
      <c r="FX46" s="54" t="str">
        <f t="shared" si="82"/>
        <v/>
      </c>
      <c r="FY46" s="54" t="s">
        <v>96</v>
      </c>
      <c r="FZ46" s="58"/>
      <c r="GA46" s="59"/>
      <c r="GB46" s="60"/>
      <c r="GC46" s="58"/>
      <c r="GD46" s="59"/>
      <c r="GE46" s="61"/>
      <c r="GF46" s="58"/>
      <c r="GG46" s="61"/>
      <c r="GH46" s="61"/>
    </row>
    <row r="47" spans="1:200" s="54" customFormat="1" ht="12" x14ac:dyDescent="0.25">
      <c r="A47" s="54">
        <v>4</v>
      </c>
      <c r="B47" s="54" t="s">
        <v>235</v>
      </c>
      <c r="C47" s="56">
        <v>12</v>
      </c>
      <c r="D47" s="56">
        <v>4</v>
      </c>
      <c r="E47" s="56">
        <v>2</v>
      </c>
      <c r="F47" s="56">
        <v>6</v>
      </c>
      <c r="G47" s="56">
        <v>23</v>
      </c>
      <c r="H47" s="56">
        <v>37</v>
      </c>
      <c r="I47" s="57">
        <v>10</v>
      </c>
      <c r="J47" s="69">
        <f t="shared" si="65"/>
        <v>0.6216216216216216</v>
      </c>
      <c r="L47" s="139" t="s">
        <v>234</v>
      </c>
      <c r="M47" s="213" t="s">
        <v>63</v>
      </c>
      <c r="N47" s="88" t="s">
        <v>62</v>
      </c>
      <c r="O47" s="88" t="s">
        <v>125</v>
      </c>
      <c r="P47" s="83"/>
      <c r="Q47" s="59"/>
      <c r="R47" s="148" t="s">
        <v>87</v>
      </c>
      <c r="S47" s="89" t="s">
        <v>58</v>
      </c>
      <c r="T47" s="207" t="s">
        <v>260</v>
      </c>
      <c r="U47" s="205"/>
      <c r="V47" s="210"/>
      <c r="W47" s="206" t="s">
        <v>58</v>
      </c>
      <c r="AL47" s="139" t="s">
        <v>234</v>
      </c>
      <c r="AM47" s="214" t="s">
        <v>248</v>
      </c>
      <c r="AN47" s="36" t="s">
        <v>261</v>
      </c>
      <c r="AO47" s="36" t="s">
        <v>239</v>
      </c>
      <c r="AP47" s="208"/>
      <c r="AQ47" s="46" t="s">
        <v>262</v>
      </c>
      <c r="AR47" s="36" t="s">
        <v>244</v>
      </c>
      <c r="AS47" s="209" t="s">
        <v>240</v>
      </c>
      <c r="AT47" s="36" t="s">
        <v>242</v>
      </c>
      <c r="AU47" s="205"/>
      <c r="AV47" s="210"/>
      <c r="AW47" s="209" t="s">
        <v>257</v>
      </c>
      <c r="BE47" s="93"/>
      <c r="BF47" s="93"/>
      <c r="BG47" s="93"/>
      <c r="BH47" s="93"/>
      <c r="BI47" s="93"/>
      <c r="BL47" s="90">
        <f t="shared" si="83"/>
        <v>9</v>
      </c>
      <c r="BM47" s="77">
        <f>(IF(N47="","",(IF(MID(N47,2,1)="-",LEFT(N47,1),LEFT(N47,2)))+0))</f>
        <v>1</v>
      </c>
      <c r="BN47" s="77">
        <f>(IF(O47="","",(IF(MID(O47,2,1)="-",LEFT(O47,1),LEFT(O47,2)))+0))</f>
        <v>5</v>
      </c>
      <c r="BO47" s="91"/>
      <c r="BP47" s="77" t="str">
        <f>(IF(Q47="","",(IF(MID(Q47,2,1)="-",LEFT(Q47,1),LEFT(Q47,2)))+0))</f>
        <v/>
      </c>
      <c r="BQ47" s="77">
        <f>(IF(R47="","",(IF(MID(R47,2,1)="-",LEFT(R47,1),LEFT(R47,2)))+0))</f>
        <v>3</v>
      </c>
      <c r="BR47" s="92">
        <f>(IF(S47="","",(IF(MID(S47,2,1)="-",LEFT(S47,1),LEFT(S47,2)))+0))</f>
        <v>5</v>
      </c>
      <c r="BS47" s="53"/>
      <c r="BT47" s="53"/>
      <c r="BU47" s="53"/>
      <c r="CB47" s="77"/>
      <c r="CC47" s="77"/>
      <c r="CD47" s="77"/>
      <c r="CE47" s="77"/>
      <c r="CF47" s="77"/>
      <c r="CG47" s="77"/>
      <c r="CH47" s="77"/>
      <c r="CI47" s="77"/>
      <c r="CJ47" s="78"/>
      <c r="CK47" s="90">
        <f t="shared" si="84"/>
        <v>0</v>
      </c>
      <c r="CL47" s="77">
        <f>(IF(N47="","",IF(RIGHT(N47,2)="10",RIGHT(N47,2),RIGHT(N47,1))+0))</f>
        <v>1</v>
      </c>
      <c r="CM47" s="77">
        <f>(IF(O47="","",IF(RIGHT(O47,2)="10",RIGHT(O47,2),RIGHT(O47,1))+0))</f>
        <v>0</v>
      </c>
      <c r="CN47" s="91"/>
      <c r="CO47" s="77" t="str">
        <f>(IF(Q47="","",IF(RIGHT(Q47,2)="10",RIGHT(Q47,2),RIGHT(Q47,1))+0))</f>
        <v/>
      </c>
      <c r="CP47" s="77">
        <f>(IF(R47="","",IF(RIGHT(R47,2)="10",RIGHT(R47,2),RIGHT(R47,1))+0))</f>
        <v>3</v>
      </c>
      <c r="CQ47" s="92">
        <f>(IF(S47="","",IF(RIGHT(S47,2)="10",RIGHT(S47,2),RIGHT(S47,1))+0))</f>
        <v>1</v>
      </c>
      <c r="CR47" s="53"/>
      <c r="CS47" s="53"/>
      <c r="CT47" s="53"/>
      <c r="DA47" s="77"/>
      <c r="DB47" s="77"/>
      <c r="DC47" s="77"/>
      <c r="DD47" s="77"/>
      <c r="DE47" s="77"/>
      <c r="DF47" s="77"/>
      <c r="DG47" s="77"/>
      <c r="DH47" s="77"/>
      <c r="DJ47" s="90" t="str">
        <f t="shared" si="85"/>
        <v>H</v>
      </c>
      <c r="DK47" s="77" t="str">
        <f>(IF(N47="","",IF(BM47&gt;CL47,"H",IF(BM47&lt;CL47,"A","D"))))</f>
        <v>D</v>
      </c>
      <c r="DL47" s="77" t="str">
        <f>(IF(O47="","",IF(BN47&gt;CM47,"H",IF(BN47&lt;CM47,"A","D"))))</f>
        <v>H</v>
      </c>
      <c r="DM47" s="91"/>
      <c r="DN47" s="77" t="str">
        <f>(IF(Q47="","",IF(BP47&gt;CO47,"H",IF(BP47&lt;CO47,"A","D"))))</f>
        <v/>
      </c>
      <c r="DO47" s="77" t="str">
        <f>(IF(R47="","",IF(BQ47&gt;CP47,"H",IF(BQ47&lt;CP47,"A","D"))))</f>
        <v>D</v>
      </c>
      <c r="DP47" s="92" t="str">
        <f>(IF(S47="","",IF(BR47&gt;CQ47,"H",IF(BR47&lt;CQ47,"A","D"))))</f>
        <v>H</v>
      </c>
      <c r="DQ47" s="53"/>
      <c r="DR47" s="53"/>
      <c r="DS47" s="53"/>
      <c r="DZ47" s="56"/>
      <c r="EA47" s="56"/>
      <c r="EB47" s="56"/>
      <c r="EC47" s="56"/>
      <c r="ED47" s="56"/>
      <c r="EE47" s="56"/>
      <c r="EF47" s="56"/>
      <c r="EG47" s="56"/>
      <c r="EI47" s="53" t="str">
        <f t="shared" si="69"/>
        <v>Benhilton Athletic</v>
      </c>
      <c r="EJ47" s="79">
        <f t="shared" si="86"/>
        <v>9</v>
      </c>
      <c r="EK47" s="80">
        <f t="shared" si="87"/>
        <v>3</v>
      </c>
      <c r="EL47" s="80">
        <f t="shared" si="88"/>
        <v>2</v>
      </c>
      <c r="EM47" s="80">
        <f t="shared" si="89"/>
        <v>0</v>
      </c>
      <c r="EN47" s="80">
        <f>COUNTIF(DM$44:DM$50,"A")</f>
        <v>4</v>
      </c>
      <c r="EO47" s="80">
        <f>COUNTIF(DM$44:DM$50,"D")</f>
        <v>0</v>
      </c>
      <c r="EP47" s="80">
        <f>COUNTIF(DM$44:DM$50,"H")</f>
        <v>0</v>
      </c>
      <c r="EQ47" s="79">
        <f t="shared" si="90"/>
        <v>7</v>
      </c>
      <c r="ER47" s="79">
        <f t="shared" si="70"/>
        <v>2</v>
      </c>
      <c r="ES47" s="79">
        <f t="shared" si="70"/>
        <v>0</v>
      </c>
      <c r="ET47" s="81">
        <f>SUM($BL47:$CI47)+SUM(CM$44:CM$50)</f>
        <v>28</v>
      </c>
      <c r="EU47" s="81">
        <f>SUM($CK47:$DH47)+SUM(BO$44:BO$50)</f>
        <v>9</v>
      </c>
      <c r="EV47" s="79">
        <f t="shared" si="71"/>
        <v>16</v>
      </c>
      <c r="EW47" s="136">
        <f t="shared" si="72"/>
        <v>3.1111111111111112</v>
      </c>
      <c r="EX47" s="78"/>
      <c r="EY47" s="80">
        <f t="shared" si="73"/>
        <v>12</v>
      </c>
      <c r="EZ47" s="80">
        <f t="shared" si="74"/>
        <v>9</v>
      </c>
      <c r="FA47" s="80">
        <f t="shared" si="75"/>
        <v>3</v>
      </c>
      <c r="FB47" s="80">
        <f t="shared" si="76"/>
        <v>0</v>
      </c>
      <c r="FC47" s="80">
        <f t="shared" si="77"/>
        <v>55</v>
      </c>
      <c r="FD47" s="80">
        <f t="shared" si="78"/>
        <v>14</v>
      </c>
      <c r="FE47" s="80">
        <f t="shared" si="79"/>
        <v>21</v>
      </c>
      <c r="FF47" s="138">
        <f t="shared" si="80"/>
        <v>3.9285714285714284</v>
      </c>
      <c r="FH47" s="54">
        <f t="shared" si="91"/>
        <v>1</v>
      </c>
      <c r="FI47" s="54">
        <f t="shared" si="92"/>
        <v>1</v>
      </c>
      <c r="FJ47" s="54">
        <f t="shared" si="81"/>
        <v>1</v>
      </c>
      <c r="FK47" s="54">
        <f t="shared" si="81"/>
        <v>0</v>
      </c>
      <c r="FL47" s="54">
        <f t="shared" si="81"/>
        <v>1</v>
      </c>
      <c r="FM47" s="54">
        <f t="shared" si="81"/>
        <v>1</v>
      </c>
      <c r="FN47" s="54">
        <f t="shared" si="81"/>
        <v>1</v>
      </c>
      <c r="FO47" s="54">
        <f t="shared" si="81"/>
        <v>1</v>
      </c>
      <c r="FQ47" s="54" t="str">
        <f>IF(SUM($FH47:$FO47)=0,"",EI47)</f>
        <v>Benhilton Athletic</v>
      </c>
      <c r="FR47" s="54">
        <f t="shared" si="50"/>
        <v>3</v>
      </c>
      <c r="FS47" s="54">
        <f t="shared" si="51"/>
        <v>2</v>
      </c>
      <c r="FT47" s="54">
        <f t="shared" si="51"/>
        <v>1</v>
      </c>
      <c r="FU47" s="54">
        <f t="shared" si="51"/>
        <v>0</v>
      </c>
      <c r="FV47" s="54">
        <f t="shared" si="51"/>
        <v>27</v>
      </c>
      <c r="FW47" s="54">
        <f t="shared" si="51"/>
        <v>5</v>
      </c>
      <c r="FX47" s="54">
        <f t="shared" si="82"/>
        <v>5</v>
      </c>
      <c r="FY47" s="54" t="s">
        <v>117</v>
      </c>
      <c r="FZ47" s="58"/>
      <c r="GA47" s="59"/>
      <c r="GB47" s="60"/>
      <c r="GC47" s="58"/>
      <c r="GD47" s="59"/>
      <c r="GE47" s="61"/>
      <c r="GF47" s="58"/>
      <c r="GG47" s="61"/>
      <c r="GH47" s="61"/>
    </row>
    <row r="48" spans="1:200" s="54" customFormat="1" ht="12" x14ac:dyDescent="0.25">
      <c r="A48" s="54">
        <v>5</v>
      </c>
      <c r="B48" s="54" t="s">
        <v>263</v>
      </c>
      <c r="C48" s="56">
        <v>12</v>
      </c>
      <c r="D48" s="56">
        <v>3</v>
      </c>
      <c r="E48" s="56">
        <v>3</v>
      </c>
      <c r="F48" s="56">
        <v>6</v>
      </c>
      <c r="G48" s="56">
        <v>26</v>
      </c>
      <c r="H48" s="56">
        <v>44</v>
      </c>
      <c r="I48" s="57">
        <v>9</v>
      </c>
      <c r="J48" s="69">
        <f t="shared" si="65"/>
        <v>0.59090909090909094</v>
      </c>
      <c r="L48" s="139" t="s">
        <v>263</v>
      </c>
      <c r="M48" s="86" t="s">
        <v>74</v>
      </c>
      <c r="N48" s="88" t="s">
        <v>200</v>
      </c>
      <c r="O48" s="88" t="s">
        <v>60</v>
      </c>
      <c r="P48" s="88" t="s">
        <v>175</v>
      </c>
      <c r="Q48" s="83"/>
      <c r="R48" s="88" t="s">
        <v>175</v>
      </c>
      <c r="S48" s="155" t="s">
        <v>58</v>
      </c>
      <c r="T48" s="207" t="s">
        <v>111</v>
      </c>
      <c r="U48" s="205"/>
      <c r="V48" s="36" t="s">
        <v>58</v>
      </c>
      <c r="W48" s="215" t="s">
        <v>60</v>
      </c>
      <c r="AL48" s="139" t="s">
        <v>263</v>
      </c>
      <c r="AM48" s="207" t="s">
        <v>251</v>
      </c>
      <c r="AN48" s="36" t="s">
        <v>264</v>
      </c>
      <c r="AO48" s="36" t="s">
        <v>244</v>
      </c>
      <c r="AP48" s="36" t="s">
        <v>258</v>
      </c>
      <c r="AQ48" s="208"/>
      <c r="AR48" s="36" t="s">
        <v>259</v>
      </c>
      <c r="AS48" s="157" t="s">
        <v>265</v>
      </c>
      <c r="AT48" s="36" t="s">
        <v>240</v>
      </c>
      <c r="AU48" s="205"/>
      <c r="AV48" s="36" t="s">
        <v>249</v>
      </c>
      <c r="AW48" s="209" t="s">
        <v>266</v>
      </c>
      <c r="AY48" s="216"/>
      <c r="AZ48" s="216"/>
      <c r="BA48" s="216"/>
      <c r="BB48" s="216"/>
      <c r="BC48" s="216"/>
      <c r="BD48" s="216"/>
      <c r="BE48" s="212"/>
      <c r="BF48" s="212"/>
      <c r="BG48" s="212"/>
      <c r="BH48" s="212"/>
      <c r="BI48" s="212"/>
      <c r="BL48" s="90">
        <f t="shared" si="83"/>
        <v>1</v>
      </c>
      <c r="BM48" s="77">
        <f>(IF(N48="","",(IF(MID(N48,2,1)="-",LEFT(N48,1),LEFT(N48,2)))+0))</f>
        <v>2</v>
      </c>
      <c r="BN48" s="77">
        <f>(IF(O48="","",(IF(MID(O48,2,1)="-",LEFT(O48,1),LEFT(O48,2)))+0))</f>
        <v>4</v>
      </c>
      <c r="BO48" s="77">
        <f>(IF(P48="","",(IF(MID(P48,2,1)="-",LEFT(P48,1),LEFT(P48,2)))+0))</f>
        <v>2</v>
      </c>
      <c r="BP48" s="91"/>
      <c r="BQ48" s="77">
        <f>(IF(R48="","",(IF(MID(R48,2,1)="-",LEFT(R48,1),LEFT(R48,2)))+0))</f>
        <v>2</v>
      </c>
      <c r="BR48" s="92">
        <f>(IF(S48="","",(IF(MID(S48,2,1)="-",LEFT(S48,1),LEFT(S48,2)))+0))</f>
        <v>5</v>
      </c>
      <c r="BS48" s="53"/>
      <c r="BT48" s="53"/>
      <c r="BU48" s="53"/>
      <c r="CB48" s="77"/>
      <c r="CC48" s="77"/>
      <c r="CD48" s="77"/>
      <c r="CE48" s="77"/>
      <c r="CF48" s="77"/>
      <c r="CG48" s="77"/>
      <c r="CH48" s="77"/>
      <c r="CI48" s="77"/>
      <c r="CJ48" s="78"/>
      <c r="CK48" s="90">
        <f t="shared" si="84"/>
        <v>2</v>
      </c>
      <c r="CL48" s="77">
        <f>(IF(N48="","",IF(RIGHT(N48,2)="10",RIGHT(N48,2),RIGHT(N48,1))+0))</f>
        <v>2</v>
      </c>
      <c r="CM48" s="77">
        <f>(IF(O48="","",IF(RIGHT(O48,2)="10",RIGHT(O48,2),RIGHT(O48,1))+0))</f>
        <v>1</v>
      </c>
      <c r="CN48" s="77">
        <f>(IF(P48="","",IF(RIGHT(P48,2)="10",RIGHT(P48,2),RIGHT(P48,1))+0))</f>
        <v>5</v>
      </c>
      <c r="CO48" s="91"/>
      <c r="CP48" s="77">
        <f>(IF(R48="","",IF(RIGHT(R48,2)="10",RIGHT(R48,2),RIGHT(R48,1))+0))</f>
        <v>5</v>
      </c>
      <c r="CQ48" s="92">
        <f>(IF(S48="","",IF(RIGHT(S48,2)="10",RIGHT(S48,2),RIGHT(S48,1))+0))</f>
        <v>1</v>
      </c>
      <c r="CR48" s="53"/>
      <c r="CS48" s="53"/>
      <c r="CT48" s="53"/>
      <c r="DA48" s="77"/>
      <c r="DB48" s="77"/>
      <c r="DC48" s="77"/>
      <c r="DD48" s="77"/>
      <c r="DE48" s="77"/>
      <c r="DF48" s="77"/>
      <c r="DG48" s="77"/>
      <c r="DH48" s="77"/>
      <c r="DJ48" s="90" t="str">
        <f t="shared" si="85"/>
        <v>A</v>
      </c>
      <c r="DK48" s="77" t="str">
        <f>(IF(N48="","",IF(BM48&gt;CL48,"H",IF(BM48&lt;CL48,"A","D"))))</f>
        <v>D</v>
      </c>
      <c r="DL48" s="77" t="str">
        <f>(IF(O48="","",IF(BN48&gt;CM48,"H",IF(BN48&lt;CM48,"A","D"))))</f>
        <v>H</v>
      </c>
      <c r="DM48" s="77" t="str">
        <f>(IF(P48="","",IF(BO48&gt;CN48,"H",IF(BO48&lt;CN48,"A","D"))))</f>
        <v>A</v>
      </c>
      <c r="DN48" s="91"/>
      <c r="DO48" s="77" t="str">
        <f>(IF(R48="","",IF(BQ48&gt;CP48,"H",IF(BQ48&lt;CP48,"A","D"))))</f>
        <v>A</v>
      </c>
      <c r="DP48" s="92" t="str">
        <f>(IF(S48="","",IF(BR48&gt;CQ48,"H",IF(BR48&lt;CQ48,"A","D"))))</f>
        <v>H</v>
      </c>
      <c r="DQ48" s="53"/>
      <c r="DR48" s="53"/>
      <c r="DS48" s="53"/>
      <c r="DZ48" s="56"/>
      <c r="EA48" s="56"/>
      <c r="EB48" s="56"/>
      <c r="EC48" s="56"/>
      <c r="ED48" s="56"/>
      <c r="EE48" s="56"/>
      <c r="EF48" s="56"/>
      <c r="EG48" s="56"/>
      <c r="EI48" s="53" t="str">
        <f t="shared" si="69"/>
        <v>Epsom Brotherhood</v>
      </c>
      <c r="EJ48" s="79">
        <f t="shared" si="86"/>
        <v>11</v>
      </c>
      <c r="EK48" s="80">
        <f t="shared" si="87"/>
        <v>2</v>
      </c>
      <c r="EL48" s="80">
        <f t="shared" si="88"/>
        <v>1</v>
      </c>
      <c r="EM48" s="80">
        <f t="shared" si="89"/>
        <v>3</v>
      </c>
      <c r="EN48" s="80">
        <f>COUNTIF(DN$44:DN$50,"A")</f>
        <v>1</v>
      </c>
      <c r="EO48" s="80">
        <f>COUNTIF(DN$44:DN$50,"D")</f>
        <v>2</v>
      </c>
      <c r="EP48" s="80">
        <f>COUNTIF(DN$44:DN$50,"H")</f>
        <v>2</v>
      </c>
      <c r="EQ48" s="79">
        <f t="shared" si="90"/>
        <v>3</v>
      </c>
      <c r="ER48" s="79">
        <f t="shared" si="70"/>
        <v>3</v>
      </c>
      <c r="ES48" s="79">
        <f t="shared" si="70"/>
        <v>5</v>
      </c>
      <c r="ET48" s="81">
        <f>SUM($BL48:$CI48)+SUM(CM$44:CM$50)</f>
        <v>21</v>
      </c>
      <c r="EU48" s="81">
        <f>SUM($CK48:$DH48)+SUM(BP$44:BP$50)</f>
        <v>32</v>
      </c>
      <c r="EV48" s="79">
        <f t="shared" si="71"/>
        <v>9</v>
      </c>
      <c r="EW48" s="136">
        <f t="shared" si="72"/>
        <v>0.65625</v>
      </c>
      <c r="EX48" s="78"/>
      <c r="EY48" s="80">
        <f t="shared" si="73"/>
        <v>12</v>
      </c>
      <c r="EZ48" s="80">
        <f t="shared" si="74"/>
        <v>3</v>
      </c>
      <c r="FA48" s="80">
        <f t="shared" si="75"/>
        <v>3</v>
      </c>
      <c r="FB48" s="80">
        <f t="shared" si="76"/>
        <v>6</v>
      </c>
      <c r="FC48" s="80">
        <f t="shared" si="77"/>
        <v>26</v>
      </c>
      <c r="FD48" s="80">
        <f t="shared" si="78"/>
        <v>44</v>
      </c>
      <c r="FE48" s="80">
        <f t="shared" si="79"/>
        <v>9</v>
      </c>
      <c r="FF48" s="138">
        <f t="shared" si="80"/>
        <v>0.59090909090909094</v>
      </c>
      <c r="FH48" s="54">
        <f t="shared" si="91"/>
        <v>1</v>
      </c>
      <c r="FI48" s="54">
        <f t="shared" si="92"/>
        <v>0</v>
      </c>
      <c r="FJ48" s="54">
        <f t="shared" si="81"/>
        <v>0</v>
      </c>
      <c r="FK48" s="54">
        <f t="shared" si="81"/>
        <v>1</v>
      </c>
      <c r="FL48" s="54">
        <f t="shared" si="81"/>
        <v>1</v>
      </c>
      <c r="FM48" s="54">
        <f t="shared" si="81"/>
        <v>1</v>
      </c>
      <c r="FN48" s="54">
        <f t="shared" si="81"/>
        <v>0</v>
      </c>
      <c r="FO48" s="54">
        <f t="shared" si="81"/>
        <v>1</v>
      </c>
      <c r="FQ48" s="54" t="str">
        <f>IF(SUM($FH48:$FO48)=0,"",EI48)</f>
        <v>Epsom Brotherhood</v>
      </c>
      <c r="FR48" s="54">
        <f t="shared" si="50"/>
        <v>1</v>
      </c>
      <c r="FS48" s="54">
        <f t="shared" si="51"/>
        <v>0</v>
      </c>
      <c r="FT48" s="54">
        <f t="shared" si="51"/>
        <v>0</v>
      </c>
      <c r="FU48" s="54">
        <f t="shared" si="51"/>
        <v>1</v>
      </c>
      <c r="FV48" s="54">
        <f t="shared" si="51"/>
        <v>5</v>
      </c>
      <c r="FW48" s="54">
        <f t="shared" si="51"/>
        <v>12</v>
      </c>
      <c r="FX48" s="54">
        <f t="shared" si="82"/>
        <v>0</v>
      </c>
      <c r="FY48" s="54" t="s">
        <v>204</v>
      </c>
      <c r="FZ48" s="58"/>
      <c r="GA48" s="59"/>
      <c r="GB48" s="60"/>
      <c r="GC48" s="58"/>
      <c r="GD48" s="59"/>
      <c r="GE48" s="61"/>
      <c r="GF48" s="58"/>
      <c r="GG48" s="61"/>
      <c r="GH48" s="61"/>
    </row>
    <row r="49" spans="1:192" s="54" customFormat="1" ht="12" x14ac:dyDescent="0.25">
      <c r="A49" s="54">
        <v>6</v>
      </c>
      <c r="B49" s="54" t="s">
        <v>267</v>
      </c>
      <c r="C49" s="56">
        <v>12</v>
      </c>
      <c r="D49" s="56">
        <v>1</v>
      </c>
      <c r="E49" s="56">
        <v>3</v>
      </c>
      <c r="F49" s="56">
        <v>8</v>
      </c>
      <c r="G49" s="56">
        <v>15</v>
      </c>
      <c r="H49" s="56">
        <v>36</v>
      </c>
      <c r="I49" s="57">
        <v>5</v>
      </c>
      <c r="J49" s="69">
        <f t="shared" si="65"/>
        <v>0.41666666666666669</v>
      </c>
      <c r="L49" s="139" t="s">
        <v>253</v>
      </c>
      <c r="M49" s="86" t="s">
        <v>268</v>
      </c>
      <c r="N49" s="148" t="s">
        <v>148</v>
      </c>
      <c r="O49" s="88" t="s">
        <v>150</v>
      </c>
      <c r="P49" s="88" t="s">
        <v>102</v>
      </c>
      <c r="Q49" s="148" t="s">
        <v>269</v>
      </c>
      <c r="R49" s="83"/>
      <c r="S49" s="217" t="s">
        <v>62</v>
      </c>
      <c r="T49" s="204"/>
      <c r="U49" s="205"/>
      <c r="V49" s="210"/>
      <c r="W49" s="211"/>
      <c r="AL49" s="139" t="s">
        <v>253</v>
      </c>
      <c r="AM49" s="207" t="s">
        <v>257</v>
      </c>
      <c r="AN49" s="36" t="s">
        <v>270</v>
      </c>
      <c r="AO49" s="36" t="s">
        <v>237</v>
      </c>
      <c r="AP49" s="36" t="s">
        <v>245</v>
      </c>
      <c r="AQ49" s="36" t="s">
        <v>271</v>
      </c>
      <c r="AR49" s="208"/>
      <c r="AS49" s="209" t="s">
        <v>266</v>
      </c>
      <c r="AT49" s="210"/>
      <c r="AU49" s="205"/>
      <c r="AV49" s="210"/>
      <c r="AW49" s="218" t="s">
        <v>272</v>
      </c>
      <c r="AY49" s="216"/>
      <c r="AZ49" s="216"/>
      <c r="BA49" s="216"/>
      <c r="BB49" s="216"/>
      <c r="BC49" s="216"/>
      <c r="BD49" s="216"/>
      <c r="BL49" s="90">
        <f t="shared" si="83"/>
        <v>7</v>
      </c>
      <c r="BM49" s="77">
        <f>(IF(N49="","",(IF(MID(N49,2,1)="-",LEFT(N49,1),LEFT(N49,2)))+0))</f>
        <v>0</v>
      </c>
      <c r="BN49" s="77">
        <f>(IF(O49="","",(IF(MID(O49,2,1)="-",LEFT(O49,1),LEFT(O49,2)))+0))</f>
        <v>3</v>
      </c>
      <c r="BO49" s="77">
        <f>(IF(P49="","",(IF(MID(P49,2,1)="-",LEFT(P49,1),LEFT(P49,2)))+0))</f>
        <v>2</v>
      </c>
      <c r="BP49" s="77">
        <f>(IF(Q49="","",(IF(MID(Q49,2,1)="-",LEFT(Q49,1),LEFT(Q49,2)))+0))</f>
        <v>7</v>
      </c>
      <c r="BQ49" s="91"/>
      <c r="BR49" s="92">
        <f>(IF(S49="","",(IF(MID(S49,2,1)="-",LEFT(S49,1),LEFT(S49,2)))+0))</f>
        <v>1</v>
      </c>
      <c r="BS49" s="53"/>
      <c r="BT49" s="53"/>
      <c r="BU49" s="53"/>
      <c r="CB49" s="77"/>
      <c r="CC49" s="77"/>
      <c r="CD49" s="77"/>
      <c r="CE49" s="77"/>
      <c r="CF49" s="77"/>
      <c r="CG49" s="77"/>
      <c r="CH49" s="77"/>
      <c r="CI49" s="77"/>
      <c r="CJ49" s="78"/>
      <c r="CK49" s="90">
        <f t="shared" si="84"/>
        <v>2</v>
      </c>
      <c r="CL49" s="77">
        <f>(IF(N49="","",IF(RIGHT(N49,2)="10",RIGHT(N49,2),RIGHT(N49,1))+0))</f>
        <v>1</v>
      </c>
      <c r="CM49" s="77">
        <f>(IF(O49="","",IF(RIGHT(O49,2)="10",RIGHT(O49,2),RIGHT(O49,1))+0))</f>
        <v>1</v>
      </c>
      <c r="CN49" s="77">
        <f>(IF(P49="","",IF(RIGHT(P49,2)="10",RIGHT(P49,2),RIGHT(P49,1))+0))</f>
        <v>4</v>
      </c>
      <c r="CO49" s="77">
        <f>(IF(Q49="","",IF(RIGHT(Q49,2)="10",RIGHT(Q49,2),RIGHT(Q49,1))+0))</f>
        <v>1</v>
      </c>
      <c r="CP49" s="91"/>
      <c r="CQ49" s="92">
        <f>(IF(S49="","",IF(RIGHT(S49,2)="10",RIGHT(S49,2),RIGHT(S49,1))+0))</f>
        <v>1</v>
      </c>
      <c r="CR49" s="53"/>
      <c r="CS49" s="53"/>
      <c r="CT49" s="53"/>
      <c r="DA49" s="77"/>
      <c r="DB49" s="77"/>
      <c r="DC49" s="77"/>
      <c r="DD49" s="77"/>
      <c r="DE49" s="77"/>
      <c r="DF49" s="77"/>
      <c r="DG49" s="77"/>
      <c r="DH49" s="77"/>
      <c r="DJ49" s="90" t="str">
        <f t="shared" si="85"/>
        <v>H</v>
      </c>
      <c r="DK49" s="77" t="str">
        <f>(IF(N49="","",IF(BM49&gt;CL49,"H",IF(BM49&lt;CL49,"A","D"))))</f>
        <v>A</v>
      </c>
      <c r="DL49" s="77" t="str">
        <f>(IF(O49="","",IF(BN49&gt;CM49,"H",IF(BN49&lt;CM49,"A","D"))))</f>
        <v>H</v>
      </c>
      <c r="DM49" s="77" t="str">
        <f>(IF(P49="","",IF(BO49&gt;CN49,"H",IF(BO49&lt;CN49,"A","D"))))</f>
        <v>A</v>
      </c>
      <c r="DN49" s="77" t="str">
        <f>(IF(Q49="","",IF(BP49&gt;CO49,"H",IF(BP49&lt;CO49,"A","D"))))</f>
        <v>H</v>
      </c>
      <c r="DO49" s="91"/>
      <c r="DP49" s="92" t="str">
        <f>(IF(S49="","",IF(BR49&gt;CQ49,"H",IF(BR49&lt;CQ49,"A","D"))))</f>
        <v>D</v>
      </c>
      <c r="DQ49" s="53"/>
      <c r="DR49" s="53"/>
      <c r="DS49" s="53"/>
      <c r="DZ49" s="56"/>
      <c r="EA49" s="56"/>
      <c r="EB49" s="56"/>
      <c r="EC49" s="56"/>
      <c r="ED49" s="56"/>
      <c r="EE49" s="56"/>
      <c r="EF49" s="56"/>
      <c r="EG49" s="56"/>
      <c r="EI49" s="53" t="str">
        <f t="shared" si="69"/>
        <v>Old Suttonians</v>
      </c>
      <c r="EJ49" s="79">
        <f t="shared" si="86"/>
        <v>12</v>
      </c>
      <c r="EK49" s="80">
        <f t="shared" si="87"/>
        <v>3</v>
      </c>
      <c r="EL49" s="80">
        <f t="shared" si="88"/>
        <v>1</v>
      </c>
      <c r="EM49" s="80">
        <f t="shared" si="89"/>
        <v>2</v>
      </c>
      <c r="EN49" s="80">
        <f>COUNTIF(DO$44:DO$50,"A")</f>
        <v>3</v>
      </c>
      <c r="EO49" s="80">
        <f>COUNTIF(DO$44:DO$50,"D")</f>
        <v>2</v>
      </c>
      <c r="EP49" s="80">
        <f>COUNTIF(DO$44:DO$50,"H")</f>
        <v>1</v>
      </c>
      <c r="EQ49" s="79">
        <f t="shared" si="90"/>
        <v>6</v>
      </c>
      <c r="ER49" s="79">
        <f t="shared" si="70"/>
        <v>3</v>
      </c>
      <c r="ES49" s="79">
        <f t="shared" si="70"/>
        <v>3</v>
      </c>
      <c r="ET49" s="81">
        <f>SUM($BL49:$CI49)+SUM(CM$44:CM$50)</f>
        <v>25</v>
      </c>
      <c r="EU49" s="81">
        <f>SUM($CK49:$DH49)+SUM(BQ$44:BQ$50)</f>
        <v>21</v>
      </c>
      <c r="EV49" s="79">
        <f t="shared" si="71"/>
        <v>15</v>
      </c>
      <c r="EW49" s="136">
        <f t="shared" si="72"/>
        <v>1.1904761904761905</v>
      </c>
      <c r="EX49" s="78"/>
      <c r="EY49" s="80">
        <f t="shared" si="73"/>
        <v>12</v>
      </c>
      <c r="EZ49" s="80">
        <f t="shared" si="74"/>
        <v>6</v>
      </c>
      <c r="FA49" s="80">
        <f t="shared" si="75"/>
        <v>3</v>
      </c>
      <c r="FB49" s="80">
        <f t="shared" si="76"/>
        <v>3</v>
      </c>
      <c r="FC49" s="80">
        <f t="shared" si="77"/>
        <v>34</v>
      </c>
      <c r="FD49" s="80">
        <f t="shared" si="78"/>
        <v>21</v>
      </c>
      <c r="FE49" s="80">
        <f t="shared" si="79"/>
        <v>15</v>
      </c>
      <c r="FF49" s="138">
        <f t="shared" si="80"/>
        <v>1.6190476190476191</v>
      </c>
      <c r="FH49" s="54">
        <f t="shared" si="91"/>
        <v>0</v>
      </c>
      <c r="FI49" s="54">
        <f t="shared" si="92"/>
        <v>0</v>
      </c>
      <c r="FJ49" s="54">
        <f t="shared" si="81"/>
        <v>0</v>
      </c>
      <c r="FK49" s="54">
        <f t="shared" si="81"/>
        <v>0</v>
      </c>
      <c r="FL49" s="54">
        <f t="shared" si="81"/>
        <v>1</v>
      </c>
      <c r="FM49" s="54">
        <f t="shared" si="81"/>
        <v>0</v>
      </c>
      <c r="FN49" s="54">
        <f t="shared" si="81"/>
        <v>0</v>
      </c>
      <c r="FO49" s="54">
        <f t="shared" si="81"/>
        <v>1</v>
      </c>
      <c r="FQ49" s="54" t="str">
        <f>IF(SUM($FH49:$FO49)=0,"",EI49)</f>
        <v>Old Suttonians</v>
      </c>
      <c r="FR49" s="54">
        <f t="shared" si="50"/>
        <v>0</v>
      </c>
      <c r="FS49" s="54">
        <f t="shared" si="51"/>
        <v>0</v>
      </c>
      <c r="FT49" s="54">
        <f t="shared" si="51"/>
        <v>0</v>
      </c>
      <c r="FU49" s="54">
        <f t="shared" si="51"/>
        <v>0</v>
      </c>
      <c r="FV49" s="54">
        <f t="shared" si="51"/>
        <v>9</v>
      </c>
      <c r="FW49" s="54">
        <f t="shared" si="51"/>
        <v>0</v>
      </c>
      <c r="FX49" s="54">
        <f t="shared" si="82"/>
        <v>0</v>
      </c>
      <c r="FZ49" s="58"/>
      <c r="GA49" s="59"/>
      <c r="GB49" s="60"/>
      <c r="GC49" s="58"/>
      <c r="GD49" s="59"/>
      <c r="GE49" s="61"/>
      <c r="GF49" s="58"/>
      <c r="GG49" s="61"/>
      <c r="GH49" s="61"/>
    </row>
    <row r="50" spans="1:192" s="54" customFormat="1" ht="12.6" thickBot="1" x14ac:dyDescent="0.3">
      <c r="A50" s="54">
        <v>7</v>
      </c>
      <c r="B50" s="54" t="s">
        <v>254</v>
      </c>
      <c r="C50" s="56">
        <v>12</v>
      </c>
      <c r="D50" s="56">
        <v>1</v>
      </c>
      <c r="E50" s="56">
        <v>2</v>
      </c>
      <c r="F50" s="56">
        <v>9</v>
      </c>
      <c r="G50" s="56">
        <v>12</v>
      </c>
      <c r="H50" s="56">
        <v>32</v>
      </c>
      <c r="I50" s="57">
        <v>4</v>
      </c>
      <c r="J50" s="69">
        <f t="shared" si="65"/>
        <v>0.375</v>
      </c>
      <c r="L50" s="164" t="s">
        <v>267</v>
      </c>
      <c r="M50" s="219" t="s">
        <v>74</v>
      </c>
      <c r="N50" s="167" t="s">
        <v>148</v>
      </c>
      <c r="O50" s="168" t="s">
        <v>100</v>
      </c>
      <c r="P50" s="167" t="s">
        <v>85</v>
      </c>
      <c r="Q50" s="167" t="s">
        <v>176</v>
      </c>
      <c r="R50" s="167" t="s">
        <v>62</v>
      </c>
      <c r="S50" s="104"/>
      <c r="T50" s="220" t="s">
        <v>62</v>
      </c>
      <c r="U50" s="205"/>
      <c r="V50" s="36" t="s">
        <v>273</v>
      </c>
      <c r="W50" s="221" t="s">
        <v>124</v>
      </c>
      <c r="AL50" s="139" t="s">
        <v>267</v>
      </c>
      <c r="AM50" s="222" t="s">
        <v>274</v>
      </c>
      <c r="AN50" s="223" t="s">
        <v>257</v>
      </c>
      <c r="AO50" s="223" t="s">
        <v>264</v>
      </c>
      <c r="AP50" s="223" t="s">
        <v>255</v>
      </c>
      <c r="AQ50" s="223" t="s">
        <v>275</v>
      </c>
      <c r="AR50" s="223" t="s">
        <v>252</v>
      </c>
      <c r="AS50" s="224"/>
      <c r="AT50" s="36" t="s">
        <v>256</v>
      </c>
      <c r="AU50" s="205"/>
      <c r="AV50" s="36" t="s">
        <v>239</v>
      </c>
      <c r="AW50" s="221"/>
      <c r="AY50" s="216"/>
      <c r="AZ50" s="225"/>
      <c r="BA50" s="225"/>
      <c r="BB50" s="225"/>
      <c r="BC50" s="225"/>
      <c r="BD50" s="225"/>
      <c r="BE50" s="53"/>
      <c r="BF50" s="53"/>
      <c r="BG50" s="53"/>
      <c r="BH50" s="53"/>
      <c r="BI50" s="53"/>
      <c r="BL50" s="107">
        <f t="shared" si="83"/>
        <v>1</v>
      </c>
      <c r="BM50" s="108">
        <f>(IF(N50="","",(IF(MID(N50,2,1)="-",LEFT(N50,1),LEFT(N50,2)))+0))</f>
        <v>0</v>
      </c>
      <c r="BN50" s="108">
        <f>(IF(O50="","",(IF(MID(O50,2,1)="-",LEFT(O50,1),LEFT(O50,2)))+0))</f>
        <v>4</v>
      </c>
      <c r="BO50" s="108">
        <f>(IF(P50="","",(IF(MID(P50,2,1)="-",LEFT(P50,1),LEFT(P50,2)))+0))</f>
        <v>0</v>
      </c>
      <c r="BP50" s="108">
        <f>(IF(Q50="","",(IF(MID(Q50,2,1)="-",LEFT(Q50,1),LEFT(Q50,2)))+0))</f>
        <v>2</v>
      </c>
      <c r="BQ50" s="108">
        <f>(IF(R50="","",(IF(MID(R50,2,1)="-",LEFT(R50,1),LEFT(R50,2)))+0))</f>
        <v>1</v>
      </c>
      <c r="BR50" s="109"/>
      <c r="BS50" s="53"/>
      <c r="BT50" s="53"/>
      <c r="BU50" s="53"/>
      <c r="CB50" s="77"/>
      <c r="CC50" s="77"/>
      <c r="CD50" s="77"/>
      <c r="CE50" s="77"/>
      <c r="CF50" s="77"/>
      <c r="CG50" s="77"/>
      <c r="CH50" s="77"/>
      <c r="CI50" s="77"/>
      <c r="CJ50" s="78"/>
      <c r="CK50" s="107">
        <f t="shared" si="84"/>
        <v>2</v>
      </c>
      <c r="CL50" s="108">
        <f>(IF(N50="","",IF(RIGHT(N50,2)="10",RIGHT(N50,2),RIGHT(N50,1))+0))</f>
        <v>1</v>
      </c>
      <c r="CM50" s="108">
        <f>(IF(O50="","",IF(RIGHT(O50,2)="10",RIGHT(O50,2),RIGHT(O50,1))+0))</f>
        <v>3</v>
      </c>
      <c r="CN50" s="108">
        <f>(IF(P50="","",IF(RIGHT(P50,2)="10",RIGHT(P50,2),RIGHT(P50,1))+0))</f>
        <v>4</v>
      </c>
      <c r="CO50" s="108">
        <f>(IF(Q50="","",IF(RIGHT(Q50,2)="10",RIGHT(Q50,2),RIGHT(Q50,1))+0))</f>
        <v>3</v>
      </c>
      <c r="CP50" s="108">
        <f>(IF(R50="","",IF(RIGHT(R50,2)="10",RIGHT(R50,2),RIGHT(R50,1))+0))</f>
        <v>1</v>
      </c>
      <c r="CQ50" s="109"/>
      <c r="CR50" s="53"/>
      <c r="CS50" s="53"/>
      <c r="CT50" s="53"/>
      <c r="DA50" s="77"/>
      <c r="DB50" s="77"/>
      <c r="DC50" s="77"/>
      <c r="DD50" s="77"/>
      <c r="DE50" s="77"/>
      <c r="DF50" s="77"/>
      <c r="DG50" s="77"/>
      <c r="DH50" s="77"/>
      <c r="DJ50" s="107" t="str">
        <f t="shared" si="85"/>
        <v>A</v>
      </c>
      <c r="DK50" s="108" t="str">
        <f>(IF(N50="","",IF(BM50&gt;CL50,"H",IF(BM50&lt;CL50,"A","D"))))</f>
        <v>A</v>
      </c>
      <c r="DL50" s="108" t="str">
        <f>(IF(O50="","",IF(BN50&gt;CM50,"H",IF(BN50&lt;CM50,"A","D"))))</f>
        <v>H</v>
      </c>
      <c r="DM50" s="108" t="str">
        <f>(IF(P50="","",IF(BO50&gt;CN50,"H",IF(BO50&lt;CN50,"A","D"))))</f>
        <v>A</v>
      </c>
      <c r="DN50" s="108" t="str">
        <f>(IF(Q50="","",IF(BP50&gt;CO50,"H",IF(BP50&lt;CO50,"A","D"))))</f>
        <v>A</v>
      </c>
      <c r="DO50" s="108" t="str">
        <f>(IF(R50="","",IF(BQ50&gt;CP50,"H",IF(BQ50&lt;CP50,"A","D"))))</f>
        <v>D</v>
      </c>
      <c r="DP50" s="109"/>
      <c r="DQ50" s="53"/>
      <c r="DR50" s="53"/>
      <c r="DS50" s="53"/>
      <c r="DZ50" s="56"/>
      <c r="EA50" s="56"/>
      <c r="EB50" s="56"/>
      <c r="EC50" s="56"/>
      <c r="ED50" s="56"/>
      <c r="EE50" s="56"/>
      <c r="EF50" s="56"/>
      <c r="EG50" s="56"/>
      <c r="EI50" s="53" t="str">
        <f t="shared" si="69"/>
        <v>Russell Athletic</v>
      </c>
      <c r="EJ50" s="79">
        <f t="shared" si="86"/>
        <v>12</v>
      </c>
      <c r="EK50" s="80">
        <f t="shared" si="87"/>
        <v>1</v>
      </c>
      <c r="EL50" s="80">
        <f t="shared" si="88"/>
        <v>1</v>
      </c>
      <c r="EM50" s="80">
        <f t="shared" si="89"/>
        <v>4</v>
      </c>
      <c r="EN50" s="80">
        <f>COUNTIF(DP$44:DP$50,"A")</f>
        <v>0</v>
      </c>
      <c r="EO50" s="80">
        <f>COUNTIF(DP$44:DP$50,"D")</f>
        <v>2</v>
      </c>
      <c r="EP50" s="80">
        <f>COUNTIF(DP$44:DP$50,"H")</f>
        <v>4</v>
      </c>
      <c r="EQ50" s="79">
        <f t="shared" si="90"/>
        <v>1</v>
      </c>
      <c r="ER50" s="79">
        <f t="shared" si="70"/>
        <v>3</v>
      </c>
      <c r="ES50" s="79">
        <f t="shared" si="70"/>
        <v>8</v>
      </c>
      <c r="ET50" s="81">
        <f>SUM($BL50:$CI50)+SUM(CM$44:CM$50)</f>
        <v>13</v>
      </c>
      <c r="EU50" s="81">
        <f>SUM($CK50:$DH50)+SUM(BR$44:BR$50)</f>
        <v>36</v>
      </c>
      <c r="EV50" s="79">
        <f t="shared" si="71"/>
        <v>5</v>
      </c>
      <c r="EW50" s="136">
        <f t="shared" si="72"/>
        <v>0.3611111111111111</v>
      </c>
      <c r="EX50" s="78"/>
      <c r="EY50" s="80">
        <f t="shared" si="73"/>
        <v>12</v>
      </c>
      <c r="EZ50" s="80">
        <f t="shared" si="74"/>
        <v>1</v>
      </c>
      <c r="FA50" s="80">
        <f t="shared" si="75"/>
        <v>3</v>
      </c>
      <c r="FB50" s="80">
        <f t="shared" si="76"/>
        <v>8</v>
      </c>
      <c r="FC50" s="80">
        <f t="shared" si="77"/>
        <v>15</v>
      </c>
      <c r="FD50" s="80">
        <f t="shared" si="78"/>
        <v>36</v>
      </c>
      <c r="FE50" s="80">
        <f t="shared" si="79"/>
        <v>5</v>
      </c>
      <c r="FF50" s="138">
        <f t="shared" si="80"/>
        <v>0.41666666666666669</v>
      </c>
      <c r="FH50" s="54">
        <f t="shared" si="91"/>
        <v>0</v>
      </c>
      <c r="FI50" s="54">
        <f t="shared" si="92"/>
        <v>0</v>
      </c>
      <c r="FJ50" s="54">
        <f t="shared" si="81"/>
        <v>0</v>
      </c>
      <c r="FK50" s="54">
        <f t="shared" si="81"/>
        <v>0</v>
      </c>
      <c r="FL50" s="54">
        <f t="shared" si="81"/>
        <v>1</v>
      </c>
      <c r="FM50" s="54">
        <f t="shared" si="81"/>
        <v>0</v>
      </c>
      <c r="FN50" s="54">
        <f t="shared" si="81"/>
        <v>0</v>
      </c>
      <c r="FO50" s="54">
        <f t="shared" si="81"/>
        <v>1</v>
      </c>
      <c r="FQ50" s="54" t="str">
        <f>IF(SUM($FH50:$FO50)=0,"",EI50)</f>
        <v>Russell Athletic</v>
      </c>
      <c r="FR50" s="54">
        <f t="shared" si="50"/>
        <v>0</v>
      </c>
      <c r="FS50" s="54">
        <f t="shared" si="51"/>
        <v>0</v>
      </c>
      <c r="FT50" s="54">
        <f t="shared" si="51"/>
        <v>0</v>
      </c>
      <c r="FU50" s="54">
        <f t="shared" si="51"/>
        <v>0</v>
      </c>
      <c r="FV50" s="54">
        <f t="shared" si="51"/>
        <v>2</v>
      </c>
      <c r="FW50" s="54">
        <f t="shared" si="51"/>
        <v>0</v>
      </c>
      <c r="FX50" s="54">
        <f t="shared" si="82"/>
        <v>0</v>
      </c>
      <c r="FZ50" s="58"/>
      <c r="GA50" s="59"/>
      <c r="GB50" s="60"/>
      <c r="GC50" s="58"/>
      <c r="GD50" s="59"/>
      <c r="GE50" s="61"/>
      <c r="GF50" s="58"/>
      <c r="GG50" s="61"/>
      <c r="GH50" s="61"/>
    </row>
    <row r="51" spans="1:192" s="54" customFormat="1" ht="12" x14ac:dyDescent="0.25">
      <c r="B51" s="226" t="s">
        <v>276</v>
      </c>
      <c r="C51" s="227">
        <v>7</v>
      </c>
      <c r="D51" s="227">
        <v>2</v>
      </c>
      <c r="E51" s="227">
        <v>2</v>
      </c>
      <c r="F51" s="227">
        <v>3</v>
      </c>
      <c r="G51" s="227">
        <v>14</v>
      </c>
      <c r="H51" s="227">
        <v>27</v>
      </c>
      <c r="I51" s="227">
        <v>6</v>
      </c>
      <c r="J51" s="228">
        <f t="shared" si="65"/>
        <v>0.51851851851851849</v>
      </c>
      <c r="L51" s="229" t="s">
        <v>277</v>
      </c>
      <c r="M51" s="230" t="s">
        <v>62</v>
      </c>
      <c r="N51" s="199"/>
      <c r="O51" s="231" t="s">
        <v>150</v>
      </c>
      <c r="P51" s="202" t="s">
        <v>278</v>
      </c>
      <c r="Q51" s="199"/>
      <c r="R51" s="199"/>
      <c r="S51" s="199"/>
      <c r="T51" s="232"/>
      <c r="U51" s="205"/>
      <c r="V51" s="210"/>
      <c r="W51" s="211"/>
      <c r="AL51" s="229" t="s">
        <v>277</v>
      </c>
      <c r="AM51" s="207" t="s">
        <v>266</v>
      </c>
      <c r="AN51" s="210"/>
      <c r="AO51" s="233" t="s">
        <v>265</v>
      </c>
      <c r="AP51" s="36" t="s">
        <v>249</v>
      </c>
      <c r="AQ51" s="210"/>
      <c r="AR51" s="210"/>
      <c r="AS51" s="210"/>
      <c r="AT51" s="232"/>
      <c r="AU51" s="205"/>
      <c r="AV51" s="210"/>
      <c r="AW51" s="211"/>
      <c r="AY51" s="216"/>
      <c r="FZ51" s="58"/>
      <c r="GA51" s="59"/>
      <c r="GB51" s="60"/>
      <c r="GC51" s="58"/>
      <c r="GD51" s="59"/>
      <c r="GE51" s="61"/>
      <c r="GF51" s="58"/>
      <c r="GG51" s="61"/>
      <c r="GH51" s="61"/>
    </row>
    <row r="52" spans="1:192" s="53" customFormat="1" ht="12" x14ac:dyDescent="0.25">
      <c r="B52" s="226" t="s">
        <v>279</v>
      </c>
      <c r="C52" s="227">
        <v>6</v>
      </c>
      <c r="D52" s="227">
        <v>2</v>
      </c>
      <c r="E52" s="227">
        <v>0</v>
      </c>
      <c r="F52" s="227">
        <v>4</v>
      </c>
      <c r="G52" s="227">
        <v>8</v>
      </c>
      <c r="H52" s="227">
        <v>12</v>
      </c>
      <c r="I52" s="227" t="s">
        <v>280</v>
      </c>
      <c r="J52" s="228">
        <f t="shared" si="65"/>
        <v>0.66666666666666663</v>
      </c>
      <c r="L52" s="234" t="s">
        <v>199</v>
      </c>
      <c r="M52" s="235"/>
      <c r="N52" s="205"/>
      <c r="O52" s="205"/>
      <c r="P52" s="205"/>
      <c r="Q52" s="205"/>
      <c r="R52" s="205"/>
      <c r="S52" s="205"/>
      <c r="T52" s="205"/>
      <c r="U52" s="232"/>
      <c r="V52" s="205" t="s">
        <v>60</v>
      </c>
      <c r="W52" s="236" t="s">
        <v>76</v>
      </c>
      <c r="AL52" s="234" t="s">
        <v>199</v>
      </c>
      <c r="AM52" s="235"/>
      <c r="AN52" s="205"/>
      <c r="AO52" s="205"/>
      <c r="AP52" s="205"/>
      <c r="AQ52" s="205"/>
      <c r="AR52" s="205"/>
      <c r="AS52" s="205"/>
      <c r="AT52" s="205"/>
      <c r="AU52" s="232"/>
      <c r="AV52" s="205" t="s">
        <v>275</v>
      </c>
      <c r="AW52" s="236" t="s">
        <v>259</v>
      </c>
      <c r="AY52" s="54"/>
      <c r="AZ52" s="54"/>
      <c r="BA52" s="54"/>
      <c r="BB52" s="54"/>
      <c r="BC52" s="54"/>
      <c r="BD52" s="54"/>
      <c r="BE52" s="93"/>
      <c r="BF52" s="93"/>
      <c r="BG52" s="93"/>
      <c r="BH52" s="93"/>
      <c r="BI52" s="93"/>
      <c r="FQ52" s="54" t="str">
        <f t="shared" si="49"/>
        <v/>
      </c>
      <c r="FR52" s="54" t="str">
        <f t="shared" si="50"/>
        <v/>
      </c>
      <c r="FS52" s="54" t="str">
        <f t="shared" si="51"/>
        <v/>
      </c>
      <c r="FT52" s="54" t="str">
        <f t="shared" si="51"/>
        <v/>
      </c>
      <c r="FU52" s="54" t="str">
        <f t="shared" si="51"/>
        <v/>
      </c>
      <c r="FV52" s="54" t="str">
        <f t="shared" si="51"/>
        <v/>
      </c>
      <c r="FW52" s="54" t="str">
        <f t="shared" si="51"/>
        <v/>
      </c>
      <c r="FX52" s="54" t="str">
        <f>IF(SUM($FH52:$FO52)=0,"",11-EV52)</f>
        <v/>
      </c>
      <c r="FY52" s="54"/>
      <c r="FZ52" s="58"/>
      <c r="GA52" s="59"/>
      <c r="GB52" s="60"/>
      <c r="GC52" s="58"/>
      <c r="GD52" s="59"/>
      <c r="GE52" s="61"/>
      <c r="GF52" s="58"/>
      <c r="GG52" s="61"/>
      <c r="GH52" s="61"/>
      <c r="GJ52" s="54"/>
    </row>
    <row r="53" spans="1:192" s="54" customFormat="1" ht="12" x14ac:dyDescent="0.25">
      <c r="B53" s="226" t="s">
        <v>281</v>
      </c>
      <c r="C53" s="227">
        <v>11</v>
      </c>
      <c r="D53" s="227">
        <v>2</v>
      </c>
      <c r="E53" s="227">
        <v>3</v>
      </c>
      <c r="F53" s="227">
        <v>6</v>
      </c>
      <c r="G53" s="227">
        <v>22</v>
      </c>
      <c r="H53" s="227">
        <v>31</v>
      </c>
      <c r="I53" s="227">
        <v>7</v>
      </c>
      <c r="J53" s="227">
        <f t="shared" si="65"/>
        <v>0.70967741935483875</v>
      </c>
      <c r="L53" s="234" t="s">
        <v>282</v>
      </c>
      <c r="M53" s="207" t="s">
        <v>283</v>
      </c>
      <c r="N53" s="221" t="s">
        <v>124</v>
      </c>
      <c r="O53" s="237" t="s">
        <v>62</v>
      </c>
      <c r="P53" s="210"/>
      <c r="Q53" s="36" t="s">
        <v>60</v>
      </c>
      <c r="R53" s="36" t="s">
        <v>62</v>
      </c>
      <c r="S53" s="210"/>
      <c r="T53" s="210"/>
      <c r="U53" s="205"/>
      <c r="V53" s="232"/>
      <c r="W53" s="209" t="s">
        <v>162</v>
      </c>
      <c r="AL53" s="234" t="s">
        <v>282</v>
      </c>
      <c r="AM53" s="207" t="s">
        <v>284</v>
      </c>
      <c r="AN53" s="221"/>
      <c r="AO53" s="36" t="s">
        <v>266</v>
      </c>
      <c r="AP53" s="210"/>
      <c r="AQ53" s="36" t="s">
        <v>242</v>
      </c>
      <c r="AR53" s="36" t="s">
        <v>265</v>
      </c>
      <c r="AS53" s="210"/>
      <c r="AT53" s="210"/>
      <c r="AU53" s="205"/>
      <c r="AV53" s="232"/>
      <c r="AW53" s="209" t="s">
        <v>256</v>
      </c>
      <c r="AY53" s="238"/>
      <c r="BE53" s="212"/>
      <c r="BF53" s="212"/>
      <c r="BG53" s="212"/>
      <c r="BH53" s="212"/>
      <c r="BI53" s="212"/>
      <c r="FQ53" s="54" t="str">
        <f t="shared" si="49"/>
        <v/>
      </c>
      <c r="FR53" s="54" t="str">
        <f t="shared" si="50"/>
        <v/>
      </c>
      <c r="FS53" s="54" t="str">
        <f t="shared" si="51"/>
        <v/>
      </c>
      <c r="FT53" s="54" t="str">
        <f t="shared" si="51"/>
        <v/>
      </c>
      <c r="FU53" s="54" t="str">
        <f t="shared" si="51"/>
        <v/>
      </c>
      <c r="FV53" s="54" t="str">
        <f t="shared" si="51"/>
        <v/>
      </c>
      <c r="FW53" s="54" t="str">
        <f t="shared" si="51"/>
        <v/>
      </c>
      <c r="FX53" s="54" t="str">
        <f>IF(SUM($FH53:$FO53)=0,"",11-EV53)</f>
        <v/>
      </c>
      <c r="FZ53" s="58"/>
      <c r="GA53" s="59"/>
      <c r="GB53" s="60"/>
      <c r="GC53" s="58"/>
      <c r="GD53" s="59"/>
      <c r="GE53" s="61"/>
      <c r="GF53" s="58"/>
      <c r="GG53" s="61"/>
      <c r="GH53" s="61"/>
    </row>
    <row r="54" spans="1:192" s="54" customFormat="1" ht="12.6" thickBot="1" x14ac:dyDescent="0.3">
      <c r="B54" s="226" t="s">
        <v>285</v>
      </c>
      <c r="C54" s="227"/>
      <c r="D54" s="227"/>
      <c r="E54" s="227"/>
      <c r="F54" s="227"/>
      <c r="G54" s="227"/>
      <c r="H54" s="227"/>
      <c r="I54" s="227"/>
      <c r="J54" s="227"/>
      <c r="L54" s="239" t="s">
        <v>286</v>
      </c>
      <c r="M54" s="240" t="s">
        <v>101</v>
      </c>
      <c r="N54" s="241"/>
      <c r="O54" s="242" t="s">
        <v>126</v>
      </c>
      <c r="P54" s="241"/>
      <c r="Q54" s="241"/>
      <c r="R54" s="243" t="s">
        <v>89</v>
      </c>
      <c r="S54" s="242" t="s">
        <v>273</v>
      </c>
      <c r="T54" s="243" t="s">
        <v>176</v>
      </c>
      <c r="U54" s="244" t="s">
        <v>101</v>
      </c>
      <c r="V54" s="242" t="s">
        <v>126</v>
      </c>
      <c r="W54" s="245"/>
      <c r="AL54" s="239" t="s">
        <v>286</v>
      </c>
      <c r="AM54" s="222" t="s">
        <v>247</v>
      </c>
      <c r="AN54" s="241"/>
      <c r="AO54" s="223" t="s">
        <v>241</v>
      </c>
      <c r="AP54" s="246" t="s">
        <v>271</v>
      </c>
      <c r="AQ54" s="241"/>
      <c r="AR54" s="223" t="s">
        <v>238</v>
      </c>
      <c r="AS54" s="223" t="s">
        <v>261</v>
      </c>
      <c r="AT54" s="223" t="s">
        <v>284</v>
      </c>
      <c r="AU54" s="244" t="s">
        <v>264</v>
      </c>
      <c r="AV54" s="223" t="s">
        <v>245</v>
      </c>
      <c r="AW54" s="245"/>
      <c r="BE54" s="93"/>
      <c r="BF54" s="93"/>
      <c r="BG54" s="93"/>
      <c r="BH54" s="93"/>
      <c r="BI54" s="93"/>
      <c r="FQ54" s="54" t="str">
        <f t="shared" si="49"/>
        <v/>
      </c>
      <c r="FR54" s="54" t="str">
        <f t="shared" si="50"/>
        <v/>
      </c>
      <c r="FS54" s="54" t="str">
        <f t="shared" si="51"/>
        <v/>
      </c>
      <c r="FT54" s="54" t="str">
        <f t="shared" si="51"/>
        <v/>
      </c>
      <c r="FU54" s="54" t="str">
        <f t="shared" si="51"/>
        <v/>
      </c>
      <c r="FV54" s="54" t="str">
        <f t="shared" si="51"/>
        <v/>
      </c>
      <c r="FW54" s="54" t="str">
        <f t="shared" si="51"/>
        <v/>
      </c>
      <c r="FX54" s="54" t="str">
        <f>IF(SUM($FH54:$FO54)=0,"",11-EV54)</f>
        <v/>
      </c>
      <c r="FZ54" s="58"/>
      <c r="GA54" s="59"/>
      <c r="GB54" s="60"/>
      <c r="GC54" s="58"/>
      <c r="GD54" s="59"/>
      <c r="GE54" s="61"/>
      <c r="GF54" s="58"/>
      <c r="GG54" s="61"/>
      <c r="GH54" s="61"/>
    </row>
    <row r="55" spans="1:192" s="54" customFormat="1" ht="12" x14ac:dyDescent="0.25">
      <c r="C55" s="115">
        <f t="shared" ref="C55:H55" si="93">SUM(C44:C50)</f>
        <v>84</v>
      </c>
      <c r="D55" s="115">
        <f t="shared" si="93"/>
        <v>33</v>
      </c>
      <c r="E55" s="115">
        <f t="shared" si="93"/>
        <v>18</v>
      </c>
      <c r="F55" s="115">
        <f t="shared" si="93"/>
        <v>33</v>
      </c>
      <c r="G55" s="115">
        <f t="shared" si="93"/>
        <v>190</v>
      </c>
      <c r="H55" s="115">
        <f t="shared" si="93"/>
        <v>190</v>
      </c>
      <c r="I55" s="57"/>
      <c r="J55" s="56"/>
      <c r="BE55" s="93"/>
      <c r="BF55" s="93"/>
      <c r="BG55" s="93"/>
      <c r="BH55" s="93"/>
      <c r="BI55" s="93"/>
      <c r="FQ55" s="54" t="str">
        <f t="shared" si="49"/>
        <v/>
      </c>
      <c r="FR55" s="54" t="str">
        <f t="shared" si="50"/>
        <v/>
      </c>
      <c r="FS55" s="54" t="str">
        <f t="shared" si="51"/>
        <v/>
      </c>
      <c r="FT55" s="54" t="str">
        <f t="shared" si="51"/>
        <v/>
      </c>
      <c r="FU55" s="54" t="str">
        <f t="shared" si="51"/>
        <v/>
      </c>
      <c r="FV55" s="54" t="str">
        <f t="shared" si="51"/>
        <v/>
      </c>
      <c r="FW55" s="54" t="str">
        <f t="shared" si="51"/>
        <v/>
      </c>
      <c r="FX55" s="54" t="str">
        <f>IF(SUM($FH55:$FO55)=0,"",11-EV55)</f>
        <v/>
      </c>
      <c r="FZ55" s="58"/>
      <c r="GA55" s="59"/>
      <c r="GB55" s="60"/>
      <c r="GC55" s="58"/>
      <c r="GD55" s="59"/>
      <c r="GE55" s="61"/>
      <c r="GF55" s="58"/>
      <c r="GG55" s="61"/>
      <c r="GH55" s="61"/>
    </row>
    <row r="56" spans="1:192" s="54" customFormat="1" ht="12.6" thickBot="1" x14ac:dyDescent="0.3">
      <c r="A56" s="53" t="s">
        <v>287</v>
      </c>
      <c r="B56" s="247" t="s">
        <v>288</v>
      </c>
      <c r="C56" s="55" t="s">
        <v>289</v>
      </c>
      <c r="D56" s="57"/>
      <c r="E56" s="57"/>
      <c r="F56" s="57"/>
      <c r="G56" s="57"/>
      <c r="H56" s="57"/>
      <c r="I56" s="57"/>
      <c r="J56" s="57"/>
      <c r="BE56" s="212"/>
      <c r="BF56" s="212"/>
      <c r="BG56" s="212"/>
      <c r="BH56" s="212"/>
      <c r="BI56" s="212"/>
      <c r="FQ56" s="54" t="str">
        <f t="shared" si="49"/>
        <v/>
      </c>
      <c r="FR56" s="54" t="str">
        <f t="shared" si="50"/>
        <v/>
      </c>
      <c r="FS56" s="54" t="str">
        <f t="shared" si="51"/>
        <v/>
      </c>
      <c r="FT56" s="54" t="str">
        <f t="shared" si="51"/>
        <v/>
      </c>
      <c r="FU56" s="54" t="str">
        <f t="shared" si="51"/>
        <v/>
      </c>
      <c r="FV56" s="54" t="str">
        <f t="shared" si="51"/>
        <v/>
      </c>
      <c r="FW56" s="54" t="str">
        <f t="shared" si="51"/>
        <v/>
      </c>
      <c r="FX56" s="54" t="str">
        <f>IF(SUM($FH56:$FO56)=0,"",11-EV56)</f>
        <v/>
      </c>
      <c r="FZ56" s="58"/>
      <c r="GA56" s="59"/>
      <c r="GB56" s="60"/>
      <c r="GC56" s="58"/>
      <c r="GD56" s="59"/>
      <c r="GE56" s="61"/>
      <c r="GF56" s="58"/>
      <c r="GG56" s="61"/>
      <c r="GH56" s="61"/>
    </row>
    <row r="57" spans="1:192" s="54" customFormat="1" ht="12.6" thickBot="1" x14ac:dyDescent="0.3">
      <c r="A57" s="53" t="s">
        <v>33</v>
      </c>
      <c r="B57" s="53" t="s">
        <v>34</v>
      </c>
      <c r="C57" s="57" t="s">
        <v>35</v>
      </c>
      <c r="D57" s="57" t="s">
        <v>36</v>
      </c>
      <c r="E57" s="57" t="s">
        <v>37</v>
      </c>
      <c r="F57" s="57" t="s">
        <v>38</v>
      </c>
      <c r="G57" s="57" t="s">
        <v>39</v>
      </c>
      <c r="H57" s="57" t="s">
        <v>40</v>
      </c>
      <c r="I57" s="57" t="s">
        <v>41</v>
      </c>
      <c r="J57" s="57" t="s">
        <v>42</v>
      </c>
      <c r="L57" s="126"/>
      <c r="M57" s="193" t="s">
        <v>290</v>
      </c>
      <c r="N57" s="193" t="s">
        <v>291</v>
      </c>
      <c r="O57" s="193" t="s">
        <v>292</v>
      </c>
      <c r="P57" s="193" t="s">
        <v>293</v>
      </c>
      <c r="Q57" s="180" t="s">
        <v>142</v>
      </c>
      <c r="R57" s="193" t="s">
        <v>294</v>
      </c>
      <c r="S57" s="193" t="s">
        <v>295</v>
      </c>
      <c r="T57" s="193" t="s">
        <v>296</v>
      </c>
      <c r="U57" s="193" t="s">
        <v>297</v>
      </c>
      <c r="V57" s="194" t="s">
        <v>298</v>
      </c>
      <c r="AL57" s="126"/>
      <c r="AM57" s="193" t="s">
        <v>290</v>
      </c>
      <c r="AN57" s="193" t="s">
        <v>291</v>
      </c>
      <c r="AO57" s="193" t="s">
        <v>292</v>
      </c>
      <c r="AP57" s="193" t="s">
        <v>293</v>
      </c>
      <c r="AQ57" s="180" t="s">
        <v>142</v>
      </c>
      <c r="AR57" s="193" t="s">
        <v>294</v>
      </c>
      <c r="AS57" s="193" t="s">
        <v>295</v>
      </c>
      <c r="AT57" s="193" t="s">
        <v>296</v>
      </c>
      <c r="AU57" s="193" t="s">
        <v>297</v>
      </c>
      <c r="AV57" s="194" t="s">
        <v>298</v>
      </c>
      <c r="EJ57" s="56" t="s">
        <v>35</v>
      </c>
      <c r="EK57" s="56" t="s">
        <v>51</v>
      </c>
      <c r="EL57" s="56" t="s">
        <v>52</v>
      </c>
      <c r="EM57" s="56" t="s">
        <v>53</v>
      </c>
      <c r="EN57" s="56" t="s">
        <v>54</v>
      </c>
      <c r="EO57" s="56" t="s">
        <v>55</v>
      </c>
      <c r="EP57" s="56" t="s">
        <v>56</v>
      </c>
      <c r="EQ57" s="56" t="s">
        <v>36</v>
      </c>
      <c r="ER57" s="56" t="s">
        <v>37</v>
      </c>
      <c r="ES57" s="56" t="s">
        <v>38</v>
      </c>
      <c r="ET57" s="56" t="s">
        <v>39</v>
      </c>
      <c r="EU57" s="56" t="s">
        <v>40</v>
      </c>
      <c r="EV57" s="56" t="s">
        <v>41</v>
      </c>
      <c r="EW57" s="69" t="s">
        <v>42</v>
      </c>
      <c r="EX57" s="56"/>
      <c r="EY57" s="56" t="s">
        <v>35</v>
      </c>
      <c r="EZ57" s="56" t="s">
        <v>36</v>
      </c>
      <c r="FA57" s="56" t="s">
        <v>37</v>
      </c>
      <c r="FB57" s="56" t="s">
        <v>38</v>
      </c>
      <c r="FC57" s="56" t="s">
        <v>39</v>
      </c>
      <c r="FD57" s="56" t="s">
        <v>40</v>
      </c>
      <c r="FE57" s="56" t="s">
        <v>41</v>
      </c>
      <c r="FF57" s="69" t="s">
        <v>42</v>
      </c>
      <c r="FR57" s="56" t="s">
        <v>35</v>
      </c>
      <c r="FS57" s="56" t="s">
        <v>36</v>
      </c>
      <c r="FT57" s="56" t="s">
        <v>37</v>
      </c>
      <c r="FU57" s="56" t="s">
        <v>38</v>
      </c>
      <c r="FV57" s="56" t="s">
        <v>39</v>
      </c>
      <c r="FW57" s="56" t="s">
        <v>40</v>
      </c>
      <c r="FX57" s="56" t="s">
        <v>41</v>
      </c>
      <c r="FZ57" s="58"/>
      <c r="GA57" s="59"/>
      <c r="GB57" s="60"/>
      <c r="GC57" s="58"/>
      <c r="GD57" s="59"/>
      <c r="GE57" s="61"/>
      <c r="GF57" s="58"/>
      <c r="GG57" s="61"/>
      <c r="GH57" s="61"/>
    </row>
    <row r="58" spans="1:192" s="54" customFormat="1" ht="12" x14ac:dyDescent="0.25">
      <c r="A58" s="54">
        <v>1</v>
      </c>
      <c r="B58" s="54" t="s">
        <v>299</v>
      </c>
      <c r="C58" s="56">
        <v>12</v>
      </c>
      <c r="D58" s="56">
        <v>11</v>
      </c>
      <c r="E58" s="56">
        <v>0</v>
      </c>
      <c r="F58" s="56">
        <v>1</v>
      </c>
      <c r="G58" s="56">
        <v>41</v>
      </c>
      <c r="H58" s="56">
        <v>10</v>
      </c>
      <c r="I58" s="57">
        <v>22</v>
      </c>
      <c r="J58" s="69">
        <f t="shared" ref="J58:J67" si="94">G58/H58</f>
        <v>4.0999999999999996</v>
      </c>
      <c r="L58" s="139" t="s">
        <v>300</v>
      </c>
      <c r="M58" s="248"/>
      <c r="N58" s="59"/>
      <c r="O58" s="249"/>
      <c r="P58" s="59"/>
      <c r="Q58" s="84"/>
      <c r="R58" s="59"/>
      <c r="S58" s="59"/>
      <c r="T58" s="59"/>
      <c r="U58" s="88" t="s">
        <v>278</v>
      </c>
      <c r="V58" s="85"/>
      <c r="AL58" s="139" t="s">
        <v>300</v>
      </c>
      <c r="AM58" s="71"/>
      <c r="AN58" s="63"/>
      <c r="AO58" s="249"/>
      <c r="AP58" s="63"/>
      <c r="AQ58" s="250"/>
      <c r="AR58" s="63"/>
      <c r="AS58" s="63"/>
      <c r="AT58" s="63"/>
      <c r="AU58" s="88" t="s">
        <v>301</v>
      </c>
      <c r="AV58" s="65"/>
      <c r="BL58" s="74"/>
      <c r="BM58" s="75" t="str">
        <f>(IF(N58="","",(IF(MID(N58,2,1)="-",LEFT(N58,1),LEFT(N58,2)))+0))</f>
        <v/>
      </c>
      <c r="BN58" s="251"/>
      <c r="BO58" s="75" t="str">
        <f t="shared" ref="BO58:BU61" si="95">(IF(P58="","",(IF(MID(P58,2,1)="-",LEFT(P58,1),LEFT(P58,2)))+0))</f>
        <v/>
      </c>
      <c r="BP58" s="75" t="str">
        <f t="shared" si="95"/>
        <v/>
      </c>
      <c r="BQ58" s="75" t="str">
        <f t="shared" si="95"/>
        <v/>
      </c>
      <c r="BR58" s="75" t="str">
        <f t="shared" si="95"/>
        <v/>
      </c>
      <c r="BS58" s="75" t="str">
        <f t="shared" si="95"/>
        <v/>
      </c>
      <c r="BT58" s="75">
        <f t="shared" si="95"/>
        <v>1</v>
      </c>
      <c r="BU58" s="76" t="str">
        <f t="shared" si="95"/>
        <v/>
      </c>
      <c r="CB58" s="77"/>
      <c r="CC58" s="77"/>
      <c r="CD58" s="77"/>
      <c r="CE58" s="77"/>
      <c r="CF58" s="77"/>
      <c r="CG58" s="77"/>
      <c r="CH58" s="77"/>
      <c r="CI58" s="77"/>
      <c r="CJ58" s="78"/>
      <c r="CK58" s="74"/>
      <c r="CL58" s="75" t="str">
        <f>(IF(N58="","",IF(RIGHT(N58,2)="10",RIGHT(N58,2),RIGHT(N58,1))+0))</f>
        <v/>
      </c>
      <c r="CM58" s="251"/>
      <c r="CN58" s="75" t="str">
        <f t="shared" ref="CN58:CT61" si="96">(IF(P58="","",IF(RIGHT(P58,2)="10",RIGHT(P58,2),RIGHT(P58,1))+0))</f>
        <v/>
      </c>
      <c r="CO58" s="75" t="str">
        <f t="shared" si="96"/>
        <v/>
      </c>
      <c r="CP58" s="75" t="str">
        <f t="shared" si="96"/>
        <v/>
      </c>
      <c r="CQ58" s="75" t="str">
        <f t="shared" si="96"/>
        <v/>
      </c>
      <c r="CR58" s="75" t="str">
        <f t="shared" si="96"/>
        <v/>
      </c>
      <c r="CS58" s="75">
        <f t="shared" si="96"/>
        <v>9</v>
      </c>
      <c r="CT58" s="76" t="str">
        <f t="shared" si="96"/>
        <v/>
      </c>
      <c r="DA58" s="77"/>
      <c r="DB58" s="77"/>
      <c r="DC58" s="77"/>
      <c r="DD58" s="77"/>
      <c r="DE58" s="77"/>
      <c r="DF58" s="77"/>
      <c r="DG58" s="77"/>
      <c r="DH58" s="77"/>
      <c r="DJ58" s="74"/>
      <c r="DK58" s="75" t="str">
        <f>(IF(N58="","",IF(BM58&gt;CL58,"H",IF(BM58&lt;CL58,"A","D"))))</f>
        <v/>
      </c>
      <c r="DL58" s="251" t="s">
        <v>107</v>
      </c>
      <c r="DM58" s="75" t="str">
        <f t="shared" ref="DM58:DS61" si="97">(IF(P58="","",IF(BO58&gt;CN58,"H",IF(BO58&lt;CN58,"A","D"))))</f>
        <v/>
      </c>
      <c r="DN58" s="75" t="str">
        <f t="shared" si="97"/>
        <v/>
      </c>
      <c r="DO58" s="75" t="str">
        <f t="shared" si="97"/>
        <v/>
      </c>
      <c r="DP58" s="75" t="str">
        <f t="shared" si="97"/>
        <v/>
      </c>
      <c r="DQ58" s="75" t="str">
        <f t="shared" si="97"/>
        <v/>
      </c>
      <c r="DR58" s="75" t="str">
        <f t="shared" si="97"/>
        <v>A</v>
      </c>
      <c r="DS58" s="76" t="str">
        <f t="shared" si="97"/>
        <v/>
      </c>
      <c r="DZ58" s="56"/>
      <c r="EA58" s="56"/>
      <c r="EB58" s="56"/>
      <c r="EC58" s="56"/>
      <c r="ED58" s="56"/>
      <c r="EE58" s="56"/>
      <c r="EF58" s="56"/>
      <c r="EG58" s="56"/>
      <c r="EI58" s="53" t="str">
        <f t="shared" ref="EI58:EI67" si="98">L58</f>
        <v>Balham Athletic</v>
      </c>
      <c r="EJ58" s="79">
        <f>SUM(EQ58:ES58)</f>
        <v>6</v>
      </c>
      <c r="EK58" s="80">
        <f>COUNTIF($DJ58:$EG58,"H")</f>
        <v>1</v>
      </c>
      <c r="EL58" s="80">
        <f>COUNTIF($DJ58:$EG58,"D")</f>
        <v>0</v>
      </c>
      <c r="EM58" s="80">
        <f>COUNTIF($DJ58:$EG58,"A")</f>
        <v>1</v>
      </c>
      <c r="EN58" s="80">
        <f>COUNTIF(DJ$58:DJ$67,"A")</f>
        <v>1</v>
      </c>
      <c r="EO58" s="80">
        <f>COUNTIF(DJ$58:DJ$67,"D")</f>
        <v>0</v>
      </c>
      <c r="EP58" s="80">
        <f>COUNTIF(DJ$58:DJ$67,"H")</f>
        <v>3</v>
      </c>
      <c r="EQ58" s="79">
        <f>EK58+EN58</f>
        <v>2</v>
      </c>
      <c r="ER58" s="79">
        <f t="shared" ref="ER58:ES67" si="99">EL58+EO58</f>
        <v>0</v>
      </c>
      <c r="ES58" s="79">
        <f t="shared" si="99"/>
        <v>4</v>
      </c>
      <c r="ET58" s="81">
        <f>SUM($BL58:$CI58)+SUM(CK$58:CK$67)</f>
        <v>5</v>
      </c>
      <c r="EU58" s="81">
        <f>SUM($CK58:$DH58)+SUM(BL$58:BL$67)</f>
        <v>26</v>
      </c>
      <c r="EV58" s="79">
        <f t="shared" ref="EV58:EV67" si="100">(EQ58*2)+ER58</f>
        <v>4</v>
      </c>
      <c r="EW58" s="136">
        <f t="shared" ref="EW58:EW67" si="101">IF(ET58&gt;0,IF(EU58&gt;0,ET58/EU58,0),0)</f>
        <v>0.19230769230769232</v>
      </c>
      <c r="EX58" s="78"/>
      <c r="EY58" s="80">
        <f t="shared" ref="EY58:EY67" si="102">VLOOKUP($EI58,$B$58:$J$67,2,0)</f>
        <v>8</v>
      </c>
      <c r="EZ58" s="80">
        <f t="shared" ref="EZ58:EZ67" si="103">VLOOKUP($EI58,$B$58:$J$67,3,0)</f>
        <v>2</v>
      </c>
      <c r="FA58" s="80">
        <f t="shared" ref="FA58:FA67" si="104">VLOOKUP($EI58,$B$58:$J$67,4,0)</f>
        <v>0</v>
      </c>
      <c r="FB58" s="80">
        <f t="shared" ref="FB58:FB67" si="105">VLOOKUP($EI58,$B$58:$J$67,5,0)</f>
        <v>6</v>
      </c>
      <c r="FC58" s="80">
        <f t="shared" ref="FC58:FC67" si="106">VLOOKUP($EI58,$B$58:$J$67,6,0)</f>
        <v>15</v>
      </c>
      <c r="FD58" s="80">
        <f t="shared" ref="FD58:FD67" si="107">VLOOKUP($EI58,$B$58:$J$67,7,0)</f>
        <v>38</v>
      </c>
      <c r="FE58" s="80">
        <f t="shared" ref="FE58:FE67" si="108">VLOOKUP($EI58,$B$58:$J$67,8,0)</f>
        <v>4</v>
      </c>
      <c r="FF58" s="138">
        <f t="shared" ref="FF58:FF67" si="109">VLOOKUP($EI58,$B$58:$J$67,9,0)</f>
        <v>0.39473684210526316</v>
      </c>
      <c r="FH58" s="54">
        <f>IF(EJ58=EY58,0,1)</f>
        <v>1</v>
      </c>
      <c r="FI58" s="54">
        <f>IF(EQ58=EZ58,0,1)</f>
        <v>0</v>
      </c>
      <c r="FJ58" s="54">
        <f t="shared" ref="FJ58:FO67" si="110">IF(ER58=FA58,0,1)</f>
        <v>0</v>
      </c>
      <c r="FK58" s="54">
        <f t="shared" si="110"/>
        <v>1</v>
      </c>
      <c r="FL58" s="54">
        <f t="shared" si="110"/>
        <v>1</v>
      </c>
      <c r="FM58" s="54">
        <f t="shared" si="110"/>
        <v>1</v>
      </c>
      <c r="FN58" s="54">
        <f t="shared" si="110"/>
        <v>0</v>
      </c>
      <c r="FO58" s="54">
        <f t="shared" si="110"/>
        <v>1</v>
      </c>
      <c r="FQ58" s="54" t="str">
        <f t="shared" si="49"/>
        <v>Balham Athletic</v>
      </c>
      <c r="FR58" s="54">
        <f t="shared" si="50"/>
        <v>2</v>
      </c>
      <c r="FS58" s="54">
        <f t="shared" si="51"/>
        <v>0</v>
      </c>
      <c r="FT58" s="54">
        <f t="shared" si="51"/>
        <v>0</v>
      </c>
      <c r="FU58" s="54">
        <f t="shared" si="51"/>
        <v>2</v>
      </c>
      <c r="FV58" s="54">
        <f t="shared" si="51"/>
        <v>10</v>
      </c>
      <c r="FW58" s="54">
        <f t="shared" si="51"/>
        <v>12</v>
      </c>
      <c r="FX58" s="54">
        <f t="shared" ref="FX58:FX67" si="111">IF(SUM($FH58:$FO58)=0,"",FE58-EV58)</f>
        <v>0</v>
      </c>
      <c r="FY58" s="54" t="s">
        <v>71</v>
      </c>
      <c r="FZ58" s="58"/>
      <c r="GA58" s="59"/>
      <c r="GB58" s="60"/>
      <c r="GC58" s="58"/>
      <c r="GD58" s="59"/>
      <c r="GE58" s="61"/>
      <c r="GF58" s="58"/>
      <c r="GG58" s="61"/>
      <c r="GH58" s="61"/>
    </row>
    <row r="59" spans="1:192" s="54" customFormat="1" ht="12" x14ac:dyDescent="0.25">
      <c r="A59" s="54">
        <v>2</v>
      </c>
      <c r="B59" s="54" t="s">
        <v>302</v>
      </c>
      <c r="C59" s="56">
        <v>10</v>
      </c>
      <c r="D59" s="56">
        <v>7</v>
      </c>
      <c r="E59" s="56">
        <v>1</v>
      </c>
      <c r="F59" s="56">
        <v>2</v>
      </c>
      <c r="G59" s="56">
        <v>33</v>
      </c>
      <c r="H59" s="56">
        <v>11</v>
      </c>
      <c r="I59" s="57">
        <v>15</v>
      </c>
      <c r="J59" s="69">
        <f t="shared" si="94"/>
        <v>3</v>
      </c>
      <c r="L59" s="139" t="s">
        <v>303</v>
      </c>
      <c r="M59" s="86" t="s">
        <v>126</v>
      </c>
      <c r="N59" s="83"/>
      <c r="O59" s="88" t="s">
        <v>103</v>
      </c>
      <c r="P59" s="59"/>
      <c r="Q59" s="84" t="s">
        <v>304</v>
      </c>
      <c r="R59" s="88" t="s">
        <v>85</v>
      </c>
      <c r="S59" s="59"/>
      <c r="T59" s="88" t="s">
        <v>59</v>
      </c>
      <c r="U59" s="88" t="s">
        <v>86</v>
      </c>
      <c r="V59" s="89" t="s">
        <v>86</v>
      </c>
      <c r="Y59" s="54" t="s">
        <v>305</v>
      </c>
      <c r="AL59" s="139" t="s">
        <v>303</v>
      </c>
      <c r="AM59" s="86" t="s">
        <v>306</v>
      </c>
      <c r="AN59" s="83"/>
      <c r="AO59" s="88" t="s">
        <v>307</v>
      </c>
      <c r="AP59" s="252" t="s">
        <v>308</v>
      </c>
      <c r="AQ59" s="84" t="s">
        <v>309</v>
      </c>
      <c r="AR59" s="88" t="s">
        <v>310</v>
      </c>
      <c r="AS59" s="252" t="s">
        <v>311</v>
      </c>
      <c r="AT59" s="88" t="s">
        <v>301</v>
      </c>
      <c r="AU59" s="88" t="s">
        <v>312</v>
      </c>
      <c r="AV59" s="89" t="s">
        <v>313</v>
      </c>
      <c r="BL59" s="90">
        <f t="shared" ref="BL59:BO67" si="112">(IF(M59="","",(IF(MID(M59,2,1)="-",LEFT(M59,1),LEFT(M59,2)))+0))</f>
        <v>7</v>
      </c>
      <c r="BM59" s="91"/>
      <c r="BN59" s="77">
        <f>(IF(O59="","",(IF(MID(O59,2,1)="-",LEFT(O59,1),LEFT(O59,2)))+0))</f>
        <v>1</v>
      </c>
      <c r="BO59" s="77" t="str">
        <f t="shared" si="95"/>
        <v/>
      </c>
      <c r="BP59" s="77">
        <f t="shared" si="95"/>
        <v>4</v>
      </c>
      <c r="BQ59" s="77">
        <f t="shared" si="95"/>
        <v>0</v>
      </c>
      <c r="BR59" s="77" t="str">
        <f t="shared" si="95"/>
        <v/>
      </c>
      <c r="BS59" s="77">
        <f t="shared" si="95"/>
        <v>4</v>
      </c>
      <c r="BT59" s="77">
        <f t="shared" si="95"/>
        <v>0</v>
      </c>
      <c r="BU59" s="92">
        <f t="shared" si="95"/>
        <v>0</v>
      </c>
      <c r="CB59" s="77"/>
      <c r="CC59" s="77"/>
      <c r="CD59" s="77"/>
      <c r="CE59" s="77"/>
      <c r="CF59" s="77"/>
      <c r="CG59" s="77"/>
      <c r="CH59" s="77"/>
      <c r="CI59" s="77"/>
      <c r="CJ59" s="78"/>
      <c r="CK59" s="90">
        <f t="shared" ref="CK59:CN67" si="113">(IF(M59="","",IF(RIGHT(M59,2)="10",RIGHT(M59,2),RIGHT(M59,1))+0))</f>
        <v>0</v>
      </c>
      <c r="CL59" s="91"/>
      <c r="CM59" s="77">
        <f>(IF(O59="","",IF(RIGHT(O59,2)="10",RIGHT(O59,2),RIGHT(O59,1))+0))</f>
        <v>3</v>
      </c>
      <c r="CN59" s="77" t="str">
        <f t="shared" si="96"/>
        <v/>
      </c>
      <c r="CO59" s="77">
        <f t="shared" si="96"/>
        <v>2</v>
      </c>
      <c r="CP59" s="77">
        <f t="shared" si="96"/>
        <v>4</v>
      </c>
      <c r="CQ59" s="77" t="str">
        <f t="shared" si="96"/>
        <v/>
      </c>
      <c r="CR59" s="77">
        <f t="shared" si="96"/>
        <v>0</v>
      </c>
      <c r="CS59" s="77">
        <f t="shared" si="96"/>
        <v>3</v>
      </c>
      <c r="CT59" s="92">
        <f t="shared" si="96"/>
        <v>3</v>
      </c>
      <c r="DA59" s="77"/>
      <c r="DB59" s="77"/>
      <c r="DC59" s="77"/>
      <c r="DD59" s="77"/>
      <c r="DE59" s="77"/>
      <c r="DF59" s="77"/>
      <c r="DG59" s="77"/>
      <c r="DH59" s="77"/>
      <c r="DJ59" s="90" t="str">
        <f t="shared" ref="DJ59:DM67" si="114">(IF(M59="","",IF(BL59&gt;CK59,"H",IF(BL59&lt;CK59,"A","D"))))</f>
        <v>H</v>
      </c>
      <c r="DK59" s="91"/>
      <c r="DL59" s="77" t="str">
        <f>(IF(O59="","",IF(BN59&gt;CM59,"H",IF(BN59&lt;CM59,"A","D"))))</f>
        <v>A</v>
      </c>
      <c r="DM59" s="77" t="str">
        <f t="shared" si="97"/>
        <v/>
      </c>
      <c r="DN59" s="77" t="str">
        <f t="shared" si="97"/>
        <v>H</v>
      </c>
      <c r="DO59" s="77" t="str">
        <f t="shared" si="97"/>
        <v>A</v>
      </c>
      <c r="DP59" s="77" t="str">
        <f t="shared" si="97"/>
        <v/>
      </c>
      <c r="DQ59" s="77" t="str">
        <f t="shared" si="97"/>
        <v>H</v>
      </c>
      <c r="DR59" s="77" t="str">
        <f t="shared" si="97"/>
        <v>A</v>
      </c>
      <c r="DS59" s="92" t="str">
        <f t="shared" si="97"/>
        <v>A</v>
      </c>
      <c r="DZ59" s="56"/>
      <c r="EA59" s="56"/>
      <c r="EB59" s="56"/>
      <c r="EC59" s="56"/>
      <c r="ED59" s="56"/>
      <c r="EE59" s="56"/>
      <c r="EF59" s="56"/>
      <c r="EG59" s="56"/>
      <c r="EI59" s="53" t="str">
        <f t="shared" si="98"/>
        <v>Beckenham Reserves</v>
      </c>
      <c r="EJ59" s="79">
        <f t="shared" ref="EJ59:EJ67" si="115">SUM(EQ59:ES59)</f>
        <v>9</v>
      </c>
      <c r="EK59" s="80">
        <f t="shared" ref="EK59:EK67" si="116">COUNTIF($DJ59:$EG59,"H")</f>
        <v>3</v>
      </c>
      <c r="EL59" s="80">
        <f t="shared" ref="EL59:EL67" si="117">COUNTIF($DJ59:$EG59,"D")</f>
        <v>0</v>
      </c>
      <c r="EM59" s="80">
        <f t="shared" ref="EM59:EM67" si="118">COUNTIF($DJ59:$EG59,"A")</f>
        <v>4</v>
      </c>
      <c r="EN59" s="80">
        <f>COUNTIF(DK$58:DK$67,"A")</f>
        <v>2</v>
      </c>
      <c r="EO59" s="80">
        <f>COUNTIF(DK$58:DK$67,"D")</f>
        <v>0</v>
      </c>
      <c r="EP59" s="80">
        <f>COUNTIF(DK$58:DK$67,"H")</f>
        <v>0</v>
      </c>
      <c r="EQ59" s="79">
        <f t="shared" ref="EQ59:EQ67" si="119">EK59+EN59</f>
        <v>5</v>
      </c>
      <c r="ER59" s="79">
        <f t="shared" si="99"/>
        <v>0</v>
      </c>
      <c r="ES59" s="79">
        <f t="shared" si="99"/>
        <v>4</v>
      </c>
      <c r="ET59" s="81">
        <f>SUM($BL59:$CI59)+SUM(CL$58:CL$67)</f>
        <v>22</v>
      </c>
      <c r="EU59" s="81">
        <f>SUM($CK59:$DH59)+SUM(BM$58:BM$67)</f>
        <v>18</v>
      </c>
      <c r="EV59" s="79">
        <f t="shared" si="100"/>
        <v>10</v>
      </c>
      <c r="EW59" s="136">
        <f t="shared" si="101"/>
        <v>1.2222222222222223</v>
      </c>
      <c r="EX59" s="78"/>
      <c r="EY59" s="80">
        <f t="shared" si="102"/>
        <v>6</v>
      </c>
      <c r="EZ59" s="80">
        <f t="shared" si="103"/>
        <v>0</v>
      </c>
      <c r="FA59" s="80">
        <f t="shared" si="104"/>
        <v>0</v>
      </c>
      <c r="FB59" s="80">
        <f t="shared" si="105"/>
        <v>6</v>
      </c>
      <c r="FC59" s="80">
        <f t="shared" si="106"/>
        <v>2</v>
      </c>
      <c r="FD59" s="80">
        <f t="shared" si="107"/>
        <v>11</v>
      </c>
      <c r="FE59" s="80">
        <f t="shared" si="108"/>
        <v>0</v>
      </c>
      <c r="FF59" s="138">
        <f t="shared" si="109"/>
        <v>0.18181818181818182</v>
      </c>
      <c r="FH59" s="54">
        <f t="shared" ref="FH59:FH67" si="120">IF(EJ59=EY59,0,1)</f>
        <v>1</v>
      </c>
      <c r="FI59" s="54">
        <f t="shared" ref="FI59:FI67" si="121">IF(EQ59=EZ59,0,1)</f>
        <v>1</v>
      </c>
      <c r="FJ59" s="54">
        <f t="shared" si="110"/>
        <v>0</v>
      </c>
      <c r="FK59" s="54">
        <f t="shared" si="110"/>
        <v>1</v>
      </c>
      <c r="FL59" s="54">
        <f t="shared" si="110"/>
        <v>1</v>
      </c>
      <c r="FM59" s="54">
        <f t="shared" si="110"/>
        <v>1</v>
      </c>
      <c r="FN59" s="54">
        <f t="shared" si="110"/>
        <v>1</v>
      </c>
      <c r="FO59" s="54">
        <f t="shared" si="110"/>
        <v>1</v>
      </c>
      <c r="FQ59" s="54" t="str">
        <f t="shared" si="49"/>
        <v>Beckenham Reserves</v>
      </c>
      <c r="FR59" s="54">
        <f t="shared" si="50"/>
        <v>-3</v>
      </c>
      <c r="FS59" s="54">
        <f t="shared" si="51"/>
        <v>-5</v>
      </c>
      <c r="FT59" s="54">
        <f t="shared" si="51"/>
        <v>0</v>
      </c>
      <c r="FU59" s="54">
        <f t="shared" si="51"/>
        <v>2</v>
      </c>
      <c r="FV59" s="54">
        <f t="shared" si="51"/>
        <v>-20</v>
      </c>
      <c r="FW59" s="54">
        <f t="shared" si="51"/>
        <v>-7</v>
      </c>
      <c r="FX59" s="54">
        <f t="shared" si="111"/>
        <v>-10</v>
      </c>
      <c r="FY59" s="54" t="s">
        <v>172</v>
      </c>
      <c r="FZ59" s="58"/>
      <c r="GA59" s="59"/>
      <c r="GB59" s="60"/>
      <c r="GC59" s="58"/>
      <c r="GD59" s="59"/>
      <c r="GE59" s="61"/>
      <c r="GF59" s="58"/>
      <c r="GG59" s="61"/>
      <c r="GH59" s="61"/>
    </row>
    <row r="60" spans="1:192" s="54" customFormat="1" ht="12" x14ac:dyDescent="0.25">
      <c r="A60" s="54">
        <v>3</v>
      </c>
      <c r="B60" s="54" t="s">
        <v>314</v>
      </c>
      <c r="C60" s="56">
        <v>7</v>
      </c>
      <c r="D60" s="56">
        <v>5</v>
      </c>
      <c r="E60" s="56">
        <v>0</v>
      </c>
      <c r="F60" s="56">
        <v>2</v>
      </c>
      <c r="G60" s="56">
        <v>22</v>
      </c>
      <c r="H60" s="56">
        <v>4</v>
      </c>
      <c r="I60" s="57">
        <v>10</v>
      </c>
      <c r="J60" s="69">
        <f t="shared" si="94"/>
        <v>5.5</v>
      </c>
      <c r="L60" s="139" t="s">
        <v>302</v>
      </c>
      <c r="M60" s="86" t="s">
        <v>176</v>
      </c>
      <c r="N60" s="59"/>
      <c r="O60" s="83"/>
      <c r="P60" s="88" t="s">
        <v>200</v>
      </c>
      <c r="Q60" s="84" t="s">
        <v>89</v>
      </c>
      <c r="R60" s="88" t="s">
        <v>304</v>
      </c>
      <c r="S60" s="88" t="s">
        <v>62</v>
      </c>
      <c r="T60" s="88" t="s">
        <v>63</v>
      </c>
      <c r="U60" s="88" t="s">
        <v>76</v>
      </c>
      <c r="V60" s="85"/>
      <c r="Y60" s="54" t="s">
        <v>315</v>
      </c>
      <c r="AD60" s="54" t="s">
        <v>316</v>
      </c>
      <c r="AL60" s="139" t="s">
        <v>302</v>
      </c>
      <c r="AM60" s="86" t="s">
        <v>317</v>
      </c>
      <c r="AN60" s="59"/>
      <c r="AO60" s="83"/>
      <c r="AP60" s="88" t="s">
        <v>318</v>
      </c>
      <c r="AQ60" s="84" t="s">
        <v>319</v>
      </c>
      <c r="AR60" s="88" t="s">
        <v>311</v>
      </c>
      <c r="AS60" s="88" t="s">
        <v>320</v>
      </c>
      <c r="AT60" s="88" t="s">
        <v>306</v>
      </c>
      <c r="AU60" s="88" t="s">
        <v>321</v>
      </c>
      <c r="AV60" s="85"/>
      <c r="BL60" s="90">
        <f t="shared" si="112"/>
        <v>2</v>
      </c>
      <c r="BM60" s="77" t="str">
        <f t="shared" si="112"/>
        <v/>
      </c>
      <c r="BN60" s="91"/>
      <c r="BO60" s="77">
        <f t="shared" si="95"/>
        <v>2</v>
      </c>
      <c r="BP60" s="77">
        <f t="shared" si="95"/>
        <v>3</v>
      </c>
      <c r="BQ60" s="77">
        <f t="shared" si="95"/>
        <v>4</v>
      </c>
      <c r="BR60" s="77">
        <f t="shared" si="95"/>
        <v>1</v>
      </c>
      <c r="BS60" s="77">
        <f t="shared" si="95"/>
        <v>9</v>
      </c>
      <c r="BT60" s="77">
        <f t="shared" si="95"/>
        <v>0</v>
      </c>
      <c r="BU60" s="92" t="str">
        <f t="shared" si="95"/>
        <v/>
      </c>
      <c r="CB60" s="77"/>
      <c r="CC60" s="77"/>
      <c r="CD60" s="77"/>
      <c r="CE60" s="77"/>
      <c r="CF60" s="77"/>
      <c r="CG60" s="77"/>
      <c r="CH60" s="77"/>
      <c r="CI60" s="77"/>
      <c r="CJ60" s="78"/>
      <c r="CK60" s="90">
        <f t="shared" si="113"/>
        <v>3</v>
      </c>
      <c r="CL60" s="77" t="str">
        <f t="shared" si="113"/>
        <v/>
      </c>
      <c r="CM60" s="91"/>
      <c r="CN60" s="77">
        <f t="shared" si="96"/>
        <v>2</v>
      </c>
      <c r="CO60" s="77">
        <f t="shared" si="96"/>
        <v>0</v>
      </c>
      <c r="CP60" s="77">
        <f t="shared" si="96"/>
        <v>2</v>
      </c>
      <c r="CQ60" s="77">
        <f t="shared" si="96"/>
        <v>1</v>
      </c>
      <c r="CR60" s="77">
        <f t="shared" si="96"/>
        <v>0</v>
      </c>
      <c r="CS60" s="77">
        <f t="shared" si="96"/>
        <v>2</v>
      </c>
      <c r="CT60" s="92" t="str">
        <f t="shared" si="96"/>
        <v/>
      </c>
      <c r="DA60" s="77"/>
      <c r="DB60" s="77"/>
      <c r="DC60" s="77"/>
      <c r="DD60" s="77"/>
      <c r="DE60" s="77"/>
      <c r="DF60" s="77"/>
      <c r="DG60" s="77"/>
      <c r="DH60" s="77"/>
      <c r="DJ60" s="90" t="str">
        <f t="shared" si="114"/>
        <v>A</v>
      </c>
      <c r="DK60" s="77" t="str">
        <f t="shared" si="114"/>
        <v/>
      </c>
      <c r="DL60" s="91"/>
      <c r="DM60" s="77" t="str">
        <f t="shared" si="97"/>
        <v>D</v>
      </c>
      <c r="DN60" s="77" t="str">
        <f t="shared" si="97"/>
        <v>H</v>
      </c>
      <c r="DO60" s="77" t="str">
        <f t="shared" si="97"/>
        <v>H</v>
      </c>
      <c r="DP60" s="77" t="str">
        <f t="shared" si="97"/>
        <v>D</v>
      </c>
      <c r="DQ60" s="77" t="str">
        <f t="shared" si="97"/>
        <v>H</v>
      </c>
      <c r="DR60" s="77" t="str">
        <f t="shared" si="97"/>
        <v>A</v>
      </c>
      <c r="DS60" s="92" t="str">
        <f t="shared" si="97"/>
        <v/>
      </c>
      <c r="DZ60" s="56"/>
      <c r="EA60" s="56"/>
      <c r="EB60" s="56"/>
      <c r="EC60" s="56"/>
      <c r="ED60" s="56"/>
      <c r="EE60" s="56"/>
      <c r="EF60" s="56"/>
      <c r="EG60" s="56"/>
      <c r="EI60" s="53" t="str">
        <f t="shared" si="98"/>
        <v>Colliers Wood</v>
      </c>
      <c r="EJ60" s="79">
        <f t="shared" si="115"/>
        <v>13</v>
      </c>
      <c r="EK60" s="80">
        <f t="shared" si="116"/>
        <v>3</v>
      </c>
      <c r="EL60" s="80">
        <f t="shared" si="117"/>
        <v>2</v>
      </c>
      <c r="EM60" s="80">
        <f t="shared" si="118"/>
        <v>2</v>
      </c>
      <c r="EN60" s="80">
        <f>COUNTIF(DL$58:DL$67,"A")</f>
        <v>3</v>
      </c>
      <c r="EO60" s="80">
        <f>COUNTIF(DL$58:DL$67,"D")</f>
        <v>0</v>
      </c>
      <c r="EP60" s="80">
        <f>COUNTIF(DL$58:DL$67,"H")</f>
        <v>3</v>
      </c>
      <c r="EQ60" s="79">
        <f t="shared" si="119"/>
        <v>6</v>
      </c>
      <c r="ER60" s="79">
        <f t="shared" si="99"/>
        <v>2</v>
      </c>
      <c r="ES60" s="79">
        <f t="shared" si="99"/>
        <v>5</v>
      </c>
      <c r="ET60" s="81">
        <f>SUM($BL60:$CI60)+SUM(CM$58:CM$67)</f>
        <v>32</v>
      </c>
      <c r="EU60" s="81">
        <f>SUM($CK60:$DH60)+SUM(BN$58:BN$67)</f>
        <v>19</v>
      </c>
      <c r="EV60" s="79">
        <f t="shared" si="100"/>
        <v>14</v>
      </c>
      <c r="EW60" s="136">
        <f t="shared" si="101"/>
        <v>1.6842105263157894</v>
      </c>
      <c r="EX60" s="78"/>
      <c r="EY60" s="80">
        <f t="shared" si="102"/>
        <v>10</v>
      </c>
      <c r="EZ60" s="80">
        <f t="shared" si="103"/>
        <v>7</v>
      </c>
      <c r="FA60" s="80">
        <f t="shared" si="104"/>
        <v>1</v>
      </c>
      <c r="FB60" s="80">
        <f t="shared" si="105"/>
        <v>2</v>
      </c>
      <c r="FC60" s="80">
        <f t="shared" si="106"/>
        <v>33</v>
      </c>
      <c r="FD60" s="80">
        <f t="shared" si="107"/>
        <v>11</v>
      </c>
      <c r="FE60" s="80">
        <f t="shared" si="108"/>
        <v>15</v>
      </c>
      <c r="FF60" s="138">
        <f t="shared" si="109"/>
        <v>3</v>
      </c>
      <c r="FH60" s="54">
        <f t="shared" si="120"/>
        <v>1</v>
      </c>
      <c r="FI60" s="54">
        <f t="shared" si="121"/>
        <v>1</v>
      </c>
      <c r="FJ60" s="54">
        <f t="shared" si="110"/>
        <v>1</v>
      </c>
      <c r="FK60" s="54">
        <f t="shared" si="110"/>
        <v>1</v>
      </c>
      <c r="FL60" s="54">
        <f t="shared" si="110"/>
        <v>1</v>
      </c>
      <c r="FM60" s="54">
        <f t="shared" si="110"/>
        <v>1</v>
      </c>
      <c r="FN60" s="54">
        <f t="shared" si="110"/>
        <v>1</v>
      </c>
      <c r="FO60" s="54">
        <f t="shared" si="110"/>
        <v>1</v>
      </c>
      <c r="FQ60" s="54" t="str">
        <f t="shared" si="49"/>
        <v>Colliers Wood</v>
      </c>
      <c r="FR60" s="54">
        <f t="shared" si="50"/>
        <v>-3</v>
      </c>
      <c r="FS60" s="54">
        <f t="shared" si="51"/>
        <v>1</v>
      </c>
      <c r="FT60" s="54">
        <f t="shared" si="51"/>
        <v>-1</v>
      </c>
      <c r="FU60" s="54">
        <f t="shared" si="51"/>
        <v>-3</v>
      </c>
      <c r="FV60" s="54">
        <f t="shared" si="51"/>
        <v>1</v>
      </c>
      <c r="FW60" s="54">
        <f t="shared" si="51"/>
        <v>-8</v>
      </c>
      <c r="FX60" s="54">
        <f t="shared" si="111"/>
        <v>1</v>
      </c>
      <c r="FY60" s="54" t="s">
        <v>96</v>
      </c>
      <c r="FZ60" s="58"/>
      <c r="GA60" s="59"/>
      <c r="GB60" s="60"/>
      <c r="GC60" s="58"/>
      <c r="GD60" s="59"/>
      <c r="GE60" s="61"/>
      <c r="GF60" s="58"/>
      <c r="GG60" s="61"/>
      <c r="GH60" s="61"/>
    </row>
    <row r="61" spans="1:192" s="54" customFormat="1" ht="12" x14ac:dyDescent="0.25">
      <c r="A61" s="54">
        <v>4</v>
      </c>
      <c r="B61" s="54" t="s">
        <v>322</v>
      </c>
      <c r="C61" s="56">
        <v>8</v>
      </c>
      <c r="D61" s="56">
        <v>5</v>
      </c>
      <c r="E61" s="56">
        <v>0</v>
      </c>
      <c r="F61" s="56">
        <v>3</v>
      </c>
      <c r="G61" s="56">
        <v>21</v>
      </c>
      <c r="H61" s="56">
        <v>8</v>
      </c>
      <c r="I61" s="57">
        <v>10</v>
      </c>
      <c r="J61" s="69">
        <f t="shared" si="94"/>
        <v>2.625</v>
      </c>
      <c r="L61" s="139" t="s">
        <v>314</v>
      </c>
      <c r="M61" s="253"/>
      <c r="N61" s="59"/>
      <c r="O61" s="88" t="s">
        <v>177</v>
      </c>
      <c r="P61" s="83"/>
      <c r="Q61" s="84"/>
      <c r="R61" s="59"/>
      <c r="S61" s="59"/>
      <c r="T61" s="59"/>
      <c r="U61" s="88" t="s">
        <v>74</v>
      </c>
      <c r="V61" s="85"/>
      <c r="Y61" s="54" t="s">
        <v>323</v>
      </c>
      <c r="AL61" s="139" t="s">
        <v>314</v>
      </c>
      <c r="AM61" s="253"/>
      <c r="AN61" s="59"/>
      <c r="AO61" s="88" t="s">
        <v>301</v>
      </c>
      <c r="AP61" s="83"/>
      <c r="AQ61" s="84" t="s">
        <v>324</v>
      </c>
      <c r="AR61" s="59"/>
      <c r="AS61" s="59"/>
      <c r="AT61" s="59"/>
      <c r="AU61" s="88" t="s">
        <v>320</v>
      </c>
      <c r="AV61" s="85"/>
      <c r="BL61" s="90" t="str">
        <f t="shared" si="112"/>
        <v/>
      </c>
      <c r="BM61" s="77" t="str">
        <f t="shared" si="112"/>
        <v/>
      </c>
      <c r="BN61" s="77">
        <f t="shared" si="112"/>
        <v>2</v>
      </c>
      <c r="BO61" s="91"/>
      <c r="BP61" s="77" t="str">
        <f t="shared" si="95"/>
        <v/>
      </c>
      <c r="BQ61" s="77" t="str">
        <f t="shared" si="95"/>
        <v/>
      </c>
      <c r="BR61" s="77" t="str">
        <f t="shared" si="95"/>
        <v/>
      </c>
      <c r="BS61" s="77" t="str">
        <f t="shared" si="95"/>
        <v/>
      </c>
      <c r="BT61" s="77">
        <f t="shared" si="95"/>
        <v>1</v>
      </c>
      <c r="BU61" s="92" t="str">
        <f t="shared" si="95"/>
        <v/>
      </c>
      <c r="CB61" s="77"/>
      <c r="CC61" s="77"/>
      <c r="CD61" s="77"/>
      <c r="CE61" s="77"/>
      <c r="CF61" s="77"/>
      <c r="CG61" s="77"/>
      <c r="CH61" s="77"/>
      <c r="CI61" s="77"/>
      <c r="CJ61" s="78"/>
      <c r="CK61" s="90" t="str">
        <f t="shared" si="113"/>
        <v/>
      </c>
      <c r="CL61" s="77" t="str">
        <f t="shared" si="113"/>
        <v/>
      </c>
      <c r="CM61" s="77">
        <f t="shared" si="113"/>
        <v>0</v>
      </c>
      <c r="CN61" s="91"/>
      <c r="CO61" s="77" t="str">
        <f t="shared" si="96"/>
        <v/>
      </c>
      <c r="CP61" s="77" t="str">
        <f t="shared" si="96"/>
        <v/>
      </c>
      <c r="CQ61" s="77" t="str">
        <f t="shared" si="96"/>
        <v/>
      </c>
      <c r="CR61" s="77" t="str">
        <f t="shared" si="96"/>
        <v/>
      </c>
      <c r="CS61" s="77">
        <f t="shared" si="96"/>
        <v>2</v>
      </c>
      <c r="CT61" s="92" t="str">
        <f t="shared" si="96"/>
        <v/>
      </c>
      <c r="DA61" s="77"/>
      <c r="DB61" s="77"/>
      <c r="DC61" s="77"/>
      <c r="DD61" s="77"/>
      <c r="DE61" s="77"/>
      <c r="DF61" s="77"/>
      <c r="DG61" s="77"/>
      <c r="DH61" s="77"/>
      <c r="DJ61" s="90" t="str">
        <f t="shared" si="114"/>
        <v/>
      </c>
      <c r="DK61" s="77" t="str">
        <f t="shared" si="114"/>
        <v/>
      </c>
      <c r="DL61" s="77" t="str">
        <f t="shared" si="114"/>
        <v>H</v>
      </c>
      <c r="DM61" s="91"/>
      <c r="DN61" s="77" t="str">
        <f t="shared" si="97"/>
        <v/>
      </c>
      <c r="DO61" s="77" t="str">
        <f t="shared" si="97"/>
        <v/>
      </c>
      <c r="DP61" s="77" t="str">
        <f t="shared" si="97"/>
        <v/>
      </c>
      <c r="DQ61" s="77" t="str">
        <f t="shared" si="97"/>
        <v/>
      </c>
      <c r="DR61" s="77" t="str">
        <f t="shared" si="97"/>
        <v>A</v>
      </c>
      <c r="DS61" s="92" t="str">
        <f t="shared" si="97"/>
        <v/>
      </c>
      <c r="DZ61" s="56"/>
      <c r="EA61" s="56"/>
      <c r="EB61" s="56"/>
      <c r="EC61" s="56"/>
      <c r="ED61" s="56"/>
      <c r="EE61" s="56"/>
      <c r="EF61" s="56"/>
      <c r="EG61" s="56"/>
      <c r="EI61" s="53" t="str">
        <f t="shared" si="98"/>
        <v>Crusaders</v>
      </c>
      <c r="EJ61" s="79">
        <f t="shared" si="115"/>
        <v>4</v>
      </c>
      <c r="EK61" s="80">
        <f t="shared" si="116"/>
        <v>1</v>
      </c>
      <c r="EL61" s="80">
        <f t="shared" si="117"/>
        <v>0</v>
      </c>
      <c r="EM61" s="80">
        <f t="shared" si="118"/>
        <v>1</v>
      </c>
      <c r="EN61" s="80">
        <f>COUNTIF(DM$58:DM$67,"A")</f>
        <v>1</v>
      </c>
      <c r="EO61" s="80">
        <f>COUNTIF(DM$58:DM$67,"D")</f>
        <v>1</v>
      </c>
      <c r="EP61" s="80">
        <f>COUNTIF(DM$58:DM$67,"H")</f>
        <v>0</v>
      </c>
      <c r="EQ61" s="79">
        <f t="shared" si="119"/>
        <v>2</v>
      </c>
      <c r="ER61" s="79">
        <f t="shared" si="99"/>
        <v>1</v>
      </c>
      <c r="ES61" s="79">
        <f t="shared" si="99"/>
        <v>1</v>
      </c>
      <c r="ET61" s="81">
        <f>SUM($BL61:$CI61)+SUM(CN$58:CN$67)</f>
        <v>7</v>
      </c>
      <c r="EU61" s="81">
        <f>SUM($CK61:$DH61)+SUM(BO$58:BO$67)</f>
        <v>5</v>
      </c>
      <c r="EV61" s="79">
        <f t="shared" si="100"/>
        <v>5</v>
      </c>
      <c r="EW61" s="136">
        <f t="shared" si="101"/>
        <v>1.4</v>
      </c>
      <c r="EX61" s="78"/>
      <c r="EY61" s="80">
        <f t="shared" si="102"/>
        <v>7</v>
      </c>
      <c r="EZ61" s="80">
        <f t="shared" si="103"/>
        <v>5</v>
      </c>
      <c r="FA61" s="80">
        <f t="shared" si="104"/>
        <v>0</v>
      </c>
      <c r="FB61" s="80">
        <f t="shared" si="105"/>
        <v>2</v>
      </c>
      <c r="FC61" s="80">
        <f t="shared" si="106"/>
        <v>22</v>
      </c>
      <c r="FD61" s="80">
        <f t="shared" si="107"/>
        <v>4</v>
      </c>
      <c r="FE61" s="80">
        <f t="shared" si="108"/>
        <v>10</v>
      </c>
      <c r="FF61" s="138">
        <f t="shared" si="109"/>
        <v>5.5</v>
      </c>
      <c r="FH61" s="54">
        <f t="shared" si="120"/>
        <v>1</v>
      </c>
      <c r="FI61" s="54">
        <f t="shared" si="121"/>
        <v>1</v>
      </c>
      <c r="FJ61" s="54">
        <f t="shared" si="110"/>
        <v>1</v>
      </c>
      <c r="FK61" s="54">
        <f t="shared" si="110"/>
        <v>1</v>
      </c>
      <c r="FL61" s="54">
        <f t="shared" si="110"/>
        <v>1</v>
      </c>
      <c r="FM61" s="54">
        <f t="shared" si="110"/>
        <v>1</v>
      </c>
      <c r="FN61" s="54">
        <f t="shared" si="110"/>
        <v>1</v>
      </c>
      <c r="FO61" s="54">
        <f t="shared" si="110"/>
        <v>1</v>
      </c>
      <c r="FQ61" s="54" t="str">
        <f t="shared" si="49"/>
        <v>Crusaders</v>
      </c>
      <c r="FR61" s="54">
        <f t="shared" si="50"/>
        <v>3</v>
      </c>
      <c r="FS61" s="54">
        <f t="shared" si="51"/>
        <v>3</v>
      </c>
      <c r="FT61" s="54">
        <f t="shared" si="51"/>
        <v>-1</v>
      </c>
      <c r="FU61" s="54">
        <f t="shared" si="51"/>
        <v>1</v>
      </c>
      <c r="FV61" s="54">
        <f t="shared" si="51"/>
        <v>15</v>
      </c>
      <c r="FW61" s="54">
        <f t="shared" si="51"/>
        <v>-1</v>
      </c>
      <c r="FX61" s="54">
        <f t="shared" si="111"/>
        <v>5</v>
      </c>
      <c r="FY61" s="54" t="s">
        <v>117</v>
      </c>
      <c r="FZ61" s="58"/>
      <c r="GA61" s="59"/>
      <c r="GB61" s="60"/>
      <c r="GC61" s="58"/>
      <c r="GD61" s="59"/>
      <c r="GE61" s="61"/>
      <c r="GF61" s="58"/>
      <c r="GG61" s="61"/>
      <c r="GH61" s="61"/>
    </row>
    <row r="62" spans="1:192" s="53" customFormat="1" ht="12" x14ac:dyDescent="0.25">
      <c r="A62" s="54">
        <v>5</v>
      </c>
      <c r="B62" s="54" t="s">
        <v>325</v>
      </c>
      <c r="C62" s="56">
        <v>5</v>
      </c>
      <c r="D62" s="56">
        <v>2</v>
      </c>
      <c r="E62" s="56">
        <v>1</v>
      </c>
      <c r="F62" s="56">
        <v>2</v>
      </c>
      <c r="G62" s="56">
        <v>9</v>
      </c>
      <c r="H62" s="56">
        <v>5</v>
      </c>
      <c r="I62" s="57">
        <v>5</v>
      </c>
      <c r="J62" s="69">
        <f t="shared" si="94"/>
        <v>1.8</v>
      </c>
      <c r="L62" s="158" t="s">
        <v>199</v>
      </c>
      <c r="M62" s="99" t="s">
        <v>178</v>
      </c>
      <c r="N62" s="84"/>
      <c r="O62" s="84" t="s">
        <v>86</v>
      </c>
      <c r="P62" s="84" t="s">
        <v>74</v>
      </c>
      <c r="Q62" s="83"/>
      <c r="R62" s="84"/>
      <c r="S62" s="84" t="s">
        <v>150</v>
      </c>
      <c r="T62" s="84" t="s">
        <v>125</v>
      </c>
      <c r="U62" s="84" t="s">
        <v>103</v>
      </c>
      <c r="V62" s="98"/>
      <c r="Y62" s="54"/>
      <c r="AL62" s="158" t="s">
        <v>199</v>
      </c>
      <c r="AM62" s="99" t="s">
        <v>326</v>
      </c>
      <c r="AN62" s="254"/>
      <c r="AO62" s="84" t="s">
        <v>327</v>
      </c>
      <c r="AP62" s="84" t="s">
        <v>328</v>
      </c>
      <c r="AQ62" s="83"/>
      <c r="AR62" s="254"/>
      <c r="AS62" s="84" t="s">
        <v>307</v>
      </c>
      <c r="AT62" s="84" t="s">
        <v>320</v>
      </c>
      <c r="AU62" s="84" t="s">
        <v>329</v>
      </c>
      <c r="AV62" s="255"/>
      <c r="BL62" s="90">
        <f t="shared" si="112"/>
        <v>6</v>
      </c>
      <c r="BM62" s="77" t="str">
        <f t="shared" si="112"/>
        <v/>
      </c>
      <c r="BN62" s="77">
        <f t="shared" si="112"/>
        <v>0</v>
      </c>
      <c r="BO62" s="77">
        <f t="shared" si="112"/>
        <v>1</v>
      </c>
      <c r="BP62" s="91"/>
      <c r="BQ62" s="77" t="str">
        <f>(IF(R62="","",(IF(MID(R62,2,1)="-",LEFT(R62,1),LEFT(R62,2)))+0))</f>
        <v/>
      </c>
      <c r="BR62" s="77">
        <f>(IF(S62="","",(IF(MID(S62,2,1)="-",LEFT(S62,1),LEFT(S62,2)))+0))</f>
        <v>3</v>
      </c>
      <c r="BS62" s="77">
        <f>(IF(T62="","",(IF(MID(T62,2,1)="-",LEFT(T62,1),LEFT(T62,2)))+0))</f>
        <v>5</v>
      </c>
      <c r="BT62" s="77">
        <f>(IF(U62="","",(IF(MID(U62,2,1)="-",LEFT(U62,1),LEFT(U62,2)))+0))</f>
        <v>1</v>
      </c>
      <c r="BU62" s="92" t="str">
        <f>(IF(V62="","",(IF(MID(V62,2,1)="-",LEFT(V62,1),LEFT(V62,2)))+0))</f>
        <v/>
      </c>
      <c r="BV62" s="54"/>
      <c r="BW62" s="54"/>
      <c r="BX62" s="54"/>
      <c r="BY62" s="54"/>
      <c r="BZ62" s="54"/>
      <c r="CA62" s="54"/>
      <c r="CB62" s="77"/>
      <c r="CC62" s="77"/>
      <c r="CD62" s="77"/>
      <c r="CE62" s="77"/>
      <c r="CF62" s="77"/>
      <c r="CG62" s="77"/>
      <c r="CH62" s="77"/>
      <c r="CI62" s="77"/>
      <c r="CJ62" s="78"/>
      <c r="CK62" s="90">
        <f t="shared" si="113"/>
        <v>1</v>
      </c>
      <c r="CL62" s="77" t="str">
        <f t="shared" si="113"/>
        <v/>
      </c>
      <c r="CM62" s="77">
        <f t="shared" si="113"/>
        <v>3</v>
      </c>
      <c r="CN62" s="77">
        <f t="shared" si="113"/>
        <v>2</v>
      </c>
      <c r="CO62" s="91"/>
      <c r="CP62" s="77" t="str">
        <f>(IF(R62="","",IF(RIGHT(R62,2)="10",RIGHT(R62,2),RIGHT(R62,1))+0))</f>
        <v/>
      </c>
      <c r="CQ62" s="77">
        <f>(IF(S62="","",IF(RIGHT(S62,2)="10",RIGHT(S62,2),RIGHT(S62,1))+0))</f>
        <v>1</v>
      </c>
      <c r="CR62" s="77">
        <f>(IF(T62="","",IF(RIGHT(T62,2)="10",RIGHT(T62,2),RIGHT(T62,1))+0))</f>
        <v>0</v>
      </c>
      <c r="CS62" s="77">
        <f>(IF(U62="","",IF(RIGHT(U62,2)="10",RIGHT(U62,2),RIGHT(U62,1))+0))</f>
        <v>3</v>
      </c>
      <c r="CT62" s="92" t="str">
        <f>(IF(V62="","",IF(RIGHT(V62,2)="10",RIGHT(V62,2),RIGHT(V62,1))+0))</f>
        <v/>
      </c>
      <c r="CU62" s="54"/>
      <c r="CV62" s="54"/>
      <c r="CW62" s="54"/>
      <c r="CX62" s="54"/>
      <c r="CY62" s="54"/>
      <c r="CZ62" s="54"/>
      <c r="DA62" s="77"/>
      <c r="DB62" s="77"/>
      <c r="DC62" s="77"/>
      <c r="DD62" s="77"/>
      <c r="DE62" s="77"/>
      <c r="DF62" s="77"/>
      <c r="DG62" s="77"/>
      <c r="DH62" s="77"/>
      <c r="DI62" s="54"/>
      <c r="DJ62" s="90" t="str">
        <f t="shared" si="114"/>
        <v>H</v>
      </c>
      <c r="DK62" s="77" t="str">
        <f t="shared" si="114"/>
        <v/>
      </c>
      <c r="DL62" s="77" t="str">
        <f t="shared" si="114"/>
        <v>A</v>
      </c>
      <c r="DM62" s="77" t="str">
        <f t="shared" si="114"/>
        <v>A</v>
      </c>
      <c r="DN62" s="91"/>
      <c r="DO62" s="77" t="str">
        <f>(IF(R62="","",IF(BQ62&gt;CP62,"H",IF(BQ62&lt;CP62,"A","D"))))</f>
        <v/>
      </c>
      <c r="DP62" s="77" t="str">
        <f>(IF(S62="","",IF(BR62&gt;CQ62,"H",IF(BR62&lt;CQ62,"A","D"))))</f>
        <v>H</v>
      </c>
      <c r="DQ62" s="77" t="str">
        <f>(IF(T62="","",IF(BS62&gt;CR62,"H",IF(BS62&lt;CR62,"A","D"))))</f>
        <v>H</v>
      </c>
      <c r="DR62" s="77" t="str">
        <f>(IF(U62="","",IF(BT62&gt;CS62,"H",IF(BT62&lt;CS62,"A","D"))))</f>
        <v>A</v>
      </c>
      <c r="DS62" s="92" t="str">
        <f>(IF(V62="","",IF(BU62&gt;CT62,"H",IF(BU62&lt;CT62,"A","D"))))</f>
        <v/>
      </c>
      <c r="DT62" s="54"/>
      <c r="DU62" s="54"/>
      <c r="DV62" s="54"/>
      <c r="DW62" s="54"/>
      <c r="DX62" s="54"/>
      <c r="DY62" s="54"/>
      <c r="DZ62" s="56"/>
      <c r="EA62" s="56"/>
      <c r="EB62" s="56"/>
      <c r="EC62" s="56"/>
      <c r="ED62" s="56"/>
      <c r="EE62" s="56"/>
      <c r="EF62" s="56"/>
      <c r="EG62" s="56"/>
      <c r="EH62" s="54"/>
      <c r="EI62" s="53" t="str">
        <f t="shared" si="98"/>
        <v>Epsom Town Reserves</v>
      </c>
      <c r="EJ62" s="79">
        <f t="shared" si="115"/>
        <v>11</v>
      </c>
      <c r="EK62" s="80">
        <f t="shared" si="116"/>
        <v>3</v>
      </c>
      <c r="EL62" s="80">
        <f t="shared" si="117"/>
        <v>0</v>
      </c>
      <c r="EM62" s="80">
        <f t="shared" si="118"/>
        <v>3</v>
      </c>
      <c r="EN62" s="80">
        <f>COUNTIF(DN$58:DN$67,"A")</f>
        <v>0</v>
      </c>
      <c r="EO62" s="80">
        <f>COUNTIF(DN$58:DN$67,"D")</f>
        <v>1</v>
      </c>
      <c r="EP62" s="80">
        <f>COUNTIF(DN$58:DN$67,"H")</f>
        <v>4</v>
      </c>
      <c r="EQ62" s="79">
        <f t="shared" si="119"/>
        <v>3</v>
      </c>
      <c r="ER62" s="79">
        <f t="shared" si="99"/>
        <v>1</v>
      </c>
      <c r="ES62" s="79">
        <f t="shared" si="99"/>
        <v>7</v>
      </c>
      <c r="ET62" s="81">
        <f>SUM($BL62:$CI62)+SUM(CO$58:CO$67)</f>
        <v>19</v>
      </c>
      <c r="EU62" s="81">
        <f>SUM($CK62:$DH62)+SUM(BP$58:BP$67)</f>
        <v>26</v>
      </c>
      <c r="EV62" s="79">
        <f t="shared" si="100"/>
        <v>7</v>
      </c>
      <c r="EW62" s="136">
        <f t="shared" si="101"/>
        <v>0.73076923076923073</v>
      </c>
      <c r="EX62" s="78"/>
      <c r="EY62" s="80">
        <f t="shared" si="102"/>
        <v>9</v>
      </c>
      <c r="EZ62" s="80">
        <f t="shared" si="103"/>
        <v>2</v>
      </c>
      <c r="FA62" s="80">
        <f t="shared" si="104"/>
        <v>1</v>
      </c>
      <c r="FB62" s="80">
        <f t="shared" si="105"/>
        <v>6</v>
      </c>
      <c r="FC62" s="80">
        <f t="shared" si="106"/>
        <v>16</v>
      </c>
      <c r="FD62" s="80">
        <f t="shared" si="107"/>
        <v>21</v>
      </c>
      <c r="FE62" s="80">
        <f t="shared" si="108"/>
        <v>5</v>
      </c>
      <c r="FF62" s="138">
        <f t="shared" si="109"/>
        <v>0.76190476190476186</v>
      </c>
      <c r="FG62" s="54"/>
      <c r="FH62" s="54">
        <f t="shared" si="120"/>
        <v>1</v>
      </c>
      <c r="FI62" s="54">
        <f t="shared" si="121"/>
        <v>1</v>
      </c>
      <c r="FJ62" s="54">
        <f t="shared" si="110"/>
        <v>0</v>
      </c>
      <c r="FK62" s="54">
        <f t="shared" si="110"/>
        <v>1</v>
      </c>
      <c r="FL62" s="54">
        <f t="shared" si="110"/>
        <v>1</v>
      </c>
      <c r="FM62" s="54">
        <f t="shared" si="110"/>
        <v>1</v>
      </c>
      <c r="FN62" s="54">
        <f t="shared" si="110"/>
        <v>1</v>
      </c>
      <c r="FO62" s="54">
        <f t="shared" si="110"/>
        <v>1</v>
      </c>
      <c r="FQ62" s="54" t="str">
        <f t="shared" si="49"/>
        <v>Epsom Town Reserves</v>
      </c>
      <c r="FR62" s="54">
        <f t="shared" si="50"/>
        <v>-2</v>
      </c>
      <c r="FS62" s="54">
        <f t="shared" si="51"/>
        <v>-1</v>
      </c>
      <c r="FT62" s="54">
        <f t="shared" si="51"/>
        <v>0</v>
      </c>
      <c r="FU62" s="54">
        <f t="shared" si="51"/>
        <v>-1</v>
      </c>
      <c r="FV62" s="54">
        <f t="shared" si="51"/>
        <v>-3</v>
      </c>
      <c r="FW62" s="54">
        <f t="shared" si="51"/>
        <v>-5</v>
      </c>
      <c r="FX62" s="54">
        <f t="shared" si="111"/>
        <v>-2</v>
      </c>
      <c r="FY62" s="54" t="s">
        <v>204</v>
      </c>
      <c r="FZ62" s="58"/>
      <c r="GA62" s="59"/>
      <c r="GB62" s="60"/>
      <c r="GC62" s="58"/>
      <c r="GD62" s="59"/>
      <c r="GE62" s="61"/>
      <c r="GF62" s="58"/>
      <c r="GG62" s="61"/>
      <c r="GH62" s="61"/>
      <c r="GJ62" s="54"/>
    </row>
    <row r="63" spans="1:192" s="54" customFormat="1" ht="12" x14ac:dyDescent="0.25">
      <c r="A63" s="54">
        <v>6</v>
      </c>
      <c r="B63" s="54" t="s">
        <v>330</v>
      </c>
      <c r="C63" s="56">
        <v>7</v>
      </c>
      <c r="D63" s="56">
        <v>2</v>
      </c>
      <c r="E63" s="56">
        <v>1</v>
      </c>
      <c r="F63" s="56">
        <v>4</v>
      </c>
      <c r="G63" s="56">
        <v>18</v>
      </c>
      <c r="H63" s="56">
        <v>21</v>
      </c>
      <c r="I63" s="57">
        <v>5</v>
      </c>
      <c r="J63" s="69">
        <f t="shared" si="94"/>
        <v>0.8571428571428571</v>
      </c>
      <c r="L63" s="139" t="s">
        <v>330</v>
      </c>
      <c r="M63" s="253"/>
      <c r="N63" s="59"/>
      <c r="O63" s="88" t="s">
        <v>331</v>
      </c>
      <c r="P63" s="59"/>
      <c r="Q63" s="84" t="s">
        <v>124</v>
      </c>
      <c r="R63" s="83"/>
      <c r="S63" s="59"/>
      <c r="T63" s="59"/>
      <c r="U63" s="59"/>
      <c r="V63" s="85"/>
      <c r="Y63" s="54" t="s">
        <v>332</v>
      </c>
      <c r="AL63" s="139" t="s">
        <v>330</v>
      </c>
      <c r="AM63" s="253"/>
      <c r="AN63" s="88" t="s">
        <v>320</v>
      </c>
      <c r="AO63" s="88" t="s">
        <v>333</v>
      </c>
      <c r="AP63" s="59"/>
      <c r="AQ63" s="84" t="s">
        <v>334</v>
      </c>
      <c r="AR63" s="83"/>
      <c r="AS63" s="59"/>
      <c r="AT63" s="59"/>
      <c r="AU63" s="59"/>
      <c r="AV63" s="85"/>
      <c r="BL63" s="90" t="str">
        <f t="shared" si="112"/>
        <v/>
      </c>
      <c r="BM63" s="77" t="str">
        <f t="shared" si="112"/>
        <v/>
      </c>
      <c r="BN63" s="77">
        <f t="shared" si="112"/>
        <v>3</v>
      </c>
      <c r="BO63" s="77" t="str">
        <f t="shared" si="112"/>
        <v/>
      </c>
      <c r="BP63" s="77">
        <f>(IF(Q63="","",(IF(MID(Q63,2,1)="-",LEFT(Q63,1),LEFT(Q63,2)))+0))</f>
        <v>0</v>
      </c>
      <c r="BQ63" s="91"/>
      <c r="BR63" s="77" t="str">
        <f>(IF(S63="","",(IF(MID(S63,2,1)="-",LEFT(S63,1),LEFT(S63,2)))+0))</f>
        <v/>
      </c>
      <c r="BS63" s="77" t="str">
        <f>(IF(T63="","",(IF(MID(T63,2,1)="-",LEFT(T63,1),LEFT(T63,2)))+0))</f>
        <v/>
      </c>
      <c r="BT63" s="77" t="str">
        <f>(IF(U63="","",(IF(MID(U63,2,1)="-",LEFT(U63,1),LEFT(U63,2)))+0))</f>
        <v/>
      </c>
      <c r="BU63" s="92" t="str">
        <f>(IF(V63="","",(IF(MID(V63,2,1)="-",LEFT(V63,1),LEFT(V63,2)))+0))</f>
        <v/>
      </c>
      <c r="CB63" s="77"/>
      <c r="CC63" s="77"/>
      <c r="CD63" s="77"/>
      <c r="CE63" s="77"/>
      <c r="CF63" s="77"/>
      <c r="CG63" s="77"/>
      <c r="CH63" s="77"/>
      <c r="CI63" s="77"/>
      <c r="CJ63" s="78"/>
      <c r="CK63" s="90" t="str">
        <f t="shared" si="113"/>
        <v/>
      </c>
      <c r="CL63" s="77" t="str">
        <f t="shared" si="113"/>
        <v/>
      </c>
      <c r="CM63" s="77">
        <f t="shared" si="113"/>
        <v>5</v>
      </c>
      <c r="CN63" s="77" t="str">
        <f t="shared" si="113"/>
        <v/>
      </c>
      <c r="CO63" s="77">
        <f>(IF(Q63="","",IF(RIGHT(Q63,2)="10",RIGHT(Q63,2),RIGHT(Q63,1))+0))</f>
        <v>0</v>
      </c>
      <c r="CP63" s="91"/>
      <c r="CQ63" s="77" t="str">
        <f>(IF(S63="","",IF(RIGHT(S63,2)="10",RIGHT(S63,2),RIGHT(S63,1))+0))</f>
        <v/>
      </c>
      <c r="CR63" s="77" t="str">
        <f>(IF(T63="","",IF(RIGHT(T63,2)="10",RIGHT(T63,2),RIGHT(T63,1))+0))</f>
        <v/>
      </c>
      <c r="CS63" s="77" t="str">
        <f>(IF(U63="","",IF(RIGHT(U63,2)="10",RIGHT(U63,2),RIGHT(U63,1))+0))</f>
        <v/>
      </c>
      <c r="CT63" s="92" t="str">
        <f>(IF(V63="","",IF(RIGHT(V63,2)="10",RIGHT(V63,2),RIGHT(V63,1))+0))</f>
        <v/>
      </c>
      <c r="DA63" s="77"/>
      <c r="DB63" s="77"/>
      <c r="DC63" s="77"/>
      <c r="DD63" s="77"/>
      <c r="DE63" s="77"/>
      <c r="DF63" s="77"/>
      <c r="DG63" s="77"/>
      <c r="DH63" s="77"/>
      <c r="DJ63" s="90" t="str">
        <f t="shared" si="114"/>
        <v/>
      </c>
      <c r="DK63" s="77" t="str">
        <f t="shared" si="114"/>
        <v/>
      </c>
      <c r="DL63" s="77" t="str">
        <f t="shared" si="114"/>
        <v>A</v>
      </c>
      <c r="DM63" s="77" t="str">
        <f t="shared" si="114"/>
        <v/>
      </c>
      <c r="DN63" s="77" t="str">
        <f>(IF(Q63="","",IF(BP63&gt;CO63,"H",IF(BP63&lt;CO63,"A","D"))))</f>
        <v>D</v>
      </c>
      <c r="DO63" s="91"/>
      <c r="DP63" s="77" t="str">
        <f>(IF(S63="","",IF(BR63&gt;CQ63,"H",IF(BR63&lt;CQ63,"A","D"))))</f>
        <v/>
      </c>
      <c r="DQ63" s="77" t="str">
        <f>(IF(T63="","",IF(BS63&gt;CR63,"H",IF(BS63&lt;CR63,"A","D"))))</f>
        <v/>
      </c>
      <c r="DR63" s="77" t="str">
        <f>(IF(U63="","",IF(BT63&gt;CS63,"H",IF(BT63&lt;CS63,"A","D"))))</f>
        <v/>
      </c>
      <c r="DS63" s="92" t="str">
        <f>(IF(V63="","",IF(BU63&gt;CT63,"H",IF(BU63&lt;CT63,"A","D"))))</f>
        <v/>
      </c>
      <c r="DZ63" s="56"/>
      <c r="EA63" s="56"/>
      <c r="EB63" s="56"/>
      <c r="EC63" s="56"/>
      <c r="ED63" s="56"/>
      <c r="EE63" s="56"/>
      <c r="EF63" s="56"/>
      <c r="EG63" s="56"/>
      <c r="EI63" s="53" t="str">
        <f t="shared" si="98"/>
        <v>Guards Depot</v>
      </c>
      <c r="EJ63" s="79">
        <f t="shared" si="115"/>
        <v>5</v>
      </c>
      <c r="EK63" s="80">
        <f t="shared" si="116"/>
        <v>0</v>
      </c>
      <c r="EL63" s="80">
        <f t="shared" si="117"/>
        <v>1</v>
      </c>
      <c r="EM63" s="80">
        <f t="shared" si="118"/>
        <v>1</v>
      </c>
      <c r="EN63" s="80">
        <f>COUNTIF(DO$58:DO$67,"A")</f>
        <v>1</v>
      </c>
      <c r="EO63" s="80">
        <f>COUNTIF(DO$58:DO$67,"D")</f>
        <v>0</v>
      </c>
      <c r="EP63" s="80">
        <f>COUNTIF(DO$58:DO$67,"H")</f>
        <v>2</v>
      </c>
      <c r="EQ63" s="79">
        <f t="shared" si="119"/>
        <v>1</v>
      </c>
      <c r="ER63" s="79">
        <f t="shared" si="99"/>
        <v>1</v>
      </c>
      <c r="ES63" s="79">
        <f t="shared" si="99"/>
        <v>3</v>
      </c>
      <c r="ET63" s="81">
        <f>SUM($BL63:$CI63)+SUM(CP$58:CP$67)</f>
        <v>9</v>
      </c>
      <c r="EU63" s="81">
        <f>SUM($CK63:$DH63)+SUM(BQ$58:BQ$67)</f>
        <v>12</v>
      </c>
      <c r="EV63" s="79">
        <f t="shared" si="100"/>
        <v>3</v>
      </c>
      <c r="EW63" s="136">
        <f t="shared" si="101"/>
        <v>0.75</v>
      </c>
      <c r="EX63" s="78"/>
      <c r="EY63" s="80">
        <f t="shared" si="102"/>
        <v>7</v>
      </c>
      <c r="EZ63" s="80">
        <f t="shared" si="103"/>
        <v>2</v>
      </c>
      <c r="FA63" s="80">
        <f t="shared" si="104"/>
        <v>1</v>
      </c>
      <c r="FB63" s="80">
        <f t="shared" si="105"/>
        <v>4</v>
      </c>
      <c r="FC63" s="80">
        <f t="shared" si="106"/>
        <v>18</v>
      </c>
      <c r="FD63" s="80">
        <f t="shared" si="107"/>
        <v>21</v>
      </c>
      <c r="FE63" s="80">
        <f t="shared" si="108"/>
        <v>5</v>
      </c>
      <c r="FF63" s="138">
        <f t="shared" si="109"/>
        <v>0.8571428571428571</v>
      </c>
      <c r="FH63" s="54">
        <f t="shared" si="120"/>
        <v>1</v>
      </c>
      <c r="FI63" s="54">
        <f t="shared" si="121"/>
        <v>1</v>
      </c>
      <c r="FJ63" s="54">
        <f t="shared" si="110"/>
        <v>0</v>
      </c>
      <c r="FK63" s="54">
        <f t="shared" si="110"/>
        <v>1</v>
      </c>
      <c r="FL63" s="54">
        <f t="shared" si="110"/>
        <v>1</v>
      </c>
      <c r="FM63" s="54">
        <f t="shared" si="110"/>
        <v>1</v>
      </c>
      <c r="FN63" s="54">
        <f t="shared" si="110"/>
        <v>1</v>
      </c>
      <c r="FO63" s="54">
        <f t="shared" si="110"/>
        <v>1</v>
      </c>
      <c r="FQ63" s="54" t="str">
        <f t="shared" si="49"/>
        <v>Guards Depot</v>
      </c>
      <c r="FR63" s="54">
        <f t="shared" si="50"/>
        <v>2</v>
      </c>
      <c r="FS63" s="54">
        <f t="shared" si="51"/>
        <v>1</v>
      </c>
      <c r="FT63" s="54">
        <f t="shared" si="51"/>
        <v>0</v>
      </c>
      <c r="FU63" s="54">
        <f t="shared" si="51"/>
        <v>1</v>
      </c>
      <c r="FV63" s="54">
        <f t="shared" si="51"/>
        <v>9</v>
      </c>
      <c r="FW63" s="54">
        <f t="shared" si="51"/>
        <v>9</v>
      </c>
      <c r="FX63" s="54">
        <f t="shared" si="111"/>
        <v>2</v>
      </c>
      <c r="FY63" s="54" t="s">
        <v>335</v>
      </c>
      <c r="FZ63" s="58"/>
      <c r="GA63" s="59"/>
      <c r="GB63" s="60"/>
      <c r="GC63" s="58"/>
      <c r="GD63" s="59"/>
      <c r="GE63" s="61"/>
      <c r="GF63" s="58"/>
      <c r="GG63" s="61"/>
      <c r="GH63" s="61"/>
    </row>
    <row r="64" spans="1:192" s="53" customFormat="1" ht="12" x14ac:dyDescent="0.25">
      <c r="A64" s="53">
        <v>7</v>
      </c>
      <c r="B64" s="53" t="s">
        <v>199</v>
      </c>
      <c r="C64" s="57">
        <v>9</v>
      </c>
      <c r="D64" s="57">
        <v>2</v>
      </c>
      <c r="E64" s="57">
        <v>1</v>
      </c>
      <c r="F64" s="57">
        <v>6</v>
      </c>
      <c r="G64" s="57">
        <v>16</v>
      </c>
      <c r="H64" s="57">
        <v>21</v>
      </c>
      <c r="I64" s="57">
        <v>5</v>
      </c>
      <c r="J64" s="95">
        <f t="shared" si="94"/>
        <v>0.76190476190476186</v>
      </c>
      <c r="L64" s="139" t="s">
        <v>325</v>
      </c>
      <c r="M64" s="253"/>
      <c r="N64" s="59"/>
      <c r="O64" s="59"/>
      <c r="P64" s="59"/>
      <c r="Q64" s="84"/>
      <c r="R64" s="59"/>
      <c r="S64" s="83"/>
      <c r="T64" s="59"/>
      <c r="U64" s="59"/>
      <c r="V64" s="85"/>
      <c r="Y64" s="54" t="s">
        <v>336</v>
      </c>
      <c r="AL64" s="139" t="s">
        <v>325</v>
      </c>
      <c r="AM64" s="253"/>
      <c r="AN64" s="252" t="s">
        <v>321</v>
      </c>
      <c r="AO64" s="59"/>
      <c r="AP64" s="59"/>
      <c r="AQ64" s="254"/>
      <c r="AR64" s="59"/>
      <c r="AS64" s="83"/>
      <c r="AT64" s="59"/>
      <c r="AU64" s="252" t="s">
        <v>306</v>
      </c>
      <c r="AV64" s="85"/>
      <c r="BL64" s="90" t="str">
        <f t="shared" si="112"/>
        <v/>
      </c>
      <c r="BM64" s="77" t="str">
        <f t="shared" si="112"/>
        <v/>
      </c>
      <c r="BN64" s="77" t="str">
        <f t="shared" si="112"/>
        <v/>
      </c>
      <c r="BO64" s="77" t="str">
        <f t="shared" si="112"/>
        <v/>
      </c>
      <c r="BP64" s="77" t="str">
        <f>(IF(Q64="","",(IF(MID(Q64,2,1)="-",LEFT(Q64,1),LEFT(Q64,2)))+0))</f>
        <v/>
      </c>
      <c r="BQ64" s="77" t="str">
        <f>(IF(R64="","",(IF(MID(R64,2,1)="-",LEFT(R64,1),LEFT(R64,2)))+0))</f>
        <v/>
      </c>
      <c r="BR64" s="91"/>
      <c r="BS64" s="77" t="str">
        <f>(IF(T64="","",(IF(MID(T64,2,1)="-",LEFT(T64,1),LEFT(T64,2)))+0))</f>
        <v/>
      </c>
      <c r="BT64" s="77" t="str">
        <f>(IF(U64="","",(IF(MID(U64,2,1)="-",LEFT(U64,1),LEFT(U64,2)))+0))</f>
        <v/>
      </c>
      <c r="BU64" s="92" t="str">
        <f>(IF(V64="","",(IF(MID(V64,2,1)="-",LEFT(V64,1),LEFT(V64,2)))+0))</f>
        <v/>
      </c>
      <c r="BV64" s="54"/>
      <c r="BW64" s="54"/>
      <c r="BX64" s="54"/>
      <c r="BY64" s="54"/>
      <c r="BZ64" s="54"/>
      <c r="CA64" s="54"/>
      <c r="CB64" s="77"/>
      <c r="CC64" s="77"/>
      <c r="CD64" s="77"/>
      <c r="CE64" s="77"/>
      <c r="CF64" s="77"/>
      <c r="CG64" s="77"/>
      <c r="CH64" s="77"/>
      <c r="CI64" s="77"/>
      <c r="CJ64" s="78"/>
      <c r="CK64" s="90" t="str">
        <f t="shared" si="113"/>
        <v/>
      </c>
      <c r="CL64" s="77" t="str">
        <f t="shared" si="113"/>
        <v/>
      </c>
      <c r="CM64" s="77" t="str">
        <f t="shared" si="113"/>
        <v/>
      </c>
      <c r="CN64" s="77" t="str">
        <f t="shared" si="113"/>
        <v/>
      </c>
      <c r="CO64" s="77" t="str">
        <f>(IF(Q64="","",IF(RIGHT(Q64,2)="10",RIGHT(Q64,2),RIGHT(Q64,1))+0))</f>
        <v/>
      </c>
      <c r="CP64" s="77" t="str">
        <f>(IF(R64="","",IF(RIGHT(R64,2)="10",RIGHT(R64,2),RIGHT(R64,1))+0))</f>
        <v/>
      </c>
      <c r="CQ64" s="91"/>
      <c r="CR64" s="77" t="str">
        <f>(IF(T64="","",IF(RIGHT(T64,2)="10",RIGHT(T64,2),RIGHT(T64,1))+0))</f>
        <v/>
      </c>
      <c r="CS64" s="77" t="str">
        <f>(IF(U64="","",IF(RIGHT(U64,2)="10",RIGHT(U64,2),RIGHT(U64,1))+0))</f>
        <v/>
      </c>
      <c r="CT64" s="92" t="str">
        <f>(IF(V64="","",IF(RIGHT(V64,2)="10",RIGHT(V64,2),RIGHT(V64,1))+0))</f>
        <v/>
      </c>
      <c r="CU64" s="54"/>
      <c r="CV64" s="54"/>
      <c r="CW64" s="54"/>
      <c r="CX64" s="54"/>
      <c r="CY64" s="54"/>
      <c r="CZ64" s="54"/>
      <c r="DA64" s="77"/>
      <c r="DB64" s="77"/>
      <c r="DC64" s="77"/>
      <c r="DD64" s="77"/>
      <c r="DE64" s="77"/>
      <c r="DF64" s="77"/>
      <c r="DG64" s="77"/>
      <c r="DH64" s="77"/>
      <c r="DI64" s="54"/>
      <c r="DJ64" s="90" t="str">
        <f t="shared" si="114"/>
        <v/>
      </c>
      <c r="DK64" s="77" t="str">
        <f t="shared" si="114"/>
        <v/>
      </c>
      <c r="DL64" s="77" t="str">
        <f t="shared" si="114"/>
        <v/>
      </c>
      <c r="DM64" s="77" t="str">
        <f t="shared" si="114"/>
        <v/>
      </c>
      <c r="DN64" s="77" t="str">
        <f>(IF(Q64="","",IF(BP64&gt;CO64,"H",IF(BP64&lt;CO64,"A","D"))))</f>
        <v/>
      </c>
      <c r="DO64" s="77" t="str">
        <f>(IF(R64="","",IF(BQ64&gt;CP64,"H",IF(BQ64&lt;CP64,"A","D"))))</f>
        <v/>
      </c>
      <c r="DP64" s="91"/>
      <c r="DQ64" s="77" t="str">
        <f>(IF(T64="","",IF(BS64&gt;CR64,"H",IF(BS64&lt;CR64,"A","D"))))</f>
        <v/>
      </c>
      <c r="DR64" s="77" t="str">
        <f>(IF(U64="","",IF(BT64&gt;CS64,"H",IF(BT64&lt;CS64,"A","D"))))</f>
        <v/>
      </c>
      <c r="DS64" s="92" t="str">
        <f>(IF(V64="","",IF(BU64&gt;CT64,"H",IF(BU64&lt;CT64,"A","D"))))</f>
        <v/>
      </c>
      <c r="DT64" s="54"/>
      <c r="DU64" s="54"/>
      <c r="DV64" s="54"/>
      <c r="DW64" s="54"/>
      <c r="DX64" s="54"/>
      <c r="DY64" s="54"/>
      <c r="DZ64" s="56"/>
      <c r="EA64" s="56"/>
      <c r="EB64" s="56"/>
      <c r="EC64" s="56"/>
      <c r="ED64" s="56"/>
      <c r="EE64" s="56"/>
      <c r="EF64" s="56"/>
      <c r="EG64" s="56"/>
      <c r="EH64" s="54"/>
      <c r="EI64" s="53" t="str">
        <f t="shared" si="98"/>
        <v>Munster Park</v>
      </c>
      <c r="EJ64" s="79">
        <f t="shared" si="115"/>
        <v>3</v>
      </c>
      <c r="EK64" s="80">
        <f t="shared" si="116"/>
        <v>0</v>
      </c>
      <c r="EL64" s="80">
        <f t="shared" si="117"/>
        <v>0</v>
      </c>
      <c r="EM64" s="80">
        <f t="shared" si="118"/>
        <v>0</v>
      </c>
      <c r="EN64" s="80">
        <f>COUNTIF(DP$58:DP$67,"A")</f>
        <v>0</v>
      </c>
      <c r="EO64" s="80">
        <f>COUNTIF(DP$58:DP$67,"D")</f>
        <v>1</v>
      </c>
      <c r="EP64" s="80">
        <f>COUNTIF(DP$58:DP$67,"H")</f>
        <v>2</v>
      </c>
      <c r="EQ64" s="79">
        <f t="shared" si="119"/>
        <v>0</v>
      </c>
      <c r="ER64" s="79">
        <f t="shared" si="99"/>
        <v>1</v>
      </c>
      <c r="ES64" s="79">
        <f t="shared" si="99"/>
        <v>2</v>
      </c>
      <c r="ET64" s="81">
        <f>SUM($BL64:$CI64)+SUM(CQ$58:CQ$67)</f>
        <v>4</v>
      </c>
      <c r="EU64" s="81">
        <f>SUM($CK64:$DH64)+SUM(BR$58:BR$67)</f>
        <v>7</v>
      </c>
      <c r="EV64" s="79">
        <f t="shared" si="100"/>
        <v>1</v>
      </c>
      <c r="EW64" s="136">
        <f t="shared" si="101"/>
        <v>0.5714285714285714</v>
      </c>
      <c r="EX64" s="78"/>
      <c r="EY64" s="80">
        <f t="shared" si="102"/>
        <v>5</v>
      </c>
      <c r="EZ64" s="80">
        <f t="shared" si="103"/>
        <v>2</v>
      </c>
      <c r="FA64" s="80">
        <f t="shared" si="104"/>
        <v>1</v>
      </c>
      <c r="FB64" s="80">
        <f t="shared" si="105"/>
        <v>2</v>
      </c>
      <c r="FC64" s="80">
        <f t="shared" si="106"/>
        <v>9</v>
      </c>
      <c r="FD64" s="80">
        <f t="shared" si="107"/>
        <v>5</v>
      </c>
      <c r="FE64" s="80">
        <f t="shared" si="108"/>
        <v>5</v>
      </c>
      <c r="FF64" s="138">
        <f t="shared" si="109"/>
        <v>1.8</v>
      </c>
      <c r="FG64" s="54"/>
      <c r="FH64" s="54">
        <f t="shared" si="120"/>
        <v>1</v>
      </c>
      <c r="FI64" s="54">
        <f t="shared" si="121"/>
        <v>1</v>
      </c>
      <c r="FJ64" s="54">
        <f t="shared" si="110"/>
        <v>0</v>
      </c>
      <c r="FK64" s="54">
        <f t="shared" si="110"/>
        <v>0</v>
      </c>
      <c r="FL64" s="54">
        <f t="shared" si="110"/>
        <v>1</v>
      </c>
      <c r="FM64" s="54">
        <f t="shared" si="110"/>
        <v>1</v>
      </c>
      <c r="FN64" s="54">
        <f t="shared" si="110"/>
        <v>1</v>
      </c>
      <c r="FO64" s="54">
        <f t="shared" si="110"/>
        <v>1</v>
      </c>
      <c r="FQ64" s="54" t="str">
        <f t="shared" si="49"/>
        <v>Munster Park</v>
      </c>
      <c r="FR64" s="54">
        <f t="shared" si="50"/>
        <v>2</v>
      </c>
      <c r="FS64" s="54">
        <f t="shared" si="51"/>
        <v>2</v>
      </c>
      <c r="FT64" s="54">
        <f t="shared" si="51"/>
        <v>0</v>
      </c>
      <c r="FU64" s="54">
        <f t="shared" si="51"/>
        <v>0</v>
      </c>
      <c r="FV64" s="54">
        <f t="shared" si="51"/>
        <v>5</v>
      </c>
      <c r="FW64" s="54">
        <f t="shared" si="51"/>
        <v>-2</v>
      </c>
      <c r="FX64" s="54">
        <f t="shared" si="111"/>
        <v>4</v>
      </c>
      <c r="FY64" s="54" t="s">
        <v>337</v>
      </c>
      <c r="FZ64" s="58"/>
      <c r="GA64" s="59"/>
      <c r="GB64" s="60"/>
      <c r="GC64" s="58"/>
      <c r="GD64" s="59"/>
      <c r="GE64" s="61"/>
      <c r="GF64" s="58"/>
      <c r="GG64" s="61"/>
      <c r="GH64" s="61"/>
      <c r="GJ64" s="54"/>
    </row>
    <row r="65" spans="1:192" s="54" customFormat="1" ht="12" x14ac:dyDescent="0.25">
      <c r="A65" s="54">
        <v>8</v>
      </c>
      <c r="B65" s="54" t="s">
        <v>300</v>
      </c>
      <c r="C65" s="56">
        <v>8</v>
      </c>
      <c r="D65" s="56">
        <v>2</v>
      </c>
      <c r="E65" s="56">
        <v>0</v>
      </c>
      <c r="F65" s="56">
        <v>6</v>
      </c>
      <c r="G65" s="56">
        <v>15</v>
      </c>
      <c r="H65" s="56">
        <v>38</v>
      </c>
      <c r="I65" s="57">
        <v>4</v>
      </c>
      <c r="J65" s="69">
        <f t="shared" si="94"/>
        <v>0.39473684210526316</v>
      </c>
      <c r="L65" s="139" t="s">
        <v>338</v>
      </c>
      <c r="M65" s="253"/>
      <c r="N65" s="88" t="s">
        <v>103</v>
      </c>
      <c r="O65" s="59"/>
      <c r="P65" s="59"/>
      <c r="Q65" s="84"/>
      <c r="R65" s="59"/>
      <c r="S65" s="59"/>
      <c r="T65" s="83"/>
      <c r="U65" s="59"/>
      <c r="V65" s="85"/>
      <c r="AL65" s="139" t="s">
        <v>338</v>
      </c>
      <c r="AM65" s="253"/>
      <c r="AN65" s="88" t="s">
        <v>318</v>
      </c>
      <c r="AO65" s="59"/>
      <c r="AP65" s="59"/>
      <c r="AQ65" s="254"/>
      <c r="AR65" s="59"/>
      <c r="AS65" s="59"/>
      <c r="AT65" s="83"/>
      <c r="AU65" s="59"/>
      <c r="AV65" s="89" t="s">
        <v>321</v>
      </c>
      <c r="BL65" s="90" t="str">
        <f t="shared" si="112"/>
        <v/>
      </c>
      <c r="BM65" s="77">
        <f t="shared" si="112"/>
        <v>1</v>
      </c>
      <c r="BN65" s="77" t="str">
        <f t="shared" si="112"/>
        <v/>
      </c>
      <c r="BO65" s="77" t="str">
        <f t="shared" si="112"/>
        <v/>
      </c>
      <c r="BP65" s="77" t="str">
        <f>(IF(Q65="","",(IF(MID(Q65,2,1)="-",LEFT(Q65,1),LEFT(Q65,2)))+0))</f>
        <v/>
      </c>
      <c r="BQ65" s="77" t="str">
        <f>(IF(R65="","",(IF(MID(R65,2,1)="-",LEFT(R65,1),LEFT(R65,2)))+0))</f>
        <v/>
      </c>
      <c r="BR65" s="77" t="str">
        <f>(IF(S65="","",(IF(MID(S65,2,1)="-",LEFT(S65,1),LEFT(S65,2)))+0))</f>
        <v/>
      </c>
      <c r="BS65" s="91"/>
      <c r="BT65" s="77" t="str">
        <f>(IF(U65="","",(IF(MID(U65,2,1)="-",LEFT(U65,1),LEFT(U65,2)))+0))</f>
        <v/>
      </c>
      <c r="BU65" s="92" t="str">
        <f>(IF(V65="","",(IF(MID(V65,2,1)="-",LEFT(V65,1),LEFT(V65,2)))+0))</f>
        <v/>
      </c>
      <c r="CB65" s="77"/>
      <c r="CC65" s="77"/>
      <c r="CD65" s="77"/>
      <c r="CE65" s="77"/>
      <c r="CF65" s="77"/>
      <c r="CG65" s="77"/>
      <c r="CH65" s="77"/>
      <c r="CI65" s="77"/>
      <c r="CJ65" s="78"/>
      <c r="CK65" s="90" t="str">
        <f t="shared" si="113"/>
        <v/>
      </c>
      <c r="CL65" s="77">
        <f t="shared" si="113"/>
        <v>3</v>
      </c>
      <c r="CM65" s="77" t="str">
        <f t="shared" si="113"/>
        <v/>
      </c>
      <c r="CN65" s="77" t="str">
        <f t="shared" si="113"/>
        <v/>
      </c>
      <c r="CO65" s="77" t="str">
        <f>(IF(Q65="","",IF(RIGHT(Q65,2)="10",RIGHT(Q65,2),RIGHT(Q65,1))+0))</f>
        <v/>
      </c>
      <c r="CP65" s="77" t="str">
        <f>(IF(R65="","",IF(RIGHT(R65,2)="10",RIGHT(R65,2),RIGHT(R65,1))+0))</f>
        <v/>
      </c>
      <c r="CQ65" s="77" t="str">
        <f>(IF(S65="","",IF(RIGHT(S65,2)="10",RIGHT(S65,2),RIGHT(S65,1))+0))</f>
        <v/>
      </c>
      <c r="CR65" s="91"/>
      <c r="CS65" s="77" t="str">
        <f>(IF(U65="","",IF(RIGHT(U65,2)="10",RIGHT(U65,2),RIGHT(U65,1))+0))</f>
        <v/>
      </c>
      <c r="CT65" s="92" t="str">
        <f>(IF(V65="","",IF(RIGHT(V65,2)="10",RIGHT(V65,2),RIGHT(V65,1))+0))</f>
        <v/>
      </c>
      <c r="DA65" s="77"/>
      <c r="DB65" s="77"/>
      <c r="DC65" s="77"/>
      <c r="DD65" s="77"/>
      <c r="DE65" s="77"/>
      <c r="DF65" s="77"/>
      <c r="DG65" s="77"/>
      <c r="DH65" s="77"/>
      <c r="DJ65" s="90" t="str">
        <f t="shared" si="114"/>
        <v/>
      </c>
      <c r="DK65" s="77" t="str">
        <f t="shared" si="114"/>
        <v>A</v>
      </c>
      <c r="DL65" s="77" t="str">
        <f t="shared" si="114"/>
        <v/>
      </c>
      <c r="DM65" s="77" t="str">
        <f t="shared" si="114"/>
        <v/>
      </c>
      <c r="DN65" s="77" t="str">
        <f>(IF(Q65="","",IF(BP65&gt;CO65,"H",IF(BP65&lt;CO65,"A","D"))))</f>
        <v/>
      </c>
      <c r="DO65" s="77" t="str">
        <f>(IF(R65="","",IF(BQ65&gt;CP65,"H",IF(BQ65&lt;CP65,"A","D"))))</f>
        <v/>
      </c>
      <c r="DP65" s="77" t="str">
        <f>(IF(S65="","",IF(BR65&gt;CQ65,"H",IF(BR65&lt;CQ65,"A","D"))))</f>
        <v/>
      </c>
      <c r="DQ65" s="91"/>
      <c r="DR65" s="77" t="str">
        <f>(IF(U65="","",IF(BT65&gt;CS65,"H",IF(BT65&lt;CS65,"A","D"))))</f>
        <v/>
      </c>
      <c r="DS65" s="92" t="str">
        <f>(IF(V65="","",IF(BU65&gt;CT65,"H",IF(BU65&lt;CT65,"A","D"))))</f>
        <v/>
      </c>
      <c r="DZ65" s="56"/>
      <c r="EA65" s="56"/>
      <c r="EB65" s="56"/>
      <c r="EC65" s="56"/>
      <c r="ED65" s="56"/>
      <c r="EE65" s="56"/>
      <c r="EF65" s="56"/>
      <c r="EG65" s="56"/>
      <c r="EI65" s="53" t="str">
        <f t="shared" si="98"/>
        <v>New Scotland Yard</v>
      </c>
      <c r="EJ65" s="79">
        <f t="shared" si="115"/>
        <v>5</v>
      </c>
      <c r="EK65" s="80">
        <f t="shared" si="116"/>
        <v>0</v>
      </c>
      <c r="EL65" s="80">
        <f t="shared" si="117"/>
        <v>0</v>
      </c>
      <c r="EM65" s="80">
        <f t="shared" si="118"/>
        <v>1</v>
      </c>
      <c r="EN65" s="80">
        <f>COUNTIF(DQ$58:DQ$67,"A")</f>
        <v>0</v>
      </c>
      <c r="EO65" s="80">
        <f>COUNTIF(DQ$58:DQ$67,"D")</f>
        <v>0</v>
      </c>
      <c r="EP65" s="80">
        <f>COUNTIF(DQ$58:DQ$67,"H")</f>
        <v>4</v>
      </c>
      <c r="EQ65" s="79">
        <f t="shared" si="119"/>
        <v>0</v>
      </c>
      <c r="ER65" s="79">
        <f t="shared" si="99"/>
        <v>0</v>
      </c>
      <c r="ES65" s="79">
        <f t="shared" si="99"/>
        <v>5</v>
      </c>
      <c r="ET65" s="81">
        <f>SUM($BL65:$CI65)+SUM(CR$58:CR$67)</f>
        <v>2</v>
      </c>
      <c r="EU65" s="81">
        <f>SUM($CK65:$DH65)+SUM(BS$58:BS$67)</f>
        <v>23</v>
      </c>
      <c r="EV65" s="79">
        <f t="shared" si="100"/>
        <v>0</v>
      </c>
      <c r="EW65" s="136">
        <f t="shared" si="101"/>
        <v>8.6956521739130432E-2</v>
      </c>
      <c r="EX65" s="78"/>
      <c r="EY65" s="80">
        <f t="shared" si="102"/>
        <v>6</v>
      </c>
      <c r="EZ65" s="80">
        <f t="shared" si="103"/>
        <v>1</v>
      </c>
      <c r="FA65" s="80">
        <f t="shared" si="104"/>
        <v>0</v>
      </c>
      <c r="FB65" s="80">
        <f t="shared" si="105"/>
        <v>5</v>
      </c>
      <c r="FC65" s="80">
        <f t="shared" si="106"/>
        <v>1</v>
      </c>
      <c r="FD65" s="80">
        <f t="shared" si="107"/>
        <v>38</v>
      </c>
      <c r="FE65" s="80">
        <f t="shared" si="108"/>
        <v>2</v>
      </c>
      <c r="FF65" s="138">
        <f t="shared" si="109"/>
        <v>2.6315789473684209E-2</v>
      </c>
      <c r="FH65" s="54">
        <f t="shared" si="120"/>
        <v>1</v>
      </c>
      <c r="FI65" s="54">
        <f t="shared" si="121"/>
        <v>1</v>
      </c>
      <c r="FJ65" s="54">
        <f t="shared" si="110"/>
        <v>0</v>
      </c>
      <c r="FK65" s="54">
        <f t="shared" si="110"/>
        <v>0</v>
      </c>
      <c r="FL65" s="54">
        <f t="shared" si="110"/>
        <v>1</v>
      </c>
      <c r="FM65" s="54">
        <f t="shared" si="110"/>
        <v>1</v>
      </c>
      <c r="FN65" s="54">
        <f t="shared" si="110"/>
        <v>1</v>
      </c>
      <c r="FO65" s="54">
        <f t="shared" si="110"/>
        <v>1</v>
      </c>
      <c r="FQ65" s="54" t="str">
        <f t="shared" si="49"/>
        <v>New Scotland Yard</v>
      </c>
      <c r="FR65" s="54">
        <f t="shared" si="50"/>
        <v>1</v>
      </c>
      <c r="FS65" s="54">
        <f t="shared" si="51"/>
        <v>1</v>
      </c>
      <c r="FT65" s="54">
        <f t="shared" si="51"/>
        <v>0</v>
      </c>
      <c r="FU65" s="54">
        <f t="shared" si="51"/>
        <v>0</v>
      </c>
      <c r="FV65" s="54">
        <f t="shared" si="51"/>
        <v>-1</v>
      </c>
      <c r="FW65" s="54">
        <f t="shared" si="51"/>
        <v>15</v>
      </c>
      <c r="FX65" s="54">
        <f t="shared" si="111"/>
        <v>2</v>
      </c>
      <c r="FZ65" s="58"/>
      <c r="GA65" s="59"/>
      <c r="GB65" s="60"/>
      <c r="GC65" s="58"/>
      <c r="GD65" s="59"/>
      <c r="GE65" s="61"/>
      <c r="GF65" s="58"/>
      <c r="GG65" s="61"/>
      <c r="GH65" s="61"/>
    </row>
    <row r="66" spans="1:192" s="54" customFormat="1" ht="12" x14ac:dyDescent="0.25">
      <c r="A66" s="54">
        <v>9</v>
      </c>
      <c r="B66" s="54" t="s">
        <v>338</v>
      </c>
      <c r="C66" s="56">
        <v>6</v>
      </c>
      <c r="D66" s="56">
        <v>1</v>
      </c>
      <c r="E66" s="56">
        <v>0</v>
      </c>
      <c r="F66" s="56">
        <v>5</v>
      </c>
      <c r="G66" s="56">
        <v>1</v>
      </c>
      <c r="H66" s="56">
        <v>38</v>
      </c>
      <c r="I66" s="57">
        <v>2</v>
      </c>
      <c r="J66" s="69">
        <f t="shared" si="94"/>
        <v>2.6315789473684209E-2</v>
      </c>
      <c r="L66" s="139" t="s">
        <v>299</v>
      </c>
      <c r="M66" s="86" t="s">
        <v>177</v>
      </c>
      <c r="N66" s="88" t="s">
        <v>176</v>
      </c>
      <c r="O66" s="88" t="s">
        <v>89</v>
      </c>
      <c r="P66" s="59"/>
      <c r="Q66" s="84" t="s">
        <v>58</v>
      </c>
      <c r="R66" s="59"/>
      <c r="S66" s="59"/>
      <c r="T66" s="141" t="s">
        <v>77</v>
      </c>
      <c r="U66" s="83"/>
      <c r="V66" s="256" t="s">
        <v>77</v>
      </c>
      <c r="Y66" s="54" t="s">
        <v>339</v>
      </c>
      <c r="AL66" s="139" t="s">
        <v>299</v>
      </c>
      <c r="AM66" s="86" t="s">
        <v>340</v>
      </c>
      <c r="AN66" s="88" t="s">
        <v>327</v>
      </c>
      <c r="AO66" s="88" t="s">
        <v>313</v>
      </c>
      <c r="AP66" s="59"/>
      <c r="AQ66" s="84" t="s">
        <v>341</v>
      </c>
      <c r="AR66" s="59"/>
      <c r="AS66" s="59"/>
      <c r="AT66" s="88" t="s">
        <v>319</v>
      </c>
      <c r="AU66" s="83"/>
      <c r="AV66" s="89" t="s">
        <v>342</v>
      </c>
      <c r="BL66" s="90">
        <f t="shared" si="112"/>
        <v>2</v>
      </c>
      <c r="BM66" s="77">
        <f t="shared" si="112"/>
        <v>2</v>
      </c>
      <c r="BN66" s="77">
        <f t="shared" si="112"/>
        <v>3</v>
      </c>
      <c r="BO66" s="77" t="str">
        <f t="shared" si="112"/>
        <v/>
      </c>
      <c r="BP66" s="77">
        <f>(IF(Q66="","",(IF(MID(Q66,2,1)="-",LEFT(Q66,1),LEFT(Q66,2)))+0))</f>
        <v>5</v>
      </c>
      <c r="BQ66" s="77" t="str">
        <f>(IF(R66="","",(IF(MID(R66,2,1)="-",LEFT(R66,1),LEFT(R66,2)))+0))</f>
        <v/>
      </c>
      <c r="BR66" s="77" t="str">
        <f>(IF(S66="","",(IF(MID(S66,2,1)="-",LEFT(S66,1),LEFT(S66,2)))+0))</f>
        <v/>
      </c>
      <c r="BS66" s="77">
        <f>(IF(T66="","",(IF(MID(T66,2,1)="-",LEFT(T66,1),LEFT(T66,2)))+0))</f>
        <v>2</v>
      </c>
      <c r="BT66" s="91"/>
      <c r="BU66" s="92">
        <f>(IF(V66="","",(IF(MID(V66,2,1)="-",LEFT(V66,1),LEFT(V66,2)))+0))</f>
        <v>2</v>
      </c>
      <c r="CB66" s="77"/>
      <c r="CC66" s="77"/>
      <c r="CD66" s="77"/>
      <c r="CE66" s="77"/>
      <c r="CF66" s="77"/>
      <c r="CG66" s="77"/>
      <c r="CH66" s="77"/>
      <c r="CI66" s="77"/>
      <c r="CJ66" s="163"/>
      <c r="CK66" s="90">
        <f t="shared" si="113"/>
        <v>0</v>
      </c>
      <c r="CL66" s="77">
        <f t="shared" si="113"/>
        <v>3</v>
      </c>
      <c r="CM66" s="77">
        <f t="shared" si="113"/>
        <v>0</v>
      </c>
      <c r="CN66" s="77" t="str">
        <f t="shared" si="113"/>
        <v/>
      </c>
      <c r="CO66" s="77">
        <f>(IF(Q66="","",IF(RIGHT(Q66,2)="10",RIGHT(Q66,2),RIGHT(Q66,1))+0))</f>
        <v>1</v>
      </c>
      <c r="CP66" s="77" t="str">
        <f>(IF(R66="","",IF(RIGHT(R66,2)="10",RIGHT(R66,2),RIGHT(R66,1))+0))</f>
        <v/>
      </c>
      <c r="CQ66" s="77" t="str">
        <f>(IF(S66="","",IF(RIGHT(S66,2)="10",RIGHT(S66,2),RIGHT(S66,1))+0))</f>
        <v/>
      </c>
      <c r="CR66" s="77">
        <f>(IF(T66="","",IF(RIGHT(T66,2)="10",RIGHT(T66,2),RIGHT(T66,1))+0))</f>
        <v>1</v>
      </c>
      <c r="CS66" s="91"/>
      <c r="CT66" s="92">
        <f>(IF(V66="","",IF(RIGHT(V66,2)="10",RIGHT(V66,2),RIGHT(V66,1))+0))</f>
        <v>1</v>
      </c>
      <c r="DA66" s="77"/>
      <c r="DB66" s="77"/>
      <c r="DC66" s="77"/>
      <c r="DD66" s="77"/>
      <c r="DE66" s="77"/>
      <c r="DF66" s="77"/>
      <c r="DG66" s="77"/>
      <c r="DH66" s="77"/>
      <c r="DI66" s="53"/>
      <c r="DJ66" s="90" t="str">
        <f t="shared" si="114"/>
        <v>H</v>
      </c>
      <c r="DK66" s="77" t="str">
        <f t="shared" si="114"/>
        <v>A</v>
      </c>
      <c r="DL66" s="77" t="str">
        <f t="shared" si="114"/>
        <v>H</v>
      </c>
      <c r="DM66" s="77" t="str">
        <f t="shared" si="114"/>
        <v/>
      </c>
      <c r="DN66" s="77" t="str">
        <f>(IF(Q66="","",IF(BP66&gt;CO66,"H",IF(BP66&lt;CO66,"A","D"))))</f>
        <v>H</v>
      </c>
      <c r="DO66" s="77" t="str">
        <f>(IF(R66="","",IF(BQ66&gt;CP66,"H",IF(BQ66&lt;CP66,"A","D"))))</f>
        <v/>
      </c>
      <c r="DP66" s="77" t="str">
        <f>(IF(S66="","",IF(BR66&gt;CQ66,"H",IF(BR66&lt;CQ66,"A","D"))))</f>
        <v/>
      </c>
      <c r="DQ66" s="77" t="str">
        <f>(IF(T66="","",IF(BS66&gt;CR66,"H",IF(BS66&lt;CR66,"A","D"))))</f>
        <v>H</v>
      </c>
      <c r="DR66" s="91"/>
      <c r="DS66" s="92" t="str">
        <f>(IF(V66="","",IF(BU66&gt;CT66,"H",IF(BU66&lt;CT66,"A","D"))))</f>
        <v>H</v>
      </c>
      <c r="DZ66" s="56"/>
      <c r="EA66" s="56"/>
      <c r="EB66" s="56"/>
      <c r="EC66" s="56"/>
      <c r="ED66" s="56"/>
      <c r="EE66" s="56"/>
      <c r="EF66" s="56"/>
      <c r="EG66" s="56"/>
      <c r="EH66" s="53"/>
      <c r="EI66" s="53" t="str">
        <f t="shared" si="98"/>
        <v>Southern Railway 'A'</v>
      </c>
      <c r="EJ66" s="79">
        <f t="shared" si="115"/>
        <v>11</v>
      </c>
      <c r="EK66" s="80">
        <f t="shared" si="116"/>
        <v>5</v>
      </c>
      <c r="EL66" s="80">
        <f t="shared" si="117"/>
        <v>0</v>
      </c>
      <c r="EM66" s="80">
        <f t="shared" si="118"/>
        <v>1</v>
      </c>
      <c r="EN66" s="80">
        <f>COUNTIF(DR$58:DR$67,"A")</f>
        <v>5</v>
      </c>
      <c r="EO66" s="80">
        <f>COUNTIF(DR$58:DR$67,"D")</f>
        <v>0</v>
      </c>
      <c r="EP66" s="80">
        <f>COUNTIF(DR$58:DR$67,"H")</f>
        <v>0</v>
      </c>
      <c r="EQ66" s="79">
        <f t="shared" si="119"/>
        <v>10</v>
      </c>
      <c r="ER66" s="79">
        <f t="shared" si="99"/>
        <v>0</v>
      </c>
      <c r="ES66" s="79">
        <f t="shared" si="99"/>
        <v>1</v>
      </c>
      <c r="ET66" s="81">
        <f>SUM($BL66:$CI66)+SUM(CS$58:CS$67)</f>
        <v>35</v>
      </c>
      <c r="EU66" s="81">
        <f>SUM($CK66:$DH66)+SUM(BT$58:BT$67)</f>
        <v>9</v>
      </c>
      <c r="EV66" s="79">
        <f t="shared" si="100"/>
        <v>20</v>
      </c>
      <c r="EW66" s="136">
        <f t="shared" si="101"/>
        <v>3.8888888888888888</v>
      </c>
      <c r="EX66" s="78"/>
      <c r="EY66" s="80">
        <f t="shared" si="102"/>
        <v>12</v>
      </c>
      <c r="EZ66" s="80">
        <f t="shared" si="103"/>
        <v>11</v>
      </c>
      <c r="FA66" s="80">
        <f t="shared" si="104"/>
        <v>0</v>
      </c>
      <c r="FB66" s="80">
        <f t="shared" si="105"/>
        <v>1</v>
      </c>
      <c r="FC66" s="80">
        <f t="shared" si="106"/>
        <v>41</v>
      </c>
      <c r="FD66" s="80">
        <f t="shared" si="107"/>
        <v>10</v>
      </c>
      <c r="FE66" s="80">
        <f t="shared" si="108"/>
        <v>22</v>
      </c>
      <c r="FF66" s="138">
        <f t="shared" si="109"/>
        <v>4.0999999999999996</v>
      </c>
      <c r="FG66" s="53"/>
      <c r="FH66" s="54">
        <f t="shared" si="120"/>
        <v>1</v>
      </c>
      <c r="FI66" s="54">
        <f t="shared" si="121"/>
        <v>1</v>
      </c>
      <c r="FJ66" s="54">
        <f t="shared" si="110"/>
        <v>0</v>
      </c>
      <c r="FK66" s="54">
        <f t="shared" si="110"/>
        <v>0</v>
      </c>
      <c r="FL66" s="54">
        <f t="shared" si="110"/>
        <v>1</v>
      </c>
      <c r="FM66" s="54">
        <f t="shared" si="110"/>
        <v>1</v>
      </c>
      <c r="FN66" s="54">
        <f t="shared" si="110"/>
        <v>1</v>
      </c>
      <c r="FO66" s="54">
        <f t="shared" si="110"/>
        <v>1</v>
      </c>
      <c r="FQ66" s="54" t="str">
        <f t="shared" si="49"/>
        <v>Southern Railway 'A'</v>
      </c>
      <c r="FR66" s="54">
        <f t="shared" si="50"/>
        <v>1</v>
      </c>
      <c r="FS66" s="54">
        <f t="shared" si="51"/>
        <v>1</v>
      </c>
      <c r="FT66" s="54">
        <f t="shared" si="51"/>
        <v>0</v>
      </c>
      <c r="FU66" s="54">
        <f t="shared" si="51"/>
        <v>0</v>
      </c>
      <c r="FV66" s="54">
        <f t="shared" si="51"/>
        <v>6</v>
      </c>
      <c r="FW66" s="54">
        <f t="shared" si="51"/>
        <v>1</v>
      </c>
      <c r="FX66" s="54">
        <f t="shared" si="111"/>
        <v>2</v>
      </c>
      <c r="FZ66" s="58"/>
      <c r="GA66" s="59"/>
      <c r="GB66" s="60"/>
      <c r="GC66" s="58"/>
      <c r="GD66" s="59"/>
      <c r="GE66" s="61"/>
      <c r="GF66" s="58"/>
      <c r="GG66" s="61"/>
      <c r="GH66" s="61"/>
    </row>
    <row r="67" spans="1:192" s="54" customFormat="1" ht="12.6" thickBot="1" x14ac:dyDescent="0.3">
      <c r="A67" s="54">
        <v>10</v>
      </c>
      <c r="B67" s="54" t="s">
        <v>303</v>
      </c>
      <c r="C67" s="56">
        <v>6</v>
      </c>
      <c r="D67" s="56">
        <v>0</v>
      </c>
      <c r="E67" s="56">
        <v>0</v>
      </c>
      <c r="F67" s="56">
        <v>6</v>
      </c>
      <c r="G67" s="56">
        <v>2</v>
      </c>
      <c r="H67" s="56">
        <v>11</v>
      </c>
      <c r="I67" s="57">
        <v>0</v>
      </c>
      <c r="J67" s="69">
        <f t="shared" si="94"/>
        <v>0.18181818181818182</v>
      </c>
      <c r="L67" s="164" t="s">
        <v>322</v>
      </c>
      <c r="M67" s="257"/>
      <c r="N67" s="102"/>
      <c r="O67" s="102"/>
      <c r="P67" s="102"/>
      <c r="Q67" s="103" t="s">
        <v>59</v>
      </c>
      <c r="R67" s="168" t="s">
        <v>89</v>
      </c>
      <c r="S67" s="106" t="s">
        <v>101</v>
      </c>
      <c r="T67" s="102"/>
      <c r="U67" s="102"/>
      <c r="V67" s="104"/>
      <c r="AL67" s="164" t="s">
        <v>322</v>
      </c>
      <c r="AM67" s="257"/>
      <c r="AN67" s="102"/>
      <c r="AO67" s="102"/>
      <c r="AP67" s="102"/>
      <c r="AQ67" s="103" t="s">
        <v>311</v>
      </c>
      <c r="AR67" s="106" t="s">
        <v>326</v>
      </c>
      <c r="AS67" s="106" t="s">
        <v>340</v>
      </c>
      <c r="AT67" s="102"/>
      <c r="AU67" s="102"/>
      <c r="AV67" s="104"/>
      <c r="BL67" s="107" t="str">
        <f t="shared" si="112"/>
        <v/>
      </c>
      <c r="BM67" s="108" t="str">
        <f t="shared" si="112"/>
        <v/>
      </c>
      <c r="BN67" s="108" t="str">
        <f t="shared" si="112"/>
        <v/>
      </c>
      <c r="BO67" s="108" t="str">
        <f t="shared" si="112"/>
        <v/>
      </c>
      <c r="BP67" s="108">
        <f>(IF(Q67="","",(IF(MID(Q67,2,1)="-",LEFT(Q67,1),LEFT(Q67,2)))+0))</f>
        <v>4</v>
      </c>
      <c r="BQ67" s="108">
        <f>(IF(R67="","",(IF(MID(R67,2,1)="-",LEFT(R67,1),LEFT(R67,2)))+0))</f>
        <v>3</v>
      </c>
      <c r="BR67" s="108">
        <f>(IF(S67="","",(IF(MID(S67,2,1)="-",LEFT(S67,1),LEFT(S67,2)))+0))</f>
        <v>3</v>
      </c>
      <c r="BS67" s="108" t="str">
        <f>(IF(T67="","",(IF(MID(T67,2,1)="-",LEFT(T67,1),LEFT(T67,2)))+0))</f>
        <v/>
      </c>
      <c r="BT67" s="108" t="str">
        <f>(IF(U67="","",(IF(MID(U67,2,1)="-",LEFT(U67,1),LEFT(U67,2)))+0))</f>
        <v/>
      </c>
      <c r="BU67" s="109"/>
      <c r="CB67" s="77"/>
      <c r="CC67" s="77"/>
      <c r="CD67" s="77"/>
      <c r="CE67" s="77"/>
      <c r="CF67" s="77"/>
      <c r="CG67" s="77"/>
      <c r="CH67" s="77"/>
      <c r="CI67" s="77"/>
      <c r="CJ67" s="78"/>
      <c r="CK67" s="107" t="str">
        <f t="shared" si="113"/>
        <v/>
      </c>
      <c r="CL67" s="108" t="str">
        <f t="shared" si="113"/>
        <v/>
      </c>
      <c r="CM67" s="108" t="str">
        <f t="shared" si="113"/>
        <v/>
      </c>
      <c r="CN67" s="108" t="str">
        <f t="shared" si="113"/>
        <v/>
      </c>
      <c r="CO67" s="108">
        <f>(IF(Q67="","",IF(RIGHT(Q67,2)="10",RIGHT(Q67,2),RIGHT(Q67,1))+0))</f>
        <v>0</v>
      </c>
      <c r="CP67" s="108">
        <f>(IF(R67="","",IF(RIGHT(R67,2)="10",RIGHT(R67,2),RIGHT(R67,1))+0))</f>
        <v>0</v>
      </c>
      <c r="CQ67" s="108">
        <f>(IF(S67="","",IF(RIGHT(S67,2)="10",RIGHT(S67,2),RIGHT(S67,1))+0))</f>
        <v>2</v>
      </c>
      <c r="CR67" s="108" t="str">
        <f>(IF(T67="","",IF(RIGHT(T67,2)="10",RIGHT(T67,2),RIGHT(T67,1))+0))</f>
        <v/>
      </c>
      <c r="CS67" s="108" t="str">
        <f>(IF(U67="","",IF(RIGHT(U67,2)="10",RIGHT(U67,2),RIGHT(U67,1))+0))</f>
        <v/>
      </c>
      <c r="CT67" s="109"/>
      <c r="DA67" s="77"/>
      <c r="DB67" s="77"/>
      <c r="DC67" s="77"/>
      <c r="DD67" s="77"/>
      <c r="DE67" s="77"/>
      <c r="DF67" s="77"/>
      <c r="DG67" s="77"/>
      <c r="DH67" s="77"/>
      <c r="DJ67" s="107" t="str">
        <f t="shared" si="114"/>
        <v/>
      </c>
      <c r="DK67" s="108" t="str">
        <f t="shared" si="114"/>
        <v/>
      </c>
      <c r="DL67" s="108" t="str">
        <f t="shared" si="114"/>
        <v/>
      </c>
      <c r="DM67" s="108" t="str">
        <f t="shared" si="114"/>
        <v/>
      </c>
      <c r="DN67" s="108" t="str">
        <f>(IF(Q67="","",IF(BP67&gt;CO67,"H",IF(BP67&lt;CO67,"A","D"))))</f>
        <v>H</v>
      </c>
      <c r="DO67" s="108" t="str">
        <f>(IF(R67="","",IF(BQ67&gt;CP67,"H",IF(BQ67&lt;CP67,"A","D"))))</f>
        <v>H</v>
      </c>
      <c r="DP67" s="108" t="str">
        <f>(IF(S67="","",IF(BR67&gt;CQ67,"H",IF(BR67&lt;CQ67,"A","D"))))</f>
        <v>H</v>
      </c>
      <c r="DQ67" s="108" t="str">
        <f>(IF(T67="","",IF(BS67&gt;CR67,"H",IF(BS67&lt;CR67,"A","D"))))</f>
        <v/>
      </c>
      <c r="DR67" s="108" t="str">
        <f>(IF(U67="","",IF(BT67&gt;CS67,"H",IF(BT67&lt;CS67,"A","D"))))</f>
        <v/>
      </c>
      <c r="DS67" s="109"/>
      <c r="DZ67" s="56"/>
      <c r="EA67" s="56"/>
      <c r="EB67" s="56"/>
      <c r="EC67" s="56"/>
      <c r="ED67" s="56"/>
      <c r="EE67" s="56"/>
      <c r="EF67" s="56"/>
      <c r="EG67" s="56"/>
      <c r="EI67" s="53" t="str">
        <f t="shared" si="98"/>
        <v>Thornville</v>
      </c>
      <c r="EJ67" s="79">
        <f t="shared" si="115"/>
        <v>5</v>
      </c>
      <c r="EK67" s="80">
        <f t="shared" si="116"/>
        <v>3</v>
      </c>
      <c r="EL67" s="80">
        <f t="shared" si="117"/>
        <v>0</v>
      </c>
      <c r="EM67" s="80">
        <f t="shared" si="118"/>
        <v>0</v>
      </c>
      <c r="EN67" s="80">
        <f>COUNTIF(DS$58:DS$67,"A")</f>
        <v>1</v>
      </c>
      <c r="EO67" s="80">
        <f>COUNTIF(DS$58:DS$67,"D")</f>
        <v>0</v>
      </c>
      <c r="EP67" s="80">
        <f>COUNTIF(DS$58:DS$67,"H")</f>
        <v>1</v>
      </c>
      <c r="EQ67" s="79">
        <f t="shared" si="119"/>
        <v>4</v>
      </c>
      <c r="ER67" s="79">
        <f t="shared" si="99"/>
        <v>0</v>
      </c>
      <c r="ES67" s="79">
        <f t="shared" si="99"/>
        <v>1</v>
      </c>
      <c r="ET67" s="81">
        <f>SUM($BL67:$CI67)+SUM(CT$58:CT$67)</f>
        <v>14</v>
      </c>
      <c r="EU67" s="81">
        <f>SUM($CK67:$DH67)+SUM(BU$58:BU$67)</f>
        <v>4</v>
      </c>
      <c r="EV67" s="79">
        <f t="shared" si="100"/>
        <v>8</v>
      </c>
      <c r="EW67" s="136">
        <f t="shared" si="101"/>
        <v>3.5</v>
      </c>
      <c r="EX67" s="78"/>
      <c r="EY67" s="80">
        <f t="shared" si="102"/>
        <v>8</v>
      </c>
      <c r="EZ67" s="80">
        <f t="shared" si="103"/>
        <v>5</v>
      </c>
      <c r="FA67" s="80">
        <f t="shared" si="104"/>
        <v>0</v>
      </c>
      <c r="FB67" s="80">
        <f t="shared" si="105"/>
        <v>3</v>
      </c>
      <c r="FC67" s="80">
        <f t="shared" si="106"/>
        <v>21</v>
      </c>
      <c r="FD67" s="80">
        <f t="shared" si="107"/>
        <v>8</v>
      </c>
      <c r="FE67" s="80">
        <f t="shared" si="108"/>
        <v>10</v>
      </c>
      <c r="FF67" s="138">
        <f t="shared" si="109"/>
        <v>2.625</v>
      </c>
      <c r="FH67" s="54">
        <f t="shared" si="120"/>
        <v>1</v>
      </c>
      <c r="FI67" s="54">
        <f t="shared" si="121"/>
        <v>1</v>
      </c>
      <c r="FJ67" s="54">
        <f t="shared" si="110"/>
        <v>0</v>
      </c>
      <c r="FK67" s="54">
        <f t="shared" si="110"/>
        <v>1</v>
      </c>
      <c r="FL67" s="54">
        <f t="shared" si="110"/>
        <v>1</v>
      </c>
      <c r="FM67" s="54">
        <f t="shared" si="110"/>
        <v>1</v>
      </c>
      <c r="FN67" s="54">
        <f t="shared" si="110"/>
        <v>1</v>
      </c>
      <c r="FO67" s="54">
        <f t="shared" si="110"/>
        <v>1</v>
      </c>
      <c r="FQ67" s="54" t="str">
        <f t="shared" si="49"/>
        <v>Thornville</v>
      </c>
      <c r="FR67" s="54">
        <f t="shared" si="50"/>
        <v>3</v>
      </c>
      <c r="FS67" s="54">
        <f t="shared" si="51"/>
        <v>1</v>
      </c>
      <c r="FT67" s="54">
        <f t="shared" si="51"/>
        <v>0</v>
      </c>
      <c r="FU67" s="54">
        <f t="shared" si="51"/>
        <v>2</v>
      </c>
      <c r="FV67" s="54">
        <f t="shared" si="51"/>
        <v>7</v>
      </c>
      <c r="FW67" s="54">
        <f t="shared" si="51"/>
        <v>4</v>
      </c>
      <c r="FX67" s="54">
        <f t="shared" si="111"/>
        <v>2</v>
      </c>
      <c r="FZ67" s="58"/>
      <c r="GA67" s="59"/>
      <c r="GB67" s="60"/>
      <c r="GC67" s="58"/>
      <c r="GD67" s="59"/>
      <c r="GE67" s="61"/>
      <c r="GF67" s="58"/>
      <c r="GG67" s="61"/>
      <c r="GH67" s="61"/>
    </row>
    <row r="68" spans="1:192" s="54" customFormat="1" ht="12" x14ac:dyDescent="0.25">
      <c r="C68" s="115">
        <f t="shared" ref="C68:H68" si="122">SUM(C58:C67)</f>
        <v>78</v>
      </c>
      <c r="D68" s="115">
        <f t="shared" si="122"/>
        <v>37</v>
      </c>
      <c r="E68" s="115">
        <f t="shared" si="122"/>
        <v>4</v>
      </c>
      <c r="F68" s="115">
        <f t="shared" si="122"/>
        <v>37</v>
      </c>
      <c r="G68" s="258">
        <f t="shared" si="122"/>
        <v>178</v>
      </c>
      <c r="H68" s="258">
        <f t="shared" si="122"/>
        <v>167</v>
      </c>
      <c r="I68" s="57"/>
      <c r="J68" s="69"/>
      <c r="Y68" s="54" t="s">
        <v>343</v>
      </c>
      <c r="FQ68" s="54" t="str">
        <f t="shared" si="49"/>
        <v/>
      </c>
      <c r="FR68" s="54" t="str">
        <f t="shared" si="50"/>
        <v/>
      </c>
      <c r="FS68" s="54" t="str">
        <f t="shared" si="51"/>
        <v/>
      </c>
      <c r="FT68" s="54" t="str">
        <f t="shared" si="51"/>
        <v/>
      </c>
      <c r="FU68" s="54" t="str">
        <f t="shared" si="51"/>
        <v/>
      </c>
      <c r="FV68" s="54" t="str">
        <f t="shared" si="51"/>
        <v/>
      </c>
      <c r="FW68" s="54" t="str">
        <f t="shared" si="51"/>
        <v/>
      </c>
      <c r="FX68" s="54" t="str">
        <f>IF(SUM($FH68:$FO68)=0,"",11-EV68)</f>
        <v/>
      </c>
      <c r="FZ68" s="58"/>
      <c r="GA68" s="59"/>
      <c r="GB68" s="60"/>
      <c r="GC68" s="58"/>
      <c r="GD68" s="59"/>
      <c r="GE68" s="61"/>
      <c r="GF68" s="58"/>
      <c r="GG68" s="61"/>
      <c r="GH68" s="61"/>
    </row>
    <row r="69" spans="1:192" s="54" customFormat="1" ht="12.6" thickBot="1" x14ac:dyDescent="0.3">
      <c r="A69" s="53" t="s">
        <v>344</v>
      </c>
      <c r="B69" s="247" t="s">
        <v>345</v>
      </c>
      <c r="C69" s="55" t="s">
        <v>346</v>
      </c>
      <c r="D69" s="57"/>
      <c r="E69" s="57"/>
      <c r="F69" s="57"/>
      <c r="G69" s="57"/>
      <c r="H69" s="259" t="s">
        <v>347</v>
      </c>
      <c r="I69" s="57"/>
      <c r="J69" s="57"/>
      <c r="Z69" s="260" t="s">
        <v>348</v>
      </c>
      <c r="AA69" s="260"/>
      <c r="AB69" s="260"/>
      <c r="AC69" s="260"/>
      <c r="AD69" s="260"/>
      <c r="AE69" s="260"/>
      <c r="AF69" s="260"/>
      <c r="FQ69" s="54" t="str">
        <f t="shared" si="49"/>
        <v/>
      </c>
      <c r="FR69" s="54" t="str">
        <f t="shared" si="50"/>
        <v/>
      </c>
      <c r="FS69" s="54" t="str">
        <f t="shared" si="51"/>
        <v/>
      </c>
      <c r="FT69" s="54" t="str">
        <f t="shared" si="51"/>
        <v/>
      </c>
      <c r="FU69" s="54" t="str">
        <f t="shared" si="51"/>
        <v/>
      </c>
      <c r="FV69" s="54" t="str">
        <f t="shared" si="51"/>
        <v/>
      </c>
      <c r="FW69" s="54" t="str">
        <f t="shared" si="51"/>
        <v/>
      </c>
      <c r="FX69" s="54" t="str">
        <f>IF(SUM($FH69:$FO69)=0,"",11-EV69)</f>
        <v/>
      </c>
      <c r="FZ69" s="58"/>
      <c r="GA69" s="59"/>
      <c r="GB69" s="60"/>
      <c r="GC69" s="58"/>
      <c r="GD69" s="59"/>
      <c r="GE69" s="61"/>
      <c r="GF69" s="58"/>
      <c r="GG69" s="61"/>
      <c r="GH69" s="61"/>
    </row>
    <row r="70" spans="1:192" s="54" customFormat="1" ht="12.6" thickBot="1" x14ac:dyDescent="0.3">
      <c r="A70" s="53" t="s">
        <v>33</v>
      </c>
      <c r="B70" s="53" t="s">
        <v>34</v>
      </c>
      <c r="C70" s="57" t="s">
        <v>35</v>
      </c>
      <c r="D70" s="57" t="s">
        <v>36</v>
      </c>
      <c r="E70" s="57" t="s">
        <v>37</v>
      </c>
      <c r="F70" s="57" t="s">
        <v>38</v>
      </c>
      <c r="G70" s="57" t="s">
        <v>39</v>
      </c>
      <c r="H70" s="57" t="s">
        <v>40</v>
      </c>
      <c r="I70" s="57" t="s">
        <v>41</v>
      </c>
      <c r="J70" s="57" t="s">
        <v>42</v>
      </c>
      <c r="L70" s="126"/>
      <c r="M70" s="63" t="s">
        <v>349</v>
      </c>
      <c r="N70" s="63" t="s">
        <v>350</v>
      </c>
      <c r="O70" s="63" t="s">
        <v>351</v>
      </c>
      <c r="P70" s="63" t="s">
        <v>46</v>
      </c>
      <c r="Q70" s="64" t="s">
        <v>142</v>
      </c>
      <c r="R70" s="63" t="s">
        <v>352</v>
      </c>
      <c r="S70" s="63" t="s">
        <v>353</v>
      </c>
      <c r="T70" s="63" t="s">
        <v>354</v>
      </c>
      <c r="U70" s="63" t="s">
        <v>355</v>
      </c>
      <c r="V70" s="63" t="s">
        <v>356</v>
      </c>
      <c r="W70" s="63" t="s">
        <v>357</v>
      </c>
      <c r="X70" s="63" t="s">
        <v>358</v>
      </c>
      <c r="Y70" s="65" t="s">
        <v>359</v>
      </c>
      <c r="Z70" s="260" t="s">
        <v>360</v>
      </c>
      <c r="AA70" s="260"/>
      <c r="AB70" s="260"/>
      <c r="AC70" s="260"/>
      <c r="AD70" s="260"/>
      <c r="AE70" s="260"/>
      <c r="AF70" s="260"/>
      <c r="AL70" s="126"/>
      <c r="AM70" s="63" t="s">
        <v>349</v>
      </c>
      <c r="AN70" s="63" t="s">
        <v>350</v>
      </c>
      <c r="AO70" s="63" t="s">
        <v>351</v>
      </c>
      <c r="AP70" s="63" t="s">
        <v>46</v>
      </c>
      <c r="AQ70" s="64" t="s">
        <v>142</v>
      </c>
      <c r="AR70" s="63" t="s">
        <v>352</v>
      </c>
      <c r="AS70" s="63" t="s">
        <v>353</v>
      </c>
      <c r="AT70" s="63" t="s">
        <v>354</v>
      </c>
      <c r="AU70" s="63" t="s">
        <v>355</v>
      </c>
      <c r="AV70" s="63" t="s">
        <v>356</v>
      </c>
      <c r="AW70" s="63" t="s">
        <v>357</v>
      </c>
      <c r="AX70" s="63" t="s">
        <v>358</v>
      </c>
      <c r="AY70" s="65" t="s">
        <v>359</v>
      </c>
      <c r="EJ70" s="56" t="s">
        <v>35</v>
      </c>
      <c r="EK70" s="56" t="s">
        <v>51</v>
      </c>
      <c r="EL70" s="56" t="s">
        <v>52</v>
      </c>
      <c r="EM70" s="56" t="s">
        <v>53</v>
      </c>
      <c r="EN70" s="56" t="s">
        <v>54</v>
      </c>
      <c r="EO70" s="56" t="s">
        <v>55</v>
      </c>
      <c r="EP70" s="56" t="s">
        <v>56</v>
      </c>
      <c r="EQ70" s="56" t="s">
        <v>36</v>
      </c>
      <c r="ER70" s="56" t="s">
        <v>37</v>
      </c>
      <c r="ES70" s="56" t="s">
        <v>38</v>
      </c>
      <c r="ET70" s="56" t="s">
        <v>39</v>
      </c>
      <c r="EU70" s="56" t="s">
        <v>40</v>
      </c>
      <c r="EV70" s="56" t="s">
        <v>41</v>
      </c>
      <c r="EW70" s="69" t="s">
        <v>42</v>
      </c>
      <c r="EX70" s="56"/>
      <c r="EY70" s="56" t="s">
        <v>35</v>
      </c>
      <c r="EZ70" s="56" t="s">
        <v>36</v>
      </c>
      <c r="FA70" s="56" t="s">
        <v>37</v>
      </c>
      <c r="FB70" s="56" t="s">
        <v>38</v>
      </c>
      <c r="FC70" s="56" t="s">
        <v>39</v>
      </c>
      <c r="FD70" s="56" t="s">
        <v>40</v>
      </c>
      <c r="FE70" s="56" t="s">
        <v>41</v>
      </c>
      <c r="FF70" s="69" t="s">
        <v>42</v>
      </c>
      <c r="FR70" s="56" t="s">
        <v>35</v>
      </c>
      <c r="FS70" s="56" t="s">
        <v>36</v>
      </c>
      <c r="FT70" s="56" t="s">
        <v>37</v>
      </c>
      <c r="FU70" s="56" t="s">
        <v>38</v>
      </c>
      <c r="FV70" s="56" t="s">
        <v>39</v>
      </c>
      <c r="FW70" s="56" t="s">
        <v>40</v>
      </c>
      <c r="FX70" s="56" t="s">
        <v>41</v>
      </c>
      <c r="FZ70" s="58"/>
      <c r="GA70" s="59"/>
      <c r="GB70" s="60"/>
      <c r="GC70" s="58"/>
      <c r="GD70" s="59"/>
      <c r="GE70" s="61"/>
      <c r="GF70" s="58"/>
      <c r="GG70" s="61"/>
      <c r="GH70" s="61"/>
    </row>
    <row r="71" spans="1:192" s="54" customFormat="1" ht="12" x14ac:dyDescent="0.25">
      <c r="A71" s="54">
        <v>1</v>
      </c>
      <c r="B71" s="54" t="s">
        <v>361</v>
      </c>
      <c r="C71" s="56">
        <v>24</v>
      </c>
      <c r="D71" s="56">
        <v>17</v>
      </c>
      <c r="E71" s="56">
        <v>4</v>
      </c>
      <c r="F71" s="56">
        <v>3</v>
      </c>
      <c r="G71" s="56">
        <v>91</v>
      </c>
      <c r="H71" s="56">
        <v>45</v>
      </c>
      <c r="I71" s="57">
        <v>37</v>
      </c>
      <c r="J71" s="69">
        <f t="shared" ref="J71:J83" si="123">G71/H71</f>
        <v>2.0222222222222221</v>
      </c>
      <c r="L71" s="129" t="s">
        <v>362</v>
      </c>
      <c r="M71" s="71"/>
      <c r="N71" s="72" t="s">
        <v>150</v>
      </c>
      <c r="O71" s="72" t="s">
        <v>103</v>
      </c>
      <c r="P71" s="72" t="s">
        <v>363</v>
      </c>
      <c r="Q71" s="64" t="s">
        <v>364</v>
      </c>
      <c r="R71" s="72" t="s">
        <v>111</v>
      </c>
      <c r="S71" s="72" t="s">
        <v>200</v>
      </c>
      <c r="T71" s="72" t="s">
        <v>62</v>
      </c>
      <c r="U71" s="72" t="s">
        <v>101</v>
      </c>
      <c r="V71" s="72" t="s">
        <v>206</v>
      </c>
      <c r="W71" s="72" t="s">
        <v>87</v>
      </c>
      <c r="X71" s="72" t="s">
        <v>220</v>
      </c>
      <c r="Y71" s="261"/>
      <c r="AL71" s="129" t="s">
        <v>362</v>
      </c>
      <c r="AM71" s="71"/>
      <c r="AN71" s="72" t="s">
        <v>365</v>
      </c>
      <c r="AO71" s="72" t="s">
        <v>366</v>
      </c>
      <c r="AP71" s="72" t="s">
        <v>367</v>
      </c>
      <c r="AQ71" s="64" t="s">
        <v>368</v>
      </c>
      <c r="AR71" s="72" t="s">
        <v>369</v>
      </c>
      <c r="AS71" s="72" t="s">
        <v>370</v>
      </c>
      <c r="AT71" s="72" t="s">
        <v>371</v>
      </c>
      <c r="AU71" s="72" t="s">
        <v>372</v>
      </c>
      <c r="AV71" s="72" t="s">
        <v>373</v>
      </c>
      <c r="AW71" s="72" t="s">
        <v>374</v>
      </c>
      <c r="AX71" s="72" t="s">
        <v>171</v>
      </c>
      <c r="AY71" s="134" t="s">
        <v>375</v>
      </c>
      <c r="BL71" s="74"/>
      <c r="BM71" s="75">
        <f t="shared" ref="BM71:BX77" si="124">(IF(N71="","",(IF(MID(N71,2,1)="-",LEFT(N71,1),LEFT(N71,2)))+0))</f>
        <v>3</v>
      </c>
      <c r="BN71" s="75">
        <f t="shared" si="124"/>
        <v>1</v>
      </c>
      <c r="BO71" s="75">
        <f t="shared" si="124"/>
        <v>7</v>
      </c>
      <c r="BP71" s="75">
        <f t="shared" si="124"/>
        <v>10</v>
      </c>
      <c r="BQ71" s="75">
        <f t="shared" si="124"/>
        <v>5</v>
      </c>
      <c r="BR71" s="75">
        <f t="shared" si="124"/>
        <v>2</v>
      </c>
      <c r="BS71" s="75">
        <f t="shared" si="124"/>
        <v>1</v>
      </c>
      <c r="BT71" s="75">
        <f t="shared" si="124"/>
        <v>3</v>
      </c>
      <c r="BU71" s="75">
        <f t="shared" si="124"/>
        <v>1</v>
      </c>
      <c r="BV71" s="75">
        <f t="shared" si="124"/>
        <v>3</v>
      </c>
      <c r="BW71" s="75">
        <f t="shared" si="124"/>
        <v>2</v>
      </c>
      <c r="BX71" s="76" t="str">
        <f t="shared" si="124"/>
        <v/>
      </c>
      <c r="CB71" s="77"/>
      <c r="CC71" s="77"/>
      <c r="CD71" s="77"/>
      <c r="CE71" s="77"/>
      <c r="CF71" s="77"/>
      <c r="CG71" s="77"/>
      <c r="CH71" s="77"/>
      <c r="CI71" s="77"/>
      <c r="CJ71" s="78"/>
      <c r="CK71" s="74"/>
      <c r="CL71" s="75">
        <f t="shared" ref="CL71:CW77" si="125">(IF(N71="","",IF(RIGHT(N71,2)="10",RIGHT(N71,2),RIGHT(N71,1))+0))</f>
        <v>1</v>
      </c>
      <c r="CM71" s="75">
        <f t="shared" si="125"/>
        <v>3</v>
      </c>
      <c r="CN71" s="75">
        <f t="shared" si="125"/>
        <v>4</v>
      </c>
      <c r="CO71" s="75">
        <f t="shared" si="125"/>
        <v>2</v>
      </c>
      <c r="CP71" s="75">
        <f t="shared" si="125"/>
        <v>2</v>
      </c>
      <c r="CQ71" s="75">
        <f t="shared" si="125"/>
        <v>2</v>
      </c>
      <c r="CR71" s="75">
        <f t="shared" si="125"/>
        <v>1</v>
      </c>
      <c r="CS71" s="75">
        <f t="shared" si="125"/>
        <v>2</v>
      </c>
      <c r="CT71" s="75">
        <f t="shared" si="125"/>
        <v>4</v>
      </c>
      <c r="CU71" s="75">
        <f t="shared" si="125"/>
        <v>3</v>
      </c>
      <c r="CV71" s="75">
        <f t="shared" si="125"/>
        <v>7</v>
      </c>
      <c r="CW71" s="76" t="str">
        <f t="shared" si="125"/>
        <v/>
      </c>
      <c r="DA71" s="77"/>
      <c r="DB71" s="77"/>
      <c r="DC71" s="77"/>
      <c r="DD71" s="77"/>
      <c r="DE71" s="77"/>
      <c r="DF71" s="77"/>
      <c r="DG71" s="77"/>
      <c r="DH71" s="77"/>
      <c r="DJ71" s="74"/>
      <c r="DK71" s="75" t="str">
        <f t="shared" ref="DK71:DV77" si="126">(IF(N71="","",IF(BM71&gt;CL71,"H",IF(BM71&lt;CL71,"A","D"))))</f>
        <v>H</v>
      </c>
      <c r="DL71" s="75" t="str">
        <f t="shared" si="126"/>
        <v>A</v>
      </c>
      <c r="DM71" s="75" t="str">
        <f t="shared" si="126"/>
        <v>H</v>
      </c>
      <c r="DN71" s="75" t="str">
        <f t="shared" si="126"/>
        <v>H</v>
      </c>
      <c r="DO71" s="75" t="str">
        <f t="shared" si="126"/>
        <v>H</v>
      </c>
      <c r="DP71" s="75" t="str">
        <f t="shared" si="126"/>
        <v>D</v>
      </c>
      <c r="DQ71" s="75" t="str">
        <f t="shared" si="126"/>
        <v>D</v>
      </c>
      <c r="DR71" s="75" t="str">
        <f t="shared" si="126"/>
        <v>H</v>
      </c>
      <c r="DS71" s="75" t="str">
        <f t="shared" si="126"/>
        <v>A</v>
      </c>
      <c r="DT71" s="75" t="str">
        <f t="shared" si="126"/>
        <v>D</v>
      </c>
      <c r="DU71" s="75" t="str">
        <f t="shared" si="126"/>
        <v>A</v>
      </c>
      <c r="DV71" s="76" t="str">
        <f t="shared" si="126"/>
        <v/>
      </c>
      <c r="DZ71" s="56"/>
      <c r="EA71" s="56"/>
      <c r="EB71" s="56"/>
      <c r="EC71" s="56"/>
      <c r="ED71" s="56"/>
      <c r="EE71" s="56"/>
      <c r="EF71" s="56"/>
      <c r="EG71" s="56"/>
      <c r="EI71" s="53" t="str">
        <f t="shared" ref="EI71:EI83" si="127">L71</f>
        <v>Beddington Corner</v>
      </c>
      <c r="EJ71" s="79">
        <f>SUM(EQ71:ES71)</f>
        <v>22</v>
      </c>
      <c r="EK71" s="80">
        <f>COUNTIF($DJ71:$EG71,"H")</f>
        <v>5</v>
      </c>
      <c r="EL71" s="80">
        <f>COUNTIF($DJ71:$EG71,"D")</f>
        <v>3</v>
      </c>
      <c r="EM71" s="80">
        <f>COUNTIF($DJ71:$EG71,"A")</f>
        <v>3</v>
      </c>
      <c r="EN71" s="80">
        <f>COUNTIF(DJ$71:DJ$83,"A")</f>
        <v>6</v>
      </c>
      <c r="EO71" s="80">
        <f>COUNTIF(DJ$71:DJ$83,"D")</f>
        <v>1</v>
      </c>
      <c r="EP71" s="80">
        <f>COUNTIF(DJ$71:DJ$83,"H")</f>
        <v>4</v>
      </c>
      <c r="EQ71" s="79">
        <f>EK71+EN71</f>
        <v>11</v>
      </c>
      <c r="ER71" s="79">
        <f t="shared" ref="ER71:ES83" si="128">EL71+EO71</f>
        <v>4</v>
      </c>
      <c r="ES71" s="79">
        <f t="shared" si="128"/>
        <v>7</v>
      </c>
      <c r="ET71" s="81">
        <f>SUM($BL71:$CI71)+SUM(CK$71:CK$83)</f>
        <v>78</v>
      </c>
      <c r="EU71" s="81">
        <f>SUM($CK71:$DH71)+SUM(BL$71:BL$83)</f>
        <v>60</v>
      </c>
      <c r="EV71" s="79">
        <f t="shared" ref="EV71:EV83" si="129">(EQ71*2)+ER71</f>
        <v>26</v>
      </c>
      <c r="EW71" s="136">
        <f t="shared" ref="EW71:EW83" si="130">IF(ET71&gt;0,IF(EU71&gt;0,ET71/EU71,0),0)</f>
        <v>1.3</v>
      </c>
      <c r="EX71" s="78"/>
      <c r="EY71" s="80">
        <f t="shared" ref="EY71:EY83" si="131">VLOOKUP($EI71,$B$71:$J$83,2,0)</f>
        <v>18</v>
      </c>
      <c r="EZ71" s="80">
        <f t="shared" ref="EZ71:EZ83" si="132">VLOOKUP($EI71,$B$71:$J$83,3,0)</f>
        <v>8</v>
      </c>
      <c r="FA71" s="80">
        <f t="shared" ref="FA71:FA83" si="133">VLOOKUP($EI71,$B$71:$J$83,4,0)</f>
        <v>4</v>
      </c>
      <c r="FB71" s="80">
        <f t="shared" ref="FB71:FB83" si="134">VLOOKUP($EI71,$B$71:$J$83,5,0)</f>
        <v>6</v>
      </c>
      <c r="FC71" s="80">
        <f t="shared" ref="FC71:FC83" si="135">VLOOKUP($EI71,$B$71:$J$83,6,0)</f>
        <v>66</v>
      </c>
      <c r="FD71" s="80">
        <f t="shared" ref="FD71:FD83" si="136">VLOOKUP($EI71,$B$71:$J$83,7,0)</f>
        <v>50</v>
      </c>
      <c r="FE71" s="80">
        <f t="shared" ref="FE71:FE83" si="137">VLOOKUP($EI71,$B$71:$J$83,8,0)</f>
        <v>20</v>
      </c>
      <c r="FF71" s="138">
        <f t="shared" ref="FF71:FF83" si="138">VLOOKUP($EI71,$B$71:$J$83,9,0)</f>
        <v>1.32</v>
      </c>
      <c r="FH71" s="54">
        <f>IF(EJ71=EY71,0,1)</f>
        <v>1</v>
      </c>
      <c r="FI71" s="54">
        <f>IF(EQ71=EZ71,0,1)</f>
        <v>1</v>
      </c>
      <c r="FJ71" s="54">
        <f t="shared" ref="FJ71:FO83" si="139">IF(ER71=FA71,0,1)</f>
        <v>0</v>
      </c>
      <c r="FK71" s="54">
        <f t="shared" si="139"/>
        <v>1</v>
      </c>
      <c r="FL71" s="54">
        <f t="shared" si="139"/>
        <v>1</v>
      </c>
      <c r="FM71" s="54">
        <f t="shared" si="139"/>
        <v>1</v>
      </c>
      <c r="FN71" s="54">
        <f t="shared" si="139"/>
        <v>1</v>
      </c>
      <c r="FO71" s="54">
        <f t="shared" si="139"/>
        <v>1</v>
      </c>
      <c r="FQ71" s="54" t="str">
        <f t="shared" si="49"/>
        <v>Beddington Corner</v>
      </c>
      <c r="FR71" s="54">
        <f t="shared" si="50"/>
        <v>-4</v>
      </c>
      <c r="FS71" s="54">
        <f t="shared" si="51"/>
        <v>-3</v>
      </c>
      <c r="FT71" s="54">
        <f t="shared" si="51"/>
        <v>0</v>
      </c>
      <c r="FU71" s="54">
        <f t="shared" si="51"/>
        <v>-1</v>
      </c>
      <c r="FV71" s="54">
        <f t="shared" si="51"/>
        <v>-12</v>
      </c>
      <c r="FW71" s="54">
        <f t="shared" si="51"/>
        <v>-10</v>
      </c>
      <c r="FX71" s="54">
        <f t="shared" ref="FX71:FX83" si="140">IF(SUM($FH71:$FO71)=0,"",FE71-EV71)</f>
        <v>-6</v>
      </c>
      <c r="FY71" s="54" t="s">
        <v>71</v>
      </c>
      <c r="FZ71" s="58"/>
      <c r="GA71" s="59"/>
      <c r="GB71" s="60"/>
      <c r="GC71" s="58"/>
      <c r="GD71" s="59"/>
      <c r="GE71" s="61"/>
      <c r="GF71" s="58"/>
      <c r="GG71" s="61"/>
      <c r="GH71" s="61"/>
    </row>
    <row r="72" spans="1:192" s="54" customFormat="1" ht="12" x14ac:dyDescent="0.25">
      <c r="A72" s="54">
        <v>2</v>
      </c>
      <c r="B72" s="54" t="s">
        <v>376</v>
      </c>
      <c r="C72" s="56">
        <v>18</v>
      </c>
      <c r="D72" s="56">
        <v>14</v>
      </c>
      <c r="E72" s="56">
        <v>1</v>
      </c>
      <c r="F72" s="56">
        <v>3</v>
      </c>
      <c r="G72" s="56">
        <v>80</v>
      </c>
      <c r="H72" s="56">
        <v>32</v>
      </c>
      <c r="I72" s="57" t="s">
        <v>377</v>
      </c>
      <c r="J72" s="69">
        <f t="shared" si="123"/>
        <v>2.5</v>
      </c>
      <c r="L72" s="139" t="s">
        <v>378</v>
      </c>
      <c r="M72" s="86" t="s">
        <v>148</v>
      </c>
      <c r="N72" s="83"/>
      <c r="O72" s="59"/>
      <c r="P72" s="59"/>
      <c r="Q72" s="84" t="s">
        <v>77</v>
      </c>
      <c r="R72" s="88" t="s">
        <v>62</v>
      </c>
      <c r="S72" s="88" t="s">
        <v>149</v>
      </c>
      <c r="T72" s="88" t="s">
        <v>185</v>
      </c>
      <c r="U72" s="88" t="s">
        <v>220</v>
      </c>
      <c r="V72" s="59"/>
      <c r="W72" s="88" t="s">
        <v>150</v>
      </c>
      <c r="X72" s="88" t="s">
        <v>76</v>
      </c>
      <c r="Y72" s="89" t="s">
        <v>206</v>
      </c>
      <c r="AL72" s="139" t="s">
        <v>378</v>
      </c>
      <c r="AM72" s="86" t="s">
        <v>379</v>
      </c>
      <c r="AN72" s="83"/>
      <c r="AO72" s="59"/>
      <c r="AP72" s="252" t="s">
        <v>380</v>
      </c>
      <c r="AQ72" s="84" t="s">
        <v>381</v>
      </c>
      <c r="AR72" s="88" t="s">
        <v>382</v>
      </c>
      <c r="AS72" s="88" t="s">
        <v>366</v>
      </c>
      <c r="AT72" s="88" t="s">
        <v>375</v>
      </c>
      <c r="AU72" s="88" t="s">
        <v>383</v>
      </c>
      <c r="AV72" s="252" t="s">
        <v>384</v>
      </c>
      <c r="AW72" s="88" t="s">
        <v>385</v>
      </c>
      <c r="AX72" s="88" t="s">
        <v>386</v>
      </c>
      <c r="AY72" s="89" t="s">
        <v>387</v>
      </c>
      <c r="BL72" s="90">
        <f t="shared" ref="BL72:BR83" si="141">(IF(M72="","",(IF(MID(M72,2,1)="-",LEFT(M72,1),LEFT(M72,2)))+0))</f>
        <v>0</v>
      </c>
      <c r="BM72" s="91"/>
      <c r="BN72" s="77" t="str">
        <f t="shared" si="124"/>
        <v/>
      </c>
      <c r="BO72" s="77" t="str">
        <f t="shared" si="124"/>
        <v/>
      </c>
      <c r="BP72" s="77">
        <f t="shared" si="124"/>
        <v>2</v>
      </c>
      <c r="BQ72" s="77">
        <f t="shared" si="124"/>
        <v>1</v>
      </c>
      <c r="BR72" s="77">
        <f t="shared" si="124"/>
        <v>1</v>
      </c>
      <c r="BS72" s="77">
        <f t="shared" si="124"/>
        <v>0</v>
      </c>
      <c r="BT72" s="77">
        <f t="shared" si="124"/>
        <v>2</v>
      </c>
      <c r="BU72" s="77" t="str">
        <f t="shared" si="124"/>
        <v/>
      </c>
      <c r="BV72" s="77">
        <f t="shared" si="124"/>
        <v>3</v>
      </c>
      <c r="BW72" s="77">
        <f t="shared" si="124"/>
        <v>0</v>
      </c>
      <c r="BX72" s="92">
        <f t="shared" si="124"/>
        <v>1</v>
      </c>
      <c r="CB72" s="77"/>
      <c r="CC72" s="77"/>
      <c r="CD72" s="77"/>
      <c r="CE72" s="77"/>
      <c r="CF72" s="77"/>
      <c r="CG72" s="77"/>
      <c r="CH72" s="77"/>
      <c r="CI72" s="77"/>
      <c r="CJ72" s="78"/>
      <c r="CK72" s="90">
        <f t="shared" ref="CK72:CQ83" si="142">(IF(M72="","",IF(RIGHT(M72,2)="10",RIGHT(M72,2),RIGHT(M72,1))+0))</f>
        <v>1</v>
      </c>
      <c r="CL72" s="91"/>
      <c r="CM72" s="77" t="str">
        <f t="shared" si="125"/>
        <v/>
      </c>
      <c r="CN72" s="77" t="str">
        <f t="shared" si="125"/>
        <v/>
      </c>
      <c r="CO72" s="77">
        <f t="shared" si="125"/>
        <v>1</v>
      </c>
      <c r="CP72" s="77">
        <f t="shared" si="125"/>
        <v>1</v>
      </c>
      <c r="CQ72" s="77">
        <f t="shared" si="125"/>
        <v>5</v>
      </c>
      <c r="CR72" s="77">
        <f t="shared" si="125"/>
        <v>7</v>
      </c>
      <c r="CS72" s="77">
        <f t="shared" si="125"/>
        <v>7</v>
      </c>
      <c r="CT72" s="77" t="str">
        <f t="shared" si="125"/>
        <v/>
      </c>
      <c r="CU72" s="77">
        <f t="shared" si="125"/>
        <v>1</v>
      </c>
      <c r="CV72" s="77">
        <f t="shared" si="125"/>
        <v>2</v>
      </c>
      <c r="CW72" s="92">
        <f t="shared" si="125"/>
        <v>4</v>
      </c>
      <c r="DA72" s="77"/>
      <c r="DB72" s="77"/>
      <c r="DC72" s="77"/>
      <c r="DD72" s="77"/>
      <c r="DE72" s="77"/>
      <c r="DF72" s="77"/>
      <c r="DG72" s="77"/>
      <c r="DH72" s="77"/>
      <c r="DJ72" s="90" t="str">
        <f t="shared" ref="DJ72:DP83" si="143">(IF(M72="","",IF(BL72&gt;CK72,"H",IF(BL72&lt;CK72,"A","D"))))</f>
        <v>A</v>
      </c>
      <c r="DK72" s="91"/>
      <c r="DL72" s="77" t="str">
        <f t="shared" si="126"/>
        <v/>
      </c>
      <c r="DM72" s="77" t="str">
        <f t="shared" si="126"/>
        <v/>
      </c>
      <c r="DN72" s="77" t="str">
        <f t="shared" si="126"/>
        <v>H</v>
      </c>
      <c r="DO72" s="77" t="str">
        <f t="shared" si="126"/>
        <v>D</v>
      </c>
      <c r="DP72" s="77" t="str">
        <f t="shared" si="126"/>
        <v>A</v>
      </c>
      <c r="DQ72" s="77" t="str">
        <f t="shared" si="126"/>
        <v>A</v>
      </c>
      <c r="DR72" s="77" t="str">
        <f t="shared" si="126"/>
        <v>A</v>
      </c>
      <c r="DS72" s="77" t="str">
        <f t="shared" si="126"/>
        <v/>
      </c>
      <c r="DT72" s="77" t="str">
        <f t="shared" si="126"/>
        <v>H</v>
      </c>
      <c r="DU72" s="77" t="str">
        <f t="shared" si="126"/>
        <v>A</v>
      </c>
      <c r="DV72" s="92" t="str">
        <f t="shared" si="126"/>
        <v>A</v>
      </c>
      <c r="DZ72" s="56"/>
      <c r="EA72" s="56"/>
      <c r="EB72" s="56"/>
      <c r="EC72" s="56"/>
      <c r="ED72" s="56"/>
      <c r="EE72" s="56"/>
      <c r="EF72" s="56"/>
      <c r="EG72" s="56"/>
      <c r="EI72" s="53" t="str">
        <f t="shared" si="127"/>
        <v>Caterham M.H.</v>
      </c>
      <c r="EJ72" s="79">
        <f t="shared" ref="EJ72:EJ83" si="144">SUM(EQ72:ES72)</f>
        <v>17</v>
      </c>
      <c r="EK72" s="80">
        <f t="shared" ref="EK72:EK83" si="145">COUNTIF($DJ72:$EG72,"H")</f>
        <v>2</v>
      </c>
      <c r="EL72" s="80">
        <f t="shared" ref="EL72:EL83" si="146">COUNTIF($DJ72:$EG72,"D")</f>
        <v>1</v>
      </c>
      <c r="EM72" s="80">
        <f t="shared" ref="EM72:EM83" si="147">COUNTIF($DJ72:$EG72,"A")</f>
        <v>6</v>
      </c>
      <c r="EN72" s="80">
        <f>COUNTIF(DK$71:DK$83,"A")</f>
        <v>0</v>
      </c>
      <c r="EO72" s="80">
        <f>COUNTIF(DK$71:DK$83,"D")</f>
        <v>0</v>
      </c>
      <c r="EP72" s="80">
        <f>COUNTIF(DK$71:DK$83,"H")</f>
        <v>8</v>
      </c>
      <c r="EQ72" s="79">
        <f t="shared" ref="EQ72:EQ83" si="148">EK72+EN72</f>
        <v>2</v>
      </c>
      <c r="ER72" s="79">
        <f t="shared" si="128"/>
        <v>1</v>
      </c>
      <c r="ES72" s="79">
        <f t="shared" si="128"/>
        <v>14</v>
      </c>
      <c r="ET72" s="81">
        <f>SUM($BL72:$CI72)+SUM(CL$71:CL$83)</f>
        <v>19</v>
      </c>
      <c r="EU72" s="81">
        <f>SUM($CK72:$DH72)+SUM(BM$71:BM$83)</f>
        <v>58</v>
      </c>
      <c r="EV72" s="79">
        <f t="shared" si="129"/>
        <v>5</v>
      </c>
      <c r="EW72" s="136">
        <f t="shared" si="130"/>
        <v>0.32758620689655171</v>
      </c>
      <c r="EX72" s="78"/>
      <c r="EY72" s="80">
        <f t="shared" si="131"/>
        <v>19</v>
      </c>
      <c r="EZ72" s="80">
        <f t="shared" si="132"/>
        <v>4</v>
      </c>
      <c r="FA72" s="80">
        <f t="shared" si="133"/>
        <v>2</v>
      </c>
      <c r="FB72" s="80">
        <f t="shared" si="134"/>
        <v>13</v>
      </c>
      <c r="FC72" s="80">
        <f t="shared" si="135"/>
        <v>31</v>
      </c>
      <c r="FD72" s="80">
        <f t="shared" si="136"/>
        <v>68</v>
      </c>
      <c r="FE72" s="80">
        <f t="shared" si="137"/>
        <v>10</v>
      </c>
      <c r="FF72" s="138">
        <f t="shared" si="138"/>
        <v>0.45588235294117646</v>
      </c>
      <c r="FH72" s="54">
        <f t="shared" ref="FH72:FH83" si="149">IF(EJ72=EY72,0,1)</f>
        <v>1</v>
      </c>
      <c r="FI72" s="54">
        <f t="shared" ref="FI72:FI83" si="150">IF(EQ72=EZ72,0,1)</f>
        <v>1</v>
      </c>
      <c r="FJ72" s="54">
        <f t="shared" si="139"/>
        <v>1</v>
      </c>
      <c r="FK72" s="54">
        <f t="shared" si="139"/>
        <v>1</v>
      </c>
      <c r="FL72" s="54">
        <f t="shared" si="139"/>
        <v>1</v>
      </c>
      <c r="FM72" s="54">
        <f t="shared" si="139"/>
        <v>1</v>
      </c>
      <c r="FN72" s="54">
        <f t="shared" si="139"/>
        <v>1</v>
      </c>
      <c r="FO72" s="54">
        <f t="shared" si="139"/>
        <v>1</v>
      </c>
      <c r="FQ72" s="54" t="str">
        <f t="shared" si="49"/>
        <v>Caterham M.H.</v>
      </c>
      <c r="FR72" s="54">
        <f t="shared" si="50"/>
        <v>2</v>
      </c>
      <c r="FS72" s="54">
        <f t="shared" si="51"/>
        <v>2</v>
      </c>
      <c r="FT72" s="54">
        <f t="shared" si="51"/>
        <v>1</v>
      </c>
      <c r="FU72" s="54">
        <f t="shared" si="51"/>
        <v>-1</v>
      </c>
      <c r="FV72" s="54">
        <f t="shared" si="51"/>
        <v>12</v>
      </c>
      <c r="FW72" s="54">
        <f t="shared" si="51"/>
        <v>10</v>
      </c>
      <c r="FX72" s="54">
        <f t="shared" si="140"/>
        <v>5</v>
      </c>
      <c r="FY72" s="54" t="s">
        <v>388</v>
      </c>
      <c r="FZ72" s="58"/>
      <c r="GA72" s="59"/>
      <c r="GB72" s="60"/>
      <c r="GC72" s="58"/>
      <c r="GD72" s="59"/>
      <c r="GE72" s="61"/>
      <c r="GF72" s="58"/>
      <c r="GG72" s="61"/>
      <c r="GH72" s="61"/>
    </row>
    <row r="73" spans="1:192" s="54" customFormat="1" ht="12" x14ac:dyDescent="0.25">
      <c r="A73" s="54">
        <v>3</v>
      </c>
      <c r="B73" s="54" t="s">
        <v>389</v>
      </c>
      <c r="C73" s="56">
        <v>20</v>
      </c>
      <c r="D73" s="56">
        <v>12</v>
      </c>
      <c r="E73" s="56">
        <v>2</v>
      </c>
      <c r="F73" s="56">
        <v>6</v>
      </c>
      <c r="G73" s="56">
        <v>59</v>
      </c>
      <c r="H73" s="56">
        <v>36</v>
      </c>
      <c r="I73" s="57">
        <v>26</v>
      </c>
      <c r="J73" s="69">
        <f t="shared" si="123"/>
        <v>1.6388888888888888</v>
      </c>
      <c r="L73" s="139" t="s">
        <v>390</v>
      </c>
      <c r="M73" s="86" t="s">
        <v>149</v>
      </c>
      <c r="N73" s="88" t="s">
        <v>58</v>
      </c>
      <c r="O73" s="83"/>
      <c r="P73" s="88" t="s">
        <v>125</v>
      </c>
      <c r="Q73" s="84" t="s">
        <v>59</v>
      </c>
      <c r="R73" s="59"/>
      <c r="S73" s="88" t="s">
        <v>200</v>
      </c>
      <c r="T73" s="88" t="s">
        <v>101</v>
      </c>
      <c r="U73" s="88" t="s">
        <v>331</v>
      </c>
      <c r="V73" s="59"/>
      <c r="W73" s="88" t="s">
        <v>304</v>
      </c>
      <c r="X73" s="59"/>
      <c r="Y73" s="89" t="s">
        <v>304</v>
      </c>
      <c r="AA73" s="54" t="s">
        <v>391</v>
      </c>
      <c r="AL73" s="139" t="s">
        <v>390</v>
      </c>
      <c r="AM73" s="86" t="s">
        <v>383</v>
      </c>
      <c r="AN73" s="88" t="s">
        <v>392</v>
      </c>
      <c r="AO73" s="83"/>
      <c r="AP73" s="88" t="s">
        <v>393</v>
      </c>
      <c r="AQ73" s="84" t="s">
        <v>372</v>
      </c>
      <c r="AR73" s="59"/>
      <c r="AS73" s="88" t="s">
        <v>369</v>
      </c>
      <c r="AT73" s="88" t="s">
        <v>203</v>
      </c>
      <c r="AU73" s="88" t="s">
        <v>379</v>
      </c>
      <c r="AV73" s="252" t="s">
        <v>394</v>
      </c>
      <c r="AW73" s="88" t="s">
        <v>380</v>
      </c>
      <c r="AX73" s="59"/>
      <c r="AY73" s="89" t="s">
        <v>382</v>
      </c>
      <c r="BL73" s="90">
        <f t="shared" si="141"/>
        <v>1</v>
      </c>
      <c r="BM73" s="77">
        <f t="shared" si="141"/>
        <v>5</v>
      </c>
      <c r="BN73" s="91"/>
      <c r="BO73" s="77">
        <f t="shared" si="124"/>
        <v>5</v>
      </c>
      <c r="BP73" s="77">
        <f t="shared" si="124"/>
        <v>4</v>
      </c>
      <c r="BQ73" s="77" t="str">
        <f t="shared" si="124"/>
        <v/>
      </c>
      <c r="BR73" s="77">
        <f t="shared" si="124"/>
        <v>2</v>
      </c>
      <c r="BS73" s="77">
        <f t="shared" si="124"/>
        <v>3</v>
      </c>
      <c r="BT73" s="77">
        <f t="shared" si="124"/>
        <v>3</v>
      </c>
      <c r="BU73" s="77" t="str">
        <f t="shared" si="124"/>
        <v/>
      </c>
      <c r="BV73" s="77">
        <f t="shared" si="124"/>
        <v>4</v>
      </c>
      <c r="BW73" s="77" t="str">
        <f t="shared" si="124"/>
        <v/>
      </c>
      <c r="BX73" s="92">
        <f t="shared" si="124"/>
        <v>4</v>
      </c>
      <c r="CB73" s="77"/>
      <c r="CC73" s="77"/>
      <c r="CD73" s="77"/>
      <c r="CE73" s="77"/>
      <c r="CF73" s="77"/>
      <c r="CG73" s="77"/>
      <c r="CH73" s="77"/>
      <c r="CI73" s="77"/>
      <c r="CJ73" s="78"/>
      <c r="CK73" s="90">
        <f t="shared" si="142"/>
        <v>5</v>
      </c>
      <c r="CL73" s="77">
        <f t="shared" si="142"/>
        <v>1</v>
      </c>
      <c r="CM73" s="91"/>
      <c r="CN73" s="77">
        <f t="shared" si="125"/>
        <v>0</v>
      </c>
      <c r="CO73" s="77">
        <f t="shared" si="125"/>
        <v>0</v>
      </c>
      <c r="CP73" s="77" t="str">
        <f t="shared" si="125"/>
        <v/>
      </c>
      <c r="CQ73" s="77">
        <f t="shared" si="125"/>
        <v>2</v>
      </c>
      <c r="CR73" s="77">
        <f t="shared" si="125"/>
        <v>2</v>
      </c>
      <c r="CS73" s="77">
        <f t="shared" si="125"/>
        <v>5</v>
      </c>
      <c r="CT73" s="77" t="str">
        <f t="shared" si="125"/>
        <v/>
      </c>
      <c r="CU73" s="77">
        <f t="shared" si="125"/>
        <v>2</v>
      </c>
      <c r="CV73" s="77" t="str">
        <f t="shared" si="125"/>
        <v/>
      </c>
      <c r="CW73" s="92">
        <f t="shared" si="125"/>
        <v>2</v>
      </c>
      <c r="DA73" s="77"/>
      <c r="DB73" s="77"/>
      <c r="DC73" s="77"/>
      <c r="DD73" s="77"/>
      <c r="DE73" s="77"/>
      <c r="DF73" s="77"/>
      <c r="DG73" s="77"/>
      <c r="DH73" s="77"/>
      <c r="DJ73" s="90" t="str">
        <f t="shared" si="143"/>
        <v>A</v>
      </c>
      <c r="DK73" s="77" t="str">
        <f t="shared" si="143"/>
        <v>H</v>
      </c>
      <c r="DL73" s="91"/>
      <c r="DM73" s="77" t="str">
        <f t="shared" si="126"/>
        <v>H</v>
      </c>
      <c r="DN73" s="77" t="str">
        <f t="shared" si="126"/>
        <v>H</v>
      </c>
      <c r="DO73" s="77" t="str">
        <f t="shared" si="126"/>
        <v/>
      </c>
      <c r="DP73" s="77" t="str">
        <f t="shared" si="126"/>
        <v>D</v>
      </c>
      <c r="DQ73" s="77" t="str">
        <f t="shared" si="126"/>
        <v>H</v>
      </c>
      <c r="DR73" s="77" t="str">
        <f t="shared" si="126"/>
        <v>A</v>
      </c>
      <c r="DS73" s="77" t="str">
        <f t="shared" si="126"/>
        <v/>
      </c>
      <c r="DT73" s="77" t="str">
        <f t="shared" si="126"/>
        <v>H</v>
      </c>
      <c r="DU73" s="77" t="str">
        <f t="shared" si="126"/>
        <v/>
      </c>
      <c r="DV73" s="92" t="str">
        <f t="shared" si="126"/>
        <v>H</v>
      </c>
      <c r="DZ73" s="56"/>
      <c r="EA73" s="56"/>
      <c r="EB73" s="56"/>
      <c r="EC73" s="56"/>
      <c r="ED73" s="56"/>
      <c r="EE73" s="56"/>
      <c r="EF73" s="56"/>
      <c r="EG73" s="56"/>
      <c r="EI73" s="53" t="str">
        <f t="shared" si="127"/>
        <v>Croydon Athletic</v>
      </c>
      <c r="EJ73" s="79">
        <f t="shared" si="144"/>
        <v>18</v>
      </c>
      <c r="EK73" s="80">
        <f t="shared" si="145"/>
        <v>6</v>
      </c>
      <c r="EL73" s="80">
        <f t="shared" si="146"/>
        <v>1</v>
      </c>
      <c r="EM73" s="80">
        <f t="shared" si="147"/>
        <v>2</v>
      </c>
      <c r="EN73" s="80">
        <f>COUNTIF(DL$71:DL$83,"A")</f>
        <v>2</v>
      </c>
      <c r="EO73" s="80">
        <f>COUNTIF(DL$71:DL$83,"D")</f>
        <v>0</v>
      </c>
      <c r="EP73" s="80">
        <f>COUNTIF(DL$71:DL$83,"H")</f>
        <v>7</v>
      </c>
      <c r="EQ73" s="79">
        <f t="shared" si="148"/>
        <v>8</v>
      </c>
      <c r="ER73" s="79">
        <f t="shared" si="128"/>
        <v>1</v>
      </c>
      <c r="ES73" s="79">
        <f t="shared" si="128"/>
        <v>9</v>
      </c>
      <c r="ET73" s="81">
        <f>SUM($BL73:$CI73)+SUM(CM$71:CM$83)</f>
        <v>54</v>
      </c>
      <c r="EU73" s="81">
        <f>SUM($CK73:$DH73)+SUM(BN$71:BN$83)</f>
        <v>60</v>
      </c>
      <c r="EV73" s="79">
        <f t="shared" si="129"/>
        <v>17</v>
      </c>
      <c r="EW73" s="136">
        <f t="shared" si="130"/>
        <v>0.9</v>
      </c>
      <c r="EX73" s="78"/>
      <c r="EY73" s="80">
        <f t="shared" si="131"/>
        <v>19</v>
      </c>
      <c r="EZ73" s="80">
        <f t="shared" si="132"/>
        <v>9</v>
      </c>
      <c r="FA73" s="80">
        <f t="shared" si="133"/>
        <v>1</v>
      </c>
      <c r="FB73" s="80">
        <f t="shared" si="134"/>
        <v>9</v>
      </c>
      <c r="FC73" s="80">
        <f t="shared" si="135"/>
        <v>65</v>
      </c>
      <c r="FD73" s="80">
        <f t="shared" si="136"/>
        <v>62</v>
      </c>
      <c r="FE73" s="80">
        <f t="shared" si="137"/>
        <v>19</v>
      </c>
      <c r="FF73" s="138">
        <f t="shared" si="138"/>
        <v>1.0483870967741935</v>
      </c>
      <c r="FH73" s="54">
        <f t="shared" si="149"/>
        <v>1</v>
      </c>
      <c r="FI73" s="54">
        <f t="shared" si="150"/>
        <v>1</v>
      </c>
      <c r="FJ73" s="54">
        <f t="shared" si="139"/>
        <v>0</v>
      </c>
      <c r="FK73" s="54">
        <f t="shared" si="139"/>
        <v>0</v>
      </c>
      <c r="FL73" s="54">
        <f t="shared" si="139"/>
        <v>1</v>
      </c>
      <c r="FM73" s="54">
        <f t="shared" si="139"/>
        <v>1</v>
      </c>
      <c r="FN73" s="54">
        <f t="shared" si="139"/>
        <v>1</v>
      </c>
      <c r="FO73" s="54">
        <f t="shared" si="139"/>
        <v>1</v>
      </c>
      <c r="FQ73" s="54" t="str">
        <f t="shared" si="49"/>
        <v>Croydon Athletic</v>
      </c>
      <c r="FR73" s="54">
        <f t="shared" si="50"/>
        <v>1</v>
      </c>
      <c r="FS73" s="54">
        <f t="shared" si="51"/>
        <v>1</v>
      </c>
      <c r="FT73" s="54">
        <f t="shared" si="51"/>
        <v>0</v>
      </c>
      <c r="FU73" s="54">
        <f t="shared" si="51"/>
        <v>0</v>
      </c>
      <c r="FV73" s="54">
        <f t="shared" si="51"/>
        <v>11</v>
      </c>
      <c r="FW73" s="54">
        <f t="shared" si="51"/>
        <v>2</v>
      </c>
      <c r="FX73" s="54">
        <f t="shared" si="140"/>
        <v>2</v>
      </c>
      <c r="FY73" s="54" t="s">
        <v>172</v>
      </c>
      <c r="FZ73" s="58" t="s">
        <v>395</v>
      </c>
      <c r="GA73" s="59"/>
      <c r="GB73" s="60"/>
      <c r="GC73" s="58"/>
      <c r="GD73" s="59"/>
      <c r="GE73" s="61"/>
      <c r="GF73" s="58"/>
      <c r="GG73" s="61"/>
      <c r="GH73" s="61"/>
    </row>
    <row r="74" spans="1:192" s="53" customFormat="1" ht="12" x14ac:dyDescent="0.25">
      <c r="A74" s="54">
        <v>4</v>
      </c>
      <c r="B74" s="54" t="s">
        <v>396</v>
      </c>
      <c r="C74" s="56">
        <v>15</v>
      </c>
      <c r="D74" s="56">
        <v>11</v>
      </c>
      <c r="E74" s="56">
        <v>0</v>
      </c>
      <c r="F74" s="56">
        <v>4</v>
      </c>
      <c r="G74" s="56">
        <v>60</v>
      </c>
      <c r="H74" s="56">
        <v>45</v>
      </c>
      <c r="I74" s="57">
        <v>22</v>
      </c>
      <c r="J74" s="69">
        <f t="shared" si="123"/>
        <v>1.3333333333333333</v>
      </c>
      <c r="L74" s="139" t="s">
        <v>263</v>
      </c>
      <c r="M74" s="86" t="s">
        <v>220</v>
      </c>
      <c r="N74" s="59"/>
      <c r="O74" s="88" t="s">
        <v>397</v>
      </c>
      <c r="P74" s="83"/>
      <c r="Q74" s="84" t="s">
        <v>74</v>
      </c>
      <c r="R74" s="88" t="s">
        <v>102</v>
      </c>
      <c r="S74" s="88" t="s">
        <v>398</v>
      </c>
      <c r="T74" s="88" t="s">
        <v>149</v>
      </c>
      <c r="U74" s="88" t="s">
        <v>100</v>
      </c>
      <c r="V74" s="88" t="s">
        <v>399</v>
      </c>
      <c r="W74" s="88" t="s">
        <v>76</v>
      </c>
      <c r="X74" s="88" t="s">
        <v>77</v>
      </c>
      <c r="Y74" s="85"/>
      <c r="AA74" s="54" t="s">
        <v>400</v>
      </c>
      <c r="AL74" s="139" t="s">
        <v>263</v>
      </c>
      <c r="AM74" s="86" t="s">
        <v>385</v>
      </c>
      <c r="AN74" s="59"/>
      <c r="AO74" s="88" t="s">
        <v>401</v>
      </c>
      <c r="AP74" s="83"/>
      <c r="AQ74" s="84" t="s">
        <v>171</v>
      </c>
      <c r="AR74" s="88" t="s">
        <v>372</v>
      </c>
      <c r="AS74" s="88" t="s">
        <v>402</v>
      </c>
      <c r="AT74" s="88" t="s">
        <v>403</v>
      </c>
      <c r="AU74" s="88" t="s">
        <v>404</v>
      </c>
      <c r="AV74" s="88" t="s">
        <v>366</v>
      </c>
      <c r="AW74" s="88" t="s">
        <v>384</v>
      </c>
      <c r="AX74" s="88" t="s">
        <v>392</v>
      </c>
      <c r="AY74" s="85"/>
      <c r="BA74" s="54"/>
      <c r="BL74" s="90">
        <f t="shared" si="141"/>
        <v>2</v>
      </c>
      <c r="BM74" s="77" t="str">
        <f t="shared" si="141"/>
        <v/>
      </c>
      <c r="BN74" s="77">
        <f t="shared" si="141"/>
        <v>5</v>
      </c>
      <c r="BO74" s="91"/>
      <c r="BP74" s="77">
        <f t="shared" si="124"/>
        <v>1</v>
      </c>
      <c r="BQ74" s="77">
        <f t="shared" si="124"/>
        <v>2</v>
      </c>
      <c r="BR74" s="77">
        <f t="shared" si="124"/>
        <v>3</v>
      </c>
      <c r="BS74" s="77">
        <f t="shared" si="124"/>
        <v>1</v>
      </c>
      <c r="BT74" s="77">
        <f t="shared" si="124"/>
        <v>4</v>
      </c>
      <c r="BU74" s="77">
        <f t="shared" si="124"/>
        <v>6</v>
      </c>
      <c r="BV74" s="77">
        <f t="shared" si="124"/>
        <v>0</v>
      </c>
      <c r="BW74" s="77">
        <f t="shared" si="124"/>
        <v>2</v>
      </c>
      <c r="BX74" s="92" t="str">
        <f t="shared" si="124"/>
        <v/>
      </c>
      <c r="BY74" s="54"/>
      <c r="BZ74" s="54"/>
      <c r="CA74" s="54"/>
      <c r="CB74" s="77"/>
      <c r="CC74" s="77"/>
      <c r="CD74" s="77"/>
      <c r="CE74" s="77"/>
      <c r="CF74" s="77"/>
      <c r="CG74" s="77"/>
      <c r="CH74" s="77"/>
      <c r="CI74" s="77"/>
      <c r="CJ74" s="78"/>
      <c r="CK74" s="90">
        <f t="shared" si="142"/>
        <v>7</v>
      </c>
      <c r="CL74" s="77" t="str">
        <f t="shared" si="142"/>
        <v/>
      </c>
      <c r="CM74" s="77">
        <f t="shared" si="142"/>
        <v>4</v>
      </c>
      <c r="CN74" s="91"/>
      <c r="CO74" s="77">
        <f t="shared" si="125"/>
        <v>2</v>
      </c>
      <c r="CP74" s="77">
        <f t="shared" si="125"/>
        <v>4</v>
      </c>
      <c r="CQ74" s="77">
        <f t="shared" si="125"/>
        <v>9</v>
      </c>
      <c r="CR74" s="77">
        <f t="shared" si="125"/>
        <v>5</v>
      </c>
      <c r="CS74" s="77">
        <f t="shared" si="125"/>
        <v>3</v>
      </c>
      <c r="CT74" s="77">
        <f t="shared" si="125"/>
        <v>7</v>
      </c>
      <c r="CU74" s="77">
        <f t="shared" si="125"/>
        <v>2</v>
      </c>
      <c r="CV74" s="77">
        <f t="shared" si="125"/>
        <v>1</v>
      </c>
      <c r="CW74" s="92" t="str">
        <f t="shared" si="125"/>
        <v/>
      </c>
      <c r="CX74" s="54"/>
      <c r="CY74" s="54"/>
      <c r="CZ74" s="54"/>
      <c r="DA74" s="77"/>
      <c r="DB74" s="77"/>
      <c r="DC74" s="77"/>
      <c r="DD74" s="77"/>
      <c r="DE74" s="77"/>
      <c r="DF74" s="77"/>
      <c r="DG74" s="77"/>
      <c r="DH74" s="77"/>
      <c r="DI74" s="54"/>
      <c r="DJ74" s="90" t="str">
        <f t="shared" si="143"/>
        <v>A</v>
      </c>
      <c r="DK74" s="77" t="str">
        <f t="shared" si="143"/>
        <v/>
      </c>
      <c r="DL74" s="77" t="str">
        <f t="shared" si="143"/>
        <v>H</v>
      </c>
      <c r="DM74" s="91"/>
      <c r="DN74" s="77" t="str">
        <f t="shared" si="126"/>
        <v>A</v>
      </c>
      <c r="DO74" s="77" t="str">
        <f t="shared" si="126"/>
        <v>A</v>
      </c>
      <c r="DP74" s="77" t="str">
        <f t="shared" si="126"/>
        <v>A</v>
      </c>
      <c r="DQ74" s="77" t="str">
        <f t="shared" si="126"/>
        <v>A</v>
      </c>
      <c r="DR74" s="77" t="str">
        <f t="shared" si="126"/>
        <v>H</v>
      </c>
      <c r="DS74" s="77" t="str">
        <f t="shared" si="126"/>
        <v>A</v>
      </c>
      <c r="DT74" s="77" t="str">
        <f t="shared" si="126"/>
        <v>A</v>
      </c>
      <c r="DU74" s="77" t="str">
        <f t="shared" si="126"/>
        <v>H</v>
      </c>
      <c r="DV74" s="92" t="str">
        <f t="shared" si="126"/>
        <v/>
      </c>
      <c r="DW74" s="54"/>
      <c r="DX74" s="54"/>
      <c r="DY74" s="54"/>
      <c r="DZ74" s="56"/>
      <c r="EA74" s="56"/>
      <c r="EB74" s="56"/>
      <c r="EC74" s="56"/>
      <c r="ED74" s="56"/>
      <c r="EE74" s="56"/>
      <c r="EF74" s="56"/>
      <c r="EG74" s="56"/>
      <c r="EH74" s="54"/>
      <c r="EI74" s="53" t="str">
        <f t="shared" si="127"/>
        <v>Epsom Brotherhood</v>
      </c>
      <c r="EJ74" s="79">
        <f t="shared" si="144"/>
        <v>18</v>
      </c>
      <c r="EK74" s="80">
        <f t="shared" si="145"/>
        <v>3</v>
      </c>
      <c r="EL74" s="80">
        <f t="shared" si="146"/>
        <v>0</v>
      </c>
      <c r="EM74" s="80">
        <f t="shared" si="147"/>
        <v>7</v>
      </c>
      <c r="EN74" s="80">
        <f>COUNTIF(DM$71:DM$83,"A")</f>
        <v>1</v>
      </c>
      <c r="EO74" s="80">
        <f>COUNTIF(DM$71:DM$83,"D")</f>
        <v>0</v>
      </c>
      <c r="EP74" s="80">
        <f>COUNTIF(DM$71:DM$83,"H")</f>
        <v>7</v>
      </c>
      <c r="EQ74" s="79">
        <f t="shared" si="148"/>
        <v>4</v>
      </c>
      <c r="ER74" s="79">
        <f t="shared" si="128"/>
        <v>0</v>
      </c>
      <c r="ES74" s="79">
        <f t="shared" si="128"/>
        <v>14</v>
      </c>
      <c r="ET74" s="81">
        <f>SUM($BL74:$CI74)+SUM(CN$71:CN$83)</f>
        <v>42</v>
      </c>
      <c r="EU74" s="81">
        <f>SUM($CK74:$DH74)+SUM(BO$71:BO$83)</f>
        <v>87</v>
      </c>
      <c r="EV74" s="79">
        <f t="shared" si="129"/>
        <v>8</v>
      </c>
      <c r="EW74" s="136">
        <f t="shared" si="130"/>
        <v>0.48275862068965519</v>
      </c>
      <c r="EX74" s="78"/>
      <c r="EY74" s="80">
        <f t="shared" si="131"/>
        <v>22</v>
      </c>
      <c r="EZ74" s="80">
        <f t="shared" si="132"/>
        <v>8</v>
      </c>
      <c r="FA74" s="80">
        <f t="shared" si="133"/>
        <v>0</v>
      </c>
      <c r="FB74" s="80">
        <f t="shared" si="134"/>
        <v>14</v>
      </c>
      <c r="FC74" s="80">
        <f t="shared" si="135"/>
        <v>59</v>
      </c>
      <c r="FD74" s="80">
        <f t="shared" si="136"/>
        <v>98</v>
      </c>
      <c r="FE74" s="80">
        <f t="shared" si="137"/>
        <v>16</v>
      </c>
      <c r="FF74" s="138">
        <f t="shared" si="138"/>
        <v>0.60204081632653061</v>
      </c>
      <c r="FG74" s="54"/>
      <c r="FH74" s="54">
        <f t="shared" si="149"/>
        <v>1</v>
      </c>
      <c r="FI74" s="54">
        <f t="shared" si="150"/>
        <v>1</v>
      </c>
      <c r="FJ74" s="54">
        <f t="shared" si="139"/>
        <v>0</v>
      </c>
      <c r="FK74" s="54">
        <f t="shared" si="139"/>
        <v>0</v>
      </c>
      <c r="FL74" s="54">
        <f t="shared" si="139"/>
        <v>1</v>
      </c>
      <c r="FM74" s="54">
        <f t="shared" si="139"/>
        <v>1</v>
      </c>
      <c r="FN74" s="54">
        <f t="shared" si="139"/>
        <v>1</v>
      </c>
      <c r="FO74" s="54">
        <f t="shared" si="139"/>
        <v>1</v>
      </c>
      <c r="FQ74" s="54" t="str">
        <f t="shared" si="49"/>
        <v>Epsom Brotherhood</v>
      </c>
      <c r="FR74" s="54">
        <f t="shared" si="50"/>
        <v>4</v>
      </c>
      <c r="FS74" s="54">
        <f t="shared" si="51"/>
        <v>4</v>
      </c>
      <c r="FT74" s="54">
        <f t="shared" si="51"/>
        <v>0</v>
      </c>
      <c r="FU74" s="54">
        <f t="shared" si="51"/>
        <v>0</v>
      </c>
      <c r="FV74" s="54">
        <f t="shared" si="51"/>
        <v>17</v>
      </c>
      <c r="FW74" s="54">
        <f t="shared" si="51"/>
        <v>11</v>
      </c>
      <c r="FX74" s="54">
        <f t="shared" si="140"/>
        <v>8</v>
      </c>
      <c r="FY74" s="54" t="s">
        <v>405</v>
      </c>
      <c r="FZ74" s="58"/>
      <c r="GA74" s="59"/>
      <c r="GB74" s="60"/>
      <c r="GC74" s="58"/>
      <c r="GD74" s="59"/>
      <c r="GE74" s="61"/>
      <c r="GF74" s="58"/>
      <c r="GG74" s="61"/>
      <c r="GH74" s="61"/>
      <c r="GJ74" s="54"/>
    </row>
    <row r="75" spans="1:192" s="53" customFormat="1" ht="12" x14ac:dyDescent="0.25">
      <c r="A75" s="54">
        <v>5</v>
      </c>
      <c r="B75" s="54" t="s">
        <v>362</v>
      </c>
      <c r="C75" s="56">
        <v>18</v>
      </c>
      <c r="D75" s="56">
        <v>8</v>
      </c>
      <c r="E75" s="56">
        <v>4</v>
      </c>
      <c r="F75" s="56">
        <v>6</v>
      </c>
      <c r="G75" s="56">
        <v>66</v>
      </c>
      <c r="H75" s="56">
        <v>50</v>
      </c>
      <c r="I75" s="57">
        <v>20</v>
      </c>
      <c r="J75" s="69">
        <f t="shared" si="123"/>
        <v>1.32</v>
      </c>
      <c r="L75" s="158" t="s">
        <v>199</v>
      </c>
      <c r="M75" s="99" t="s">
        <v>304</v>
      </c>
      <c r="N75" s="84" t="s">
        <v>101</v>
      </c>
      <c r="O75" s="84" t="s">
        <v>60</v>
      </c>
      <c r="P75" s="84" t="s">
        <v>176</v>
      </c>
      <c r="Q75" s="83"/>
      <c r="R75" s="84" t="s">
        <v>98</v>
      </c>
      <c r="S75" s="84" t="s">
        <v>103</v>
      </c>
      <c r="T75" s="84" t="s">
        <v>87</v>
      </c>
      <c r="U75" s="84" t="s">
        <v>124</v>
      </c>
      <c r="V75" s="254"/>
      <c r="W75" s="84" t="s">
        <v>89</v>
      </c>
      <c r="X75" s="84" t="s">
        <v>148</v>
      </c>
      <c r="Y75" s="98" t="s">
        <v>126</v>
      </c>
      <c r="AA75" s="54"/>
      <c r="AL75" s="158" t="s">
        <v>199</v>
      </c>
      <c r="AM75" s="99" t="s">
        <v>384</v>
      </c>
      <c r="AN75" s="84" t="s">
        <v>406</v>
      </c>
      <c r="AO75" s="84" t="s">
        <v>367</v>
      </c>
      <c r="AP75" s="84" t="s">
        <v>382</v>
      </c>
      <c r="AQ75" s="83"/>
      <c r="AR75" s="84" t="s">
        <v>374</v>
      </c>
      <c r="AS75" s="84" t="s">
        <v>386</v>
      </c>
      <c r="AT75" s="84" t="s">
        <v>380</v>
      </c>
      <c r="AU75" s="84" t="s">
        <v>370</v>
      </c>
      <c r="AV75" s="84" t="s">
        <v>365</v>
      </c>
      <c r="AW75" s="84" t="s">
        <v>403</v>
      </c>
      <c r="AX75" s="84" t="s">
        <v>407</v>
      </c>
      <c r="AY75" s="98" t="s">
        <v>262</v>
      </c>
      <c r="BL75" s="90">
        <f t="shared" si="141"/>
        <v>4</v>
      </c>
      <c r="BM75" s="77">
        <f t="shared" si="141"/>
        <v>3</v>
      </c>
      <c r="BN75" s="77">
        <f t="shared" si="141"/>
        <v>4</v>
      </c>
      <c r="BO75" s="77">
        <f t="shared" si="141"/>
        <v>2</v>
      </c>
      <c r="BP75" s="91"/>
      <c r="BQ75" s="77">
        <f t="shared" si="124"/>
        <v>0</v>
      </c>
      <c r="BR75" s="77">
        <f t="shared" si="124"/>
        <v>1</v>
      </c>
      <c r="BS75" s="77">
        <f t="shared" si="124"/>
        <v>3</v>
      </c>
      <c r="BT75" s="77">
        <f t="shared" si="124"/>
        <v>0</v>
      </c>
      <c r="BU75" s="77" t="str">
        <f t="shared" si="124"/>
        <v/>
      </c>
      <c r="BV75" s="77">
        <f t="shared" si="124"/>
        <v>3</v>
      </c>
      <c r="BW75" s="77">
        <f t="shared" si="124"/>
        <v>0</v>
      </c>
      <c r="BX75" s="92">
        <f t="shared" si="124"/>
        <v>7</v>
      </c>
      <c r="BY75" s="54"/>
      <c r="BZ75" s="54"/>
      <c r="CA75" s="54"/>
      <c r="CB75" s="77"/>
      <c r="CC75" s="77"/>
      <c r="CD75" s="77"/>
      <c r="CE75" s="77"/>
      <c r="CF75" s="77"/>
      <c r="CG75" s="77"/>
      <c r="CH75" s="77"/>
      <c r="CI75" s="77"/>
      <c r="CJ75" s="78"/>
      <c r="CK75" s="90">
        <f t="shared" si="142"/>
        <v>2</v>
      </c>
      <c r="CL75" s="77">
        <f t="shared" si="142"/>
        <v>2</v>
      </c>
      <c r="CM75" s="77">
        <f t="shared" si="142"/>
        <v>1</v>
      </c>
      <c r="CN75" s="77">
        <f t="shared" si="142"/>
        <v>3</v>
      </c>
      <c r="CO75" s="91"/>
      <c r="CP75" s="77">
        <f t="shared" si="125"/>
        <v>5</v>
      </c>
      <c r="CQ75" s="77">
        <f t="shared" si="125"/>
        <v>3</v>
      </c>
      <c r="CR75" s="77">
        <f t="shared" si="125"/>
        <v>3</v>
      </c>
      <c r="CS75" s="77">
        <f t="shared" si="125"/>
        <v>0</v>
      </c>
      <c r="CT75" s="77" t="str">
        <f t="shared" si="125"/>
        <v/>
      </c>
      <c r="CU75" s="77">
        <f t="shared" si="125"/>
        <v>0</v>
      </c>
      <c r="CV75" s="77">
        <f t="shared" si="125"/>
        <v>1</v>
      </c>
      <c r="CW75" s="92">
        <f t="shared" si="125"/>
        <v>0</v>
      </c>
      <c r="CX75" s="54"/>
      <c r="CY75" s="54"/>
      <c r="CZ75" s="54"/>
      <c r="DA75" s="77"/>
      <c r="DB75" s="77"/>
      <c r="DC75" s="77"/>
      <c r="DD75" s="77"/>
      <c r="DE75" s="77"/>
      <c r="DF75" s="77"/>
      <c r="DG75" s="77"/>
      <c r="DH75" s="77"/>
      <c r="DI75" s="54"/>
      <c r="DJ75" s="90" t="str">
        <f t="shared" si="143"/>
        <v>H</v>
      </c>
      <c r="DK75" s="77" t="str">
        <f t="shared" si="143"/>
        <v>H</v>
      </c>
      <c r="DL75" s="77" t="str">
        <f t="shared" si="143"/>
        <v>H</v>
      </c>
      <c r="DM75" s="77" t="str">
        <f t="shared" si="143"/>
        <v>A</v>
      </c>
      <c r="DN75" s="91"/>
      <c r="DO75" s="77" t="str">
        <f t="shared" si="126"/>
        <v>A</v>
      </c>
      <c r="DP75" s="77" t="str">
        <f t="shared" si="126"/>
        <v>A</v>
      </c>
      <c r="DQ75" s="77" t="str">
        <f t="shared" si="126"/>
        <v>D</v>
      </c>
      <c r="DR75" s="77" t="str">
        <f t="shared" si="126"/>
        <v>D</v>
      </c>
      <c r="DS75" s="77" t="str">
        <f t="shared" si="126"/>
        <v/>
      </c>
      <c r="DT75" s="77" t="str">
        <f t="shared" si="126"/>
        <v>H</v>
      </c>
      <c r="DU75" s="77" t="str">
        <f t="shared" si="126"/>
        <v>A</v>
      </c>
      <c r="DV75" s="92" t="str">
        <f t="shared" si="126"/>
        <v>H</v>
      </c>
      <c r="DW75" s="54"/>
      <c r="DX75" s="54"/>
      <c r="DY75" s="54"/>
      <c r="DZ75" s="56"/>
      <c r="EA75" s="56"/>
      <c r="EB75" s="56"/>
      <c r="EC75" s="56"/>
      <c r="ED75" s="56"/>
      <c r="EE75" s="56"/>
      <c r="EF75" s="56"/>
      <c r="EG75" s="56"/>
      <c r="EH75" s="54"/>
      <c r="EI75" s="53" t="str">
        <f t="shared" si="127"/>
        <v>Epsom Town Reserves</v>
      </c>
      <c r="EJ75" s="79">
        <f t="shared" si="144"/>
        <v>21</v>
      </c>
      <c r="EK75" s="80">
        <f t="shared" si="145"/>
        <v>5</v>
      </c>
      <c r="EL75" s="80">
        <f t="shared" si="146"/>
        <v>2</v>
      </c>
      <c r="EM75" s="80">
        <f t="shared" si="147"/>
        <v>4</v>
      </c>
      <c r="EN75" s="80">
        <f>COUNTIF(DN$71:DN$83,"A")</f>
        <v>2</v>
      </c>
      <c r="EO75" s="80">
        <f>COUNTIF(DN$71:DN$83,"D")</f>
        <v>0</v>
      </c>
      <c r="EP75" s="80">
        <f>COUNTIF(DN$71:DN$83,"H")</f>
        <v>8</v>
      </c>
      <c r="EQ75" s="79">
        <f t="shared" si="148"/>
        <v>7</v>
      </c>
      <c r="ER75" s="79">
        <f t="shared" si="128"/>
        <v>2</v>
      </c>
      <c r="ES75" s="79">
        <f t="shared" si="128"/>
        <v>12</v>
      </c>
      <c r="ET75" s="81">
        <f>SUM($BL75:$CI75)+SUM(CO$71:CO$83)</f>
        <v>44</v>
      </c>
      <c r="EU75" s="81">
        <f>SUM($CK75:$DH75)+SUM(BP$71:BP$83)</f>
        <v>65</v>
      </c>
      <c r="EV75" s="79">
        <f t="shared" si="129"/>
        <v>16</v>
      </c>
      <c r="EW75" s="136">
        <f t="shared" si="130"/>
        <v>0.67692307692307696</v>
      </c>
      <c r="EX75" s="78"/>
      <c r="EY75" s="80">
        <f t="shared" si="131"/>
        <v>17</v>
      </c>
      <c r="EZ75" s="80">
        <f t="shared" si="132"/>
        <v>5</v>
      </c>
      <c r="FA75" s="80">
        <f t="shared" si="133"/>
        <v>2</v>
      </c>
      <c r="FB75" s="80">
        <f t="shared" si="134"/>
        <v>10</v>
      </c>
      <c r="FC75" s="80">
        <f t="shared" si="135"/>
        <v>30</v>
      </c>
      <c r="FD75" s="80">
        <f t="shared" si="136"/>
        <v>57</v>
      </c>
      <c r="FE75" s="80">
        <f t="shared" si="137"/>
        <v>12</v>
      </c>
      <c r="FF75" s="138">
        <f t="shared" si="138"/>
        <v>0.52631578947368418</v>
      </c>
      <c r="FG75" s="54"/>
      <c r="FH75" s="54">
        <f t="shared" si="149"/>
        <v>1</v>
      </c>
      <c r="FI75" s="54">
        <f t="shared" si="150"/>
        <v>1</v>
      </c>
      <c r="FJ75" s="54">
        <f t="shared" si="139"/>
        <v>0</v>
      </c>
      <c r="FK75" s="54">
        <f t="shared" si="139"/>
        <v>1</v>
      </c>
      <c r="FL75" s="54">
        <f t="shared" si="139"/>
        <v>1</v>
      </c>
      <c r="FM75" s="54">
        <f t="shared" si="139"/>
        <v>1</v>
      </c>
      <c r="FN75" s="54">
        <f t="shared" si="139"/>
        <v>1</v>
      </c>
      <c r="FO75" s="54">
        <f t="shared" si="139"/>
        <v>1</v>
      </c>
      <c r="FQ75" s="54" t="str">
        <f t="shared" si="49"/>
        <v>Epsom Town Reserves</v>
      </c>
      <c r="FR75" s="54">
        <f t="shared" si="50"/>
        <v>-4</v>
      </c>
      <c r="FS75" s="54">
        <f t="shared" si="51"/>
        <v>-2</v>
      </c>
      <c r="FT75" s="54">
        <f t="shared" si="51"/>
        <v>0</v>
      </c>
      <c r="FU75" s="54">
        <f t="shared" si="51"/>
        <v>-2</v>
      </c>
      <c r="FV75" s="54">
        <f t="shared" si="51"/>
        <v>-14</v>
      </c>
      <c r="FW75" s="54">
        <f t="shared" si="51"/>
        <v>-8</v>
      </c>
      <c r="FX75" s="54">
        <f t="shared" si="140"/>
        <v>-4</v>
      </c>
      <c r="FY75" s="54" t="s">
        <v>408</v>
      </c>
      <c r="FZ75" s="58"/>
      <c r="GA75" s="59"/>
      <c r="GB75" s="60"/>
      <c r="GC75" s="58"/>
      <c r="GD75" s="59"/>
      <c r="GE75" s="61"/>
      <c r="GF75" s="58"/>
      <c r="GG75" s="61"/>
      <c r="GH75" s="61"/>
      <c r="GJ75" s="54"/>
    </row>
    <row r="76" spans="1:192" s="54" customFormat="1" ht="12" x14ac:dyDescent="0.25">
      <c r="A76" s="54">
        <v>6</v>
      </c>
      <c r="B76" s="54" t="s">
        <v>390</v>
      </c>
      <c r="C76" s="56">
        <v>19</v>
      </c>
      <c r="D76" s="56">
        <v>9</v>
      </c>
      <c r="E76" s="56">
        <v>1</v>
      </c>
      <c r="F76" s="56">
        <v>9</v>
      </c>
      <c r="G76" s="56">
        <v>65</v>
      </c>
      <c r="H76" s="56">
        <v>62</v>
      </c>
      <c r="I76" s="57">
        <v>19</v>
      </c>
      <c r="J76" s="69">
        <f t="shared" si="123"/>
        <v>1.0483870967741935</v>
      </c>
      <c r="L76" s="139" t="s">
        <v>409</v>
      </c>
      <c r="M76" s="86" t="s">
        <v>176</v>
      </c>
      <c r="N76" s="88" t="s">
        <v>178</v>
      </c>
      <c r="O76" s="88" t="s">
        <v>410</v>
      </c>
      <c r="P76" s="88" t="s">
        <v>60</v>
      </c>
      <c r="Q76" s="84" t="s">
        <v>178</v>
      </c>
      <c r="R76" s="83"/>
      <c r="S76" s="88" t="s">
        <v>85</v>
      </c>
      <c r="T76" s="88" t="s">
        <v>76</v>
      </c>
      <c r="U76" s="88" t="s">
        <v>176</v>
      </c>
      <c r="V76" s="88" t="s">
        <v>74</v>
      </c>
      <c r="W76" s="88" t="s">
        <v>75</v>
      </c>
      <c r="X76" s="88" t="s">
        <v>89</v>
      </c>
      <c r="Y76" s="89" t="s">
        <v>200</v>
      </c>
      <c r="AA76" s="54" t="s">
        <v>411</v>
      </c>
      <c r="AL76" s="139" t="s">
        <v>409</v>
      </c>
      <c r="AM76" s="86" t="s">
        <v>404</v>
      </c>
      <c r="AN76" s="88" t="s">
        <v>412</v>
      </c>
      <c r="AO76" s="88" t="s">
        <v>370</v>
      </c>
      <c r="AP76" s="88" t="s">
        <v>379</v>
      </c>
      <c r="AQ76" s="84" t="s">
        <v>383</v>
      </c>
      <c r="AR76" s="83"/>
      <c r="AS76" s="88" t="s">
        <v>373</v>
      </c>
      <c r="AT76" s="88" t="s">
        <v>413</v>
      </c>
      <c r="AU76" s="88" t="s">
        <v>386</v>
      </c>
      <c r="AV76" s="88" t="s">
        <v>414</v>
      </c>
      <c r="AW76" s="88" t="s">
        <v>381</v>
      </c>
      <c r="AX76" s="88" t="s">
        <v>366</v>
      </c>
      <c r="AY76" s="89" t="s">
        <v>403</v>
      </c>
      <c r="BL76" s="90">
        <f t="shared" si="141"/>
        <v>2</v>
      </c>
      <c r="BM76" s="77">
        <f t="shared" si="141"/>
        <v>6</v>
      </c>
      <c r="BN76" s="77">
        <f t="shared" si="141"/>
        <v>2</v>
      </c>
      <c r="BO76" s="77">
        <f t="shared" si="141"/>
        <v>4</v>
      </c>
      <c r="BP76" s="77">
        <f t="shared" si="141"/>
        <v>6</v>
      </c>
      <c r="BQ76" s="91"/>
      <c r="BR76" s="77">
        <f t="shared" si="124"/>
        <v>0</v>
      </c>
      <c r="BS76" s="77">
        <f t="shared" si="124"/>
        <v>0</v>
      </c>
      <c r="BT76" s="77">
        <f t="shared" si="124"/>
        <v>2</v>
      </c>
      <c r="BU76" s="77">
        <f t="shared" si="124"/>
        <v>1</v>
      </c>
      <c r="BV76" s="77">
        <f t="shared" si="124"/>
        <v>6</v>
      </c>
      <c r="BW76" s="77">
        <f t="shared" si="124"/>
        <v>3</v>
      </c>
      <c r="BX76" s="92">
        <f t="shared" si="124"/>
        <v>2</v>
      </c>
      <c r="CB76" s="77"/>
      <c r="CC76" s="77"/>
      <c r="CD76" s="77"/>
      <c r="CE76" s="77"/>
      <c r="CF76" s="77"/>
      <c r="CG76" s="77"/>
      <c r="CH76" s="77"/>
      <c r="CI76" s="77"/>
      <c r="CJ76" s="78"/>
      <c r="CK76" s="90">
        <f t="shared" si="142"/>
        <v>3</v>
      </c>
      <c r="CL76" s="77">
        <f t="shared" si="142"/>
        <v>1</v>
      </c>
      <c r="CM76" s="77">
        <f t="shared" si="142"/>
        <v>6</v>
      </c>
      <c r="CN76" s="77">
        <f t="shared" si="142"/>
        <v>1</v>
      </c>
      <c r="CO76" s="77">
        <f t="shared" si="142"/>
        <v>1</v>
      </c>
      <c r="CP76" s="91"/>
      <c r="CQ76" s="77">
        <f t="shared" si="125"/>
        <v>4</v>
      </c>
      <c r="CR76" s="77">
        <f t="shared" si="125"/>
        <v>2</v>
      </c>
      <c r="CS76" s="77">
        <f t="shared" si="125"/>
        <v>3</v>
      </c>
      <c r="CT76" s="77">
        <f t="shared" si="125"/>
        <v>2</v>
      </c>
      <c r="CU76" s="77">
        <f t="shared" si="125"/>
        <v>4</v>
      </c>
      <c r="CV76" s="77">
        <f t="shared" si="125"/>
        <v>0</v>
      </c>
      <c r="CW76" s="92">
        <f t="shared" si="125"/>
        <v>2</v>
      </c>
      <c r="DA76" s="77"/>
      <c r="DB76" s="77"/>
      <c r="DC76" s="77"/>
      <c r="DD76" s="77"/>
      <c r="DE76" s="77"/>
      <c r="DF76" s="77"/>
      <c r="DG76" s="77"/>
      <c r="DH76" s="77"/>
      <c r="DJ76" s="90" t="str">
        <f t="shared" si="143"/>
        <v>A</v>
      </c>
      <c r="DK76" s="77" t="str">
        <f t="shared" si="143"/>
        <v>H</v>
      </c>
      <c r="DL76" s="77" t="str">
        <f t="shared" si="143"/>
        <v>A</v>
      </c>
      <c r="DM76" s="77" t="str">
        <f t="shared" si="143"/>
        <v>H</v>
      </c>
      <c r="DN76" s="77" t="str">
        <f t="shared" si="143"/>
        <v>H</v>
      </c>
      <c r="DO76" s="91"/>
      <c r="DP76" s="77" t="str">
        <f t="shared" si="126"/>
        <v>A</v>
      </c>
      <c r="DQ76" s="77" t="str">
        <f t="shared" si="126"/>
        <v>A</v>
      </c>
      <c r="DR76" s="77" t="str">
        <f t="shared" si="126"/>
        <v>A</v>
      </c>
      <c r="DS76" s="77" t="str">
        <f t="shared" si="126"/>
        <v>A</v>
      </c>
      <c r="DT76" s="77" t="str">
        <f t="shared" si="126"/>
        <v>H</v>
      </c>
      <c r="DU76" s="77" t="str">
        <f t="shared" si="126"/>
        <v>H</v>
      </c>
      <c r="DV76" s="92" t="str">
        <f t="shared" si="126"/>
        <v>D</v>
      </c>
      <c r="DZ76" s="56"/>
      <c r="EA76" s="56"/>
      <c r="EB76" s="56"/>
      <c r="EC76" s="56"/>
      <c r="ED76" s="56"/>
      <c r="EE76" s="56"/>
      <c r="EF76" s="56"/>
      <c r="EG76" s="56"/>
      <c r="EI76" s="53" t="str">
        <f t="shared" si="127"/>
        <v>Horley</v>
      </c>
      <c r="EJ76" s="79">
        <f t="shared" si="144"/>
        <v>23</v>
      </c>
      <c r="EK76" s="80">
        <f t="shared" si="145"/>
        <v>5</v>
      </c>
      <c r="EL76" s="80">
        <f t="shared" si="146"/>
        <v>1</v>
      </c>
      <c r="EM76" s="80">
        <f t="shared" si="147"/>
        <v>6</v>
      </c>
      <c r="EN76" s="80">
        <f>COUNTIF(DO$71:DO$83,"A")</f>
        <v>3</v>
      </c>
      <c r="EO76" s="80">
        <f>COUNTIF(DO$71:DO$83,"D")</f>
        <v>2</v>
      </c>
      <c r="EP76" s="80">
        <f>COUNTIF(DO$71:DO$83,"H")</f>
        <v>6</v>
      </c>
      <c r="EQ76" s="79">
        <f t="shared" si="148"/>
        <v>8</v>
      </c>
      <c r="ER76" s="79">
        <f t="shared" si="128"/>
        <v>3</v>
      </c>
      <c r="ES76" s="79">
        <f t="shared" si="128"/>
        <v>12</v>
      </c>
      <c r="ET76" s="81">
        <f>SUM($BL76:$CI76)+SUM(CP$71:CP$83)</f>
        <v>56</v>
      </c>
      <c r="EU76" s="81">
        <f>SUM($CK76:$DH76)+SUM(BQ$71:BQ$83)</f>
        <v>61</v>
      </c>
      <c r="EV76" s="79">
        <f t="shared" si="129"/>
        <v>19</v>
      </c>
      <c r="EW76" s="136">
        <f t="shared" si="130"/>
        <v>0.91803278688524592</v>
      </c>
      <c r="EX76" s="78"/>
      <c r="EY76" s="80">
        <f t="shared" si="131"/>
        <v>20</v>
      </c>
      <c r="EZ76" s="80">
        <f t="shared" si="132"/>
        <v>8</v>
      </c>
      <c r="FA76" s="80">
        <f t="shared" si="133"/>
        <v>3</v>
      </c>
      <c r="FB76" s="80">
        <f t="shared" si="134"/>
        <v>9</v>
      </c>
      <c r="FC76" s="80">
        <f t="shared" si="135"/>
        <v>55</v>
      </c>
      <c r="FD76" s="80">
        <f t="shared" si="136"/>
        <v>56</v>
      </c>
      <c r="FE76" s="80">
        <f t="shared" si="137"/>
        <v>19</v>
      </c>
      <c r="FF76" s="138">
        <f t="shared" si="138"/>
        <v>0.9821428571428571</v>
      </c>
      <c r="FH76" s="54">
        <f t="shared" si="149"/>
        <v>1</v>
      </c>
      <c r="FI76" s="54">
        <f t="shared" si="150"/>
        <v>0</v>
      </c>
      <c r="FJ76" s="54">
        <f t="shared" si="139"/>
        <v>0</v>
      </c>
      <c r="FK76" s="54">
        <f t="shared" si="139"/>
        <v>1</v>
      </c>
      <c r="FL76" s="54">
        <f t="shared" si="139"/>
        <v>1</v>
      </c>
      <c r="FM76" s="54">
        <f t="shared" si="139"/>
        <v>1</v>
      </c>
      <c r="FN76" s="54">
        <f t="shared" si="139"/>
        <v>0</v>
      </c>
      <c r="FO76" s="54">
        <f t="shared" si="139"/>
        <v>1</v>
      </c>
      <c r="FQ76" s="54" t="str">
        <f t="shared" si="49"/>
        <v>Horley</v>
      </c>
      <c r="FR76" s="54">
        <f t="shared" si="50"/>
        <v>-3</v>
      </c>
      <c r="FS76" s="54">
        <f t="shared" si="51"/>
        <v>0</v>
      </c>
      <c r="FT76" s="54">
        <f t="shared" si="51"/>
        <v>0</v>
      </c>
      <c r="FU76" s="54">
        <f t="shared" si="51"/>
        <v>-3</v>
      </c>
      <c r="FV76" s="54">
        <f t="shared" si="51"/>
        <v>-1</v>
      </c>
      <c r="FW76" s="54">
        <f t="shared" si="51"/>
        <v>-5</v>
      </c>
      <c r="FX76" s="54">
        <f t="shared" si="140"/>
        <v>0</v>
      </c>
      <c r="FY76" s="54" t="s">
        <v>415</v>
      </c>
      <c r="FZ76" s="58"/>
      <c r="GA76" s="59"/>
      <c r="GB76" s="60"/>
      <c r="GC76" s="58"/>
      <c r="GD76" s="59"/>
      <c r="GE76" s="61"/>
      <c r="GF76" s="58"/>
      <c r="GG76" s="61"/>
      <c r="GH76" s="61"/>
    </row>
    <row r="77" spans="1:192" s="54" customFormat="1" ht="12" x14ac:dyDescent="0.25">
      <c r="A77" s="54">
        <v>7</v>
      </c>
      <c r="B77" s="54" t="s">
        <v>409</v>
      </c>
      <c r="C77" s="56">
        <v>20</v>
      </c>
      <c r="D77" s="56">
        <v>8</v>
      </c>
      <c r="E77" s="56">
        <v>3</v>
      </c>
      <c r="F77" s="56">
        <v>9</v>
      </c>
      <c r="G77" s="56">
        <v>55</v>
      </c>
      <c r="H77" s="56">
        <v>56</v>
      </c>
      <c r="I77" s="57">
        <v>19</v>
      </c>
      <c r="J77" s="69">
        <f t="shared" si="123"/>
        <v>0.9821428571428571</v>
      </c>
      <c r="L77" s="139" t="s">
        <v>361</v>
      </c>
      <c r="M77" s="86" t="s">
        <v>101</v>
      </c>
      <c r="N77" s="88" t="s">
        <v>101</v>
      </c>
      <c r="O77" s="148" t="s">
        <v>61</v>
      </c>
      <c r="P77" s="88" t="s">
        <v>111</v>
      </c>
      <c r="Q77" s="84" t="s">
        <v>77</v>
      </c>
      <c r="R77" s="88" t="s">
        <v>176</v>
      </c>
      <c r="S77" s="83"/>
      <c r="T77" s="88" t="s">
        <v>416</v>
      </c>
      <c r="U77" s="88" t="s">
        <v>186</v>
      </c>
      <c r="V77" s="88" t="s">
        <v>304</v>
      </c>
      <c r="W77" s="88" t="s">
        <v>89</v>
      </c>
      <c r="X77" s="88" t="s">
        <v>304</v>
      </c>
      <c r="Y77" s="85"/>
      <c r="AA77" s="54" t="s">
        <v>417</v>
      </c>
      <c r="AL77" s="139" t="s">
        <v>361</v>
      </c>
      <c r="AM77" s="86" t="s">
        <v>401</v>
      </c>
      <c r="AN77" s="88" t="s">
        <v>418</v>
      </c>
      <c r="AO77" s="88" t="s">
        <v>365</v>
      </c>
      <c r="AP77" s="88" t="s">
        <v>387</v>
      </c>
      <c r="AQ77" s="84" t="s">
        <v>393</v>
      </c>
      <c r="AR77" s="88" t="s">
        <v>367</v>
      </c>
      <c r="AS77" s="83"/>
      <c r="AT77" s="88" t="s">
        <v>379</v>
      </c>
      <c r="AU77" s="88" t="s">
        <v>375</v>
      </c>
      <c r="AV77" s="88" t="s">
        <v>171</v>
      </c>
      <c r="AW77" s="88" t="s">
        <v>419</v>
      </c>
      <c r="AX77" s="88" t="s">
        <v>374</v>
      </c>
      <c r="AY77" s="89" t="s">
        <v>383</v>
      </c>
      <c r="BL77" s="90">
        <f t="shared" si="141"/>
        <v>3</v>
      </c>
      <c r="BM77" s="77">
        <f t="shared" si="141"/>
        <v>3</v>
      </c>
      <c r="BN77" s="77">
        <f t="shared" si="141"/>
        <v>8</v>
      </c>
      <c r="BO77" s="77">
        <f t="shared" si="141"/>
        <v>5</v>
      </c>
      <c r="BP77" s="77">
        <f t="shared" si="141"/>
        <v>2</v>
      </c>
      <c r="BQ77" s="77">
        <f t="shared" si="141"/>
        <v>2</v>
      </c>
      <c r="BR77" s="91"/>
      <c r="BS77" s="77">
        <f t="shared" si="124"/>
        <v>6</v>
      </c>
      <c r="BT77" s="77">
        <f t="shared" si="124"/>
        <v>3</v>
      </c>
      <c r="BU77" s="77">
        <f t="shared" si="124"/>
        <v>4</v>
      </c>
      <c r="BV77" s="77">
        <f t="shared" si="124"/>
        <v>3</v>
      </c>
      <c r="BW77" s="77">
        <f t="shared" si="124"/>
        <v>4</v>
      </c>
      <c r="BX77" s="92" t="str">
        <f t="shared" si="124"/>
        <v/>
      </c>
      <c r="CB77" s="77"/>
      <c r="CC77" s="77"/>
      <c r="CD77" s="77"/>
      <c r="CE77" s="77"/>
      <c r="CF77" s="77"/>
      <c r="CG77" s="77"/>
      <c r="CH77" s="77"/>
      <c r="CI77" s="77"/>
      <c r="CJ77" s="78"/>
      <c r="CK77" s="90">
        <f t="shared" si="142"/>
        <v>2</v>
      </c>
      <c r="CL77" s="77">
        <f t="shared" si="142"/>
        <v>2</v>
      </c>
      <c r="CM77" s="77">
        <f t="shared" si="142"/>
        <v>1</v>
      </c>
      <c r="CN77" s="77">
        <f t="shared" si="142"/>
        <v>2</v>
      </c>
      <c r="CO77" s="77">
        <f t="shared" si="142"/>
        <v>1</v>
      </c>
      <c r="CP77" s="77">
        <f t="shared" si="142"/>
        <v>3</v>
      </c>
      <c r="CQ77" s="91"/>
      <c r="CR77" s="77">
        <f t="shared" si="125"/>
        <v>2</v>
      </c>
      <c r="CS77" s="77">
        <f t="shared" si="125"/>
        <v>4</v>
      </c>
      <c r="CT77" s="77">
        <f t="shared" si="125"/>
        <v>2</v>
      </c>
      <c r="CU77" s="77">
        <f t="shared" si="125"/>
        <v>0</v>
      </c>
      <c r="CV77" s="77">
        <f t="shared" si="125"/>
        <v>2</v>
      </c>
      <c r="CW77" s="92" t="str">
        <f t="shared" si="125"/>
        <v/>
      </c>
      <c r="DA77" s="77"/>
      <c r="DB77" s="77"/>
      <c r="DC77" s="77"/>
      <c r="DD77" s="77"/>
      <c r="DE77" s="77"/>
      <c r="DF77" s="77"/>
      <c r="DG77" s="77"/>
      <c r="DH77" s="77"/>
      <c r="DJ77" s="90" t="str">
        <f t="shared" si="143"/>
        <v>H</v>
      </c>
      <c r="DK77" s="77" t="str">
        <f t="shared" si="143"/>
        <v>H</v>
      </c>
      <c r="DL77" s="77" t="str">
        <f t="shared" si="143"/>
        <v>H</v>
      </c>
      <c r="DM77" s="77" t="str">
        <f t="shared" si="143"/>
        <v>H</v>
      </c>
      <c r="DN77" s="77" t="str">
        <f t="shared" si="143"/>
        <v>H</v>
      </c>
      <c r="DO77" s="77" t="str">
        <f t="shared" si="143"/>
        <v>A</v>
      </c>
      <c r="DP77" s="91"/>
      <c r="DQ77" s="77" t="str">
        <f t="shared" si="126"/>
        <v>H</v>
      </c>
      <c r="DR77" s="77" t="str">
        <f t="shared" si="126"/>
        <v>A</v>
      </c>
      <c r="DS77" s="77" t="str">
        <f t="shared" si="126"/>
        <v>H</v>
      </c>
      <c r="DT77" s="77" t="str">
        <f t="shared" si="126"/>
        <v>H</v>
      </c>
      <c r="DU77" s="77" t="str">
        <f t="shared" si="126"/>
        <v>H</v>
      </c>
      <c r="DV77" s="92" t="str">
        <f t="shared" si="126"/>
        <v/>
      </c>
      <c r="DZ77" s="56"/>
      <c r="EA77" s="56"/>
      <c r="EB77" s="56"/>
      <c r="EC77" s="56"/>
      <c r="ED77" s="56"/>
      <c r="EE77" s="56"/>
      <c r="EF77" s="56"/>
      <c r="EG77" s="56"/>
      <c r="EI77" s="53" t="str">
        <f t="shared" si="127"/>
        <v>Kingstonian Res</v>
      </c>
      <c r="EJ77" s="79">
        <f t="shared" si="144"/>
        <v>23</v>
      </c>
      <c r="EK77" s="80">
        <f t="shared" si="145"/>
        <v>9</v>
      </c>
      <c r="EL77" s="80">
        <f t="shared" si="146"/>
        <v>0</v>
      </c>
      <c r="EM77" s="80">
        <f t="shared" si="147"/>
        <v>2</v>
      </c>
      <c r="EN77" s="80">
        <f>COUNTIF(DP$71:DP$83,"A")</f>
        <v>7</v>
      </c>
      <c r="EO77" s="80">
        <f>COUNTIF(DP$71:DP$83,"D")</f>
        <v>3</v>
      </c>
      <c r="EP77" s="80">
        <f>COUNTIF(DP$71:DP$83,"H")</f>
        <v>2</v>
      </c>
      <c r="EQ77" s="79">
        <f t="shared" si="148"/>
        <v>16</v>
      </c>
      <c r="ER77" s="79">
        <f t="shared" si="128"/>
        <v>3</v>
      </c>
      <c r="ES77" s="79">
        <f t="shared" si="128"/>
        <v>4</v>
      </c>
      <c r="ET77" s="81">
        <f>SUM($BL77:$CI77)+SUM(CQ$71:CQ$83)</f>
        <v>86</v>
      </c>
      <c r="EU77" s="81">
        <f>SUM($CK77:$DH77)+SUM(BR$71:BR$83)</f>
        <v>44</v>
      </c>
      <c r="EV77" s="79">
        <f t="shared" si="129"/>
        <v>35</v>
      </c>
      <c r="EW77" s="136">
        <f t="shared" si="130"/>
        <v>1.9545454545454546</v>
      </c>
      <c r="EX77" s="78"/>
      <c r="EY77" s="80">
        <f t="shared" si="131"/>
        <v>24</v>
      </c>
      <c r="EZ77" s="80">
        <f t="shared" si="132"/>
        <v>17</v>
      </c>
      <c r="FA77" s="80">
        <f t="shared" si="133"/>
        <v>4</v>
      </c>
      <c r="FB77" s="80">
        <f t="shared" si="134"/>
        <v>3</v>
      </c>
      <c r="FC77" s="80">
        <f t="shared" si="135"/>
        <v>91</v>
      </c>
      <c r="FD77" s="80">
        <f t="shared" si="136"/>
        <v>45</v>
      </c>
      <c r="FE77" s="80">
        <f t="shared" si="137"/>
        <v>37</v>
      </c>
      <c r="FF77" s="138">
        <f t="shared" si="138"/>
        <v>2.0222222222222221</v>
      </c>
      <c r="FH77" s="54">
        <f t="shared" si="149"/>
        <v>1</v>
      </c>
      <c r="FI77" s="54">
        <f t="shared" si="150"/>
        <v>1</v>
      </c>
      <c r="FJ77" s="54">
        <f t="shared" si="139"/>
        <v>1</v>
      </c>
      <c r="FK77" s="54">
        <f t="shared" si="139"/>
        <v>1</v>
      </c>
      <c r="FL77" s="54">
        <f t="shared" si="139"/>
        <v>1</v>
      </c>
      <c r="FM77" s="54">
        <f t="shared" si="139"/>
        <v>1</v>
      </c>
      <c r="FN77" s="54">
        <f t="shared" si="139"/>
        <v>1</v>
      </c>
      <c r="FO77" s="54">
        <f t="shared" si="139"/>
        <v>1</v>
      </c>
      <c r="FQ77" s="54" t="str">
        <f t="shared" si="49"/>
        <v>Kingstonian Res</v>
      </c>
      <c r="FR77" s="54">
        <f t="shared" si="50"/>
        <v>1</v>
      </c>
      <c r="FS77" s="54">
        <f t="shared" si="51"/>
        <v>1</v>
      </c>
      <c r="FT77" s="54">
        <f t="shared" si="51"/>
        <v>1</v>
      </c>
      <c r="FU77" s="54">
        <f t="shared" si="51"/>
        <v>-1</v>
      </c>
      <c r="FV77" s="54">
        <f t="shared" si="51"/>
        <v>5</v>
      </c>
      <c r="FW77" s="54">
        <f t="shared" si="51"/>
        <v>1</v>
      </c>
      <c r="FX77" s="54">
        <f t="shared" si="140"/>
        <v>2</v>
      </c>
      <c r="FY77" s="54" t="s">
        <v>117</v>
      </c>
      <c r="FZ77" s="58"/>
      <c r="GA77" s="59"/>
      <c r="GB77" s="60"/>
      <c r="GC77" s="58"/>
      <c r="GD77" s="59"/>
      <c r="GE77" s="61"/>
      <c r="GF77" s="58"/>
      <c r="GG77" s="61"/>
      <c r="GH77" s="61"/>
    </row>
    <row r="78" spans="1:192" s="54" customFormat="1" ht="12" x14ac:dyDescent="0.25">
      <c r="A78" s="54">
        <v>8</v>
      </c>
      <c r="B78" s="54" t="s">
        <v>263</v>
      </c>
      <c r="C78" s="56">
        <v>22</v>
      </c>
      <c r="D78" s="56">
        <v>8</v>
      </c>
      <c r="E78" s="56">
        <v>0</v>
      </c>
      <c r="F78" s="56">
        <v>14</v>
      </c>
      <c r="G78" s="56">
        <v>59</v>
      </c>
      <c r="H78" s="56">
        <v>98</v>
      </c>
      <c r="I78" s="57">
        <v>16</v>
      </c>
      <c r="J78" s="69">
        <f t="shared" si="123"/>
        <v>0.60204081632653061</v>
      </c>
      <c r="L78" s="139" t="s">
        <v>389</v>
      </c>
      <c r="M78" s="86" t="s">
        <v>200</v>
      </c>
      <c r="N78" s="59"/>
      <c r="O78" s="88" t="s">
        <v>150</v>
      </c>
      <c r="P78" s="88" t="s">
        <v>77</v>
      </c>
      <c r="Q78" s="254"/>
      <c r="R78" s="88" t="s">
        <v>58</v>
      </c>
      <c r="S78" s="88" t="s">
        <v>125</v>
      </c>
      <c r="T78" s="83"/>
      <c r="U78" s="88" t="s">
        <v>176</v>
      </c>
      <c r="V78" s="88" t="s">
        <v>60</v>
      </c>
      <c r="W78" s="59"/>
      <c r="X78" s="88" t="s">
        <v>176</v>
      </c>
      <c r="Y78" s="89" t="s">
        <v>304</v>
      </c>
      <c r="AA78" s="111" t="s">
        <v>420</v>
      </c>
      <c r="AB78" s="111"/>
      <c r="AC78" s="111"/>
      <c r="AD78" s="111"/>
      <c r="AE78" s="111"/>
      <c r="AF78" s="111"/>
      <c r="AG78" s="111"/>
      <c r="AH78" s="111"/>
      <c r="AI78" s="111"/>
      <c r="AJ78" s="111"/>
      <c r="AL78" s="139" t="s">
        <v>389</v>
      </c>
      <c r="AM78" s="86" t="s">
        <v>272</v>
      </c>
      <c r="AN78" s="252" t="s">
        <v>372</v>
      </c>
      <c r="AO78" s="88" t="s">
        <v>171</v>
      </c>
      <c r="AP78" s="88" t="s">
        <v>383</v>
      </c>
      <c r="AQ78" s="84" t="s">
        <v>414</v>
      </c>
      <c r="AR78" s="88" t="s">
        <v>368</v>
      </c>
      <c r="AS78" s="88" t="s">
        <v>404</v>
      </c>
      <c r="AT78" s="83"/>
      <c r="AU78" s="88" t="s">
        <v>407</v>
      </c>
      <c r="AV78" s="88" t="s">
        <v>418</v>
      </c>
      <c r="AW78" s="59"/>
      <c r="AX78" s="88" t="s">
        <v>310</v>
      </c>
      <c r="AY78" s="89" t="s">
        <v>402</v>
      </c>
      <c r="BL78" s="90">
        <f t="shared" si="141"/>
        <v>2</v>
      </c>
      <c r="BM78" s="77" t="str">
        <f t="shared" si="141"/>
        <v/>
      </c>
      <c r="BN78" s="77">
        <f t="shared" si="141"/>
        <v>3</v>
      </c>
      <c r="BO78" s="77">
        <f t="shared" si="141"/>
        <v>2</v>
      </c>
      <c r="BP78" s="77" t="str">
        <f t="shared" si="141"/>
        <v/>
      </c>
      <c r="BQ78" s="77">
        <f t="shared" si="141"/>
        <v>5</v>
      </c>
      <c r="BR78" s="77">
        <f t="shared" si="141"/>
        <v>5</v>
      </c>
      <c r="BS78" s="91"/>
      <c r="BT78" s="77">
        <f>(IF(U78="","",(IF(MID(U78,2,1)="-",LEFT(U78,1),LEFT(U78,2)))+0))</f>
        <v>2</v>
      </c>
      <c r="BU78" s="77">
        <f>(IF(V78="","",(IF(MID(V78,2,1)="-",LEFT(V78,1),LEFT(V78,2)))+0))</f>
        <v>4</v>
      </c>
      <c r="BV78" s="77" t="str">
        <f>(IF(W78="","",(IF(MID(W78,2,1)="-",LEFT(W78,1),LEFT(W78,2)))+0))</f>
        <v/>
      </c>
      <c r="BW78" s="77">
        <f>(IF(X78="","",(IF(MID(X78,2,1)="-",LEFT(X78,1),LEFT(X78,2)))+0))</f>
        <v>2</v>
      </c>
      <c r="BX78" s="92">
        <f>(IF(Y78="","",(IF(MID(Y78,2,1)="-",LEFT(Y78,1),LEFT(Y78,2)))+0))</f>
        <v>4</v>
      </c>
      <c r="CB78" s="77"/>
      <c r="CC78" s="77"/>
      <c r="CD78" s="77"/>
      <c r="CE78" s="77"/>
      <c r="CF78" s="77"/>
      <c r="CG78" s="77"/>
      <c r="CH78" s="77"/>
      <c r="CI78" s="77"/>
      <c r="CJ78" s="78"/>
      <c r="CK78" s="90">
        <f t="shared" si="142"/>
        <v>2</v>
      </c>
      <c r="CL78" s="77" t="str">
        <f t="shared" si="142"/>
        <v/>
      </c>
      <c r="CM78" s="77">
        <f t="shared" si="142"/>
        <v>1</v>
      </c>
      <c r="CN78" s="77">
        <f t="shared" si="142"/>
        <v>1</v>
      </c>
      <c r="CO78" s="77" t="str">
        <f t="shared" si="142"/>
        <v/>
      </c>
      <c r="CP78" s="77">
        <f t="shared" si="142"/>
        <v>1</v>
      </c>
      <c r="CQ78" s="77">
        <f t="shared" si="142"/>
        <v>0</v>
      </c>
      <c r="CR78" s="91"/>
      <c r="CS78" s="77">
        <f>(IF(U78="","",IF(RIGHT(U78,2)="10",RIGHT(U78,2),RIGHT(U78,1))+0))</f>
        <v>3</v>
      </c>
      <c r="CT78" s="77">
        <f>(IF(V78="","",IF(RIGHT(V78,2)="10",RIGHT(V78,2),RIGHT(V78,1))+0))</f>
        <v>1</v>
      </c>
      <c r="CU78" s="77" t="str">
        <f>(IF(W78="","",IF(RIGHT(W78,2)="10",RIGHT(W78,2),RIGHT(W78,1))+0))</f>
        <v/>
      </c>
      <c r="CV78" s="77">
        <f>(IF(X78="","",IF(RIGHT(X78,2)="10",RIGHT(X78,2),RIGHT(X78,1))+0))</f>
        <v>3</v>
      </c>
      <c r="CW78" s="92">
        <f>(IF(Y78="","",IF(RIGHT(Y78,2)="10",RIGHT(Y78,2),RIGHT(Y78,1))+0))</f>
        <v>2</v>
      </c>
      <c r="DA78" s="77"/>
      <c r="DB78" s="77"/>
      <c r="DC78" s="77"/>
      <c r="DD78" s="77"/>
      <c r="DE78" s="77"/>
      <c r="DF78" s="77"/>
      <c r="DG78" s="77"/>
      <c r="DH78" s="77"/>
      <c r="DJ78" s="90" t="str">
        <f t="shared" si="143"/>
        <v>D</v>
      </c>
      <c r="DK78" s="77" t="str">
        <f t="shared" si="143"/>
        <v/>
      </c>
      <c r="DL78" s="77" t="str">
        <f t="shared" si="143"/>
        <v>H</v>
      </c>
      <c r="DM78" s="77" t="str">
        <f t="shared" si="143"/>
        <v>H</v>
      </c>
      <c r="DN78" s="77" t="str">
        <f t="shared" si="143"/>
        <v/>
      </c>
      <c r="DO78" s="77" t="str">
        <f t="shared" si="143"/>
        <v>H</v>
      </c>
      <c r="DP78" s="77" t="str">
        <f t="shared" si="143"/>
        <v>H</v>
      </c>
      <c r="DQ78" s="91"/>
      <c r="DR78" s="77" t="str">
        <f>(IF(U78="","",IF(BT78&gt;CS78,"H",IF(BT78&lt;CS78,"A","D"))))</f>
        <v>A</v>
      </c>
      <c r="DS78" s="77" t="str">
        <f>(IF(V78="","",IF(BU78&gt;CT78,"H",IF(BU78&lt;CT78,"A","D"))))</f>
        <v>H</v>
      </c>
      <c r="DT78" s="77" t="str">
        <f>(IF(W78="","",IF(BV78&gt;CU78,"H",IF(BV78&lt;CU78,"A","D"))))</f>
        <v/>
      </c>
      <c r="DU78" s="77" t="str">
        <f>(IF(X78="","",IF(BW78&gt;CV78,"H",IF(BW78&lt;CV78,"A","D"))))</f>
        <v>A</v>
      </c>
      <c r="DV78" s="92" t="str">
        <f>(IF(Y78="","",IF(BX78&gt;CW78,"H",IF(BX78&lt;CW78,"A","D"))))</f>
        <v>H</v>
      </c>
      <c r="DZ78" s="56"/>
      <c r="EA78" s="56"/>
      <c r="EB78" s="56"/>
      <c r="EC78" s="56"/>
      <c r="ED78" s="56"/>
      <c r="EE78" s="56"/>
      <c r="EF78" s="56"/>
      <c r="EG78" s="56"/>
      <c r="EI78" s="53" t="str">
        <f t="shared" si="127"/>
        <v>Mitcham Wanderers Res</v>
      </c>
      <c r="EJ78" s="79">
        <f t="shared" si="144"/>
        <v>19</v>
      </c>
      <c r="EK78" s="80">
        <f t="shared" si="145"/>
        <v>6</v>
      </c>
      <c r="EL78" s="80">
        <f t="shared" si="146"/>
        <v>1</v>
      </c>
      <c r="EM78" s="80">
        <f t="shared" si="147"/>
        <v>2</v>
      </c>
      <c r="EN78" s="80">
        <f>COUNTIF(DQ$71:DQ$83,"A")</f>
        <v>5</v>
      </c>
      <c r="EO78" s="80">
        <f>COUNTIF(DQ$71:DQ$83,"D")</f>
        <v>2</v>
      </c>
      <c r="EP78" s="80">
        <f>COUNTIF(DQ$71:DQ$83,"H")</f>
        <v>3</v>
      </c>
      <c r="EQ78" s="79">
        <f t="shared" si="148"/>
        <v>11</v>
      </c>
      <c r="ER78" s="79">
        <f t="shared" si="128"/>
        <v>3</v>
      </c>
      <c r="ES78" s="79">
        <f t="shared" si="128"/>
        <v>5</v>
      </c>
      <c r="ET78" s="81">
        <f>SUM($BL78:$CI78)+SUM(CR$71:CR$83)</f>
        <v>57</v>
      </c>
      <c r="EU78" s="81">
        <f>SUM($CK78:$DH78)+SUM(BS$71:BS$83)</f>
        <v>34</v>
      </c>
      <c r="EV78" s="79">
        <f t="shared" si="129"/>
        <v>25</v>
      </c>
      <c r="EW78" s="136">
        <f t="shared" si="130"/>
        <v>1.6764705882352942</v>
      </c>
      <c r="EX78" s="78"/>
      <c r="EY78" s="80">
        <f t="shared" si="131"/>
        <v>20</v>
      </c>
      <c r="EZ78" s="80">
        <f t="shared" si="132"/>
        <v>12</v>
      </c>
      <c r="FA78" s="80">
        <f t="shared" si="133"/>
        <v>2</v>
      </c>
      <c r="FB78" s="80">
        <f t="shared" si="134"/>
        <v>6</v>
      </c>
      <c r="FC78" s="80">
        <f t="shared" si="135"/>
        <v>59</v>
      </c>
      <c r="FD78" s="80">
        <f t="shared" si="136"/>
        <v>36</v>
      </c>
      <c r="FE78" s="80">
        <f t="shared" si="137"/>
        <v>26</v>
      </c>
      <c r="FF78" s="138">
        <f t="shared" si="138"/>
        <v>1.6388888888888888</v>
      </c>
      <c r="FH78" s="54">
        <f t="shared" si="149"/>
        <v>1</v>
      </c>
      <c r="FI78" s="54">
        <f t="shared" si="150"/>
        <v>1</v>
      </c>
      <c r="FJ78" s="54">
        <f t="shared" si="139"/>
        <v>1</v>
      </c>
      <c r="FK78" s="54">
        <f t="shared" si="139"/>
        <v>1</v>
      </c>
      <c r="FL78" s="54">
        <f t="shared" si="139"/>
        <v>1</v>
      </c>
      <c r="FM78" s="54">
        <f t="shared" si="139"/>
        <v>1</v>
      </c>
      <c r="FN78" s="54">
        <f t="shared" si="139"/>
        <v>1</v>
      </c>
      <c r="FO78" s="54">
        <f t="shared" si="139"/>
        <v>1</v>
      </c>
      <c r="FQ78" s="54" t="str">
        <f t="shared" ref="FQ78:FQ98" si="151">IF(SUM($FH78:$FO78)=0,"",EI78)</f>
        <v>Mitcham Wanderers Res</v>
      </c>
      <c r="FR78" s="54">
        <f t="shared" si="50"/>
        <v>1</v>
      </c>
      <c r="FS78" s="54">
        <f t="shared" ref="FS78:FW98" si="152">IF(SUM($FH78:$FO78)=0,"",EZ78-EQ78)</f>
        <v>1</v>
      </c>
      <c r="FT78" s="54">
        <f t="shared" si="152"/>
        <v>-1</v>
      </c>
      <c r="FU78" s="54">
        <f t="shared" si="152"/>
        <v>1</v>
      </c>
      <c r="FV78" s="54">
        <f t="shared" si="152"/>
        <v>2</v>
      </c>
      <c r="FW78" s="54">
        <f t="shared" si="152"/>
        <v>2</v>
      </c>
      <c r="FX78" s="54">
        <f t="shared" si="140"/>
        <v>1</v>
      </c>
      <c r="FY78" s="54" t="s">
        <v>204</v>
      </c>
      <c r="FZ78" s="58"/>
      <c r="GA78" s="59"/>
      <c r="GB78" s="60"/>
      <c r="GC78" s="58"/>
      <c r="GD78" s="59"/>
      <c r="GE78" s="61"/>
      <c r="GF78" s="58"/>
      <c r="GG78" s="61"/>
      <c r="GH78" s="61"/>
    </row>
    <row r="79" spans="1:192" s="54" customFormat="1" ht="12" x14ac:dyDescent="0.25">
      <c r="A79" s="54">
        <v>9</v>
      </c>
      <c r="B79" s="54" t="s">
        <v>421</v>
      </c>
      <c r="C79" s="56">
        <v>15</v>
      </c>
      <c r="D79" s="56">
        <v>7</v>
      </c>
      <c r="E79" s="56">
        <v>0</v>
      </c>
      <c r="F79" s="56">
        <v>8</v>
      </c>
      <c r="G79" s="56">
        <v>52</v>
      </c>
      <c r="H79" s="56">
        <v>46</v>
      </c>
      <c r="I79" s="57">
        <v>14</v>
      </c>
      <c r="J79" s="69">
        <f t="shared" si="123"/>
        <v>1.1304347826086956</v>
      </c>
      <c r="L79" s="139" t="s">
        <v>376</v>
      </c>
      <c r="M79" s="253"/>
      <c r="N79" s="88" t="s">
        <v>60</v>
      </c>
      <c r="O79" s="88" t="s">
        <v>164</v>
      </c>
      <c r="P79" s="88" t="s">
        <v>422</v>
      </c>
      <c r="Q79" s="84" t="s">
        <v>164</v>
      </c>
      <c r="R79" s="88" t="s">
        <v>59</v>
      </c>
      <c r="S79" s="88" t="s">
        <v>304</v>
      </c>
      <c r="T79" s="88" t="s">
        <v>60</v>
      </c>
      <c r="U79" s="83"/>
      <c r="V79" s="88" t="s">
        <v>423</v>
      </c>
      <c r="W79" s="88" t="s">
        <v>162</v>
      </c>
      <c r="X79" s="88" t="s">
        <v>77</v>
      </c>
      <c r="Y79" s="89" t="s">
        <v>125</v>
      </c>
      <c r="AA79" s="111" t="s">
        <v>424</v>
      </c>
      <c r="AB79" s="111"/>
      <c r="AC79" s="111"/>
      <c r="AD79" s="111"/>
      <c r="AE79" s="111"/>
      <c r="AF79" s="111"/>
      <c r="AG79" s="111"/>
      <c r="AH79" s="111"/>
      <c r="AI79" s="111"/>
      <c r="AJ79" s="111"/>
      <c r="AL79" s="139" t="s">
        <v>376</v>
      </c>
      <c r="AM79" s="262"/>
      <c r="AN79" s="88" t="s">
        <v>402</v>
      </c>
      <c r="AO79" s="88" t="s">
        <v>373</v>
      </c>
      <c r="AP79" s="88" t="s">
        <v>381</v>
      </c>
      <c r="AQ79" s="84" t="s">
        <v>401</v>
      </c>
      <c r="AR79" s="88" t="s">
        <v>384</v>
      </c>
      <c r="AS79" s="88" t="s">
        <v>392</v>
      </c>
      <c r="AT79" s="88" t="s">
        <v>369</v>
      </c>
      <c r="AU79" s="83"/>
      <c r="AV79" s="88" t="s">
        <v>81</v>
      </c>
      <c r="AW79" s="88" t="s">
        <v>366</v>
      </c>
      <c r="AX79" s="88" t="s">
        <v>365</v>
      </c>
      <c r="AY79" s="89" t="s">
        <v>380</v>
      </c>
      <c r="BL79" s="90" t="str">
        <f t="shared" si="141"/>
        <v/>
      </c>
      <c r="BM79" s="77">
        <f t="shared" si="141"/>
        <v>4</v>
      </c>
      <c r="BN79" s="77">
        <f t="shared" si="141"/>
        <v>8</v>
      </c>
      <c r="BO79" s="77">
        <f t="shared" si="141"/>
        <v>9</v>
      </c>
      <c r="BP79" s="77">
        <f t="shared" si="141"/>
        <v>8</v>
      </c>
      <c r="BQ79" s="77">
        <f t="shared" si="141"/>
        <v>4</v>
      </c>
      <c r="BR79" s="77">
        <f t="shared" si="141"/>
        <v>4</v>
      </c>
      <c r="BS79" s="77">
        <f>(IF(T79="","",(IF(MID(T79,2,1)="-",LEFT(T79,1),LEFT(T79,2)))+0))</f>
        <v>4</v>
      </c>
      <c r="BT79" s="91"/>
      <c r="BU79" s="77">
        <f>(IF(V79="","",(IF(MID(V79,2,1)="-",LEFT(V79,1),LEFT(V79,2)))+0))</f>
        <v>6</v>
      </c>
      <c r="BV79" s="77">
        <f>(IF(W79="","",(IF(MID(W79,2,1)="-",LEFT(W79,1),LEFT(W79,2)))+0))</f>
        <v>6</v>
      </c>
      <c r="BW79" s="77">
        <f>(IF(X79="","",(IF(MID(X79,2,1)="-",LEFT(X79,1),LEFT(X79,2)))+0))</f>
        <v>2</v>
      </c>
      <c r="BX79" s="92">
        <f>(IF(Y79="","",(IF(MID(Y79,2,1)="-",LEFT(Y79,1),LEFT(Y79,2)))+0))</f>
        <v>5</v>
      </c>
      <c r="CB79" s="77"/>
      <c r="CC79" s="77"/>
      <c r="CD79" s="77"/>
      <c r="CE79" s="77"/>
      <c r="CF79" s="77"/>
      <c r="CG79" s="77"/>
      <c r="CH79" s="77"/>
      <c r="CI79" s="77"/>
      <c r="CJ79" s="163"/>
      <c r="CK79" s="90" t="str">
        <f t="shared" si="142"/>
        <v/>
      </c>
      <c r="CL79" s="77">
        <f t="shared" si="142"/>
        <v>1</v>
      </c>
      <c r="CM79" s="77">
        <f t="shared" si="142"/>
        <v>0</v>
      </c>
      <c r="CN79" s="77">
        <f t="shared" si="142"/>
        <v>3</v>
      </c>
      <c r="CO79" s="77">
        <f t="shared" si="142"/>
        <v>0</v>
      </c>
      <c r="CP79" s="77">
        <f t="shared" si="142"/>
        <v>0</v>
      </c>
      <c r="CQ79" s="77">
        <f t="shared" si="142"/>
        <v>2</v>
      </c>
      <c r="CR79" s="77">
        <f>(IF(T79="","",IF(RIGHT(T79,2)="10",RIGHT(T79,2),RIGHT(T79,1))+0))</f>
        <v>1</v>
      </c>
      <c r="CS79" s="91"/>
      <c r="CT79" s="77">
        <f>(IF(V79="","",IF(RIGHT(V79,2)="10",RIGHT(V79,2),RIGHT(V79,1))+0))</f>
        <v>3</v>
      </c>
      <c r="CU79" s="77">
        <f>(IF(W79="","",IF(RIGHT(W79,2)="10",RIGHT(W79,2),RIGHT(W79,1))+0))</f>
        <v>0</v>
      </c>
      <c r="CV79" s="77">
        <f>(IF(X79="","",IF(RIGHT(X79,2)="10",RIGHT(X79,2),RIGHT(X79,1))+0))</f>
        <v>1</v>
      </c>
      <c r="CW79" s="92">
        <f>(IF(Y79="","",IF(RIGHT(Y79,2)="10",RIGHT(Y79,2),RIGHT(Y79,1))+0))</f>
        <v>0</v>
      </c>
      <c r="DA79" s="77"/>
      <c r="DB79" s="77"/>
      <c r="DC79" s="77"/>
      <c r="DD79" s="77"/>
      <c r="DE79" s="77"/>
      <c r="DF79" s="77"/>
      <c r="DG79" s="77"/>
      <c r="DH79" s="77"/>
      <c r="DI79" s="53"/>
      <c r="DJ79" s="90" t="str">
        <f t="shared" si="143"/>
        <v/>
      </c>
      <c r="DK79" s="77" t="str">
        <f t="shared" si="143"/>
        <v>H</v>
      </c>
      <c r="DL79" s="77" t="str">
        <f t="shared" si="143"/>
        <v>H</v>
      </c>
      <c r="DM79" s="77" t="str">
        <f t="shared" si="143"/>
        <v>H</v>
      </c>
      <c r="DN79" s="77" t="str">
        <f t="shared" si="143"/>
        <v>H</v>
      </c>
      <c r="DO79" s="77" t="str">
        <f t="shared" si="143"/>
        <v>H</v>
      </c>
      <c r="DP79" s="77" t="str">
        <f t="shared" si="143"/>
        <v>H</v>
      </c>
      <c r="DQ79" s="77" t="str">
        <f>(IF(T79="","",IF(BS79&gt;CR79,"H",IF(BS79&lt;CR79,"A","D"))))</f>
        <v>H</v>
      </c>
      <c r="DR79" s="91"/>
      <c r="DS79" s="77" t="str">
        <f>(IF(V79="","",IF(BU79&gt;CT79,"H",IF(BU79&lt;CT79,"A","D"))))</f>
        <v>H</v>
      </c>
      <c r="DT79" s="77" t="str">
        <f>(IF(W79="","",IF(BV79&gt;CU79,"H",IF(BV79&lt;CU79,"A","D"))))</f>
        <v>H</v>
      </c>
      <c r="DU79" s="77" t="str">
        <f>(IF(X79="","",IF(BW79&gt;CV79,"H",IF(BW79&lt;CV79,"A","D"))))</f>
        <v>H</v>
      </c>
      <c r="DV79" s="92" t="str">
        <f>(IF(Y79="","",IF(BX79&gt;CW79,"H",IF(BX79&lt;CW79,"A","D"))))</f>
        <v>H</v>
      </c>
      <c r="DZ79" s="56"/>
      <c r="EA79" s="56"/>
      <c r="EB79" s="56"/>
      <c r="EC79" s="56"/>
      <c r="ED79" s="56"/>
      <c r="EE79" s="56"/>
      <c r="EF79" s="56"/>
      <c r="EG79" s="56"/>
      <c r="EH79" s="53"/>
      <c r="EI79" s="53" t="str">
        <f t="shared" si="127"/>
        <v>Redhill Res</v>
      </c>
      <c r="EJ79" s="79">
        <f t="shared" si="144"/>
        <v>23</v>
      </c>
      <c r="EK79" s="80">
        <f t="shared" si="145"/>
        <v>11</v>
      </c>
      <c r="EL79" s="80">
        <f t="shared" si="146"/>
        <v>0</v>
      </c>
      <c r="EM79" s="80">
        <f t="shared" si="147"/>
        <v>0</v>
      </c>
      <c r="EN79" s="80">
        <f>COUNTIF(DR$71:DR$83,"A")</f>
        <v>8</v>
      </c>
      <c r="EO79" s="80">
        <f>COUNTIF(DR$71:DR$83,"D")</f>
        <v>1</v>
      </c>
      <c r="EP79" s="80">
        <f>COUNTIF(DR$71:DR$83,"H")</f>
        <v>3</v>
      </c>
      <c r="EQ79" s="79">
        <f t="shared" si="148"/>
        <v>19</v>
      </c>
      <c r="ER79" s="79">
        <f t="shared" si="128"/>
        <v>1</v>
      </c>
      <c r="ES79" s="79">
        <f t="shared" si="128"/>
        <v>3</v>
      </c>
      <c r="ET79" s="81">
        <f>SUM($BL79:$CI79)+SUM(CS$71:CS$83)</f>
        <v>103</v>
      </c>
      <c r="EU79" s="81">
        <f>SUM($CK79:$DH79)+SUM(BT$71:BT$83)</f>
        <v>38</v>
      </c>
      <c r="EV79" s="100" t="str">
        <f>(EQ79*2)+ER79-8&amp;"x"</f>
        <v>31x</v>
      </c>
      <c r="EW79" s="136">
        <f t="shared" si="130"/>
        <v>2.7105263157894739</v>
      </c>
      <c r="EX79" s="78"/>
      <c r="EY79" s="80">
        <f t="shared" si="131"/>
        <v>18</v>
      </c>
      <c r="EZ79" s="80">
        <f t="shared" si="132"/>
        <v>14</v>
      </c>
      <c r="FA79" s="80">
        <f t="shared" si="133"/>
        <v>1</v>
      </c>
      <c r="FB79" s="80">
        <f t="shared" si="134"/>
        <v>3</v>
      </c>
      <c r="FC79" s="80">
        <f t="shared" si="135"/>
        <v>80</v>
      </c>
      <c r="FD79" s="80">
        <f t="shared" si="136"/>
        <v>32</v>
      </c>
      <c r="FE79" s="80" t="str">
        <f t="shared" si="137"/>
        <v>29x</v>
      </c>
      <c r="FF79" s="138">
        <f t="shared" si="138"/>
        <v>2.5</v>
      </c>
      <c r="FG79" s="53"/>
      <c r="FH79" s="54">
        <f t="shared" si="149"/>
        <v>1</v>
      </c>
      <c r="FI79" s="54">
        <f t="shared" si="150"/>
        <v>1</v>
      </c>
      <c r="FJ79" s="54">
        <f t="shared" si="139"/>
        <v>0</v>
      </c>
      <c r="FK79" s="54">
        <f t="shared" si="139"/>
        <v>0</v>
      </c>
      <c r="FL79" s="54">
        <f t="shared" si="139"/>
        <v>1</v>
      </c>
      <c r="FM79" s="54">
        <f t="shared" si="139"/>
        <v>1</v>
      </c>
      <c r="FN79" s="54">
        <f t="shared" si="139"/>
        <v>1</v>
      </c>
      <c r="FO79" s="54">
        <f t="shared" si="139"/>
        <v>1</v>
      </c>
      <c r="FQ79" s="54" t="str">
        <f t="shared" si="151"/>
        <v>Redhill Res</v>
      </c>
      <c r="FR79" s="54">
        <f t="shared" si="50"/>
        <v>-5</v>
      </c>
      <c r="FS79" s="54">
        <f t="shared" si="152"/>
        <v>-5</v>
      </c>
      <c r="FT79" s="54">
        <f t="shared" si="152"/>
        <v>0</v>
      </c>
      <c r="FU79" s="54">
        <f t="shared" si="152"/>
        <v>0</v>
      </c>
      <c r="FV79" s="54">
        <f t="shared" si="152"/>
        <v>-23</v>
      </c>
      <c r="FW79" s="54">
        <f t="shared" si="152"/>
        <v>-6</v>
      </c>
      <c r="FX79" s="54" t="e">
        <f t="shared" si="140"/>
        <v>#VALUE!</v>
      </c>
      <c r="FY79" s="54" t="s">
        <v>425</v>
      </c>
      <c r="FZ79" s="58"/>
      <c r="GA79" s="59"/>
      <c r="GB79" s="60"/>
      <c r="GC79" s="58"/>
      <c r="GD79" s="59"/>
      <c r="GE79" s="61"/>
      <c r="GF79" s="58"/>
      <c r="GG79" s="61"/>
      <c r="GH79" s="61"/>
    </row>
    <row r="80" spans="1:192" s="53" customFormat="1" ht="12" x14ac:dyDescent="0.25">
      <c r="A80" s="53">
        <v>10</v>
      </c>
      <c r="B80" s="53" t="s">
        <v>199</v>
      </c>
      <c r="C80" s="57">
        <v>17</v>
      </c>
      <c r="D80" s="57">
        <v>5</v>
      </c>
      <c r="E80" s="57">
        <v>2</v>
      </c>
      <c r="F80" s="57">
        <v>10</v>
      </c>
      <c r="G80" s="57">
        <v>30</v>
      </c>
      <c r="H80" s="57">
        <v>57</v>
      </c>
      <c r="I80" s="57">
        <v>12</v>
      </c>
      <c r="J80" s="95">
        <f t="shared" si="123"/>
        <v>0.52631578947368418</v>
      </c>
      <c r="L80" s="139" t="s">
        <v>396</v>
      </c>
      <c r="M80" s="86" t="s">
        <v>111</v>
      </c>
      <c r="N80" s="88" t="s">
        <v>58</v>
      </c>
      <c r="O80" s="59"/>
      <c r="P80" s="59"/>
      <c r="Q80" s="254"/>
      <c r="R80" s="88" t="s">
        <v>60</v>
      </c>
      <c r="S80" s="88" t="s">
        <v>185</v>
      </c>
      <c r="T80" s="59"/>
      <c r="U80" s="88" t="s">
        <v>178</v>
      </c>
      <c r="V80" s="83"/>
      <c r="W80" s="88" t="s">
        <v>150</v>
      </c>
      <c r="X80" s="88" t="s">
        <v>426</v>
      </c>
      <c r="Y80" s="85"/>
      <c r="AA80" s="110" t="s">
        <v>427</v>
      </c>
      <c r="AB80" s="110"/>
      <c r="AC80" s="110"/>
      <c r="AD80" s="110"/>
      <c r="AE80" s="110"/>
      <c r="AF80" s="110"/>
      <c r="AG80" s="110"/>
      <c r="AH80" s="110"/>
      <c r="AI80" s="110"/>
      <c r="AJ80" s="110"/>
      <c r="AL80" s="139" t="s">
        <v>396</v>
      </c>
      <c r="AM80" s="86" t="s">
        <v>380</v>
      </c>
      <c r="AN80" s="88" t="s">
        <v>401</v>
      </c>
      <c r="AO80" s="252" t="s">
        <v>385</v>
      </c>
      <c r="AP80" s="252" t="s">
        <v>374</v>
      </c>
      <c r="AQ80" s="84" t="s">
        <v>369</v>
      </c>
      <c r="AR80" s="88" t="s">
        <v>419</v>
      </c>
      <c r="AS80" s="88" t="s">
        <v>203</v>
      </c>
      <c r="AT80" s="252" t="s">
        <v>386</v>
      </c>
      <c r="AU80" s="88" t="s">
        <v>403</v>
      </c>
      <c r="AV80" s="83"/>
      <c r="AW80" s="88" t="s">
        <v>382</v>
      </c>
      <c r="AX80" s="88" t="s">
        <v>379</v>
      </c>
      <c r="AY80" s="263" t="s">
        <v>428</v>
      </c>
      <c r="BL80" s="90">
        <f t="shared" si="141"/>
        <v>5</v>
      </c>
      <c r="BM80" s="77">
        <f t="shared" si="141"/>
        <v>5</v>
      </c>
      <c r="BN80" s="77" t="str">
        <f t="shared" si="141"/>
        <v/>
      </c>
      <c r="BO80" s="77" t="str">
        <f t="shared" si="141"/>
        <v/>
      </c>
      <c r="BP80" s="77" t="str">
        <f t="shared" si="141"/>
        <v/>
      </c>
      <c r="BQ80" s="77">
        <f t="shared" si="141"/>
        <v>4</v>
      </c>
      <c r="BR80" s="77">
        <f t="shared" si="141"/>
        <v>0</v>
      </c>
      <c r="BS80" s="77" t="str">
        <f>(IF(T80="","",(IF(MID(T80,2,1)="-",LEFT(T80,1),LEFT(T80,2)))+0))</f>
        <v/>
      </c>
      <c r="BT80" s="77">
        <f>(IF(U80="","",(IF(MID(U80,2,1)="-",LEFT(U80,1),LEFT(U80,2)))+0))</f>
        <v>6</v>
      </c>
      <c r="BU80" s="91"/>
      <c r="BV80" s="77">
        <f>(IF(W80="","",(IF(MID(W80,2,1)="-",LEFT(W80,1),LEFT(W80,2)))+0))</f>
        <v>3</v>
      </c>
      <c r="BW80" s="77">
        <f>(IF(X80="","",(IF(MID(X80,2,1)="-",LEFT(X80,1),LEFT(X80,2)))+0))</f>
        <v>10</v>
      </c>
      <c r="BX80" s="92" t="str">
        <f>(IF(Y80="","",(IF(MID(Y80,2,1)="-",LEFT(Y80,1),LEFT(Y80,2)))+0))</f>
        <v/>
      </c>
      <c r="BY80" s="54"/>
      <c r="BZ80" s="54"/>
      <c r="CA80" s="54"/>
      <c r="CB80" s="77"/>
      <c r="CC80" s="77"/>
      <c r="CD80" s="77"/>
      <c r="CE80" s="77"/>
      <c r="CF80" s="77"/>
      <c r="CG80" s="77"/>
      <c r="CH80" s="77"/>
      <c r="CI80" s="77"/>
      <c r="CJ80" s="78"/>
      <c r="CK80" s="90">
        <f t="shared" si="142"/>
        <v>2</v>
      </c>
      <c r="CL80" s="77">
        <f t="shared" si="142"/>
        <v>1</v>
      </c>
      <c r="CM80" s="77" t="str">
        <f t="shared" si="142"/>
        <v/>
      </c>
      <c r="CN80" s="77" t="str">
        <f t="shared" si="142"/>
        <v/>
      </c>
      <c r="CO80" s="77" t="str">
        <f t="shared" si="142"/>
        <v/>
      </c>
      <c r="CP80" s="77">
        <f t="shared" si="142"/>
        <v>1</v>
      </c>
      <c r="CQ80" s="77">
        <f t="shared" si="142"/>
        <v>7</v>
      </c>
      <c r="CR80" s="77" t="str">
        <f>(IF(T80="","",IF(RIGHT(T80,2)="10",RIGHT(T80,2),RIGHT(T80,1))+0))</f>
        <v/>
      </c>
      <c r="CS80" s="77">
        <f>(IF(U80="","",IF(RIGHT(U80,2)="10",RIGHT(U80,2),RIGHT(U80,1))+0))</f>
        <v>1</v>
      </c>
      <c r="CT80" s="91"/>
      <c r="CU80" s="77">
        <f>(IF(W80="","",IF(RIGHT(W80,2)="10",RIGHT(W80,2),RIGHT(W80,1))+0))</f>
        <v>1</v>
      </c>
      <c r="CV80" s="77">
        <f>(IF(X80="","",IF(RIGHT(X80,2)="10",RIGHT(X80,2),RIGHT(X80,1))+0))</f>
        <v>4</v>
      </c>
      <c r="CW80" s="92" t="str">
        <f>(IF(Y80="","",IF(RIGHT(Y80,2)="10",RIGHT(Y80,2),RIGHT(Y80,1))+0))</f>
        <v/>
      </c>
      <c r="CX80" s="54"/>
      <c r="CY80" s="54"/>
      <c r="CZ80" s="54"/>
      <c r="DA80" s="77"/>
      <c r="DB80" s="77"/>
      <c r="DC80" s="77"/>
      <c r="DD80" s="77"/>
      <c r="DE80" s="77"/>
      <c r="DF80" s="77"/>
      <c r="DG80" s="77"/>
      <c r="DH80" s="77"/>
      <c r="DI80" s="54"/>
      <c r="DJ80" s="90" t="str">
        <f t="shared" si="143"/>
        <v>H</v>
      </c>
      <c r="DK80" s="77" t="str">
        <f t="shared" si="143"/>
        <v>H</v>
      </c>
      <c r="DL80" s="77" t="str">
        <f t="shared" si="143"/>
        <v/>
      </c>
      <c r="DM80" s="77" t="str">
        <f t="shared" si="143"/>
        <v/>
      </c>
      <c r="DN80" s="77" t="str">
        <f t="shared" si="143"/>
        <v/>
      </c>
      <c r="DO80" s="77" t="str">
        <f t="shared" si="143"/>
        <v>H</v>
      </c>
      <c r="DP80" s="77" t="str">
        <f t="shared" si="143"/>
        <v>A</v>
      </c>
      <c r="DQ80" s="77" t="str">
        <f>(IF(T80="","",IF(BS80&gt;CR80,"H",IF(BS80&lt;CR80,"A","D"))))</f>
        <v/>
      </c>
      <c r="DR80" s="77" t="str">
        <f>(IF(U80="","",IF(BT80&gt;CS80,"H",IF(BT80&lt;CS80,"A","D"))))</f>
        <v>H</v>
      </c>
      <c r="DS80" s="91"/>
      <c r="DT80" s="77" t="str">
        <f>(IF(W80="","",IF(BV80&gt;CU80,"H",IF(BV80&lt;CU80,"A","D"))))</f>
        <v>H</v>
      </c>
      <c r="DU80" s="77" t="str">
        <f>(IF(X80="","",IF(BW80&gt;CV80,"H",IF(BW80&lt;CV80,"A","D"))))</f>
        <v>H</v>
      </c>
      <c r="DV80" s="92" t="str">
        <f>(IF(Y80="","",IF(BX80&gt;CW80,"H",IF(BX80&lt;CW80,"A","D"))))</f>
        <v/>
      </c>
      <c r="DW80" s="54"/>
      <c r="DX80" s="54"/>
      <c r="DY80" s="54"/>
      <c r="DZ80" s="56"/>
      <c r="EA80" s="56"/>
      <c r="EB80" s="56"/>
      <c r="EC80" s="56"/>
      <c r="ED80" s="56"/>
      <c r="EE80" s="56"/>
      <c r="EF80" s="56"/>
      <c r="EG80" s="56"/>
      <c r="EH80" s="54"/>
      <c r="EI80" s="53" t="str">
        <f t="shared" si="127"/>
        <v>Summerstown Res</v>
      </c>
      <c r="EJ80" s="79">
        <f t="shared" si="144"/>
        <v>15</v>
      </c>
      <c r="EK80" s="80">
        <f t="shared" si="145"/>
        <v>6</v>
      </c>
      <c r="EL80" s="80">
        <f t="shared" si="146"/>
        <v>0</v>
      </c>
      <c r="EM80" s="80">
        <f t="shared" si="147"/>
        <v>1</v>
      </c>
      <c r="EN80" s="80">
        <f>COUNTIF(DS$71:DS$83,"A")</f>
        <v>4</v>
      </c>
      <c r="EO80" s="80">
        <f>COUNTIF(DS$71:DS$83,"D")</f>
        <v>0</v>
      </c>
      <c r="EP80" s="80">
        <f>COUNTIF(DS$71:DS$83,"H")</f>
        <v>4</v>
      </c>
      <c r="EQ80" s="79">
        <f t="shared" si="148"/>
        <v>10</v>
      </c>
      <c r="ER80" s="79">
        <f t="shared" si="128"/>
        <v>0</v>
      </c>
      <c r="ES80" s="79">
        <f t="shared" si="128"/>
        <v>5</v>
      </c>
      <c r="ET80" s="81">
        <f>SUM($BL80:$CI80)+SUM(CT$71:CT$83)</f>
        <v>55</v>
      </c>
      <c r="EU80" s="81">
        <f>SUM($CK80:$DH80)+SUM(BU$71:BU$83)</f>
        <v>47</v>
      </c>
      <c r="EV80" s="79">
        <f t="shared" si="129"/>
        <v>20</v>
      </c>
      <c r="EW80" s="136">
        <f t="shared" si="130"/>
        <v>1.1702127659574468</v>
      </c>
      <c r="EX80" s="78"/>
      <c r="EY80" s="80">
        <f t="shared" si="131"/>
        <v>15</v>
      </c>
      <c r="EZ80" s="80">
        <f t="shared" si="132"/>
        <v>11</v>
      </c>
      <c r="FA80" s="80">
        <f t="shared" si="133"/>
        <v>0</v>
      </c>
      <c r="FB80" s="80">
        <f t="shared" si="134"/>
        <v>4</v>
      </c>
      <c r="FC80" s="80">
        <f t="shared" si="135"/>
        <v>60</v>
      </c>
      <c r="FD80" s="80">
        <f t="shared" si="136"/>
        <v>45</v>
      </c>
      <c r="FE80" s="80">
        <f t="shared" si="137"/>
        <v>22</v>
      </c>
      <c r="FF80" s="138">
        <f t="shared" si="138"/>
        <v>1.3333333333333333</v>
      </c>
      <c r="FG80" s="54"/>
      <c r="FH80" s="54">
        <f t="shared" si="149"/>
        <v>0</v>
      </c>
      <c r="FI80" s="54">
        <f t="shared" si="150"/>
        <v>1</v>
      </c>
      <c r="FJ80" s="54">
        <f t="shared" si="139"/>
        <v>0</v>
      </c>
      <c r="FK80" s="54">
        <f t="shared" si="139"/>
        <v>1</v>
      </c>
      <c r="FL80" s="54">
        <f t="shared" si="139"/>
        <v>1</v>
      </c>
      <c r="FM80" s="54">
        <f t="shared" si="139"/>
        <v>1</v>
      </c>
      <c r="FN80" s="54">
        <f t="shared" si="139"/>
        <v>1</v>
      </c>
      <c r="FO80" s="54">
        <f t="shared" si="139"/>
        <v>1</v>
      </c>
      <c r="FQ80" s="54" t="str">
        <f t="shared" si="151"/>
        <v>Summerstown Res</v>
      </c>
      <c r="FR80" s="54">
        <f t="shared" si="50"/>
        <v>0</v>
      </c>
      <c r="FS80" s="54">
        <f t="shared" si="152"/>
        <v>1</v>
      </c>
      <c r="FT80" s="54">
        <f t="shared" si="152"/>
        <v>0</v>
      </c>
      <c r="FU80" s="54">
        <f t="shared" si="152"/>
        <v>-1</v>
      </c>
      <c r="FV80" s="54">
        <f t="shared" si="152"/>
        <v>5</v>
      </c>
      <c r="FW80" s="54">
        <f t="shared" si="152"/>
        <v>-2</v>
      </c>
      <c r="FX80" s="54">
        <f t="shared" si="140"/>
        <v>2</v>
      </c>
      <c r="FY80" s="54"/>
      <c r="FZ80" s="58"/>
      <c r="GA80" s="59"/>
      <c r="GB80" s="60"/>
      <c r="GC80" s="58"/>
      <c r="GD80" s="59"/>
      <c r="GE80" s="61"/>
      <c r="GF80" s="58"/>
      <c r="GG80" s="61"/>
      <c r="GH80" s="61"/>
      <c r="GJ80" s="54"/>
    </row>
    <row r="81" spans="1:192" s="54" customFormat="1" ht="12" x14ac:dyDescent="0.25">
      <c r="A81" s="54">
        <v>11</v>
      </c>
      <c r="B81" s="54" t="s">
        <v>429</v>
      </c>
      <c r="C81" s="56">
        <v>18</v>
      </c>
      <c r="D81" s="56">
        <v>5</v>
      </c>
      <c r="E81" s="56">
        <v>2</v>
      </c>
      <c r="F81" s="56">
        <v>11</v>
      </c>
      <c r="G81" s="56">
        <v>45</v>
      </c>
      <c r="H81" s="56">
        <v>59</v>
      </c>
      <c r="I81" s="57">
        <v>12</v>
      </c>
      <c r="J81" s="69">
        <f t="shared" si="123"/>
        <v>0.76271186440677963</v>
      </c>
      <c r="L81" s="139" t="s">
        <v>429</v>
      </c>
      <c r="M81" s="86" t="s">
        <v>430</v>
      </c>
      <c r="N81" s="59"/>
      <c r="O81" s="88" t="s">
        <v>100</v>
      </c>
      <c r="P81" s="59"/>
      <c r="Q81" s="84" t="s">
        <v>363</v>
      </c>
      <c r="R81" s="88" t="s">
        <v>200</v>
      </c>
      <c r="S81" s="88" t="s">
        <v>86</v>
      </c>
      <c r="T81" s="88" t="s">
        <v>76</v>
      </c>
      <c r="U81" s="88" t="s">
        <v>218</v>
      </c>
      <c r="V81" s="88" t="s">
        <v>176</v>
      </c>
      <c r="W81" s="83"/>
      <c r="X81" s="88" t="s">
        <v>431</v>
      </c>
      <c r="Y81" s="89" t="s">
        <v>58</v>
      </c>
      <c r="AA81" s="54" t="s">
        <v>432</v>
      </c>
      <c r="AL81" s="139" t="s">
        <v>429</v>
      </c>
      <c r="AM81" s="86" t="s">
        <v>386</v>
      </c>
      <c r="AN81" s="148" t="s">
        <v>433</v>
      </c>
      <c r="AO81" s="88" t="s">
        <v>404</v>
      </c>
      <c r="AP81" s="252" t="s">
        <v>373</v>
      </c>
      <c r="AQ81" s="84" t="s">
        <v>392</v>
      </c>
      <c r="AR81" s="88" t="s">
        <v>393</v>
      </c>
      <c r="AS81" s="88" t="s">
        <v>270</v>
      </c>
      <c r="AT81" s="88" t="s">
        <v>372</v>
      </c>
      <c r="AU81" s="88" t="s">
        <v>272</v>
      </c>
      <c r="AV81" s="88" t="s">
        <v>368</v>
      </c>
      <c r="AW81" s="83"/>
      <c r="AX81" s="88" t="s">
        <v>414</v>
      </c>
      <c r="AY81" s="89" t="s">
        <v>367</v>
      </c>
      <c r="BL81" s="90">
        <f t="shared" si="141"/>
        <v>3</v>
      </c>
      <c r="BM81" s="77" t="str">
        <f t="shared" si="141"/>
        <v/>
      </c>
      <c r="BN81" s="77">
        <f t="shared" si="141"/>
        <v>4</v>
      </c>
      <c r="BO81" s="77" t="str">
        <f t="shared" si="141"/>
        <v/>
      </c>
      <c r="BP81" s="77">
        <f t="shared" si="141"/>
        <v>7</v>
      </c>
      <c r="BQ81" s="77">
        <f t="shared" si="141"/>
        <v>2</v>
      </c>
      <c r="BR81" s="77">
        <f t="shared" si="141"/>
        <v>0</v>
      </c>
      <c r="BS81" s="77">
        <f>(IF(T81="","",(IF(MID(T81,2,1)="-",LEFT(T81,1),LEFT(T81,2)))+0))</f>
        <v>0</v>
      </c>
      <c r="BT81" s="77">
        <f>(IF(U81="","",(IF(MID(U81,2,1)="-",LEFT(U81,1),LEFT(U81,2)))+0))</f>
        <v>0</v>
      </c>
      <c r="BU81" s="77">
        <f>(IF(V81="","",(IF(MID(V81,2,1)="-",LEFT(V81,1),LEFT(V81,2)))+0))</f>
        <v>2</v>
      </c>
      <c r="BV81" s="91"/>
      <c r="BW81" s="77">
        <f>(IF(X81="","",(IF(MID(X81,2,1)="-",LEFT(X81,1),LEFT(X81,2)))+0))</f>
        <v>5</v>
      </c>
      <c r="BX81" s="92">
        <f>(IF(Y81="","",(IF(MID(Y81,2,1)="-",LEFT(Y81,1),LEFT(Y81,2)))+0))</f>
        <v>5</v>
      </c>
      <c r="CB81" s="77"/>
      <c r="CC81" s="77"/>
      <c r="CD81" s="77"/>
      <c r="CE81" s="77"/>
      <c r="CF81" s="77"/>
      <c r="CG81" s="77"/>
      <c r="CH81" s="77"/>
      <c r="CI81" s="77"/>
      <c r="CJ81" s="78"/>
      <c r="CK81" s="90">
        <f t="shared" si="142"/>
        <v>6</v>
      </c>
      <c r="CL81" s="77" t="str">
        <f t="shared" si="142"/>
        <v/>
      </c>
      <c r="CM81" s="77">
        <f t="shared" si="142"/>
        <v>3</v>
      </c>
      <c r="CN81" s="77" t="str">
        <f t="shared" si="142"/>
        <v/>
      </c>
      <c r="CO81" s="77">
        <f t="shared" si="142"/>
        <v>4</v>
      </c>
      <c r="CP81" s="77">
        <f t="shared" si="142"/>
        <v>2</v>
      </c>
      <c r="CQ81" s="77">
        <f t="shared" si="142"/>
        <v>3</v>
      </c>
      <c r="CR81" s="77">
        <f>(IF(T81="","",IF(RIGHT(T81,2)="10",RIGHT(T81,2),RIGHT(T81,1))+0))</f>
        <v>2</v>
      </c>
      <c r="CS81" s="77">
        <f>(IF(U81="","",IF(RIGHT(U81,2)="10",RIGHT(U81,2),RIGHT(U81,1))+0))</f>
        <v>8</v>
      </c>
      <c r="CT81" s="77">
        <f>(IF(V81="","",IF(RIGHT(V81,2)="10",RIGHT(V81,2),RIGHT(V81,1))+0))</f>
        <v>3</v>
      </c>
      <c r="CU81" s="91"/>
      <c r="CV81" s="77">
        <f>(IF(X81="","",IF(RIGHT(X81,2)="10",RIGHT(X81,2),RIGHT(X81,1))+0))</f>
        <v>6</v>
      </c>
      <c r="CW81" s="92">
        <f>(IF(Y81="","",IF(RIGHT(Y81,2)="10",RIGHT(Y81,2),RIGHT(Y81,1))+0))</f>
        <v>1</v>
      </c>
      <c r="DA81" s="77"/>
      <c r="DB81" s="77"/>
      <c r="DC81" s="77"/>
      <c r="DD81" s="77"/>
      <c r="DE81" s="77"/>
      <c r="DF81" s="77"/>
      <c r="DG81" s="77"/>
      <c r="DH81" s="77"/>
      <c r="DJ81" s="90" t="str">
        <f t="shared" si="143"/>
        <v>A</v>
      </c>
      <c r="DK81" s="77" t="str">
        <f t="shared" si="143"/>
        <v/>
      </c>
      <c r="DL81" s="77" t="str">
        <f t="shared" si="143"/>
        <v>H</v>
      </c>
      <c r="DM81" s="77" t="str">
        <f t="shared" si="143"/>
        <v/>
      </c>
      <c r="DN81" s="77" t="str">
        <f t="shared" si="143"/>
        <v>H</v>
      </c>
      <c r="DO81" s="77" t="str">
        <f t="shared" si="143"/>
        <v>D</v>
      </c>
      <c r="DP81" s="77" t="str">
        <f t="shared" si="143"/>
        <v>A</v>
      </c>
      <c r="DQ81" s="77" t="str">
        <f>(IF(T81="","",IF(BS81&gt;CR81,"H",IF(BS81&lt;CR81,"A","D"))))</f>
        <v>A</v>
      </c>
      <c r="DR81" s="77" t="str">
        <f>(IF(U81="","",IF(BT81&gt;CS81,"H",IF(BT81&lt;CS81,"A","D"))))</f>
        <v>A</v>
      </c>
      <c r="DS81" s="77" t="str">
        <f>(IF(V81="","",IF(BU81&gt;CT81,"H",IF(BU81&lt;CT81,"A","D"))))</f>
        <v>A</v>
      </c>
      <c r="DT81" s="91"/>
      <c r="DU81" s="77" t="str">
        <f>(IF(X81="","",IF(BW81&gt;CV81,"H",IF(BW81&lt;CV81,"A","D"))))</f>
        <v>A</v>
      </c>
      <c r="DV81" s="92" t="str">
        <f>(IF(Y81="","",IF(BX81&gt;CW81,"H",IF(BX81&lt;CW81,"A","D"))))</f>
        <v>H</v>
      </c>
      <c r="DZ81" s="56"/>
      <c r="EA81" s="56"/>
      <c r="EB81" s="56"/>
      <c r="EC81" s="56"/>
      <c r="ED81" s="56"/>
      <c r="EE81" s="56"/>
      <c r="EF81" s="56"/>
      <c r="EG81" s="56"/>
      <c r="EI81" s="53" t="str">
        <f t="shared" si="127"/>
        <v>Sutton United Res</v>
      </c>
      <c r="EJ81" s="79">
        <f t="shared" si="144"/>
        <v>21</v>
      </c>
      <c r="EK81" s="80">
        <f t="shared" si="145"/>
        <v>3</v>
      </c>
      <c r="EL81" s="80">
        <f t="shared" si="146"/>
        <v>1</v>
      </c>
      <c r="EM81" s="80">
        <f t="shared" si="147"/>
        <v>6</v>
      </c>
      <c r="EN81" s="80">
        <f>COUNTIF(DT$71:DT$83,"A")</f>
        <v>3</v>
      </c>
      <c r="EO81" s="80">
        <f>COUNTIF(DT$71:DT$83,"D")</f>
        <v>1</v>
      </c>
      <c r="EP81" s="80">
        <f>COUNTIF(DT$71:DT$83,"H")</f>
        <v>7</v>
      </c>
      <c r="EQ81" s="79">
        <f t="shared" si="148"/>
        <v>6</v>
      </c>
      <c r="ER81" s="79">
        <f t="shared" si="128"/>
        <v>2</v>
      </c>
      <c r="ES81" s="79">
        <f t="shared" si="128"/>
        <v>13</v>
      </c>
      <c r="ET81" s="81">
        <f>SUM($BL81:$CI81)+SUM(CU$71:CU$83)</f>
        <v>52</v>
      </c>
      <c r="EU81" s="81">
        <f>SUM($CK81:$DH81)+SUM(BV$71:BV$83)</f>
        <v>73</v>
      </c>
      <c r="EV81" s="79">
        <f t="shared" si="129"/>
        <v>14</v>
      </c>
      <c r="EW81" s="136">
        <f t="shared" si="130"/>
        <v>0.71232876712328763</v>
      </c>
      <c r="EX81" s="78"/>
      <c r="EY81" s="80">
        <f t="shared" si="131"/>
        <v>18</v>
      </c>
      <c r="EZ81" s="80">
        <f t="shared" si="132"/>
        <v>5</v>
      </c>
      <c r="FA81" s="80">
        <f t="shared" si="133"/>
        <v>2</v>
      </c>
      <c r="FB81" s="80">
        <f t="shared" si="134"/>
        <v>11</v>
      </c>
      <c r="FC81" s="80">
        <f t="shared" si="135"/>
        <v>45</v>
      </c>
      <c r="FD81" s="80">
        <f t="shared" si="136"/>
        <v>59</v>
      </c>
      <c r="FE81" s="80">
        <f t="shared" si="137"/>
        <v>12</v>
      </c>
      <c r="FF81" s="138">
        <f t="shared" si="138"/>
        <v>0.76271186440677963</v>
      </c>
      <c r="FH81" s="54">
        <f t="shared" si="149"/>
        <v>1</v>
      </c>
      <c r="FI81" s="54">
        <f t="shared" si="150"/>
        <v>1</v>
      </c>
      <c r="FJ81" s="54">
        <f t="shared" si="139"/>
        <v>0</v>
      </c>
      <c r="FK81" s="54">
        <f t="shared" si="139"/>
        <v>1</v>
      </c>
      <c r="FL81" s="54">
        <f t="shared" si="139"/>
        <v>1</v>
      </c>
      <c r="FM81" s="54">
        <f t="shared" si="139"/>
        <v>1</v>
      </c>
      <c r="FN81" s="54">
        <f t="shared" si="139"/>
        <v>1</v>
      </c>
      <c r="FO81" s="54">
        <f t="shared" si="139"/>
        <v>1</v>
      </c>
      <c r="FQ81" s="54" t="str">
        <f t="shared" si="151"/>
        <v>Sutton United Res</v>
      </c>
      <c r="FR81" s="54">
        <f t="shared" si="50"/>
        <v>-3</v>
      </c>
      <c r="FS81" s="54">
        <f t="shared" si="152"/>
        <v>-1</v>
      </c>
      <c r="FT81" s="54">
        <f t="shared" si="152"/>
        <v>0</v>
      </c>
      <c r="FU81" s="54">
        <f t="shared" si="152"/>
        <v>-2</v>
      </c>
      <c r="FV81" s="54">
        <f t="shared" si="152"/>
        <v>-7</v>
      </c>
      <c r="FW81" s="54">
        <f t="shared" si="152"/>
        <v>-14</v>
      </c>
      <c r="FX81" s="54">
        <f t="shared" si="140"/>
        <v>-2</v>
      </c>
      <c r="FZ81" s="58"/>
      <c r="GA81" s="59"/>
      <c r="GB81" s="60"/>
      <c r="GC81" s="58"/>
      <c r="GD81" s="59"/>
      <c r="GE81" s="61"/>
      <c r="GF81" s="58"/>
      <c r="GG81" s="61"/>
      <c r="GH81" s="61"/>
    </row>
    <row r="82" spans="1:192" s="54" customFormat="1" ht="12" x14ac:dyDescent="0.25">
      <c r="A82" s="54">
        <v>12</v>
      </c>
      <c r="B82" s="54" t="s">
        <v>378</v>
      </c>
      <c r="C82" s="56">
        <v>19</v>
      </c>
      <c r="D82" s="56">
        <v>4</v>
      </c>
      <c r="E82" s="56">
        <v>2</v>
      </c>
      <c r="F82" s="56">
        <v>13</v>
      </c>
      <c r="G82" s="56">
        <v>31</v>
      </c>
      <c r="H82" s="56">
        <v>68</v>
      </c>
      <c r="I82" s="57">
        <v>10</v>
      </c>
      <c r="J82" s="69">
        <f t="shared" si="123"/>
        <v>0.45588235294117646</v>
      </c>
      <c r="L82" s="139" t="s">
        <v>421</v>
      </c>
      <c r="M82" s="86" t="s">
        <v>75</v>
      </c>
      <c r="N82" s="249"/>
      <c r="O82" s="88" t="s">
        <v>75</v>
      </c>
      <c r="P82" s="88" t="s">
        <v>434</v>
      </c>
      <c r="Q82" s="84" t="s">
        <v>101</v>
      </c>
      <c r="R82" s="88" t="s">
        <v>60</v>
      </c>
      <c r="S82" s="88" t="s">
        <v>176</v>
      </c>
      <c r="T82" s="88" t="s">
        <v>176</v>
      </c>
      <c r="U82" s="88" t="s">
        <v>149</v>
      </c>
      <c r="V82" s="88" t="s">
        <v>162</v>
      </c>
      <c r="W82" s="88" t="s">
        <v>103</v>
      </c>
      <c r="X82" s="83"/>
      <c r="Y82" s="89" t="s">
        <v>58</v>
      </c>
      <c r="AL82" s="139" t="s">
        <v>421</v>
      </c>
      <c r="AM82" s="86" t="s">
        <v>203</v>
      </c>
      <c r="AN82" s="249"/>
      <c r="AO82" s="88" t="s">
        <v>419</v>
      </c>
      <c r="AP82" s="88" t="s">
        <v>375</v>
      </c>
      <c r="AQ82" s="84" t="s">
        <v>433</v>
      </c>
      <c r="AR82" s="88" t="s">
        <v>380</v>
      </c>
      <c r="AS82" s="88" t="s">
        <v>403</v>
      </c>
      <c r="AT82" s="88" t="s">
        <v>367</v>
      </c>
      <c r="AU82" s="88" t="s">
        <v>368</v>
      </c>
      <c r="AV82" s="88" t="s">
        <v>383</v>
      </c>
      <c r="AW82" s="88" t="s">
        <v>370</v>
      </c>
      <c r="AX82" s="83"/>
      <c r="AY82" s="89" t="s">
        <v>384</v>
      </c>
      <c r="BL82" s="90">
        <f t="shared" si="141"/>
        <v>6</v>
      </c>
      <c r="BM82" s="264" t="str">
        <f t="shared" si="141"/>
        <v/>
      </c>
      <c r="BN82" s="77">
        <f t="shared" si="141"/>
        <v>6</v>
      </c>
      <c r="BO82" s="77">
        <f t="shared" si="141"/>
        <v>9</v>
      </c>
      <c r="BP82" s="77">
        <f t="shared" si="141"/>
        <v>3</v>
      </c>
      <c r="BQ82" s="77">
        <f t="shared" si="141"/>
        <v>4</v>
      </c>
      <c r="BR82" s="77">
        <f t="shared" si="141"/>
        <v>2</v>
      </c>
      <c r="BS82" s="77">
        <f>(IF(T82="","",(IF(MID(T82,2,1)="-",LEFT(T82,1),LEFT(T82,2)))+0))</f>
        <v>2</v>
      </c>
      <c r="BT82" s="77">
        <f>(IF(U82="","",(IF(MID(U82,2,1)="-",LEFT(U82,1),LEFT(U82,2)))+0))</f>
        <v>1</v>
      </c>
      <c r="BU82" s="77">
        <f>(IF(V82="","",(IF(MID(V82,2,1)="-",LEFT(V82,1),LEFT(V82,2)))+0))</f>
        <v>6</v>
      </c>
      <c r="BV82" s="77">
        <f>(IF(W82="","",(IF(MID(W82,2,1)="-",LEFT(W82,1),LEFT(W82,2)))+0))</f>
        <v>1</v>
      </c>
      <c r="BW82" s="91"/>
      <c r="BX82" s="92">
        <f>(IF(Y82="","",(IF(MID(Y82,2,1)="-",LEFT(Y82,1),LEFT(Y82,2)))+0))</f>
        <v>5</v>
      </c>
      <c r="CB82" s="77"/>
      <c r="CC82" s="77"/>
      <c r="CD82" s="77"/>
      <c r="CE82" s="77"/>
      <c r="CF82" s="77"/>
      <c r="CG82" s="77"/>
      <c r="CH82" s="77"/>
      <c r="CI82" s="77"/>
      <c r="CJ82" s="78"/>
      <c r="CK82" s="90">
        <f t="shared" si="142"/>
        <v>4</v>
      </c>
      <c r="CL82" s="264" t="str">
        <f t="shared" si="142"/>
        <v/>
      </c>
      <c r="CM82" s="77">
        <f t="shared" si="142"/>
        <v>4</v>
      </c>
      <c r="CN82" s="77">
        <f t="shared" si="142"/>
        <v>2</v>
      </c>
      <c r="CO82" s="77">
        <f t="shared" si="142"/>
        <v>2</v>
      </c>
      <c r="CP82" s="77">
        <f t="shared" si="142"/>
        <v>1</v>
      </c>
      <c r="CQ82" s="77">
        <f t="shared" si="142"/>
        <v>3</v>
      </c>
      <c r="CR82" s="77">
        <f>(IF(T82="","",IF(RIGHT(T82,2)="10",RIGHT(T82,2),RIGHT(T82,1))+0))</f>
        <v>3</v>
      </c>
      <c r="CS82" s="77">
        <f>(IF(U82="","",IF(RIGHT(U82,2)="10",RIGHT(U82,2),RIGHT(U82,1))+0))</f>
        <v>5</v>
      </c>
      <c r="CT82" s="77">
        <f>(IF(V82="","",IF(RIGHT(V82,2)="10",RIGHT(V82,2),RIGHT(V82,1))+0))</f>
        <v>0</v>
      </c>
      <c r="CU82" s="77">
        <f>(IF(W82="","",IF(RIGHT(W82,2)="10",RIGHT(W82,2),RIGHT(W82,1))+0))</f>
        <v>3</v>
      </c>
      <c r="CV82" s="91"/>
      <c r="CW82" s="92">
        <f>(IF(Y82="","",IF(RIGHT(Y82,2)="10",RIGHT(Y82,2),RIGHT(Y82,1))+0))</f>
        <v>1</v>
      </c>
      <c r="DA82" s="77"/>
      <c r="DB82" s="77"/>
      <c r="DC82" s="77"/>
      <c r="DD82" s="77"/>
      <c r="DE82" s="77"/>
      <c r="DF82" s="77"/>
      <c r="DG82" s="77"/>
      <c r="DH82" s="77"/>
      <c r="DJ82" s="90" t="str">
        <f t="shared" si="143"/>
        <v>H</v>
      </c>
      <c r="DK82" s="264" t="s">
        <v>107</v>
      </c>
      <c r="DL82" s="77" t="str">
        <f t="shared" si="143"/>
        <v>H</v>
      </c>
      <c r="DM82" s="77" t="str">
        <f t="shared" si="143"/>
        <v>H</v>
      </c>
      <c r="DN82" s="77" t="str">
        <f t="shared" si="143"/>
        <v>H</v>
      </c>
      <c r="DO82" s="77" t="str">
        <f t="shared" si="143"/>
        <v>H</v>
      </c>
      <c r="DP82" s="77" t="str">
        <f t="shared" si="143"/>
        <v>A</v>
      </c>
      <c r="DQ82" s="77" t="str">
        <f>(IF(T82="","",IF(BS82&gt;CR82,"H",IF(BS82&lt;CR82,"A","D"))))</f>
        <v>A</v>
      </c>
      <c r="DR82" s="77" t="str">
        <f>(IF(U82="","",IF(BT82&gt;CS82,"H",IF(BT82&lt;CS82,"A","D"))))</f>
        <v>A</v>
      </c>
      <c r="DS82" s="77" t="str">
        <f>(IF(V82="","",IF(BU82&gt;CT82,"H",IF(BU82&lt;CT82,"A","D"))))</f>
        <v>H</v>
      </c>
      <c r="DT82" s="77" t="str">
        <f>(IF(W82="","",IF(BV82&gt;CU82,"H",IF(BV82&lt;CU82,"A","D"))))</f>
        <v>A</v>
      </c>
      <c r="DU82" s="91"/>
      <c r="DV82" s="92" t="str">
        <f>(IF(Y82="","",IF(BX82&gt;CW82,"H",IF(BX82&lt;CW82,"A","D"))))</f>
        <v>H</v>
      </c>
      <c r="DZ82" s="56"/>
      <c r="EA82" s="56"/>
      <c r="EB82" s="56"/>
      <c r="EC82" s="56"/>
      <c r="ED82" s="56"/>
      <c r="EE82" s="56"/>
      <c r="EF82" s="56"/>
      <c r="EG82" s="56"/>
      <c r="EI82" s="53" t="str">
        <f t="shared" si="127"/>
        <v>Wallington</v>
      </c>
      <c r="EJ82" s="79">
        <f t="shared" si="144"/>
        <v>22</v>
      </c>
      <c r="EK82" s="80">
        <f t="shared" si="145"/>
        <v>8</v>
      </c>
      <c r="EL82" s="80">
        <f t="shared" si="146"/>
        <v>0</v>
      </c>
      <c r="EM82" s="80">
        <f t="shared" si="147"/>
        <v>4</v>
      </c>
      <c r="EN82" s="80">
        <f>COUNTIF(DU$71:DU$83,"A")</f>
        <v>5</v>
      </c>
      <c r="EO82" s="80">
        <f>COUNTIF(DU$71:DU$83,"D")</f>
        <v>0</v>
      </c>
      <c r="EP82" s="80">
        <f>COUNTIF(DU$71:DU$83,"H")</f>
        <v>5</v>
      </c>
      <c r="EQ82" s="79">
        <f t="shared" si="148"/>
        <v>13</v>
      </c>
      <c r="ER82" s="79">
        <f t="shared" si="128"/>
        <v>0</v>
      </c>
      <c r="ES82" s="79">
        <f t="shared" si="128"/>
        <v>9</v>
      </c>
      <c r="ET82" s="81">
        <f>SUM($BL82:$CI82)+SUM(CV$71:CV$83)</f>
        <v>72</v>
      </c>
      <c r="EU82" s="81">
        <f>SUM($CK82:$DH82)+SUM(BW$71:BW$83)</f>
        <v>58</v>
      </c>
      <c r="EV82" s="79">
        <f t="shared" si="129"/>
        <v>26</v>
      </c>
      <c r="EW82" s="136">
        <f t="shared" si="130"/>
        <v>1.2413793103448276</v>
      </c>
      <c r="EX82" s="78"/>
      <c r="EY82" s="80">
        <f t="shared" si="131"/>
        <v>15</v>
      </c>
      <c r="EZ82" s="80">
        <f t="shared" si="132"/>
        <v>7</v>
      </c>
      <c r="FA82" s="80">
        <f t="shared" si="133"/>
        <v>0</v>
      </c>
      <c r="FB82" s="80">
        <f t="shared" si="134"/>
        <v>8</v>
      </c>
      <c r="FC82" s="80">
        <f t="shared" si="135"/>
        <v>52</v>
      </c>
      <c r="FD82" s="80">
        <f t="shared" si="136"/>
        <v>46</v>
      </c>
      <c r="FE82" s="80">
        <f t="shared" si="137"/>
        <v>14</v>
      </c>
      <c r="FF82" s="138">
        <f t="shared" si="138"/>
        <v>1.1304347826086956</v>
      </c>
      <c r="FH82" s="54">
        <f t="shared" si="149"/>
        <v>1</v>
      </c>
      <c r="FI82" s="54">
        <f t="shared" si="150"/>
        <v>1</v>
      </c>
      <c r="FJ82" s="54">
        <f t="shared" si="139"/>
        <v>0</v>
      </c>
      <c r="FK82" s="54">
        <f t="shared" si="139"/>
        <v>1</v>
      </c>
      <c r="FL82" s="54">
        <f t="shared" si="139"/>
        <v>1</v>
      </c>
      <c r="FM82" s="54">
        <f t="shared" si="139"/>
        <v>1</v>
      </c>
      <c r="FN82" s="54">
        <f t="shared" si="139"/>
        <v>1</v>
      </c>
      <c r="FO82" s="54">
        <f t="shared" si="139"/>
        <v>1</v>
      </c>
      <c r="FQ82" s="54" t="str">
        <f t="shared" si="151"/>
        <v>Wallington</v>
      </c>
      <c r="FR82" s="54">
        <f t="shared" si="50"/>
        <v>-7</v>
      </c>
      <c r="FS82" s="54">
        <f t="shared" si="152"/>
        <v>-6</v>
      </c>
      <c r="FT82" s="54">
        <f t="shared" si="152"/>
        <v>0</v>
      </c>
      <c r="FU82" s="54">
        <f t="shared" si="152"/>
        <v>-1</v>
      </c>
      <c r="FV82" s="54">
        <f t="shared" si="152"/>
        <v>-20</v>
      </c>
      <c r="FW82" s="54">
        <f t="shared" si="152"/>
        <v>-12</v>
      </c>
      <c r="FX82" s="54">
        <f t="shared" si="140"/>
        <v>-12</v>
      </c>
      <c r="FZ82" s="58"/>
      <c r="GA82" s="59"/>
      <c r="GB82" s="60"/>
      <c r="GC82" s="58"/>
      <c r="GD82" s="59"/>
      <c r="GE82" s="61"/>
      <c r="GF82" s="58"/>
      <c r="GG82" s="61"/>
      <c r="GH82" s="61"/>
    </row>
    <row r="83" spans="1:192" s="54" customFormat="1" ht="12.6" thickBot="1" x14ac:dyDescent="0.3">
      <c r="A83" s="54">
        <v>13</v>
      </c>
      <c r="B83" s="54" t="s">
        <v>435</v>
      </c>
      <c r="C83" s="56">
        <v>17</v>
      </c>
      <c r="D83" s="56">
        <v>3</v>
      </c>
      <c r="E83" s="56">
        <v>3</v>
      </c>
      <c r="F83" s="56">
        <v>11</v>
      </c>
      <c r="G83" s="56">
        <v>34</v>
      </c>
      <c r="H83" s="56">
        <v>61</v>
      </c>
      <c r="I83" s="57">
        <v>9</v>
      </c>
      <c r="J83" s="69">
        <f t="shared" si="123"/>
        <v>0.55737704918032782</v>
      </c>
      <c r="L83" s="164" t="s">
        <v>435</v>
      </c>
      <c r="M83" s="265" t="s">
        <v>88</v>
      </c>
      <c r="N83" s="102"/>
      <c r="O83" s="102"/>
      <c r="P83" s="102"/>
      <c r="Q83" s="103" t="s">
        <v>102</v>
      </c>
      <c r="R83" s="106" t="s">
        <v>101</v>
      </c>
      <c r="S83" s="106" t="s">
        <v>87</v>
      </c>
      <c r="T83" s="102"/>
      <c r="U83" s="106" t="s">
        <v>74</v>
      </c>
      <c r="V83" s="102"/>
      <c r="W83" s="106" t="s">
        <v>436</v>
      </c>
      <c r="X83" s="102"/>
      <c r="Y83" s="104"/>
      <c r="AA83" s="54" t="s">
        <v>437</v>
      </c>
      <c r="AL83" s="164" t="s">
        <v>435</v>
      </c>
      <c r="AM83" s="265" t="s">
        <v>407</v>
      </c>
      <c r="AN83" s="102"/>
      <c r="AO83" s="102"/>
      <c r="AP83" s="102"/>
      <c r="AQ83" s="103" t="s">
        <v>404</v>
      </c>
      <c r="AR83" s="106" t="s">
        <v>401</v>
      </c>
      <c r="AS83" s="106" t="s">
        <v>372</v>
      </c>
      <c r="AT83" s="266" t="s">
        <v>221</v>
      </c>
      <c r="AU83" s="106" t="s">
        <v>385</v>
      </c>
      <c r="AV83" s="267" t="s">
        <v>393</v>
      </c>
      <c r="AW83" s="106" t="s">
        <v>171</v>
      </c>
      <c r="AX83" s="102"/>
      <c r="AY83" s="104"/>
      <c r="BA83" s="54" t="s">
        <v>438</v>
      </c>
      <c r="BL83" s="107">
        <f t="shared" si="141"/>
        <v>1</v>
      </c>
      <c r="BM83" s="108" t="str">
        <f t="shared" si="141"/>
        <v/>
      </c>
      <c r="BN83" s="108" t="str">
        <f t="shared" si="141"/>
        <v/>
      </c>
      <c r="BO83" s="108" t="str">
        <f t="shared" si="141"/>
        <v/>
      </c>
      <c r="BP83" s="108">
        <f t="shared" si="141"/>
        <v>2</v>
      </c>
      <c r="BQ83" s="108">
        <f t="shared" si="141"/>
        <v>3</v>
      </c>
      <c r="BR83" s="108">
        <f t="shared" si="141"/>
        <v>3</v>
      </c>
      <c r="BS83" s="108" t="str">
        <f>(IF(T83="","",(IF(MID(T83,2,1)="-",LEFT(T83,1),LEFT(T83,2)))+0))</f>
        <v/>
      </c>
      <c r="BT83" s="108">
        <f>(IF(U83="","",(IF(MID(U83,2,1)="-",LEFT(U83,1),LEFT(U83,2)))+0))</f>
        <v>1</v>
      </c>
      <c r="BU83" s="108" t="str">
        <f>(IF(V83="","",(IF(MID(V83,2,1)="-",LEFT(V83,1),LEFT(V83,2)))+0))</f>
        <v/>
      </c>
      <c r="BV83" s="108">
        <f>(IF(W83="","",(IF(MID(W83,2,1)="-",LEFT(W83,1),LEFT(W83,2)))+0))</f>
        <v>3</v>
      </c>
      <c r="BW83" s="108" t="str">
        <f>(IF(X83="","",(IF(MID(X83,2,1)="-",LEFT(X83,1),LEFT(X83,2)))+0))</f>
        <v/>
      </c>
      <c r="BX83" s="109"/>
      <c r="CB83" s="77"/>
      <c r="CC83" s="77"/>
      <c r="CD83" s="77"/>
      <c r="CE83" s="77"/>
      <c r="CF83" s="77"/>
      <c r="CG83" s="77"/>
      <c r="CH83" s="77"/>
      <c r="CI83" s="77"/>
      <c r="CJ83" s="78"/>
      <c r="CK83" s="107">
        <f t="shared" si="142"/>
        <v>6</v>
      </c>
      <c r="CL83" s="108" t="str">
        <f t="shared" si="142"/>
        <v/>
      </c>
      <c r="CM83" s="108" t="str">
        <f t="shared" si="142"/>
        <v/>
      </c>
      <c r="CN83" s="108" t="str">
        <f t="shared" si="142"/>
        <v/>
      </c>
      <c r="CO83" s="108">
        <f t="shared" si="142"/>
        <v>4</v>
      </c>
      <c r="CP83" s="108">
        <f t="shared" si="142"/>
        <v>2</v>
      </c>
      <c r="CQ83" s="108">
        <f t="shared" si="142"/>
        <v>3</v>
      </c>
      <c r="CR83" s="108" t="str">
        <f>(IF(T83="","",IF(RIGHT(T83,2)="10",RIGHT(T83,2),RIGHT(T83,1))+0))</f>
        <v/>
      </c>
      <c r="CS83" s="108">
        <f>(IF(U83="","",IF(RIGHT(U83,2)="10",RIGHT(U83,2),RIGHT(U83,1))+0))</f>
        <v>2</v>
      </c>
      <c r="CT83" s="108" t="str">
        <f>(IF(V83="","",IF(RIGHT(V83,2)="10",RIGHT(V83,2),RIGHT(V83,1))+0))</f>
        <v/>
      </c>
      <c r="CU83" s="108">
        <f>(IF(W83="","",IF(RIGHT(W83,2)="10",RIGHT(W83,2),RIGHT(W83,1))+0))</f>
        <v>8</v>
      </c>
      <c r="CV83" s="108" t="str">
        <f>(IF(X83="","",IF(RIGHT(X83,2)="10",RIGHT(X83,2),RIGHT(X83,1))+0))</f>
        <v/>
      </c>
      <c r="CW83" s="109"/>
      <c r="DA83" s="77"/>
      <c r="DB83" s="77"/>
      <c r="DC83" s="77"/>
      <c r="DD83" s="77"/>
      <c r="DE83" s="77"/>
      <c r="DF83" s="77"/>
      <c r="DG83" s="77"/>
      <c r="DH83" s="77"/>
      <c r="DJ83" s="107" t="str">
        <f t="shared" si="143"/>
        <v>A</v>
      </c>
      <c r="DK83" s="108" t="str">
        <f>(IF(N83="","",IF(BM83&gt;CL83,"H",IF(BM83&lt;CL83,"A","D"))))</f>
        <v/>
      </c>
      <c r="DL83" s="108" t="str">
        <f t="shared" si="143"/>
        <v/>
      </c>
      <c r="DM83" s="108" t="str">
        <f t="shared" si="143"/>
        <v/>
      </c>
      <c r="DN83" s="108" t="str">
        <f t="shared" si="143"/>
        <v>A</v>
      </c>
      <c r="DO83" s="108" t="str">
        <f t="shared" si="143"/>
        <v>H</v>
      </c>
      <c r="DP83" s="108" t="str">
        <f t="shared" si="143"/>
        <v>D</v>
      </c>
      <c r="DQ83" s="108" t="str">
        <f>(IF(T83="","",IF(BS83&gt;CR83,"H",IF(BS83&lt;CR83,"A","D"))))</f>
        <v/>
      </c>
      <c r="DR83" s="108" t="str">
        <f>(IF(U83="","",IF(BT83&gt;CS83,"H",IF(BT83&lt;CS83,"A","D"))))</f>
        <v>A</v>
      </c>
      <c r="DS83" s="108" t="str">
        <f>(IF(V83="","",IF(BU83&gt;CT83,"H",IF(BU83&lt;CT83,"A","D"))))</f>
        <v/>
      </c>
      <c r="DT83" s="108" t="str">
        <f>(IF(W83="","",IF(BV83&gt;CU83,"H",IF(BV83&lt;CU83,"A","D"))))</f>
        <v>A</v>
      </c>
      <c r="DU83" s="108" t="str">
        <f>(IF(X83="","",IF(BW83&gt;CV83,"H",IF(BW83&lt;CV83,"A","D"))))</f>
        <v/>
      </c>
      <c r="DV83" s="109"/>
      <c r="DZ83" s="56"/>
      <c r="EA83" s="56"/>
      <c r="EB83" s="56"/>
      <c r="EC83" s="56"/>
      <c r="ED83" s="56"/>
      <c r="EE83" s="56"/>
      <c r="EF83" s="56"/>
      <c r="EG83" s="56"/>
      <c r="EI83" s="53" t="str">
        <f t="shared" si="127"/>
        <v>West Norwood Res</v>
      </c>
      <c r="EJ83" s="79">
        <f t="shared" si="144"/>
        <v>14</v>
      </c>
      <c r="EK83" s="80">
        <f t="shared" si="145"/>
        <v>1</v>
      </c>
      <c r="EL83" s="80">
        <f t="shared" si="146"/>
        <v>1</v>
      </c>
      <c r="EM83" s="80">
        <f t="shared" si="147"/>
        <v>4</v>
      </c>
      <c r="EN83" s="80">
        <f>COUNTIF(DV$71:DV$83,"A")</f>
        <v>1</v>
      </c>
      <c r="EO83" s="80">
        <f>COUNTIF(DV$71:DV$83,"D")</f>
        <v>1</v>
      </c>
      <c r="EP83" s="80">
        <f>COUNTIF(DV$71:DV$83,"H")</f>
        <v>6</v>
      </c>
      <c r="EQ83" s="79">
        <f t="shared" si="148"/>
        <v>2</v>
      </c>
      <c r="ER83" s="79">
        <f t="shared" si="128"/>
        <v>2</v>
      </c>
      <c r="ES83" s="79">
        <f t="shared" si="128"/>
        <v>10</v>
      </c>
      <c r="ET83" s="81">
        <f>SUM($BL83:$CI83)+SUM(CW$71:CW$83)</f>
        <v>25</v>
      </c>
      <c r="EU83" s="81">
        <f>SUM($CK83:$DH83)+SUM(BX$71:BX$83)</f>
        <v>58</v>
      </c>
      <c r="EV83" s="79">
        <f t="shared" si="129"/>
        <v>6</v>
      </c>
      <c r="EW83" s="136">
        <f t="shared" si="130"/>
        <v>0.43103448275862066</v>
      </c>
      <c r="EX83" s="78"/>
      <c r="EY83" s="80">
        <f t="shared" si="131"/>
        <v>17</v>
      </c>
      <c r="EZ83" s="80">
        <f t="shared" si="132"/>
        <v>3</v>
      </c>
      <c r="FA83" s="80">
        <f t="shared" si="133"/>
        <v>3</v>
      </c>
      <c r="FB83" s="80">
        <f t="shared" si="134"/>
        <v>11</v>
      </c>
      <c r="FC83" s="80">
        <f t="shared" si="135"/>
        <v>34</v>
      </c>
      <c r="FD83" s="80">
        <f t="shared" si="136"/>
        <v>61</v>
      </c>
      <c r="FE83" s="80">
        <f t="shared" si="137"/>
        <v>9</v>
      </c>
      <c r="FF83" s="138">
        <f t="shared" si="138"/>
        <v>0.55737704918032782</v>
      </c>
      <c r="FH83" s="54">
        <f t="shared" si="149"/>
        <v>1</v>
      </c>
      <c r="FI83" s="54">
        <f t="shared" si="150"/>
        <v>1</v>
      </c>
      <c r="FJ83" s="54">
        <f t="shared" si="139"/>
        <v>1</v>
      </c>
      <c r="FK83" s="54">
        <f t="shared" si="139"/>
        <v>1</v>
      </c>
      <c r="FL83" s="54">
        <f t="shared" si="139"/>
        <v>1</v>
      </c>
      <c r="FM83" s="54">
        <f t="shared" si="139"/>
        <v>1</v>
      </c>
      <c r="FN83" s="54">
        <f t="shared" si="139"/>
        <v>1</v>
      </c>
      <c r="FO83" s="54">
        <f t="shared" si="139"/>
        <v>1</v>
      </c>
      <c r="FQ83" s="54" t="str">
        <f t="shared" si="151"/>
        <v>West Norwood Res</v>
      </c>
      <c r="FR83" s="54">
        <f t="shared" si="50"/>
        <v>3</v>
      </c>
      <c r="FS83" s="54">
        <f t="shared" si="152"/>
        <v>1</v>
      </c>
      <c r="FT83" s="54">
        <f t="shared" si="152"/>
        <v>1</v>
      </c>
      <c r="FU83" s="54">
        <f t="shared" si="152"/>
        <v>1</v>
      </c>
      <c r="FV83" s="54">
        <f t="shared" si="152"/>
        <v>9</v>
      </c>
      <c r="FW83" s="54">
        <f t="shared" si="152"/>
        <v>3</v>
      </c>
      <c r="FX83" s="54">
        <f t="shared" si="140"/>
        <v>3</v>
      </c>
      <c r="FZ83" s="58"/>
      <c r="GA83" s="59"/>
      <c r="GB83" s="60"/>
      <c r="GC83" s="58"/>
      <c r="GD83" s="59"/>
      <c r="GE83" s="61"/>
      <c r="GF83" s="58"/>
      <c r="GG83" s="61"/>
      <c r="GH83" s="61"/>
    </row>
    <row r="84" spans="1:192" s="54" customFormat="1" ht="12" x14ac:dyDescent="0.25">
      <c r="C84" s="115">
        <f t="shared" ref="C84:H84" si="153">SUM(C70:C83)</f>
        <v>242</v>
      </c>
      <c r="D84" s="258">
        <f t="shared" si="153"/>
        <v>111</v>
      </c>
      <c r="E84" s="258">
        <f t="shared" si="153"/>
        <v>24</v>
      </c>
      <c r="F84" s="258">
        <f t="shared" si="153"/>
        <v>107</v>
      </c>
      <c r="G84" s="258">
        <f t="shared" si="153"/>
        <v>727</v>
      </c>
      <c r="H84" s="258">
        <f t="shared" si="153"/>
        <v>715</v>
      </c>
      <c r="I84" s="259" t="s">
        <v>439</v>
      </c>
      <c r="J84" s="69"/>
      <c r="AA84" s="54" t="s">
        <v>440</v>
      </c>
      <c r="FQ84" s="54" t="str">
        <f t="shared" si="151"/>
        <v/>
      </c>
      <c r="FR84" s="54" t="str">
        <f t="shared" si="50"/>
        <v/>
      </c>
      <c r="FS84" s="54" t="str">
        <f t="shared" si="152"/>
        <v/>
      </c>
      <c r="FT84" s="54" t="str">
        <f t="shared" si="152"/>
        <v/>
      </c>
      <c r="FU84" s="54" t="str">
        <f t="shared" si="152"/>
        <v/>
      </c>
      <c r="FV84" s="54" t="str">
        <f t="shared" si="152"/>
        <v/>
      </c>
      <c r="FW84" s="54" t="str">
        <f t="shared" si="152"/>
        <v/>
      </c>
      <c r="FX84" s="54" t="str">
        <f>IF(SUM($FH84:$FO84)=0,"",11-EV84)</f>
        <v/>
      </c>
      <c r="FZ84" s="58"/>
      <c r="GA84" s="59"/>
      <c r="GB84" s="60"/>
      <c r="GC84" s="58"/>
      <c r="GD84" s="59"/>
      <c r="GE84" s="61"/>
      <c r="GF84" s="58"/>
      <c r="GG84" s="61"/>
      <c r="GH84" s="61"/>
    </row>
    <row r="85" spans="1:192" s="54" customFormat="1" ht="12" x14ac:dyDescent="0.25">
      <c r="B85" s="247" t="s">
        <v>441</v>
      </c>
      <c r="C85" s="56"/>
      <c r="D85" s="56"/>
      <c r="E85" s="56"/>
      <c r="F85" s="56"/>
      <c r="G85" s="56"/>
      <c r="H85" s="56"/>
      <c r="I85" s="57"/>
      <c r="J85" s="69"/>
      <c r="FQ85" s="54" t="str">
        <f t="shared" si="151"/>
        <v/>
      </c>
      <c r="FR85" s="54" t="str">
        <f t="shared" si="50"/>
        <v/>
      </c>
      <c r="FS85" s="54" t="str">
        <f t="shared" si="152"/>
        <v/>
      </c>
      <c r="FT85" s="54" t="str">
        <f t="shared" si="152"/>
        <v/>
      </c>
      <c r="FU85" s="54" t="str">
        <f t="shared" si="152"/>
        <v/>
      </c>
      <c r="FV85" s="54" t="str">
        <f t="shared" si="152"/>
        <v/>
      </c>
      <c r="FW85" s="54" t="str">
        <f t="shared" si="152"/>
        <v/>
      </c>
      <c r="FX85" s="54" t="str">
        <f>IF(SUM($FH85:$FO85)=0,"",11-EV85)</f>
        <v/>
      </c>
      <c r="FZ85" s="58"/>
      <c r="GA85" s="59"/>
      <c r="GB85" s="60"/>
      <c r="GC85" s="58"/>
      <c r="GD85" s="59"/>
      <c r="GE85" s="61"/>
      <c r="GF85" s="58"/>
      <c r="GG85" s="61"/>
      <c r="GH85" s="61"/>
    </row>
    <row r="86" spans="1:192" s="54" customFormat="1" ht="12.6" thickBot="1" x14ac:dyDescent="0.3">
      <c r="A86" s="53" t="s">
        <v>442</v>
      </c>
      <c r="B86" s="247" t="s">
        <v>443</v>
      </c>
      <c r="C86" s="55" t="s">
        <v>346</v>
      </c>
      <c r="D86" s="57"/>
      <c r="E86" s="57"/>
      <c r="F86" s="57"/>
      <c r="G86" s="57"/>
      <c r="H86" s="57"/>
      <c r="I86" s="57"/>
      <c r="J86" s="57"/>
      <c r="Y86" s="268" t="s">
        <v>444</v>
      </c>
      <c r="Z86" s="268"/>
      <c r="AA86" s="268"/>
      <c r="AB86" s="268"/>
      <c r="AC86" s="268"/>
      <c r="AD86" s="268"/>
      <c r="AE86" s="268"/>
      <c r="FQ86" s="54" t="str">
        <f t="shared" si="151"/>
        <v/>
      </c>
      <c r="FR86" s="54" t="str">
        <f t="shared" si="50"/>
        <v/>
      </c>
      <c r="FS86" s="54" t="str">
        <f t="shared" si="152"/>
        <v/>
      </c>
      <c r="FT86" s="54" t="str">
        <f t="shared" si="152"/>
        <v/>
      </c>
      <c r="FU86" s="54" t="str">
        <f t="shared" si="152"/>
        <v/>
      </c>
      <c r="FV86" s="54" t="str">
        <f t="shared" si="152"/>
        <v/>
      </c>
      <c r="FW86" s="54" t="str">
        <f t="shared" si="152"/>
        <v/>
      </c>
      <c r="FX86" s="54" t="str">
        <f>IF(SUM($FH86:$FO86)=0,"",11-EV86)</f>
        <v/>
      </c>
      <c r="FZ86" s="58"/>
      <c r="GA86" s="59"/>
      <c r="GB86" s="60"/>
      <c r="GC86" s="58"/>
      <c r="GD86" s="59"/>
      <c r="GE86" s="61"/>
      <c r="GF86" s="58"/>
      <c r="GG86" s="61"/>
      <c r="GH86" s="61"/>
    </row>
    <row r="87" spans="1:192" s="54" customFormat="1" ht="12.6" thickBot="1" x14ac:dyDescent="0.3">
      <c r="A87" s="53" t="s">
        <v>33</v>
      </c>
      <c r="B87" s="53" t="s">
        <v>34</v>
      </c>
      <c r="C87" s="57" t="s">
        <v>35</v>
      </c>
      <c r="D87" s="57" t="s">
        <v>36</v>
      </c>
      <c r="E87" s="57" t="s">
        <v>37</v>
      </c>
      <c r="F87" s="57" t="s">
        <v>38</v>
      </c>
      <c r="G87" s="57" t="s">
        <v>39</v>
      </c>
      <c r="H87" s="57" t="s">
        <v>40</v>
      </c>
      <c r="I87" s="57" t="s">
        <v>41</v>
      </c>
      <c r="J87" s="57" t="s">
        <v>42</v>
      </c>
      <c r="L87" s="126"/>
      <c r="M87" s="193" t="s">
        <v>349</v>
      </c>
      <c r="N87" s="193" t="s">
        <v>139</v>
      </c>
      <c r="O87" s="193" t="s">
        <v>350</v>
      </c>
      <c r="P87" s="193" t="s">
        <v>292</v>
      </c>
      <c r="Q87" s="193" t="s">
        <v>351</v>
      </c>
      <c r="R87" s="193" t="s">
        <v>46</v>
      </c>
      <c r="S87" s="180" t="s">
        <v>142</v>
      </c>
      <c r="T87" s="193" t="s">
        <v>352</v>
      </c>
      <c r="U87" s="193" t="s">
        <v>354</v>
      </c>
      <c r="V87" s="194" t="s">
        <v>358</v>
      </c>
      <c r="Y87" s="268" t="s">
        <v>445</v>
      </c>
      <c r="Z87" s="268"/>
      <c r="AA87" s="268"/>
      <c r="AB87" s="268"/>
      <c r="AC87" s="268"/>
      <c r="AD87" s="268"/>
      <c r="AE87" s="268"/>
      <c r="AL87" s="126"/>
      <c r="AM87" s="193" t="s">
        <v>349</v>
      </c>
      <c r="AN87" s="193" t="s">
        <v>139</v>
      </c>
      <c r="AO87" s="193" t="s">
        <v>350</v>
      </c>
      <c r="AP87" s="193" t="s">
        <v>292</v>
      </c>
      <c r="AQ87" s="193" t="s">
        <v>351</v>
      </c>
      <c r="AR87" s="193" t="s">
        <v>46</v>
      </c>
      <c r="AS87" s="180" t="s">
        <v>142</v>
      </c>
      <c r="AT87" s="193" t="s">
        <v>352</v>
      </c>
      <c r="AU87" s="193" t="s">
        <v>354</v>
      </c>
      <c r="AV87" s="194" t="s">
        <v>358</v>
      </c>
      <c r="EJ87" s="56" t="s">
        <v>35</v>
      </c>
      <c r="EK87" s="56" t="s">
        <v>51</v>
      </c>
      <c r="EL87" s="56" t="s">
        <v>52</v>
      </c>
      <c r="EM87" s="56" t="s">
        <v>53</v>
      </c>
      <c r="EN87" s="56" t="s">
        <v>54</v>
      </c>
      <c r="EO87" s="56" t="s">
        <v>55</v>
      </c>
      <c r="EP87" s="56" t="s">
        <v>56</v>
      </c>
      <c r="EQ87" s="56" t="s">
        <v>36</v>
      </c>
      <c r="ER87" s="56" t="s">
        <v>37</v>
      </c>
      <c r="ES87" s="56" t="s">
        <v>38</v>
      </c>
      <c r="ET87" s="56" t="s">
        <v>39</v>
      </c>
      <c r="EU87" s="56" t="s">
        <v>40</v>
      </c>
      <c r="EV87" s="56" t="s">
        <v>41</v>
      </c>
      <c r="EW87" s="69" t="s">
        <v>42</v>
      </c>
      <c r="EX87" s="56"/>
      <c r="EY87" s="56" t="s">
        <v>35</v>
      </c>
      <c r="EZ87" s="56" t="s">
        <v>36</v>
      </c>
      <c r="FA87" s="56" t="s">
        <v>37</v>
      </c>
      <c r="FB87" s="56" t="s">
        <v>38</v>
      </c>
      <c r="FC87" s="56" t="s">
        <v>39</v>
      </c>
      <c r="FD87" s="56" t="s">
        <v>40</v>
      </c>
      <c r="FE87" s="56" t="s">
        <v>41</v>
      </c>
      <c r="FF87" s="69" t="s">
        <v>42</v>
      </c>
      <c r="FR87" s="56" t="s">
        <v>35</v>
      </c>
      <c r="FS87" s="56" t="s">
        <v>36</v>
      </c>
      <c r="FT87" s="56" t="s">
        <v>37</v>
      </c>
      <c r="FU87" s="56" t="s">
        <v>38</v>
      </c>
      <c r="FV87" s="56" t="s">
        <v>39</v>
      </c>
      <c r="FW87" s="56" t="s">
        <v>40</v>
      </c>
      <c r="FX87" s="56" t="s">
        <v>41</v>
      </c>
      <c r="FZ87" s="58"/>
      <c r="GA87" s="59"/>
      <c r="GB87" s="60"/>
      <c r="GC87" s="58"/>
      <c r="GD87" s="59"/>
      <c r="GE87" s="61"/>
      <c r="GF87" s="58"/>
      <c r="GG87" s="61"/>
      <c r="GH87" s="61"/>
    </row>
    <row r="88" spans="1:192" s="54" customFormat="1" ht="12" x14ac:dyDescent="0.25">
      <c r="A88" s="54">
        <v>1</v>
      </c>
      <c r="B88" s="54" t="s">
        <v>409</v>
      </c>
      <c r="C88" s="56">
        <v>15</v>
      </c>
      <c r="D88" s="56">
        <v>11</v>
      </c>
      <c r="E88" s="56">
        <v>3</v>
      </c>
      <c r="F88" s="56">
        <v>1</v>
      </c>
      <c r="G88" s="56">
        <v>47</v>
      </c>
      <c r="H88" s="56">
        <v>24</v>
      </c>
      <c r="I88" s="57">
        <v>25</v>
      </c>
      <c r="J88" s="69">
        <f t="shared" ref="J88:J97" si="154">G88/H88</f>
        <v>1.9583333333333333</v>
      </c>
      <c r="L88" s="139" t="s">
        <v>362</v>
      </c>
      <c r="M88" s="248"/>
      <c r="N88" s="88" t="s">
        <v>58</v>
      </c>
      <c r="O88" s="88" t="s">
        <v>59</v>
      </c>
      <c r="P88" s="88" t="s">
        <v>62</v>
      </c>
      <c r="Q88" s="88" t="s">
        <v>423</v>
      </c>
      <c r="R88" s="88" t="s">
        <v>201</v>
      </c>
      <c r="S88" s="84" t="s">
        <v>101</v>
      </c>
      <c r="T88" s="88" t="s">
        <v>62</v>
      </c>
      <c r="U88" s="88" t="s">
        <v>86</v>
      </c>
      <c r="V88" s="89" t="s">
        <v>98</v>
      </c>
      <c r="AL88" s="139" t="s">
        <v>362</v>
      </c>
      <c r="AM88" s="248"/>
      <c r="AN88" s="88" t="s">
        <v>116</v>
      </c>
      <c r="AO88" s="88" t="s">
        <v>66</v>
      </c>
      <c r="AP88" s="88" t="s">
        <v>105</v>
      </c>
      <c r="AQ88" s="88" t="s">
        <v>78</v>
      </c>
      <c r="AR88" s="88" t="s">
        <v>91</v>
      </c>
      <c r="AS88" s="84" t="s">
        <v>446</v>
      </c>
      <c r="AT88" s="88" t="s">
        <v>447</v>
      </c>
      <c r="AU88" s="88" t="s">
        <v>128</v>
      </c>
      <c r="AV88" s="89" t="s">
        <v>81</v>
      </c>
      <c r="BL88" s="74"/>
      <c r="BM88" s="75">
        <f t="shared" ref="BM88:BU91" si="155">(IF(N88="","",(IF(MID(N88,2,1)="-",LEFT(N88,1),LEFT(N88,2)))+0))</f>
        <v>5</v>
      </c>
      <c r="BN88" s="75">
        <f t="shared" si="155"/>
        <v>4</v>
      </c>
      <c r="BO88" s="75">
        <f t="shared" si="155"/>
        <v>1</v>
      </c>
      <c r="BP88" s="75">
        <f t="shared" si="155"/>
        <v>6</v>
      </c>
      <c r="BQ88" s="75">
        <f t="shared" si="155"/>
        <v>10</v>
      </c>
      <c r="BR88" s="75">
        <f t="shared" si="155"/>
        <v>3</v>
      </c>
      <c r="BS88" s="75">
        <f t="shared" si="155"/>
        <v>1</v>
      </c>
      <c r="BT88" s="75">
        <f t="shared" si="155"/>
        <v>0</v>
      </c>
      <c r="BU88" s="76">
        <f t="shared" si="155"/>
        <v>0</v>
      </c>
      <c r="CB88" s="77"/>
      <c r="CC88" s="77"/>
      <c r="CD88" s="77"/>
      <c r="CE88" s="77"/>
      <c r="CF88" s="77"/>
      <c r="CG88" s="77"/>
      <c r="CH88" s="77"/>
      <c r="CI88" s="77"/>
      <c r="CJ88" s="78"/>
      <c r="CK88" s="74"/>
      <c r="CL88" s="75">
        <f t="shared" ref="CL88:CT91" si="156">(IF(N88="","",IF(RIGHT(N88,2)="10",RIGHT(N88,2),RIGHT(N88,1))+0))</f>
        <v>1</v>
      </c>
      <c r="CM88" s="75">
        <f t="shared" si="156"/>
        <v>0</v>
      </c>
      <c r="CN88" s="75">
        <f t="shared" si="156"/>
        <v>1</v>
      </c>
      <c r="CO88" s="75">
        <f t="shared" si="156"/>
        <v>3</v>
      </c>
      <c r="CP88" s="75">
        <f t="shared" si="156"/>
        <v>0</v>
      </c>
      <c r="CQ88" s="75">
        <f t="shared" si="156"/>
        <v>2</v>
      </c>
      <c r="CR88" s="75">
        <f t="shared" si="156"/>
        <v>1</v>
      </c>
      <c r="CS88" s="75">
        <f t="shared" si="156"/>
        <v>3</v>
      </c>
      <c r="CT88" s="76">
        <f t="shared" si="156"/>
        <v>5</v>
      </c>
      <c r="DA88" s="77"/>
      <c r="DB88" s="77"/>
      <c r="DC88" s="77"/>
      <c r="DD88" s="77"/>
      <c r="DE88" s="77"/>
      <c r="DF88" s="77"/>
      <c r="DG88" s="77"/>
      <c r="DH88" s="77"/>
      <c r="DJ88" s="74"/>
      <c r="DK88" s="75" t="str">
        <f t="shared" ref="DK88:DS91" si="157">(IF(N88="","",IF(BM88&gt;CL88,"H",IF(BM88&lt;CL88,"A","D"))))</f>
        <v>H</v>
      </c>
      <c r="DL88" s="75" t="str">
        <f t="shared" si="157"/>
        <v>H</v>
      </c>
      <c r="DM88" s="75" t="str">
        <f t="shared" si="157"/>
        <v>D</v>
      </c>
      <c r="DN88" s="75" t="str">
        <f t="shared" si="157"/>
        <v>H</v>
      </c>
      <c r="DO88" s="75" t="str">
        <f t="shared" si="157"/>
        <v>H</v>
      </c>
      <c r="DP88" s="75" t="str">
        <f t="shared" si="157"/>
        <v>H</v>
      </c>
      <c r="DQ88" s="75" t="str">
        <f t="shared" si="157"/>
        <v>D</v>
      </c>
      <c r="DR88" s="75" t="str">
        <f t="shared" si="157"/>
        <v>A</v>
      </c>
      <c r="DS88" s="76" t="str">
        <f t="shared" si="157"/>
        <v>A</v>
      </c>
      <c r="DZ88" s="56"/>
      <c r="EA88" s="56"/>
      <c r="EB88" s="56"/>
      <c r="EC88" s="56"/>
      <c r="ED88" s="56"/>
      <c r="EE88" s="56"/>
      <c r="EF88" s="56"/>
      <c r="EG88" s="56"/>
      <c r="EI88" s="53" t="str">
        <f t="shared" ref="EI88:EI97" si="158">L88</f>
        <v>Beddington Corner</v>
      </c>
      <c r="EJ88" s="79">
        <f>SUM(EQ88:ES88)</f>
        <v>18</v>
      </c>
      <c r="EK88" s="80">
        <f>COUNTIF($DJ88:$EG88,"H")</f>
        <v>5</v>
      </c>
      <c r="EL88" s="80">
        <f>COUNTIF($DJ88:$EG88,"D")</f>
        <v>2</v>
      </c>
      <c r="EM88" s="80">
        <f>COUNTIF($DJ88:$EG88,"A")</f>
        <v>2</v>
      </c>
      <c r="EN88" s="80">
        <f>COUNTIF(DJ$88:DJ$97,"A")</f>
        <v>1</v>
      </c>
      <c r="EO88" s="80">
        <f>COUNTIF(DJ$88:DJ$97,"D")</f>
        <v>3</v>
      </c>
      <c r="EP88" s="80">
        <f>COUNTIF(DJ$88:DJ$97,"H")</f>
        <v>5</v>
      </c>
      <c r="EQ88" s="79">
        <f>EK88+EN88</f>
        <v>6</v>
      </c>
      <c r="ER88" s="79">
        <f t="shared" ref="ER88:ES97" si="159">EL88+EO88</f>
        <v>5</v>
      </c>
      <c r="ES88" s="79">
        <f t="shared" si="159"/>
        <v>7</v>
      </c>
      <c r="ET88" s="81">
        <f>SUM($BL88:$CI88)+SUM(CK$88:CK$97)</f>
        <v>46</v>
      </c>
      <c r="EU88" s="81">
        <f>SUM($CK88:$DH88)+SUM(BL$88:BL$97)</f>
        <v>41</v>
      </c>
      <c r="EV88" s="79">
        <f t="shared" ref="EV88:EV97" si="160">(EQ88*2)+ER88</f>
        <v>17</v>
      </c>
      <c r="EW88" s="136">
        <f t="shared" ref="EW88:EW97" si="161">IF(ET88&gt;0,IF(EU88&gt;0,ET88/EU88,0),0)</f>
        <v>1.1219512195121952</v>
      </c>
      <c r="EX88" s="78"/>
      <c r="EY88" s="80">
        <f t="shared" ref="EY88:EY97" si="162">VLOOKUP($EI88,$B$88:$J$97,2,0)</f>
        <v>15</v>
      </c>
      <c r="EZ88" s="80">
        <f t="shared" ref="EZ88:EZ97" si="163">VLOOKUP($EI88,$B$88:$J$97,3,0)</f>
        <v>6</v>
      </c>
      <c r="FA88" s="80">
        <f t="shared" ref="FA88:FA97" si="164">VLOOKUP($EI88,$B$88:$J$97,4,0)</f>
        <v>5</v>
      </c>
      <c r="FB88" s="80">
        <f t="shared" ref="FB88:FB97" si="165">VLOOKUP($EI88,$B$88:$J$97,5,0)</f>
        <v>4</v>
      </c>
      <c r="FC88" s="80">
        <f t="shared" ref="FC88:FC97" si="166">VLOOKUP($EI88,$B$88:$J$97,6,0)</f>
        <v>43</v>
      </c>
      <c r="FD88" s="80">
        <f t="shared" ref="FD88:FD97" si="167">VLOOKUP($EI88,$B$88:$J$97,7,0)</f>
        <v>29</v>
      </c>
      <c r="FE88" s="80">
        <f t="shared" ref="FE88:FE97" si="168">VLOOKUP($EI88,$B$88:$J$97,8,0)</f>
        <v>17</v>
      </c>
      <c r="FF88" s="138">
        <f t="shared" ref="FF88:FF97" si="169">VLOOKUP($EI88,$B$88:$J$97,9,0)</f>
        <v>1.4827586206896552</v>
      </c>
      <c r="FH88" s="54">
        <f>IF(EJ88=EY88,0,1)</f>
        <v>1</v>
      </c>
      <c r="FI88" s="54">
        <f>IF(EQ88=EZ88,0,1)</f>
        <v>0</v>
      </c>
      <c r="FJ88" s="54">
        <f t="shared" ref="FJ88:FO97" si="170">IF(ER88=FA88,0,1)</f>
        <v>0</v>
      </c>
      <c r="FK88" s="54">
        <f t="shared" si="170"/>
        <v>1</v>
      </c>
      <c r="FL88" s="54">
        <f t="shared" si="170"/>
        <v>1</v>
      </c>
      <c r="FM88" s="54">
        <f t="shared" si="170"/>
        <v>1</v>
      </c>
      <c r="FN88" s="54">
        <f t="shared" si="170"/>
        <v>0</v>
      </c>
      <c r="FO88" s="54">
        <f t="shared" si="170"/>
        <v>1</v>
      </c>
      <c r="FQ88" s="54" t="str">
        <f t="shared" si="151"/>
        <v>Beddington Corner</v>
      </c>
      <c r="FR88" s="54">
        <f t="shared" si="50"/>
        <v>-3</v>
      </c>
      <c r="FS88" s="54">
        <f t="shared" si="152"/>
        <v>0</v>
      </c>
      <c r="FT88" s="54">
        <f t="shared" si="152"/>
        <v>0</v>
      </c>
      <c r="FU88" s="54">
        <f t="shared" si="152"/>
        <v>-3</v>
      </c>
      <c r="FV88" s="54">
        <f t="shared" si="152"/>
        <v>-3</v>
      </c>
      <c r="FW88" s="54">
        <f t="shared" si="152"/>
        <v>-12</v>
      </c>
      <c r="FX88" s="54">
        <f t="shared" ref="FX88:FX97" si="171">IF(SUM($FH88:$FO88)=0,"",FE88-EV88)</f>
        <v>0</v>
      </c>
      <c r="FY88" s="54" t="s">
        <v>71</v>
      </c>
      <c r="FZ88" s="58"/>
      <c r="GA88" s="59"/>
      <c r="GB88" s="60"/>
      <c r="GC88" s="58"/>
      <c r="GD88" s="59"/>
      <c r="GE88" s="61"/>
      <c r="GF88" s="58"/>
      <c r="GG88" s="61"/>
      <c r="GH88" s="61"/>
    </row>
    <row r="89" spans="1:192" s="53" customFormat="1" ht="12" x14ac:dyDescent="0.25">
      <c r="A89" s="53">
        <v>2</v>
      </c>
      <c r="B89" s="53" t="s">
        <v>199</v>
      </c>
      <c r="C89" s="57">
        <v>15</v>
      </c>
      <c r="D89" s="57">
        <v>8</v>
      </c>
      <c r="E89" s="57">
        <v>2</v>
      </c>
      <c r="F89" s="57">
        <v>5</v>
      </c>
      <c r="G89" s="57">
        <v>54</v>
      </c>
      <c r="H89" s="57">
        <v>32</v>
      </c>
      <c r="I89" s="57">
        <v>18</v>
      </c>
      <c r="J89" s="95">
        <f t="shared" si="154"/>
        <v>1.6875</v>
      </c>
      <c r="L89" s="139" t="s">
        <v>448</v>
      </c>
      <c r="M89" s="86" t="s">
        <v>100</v>
      </c>
      <c r="N89" s="83"/>
      <c r="O89" s="88" t="s">
        <v>74</v>
      </c>
      <c r="P89" s="59"/>
      <c r="Q89" s="88" t="s">
        <v>100</v>
      </c>
      <c r="R89" s="59"/>
      <c r="S89" s="84" t="s">
        <v>449</v>
      </c>
      <c r="T89" s="59"/>
      <c r="U89" s="88" t="s">
        <v>218</v>
      </c>
      <c r="V89" s="89" t="s">
        <v>436</v>
      </c>
      <c r="X89" s="54"/>
      <c r="AL89" s="139" t="s">
        <v>448</v>
      </c>
      <c r="AM89" s="86" t="s">
        <v>121</v>
      </c>
      <c r="AN89" s="83"/>
      <c r="AO89" s="88" t="s">
        <v>446</v>
      </c>
      <c r="AP89" s="59"/>
      <c r="AQ89" s="88" t="s">
        <v>450</v>
      </c>
      <c r="AR89" s="59"/>
      <c r="AS89" s="84" t="s">
        <v>105</v>
      </c>
      <c r="AT89" s="148" t="s">
        <v>91</v>
      </c>
      <c r="AU89" s="88" t="s">
        <v>90</v>
      </c>
      <c r="AV89" s="89" t="s">
        <v>131</v>
      </c>
      <c r="AX89" s="54"/>
      <c r="BA89" s="54"/>
      <c r="BL89" s="90">
        <f t="shared" ref="BL89:BO97" si="172">(IF(M89="","",(IF(MID(M89,2,1)="-",LEFT(M89,1),LEFT(M89,2)))+0))</f>
        <v>4</v>
      </c>
      <c r="BM89" s="91"/>
      <c r="BN89" s="77">
        <f t="shared" si="155"/>
        <v>1</v>
      </c>
      <c r="BO89" s="77" t="str">
        <f t="shared" si="155"/>
        <v/>
      </c>
      <c r="BP89" s="77">
        <f t="shared" si="155"/>
        <v>4</v>
      </c>
      <c r="BQ89" s="77" t="str">
        <f t="shared" si="155"/>
        <v/>
      </c>
      <c r="BR89" s="77">
        <f t="shared" si="155"/>
        <v>0</v>
      </c>
      <c r="BS89" s="77" t="str">
        <f t="shared" si="155"/>
        <v/>
      </c>
      <c r="BT89" s="77">
        <f t="shared" si="155"/>
        <v>0</v>
      </c>
      <c r="BU89" s="92">
        <f t="shared" si="155"/>
        <v>3</v>
      </c>
      <c r="BV89" s="54"/>
      <c r="BW89" s="54"/>
      <c r="BX89" s="54"/>
      <c r="BY89" s="54"/>
      <c r="BZ89" s="54"/>
      <c r="CA89" s="54"/>
      <c r="CB89" s="77"/>
      <c r="CC89" s="77"/>
      <c r="CD89" s="77"/>
      <c r="CE89" s="77"/>
      <c r="CF89" s="77"/>
      <c r="CG89" s="77"/>
      <c r="CH89" s="77"/>
      <c r="CI89" s="77"/>
      <c r="CJ89" s="78"/>
      <c r="CK89" s="90">
        <f t="shared" ref="CK89:CN97" si="173">(IF(M89="","",IF(RIGHT(M89,2)="10",RIGHT(M89,2),RIGHT(M89,1))+0))</f>
        <v>3</v>
      </c>
      <c r="CL89" s="91"/>
      <c r="CM89" s="77">
        <f t="shared" si="156"/>
        <v>2</v>
      </c>
      <c r="CN89" s="77" t="str">
        <f t="shared" si="156"/>
        <v/>
      </c>
      <c r="CO89" s="77">
        <f t="shared" si="156"/>
        <v>3</v>
      </c>
      <c r="CP89" s="77" t="str">
        <f t="shared" si="156"/>
        <v/>
      </c>
      <c r="CQ89" s="77">
        <f t="shared" si="156"/>
        <v>10</v>
      </c>
      <c r="CR89" s="77" t="str">
        <f t="shared" si="156"/>
        <v/>
      </c>
      <c r="CS89" s="77">
        <f t="shared" si="156"/>
        <v>8</v>
      </c>
      <c r="CT89" s="92">
        <f t="shared" si="156"/>
        <v>8</v>
      </c>
      <c r="CU89" s="54"/>
      <c r="CV89" s="54"/>
      <c r="CW89" s="54"/>
      <c r="CX89" s="54"/>
      <c r="CY89" s="54"/>
      <c r="CZ89" s="54"/>
      <c r="DA89" s="77"/>
      <c r="DB89" s="77"/>
      <c r="DC89" s="77"/>
      <c r="DD89" s="77"/>
      <c r="DE89" s="77"/>
      <c r="DF89" s="77"/>
      <c r="DG89" s="77"/>
      <c r="DH89" s="77"/>
      <c r="DI89" s="54"/>
      <c r="DJ89" s="90" t="str">
        <f t="shared" ref="DJ89:DM97" si="174">(IF(M89="","",IF(BL89&gt;CK89,"H",IF(BL89&lt;CK89,"A","D"))))</f>
        <v>H</v>
      </c>
      <c r="DK89" s="91"/>
      <c r="DL89" s="77" t="str">
        <f t="shared" si="157"/>
        <v>A</v>
      </c>
      <c r="DM89" s="77" t="str">
        <f t="shared" si="157"/>
        <v/>
      </c>
      <c r="DN89" s="77" t="str">
        <f t="shared" si="157"/>
        <v>H</v>
      </c>
      <c r="DO89" s="77" t="str">
        <f t="shared" si="157"/>
        <v/>
      </c>
      <c r="DP89" s="77" t="str">
        <f t="shared" si="157"/>
        <v>A</v>
      </c>
      <c r="DQ89" s="77" t="str">
        <f t="shared" si="157"/>
        <v/>
      </c>
      <c r="DR89" s="77" t="str">
        <f t="shared" si="157"/>
        <v>A</v>
      </c>
      <c r="DS89" s="92" t="str">
        <f t="shared" si="157"/>
        <v>A</v>
      </c>
      <c r="DT89" s="54"/>
      <c r="DU89" s="54"/>
      <c r="DV89" s="54"/>
      <c r="DW89" s="54"/>
      <c r="DX89" s="54"/>
      <c r="DY89" s="54"/>
      <c r="DZ89" s="56"/>
      <c r="EA89" s="56"/>
      <c r="EB89" s="56"/>
      <c r="EC89" s="56"/>
      <c r="ED89" s="56"/>
      <c r="EE89" s="56"/>
      <c r="EF89" s="56"/>
      <c r="EG89" s="56"/>
      <c r="EH89" s="54"/>
      <c r="EI89" s="53" t="str">
        <f t="shared" si="158"/>
        <v>Carshalton Athletic Res</v>
      </c>
      <c r="EJ89" s="79">
        <f t="shared" ref="EJ89:EJ97" si="175">SUM(EQ89:ES89)</f>
        <v>12</v>
      </c>
      <c r="EK89" s="80">
        <f t="shared" ref="EK89:EK97" si="176">COUNTIF($DJ89:$EG89,"H")</f>
        <v>2</v>
      </c>
      <c r="EL89" s="80">
        <f t="shared" ref="EL89:EL97" si="177">COUNTIF($DJ89:$EG89,"D")</f>
        <v>0</v>
      </c>
      <c r="EM89" s="80">
        <f t="shared" ref="EM89:EM97" si="178">COUNTIF($DJ89:$EG89,"A")</f>
        <v>4</v>
      </c>
      <c r="EN89" s="80">
        <f>COUNTIF(DK$88:DK$97,"A")</f>
        <v>1</v>
      </c>
      <c r="EO89" s="80">
        <f>COUNTIF(DK$88:DK$97,"D")</f>
        <v>0</v>
      </c>
      <c r="EP89" s="80">
        <f>COUNTIF(DK$88:DK$97,"H")</f>
        <v>5</v>
      </c>
      <c r="EQ89" s="79">
        <f t="shared" ref="EQ89:EQ97" si="179">EK89+EN89</f>
        <v>3</v>
      </c>
      <c r="ER89" s="79">
        <f t="shared" si="159"/>
        <v>0</v>
      </c>
      <c r="ES89" s="79">
        <f t="shared" si="159"/>
        <v>9</v>
      </c>
      <c r="ET89" s="81">
        <f>SUM($BL89:$CI89)+SUM(CL$88:CL$97)</f>
        <v>23</v>
      </c>
      <c r="EU89" s="81">
        <f>SUM($CK89:$DH89)+SUM(BM$88:BM$97)</f>
        <v>61</v>
      </c>
      <c r="EV89" s="79">
        <f t="shared" si="160"/>
        <v>6</v>
      </c>
      <c r="EW89" s="136">
        <f t="shared" si="161"/>
        <v>0.37704918032786883</v>
      </c>
      <c r="EX89" s="78"/>
      <c r="EY89" s="80">
        <f t="shared" si="162"/>
        <v>15</v>
      </c>
      <c r="EZ89" s="80">
        <f t="shared" si="163"/>
        <v>3</v>
      </c>
      <c r="FA89" s="80">
        <f t="shared" si="164"/>
        <v>1</v>
      </c>
      <c r="FB89" s="80">
        <f t="shared" si="165"/>
        <v>11</v>
      </c>
      <c r="FC89" s="80">
        <f t="shared" si="166"/>
        <v>34</v>
      </c>
      <c r="FD89" s="80">
        <f t="shared" si="167"/>
        <v>69</v>
      </c>
      <c r="FE89" s="80">
        <f t="shared" si="168"/>
        <v>7</v>
      </c>
      <c r="FF89" s="138">
        <f t="shared" si="169"/>
        <v>0.49275362318840582</v>
      </c>
      <c r="FG89" s="54"/>
      <c r="FH89" s="54">
        <f t="shared" ref="FH89:FH97" si="180">IF(EJ89=EY89,0,1)</f>
        <v>1</v>
      </c>
      <c r="FI89" s="54">
        <f t="shared" ref="FI89:FI97" si="181">IF(EQ89=EZ89,0,1)</f>
        <v>0</v>
      </c>
      <c r="FJ89" s="54">
        <f t="shared" si="170"/>
        <v>1</v>
      </c>
      <c r="FK89" s="54">
        <f t="shared" si="170"/>
        <v>1</v>
      </c>
      <c r="FL89" s="54">
        <f t="shared" si="170"/>
        <v>1</v>
      </c>
      <c r="FM89" s="54">
        <f t="shared" si="170"/>
        <v>1</v>
      </c>
      <c r="FN89" s="54">
        <f t="shared" si="170"/>
        <v>1</v>
      </c>
      <c r="FO89" s="54">
        <f t="shared" si="170"/>
        <v>1</v>
      </c>
      <c r="FQ89" s="54" t="str">
        <f t="shared" si="151"/>
        <v>Carshalton Athletic Res</v>
      </c>
      <c r="FR89" s="54">
        <f t="shared" si="50"/>
        <v>3</v>
      </c>
      <c r="FS89" s="54">
        <f t="shared" si="152"/>
        <v>0</v>
      </c>
      <c r="FT89" s="54">
        <f t="shared" si="152"/>
        <v>1</v>
      </c>
      <c r="FU89" s="54">
        <f t="shared" si="152"/>
        <v>2</v>
      </c>
      <c r="FV89" s="54">
        <f t="shared" si="152"/>
        <v>11</v>
      </c>
      <c r="FW89" s="54">
        <f t="shared" si="152"/>
        <v>8</v>
      </c>
      <c r="FX89" s="54">
        <f t="shared" si="171"/>
        <v>1</v>
      </c>
      <c r="FY89" s="54" t="s">
        <v>172</v>
      </c>
      <c r="FZ89" s="58"/>
      <c r="GA89" s="59"/>
      <c r="GB89" s="60"/>
      <c r="GC89" s="58"/>
      <c r="GD89" s="59"/>
      <c r="GE89" s="61"/>
      <c r="GF89" s="58"/>
      <c r="GG89" s="61"/>
      <c r="GH89" s="61"/>
      <c r="GJ89" s="54"/>
    </row>
    <row r="90" spans="1:192" s="54" customFormat="1" ht="12" x14ac:dyDescent="0.25">
      <c r="A90" s="54">
        <v>3</v>
      </c>
      <c r="B90" s="54" t="s">
        <v>302</v>
      </c>
      <c r="C90" s="56">
        <v>14</v>
      </c>
      <c r="D90" s="56">
        <v>7</v>
      </c>
      <c r="E90" s="56">
        <v>3</v>
      </c>
      <c r="F90" s="56">
        <v>4</v>
      </c>
      <c r="G90" s="56">
        <v>48</v>
      </c>
      <c r="H90" s="56">
        <v>32</v>
      </c>
      <c r="I90" s="57">
        <v>17</v>
      </c>
      <c r="J90" s="69">
        <f t="shared" si="154"/>
        <v>1.5</v>
      </c>
      <c r="L90" s="139" t="s">
        <v>378</v>
      </c>
      <c r="M90" s="86" t="s">
        <v>200</v>
      </c>
      <c r="N90" s="59"/>
      <c r="O90" s="83"/>
      <c r="P90" s="59"/>
      <c r="Q90" s="59"/>
      <c r="R90" s="59"/>
      <c r="S90" s="254"/>
      <c r="T90" s="59"/>
      <c r="U90" s="59"/>
      <c r="V90" s="89" t="s">
        <v>110</v>
      </c>
      <c r="Y90" s="54" t="s">
        <v>451</v>
      </c>
      <c r="AL90" s="139" t="s">
        <v>378</v>
      </c>
      <c r="AM90" s="86" t="s">
        <v>115</v>
      </c>
      <c r="AN90" s="252" t="s">
        <v>113</v>
      </c>
      <c r="AO90" s="83"/>
      <c r="AP90" s="59"/>
      <c r="AQ90" s="59"/>
      <c r="AR90" s="59"/>
      <c r="AS90" s="84" t="s">
        <v>70</v>
      </c>
      <c r="AT90" s="148" t="s">
        <v>82</v>
      </c>
      <c r="AU90" s="59"/>
      <c r="AV90" s="89" t="s">
        <v>106</v>
      </c>
      <c r="BL90" s="90">
        <f t="shared" si="172"/>
        <v>2</v>
      </c>
      <c r="BM90" s="77" t="str">
        <f t="shared" si="172"/>
        <v/>
      </c>
      <c r="BN90" s="91"/>
      <c r="BO90" s="77" t="str">
        <f t="shared" si="155"/>
        <v/>
      </c>
      <c r="BP90" s="77" t="str">
        <f t="shared" si="155"/>
        <v/>
      </c>
      <c r="BQ90" s="77" t="str">
        <f t="shared" si="155"/>
        <v/>
      </c>
      <c r="BR90" s="77" t="str">
        <f t="shared" si="155"/>
        <v/>
      </c>
      <c r="BS90" s="77" t="str">
        <f t="shared" si="155"/>
        <v/>
      </c>
      <c r="BT90" s="77" t="str">
        <f t="shared" si="155"/>
        <v/>
      </c>
      <c r="BU90" s="92">
        <f t="shared" si="155"/>
        <v>1</v>
      </c>
      <c r="CB90" s="77"/>
      <c r="CC90" s="77"/>
      <c r="CD90" s="77"/>
      <c r="CE90" s="77"/>
      <c r="CF90" s="77"/>
      <c r="CG90" s="77"/>
      <c r="CH90" s="77"/>
      <c r="CI90" s="77"/>
      <c r="CJ90" s="78"/>
      <c r="CK90" s="90">
        <f t="shared" si="173"/>
        <v>2</v>
      </c>
      <c r="CL90" s="77" t="str">
        <f t="shared" si="173"/>
        <v/>
      </c>
      <c r="CM90" s="91"/>
      <c r="CN90" s="77" t="str">
        <f t="shared" si="156"/>
        <v/>
      </c>
      <c r="CO90" s="77" t="str">
        <f t="shared" si="156"/>
        <v/>
      </c>
      <c r="CP90" s="77" t="str">
        <f t="shared" si="156"/>
        <v/>
      </c>
      <c r="CQ90" s="77" t="str">
        <f t="shared" si="156"/>
        <v/>
      </c>
      <c r="CR90" s="77" t="str">
        <f t="shared" si="156"/>
        <v/>
      </c>
      <c r="CS90" s="77" t="str">
        <f t="shared" si="156"/>
        <v/>
      </c>
      <c r="CT90" s="92">
        <f t="shared" si="156"/>
        <v>7</v>
      </c>
      <c r="DA90" s="77"/>
      <c r="DB90" s="77"/>
      <c r="DC90" s="77"/>
      <c r="DD90" s="77"/>
      <c r="DE90" s="77"/>
      <c r="DF90" s="77"/>
      <c r="DG90" s="77"/>
      <c r="DH90" s="77"/>
      <c r="DJ90" s="90" t="str">
        <f t="shared" si="174"/>
        <v>D</v>
      </c>
      <c r="DK90" s="77" t="str">
        <f t="shared" si="174"/>
        <v/>
      </c>
      <c r="DL90" s="91"/>
      <c r="DM90" s="77" t="str">
        <f t="shared" si="157"/>
        <v/>
      </c>
      <c r="DN90" s="77" t="str">
        <f t="shared" si="157"/>
        <v/>
      </c>
      <c r="DO90" s="77" t="str">
        <f t="shared" si="157"/>
        <v/>
      </c>
      <c r="DP90" s="77" t="str">
        <f t="shared" si="157"/>
        <v/>
      </c>
      <c r="DQ90" s="77" t="str">
        <f t="shared" si="157"/>
        <v/>
      </c>
      <c r="DR90" s="77" t="str">
        <f t="shared" si="157"/>
        <v/>
      </c>
      <c r="DS90" s="92" t="str">
        <f t="shared" si="157"/>
        <v>A</v>
      </c>
      <c r="DZ90" s="56"/>
      <c r="EA90" s="56"/>
      <c r="EB90" s="56"/>
      <c r="EC90" s="56"/>
      <c r="ED90" s="56"/>
      <c r="EE90" s="56"/>
      <c r="EF90" s="56"/>
      <c r="EG90" s="56"/>
      <c r="EI90" s="53" t="str">
        <f t="shared" si="158"/>
        <v>Caterham M.H.</v>
      </c>
      <c r="EJ90" s="79">
        <f t="shared" si="175"/>
        <v>7</v>
      </c>
      <c r="EK90" s="80">
        <f t="shared" si="176"/>
        <v>0</v>
      </c>
      <c r="EL90" s="80">
        <f t="shared" si="177"/>
        <v>1</v>
      </c>
      <c r="EM90" s="80">
        <f t="shared" si="178"/>
        <v>1</v>
      </c>
      <c r="EN90" s="80">
        <f>COUNTIF(DL$88:DL$97,"A")</f>
        <v>1</v>
      </c>
      <c r="EO90" s="80">
        <f>COUNTIF(DL$88:DL$97,"D")</f>
        <v>0</v>
      </c>
      <c r="EP90" s="80">
        <f>COUNTIF(DL$88:DL$97,"H")</f>
        <v>4</v>
      </c>
      <c r="EQ90" s="79">
        <f t="shared" si="179"/>
        <v>1</v>
      </c>
      <c r="ER90" s="79">
        <f t="shared" si="159"/>
        <v>1</v>
      </c>
      <c r="ES90" s="79">
        <f t="shared" si="159"/>
        <v>5</v>
      </c>
      <c r="ET90" s="81">
        <f>SUM($BL90:$CI90)+SUM(CM$88:CM$97)</f>
        <v>9</v>
      </c>
      <c r="EU90" s="81">
        <f>SUM($CK90:$DH90)+SUM(BN$88:BN$97)</f>
        <v>27</v>
      </c>
      <c r="EV90" s="79">
        <f t="shared" si="160"/>
        <v>3</v>
      </c>
      <c r="EW90" s="136">
        <f t="shared" si="161"/>
        <v>0.33333333333333331</v>
      </c>
      <c r="EX90" s="78"/>
      <c r="EY90" s="80">
        <f t="shared" si="162"/>
        <v>16</v>
      </c>
      <c r="EZ90" s="80">
        <f t="shared" si="163"/>
        <v>7</v>
      </c>
      <c r="FA90" s="80">
        <f t="shared" si="164"/>
        <v>1</v>
      </c>
      <c r="FB90" s="80">
        <f t="shared" si="165"/>
        <v>8</v>
      </c>
      <c r="FC90" s="80">
        <f t="shared" si="166"/>
        <v>44</v>
      </c>
      <c r="FD90" s="80">
        <f t="shared" si="167"/>
        <v>43</v>
      </c>
      <c r="FE90" s="80">
        <f t="shared" si="168"/>
        <v>15</v>
      </c>
      <c r="FF90" s="138">
        <f t="shared" si="169"/>
        <v>1.0232558139534884</v>
      </c>
      <c r="FH90" s="54">
        <f t="shared" si="180"/>
        <v>1</v>
      </c>
      <c r="FI90" s="54">
        <f t="shared" si="181"/>
        <v>1</v>
      </c>
      <c r="FJ90" s="54">
        <f t="shared" si="170"/>
        <v>0</v>
      </c>
      <c r="FK90" s="54">
        <f t="shared" si="170"/>
        <v>1</v>
      </c>
      <c r="FL90" s="54">
        <f t="shared" si="170"/>
        <v>1</v>
      </c>
      <c r="FM90" s="54">
        <f t="shared" si="170"/>
        <v>1</v>
      </c>
      <c r="FN90" s="54">
        <f t="shared" si="170"/>
        <v>1</v>
      </c>
      <c r="FO90" s="54">
        <f t="shared" si="170"/>
        <v>1</v>
      </c>
      <c r="FQ90" s="54" t="str">
        <f t="shared" si="151"/>
        <v>Caterham M.H.</v>
      </c>
      <c r="FR90" s="54">
        <f t="shared" si="50"/>
        <v>9</v>
      </c>
      <c r="FS90" s="54">
        <f t="shared" si="152"/>
        <v>6</v>
      </c>
      <c r="FT90" s="54">
        <f t="shared" si="152"/>
        <v>0</v>
      </c>
      <c r="FU90" s="54">
        <f t="shared" si="152"/>
        <v>3</v>
      </c>
      <c r="FV90" s="54">
        <f t="shared" si="152"/>
        <v>35</v>
      </c>
      <c r="FW90" s="54">
        <f t="shared" si="152"/>
        <v>16</v>
      </c>
      <c r="FX90" s="54">
        <f t="shared" si="171"/>
        <v>12</v>
      </c>
      <c r="FY90" s="54" t="s">
        <v>415</v>
      </c>
      <c r="FZ90" s="58"/>
      <c r="GA90" s="59"/>
      <c r="GB90" s="60"/>
      <c r="GC90" s="58"/>
      <c r="GD90" s="59"/>
      <c r="GE90" s="61"/>
      <c r="GF90" s="58"/>
      <c r="GG90" s="61"/>
      <c r="GH90" s="61"/>
    </row>
    <row r="91" spans="1:192" s="54" customFormat="1" ht="12" x14ac:dyDescent="0.25">
      <c r="A91" s="54">
        <v>4</v>
      </c>
      <c r="B91" s="54" t="s">
        <v>362</v>
      </c>
      <c r="C91" s="56">
        <v>15</v>
      </c>
      <c r="D91" s="56">
        <v>6</v>
      </c>
      <c r="E91" s="56">
        <v>5</v>
      </c>
      <c r="F91" s="56">
        <v>4</v>
      </c>
      <c r="G91" s="56">
        <v>43</v>
      </c>
      <c r="H91" s="56">
        <v>29</v>
      </c>
      <c r="I91" s="57">
        <v>17</v>
      </c>
      <c r="J91" s="69">
        <f t="shared" si="154"/>
        <v>1.4827586206896552</v>
      </c>
      <c r="L91" s="139" t="s">
        <v>302</v>
      </c>
      <c r="M91" s="86" t="s">
        <v>200</v>
      </c>
      <c r="N91" s="88" t="s">
        <v>125</v>
      </c>
      <c r="O91" s="59"/>
      <c r="P91" s="83"/>
      <c r="Q91" s="59"/>
      <c r="R91" s="59"/>
      <c r="S91" s="84" t="s">
        <v>269</v>
      </c>
      <c r="T91" s="59"/>
      <c r="U91" s="88" t="s">
        <v>150</v>
      </c>
      <c r="V91" s="89" t="s">
        <v>77</v>
      </c>
      <c r="AL91" s="139" t="s">
        <v>302</v>
      </c>
      <c r="AM91" s="86" t="s">
        <v>64</v>
      </c>
      <c r="AN91" s="88" t="s">
        <v>119</v>
      </c>
      <c r="AO91" s="59"/>
      <c r="AP91" s="83"/>
      <c r="AQ91" s="59"/>
      <c r="AR91" s="59"/>
      <c r="AS91" s="84" t="s">
        <v>452</v>
      </c>
      <c r="AT91" s="252" t="s">
        <v>113</v>
      </c>
      <c r="AU91" s="88" t="s">
        <v>95</v>
      </c>
      <c r="AV91" s="89" t="s">
        <v>68</v>
      </c>
      <c r="BB91" s="54" t="s">
        <v>453</v>
      </c>
      <c r="BL91" s="90">
        <f t="shared" si="172"/>
        <v>2</v>
      </c>
      <c r="BM91" s="77">
        <f t="shared" si="172"/>
        <v>5</v>
      </c>
      <c r="BN91" s="77" t="str">
        <f t="shared" si="172"/>
        <v/>
      </c>
      <c r="BO91" s="91"/>
      <c r="BP91" s="77" t="str">
        <f t="shared" si="155"/>
        <v/>
      </c>
      <c r="BQ91" s="77" t="str">
        <f t="shared" si="155"/>
        <v/>
      </c>
      <c r="BR91" s="77">
        <f t="shared" si="155"/>
        <v>7</v>
      </c>
      <c r="BS91" s="77" t="str">
        <f t="shared" si="155"/>
        <v/>
      </c>
      <c r="BT91" s="77">
        <f t="shared" si="155"/>
        <v>3</v>
      </c>
      <c r="BU91" s="92">
        <f t="shared" si="155"/>
        <v>2</v>
      </c>
      <c r="CB91" s="77"/>
      <c r="CC91" s="77"/>
      <c r="CD91" s="77"/>
      <c r="CE91" s="77"/>
      <c r="CF91" s="77"/>
      <c r="CG91" s="77"/>
      <c r="CH91" s="77"/>
      <c r="CI91" s="77"/>
      <c r="CJ91" s="78"/>
      <c r="CK91" s="90">
        <f t="shared" si="173"/>
        <v>2</v>
      </c>
      <c r="CL91" s="77">
        <f t="shared" si="173"/>
        <v>0</v>
      </c>
      <c r="CM91" s="77" t="str">
        <f t="shared" si="173"/>
        <v/>
      </c>
      <c r="CN91" s="91"/>
      <c r="CO91" s="77" t="str">
        <f t="shared" si="156"/>
        <v/>
      </c>
      <c r="CP91" s="77" t="str">
        <f t="shared" si="156"/>
        <v/>
      </c>
      <c r="CQ91" s="77">
        <f t="shared" si="156"/>
        <v>1</v>
      </c>
      <c r="CR91" s="77" t="str">
        <f t="shared" si="156"/>
        <v/>
      </c>
      <c r="CS91" s="77">
        <f t="shared" si="156"/>
        <v>1</v>
      </c>
      <c r="CT91" s="92">
        <f t="shared" si="156"/>
        <v>1</v>
      </c>
      <c r="DA91" s="77"/>
      <c r="DB91" s="77"/>
      <c r="DC91" s="77"/>
      <c r="DD91" s="77"/>
      <c r="DE91" s="77"/>
      <c r="DF91" s="77"/>
      <c r="DG91" s="77"/>
      <c r="DH91" s="77"/>
      <c r="DJ91" s="90" t="str">
        <f t="shared" si="174"/>
        <v>D</v>
      </c>
      <c r="DK91" s="77" t="str">
        <f t="shared" si="174"/>
        <v>H</v>
      </c>
      <c r="DL91" s="77" t="str">
        <f t="shared" si="174"/>
        <v/>
      </c>
      <c r="DM91" s="91"/>
      <c r="DN91" s="77" t="str">
        <f t="shared" si="157"/>
        <v/>
      </c>
      <c r="DO91" s="77" t="str">
        <f t="shared" si="157"/>
        <v/>
      </c>
      <c r="DP91" s="77" t="str">
        <f t="shared" si="157"/>
        <v>H</v>
      </c>
      <c r="DQ91" s="77" t="str">
        <f t="shared" si="157"/>
        <v/>
      </c>
      <c r="DR91" s="77" t="str">
        <f t="shared" si="157"/>
        <v>H</v>
      </c>
      <c r="DS91" s="92" t="str">
        <f t="shared" si="157"/>
        <v>H</v>
      </c>
      <c r="DZ91" s="56"/>
      <c r="EA91" s="56"/>
      <c r="EB91" s="56"/>
      <c r="EC91" s="56"/>
      <c r="ED91" s="56"/>
      <c r="EE91" s="56"/>
      <c r="EF91" s="56"/>
      <c r="EG91" s="56"/>
      <c r="EI91" s="53" t="str">
        <f t="shared" si="158"/>
        <v>Colliers Wood</v>
      </c>
      <c r="EJ91" s="79">
        <f t="shared" si="175"/>
        <v>8</v>
      </c>
      <c r="EK91" s="80">
        <f t="shared" si="176"/>
        <v>4</v>
      </c>
      <c r="EL91" s="80">
        <f t="shared" si="177"/>
        <v>1</v>
      </c>
      <c r="EM91" s="80">
        <f t="shared" si="178"/>
        <v>0</v>
      </c>
      <c r="EN91" s="80">
        <f>COUNTIF(DM$88:DM$97,"A")</f>
        <v>0</v>
      </c>
      <c r="EO91" s="80">
        <f>COUNTIF(DM$88:DM$97,"D")</f>
        <v>1</v>
      </c>
      <c r="EP91" s="80">
        <f>COUNTIF(DM$88:DM$97,"H")</f>
        <v>2</v>
      </c>
      <c r="EQ91" s="79">
        <f t="shared" si="179"/>
        <v>4</v>
      </c>
      <c r="ER91" s="79">
        <f t="shared" si="159"/>
        <v>2</v>
      </c>
      <c r="ES91" s="79">
        <f t="shared" si="159"/>
        <v>2</v>
      </c>
      <c r="ET91" s="81">
        <f>SUM($BL91:$CI91)+SUM(CN$88:CN$97)</f>
        <v>23</v>
      </c>
      <c r="EU91" s="81">
        <f>SUM($CK91:$DH91)+SUM(BO$88:BO$97)</f>
        <v>15</v>
      </c>
      <c r="EV91" s="79">
        <f t="shared" si="160"/>
        <v>10</v>
      </c>
      <c r="EW91" s="136">
        <f t="shared" si="161"/>
        <v>1.5333333333333334</v>
      </c>
      <c r="EX91" s="78"/>
      <c r="EY91" s="80">
        <f t="shared" si="162"/>
        <v>14</v>
      </c>
      <c r="EZ91" s="80">
        <f t="shared" si="163"/>
        <v>7</v>
      </c>
      <c r="FA91" s="80">
        <f t="shared" si="164"/>
        <v>3</v>
      </c>
      <c r="FB91" s="80">
        <f t="shared" si="165"/>
        <v>4</v>
      </c>
      <c r="FC91" s="80">
        <f t="shared" si="166"/>
        <v>48</v>
      </c>
      <c r="FD91" s="80">
        <f t="shared" si="167"/>
        <v>32</v>
      </c>
      <c r="FE91" s="80">
        <f t="shared" si="168"/>
        <v>17</v>
      </c>
      <c r="FF91" s="138">
        <f t="shared" si="169"/>
        <v>1.5</v>
      </c>
      <c r="FH91" s="54">
        <f t="shared" si="180"/>
        <v>1</v>
      </c>
      <c r="FI91" s="54">
        <f t="shared" si="181"/>
        <v>1</v>
      </c>
      <c r="FJ91" s="54">
        <f t="shared" si="170"/>
        <v>1</v>
      </c>
      <c r="FK91" s="54">
        <f t="shared" si="170"/>
        <v>1</v>
      </c>
      <c r="FL91" s="54">
        <f t="shared" si="170"/>
        <v>1</v>
      </c>
      <c r="FM91" s="54">
        <f t="shared" si="170"/>
        <v>1</v>
      </c>
      <c r="FN91" s="54">
        <f t="shared" si="170"/>
        <v>1</v>
      </c>
      <c r="FO91" s="54">
        <f t="shared" si="170"/>
        <v>1</v>
      </c>
      <c r="FQ91" s="54" t="str">
        <f t="shared" si="151"/>
        <v>Colliers Wood</v>
      </c>
      <c r="FR91" s="54">
        <f t="shared" si="50"/>
        <v>6</v>
      </c>
      <c r="FS91" s="54">
        <f t="shared" si="152"/>
        <v>3</v>
      </c>
      <c r="FT91" s="54">
        <f t="shared" si="152"/>
        <v>1</v>
      </c>
      <c r="FU91" s="54">
        <f t="shared" si="152"/>
        <v>2</v>
      </c>
      <c r="FV91" s="54">
        <f t="shared" si="152"/>
        <v>25</v>
      </c>
      <c r="FW91" s="54">
        <f t="shared" si="152"/>
        <v>17</v>
      </c>
      <c r="FX91" s="54">
        <f t="shared" si="171"/>
        <v>7</v>
      </c>
      <c r="FY91" s="54" t="s">
        <v>117</v>
      </c>
      <c r="FZ91" s="58"/>
      <c r="GA91" s="59"/>
      <c r="GB91" s="60"/>
      <c r="GC91" s="58"/>
      <c r="GD91" s="59"/>
      <c r="GE91" s="61"/>
      <c r="GF91" s="58"/>
      <c r="GG91" s="61"/>
      <c r="GH91" s="61"/>
    </row>
    <row r="92" spans="1:192" s="53" customFormat="1" ht="12" x14ac:dyDescent="0.25">
      <c r="A92" s="54">
        <v>5</v>
      </c>
      <c r="B92" s="54" t="s">
        <v>390</v>
      </c>
      <c r="C92" s="56">
        <v>13</v>
      </c>
      <c r="D92" s="56">
        <v>8</v>
      </c>
      <c r="E92" s="56">
        <v>0</v>
      </c>
      <c r="F92" s="56">
        <v>5</v>
      </c>
      <c r="G92" s="56">
        <v>45</v>
      </c>
      <c r="H92" s="56">
        <v>41</v>
      </c>
      <c r="I92" s="57">
        <v>16</v>
      </c>
      <c r="J92" s="69">
        <f t="shared" si="154"/>
        <v>1.0975609756097562</v>
      </c>
      <c r="L92" s="139" t="s">
        <v>390</v>
      </c>
      <c r="M92" s="86" t="s">
        <v>59</v>
      </c>
      <c r="N92" s="88" t="s">
        <v>304</v>
      </c>
      <c r="O92" s="59"/>
      <c r="P92" s="59"/>
      <c r="Q92" s="83"/>
      <c r="R92" s="59"/>
      <c r="S92" s="84" t="s">
        <v>77</v>
      </c>
      <c r="T92" s="59"/>
      <c r="U92" s="59"/>
      <c r="V92" s="89" t="s">
        <v>454</v>
      </c>
      <c r="X92" s="54"/>
      <c r="Y92" s="54" t="s">
        <v>455</v>
      </c>
      <c r="AL92" s="139" t="s">
        <v>390</v>
      </c>
      <c r="AM92" s="86" t="s">
        <v>67</v>
      </c>
      <c r="AN92" s="88" t="s">
        <v>456</v>
      </c>
      <c r="AO92" s="59"/>
      <c r="AP92" s="59"/>
      <c r="AQ92" s="83"/>
      <c r="AR92" s="252" t="s">
        <v>105</v>
      </c>
      <c r="AS92" s="84" t="s">
        <v>79</v>
      </c>
      <c r="AT92" s="252" t="s">
        <v>446</v>
      </c>
      <c r="AU92" s="59"/>
      <c r="AV92" s="89" t="s">
        <v>82</v>
      </c>
      <c r="BL92" s="90">
        <f t="shared" si="172"/>
        <v>4</v>
      </c>
      <c r="BM92" s="77">
        <f t="shared" si="172"/>
        <v>4</v>
      </c>
      <c r="BN92" s="77" t="str">
        <f t="shared" si="172"/>
        <v/>
      </c>
      <c r="BO92" s="77" t="str">
        <f t="shared" si="172"/>
        <v/>
      </c>
      <c r="BP92" s="91"/>
      <c r="BQ92" s="77" t="str">
        <f>(IF(R92="","",(IF(MID(R92,2,1)="-",LEFT(R92,1),LEFT(R92,2)))+0))</f>
        <v/>
      </c>
      <c r="BR92" s="77">
        <f>(IF(S92="","",(IF(MID(S92,2,1)="-",LEFT(S92,1),LEFT(S92,2)))+0))</f>
        <v>2</v>
      </c>
      <c r="BS92" s="77" t="str">
        <f>(IF(T92="","",(IF(MID(T92,2,1)="-",LEFT(T92,1),LEFT(T92,2)))+0))</f>
        <v/>
      </c>
      <c r="BT92" s="77" t="str">
        <f>(IF(U92="","",(IF(MID(U92,2,1)="-",LEFT(U92,1),LEFT(U92,2)))+0))</f>
        <v/>
      </c>
      <c r="BU92" s="92">
        <f>(IF(V92="","",(IF(MID(V92,2,1)="-",LEFT(V92,1),LEFT(V92,2)))+0))</f>
        <v>7</v>
      </c>
      <c r="BV92" s="54"/>
      <c r="BW92" s="54"/>
      <c r="BX92" s="54"/>
      <c r="BY92" s="54"/>
      <c r="BZ92" s="54"/>
      <c r="CA92" s="54"/>
      <c r="CB92" s="77"/>
      <c r="CC92" s="77"/>
      <c r="CD92" s="77"/>
      <c r="CE92" s="77"/>
      <c r="CF92" s="77"/>
      <c r="CG92" s="77"/>
      <c r="CH92" s="77"/>
      <c r="CI92" s="77"/>
      <c r="CJ92" s="78"/>
      <c r="CK92" s="90">
        <f t="shared" si="173"/>
        <v>0</v>
      </c>
      <c r="CL92" s="77">
        <f t="shared" si="173"/>
        <v>2</v>
      </c>
      <c r="CM92" s="77" t="str">
        <f t="shared" si="173"/>
        <v/>
      </c>
      <c r="CN92" s="77" t="str">
        <f t="shared" si="173"/>
        <v/>
      </c>
      <c r="CO92" s="91"/>
      <c r="CP92" s="77" t="str">
        <f>(IF(R92="","",IF(RIGHT(R92,2)="10",RIGHT(R92,2),RIGHT(R92,1))+0))</f>
        <v/>
      </c>
      <c r="CQ92" s="77">
        <f>(IF(S92="","",IF(RIGHT(S92,2)="10",RIGHT(S92,2),RIGHT(S92,1))+0))</f>
        <v>1</v>
      </c>
      <c r="CR92" s="77" t="str">
        <f>(IF(T92="","",IF(RIGHT(T92,2)="10",RIGHT(T92,2),RIGHT(T92,1))+0))</f>
        <v/>
      </c>
      <c r="CS92" s="77" t="str">
        <f>(IF(U92="","",IF(RIGHT(U92,2)="10",RIGHT(U92,2),RIGHT(U92,1))+0))</f>
        <v/>
      </c>
      <c r="CT92" s="92">
        <f>(IF(V92="","",IF(RIGHT(V92,2)="10",RIGHT(V92,2),RIGHT(V92,1))+0))</f>
        <v>6</v>
      </c>
      <c r="CU92" s="54"/>
      <c r="CV92" s="54"/>
      <c r="CW92" s="54"/>
      <c r="CX92" s="54"/>
      <c r="CY92" s="54"/>
      <c r="CZ92" s="54"/>
      <c r="DA92" s="77"/>
      <c r="DB92" s="77"/>
      <c r="DC92" s="77"/>
      <c r="DD92" s="77"/>
      <c r="DE92" s="77"/>
      <c r="DF92" s="77"/>
      <c r="DG92" s="77"/>
      <c r="DH92" s="77"/>
      <c r="DI92" s="54"/>
      <c r="DJ92" s="90" t="str">
        <f t="shared" si="174"/>
        <v>H</v>
      </c>
      <c r="DK92" s="77" t="str">
        <f t="shared" si="174"/>
        <v>H</v>
      </c>
      <c r="DL92" s="77" t="str">
        <f t="shared" si="174"/>
        <v/>
      </c>
      <c r="DM92" s="77" t="str">
        <f t="shared" si="174"/>
        <v/>
      </c>
      <c r="DN92" s="91"/>
      <c r="DO92" s="77" t="str">
        <f>(IF(R92="","",IF(BQ92&gt;CP92,"H",IF(BQ92&lt;CP92,"A","D"))))</f>
        <v/>
      </c>
      <c r="DP92" s="77" t="str">
        <f>(IF(S92="","",IF(BR92&gt;CQ92,"H",IF(BR92&lt;CQ92,"A","D"))))</f>
        <v>H</v>
      </c>
      <c r="DQ92" s="77" t="str">
        <f>(IF(T92="","",IF(BS92&gt;CR92,"H",IF(BS92&lt;CR92,"A","D"))))</f>
        <v/>
      </c>
      <c r="DR92" s="77" t="str">
        <f>(IF(U92="","",IF(BT92&gt;CS92,"H",IF(BT92&lt;CS92,"A","D"))))</f>
        <v/>
      </c>
      <c r="DS92" s="92" t="str">
        <f>(IF(V92="","",IF(BU92&gt;CT92,"H",IF(BU92&lt;CT92,"A","D"))))</f>
        <v>H</v>
      </c>
      <c r="DT92" s="54"/>
      <c r="DU92" s="54"/>
      <c r="DV92" s="54"/>
      <c r="DW92" s="54"/>
      <c r="DX92" s="54"/>
      <c r="DY92" s="54"/>
      <c r="DZ92" s="56"/>
      <c r="EA92" s="56"/>
      <c r="EB92" s="56"/>
      <c r="EC92" s="56"/>
      <c r="ED92" s="56"/>
      <c r="EE92" s="56"/>
      <c r="EF92" s="56"/>
      <c r="EG92" s="56"/>
      <c r="EH92" s="54"/>
      <c r="EI92" s="53" t="str">
        <f t="shared" si="158"/>
        <v>Croydon Athletic</v>
      </c>
      <c r="EJ92" s="79">
        <f t="shared" si="175"/>
        <v>8</v>
      </c>
      <c r="EK92" s="80">
        <f t="shared" si="176"/>
        <v>4</v>
      </c>
      <c r="EL92" s="80">
        <f t="shared" si="177"/>
        <v>0</v>
      </c>
      <c r="EM92" s="80">
        <f t="shared" si="178"/>
        <v>0</v>
      </c>
      <c r="EN92" s="80">
        <f>COUNTIF(DN$88:DN$97,"A")</f>
        <v>0</v>
      </c>
      <c r="EO92" s="80">
        <f>COUNTIF(DN$88:DN$97,"D")</f>
        <v>0</v>
      </c>
      <c r="EP92" s="80">
        <f>COUNTIF(DN$88:DN$97,"H")</f>
        <v>4</v>
      </c>
      <c r="EQ92" s="79">
        <f t="shared" si="179"/>
        <v>4</v>
      </c>
      <c r="ER92" s="79">
        <f t="shared" si="159"/>
        <v>0</v>
      </c>
      <c r="ES92" s="79">
        <f t="shared" si="159"/>
        <v>4</v>
      </c>
      <c r="ET92" s="81">
        <f>SUM($BL92:$CI92)+SUM(CO$88:CO$97)</f>
        <v>26</v>
      </c>
      <c r="EU92" s="81">
        <f>SUM($CK92:$DH92)+SUM(BP$88:BP$97)</f>
        <v>30</v>
      </c>
      <c r="EV92" s="79">
        <f t="shared" si="160"/>
        <v>8</v>
      </c>
      <c r="EW92" s="136">
        <f t="shared" si="161"/>
        <v>0.8666666666666667</v>
      </c>
      <c r="EX92" s="78"/>
      <c r="EY92" s="80">
        <f t="shared" si="162"/>
        <v>13</v>
      </c>
      <c r="EZ92" s="80">
        <f t="shared" si="163"/>
        <v>8</v>
      </c>
      <c r="FA92" s="80">
        <f t="shared" si="164"/>
        <v>0</v>
      </c>
      <c r="FB92" s="80">
        <f t="shared" si="165"/>
        <v>5</v>
      </c>
      <c r="FC92" s="80">
        <f t="shared" si="166"/>
        <v>45</v>
      </c>
      <c r="FD92" s="80">
        <f t="shared" si="167"/>
        <v>41</v>
      </c>
      <c r="FE92" s="80">
        <f t="shared" si="168"/>
        <v>16</v>
      </c>
      <c r="FF92" s="138">
        <f t="shared" si="169"/>
        <v>1.0975609756097562</v>
      </c>
      <c r="FG92" s="54"/>
      <c r="FH92" s="54">
        <f t="shared" si="180"/>
        <v>1</v>
      </c>
      <c r="FI92" s="54">
        <f t="shared" si="181"/>
        <v>1</v>
      </c>
      <c r="FJ92" s="54">
        <f t="shared" si="170"/>
        <v>0</v>
      </c>
      <c r="FK92" s="54">
        <f t="shared" si="170"/>
        <v>1</v>
      </c>
      <c r="FL92" s="54">
        <f t="shared" si="170"/>
        <v>1</v>
      </c>
      <c r="FM92" s="54">
        <f t="shared" si="170"/>
        <v>1</v>
      </c>
      <c r="FN92" s="54">
        <f t="shared" si="170"/>
        <v>1</v>
      </c>
      <c r="FO92" s="54">
        <f t="shared" si="170"/>
        <v>1</v>
      </c>
      <c r="FQ92" s="54" t="str">
        <f t="shared" si="151"/>
        <v>Croydon Athletic</v>
      </c>
      <c r="FR92" s="54">
        <f t="shared" si="50"/>
        <v>5</v>
      </c>
      <c r="FS92" s="54">
        <f t="shared" si="152"/>
        <v>4</v>
      </c>
      <c r="FT92" s="54">
        <f t="shared" si="152"/>
        <v>0</v>
      </c>
      <c r="FU92" s="54">
        <f t="shared" si="152"/>
        <v>1</v>
      </c>
      <c r="FV92" s="54">
        <f t="shared" si="152"/>
        <v>19</v>
      </c>
      <c r="FW92" s="54">
        <f t="shared" si="152"/>
        <v>11</v>
      </c>
      <c r="FX92" s="54">
        <f t="shared" si="171"/>
        <v>8</v>
      </c>
      <c r="FY92" s="54" t="s">
        <v>204</v>
      </c>
      <c r="FZ92" s="58"/>
      <c r="GA92" s="59"/>
      <c r="GB92" s="60"/>
      <c r="GC92" s="58"/>
      <c r="GD92" s="59"/>
      <c r="GE92" s="61"/>
      <c r="GF92" s="58"/>
      <c r="GG92" s="61"/>
      <c r="GH92" s="61"/>
      <c r="GJ92" s="54"/>
    </row>
    <row r="93" spans="1:192" s="53" customFormat="1" ht="12" x14ac:dyDescent="0.25">
      <c r="A93" s="54">
        <v>6</v>
      </c>
      <c r="B93" s="54" t="s">
        <v>421</v>
      </c>
      <c r="C93" s="56">
        <v>15</v>
      </c>
      <c r="D93" s="56">
        <v>8</v>
      </c>
      <c r="E93" s="56">
        <v>0</v>
      </c>
      <c r="F93" s="56">
        <v>7</v>
      </c>
      <c r="G93" s="56">
        <v>56</v>
      </c>
      <c r="H93" s="56">
        <v>41</v>
      </c>
      <c r="I93" s="57">
        <v>16</v>
      </c>
      <c r="J93" s="69">
        <f t="shared" si="154"/>
        <v>1.3658536585365855</v>
      </c>
      <c r="L93" s="139" t="s">
        <v>263</v>
      </c>
      <c r="M93" s="86" t="s">
        <v>100</v>
      </c>
      <c r="N93" s="59"/>
      <c r="O93" s="59"/>
      <c r="P93" s="59"/>
      <c r="Q93" s="59"/>
      <c r="R93" s="83"/>
      <c r="S93" s="254"/>
      <c r="T93" s="88" t="s">
        <v>124</v>
      </c>
      <c r="U93" s="59"/>
      <c r="V93" s="89" t="s">
        <v>175</v>
      </c>
      <c r="X93" s="54"/>
      <c r="Y93" s="54" t="s">
        <v>457</v>
      </c>
      <c r="AL93" s="139" t="s">
        <v>263</v>
      </c>
      <c r="AM93" s="86" t="s">
        <v>90</v>
      </c>
      <c r="AN93" s="59"/>
      <c r="AO93" s="252" t="s">
        <v>69</v>
      </c>
      <c r="AP93" s="59"/>
      <c r="AQ93" s="59"/>
      <c r="AR93" s="83"/>
      <c r="AS93" s="84" t="s">
        <v>95</v>
      </c>
      <c r="AT93" s="88" t="s">
        <v>106</v>
      </c>
      <c r="AU93" s="59"/>
      <c r="AV93" s="89" t="s">
        <v>79</v>
      </c>
      <c r="BL93" s="90">
        <f t="shared" si="172"/>
        <v>4</v>
      </c>
      <c r="BM93" s="77" t="str">
        <f t="shared" si="172"/>
        <v/>
      </c>
      <c r="BN93" s="77" t="str">
        <f t="shared" si="172"/>
        <v/>
      </c>
      <c r="BO93" s="77" t="str">
        <f t="shared" si="172"/>
        <v/>
      </c>
      <c r="BP93" s="77" t="str">
        <f>(IF(Q93="","",(IF(MID(Q93,2,1)="-",LEFT(Q93,1),LEFT(Q93,2)))+0))</f>
        <v/>
      </c>
      <c r="BQ93" s="91"/>
      <c r="BR93" s="77" t="str">
        <f>(IF(S93="","",(IF(MID(S93,2,1)="-",LEFT(S93,1),LEFT(S93,2)))+0))</f>
        <v/>
      </c>
      <c r="BS93" s="77">
        <f>(IF(T93="","",(IF(MID(T93,2,1)="-",LEFT(T93,1),LEFT(T93,2)))+0))</f>
        <v>0</v>
      </c>
      <c r="BT93" s="77" t="str">
        <f>(IF(U93="","",(IF(MID(U93,2,1)="-",LEFT(U93,1),LEFT(U93,2)))+0))</f>
        <v/>
      </c>
      <c r="BU93" s="92">
        <f>(IF(V93="","",(IF(MID(V93,2,1)="-",LEFT(V93,1),LEFT(V93,2)))+0))</f>
        <v>2</v>
      </c>
      <c r="BV93" s="54"/>
      <c r="BW93" s="54"/>
      <c r="BX93" s="54"/>
      <c r="BY93" s="54"/>
      <c r="BZ93" s="54"/>
      <c r="CA93" s="54"/>
      <c r="CB93" s="77"/>
      <c r="CC93" s="77"/>
      <c r="CD93" s="77"/>
      <c r="CE93" s="77"/>
      <c r="CF93" s="77"/>
      <c r="CG93" s="77"/>
      <c r="CH93" s="77"/>
      <c r="CI93" s="77"/>
      <c r="CJ93" s="78"/>
      <c r="CK93" s="90">
        <f t="shared" si="173"/>
        <v>3</v>
      </c>
      <c r="CL93" s="77" t="str">
        <f t="shared" si="173"/>
        <v/>
      </c>
      <c r="CM93" s="77" t="str">
        <f t="shared" si="173"/>
        <v/>
      </c>
      <c r="CN93" s="77" t="str">
        <f t="shared" si="173"/>
        <v/>
      </c>
      <c r="CO93" s="77" t="str">
        <f>(IF(Q93="","",IF(RIGHT(Q93,2)="10",RIGHT(Q93,2),RIGHT(Q93,1))+0))</f>
        <v/>
      </c>
      <c r="CP93" s="91"/>
      <c r="CQ93" s="77" t="str">
        <f>(IF(S93="","",IF(RIGHT(S93,2)="10",RIGHT(S93,2),RIGHT(S93,1))+0))</f>
        <v/>
      </c>
      <c r="CR93" s="77">
        <f>(IF(T93="","",IF(RIGHT(T93,2)="10",RIGHT(T93,2),RIGHT(T93,1))+0))</f>
        <v>0</v>
      </c>
      <c r="CS93" s="77" t="str">
        <f>(IF(U93="","",IF(RIGHT(U93,2)="10",RIGHT(U93,2),RIGHT(U93,1))+0))</f>
        <v/>
      </c>
      <c r="CT93" s="92">
        <f>(IF(V93="","",IF(RIGHT(V93,2)="10",RIGHT(V93,2),RIGHT(V93,1))+0))</f>
        <v>5</v>
      </c>
      <c r="CU93" s="54"/>
      <c r="CV93" s="54"/>
      <c r="CW93" s="54"/>
      <c r="CX93" s="54"/>
      <c r="CY93" s="54"/>
      <c r="CZ93" s="54"/>
      <c r="DA93" s="77"/>
      <c r="DB93" s="77"/>
      <c r="DC93" s="77"/>
      <c r="DD93" s="77"/>
      <c r="DE93" s="77"/>
      <c r="DF93" s="77"/>
      <c r="DG93" s="77"/>
      <c r="DH93" s="77"/>
      <c r="DI93" s="54"/>
      <c r="DJ93" s="90" t="str">
        <f t="shared" si="174"/>
        <v>H</v>
      </c>
      <c r="DK93" s="77" t="str">
        <f t="shared" si="174"/>
        <v/>
      </c>
      <c r="DL93" s="77" t="str">
        <f t="shared" si="174"/>
        <v/>
      </c>
      <c r="DM93" s="77" t="str">
        <f t="shared" si="174"/>
        <v/>
      </c>
      <c r="DN93" s="77" t="str">
        <f>(IF(Q93="","",IF(BP93&gt;CO93,"H",IF(BP93&lt;CO93,"A","D"))))</f>
        <v/>
      </c>
      <c r="DO93" s="91"/>
      <c r="DP93" s="77" t="str">
        <f>(IF(S93="","",IF(BR93&gt;CQ93,"H",IF(BR93&lt;CQ93,"A","D"))))</f>
        <v/>
      </c>
      <c r="DQ93" s="77" t="str">
        <f>(IF(T93="","",IF(BS93&gt;CR93,"H",IF(BS93&lt;CR93,"A","D"))))</f>
        <v>D</v>
      </c>
      <c r="DR93" s="77" t="str">
        <f>(IF(U93="","",IF(BT93&gt;CS93,"H",IF(BT93&lt;CS93,"A","D"))))</f>
        <v/>
      </c>
      <c r="DS93" s="92" t="str">
        <f>(IF(V93="","",IF(BU93&gt;CT93,"H",IF(BU93&lt;CT93,"A","D"))))</f>
        <v>A</v>
      </c>
      <c r="DT93" s="54"/>
      <c r="DU93" s="54"/>
      <c r="DV93" s="54"/>
      <c r="DW93" s="54"/>
      <c r="DX93" s="54"/>
      <c r="DY93" s="54"/>
      <c r="DZ93" s="56"/>
      <c r="EA93" s="56"/>
      <c r="EB93" s="56"/>
      <c r="EC93" s="56"/>
      <c r="ED93" s="56"/>
      <c r="EE93" s="56"/>
      <c r="EF93" s="56"/>
      <c r="EG93" s="56"/>
      <c r="EH93" s="54"/>
      <c r="EI93" s="53" t="str">
        <f t="shared" si="158"/>
        <v>Epsom Brotherhood</v>
      </c>
      <c r="EJ93" s="79">
        <f t="shared" si="175"/>
        <v>6</v>
      </c>
      <c r="EK93" s="80">
        <f t="shared" si="176"/>
        <v>1</v>
      </c>
      <c r="EL93" s="80">
        <f t="shared" si="177"/>
        <v>1</v>
      </c>
      <c r="EM93" s="80">
        <f t="shared" si="178"/>
        <v>1</v>
      </c>
      <c r="EN93" s="80">
        <f>COUNTIF(DO$88:DO$97,"A")</f>
        <v>0</v>
      </c>
      <c r="EO93" s="80">
        <f>COUNTIF(DO$88:DO$97,"D")</f>
        <v>0</v>
      </c>
      <c r="EP93" s="80">
        <f>COUNTIF(DO$88:DO$97,"H")</f>
        <v>3</v>
      </c>
      <c r="EQ93" s="79">
        <f t="shared" si="179"/>
        <v>1</v>
      </c>
      <c r="ER93" s="79">
        <f t="shared" si="159"/>
        <v>1</v>
      </c>
      <c r="ES93" s="79">
        <f t="shared" si="159"/>
        <v>4</v>
      </c>
      <c r="ET93" s="81">
        <f>SUM($BL93:$CI93)+SUM(CP$88:CP$97)</f>
        <v>10</v>
      </c>
      <c r="EU93" s="81">
        <f>SUM($CK93:$DH93)+SUM(BQ$88:BQ$97)</f>
        <v>28</v>
      </c>
      <c r="EV93" s="79">
        <f t="shared" si="160"/>
        <v>3</v>
      </c>
      <c r="EW93" s="136">
        <f t="shared" si="161"/>
        <v>0.35714285714285715</v>
      </c>
      <c r="EX93" s="78"/>
      <c r="EY93" s="80">
        <f t="shared" si="162"/>
        <v>15</v>
      </c>
      <c r="EZ93" s="80">
        <f t="shared" si="163"/>
        <v>2</v>
      </c>
      <c r="FA93" s="80">
        <f t="shared" si="164"/>
        <v>1</v>
      </c>
      <c r="FB93" s="80">
        <f t="shared" si="165"/>
        <v>12</v>
      </c>
      <c r="FC93" s="80">
        <f t="shared" si="166"/>
        <v>26</v>
      </c>
      <c r="FD93" s="80">
        <f t="shared" si="167"/>
        <v>79</v>
      </c>
      <c r="FE93" s="80">
        <f t="shared" si="168"/>
        <v>5</v>
      </c>
      <c r="FF93" s="138">
        <f t="shared" si="169"/>
        <v>0.32911392405063289</v>
      </c>
      <c r="FG93" s="54"/>
      <c r="FH93" s="54">
        <f t="shared" si="180"/>
        <v>1</v>
      </c>
      <c r="FI93" s="54">
        <f t="shared" si="181"/>
        <v>1</v>
      </c>
      <c r="FJ93" s="54">
        <f t="shared" si="170"/>
        <v>0</v>
      </c>
      <c r="FK93" s="54">
        <f t="shared" si="170"/>
        <v>1</v>
      </c>
      <c r="FL93" s="54">
        <f t="shared" si="170"/>
        <v>1</v>
      </c>
      <c r="FM93" s="54">
        <f t="shared" si="170"/>
        <v>1</v>
      </c>
      <c r="FN93" s="54">
        <f t="shared" si="170"/>
        <v>1</v>
      </c>
      <c r="FO93" s="54">
        <f t="shared" si="170"/>
        <v>1</v>
      </c>
      <c r="FQ93" s="54" t="str">
        <f t="shared" si="151"/>
        <v>Epsom Brotherhood</v>
      </c>
      <c r="FR93" s="54">
        <f t="shared" ref="FR93:FR98" si="182">IF(SUM($FH93:$FO93)=0,"",EY93-EJ93)</f>
        <v>9</v>
      </c>
      <c r="FS93" s="54">
        <f t="shared" si="152"/>
        <v>1</v>
      </c>
      <c r="FT93" s="54">
        <f t="shared" si="152"/>
        <v>0</v>
      </c>
      <c r="FU93" s="54">
        <f t="shared" si="152"/>
        <v>8</v>
      </c>
      <c r="FV93" s="54">
        <f t="shared" si="152"/>
        <v>16</v>
      </c>
      <c r="FW93" s="54">
        <f t="shared" si="152"/>
        <v>51</v>
      </c>
      <c r="FX93" s="54">
        <f t="shared" si="171"/>
        <v>2</v>
      </c>
      <c r="FY93" s="54"/>
      <c r="FZ93" s="58"/>
      <c r="GA93" s="59"/>
      <c r="GB93" s="60"/>
      <c r="GC93" s="58"/>
      <c r="GD93" s="59"/>
      <c r="GE93" s="61"/>
      <c r="GF93" s="58"/>
      <c r="GG93" s="61"/>
      <c r="GH93" s="61"/>
      <c r="GJ93" s="54"/>
    </row>
    <row r="94" spans="1:192" s="54" customFormat="1" ht="12" x14ac:dyDescent="0.25">
      <c r="A94" s="54">
        <v>7</v>
      </c>
      <c r="B94" s="54" t="s">
        <v>378</v>
      </c>
      <c r="C94" s="56">
        <v>16</v>
      </c>
      <c r="D94" s="56">
        <v>7</v>
      </c>
      <c r="E94" s="56">
        <v>1</v>
      </c>
      <c r="F94" s="56">
        <v>8</v>
      </c>
      <c r="G94" s="56">
        <v>44</v>
      </c>
      <c r="H94" s="56">
        <v>43</v>
      </c>
      <c r="I94" s="57">
        <v>15</v>
      </c>
      <c r="J94" s="69">
        <f t="shared" si="154"/>
        <v>1.0232558139534884</v>
      </c>
      <c r="L94" s="158" t="s">
        <v>199</v>
      </c>
      <c r="M94" s="99" t="s">
        <v>62</v>
      </c>
      <c r="N94" s="84" t="s">
        <v>178</v>
      </c>
      <c r="O94" s="84" t="s">
        <v>416</v>
      </c>
      <c r="P94" s="84" t="s">
        <v>178</v>
      </c>
      <c r="Q94" s="254"/>
      <c r="R94" s="254"/>
      <c r="S94" s="83"/>
      <c r="T94" s="84" t="s">
        <v>206</v>
      </c>
      <c r="U94" s="84" t="s">
        <v>125</v>
      </c>
      <c r="V94" s="98" t="s">
        <v>101</v>
      </c>
      <c r="AL94" s="158" t="s">
        <v>199</v>
      </c>
      <c r="AM94" s="99" t="s">
        <v>92</v>
      </c>
      <c r="AN94" s="84" t="s">
        <v>458</v>
      </c>
      <c r="AO94" s="84" t="s">
        <v>120</v>
      </c>
      <c r="AP94" s="84" t="s">
        <v>69</v>
      </c>
      <c r="AQ94" s="84" t="s">
        <v>81</v>
      </c>
      <c r="AR94" s="84" t="s">
        <v>113</v>
      </c>
      <c r="AS94" s="83"/>
      <c r="AT94" s="84" t="s">
        <v>65</v>
      </c>
      <c r="AU94" s="84" t="s">
        <v>114</v>
      </c>
      <c r="AV94" s="98" t="s">
        <v>121</v>
      </c>
      <c r="BL94" s="90">
        <f t="shared" si="172"/>
        <v>1</v>
      </c>
      <c r="BM94" s="77">
        <f t="shared" si="172"/>
        <v>6</v>
      </c>
      <c r="BN94" s="77">
        <f t="shared" si="172"/>
        <v>6</v>
      </c>
      <c r="BO94" s="77">
        <f t="shared" si="172"/>
        <v>6</v>
      </c>
      <c r="BP94" s="77" t="str">
        <f>(IF(Q94="","",(IF(MID(Q94,2,1)="-",LEFT(Q94,1),LEFT(Q94,2)))+0))</f>
        <v/>
      </c>
      <c r="BQ94" s="77" t="str">
        <f>(IF(R94="","",(IF(MID(R94,2,1)="-",LEFT(R94,1),LEFT(R94,2)))+0))</f>
        <v/>
      </c>
      <c r="BR94" s="91"/>
      <c r="BS94" s="77">
        <f>(IF(T94="","",(IF(MID(T94,2,1)="-",LEFT(T94,1),LEFT(T94,2)))+0))</f>
        <v>1</v>
      </c>
      <c r="BT94" s="77">
        <f>(IF(U94="","",(IF(MID(U94,2,1)="-",LEFT(U94,1),LEFT(U94,2)))+0))</f>
        <v>5</v>
      </c>
      <c r="BU94" s="92">
        <f>(IF(V94="","",(IF(MID(V94,2,1)="-",LEFT(V94,1),LEFT(V94,2)))+0))</f>
        <v>3</v>
      </c>
      <c r="CB94" s="77"/>
      <c r="CC94" s="77"/>
      <c r="CD94" s="77"/>
      <c r="CE94" s="77"/>
      <c r="CF94" s="77"/>
      <c r="CG94" s="77"/>
      <c r="CH94" s="77"/>
      <c r="CI94" s="77"/>
      <c r="CJ94" s="78"/>
      <c r="CK94" s="90">
        <f t="shared" si="173"/>
        <v>1</v>
      </c>
      <c r="CL94" s="77">
        <f t="shared" si="173"/>
        <v>1</v>
      </c>
      <c r="CM94" s="77">
        <f t="shared" si="173"/>
        <v>2</v>
      </c>
      <c r="CN94" s="77">
        <f t="shared" si="173"/>
        <v>1</v>
      </c>
      <c r="CO94" s="77" t="str">
        <f>(IF(Q94="","",IF(RIGHT(Q94,2)="10",RIGHT(Q94,2),RIGHT(Q94,1))+0))</f>
        <v/>
      </c>
      <c r="CP94" s="77" t="str">
        <f>(IF(R94="","",IF(RIGHT(R94,2)="10",RIGHT(R94,2),RIGHT(R94,1))+0))</f>
        <v/>
      </c>
      <c r="CQ94" s="91"/>
      <c r="CR94" s="77">
        <f>(IF(T94="","",IF(RIGHT(T94,2)="10",RIGHT(T94,2),RIGHT(T94,1))+0))</f>
        <v>4</v>
      </c>
      <c r="CS94" s="77">
        <f>(IF(U94="","",IF(RIGHT(U94,2)="10",RIGHT(U94,2),RIGHT(U94,1))+0))</f>
        <v>0</v>
      </c>
      <c r="CT94" s="92">
        <f>(IF(V94="","",IF(RIGHT(V94,2)="10",RIGHT(V94,2),RIGHT(V94,1))+0))</f>
        <v>2</v>
      </c>
      <c r="DA94" s="77"/>
      <c r="DB94" s="77"/>
      <c r="DC94" s="77"/>
      <c r="DD94" s="77"/>
      <c r="DE94" s="77"/>
      <c r="DF94" s="77"/>
      <c r="DG94" s="77"/>
      <c r="DH94" s="77"/>
      <c r="DJ94" s="90" t="str">
        <f t="shared" si="174"/>
        <v>D</v>
      </c>
      <c r="DK94" s="77" t="str">
        <f t="shared" si="174"/>
        <v>H</v>
      </c>
      <c r="DL94" s="77" t="str">
        <f t="shared" si="174"/>
        <v>H</v>
      </c>
      <c r="DM94" s="77" t="str">
        <f t="shared" si="174"/>
        <v>H</v>
      </c>
      <c r="DN94" s="77" t="str">
        <f>(IF(Q94="","",IF(BP94&gt;CO94,"H",IF(BP94&lt;CO94,"A","D"))))</f>
        <v/>
      </c>
      <c r="DO94" s="77" t="str">
        <f>(IF(R94="","",IF(BQ94&gt;CP94,"H",IF(BQ94&lt;CP94,"A","D"))))</f>
        <v/>
      </c>
      <c r="DP94" s="91"/>
      <c r="DQ94" s="77" t="str">
        <f>(IF(T94="","",IF(BS94&gt;CR94,"H",IF(BS94&lt;CR94,"A","D"))))</f>
        <v>A</v>
      </c>
      <c r="DR94" s="77" t="str">
        <f>(IF(U94="","",IF(BT94&gt;CS94,"H",IF(BT94&lt;CS94,"A","D"))))</f>
        <v>H</v>
      </c>
      <c r="DS94" s="92" t="str">
        <f>(IF(V94="","",IF(BU94&gt;CT94,"H",IF(BU94&lt;CT94,"A","D"))))</f>
        <v>H</v>
      </c>
      <c r="DZ94" s="56"/>
      <c r="EA94" s="56"/>
      <c r="EB94" s="56"/>
      <c r="EC94" s="56"/>
      <c r="ED94" s="56"/>
      <c r="EE94" s="56"/>
      <c r="EF94" s="56"/>
      <c r="EG94" s="56"/>
      <c r="EI94" s="53" t="str">
        <f t="shared" si="158"/>
        <v>Epsom Town Reserves</v>
      </c>
      <c r="EJ94" s="79">
        <f t="shared" si="175"/>
        <v>13</v>
      </c>
      <c r="EK94" s="80">
        <f t="shared" si="176"/>
        <v>5</v>
      </c>
      <c r="EL94" s="80">
        <f t="shared" si="177"/>
        <v>1</v>
      </c>
      <c r="EM94" s="80">
        <f t="shared" si="178"/>
        <v>1</v>
      </c>
      <c r="EN94" s="80">
        <f>COUNTIF(DP$88:DP$97,"A")</f>
        <v>2</v>
      </c>
      <c r="EO94" s="80">
        <f>COUNTIF(DP$88:DP$97,"D")</f>
        <v>0</v>
      </c>
      <c r="EP94" s="80">
        <f>COUNTIF(DP$88:DP$97,"H")</f>
        <v>4</v>
      </c>
      <c r="EQ94" s="79">
        <f t="shared" si="179"/>
        <v>7</v>
      </c>
      <c r="ER94" s="79">
        <f t="shared" si="159"/>
        <v>1</v>
      </c>
      <c r="ES94" s="79">
        <f t="shared" si="159"/>
        <v>5</v>
      </c>
      <c r="ET94" s="81">
        <f>SUM($BL94:$CI94)+SUM(CQ$88:CQ$97)</f>
        <v>48</v>
      </c>
      <c r="EU94" s="81">
        <f>SUM($CK94:$DH94)+SUM(BR$88:BR$97)</f>
        <v>28</v>
      </c>
      <c r="EV94" s="79">
        <f t="shared" si="160"/>
        <v>15</v>
      </c>
      <c r="EW94" s="136">
        <f t="shared" si="161"/>
        <v>1.7142857142857142</v>
      </c>
      <c r="EX94" s="78"/>
      <c r="EY94" s="80">
        <f t="shared" si="162"/>
        <v>15</v>
      </c>
      <c r="EZ94" s="80">
        <f t="shared" si="163"/>
        <v>8</v>
      </c>
      <c r="FA94" s="80">
        <f t="shared" si="164"/>
        <v>2</v>
      </c>
      <c r="FB94" s="80">
        <f t="shared" si="165"/>
        <v>5</v>
      </c>
      <c r="FC94" s="80">
        <f t="shared" si="166"/>
        <v>54</v>
      </c>
      <c r="FD94" s="80">
        <f t="shared" si="167"/>
        <v>32</v>
      </c>
      <c r="FE94" s="80">
        <f t="shared" si="168"/>
        <v>18</v>
      </c>
      <c r="FF94" s="138">
        <f t="shared" si="169"/>
        <v>1.6875</v>
      </c>
      <c r="FH94" s="54">
        <f t="shared" si="180"/>
        <v>1</v>
      </c>
      <c r="FI94" s="54">
        <f t="shared" si="181"/>
        <v>1</v>
      </c>
      <c r="FJ94" s="54">
        <f t="shared" si="170"/>
        <v>1</v>
      </c>
      <c r="FK94" s="54">
        <f t="shared" si="170"/>
        <v>0</v>
      </c>
      <c r="FL94" s="54">
        <f t="shared" si="170"/>
        <v>1</v>
      </c>
      <c r="FM94" s="54">
        <f t="shared" si="170"/>
        <v>1</v>
      </c>
      <c r="FN94" s="54">
        <f t="shared" si="170"/>
        <v>1</v>
      </c>
      <c r="FO94" s="54">
        <f t="shared" si="170"/>
        <v>1</v>
      </c>
      <c r="FQ94" s="54" t="str">
        <f t="shared" si="151"/>
        <v>Epsom Town Reserves</v>
      </c>
      <c r="FR94" s="54">
        <f t="shared" si="182"/>
        <v>2</v>
      </c>
      <c r="FS94" s="54">
        <f t="shared" si="152"/>
        <v>1</v>
      </c>
      <c r="FT94" s="54">
        <f t="shared" si="152"/>
        <v>1</v>
      </c>
      <c r="FU94" s="54">
        <f t="shared" si="152"/>
        <v>0</v>
      </c>
      <c r="FV94" s="54">
        <f t="shared" si="152"/>
        <v>6</v>
      </c>
      <c r="FW94" s="54">
        <f t="shared" si="152"/>
        <v>4</v>
      </c>
      <c r="FX94" s="54">
        <f t="shared" si="171"/>
        <v>3</v>
      </c>
      <c r="FZ94" s="58"/>
      <c r="GA94" s="59"/>
      <c r="GB94" s="60"/>
      <c r="GC94" s="58"/>
      <c r="GD94" s="59"/>
      <c r="GE94" s="61"/>
      <c r="GF94" s="58"/>
      <c r="GG94" s="61"/>
      <c r="GH94" s="61"/>
    </row>
    <row r="95" spans="1:192" s="54" customFormat="1" ht="12" x14ac:dyDescent="0.25">
      <c r="A95" s="54">
        <v>8</v>
      </c>
      <c r="B95" s="54" t="s">
        <v>389</v>
      </c>
      <c r="C95" s="56">
        <v>13</v>
      </c>
      <c r="D95" s="56">
        <v>4</v>
      </c>
      <c r="E95" s="56">
        <v>2</v>
      </c>
      <c r="F95" s="56">
        <v>7</v>
      </c>
      <c r="G95" s="56">
        <v>32</v>
      </c>
      <c r="H95" s="56">
        <v>39</v>
      </c>
      <c r="I95" s="57">
        <v>10</v>
      </c>
      <c r="J95" s="69">
        <f t="shared" si="154"/>
        <v>0.82051282051282048</v>
      </c>
      <c r="L95" s="139" t="s">
        <v>409</v>
      </c>
      <c r="M95" s="86" t="s">
        <v>150</v>
      </c>
      <c r="N95" s="88" t="s">
        <v>304</v>
      </c>
      <c r="O95" s="88" t="s">
        <v>111</v>
      </c>
      <c r="P95" s="88" t="s">
        <v>101</v>
      </c>
      <c r="Q95" s="88" t="s">
        <v>178</v>
      </c>
      <c r="R95" s="88" t="s">
        <v>304</v>
      </c>
      <c r="S95" s="84" t="s">
        <v>331</v>
      </c>
      <c r="T95" s="83"/>
      <c r="U95" s="88" t="s">
        <v>99</v>
      </c>
      <c r="V95" s="89" t="s">
        <v>459</v>
      </c>
      <c r="AL95" s="139" t="s">
        <v>409</v>
      </c>
      <c r="AM95" s="86" t="s">
        <v>452</v>
      </c>
      <c r="AN95" s="88" t="s">
        <v>114</v>
      </c>
      <c r="AO95" s="88" t="s">
        <v>79</v>
      </c>
      <c r="AP95" s="88" t="s">
        <v>128</v>
      </c>
      <c r="AQ95" s="88" t="s">
        <v>116</v>
      </c>
      <c r="AR95" s="88" t="s">
        <v>120</v>
      </c>
      <c r="AS95" s="84" t="s">
        <v>131</v>
      </c>
      <c r="AT95" s="83"/>
      <c r="AU95" s="88" t="s">
        <v>67</v>
      </c>
      <c r="AV95" s="89" t="s">
        <v>90</v>
      </c>
      <c r="AX95" s="54" t="s">
        <v>460</v>
      </c>
      <c r="BL95" s="90">
        <f t="shared" si="172"/>
        <v>3</v>
      </c>
      <c r="BM95" s="77">
        <f t="shared" si="172"/>
        <v>4</v>
      </c>
      <c r="BN95" s="77">
        <f t="shared" si="172"/>
        <v>5</v>
      </c>
      <c r="BO95" s="77">
        <f t="shared" si="172"/>
        <v>3</v>
      </c>
      <c r="BP95" s="77">
        <f>(IF(Q95="","",(IF(MID(Q95,2,1)="-",LEFT(Q95,1),LEFT(Q95,2)))+0))</f>
        <v>6</v>
      </c>
      <c r="BQ95" s="77">
        <f>(IF(R95="","",(IF(MID(R95,2,1)="-",LEFT(R95,1),LEFT(R95,2)))+0))</f>
        <v>4</v>
      </c>
      <c r="BR95" s="77">
        <f>(IF(S95="","",(IF(MID(S95,2,1)="-",LEFT(S95,1),LEFT(S95,2)))+0))</f>
        <v>3</v>
      </c>
      <c r="BS95" s="91"/>
      <c r="BT95" s="77">
        <f>(IF(U95="","",(IF(MID(U95,2,1)="-",LEFT(U95,1),LEFT(U95,2)))+0))</f>
        <v>1</v>
      </c>
      <c r="BU95" s="92">
        <f>(IF(V95="","",(IF(MID(V95,2,1)="-",LEFT(V95,1),LEFT(V95,2)))+0))</f>
        <v>5</v>
      </c>
      <c r="CB95" s="77"/>
      <c r="CC95" s="77"/>
      <c r="CD95" s="77"/>
      <c r="CE95" s="77"/>
      <c r="CF95" s="77"/>
      <c r="CG95" s="77"/>
      <c r="CH95" s="77"/>
      <c r="CI95" s="77"/>
      <c r="CJ95" s="78"/>
      <c r="CK95" s="90">
        <f t="shared" si="173"/>
        <v>1</v>
      </c>
      <c r="CL95" s="77">
        <f t="shared" si="173"/>
        <v>2</v>
      </c>
      <c r="CM95" s="77">
        <f t="shared" si="173"/>
        <v>2</v>
      </c>
      <c r="CN95" s="77">
        <f t="shared" si="173"/>
        <v>2</v>
      </c>
      <c r="CO95" s="77">
        <f>(IF(Q95="","",IF(RIGHT(Q95,2)="10",RIGHT(Q95,2),RIGHT(Q95,1))+0))</f>
        <v>1</v>
      </c>
      <c r="CP95" s="77">
        <f>(IF(R95="","",IF(RIGHT(R95,2)="10",RIGHT(R95,2),RIGHT(R95,1))+0))</f>
        <v>2</v>
      </c>
      <c r="CQ95" s="77">
        <f>(IF(S95="","",IF(RIGHT(S95,2)="10",RIGHT(S95,2),RIGHT(S95,1))+0))</f>
        <v>5</v>
      </c>
      <c r="CR95" s="91"/>
      <c r="CS95" s="77">
        <f>(IF(U95="","",IF(RIGHT(U95,2)="10",RIGHT(U95,2),RIGHT(U95,1))+0))</f>
        <v>0</v>
      </c>
      <c r="CT95" s="92">
        <f>(IF(V95="","",IF(RIGHT(V95,2)="10",RIGHT(V95,2),RIGHT(V95,1))+0))</f>
        <v>3</v>
      </c>
      <c r="DA95" s="77"/>
      <c r="DB95" s="77"/>
      <c r="DC95" s="77"/>
      <c r="DD95" s="77"/>
      <c r="DE95" s="77"/>
      <c r="DF95" s="77"/>
      <c r="DG95" s="77"/>
      <c r="DH95" s="77"/>
      <c r="DJ95" s="90" t="str">
        <f t="shared" si="174"/>
        <v>H</v>
      </c>
      <c r="DK95" s="77" t="str">
        <f t="shared" si="174"/>
        <v>H</v>
      </c>
      <c r="DL95" s="77" t="str">
        <f t="shared" si="174"/>
        <v>H</v>
      </c>
      <c r="DM95" s="77" t="str">
        <f t="shared" si="174"/>
        <v>H</v>
      </c>
      <c r="DN95" s="77" t="str">
        <f>(IF(Q95="","",IF(BP95&gt;CO95,"H",IF(BP95&lt;CO95,"A","D"))))</f>
        <v>H</v>
      </c>
      <c r="DO95" s="77" t="str">
        <f>(IF(R95="","",IF(BQ95&gt;CP95,"H",IF(BQ95&lt;CP95,"A","D"))))</f>
        <v>H</v>
      </c>
      <c r="DP95" s="77" t="str">
        <f>(IF(S95="","",IF(BR95&gt;CQ95,"H",IF(BR95&lt;CQ95,"A","D"))))</f>
        <v>A</v>
      </c>
      <c r="DQ95" s="91"/>
      <c r="DR95" s="77" t="str">
        <f>(IF(U95="","",IF(BT95&gt;CS95,"H",IF(BT95&lt;CS95,"A","D"))))</f>
        <v>H</v>
      </c>
      <c r="DS95" s="92" t="str">
        <f>(IF(V95="","",IF(BU95&gt;CT95,"H",IF(BU95&lt;CT95,"A","D"))))</f>
        <v>H</v>
      </c>
      <c r="DZ95" s="56"/>
      <c r="EA95" s="56"/>
      <c r="EB95" s="56"/>
      <c r="EC95" s="56"/>
      <c r="ED95" s="56"/>
      <c r="EE95" s="56"/>
      <c r="EF95" s="56"/>
      <c r="EG95" s="56"/>
      <c r="EI95" s="53" t="str">
        <f t="shared" si="158"/>
        <v>Horley</v>
      </c>
      <c r="EJ95" s="79">
        <f t="shared" si="175"/>
        <v>13</v>
      </c>
      <c r="EK95" s="80">
        <f t="shared" si="176"/>
        <v>8</v>
      </c>
      <c r="EL95" s="80">
        <f t="shared" si="177"/>
        <v>0</v>
      </c>
      <c r="EM95" s="80">
        <f t="shared" si="178"/>
        <v>1</v>
      </c>
      <c r="EN95" s="80">
        <f>COUNTIF(DQ$88:DQ$97,"A")</f>
        <v>2</v>
      </c>
      <c r="EO95" s="80">
        <f>COUNTIF(DQ$88:DQ$97,"D")</f>
        <v>2</v>
      </c>
      <c r="EP95" s="80">
        <f>COUNTIF(DQ$88:DQ$97,"H")</f>
        <v>0</v>
      </c>
      <c r="EQ95" s="79">
        <f t="shared" si="179"/>
        <v>10</v>
      </c>
      <c r="ER95" s="79">
        <f t="shared" si="159"/>
        <v>2</v>
      </c>
      <c r="ES95" s="79">
        <f t="shared" si="159"/>
        <v>1</v>
      </c>
      <c r="ET95" s="81">
        <f>SUM($BL95:$CI95)+SUM(CR$88:CR$97)</f>
        <v>41</v>
      </c>
      <c r="EU95" s="81">
        <f>SUM($CK95:$DH95)+SUM(BS$88:BS$97)</f>
        <v>21</v>
      </c>
      <c r="EV95" s="79">
        <f t="shared" si="160"/>
        <v>22</v>
      </c>
      <c r="EW95" s="136">
        <f t="shared" si="161"/>
        <v>1.9523809523809523</v>
      </c>
      <c r="EX95" s="78"/>
      <c r="EY95" s="80">
        <f t="shared" si="162"/>
        <v>15</v>
      </c>
      <c r="EZ95" s="80">
        <f t="shared" si="163"/>
        <v>11</v>
      </c>
      <c r="FA95" s="80">
        <f t="shared" si="164"/>
        <v>3</v>
      </c>
      <c r="FB95" s="80">
        <f t="shared" si="165"/>
        <v>1</v>
      </c>
      <c r="FC95" s="80">
        <f t="shared" si="166"/>
        <v>47</v>
      </c>
      <c r="FD95" s="80">
        <f t="shared" si="167"/>
        <v>24</v>
      </c>
      <c r="FE95" s="80">
        <f t="shared" si="168"/>
        <v>25</v>
      </c>
      <c r="FF95" s="138">
        <f t="shared" si="169"/>
        <v>1.9583333333333333</v>
      </c>
      <c r="FH95" s="54">
        <f t="shared" si="180"/>
        <v>1</v>
      </c>
      <c r="FI95" s="54">
        <f t="shared" si="181"/>
        <v>1</v>
      </c>
      <c r="FJ95" s="54">
        <f t="shared" si="170"/>
        <v>1</v>
      </c>
      <c r="FK95" s="54">
        <f t="shared" si="170"/>
        <v>0</v>
      </c>
      <c r="FL95" s="54">
        <f t="shared" si="170"/>
        <v>1</v>
      </c>
      <c r="FM95" s="54">
        <f t="shared" si="170"/>
        <v>1</v>
      </c>
      <c r="FN95" s="54">
        <f t="shared" si="170"/>
        <v>1</v>
      </c>
      <c r="FO95" s="54">
        <f t="shared" si="170"/>
        <v>1</v>
      </c>
      <c r="FQ95" s="54" t="str">
        <f t="shared" si="151"/>
        <v>Horley</v>
      </c>
      <c r="FR95" s="54">
        <f t="shared" si="182"/>
        <v>2</v>
      </c>
      <c r="FS95" s="54">
        <f t="shared" si="152"/>
        <v>1</v>
      </c>
      <c r="FT95" s="54">
        <f t="shared" si="152"/>
        <v>1</v>
      </c>
      <c r="FU95" s="54">
        <f t="shared" si="152"/>
        <v>0</v>
      </c>
      <c r="FV95" s="54">
        <f t="shared" si="152"/>
        <v>6</v>
      </c>
      <c r="FW95" s="54">
        <f t="shared" si="152"/>
        <v>3</v>
      </c>
      <c r="FX95" s="54">
        <f t="shared" si="171"/>
        <v>3</v>
      </c>
      <c r="FZ95" s="58"/>
      <c r="GA95" s="59"/>
      <c r="GB95" s="60"/>
      <c r="GC95" s="58"/>
      <c r="GD95" s="59"/>
      <c r="GE95" s="61"/>
      <c r="GF95" s="58"/>
      <c r="GG95" s="61"/>
      <c r="GH95" s="61"/>
    </row>
    <row r="96" spans="1:192" s="54" customFormat="1" ht="12" x14ac:dyDescent="0.25">
      <c r="A96" s="54">
        <v>9</v>
      </c>
      <c r="B96" s="54" t="s">
        <v>448</v>
      </c>
      <c r="C96" s="56">
        <v>15</v>
      </c>
      <c r="D96" s="56">
        <v>3</v>
      </c>
      <c r="E96" s="56">
        <v>1</v>
      </c>
      <c r="F96" s="56">
        <v>11</v>
      </c>
      <c r="G96" s="56">
        <v>34</v>
      </c>
      <c r="H96" s="56">
        <v>69</v>
      </c>
      <c r="I96" s="57">
        <v>7</v>
      </c>
      <c r="J96" s="69">
        <f t="shared" si="154"/>
        <v>0.49275362318840582</v>
      </c>
      <c r="L96" s="139" t="s">
        <v>389</v>
      </c>
      <c r="M96" s="86" t="s">
        <v>103</v>
      </c>
      <c r="N96" s="59"/>
      <c r="O96" s="59"/>
      <c r="P96" s="59"/>
      <c r="Q96" s="59"/>
      <c r="R96" s="59"/>
      <c r="S96" s="254"/>
      <c r="T96" s="59"/>
      <c r="U96" s="83"/>
      <c r="V96" s="89" t="s">
        <v>304</v>
      </c>
      <c r="AL96" s="139" t="s">
        <v>389</v>
      </c>
      <c r="AM96" s="86" t="s">
        <v>68</v>
      </c>
      <c r="AN96" s="252" t="s">
        <v>64</v>
      </c>
      <c r="AO96" s="59"/>
      <c r="AP96" s="59"/>
      <c r="AQ96" s="252" t="s">
        <v>65</v>
      </c>
      <c r="AR96" s="59"/>
      <c r="AS96" s="84" t="s">
        <v>91</v>
      </c>
      <c r="AT96" s="252" t="s">
        <v>81</v>
      </c>
      <c r="AU96" s="83"/>
      <c r="AV96" s="89" t="s">
        <v>120</v>
      </c>
      <c r="BL96" s="90">
        <f t="shared" si="172"/>
        <v>1</v>
      </c>
      <c r="BM96" s="77" t="str">
        <f t="shared" si="172"/>
        <v/>
      </c>
      <c r="BN96" s="77" t="str">
        <f t="shared" si="172"/>
        <v/>
      </c>
      <c r="BO96" s="77" t="str">
        <f t="shared" si="172"/>
        <v/>
      </c>
      <c r="BP96" s="77" t="str">
        <f>(IF(Q96="","",(IF(MID(Q96,2,1)="-",LEFT(Q96,1),LEFT(Q96,2)))+0))</f>
        <v/>
      </c>
      <c r="BQ96" s="77" t="str">
        <f>(IF(R96="","",(IF(MID(R96,2,1)="-",LEFT(R96,1),LEFT(R96,2)))+0))</f>
        <v/>
      </c>
      <c r="BR96" s="77" t="str">
        <f>(IF(S96="","",(IF(MID(S96,2,1)="-",LEFT(S96,1),LEFT(S96,2)))+0))</f>
        <v/>
      </c>
      <c r="BS96" s="77" t="str">
        <f>(IF(T96="","",(IF(MID(T96,2,1)="-",LEFT(T96,1),LEFT(T96,2)))+0))</f>
        <v/>
      </c>
      <c r="BT96" s="91"/>
      <c r="BU96" s="92">
        <f>(IF(V96="","",(IF(MID(V96,2,1)="-",LEFT(V96,1),LEFT(V96,2)))+0))</f>
        <v>4</v>
      </c>
      <c r="CB96" s="77"/>
      <c r="CC96" s="77"/>
      <c r="CD96" s="77"/>
      <c r="CE96" s="77"/>
      <c r="CF96" s="77"/>
      <c r="CG96" s="77"/>
      <c r="CH96" s="77"/>
      <c r="CI96" s="77"/>
      <c r="CJ96" s="163"/>
      <c r="CK96" s="90">
        <f t="shared" si="173"/>
        <v>3</v>
      </c>
      <c r="CL96" s="77" t="str">
        <f t="shared" si="173"/>
        <v/>
      </c>
      <c r="CM96" s="77" t="str">
        <f t="shared" si="173"/>
        <v/>
      </c>
      <c r="CN96" s="77" t="str">
        <f t="shared" si="173"/>
        <v/>
      </c>
      <c r="CO96" s="77" t="str">
        <f>(IF(Q96="","",IF(RIGHT(Q96,2)="10",RIGHT(Q96,2),RIGHT(Q96,1))+0))</f>
        <v/>
      </c>
      <c r="CP96" s="77" t="str">
        <f>(IF(R96="","",IF(RIGHT(R96,2)="10",RIGHT(R96,2),RIGHT(R96,1))+0))</f>
        <v/>
      </c>
      <c r="CQ96" s="77" t="str">
        <f>(IF(S96="","",IF(RIGHT(S96,2)="10",RIGHT(S96,2),RIGHT(S96,1))+0))</f>
        <v/>
      </c>
      <c r="CR96" s="77" t="str">
        <f>(IF(T96="","",IF(RIGHT(T96,2)="10",RIGHT(T96,2),RIGHT(T96,1))+0))</f>
        <v/>
      </c>
      <c r="CS96" s="91"/>
      <c r="CT96" s="92">
        <f>(IF(V96="","",IF(RIGHT(V96,2)="10",RIGHT(V96,2),RIGHT(V96,1))+0))</f>
        <v>2</v>
      </c>
      <c r="DA96" s="77"/>
      <c r="DB96" s="77"/>
      <c r="DC96" s="77"/>
      <c r="DD96" s="77"/>
      <c r="DE96" s="77"/>
      <c r="DF96" s="77"/>
      <c r="DG96" s="77"/>
      <c r="DH96" s="77"/>
      <c r="DI96" s="53"/>
      <c r="DJ96" s="90" t="str">
        <f t="shared" si="174"/>
        <v>A</v>
      </c>
      <c r="DK96" s="77" t="str">
        <f t="shared" si="174"/>
        <v/>
      </c>
      <c r="DL96" s="77" t="str">
        <f t="shared" si="174"/>
        <v/>
      </c>
      <c r="DM96" s="77" t="str">
        <f t="shared" si="174"/>
        <v/>
      </c>
      <c r="DN96" s="77" t="str">
        <f>(IF(Q96="","",IF(BP96&gt;CO96,"H",IF(BP96&lt;CO96,"A","D"))))</f>
        <v/>
      </c>
      <c r="DO96" s="77" t="str">
        <f>(IF(R96="","",IF(BQ96&gt;CP96,"H",IF(BQ96&lt;CP96,"A","D"))))</f>
        <v/>
      </c>
      <c r="DP96" s="77" t="str">
        <f>(IF(S96="","",IF(BR96&gt;CQ96,"H",IF(BR96&lt;CQ96,"A","D"))))</f>
        <v/>
      </c>
      <c r="DQ96" s="77" t="str">
        <f>(IF(T96="","",IF(BS96&gt;CR96,"H",IF(BS96&lt;CR96,"A","D"))))</f>
        <v/>
      </c>
      <c r="DR96" s="91"/>
      <c r="DS96" s="92" t="str">
        <f>(IF(V96="","",IF(BU96&gt;CT96,"H",IF(BU96&lt;CT96,"A","D"))))</f>
        <v>H</v>
      </c>
      <c r="DZ96" s="56"/>
      <c r="EA96" s="56"/>
      <c r="EB96" s="56"/>
      <c r="EC96" s="56"/>
      <c r="ED96" s="56"/>
      <c r="EE96" s="56"/>
      <c r="EF96" s="56"/>
      <c r="EG96" s="56"/>
      <c r="EH96" s="53"/>
      <c r="EI96" s="53" t="str">
        <f t="shared" si="158"/>
        <v>Mitcham Wanderers Res</v>
      </c>
      <c r="EJ96" s="79">
        <f t="shared" si="175"/>
        <v>8</v>
      </c>
      <c r="EK96" s="80">
        <f t="shared" si="176"/>
        <v>1</v>
      </c>
      <c r="EL96" s="80">
        <f t="shared" si="177"/>
        <v>0</v>
      </c>
      <c r="EM96" s="80">
        <f t="shared" si="178"/>
        <v>1</v>
      </c>
      <c r="EN96" s="80">
        <f>COUNTIF(DR$88:DR$97,"A")</f>
        <v>3</v>
      </c>
      <c r="EO96" s="80">
        <f>COUNTIF(DR$88:DR$97,"D")</f>
        <v>0</v>
      </c>
      <c r="EP96" s="80">
        <f>COUNTIF(DR$88:DR$97,"H")</f>
        <v>3</v>
      </c>
      <c r="EQ96" s="79">
        <f t="shared" si="179"/>
        <v>4</v>
      </c>
      <c r="ER96" s="79">
        <f t="shared" si="159"/>
        <v>0</v>
      </c>
      <c r="ES96" s="79">
        <f t="shared" si="159"/>
        <v>4</v>
      </c>
      <c r="ET96" s="81">
        <f>SUM($BL96:$CI96)+SUM(CS$88:CS$97)</f>
        <v>21</v>
      </c>
      <c r="EU96" s="81">
        <f>SUM($CK96:$DH96)+SUM(BT$88:BT$97)</f>
        <v>15</v>
      </c>
      <c r="EV96" s="79">
        <f t="shared" si="160"/>
        <v>8</v>
      </c>
      <c r="EW96" s="136">
        <f t="shared" si="161"/>
        <v>1.4</v>
      </c>
      <c r="EX96" s="78"/>
      <c r="EY96" s="80">
        <f t="shared" si="162"/>
        <v>13</v>
      </c>
      <c r="EZ96" s="80">
        <f t="shared" si="163"/>
        <v>4</v>
      </c>
      <c r="FA96" s="80">
        <f t="shared" si="164"/>
        <v>2</v>
      </c>
      <c r="FB96" s="80">
        <f t="shared" si="165"/>
        <v>7</v>
      </c>
      <c r="FC96" s="80">
        <f t="shared" si="166"/>
        <v>32</v>
      </c>
      <c r="FD96" s="80">
        <f t="shared" si="167"/>
        <v>39</v>
      </c>
      <c r="FE96" s="80">
        <f t="shared" si="168"/>
        <v>10</v>
      </c>
      <c r="FF96" s="138">
        <f t="shared" si="169"/>
        <v>0.82051282051282048</v>
      </c>
      <c r="FG96" s="53"/>
      <c r="FH96" s="54">
        <f t="shared" si="180"/>
        <v>1</v>
      </c>
      <c r="FI96" s="54">
        <f t="shared" si="181"/>
        <v>0</v>
      </c>
      <c r="FJ96" s="54">
        <f t="shared" si="170"/>
        <v>1</v>
      </c>
      <c r="FK96" s="54">
        <f t="shared" si="170"/>
        <v>1</v>
      </c>
      <c r="FL96" s="54">
        <f t="shared" si="170"/>
        <v>1</v>
      </c>
      <c r="FM96" s="54">
        <f t="shared" si="170"/>
        <v>1</v>
      </c>
      <c r="FN96" s="54">
        <f t="shared" si="170"/>
        <v>1</v>
      </c>
      <c r="FO96" s="54">
        <f t="shared" si="170"/>
        <v>1</v>
      </c>
      <c r="FQ96" s="54" t="str">
        <f t="shared" si="151"/>
        <v>Mitcham Wanderers Res</v>
      </c>
      <c r="FR96" s="54">
        <f t="shared" si="182"/>
        <v>5</v>
      </c>
      <c r="FS96" s="54">
        <f t="shared" si="152"/>
        <v>0</v>
      </c>
      <c r="FT96" s="54">
        <f t="shared" si="152"/>
        <v>2</v>
      </c>
      <c r="FU96" s="54">
        <f t="shared" si="152"/>
        <v>3</v>
      </c>
      <c r="FV96" s="54">
        <f t="shared" si="152"/>
        <v>11</v>
      </c>
      <c r="FW96" s="54">
        <f t="shared" si="152"/>
        <v>24</v>
      </c>
      <c r="FX96" s="54">
        <f t="shared" si="171"/>
        <v>2</v>
      </c>
      <c r="FZ96" s="58"/>
      <c r="GA96" s="59"/>
      <c r="GB96" s="60"/>
      <c r="GC96" s="58"/>
      <c r="GD96" s="59"/>
      <c r="GE96" s="61"/>
      <c r="GF96" s="58"/>
      <c r="GG96" s="61"/>
      <c r="GH96" s="61"/>
    </row>
    <row r="97" spans="1:205" s="54" customFormat="1" ht="12.6" thickBot="1" x14ac:dyDescent="0.3">
      <c r="A97" s="54">
        <v>10</v>
      </c>
      <c r="B97" s="54" t="s">
        <v>263</v>
      </c>
      <c r="C97" s="56">
        <v>15</v>
      </c>
      <c r="D97" s="56">
        <v>2</v>
      </c>
      <c r="E97" s="56">
        <v>1</v>
      </c>
      <c r="F97" s="56">
        <v>12</v>
      </c>
      <c r="G97" s="56">
        <v>26</v>
      </c>
      <c r="H97" s="56">
        <v>79</v>
      </c>
      <c r="I97" s="57">
        <v>5</v>
      </c>
      <c r="J97" s="69">
        <f t="shared" si="154"/>
        <v>0.32911392405063289</v>
      </c>
      <c r="L97" s="164" t="s">
        <v>421</v>
      </c>
      <c r="M97" s="265" t="s">
        <v>60</v>
      </c>
      <c r="N97" s="106" t="s">
        <v>331</v>
      </c>
      <c r="O97" s="106" t="s">
        <v>177</v>
      </c>
      <c r="P97" s="102"/>
      <c r="Q97" s="106" t="s">
        <v>111</v>
      </c>
      <c r="R97" s="106" t="s">
        <v>416</v>
      </c>
      <c r="S97" s="103" t="s">
        <v>77</v>
      </c>
      <c r="T97" s="106" t="s">
        <v>74</v>
      </c>
      <c r="U97" s="106" t="s">
        <v>206</v>
      </c>
      <c r="V97" s="104"/>
      <c r="AL97" s="164" t="s">
        <v>421</v>
      </c>
      <c r="AM97" s="265" t="s">
        <v>203</v>
      </c>
      <c r="AN97" s="106" t="s">
        <v>91</v>
      </c>
      <c r="AO97" s="106" t="s">
        <v>65</v>
      </c>
      <c r="AP97" s="167" t="s">
        <v>106</v>
      </c>
      <c r="AQ97" s="106" t="s">
        <v>128</v>
      </c>
      <c r="AR97" s="106" t="s">
        <v>115</v>
      </c>
      <c r="AS97" s="103" t="s">
        <v>67</v>
      </c>
      <c r="AT97" s="106" t="s">
        <v>105</v>
      </c>
      <c r="AU97" s="106" t="s">
        <v>446</v>
      </c>
      <c r="AV97" s="104"/>
      <c r="BL97" s="107">
        <f t="shared" si="172"/>
        <v>4</v>
      </c>
      <c r="BM97" s="108">
        <f t="shared" si="172"/>
        <v>3</v>
      </c>
      <c r="BN97" s="108">
        <f t="shared" si="172"/>
        <v>2</v>
      </c>
      <c r="BO97" s="108" t="str">
        <f t="shared" si="172"/>
        <v/>
      </c>
      <c r="BP97" s="108">
        <f>(IF(Q97="","",(IF(MID(Q97,2,1)="-",LEFT(Q97,1),LEFT(Q97,2)))+0))</f>
        <v>5</v>
      </c>
      <c r="BQ97" s="108">
        <f>(IF(R97="","",(IF(MID(R97,2,1)="-",LEFT(R97,1),LEFT(R97,2)))+0))</f>
        <v>6</v>
      </c>
      <c r="BR97" s="108">
        <f>(IF(S97="","",(IF(MID(S97,2,1)="-",LEFT(S97,1),LEFT(S97,2)))+0))</f>
        <v>2</v>
      </c>
      <c r="BS97" s="108">
        <f>(IF(T97="","",(IF(MID(T97,2,1)="-",LEFT(T97,1),LEFT(T97,2)))+0))</f>
        <v>1</v>
      </c>
      <c r="BT97" s="108">
        <f>(IF(U97="","",(IF(MID(U97,2,1)="-",LEFT(U97,1),LEFT(U97,2)))+0))</f>
        <v>1</v>
      </c>
      <c r="BU97" s="109"/>
      <c r="CB97" s="77"/>
      <c r="CC97" s="77"/>
      <c r="CD97" s="77"/>
      <c r="CE97" s="77"/>
      <c r="CF97" s="77"/>
      <c r="CG97" s="77"/>
      <c r="CH97" s="77"/>
      <c r="CI97" s="77"/>
      <c r="CJ97" s="78"/>
      <c r="CK97" s="107">
        <f t="shared" si="173"/>
        <v>1</v>
      </c>
      <c r="CL97" s="108">
        <f t="shared" si="173"/>
        <v>5</v>
      </c>
      <c r="CM97" s="108">
        <f t="shared" si="173"/>
        <v>0</v>
      </c>
      <c r="CN97" s="108" t="str">
        <f t="shared" si="173"/>
        <v/>
      </c>
      <c r="CO97" s="108">
        <f>(IF(Q97="","",IF(RIGHT(Q97,2)="10",RIGHT(Q97,2),RIGHT(Q97,1))+0))</f>
        <v>2</v>
      </c>
      <c r="CP97" s="108">
        <f>(IF(R97="","",IF(RIGHT(R97,2)="10",RIGHT(R97,2),RIGHT(R97,1))+0))</f>
        <v>2</v>
      </c>
      <c r="CQ97" s="108">
        <f>(IF(S97="","",IF(RIGHT(S97,2)="10",RIGHT(S97,2),RIGHT(S97,1))+0))</f>
        <v>1</v>
      </c>
      <c r="CR97" s="108">
        <f>(IF(T97="","",IF(RIGHT(T97,2)="10",RIGHT(T97,2),RIGHT(T97,1))+0))</f>
        <v>2</v>
      </c>
      <c r="CS97" s="108">
        <f>(IF(U97="","",IF(RIGHT(U97,2)="10",RIGHT(U97,2),RIGHT(U97,1))+0))</f>
        <v>4</v>
      </c>
      <c r="CT97" s="109"/>
      <c r="DA97" s="77"/>
      <c r="DB97" s="77"/>
      <c r="DC97" s="77"/>
      <c r="DD97" s="77"/>
      <c r="DE97" s="77"/>
      <c r="DF97" s="77"/>
      <c r="DG97" s="77"/>
      <c r="DH97" s="77"/>
      <c r="DJ97" s="107" t="str">
        <f t="shared" si="174"/>
        <v>H</v>
      </c>
      <c r="DK97" s="108" t="str">
        <f t="shared" si="174"/>
        <v>A</v>
      </c>
      <c r="DL97" s="108" t="str">
        <f t="shared" si="174"/>
        <v>H</v>
      </c>
      <c r="DM97" s="108" t="str">
        <f t="shared" si="174"/>
        <v/>
      </c>
      <c r="DN97" s="108" t="str">
        <f>(IF(Q97="","",IF(BP97&gt;CO97,"H",IF(BP97&lt;CO97,"A","D"))))</f>
        <v>H</v>
      </c>
      <c r="DO97" s="108" t="str">
        <f>(IF(R97="","",IF(BQ97&gt;CP97,"H",IF(BQ97&lt;CP97,"A","D"))))</f>
        <v>H</v>
      </c>
      <c r="DP97" s="108" t="str">
        <f>(IF(S97="","",IF(BR97&gt;CQ97,"H",IF(BR97&lt;CQ97,"A","D"))))</f>
        <v>H</v>
      </c>
      <c r="DQ97" s="108" t="str">
        <f>(IF(T97="","",IF(BS97&gt;CR97,"H",IF(BS97&lt;CR97,"A","D"))))</f>
        <v>A</v>
      </c>
      <c r="DR97" s="108" t="str">
        <f>(IF(U97="","",IF(BT97&gt;CS97,"H",IF(BT97&lt;CS97,"A","D"))))</f>
        <v>A</v>
      </c>
      <c r="DS97" s="109"/>
      <c r="DZ97" s="56"/>
      <c r="EA97" s="56"/>
      <c r="EB97" s="56"/>
      <c r="EC97" s="56"/>
      <c r="ED97" s="56"/>
      <c r="EE97" s="56"/>
      <c r="EF97" s="56"/>
      <c r="EG97" s="56"/>
      <c r="EI97" s="53" t="str">
        <f t="shared" si="158"/>
        <v>Wallington</v>
      </c>
      <c r="EJ97" s="79">
        <f t="shared" si="175"/>
        <v>17</v>
      </c>
      <c r="EK97" s="80">
        <f t="shared" si="176"/>
        <v>5</v>
      </c>
      <c r="EL97" s="80">
        <f t="shared" si="177"/>
        <v>0</v>
      </c>
      <c r="EM97" s="80">
        <f t="shared" si="178"/>
        <v>3</v>
      </c>
      <c r="EN97" s="80">
        <f>COUNTIF(DS$88:DS$97,"A")</f>
        <v>4</v>
      </c>
      <c r="EO97" s="80">
        <f>COUNTIF(DS$88:DS$97,"D")</f>
        <v>0</v>
      </c>
      <c r="EP97" s="80">
        <f>COUNTIF(DS$88:DS$97,"H")</f>
        <v>5</v>
      </c>
      <c r="EQ97" s="79">
        <f t="shared" si="179"/>
        <v>9</v>
      </c>
      <c r="ER97" s="79">
        <f t="shared" si="159"/>
        <v>0</v>
      </c>
      <c r="ES97" s="79">
        <f t="shared" si="159"/>
        <v>8</v>
      </c>
      <c r="ET97" s="81">
        <f>SUM($BL97:$CI97)+SUM(CT$88:CT$97)</f>
        <v>63</v>
      </c>
      <c r="EU97" s="81">
        <f>SUM($CK97:$DH97)+SUM(BU$88:BU$97)</f>
        <v>44</v>
      </c>
      <c r="EV97" s="79">
        <f t="shared" si="160"/>
        <v>18</v>
      </c>
      <c r="EW97" s="136">
        <f t="shared" si="161"/>
        <v>1.4318181818181819</v>
      </c>
      <c r="EX97" s="78"/>
      <c r="EY97" s="80">
        <f t="shared" si="162"/>
        <v>15</v>
      </c>
      <c r="EZ97" s="80">
        <f t="shared" si="163"/>
        <v>8</v>
      </c>
      <c r="FA97" s="80">
        <f t="shared" si="164"/>
        <v>0</v>
      </c>
      <c r="FB97" s="80">
        <f t="shared" si="165"/>
        <v>7</v>
      </c>
      <c r="FC97" s="80">
        <f t="shared" si="166"/>
        <v>56</v>
      </c>
      <c r="FD97" s="80">
        <f t="shared" si="167"/>
        <v>41</v>
      </c>
      <c r="FE97" s="80">
        <f t="shared" si="168"/>
        <v>16</v>
      </c>
      <c r="FF97" s="138">
        <f t="shared" si="169"/>
        <v>1.3658536585365855</v>
      </c>
      <c r="FH97" s="54">
        <f t="shared" si="180"/>
        <v>1</v>
      </c>
      <c r="FI97" s="54">
        <f t="shared" si="181"/>
        <v>1</v>
      </c>
      <c r="FJ97" s="54">
        <f t="shared" si="170"/>
        <v>0</v>
      </c>
      <c r="FK97" s="54">
        <f t="shared" si="170"/>
        <v>1</v>
      </c>
      <c r="FL97" s="54">
        <f t="shared" si="170"/>
        <v>1</v>
      </c>
      <c r="FM97" s="54">
        <f t="shared" si="170"/>
        <v>1</v>
      </c>
      <c r="FN97" s="54">
        <f t="shared" si="170"/>
        <v>1</v>
      </c>
      <c r="FO97" s="54">
        <f t="shared" si="170"/>
        <v>1</v>
      </c>
      <c r="FQ97" s="54" t="str">
        <f t="shared" si="151"/>
        <v>Wallington</v>
      </c>
      <c r="FR97" s="54">
        <f t="shared" si="182"/>
        <v>-2</v>
      </c>
      <c r="FS97" s="54">
        <f t="shared" si="152"/>
        <v>-1</v>
      </c>
      <c r="FT97" s="54">
        <f t="shared" si="152"/>
        <v>0</v>
      </c>
      <c r="FU97" s="54">
        <f t="shared" si="152"/>
        <v>-1</v>
      </c>
      <c r="FV97" s="54">
        <f t="shared" si="152"/>
        <v>-7</v>
      </c>
      <c r="FW97" s="54">
        <f t="shared" si="152"/>
        <v>-3</v>
      </c>
      <c r="FX97" s="54">
        <f t="shared" si="171"/>
        <v>-2</v>
      </c>
      <c r="FZ97" s="58"/>
      <c r="GA97" s="59"/>
      <c r="GB97" s="60"/>
      <c r="GC97" s="58"/>
      <c r="GD97" s="59"/>
      <c r="GE97" s="61"/>
      <c r="GF97" s="58"/>
      <c r="GG97" s="61"/>
      <c r="GH97" s="61"/>
    </row>
    <row r="98" spans="1:205" s="54" customFormat="1" ht="12" x14ac:dyDescent="0.25">
      <c r="C98" s="115">
        <f t="shared" ref="C98:H98" si="183">SUM(C88:C97)</f>
        <v>146</v>
      </c>
      <c r="D98" s="115">
        <f t="shared" si="183"/>
        <v>64</v>
      </c>
      <c r="E98" s="115">
        <f t="shared" si="183"/>
        <v>18</v>
      </c>
      <c r="F98" s="115">
        <f t="shared" si="183"/>
        <v>64</v>
      </c>
      <c r="G98" s="115">
        <f t="shared" si="183"/>
        <v>429</v>
      </c>
      <c r="H98" s="115">
        <f t="shared" si="183"/>
        <v>429</v>
      </c>
      <c r="I98" s="57"/>
      <c r="J98" s="56"/>
      <c r="FQ98" s="54" t="str">
        <f t="shared" si="151"/>
        <v/>
      </c>
      <c r="FR98" s="54" t="str">
        <f t="shared" si="182"/>
        <v/>
      </c>
      <c r="FS98" s="54" t="str">
        <f t="shared" si="152"/>
        <v/>
      </c>
      <c r="FT98" s="54" t="str">
        <f t="shared" si="152"/>
        <v/>
      </c>
      <c r="FU98" s="54" t="str">
        <f t="shared" si="152"/>
        <v/>
      </c>
      <c r="FV98" s="54" t="str">
        <f t="shared" si="152"/>
        <v/>
      </c>
      <c r="FW98" s="54" t="str">
        <f t="shared" si="152"/>
        <v/>
      </c>
      <c r="FX98" s="54" t="str">
        <f>IF(SUM($FH98:$FO98)=0,"",11-EV98)</f>
        <v/>
      </c>
      <c r="FZ98" s="58"/>
      <c r="GA98" s="59"/>
      <c r="GB98" s="60"/>
      <c r="GC98" s="58"/>
      <c r="GD98" s="59"/>
      <c r="GE98" s="61"/>
      <c r="GF98" s="58"/>
      <c r="GG98" s="61"/>
      <c r="GH98" s="61"/>
      <c r="GJ98" s="269" t="s">
        <v>461</v>
      </c>
      <c r="GK98" s="269"/>
      <c r="GL98" s="269"/>
    </row>
    <row r="99" spans="1:205" s="54" customFormat="1" ht="12.6" thickBot="1" x14ac:dyDescent="0.3">
      <c r="A99" s="53" t="s">
        <v>462</v>
      </c>
      <c r="B99" s="53"/>
      <c r="C99" s="55" t="s">
        <v>463</v>
      </c>
      <c r="D99" s="57"/>
      <c r="E99" s="57"/>
      <c r="F99" s="57"/>
      <c r="G99" s="57"/>
      <c r="H99" s="57"/>
      <c r="I99" s="57"/>
      <c r="J99" s="57"/>
      <c r="FQ99" s="54" t="str">
        <f t="shared" ref="FQ99:FQ146" si="184">IF(SUM($FH99:$FO99)=0,"",EI99)</f>
        <v/>
      </c>
      <c r="FR99" s="54" t="str">
        <f t="shared" ref="FR99:FR168" si="185">IF(SUM($FH99:$FO99)=0,"",EY99-EJ99)</f>
        <v/>
      </c>
      <c r="FS99" s="54" t="str">
        <f t="shared" ref="FS99:FW146" si="186">IF(SUM($FH99:$FO99)=0,"",EZ99-EQ99)</f>
        <v/>
      </c>
      <c r="FT99" s="54" t="str">
        <f t="shared" si="186"/>
        <v/>
      </c>
      <c r="FU99" s="54" t="str">
        <f t="shared" si="186"/>
        <v/>
      </c>
      <c r="FV99" s="54" t="str">
        <f t="shared" si="186"/>
        <v/>
      </c>
      <c r="FW99" s="54" t="str">
        <f t="shared" si="186"/>
        <v/>
      </c>
      <c r="FX99" s="54" t="str">
        <f>IF(SUM($FH99:$FO99)=0,"",11-EV99)</f>
        <v/>
      </c>
      <c r="FZ99" s="58"/>
      <c r="GA99" s="59"/>
      <c r="GB99" s="60"/>
      <c r="GD99" s="59"/>
      <c r="GE99" s="61"/>
      <c r="GF99" s="58"/>
      <c r="GG99" s="61"/>
      <c r="GH99" s="61"/>
    </row>
    <row r="100" spans="1:205" s="54" customFormat="1" ht="12.6" thickBot="1" x14ac:dyDescent="0.3">
      <c r="A100" s="53" t="s">
        <v>33</v>
      </c>
      <c r="B100" s="53" t="s">
        <v>34</v>
      </c>
      <c r="C100" s="57" t="s">
        <v>35</v>
      </c>
      <c r="D100" s="57" t="s">
        <v>36</v>
      </c>
      <c r="E100" s="57" t="s">
        <v>37</v>
      </c>
      <c r="F100" s="57" t="s">
        <v>38</v>
      </c>
      <c r="G100" s="57" t="s">
        <v>39</v>
      </c>
      <c r="H100" s="57" t="s">
        <v>40</v>
      </c>
      <c r="I100" s="57" t="s">
        <v>41</v>
      </c>
      <c r="J100" s="57" t="s">
        <v>42</v>
      </c>
      <c r="L100" s="126"/>
      <c r="M100" s="63" t="s">
        <v>291</v>
      </c>
      <c r="N100" s="63" t="s">
        <v>464</v>
      </c>
      <c r="O100" s="63" t="s">
        <v>465</v>
      </c>
      <c r="P100" s="64" t="s">
        <v>142</v>
      </c>
      <c r="Q100" s="63" t="s">
        <v>466</v>
      </c>
      <c r="R100" s="63" t="s">
        <v>467</v>
      </c>
      <c r="S100" s="63" t="s">
        <v>468</v>
      </c>
      <c r="T100" s="63" t="s">
        <v>469</v>
      </c>
      <c r="U100" s="63" t="s">
        <v>470</v>
      </c>
      <c r="V100" s="63" t="s">
        <v>471</v>
      </c>
      <c r="W100" s="63" t="s">
        <v>472</v>
      </c>
      <c r="X100" s="63" t="s">
        <v>473</v>
      </c>
      <c r="Y100" s="65" t="s">
        <v>474</v>
      </c>
      <c r="Z100" s="270" t="s">
        <v>475</v>
      </c>
      <c r="AB100" s="54" t="s">
        <v>476</v>
      </c>
      <c r="AL100" s="126"/>
      <c r="AM100" s="63" t="s">
        <v>291</v>
      </c>
      <c r="AN100" s="63" t="s">
        <v>464</v>
      </c>
      <c r="AO100" s="63" t="s">
        <v>465</v>
      </c>
      <c r="AP100" s="64" t="s">
        <v>142</v>
      </c>
      <c r="AQ100" s="63" t="s">
        <v>466</v>
      </c>
      <c r="AR100" s="63" t="s">
        <v>467</v>
      </c>
      <c r="AS100" s="63" t="s">
        <v>468</v>
      </c>
      <c r="AT100" s="63" t="s">
        <v>469</v>
      </c>
      <c r="AU100" s="63" t="s">
        <v>470</v>
      </c>
      <c r="AV100" s="63" t="s">
        <v>471</v>
      </c>
      <c r="AW100" s="63" t="s">
        <v>472</v>
      </c>
      <c r="AX100" s="63" t="s">
        <v>473</v>
      </c>
      <c r="AY100" s="63" t="s">
        <v>474</v>
      </c>
      <c r="AZ100" s="271" t="s">
        <v>475</v>
      </c>
      <c r="EJ100" s="56" t="s">
        <v>35</v>
      </c>
      <c r="EK100" s="56" t="s">
        <v>51</v>
      </c>
      <c r="EL100" s="56" t="s">
        <v>52</v>
      </c>
      <c r="EM100" s="56" t="s">
        <v>53</v>
      </c>
      <c r="EN100" s="56" t="s">
        <v>54</v>
      </c>
      <c r="EO100" s="56" t="s">
        <v>55</v>
      </c>
      <c r="EP100" s="56" t="s">
        <v>56</v>
      </c>
      <c r="EQ100" s="56" t="s">
        <v>36</v>
      </c>
      <c r="ER100" s="56" t="s">
        <v>37</v>
      </c>
      <c r="ES100" s="56" t="s">
        <v>38</v>
      </c>
      <c r="ET100" s="56" t="s">
        <v>39</v>
      </c>
      <c r="EU100" s="56" t="s">
        <v>40</v>
      </c>
      <c r="EV100" s="56" t="s">
        <v>41</v>
      </c>
      <c r="EW100" s="69" t="s">
        <v>42</v>
      </c>
      <c r="EX100" s="56"/>
      <c r="EY100" s="56" t="s">
        <v>35</v>
      </c>
      <c r="EZ100" s="56" t="s">
        <v>36</v>
      </c>
      <c r="FA100" s="56" t="s">
        <v>37</v>
      </c>
      <c r="FB100" s="56" t="s">
        <v>38</v>
      </c>
      <c r="FC100" s="56" t="s">
        <v>39</v>
      </c>
      <c r="FD100" s="56" t="s">
        <v>40</v>
      </c>
      <c r="FE100" s="56" t="s">
        <v>41</v>
      </c>
      <c r="FF100" s="69" t="s">
        <v>42</v>
      </c>
      <c r="FR100" s="56" t="s">
        <v>35</v>
      </c>
      <c r="FS100" s="56" t="s">
        <v>36</v>
      </c>
      <c r="FT100" s="56" t="s">
        <v>37</v>
      </c>
      <c r="FU100" s="56" t="s">
        <v>38</v>
      </c>
      <c r="FV100" s="56" t="s">
        <v>39</v>
      </c>
      <c r="FW100" s="56" t="s">
        <v>40</v>
      </c>
      <c r="FX100" s="56" t="s">
        <v>41</v>
      </c>
      <c r="FZ100" s="58"/>
      <c r="GA100" s="59"/>
      <c r="GB100" s="60"/>
      <c r="GC100" s="272"/>
      <c r="GD100" s="59"/>
      <c r="GE100" s="61"/>
      <c r="GF100" s="58"/>
      <c r="GG100" s="61"/>
      <c r="GH100" s="61"/>
      <c r="GJ100" s="273" t="s">
        <v>477</v>
      </c>
      <c r="GK100" s="274">
        <v>42658</v>
      </c>
      <c r="GL100" s="274">
        <v>42693</v>
      </c>
      <c r="GM100" s="274">
        <v>42700</v>
      </c>
      <c r="GN100" s="274">
        <v>42721</v>
      </c>
      <c r="GO100" s="274">
        <v>42731</v>
      </c>
      <c r="GP100" s="274">
        <v>42376</v>
      </c>
      <c r="GQ100" s="274">
        <v>42383</v>
      </c>
      <c r="GR100" s="274">
        <v>42404</v>
      </c>
      <c r="GS100" s="274">
        <v>42418</v>
      </c>
      <c r="GT100" s="274">
        <v>42460</v>
      </c>
      <c r="GU100" s="274">
        <v>42474</v>
      </c>
      <c r="GV100" s="274">
        <v>42488</v>
      </c>
      <c r="GW100" s="274"/>
    </row>
    <row r="101" spans="1:205" s="54" customFormat="1" ht="12" x14ac:dyDescent="0.25">
      <c r="A101" s="54">
        <v>1</v>
      </c>
      <c r="B101" s="54" t="s">
        <v>478</v>
      </c>
      <c r="C101" s="56">
        <v>24</v>
      </c>
      <c r="D101" s="56">
        <v>17</v>
      </c>
      <c r="E101" s="56">
        <v>5</v>
      </c>
      <c r="F101" s="56">
        <v>2</v>
      </c>
      <c r="G101" s="56">
        <v>97</v>
      </c>
      <c r="H101" s="56">
        <v>47</v>
      </c>
      <c r="I101" s="57">
        <v>39</v>
      </c>
      <c r="J101" s="69">
        <f t="shared" ref="J101:J115" si="187">G101/H101</f>
        <v>2.0638297872340425</v>
      </c>
      <c r="L101" s="139" t="s">
        <v>478</v>
      </c>
      <c r="M101" s="71"/>
      <c r="N101" s="72" t="s">
        <v>101</v>
      </c>
      <c r="O101" s="72" t="s">
        <v>273</v>
      </c>
      <c r="P101" s="64" t="s">
        <v>268</v>
      </c>
      <c r="Q101" s="72" t="s">
        <v>89</v>
      </c>
      <c r="R101" s="72" t="s">
        <v>58</v>
      </c>
      <c r="S101" s="72" t="s">
        <v>58</v>
      </c>
      <c r="T101" s="72" t="s">
        <v>101</v>
      </c>
      <c r="U101" s="72" t="s">
        <v>77</v>
      </c>
      <c r="V101" s="72" t="s">
        <v>269</v>
      </c>
      <c r="W101" s="72" t="s">
        <v>77</v>
      </c>
      <c r="X101" s="72" t="s">
        <v>63</v>
      </c>
      <c r="Y101" s="134" t="s">
        <v>58</v>
      </c>
      <c r="Z101" s="275"/>
      <c r="AL101" s="139" t="s">
        <v>478</v>
      </c>
      <c r="AM101" s="71"/>
      <c r="AN101" s="63" t="s">
        <v>187</v>
      </c>
      <c r="AO101" s="63" t="s">
        <v>479</v>
      </c>
      <c r="AP101" s="64" t="s">
        <v>480</v>
      </c>
      <c r="AQ101" s="63" t="s">
        <v>113</v>
      </c>
      <c r="AR101" s="63" t="s">
        <v>481</v>
      </c>
      <c r="AS101" s="63" t="s">
        <v>209</v>
      </c>
      <c r="AT101" s="63" t="s">
        <v>482</v>
      </c>
      <c r="AU101" s="63" t="s">
        <v>181</v>
      </c>
      <c r="AV101" s="63" t="s">
        <v>483</v>
      </c>
      <c r="AW101" s="63" t="s">
        <v>195</v>
      </c>
      <c r="AX101" s="63" t="s">
        <v>484</v>
      </c>
      <c r="AY101" s="63" t="s">
        <v>179</v>
      </c>
      <c r="AZ101" s="276"/>
      <c r="BL101" s="74"/>
      <c r="BM101" s="75">
        <f t="shared" ref="BM101:BX107" si="188">(IF(N101="","",(IF(MID(N101,2,1)="-",LEFT(N101,1),LEFT(N101,2)))+0))</f>
        <v>3</v>
      </c>
      <c r="BN101" s="75">
        <f t="shared" si="188"/>
        <v>4</v>
      </c>
      <c r="BO101" s="75">
        <f t="shared" si="188"/>
        <v>7</v>
      </c>
      <c r="BP101" s="75">
        <f t="shared" si="188"/>
        <v>3</v>
      </c>
      <c r="BQ101" s="75">
        <f t="shared" si="188"/>
        <v>5</v>
      </c>
      <c r="BR101" s="75">
        <f t="shared" si="188"/>
        <v>5</v>
      </c>
      <c r="BS101" s="75">
        <f t="shared" si="188"/>
        <v>3</v>
      </c>
      <c r="BT101" s="75">
        <f t="shared" si="188"/>
        <v>2</v>
      </c>
      <c r="BU101" s="75">
        <f t="shared" si="188"/>
        <v>7</v>
      </c>
      <c r="BV101" s="75">
        <f t="shared" si="188"/>
        <v>2</v>
      </c>
      <c r="BW101" s="75">
        <f t="shared" si="188"/>
        <v>9</v>
      </c>
      <c r="BX101" s="76">
        <f t="shared" si="188"/>
        <v>5</v>
      </c>
      <c r="CB101" s="77"/>
      <c r="CC101" s="77"/>
      <c r="CD101" s="77"/>
      <c r="CE101" s="77"/>
      <c r="CF101" s="77"/>
      <c r="CG101" s="77"/>
      <c r="CH101" s="77"/>
      <c r="CI101" s="77"/>
      <c r="CJ101" s="78"/>
      <c r="CK101" s="74"/>
      <c r="CL101" s="75">
        <f t="shared" ref="CL101:CW107" si="189">(IF(N101="","",IF(RIGHT(N101,2)="10",RIGHT(N101,2),RIGHT(N101,1))+0))</f>
        <v>2</v>
      </c>
      <c r="CM101" s="75">
        <f t="shared" si="189"/>
        <v>4</v>
      </c>
      <c r="CN101" s="75">
        <f t="shared" si="189"/>
        <v>2</v>
      </c>
      <c r="CO101" s="75">
        <f t="shared" si="189"/>
        <v>0</v>
      </c>
      <c r="CP101" s="75">
        <f t="shared" si="189"/>
        <v>1</v>
      </c>
      <c r="CQ101" s="75">
        <f t="shared" si="189"/>
        <v>1</v>
      </c>
      <c r="CR101" s="75">
        <f t="shared" si="189"/>
        <v>2</v>
      </c>
      <c r="CS101" s="75">
        <f t="shared" si="189"/>
        <v>1</v>
      </c>
      <c r="CT101" s="75">
        <f t="shared" si="189"/>
        <v>1</v>
      </c>
      <c r="CU101" s="75">
        <f t="shared" si="189"/>
        <v>1</v>
      </c>
      <c r="CV101" s="75">
        <f t="shared" si="189"/>
        <v>0</v>
      </c>
      <c r="CW101" s="76">
        <f t="shared" si="189"/>
        <v>1</v>
      </c>
      <c r="DA101" s="77"/>
      <c r="DB101" s="77"/>
      <c r="DC101" s="77"/>
      <c r="DD101" s="77"/>
      <c r="DE101" s="77"/>
      <c r="DF101" s="77"/>
      <c r="DG101" s="77"/>
      <c r="DH101" s="77"/>
      <c r="DJ101" s="74"/>
      <c r="DK101" s="75" t="str">
        <f t="shared" ref="DK101:DV107" si="190">(IF(N101="","",IF(BM101&gt;CL101,"H",IF(BM101&lt;CL101,"A","D"))))</f>
        <v>H</v>
      </c>
      <c r="DL101" s="75" t="str">
        <f t="shared" si="190"/>
        <v>D</v>
      </c>
      <c r="DM101" s="75" t="str">
        <f t="shared" si="190"/>
        <v>H</v>
      </c>
      <c r="DN101" s="75" t="str">
        <f t="shared" si="190"/>
        <v>H</v>
      </c>
      <c r="DO101" s="75" t="str">
        <f t="shared" si="190"/>
        <v>H</v>
      </c>
      <c r="DP101" s="75" t="str">
        <f t="shared" si="190"/>
        <v>H</v>
      </c>
      <c r="DQ101" s="75" t="str">
        <f t="shared" si="190"/>
        <v>H</v>
      </c>
      <c r="DR101" s="75" t="str">
        <f t="shared" si="190"/>
        <v>H</v>
      </c>
      <c r="DS101" s="75" t="str">
        <f t="shared" si="190"/>
        <v>H</v>
      </c>
      <c r="DT101" s="75" t="str">
        <f t="shared" si="190"/>
        <v>H</v>
      </c>
      <c r="DU101" s="75" t="str">
        <f t="shared" si="190"/>
        <v>H</v>
      </c>
      <c r="DV101" s="76" t="str">
        <f t="shared" si="190"/>
        <v>H</v>
      </c>
      <c r="DZ101" s="56"/>
      <c r="EA101" s="56"/>
      <c r="EB101" s="56"/>
      <c r="EC101" s="56"/>
      <c r="ED101" s="56"/>
      <c r="EE101" s="56"/>
      <c r="EF101" s="56"/>
      <c r="EG101" s="56"/>
      <c r="EI101" s="53" t="str">
        <f t="shared" ref="EI101:EI113" si="191">L101</f>
        <v>Beckenham</v>
      </c>
      <c r="EJ101" s="79">
        <f>SUM(EQ101:ES101)</f>
        <v>24</v>
      </c>
      <c r="EK101" s="80">
        <f>COUNTIF($DJ101:$EG101,"H")</f>
        <v>11</v>
      </c>
      <c r="EL101" s="80">
        <f>COUNTIF($DJ101:$EG101,"D")</f>
        <v>1</v>
      </c>
      <c r="EM101" s="80">
        <f>COUNTIF($DJ101:$EG101,"A")</f>
        <v>0</v>
      </c>
      <c r="EN101" s="80">
        <f>COUNTIF(DJ$101:DJ$113,"A")</f>
        <v>6</v>
      </c>
      <c r="EO101" s="80">
        <f>COUNTIF(DJ$101:DJ$113,"D")</f>
        <v>4</v>
      </c>
      <c r="EP101" s="80">
        <f>COUNTIF(DJ$101:DJ$113,"H")</f>
        <v>2</v>
      </c>
      <c r="EQ101" s="79">
        <f>EK101+EN101</f>
        <v>17</v>
      </c>
      <c r="ER101" s="79">
        <f t="shared" ref="ER101:ES113" si="192">EL101+EO101</f>
        <v>5</v>
      </c>
      <c r="ES101" s="79">
        <f t="shared" si="192"/>
        <v>2</v>
      </c>
      <c r="ET101" s="81">
        <f>SUM($BL101:$CI101)+SUM(CK$101:CK$113)</f>
        <v>97</v>
      </c>
      <c r="EU101" s="81">
        <f>SUM($CK101:$DH101)+SUM(BL$101:BL$113)</f>
        <v>47</v>
      </c>
      <c r="EV101" s="79">
        <f t="shared" ref="EV101:EV113" si="193">(EQ101*2)+ER101</f>
        <v>39</v>
      </c>
      <c r="EW101" s="136">
        <f t="shared" ref="EW101:EW113" si="194">IF(ET101&gt;0,IF(EU101&gt;0,ET101/EU101,0),0)</f>
        <v>2.0638297872340425</v>
      </c>
      <c r="EX101" s="78"/>
      <c r="EY101" s="80">
        <f t="shared" ref="EY101:EY113" si="195">VLOOKUP($EI101,$B$101:$J$113,2,0)</f>
        <v>24</v>
      </c>
      <c r="EZ101" s="80">
        <f t="shared" ref="EZ101:EZ113" si="196">VLOOKUP($EI101,$B$101:$J$113,3,0)</f>
        <v>17</v>
      </c>
      <c r="FA101" s="80">
        <f t="shared" ref="FA101:FA113" si="197">VLOOKUP($EI101,$B$101:$J$113,4,0)</f>
        <v>5</v>
      </c>
      <c r="FB101" s="80">
        <f t="shared" ref="FB101:FB113" si="198">VLOOKUP($EI101,$B$101:$J$113,5,0)</f>
        <v>2</v>
      </c>
      <c r="FC101" s="80">
        <f t="shared" ref="FC101:FC113" si="199">VLOOKUP($EI101,$B$101:$J$113,6,0)</f>
        <v>97</v>
      </c>
      <c r="FD101" s="80">
        <f t="shared" ref="FD101:FD113" si="200">VLOOKUP($EI101,$B$101:$J$113,7,0)</f>
        <v>47</v>
      </c>
      <c r="FE101" s="80">
        <f t="shared" ref="FE101:FE113" si="201">VLOOKUP($EI101,$B$101:$J$113,8,0)</f>
        <v>39</v>
      </c>
      <c r="FF101" s="138">
        <f t="shared" ref="FF101:FF113" si="202">VLOOKUP($EI101,$B$101:$J$113,9,0)</f>
        <v>2.0638297872340425</v>
      </c>
      <c r="FH101" s="54">
        <f>IF(EJ101=EY101,0,1)</f>
        <v>0</v>
      </c>
      <c r="FI101" s="54">
        <f>IF(EQ101=EZ101,0,1)</f>
        <v>0</v>
      </c>
      <c r="FJ101" s="54">
        <f t="shared" ref="FJ101:FO113" si="203">IF(ER101=FA101,0,1)</f>
        <v>0</v>
      </c>
      <c r="FK101" s="54">
        <f t="shared" si="203"/>
        <v>0</v>
      </c>
      <c r="FL101" s="54">
        <f t="shared" si="203"/>
        <v>0</v>
      </c>
      <c r="FM101" s="54">
        <f t="shared" si="203"/>
        <v>0</v>
      </c>
      <c r="FN101" s="54">
        <f t="shared" si="203"/>
        <v>0</v>
      </c>
      <c r="FO101" s="54">
        <f t="shared" si="203"/>
        <v>0</v>
      </c>
      <c r="FQ101" s="54" t="str">
        <f t="shared" si="184"/>
        <v/>
      </c>
      <c r="FR101" s="54" t="str">
        <f t="shared" si="185"/>
        <v/>
      </c>
      <c r="FS101" s="54" t="str">
        <f t="shared" si="186"/>
        <v/>
      </c>
      <c r="FT101" s="54" t="str">
        <f t="shared" si="186"/>
        <v/>
      </c>
      <c r="FU101" s="54" t="str">
        <f t="shared" si="186"/>
        <v/>
      </c>
      <c r="FV101" s="54" t="str">
        <f t="shared" si="186"/>
        <v/>
      </c>
      <c r="FW101" s="54" t="str">
        <f t="shared" si="186"/>
        <v/>
      </c>
      <c r="FX101" s="54" t="str">
        <f t="shared" ref="FX101:FX113" si="204">IF(SUM($FH101:$FO101)=0,"",FE101-EV101)</f>
        <v/>
      </c>
      <c r="FY101" s="54" t="s">
        <v>71</v>
      </c>
      <c r="FZ101" s="54" t="s">
        <v>485</v>
      </c>
      <c r="GA101" s="59"/>
      <c r="GB101" s="60"/>
      <c r="GC101" s="272"/>
      <c r="GD101" s="59"/>
      <c r="GE101" s="61"/>
      <c r="GF101" s="58"/>
      <c r="GG101" s="61"/>
      <c r="GH101" s="61"/>
      <c r="GJ101" s="14" t="s">
        <v>478</v>
      </c>
      <c r="GK101" s="277" t="s">
        <v>486</v>
      </c>
      <c r="GL101" s="277" t="s">
        <v>486</v>
      </c>
      <c r="GM101" s="277" t="s">
        <v>486</v>
      </c>
      <c r="GN101" s="277" t="s">
        <v>486</v>
      </c>
      <c r="GO101" s="277" t="s">
        <v>486</v>
      </c>
      <c r="GP101" s="277" t="s">
        <v>486</v>
      </c>
      <c r="GQ101" s="277" t="s">
        <v>486</v>
      </c>
      <c r="GR101" s="277" t="s">
        <v>486</v>
      </c>
      <c r="GS101" s="277" t="s">
        <v>487</v>
      </c>
      <c r="GT101" s="277" t="s">
        <v>486</v>
      </c>
      <c r="GU101" s="277" t="s">
        <v>486</v>
      </c>
      <c r="GV101" s="277" t="s">
        <v>486</v>
      </c>
      <c r="GW101" s="277"/>
    </row>
    <row r="102" spans="1:205" s="54" customFormat="1" ht="12" x14ac:dyDescent="0.25">
      <c r="A102" s="54">
        <v>2</v>
      </c>
      <c r="B102" s="54" t="s">
        <v>488</v>
      </c>
      <c r="C102" s="56">
        <v>24</v>
      </c>
      <c r="D102" s="56">
        <v>17</v>
      </c>
      <c r="E102" s="56">
        <v>3</v>
      </c>
      <c r="F102" s="56">
        <v>4</v>
      </c>
      <c r="G102" s="56">
        <v>92</v>
      </c>
      <c r="H102" s="56">
        <v>36</v>
      </c>
      <c r="I102" s="57">
        <v>37</v>
      </c>
      <c r="J102" s="69">
        <f t="shared" si="187"/>
        <v>2.5555555555555554</v>
      </c>
      <c r="L102" s="139" t="s">
        <v>489</v>
      </c>
      <c r="M102" s="86" t="s">
        <v>200</v>
      </c>
      <c r="N102" s="83"/>
      <c r="O102" s="88" t="s">
        <v>100</v>
      </c>
      <c r="P102" s="84" t="s">
        <v>200</v>
      </c>
      <c r="Q102" s="88" t="s">
        <v>200</v>
      </c>
      <c r="R102" s="88" t="s">
        <v>76</v>
      </c>
      <c r="S102" s="148" t="s">
        <v>268</v>
      </c>
      <c r="T102" s="88" t="s">
        <v>102</v>
      </c>
      <c r="U102" s="88" t="s">
        <v>150</v>
      </c>
      <c r="V102" s="148" t="s">
        <v>269</v>
      </c>
      <c r="W102" s="88" t="s">
        <v>304</v>
      </c>
      <c r="X102" s="88" t="s">
        <v>150</v>
      </c>
      <c r="Y102" s="89" t="s">
        <v>60</v>
      </c>
      <c r="Z102" s="211"/>
      <c r="AL102" s="139" t="s">
        <v>489</v>
      </c>
      <c r="AM102" s="253" t="s">
        <v>450</v>
      </c>
      <c r="AN102" s="83"/>
      <c r="AO102" s="59" t="s">
        <v>490</v>
      </c>
      <c r="AP102" s="84" t="s">
        <v>113</v>
      </c>
      <c r="AQ102" s="59" t="s">
        <v>491</v>
      </c>
      <c r="AR102" s="59" t="s">
        <v>169</v>
      </c>
      <c r="AS102" s="59" t="s">
        <v>482</v>
      </c>
      <c r="AT102" s="59" t="s">
        <v>196</v>
      </c>
      <c r="AU102" s="59" t="s">
        <v>492</v>
      </c>
      <c r="AV102" s="59" t="s">
        <v>202</v>
      </c>
      <c r="AW102" s="59" t="s">
        <v>483</v>
      </c>
      <c r="AX102" s="59" t="s">
        <v>195</v>
      </c>
      <c r="AY102" s="59" t="s">
        <v>493</v>
      </c>
      <c r="AZ102" s="153"/>
      <c r="BL102" s="90">
        <f t="shared" ref="BL102:BR113" si="205">(IF(M102="","",(IF(MID(M102,2,1)="-",LEFT(M102,1),LEFT(M102,2)))+0))</f>
        <v>2</v>
      </c>
      <c r="BM102" s="91"/>
      <c r="BN102" s="77">
        <f t="shared" si="188"/>
        <v>4</v>
      </c>
      <c r="BO102" s="77">
        <f t="shared" si="188"/>
        <v>2</v>
      </c>
      <c r="BP102" s="77">
        <f t="shared" si="188"/>
        <v>2</v>
      </c>
      <c r="BQ102" s="77">
        <f t="shared" si="188"/>
        <v>0</v>
      </c>
      <c r="BR102" s="77">
        <f t="shared" si="188"/>
        <v>7</v>
      </c>
      <c r="BS102" s="77">
        <f t="shared" si="188"/>
        <v>2</v>
      </c>
      <c r="BT102" s="77">
        <f t="shared" si="188"/>
        <v>3</v>
      </c>
      <c r="BU102" s="77">
        <f t="shared" si="188"/>
        <v>7</v>
      </c>
      <c r="BV102" s="77">
        <f t="shared" si="188"/>
        <v>4</v>
      </c>
      <c r="BW102" s="77">
        <f t="shared" si="188"/>
        <v>3</v>
      </c>
      <c r="BX102" s="92">
        <f t="shared" si="188"/>
        <v>4</v>
      </c>
      <c r="CB102" s="77"/>
      <c r="CC102" s="77"/>
      <c r="CD102" s="77"/>
      <c r="CE102" s="77"/>
      <c r="CF102" s="77"/>
      <c r="CG102" s="77"/>
      <c r="CH102" s="77"/>
      <c r="CI102" s="77"/>
      <c r="CJ102" s="78"/>
      <c r="CK102" s="90">
        <f t="shared" ref="CK102:CQ113" si="206">(IF(M102="","",IF(RIGHT(M102,2)="10",RIGHT(M102,2),RIGHT(M102,1))+0))</f>
        <v>2</v>
      </c>
      <c r="CL102" s="91"/>
      <c r="CM102" s="77">
        <f t="shared" si="189"/>
        <v>3</v>
      </c>
      <c r="CN102" s="77">
        <f t="shared" si="189"/>
        <v>2</v>
      </c>
      <c r="CO102" s="77">
        <f t="shared" si="189"/>
        <v>2</v>
      </c>
      <c r="CP102" s="77">
        <f t="shared" si="189"/>
        <v>2</v>
      </c>
      <c r="CQ102" s="77">
        <f t="shared" si="189"/>
        <v>2</v>
      </c>
      <c r="CR102" s="77">
        <f t="shared" si="189"/>
        <v>4</v>
      </c>
      <c r="CS102" s="77">
        <f t="shared" si="189"/>
        <v>1</v>
      </c>
      <c r="CT102" s="77">
        <f t="shared" si="189"/>
        <v>1</v>
      </c>
      <c r="CU102" s="77">
        <f t="shared" si="189"/>
        <v>2</v>
      </c>
      <c r="CV102" s="77">
        <f t="shared" si="189"/>
        <v>1</v>
      </c>
      <c r="CW102" s="92">
        <f t="shared" si="189"/>
        <v>1</v>
      </c>
      <c r="DA102" s="77"/>
      <c r="DB102" s="77"/>
      <c r="DC102" s="77"/>
      <c r="DD102" s="77"/>
      <c r="DE102" s="77"/>
      <c r="DF102" s="77"/>
      <c r="DG102" s="77"/>
      <c r="DH102" s="77"/>
      <c r="DJ102" s="90" t="str">
        <f t="shared" ref="DJ102:DP113" si="207">(IF(M102="","",IF(BL102&gt;CK102,"H",IF(BL102&lt;CK102,"A","D"))))</f>
        <v>D</v>
      </c>
      <c r="DK102" s="91"/>
      <c r="DL102" s="77" t="str">
        <f t="shared" si="190"/>
        <v>H</v>
      </c>
      <c r="DM102" s="77" t="str">
        <f t="shared" si="190"/>
        <v>D</v>
      </c>
      <c r="DN102" s="77" t="str">
        <f t="shared" si="190"/>
        <v>D</v>
      </c>
      <c r="DO102" s="77" t="str">
        <f t="shared" si="190"/>
        <v>A</v>
      </c>
      <c r="DP102" s="77" t="str">
        <f t="shared" si="190"/>
        <v>H</v>
      </c>
      <c r="DQ102" s="77" t="str">
        <f t="shared" si="190"/>
        <v>A</v>
      </c>
      <c r="DR102" s="77" t="str">
        <f t="shared" si="190"/>
        <v>H</v>
      </c>
      <c r="DS102" s="77" t="str">
        <f t="shared" si="190"/>
        <v>H</v>
      </c>
      <c r="DT102" s="77" t="str">
        <f t="shared" si="190"/>
        <v>H</v>
      </c>
      <c r="DU102" s="77" t="str">
        <f t="shared" si="190"/>
        <v>H</v>
      </c>
      <c r="DV102" s="92" t="str">
        <f t="shared" si="190"/>
        <v>H</v>
      </c>
      <c r="DZ102" s="56"/>
      <c r="EA102" s="56"/>
      <c r="EB102" s="56"/>
      <c r="EC102" s="56"/>
      <c r="ED102" s="56"/>
      <c r="EE102" s="56"/>
      <c r="EF102" s="56"/>
      <c r="EG102" s="56"/>
      <c r="EI102" s="53" t="str">
        <f t="shared" si="191"/>
        <v>Brentwood Mental Hospital</v>
      </c>
      <c r="EJ102" s="79">
        <f t="shared" ref="EJ102:EJ113" si="208">SUM(EQ102:ES102)</f>
        <v>24</v>
      </c>
      <c r="EK102" s="80">
        <f t="shared" ref="EK102:EK113" si="209">COUNTIF($DJ102:$EG102,"H")</f>
        <v>7</v>
      </c>
      <c r="EL102" s="80">
        <f t="shared" ref="EL102:EL113" si="210">COUNTIF($DJ102:$EG102,"D")</f>
        <v>3</v>
      </c>
      <c r="EM102" s="80">
        <f t="shared" ref="EM102:EM113" si="211">COUNTIF($DJ102:$EG102,"A")</f>
        <v>2</v>
      </c>
      <c r="EN102" s="80">
        <f>COUNTIF(DK$101:DK$113,"A")</f>
        <v>4</v>
      </c>
      <c r="EO102" s="80">
        <f>COUNTIF(DK$101:DK$113,"D")</f>
        <v>2</v>
      </c>
      <c r="EP102" s="80">
        <f>COUNTIF(DK$101:DK$113,"H")</f>
        <v>6</v>
      </c>
      <c r="EQ102" s="79">
        <f t="shared" ref="EQ102:EQ113" si="212">EK102+EN102</f>
        <v>11</v>
      </c>
      <c r="ER102" s="79">
        <f t="shared" si="192"/>
        <v>5</v>
      </c>
      <c r="ES102" s="79">
        <f t="shared" si="192"/>
        <v>8</v>
      </c>
      <c r="ET102" s="81">
        <f>SUM($BL102:$CI102)+SUM(CL$101:CL$113)</f>
        <v>60</v>
      </c>
      <c r="EU102" s="81">
        <f>SUM($CK102:$DH102)+SUM(BM$101:BM$113)</f>
        <v>60</v>
      </c>
      <c r="EV102" s="79">
        <f t="shared" si="193"/>
        <v>27</v>
      </c>
      <c r="EW102" s="136">
        <f t="shared" si="194"/>
        <v>1</v>
      </c>
      <c r="EX102" s="78"/>
      <c r="EY102" s="80">
        <f t="shared" si="195"/>
        <v>24</v>
      </c>
      <c r="EZ102" s="80">
        <f t="shared" si="196"/>
        <v>11</v>
      </c>
      <c r="FA102" s="80">
        <f t="shared" si="197"/>
        <v>5</v>
      </c>
      <c r="FB102" s="80">
        <f t="shared" si="198"/>
        <v>8</v>
      </c>
      <c r="FC102" s="80">
        <f t="shared" si="199"/>
        <v>60</v>
      </c>
      <c r="FD102" s="80">
        <f t="shared" si="200"/>
        <v>60</v>
      </c>
      <c r="FE102" s="80">
        <f t="shared" si="201"/>
        <v>27</v>
      </c>
      <c r="FF102" s="138">
        <f t="shared" si="202"/>
        <v>1</v>
      </c>
      <c r="FH102" s="54">
        <f t="shared" ref="FH102:FH113" si="213">IF(EJ102=EY102,0,1)</f>
        <v>0</v>
      </c>
      <c r="FI102" s="54">
        <f t="shared" ref="FI102:FI113" si="214">IF(EQ102=EZ102,0,1)</f>
        <v>0</v>
      </c>
      <c r="FJ102" s="54">
        <f t="shared" si="203"/>
        <v>0</v>
      </c>
      <c r="FK102" s="54">
        <f t="shared" si="203"/>
        <v>0</v>
      </c>
      <c r="FL102" s="54">
        <f t="shared" si="203"/>
        <v>0</v>
      </c>
      <c r="FM102" s="54">
        <f t="shared" si="203"/>
        <v>0</v>
      </c>
      <c r="FN102" s="54">
        <f t="shared" si="203"/>
        <v>0</v>
      </c>
      <c r="FO102" s="54">
        <f t="shared" si="203"/>
        <v>0</v>
      </c>
      <c r="FQ102" s="54" t="str">
        <f t="shared" si="184"/>
        <v/>
      </c>
      <c r="FR102" s="54" t="str">
        <f t="shared" si="185"/>
        <v/>
      </c>
      <c r="FS102" s="54" t="str">
        <f t="shared" si="186"/>
        <v/>
      </c>
      <c r="FT102" s="54" t="str">
        <f t="shared" si="186"/>
        <v/>
      </c>
      <c r="FU102" s="54" t="str">
        <f t="shared" si="186"/>
        <v/>
      </c>
      <c r="FV102" s="54" t="str">
        <f t="shared" si="186"/>
        <v/>
      </c>
      <c r="FW102" s="54" t="str">
        <f t="shared" si="186"/>
        <v/>
      </c>
      <c r="FX102" s="54" t="str">
        <f t="shared" si="204"/>
        <v/>
      </c>
      <c r="FY102" s="54" t="s">
        <v>494</v>
      </c>
      <c r="FZ102" s="54" t="s">
        <v>495</v>
      </c>
      <c r="GA102" s="59"/>
      <c r="GB102" s="60"/>
      <c r="GC102" s="272"/>
      <c r="GD102" s="59"/>
      <c r="GE102" s="61"/>
      <c r="GF102" s="58"/>
      <c r="GG102" s="61"/>
      <c r="GH102" s="61"/>
      <c r="GJ102" s="14" t="s">
        <v>496</v>
      </c>
      <c r="GK102" s="277" t="s">
        <v>486</v>
      </c>
      <c r="GL102" s="277" t="s">
        <v>486</v>
      </c>
      <c r="GM102" s="277" t="s">
        <v>486</v>
      </c>
      <c r="GN102" s="277" t="s">
        <v>486</v>
      </c>
      <c r="GO102" s="277" t="s">
        <v>486</v>
      </c>
      <c r="GP102" s="277" t="s">
        <v>486</v>
      </c>
      <c r="GQ102" s="277" t="s">
        <v>486</v>
      </c>
      <c r="GR102" s="277" t="s">
        <v>486</v>
      </c>
      <c r="GS102" s="277" t="s">
        <v>486</v>
      </c>
      <c r="GT102" s="277" t="s">
        <v>497</v>
      </c>
      <c r="GU102" s="277" t="s">
        <v>498</v>
      </c>
      <c r="GV102" s="277" t="s">
        <v>499</v>
      </c>
      <c r="GW102" s="277"/>
    </row>
    <row r="103" spans="1:205" s="54" customFormat="1" ht="12" x14ac:dyDescent="0.25">
      <c r="A103" s="54">
        <v>3</v>
      </c>
      <c r="B103" s="54" t="s">
        <v>500</v>
      </c>
      <c r="C103" s="56">
        <v>24</v>
      </c>
      <c r="D103" s="56">
        <v>17</v>
      </c>
      <c r="E103" s="56">
        <v>2</v>
      </c>
      <c r="F103" s="56">
        <v>5</v>
      </c>
      <c r="G103" s="56">
        <v>89</v>
      </c>
      <c r="H103" s="56">
        <v>40</v>
      </c>
      <c r="I103" s="57">
        <v>36</v>
      </c>
      <c r="J103" s="69">
        <f t="shared" si="187"/>
        <v>2.2250000000000001</v>
      </c>
      <c r="L103" s="139" t="s">
        <v>501</v>
      </c>
      <c r="M103" s="86" t="s">
        <v>502</v>
      </c>
      <c r="N103" s="88" t="s">
        <v>126</v>
      </c>
      <c r="O103" s="83"/>
      <c r="P103" s="84" t="s">
        <v>178</v>
      </c>
      <c r="Q103" s="88" t="s">
        <v>194</v>
      </c>
      <c r="R103" s="88" t="s">
        <v>58</v>
      </c>
      <c r="S103" s="88" t="s">
        <v>111</v>
      </c>
      <c r="T103" s="88" t="s">
        <v>88</v>
      </c>
      <c r="U103" s="148" t="s">
        <v>74</v>
      </c>
      <c r="V103" s="88" t="s">
        <v>422</v>
      </c>
      <c r="W103" s="88" t="s">
        <v>176</v>
      </c>
      <c r="X103" s="88" t="s">
        <v>87</v>
      </c>
      <c r="Y103" s="89" t="s">
        <v>58</v>
      </c>
      <c r="Z103" s="209" t="s">
        <v>162</v>
      </c>
      <c r="AL103" s="139" t="s">
        <v>501</v>
      </c>
      <c r="AM103" s="253" t="s">
        <v>503</v>
      </c>
      <c r="AN103" s="59" t="s">
        <v>504</v>
      </c>
      <c r="AO103" s="83"/>
      <c r="AP103" s="84" t="s">
        <v>450</v>
      </c>
      <c r="AQ103" s="59" t="s">
        <v>481</v>
      </c>
      <c r="AR103" s="278" t="s">
        <v>505</v>
      </c>
      <c r="AS103" s="59" t="s">
        <v>195</v>
      </c>
      <c r="AT103" s="59" t="s">
        <v>506</v>
      </c>
      <c r="AU103" s="59" t="s">
        <v>209</v>
      </c>
      <c r="AV103" s="59" t="s">
        <v>113</v>
      </c>
      <c r="AW103" s="59" t="s">
        <v>507</v>
      </c>
      <c r="AX103" s="59" t="s">
        <v>491</v>
      </c>
      <c r="AY103" s="59" t="s">
        <v>202</v>
      </c>
      <c r="AZ103" s="279" t="s">
        <v>508</v>
      </c>
      <c r="BL103" s="90">
        <f t="shared" si="205"/>
        <v>1</v>
      </c>
      <c r="BM103" s="77">
        <f t="shared" si="205"/>
        <v>7</v>
      </c>
      <c r="BN103" s="91"/>
      <c r="BO103" s="77">
        <f t="shared" si="188"/>
        <v>6</v>
      </c>
      <c r="BP103" s="77">
        <f t="shared" si="188"/>
        <v>9</v>
      </c>
      <c r="BQ103" s="77">
        <f t="shared" si="188"/>
        <v>5</v>
      </c>
      <c r="BR103" s="77">
        <f t="shared" si="188"/>
        <v>5</v>
      </c>
      <c r="BS103" s="77">
        <f t="shared" si="188"/>
        <v>1</v>
      </c>
      <c r="BT103" s="77">
        <f t="shared" si="188"/>
        <v>1</v>
      </c>
      <c r="BU103" s="77">
        <f t="shared" si="188"/>
        <v>9</v>
      </c>
      <c r="BV103" s="77">
        <f t="shared" si="188"/>
        <v>2</v>
      </c>
      <c r="BW103" s="77">
        <f t="shared" si="188"/>
        <v>3</v>
      </c>
      <c r="BX103" s="92">
        <f t="shared" si="188"/>
        <v>5</v>
      </c>
      <c r="CB103" s="77"/>
      <c r="CC103" s="77"/>
      <c r="CD103" s="77"/>
      <c r="CE103" s="77"/>
      <c r="CF103" s="77"/>
      <c r="CG103" s="77"/>
      <c r="CH103" s="77"/>
      <c r="CI103" s="77"/>
      <c r="CJ103" s="78"/>
      <c r="CK103" s="90">
        <f t="shared" si="206"/>
        <v>8</v>
      </c>
      <c r="CL103" s="77">
        <f t="shared" si="206"/>
        <v>0</v>
      </c>
      <c r="CM103" s="91"/>
      <c r="CN103" s="77">
        <f t="shared" si="189"/>
        <v>1</v>
      </c>
      <c r="CO103" s="77">
        <f t="shared" si="189"/>
        <v>1</v>
      </c>
      <c r="CP103" s="77">
        <f t="shared" si="189"/>
        <v>1</v>
      </c>
      <c r="CQ103" s="77">
        <f t="shared" si="189"/>
        <v>2</v>
      </c>
      <c r="CR103" s="77">
        <f t="shared" si="189"/>
        <v>6</v>
      </c>
      <c r="CS103" s="77">
        <f t="shared" si="189"/>
        <v>2</v>
      </c>
      <c r="CT103" s="77">
        <f t="shared" si="189"/>
        <v>3</v>
      </c>
      <c r="CU103" s="77">
        <f t="shared" si="189"/>
        <v>3</v>
      </c>
      <c r="CV103" s="77">
        <f t="shared" si="189"/>
        <v>3</v>
      </c>
      <c r="CW103" s="92">
        <f t="shared" si="189"/>
        <v>1</v>
      </c>
      <c r="DA103" s="77"/>
      <c r="DB103" s="77"/>
      <c r="DC103" s="77"/>
      <c r="DD103" s="77"/>
      <c r="DE103" s="77"/>
      <c r="DF103" s="77"/>
      <c r="DG103" s="77"/>
      <c r="DH103" s="77"/>
      <c r="DJ103" s="90" t="str">
        <f t="shared" si="207"/>
        <v>A</v>
      </c>
      <c r="DK103" s="77" t="str">
        <f t="shared" si="207"/>
        <v>H</v>
      </c>
      <c r="DL103" s="91"/>
      <c r="DM103" s="77" t="str">
        <f t="shared" si="190"/>
        <v>H</v>
      </c>
      <c r="DN103" s="77" t="str">
        <f t="shared" si="190"/>
        <v>H</v>
      </c>
      <c r="DO103" s="77" t="str">
        <f t="shared" si="190"/>
        <v>H</v>
      </c>
      <c r="DP103" s="77" t="str">
        <f t="shared" si="190"/>
        <v>H</v>
      </c>
      <c r="DQ103" s="77" t="str">
        <f t="shared" si="190"/>
        <v>A</v>
      </c>
      <c r="DR103" s="77" t="str">
        <f t="shared" si="190"/>
        <v>A</v>
      </c>
      <c r="DS103" s="77" t="str">
        <f t="shared" si="190"/>
        <v>H</v>
      </c>
      <c r="DT103" s="77" t="str">
        <f t="shared" si="190"/>
        <v>A</v>
      </c>
      <c r="DU103" s="77" t="str">
        <f t="shared" si="190"/>
        <v>D</v>
      </c>
      <c r="DV103" s="92" t="str">
        <f t="shared" si="190"/>
        <v>H</v>
      </c>
      <c r="DZ103" s="56"/>
      <c r="EA103" s="56"/>
      <c r="EB103" s="56"/>
      <c r="EC103" s="56"/>
      <c r="ED103" s="56"/>
      <c r="EE103" s="56"/>
      <c r="EF103" s="56"/>
      <c r="EG103" s="56"/>
      <c r="EI103" s="53" t="str">
        <f t="shared" si="191"/>
        <v>Chelmsford (Res)</v>
      </c>
      <c r="EJ103" s="79">
        <f t="shared" si="208"/>
        <v>24</v>
      </c>
      <c r="EK103" s="80">
        <f t="shared" si="209"/>
        <v>7</v>
      </c>
      <c r="EL103" s="80">
        <f t="shared" si="210"/>
        <v>1</v>
      </c>
      <c r="EM103" s="80">
        <f t="shared" si="211"/>
        <v>4</v>
      </c>
      <c r="EN103" s="80">
        <f>COUNTIF(DL$101:DL$113,"A")</f>
        <v>3</v>
      </c>
      <c r="EO103" s="80">
        <f>COUNTIF(DL$101:DL$113,"D")</f>
        <v>3</v>
      </c>
      <c r="EP103" s="80">
        <f>COUNTIF(DL$101:DL$113,"H")</f>
        <v>6</v>
      </c>
      <c r="EQ103" s="79">
        <f t="shared" si="212"/>
        <v>10</v>
      </c>
      <c r="ER103" s="79">
        <f t="shared" si="192"/>
        <v>4</v>
      </c>
      <c r="ES103" s="79">
        <f t="shared" si="192"/>
        <v>10</v>
      </c>
      <c r="ET103" s="81">
        <f>SUM($BL103:$CI103)+SUM(CM$101:CM$113)</f>
        <v>83</v>
      </c>
      <c r="EU103" s="81">
        <f>SUM($CK103:$DH103)+SUM(BN$101:BN$113)</f>
        <v>63</v>
      </c>
      <c r="EV103" s="79">
        <f t="shared" si="193"/>
        <v>24</v>
      </c>
      <c r="EW103" s="136">
        <f t="shared" si="194"/>
        <v>1.3174603174603174</v>
      </c>
      <c r="EX103" s="78"/>
      <c r="EY103" s="80">
        <f t="shared" si="195"/>
        <v>24</v>
      </c>
      <c r="EZ103" s="80">
        <f t="shared" si="196"/>
        <v>10</v>
      </c>
      <c r="FA103" s="80">
        <f t="shared" si="197"/>
        <v>4</v>
      </c>
      <c r="FB103" s="80">
        <f t="shared" si="198"/>
        <v>10</v>
      </c>
      <c r="FC103" s="80">
        <f t="shared" si="199"/>
        <v>83</v>
      </c>
      <c r="FD103" s="80">
        <f t="shared" si="200"/>
        <v>63</v>
      </c>
      <c r="FE103" s="80">
        <f t="shared" si="201"/>
        <v>24</v>
      </c>
      <c r="FF103" s="138">
        <f t="shared" si="202"/>
        <v>1.3174603174603174</v>
      </c>
      <c r="FH103" s="54">
        <f t="shared" si="213"/>
        <v>0</v>
      </c>
      <c r="FI103" s="54">
        <f t="shared" si="214"/>
        <v>0</v>
      </c>
      <c r="FJ103" s="54">
        <f t="shared" si="203"/>
        <v>0</v>
      </c>
      <c r="FK103" s="54">
        <f t="shared" si="203"/>
        <v>0</v>
      </c>
      <c r="FL103" s="54">
        <f t="shared" si="203"/>
        <v>0</v>
      </c>
      <c r="FM103" s="54">
        <f t="shared" si="203"/>
        <v>0</v>
      </c>
      <c r="FN103" s="54">
        <f t="shared" si="203"/>
        <v>0</v>
      </c>
      <c r="FO103" s="54">
        <f t="shared" si="203"/>
        <v>0</v>
      </c>
      <c r="FQ103" s="54" t="str">
        <f t="shared" si="184"/>
        <v/>
      </c>
      <c r="FR103" s="54" t="str">
        <f t="shared" si="185"/>
        <v/>
      </c>
      <c r="FS103" s="54" t="str">
        <f t="shared" si="186"/>
        <v/>
      </c>
      <c r="FT103" s="54" t="str">
        <f t="shared" si="186"/>
        <v/>
      </c>
      <c r="FU103" s="54" t="str">
        <f t="shared" si="186"/>
        <v/>
      </c>
      <c r="FV103" s="54" t="str">
        <f t="shared" si="186"/>
        <v/>
      </c>
      <c r="FW103" s="54" t="str">
        <f t="shared" si="186"/>
        <v/>
      </c>
      <c r="FX103" s="54" t="str">
        <f t="shared" si="204"/>
        <v/>
      </c>
      <c r="FY103" s="54" t="s">
        <v>509</v>
      </c>
      <c r="FZ103" s="54" t="s">
        <v>510</v>
      </c>
      <c r="GA103" s="59"/>
      <c r="GB103" s="60"/>
      <c r="GC103" s="272"/>
      <c r="GD103" s="59"/>
      <c r="GE103" s="61"/>
      <c r="GF103" s="58"/>
      <c r="GG103" s="61"/>
      <c r="GH103" s="61"/>
      <c r="GJ103" s="14" t="s">
        <v>501</v>
      </c>
      <c r="GK103" s="277" t="s">
        <v>486</v>
      </c>
      <c r="GL103" s="277" t="s">
        <v>486</v>
      </c>
      <c r="GM103" s="277" t="s">
        <v>486</v>
      </c>
      <c r="GN103" s="277" t="s">
        <v>486</v>
      </c>
      <c r="GO103" s="277" t="s">
        <v>486</v>
      </c>
      <c r="GP103" s="277" t="s">
        <v>486</v>
      </c>
      <c r="GQ103" s="277" t="s">
        <v>486</v>
      </c>
      <c r="GR103" s="277" t="s">
        <v>486</v>
      </c>
      <c r="GS103" s="277" t="s">
        <v>486</v>
      </c>
      <c r="GT103" s="277" t="s">
        <v>486</v>
      </c>
      <c r="GU103" s="277" t="s">
        <v>486</v>
      </c>
      <c r="GV103" s="277" t="s">
        <v>486</v>
      </c>
      <c r="GW103" s="277"/>
    </row>
    <row r="104" spans="1:205" s="54" customFormat="1" ht="12" x14ac:dyDescent="0.25">
      <c r="A104" s="54">
        <v>4</v>
      </c>
      <c r="B104" s="54" t="s">
        <v>511</v>
      </c>
      <c r="C104" s="56">
        <v>24</v>
      </c>
      <c r="D104" s="56">
        <v>17</v>
      </c>
      <c r="E104" s="56">
        <v>2</v>
      </c>
      <c r="F104" s="56">
        <v>5</v>
      </c>
      <c r="G104" s="56">
        <v>88</v>
      </c>
      <c r="H104" s="56">
        <v>50</v>
      </c>
      <c r="I104" s="57">
        <v>36</v>
      </c>
      <c r="J104" s="69">
        <f t="shared" si="187"/>
        <v>1.76</v>
      </c>
      <c r="L104" s="158" t="s">
        <v>512</v>
      </c>
      <c r="M104" s="99" t="s">
        <v>200</v>
      </c>
      <c r="N104" s="84" t="s">
        <v>513</v>
      </c>
      <c r="O104" s="84" t="s">
        <v>176</v>
      </c>
      <c r="P104" s="83"/>
      <c r="Q104" s="84" t="s">
        <v>164</v>
      </c>
      <c r="R104" s="84" t="s">
        <v>176</v>
      </c>
      <c r="S104" s="84" t="s">
        <v>102</v>
      </c>
      <c r="T104" s="84" t="s">
        <v>200</v>
      </c>
      <c r="U104" s="84" t="s">
        <v>514</v>
      </c>
      <c r="V104" s="84" t="s">
        <v>101</v>
      </c>
      <c r="W104" s="84" t="s">
        <v>206</v>
      </c>
      <c r="X104" s="84" t="s">
        <v>178</v>
      </c>
      <c r="Y104" s="98" t="s">
        <v>87</v>
      </c>
      <c r="Z104" s="280" t="s">
        <v>207</v>
      </c>
      <c r="AL104" s="158" t="s">
        <v>512</v>
      </c>
      <c r="AM104" s="99" t="s">
        <v>433</v>
      </c>
      <c r="AN104" s="84" t="s">
        <v>515</v>
      </c>
      <c r="AO104" s="84" t="s">
        <v>483</v>
      </c>
      <c r="AP104" s="83"/>
      <c r="AQ104" s="84" t="s">
        <v>187</v>
      </c>
      <c r="AR104" s="84" t="s">
        <v>516</v>
      </c>
      <c r="AS104" s="84" t="s">
        <v>517</v>
      </c>
      <c r="AT104" s="84" t="s">
        <v>518</v>
      </c>
      <c r="AU104" s="84" t="s">
        <v>507</v>
      </c>
      <c r="AV104" s="84" t="s">
        <v>169</v>
      </c>
      <c r="AW104" s="84" t="s">
        <v>506</v>
      </c>
      <c r="AX104" s="84" t="s">
        <v>503</v>
      </c>
      <c r="AY104" s="84" t="s">
        <v>209</v>
      </c>
      <c r="AZ104" s="236" t="s">
        <v>207</v>
      </c>
      <c r="BL104" s="90">
        <f t="shared" si="205"/>
        <v>2</v>
      </c>
      <c r="BM104" s="77">
        <f t="shared" si="205"/>
        <v>8</v>
      </c>
      <c r="BN104" s="77">
        <f t="shared" si="205"/>
        <v>2</v>
      </c>
      <c r="BO104" s="91"/>
      <c r="BP104" s="77">
        <f t="shared" si="188"/>
        <v>8</v>
      </c>
      <c r="BQ104" s="77">
        <f t="shared" si="188"/>
        <v>2</v>
      </c>
      <c r="BR104" s="77">
        <f t="shared" si="188"/>
        <v>2</v>
      </c>
      <c r="BS104" s="77">
        <f t="shared" si="188"/>
        <v>2</v>
      </c>
      <c r="BT104" s="77">
        <f t="shared" si="188"/>
        <v>2</v>
      </c>
      <c r="BU104" s="77">
        <f t="shared" si="188"/>
        <v>3</v>
      </c>
      <c r="BV104" s="77">
        <f t="shared" si="188"/>
        <v>1</v>
      </c>
      <c r="BW104" s="77">
        <f t="shared" si="188"/>
        <v>6</v>
      </c>
      <c r="BX104" s="92">
        <f t="shared" si="188"/>
        <v>3</v>
      </c>
      <c r="CB104" s="77"/>
      <c r="CC104" s="77"/>
      <c r="CD104" s="77"/>
      <c r="CE104" s="77"/>
      <c r="CF104" s="77"/>
      <c r="CG104" s="77"/>
      <c r="CH104" s="77"/>
      <c r="CI104" s="77"/>
      <c r="CJ104" s="78"/>
      <c r="CK104" s="90">
        <f t="shared" si="206"/>
        <v>2</v>
      </c>
      <c r="CL104" s="77">
        <f t="shared" si="206"/>
        <v>2</v>
      </c>
      <c r="CM104" s="77">
        <f t="shared" si="206"/>
        <v>3</v>
      </c>
      <c r="CN104" s="91"/>
      <c r="CO104" s="77">
        <f t="shared" si="189"/>
        <v>0</v>
      </c>
      <c r="CP104" s="77">
        <f t="shared" si="189"/>
        <v>3</v>
      </c>
      <c r="CQ104" s="77">
        <f t="shared" si="189"/>
        <v>4</v>
      </c>
      <c r="CR104" s="77">
        <f t="shared" si="189"/>
        <v>2</v>
      </c>
      <c r="CS104" s="77">
        <f t="shared" si="189"/>
        <v>8</v>
      </c>
      <c r="CT104" s="77">
        <f t="shared" si="189"/>
        <v>2</v>
      </c>
      <c r="CU104" s="77">
        <f t="shared" si="189"/>
        <v>4</v>
      </c>
      <c r="CV104" s="77">
        <f t="shared" si="189"/>
        <v>1</v>
      </c>
      <c r="CW104" s="92">
        <f t="shared" si="189"/>
        <v>3</v>
      </c>
      <c r="DA104" s="77"/>
      <c r="DB104" s="77"/>
      <c r="DC104" s="77"/>
      <c r="DD104" s="77"/>
      <c r="DE104" s="77"/>
      <c r="DF104" s="77"/>
      <c r="DG104" s="77"/>
      <c r="DH104" s="77"/>
      <c r="DJ104" s="90" t="str">
        <f t="shared" si="207"/>
        <v>D</v>
      </c>
      <c r="DK104" s="77" t="str">
        <f t="shared" si="207"/>
        <v>H</v>
      </c>
      <c r="DL104" s="77" t="str">
        <f t="shared" si="207"/>
        <v>A</v>
      </c>
      <c r="DM104" s="91"/>
      <c r="DN104" s="77" t="str">
        <f t="shared" si="190"/>
        <v>H</v>
      </c>
      <c r="DO104" s="77" t="str">
        <f t="shared" si="190"/>
        <v>A</v>
      </c>
      <c r="DP104" s="77" t="str">
        <f t="shared" si="190"/>
        <v>A</v>
      </c>
      <c r="DQ104" s="77" t="str">
        <f t="shared" si="190"/>
        <v>D</v>
      </c>
      <c r="DR104" s="77" t="str">
        <f t="shared" si="190"/>
        <v>A</v>
      </c>
      <c r="DS104" s="77" t="str">
        <f t="shared" si="190"/>
        <v>H</v>
      </c>
      <c r="DT104" s="77" t="str">
        <f t="shared" si="190"/>
        <v>A</v>
      </c>
      <c r="DU104" s="77" t="str">
        <f t="shared" si="190"/>
        <v>H</v>
      </c>
      <c r="DV104" s="92" t="str">
        <f t="shared" si="190"/>
        <v>D</v>
      </c>
      <c r="DZ104" s="56"/>
      <c r="EA104" s="56"/>
      <c r="EB104" s="56"/>
      <c r="EC104" s="56"/>
      <c r="ED104" s="56"/>
      <c r="EE104" s="56"/>
      <c r="EF104" s="56"/>
      <c r="EG104" s="56"/>
      <c r="EI104" s="53" t="str">
        <f t="shared" si="191"/>
        <v>Epsom Town (Res)</v>
      </c>
      <c r="EJ104" s="79">
        <f t="shared" si="208"/>
        <v>24</v>
      </c>
      <c r="EK104" s="80">
        <f t="shared" si="209"/>
        <v>4</v>
      </c>
      <c r="EL104" s="80">
        <f t="shared" si="210"/>
        <v>3</v>
      </c>
      <c r="EM104" s="80">
        <f t="shared" si="211"/>
        <v>5</v>
      </c>
      <c r="EN104" s="80">
        <f>COUNTIF(DM$101:DM$113,"A")</f>
        <v>2</v>
      </c>
      <c r="EO104" s="80">
        <f>COUNTIF(DM$101:DM$113,"D")</f>
        <v>3</v>
      </c>
      <c r="EP104" s="80">
        <f>COUNTIF(DM$101:DM$113,"H")</f>
        <v>7</v>
      </c>
      <c r="EQ104" s="79">
        <f t="shared" si="212"/>
        <v>6</v>
      </c>
      <c r="ER104" s="79">
        <f t="shared" si="192"/>
        <v>6</v>
      </c>
      <c r="ES104" s="79">
        <f t="shared" si="192"/>
        <v>12</v>
      </c>
      <c r="ET104" s="81">
        <f>SUM($BL104:$CI104)+SUM(CN$101:CN$113)</f>
        <v>65</v>
      </c>
      <c r="EU104" s="81">
        <f>SUM($CK104:$DH104)+SUM(BO$101:BO$113)</f>
        <v>68</v>
      </c>
      <c r="EV104" s="79">
        <f t="shared" si="193"/>
        <v>18</v>
      </c>
      <c r="EW104" s="136">
        <f t="shared" si="194"/>
        <v>0.95588235294117652</v>
      </c>
      <c r="EX104" s="78"/>
      <c r="EY104" s="80">
        <f t="shared" si="195"/>
        <v>24</v>
      </c>
      <c r="EZ104" s="80">
        <f t="shared" si="196"/>
        <v>6</v>
      </c>
      <c r="FA104" s="80">
        <f t="shared" si="197"/>
        <v>6</v>
      </c>
      <c r="FB104" s="80">
        <f t="shared" si="198"/>
        <v>12</v>
      </c>
      <c r="FC104" s="80">
        <f t="shared" si="199"/>
        <v>65</v>
      </c>
      <c r="FD104" s="80">
        <f t="shared" si="200"/>
        <v>68</v>
      </c>
      <c r="FE104" s="80">
        <f t="shared" si="201"/>
        <v>18</v>
      </c>
      <c r="FF104" s="138">
        <f t="shared" si="202"/>
        <v>0.95588235294117652</v>
      </c>
      <c r="FH104" s="54">
        <f t="shared" si="213"/>
        <v>0</v>
      </c>
      <c r="FI104" s="54">
        <f t="shared" si="214"/>
        <v>0</v>
      </c>
      <c r="FJ104" s="54">
        <f t="shared" si="203"/>
        <v>0</v>
      </c>
      <c r="FK104" s="54">
        <f t="shared" si="203"/>
        <v>0</v>
      </c>
      <c r="FL104" s="54">
        <f t="shared" si="203"/>
        <v>0</v>
      </c>
      <c r="FM104" s="54">
        <f t="shared" si="203"/>
        <v>0</v>
      </c>
      <c r="FN104" s="54">
        <f t="shared" si="203"/>
        <v>0</v>
      </c>
      <c r="FO104" s="54">
        <f t="shared" si="203"/>
        <v>0</v>
      </c>
      <c r="FQ104" s="54" t="str">
        <f t="shared" si="184"/>
        <v/>
      </c>
      <c r="FR104" s="54" t="str">
        <f t="shared" si="185"/>
        <v/>
      </c>
      <c r="FS104" s="54" t="str">
        <f t="shared" si="186"/>
        <v/>
      </c>
      <c r="FT104" s="54" t="str">
        <f t="shared" si="186"/>
        <v/>
      </c>
      <c r="FU104" s="54" t="str">
        <f t="shared" si="186"/>
        <v/>
      </c>
      <c r="FV104" s="54" t="str">
        <f t="shared" si="186"/>
        <v/>
      </c>
      <c r="FW104" s="54" t="str">
        <f t="shared" si="186"/>
        <v/>
      </c>
      <c r="FX104" s="54" t="str">
        <f t="shared" si="204"/>
        <v/>
      </c>
      <c r="FY104" s="54" t="s">
        <v>117</v>
      </c>
      <c r="FZ104" s="54" t="s">
        <v>519</v>
      </c>
      <c r="GA104" s="59"/>
      <c r="GB104" s="60"/>
      <c r="GC104" s="58"/>
      <c r="GD104" s="59"/>
      <c r="GE104" s="61"/>
      <c r="GF104" s="58"/>
      <c r="GG104" s="61"/>
      <c r="GH104" s="61"/>
      <c r="GJ104" s="281" t="s">
        <v>512</v>
      </c>
      <c r="GK104" s="277" t="s">
        <v>486</v>
      </c>
      <c r="GL104" s="277" t="s">
        <v>520</v>
      </c>
      <c r="GM104" s="277" t="s">
        <v>486</v>
      </c>
      <c r="GN104" s="277" t="s">
        <v>486</v>
      </c>
      <c r="GO104" s="277" t="s">
        <v>486</v>
      </c>
      <c r="GP104" s="277" t="s">
        <v>486</v>
      </c>
      <c r="GQ104" s="277" t="s">
        <v>486</v>
      </c>
      <c r="GR104" s="277" t="s">
        <v>520</v>
      </c>
      <c r="GS104" s="277" t="s">
        <v>520</v>
      </c>
      <c r="GT104" s="277" t="s">
        <v>486</v>
      </c>
      <c r="GU104" s="277" t="s">
        <v>486</v>
      </c>
      <c r="GV104" s="277" t="s">
        <v>486</v>
      </c>
      <c r="GW104" s="277"/>
    </row>
    <row r="105" spans="1:205" s="53" customFormat="1" ht="12" x14ac:dyDescent="0.25">
      <c r="A105" s="54">
        <v>5</v>
      </c>
      <c r="B105" s="54" t="s">
        <v>489</v>
      </c>
      <c r="C105" s="56">
        <v>24</v>
      </c>
      <c r="D105" s="56">
        <v>11</v>
      </c>
      <c r="E105" s="56">
        <v>5</v>
      </c>
      <c r="F105" s="56">
        <v>8</v>
      </c>
      <c r="G105" s="282">
        <v>60</v>
      </c>
      <c r="H105" s="282">
        <v>60</v>
      </c>
      <c r="I105" s="57">
        <v>27</v>
      </c>
      <c r="J105" s="69">
        <f t="shared" si="187"/>
        <v>1</v>
      </c>
      <c r="L105" s="139" t="s">
        <v>521</v>
      </c>
      <c r="M105" s="86" t="s">
        <v>459</v>
      </c>
      <c r="N105" s="148" t="s">
        <v>89</v>
      </c>
      <c r="O105" s="88" t="s">
        <v>62</v>
      </c>
      <c r="P105" s="84" t="s">
        <v>200</v>
      </c>
      <c r="Q105" s="83"/>
      <c r="R105" s="88" t="s">
        <v>459</v>
      </c>
      <c r="S105" s="88" t="s">
        <v>62</v>
      </c>
      <c r="T105" s="88" t="s">
        <v>103</v>
      </c>
      <c r="U105" s="88" t="s">
        <v>85</v>
      </c>
      <c r="V105" s="88" t="s">
        <v>522</v>
      </c>
      <c r="W105" s="88" t="s">
        <v>176</v>
      </c>
      <c r="X105" s="88" t="s">
        <v>59</v>
      </c>
      <c r="Y105" s="89" t="s">
        <v>194</v>
      </c>
      <c r="Z105" s="209" t="s">
        <v>58</v>
      </c>
      <c r="AA105" s="54"/>
      <c r="AB105" s="212"/>
      <c r="AC105" s="54"/>
      <c r="AD105" s="212"/>
      <c r="AE105" s="54"/>
      <c r="AF105" s="212"/>
      <c r="AG105" s="54"/>
      <c r="AH105" s="212"/>
      <c r="AI105" s="54"/>
      <c r="AJ105" s="54"/>
      <c r="AL105" s="139" t="s">
        <v>521</v>
      </c>
      <c r="AM105" s="253" t="s">
        <v>191</v>
      </c>
      <c r="AN105" s="59" t="s">
        <v>181</v>
      </c>
      <c r="AO105" s="59" t="s">
        <v>523</v>
      </c>
      <c r="AP105" s="84" t="s">
        <v>479</v>
      </c>
      <c r="AQ105" s="83"/>
      <c r="AR105" s="59" t="s">
        <v>195</v>
      </c>
      <c r="AS105" s="59" t="s">
        <v>483</v>
      </c>
      <c r="AT105" s="59" t="s">
        <v>508</v>
      </c>
      <c r="AU105" s="59" t="s">
        <v>196</v>
      </c>
      <c r="AV105" s="59" t="s">
        <v>524</v>
      </c>
      <c r="AW105" s="59" t="s">
        <v>169</v>
      </c>
      <c r="AX105" s="59" t="s">
        <v>507</v>
      </c>
      <c r="AY105" s="59" t="s">
        <v>516</v>
      </c>
      <c r="AZ105" s="153" t="s">
        <v>506</v>
      </c>
      <c r="BL105" s="90">
        <f t="shared" si="205"/>
        <v>5</v>
      </c>
      <c r="BM105" s="77">
        <f t="shared" si="205"/>
        <v>3</v>
      </c>
      <c r="BN105" s="77">
        <f t="shared" si="205"/>
        <v>1</v>
      </c>
      <c r="BO105" s="77">
        <f t="shared" si="205"/>
        <v>2</v>
      </c>
      <c r="BP105" s="91"/>
      <c r="BQ105" s="77">
        <f t="shared" si="188"/>
        <v>5</v>
      </c>
      <c r="BR105" s="77">
        <f t="shared" si="188"/>
        <v>1</v>
      </c>
      <c r="BS105" s="77">
        <f t="shared" si="188"/>
        <v>1</v>
      </c>
      <c r="BT105" s="77">
        <f t="shared" si="188"/>
        <v>0</v>
      </c>
      <c r="BU105" s="77">
        <f t="shared" si="188"/>
        <v>4</v>
      </c>
      <c r="BV105" s="77">
        <f t="shared" si="188"/>
        <v>2</v>
      </c>
      <c r="BW105" s="77">
        <f t="shared" si="188"/>
        <v>4</v>
      </c>
      <c r="BX105" s="92">
        <f t="shared" si="188"/>
        <v>9</v>
      </c>
      <c r="BY105" s="54"/>
      <c r="BZ105" s="54"/>
      <c r="CA105" s="54"/>
      <c r="CB105" s="77"/>
      <c r="CC105" s="77"/>
      <c r="CD105" s="77"/>
      <c r="CE105" s="77"/>
      <c r="CF105" s="77"/>
      <c r="CG105" s="77"/>
      <c r="CH105" s="77"/>
      <c r="CI105" s="77"/>
      <c r="CJ105" s="78"/>
      <c r="CK105" s="90">
        <f t="shared" si="206"/>
        <v>3</v>
      </c>
      <c r="CL105" s="77">
        <f t="shared" si="206"/>
        <v>0</v>
      </c>
      <c r="CM105" s="77">
        <f t="shared" si="206"/>
        <v>1</v>
      </c>
      <c r="CN105" s="77">
        <f t="shared" si="206"/>
        <v>2</v>
      </c>
      <c r="CO105" s="91"/>
      <c r="CP105" s="77">
        <f t="shared" si="189"/>
        <v>3</v>
      </c>
      <c r="CQ105" s="77">
        <f t="shared" si="189"/>
        <v>1</v>
      </c>
      <c r="CR105" s="77">
        <f t="shared" si="189"/>
        <v>3</v>
      </c>
      <c r="CS105" s="77">
        <f t="shared" si="189"/>
        <v>4</v>
      </c>
      <c r="CT105" s="77">
        <f t="shared" si="189"/>
        <v>8</v>
      </c>
      <c r="CU105" s="77">
        <f t="shared" si="189"/>
        <v>3</v>
      </c>
      <c r="CV105" s="77">
        <f t="shared" si="189"/>
        <v>0</v>
      </c>
      <c r="CW105" s="92">
        <f t="shared" si="189"/>
        <v>1</v>
      </c>
      <c r="CX105" s="54"/>
      <c r="CY105" s="54"/>
      <c r="CZ105" s="54"/>
      <c r="DA105" s="77"/>
      <c r="DB105" s="77"/>
      <c r="DC105" s="77"/>
      <c r="DD105" s="77"/>
      <c r="DE105" s="77"/>
      <c r="DF105" s="77"/>
      <c r="DG105" s="77"/>
      <c r="DH105" s="77"/>
      <c r="DI105" s="54"/>
      <c r="DJ105" s="90" t="str">
        <f t="shared" si="207"/>
        <v>H</v>
      </c>
      <c r="DK105" s="77" t="str">
        <f t="shared" si="207"/>
        <v>H</v>
      </c>
      <c r="DL105" s="77" t="str">
        <f t="shared" si="207"/>
        <v>D</v>
      </c>
      <c r="DM105" s="77" t="str">
        <f t="shared" si="207"/>
        <v>D</v>
      </c>
      <c r="DN105" s="91"/>
      <c r="DO105" s="77" t="str">
        <f t="shared" si="190"/>
        <v>H</v>
      </c>
      <c r="DP105" s="77" t="str">
        <f t="shared" si="190"/>
        <v>D</v>
      </c>
      <c r="DQ105" s="77" t="str">
        <f t="shared" si="190"/>
        <v>A</v>
      </c>
      <c r="DR105" s="77" t="str">
        <f t="shared" si="190"/>
        <v>A</v>
      </c>
      <c r="DS105" s="77" t="str">
        <f t="shared" si="190"/>
        <v>A</v>
      </c>
      <c r="DT105" s="77" t="str">
        <f t="shared" si="190"/>
        <v>A</v>
      </c>
      <c r="DU105" s="77" t="str">
        <f t="shared" si="190"/>
        <v>H</v>
      </c>
      <c r="DV105" s="92" t="str">
        <f t="shared" si="190"/>
        <v>H</v>
      </c>
      <c r="DW105" s="54"/>
      <c r="DX105" s="54"/>
      <c r="DY105" s="54"/>
      <c r="DZ105" s="56"/>
      <c r="EA105" s="56"/>
      <c r="EB105" s="56"/>
      <c r="EC105" s="56"/>
      <c r="ED105" s="56"/>
      <c r="EE105" s="56"/>
      <c r="EF105" s="56"/>
      <c r="EG105" s="56"/>
      <c r="EH105" s="54"/>
      <c r="EI105" s="53" t="str">
        <f t="shared" si="191"/>
        <v>Erith &amp; Belvedere (Res)</v>
      </c>
      <c r="EJ105" s="79">
        <f t="shared" si="208"/>
        <v>24</v>
      </c>
      <c r="EK105" s="80">
        <f t="shared" si="209"/>
        <v>5</v>
      </c>
      <c r="EL105" s="80">
        <f t="shared" si="210"/>
        <v>3</v>
      </c>
      <c r="EM105" s="80">
        <f t="shared" si="211"/>
        <v>4</v>
      </c>
      <c r="EN105" s="80">
        <f>COUNTIF(DN$101:DN$113,"A")</f>
        <v>1</v>
      </c>
      <c r="EO105" s="80">
        <f>COUNTIF(DN$101:DN$113,"D")</f>
        <v>1</v>
      </c>
      <c r="EP105" s="80">
        <f>COUNTIF(DN$101:DN$113,"H")</f>
        <v>10</v>
      </c>
      <c r="EQ105" s="79">
        <f t="shared" si="212"/>
        <v>6</v>
      </c>
      <c r="ER105" s="79">
        <f t="shared" si="192"/>
        <v>4</v>
      </c>
      <c r="ES105" s="79">
        <f t="shared" si="192"/>
        <v>14</v>
      </c>
      <c r="ET105" s="81">
        <f>SUM($BL105:$CI105)+SUM(CO$101:CO$113)</f>
        <v>55</v>
      </c>
      <c r="EU105" s="81">
        <f>SUM($CK105:$DH105)+SUM(BP$101:BP$113)</f>
        <v>81</v>
      </c>
      <c r="EV105" s="79">
        <f t="shared" si="193"/>
        <v>16</v>
      </c>
      <c r="EW105" s="136">
        <f t="shared" si="194"/>
        <v>0.67901234567901236</v>
      </c>
      <c r="EX105" s="78"/>
      <c r="EY105" s="80">
        <f t="shared" si="195"/>
        <v>24</v>
      </c>
      <c r="EZ105" s="80">
        <f t="shared" si="196"/>
        <v>6</v>
      </c>
      <c r="FA105" s="80">
        <f t="shared" si="197"/>
        <v>4</v>
      </c>
      <c r="FB105" s="80">
        <f t="shared" si="198"/>
        <v>14</v>
      </c>
      <c r="FC105" s="80">
        <f t="shared" si="199"/>
        <v>55</v>
      </c>
      <c r="FD105" s="80">
        <f t="shared" si="200"/>
        <v>81</v>
      </c>
      <c r="FE105" s="80">
        <f t="shared" si="201"/>
        <v>16</v>
      </c>
      <c r="FF105" s="138">
        <f t="shared" si="202"/>
        <v>0.67901234567901236</v>
      </c>
      <c r="FG105" s="54"/>
      <c r="FH105" s="54">
        <f t="shared" si="213"/>
        <v>0</v>
      </c>
      <c r="FI105" s="54">
        <f t="shared" si="214"/>
        <v>0</v>
      </c>
      <c r="FJ105" s="54">
        <f t="shared" si="203"/>
        <v>0</v>
      </c>
      <c r="FK105" s="54">
        <f t="shared" si="203"/>
        <v>0</v>
      </c>
      <c r="FL105" s="54">
        <f t="shared" si="203"/>
        <v>0</v>
      </c>
      <c r="FM105" s="54">
        <f t="shared" si="203"/>
        <v>0</v>
      </c>
      <c r="FN105" s="54">
        <f t="shared" si="203"/>
        <v>0</v>
      </c>
      <c r="FO105" s="54">
        <f t="shared" si="203"/>
        <v>0</v>
      </c>
      <c r="FQ105" s="54" t="str">
        <f t="shared" si="184"/>
        <v/>
      </c>
      <c r="FR105" s="54" t="str">
        <f t="shared" si="185"/>
        <v/>
      </c>
      <c r="FS105" s="54" t="str">
        <f t="shared" si="186"/>
        <v/>
      </c>
      <c r="FT105" s="54" t="str">
        <f t="shared" si="186"/>
        <v/>
      </c>
      <c r="FU105" s="54" t="str">
        <f t="shared" si="186"/>
        <v/>
      </c>
      <c r="FV105" s="54" t="str">
        <f t="shared" si="186"/>
        <v/>
      </c>
      <c r="FW105" s="54" t="str">
        <f t="shared" si="186"/>
        <v/>
      </c>
      <c r="FX105" s="54" t="str">
        <f t="shared" si="204"/>
        <v/>
      </c>
      <c r="FY105" s="54" t="s">
        <v>204</v>
      </c>
      <c r="FZ105" s="54" t="s">
        <v>525</v>
      </c>
      <c r="GA105" s="59"/>
      <c r="GB105" s="60"/>
      <c r="GC105" s="58"/>
      <c r="GD105" s="59"/>
      <c r="GE105" s="61"/>
      <c r="GF105" s="58"/>
      <c r="GG105" s="61"/>
      <c r="GH105" s="61"/>
      <c r="GJ105" s="14" t="s">
        <v>521</v>
      </c>
      <c r="GK105" s="277" t="s">
        <v>486</v>
      </c>
      <c r="GL105" s="277" t="s">
        <v>520</v>
      </c>
      <c r="GM105" s="277" t="s">
        <v>486</v>
      </c>
      <c r="GN105" s="277" t="s">
        <v>486</v>
      </c>
      <c r="GO105" s="277" t="s">
        <v>486</v>
      </c>
      <c r="GP105" s="277" t="s">
        <v>486</v>
      </c>
      <c r="GQ105" s="277" t="s">
        <v>486</v>
      </c>
      <c r="GR105" s="277" t="s">
        <v>520</v>
      </c>
      <c r="GS105" s="277" t="s">
        <v>520</v>
      </c>
      <c r="GT105" s="277" t="s">
        <v>486</v>
      </c>
      <c r="GU105" s="277" t="s">
        <v>486</v>
      </c>
      <c r="GV105" s="277" t="s">
        <v>486</v>
      </c>
      <c r="GW105" s="277"/>
    </row>
    <row r="106" spans="1:205" s="53" customFormat="1" ht="12" x14ac:dyDescent="0.25">
      <c r="A106" s="54">
        <v>6</v>
      </c>
      <c r="B106" s="54" t="s">
        <v>501</v>
      </c>
      <c r="C106" s="56">
        <v>24</v>
      </c>
      <c r="D106" s="56">
        <v>10</v>
      </c>
      <c r="E106" s="56">
        <v>4</v>
      </c>
      <c r="F106" s="56">
        <v>10</v>
      </c>
      <c r="G106" s="56">
        <v>83</v>
      </c>
      <c r="H106" s="56">
        <v>63</v>
      </c>
      <c r="I106" s="57">
        <v>24</v>
      </c>
      <c r="J106" s="69">
        <f t="shared" si="187"/>
        <v>1.3174603174603174</v>
      </c>
      <c r="L106" s="139" t="s">
        <v>511</v>
      </c>
      <c r="M106" s="86" t="s">
        <v>178</v>
      </c>
      <c r="N106" s="88" t="s">
        <v>200</v>
      </c>
      <c r="O106" s="88" t="s">
        <v>77</v>
      </c>
      <c r="P106" s="84" t="s">
        <v>101</v>
      </c>
      <c r="Q106" s="88" t="s">
        <v>150</v>
      </c>
      <c r="R106" s="83"/>
      <c r="S106" s="148" t="s">
        <v>178</v>
      </c>
      <c r="T106" s="88" t="s">
        <v>526</v>
      </c>
      <c r="U106" s="88" t="s">
        <v>77</v>
      </c>
      <c r="V106" s="148" t="s">
        <v>434</v>
      </c>
      <c r="W106" s="148" t="s">
        <v>58</v>
      </c>
      <c r="X106" s="148" t="s">
        <v>61</v>
      </c>
      <c r="Y106" s="152" t="s">
        <v>423</v>
      </c>
      <c r="Z106" s="280"/>
      <c r="AA106" s="54"/>
      <c r="AB106" s="212"/>
      <c r="AC106" s="54"/>
      <c r="AD106" s="54"/>
      <c r="AE106" s="54"/>
      <c r="AF106" s="212"/>
      <c r="AG106" s="54"/>
      <c r="AH106" s="212"/>
      <c r="AI106" s="54"/>
      <c r="AJ106" s="54"/>
      <c r="AL106" s="139" t="s">
        <v>511</v>
      </c>
      <c r="AM106" s="253" t="s">
        <v>507</v>
      </c>
      <c r="AN106" s="59" t="s">
        <v>518</v>
      </c>
      <c r="AO106" s="59" t="s">
        <v>492</v>
      </c>
      <c r="AP106" s="84" t="s">
        <v>491</v>
      </c>
      <c r="AQ106" s="59" t="s">
        <v>504</v>
      </c>
      <c r="AR106" s="83"/>
      <c r="AS106" s="59" t="s">
        <v>450</v>
      </c>
      <c r="AT106" s="59" t="s">
        <v>527</v>
      </c>
      <c r="AU106" s="59" t="s">
        <v>480</v>
      </c>
      <c r="AV106" s="59" t="s">
        <v>479</v>
      </c>
      <c r="AW106" s="59" t="s">
        <v>202</v>
      </c>
      <c r="AX106" s="59" t="s">
        <v>528</v>
      </c>
      <c r="AY106" s="59" t="s">
        <v>187</v>
      </c>
      <c r="AZ106" s="153"/>
      <c r="BL106" s="90">
        <f t="shared" si="205"/>
        <v>6</v>
      </c>
      <c r="BM106" s="77">
        <f t="shared" si="205"/>
        <v>2</v>
      </c>
      <c r="BN106" s="77">
        <f t="shared" si="205"/>
        <v>2</v>
      </c>
      <c r="BO106" s="77">
        <f t="shared" si="205"/>
        <v>3</v>
      </c>
      <c r="BP106" s="77">
        <f t="shared" si="205"/>
        <v>3</v>
      </c>
      <c r="BQ106" s="91"/>
      <c r="BR106" s="77">
        <f t="shared" si="188"/>
        <v>6</v>
      </c>
      <c r="BS106" s="77">
        <f t="shared" si="188"/>
        <v>10</v>
      </c>
      <c r="BT106" s="77">
        <f t="shared" si="188"/>
        <v>2</v>
      </c>
      <c r="BU106" s="77">
        <f t="shared" si="188"/>
        <v>9</v>
      </c>
      <c r="BV106" s="77">
        <f t="shared" si="188"/>
        <v>5</v>
      </c>
      <c r="BW106" s="77">
        <f t="shared" si="188"/>
        <v>8</v>
      </c>
      <c r="BX106" s="92">
        <f t="shared" si="188"/>
        <v>6</v>
      </c>
      <c r="BY106" s="54"/>
      <c r="BZ106" s="54"/>
      <c r="CA106" s="54"/>
      <c r="CB106" s="77"/>
      <c r="CC106" s="77"/>
      <c r="CD106" s="77"/>
      <c r="CE106" s="77"/>
      <c r="CF106" s="77"/>
      <c r="CG106" s="77"/>
      <c r="CH106" s="77"/>
      <c r="CI106" s="77"/>
      <c r="CJ106" s="78"/>
      <c r="CK106" s="90">
        <f t="shared" si="206"/>
        <v>1</v>
      </c>
      <c r="CL106" s="77">
        <f t="shared" si="206"/>
        <v>2</v>
      </c>
      <c r="CM106" s="77">
        <f t="shared" si="206"/>
        <v>1</v>
      </c>
      <c r="CN106" s="77">
        <f t="shared" si="206"/>
        <v>2</v>
      </c>
      <c r="CO106" s="77">
        <f t="shared" si="206"/>
        <v>1</v>
      </c>
      <c r="CP106" s="91"/>
      <c r="CQ106" s="77">
        <f t="shared" si="189"/>
        <v>1</v>
      </c>
      <c r="CR106" s="77">
        <f t="shared" si="189"/>
        <v>1</v>
      </c>
      <c r="CS106" s="77">
        <f t="shared" si="189"/>
        <v>1</v>
      </c>
      <c r="CT106" s="77">
        <f t="shared" si="189"/>
        <v>2</v>
      </c>
      <c r="CU106" s="77">
        <f t="shared" si="189"/>
        <v>1</v>
      </c>
      <c r="CV106" s="77">
        <f t="shared" si="189"/>
        <v>1</v>
      </c>
      <c r="CW106" s="92">
        <f t="shared" si="189"/>
        <v>3</v>
      </c>
      <c r="CX106" s="54"/>
      <c r="CY106" s="54"/>
      <c r="CZ106" s="54"/>
      <c r="DA106" s="77"/>
      <c r="DB106" s="77"/>
      <c r="DC106" s="77"/>
      <c r="DD106" s="77"/>
      <c r="DE106" s="77"/>
      <c r="DF106" s="77"/>
      <c r="DG106" s="77"/>
      <c r="DH106" s="77"/>
      <c r="DI106" s="54"/>
      <c r="DJ106" s="90" t="str">
        <f t="shared" si="207"/>
        <v>H</v>
      </c>
      <c r="DK106" s="77" t="str">
        <f t="shared" si="207"/>
        <v>D</v>
      </c>
      <c r="DL106" s="77" t="str">
        <f t="shared" si="207"/>
        <v>H</v>
      </c>
      <c r="DM106" s="77" t="str">
        <f t="shared" si="207"/>
        <v>H</v>
      </c>
      <c r="DN106" s="77" t="str">
        <f t="shared" si="207"/>
        <v>H</v>
      </c>
      <c r="DO106" s="91"/>
      <c r="DP106" s="77" t="str">
        <f t="shared" si="190"/>
        <v>H</v>
      </c>
      <c r="DQ106" s="77" t="str">
        <f t="shared" si="190"/>
        <v>H</v>
      </c>
      <c r="DR106" s="77" t="str">
        <f t="shared" si="190"/>
        <v>H</v>
      </c>
      <c r="DS106" s="77" t="str">
        <f t="shared" si="190"/>
        <v>H</v>
      </c>
      <c r="DT106" s="77" t="str">
        <f t="shared" si="190"/>
        <v>H</v>
      </c>
      <c r="DU106" s="77" t="str">
        <f t="shared" si="190"/>
        <v>H</v>
      </c>
      <c r="DV106" s="92" t="str">
        <f t="shared" si="190"/>
        <v>H</v>
      </c>
      <c r="DW106" s="54"/>
      <c r="DX106" s="54"/>
      <c r="DY106" s="54"/>
      <c r="DZ106" s="56"/>
      <c r="EA106" s="56"/>
      <c r="EB106" s="56"/>
      <c r="EC106" s="56"/>
      <c r="ED106" s="56"/>
      <c r="EE106" s="56"/>
      <c r="EF106" s="56"/>
      <c r="EG106" s="56"/>
      <c r="EH106" s="54"/>
      <c r="EI106" s="53" t="str">
        <f t="shared" si="191"/>
        <v>Fulham ('A')</v>
      </c>
      <c r="EJ106" s="79">
        <f t="shared" si="208"/>
        <v>24</v>
      </c>
      <c r="EK106" s="80">
        <f t="shared" si="209"/>
        <v>11</v>
      </c>
      <c r="EL106" s="80">
        <f t="shared" si="210"/>
        <v>1</v>
      </c>
      <c r="EM106" s="80">
        <f t="shared" si="211"/>
        <v>0</v>
      </c>
      <c r="EN106" s="80">
        <f>COUNTIF(DO$101:DO$113,"A")</f>
        <v>6</v>
      </c>
      <c r="EO106" s="80">
        <f>COUNTIF(DO$101:DO$113,"D")</f>
        <v>1</v>
      </c>
      <c r="EP106" s="80">
        <f>COUNTIF(DO$101:DO$113,"H")</f>
        <v>5</v>
      </c>
      <c r="EQ106" s="79">
        <f t="shared" si="212"/>
        <v>17</v>
      </c>
      <c r="ER106" s="79">
        <f t="shared" si="192"/>
        <v>2</v>
      </c>
      <c r="ES106" s="79">
        <f t="shared" si="192"/>
        <v>5</v>
      </c>
      <c r="ET106" s="81">
        <f>SUM($BL106:$CI106)+SUM(CP$101:CP$113)</f>
        <v>88</v>
      </c>
      <c r="EU106" s="81">
        <f>SUM($CK106:$DH106)+SUM(BQ$101:BQ$113)</f>
        <v>50</v>
      </c>
      <c r="EV106" s="79">
        <f t="shared" si="193"/>
        <v>36</v>
      </c>
      <c r="EW106" s="136">
        <f t="shared" si="194"/>
        <v>1.76</v>
      </c>
      <c r="EX106" s="78"/>
      <c r="EY106" s="80">
        <f t="shared" si="195"/>
        <v>24</v>
      </c>
      <c r="EZ106" s="80">
        <f t="shared" si="196"/>
        <v>17</v>
      </c>
      <c r="FA106" s="80">
        <f t="shared" si="197"/>
        <v>2</v>
      </c>
      <c r="FB106" s="80">
        <f t="shared" si="198"/>
        <v>5</v>
      </c>
      <c r="FC106" s="80">
        <f t="shared" si="199"/>
        <v>88</v>
      </c>
      <c r="FD106" s="80">
        <f t="shared" si="200"/>
        <v>50</v>
      </c>
      <c r="FE106" s="80">
        <f t="shared" si="201"/>
        <v>36</v>
      </c>
      <c r="FF106" s="138">
        <f t="shared" si="202"/>
        <v>1.76</v>
      </c>
      <c r="FG106" s="54"/>
      <c r="FH106" s="54">
        <f t="shared" si="213"/>
        <v>0</v>
      </c>
      <c r="FI106" s="54">
        <f t="shared" si="214"/>
        <v>0</v>
      </c>
      <c r="FJ106" s="54">
        <f t="shared" si="203"/>
        <v>0</v>
      </c>
      <c r="FK106" s="54">
        <f t="shared" si="203"/>
        <v>0</v>
      </c>
      <c r="FL106" s="54">
        <f t="shared" si="203"/>
        <v>0</v>
      </c>
      <c r="FM106" s="54">
        <f t="shared" si="203"/>
        <v>0</v>
      </c>
      <c r="FN106" s="54">
        <f t="shared" si="203"/>
        <v>0</v>
      </c>
      <c r="FO106" s="54">
        <f t="shared" si="203"/>
        <v>0</v>
      </c>
      <c r="FQ106" s="54" t="str">
        <f t="shared" si="184"/>
        <v/>
      </c>
      <c r="FR106" s="54" t="str">
        <f t="shared" si="185"/>
        <v/>
      </c>
      <c r="FS106" s="54" t="str">
        <f t="shared" si="186"/>
        <v/>
      </c>
      <c r="FT106" s="54" t="str">
        <f t="shared" si="186"/>
        <v/>
      </c>
      <c r="FU106" s="54" t="str">
        <f t="shared" si="186"/>
        <v/>
      </c>
      <c r="FV106" s="54" t="str">
        <f t="shared" si="186"/>
        <v/>
      </c>
      <c r="FW106" s="54" t="str">
        <f t="shared" si="186"/>
        <v/>
      </c>
      <c r="FX106" s="54" t="str">
        <f t="shared" si="204"/>
        <v/>
      </c>
      <c r="FY106" s="54" t="s">
        <v>529</v>
      </c>
      <c r="FZ106" s="54" t="s">
        <v>530</v>
      </c>
      <c r="GA106" s="59"/>
      <c r="GB106" s="60"/>
      <c r="GC106" s="58"/>
      <c r="GD106" s="59"/>
      <c r="GE106" s="61"/>
      <c r="GF106" s="58"/>
      <c r="GG106" s="61"/>
      <c r="GH106" s="61"/>
      <c r="GJ106" s="14" t="s">
        <v>511</v>
      </c>
      <c r="GK106" s="277" t="s">
        <v>486</v>
      </c>
      <c r="GL106" s="277" t="s">
        <v>486</v>
      </c>
      <c r="GM106" s="277" t="s">
        <v>486</v>
      </c>
      <c r="GN106" s="277" t="s">
        <v>486</v>
      </c>
      <c r="GO106" s="277" t="s">
        <v>486</v>
      </c>
      <c r="GP106" s="277" t="s">
        <v>486</v>
      </c>
      <c r="GQ106" s="277" t="s">
        <v>486</v>
      </c>
      <c r="GR106" s="277" t="s">
        <v>486</v>
      </c>
      <c r="GS106" s="277" t="s">
        <v>486</v>
      </c>
      <c r="GT106" s="277" t="s">
        <v>486</v>
      </c>
      <c r="GU106" s="277" t="s">
        <v>486</v>
      </c>
      <c r="GV106" s="277" t="s">
        <v>486</v>
      </c>
      <c r="GW106" s="277"/>
    </row>
    <row r="107" spans="1:205" s="53" customFormat="1" ht="12" x14ac:dyDescent="0.25">
      <c r="A107" s="54">
        <v>7</v>
      </c>
      <c r="B107" s="54" t="s">
        <v>531</v>
      </c>
      <c r="C107" s="56">
        <v>24</v>
      </c>
      <c r="D107" s="56">
        <v>9</v>
      </c>
      <c r="E107" s="56">
        <v>3</v>
      </c>
      <c r="F107" s="56">
        <v>12</v>
      </c>
      <c r="G107" s="56">
        <v>51</v>
      </c>
      <c r="H107" s="56">
        <v>63</v>
      </c>
      <c r="I107" s="57">
        <v>21</v>
      </c>
      <c r="J107" s="69">
        <f t="shared" si="187"/>
        <v>0.80952380952380953</v>
      </c>
      <c r="L107" s="139" t="s">
        <v>532</v>
      </c>
      <c r="M107" s="86" t="s">
        <v>186</v>
      </c>
      <c r="N107" s="148" t="s">
        <v>85</v>
      </c>
      <c r="O107" s="88" t="s">
        <v>100</v>
      </c>
      <c r="P107" s="84" t="s">
        <v>206</v>
      </c>
      <c r="Q107" s="88" t="s">
        <v>101</v>
      </c>
      <c r="R107" s="148" t="s">
        <v>103</v>
      </c>
      <c r="S107" s="83"/>
      <c r="T107" s="88" t="s">
        <v>148</v>
      </c>
      <c r="U107" s="88" t="s">
        <v>74</v>
      </c>
      <c r="V107" s="148" t="s">
        <v>126</v>
      </c>
      <c r="W107" s="148" t="s">
        <v>268</v>
      </c>
      <c r="X107" s="88" t="s">
        <v>513</v>
      </c>
      <c r="Y107" s="283" t="s">
        <v>124</v>
      </c>
      <c r="Z107" s="89" t="s">
        <v>59</v>
      </c>
      <c r="AB107" s="212"/>
      <c r="AC107" s="54"/>
      <c r="AD107" s="54"/>
      <c r="AE107" s="54"/>
      <c r="AF107" s="54"/>
      <c r="AG107" s="54"/>
      <c r="AH107" s="212"/>
      <c r="AI107" s="54"/>
      <c r="AJ107" s="54"/>
      <c r="AL107" s="139" t="s">
        <v>532</v>
      </c>
      <c r="AM107" s="253" t="s">
        <v>493</v>
      </c>
      <c r="AN107" s="59" t="s">
        <v>516</v>
      </c>
      <c r="AO107" s="59" t="s">
        <v>515</v>
      </c>
      <c r="AP107" s="84" t="s">
        <v>202</v>
      </c>
      <c r="AQ107" s="59" t="s">
        <v>179</v>
      </c>
      <c r="AR107" s="59" t="s">
        <v>523</v>
      </c>
      <c r="AS107" s="83"/>
      <c r="AT107" s="59" t="s">
        <v>169</v>
      </c>
      <c r="AU107" s="59" t="s">
        <v>528</v>
      </c>
      <c r="AV107" s="59" t="s">
        <v>503</v>
      </c>
      <c r="AW107" s="59" t="s">
        <v>187</v>
      </c>
      <c r="AX107" s="278" t="s">
        <v>505</v>
      </c>
      <c r="AY107" s="87" t="s">
        <v>533</v>
      </c>
      <c r="AZ107" s="279" t="s">
        <v>534</v>
      </c>
      <c r="BL107" s="90">
        <f t="shared" si="205"/>
        <v>3</v>
      </c>
      <c r="BM107" s="77">
        <f t="shared" si="205"/>
        <v>0</v>
      </c>
      <c r="BN107" s="77">
        <f t="shared" si="205"/>
        <v>4</v>
      </c>
      <c r="BO107" s="77">
        <f t="shared" si="205"/>
        <v>1</v>
      </c>
      <c r="BP107" s="77">
        <f t="shared" si="205"/>
        <v>3</v>
      </c>
      <c r="BQ107" s="77">
        <f t="shared" si="205"/>
        <v>1</v>
      </c>
      <c r="BR107" s="91"/>
      <c r="BS107" s="77">
        <f t="shared" si="188"/>
        <v>0</v>
      </c>
      <c r="BT107" s="77">
        <f t="shared" si="188"/>
        <v>1</v>
      </c>
      <c r="BU107" s="77">
        <f t="shared" si="188"/>
        <v>7</v>
      </c>
      <c r="BV107" s="77">
        <f t="shared" si="188"/>
        <v>7</v>
      </c>
      <c r="BW107" s="77">
        <f t="shared" si="188"/>
        <v>8</v>
      </c>
      <c r="BX107" s="92">
        <f t="shared" si="188"/>
        <v>0</v>
      </c>
      <c r="BY107" s="54"/>
      <c r="BZ107" s="54"/>
      <c r="CA107" s="54"/>
      <c r="CB107" s="77"/>
      <c r="CC107" s="77"/>
      <c r="CD107" s="77"/>
      <c r="CE107" s="77"/>
      <c r="CF107" s="77"/>
      <c r="CG107" s="77"/>
      <c r="CH107" s="77"/>
      <c r="CI107" s="77"/>
      <c r="CJ107" s="78"/>
      <c r="CK107" s="90">
        <f t="shared" si="206"/>
        <v>4</v>
      </c>
      <c r="CL107" s="77">
        <f t="shared" si="206"/>
        <v>4</v>
      </c>
      <c r="CM107" s="77">
        <f t="shared" si="206"/>
        <v>3</v>
      </c>
      <c r="CN107" s="77">
        <f t="shared" si="206"/>
        <v>4</v>
      </c>
      <c r="CO107" s="77">
        <f t="shared" si="206"/>
        <v>2</v>
      </c>
      <c r="CP107" s="77">
        <f t="shared" si="206"/>
        <v>3</v>
      </c>
      <c r="CQ107" s="91"/>
      <c r="CR107" s="77">
        <f t="shared" si="189"/>
        <v>1</v>
      </c>
      <c r="CS107" s="77">
        <f t="shared" si="189"/>
        <v>2</v>
      </c>
      <c r="CT107" s="77">
        <f t="shared" si="189"/>
        <v>0</v>
      </c>
      <c r="CU107" s="77">
        <f t="shared" si="189"/>
        <v>2</v>
      </c>
      <c r="CV107" s="77">
        <f t="shared" si="189"/>
        <v>2</v>
      </c>
      <c r="CW107" s="92">
        <f t="shared" si="189"/>
        <v>0</v>
      </c>
      <c r="CX107" s="54"/>
      <c r="CY107" s="54"/>
      <c r="CZ107" s="54"/>
      <c r="DA107" s="77"/>
      <c r="DB107" s="77"/>
      <c r="DC107" s="77"/>
      <c r="DD107" s="77"/>
      <c r="DE107" s="77"/>
      <c r="DF107" s="77"/>
      <c r="DG107" s="77"/>
      <c r="DH107" s="77"/>
      <c r="DI107" s="54"/>
      <c r="DJ107" s="90" t="str">
        <f t="shared" si="207"/>
        <v>A</v>
      </c>
      <c r="DK107" s="77" t="str">
        <f t="shared" si="207"/>
        <v>A</v>
      </c>
      <c r="DL107" s="77" t="str">
        <f t="shared" si="207"/>
        <v>H</v>
      </c>
      <c r="DM107" s="77" t="str">
        <f t="shared" si="207"/>
        <v>A</v>
      </c>
      <c r="DN107" s="77" t="str">
        <f t="shared" si="207"/>
        <v>H</v>
      </c>
      <c r="DO107" s="77" t="str">
        <f t="shared" si="207"/>
        <v>A</v>
      </c>
      <c r="DP107" s="91"/>
      <c r="DQ107" s="77" t="str">
        <f t="shared" si="190"/>
        <v>A</v>
      </c>
      <c r="DR107" s="77" t="str">
        <f t="shared" si="190"/>
        <v>A</v>
      </c>
      <c r="DS107" s="77" t="str">
        <f t="shared" si="190"/>
        <v>H</v>
      </c>
      <c r="DT107" s="77" t="str">
        <f t="shared" si="190"/>
        <v>H</v>
      </c>
      <c r="DU107" s="77" t="str">
        <f t="shared" si="190"/>
        <v>H</v>
      </c>
      <c r="DV107" s="92" t="str">
        <f t="shared" si="190"/>
        <v>D</v>
      </c>
      <c r="DW107" s="54"/>
      <c r="DX107" s="54"/>
      <c r="DY107" s="54"/>
      <c r="DZ107" s="56"/>
      <c r="EA107" s="56"/>
      <c r="EB107" s="56"/>
      <c r="EC107" s="56"/>
      <c r="ED107" s="56"/>
      <c r="EE107" s="56"/>
      <c r="EF107" s="56"/>
      <c r="EG107" s="56"/>
      <c r="EH107" s="54"/>
      <c r="EI107" s="53" t="str">
        <f t="shared" si="191"/>
        <v>Hay's Wharf</v>
      </c>
      <c r="EJ107" s="79">
        <f t="shared" si="208"/>
        <v>24</v>
      </c>
      <c r="EK107" s="80">
        <f t="shared" si="209"/>
        <v>5</v>
      </c>
      <c r="EL107" s="80">
        <f t="shared" si="210"/>
        <v>1</v>
      </c>
      <c r="EM107" s="80">
        <f t="shared" si="211"/>
        <v>6</v>
      </c>
      <c r="EN107" s="80">
        <f>COUNTIF(DP$101:DP$113,"A")</f>
        <v>2</v>
      </c>
      <c r="EO107" s="80">
        <f>COUNTIF(DP$101:DP$113,"D")</f>
        <v>1</v>
      </c>
      <c r="EP107" s="80">
        <f>COUNTIF(DP$101:DP$113,"H")</f>
        <v>9</v>
      </c>
      <c r="EQ107" s="79">
        <f t="shared" si="212"/>
        <v>7</v>
      </c>
      <c r="ER107" s="79">
        <f t="shared" si="192"/>
        <v>2</v>
      </c>
      <c r="ES107" s="79">
        <f t="shared" si="192"/>
        <v>15</v>
      </c>
      <c r="ET107" s="81">
        <f>SUM($BL107:$CI107)+SUM(CQ$101:CQ$113)</f>
        <v>58</v>
      </c>
      <c r="EU107" s="81">
        <f>SUM($CK107:$DH107)+SUM(BR$101:BR$113)</f>
        <v>77</v>
      </c>
      <c r="EV107" s="79">
        <f t="shared" si="193"/>
        <v>16</v>
      </c>
      <c r="EW107" s="136">
        <f t="shared" si="194"/>
        <v>0.75324675324675328</v>
      </c>
      <c r="EX107" s="78"/>
      <c r="EY107" s="80">
        <f t="shared" si="195"/>
        <v>24</v>
      </c>
      <c r="EZ107" s="80">
        <f t="shared" si="196"/>
        <v>7</v>
      </c>
      <c r="FA107" s="80">
        <f t="shared" si="197"/>
        <v>2</v>
      </c>
      <c r="FB107" s="80">
        <f t="shared" si="198"/>
        <v>15</v>
      </c>
      <c r="FC107" s="80">
        <f t="shared" si="199"/>
        <v>58</v>
      </c>
      <c r="FD107" s="80">
        <f t="shared" si="200"/>
        <v>77</v>
      </c>
      <c r="FE107" s="80">
        <f t="shared" si="201"/>
        <v>16</v>
      </c>
      <c r="FF107" s="138">
        <f t="shared" si="202"/>
        <v>0.75324675324675328</v>
      </c>
      <c r="FG107" s="54"/>
      <c r="FH107" s="54">
        <f t="shared" si="213"/>
        <v>0</v>
      </c>
      <c r="FI107" s="54">
        <f t="shared" si="214"/>
        <v>0</v>
      </c>
      <c r="FJ107" s="54">
        <f t="shared" si="203"/>
        <v>0</v>
      </c>
      <c r="FK107" s="54">
        <f t="shared" si="203"/>
        <v>0</v>
      </c>
      <c r="FL107" s="54">
        <f t="shared" si="203"/>
        <v>0</v>
      </c>
      <c r="FM107" s="54">
        <f t="shared" si="203"/>
        <v>0</v>
      </c>
      <c r="FN107" s="54">
        <f t="shared" si="203"/>
        <v>0</v>
      </c>
      <c r="FO107" s="54">
        <f t="shared" si="203"/>
        <v>0</v>
      </c>
      <c r="FQ107" s="54" t="str">
        <f t="shared" si="184"/>
        <v/>
      </c>
      <c r="FR107" s="54" t="str">
        <f t="shared" si="185"/>
        <v/>
      </c>
      <c r="FS107" s="54" t="str">
        <f t="shared" si="186"/>
        <v/>
      </c>
      <c r="FT107" s="54" t="str">
        <f t="shared" si="186"/>
        <v/>
      </c>
      <c r="FU107" s="54" t="str">
        <f t="shared" si="186"/>
        <v/>
      </c>
      <c r="FV107" s="54" t="str">
        <f t="shared" si="186"/>
        <v/>
      </c>
      <c r="FW107" s="54" t="str">
        <f t="shared" si="186"/>
        <v/>
      </c>
      <c r="FX107" s="54" t="str">
        <f t="shared" si="204"/>
        <v/>
      </c>
      <c r="FY107" s="54" t="s">
        <v>335</v>
      </c>
      <c r="FZ107" s="54" t="s">
        <v>535</v>
      </c>
      <c r="GA107" s="59"/>
      <c r="GB107" s="60"/>
      <c r="GC107" s="58"/>
      <c r="GD107" s="59"/>
      <c r="GE107" s="61"/>
      <c r="GF107" s="58"/>
      <c r="GG107" s="61"/>
      <c r="GH107" s="61"/>
      <c r="GJ107" s="14" t="s">
        <v>532</v>
      </c>
      <c r="GK107" s="277" t="s">
        <v>486</v>
      </c>
      <c r="GL107" s="277" t="s">
        <v>486</v>
      </c>
      <c r="GM107" s="277" t="s">
        <v>486</v>
      </c>
      <c r="GN107" s="277" t="s">
        <v>486</v>
      </c>
      <c r="GO107" s="277" t="s">
        <v>486</v>
      </c>
      <c r="GP107" s="277" t="s">
        <v>486</v>
      </c>
      <c r="GQ107" s="277" t="s">
        <v>486</v>
      </c>
      <c r="GR107" s="277" t="s">
        <v>486</v>
      </c>
      <c r="GS107" s="277" t="s">
        <v>520</v>
      </c>
      <c r="GT107" s="277" t="s">
        <v>536</v>
      </c>
      <c r="GU107" s="277" t="s">
        <v>537</v>
      </c>
      <c r="GV107" s="277" t="s">
        <v>499</v>
      </c>
      <c r="GW107" s="277"/>
    </row>
    <row r="108" spans="1:205" s="53" customFormat="1" ht="12" x14ac:dyDescent="0.25">
      <c r="A108" s="53">
        <v>8</v>
      </c>
      <c r="B108" s="53" t="s">
        <v>512</v>
      </c>
      <c r="C108" s="57">
        <v>24</v>
      </c>
      <c r="D108" s="57">
        <v>6</v>
      </c>
      <c r="E108" s="57">
        <v>6</v>
      </c>
      <c r="F108" s="57">
        <v>12</v>
      </c>
      <c r="G108" s="57">
        <v>65</v>
      </c>
      <c r="H108" s="57">
        <v>68</v>
      </c>
      <c r="I108" s="57">
        <v>18</v>
      </c>
      <c r="J108" s="95">
        <f t="shared" si="187"/>
        <v>0.95588235294117652</v>
      </c>
      <c r="L108" s="139" t="s">
        <v>500</v>
      </c>
      <c r="M108" s="86" t="s">
        <v>103</v>
      </c>
      <c r="N108" s="88" t="s">
        <v>77</v>
      </c>
      <c r="O108" s="88" t="s">
        <v>125</v>
      </c>
      <c r="P108" s="84" t="s">
        <v>200</v>
      </c>
      <c r="Q108" s="88" t="s">
        <v>58</v>
      </c>
      <c r="R108" s="88" t="s">
        <v>77</v>
      </c>
      <c r="S108" s="88" t="s">
        <v>63</v>
      </c>
      <c r="T108" s="83"/>
      <c r="U108" s="88" t="s">
        <v>148</v>
      </c>
      <c r="V108" s="88" t="s">
        <v>268</v>
      </c>
      <c r="W108" s="88" t="s">
        <v>101</v>
      </c>
      <c r="X108" s="88" t="s">
        <v>61</v>
      </c>
      <c r="Y108" s="89" t="s">
        <v>77</v>
      </c>
      <c r="Z108" s="280"/>
      <c r="AB108" s="212"/>
      <c r="AC108" s="54"/>
      <c r="AD108" s="212"/>
      <c r="AE108" s="54"/>
      <c r="AF108" s="54"/>
      <c r="AG108" s="54"/>
      <c r="AH108" s="54"/>
      <c r="AI108" s="54"/>
      <c r="AL108" s="139" t="s">
        <v>500</v>
      </c>
      <c r="AM108" s="253" t="s">
        <v>516</v>
      </c>
      <c r="AN108" s="278" t="s">
        <v>505</v>
      </c>
      <c r="AO108" s="59" t="s">
        <v>181</v>
      </c>
      <c r="AP108" s="84" t="s">
        <v>538</v>
      </c>
      <c r="AQ108" s="59" t="s">
        <v>209</v>
      </c>
      <c r="AR108" s="59" t="s">
        <v>484</v>
      </c>
      <c r="AS108" s="59" t="s">
        <v>507</v>
      </c>
      <c r="AT108" s="83"/>
      <c r="AU108" s="59" t="s">
        <v>187</v>
      </c>
      <c r="AV108" s="59" t="s">
        <v>179</v>
      </c>
      <c r="AW108" s="59" t="s">
        <v>113</v>
      </c>
      <c r="AX108" s="59" t="s">
        <v>480</v>
      </c>
      <c r="AY108" s="59" t="s">
        <v>539</v>
      </c>
      <c r="AZ108" s="153"/>
      <c r="BL108" s="90">
        <f t="shared" si="205"/>
        <v>1</v>
      </c>
      <c r="BM108" s="77">
        <f t="shared" si="205"/>
        <v>2</v>
      </c>
      <c r="BN108" s="77">
        <f t="shared" si="205"/>
        <v>5</v>
      </c>
      <c r="BO108" s="77">
        <f t="shared" si="205"/>
        <v>2</v>
      </c>
      <c r="BP108" s="77">
        <f t="shared" si="205"/>
        <v>5</v>
      </c>
      <c r="BQ108" s="77">
        <f t="shared" si="205"/>
        <v>2</v>
      </c>
      <c r="BR108" s="77">
        <f t="shared" si="205"/>
        <v>9</v>
      </c>
      <c r="BS108" s="91"/>
      <c r="BT108" s="77">
        <f>(IF(U108="","",(IF(MID(U108,2,1)="-",LEFT(U108,1),LEFT(U108,2)))+0))</f>
        <v>0</v>
      </c>
      <c r="BU108" s="77">
        <f>(IF(V108="","",(IF(MID(V108,2,1)="-",LEFT(V108,1),LEFT(V108,2)))+0))</f>
        <v>7</v>
      </c>
      <c r="BV108" s="77">
        <f>(IF(W108="","",(IF(MID(W108,2,1)="-",LEFT(W108,1),LEFT(W108,2)))+0))</f>
        <v>3</v>
      </c>
      <c r="BW108" s="77">
        <f>(IF(X108="","",(IF(MID(X108,2,1)="-",LEFT(X108,1),LEFT(X108,2)))+0))</f>
        <v>8</v>
      </c>
      <c r="BX108" s="92">
        <f>(IF(Y108="","",(IF(MID(Y108,2,1)="-",LEFT(Y108,1),LEFT(Y108,2)))+0))</f>
        <v>2</v>
      </c>
      <c r="BY108" s="54"/>
      <c r="BZ108" s="54"/>
      <c r="CA108" s="54"/>
      <c r="CB108" s="77"/>
      <c r="CC108" s="77"/>
      <c r="CD108" s="77"/>
      <c r="CE108" s="77"/>
      <c r="CF108" s="77"/>
      <c r="CG108" s="77"/>
      <c r="CH108" s="77"/>
      <c r="CI108" s="77"/>
      <c r="CJ108" s="78"/>
      <c r="CK108" s="90">
        <f t="shared" si="206"/>
        <v>3</v>
      </c>
      <c r="CL108" s="77">
        <f t="shared" si="206"/>
        <v>1</v>
      </c>
      <c r="CM108" s="77">
        <f t="shared" si="206"/>
        <v>0</v>
      </c>
      <c r="CN108" s="77">
        <f t="shared" si="206"/>
        <v>2</v>
      </c>
      <c r="CO108" s="77">
        <f t="shared" si="206"/>
        <v>1</v>
      </c>
      <c r="CP108" s="77">
        <f t="shared" si="206"/>
        <v>1</v>
      </c>
      <c r="CQ108" s="77">
        <f t="shared" si="206"/>
        <v>0</v>
      </c>
      <c r="CR108" s="91"/>
      <c r="CS108" s="77">
        <f>(IF(U108="","",IF(RIGHT(U108,2)="10",RIGHT(U108,2),RIGHT(U108,1))+0))</f>
        <v>1</v>
      </c>
      <c r="CT108" s="77">
        <f>(IF(V108="","",IF(RIGHT(V108,2)="10",RIGHT(V108,2),RIGHT(V108,1))+0))</f>
        <v>2</v>
      </c>
      <c r="CU108" s="77">
        <f>(IF(W108="","",IF(RIGHT(W108,2)="10",RIGHT(W108,2),RIGHT(W108,1))+0))</f>
        <v>2</v>
      </c>
      <c r="CV108" s="77">
        <f>(IF(X108="","",IF(RIGHT(X108,2)="10",RIGHT(X108,2),RIGHT(X108,1))+0))</f>
        <v>1</v>
      </c>
      <c r="CW108" s="92">
        <f>(IF(Y108="","",IF(RIGHT(Y108,2)="10",RIGHT(Y108,2),RIGHT(Y108,1))+0))</f>
        <v>1</v>
      </c>
      <c r="CX108" s="54"/>
      <c r="CY108" s="54"/>
      <c r="CZ108" s="54"/>
      <c r="DA108" s="77"/>
      <c r="DB108" s="77"/>
      <c r="DC108" s="77"/>
      <c r="DD108" s="77"/>
      <c r="DE108" s="77"/>
      <c r="DF108" s="77"/>
      <c r="DG108" s="77"/>
      <c r="DH108" s="77"/>
      <c r="DI108" s="54"/>
      <c r="DJ108" s="90" t="str">
        <f t="shared" si="207"/>
        <v>A</v>
      </c>
      <c r="DK108" s="77" t="str">
        <f t="shared" si="207"/>
        <v>H</v>
      </c>
      <c r="DL108" s="77" t="str">
        <f t="shared" si="207"/>
        <v>H</v>
      </c>
      <c r="DM108" s="77" t="str">
        <f t="shared" si="207"/>
        <v>D</v>
      </c>
      <c r="DN108" s="77" t="str">
        <f t="shared" si="207"/>
        <v>H</v>
      </c>
      <c r="DO108" s="77" t="str">
        <f t="shared" si="207"/>
        <v>H</v>
      </c>
      <c r="DP108" s="77" t="str">
        <f t="shared" si="207"/>
        <v>H</v>
      </c>
      <c r="DQ108" s="91"/>
      <c r="DR108" s="77" t="str">
        <f>(IF(U108="","",IF(BT108&gt;CS108,"H",IF(BT108&lt;CS108,"A","D"))))</f>
        <v>A</v>
      </c>
      <c r="DS108" s="77" t="str">
        <f>(IF(V108="","",IF(BU108&gt;CT108,"H",IF(BU108&lt;CT108,"A","D"))))</f>
        <v>H</v>
      </c>
      <c r="DT108" s="77" t="str">
        <f>(IF(W108="","",IF(BV108&gt;CU108,"H",IF(BV108&lt;CU108,"A","D"))))</f>
        <v>H</v>
      </c>
      <c r="DU108" s="77" t="str">
        <f>(IF(X108="","",IF(BW108&gt;CV108,"H",IF(BW108&lt;CV108,"A","D"))))</f>
        <v>H</v>
      </c>
      <c r="DV108" s="92" t="str">
        <f>(IF(Y108="","",IF(BX108&gt;CW108,"H",IF(BX108&lt;CW108,"A","D"))))</f>
        <v>H</v>
      </c>
      <c r="DW108" s="54"/>
      <c r="DX108" s="54"/>
      <c r="DY108" s="54"/>
      <c r="DZ108" s="56"/>
      <c r="EA108" s="56"/>
      <c r="EB108" s="56"/>
      <c r="EC108" s="56"/>
      <c r="ED108" s="56"/>
      <c r="EE108" s="56"/>
      <c r="EF108" s="56"/>
      <c r="EG108" s="56"/>
      <c r="EH108" s="54"/>
      <c r="EI108" s="53" t="str">
        <f t="shared" si="191"/>
        <v>Hendon Town</v>
      </c>
      <c r="EJ108" s="79">
        <f t="shared" si="208"/>
        <v>24</v>
      </c>
      <c r="EK108" s="80">
        <f t="shared" si="209"/>
        <v>9</v>
      </c>
      <c r="EL108" s="80">
        <f t="shared" si="210"/>
        <v>1</v>
      </c>
      <c r="EM108" s="80">
        <f t="shared" si="211"/>
        <v>2</v>
      </c>
      <c r="EN108" s="80">
        <f>COUNTIF(DQ$101:DQ$113,"A")</f>
        <v>8</v>
      </c>
      <c r="EO108" s="80">
        <f>COUNTIF(DQ$101:DQ$113,"D")</f>
        <v>1</v>
      </c>
      <c r="EP108" s="80">
        <f>COUNTIF(DQ$101:DQ$113,"H")</f>
        <v>3</v>
      </c>
      <c r="EQ108" s="79">
        <f t="shared" si="212"/>
        <v>17</v>
      </c>
      <c r="ER108" s="79">
        <f t="shared" si="192"/>
        <v>2</v>
      </c>
      <c r="ES108" s="79">
        <f t="shared" si="192"/>
        <v>5</v>
      </c>
      <c r="ET108" s="81">
        <f>SUM($BL108:$CI108)+SUM(CR$101:CR$113)</f>
        <v>89</v>
      </c>
      <c r="EU108" s="81">
        <f>SUM($CK108:$DH108)+SUM(BS$101:BS$113)</f>
        <v>40</v>
      </c>
      <c r="EV108" s="79">
        <f t="shared" si="193"/>
        <v>36</v>
      </c>
      <c r="EW108" s="136">
        <f t="shared" si="194"/>
        <v>2.2250000000000001</v>
      </c>
      <c r="EX108" s="78"/>
      <c r="EY108" s="80">
        <f t="shared" si="195"/>
        <v>24</v>
      </c>
      <c r="EZ108" s="80">
        <f t="shared" si="196"/>
        <v>17</v>
      </c>
      <c r="FA108" s="80">
        <f t="shared" si="197"/>
        <v>2</v>
      </c>
      <c r="FB108" s="80">
        <f t="shared" si="198"/>
        <v>5</v>
      </c>
      <c r="FC108" s="80">
        <f t="shared" si="199"/>
        <v>89</v>
      </c>
      <c r="FD108" s="80">
        <f t="shared" si="200"/>
        <v>40</v>
      </c>
      <c r="FE108" s="80">
        <f t="shared" si="201"/>
        <v>36</v>
      </c>
      <c r="FF108" s="138">
        <f t="shared" si="202"/>
        <v>2.2250000000000001</v>
      </c>
      <c r="FG108" s="54"/>
      <c r="FH108" s="54">
        <f t="shared" si="213"/>
        <v>0</v>
      </c>
      <c r="FI108" s="54">
        <f t="shared" si="214"/>
        <v>0</v>
      </c>
      <c r="FJ108" s="54">
        <f t="shared" si="203"/>
        <v>0</v>
      </c>
      <c r="FK108" s="54">
        <f t="shared" si="203"/>
        <v>0</v>
      </c>
      <c r="FL108" s="54">
        <f t="shared" si="203"/>
        <v>0</v>
      </c>
      <c r="FM108" s="54">
        <f t="shared" si="203"/>
        <v>0</v>
      </c>
      <c r="FN108" s="54">
        <f t="shared" si="203"/>
        <v>0</v>
      </c>
      <c r="FO108" s="54">
        <f t="shared" si="203"/>
        <v>0</v>
      </c>
      <c r="FQ108" s="54" t="str">
        <f t="shared" si="184"/>
        <v/>
      </c>
      <c r="FR108" s="54" t="str">
        <f t="shared" si="185"/>
        <v/>
      </c>
      <c r="FS108" s="54" t="str">
        <f t="shared" si="186"/>
        <v/>
      </c>
      <c r="FT108" s="54" t="str">
        <f t="shared" si="186"/>
        <v/>
      </c>
      <c r="FU108" s="54" t="str">
        <f t="shared" si="186"/>
        <v/>
      </c>
      <c r="FV108" s="54" t="str">
        <f t="shared" si="186"/>
        <v/>
      </c>
      <c r="FW108" s="54" t="str">
        <f t="shared" si="186"/>
        <v/>
      </c>
      <c r="FX108" s="54" t="str">
        <f t="shared" si="204"/>
        <v/>
      </c>
      <c r="FY108" s="54" t="s">
        <v>540</v>
      </c>
      <c r="FZ108" s="54" t="s">
        <v>541</v>
      </c>
      <c r="GA108" s="59"/>
      <c r="GB108" s="60"/>
      <c r="GC108" s="58"/>
      <c r="GD108" s="59"/>
      <c r="GE108" s="61"/>
      <c r="GF108" s="58"/>
      <c r="GG108" s="61"/>
      <c r="GH108" s="61"/>
      <c r="GJ108" s="14" t="s">
        <v>500</v>
      </c>
      <c r="GK108" s="277" t="s">
        <v>486</v>
      </c>
      <c r="GL108" s="277" t="s">
        <v>486</v>
      </c>
      <c r="GM108" s="277" t="s">
        <v>486</v>
      </c>
      <c r="GN108" s="277" t="s">
        <v>486</v>
      </c>
      <c r="GO108" s="277" t="s">
        <v>486</v>
      </c>
      <c r="GP108" s="277" t="s">
        <v>486</v>
      </c>
      <c r="GQ108" s="277" t="s">
        <v>486</v>
      </c>
      <c r="GR108" s="277" t="s">
        <v>486</v>
      </c>
      <c r="GS108" s="277" t="s">
        <v>486</v>
      </c>
      <c r="GT108" s="277" t="s">
        <v>486</v>
      </c>
      <c r="GU108" s="277" t="s">
        <v>486</v>
      </c>
      <c r="GV108" s="277" t="s">
        <v>486</v>
      </c>
      <c r="GW108" s="277"/>
    </row>
    <row r="109" spans="1:205" s="54" customFormat="1" ht="12" x14ac:dyDescent="0.25">
      <c r="A109" s="54">
        <v>9</v>
      </c>
      <c r="B109" s="54" t="s">
        <v>532</v>
      </c>
      <c r="C109" s="56">
        <v>24</v>
      </c>
      <c r="D109" s="56">
        <v>7</v>
      </c>
      <c r="E109" s="56">
        <v>2</v>
      </c>
      <c r="F109" s="56">
        <v>15</v>
      </c>
      <c r="G109" s="282">
        <v>58</v>
      </c>
      <c r="H109" s="282">
        <v>77</v>
      </c>
      <c r="I109" s="57">
        <v>16</v>
      </c>
      <c r="J109" s="69">
        <f t="shared" si="187"/>
        <v>0.75324675324675328</v>
      </c>
      <c r="L109" s="139" t="s">
        <v>488</v>
      </c>
      <c r="M109" s="86" t="s">
        <v>273</v>
      </c>
      <c r="N109" s="88" t="s">
        <v>526</v>
      </c>
      <c r="O109" s="88" t="s">
        <v>177</v>
      </c>
      <c r="P109" s="84" t="s">
        <v>304</v>
      </c>
      <c r="Q109" s="88" t="s">
        <v>58</v>
      </c>
      <c r="R109" s="88" t="s">
        <v>125</v>
      </c>
      <c r="S109" s="88" t="s">
        <v>111</v>
      </c>
      <c r="T109" s="88" t="s">
        <v>77</v>
      </c>
      <c r="U109" s="83"/>
      <c r="V109" s="88" t="s">
        <v>422</v>
      </c>
      <c r="W109" s="88" t="s">
        <v>200</v>
      </c>
      <c r="X109" s="88" t="s">
        <v>206</v>
      </c>
      <c r="Y109" s="89" t="s">
        <v>125</v>
      </c>
      <c r="Z109" s="211"/>
      <c r="AB109" s="212"/>
      <c r="AD109" s="212"/>
      <c r="AL109" s="139" t="s">
        <v>488</v>
      </c>
      <c r="AM109" s="253" t="s">
        <v>202</v>
      </c>
      <c r="AN109" s="59" t="s">
        <v>93</v>
      </c>
      <c r="AO109" s="59" t="s">
        <v>169</v>
      </c>
      <c r="AP109" s="84" t="s">
        <v>508</v>
      </c>
      <c r="AQ109" s="59" t="s">
        <v>517</v>
      </c>
      <c r="AR109" s="59" t="s">
        <v>113</v>
      </c>
      <c r="AS109" s="59" t="s">
        <v>506</v>
      </c>
      <c r="AT109" s="59" t="s">
        <v>493</v>
      </c>
      <c r="AU109" s="83"/>
      <c r="AV109" s="59" t="s">
        <v>195</v>
      </c>
      <c r="AW109" s="59" t="s">
        <v>191</v>
      </c>
      <c r="AX109" s="59" t="s">
        <v>179</v>
      </c>
      <c r="AY109" s="59" t="s">
        <v>479</v>
      </c>
      <c r="AZ109" s="153"/>
      <c r="BL109" s="90">
        <f t="shared" si="205"/>
        <v>4</v>
      </c>
      <c r="BM109" s="77">
        <f t="shared" si="205"/>
        <v>10</v>
      </c>
      <c r="BN109" s="77">
        <f t="shared" si="205"/>
        <v>2</v>
      </c>
      <c r="BO109" s="77">
        <f t="shared" si="205"/>
        <v>4</v>
      </c>
      <c r="BP109" s="77">
        <f t="shared" si="205"/>
        <v>5</v>
      </c>
      <c r="BQ109" s="77">
        <f t="shared" si="205"/>
        <v>5</v>
      </c>
      <c r="BR109" s="77">
        <f t="shared" si="205"/>
        <v>5</v>
      </c>
      <c r="BS109" s="77">
        <f>(IF(T109="","",(IF(MID(T109,2,1)="-",LEFT(T109,1),LEFT(T109,2)))+0))</f>
        <v>2</v>
      </c>
      <c r="BT109" s="91"/>
      <c r="BU109" s="77">
        <f>(IF(V109="","",(IF(MID(V109,2,1)="-",LEFT(V109,1),LEFT(V109,2)))+0))</f>
        <v>9</v>
      </c>
      <c r="BV109" s="77">
        <f>(IF(W109="","",(IF(MID(W109,2,1)="-",LEFT(W109,1),LEFT(W109,2)))+0))</f>
        <v>2</v>
      </c>
      <c r="BW109" s="77">
        <f>(IF(X109="","",(IF(MID(X109,2,1)="-",LEFT(X109,1),LEFT(X109,2)))+0))</f>
        <v>1</v>
      </c>
      <c r="BX109" s="92">
        <f>(IF(Y109="","",(IF(MID(Y109,2,1)="-",LEFT(Y109,1),LEFT(Y109,2)))+0))</f>
        <v>5</v>
      </c>
      <c r="CB109" s="77"/>
      <c r="CC109" s="77"/>
      <c r="CD109" s="77"/>
      <c r="CE109" s="77"/>
      <c r="CF109" s="77"/>
      <c r="CG109" s="77"/>
      <c r="CH109" s="77"/>
      <c r="CI109" s="77"/>
      <c r="CJ109" s="163"/>
      <c r="CK109" s="90">
        <f t="shared" si="206"/>
        <v>4</v>
      </c>
      <c r="CL109" s="77">
        <f t="shared" si="206"/>
        <v>1</v>
      </c>
      <c r="CM109" s="77">
        <f t="shared" si="206"/>
        <v>0</v>
      </c>
      <c r="CN109" s="77">
        <f t="shared" si="206"/>
        <v>2</v>
      </c>
      <c r="CO109" s="77">
        <f t="shared" si="206"/>
        <v>1</v>
      </c>
      <c r="CP109" s="77">
        <f t="shared" si="206"/>
        <v>0</v>
      </c>
      <c r="CQ109" s="77">
        <f t="shared" si="206"/>
        <v>2</v>
      </c>
      <c r="CR109" s="77">
        <f>(IF(T109="","",IF(RIGHT(T109,2)="10",RIGHT(T109,2),RIGHT(T109,1))+0))</f>
        <v>1</v>
      </c>
      <c r="CS109" s="91"/>
      <c r="CT109" s="77">
        <f>(IF(V109="","",IF(RIGHT(V109,2)="10",RIGHT(V109,2),RIGHT(V109,1))+0))</f>
        <v>3</v>
      </c>
      <c r="CU109" s="77">
        <f>(IF(W109="","",IF(RIGHT(W109,2)="10",RIGHT(W109,2),RIGHT(W109,1))+0))</f>
        <v>2</v>
      </c>
      <c r="CV109" s="77">
        <f>(IF(X109="","",IF(RIGHT(X109,2)="10",RIGHT(X109,2),RIGHT(X109,1))+0))</f>
        <v>4</v>
      </c>
      <c r="CW109" s="92">
        <f>(IF(Y109="","",IF(RIGHT(Y109,2)="10",RIGHT(Y109,2),RIGHT(Y109,1))+0))</f>
        <v>0</v>
      </c>
      <c r="DA109" s="77"/>
      <c r="DB109" s="77"/>
      <c r="DC109" s="77"/>
      <c r="DD109" s="77"/>
      <c r="DE109" s="77"/>
      <c r="DF109" s="77"/>
      <c r="DG109" s="77"/>
      <c r="DH109" s="77"/>
      <c r="DI109" s="53"/>
      <c r="DJ109" s="90" t="str">
        <f t="shared" si="207"/>
        <v>D</v>
      </c>
      <c r="DK109" s="77" t="str">
        <f t="shared" si="207"/>
        <v>H</v>
      </c>
      <c r="DL109" s="77" t="str">
        <f t="shared" si="207"/>
        <v>H</v>
      </c>
      <c r="DM109" s="77" t="str">
        <f t="shared" si="207"/>
        <v>H</v>
      </c>
      <c r="DN109" s="77" t="str">
        <f t="shared" si="207"/>
        <v>H</v>
      </c>
      <c r="DO109" s="77" t="str">
        <f t="shared" si="207"/>
        <v>H</v>
      </c>
      <c r="DP109" s="77" t="str">
        <f t="shared" si="207"/>
        <v>H</v>
      </c>
      <c r="DQ109" s="77" t="str">
        <f>(IF(T109="","",IF(BS109&gt;CR109,"H",IF(BS109&lt;CR109,"A","D"))))</f>
        <v>H</v>
      </c>
      <c r="DR109" s="91"/>
      <c r="DS109" s="77" t="str">
        <f>(IF(V109="","",IF(BU109&gt;CT109,"H",IF(BU109&lt;CT109,"A","D"))))</f>
        <v>H</v>
      </c>
      <c r="DT109" s="77" t="str">
        <f>(IF(W109="","",IF(BV109&gt;CU109,"H",IF(BV109&lt;CU109,"A","D"))))</f>
        <v>D</v>
      </c>
      <c r="DU109" s="77" t="str">
        <f>(IF(X109="","",IF(BW109&gt;CV109,"H",IF(BW109&lt;CV109,"A","D"))))</f>
        <v>A</v>
      </c>
      <c r="DV109" s="92" t="str">
        <f>(IF(Y109="","",IF(BX109&gt;CW109,"H",IF(BX109&lt;CW109,"A","D"))))</f>
        <v>H</v>
      </c>
      <c r="DZ109" s="56"/>
      <c r="EA109" s="56"/>
      <c r="EB109" s="56"/>
      <c r="EC109" s="56"/>
      <c r="ED109" s="56"/>
      <c r="EE109" s="56"/>
      <c r="EF109" s="56"/>
      <c r="EG109" s="56"/>
      <c r="EH109" s="53"/>
      <c r="EI109" s="53" t="str">
        <f t="shared" si="191"/>
        <v>Hounslow</v>
      </c>
      <c r="EJ109" s="79">
        <f t="shared" si="208"/>
        <v>24</v>
      </c>
      <c r="EK109" s="80">
        <f t="shared" si="209"/>
        <v>9</v>
      </c>
      <c r="EL109" s="80">
        <f t="shared" si="210"/>
        <v>2</v>
      </c>
      <c r="EM109" s="80">
        <f t="shared" si="211"/>
        <v>1</v>
      </c>
      <c r="EN109" s="80">
        <f>COUNTIF(DR$101:DR$113,"A")</f>
        <v>8</v>
      </c>
      <c r="EO109" s="80">
        <f>COUNTIF(DR$101:DR$113,"D")</f>
        <v>1</v>
      </c>
      <c r="EP109" s="80">
        <f>COUNTIF(DR$101:DR$113,"H")</f>
        <v>3</v>
      </c>
      <c r="EQ109" s="79">
        <f t="shared" si="212"/>
        <v>17</v>
      </c>
      <c r="ER109" s="79">
        <f t="shared" si="192"/>
        <v>3</v>
      </c>
      <c r="ES109" s="79">
        <f t="shared" si="192"/>
        <v>4</v>
      </c>
      <c r="ET109" s="81">
        <f>SUM($BL109:$CI109)+SUM(CS$101:CS$113)</f>
        <v>92</v>
      </c>
      <c r="EU109" s="81">
        <f>SUM($CK109:$DH109)+SUM(BT$101:BT$113)</f>
        <v>36</v>
      </c>
      <c r="EV109" s="79">
        <f t="shared" si="193"/>
        <v>37</v>
      </c>
      <c r="EW109" s="136">
        <f t="shared" si="194"/>
        <v>2.5555555555555554</v>
      </c>
      <c r="EX109" s="78"/>
      <c r="EY109" s="80">
        <f t="shared" si="195"/>
        <v>24</v>
      </c>
      <c r="EZ109" s="80">
        <f t="shared" si="196"/>
        <v>17</v>
      </c>
      <c r="FA109" s="80">
        <f t="shared" si="197"/>
        <v>3</v>
      </c>
      <c r="FB109" s="80">
        <f t="shared" si="198"/>
        <v>4</v>
      </c>
      <c r="FC109" s="80">
        <f t="shared" si="199"/>
        <v>92</v>
      </c>
      <c r="FD109" s="80">
        <f t="shared" si="200"/>
        <v>36</v>
      </c>
      <c r="FE109" s="80">
        <f t="shared" si="201"/>
        <v>37</v>
      </c>
      <c r="FF109" s="138">
        <f t="shared" si="202"/>
        <v>2.5555555555555554</v>
      </c>
      <c r="FG109" s="53"/>
      <c r="FH109" s="54">
        <f t="shared" si="213"/>
        <v>0</v>
      </c>
      <c r="FI109" s="54">
        <f t="shared" si="214"/>
        <v>0</v>
      </c>
      <c r="FJ109" s="54">
        <f t="shared" si="203"/>
        <v>0</v>
      </c>
      <c r="FK109" s="54">
        <f t="shared" si="203"/>
        <v>0</v>
      </c>
      <c r="FL109" s="54">
        <f t="shared" si="203"/>
        <v>0</v>
      </c>
      <c r="FM109" s="54">
        <f t="shared" si="203"/>
        <v>0</v>
      </c>
      <c r="FN109" s="54">
        <f t="shared" si="203"/>
        <v>0</v>
      </c>
      <c r="FO109" s="54">
        <f t="shared" si="203"/>
        <v>0</v>
      </c>
      <c r="FQ109" s="54" t="str">
        <f t="shared" si="184"/>
        <v/>
      </c>
      <c r="FR109" s="54" t="str">
        <f t="shared" si="185"/>
        <v/>
      </c>
      <c r="FS109" s="54" t="str">
        <f t="shared" si="186"/>
        <v/>
      </c>
      <c r="FT109" s="54" t="str">
        <f t="shared" si="186"/>
        <v/>
      </c>
      <c r="FU109" s="54" t="str">
        <f t="shared" si="186"/>
        <v/>
      </c>
      <c r="FV109" s="54" t="str">
        <f t="shared" si="186"/>
        <v/>
      </c>
      <c r="FW109" s="54" t="str">
        <f t="shared" si="186"/>
        <v/>
      </c>
      <c r="FX109" s="54" t="str">
        <f t="shared" si="204"/>
        <v/>
      </c>
      <c r="GA109" s="59"/>
      <c r="GB109" s="60"/>
      <c r="GC109" s="58"/>
      <c r="GD109" s="59"/>
      <c r="GE109" s="61"/>
      <c r="GF109" s="58"/>
      <c r="GG109" s="61"/>
      <c r="GH109" s="61"/>
      <c r="GJ109" s="14" t="s">
        <v>488</v>
      </c>
      <c r="GK109" s="277" t="s">
        <v>486</v>
      </c>
      <c r="GL109" s="277" t="s">
        <v>486</v>
      </c>
      <c r="GM109" s="277" t="s">
        <v>486</v>
      </c>
      <c r="GN109" s="277" t="s">
        <v>486</v>
      </c>
      <c r="GO109" s="277" t="s">
        <v>486</v>
      </c>
      <c r="GP109" s="277" t="s">
        <v>486</v>
      </c>
      <c r="GQ109" s="277" t="s">
        <v>486</v>
      </c>
      <c r="GR109" s="277" t="s">
        <v>486</v>
      </c>
      <c r="GS109" s="277" t="s">
        <v>486</v>
      </c>
      <c r="GT109" s="277" t="s">
        <v>486</v>
      </c>
      <c r="GU109" s="277" t="s">
        <v>486</v>
      </c>
      <c r="GV109" s="277" t="s">
        <v>486</v>
      </c>
      <c r="GW109" s="277"/>
    </row>
    <row r="110" spans="1:205" s="54" customFormat="1" ht="12" x14ac:dyDescent="0.25">
      <c r="A110" s="54">
        <v>10</v>
      </c>
      <c r="B110" s="54" t="s">
        <v>521</v>
      </c>
      <c r="C110" s="56">
        <v>24</v>
      </c>
      <c r="D110" s="56">
        <v>6</v>
      </c>
      <c r="E110" s="56">
        <v>4</v>
      </c>
      <c r="F110" s="56">
        <v>14</v>
      </c>
      <c r="G110" s="56">
        <v>55</v>
      </c>
      <c r="H110" s="56">
        <v>81</v>
      </c>
      <c r="I110" s="57">
        <v>16</v>
      </c>
      <c r="J110" s="69">
        <f t="shared" si="187"/>
        <v>0.67901234567901236</v>
      </c>
      <c r="L110" s="139" t="s">
        <v>542</v>
      </c>
      <c r="M110" s="86" t="s">
        <v>543</v>
      </c>
      <c r="N110" s="88" t="s">
        <v>148</v>
      </c>
      <c r="O110" s="88" t="s">
        <v>110</v>
      </c>
      <c r="P110" s="84" t="s">
        <v>304</v>
      </c>
      <c r="Q110" s="148" t="s">
        <v>89</v>
      </c>
      <c r="R110" s="148" t="s">
        <v>544</v>
      </c>
      <c r="S110" s="88" t="s">
        <v>111</v>
      </c>
      <c r="T110" s="88" t="s">
        <v>502</v>
      </c>
      <c r="U110" s="88" t="s">
        <v>110</v>
      </c>
      <c r="V110" s="83"/>
      <c r="W110" s="88" t="s">
        <v>76</v>
      </c>
      <c r="X110" s="88" t="s">
        <v>150</v>
      </c>
      <c r="Y110" s="152" t="s">
        <v>176</v>
      </c>
      <c r="Z110" s="211"/>
      <c r="AB110" s="212"/>
      <c r="AD110" s="212"/>
      <c r="AL110" s="139" t="s">
        <v>542</v>
      </c>
      <c r="AM110" s="253" t="s">
        <v>196</v>
      </c>
      <c r="AN110" s="59" t="s">
        <v>507</v>
      </c>
      <c r="AO110" s="59" t="s">
        <v>187</v>
      </c>
      <c r="AP110" s="84" t="s">
        <v>505</v>
      </c>
      <c r="AQ110" s="59" t="s">
        <v>493</v>
      </c>
      <c r="AR110" s="59" t="s">
        <v>539</v>
      </c>
      <c r="AS110" s="59" t="s">
        <v>527</v>
      </c>
      <c r="AT110" s="59" t="s">
        <v>191</v>
      </c>
      <c r="AU110" s="59" t="s">
        <v>538</v>
      </c>
      <c r="AV110" s="83"/>
      <c r="AW110" s="59" t="s">
        <v>534</v>
      </c>
      <c r="AX110" s="59" t="s">
        <v>504</v>
      </c>
      <c r="AY110" s="87" t="s">
        <v>545</v>
      </c>
      <c r="AZ110" s="153"/>
      <c r="BL110" s="90">
        <f t="shared" si="205"/>
        <v>4</v>
      </c>
      <c r="BM110" s="77">
        <f t="shared" si="205"/>
        <v>0</v>
      </c>
      <c r="BN110" s="77">
        <f t="shared" si="205"/>
        <v>1</v>
      </c>
      <c r="BO110" s="77">
        <f t="shared" si="205"/>
        <v>4</v>
      </c>
      <c r="BP110" s="77">
        <f t="shared" si="205"/>
        <v>3</v>
      </c>
      <c r="BQ110" s="77">
        <f t="shared" si="205"/>
        <v>7</v>
      </c>
      <c r="BR110" s="77">
        <f t="shared" si="205"/>
        <v>5</v>
      </c>
      <c r="BS110" s="77">
        <f>(IF(T110="","",(IF(MID(T110,2,1)="-",LEFT(T110,1),LEFT(T110,2)))+0))</f>
        <v>1</v>
      </c>
      <c r="BT110" s="77">
        <f>(IF(U110="","",(IF(MID(U110,2,1)="-",LEFT(U110,1),LEFT(U110,2)))+0))</f>
        <v>1</v>
      </c>
      <c r="BU110" s="91"/>
      <c r="BV110" s="77">
        <f>(IF(W110="","",(IF(MID(W110,2,1)="-",LEFT(W110,1),LEFT(W110,2)))+0))</f>
        <v>0</v>
      </c>
      <c r="BW110" s="77">
        <f>(IF(X110="","",(IF(MID(X110,2,1)="-",LEFT(X110,1),LEFT(X110,2)))+0))</f>
        <v>3</v>
      </c>
      <c r="BX110" s="92">
        <f>(IF(Y110="","",(IF(MID(Y110,2,1)="-",LEFT(Y110,1),LEFT(Y110,2)))+0))</f>
        <v>2</v>
      </c>
      <c r="CB110" s="77"/>
      <c r="CC110" s="77"/>
      <c r="CD110" s="77"/>
      <c r="CE110" s="77"/>
      <c r="CF110" s="77"/>
      <c r="CG110" s="77"/>
      <c r="CH110" s="77"/>
      <c r="CI110" s="77"/>
      <c r="CJ110" s="78"/>
      <c r="CK110" s="90">
        <f t="shared" si="206"/>
        <v>7</v>
      </c>
      <c r="CL110" s="77">
        <f t="shared" si="206"/>
        <v>1</v>
      </c>
      <c r="CM110" s="77">
        <f t="shared" si="206"/>
        <v>7</v>
      </c>
      <c r="CN110" s="77">
        <f t="shared" si="206"/>
        <v>2</v>
      </c>
      <c r="CO110" s="77">
        <f t="shared" si="206"/>
        <v>0</v>
      </c>
      <c r="CP110" s="77">
        <f t="shared" si="206"/>
        <v>7</v>
      </c>
      <c r="CQ110" s="77">
        <f t="shared" si="206"/>
        <v>2</v>
      </c>
      <c r="CR110" s="77">
        <f>(IF(T110="","",IF(RIGHT(T110,2)="10",RIGHT(T110,2),RIGHT(T110,1))+0))</f>
        <v>8</v>
      </c>
      <c r="CS110" s="77">
        <f>(IF(U110="","",IF(RIGHT(U110,2)="10",RIGHT(U110,2),RIGHT(U110,1))+0))</f>
        <v>7</v>
      </c>
      <c r="CT110" s="91"/>
      <c r="CU110" s="77">
        <f>(IF(W110="","",IF(RIGHT(W110,2)="10",RIGHT(W110,2),RIGHT(W110,1))+0))</f>
        <v>2</v>
      </c>
      <c r="CV110" s="77">
        <f>(IF(X110="","",IF(RIGHT(X110,2)="10",RIGHT(X110,2),RIGHT(X110,1))+0))</f>
        <v>1</v>
      </c>
      <c r="CW110" s="92">
        <f>(IF(Y110="","",IF(RIGHT(Y110,2)="10",RIGHT(Y110,2),RIGHT(Y110,1))+0))</f>
        <v>3</v>
      </c>
      <c r="DA110" s="77"/>
      <c r="DB110" s="77"/>
      <c r="DC110" s="77"/>
      <c r="DD110" s="77"/>
      <c r="DE110" s="77"/>
      <c r="DF110" s="77"/>
      <c r="DG110" s="77"/>
      <c r="DH110" s="77"/>
      <c r="DJ110" s="90" t="str">
        <f t="shared" si="207"/>
        <v>A</v>
      </c>
      <c r="DK110" s="77" t="str">
        <f t="shared" si="207"/>
        <v>A</v>
      </c>
      <c r="DL110" s="77" t="str">
        <f t="shared" si="207"/>
        <v>A</v>
      </c>
      <c r="DM110" s="77" t="str">
        <f t="shared" si="207"/>
        <v>H</v>
      </c>
      <c r="DN110" s="77" t="str">
        <f t="shared" si="207"/>
        <v>H</v>
      </c>
      <c r="DO110" s="77" t="str">
        <f t="shared" si="207"/>
        <v>D</v>
      </c>
      <c r="DP110" s="77" t="str">
        <f t="shared" si="207"/>
        <v>H</v>
      </c>
      <c r="DQ110" s="77" t="str">
        <f>(IF(T110="","",IF(BS110&gt;CR110,"H",IF(BS110&lt;CR110,"A","D"))))</f>
        <v>A</v>
      </c>
      <c r="DR110" s="77" t="str">
        <f>(IF(U110="","",IF(BT110&gt;CS110,"H",IF(BT110&lt;CS110,"A","D"))))</f>
        <v>A</v>
      </c>
      <c r="DS110" s="91"/>
      <c r="DT110" s="77" t="str">
        <f>(IF(W110="","",IF(BV110&gt;CU110,"H",IF(BV110&lt;CU110,"A","D"))))</f>
        <v>A</v>
      </c>
      <c r="DU110" s="77" t="str">
        <f>(IF(X110="","",IF(BW110&gt;CV110,"H",IF(BW110&lt;CV110,"A","D"))))</f>
        <v>H</v>
      </c>
      <c r="DV110" s="92" t="str">
        <f>(IF(Y110="","",IF(BX110&gt;CW110,"H",IF(BX110&lt;CW110,"A","D"))))</f>
        <v>A</v>
      </c>
      <c r="DZ110" s="56"/>
      <c r="EA110" s="56"/>
      <c r="EB110" s="56"/>
      <c r="EC110" s="56"/>
      <c r="ED110" s="56"/>
      <c r="EE110" s="56"/>
      <c r="EF110" s="56"/>
      <c r="EG110" s="56"/>
      <c r="EI110" s="53" t="str">
        <f t="shared" si="191"/>
        <v>Siemens</v>
      </c>
      <c r="EJ110" s="79">
        <f t="shared" si="208"/>
        <v>24</v>
      </c>
      <c r="EK110" s="80">
        <f t="shared" si="209"/>
        <v>4</v>
      </c>
      <c r="EL110" s="80">
        <f t="shared" si="210"/>
        <v>1</v>
      </c>
      <c r="EM110" s="80">
        <f t="shared" si="211"/>
        <v>7</v>
      </c>
      <c r="EN110" s="80">
        <f>COUNTIF(DS$101:DS$113,"A")</f>
        <v>2</v>
      </c>
      <c r="EO110" s="80">
        <f>COUNTIF(DS$101:DS$113,"D")</f>
        <v>0</v>
      </c>
      <c r="EP110" s="80">
        <f>COUNTIF(DS$101:DS$113,"H")</f>
        <v>10</v>
      </c>
      <c r="EQ110" s="79">
        <f t="shared" si="212"/>
        <v>6</v>
      </c>
      <c r="ER110" s="79">
        <f t="shared" si="192"/>
        <v>1</v>
      </c>
      <c r="ES110" s="79">
        <f t="shared" si="192"/>
        <v>17</v>
      </c>
      <c r="ET110" s="81">
        <f>SUM($BL110:$CI110)+SUM(CT$101:CT$113)</f>
        <v>61</v>
      </c>
      <c r="EU110" s="81">
        <f>SUM($CK110:$DH110)+SUM(BU$101:BU$113)</f>
        <v>120</v>
      </c>
      <c r="EV110" s="79">
        <f t="shared" si="193"/>
        <v>13</v>
      </c>
      <c r="EW110" s="136">
        <f t="shared" si="194"/>
        <v>0.5083333333333333</v>
      </c>
      <c r="EX110" s="78"/>
      <c r="EY110" s="80">
        <f t="shared" si="195"/>
        <v>24</v>
      </c>
      <c r="EZ110" s="80">
        <f t="shared" si="196"/>
        <v>6</v>
      </c>
      <c r="FA110" s="80">
        <f t="shared" si="197"/>
        <v>1</v>
      </c>
      <c r="FB110" s="80">
        <f t="shared" si="198"/>
        <v>17</v>
      </c>
      <c r="FC110" s="80">
        <f t="shared" si="199"/>
        <v>61</v>
      </c>
      <c r="FD110" s="80">
        <f t="shared" si="200"/>
        <v>120</v>
      </c>
      <c r="FE110" s="80">
        <f t="shared" si="201"/>
        <v>13</v>
      </c>
      <c r="FF110" s="138">
        <f t="shared" si="202"/>
        <v>0.5083333333333333</v>
      </c>
      <c r="FH110" s="54">
        <f t="shared" si="213"/>
        <v>0</v>
      </c>
      <c r="FI110" s="54">
        <f t="shared" si="214"/>
        <v>0</v>
      </c>
      <c r="FJ110" s="54">
        <f t="shared" si="203"/>
        <v>0</v>
      </c>
      <c r="FK110" s="54">
        <f t="shared" si="203"/>
        <v>0</v>
      </c>
      <c r="FL110" s="54">
        <f t="shared" si="203"/>
        <v>0</v>
      </c>
      <c r="FM110" s="54">
        <f t="shared" si="203"/>
        <v>0</v>
      </c>
      <c r="FN110" s="54">
        <f t="shared" si="203"/>
        <v>0</v>
      </c>
      <c r="FO110" s="54">
        <f t="shared" si="203"/>
        <v>0</v>
      </c>
      <c r="FQ110" s="54" t="str">
        <f t="shared" si="184"/>
        <v/>
      </c>
      <c r="FR110" s="54" t="str">
        <f t="shared" si="185"/>
        <v/>
      </c>
      <c r="FS110" s="54" t="str">
        <f t="shared" si="186"/>
        <v/>
      </c>
      <c r="FT110" s="54" t="str">
        <f t="shared" si="186"/>
        <v/>
      </c>
      <c r="FU110" s="54" t="str">
        <f t="shared" si="186"/>
        <v/>
      </c>
      <c r="FV110" s="54" t="str">
        <f t="shared" si="186"/>
        <v/>
      </c>
      <c r="FW110" s="54" t="str">
        <f t="shared" si="186"/>
        <v/>
      </c>
      <c r="FX110" s="54" t="str">
        <f t="shared" si="204"/>
        <v/>
      </c>
      <c r="FZ110" s="54" t="s">
        <v>546</v>
      </c>
      <c r="GA110" s="59"/>
      <c r="GB110" s="60"/>
      <c r="GC110" s="58"/>
      <c r="GD110" s="59"/>
      <c r="GE110" s="61"/>
      <c r="GF110" s="58"/>
      <c r="GG110" s="61"/>
      <c r="GH110" s="61"/>
      <c r="GJ110" s="14" t="s">
        <v>542</v>
      </c>
      <c r="GK110" s="277" t="s">
        <v>486</v>
      </c>
      <c r="GL110" s="277" t="s">
        <v>520</v>
      </c>
      <c r="GM110" s="277" t="s">
        <v>486</v>
      </c>
      <c r="GN110" s="277" t="s">
        <v>547</v>
      </c>
      <c r="GO110" s="277" t="s">
        <v>548</v>
      </c>
      <c r="GP110" s="277" t="s">
        <v>486</v>
      </c>
      <c r="GQ110" s="277" t="s">
        <v>486</v>
      </c>
      <c r="GR110" s="277" t="s">
        <v>520</v>
      </c>
      <c r="GS110" s="277" t="s">
        <v>520</v>
      </c>
      <c r="GT110" s="277" t="s">
        <v>549</v>
      </c>
      <c r="GU110" s="277" t="s">
        <v>486</v>
      </c>
      <c r="GV110" s="277" t="s">
        <v>486</v>
      </c>
      <c r="GW110" s="277"/>
    </row>
    <row r="111" spans="1:205" s="54" customFormat="1" ht="12" x14ac:dyDescent="0.25">
      <c r="A111" s="54">
        <v>11</v>
      </c>
      <c r="B111" s="54" t="s">
        <v>550</v>
      </c>
      <c r="C111" s="56">
        <v>24</v>
      </c>
      <c r="D111" s="56">
        <v>5</v>
      </c>
      <c r="E111" s="56">
        <v>6</v>
      </c>
      <c r="F111" s="56">
        <v>13</v>
      </c>
      <c r="G111" s="56">
        <v>46</v>
      </c>
      <c r="H111" s="56">
        <v>80</v>
      </c>
      <c r="I111" s="57">
        <v>16</v>
      </c>
      <c r="J111" s="69">
        <f t="shared" si="187"/>
        <v>0.57499999999999996</v>
      </c>
      <c r="L111" s="139" t="s">
        <v>531</v>
      </c>
      <c r="M111" s="86" t="s">
        <v>103</v>
      </c>
      <c r="N111" s="88" t="s">
        <v>200</v>
      </c>
      <c r="O111" s="88" t="s">
        <v>74</v>
      </c>
      <c r="P111" s="84" t="s">
        <v>99</v>
      </c>
      <c r="Q111" s="148" t="s">
        <v>60</v>
      </c>
      <c r="R111" s="148" t="s">
        <v>148</v>
      </c>
      <c r="S111" s="88" t="s">
        <v>219</v>
      </c>
      <c r="T111" s="88" t="s">
        <v>88</v>
      </c>
      <c r="U111" s="88" t="s">
        <v>103</v>
      </c>
      <c r="V111" s="88" t="s">
        <v>60</v>
      </c>
      <c r="W111" s="83"/>
      <c r="X111" s="148" t="s">
        <v>416</v>
      </c>
      <c r="Y111" s="152" t="s">
        <v>200</v>
      </c>
      <c r="Z111" s="209" t="s">
        <v>150</v>
      </c>
      <c r="AB111" s="212"/>
      <c r="AL111" s="139" t="s">
        <v>531</v>
      </c>
      <c r="AM111" s="284" t="s">
        <v>505</v>
      </c>
      <c r="AN111" s="59" t="s">
        <v>527</v>
      </c>
      <c r="AO111" s="59" t="s">
        <v>179</v>
      </c>
      <c r="AP111" s="84" t="s">
        <v>493</v>
      </c>
      <c r="AQ111" s="59" t="s">
        <v>528</v>
      </c>
      <c r="AR111" s="59" t="s">
        <v>503</v>
      </c>
      <c r="AS111" s="59" t="s">
        <v>479</v>
      </c>
      <c r="AT111" s="59" t="s">
        <v>524</v>
      </c>
      <c r="AU111" s="59" t="s">
        <v>121</v>
      </c>
      <c r="AV111" s="59" t="s">
        <v>481</v>
      </c>
      <c r="AW111" s="83"/>
      <c r="AX111" s="59" t="s">
        <v>450</v>
      </c>
      <c r="AY111" s="59" t="s">
        <v>538</v>
      </c>
      <c r="AZ111" s="279" t="s">
        <v>516</v>
      </c>
      <c r="BL111" s="90">
        <f t="shared" si="205"/>
        <v>1</v>
      </c>
      <c r="BM111" s="77">
        <f t="shared" si="205"/>
        <v>2</v>
      </c>
      <c r="BN111" s="77">
        <f t="shared" si="205"/>
        <v>1</v>
      </c>
      <c r="BO111" s="77">
        <f t="shared" si="205"/>
        <v>1</v>
      </c>
      <c r="BP111" s="77">
        <f t="shared" si="205"/>
        <v>4</v>
      </c>
      <c r="BQ111" s="77">
        <f t="shared" si="205"/>
        <v>0</v>
      </c>
      <c r="BR111" s="77">
        <f t="shared" si="205"/>
        <v>0</v>
      </c>
      <c r="BS111" s="77">
        <f>(IF(T111="","",(IF(MID(T111,2,1)="-",LEFT(T111,1),LEFT(T111,2)))+0))</f>
        <v>1</v>
      </c>
      <c r="BT111" s="77">
        <f>(IF(U111="","",(IF(MID(U111,2,1)="-",LEFT(U111,1),LEFT(U111,2)))+0))</f>
        <v>1</v>
      </c>
      <c r="BU111" s="77">
        <f>(IF(V111="","",(IF(MID(V111,2,1)="-",LEFT(V111,1),LEFT(V111,2)))+0))</f>
        <v>4</v>
      </c>
      <c r="BV111" s="91"/>
      <c r="BW111" s="77">
        <f>(IF(X111="","",(IF(MID(X111,2,1)="-",LEFT(X111,1),LEFT(X111,2)))+0))</f>
        <v>6</v>
      </c>
      <c r="BX111" s="92">
        <f>(IF(Y111="","",(IF(MID(Y111,2,1)="-",LEFT(Y111,1),LEFT(Y111,2)))+0))</f>
        <v>2</v>
      </c>
      <c r="CB111" s="77"/>
      <c r="CC111" s="77"/>
      <c r="CD111" s="77"/>
      <c r="CE111" s="77"/>
      <c r="CF111" s="77"/>
      <c r="CG111" s="77"/>
      <c r="CH111" s="77"/>
      <c r="CI111" s="77"/>
      <c r="CJ111" s="78"/>
      <c r="CK111" s="90">
        <f t="shared" si="206"/>
        <v>3</v>
      </c>
      <c r="CL111" s="77">
        <f t="shared" si="206"/>
        <v>2</v>
      </c>
      <c r="CM111" s="77">
        <f t="shared" si="206"/>
        <v>2</v>
      </c>
      <c r="CN111" s="77">
        <f t="shared" si="206"/>
        <v>0</v>
      </c>
      <c r="CO111" s="77">
        <f t="shared" si="206"/>
        <v>1</v>
      </c>
      <c r="CP111" s="77">
        <f t="shared" si="206"/>
        <v>1</v>
      </c>
      <c r="CQ111" s="77">
        <f t="shared" si="206"/>
        <v>6</v>
      </c>
      <c r="CR111" s="77">
        <f>(IF(T111="","",IF(RIGHT(T111,2)="10",RIGHT(T111,2),RIGHT(T111,1))+0))</f>
        <v>6</v>
      </c>
      <c r="CS111" s="77">
        <f>(IF(U111="","",IF(RIGHT(U111,2)="10",RIGHT(U111,2),RIGHT(U111,1))+0))</f>
        <v>3</v>
      </c>
      <c r="CT111" s="77">
        <f>(IF(V111="","",IF(RIGHT(V111,2)="10",RIGHT(V111,2),RIGHT(V111,1))+0))</f>
        <v>1</v>
      </c>
      <c r="CU111" s="91"/>
      <c r="CV111" s="77">
        <f>(IF(X111="","",IF(RIGHT(X111,2)="10",RIGHT(X111,2),RIGHT(X111,1))+0))</f>
        <v>2</v>
      </c>
      <c r="CW111" s="92">
        <f>(IF(Y111="","",IF(RIGHT(Y111,2)="10",RIGHT(Y111,2),RIGHT(Y111,1))+0))</f>
        <v>2</v>
      </c>
      <c r="DA111" s="77"/>
      <c r="DB111" s="77"/>
      <c r="DC111" s="77"/>
      <c r="DD111" s="77"/>
      <c r="DE111" s="77"/>
      <c r="DF111" s="77"/>
      <c r="DG111" s="77"/>
      <c r="DH111" s="77"/>
      <c r="DJ111" s="90" t="str">
        <f t="shared" si="207"/>
        <v>A</v>
      </c>
      <c r="DK111" s="77" t="str">
        <f t="shared" si="207"/>
        <v>D</v>
      </c>
      <c r="DL111" s="77" t="str">
        <f t="shared" si="207"/>
        <v>A</v>
      </c>
      <c r="DM111" s="77" t="str">
        <f t="shared" si="207"/>
        <v>H</v>
      </c>
      <c r="DN111" s="77" t="str">
        <f t="shared" si="207"/>
        <v>H</v>
      </c>
      <c r="DO111" s="77" t="str">
        <f t="shared" si="207"/>
        <v>A</v>
      </c>
      <c r="DP111" s="77" t="str">
        <f t="shared" si="207"/>
        <v>A</v>
      </c>
      <c r="DQ111" s="77" t="str">
        <f>(IF(T111="","",IF(BS111&gt;CR111,"H",IF(BS111&lt;CR111,"A","D"))))</f>
        <v>A</v>
      </c>
      <c r="DR111" s="77" t="str">
        <f>(IF(U111="","",IF(BT111&gt;CS111,"H",IF(BT111&lt;CS111,"A","D"))))</f>
        <v>A</v>
      </c>
      <c r="DS111" s="77" t="str">
        <f>(IF(V111="","",IF(BU111&gt;CT111,"H",IF(BU111&lt;CT111,"A","D"))))</f>
        <v>H</v>
      </c>
      <c r="DT111" s="91"/>
      <c r="DU111" s="77" t="str">
        <f>(IF(X111="","",IF(BW111&gt;CV111,"H",IF(BW111&lt;CV111,"A","D"))))</f>
        <v>H</v>
      </c>
      <c r="DV111" s="92" t="str">
        <f>(IF(Y111="","",IF(BX111&gt;CW111,"H",IF(BX111&lt;CW111,"A","D"))))</f>
        <v>D</v>
      </c>
      <c r="DZ111" s="56"/>
      <c r="EA111" s="56"/>
      <c r="EB111" s="56"/>
      <c r="EC111" s="56"/>
      <c r="ED111" s="56"/>
      <c r="EE111" s="56"/>
      <c r="EF111" s="56"/>
      <c r="EG111" s="56"/>
      <c r="EI111" s="53" t="str">
        <f t="shared" si="191"/>
        <v>Tate Institute</v>
      </c>
      <c r="EJ111" s="79">
        <f t="shared" si="208"/>
        <v>24</v>
      </c>
      <c r="EK111" s="80">
        <f t="shared" si="209"/>
        <v>4</v>
      </c>
      <c r="EL111" s="80">
        <f t="shared" si="210"/>
        <v>2</v>
      </c>
      <c r="EM111" s="80">
        <f t="shared" si="211"/>
        <v>6</v>
      </c>
      <c r="EN111" s="80">
        <f>COUNTIF(DT$101:DT$113,"A")</f>
        <v>5</v>
      </c>
      <c r="EO111" s="80">
        <f>COUNTIF(DT$101:DT$113,"D")</f>
        <v>1</v>
      </c>
      <c r="EP111" s="80">
        <f>COUNTIF(DT$101:DT$113,"H")</f>
        <v>6</v>
      </c>
      <c r="EQ111" s="79">
        <f t="shared" si="212"/>
        <v>9</v>
      </c>
      <c r="ER111" s="79">
        <f t="shared" si="192"/>
        <v>3</v>
      </c>
      <c r="ES111" s="79">
        <f t="shared" si="192"/>
        <v>12</v>
      </c>
      <c r="ET111" s="81">
        <f>SUM($BL111:$CI111)+SUM(CU$101:CU$113)</f>
        <v>51</v>
      </c>
      <c r="EU111" s="81">
        <f>SUM($CK111:$DH111)+SUM(BV$101:BV$113)</f>
        <v>63</v>
      </c>
      <c r="EV111" s="79">
        <f t="shared" si="193"/>
        <v>21</v>
      </c>
      <c r="EW111" s="136">
        <f t="shared" si="194"/>
        <v>0.80952380952380953</v>
      </c>
      <c r="EX111" s="78"/>
      <c r="EY111" s="80">
        <f t="shared" si="195"/>
        <v>24</v>
      </c>
      <c r="EZ111" s="80">
        <f t="shared" si="196"/>
        <v>9</v>
      </c>
      <c r="FA111" s="80">
        <f t="shared" si="197"/>
        <v>3</v>
      </c>
      <c r="FB111" s="80">
        <f t="shared" si="198"/>
        <v>12</v>
      </c>
      <c r="FC111" s="80">
        <f t="shared" si="199"/>
        <v>51</v>
      </c>
      <c r="FD111" s="80">
        <f t="shared" si="200"/>
        <v>63</v>
      </c>
      <c r="FE111" s="80">
        <f t="shared" si="201"/>
        <v>21</v>
      </c>
      <c r="FF111" s="138">
        <f t="shared" si="202"/>
        <v>0.80952380952380953</v>
      </c>
      <c r="FH111" s="54">
        <f t="shared" si="213"/>
        <v>0</v>
      </c>
      <c r="FI111" s="54">
        <f t="shared" si="214"/>
        <v>0</v>
      </c>
      <c r="FJ111" s="54">
        <f t="shared" si="203"/>
        <v>0</v>
      </c>
      <c r="FK111" s="54">
        <f t="shared" si="203"/>
        <v>0</v>
      </c>
      <c r="FL111" s="54">
        <f t="shared" si="203"/>
        <v>0</v>
      </c>
      <c r="FM111" s="54">
        <f t="shared" si="203"/>
        <v>0</v>
      </c>
      <c r="FN111" s="54">
        <f t="shared" si="203"/>
        <v>0</v>
      </c>
      <c r="FO111" s="54">
        <f t="shared" si="203"/>
        <v>0</v>
      </c>
      <c r="FQ111" s="54" t="str">
        <f t="shared" si="184"/>
        <v/>
      </c>
      <c r="FR111" s="54" t="str">
        <f t="shared" si="185"/>
        <v/>
      </c>
      <c r="FS111" s="54" t="str">
        <f t="shared" si="186"/>
        <v/>
      </c>
      <c r="FT111" s="54" t="str">
        <f t="shared" si="186"/>
        <v/>
      </c>
      <c r="FU111" s="54" t="str">
        <f t="shared" si="186"/>
        <v/>
      </c>
      <c r="FV111" s="54" t="str">
        <f t="shared" si="186"/>
        <v/>
      </c>
      <c r="FW111" s="54" t="str">
        <f t="shared" si="186"/>
        <v/>
      </c>
      <c r="FX111" s="54" t="str">
        <f t="shared" si="204"/>
        <v/>
      </c>
      <c r="FZ111" s="54" t="s">
        <v>551</v>
      </c>
      <c r="GA111" s="59"/>
      <c r="GB111" s="60"/>
      <c r="GC111" s="58"/>
      <c r="GD111" s="59"/>
      <c r="GE111" s="61"/>
      <c r="GF111" s="58"/>
      <c r="GG111" s="61"/>
      <c r="GH111" s="61"/>
      <c r="GJ111" s="14" t="s">
        <v>531</v>
      </c>
      <c r="GK111" s="277" t="s">
        <v>486</v>
      </c>
      <c r="GL111" s="277" t="s">
        <v>520</v>
      </c>
      <c r="GM111" s="277" t="s">
        <v>486</v>
      </c>
      <c r="GN111" s="277" t="s">
        <v>486</v>
      </c>
      <c r="GO111" s="277" t="s">
        <v>486</v>
      </c>
      <c r="GP111" s="277" t="s">
        <v>486</v>
      </c>
      <c r="GQ111" s="277" t="s">
        <v>486</v>
      </c>
      <c r="GR111" s="277" t="s">
        <v>486</v>
      </c>
      <c r="GS111" s="277" t="s">
        <v>486</v>
      </c>
      <c r="GT111" s="277" t="s">
        <v>486</v>
      </c>
      <c r="GU111" s="277" t="s">
        <v>486</v>
      </c>
      <c r="GV111" s="277" t="s">
        <v>486</v>
      </c>
      <c r="GW111" s="277"/>
    </row>
    <row r="112" spans="1:205" s="54" customFormat="1" ht="12" x14ac:dyDescent="0.25">
      <c r="A112" s="54">
        <v>12</v>
      </c>
      <c r="B112" s="54" t="s">
        <v>542</v>
      </c>
      <c r="C112" s="56">
        <v>24</v>
      </c>
      <c r="D112" s="56">
        <v>6</v>
      </c>
      <c r="E112" s="56">
        <v>1</v>
      </c>
      <c r="F112" s="56">
        <v>17</v>
      </c>
      <c r="G112" s="56">
        <v>61</v>
      </c>
      <c r="H112" s="56">
        <v>120</v>
      </c>
      <c r="I112" s="57">
        <v>13</v>
      </c>
      <c r="J112" s="69">
        <f t="shared" si="187"/>
        <v>0.5083333333333333</v>
      </c>
      <c r="L112" s="139" t="s">
        <v>552</v>
      </c>
      <c r="M112" s="86" t="s">
        <v>86</v>
      </c>
      <c r="N112" s="88" t="s">
        <v>76</v>
      </c>
      <c r="O112" s="88" t="s">
        <v>101</v>
      </c>
      <c r="P112" s="84" t="s">
        <v>77</v>
      </c>
      <c r="Q112" s="88" t="s">
        <v>77</v>
      </c>
      <c r="R112" s="88" t="s">
        <v>103</v>
      </c>
      <c r="S112" s="88" t="s">
        <v>77</v>
      </c>
      <c r="T112" s="88" t="s">
        <v>88</v>
      </c>
      <c r="U112" s="88" t="s">
        <v>88</v>
      </c>
      <c r="V112" s="148" t="s">
        <v>176</v>
      </c>
      <c r="W112" s="88" t="s">
        <v>553</v>
      </c>
      <c r="X112" s="83"/>
      <c r="Y112" s="89" t="s">
        <v>111</v>
      </c>
      <c r="Z112" s="211"/>
      <c r="AB112" s="93"/>
      <c r="AL112" s="139" t="s">
        <v>552</v>
      </c>
      <c r="AM112" s="253" t="s">
        <v>515</v>
      </c>
      <c r="AN112" s="59" t="s">
        <v>524</v>
      </c>
      <c r="AO112" s="59" t="s">
        <v>539</v>
      </c>
      <c r="AP112" s="84" t="s">
        <v>191</v>
      </c>
      <c r="AQ112" s="59" t="s">
        <v>538</v>
      </c>
      <c r="AR112" s="59" t="s">
        <v>506</v>
      </c>
      <c r="AS112" s="59" t="s">
        <v>508</v>
      </c>
      <c r="AT112" s="59" t="s">
        <v>202</v>
      </c>
      <c r="AU112" s="59" t="s">
        <v>482</v>
      </c>
      <c r="AV112" s="59" t="s">
        <v>209</v>
      </c>
      <c r="AW112" s="59" t="s">
        <v>517</v>
      </c>
      <c r="AX112" s="83"/>
      <c r="AY112" s="59" t="s">
        <v>490</v>
      </c>
      <c r="AZ112" s="153"/>
      <c r="BL112" s="90">
        <f t="shared" si="205"/>
        <v>0</v>
      </c>
      <c r="BM112" s="77">
        <f t="shared" si="205"/>
        <v>0</v>
      </c>
      <c r="BN112" s="77">
        <f t="shared" si="205"/>
        <v>3</v>
      </c>
      <c r="BO112" s="77">
        <f t="shared" si="205"/>
        <v>2</v>
      </c>
      <c r="BP112" s="77">
        <f t="shared" si="205"/>
        <v>2</v>
      </c>
      <c r="BQ112" s="77">
        <f t="shared" si="205"/>
        <v>1</v>
      </c>
      <c r="BR112" s="77">
        <f t="shared" si="205"/>
        <v>2</v>
      </c>
      <c r="BS112" s="77">
        <f>(IF(T112="","",(IF(MID(T112,2,1)="-",LEFT(T112,1),LEFT(T112,2)))+0))</f>
        <v>1</v>
      </c>
      <c r="BT112" s="77">
        <f>(IF(U112="","",(IF(MID(U112,2,1)="-",LEFT(U112,1),LEFT(U112,2)))+0))</f>
        <v>1</v>
      </c>
      <c r="BU112" s="77">
        <f>(IF(V112="","",(IF(MID(V112,2,1)="-",LEFT(V112,1),LEFT(V112,2)))+0))</f>
        <v>2</v>
      </c>
      <c r="BV112" s="77">
        <f>(IF(W112="","",(IF(MID(W112,2,1)="-",LEFT(W112,1),LEFT(W112,2)))+0))</f>
        <v>4</v>
      </c>
      <c r="BW112" s="91"/>
      <c r="BX112" s="92">
        <f>(IF(Y112="","",(IF(MID(Y112,2,1)="-",LEFT(Y112,1),LEFT(Y112,2)))+0))</f>
        <v>5</v>
      </c>
      <c r="CB112" s="77"/>
      <c r="CC112" s="77"/>
      <c r="CD112" s="77"/>
      <c r="CE112" s="77"/>
      <c r="CF112" s="77"/>
      <c r="CG112" s="77"/>
      <c r="CH112" s="77"/>
      <c r="CI112" s="77"/>
      <c r="CJ112" s="78"/>
      <c r="CK112" s="90">
        <f t="shared" si="206"/>
        <v>3</v>
      </c>
      <c r="CL112" s="77">
        <f t="shared" si="206"/>
        <v>2</v>
      </c>
      <c r="CM112" s="77">
        <f t="shared" si="206"/>
        <v>2</v>
      </c>
      <c r="CN112" s="77">
        <f t="shared" si="206"/>
        <v>1</v>
      </c>
      <c r="CO112" s="77">
        <f t="shared" si="206"/>
        <v>1</v>
      </c>
      <c r="CP112" s="77">
        <f t="shared" si="206"/>
        <v>3</v>
      </c>
      <c r="CQ112" s="77">
        <f t="shared" si="206"/>
        <v>1</v>
      </c>
      <c r="CR112" s="77">
        <f>(IF(T112="","",IF(RIGHT(T112,2)="10",RIGHT(T112,2),RIGHT(T112,1))+0))</f>
        <v>6</v>
      </c>
      <c r="CS112" s="77">
        <f>(IF(U112="","",IF(RIGHT(U112,2)="10",RIGHT(U112,2),RIGHT(U112,1))+0))</f>
        <v>6</v>
      </c>
      <c r="CT112" s="77">
        <f>(IF(V112="","",IF(RIGHT(V112,2)="10",RIGHT(V112,2),RIGHT(V112,1))+0))</f>
        <v>3</v>
      </c>
      <c r="CU112" s="77">
        <f>(IF(W112="","",IF(RIGHT(W112,2)="10",RIGHT(W112,2),RIGHT(W112,1))+0))</f>
        <v>5</v>
      </c>
      <c r="CV112" s="91"/>
      <c r="CW112" s="92">
        <f>(IF(Y112="","",IF(RIGHT(Y112,2)="10",RIGHT(Y112,2),RIGHT(Y112,1))+0))</f>
        <v>2</v>
      </c>
      <c r="DA112" s="77"/>
      <c r="DB112" s="77"/>
      <c r="DC112" s="77"/>
      <c r="DD112" s="77"/>
      <c r="DE112" s="77"/>
      <c r="DF112" s="77"/>
      <c r="DG112" s="77"/>
      <c r="DH112" s="77"/>
      <c r="DJ112" s="90" t="str">
        <f t="shared" si="207"/>
        <v>A</v>
      </c>
      <c r="DK112" s="77" t="str">
        <f t="shared" si="207"/>
        <v>A</v>
      </c>
      <c r="DL112" s="77" t="str">
        <f t="shared" si="207"/>
        <v>H</v>
      </c>
      <c r="DM112" s="77" t="str">
        <f t="shared" si="207"/>
        <v>H</v>
      </c>
      <c r="DN112" s="77" t="str">
        <f t="shared" si="207"/>
        <v>H</v>
      </c>
      <c r="DO112" s="77" t="str">
        <f t="shared" si="207"/>
        <v>A</v>
      </c>
      <c r="DP112" s="77" t="str">
        <f t="shared" si="207"/>
        <v>H</v>
      </c>
      <c r="DQ112" s="77" t="str">
        <f>(IF(T112="","",IF(BS112&gt;CR112,"H",IF(BS112&lt;CR112,"A","D"))))</f>
        <v>A</v>
      </c>
      <c r="DR112" s="77" t="str">
        <f>(IF(U112="","",IF(BT112&gt;CS112,"H",IF(BT112&lt;CS112,"A","D"))))</f>
        <v>A</v>
      </c>
      <c r="DS112" s="77" t="str">
        <f>(IF(V112="","",IF(BU112&gt;CT112,"H",IF(BU112&lt;CT112,"A","D"))))</f>
        <v>A</v>
      </c>
      <c r="DT112" s="77" t="str">
        <f>(IF(W112="","",IF(BV112&gt;CU112,"H",IF(BV112&lt;CU112,"A","D"))))</f>
        <v>A</v>
      </c>
      <c r="DU112" s="91"/>
      <c r="DV112" s="92" t="str">
        <f>(IF(Y112="","",IF(BX112&gt;CW112,"H",IF(BX112&lt;CW112,"A","D"))))</f>
        <v>H</v>
      </c>
      <c r="DZ112" s="56"/>
      <c r="EA112" s="56"/>
      <c r="EB112" s="56"/>
      <c r="EC112" s="56"/>
      <c r="ED112" s="56"/>
      <c r="EE112" s="56"/>
      <c r="EF112" s="56"/>
      <c r="EG112" s="56"/>
      <c r="EI112" s="53" t="str">
        <f t="shared" si="191"/>
        <v>Woolwich</v>
      </c>
      <c r="EJ112" s="79">
        <f t="shared" si="208"/>
        <v>24</v>
      </c>
      <c r="EK112" s="80">
        <f t="shared" si="209"/>
        <v>5</v>
      </c>
      <c r="EL112" s="80">
        <f t="shared" si="210"/>
        <v>0</v>
      </c>
      <c r="EM112" s="80">
        <f t="shared" si="211"/>
        <v>7</v>
      </c>
      <c r="EN112" s="80">
        <f>COUNTIF(DU$101:DU$113,"A")</f>
        <v>1</v>
      </c>
      <c r="EO112" s="80">
        <f>COUNTIF(DU$101:DU$113,"D")</f>
        <v>1</v>
      </c>
      <c r="EP112" s="80">
        <f>COUNTIF(DU$101:DU$113,"H")</f>
        <v>10</v>
      </c>
      <c r="EQ112" s="79">
        <f t="shared" si="212"/>
        <v>6</v>
      </c>
      <c r="ER112" s="79">
        <f t="shared" si="192"/>
        <v>1</v>
      </c>
      <c r="ES112" s="79">
        <f t="shared" si="192"/>
        <v>17</v>
      </c>
      <c r="ET112" s="81">
        <f>SUM($BL112:$CI112)+SUM(CV$101:CV$113)</f>
        <v>39</v>
      </c>
      <c r="EU112" s="81">
        <f>SUM($CK112:$DH112)+SUM(BW$101:BW$113)</f>
        <v>99</v>
      </c>
      <c r="EV112" s="79">
        <f t="shared" si="193"/>
        <v>13</v>
      </c>
      <c r="EW112" s="136">
        <f t="shared" si="194"/>
        <v>0.39393939393939392</v>
      </c>
      <c r="EX112" s="78"/>
      <c r="EY112" s="80">
        <f t="shared" si="195"/>
        <v>24</v>
      </c>
      <c r="EZ112" s="80">
        <f t="shared" si="196"/>
        <v>6</v>
      </c>
      <c r="FA112" s="80">
        <f t="shared" si="197"/>
        <v>1</v>
      </c>
      <c r="FB112" s="80">
        <f t="shared" si="198"/>
        <v>17</v>
      </c>
      <c r="FC112" s="80">
        <f t="shared" si="199"/>
        <v>39</v>
      </c>
      <c r="FD112" s="80">
        <f t="shared" si="200"/>
        <v>99</v>
      </c>
      <c r="FE112" s="80">
        <f t="shared" si="201"/>
        <v>13</v>
      </c>
      <c r="FF112" s="138">
        <f t="shared" si="202"/>
        <v>0.39393939393939392</v>
      </c>
      <c r="FH112" s="54">
        <f t="shared" si="213"/>
        <v>0</v>
      </c>
      <c r="FI112" s="54">
        <f t="shared" si="214"/>
        <v>0</v>
      </c>
      <c r="FJ112" s="54">
        <f t="shared" si="203"/>
        <v>0</v>
      </c>
      <c r="FK112" s="54">
        <f t="shared" si="203"/>
        <v>0</v>
      </c>
      <c r="FL112" s="54">
        <f t="shared" si="203"/>
        <v>0</v>
      </c>
      <c r="FM112" s="54">
        <f t="shared" si="203"/>
        <v>0</v>
      </c>
      <c r="FN112" s="54">
        <f t="shared" si="203"/>
        <v>0</v>
      </c>
      <c r="FO112" s="54">
        <f t="shared" si="203"/>
        <v>0</v>
      </c>
      <c r="FQ112" s="54" t="str">
        <f t="shared" si="184"/>
        <v/>
      </c>
      <c r="FR112" s="54" t="str">
        <f t="shared" si="185"/>
        <v/>
      </c>
      <c r="FS112" s="54" t="str">
        <f t="shared" si="186"/>
        <v/>
      </c>
      <c r="FT112" s="54" t="str">
        <f t="shared" si="186"/>
        <v/>
      </c>
      <c r="FU112" s="54" t="str">
        <f t="shared" si="186"/>
        <v/>
      </c>
      <c r="FV112" s="54" t="str">
        <f t="shared" si="186"/>
        <v/>
      </c>
      <c r="FW112" s="54" t="str">
        <f t="shared" si="186"/>
        <v/>
      </c>
      <c r="FX112" s="54" t="str">
        <f t="shared" si="204"/>
        <v/>
      </c>
      <c r="GA112" s="59"/>
      <c r="GB112" s="60"/>
      <c r="GC112" s="58"/>
      <c r="GD112" s="59"/>
      <c r="GE112" s="61"/>
      <c r="GF112" s="58"/>
      <c r="GG112" s="61"/>
      <c r="GH112" s="61"/>
      <c r="GJ112" s="14" t="s">
        <v>552</v>
      </c>
      <c r="GK112" s="277" t="s">
        <v>486</v>
      </c>
      <c r="GL112" s="277" t="s">
        <v>486</v>
      </c>
      <c r="GM112" s="277" t="s">
        <v>486</v>
      </c>
      <c r="GN112" s="277" t="s">
        <v>486</v>
      </c>
      <c r="GO112" s="277" t="s">
        <v>486</v>
      </c>
      <c r="GP112" s="277" t="s">
        <v>486</v>
      </c>
      <c r="GQ112" s="277" t="s">
        <v>486</v>
      </c>
      <c r="GR112" s="277" t="s">
        <v>520</v>
      </c>
      <c r="GS112" s="277" t="s">
        <v>520</v>
      </c>
      <c r="GT112" s="277" t="s">
        <v>486</v>
      </c>
      <c r="GU112" s="277" t="s">
        <v>486</v>
      </c>
      <c r="GV112" s="277" t="s">
        <v>486</v>
      </c>
      <c r="GW112" s="277"/>
    </row>
    <row r="113" spans="1:205" s="54" customFormat="1" ht="12.6" thickBot="1" x14ac:dyDescent="0.3">
      <c r="A113" s="54">
        <v>13</v>
      </c>
      <c r="B113" s="54" t="s">
        <v>552</v>
      </c>
      <c r="C113" s="56">
        <v>24</v>
      </c>
      <c r="D113" s="56">
        <v>6</v>
      </c>
      <c r="E113" s="56">
        <v>1</v>
      </c>
      <c r="F113" s="56">
        <v>17</v>
      </c>
      <c r="G113" s="56">
        <v>39</v>
      </c>
      <c r="H113" s="56">
        <v>99</v>
      </c>
      <c r="I113" s="57">
        <v>13</v>
      </c>
      <c r="J113" s="69">
        <f t="shared" si="187"/>
        <v>0.39393939393939392</v>
      </c>
      <c r="L113" s="164" t="s">
        <v>550</v>
      </c>
      <c r="M113" s="265" t="s">
        <v>200</v>
      </c>
      <c r="N113" s="106" t="s">
        <v>86</v>
      </c>
      <c r="O113" s="167" t="s">
        <v>87</v>
      </c>
      <c r="P113" s="103" t="s">
        <v>85</v>
      </c>
      <c r="Q113" s="167" t="s">
        <v>554</v>
      </c>
      <c r="R113" s="266" t="s">
        <v>148</v>
      </c>
      <c r="S113" s="167" t="s">
        <v>150</v>
      </c>
      <c r="T113" s="106" t="s">
        <v>103</v>
      </c>
      <c r="U113" s="106" t="s">
        <v>200</v>
      </c>
      <c r="V113" s="167" t="s">
        <v>397</v>
      </c>
      <c r="W113" s="167" t="s">
        <v>77</v>
      </c>
      <c r="X113" s="167" t="s">
        <v>125</v>
      </c>
      <c r="Y113" s="104"/>
      <c r="Z113" s="285" t="s">
        <v>150</v>
      </c>
      <c r="AL113" s="139" t="s">
        <v>550</v>
      </c>
      <c r="AM113" s="253" t="s">
        <v>518</v>
      </c>
      <c r="AN113" s="59" t="s">
        <v>484</v>
      </c>
      <c r="AO113" s="59" t="s">
        <v>524</v>
      </c>
      <c r="AP113" s="103" t="s">
        <v>504</v>
      </c>
      <c r="AQ113" s="59" t="s">
        <v>503</v>
      </c>
      <c r="AR113" s="59" t="s">
        <v>181</v>
      </c>
      <c r="AS113" s="59" t="s">
        <v>196</v>
      </c>
      <c r="AT113" s="59" t="s">
        <v>528</v>
      </c>
      <c r="AU113" s="59" t="s">
        <v>450</v>
      </c>
      <c r="AV113" s="59" t="s">
        <v>515</v>
      </c>
      <c r="AW113" s="59" t="s">
        <v>482</v>
      </c>
      <c r="AX113" s="59" t="s">
        <v>527</v>
      </c>
      <c r="AY113" s="83"/>
      <c r="AZ113" s="153" t="s">
        <v>505</v>
      </c>
      <c r="BL113" s="107">
        <f t="shared" si="205"/>
        <v>2</v>
      </c>
      <c r="BM113" s="108">
        <f t="shared" si="205"/>
        <v>0</v>
      </c>
      <c r="BN113" s="108">
        <f t="shared" si="205"/>
        <v>3</v>
      </c>
      <c r="BO113" s="108">
        <f t="shared" si="205"/>
        <v>0</v>
      </c>
      <c r="BP113" s="108">
        <f t="shared" si="205"/>
        <v>5</v>
      </c>
      <c r="BQ113" s="108">
        <f t="shared" si="205"/>
        <v>0</v>
      </c>
      <c r="BR113" s="108">
        <f t="shared" si="205"/>
        <v>3</v>
      </c>
      <c r="BS113" s="108">
        <f>(IF(T113="","",(IF(MID(T113,2,1)="-",LEFT(T113,1),LEFT(T113,2)))+0))</f>
        <v>1</v>
      </c>
      <c r="BT113" s="108">
        <f>(IF(U113="","",(IF(MID(U113,2,1)="-",LEFT(U113,1),LEFT(U113,2)))+0))</f>
        <v>2</v>
      </c>
      <c r="BU113" s="108">
        <f>(IF(V113="","",(IF(MID(V113,2,1)="-",LEFT(V113,1),LEFT(V113,2)))+0))</f>
        <v>5</v>
      </c>
      <c r="BV113" s="108">
        <f>(IF(W113="","",(IF(MID(W113,2,1)="-",LEFT(W113,1),LEFT(W113,2)))+0))</f>
        <v>2</v>
      </c>
      <c r="BW113" s="108">
        <f>(IF(X113="","",(IF(MID(X113,2,1)="-",LEFT(X113,1),LEFT(X113,2)))+0))</f>
        <v>5</v>
      </c>
      <c r="BX113" s="109"/>
      <c r="CB113" s="77"/>
      <c r="CC113" s="77"/>
      <c r="CD113" s="77"/>
      <c r="CE113" s="77"/>
      <c r="CF113" s="77"/>
      <c r="CG113" s="77"/>
      <c r="CH113" s="77"/>
      <c r="CI113" s="77"/>
      <c r="CJ113" s="78"/>
      <c r="CK113" s="107">
        <f t="shared" si="206"/>
        <v>2</v>
      </c>
      <c r="CL113" s="108">
        <f t="shared" si="206"/>
        <v>3</v>
      </c>
      <c r="CM113" s="108">
        <f t="shared" si="206"/>
        <v>3</v>
      </c>
      <c r="CN113" s="108">
        <f t="shared" si="206"/>
        <v>4</v>
      </c>
      <c r="CO113" s="108">
        <f t="shared" si="206"/>
        <v>8</v>
      </c>
      <c r="CP113" s="108">
        <f t="shared" si="206"/>
        <v>1</v>
      </c>
      <c r="CQ113" s="108">
        <f t="shared" si="206"/>
        <v>1</v>
      </c>
      <c r="CR113" s="108">
        <f>(IF(T113="","",IF(RIGHT(T113,2)="10",RIGHT(T113,2),RIGHT(T113,1))+0))</f>
        <v>3</v>
      </c>
      <c r="CS113" s="108">
        <f>(IF(U113="","",IF(RIGHT(U113,2)="10",RIGHT(U113,2),RIGHT(U113,1))+0))</f>
        <v>2</v>
      </c>
      <c r="CT113" s="108">
        <f>(IF(V113="","",IF(RIGHT(V113,2)="10",RIGHT(V113,2),RIGHT(V113,1))+0))</f>
        <v>4</v>
      </c>
      <c r="CU113" s="108">
        <f>(IF(W113="","",IF(RIGHT(W113,2)="10",RIGHT(W113,2),RIGHT(W113,1))+0))</f>
        <v>1</v>
      </c>
      <c r="CV113" s="108">
        <f>(IF(X113="","",IF(RIGHT(X113,2)="10",RIGHT(X113,2),RIGHT(X113,1))+0))</f>
        <v>0</v>
      </c>
      <c r="CW113" s="109"/>
      <c r="DA113" s="77"/>
      <c r="DB113" s="77"/>
      <c r="DC113" s="77"/>
      <c r="DD113" s="77"/>
      <c r="DE113" s="77"/>
      <c r="DF113" s="77"/>
      <c r="DG113" s="77"/>
      <c r="DH113" s="77"/>
      <c r="DJ113" s="107" t="str">
        <f t="shared" si="207"/>
        <v>D</v>
      </c>
      <c r="DK113" s="108" t="str">
        <f t="shared" si="207"/>
        <v>A</v>
      </c>
      <c r="DL113" s="108" t="str">
        <f t="shared" si="207"/>
        <v>D</v>
      </c>
      <c r="DM113" s="108" t="str">
        <f t="shared" si="207"/>
        <v>A</v>
      </c>
      <c r="DN113" s="108" t="str">
        <f t="shared" si="207"/>
        <v>A</v>
      </c>
      <c r="DO113" s="108" t="str">
        <f t="shared" si="207"/>
        <v>A</v>
      </c>
      <c r="DP113" s="108" t="str">
        <f t="shared" si="207"/>
        <v>H</v>
      </c>
      <c r="DQ113" s="108" t="str">
        <f>(IF(T113="","",IF(BS113&gt;CR113,"H",IF(BS113&lt;CR113,"A","D"))))</f>
        <v>A</v>
      </c>
      <c r="DR113" s="108" t="str">
        <f>(IF(U113="","",IF(BT113&gt;CS113,"H",IF(BT113&lt;CS113,"A","D"))))</f>
        <v>D</v>
      </c>
      <c r="DS113" s="108" t="str">
        <f>(IF(V113="","",IF(BU113&gt;CT113,"H",IF(BU113&lt;CT113,"A","D"))))</f>
        <v>H</v>
      </c>
      <c r="DT113" s="108" t="str">
        <f>(IF(W113="","",IF(BV113&gt;CU113,"H",IF(BV113&lt;CU113,"A","D"))))</f>
        <v>H</v>
      </c>
      <c r="DU113" s="108" t="str">
        <f>(IF(X113="","",IF(BW113&gt;CV113,"H",IF(BW113&lt;CV113,"A","D"))))</f>
        <v>H</v>
      </c>
      <c r="DV113" s="109"/>
      <c r="DZ113" s="56"/>
      <c r="EA113" s="56"/>
      <c r="EB113" s="56"/>
      <c r="EC113" s="56"/>
      <c r="ED113" s="56"/>
      <c r="EE113" s="56"/>
      <c r="EF113" s="56"/>
      <c r="EG113" s="56"/>
      <c r="EI113" s="53" t="str">
        <f t="shared" si="191"/>
        <v>Woolwich Polytechnic</v>
      </c>
      <c r="EJ113" s="79">
        <f t="shared" si="208"/>
        <v>24</v>
      </c>
      <c r="EK113" s="80">
        <f t="shared" si="209"/>
        <v>4</v>
      </c>
      <c r="EL113" s="80">
        <f t="shared" si="210"/>
        <v>3</v>
      </c>
      <c r="EM113" s="80">
        <f t="shared" si="211"/>
        <v>5</v>
      </c>
      <c r="EN113" s="80">
        <f>COUNTIF(DV$101:DV$113,"A")</f>
        <v>1</v>
      </c>
      <c r="EO113" s="80">
        <f>COUNTIF(DV$101:DV$113,"D")</f>
        <v>3</v>
      </c>
      <c r="EP113" s="80">
        <f>COUNTIF(DV$101:DV$113,"H")</f>
        <v>8</v>
      </c>
      <c r="EQ113" s="79">
        <f t="shared" si="212"/>
        <v>5</v>
      </c>
      <c r="ER113" s="79">
        <f t="shared" si="192"/>
        <v>6</v>
      </c>
      <c r="ES113" s="79">
        <f t="shared" si="192"/>
        <v>13</v>
      </c>
      <c r="ET113" s="81">
        <f>SUM($BL113:$CI113)+SUM(CW$101:CW$113)</f>
        <v>46</v>
      </c>
      <c r="EU113" s="81">
        <f>SUM($CK113:$DH113)+SUM(BX$101:BX$113)</f>
        <v>80</v>
      </c>
      <c r="EV113" s="79">
        <f t="shared" si="193"/>
        <v>16</v>
      </c>
      <c r="EW113" s="136">
        <f t="shared" si="194"/>
        <v>0.57499999999999996</v>
      </c>
      <c r="EX113" s="78"/>
      <c r="EY113" s="80">
        <f t="shared" si="195"/>
        <v>24</v>
      </c>
      <c r="EZ113" s="80">
        <f t="shared" si="196"/>
        <v>5</v>
      </c>
      <c r="FA113" s="80">
        <f t="shared" si="197"/>
        <v>6</v>
      </c>
      <c r="FB113" s="80">
        <f t="shared" si="198"/>
        <v>13</v>
      </c>
      <c r="FC113" s="80">
        <f t="shared" si="199"/>
        <v>46</v>
      </c>
      <c r="FD113" s="80">
        <f t="shared" si="200"/>
        <v>80</v>
      </c>
      <c r="FE113" s="80">
        <f t="shared" si="201"/>
        <v>16</v>
      </c>
      <c r="FF113" s="138">
        <f t="shared" si="202"/>
        <v>0.57499999999999996</v>
      </c>
      <c r="FH113" s="54">
        <f t="shared" si="213"/>
        <v>0</v>
      </c>
      <c r="FI113" s="54">
        <f t="shared" si="214"/>
        <v>0</v>
      </c>
      <c r="FJ113" s="54">
        <f t="shared" si="203"/>
        <v>0</v>
      </c>
      <c r="FK113" s="54">
        <f t="shared" si="203"/>
        <v>0</v>
      </c>
      <c r="FL113" s="54">
        <f t="shared" si="203"/>
        <v>0</v>
      </c>
      <c r="FM113" s="54">
        <f t="shared" si="203"/>
        <v>0</v>
      </c>
      <c r="FN113" s="54">
        <f t="shared" si="203"/>
        <v>0</v>
      </c>
      <c r="FO113" s="54">
        <f t="shared" si="203"/>
        <v>0</v>
      </c>
      <c r="FQ113" s="54" t="str">
        <f t="shared" si="184"/>
        <v/>
      </c>
      <c r="FR113" s="54" t="str">
        <f t="shared" si="185"/>
        <v/>
      </c>
      <c r="FS113" s="54" t="str">
        <f t="shared" si="186"/>
        <v/>
      </c>
      <c r="FT113" s="54" t="str">
        <f t="shared" si="186"/>
        <v/>
      </c>
      <c r="FU113" s="54" t="str">
        <f t="shared" si="186"/>
        <v/>
      </c>
      <c r="FV113" s="54" t="str">
        <f t="shared" si="186"/>
        <v/>
      </c>
      <c r="FW113" s="54" t="str">
        <f t="shared" si="186"/>
        <v/>
      </c>
      <c r="FX113" s="54" t="str">
        <f t="shared" si="204"/>
        <v/>
      </c>
      <c r="GA113" s="59"/>
      <c r="GB113" s="60"/>
      <c r="GC113" s="58"/>
      <c r="GD113" s="59"/>
      <c r="GE113" s="61"/>
      <c r="GF113" s="58"/>
      <c r="GG113" s="61"/>
      <c r="GH113" s="61"/>
      <c r="GJ113" s="14" t="s">
        <v>555</v>
      </c>
      <c r="GK113" s="277" t="s">
        <v>486</v>
      </c>
      <c r="GL113" s="277" t="s">
        <v>520</v>
      </c>
      <c r="GM113" s="277" t="s">
        <v>486</v>
      </c>
      <c r="GN113" s="277" t="s">
        <v>556</v>
      </c>
      <c r="GO113" s="277" t="s">
        <v>556</v>
      </c>
      <c r="GP113" s="277" t="s">
        <v>486</v>
      </c>
      <c r="GQ113" s="277" t="s">
        <v>486</v>
      </c>
      <c r="GR113" s="277" t="s">
        <v>520</v>
      </c>
      <c r="GS113" s="277" t="s">
        <v>520</v>
      </c>
      <c r="GT113" s="277" t="s">
        <v>486</v>
      </c>
      <c r="GU113" s="277" t="s">
        <v>486</v>
      </c>
      <c r="GV113" s="277" t="s">
        <v>486</v>
      </c>
      <c r="GW113" s="277"/>
    </row>
    <row r="114" spans="1:205" s="54" customFormat="1" ht="12.6" thickBot="1" x14ac:dyDescent="0.3">
      <c r="C114" s="56"/>
      <c r="D114" s="115">
        <f>SUM(D100:D113)</f>
        <v>134</v>
      </c>
      <c r="E114" s="115">
        <f>SUM(E100:E113)</f>
        <v>44</v>
      </c>
      <c r="F114" s="115">
        <f>SUM(F100:F113)</f>
        <v>134</v>
      </c>
      <c r="G114" s="115">
        <f>SUM(G100:G113)</f>
        <v>884</v>
      </c>
      <c r="H114" s="115">
        <f>SUM(H100:H113)</f>
        <v>884</v>
      </c>
      <c r="I114" s="57"/>
      <c r="J114" s="69"/>
      <c r="L114" s="286" t="s">
        <v>557</v>
      </c>
      <c r="M114" s="287"/>
      <c r="N114" s="177"/>
      <c r="O114" s="185" t="s">
        <v>98</v>
      </c>
      <c r="P114" s="103" t="s">
        <v>87</v>
      </c>
      <c r="Q114" s="185" t="s">
        <v>77</v>
      </c>
      <c r="R114" s="177"/>
      <c r="S114" s="177"/>
      <c r="T114" s="185" t="s">
        <v>150</v>
      </c>
      <c r="U114" s="177"/>
      <c r="V114" s="185" t="s">
        <v>87</v>
      </c>
      <c r="W114" s="177"/>
      <c r="X114" s="106" t="s">
        <v>178</v>
      </c>
      <c r="Y114" s="177"/>
      <c r="Z114" s="104"/>
      <c r="AL114" s="286" t="s">
        <v>557</v>
      </c>
      <c r="AM114" s="287"/>
      <c r="AN114" s="177"/>
      <c r="AO114" s="288" t="s">
        <v>518</v>
      </c>
      <c r="AP114" s="188" t="s">
        <v>481</v>
      </c>
      <c r="AQ114" s="288" t="s">
        <v>539</v>
      </c>
      <c r="AR114" s="177"/>
      <c r="AS114" s="177"/>
      <c r="AT114" s="288" t="s">
        <v>523</v>
      </c>
      <c r="AU114" s="177"/>
      <c r="AV114" s="288" t="s">
        <v>490</v>
      </c>
      <c r="AW114" s="177"/>
      <c r="AX114" s="288" t="s">
        <v>483</v>
      </c>
      <c r="AY114" s="177"/>
      <c r="AZ114" s="189"/>
      <c r="FQ114" s="54" t="str">
        <f t="shared" si="184"/>
        <v/>
      </c>
      <c r="FR114" s="54" t="str">
        <f t="shared" si="185"/>
        <v/>
      </c>
      <c r="FS114" s="54" t="str">
        <f t="shared" si="186"/>
        <v/>
      </c>
      <c r="FT114" s="54" t="str">
        <f t="shared" si="186"/>
        <v/>
      </c>
      <c r="FU114" s="54" t="str">
        <f t="shared" si="186"/>
        <v/>
      </c>
      <c r="FV114" s="54" t="str">
        <f t="shared" si="186"/>
        <v/>
      </c>
      <c r="FW114" s="54" t="str">
        <f t="shared" si="186"/>
        <v/>
      </c>
      <c r="FX114" s="54" t="str">
        <f>IF(SUM($FH114:$FO114)=0,"",11-EV114)</f>
        <v/>
      </c>
      <c r="FZ114" s="54" t="s">
        <v>558</v>
      </c>
      <c r="GA114" s="59"/>
      <c r="GB114" s="60"/>
      <c r="GC114" s="58"/>
      <c r="GD114" s="59"/>
      <c r="GE114" s="61"/>
      <c r="GF114" s="58"/>
      <c r="GG114" s="61"/>
      <c r="GH114" s="61"/>
      <c r="GJ114" s="289" t="s">
        <v>557</v>
      </c>
      <c r="GK114" s="277" t="s">
        <v>486</v>
      </c>
      <c r="GL114" s="277" t="s">
        <v>486</v>
      </c>
      <c r="GM114" s="277" t="s">
        <v>486</v>
      </c>
      <c r="GN114" s="277" t="s">
        <v>486</v>
      </c>
      <c r="GO114" s="277" t="s">
        <v>486</v>
      </c>
      <c r="GP114" s="277" t="s">
        <v>486</v>
      </c>
      <c r="GQ114" s="277" t="s">
        <v>559</v>
      </c>
      <c r="GR114" s="277" t="s">
        <v>520</v>
      </c>
      <c r="GS114" s="277" t="s">
        <v>520</v>
      </c>
      <c r="GT114" s="277" t="s">
        <v>520</v>
      </c>
      <c r="GU114" s="277" t="s">
        <v>520</v>
      </c>
      <c r="GV114" s="277" t="s">
        <v>520</v>
      </c>
      <c r="GW114" s="277"/>
    </row>
    <row r="115" spans="1:205" s="54" customFormat="1" ht="12" x14ac:dyDescent="0.25">
      <c r="B115" s="226" t="s">
        <v>560</v>
      </c>
      <c r="C115" s="227">
        <v>11</v>
      </c>
      <c r="D115" s="227">
        <v>3</v>
      </c>
      <c r="E115" s="227">
        <v>2</v>
      </c>
      <c r="F115" s="227">
        <v>6</v>
      </c>
      <c r="G115" s="227">
        <v>20</v>
      </c>
      <c r="H115" s="227">
        <v>35</v>
      </c>
      <c r="I115" s="290">
        <v>8</v>
      </c>
      <c r="J115" s="228">
        <f t="shared" si="187"/>
        <v>0.5714285714285714</v>
      </c>
      <c r="AS115" s="93"/>
      <c r="FQ115" s="54" t="str">
        <f t="shared" si="184"/>
        <v/>
      </c>
      <c r="FR115" s="54" t="str">
        <f t="shared" si="185"/>
        <v/>
      </c>
      <c r="FS115" s="54" t="str">
        <f t="shared" si="186"/>
        <v/>
      </c>
      <c r="FT115" s="54" t="str">
        <f t="shared" si="186"/>
        <v/>
      </c>
      <c r="FU115" s="54" t="str">
        <f t="shared" si="186"/>
        <v/>
      </c>
      <c r="FV115" s="54" t="str">
        <f t="shared" si="186"/>
        <v/>
      </c>
      <c r="FW115" s="54" t="str">
        <f t="shared" si="186"/>
        <v/>
      </c>
      <c r="FX115" s="54" t="str">
        <f>IF(SUM($FH115:$FO115)=0,"",11-EV115)</f>
        <v/>
      </c>
      <c r="FZ115" s="58"/>
      <c r="GA115" s="59"/>
      <c r="GB115" s="60"/>
      <c r="GC115" s="58"/>
      <c r="GD115" s="59"/>
      <c r="GE115" s="61"/>
      <c r="GF115" s="58"/>
      <c r="GG115" s="61"/>
      <c r="GH115" s="61"/>
    </row>
    <row r="116" spans="1:205" s="291" customFormat="1" ht="15.6" x14ac:dyDescent="0.3">
      <c r="B116" s="292" t="s">
        <v>561</v>
      </c>
      <c r="C116" s="293"/>
      <c r="D116" s="293"/>
      <c r="E116" s="293"/>
      <c r="F116" s="293"/>
      <c r="G116" s="293"/>
      <c r="H116" s="293"/>
      <c r="I116" s="294"/>
      <c r="J116" s="295"/>
      <c r="K116" s="292"/>
      <c r="L116" s="292"/>
      <c r="M116" s="292"/>
      <c r="N116" s="292"/>
      <c r="O116" s="292"/>
      <c r="P116" s="292"/>
      <c r="Q116" s="292"/>
      <c r="R116" s="292"/>
      <c r="S116" s="292"/>
      <c r="T116" s="292"/>
      <c r="U116" s="292"/>
      <c r="V116" s="292"/>
      <c r="W116" s="292"/>
      <c r="X116" s="292"/>
      <c r="Y116" s="292"/>
      <c r="Z116" s="296"/>
      <c r="AA116" s="296"/>
      <c r="AB116" s="296"/>
      <c r="AC116" s="296"/>
      <c r="AD116" s="296"/>
      <c r="AE116" s="296"/>
      <c r="AF116" s="296"/>
      <c r="AG116" s="296"/>
      <c r="AH116" s="296"/>
      <c r="AI116" s="296"/>
      <c r="AJ116" s="296"/>
      <c r="AK116" s="296"/>
      <c r="AL116" s="296"/>
      <c r="FZ116" s="297"/>
      <c r="GA116" s="298"/>
      <c r="GB116" s="299"/>
      <c r="GC116" s="297"/>
      <c r="GD116" s="298"/>
      <c r="GE116" s="300"/>
      <c r="GF116" s="297"/>
      <c r="GG116" s="300"/>
      <c r="GH116" s="300"/>
    </row>
    <row r="117" spans="1:205" s="291" customFormat="1" ht="15.6" x14ac:dyDescent="0.3">
      <c r="B117" s="292" t="s">
        <v>562</v>
      </c>
      <c r="C117" s="293"/>
      <c r="D117" s="293"/>
      <c r="E117" s="293"/>
      <c r="F117" s="293"/>
      <c r="G117" s="293"/>
      <c r="H117" s="293"/>
      <c r="I117" s="294"/>
      <c r="J117" s="295"/>
      <c r="K117" s="292"/>
      <c r="L117" s="292"/>
      <c r="M117" s="292"/>
      <c r="N117" s="292"/>
      <c r="O117" s="292"/>
      <c r="P117" s="292"/>
      <c r="Q117" s="292"/>
      <c r="R117" s="292"/>
      <c r="S117" s="292"/>
      <c r="T117" s="292"/>
      <c r="U117" s="292"/>
      <c r="V117" s="292"/>
      <c r="W117" s="292"/>
      <c r="X117" s="292"/>
      <c r="Y117" s="292"/>
      <c r="Z117" s="296"/>
      <c r="AA117" s="296"/>
      <c r="AB117" s="296"/>
      <c r="AC117" s="296"/>
      <c r="AD117" s="296"/>
      <c r="AE117" s="296"/>
      <c r="AF117" s="296"/>
      <c r="AG117" s="296"/>
      <c r="AH117" s="296"/>
      <c r="AI117" s="296"/>
      <c r="AJ117" s="296"/>
      <c r="AK117" s="296"/>
      <c r="AL117" s="296"/>
      <c r="FZ117" s="297"/>
      <c r="GA117" s="298"/>
      <c r="GB117" s="299"/>
      <c r="GC117" s="297"/>
      <c r="GD117" s="298"/>
      <c r="GE117" s="300"/>
      <c r="GF117" s="297"/>
      <c r="GG117" s="300"/>
      <c r="GH117" s="300"/>
    </row>
    <row r="118" spans="1:205" s="291" customFormat="1" ht="15.6" x14ac:dyDescent="0.3">
      <c r="B118" s="301" t="s">
        <v>563</v>
      </c>
      <c r="C118" s="302"/>
      <c r="D118" s="302"/>
      <c r="E118" s="302"/>
      <c r="F118" s="302"/>
      <c r="G118" s="302"/>
      <c r="H118" s="302"/>
      <c r="I118" s="303"/>
      <c r="J118" s="304"/>
      <c r="K118" s="301"/>
      <c r="L118" s="301"/>
      <c r="M118" s="301"/>
      <c r="N118" s="301"/>
      <c r="O118" s="301"/>
      <c r="P118" s="301"/>
      <c r="Q118" s="301"/>
      <c r="R118" s="301"/>
      <c r="S118" s="301"/>
      <c r="T118" s="301"/>
      <c r="U118" s="301"/>
      <c r="V118" s="301"/>
      <c r="W118" s="301"/>
      <c r="X118" s="301"/>
      <c r="Y118" s="301"/>
      <c r="Z118" s="305"/>
      <c r="AA118" s="305"/>
      <c r="AB118" s="305"/>
      <c r="AC118" s="305"/>
      <c r="AD118" s="305"/>
      <c r="AE118" s="305"/>
      <c r="AF118" s="305"/>
      <c r="AG118" s="305"/>
      <c r="AH118" s="305"/>
      <c r="AI118" s="305"/>
      <c r="AJ118" s="305"/>
      <c r="AK118" s="305"/>
      <c r="AL118" s="305"/>
      <c r="FZ118" s="297"/>
      <c r="GA118" s="298"/>
      <c r="GB118" s="299"/>
      <c r="GC118" s="297"/>
      <c r="GD118" s="298"/>
      <c r="GE118" s="300"/>
      <c r="GF118" s="297"/>
      <c r="GG118" s="300"/>
      <c r="GH118" s="300"/>
    </row>
    <row r="119" spans="1:205" s="54" customFormat="1" ht="12" customHeight="1" thickBot="1" x14ac:dyDescent="0.3">
      <c r="A119" s="53" t="s">
        <v>564</v>
      </c>
      <c r="B119" s="53"/>
      <c r="C119" s="55" t="s">
        <v>463</v>
      </c>
      <c r="D119" s="57"/>
      <c r="E119" s="57"/>
      <c r="F119" s="57"/>
      <c r="G119" s="57"/>
      <c r="H119" s="57"/>
      <c r="I119" s="57"/>
      <c r="J119" s="57"/>
      <c r="FQ119" s="54" t="str">
        <f t="shared" si="184"/>
        <v/>
      </c>
      <c r="FR119" s="54" t="str">
        <f t="shared" si="185"/>
        <v/>
      </c>
      <c r="FS119" s="54" t="str">
        <f t="shared" si="186"/>
        <v/>
      </c>
      <c r="FT119" s="54" t="str">
        <f t="shared" si="186"/>
        <v/>
      </c>
      <c r="FU119" s="54" t="str">
        <f t="shared" si="186"/>
        <v/>
      </c>
      <c r="FV119" s="54" t="str">
        <f t="shared" si="186"/>
        <v/>
      </c>
      <c r="FW119" s="54" t="str">
        <f t="shared" si="186"/>
        <v/>
      </c>
      <c r="FX119" s="54" t="str">
        <f>IF(SUM($FH119:$FO119)=0,"",11-EV119)</f>
        <v/>
      </c>
      <c r="FZ119" s="58"/>
      <c r="GA119" s="59"/>
      <c r="GB119" s="60"/>
      <c r="GC119" s="58"/>
      <c r="GD119" s="59"/>
      <c r="GE119" s="61"/>
      <c r="GF119" s="58"/>
      <c r="GG119" s="61"/>
      <c r="GH119" s="61"/>
      <c r="GJ119" s="306" t="s">
        <v>565</v>
      </c>
      <c r="GK119" s="274">
        <v>42649</v>
      </c>
      <c r="GL119" s="274">
        <v>42656</v>
      </c>
      <c r="GM119" s="274">
        <v>42691</v>
      </c>
      <c r="GN119" s="274">
        <v>42705</v>
      </c>
      <c r="GO119" s="274">
        <v>42719</v>
      </c>
      <c r="GP119" s="274">
        <v>42395</v>
      </c>
      <c r="GQ119" s="274">
        <v>42416</v>
      </c>
      <c r="GR119" s="274">
        <v>42431</v>
      </c>
      <c r="GS119" s="274">
        <v>42461</v>
      </c>
      <c r="GT119" s="274">
        <v>42466</v>
      </c>
      <c r="GU119" s="274">
        <v>42480</v>
      </c>
      <c r="GV119" s="274" t="s">
        <v>566</v>
      </c>
      <c r="GW119" s="274"/>
    </row>
    <row r="120" spans="1:205" s="54" customFormat="1" ht="12" customHeight="1" thickBot="1" x14ac:dyDescent="0.35">
      <c r="A120" s="53" t="s">
        <v>33</v>
      </c>
      <c r="B120" s="53" t="s">
        <v>34</v>
      </c>
      <c r="C120" s="57" t="s">
        <v>35</v>
      </c>
      <c r="D120" s="57" t="s">
        <v>36</v>
      </c>
      <c r="E120" s="57" t="s">
        <v>37</v>
      </c>
      <c r="F120" s="57" t="s">
        <v>38</v>
      </c>
      <c r="G120" s="57" t="s">
        <v>39</v>
      </c>
      <c r="H120" s="57" t="s">
        <v>40</v>
      </c>
      <c r="I120" s="57" t="s">
        <v>41</v>
      </c>
      <c r="J120" s="57" t="s">
        <v>42</v>
      </c>
      <c r="L120" s="126"/>
      <c r="M120" s="63" t="s">
        <v>464</v>
      </c>
      <c r="N120" s="63" t="s">
        <v>465</v>
      </c>
      <c r="O120" s="64" t="s">
        <v>142</v>
      </c>
      <c r="P120" s="63" t="s">
        <v>466</v>
      </c>
      <c r="Q120" s="63" t="s">
        <v>467</v>
      </c>
      <c r="R120" s="63" t="s">
        <v>469</v>
      </c>
      <c r="S120" s="63" t="s">
        <v>567</v>
      </c>
      <c r="T120" s="63" t="s">
        <v>568</v>
      </c>
      <c r="U120" s="63" t="s">
        <v>470</v>
      </c>
      <c r="V120" s="63" t="s">
        <v>569</v>
      </c>
      <c r="W120" s="63" t="s">
        <v>570</v>
      </c>
      <c r="X120" s="63" t="s">
        <v>472</v>
      </c>
      <c r="Y120" s="65" t="s">
        <v>474</v>
      </c>
      <c r="AL120" s="126"/>
      <c r="AM120" s="63" t="s">
        <v>464</v>
      </c>
      <c r="AN120" s="63" t="s">
        <v>465</v>
      </c>
      <c r="AO120" s="64" t="s">
        <v>142</v>
      </c>
      <c r="AP120" s="63" t="s">
        <v>466</v>
      </c>
      <c r="AQ120" s="63" t="s">
        <v>467</v>
      </c>
      <c r="AR120" s="63" t="s">
        <v>469</v>
      </c>
      <c r="AS120" s="63" t="s">
        <v>567</v>
      </c>
      <c r="AT120" s="63" t="s">
        <v>568</v>
      </c>
      <c r="AU120" s="63" t="s">
        <v>470</v>
      </c>
      <c r="AV120" s="63" t="s">
        <v>569</v>
      </c>
      <c r="AW120" s="63" t="s">
        <v>570</v>
      </c>
      <c r="AX120" s="63" t="s">
        <v>472</v>
      </c>
      <c r="AY120" s="65" t="s">
        <v>474</v>
      </c>
      <c r="EJ120" s="56" t="s">
        <v>35</v>
      </c>
      <c r="EK120" s="56" t="s">
        <v>51</v>
      </c>
      <c r="EL120" s="56" t="s">
        <v>52</v>
      </c>
      <c r="EM120" s="56" t="s">
        <v>53</v>
      </c>
      <c r="EN120" s="56" t="s">
        <v>54</v>
      </c>
      <c r="EO120" s="56" t="s">
        <v>55</v>
      </c>
      <c r="EP120" s="56" t="s">
        <v>56</v>
      </c>
      <c r="EQ120" s="56" t="s">
        <v>36</v>
      </c>
      <c r="ER120" s="56" t="s">
        <v>37</v>
      </c>
      <c r="ES120" s="56" t="s">
        <v>38</v>
      </c>
      <c r="ET120" s="56" t="s">
        <v>39</v>
      </c>
      <c r="EU120" s="56" t="s">
        <v>40</v>
      </c>
      <c r="EV120" s="56" t="s">
        <v>41</v>
      </c>
      <c r="EW120" s="69" t="s">
        <v>42</v>
      </c>
      <c r="EX120" s="56"/>
      <c r="EY120" s="56" t="s">
        <v>35</v>
      </c>
      <c r="EZ120" s="56" t="s">
        <v>36</v>
      </c>
      <c r="FA120" s="56" t="s">
        <v>37</v>
      </c>
      <c r="FB120" s="56" t="s">
        <v>38</v>
      </c>
      <c r="FC120" s="56" t="s">
        <v>39</v>
      </c>
      <c r="FD120" s="56" t="s">
        <v>40</v>
      </c>
      <c r="FE120" s="56" t="s">
        <v>41</v>
      </c>
      <c r="FF120" s="69" t="s">
        <v>42</v>
      </c>
      <c r="FR120" s="56" t="s">
        <v>35</v>
      </c>
      <c r="FS120" s="56" t="s">
        <v>36</v>
      </c>
      <c r="FT120" s="56" t="s">
        <v>37</v>
      </c>
      <c r="FU120" s="56" t="s">
        <v>38</v>
      </c>
      <c r="FV120" s="56" t="s">
        <v>39</v>
      </c>
      <c r="FW120" s="56" t="s">
        <v>40</v>
      </c>
      <c r="FX120" s="56" t="s">
        <v>41</v>
      </c>
      <c r="FZ120" s="58"/>
      <c r="GA120" s="59"/>
      <c r="GB120" s="60"/>
      <c r="GC120" s="58"/>
      <c r="GD120" s="59"/>
      <c r="GE120" s="61"/>
      <c r="GF120" s="58"/>
      <c r="GG120" s="61"/>
      <c r="GH120" s="61"/>
      <c r="GJ120" s="14" t="s">
        <v>489</v>
      </c>
      <c r="GK120" s="277" t="s">
        <v>486</v>
      </c>
      <c r="GL120" s="277" t="s">
        <v>486</v>
      </c>
      <c r="GM120" s="277" t="s">
        <v>571</v>
      </c>
      <c r="GN120" s="277"/>
      <c r="GO120" s="277"/>
      <c r="GP120" s="277"/>
      <c r="GQ120" s="277"/>
      <c r="GR120" s="277"/>
      <c r="GS120" s="277"/>
      <c r="GT120" s="277"/>
      <c r="GU120" s="277"/>
      <c r="GV120"/>
      <c r="GW120"/>
    </row>
    <row r="121" spans="1:205" s="54" customFormat="1" ht="12" customHeight="1" x14ac:dyDescent="0.25">
      <c r="A121" s="54">
        <v>1</v>
      </c>
      <c r="B121" s="54" t="s">
        <v>572</v>
      </c>
      <c r="C121" s="56">
        <v>24</v>
      </c>
      <c r="D121" s="56">
        <v>19</v>
      </c>
      <c r="E121" s="56">
        <v>2</v>
      </c>
      <c r="F121" s="56">
        <v>3</v>
      </c>
      <c r="G121" s="56">
        <v>85</v>
      </c>
      <c r="H121" s="56">
        <v>35</v>
      </c>
      <c r="I121" s="57">
        <v>40</v>
      </c>
      <c r="J121" s="69">
        <f t="shared" ref="J121:J133" si="215">G121/H121</f>
        <v>2.4285714285714284</v>
      </c>
      <c r="L121" s="139" t="s">
        <v>489</v>
      </c>
      <c r="M121" s="71"/>
      <c r="N121" s="130" t="s">
        <v>331</v>
      </c>
      <c r="O121" s="64" t="s">
        <v>87</v>
      </c>
      <c r="P121" s="130" t="s">
        <v>177</v>
      </c>
      <c r="Q121" s="130" t="s">
        <v>416</v>
      </c>
      <c r="R121" s="72" t="s">
        <v>59</v>
      </c>
      <c r="S121" s="130" t="s">
        <v>74</v>
      </c>
      <c r="T121" s="130" t="s">
        <v>410</v>
      </c>
      <c r="U121" s="130" t="s">
        <v>200</v>
      </c>
      <c r="V121" s="231" t="s">
        <v>111</v>
      </c>
      <c r="W121" s="130" t="s">
        <v>77</v>
      </c>
      <c r="X121" s="130" t="s">
        <v>331</v>
      </c>
      <c r="Y121" s="132" t="s">
        <v>99</v>
      </c>
      <c r="AB121" s="212"/>
      <c r="AC121" s="212"/>
      <c r="AL121" s="139" t="s">
        <v>489</v>
      </c>
      <c r="AM121" s="71"/>
      <c r="AN121" s="63" t="s">
        <v>238</v>
      </c>
      <c r="AO121" s="64" t="s">
        <v>237</v>
      </c>
      <c r="AP121" s="63" t="s">
        <v>573</v>
      </c>
      <c r="AQ121" s="63" t="s">
        <v>574</v>
      </c>
      <c r="AR121" s="63" t="s">
        <v>575</v>
      </c>
      <c r="AS121" s="63" t="s">
        <v>576</v>
      </c>
      <c r="AT121" s="63" t="s">
        <v>258</v>
      </c>
      <c r="AU121" s="63" t="s">
        <v>241</v>
      </c>
      <c r="AV121" s="307" t="s">
        <v>577</v>
      </c>
      <c r="AW121" s="63" t="s">
        <v>578</v>
      </c>
      <c r="AX121" s="63" t="s">
        <v>284</v>
      </c>
      <c r="AY121" s="65" t="s">
        <v>480</v>
      </c>
      <c r="BL121" s="74"/>
      <c r="BM121" s="75">
        <f t="shared" ref="BM121:BX127" si="216">(IF(N121="","",(IF(MID(N121,2,1)="-",LEFT(N121,1),LEFT(N121,2)))+0))</f>
        <v>3</v>
      </c>
      <c r="BN121" s="75">
        <f t="shared" si="216"/>
        <v>3</v>
      </c>
      <c r="BO121" s="75">
        <f t="shared" si="216"/>
        <v>2</v>
      </c>
      <c r="BP121" s="75">
        <f t="shared" si="216"/>
        <v>6</v>
      </c>
      <c r="BQ121" s="75">
        <f t="shared" si="216"/>
        <v>4</v>
      </c>
      <c r="BR121" s="75">
        <f t="shared" si="216"/>
        <v>1</v>
      </c>
      <c r="BS121" s="75">
        <f t="shared" si="216"/>
        <v>2</v>
      </c>
      <c r="BT121" s="75">
        <f t="shared" si="216"/>
        <v>2</v>
      </c>
      <c r="BU121" s="75">
        <f t="shared" si="216"/>
        <v>5</v>
      </c>
      <c r="BV121" s="75">
        <f t="shared" si="216"/>
        <v>2</v>
      </c>
      <c r="BW121" s="75">
        <f t="shared" si="216"/>
        <v>3</v>
      </c>
      <c r="BX121" s="76">
        <f t="shared" si="216"/>
        <v>1</v>
      </c>
      <c r="CB121" s="77"/>
      <c r="CC121" s="77"/>
      <c r="CD121" s="77"/>
      <c r="CE121" s="77"/>
      <c r="CF121" s="77"/>
      <c r="CG121" s="77"/>
      <c r="CH121" s="77"/>
      <c r="CI121" s="77"/>
      <c r="CJ121" s="78"/>
      <c r="CK121" s="74"/>
      <c r="CL121" s="75">
        <f t="shared" ref="CL121:CW127" si="217">(IF(N121="","",IF(RIGHT(N121,2)="10",RIGHT(N121,2),RIGHT(N121,1))+0))</f>
        <v>5</v>
      </c>
      <c r="CM121" s="75">
        <f t="shared" si="217"/>
        <v>3</v>
      </c>
      <c r="CN121" s="75">
        <f t="shared" si="217"/>
        <v>0</v>
      </c>
      <c r="CO121" s="75">
        <f t="shared" si="217"/>
        <v>2</v>
      </c>
      <c r="CP121" s="75">
        <f t="shared" si="217"/>
        <v>0</v>
      </c>
      <c r="CQ121" s="75">
        <f t="shared" si="217"/>
        <v>2</v>
      </c>
      <c r="CR121" s="75">
        <f t="shared" si="217"/>
        <v>6</v>
      </c>
      <c r="CS121" s="75">
        <f t="shared" si="217"/>
        <v>2</v>
      </c>
      <c r="CT121" s="75">
        <f t="shared" si="217"/>
        <v>2</v>
      </c>
      <c r="CU121" s="75">
        <f t="shared" si="217"/>
        <v>1</v>
      </c>
      <c r="CV121" s="75">
        <f t="shared" si="217"/>
        <v>5</v>
      </c>
      <c r="CW121" s="76">
        <f t="shared" si="217"/>
        <v>0</v>
      </c>
      <c r="DA121" s="77"/>
      <c r="DB121" s="77"/>
      <c r="DC121" s="77"/>
      <c r="DD121" s="77"/>
      <c r="DE121" s="77"/>
      <c r="DF121" s="77"/>
      <c r="DG121" s="77"/>
      <c r="DH121" s="77"/>
      <c r="DJ121" s="74"/>
      <c r="DK121" s="75" t="str">
        <f t="shared" ref="DK121:DV127" si="218">(IF(N121="","",IF(BM121&gt;CL121,"H",IF(BM121&lt;CL121,"A","D"))))</f>
        <v>A</v>
      </c>
      <c r="DL121" s="75" t="str">
        <f t="shared" si="218"/>
        <v>D</v>
      </c>
      <c r="DM121" s="75" t="str">
        <f t="shared" si="218"/>
        <v>H</v>
      </c>
      <c r="DN121" s="75" t="str">
        <f t="shared" si="218"/>
        <v>H</v>
      </c>
      <c r="DO121" s="75" t="str">
        <f t="shared" si="218"/>
        <v>H</v>
      </c>
      <c r="DP121" s="75" t="str">
        <f t="shared" si="218"/>
        <v>A</v>
      </c>
      <c r="DQ121" s="75" t="str">
        <f t="shared" si="218"/>
        <v>A</v>
      </c>
      <c r="DR121" s="75" t="str">
        <f t="shared" si="218"/>
        <v>D</v>
      </c>
      <c r="DS121" s="75" t="str">
        <f t="shared" si="218"/>
        <v>H</v>
      </c>
      <c r="DT121" s="75" t="str">
        <f t="shared" si="218"/>
        <v>H</v>
      </c>
      <c r="DU121" s="75" t="str">
        <f t="shared" si="218"/>
        <v>A</v>
      </c>
      <c r="DV121" s="76" t="str">
        <f t="shared" si="218"/>
        <v>H</v>
      </c>
      <c r="DZ121" s="56"/>
      <c r="EA121" s="56"/>
      <c r="EB121" s="56"/>
      <c r="EC121" s="56"/>
      <c r="ED121" s="56"/>
      <c r="EE121" s="56"/>
      <c r="EF121" s="56"/>
      <c r="EG121" s="56"/>
      <c r="EI121" s="53" t="str">
        <f t="shared" ref="EI121:EI133" si="219">L121</f>
        <v>Brentwood Mental Hospital</v>
      </c>
      <c r="EJ121" s="79">
        <f>SUM(EQ121:ES121)</f>
        <v>24</v>
      </c>
      <c r="EK121" s="80">
        <f>COUNTIF($DJ121:$EG121,"H")</f>
        <v>6</v>
      </c>
      <c r="EL121" s="80">
        <f>COUNTIF($DJ121:$EG121,"D")</f>
        <v>2</v>
      </c>
      <c r="EM121" s="80">
        <f>COUNTIF($DJ121:$EG121,"A")</f>
        <v>4</v>
      </c>
      <c r="EN121" s="80">
        <f>COUNTIF(DJ$121:DJ$133,"A")</f>
        <v>2</v>
      </c>
      <c r="EO121" s="80">
        <f>COUNTIF(DJ$121:DJ$133,"D")</f>
        <v>2</v>
      </c>
      <c r="EP121" s="80">
        <f>COUNTIF(DJ$121:DJ$133,"H")</f>
        <v>8</v>
      </c>
      <c r="EQ121" s="79">
        <f>EK121+EN121</f>
        <v>8</v>
      </c>
      <c r="ER121" s="79">
        <f t="shared" ref="ER121:ES133" si="220">EL121+EO121</f>
        <v>4</v>
      </c>
      <c r="ES121" s="79">
        <f t="shared" si="220"/>
        <v>12</v>
      </c>
      <c r="ET121" s="81">
        <f>SUM($BL121:$CI121)+SUM(CK$121:CK$133)</f>
        <v>51</v>
      </c>
      <c r="EU121" s="81">
        <f>SUM($CK121:$DH121)+SUM(BL$121:BL$133)</f>
        <v>68</v>
      </c>
      <c r="EV121" s="79">
        <f t="shared" ref="EV121:EV133" si="221">(EQ121*2)+ER121</f>
        <v>20</v>
      </c>
      <c r="EW121" s="136">
        <f t="shared" ref="EW121:EW133" si="222">IF(ET121&gt;0,IF(EU121&gt;0,ET121/EU121,0),0)</f>
        <v>0.75</v>
      </c>
      <c r="EX121" s="78"/>
      <c r="EY121" s="80">
        <f t="shared" ref="EY121:EY133" si="223">VLOOKUP($EI121,$B$121:$J$133,2,0)</f>
        <v>24</v>
      </c>
      <c r="EZ121" s="80">
        <f t="shared" ref="EZ121:EZ133" si="224">VLOOKUP($EI121,$B$121:$J$133,3,0)</f>
        <v>8</v>
      </c>
      <c r="FA121" s="80">
        <f t="shared" ref="FA121:FA133" si="225">VLOOKUP($EI121,$B$121:$J$133,4,0)</f>
        <v>4</v>
      </c>
      <c r="FB121" s="80">
        <f t="shared" ref="FB121:FB133" si="226">VLOOKUP($EI121,$B$121:$J$133,5,0)</f>
        <v>12</v>
      </c>
      <c r="FC121" s="80">
        <f t="shared" ref="FC121:FC133" si="227">VLOOKUP($EI121,$B$121:$J$133,6,0)</f>
        <v>51</v>
      </c>
      <c r="FD121" s="80">
        <f t="shared" ref="FD121:FD133" si="228">VLOOKUP($EI121,$B$121:$J$133,7,0)</f>
        <v>68</v>
      </c>
      <c r="FE121" s="80">
        <f t="shared" ref="FE121:FE133" si="229">VLOOKUP($EI121,$B$121:$J$133,8,0)</f>
        <v>20</v>
      </c>
      <c r="FF121" s="138">
        <f t="shared" ref="FF121:FF133" si="230">VLOOKUP($EI121,$B$121:$J$133,9,0)</f>
        <v>0.75</v>
      </c>
      <c r="FH121" s="54">
        <f>IF(EJ121=EY121,0,1)</f>
        <v>0</v>
      </c>
      <c r="FI121" s="54">
        <f>IF(EQ121=EZ121,0,1)</f>
        <v>0</v>
      </c>
      <c r="FJ121" s="54">
        <f t="shared" ref="FJ121:FO133" si="231">IF(ER121=FA121,0,1)</f>
        <v>0</v>
      </c>
      <c r="FK121" s="54">
        <f t="shared" si="231"/>
        <v>0</v>
      </c>
      <c r="FL121" s="54">
        <f t="shared" si="231"/>
        <v>0</v>
      </c>
      <c r="FM121" s="54">
        <f t="shared" si="231"/>
        <v>0</v>
      </c>
      <c r="FN121" s="54">
        <f t="shared" si="231"/>
        <v>0</v>
      </c>
      <c r="FO121" s="54">
        <f t="shared" si="231"/>
        <v>0</v>
      </c>
      <c r="FQ121" s="54" t="str">
        <f t="shared" si="184"/>
        <v/>
      </c>
      <c r="FR121" s="54" t="str">
        <f t="shared" si="185"/>
        <v/>
      </c>
      <c r="FS121" s="54" t="str">
        <f t="shared" si="186"/>
        <v/>
      </c>
      <c r="FT121" s="54" t="str">
        <f t="shared" si="186"/>
        <v/>
      </c>
      <c r="FU121" s="54" t="str">
        <f t="shared" si="186"/>
        <v/>
      </c>
      <c r="FV121" s="54" t="str">
        <f t="shared" si="186"/>
        <v/>
      </c>
      <c r="FW121" s="54" t="str">
        <f t="shared" si="186"/>
        <v/>
      </c>
      <c r="FX121" s="54" t="str">
        <f t="shared" ref="FX121:FX133" si="232">IF(SUM($FH121:$FO121)=0,"",FE121-EV121)</f>
        <v/>
      </c>
      <c r="FY121" s="54" t="s">
        <v>71</v>
      </c>
      <c r="FZ121" s="58"/>
      <c r="GA121" s="59"/>
      <c r="GB121" s="60"/>
      <c r="GC121" s="58"/>
      <c r="GD121" s="59"/>
      <c r="GE121" s="61"/>
      <c r="GF121" s="58"/>
      <c r="GG121" s="61"/>
      <c r="GH121" s="61"/>
      <c r="GJ121" s="14" t="s">
        <v>501</v>
      </c>
      <c r="GK121" s="277" t="s">
        <v>486</v>
      </c>
      <c r="GL121" s="277" t="s">
        <v>486</v>
      </c>
      <c r="GM121" s="277" t="s">
        <v>486</v>
      </c>
      <c r="GN121" s="277" t="s">
        <v>486</v>
      </c>
      <c r="GO121" s="277" t="s">
        <v>579</v>
      </c>
      <c r="GP121" s="277" t="s">
        <v>580</v>
      </c>
      <c r="GQ121" s="277" t="s">
        <v>486</v>
      </c>
      <c r="GR121" s="277" t="s">
        <v>486</v>
      </c>
      <c r="GS121" s="277" t="s">
        <v>486</v>
      </c>
      <c r="GT121" s="277" t="s">
        <v>486</v>
      </c>
      <c r="GU121" s="277" t="s">
        <v>486</v>
      </c>
      <c r="GV121" s="277" t="s">
        <v>486</v>
      </c>
      <c r="GW121" s="277"/>
    </row>
    <row r="122" spans="1:205" s="54" customFormat="1" ht="12" customHeight="1" x14ac:dyDescent="0.25">
      <c r="A122" s="54">
        <v>2</v>
      </c>
      <c r="B122" s="54" t="s">
        <v>581</v>
      </c>
      <c r="C122" s="56">
        <v>24</v>
      </c>
      <c r="D122" s="56">
        <v>17</v>
      </c>
      <c r="E122" s="56">
        <v>2</v>
      </c>
      <c r="F122" s="56">
        <v>5</v>
      </c>
      <c r="G122" s="56">
        <v>99</v>
      </c>
      <c r="H122" s="56">
        <v>37</v>
      </c>
      <c r="I122" s="57">
        <v>36</v>
      </c>
      <c r="J122" s="69">
        <f t="shared" si="215"/>
        <v>2.6756756756756759</v>
      </c>
      <c r="L122" s="139" t="s">
        <v>501</v>
      </c>
      <c r="M122" s="86" t="s">
        <v>87</v>
      </c>
      <c r="N122" s="83"/>
      <c r="O122" s="84" t="s">
        <v>526</v>
      </c>
      <c r="P122" s="88" t="s">
        <v>200</v>
      </c>
      <c r="Q122" s="88" t="s">
        <v>163</v>
      </c>
      <c r="R122" s="88" t="s">
        <v>459</v>
      </c>
      <c r="S122" s="88" t="s">
        <v>103</v>
      </c>
      <c r="T122" s="88" t="s">
        <v>103</v>
      </c>
      <c r="U122" s="88" t="s">
        <v>416</v>
      </c>
      <c r="V122" s="88" t="s">
        <v>102</v>
      </c>
      <c r="W122" s="88" t="s">
        <v>162</v>
      </c>
      <c r="X122" s="141" t="s">
        <v>200</v>
      </c>
      <c r="Y122" s="89" t="s">
        <v>200</v>
      </c>
      <c r="AB122" s="212"/>
      <c r="AC122" s="212"/>
      <c r="AL122" s="139" t="s">
        <v>501</v>
      </c>
      <c r="AM122" s="253" t="s">
        <v>264</v>
      </c>
      <c r="AN122" s="83"/>
      <c r="AO122" s="84" t="s">
        <v>582</v>
      </c>
      <c r="AP122" s="59" t="s">
        <v>578</v>
      </c>
      <c r="AQ122" s="59" t="s">
        <v>249</v>
      </c>
      <c r="AR122" s="59" t="s">
        <v>583</v>
      </c>
      <c r="AS122" s="59" t="s">
        <v>242</v>
      </c>
      <c r="AT122" s="59" t="s">
        <v>584</v>
      </c>
      <c r="AU122" s="59" t="s">
        <v>585</v>
      </c>
      <c r="AV122" s="59" t="s">
        <v>250</v>
      </c>
      <c r="AW122" s="59" t="s">
        <v>576</v>
      </c>
      <c r="AX122" s="59" t="s">
        <v>433</v>
      </c>
      <c r="AY122" s="85" t="s">
        <v>247</v>
      </c>
      <c r="BL122" s="90">
        <f t="shared" ref="BL122:BR133" si="233">(IF(M122="","",(IF(MID(M122,2,1)="-",LEFT(M122,1),LEFT(M122,2)))+0))</f>
        <v>3</v>
      </c>
      <c r="BM122" s="91"/>
      <c r="BN122" s="77">
        <f t="shared" si="216"/>
        <v>10</v>
      </c>
      <c r="BO122" s="77">
        <f t="shared" si="216"/>
        <v>2</v>
      </c>
      <c r="BP122" s="77">
        <f t="shared" si="216"/>
        <v>8</v>
      </c>
      <c r="BQ122" s="77">
        <f t="shared" si="216"/>
        <v>5</v>
      </c>
      <c r="BR122" s="77">
        <f t="shared" si="216"/>
        <v>1</v>
      </c>
      <c r="BS122" s="77">
        <f t="shared" si="216"/>
        <v>1</v>
      </c>
      <c r="BT122" s="77">
        <f t="shared" si="216"/>
        <v>6</v>
      </c>
      <c r="BU122" s="77">
        <f t="shared" si="216"/>
        <v>2</v>
      </c>
      <c r="BV122" s="77">
        <f t="shared" si="216"/>
        <v>6</v>
      </c>
      <c r="BW122" s="77">
        <f t="shared" si="216"/>
        <v>2</v>
      </c>
      <c r="BX122" s="92">
        <f t="shared" si="216"/>
        <v>2</v>
      </c>
      <c r="CB122" s="77"/>
      <c r="CC122" s="77"/>
      <c r="CD122" s="77"/>
      <c r="CE122" s="77"/>
      <c r="CF122" s="77"/>
      <c r="CG122" s="77"/>
      <c r="CH122" s="77"/>
      <c r="CI122" s="77"/>
      <c r="CJ122" s="78"/>
      <c r="CK122" s="90">
        <f t="shared" ref="CK122:CQ133" si="234">(IF(M122="","",IF(RIGHT(M122,2)="10",RIGHT(M122,2),RIGHT(M122,1))+0))</f>
        <v>3</v>
      </c>
      <c r="CL122" s="91"/>
      <c r="CM122" s="77">
        <f t="shared" si="217"/>
        <v>1</v>
      </c>
      <c r="CN122" s="77">
        <f t="shared" si="217"/>
        <v>2</v>
      </c>
      <c r="CO122" s="77">
        <f t="shared" si="217"/>
        <v>4</v>
      </c>
      <c r="CP122" s="77">
        <f t="shared" si="217"/>
        <v>3</v>
      </c>
      <c r="CQ122" s="77">
        <f t="shared" si="217"/>
        <v>3</v>
      </c>
      <c r="CR122" s="77">
        <f t="shared" si="217"/>
        <v>3</v>
      </c>
      <c r="CS122" s="77">
        <f t="shared" si="217"/>
        <v>2</v>
      </c>
      <c r="CT122" s="77">
        <f t="shared" si="217"/>
        <v>4</v>
      </c>
      <c r="CU122" s="77">
        <f t="shared" si="217"/>
        <v>0</v>
      </c>
      <c r="CV122" s="77">
        <f t="shared" si="217"/>
        <v>2</v>
      </c>
      <c r="CW122" s="92">
        <f t="shared" si="217"/>
        <v>2</v>
      </c>
      <c r="DA122" s="77"/>
      <c r="DB122" s="77"/>
      <c r="DC122" s="77"/>
      <c r="DD122" s="77"/>
      <c r="DE122" s="77"/>
      <c r="DF122" s="77"/>
      <c r="DG122" s="77"/>
      <c r="DH122" s="77"/>
      <c r="DJ122" s="90" t="str">
        <f t="shared" ref="DJ122:DP133" si="235">(IF(M122="","",IF(BL122&gt;CK122,"H",IF(BL122&lt;CK122,"A","D"))))</f>
        <v>D</v>
      </c>
      <c r="DK122" s="91"/>
      <c r="DL122" s="77" t="str">
        <f t="shared" si="218"/>
        <v>H</v>
      </c>
      <c r="DM122" s="77" t="str">
        <f t="shared" si="218"/>
        <v>D</v>
      </c>
      <c r="DN122" s="77" t="str">
        <f t="shared" si="218"/>
        <v>H</v>
      </c>
      <c r="DO122" s="77" t="str">
        <f t="shared" si="218"/>
        <v>H</v>
      </c>
      <c r="DP122" s="77" t="str">
        <f t="shared" si="218"/>
        <v>A</v>
      </c>
      <c r="DQ122" s="77" t="str">
        <f t="shared" si="218"/>
        <v>A</v>
      </c>
      <c r="DR122" s="77" t="str">
        <f t="shared" si="218"/>
        <v>H</v>
      </c>
      <c r="DS122" s="77" t="str">
        <f t="shared" si="218"/>
        <v>A</v>
      </c>
      <c r="DT122" s="77" t="str">
        <f t="shared" si="218"/>
        <v>H</v>
      </c>
      <c r="DU122" s="77" t="str">
        <f t="shared" si="218"/>
        <v>D</v>
      </c>
      <c r="DV122" s="92" t="str">
        <f t="shared" si="218"/>
        <v>D</v>
      </c>
      <c r="DZ122" s="56"/>
      <c r="EA122" s="56"/>
      <c r="EB122" s="56"/>
      <c r="EC122" s="56"/>
      <c r="ED122" s="56"/>
      <c r="EE122" s="56"/>
      <c r="EF122" s="56"/>
      <c r="EG122" s="56"/>
      <c r="EI122" s="53" t="str">
        <f t="shared" si="219"/>
        <v>Chelmsford (Res)</v>
      </c>
      <c r="EJ122" s="79">
        <f t="shared" ref="EJ122:EJ133" si="236">SUM(EQ122:ES122)</f>
        <v>24</v>
      </c>
      <c r="EK122" s="80">
        <f t="shared" ref="EK122:EK133" si="237">COUNTIF($DJ122:$EG122,"H")</f>
        <v>5</v>
      </c>
      <c r="EL122" s="80">
        <f t="shared" ref="EL122:EL133" si="238">COUNTIF($DJ122:$EG122,"D")</f>
        <v>4</v>
      </c>
      <c r="EM122" s="80">
        <f t="shared" ref="EM122:EM133" si="239">COUNTIF($DJ122:$EG122,"A")</f>
        <v>3</v>
      </c>
      <c r="EN122" s="80">
        <f>COUNTIF(DK$121:DK$133,"A")</f>
        <v>2</v>
      </c>
      <c r="EO122" s="80">
        <f>COUNTIF(DK$121:DK$133,"D")</f>
        <v>2</v>
      </c>
      <c r="EP122" s="80">
        <f>COUNTIF(DK$121:DK$133,"H")</f>
        <v>8</v>
      </c>
      <c r="EQ122" s="79">
        <f t="shared" ref="EQ122:EQ133" si="240">EK122+EN122</f>
        <v>7</v>
      </c>
      <c r="ER122" s="79">
        <f t="shared" si="220"/>
        <v>6</v>
      </c>
      <c r="ES122" s="79">
        <f t="shared" si="220"/>
        <v>11</v>
      </c>
      <c r="ET122" s="81">
        <f>SUM($BL122:$CI122)+SUM(CL$121:CL$133)</f>
        <v>68</v>
      </c>
      <c r="EU122" s="81">
        <f>SUM($CK122:$DH122)+SUM(BM$121:BM$133)</f>
        <v>73</v>
      </c>
      <c r="EV122" s="79">
        <f t="shared" si="221"/>
        <v>20</v>
      </c>
      <c r="EW122" s="136">
        <f t="shared" si="222"/>
        <v>0.93150684931506844</v>
      </c>
      <c r="EX122" s="78"/>
      <c r="EY122" s="80">
        <f t="shared" si="223"/>
        <v>24</v>
      </c>
      <c r="EZ122" s="80">
        <f t="shared" si="224"/>
        <v>7</v>
      </c>
      <c r="FA122" s="80">
        <f t="shared" si="225"/>
        <v>6</v>
      </c>
      <c r="FB122" s="80">
        <f t="shared" si="226"/>
        <v>11</v>
      </c>
      <c r="FC122" s="80">
        <f t="shared" si="227"/>
        <v>68</v>
      </c>
      <c r="FD122" s="80">
        <f t="shared" si="228"/>
        <v>73</v>
      </c>
      <c r="FE122" s="80">
        <f t="shared" si="229"/>
        <v>20</v>
      </c>
      <c r="FF122" s="138">
        <f t="shared" si="230"/>
        <v>0.93150684931506844</v>
      </c>
      <c r="FH122" s="54">
        <f t="shared" ref="FH122:FH133" si="241">IF(EJ122=EY122,0,1)</f>
        <v>0</v>
      </c>
      <c r="FI122" s="54">
        <f t="shared" ref="FI122:FI133" si="242">IF(EQ122=EZ122,0,1)</f>
        <v>0</v>
      </c>
      <c r="FJ122" s="54">
        <f t="shared" si="231"/>
        <v>0</v>
      </c>
      <c r="FK122" s="54">
        <f t="shared" si="231"/>
        <v>0</v>
      </c>
      <c r="FL122" s="54">
        <f t="shared" si="231"/>
        <v>0</v>
      </c>
      <c r="FM122" s="54">
        <f t="shared" si="231"/>
        <v>0</v>
      </c>
      <c r="FN122" s="54">
        <f t="shared" si="231"/>
        <v>0</v>
      </c>
      <c r="FO122" s="54">
        <f t="shared" si="231"/>
        <v>0</v>
      </c>
      <c r="FQ122" s="54" t="str">
        <f t="shared" si="184"/>
        <v/>
      </c>
      <c r="FR122" s="54" t="str">
        <f t="shared" si="185"/>
        <v/>
      </c>
      <c r="FS122" s="54" t="str">
        <f t="shared" si="186"/>
        <v/>
      </c>
      <c r="FT122" s="54" t="str">
        <f t="shared" si="186"/>
        <v/>
      </c>
      <c r="FU122" s="54" t="str">
        <f t="shared" si="186"/>
        <v/>
      </c>
      <c r="FV122" s="54" t="str">
        <f t="shared" si="186"/>
        <v/>
      </c>
      <c r="FW122" s="54" t="str">
        <f t="shared" si="186"/>
        <v/>
      </c>
      <c r="FX122" s="54" t="str">
        <f t="shared" si="232"/>
        <v/>
      </c>
      <c r="FY122" s="54" t="s">
        <v>494</v>
      </c>
      <c r="FZ122" s="54" t="s">
        <v>510</v>
      </c>
      <c r="GA122" s="59"/>
      <c r="GB122" s="60"/>
      <c r="GC122" s="58"/>
      <c r="GD122" s="59"/>
      <c r="GE122" s="61"/>
      <c r="GF122" s="58"/>
      <c r="GG122" s="61"/>
      <c r="GH122" s="61"/>
      <c r="GJ122" s="14" t="s">
        <v>512</v>
      </c>
      <c r="GK122" s="277" t="s">
        <v>486</v>
      </c>
      <c r="GL122" s="277" t="s">
        <v>486</v>
      </c>
      <c r="GM122" s="277" t="s">
        <v>486</v>
      </c>
      <c r="GN122" s="277" t="s">
        <v>486</v>
      </c>
      <c r="GO122" s="277" t="s">
        <v>486</v>
      </c>
      <c r="GP122" s="277" t="s">
        <v>486</v>
      </c>
      <c r="GQ122" s="277" t="s">
        <v>486</v>
      </c>
      <c r="GR122" s="277" t="s">
        <v>486</v>
      </c>
      <c r="GS122" s="277" t="s">
        <v>486</v>
      </c>
      <c r="GT122" s="277" t="s">
        <v>486</v>
      </c>
      <c r="GU122" s="277" t="s">
        <v>486</v>
      </c>
      <c r="GV122" s="277" t="s">
        <v>486</v>
      </c>
      <c r="GW122" s="277"/>
    </row>
    <row r="123" spans="1:205" s="54" customFormat="1" ht="12" customHeight="1" x14ac:dyDescent="0.25">
      <c r="A123" s="54">
        <v>3</v>
      </c>
      <c r="B123" s="54" t="s">
        <v>488</v>
      </c>
      <c r="C123" s="56">
        <v>24</v>
      </c>
      <c r="D123" s="56">
        <v>14</v>
      </c>
      <c r="E123" s="56">
        <v>3</v>
      </c>
      <c r="F123" s="56">
        <v>7</v>
      </c>
      <c r="G123" s="56">
        <v>84</v>
      </c>
      <c r="H123" s="56">
        <v>63</v>
      </c>
      <c r="I123" s="57">
        <v>31</v>
      </c>
      <c r="J123" s="69">
        <f t="shared" si="215"/>
        <v>1.3333333333333333</v>
      </c>
      <c r="L123" s="158" t="s">
        <v>512</v>
      </c>
      <c r="M123" s="99" t="s">
        <v>60</v>
      </c>
      <c r="N123" s="84" t="s">
        <v>89</v>
      </c>
      <c r="O123" s="83"/>
      <c r="P123" s="84" t="s">
        <v>103</v>
      </c>
      <c r="Q123" s="84" t="s">
        <v>304</v>
      </c>
      <c r="R123" s="84" t="s">
        <v>176</v>
      </c>
      <c r="S123" s="84" t="s">
        <v>103</v>
      </c>
      <c r="T123" s="84" t="s">
        <v>85</v>
      </c>
      <c r="U123" s="84" t="s">
        <v>148</v>
      </c>
      <c r="V123" s="84" t="s">
        <v>102</v>
      </c>
      <c r="W123" s="84" t="s">
        <v>553</v>
      </c>
      <c r="X123" s="84" t="s">
        <v>103</v>
      </c>
      <c r="Y123" s="98" t="s">
        <v>331</v>
      </c>
      <c r="AB123" s="93"/>
      <c r="AC123" s="212"/>
      <c r="AL123" s="158" t="s">
        <v>512</v>
      </c>
      <c r="AM123" s="99" t="s">
        <v>245</v>
      </c>
      <c r="AN123" s="84" t="s">
        <v>266</v>
      </c>
      <c r="AO123" s="83"/>
      <c r="AP123" s="84" t="s">
        <v>284</v>
      </c>
      <c r="AQ123" s="84" t="s">
        <v>274</v>
      </c>
      <c r="AR123" s="84" t="s">
        <v>250</v>
      </c>
      <c r="AS123" s="84" t="s">
        <v>275</v>
      </c>
      <c r="AT123" s="84" t="s">
        <v>586</v>
      </c>
      <c r="AU123" s="84" t="s">
        <v>256</v>
      </c>
      <c r="AV123" s="84" t="s">
        <v>587</v>
      </c>
      <c r="AW123" s="84" t="s">
        <v>258</v>
      </c>
      <c r="AX123" s="84" t="s">
        <v>573</v>
      </c>
      <c r="AY123" s="98" t="s">
        <v>574</v>
      </c>
      <c r="BL123" s="90">
        <f t="shared" si="233"/>
        <v>4</v>
      </c>
      <c r="BM123" s="77">
        <f t="shared" si="233"/>
        <v>3</v>
      </c>
      <c r="BN123" s="91"/>
      <c r="BO123" s="77">
        <f t="shared" si="216"/>
        <v>1</v>
      </c>
      <c r="BP123" s="77">
        <f t="shared" si="216"/>
        <v>4</v>
      </c>
      <c r="BQ123" s="77">
        <f t="shared" si="216"/>
        <v>2</v>
      </c>
      <c r="BR123" s="77">
        <f t="shared" si="216"/>
        <v>1</v>
      </c>
      <c r="BS123" s="77">
        <f t="shared" si="216"/>
        <v>0</v>
      </c>
      <c r="BT123" s="77">
        <f t="shared" si="216"/>
        <v>0</v>
      </c>
      <c r="BU123" s="77">
        <f t="shared" si="216"/>
        <v>2</v>
      </c>
      <c r="BV123" s="77">
        <f t="shared" si="216"/>
        <v>4</v>
      </c>
      <c r="BW123" s="77">
        <f t="shared" si="216"/>
        <v>1</v>
      </c>
      <c r="BX123" s="92">
        <f t="shared" si="216"/>
        <v>3</v>
      </c>
      <c r="CB123" s="77"/>
      <c r="CC123" s="77"/>
      <c r="CD123" s="77"/>
      <c r="CE123" s="77"/>
      <c r="CF123" s="77"/>
      <c r="CG123" s="77"/>
      <c r="CH123" s="77"/>
      <c r="CI123" s="77"/>
      <c r="CJ123" s="78"/>
      <c r="CK123" s="90">
        <f t="shared" si="234"/>
        <v>1</v>
      </c>
      <c r="CL123" s="77">
        <f t="shared" si="234"/>
        <v>0</v>
      </c>
      <c r="CM123" s="91"/>
      <c r="CN123" s="77">
        <f t="shared" si="217"/>
        <v>3</v>
      </c>
      <c r="CO123" s="77">
        <f t="shared" si="217"/>
        <v>2</v>
      </c>
      <c r="CP123" s="77">
        <f t="shared" si="217"/>
        <v>3</v>
      </c>
      <c r="CQ123" s="77">
        <f t="shared" si="217"/>
        <v>3</v>
      </c>
      <c r="CR123" s="77">
        <f t="shared" si="217"/>
        <v>4</v>
      </c>
      <c r="CS123" s="77">
        <f t="shared" si="217"/>
        <v>1</v>
      </c>
      <c r="CT123" s="77">
        <f t="shared" si="217"/>
        <v>4</v>
      </c>
      <c r="CU123" s="77">
        <f t="shared" si="217"/>
        <v>5</v>
      </c>
      <c r="CV123" s="77">
        <f t="shared" si="217"/>
        <v>3</v>
      </c>
      <c r="CW123" s="92">
        <f t="shared" si="217"/>
        <v>5</v>
      </c>
      <c r="DA123" s="77"/>
      <c r="DB123" s="77"/>
      <c r="DC123" s="77"/>
      <c r="DD123" s="77"/>
      <c r="DE123" s="77"/>
      <c r="DF123" s="77"/>
      <c r="DG123" s="77"/>
      <c r="DH123" s="77"/>
      <c r="DJ123" s="90" t="str">
        <f t="shared" si="235"/>
        <v>H</v>
      </c>
      <c r="DK123" s="77" t="str">
        <f t="shared" si="235"/>
        <v>H</v>
      </c>
      <c r="DL123" s="91"/>
      <c r="DM123" s="77" t="str">
        <f t="shared" si="218"/>
        <v>A</v>
      </c>
      <c r="DN123" s="77" t="str">
        <f t="shared" si="218"/>
        <v>H</v>
      </c>
      <c r="DO123" s="77" t="str">
        <f t="shared" si="218"/>
        <v>A</v>
      </c>
      <c r="DP123" s="77" t="str">
        <f t="shared" si="218"/>
        <v>A</v>
      </c>
      <c r="DQ123" s="77" t="str">
        <f t="shared" si="218"/>
        <v>A</v>
      </c>
      <c r="DR123" s="77" t="str">
        <f t="shared" si="218"/>
        <v>A</v>
      </c>
      <c r="DS123" s="77" t="str">
        <f t="shared" si="218"/>
        <v>A</v>
      </c>
      <c r="DT123" s="77" t="str">
        <f t="shared" si="218"/>
        <v>A</v>
      </c>
      <c r="DU123" s="77" t="str">
        <f t="shared" si="218"/>
        <v>A</v>
      </c>
      <c r="DV123" s="92" t="str">
        <f t="shared" si="218"/>
        <v>A</v>
      </c>
      <c r="DZ123" s="56"/>
      <c r="EA123" s="56"/>
      <c r="EB123" s="56"/>
      <c r="EC123" s="56"/>
      <c r="ED123" s="56"/>
      <c r="EE123" s="56"/>
      <c r="EF123" s="56"/>
      <c r="EG123" s="56"/>
      <c r="EI123" s="53" t="str">
        <f t="shared" si="219"/>
        <v>Epsom Town (Res)</v>
      </c>
      <c r="EJ123" s="79">
        <f t="shared" si="236"/>
        <v>24</v>
      </c>
      <c r="EK123" s="80">
        <f t="shared" si="237"/>
        <v>3</v>
      </c>
      <c r="EL123" s="80">
        <f t="shared" si="238"/>
        <v>0</v>
      </c>
      <c r="EM123" s="80">
        <f t="shared" si="239"/>
        <v>9</v>
      </c>
      <c r="EN123" s="80">
        <f>COUNTIF(DL$121:DL$133,"A")</f>
        <v>3</v>
      </c>
      <c r="EO123" s="80">
        <f>COUNTIF(DL$121:DL$133,"D")</f>
        <v>1</v>
      </c>
      <c r="EP123" s="80">
        <f>COUNTIF(DL$121:DL$133,"H")</f>
        <v>8</v>
      </c>
      <c r="EQ123" s="79">
        <f t="shared" si="240"/>
        <v>6</v>
      </c>
      <c r="ER123" s="79">
        <f t="shared" si="220"/>
        <v>1</v>
      </c>
      <c r="ES123" s="79">
        <f t="shared" si="220"/>
        <v>17</v>
      </c>
      <c r="ET123" s="81">
        <f>SUM($BL123:$CI123)+SUM(CM$121:CM$133)</f>
        <v>41</v>
      </c>
      <c r="EU123" s="81">
        <f>SUM($CK123:$DH123)+SUM(BN$121:BN$133)</f>
        <v>76</v>
      </c>
      <c r="EV123" s="79">
        <f t="shared" si="221"/>
        <v>13</v>
      </c>
      <c r="EW123" s="136">
        <f t="shared" si="222"/>
        <v>0.53947368421052633</v>
      </c>
      <c r="EX123" s="78"/>
      <c r="EY123" s="80">
        <f t="shared" si="223"/>
        <v>24</v>
      </c>
      <c r="EZ123" s="80">
        <f t="shared" si="224"/>
        <v>6</v>
      </c>
      <c r="FA123" s="80">
        <f t="shared" si="225"/>
        <v>1</v>
      </c>
      <c r="FB123" s="80">
        <f t="shared" si="226"/>
        <v>17</v>
      </c>
      <c r="FC123" s="80">
        <f t="shared" si="227"/>
        <v>41</v>
      </c>
      <c r="FD123" s="80">
        <f t="shared" si="228"/>
        <v>76</v>
      </c>
      <c r="FE123" s="80">
        <f t="shared" si="229"/>
        <v>13</v>
      </c>
      <c r="FF123" s="138">
        <f t="shared" si="230"/>
        <v>0.53947368421052633</v>
      </c>
      <c r="FH123" s="54">
        <f t="shared" si="241"/>
        <v>0</v>
      </c>
      <c r="FI123" s="54">
        <f t="shared" si="242"/>
        <v>0</v>
      </c>
      <c r="FJ123" s="54">
        <f t="shared" si="231"/>
        <v>0</v>
      </c>
      <c r="FK123" s="54">
        <f t="shared" si="231"/>
        <v>0</v>
      </c>
      <c r="FL123" s="54">
        <f t="shared" si="231"/>
        <v>0</v>
      </c>
      <c r="FM123" s="54">
        <f t="shared" si="231"/>
        <v>0</v>
      </c>
      <c r="FN123" s="54">
        <f t="shared" si="231"/>
        <v>0</v>
      </c>
      <c r="FO123" s="54">
        <f t="shared" si="231"/>
        <v>0</v>
      </c>
      <c r="FQ123" s="54" t="str">
        <f t="shared" si="184"/>
        <v/>
      </c>
      <c r="FR123" s="54" t="str">
        <f t="shared" si="185"/>
        <v/>
      </c>
      <c r="FS123" s="54" t="str">
        <f t="shared" si="186"/>
        <v/>
      </c>
      <c r="FT123" s="54" t="str">
        <f t="shared" si="186"/>
        <v/>
      </c>
      <c r="FU123" s="54" t="str">
        <f t="shared" si="186"/>
        <v/>
      </c>
      <c r="FV123" s="54" t="str">
        <f t="shared" si="186"/>
        <v/>
      </c>
      <c r="FW123" s="54" t="str">
        <f t="shared" si="186"/>
        <v/>
      </c>
      <c r="FX123" s="54" t="str">
        <f t="shared" si="232"/>
        <v/>
      </c>
      <c r="FY123" s="54" t="s">
        <v>509</v>
      </c>
      <c r="FZ123" s="54" t="s">
        <v>519</v>
      </c>
      <c r="GA123" s="59"/>
      <c r="GB123" s="60"/>
      <c r="GC123" s="58"/>
      <c r="GD123" s="59"/>
      <c r="GE123" s="61"/>
      <c r="GF123" s="58"/>
      <c r="GG123" s="61"/>
      <c r="GH123" s="61"/>
      <c r="GJ123" s="14" t="s">
        <v>521</v>
      </c>
      <c r="GK123" s="277" t="s">
        <v>486</v>
      </c>
      <c r="GL123" s="277" t="s">
        <v>486</v>
      </c>
      <c r="GM123" s="277" t="s">
        <v>486</v>
      </c>
      <c r="GN123" s="277" t="s">
        <v>486</v>
      </c>
      <c r="GO123" s="277" t="s">
        <v>486</v>
      </c>
      <c r="GP123" s="277" t="s">
        <v>486</v>
      </c>
      <c r="GQ123" s="277" t="s">
        <v>486</v>
      </c>
      <c r="GR123" s="277" t="s">
        <v>486</v>
      </c>
      <c r="GS123" s="277" t="s">
        <v>486</v>
      </c>
      <c r="GT123" s="277" t="s">
        <v>486</v>
      </c>
      <c r="GU123" s="277" t="s">
        <v>486</v>
      </c>
      <c r="GV123" s="277" t="s">
        <v>486</v>
      </c>
      <c r="GW123" s="277"/>
    </row>
    <row r="124" spans="1:205" s="54" customFormat="1" ht="12" customHeight="1" x14ac:dyDescent="0.3">
      <c r="A124" s="54">
        <v>4</v>
      </c>
      <c r="B124" s="54" t="s">
        <v>588</v>
      </c>
      <c r="C124" s="56">
        <v>24</v>
      </c>
      <c r="D124" s="56">
        <v>15</v>
      </c>
      <c r="E124" s="56">
        <v>0</v>
      </c>
      <c r="F124" s="56">
        <v>9</v>
      </c>
      <c r="G124" s="56">
        <v>90</v>
      </c>
      <c r="H124" s="56">
        <v>56</v>
      </c>
      <c r="I124" s="57">
        <v>30</v>
      </c>
      <c r="J124" s="69">
        <f t="shared" si="215"/>
        <v>1.6071428571428572</v>
      </c>
      <c r="L124" s="139" t="s">
        <v>521</v>
      </c>
      <c r="M124" s="86" t="s">
        <v>77</v>
      </c>
      <c r="N124" s="88" t="s">
        <v>87</v>
      </c>
      <c r="O124" s="84" t="s">
        <v>416</v>
      </c>
      <c r="P124" s="83"/>
      <c r="Q124" s="88" t="s">
        <v>87</v>
      </c>
      <c r="R124" s="88" t="s">
        <v>99</v>
      </c>
      <c r="S124" s="88" t="s">
        <v>186</v>
      </c>
      <c r="T124" s="88" t="s">
        <v>86</v>
      </c>
      <c r="U124" s="88" t="s">
        <v>58</v>
      </c>
      <c r="V124" s="148" t="s">
        <v>74</v>
      </c>
      <c r="W124" s="148" t="s">
        <v>99</v>
      </c>
      <c r="X124" s="88" t="s">
        <v>176</v>
      </c>
      <c r="Y124" s="89" t="s">
        <v>76</v>
      </c>
      <c r="AC124" s="212"/>
      <c r="AL124" s="139" t="s">
        <v>521</v>
      </c>
      <c r="AM124" s="253" t="s">
        <v>239</v>
      </c>
      <c r="AN124" s="59" t="s">
        <v>589</v>
      </c>
      <c r="AO124" s="84" t="s">
        <v>576</v>
      </c>
      <c r="AP124" s="83"/>
      <c r="AQ124" s="59" t="s">
        <v>203</v>
      </c>
      <c r="AR124" s="59" t="s">
        <v>480</v>
      </c>
      <c r="AS124" s="59" t="s">
        <v>585</v>
      </c>
      <c r="AT124" s="59" t="s">
        <v>245</v>
      </c>
      <c r="AU124" s="59" t="s">
        <v>574</v>
      </c>
      <c r="AV124" s="59" t="s">
        <v>240</v>
      </c>
      <c r="AW124" s="59" t="s">
        <v>590</v>
      </c>
      <c r="AX124" s="59" t="s">
        <v>583</v>
      </c>
      <c r="AY124" s="85" t="s">
        <v>266</v>
      </c>
      <c r="BB124" s="53"/>
      <c r="BC124" s="53"/>
      <c r="BD124" s="53"/>
      <c r="BE124" s="53"/>
      <c r="BF124" s="53"/>
      <c r="BG124" s="53"/>
      <c r="BH124" s="53"/>
      <c r="BI124" s="53"/>
      <c r="BJ124" s="53"/>
      <c r="BL124" s="90">
        <f t="shared" si="233"/>
        <v>2</v>
      </c>
      <c r="BM124" s="77">
        <f t="shared" si="233"/>
        <v>3</v>
      </c>
      <c r="BN124" s="77">
        <f t="shared" si="233"/>
        <v>6</v>
      </c>
      <c r="BO124" s="91"/>
      <c r="BP124" s="77">
        <f t="shared" si="216"/>
        <v>3</v>
      </c>
      <c r="BQ124" s="77">
        <f t="shared" si="216"/>
        <v>1</v>
      </c>
      <c r="BR124" s="77">
        <f t="shared" si="216"/>
        <v>3</v>
      </c>
      <c r="BS124" s="77">
        <f t="shared" si="216"/>
        <v>0</v>
      </c>
      <c r="BT124" s="77">
        <f t="shared" si="216"/>
        <v>5</v>
      </c>
      <c r="BU124" s="77">
        <f t="shared" si="216"/>
        <v>1</v>
      </c>
      <c r="BV124" s="77">
        <f t="shared" si="216"/>
        <v>1</v>
      </c>
      <c r="BW124" s="77">
        <f t="shared" si="216"/>
        <v>2</v>
      </c>
      <c r="BX124" s="92">
        <f t="shared" si="216"/>
        <v>0</v>
      </c>
      <c r="CB124" s="77"/>
      <c r="CC124" s="77"/>
      <c r="CD124" s="77"/>
      <c r="CE124" s="77"/>
      <c r="CF124" s="77"/>
      <c r="CG124" s="77"/>
      <c r="CH124" s="77"/>
      <c r="CI124" s="77"/>
      <c r="CJ124" s="78"/>
      <c r="CK124" s="90">
        <f t="shared" si="234"/>
        <v>1</v>
      </c>
      <c r="CL124" s="77">
        <f t="shared" si="234"/>
        <v>3</v>
      </c>
      <c r="CM124" s="77">
        <f t="shared" si="234"/>
        <v>2</v>
      </c>
      <c r="CN124" s="91"/>
      <c r="CO124" s="77">
        <f t="shared" si="217"/>
        <v>3</v>
      </c>
      <c r="CP124" s="77">
        <f t="shared" si="217"/>
        <v>0</v>
      </c>
      <c r="CQ124" s="77">
        <f t="shared" si="217"/>
        <v>4</v>
      </c>
      <c r="CR124" s="77">
        <f t="shared" si="217"/>
        <v>3</v>
      </c>
      <c r="CS124" s="77">
        <f t="shared" si="217"/>
        <v>1</v>
      </c>
      <c r="CT124" s="77">
        <f t="shared" si="217"/>
        <v>2</v>
      </c>
      <c r="CU124" s="77">
        <f t="shared" si="217"/>
        <v>0</v>
      </c>
      <c r="CV124" s="77">
        <f t="shared" si="217"/>
        <v>3</v>
      </c>
      <c r="CW124" s="92">
        <f t="shared" si="217"/>
        <v>2</v>
      </c>
      <c r="DA124" s="77"/>
      <c r="DB124" s="77"/>
      <c r="DC124" s="77"/>
      <c r="DD124" s="77"/>
      <c r="DE124" s="77"/>
      <c r="DF124" s="77"/>
      <c r="DG124" s="77"/>
      <c r="DH124" s="77"/>
      <c r="DJ124" s="90" t="str">
        <f t="shared" si="235"/>
        <v>H</v>
      </c>
      <c r="DK124" s="77" t="str">
        <f t="shared" si="235"/>
        <v>D</v>
      </c>
      <c r="DL124" s="77" t="str">
        <f t="shared" si="235"/>
        <v>H</v>
      </c>
      <c r="DM124" s="91"/>
      <c r="DN124" s="77" t="str">
        <f t="shared" si="218"/>
        <v>D</v>
      </c>
      <c r="DO124" s="77" t="str">
        <f t="shared" si="218"/>
        <v>H</v>
      </c>
      <c r="DP124" s="77" t="str">
        <f t="shared" si="218"/>
        <v>A</v>
      </c>
      <c r="DQ124" s="77" t="str">
        <f t="shared" si="218"/>
        <v>A</v>
      </c>
      <c r="DR124" s="77" t="str">
        <f t="shared" si="218"/>
        <v>H</v>
      </c>
      <c r="DS124" s="77" t="str">
        <f t="shared" si="218"/>
        <v>A</v>
      </c>
      <c r="DT124" s="77" t="str">
        <f t="shared" si="218"/>
        <v>H</v>
      </c>
      <c r="DU124" s="77" t="str">
        <f t="shared" si="218"/>
        <v>A</v>
      </c>
      <c r="DV124" s="92" t="str">
        <f t="shared" si="218"/>
        <v>A</v>
      </c>
      <c r="DZ124" s="56"/>
      <c r="EA124" s="56"/>
      <c r="EB124" s="56"/>
      <c r="EC124" s="56"/>
      <c r="ED124" s="56"/>
      <c r="EE124" s="56"/>
      <c r="EF124" s="56"/>
      <c r="EG124" s="56"/>
      <c r="EI124" s="53" t="str">
        <f t="shared" si="219"/>
        <v>Erith &amp; Belvedere (Res)</v>
      </c>
      <c r="EJ124" s="79">
        <f t="shared" si="236"/>
        <v>24</v>
      </c>
      <c r="EK124" s="80">
        <f t="shared" si="237"/>
        <v>5</v>
      </c>
      <c r="EL124" s="80">
        <f t="shared" si="238"/>
        <v>2</v>
      </c>
      <c r="EM124" s="80">
        <f t="shared" si="239"/>
        <v>5</v>
      </c>
      <c r="EN124" s="80">
        <f>COUNTIF(DM$121:DM$133,"A")</f>
        <v>2</v>
      </c>
      <c r="EO124" s="80">
        <f>COUNTIF(DM$121:DM$133,"D")</f>
        <v>2</v>
      </c>
      <c r="EP124" s="80">
        <f>COUNTIF(DM$121:DM$133,"H")</f>
        <v>8</v>
      </c>
      <c r="EQ124" s="79">
        <f t="shared" si="240"/>
        <v>7</v>
      </c>
      <c r="ER124" s="79">
        <f t="shared" si="220"/>
        <v>4</v>
      </c>
      <c r="ES124" s="79">
        <f t="shared" si="220"/>
        <v>13</v>
      </c>
      <c r="ET124" s="81">
        <f>SUM($BL124:$CI124)+SUM(CN$121:CN$133)</f>
        <v>44</v>
      </c>
      <c r="EU124" s="81">
        <f>SUM($CK124:$DH124)+SUM(BO$121:BO$133)</f>
        <v>67</v>
      </c>
      <c r="EV124" s="79">
        <f t="shared" si="221"/>
        <v>18</v>
      </c>
      <c r="EW124" s="136">
        <f t="shared" si="222"/>
        <v>0.65671641791044777</v>
      </c>
      <c r="EX124" s="78"/>
      <c r="EY124" s="80">
        <f t="shared" si="223"/>
        <v>24</v>
      </c>
      <c r="EZ124" s="80">
        <f t="shared" si="224"/>
        <v>7</v>
      </c>
      <c r="FA124" s="80">
        <f t="shared" si="225"/>
        <v>4</v>
      </c>
      <c r="FB124" s="80">
        <f t="shared" si="226"/>
        <v>13</v>
      </c>
      <c r="FC124" s="80">
        <f t="shared" si="227"/>
        <v>44</v>
      </c>
      <c r="FD124" s="80">
        <f t="shared" si="228"/>
        <v>67</v>
      </c>
      <c r="FE124" s="80">
        <f t="shared" si="229"/>
        <v>18</v>
      </c>
      <c r="FF124" s="138">
        <f t="shared" si="230"/>
        <v>0.65671641791044777</v>
      </c>
      <c r="FH124" s="54">
        <f t="shared" si="241"/>
        <v>0</v>
      </c>
      <c r="FI124" s="54">
        <f t="shared" si="242"/>
        <v>0</v>
      </c>
      <c r="FJ124" s="54">
        <f t="shared" si="231"/>
        <v>0</v>
      </c>
      <c r="FK124" s="54">
        <f t="shared" si="231"/>
        <v>0</v>
      </c>
      <c r="FL124" s="54">
        <f t="shared" si="231"/>
        <v>0</v>
      </c>
      <c r="FM124" s="54">
        <f t="shared" si="231"/>
        <v>0</v>
      </c>
      <c r="FN124" s="54">
        <f t="shared" si="231"/>
        <v>0</v>
      </c>
      <c r="FO124" s="54">
        <f t="shared" si="231"/>
        <v>0</v>
      </c>
      <c r="FQ124" s="54" t="str">
        <f t="shared" si="184"/>
        <v/>
      </c>
      <c r="FR124" s="54" t="str">
        <f t="shared" si="185"/>
        <v/>
      </c>
      <c r="FS124" s="54" t="str">
        <f t="shared" si="186"/>
        <v/>
      </c>
      <c r="FT124" s="54" t="str">
        <f t="shared" si="186"/>
        <v/>
      </c>
      <c r="FU124" s="54" t="str">
        <f t="shared" si="186"/>
        <v/>
      </c>
      <c r="FV124" s="54" t="str">
        <f t="shared" si="186"/>
        <v/>
      </c>
      <c r="FW124" s="54" t="str">
        <f t="shared" si="186"/>
        <v/>
      </c>
      <c r="FX124" s="54" t="str">
        <f t="shared" si="232"/>
        <v/>
      </c>
      <c r="FY124" s="54" t="s">
        <v>117</v>
      </c>
      <c r="FZ124" s="54" t="s">
        <v>525</v>
      </c>
      <c r="GA124" s="59"/>
      <c r="GB124" s="60"/>
      <c r="GC124" s="58"/>
      <c r="GD124" s="59"/>
      <c r="GE124" s="61"/>
      <c r="GF124" s="58"/>
      <c r="GG124" s="61"/>
      <c r="GH124" s="61"/>
      <c r="GJ124" s="14" t="s">
        <v>511</v>
      </c>
      <c r="GK124" s="277" t="s">
        <v>486</v>
      </c>
      <c r="GL124" s="277" t="s">
        <v>486</v>
      </c>
      <c r="GM124" s="277"/>
      <c r="GN124" s="277"/>
      <c r="GO124" s="277"/>
      <c r="GP124" s="277"/>
      <c r="GQ124" s="277"/>
      <c r="GR124" s="277"/>
      <c r="GS124" s="277"/>
      <c r="GT124" s="277"/>
      <c r="GU124" s="277"/>
      <c r="GV124"/>
      <c r="GW124"/>
    </row>
    <row r="125" spans="1:205" s="53" customFormat="1" ht="12" customHeight="1" x14ac:dyDescent="0.3">
      <c r="A125" s="54">
        <v>5</v>
      </c>
      <c r="B125" s="54" t="s">
        <v>550</v>
      </c>
      <c r="C125" s="56">
        <v>24</v>
      </c>
      <c r="D125" s="56">
        <v>11</v>
      </c>
      <c r="E125" s="56">
        <v>2</v>
      </c>
      <c r="F125" s="56">
        <v>11</v>
      </c>
      <c r="G125" s="56">
        <v>51</v>
      </c>
      <c r="H125" s="56">
        <v>59</v>
      </c>
      <c r="I125" s="57">
        <v>24</v>
      </c>
      <c r="J125" s="69">
        <f t="shared" si="215"/>
        <v>0.86440677966101698</v>
      </c>
      <c r="L125" s="139" t="s">
        <v>511</v>
      </c>
      <c r="M125" s="150" t="s">
        <v>60</v>
      </c>
      <c r="N125" s="148" t="s">
        <v>62</v>
      </c>
      <c r="O125" s="84" t="s">
        <v>89</v>
      </c>
      <c r="P125" s="148" t="s">
        <v>101</v>
      </c>
      <c r="Q125" s="83"/>
      <c r="R125" s="88" t="s">
        <v>74</v>
      </c>
      <c r="S125" s="148" t="s">
        <v>77</v>
      </c>
      <c r="T125" s="148" t="s">
        <v>86</v>
      </c>
      <c r="U125" s="88" t="s">
        <v>200</v>
      </c>
      <c r="V125" s="88" t="s">
        <v>103</v>
      </c>
      <c r="W125" s="88" t="s">
        <v>423</v>
      </c>
      <c r="X125" s="148" t="s">
        <v>162</v>
      </c>
      <c r="Y125" s="152" t="s">
        <v>74</v>
      </c>
      <c r="Z125" s="54"/>
      <c r="AC125" s="212"/>
      <c r="AL125" s="139" t="s">
        <v>511</v>
      </c>
      <c r="AM125" s="253" t="s">
        <v>591</v>
      </c>
      <c r="AN125" s="59" t="s">
        <v>587</v>
      </c>
      <c r="AO125" s="84" t="s">
        <v>578</v>
      </c>
      <c r="AP125" s="59" t="s">
        <v>171</v>
      </c>
      <c r="AQ125" s="83"/>
      <c r="AR125" s="59" t="s">
        <v>256</v>
      </c>
      <c r="AS125" s="59" t="s">
        <v>247</v>
      </c>
      <c r="AT125" s="59" t="s">
        <v>590</v>
      </c>
      <c r="AU125" s="59" t="s">
        <v>245</v>
      </c>
      <c r="AV125" s="59" t="s">
        <v>255</v>
      </c>
      <c r="AW125" s="59" t="s">
        <v>242</v>
      </c>
      <c r="AX125" s="59" t="s">
        <v>576</v>
      </c>
      <c r="AY125" s="85" t="s">
        <v>585</v>
      </c>
      <c r="BL125" s="90">
        <f t="shared" si="233"/>
        <v>4</v>
      </c>
      <c r="BM125" s="77">
        <f t="shared" si="233"/>
        <v>1</v>
      </c>
      <c r="BN125" s="77">
        <f t="shared" si="233"/>
        <v>3</v>
      </c>
      <c r="BO125" s="77">
        <f t="shared" si="233"/>
        <v>3</v>
      </c>
      <c r="BP125" s="91"/>
      <c r="BQ125" s="77">
        <f t="shared" si="216"/>
        <v>1</v>
      </c>
      <c r="BR125" s="77">
        <f t="shared" si="216"/>
        <v>2</v>
      </c>
      <c r="BS125" s="77">
        <f t="shared" si="216"/>
        <v>0</v>
      </c>
      <c r="BT125" s="77">
        <f t="shared" si="216"/>
        <v>2</v>
      </c>
      <c r="BU125" s="77">
        <f t="shared" si="216"/>
        <v>1</v>
      </c>
      <c r="BV125" s="77">
        <f t="shared" si="216"/>
        <v>6</v>
      </c>
      <c r="BW125" s="77">
        <f t="shared" si="216"/>
        <v>6</v>
      </c>
      <c r="BX125" s="92">
        <f t="shared" si="216"/>
        <v>1</v>
      </c>
      <c r="BY125" s="54"/>
      <c r="BZ125" s="54"/>
      <c r="CA125" s="54"/>
      <c r="CB125" s="77"/>
      <c r="CC125" s="77"/>
      <c r="CD125" s="77"/>
      <c r="CE125" s="77"/>
      <c r="CF125" s="77"/>
      <c r="CG125" s="77"/>
      <c r="CH125" s="77"/>
      <c r="CI125" s="77"/>
      <c r="CJ125" s="78"/>
      <c r="CK125" s="90">
        <f t="shared" si="234"/>
        <v>1</v>
      </c>
      <c r="CL125" s="77">
        <f t="shared" si="234"/>
        <v>1</v>
      </c>
      <c r="CM125" s="77">
        <f t="shared" si="234"/>
        <v>0</v>
      </c>
      <c r="CN125" s="77">
        <f t="shared" si="234"/>
        <v>2</v>
      </c>
      <c r="CO125" s="91"/>
      <c r="CP125" s="77">
        <f t="shared" si="217"/>
        <v>2</v>
      </c>
      <c r="CQ125" s="77">
        <f t="shared" si="217"/>
        <v>1</v>
      </c>
      <c r="CR125" s="77">
        <f t="shared" si="217"/>
        <v>3</v>
      </c>
      <c r="CS125" s="77">
        <f t="shared" si="217"/>
        <v>2</v>
      </c>
      <c r="CT125" s="77">
        <f t="shared" si="217"/>
        <v>3</v>
      </c>
      <c r="CU125" s="77">
        <f t="shared" si="217"/>
        <v>3</v>
      </c>
      <c r="CV125" s="77">
        <f t="shared" si="217"/>
        <v>0</v>
      </c>
      <c r="CW125" s="92">
        <f t="shared" si="217"/>
        <v>2</v>
      </c>
      <c r="CX125" s="54"/>
      <c r="CY125" s="54"/>
      <c r="CZ125" s="54"/>
      <c r="DA125" s="77"/>
      <c r="DB125" s="77"/>
      <c r="DC125" s="77"/>
      <c r="DD125" s="77"/>
      <c r="DE125" s="77"/>
      <c r="DF125" s="77"/>
      <c r="DG125" s="77"/>
      <c r="DH125" s="77"/>
      <c r="DI125" s="54"/>
      <c r="DJ125" s="90" t="str">
        <f t="shared" si="235"/>
        <v>H</v>
      </c>
      <c r="DK125" s="77" t="str">
        <f t="shared" si="235"/>
        <v>D</v>
      </c>
      <c r="DL125" s="77" t="str">
        <f t="shared" si="235"/>
        <v>H</v>
      </c>
      <c r="DM125" s="77" t="str">
        <f t="shared" si="235"/>
        <v>H</v>
      </c>
      <c r="DN125" s="91"/>
      <c r="DO125" s="77" t="str">
        <f t="shared" si="218"/>
        <v>A</v>
      </c>
      <c r="DP125" s="77" t="str">
        <f t="shared" si="218"/>
        <v>H</v>
      </c>
      <c r="DQ125" s="77" t="str">
        <f t="shared" si="218"/>
        <v>A</v>
      </c>
      <c r="DR125" s="77" t="str">
        <f t="shared" si="218"/>
        <v>D</v>
      </c>
      <c r="DS125" s="77" t="str">
        <f t="shared" si="218"/>
        <v>A</v>
      </c>
      <c r="DT125" s="77" t="str">
        <f t="shared" si="218"/>
        <v>H</v>
      </c>
      <c r="DU125" s="77" t="str">
        <f t="shared" si="218"/>
        <v>H</v>
      </c>
      <c r="DV125" s="92" t="str">
        <f t="shared" si="218"/>
        <v>A</v>
      </c>
      <c r="DW125" s="54"/>
      <c r="DX125" s="54"/>
      <c r="DY125" s="54"/>
      <c r="DZ125" s="56"/>
      <c r="EA125" s="56"/>
      <c r="EB125" s="56"/>
      <c r="EC125" s="56"/>
      <c r="ED125" s="56"/>
      <c r="EE125" s="56"/>
      <c r="EF125" s="56"/>
      <c r="EG125" s="56"/>
      <c r="EH125" s="54"/>
      <c r="EI125" s="53" t="str">
        <f t="shared" si="219"/>
        <v>Fulham ('A')</v>
      </c>
      <c r="EJ125" s="79">
        <f t="shared" si="236"/>
        <v>24</v>
      </c>
      <c r="EK125" s="80">
        <f t="shared" si="237"/>
        <v>6</v>
      </c>
      <c r="EL125" s="80">
        <f t="shared" si="238"/>
        <v>2</v>
      </c>
      <c r="EM125" s="80">
        <f t="shared" si="239"/>
        <v>4</v>
      </c>
      <c r="EN125" s="80">
        <f>COUNTIF(DN$121:DN$133,"A")</f>
        <v>2</v>
      </c>
      <c r="EO125" s="80">
        <f>COUNTIF(DN$121:DN$133,"D")</f>
        <v>2</v>
      </c>
      <c r="EP125" s="80">
        <f>COUNTIF(DN$121:DN$133,"H")</f>
        <v>8</v>
      </c>
      <c r="EQ125" s="79">
        <f t="shared" si="240"/>
        <v>8</v>
      </c>
      <c r="ER125" s="79">
        <f t="shared" si="220"/>
        <v>4</v>
      </c>
      <c r="ES125" s="79">
        <f t="shared" si="220"/>
        <v>12</v>
      </c>
      <c r="ET125" s="81">
        <f>SUM($BL125:$CI125)+SUM(CO$121:CO$133)</f>
        <v>50</v>
      </c>
      <c r="EU125" s="81">
        <f>SUM($CK125:$DH125)+SUM(BP$121:BP$133)</f>
        <v>65</v>
      </c>
      <c r="EV125" s="79">
        <f t="shared" si="221"/>
        <v>20</v>
      </c>
      <c r="EW125" s="136">
        <f t="shared" si="222"/>
        <v>0.76923076923076927</v>
      </c>
      <c r="EX125" s="78"/>
      <c r="EY125" s="80">
        <f t="shared" si="223"/>
        <v>24</v>
      </c>
      <c r="EZ125" s="80">
        <f t="shared" si="224"/>
        <v>8</v>
      </c>
      <c r="FA125" s="80">
        <f t="shared" si="225"/>
        <v>4</v>
      </c>
      <c r="FB125" s="80">
        <f t="shared" si="226"/>
        <v>12</v>
      </c>
      <c r="FC125" s="80">
        <f t="shared" si="227"/>
        <v>48</v>
      </c>
      <c r="FD125" s="80">
        <f t="shared" si="228"/>
        <v>58</v>
      </c>
      <c r="FE125" s="80">
        <f t="shared" si="229"/>
        <v>20</v>
      </c>
      <c r="FF125" s="138">
        <f t="shared" si="230"/>
        <v>0.82758620689655171</v>
      </c>
      <c r="FG125" s="54"/>
      <c r="FH125" s="54">
        <f t="shared" si="241"/>
        <v>0</v>
      </c>
      <c r="FI125" s="54">
        <f t="shared" si="242"/>
        <v>0</v>
      </c>
      <c r="FJ125" s="54">
        <f t="shared" si="231"/>
        <v>0</v>
      </c>
      <c r="FK125" s="54">
        <f t="shared" si="231"/>
        <v>0</v>
      </c>
      <c r="FL125" s="54">
        <f t="shared" si="231"/>
        <v>1</v>
      </c>
      <c r="FM125" s="54">
        <f t="shared" si="231"/>
        <v>1</v>
      </c>
      <c r="FN125" s="54">
        <f t="shared" si="231"/>
        <v>0</v>
      </c>
      <c r="FO125" s="54">
        <f t="shared" si="231"/>
        <v>1</v>
      </c>
      <c r="FQ125" s="54" t="str">
        <f t="shared" si="184"/>
        <v>Fulham ('A')</v>
      </c>
      <c r="FR125" s="54">
        <f t="shared" si="185"/>
        <v>0</v>
      </c>
      <c r="FS125" s="54">
        <f t="shared" si="186"/>
        <v>0</v>
      </c>
      <c r="FT125" s="54">
        <f t="shared" si="186"/>
        <v>0</v>
      </c>
      <c r="FU125" s="54">
        <f t="shared" si="186"/>
        <v>0</v>
      </c>
      <c r="FV125" s="54">
        <f t="shared" si="186"/>
        <v>-2</v>
      </c>
      <c r="FW125" s="54">
        <f t="shared" si="186"/>
        <v>-7</v>
      </c>
      <c r="FX125" s="54">
        <f t="shared" si="232"/>
        <v>0</v>
      </c>
      <c r="FY125" s="54" t="s">
        <v>204</v>
      </c>
      <c r="FZ125" s="54" t="s">
        <v>530</v>
      </c>
      <c r="GA125" s="59"/>
      <c r="GB125" s="60"/>
      <c r="GC125" s="58"/>
      <c r="GD125" s="59"/>
      <c r="GE125" s="61"/>
      <c r="GF125" s="58"/>
      <c r="GG125" s="61"/>
      <c r="GH125" s="61"/>
      <c r="GJ125" s="14" t="s">
        <v>500</v>
      </c>
      <c r="GK125" s="277" t="s">
        <v>486</v>
      </c>
      <c r="GL125" s="277" t="s">
        <v>486</v>
      </c>
      <c r="GM125" s="277"/>
      <c r="GN125" s="277"/>
      <c r="GO125" s="277"/>
      <c r="GP125" s="277"/>
      <c r="GQ125" s="277"/>
      <c r="GR125" s="277"/>
      <c r="GS125" s="277"/>
      <c r="GT125" s="277"/>
      <c r="GU125" s="277"/>
      <c r="GV125"/>
      <c r="GW125"/>
    </row>
    <row r="126" spans="1:205" s="53" customFormat="1" ht="12" customHeight="1" x14ac:dyDescent="0.25">
      <c r="A126" s="54">
        <v>6</v>
      </c>
      <c r="B126" s="54" t="s">
        <v>592</v>
      </c>
      <c r="C126" s="56">
        <v>24</v>
      </c>
      <c r="D126" s="56">
        <v>11</v>
      </c>
      <c r="E126" s="56">
        <v>0</v>
      </c>
      <c r="F126" s="56">
        <v>13</v>
      </c>
      <c r="G126" s="56">
        <v>65</v>
      </c>
      <c r="H126" s="56">
        <v>68</v>
      </c>
      <c r="I126" s="57">
        <v>22</v>
      </c>
      <c r="J126" s="69">
        <f t="shared" si="215"/>
        <v>0.95588235294117652</v>
      </c>
      <c r="L126" s="139" t="s">
        <v>500</v>
      </c>
      <c r="M126" s="86" t="s">
        <v>269</v>
      </c>
      <c r="N126" s="88" t="s">
        <v>304</v>
      </c>
      <c r="O126" s="84" t="s">
        <v>206</v>
      </c>
      <c r="P126" s="88" t="s">
        <v>60</v>
      </c>
      <c r="Q126" s="88" t="s">
        <v>59</v>
      </c>
      <c r="R126" s="83"/>
      <c r="S126" s="88" t="s">
        <v>150</v>
      </c>
      <c r="T126" s="88" t="s">
        <v>99</v>
      </c>
      <c r="U126" s="88" t="s">
        <v>103</v>
      </c>
      <c r="V126" s="88" t="s">
        <v>101</v>
      </c>
      <c r="W126" s="88" t="s">
        <v>77</v>
      </c>
      <c r="X126" s="88" t="s">
        <v>177</v>
      </c>
      <c r="Y126" s="89" t="s">
        <v>85</v>
      </c>
      <c r="Z126" s="54"/>
      <c r="AC126" s="212"/>
      <c r="AL126" s="139" t="s">
        <v>500</v>
      </c>
      <c r="AM126" s="253" t="s">
        <v>587</v>
      </c>
      <c r="AN126" s="59" t="s">
        <v>590</v>
      </c>
      <c r="AO126" s="84" t="s">
        <v>241</v>
      </c>
      <c r="AP126" s="59" t="s">
        <v>274</v>
      </c>
      <c r="AQ126" s="59" t="s">
        <v>593</v>
      </c>
      <c r="AR126" s="83"/>
      <c r="AS126" s="59" t="s">
        <v>582</v>
      </c>
      <c r="AT126" s="59" t="s">
        <v>266</v>
      </c>
      <c r="AU126" s="59" t="s">
        <v>240</v>
      </c>
      <c r="AV126" s="59" t="s">
        <v>573</v>
      </c>
      <c r="AW126" s="278" t="s">
        <v>594</v>
      </c>
      <c r="AX126" s="59" t="s">
        <v>586</v>
      </c>
      <c r="AY126" s="85" t="s">
        <v>258</v>
      </c>
      <c r="BL126" s="90">
        <f t="shared" si="233"/>
        <v>7</v>
      </c>
      <c r="BM126" s="77">
        <f t="shared" si="233"/>
        <v>4</v>
      </c>
      <c r="BN126" s="77">
        <f t="shared" si="233"/>
        <v>1</v>
      </c>
      <c r="BO126" s="77">
        <f t="shared" si="233"/>
        <v>4</v>
      </c>
      <c r="BP126" s="77">
        <f t="shared" si="233"/>
        <v>4</v>
      </c>
      <c r="BQ126" s="91"/>
      <c r="BR126" s="77">
        <f t="shared" si="216"/>
        <v>3</v>
      </c>
      <c r="BS126" s="77">
        <f t="shared" si="216"/>
        <v>1</v>
      </c>
      <c r="BT126" s="77">
        <f t="shared" si="216"/>
        <v>1</v>
      </c>
      <c r="BU126" s="77">
        <f t="shared" si="216"/>
        <v>3</v>
      </c>
      <c r="BV126" s="77">
        <f t="shared" si="216"/>
        <v>2</v>
      </c>
      <c r="BW126" s="77">
        <f t="shared" si="216"/>
        <v>2</v>
      </c>
      <c r="BX126" s="92">
        <f t="shared" si="216"/>
        <v>0</v>
      </c>
      <c r="BY126" s="54"/>
      <c r="BZ126" s="54"/>
      <c r="CA126" s="54"/>
      <c r="CB126" s="77"/>
      <c r="CC126" s="77"/>
      <c r="CD126" s="77"/>
      <c r="CE126" s="77"/>
      <c r="CF126" s="77"/>
      <c r="CG126" s="77"/>
      <c r="CH126" s="77"/>
      <c r="CI126" s="77"/>
      <c r="CJ126" s="78"/>
      <c r="CK126" s="90">
        <f t="shared" si="234"/>
        <v>1</v>
      </c>
      <c r="CL126" s="77">
        <f t="shared" si="234"/>
        <v>2</v>
      </c>
      <c r="CM126" s="77">
        <f t="shared" si="234"/>
        <v>4</v>
      </c>
      <c r="CN126" s="77">
        <f t="shared" si="234"/>
        <v>1</v>
      </c>
      <c r="CO126" s="77">
        <f t="shared" si="234"/>
        <v>0</v>
      </c>
      <c r="CP126" s="91"/>
      <c r="CQ126" s="77">
        <f t="shared" si="217"/>
        <v>1</v>
      </c>
      <c r="CR126" s="77">
        <f t="shared" si="217"/>
        <v>0</v>
      </c>
      <c r="CS126" s="77">
        <f t="shared" si="217"/>
        <v>3</v>
      </c>
      <c r="CT126" s="77">
        <f t="shared" si="217"/>
        <v>2</v>
      </c>
      <c r="CU126" s="77">
        <f t="shared" si="217"/>
        <v>1</v>
      </c>
      <c r="CV126" s="77">
        <f t="shared" si="217"/>
        <v>0</v>
      </c>
      <c r="CW126" s="92">
        <f t="shared" si="217"/>
        <v>4</v>
      </c>
      <c r="CX126" s="54"/>
      <c r="CY126" s="54"/>
      <c r="CZ126" s="54"/>
      <c r="DA126" s="77"/>
      <c r="DB126" s="77"/>
      <c r="DC126" s="77"/>
      <c r="DD126" s="77"/>
      <c r="DE126" s="77"/>
      <c r="DF126" s="77"/>
      <c r="DG126" s="77"/>
      <c r="DH126" s="77"/>
      <c r="DI126" s="54"/>
      <c r="DJ126" s="90" t="str">
        <f t="shared" si="235"/>
        <v>H</v>
      </c>
      <c r="DK126" s="77" t="str">
        <f t="shared" si="235"/>
        <v>H</v>
      </c>
      <c r="DL126" s="77" t="str">
        <f t="shared" si="235"/>
        <v>A</v>
      </c>
      <c r="DM126" s="77" t="str">
        <f t="shared" si="235"/>
        <v>H</v>
      </c>
      <c r="DN126" s="77" t="str">
        <f t="shared" si="235"/>
        <v>H</v>
      </c>
      <c r="DO126" s="91"/>
      <c r="DP126" s="77" t="str">
        <f t="shared" si="218"/>
        <v>H</v>
      </c>
      <c r="DQ126" s="77" t="str">
        <f t="shared" si="218"/>
        <v>H</v>
      </c>
      <c r="DR126" s="77" t="str">
        <f t="shared" si="218"/>
        <v>A</v>
      </c>
      <c r="DS126" s="77" t="str">
        <f t="shared" si="218"/>
        <v>H</v>
      </c>
      <c r="DT126" s="77" t="str">
        <f t="shared" si="218"/>
        <v>H</v>
      </c>
      <c r="DU126" s="77" t="str">
        <f t="shared" si="218"/>
        <v>H</v>
      </c>
      <c r="DV126" s="92" t="str">
        <f t="shared" si="218"/>
        <v>A</v>
      </c>
      <c r="DW126" s="54"/>
      <c r="DX126" s="54"/>
      <c r="DY126" s="54"/>
      <c r="DZ126" s="56"/>
      <c r="EA126" s="56"/>
      <c r="EB126" s="56"/>
      <c r="EC126" s="56"/>
      <c r="ED126" s="56"/>
      <c r="EE126" s="56"/>
      <c r="EF126" s="56"/>
      <c r="EG126" s="56"/>
      <c r="EH126" s="54"/>
      <c r="EI126" s="53" t="str">
        <f t="shared" si="219"/>
        <v>Hendon Town</v>
      </c>
      <c r="EJ126" s="79">
        <f t="shared" si="236"/>
        <v>24</v>
      </c>
      <c r="EK126" s="80">
        <f t="shared" si="237"/>
        <v>9</v>
      </c>
      <c r="EL126" s="80">
        <f t="shared" si="238"/>
        <v>0</v>
      </c>
      <c r="EM126" s="80">
        <f t="shared" si="239"/>
        <v>3</v>
      </c>
      <c r="EN126" s="80">
        <f>COUNTIF(DO$121:DO$133,"A")</f>
        <v>2</v>
      </c>
      <c r="EO126" s="80">
        <f>COUNTIF(DO$121:DO$133,"D")</f>
        <v>0</v>
      </c>
      <c r="EP126" s="80">
        <f>COUNTIF(DO$121:DO$133,"H")</f>
        <v>10</v>
      </c>
      <c r="EQ126" s="79">
        <f t="shared" si="240"/>
        <v>11</v>
      </c>
      <c r="ER126" s="79">
        <f t="shared" si="220"/>
        <v>0</v>
      </c>
      <c r="ES126" s="79">
        <f t="shared" si="220"/>
        <v>13</v>
      </c>
      <c r="ET126" s="81">
        <f>SUM($BL126:$CI126)+SUM(CP$121:CP$133)</f>
        <v>48</v>
      </c>
      <c r="EU126" s="81">
        <f>SUM($CK126:$DH126)+SUM(BQ$121:BQ$133)</f>
        <v>65</v>
      </c>
      <c r="EV126" s="79">
        <f t="shared" si="221"/>
        <v>22</v>
      </c>
      <c r="EW126" s="136">
        <f t="shared" si="222"/>
        <v>0.7384615384615385</v>
      </c>
      <c r="EX126" s="78"/>
      <c r="EY126" s="80">
        <f t="shared" si="223"/>
        <v>24</v>
      </c>
      <c r="EZ126" s="80">
        <f t="shared" si="224"/>
        <v>11</v>
      </c>
      <c r="FA126" s="80">
        <f t="shared" si="225"/>
        <v>0</v>
      </c>
      <c r="FB126" s="80">
        <f t="shared" si="226"/>
        <v>13</v>
      </c>
      <c r="FC126" s="80">
        <f t="shared" si="227"/>
        <v>48</v>
      </c>
      <c r="FD126" s="80">
        <f t="shared" si="228"/>
        <v>65</v>
      </c>
      <c r="FE126" s="80">
        <f t="shared" si="229"/>
        <v>22</v>
      </c>
      <c r="FF126" s="138">
        <f t="shared" si="230"/>
        <v>0.7384615384615385</v>
      </c>
      <c r="FG126" s="54"/>
      <c r="FH126" s="54">
        <f t="shared" si="241"/>
        <v>0</v>
      </c>
      <c r="FI126" s="54">
        <f t="shared" si="242"/>
        <v>0</v>
      </c>
      <c r="FJ126" s="54">
        <f t="shared" si="231"/>
        <v>0</v>
      </c>
      <c r="FK126" s="54">
        <f t="shared" si="231"/>
        <v>0</v>
      </c>
      <c r="FL126" s="54">
        <f t="shared" si="231"/>
        <v>0</v>
      </c>
      <c r="FM126" s="54">
        <f t="shared" si="231"/>
        <v>0</v>
      </c>
      <c r="FN126" s="54">
        <f t="shared" si="231"/>
        <v>0</v>
      </c>
      <c r="FO126" s="54">
        <f t="shared" si="231"/>
        <v>0</v>
      </c>
      <c r="FQ126" s="54" t="str">
        <f t="shared" si="184"/>
        <v/>
      </c>
      <c r="FR126" s="54" t="str">
        <f t="shared" si="185"/>
        <v/>
      </c>
      <c r="FS126" s="54" t="str">
        <f t="shared" si="186"/>
        <v/>
      </c>
      <c r="FT126" s="54" t="str">
        <f t="shared" si="186"/>
        <v/>
      </c>
      <c r="FU126" s="54" t="str">
        <f t="shared" si="186"/>
        <v/>
      </c>
      <c r="FV126" s="54" t="str">
        <f t="shared" si="186"/>
        <v/>
      </c>
      <c r="FW126" s="54" t="str">
        <f t="shared" si="186"/>
        <v/>
      </c>
      <c r="FX126" s="54" t="str">
        <f t="shared" si="232"/>
        <v/>
      </c>
      <c r="FY126" s="54" t="s">
        <v>529</v>
      </c>
      <c r="FZ126" s="54" t="s">
        <v>595</v>
      </c>
      <c r="GA126" s="59"/>
      <c r="GB126" s="60"/>
      <c r="GC126" s="58"/>
      <c r="GD126" s="59"/>
      <c r="GE126" s="61"/>
      <c r="GF126" s="58"/>
      <c r="GG126" s="61"/>
      <c r="GH126" s="61"/>
      <c r="GJ126" s="14" t="s">
        <v>572</v>
      </c>
      <c r="GK126" s="277" t="s">
        <v>486</v>
      </c>
      <c r="GL126" s="277" t="s">
        <v>486</v>
      </c>
      <c r="GM126" s="277" t="s">
        <v>486</v>
      </c>
      <c r="GN126" s="277" t="s">
        <v>486</v>
      </c>
      <c r="GO126" s="277" t="s">
        <v>486</v>
      </c>
      <c r="GP126" s="277" t="s">
        <v>486</v>
      </c>
      <c r="GQ126" s="277" t="s">
        <v>486</v>
      </c>
      <c r="GR126" s="277" t="s">
        <v>486</v>
      </c>
      <c r="GS126" s="277" t="s">
        <v>486</v>
      </c>
      <c r="GT126" s="277" t="s">
        <v>486</v>
      </c>
      <c r="GU126" s="308"/>
      <c r="GV126" s="308"/>
      <c r="GW126" s="308"/>
    </row>
    <row r="127" spans="1:205" s="53" customFormat="1" ht="12" customHeight="1" x14ac:dyDescent="0.3">
      <c r="A127" s="54">
        <v>7</v>
      </c>
      <c r="B127" s="54" t="s">
        <v>500</v>
      </c>
      <c r="C127" s="56">
        <v>24</v>
      </c>
      <c r="D127" s="56">
        <v>11</v>
      </c>
      <c r="E127" s="56">
        <v>0</v>
      </c>
      <c r="F127" s="56">
        <v>13</v>
      </c>
      <c r="G127" s="56">
        <v>48</v>
      </c>
      <c r="H127" s="56">
        <v>65</v>
      </c>
      <c r="I127" s="57">
        <v>22</v>
      </c>
      <c r="J127" s="69">
        <f t="shared" si="215"/>
        <v>0.7384615384615385</v>
      </c>
      <c r="L127" s="139" t="s">
        <v>572</v>
      </c>
      <c r="M127" s="150" t="s">
        <v>60</v>
      </c>
      <c r="N127" s="148" t="s">
        <v>596</v>
      </c>
      <c r="O127" s="84" t="s">
        <v>150</v>
      </c>
      <c r="P127" s="88" t="s">
        <v>178</v>
      </c>
      <c r="Q127" s="148" t="s">
        <v>58</v>
      </c>
      <c r="R127" s="88" t="s">
        <v>304</v>
      </c>
      <c r="S127" s="83"/>
      <c r="T127" s="88" t="s">
        <v>60</v>
      </c>
      <c r="U127" s="88" t="s">
        <v>176</v>
      </c>
      <c r="V127" s="148" t="s">
        <v>101</v>
      </c>
      <c r="W127" s="88" t="s">
        <v>101</v>
      </c>
      <c r="X127" s="148" t="s">
        <v>77</v>
      </c>
      <c r="Y127" s="152" t="s">
        <v>178</v>
      </c>
      <c r="AC127" s="54"/>
      <c r="AL127" s="139" t="s">
        <v>572</v>
      </c>
      <c r="AM127" s="253" t="s">
        <v>240</v>
      </c>
      <c r="AN127" s="59" t="s">
        <v>586</v>
      </c>
      <c r="AO127" s="84" t="s">
        <v>259</v>
      </c>
      <c r="AP127" s="59" t="s">
        <v>251</v>
      </c>
      <c r="AQ127" s="59" t="s">
        <v>238</v>
      </c>
      <c r="AR127" s="59" t="s">
        <v>248</v>
      </c>
      <c r="AS127" s="83"/>
      <c r="AT127" s="59" t="s">
        <v>264</v>
      </c>
      <c r="AU127" s="59" t="s">
        <v>590</v>
      </c>
      <c r="AV127" s="59" t="s">
        <v>480</v>
      </c>
      <c r="AW127" s="59" t="s">
        <v>266</v>
      </c>
      <c r="AX127" s="59" t="s">
        <v>574</v>
      </c>
      <c r="AY127" s="85" t="s">
        <v>573</v>
      </c>
      <c r="BL127" s="90">
        <f t="shared" si="233"/>
        <v>4</v>
      </c>
      <c r="BM127" s="77">
        <f t="shared" si="233"/>
        <v>11</v>
      </c>
      <c r="BN127" s="77">
        <f t="shared" si="233"/>
        <v>3</v>
      </c>
      <c r="BO127" s="77">
        <f t="shared" si="233"/>
        <v>6</v>
      </c>
      <c r="BP127" s="77">
        <f t="shared" si="233"/>
        <v>5</v>
      </c>
      <c r="BQ127" s="77">
        <f t="shared" si="233"/>
        <v>4</v>
      </c>
      <c r="BR127" s="91"/>
      <c r="BS127" s="77">
        <f t="shared" si="216"/>
        <v>4</v>
      </c>
      <c r="BT127" s="77">
        <f t="shared" si="216"/>
        <v>2</v>
      </c>
      <c r="BU127" s="77">
        <f t="shared" si="216"/>
        <v>3</v>
      </c>
      <c r="BV127" s="77">
        <f t="shared" si="216"/>
        <v>3</v>
      </c>
      <c r="BW127" s="77">
        <f t="shared" si="216"/>
        <v>2</v>
      </c>
      <c r="BX127" s="92">
        <f t="shared" si="216"/>
        <v>6</v>
      </c>
      <c r="BY127" s="54"/>
      <c r="BZ127" s="54"/>
      <c r="CA127" s="54"/>
      <c r="CB127" s="77"/>
      <c r="CC127" s="77"/>
      <c r="CD127" s="77"/>
      <c r="CE127" s="77"/>
      <c r="CF127" s="77"/>
      <c r="CG127" s="77"/>
      <c r="CH127" s="77"/>
      <c r="CI127" s="77"/>
      <c r="CJ127" s="78"/>
      <c r="CK127" s="90">
        <f t="shared" si="234"/>
        <v>1</v>
      </c>
      <c r="CL127" s="77">
        <f t="shared" si="234"/>
        <v>1</v>
      </c>
      <c r="CM127" s="77">
        <f t="shared" si="234"/>
        <v>1</v>
      </c>
      <c r="CN127" s="77">
        <f t="shared" si="234"/>
        <v>1</v>
      </c>
      <c r="CO127" s="77">
        <f t="shared" si="234"/>
        <v>1</v>
      </c>
      <c r="CP127" s="77">
        <f t="shared" si="234"/>
        <v>2</v>
      </c>
      <c r="CQ127" s="91"/>
      <c r="CR127" s="77">
        <f t="shared" si="217"/>
        <v>1</v>
      </c>
      <c r="CS127" s="77">
        <f t="shared" si="217"/>
        <v>3</v>
      </c>
      <c r="CT127" s="77">
        <f t="shared" si="217"/>
        <v>2</v>
      </c>
      <c r="CU127" s="77">
        <f t="shared" si="217"/>
        <v>2</v>
      </c>
      <c r="CV127" s="77">
        <f t="shared" si="217"/>
        <v>1</v>
      </c>
      <c r="CW127" s="92">
        <f t="shared" si="217"/>
        <v>1</v>
      </c>
      <c r="CX127" s="54"/>
      <c r="CY127" s="54"/>
      <c r="CZ127" s="54"/>
      <c r="DA127" s="77"/>
      <c r="DB127" s="77"/>
      <c r="DC127" s="77"/>
      <c r="DD127" s="77"/>
      <c r="DE127" s="77"/>
      <c r="DF127" s="77"/>
      <c r="DG127" s="77"/>
      <c r="DH127" s="77"/>
      <c r="DI127" s="54"/>
      <c r="DJ127" s="90" t="str">
        <f t="shared" si="235"/>
        <v>H</v>
      </c>
      <c r="DK127" s="77" t="str">
        <f t="shared" si="235"/>
        <v>H</v>
      </c>
      <c r="DL127" s="77" t="str">
        <f t="shared" si="235"/>
        <v>H</v>
      </c>
      <c r="DM127" s="77" t="str">
        <f t="shared" si="235"/>
        <v>H</v>
      </c>
      <c r="DN127" s="77" t="str">
        <f t="shared" si="235"/>
        <v>H</v>
      </c>
      <c r="DO127" s="77" t="str">
        <f t="shared" si="235"/>
        <v>H</v>
      </c>
      <c r="DP127" s="91"/>
      <c r="DQ127" s="77" t="str">
        <f t="shared" si="218"/>
        <v>H</v>
      </c>
      <c r="DR127" s="77" t="str">
        <f t="shared" si="218"/>
        <v>A</v>
      </c>
      <c r="DS127" s="77" t="str">
        <f t="shared" si="218"/>
        <v>H</v>
      </c>
      <c r="DT127" s="77" t="str">
        <f t="shared" si="218"/>
        <v>H</v>
      </c>
      <c r="DU127" s="77" t="str">
        <f t="shared" si="218"/>
        <v>H</v>
      </c>
      <c r="DV127" s="92" t="str">
        <f t="shared" si="218"/>
        <v>H</v>
      </c>
      <c r="DW127" s="54"/>
      <c r="DX127" s="54"/>
      <c r="DY127" s="54"/>
      <c r="DZ127" s="56"/>
      <c r="EA127" s="56"/>
      <c r="EB127" s="56"/>
      <c r="EC127" s="56"/>
      <c r="ED127" s="56"/>
      <c r="EE127" s="56"/>
      <c r="EF127" s="56"/>
      <c r="EG127" s="56"/>
      <c r="EH127" s="54"/>
      <c r="EI127" s="53" t="str">
        <f t="shared" si="219"/>
        <v>Holland Athletic</v>
      </c>
      <c r="EJ127" s="79">
        <f t="shared" si="236"/>
        <v>24</v>
      </c>
      <c r="EK127" s="80">
        <f t="shared" si="237"/>
        <v>11</v>
      </c>
      <c r="EL127" s="80">
        <f t="shared" si="238"/>
        <v>0</v>
      </c>
      <c r="EM127" s="80">
        <f t="shared" si="239"/>
        <v>1</v>
      </c>
      <c r="EN127" s="80">
        <f>COUNTIF(DP$121:DP$133,"A")</f>
        <v>8</v>
      </c>
      <c r="EO127" s="80">
        <f>COUNTIF(DP$121:DP$133,"D")</f>
        <v>2</v>
      </c>
      <c r="EP127" s="80">
        <f>COUNTIF(DP$121:DP$133,"H")</f>
        <v>2</v>
      </c>
      <c r="EQ127" s="79">
        <f t="shared" si="240"/>
        <v>19</v>
      </c>
      <c r="ER127" s="79">
        <f t="shared" si="220"/>
        <v>2</v>
      </c>
      <c r="ES127" s="79">
        <f t="shared" si="220"/>
        <v>3</v>
      </c>
      <c r="ET127" s="81">
        <f>SUM($BL127:$CI127)+SUM(CQ$121:CQ$133)</f>
        <v>87</v>
      </c>
      <c r="EU127" s="81">
        <f>SUM($CK127:$DH127)+SUM(BR$121:BR$133)</f>
        <v>35</v>
      </c>
      <c r="EV127" s="79">
        <f t="shared" si="221"/>
        <v>40</v>
      </c>
      <c r="EW127" s="136">
        <f t="shared" si="222"/>
        <v>2.4857142857142858</v>
      </c>
      <c r="EX127" s="78"/>
      <c r="EY127" s="80">
        <f t="shared" si="223"/>
        <v>24</v>
      </c>
      <c r="EZ127" s="80">
        <f t="shared" si="224"/>
        <v>19</v>
      </c>
      <c r="FA127" s="80">
        <f t="shared" si="225"/>
        <v>2</v>
      </c>
      <c r="FB127" s="80">
        <f t="shared" si="226"/>
        <v>3</v>
      </c>
      <c r="FC127" s="80">
        <f t="shared" si="227"/>
        <v>85</v>
      </c>
      <c r="FD127" s="80">
        <f t="shared" si="228"/>
        <v>35</v>
      </c>
      <c r="FE127" s="80">
        <f t="shared" si="229"/>
        <v>40</v>
      </c>
      <c r="FF127" s="138">
        <f t="shared" si="230"/>
        <v>2.4285714285714284</v>
      </c>
      <c r="FG127" s="54"/>
      <c r="FH127" s="54">
        <f t="shared" si="241"/>
        <v>0</v>
      </c>
      <c r="FI127" s="54">
        <f t="shared" si="242"/>
        <v>0</v>
      </c>
      <c r="FJ127" s="54">
        <f t="shared" si="231"/>
        <v>0</v>
      </c>
      <c r="FK127" s="54">
        <f t="shared" si="231"/>
        <v>0</v>
      </c>
      <c r="FL127" s="54">
        <f t="shared" si="231"/>
        <v>1</v>
      </c>
      <c r="FM127" s="54">
        <f t="shared" si="231"/>
        <v>0</v>
      </c>
      <c r="FN127" s="54">
        <f t="shared" si="231"/>
        <v>0</v>
      </c>
      <c r="FO127" s="54">
        <f t="shared" si="231"/>
        <v>1</v>
      </c>
      <c r="FQ127" s="54" t="str">
        <f t="shared" si="184"/>
        <v>Holland Athletic</v>
      </c>
      <c r="FR127" s="54">
        <f t="shared" si="185"/>
        <v>0</v>
      </c>
      <c r="FS127" s="54">
        <f t="shared" si="186"/>
        <v>0</v>
      </c>
      <c r="FT127" s="54">
        <f t="shared" si="186"/>
        <v>0</v>
      </c>
      <c r="FU127" s="54">
        <f t="shared" si="186"/>
        <v>0</v>
      </c>
      <c r="FV127" s="54">
        <f t="shared" si="186"/>
        <v>-2</v>
      </c>
      <c r="FW127" s="54">
        <f t="shared" si="186"/>
        <v>0</v>
      </c>
      <c r="FX127" s="54">
        <f t="shared" si="232"/>
        <v>0</v>
      </c>
      <c r="FY127" s="54"/>
      <c r="FZ127" s="54" t="s">
        <v>597</v>
      </c>
      <c r="GA127" s="59"/>
      <c r="GB127" s="60"/>
      <c r="GC127" s="58"/>
      <c r="GD127" s="59"/>
      <c r="GE127" s="61"/>
      <c r="GF127" s="58"/>
      <c r="GG127" s="61"/>
      <c r="GH127" s="61"/>
      <c r="GJ127" s="14" t="s">
        <v>581</v>
      </c>
      <c r="GK127" s="277" t="s">
        <v>486</v>
      </c>
      <c r="GL127" s="277" t="s">
        <v>486</v>
      </c>
      <c r="GM127" s="277" t="s">
        <v>486</v>
      </c>
      <c r="GN127" s="277" t="s">
        <v>486</v>
      </c>
      <c r="GO127" s="277" t="s">
        <v>486</v>
      </c>
      <c r="GP127" s="277" t="s">
        <v>486</v>
      </c>
      <c r="GQ127" s="277" t="s">
        <v>486</v>
      </c>
      <c r="GR127" s="277" t="s">
        <v>486</v>
      </c>
      <c r="GS127" s="277" t="s">
        <v>486</v>
      </c>
      <c r="GT127" s="277" t="s">
        <v>486</v>
      </c>
      <c r="GU127" s="277" t="s">
        <v>486</v>
      </c>
      <c r="GV127"/>
      <c r="GW127"/>
    </row>
    <row r="128" spans="1:205" s="53" customFormat="1" ht="12" customHeight="1" x14ac:dyDescent="0.3">
      <c r="A128" s="54">
        <v>8</v>
      </c>
      <c r="B128" s="54" t="s">
        <v>501</v>
      </c>
      <c r="C128" s="56">
        <v>24</v>
      </c>
      <c r="D128" s="56">
        <v>7</v>
      </c>
      <c r="E128" s="56">
        <v>6</v>
      </c>
      <c r="F128" s="56">
        <v>11</v>
      </c>
      <c r="G128" s="282">
        <v>68</v>
      </c>
      <c r="H128" s="282">
        <v>73</v>
      </c>
      <c r="I128" s="57">
        <v>20</v>
      </c>
      <c r="J128" s="69">
        <f t="shared" si="215"/>
        <v>0.93150684931506844</v>
      </c>
      <c r="L128" s="139" t="s">
        <v>581</v>
      </c>
      <c r="M128" s="150" t="s">
        <v>125</v>
      </c>
      <c r="N128" s="148" t="s">
        <v>178</v>
      </c>
      <c r="O128" s="84" t="s">
        <v>74</v>
      </c>
      <c r="P128" s="148" t="s">
        <v>178</v>
      </c>
      <c r="Q128" s="148" t="s">
        <v>62</v>
      </c>
      <c r="R128" s="88" t="s">
        <v>260</v>
      </c>
      <c r="S128" s="88" t="s">
        <v>200</v>
      </c>
      <c r="T128" s="83"/>
      <c r="U128" s="88" t="s">
        <v>459</v>
      </c>
      <c r="V128" s="148" t="s">
        <v>268</v>
      </c>
      <c r="W128" s="148" t="s">
        <v>178</v>
      </c>
      <c r="X128" s="148" t="s">
        <v>89</v>
      </c>
      <c r="Y128" s="152" t="s">
        <v>304</v>
      </c>
      <c r="AC128" s="212"/>
      <c r="AL128" s="139" t="s">
        <v>581</v>
      </c>
      <c r="AM128" s="253" t="s">
        <v>583</v>
      </c>
      <c r="AN128" s="59" t="s">
        <v>256</v>
      </c>
      <c r="AO128" s="84" t="s">
        <v>480</v>
      </c>
      <c r="AP128" s="59" t="s">
        <v>250</v>
      </c>
      <c r="AQ128" s="59" t="s">
        <v>598</v>
      </c>
      <c r="AR128" s="59" t="s">
        <v>247</v>
      </c>
      <c r="AS128" s="59" t="s">
        <v>239</v>
      </c>
      <c r="AT128" s="83"/>
      <c r="AU128" s="59" t="s">
        <v>275</v>
      </c>
      <c r="AV128" s="59" t="s">
        <v>585</v>
      </c>
      <c r="AW128" s="59" t="s">
        <v>589</v>
      </c>
      <c r="AX128" s="59" t="s">
        <v>237</v>
      </c>
      <c r="AY128" s="85" t="s">
        <v>248</v>
      </c>
      <c r="BL128" s="90">
        <f t="shared" si="233"/>
        <v>5</v>
      </c>
      <c r="BM128" s="77">
        <f t="shared" si="233"/>
        <v>6</v>
      </c>
      <c r="BN128" s="77">
        <f t="shared" si="233"/>
        <v>1</v>
      </c>
      <c r="BO128" s="77">
        <f t="shared" si="233"/>
        <v>6</v>
      </c>
      <c r="BP128" s="77">
        <f t="shared" si="233"/>
        <v>1</v>
      </c>
      <c r="BQ128" s="77">
        <f t="shared" si="233"/>
        <v>8</v>
      </c>
      <c r="BR128" s="77">
        <f t="shared" si="233"/>
        <v>2</v>
      </c>
      <c r="BS128" s="91"/>
      <c r="BT128" s="77">
        <f>(IF(U128="","",(IF(MID(U128,2,1)="-",LEFT(U128,1),LEFT(U128,2)))+0))</f>
        <v>5</v>
      </c>
      <c r="BU128" s="77">
        <f>(IF(V128="","",(IF(MID(V128,2,1)="-",LEFT(V128,1),LEFT(V128,2)))+0))</f>
        <v>7</v>
      </c>
      <c r="BV128" s="77">
        <f>(IF(W128="","",(IF(MID(W128,2,1)="-",LEFT(W128,1),LEFT(W128,2)))+0))</f>
        <v>6</v>
      </c>
      <c r="BW128" s="77">
        <f>(IF(X128="","",(IF(MID(X128,2,1)="-",LEFT(X128,1),LEFT(X128,2)))+0))</f>
        <v>3</v>
      </c>
      <c r="BX128" s="92">
        <f>(IF(Y128="","",(IF(MID(Y128,2,1)="-",LEFT(Y128,1),LEFT(Y128,2)))+0))</f>
        <v>4</v>
      </c>
      <c r="BY128" s="54"/>
      <c r="BZ128" s="54"/>
      <c r="CA128" s="54"/>
      <c r="CB128" s="77"/>
      <c r="CC128" s="77"/>
      <c r="CD128" s="77"/>
      <c r="CE128" s="77"/>
      <c r="CF128" s="77"/>
      <c r="CG128" s="77"/>
      <c r="CH128" s="77"/>
      <c r="CI128" s="77"/>
      <c r="CJ128" s="78"/>
      <c r="CK128" s="90">
        <f t="shared" si="234"/>
        <v>0</v>
      </c>
      <c r="CL128" s="77">
        <f t="shared" si="234"/>
        <v>1</v>
      </c>
      <c r="CM128" s="77">
        <f t="shared" si="234"/>
        <v>2</v>
      </c>
      <c r="CN128" s="77">
        <f t="shared" si="234"/>
        <v>1</v>
      </c>
      <c r="CO128" s="77">
        <f t="shared" si="234"/>
        <v>1</v>
      </c>
      <c r="CP128" s="77">
        <f t="shared" si="234"/>
        <v>3</v>
      </c>
      <c r="CQ128" s="77">
        <f t="shared" si="234"/>
        <v>2</v>
      </c>
      <c r="CR128" s="91"/>
      <c r="CS128" s="77">
        <f>(IF(U128="","",IF(RIGHT(U128,2)="10",RIGHT(U128,2),RIGHT(U128,1))+0))</f>
        <v>3</v>
      </c>
      <c r="CT128" s="77">
        <f>(IF(V128="","",IF(RIGHT(V128,2)="10",RIGHT(V128,2),RIGHT(V128,1))+0))</f>
        <v>2</v>
      </c>
      <c r="CU128" s="77">
        <f>(IF(W128="","",IF(RIGHT(W128,2)="10",RIGHT(W128,2),RIGHT(W128,1))+0))</f>
        <v>1</v>
      </c>
      <c r="CV128" s="77">
        <f>(IF(X128="","",IF(RIGHT(X128,2)="10",RIGHT(X128,2),RIGHT(X128,1))+0))</f>
        <v>0</v>
      </c>
      <c r="CW128" s="92">
        <f>(IF(Y128="","",IF(RIGHT(Y128,2)="10",RIGHT(Y128,2),RIGHT(Y128,1))+0))</f>
        <v>2</v>
      </c>
      <c r="CX128" s="54"/>
      <c r="CY128" s="54"/>
      <c r="CZ128" s="54"/>
      <c r="DA128" s="77"/>
      <c r="DB128" s="77"/>
      <c r="DC128" s="77"/>
      <c r="DD128" s="77"/>
      <c r="DE128" s="77"/>
      <c r="DF128" s="77"/>
      <c r="DG128" s="77"/>
      <c r="DH128" s="77"/>
      <c r="DI128" s="54"/>
      <c r="DJ128" s="90" t="str">
        <f t="shared" si="235"/>
        <v>H</v>
      </c>
      <c r="DK128" s="77" t="str">
        <f t="shared" si="235"/>
        <v>H</v>
      </c>
      <c r="DL128" s="77" t="str">
        <f t="shared" si="235"/>
        <v>A</v>
      </c>
      <c r="DM128" s="77" t="str">
        <f t="shared" si="235"/>
        <v>H</v>
      </c>
      <c r="DN128" s="77" t="str">
        <f t="shared" si="235"/>
        <v>D</v>
      </c>
      <c r="DO128" s="77" t="str">
        <f t="shared" si="235"/>
        <v>H</v>
      </c>
      <c r="DP128" s="77" t="str">
        <f t="shared" si="235"/>
        <v>D</v>
      </c>
      <c r="DQ128" s="91"/>
      <c r="DR128" s="77" t="str">
        <f>(IF(U128="","",IF(BT128&gt;CS128,"H",IF(BT128&lt;CS128,"A","D"))))</f>
        <v>H</v>
      </c>
      <c r="DS128" s="77" t="str">
        <f>(IF(V128="","",IF(BU128&gt;CT128,"H",IF(BU128&lt;CT128,"A","D"))))</f>
        <v>H</v>
      </c>
      <c r="DT128" s="77" t="str">
        <f>(IF(W128="","",IF(BV128&gt;CU128,"H",IF(BV128&lt;CU128,"A","D"))))</f>
        <v>H</v>
      </c>
      <c r="DU128" s="77" t="str">
        <f>(IF(X128="","",IF(BW128&gt;CV128,"H",IF(BW128&lt;CV128,"A","D"))))</f>
        <v>H</v>
      </c>
      <c r="DV128" s="92" t="str">
        <f>(IF(Y128="","",IF(BX128&gt;CW128,"H",IF(BX128&lt;CW128,"A","D"))))</f>
        <v>H</v>
      </c>
      <c r="DW128" s="54"/>
      <c r="DX128" s="54"/>
      <c r="DY128" s="54"/>
      <c r="DZ128" s="56"/>
      <c r="EA128" s="56"/>
      <c r="EB128" s="56"/>
      <c r="EC128" s="56"/>
      <c r="ED128" s="56"/>
      <c r="EE128" s="56"/>
      <c r="EF128" s="56"/>
      <c r="EG128" s="56"/>
      <c r="EH128" s="54"/>
      <c r="EI128" s="53" t="str">
        <f t="shared" si="219"/>
        <v>Hotel Cecil</v>
      </c>
      <c r="EJ128" s="79">
        <f t="shared" si="236"/>
        <v>24</v>
      </c>
      <c r="EK128" s="80">
        <f t="shared" si="237"/>
        <v>9</v>
      </c>
      <c r="EL128" s="80">
        <f t="shared" si="238"/>
        <v>2</v>
      </c>
      <c r="EM128" s="80">
        <f t="shared" si="239"/>
        <v>1</v>
      </c>
      <c r="EN128" s="80">
        <f>COUNTIF(DQ$121:DQ$133,"A")</f>
        <v>8</v>
      </c>
      <c r="EO128" s="80">
        <f>COUNTIF(DQ$121:DQ$133,"D")</f>
        <v>0</v>
      </c>
      <c r="EP128" s="80">
        <f>COUNTIF(DQ$121:DQ$133,"H")</f>
        <v>4</v>
      </c>
      <c r="EQ128" s="79">
        <f t="shared" si="240"/>
        <v>17</v>
      </c>
      <c r="ER128" s="79">
        <f t="shared" si="220"/>
        <v>2</v>
      </c>
      <c r="ES128" s="79">
        <f t="shared" si="220"/>
        <v>5</v>
      </c>
      <c r="ET128" s="81">
        <f>SUM($BL128:$CI128)+SUM(CR$121:CR$133)</f>
        <v>99</v>
      </c>
      <c r="EU128" s="81">
        <f>SUM($CK128:$DH128)+SUM(BS$121:BS$133)</f>
        <v>37</v>
      </c>
      <c r="EV128" s="79">
        <f t="shared" si="221"/>
        <v>36</v>
      </c>
      <c r="EW128" s="136">
        <f t="shared" si="222"/>
        <v>2.6756756756756759</v>
      </c>
      <c r="EX128" s="78"/>
      <c r="EY128" s="80">
        <f t="shared" si="223"/>
        <v>24</v>
      </c>
      <c r="EZ128" s="80">
        <f t="shared" si="224"/>
        <v>17</v>
      </c>
      <c r="FA128" s="80">
        <f t="shared" si="225"/>
        <v>2</v>
      </c>
      <c r="FB128" s="80">
        <f t="shared" si="226"/>
        <v>5</v>
      </c>
      <c r="FC128" s="80">
        <f t="shared" si="227"/>
        <v>99</v>
      </c>
      <c r="FD128" s="80">
        <f t="shared" si="228"/>
        <v>37</v>
      </c>
      <c r="FE128" s="80">
        <f t="shared" si="229"/>
        <v>36</v>
      </c>
      <c r="FF128" s="138">
        <f t="shared" si="230"/>
        <v>2.6756756756756759</v>
      </c>
      <c r="FG128" s="54"/>
      <c r="FH128" s="54">
        <f t="shared" si="241"/>
        <v>0</v>
      </c>
      <c r="FI128" s="54">
        <f t="shared" si="242"/>
        <v>0</v>
      </c>
      <c r="FJ128" s="54">
        <f t="shared" si="231"/>
        <v>0</v>
      </c>
      <c r="FK128" s="54">
        <f t="shared" si="231"/>
        <v>0</v>
      </c>
      <c r="FL128" s="54">
        <f t="shared" si="231"/>
        <v>0</v>
      </c>
      <c r="FM128" s="54">
        <f t="shared" si="231"/>
        <v>0</v>
      </c>
      <c r="FN128" s="54">
        <f t="shared" si="231"/>
        <v>0</v>
      </c>
      <c r="FO128" s="54">
        <f t="shared" si="231"/>
        <v>0</v>
      </c>
      <c r="FQ128" s="54" t="str">
        <f t="shared" si="184"/>
        <v/>
      </c>
      <c r="FR128" s="54" t="str">
        <f t="shared" si="185"/>
        <v/>
      </c>
      <c r="FS128" s="54" t="str">
        <f t="shared" si="186"/>
        <v/>
      </c>
      <c r="FT128" s="54" t="str">
        <f t="shared" si="186"/>
        <v/>
      </c>
      <c r="FU128" s="54" t="str">
        <f t="shared" si="186"/>
        <v/>
      </c>
      <c r="FV128" s="54" t="str">
        <f t="shared" si="186"/>
        <v/>
      </c>
      <c r="FW128" s="54" t="str">
        <f t="shared" si="186"/>
        <v/>
      </c>
      <c r="FX128" s="54" t="str">
        <f t="shared" si="232"/>
        <v/>
      </c>
      <c r="FY128" s="54"/>
      <c r="FZ128" s="54" t="s">
        <v>599</v>
      </c>
      <c r="GA128" s="59"/>
      <c r="GB128" s="60"/>
      <c r="GC128" s="58"/>
      <c r="GD128" s="59"/>
      <c r="GE128" s="61"/>
      <c r="GF128" s="58"/>
      <c r="GG128" s="61"/>
      <c r="GH128" s="61"/>
      <c r="GJ128" s="14" t="s">
        <v>488</v>
      </c>
      <c r="GK128" s="277" t="s">
        <v>486</v>
      </c>
      <c r="GL128" s="277" t="s">
        <v>486</v>
      </c>
      <c r="GM128" s="277" t="s">
        <v>486</v>
      </c>
      <c r="GN128" s="277" t="s">
        <v>486</v>
      </c>
      <c r="GO128" s="277" t="s">
        <v>486</v>
      </c>
      <c r="GP128" s="277"/>
      <c r="GQ128" s="277"/>
      <c r="GR128" s="277"/>
      <c r="GS128" s="277"/>
      <c r="GT128" s="277"/>
      <c r="GU128" s="277"/>
      <c r="GV128"/>
      <c r="GW128"/>
    </row>
    <row r="129" spans="1:206" s="54" customFormat="1" ht="12" customHeight="1" x14ac:dyDescent="0.25">
      <c r="A129" s="54">
        <v>9</v>
      </c>
      <c r="B129" s="54" t="s">
        <v>511</v>
      </c>
      <c r="C129" s="56">
        <v>24</v>
      </c>
      <c r="D129" s="56">
        <v>8</v>
      </c>
      <c r="E129" s="56">
        <v>4</v>
      </c>
      <c r="F129" s="56">
        <v>12</v>
      </c>
      <c r="G129" s="56">
        <v>48</v>
      </c>
      <c r="H129" s="56">
        <v>58</v>
      </c>
      <c r="I129" s="57">
        <v>20</v>
      </c>
      <c r="J129" s="69">
        <f t="shared" si="215"/>
        <v>0.82758620689655171</v>
      </c>
      <c r="L129" s="139" t="s">
        <v>488</v>
      </c>
      <c r="M129" s="86" t="s">
        <v>600</v>
      </c>
      <c r="N129" s="88" t="s">
        <v>304</v>
      </c>
      <c r="O129" s="84" t="s">
        <v>126</v>
      </c>
      <c r="P129" s="88" t="s">
        <v>162</v>
      </c>
      <c r="Q129" s="88" t="s">
        <v>416</v>
      </c>
      <c r="R129" s="88" t="s">
        <v>162</v>
      </c>
      <c r="S129" s="88" t="s">
        <v>62</v>
      </c>
      <c r="T129" s="154" t="s">
        <v>101</v>
      </c>
      <c r="U129" s="83"/>
      <c r="V129" s="88" t="s">
        <v>331</v>
      </c>
      <c r="W129" s="88" t="s">
        <v>150</v>
      </c>
      <c r="X129" s="148" t="s">
        <v>99</v>
      </c>
      <c r="Y129" s="89" t="s">
        <v>331</v>
      </c>
      <c r="AE129" s="54" t="s">
        <v>601</v>
      </c>
      <c r="AL129" s="139" t="s">
        <v>488</v>
      </c>
      <c r="AM129" s="253" t="s">
        <v>582</v>
      </c>
      <c r="AN129" s="59" t="s">
        <v>480</v>
      </c>
      <c r="AO129" s="84" t="s">
        <v>251</v>
      </c>
      <c r="AP129" s="59" t="s">
        <v>598</v>
      </c>
      <c r="AQ129" s="59" t="s">
        <v>266</v>
      </c>
      <c r="AR129" s="59" t="s">
        <v>249</v>
      </c>
      <c r="AS129" s="59" t="s">
        <v>237</v>
      </c>
      <c r="AT129" s="59" t="s">
        <v>573</v>
      </c>
      <c r="AU129" s="83"/>
      <c r="AV129" s="59" t="s">
        <v>238</v>
      </c>
      <c r="AW129" s="59" t="s">
        <v>593</v>
      </c>
      <c r="AX129" s="59" t="s">
        <v>584</v>
      </c>
      <c r="AY129" s="85" t="s">
        <v>583</v>
      </c>
      <c r="BL129" s="90">
        <f t="shared" si="233"/>
        <v>8</v>
      </c>
      <c r="BM129" s="77">
        <f t="shared" si="233"/>
        <v>4</v>
      </c>
      <c r="BN129" s="77">
        <f t="shared" si="233"/>
        <v>7</v>
      </c>
      <c r="BO129" s="77">
        <f t="shared" si="233"/>
        <v>6</v>
      </c>
      <c r="BP129" s="77">
        <f t="shared" si="233"/>
        <v>6</v>
      </c>
      <c r="BQ129" s="77">
        <f t="shared" si="233"/>
        <v>6</v>
      </c>
      <c r="BR129" s="77">
        <f t="shared" si="233"/>
        <v>1</v>
      </c>
      <c r="BS129" s="77">
        <f>(IF(T129="","",(IF(MID(T129,2,1)="-",LEFT(T129,1),LEFT(T129,2)))+0))</f>
        <v>3</v>
      </c>
      <c r="BT129" s="91"/>
      <c r="BU129" s="77">
        <f>(IF(V129="","",(IF(MID(V129,2,1)="-",LEFT(V129,1),LEFT(V129,2)))+0))</f>
        <v>3</v>
      </c>
      <c r="BV129" s="77">
        <f>(IF(W129="","",(IF(MID(W129,2,1)="-",LEFT(W129,1),LEFT(W129,2)))+0))</f>
        <v>3</v>
      </c>
      <c r="BW129" s="77">
        <f>(IF(X129="","",(IF(MID(X129,2,1)="-",LEFT(X129,1),LEFT(X129,2)))+0))</f>
        <v>1</v>
      </c>
      <c r="BX129" s="92">
        <f>(IF(Y129="","",(IF(MID(Y129,2,1)="-",LEFT(Y129,1),LEFT(Y129,2)))+0))</f>
        <v>3</v>
      </c>
      <c r="CB129" s="77"/>
      <c r="CC129" s="77"/>
      <c r="CD129" s="77"/>
      <c r="CE129" s="77"/>
      <c r="CF129" s="77"/>
      <c r="CG129" s="77"/>
      <c r="CH129" s="77"/>
      <c r="CI129" s="77"/>
      <c r="CJ129" s="163"/>
      <c r="CK129" s="90">
        <f t="shared" si="234"/>
        <v>5</v>
      </c>
      <c r="CL129" s="77">
        <f t="shared" si="234"/>
        <v>2</v>
      </c>
      <c r="CM129" s="77">
        <f t="shared" si="234"/>
        <v>0</v>
      </c>
      <c r="CN129" s="77">
        <f t="shared" si="234"/>
        <v>0</v>
      </c>
      <c r="CO129" s="77">
        <f t="shared" si="234"/>
        <v>2</v>
      </c>
      <c r="CP129" s="77">
        <f t="shared" si="234"/>
        <v>0</v>
      </c>
      <c r="CQ129" s="77">
        <f t="shared" si="234"/>
        <v>1</v>
      </c>
      <c r="CR129" s="77">
        <f>(IF(T129="","",IF(RIGHT(T129,2)="10",RIGHT(T129,2),RIGHT(T129,1))+0))</f>
        <v>2</v>
      </c>
      <c r="CS129" s="91"/>
      <c r="CT129" s="77">
        <f>(IF(V129="","",IF(RIGHT(V129,2)="10",RIGHT(V129,2),RIGHT(V129,1))+0))</f>
        <v>5</v>
      </c>
      <c r="CU129" s="77">
        <f>(IF(W129="","",IF(RIGHT(W129,2)="10",RIGHT(W129,2),RIGHT(W129,1))+0))</f>
        <v>1</v>
      </c>
      <c r="CV129" s="77">
        <f>(IF(X129="","",IF(RIGHT(X129,2)="10",RIGHT(X129,2),RIGHT(X129,1))+0))</f>
        <v>0</v>
      </c>
      <c r="CW129" s="92">
        <f>(IF(Y129="","",IF(RIGHT(Y129,2)="10",RIGHT(Y129,2),RIGHT(Y129,1))+0))</f>
        <v>5</v>
      </c>
      <c r="DA129" s="77"/>
      <c r="DB129" s="77"/>
      <c r="DC129" s="77"/>
      <c r="DD129" s="77"/>
      <c r="DE129" s="77"/>
      <c r="DF129" s="77"/>
      <c r="DG129" s="77"/>
      <c r="DH129" s="77"/>
      <c r="DI129" s="53"/>
      <c r="DJ129" s="90" t="str">
        <f t="shared" si="235"/>
        <v>H</v>
      </c>
      <c r="DK129" s="77" t="str">
        <f t="shared" si="235"/>
        <v>H</v>
      </c>
      <c r="DL129" s="77" t="str">
        <f t="shared" si="235"/>
        <v>H</v>
      </c>
      <c r="DM129" s="77" t="str">
        <f t="shared" si="235"/>
        <v>H</v>
      </c>
      <c r="DN129" s="77" t="str">
        <f t="shared" si="235"/>
        <v>H</v>
      </c>
      <c r="DO129" s="77" t="str">
        <f t="shared" si="235"/>
        <v>H</v>
      </c>
      <c r="DP129" s="77" t="str">
        <f t="shared" si="235"/>
        <v>D</v>
      </c>
      <c r="DQ129" s="77" t="str">
        <f>(IF(T129="","",IF(BS129&gt;CR129,"H",IF(BS129&lt;CR129,"A","D"))))</f>
        <v>H</v>
      </c>
      <c r="DR129" s="91"/>
      <c r="DS129" s="77" t="str">
        <f>(IF(V129="","",IF(BU129&gt;CT129,"H",IF(BU129&lt;CT129,"A","D"))))</f>
        <v>A</v>
      </c>
      <c r="DT129" s="77" t="str">
        <f>(IF(W129="","",IF(BV129&gt;CU129,"H",IF(BV129&lt;CU129,"A","D"))))</f>
        <v>H</v>
      </c>
      <c r="DU129" s="77" t="str">
        <f>(IF(X129="","",IF(BW129&gt;CV129,"H",IF(BW129&lt;CV129,"A","D"))))</f>
        <v>H</v>
      </c>
      <c r="DV129" s="92" t="str">
        <f>(IF(Y129="","",IF(BX129&gt;CW129,"H",IF(BX129&lt;CW129,"A","D"))))</f>
        <v>A</v>
      </c>
      <c r="DZ129" s="56"/>
      <c r="EA129" s="56"/>
      <c r="EB129" s="56"/>
      <c r="EC129" s="56"/>
      <c r="ED129" s="56"/>
      <c r="EE129" s="56"/>
      <c r="EF129" s="56"/>
      <c r="EG129" s="56"/>
      <c r="EH129" s="53"/>
      <c r="EI129" s="53" t="str">
        <f t="shared" si="219"/>
        <v>Hounslow</v>
      </c>
      <c r="EJ129" s="79">
        <f t="shared" si="236"/>
        <v>24</v>
      </c>
      <c r="EK129" s="80">
        <f t="shared" si="237"/>
        <v>9</v>
      </c>
      <c r="EL129" s="80">
        <f t="shared" si="238"/>
        <v>1</v>
      </c>
      <c r="EM129" s="80">
        <f t="shared" si="239"/>
        <v>2</v>
      </c>
      <c r="EN129" s="80">
        <f>COUNTIF(DR$121:DR$133,"A")</f>
        <v>5</v>
      </c>
      <c r="EO129" s="80">
        <f>COUNTIF(DR$121:DR$133,"D")</f>
        <v>2</v>
      </c>
      <c r="EP129" s="80">
        <f>COUNTIF(DR$121:DR$133,"H")</f>
        <v>5</v>
      </c>
      <c r="EQ129" s="79">
        <f t="shared" si="240"/>
        <v>14</v>
      </c>
      <c r="ER129" s="79">
        <f t="shared" si="220"/>
        <v>3</v>
      </c>
      <c r="ES129" s="79">
        <f t="shared" si="220"/>
        <v>7</v>
      </c>
      <c r="ET129" s="81">
        <f>SUM($BL129:$CI129)+SUM(CS$121:CS$133)</f>
        <v>84</v>
      </c>
      <c r="EU129" s="81">
        <f>SUM($CK129:$DH129)+SUM(BT$121:BT$133)</f>
        <v>63</v>
      </c>
      <c r="EV129" s="79">
        <f t="shared" si="221"/>
        <v>31</v>
      </c>
      <c r="EW129" s="136">
        <f t="shared" si="222"/>
        <v>1.3333333333333333</v>
      </c>
      <c r="EX129" s="78"/>
      <c r="EY129" s="80">
        <f t="shared" si="223"/>
        <v>24</v>
      </c>
      <c r="EZ129" s="80">
        <f t="shared" si="224"/>
        <v>14</v>
      </c>
      <c r="FA129" s="80">
        <f t="shared" si="225"/>
        <v>3</v>
      </c>
      <c r="FB129" s="80">
        <f t="shared" si="226"/>
        <v>7</v>
      </c>
      <c r="FC129" s="80">
        <f t="shared" si="227"/>
        <v>84</v>
      </c>
      <c r="FD129" s="80">
        <f t="shared" si="228"/>
        <v>63</v>
      </c>
      <c r="FE129" s="80">
        <f t="shared" si="229"/>
        <v>31</v>
      </c>
      <c r="FF129" s="138">
        <f t="shared" si="230"/>
        <v>1.3333333333333333</v>
      </c>
      <c r="FG129" s="53"/>
      <c r="FH129" s="54">
        <f t="shared" si="241"/>
        <v>0</v>
      </c>
      <c r="FI129" s="54">
        <f t="shared" si="242"/>
        <v>0</v>
      </c>
      <c r="FJ129" s="54">
        <f t="shared" si="231"/>
        <v>0</v>
      </c>
      <c r="FK129" s="54">
        <f t="shared" si="231"/>
        <v>0</v>
      </c>
      <c r="FL129" s="54">
        <f t="shared" si="231"/>
        <v>0</v>
      </c>
      <c r="FM129" s="54">
        <f t="shared" si="231"/>
        <v>0</v>
      </c>
      <c r="FN129" s="54">
        <f t="shared" si="231"/>
        <v>0</v>
      </c>
      <c r="FO129" s="54">
        <f t="shared" si="231"/>
        <v>0</v>
      </c>
      <c r="FQ129" s="54" t="str">
        <f t="shared" si="184"/>
        <v/>
      </c>
      <c r="FR129" s="54" t="str">
        <f t="shared" si="185"/>
        <v/>
      </c>
      <c r="FS129" s="54" t="str">
        <f t="shared" si="186"/>
        <v/>
      </c>
      <c r="FT129" s="54" t="str">
        <f t="shared" si="186"/>
        <v/>
      </c>
      <c r="FU129" s="54" t="str">
        <f t="shared" si="186"/>
        <v/>
      </c>
      <c r="FV129" s="54" t="str">
        <f t="shared" si="186"/>
        <v/>
      </c>
      <c r="FW129" s="54" t="str">
        <f t="shared" si="186"/>
        <v/>
      </c>
      <c r="FX129" s="54" t="str">
        <f t="shared" si="232"/>
        <v/>
      </c>
      <c r="GA129" s="59"/>
      <c r="GB129" s="60"/>
      <c r="GC129" s="58"/>
      <c r="GD129" s="59"/>
      <c r="GE129" s="61"/>
      <c r="GF129" s="58"/>
      <c r="GG129" s="61"/>
      <c r="GH129" s="61"/>
      <c r="GJ129" s="14" t="s">
        <v>588</v>
      </c>
      <c r="GK129" s="277" t="s">
        <v>486</v>
      </c>
      <c r="GL129" s="277" t="s">
        <v>486</v>
      </c>
      <c r="GM129" s="277" t="s">
        <v>486</v>
      </c>
      <c r="GN129" s="277" t="s">
        <v>486</v>
      </c>
      <c r="GO129" s="277" t="s">
        <v>486</v>
      </c>
      <c r="GP129" s="277" t="s">
        <v>486</v>
      </c>
      <c r="GQ129" s="277" t="s">
        <v>486</v>
      </c>
      <c r="GR129" s="277" t="s">
        <v>486</v>
      </c>
      <c r="GS129" s="277" t="s">
        <v>486</v>
      </c>
      <c r="GT129" s="277" t="s">
        <v>486</v>
      </c>
      <c r="GU129" s="277" t="s">
        <v>486</v>
      </c>
      <c r="GV129" s="277" t="s">
        <v>486</v>
      </c>
      <c r="GW129" s="277"/>
    </row>
    <row r="130" spans="1:206" s="54" customFormat="1" ht="12" customHeight="1" x14ac:dyDescent="0.3">
      <c r="A130" s="54">
        <v>10</v>
      </c>
      <c r="B130" s="54" t="s">
        <v>489</v>
      </c>
      <c r="C130" s="56">
        <v>24</v>
      </c>
      <c r="D130" s="56">
        <v>8</v>
      </c>
      <c r="E130" s="56">
        <v>4</v>
      </c>
      <c r="F130" s="56">
        <v>12</v>
      </c>
      <c r="G130" s="56">
        <v>51</v>
      </c>
      <c r="H130" s="56">
        <v>68</v>
      </c>
      <c r="I130" s="57">
        <v>20</v>
      </c>
      <c r="J130" s="69">
        <f t="shared" si="215"/>
        <v>0.75</v>
      </c>
      <c r="L130" s="139" t="s">
        <v>588</v>
      </c>
      <c r="M130" s="86" t="s">
        <v>176</v>
      </c>
      <c r="N130" s="88" t="s">
        <v>77</v>
      </c>
      <c r="O130" s="84" t="s">
        <v>59</v>
      </c>
      <c r="P130" s="88" t="s">
        <v>269</v>
      </c>
      <c r="Q130" s="88" t="s">
        <v>60</v>
      </c>
      <c r="R130" s="88" t="s">
        <v>150</v>
      </c>
      <c r="S130" s="148" t="s">
        <v>103</v>
      </c>
      <c r="T130" s="88" t="s">
        <v>176</v>
      </c>
      <c r="U130" s="148" t="s">
        <v>111</v>
      </c>
      <c r="V130" s="83"/>
      <c r="W130" s="88" t="s">
        <v>268</v>
      </c>
      <c r="X130" s="148" t="s">
        <v>194</v>
      </c>
      <c r="Y130" s="89" t="s">
        <v>602</v>
      </c>
      <c r="AL130" s="139" t="s">
        <v>588</v>
      </c>
      <c r="AM130" s="253" t="s">
        <v>413</v>
      </c>
      <c r="AN130" s="59" t="s">
        <v>593</v>
      </c>
      <c r="AO130" s="84" t="s">
        <v>584</v>
      </c>
      <c r="AP130" s="59" t="s">
        <v>258</v>
      </c>
      <c r="AQ130" s="59" t="s">
        <v>582</v>
      </c>
      <c r="AR130" s="59" t="s">
        <v>237</v>
      </c>
      <c r="AS130" s="59" t="s">
        <v>603</v>
      </c>
      <c r="AT130" s="59" t="s">
        <v>259</v>
      </c>
      <c r="AU130" s="59" t="s">
        <v>586</v>
      </c>
      <c r="AV130" s="83"/>
      <c r="AW130" s="59" t="s">
        <v>248</v>
      </c>
      <c r="AX130" s="59" t="s">
        <v>590</v>
      </c>
      <c r="AY130" s="85" t="s">
        <v>576</v>
      </c>
      <c r="BL130" s="90">
        <f t="shared" si="233"/>
        <v>2</v>
      </c>
      <c r="BM130" s="77">
        <f t="shared" si="233"/>
        <v>2</v>
      </c>
      <c r="BN130" s="77">
        <f t="shared" si="233"/>
        <v>4</v>
      </c>
      <c r="BO130" s="77">
        <f t="shared" si="233"/>
        <v>7</v>
      </c>
      <c r="BP130" s="77">
        <f t="shared" si="233"/>
        <v>4</v>
      </c>
      <c r="BQ130" s="77">
        <f t="shared" si="233"/>
        <v>3</v>
      </c>
      <c r="BR130" s="77">
        <f t="shared" si="233"/>
        <v>1</v>
      </c>
      <c r="BS130" s="77">
        <f>(IF(T130="","",(IF(MID(T130,2,1)="-",LEFT(T130,1),LEFT(T130,2)))+0))</f>
        <v>2</v>
      </c>
      <c r="BT130" s="77">
        <f>(IF(U130="","",(IF(MID(U130,2,1)="-",LEFT(U130,1),LEFT(U130,2)))+0))</f>
        <v>5</v>
      </c>
      <c r="BU130" s="91"/>
      <c r="BV130" s="77">
        <f>(IF(W130="","",(IF(MID(W130,2,1)="-",LEFT(W130,1),LEFT(W130,2)))+0))</f>
        <v>7</v>
      </c>
      <c r="BW130" s="77">
        <f>(IF(X130="","",(IF(MID(X130,2,1)="-",LEFT(X130,1),LEFT(X130,2)))+0))</f>
        <v>9</v>
      </c>
      <c r="BX130" s="92">
        <f>(IF(Y130="","",(IF(MID(Y130,2,1)="-",LEFT(Y130,1),LEFT(Y130,2)))+0))</f>
        <v>11</v>
      </c>
      <c r="CB130" s="77"/>
      <c r="CC130" s="77"/>
      <c r="CD130" s="77"/>
      <c r="CE130" s="77"/>
      <c r="CF130" s="77"/>
      <c r="CG130" s="77"/>
      <c r="CH130" s="77"/>
      <c r="CI130" s="77"/>
      <c r="CJ130" s="78"/>
      <c r="CK130" s="90">
        <f t="shared" si="234"/>
        <v>3</v>
      </c>
      <c r="CL130" s="77">
        <f t="shared" si="234"/>
        <v>1</v>
      </c>
      <c r="CM130" s="77">
        <f t="shared" si="234"/>
        <v>0</v>
      </c>
      <c r="CN130" s="77">
        <f t="shared" si="234"/>
        <v>1</v>
      </c>
      <c r="CO130" s="77">
        <f t="shared" si="234"/>
        <v>1</v>
      </c>
      <c r="CP130" s="77">
        <f t="shared" si="234"/>
        <v>1</v>
      </c>
      <c r="CQ130" s="77">
        <f t="shared" si="234"/>
        <v>3</v>
      </c>
      <c r="CR130" s="77">
        <f>(IF(T130="","",IF(RIGHT(T130,2)="10",RIGHT(T130,2),RIGHT(T130,1))+0))</f>
        <v>3</v>
      </c>
      <c r="CS130" s="77">
        <f>(IF(U130="","",IF(RIGHT(U130,2)="10",RIGHT(U130,2),RIGHT(U130,1))+0))</f>
        <v>2</v>
      </c>
      <c r="CT130" s="91"/>
      <c r="CU130" s="77">
        <f>(IF(W130="","",IF(RIGHT(W130,2)="10",RIGHT(W130,2),RIGHT(W130,1))+0))</f>
        <v>2</v>
      </c>
      <c r="CV130" s="77">
        <f>(IF(X130="","",IF(RIGHT(X130,2)="10",RIGHT(X130,2),RIGHT(X130,1))+0))</f>
        <v>1</v>
      </c>
      <c r="CW130" s="92">
        <f>(IF(Y130="","",IF(RIGHT(Y130,2)="10",RIGHT(Y130,2),RIGHT(Y130,1))+0))</f>
        <v>2</v>
      </c>
      <c r="DA130" s="77"/>
      <c r="DB130" s="77"/>
      <c r="DC130" s="77"/>
      <c r="DD130" s="77"/>
      <c r="DE130" s="77"/>
      <c r="DF130" s="77"/>
      <c r="DG130" s="77"/>
      <c r="DH130" s="77"/>
      <c r="DJ130" s="90" t="str">
        <f t="shared" si="235"/>
        <v>A</v>
      </c>
      <c r="DK130" s="77" t="str">
        <f t="shared" si="235"/>
        <v>H</v>
      </c>
      <c r="DL130" s="77" t="str">
        <f t="shared" si="235"/>
        <v>H</v>
      </c>
      <c r="DM130" s="77" t="str">
        <f t="shared" si="235"/>
        <v>H</v>
      </c>
      <c r="DN130" s="77" t="str">
        <f t="shared" si="235"/>
        <v>H</v>
      </c>
      <c r="DO130" s="77" t="str">
        <f t="shared" si="235"/>
        <v>H</v>
      </c>
      <c r="DP130" s="77" t="str">
        <f t="shared" si="235"/>
        <v>A</v>
      </c>
      <c r="DQ130" s="77" t="str">
        <f>(IF(T130="","",IF(BS130&gt;CR130,"H",IF(BS130&lt;CR130,"A","D"))))</f>
        <v>A</v>
      </c>
      <c r="DR130" s="77" t="str">
        <f>(IF(U130="","",IF(BT130&gt;CS130,"H",IF(BT130&lt;CS130,"A","D"))))</f>
        <v>H</v>
      </c>
      <c r="DS130" s="91"/>
      <c r="DT130" s="77" t="str">
        <f>(IF(W130="","",IF(BV130&gt;CU130,"H",IF(BV130&lt;CU130,"A","D"))))</f>
        <v>H</v>
      </c>
      <c r="DU130" s="77" t="str">
        <f>(IF(X130="","",IF(BW130&gt;CV130,"H",IF(BW130&lt;CV130,"A","D"))))</f>
        <v>H</v>
      </c>
      <c r="DV130" s="92" t="str">
        <f>(IF(Y130="","",IF(BX130&gt;CW130,"H",IF(BX130&lt;CW130,"A","D"))))</f>
        <v>H</v>
      </c>
      <c r="DZ130" s="56"/>
      <c r="EA130" s="56"/>
      <c r="EB130" s="56"/>
      <c r="EC130" s="56"/>
      <c r="ED130" s="56"/>
      <c r="EE130" s="56"/>
      <c r="EF130" s="56"/>
      <c r="EG130" s="56"/>
      <c r="EI130" s="53" t="str">
        <f t="shared" si="219"/>
        <v>Leavesden Mental Hospital</v>
      </c>
      <c r="EJ130" s="79">
        <f t="shared" si="236"/>
        <v>24</v>
      </c>
      <c r="EK130" s="80">
        <f t="shared" si="237"/>
        <v>9</v>
      </c>
      <c r="EL130" s="80">
        <f t="shared" si="238"/>
        <v>0</v>
      </c>
      <c r="EM130" s="80">
        <f t="shared" si="239"/>
        <v>3</v>
      </c>
      <c r="EN130" s="80">
        <f>COUNTIF(DS$121:DS$133,"A")</f>
        <v>6</v>
      </c>
      <c r="EO130" s="80">
        <f>COUNTIF(DS$121:DS$133,"D")</f>
        <v>0</v>
      </c>
      <c r="EP130" s="80">
        <f>COUNTIF(DS$121:DS$133,"H")</f>
        <v>6</v>
      </c>
      <c r="EQ130" s="79">
        <f t="shared" si="240"/>
        <v>15</v>
      </c>
      <c r="ER130" s="79">
        <f t="shared" si="220"/>
        <v>0</v>
      </c>
      <c r="ES130" s="79">
        <f t="shared" si="220"/>
        <v>9</v>
      </c>
      <c r="ET130" s="81">
        <f>SUM($BL130:$CI130)+SUM(CT$121:CT$133)</f>
        <v>90</v>
      </c>
      <c r="EU130" s="81">
        <f>SUM($CK130:$DH130)+SUM(BU$121:BU$133)</f>
        <v>56</v>
      </c>
      <c r="EV130" s="79">
        <f t="shared" si="221"/>
        <v>30</v>
      </c>
      <c r="EW130" s="136">
        <f t="shared" si="222"/>
        <v>1.6071428571428572</v>
      </c>
      <c r="EX130" s="78"/>
      <c r="EY130" s="80">
        <f t="shared" si="223"/>
        <v>24</v>
      </c>
      <c r="EZ130" s="80">
        <f t="shared" si="224"/>
        <v>15</v>
      </c>
      <c r="FA130" s="80">
        <f t="shared" si="225"/>
        <v>0</v>
      </c>
      <c r="FB130" s="80">
        <f t="shared" si="226"/>
        <v>9</v>
      </c>
      <c r="FC130" s="80">
        <f t="shared" si="227"/>
        <v>90</v>
      </c>
      <c r="FD130" s="80">
        <f t="shared" si="228"/>
        <v>56</v>
      </c>
      <c r="FE130" s="80">
        <f t="shared" si="229"/>
        <v>30</v>
      </c>
      <c r="FF130" s="138">
        <f t="shared" si="230"/>
        <v>1.6071428571428572</v>
      </c>
      <c r="FH130" s="54">
        <f t="shared" si="241"/>
        <v>0</v>
      </c>
      <c r="FI130" s="54">
        <f t="shared" si="242"/>
        <v>0</v>
      </c>
      <c r="FJ130" s="54">
        <f t="shared" si="231"/>
        <v>0</v>
      </c>
      <c r="FK130" s="54">
        <f t="shared" si="231"/>
        <v>0</v>
      </c>
      <c r="FL130" s="54">
        <f t="shared" si="231"/>
        <v>0</v>
      </c>
      <c r="FM130" s="54">
        <f t="shared" si="231"/>
        <v>0</v>
      </c>
      <c r="FN130" s="54">
        <f t="shared" si="231"/>
        <v>0</v>
      </c>
      <c r="FO130" s="54">
        <f t="shared" si="231"/>
        <v>0</v>
      </c>
      <c r="FQ130" s="54" t="str">
        <f t="shared" si="184"/>
        <v/>
      </c>
      <c r="FR130" s="54" t="str">
        <f t="shared" si="185"/>
        <v/>
      </c>
      <c r="FS130" s="54" t="str">
        <f t="shared" si="186"/>
        <v/>
      </c>
      <c r="FT130" s="54" t="str">
        <f t="shared" si="186"/>
        <v/>
      </c>
      <c r="FU130" s="54" t="str">
        <f t="shared" si="186"/>
        <v/>
      </c>
      <c r="FV130" s="54" t="str">
        <f t="shared" si="186"/>
        <v/>
      </c>
      <c r="FW130" s="54" t="str">
        <f t="shared" si="186"/>
        <v/>
      </c>
      <c r="FX130" s="54" t="str">
        <f t="shared" si="232"/>
        <v/>
      </c>
      <c r="FZ130" s="54" t="s">
        <v>604</v>
      </c>
      <c r="GA130" s="59"/>
      <c r="GB130" s="60"/>
      <c r="GC130" s="58"/>
      <c r="GD130" s="59"/>
      <c r="GE130" s="61"/>
      <c r="GF130" s="58"/>
      <c r="GG130" s="61"/>
      <c r="GH130" s="61"/>
      <c r="GJ130" s="14" t="s">
        <v>592</v>
      </c>
      <c r="GK130" s="277" t="s">
        <v>486</v>
      </c>
      <c r="GL130" s="277" t="s">
        <v>486</v>
      </c>
      <c r="GM130" s="277" t="s">
        <v>486</v>
      </c>
      <c r="GN130" s="277" t="s">
        <v>486</v>
      </c>
      <c r="GO130" s="277" t="s">
        <v>486</v>
      </c>
      <c r="GP130" s="277" t="s">
        <v>486</v>
      </c>
      <c r="GQ130" s="277" t="s">
        <v>486</v>
      </c>
      <c r="GR130" s="277" t="s">
        <v>486</v>
      </c>
      <c r="GS130" s="277" t="s">
        <v>486</v>
      </c>
      <c r="GT130" s="277" t="s">
        <v>486</v>
      </c>
      <c r="GU130" s="277"/>
      <c r="GV130"/>
      <c r="GW130"/>
    </row>
    <row r="131" spans="1:206" s="54" customFormat="1" ht="12" customHeight="1" x14ac:dyDescent="0.3">
      <c r="A131" s="54">
        <v>11</v>
      </c>
      <c r="B131" s="54" t="s">
        <v>521</v>
      </c>
      <c r="C131" s="56">
        <v>24</v>
      </c>
      <c r="D131" s="56">
        <v>7</v>
      </c>
      <c r="E131" s="56">
        <v>4</v>
      </c>
      <c r="F131" s="56">
        <v>13</v>
      </c>
      <c r="G131" s="56">
        <v>44</v>
      </c>
      <c r="H131" s="56">
        <v>67</v>
      </c>
      <c r="I131" s="57">
        <v>18</v>
      </c>
      <c r="J131" s="69">
        <f t="shared" si="215"/>
        <v>0.65671641791044777</v>
      </c>
      <c r="L131" s="139" t="s">
        <v>592</v>
      </c>
      <c r="M131" s="150" t="s">
        <v>148</v>
      </c>
      <c r="N131" s="88" t="s">
        <v>89</v>
      </c>
      <c r="O131" s="84" t="s">
        <v>77</v>
      </c>
      <c r="P131" s="88" t="s">
        <v>77</v>
      </c>
      <c r="Q131" s="148" t="s">
        <v>304</v>
      </c>
      <c r="R131" s="88" t="s">
        <v>178</v>
      </c>
      <c r="S131" s="148" t="s">
        <v>176</v>
      </c>
      <c r="T131" s="148" t="s">
        <v>100</v>
      </c>
      <c r="U131" s="148" t="s">
        <v>605</v>
      </c>
      <c r="V131" s="148" t="s">
        <v>58</v>
      </c>
      <c r="W131" s="83"/>
      <c r="X131" s="88" t="s">
        <v>100</v>
      </c>
      <c r="Y131" s="152" t="s">
        <v>175</v>
      </c>
      <c r="AL131" s="139" t="s">
        <v>592</v>
      </c>
      <c r="AM131" s="253" t="s">
        <v>585</v>
      </c>
      <c r="AN131" s="59" t="s">
        <v>284</v>
      </c>
      <c r="AO131" s="84" t="s">
        <v>598</v>
      </c>
      <c r="AP131" s="59" t="s">
        <v>264</v>
      </c>
      <c r="AQ131" s="59" t="s">
        <v>241</v>
      </c>
      <c r="AR131" s="59" t="s">
        <v>574</v>
      </c>
      <c r="AS131" s="59" t="s">
        <v>583</v>
      </c>
      <c r="AT131" s="59" t="s">
        <v>251</v>
      </c>
      <c r="AU131" s="59" t="s">
        <v>414</v>
      </c>
      <c r="AV131" s="59" t="s">
        <v>247</v>
      </c>
      <c r="AW131" s="83"/>
      <c r="AX131" s="59" t="s">
        <v>480</v>
      </c>
      <c r="AY131" s="85" t="s">
        <v>249</v>
      </c>
      <c r="BL131" s="90">
        <f t="shared" si="233"/>
        <v>0</v>
      </c>
      <c r="BM131" s="77">
        <f t="shared" si="233"/>
        <v>3</v>
      </c>
      <c r="BN131" s="77">
        <f t="shared" si="233"/>
        <v>2</v>
      </c>
      <c r="BO131" s="77">
        <f t="shared" si="233"/>
        <v>2</v>
      </c>
      <c r="BP131" s="77">
        <f t="shared" si="233"/>
        <v>4</v>
      </c>
      <c r="BQ131" s="77">
        <f t="shared" si="233"/>
        <v>6</v>
      </c>
      <c r="BR131" s="77">
        <f t="shared" si="233"/>
        <v>2</v>
      </c>
      <c r="BS131" s="77">
        <f>(IF(T131="","",(IF(MID(T131,2,1)="-",LEFT(T131,1),LEFT(T131,2)))+0))</f>
        <v>4</v>
      </c>
      <c r="BT131" s="77">
        <f>(IF(U131="","",(IF(MID(U131,2,1)="-",LEFT(U131,1),LEFT(U131,2)))+0))</f>
        <v>11</v>
      </c>
      <c r="BU131" s="77">
        <f>(IF(V131="","",(IF(MID(V131,2,1)="-",LEFT(V131,1),LEFT(V131,2)))+0))</f>
        <v>5</v>
      </c>
      <c r="BV131" s="91"/>
      <c r="BW131" s="77">
        <f>(IF(X131="","",(IF(MID(X131,2,1)="-",LEFT(X131,1),LEFT(X131,2)))+0))</f>
        <v>4</v>
      </c>
      <c r="BX131" s="92">
        <f>(IF(Y131="","",(IF(MID(Y131,2,1)="-",LEFT(Y131,1),LEFT(Y131,2)))+0))</f>
        <v>2</v>
      </c>
      <c r="CB131" s="77"/>
      <c r="CC131" s="77"/>
      <c r="CD131" s="77"/>
      <c r="CE131" s="77"/>
      <c r="CF131" s="77"/>
      <c r="CG131" s="77"/>
      <c r="CH131" s="77"/>
      <c r="CI131" s="77"/>
      <c r="CJ131" s="78"/>
      <c r="CK131" s="90">
        <f t="shared" si="234"/>
        <v>1</v>
      </c>
      <c r="CL131" s="77">
        <f t="shared" si="234"/>
        <v>0</v>
      </c>
      <c r="CM131" s="77">
        <f t="shared" si="234"/>
        <v>1</v>
      </c>
      <c r="CN131" s="77">
        <f t="shared" si="234"/>
        <v>1</v>
      </c>
      <c r="CO131" s="77">
        <f t="shared" si="234"/>
        <v>2</v>
      </c>
      <c r="CP131" s="77">
        <f t="shared" si="234"/>
        <v>1</v>
      </c>
      <c r="CQ131" s="77">
        <f t="shared" si="234"/>
        <v>3</v>
      </c>
      <c r="CR131" s="77">
        <f>(IF(T131="","",IF(RIGHT(T131,2)="10",RIGHT(T131,2),RIGHT(T131,1))+0))</f>
        <v>3</v>
      </c>
      <c r="CS131" s="77">
        <f>(IF(U131="","",IF(RIGHT(U131,2)="10",RIGHT(U131,2),RIGHT(U131,1))+0))</f>
        <v>3</v>
      </c>
      <c r="CT131" s="77">
        <f>(IF(V131="","",IF(RIGHT(V131,2)="10",RIGHT(V131,2),RIGHT(V131,1))+0))</f>
        <v>1</v>
      </c>
      <c r="CU131" s="91"/>
      <c r="CV131" s="77">
        <f>(IF(X131="","",IF(RIGHT(X131,2)="10",RIGHT(X131,2),RIGHT(X131,1))+0))</f>
        <v>3</v>
      </c>
      <c r="CW131" s="92">
        <f>(IF(Y131="","",IF(RIGHT(Y131,2)="10",RIGHT(Y131,2),RIGHT(Y131,1))+0))</f>
        <v>5</v>
      </c>
      <c r="DA131" s="77"/>
      <c r="DB131" s="77"/>
      <c r="DC131" s="77"/>
      <c r="DD131" s="77"/>
      <c r="DE131" s="77"/>
      <c r="DF131" s="77"/>
      <c r="DG131" s="77"/>
      <c r="DH131" s="77"/>
      <c r="DJ131" s="90" t="str">
        <f t="shared" si="235"/>
        <v>A</v>
      </c>
      <c r="DK131" s="77" t="str">
        <f t="shared" si="235"/>
        <v>H</v>
      </c>
      <c r="DL131" s="77" t="str">
        <f t="shared" si="235"/>
        <v>H</v>
      </c>
      <c r="DM131" s="77" t="str">
        <f t="shared" si="235"/>
        <v>H</v>
      </c>
      <c r="DN131" s="77" t="str">
        <f t="shared" si="235"/>
        <v>H</v>
      </c>
      <c r="DO131" s="77" t="str">
        <f t="shared" si="235"/>
        <v>H</v>
      </c>
      <c r="DP131" s="77" t="str">
        <f t="shared" si="235"/>
        <v>A</v>
      </c>
      <c r="DQ131" s="77" t="str">
        <f>(IF(T131="","",IF(BS131&gt;CR131,"H",IF(BS131&lt;CR131,"A","D"))))</f>
        <v>H</v>
      </c>
      <c r="DR131" s="77" t="str">
        <f>(IF(U131="","",IF(BT131&gt;CS131,"H",IF(BT131&lt;CS131,"A","D"))))</f>
        <v>H</v>
      </c>
      <c r="DS131" s="77" t="str">
        <f>(IF(V131="","",IF(BU131&gt;CT131,"H",IF(BU131&lt;CT131,"A","D"))))</f>
        <v>H</v>
      </c>
      <c r="DT131" s="91"/>
      <c r="DU131" s="77" t="str">
        <f>(IF(X131="","",IF(BW131&gt;CV131,"H",IF(BW131&lt;CV131,"A","D"))))</f>
        <v>H</v>
      </c>
      <c r="DV131" s="92" t="str">
        <f>(IF(Y131="","",IF(BX131&gt;CW131,"H",IF(BX131&lt;CW131,"A","D"))))</f>
        <v>A</v>
      </c>
      <c r="DZ131" s="56"/>
      <c r="EA131" s="56"/>
      <c r="EB131" s="56"/>
      <c r="EC131" s="56"/>
      <c r="ED131" s="56"/>
      <c r="EE131" s="56"/>
      <c r="EF131" s="56"/>
      <c r="EG131" s="56"/>
      <c r="EI131" s="53" t="str">
        <f t="shared" si="219"/>
        <v>Standard Telephones</v>
      </c>
      <c r="EJ131" s="79">
        <f t="shared" si="236"/>
        <v>24</v>
      </c>
      <c r="EK131" s="80">
        <f t="shared" si="237"/>
        <v>9</v>
      </c>
      <c r="EL131" s="80">
        <f t="shared" si="238"/>
        <v>0</v>
      </c>
      <c r="EM131" s="80">
        <f t="shared" si="239"/>
        <v>3</v>
      </c>
      <c r="EN131" s="80">
        <f>COUNTIF(DT$121:DT$133,"A")</f>
        <v>2</v>
      </c>
      <c r="EO131" s="80">
        <f>COUNTIF(DT$121:DT$133,"D")</f>
        <v>0</v>
      </c>
      <c r="EP131" s="80">
        <f>COUNTIF(DT$121:DT$133,"H")</f>
        <v>10</v>
      </c>
      <c r="EQ131" s="79">
        <f t="shared" si="240"/>
        <v>11</v>
      </c>
      <c r="ER131" s="79">
        <f t="shared" si="220"/>
        <v>0</v>
      </c>
      <c r="ES131" s="79">
        <f t="shared" si="220"/>
        <v>13</v>
      </c>
      <c r="ET131" s="81">
        <f>SUM($BL131:$CI131)+SUM(CU$121:CU$133)</f>
        <v>65</v>
      </c>
      <c r="EU131" s="81">
        <f>SUM($CK131:$DH131)+SUM(BV$121:BV$133)</f>
        <v>68</v>
      </c>
      <c r="EV131" s="79">
        <f t="shared" si="221"/>
        <v>22</v>
      </c>
      <c r="EW131" s="136">
        <f t="shared" si="222"/>
        <v>0.95588235294117652</v>
      </c>
      <c r="EX131" s="78"/>
      <c r="EY131" s="80">
        <f t="shared" si="223"/>
        <v>24</v>
      </c>
      <c r="EZ131" s="80">
        <f t="shared" si="224"/>
        <v>11</v>
      </c>
      <c r="FA131" s="80">
        <f t="shared" si="225"/>
        <v>0</v>
      </c>
      <c r="FB131" s="80">
        <f t="shared" si="226"/>
        <v>13</v>
      </c>
      <c r="FC131" s="80">
        <f t="shared" si="227"/>
        <v>65</v>
      </c>
      <c r="FD131" s="80">
        <f t="shared" si="228"/>
        <v>68</v>
      </c>
      <c r="FE131" s="80">
        <f t="shared" si="229"/>
        <v>22</v>
      </c>
      <c r="FF131" s="138">
        <f t="shared" si="230"/>
        <v>0.95588235294117652</v>
      </c>
      <c r="FH131" s="54">
        <f t="shared" si="241"/>
        <v>0</v>
      </c>
      <c r="FI131" s="54">
        <f t="shared" si="242"/>
        <v>0</v>
      </c>
      <c r="FJ131" s="54">
        <f t="shared" si="231"/>
        <v>0</v>
      </c>
      <c r="FK131" s="54">
        <f t="shared" si="231"/>
        <v>0</v>
      </c>
      <c r="FL131" s="54">
        <f t="shared" si="231"/>
        <v>0</v>
      </c>
      <c r="FM131" s="54">
        <f t="shared" si="231"/>
        <v>0</v>
      </c>
      <c r="FN131" s="54">
        <f t="shared" si="231"/>
        <v>0</v>
      </c>
      <c r="FO131" s="54">
        <f t="shared" si="231"/>
        <v>0</v>
      </c>
      <c r="FQ131" s="54" t="str">
        <f t="shared" si="184"/>
        <v/>
      </c>
      <c r="FR131" s="54" t="str">
        <f t="shared" si="185"/>
        <v/>
      </c>
      <c r="FS131" s="54" t="str">
        <f t="shared" si="186"/>
        <v/>
      </c>
      <c r="FT131" s="54" t="str">
        <f t="shared" si="186"/>
        <v/>
      </c>
      <c r="FU131" s="54" t="str">
        <f t="shared" si="186"/>
        <v/>
      </c>
      <c r="FV131" s="54" t="str">
        <f t="shared" si="186"/>
        <v/>
      </c>
      <c r="FW131" s="54" t="str">
        <f t="shared" si="186"/>
        <v/>
      </c>
      <c r="FX131" s="54" t="str">
        <f t="shared" si="232"/>
        <v/>
      </c>
      <c r="FZ131" s="54" t="s">
        <v>606</v>
      </c>
      <c r="GA131" s="59"/>
      <c r="GC131" s="58"/>
      <c r="GD131" s="59"/>
      <c r="GE131" s="61"/>
      <c r="GF131" s="58"/>
      <c r="GG131" s="61"/>
      <c r="GH131" s="61"/>
      <c r="GJ131" s="14" t="s">
        <v>531</v>
      </c>
      <c r="GK131" s="277" t="s">
        <v>486</v>
      </c>
      <c r="GL131" s="277" t="s">
        <v>486</v>
      </c>
      <c r="GM131" s="309" t="s">
        <v>486</v>
      </c>
      <c r="GN131" s="277" t="s">
        <v>607</v>
      </c>
      <c r="GO131" s="277" t="s">
        <v>608</v>
      </c>
      <c r="GP131" s="277" t="s">
        <v>609</v>
      </c>
      <c r="GQ131" s="277" t="s">
        <v>610</v>
      </c>
      <c r="GR131" s="277" t="s">
        <v>486</v>
      </c>
      <c r="GS131" s="277" t="s">
        <v>611</v>
      </c>
      <c r="GT131" s="277" t="s">
        <v>611</v>
      </c>
      <c r="GU131" s="277" t="s">
        <v>486</v>
      </c>
      <c r="GV131" s="277" t="s">
        <v>612</v>
      </c>
      <c r="GW131" s="277"/>
    </row>
    <row r="132" spans="1:206" s="54" customFormat="1" ht="12" customHeight="1" x14ac:dyDescent="0.25">
      <c r="A132" s="54">
        <v>12</v>
      </c>
      <c r="B132" s="54" t="s">
        <v>531</v>
      </c>
      <c r="C132" s="56">
        <v>24</v>
      </c>
      <c r="D132" s="56">
        <v>7</v>
      </c>
      <c r="E132" s="56">
        <v>2</v>
      </c>
      <c r="F132" s="56">
        <v>15</v>
      </c>
      <c r="G132" s="56">
        <v>35</v>
      </c>
      <c r="H132" s="56">
        <v>82</v>
      </c>
      <c r="I132" s="57">
        <v>16</v>
      </c>
      <c r="J132" s="69">
        <f t="shared" si="215"/>
        <v>0.42682926829268292</v>
      </c>
      <c r="L132" s="139" t="s">
        <v>531</v>
      </c>
      <c r="M132" s="150" t="s">
        <v>99</v>
      </c>
      <c r="N132" s="148" t="s">
        <v>77</v>
      </c>
      <c r="O132" s="84" t="s">
        <v>74</v>
      </c>
      <c r="P132" s="88" t="s">
        <v>200</v>
      </c>
      <c r="Q132" s="148" t="s">
        <v>148</v>
      </c>
      <c r="R132" s="88" t="s">
        <v>60</v>
      </c>
      <c r="S132" s="148" t="s">
        <v>185</v>
      </c>
      <c r="T132" s="148" t="s">
        <v>613</v>
      </c>
      <c r="U132" s="88" t="s">
        <v>218</v>
      </c>
      <c r="V132" s="88" t="s">
        <v>219</v>
      </c>
      <c r="W132" s="88" t="s">
        <v>206</v>
      </c>
      <c r="X132" s="83"/>
      <c r="Y132" s="152" t="s">
        <v>304</v>
      </c>
      <c r="AL132" s="139" t="s">
        <v>531</v>
      </c>
      <c r="AM132" s="253" t="s">
        <v>256</v>
      </c>
      <c r="AN132" s="59" t="s">
        <v>245</v>
      </c>
      <c r="AO132" s="84" t="s">
        <v>239</v>
      </c>
      <c r="AP132" s="59" t="s">
        <v>247</v>
      </c>
      <c r="AQ132" s="59" t="s">
        <v>250</v>
      </c>
      <c r="AR132" s="59" t="s">
        <v>585</v>
      </c>
      <c r="AS132" s="59" t="s">
        <v>587</v>
      </c>
      <c r="AT132" s="59" t="s">
        <v>238</v>
      </c>
      <c r="AU132" s="59" t="s">
        <v>248</v>
      </c>
      <c r="AV132" s="59" t="s">
        <v>249</v>
      </c>
      <c r="AW132" s="59" t="s">
        <v>275</v>
      </c>
      <c r="AX132" s="83"/>
      <c r="AY132" s="85" t="s">
        <v>240</v>
      </c>
      <c r="BL132" s="90">
        <f t="shared" si="233"/>
        <v>1</v>
      </c>
      <c r="BM132" s="77">
        <f t="shared" si="233"/>
        <v>2</v>
      </c>
      <c r="BN132" s="77">
        <f t="shared" si="233"/>
        <v>1</v>
      </c>
      <c r="BO132" s="77">
        <f t="shared" si="233"/>
        <v>2</v>
      </c>
      <c r="BP132" s="77">
        <f t="shared" si="233"/>
        <v>0</v>
      </c>
      <c r="BQ132" s="77">
        <f t="shared" si="233"/>
        <v>4</v>
      </c>
      <c r="BR132" s="77">
        <f t="shared" si="233"/>
        <v>0</v>
      </c>
      <c r="BS132" s="77">
        <f>(IF(T132="","",(IF(MID(T132,2,1)="-",LEFT(T132,1),LEFT(T132,2)))+0))</f>
        <v>1</v>
      </c>
      <c r="BT132" s="77">
        <f>(IF(U132="","",(IF(MID(U132,2,1)="-",LEFT(U132,1),LEFT(U132,2)))+0))</f>
        <v>0</v>
      </c>
      <c r="BU132" s="77">
        <f>(IF(V132="","",(IF(MID(V132,2,1)="-",LEFT(V132,1),LEFT(V132,2)))+0))</f>
        <v>0</v>
      </c>
      <c r="BV132" s="77">
        <f>(IF(W132="","",(IF(MID(W132,2,1)="-",LEFT(W132,1),LEFT(W132,2)))+0))</f>
        <v>1</v>
      </c>
      <c r="BW132" s="91"/>
      <c r="BX132" s="92">
        <f>(IF(Y132="","",(IF(MID(Y132,2,1)="-",LEFT(Y132,1),LEFT(Y132,2)))+0))</f>
        <v>4</v>
      </c>
      <c r="CB132" s="77"/>
      <c r="CC132" s="77"/>
      <c r="CD132" s="77"/>
      <c r="CE132" s="77"/>
      <c r="CF132" s="77"/>
      <c r="CG132" s="77"/>
      <c r="CH132" s="77"/>
      <c r="CI132" s="77"/>
      <c r="CJ132" s="78"/>
      <c r="CK132" s="90">
        <f t="shared" si="234"/>
        <v>0</v>
      </c>
      <c r="CL132" s="77">
        <f t="shared" si="234"/>
        <v>1</v>
      </c>
      <c r="CM132" s="77">
        <f t="shared" si="234"/>
        <v>2</v>
      </c>
      <c r="CN132" s="77">
        <f t="shared" si="234"/>
        <v>2</v>
      </c>
      <c r="CO132" s="77">
        <f t="shared" si="234"/>
        <v>1</v>
      </c>
      <c r="CP132" s="77">
        <f t="shared" si="234"/>
        <v>1</v>
      </c>
      <c r="CQ132" s="77">
        <f t="shared" si="234"/>
        <v>7</v>
      </c>
      <c r="CR132" s="77">
        <f>(IF(T132="","",IF(RIGHT(T132,2)="10",RIGHT(T132,2),RIGHT(T132,1))+0))</f>
        <v>10</v>
      </c>
      <c r="CS132" s="77">
        <f>(IF(U132="","",IF(RIGHT(U132,2)="10",RIGHT(U132,2),RIGHT(U132,1))+0))</f>
        <v>8</v>
      </c>
      <c r="CT132" s="77">
        <f>(IF(V132="","",IF(RIGHT(V132,2)="10",RIGHT(V132,2),RIGHT(V132,1))+0))</f>
        <v>6</v>
      </c>
      <c r="CU132" s="77">
        <f>(IF(W132="","",IF(RIGHT(W132,2)="10",RIGHT(W132,2),RIGHT(W132,1))+0))</f>
        <v>4</v>
      </c>
      <c r="CV132" s="91"/>
      <c r="CW132" s="92">
        <f>(IF(Y132="","",IF(RIGHT(Y132,2)="10",RIGHT(Y132,2),RIGHT(Y132,1))+0))</f>
        <v>2</v>
      </c>
      <c r="DA132" s="77"/>
      <c r="DB132" s="77"/>
      <c r="DC132" s="77"/>
      <c r="DD132" s="77"/>
      <c r="DE132" s="77"/>
      <c r="DF132" s="77"/>
      <c r="DG132" s="77"/>
      <c r="DH132" s="77"/>
      <c r="DJ132" s="90" t="str">
        <f t="shared" si="235"/>
        <v>H</v>
      </c>
      <c r="DK132" s="77" t="str">
        <f t="shared" si="235"/>
        <v>H</v>
      </c>
      <c r="DL132" s="77" t="str">
        <f t="shared" si="235"/>
        <v>A</v>
      </c>
      <c r="DM132" s="77" t="str">
        <f t="shared" si="235"/>
        <v>D</v>
      </c>
      <c r="DN132" s="77" t="str">
        <f t="shared" si="235"/>
        <v>A</v>
      </c>
      <c r="DO132" s="77" t="str">
        <f t="shared" si="235"/>
        <v>H</v>
      </c>
      <c r="DP132" s="77" t="str">
        <f t="shared" si="235"/>
        <v>A</v>
      </c>
      <c r="DQ132" s="77" t="str">
        <f>(IF(T132="","",IF(BS132&gt;CR132,"H",IF(BS132&lt;CR132,"A","D"))))</f>
        <v>A</v>
      </c>
      <c r="DR132" s="77" t="str">
        <f>(IF(U132="","",IF(BT132&gt;CS132,"H",IF(BT132&lt;CS132,"A","D"))))</f>
        <v>A</v>
      </c>
      <c r="DS132" s="77" t="str">
        <f>(IF(V132="","",IF(BU132&gt;CT132,"H",IF(BU132&lt;CT132,"A","D"))))</f>
        <v>A</v>
      </c>
      <c r="DT132" s="77" t="str">
        <f>(IF(W132="","",IF(BV132&gt;CU132,"H",IF(BV132&lt;CU132,"A","D"))))</f>
        <v>A</v>
      </c>
      <c r="DU132" s="91"/>
      <c r="DV132" s="92" t="str">
        <f>(IF(Y132="","",IF(BX132&gt;CW132,"H",IF(BX132&lt;CW132,"A","D"))))</f>
        <v>H</v>
      </c>
      <c r="DZ132" s="56"/>
      <c r="EA132" s="56"/>
      <c r="EB132" s="56"/>
      <c r="EC132" s="56"/>
      <c r="ED132" s="56"/>
      <c r="EE132" s="56"/>
      <c r="EF132" s="56"/>
      <c r="EG132" s="56"/>
      <c r="EI132" s="53" t="str">
        <f t="shared" si="219"/>
        <v>Tate Institute</v>
      </c>
      <c r="EJ132" s="79">
        <f t="shared" si="236"/>
        <v>24</v>
      </c>
      <c r="EK132" s="80">
        <f t="shared" si="237"/>
        <v>4</v>
      </c>
      <c r="EL132" s="80">
        <f t="shared" si="238"/>
        <v>1</v>
      </c>
      <c r="EM132" s="80">
        <f t="shared" si="239"/>
        <v>7</v>
      </c>
      <c r="EN132" s="80">
        <f>COUNTIF(DU$121:DU$133,"A")</f>
        <v>3</v>
      </c>
      <c r="EO132" s="80">
        <f>COUNTIF(DU$121:DU$133,"D")</f>
        <v>1</v>
      </c>
      <c r="EP132" s="80">
        <f>COUNTIF(DU$121:DU$133,"H")</f>
        <v>8</v>
      </c>
      <c r="EQ132" s="79">
        <f t="shared" si="240"/>
        <v>7</v>
      </c>
      <c r="ER132" s="79">
        <f t="shared" si="220"/>
        <v>2</v>
      </c>
      <c r="ES132" s="79">
        <f t="shared" si="220"/>
        <v>15</v>
      </c>
      <c r="ET132" s="81">
        <f>SUM($BL132:$CI132)+SUM(CV$121:CV$133)</f>
        <v>35</v>
      </c>
      <c r="EU132" s="81">
        <f>SUM($CK132:$DH132)+SUM(BW$121:BW$133)</f>
        <v>81</v>
      </c>
      <c r="EV132" s="79">
        <f t="shared" si="221"/>
        <v>16</v>
      </c>
      <c r="EW132" s="136">
        <f t="shared" si="222"/>
        <v>0.43209876543209874</v>
      </c>
      <c r="EX132" s="78"/>
      <c r="EY132" s="80">
        <f t="shared" si="223"/>
        <v>24</v>
      </c>
      <c r="EZ132" s="80">
        <f t="shared" si="224"/>
        <v>7</v>
      </c>
      <c r="FA132" s="80">
        <f t="shared" si="225"/>
        <v>2</v>
      </c>
      <c r="FB132" s="80">
        <f t="shared" si="226"/>
        <v>15</v>
      </c>
      <c r="FC132" s="80">
        <f t="shared" si="227"/>
        <v>35</v>
      </c>
      <c r="FD132" s="80">
        <f t="shared" si="228"/>
        <v>82</v>
      </c>
      <c r="FE132" s="80">
        <f t="shared" si="229"/>
        <v>16</v>
      </c>
      <c r="FF132" s="138">
        <f t="shared" si="230"/>
        <v>0.42682926829268292</v>
      </c>
      <c r="FH132" s="54">
        <f t="shared" si="241"/>
        <v>0</v>
      </c>
      <c r="FI132" s="54">
        <f t="shared" si="242"/>
        <v>0</v>
      </c>
      <c r="FJ132" s="54">
        <f t="shared" si="231"/>
        <v>0</v>
      </c>
      <c r="FK132" s="54">
        <f t="shared" si="231"/>
        <v>0</v>
      </c>
      <c r="FL132" s="54">
        <f t="shared" si="231"/>
        <v>0</v>
      </c>
      <c r="FM132" s="54">
        <f t="shared" si="231"/>
        <v>1</v>
      </c>
      <c r="FN132" s="54">
        <f t="shared" si="231"/>
        <v>0</v>
      </c>
      <c r="FO132" s="54">
        <f t="shared" si="231"/>
        <v>1</v>
      </c>
      <c r="FQ132" s="54" t="str">
        <f t="shared" si="184"/>
        <v>Tate Institute</v>
      </c>
      <c r="FR132" s="54">
        <f t="shared" si="185"/>
        <v>0</v>
      </c>
      <c r="FS132" s="54">
        <f t="shared" si="186"/>
        <v>0</v>
      </c>
      <c r="FT132" s="54">
        <f t="shared" si="186"/>
        <v>0</v>
      </c>
      <c r="FU132" s="54">
        <f t="shared" si="186"/>
        <v>0</v>
      </c>
      <c r="FV132" s="54">
        <f t="shared" si="186"/>
        <v>0</v>
      </c>
      <c r="FW132" s="54">
        <f t="shared" si="186"/>
        <v>1</v>
      </c>
      <c r="FX132" s="54">
        <f t="shared" si="232"/>
        <v>0</v>
      </c>
      <c r="FZ132" s="54" t="s">
        <v>614</v>
      </c>
      <c r="GA132" s="59"/>
      <c r="GB132" s="54" t="s">
        <v>615</v>
      </c>
      <c r="GC132" s="58"/>
      <c r="GD132" s="59"/>
      <c r="GE132" s="61"/>
      <c r="GF132" s="58"/>
      <c r="GG132" s="61"/>
      <c r="GH132" s="61"/>
      <c r="GJ132" s="14" t="s">
        <v>550</v>
      </c>
      <c r="GK132" s="277" t="s">
        <v>486</v>
      </c>
      <c r="GL132" s="277" t="s">
        <v>486</v>
      </c>
      <c r="GM132" s="277" t="s">
        <v>486</v>
      </c>
      <c r="GN132" s="277" t="s">
        <v>486</v>
      </c>
      <c r="GO132" s="277" t="s">
        <v>486</v>
      </c>
      <c r="GP132" s="277" t="s">
        <v>486</v>
      </c>
      <c r="GQ132" s="277" t="s">
        <v>486</v>
      </c>
      <c r="GR132" s="277" t="s">
        <v>486</v>
      </c>
      <c r="GS132" s="277" t="s">
        <v>486</v>
      </c>
      <c r="GT132" s="277" t="s">
        <v>486</v>
      </c>
      <c r="GU132" s="277" t="s">
        <v>486</v>
      </c>
      <c r="GV132" s="277" t="s">
        <v>486</v>
      </c>
      <c r="GW132" s="277"/>
    </row>
    <row r="133" spans="1:206" s="53" customFormat="1" ht="12" customHeight="1" thickBot="1" x14ac:dyDescent="0.35">
      <c r="A133" s="53">
        <v>13</v>
      </c>
      <c r="B133" s="53" t="s">
        <v>512</v>
      </c>
      <c r="C133" s="57">
        <v>24</v>
      </c>
      <c r="D133" s="57">
        <v>6</v>
      </c>
      <c r="E133" s="57">
        <v>1</v>
      </c>
      <c r="F133" s="57">
        <v>17</v>
      </c>
      <c r="G133" s="57">
        <v>41</v>
      </c>
      <c r="H133" s="57">
        <v>76</v>
      </c>
      <c r="I133" s="57">
        <v>13</v>
      </c>
      <c r="J133" s="95">
        <f t="shared" si="215"/>
        <v>0.53947368421052633</v>
      </c>
      <c r="L133" s="164" t="s">
        <v>550</v>
      </c>
      <c r="M133" s="219" t="s">
        <v>124</v>
      </c>
      <c r="N133" s="167" t="s">
        <v>176</v>
      </c>
      <c r="O133" s="103" t="s">
        <v>99</v>
      </c>
      <c r="P133" s="167" t="s">
        <v>176</v>
      </c>
      <c r="Q133" s="167" t="s">
        <v>148</v>
      </c>
      <c r="R133" s="106" t="s">
        <v>177</v>
      </c>
      <c r="S133" s="167" t="s">
        <v>206</v>
      </c>
      <c r="T133" s="167" t="s">
        <v>110</v>
      </c>
      <c r="U133" s="106" t="s">
        <v>103</v>
      </c>
      <c r="V133" s="167" t="s">
        <v>59</v>
      </c>
      <c r="W133" s="167" t="s">
        <v>89</v>
      </c>
      <c r="X133" s="167" t="s">
        <v>77</v>
      </c>
      <c r="Y133" s="104"/>
      <c r="AL133" s="164" t="s">
        <v>550</v>
      </c>
      <c r="AM133" s="257" t="s">
        <v>255</v>
      </c>
      <c r="AN133" s="102" t="s">
        <v>239</v>
      </c>
      <c r="AO133" s="103" t="s">
        <v>265</v>
      </c>
      <c r="AP133" s="102" t="s">
        <v>237</v>
      </c>
      <c r="AQ133" s="102" t="s">
        <v>586</v>
      </c>
      <c r="AR133" s="102" t="s">
        <v>589</v>
      </c>
      <c r="AS133" s="102" t="s">
        <v>433</v>
      </c>
      <c r="AT133" s="102" t="s">
        <v>578</v>
      </c>
      <c r="AU133" s="102" t="s">
        <v>259</v>
      </c>
      <c r="AV133" s="102" t="s">
        <v>241</v>
      </c>
      <c r="AW133" s="102" t="s">
        <v>245</v>
      </c>
      <c r="AX133" s="102" t="s">
        <v>582</v>
      </c>
      <c r="AY133" s="104"/>
      <c r="BL133" s="107">
        <f t="shared" si="233"/>
        <v>0</v>
      </c>
      <c r="BM133" s="108">
        <f t="shared" si="233"/>
        <v>2</v>
      </c>
      <c r="BN133" s="108">
        <f t="shared" si="233"/>
        <v>1</v>
      </c>
      <c r="BO133" s="108">
        <f t="shared" si="233"/>
        <v>2</v>
      </c>
      <c r="BP133" s="108">
        <f t="shared" si="233"/>
        <v>0</v>
      </c>
      <c r="BQ133" s="108">
        <f t="shared" si="233"/>
        <v>2</v>
      </c>
      <c r="BR133" s="108">
        <f t="shared" si="233"/>
        <v>1</v>
      </c>
      <c r="BS133" s="108">
        <f>(IF(T133="","",(IF(MID(T133,2,1)="-",LEFT(T133,1),LEFT(T133,2)))+0))</f>
        <v>1</v>
      </c>
      <c r="BT133" s="108">
        <f>(IF(U133="","",(IF(MID(U133,2,1)="-",LEFT(U133,1),LEFT(U133,2)))+0))</f>
        <v>1</v>
      </c>
      <c r="BU133" s="108">
        <f>(IF(V133="","",(IF(MID(V133,2,1)="-",LEFT(V133,1),LEFT(V133,2)))+0))</f>
        <v>4</v>
      </c>
      <c r="BV133" s="108">
        <f>(IF(W133="","",(IF(MID(W133,2,1)="-",LEFT(W133,1),LEFT(W133,2)))+0))</f>
        <v>3</v>
      </c>
      <c r="BW133" s="108">
        <f>(IF(X133="","",(IF(MID(X133,2,1)="-",LEFT(X133,1),LEFT(X133,2)))+0))</f>
        <v>2</v>
      </c>
      <c r="BX133" s="109"/>
      <c r="BY133" s="54"/>
      <c r="BZ133" s="54"/>
      <c r="CA133" s="54"/>
      <c r="CB133" s="77"/>
      <c r="CC133" s="77"/>
      <c r="CD133" s="77"/>
      <c r="CE133" s="77"/>
      <c r="CF133" s="77"/>
      <c r="CG133" s="77"/>
      <c r="CH133" s="77"/>
      <c r="CI133" s="77"/>
      <c r="CJ133" s="78"/>
      <c r="CK133" s="107">
        <f t="shared" si="234"/>
        <v>0</v>
      </c>
      <c r="CL133" s="108">
        <f t="shared" si="234"/>
        <v>3</v>
      </c>
      <c r="CM133" s="108">
        <f t="shared" si="234"/>
        <v>0</v>
      </c>
      <c r="CN133" s="108">
        <f t="shared" si="234"/>
        <v>3</v>
      </c>
      <c r="CO133" s="108">
        <f t="shared" si="234"/>
        <v>1</v>
      </c>
      <c r="CP133" s="108">
        <f t="shared" si="234"/>
        <v>0</v>
      </c>
      <c r="CQ133" s="108">
        <f t="shared" si="234"/>
        <v>4</v>
      </c>
      <c r="CR133" s="108">
        <f>(IF(T133="","",IF(RIGHT(T133,2)="10",RIGHT(T133,2),RIGHT(T133,1))+0))</f>
        <v>7</v>
      </c>
      <c r="CS133" s="108">
        <f>(IF(U133="","",IF(RIGHT(U133,2)="10",RIGHT(U133,2),RIGHT(U133,1))+0))</f>
        <v>3</v>
      </c>
      <c r="CT133" s="108">
        <f>(IF(V133="","",IF(RIGHT(V133,2)="10",RIGHT(V133,2),RIGHT(V133,1))+0))</f>
        <v>0</v>
      </c>
      <c r="CU133" s="108">
        <f>(IF(W133="","",IF(RIGHT(W133,2)="10",RIGHT(W133,2),RIGHT(W133,1))+0))</f>
        <v>0</v>
      </c>
      <c r="CV133" s="108">
        <f>(IF(X133="","",IF(RIGHT(X133,2)="10",RIGHT(X133,2),RIGHT(X133,1))+0))</f>
        <v>1</v>
      </c>
      <c r="CW133" s="109"/>
      <c r="CX133" s="54"/>
      <c r="CY133" s="54"/>
      <c r="CZ133" s="54"/>
      <c r="DA133" s="77"/>
      <c r="DB133" s="77"/>
      <c r="DC133" s="77"/>
      <c r="DD133" s="77"/>
      <c r="DE133" s="77"/>
      <c r="DF133" s="77"/>
      <c r="DG133" s="77"/>
      <c r="DH133" s="77"/>
      <c r="DI133" s="54"/>
      <c r="DJ133" s="107" t="str">
        <f t="shared" si="235"/>
        <v>D</v>
      </c>
      <c r="DK133" s="108" t="str">
        <f t="shared" si="235"/>
        <v>A</v>
      </c>
      <c r="DL133" s="108" t="str">
        <f t="shared" si="235"/>
        <v>H</v>
      </c>
      <c r="DM133" s="108" t="str">
        <f t="shared" si="235"/>
        <v>A</v>
      </c>
      <c r="DN133" s="108" t="str">
        <f t="shared" si="235"/>
        <v>A</v>
      </c>
      <c r="DO133" s="108" t="str">
        <f t="shared" si="235"/>
        <v>H</v>
      </c>
      <c r="DP133" s="108" t="str">
        <f t="shared" si="235"/>
        <v>A</v>
      </c>
      <c r="DQ133" s="108" t="str">
        <f>(IF(T133="","",IF(BS133&gt;CR133,"H",IF(BS133&lt;CR133,"A","D"))))</f>
        <v>A</v>
      </c>
      <c r="DR133" s="108" t="str">
        <f>(IF(U133="","",IF(BT133&gt;CS133,"H",IF(BT133&lt;CS133,"A","D"))))</f>
        <v>A</v>
      </c>
      <c r="DS133" s="108" t="str">
        <f>(IF(V133="","",IF(BU133&gt;CT133,"H",IF(BU133&lt;CT133,"A","D"))))</f>
        <v>H</v>
      </c>
      <c r="DT133" s="108" t="str">
        <f>(IF(W133="","",IF(BV133&gt;CU133,"H",IF(BV133&lt;CU133,"A","D"))))</f>
        <v>H</v>
      </c>
      <c r="DU133" s="108" t="str">
        <f>(IF(X133="","",IF(BW133&gt;CV133,"H",IF(BW133&lt;CV133,"A","D"))))</f>
        <v>H</v>
      </c>
      <c r="DV133" s="109"/>
      <c r="DW133" s="54"/>
      <c r="DX133" s="54"/>
      <c r="DY133" s="54"/>
      <c r="DZ133" s="56"/>
      <c r="EA133" s="56"/>
      <c r="EB133" s="56"/>
      <c r="EC133" s="56"/>
      <c r="ED133" s="56"/>
      <c r="EE133" s="56"/>
      <c r="EF133" s="56"/>
      <c r="EG133" s="56"/>
      <c r="EH133" s="54"/>
      <c r="EI133" s="53" t="str">
        <f t="shared" si="219"/>
        <v>Woolwich Polytechnic</v>
      </c>
      <c r="EJ133" s="79">
        <f t="shared" si="236"/>
        <v>24</v>
      </c>
      <c r="EK133" s="80">
        <f t="shared" si="237"/>
        <v>5</v>
      </c>
      <c r="EL133" s="80">
        <f t="shared" si="238"/>
        <v>1</v>
      </c>
      <c r="EM133" s="80">
        <f t="shared" si="239"/>
        <v>6</v>
      </c>
      <c r="EN133" s="80">
        <f>COUNTIF(DV$121:DV$133,"A")</f>
        <v>6</v>
      </c>
      <c r="EO133" s="80">
        <f>COUNTIF(DV$121:DV$133,"D")</f>
        <v>1</v>
      </c>
      <c r="EP133" s="80">
        <f>COUNTIF(DV$121:DV$133,"H")</f>
        <v>5</v>
      </c>
      <c r="EQ133" s="79">
        <f t="shared" si="240"/>
        <v>11</v>
      </c>
      <c r="ER133" s="79">
        <f t="shared" si="220"/>
        <v>2</v>
      </c>
      <c r="ES133" s="79">
        <f t="shared" si="220"/>
        <v>11</v>
      </c>
      <c r="ET133" s="81">
        <f>SUM($BL133:$CI133)+SUM(CW$121:CW$133)</f>
        <v>51</v>
      </c>
      <c r="EU133" s="81">
        <f>SUM($CK133:$DH133)+SUM(BX$121:BX$133)</f>
        <v>59</v>
      </c>
      <c r="EV133" s="79">
        <f t="shared" si="221"/>
        <v>24</v>
      </c>
      <c r="EW133" s="136">
        <f t="shared" si="222"/>
        <v>0.86440677966101698</v>
      </c>
      <c r="EX133" s="78"/>
      <c r="EY133" s="80">
        <f t="shared" si="223"/>
        <v>24</v>
      </c>
      <c r="EZ133" s="80">
        <f t="shared" si="224"/>
        <v>11</v>
      </c>
      <c r="FA133" s="80">
        <f t="shared" si="225"/>
        <v>2</v>
      </c>
      <c r="FB133" s="80">
        <f t="shared" si="226"/>
        <v>11</v>
      </c>
      <c r="FC133" s="80">
        <f t="shared" si="227"/>
        <v>51</v>
      </c>
      <c r="FD133" s="80">
        <f t="shared" si="228"/>
        <v>59</v>
      </c>
      <c r="FE133" s="80">
        <f t="shared" si="229"/>
        <v>24</v>
      </c>
      <c r="FF133" s="138">
        <f t="shared" si="230"/>
        <v>0.86440677966101698</v>
      </c>
      <c r="FG133" s="54"/>
      <c r="FH133" s="54">
        <f t="shared" si="241"/>
        <v>0</v>
      </c>
      <c r="FI133" s="54">
        <f t="shared" si="242"/>
        <v>0</v>
      </c>
      <c r="FJ133" s="54">
        <f t="shared" si="231"/>
        <v>0</v>
      </c>
      <c r="FK133" s="54">
        <f t="shared" si="231"/>
        <v>0</v>
      </c>
      <c r="FL133" s="54">
        <f t="shared" si="231"/>
        <v>0</v>
      </c>
      <c r="FM133" s="54">
        <f t="shared" si="231"/>
        <v>0</v>
      </c>
      <c r="FN133" s="54">
        <f t="shared" si="231"/>
        <v>0</v>
      </c>
      <c r="FO133" s="54">
        <f t="shared" si="231"/>
        <v>0</v>
      </c>
      <c r="FQ133" s="54" t="str">
        <f t="shared" si="184"/>
        <v/>
      </c>
      <c r="FR133" s="54" t="str">
        <f t="shared" si="185"/>
        <v/>
      </c>
      <c r="FS133" s="54" t="str">
        <f t="shared" si="186"/>
        <v/>
      </c>
      <c r="FT133" s="54" t="str">
        <f t="shared" si="186"/>
        <v/>
      </c>
      <c r="FU133" s="54" t="str">
        <f t="shared" si="186"/>
        <v/>
      </c>
      <c r="FV133" s="54" t="str">
        <f t="shared" si="186"/>
        <v/>
      </c>
      <c r="FW133" s="54" t="str">
        <f t="shared" si="186"/>
        <v/>
      </c>
      <c r="FX133" s="54" t="str">
        <f t="shared" si="232"/>
        <v/>
      </c>
      <c r="FY133" s="54"/>
      <c r="FZ133" s="54" t="s">
        <v>616</v>
      </c>
      <c r="GA133" s="59"/>
      <c r="GB133" s="60"/>
      <c r="GC133" s="58"/>
      <c r="GD133" s="59"/>
      <c r="GE133" s="61"/>
      <c r="GF133" s="58"/>
      <c r="GG133" s="61"/>
      <c r="GH133" s="61"/>
      <c r="GJ133" s="14"/>
      <c r="GK133" s="277"/>
      <c r="GL133" s="277" t="s">
        <v>617</v>
      </c>
      <c r="GM133" s="277" t="s">
        <v>520</v>
      </c>
      <c r="GN133" s="310" t="s">
        <v>618</v>
      </c>
      <c r="GO133" s="277"/>
      <c r="GP133" s="277"/>
      <c r="GQ133" s="277"/>
      <c r="GR133" s="277"/>
      <c r="GS133" s="277"/>
      <c r="GT133" s="277"/>
      <c r="GU133" s="277"/>
      <c r="GV133" s="277"/>
      <c r="GW133" s="277"/>
      <c r="GX133"/>
    </row>
    <row r="134" spans="1:206" s="54" customFormat="1" ht="12" customHeight="1" x14ac:dyDescent="0.25">
      <c r="C134" s="56"/>
      <c r="D134" s="115">
        <f>SUM(D120:D133)</f>
        <v>141</v>
      </c>
      <c r="E134" s="115">
        <f>SUM(E120:E133)</f>
        <v>30</v>
      </c>
      <c r="F134" s="115">
        <f>SUM(F120:F133)</f>
        <v>141</v>
      </c>
      <c r="G134" s="258">
        <f>SUM(G120:G133)</f>
        <v>809</v>
      </c>
      <c r="H134" s="258">
        <f>SUM(H120:H133)</f>
        <v>807</v>
      </c>
      <c r="I134" s="57"/>
      <c r="J134" s="56"/>
      <c r="FQ134" s="54" t="str">
        <f t="shared" si="184"/>
        <v/>
      </c>
      <c r="FR134" s="54" t="str">
        <f t="shared" si="185"/>
        <v/>
      </c>
      <c r="FS134" s="54" t="str">
        <f t="shared" si="186"/>
        <v/>
      </c>
      <c r="FT134" s="54" t="str">
        <f t="shared" si="186"/>
        <v/>
      </c>
      <c r="FU134" s="54" t="str">
        <f t="shared" si="186"/>
        <v/>
      </c>
      <c r="FV134" s="54" t="str">
        <f t="shared" si="186"/>
        <v/>
      </c>
      <c r="FW134" s="54" t="str">
        <f t="shared" si="186"/>
        <v/>
      </c>
      <c r="FX134" s="54" t="str">
        <f>IF(SUM($FH134:$FO134)=0,"",11-EV134)</f>
        <v/>
      </c>
      <c r="FZ134" s="58"/>
      <c r="GA134" s="59"/>
      <c r="GB134" s="60"/>
      <c r="GC134" s="58"/>
      <c r="GD134" s="59"/>
      <c r="GE134" s="61"/>
      <c r="GF134" s="58"/>
      <c r="GG134" s="61"/>
      <c r="GH134" s="61"/>
    </row>
    <row r="135" spans="1:206" s="291" customFormat="1" ht="15.6" x14ac:dyDescent="0.3">
      <c r="B135" s="292" t="s">
        <v>619</v>
      </c>
      <c r="C135" s="293"/>
      <c r="D135" s="293"/>
      <c r="E135" s="293"/>
      <c r="F135" s="293"/>
      <c r="G135" s="293"/>
      <c r="H135" s="293"/>
      <c r="I135" s="294"/>
      <c r="J135" s="295"/>
      <c r="K135" s="292"/>
      <c r="L135" s="292"/>
      <c r="M135" s="292"/>
      <c r="N135" s="292"/>
      <c r="O135" s="292"/>
      <c r="P135" s="292"/>
      <c r="Q135" s="292"/>
      <c r="R135" s="292"/>
      <c r="S135" s="292"/>
      <c r="T135" s="292"/>
      <c r="U135" s="292"/>
      <c r="V135" s="292"/>
      <c r="W135" s="292"/>
      <c r="X135" s="292"/>
      <c r="Y135" s="292"/>
      <c r="Z135" s="296"/>
      <c r="AA135" s="296"/>
      <c r="AB135" s="296"/>
      <c r="AC135" s="296"/>
      <c r="AD135" s="296"/>
      <c r="AE135" s="296"/>
      <c r="AF135" s="296"/>
      <c r="AG135" s="296"/>
      <c r="AH135" s="296"/>
      <c r="AI135" s="296"/>
      <c r="AJ135" s="296"/>
      <c r="AK135" s="296"/>
      <c r="AL135" s="296"/>
      <c r="FZ135" s="297"/>
      <c r="GA135" s="298"/>
      <c r="GB135" s="299"/>
      <c r="GC135" s="297"/>
      <c r="GD135" s="298"/>
      <c r="GE135" s="300"/>
      <c r="GF135" s="297"/>
      <c r="GG135" s="300"/>
      <c r="GH135" s="300"/>
    </row>
    <row r="136" spans="1:206" s="291" customFormat="1" ht="15.6" x14ac:dyDescent="0.3">
      <c r="B136" s="311" t="s">
        <v>620</v>
      </c>
      <c r="C136" s="293"/>
      <c r="D136" s="293"/>
      <c r="E136" s="293"/>
      <c r="F136" s="293"/>
      <c r="G136" s="293"/>
      <c r="H136" s="293"/>
      <c r="I136" s="294"/>
      <c r="J136" s="295"/>
      <c r="K136" s="292"/>
      <c r="L136" s="292"/>
      <c r="M136" s="292"/>
      <c r="N136" s="292"/>
      <c r="O136" s="292"/>
      <c r="P136" s="292"/>
      <c r="Q136" s="292"/>
      <c r="R136" s="292"/>
      <c r="S136" s="292"/>
      <c r="T136" s="292"/>
      <c r="U136" s="292"/>
      <c r="V136" s="292"/>
      <c r="W136" s="292"/>
      <c r="X136" s="292"/>
      <c r="Y136" s="292"/>
      <c r="Z136" s="296"/>
      <c r="AA136" s="296"/>
      <c r="AB136" s="296"/>
      <c r="AC136" s="296"/>
      <c r="AD136" s="296"/>
      <c r="AE136" s="296"/>
      <c r="AF136" s="296"/>
      <c r="AG136" s="296"/>
      <c r="AH136" s="296"/>
      <c r="AI136" s="296"/>
      <c r="AJ136" s="296"/>
      <c r="AK136" s="296"/>
      <c r="AL136" s="296"/>
      <c r="FZ136" s="297"/>
      <c r="GA136" s="298"/>
      <c r="GB136" s="299"/>
      <c r="GC136" s="297"/>
      <c r="GD136" s="298"/>
      <c r="GE136" s="300"/>
      <c r="GF136" s="297"/>
      <c r="GG136" s="300"/>
      <c r="GH136" s="300"/>
    </row>
    <row r="137" spans="1:206" s="54" customFormat="1" ht="12.6" thickBot="1" x14ac:dyDescent="0.3">
      <c r="A137" s="53" t="s">
        <v>621</v>
      </c>
      <c r="B137" s="53"/>
      <c r="C137" s="55" t="s">
        <v>463</v>
      </c>
      <c r="D137" s="57"/>
      <c r="E137" s="57"/>
      <c r="F137" s="57"/>
      <c r="G137" s="57"/>
      <c r="H137" s="57"/>
      <c r="I137" s="57"/>
      <c r="J137" s="57"/>
      <c r="FQ137" s="54" t="str">
        <f t="shared" si="184"/>
        <v/>
      </c>
      <c r="FR137" s="54" t="str">
        <f t="shared" si="185"/>
        <v/>
      </c>
      <c r="FS137" s="54" t="str">
        <f t="shared" si="186"/>
        <v/>
      </c>
      <c r="FT137" s="54" t="str">
        <f t="shared" si="186"/>
        <v/>
      </c>
      <c r="FU137" s="54" t="str">
        <f t="shared" si="186"/>
        <v/>
      </c>
      <c r="FV137" s="54" t="str">
        <f t="shared" si="186"/>
        <v/>
      </c>
      <c r="FW137" s="54" t="str">
        <f t="shared" si="186"/>
        <v/>
      </c>
      <c r="FX137" s="54" t="str">
        <f>IF(SUM($FH137:$FO137)=0,"",11-EV137)</f>
        <v/>
      </c>
      <c r="GC137" s="58"/>
      <c r="GD137" s="59" t="s">
        <v>622</v>
      </c>
      <c r="GE137" s="60"/>
      <c r="GF137" s="58"/>
      <c r="GG137" s="61"/>
      <c r="GH137" s="61"/>
      <c r="GJ137" s="273" t="s">
        <v>477</v>
      </c>
      <c r="GK137" s="274">
        <v>42669</v>
      </c>
      <c r="GL137" s="274">
        <v>42718</v>
      </c>
      <c r="GM137" s="274">
        <v>42732</v>
      </c>
      <c r="GN137" s="274">
        <v>42394</v>
      </c>
      <c r="GO137" s="274">
        <v>42472</v>
      </c>
      <c r="GP137" s="274">
        <v>42486</v>
      </c>
      <c r="GQ137" s="274" t="s">
        <v>566</v>
      </c>
    </row>
    <row r="138" spans="1:206" s="54" customFormat="1" ht="12.6" thickBot="1" x14ac:dyDescent="0.3">
      <c r="A138" s="53" t="s">
        <v>33</v>
      </c>
      <c r="B138" s="53" t="s">
        <v>34</v>
      </c>
      <c r="C138" s="57" t="s">
        <v>35</v>
      </c>
      <c r="D138" s="57" t="s">
        <v>36</v>
      </c>
      <c r="E138" s="57" t="s">
        <v>37</v>
      </c>
      <c r="F138" s="57" t="s">
        <v>38</v>
      </c>
      <c r="G138" s="57" t="s">
        <v>39</v>
      </c>
      <c r="H138" s="57" t="s">
        <v>40</v>
      </c>
      <c r="I138" s="57" t="s">
        <v>41</v>
      </c>
      <c r="J138" s="57" t="s">
        <v>42</v>
      </c>
      <c r="L138" s="126"/>
      <c r="M138" s="63" t="s">
        <v>291</v>
      </c>
      <c r="N138" s="63" t="s">
        <v>464</v>
      </c>
      <c r="O138" s="63" t="s">
        <v>465</v>
      </c>
      <c r="P138" s="64" t="s">
        <v>142</v>
      </c>
      <c r="Q138" s="63" t="s">
        <v>466</v>
      </c>
      <c r="R138" s="63" t="s">
        <v>569</v>
      </c>
      <c r="S138" s="63" t="s">
        <v>623</v>
      </c>
      <c r="T138" s="63" t="s">
        <v>624</v>
      </c>
      <c r="U138" s="63" t="s">
        <v>570</v>
      </c>
      <c r="V138" s="63" t="s">
        <v>472</v>
      </c>
      <c r="W138" s="63" t="s">
        <v>625</v>
      </c>
      <c r="X138" s="63" t="s">
        <v>626</v>
      </c>
      <c r="Y138" s="65" t="s">
        <v>474</v>
      </c>
      <c r="Z138" s="312" t="s">
        <v>568</v>
      </c>
      <c r="AL138" s="126"/>
      <c r="AM138" s="63" t="s">
        <v>291</v>
      </c>
      <c r="AN138" s="63" t="s">
        <v>464</v>
      </c>
      <c r="AO138" s="63" t="s">
        <v>465</v>
      </c>
      <c r="AP138" s="64" t="s">
        <v>142</v>
      </c>
      <c r="AQ138" s="63" t="s">
        <v>466</v>
      </c>
      <c r="AR138" s="63" t="s">
        <v>569</v>
      </c>
      <c r="AS138" s="63" t="s">
        <v>623</v>
      </c>
      <c r="AT138" s="63" t="s">
        <v>624</v>
      </c>
      <c r="AU138" s="63" t="s">
        <v>570</v>
      </c>
      <c r="AV138" s="63" t="s">
        <v>472</v>
      </c>
      <c r="AW138" s="63" t="s">
        <v>625</v>
      </c>
      <c r="AX138" s="63" t="s">
        <v>626</v>
      </c>
      <c r="AY138" s="65" t="s">
        <v>474</v>
      </c>
      <c r="AZ138" s="313" t="s">
        <v>568</v>
      </c>
      <c r="EJ138" s="56" t="s">
        <v>35</v>
      </c>
      <c r="EK138" s="56" t="s">
        <v>51</v>
      </c>
      <c r="EL138" s="56" t="s">
        <v>52</v>
      </c>
      <c r="EM138" s="56" t="s">
        <v>53</v>
      </c>
      <c r="EN138" s="56" t="s">
        <v>54</v>
      </c>
      <c r="EO138" s="56" t="s">
        <v>55</v>
      </c>
      <c r="EP138" s="56" t="s">
        <v>56</v>
      </c>
      <c r="EQ138" s="56" t="s">
        <v>36</v>
      </c>
      <c r="ER138" s="56" t="s">
        <v>37</v>
      </c>
      <c r="ES138" s="56" t="s">
        <v>38</v>
      </c>
      <c r="ET138" s="56" t="s">
        <v>39</v>
      </c>
      <c r="EU138" s="56" t="s">
        <v>40</v>
      </c>
      <c r="EV138" s="56" t="s">
        <v>41</v>
      </c>
      <c r="EW138" s="69" t="s">
        <v>42</v>
      </c>
      <c r="EX138" s="56"/>
      <c r="EY138" s="56" t="s">
        <v>35</v>
      </c>
      <c r="EZ138" s="56" t="s">
        <v>36</v>
      </c>
      <c r="FA138" s="56" t="s">
        <v>37</v>
      </c>
      <c r="FB138" s="56" t="s">
        <v>38</v>
      </c>
      <c r="FC138" s="56" t="s">
        <v>39</v>
      </c>
      <c r="FD138" s="56" t="s">
        <v>40</v>
      </c>
      <c r="FE138" s="56" t="s">
        <v>41</v>
      </c>
      <c r="FF138" s="69" t="s">
        <v>42</v>
      </c>
      <c r="FR138" s="56" t="s">
        <v>35</v>
      </c>
      <c r="FS138" s="56" t="s">
        <v>36</v>
      </c>
      <c r="FT138" s="56" t="s">
        <v>37</v>
      </c>
      <c r="FU138" s="56" t="s">
        <v>38</v>
      </c>
      <c r="FV138" s="56" t="s">
        <v>39</v>
      </c>
      <c r="FW138" s="56" t="s">
        <v>40</v>
      </c>
      <c r="FX138" s="56" t="s">
        <v>41</v>
      </c>
      <c r="GC138" s="58" t="s">
        <v>627</v>
      </c>
      <c r="GD138" s="59" t="s">
        <v>148</v>
      </c>
      <c r="GE138" s="60" t="s">
        <v>628</v>
      </c>
      <c r="GF138" s="58"/>
      <c r="GG138" s="61"/>
      <c r="GH138" s="61"/>
      <c r="GJ138" s="14" t="s">
        <v>629</v>
      </c>
      <c r="GK138" s="277" t="s">
        <v>630</v>
      </c>
      <c r="GL138" s="277" t="s">
        <v>486</v>
      </c>
      <c r="GM138" s="277" t="s">
        <v>486</v>
      </c>
      <c r="GN138" s="277" t="s">
        <v>486</v>
      </c>
      <c r="GO138" s="277" t="s">
        <v>486</v>
      </c>
      <c r="GP138" s="277"/>
      <c r="GQ138" s="277"/>
    </row>
    <row r="139" spans="1:206" s="54" customFormat="1" ht="12.6" thickBot="1" x14ac:dyDescent="0.3">
      <c r="A139" s="54">
        <v>1</v>
      </c>
      <c r="B139" s="54" t="s">
        <v>631</v>
      </c>
      <c r="C139" s="56">
        <v>24</v>
      </c>
      <c r="D139" s="56">
        <v>21</v>
      </c>
      <c r="E139" s="56">
        <v>1</v>
      </c>
      <c r="F139" s="56">
        <v>2</v>
      </c>
      <c r="G139" s="56">
        <v>111</v>
      </c>
      <c r="H139" s="56">
        <v>24</v>
      </c>
      <c r="I139" s="57">
        <v>43</v>
      </c>
      <c r="J139" s="69">
        <f t="shared" ref="J139:J152" si="243">G139/H139</f>
        <v>4.625</v>
      </c>
      <c r="L139" s="139" t="s">
        <v>629</v>
      </c>
      <c r="M139" s="71"/>
      <c r="N139" s="130" t="s">
        <v>87</v>
      </c>
      <c r="O139" s="72" t="s">
        <v>150</v>
      </c>
      <c r="P139" s="64" t="s">
        <v>102</v>
      </c>
      <c r="Q139" s="72" t="s">
        <v>632</v>
      </c>
      <c r="R139" s="72" t="s">
        <v>85</v>
      </c>
      <c r="S139" s="72" t="s">
        <v>633</v>
      </c>
      <c r="T139" s="72" t="s">
        <v>88</v>
      </c>
      <c r="U139" s="72" t="s">
        <v>86</v>
      </c>
      <c r="V139" s="314"/>
      <c r="W139" s="72" t="s">
        <v>331</v>
      </c>
      <c r="X139" s="72" t="s">
        <v>62</v>
      </c>
      <c r="Y139" s="132" t="s">
        <v>62</v>
      </c>
      <c r="Z139" s="153"/>
      <c r="AB139" s="212"/>
      <c r="AD139" s="212"/>
      <c r="AG139" s="54" t="s">
        <v>634</v>
      </c>
      <c r="AL139" s="139" t="s">
        <v>629</v>
      </c>
      <c r="AM139" s="71"/>
      <c r="AN139" s="63" t="s">
        <v>246</v>
      </c>
      <c r="AO139" s="63" t="s">
        <v>635</v>
      </c>
      <c r="AP139" s="64" t="s">
        <v>636</v>
      </c>
      <c r="AQ139" s="63" t="s">
        <v>202</v>
      </c>
      <c r="AR139" s="63" t="s">
        <v>169</v>
      </c>
      <c r="AS139" s="63" t="s">
        <v>270</v>
      </c>
      <c r="AT139" s="63" t="s">
        <v>637</v>
      </c>
      <c r="AU139" s="63" t="s">
        <v>638</v>
      </c>
      <c r="AV139" s="314"/>
      <c r="AW139" s="63" t="s">
        <v>639</v>
      </c>
      <c r="AX139" s="63" t="s">
        <v>640</v>
      </c>
      <c r="AY139" s="65" t="s">
        <v>181</v>
      </c>
      <c r="AZ139" s="275"/>
      <c r="BL139" s="74"/>
      <c r="BM139" s="75">
        <f t="shared" ref="BM139:BX145" si="244">(IF(N139="","",(IF(MID(N139,2,1)="-",LEFT(N139,1),LEFT(N139,2)))+0))</f>
        <v>3</v>
      </c>
      <c r="BN139" s="75">
        <f t="shared" si="244"/>
        <v>3</v>
      </c>
      <c r="BO139" s="75">
        <f t="shared" si="244"/>
        <v>2</v>
      </c>
      <c r="BP139" s="75">
        <f t="shared" si="244"/>
        <v>3</v>
      </c>
      <c r="BQ139" s="75">
        <f t="shared" si="244"/>
        <v>0</v>
      </c>
      <c r="BR139" s="75">
        <f t="shared" si="244"/>
        <v>0</v>
      </c>
      <c r="BS139" s="75">
        <f t="shared" si="244"/>
        <v>1</v>
      </c>
      <c r="BT139" s="75">
        <f t="shared" si="244"/>
        <v>0</v>
      </c>
      <c r="BU139" s="251"/>
      <c r="BV139" s="75">
        <f t="shared" si="244"/>
        <v>3</v>
      </c>
      <c r="BW139" s="75">
        <f t="shared" si="244"/>
        <v>1</v>
      </c>
      <c r="BX139" s="76">
        <f t="shared" si="244"/>
        <v>1</v>
      </c>
      <c r="CB139" s="77"/>
      <c r="CC139" s="77"/>
      <c r="CD139" s="77"/>
      <c r="CE139" s="77"/>
      <c r="CF139" s="77"/>
      <c r="CG139" s="77"/>
      <c r="CH139" s="77"/>
      <c r="CI139" s="77"/>
      <c r="CJ139" s="78"/>
      <c r="CK139" s="74"/>
      <c r="CL139" s="75">
        <f>(IF(N139="","",IF(RIGHT(N139,2)="10",RIGHT(N139,2),RIGHT(N139,1))+0))</f>
        <v>3</v>
      </c>
      <c r="CM139" s="75">
        <f>(IF(O139="","",IF(RIGHT(O139,2)="10",RIGHT(O139,2),RIGHT(O139,1))+0))</f>
        <v>1</v>
      </c>
      <c r="CN139" s="75">
        <f>(IF(P139="","",IF(RIGHT(P139,2)="10",RIGHT(P139,2),RIGHT(P139,1))+0))</f>
        <v>4</v>
      </c>
      <c r="CO139" s="75">
        <f>(IF(Q139="","",IF(RIGHT(Q139,2)="10",RIGHT(Q139,2),RIGHT(Q139,1))+0))</f>
        <v>7</v>
      </c>
      <c r="CP139" s="75">
        <f>(IF(R139="","",IF(RIGHT(R139,2)="10",RIGHT(R139,2),RIGHT(R139,1))+0))</f>
        <v>4</v>
      </c>
      <c r="CQ139" s="315">
        <v>11</v>
      </c>
      <c r="CR139" s="75">
        <f t="shared" ref="CR139:CW145" si="245">(IF(T139="","",IF(RIGHT(T139,2)="10",RIGHT(T139,2),RIGHT(T139,1))+0))</f>
        <v>6</v>
      </c>
      <c r="CS139" s="75">
        <f t="shared" si="245"/>
        <v>3</v>
      </c>
      <c r="CT139" s="251"/>
      <c r="CU139" s="75">
        <f t="shared" si="245"/>
        <v>5</v>
      </c>
      <c r="CV139" s="75">
        <f t="shared" si="245"/>
        <v>1</v>
      </c>
      <c r="CW139" s="76">
        <f t="shared" si="245"/>
        <v>1</v>
      </c>
      <c r="DA139" s="77"/>
      <c r="DB139" s="77"/>
      <c r="DC139" s="77"/>
      <c r="DD139" s="77"/>
      <c r="DE139" s="77"/>
      <c r="DF139" s="77"/>
      <c r="DG139" s="77"/>
      <c r="DH139" s="77"/>
      <c r="DJ139" s="74"/>
      <c r="DK139" s="75" t="str">
        <f t="shared" ref="DK139:DV145" si="246">(IF(N139="","",IF(BM139&gt;CL139,"H",IF(BM139&lt;CL139,"A","D"))))</f>
        <v>D</v>
      </c>
      <c r="DL139" s="75" t="str">
        <f t="shared" si="246"/>
        <v>H</v>
      </c>
      <c r="DM139" s="75" t="str">
        <f t="shared" si="246"/>
        <v>A</v>
      </c>
      <c r="DN139" s="75" t="str">
        <f t="shared" si="246"/>
        <v>A</v>
      </c>
      <c r="DO139" s="75" t="str">
        <f t="shared" si="246"/>
        <v>A</v>
      </c>
      <c r="DP139" s="75" t="str">
        <f t="shared" si="246"/>
        <v>A</v>
      </c>
      <c r="DQ139" s="75" t="str">
        <f t="shared" si="246"/>
        <v>A</v>
      </c>
      <c r="DR139" s="75" t="str">
        <f t="shared" si="246"/>
        <v>A</v>
      </c>
      <c r="DS139" s="251" t="s">
        <v>40</v>
      </c>
      <c r="DT139" s="75" t="str">
        <f t="shared" si="246"/>
        <v>A</v>
      </c>
      <c r="DU139" s="75" t="str">
        <f t="shared" si="246"/>
        <v>D</v>
      </c>
      <c r="DV139" s="76" t="str">
        <f t="shared" si="246"/>
        <v>D</v>
      </c>
      <c r="DZ139" s="56"/>
      <c r="EA139" s="56"/>
      <c r="EB139" s="56"/>
      <c r="EC139" s="56"/>
      <c r="ED139" s="56"/>
      <c r="EE139" s="56"/>
      <c r="EF139" s="56"/>
      <c r="EG139" s="56"/>
      <c r="EI139" s="53" t="str">
        <f t="shared" ref="EI139:EI151" si="247">L139</f>
        <v>Beckenham (Res)</v>
      </c>
      <c r="EJ139" s="79">
        <f>SUM(EQ139:ES139)</f>
        <v>24</v>
      </c>
      <c r="EK139" s="80">
        <f>COUNTIF($DJ139:$EG139,"H")</f>
        <v>1</v>
      </c>
      <c r="EL139" s="80">
        <f>COUNTIF($DJ139:$EG139,"D")</f>
        <v>3</v>
      </c>
      <c r="EM139" s="80">
        <f>COUNTIF($DJ139:$EG139,"A")</f>
        <v>8</v>
      </c>
      <c r="EN139" s="80">
        <f>COUNTIF(DJ$139:DJ$151,"A")</f>
        <v>3</v>
      </c>
      <c r="EO139" s="80">
        <f>COUNTIF(DJ$139:DJ$151,"D")</f>
        <v>1</v>
      </c>
      <c r="EP139" s="80">
        <f>COUNTIF(DJ$139:DJ$151,"H")</f>
        <v>8</v>
      </c>
      <c r="EQ139" s="79">
        <f>EK139+EN139</f>
        <v>4</v>
      </c>
      <c r="ER139" s="79">
        <f t="shared" ref="ER139:ES151" si="248">EL139+EO139</f>
        <v>4</v>
      </c>
      <c r="ES139" s="79">
        <f t="shared" si="248"/>
        <v>16</v>
      </c>
      <c r="ET139" s="81">
        <f>SUM($BL139:$CI139)+SUM(CK$139:CK$151)</f>
        <v>40</v>
      </c>
      <c r="EU139" s="81">
        <f>SUM($CK139:$DH139)+SUM(BL$139:BL$151)</f>
        <v>116</v>
      </c>
      <c r="EV139" s="79">
        <f t="shared" ref="EV139:EV151" si="249">(EQ139*2)+ER139</f>
        <v>12</v>
      </c>
      <c r="EW139" s="136">
        <f t="shared" ref="EW139:EW151" si="250">IF(ET139&gt;0,IF(EU139&gt;0,ET139/EU139,0),0)</f>
        <v>0.34482758620689657</v>
      </c>
      <c r="EX139" s="78"/>
      <c r="EY139" s="80">
        <f t="shared" ref="EY139:EY151" si="251">VLOOKUP($EI139,$B$139:$J$151,2,0)</f>
        <v>24</v>
      </c>
      <c r="EZ139" s="80">
        <f t="shared" ref="EZ139:EZ151" si="252">VLOOKUP($EI139,$B$139:$J$151,3,0)</f>
        <v>4</v>
      </c>
      <c r="FA139" s="80">
        <f t="shared" ref="FA139:FA151" si="253">VLOOKUP($EI139,$B$139:$J$151,4,0)</f>
        <v>4</v>
      </c>
      <c r="FB139" s="80">
        <f t="shared" ref="FB139:FB151" si="254">VLOOKUP($EI139,$B$139:$J$151,5,0)</f>
        <v>16</v>
      </c>
      <c r="FC139" s="80">
        <f t="shared" ref="FC139:FC151" si="255">VLOOKUP($EI139,$B$139:$J$151,6,0)</f>
        <v>40</v>
      </c>
      <c r="FD139" s="80">
        <f t="shared" ref="FD139:FD151" si="256">VLOOKUP($EI139,$B$139:$J$151,7,0)</f>
        <v>116</v>
      </c>
      <c r="FE139" s="80">
        <f t="shared" ref="FE139:FE151" si="257">VLOOKUP($EI139,$B$139:$J$151,8,0)</f>
        <v>12</v>
      </c>
      <c r="FF139" s="138">
        <f t="shared" ref="FF139:FF151" si="258">VLOOKUP($EI139,$B$139:$J$151,9,0)</f>
        <v>0.34482758620689657</v>
      </c>
      <c r="FH139" s="54">
        <f>IF(EJ139=EY139,0,1)</f>
        <v>0</v>
      </c>
      <c r="FI139" s="54">
        <f>IF(EQ139=EZ139,0,1)</f>
        <v>0</v>
      </c>
      <c r="FJ139" s="54">
        <f t="shared" ref="FJ139:FO151" si="259">IF(ER139=FA139,0,1)</f>
        <v>0</v>
      </c>
      <c r="FK139" s="54">
        <f t="shared" si="259"/>
        <v>0</v>
      </c>
      <c r="FL139" s="54">
        <f t="shared" si="259"/>
        <v>0</v>
      </c>
      <c r="FM139" s="54">
        <f t="shared" si="259"/>
        <v>0</v>
      </c>
      <c r="FN139" s="54">
        <f t="shared" si="259"/>
        <v>0</v>
      </c>
      <c r="FO139" s="54">
        <f t="shared" si="259"/>
        <v>0</v>
      </c>
      <c r="FQ139" s="54" t="str">
        <f t="shared" si="184"/>
        <v/>
      </c>
      <c r="FR139" s="54" t="str">
        <f t="shared" si="185"/>
        <v/>
      </c>
      <c r="FS139" s="54" t="str">
        <f t="shared" si="186"/>
        <v/>
      </c>
      <c r="FT139" s="54" t="str">
        <f t="shared" si="186"/>
        <v/>
      </c>
      <c r="FU139" s="54" t="str">
        <f t="shared" si="186"/>
        <v/>
      </c>
      <c r="FV139" s="54" t="str">
        <f t="shared" si="186"/>
        <v/>
      </c>
      <c r="FW139" s="54" t="str">
        <f t="shared" si="186"/>
        <v/>
      </c>
      <c r="FX139" s="54" t="str">
        <f t="shared" ref="FX139:FX151" si="260">IF(SUM($FH139:$FO139)=0,"",FE139-EV139)</f>
        <v/>
      </c>
      <c r="FY139" s="54" t="s">
        <v>71</v>
      </c>
      <c r="FZ139" s="111" t="s">
        <v>641</v>
      </c>
      <c r="GC139" s="316"/>
      <c r="GD139" s="154" t="s">
        <v>642</v>
      </c>
      <c r="GE139" s="317"/>
      <c r="GF139" s="58"/>
      <c r="GG139" s="61"/>
      <c r="GH139" s="61"/>
      <c r="GJ139" s="14" t="s">
        <v>489</v>
      </c>
      <c r="GK139" s="277" t="s">
        <v>486</v>
      </c>
      <c r="GL139" s="277" t="s">
        <v>486</v>
      </c>
      <c r="GM139" s="318" t="s">
        <v>643</v>
      </c>
      <c r="GN139" s="319" t="s">
        <v>486</v>
      </c>
      <c r="GO139" s="277" t="s">
        <v>486</v>
      </c>
      <c r="GP139" s="277"/>
      <c r="GQ139" s="277"/>
    </row>
    <row r="140" spans="1:206" s="54" customFormat="1" ht="12" x14ac:dyDescent="0.25">
      <c r="A140" s="54">
        <v>2</v>
      </c>
      <c r="B140" s="54" t="s">
        <v>588</v>
      </c>
      <c r="C140" s="56">
        <v>24</v>
      </c>
      <c r="D140" s="56">
        <v>17</v>
      </c>
      <c r="E140" s="56">
        <v>4</v>
      </c>
      <c r="F140" s="56">
        <v>3</v>
      </c>
      <c r="G140" s="56">
        <v>97</v>
      </c>
      <c r="H140" s="56">
        <v>23</v>
      </c>
      <c r="I140" s="57">
        <v>38</v>
      </c>
      <c r="J140" s="69">
        <f t="shared" si="243"/>
        <v>4.2173913043478262</v>
      </c>
      <c r="L140" s="139" t="s">
        <v>489</v>
      </c>
      <c r="M140" s="86" t="s">
        <v>164</v>
      </c>
      <c r="N140" s="83"/>
      <c r="O140" s="148" t="s">
        <v>60</v>
      </c>
      <c r="P140" s="84" t="s">
        <v>644</v>
      </c>
      <c r="Q140" s="88" t="s">
        <v>111</v>
      </c>
      <c r="R140" s="151" t="s">
        <v>200</v>
      </c>
      <c r="S140" s="88" t="s">
        <v>553</v>
      </c>
      <c r="T140" s="154" t="s">
        <v>269</v>
      </c>
      <c r="U140" s="88" t="s">
        <v>111</v>
      </c>
      <c r="V140" s="148" t="s">
        <v>111</v>
      </c>
      <c r="W140" s="148" t="s">
        <v>76</v>
      </c>
      <c r="X140" s="148" t="s">
        <v>304</v>
      </c>
      <c r="Y140" s="152" t="s">
        <v>175</v>
      </c>
      <c r="Z140" s="320" t="s">
        <v>269</v>
      </c>
      <c r="AB140" s="212"/>
      <c r="AD140" s="212"/>
      <c r="AG140" s="93" t="s">
        <v>171</v>
      </c>
      <c r="AL140" s="139" t="s">
        <v>489</v>
      </c>
      <c r="AM140" s="253" t="s">
        <v>261</v>
      </c>
      <c r="AN140" s="83"/>
      <c r="AO140" s="59" t="s">
        <v>645</v>
      </c>
      <c r="AP140" s="84" t="s">
        <v>271</v>
      </c>
      <c r="AQ140" s="59" t="s">
        <v>646</v>
      </c>
      <c r="AR140" s="87" t="s">
        <v>647</v>
      </c>
      <c r="AS140" s="59" t="s">
        <v>274</v>
      </c>
      <c r="AT140" s="59" t="s">
        <v>171</v>
      </c>
      <c r="AU140" s="59" t="s">
        <v>202</v>
      </c>
      <c r="AV140" s="59" t="s">
        <v>636</v>
      </c>
      <c r="AW140" s="59" t="s">
        <v>648</v>
      </c>
      <c r="AX140" s="59" t="s">
        <v>252</v>
      </c>
      <c r="AY140" s="85" t="s">
        <v>272</v>
      </c>
      <c r="AZ140" s="211" t="s">
        <v>637</v>
      </c>
      <c r="BL140" s="90">
        <f t="shared" ref="BL140:BR151" si="261">(IF(M140="","",(IF(MID(M140,2,1)="-",LEFT(M140,1),LEFT(M140,2)))+0))</f>
        <v>8</v>
      </c>
      <c r="BM140" s="91"/>
      <c r="BN140" s="77">
        <f t="shared" si="244"/>
        <v>4</v>
      </c>
      <c r="BO140" s="77">
        <f t="shared" si="244"/>
        <v>6</v>
      </c>
      <c r="BP140" s="77">
        <f t="shared" si="244"/>
        <v>5</v>
      </c>
      <c r="BQ140" s="77">
        <f t="shared" si="244"/>
        <v>2</v>
      </c>
      <c r="BR140" s="77">
        <f t="shared" si="244"/>
        <v>4</v>
      </c>
      <c r="BS140" s="77">
        <f t="shared" si="244"/>
        <v>7</v>
      </c>
      <c r="BT140" s="77">
        <f t="shared" si="244"/>
        <v>5</v>
      </c>
      <c r="BU140" s="77">
        <f t="shared" si="244"/>
        <v>5</v>
      </c>
      <c r="BV140" s="77">
        <f t="shared" si="244"/>
        <v>0</v>
      </c>
      <c r="BW140" s="77">
        <f t="shared" si="244"/>
        <v>4</v>
      </c>
      <c r="BX140" s="92">
        <f t="shared" si="244"/>
        <v>2</v>
      </c>
      <c r="CB140" s="77"/>
      <c r="CC140" s="77"/>
      <c r="CD140" s="77"/>
      <c r="CE140" s="77"/>
      <c r="CF140" s="77"/>
      <c r="CG140" s="77"/>
      <c r="CH140" s="77"/>
      <c r="CI140" s="77"/>
      <c r="CJ140" s="78"/>
      <c r="CK140" s="90">
        <f t="shared" ref="CK140:CP151" si="262">(IF(M140="","",IF(RIGHT(M140,2)="10",RIGHT(M140,2),RIGHT(M140,1))+0))</f>
        <v>0</v>
      </c>
      <c r="CL140" s="91"/>
      <c r="CM140" s="77">
        <f>(IF(O140="","",IF(RIGHT(O140,2)="10",RIGHT(O140,2),RIGHT(O140,1))+0))</f>
        <v>1</v>
      </c>
      <c r="CN140" s="77">
        <f>(IF(P140="","",IF(RIGHT(P140,2)="10",RIGHT(P140,2),RIGHT(P140,1))+0))</f>
        <v>5</v>
      </c>
      <c r="CO140" s="77">
        <f>(IF(Q140="","",IF(RIGHT(Q140,2)="10",RIGHT(Q140,2),RIGHT(Q140,1))+0))</f>
        <v>2</v>
      </c>
      <c r="CP140" s="77">
        <f>(IF(R140="","",IF(RIGHT(R140,2)="10",RIGHT(R140,2),RIGHT(R140,1))+0))</f>
        <v>2</v>
      </c>
      <c r="CQ140" s="77">
        <f>(IF(S140="","",IF(RIGHT(S140,2)="10",RIGHT(S140,2),RIGHT(S140,1))+0))</f>
        <v>5</v>
      </c>
      <c r="CR140" s="77">
        <f t="shared" si="245"/>
        <v>1</v>
      </c>
      <c r="CS140" s="77">
        <f t="shared" si="245"/>
        <v>2</v>
      </c>
      <c r="CT140" s="77">
        <f t="shared" si="245"/>
        <v>2</v>
      </c>
      <c r="CU140" s="77">
        <f t="shared" si="245"/>
        <v>2</v>
      </c>
      <c r="CV140" s="77">
        <f t="shared" si="245"/>
        <v>2</v>
      </c>
      <c r="CW140" s="92">
        <f t="shared" si="245"/>
        <v>5</v>
      </c>
      <c r="DA140" s="77"/>
      <c r="DB140" s="77"/>
      <c r="DC140" s="77"/>
      <c r="DD140" s="77"/>
      <c r="DE140" s="77"/>
      <c r="DF140" s="77"/>
      <c r="DG140" s="77"/>
      <c r="DH140" s="77"/>
      <c r="DJ140" s="90" t="str">
        <f t="shared" ref="DJ140:DP151" si="263">(IF(M140="","",IF(BL140&gt;CK140,"H",IF(BL140&lt;CK140,"A","D"))))</f>
        <v>H</v>
      </c>
      <c r="DK140" s="91"/>
      <c r="DL140" s="77" t="str">
        <f t="shared" si="246"/>
        <v>H</v>
      </c>
      <c r="DM140" s="77" t="str">
        <f t="shared" si="246"/>
        <v>H</v>
      </c>
      <c r="DN140" s="77" t="str">
        <f t="shared" si="246"/>
        <v>H</v>
      </c>
      <c r="DO140" s="77" t="str">
        <f t="shared" si="246"/>
        <v>D</v>
      </c>
      <c r="DP140" s="77" t="str">
        <f t="shared" si="246"/>
        <v>A</v>
      </c>
      <c r="DQ140" s="77" t="str">
        <f t="shared" si="246"/>
        <v>H</v>
      </c>
      <c r="DR140" s="77" t="str">
        <f t="shared" si="246"/>
        <v>H</v>
      </c>
      <c r="DS140" s="77" t="str">
        <f t="shared" si="246"/>
        <v>H</v>
      </c>
      <c r="DT140" s="77" t="str">
        <f t="shared" si="246"/>
        <v>A</v>
      </c>
      <c r="DU140" s="77" t="str">
        <f t="shared" si="246"/>
        <v>H</v>
      </c>
      <c r="DV140" s="92" t="str">
        <f t="shared" si="246"/>
        <v>A</v>
      </c>
      <c r="DZ140" s="56"/>
      <c r="EA140" s="56"/>
      <c r="EB140" s="56"/>
      <c r="EC140" s="56"/>
      <c r="ED140" s="56"/>
      <c r="EE140" s="56"/>
      <c r="EF140" s="56"/>
      <c r="EG140" s="56"/>
      <c r="EI140" s="53" t="str">
        <f t="shared" si="247"/>
        <v>Brentwood Mental Hospital</v>
      </c>
      <c r="EJ140" s="79">
        <f t="shared" ref="EJ140:EJ151" si="264">SUM(EQ140:ES140)</f>
        <v>24</v>
      </c>
      <c r="EK140" s="80">
        <f t="shared" ref="EK140:EK151" si="265">COUNTIF($DJ140:$EG140,"H")</f>
        <v>8</v>
      </c>
      <c r="EL140" s="80">
        <f t="shared" ref="EL140:EL151" si="266">COUNTIF($DJ140:$EG140,"D")</f>
        <v>1</v>
      </c>
      <c r="EM140" s="80">
        <f t="shared" ref="EM140:EM151" si="267">COUNTIF($DJ140:$EG140,"A")</f>
        <v>3</v>
      </c>
      <c r="EN140" s="80">
        <f>COUNTIF(DK$139:DK$151,"A")</f>
        <v>1</v>
      </c>
      <c r="EO140" s="80">
        <f>COUNTIF(DK$139:DK$151,"D")</f>
        <v>2</v>
      </c>
      <c r="EP140" s="80">
        <f>COUNTIF(DK$139:DK$151,"H")</f>
        <v>9</v>
      </c>
      <c r="EQ140" s="79">
        <f t="shared" ref="EQ140:EQ151" si="268">EK140+EN140</f>
        <v>9</v>
      </c>
      <c r="ER140" s="79">
        <f t="shared" si="248"/>
        <v>3</v>
      </c>
      <c r="ES140" s="79">
        <f t="shared" si="248"/>
        <v>12</v>
      </c>
      <c r="ET140" s="81">
        <f>SUM($BL140:$CI140)+SUM(CL$139:CL$151)</f>
        <v>66</v>
      </c>
      <c r="EU140" s="81">
        <f>SUM($CK140:$DH140)+SUM(BM$139:BM$151)</f>
        <v>73</v>
      </c>
      <c r="EV140" s="79">
        <f t="shared" si="249"/>
        <v>21</v>
      </c>
      <c r="EW140" s="136">
        <f t="shared" si="250"/>
        <v>0.90410958904109584</v>
      </c>
      <c r="EX140" s="78"/>
      <c r="EY140" s="80">
        <f t="shared" si="251"/>
        <v>24</v>
      </c>
      <c r="EZ140" s="80">
        <f t="shared" si="252"/>
        <v>9</v>
      </c>
      <c r="FA140" s="80">
        <f t="shared" si="253"/>
        <v>3</v>
      </c>
      <c r="FB140" s="80">
        <f t="shared" si="254"/>
        <v>12</v>
      </c>
      <c r="FC140" s="80">
        <f t="shared" si="255"/>
        <v>66</v>
      </c>
      <c r="FD140" s="80">
        <f t="shared" si="256"/>
        <v>73</v>
      </c>
      <c r="FE140" s="80">
        <f t="shared" si="257"/>
        <v>21</v>
      </c>
      <c r="FF140" s="138">
        <f t="shared" si="258"/>
        <v>0.90410958904109584</v>
      </c>
      <c r="FH140" s="54">
        <f t="shared" ref="FH140:FH151" si="269">IF(EJ140=EY140,0,1)</f>
        <v>0</v>
      </c>
      <c r="FI140" s="54">
        <f t="shared" ref="FI140:FI151" si="270">IF(EQ140=EZ140,0,1)</f>
        <v>0</v>
      </c>
      <c r="FJ140" s="54">
        <f t="shared" si="259"/>
        <v>0</v>
      </c>
      <c r="FK140" s="54">
        <f t="shared" si="259"/>
        <v>0</v>
      </c>
      <c r="FL140" s="54">
        <f t="shared" si="259"/>
        <v>0</v>
      </c>
      <c r="FM140" s="54">
        <f t="shared" si="259"/>
        <v>0</v>
      </c>
      <c r="FN140" s="54">
        <f t="shared" si="259"/>
        <v>0</v>
      </c>
      <c r="FO140" s="54">
        <f t="shared" si="259"/>
        <v>0</v>
      </c>
      <c r="FQ140" s="54" t="str">
        <f t="shared" si="184"/>
        <v/>
      </c>
      <c r="FR140" s="54" t="str">
        <f t="shared" si="185"/>
        <v/>
      </c>
      <c r="FS140" s="54" t="str">
        <f t="shared" si="186"/>
        <v/>
      </c>
      <c r="FT140" s="54" t="str">
        <f t="shared" si="186"/>
        <v/>
      </c>
      <c r="FU140" s="54" t="str">
        <f t="shared" si="186"/>
        <v/>
      </c>
      <c r="FV140" s="54" t="str">
        <f t="shared" si="186"/>
        <v/>
      </c>
      <c r="FW140" s="54" t="str">
        <f t="shared" si="186"/>
        <v/>
      </c>
      <c r="FX140" s="54" t="str">
        <f t="shared" si="260"/>
        <v/>
      </c>
      <c r="FY140" s="54" t="s">
        <v>494</v>
      </c>
      <c r="GC140" s="58" t="s">
        <v>628</v>
      </c>
      <c r="GD140" s="59" t="s">
        <v>76</v>
      </c>
      <c r="GE140" s="60" t="s">
        <v>472</v>
      </c>
      <c r="GF140" s="58"/>
      <c r="GG140" s="61"/>
      <c r="GH140" s="61"/>
      <c r="GJ140" s="14" t="s">
        <v>501</v>
      </c>
      <c r="GK140" s="277" t="s">
        <v>486</v>
      </c>
      <c r="GL140" s="277" t="s">
        <v>486</v>
      </c>
      <c r="GM140" s="277" t="s">
        <v>486</v>
      </c>
      <c r="GN140" s="277" t="s">
        <v>486</v>
      </c>
      <c r="GO140" s="277" t="s">
        <v>649</v>
      </c>
      <c r="GP140" s="277"/>
      <c r="GQ140" s="277"/>
    </row>
    <row r="141" spans="1:206" s="54" customFormat="1" ht="12" x14ac:dyDescent="0.25">
      <c r="A141" s="54">
        <v>3</v>
      </c>
      <c r="B141" s="54" t="s">
        <v>650</v>
      </c>
      <c r="C141" s="56">
        <v>24</v>
      </c>
      <c r="D141" s="56">
        <v>16</v>
      </c>
      <c r="E141" s="56">
        <v>4</v>
      </c>
      <c r="F141" s="56">
        <v>4</v>
      </c>
      <c r="G141" s="56">
        <v>80</v>
      </c>
      <c r="H141" s="56">
        <v>29</v>
      </c>
      <c r="I141" s="57">
        <v>36</v>
      </c>
      <c r="J141" s="69">
        <f t="shared" si="243"/>
        <v>2.7586206896551726</v>
      </c>
      <c r="L141" s="139" t="s">
        <v>501</v>
      </c>
      <c r="M141" s="86" t="s">
        <v>150</v>
      </c>
      <c r="N141" s="88" t="s">
        <v>124</v>
      </c>
      <c r="O141" s="83"/>
      <c r="P141" s="84" t="s">
        <v>74</v>
      </c>
      <c r="Q141" s="88" t="s">
        <v>77</v>
      </c>
      <c r="R141" s="88" t="s">
        <v>150</v>
      </c>
      <c r="S141" s="88" t="s">
        <v>76</v>
      </c>
      <c r="T141" s="88" t="s">
        <v>150</v>
      </c>
      <c r="U141" s="88" t="s">
        <v>87</v>
      </c>
      <c r="V141" s="148" t="s">
        <v>149</v>
      </c>
      <c r="W141" s="88" t="s">
        <v>99</v>
      </c>
      <c r="X141" s="154"/>
      <c r="Y141" s="152" t="s">
        <v>331</v>
      </c>
      <c r="Z141" s="320" t="s">
        <v>186</v>
      </c>
      <c r="AB141" s="212"/>
      <c r="AD141" s="212"/>
      <c r="AG141" s="54" t="s">
        <v>651</v>
      </c>
      <c r="AL141" s="139" t="s">
        <v>501</v>
      </c>
      <c r="AM141" s="253" t="s">
        <v>652</v>
      </c>
      <c r="AN141" s="59" t="s">
        <v>653</v>
      </c>
      <c r="AO141" s="83"/>
      <c r="AP141" s="84" t="s">
        <v>654</v>
      </c>
      <c r="AQ141" s="59" t="s">
        <v>274</v>
      </c>
      <c r="AR141" s="59" t="s">
        <v>655</v>
      </c>
      <c r="AS141" s="59" t="s">
        <v>271</v>
      </c>
      <c r="AT141" s="59" t="s">
        <v>202</v>
      </c>
      <c r="AU141" s="59" t="s">
        <v>656</v>
      </c>
      <c r="AV141" s="59" t="s">
        <v>657</v>
      </c>
      <c r="AW141" s="59" t="s">
        <v>257</v>
      </c>
      <c r="AX141" s="87" t="s">
        <v>658</v>
      </c>
      <c r="AY141" s="85" t="s">
        <v>659</v>
      </c>
      <c r="AZ141" s="321" t="s">
        <v>646</v>
      </c>
      <c r="BL141" s="90">
        <f t="shared" si="261"/>
        <v>3</v>
      </c>
      <c r="BM141" s="77">
        <f t="shared" si="261"/>
        <v>0</v>
      </c>
      <c r="BN141" s="91"/>
      <c r="BO141" s="77">
        <f t="shared" si="244"/>
        <v>1</v>
      </c>
      <c r="BP141" s="77">
        <f t="shared" si="244"/>
        <v>2</v>
      </c>
      <c r="BQ141" s="77">
        <f t="shared" si="244"/>
        <v>3</v>
      </c>
      <c r="BR141" s="77">
        <f t="shared" si="244"/>
        <v>0</v>
      </c>
      <c r="BS141" s="77">
        <f t="shared" si="244"/>
        <v>3</v>
      </c>
      <c r="BT141" s="77">
        <f t="shared" si="244"/>
        <v>3</v>
      </c>
      <c r="BU141" s="77">
        <f t="shared" si="244"/>
        <v>1</v>
      </c>
      <c r="BV141" s="77">
        <f t="shared" si="244"/>
        <v>1</v>
      </c>
      <c r="BW141" s="77" t="str">
        <f t="shared" si="244"/>
        <v/>
      </c>
      <c r="BX141" s="92">
        <f t="shared" si="244"/>
        <v>3</v>
      </c>
      <c r="CB141" s="77"/>
      <c r="CC141" s="77"/>
      <c r="CD141" s="77"/>
      <c r="CE141" s="77"/>
      <c r="CF141" s="77"/>
      <c r="CG141" s="77"/>
      <c r="CH141" s="77"/>
      <c r="CI141" s="77"/>
      <c r="CJ141" s="78"/>
      <c r="CK141" s="90">
        <f t="shared" si="262"/>
        <v>1</v>
      </c>
      <c r="CL141" s="77">
        <f t="shared" si="262"/>
        <v>0</v>
      </c>
      <c r="CM141" s="91"/>
      <c r="CN141" s="77">
        <f>(IF(P141="","",IF(RIGHT(P141,2)="10",RIGHT(P141,2),RIGHT(P141,1))+0))</f>
        <v>2</v>
      </c>
      <c r="CO141" s="77">
        <f>(IF(Q141="","",IF(RIGHT(Q141,2)="10",RIGHT(Q141,2),RIGHT(Q141,1))+0))</f>
        <v>1</v>
      </c>
      <c r="CP141" s="77">
        <f>(IF(R141="","",IF(RIGHT(R141,2)="10",RIGHT(R141,2),RIGHT(R141,1))+0))</f>
        <v>1</v>
      </c>
      <c r="CQ141" s="77">
        <f>(IF(S141="","",IF(RIGHT(S141,2)="10",RIGHT(S141,2),RIGHT(S141,1))+0))</f>
        <v>2</v>
      </c>
      <c r="CR141" s="77">
        <f t="shared" si="245"/>
        <v>1</v>
      </c>
      <c r="CS141" s="77">
        <f t="shared" si="245"/>
        <v>3</v>
      </c>
      <c r="CT141" s="77">
        <f t="shared" si="245"/>
        <v>5</v>
      </c>
      <c r="CU141" s="77">
        <f t="shared" si="245"/>
        <v>0</v>
      </c>
      <c r="CV141" s="77" t="str">
        <f t="shared" si="245"/>
        <v/>
      </c>
      <c r="CW141" s="92">
        <f t="shared" si="245"/>
        <v>5</v>
      </c>
      <c r="DA141" s="77"/>
      <c r="DB141" s="77"/>
      <c r="DC141" s="77"/>
      <c r="DD141" s="77"/>
      <c r="DE141" s="77"/>
      <c r="DF141" s="77"/>
      <c r="DG141" s="77"/>
      <c r="DH141" s="77"/>
      <c r="DJ141" s="90" t="str">
        <f t="shared" si="263"/>
        <v>H</v>
      </c>
      <c r="DK141" s="77" t="str">
        <f t="shared" si="263"/>
        <v>D</v>
      </c>
      <c r="DL141" s="91"/>
      <c r="DM141" s="77" t="str">
        <f t="shared" si="246"/>
        <v>A</v>
      </c>
      <c r="DN141" s="77" t="str">
        <f t="shared" si="246"/>
        <v>H</v>
      </c>
      <c r="DO141" s="77" t="str">
        <f t="shared" si="246"/>
        <v>H</v>
      </c>
      <c r="DP141" s="77" t="str">
        <f t="shared" si="246"/>
        <v>A</v>
      </c>
      <c r="DQ141" s="77" t="str">
        <f t="shared" si="246"/>
        <v>H</v>
      </c>
      <c r="DR141" s="77" t="str">
        <f t="shared" si="246"/>
        <v>D</v>
      </c>
      <c r="DS141" s="77" t="str">
        <f t="shared" si="246"/>
        <v>A</v>
      </c>
      <c r="DT141" s="77" t="str">
        <f t="shared" si="246"/>
        <v>H</v>
      </c>
      <c r="DU141" s="77" t="str">
        <f t="shared" si="246"/>
        <v/>
      </c>
      <c r="DV141" s="92" t="str">
        <f t="shared" si="246"/>
        <v>A</v>
      </c>
      <c r="DZ141" s="56"/>
      <c r="EA141" s="56"/>
      <c r="EB141" s="56"/>
      <c r="EC141" s="56"/>
      <c r="ED141" s="56"/>
      <c r="EE141" s="56"/>
      <c r="EF141" s="56"/>
      <c r="EG141" s="56"/>
      <c r="EI141" s="53" t="str">
        <f t="shared" si="247"/>
        <v>Chelmsford (Res)</v>
      </c>
      <c r="EJ141" s="79">
        <f t="shared" si="264"/>
        <v>23</v>
      </c>
      <c r="EK141" s="80">
        <f t="shared" si="265"/>
        <v>5</v>
      </c>
      <c r="EL141" s="80">
        <f t="shared" si="266"/>
        <v>2</v>
      </c>
      <c r="EM141" s="80">
        <f t="shared" si="267"/>
        <v>4</v>
      </c>
      <c r="EN141" s="80">
        <f>COUNTIF(DL$139:DL$151,"A")</f>
        <v>0</v>
      </c>
      <c r="EO141" s="80">
        <f>COUNTIF(DL$139:DL$151,"D")</f>
        <v>1</v>
      </c>
      <c r="EP141" s="80">
        <f>COUNTIF(DL$139:DL$151,"H")</f>
        <v>11</v>
      </c>
      <c r="EQ141" s="79">
        <f t="shared" si="268"/>
        <v>5</v>
      </c>
      <c r="ER141" s="79">
        <f t="shared" si="248"/>
        <v>3</v>
      </c>
      <c r="ES141" s="79">
        <f t="shared" si="248"/>
        <v>15</v>
      </c>
      <c r="ET141" s="81">
        <f>SUM($BL141:$CI141)+SUM(CM$139:CM$151)</f>
        <v>32</v>
      </c>
      <c r="EU141" s="81">
        <f>SUM($CK141:$DH141)+SUM(BN$139:BN$151)</f>
        <v>74</v>
      </c>
      <c r="EV141" s="79">
        <f t="shared" si="249"/>
        <v>13</v>
      </c>
      <c r="EW141" s="136">
        <f t="shared" si="250"/>
        <v>0.43243243243243246</v>
      </c>
      <c r="EX141" s="78"/>
      <c r="EY141" s="80">
        <f t="shared" si="251"/>
        <v>24</v>
      </c>
      <c r="EZ141" s="80">
        <f t="shared" si="252"/>
        <v>5</v>
      </c>
      <c r="FA141" s="80">
        <f t="shared" si="253"/>
        <v>3</v>
      </c>
      <c r="FB141" s="80">
        <f t="shared" si="254"/>
        <v>16</v>
      </c>
      <c r="FC141" s="80">
        <f t="shared" si="255"/>
        <v>32</v>
      </c>
      <c r="FD141" s="80">
        <f t="shared" si="256"/>
        <v>75</v>
      </c>
      <c r="FE141" s="80">
        <f t="shared" si="257"/>
        <v>13</v>
      </c>
      <c r="FF141" s="138">
        <f t="shared" si="258"/>
        <v>0.42666666666666669</v>
      </c>
      <c r="FH141" s="54">
        <f t="shared" si="269"/>
        <v>1</v>
      </c>
      <c r="FI141" s="54">
        <f t="shared" si="270"/>
        <v>0</v>
      </c>
      <c r="FJ141" s="54">
        <f t="shared" si="259"/>
        <v>0</v>
      </c>
      <c r="FK141" s="54">
        <f t="shared" si="259"/>
        <v>1</v>
      </c>
      <c r="FL141" s="54">
        <f t="shared" si="259"/>
        <v>0</v>
      </c>
      <c r="FM141" s="54">
        <f t="shared" si="259"/>
        <v>1</v>
      </c>
      <c r="FN141" s="54">
        <f t="shared" si="259"/>
        <v>0</v>
      </c>
      <c r="FO141" s="54">
        <f t="shared" si="259"/>
        <v>1</v>
      </c>
      <c r="FQ141" s="54" t="str">
        <f t="shared" si="184"/>
        <v>Chelmsford (Res)</v>
      </c>
      <c r="FR141" s="54">
        <f t="shared" si="185"/>
        <v>1</v>
      </c>
      <c r="FS141" s="54">
        <f t="shared" si="186"/>
        <v>0</v>
      </c>
      <c r="FT141" s="54">
        <f t="shared" si="186"/>
        <v>0</v>
      </c>
      <c r="FU141" s="54">
        <f t="shared" si="186"/>
        <v>1</v>
      </c>
      <c r="FV141" s="54">
        <f t="shared" si="186"/>
        <v>0</v>
      </c>
      <c r="FW141" s="54">
        <f t="shared" si="186"/>
        <v>1</v>
      </c>
      <c r="FX141" s="54">
        <f t="shared" si="260"/>
        <v>0</v>
      </c>
      <c r="FY141" s="54" t="s">
        <v>509</v>
      </c>
      <c r="FZ141" s="54" t="s">
        <v>510</v>
      </c>
      <c r="GC141" s="316"/>
      <c r="GD141" s="154" t="s">
        <v>660</v>
      </c>
      <c r="GE141" s="317"/>
      <c r="GF141" s="58"/>
      <c r="GG141" s="61"/>
      <c r="GH141" s="61"/>
      <c r="GJ141" s="14" t="s">
        <v>512</v>
      </c>
      <c r="GK141" s="277" t="s">
        <v>486</v>
      </c>
      <c r="GL141" s="277" t="s">
        <v>486</v>
      </c>
      <c r="GM141" s="277" t="s">
        <v>486</v>
      </c>
      <c r="GN141" s="277" t="s">
        <v>486</v>
      </c>
      <c r="GO141" s="277" t="s">
        <v>486</v>
      </c>
      <c r="GP141" s="277"/>
      <c r="GQ141" s="277"/>
    </row>
    <row r="142" spans="1:206" s="54" customFormat="1" ht="12" x14ac:dyDescent="0.25">
      <c r="A142" s="54">
        <v>4</v>
      </c>
      <c r="B142" s="54" t="s">
        <v>550</v>
      </c>
      <c r="C142" s="56">
        <v>24</v>
      </c>
      <c r="D142" s="56">
        <v>15</v>
      </c>
      <c r="E142" s="56">
        <v>1</v>
      </c>
      <c r="F142" s="56">
        <v>8</v>
      </c>
      <c r="G142" s="56">
        <v>71</v>
      </c>
      <c r="H142" s="56">
        <v>47</v>
      </c>
      <c r="I142" s="57">
        <v>31</v>
      </c>
      <c r="J142" s="69">
        <f t="shared" si="243"/>
        <v>1.5106382978723405</v>
      </c>
      <c r="L142" s="158" t="s">
        <v>512</v>
      </c>
      <c r="M142" s="99" t="s">
        <v>63</v>
      </c>
      <c r="N142" s="84" t="s">
        <v>103</v>
      </c>
      <c r="O142" s="84" t="s">
        <v>77</v>
      </c>
      <c r="P142" s="83"/>
      <c r="Q142" s="84" t="s">
        <v>125</v>
      </c>
      <c r="R142" s="84" t="s">
        <v>86</v>
      </c>
      <c r="S142" s="84" t="s">
        <v>331</v>
      </c>
      <c r="T142" s="84" t="s">
        <v>416</v>
      </c>
      <c r="U142" s="84" t="s">
        <v>397</v>
      </c>
      <c r="V142" s="84" t="s">
        <v>77</v>
      </c>
      <c r="W142" s="84" t="s">
        <v>200</v>
      </c>
      <c r="X142" s="84" t="s">
        <v>111</v>
      </c>
      <c r="Y142" s="98" t="s">
        <v>177</v>
      </c>
      <c r="Z142" s="159" t="s">
        <v>207</v>
      </c>
      <c r="AB142" s="212"/>
      <c r="AD142" s="212"/>
      <c r="AG142" s="212" t="s">
        <v>661</v>
      </c>
      <c r="AL142" s="158" t="s">
        <v>512</v>
      </c>
      <c r="AM142" s="99" t="s">
        <v>661</v>
      </c>
      <c r="AN142" s="84" t="s">
        <v>394</v>
      </c>
      <c r="AO142" s="84" t="s">
        <v>662</v>
      </c>
      <c r="AP142" s="83"/>
      <c r="AQ142" s="84" t="s">
        <v>262</v>
      </c>
      <c r="AR142" s="84" t="s">
        <v>181</v>
      </c>
      <c r="AS142" s="84" t="s">
        <v>657</v>
      </c>
      <c r="AT142" s="84" t="s">
        <v>270</v>
      </c>
      <c r="AU142" s="84" t="s">
        <v>246</v>
      </c>
      <c r="AV142" s="84" t="s">
        <v>639</v>
      </c>
      <c r="AW142" s="84" t="s">
        <v>274</v>
      </c>
      <c r="AX142" s="84" t="s">
        <v>663</v>
      </c>
      <c r="AY142" s="98" t="s">
        <v>257</v>
      </c>
      <c r="AZ142" s="236" t="s">
        <v>207</v>
      </c>
      <c r="BL142" s="90">
        <f t="shared" si="261"/>
        <v>9</v>
      </c>
      <c r="BM142" s="77">
        <f t="shared" si="261"/>
        <v>1</v>
      </c>
      <c r="BN142" s="77">
        <f t="shared" si="261"/>
        <v>2</v>
      </c>
      <c r="BO142" s="91"/>
      <c r="BP142" s="77">
        <f t="shared" si="244"/>
        <v>5</v>
      </c>
      <c r="BQ142" s="77">
        <f t="shared" si="244"/>
        <v>0</v>
      </c>
      <c r="BR142" s="77">
        <f t="shared" si="244"/>
        <v>3</v>
      </c>
      <c r="BS142" s="77">
        <f t="shared" si="244"/>
        <v>6</v>
      </c>
      <c r="BT142" s="77">
        <f t="shared" si="244"/>
        <v>5</v>
      </c>
      <c r="BU142" s="77">
        <f t="shared" si="244"/>
        <v>2</v>
      </c>
      <c r="BV142" s="77">
        <f t="shared" si="244"/>
        <v>2</v>
      </c>
      <c r="BW142" s="77">
        <f t="shared" si="244"/>
        <v>5</v>
      </c>
      <c r="BX142" s="92">
        <f t="shared" si="244"/>
        <v>2</v>
      </c>
      <c r="CB142" s="77"/>
      <c r="CC142" s="77"/>
      <c r="CD142" s="77"/>
      <c r="CE142" s="77"/>
      <c r="CF142" s="77"/>
      <c r="CG142" s="77"/>
      <c r="CH142" s="77"/>
      <c r="CI142" s="77"/>
      <c r="CJ142" s="78"/>
      <c r="CK142" s="90">
        <f t="shared" si="262"/>
        <v>0</v>
      </c>
      <c r="CL142" s="77">
        <f t="shared" si="262"/>
        <v>3</v>
      </c>
      <c r="CM142" s="77">
        <f t="shared" si="262"/>
        <v>1</v>
      </c>
      <c r="CN142" s="91"/>
      <c r="CO142" s="77">
        <f>(IF(Q142="","",IF(RIGHT(Q142,2)="10",RIGHT(Q142,2),RIGHT(Q142,1))+0))</f>
        <v>0</v>
      </c>
      <c r="CP142" s="77">
        <f>(IF(R142="","",IF(RIGHT(R142,2)="10",RIGHT(R142,2),RIGHT(R142,1))+0))</f>
        <v>3</v>
      </c>
      <c r="CQ142" s="77">
        <f>(IF(S142="","",IF(RIGHT(S142,2)="10",RIGHT(S142,2),RIGHT(S142,1))+0))</f>
        <v>5</v>
      </c>
      <c r="CR142" s="77">
        <f t="shared" si="245"/>
        <v>2</v>
      </c>
      <c r="CS142" s="77">
        <f t="shared" si="245"/>
        <v>4</v>
      </c>
      <c r="CT142" s="77">
        <f t="shared" si="245"/>
        <v>1</v>
      </c>
      <c r="CU142" s="77">
        <f t="shared" si="245"/>
        <v>2</v>
      </c>
      <c r="CV142" s="77">
        <f t="shared" si="245"/>
        <v>2</v>
      </c>
      <c r="CW142" s="92">
        <f t="shared" si="245"/>
        <v>0</v>
      </c>
      <c r="DA142" s="77"/>
      <c r="DB142" s="77"/>
      <c r="DC142" s="77"/>
      <c r="DD142" s="77"/>
      <c r="DE142" s="77"/>
      <c r="DF142" s="77"/>
      <c r="DG142" s="77"/>
      <c r="DH142" s="77"/>
      <c r="DJ142" s="90" t="str">
        <f t="shared" si="263"/>
        <v>H</v>
      </c>
      <c r="DK142" s="77" t="str">
        <f t="shared" si="263"/>
        <v>A</v>
      </c>
      <c r="DL142" s="77" t="str">
        <f t="shared" si="263"/>
        <v>H</v>
      </c>
      <c r="DM142" s="91"/>
      <c r="DN142" s="77" t="str">
        <f t="shared" si="246"/>
        <v>H</v>
      </c>
      <c r="DO142" s="77" t="str">
        <f t="shared" si="246"/>
        <v>A</v>
      </c>
      <c r="DP142" s="77" t="str">
        <f t="shared" si="246"/>
        <v>A</v>
      </c>
      <c r="DQ142" s="77" t="str">
        <f t="shared" si="246"/>
        <v>H</v>
      </c>
      <c r="DR142" s="77" t="str">
        <f t="shared" si="246"/>
        <v>H</v>
      </c>
      <c r="DS142" s="77" t="str">
        <f t="shared" si="246"/>
        <v>H</v>
      </c>
      <c r="DT142" s="77" t="str">
        <f t="shared" si="246"/>
        <v>D</v>
      </c>
      <c r="DU142" s="77" t="str">
        <f t="shared" si="246"/>
        <v>H</v>
      </c>
      <c r="DV142" s="92" t="str">
        <f t="shared" si="246"/>
        <v>H</v>
      </c>
      <c r="DZ142" s="56"/>
      <c r="EA142" s="56"/>
      <c r="EB142" s="56"/>
      <c r="EC142" s="56"/>
      <c r="ED142" s="56"/>
      <c r="EE142" s="56"/>
      <c r="EF142" s="56"/>
      <c r="EG142" s="56"/>
      <c r="EI142" s="53" t="str">
        <f t="shared" si="247"/>
        <v>Epsom Town (Res)</v>
      </c>
      <c r="EJ142" s="79">
        <f t="shared" si="264"/>
        <v>24</v>
      </c>
      <c r="EK142" s="80">
        <f t="shared" si="265"/>
        <v>8</v>
      </c>
      <c r="EL142" s="80">
        <f t="shared" si="266"/>
        <v>1</v>
      </c>
      <c r="EM142" s="80">
        <f t="shared" si="267"/>
        <v>3</v>
      </c>
      <c r="EN142" s="80">
        <f>COUNTIF(DM$139:DM$151,"A")</f>
        <v>4</v>
      </c>
      <c r="EO142" s="80">
        <f>COUNTIF(DM$139:DM$151,"D")</f>
        <v>1</v>
      </c>
      <c r="EP142" s="80">
        <f>COUNTIF(DM$139:DM$151,"H")</f>
        <v>7</v>
      </c>
      <c r="EQ142" s="79">
        <f t="shared" si="268"/>
        <v>12</v>
      </c>
      <c r="ER142" s="79">
        <f t="shared" si="248"/>
        <v>2</v>
      </c>
      <c r="ES142" s="79">
        <f t="shared" si="248"/>
        <v>10</v>
      </c>
      <c r="ET142" s="81">
        <f>SUM($BL142:$CI142)+SUM(CN$139:CN$151)</f>
        <v>70</v>
      </c>
      <c r="EU142" s="81">
        <f>SUM($CK142:$DH142)+SUM(BO$139:BO$151)</f>
        <v>56</v>
      </c>
      <c r="EV142" s="79">
        <f t="shared" si="249"/>
        <v>26</v>
      </c>
      <c r="EW142" s="136">
        <f t="shared" si="250"/>
        <v>1.25</v>
      </c>
      <c r="EX142" s="78"/>
      <c r="EY142" s="80">
        <f t="shared" si="251"/>
        <v>24</v>
      </c>
      <c r="EZ142" s="80">
        <f t="shared" si="252"/>
        <v>12</v>
      </c>
      <c r="FA142" s="80">
        <f t="shared" si="253"/>
        <v>2</v>
      </c>
      <c r="FB142" s="80">
        <f t="shared" si="254"/>
        <v>10</v>
      </c>
      <c r="FC142" s="80">
        <f t="shared" si="255"/>
        <v>70</v>
      </c>
      <c r="FD142" s="80">
        <f t="shared" si="256"/>
        <v>56</v>
      </c>
      <c r="FE142" s="80">
        <f t="shared" si="257"/>
        <v>26</v>
      </c>
      <c r="FF142" s="138">
        <f t="shared" si="258"/>
        <v>1.25</v>
      </c>
      <c r="FH142" s="54">
        <f t="shared" si="269"/>
        <v>0</v>
      </c>
      <c r="FI142" s="54">
        <f t="shared" si="270"/>
        <v>0</v>
      </c>
      <c r="FJ142" s="54">
        <f t="shared" si="259"/>
        <v>0</v>
      </c>
      <c r="FK142" s="54">
        <f t="shared" si="259"/>
        <v>0</v>
      </c>
      <c r="FL142" s="54">
        <f t="shared" si="259"/>
        <v>0</v>
      </c>
      <c r="FM142" s="54">
        <f t="shared" si="259"/>
        <v>0</v>
      </c>
      <c r="FN142" s="54">
        <f t="shared" si="259"/>
        <v>0</v>
      </c>
      <c r="FO142" s="54">
        <f t="shared" si="259"/>
        <v>0</v>
      </c>
      <c r="FQ142" s="54" t="str">
        <f t="shared" si="184"/>
        <v/>
      </c>
      <c r="FR142" s="54" t="str">
        <f t="shared" si="185"/>
        <v/>
      </c>
      <c r="FS142" s="54" t="str">
        <f t="shared" si="186"/>
        <v/>
      </c>
      <c r="FT142" s="54" t="str">
        <f t="shared" si="186"/>
        <v/>
      </c>
      <c r="FU142" s="54" t="str">
        <f t="shared" si="186"/>
        <v/>
      </c>
      <c r="FV142" s="54" t="str">
        <f t="shared" si="186"/>
        <v/>
      </c>
      <c r="FW142" s="54" t="str">
        <f t="shared" si="186"/>
        <v/>
      </c>
      <c r="FX142" s="54" t="str">
        <f t="shared" si="260"/>
        <v/>
      </c>
      <c r="FY142" s="54" t="s">
        <v>664</v>
      </c>
      <c r="FZ142" s="54" t="s">
        <v>519</v>
      </c>
      <c r="GC142" s="58" t="s">
        <v>478</v>
      </c>
      <c r="GD142" s="59" t="s">
        <v>124</v>
      </c>
      <c r="GE142" s="60" t="s">
        <v>472</v>
      </c>
      <c r="GF142" s="58"/>
      <c r="GG142" s="61"/>
      <c r="GH142" s="61"/>
      <c r="GJ142" s="14" t="s">
        <v>521</v>
      </c>
      <c r="GK142" s="277" t="s">
        <v>486</v>
      </c>
      <c r="GL142" s="277" t="s">
        <v>486</v>
      </c>
      <c r="GM142" s="277" t="s">
        <v>486</v>
      </c>
      <c r="GN142" s="277" t="s">
        <v>486</v>
      </c>
      <c r="GO142" s="277" t="s">
        <v>486</v>
      </c>
      <c r="GP142" s="277" t="s">
        <v>486</v>
      </c>
      <c r="GQ142" s="277"/>
    </row>
    <row r="143" spans="1:206" s="53" customFormat="1" ht="12" x14ac:dyDescent="0.25">
      <c r="A143" s="54">
        <v>5</v>
      </c>
      <c r="B143" s="54" t="s">
        <v>592</v>
      </c>
      <c r="C143" s="56">
        <v>24</v>
      </c>
      <c r="D143" s="56">
        <v>12</v>
      </c>
      <c r="E143" s="56">
        <v>4</v>
      </c>
      <c r="F143" s="56">
        <v>8</v>
      </c>
      <c r="G143" s="56">
        <v>77</v>
      </c>
      <c r="H143" s="56">
        <v>57</v>
      </c>
      <c r="I143" s="57">
        <v>28</v>
      </c>
      <c r="J143" s="69">
        <f t="shared" si="243"/>
        <v>1.3508771929824561</v>
      </c>
      <c r="L143" s="139" t="s">
        <v>521</v>
      </c>
      <c r="M143" s="86" t="s">
        <v>194</v>
      </c>
      <c r="N143" s="88" t="s">
        <v>111</v>
      </c>
      <c r="O143" s="88" t="s">
        <v>177</v>
      </c>
      <c r="P143" s="84" t="s">
        <v>87</v>
      </c>
      <c r="Q143" s="83"/>
      <c r="R143" s="148" t="s">
        <v>74</v>
      </c>
      <c r="S143" s="148" t="s">
        <v>85</v>
      </c>
      <c r="T143" s="88" t="s">
        <v>87</v>
      </c>
      <c r="U143" s="88" t="s">
        <v>76</v>
      </c>
      <c r="V143" s="88" t="s">
        <v>200</v>
      </c>
      <c r="W143" s="88" t="s">
        <v>99</v>
      </c>
      <c r="X143" s="148" t="s">
        <v>86</v>
      </c>
      <c r="Y143" s="89" t="s">
        <v>103</v>
      </c>
      <c r="Z143" s="153"/>
      <c r="AA143" s="54"/>
      <c r="AB143" s="212"/>
      <c r="AD143" s="212"/>
      <c r="AE143" s="54"/>
      <c r="AG143" s="54" t="s">
        <v>651</v>
      </c>
      <c r="AL143" s="139" t="s">
        <v>521</v>
      </c>
      <c r="AM143" s="253" t="s">
        <v>645</v>
      </c>
      <c r="AN143" s="59" t="s">
        <v>639</v>
      </c>
      <c r="AO143" s="59" t="s">
        <v>638</v>
      </c>
      <c r="AP143" s="84" t="s">
        <v>261</v>
      </c>
      <c r="AQ143" s="83"/>
      <c r="AR143" s="59" t="s">
        <v>246</v>
      </c>
      <c r="AS143" s="59" t="s">
        <v>257</v>
      </c>
      <c r="AT143" s="59" t="s">
        <v>635</v>
      </c>
      <c r="AU143" s="59" t="s">
        <v>665</v>
      </c>
      <c r="AV143" s="59" t="s">
        <v>271</v>
      </c>
      <c r="AW143" s="59" t="s">
        <v>637</v>
      </c>
      <c r="AX143" s="59" t="s">
        <v>666</v>
      </c>
      <c r="AY143" s="85" t="s">
        <v>667</v>
      </c>
      <c r="AZ143" s="211"/>
      <c r="BL143" s="90">
        <f t="shared" si="261"/>
        <v>9</v>
      </c>
      <c r="BM143" s="77">
        <f t="shared" si="261"/>
        <v>5</v>
      </c>
      <c r="BN143" s="77">
        <f t="shared" si="261"/>
        <v>2</v>
      </c>
      <c r="BO143" s="77">
        <f t="shared" si="261"/>
        <v>3</v>
      </c>
      <c r="BP143" s="91"/>
      <c r="BQ143" s="77">
        <f t="shared" si="244"/>
        <v>1</v>
      </c>
      <c r="BR143" s="77">
        <f t="shared" si="244"/>
        <v>0</v>
      </c>
      <c r="BS143" s="77">
        <f t="shared" si="244"/>
        <v>3</v>
      </c>
      <c r="BT143" s="77">
        <f t="shared" si="244"/>
        <v>0</v>
      </c>
      <c r="BU143" s="77">
        <f t="shared" si="244"/>
        <v>2</v>
      </c>
      <c r="BV143" s="77">
        <f t="shared" si="244"/>
        <v>1</v>
      </c>
      <c r="BW143" s="77">
        <f t="shared" si="244"/>
        <v>0</v>
      </c>
      <c r="BX143" s="92">
        <f t="shared" si="244"/>
        <v>1</v>
      </c>
      <c r="BY143" s="54"/>
      <c r="BZ143" s="54"/>
      <c r="CA143" s="54"/>
      <c r="CB143" s="77"/>
      <c r="CC143" s="77"/>
      <c r="CD143" s="77"/>
      <c r="CE143" s="77"/>
      <c r="CF143" s="77"/>
      <c r="CG143" s="77"/>
      <c r="CH143" s="77"/>
      <c r="CI143" s="77"/>
      <c r="CJ143" s="78"/>
      <c r="CK143" s="90">
        <f t="shared" si="262"/>
        <v>1</v>
      </c>
      <c r="CL143" s="77">
        <f t="shared" si="262"/>
        <v>2</v>
      </c>
      <c r="CM143" s="77">
        <f t="shared" si="262"/>
        <v>0</v>
      </c>
      <c r="CN143" s="77">
        <f t="shared" si="262"/>
        <v>3</v>
      </c>
      <c r="CO143" s="91"/>
      <c r="CP143" s="77">
        <f>(IF(R143="","",IF(RIGHT(R143,2)="10",RIGHT(R143,2),RIGHT(R143,1))+0))</f>
        <v>2</v>
      </c>
      <c r="CQ143" s="77">
        <f>(IF(S143="","",IF(RIGHT(S143,2)="10",RIGHT(S143,2),RIGHT(S143,1))+0))</f>
        <v>4</v>
      </c>
      <c r="CR143" s="77">
        <f t="shared" si="245"/>
        <v>3</v>
      </c>
      <c r="CS143" s="77">
        <f t="shared" si="245"/>
        <v>2</v>
      </c>
      <c r="CT143" s="77">
        <f t="shared" si="245"/>
        <v>2</v>
      </c>
      <c r="CU143" s="77">
        <f t="shared" si="245"/>
        <v>0</v>
      </c>
      <c r="CV143" s="77">
        <f t="shared" si="245"/>
        <v>3</v>
      </c>
      <c r="CW143" s="92">
        <f t="shared" si="245"/>
        <v>3</v>
      </c>
      <c r="CX143" s="54"/>
      <c r="CY143" s="54"/>
      <c r="CZ143" s="54"/>
      <c r="DA143" s="77"/>
      <c r="DB143" s="77"/>
      <c r="DC143" s="77"/>
      <c r="DD143" s="77"/>
      <c r="DE143" s="77"/>
      <c r="DF143" s="77"/>
      <c r="DG143" s="77"/>
      <c r="DH143" s="77"/>
      <c r="DI143" s="54"/>
      <c r="DJ143" s="90" t="str">
        <f t="shared" si="263"/>
        <v>H</v>
      </c>
      <c r="DK143" s="77" t="str">
        <f t="shared" si="263"/>
        <v>H</v>
      </c>
      <c r="DL143" s="77" t="str">
        <f t="shared" si="263"/>
        <v>H</v>
      </c>
      <c r="DM143" s="77" t="str">
        <f t="shared" si="263"/>
        <v>D</v>
      </c>
      <c r="DN143" s="91"/>
      <c r="DO143" s="77" t="str">
        <f t="shared" si="246"/>
        <v>A</v>
      </c>
      <c r="DP143" s="77" t="str">
        <f t="shared" si="246"/>
        <v>A</v>
      </c>
      <c r="DQ143" s="77" t="str">
        <f t="shared" si="246"/>
        <v>D</v>
      </c>
      <c r="DR143" s="77" t="str">
        <f t="shared" si="246"/>
        <v>A</v>
      </c>
      <c r="DS143" s="77" t="str">
        <f t="shared" si="246"/>
        <v>D</v>
      </c>
      <c r="DT143" s="77" t="str">
        <f t="shared" si="246"/>
        <v>H</v>
      </c>
      <c r="DU143" s="77" t="str">
        <f t="shared" si="246"/>
        <v>A</v>
      </c>
      <c r="DV143" s="92" t="str">
        <f t="shared" si="246"/>
        <v>A</v>
      </c>
      <c r="DW143" s="54"/>
      <c r="DX143" s="54"/>
      <c r="DY143" s="54"/>
      <c r="DZ143" s="56"/>
      <c r="EA143" s="56"/>
      <c r="EB143" s="56"/>
      <c r="EC143" s="56"/>
      <c r="ED143" s="56"/>
      <c r="EE143" s="56"/>
      <c r="EF143" s="56"/>
      <c r="EG143" s="56"/>
      <c r="EH143" s="54"/>
      <c r="EI143" s="53" t="str">
        <f t="shared" si="247"/>
        <v>Erith &amp; Belvedere (Res)</v>
      </c>
      <c r="EJ143" s="79">
        <f t="shared" si="264"/>
        <v>24</v>
      </c>
      <c r="EK143" s="80">
        <f t="shared" si="265"/>
        <v>4</v>
      </c>
      <c r="EL143" s="80">
        <f t="shared" si="266"/>
        <v>3</v>
      </c>
      <c r="EM143" s="80">
        <f t="shared" si="267"/>
        <v>5</v>
      </c>
      <c r="EN143" s="80">
        <f>COUNTIF(DN$139:DN$151,"A")</f>
        <v>1</v>
      </c>
      <c r="EO143" s="80">
        <f>COUNTIF(DN$139:DN$151,"D")</f>
        <v>1</v>
      </c>
      <c r="EP143" s="80">
        <f>COUNTIF(DN$139:DN$151,"H")</f>
        <v>10</v>
      </c>
      <c r="EQ143" s="79">
        <f t="shared" si="268"/>
        <v>5</v>
      </c>
      <c r="ER143" s="79">
        <f t="shared" si="248"/>
        <v>4</v>
      </c>
      <c r="ES143" s="79">
        <f t="shared" si="248"/>
        <v>15</v>
      </c>
      <c r="ET143" s="81">
        <f>SUM($BL143:$CI143)+SUM(CO$139:CO$151)</f>
        <v>46</v>
      </c>
      <c r="EU143" s="81">
        <f>SUM($CK143:$DH143)+SUM(BP$139:BP$151)</f>
        <v>88</v>
      </c>
      <c r="EV143" s="79">
        <f t="shared" si="249"/>
        <v>14</v>
      </c>
      <c r="EW143" s="136">
        <f t="shared" si="250"/>
        <v>0.52272727272727271</v>
      </c>
      <c r="EX143" s="78"/>
      <c r="EY143" s="80">
        <f t="shared" si="251"/>
        <v>24</v>
      </c>
      <c r="EZ143" s="80">
        <f t="shared" si="252"/>
        <v>5</v>
      </c>
      <c r="FA143" s="80">
        <f t="shared" si="253"/>
        <v>4</v>
      </c>
      <c r="FB143" s="80">
        <f t="shared" si="254"/>
        <v>15</v>
      </c>
      <c r="FC143" s="80">
        <f t="shared" si="255"/>
        <v>46</v>
      </c>
      <c r="FD143" s="80">
        <f t="shared" si="256"/>
        <v>88</v>
      </c>
      <c r="FE143" s="80">
        <f t="shared" si="257"/>
        <v>14</v>
      </c>
      <c r="FF143" s="138">
        <f t="shared" si="258"/>
        <v>0.52272727272727271</v>
      </c>
      <c r="FG143" s="54"/>
      <c r="FH143" s="54">
        <f t="shared" si="269"/>
        <v>0</v>
      </c>
      <c r="FI143" s="54">
        <f t="shared" si="270"/>
        <v>0</v>
      </c>
      <c r="FJ143" s="54">
        <f t="shared" si="259"/>
        <v>0</v>
      </c>
      <c r="FK143" s="54">
        <f t="shared" si="259"/>
        <v>0</v>
      </c>
      <c r="FL143" s="54">
        <f t="shared" si="259"/>
        <v>0</v>
      </c>
      <c r="FM143" s="54">
        <f t="shared" si="259"/>
        <v>0</v>
      </c>
      <c r="FN143" s="54">
        <f t="shared" si="259"/>
        <v>0</v>
      </c>
      <c r="FO143" s="54">
        <f t="shared" si="259"/>
        <v>0</v>
      </c>
      <c r="FQ143" s="54" t="str">
        <f t="shared" si="184"/>
        <v/>
      </c>
      <c r="FR143" s="54" t="str">
        <f t="shared" si="185"/>
        <v/>
      </c>
      <c r="FS143" s="54" t="str">
        <f t="shared" si="186"/>
        <v/>
      </c>
      <c r="FT143" s="54" t="str">
        <f t="shared" si="186"/>
        <v/>
      </c>
      <c r="FU143" s="54" t="str">
        <f t="shared" si="186"/>
        <v/>
      </c>
      <c r="FV143" s="54" t="str">
        <f t="shared" si="186"/>
        <v/>
      </c>
      <c r="FW143" s="54" t="str">
        <f t="shared" si="186"/>
        <v/>
      </c>
      <c r="FX143" s="54" t="str">
        <f t="shared" si="260"/>
        <v/>
      </c>
      <c r="FY143" s="54" t="s">
        <v>117</v>
      </c>
      <c r="FZ143" s="54" t="s">
        <v>525</v>
      </c>
      <c r="GC143" s="316"/>
      <c r="GD143" s="154" t="s">
        <v>668</v>
      </c>
      <c r="GE143" s="317"/>
      <c r="GF143" s="58"/>
      <c r="GG143" s="61"/>
      <c r="GH143" s="61"/>
      <c r="GJ143" s="14" t="s">
        <v>588</v>
      </c>
      <c r="GK143" s="277" t="s">
        <v>486</v>
      </c>
      <c r="GL143" s="277" t="s">
        <v>486</v>
      </c>
      <c r="GM143" s="277" t="s">
        <v>486</v>
      </c>
      <c r="GN143" s="277" t="s">
        <v>486</v>
      </c>
      <c r="GO143" s="277" t="s">
        <v>486</v>
      </c>
      <c r="GP143" s="277" t="s">
        <v>486</v>
      </c>
      <c r="GQ143" s="277"/>
    </row>
    <row r="144" spans="1:206" s="53" customFormat="1" ht="12.6" thickBot="1" x14ac:dyDescent="0.3">
      <c r="A144" s="53">
        <v>6</v>
      </c>
      <c r="B144" s="53" t="s">
        <v>512</v>
      </c>
      <c r="C144" s="57">
        <v>24</v>
      </c>
      <c r="D144" s="57">
        <v>12</v>
      </c>
      <c r="E144" s="57">
        <v>2</v>
      </c>
      <c r="F144" s="57">
        <v>10</v>
      </c>
      <c r="G144" s="57">
        <v>70</v>
      </c>
      <c r="H144" s="57">
        <v>56</v>
      </c>
      <c r="I144" s="57">
        <v>26</v>
      </c>
      <c r="J144" s="95">
        <f t="shared" si="243"/>
        <v>1.25</v>
      </c>
      <c r="L144" s="139" t="s">
        <v>588</v>
      </c>
      <c r="M144" s="86" t="s">
        <v>602</v>
      </c>
      <c r="N144" s="88" t="s">
        <v>162</v>
      </c>
      <c r="O144" s="88" t="s">
        <v>63</v>
      </c>
      <c r="P144" s="84" t="s">
        <v>89</v>
      </c>
      <c r="Q144" s="148" t="s">
        <v>269</v>
      </c>
      <c r="R144" s="83"/>
      <c r="S144" s="141" t="s">
        <v>124</v>
      </c>
      <c r="T144" s="148" t="s">
        <v>61</v>
      </c>
      <c r="U144" s="88" t="s">
        <v>178</v>
      </c>
      <c r="V144" s="148" t="s">
        <v>150</v>
      </c>
      <c r="W144" s="148" t="s">
        <v>62</v>
      </c>
      <c r="X144" s="148" t="s">
        <v>58</v>
      </c>
      <c r="Y144" s="89" t="s">
        <v>177</v>
      </c>
      <c r="Z144" s="153"/>
      <c r="AA144" s="54"/>
      <c r="AB144" s="212"/>
      <c r="AD144" s="212"/>
      <c r="AE144" s="54"/>
      <c r="AG144" s="212" t="s">
        <v>261</v>
      </c>
      <c r="AH144" s="54"/>
      <c r="AL144" s="139" t="s">
        <v>588</v>
      </c>
      <c r="AM144" s="253" t="s">
        <v>257</v>
      </c>
      <c r="AN144" s="59" t="s">
        <v>366</v>
      </c>
      <c r="AO144" s="59" t="s">
        <v>666</v>
      </c>
      <c r="AP144" s="84" t="s">
        <v>667</v>
      </c>
      <c r="AQ144" s="59" t="s">
        <v>659</v>
      </c>
      <c r="AR144" s="83"/>
      <c r="AS144" s="87" t="s">
        <v>533</v>
      </c>
      <c r="AT144" s="59" t="s">
        <v>261</v>
      </c>
      <c r="AU144" s="59" t="s">
        <v>669</v>
      </c>
      <c r="AV144" s="59" t="s">
        <v>262</v>
      </c>
      <c r="AW144" s="59" t="s">
        <v>670</v>
      </c>
      <c r="AX144" s="59" t="s">
        <v>665</v>
      </c>
      <c r="AY144" s="85" t="s">
        <v>271</v>
      </c>
      <c r="AZ144" s="211"/>
      <c r="BL144" s="90">
        <f t="shared" si="261"/>
        <v>11</v>
      </c>
      <c r="BM144" s="77">
        <f t="shared" si="261"/>
        <v>6</v>
      </c>
      <c r="BN144" s="77">
        <f t="shared" si="261"/>
        <v>9</v>
      </c>
      <c r="BO144" s="77">
        <f t="shared" si="261"/>
        <v>3</v>
      </c>
      <c r="BP144" s="77">
        <f t="shared" si="261"/>
        <v>7</v>
      </c>
      <c r="BQ144" s="91"/>
      <c r="BR144" s="77">
        <f t="shared" si="244"/>
        <v>0</v>
      </c>
      <c r="BS144" s="77">
        <f t="shared" si="244"/>
        <v>8</v>
      </c>
      <c r="BT144" s="77">
        <f t="shared" si="244"/>
        <v>6</v>
      </c>
      <c r="BU144" s="77">
        <f t="shared" si="244"/>
        <v>3</v>
      </c>
      <c r="BV144" s="77">
        <f t="shared" si="244"/>
        <v>1</v>
      </c>
      <c r="BW144" s="77">
        <f t="shared" si="244"/>
        <v>5</v>
      </c>
      <c r="BX144" s="92">
        <f t="shared" si="244"/>
        <v>2</v>
      </c>
      <c r="BY144" s="54"/>
      <c r="BZ144" s="54"/>
      <c r="CA144" s="54"/>
      <c r="CB144" s="77"/>
      <c r="CC144" s="77"/>
      <c r="CD144" s="77"/>
      <c r="CE144" s="77"/>
      <c r="CF144" s="77"/>
      <c r="CG144" s="77"/>
      <c r="CH144" s="77"/>
      <c r="CI144" s="77"/>
      <c r="CJ144" s="78"/>
      <c r="CK144" s="90">
        <f t="shared" si="262"/>
        <v>2</v>
      </c>
      <c r="CL144" s="77">
        <f t="shared" si="262"/>
        <v>0</v>
      </c>
      <c r="CM144" s="77">
        <f t="shared" si="262"/>
        <v>0</v>
      </c>
      <c r="CN144" s="77">
        <f t="shared" si="262"/>
        <v>0</v>
      </c>
      <c r="CO144" s="77">
        <f t="shared" si="262"/>
        <v>1</v>
      </c>
      <c r="CP144" s="91"/>
      <c r="CQ144" s="77">
        <f>(IF(S144="","",IF(RIGHT(S144,2)="10",RIGHT(S144,2),RIGHT(S144,1))+0))</f>
        <v>0</v>
      </c>
      <c r="CR144" s="77">
        <f t="shared" si="245"/>
        <v>1</v>
      </c>
      <c r="CS144" s="77">
        <f t="shared" si="245"/>
        <v>1</v>
      </c>
      <c r="CT144" s="77">
        <f t="shared" si="245"/>
        <v>1</v>
      </c>
      <c r="CU144" s="77">
        <f t="shared" si="245"/>
        <v>1</v>
      </c>
      <c r="CV144" s="77">
        <f t="shared" si="245"/>
        <v>1</v>
      </c>
      <c r="CW144" s="92">
        <f t="shared" si="245"/>
        <v>0</v>
      </c>
      <c r="CX144" s="54"/>
      <c r="CY144" s="54"/>
      <c r="CZ144" s="54"/>
      <c r="DA144" s="77"/>
      <c r="DB144" s="77"/>
      <c r="DC144" s="77"/>
      <c r="DD144" s="77"/>
      <c r="DE144" s="77"/>
      <c r="DF144" s="77"/>
      <c r="DG144" s="77"/>
      <c r="DH144" s="77"/>
      <c r="DI144" s="54"/>
      <c r="DJ144" s="90" t="str">
        <f t="shared" si="263"/>
        <v>H</v>
      </c>
      <c r="DK144" s="77" t="str">
        <f t="shared" si="263"/>
        <v>H</v>
      </c>
      <c r="DL144" s="77" t="str">
        <f t="shared" si="263"/>
        <v>H</v>
      </c>
      <c r="DM144" s="77" t="str">
        <f t="shared" si="263"/>
        <v>H</v>
      </c>
      <c r="DN144" s="77" t="str">
        <f t="shared" si="263"/>
        <v>H</v>
      </c>
      <c r="DO144" s="91"/>
      <c r="DP144" s="77" t="str">
        <f t="shared" si="246"/>
        <v>D</v>
      </c>
      <c r="DQ144" s="77" t="str">
        <f t="shared" si="246"/>
        <v>H</v>
      </c>
      <c r="DR144" s="77" t="str">
        <f t="shared" si="246"/>
        <v>H</v>
      </c>
      <c r="DS144" s="77" t="str">
        <f t="shared" si="246"/>
        <v>H</v>
      </c>
      <c r="DT144" s="77" t="str">
        <f t="shared" si="246"/>
        <v>D</v>
      </c>
      <c r="DU144" s="77" t="str">
        <f t="shared" si="246"/>
        <v>H</v>
      </c>
      <c r="DV144" s="92" t="str">
        <f t="shared" si="246"/>
        <v>H</v>
      </c>
      <c r="DW144" s="54"/>
      <c r="DX144" s="54"/>
      <c r="DY144" s="54"/>
      <c r="DZ144" s="56"/>
      <c r="EA144" s="56"/>
      <c r="EB144" s="56"/>
      <c r="EC144" s="56"/>
      <c r="ED144" s="56"/>
      <c r="EE144" s="56"/>
      <c r="EF144" s="56"/>
      <c r="EG144" s="56"/>
      <c r="EH144" s="54"/>
      <c r="EI144" s="53" t="str">
        <f t="shared" si="247"/>
        <v>Leavesden Mental Hospital</v>
      </c>
      <c r="EJ144" s="79">
        <f t="shared" si="264"/>
        <v>24</v>
      </c>
      <c r="EK144" s="80">
        <f t="shared" si="265"/>
        <v>10</v>
      </c>
      <c r="EL144" s="80">
        <f t="shared" si="266"/>
        <v>2</v>
      </c>
      <c r="EM144" s="80">
        <f t="shared" si="267"/>
        <v>0</v>
      </c>
      <c r="EN144" s="80">
        <f>COUNTIF(DO$139:DO$151,"A")</f>
        <v>7</v>
      </c>
      <c r="EO144" s="80">
        <f>COUNTIF(DO$139:DO$151,"D")</f>
        <v>2</v>
      </c>
      <c r="EP144" s="80">
        <f>COUNTIF(DO$139:DO$151,"H")</f>
        <v>3</v>
      </c>
      <c r="EQ144" s="79">
        <f t="shared" si="268"/>
        <v>17</v>
      </c>
      <c r="ER144" s="79">
        <f t="shared" si="248"/>
        <v>4</v>
      </c>
      <c r="ES144" s="79">
        <f t="shared" si="248"/>
        <v>3</v>
      </c>
      <c r="ET144" s="81">
        <f>SUM($BL144:$CI144)+SUM(CP$139:CP$151)</f>
        <v>97</v>
      </c>
      <c r="EU144" s="81">
        <f>SUM($CK144:$DH144)+SUM(BQ$139:BQ$151)</f>
        <v>23</v>
      </c>
      <c r="EV144" s="79">
        <f t="shared" si="249"/>
        <v>38</v>
      </c>
      <c r="EW144" s="136">
        <f t="shared" si="250"/>
        <v>4.2173913043478262</v>
      </c>
      <c r="EX144" s="78"/>
      <c r="EY144" s="80">
        <f t="shared" si="251"/>
        <v>24</v>
      </c>
      <c r="EZ144" s="80">
        <f t="shared" si="252"/>
        <v>17</v>
      </c>
      <c r="FA144" s="80">
        <f t="shared" si="253"/>
        <v>4</v>
      </c>
      <c r="FB144" s="80">
        <f t="shared" si="254"/>
        <v>3</v>
      </c>
      <c r="FC144" s="80">
        <f t="shared" si="255"/>
        <v>97</v>
      </c>
      <c r="FD144" s="80">
        <f t="shared" si="256"/>
        <v>23</v>
      </c>
      <c r="FE144" s="80">
        <f t="shared" si="257"/>
        <v>38</v>
      </c>
      <c r="FF144" s="138">
        <f t="shared" si="258"/>
        <v>4.2173913043478262</v>
      </c>
      <c r="FG144" s="54"/>
      <c r="FH144" s="54">
        <f t="shared" si="269"/>
        <v>0</v>
      </c>
      <c r="FI144" s="54">
        <f t="shared" si="270"/>
        <v>0</v>
      </c>
      <c r="FJ144" s="54">
        <f t="shared" si="259"/>
        <v>0</v>
      </c>
      <c r="FK144" s="54">
        <f t="shared" si="259"/>
        <v>0</v>
      </c>
      <c r="FL144" s="54">
        <f t="shared" si="259"/>
        <v>0</v>
      </c>
      <c r="FM144" s="54">
        <f t="shared" si="259"/>
        <v>0</v>
      </c>
      <c r="FN144" s="54">
        <f t="shared" si="259"/>
        <v>0</v>
      </c>
      <c r="FO144" s="54">
        <f t="shared" si="259"/>
        <v>0</v>
      </c>
      <c r="FQ144" s="54" t="str">
        <f t="shared" si="184"/>
        <v/>
      </c>
      <c r="FR144" s="54" t="str">
        <f t="shared" si="185"/>
        <v/>
      </c>
      <c r="FS144" s="54" t="str">
        <f t="shared" si="186"/>
        <v/>
      </c>
      <c r="FT144" s="54" t="str">
        <f t="shared" si="186"/>
        <v/>
      </c>
      <c r="FU144" s="54" t="str">
        <f t="shared" si="186"/>
        <v/>
      </c>
      <c r="FV144" s="54" t="str">
        <f t="shared" si="186"/>
        <v/>
      </c>
      <c r="FW144" s="54" t="str">
        <f t="shared" si="186"/>
        <v/>
      </c>
      <c r="FX144" s="54" t="str">
        <f t="shared" si="260"/>
        <v/>
      </c>
      <c r="FY144" s="54" t="s">
        <v>204</v>
      </c>
      <c r="FZ144" s="54" t="s">
        <v>604</v>
      </c>
      <c r="GC144" s="58"/>
      <c r="GD144" s="59"/>
      <c r="GE144" s="61"/>
      <c r="GF144" s="58"/>
      <c r="GG144" s="61"/>
      <c r="GH144" s="61"/>
      <c r="GJ144" s="14" t="s">
        <v>631</v>
      </c>
      <c r="GK144" s="277" t="s">
        <v>486</v>
      </c>
      <c r="GL144" s="277" t="s">
        <v>486</v>
      </c>
      <c r="GM144" s="277" t="s">
        <v>486</v>
      </c>
      <c r="GN144" s="277" t="s">
        <v>486</v>
      </c>
      <c r="GO144" s="277" t="s">
        <v>486</v>
      </c>
      <c r="GP144" s="277" t="s">
        <v>486</v>
      </c>
      <c r="GQ144" s="277" t="s">
        <v>486</v>
      </c>
    </row>
    <row r="145" spans="1:199" s="54" customFormat="1" ht="12.6" thickBot="1" x14ac:dyDescent="0.3">
      <c r="A145" s="54">
        <v>7</v>
      </c>
      <c r="B145" s="54" t="s">
        <v>489</v>
      </c>
      <c r="C145" s="56">
        <v>24</v>
      </c>
      <c r="D145" s="56">
        <v>9</v>
      </c>
      <c r="E145" s="56">
        <v>3</v>
      </c>
      <c r="F145" s="56">
        <v>12</v>
      </c>
      <c r="G145" s="56">
        <v>66</v>
      </c>
      <c r="H145" s="56">
        <v>73</v>
      </c>
      <c r="I145" s="57">
        <v>21</v>
      </c>
      <c r="J145" s="69">
        <f t="shared" si="243"/>
        <v>0.90410958904109584</v>
      </c>
      <c r="L145" s="139" t="s">
        <v>631</v>
      </c>
      <c r="M145" s="86" t="s">
        <v>149</v>
      </c>
      <c r="N145" s="148" t="s">
        <v>164</v>
      </c>
      <c r="O145" s="148" t="s">
        <v>60</v>
      </c>
      <c r="P145" s="84" t="s">
        <v>101</v>
      </c>
      <c r="Q145" s="148" t="s">
        <v>671</v>
      </c>
      <c r="R145" s="88" t="s">
        <v>99</v>
      </c>
      <c r="S145" s="83"/>
      <c r="T145" s="88" t="s">
        <v>59</v>
      </c>
      <c r="U145" s="88" t="s">
        <v>101</v>
      </c>
      <c r="V145" s="148" t="s">
        <v>63</v>
      </c>
      <c r="W145" s="148" t="s">
        <v>89</v>
      </c>
      <c r="X145" s="148" t="s">
        <v>177</v>
      </c>
      <c r="Y145" s="152" t="s">
        <v>150</v>
      </c>
      <c r="Z145" s="153"/>
      <c r="AB145" s="212"/>
      <c r="AL145" s="139" t="s">
        <v>631</v>
      </c>
      <c r="AM145" s="253" t="s">
        <v>654</v>
      </c>
      <c r="AN145" s="59" t="s">
        <v>659</v>
      </c>
      <c r="AO145" s="59" t="s">
        <v>640</v>
      </c>
      <c r="AP145" s="84" t="s">
        <v>635</v>
      </c>
      <c r="AQ145" s="59" t="s">
        <v>663</v>
      </c>
      <c r="AR145" s="59" t="s">
        <v>272</v>
      </c>
      <c r="AS145" s="83"/>
      <c r="AT145" s="59" t="s">
        <v>639</v>
      </c>
      <c r="AU145" s="59" t="s">
        <v>661</v>
      </c>
      <c r="AV145" s="59" t="s">
        <v>252</v>
      </c>
      <c r="AW145" s="59" t="s">
        <v>665</v>
      </c>
      <c r="AX145" s="59" t="s">
        <v>394</v>
      </c>
      <c r="AY145" s="85" t="s">
        <v>656</v>
      </c>
      <c r="AZ145" s="211"/>
      <c r="BL145" s="90">
        <f t="shared" si="261"/>
        <v>1</v>
      </c>
      <c r="BM145" s="77">
        <f t="shared" si="261"/>
        <v>8</v>
      </c>
      <c r="BN145" s="77">
        <f t="shared" si="261"/>
        <v>4</v>
      </c>
      <c r="BO145" s="77">
        <f t="shared" si="261"/>
        <v>3</v>
      </c>
      <c r="BP145" s="77">
        <f t="shared" si="261"/>
        <v>11</v>
      </c>
      <c r="BQ145" s="77">
        <f t="shared" si="261"/>
        <v>1</v>
      </c>
      <c r="BR145" s="91"/>
      <c r="BS145" s="77">
        <f t="shared" si="244"/>
        <v>4</v>
      </c>
      <c r="BT145" s="77">
        <f t="shared" si="244"/>
        <v>3</v>
      </c>
      <c r="BU145" s="77">
        <f t="shared" si="244"/>
        <v>9</v>
      </c>
      <c r="BV145" s="77">
        <f t="shared" si="244"/>
        <v>3</v>
      </c>
      <c r="BW145" s="77">
        <f t="shared" si="244"/>
        <v>2</v>
      </c>
      <c r="BX145" s="92">
        <f t="shared" si="244"/>
        <v>3</v>
      </c>
      <c r="CB145" s="77"/>
      <c r="CC145" s="77"/>
      <c r="CD145" s="77"/>
      <c r="CE145" s="77"/>
      <c r="CF145" s="77"/>
      <c r="CG145" s="77"/>
      <c r="CH145" s="77"/>
      <c r="CI145" s="77"/>
      <c r="CJ145" s="78"/>
      <c r="CK145" s="90">
        <f t="shared" si="262"/>
        <v>5</v>
      </c>
      <c r="CL145" s="77">
        <f t="shared" si="262"/>
        <v>0</v>
      </c>
      <c r="CM145" s="77">
        <f t="shared" si="262"/>
        <v>1</v>
      </c>
      <c r="CN145" s="77">
        <f t="shared" si="262"/>
        <v>2</v>
      </c>
      <c r="CO145" s="77">
        <f t="shared" si="262"/>
        <v>0</v>
      </c>
      <c r="CP145" s="77">
        <f t="shared" si="262"/>
        <v>0</v>
      </c>
      <c r="CQ145" s="91"/>
      <c r="CR145" s="77">
        <f t="shared" si="245"/>
        <v>0</v>
      </c>
      <c r="CS145" s="77">
        <f t="shared" si="245"/>
        <v>2</v>
      </c>
      <c r="CT145" s="77">
        <f t="shared" si="245"/>
        <v>0</v>
      </c>
      <c r="CU145" s="77">
        <f t="shared" si="245"/>
        <v>0</v>
      </c>
      <c r="CV145" s="77">
        <f t="shared" si="245"/>
        <v>0</v>
      </c>
      <c r="CW145" s="92">
        <f t="shared" si="245"/>
        <v>1</v>
      </c>
      <c r="DA145" s="77"/>
      <c r="DB145" s="77"/>
      <c r="DC145" s="77"/>
      <c r="DD145" s="77"/>
      <c r="DE145" s="77"/>
      <c r="DF145" s="77"/>
      <c r="DG145" s="77"/>
      <c r="DH145" s="77"/>
      <c r="DJ145" s="90" t="str">
        <f t="shared" si="263"/>
        <v>A</v>
      </c>
      <c r="DK145" s="77" t="str">
        <f t="shared" si="263"/>
        <v>H</v>
      </c>
      <c r="DL145" s="77" t="str">
        <f t="shared" si="263"/>
        <v>H</v>
      </c>
      <c r="DM145" s="77" t="str">
        <f t="shared" si="263"/>
        <v>H</v>
      </c>
      <c r="DN145" s="77" t="str">
        <f t="shared" si="263"/>
        <v>H</v>
      </c>
      <c r="DO145" s="77" t="str">
        <f t="shared" si="263"/>
        <v>H</v>
      </c>
      <c r="DP145" s="91"/>
      <c r="DQ145" s="77" t="str">
        <f t="shared" si="246"/>
        <v>H</v>
      </c>
      <c r="DR145" s="77" t="str">
        <f t="shared" si="246"/>
        <v>H</v>
      </c>
      <c r="DS145" s="77" t="str">
        <f t="shared" si="246"/>
        <v>H</v>
      </c>
      <c r="DT145" s="77" t="str">
        <f t="shared" si="246"/>
        <v>H</v>
      </c>
      <c r="DU145" s="77" t="str">
        <f t="shared" si="246"/>
        <v>H</v>
      </c>
      <c r="DV145" s="92" t="str">
        <f t="shared" si="246"/>
        <v>H</v>
      </c>
      <c r="DZ145" s="56"/>
      <c r="EA145" s="56"/>
      <c r="EB145" s="56"/>
      <c r="EC145" s="56"/>
      <c r="ED145" s="56"/>
      <c r="EE145" s="56"/>
      <c r="EF145" s="56"/>
      <c r="EG145" s="56"/>
      <c r="EI145" s="53" t="str">
        <f t="shared" si="247"/>
        <v>Park Royal</v>
      </c>
      <c r="EJ145" s="79">
        <f t="shared" si="264"/>
        <v>24</v>
      </c>
      <c r="EK145" s="80">
        <f t="shared" si="265"/>
        <v>11</v>
      </c>
      <c r="EL145" s="80">
        <f t="shared" si="266"/>
        <v>0</v>
      </c>
      <c r="EM145" s="80">
        <f t="shared" si="267"/>
        <v>1</v>
      </c>
      <c r="EN145" s="80">
        <f>COUNTIF(DP$139:DP$151,"A")</f>
        <v>10</v>
      </c>
      <c r="EO145" s="80">
        <f>COUNTIF(DP$139:DP$151,"D")</f>
        <v>1</v>
      </c>
      <c r="EP145" s="80">
        <f>COUNTIF(DP$139:DP$151,"H")</f>
        <v>1</v>
      </c>
      <c r="EQ145" s="79">
        <f t="shared" si="268"/>
        <v>21</v>
      </c>
      <c r="ER145" s="79">
        <f t="shared" si="248"/>
        <v>1</v>
      </c>
      <c r="ES145" s="79">
        <f t="shared" si="248"/>
        <v>2</v>
      </c>
      <c r="ET145" s="81">
        <f>SUM($BL145:$CI145)+SUM(CQ$139:CQ$151)</f>
        <v>111</v>
      </c>
      <c r="EU145" s="81">
        <f>SUM($CK145:$DH145)+SUM(BR$139:BR$151)</f>
        <v>24</v>
      </c>
      <c r="EV145" s="79">
        <f t="shared" si="249"/>
        <v>43</v>
      </c>
      <c r="EW145" s="136">
        <f t="shared" si="250"/>
        <v>4.625</v>
      </c>
      <c r="EX145" s="78"/>
      <c r="EY145" s="80">
        <f t="shared" si="251"/>
        <v>24</v>
      </c>
      <c r="EZ145" s="80">
        <f t="shared" si="252"/>
        <v>21</v>
      </c>
      <c r="FA145" s="80">
        <f t="shared" si="253"/>
        <v>1</v>
      </c>
      <c r="FB145" s="80">
        <f t="shared" si="254"/>
        <v>2</v>
      </c>
      <c r="FC145" s="80">
        <f t="shared" si="255"/>
        <v>111</v>
      </c>
      <c r="FD145" s="80">
        <f t="shared" si="256"/>
        <v>24</v>
      </c>
      <c r="FE145" s="80">
        <f t="shared" si="257"/>
        <v>43</v>
      </c>
      <c r="FF145" s="138">
        <f t="shared" si="258"/>
        <v>4.625</v>
      </c>
      <c r="FH145" s="54">
        <f t="shared" si="269"/>
        <v>0</v>
      </c>
      <c r="FI145" s="54">
        <f t="shared" si="270"/>
        <v>0</v>
      </c>
      <c r="FJ145" s="54">
        <f t="shared" si="259"/>
        <v>0</v>
      </c>
      <c r="FK145" s="54">
        <f t="shared" si="259"/>
        <v>0</v>
      </c>
      <c r="FL145" s="54">
        <f t="shared" si="259"/>
        <v>0</v>
      </c>
      <c r="FM145" s="54">
        <f t="shared" si="259"/>
        <v>0</v>
      </c>
      <c r="FN145" s="54">
        <f t="shared" si="259"/>
        <v>0</v>
      </c>
      <c r="FO145" s="54">
        <f t="shared" si="259"/>
        <v>0</v>
      </c>
      <c r="FQ145" s="54" t="str">
        <f t="shared" si="184"/>
        <v/>
      </c>
      <c r="FR145" s="54" t="str">
        <f t="shared" si="185"/>
        <v/>
      </c>
      <c r="FS145" s="54" t="str">
        <f t="shared" si="186"/>
        <v/>
      </c>
      <c r="FT145" s="54" t="str">
        <f t="shared" si="186"/>
        <v/>
      </c>
      <c r="FU145" s="54" t="str">
        <f t="shared" si="186"/>
        <v/>
      </c>
      <c r="FV145" s="54" t="str">
        <f t="shared" si="186"/>
        <v/>
      </c>
      <c r="FW145" s="54" t="str">
        <f t="shared" si="186"/>
        <v/>
      </c>
      <c r="FX145" s="54" t="str">
        <f t="shared" si="260"/>
        <v/>
      </c>
      <c r="FY145" s="54" t="s">
        <v>529</v>
      </c>
      <c r="FZ145" s="54" t="s">
        <v>672</v>
      </c>
      <c r="GC145" s="58"/>
      <c r="GD145" s="59"/>
      <c r="GE145" s="61"/>
      <c r="GF145" s="58"/>
      <c r="GG145" s="61"/>
      <c r="GH145" s="61"/>
      <c r="GJ145" s="14" t="s">
        <v>673</v>
      </c>
      <c r="GK145" s="277" t="s">
        <v>486</v>
      </c>
      <c r="GL145" s="277" t="s">
        <v>486</v>
      </c>
      <c r="GM145" s="318" t="s">
        <v>674</v>
      </c>
      <c r="GN145" s="319" t="s">
        <v>486</v>
      </c>
      <c r="GO145" s="277" t="s">
        <v>486</v>
      </c>
      <c r="GP145" s="277"/>
      <c r="GQ145" s="277"/>
    </row>
    <row r="146" spans="1:199" s="53" customFormat="1" ht="12" x14ac:dyDescent="0.25">
      <c r="A146" s="54">
        <v>8</v>
      </c>
      <c r="B146" s="54" t="s">
        <v>531</v>
      </c>
      <c r="C146" s="56">
        <v>24</v>
      </c>
      <c r="D146" s="56">
        <v>8</v>
      </c>
      <c r="E146" s="56">
        <v>3</v>
      </c>
      <c r="F146" s="56">
        <v>13</v>
      </c>
      <c r="G146" s="56">
        <v>45</v>
      </c>
      <c r="H146" s="56">
        <v>73</v>
      </c>
      <c r="I146" s="57">
        <v>19</v>
      </c>
      <c r="J146" s="69">
        <f t="shared" si="243"/>
        <v>0.61643835616438358</v>
      </c>
      <c r="L146" s="139" t="s">
        <v>673</v>
      </c>
      <c r="M146" s="86" t="s">
        <v>186</v>
      </c>
      <c r="N146" s="154" t="s">
        <v>58</v>
      </c>
      <c r="O146" s="88" t="s">
        <v>125</v>
      </c>
      <c r="P146" s="84" t="s">
        <v>150</v>
      </c>
      <c r="Q146" s="88" t="s">
        <v>99</v>
      </c>
      <c r="R146" s="148" t="s">
        <v>206</v>
      </c>
      <c r="S146" s="88" t="s">
        <v>149</v>
      </c>
      <c r="T146" s="83"/>
      <c r="U146" s="88" t="s">
        <v>76</v>
      </c>
      <c r="V146" s="148" t="s">
        <v>103</v>
      </c>
      <c r="W146" s="88" t="s">
        <v>110</v>
      </c>
      <c r="X146" s="148" t="s">
        <v>434</v>
      </c>
      <c r="Y146" s="152" t="s">
        <v>206</v>
      </c>
      <c r="Z146" s="153"/>
      <c r="AC146" s="54"/>
      <c r="AD146" s="54"/>
      <c r="AL146" s="139" t="s">
        <v>673</v>
      </c>
      <c r="AM146" s="253" t="s">
        <v>646</v>
      </c>
      <c r="AN146" s="59" t="s">
        <v>661</v>
      </c>
      <c r="AO146" s="59" t="s">
        <v>648</v>
      </c>
      <c r="AP146" s="84" t="s">
        <v>656</v>
      </c>
      <c r="AQ146" s="59" t="s">
        <v>652</v>
      </c>
      <c r="AR146" s="59" t="s">
        <v>603</v>
      </c>
      <c r="AS146" s="59" t="s">
        <v>638</v>
      </c>
      <c r="AT146" s="83"/>
      <c r="AU146" s="59" t="s">
        <v>675</v>
      </c>
      <c r="AV146" s="59" t="s">
        <v>244</v>
      </c>
      <c r="AW146" s="59" t="s">
        <v>654</v>
      </c>
      <c r="AX146" s="59" t="s">
        <v>272</v>
      </c>
      <c r="AY146" s="85" t="s">
        <v>252</v>
      </c>
      <c r="AZ146" s="211"/>
      <c r="BL146" s="90">
        <f t="shared" si="261"/>
        <v>3</v>
      </c>
      <c r="BM146" s="77">
        <f t="shared" si="261"/>
        <v>5</v>
      </c>
      <c r="BN146" s="77">
        <f t="shared" si="261"/>
        <v>5</v>
      </c>
      <c r="BO146" s="77">
        <f t="shared" si="261"/>
        <v>3</v>
      </c>
      <c r="BP146" s="77">
        <f t="shared" si="261"/>
        <v>1</v>
      </c>
      <c r="BQ146" s="77">
        <f t="shared" si="261"/>
        <v>1</v>
      </c>
      <c r="BR146" s="77">
        <f t="shared" si="261"/>
        <v>1</v>
      </c>
      <c r="BS146" s="91"/>
      <c r="BT146" s="77">
        <f>(IF(U146="","",(IF(MID(U146,2,1)="-",LEFT(U146,1),LEFT(U146,2)))+0))</f>
        <v>0</v>
      </c>
      <c r="BU146" s="77">
        <f>(IF(V146="","",(IF(MID(V146,2,1)="-",LEFT(V146,1),LEFT(V146,2)))+0))</f>
        <v>1</v>
      </c>
      <c r="BV146" s="77">
        <f>(IF(W146="","",(IF(MID(W146,2,1)="-",LEFT(W146,1),LEFT(W146,2)))+0))</f>
        <v>1</v>
      </c>
      <c r="BW146" s="77">
        <f>(IF(X146="","",(IF(MID(X146,2,1)="-",LEFT(X146,1),LEFT(X146,2)))+0))</f>
        <v>9</v>
      </c>
      <c r="BX146" s="92">
        <f>(IF(Y146="","",(IF(MID(Y146,2,1)="-",LEFT(Y146,1),LEFT(Y146,2)))+0))</f>
        <v>1</v>
      </c>
      <c r="BY146" s="54"/>
      <c r="BZ146" s="54"/>
      <c r="CA146" s="54"/>
      <c r="CB146" s="77"/>
      <c r="CC146" s="77"/>
      <c r="CD146" s="77"/>
      <c r="CE146" s="77"/>
      <c r="CF146" s="77"/>
      <c r="CG146" s="77"/>
      <c r="CH146" s="77"/>
      <c r="CI146" s="77"/>
      <c r="CJ146" s="78"/>
      <c r="CK146" s="90">
        <f t="shared" si="262"/>
        <v>4</v>
      </c>
      <c r="CL146" s="77">
        <f t="shared" si="262"/>
        <v>1</v>
      </c>
      <c r="CM146" s="77">
        <f t="shared" si="262"/>
        <v>0</v>
      </c>
      <c r="CN146" s="77">
        <f t="shared" si="262"/>
        <v>1</v>
      </c>
      <c r="CO146" s="77">
        <f t="shared" si="262"/>
        <v>0</v>
      </c>
      <c r="CP146" s="77">
        <f t="shared" si="262"/>
        <v>4</v>
      </c>
      <c r="CQ146" s="77">
        <f>(IF(S146="","",IF(RIGHT(S146,2)="10",RIGHT(S146,2),RIGHT(S146,1))+0))</f>
        <v>5</v>
      </c>
      <c r="CR146" s="91"/>
      <c r="CS146" s="77">
        <f>(IF(U146="","",IF(RIGHT(U146,2)="10",RIGHT(U146,2),RIGHT(U146,1))+0))</f>
        <v>2</v>
      </c>
      <c r="CT146" s="77">
        <f>(IF(V146="","",IF(RIGHT(V146,2)="10",RIGHT(V146,2),RIGHT(V146,1))+0))</f>
        <v>3</v>
      </c>
      <c r="CU146" s="77">
        <f>(IF(W146="","",IF(RIGHT(W146,2)="10",RIGHT(W146,2),RIGHT(W146,1))+0))</f>
        <v>7</v>
      </c>
      <c r="CV146" s="77">
        <f>(IF(X146="","",IF(RIGHT(X146,2)="10",RIGHT(X146,2),RIGHT(X146,1))+0))</f>
        <v>2</v>
      </c>
      <c r="CW146" s="92">
        <f>(IF(Y146="","",IF(RIGHT(Y146,2)="10",RIGHT(Y146,2),RIGHT(Y146,1))+0))</f>
        <v>4</v>
      </c>
      <c r="CX146" s="54"/>
      <c r="CY146" s="54"/>
      <c r="CZ146" s="54"/>
      <c r="DA146" s="77"/>
      <c r="DB146" s="77"/>
      <c r="DC146" s="77"/>
      <c r="DD146" s="77"/>
      <c r="DE146" s="77"/>
      <c r="DF146" s="77"/>
      <c r="DG146" s="77"/>
      <c r="DH146" s="77"/>
      <c r="DI146" s="54"/>
      <c r="DJ146" s="90" t="str">
        <f t="shared" si="263"/>
        <v>A</v>
      </c>
      <c r="DK146" s="77" t="str">
        <f t="shared" si="263"/>
        <v>H</v>
      </c>
      <c r="DL146" s="77" t="str">
        <f t="shared" si="263"/>
        <v>H</v>
      </c>
      <c r="DM146" s="77" t="str">
        <f t="shared" si="263"/>
        <v>H</v>
      </c>
      <c r="DN146" s="77" t="str">
        <f t="shared" si="263"/>
        <v>H</v>
      </c>
      <c r="DO146" s="77" t="str">
        <f t="shared" si="263"/>
        <v>A</v>
      </c>
      <c r="DP146" s="77" t="str">
        <f t="shared" si="263"/>
        <v>A</v>
      </c>
      <c r="DQ146" s="91"/>
      <c r="DR146" s="77" t="str">
        <f>(IF(U146="","",IF(BT146&gt;CS146,"H",IF(BT146&lt;CS146,"A","D"))))</f>
        <v>A</v>
      </c>
      <c r="DS146" s="77" t="str">
        <f>(IF(V146="","",IF(BU146&gt;CT146,"H",IF(BU146&lt;CT146,"A","D"))))</f>
        <v>A</v>
      </c>
      <c r="DT146" s="77" t="str">
        <f>(IF(W146="","",IF(BV146&gt;CU146,"H",IF(BV146&lt;CU146,"A","D"))))</f>
        <v>A</v>
      </c>
      <c r="DU146" s="77" t="str">
        <f>(IF(X146="","",IF(BW146&gt;CV146,"H",IF(BW146&lt;CV146,"A","D"))))</f>
        <v>H</v>
      </c>
      <c r="DV146" s="92" t="str">
        <f>(IF(Y146="","",IF(BX146&gt;CW146,"H",IF(BX146&lt;CW146,"A","D"))))</f>
        <v>A</v>
      </c>
      <c r="DW146" s="54"/>
      <c r="DX146" s="54"/>
      <c r="DY146" s="54"/>
      <c r="DZ146" s="56"/>
      <c r="EA146" s="56"/>
      <c r="EB146" s="56"/>
      <c r="EC146" s="56"/>
      <c r="ED146" s="56"/>
      <c r="EE146" s="56"/>
      <c r="EF146" s="56"/>
      <c r="EG146" s="56"/>
      <c r="EH146" s="54"/>
      <c r="EI146" s="53" t="str">
        <f t="shared" si="247"/>
        <v>Romford (Res)</v>
      </c>
      <c r="EJ146" s="79">
        <f t="shared" si="264"/>
        <v>24</v>
      </c>
      <c r="EK146" s="80">
        <f t="shared" si="265"/>
        <v>5</v>
      </c>
      <c r="EL146" s="80">
        <f t="shared" si="266"/>
        <v>0</v>
      </c>
      <c r="EM146" s="80">
        <f t="shared" si="267"/>
        <v>7</v>
      </c>
      <c r="EN146" s="80">
        <f>COUNTIF(DQ$139:DQ$151,"A")</f>
        <v>3</v>
      </c>
      <c r="EO146" s="80">
        <f>COUNTIF(DQ$139:DQ$151,"D")</f>
        <v>1</v>
      </c>
      <c r="EP146" s="80">
        <f>COUNTIF(DQ$139:DQ$151,"H")</f>
        <v>8</v>
      </c>
      <c r="EQ146" s="79">
        <f t="shared" si="268"/>
        <v>8</v>
      </c>
      <c r="ER146" s="79">
        <f t="shared" si="248"/>
        <v>1</v>
      </c>
      <c r="ES146" s="79">
        <f t="shared" si="248"/>
        <v>15</v>
      </c>
      <c r="ET146" s="81">
        <f>SUM($BL146:$CI146)+SUM(CR$139:CR$151)</f>
        <v>57</v>
      </c>
      <c r="EU146" s="81">
        <f>SUM($CK146:$DH146)+SUM(BS$139:BS$151)</f>
        <v>86</v>
      </c>
      <c r="EV146" s="79">
        <f t="shared" si="249"/>
        <v>17</v>
      </c>
      <c r="EW146" s="136">
        <f t="shared" si="250"/>
        <v>0.66279069767441856</v>
      </c>
      <c r="EX146" s="78"/>
      <c r="EY146" s="80">
        <f t="shared" si="251"/>
        <v>24</v>
      </c>
      <c r="EZ146" s="80">
        <f t="shared" si="252"/>
        <v>8</v>
      </c>
      <c r="FA146" s="80">
        <f t="shared" si="253"/>
        <v>1</v>
      </c>
      <c r="FB146" s="80">
        <f t="shared" si="254"/>
        <v>15</v>
      </c>
      <c r="FC146" s="80">
        <f t="shared" si="255"/>
        <v>57</v>
      </c>
      <c r="FD146" s="80">
        <f t="shared" si="256"/>
        <v>86</v>
      </c>
      <c r="FE146" s="80">
        <f t="shared" si="257"/>
        <v>17</v>
      </c>
      <c r="FF146" s="138">
        <f t="shared" si="258"/>
        <v>0.66279069767441856</v>
      </c>
      <c r="FG146" s="54"/>
      <c r="FH146" s="54">
        <f t="shared" si="269"/>
        <v>0</v>
      </c>
      <c r="FI146" s="54">
        <f t="shared" si="270"/>
        <v>0</v>
      </c>
      <c r="FJ146" s="54">
        <f t="shared" si="259"/>
        <v>0</v>
      </c>
      <c r="FK146" s="54">
        <f t="shared" si="259"/>
        <v>0</v>
      </c>
      <c r="FL146" s="54">
        <f t="shared" si="259"/>
        <v>0</v>
      </c>
      <c r="FM146" s="54">
        <f t="shared" si="259"/>
        <v>0</v>
      </c>
      <c r="FN146" s="54">
        <f t="shared" si="259"/>
        <v>0</v>
      </c>
      <c r="FO146" s="54">
        <f t="shared" si="259"/>
        <v>0</v>
      </c>
      <c r="FQ146" s="54" t="str">
        <f t="shared" si="184"/>
        <v/>
      </c>
      <c r="FR146" s="54" t="str">
        <f t="shared" si="185"/>
        <v/>
      </c>
      <c r="FS146" s="54" t="str">
        <f t="shared" si="186"/>
        <v/>
      </c>
      <c r="FT146" s="54" t="str">
        <f t="shared" si="186"/>
        <v/>
      </c>
      <c r="FU146" s="54" t="str">
        <f t="shared" si="186"/>
        <v/>
      </c>
      <c r="FV146" s="54" t="str">
        <f t="shared" si="186"/>
        <v/>
      </c>
      <c r="FW146" s="54" t="str">
        <f t="shared" si="186"/>
        <v/>
      </c>
      <c r="FX146" s="54" t="str">
        <f t="shared" si="260"/>
        <v/>
      </c>
      <c r="FY146" s="54" t="s">
        <v>676</v>
      </c>
      <c r="FZ146" s="54" t="s">
        <v>677</v>
      </c>
      <c r="GC146" s="58"/>
      <c r="GD146" s="59"/>
      <c r="GE146" s="61"/>
      <c r="GF146" s="58"/>
      <c r="GG146" s="61"/>
      <c r="GH146" s="61"/>
      <c r="GJ146" s="14" t="s">
        <v>592</v>
      </c>
      <c r="GK146" s="277" t="s">
        <v>678</v>
      </c>
      <c r="GL146" s="277" t="s">
        <v>679</v>
      </c>
      <c r="GM146" s="277" t="s">
        <v>486</v>
      </c>
      <c r="GN146" s="277" t="s">
        <v>486</v>
      </c>
      <c r="GO146" s="277" t="s">
        <v>486</v>
      </c>
      <c r="GP146" s="277"/>
      <c r="GQ146" s="277"/>
    </row>
    <row r="147" spans="1:199" s="53" customFormat="1" ht="12" x14ac:dyDescent="0.25">
      <c r="A147" s="54">
        <v>9</v>
      </c>
      <c r="B147" s="54" t="s">
        <v>673</v>
      </c>
      <c r="C147" s="56">
        <v>24</v>
      </c>
      <c r="D147" s="56">
        <v>8</v>
      </c>
      <c r="E147" s="56">
        <v>1</v>
      </c>
      <c r="F147" s="56">
        <v>15</v>
      </c>
      <c r="G147" s="56">
        <v>57</v>
      </c>
      <c r="H147" s="56">
        <v>86</v>
      </c>
      <c r="I147" s="57">
        <v>17</v>
      </c>
      <c r="J147" s="69">
        <f t="shared" si="243"/>
        <v>0.66279069767441856</v>
      </c>
      <c r="L147" s="139" t="s">
        <v>592</v>
      </c>
      <c r="M147" s="86" t="s">
        <v>596</v>
      </c>
      <c r="N147" s="88" t="s">
        <v>304</v>
      </c>
      <c r="O147" s="88" t="s">
        <v>200</v>
      </c>
      <c r="P147" s="84" t="s">
        <v>77</v>
      </c>
      <c r="Q147" s="88" t="s">
        <v>150</v>
      </c>
      <c r="R147" s="88" t="s">
        <v>62</v>
      </c>
      <c r="S147" s="88" t="s">
        <v>633</v>
      </c>
      <c r="T147" s="88" t="s">
        <v>150</v>
      </c>
      <c r="U147" s="83"/>
      <c r="V147" s="88" t="s">
        <v>596</v>
      </c>
      <c r="W147" s="148" t="s">
        <v>74</v>
      </c>
      <c r="X147" s="88" t="s">
        <v>178</v>
      </c>
      <c r="Y147" s="89" t="s">
        <v>410</v>
      </c>
      <c r="Z147" s="153"/>
      <c r="AB147" s="212"/>
      <c r="AC147" s="54"/>
      <c r="AD147" s="54"/>
      <c r="AL147" s="139" t="s">
        <v>592</v>
      </c>
      <c r="AM147" s="253" t="s">
        <v>271</v>
      </c>
      <c r="AN147" s="59" t="s">
        <v>666</v>
      </c>
      <c r="AO147" s="59" t="s">
        <v>244</v>
      </c>
      <c r="AP147" s="84" t="s">
        <v>648</v>
      </c>
      <c r="AQ147" s="59" t="s">
        <v>655</v>
      </c>
      <c r="AR147" s="59" t="s">
        <v>663</v>
      </c>
      <c r="AS147" s="59" t="s">
        <v>645</v>
      </c>
      <c r="AT147" s="59" t="s">
        <v>657</v>
      </c>
      <c r="AU147" s="83"/>
      <c r="AV147" s="59" t="s">
        <v>272</v>
      </c>
      <c r="AW147" s="87" t="s">
        <v>533</v>
      </c>
      <c r="AX147" s="59" t="s">
        <v>262</v>
      </c>
      <c r="AY147" s="85" t="s">
        <v>646</v>
      </c>
      <c r="AZ147" s="211"/>
      <c r="BL147" s="90">
        <f t="shared" si="261"/>
        <v>11</v>
      </c>
      <c r="BM147" s="77">
        <f t="shared" si="261"/>
        <v>4</v>
      </c>
      <c r="BN147" s="77">
        <f t="shared" si="261"/>
        <v>2</v>
      </c>
      <c r="BO147" s="77">
        <f t="shared" si="261"/>
        <v>2</v>
      </c>
      <c r="BP147" s="77">
        <f t="shared" si="261"/>
        <v>3</v>
      </c>
      <c r="BQ147" s="77">
        <f t="shared" si="261"/>
        <v>1</v>
      </c>
      <c r="BR147" s="77">
        <f t="shared" si="261"/>
        <v>0</v>
      </c>
      <c r="BS147" s="77">
        <f>(IF(T147="","",(IF(MID(T147,2,1)="-",LEFT(T147,1),LEFT(T147,2)))+0))</f>
        <v>3</v>
      </c>
      <c r="BT147" s="91"/>
      <c r="BU147" s="77">
        <f>(IF(V147="","",(IF(MID(V147,2,1)="-",LEFT(V147,1),LEFT(V147,2)))+0))</f>
        <v>11</v>
      </c>
      <c r="BV147" s="77">
        <f>(IF(W147="","",(IF(MID(W147,2,1)="-",LEFT(W147,1),LEFT(W147,2)))+0))</f>
        <v>1</v>
      </c>
      <c r="BW147" s="77">
        <f>(IF(X147="","",(IF(MID(X147,2,1)="-",LEFT(X147,1),LEFT(X147,2)))+0))</f>
        <v>6</v>
      </c>
      <c r="BX147" s="92">
        <f>(IF(Y147="","",(IF(MID(Y147,2,1)="-",LEFT(Y147,1),LEFT(Y147,2)))+0))</f>
        <v>2</v>
      </c>
      <c r="BY147" s="54"/>
      <c r="BZ147" s="54"/>
      <c r="CA147" s="54"/>
      <c r="CB147" s="77"/>
      <c r="CC147" s="77"/>
      <c r="CD147" s="77"/>
      <c r="CE147" s="77"/>
      <c r="CF147" s="77"/>
      <c r="CG147" s="77"/>
      <c r="CH147" s="77"/>
      <c r="CI147" s="77"/>
      <c r="CJ147" s="163"/>
      <c r="CK147" s="90">
        <f t="shared" si="262"/>
        <v>1</v>
      </c>
      <c r="CL147" s="77">
        <f t="shared" si="262"/>
        <v>2</v>
      </c>
      <c r="CM147" s="77">
        <f t="shared" si="262"/>
        <v>2</v>
      </c>
      <c r="CN147" s="77">
        <f t="shared" si="262"/>
        <v>1</v>
      </c>
      <c r="CO147" s="77">
        <f t="shared" si="262"/>
        <v>1</v>
      </c>
      <c r="CP147" s="77">
        <f t="shared" si="262"/>
        <v>1</v>
      </c>
      <c r="CQ147" s="146">
        <v>11</v>
      </c>
      <c r="CR147" s="77">
        <f>(IF(T147="","",IF(RIGHT(T147,2)="10",RIGHT(T147,2),RIGHT(T147,1))+0))</f>
        <v>1</v>
      </c>
      <c r="CS147" s="91"/>
      <c r="CT147" s="77">
        <f>(IF(V147="","",IF(RIGHT(V147,2)="10",RIGHT(V147,2),RIGHT(V147,1))+0))</f>
        <v>1</v>
      </c>
      <c r="CU147" s="77">
        <f>(IF(W147="","",IF(RIGHT(W147,2)="10",RIGHT(W147,2),RIGHT(W147,1))+0))</f>
        <v>2</v>
      </c>
      <c r="CV147" s="77">
        <f>(IF(X147="","",IF(RIGHT(X147,2)="10",RIGHT(X147,2),RIGHT(X147,1))+0))</f>
        <v>1</v>
      </c>
      <c r="CW147" s="92">
        <f>(IF(Y147="","",IF(RIGHT(Y147,2)="10",RIGHT(Y147,2),RIGHT(Y147,1))+0))</f>
        <v>6</v>
      </c>
      <c r="CX147" s="54"/>
      <c r="CY147" s="54"/>
      <c r="CZ147" s="54"/>
      <c r="DA147" s="77"/>
      <c r="DB147" s="77"/>
      <c r="DC147" s="77"/>
      <c r="DD147" s="77"/>
      <c r="DE147" s="77"/>
      <c r="DF147" s="77"/>
      <c r="DG147" s="77"/>
      <c r="DH147" s="77"/>
      <c r="DJ147" s="90" t="str">
        <f t="shared" si="263"/>
        <v>H</v>
      </c>
      <c r="DK147" s="77" t="str">
        <f t="shared" si="263"/>
        <v>H</v>
      </c>
      <c r="DL147" s="77" t="str">
        <f t="shared" si="263"/>
        <v>D</v>
      </c>
      <c r="DM147" s="77" t="str">
        <f t="shared" si="263"/>
        <v>H</v>
      </c>
      <c r="DN147" s="77" t="str">
        <f t="shared" si="263"/>
        <v>H</v>
      </c>
      <c r="DO147" s="77" t="str">
        <f t="shared" si="263"/>
        <v>D</v>
      </c>
      <c r="DP147" s="77" t="str">
        <f t="shared" si="263"/>
        <v>A</v>
      </c>
      <c r="DQ147" s="77" t="str">
        <f>(IF(T147="","",IF(BS147&gt;CR147,"H",IF(BS147&lt;CR147,"A","D"))))</f>
        <v>H</v>
      </c>
      <c r="DR147" s="91"/>
      <c r="DS147" s="77" t="str">
        <f>(IF(V147="","",IF(BU147&gt;CT147,"H",IF(BU147&lt;CT147,"A","D"))))</f>
        <v>H</v>
      </c>
      <c r="DT147" s="77" t="str">
        <f>(IF(W147="","",IF(BV147&gt;CU147,"H",IF(BV147&lt;CU147,"A","D"))))</f>
        <v>A</v>
      </c>
      <c r="DU147" s="77" t="str">
        <f>(IF(X147="","",IF(BW147&gt;CV147,"H",IF(BW147&lt;CV147,"A","D"))))</f>
        <v>H</v>
      </c>
      <c r="DV147" s="92" t="str">
        <f>(IF(Y147="","",IF(BX147&gt;CW147,"H",IF(BX147&lt;CW147,"A","D"))))</f>
        <v>A</v>
      </c>
      <c r="DW147" s="54"/>
      <c r="DX147" s="54"/>
      <c r="DY147" s="54"/>
      <c r="DZ147" s="56"/>
      <c r="EA147" s="56"/>
      <c r="EB147" s="56"/>
      <c r="EC147" s="56"/>
      <c r="ED147" s="56"/>
      <c r="EE147" s="56"/>
      <c r="EF147" s="56"/>
      <c r="EG147" s="56"/>
      <c r="EI147" s="53" t="str">
        <f t="shared" si="247"/>
        <v>Standard Telephones</v>
      </c>
      <c r="EJ147" s="79">
        <f t="shared" si="264"/>
        <v>24</v>
      </c>
      <c r="EK147" s="80">
        <f t="shared" si="265"/>
        <v>7</v>
      </c>
      <c r="EL147" s="80">
        <f t="shared" si="266"/>
        <v>2</v>
      </c>
      <c r="EM147" s="80">
        <f t="shared" si="267"/>
        <v>3</v>
      </c>
      <c r="EN147" s="80">
        <f>COUNTIF(DR$139:DR$151,"A")</f>
        <v>5</v>
      </c>
      <c r="EO147" s="80">
        <f>COUNTIF(DR$139:DR$151,"D")</f>
        <v>2</v>
      </c>
      <c r="EP147" s="80">
        <f>COUNTIF(DR$139:DR$151,"H")</f>
        <v>5</v>
      </c>
      <c r="EQ147" s="79">
        <f t="shared" si="268"/>
        <v>12</v>
      </c>
      <c r="ER147" s="79">
        <f t="shared" si="248"/>
        <v>4</v>
      </c>
      <c r="ES147" s="79">
        <f t="shared" si="248"/>
        <v>8</v>
      </c>
      <c r="ET147" s="81">
        <f>SUM($BL147:$CI147)+SUM(CS$139:CS$151)</f>
        <v>77</v>
      </c>
      <c r="EU147" s="81">
        <f>SUM($CK147:$DH147)+SUM(BT$139:BT$151)</f>
        <v>57</v>
      </c>
      <c r="EV147" s="79">
        <f t="shared" si="249"/>
        <v>28</v>
      </c>
      <c r="EW147" s="136">
        <f t="shared" si="250"/>
        <v>1.3508771929824561</v>
      </c>
      <c r="EX147" s="78"/>
      <c r="EY147" s="80">
        <f t="shared" si="251"/>
        <v>24</v>
      </c>
      <c r="EZ147" s="80">
        <f t="shared" si="252"/>
        <v>12</v>
      </c>
      <c r="FA147" s="80">
        <f t="shared" si="253"/>
        <v>4</v>
      </c>
      <c r="FB147" s="80">
        <f t="shared" si="254"/>
        <v>8</v>
      </c>
      <c r="FC147" s="80">
        <f t="shared" si="255"/>
        <v>77</v>
      </c>
      <c r="FD147" s="80">
        <f t="shared" si="256"/>
        <v>57</v>
      </c>
      <c r="FE147" s="80">
        <f t="shared" si="257"/>
        <v>28</v>
      </c>
      <c r="FF147" s="138">
        <f t="shared" si="258"/>
        <v>1.3508771929824561</v>
      </c>
      <c r="FH147" s="54">
        <f t="shared" si="269"/>
        <v>0</v>
      </c>
      <c r="FI147" s="54">
        <f t="shared" si="270"/>
        <v>0</v>
      </c>
      <c r="FJ147" s="54">
        <f t="shared" si="259"/>
        <v>0</v>
      </c>
      <c r="FK147" s="54">
        <f t="shared" si="259"/>
        <v>0</v>
      </c>
      <c r="FL147" s="54">
        <f t="shared" si="259"/>
        <v>0</v>
      </c>
      <c r="FM147" s="54">
        <f t="shared" si="259"/>
        <v>0</v>
      </c>
      <c r="FN147" s="54">
        <f t="shared" si="259"/>
        <v>0</v>
      </c>
      <c r="FO147" s="54">
        <f t="shared" si="259"/>
        <v>0</v>
      </c>
      <c r="FQ147" s="54" t="str">
        <f t="shared" ref="FQ147:FQ171" si="271">IF(SUM($FH147:$FO147)=0,"",EI147)</f>
        <v/>
      </c>
      <c r="FR147" s="54" t="str">
        <f t="shared" si="185"/>
        <v/>
      </c>
      <c r="FS147" s="54" t="str">
        <f t="shared" ref="FS147:FW171" si="272">IF(SUM($FH147:$FO147)=0,"",EZ147-EQ147)</f>
        <v/>
      </c>
      <c r="FT147" s="54" t="str">
        <f t="shared" si="272"/>
        <v/>
      </c>
      <c r="FU147" s="54" t="str">
        <f t="shared" si="272"/>
        <v/>
      </c>
      <c r="FV147" s="54" t="str">
        <f t="shared" si="272"/>
        <v/>
      </c>
      <c r="FW147" s="54" t="str">
        <f t="shared" si="272"/>
        <v/>
      </c>
      <c r="FX147" s="54" t="str">
        <f t="shared" si="260"/>
        <v/>
      </c>
      <c r="FY147" s="54"/>
      <c r="FZ147" s="54" t="s">
        <v>606</v>
      </c>
      <c r="GC147" s="58"/>
      <c r="GD147" s="59"/>
      <c r="GE147" s="61"/>
      <c r="GF147" s="58"/>
      <c r="GG147" s="61"/>
      <c r="GH147" s="61"/>
      <c r="GJ147" s="14" t="s">
        <v>531</v>
      </c>
      <c r="GK147" s="277" t="s">
        <v>486</v>
      </c>
      <c r="GL147" s="277" t="s">
        <v>486</v>
      </c>
      <c r="GM147" s="277" t="s">
        <v>486</v>
      </c>
      <c r="GN147" s="277" t="s">
        <v>486</v>
      </c>
      <c r="GO147" s="277" t="s">
        <v>680</v>
      </c>
      <c r="GP147" s="277"/>
      <c r="GQ147" s="277"/>
    </row>
    <row r="148" spans="1:199" s="54" customFormat="1" ht="12" x14ac:dyDescent="0.25">
      <c r="A148" s="54">
        <v>10</v>
      </c>
      <c r="B148" s="54" t="s">
        <v>521</v>
      </c>
      <c r="C148" s="56">
        <v>24</v>
      </c>
      <c r="D148" s="56">
        <v>5</v>
      </c>
      <c r="E148" s="56">
        <v>4</v>
      </c>
      <c r="F148" s="56">
        <v>15</v>
      </c>
      <c r="G148" s="56">
        <v>46</v>
      </c>
      <c r="H148" s="56">
        <v>88</v>
      </c>
      <c r="I148" s="57">
        <v>14</v>
      </c>
      <c r="J148" s="69">
        <f t="shared" si="243"/>
        <v>0.52272727272727271</v>
      </c>
      <c r="L148" s="139" t="s">
        <v>531</v>
      </c>
      <c r="M148" s="86" t="s">
        <v>111</v>
      </c>
      <c r="N148" s="148" t="s">
        <v>77</v>
      </c>
      <c r="O148" s="88" t="s">
        <v>178</v>
      </c>
      <c r="P148" s="84" t="s">
        <v>74</v>
      </c>
      <c r="Q148" s="88" t="s">
        <v>87</v>
      </c>
      <c r="R148" s="148" t="s">
        <v>436</v>
      </c>
      <c r="S148" s="148" t="s">
        <v>175</v>
      </c>
      <c r="T148" s="148" t="s">
        <v>103</v>
      </c>
      <c r="U148" s="88" t="s">
        <v>86</v>
      </c>
      <c r="V148" s="83"/>
      <c r="W148" s="148" t="s">
        <v>62</v>
      </c>
      <c r="X148" s="148" t="s">
        <v>85</v>
      </c>
      <c r="Y148" s="152" t="s">
        <v>177</v>
      </c>
      <c r="Z148" s="320" t="s">
        <v>85</v>
      </c>
      <c r="AB148" s="212"/>
      <c r="AL148" s="139" t="s">
        <v>531</v>
      </c>
      <c r="AM148" s="253" t="s">
        <v>662</v>
      </c>
      <c r="AN148" s="59" t="s">
        <v>656</v>
      </c>
      <c r="AO148" s="59" t="s">
        <v>394</v>
      </c>
      <c r="AP148" s="84" t="s">
        <v>666</v>
      </c>
      <c r="AQ148" s="59" t="s">
        <v>669</v>
      </c>
      <c r="AR148" s="59" t="s">
        <v>645</v>
      </c>
      <c r="AS148" s="59" t="s">
        <v>646</v>
      </c>
      <c r="AT148" s="59" t="s">
        <v>257</v>
      </c>
      <c r="AU148" s="59" t="s">
        <v>681</v>
      </c>
      <c r="AV148" s="83"/>
      <c r="AW148" s="59" t="s">
        <v>663</v>
      </c>
      <c r="AX148" s="59" t="s">
        <v>661</v>
      </c>
      <c r="AY148" s="85" t="s">
        <v>655</v>
      </c>
      <c r="AZ148" s="321" t="s">
        <v>659</v>
      </c>
      <c r="BL148" s="90">
        <f t="shared" si="261"/>
        <v>5</v>
      </c>
      <c r="BM148" s="77">
        <f t="shared" si="261"/>
        <v>2</v>
      </c>
      <c r="BN148" s="77">
        <f t="shared" si="261"/>
        <v>6</v>
      </c>
      <c r="BO148" s="77">
        <f t="shared" si="261"/>
        <v>1</v>
      </c>
      <c r="BP148" s="77">
        <f t="shared" si="261"/>
        <v>3</v>
      </c>
      <c r="BQ148" s="77">
        <f t="shared" si="261"/>
        <v>3</v>
      </c>
      <c r="BR148" s="77">
        <f t="shared" si="261"/>
        <v>2</v>
      </c>
      <c r="BS148" s="77">
        <f>(IF(T148="","",(IF(MID(T148,2,1)="-",LEFT(T148,1),LEFT(T148,2)))+0))</f>
        <v>1</v>
      </c>
      <c r="BT148" s="77">
        <f>(IF(U148="","",(IF(MID(U148,2,1)="-",LEFT(U148,1),LEFT(U148,2)))+0))</f>
        <v>0</v>
      </c>
      <c r="BU148" s="91"/>
      <c r="BV148" s="77">
        <f>(IF(W148="","",(IF(MID(W148,2,1)="-",LEFT(W148,1),LEFT(W148,2)))+0))</f>
        <v>1</v>
      </c>
      <c r="BW148" s="77">
        <f>(IF(X148="","",(IF(MID(X148,2,1)="-",LEFT(X148,1),LEFT(X148,2)))+0))</f>
        <v>0</v>
      </c>
      <c r="BX148" s="92">
        <f>(IF(Y148="","",(IF(MID(Y148,2,1)="-",LEFT(Y148,1),LEFT(Y148,2)))+0))</f>
        <v>2</v>
      </c>
      <c r="CB148" s="77"/>
      <c r="CC148" s="77"/>
      <c r="CD148" s="77"/>
      <c r="CE148" s="77"/>
      <c r="CF148" s="77"/>
      <c r="CG148" s="77"/>
      <c r="CH148" s="77"/>
      <c r="CI148" s="77"/>
      <c r="CJ148" s="78"/>
      <c r="CK148" s="90">
        <f t="shared" si="262"/>
        <v>2</v>
      </c>
      <c r="CL148" s="77">
        <f t="shared" si="262"/>
        <v>1</v>
      </c>
      <c r="CM148" s="77">
        <f t="shared" si="262"/>
        <v>1</v>
      </c>
      <c r="CN148" s="77">
        <f t="shared" si="262"/>
        <v>2</v>
      </c>
      <c r="CO148" s="77">
        <f t="shared" si="262"/>
        <v>3</v>
      </c>
      <c r="CP148" s="77">
        <f t="shared" si="262"/>
        <v>8</v>
      </c>
      <c r="CQ148" s="77">
        <f>(IF(S148="","",IF(RIGHT(S148,2)="10",RIGHT(S148,2),RIGHT(S148,1))+0))</f>
        <v>5</v>
      </c>
      <c r="CR148" s="77">
        <f>(IF(T148="","",IF(RIGHT(T148,2)="10",RIGHT(T148,2),RIGHT(T148,1))+0))</f>
        <v>3</v>
      </c>
      <c r="CS148" s="77">
        <f>(IF(U148="","",IF(RIGHT(U148,2)="10",RIGHT(U148,2),RIGHT(U148,1))+0))</f>
        <v>3</v>
      </c>
      <c r="CT148" s="91"/>
      <c r="CU148" s="77">
        <f>(IF(W148="","",IF(RIGHT(W148,2)="10",RIGHT(W148,2),RIGHT(W148,1))+0))</f>
        <v>1</v>
      </c>
      <c r="CV148" s="77">
        <f>(IF(X148="","",IF(RIGHT(X148,2)="10",RIGHT(X148,2),RIGHT(X148,1))+0))</f>
        <v>4</v>
      </c>
      <c r="CW148" s="92">
        <f>(IF(Y148="","",IF(RIGHT(Y148,2)="10",RIGHT(Y148,2),RIGHT(Y148,1))+0))</f>
        <v>0</v>
      </c>
      <c r="DA148" s="77"/>
      <c r="DB148" s="77"/>
      <c r="DC148" s="77"/>
      <c r="DD148" s="77"/>
      <c r="DE148" s="77"/>
      <c r="DF148" s="77"/>
      <c r="DG148" s="77"/>
      <c r="DH148" s="77"/>
      <c r="DJ148" s="90" t="str">
        <f t="shared" si="263"/>
        <v>H</v>
      </c>
      <c r="DK148" s="77" t="str">
        <f t="shared" si="263"/>
        <v>H</v>
      </c>
      <c r="DL148" s="77" t="str">
        <f t="shared" si="263"/>
        <v>H</v>
      </c>
      <c r="DM148" s="77" t="str">
        <f t="shared" si="263"/>
        <v>A</v>
      </c>
      <c r="DN148" s="77" t="str">
        <f t="shared" si="263"/>
        <v>D</v>
      </c>
      <c r="DO148" s="77" t="str">
        <f t="shared" si="263"/>
        <v>A</v>
      </c>
      <c r="DP148" s="77" t="str">
        <f t="shared" si="263"/>
        <v>A</v>
      </c>
      <c r="DQ148" s="77" t="str">
        <f>(IF(T148="","",IF(BS148&gt;CR148,"H",IF(BS148&lt;CR148,"A","D"))))</f>
        <v>A</v>
      </c>
      <c r="DR148" s="77" t="str">
        <f>(IF(U148="","",IF(BT148&gt;CS148,"H",IF(BT148&lt;CS148,"A","D"))))</f>
        <v>A</v>
      </c>
      <c r="DS148" s="91"/>
      <c r="DT148" s="77" t="str">
        <f>(IF(W148="","",IF(BV148&gt;CU148,"H",IF(BV148&lt;CU148,"A","D"))))</f>
        <v>D</v>
      </c>
      <c r="DU148" s="77" t="str">
        <f>(IF(X148="","",IF(BW148&gt;CV148,"H",IF(BW148&lt;CV148,"A","D"))))</f>
        <v>A</v>
      </c>
      <c r="DV148" s="92" t="str">
        <f>(IF(Y148="","",IF(BX148&gt;CW148,"H",IF(BX148&lt;CW148,"A","D"))))</f>
        <v>H</v>
      </c>
      <c r="DZ148" s="56"/>
      <c r="EA148" s="56"/>
      <c r="EB148" s="56"/>
      <c r="EC148" s="56"/>
      <c r="ED148" s="56"/>
      <c r="EE148" s="56"/>
      <c r="EF148" s="56"/>
      <c r="EG148" s="56"/>
      <c r="EI148" s="53" t="str">
        <f t="shared" si="247"/>
        <v>Tate Institute</v>
      </c>
      <c r="EJ148" s="79">
        <f t="shared" si="264"/>
        <v>23</v>
      </c>
      <c r="EK148" s="80">
        <f t="shared" si="265"/>
        <v>4</v>
      </c>
      <c r="EL148" s="80">
        <f t="shared" si="266"/>
        <v>2</v>
      </c>
      <c r="EM148" s="80">
        <f t="shared" si="267"/>
        <v>6</v>
      </c>
      <c r="EN148" s="80">
        <f>COUNTIF(DS$139:DS$151,"A")</f>
        <v>3</v>
      </c>
      <c r="EO148" s="80">
        <f>COUNTIF(DS$139:DS$151,"D")</f>
        <v>1</v>
      </c>
      <c r="EP148" s="80">
        <f>COUNTIF(DS$139:DS$151,"H")</f>
        <v>7</v>
      </c>
      <c r="EQ148" s="79">
        <f t="shared" si="268"/>
        <v>7</v>
      </c>
      <c r="ER148" s="79">
        <f t="shared" si="248"/>
        <v>3</v>
      </c>
      <c r="ES148" s="79">
        <f t="shared" si="248"/>
        <v>13</v>
      </c>
      <c r="ET148" s="81">
        <f>SUM($BL148:$CI148)+SUM(CT$139:CT$151)</f>
        <v>43</v>
      </c>
      <c r="EU148" s="81">
        <f>SUM($CK148:$DH148)+SUM(BU$139:BU$151)</f>
        <v>73</v>
      </c>
      <c r="EV148" s="79">
        <f t="shared" si="249"/>
        <v>17</v>
      </c>
      <c r="EW148" s="136">
        <f t="shared" si="250"/>
        <v>0.58904109589041098</v>
      </c>
      <c r="EX148" s="78"/>
      <c r="EY148" s="80">
        <f t="shared" si="251"/>
        <v>24</v>
      </c>
      <c r="EZ148" s="80">
        <f t="shared" si="252"/>
        <v>8</v>
      </c>
      <c r="FA148" s="80">
        <f t="shared" si="253"/>
        <v>3</v>
      </c>
      <c r="FB148" s="80">
        <f t="shared" si="254"/>
        <v>13</v>
      </c>
      <c r="FC148" s="80">
        <f t="shared" si="255"/>
        <v>45</v>
      </c>
      <c r="FD148" s="80">
        <f t="shared" si="256"/>
        <v>73</v>
      </c>
      <c r="FE148" s="80">
        <f t="shared" si="257"/>
        <v>19</v>
      </c>
      <c r="FF148" s="138">
        <f t="shared" si="258"/>
        <v>0.61643835616438358</v>
      </c>
      <c r="FH148" s="54">
        <f t="shared" si="269"/>
        <v>1</v>
      </c>
      <c r="FI148" s="54">
        <f t="shared" si="270"/>
        <v>1</v>
      </c>
      <c r="FJ148" s="54">
        <f t="shared" si="259"/>
        <v>0</v>
      </c>
      <c r="FK148" s="54">
        <f t="shared" si="259"/>
        <v>0</v>
      </c>
      <c r="FL148" s="54">
        <f t="shared" si="259"/>
        <v>1</v>
      </c>
      <c r="FM148" s="54">
        <f t="shared" si="259"/>
        <v>0</v>
      </c>
      <c r="FN148" s="54">
        <f t="shared" si="259"/>
        <v>1</v>
      </c>
      <c r="FO148" s="54">
        <f t="shared" si="259"/>
        <v>1</v>
      </c>
      <c r="FQ148" s="54" t="str">
        <f t="shared" si="271"/>
        <v>Tate Institute</v>
      </c>
      <c r="FR148" s="54">
        <f t="shared" si="185"/>
        <v>1</v>
      </c>
      <c r="FS148" s="54">
        <f t="shared" si="272"/>
        <v>1</v>
      </c>
      <c r="FT148" s="54">
        <f t="shared" si="272"/>
        <v>0</v>
      </c>
      <c r="FU148" s="54">
        <f t="shared" si="272"/>
        <v>0</v>
      </c>
      <c r="FV148" s="54">
        <f t="shared" si="272"/>
        <v>2</v>
      </c>
      <c r="FW148" s="54">
        <f t="shared" si="272"/>
        <v>0</v>
      </c>
      <c r="FX148" s="54">
        <f t="shared" si="260"/>
        <v>2</v>
      </c>
      <c r="FZ148" s="54" t="s">
        <v>614</v>
      </c>
      <c r="GC148" s="58"/>
      <c r="GD148" s="59"/>
      <c r="GE148" s="61"/>
      <c r="GF148" s="58"/>
      <c r="GG148" s="61"/>
      <c r="GH148" s="61"/>
      <c r="GJ148" s="14" t="s">
        <v>650</v>
      </c>
      <c r="GK148" s="277" t="s">
        <v>486</v>
      </c>
      <c r="GL148" s="277" t="s">
        <v>486</v>
      </c>
      <c r="GM148" s="277" t="s">
        <v>486</v>
      </c>
      <c r="GN148" s="277" t="s">
        <v>486</v>
      </c>
      <c r="GO148" s="277" t="s">
        <v>486</v>
      </c>
      <c r="GP148" s="277" t="s">
        <v>486</v>
      </c>
      <c r="GQ148" s="277" t="s">
        <v>682</v>
      </c>
    </row>
    <row r="149" spans="1:199" s="54" customFormat="1" ht="12" x14ac:dyDescent="0.25">
      <c r="A149" s="54">
        <v>11</v>
      </c>
      <c r="B149" s="54" t="s">
        <v>683</v>
      </c>
      <c r="C149" s="56">
        <v>24</v>
      </c>
      <c r="D149" s="56">
        <v>6</v>
      </c>
      <c r="E149" s="56">
        <v>2</v>
      </c>
      <c r="F149" s="56">
        <v>16</v>
      </c>
      <c r="G149" s="56">
        <v>44</v>
      </c>
      <c r="H149" s="56">
        <v>89</v>
      </c>
      <c r="I149" s="57">
        <v>14</v>
      </c>
      <c r="J149" s="69">
        <f t="shared" si="243"/>
        <v>0.4943820224719101</v>
      </c>
      <c r="L149" s="139" t="s">
        <v>650</v>
      </c>
      <c r="M149" s="86" t="s">
        <v>148</v>
      </c>
      <c r="N149" s="148" t="s">
        <v>89</v>
      </c>
      <c r="O149" s="88" t="s">
        <v>269</v>
      </c>
      <c r="P149" s="84" t="s">
        <v>99</v>
      </c>
      <c r="Q149" s="148" t="s">
        <v>201</v>
      </c>
      <c r="R149" s="148" t="s">
        <v>77</v>
      </c>
      <c r="S149" s="148" t="s">
        <v>77</v>
      </c>
      <c r="T149" s="148" t="s">
        <v>684</v>
      </c>
      <c r="U149" s="88" t="s">
        <v>200</v>
      </c>
      <c r="V149" s="148" t="s">
        <v>304</v>
      </c>
      <c r="W149" s="83"/>
      <c r="X149" s="148" t="s">
        <v>58</v>
      </c>
      <c r="Y149" s="152" t="s">
        <v>60</v>
      </c>
      <c r="Z149" s="320" t="s">
        <v>62</v>
      </c>
      <c r="AL149" s="139" t="s">
        <v>650</v>
      </c>
      <c r="AM149" s="253" t="s">
        <v>653</v>
      </c>
      <c r="AN149" s="59" t="s">
        <v>675</v>
      </c>
      <c r="AO149" s="59" t="s">
        <v>270</v>
      </c>
      <c r="AP149" s="84" t="s">
        <v>638</v>
      </c>
      <c r="AQ149" s="59" t="s">
        <v>272</v>
      </c>
      <c r="AR149" s="59" t="s">
        <v>252</v>
      </c>
      <c r="AS149" s="59" t="s">
        <v>261</v>
      </c>
      <c r="AT149" s="59" t="s">
        <v>659</v>
      </c>
      <c r="AU149" s="59" t="s">
        <v>636</v>
      </c>
      <c r="AV149" s="59" t="s">
        <v>635</v>
      </c>
      <c r="AW149" s="83"/>
      <c r="AX149" s="59" t="s">
        <v>656</v>
      </c>
      <c r="AY149" s="85" t="s">
        <v>661</v>
      </c>
      <c r="AZ149" s="321" t="s">
        <v>655</v>
      </c>
      <c r="BL149" s="90">
        <f t="shared" si="261"/>
        <v>0</v>
      </c>
      <c r="BM149" s="77">
        <f t="shared" si="261"/>
        <v>3</v>
      </c>
      <c r="BN149" s="77">
        <f t="shared" si="261"/>
        <v>7</v>
      </c>
      <c r="BO149" s="77">
        <f t="shared" si="261"/>
        <v>1</v>
      </c>
      <c r="BP149" s="77">
        <f t="shared" si="261"/>
        <v>10</v>
      </c>
      <c r="BQ149" s="77">
        <f t="shared" si="261"/>
        <v>2</v>
      </c>
      <c r="BR149" s="77">
        <f t="shared" si="261"/>
        <v>2</v>
      </c>
      <c r="BS149" s="77">
        <f>(IF(T149="","",(IF(MID(T149,2,1)="-",LEFT(T149,1),LEFT(T149,2)))+0))</f>
        <v>12</v>
      </c>
      <c r="BT149" s="77">
        <f>(IF(U149="","",(IF(MID(U149,2,1)="-",LEFT(U149,1),LEFT(U149,2)))+0))</f>
        <v>2</v>
      </c>
      <c r="BU149" s="77">
        <f>(IF(V149="","",(IF(MID(V149,2,1)="-",LEFT(V149,1),LEFT(V149,2)))+0))</f>
        <v>4</v>
      </c>
      <c r="BV149" s="91"/>
      <c r="BW149" s="77">
        <f>(IF(X149="","",(IF(MID(X149,2,1)="-",LEFT(X149,1),LEFT(X149,2)))+0))</f>
        <v>5</v>
      </c>
      <c r="BX149" s="92">
        <f>(IF(Y149="","",(IF(MID(Y149,2,1)="-",LEFT(Y149,1),LEFT(Y149,2)))+0))</f>
        <v>4</v>
      </c>
      <c r="CB149" s="77"/>
      <c r="CC149" s="77"/>
      <c r="CD149" s="77"/>
      <c r="CE149" s="77"/>
      <c r="CF149" s="77"/>
      <c r="CG149" s="77"/>
      <c r="CH149" s="77"/>
      <c r="CI149" s="77"/>
      <c r="CJ149" s="78"/>
      <c r="CK149" s="90">
        <f t="shared" si="262"/>
        <v>1</v>
      </c>
      <c r="CL149" s="77">
        <f t="shared" si="262"/>
        <v>0</v>
      </c>
      <c r="CM149" s="77">
        <f t="shared" si="262"/>
        <v>1</v>
      </c>
      <c r="CN149" s="77">
        <f t="shared" si="262"/>
        <v>0</v>
      </c>
      <c r="CO149" s="77">
        <f t="shared" si="262"/>
        <v>0</v>
      </c>
      <c r="CP149" s="77">
        <f t="shared" si="262"/>
        <v>1</v>
      </c>
      <c r="CQ149" s="77">
        <f>(IF(S149="","",IF(RIGHT(S149,2)="10",RIGHT(S149,2),RIGHT(S149,1))+0))</f>
        <v>1</v>
      </c>
      <c r="CR149" s="77">
        <f>(IF(T149="","",IF(RIGHT(T149,2)="10",RIGHT(T149,2),RIGHT(T149,1))+0))</f>
        <v>2</v>
      </c>
      <c r="CS149" s="77">
        <f>(IF(U149="","",IF(RIGHT(U149,2)="10",RIGHT(U149,2),RIGHT(U149,1))+0))</f>
        <v>2</v>
      </c>
      <c r="CT149" s="77">
        <f>(IF(V149="","",IF(RIGHT(V149,2)="10",RIGHT(V149,2),RIGHT(V149,1))+0))</f>
        <v>2</v>
      </c>
      <c r="CU149" s="91"/>
      <c r="CV149" s="77">
        <f>(IF(X149="","",IF(RIGHT(X149,2)="10",RIGHT(X149,2),RIGHT(X149,1))+0))</f>
        <v>1</v>
      </c>
      <c r="CW149" s="92">
        <f>(IF(Y149="","",IF(RIGHT(Y149,2)="10",RIGHT(Y149,2),RIGHT(Y149,1))+0))</f>
        <v>1</v>
      </c>
      <c r="DA149" s="77"/>
      <c r="DB149" s="77"/>
      <c r="DC149" s="77"/>
      <c r="DD149" s="77"/>
      <c r="DE149" s="77"/>
      <c r="DF149" s="77"/>
      <c r="DG149" s="77"/>
      <c r="DH149" s="77"/>
      <c r="DJ149" s="90" t="str">
        <f t="shared" si="263"/>
        <v>A</v>
      </c>
      <c r="DK149" s="77" t="str">
        <f t="shared" si="263"/>
        <v>H</v>
      </c>
      <c r="DL149" s="77" t="str">
        <f t="shared" si="263"/>
        <v>H</v>
      </c>
      <c r="DM149" s="77" t="str">
        <f t="shared" si="263"/>
        <v>H</v>
      </c>
      <c r="DN149" s="77" t="str">
        <f t="shared" si="263"/>
        <v>H</v>
      </c>
      <c r="DO149" s="77" t="str">
        <f t="shared" si="263"/>
        <v>H</v>
      </c>
      <c r="DP149" s="77" t="str">
        <f t="shared" si="263"/>
        <v>H</v>
      </c>
      <c r="DQ149" s="77" t="str">
        <f>(IF(T149="","",IF(BS149&gt;CR149,"H",IF(BS149&lt;CR149,"A","D"))))</f>
        <v>H</v>
      </c>
      <c r="DR149" s="77" t="str">
        <f>(IF(U149="","",IF(BT149&gt;CS149,"H",IF(BT149&lt;CS149,"A","D"))))</f>
        <v>D</v>
      </c>
      <c r="DS149" s="77" t="str">
        <f>(IF(V149="","",IF(BU149&gt;CT149,"H",IF(BU149&lt;CT149,"A","D"))))</f>
        <v>H</v>
      </c>
      <c r="DT149" s="91"/>
      <c r="DU149" s="77" t="str">
        <f>(IF(X149="","",IF(BW149&gt;CV149,"H",IF(BW149&lt;CV149,"A","D"))))</f>
        <v>H</v>
      </c>
      <c r="DV149" s="92" t="str">
        <f>(IF(Y149="","",IF(BX149&gt;CW149,"H",IF(BX149&lt;CW149,"A","D"))))</f>
        <v>H</v>
      </c>
      <c r="DZ149" s="56"/>
      <c r="EA149" s="56"/>
      <c r="EB149" s="56"/>
      <c r="EC149" s="56"/>
      <c r="ED149" s="56"/>
      <c r="EE149" s="56"/>
      <c r="EF149" s="56"/>
      <c r="EG149" s="56"/>
      <c r="EI149" s="53" t="str">
        <f t="shared" si="247"/>
        <v>U.G.B.M. Sports (Charlton)</v>
      </c>
      <c r="EJ149" s="79">
        <f t="shared" si="264"/>
        <v>24</v>
      </c>
      <c r="EK149" s="80">
        <f t="shared" si="265"/>
        <v>10</v>
      </c>
      <c r="EL149" s="80">
        <f t="shared" si="266"/>
        <v>1</v>
      </c>
      <c r="EM149" s="80">
        <f t="shared" si="267"/>
        <v>1</v>
      </c>
      <c r="EN149" s="80">
        <f>COUNTIF(DT$139:DT$151,"A")</f>
        <v>6</v>
      </c>
      <c r="EO149" s="80">
        <f>COUNTIF(DT$139:DT$151,"D")</f>
        <v>3</v>
      </c>
      <c r="EP149" s="80">
        <f>COUNTIF(DT$139:DT$151,"H")</f>
        <v>3</v>
      </c>
      <c r="EQ149" s="79">
        <f t="shared" si="268"/>
        <v>16</v>
      </c>
      <c r="ER149" s="79">
        <f t="shared" si="248"/>
        <v>4</v>
      </c>
      <c r="ES149" s="79">
        <f t="shared" si="248"/>
        <v>4</v>
      </c>
      <c r="ET149" s="81">
        <f>SUM($BL149:$CI149)+SUM(CU$139:CU$151)</f>
        <v>80</v>
      </c>
      <c r="EU149" s="81">
        <f>SUM($CK149:$DH149)+SUM(BV$139:BV$151)</f>
        <v>29</v>
      </c>
      <c r="EV149" s="79">
        <f t="shared" si="249"/>
        <v>36</v>
      </c>
      <c r="EW149" s="136">
        <f t="shared" si="250"/>
        <v>2.7586206896551726</v>
      </c>
      <c r="EX149" s="78"/>
      <c r="EY149" s="80">
        <f t="shared" si="251"/>
        <v>24</v>
      </c>
      <c r="EZ149" s="80">
        <f t="shared" si="252"/>
        <v>16</v>
      </c>
      <c r="FA149" s="80">
        <f t="shared" si="253"/>
        <v>4</v>
      </c>
      <c r="FB149" s="80">
        <f t="shared" si="254"/>
        <v>4</v>
      </c>
      <c r="FC149" s="80">
        <f t="shared" si="255"/>
        <v>80</v>
      </c>
      <c r="FD149" s="80">
        <f t="shared" si="256"/>
        <v>29</v>
      </c>
      <c r="FE149" s="80">
        <f t="shared" si="257"/>
        <v>36</v>
      </c>
      <c r="FF149" s="138">
        <f t="shared" si="258"/>
        <v>2.7586206896551726</v>
      </c>
      <c r="FH149" s="54">
        <f t="shared" si="269"/>
        <v>0</v>
      </c>
      <c r="FI149" s="54">
        <f t="shared" si="270"/>
        <v>0</v>
      </c>
      <c r="FJ149" s="54">
        <f t="shared" si="259"/>
        <v>0</v>
      </c>
      <c r="FK149" s="54">
        <f t="shared" si="259"/>
        <v>0</v>
      </c>
      <c r="FL149" s="54">
        <f t="shared" si="259"/>
        <v>0</v>
      </c>
      <c r="FM149" s="54">
        <f t="shared" si="259"/>
        <v>0</v>
      </c>
      <c r="FN149" s="54">
        <f t="shared" si="259"/>
        <v>0</v>
      </c>
      <c r="FO149" s="54">
        <f t="shared" si="259"/>
        <v>0</v>
      </c>
      <c r="FQ149" s="54" t="str">
        <f t="shared" si="271"/>
        <v/>
      </c>
      <c r="FR149" s="54" t="str">
        <f t="shared" si="185"/>
        <v/>
      </c>
      <c r="FS149" s="54" t="str">
        <f t="shared" si="272"/>
        <v/>
      </c>
      <c r="FT149" s="54" t="str">
        <f t="shared" si="272"/>
        <v/>
      </c>
      <c r="FU149" s="54" t="str">
        <f t="shared" si="272"/>
        <v/>
      </c>
      <c r="FV149" s="54" t="str">
        <f t="shared" si="272"/>
        <v/>
      </c>
      <c r="FW149" s="54" t="str">
        <f t="shared" si="272"/>
        <v/>
      </c>
      <c r="FX149" s="54" t="str">
        <f t="shared" si="260"/>
        <v/>
      </c>
      <c r="FZ149" s="54" t="s">
        <v>685</v>
      </c>
      <c r="GA149" s="59"/>
      <c r="GB149" s="60"/>
      <c r="GC149" s="58"/>
      <c r="GD149" s="59"/>
      <c r="GE149" s="61"/>
      <c r="GF149" s="58"/>
      <c r="GG149" s="61"/>
      <c r="GH149" s="61"/>
      <c r="GJ149" s="14" t="s">
        <v>683</v>
      </c>
      <c r="GK149" s="277" t="s">
        <v>486</v>
      </c>
      <c r="GL149" s="277" t="s">
        <v>686</v>
      </c>
      <c r="GM149" s="277" t="s">
        <v>486</v>
      </c>
      <c r="GN149" s="277" t="s">
        <v>486</v>
      </c>
      <c r="GO149" s="277" t="s">
        <v>687</v>
      </c>
      <c r="GP149" s="277"/>
      <c r="GQ149" s="277"/>
    </row>
    <row r="150" spans="1:199" s="54" customFormat="1" ht="12" x14ac:dyDescent="0.25">
      <c r="A150" s="54">
        <v>12</v>
      </c>
      <c r="B150" s="54" t="s">
        <v>501</v>
      </c>
      <c r="C150" s="56">
        <v>24</v>
      </c>
      <c r="D150" s="56">
        <v>5</v>
      </c>
      <c r="E150" s="56">
        <v>3</v>
      </c>
      <c r="F150" s="56">
        <v>16</v>
      </c>
      <c r="G150" s="56">
        <v>32</v>
      </c>
      <c r="H150" s="56">
        <v>75</v>
      </c>
      <c r="I150" s="57">
        <v>13</v>
      </c>
      <c r="J150" s="69">
        <f t="shared" si="243"/>
        <v>0.42666666666666669</v>
      </c>
      <c r="L150" s="139" t="s">
        <v>683</v>
      </c>
      <c r="M150" s="86" t="s">
        <v>200</v>
      </c>
      <c r="N150" s="148" t="s">
        <v>177</v>
      </c>
      <c r="O150" s="148" t="s">
        <v>416</v>
      </c>
      <c r="P150" s="84" t="s">
        <v>543</v>
      </c>
      <c r="Q150" s="148" t="s">
        <v>75</v>
      </c>
      <c r="R150" s="148" t="s">
        <v>88</v>
      </c>
      <c r="S150" s="148" t="s">
        <v>278</v>
      </c>
      <c r="T150" s="88" t="s">
        <v>98</v>
      </c>
      <c r="U150" s="88" t="s">
        <v>219</v>
      </c>
      <c r="V150" s="154"/>
      <c r="W150" s="148" t="s">
        <v>206</v>
      </c>
      <c r="X150" s="83"/>
      <c r="Y150" s="152" t="s">
        <v>186</v>
      </c>
      <c r="Z150" s="320" t="s">
        <v>62</v>
      </c>
      <c r="AL150" s="139" t="s">
        <v>683</v>
      </c>
      <c r="AM150" s="253" t="s">
        <v>657</v>
      </c>
      <c r="AN150" s="59" t="s">
        <v>257</v>
      </c>
      <c r="AO150" s="59" t="s">
        <v>637</v>
      </c>
      <c r="AP150" s="84" t="s">
        <v>645</v>
      </c>
      <c r="AQ150" s="59" t="s">
        <v>654</v>
      </c>
      <c r="AR150" s="59" t="s">
        <v>646</v>
      </c>
      <c r="AS150" s="59" t="s">
        <v>655</v>
      </c>
      <c r="AT150" s="59" t="s">
        <v>274</v>
      </c>
      <c r="AU150" s="59" t="s">
        <v>659</v>
      </c>
      <c r="AV150" s="87" t="s">
        <v>261</v>
      </c>
      <c r="AW150" s="59" t="s">
        <v>244</v>
      </c>
      <c r="AX150" s="83"/>
      <c r="AY150" s="85" t="s">
        <v>246</v>
      </c>
      <c r="AZ150" s="321" t="s">
        <v>648</v>
      </c>
      <c r="BL150" s="90">
        <f t="shared" si="261"/>
        <v>2</v>
      </c>
      <c r="BM150" s="77">
        <f t="shared" si="261"/>
        <v>2</v>
      </c>
      <c r="BN150" s="77">
        <f t="shared" si="261"/>
        <v>6</v>
      </c>
      <c r="BO150" s="77">
        <f t="shared" si="261"/>
        <v>4</v>
      </c>
      <c r="BP150" s="77">
        <f t="shared" si="261"/>
        <v>6</v>
      </c>
      <c r="BQ150" s="77">
        <f t="shared" si="261"/>
        <v>1</v>
      </c>
      <c r="BR150" s="77">
        <f t="shared" si="261"/>
        <v>1</v>
      </c>
      <c r="BS150" s="77">
        <f>(IF(T150="","",(IF(MID(T150,2,1)="-",LEFT(T150,1),LEFT(T150,2)))+0))</f>
        <v>0</v>
      </c>
      <c r="BT150" s="77">
        <f>(IF(U150="","",(IF(MID(U150,2,1)="-",LEFT(U150,1),LEFT(U150,2)))+0))</f>
        <v>0</v>
      </c>
      <c r="BU150" s="77" t="str">
        <f>(IF(V150="","",(IF(MID(V150,2,1)="-",LEFT(V150,1),LEFT(V150,2)))+0))</f>
        <v/>
      </c>
      <c r="BV150" s="77">
        <f>(IF(W150="","",(IF(MID(W150,2,1)="-",LEFT(W150,1),LEFT(W150,2)))+0))</f>
        <v>1</v>
      </c>
      <c r="BW150" s="91"/>
      <c r="BX150" s="92">
        <f>(IF(Y150="","",(IF(MID(Y150,2,1)="-",LEFT(Y150,1),LEFT(Y150,2)))+0))</f>
        <v>3</v>
      </c>
      <c r="CB150" s="77"/>
      <c r="CC150" s="77"/>
      <c r="CD150" s="77"/>
      <c r="CE150" s="77"/>
      <c r="CF150" s="77"/>
      <c r="CG150" s="77"/>
      <c r="CH150" s="77"/>
      <c r="CI150" s="77"/>
      <c r="CJ150" s="78"/>
      <c r="CK150" s="90">
        <f t="shared" si="262"/>
        <v>2</v>
      </c>
      <c r="CL150" s="77">
        <f t="shared" si="262"/>
        <v>0</v>
      </c>
      <c r="CM150" s="77">
        <f t="shared" si="262"/>
        <v>2</v>
      </c>
      <c r="CN150" s="77">
        <f t="shared" si="262"/>
        <v>7</v>
      </c>
      <c r="CO150" s="77">
        <f t="shared" si="262"/>
        <v>4</v>
      </c>
      <c r="CP150" s="77">
        <f t="shared" si="262"/>
        <v>6</v>
      </c>
      <c r="CQ150" s="77">
        <f>(IF(S150="","",IF(RIGHT(S150,2)="10",RIGHT(S150,2),RIGHT(S150,1))+0))</f>
        <v>9</v>
      </c>
      <c r="CR150" s="77">
        <f>(IF(T150="","",IF(RIGHT(T150,2)="10",RIGHT(T150,2),RIGHT(T150,1))+0))</f>
        <v>5</v>
      </c>
      <c r="CS150" s="77">
        <f>(IF(U150="","",IF(RIGHT(U150,2)="10",RIGHT(U150,2),RIGHT(U150,1))+0))</f>
        <v>6</v>
      </c>
      <c r="CT150" s="77" t="str">
        <f>(IF(V150="","",IF(RIGHT(V150,2)="10",RIGHT(V150,2),RIGHT(V150,1))+0))</f>
        <v/>
      </c>
      <c r="CU150" s="77">
        <f>(IF(W150="","",IF(RIGHT(W150,2)="10",RIGHT(W150,2),RIGHT(W150,1))+0))</f>
        <v>4</v>
      </c>
      <c r="CV150" s="91"/>
      <c r="CW150" s="92">
        <f>(IF(Y150="","",IF(RIGHT(Y150,2)="10",RIGHT(Y150,2),RIGHT(Y150,1))+0))</f>
        <v>4</v>
      </c>
      <c r="DA150" s="77"/>
      <c r="DB150" s="77"/>
      <c r="DC150" s="77"/>
      <c r="DD150" s="77"/>
      <c r="DE150" s="77"/>
      <c r="DF150" s="77"/>
      <c r="DG150" s="77"/>
      <c r="DH150" s="77"/>
      <c r="DJ150" s="90" t="str">
        <f t="shared" si="263"/>
        <v>D</v>
      </c>
      <c r="DK150" s="77" t="str">
        <f t="shared" si="263"/>
        <v>H</v>
      </c>
      <c r="DL150" s="77" t="str">
        <f t="shared" si="263"/>
        <v>H</v>
      </c>
      <c r="DM150" s="77" t="str">
        <f t="shared" si="263"/>
        <v>A</v>
      </c>
      <c r="DN150" s="77" t="str">
        <f t="shared" si="263"/>
        <v>H</v>
      </c>
      <c r="DO150" s="77" t="str">
        <f t="shared" si="263"/>
        <v>A</v>
      </c>
      <c r="DP150" s="77" t="str">
        <f t="shared" si="263"/>
        <v>A</v>
      </c>
      <c r="DQ150" s="77" t="str">
        <f>(IF(T150="","",IF(BS150&gt;CR150,"H",IF(BS150&lt;CR150,"A","D"))))</f>
        <v>A</v>
      </c>
      <c r="DR150" s="77" t="str">
        <f>(IF(U150="","",IF(BT150&gt;CS150,"H",IF(BT150&lt;CS150,"A","D"))))</f>
        <v>A</v>
      </c>
      <c r="DS150" s="77" t="str">
        <f>(IF(V150="","",IF(BU150&gt;CT150,"H",IF(BU150&lt;CT150,"A","D"))))</f>
        <v/>
      </c>
      <c r="DT150" s="77" t="str">
        <f>(IF(W150="","",IF(BV150&gt;CU150,"H",IF(BV150&lt;CU150,"A","D"))))</f>
        <v>A</v>
      </c>
      <c r="DU150" s="91"/>
      <c r="DV150" s="92" t="str">
        <f>(IF(Y150="","",IF(BX150&gt;CW150,"H",IF(BX150&lt;CW150,"A","D"))))</f>
        <v>A</v>
      </c>
      <c r="DZ150" s="56"/>
      <c r="EA150" s="56"/>
      <c r="EB150" s="56"/>
      <c r="EC150" s="56"/>
      <c r="ED150" s="56"/>
      <c r="EE150" s="56"/>
      <c r="EF150" s="56"/>
      <c r="EG150" s="56"/>
      <c r="EI150" s="53" t="str">
        <f t="shared" si="247"/>
        <v>Watney's Sports</v>
      </c>
      <c r="EJ150" s="79">
        <f t="shared" si="264"/>
        <v>22</v>
      </c>
      <c r="EK150" s="80">
        <f t="shared" si="265"/>
        <v>3</v>
      </c>
      <c r="EL150" s="80">
        <f t="shared" si="266"/>
        <v>1</v>
      </c>
      <c r="EM150" s="80">
        <f t="shared" si="267"/>
        <v>7</v>
      </c>
      <c r="EN150" s="80">
        <f>COUNTIF(DU$139:DU$151,"A")</f>
        <v>2</v>
      </c>
      <c r="EO150" s="80">
        <f>COUNTIF(DU$139:DU$151,"D")</f>
        <v>1</v>
      </c>
      <c r="EP150" s="80">
        <f>COUNTIF(DU$139:DU$151,"H")</f>
        <v>8</v>
      </c>
      <c r="EQ150" s="79">
        <f t="shared" si="268"/>
        <v>5</v>
      </c>
      <c r="ER150" s="79">
        <f t="shared" si="248"/>
        <v>2</v>
      </c>
      <c r="ES150" s="79">
        <f t="shared" si="248"/>
        <v>15</v>
      </c>
      <c r="ET150" s="81">
        <f>SUM($BL150:$CI150)+SUM(CV$139:CV$151)</f>
        <v>44</v>
      </c>
      <c r="EU150" s="81">
        <f>SUM($CK150:$DH150)+SUM(BW$139:BW$151)</f>
        <v>88</v>
      </c>
      <c r="EV150" s="79">
        <f t="shared" si="249"/>
        <v>12</v>
      </c>
      <c r="EW150" s="136">
        <f t="shared" si="250"/>
        <v>0.5</v>
      </c>
      <c r="EX150" s="78"/>
      <c r="EY150" s="80">
        <f t="shared" si="251"/>
        <v>24</v>
      </c>
      <c r="EZ150" s="80">
        <f t="shared" si="252"/>
        <v>6</v>
      </c>
      <c r="FA150" s="80">
        <f t="shared" si="253"/>
        <v>2</v>
      </c>
      <c r="FB150" s="80">
        <f t="shared" si="254"/>
        <v>16</v>
      </c>
      <c r="FC150" s="80">
        <f t="shared" si="255"/>
        <v>44</v>
      </c>
      <c r="FD150" s="80">
        <f t="shared" si="256"/>
        <v>89</v>
      </c>
      <c r="FE150" s="80">
        <f t="shared" si="257"/>
        <v>14</v>
      </c>
      <c r="FF150" s="138">
        <f t="shared" si="258"/>
        <v>0.4943820224719101</v>
      </c>
      <c r="FH150" s="54">
        <f t="shared" si="269"/>
        <v>1</v>
      </c>
      <c r="FI150" s="54">
        <f t="shared" si="270"/>
        <v>1</v>
      </c>
      <c r="FJ150" s="54">
        <f t="shared" si="259"/>
        <v>0</v>
      </c>
      <c r="FK150" s="54">
        <f t="shared" si="259"/>
        <v>1</v>
      </c>
      <c r="FL150" s="54">
        <f t="shared" si="259"/>
        <v>0</v>
      </c>
      <c r="FM150" s="54">
        <f t="shared" si="259"/>
        <v>1</v>
      </c>
      <c r="FN150" s="54">
        <f t="shared" si="259"/>
        <v>1</v>
      </c>
      <c r="FO150" s="54">
        <f t="shared" si="259"/>
        <v>1</v>
      </c>
      <c r="FQ150" s="54" t="str">
        <f t="shared" si="271"/>
        <v>Watney's Sports</v>
      </c>
      <c r="FR150" s="54">
        <f t="shared" si="185"/>
        <v>2</v>
      </c>
      <c r="FS150" s="54">
        <f t="shared" si="272"/>
        <v>1</v>
      </c>
      <c r="FT150" s="54">
        <f t="shared" si="272"/>
        <v>0</v>
      </c>
      <c r="FU150" s="54">
        <f t="shared" si="272"/>
        <v>1</v>
      </c>
      <c r="FV150" s="54">
        <f t="shared" si="272"/>
        <v>0</v>
      </c>
      <c r="FW150" s="54">
        <f t="shared" si="272"/>
        <v>1</v>
      </c>
      <c r="FX150" s="54">
        <f t="shared" si="260"/>
        <v>2</v>
      </c>
      <c r="FZ150" s="54" t="s">
        <v>688</v>
      </c>
      <c r="GA150" s="59"/>
      <c r="GB150" s="60"/>
      <c r="GC150" s="58"/>
      <c r="GD150" s="59"/>
      <c r="GE150" s="61"/>
      <c r="GF150" s="58"/>
      <c r="GG150" s="61"/>
      <c r="GH150" s="61"/>
      <c r="GJ150" s="14" t="s">
        <v>550</v>
      </c>
      <c r="GK150" s="277" t="s">
        <v>689</v>
      </c>
      <c r="GL150" s="277" t="s">
        <v>486</v>
      </c>
      <c r="GM150" s="277" t="s">
        <v>486</v>
      </c>
      <c r="GN150" s="277" t="s">
        <v>486</v>
      </c>
      <c r="GO150" s="277" t="s">
        <v>486</v>
      </c>
      <c r="GP150" s="277" t="s">
        <v>486</v>
      </c>
      <c r="GQ150" s="277"/>
    </row>
    <row r="151" spans="1:199" s="54" customFormat="1" ht="12.6" thickBot="1" x14ac:dyDescent="0.3">
      <c r="A151" s="54">
        <v>13</v>
      </c>
      <c r="B151" s="54" t="s">
        <v>629</v>
      </c>
      <c r="C151" s="56">
        <v>24</v>
      </c>
      <c r="D151" s="56">
        <v>4</v>
      </c>
      <c r="E151" s="56">
        <v>4</v>
      </c>
      <c r="F151" s="56">
        <v>16</v>
      </c>
      <c r="G151" s="56">
        <v>40</v>
      </c>
      <c r="H151" s="56">
        <v>116</v>
      </c>
      <c r="I151" s="57">
        <v>12</v>
      </c>
      <c r="J151" s="69">
        <f t="shared" si="243"/>
        <v>0.34482758620689657</v>
      </c>
      <c r="L151" s="164" t="s">
        <v>550</v>
      </c>
      <c r="M151" s="265" t="s">
        <v>163</v>
      </c>
      <c r="N151" s="167" t="s">
        <v>111</v>
      </c>
      <c r="O151" s="106" t="s">
        <v>101</v>
      </c>
      <c r="P151" s="103" t="s">
        <v>60</v>
      </c>
      <c r="Q151" s="167" t="s">
        <v>126</v>
      </c>
      <c r="R151" s="167" t="s">
        <v>85</v>
      </c>
      <c r="S151" s="167" t="s">
        <v>148</v>
      </c>
      <c r="T151" s="167" t="s">
        <v>58</v>
      </c>
      <c r="U151" s="106" t="s">
        <v>150</v>
      </c>
      <c r="V151" s="167" t="s">
        <v>177</v>
      </c>
      <c r="W151" s="167" t="s">
        <v>102</v>
      </c>
      <c r="X151" s="167" t="s">
        <v>77</v>
      </c>
      <c r="Y151" s="104"/>
      <c r="Z151" s="153"/>
      <c r="AL151" s="164" t="s">
        <v>550</v>
      </c>
      <c r="AM151" s="257" t="s">
        <v>681</v>
      </c>
      <c r="AN151" s="102" t="s">
        <v>262</v>
      </c>
      <c r="AO151" s="102" t="s">
        <v>261</v>
      </c>
      <c r="AP151" s="103" t="s">
        <v>244</v>
      </c>
      <c r="AQ151" s="102" t="s">
        <v>675</v>
      </c>
      <c r="AR151" s="102" t="s">
        <v>270</v>
      </c>
      <c r="AS151" s="102" t="s">
        <v>669</v>
      </c>
      <c r="AT151" s="102" t="s">
        <v>666</v>
      </c>
      <c r="AU151" s="102" t="s">
        <v>274</v>
      </c>
      <c r="AV151" s="102" t="s">
        <v>637</v>
      </c>
      <c r="AW151" s="102" t="s">
        <v>657</v>
      </c>
      <c r="AX151" s="102" t="s">
        <v>652</v>
      </c>
      <c r="AY151" s="104"/>
      <c r="AZ151" s="211"/>
      <c r="BL151" s="107">
        <f t="shared" si="261"/>
        <v>8</v>
      </c>
      <c r="BM151" s="108">
        <f t="shared" si="261"/>
        <v>5</v>
      </c>
      <c r="BN151" s="108">
        <f t="shared" si="261"/>
        <v>3</v>
      </c>
      <c r="BO151" s="108">
        <f t="shared" si="261"/>
        <v>4</v>
      </c>
      <c r="BP151" s="108">
        <f t="shared" si="261"/>
        <v>7</v>
      </c>
      <c r="BQ151" s="108">
        <f t="shared" si="261"/>
        <v>0</v>
      </c>
      <c r="BR151" s="108">
        <f t="shared" si="261"/>
        <v>0</v>
      </c>
      <c r="BS151" s="108">
        <f>(IF(T151="","",(IF(MID(T151,2,1)="-",LEFT(T151,1),LEFT(T151,2)))+0))</f>
        <v>5</v>
      </c>
      <c r="BT151" s="108">
        <f>(IF(U151="","",(IF(MID(U151,2,1)="-",LEFT(U151,1),LEFT(U151,2)))+0))</f>
        <v>3</v>
      </c>
      <c r="BU151" s="108">
        <f>(IF(V151="","",(IF(MID(V151,2,1)="-",LEFT(V151,1),LEFT(V151,2)))+0))</f>
        <v>2</v>
      </c>
      <c r="BV151" s="108">
        <f>(IF(W151="","",(IF(MID(W151,2,1)="-",LEFT(W151,1),LEFT(W151,2)))+0))</f>
        <v>2</v>
      </c>
      <c r="BW151" s="108">
        <f>(IF(X151="","",(IF(MID(X151,2,1)="-",LEFT(X151,1),LEFT(X151,2)))+0))</f>
        <v>2</v>
      </c>
      <c r="BX151" s="109"/>
      <c r="CB151" s="77"/>
      <c r="CC151" s="77"/>
      <c r="CD151" s="77"/>
      <c r="CE151" s="77"/>
      <c r="CF151" s="77"/>
      <c r="CG151" s="77"/>
      <c r="CH151" s="77"/>
      <c r="CI151" s="77"/>
      <c r="CJ151" s="78"/>
      <c r="CK151" s="107">
        <f t="shared" si="262"/>
        <v>4</v>
      </c>
      <c r="CL151" s="108">
        <f t="shared" si="262"/>
        <v>2</v>
      </c>
      <c r="CM151" s="108">
        <f t="shared" si="262"/>
        <v>2</v>
      </c>
      <c r="CN151" s="108">
        <f t="shared" si="262"/>
        <v>1</v>
      </c>
      <c r="CO151" s="108">
        <f t="shared" si="262"/>
        <v>0</v>
      </c>
      <c r="CP151" s="108">
        <f t="shared" si="262"/>
        <v>4</v>
      </c>
      <c r="CQ151" s="108">
        <f>(IF(S151="","",IF(RIGHT(S151,2)="10",RIGHT(S151,2),RIGHT(S151,1))+0))</f>
        <v>1</v>
      </c>
      <c r="CR151" s="108">
        <f>(IF(T151="","",IF(RIGHT(T151,2)="10",RIGHT(T151,2),RIGHT(T151,1))+0))</f>
        <v>1</v>
      </c>
      <c r="CS151" s="108">
        <f>(IF(U151="","",IF(RIGHT(U151,2)="10",RIGHT(U151,2),RIGHT(U151,1))+0))</f>
        <v>1</v>
      </c>
      <c r="CT151" s="108">
        <f>(IF(V151="","",IF(RIGHT(V151,2)="10",RIGHT(V151,2),RIGHT(V151,1))+0))</f>
        <v>0</v>
      </c>
      <c r="CU151" s="108">
        <f>(IF(W151="","",IF(RIGHT(W151,2)="10",RIGHT(W151,2),RIGHT(W151,1))+0))</f>
        <v>4</v>
      </c>
      <c r="CV151" s="108">
        <f>(IF(X151="","",IF(RIGHT(X151,2)="10",RIGHT(X151,2),RIGHT(X151,1))+0))</f>
        <v>1</v>
      </c>
      <c r="CW151" s="109"/>
      <c r="DA151" s="77"/>
      <c r="DB151" s="77"/>
      <c r="DC151" s="77"/>
      <c r="DD151" s="77"/>
      <c r="DE151" s="77"/>
      <c r="DF151" s="77"/>
      <c r="DG151" s="77"/>
      <c r="DH151" s="77"/>
      <c r="DJ151" s="107" t="str">
        <f t="shared" si="263"/>
        <v>H</v>
      </c>
      <c r="DK151" s="108" t="str">
        <f t="shared" si="263"/>
        <v>H</v>
      </c>
      <c r="DL151" s="108" t="str">
        <f t="shared" si="263"/>
        <v>H</v>
      </c>
      <c r="DM151" s="108" t="str">
        <f t="shared" si="263"/>
        <v>H</v>
      </c>
      <c r="DN151" s="108" t="str">
        <f t="shared" si="263"/>
        <v>H</v>
      </c>
      <c r="DO151" s="108" t="str">
        <f t="shared" si="263"/>
        <v>A</v>
      </c>
      <c r="DP151" s="108" t="str">
        <f t="shared" si="263"/>
        <v>A</v>
      </c>
      <c r="DQ151" s="108" t="str">
        <f>(IF(T151="","",IF(BS151&gt;CR151,"H",IF(BS151&lt;CR151,"A","D"))))</f>
        <v>H</v>
      </c>
      <c r="DR151" s="108" t="str">
        <f>(IF(U151="","",IF(BT151&gt;CS151,"H",IF(BT151&lt;CS151,"A","D"))))</f>
        <v>H</v>
      </c>
      <c r="DS151" s="108" t="str">
        <f>(IF(V151="","",IF(BU151&gt;CT151,"H",IF(BU151&lt;CT151,"A","D"))))</f>
        <v>H</v>
      </c>
      <c r="DT151" s="108" t="str">
        <f>(IF(W151="","",IF(BV151&gt;CU151,"H",IF(BV151&lt;CU151,"A","D"))))</f>
        <v>A</v>
      </c>
      <c r="DU151" s="108" t="str">
        <f>(IF(X151="","",IF(BW151&gt;CV151,"H",IF(BW151&lt;CV151,"A","D"))))</f>
        <v>H</v>
      </c>
      <c r="DV151" s="109"/>
      <c r="DZ151" s="56"/>
      <c r="EA151" s="56"/>
      <c r="EB151" s="56"/>
      <c r="EC151" s="56"/>
      <c r="ED151" s="56"/>
      <c r="EE151" s="56"/>
      <c r="EF151" s="56"/>
      <c r="EG151" s="56"/>
      <c r="EI151" s="53" t="str">
        <f t="shared" si="247"/>
        <v>Woolwich Polytechnic</v>
      </c>
      <c r="EJ151" s="79">
        <f t="shared" si="264"/>
        <v>24</v>
      </c>
      <c r="EK151" s="80">
        <f t="shared" si="265"/>
        <v>9</v>
      </c>
      <c r="EL151" s="80">
        <f t="shared" si="266"/>
        <v>0</v>
      </c>
      <c r="EM151" s="80">
        <f t="shared" si="267"/>
        <v>3</v>
      </c>
      <c r="EN151" s="80">
        <f>COUNTIF(DV$139:DV$151,"A")</f>
        <v>6</v>
      </c>
      <c r="EO151" s="80">
        <f>COUNTIF(DV$139:DV$151,"D")</f>
        <v>1</v>
      </c>
      <c r="EP151" s="80">
        <f>COUNTIF(DV$139:DV$151,"H")</f>
        <v>5</v>
      </c>
      <c r="EQ151" s="79">
        <f t="shared" si="268"/>
        <v>15</v>
      </c>
      <c r="ER151" s="79">
        <f t="shared" si="248"/>
        <v>1</v>
      </c>
      <c r="ES151" s="79">
        <f t="shared" si="248"/>
        <v>8</v>
      </c>
      <c r="ET151" s="81">
        <f>SUM($BL151:$CI151)+SUM(CW$139:CW$151)</f>
        <v>71</v>
      </c>
      <c r="EU151" s="81">
        <f>SUM($CK151:$DH151)+SUM(BX$139:BX$151)</f>
        <v>47</v>
      </c>
      <c r="EV151" s="79">
        <f t="shared" si="249"/>
        <v>31</v>
      </c>
      <c r="EW151" s="136">
        <f t="shared" si="250"/>
        <v>1.5106382978723405</v>
      </c>
      <c r="EX151" s="78"/>
      <c r="EY151" s="80">
        <f t="shared" si="251"/>
        <v>24</v>
      </c>
      <c r="EZ151" s="80">
        <f t="shared" si="252"/>
        <v>15</v>
      </c>
      <c r="FA151" s="80">
        <f t="shared" si="253"/>
        <v>1</v>
      </c>
      <c r="FB151" s="80">
        <f t="shared" si="254"/>
        <v>8</v>
      </c>
      <c r="FC151" s="80">
        <f t="shared" si="255"/>
        <v>71</v>
      </c>
      <c r="FD151" s="80">
        <f t="shared" si="256"/>
        <v>47</v>
      </c>
      <c r="FE151" s="80">
        <f t="shared" si="257"/>
        <v>31</v>
      </c>
      <c r="FF151" s="138">
        <f t="shared" si="258"/>
        <v>1.5106382978723405</v>
      </c>
      <c r="FH151" s="54">
        <f t="shared" si="269"/>
        <v>0</v>
      </c>
      <c r="FI151" s="54">
        <f t="shared" si="270"/>
        <v>0</v>
      </c>
      <c r="FJ151" s="54">
        <f t="shared" si="259"/>
        <v>0</v>
      </c>
      <c r="FK151" s="54">
        <f t="shared" si="259"/>
        <v>0</v>
      </c>
      <c r="FL151" s="54">
        <f t="shared" si="259"/>
        <v>0</v>
      </c>
      <c r="FM151" s="54">
        <f t="shared" si="259"/>
        <v>0</v>
      </c>
      <c r="FN151" s="54">
        <f t="shared" si="259"/>
        <v>0</v>
      </c>
      <c r="FO151" s="54">
        <f t="shared" si="259"/>
        <v>0</v>
      </c>
      <c r="FQ151" s="54" t="str">
        <f t="shared" si="271"/>
        <v/>
      </c>
      <c r="FR151" s="54" t="str">
        <f t="shared" si="185"/>
        <v/>
      </c>
      <c r="FS151" s="54" t="str">
        <f t="shared" si="272"/>
        <v/>
      </c>
      <c r="FT151" s="54" t="str">
        <f t="shared" si="272"/>
        <v/>
      </c>
      <c r="FU151" s="54" t="str">
        <f t="shared" si="272"/>
        <v/>
      </c>
      <c r="FV151" s="54" t="str">
        <f t="shared" si="272"/>
        <v/>
      </c>
      <c r="FW151" s="54" t="str">
        <f t="shared" si="272"/>
        <v/>
      </c>
      <c r="FX151" s="54" t="str">
        <f t="shared" si="260"/>
        <v/>
      </c>
      <c r="FZ151" s="54" t="s">
        <v>616</v>
      </c>
      <c r="GA151" s="59"/>
      <c r="GB151" s="60"/>
      <c r="GC151" s="58"/>
      <c r="GD151" s="59"/>
      <c r="GE151" s="61"/>
      <c r="GF151" s="58"/>
      <c r="GG151" s="61"/>
      <c r="GH151" s="61"/>
      <c r="GJ151" s="14" t="s">
        <v>581</v>
      </c>
      <c r="GK151" s="277" t="s">
        <v>486</v>
      </c>
      <c r="GL151" s="277" t="s">
        <v>486</v>
      </c>
      <c r="GM151" s="277" t="s">
        <v>486</v>
      </c>
      <c r="GN151" s="277" t="s">
        <v>486</v>
      </c>
      <c r="GO151" s="277" t="s">
        <v>559</v>
      </c>
      <c r="GP151" s="277" t="s">
        <v>520</v>
      </c>
      <c r="GQ151" s="277" t="s">
        <v>520</v>
      </c>
    </row>
    <row r="152" spans="1:199" s="54" customFormat="1" ht="12.6" thickBot="1" x14ac:dyDescent="0.3">
      <c r="B152" s="247" t="s">
        <v>690</v>
      </c>
      <c r="C152" s="227">
        <v>12</v>
      </c>
      <c r="D152" s="227">
        <v>7</v>
      </c>
      <c r="E152" s="227">
        <v>4</v>
      </c>
      <c r="F152" s="227">
        <v>1</v>
      </c>
      <c r="G152" s="227">
        <v>53</v>
      </c>
      <c r="H152" s="227">
        <v>24</v>
      </c>
      <c r="I152" s="290">
        <v>18</v>
      </c>
      <c r="J152" s="228">
        <f t="shared" si="243"/>
        <v>2.2083333333333335</v>
      </c>
      <c r="L152" s="322" t="s">
        <v>581</v>
      </c>
      <c r="M152" s="177"/>
      <c r="N152" s="178" t="s">
        <v>513</v>
      </c>
      <c r="O152" s="177"/>
      <c r="P152" s="188" t="s">
        <v>87</v>
      </c>
      <c r="Q152" s="185" t="s">
        <v>126</v>
      </c>
      <c r="R152" s="177"/>
      <c r="S152" s="178" t="s">
        <v>691</v>
      </c>
      <c r="T152" s="178" t="s">
        <v>125</v>
      </c>
      <c r="U152" s="177"/>
      <c r="V152" s="178" t="s">
        <v>87</v>
      </c>
      <c r="W152" s="177"/>
      <c r="X152" s="185" t="s">
        <v>194</v>
      </c>
      <c r="Y152" s="177"/>
      <c r="Z152" s="104"/>
      <c r="AL152" s="322" t="s">
        <v>581</v>
      </c>
      <c r="AM152" s="323"/>
      <c r="AN152" s="324" t="s">
        <v>663</v>
      </c>
      <c r="AO152" s="241"/>
      <c r="AP152" s="244" t="s">
        <v>681</v>
      </c>
      <c r="AQ152" s="324" t="s">
        <v>640</v>
      </c>
      <c r="AR152" s="241"/>
      <c r="AS152" s="324" t="s">
        <v>636</v>
      </c>
      <c r="AT152" s="324" t="s">
        <v>665</v>
      </c>
      <c r="AU152" s="241"/>
      <c r="AV152" s="324" t="s">
        <v>638</v>
      </c>
      <c r="AW152" s="241"/>
      <c r="AX152" s="324" t="s">
        <v>675</v>
      </c>
      <c r="AY152" s="241"/>
      <c r="AZ152" s="104"/>
      <c r="FQ152" s="54" t="str">
        <f t="shared" si="271"/>
        <v/>
      </c>
      <c r="FR152" s="54" t="str">
        <f t="shared" si="185"/>
        <v/>
      </c>
      <c r="FS152" s="54" t="str">
        <f t="shared" si="272"/>
        <v/>
      </c>
      <c r="FT152" s="54" t="str">
        <f t="shared" si="272"/>
        <v/>
      </c>
      <c r="FU152" s="54" t="str">
        <f t="shared" si="272"/>
        <v/>
      </c>
      <c r="FV152" s="54" t="str">
        <f t="shared" si="272"/>
        <v/>
      </c>
      <c r="FW152" s="54" t="str">
        <f t="shared" si="272"/>
        <v/>
      </c>
      <c r="FX152" s="54" t="str">
        <f>IF(SUM($FH152:$FO152)=0,"",11-EV152)</f>
        <v/>
      </c>
      <c r="FZ152" s="54" t="s">
        <v>692</v>
      </c>
      <c r="GA152" s="59"/>
      <c r="GB152" s="60"/>
      <c r="GC152" s="58"/>
      <c r="GD152" s="59"/>
      <c r="GE152" s="61"/>
      <c r="GF152" s="58"/>
      <c r="GG152" s="61"/>
      <c r="GH152" s="61"/>
    </row>
    <row r="153" spans="1:199" s="54" customFormat="1" ht="12" x14ac:dyDescent="0.25">
      <c r="C153" s="56"/>
      <c r="D153" s="115">
        <f>SUM(D139:D151)</f>
        <v>138</v>
      </c>
      <c r="E153" s="115">
        <f>SUM(E139:E151)</f>
        <v>36</v>
      </c>
      <c r="F153" s="115">
        <f>SUM(F139:F151)</f>
        <v>138</v>
      </c>
      <c r="G153" s="115">
        <f>SUM(G139:G151)</f>
        <v>836</v>
      </c>
      <c r="H153" s="115">
        <f>SUM(H139:H151)</f>
        <v>836</v>
      </c>
      <c r="I153" s="57"/>
      <c r="J153" s="56"/>
      <c r="FQ153" s="54" t="str">
        <f t="shared" si="271"/>
        <v/>
      </c>
      <c r="FR153" s="54" t="str">
        <f t="shared" si="185"/>
        <v/>
      </c>
      <c r="FS153" s="54" t="str">
        <f t="shared" si="272"/>
        <v/>
      </c>
      <c r="FT153" s="54" t="str">
        <f t="shared" si="272"/>
        <v/>
      </c>
      <c r="FU153" s="54" t="str">
        <f t="shared" si="272"/>
        <v/>
      </c>
      <c r="FV153" s="54" t="str">
        <f t="shared" si="272"/>
        <v/>
      </c>
      <c r="FW153" s="54" t="str">
        <f t="shared" si="272"/>
        <v/>
      </c>
      <c r="FX153" s="54" t="str">
        <f>IF(SUM($FH153:$FO153)=0,"",11-EV153)</f>
        <v/>
      </c>
      <c r="GE153" s="61"/>
      <c r="GF153" s="58"/>
      <c r="GG153" s="61"/>
      <c r="GH153" s="61"/>
    </row>
    <row r="154" spans="1:199" s="291" customFormat="1" ht="13.5" customHeight="1" x14ac:dyDescent="0.3">
      <c r="B154" s="311" t="s">
        <v>620</v>
      </c>
      <c r="C154" s="293"/>
      <c r="D154" s="293"/>
      <c r="E154" s="293"/>
      <c r="F154" s="293"/>
      <c r="G154" s="293"/>
      <c r="H154" s="293"/>
      <c r="I154" s="117" t="s">
        <v>693</v>
      </c>
      <c r="J154" s="295"/>
      <c r="K154" s="292"/>
      <c r="L154" s="292"/>
      <c r="M154" s="117" t="s">
        <v>694</v>
      </c>
      <c r="N154" s="292"/>
      <c r="O154" s="292"/>
      <c r="P154" s="292"/>
      <c r="Q154" s="292"/>
      <c r="R154" s="292"/>
      <c r="S154" s="292"/>
      <c r="T154" s="292"/>
      <c r="U154" s="116" t="s">
        <v>695</v>
      </c>
      <c r="V154" s="292"/>
      <c r="W154" s="292"/>
      <c r="X154" s="292"/>
      <c r="Y154" s="292"/>
      <c r="Z154" s="292"/>
      <c r="AA154" s="116" t="s">
        <v>696</v>
      </c>
      <c r="AB154" s="292"/>
      <c r="AC154" s="292"/>
      <c r="AD154" s="292"/>
      <c r="AE154" s="292"/>
      <c r="AF154" s="116" t="s">
        <v>697</v>
      </c>
      <c r="AG154" s="292"/>
      <c r="AH154" s="292"/>
      <c r="AI154" s="292"/>
      <c r="AJ154" s="292"/>
      <c r="AK154" s="116" t="s">
        <v>698</v>
      </c>
      <c r="AL154" s="296"/>
      <c r="GA154" s="298"/>
      <c r="GB154" s="299"/>
      <c r="GD154" s="54"/>
      <c r="GE154" s="300"/>
      <c r="GF154" s="297"/>
      <c r="GG154" s="300"/>
      <c r="GH154" s="300"/>
    </row>
    <row r="155" spans="1:199" s="54" customFormat="1" ht="12.6" thickBot="1" x14ac:dyDescent="0.3">
      <c r="A155" s="53" t="s">
        <v>699</v>
      </c>
      <c r="B155" s="53"/>
      <c r="C155" s="55" t="s">
        <v>463</v>
      </c>
      <c r="D155" s="57"/>
      <c r="E155" s="57"/>
      <c r="F155" s="57"/>
      <c r="G155" s="57"/>
      <c r="H155" s="57"/>
      <c r="I155" s="57"/>
      <c r="J155" s="57"/>
      <c r="FQ155" s="54" t="str">
        <f t="shared" si="271"/>
        <v/>
      </c>
      <c r="FR155" s="54" t="str">
        <f t="shared" si="185"/>
        <v/>
      </c>
      <c r="FS155" s="54" t="str">
        <f t="shared" si="272"/>
        <v/>
      </c>
      <c r="FT155" s="54" t="str">
        <f t="shared" si="272"/>
        <v/>
      </c>
      <c r="FU155" s="54" t="str">
        <f t="shared" si="272"/>
        <v/>
      </c>
      <c r="FV155" s="54" t="str">
        <f t="shared" si="272"/>
        <v/>
      </c>
      <c r="FW155" s="54" t="str">
        <f t="shared" si="272"/>
        <v/>
      </c>
      <c r="FX155" s="54" t="str">
        <f>IF(SUM($FH155:$FO155)=0,"",11-EV155)</f>
        <v/>
      </c>
      <c r="GE155" s="61"/>
      <c r="GF155" s="58"/>
      <c r="GG155" s="61"/>
      <c r="GH155" s="61"/>
    </row>
    <row r="156" spans="1:199" s="54" customFormat="1" ht="12.6" thickBot="1" x14ac:dyDescent="0.3">
      <c r="A156" s="53" t="s">
        <v>33</v>
      </c>
      <c r="B156" s="53" t="s">
        <v>34</v>
      </c>
      <c r="C156" s="57" t="s">
        <v>35</v>
      </c>
      <c r="D156" s="57" t="s">
        <v>36</v>
      </c>
      <c r="E156" s="57" t="s">
        <v>37</v>
      </c>
      <c r="F156" s="57" t="s">
        <v>38</v>
      </c>
      <c r="G156" s="57" t="s">
        <v>39</v>
      </c>
      <c r="H156" s="57" t="s">
        <v>40</v>
      </c>
      <c r="I156" s="57" t="s">
        <v>41</v>
      </c>
      <c r="J156" s="57" t="s">
        <v>42</v>
      </c>
      <c r="L156" s="126"/>
      <c r="M156" s="63" t="s">
        <v>291</v>
      </c>
      <c r="N156" s="63" t="s">
        <v>464</v>
      </c>
      <c r="O156" s="63" t="s">
        <v>465</v>
      </c>
      <c r="P156" s="64" t="s">
        <v>142</v>
      </c>
      <c r="Q156" s="63" t="s">
        <v>466</v>
      </c>
      <c r="R156" s="63" t="s">
        <v>700</v>
      </c>
      <c r="S156" s="63" t="s">
        <v>469</v>
      </c>
      <c r="T156" s="63" t="s">
        <v>569</v>
      </c>
      <c r="U156" s="63" t="s">
        <v>354</v>
      </c>
      <c r="V156" s="63" t="s">
        <v>623</v>
      </c>
      <c r="W156" s="63" t="s">
        <v>624</v>
      </c>
      <c r="X156" s="63" t="s">
        <v>570</v>
      </c>
      <c r="Y156" s="63" t="s">
        <v>625</v>
      </c>
      <c r="Z156" s="65" t="s">
        <v>474</v>
      </c>
      <c r="AL156" s="126"/>
      <c r="AM156" s="63" t="s">
        <v>291</v>
      </c>
      <c r="AN156" s="63" t="s">
        <v>464</v>
      </c>
      <c r="AO156" s="63" t="s">
        <v>465</v>
      </c>
      <c r="AP156" s="64" t="s">
        <v>142</v>
      </c>
      <c r="AQ156" s="63" t="s">
        <v>466</v>
      </c>
      <c r="AR156" s="63" t="s">
        <v>700</v>
      </c>
      <c r="AS156" s="63" t="s">
        <v>469</v>
      </c>
      <c r="AT156" s="63" t="s">
        <v>569</v>
      </c>
      <c r="AU156" s="63" t="s">
        <v>354</v>
      </c>
      <c r="AV156" s="63" t="s">
        <v>623</v>
      </c>
      <c r="AW156" s="63" t="s">
        <v>624</v>
      </c>
      <c r="AX156" s="63" t="s">
        <v>570</v>
      </c>
      <c r="AY156" s="63" t="s">
        <v>625</v>
      </c>
      <c r="AZ156" s="65" t="s">
        <v>474</v>
      </c>
      <c r="EJ156" s="56" t="s">
        <v>35</v>
      </c>
      <c r="EK156" s="56" t="s">
        <v>51</v>
      </c>
      <c r="EL156" s="56" t="s">
        <v>52</v>
      </c>
      <c r="EM156" s="56" t="s">
        <v>53</v>
      </c>
      <c r="EN156" s="56" t="s">
        <v>54</v>
      </c>
      <c r="EO156" s="56" t="s">
        <v>55</v>
      </c>
      <c r="EP156" s="56" t="s">
        <v>56</v>
      </c>
      <c r="EQ156" s="56" t="s">
        <v>36</v>
      </c>
      <c r="ER156" s="56" t="s">
        <v>37</v>
      </c>
      <c r="ES156" s="56" t="s">
        <v>38</v>
      </c>
      <c r="ET156" s="56" t="s">
        <v>39</v>
      </c>
      <c r="EU156" s="56" t="s">
        <v>40</v>
      </c>
      <c r="EV156" s="56" t="s">
        <v>41</v>
      </c>
      <c r="EW156" s="56" t="s">
        <v>42</v>
      </c>
      <c r="EX156" s="56"/>
      <c r="EY156" s="56" t="s">
        <v>35</v>
      </c>
      <c r="EZ156" s="56" t="s">
        <v>36</v>
      </c>
      <c r="FA156" s="56" t="s">
        <v>37</v>
      </c>
      <c r="FB156" s="56" t="s">
        <v>38</v>
      </c>
      <c r="FC156" s="56" t="s">
        <v>39</v>
      </c>
      <c r="FD156" s="56" t="s">
        <v>40</v>
      </c>
      <c r="FE156" s="56" t="s">
        <v>41</v>
      </c>
      <c r="FF156" s="56" t="s">
        <v>42</v>
      </c>
      <c r="FR156" s="56" t="s">
        <v>35</v>
      </c>
      <c r="FS156" s="56" t="s">
        <v>36</v>
      </c>
      <c r="FT156" s="56" t="s">
        <v>37</v>
      </c>
      <c r="FU156" s="56" t="s">
        <v>38</v>
      </c>
      <c r="FV156" s="56" t="s">
        <v>39</v>
      </c>
      <c r="FW156" s="56" t="s">
        <v>40</v>
      </c>
      <c r="FX156" s="56" t="s">
        <v>41</v>
      </c>
      <c r="GA156" s="59"/>
      <c r="GB156" s="325"/>
      <c r="GE156" s="61"/>
      <c r="GF156" s="58"/>
      <c r="GG156" s="61"/>
      <c r="GH156" s="61"/>
    </row>
    <row r="157" spans="1:199" s="54" customFormat="1" ht="12" x14ac:dyDescent="0.25">
      <c r="A157" s="54">
        <v>1</v>
      </c>
      <c r="B157" s="54" t="s">
        <v>631</v>
      </c>
      <c r="C157" s="56">
        <v>26</v>
      </c>
      <c r="D157" s="56">
        <v>25</v>
      </c>
      <c r="E157" s="56">
        <v>0</v>
      </c>
      <c r="F157" s="56">
        <v>1</v>
      </c>
      <c r="G157" s="56">
        <v>158</v>
      </c>
      <c r="H157" s="56">
        <v>28</v>
      </c>
      <c r="I157" s="57">
        <v>50</v>
      </c>
      <c r="J157" s="69">
        <f t="shared" ref="J157:J170" si="273">G157/H157</f>
        <v>5.6428571428571432</v>
      </c>
      <c r="L157" s="139" t="s">
        <v>478</v>
      </c>
      <c r="M157" s="71"/>
      <c r="N157" s="72" t="s">
        <v>60</v>
      </c>
      <c r="O157" s="72" t="s">
        <v>201</v>
      </c>
      <c r="P157" s="64" t="s">
        <v>150</v>
      </c>
      <c r="Q157" s="72" t="s">
        <v>162</v>
      </c>
      <c r="R157" s="72" t="s">
        <v>59</v>
      </c>
      <c r="S157" s="72" t="s">
        <v>200</v>
      </c>
      <c r="T157" s="72" t="s">
        <v>178</v>
      </c>
      <c r="U157" s="72" t="s">
        <v>77</v>
      </c>
      <c r="V157" s="72" t="s">
        <v>77</v>
      </c>
      <c r="W157" s="72" t="s">
        <v>125</v>
      </c>
      <c r="X157" s="72" t="s">
        <v>77</v>
      </c>
      <c r="Y157" s="72" t="s">
        <v>200</v>
      </c>
      <c r="Z157" s="134" t="s">
        <v>77</v>
      </c>
      <c r="AL157" s="139" t="s">
        <v>478</v>
      </c>
      <c r="AM157" s="71"/>
      <c r="AN157" s="63" t="s">
        <v>667</v>
      </c>
      <c r="AO157" s="63" t="s">
        <v>590</v>
      </c>
      <c r="AP157" s="64" t="s">
        <v>93</v>
      </c>
      <c r="AQ157" s="63" t="s">
        <v>701</v>
      </c>
      <c r="AR157" s="63" t="s">
        <v>171</v>
      </c>
      <c r="AS157" s="63" t="s">
        <v>321</v>
      </c>
      <c r="AT157" s="63" t="s">
        <v>317</v>
      </c>
      <c r="AU157" s="63" t="s">
        <v>301</v>
      </c>
      <c r="AV157" s="63" t="s">
        <v>318</v>
      </c>
      <c r="AW157" s="63" t="s">
        <v>333</v>
      </c>
      <c r="AX157" s="63" t="s">
        <v>327</v>
      </c>
      <c r="AY157" s="63" t="s">
        <v>702</v>
      </c>
      <c r="AZ157" s="65" t="s">
        <v>703</v>
      </c>
      <c r="BL157" s="74"/>
      <c r="BM157" s="75">
        <f t="shared" ref="BM157:BY164" si="274">(IF(N157="","",(IF(MID(N157,2,1)="-",LEFT(N157,1),LEFT(N157,2)))+0))</f>
        <v>4</v>
      </c>
      <c r="BN157" s="75">
        <f t="shared" si="274"/>
        <v>10</v>
      </c>
      <c r="BO157" s="75">
        <f t="shared" si="274"/>
        <v>3</v>
      </c>
      <c r="BP157" s="75">
        <f t="shared" si="274"/>
        <v>6</v>
      </c>
      <c r="BQ157" s="75">
        <f t="shared" si="274"/>
        <v>4</v>
      </c>
      <c r="BR157" s="75">
        <f t="shared" si="274"/>
        <v>2</v>
      </c>
      <c r="BS157" s="75">
        <f t="shared" si="274"/>
        <v>6</v>
      </c>
      <c r="BT157" s="75">
        <f t="shared" si="274"/>
        <v>2</v>
      </c>
      <c r="BU157" s="75">
        <f t="shared" si="274"/>
        <v>2</v>
      </c>
      <c r="BV157" s="75">
        <f t="shared" si="274"/>
        <v>5</v>
      </c>
      <c r="BW157" s="75">
        <f t="shared" si="274"/>
        <v>2</v>
      </c>
      <c r="BX157" s="75">
        <f t="shared" si="274"/>
        <v>2</v>
      </c>
      <c r="BY157" s="76">
        <f t="shared" si="274"/>
        <v>2</v>
      </c>
      <c r="CB157" s="77"/>
      <c r="CC157" s="77"/>
      <c r="CD157" s="77"/>
      <c r="CE157" s="77"/>
      <c r="CF157" s="77"/>
      <c r="CG157" s="77"/>
      <c r="CH157" s="77"/>
      <c r="CI157" s="77"/>
      <c r="CJ157" s="78"/>
      <c r="CK157" s="74"/>
      <c r="CL157" s="75">
        <f t="shared" ref="CL157:CX166" si="275">(IF(N157="","",IF(RIGHT(N157,2)="10",RIGHT(N157,2),RIGHT(N157,1))+0))</f>
        <v>1</v>
      </c>
      <c r="CM157" s="75">
        <f t="shared" si="275"/>
        <v>0</v>
      </c>
      <c r="CN157" s="75">
        <f t="shared" si="275"/>
        <v>1</v>
      </c>
      <c r="CO157" s="75">
        <f t="shared" si="275"/>
        <v>0</v>
      </c>
      <c r="CP157" s="75">
        <f t="shared" si="275"/>
        <v>0</v>
      </c>
      <c r="CQ157" s="75">
        <f t="shared" si="275"/>
        <v>2</v>
      </c>
      <c r="CR157" s="75">
        <f t="shared" si="275"/>
        <v>1</v>
      </c>
      <c r="CS157" s="75">
        <f t="shared" si="275"/>
        <v>1</v>
      </c>
      <c r="CT157" s="75">
        <f t="shared" si="275"/>
        <v>1</v>
      </c>
      <c r="CU157" s="75">
        <f t="shared" si="275"/>
        <v>0</v>
      </c>
      <c r="CV157" s="75">
        <f t="shared" si="275"/>
        <v>1</v>
      </c>
      <c r="CW157" s="75">
        <f t="shared" si="275"/>
        <v>2</v>
      </c>
      <c r="CX157" s="76">
        <f t="shared" si="275"/>
        <v>1</v>
      </c>
      <c r="DA157" s="77"/>
      <c r="DB157" s="77"/>
      <c r="DC157" s="77"/>
      <c r="DD157" s="77"/>
      <c r="DE157" s="77"/>
      <c r="DF157" s="77"/>
      <c r="DG157" s="77"/>
      <c r="DH157" s="77"/>
      <c r="DJ157" s="74"/>
      <c r="DK157" s="75" t="str">
        <f t="shared" ref="DK157:DW164" si="276">(IF(N157="","",IF(BM157&gt;CL157,"H",IF(BM157&lt;CL157,"A","D"))))</f>
        <v>H</v>
      </c>
      <c r="DL157" s="75" t="str">
        <f t="shared" si="276"/>
        <v>H</v>
      </c>
      <c r="DM157" s="75" t="str">
        <f t="shared" si="276"/>
        <v>H</v>
      </c>
      <c r="DN157" s="75" t="str">
        <f t="shared" si="276"/>
        <v>H</v>
      </c>
      <c r="DO157" s="75" t="str">
        <f t="shared" si="276"/>
        <v>H</v>
      </c>
      <c r="DP157" s="75" t="str">
        <f t="shared" si="276"/>
        <v>D</v>
      </c>
      <c r="DQ157" s="75" t="str">
        <f t="shared" si="276"/>
        <v>H</v>
      </c>
      <c r="DR157" s="75" t="str">
        <f t="shared" si="276"/>
        <v>H</v>
      </c>
      <c r="DS157" s="75" t="str">
        <f t="shared" si="276"/>
        <v>H</v>
      </c>
      <c r="DT157" s="75" t="str">
        <f t="shared" si="276"/>
        <v>H</v>
      </c>
      <c r="DU157" s="75" t="str">
        <f t="shared" si="276"/>
        <v>H</v>
      </c>
      <c r="DV157" s="75" t="str">
        <f t="shared" si="276"/>
        <v>D</v>
      </c>
      <c r="DW157" s="76" t="str">
        <f t="shared" si="276"/>
        <v>H</v>
      </c>
      <c r="DZ157" s="56"/>
      <c r="EA157" s="56"/>
      <c r="EB157" s="56"/>
      <c r="EC157" s="56"/>
      <c r="ED157" s="56"/>
      <c r="EE157" s="56"/>
      <c r="EF157" s="56"/>
      <c r="EG157" s="56"/>
      <c r="EI157" s="53" t="str">
        <f t="shared" ref="EI157:EI170" si="277">L157</f>
        <v>Beckenham</v>
      </c>
      <c r="EJ157" s="79">
        <f>SUM(EQ157:ES157)</f>
        <v>26</v>
      </c>
      <c r="EK157" s="80">
        <f>COUNTIF($DJ157:$EG157,"H")</f>
        <v>11</v>
      </c>
      <c r="EL157" s="80">
        <f>COUNTIF($DJ157:$EG157,"D")</f>
        <v>2</v>
      </c>
      <c r="EM157" s="80">
        <f>COUNTIF($DJ157:$EG157,"A")</f>
        <v>0</v>
      </c>
      <c r="EN157" s="80">
        <f>COUNTIF(DJ$157:DJ$170,"A")</f>
        <v>6</v>
      </c>
      <c r="EO157" s="80">
        <f>COUNTIF(DJ$157:DJ$170,"D")</f>
        <v>4</v>
      </c>
      <c r="EP157" s="80">
        <f>COUNTIF(DJ$157:DJ$170,"H")</f>
        <v>3</v>
      </c>
      <c r="EQ157" s="79">
        <f>EK157+EN157</f>
        <v>17</v>
      </c>
      <c r="ER157" s="79">
        <f t="shared" ref="ER157:ES170" si="278">EL157+EO157</f>
        <v>6</v>
      </c>
      <c r="ES157" s="79">
        <f t="shared" si="278"/>
        <v>3</v>
      </c>
      <c r="ET157" s="81">
        <f>SUM($BL157:$CI157)+SUM(CK$157:CK$170)</f>
        <v>84</v>
      </c>
      <c r="EU157" s="81">
        <f>SUM($CK157:$DH157)+SUM(BL$157:BL$170)</f>
        <v>35</v>
      </c>
      <c r="EV157" s="79">
        <f t="shared" ref="EV157:EV170" si="279">(EQ157*2)+ER157</f>
        <v>40</v>
      </c>
      <c r="EW157" s="136">
        <f t="shared" ref="EW157:EW170" si="280">IF(ET157&gt;0,IF(EU157&gt;0,ET157/EU157,0),0)</f>
        <v>2.4</v>
      </c>
      <c r="EX157" s="78"/>
      <c r="EY157" s="80">
        <f t="shared" ref="EY157:EY170" si="281">VLOOKUP($EI157,$B$157:$J$170,2,0)</f>
        <v>26</v>
      </c>
      <c r="EZ157" s="80">
        <f t="shared" ref="EZ157:EZ170" si="282">VLOOKUP($EI157,$B$157:$J$170,3,0)</f>
        <v>17</v>
      </c>
      <c r="FA157" s="80">
        <f t="shared" ref="FA157:FA170" si="283">VLOOKUP($EI157,$B$157:$J$170,4,0)</f>
        <v>6</v>
      </c>
      <c r="FB157" s="80">
        <f t="shared" ref="FB157:FB170" si="284">VLOOKUP($EI157,$B$157:$J$170,5,0)</f>
        <v>3</v>
      </c>
      <c r="FC157" s="80">
        <f t="shared" ref="FC157:FC170" si="285">VLOOKUP($EI157,$B$157:$J$170,6,0)</f>
        <v>84</v>
      </c>
      <c r="FD157" s="80">
        <f t="shared" ref="FD157:FD170" si="286">VLOOKUP($EI157,$B$157:$J$170,7,0)</f>
        <v>35</v>
      </c>
      <c r="FE157" s="80">
        <f t="shared" ref="FE157:FE170" si="287">VLOOKUP($EI157,$B$157:$J$170,8,0)</f>
        <v>40</v>
      </c>
      <c r="FF157" s="80">
        <f t="shared" ref="FF157:FF170" si="288">VLOOKUP($EI157,$B$157:$J$170,9,0)</f>
        <v>2.4</v>
      </c>
      <c r="FH157" s="54">
        <f>IF(EJ157=EY157,0,1)</f>
        <v>0</v>
      </c>
      <c r="FI157" s="54">
        <f>IF(EQ157=EZ157,0,1)</f>
        <v>0</v>
      </c>
      <c r="FJ157" s="54">
        <f t="shared" ref="FJ157:FO170" si="289">IF(ER157=FA157,0,1)</f>
        <v>0</v>
      </c>
      <c r="FK157" s="54">
        <f t="shared" si="289"/>
        <v>0</v>
      </c>
      <c r="FL157" s="54">
        <f t="shared" si="289"/>
        <v>0</v>
      </c>
      <c r="FM157" s="54">
        <f t="shared" si="289"/>
        <v>0</v>
      </c>
      <c r="FN157" s="54">
        <f t="shared" si="289"/>
        <v>0</v>
      </c>
      <c r="FO157" s="54">
        <f t="shared" si="289"/>
        <v>0</v>
      </c>
      <c r="FQ157" s="54" t="str">
        <f t="shared" si="271"/>
        <v/>
      </c>
      <c r="FR157" s="54" t="str">
        <f t="shared" si="185"/>
        <v/>
      </c>
      <c r="FS157" s="54" t="str">
        <f t="shared" si="272"/>
        <v/>
      </c>
      <c r="FT157" s="54" t="str">
        <f t="shared" si="272"/>
        <v/>
      </c>
      <c r="FU157" s="54" t="str">
        <f t="shared" si="272"/>
        <v/>
      </c>
      <c r="FV157" s="54" t="str">
        <f t="shared" si="272"/>
        <v/>
      </c>
      <c r="FW157" s="54" t="str">
        <f t="shared" si="272"/>
        <v/>
      </c>
      <c r="FX157" s="54" t="str">
        <f t="shared" ref="FX157:FX170" si="290">IF(SUM($FH157:$FO157)=0,"",FE157-EV157)</f>
        <v/>
      </c>
      <c r="FY157" s="54" t="s">
        <v>71</v>
      </c>
      <c r="FZ157" s="111" t="s">
        <v>704</v>
      </c>
      <c r="GA157" s="59"/>
      <c r="GB157" s="325"/>
      <c r="GE157" s="61"/>
      <c r="GF157" s="58"/>
      <c r="GG157" s="61"/>
      <c r="GH157" s="61"/>
    </row>
    <row r="158" spans="1:199" s="54" customFormat="1" ht="12" x14ac:dyDescent="0.25">
      <c r="A158" s="54">
        <v>2</v>
      </c>
      <c r="B158" s="54" t="s">
        <v>478</v>
      </c>
      <c r="C158" s="56">
        <v>26</v>
      </c>
      <c r="D158" s="56">
        <v>17</v>
      </c>
      <c r="E158" s="56">
        <v>6</v>
      </c>
      <c r="F158" s="56">
        <v>3</v>
      </c>
      <c r="G158" s="56">
        <v>84</v>
      </c>
      <c r="H158" s="56">
        <v>35</v>
      </c>
      <c r="I158" s="57">
        <v>40</v>
      </c>
      <c r="J158" s="69">
        <f t="shared" si="273"/>
        <v>2.4</v>
      </c>
      <c r="L158" s="139" t="s">
        <v>489</v>
      </c>
      <c r="M158" s="86" t="s">
        <v>124</v>
      </c>
      <c r="N158" s="83"/>
      <c r="O158" s="88" t="s">
        <v>101</v>
      </c>
      <c r="P158" s="84" t="s">
        <v>74</v>
      </c>
      <c r="Q158" s="148" t="s">
        <v>59</v>
      </c>
      <c r="R158" s="88" t="s">
        <v>103</v>
      </c>
      <c r="S158" s="88" t="s">
        <v>103</v>
      </c>
      <c r="T158" s="148" t="s">
        <v>88</v>
      </c>
      <c r="U158" s="88" t="s">
        <v>58</v>
      </c>
      <c r="V158" s="148" t="s">
        <v>86</v>
      </c>
      <c r="W158" s="148" t="s">
        <v>60</v>
      </c>
      <c r="X158" s="88" t="s">
        <v>60</v>
      </c>
      <c r="Y158" s="88" t="s">
        <v>149</v>
      </c>
      <c r="Z158" s="89" t="s">
        <v>422</v>
      </c>
      <c r="AC158" s="212"/>
      <c r="AF158" s="212"/>
      <c r="AL158" s="139" t="s">
        <v>489</v>
      </c>
      <c r="AM158" s="253" t="s">
        <v>324</v>
      </c>
      <c r="AN158" s="83"/>
      <c r="AO158" s="59" t="s">
        <v>705</v>
      </c>
      <c r="AP158" s="84" t="s">
        <v>480</v>
      </c>
      <c r="AQ158" s="59" t="s">
        <v>307</v>
      </c>
      <c r="AR158" s="59" t="s">
        <v>573</v>
      </c>
      <c r="AS158" s="59" t="s">
        <v>309</v>
      </c>
      <c r="AT158" s="59" t="s">
        <v>313</v>
      </c>
      <c r="AU158" s="59" t="s">
        <v>321</v>
      </c>
      <c r="AV158" s="59" t="s">
        <v>317</v>
      </c>
      <c r="AW158" s="59" t="s">
        <v>706</v>
      </c>
      <c r="AX158" s="59" t="s">
        <v>326</v>
      </c>
      <c r="AY158" s="59" t="s">
        <v>318</v>
      </c>
      <c r="AZ158" s="85" t="s">
        <v>707</v>
      </c>
      <c r="BL158" s="90">
        <f t="shared" ref="BL158:BS170" si="291">(IF(M158="","",(IF(MID(M158,2,1)="-",LEFT(M158,1),LEFT(M158,2)))+0))</f>
        <v>0</v>
      </c>
      <c r="BM158" s="91"/>
      <c r="BN158" s="77">
        <f t="shared" si="274"/>
        <v>3</v>
      </c>
      <c r="BO158" s="77">
        <f t="shared" si="274"/>
        <v>1</v>
      </c>
      <c r="BP158" s="77">
        <f t="shared" si="274"/>
        <v>4</v>
      </c>
      <c r="BQ158" s="77">
        <f t="shared" si="274"/>
        <v>1</v>
      </c>
      <c r="BR158" s="77">
        <f t="shared" si="274"/>
        <v>1</v>
      </c>
      <c r="BS158" s="77">
        <f t="shared" si="274"/>
        <v>1</v>
      </c>
      <c r="BT158" s="77">
        <f t="shared" si="274"/>
        <v>5</v>
      </c>
      <c r="BU158" s="77">
        <f t="shared" si="274"/>
        <v>0</v>
      </c>
      <c r="BV158" s="77">
        <f t="shared" si="274"/>
        <v>4</v>
      </c>
      <c r="BW158" s="77">
        <f t="shared" si="274"/>
        <v>4</v>
      </c>
      <c r="BX158" s="77">
        <f t="shared" si="274"/>
        <v>1</v>
      </c>
      <c r="BY158" s="92">
        <f t="shared" si="274"/>
        <v>9</v>
      </c>
      <c r="CB158" s="77"/>
      <c r="CC158" s="77"/>
      <c r="CD158" s="77"/>
      <c r="CE158" s="77"/>
      <c r="CF158" s="77"/>
      <c r="CG158" s="77"/>
      <c r="CH158" s="77"/>
      <c r="CI158" s="77"/>
      <c r="CJ158" s="78"/>
      <c r="CK158" s="90">
        <f t="shared" ref="CK158:CQ170" si="292">(IF(M158="","",IF(RIGHT(M158,2)="10",RIGHT(M158,2),RIGHT(M158,1))+0))</f>
        <v>0</v>
      </c>
      <c r="CL158" s="91"/>
      <c r="CM158" s="77">
        <f t="shared" si="275"/>
        <v>2</v>
      </c>
      <c r="CN158" s="77">
        <f t="shared" si="275"/>
        <v>2</v>
      </c>
      <c r="CO158" s="77">
        <f t="shared" si="275"/>
        <v>0</v>
      </c>
      <c r="CP158" s="77">
        <f t="shared" si="275"/>
        <v>3</v>
      </c>
      <c r="CQ158" s="77">
        <f t="shared" si="275"/>
        <v>3</v>
      </c>
      <c r="CR158" s="77">
        <f t="shared" si="275"/>
        <v>6</v>
      </c>
      <c r="CS158" s="77">
        <f t="shared" si="275"/>
        <v>1</v>
      </c>
      <c r="CT158" s="77">
        <f t="shared" si="275"/>
        <v>3</v>
      </c>
      <c r="CU158" s="77">
        <f t="shared" si="275"/>
        <v>1</v>
      </c>
      <c r="CV158" s="77">
        <f t="shared" si="275"/>
        <v>1</v>
      </c>
      <c r="CW158" s="77">
        <f t="shared" si="275"/>
        <v>5</v>
      </c>
      <c r="CX158" s="92">
        <f t="shared" si="275"/>
        <v>3</v>
      </c>
      <c r="DA158" s="77"/>
      <c r="DB158" s="77"/>
      <c r="DC158" s="77"/>
      <c r="DD158" s="77"/>
      <c r="DE158" s="77"/>
      <c r="DF158" s="77"/>
      <c r="DG158" s="77"/>
      <c r="DH158" s="77"/>
      <c r="DJ158" s="90" t="str">
        <f t="shared" ref="DJ158:DQ170" si="293">(IF(M158="","",IF(BL158&gt;CK158,"H",IF(BL158&lt;CK158,"A","D"))))</f>
        <v>D</v>
      </c>
      <c r="DK158" s="91"/>
      <c r="DL158" s="77" t="str">
        <f t="shared" si="276"/>
        <v>H</v>
      </c>
      <c r="DM158" s="77" t="str">
        <f t="shared" si="276"/>
        <v>A</v>
      </c>
      <c r="DN158" s="77" t="str">
        <f t="shared" si="276"/>
        <v>H</v>
      </c>
      <c r="DO158" s="77" t="str">
        <f t="shared" si="276"/>
        <v>A</v>
      </c>
      <c r="DP158" s="77" t="str">
        <f t="shared" si="276"/>
        <v>A</v>
      </c>
      <c r="DQ158" s="77" t="str">
        <f t="shared" si="276"/>
        <v>A</v>
      </c>
      <c r="DR158" s="77" t="str">
        <f t="shared" si="276"/>
        <v>H</v>
      </c>
      <c r="DS158" s="77" t="str">
        <f t="shared" si="276"/>
        <v>A</v>
      </c>
      <c r="DT158" s="77" t="str">
        <f t="shared" si="276"/>
        <v>H</v>
      </c>
      <c r="DU158" s="77" t="str">
        <f t="shared" si="276"/>
        <v>H</v>
      </c>
      <c r="DV158" s="77" t="str">
        <f t="shared" si="276"/>
        <v>A</v>
      </c>
      <c r="DW158" s="92" t="str">
        <f t="shared" si="276"/>
        <v>H</v>
      </c>
      <c r="DZ158" s="56"/>
      <c r="EA158" s="56"/>
      <c r="EB158" s="56"/>
      <c r="EC158" s="56"/>
      <c r="ED158" s="56"/>
      <c r="EE158" s="56"/>
      <c r="EF158" s="56"/>
      <c r="EG158" s="56"/>
      <c r="EI158" s="53" t="str">
        <f t="shared" si="277"/>
        <v>Brentwood Mental Hospital</v>
      </c>
      <c r="EJ158" s="79">
        <f t="shared" ref="EJ158:EJ170" si="294">SUM(EQ158:ES158)</f>
        <v>26</v>
      </c>
      <c r="EK158" s="80">
        <f t="shared" ref="EK158:EK170" si="295">COUNTIF($DJ158:$EG158,"H")</f>
        <v>6</v>
      </c>
      <c r="EL158" s="80">
        <f t="shared" ref="EL158:EL170" si="296">COUNTIF($DJ158:$EG158,"D")</f>
        <v>1</v>
      </c>
      <c r="EM158" s="80">
        <f t="shared" ref="EM158:EM170" si="297">COUNTIF($DJ158:$EG158,"A")</f>
        <v>6</v>
      </c>
      <c r="EN158" s="80">
        <f>COUNTIF(DK$157:DK$170,"A")</f>
        <v>3</v>
      </c>
      <c r="EO158" s="80">
        <f>COUNTIF(DK$157:DK$170,"D")</f>
        <v>2</v>
      </c>
      <c r="EP158" s="80">
        <f>COUNTIF(DK$157:DK$170,"H")</f>
        <v>8</v>
      </c>
      <c r="EQ158" s="79">
        <f t="shared" ref="EQ158:EQ170" si="298">EK158+EN158</f>
        <v>9</v>
      </c>
      <c r="ER158" s="79">
        <f t="shared" si="278"/>
        <v>3</v>
      </c>
      <c r="ES158" s="79">
        <f t="shared" si="278"/>
        <v>14</v>
      </c>
      <c r="ET158" s="81">
        <f>SUM($BL158:$CI158)+SUM(CL$157:CL$170)</f>
        <v>60</v>
      </c>
      <c r="EU158" s="81">
        <f>SUM($CK158:$DH158)+SUM(BM$157:BM$170)</f>
        <v>63</v>
      </c>
      <c r="EV158" s="79">
        <f t="shared" si="279"/>
        <v>21</v>
      </c>
      <c r="EW158" s="136">
        <f t="shared" si="280"/>
        <v>0.95238095238095233</v>
      </c>
      <c r="EX158" s="78"/>
      <c r="EY158" s="80">
        <f t="shared" si="281"/>
        <v>26</v>
      </c>
      <c r="EZ158" s="80">
        <f t="shared" si="282"/>
        <v>9</v>
      </c>
      <c r="FA158" s="80">
        <f t="shared" si="283"/>
        <v>3</v>
      </c>
      <c r="FB158" s="80">
        <f t="shared" si="284"/>
        <v>14</v>
      </c>
      <c r="FC158" s="80">
        <f t="shared" si="285"/>
        <v>60</v>
      </c>
      <c r="FD158" s="80">
        <f t="shared" si="286"/>
        <v>63</v>
      </c>
      <c r="FE158" s="80">
        <f t="shared" si="287"/>
        <v>21</v>
      </c>
      <c r="FF158" s="80">
        <f t="shared" si="288"/>
        <v>0.95238095238095233</v>
      </c>
      <c r="FH158" s="54">
        <f t="shared" ref="FH158:FH170" si="299">IF(EJ158=EY158,0,1)</f>
        <v>0</v>
      </c>
      <c r="FI158" s="54">
        <f t="shared" ref="FI158:FI170" si="300">IF(EQ158=EZ158,0,1)</f>
        <v>0</v>
      </c>
      <c r="FJ158" s="54">
        <f t="shared" si="289"/>
        <v>0</v>
      </c>
      <c r="FK158" s="54">
        <f t="shared" si="289"/>
        <v>0</v>
      </c>
      <c r="FL158" s="54">
        <f t="shared" si="289"/>
        <v>0</v>
      </c>
      <c r="FM158" s="54">
        <f t="shared" si="289"/>
        <v>0</v>
      </c>
      <c r="FN158" s="54">
        <f t="shared" si="289"/>
        <v>0</v>
      </c>
      <c r="FO158" s="54">
        <f t="shared" si="289"/>
        <v>0</v>
      </c>
      <c r="FQ158" s="54" t="str">
        <f t="shared" si="271"/>
        <v/>
      </c>
      <c r="FR158" s="54" t="str">
        <f t="shared" si="185"/>
        <v/>
      </c>
      <c r="FS158" s="54" t="str">
        <f t="shared" si="272"/>
        <v/>
      </c>
      <c r="FT158" s="54" t="str">
        <f t="shared" si="272"/>
        <v/>
      </c>
      <c r="FU158" s="54" t="str">
        <f t="shared" si="272"/>
        <v/>
      </c>
      <c r="FV158" s="54" t="str">
        <f t="shared" si="272"/>
        <v/>
      </c>
      <c r="FW158" s="54" t="str">
        <f t="shared" si="272"/>
        <v/>
      </c>
      <c r="FX158" s="54" t="str">
        <f t="shared" si="290"/>
        <v/>
      </c>
      <c r="FY158" s="54" t="s">
        <v>494</v>
      </c>
      <c r="GA158" s="59"/>
      <c r="GB158" s="325"/>
      <c r="GD158" s="53"/>
      <c r="GE158" s="61"/>
      <c r="GF158" s="58"/>
      <c r="GG158" s="61"/>
      <c r="GH158" s="61"/>
    </row>
    <row r="159" spans="1:199" s="54" customFormat="1" ht="12" x14ac:dyDescent="0.25">
      <c r="A159" s="54">
        <v>3</v>
      </c>
      <c r="B159" s="54" t="s">
        <v>588</v>
      </c>
      <c r="C159" s="56">
        <v>26</v>
      </c>
      <c r="D159" s="56">
        <v>16</v>
      </c>
      <c r="E159" s="56">
        <v>4</v>
      </c>
      <c r="F159" s="56">
        <v>6</v>
      </c>
      <c r="G159" s="56">
        <v>102</v>
      </c>
      <c r="H159" s="56">
        <v>45</v>
      </c>
      <c r="I159" s="57">
        <v>36</v>
      </c>
      <c r="J159" s="69">
        <f t="shared" si="273"/>
        <v>2.2666666666666666</v>
      </c>
      <c r="L159" s="139" t="s">
        <v>501</v>
      </c>
      <c r="M159" s="86" t="s">
        <v>101</v>
      </c>
      <c r="N159" s="88" t="s">
        <v>206</v>
      </c>
      <c r="O159" s="83"/>
      <c r="P159" s="84" t="s">
        <v>273</v>
      </c>
      <c r="Q159" s="88" t="s">
        <v>58</v>
      </c>
      <c r="R159" s="88" t="s">
        <v>77</v>
      </c>
      <c r="S159" s="88" t="s">
        <v>162</v>
      </c>
      <c r="T159" s="88" t="s">
        <v>200</v>
      </c>
      <c r="U159" s="88" t="s">
        <v>62</v>
      </c>
      <c r="V159" s="88" t="s">
        <v>103</v>
      </c>
      <c r="W159" s="88" t="s">
        <v>89</v>
      </c>
      <c r="X159" s="88" t="s">
        <v>177</v>
      </c>
      <c r="Y159" s="88" t="s">
        <v>101</v>
      </c>
      <c r="Z159" s="89" t="s">
        <v>206</v>
      </c>
      <c r="AA159" s="53"/>
      <c r="AC159" s="212"/>
      <c r="AF159" s="212"/>
      <c r="AL159" s="139" t="s">
        <v>501</v>
      </c>
      <c r="AM159" s="253" t="s">
        <v>708</v>
      </c>
      <c r="AN159" s="59" t="s">
        <v>703</v>
      </c>
      <c r="AO159" s="83"/>
      <c r="AP159" s="84" t="s">
        <v>313</v>
      </c>
      <c r="AQ159" s="59" t="s">
        <v>301</v>
      </c>
      <c r="AR159" s="59" t="s">
        <v>340</v>
      </c>
      <c r="AS159" s="59" t="s">
        <v>327</v>
      </c>
      <c r="AT159" s="59" t="s">
        <v>333</v>
      </c>
      <c r="AU159" s="59" t="s">
        <v>312</v>
      </c>
      <c r="AV159" s="59" t="s">
        <v>709</v>
      </c>
      <c r="AW159" s="59" t="s">
        <v>334</v>
      </c>
      <c r="AX159" s="59" t="s">
        <v>667</v>
      </c>
      <c r="AY159" s="59" t="s">
        <v>308</v>
      </c>
      <c r="AZ159" s="85" t="s">
        <v>307</v>
      </c>
      <c r="BL159" s="90">
        <f t="shared" si="291"/>
        <v>3</v>
      </c>
      <c r="BM159" s="77">
        <f t="shared" si="291"/>
        <v>1</v>
      </c>
      <c r="BN159" s="91"/>
      <c r="BO159" s="77">
        <f t="shared" si="274"/>
        <v>4</v>
      </c>
      <c r="BP159" s="77">
        <f t="shared" si="274"/>
        <v>5</v>
      </c>
      <c r="BQ159" s="77">
        <f t="shared" si="274"/>
        <v>2</v>
      </c>
      <c r="BR159" s="77">
        <f t="shared" si="274"/>
        <v>6</v>
      </c>
      <c r="BS159" s="77">
        <f t="shared" si="274"/>
        <v>2</v>
      </c>
      <c r="BT159" s="77">
        <f t="shared" si="274"/>
        <v>1</v>
      </c>
      <c r="BU159" s="77">
        <f t="shared" si="274"/>
        <v>1</v>
      </c>
      <c r="BV159" s="77">
        <f t="shared" si="274"/>
        <v>3</v>
      </c>
      <c r="BW159" s="77">
        <f t="shared" si="274"/>
        <v>2</v>
      </c>
      <c r="BX159" s="77">
        <f t="shared" si="274"/>
        <v>3</v>
      </c>
      <c r="BY159" s="92">
        <f t="shared" si="274"/>
        <v>1</v>
      </c>
      <c r="CB159" s="77"/>
      <c r="CC159" s="77"/>
      <c r="CD159" s="77"/>
      <c r="CE159" s="77"/>
      <c r="CF159" s="77"/>
      <c r="CG159" s="77"/>
      <c r="CH159" s="77"/>
      <c r="CI159" s="77"/>
      <c r="CJ159" s="78"/>
      <c r="CK159" s="90">
        <f t="shared" si="292"/>
        <v>2</v>
      </c>
      <c r="CL159" s="77">
        <f t="shared" si="292"/>
        <v>4</v>
      </c>
      <c r="CM159" s="91"/>
      <c r="CN159" s="77">
        <f t="shared" si="275"/>
        <v>4</v>
      </c>
      <c r="CO159" s="77">
        <f t="shared" si="275"/>
        <v>1</v>
      </c>
      <c r="CP159" s="77">
        <f t="shared" si="275"/>
        <v>1</v>
      </c>
      <c r="CQ159" s="77">
        <f t="shared" si="275"/>
        <v>0</v>
      </c>
      <c r="CR159" s="77">
        <f t="shared" si="275"/>
        <v>2</v>
      </c>
      <c r="CS159" s="77">
        <f t="shared" si="275"/>
        <v>1</v>
      </c>
      <c r="CT159" s="77">
        <f t="shared" si="275"/>
        <v>3</v>
      </c>
      <c r="CU159" s="77">
        <f t="shared" si="275"/>
        <v>0</v>
      </c>
      <c r="CV159" s="77">
        <f t="shared" si="275"/>
        <v>0</v>
      </c>
      <c r="CW159" s="77">
        <f t="shared" si="275"/>
        <v>2</v>
      </c>
      <c r="CX159" s="92">
        <f t="shared" si="275"/>
        <v>4</v>
      </c>
      <c r="DA159" s="77"/>
      <c r="DB159" s="77"/>
      <c r="DC159" s="77"/>
      <c r="DD159" s="77"/>
      <c r="DE159" s="77"/>
      <c r="DF159" s="77"/>
      <c r="DG159" s="77"/>
      <c r="DH159" s="77"/>
      <c r="DJ159" s="90" t="str">
        <f t="shared" si="293"/>
        <v>H</v>
      </c>
      <c r="DK159" s="77" t="str">
        <f t="shared" si="293"/>
        <v>A</v>
      </c>
      <c r="DL159" s="91"/>
      <c r="DM159" s="77" t="str">
        <f t="shared" si="276"/>
        <v>D</v>
      </c>
      <c r="DN159" s="77" t="str">
        <f t="shared" si="276"/>
        <v>H</v>
      </c>
      <c r="DO159" s="77" t="str">
        <f t="shared" si="276"/>
        <v>H</v>
      </c>
      <c r="DP159" s="77" t="str">
        <f t="shared" si="276"/>
        <v>H</v>
      </c>
      <c r="DQ159" s="77" t="str">
        <f t="shared" si="276"/>
        <v>D</v>
      </c>
      <c r="DR159" s="77" t="str">
        <f t="shared" si="276"/>
        <v>D</v>
      </c>
      <c r="DS159" s="77" t="str">
        <f t="shared" si="276"/>
        <v>A</v>
      </c>
      <c r="DT159" s="77" t="str">
        <f t="shared" si="276"/>
        <v>H</v>
      </c>
      <c r="DU159" s="77" t="str">
        <f t="shared" si="276"/>
        <v>H</v>
      </c>
      <c r="DV159" s="77" t="str">
        <f t="shared" si="276"/>
        <v>H</v>
      </c>
      <c r="DW159" s="92" t="str">
        <f t="shared" si="276"/>
        <v>A</v>
      </c>
      <c r="DZ159" s="56"/>
      <c r="EA159" s="56"/>
      <c r="EB159" s="56"/>
      <c r="EC159" s="56"/>
      <c r="ED159" s="56"/>
      <c r="EE159" s="56"/>
      <c r="EF159" s="56"/>
      <c r="EG159" s="56"/>
      <c r="EI159" s="53" t="str">
        <f t="shared" si="277"/>
        <v>Chelmsford (Res)</v>
      </c>
      <c r="EJ159" s="79">
        <f t="shared" si="294"/>
        <v>26</v>
      </c>
      <c r="EK159" s="80">
        <f t="shared" si="295"/>
        <v>7</v>
      </c>
      <c r="EL159" s="80">
        <f t="shared" si="296"/>
        <v>3</v>
      </c>
      <c r="EM159" s="80">
        <f t="shared" si="297"/>
        <v>3</v>
      </c>
      <c r="EN159" s="80">
        <f>COUNTIF(DL$157:DL$170,"A")</f>
        <v>5</v>
      </c>
      <c r="EO159" s="80">
        <f>COUNTIF(DL$157:DL$170,"D")</f>
        <v>2</v>
      </c>
      <c r="EP159" s="80">
        <f>COUNTIF(DL$157:DL$170,"H")</f>
        <v>6</v>
      </c>
      <c r="EQ159" s="79">
        <f t="shared" si="298"/>
        <v>12</v>
      </c>
      <c r="ER159" s="79">
        <f t="shared" si="278"/>
        <v>5</v>
      </c>
      <c r="ES159" s="79">
        <f t="shared" si="278"/>
        <v>9</v>
      </c>
      <c r="ET159" s="81">
        <f>SUM($BL159:$CI159)+SUM(CM$157:CM$170)</f>
        <v>67</v>
      </c>
      <c r="EU159" s="81">
        <f>SUM($CK159:$DH159)+SUM(BN$157:BN$170)</f>
        <v>74</v>
      </c>
      <c r="EV159" s="79">
        <f t="shared" si="279"/>
        <v>29</v>
      </c>
      <c r="EW159" s="136">
        <f t="shared" si="280"/>
        <v>0.90540540540540537</v>
      </c>
      <c r="EX159" s="78"/>
      <c r="EY159" s="80">
        <f t="shared" si="281"/>
        <v>26</v>
      </c>
      <c r="EZ159" s="80">
        <f t="shared" si="282"/>
        <v>12</v>
      </c>
      <c r="FA159" s="80">
        <f t="shared" si="283"/>
        <v>5</v>
      </c>
      <c r="FB159" s="80">
        <f t="shared" si="284"/>
        <v>9</v>
      </c>
      <c r="FC159" s="80">
        <f t="shared" si="285"/>
        <v>67</v>
      </c>
      <c r="FD159" s="80">
        <f t="shared" si="286"/>
        <v>74</v>
      </c>
      <c r="FE159" s="80">
        <f t="shared" si="287"/>
        <v>29</v>
      </c>
      <c r="FF159" s="80">
        <f t="shared" si="288"/>
        <v>0.90540540540540537</v>
      </c>
      <c r="FH159" s="54">
        <f t="shared" si="299"/>
        <v>0</v>
      </c>
      <c r="FI159" s="54">
        <f t="shared" si="300"/>
        <v>0</v>
      </c>
      <c r="FJ159" s="54">
        <f t="shared" si="289"/>
        <v>0</v>
      </c>
      <c r="FK159" s="54">
        <f t="shared" si="289"/>
        <v>0</v>
      </c>
      <c r="FL159" s="54">
        <f t="shared" si="289"/>
        <v>0</v>
      </c>
      <c r="FM159" s="54">
        <f t="shared" si="289"/>
        <v>0</v>
      </c>
      <c r="FN159" s="54">
        <f t="shared" si="289"/>
        <v>0</v>
      </c>
      <c r="FO159" s="54">
        <f t="shared" si="289"/>
        <v>0</v>
      </c>
      <c r="FQ159" s="54" t="str">
        <f t="shared" si="271"/>
        <v/>
      </c>
      <c r="FR159" s="54" t="str">
        <f t="shared" si="185"/>
        <v/>
      </c>
      <c r="FS159" s="54" t="str">
        <f t="shared" si="272"/>
        <v/>
      </c>
      <c r="FT159" s="54" t="str">
        <f t="shared" si="272"/>
        <v/>
      </c>
      <c r="FU159" s="54" t="str">
        <f t="shared" si="272"/>
        <v/>
      </c>
      <c r="FV159" s="54" t="str">
        <f t="shared" si="272"/>
        <v/>
      </c>
      <c r="FW159" s="54" t="str">
        <f t="shared" si="272"/>
        <v/>
      </c>
      <c r="FX159" s="54" t="str">
        <f t="shared" si="290"/>
        <v/>
      </c>
      <c r="FY159" s="54" t="s">
        <v>509</v>
      </c>
      <c r="FZ159" s="54" t="s">
        <v>510</v>
      </c>
      <c r="GA159" s="59"/>
      <c r="GB159" s="325"/>
      <c r="GD159" s="53"/>
      <c r="GE159" s="61"/>
      <c r="GF159" s="58"/>
      <c r="GG159" s="61"/>
      <c r="GH159" s="61"/>
    </row>
    <row r="160" spans="1:199" s="54" customFormat="1" ht="12" x14ac:dyDescent="0.25">
      <c r="A160" s="54">
        <v>4</v>
      </c>
      <c r="B160" s="54" t="s">
        <v>650</v>
      </c>
      <c r="C160" s="56">
        <v>26</v>
      </c>
      <c r="D160" s="56">
        <v>14</v>
      </c>
      <c r="E160" s="56">
        <v>6</v>
      </c>
      <c r="F160" s="56">
        <v>6</v>
      </c>
      <c r="G160" s="56">
        <v>79</v>
      </c>
      <c r="H160" s="56">
        <v>47</v>
      </c>
      <c r="I160" s="57">
        <v>34</v>
      </c>
      <c r="J160" s="69">
        <f t="shared" si="273"/>
        <v>1.6808510638297873</v>
      </c>
      <c r="L160" s="158" t="s">
        <v>512</v>
      </c>
      <c r="M160" s="99" t="s">
        <v>62</v>
      </c>
      <c r="N160" s="84" t="s">
        <v>436</v>
      </c>
      <c r="O160" s="84" t="s">
        <v>102</v>
      </c>
      <c r="P160" s="97"/>
      <c r="Q160" s="84" t="s">
        <v>178</v>
      </c>
      <c r="R160" s="84" t="s">
        <v>150</v>
      </c>
      <c r="S160" s="84" t="s">
        <v>74</v>
      </c>
      <c r="T160" s="84" t="s">
        <v>110</v>
      </c>
      <c r="U160" s="84" t="s">
        <v>60</v>
      </c>
      <c r="V160" s="84" t="s">
        <v>102</v>
      </c>
      <c r="W160" s="84" t="s">
        <v>111</v>
      </c>
      <c r="X160" s="84" t="s">
        <v>62</v>
      </c>
      <c r="Y160" s="84" t="s">
        <v>200</v>
      </c>
      <c r="Z160" s="98" t="s">
        <v>177</v>
      </c>
      <c r="AC160" s="212"/>
      <c r="AF160" s="212"/>
      <c r="AL160" s="158" t="s">
        <v>512</v>
      </c>
      <c r="AM160" s="99" t="s">
        <v>312</v>
      </c>
      <c r="AN160" s="84" t="s">
        <v>308</v>
      </c>
      <c r="AO160" s="84" t="s">
        <v>706</v>
      </c>
      <c r="AP160" s="97"/>
      <c r="AQ160" s="84" t="s">
        <v>327</v>
      </c>
      <c r="AR160" s="84" t="s">
        <v>667</v>
      </c>
      <c r="AS160" s="84" t="s">
        <v>342</v>
      </c>
      <c r="AT160" s="84" t="s">
        <v>414</v>
      </c>
      <c r="AU160" s="84" t="s">
        <v>328</v>
      </c>
      <c r="AV160" s="84" t="s">
        <v>306</v>
      </c>
      <c r="AW160" s="84" t="s">
        <v>309</v>
      </c>
      <c r="AX160" s="84" t="s">
        <v>340</v>
      </c>
      <c r="AY160" s="84" t="s">
        <v>708</v>
      </c>
      <c r="AZ160" s="98" t="s">
        <v>709</v>
      </c>
      <c r="BL160" s="90">
        <f t="shared" si="291"/>
        <v>1</v>
      </c>
      <c r="BM160" s="77">
        <f t="shared" si="291"/>
        <v>3</v>
      </c>
      <c r="BN160" s="77">
        <f t="shared" si="291"/>
        <v>2</v>
      </c>
      <c r="BO160" s="91"/>
      <c r="BP160" s="77">
        <f t="shared" si="274"/>
        <v>6</v>
      </c>
      <c r="BQ160" s="77">
        <f t="shared" si="274"/>
        <v>3</v>
      </c>
      <c r="BR160" s="77">
        <f t="shared" si="274"/>
        <v>1</v>
      </c>
      <c r="BS160" s="77">
        <f t="shared" si="274"/>
        <v>1</v>
      </c>
      <c r="BT160" s="77">
        <f t="shared" si="274"/>
        <v>4</v>
      </c>
      <c r="BU160" s="77">
        <f t="shared" si="274"/>
        <v>2</v>
      </c>
      <c r="BV160" s="77">
        <f t="shared" si="274"/>
        <v>5</v>
      </c>
      <c r="BW160" s="77">
        <f t="shared" si="274"/>
        <v>1</v>
      </c>
      <c r="BX160" s="77">
        <f t="shared" si="274"/>
        <v>2</v>
      </c>
      <c r="BY160" s="92">
        <f t="shared" si="274"/>
        <v>2</v>
      </c>
      <c r="CB160" s="77"/>
      <c r="CC160" s="77"/>
      <c r="CD160" s="77"/>
      <c r="CE160" s="77"/>
      <c r="CF160" s="77"/>
      <c r="CG160" s="77"/>
      <c r="CH160" s="77"/>
      <c r="CI160" s="77"/>
      <c r="CJ160" s="78"/>
      <c r="CK160" s="90">
        <f t="shared" si="292"/>
        <v>1</v>
      </c>
      <c r="CL160" s="77">
        <f t="shared" si="292"/>
        <v>8</v>
      </c>
      <c r="CM160" s="77">
        <f t="shared" si="292"/>
        <v>4</v>
      </c>
      <c r="CN160" s="91"/>
      <c r="CO160" s="77">
        <f t="shared" si="275"/>
        <v>1</v>
      </c>
      <c r="CP160" s="77">
        <f t="shared" si="275"/>
        <v>1</v>
      </c>
      <c r="CQ160" s="77">
        <f t="shared" si="275"/>
        <v>2</v>
      </c>
      <c r="CR160" s="77">
        <f t="shared" si="275"/>
        <v>7</v>
      </c>
      <c r="CS160" s="77">
        <f t="shared" si="275"/>
        <v>1</v>
      </c>
      <c r="CT160" s="77">
        <f t="shared" si="275"/>
        <v>4</v>
      </c>
      <c r="CU160" s="77">
        <f t="shared" si="275"/>
        <v>2</v>
      </c>
      <c r="CV160" s="77">
        <f t="shared" si="275"/>
        <v>1</v>
      </c>
      <c r="CW160" s="77">
        <f t="shared" si="275"/>
        <v>2</v>
      </c>
      <c r="CX160" s="92">
        <f t="shared" si="275"/>
        <v>0</v>
      </c>
      <c r="DA160" s="77"/>
      <c r="DB160" s="77"/>
      <c r="DC160" s="77"/>
      <c r="DD160" s="77"/>
      <c r="DE160" s="77"/>
      <c r="DF160" s="77"/>
      <c r="DG160" s="77"/>
      <c r="DH160" s="77"/>
      <c r="DJ160" s="90" t="str">
        <f t="shared" si="293"/>
        <v>D</v>
      </c>
      <c r="DK160" s="77" t="str">
        <f t="shared" si="293"/>
        <v>A</v>
      </c>
      <c r="DL160" s="77" t="str">
        <f t="shared" si="293"/>
        <v>A</v>
      </c>
      <c r="DM160" s="91"/>
      <c r="DN160" s="77" t="str">
        <f t="shared" si="276"/>
        <v>H</v>
      </c>
      <c r="DO160" s="77" t="str">
        <f t="shared" si="276"/>
        <v>H</v>
      </c>
      <c r="DP160" s="77" t="str">
        <f t="shared" si="276"/>
        <v>A</v>
      </c>
      <c r="DQ160" s="77" t="str">
        <f t="shared" si="276"/>
        <v>A</v>
      </c>
      <c r="DR160" s="77" t="str">
        <f t="shared" si="276"/>
        <v>H</v>
      </c>
      <c r="DS160" s="77" t="str">
        <f t="shared" si="276"/>
        <v>A</v>
      </c>
      <c r="DT160" s="77" t="str">
        <f t="shared" si="276"/>
        <v>H</v>
      </c>
      <c r="DU160" s="77" t="str">
        <f t="shared" si="276"/>
        <v>D</v>
      </c>
      <c r="DV160" s="77" t="str">
        <f t="shared" si="276"/>
        <v>D</v>
      </c>
      <c r="DW160" s="92" t="str">
        <f t="shared" si="276"/>
        <v>H</v>
      </c>
      <c r="DZ160" s="56"/>
      <c r="EA160" s="56"/>
      <c r="EB160" s="56"/>
      <c r="EC160" s="56"/>
      <c r="ED160" s="56"/>
      <c r="EE160" s="56"/>
      <c r="EF160" s="56"/>
      <c r="EG160" s="56"/>
      <c r="EI160" s="53" t="str">
        <f t="shared" si="277"/>
        <v>Epsom Town (Res)</v>
      </c>
      <c r="EJ160" s="79">
        <f t="shared" si="294"/>
        <v>26</v>
      </c>
      <c r="EK160" s="80">
        <f t="shared" si="295"/>
        <v>5</v>
      </c>
      <c r="EL160" s="80">
        <f t="shared" si="296"/>
        <v>3</v>
      </c>
      <c r="EM160" s="80">
        <f t="shared" si="297"/>
        <v>5</v>
      </c>
      <c r="EN160" s="80">
        <f>COUNTIF(DM$157:DM$170,"A")</f>
        <v>4</v>
      </c>
      <c r="EO160" s="80">
        <f>COUNTIF(DM$157:DM$170,"D")</f>
        <v>2</v>
      </c>
      <c r="EP160" s="80">
        <f>COUNTIF(DM$157:DM$170,"H")</f>
        <v>7</v>
      </c>
      <c r="EQ160" s="79">
        <f t="shared" si="298"/>
        <v>9</v>
      </c>
      <c r="ER160" s="79">
        <f t="shared" si="278"/>
        <v>5</v>
      </c>
      <c r="ES160" s="79">
        <f t="shared" si="278"/>
        <v>12</v>
      </c>
      <c r="ET160" s="81">
        <f>SUM($BL160:$CI160)+SUM(CN$157:CN$170)</f>
        <v>50</v>
      </c>
      <c r="EU160" s="81">
        <f>SUM($CK160:$DH160)+SUM(BO$157:BO$170)</f>
        <v>66</v>
      </c>
      <c r="EV160" s="79">
        <f t="shared" si="279"/>
        <v>23</v>
      </c>
      <c r="EW160" s="136">
        <f t="shared" si="280"/>
        <v>0.75757575757575757</v>
      </c>
      <c r="EX160" s="78"/>
      <c r="EY160" s="80">
        <f t="shared" si="281"/>
        <v>26</v>
      </c>
      <c r="EZ160" s="80">
        <f t="shared" si="282"/>
        <v>9</v>
      </c>
      <c r="FA160" s="80">
        <f t="shared" si="283"/>
        <v>5</v>
      </c>
      <c r="FB160" s="80">
        <f t="shared" si="284"/>
        <v>12</v>
      </c>
      <c r="FC160" s="80">
        <f t="shared" si="285"/>
        <v>50</v>
      </c>
      <c r="FD160" s="80">
        <f t="shared" si="286"/>
        <v>66</v>
      </c>
      <c r="FE160" s="80">
        <f t="shared" si="287"/>
        <v>23</v>
      </c>
      <c r="FF160" s="80">
        <f t="shared" si="288"/>
        <v>0.75757575757575757</v>
      </c>
      <c r="FH160" s="54">
        <f t="shared" si="299"/>
        <v>0</v>
      </c>
      <c r="FI160" s="54">
        <f t="shared" si="300"/>
        <v>0</v>
      </c>
      <c r="FJ160" s="54">
        <f t="shared" si="289"/>
        <v>0</v>
      </c>
      <c r="FK160" s="54">
        <f t="shared" si="289"/>
        <v>0</v>
      </c>
      <c r="FL160" s="54">
        <f t="shared" si="289"/>
        <v>0</v>
      </c>
      <c r="FM160" s="54">
        <f t="shared" si="289"/>
        <v>0</v>
      </c>
      <c r="FN160" s="54">
        <f t="shared" si="289"/>
        <v>0</v>
      </c>
      <c r="FO160" s="54">
        <f t="shared" si="289"/>
        <v>0</v>
      </c>
      <c r="FQ160" s="54" t="str">
        <f t="shared" si="271"/>
        <v/>
      </c>
      <c r="FR160" s="54" t="str">
        <f t="shared" si="185"/>
        <v/>
      </c>
      <c r="FS160" s="54" t="str">
        <f t="shared" si="272"/>
        <v/>
      </c>
      <c r="FT160" s="54" t="str">
        <f t="shared" si="272"/>
        <v/>
      </c>
      <c r="FU160" s="54" t="str">
        <f t="shared" si="272"/>
        <v/>
      </c>
      <c r="FV160" s="54" t="str">
        <f t="shared" si="272"/>
        <v/>
      </c>
      <c r="FW160" s="54" t="str">
        <f t="shared" si="272"/>
        <v/>
      </c>
      <c r="FX160" s="54" t="str">
        <f t="shared" si="290"/>
        <v/>
      </c>
      <c r="FY160" s="54" t="s">
        <v>664</v>
      </c>
      <c r="FZ160" s="54" t="s">
        <v>519</v>
      </c>
      <c r="GA160" s="59"/>
      <c r="GB160" s="325"/>
      <c r="GE160" s="61"/>
      <c r="GF160" s="58"/>
      <c r="GG160" s="61"/>
      <c r="GH160" s="61"/>
    </row>
    <row r="161" spans="1:192" s="54" customFormat="1" ht="12" x14ac:dyDescent="0.25">
      <c r="A161" s="54">
        <v>5</v>
      </c>
      <c r="B161" s="54" t="s">
        <v>500</v>
      </c>
      <c r="C161" s="56">
        <v>26</v>
      </c>
      <c r="D161" s="56">
        <v>13</v>
      </c>
      <c r="E161" s="56">
        <v>5</v>
      </c>
      <c r="F161" s="56">
        <v>8</v>
      </c>
      <c r="G161" s="56">
        <v>63</v>
      </c>
      <c r="H161" s="56">
        <v>59</v>
      </c>
      <c r="I161" s="57">
        <v>31</v>
      </c>
      <c r="J161" s="69">
        <f t="shared" si="273"/>
        <v>1.0677966101694916</v>
      </c>
      <c r="L161" s="139" t="s">
        <v>521</v>
      </c>
      <c r="M161" s="86" t="s">
        <v>74</v>
      </c>
      <c r="N161" s="88" t="s">
        <v>124</v>
      </c>
      <c r="O161" s="88" t="s">
        <v>200</v>
      </c>
      <c r="P161" s="84" t="s">
        <v>74</v>
      </c>
      <c r="Q161" s="83"/>
      <c r="R161" s="88" t="s">
        <v>74</v>
      </c>
      <c r="S161" s="88" t="s">
        <v>74</v>
      </c>
      <c r="T161" s="151" t="s">
        <v>102</v>
      </c>
      <c r="U161" s="88" t="s">
        <v>60</v>
      </c>
      <c r="V161" s="148" t="s">
        <v>710</v>
      </c>
      <c r="W161" s="148" t="s">
        <v>149</v>
      </c>
      <c r="X161" s="88" t="s">
        <v>60</v>
      </c>
      <c r="Y161" s="88" t="s">
        <v>76</v>
      </c>
      <c r="Z161" s="152" t="s">
        <v>217</v>
      </c>
      <c r="AL161" s="139" t="s">
        <v>521</v>
      </c>
      <c r="AM161" s="253" t="s">
        <v>313</v>
      </c>
      <c r="AN161" s="59" t="s">
        <v>333</v>
      </c>
      <c r="AO161" s="59" t="s">
        <v>326</v>
      </c>
      <c r="AP161" s="84" t="s">
        <v>334</v>
      </c>
      <c r="AQ161" s="83"/>
      <c r="AR161" s="59" t="s">
        <v>703</v>
      </c>
      <c r="AS161" s="59" t="s">
        <v>324</v>
      </c>
      <c r="AT161" s="87" t="s">
        <v>129</v>
      </c>
      <c r="AU161" s="59" t="s">
        <v>342</v>
      </c>
      <c r="AV161" s="59" t="s">
        <v>365</v>
      </c>
      <c r="AW161" s="59" t="s">
        <v>711</v>
      </c>
      <c r="AX161" s="59" t="s">
        <v>341</v>
      </c>
      <c r="AY161" s="59" t="s">
        <v>340</v>
      </c>
      <c r="AZ161" s="85" t="s">
        <v>667</v>
      </c>
      <c r="BL161" s="90">
        <f t="shared" si="291"/>
        <v>1</v>
      </c>
      <c r="BM161" s="77">
        <f t="shared" si="291"/>
        <v>0</v>
      </c>
      <c r="BN161" s="77">
        <f t="shared" si="291"/>
        <v>2</v>
      </c>
      <c r="BO161" s="77">
        <f t="shared" si="291"/>
        <v>1</v>
      </c>
      <c r="BP161" s="91"/>
      <c r="BQ161" s="77">
        <f t="shared" si="274"/>
        <v>1</v>
      </c>
      <c r="BR161" s="77">
        <f t="shared" si="274"/>
        <v>1</v>
      </c>
      <c r="BS161" s="77">
        <f t="shared" si="274"/>
        <v>2</v>
      </c>
      <c r="BT161" s="77">
        <f t="shared" si="274"/>
        <v>4</v>
      </c>
      <c r="BU161" s="77">
        <f t="shared" si="274"/>
        <v>1</v>
      </c>
      <c r="BV161" s="77">
        <f t="shared" si="274"/>
        <v>1</v>
      </c>
      <c r="BW161" s="77">
        <f t="shared" si="274"/>
        <v>4</v>
      </c>
      <c r="BX161" s="77">
        <f t="shared" si="274"/>
        <v>0</v>
      </c>
      <c r="BY161" s="92">
        <f t="shared" si="274"/>
        <v>5</v>
      </c>
      <c r="CB161" s="77"/>
      <c r="CC161" s="77"/>
      <c r="CD161" s="77"/>
      <c r="CE161" s="77"/>
      <c r="CF161" s="77"/>
      <c r="CG161" s="77"/>
      <c r="CH161" s="77"/>
      <c r="CI161" s="77"/>
      <c r="CJ161" s="78"/>
      <c r="CK161" s="90">
        <f t="shared" si="292"/>
        <v>2</v>
      </c>
      <c r="CL161" s="77">
        <f t="shared" si="292"/>
        <v>0</v>
      </c>
      <c r="CM161" s="77">
        <f t="shared" si="292"/>
        <v>2</v>
      </c>
      <c r="CN161" s="77">
        <f t="shared" si="292"/>
        <v>2</v>
      </c>
      <c r="CO161" s="91"/>
      <c r="CP161" s="77">
        <f>(IF(R161="","",IF(RIGHT(R161,2)="10",RIGHT(R161,2),RIGHT(R161,1))+0))</f>
        <v>2</v>
      </c>
      <c r="CQ161" s="77">
        <f>(IF(S161="","",IF(RIGHT(S161,2)="10",RIGHT(S161,2),RIGHT(S161,1))+0))</f>
        <v>2</v>
      </c>
      <c r="CR161" s="77">
        <f>(IF(T161="","",IF(RIGHT(T161,2)="10",RIGHT(T161,2),RIGHT(T161,1))+0))</f>
        <v>4</v>
      </c>
      <c r="CS161" s="77">
        <f>(IF(U161="","",IF(RIGHT(U161,2)="10",RIGHT(U161,2),RIGHT(U161,1))+0))</f>
        <v>1</v>
      </c>
      <c r="CT161" s="146">
        <v>12</v>
      </c>
      <c r="CU161" s="77">
        <f t="shared" si="275"/>
        <v>5</v>
      </c>
      <c r="CV161" s="77">
        <f t="shared" si="275"/>
        <v>1</v>
      </c>
      <c r="CW161" s="77">
        <f t="shared" si="275"/>
        <v>2</v>
      </c>
      <c r="CX161" s="92">
        <f t="shared" si="275"/>
        <v>5</v>
      </c>
      <c r="DA161" s="77"/>
      <c r="DB161" s="77"/>
      <c r="DC161" s="77"/>
      <c r="DD161" s="77"/>
      <c r="DE161" s="77"/>
      <c r="DF161" s="77"/>
      <c r="DG161" s="77"/>
      <c r="DH161" s="77"/>
      <c r="DJ161" s="90" t="str">
        <f t="shared" si="293"/>
        <v>A</v>
      </c>
      <c r="DK161" s="77" t="str">
        <f t="shared" si="293"/>
        <v>D</v>
      </c>
      <c r="DL161" s="77" t="str">
        <f t="shared" si="293"/>
        <v>D</v>
      </c>
      <c r="DM161" s="77" t="str">
        <f t="shared" si="293"/>
        <v>A</v>
      </c>
      <c r="DN161" s="91"/>
      <c r="DO161" s="77" t="str">
        <f t="shared" si="276"/>
        <v>A</v>
      </c>
      <c r="DP161" s="77" t="str">
        <f t="shared" si="276"/>
        <v>A</v>
      </c>
      <c r="DQ161" s="77" t="str">
        <f t="shared" si="276"/>
        <v>A</v>
      </c>
      <c r="DR161" s="77" t="str">
        <f t="shared" si="276"/>
        <v>H</v>
      </c>
      <c r="DS161" s="77" t="str">
        <f t="shared" si="276"/>
        <v>A</v>
      </c>
      <c r="DT161" s="77" t="str">
        <f t="shared" si="276"/>
        <v>A</v>
      </c>
      <c r="DU161" s="77" t="str">
        <f t="shared" si="276"/>
        <v>H</v>
      </c>
      <c r="DV161" s="77" t="str">
        <f t="shared" si="276"/>
        <v>A</v>
      </c>
      <c r="DW161" s="92" t="str">
        <f t="shared" si="276"/>
        <v>D</v>
      </c>
      <c r="DZ161" s="56"/>
      <c r="EA161" s="56"/>
      <c r="EB161" s="56"/>
      <c r="EC161" s="56"/>
      <c r="ED161" s="56"/>
      <c r="EE161" s="56"/>
      <c r="EF161" s="56"/>
      <c r="EG161" s="56"/>
      <c r="EI161" s="53" t="str">
        <f t="shared" si="277"/>
        <v>Erith &amp; Belvedere (Res)</v>
      </c>
      <c r="EJ161" s="79">
        <f t="shared" si="294"/>
        <v>26</v>
      </c>
      <c r="EK161" s="80">
        <f t="shared" si="295"/>
        <v>2</v>
      </c>
      <c r="EL161" s="80">
        <f t="shared" si="296"/>
        <v>3</v>
      </c>
      <c r="EM161" s="80">
        <f t="shared" si="297"/>
        <v>8</v>
      </c>
      <c r="EN161" s="80">
        <f>COUNTIF(DN$157:DN$170,"A")</f>
        <v>0</v>
      </c>
      <c r="EO161" s="80">
        <f>COUNTIF(DN$157:DN$170,"D")</f>
        <v>1</v>
      </c>
      <c r="EP161" s="80">
        <f>COUNTIF(DN$157:DN$170,"H")</f>
        <v>12</v>
      </c>
      <c r="EQ161" s="79">
        <f t="shared" si="298"/>
        <v>2</v>
      </c>
      <c r="ER161" s="79">
        <f t="shared" si="278"/>
        <v>4</v>
      </c>
      <c r="ES161" s="79">
        <f t="shared" si="278"/>
        <v>20</v>
      </c>
      <c r="ET161" s="81">
        <f>SUM($BL161:$CI161)+SUM(CO$157:CO$170)</f>
        <v>32</v>
      </c>
      <c r="EU161" s="81">
        <f>SUM($CK161:$DH161)+SUM(BP$157:BP$170)</f>
        <v>103</v>
      </c>
      <c r="EV161" s="79">
        <f t="shared" si="279"/>
        <v>8</v>
      </c>
      <c r="EW161" s="136">
        <f t="shared" si="280"/>
        <v>0.31067961165048541</v>
      </c>
      <c r="EX161" s="78"/>
      <c r="EY161" s="80">
        <f t="shared" si="281"/>
        <v>26</v>
      </c>
      <c r="EZ161" s="80">
        <f t="shared" si="282"/>
        <v>2</v>
      </c>
      <c r="FA161" s="80">
        <f t="shared" si="283"/>
        <v>4</v>
      </c>
      <c r="FB161" s="80">
        <f t="shared" si="284"/>
        <v>20</v>
      </c>
      <c r="FC161" s="80">
        <f t="shared" si="285"/>
        <v>32</v>
      </c>
      <c r="FD161" s="80">
        <f t="shared" si="286"/>
        <v>103</v>
      </c>
      <c r="FE161" s="80">
        <f t="shared" si="287"/>
        <v>8</v>
      </c>
      <c r="FF161" s="80">
        <f t="shared" si="288"/>
        <v>0.31067961165048541</v>
      </c>
      <c r="FH161" s="54">
        <f t="shared" si="299"/>
        <v>0</v>
      </c>
      <c r="FI161" s="54">
        <f t="shared" si="300"/>
        <v>0</v>
      </c>
      <c r="FJ161" s="54">
        <f t="shared" si="289"/>
        <v>0</v>
      </c>
      <c r="FK161" s="54">
        <f t="shared" si="289"/>
        <v>0</v>
      </c>
      <c r="FL161" s="54">
        <f t="shared" si="289"/>
        <v>0</v>
      </c>
      <c r="FM161" s="54">
        <f t="shared" si="289"/>
        <v>0</v>
      </c>
      <c r="FN161" s="54">
        <f t="shared" si="289"/>
        <v>0</v>
      </c>
      <c r="FO161" s="54">
        <f t="shared" si="289"/>
        <v>0</v>
      </c>
      <c r="FQ161" s="54" t="str">
        <f t="shared" si="271"/>
        <v/>
      </c>
      <c r="FR161" s="54" t="str">
        <f t="shared" si="185"/>
        <v/>
      </c>
      <c r="FS161" s="54" t="str">
        <f t="shared" si="272"/>
        <v/>
      </c>
      <c r="FT161" s="54" t="str">
        <f t="shared" si="272"/>
        <v/>
      </c>
      <c r="FU161" s="54" t="str">
        <f t="shared" si="272"/>
        <v/>
      </c>
      <c r="FV161" s="54" t="str">
        <f t="shared" si="272"/>
        <v/>
      </c>
      <c r="FW161" s="54" t="str">
        <f t="shared" si="272"/>
        <v/>
      </c>
      <c r="FX161" s="54" t="str">
        <f t="shared" si="290"/>
        <v/>
      </c>
      <c r="FY161" s="54" t="s">
        <v>712</v>
      </c>
      <c r="FZ161" s="54" t="s">
        <v>525</v>
      </c>
      <c r="GA161" s="326"/>
      <c r="GB161" s="327"/>
      <c r="GE161" s="61"/>
      <c r="GF161" s="58"/>
      <c r="GG161" s="61"/>
      <c r="GH161" s="61"/>
    </row>
    <row r="162" spans="1:192" s="53" customFormat="1" ht="12" x14ac:dyDescent="0.25">
      <c r="A162" s="54">
        <v>6</v>
      </c>
      <c r="B162" s="54" t="s">
        <v>501</v>
      </c>
      <c r="C162" s="56">
        <v>26</v>
      </c>
      <c r="D162" s="56">
        <v>12</v>
      </c>
      <c r="E162" s="56">
        <v>5</v>
      </c>
      <c r="F162" s="56">
        <v>9</v>
      </c>
      <c r="G162" s="56">
        <v>67</v>
      </c>
      <c r="H162" s="56">
        <v>74</v>
      </c>
      <c r="I162" s="57">
        <v>29</v>
      </c>
      <c r="J162" s="69">
        <f t="shared" si="273"/>
        <v>0.90540540540540537</v>
      </c>
      <c r="L162" s="139" t="s">
        <v>713</v>
      </c>
      <c r="M162" s="86" t="s">
        <v>74</v>
      </c>
      <c r="N162" s="88" t="s">
        <v>304</v>
      </c>
      <c r="O162" s="88" t="s">
        <v>304</v>
      </c>
      <c r="P162" s="84" t="s">
        <v>177</v>
      </c>
      <c r="Q162" s="88" t="s">
        <v>177</v>
      </c>
      <c r="R162" s="83"/>
      <c r="S162" s="88" t="s">
        <v>77</v>
      </c>
      <c r="T162" s="88" t="s">
        <v>62</v>
      </c>
      <c r="U162" s="88" t="s">
        <v>103</v>
      </c>
      <c r="V162" s="88" t="s">
        <v>148</v>
      </c>
      <c r="W162" s="88" t="s">
        <v>74</v>
      </c>
      <c r="X162" s="88" t="s">
        <v>99</v>
      </c>
      <c r="Y162" s="88" t="s">
        <v>206</v>
      </c>
      <c r="Z162" s="89" t="s">
        <v>178</v>
      </c>
      <c r="AA162" s="54"/>
      <c r="AB162" s="54"/>
      <c r="AC162" s="54"/>
      <c r="AF162" s="54"/>
      <c r="AL162" s="139" t="s">
        <v>713</v>
      </c>
      <c r="AM162" s="253" t="s">
        <v>329</v>
      </c>
      <c r="AN162" s="59" t="s">
        <v>590</v>
      </c>
      <c r="AO162" s="59" t="s">
        <v>707</v>
      </c>
      <c r="AP162" s="84" t="s">
        <v>714</v>
      </c>
      <c r="AQ162" s="59" t="s">
        <v>456</v>
      </c>
      <c r="AR162" s="83"/>
      <c r="AS162" s="59" t="s">
        <v>312</v>
      </c>
      <c r="AT162" s="59" t="s">
        <v>576</v>
      </c>
      <c r="AU162" s="59" t="s">
        <v>334</v>
      </c>
      <c r="AV162" s="59" t="s">
        <v>591</v>
      </c>
      <c r="AW162" s="59" t="s">
        <v>327</v>
      </c>
      <c r="AX162" s="59" t="s">
        <v>708</v>
      </c>
      <c r="AY162" s="59" t="s">
        <v>701</v>
      </c>
      <c r="AZ162" s="85" t="s">
        <v>603</v>
      </c>
      <c r="BL162" s="90">
        <f t="shared" si="291"/>
        <v>1</v>
      </c>
      <c r="BM162" s="77">
        <f t="shared" si="291"/>
        <v>4</v>
      </c>
      <c r="BN162" s="77">
        <f t="shared" si="291"/>
        <v>4</v>
      </c>
      <c r="BO162" s="77">
        <f t="shared" si="291"/>
        <v>2</v>
      </c>
      <c r="BP162" s="77">
        <f t="shared" si="291"/>
        <v>2</v>
      </c>
      <c r="BQ162" s="91"/>
      <c r="BR162" s="77">
        <f t="shared" si="274"/>
        <v>2</v>
      </c>
      <c r="BS162" s="77">
        <f t="shared" si="274"/>
        <v>1</v>
      </c>
      <c r="BT162" s="77">
        <f t="shared" si="274"/>
        <v>1</v>
      </c>
      <c r="BU162" s="77">
        <f t="shared" si="274"/>
        <v>0</v>
      </c>
      <c r="BV162" s="77">
        <f t="shared" si="274"/>
        <v>1</v>
      </c>
      <c r="BW162" s="77">
        <f t="shared" si="274"/>
        <v>1</v>
      </c>
      <c r="BX162" s="77">
        <f t="shared" si="274"/>
        <v>1</v>
      </c>
      <c r="BY162" s="92">
        <f t="shared" si="274"/>
        <v>6</v>
      </c>
      <c r="BZ162" s="54"/>
      <c r="CA162" s="54"/>
      <c r="CB162" s="77"/>
      <c r="CC162" s="77"/>
      <c r="CD162" s="77"/>
      <c r="CE162" s="77"/>
      <c r="CF162" s="77"/>
      <c r="CG162" s="77"/>
      <c r="CH162" s="77"/>
      <c r="CI162" s="77"/>
      <c r="CJ162" s="78"/>
      <c r="CK162" s="90">
        <f t="shared" si="292"/>
        <v>2</v>
      </c>
      <c r="CL162" s="77">
        <f t="shared" si="292"/>
        <v>2</v>
      </c>
      <c r="CM162" s="77">
        <f t="shared" si="292"/>
        <v>2</v>
      </c>
      <c r="CN162" s="77">
        <f t="shared" si="292"/>
        <v>0</v>
      </c>
      <c r="CO162" s="77">
        <f t="shared" si="292"/>
        <v>0</v>
      </c>
      <c r="CP162" s="91"/>
      <c r="CQ162" s="77">
        <f>(IF(S162="","",IF(RIGHT(S162,2)="10",RIGHT(S162,2),RIGHT(S162,1))+0))</f>
        <v>1</v>
      </c>
      <c r="CR162" s="77">
        <f>(IF(T162="","",IF(RIGHT(T162,2)="10",RIGHT(T162,2),RIGHT(T162,1))+0))</f>
        <v>1</v>
      </c>
      <c r="CS162" s="77">
        <f>(IF(U162="","",IF(RIGHT(U162,2)="10",RIGHT(U162,2),RIGHT(U162,1))+0))</f>
        <v>3</v>
      </c>
      <c r="CT162" s="77">
        <f>(IF(V162="","",IF(RIGHT(V162,2)="10",RIGHT(V162,2),RIGHT(V162,1))+0))</f>
        <v>1</v>
      </c>
      <c r="CU162" s="77">
        <f t="shared" si="275"/>
        <v>2</v>
      </c>
      <c r="CV162" s="77">
        <f t="shared" si="275"/>
        <v>0</v>
      </c>
      <c r="CW162" s="77">
        <f t="shared" si="275"/>
        <v>4</v>
      </c>
      <c r="CX162" s="92">
        <f t="shared" si="275"/>
        <v>1</v>
      </c>
      <c r="CY162" s="54"/>
      <c r="CZ162" s="54"/>
      <c r="DA162" s="77"/>
      <c r="DB162" s="77"/>
      <c r="DC162" s="77"/>
      <c r="DD162" s="77"/>
      <c r="DE162" s="77"/>
      <c r="DF162" s="77"/>
      <c r="DG162" s="77"/>
      <c r="DH162" s="77"/>
      <c r="DI162" s="54"/>
      <c r="DJ162" s="90" t="str">
        <f t="shared" si="293"/>
        <v>A</v>
      </c>
      <c r="DK162" s="77" t="str">
        <f t="shared" si="293"/>
        <v>H</v>
      </c>
      <c r="DL162" s="77" t="str">
        <f t="shared" si="293"/>
        <v>H</v>
      </c>
      <c r="DM162" s="77" t="str">
        <f t="shared" si="293"/>
        <v>H</v>
      </c>
      <c r="DN162" s="77" t="str">
        <f t="shared" si="293"/>
        <v>H</v>
      </c>
      <c r="DO162" s="91"/>
      <c r="DP162" s="77" t="str">
        <f t="shared" si="276"/>
        <v>H</v>
      </c>
      <c r="DQ162" s="77" t="str">
        <f t="shared" si="276"/>
        <v>D</v>
      </c>
      <c r="DR162" s="77" t="str">
        <f t="shared" si="276"/>
        <v>A</v>
      </c>
      <c r="DS162" s="77" t="str">
        <f t="shared" si="276"/>
        <v>A</v>
      </c>
      <c r="DT162" s="77" t="str">
        <f t="shared" si="276"/>
        <v>A</v>
      </c>
      <c r="DU162" s="77" t="str">
        <f t="shared" si="276"/>
        <v>H</v>
      </c>
      <c r="DV162" s="77" t="str">
        <f t="shared" si="276"/>
        <v>A</v>
      </c>
      <c r="DW162" s="92" t="str">
        <f t="shared" si="276"/>
        <v>H</v>
      </c>
      <c r="DX162" s="54"/>
      <c r="DY162" s="54"/>
      <c r="DZ162" s="56"/>
      <c r="EA162" s="56"/>
      <c r="EB162" s="56"/>
      <c r="EC162" s="56"/>
      <c r="ED162" s="56"/>
      <c r="EE162" s="56"/>
      <c r="EF162" s="56"/>
      <c r="EG162" s="56"/>
      <c r="EH162" s="54"/>
      <c r="EI162" s="53" t="str">
        <f t="shared" si="277"/>
        <v>Finchley (Res)</v>
      </c>
      <c r="EJ162" s="79">
        <f t="shared" si="294"/>
        <v>26</v>
      </c>
      <c r="EK162" s="80">
        <f t="shared" si="295"/>
        <v>7</v>
      </c>
      <c r="EL162" s="80">
        <f t="shared" si="296"/>
        <v>1</v>
      </c>
      <c r="EM162" s="80">
        <f t="shared" si="297"/>
        <v>5</v>
      </c>
      <c r="EN162" s="80">
        <f>COUNTIF(DO$157:DO$170,"A")</f>
        <v>5</v>
      </c>
      <c r="EO162" s="80">
        <f>COUNTIF(DO$157:DO$170,"D")</f>
        <v>1</v>
      </c>
      <c r="EP162" s="80">
        <f>COUNTIF(DO$157:DO$170,"H")</f>
        <v>7</v>
      </c>
      <c r="EQ162" s="79">
        <f t="shared" si="298"/>
        <v>12</v>
      </c>
      <c r="ER162" s="79">
        <f t="shared" si="278"/>
        <v>2</v>
      </c>
      <c r="ES162" s="79">
        <f t="shared" si="278"/>
        <v>12</v>
      </c>
      <c r="ET162" s="81">
        <f>SUM($BL162:$CI162)+SUM(CP$157:CP$170)</f>
        <v>55</v>
      </c>
      <c r="EU162" s="81">
        <f>SUM($CK162:$DH162)+SUM(BQ$157:BQ$170)</f>
        <v>59</v>
      </c>
      <c r="EV162" s="79">
        <f t="shared" si="279"/>
        <v>26</v>
      </c>
      <c r="EW162" s="136">
        <f t="shared" si="280"/>
        <v>0.93220338983050843</v>
      </c>
      <c r="EX162" s="78"/>
      <c r="EY162" s="80">
        <f t="shared" si="281"/>
        <v>26</v>
      </c>
      <c r="EZ162" s="80">
        <f t="shared" si="282"/>
        <v>12</v>
      </c>
      <c r="FA162" s="80">
        <f t="shared" si="283"/>
        <v>2</v>
      </c>
      <c r="FB162" s="80">
        <f t="shared" si="284"/>
        <v>12</v>
      </c>
      <c r="FC162" s="80">
        <f t="shared" si="285"/>
        <v>55</v>
      </c>
      <c r="FD162" s="80">
        <f t="shared" si="286"/>
        <v>59</v>
      </c>
      <c r="FE162" s="80">
        <f t="shared" si="287"/>
        <v>26</v>
      </c>
      <c r="FF162" s="80">
        <f t="shared" si="288"/>
        <v>0.93220338983050843</v>
      </c>
      <c r="FG162" s="54"/>
      <c r="FH162" s="54">
        <f t="shared" si="299"/>
        <v>0</v>
      </c>
      <c r="FI162" s="54">
        <f t="shared" si="300"/>
        <v>0</v>
      </c>
      <c r="FJ162" s="54">
        <f t="shared" si="289"/>
        <v>0</v>
      </c>
      <c r="FK162" s="54">
        <f t="shared" si="289"/>
        <v>0</v>
      </c>
      <c r="FL162" s="54">
        <f t="shared" si="289"/>
        <v>0</v>
      </c>
      <c r="FM162" s="54">
        <f t="shared" si="289"/>
        <v>0</v>
      </c>
      <c r="FN162" s="54">
        <f t="shared" si="289"/>
        <v>0</v>
      </c>
      <c r="FO162" s="54">
        <f t="shared" si="289"/>
        <v>0</v>
      </c>
      <c r="FQ162" s="54" t="str">
        <f t="shared" si="271"/>
        <v/>
      </c>
      <c r="FR162" s="54" t="str">
        <f t="shared" si="185"/>
        <v/>
      </c>
      <c r="FS162" s="54" t="str">
        <f t="shared" si="272"/>
        <v/>
      </c>
      <c r="FT162" s="54" t="str">
        <f t="shared" si="272"/>
        <v/>
      </c>
      <c r="FU162" s="54" t="str">
        <f t="shared" si="272"/>
        <v/>
      </c>
      <c r="FV162" s="54" t="str">
        <f t="shared" si="272"/>
        <v/>
      </c>
      <c r="FW162" s="54" t="str">
        <f t="shared" si="272"/>
        <v/>
      </c>
      <c r="FX162" s="54" t="str">
        <f t="shared" si="290"/>
        <v/>
      </c>
      <c r="FY162" s="54" t="s">
        <v>117</v>
      </c>
      <c r="FZ162" s="54" t="s">
        <v>715</v>
      </c>
      <c r="GA162" s="326"/>
      <c r="GB162" s="327"/>
      <c r="GD162" s="54"/>
      <c r="GE162" s="61"/>
      <c r="GF162" s="58"/>
      <c r="GG162" s="61"/>
      <c r="GH162" s="61"/>
      <c r="GJ162" s="54"/>
    </row>
    <row r="163" spans="1:192" s="53" customFormat="1" ht="12" x14ac:dyDescent="0.25">
      <c r="A163" s="54">
        <v>7</v>
      </c>
      <c r="B163" s="54" t="s">
        <v>713</v>
      </c>
      <c r="C163" s="56">
        <v>26</v>
      </c>
      <c r="D163" s="56">
        <v>12</v>
      </c>
      <c r="E163" s="56">
        <v>2</v>
      </c>
      <c r="F163" s="56">
        <v>12</v>
      </c>
      <c r="G163" s="56">
        <v>55</v>
      </c>
      <c r="H163" s="56">
        <v>59</v>
      </c>
      <c r="I163" s="57">
        <v>26</v>
      </c>
      <c r="J163" s="69">
        <f t="shared" si="273"/>
        <v>0.93220338983050843</v>
      </c>
      <c r="L163" s="139" t="s">
        <v>500</v>
      </c>
      <c r="M163" s="86" t="s">
        <v>77</v>
      </c>
      <c r="N163" s="88" t="s">
        <v>304</v>
      </c>
      <c r="O163" s="88" t="s">
        <v>431</v>
      </c>
      <c r="P163" s="84" t="s">
        <v>89</v>
      </c>
      <c r="Q163" s="88" t="s">
        <v>125</v>
      </c>
      <c r="R163" s="88" t="s">
        <v>100</v>
      </c>
      <c r="S163" s="83"/>
      <c r="T163" s="88" t="s">
        <v>74</v>
      </c>
      <c r="U163" s="88" t="s">
        <v>125</v>
      </c>
      <c r="V163" s="88" t="s">
        <v>502</v>
      </c>
      <c r="W163" s="88" t="s">
        <v>62</v>
      </c>
      <c r="X163" s="88" t="s">
        <v>150</v>
      </c>
      <c r="Y163" s="88" t="s">
        <v>543</v>
      </c>
      <c r="Z163" s="89" t="s">
        <v>101</v>
      </c>
      <c r="AA163" s="54"/>
      <c r="AB163" s="54"/>
      <c r="AC163" s="212"/>
      <c r="AF163" s="212"/>
      <c r="AL163" s="139" t="s">
        <v>500</v>
      </c>
      <c r="AM163" s="253" t="s">
        <v>714</v>
      </c>
      <c r="AN163" s="59" t="s">
        <v>340</v>
      </c>
      <c r="AO163" s="59" t="s">
        <v>456</v>
      </c>
      <c r="AP163" s="84" t="s">
        <v>341</v>
      </c>
      <c r="AQ163" s="59" t="s">
        <v>705</v>
      </c>
      <c r="AR163" s="59" t="s">
        <v>307</v>
      </c>
      <c r="AS163" s="83"/>
      <c r="AT163" s="59" t="s">
        <v>603</v>
      </c>
      <c r="AU163" s="59" t="s">
        <v>711</v>
      </c>
      <c r="AV163" s="59" t="s">
        <v>319</v>
      </c>
      <c r="AW163" s="59" t="s">
        <v>708</v>
      </c>
      <c r="AX163" s="59" t="s">
        <v>306</v>
      </c>
      <c r="AY163" s="59" t="s">
        <v>707</v>
      </c>
      <c r="AZ163" s="85" t="s">
        <v>329</v>
      </c>
      <c r="BL163" s="90">
        <f t="shared" si="291"/>
        <v>2</v>
      </c>
      <c r="BM163" s="77">
        <f t="shared" si="291"/>
        <v>4</v>
      </c>
      <c r="BN163" s="77">
        <f t="shared" si="291"/>
        <v>5</v>
      </c>
      <c r="BO163" s="77">
        <f t="shared" si="291"/>
        <v>3</v>
      </c>
      <c r="BP163" s="77">
        <f t="shared" si="291"/>
        <v>5</v>
      </c>
      <c r="BQ163" s="77">
        <f t="shared" si="291"/>
        <v>4</v>
      </c>
      <c r="BR163" s="91"/>
      <c r="BS163" s="77">
        <f t="shared" si="274"/>
        <v>1</v>
      </c>
      <c r="BT163" s="77">
        <f t="shared" si="274"/>
        <v>5</v>
      </c>
      <c r="BU163" s="77">
        <f t="shared" si="274"/>
        <v>1</v>
      </c>
      <c r="BV163" s="77">
        <f t="shared" si="274"/>
        <v>1</v>
      </c>
      <c r="BW163" s="77">
        <f t="shared" si="274"/>
        <v>3</v>
      </c>
      <c r="BX163" s="77">
        <f t="shared" si="274"/>
        <v>4</v>
      </c>
      <c r="BY163" s="92">
        <f t="shared" si="274"/>
        <v>3</v>
      </c>
      <c r="BZ163" s="54"/>
      <c r="CA163" s="54"/>
      <c r="CB163" s="77"/>
      <c r="CC163" s="77"/>
      <c r="CD163" s="77"/>
      <c r="CE163" s="77"/>
      <c r="CF163" s="77"/>
      <c r="CG163" s="77"/>
      <c r="CH163" s="77"/>
      <c r="CI163" s="77"/>
      <c r="CJ163" s="78"/>
      <c r="CK163" s="90">
        <f t="shared" si="292"/>
        <v>1</v>
      </c>
      <c r="CL163" s="77">
        <f t="shared" si="292"/>
        <v>2</v>
      </c>
      <c r="CM163" s="77">
        <f t="shared" si="292"/>
        <v>6</v>
      </c>
      <c r="CN163" s="77">
        <f t="shared" si="292"/>
        <v>0</v>
      </c>
      <c r="CO163" s="77">
        <f t="shared" si="292"/>
        <v>0</v>
      </c>
      <c r="CP163" s="77">
        <f t="shared" si="292"/>
        <v>3</v>
      </c>
      <c r="CQ163" s="91"/>
      <c r="CR163" s="77">
        <f>(IF(T163="","",IF(RIGHT(T163,2)="10",RIGHT(T163,2),RIGHT(T163,1))+0))</f>
        <v>2</v>
      </c>
      <c r="CS163" s="77">
        <f>(IF(U163="","",IF(RIGHT(U163,2)="10",RIGHT(U163,2),RIGHT(U163,1))+0))</f>
        <v>0</v>
      </c>
      <c r="CT163" s="77">
        <f>(IF(V163="","",IF(RIGHT(V163,2)="10",RIGHT(V163,2),RIGHT(V163,1))+0))</f>
        <v>8</v>
      </c>
      <c r="CU163" s="77">
        <f t="shared" si="275"/>
        <v>1</v>
      </c>
      <c r="CV163" s="77">
        <f t="shared" si="275"/>
        <v>1</v>
      </c>
      <c r="CW163" s="77">
        <f t="shared" si="275"/>
        <v>7</v>
      </c>
      <c r="CX163" s="92">
        <f t="shared" si="275"/>
        <v>2</v>
      </c>
      <c r="CY163" s="54"/>
      <c r="CZ163" s="54"/>
      <c r="DA163" s="77"/>
      <c r="DB163" s="77"/>
      <c r="DC163" s="77"/>
      <c r="DD163" s="77"/>
      <c r="DE163" s="77"/>
      <c r="DF163" s="77"/>
      <c r="DG163" s="77"/>
      <c r="DH163" s="77"/>
      <c r="DI163" s="54"/>
      <c r="DJ163" s="90" t="str">
        <f t="shared" si="293"/>
        <v>H</v>
      </c>
      <c r="DK163" s="77" t="str">
        <f t="shared" si="293"/>
        <v>H</v>
      </c>
      <c r="DL163" s="77" t="str">
        <f t="shared" si="293"/>
        <v>A</v>
      </c>
      <c r="DM163" s="77" t="str">
        <f t="shared" si="293"/>
        <v>H</v>
      </c>
      <c r="DN163" s="77" t="str">
        <f t="shared" si="293"/>
        <v>H</v>
      </c>
      <c r="DO163" s="77" t="str">
        <f t="shared" si="293"/>
        <v>H</v>
      </c>
      <c r="DP163" s="91"/>
      <c r="DQ163" s="77" t="str">
        <f t="shared" si="276"/>
        <v>A</v>
      </c>
      <c r="DR163" s="77" t="str">
        <f t="shared" si="276"/>
        <v>H</v>
      </c>
      <c r="DS163" s="77" t="str">
        <f t="shared" si="276"/>
        <v>A</v>
      </c>
      <c r="DT163" s="77" t="str">
        <f t="shared" si="276"/>
        <v>D</v>
      </c>
      <c r="DU163" s="77" t="str">
        <f t="shared" si="276"/>
        <v>H</v>
      </c>
      <c r="DV163" s="77" t="str">
        <f t="shared" si="276"/>
        <v>A</v>
      </c>
      <c r="DW163" s="92" t="str">
        <f t="shared" si="276"/>
        <v>H</v>
      </c>
      <c r="DX163" s="54"/>
      <c r="DY163" s="54"/>
      <c r="DZ163" s="56"/>
      <c r="EA163" s="56"/>
      <c r="EB163" s="56"/>
      <c r="EC163" s="56"/>
      <c r="ED163" s="56"/>
      <c r="EE163" s="56"/>
      <c r="EF163" s="56"/>
      <c r="EG163" s="56"/>
      <c r="EH163" s="54"/>
      <c r="EI163" s="53" t="str">
        <f t="shared" si="277"/>
        <v>Hendon Town</v>
      </c>
      <c r="EJ163" s="79">
        <f t="shared" si="294"/>
        <v>26</v>
      </c>
      <c r="EK163" s="80">
        <f t="shared" si="295"/>
        <v>8</v>
      </c>
      <c r="EL163" s="80">
        <f t="shared" si="296"/>
        <v>1</v>
      </c>
      <c r="EM163" s="80">
        <f t="shared" si="297"/>
        <v>4</v>
      </c>
      <c r="EN163" s="80">
        <f>COUNTIF(DP$157:DP$170,"A")</f>
        <v>5</v>
      </c>
      <c r="EO163" s="80">
        <f>COUNTIF(DP$157:DP$170,"D")</f>
        <v>4</v>
      </c>
      <c r="EP163" s="80">
        <f>COUNTIF(DP$157:DP$170,"H")</f>
        <v>4</v>
      </c>
      <c r="EQ163" s="79">
        <f t="shared" si="298"/>
        <v>13</v>
      </c>
      <c r="ER163" s="79">
        <f t="shared" si="278"/>
        <v>5</v>
      </c>
      <c r="ES163" s="79">
        <f t="shared" si="278"/>
        <v>8</v>
      </c>
      <c r="ET163" s="81">
        <f>SUM($BL163:$CI163)+SUM(CQ$157:CQ$170)</f>
        <v>63</v>
      </c>
      <c r="EU163" s="81">
        <f>SUM($CK163:$DH163)+SUM(BR$157:BR$170)</f>
        <v>59</v>
      </c>
      <c r="EV163" s="79">
        <f t="shared" si="279"/>
        <v>31</v>
      </c>
      <c r="EW163" s="136">
        <f t="shared" si="280"/>
        <v>1.0677966101694916</v>
      </c>
      <c r="EX163" s="78"/>
      <c r="EY163" s="80">
        <f t="shared" si="281"/>
        <v>26</v>
      </c>
      <c r="EZ163" s="80">
        <f t="shared" si="282"/>
        <v>13</v>
      </c>
      <c r="FA163" s="80">
        <f t="shared" si="283"/>
        <v>5</v>
      </c>
      <c r="FB163" s="80">
        <f t="shared" si="284"/>
        <v>8</v>
      </c>
      <c r="FC163" s="80">
        <f t="shared" si="285"/>
        <v>63</v>
      </c>
      <c r="FD163" s="80">
        <f t="shared" si="286"/>
        <v>59</v>
      </c>
      <c r="FE163" s="80">
        <f t="shared" si="287"/>
        <v>31</v>
      </c>
      <c r="FF163" s="80">
        <f t="shared" si="288"/>
        <v>1.0677966101694916</v>
      </c>
      <c r="FG163" s="54"/>
      <c r="FH163" s="54">
        <f t="shared" si="299"/>
        <v>0</v>
      </c>
      <c r="FI163" s="54">
        <f t="shared" si="300"/>
        <v>0</v>
      </c>
      <c r="FJ163" s="54">
        <f t="shared" si="289"/>
        <v>0</v>
      </c>
      <c r="FK163" s="54">
        <f t="shared" si="289"/>
        <v>0</v>
      </c>
      <c r="FL163" s="54">
        <f t="shared" si="289"/>
        <v>0</v>
      </c>
      <c r="FM163" s="54">
        <f t="shared" si="289"/>
        <v>0</v>
      </c>
      <c r="FN163" s="54">
        <f t="shared" si="289"/>
        <v>0</v>
      </c>
      <c r="FO163" s="54">
        <f t="shared" si="289"/>
        <v>0</v>
      </c>
      <c r="FQ163" s="54" t="str">
        <f t="shared" si="271"/>
        <v/>
      </c>
      <c r="FR163" s="54" t="str">
        <f t="shared" si="185"/>
        <v/>
      </c>
      <c r="FS163" s="54" t="str">
        <f t="shared" si="272"/>
        <v/>
      </c>
      <c r="FT163" s="54" t="str">
        <f t="shared" si="272"/>
        <v/>
      </c>
      <c r="FU163" s="54" t="str">
        <f t="shared" si="272"/>
        <v/>
      </c>
      <c r="FV163" s="54" t="str">
        <f t="shared" si="272"/>
        <v/>
      </c>
      <c r="FW163" s="54" t="str">
        <f t="shared" si="272"/>
        <v/>
      </c>
      <c r="FX163" s="54" t="str">
        <f t="shared" si="290"/>
        <v/>
      </c>
      <c r="FY163" s="54" t="s">
        <v>204</v>
      </c>
      <c r="FZ163" s="54" t="s">
        <v>716</v>
      </c>
      <c r="GA163" s="56"/>
      <c r="GB163" s="327"/>
      <c r="GD163" s="54"/>
      <c r="GE163" s="61"/>
      <c r="GF163" s="58"/>
      <c r="GG163" s="61"/>
      <c r="GH163" s="61"/>
      <c r="GJ163" s="54"/>
    </row>
    <row r="164" spans="1:192" s="53" customFormat="1" ht="12" x14ac:dyDescent="0.25">
      <c r="A164" s="53">
        <v>8</v>
      </c>
      <c r="B164" s="53" t="s">
        <v>512</v>
      </c>
      <c r="C164" s="57">
        <v>26</v>
      </c>
      <c r="D164" s="57">
        <v>9</v>
      </c>
      <c r="E164" s="57">
        <v>5</v>
      </c>
      <c r="F164" s="57">
        <v>12</v>
      </c>
      <c r="G164" s="57">
        <v>50</v>
      </c>
      <c r="H164" s="57">
        <v>66</v>
      </c>
      <c r="I164" s="57">
        <v>23</v>
      </c>
      <c r="J164" s="95">
        <f t="shared" si="273"/>
        <v>0.75757575757575757</v>
      </c>
      <c r="L164" s="139" t="s">
        <v>588</v>
      </c>
      <c r="M164" s="86" t="s">
        <v>200</v>
      </c>
      <c r="N164" s="151" t="s">
        <v>100</v>
      </c>
      <c r="O164" s="148" t="s">
        <v>100</v>
      </c>
      <c r="P164" s="84" t="s">
        <v>162</v>
      </c>
      <c r="Q164" s="88" t="s">
        <v>269</v>
      </c>
      <c r="R164" s="88" t="s">
        <v>61</v>
      </c>
      <c r="S164" s="88" t="s">
        <v>62</v>
      </c>
      <c r="T164" s="83"/>
      <c r="U164" s="88" t="s">
        <v>61</v>
      </c>
      <c r="V164" s="88" t="s">
        <v>206</v>
      </c>
      <c r="W164" s="88" t="s">
        <v>89</v>
      </c>
      <c r="X164" s="88" t="s">
        <v>162</v>
      </c>
      <c r="Y164" s="151" t="s">
        <v>150</v>
      </c>
      <c r="Z164" s="89" t="s">
        <v>162</v>
      </c>
      <c r="AA164" s="54"/>
      <c r="AB164" s="212"/>
      <c r="AC164" s="54"/>
      <c r="AD164" s="212"/>
      <c r="AE164" s="54"/>
      <c r="AF164" s="54"/>
      <c r="AG164" s="54"/>
      <c r="AH164" s="54"/>
      <c r="AI164" s="54"/>
      <c r="AL164" s="139" t="s">
        <v>588</v>
      </c>
      <c r="AM164" s="253" t="s">
        <v>365</v>
      </c>
      <c r="AN164" s="87" t="s">
        <v>647</v>
      </c>
      <c r="AO164" s="59" t="s">
        <v>714</v>
      </c>
      <c r="AP164" s="84" t="s">
        <v>701</v>
      </c>
      <c r="AQ164" s="59" t="s">
        <v>309</v>
      </c>
      <c r="AR164" s="59" t="s">
        <v>320</v>
      </c>
      <c r="AS164" s="59" t="s">
        <v>308</v>
      </c>
      <c r="AT164" s="83"/>
      <c r="AU164" s="59" t="s">
        <v>327</v>
      </c>
      <c r="AV164" s="59" t="s">
        <v>707</v>
      </c>
      <c r="AW164" s="59" t="s">
        <v>326</v>
      </c>
      <c r="AX164" s="59" t="s">
        <v>319</v>
      </c>
      <c r="AY164" s="87" t="s">
        <v>545</v>
      </c>
      <c r="AZ164" s="85" t="s">
        <v>708</v>
      </c>
      <c r="BL164" s="90">
        <f t="shared" si="291"/>
        <v>2</v>
      </c>
      <c r="BM164" s="77">
        <f t="shared" si="291"/>
        <v>4</v>
      </c>
      <c r="BN164" s="77">
        <f t="shared" si="291"/>
        <v>4</v>
      </c>
      <c r="BO164" s="77">
        <f t="shared" si="291"/>
        <v>6</v>
      </c>
      <c r="BP164" s="77">
        <f t="shared" si="291"/>
        <v>7</v>
      </c>
      <c r="BQ164" s="77">
        <f t="shared" si="291"/>
        <v>8</v>
      </c>
      <c r="BR164" s="77">
        <f t="shared" si="291"/>
        <v>1</v>
      </c>
      <c r="BS164" s="91"/>
      <c r="BT164" s="77">
        <f t="shared" si="274"/>
        <v>8</v>
      </c>
      <c r="BU164" s="77">
        <f t="shared" si="274"/>
        <v>1</v>
      </c>
      <c r="BV164" s="77">
        <f t="shared" si="274"/>
        <v>3</v>
      </c>
      <c r="BW164" s="77">
        <f t="shared" si="274"/>
        <v>6</v>
      </c>
      <c r="BX164" s="77">
        <f t="shared" si="274"/>
        <v>3</v>
      </c>
      <c r="BY164" s="92">
        <f t="shared" si="274"/>
        <v>6</v>
      </c>
      <c r="BZ164" s="54"/>
      <c r="CA164" s="54"/>
      <c r="CB164" s="77"/>
      <c r="CC164" s="77"/>
      <c r="CD164" s="77"/>
      <c r="CE164" s="77"/>
      <c r="CF164" s="77"/>
      <c r="CG164" s="77"/>
      <c r="CH164" s="77"/>
      <c r="CI164" s="77"/>
      <c r="CJ164" s="78"/>
      <c r="CK164" s="90">
        <f t="shared" si="292"/>
        <v>2</v>
      </c>
      <c r="CL164" s="77">
        <f t="shared" si="292"/>
        <v>3</v>
      </c>
      <c r="CM164" s="77">
        <f t="shared" si="292"/>
        <v>3</v>
      </c>
      <c r="CN164" s="77">
        <f t="shared" si="292"/>
        <v>0</v>
      </c>
      <c r="CO164" s="77">
        <f t="shared" si="292"/>
        <v>1</v>
      </c>
      <c r="CP164" s="77">
        <f t="shared" si="292"/>
        <v>1</v>
      </c>
      <c r="CQ164" s="77">
        <f t="shared" si="292"/>
        <v>1</v>
      </c>
      <c r="CR164" s="91"/>
      <c r="CS164" s="77">
        <f>(IF(U164="","",IF(RIGHT(U164,2)="10",RIGHT(U164,2),RIGHT(U164,1))+0))</f>
        <v>1</v>
      </c>
      <c r="CT164" s="77">
        <f>(IF(V164="","",IF(RIGHT(V164,2)="10",RIGHT(V164,2),RIGHT(V164,1))+0))</f>
        <v>4</v>
      </c>
      <c r="CU164" s="77">
        <f t="shared" si="275"/>
        <v>0</v>
      </c>
      <c r="CV164" s="77">
        <f t="shared" si="275"/>
        <v>0</v>
      </c>
      <c r="CW164" s="77">
        <f t="shared" si="275"/>
        <v>1</v>
      </c>
      <c r="CX164" s="92">
        <f t="shared" si="275"/>
        <v>0</v>
      </c>
      <c r="CY164" s="54"/>
      <c r="CZ164" s="54"/>
      <c r="DA164" s="77"/>
      <c r="DB164" s="77"/>
      <c r="DC164" s="77"/>
      <c r="DD164" s="77"/>
      <c r="DE164" s="77"/>
      <c r="DF164" s="77"/>
      <c r="DG164" s="77"/>
      <c r="DH164" s="77"/>
      <c r="DI164" s="54"/>
      <c r="DJ164" s="90" t="str">
        <f t="shared" si="293"/>
        <v>D</v>
      </c>
      <c r="DK164" s="77" t="str">
        <f t="shared" si="293"/>
        <v>H</v>
      </c>
      <c r="DL164" s="77" t="str">
        <f t="shared" si="293"/>
        <v>H</v>
      </c>
      <c r="DM164" s="77" t="str">
        <f t="shared" si="293"/>
        <v>H</v>
      </c>
      <c r="DN164" s="77" t="str">
        <f t="shared" si="293"/>
        <v>H</v>
      </c>
      <c r="DO164" s="77" t="str">
        <f t="shared" si="293"/>
        <v>H</v>
      </c>
      <c r="DP164" s="77" t="str">
        <f t="shared" si="293"/>
        <v>D</v>
      </c>
      <c r="DQ164" s="91"/>
      <c r="DR164" s="77" t="str">
        <f t="shared" si="276"/>
        <v>H</v>
      </c>
      <c r="DS164" s="77" t="str">
        <f t="shared" si="276"/>
        <v>A</v>
      </c>
      <c r="DT164" s="77" t="str">
        <f t="shared" si="276"/>
        <v>H</v>
      </c>
      <c r="DU164" s="77" t="str">
        <f t="shared" si="276"/>
        <v>H</v>
      </c>
      <c r="DV164" s="77" t="str">
        <f t="shared" si="276"/>
        <v>H</v>
      </c>
      <c r="DW164" s="92" t="str">
        <f t="shared" si="276"/>
        <v>H</v>
      </c>
      <c r="DX164" s="54"/>
      <c r="DY164" s="54"/>
      <c r="DZ164" s="56"/>
      <c r="EA164" s="56"/>
      <c r="EB164" s="56"/>
      <c r="EC164" s="56"/>
      <c r="ED164" s="56"/>
      <c r="EE164" s="56"/>
      <c r="EF164" s="56"/>
      <c r="EG164" s="56"/>
      <c r="EH164" s="54"/>
      <c r="EI164" s="53" t="str">
        <f t="shared" si="277"/>
        <v>Leavesden Mental Hospital</v>
      </c>
      <c r="EJ164" s="79">
        <f t="shared" si="294"/>
        <v>26</v>
      </c>
      <c r="EK164" s="80">
        <f t="shared" si="295"/>
        <v>10</v>
      </c>
      <c r="EL164" s="80">
        <f t="shared" si="296"/>
        <v>2</v>
      </c>
      <c r="EM164" s="80">
        <f t="shared" si="297"/>
        <v>1</v>
      </c>
      <c r="EN164" s="80">
        <f>COUNTIF(DQ$157:DQ$170,"A")</f>
        <v>6</v>
      </c>
      <c r="EO164" s="80">
        <f>COUNTIF(DQ$157:DQ$170,"D")</f>
        <v>2</v>
      </c>
      <c r="EP164" s="80">
        <f>COUNTIF(DQ$157:DQ$170,"H")</f>
        <v>5</v>
      </c>
      <c r="EQ164" s="79">
        <f t="shared" si="298"/>
        <v>16</v>
      </c>
      <c r="ER164" s="79">
        <f t="shared" si="278"/>
        <v>4</v>
      </c>
      <c r="ES164" s="79">
        <f t="shared" si="278"/>
        <v>6</v>
      </c>
      <c r="ET164" s="81">
        <f>SUM($BL164:$CI164)+SUM(CR$157:CR$170)</f>
        <v>102</v>
      </c>
      <c r="EU164" s="81">
        <f>SUM($CK164:$DH164)+SUM(BS$157:BS$170)</f>
        <v>45</v>
      </c>
      <c r="EV164" s="79">
        <f t="shared" si="279"/>
        <v>36</v>
      </c>
      <c r="EW164" s="136">
        <f t="shared" si="280"/>
        <v>2.2666666666666666</v>
      </c>
      <c r="EX164" s="78"/>
      <c r="EY164" s="80">
        <f t="shared" si="281"/>
        <v>26</v>
      </c>
      <c r="EZ164" s="80">
        <f t="shared" si="282"/>
        <v>16</v>
      </c>
      <c r="FA164" s="80">
        <f t="shared" si="283"/>
        <v>4</v>
      </c>
      <c r="FB164" s="80">
        <f t="shared" si="284"/>
        <v>6</v>
      </c>
      <c r="FC164" s="80">
        <f t="shared" si="285"/>
        <v>102</v>
      </c>
      <c r="FD164" s="80">
        <f t="shared" si="286"/>
        <v>45</v>
      </c>
      <c r="FE164" s="80">
        <f t="shared" si="287"/>
        <v>36</v>
      </c>
      <c r="FF164" s="80">
        <f t="shared" si="288"/>
        <v>2.2666666666666666</v>
      </c>
      <c r="FG164" s="54"/>
      <c r="FH164" s="54">
        <f t="shared" si="299"/>
        <v>0</v>
      </c>
      <c r="FI164" s="54">
        <f t="shared" si="300"/>
        <v>0</v>
      </c>
      <c r="FJ164" s="54">
        <f t="shared" si="289"/>
        <v>0</v>
      </c>
      <c r="FK164" s="54">
        <f t="shared" si="289"/>
        <v>0</v>
      </c>
      <c r="FL164" s="54">
        <f t="shared" si="289"/>
        <v>0</v>
      </c>
      <c r="FM164" s="54">
        <f t="shared" si="289"/>
        <v>0</v>
      </c>
      <c r="FN164" s="54">
        <f t="shared" si="289"/>
        <v>0</v>
      </c>
      <c r="FO164" s="54">
        <f t="shared" si="289"/>
        <v>0</v>
      </c>
      <c r="FQ164" s="54" t="str">
        <f t="shared" si="271"/>
        <v/>
      </c>
      <c r="FR164" s="54" t="str">
        <f t="shared" si="185"/>
        <v/>
      </c>
      <c r="FS164" s="54" t="str">
        <f t="shared" si="272"/>
        <v/>
      </c>
      <c r="FT164" s="54" t="str">
        <f t="shared" si="272"/>
        <v/>
      </c>
      <c r="FU164" s="54" t="str">
        <f t="shared" si="272"/>
        <v/>
      </c>
      <c r="FV164" s="54" t="str">
        <f t="shared" si="272"/>
        <v/>
      </c>
      <c r="FW164" s="54" t="str">
        <f t="shared" si="272"/>
        <v/>
      </c>
      <c r="FX164" s="54" t="str">
        <f t="shared" si="290"/>
        <v/>
      </c>
      <c r="FY164" s="54" t="s">
        <v>529</v>
      </c>
      <c r="FZ164" s="54" t="s">
        <v>604</v>
      </c>
      <c r="GA164" s="59"/>
      <c r="GB164" s="60"/>
      <c r="GC164" s="54"/>
      <c r="GD164" s="54"/>
      <c r="GE164" s="61"/>
      <c r="GF164" s="58"/>
      <c r="GG164" s="61"/>
      <c r="GH164" s="61"/>
      <c r="GJ164" s="54"/>
    </row>
    <row r="165" spans="1:192" s="54" customFormat="1" ht="12" x14ac:dyDescent="0.25">
      <c r="A165" s="54">
        <v>9</v>
      </c>
      <c r="B165" s="54" t="s">
        <v>489</v>
      </c>
      <c r="C165" s="56">
        <v>26</v>
      </c>
      <c r="D165" s="56">
        <v>9</v>
      </c>
      <c r="E165" s="56">
        <v>3</v>
      </c>
      <c r="F165" s="56">
        <v>14</v>
      </c>
      <c r="G165" s="56">
        <v>60</v>
      </c>
      <c r="H165" s="56">
        <v>63</v>
      </c>
      <c r="I165" s="57">
        <v>21</v>
      </c>
      <c r="J165" s="69">
        <f t="shared" si="273"/>
        <v>0.95238095238095233</v>
      </c>
      <c r="L165" s="139" t="s">
        <v>717</v>
      </c>
      <c r="M165" s="86" t="s">
        <v>206</v>
      </c>
      <c r="N165" s="148" t="s">
        <v>87</v>
      </c>
      <c r="O165" s="88" t="s">
        <v>149</v>
      </c>
      <c r="P165" s="84" t="s">
        <v>148</v>
      </c>
      <c r="Q165" s="151" t="s">
        <v>62</v>
      </c>
      <c r="R165" s="88" t="s">
        <v>102</v>
      </c>
      <c r="S165" s="151" t="s">
        <v>148</v>
      </c>
      <c r="T165" s="151" t="s">
        <v>148</v>
      </c>
      <c r="U165" s="83"/>
      <c r="V165" s="88" t="s">
        <v>278</v>
      </c>
      <c r="W165" s="88" t="s">
        <v>101</v>
      </c>
      <c r="X165" s="88" t="s">
        <v>124</v>
      </c>
      <c r="Y165" s="88" t="s">
        <v>200</v>
      </c>
      <c r="Z165" s="89" t="s">
        <v>410</v>
      </c>
      <c r="AB165" s="212"/>
      <c r="AC165" s="212"/>
      <c r="AD165" s="212"/>
      <c r="AF165" s="212"/>
      <c r="AL165" s="139" t="s">
        <v>717</v>
      </c>
      <c r="AM165" s="253" t="s">
        <v>181</v>
      </c>
      <c r="AN165" s="59" t="s">
        <v>603</v>
      </c>
      <c r="AO165" s="59" t="s">
        <v>319</v>
      </c>
      <c r="AP165" s="84" t="s">
        <v>326</v>
      </c>
      <c r="AQ165" s="87" t="s">
        <v>533</v>
      </c>
      <c r="AR165" s="59" t="s">
        <v>121</v>
      </c>
      <c r="AS165" s="252" t="s">
        <v>573</v>
      </c>
      <c r="AT165" s="87" t="s">
        <v>545</v>
      </c>
      <c r="AU165" s="83"/>
      <c r="AV165" s="59" t="s">
        <v>703</v>
      </c>
      <c r="AW165" s="59" t="s">
        <v>307</v>
      </c>
      <c r="AX165" s="59" t="s">
        <v>320</v>
      </c>
      <c r="AY165" s="59" t="s">
        <v>313</v>
      </c>
      <c r="AZ165" s="85" t="s">
        <v>333</v>
      </c>
      <c r="BL165" s="90">
        <f t="shared" si="291"/>
        <v>1</v>
      </c>
      <c r="BM165" s="77">
        <f t="shared" si="291"/>
        <v>3</v>
      </c>
      <c r="BN165" s="77">
        <f t="shared" si="291"/>
        <v>1</v>
      </c>
      <c r="BO165" s="77">
        <f t="shared" si="291"/>
        <v>0</v>
      </c>
      <c r="BP165" s="77">
        <f t="shared" si="291"/>
        <v>1</v>
      </c>
      <c r="BQ165" s="77">
        <f t="shared" si="291"/>
        <v>2</v>
      </c>
      <c r="BR165" s="77">
        <f t="shared" si="291"/>
        <v>0</v>
      </c>
      <c r="BS165" s="77">
        <f t="shared" si="291"/>
        <v>0</v>
      </c>
      <c r="BT165" s="91"/>
      <c r="BU165" s="77">
        <f>(IF(V165="","",(IF(MID(V165,2,1)="-",LEFT(V165,1),LEFT(V165,2)))+0))</f>
        <v>1</v>
      </c>
      <c r="BV165" s="77">
        <f>(IF(W165="","",(IF(MID(W165,2,1)="-",LEFT(W165,1),LEFT(W165,2)))+0))</f>
        <v>3</v>
      </c>
      <c r="BW165" s="77">
        <f>(IF(X165="","",(IF(MID(X165,2,1)="-",LEFT(X165,1),LEFT(X165,2)))+0))</f>
        <v>0</v>
      </c>
      <c r="BX165" s="77">
        <f>(IF(Y165="","",(IF(MID(Y165,2,1)="-",LEFT(Y165,1),LEFT(Y165,2)))+0))</f>
        <v>2</v>
      </c>
      <c r="BY165" s="92">
        <f>(IF(Z165="","",(IF(MID(Z165,2,1)="-",LEFT(Z165,1),LEFT(Z165,2)))+0))</f>
        <v>2</v>
      </c>
      <c r="CB165" s="77"/>
      <c r="CC165" s="77"/>
      <c r="CD165" s="77"/>
      <c r="CE165" s="77"/>
      <c r="CF165" s="77"/>
      <c r="CG165" s="77"/>
      <c r="CH165" s="77"/>
      <c r="CI165" s="77"/>
      <c r="CJ165" s="163"/>
      <c r="CK165" s="90">
        <f t="shared" si="292"/>
        <v>4</v>
      </c>
      <c r="CL165" s="77">
        <f t="shared" si="292"/>
        <v>3</v>
      </c>
      <c r="CM165" s="77">
        <f t="shared" si="292"/>
        <v>5</v>
      </c>
      <c r="CN165" s="77">
        <f t="shared" si="292"/>
        <v>1</v>
      </c>
      <c r="CO165" s="77">
        <f t="shared" si="292"/>
        <v>1</v>
      </c>
      <c r="CP165" s="77">
        <f t="shared" si="292"/>
        <v>4</v>
      </c>
      <c r="CQ165" s="77">
        <f t="shared" si="292"/>
        <v>1</v>
      </c>
      <c r="CR165" s="77">
        <f>(IF(T165="","",IF(RIGHT(T165,2)="10",RIGHT(T165,2),RIGHT(T165,1))+0))</f>
        <v>1</v>
      </c>
      <c r="CS165" s="91"/>
      <c r="CT165" s="77">
        <f>(IF(V165="","",IF(RIGHT(V165,2)="10",RIGHT(V165,2),RIGHT(V165,1))+0))</f>
        <v>9</v>
      </c>
      <c r="CU165" s="77">
        <f t="shared" si="275"/>
        <v>2</v>
      </c>
      <c r="CV165" s="77">
        <f t="shared" si="275"/>
        <v>0</v>
      </c>
      <c r="CW165" s="77">
        <f t="shared" si="275"/>
        <v>2</v>
      </c>
      <c r="CX165" s="92">
        <f t="shared" si="275"/>
        <v>6</v>
      </c>
      <c r="DA165" s="77"/>
      <c r="DB165" s="77"/>
      <c r="DC165" s="77"/>
      <c r="DD165" s="77"/>
      <c r="DE165" s="77"/>
      <c r="DF165" s="77"/>
      <c r="DG165" s="77"/>
      <c r="DH165" s="77"/>
      <c r="DI165" s="53"/>
      <c r="DJ165" s="90" t="str">
        <f t="shared" si="293"/>
        <v>A</v>
      </c>
      <c r="DK165" s="77" t="str">
        <f t="shared" si="293"/>
        <v>D</v>
      </c>
      <c r="DL165" s="77" t="str">
        <f t="shared" si="293"/>
        <v>A</v>
      </c>
      <c r="DM165" s="77" t="str">
        <f t="shared" si="293"/>
        <v>A</v>
      </c>
      <c r="DN165" s="77" t="str">
        <f t="shared" si="293"/>
        <v>D</v>
      </c>
      <c r="DO165" s="77" t="str">
        <f t="shared" si="293"/>
        <v>A</v>
      </c>
      <c r="DP165" s="77" t="str">
        <f t="shared" si="293"/>
        <v>A</v>
      </c>
      <c r="DQ165" s="77" t="str">
        <f t="shared" si="293"/>
        <v>A</v>
      </c>
      <c r="DR165" s="91"/>
      <c r="DS165" s="77" t="str">
        <f>(IF(V165="","",IF(BU165&gt;CT165,"H",IF(BU165&lt;CT165,"A","D"))))</f>
        <v>A</v>
      </c>
      <c r="DT165" s="77" t="str">
        <f>(IF(W165="","",IF(BV165&gt;CU165,"H",IF(BV165&lt;CU165,"A","D"))))</f>
        <v>H</v>
      </c>
      <c r="DU165" s="77" t="str">
        <f>(IF(X165="","",IF(BW165&gt;CV165,"H",IF(BW165&lt;CV165,"A","D"))))</f>
        <v>D</v>
      </c>
      <c r="DV165" s="77" t="str">
        <f>(IF(Y165="","",IF(BX165&gt;CW165,"H",IF(BX165&lt;CW165,"A","D"))))</f>
        <v>D</v>
      </c>
      <c r="DW165" s="92" t="str">
        <f>(IF(Z165="","",IF(BY165&gt;CX165,"H",IF(BY165&lt;CX165,"A","D"))))</f>
        <v>A</v>
      </c>
      <c r="DZ165" s="56"/>
      <c r="EA165" s="56"/>
      <c r="EB165" s="56"/>
      <c r="EC165" s="56"/>
      <c r="ED165" s="56"/>
      <c r="EE165" s="56"/>
      <c r="EF165" s="56"/>
      <c r="EG165" s="56"/>
      <c r="EH165" s="53"/>
      <c r="EI165" s="53" t="str">
        <f t="shared" si="277"/>
        <v>Mitcham Wanderers (Res)</v>
      </c>
      <c r="EJ165" s="79">
        <f t="shared" si="294"/>
        <v>26</v>
      </c>
      <c r="EK165" s="80">
        <f t="shared" si="295"/>
        <v>1</v>
      </c>
      <c r="EL165" s="80">
        <f t="shared" si="296"/>
        <v>4</v>
      </c>
      <c r="EM165" s="80">
        <f t="shared" si="297"/>
        <v>8</v>
      </c>
      <c r="EN165" s="80">
        <f>COUNTIF(DR$157:DR$170,"A")</f>
        <v>4</v>
      </c>
      <c r="EO165" s="80">
        <f>COUNTIF(DR$157:DR$170,"D")</f>
        <v>1</v>
      </c>
      <c r="EP165" s="80">
        <f>COUNTIF(DR$157:DR$170,"H")</f>
        <v>8</v>
      </c>
      <c r="EQ165" s="79">
        <f t="shared" si="298"/>
        <v>5</v>
      </c>
      <c r="ER165" s="79">
        <f t="shared" si="278"/>
        <v>5</v>
      </c>
      <c r="ES165" s="79">
        <f t="shared" si="278"/>
        <v>16</v>
      </c>
      <c r="ET165" s="81">
        <f>SUM($BL165:$CI165)+SUM(CS$157:CS$170)</f>
        <v>38</v>
      </c>
      <c r="EU165" s="81">
        <f>SUM($CK165:$DH165)+SUM(BT$157:BT$170)</f>
        <v>86</v>
      </c>
      <c r="EV165" s="79">
        <f t="shared" si="279"/>
        <v>15</v>
      </c>
      <c r="EW165" s="136">
        <f t="shared" si="280"/>
        <v>0.44186046511627908</v>
      </c>
      <c r="EX165" s="78"/>
      <c r="EY165" s="80">
        <f t="shared" si="281"/>
        <v>26</v>
      </c>
      <c r="EZ165" s="80">
        <f t="shared" si="282"/>
        <v>5</v>
      </c>
      <c r="FA165" s="80">
        <f t="shared" si="283"/>
        <v>5</v>
      </c>
      <c r="FB165" s="80">
        <f t="shared" si="284"/>
        <v>16</v>
      </c>
      <c r="FC165" s="80">
        <f t="shared" si="285"/>
        <v>38</v>
      </c>
      <c r="FD165" s="80">
        <f t="shared" si="286"/>
        <v>86</v>
      </c>
      <c r="FE165" s="80">
        <f t="shared" si="287"/>
        <v>15</v>
      </c>
      <c r="FF165" s="80">
        <f t="shared" si="288"/>
        <v>0.44186046511627908</v>
      </c>
      <c r="FG165" s="53"/>
      <c r="FH165" s="54">
        <f t="shared" si="299"/>
        <v>0</v>
      </c>
      <c r="FI165" s="54">
        <f t="shared" si="300"/>
        <v>0</v>
      </c>
      <c r="FJ165" s="54">
        <f t="shared" si="289"/>
        <v>0</v>
      </c>
      <c r="FK165" s="54">
        <f t="shared" si="289"/>
        <v>0</v>
      </c>
      <c r="FL165" s="54">
        <f t="shared" si="289"/>
        <v>0</v>
      </c>
      <c r="FM165" s="54">
        <f t="shared" si="289"/>
        <v>0</v>
      </c>
      <c r="FN165" s="54">
        <f t="shared" si="289"/>
        <v>0</v>
      </c>
      <c r="FO165" s="54">
        <f t="shared" si="289"/>
        <v>0</v>
      </c>
      <c r="FQ165" s="54" t="str">
        <f t="shared" si="271"/>
        <v/>
      </c>
      <c r="FR165" s="54" t="str">
        <f t="shared" si="185"/>
        <v/>
      </c>
      <c r="FS165" s="54" t="str">
        <f t="shared" si="272"/>
        <v/>
      </c>
      <c r="FT165" s="54" t="str">
        <f t="shared" si="272"/>
        <v/>
      </c>
      <c r="FU165" s="54" t="str">
        <f t="shared" si="272"/>
        <v/>
      </c>
      <c r="FV165" s="54" t="str">
        <f t="shared" si="272"/>
        <v/>
      </c>
      <c r="FW165" s="54" t="str">
        <f t="shared" si="272"/>
        <v/>
      </c>
      <c r="FX165" s="54" t="str">
        <f t="shared" si="290"/>
        <v/>
      </c>
      <c r="FY165" s="54" t="s">
        <v>676</v>
      </c>
      <c r="FZ165" s="54" t="s">
        <v>718</v>
      </c>
      <c r="GA165" s="59"/>
      <c r="GB165" s="60"/>
      <c r="GE165" s="61"/>
      <c r="GF165" s="58"/>
      <c r="GG165" s="61"/>
      <c r="GH165" s="61"/>
    </row>
    <row r="166" spans="1:192" s="54" customFormat="1" ht="12" x14ac:dyDescent="0.25">
      <c r="A166" s="54">
        <v>10</v>
      </c>
      <c r="B166" s="54" t="s">
        <v>550</v>
      </c>
      <c r="C166" s="56">
        <v>26</v>
      </c>
      <c r="D166" s="56">
        <v>8</v>
      </c>
      <c r="E166" s="56">
        <v>4</v>
      </c>
      <c r="F166" s="56">
        <v>14</v>
      </c>
      <c r="G166" s="56">
        <v>67</v>
      </c>
      <c r="H166" s="56">
        <v>97</v>
      </c>
      <c r="I166" s="57">
        <v>20</v>
      </c>
      <c r="J166" s="69">
        <f t="shared" si="273"/>
        <v>0.69072164948453607</v>
      </c>
      <c r="L166" s="139" t="s">
        <v>631</v>
      </c>
      <c r="M166" s="86" t="s">
        <v>162</v>
      </c>
      <c r="N166" s="88" t="s">
        <v>162</v>
      </c>
      <c r="O166" s="88" t="s">
        <v>596</v>
      </c>
      <c r="P166" s="84" t="s">
        <v>177</v>
      </c>
      <c r="Q166" s="88" t="s">
        <v>126</v>
      </c>
      <c r="R166" s="88" t="s">
        <v>423</v>
      </c>
      <c r="S166" s="88" t="s">
        <v>269</v>
      </c>
      <c r="T166" s="88" t="s">
        <v>423</v>
      </c>
      <c r="U166" s="88" t="s">
        <v>178</v>
      </c>
      <c r="V166" s="83"/>
      <c r="W166" s="88" t="s">
        <v>63</v>
      </c>
      <c r="X166" s="88" t="s">
        <v>178</v>
      </c>
      <c r="Y166" s="88" t="s">
        <v>58</v>
      </c>
      <c r="Z166" s="89" t="s">
        <v>526</v>
      </c>
      <c r="AB166" s="212"/>
      <c r="AC166" s="212"/>
      <c r="AD166" s="212"/>
      <c r="AF166" s="212"/>
      <c r="AL166" s="139" t="s">
        <v>631</v>
      </c>
      <c r="AM166" s="253" t="s">
        <v>121</v>
      </c>
      <c r="AN166" s="59" t="s">
        <v>310</v>
      </c>
      <c r="AO166" s="59" t="s">
        <v>320</v>
      </c>
      <c r="AP166" s="84" t="s">
        <v>329</v>
      </c>
      <c r="AQ166" s="59" t="s">
        <v>708</v>
      </c>
      <c r="AR166" s="59" t="s">
        <v>326</v>
      </c>
      <c r="AS166" s="59" t="s">
        <v>333</v>
      </c>
      <c r="AT166" s="59" t="s">
        <v>312</v>
      </c>
      <c r="AU166" s="59" t="s">
        <v>719</v>
      </c>
      <c r="AV166" s="83"/>
      <c r="AW166" s="59" t="s">
        <v>301</v>
      </c>
      <c r="AX166" s="59" t="s">
        <v>711</v>
      </c>
      <c r="AY166" s="59" t="s">
        <v>324</v>
      </c>
      <c r="AZ166" s="85" t="s">
        <v>340</v>
      </c>
      <c r="BL166" s="90">
        <f t="shared" si="291"/>
        <v>6</v>
      </c>
      <c r="BM166" s="77">
        <f t="shared" si="291"/>
        <v>6</v>
      </c>
      <c r="BN166" s="77">
        <f t="shared" si="291"/>
        <v>11</v>
      </c>
      <c r="BO166" s="77">
        <f t="shared" si="291"/>
        <v>2</v>
      </c>
      <c r="BP166" s="77">
        <f t="shared" si="291"/>
        <v>7</v>
      </c>
      <c r="BQ166" s="77">
        <f t="shared" si="291"/>
        <v>6</v>
      </c>
      <c r="BR166" s="77">
        <f t="shared" si="291"/>
        <v>7</v>
      </c>
      <c r="BS166" s="77">
        <f t="shared" si="291"/>
        <v>6</v>
      </c>
      <c r="BT166" s="77">
        <f>(IF(U166="","",(IF(MID(U166,2,1)="-",LEFT(U166,1),LEFT(U166,2)))+0))</f>
        <v>6</v>
      </c>
      <c r="BU166" s="91"/>
      <c r="BV166" s="77">
        <f>(IF(W166="","",(IF(MID(W166,2,1)="-",LEFT(W166,1),LEFT(W166,2)))+0))</f>
        <v>9</v>
      </c>
      <c r="BW166" s="77">
        <f>(IF(X166="","",(IF(MID(X166,2,1)="-",LEFT(X166,1),LEFT(X166,2)))+0))</f>
        <v>6</v>
      </c>
      <c r="BX166" s="77">
        <f>(IF(Y166="","",(IF(MID(Y166,2,1)="-",LEFT(Y166,1),LEFT(Y166,2)))+0))</f>
        <v>5</v>
      </c>
      <c r="BY166" s="92">
        <f>(IF(Z166="","",(IF(MID(Z166,2,1)="-",LEFT(Z166,1),LEFT(Z166,2)))+0))</f>
        <v>10</v>
      </c>
      <c r="CB166" s="77"/>
      <c r="CC166" s="77"/>
      <c r="CD166" s="77"/>
      <c r="CE166" s="77"/>
      <c r="CF166" s="77"/>
      <c r="CG166" s="77"/>
      <c r="CH166" s="77"/>
      <c r="CI166" s="77"/>
      <c r="CJ166" s="78"/>
      <c r="CK166" s="90">
        <f t="shared" si="292"/>
        <v>0</v>
      </c>
      <c r="CL166" s="77">
        <f t="shared" si="292"/>
        <v>0</v>
      </c>
      <c r="CM166" s="77">
        <f t="shared" si="292"/>
        <v>1</v>
      </c>
      <c r="CN166" s="77">
        <f t="shared" si="292"/>
        <v>0</v>
      </c>
      <c r="CO166" s="77">
        <f t="shared" si="292"/>
        <v>0</v>
      </c>
      <c r="CP166" s="77">
        <f t="shared" si="292"/>
        <v>3</v>
      </c>
      <c r="CQ166" s="77">
        <f t="shared" si="292"/>
        <v>1</v>
      </c>
      <c r="CR166" s="77">
        <f>(IF(T166="","",IF(RIGHT(T166,2)="10",RIGHT(T166,2),RIGHT(T166,1))+0))</f>
        <v>3</v>
      </c>
      <c r="CS166" s="77">
        <f>(IF(U166="","",IF(RIGHT(U166,2)="10",RIGHT(U166,2),RIGHT(U166,1))+0))</f>
        <v>1</v>
      </c>
      <c r="CT166" s="91"/>
      <c r="CU166" s="77">
        <f t="shared" si="275"/>
        <v>0</v>
      </c>
      <c r="CV166" s="77">
        <f t="shared" si="275"/>
        <v>1</v>
      </c>
      <c r="CW166" s="77">
        <f t="shared" si="275"/>
        <v>1</v>
      </c>
      <c r="CX166" s="92">
        <f t="shared" si="275"/>
        <v>1</v>
      </c>
      <c r="DA166" s="77"/>
      <c r="DB166" s="77"/>
      <c r="DC166" s="77"/>
      <c r="DD166" s="77"/>
      <c r="DE166" s="77"/>
      <c r="DF166" s="77"/>
      <c r="DG166" s="77"/>
      <c r="DH166" s="77"/>
      <c r="DJ166" s="90" t="str">
        <f t="shared" si="293"/>
        <v>H</v>
      </c>
      <c r="DK166" s="77" t="str">
        <f t="shared" si="293"/>
        <v>H</v>
      </c>
      <c r="DL166" s="77" t="str">
        <f t="shared" si="293"/>
        <v>H</v>
      </c>
      <c r="DM166" s="77" t="str">
        <f t="shared" si="293"/>
        <v>H</v>
      </c>
      <c r="DN166" s="77" t="str">
        <f t="shared" si="293"/>
        <v>H</v>
      </c>
      <c r="DO166" s="77" t="str">
        <f t="shared" si="293"/>
        <v>H</v>
      </c>
      <c r="DP166" s="77" t="str">
        <f t="shared" si="293"/>
        <v>H</v>
      </c>
      <c r="DQ166" s="77" t="str">
        <f t="shared" si="293"/>
        <v>H</v>
      </c>
      <c r="DR166" s="77" t="str">
        <f>(IF(U166="","",IF(BT166&gt;CS166,"H",IF(BT166&lt;CS166,"A","D"))))</f>
        <v>H</v>
      </c>
      <c r="DS166" s="91"/>
      <c r="DT166" s="77" t="str">
        <f>(IF(W166="","",IF(BV166&gt;CU166,"H",IF(BV166&lt;CU166,"A","D"))))</f>
        <v>H</v>
      </c>
      <c r="DU166" s="77" t="str">
        <f>(IF(X166="","",IF(BW166&gt;CV166,"H",IF(BW166&lt;CV166,"A","D"))))</f>
        <v>H</v>
      </c>
      <c r="DV166" s="77" t="str">
        <f>(IF(Y166="","",IF(BX166&gt;CW166,"H",IF(BX166&lt;CW166,"A","D"))))</f>
        <v>H</v>
      </c>
      <c r="DW166" s="92" t="str">
        <f>(IF(Z166="","",IF(BY166&gt;CX166,"H",IF(BY166&lt;CX166,"A","D"))))</f>
        <v>H</v>
      </c>
      <c r="DZ166" s="56"/>
      <c r="EA166" s="56"/>
      <c r="EB166" s="56"/>
      <c r="EC166" s="56"/>
      <c r="ED166" s="56"/>
      <c r="EE166" s="56"/>
      <c r="EF166" s="56"/>
      <c r="EG166" s="56"/>
      <c r="EI166" s="53" t="str">
        <f t="shared" si="277"/>
        <v>Park Royal</v>
      </c>
      <c r="EJ166" s="79">
        <f t="shared" si="294"/>
        <v>26</v>
      </c>
      <c r="EK166" s="80">
        <f t="shared" si="295"/>
        <v>13</v>
      </c>
      <c r="EL166" s="80">
        <f t="shared" si="296"/>
        <v>0</v>
      </c>
      <c r="EM166" s="80">
        <f t="shared" si="297"/>
        <v>0</v>
      </c>
      <c r="EN166" s="80">
        <f>COUNTIF(DS$157:DS$170,"A")</f>
        <v>12</v>
      </c>
      <c r="EO166" s="80">
        <f>COUNTIF(DS$157:DS$170,"D")</f>
        <v>0</v>
      </c>
      <c r="EP166" s="80">
        <f>COUNTIF(DS$157:DS$170,"H")</f>
        <v>1</v>
      </c>
      <c r="EQ166" s="79">
        <f t="shared" si="298"/>
        <v>25</v>
      </c>
      <c r="ER166" s="79">
        <f t="shared" si="278"/>
        <v>0</v>
      </c>
      <c r="ES166" s="79">
        <f t="shared" si="278"/>
        <v>1</v>
      </c>
      <c r="ET166" s="81">
        <f>SUM($BL166:$CI166)+SUM(CT$157:CT$170)</f>
        <v>158</v>
      </c>
      <c r="EU166" s="81">
        <f>SUM($CK166:$DH166)+SUM(BU$157:BU$170)</f>
        <v>28</v>
      </c>
      <c r="EV166" s="79">
        <f t="shared" si="279"/>
        <v>50</v>
      </c>
      <c r="EW166" s="136">
        <f t="shared" si="280"/>
        <v>5.6428571428571432</v>
      </c>
      <c r="EX166" s="78"/>
      <c r="EY166" s="80">
        <f t="shared" si="281"/>
        <v>26</v>
      </c>
      <c r="EZ166" s="80">
        <f t="shared" si="282"/>
        <v>25</v>
      </c>
      <c r="FA166" s="80">
        <f t="shared" si="283"/>
        <v>0</v>
      </c>
      <c r="FB166" s="80">
        <f t="shared" si="284"/>
        <v>1</v>
      </c>
      <c r="FC166" s="80">
        <f t="shared" si="285"/>
        <v>158</v>
      </c>
      <c r="FD166" s="80">
        <f t="shared" si="286"/>
        <v>28</v>
      </c>
      <c r="FE166" s="80">
        <f t="shared" si="287"/>
        <v>50</v>
      </c>
      <c r="FF166" s="80">
        <f t="shared" si="288"/>
        <v>5.6428571428571432</v>
      </c>
      <c r="FH166" s="54">
        <f t="shared" si="299"/>
        <v>0</v>
      </c>
      <c r="FI166" s="54">
        <f t="shared" si="300"/>
        <v>0</v>
      </c>
      <c r="FJ166" s="54">
        <f t="shared" si="289"/>
        <v>0</v>
      </c>
      <c r="FK166" s="54">
        <f t="shared" si="289"/>
        <v>0</v>
      </c>
      <c r="FL166" s="54">
        <f t="shared" si="289"/>
        <v>0</v>
      </c>
      <c r="FM166" s="54">
        <f t="shared" si="289"/>
        <v>0</v>
      </c>
      <c r="FN166" s="54">
        <f t="shared" si="289"/>
        <v>0</v>
      </c>
      <c r="FO166" s="54">
        <f t="shared" si="289"/>
        <v>0</v>
      </c>
      <c r="FQ166" s="54" t="str">
        <f t="shared" si="271"/>
        <v/>
      </c>
      <c r="FR166" s="54" t="str">
        <f t="shared" si="185"/>
        <v/>
      </c>
      <c r="FS166" s="54" t="str">
        <f t="shared" si="272"/>
        <v/>
      </c>
      <c r="FT166" s="54" t="str">
        <f t="shared" si="272"/>
        <v/>
      </c>
      <c r="FU166" s="54" t="str">
        <f t="shared" si="272"/>
        <v/>
      </c>
      <c r="FV166" s="54" t="str">
        <f t="shared" si="272"/>
        <v/>
      </c>
      <c r="FW166" s="54" t="str">
        <f t="shared" si="272"/>
        <v/>
      </c>
      <c r="FX166" s="54" t="str">
        <f t="shared" si="290"/>
        <v/>
      </c>
      <c r="FZ166" s="54" t="s">
        <v>672</v>
      </c>
      <c r="GA166" s="59"/>
      <c r="GB166" s="60"/>
      <c r="GE166" s="61"/>
      <c r="GF166" s="58"/>
      <c r="GG166" s="61"/>
      <c r="GH166" s="61"/>
    </row>
    <row r="167" spans="1:192" s="54" customFormat="1" ht="12" x14ac:dyDescent="0.25">
      <c r="A167" s="54">
        <v>11</v>
      </c>
      <c r="B167" s="54" t="s">
        <v>592</v>
      </c>
      <c r="C167" s="56">
        <v>26</v>
      </c>
      <c r="D167" s="56">
        <v>8</v>
      </c>
      <c r="E167" s="56">
        <v>3</v>
      </c>
      <c r="F167" s="56">
        <v>15</v>
      </c>
      <c r="G167" s="56">
        <v>41</v>
      </c>
      <c r="H167" s="56">
        <v>77</v>
      </c>
      <c r="I167" s="57">
        <v>19</v>
      </c>
      <c r="J167" s="69">
        <f t="shared" si="273"/>
        <v>0.53246753246753242</v>
      </c>
      <c r="L167" s="139" t="s">
        <v>673</v>
      </c>
      <c r="M167" s="328" t="s">
        <v>124</v>
      </c>
      <c r="N167" s="88" t="s">
        <v>99</v>
      </c>
      <c r="O167" s="88" t="s">
        <v>74</v>
      </c>
      <c r="P167" s="84" t="s">
        <v>103</v>
      </c>
      <c r="Q167" s="88" t="s">
        <v>177</v>
      </c>
      <c r="R167" s="88" t="s">
        <v>60</v>
      </c>
      <c r="S167" s="88" t="s">
        <v>98</v>
      </c>
      <c r="T167" s="88" t="s">
        <v>720</v>
      </c>
      <c r="U167" s="148" t="s">
        <v>86</v>
      </c>
      <c r="V167" s="88" t="s">
        <v>103</v>
      </c>
      <c r="W167" s="83"/>
      <c r="X167" s="88" t="s">
        <v>74</v>
      </c>
      <c r="Y167" s="88" t="s">
        <v>103</v>
      </c>
      <c r="Z167" s="89" t="s">
        <v>283</v>
      </c>
      <c r="AC167" s="212"/>
      <c r="AF167" s="212"/>
      <c r="AL167" s="139" t="s">
        <v>673</v>
      </c>
      <c r="AM167" s="328" t="s">
        <v>709</v>
      </c>
      <c r="AN167" s="59" t="s">
        <v>306</v>
      </c>
      <c r="AO167" s="59" t="s">
        <v>719</v>
      </c>
      <c r="AP167" s="84" t="s">
        <v>319</v>
      </c>
      <c r="AQ167" s="59" t="s">
        <v>707</v>
      </c>
      <c r="AR167" s="59" t="s">
        <v>365</v>
      </c>
      <c r="AS167" s="59" t="s">
        <v>318</v>
      </c>
      <c r="AT167" s="59" t="s">
        <v>456</v>
      </c>
      <c r="AU167" s="59" t="s">
        <v>714</v>
      </c>
      <c r="AV167" s="59" t="s">
        <v>321</v>
      </c>
      <c r="AW167" s="83"/>
      <c r="AX167" s="59" t="s">
        <v>324</v>
      </c>
      <c r="AY167" s="59" t="s">
        <v>320</v>
      </c>
      <c r="AZ167" s="85" t="s">
        <v>705</v>
      </c>
      <c r="BL167" s="90">
        <f t="shared" si="291"/>
        <v>0</v>
      </c>
      <c r="BM167" s="77">
        <f t="shared" si="291"/>
        <v>1</v>
      </c>
      <c r="BN167" s="77">
        <f t="shared" si="291"/>
        <v>1</v>
      </c>
      <c r="BO167" s="77">
        <f t="shared" si="291"/>
        <v>1</v>
      </c>
      <c r="BP167" s="77">
        <f t="shared" si="291"/>
        <v>2</v>
      </c>
      <c r="BQ167" s="77">
        <f t="shared" si="291"/>
        <v>4</v>
      </c>
      <c r="BR167" s="77">
        <f t="shared" si="291"/>
        <v>0</v>
      </c>
      <c r="BS167" s="77">
        <f t="shared" si="291"/>
        <v>1</v>
      </c>
      <c r="BT167" s="77">
        <f>(IF(U167="","",(IF(MID(U167,2,1)="-",LEFT(U167,1),LEFT(U167,2)))+0))</f>
        <v>0</v>
      </c>
      <c r="BU167" s="77">
        <f>(IF(V167="","",(IF(MID(V167,2,1)="-",LEFT(V167,1),LEFT(V167,2)))+0))</f>
        <v>1</v>
      </c>
      <c r="BV167" s="91"/>
      <c r="BW167" s="77">
        <f>(IF(X167="","",(IF(MID(X167,2,1)="-",LEFT(X167,1),LEFT(X167,2)))+0))</f>
        <v>1</v>
      </c>
      <c r="BX167" s="77">
        <f>(IF(Y167="","",(IF(MID(Y167,2,1)="-",LEFT(Y167,1),LEFT(Y167,2)))+0))</f>
        <v>1</v>
      </c>
      <c r="BY167" s="92">
        <f>(IF(Z167="","",(IF(MID(Z167,2,1)="-",LEFT(Z167,1),LEFT(Z167,2)))+0))</f>
        <v>4</v>
      </c>
      <c r="CB167" s="77"/>
      <c r="CC167" s="77"/>
      <c r="CD167" s="77"/>
      <c r="CE167" s="77"/>
      <c r="CF167" s="77"/>
      <c r="CG167" s="77"/>
      <c r="CH167" s="77"/>
      <c r="CI167" s="77"/>
      <c r="CJ167" s="78"/>
      <c r="CK167" s="90">
        <f t="shared" si="292"/>
        <v>0</v>
      </c>
      <c r="CL167" s="77">
        <f t="shared" si="292"/>
        <v>0</v>
      </c>
      <c r="CM167" s="77">
        <f t="shared" si="292"/>
        <v>2</v>
      </c>
      <c r="CN167" s="77">
        <f t="shared" si="292"/>
        <v>3</v>
      </c>
      <c r="CO167" s="77">
        <f t="shared" si="292"/>
        <v>0</v>
      </c>
      <c r="CP167" s="77">
        <f t="shared" si="292"/>
        <v>1</v>
      </c>
      <c r="CQ167" s="77">
        <f t="shared" si="292"/>
        <v>5</v>
      </c>
      <c r="CR167" s="146">
        <v>14</v>
      </c>
      <c r="CS167" s="77">
        <f>(IF(U167="","",IF(RIGHT(U167,2)="10",RIGHT(U167,2),RIGHT(U167,1))+0))</f>
        <v>3</v>
      </c>
      <c r="CT167" s="77">
        <f>(IF(V167="","",IF(RIGHT(V167,2)="10",RIGHT(V167,2),RIGHT(V167,1))+0))</f>
        <v>3</v>
      </c>
      <c r="CU167" s="91"/>
      <c r="CV167" s="77">
        <f>(IF(X167="","",IF(RIGHT(X167,2)="10",RIGHT(X167,2),RIGHT(X167,1))+0))</f>
        <v>2</v>
      </c>
      <c r="CW167" s="77">
        <f>(IF(Y167="","",IF(RIGHT(Y167,2)="10",RIGHT(Y167,2),RIGHT(Y167,1))+0))</f>
        <v>3</v>
      </c>
      <c r="CX167" s="92">
        <f>(IF(Z167="","",IF(RIGHT(Z167,2)="10",RIGHT(Z167,2),RIGHT(Z167,1))+0))</f>
        <v>6</v>
      </c>
      <c r="DA167" s="77"/>
      <c r="DB167" s="77"/>
      <c r="DC167" s="77"/>
      <c r="DD167" s="77"/>
      <c r="DE167" s="77"/>
      <c r="DF167" s="77"/>
      <c r="DG167" s="77"/>
      <c r="DH167" s="77"/>
      <c r="DJ167" s="90" t="str">
        <f t="shared" si="293"/>
        <v>D</v>
      </c>
      <c r="DK167" s="77" t="str">
        <f t="shared" si="293"/>
        <v>H</v>
      </c>
      <c r="DL167" s="77" t="str">
        <f t="shared" si="293"/>
        <v>A</v>
      </c>
      <c r="DM167" s="77" t="str">
        <f t="shared" si="293"/>
        <v>A</v>
      </c>
      <c r="DN167" s="77" t="str">
        <f t="shared" si="293"/>
        <v>H</v>
      </c>
      <c r="DO167" s="77" t="str">
        <f t="shared" si="293"/>
        <v>H</v>
      </c>
      <c r="DP167" s="77" t="str">
        <f t="shared" si="293"/>
        <v>A</v>
      </c>
      <c r="DQ167" s="77" t="str">
        <f t="shared" si="293"/>
        <v>A</v>
      </c>
      <c r="DR167" s="77" t="str">
        <f>(IF(U167="","",IF(BT167&gt;CS167,"H",IF(BT167&lt;CS167,"A","D"))))</f>
        <v>A</v>
      </c>
      <c r="DS167" s="77" t="str">
        <f>(IF(V167="","",IF(BU167&gt;CT167,"H",IF(BU167&lt;CT167,"A","D"))))</f>
        <v>A</v>
      </c>
      <c r="DT167" s="91"/>
      <c r="DU167" s="77" t="str">
        <f>(IF(X167="","",IF(BW167&gt;CV167,"H",IF(BW167&lt;CV167,"A","D"))))</f>
        <v>A</v>
      </c>
      <c r="DV167" s="77" t="str">
        <f>(IF(Y167="","",IF(BX167&gt;CW167,"H",IF(BX167&lt;CW167,"A","D"))))</f>
        <v>A</v>
      </c>
      <c r="DW167" s="92" t="str">
        <f>(IF(Z167="","",IF(BY167&gt;CX167,"H",IF(BY167&lt;CX167,"A","D"))))</f>
        <v>A</v>
      </c>
      <c r="DZ167" s="56"/>
      <c r="EA167" s="56"/>
      <c r="EB167" s="56"/>
      <c r="EC167" s="56"/>
      <c r="ED167" s="56"/>
      <c r="EE167" s="56"/>
      <c r="EF167" s="56"/>
      <c r="EG167" s="56"/>
      <c r="EI167" s="53" t="str">
        <f t="shared" si="277"/>
        <v>Romford (Res)</v>
      </c>
      <c r="EJ167" s="79">
        <f t="shared" si="294"/>
        <v>26</v>
      </c>
      <c r="EK167" s="80">
        <f t="shared" si="295"/>
        <v>3</v>
      </c>
      <c r="EL167" s="80">
        <f t="shared" si="296"/>
        <v>1</v>
      </c>
      <c r="EM167" s="80">
        <f t="shared" si="297"/>
        <v>9</v>
      </c>
      <c r="EN167" s="80">
        <f>COUNTIF(DT$157:DT$170,"A")</f>
        <v>2</v>
      </c>
      <c r="EO167" s="80">
        <f>COUNTIF(DT$157:DT$170,"D")</f>
        <v>1</v>
      </c>
      <c r="EP167" s="80">
        <f>COUNTIF(DT$157:DT$170,"H")</f>
        <v>10</v>
      </c>
      <c r="EQ167" s="79">
        <f t="shared" si="298"/>
        <v>5</v>
      </c>
      <c r="ER167" s="79">
        <f t="shared" si="278"/>
        <v>2</v>
      </c>
      <c r="ES167" s="79">
        <f t="shared" si="278"/>
        <v>19</v>
      </c>
      <c r="ET167" s="81">
        <f>SUM($BL167:$CI167)+SUM(CU$157:CU$170)</f>
        <v>34</v>
      </c>
      <c r="EU167" s="81">
        <f>SUM($CK167:$DH167)+SUM(BV$157:BV$170)</f>
        <v>91</v>
      </c>
      <c r="EV167" s="79">
        <f t="shared" si="279"/>
        <v>12</v>
      </c>
      <c r="EW167" s="136">
        <f t="shared" si="280"/>
        <v>0.37362637362637363</v>
      </c>
      <c r="EX167" s="78"/>
      <c r="EY167" s="80">
        <f t="shared" si="281"/>
        <v>26</v>
      </c>
      <c r="EZ167" s="80">
        <f t="shared" si="282"/>
        <v>5</v>
      </c>
      <c r="FA167" s="80">
        <f t="shared" si="283"/>
        <v>2</v>
      </c>
      <c r="FB167" s="80">
        <f t="shared" si="284"/>
        <v>19</v>
      </c>
      <c r="FC167" s="80">
        <f t="shared" si="285"/>
        <v>34</v>
      </c>
      <c r="FD167" s="80">
        <f t="shared" si="286"/>
        <v>91</v>
      </c>
      <c r="FE167" s="80">
        <f t="shared" si="287"/>
        <v>12</v>
      </c>
      <c r="FF167" s="80">
        <f t="shared" si="288"/>
        <v>0.37362637362637363</v>
      </c>
      <c r="FH167" s="54">
        <f t="shared" si="299"/>
        <v>0</v>
      </c>
      <c r="FI167" s="54">
        <f t="shared" si="300"/>
        <v>0</v>
      </c>
      <c r="FJ167" s="54">
        <f t="shared" si="289"/>
        <v>0</v>
      </c>
      <c r="FK167" s="54">
        <f t="shared" si="289"/>
        <v>0</v>
      </c>
      <c r="FL167" s="54">
        <f t="shared" si="289"/>
        <v>0</v>
      </c>
      <c r="FM167" s="54">
        <f t="shared" si="289"/>
        <v>0</v>
      </c>
      <c r="FN167" s="54">
        <f t="shared" si="289"/>
        <v>0</v>
      </c>
      <c r="FO167" s="54">
        <f t="shared" si="289"/>
        <v>0</v>
      </c>
      <c r="FQ167" s="54" t="str">
        <f t="shared" si="271"/>
        <v/>
      </c>
      <c r="FR167" s="54" t="str">
        <f t="shared" si="185"/>
        <v/>
      </c>
      <c r="FS167" s="54" t="str">
        <f t="shared" si="272"/>
        <v/>
      </c>
      <c r="FT167" s="54" t="str">
        <f t="shared" si="272"/>
        <v/>
      </c>
      <c r="FU167" s="54" t="str">
        <f t="shared" si="272"/>
        <v/>
      </c>
      <c r="FV167" s="54" t="str">
        <f t="shared" si="272"/>
        <v/>
      </c>
      <c r="FW167" s="54" t="str">
        <f t="shared" si="272"/>
        <v/>
      </c>
      <c r="FX167" s="54" t="str">
        <f t="shared" si="290"/>
        <v/>
      </c>
      <c r="FZ167" s="54" t="s">
        <v>677</v>
      </c>
      <c r="GA167" s="59"/>
      <c r="GB167" s="60"/>
      <c r="GC167" s="58"/>
      <c r="GD167" s="59"/>
      <c r="GE167" s="61"/>
      <c r="GF167" s="58"/>
      <c r="GG167" s="61"/>
      <c r="GH167" s="61"/>
    </row>
    <row r="168" spans="1:192" s="54" customFormat="1" ht="12" x14ac:dyDescent="0.25">
      <c r="A168" s="54">
        <v>12</v>
      </c>
      <c r="B168" s="54" t="s">
        <v>717</v>
      </c>
      <c r="C168" s="56">
        <v>26</v>
      </c>
      <c r="D168" s="56">
        <v>5</v>
      </c>
      <c r="E168" s="56">
        <v>5</v>
      </c>
      <c r="F168" s="56">
        <v>16</v>
      </c>
      <c r="G168" s="56">
        <v>38</v>
      </c>
      <c r="H168" s="56">
        <v>86</v>
      </c>
      <c r="I168" s="57">
        <v>15</v>
      </c>
      <c r="J168" s="69">
        <f t="shared" si="273"/>
        <v>0.44186046511627908</v>
      </c>
      <c r="L168" s="139" t="s">
        <v>592</v>
      </c>
      <c r="M168" s="86" t="s">
        <v>88</v>
      </c>
      <c r="N168" s="88" t="s">
        <v>76</v>
      </c>
      <c r="O168" s="88" t="s">
        <v>150</v>
      </c>
      <c r="P168" s="84" t="s">
        <v>150</v>
      </c>
      <c r="Q168" s="148" t="s">
        <v>304</v>
      </c>
      <c r="R168" s="88" t="s">
        <v>149</v>
      </c>
      <c r="S168" s="88" t="s">
        <v>101</v>
      </c>
      <c r="T168" s="151" t="s">
        <v>99</v>
      </c>
      <c r="U168" s="88" t="s">
        <v>431</v>
      </c>
      <c r="V168" s="88" t="s">
        <v>278</v>
      </c>
      <c r="W168" s="88" t="s">
        <v>60</v>
      </c>
      <c r="X168" s="83"/>
      <c r="Y168" s="88" t="s">
        <v>100</v>
      </c>
      <c r="Z168" s="152" t="s">
        <v>74</v>
      </c>
      <c r="AL168" s="139" t="s">
        <v>592</v>
      </c>
      <c r="AM168" s="253" t="s">
        <v>603</v>
      </c>
      <c r="AN168" s="59" t="s">
        <v>334</v>
      </c>
      <c r="AO168" s="59" t="s">
        <v>701</v>
      </c>
      <c r="AP168" s="84" t="s">
        <v>719</v>
      </c>
      <c r="AQ168" s="59" t="s">
        <v>706</v>
      </c>
      <c r="AR168" s="59" t="s">
        <v>301</v>
      </c>
      <c r="AS168" s="59" t="s">
        <v>328</v>
      </c>
      <c r="AT168" s="59" t="s">
        <v>709</v>
      </c>
      <c r="AU168" s="59" t="s">
        <v>308</v>
      </c>
      <c r="AV168" s="59" t="s">
        <v>705</v>
      </c>
      <c r="AW168" s="59" t="s">
        <v>311</v>
      </c>
      <c r="AX168" s="83"/>
      <c r="AY168" s="59" t="s">
        <v>307</v>
      </c>
      <c r="AZ168" s="85" t="s">
        <v>317</v>
      </c>
      <c r="BL168" s="90">
        <f t="shared" si="291"/>
        <v>1</v>
      </c>
      <c r="BM168" s="77">
        <f t="shared" si="291"/>
        <v>0</v>
      </c>
      <c r="BN168" s="77">
        <f t="shared" si="291"/>
        <v>3</v>
      </c>
      <c r="BO168" s="77">
        <f t="shared" si="291"/>
        <v>3</v>
      </c>
      <c r="BP168" s="77">
        <f t="shared" si="291"/>
        <v>4</v>
      </c>
      <c r="BQ168" s="77">
        <f t="shared" si="291"/>
        <v>1</v>
      </c>
      <c r="BR168" s="77">
        <f t="shared" si="291"/>
        <v>3</v>
      </c>
      <c r="BS168" s="77">
        <f t="shared" si="291"/>
        <v>1</v>
      </c>
      <c r="BT168" s="77">
        <f>(IF(U168="","",(IF(MID(U168,2,1)="-",LEFT(U168,1),LEFT(U168,2)))+0))</f>
        <v>5</v>
      </c>
      <c r="BU168" s="77">
        <f>(IF(V168="","",(IF(MID(V168,2,1)="-",LEFT(V168,1),LEFT(V168,2)))+0))</f>
        <v>1</v>
      </c>
      <c r="BV168" s="77">
        <f>(IF(W168="","",(IF(MID(W168,2,1)="-",LEFT(W168,1),LEFT(W168,2)))+0))</f>
        <v>4</v>
      </c>
      <c r="BW168" s="91"/>
      <c r="BX168" s="77">
        <f>(IF(Y168="","",(IF(MID(Y168,2,1)="-",LEFT(Y168,1),LEFT(Y168,2)))+0))</f>
        <v>4</v>
      </c>
      <c r="BY168" s="92">
        <f>(IF(Z168="","",(IF(MID(Z168,2,1)="-",LEFT(Z168,1),LEFT(Z168,2)))+0))</f>
        <v>1</v>
      </c>
      <c r="CB168" s="77"/>
      <c r="CC168" s="77"/>
      <c r="CD168" s="77"/>
      <c r="CE168" s="77"/>
      <c r="CF168" s="77"/>
      <c r="CG168" s="77"/>
      <c r="CH168" s="77"/>
      <c r="CI168" s="77"/>
      <c r="CJ168" s="78"/>
      <c r="CK168" s="90">
        <f t="shared" si="292"/>
        <v>6</v>
      </c>
      <c r="CL168" s="77">
        <f t="shared" si="292"/>
        <v>2</v>
      </c>
      <c r="CM168" s="77">
        <f t="shared" si="292"/>
        <v>1</v>
      </c>
      <c r="CN168" s="77">
        <f t="shared" si="292"/>
        <v>1</v>
      </c>
      <c r="CO168" s="77">
        <f t="shared" si="292"/>
        <v>2</v>
      </c>
      <c r="CP168" s="77">
        <f t="shared" si="292"/>
        <v>5</v>
      </c>
      <c r="CQ168" s="77">
        <f t="shared" si="292"/>
        <v>2</v>
      </c>
      <c r="CR168" s="77">
        <f>(IF(T168="","",IF(RIGHT(T168,2)="10",RIGHT(T168,2),RIGHT(T168,1))+0))</f>
        <v>0</v>
      </c>
      <c r="CS168" s="77">
        <f>(IF(U168="","",IF(RIGHT(U168,2)="10",RIGHT(U168,2),RIGHT(U168,1))+0))</f>
        <v>6</v>
      </c>
      <c r="CT168" s="77">
        <f>(IF(V168="","",IF(RIGHT(V168,2)="10",RIGHT(V168,2),RIGHT(V168,1))+0))</f>
        <v>9</v>
      </c>
      <c r="CU168" s="77">
        <f>(IF(W168="","",IF(RIGHT(W168,2)="10",RIGHT(W168,2),RIGHT(W168,1))+0))</f>
        <v>1</v>
      </c>
      <c r="CV168" s="91"/>
      <c r="CW168" s="77">
        <f>(IF(Y168="","",IF(RIGHT(Y168,2)="10",RIGHT(Y168,2),RIGHT(Y168,1))+0))</f>
        <v>3</v>
      </c>
      <c r="CX168" s="92">
        <f>(IF(Z168="","",IF(RIGHT(Z168,2)="10",RIGHT(Z168,2),RIGHT(Z168,1))+0))</f>
        <v>2</v>
      </c>
      <c r="DA168" s="77"/>
      <c r="DB168" s="77"/>
      <c r="DC168" s="77"/>
      <c r="DD168" s="77"/>
      <c r="DE168" s="77"/>
      <c r="DF168" s="77"/>
      <c r="DG168" s="77"/>
      <c r="DH168" s="77"/>
      <c r="DJ168" s="90" t="str">
        <f t="shared" si="293"/>
        <v>A</v>
      </c>
      <c r="DK168" s="77" t="str">
        <f t="shared" si="293"/>
        <v>A</v>
      </c>
      <c r="DL168" s="77" t="str">
        <f t="shared" si="293"/>
        <v>H</v>
      </c>
      <c r="DM168" s="77" t="str">
        <f t="shared" si="293"/>
        <v>H</v>
      </c>
      <c r="DN168" s="77" t="str">
        <f t="shared" si="293"/>
        <v>H</v>
      </c>
      <c r="DO168" s="77" t="str">
        <f t="shared" si="293"/>
        <v>A</v>
      </c>
      <c r="DP168" s="77" t="str">
        <f t="shared" si="293"/>
        <v>H</v>
      </c>
      <c r="DQ168" s="77" t="str">
        <f t="shared" si="293"/>
        <v>H</v>
      </c>
      <c r="DR168" s="77" t="str">
        <f>(IF(U168="","",IF(BT168&gt;CS168,"H",IF(BT168&lt;CS168,"A","D"))))</f>
        <v>A</v>
      </c>
      <c r="DS168" s="77" t="str">
        <f>(IF(V168="","",IF(BU168&gt;CT168,"H",IF(BU168&lt;CT168,"A","D"))))</f>
        <v>A</v>
      </c>
      <c r="DT168" s="77" t="str">
        <f>(IF(W168="","",IF(BV168&gt;CU168,"H",IF(BV168&lt;CU168,"A","D"))))</f>
        <v>H</v>
      </c>
      <c r="DU168" s="91"/>
      <c r="DV168" s="77" t="str">
        <f>(IF(Y168="","",IF(BX168&gt;CW168,"H",IF(BX168&lt;CW168,"A","D"))))</f>
        <v>H</v>
      </c>
      <c r="DW168" s="92" t="str">
        <f>(IF(Z168="","",IF(BY168&gt;CX168,"H",IF(BY168&lt;CX168,"A","D"))))</f>
        <v>A</v>
      </c>
      <c r="DZ168" s="56"/>
      <c r="EA168" s="56"/>
      <c r="EB168" s="56"/>
      <c r="EC168" s="56"/>
      <c r="ED168" s="56"/>
      <c r="EE168" s="56"/>
      <c r="EF168" s="56"/>
      <c r="EG168" s="56"/>
      <c r="EI168" s="53" t="str">
        <f t="shared" si="277"/>
        <v>Standard Telephones</v>
      </c>
      <c r="EJ168" s="79">
        <f t="shared" si="294"/>
        <v>26</v>
      </c>
      <c r="EK168" s="80">
        <f t="shared" si="295"/>
        <v>7</v>
      </c>
      <c r="EL168" s="80">
        <f t="shared" si="296"/>
        <v>0</v>
      </c>
      <c r="EM168" s="80">
        <f t="shared" si="297"/>
        <v>6</v>
      </c>
      <c r="EN168" s="80">
        <f>COUNTIF(DU$157:DU$170,"A")</f>
        <v>1</v>
      </c>
      <c r="EO168" s="80">
        <f>COUNTIF(DU$157:DU$170,"D")</f>
        <v>3</v>
      </c>
      <c r="EP168" s="80">
        <f>COUNTIF(DU$157:DU$170,"H")</f>
        <v>9</v>
      </c>
      <c r="EQ168" s="79">
        <f t="shared" si="298"/>
        <v>8</v>
      </c>
      <c r="ER168" s="79">
        <f t="shared" si="278"/>
        <v>3</v>
      </c>
      <c r="ES168" s="79">
        <f t="shared" si="278"/>
        <v>15</v>
      </c>
      <c r="ET168" s="81">
        <f>SUM($BL168:$CI168)+SUM(CV$157:CV$170)</f>
        <v>42</v>
      </c>
      <c r="EU168" s="81">
        <f>SUM($CK168:$DH168)+SUM(BW$157:BW$170)</f>
        <v>77</v>
      </c>
      <c r="EV168" s="79">
        <f t="shared" si="279"/>
        <v>19</v>
      </c>
      <c r="EW168" s="136">
        <f t="shared" si="280"/>
        <v>0.54545454545454541</v>
      </c>
      <c r="EX168" s="78"/>
      <c r="EY168" s="80">
        <f t="shared" si="281"/>
        <v>26</v>
      </c>
      <c r="EZ168" s="80">
        <f t="shared" si="282"/>
        <v>8</v>
      </c>
      <c r="FA168" s="80">
        <f t="shared" si="283"/>
        <v>3</v>
      </c>
      <c r="FB168" s="80">
        <f t="shared" si="284"/>
        <v>15</v>
      </c>
      <c r="FC168" s="80">
        <f t="shared" si="285"/>
        <v>41</v>
      </c>
      <c r="FD168" s="80">
        <f t="shared" si="286"/>
        <v>77</v>
      </c>
      <c r="FE168" s="80">
        <f t="shared" si="287"/>
        <v>19</v>
      </c>
      <c r="FF168" s="80">
        <f t="shared" si="288"/>
        <v>0.53246753246753242</v>
      </c>
      <c r="FH168" s="54">
        <f t="shared" si="299"/>
        <v>0</v>
      </c>
      <c r="FI168" s="54">
        <f t="shared" si="300"/>
        <v>0</v>
      </c>
      <c r="FJ168" s="54">
        <f t="shared" si="289"/>
        <v>0</v>
      </c>
      <c r="FK168" s="54">
        <f t="shared" si="289"/>
        <v>0</v>
      </c>
      <c r="FL168" s="54">
        <f t="shared" si="289"/>
        <v>1</v>
      </c>
      <c r="FM168" s="54">
        <f t="shared" si="289"/>
        <v>0</v>
      </c>
      <c r="FN168" s="54">
        <f t="shared" si="289"/>
        <v>0</v>
      </c>
      <c r="FO168" s="54">
        <f t="shared" si="289"/>
        <v>1</v>
      </c>
      <c r="FQ168" s="54" t="str">
        <f t="shared" si="271"/>
        <v>Standard Telephones</v>
      </c>
      <c r="FR168" s="54">
        <f t="shared" si="185"/>
        <v>0</v>
      </c>
      <c r="FS168" s="54">
        <f t="shared" si="272"/>
        <v>0</v>
      </c>
      <c r="FT168" s="54">
        <f t="shared" si="272"/>
        <v>0</v>
      </c>
      <c r="FU168" s="54">
        <f t="shared" si="272"/>
        <v>0</v>
      </c>
      <c r="FV168" s="54">
        <f t="shared" si="272"/>
        <v>-1</v>
      </c>
      <c r="FW168" s="54">
        <f t="shared" si="272"/>
        <v>0</v>
      </c>
      <c r="FX168" s="54">
        <f t="shared" si="290"/>
        <v>0</v>
      </c>
      <c r="FZ168" s="60" t="s">
        <v>721</v>
      </c>
      <c r="GA168" s="59"/>
      <c r="GB168" s="60"/>
      <c r="GC168" s="58"/>
      <c r="GD168" s="59"/>
      <c r="GE168" s="61"/>
      <c r="GF168" s="58"/>
      <c r="GG168" s="61"/>
      <c r="GH168" s="61"/>
    </row>
    <row r="169" spans="1:192" s="54" customFormat="1" ht="12" x14ac:dyDescent="0.25">
      <c r="A169" s="54">
        <v>13</v>
      </c>
      <c r="B169" s="54" t="s">
        <v>673</v>
      </c>
      <c r="C169" s="56">
        <v>26</v>
      </c>
      <c r="D169" s="56">
        <v>5</v>
      </c>
      <c r="E169" s="56">
        <v>2</v>
      </c>
      <c r="F169" s="56">
        <v>19</v>
      </c>
      <c r="G169" s="56">
        <v>34</v>
      </c>
      <c r="H169" s="56">
        <v>91</v>
      </c>
      <c r="I169" s="57">
        <v>12</v>
      </c>
      <c r="J169" s="69">
        <f t="shared" si="273"/>
        <v>0.37362637362637363</v>
      </c>
      <c r="L169" s="139" t="s">
        <v>650</v>
      </c>
      <c r="M169" s="86" t="s">
        <v>186</v>
      </c>
      <c r="N169" s="148" t="s">
        <v>99</v>
      </c>
      <c r="O169" s="88" t="s">
        <v>62</v>
      </c>
      <c r="P169" s="84" t="s">
        <v>111</v>
      </c>
      <c r="Q169" s="151" t="s">
        <v>164</v>
      </c>
      <c r="R169" s="88" t="s">
        <v>87</v>
      </c>
      <c r="S169" s="88" t="s">
        <v>62</v>
      </c>
      <c r="T169" s="148" t="s">
        <v>77</v>
      </c>
      <c r="U169" s="148" t="s">
        <v>58</v>
      </c>
      <c r="V169" s="88" t="s">
        <v>176</v>
      </c>
      <c r="W169" s="88" t="s">
        <v>58</v>
      </c>
      <c r="X169" s="88" t="s">
        <v>59</v>
      </c>
      <c r="Y169" s="83"/>
      <c r="Z169" s="89" t="s">
        <v>150</v>
      </c>
      <c r="AL169" s="139" t="s">
        <v>650</v>
      </c>
      <c r="AM169" s="253" t="s">
        <v>310</v>
      </c>
      <c r="AN169" s="59" t="s">
        <v>319</v>
      </c>
      <c r="AO169" s="59" t="s">
        <v>317</v>
      </c>
      <c r="AP169" s="84" t="s">
        <v>711</v>
      </c>
      <c r="AQ169" s="87" t="s">
        <v>603</v>
      </c>
      <c r="AR169" s="59" t="s">
        <v>333</v>
      </c>
      <c r="AS169" s="59" t="s">
        <v>706</v>
      </c>
      <c r="AT169" s="59" t="s">
        <v>703</v>
      </c>
      <c r="AU169" s="59" t="s">
        <v>667</v>
      </c>
      <c r="AV169" s="59" t="s">
        <v>327</v>
      </c>
      <c r="AW169" s="59" t="s">
        <v>329</v>
      </c>
      <c r="AX169" s="59" t="s">
        <v>321</v>
      </c>
      <c r="AY169" s="83"/>
      <c r="AZ169" s="85" t="s">
        <v>312</v>
      </c>
      <c r="BL169" s="90">
        <f t="shared" si="291"/>
        <v>3</v>
      </c>
      <c r="BM169" s="77">
        <f t="shared" si="291"/>
        <v>1</v>
      </c>
      <c r="BN169" s="77">
        <f t="shared" si="291"/>
        <v>1</v>
      </c>
      <c r="BO169" s="77">
        <f t="shared" si="291"/>
        <v>5</v>
      </c>
      <c r="BP169" s="77">
        <f t="shared" si="291"/>
        <v>8</v>
      </c>
      <c r="BQ169" s="77">
        <f t="shared" si="291"/>
        <v>3</v>
      </c>
      <c r="BR169" s="77">
        <f t="shared" si="291"/>
        <v>1</v>
      </c>
      <c r="BS169" s="77">
        <f t="shared" si="291"/>
        <v>2</v>
      </c>
      <c r="BT169" s="77">
        <f>(IF(U169="","",(IF(MID(U169,2,1)="-",LEFT(U169,1),LEFT(U169,2)))+0))</f>
        <v>5</v>
      </c>
      <c r="BU169" s="77">
        <f>(IF(V169="","",(IF(MID(V169,2,1)="-",LEFT(V169,1),LEFT(V169,2)))+0))</f>
        <v>2</v>
      </c>
      <c r="BV169" s="77">
        <f>(IF(W169="","",(IF(MID(W169,2,1)="-",LEFT(W169,1),LEFT(W169,2)))+0))</f>
        <v>5</v>
      </c>
      <c r="BW169" s="77">
        <f>(IF(X169="","",(IF(MID(X169,2,1)="-",LEFT(X169,1),LEFT(X169,2)))+0))</f>
        <v>4</v>
      </c>
      <c r="BX169" s="91"/>
      <c r="BY169" s="92">
        <f>(IF(Z169="","",(IF(MID(Z169,2,1)="-",LEFT(Z169,1),LEFT(Z169,2)))+0))</f>
        <v>3</v>
      </c>
      <c r="CB169" s="77"/>
      <c r="CC169" s="77"/>
      <c r="CD169" s="77"/>
      <c r="CE169" s="77"/>
      <c r="CF169" s="77"/>
      <c r="CG169" s="77"/>
      <c r="CH169" s="77"/>
      <c r="CI169" s="77"/>
      <c r="CJ169" s="78"/>
      <c r="CK169" s="90">
        <f t="shared" si="292"/>
        <v>4</v>
      </c>
      <c r="CL169" s="77">
        <f t="shared" si="292"/>
        <v>0</v>
      </c>
      <c r="CM169" s="77">
        <f t="shared" si="292"/>
        <v>1</v>
      </c>
      <c r="CN169" s="77">
        <f t="shared" si="292"/>
        <v>2</v>
      </c>
      <c r="CO169" s="77">
        <f t="shared" si="292"/>
        <v>0</v>
      </c>
      <c r="CP169" s="77">
        <f t="shared" si="292"/>
        <v>3</v>
      </c>
      <c r="CQ169" s="77">
        <f t="shared" si="292"/>
        <v>1</v>
      </c>
      <c r="CR169" s="77">
        <f>(IF(T169="","",IF(RIGHT(T169,2)="10",RIGHT(T169,2),RIGHT(T169,1))+0))</f>
        <v>1</v>
      </c>
      <c r="CS169" s="77">
        <f>(IF(U169="","",IF(RIGHT(U169,2)="10",RIGHT(U169,2),RIGHT(U169,1))+0))</f>
        <v>1</v>
      </c>
      <c r="CT169" s="77">
        <f>(IF(V169="","",IF(RIGHT(V169,2)="10",RIGHT(V169,2),RIGHT(V169,1))+0))</f>
        <v>3</v>
      </c>
      <c r="CU169" s="77">
        <f>(IF(W169="","",IF(RIGHT(W169,2)="10",RIGHT(W169,2),RIGHT(W169,1))+0))</f>
        <v>1</v>
      </c>
      <c r="CV169" s="77">
        <f>(IF(X169="","",IF(RIGHT(X169,2)="10",RIGHT(X169,2),RIGHT(X169,1))+0))</f>
        <v>0</v>
      </c>
      <c r="CW169" s="91"/>
      <c r="CX169" s="92">
        <f>(IF(Z169="","",IF(RIGHT(Z169,2)="10",RIGHT(Z169,2),RIGHT(Z169,1))+0))</f>
        <v>1</v>
      </c>
      <c r="DA169" s="77"/>
      <c r="DB169" s="77"/>
      <c r="DC169" s="77"/>
      <c r="DD169" s="77"/>
      <c r="DE169" s="77"/>
      <c r="DF169" s="77"/>
      <c r="DG169" s="77"/>
      <c r="DH169" s="77"/>
      <c r="DJ169" s="90" t="str">
        <f t="shared" si="293"/>
        <v>A</v>
      </c>
      <c r="DK169" s="77" t="str">
        <f t="shared" si="293"/>
        <v>H</v>
      </c>
      <c r="DL169" s="77" t="str">
        <f t="shared" si="293"/>
        <v>D</v>
      </c>
      <c r="DM169" s="77" t="str">
        <f t="shared" si="293"/>
        <v>H</v>
      </c>
      <c r="DN169" s="77" t="str">
        <f t="shared" si="293"/>
        <v>H</v>
      </c>
      <c r="DO169" s="77" t="str">
        <f t="shared" si="293"/>
        <v>D</v>
      </c>
      <c r="DP169" s="77" t="str">
        <f t="shared" si="293"/>
        <v>D</v>
      </c>
      <c r="DQ169" s="77" t="str">
        <f t="shared" si="293"/>
        <v>H</v>
      </c>
      <c r="DR169" s="77" t="str">
        <f>(IF(U169="","",IF(BT169&gt;CS169,"H",IF(BT169&lt;CS169,"A","D"))))</f>
        <v>H</v>
      </c>
      <c r="DS169" s="77" t="str">
        <f>(IF(V169="","",IF(BU169&gt;CT169,"H",IF(BU169&lt;CT169,"A","D"))))</f>
        <v>A</v>
      </c>
      <c r="DT169" s="77" t="str">
        <f>(IF(W169="","",IF(BV169&gt;CU169,"H",IF(BV169&lt;CU169,"A","D"))))</f>
        <v>H</v>
      </c>
      <c r="DU169" s="77" t="str">
        <f>(IF(X169="","",IF(BW169&gt;CV169,"H",IF(BW169&lt;CV169,"A","D"))))</f>
        <v>H</v>
      </c>
      <c r="DV169" s="91"/>
      <c r="DW169" s="92" t="str">
        <f>(IF(Z169="","",IF(BY169&gt;CX169,"H",IF(BY169&lt;CX169,"A","D"))))</f>
        <v>H</v>
      </c>
      <c r="DZ169" s="56"/>
      <c r="EA169" s="56"/>
      <c r="EB169" s="56"/>
      <c r="EC169" s="56"/>
      <c r="ED169" s="56"/>
      <c r="EE169" s="56"/>
      <c r="EF169" s="56"/>
      <c r="EG169" s="56"/>
      <c r="EI169" s="53" t="str">
        <f t="shared" si="277"/>
        <v>U.G.B.M. Sports (Charlton)</v>
      </c>
      <c r="EJ169" s="79">
        <f t="shared" si="294"/>
        <v>26</v>
      </c>
      <c r="EK169" s="80">
        <f t="shared" si="295"/>
        <v>8</v>
      </c>
      <c r="EL169" s="80">
        <f t="shared" si="296"/>
        <v>3</v>
      </c>
      <c r="EM169" s="80">
        <f t="shared" si="297"/>
        <v>2</v>
      </c>
      <c r="EN169" s="80">
        <f>COUNTIF(DV$157:DV$170,"A")</f>
        <v>6</v>
      </c>
      <c r="EO169" s="80">
        <f>COUNTIF(DV$157:DV$170,"D")</f>
        <v>3</v>
      </c>
      <c r="EP169" s="80">
        <f>COUNTIF(DV$157:DV$170,"H")</f>
        <v>4</v>
      </c>
      <c r="EQ169" s="79">
        <f t="shared" si="298"/>
        <v>14</v>
      </c>
      <c r="ER169" s="79">
        <f t="shared" si="278"/>
        <v>6</v>
      </c>
      <c r="ES169" s="79">
        <f t="shared" si="278"/>
        <v>6</v>
      </c>
      <c r="ET169" s="81">
        <f>SUM($BL169:$CI169)+SUM(CW$157:CW$170)</f>
        <v>79</v>
      </c>
      <c r="EU169" s="81">
        <f>SUM($CK169:$DH169)+SUM(BX$157:BX$170)</f>
        <v>47</v>
      </c>
      <c r="EV169" s="79">
        <f t="shared" si="279"/>
        <v>34</v>
      </c>
      <c r="EW169" s="136">
        <f t="shared" si="280"/>
        <v>1.6808510638297873</v>
      </c>
      <c r="EX169" s="78"/>
      <c r="EY169" s="80">
        <f t="shared" si="281"/>
        <v>26</v>
      </c>
      <c r="EZ169" s="80">
        <f t="shared" si="282"/>
        <v>14</v>
      </c>
      <c r="FA169" s="80">
        <f t="shared" si="283"/>
        <v>6</v>
      </c>
      <c r="FB169" s="80">
        <f t="shared" si="284"/>
        <v>6</v>
      </c>
      <c r="FC169" s="80">
        <f t="shared" si="285"/>
        <v>79</v>
      </c>
      <c r="FD169" s="80">
        <f t="shared" si="286"/>
        <v>47</v>
      </c>
      <c r="FE169" s="80">
        <f t="shared" si="287"/>
        <v>34</v>
      </c>
      <c r="FF169" s="80">
        <f t="shared" si="288"/>
        <v>1.6808510638297873</v>
      </c>
      <c r="FH169" s="54">
        <f t="shared" si="299"/>
        <v>0</v>
      </c>
      <c r="FI169" s="54">
        <f t="shared" si="300"/>
        <v>0</v>
      </c>
      <c r="FJ169" s="54">
        <f t="shared" si="289"/>
        <v>0</v>
      </c>
      <c r="FK169" s="54">
        <f t="shared" si="289"/>
        <v>0</v>
      </c>
      <c r="FL169" s="54">
        <f t="shared" si="289"/>
        <v>0</v>
      </c>
      <c r="FM169" s="54">
        <f t="shared" si="289"/>
        <v>0</v>
      </c>
      <c r="FN169" s="54">
        <f t="shared" si="289"/>
        <v>0</v>
      </c>
      <c r="FO169" s="54">
        <f t="shared" si="289"/>
        <v>0</v>
      </c>
      <c r="FQ169" s="54" t="str">
        <f t="shared" si="271"/>
        <v/>
      </c>
      <c r="FR169" s="54" t="str">
        <f>IF(SUM($FH169:$FO169)=0,"",EY169-EJ169)</f>
        <v/>
      </c>
      <c r="FS169" s="54" t="str">
        <f t="shared" si="272"/>
        <v/>
      </c>
      <c r="FT169" s="54" t="str">
        <f t="shared" si="272"/>
        <v/>
      </c>
      <c r="FU169" s="54" t="str">
        <f t="shared" si="272"/>
        <v/>
      </c>
      <c r="FV169" s="54" t="str">
        <f t="shared" si="272"/>
        <v/>
      </c>
      <c r="FW169" s="54" t="str">
        <f t="shared" si="272"/>
        <v/>
      </c>
      <c r="FX169" s="54" t="str">
        <f t="shared" si="290"/>
        <v/>
      </c>
      <c r="FZ169" s="60" t="s">
        <v>722</v>
      </c>
      <c r="GA169" s="59"/>
      <c r="GB169" s="60"/>
      <c r="GC169" s="58"/>
      <c r="GD169" s="59"/>
      <c r="GE169" s="61"/>
      <c r="GF169" s="58"/>
      <c r="GG169" s="61"/>
      <c r="GH169" s="61"/>
    </row>
    <row r="170" spans="1:192" s="54" customFormat="1" ht="12.6" thickBot="1" x14ac:dyDescent="0.3">
      <c r="A170" s="54">
        <v>14</v>
      </c>
      <c r="B170" s="54" t="s">
        <v>521</v>
      </c>
      <c r="C170" s="56">
        <v>26</v>
      </c>
      <c r="D170" s="56">
        <v>2</v>
      </c>
      <c r="E170" s="56">
        <v>4</v>
      </c>
      <c r="F170" s="56">
        <v>20</v>
      </c>
      <c r="G170" s="56">
        <v>32</v>
      </c>
      <c r="H170" s="56">
        <v>103</v>
      </c>
      <c r="I170" s="57">
        <v>8</v>
      </c>
      <c r="J170" s="69">
        <f t="shared" si="273"/>
        <v>0.31067961165048541</v>
      </c>
      <c r="L170" s="164" t="s">
        <v>550</v>
      </c>
      <c r="M170" s="265" t="s">
        <v>723</v>
      </c>
      <c r="N170" s="167" t="s">
        <v>77</v>
      </c>
      <c r="O170" s="106" t="s">
        <v>186</v>
      </c>
      <c r="P170" s="103" t="s">
        <v>62</v>
      </c>
      <c r="Q170" s="167" t="s">
        <v>423</v>
      </c>
      <c r="R170" s="106" t="s">
        <v>74</v>
      </c>
      <c r="S170" s="106" t="s">
        <v>62</v>
      </c>
      <c r="T170" s="106" t="s">
        <v>60</v>
      </c>
      <c r="U170" s="106" t="s">
        <v>74</v>
      </c>
      <c r="V170" s="106" t="s">
        <v>724</v>
      </c>
      <c r="W170" s="167" t="s">
        <v>111</v>
      </c>
      <c r="X170" s="106" t="s">
        <v>87</v>
      </c>
      <c r="Y170" s="167" t="s">
        <v>74</v>
      </c>
      <c r="Z170" s="104"/>
      <c r="AL170" s="164" t="s">
        <v>550</v>
      </c>
      <c r="AM170" s="257" t="s">
        <v>309</v>
      </c>
      <c r="AN170" s="102" t="s">
        <v>711</v>
      </c>
      <c r="AO170" s="102" t="s">
        <v>342</v>
      </c>
      <c r="AP170" s="103" t="s">
        <v>320</v>
      </c>
      <c r="AQ170" s="102" t="s">
        <v>319</v>
      </c>
      <c r="AR170" s="102" t="s">
        <v>306</v>
      </c>
      <c r="AS170" s="102" t="s">
        <v>326</v>
      </c>
      <c r="AT170" s="102" t="s">
        <v>321</v>
      </c>
      <c r="AU170" s="102" t="s">
        <v>324</v>
      </c>
      <c r="AV170" s="102" t="s">
        <v>706</v>
      </c>
      <c r="AW170" s="102" t="s">
        <v>308</v>
      </c>
      <c r="AX170" s="102" t="s">
        <v>318</v>
      </c>
      <c r="AY170" s="102" t="s">
        <v>714</v>
      </c>
      <c r="AZ170" s="104"/>
      <c r="BL170" s="107">
        <f t="shared" si="291"/>
        <v>3</v>
      </c>
      <c r="BM170" s="108">
        <f t="shared" si="291"/>
        <v>2</v>
      </c>
      <c r="BN170" s="108">
        <f t="shared" si="291"/>
        <v>3</v>
      </c>
      <c r="BO170" s="108">
        <f t="shared" si="291"/>
        <v>1</v>
      </c>
      <c r="BP170" s="108">
        <f t="shared" si="291"/>
        <v>6</v>
      </c>
      <c r="BQ170" s="108">
        <f t="shared" si="291"/>
        <v>1</v>
      </c>
      <c r="BR170" s="108">
        <f t="shared" si="291"/>
        <v>1</v>
      </c>
      <c r="BS170" s="108">
        <f t="shared" si="291"/>
        <v>4</v>
      </c>
      <c r="BT170" s="108">
        <f>(IF(U170="","",(IF(MID(U170,2,1)="-",LEFT(U170,1),LEFT(U170,2)))+0))</f>
        <v>1</v>
      </c>
      <c r="BU170" s="108">
        <f>(IF(V170="","",(IF(MID(V170,2,1)="-",LEFT(V170,1),LEFT(V170,2)))+0))</f>
        <v>3</v>
      </c>
      <c r="BV170" s="108">
        <f>(IF(W170="","",(IF(MID(W170,2,1)="-",LEFT(W170,1),LEFT(W170,2)))+0))</f>
        <v>5</v>
      </c>
      <c r="BW170" s="108">
        <f>(IF(X170="","",(IF(MID(X170,2,1)="-",LEFT(X170,1),LEFT(X170,2)))+0))</f>
        <v>3</v>
      </c>
      <c r="BX170" s="108">
        <f>(IF(Y170="","",(IF(MID(Y170,2,1)="-",LEFT(Y170,1),LEFT(Y170,2)))+0))</f>
        <v>1</v>
      </c>
      <c r="BY170" s="109"/>
      <c r="CB170" s="77"/>
      <c r="CC170" s="77"/>
      <c r="CD170" s="77"/>
      <c r="CE170" s="77"/>
      <c r="CF170" s="77"/>
      <c r="CG170" s="77"/>
      <c r="CH170" s="77"/>
      <c r="CI170" s="77"/>
      <c r="CJ170" s="78"/>
      <c r="CK170" s="107">
        <f t="shared" si="292"/>
        <v>10</v>
      </c>
      <c r="CL170" s="108">
        <f t="shared" si="292"/>
        <v>1</v>
      </c>
      <c r="CM170" s="108">
        <f t="shared" si="292"/>
        <v>4</v>
      </c>
      <c r="CN170" s="108">
        <f t="shared" si="292"/>
        <v>1</v>
      </c>
      <c r="CO170" s="108">
        <f t="shared" si="292"/>
        <v>3</v>
      </c>
      <c r="CP170" s="108">
        <f t="shared" si="292"/>
        <v>2</v>
      </c>
      <c r="CQ170" s="108">
        <f t="shared" si="292"/>
        <v>1</v>
      </c>
      <c r="CR170" s="108">
        <f>(IF(T170="","",IF(RIGHT(T170,2)="10",RIGHT(T170,2),RIGHT(T170,1))+0))</f>
        <v>1</v>
      </c>
      <c r="CS170" s="108">
        <f>(IF(U170="","",IF(RIGHT(U170,2)="10",RIGHT(U170,2),RIGHT(U170,1))+0))</f>
        <v>2</v>
      </c>
      <c r="CT170" s="329">
        <v>11</v>
      </c>
      <c r="CU170" s="108">
        <f>(IF(W170="","",IF(RIGHT(W170,2)="10",RIGHT(W170,2),RIGHT(W170,1))+0))</f>
        <v>2</v>
      </c>
      <c r="CV170" s="108">
        <f>(IF(X170="","",IF(RIGHT(X170,2)="10",RIGHT(X170,2),RIGHT(X170,1))+0))</f>
        <v>3</v>
      </c>
      <c r="CW170" s="108">
        <f>(IF(Y170="","",IF(RIGHT(Y170,2)="10",RIGHT(Y170,2),RIGHT(Y170,1))+0))</f>
        <v>2</v>
      </c>
      <c r="CX170" s="109"/>
      <c r="DA170" s="77"/>
      <c r="DB170" s="77"/>
      <c r="DC170" s="77"/>
      <c r="DD170" s="77"/>
      <c r="DE170" s="77"/>
      <c r="DF170" s="77"/>
      <c r="DG170" s="77"/>
      <c r="DH170" s="77"/>
      <c r="DJ170" s="107" t="str">
        <f t="shared" si="293"/>
        <v>A</v>
      </c>
      <c r="DK170" s="108" t="str">
        <f t="shared" si="293"/>
        <v>H</v>
      </c>
      <c r="DL170" s="108" t="str">
        <f t="shared" si="293"/>
        <v>A</v>
      </c>
      <c r="DM170" s="108" t="str">
        <f t="shared" si="293"/>
        <v>D</v>
      </c>
      <c r="DN170" s="108" t="str">
        <f t="shared" si="293"/>
        <v>H</v>
      </c>
      <c r="DO170" s="108" t="str">
        <f t="shared" si="293"/>
        <v>A</v>
      </c>
      <c r="DP170" s="108" t="str">
        <f t="shared" si="293"/>
        <v>D</v>
      </c>
      <c r="DQ170" s="108" t="str">
        <f t="shared" si="293"/>
        <v>H</v>
      </c>
      <c r="DR170" s="108" t="str">
        <f>(IF(U170="","",IF(BT170&gt;CS170,"H",IF(BT170&lt;CS170,"A","D"))))</f>
        <v>A</v>
      </c>
      <c r="DS170" s="108" t="str">
        <f>(IF(V170="","",IF(BU170&gt;CT170,"H",IF(BU170&lt;CT170,"A","D"))))</f>
        <v>A</v>
      </c>
      <c r="DT170" s="108" t="str">
        <f>(IF(W170="","",IF(BV170&gt;CU170,"H",IF(BV170&lt;CU170,"A","D"))))</f>
        <v>H</v>
      </c>
      <c r="DU170" s="108" t="str">
        <f>(IF(X170="","",IF(BW170&gt;CV170,"H",IF(BW170&lt;CV170,"A","D"))))</f>
        <v>D</v>
      </c>
      <c r="DV170" s="108" t="str">
        <f>(IF(Y170="","",IF(BX170&gt;CW170,"H",IF(BX170&lt;CW170,"A","D"))))</f>
        <v>A</v>
      </c>
      <c r="DW170" s="109"/>
      <c r="DZ170" s="56"/>
      <c r="EA170" s="56"/>
      <c r="EB170" s="56"/>
      <c r="EC170" s="56"/>
      <c r="ED170" s="56"/>
      <c r="EE170" s="56"/>
      <c r="EF170" s="56"/>
      <c r="EG170" s="56"/>
      <c r="EI170" s="53" t="str">
        <f t="shared" si="277"/>
        <v>Woolwich Polytechnic</v>
      </c>
      <c r="EJ170" s="79">
        <f t="shared" si="294"/>
        <v>26</v>
      </c>
      <c r="EK170" s="80">
        <f t="shared" si="295"/>
        <v>4</v>
      </c>
      <c r="EL170" s="80">
        <f t="shared" si="296"/>
        <v>3</v>
      </c>
      <c r="EM170" s="80">
        <f t="shared" si="297"/>
        <v>6</v>
      </c>
      <c r="EN170" s="80">
        <f>COUNTIF(DW$157:DW$170,"A")</f>
        <v>4</v>
      </c>
      <c r="EO170" s="80">
        <f>COUNTIF(DW$157:DW$170,"D")</f>
        <v>1</v>
      </c>
      <c r="EP170" s="80">
        <f>COUNTIF(DW$157:DW$170,"H")</f>
        <v>8</v>
      </c>
      <c r="EQ170" s="79">
        <f t="shared" si="298"/>
        <v>8</v>
      </c>
      <c r="ER170" s="79">
        <f t="shared" si="278"/>
        <v>4</v>
      </c>
      <c r="ES170" s="79">
        <f t="shared" si="278"/>
        <v>14</v>
      </c>
      <c r="ET170" s="81">
        <f>SUM($BL170:$CI170)+SUM(CX$157:CX$170)</f>
        <v>66</v>
      </c>
      <c r="EU170" s="81">
        <f>SUM($CK170:$DH170)+SUM(BY$157:BY$170)</f>
        <v>97</v>
      </c>
      <c r="EV170" s="79">
        <f t="shared" si="279"/>
        <v>20</v>
      </c>
      <c r="EW170" s="136">
        <f t="shared" si="280"/>
        <v>0.68041237113402064</v>
      </c>
      <c r="EX170" s="78"/>
      <c r="EY170" s="80">
        <f t="shared" si="281"/>
        <v>26</v>
      </c>
      <c r="EZ170" s="80">
        <f t="shared" si="282"/>
        <v>8</v>
      </c>
      <c r="FA170" s="80">
        <f t="shared" si="283"/>
        <v>4</v>
      </c>
      <c r="FB170" s="80">
        <f t="shared" si="284"/>
        <v>14</v>
      </c>
      <c r="FC170" s="80">
        <f t="shared" si="285"/>
        <v>67</v>
      </c>
      <c r="FD170" s="80">
        <f t="shared" si="286"/>
        <v>97</v>
      </c>
      <c r="FE170" s="80">
        <f t="shared" si="287"/>
        <v>20</v>
      </c>
      <c r="FF170" s="80">
        <f t="shared" si="288"/>
        <v>0.69072164948453607</v>
      </c>
      <c r="FH170" s="54">
        <f t="shared" si="299"/>
        <v>0</v>
      </c>
      <c r="FI170" s="54">
        <f t="shared" si="300"/>
        <v>0</v>
      </c>
      <c r="FJ170" s="54">
        <f t="shared" si="289"/>
        <v>0</v>
      </c>
      <c r="FK170" s="54">
        <f t="shared" si="289"/>
        <v>0</v>
      </c>
      <c r="FL170" s="54">
        <f t="shared" si="289"/>
        <v>1</v>
      </c>
      <c r="FM170" s="54">
        <f t="shared" si="289"/>
        <v>0</v>
      </c>
      <c r="FN170" s="54">
        <f t="shared" si="289"/>
        <v>0</v>
      </c>
      <c r="FO170" s="54">
        <f t="shared" si="289"/>
        <v>1</v>
      </c>
      <c r="FQ170" s="54" t="str">
        <f t="shared" si="271"/>
        <v>Woolwich Polytechnic</v>
      </c>
      <c r="FR170" s="54">
        <f>IF(SUM($FH170:$FO170)=0,"",EY170-EJ170)</f>
        <v>0</v>
      </c>
      <c r="FS170" s="54">
        <f t="shared" si="272"/>
        <v>0</v>
      </c>
      <c r="FT170" s="54">
        <f t="shared" si="272"/>
        <v>0</v>
      </c>
      <c r="FU170" s="54">
        <f t="shared" si="272"/>
        <v>0</v>
      </c>
      <c r="FV170" s="54">
        <f t="shared" si="272"/>
        <v>1</v>
      </c>
      <c r="FW170" s="54">
        <f t="shared" si="272"/>
        <v>0</v>
      </c>
      <c r="FX170" s="54">
        <f t="shared" si="290"/>
        <v>0</v>
      </c>
      <c r="GA170" s="59"/>
      <c r="GB170" s="60"/>
      <c r="GC170" s="58"/>
      <c r="GD170" s="59"/>
      <c r="GE170" s="61"/>
      <c r="GF170" s="58"/>
      <c r="GG170" s="61"/>
      <c r="GH170" s="61"/>
    </row>
    <row r="171" spans="1:192" s="54" customFormat="1" ht="12" x14ac:dyDescent="0.25">
      <c r="C171" s="56"/>
      <c r="D171" s="115">
        <f>SUM(D157:D170)</f>
        <v>155</v>
      </c>
      <c r="E171" s="115">
        <f>SUM(E157:E170)</f>
        <v>54</v>
      </c>
      <c r="F171" s="115">
        <f>SUM(F157:F170)</f>
        <v>155</v>
      </c>
      <c r="G171" s="115">
        <f>SUM(G157:G170)</f>
        <v>930</v>
      </c>
      <c r="H171" s="115">
        <f>SUM(H157:H170)</f>
        <v>930</v>
      </c>
      <c r="I171" s="57"/>
      <c r="J171" s="56"/>
      <c r="FQ171" s="54" t="str">
        <f t="shared" si="271"/>
        <v/>
      </c>
      <c r="FR171" s="54" t="str">
        <f>IF(SUM($FH171:$FO171)=0,"",EY171-EJ171)</f>
        <v/>
      </c>
      <c r="FS171" s="54" t="str">
        <f t="shared" si="272"/>
        <v/>
      </c>
      <c r="FT171" s="54" t="str">
        <f t="shared" si="272"/>
        <v/>
      </c>
      <c r="FU171" s="54" t="str">
        <f t="shared" si="272"/>
        <v/>
      </c>
      <c r="FV171" s="54" t="str">
        <f t="shared" si="272"/>
        <v/>
      </c>
      <c r="FW171" s="54" t="str">
        <f t="shared" si="272"/>
        <v/>
      </c>
      <c r="FX171" s="54" t="str">
        <f>IF(SUM($FH171:$FO171)=0,"",11-EV171)</f>
        <v/>
      </c>
      <c r="FZ171" s="58"/>
      <c r="GA171" s="59"/>
      <c r="GB171" s="60"/>
      <c r="GC171" s="58"/>
      <c r="GD171" s="59"/>
      <c r="GE171" s="61"/>
      <c r="GF171" s="58"/>
      <c r="GG171" s="61"/>
      <c r="GH171" s="61"/>
    </row>
    <row r="172" spans="1:192" s="291" customFormat="1" ht="15.6" x14ac:dyDescent="0.3">
      <c r="B172" s="330" t="s">
        <v>725</v>
      </c>
      <c r="C172" s="293"/>
      <c r="D172" s="293"/>
      <c r="E172" s="293"/>
      <c r="F172" s="293"/>
      <c r="G172" s="293"/>
      <c r="H172" s="293"/>
      <c r="I172" s="294"/>
      <c r="J172" s="295"/>
      <c r="K172" s="292"/>
      <c r="L172" s="292"/>
      <c r="M172" s="292"/>
      <c r="N172" s="292"/>
      <c r="O172" s="292"/>
      <c r="P172" s="292"/>
      <c r="Q172" s="292"/>
      <c r="R172" s="292"/>
      <c r="S172" s="292"/>
      <c r="T172" s="292"/>
      <c r="U172" s="292"/>
      <c r="V172" s="292"/>
      <c r="W172" s="292"/>
      <c r="X172" s="292"/>
      <c r="Y172" s="292"/>
      <c r="Z172" s="296"/>
      <c r="AA172" s="296"/>
      <c r="AB172" s="296"/>
      <c r="AC172" s="296"/>
      <c r="AD172" s="296"/>
      <c r="AE172" s="296"/>
      <c r="AF172" s="296"/>
      <c r="AG172" s="296"/>
      <c r="AH172" s="296"/>
      <c r="AI172" s="296"/>
      <c r="AJ172" s="296"/>
      <c r="AK172" s="296"/>
      <c r="AL172" s="296"/>
      <c r="FZ172" s="297"/>
      <c r="GA172" s="298"/>
      <c r="GB172" s="299"/>
      <c r="GC172" s="297"/>
      <c r="GD172" s="298"/>
      <c r="GE172" s="300"/>
      <c r="GF172" s="297"/>
      <c r="GG172" s="300"/>
      <c r="GH172" s="300"/>
    </row>
    <row r="173" spans="1:192" s="54" customFormat="1" ht="12.6" thickBot="1" x14ac:dyDescent="0.3">
      <c r="A173" s="53" t="s">
        <v>726</v>
      </c>
      <c r="B173" s="53"/>
      <c r="C173" s="55" t="s">
        <v>463</v>
      </c>
      <c r="D173" s="57"/>
      <c r="E173" s="57"/>
      <c r="F173" s="57"/>
      <c r="G173" s="57"/>
      <c r="H173" s="57"/>
      <c r="I173" s="57"/>
      <c r="J173" s="57"/>
      <c r="FQ173" s="54" t="str">
        <f t="shared" ref="FQ173:FQ213" si="301">IF(SUM($FH173:$FO173)=0,"",EI173)</f>
        <v/>
      </c>
      <c r="FR173" s="54" t="str">
        <f t="shared" ref="FR173:FR223" si="302">IF(SUM($FH173:$FO173)=0,"",EY173-EJ173)</f>
        <v/>
      </c>
      <c r="FS173" s="54" t="str">
        <f t="shared" ref="FS173:FW203" si="303">IF(SUM($FH173:$FO173)=0,"",EZ173-EQ173)</f>
        <v/>
      </c>
      <c r="FT173" s="54" t="str">
        <f t="shared" si="303"/>
        <v/>
      </c>
      <c r="FU173" s="54" t="str">
        <f t="shared" si="303"/>
        <v/>
      </c>
      <c r="FV173" s="54" t="str">
        <f t="shared" si="303"/>
        <v/>
      </c>
      <c r="FW173" s="54" t="str">
        <f t="shared" si="303"/>
        <v/>
      </c>
      <c r="FX173" s="54" t="str">
        <f>IF(SUM($FH173:$FO173)=0,"",11-EV173)</f>
        <v/>
      </c>
      <c r="FZ173" s="58"/>
      <c r="GA173" s="59"/>
      <c r="GB173" s="60"/>
      <c r="GC173" s="58"/>
      <c r="GD173" s="59"/>
      <c r="GE173" s="61"/>
      <c r="GF173" s="58"/>
      <c r="GG173" s="61"/>
      <c r="GH173" s="61"/>
    </row>
    <row r="174" spans="1:192" s="54" customFormat="1" ht="12.6" thickBot="1" x14ac:dyDescent="0.3">
      <c r="A174" s="53" t="s">
        <v>33</v>
      </c>
      <c r="B174" s="53" t="s">
        <v>34</v>
      </c>
      <c r="C174" s="57" t="s">
        <v>35</v>
      </c>
      <c r="D174" s="57" t="s">
        <v>36</v>
      </c>
      <c r="E174" s="57" t="s">
        <v>37</v>
      </c>
      <c r="F174" s="57" t="s">
        <v>38</v>
      </c>
      <c r="G174" s="57" t="s">
        <v>39</v>
      </c>
      <c r="H174" s="57" t="s">
        <v>40</v>
      </c>
      <c r="I174" s="57" t="s">
        <v>41</v>
      </c>
      <c r="J174" s="57" t="s">
        <v>42</v>
      </c>
      <c r="L174" s="126"/>
      <c r="M174" s="63" t="s">
        <v>465</v>
      </c>
      <c r="N174" s="64" t="s">
        <v>142</v>
      </c>
      <c r="O174" s="63" t="s">
        <v>700</v>
      </c>
      <c r="P174" s="63" t="s">
        <v>727</v>
      </c>
      <c r="Q174" s="63" t="s">
        <v>469</v>
      </c>
      <c r="R174" s="63" t="s">
        <v>728</v>
      </c>
      <c r="S174" s="63" t="s">
        <v>569</v>
      </c>
      <c r="T174" s="63" t="s">
        <v>354</v>
      </c>
      <c r="U174" s="63" t="s">
        <v>472</v>
      </c>
      <c r="V174" s="63" t="s">
        <v>729</v>
      </c>
      <c r="W174" s="65" t="s">
        <v>474</v>
      </c>
      <c r="AL174" s="126"/>
      <c r="AM174" s="63" t="s">
        <v>465</v>
      </c>
      <c r="AN174" s="64" t="s">
        <v>142</v>
      </c>
      <c r="AO174" s="63" t="s">
        <v>700</v>
      </c>
      <c r="AP174" s="63" t="s">
        <v>727</v>
      </c>
      <c r="AQ174" s="63" t="s">
        <v>469</v>
      </c>
      <c r="AR174" s="63" t="s">
        <v>728</v>
      </c>
      <c r="AS174" s="63" t="s">
        <v>569</v>
      </c>
      <c r="AT174" s="63" t="s">
        <v>354</v>
      </c>
      <c r="AU174" s="63" t="s">
        <v>472</v>
      </c>
      <c r="AV174" s="63" t="s">
        <v>729</v>
      </c>
      <c r="AW174" s="65" t="s">
        <v>474</v>
      </c>
      <c r="EJ174" s="56" t="s">
        <v>35</v>
      </c>
      <c r="EK174" s="56" t="s">
        <v>51</v>
      </c>
      <c r="EL174" s="56" t="s">
        <v>52</v>
      </c>
      <c r="EM174" s="56" t="s">
        <v>53</v>
      </c>
      <c r="EN174" s="56" t="s">
        <v>54</v>
      </c>
      <c r="EO174" s="56" t="s">
        <v>55</v>
      </c>
      <c r="EP174" s="56" t="s">
        <v>56</v>
      </c>
      <c r="EQ174" s="56" t="s">
        <v>36</v>
      </c>
      <c r="ER174" s="56" t="s">
        <v>37</v>
      </c>
      <c r="ES174" s="56" t="s">
        <v>38</v>
      </c>
      <c r="ET174" s="56" t="s">
        <v>39</v>
      </c>
      <c r="EU174" s="56" t="s">
        <v>40</v>
      </c>
      <c r="EV174" s="56" t="s">
        <v>41</v>
      </c>
      <c r="EW174" s="69" t="s">
        <v>42</v>
      </c>
      <c r="EX174" s="56"/>
      <c r="EY174" s="56" t="s">
        <v>35</v>
      </c>
      <c r="EZ174" s="56" t="s">
        <v>36</v>
      </c>
      <c r="FA174" s="56" t="s">
        <v>37</v>
      </c>
      <c r="FB174" s="56" t="s">
        <v>38</v>
      </c>
      <c r="FC174" s="56" t="s">
        <v>39</v>
      </c>
      <c r="FD174" s="56" t="s">
        <v>40</v>
      </c>
      <c r="FE174" s="56" t="s">
        <v>41</v>
      </c>
      <c r="FF174" s="69" t="s">
        <v>42</v>
      </c>
      <c r="FR174" s="56" t="s">
        <v>35</v>
      </c>
      <c r="FS174" s="56" t="s">
        <v>36</v>
      </c>
      <c r="FT174" s="56" t="s">
        <v>37</v>
      </c>
      <c r="FU174" s="56" t="s">
        <v>38</v>
      </c>
      <c r="FV174" s="56" t="s">
        <v>39</v>
      </c>
      <c r="FW174" s="56" t="s">
        <v>40</v>
      </c>
      <c r="FX174" s="56" t="s">
        <v>41</v>
      </c>
      <c r="FZ174" s="58"/>
      <c r="GA174" s="59"/>
      <c r="GB174" s="60"/>
      <c r="GC174" s="58"/>
      <c r="GD174" s="59"/>
      <c r="GE174" s="61"/>
      <c r="GF174" s="58"/>
      <c r="GG174" s="61"/>
      <c r="GH174" s="61"/>
    </row>
    <row r="175" spans="1:192" s="54" customFormat="1" ht="12" x14ac:dyDescent="0.25">
      <c r="A175" s="54">
        <v>1</v>
      </c>
      <c r="B175" s="54" t="s">
        <v>501</v>
      </c>
      <c r="C175" s="56">
        <v>20</v>
      </c>
      <c r="D175" s="56">
        <v>16</v>
      </c>
      <c r="E175" s="56">
        <v>2</v>
      </c>
      <c r="F175" s="56">
        <v>2</v>
      </c>
      <c r="G175" s="56">
        <v>70</v>
      </c>
      <c r="H175" s="56">
        <v>21</v>
      </c>
      <c r="I175" s="57">
        <v>34</v>
      </c>
      <c r="J175" s="69">
        <f t="shared" ref="J175:J185" si="304">G175/H175</f>
        <v>3.3333333333333335</v>
      </c>
      <c r="L175" s="139" t="s">
        <v>501</v>
      </c>
      <c r="M175" s="71"/>
      <c r="N175" s="64" t="s">
        <v>89</v>
      </c>
      <c r="O175" s="72" t="s">
        <v>125</v>
      </c>
      <c r="P175" s="72" t="s">
        <v>178</v>
      </c>
      <c r="Q175" s="72" t="s">
        <v>59</v>
      </c>
      <c r="R175" s="72" t="s">
        <v>62</v>
      </c>
      <c r="S175" s="72" t="s">
        <v>178</v>
      </c>
      <c r="T175" s="72" t="s">
        <v>60</v>
      </c>
      <c r="U175" s="130" t="s">
        <v>269</v>
      </c>
      <c r="V175" s="72" t="s">
        <v>62</v>
      </c>
      <c r="W175" s="134" t="s">
        <v>59</v>
      </c>
      <c r="AL175" s="139" t="s">
        <v>501</v>
      </c>
      <c r="AM175" s="71"/>
      <c r="AN175" s="64" t="s">
        <v>372</v>
      </c>
      <c r="AO175" s="63" t="s">
        <v>381</v>
      </c>
      <c r="AP175" s="63" t="s">
        <v>428</v>
      </c>
      <c r="AQ175" s="63" t="s">
        <v>447</v>
      </c>
      <c r="AR175" s="63" t="s">
        <v>385</v>
      </c>
      <c r="AS175" s="63" t="s">
        <v>93</v>
      </c>
      <c r="AT175" s="63" t="s">
        <v>81</v>
      </c>
      <c r="AU175" s="63" t="s">
        <v>366</v>
      </c>
      <c r="AV175" s="63" t="s">
        <v>404</v>
      </c>
      <c r="AW175" s="65" t="s">
        <v>412</v>
      </c>
      <c r="BL175" s="74"/>
      <c r="BM175" s="75">
        <f t="shared" ref="BM175:BV179" si="305">(IF(N175="","",(IF(MID(N175,2,1)="-",LEFT(N175,1),LEFT(N175,2)))+0))</f>
        <v>3</v>
      </c>
      <c r="BN175" s="75">
        <f t="shared" si="305"/>
        <v>5</v>
      </c>
      <c r="BO175" s="75">
        <f t="shared" si="305"/>
        <v>6</v>
      </c>
      <c r="BP175" s="75">
        <f t="shared" si="305"/>
        <v>4</v>
      </c>
      <c r="BQ175" s="75">
        <f t="shared" si="305"/>
        <v>1</v>
      </c>
      <c r="BR175" s="75">
        <f t="shared" si="305"/>
        <v>6</v>
      </c>
      <c r="BS175" s="75">
        <f t="shared" si="305"/>
        <v>4</v>
      </c>
      <c r="BT175" s="75">
        <f t="shared" si="305"/>
        <v>7</v>
      </c>
      <c r="BU175" s="75">
        <f t="shared" si="305"/>
        <v>1</v>
      </c>
      <c r="BV175" s="76">
        <f t="shared" si="305"/>
        <v>4</v>
      </c>
      <c r="CB175" s="77"/>
      <c r="CC175" s="77"/>
      <c r="CD175" s="77"/>
      <c r="CE175" s="77"/>
      <c r="CF175" s="77"/>
      <c r="CG175" s="77"/>
      <c r="CH175" s="77"/>
      <c r="CI175" s="77"/>
      <c r="CJ175" s="78"/>
      <c r="CK175" s="74"/>
      <c r="CL175" s="75">
        <f t="shared" ref="CL175:CU179" si="306">(IF(N175="","",IF(RIGHT(N175,2)="10",RIGHT(N175,2),RIGHT(N175,1))+0))</f>
        <v>0</v>
      </c>
      <c r="CM175" s="75">
        <f t="shared" si="306"/>
        <v>0</v>
      </c>
      <c r="CN175" s="75">
        <f t="shared" si="306"/>
        <v>1</v>
      </c>
      <c r="CO175" s="75">
        <f t="shared" si="306"/>
        <v>0</v>
      </c>
      <c r="CP175" s="75">
        <f t="shared" si="306"/>
        <v>1</v>
      </c>
      <c r="CQ175" s="75">
        <f t="shared" si="306"/>
        <v>1</v>
      </c>
      <c r="CR175" s="75">
        <f t="shared" si="306"/>
        <v>1</v>
      </c>
      <c r="CS175" s="75">
        <f t="shared" si="306"/>
        <v>1</v>
      </c>
      <c r="CT175" s="75">
        <f t="shared" si="306"/>
        <v>1</v>
      </c>
      <c r="CU175" s="76">
        <f t="shared" si="306"/>
        <v>0</v>
      </c>
      <c r="DA175" s="77"/>
      <c r="DB175" s="77"/>
      <c r="DC175" s="77"/>
      <c r="DD175" s="77"/>
      <c r="DE175" s="77"/>
      <c r="DF175" s="77"/>
      <c r="DG175" s="77"/>
      <c r="DH175" s="77"/>
      <c r="DJ175" s="74"/>
      <c r="DK175" s="75" t="str">
        <f t="shared" ref="DK175:DT179" si="307">(IF(N175="","",IF(BM175&gt;CL175,"H",IF(BM175&lt;CL175,"A","D"))))</f>
        <v>H</v>
      </c>
      <c r="DL175" s="75" t="str">
        <f t="shared" si="307"/>
        <v>H</v>
      </c>
      <c r="DM175" s="75" t="str">
        <f t="shared" si="307"/>
        <v>H</v>
      </c>
      <c r="DN175" s="75" t="str">
        <f t="shared" si="307"/>
        <v>H</v>
      </c>
      <c r="DO175" s="75" t="str">
        <f t="shared" si="307"/>
        <v>D</v>
      </c>
      <c r="DP175" s="75" t="str">
        <f t="shared" si="307"/>
        <v>H</v>
      </c>
      <c r="DQ175" s="75" t="str">
        <f t="shared" si="307"/>
        <v>H</v>
      </c>
      <c r="DR175" s="75" t="str">
        <f t="shared" si="307"/>
        <v>H</v>
      </c>
      <c r="DS175" s="75" t="str">
        <f t="shared" si="307"/>
        <v>D</v>
      </c>
      <c r="DT175" s="76" t="str">
        <f t="shared" si="307"/>
        <v>H</v>
      </c>
      <c r="DZ175" s="56"/>
      <c r="EA175" s="56"/>
      <c r="EB175" s="56"/>
      <c r="EC175" s="56"/>
      <c r="ED175" s="56"/>
      <c r="EE175" s="56"/>
      <c r="EF175" s="56"/>
      <c r="EG175" s="56"/>
      <c r="EI175" s="53" t="str">
        <f t="shared" ref="EI175:EI185" si="308">L175</f>
        <v>Chelmsford (Res)</v>
      </c>
      <c r="EJ175" s="79">
        <f>SUM(EQ175:ES175)</f>
        <v>20</v>
      </c>
      <c r="EK175" s="80">
        <f>COUNTIF($DJ175:$EG175,"H")</f>
        <v>8</v>
      </c>
      <c r="EL175" s="80">
        <f>COUNTIF($DJ175:$EG175,"D")</f>
        <v>2</v>
      </c>
      <c r="EM175" s="80">
        <f>COUNTIF($DJ175:$EG175,"A")</f>
        <v>0</v>
      </c>
      <c r="EN175" s="80">
        <f>COUNTIF(DJ$175:DJ$185,"A")</f>
        <v>8</v>
      </c>
      <c r="EO175" s="80">
        <f>COUNTIF(DJ$175:DJ$185,"D")</f>
        <v>0</v>
      </c>
      <c r="EP175" s="80">
        <f>COUNTIF(DJ$175:DJ$185,"H")</f>
        <v>2</v>
      </c>
      <c r="EQ175" s="79">
        <f>EK175+EN175</f>
        <v>16</v>
      </c>
      <c r="ER175" s="79">
        <f t="shared" ref="ER175:ES185" si="309">EL175+EO175</f>
        <v>2</v>
      </c>
      <c r="ES175" s="79">
        <f t="shared" si="309"/>
        <v>2</v>
      </c>
      <c r="ET175" s="81">
        <f>SUM($BL175:$CI175)+SUM(CK$175:CK$185)</f>
        <v>70</v>
      </c>
      <c r="EU175" s="81">
        <f>SUM($CK175:$DH175)+SUM(BL$175:BL$185)</f>
        <v>21</v>
      </c>
      <c r="EV175" s="79">
        <f t="shared" ref="EV175:EV185" si="310">(EQ175*2)+ER175</f>
        <v>34</v>
      </c>
      <c r="EW175" s="136">
        <f t="shared" ref="EW175:EW185" si="311">IF(ET175&gt;0,IF(EU175&gt;0,ET175/EU175,0),0)</f>
        <v>3.3333333333333335</v>
      </c>
      <c r="EX175" s="78"/>
      <c r="EY175" s="80">
        <f t="shared" ref="EY175:EY185" si="312">VLOOKUP($EI175,$B$175:$J$185,2,0)</f>
        <v>20</v>
      </c>
      <c r="EZ175" s="80">
        <f t="shared" ref="EZ175:EZ185" si="313">VLOOKUP($EI175,$B$175:$J$185,3,0)</f>
        <v>16</v>
      </c>
      <c r="FA175" s="80">
        <f t="shared" ref="FA175:FA185" si="314">VLOOKUP($EI175,$B$175:$J$185,4,0)</f>
        <v>2</v>
      </c>
      <c r="FB175" s="80">
        <f t="shared" ref="FB175:FB185" si="315">VLOOKUP($EI175,$B$175:$J$185,5,0)</f>
        <v>2</v>
      </c>
      <c r="FC175" s="80">
        <f t="shared" ref="FC175:FC185" si="316">VLOOKUP($EI175,$B$175:$J$185,6,0)</f>
        <v>70</v>
      </c>
      <c r="FD175" s="80">
        <f t="shared" ref="FD175:FD185" si="317">VLOOKUP($EI175,$B$175:$J$185,7,0)</f>
        <v>21</v>
      </c>
      <c r="FE175" s="80">
        <f t="shared" ref="FE175:FE185" si="318">VLOOKUP($EI175,$B$175:$J$185,8,0)</f>
        <v>34</v>
      </c>
      <c r="FF175" s="138">
        <f t="shared" ref="FF175:FF185" si="319">VLOOKUP($EI175,$B$175:$J$185,9,0)</f>
        <v>3.3333333333333335</v>
      </c>
      <c r="FH175" s="54">
        <f>IF(EJ175=EY175,0,1)</f>
        <v>0</v>
      </c>
      <c r="FI175" s="54">
        <f>IF(EQ175=EZ175,0,1)</f>
        <v>0</v>
      </c>
      <c r="FJ175" s="54">
        <f t="shared" ref="FJ175:FO185" si="320">IF(ER175=FA175,0,1)</f>
        <v>0</v>
      </c>
      <c r="FK175" s="54">
        <f t="shared" si="320"/>
        <v>0</v>
      </c>
      <c r="FL175" s="54">
        <f t="shared" si="320"/>
        <v>0</v>
      </c>
      <c r="FM175" s="54">
        <f t="shared" si="320"/>
        <v>0</v>
      </c>
      <c r="FN175" s="54">
        <f t="shared" si="320"/>
        <v>0</v>
      </c>
      <c r="FO175" s="54">
        <f t="shared" si="320"/>
        <v>0</v>
      </c>
      <c r="FQ175" s="54" t="str">
        <f t="shared" si="301"/>
        <v/>
      </c>
      <c r="FR175" s="54" t="str">
        <f t="shared" si="302"/>
        <v/>
      </c>
      <c r="FS175" s="54" t="str">
        <f t="shared" si="303"/>
        <v/>
      </c>
      <c r="FT175" s="54" t="str">
        <f t="shared" si="303"/>
        <v/>
      </c>
      <c r="FU175" s="54" t="str">
        <f t="shared" si="303"/>
        <v/>
      </c>
      <c r="FV175" s="54" t="str">
        <f t="shared" si="303"/>
        <v/>
      </c>
      <c r="FW175" s="54" t="str">
        <f t="shared" si="303"/>
        <v/>
      </c>
      <c r="FX175" s="54" t="str">
        <f t="shared" ref="FX175:FX185" si="321">IF(SUM($FH175:$FO175)=0,"",FE175-EV175)</f>
        <v/>
      </c>
      <c r="FY175" s="54" t="s">
        <v>71</v>
      </c>
      <c r="FZ175" s="54" t="s">
        <v>510</v>
      </c>
      <c r="GA175" s="59"/>
      <c r="GB175" s="60"/>
      <c r="GC175" s="58"/>
      <c r="GD175" s="59"/>
      <c r="GE175" s="61"/>
      <c r="GF175" s="58"/>
      <c r="GG175" s="61"/>
      <c r="GH175" s="61"/>
    </row>
    <row r="176" spans="1:192" s="54" customFormat="1" ht="12" x14ac:dyDescent="0.25">
      <c r="A176" s="54">
        <v>2</v>
      </c>
      <c r="B176" s="54" t="s">
        <v>730</v>
      </c>
      <c r="C176" s="56">
        <v>20</v>
      </c>
      <c r="D176" s="56">
        <v>13</v>
      </c>
      <c r="E176" s="56">
        <v>4</v>
      </c>
      <c r="F176" s="56">
        <v>3</v>
      </c>
      <c r="G176" s="56">
        <v>66</v>
      </c>
      <c r="H176" s="56">
        <v>33</v>
      </c>
      <c r="I176" s="57">
        <v>30</v>
      </c>
      <c r="J176" s="69">
        <f t="shared" si="304"/>
        <v>2</v>
      </c>
      <c r="L176" s="158" t="s">
        <v>512</v>
      </c>
      <c r="M176" s="99" t="s">
        <v>176</v>
      </c>
      <c r="N176" s="83"/>
      <c r="O176" s="84" t="s">
        <v>76</v>
      </c>
      <c r="P176" s="84" t="s">
        <v>596</v>
      </c>
      <c r="Q176" s="84" t="s">
        <v>58</v>
      </c>
      <c r="R176" s="84" t="s">
        <v>200</v>
      </c>
      <c r="S176" s="84" t="s">
        <v>219</v>
      </c>
      <c r="T176" s="84" t="s">
        <v>125</v>
      </c>
      <c r="U176" s="84" t="s">
        <v>60</v>
      </c>
      <c r="V176" s="84" t="s">
        <v>103</v>
      </c>
      <c r="W176" s="98" t="s">
        <v>87</v>
      </c>
      <c r="AL176" s="158" t="s">
        <v>512</v>
      </c>
      <c r="AM176" s="99" t="s">
        <v>419</v>
      </c>
      <c r="AN176" s="83"/>
      <c r="AO176" s="84" t="s">
        <v>91</v>
      </c>
      <c r="AP176" s="84" t="s">
        <v>129</v>
      </c>
      <c r="AQ176" s="84" t="s">
        <v>412</v>
      </c>
      <c r="AR176" s="84" t="s">
        <v>121</v>
      </c>
      <c r="AS176" s="84" t="s">
        <v>383</v>
      </c>
      <c r="AT176" s="84" t="s">
        <v>171</v>
      </c>
      <c r="AU176" s="84" t="s">
        <v>113</v>
      </c>
      <c r="AV176" s="84" t="s">
        <v>381</v>
      </c>
      <c r="AW176" s="98" t="s">
        <v>731</v>
      </c>
      <c r="BL176" s="90">
        <f t="shared" ref="BL176:BP185" si="322">(IF(M176="","",(IF(MID(M176,2,1)="-",LEFT(M176,1),LEFT(M176,2)))+0))</f>
        <v>2</v>
      </c>
      <c r="BM176" s="91"/>
      <c r="BN176" s="77">
        <f t="shared" si="305"/>
        <v>0</v>
      </c>
      <c r="BO176" s="77">
        <f t="shared" si="305"/>
        <v>11</v>
      </c>
      <c r="BP176" s="77">
        <f t="shared" si="305"/>
        <v>5</v>
      </c>
      <c r="BQ176" s="77">
        <f t="shared" si="305"/>
        <v>2</v>
      </c>
      <c r="BR176" s="77">
        <f t="shared" si="305"/>
        <v>0</v>
      </c>
      <c r="BS176" s="77">
        <f t="shared" si="305"/>
        <v>5</v>
      </c>
      <c r="BT176" s="77">
        <f t="shared" si="305"/>
        <v>4</v>
      </c>
      <c r="BU176" s="77">
        <f t="shared" si="305"/>
        <v>1</v>
      </c>
      <c r="BV176" s="92">
        <f t="shared" si="305"/>
        <v>3</v>
      </c>
      <c r="CB176" s="77"/>
      <c r="CC176" s="77"/>
      <c r="CD176" s="77"/>
      <c r="CE176" s="77"/>
      <c r="CF176" s="77"/>
      <c r="CG176" s="77"/>
      <c r="CH176" s="77"/>
      <c r="CI176" s="77"/>
      <c r="CJ176" s="78"/>
      <c r="CK176" s="90">
        <f t="shared" ref="CK176:CO185" si="323">(IF(M176="","",IF(RIGHT(M176,2)="10",RIGHT(M176,2),RIGHT(M176,1))+0))</f>
        <v>3</v>
      </c>
      <c r="CL176" s="91"/>
      <c r="CM176" s="77">
        <f t="shared" si="306"/>
        <v>2</v>
      </c>
      <c r="CN176" s="77">
        <f t="shared" si="306"/>
        <v>1</v>
      </c>
      <c r="CO176" s="77">
        <f t="shared" si="306"/>
        <v>1</v>
      </c>
      <c r="CP176" s="77">
        <f t="shared" si="306"/>
        <v>2</v>
      </c>
      <c r="CQ176" s="77">
        <f t="shared" si="306"/>
        <v>6</v>
      </c>
      <c r="CR176" s="77">
        <f t="shared" si="306"/>
        <v>0</v>
      </c>
      <c r="CS176" s="77">
        <f t="shared" si="306"/>
        <v>1</v>
      </c>
      <c r="CT176" s="77">
        <f t="shared" si="306"/>
        <v>3</v>
      </c>
      <c r="CU176" s="92">
        <f t="shared" si="306"/>
        <v>3</v>
      </c>
      <c r="DA176" s="77"/>
      <c r="DB176" s="77"/>
      <c r="DC176" s="77"/>
      <c r="DD176" s="77"/>
      <c r="DE176" s="77"/>
      <c r="DF176" s="77"/>
      <c r="DG176" s="77"/>
      <c r="DH176" s="77"/>
      <c r="DJ176" s="90" t="str">
        <f t="shared" ref="DJ176:DN185" si="324">(IF(M176="","",IF(BL176&gt;CK176,"H",IF(BL176&lt;CK176,"A","D"))))</f>
        <v>A</v>
      </c>
      <c r="DK176" s="91"/>
      <c r="DL176" s="77" t="str">
        <f t="shared" si="307"/>
        <v>A</v>
      </c>
      <c r="DM176" s="77" t="str">
        <f t="shared" si="307"/>
        <v>H</v>
      </c>
      <c r="DN176" s="77" t="str">
        <f t="shared" si="307"/>
        <v>H</v>
      </c>
      <c r="DO176" s="77" t="str">
        <f t="shared" si="307"/>
        <v>D</v>
      </c>
      <c r="DP176" s="77" t="str">
        <f t="shared" si="307"/>
        <v>A</v>
      </c>
      <c r="DQ176" s="77" t="str">
        <f t="shared" si="307"/>
        <v>H</v>
      </c>
      <c r="DR176" s="77" t="str">
        <f t="shared" si="307"/>
        <v>H</v>
      </c>
      <c r="DS176" s="77" t="str">
        <f t="shared" si="307"/>
        <v>A</v>
      </c>
      <c r="DT176" s="92" t="str">
        <f t="shared" si="307"/>
        <v>D</v>
      </c>
      <c r="DZ176" s="56"/>
      <c r="EA176" s="56"/>
      <c r="EB176" s="56"/>
      <c r="EC176" s="56"/>
      <c r="ED176" s="56"/>
      <c r="EE176" s="56"/>
      <c r="EF176" s="56"/>
      <c r="EG176" s="56"/>
      <c r="EI176" s="53" t="str">
        <f t="shared" si="308"/>
        <v>Epsom Town (Res)</v>
      </c>
      <c r="EJ176" s="79">
        <f t="shared" ref="EJ176:EJ185" si="325">SUM(EQ176:ES176)</f>
        <v>20</v>
      </c>
      <c r="EK176" s="80">
        <f t="shared" ref="EK176:EK185" si="326">COUNTIF($DJ176:$EG176,"H")</f>
        <v>4</v>
      </c>
      <c r="EL176" s="80">
        <f t="shared" ref="EL176:EL185" si="327">COUNTIF($DJ176:$EG176,"D")</f>
        <v>2</v>
      </c>
      <c r="EM176" s="80">
        <f t="shared" ref="EM176:EM185" si="328">COUNTIF($DJ176:$EG176,"A")</f>
        <v>4</v>
      </c>
      <c r="EN176" s="80">
        <f>COUNTIF(DK$175:DK$185,"A")</f>
        <v>5</v>
      </c>
      <c r="EO176" s="80">
        <f>COUNTIF(DK$175:DK$185,"D")</f>
        <v>0</v>
      </c>
      <c r="EP176" s="80">
        <f>COUNTIF(DK$175:DK$185,"H")</f>
        <v>5</v>
      </c>
      <c r="EQ176" s="79">
        <f t="shared" ref="EQ176:EQ185" si="329">EK176+EN176</f>
        <v>9</v>
      </c>
      <c r="ER176" s="79">
        <f t="shared" si="309"/>
        <v>2</v>
      </c>
      <c r="ES176" s="79">
        <f t="shared" si="309"/>
        <v>9</v>
      </c>
      <c r="ET176" s="81">
        <f>SUM($BL176:$CI176)+SUM(CL$175:CL$185)</f>
        <v>51</v>
      </c>
      <c r="EU176" s="81">
        <f>SUM($CK176:$DH176)+SUM(BM$175:BM$185)</f>
        <v>49</v>
      </c>
      <c r="EV176" s="79">
        <f t="shared" si="310"/>
        <v>20</v>
      </c>
      <c r="EW176" s="136">
        <f t="shared" si="311"/>
        <v>1.0408163265306123</v>
      </c>
      <c r="EX176" s="78"/>
      <c r="EY176" s="80">
        <f t="shared" si="312"/>
        <v>20</v>
      </c>
      <c r="EZ176" s="80">
        <f t="shared" si="313"/>
        <v>9</v>
      </c>
      <c r="FA176" s="80">
        <f t="shared" si="314"/>
        <v>2</v>
      </c>
      <c r="FB176" s="80">
        <f t="shared" si="315"/>
        <v>9</v>
      </c>
      <c r="FC176" s="80">
        <f t="shared" si="316"/>
        <v>51</v>
      </c>
      <c r="FD176" s="80">
        <f t="shared" si="317"/>
        <v>49</v>
      </c>
      <c r="FE176" s="80">
        <f t="shared" si="318"/>
        <v>20</v>
      </c>
      <c r="FF176" s="138">
        <f t="shared" si="319"/>
        <v>1.0408163265306123</v>
      </c>
      <c r="FH176" s="54">
        <f t="shared" ref="FH176:FH185" si="330">IF(EJ176=EY176,0,1)</f>
        <v>0</v>
      </c>
      <c r="FI176" s="54">
        <f t="shared" ref="FI176:FI185" si="331">IF(EQ176=EZ176,0,1)</f>
        <v>0</v>
      </c>
      <c r="FJ176" s="54">
        <f t="shared" si="320"/>
        <v>0</v>
      </c>
      <c r="FK176" s="54">
        <f t="shared" si="320"/>
        <v>0</v>
      </c>
      <c r="FL176" s="54">
        <f t="shared" si="320"/>
        <v>0</v>
      </c>
      <c r="FM176" s="54">
        <f t="shared" si="320"/>
        <v>0</v>
      </c>
      <c r="FN176" s="54">
        <f t="shared" si="320"/>
        <v>0</v>
      </c>
      <c r="FO176" s="54">
        <f t="shared" si="320"/>
        <v>0</v>
      </c>
      <c r="FQ176" s="54" t="str">
        <f t="shared" si="301"/>
        <v/>
      </c>
      <c r="FR176" s="54" t="str">
        <f t="shared" si="302"/>
        <v/>
      </c>
      <c r="FS176" s="54" t="str">
        <f t="shared" si="303"/>
        <v/>
      </c>
      <c r="FT176" s="54" t="str">
        <f t="shared" si="303"/>
        <v/>
      </c>
      <c r="FU176" s="54" t="str">
        <f t="shared" si="303"/>
        <v/>
      </c>
      <c r="FV176" s="54" t="str">
        <f t="shared" si="303"/>
        <v/>
      </c>
      <c r="FW176" s="54" t="str">
        <f t="shared" si="303"/>
        <v/>
      </c>
      <c r="FX176" s="54" t="str">
        <f t="shared" si="321"/>
        <v/>
      </c>
      <c r="FY176" s="54" t="s">
        <v>494</v>
      </c>
      <c r="FZ176" s="54" t="s">
        <v>519</v>
      </c>
      <c r="GA176" s="59"/>
      <c r="GB176" s="60"/>
      <c r="GC176" s="58"/>
      <c r="GD176" s="59"/>
      <c r="GE176" s="61"/>
      <c r="GF176" s="58"/>
      <c r="GG176" s="61"/>
      <c r="GH176" s="61"/>
    </row>
    <row r="177" spans="1:192" s="54" customFormat="1" ht="12" x14ac:dyDescent="0.25">
      <c r="A177" s="54">
        <v>3</v>
      </c>
      <c r="B177" s="54" t="s">
        <v>588</v>
      </c>
      <c r="C177" s="56">
        <v>20</v>
      </c>
      <c r="D177" s="56">
        <v>14</v>
      </c>
      <c r="E177" s="56">
        <v>1</v>
      </c>
      <c r="F177" s="56">
        <v>5</v>
      </c>
      <c r="G177" s="56">
        <v>93</v>
      </c>
      <c r="H177" s="56">
        <v>34</v>
      </c>
      <c r="I177" s="57">
        <v>29</v>
      </c>
      <c r="J177" s="69">
        <f t="shared" si="304"/>
        <v>2.7352941176470589</v>
      </c>
      <c r="L177" s="139" t="s">
        <v>713</v>
      </c>
      <c r="M177" s="86" t="s">
        <v>76</v>
      </c>
      <c r="N177" s="84" t="s">
        <v>397</v>
      </c>
      <c r="O177" s="83"/>
      <c r="P177" s="88" t="s">
        <v>148</v>
      </c>
      <c r="Q177" s="88" t="s">
        <v>59</v>
      </c>
      <c r="R177" s="88" t="s">
        <v>150</v>
      </c>
      <c r="S177" s="88" t="s">
        <v>74</v>
      </c>
      <c r="T177" s="88" t="s">
        <v>87</v>
      </c>
      <c r="U177" s="88" t="s">
        <v>125</v>
      </c>
      <c r="V177" s="88" t="s">
        <v>177</v>
      </c>
      <c r="W177" s="89" t="s">
        <v>177</v>
      </c>
      <c r="AA177" s="212"/>
      <c r="AE177" s="212"/>
      <c r="AL177" s="139" t="s">
        <v>713</v>
      </c>
      <c r="AM177" s="253" t="s">
        <v>403</v>
      </c>
      <c r="AN177" s="84" t="s">
        <v>128</v>
      </c>
      <c r="AO177" s="83"/>
      <c r="AP177" s="59" t="s">
        <v>367</v>
      </c>
      <c r="AQ177" s="59" t="s">
        <v>590</v>
      </c>
      <c r="AR177" s="59" t="s">
        <v>413</v>
      </c>
      <c r="AS177" s="59" t="s">
        <v>479</v>
      </c>
      <c r="AT177" s="59" t="s">
        <v>401</v>
      </c>
      <c r="AU177" s="59" t="s">
        <v>129</v>
      </c>
      <c r="AV177" s="59" t="s">
        <v>731</v>
      </c>
      <c r="AW177" s="85" t="s">
        <v>375</v>
      </c>
      <c r="BL177" s="90">
        <f t="shared" si="322"/>
        <v>0</v>
      </c>
      <c r="BM177" s="77">
        <f t="shared" si="322"/>
        <v>5</v>
      </c>
      <c r="BN177" s="91"/>
      <c r="BO177" s="77">
        <f t="shared" si="305"/>
        <v>0</v>
      </c>
      <c r="BP177" s="77">
        <f t="shared" si="305"/>
        <v>4</v>
      </c>
      <c r="BQ177" s="77">
        <f t="shared" si="305"/>
        <v>3</v>
      </c>
      <c r="BR177" s="77">
        <f t="shared" si="305"/>
        <v>1</v>
      </c>
      <c r="BS177" s="77">
        <f t="shared" si="305"/>
        <v>3</v>
      </c>
      <c r="BT177" s="77">
        <f t="shared" si="305"/>
        <v>5</v>
      </c>
      <c r="BU177" s="77">
        <f t="shared" si="305"/>
        <v>2</v>
      </c>
      <c r="BV177" s="92">
        <f t="shared" si="305"/>
        <v>2</v>
      </c>
      <c r="CB177" s="77"/>
      <c r="CC177" s="77"/>
      <c r="CD177" s="77"/>
      <c r="CE177" s="77"/>
      <c r="CF177" s="77"/>
      <c r="CG177" s="77"/>
      <c r="CH177" s="77"/>
      <c r="CI177" s="77"/>
      <c r="CJ177" s="78"/>
      <c r="CK177" s="90">
        <f t="shared" si="323"/>
        <v>2</v>
      </c>
      <c r="CL177" s="77">
        <f t="shared" si="323"/>
        <v>4</v>
      </c>
      <c r="CM177" s="91"/>
      <c r="CN177" s="77">
        <f t="shared" si="306"/>
        <v>1</v>
      </c>
      <c r="CO177" s="77">
        <f t="shared" si="306"/>
        <v>0</v>
      </c>
      <c r="CP177" s="77">
        <f t="shared" si="306"/>
        <v>1</v>
      </c>
      <c r="CQ177" s="77">
        <f t="shared" si="306"/>
        <v>2</v>
      </c>
      <c r="CR177" s="77">
        <f t="shared" si="306"/>
        <v>3</v>
      </c>
      <c r="CS177" s="77">
        <f t="shared" si="306"/>
        <v>0</v>
      </c>
      <c r="CT177" s="77">
        <f t="shared" si="306"/>
        <v>0</v>
      </c>
      <c r="CU177" s="92">
        <f t="shared" si="306"/>
        <v>0</v>
      </c>
      <c r="DA177" s="77"/>
      <c r="DB177" s="77"/>
      <c r="DC177" s="77"/>
      <c r="DD177" s="77"/>
      <c r="DE177" s="77"/>
      <c r="DF177" s="77"/>
      <c r="DG177" s="77"/>
      <c r="DH177" s="77"/>
      <c r="DJ177" s="90" t="str">
        <f t="shared" si="324"/>
        <v>A</v>
      </c>
      <c r="DK177" s="77" t="str">
        <f t="shared" si="324"/>
        <v>H</v>
      </c>
      <c r="DL177" s="91"/>
      <c r="DM177" s="77" t="str">
        <f t="shared" si="307"/>
        <v>A</v>
      </c>
      <c r="DN177" s="77" t="str">
        <f t="shared" si="307"/>
        <v>H</v>
      </c>
      <c r="DO177" s="77" t="str">
        <f t="shared" si="307"/>
        <v>H</v>
      </c>
      <c r="DP177" s="77" t="str">
        <f t="shared" si="307"/>
        <v>A</v>
      </c>
      <c r="DQ177" s="77" t="str">
        <f t="shared" si="307"/>
        <v>D</v>
      </c>
      <c r="DR177" s="77" t="str">
        <f t="shared" si="307"/>
        <v>H</v>
      </c>
      <c r="DS177" s="77" t="str">
        <f t="shared" si="307"/>
        <v>H</v>
      </c>
      <c r="DT177" s="92" t="str">
        <f t="shared" si="307"/>
        <v>H</v>
      </c>
      <c r="DZ177" s="56"/>
      <c r="EA177" s="56"/>
      <c r="EB177" s="56"/>
      <c r="EC177" s="56"/>
      <c r="ED177" s="56"/>
      <c r="EE177" s="56"/>
      <c r="EF177" s="56"/>
      <c r="EG177" s="56"/>
      <c r="EI177" s="53" t="str">
        <f t="shared" si="308"/>
        <v>Finchley (Res)</v>
      </c>
      <c r="EJ177" s="79">
        <f t="shared" si="325"/>
        <v>20</v>
      </c>
      <c r="EK177" s="80">
        <f t="shared" si="326"/>
        <v>6</v>
      </c>
      <c r="EL177" s="80">
        <f t="shared" si="327"/>
        <v>1</v>
      </c>
      <c r="EM177" s="80">
        <f t="shared" si="328"/>
        <v>3</v>
      </c>
      <c r="EN177" s="80">
        <f>COUNTIF(DL$175:DL$185,"A")</f>
        <v>2</v>
      </c>
      <c r="EO177" s="80">
        <f>COUNTIF(DL$175:DL$185,"D")</f>
        <v>4</v>
      </c>
      <c r="EP177" s="80">
        <f>COUNTIF(DL$175:DL$185,"H")</f>
        <v>4</v>
      </c>
      <c r="EQ177" s="79">
        <f t="shared" si="329"/>
        <v>8</v>
      </c>
      <c r="ER177" s="79">
        <f t="shared" si="309"/>
        <v>5</v>
      </c>
      <c r="ES177" s="79">
        <f t="shared" si="309"/>
        <v>7</v>
      </c>
      <c r="ET177" s="81">
        <f>SUM($BL177:$CI177)+SUM(CM$175:CM$185)</f>
        <v>43</v>
      </c>
      <c r="EU177" s="81">
        <f>SUM($CK177:$DH177)+SUM(BN$175:BN$185)</f>
        <v>40</v>
      </c>
      <c r="EV177" s="79">
        <f t="shared" si="310"/>
        <v>21</v>
      </c>
      <c r="EW177" s="136">
        <f t="shared" si="311"/>
        <v>1.075</v>
      </c>
      <c r="EX177" s="78"/>
      <c r="EY177" s="80">
        <f t="shared" si="312"/>
        <v>20</v>
      </c>
      <c r="EZ177" s="80">
        <f t="shared" si="313"/>
        <v>8</v>
      </c>
      <c r="FA177" s="80">
        <f t="shared" si="314"/>
        <v>5</v>
      </c>
      <c r="FB177" s="80">
        <f t="shared" si="315"/>
        <v>7</v>
      </c>
      <c r="FC177" s="80">
        <f t="shared" si="316"/>
        <v>43</v>
      </c>
      <c r="FD177" s="80">
        <f t="shared" si="317"/>
        <v>40</v>
      </c>
      <c r="FE177" s="80">
        <f t="shared" si="318"/>
        <v>21</v>
      </c>
      <c r="FF177" s="138">
        <f t="shared" si="319"/>
        <v>1.075</v>
      </c>
      <c r="FH177" s="54">
        <f t="shared" si="330"/>
        <v>0</v>
      </c>
      <c r="FI177" s="54">
        <f t="shared" si="331"/>
        <v>0</v>
      </c>
      <c r="FJ177" s="54">
        <f t="shared" si="320"/>
        <v>0</v>
      </c>
      <c r="FK177" s="54">
        <f t="shared" si="320"/>
        <v>0</v>
      </c>
      <c r="FL177" s="54">
        <f t="shared" si="320"/>
        <v>0</v>
      </c>
      <c r="FM177" s="54">
        <f t="shared" si="320"/>
        <v>0</v>
      </c>
      <c r="FN177" s="54">
        <f t="shared" si="320"/>
        <v>0</v>
      </c>
      <c r="FO177" s="54">
        <f t="shared" si="320"/>
        <v>0</v>
      </c>
      <c r="FQ177" s="54" t="str">
        <f t="shared" si="301"/>
        <v/>
      </c>
      <c r="FR177" s="54" t="str">
        <f t="shared" si="302"/>
        <v/>
      </c>
      <c r="FS177" s="54" t="str">
        <f t="shared" si="303"/>
        <v/>
      </c>
      <c r="FT177" s="54" t="str">
        <f t="shared" si="303"/>
        <v/>
      </c>
      <c r="FU177" s="54" t="str">
        <f t="shared" si="303"/>
        <v/>
      </c>
      <c r="FV177" s="54" t="str">
        <f t="shared" si="303"/>
        <v/>
      </c>
      <c r="FW177" s="54" t="str">
        <f t="shared" si="303"/>
        <v/>
      </c>
      <c r="FX177" s="54" t="str">
        <f t="shared" si="321"/>
        <v/>
      </c>
      <c r="FY177" s="54" t="s">
        <v>509</v>
      </c>
      <c r="FZ177" s="54" t="s">
        <v>715</v>
      </c>
      <c r="GA177" s="59"/>
      <c r="GB177" s="60"/>
      <c r="GC177" s="58"/>
      <c r="GD177" s="59"/>
      <c r="GE177" s="61"/>
      <c r="GF177" s="58"/>
      <c r="GG177" s="61"/>
      <c r="GH177" s="61"/>
    </row>
    <row r="178" spans="1:192" s="54" customFormat="1" ht="12" x14ac:dyDescent="0.25">
      <c r="A178" s="54">
        <v>4</v>
      </c>
      <c r="B178" s="54" t="s">
        <v>732</v>
      </c>
      <c r="C178" s="56">
        <v>20</v>
      </c>
      <c r="D178" s="56">
        <v>10</v>
      </c>
      <c r="E178" s="56">
        <v>3</v>
      </c>
      <c r="F178" s="56">
        <v>7</v>
      </c>
      <c r="G178" s="56">
        <v>35</v>
      </c>
      <c r="H178" s="56">
        <v>34</v>
      </c>
      <c r="I178" s="57">
        <v>23</v>
      </c>
      <c r="J178" s="69">
        <f t="shared" si="304"/>
        <v>1.0294117647058822</v>
      </c>
      <c r="L178" s="139" t="s">
        <v>733</v>
      </c>
      <c r="M178" s="86" t="s">
        <v>77</v>
      </c>
      <c r="N178" s="84" t="s">
        <v>89</v>
      </c>
      <c r="O178" s="88" t="s">
        <v>89</v>
      </c>
      <c r="P178" s="83"/>
      <c r="Q178" s="88" t="s">
        <v>89</v>
      </c>
      <c r="R178" s="88" t="s">
        <v>691</v>
      </c>
      <c r="S178" s="154" t="s">
        <v>219</v>
      </c>
      <c r="T178" s="88" t="s">
        <v>77</v>
      </c>
      <c r="U178" s="148" t="s">
        <v>61</v>
      </c>
      <c r="V178" s="148" t="s">
        <v>148</v>
      </c>
      <c r="W178" s="89" t="s">
        <v>200</v>
      </c>
      <c r="AA178" s="212"/>
      <c r="AE178" s="212"/>
      <c r="AL178" s="139" t="s">
        <v>733</v>
      </c>
      <c r="AM178" s="253" t="s">
        <v>115</v>
      </c>
      <c r="AN178" s="84" t="s">
        <v>366</v>
      </c>
      <c r="AO178" s="59" t="s">
        <v>93</v>
      </c>
      <c r="AP178" s="83"/>
      <c r="AQ178" s="59" t="s">
        <v>708</v>
      </c>
      <c r="AR178" s="59" t="s">
        <v>381</v>
      </c>
      <c r="AS178" s="59" t="s">
        <v>180</v>
      </c>
      <c r="AT178" s="59" t="s">
        <v>379</v>
      </c>
      <c r="AU178" s="59" t="s">
        <v>380</v>
      </c>
      <c r="AV178" s="59" t="s">
        <v>419</v>
      </c>
      <c r="AW178" s="85" t="s">
        <v>374</v>
      </c>
      <c r="BL178" s="90">
        <f t="shared" si="322"/>
        <v>2</v>
      </c>
      <c r="BM178" s="77">
        <f t="shared" si="322"/>
        <v>3</v>
      </c>
      <c r="BN178" s="77">
        <f t="shared" si="322"/>
        <v>3</v>
      </c>
      <c r="BO178" s="91"/>
      <c r="BP178" s="77">
        <f t="shared" si="305"/>
        <v>3</v>
      </c>
      <c r="BQ178" s="77">
        <f t="shared" si="305"/>
        <v>7</v>
      </c>
      <c r="BR178" s="77">
        <f t="shared" si="305"/>
        <v>0</v>
      </c>
      <c r="BS178" s="77">
        <f t="shared" si="305"/>
        <v>2</v>
      </c>
      <c r="BT178" s="77">
        <f t="shared" si="305"/>
        <v>8</v>
      </c>
      <c r="BU178" s="77">
        <f t="shared" si="305"/>
        <v>0</v>
      </c>
      <c r="BV178" s="92">
        <f t="shared" si="305"/>
        <v>2</v>
      </c>
      <c r="CB178" s="77"/>
      <c r="CC178" s="77"/>
      <c r="CD178" s="77"/>
      <c r="CE178" s="77"/>
      <c r="CF178" s="77"/>
      <c r="CG178" s="77"/>
      <c r="CH178" s="77"/>
      <c r="CI178" s="77"/>
      <c r="CJ178" s="78"/>
      <c r="CK178" s="90">
        <f t="shared" si="323"/>
        <v>1</v>
      </c>
      <c r="CL178" s="77">
        <f t="shared" si="323"/>
        <v>0</v>
      </c>
      <c r="CM178" s="77">
        <f t="shared" si="323"/>
        <v>0</v>
      </c>
      <c r="CN178" s="91"/>
      <c r="CO178" s="77">
        <f t="shared" si="306"/>
        <v>0</v>
      </c>
      <c r="CP178" s="77">
        <f t="shared" si="306"/>
        <v>3</v>
      </c>
      <c r="CQ178" s="77">
        <f t="shared" si="306"/>
        <v>6</v>
      </c>
      <c r="CR178" s="77">
        <f t="shared" si="306"/>
        <v>1</v>
      </c>
      <c r="CS178" s="77">
        <f t="shared" si="306"/>
        <v>1</v>
      </c>
      <c r="CT178" s="77">
        <f t="shared" si="306"/>
        <v>1</v>
      </c>
      <c r="CU178" s="92">
        <f t="shared" si="306"/>
        <v>2</v>
      </c>
      <c r="DA178" s="77"/>
      <c r="DB178" s="77"/>
      <c r="DC178" s="77"/>
      <c r="DD178" s="77"/>
      <c r="DE178" s="77"/>
      <c r="DF178" s="77"/>
      <c r="DG178" s="77"/>
      <c r="DH178" s="77"/>
      <c r="DJ178" s="90" t="str">
        <f t="shared" si="324"/>
        <v>H</v>
      </c>
      <c r="DK178" s="77" t="str">
        <f t="shared" si="324"/>
        <v>H</v>
      </c>
      <c r="DL178" s="77" t="str">
        <f t="shared" si="324"/>
        <v>H</v>
      </c>
      <c r="DM178" s="91"/>
      <c r="DN178" s="77" t="str">
        <f t="shared" si="307"/>
        <v>H</v>
      </c>
      <c r="DO178" s="77" t="str">
        <f t="shared" si="307"/>
        <v>H</v>
      </c>
      <c r="DP178" s="77" t="str">
        <f t="shared" si="307"/>
        <v>A</v>
      </c>
      <c r="DQ178" s="77" t="str">
        <f t="shared" si="307"/>
        <v>H</v>
      </c>
      <c r="DR178" s="77" t="str">
        <f t="shared" si="307"/>
        <v>H</v>
      </c>
      <c r="DS178" s="77" t="str">
        <f t="shared" si="307"/>
        <v>A</v>
      </c>
      <c r="DT178" s="92" t="str">
        <f t="shared" si="307"/>
        <v>D</v>
      </c>
      <c r="DZ178" s="56"/>
      <c r="EA178" s="56"/>
      <c r="EB178" s="56"/>
      <c r="EC178" s="56"/>
      <c r="ED178" s="56"/>
      <c r="EE178" s="56"/>
      <c r="EF178" s="56"/>
      <c r="EG178" s="56"/>
      <c r="EI178" s="53" t="str">
        <f t="shared" si="308"/>
        <v>Grays Town</v>
      </c>
      <c r="EJ178" s="79">
        <f t="shared" si="325"/>
        <v>20</v>
      </c>
      <c r="EK178" s="80">
        <f t="shared" si="326"/>
        <v>7</v>
      </c>
      <c r="EL178" s="80">
        <f t="shared" si="327"/>
        <v>1</v>
      </c>
      <c r="EM178" s="80">
        <f t="shared" si="328"/>
        <v>2</v>
      </c>
      <c r="EN178" s="80">
        <f>COUNTIF(DM$175:DM$185,"A")</f>
        <v>3</v>
      </c>
      <c r="EO178" s="80">
        <f>COUNTIF(DM$175:DM$185,"D")</f>
        <v>1</v>
      </c>
      <c r="EP178" s="80">
        <f>COUNTIF(DM$175:DM$185,"H")</f>
        <v>6</v>
      </c>
      <c r="EQ178" s="79">
        <f t="shared" si="329"/>
        <v>10</v>
      </c>
      <c r="ER178" s="79">
        <f t="shared" si="309"/>
        <v>2</v>
      </c>
      <c r="ES178" s="79">
        <f t="shared" si="309"/>
        <v>8</v>
      </c>
      <c r="ET178" s="81">
        <f>SUM($BL178:$CI178)+SUM(CN$175:CN$185)</f>
        <v>39</v>
      </c>
      <c r="EU178" s="81">
        <f>SUM($CK178:$DH178)+SUM(BO$175:BO$185)</f>
        <v>49</v>
      </c>
      <c r="EV178" s="79">
        <f t="shared" si="310"/>
        <v>22</v>
      </c>
      <c r="EW178" s="136">
        <f t="shared" si="311"/>
        <v>0.79591836734693877</v>
      </c>
      <c r="EX178" s="78"/>
      <c r="EY178" s="80">
        <f t="shared" si="312"/>
        <v>20</v>
      </c>
      <c r="EZ178" s="80">
        <f t="shared" si="313"/>
        <v>10</v>
      </c>
      <c r="FA178" s="80">
        <f t="shared" si="314"/>
        <v>2</v>
      </c>
      <c r="FB178" s="80">
        <f t="shared" si="315"/>
        <v>8</v>
      </c>
      <c r="FC178" s="80">
        <f t="shared" si="316"/>
        <v>39</v>
      </c>
      <c r="FD178" s="80">
        <f t="shared" si="317"/>
        <v>49</v>
      </c>
      <c r="FE178" s="80">
        <f t="shared" si="318"/>
        <v>22</v>
      </c>
      <c r="FF178" s="138">
        <f t="shared" si="319"/>
        <v>0.79591836734693877</v>
      </c>
      <c r="FH178" s="54">
        <f t="shared" si="330"/>
        <v>0</v>
      </c>
      <c r="FI178" s="54">
        <f t="shared" si="331"/>
        <v>0</v>
      </c>
      <c r="FJ178" s="54">
        <f t="shared" si="320"/>
        <v>0</v>
      </c>
      <c r="FK178" s="54">
        <f t="shared" si="320"/>
        <v>0</v>
      </c>
      <c r="FL178" s="54">
        <f t="shared" si="320"/>
        <v>0</v>
      </c>
      <c r="FM178" s="54">
        <f t="shared" si="320"/>
        <v>0</v>
      </c>
      <c r="FN178" s="54">
        <f t="shared" si="320"/>
        <v>0</v>
      </c>
      <c r="FO178" s="54">
        <f t="shared" si="320"/>
        <v>0</v>
      </c>
      <c r="FQ178" s="54" t="str">
        <f t="shared" si="301"/>
        <v/>
      </c>
      <c r="FR178" s="54" t="str">
        <f t="shared" si="302"/>
        <v/>
      </c>
      <c r="FS178" s="54" t="str">
        <f t="shared" si="303"/>
        <v/>
      </c>
      <c r="FT178" s="54" t="str">
        <f t="shared" si="303"/>
        <v/>
      </c>
      <c r="FU178" s="54" t="str">
        <f t="shared" si="303"/>
        <v/>
      </c>
      <c r="FV178" s="54" t="str">
        <f t="shared" si="303"/>
        <v/>
      </c>
      <c r="FW178" s="54" t="str">
        <f t="shared" si="303"/>
        <v/>
      </c>
      <c r="FX178" s="54" t="str">
        <f t="shared" si="321"/>
        <v/>
      </c>
      <c r="FY178" s="54" t="s">
        <v>734</v>
      </c>
      <c r="GA178" s="59"/>
      <c r="GB178" s="60"/>
      <c r="GC178" s="58"/>
      <c r="GD178" s="59"/>
      <c r="GE178" s="61"/>
      <c r="GF178" s="58"/>
      <c r="GG178" s="61"/>
      <c r="GH178" s="61"/>
    </row>
    <row r="179" spans="1:192" s="54" customFormat="1" ht="12" x14ac:dyDescent="0.25">
      <c r="A179" s="54">
        <v>5</v>
      </c>
      <c r="B179" s="54" t="s">
        <v>733</v>
      </c>
      <c r="C179" s="56">
        <v>20</v>
      </c>
      <c r="D179" s="56">
        <v>10</v>
      </c>
      <c r="E179" s="56">
        <v>2</v>
      </c>
      <c r="F179" s="56">
        <v>8</v>
      </c>
      <c r="G179" s="56">
        <v>39</v>
      </c>
      <c r="H179" s="56">
        <v>49</v>
      </c>
      <c r="I179" s="57">
        <v>22</v>
      </c>
      <c r="J179" s="69">
        <f t="shared" si="304"/>
        <v>0.79591836734693877</v>
      </c>
      <c r="L179" s="139" t="s">
        <v>735</v>
      </c>
      <c r="M179" s="86" t="s">
        <v>103</v>
      </c>
      <c r="N179" s="84" t="s">
        <v>176</v>
      </c>
      <c r="O179" s="88" t="s">
        <v>200</v>
      </c>
      <c r="P179" s="148" t="s">
        <v>99</v>
      </c>
      <c r="Q179" s="83"/>
      <c r="R179" s="88" t="s">
        <v>87</v>
      </c>
      <c r="S179" s="88" t="s">
        <v>449</v>
      </c>
      <c r="T179" s="88" t="s">
        <v>206</v>
      </c>
      <c r="U179" s="148" t="s">
        <v>268</v>
      </c>
      <c r="V179" s="151" t="s">
        <v>148</v>
      </c>
      <c r="W179" s="89" t="s">
        <v>74</v>
      </c>
      <c r="AE179" s="212"/>
      <c r="AL179" s="139" t="s">
        <v>735</v>
      </c>
      <c r="AM179" s="253" t="s">
        <v>379</v>
      </c>
      <c r="AN179" s="84" t="s">
        <v>402</v>
      </c>
      <c r="AO179" s="59" t="s">
        <v>428</v>
      </c>
      <c r="AP179" s="59" t="s">
        <v>121</v>
      </c>
      <c r="AQ179" s="83"/>
      <c r="AR179" s="59" t="s">
        <v>375</v>
      </c>
      <c r="AS179" s="59" t="s">
        <v>381</v>
      </c>
      <c r="AT179" s="59" t="s">
        <v>380</v>
      </c>
      <c r="AU179" s="59" t="s">
        <v>128</v>
      </c>
      <c r="AV179" s="87" t="s">
        <v>533</v>
      </c>
      <c r="AW179" s="85" t="s">
        <v>392</v>
      </c>
      <c r="BL179" s="90">
        <f t="shared" si="322"/>
        <v>1</v>
      </c>
      <c r="BM179" s="77">
        <f t="shared" si="322"/>
        <v>2</v>
      </c>
      <c r="BN179" s="77">
        <f t="shared" si="322"/>
        <v>2</v>
      </c>
      <c r="BO179" s="77">
        <f t="shared" si="322"/>
        <v>1</v>
      </c>
      <c r="BP179" s="91"/>
      <c r="BQ179" s="77">
        <f t="shared" si="305"/>
        <v>3</v>
      </c>
      <c r="BR179" s="77">
        <f t="shared" si="305"/>
        <v>0</v>
      </c>
      <c r="BS179" s="77">
        <f t="shared" si="305"/>
        <v>1</v>
      </c>
      <c r="BT179" s="77">
        <f t="shared" si="305"/>
        <v>7</v>
      </c>
      <c r="BU179" s="77">
        <f t="shared" si="305"/>
        <v>0</v>
      </c>
      <c r="BV179" s="92">
        <f t="shared" si="305"/>
        <v>1</v>
      </c>
      <c r="CB179" s="77"/>
      <c r="CC179" s="77"/>
      <c r="CD179" s="77"/>
      <c r="CE179" s="77"/>
      <c r="CF179" s="77"/>
      <c r="CG179" s="77"/>
      <c r="CH179" s="77"/>
      <c r="CI179" s="77"/>
      <c r="CJ179" s="78"/>
      <c r="CK179" s="90">
        <f t="shared" si="323"/>
        <v>3</v>
      </c>
      <c r="CL179" s="77">
        <f t="shared" si="323"/>
        <v>3</v>
      </c>
      <c r="CM179" s="77">
        <f t="shared" si="323"/>
        <v>2</v>
      </c>
      <c r="CN179" s="77">
        <f t="shared" si="323"/>
        <v>0</v>
      </c>
      <c r="CO179" s="91"/>
      <c r="CP179" s="77">
        <f t="shared" si="306"/>
        <v>3</v>
      </c>
      <c r="CQ179" s="77">
        <f t="shared" si="306"/>
        <v>10</v>
      </c>
      <c r="CR179" s="77">
        <f t="shared" si="306"/>
        <v>4</v>
      </c>
      <c r="CS179" s="77">
        <f t="shared" si="306"/>
        <v>2</v>
      </c>
      <c r="CT179" s="77">
        <f t="shared" si="306"/>
        <v>1</v>
      </c>
      <c r="CU179" s="92">
        <f t="shared" si="306"/>
        <v>2</v>
      </c>
      <c r="DA179" s="77"/>
      <c r="DB179" s="77"/>
      <c r="DC179" s="77"/>
      <c r="DD179" s="77"/>
      <c r="DE179" s="77"/>
      <c r="DF179" s="77"/>
      <c r="DG179" s="77"/>
      <c r="DH179" s="77"/>
      <c r="DJ179" s="90" t="str">
        <f t="shared" si="324"/>
        <v>A</v>
      </c>
      <c r="DK179" s="77" t="str">
        <f t="shared" si="324"/>
        <v>A</v>
      </c>
      <c r="DL179" s="77" t="str">
        <f t="shared" si="324"/>
        <v>D</v>
      </c>
      <c r="DM179" s="77" t="str">
        <f t="shared" si="324"/>
        <v>H</v>
      </c>
      <c r="DN179" s="91"/>
      <c r="DO179" s="77" t="str">
        <f t="shared" si="307"/>
        <v>D</v>
      </c>
      <c r="DP179" s="77" t="str">
        <f t="shared" si="307"/>
        <v>A</v>
      </c>
      <c r="DQ179" s="77" t="str">
        <f t="shared" si="307"/>
        <v>A</v>
      </c>
      <c r="DR179" s="77" t="str">
        <f t="shared" si="307"/>
        <v>H</v>
      </c>
      <c r="DS179" s="77" t="str">
        <f t="shared" si="307"/>
        <v>A</v>
      </c>
      <c r="DT179" s="92" t="str">
        <f t="shared" si="307"/>
        <v>A</v>
      </c>
      <c r="DZ179" s="56"/>
      <c r="EA179" s="56"/>
      <c r="EB179" s="56"/>
      <c r="EC179" s="56"/>
      <c r="ED179" s="56"/>
      <c r="EE179" s="56"/>
      <c r="EF179" s="56"/>
      <c r="EG179" s="56"/>
      <c r="EI179" s="53" t="str">
        <f t="shared" si="308"/>
        <v>Hendon (Res)</v>
      </c>
      <c r="EJ179" s="79">
        <f t="shared" si="325"/>
        <v>20</v>
      </c>
      <c r="EK179" s="80">
        <f t="shared" si="326"/>
        <v>2</v>
      </c>
      <c r="EL179" s="80">
        <f t="shared" si="327"/>
        <v>2</v>
      </c>
      <c r="EM179" s="80">
        <f t="shared" si="328"/>
        <v>6</v>
      </c>
      <c r="EN179" s="80">
        <f>COUNTIF(DN$175:DN$185,"A")</f>
        <v>0</v>
      </c>
      <c r="EO179" s="80">
        <f>COUNTIF(DN$175:DN$185,"D")</f>
        <v>0</v>
      </c>
      <c r="EP179" s="80">
        <f>COUNTIF(DN$175:DN$185,"H")</f>
        <v>10</v>
      </c>
      <c r="EQ179" s="79">
        <f t="shared" si="329"/>
        <v>2</v>
      </c>
      <c r="ER179" s="79">
        <f t="shared" si="309"/>
        <v>2</v>
      </c>
      <c r="ES179" s="79">
        <f t="shared" si="309"/>
        <v>16</v>
      </c>
      <c r="ET179" s="81">
        <f>SUM($BL179:$CI179)+SUM(CO$175:CO$185)</f>
        <v>21</v>
      </c>
      <c r="EU179" s="81">
        <f>SUM($CK179:$DH179)+SUM(BP$175:BP$185)</f>
        <v>80</v>
      </c>
      <c r="EV179" s="79">
        <f t="shared" si="310"/>
        <v>6</v>
      </c>
      <c r="EW179" s="136">
        <f t="shared" si="311"/>
        <v>0.26250000000000001</v>
      </c>
      <c r="EX179" s="78"/>
      <c r="EY179" s="80">
        <f t="shared" si="312"/>
        <v>20</v>
      </c>
      <c r="EZ179" s="80">
        <f t="shared" si="313"/>
        <v>2</v>
      </c>
      <c r="FA179" s="80">
        <f t="shared" si="314"/>
        <v>2</v>
      </c>
      <c r="FB179" s="80">
        <f t="shared" si="315"/>
        <v>16</v>
      </c>
      <c r="FC179" s="80">
        <f t="shared" si="316"/>
        <v>21</v>
      </c>
      <c r="FD179" s="80">
        <f t="shared" si="317"/>
        <v>80</v>
      </c>
      <c r="FE179" s="80">
        <f t="shared" si="318"/>
        <v>6</v>
      </c>
      <c r="FF179" s="138">
        <f t="shared" si="319"/>
        <v>0.26250000000000001</v>
      </c>
      <c r="FH179" s="54">
        <f t="shared" si="330"/>
        <v>0</v>
      </c>
      <c r="FI179" s="54">
        <f t="shared" si="331"/>
        <v>0</v>
      </c>
      <c r="FJ179" s="54">
        <f t="shared" si="320"/>
        <v>0</v>
      </c>
      <c r="FK179" s="54">
        <f t="shared" si="320"/>
        <v>0</v>
      </c>
      <c r="FL179" s="54">
        <f t="shared" si="320"/>
        <v>0</v>
      </c>
      <c r="FM179" s="54">
        <f t="shared" si="320"/>
        <v>0</v>
      </c>
      <c r="FN179" s="54">
        <f t="shared" si="320"/>
        <v>0</v>
      </c>
      <c r="FO179" s="54">
        <f t="shared" si="320"/>
        <v>0</v>
      </c>
      <c r="FQ179" s="54" t="str">
        <f t="shared" si="301"/>
        <v/>
      </c>
      <c r="FR179" s="54" t="str">
        <f t="shared" si="302"/>
        <v/>
      </c>
      <c r="FS179" s="54" t="str">
        <f t="shared" si="303"/>
        <v/>
      </c>
      <c r="FT179" s="54" t="str">
        <f t="shared" si="303"/>
        <v/>
      </c>
      <c r="FU179" s="54" t="str">
        <f t="shared" si="303"/>
        <v/>
      </c>
      <c r="FV179" s="54" t="str">
        <f t="shared" si="303"/>
        <v/>
      </c>
      <c r="FW179" s="54" t="str">
        <f t="shared" si="303"/>
        <v/>
      </c>
      <c r="FX179" s="54" t="str">
        <f t="shared" si="321"/>
        <v/>
      </c>
      <c r="FY179" s="54" t="s">
        <v>117</v>
      </c>
      <c r="FZ179" s="54" t="s">
        <v>736</v>
      </c>
      <c r="GA179" s="59"/>
      <c r="GB179" s="60"/>
      <c r="GC179" s="58"/>
      <c r="GD179" s="59"/>
      <c r="GE179" s="61"/>
      <c r="GF179" s="58"/>
      <c r="GG179" s="61"/>
      <c r="GH179" s="61"/>
    </row>
    <row r="180" spans="1:192" s="54" customFormat="1" ht="12" x14ac:dyDescent="0.25">
      <c r="A180" s="54">
        <v>6</v>
      </c>
      <c r="B180" s="54" t="s">
        <v>713</v>
      </c>
      <c r="C180" s="56">
        <v>20</v>
      </c>
      <c r="D180" s="56">
        <v>8</v>
      </c>
      <c r="E180" s="56">
        <v>5</v>
      </c>
      <c r="F180" s="56">
        <v>7</v>
      </c>
      <c r="G180" s="331">
        <v>43</v>
      </c>
      <c r="H180" s="56">
        <v>40</v>
      </c>
      <c r="I180" s="57">
        <v>21</v>
      </c>
      <c r="J180" s="69">
        <f t="shared" si="304"/>
        <v>1.075</v>
      </c>
      <c r="L180" s="139" t="s">
        <v>730</v>
      </c>
      <c r="M180" s="86" t="s">
        <v>304</v>
      </c>
      <c r="N180" s="84" t="s">
        <v>162</v>
      </c>
      <c r="O180" s="88" t="s">
        <v>150</v>
      </c>
      <c r="P180" s="88" t="s">
        <v>59</v>
      </c>
      <c r="Q180" s="88" t="s">
        <v>125</v>
      </c>
      <c r="R180" s="83"/>
      <c r="S180" s="88" t="s">
        <v>101</v>
      </c>
      <c r="T180" s="88" t="s">
        <v>60</v>
      </c>
      <c r="U180" s="88" t="s">
        <v>60</v>
      </c>
      <c r="V180" s="88" t="s">
        <v>89</v>
      </c>
      <c r="W180" s="89" t="s">
        <v>176</v>
      </c>
      <c r="AA180" s="212"/>
      <c r="AE180" s="212"/>
      <c r="AL180" s="139" t="s">
        <v>730</v>
      </c>
      <c r="AM180" s="253" t="s">
        <v>380</v>
      </c>
      <c r="AN180" s="84" t="s">
        <v>401</v>
      </c>
      <c r="AO180" s="59" t="s">
        <v>113</v>
      </c>
      <c r="AP180" s="59" t="s">
        <v>402</v>
      </c>
      <c r="AQ180" s="59" t="s">
        <v>372</v>
      </c>
      <c r="AR180" s="83"/>
      <c r="AS180" s="59" t="s">
        <v>419</v>
      </c>
      <c r="AT180" s="59" t="s">
        <v>428</v>
      </c>
      <c r="AU180" s="59" t="s">
        <v>115</v>
      </c>
      <c r="AV180" s="59" t="s">
        <v>374</v>
      </c>
      <c r="AW180" s="85" t="s">
        <v>383</v>
      </c>
      <c r="BL180" s="90">
        <f t="shared" si="322"/>
        <v>4</v>
      </c>
      <c r="BM180" s="77">
        <f t="shared" si="322"/>
        <v>6</v>
      </c>
      <c r="BN180" s="77">
        <f t="shared" si="322"/>
        <v>3</v>
      </c>
      <c r="BO180" s="77">
        <f t="shared" si="322"/>
        <v>4</v>
      </c>
      <c r="BP180" s="77">
        <f t="shared" si="322"/>
        <v>5</v>
      </c>
      <c r="BQ180" s="91"/>
      <c r="BR180" s="77">
        <f>(IF(S180="","",(IF(MID(S180,2,1)="-",LEFT(S180,1),LEFT(S180,2)))+0))</f>
        <v>3</v>
      </c>
      <c r="BS180" s="77">
        <f>(IF(T180="","",(IF(MID(T180,2,1)="-",LEFT(T180,1),LEFT(T180,2)))+0))</f>
        <v>4</v>
      </c>
      <c r="BT180" s="77">
        <f>(IF(U180="","",(IF(MID(U180,2,1)="-",LEFT(U180,1),LEFT(U180,2)))+0))</f>
        <v>4</v>
      </c>
      <c r="BU180" s="77">
        <f>(IF(V180="","",(IF(MID(V180,2,1)="-",LEFT(V180,1),LEFT(V180,2)))+0))</f>
        <v>3</v>
      </c>
      <c r="BV180" s="92">
        <f>(IF(W180="","",(IF(MID(W180,2,1)="-",LEFT(W180,1),LEFT(W180,2)))+0))</f>
        <v>2</v>
      </c>
      <c r="CB180" s="77"/>
      <c r="CC180" s="77"/>
      <c r="CD180" s="77"/>
      <c r="CE180" s="77"/>
      <c r="CF180" s="77"/>
      <c r="CG180" s="77"/>
      <c r="CH180" s="77"/>
      <c r="CI180" s="77"/>
      <c r="CJ180" s="78"/>
      <c r="CK180" s="90">
        <f t="shared" si="323"/>
        <v>2</v>
      </c>
      <c r="CL180" s="77">
        <f t="shared" si="323"/>
        <v>0</v>
      </c>
      <c r="CM180" s="77">
        <f t="shared" si="323"/>
        <v>1</v>
      </c>
      <c r="CN180" s="77">
        <f t="shared" si="323"/>
        <v>0</v>
      </c>
      <c r="CO180" s="77">
        <f t="shared" si="323"/>
        <v>0</v>
      </c>
      <c r="CP180" s="91"/>
      <c r="CQ180" s="77">
        <f>(IF(S180="","",IF(RIGHT(S180,2)="10",RIGHT(S180,2),RIGHT(S180,1))+0))</f>
        <v>2</v>
      </c>
      <c r="CR180" s="77">
        <f>(IF(T180="","",IF(RIGHT(T180,2)="10",RIGHT(T180,2),RIGHT(T180,1))+0))</f>
        <v>1</v>
      </c>
      <c r="CS180" s="77">
        <f>(IF(U180="","",IF(RIGHT(U180,2)="10",RIGHT(U180,2),RIGHT(U180,1))+0))</f>
        <v>1</v>
      </c>
      <c r="CT180" s="77">
        <f>(IF(V180="","",IF(RIGHT(V180,2)="10",RIGHT(V180,2),RIGHT(V180,1))+0))</f>
        <v>0</v>
      </c>
      <c r="CU180" s="92">
        <f>(IF(W180="","",IF(RIGHT(W180,2)="10",RIGHT(W180,2),RIGHT(W180,1))+0))</f>
        <v>3</v>
      </c>
      <c r="DA180" s="77"/>
      <c r="DB180" s="77"/>
      <c r="DC180" s="77"/>
      <c r="DD180" s="77"/>
      <c r="DE180" s="77"/>
      <c r="DF180" s="77"/>
      <c r="DG180" s="77"/>
      <c r="DH180" s="77"/>
      <c r="DJ180" s="90" t="str">
        <f t="shared" si="324"/>
        <v>H</v>
      </c>
      <c r="DK180" s="77" t="str">
        <f t="shared" si="324"/>
        <v>H</v>
      </c>
      <c r="DL180" s="77" t="str">
        <f t="shared" si="324"/>
        <v>H</v>
      </c>
      <c r="DM180" s="77" t="str">
        <f t="shared" si="324"/>
        <v>H</v>
      </c>
      <c r="DN180" s="77" t="str">
        <f t="shared" si="324"/>
        <v>H</v>
      </c>
      <c r="DO180" s="91"/>
      <c r="DP180" s="77" t="str">
        <f>(IF(S180="","",IF(BR180&gt;CQ180,"H",IF(BR180&lt;CQ180,"A","D"))))</f>
        <v>H</v>
      </c>
      <c r="DQ180" s="77" t="str">
        <f>(IF(T180="","",IF(BS180&gt;CR180,"H",IF(BS180&lt;CR180,"A","D"))))</f>
        <v>H</v>
      </c>
      <c r="DR180" s="77" t="str">
        <f>(IF(U180="","",IF(BT180&gt;CS180,"H",IF(BT180&lt;CS180,"A","D"))))</f>
        <v>H</v>
      </c>
      <c r="DS180" s="77" t="str">
        <f>(IF(V180="","",IF(BU180&gt;CT180,"H",IF(BU180&lt;CT180,"A","D"))))</f>
        <v>H</v>
      </c>
      <c r="DT180" s="92" t="str">
        <f>(IF(W180="","",IF(BV180&gt;CU180,"H",IF(BV180&lt;CU180,"A","D"))))</f>
        <v>A</v>
      </c>
      <c r="DZ180" s="56"/>
      <c r="EA180" s="56"/>
      <c r="EB180" s="56"/>
      <c r="EC180" s="56"/>
      <c r="ED180" s="56"/>
      <c r="EE180" s="56"/>
      <c r="EF180" s="56"/>
      <c r="EG180" s="56"/>
      <c r="EI180" s="53" t="str">
        <f t="shared" si="308"/>
        <v>Jurgens (Purfleet)</v>
      </c>
      <c r="EJ180" s="79">
        <f t="shared" si="325"/>
        <v>20</v>
      </c>
      <c r="EK180" s="80">
        <f t="shared" si="326"/>
        <v>9</v>
      </c>
      <c r="EL180" s="80">
        <f t="shared" si="327"/>
        <v>0</v>
      </c>
      <c r="EM180" s="80">
        <f t="shared" si="328"/>
        <v>1</v>
      </c>
      <c r="EN180" s="80">
        <f>COUNTIF(DO$175:DO$185,"A")</f>
        <v>4</v>
      </c>
      <c r="EO180" s="80">
        <f>COUNTIF(DO$175:DO$185,"D")</f>
        <v>4</v>
      </c>
      <c r="EP180" s="80">
        <f>COUNTIF(DO$175:DO$185,"H")</f>
        <v>2</v>
      </c>
      <c r="EQ180" s="79">
        <f t="shared" si="329"/>
        <v>13</v>
      </c>
      <c r="ER180" s="79">
        <f t="shared" si="309"/>
        <v>4</v>
      </c>
      <c r="ES180" s="79">
        <f t="shared" si="309"/>
        <v>3</v>
      </c>
      <c r="ET180" s="81">
        <f>SUM($BL180:$CI180)+SUM(CP$175:CP$185)</f>
        <v>66</v>
      </c>
      <c r="EU180" s="81">
        <f>SUM($CK180:$DH180)+SUM(BQ$175:BQ$185)</f>
        <v>33</v>
      </c>
      <c r="EV180" s="79">
        <f t="shared" si="310"/>
        <v>30</v>
      </c>
      <c r="EW180" s="136">
        <f t="shared" si="311"/>
        <v>2</v>
      </c>
      <c r="EX180" s="78"/>
      <c r="EY180" s="80">
        <f t="shared" si="312"/>
        <v>20</v>
      </c>
      <c r="EZ180" s="80">
        <f t="shared" si="313"/>
        <v>13</v>
      </c>
      <c r="FA180" s="80">
        <f t="shared" si="314"/>
        <v>4</v>
      </c>
      <c r="FB180" s="80">
        <f t="shared" si="315"/>
        <v>3</v>
      </c>
      <c r="FC180" s="80">
        <f t="shared" si="316"/>
        <v>66</v>
      </c>
      <c r="FD180" s="80">
        <f t="shared" si="317"/>
        <v>33</v>
      </c>
      <c r="FE180" s="80">
        <f t="shared" si="318"/>
        <v>30</v>
      </c>
      <c r="FF180" s="138">
        <f t="shared" si="319"/>
        <v>2</v>
      </c>
      <c r="FH180" s="54">
        <f t="shared" si="330"/>
        <v>0</v>
      </c>
      <c r="FI180" s="54">
        <f t="shared" si="331"/>
        <v>0</v>
      </c>
      <c r="FJ180" s="54">
        <f t="shared" si="320"/>
        <v>0</v>
      </c>
      <c r="FK180" s="54">
        <f t="shared" si="320"/>
        <v>0</v>
      </c>
      <c r="FL180" s="54">
        <f t="shared" si="320"/>
        <v>0</v>
      </c>
      <c r="FM180" s="54">
        <f t="shared" si="320"/>
        <v>0</v>
      </c>
      <c r="FN180" s="54">
        <f t="shared" si="320"/>
        <v>0</v>
      </c>
      <c r="FO180" s="54">
        <f t="shared" si="320"/>
        <v>0</v>
      </c>
      <c r="FQ180" s="54" t="str">
        <f t="shared" si="301"/>
        <v/>
      </c>
      <c r="FR180" s="54" t="str">
        <f t="shared" si="302"/>
        <v/>
      </c>
      <c r="FS180" s="54" t="str">
        <f t="shared" si="303"/>
        <v/>
      </c>
      <c r="FT180" s="54" t="str">
        <f t="shared" si="303"/>
        <v/>
      </c>
      <c r="FU180" s="54" t="str">
        <f t="shared" si="303"/>
        <v/>
      </c>
      <c r="FV180" s="54" t="str">
        <f t="shared" si="303"/>
        <v/>
      </c>
      <c r="FW180" s="54" t="str">
        <f t="shared" si="303"/>
        <v/>
      </c>
      <c r="FX180" s="54" t="str">
        <f t="shared" si="321"/>
        <v/>
      </c>
      <c r="FY180" s="54" t="s">
        <v>204</v>
      </c>
      <c r="FZ180" s="54" t="s">
        <v>737</v>
      </c>
      <c r="GA180" s="59"/>
      <c r="GB180" s="60"/>
      <c r="GC180" s="58"/>
      <c r="GD180" s="59"/>
      <c r="GE180" s="61"/>
      <c r="GF180" s="58"/>
      <c r="GG180" s="61"/>
      <c r="GH180" s="61"/>
    </row>
    <row r="181" spans="1:192" s="53" customFormat="1" ht="12" x14ac:dyDescent="0.25">
      <c r="A181" s="53">
        <v>7</v>
      </c>
      <c r="B181" s="53" t="s">
        <v>512</v>
      </c>
      <c r="C181" s="57">
        <v>20</v>
      </c>
      <c r="D181" s="57">
        <v>9</v>
      </c>
      <c r="E181" s="57">
        <v>2</v>
      </c>
      <c r="F181" s="57">
        <v>9</v>
      </c>
      <c r="G181" s="57">
        <v>51</v>
      </c>
      <c r="H181" s="57">
        <v>49</v>
      </c>
      <c r="I181" s="57">
        <v>20</v>
      </c>
      <c r="J181" s="95">
        <f t="shared" si="304"/>
        <v>1.0408163265306123</v>
      </c>
      <c r="L181" s="139" t="s">
        <v>588</v>
      </c>
      <c r="M181" s="86" t="s">
        <v>103</v>
      </c>
      <c r="N181" s="84" t="s">
        <v>176</v>
      </c>
      <c r="O181" s="88" t="s">
        <v>200</v>
      </c>
      <c r="P181" s="148" t="s">
        <v>61</v>
      </c>
      <c r="Q181" s="88" t="s">
        <v>112</v>
      </c>
      <c r="R181" s="148" t="s">
        <v>176</v>
      </c>
      <c r="S181" s="83"/>
      <c r="T181" s="148" t="s">
        <v>60</v>
      </c>
      <c r="U181" s="88" t="s">
        <v>177</v>
      </c>
      <c r="V181" s="148" t="s">
        <v>111</v>
      </c>
      <c r="W181" s="152" t="s">
        <v>162</v>
      </c>
      <c r="Y181" s="54"/>
      <c r="AA181" s="212"/>
      <c r="AC181" s="54"/>
      <c r="AL181" s="139" t="s">
        <v>588</v>
      </c>
      <c r="AM181" s="253" t="s">
        <v>413</v>
      </c>
      <c r="AN181" s="84" t="s">
        <v>379</v>
      </c>
      <c r="AO181" s="59" t="s">
        <v>380</v>
      </c>
      <c r="AP181" s="59" t="s">
        <v>171</v>
      </c>
      <c r="AQ181" s="59" t="s">
        <v>387</v>
      </c>
      <c r="AR181" s="59" t="s">
        <v>447</v>
      </c>
      <c r="AS181" s="83"/>
      <c r="AT181" s="59" t="s">
        <v>385</v>
      </c>
      <c r="AU181" s="59" t="s">
        <v>367</v>
      </c>
      <c r="AV181" s="59" t="s">
        <v>393</v>
      </c>
      <c r="AW181" s="85" t="s">
        <v>91</v>
      </c>
      <c r="BL181" s="90">
        <f t="shared" si="322"/>
        <v>1</v>
      </c>
      <c r="BM181" s="77">
        <f t="shared" si="322"/>
        <v>2</v>
      </c>
      <c r="BN181" s="77">
        <f t="shared" si="322"/>
        <v>2</v>
      </c>
      <c r="BO181" s="77">
        <f t="shared" si="322"/>
        <v>8</v>
      </c>
      <c r="BP181" s="77">
        <f t="shared" si="322"/>
        <v>12</v>
      </c>
      <c r="BQ181" s="77">
        <f>(IF(R181="","",(IF(MID(R181,2,1)="-",LEFT(R181,1),LEFT(R181,2)))+0))</f>
        <v>2</v>
      </c>
      <c r="BR181" s="91"/>
      <c r="BS181" s="77">
        <f>(IF(T181="","",(IF(MID(T181,2,1)="-",LEFT(T181,1),LEFT(T181,2)))+0))</f>
        <v>4</v>
      </c>
      <c r="BT181" s="77">
        <f>(IF(U181="","",(IF(MID(U181,2,1)="-",LEFT(U181,1),LEFT(U181,2)))+0))</f>
        <v>2</v>
      </c>
      <c r="BU181" s="77">
        <f>(IF(V181="","",(IF(MID(V181,2,1)="-",LEFT(V181,1),LEFT(V181,2)))+0))</f>
        <v>5</v>
      </c>
      <c r="BV181" s="92">
        <f>(IF(W181="","",(IF(MID(W181,2,1)="-",LEFT(W181,1),LEFT(W181,2)))+0))</f>
        <v>6</v>
      </c>
      <c r="BW181" s="54"/>
      <c r="BX181" s="54"/>
      <c r="BY181" s="54"/>
      <c r="BZ181" s="54"/>
      <c r="CA181" s="54"/>
      <c r="CB181" s="77"/>
      <c r="CC181" s="77"/>
      <c r="CD181" s="77"/>
      <c r="CE181" s="77"/>
      <c r="CF181" s="77"/>
      <c r="CG181" s="77"/>
      <c r="CH181" s="77"/>
      <c r="CI181" s="77"/>
      <c r="CJ181" s="78"/>
      <c r="CK181" s="90">
        <f t="shared" si="323"/>
        <v>3</v>
      </c>
      <c r="CL181" s="77">
        <f t="shared" si="323"/>
        <v>3</v>
      </c>
      <c r="CM181" s="77">
        <f t="shared" si="323"/>
        <v>2</v>
      </c>
      <c r="CN181" s="77">
        <f t="shared" si="323"/>
        <v>1</v>
      </c>
      <c r="CO181" s="77">
        <f t="shared" si="323"/>
        <v>0</v>
      </c>
      <c r="CP181" s="77">
        <f>(IF(R181="","",IF(RIGHT(R181,2)="10",RIGHT(R181,2),RIGHT(R181,1))+0))</f>
        <v>3</v>
      </c>
      <c r="CQ181" s="91"/>
      <c r="CR181" s="77">
        <f>(IF(T181="","",IF(RIGHT(T181,2)="10",RIGHT(T181,2),RIGHT(T181,1))+0))</f>
        <v>1</v>
      </c>
      <c r="CS181" s="77">
        <f>(IF(U181="","",IF(RIGHT(U181,2)="10",RIGHT(U181,2),RIGHT(U181,1))+0))</f>
        <v>0</v>
      </c>
      <c r="CT181" s="77">
        <f>(IF(V181="","",IF(RIGHT(V181,2)="10",RIGHT(V181,2),RIGHT(V181,1))+0))</f>
        <v>2</v>
      </c>
      <c r="CU181" s="92">
        <f>(IF(W181="","",IF(RIGHT(W181,2)="10",RIGHT(W181,2),RIGHT(W181,1))+0))</f>
        <v>0</v>
      </c>
      <c r="CV181" s="54"/>
      <c r="CW181" s="54"/>
      <c r="CX181" s="54"/>
      <c r="CY181" s="54"/>
      <c r="CZ181" s="54"/>
      <c r="DA181" s="77"/>
      <c r="DB181" s="77"/>
      <c r="DC181" s="77"/>
      <c r="DD181" s="77"/>
      <c r="DE181" s="77"/>
      <c r="DF181" s="77"/>
      <c r="DG181" s="77"/>
      <c r="DH181" s="77"/>
      <c r="DI181" s="54"/>
      <c r="DJ181" s="90" t="str">
        <f t="shared" si="324"/>
        <v>A</v>
      </c>
      <c r="DK181" s="77" t="str">
        <f t="shared" si="324"/>
        <v>A</v>
      </c>
      <c r="DL181" s="77" t="str">
        <f t="shared" si="324"/>
        <v>D</v>
      </c>
      <c r="DM181" s="77" t="str">
        <f t="shared" si="324"/>
        <v>H</v>
      </c>
      <c r="DN181" s="77" t="str">
        <f t="shared" si="324"/>
        <v>H</v>
      </c>
      <c r="DO181" s="77" t="str">
        <f>(IF(R181="","",IF(BQ181&gt;CP181,"H",IF(BQ181&lt;CP181,"A","D"))))</f>
        <v>A</v>
      </c>
      <c r="DP181" s="91"/>
      <c r="DQ181" s="77" t="str">
        <f>(IF(T181="","",IF(BS181&gt;CR181,"H",IF(BS181&lt;CR181,"A","D"))))</f>
        <v>H</v>
      </c>
      <c r="DR181" s="77" t="str">
        <f>(IF(U181="","",IF(BT181&gt;CS181,"H",IF(BT181&lt;CS181,"A","D"))))</f>
        <v>H</v>
      </c>
      <c r="DS181" s="77" t="str">
        <f>(IF(V181="","",IF(BU181&gt;CT181,"H",IF(BU181&lt;CT181,"A","D"))))</f>
        <v>H</v>
      </c>
      <c r="DT181" s="92" t="str">
        <f>(IF(W181="","",IF(BV181&gt;CU181,"H",IF(BV181&lt;CU181,"A","D"))))</f>
        <v>H</v>
      </c>
      <c r="DU181" s="54"/>
      <c r="DV181" s="54"/>
      <c r="DW181" s="54"/>
      <c r="DX181" s="54"/>
      <c r="DY181" s="54"/>
      <c r="DZ181" s="56"/>
      <c r="EA181" s="56"/>
      <c r="EB181" s="56"/>
      <c r="EC181" s="56"/>
      <c r="ED181" s="56"/>
      <c r="EE181" s="56"/>
      <c r="EF181" s="56"/>
      <c r="EG181" s="56"/>
      <c r="EH181" s="54"/>
      <c r="EI181" s="53" t="str">
        <f t="shared" si="308"/>
        <v>Leavesden Mental Hospital</v>
      </c>
      <c r="EJ181" s="79">
        <f t="shared" si="325"/>
        <v>20</v>
      </c>
      <c r="EK181" s="80">
        <f t="shared" si="326"/>
        <v>6</v>
      </c>
      <c r="EL181" s="80">
        <f t="shared" si="327"/>
        <v>1</v>
      </c>
      <c r="EM181" s="80">
        <f t="shared" si="328"/>
        <v>3</v>
      </c>
      <c r="EN181" s="80">
        <f>COUNTIF(DP$175:DP$185,"A")</f>
        <v>8</v>
      </c>
      <c r="EO181" s="80">
        <f>COUNTIF(DP$175:DP$185,"D")</f>
        <v>0</v>
      </c>
      <c r="EP181" s="80">
        <f>COUNTIF(DP$175:DP$185,"H")</f>
        <v>2</v>
      </c>
      <c r="EQ181" s="79">
        <f t="shared" si="329"/>
        <v>14</v>
      </c>
      <c r="ER181" s="79">
        <f t="shared" si="309"/>
        <v>1</v>
      </c>
      <c r="ES181" s="79">
        <f t="shared" si="309"/>
        <v>5</v>
      </c>
      <c r="ET181" s="81">
        <f>SUM($BL181:$CI181)+SUM(CQ$175:CQ$185)</f>
        <v>93</v>
      </c>
      <c r="EU181" s="81">
        <f>SUM($CK181:$DH181)+SUM(BR$175:BR$185)</f>
        <v>34</v>
      </c>
      <c r="EV181" s="79">
        <f t="shared" si="310"/>
        <v>29</v>
      </c>
      <c r="EW181" s="136">
        <f t="shared" si="311"/>
        <v>2.7352941176470589</v>
      </c>
      <c r="EX181" s="78"/>
      <c r="EY181" s="80">
        <f t="shared" si="312"/>
        <v>20</v>
      </c>
      <c r="EZ181" s="80">
        <f t="shared" si="313"/>
        <v>14</v>
      </c>
      <c r="FA181" s="80">
        <f t="shared" si="314"/>
        <v>1</v>
      </c>
      <c r="FB181" s="80">
        <f t="shared" si="315"/>
        <v>5</v>
      </c>
      <c r="FC181" s="80">
        <f t="shared" si="316"/>
        <v>93</v>
      </c>
      <c r="FD181" s="80">
        <f t="shared" si="317"/>
        <v>34</v>
      </c>
      <c r="FE181" s="80">
        <f t="shared" si="318"/>
        <v>29</v>
      </c>
      <c r="FF181" s="138">
        <f t="shared" si="319"/>
        <v>2.7352941176470589</v>
      </c>
      <c r="FG181" s="54"/>
      <c r="FH181" s="54">
        <f t="shared" si="330"/>
        <v>0</v>
      </c>
      <c r="FI181" s="54">
        <f t="shared" si="331"/>
        <v>0</v>
      </c>
      <c r="FJ181" s="54">
        <f t="shared" si="320"/>
        <v>0</v>
      </c>
      <c r="FK181" s="54">
        <f t="shared" si="320"/>
        <v>0</v>
      </c>
      <c r="FL181" s="54">
        <f t="shared" si="320"/>
        <v>0</v>
      </c>
      <c r="FM181" s="54">
        <f t="shared" si="320"/>
        <v>0</v>
      </c>
      <c r="FN181" s="54">
        <f t="shared" si="320"/>
        <v>0</v>
      </c>
      <c r="FO181" s="54">
        <f t="shared" si="320"/>
        <v>0</v>
      </c>
      <c r="FQ181" s="54" t="str">
        <f t="shared" si="301"/>
        <v/>
      </c>
      <c r="FR181" s="54" t="str">
        <f t="shared" si="302"/>
        <v/>
      </c>
      <c r="FS181" s="54" t="str">
        <f t="shared" si="303"/>
        <v/>
      </c>
      <c r="FT181" s="54" t="str">
        <f t="shared" si="303"/>
        <v/>
      </c>
      <c r="FU181" s="54" t="str">
        <f t="shared" si="303"/>
        <v/>
      </c>
      <c r="FV181" s="54" t="str">
        <f t="shared" si="303"/>
        <v/>
      </c>
      <c r="FW181" s="54" t="str">
        <f t="shared" si="303"/>
        <v/>
      </c>
      <c r="FX181" s="54" t="str">
        <f t="shared" si="321"/>
        <v/>
      </c>
      <c r="FY181" s="54" t="s">
        <v>529</v>
      </c>
      <c r="FZ181" s="54" t="s">
        <v>604</v>
      </c>
      <c r="GA181" s="59"/>
      <c r="GB181" s="60"/>
      <c r="GC181" s="58"/>
      <c r="GD181" s="59"/>
      <c r="GE181" s="61"/>
      <c r="GF181" s="58"/>
      <c r="GG181" s="61"/>
      <c r="GH181" s="61"/>
      <c r="GJ181" s="54"/>
    </row>
    <row r="182" spans="1:192" s="53" customFormat="1" ht="12" x14ac:dyDescent="0.25">
      <c r="A182" s="54">
        <v>8</v>
      </c>
      <c r="B182" s="54" t="s">
        <v>550</v>
      </c>
      <c r="C182" s="56">
        <v>20</v>
      </c>
      <c r="D182" s="56">
        <v>6</v>
      </c>
      <c r="E182" s="56">
        <v>5</v>
      </c>
      <c r="F182" s="56">
        <v>9</v>
      </c>
      <c r="G182" s="56">
        <v>43</v>
      </c>
      <c r="H182" s="56">
        <v>51</v>
      </c>
      <c r="I182" s="57">
        <v>17</v>
      </c>
      <c r="J182" s="69">
        <f t="shared" si="304"/>
        <v>0.84313725490196079</v>
      </c>
      <c r="L182" s="139" t="s">
        <v>717</v>
      </c>
      <c r="M182" s="86" t="s">
        <v>176</v>
      </c>
      <c r="N182" s="84" t="s">
        <v>74</v>
      </c>
      <c r="O182" s="88" t="s">
        <v>74</v>
      </c>
      <c r="P182" s="88" t="s">
        <v>74</v>
      </c>
      <c r="Q182" s="88" t="s">
        <v>125</v>
      </c>
      <c r="R182" s="88" t="s">
        <v>88</v>
      </c>
      <c r="S182" s="88" t="s">
        <v>430</v>
      </c>
      <c r="T182" s="83"/>
      <c r="U182" s="148" t="s">
        <v>62</v>
      </c>
      <c r="V182" s="148" t="s">
        <v>77</v>
      </c>
      <c r="W182" s="152" t="s">
        <v>206</v>
      </c>
      <c r="AA182" s="54"/>
      <c r="AB182" s="54"/>
      <c r="AC182" s="54"/>
      <c r="AD182" s="54"/>
      <c r="AE182" s="54"/>
      <c r="AF182" s="54"/>
      <c r="AG182" s="54"/>
      <c r="AH182" s="54"/>
      <c r="AI182" s="54"/>
      <c r="AJ182" s="54"/>
      <c r="AK182" s="54"/>
      <c r="AL182" s="139" t="s">
        <v>717</v>
      </c>
      <c r="AM182" s="253" t="s">
        <v>367</v>
      </c>
      <c r="AN182" s="84" t="s">
        <v>375</v>
      </c>
      <c r="AO182" s="59" t="s">
        <v>708</v>
      </c>
      <c r="AP182" s="59" t="s">
        <v>418</v>
      </c>
      <c r="AQ182" s="59" t="s">
        <v>113</v>
      </c>
      <c r="AR182" s="59" t="s">
        <v>404</v>
      </c>
      <c r="AS182" s="59" t="s">
        <v>412</v>
      </c>
      <c r="AT182" s="83"/>
      <c r="AU182" s="59" t="s">
        <v>419</v>
      </c>
      <c r="AV182" s="59" t="s">
        <v>121</v>
      </c>
      <c r="AW182" s="85" t="s">
        <v>447</v>
      </c>
      <c r="BL182" s="90">
        <f t="shared" si="322"/>
        <v>2</v>
      </c>
      <c r="BM182" s="77">
        <f t="shared" si="322"/>
        <v>1</v>
      </c>
      <c r="BN182" s="77">
        <f t="shared" si="322"/>
        <v>1</v>
      </c>
      <c r="BO182" s="77">
        <f t="shared" si="322"/>
        <v>1</v>
      </c>
      <c r="BP182" s="77">
        <f t="shared" si="322"/>
        <v>5</v>
      </c>
      <c r="BQ182" s="77">
        <f>(IF(R182="","",(IF(MID(R182,2,1)="-",LEFT(R182,1),LEFT(R182,2)))+0))</f>
        <v>1</v>
      </c>
      <c r="BR182" s="77">
        <f>(IF(S182="","",(IF(MID(S182,2,1)="-",LEFT(S182,1),LEFT(S182,2)))+0))</f>
        <v>3</v>
      </c>
      <c r="BS182" s="91"/>
      <c r="BT182" s="77">
        <f>(IF(U182="","",(IF(MID(U182,2,1)="-",LEFT(U182,1),LEFT(U182,2)))+0))</f>
        <v>1</v>
      </c>
      <c r="BU182" s="77">
        <f>(IF(V182="","",(IF(MID(V182,2,1)="-",LEFT(V182,1),LEFT(V182,2)))+0))</f>
        <v>2</v>
      </c>
      <c r="BV182" s="92">
        <f>(IF(W182="","",(IF(MID(W182,2,1)="-",LEFT(W182,1),LEFT(W182,2)))+0))</f>
        <v>1</v>
      </c>
      <c r="BW182" s="54"/>
      <c r="BX182" s="54"/>
      <c r="BY182" s="54"/>
      <c r="BZ182" s="54"/>
      <c r="CA182" s="54"/>
      <c r="CB182" s="77"/>
      <c r="CC182" s="77"/>
      <c r="CD182" s="77"/>
      <c r="CE182" s="77"/>
      <c r="CF182" s="77"/>
      <c r="CG182" s="77"/>
      <c r="CH182" s="77"/>
      <c r="CI182" s="77"/>
      <c r="CJ182" s="78"/>
      <c r="CK182" s="90">
        <f t="shared" si="323"/>
        <v>3</v>
      </c>
      <c r="CL182" s="77">
        <f t="shared" si="323"/>
        <v>2</v>
      </c>
      <c r="CM182" s="77">
        <f t="shared" si="323"/>
        <v>2</v>
      </c>
      <c r="CN182" s="77">
        <f t="shared" si="323"/>
        <v>2</v>
      </c>
      <c r="CO182" s="77">
        <f t="shared" si="323"/>
        <v>0</v>
      </c>
      <c r="CP182" s="77">
        <f>(IF(R182="","",IF(RIGHT(R182,2)="10",RIGHT(R182,2),RIGHT(R182,1))+0))</f>
        <v>6</v>
      </c>
      <c r="CQ182" s="77">
        <f>(IF(S182="","",IF(RIGHT(S182,2)="10",RIGHT(S182,2),RIGHT(S182,1))+0))</f>
        <v>6</v>
      </c>
      <c r="CR182" s="91"/>
      <c r="CS182" s="77">
        <f>(IF(U182="","",IF(RIGHT(U182,2)="10",RIGHT(U182,2),RIGHT(U182,1))+0))</f>
        <v>1</v>
      </c>
      <c r="CT182" s="77">
        <f>(IF(V182="","",IF(RIGHT(V182,2)="10",RIGHT(V182,2),RIGHT(V182,1))+0))</f>
        <v>1</v>
      </c>
      <c r="CU182" s="92">
        <f>(IF(W182="","",IF(RIGHT(W182,2)="10",RIGHT(W182,2),RIGHT(W182,1))+0))</f>
        <v>4</v>
      </c>
      <c r="CV182" s="54"/>
      <c r="CW182" s="54"/>
      <c r="CX182" s="54"/>
      <c r="CY182" s="54"/>
      <c r="CZ182" s="54"/>
      <c r="DA182" s="77"/>
      <c r="DB182" s="77"/>
      <c r="DC182" s="77"/>
      <c r="DD182" s="77"/>
      <c r="DE182" s="77"/>
      <c r="DF182" s="77"/>
      <c r="DG182" s="77"/>
      <c r="DH182" s="77"/>
      <c r="DI182" s="54"/>
      <c r="DJ182" s="90" t="str">
        <f t="shared" si="324"/>
        <v>A</v>
      </c>
      <c r="DK182" s="77" t="str">
        <f t="shared" si="324"/>
        <v>A</v>
      </c>
      <c r="DL182" s="77" t="str">
        <f t="shared" si="324"/>
        <v>A</v>
      </c>
      <c r="DM182" s="77" t="str">
        <f t="shared" si="324"/>
        <v>A</v>
      </c>
      <c r="DN182" s="77" t="str">
        <f t="shared" si="324"/>
        <v>H</v>
      </c>
      <c r="DO182" s="77" t="str">
        <f>(IF(R182="","",IF(BQ182&gt;CP182,"H",IF(BQ182&lt;CP182,"A","D"))))</f>
        <v>A</v>
      </c>
      <c r="DP182" s="77" t="str">
        <f>(IF(S182="","",IF(BR182&gt;CQ182,"H",IF(BR182&lt;CQ182,"A","D"))))</f>
        <v>A</v>
      </c>
      <c r="DQ182" s="91"/>
      <c r="DR182" s="77" t="str">
        <f>(IF(U182="","",IF(BT182&gt;CS182,"H",IF(BT182&lt;CS182,"A","D"))))</f>
        <v>D</v>
      </c>
      <c r="DS182" s="77" t="str">
        <f>(IF(V182="","",IF(BU182&gt;CT182,"H",IF(BU182&lt;CT182,"A","D"))))</f>
        <v>H</v>
      </c>
      <c r="DT182" s="92" t="str">
        <f>(IF(W182="","",IF(BV182&gt;CU182,"H",IF(BV182&lt;CU182,"A","D"))))</f>
        <v>A</v>
      </c>
      <c r="DU182" s="54"/>
      <c r="DV182" s="54"/>
      <c r="DW182" s="54"/>
      <c r="DX182" s="54"/>
      <c r="DY182" s="54"/>
      <c r="DZ182" s="56"/>
      <c r="EA182" s="56"/>
      <c r="EB182" s="56"/>
      <c r="EC182" s="56"/>
      <c r="ED182" s="56"/>
      <c r="EE182" s="56"/>
      <c r="EF182" s="56"/>
      <c r="EG182" s="56"/>
      <c r="EH182" s="54"/>
      <c r="EI182" s="53" t="str">
        <f t="shared" si="308"/>
        <v>Mitcham Wanderers (Res)</v>
      </c>
      <c r="EJ182" s="79">
        <f t="shared" si="325"/>
        <v>20</v>
      </c>
      <c r="EK182" s="80">
        <f t="shared" si="326"/>
        <v>2</v>
      </c>
      <c r="EL182" s="80">
        <f t="shared" si="327"/>
        <v>1</v>
      </c>
      <c r="EM182" s="80">
        <f t="shared" si="328"/>
        <v>7</v>
      </c>
      <c r="EN182" s="80">
        <f>COUNTIF(DQ$175:DQ$185,"A")</f>
        <v>1</v>
      </c>
      <c r="EO182" s="80">
        <f>COUNTIF(DQ$175:DQ$185,"D")</f>
        <v>3</v>
      </c>
      <c r="EP182" s="80">
        <f>COUNTIF(DQ$175:DQ$185,"H")</f>
        <v>6</v>
      </c>
      <c r="EQ182" s="79">
        <f t="shared" si="329"/>
        <v>3</v>
      </c>
      <c r="ER182" s="79">
        <f t="shared" si="309"/>
        <v>4</v>
      </c>
      <c r="ES182" s="79">
        <f t="shared" si="309"/>
        <v>13</v>
      </c>
      <c r="ET182" s="81">
        <f>SUM($BL182:$CI182)+SUM(CR$175:CR$185)</f>
        <v>35</v>
      </c>
      <c r="EU182" s="81">
        <f>SUM($CK182:$DH182)+SUM(BS$175:BS$185)</f>
        <v>57</v>
      </c>
      <c r="EV182" s="79">
        <f t="shared" si="310"/>
        <v>10</v>
      </c>
      <c r="EW182" s="136">
        <f t="shared" si="311"/>
        <v>0.61403508771929827</v>
      </c>
      <c r="EX182" s="78"/>
      <c r="EY182" s="80">
        <f t="shared" si="312"/>
        <v>20</v>
      </c>
      <c r="EZ182" s="80">
        <f t="shared" si="313"/>
        <v>3</v>
      </c>
      <c r="FA182" s="80">
        <f t="shared" si="314"/>
        <v>4</v>
      </c>
      <c r="FB182" s="80">
        <f t="shared" si="315"/>
        <v>13</v>
      </c>
      <c r="FC182" s="80">
        <f t="shared" si="316"/>
        <v>35</v>
      </c>
      <c r="FD182" s="80">
        <f t="shared" si="317"/>
        <v>57</v>
      </c>
      <c r="FE182" s="80">
        <f t="shared" si="318"/>
        <v>10</v>
      </c>
      <c r="FF182" s="138">
        <f t="shared" si="319"/>
        <v>0.61403508771929827</v>
      </c>
      <c r="FG182" s="54"/>
      <c r="FH182" s="54">
        <f t="shared" si="330"/>
        <v>0</v>
      </c>
      <c r="FI182" s="54">
        <f t="shared" si="331"/>
        <v>0</v>
      </c>
      <c r="FJ182" s="54">
        <f t="shared" si="320"/>
        <v>0</v>
      </c>
      <c r="FK182" s="54">
        <f t="shared" si="320"/>
        <v>0</v>
      </c>
      <c r="FL182" s="54">
        <f t="shared" si="320"/>
        <v>0</v>
      </c>
      <c r="FM182" s="54">
        <f t="shared" si="320"/>
        <v>0</v>
      </c>
      <c r="FN182" s="54">
        <f t="shared" si="320"/>
        <v>0</v>
      </c>
      <c r="FO182" s="54">
        <f t="shared" si="320"/>
        <v>0</v>
      </c>
      <c r="FQ182" s="54" t="str">
        <f t="shared" si="301"/>
        <v/>
      </c>
      <c r="FR182" s="54" t="str">
        <f t="shared" si="302"/>
        <v/>
      </c>
      <c r="FS182" s="54" t="str">
        <f t="shared" si="303"/>
        <v/>
      </c>
      <c r="FT182" s="54" t="str">
        <f t="shared" si="303"/>
        <v/>
      </c>
      <c r="FU182" s="54" t="str">
        <f t="shared" si="303"/>
        <v/>
      </c>
      <c r="FV182" s="54" t="str">
        <f t="shared" si="303"/>
        <v/>
      </c>
      <c r="FW182" s="54" t="str">
        <f t="shared" si="303"/>
        <v/>
      </c>
      <c r="FX182" s="54" t="str">
        <f t="shared" si="321"/>
        <v/>
      </c>
      <c r="FY182" s="54"/>
      <c r="FZ182" s="54" t="s">
        <v>718</v>
      </c>
      <c r="GA182" s="59"/>
      <c r="GB182" s="60"/>
      <c r="GC182" s="58"/>
      <c r="GD182" s="59"/>
      <c r="GE182" s="61"/>
      <c r="GF182" s="58"/>
      <c r="GG182" s="61"/>
      <c r="GH182" s="61"/>
      <c r="GJ182" s="54"/>
    </row>
    <row r="183" spans="1:192" s="54" customFormat="1" ht="12" x14ac:dyDescent="0.25">
      <c r="A183" s="54">
        <v>9</v>
      </c>
      <c r="B183" s="54" t="s">
        <v>717</v>
      </c>
      <c r="C183" s="56">
        <v>20</v>
      </c>
      <c r="D183" s="56">
        <v>3</v>
      </c>
      <c r="E183" s="56">
        <v>4</v>
      </c>
      <c r="F183" s="56">
        <v>13</v>
      </c>
      <c r="G183" s="56">
        <v>35</v>
      </c>
      <c r="H183" s="56">
        <v>57</v>
      </c>
      <c r="I183" s="57">
        <v>10</v>
      </c>
      <c r="J183" s="69">
        <f t="shared" si="304"/>
        <v>0.61403508771929827</v>
      </c>
      <c r="L183" s="139" t="s">
        <v>531</v>
      </c>
      <c r="M183" s="150" t="s">
        <v>88</v>
      </c>
      <c r="N183" s="84" t="s">
        <v>103</v>
      </c>
      <c r="O183" s="88" t="s">
        <v>87</v>
      </c>
      <c r="P183" s="148" t="s">
        <v>62</v>
      </c>
      <c r="Q183" s="88" t="s">
        <v>77</v>
      </c>
      <c r="R183" s="148" t="s">
        <v>103</v>
      </c>
      <c r="S183" s="88" t="s">
        <v>103</v>
      </c>
      <c r="T183" s="88" t="s">
        <v>77</v>
      </c>
      <c r="U183" s="83"/>
      <c r="V183" s="148" t="s">
        <v>148</v>
      </c>
      <c r="W183" s="152" t="s">
        <v>87</v>
      </c>
      <c r="AL183" s="139" t="s">
        <v>531</v>
      </c>
      <c r="AM183" s="253" t="s">
        <v>393</v>
      </c>
      <c r="AN183" s="84" t="s">
        <v>81</v>
      </c>
      <c r="AO183" s="59" t="s">
        <v>447</v>
      </c>
      <c r="AP183" s="59" t="s">
        <v>91</v>
      </c>
      <c r="AQ183" s="59" t="s">
        <v>385</v>
      </c>
      <c r="AR183" s="59" t="s">
        <v>379</v>
      </c>
      <c r="AS183" s="59" t="s">
        <v>375</v>
      </c>
      <c r="AT183" s="59" t="s">
        <v>403</v>
      </c>
      <c r="AU183" s="83"/>
      <c r="AV183" s="59" t="s">
        <v>371</v>
      </c>
      <c r="AW183" s="85" t="s">
        <v>406</v>
      </c>
      <c r="BL183" s="90">
        <f t="shared" si="322"/>
        <v>1</v>
      </c>
      <c r="BM183" s="77">
        <f t="shared" si="322"/>
        <v>1</v>
      </c>
      <c r="BN183" s="77">
        <f t="shared" si="322"/>
        <v>3</v>
      </c>
      <c r="BO183" s="77">
        <f t="shared" si="322"/>
        <v>1</v>
      </c>
      <c r="BP183" s="77">
        <f t="shared" si="322"/>
        <v>2</v>
      </c>
      <c r="BQ183" s="77">
        <f>(IF(R183="","",(IF(MID(R183,2,1)="-",LEFT(R183,1),LEFT(R183,2)))+0))</f>
        <v>1</v>
      </c>
      <c r="BR183" s="77">
        <f>(IF(S183="","",(IF(MID(S183,2,1)="-",LEFT(S183,1),LEFT(S183,2)))+0))</f>
        <v>1</v>
      </c>
      <c r="BS183" s="77">
        <f>(IF(T183="","",(IF(MID(T183,2,1)="-",LEFT(T183,1),LEFT(T183,2)))+0))</f>
        <v>2</v>
      </c>
      <c r="BT183" s="91"/>
      <c r="BU183" s="77">
        <f>(IF(V183="","",(IF(MID(V183,2,1)="-",LEFT(V183,1),LEFT(V183,2)))+0))</f>
        <v>0</v>
      </c>
      <c r="BV183" s="92">
        <f>(IF(W183="","",(IF(MID(W183,2,1)="-",LEFT(W183,1),LEFT(W183,2)))+0))</f>
        <v>3</v>
      </c>
      <c r="CB183" s="77"/>
      <c r="CC183" s="77"/>
      <c r="CD183" s="77"/>
      <c r="CE183" s="77"/>
      <c r="CF183" s="77"/>
      <c r="CG183" s="77"/>
      <c r="CH183" s="77"/>
      <c r="CI183" s="77"/>
      <c r="CJ183" s="163"/>
      <c r="CK183" s="90">
        <f t="shared" si="323"/>
        <v>6</v>
      </c>
      <c r="CL183" s="77">
        <f t="shared" si="323"/>
        <v>3</v>
      </c>
      <c r="CM183" s="77">
        <f t="shared" si="323"/>
        <v>3</v>
      </c>
      <c r="CN183" s="77">
        <f t="shared" si="323"/>
        <v>1</v>
      </c>
      <c r="CO183" s="77">
        <f t="shared" si="323"/>
        <v>1</v>
      </c>
      <c r="CP183" s="77">
        <f>(IF(R183="","",IF(RIGHT(R183,2)="10",RIGHT(R183,2),RIGHT(R183,1))+0))</f>
        <v>3</v>
      </c>
      <c r="CQ183" s="77">
        <f>(IF(S183="","",IF(RIGHT(S183,2)="10",RIGHT(S183,2),RIGHT(S183,1))+0))</f>
        <v>3</v>
      </c>
      <c r="CR183" s="77">
        <f>(IF(T183="","",IF(RIGHT(T183,2)="10",RIGHT(T183,2),RIGHT(T183,1))+0))</f>
        <v>1</v>
      </c>
      <c r="CS183" s="91"/>
      <c r="CT183" s="77">
        <f>(IF(V183="","",IF(RIGHT(V183,2)="10",RIGHT(V183,2),RIGHT(V183,1))+0))</f>
        <v>1</v>
      </c>
      <c r="CU183" s="92">
        <f>(IF(W183="","",IF(RIGHT(W183,2)="10",RIGHT(W183,2),RIGHT(W183,1))+0))</f>
        <v>3</v>
      </c>
      <c r="DA183" s="77"/>
      <c r="DB183" s="77"/>
      <c r="DC183" s="77"/>
      <c r="DD183" s="77"/>
      <c r="DE183" s="77"/>
      <c r="DF183" s="77"/>
      <c r="DG183" s="77"/>
      <c r="DH183" s="77"/>
      <c r="DI183" s="53"/>
      <c r="DJ183" s="90" t="str">
        <f t="shared" si="324"/>
        <v>A</v>
      </c>
      <c r="DK183" s="77" t="str">
        <f t="shared" si="324"/>
        <v>A</v>
      </c>
      <c r="DL183" s="77" t="str">
        <f t="shared" si="324"/>
        <v>D</v>
      </c>
      <c r="DM183" s="77" t="str">
        <f t="shared" si="324"/>
        <v>D</v>
      </c>
      <c r="DN183" s="77" t="str">
        <f t="shared" si="324"/>
        <v>H</v>
      </c>
      <c r="DO183" s="77" t="str">
        <f>(IF(R183="","",IF(BQ183&gt;CP183,"H",IF(BQ183&lt;CP183,"A","D"))))</f>
        <v>A</v>
      </c>
      <c r="DP183" s="77" t="str">
        <f>(IF(S183="","",IF(BR183&gt;CQ183,"H",IF(BR183&lt;CQ183,"A","D"))))</f>
        <v>A</v>
      </c>
      <c r="DQ183" s="77" t="str">
        <f>(IF(T183="","",IF(BS183&gt;CR183,"H",IF(BS183&lt;CR183,"A","D"))))</f>
        <v>H</v>
      </c>
      <c r="DR183" s="91"/>
      <c r="DS183" s="77" t="str">
        <f>(IF(V183="","",IF(BU183&gt;CT183,"H",IF(BU183&lt;CT183,"A","D"))))</f>
        <v>A</v>
      </c>
      <c r="DT183" s="92" t="str">
        <f>(IF(W183="","",IF(BV183&gt;CU183,"H",IF(BV183&lt;CU183,"A","D"))))</f>
        <v>D</v>
      </c>
      <c r="DZ183" s="56"/>
      <c r="EA183" s="56"/>
      <c r="EB183" s="56"/>
      <c r="EC183" s="56"/>
      <c r="ED183" s="56"/>
      <c r="EE183" s="56"/>
      <c r="EF183" s="56"/>
      <c r="EG183" s="56"/>
      <c r="EH183" s="53"/>
      <c r="EI183" s="53" t="str">
        <f t="shared" si="308"/>
        <v>Tate Institute</v>
      </c>
      <c r="EJ183" s="79">
        <f t="shared" si="325"/>
        <v>20</v>
      </c>
      <c r="EK183" s="80">
        <f t="shared" si="326"/>
        <v>2</v>
      </c>
      <c r="EL183" s="80">
        <f t="shared" si="327"/>
        <v>3</v>
      </c>
      <c r="EM183" s="80">
        <f t="shared" si="328"/>
        <v>5</v>
      </c>
      <c r="EN183" s="80">
        <f>COUNTIF(DR$175:DR$185,"A")</f>
        <v>0</v>
      </c>
      <c r="EO183" s="80">
        <f>COUNTIF(DR$175:DR$185,"D")</f>
        <v>1</v>
      </c>
      <c r="EP183" s="80">
        <f>COUNTIF(DR$175:DR$185,"H")</f>
        <v>9</v>
      </c>
      <c r="EQ183" s="79">
        <f t="shared" si="329"/>
        <v>2</v>
      </c>
      <c r="ER183" s="79">
        <f t="shared" si="309"/>
        <v>4</v>
      </c>
      <c r="ES183" s="79">
        <f t="shared" si="309"/>
        <v>14</v>
      </c>
      <c r="ET183" s="81">
        <f>SUM($BL183:$CI183)+SUM(CS$175:CS$185)</f>
        <v>23</v>
      </c>
      <c r="EU183" s="81">
        <f>SUM($CK183:$DH183)+SUM(BT$175:BT$185)</f>
        <v>71</v>
      </c>
      <c r="EV183" s="79">
        <f t="shared" si="310"/>
        <v>8</v>
      </c>
      <c r="EW183" s="136">
        <f t="shared" si="311"/>
        <v>0.323943661971831</v>
      </c>
      <c r="EX183" s="78"/>
      <c r="EY183" s="80">
        <f t="shared" si="312"/>
        <v>20</v>
      </c>
      <c r="EZ183" s="80">
        <f t="shared" si="313"/>
        <v>2</v>
      </c>
      <c r="FA183" s="80">
        <f t="shared" si="314"/>
        <v>4</v>
      </c>
      <c r="FB183" s="80">
        <f t="shared" si="315"/>
        <v>14</v>
      </c>
      <c r="FC183" s="80">
        <f t="shared" si="316"/>
        <v>23</v>
      </c>
      <c r="FD183" s="80">
        <f t="shared" si="317"/>
        <v>71</v>
      </c>
      <c r="FE183" s="80">
        <f t="shared" si="318"/>
        <v>8</v>
      </c>
      <c r="FF183" s="138">
        <f t="shared" si="319"/>
        <v>0.323943661971831</v>
      </c>
      <c r="FG183" s="53"/>
      <c r="FH183" s="54">
        <f t="shared" si="330"/>
        <v>0</v>
      </c>
      <c r="FI183" s="54">
        <f t="shared" si="331"/>
        <v>0</v>
      </c>
      <c r="FJ183" s="54">
        <f t="shared" si="320"/>
        <v>0</v>
      </c>
      <c r="FK183" s="54">
        <f t="shared" si="320"/>
        <v>0</v>
      </c>
      <c r="FL183" s="54">
        <f t="shared" si="320"/>
        <v>0</v>
      </c>
      <c r="FM183" s="54">
        <f t="shared" si="320"/>
        <v>0</v>
      </c>
      <c r="FN183" s="54">
        <f t="shared" si="320"/>
        <v>0</v>
      </c>
      <c r="FO183" s="54">
        <f t="shared" si="320"/>
        <v>0</v>
      </c>
      <c r="FQ183" s="54" t="str">
        <f t="shared" si="301"/>
        <v/>
      </c>
      <c r="FR183" s="54" t="str">
        <f t="shared" si="302"/>
        <v/>
      </c>
      <c r="FS183" s="54" t="str">
        <f t="shared" si="303"/>
        <v/>
      </c>
      <c r="FT183" s="54" t="str">
        <f t="shared" si="303"/>
        <v/>
      </c>
      <c r="FU183" s="54" t="str">
        <f t="shared" si="303"/>
        <v/>
      </c>
      <c r="FV183" s="54" t="str">
        <f t="shared" si="303"/>
        <v/>
      </c>
      <c r="FW183" s="54" t="str">
        <f t="shared" si="303"/>
        <v/>
      </c>
      <c r="FX183" s="54" t="str">
        <f t="shared" si="321"/>
        <v/>
      </c>
      <c r="FZ183" s="54" t="s">
        <v>614</v>
      </c>
      <c r="GA183" s="59"/>
      <c r="GB183" s="60"/>
      <c r="GC183" s="58"/>
      <c r="GD183" s="59"/>
      <c r="GE183" s="61"/>
      <c r="GF183" s="58"/>
      <c r="GG183" s="61"/>
      <c r="GH183" s="61"/>
    </row>
    <row r="184" spans="1:192" s="54" customFormat="1" ht="12" x14ac:dyDescent="0.25">
      <c r="A184" s="54">
        <v>10</v>
      </c>
      <c r="B184" s="54" t="s">
        <v>531</v>
      </c>
      <c r="C184" s="56">
        <v>20</v>
      </c>
      <c r="D184" s="56">
        <v>2</v>
      </c>
      <c r="E184" s="56">
        <v>4</v>
      </c>
      <c r="F184" s="56">
        <v>14</v>
      </c>
      <c r="G184" s="56">
        <v>23</v>
      </c>
      <c r="H184" s="56">
        <v>71</v>
      </c>
      <c r="I184" s="57">
        <v>8</v>
      </c>
      <c r="J184" s="69">
        <f t="shared" si="304"/>
        <v>0.323943661971831</v>
      </c>
      <c r="L184" s="139" t="s">
        <v>732</v>
      </c>
      <c r="M184" s="150" t="s">
        <v>176</v>
      </c>
      <c r="N184" s="84" t="s">
        <v>86</v>
      </c>
      <c r="O184" s="88" t="s">
        <v>304</v>
      </c>
      <c r="P184" s="148" t="s">
        <v>99</v>
      </c>
      <c r="Q184" s="88" t="s">
        <v>60</v>
      </c>
      <c r="R184" s="148" t="s">
        <v>87</v>
      </c>
      <c r="S184" s="154" t="s">
        <v>176</v>
      </c>
      <c r="T184" s="148" t="s">
        <v>87</v>
      </c>
      <c r="U184" s="148" t="s">
        <v>150</v>
      </c>
      <c r="V184" s="83"/>
      <c r="W184" s="152" t="s">
        <v>77</v>
      </c>
      <c r="AL184" s="139" t="s">
        <v>732</v>
      </c>
      <c r="AM184" s="253" t="s">
        <v>402</v>
      </c>
      <c r="AN184" s="84" t="s">
        <v>115</v>
      </c>
      <c r="AO184" s="59" t="s">
        <v>366</v>
      </c>
      <c r="AP184" s="59" t="s">
        <v>385</v>
      </c>
      <c r="AQ184" s="59" t="s">
        <v>367</v>
      </c>
      <c r="AR184" s="59" t="s">
        <v>403</v>
      </c>
      <c r="AS184" s="59" t="s">
        <v>407</v>
      </c>
      <c r="AT184" s="59" t="s">
        <v>368</v>
      </c>
      <c r="AU184" s="59" t="s">
        <v>392</v>
      </c>
      <c r="AV184" s="83"/>
      <c r="AW184" s="85" t="s">
        <v>379</v>
      </c>
      <c r="BL184" s="90">
        <f t="shared" si="322"/>
        <v>2</v>
      </c>
      <c r="BM184" s="77">
        <f t="shared" si="322"/>
        <v>0</v>
      </c>
      <c r="BN184" s="77">
        <f t="shared" si="322"/>
        <v>4</v>
      </c>
      <c r="BO184" s="77">
        <f t="shared" si="322"/>
        <v>1</v>
      </c>
      <c r="BP184" s="77">
        <f t="shared" si="322"/>
        <v>4</v>
      </c>
      <c r="BQ184" s="77">
        <f>(IF(R184="","",(IF(MID(R184,2,1)="-",LEFT(R184,1),LEFT(R184,2)))+0))</f>
        <v>3</v>
      </c>
      <c r="BR184" s="77">
        <f>(IF(S184="","",(IF(MID(S184,2,1)="-",LEFT(S184,1),LEFT(S184,2)))+0))</f>
        <v>2</v>
      </c>
      <c r="BS184" s="77">
        <f>(IF(T184="","",(IF(MID(T184,2,1)="-",LEFT(T184,1),LEFT(T184,2)))+0))</f>
        <v>3</v>
      </c>
      <c r="BT184" s="77">
        <f>(IF(U184="","",(IF(MID(U184,2,1)="-",LEFT(U184,1),LEFT(U184,2)))+0))</f>
        <v>3</v>
      </c>
      <c r="BU184" s="91"/>
      <c r="BV184" s="92">
        <f>(IF(W184="","",(IF(MID(W184,2,1)="-",LEFT(W184,1),LEFT(W184,2)))+0))</f>
        <v>2</v>
      </c>
      <c r="CB184" s="77"/>
      <c r="CC184" s="77"/>
      <c r="CD184" s="77"/>
      <c r="CE184" s="77"/>
      <c r="CF184" s="77"/>
      <c r="CG184" s="77"/>
      <c r="CH184" s="77"/>
      <c r="CI184" s="77"/>
      <c r="CJ184" s="78"/>
      <c r="CK184" s="90">
        <f t="shared" si="323"/>
        <v>3</v>
      </c>
      <c r="CL184" s="77">
        <f t="shared" si="323"/>
        <v>3</v>
      </c>
      <c r="CM184" s="77">
        <f t="shared" si="323"/>
        <v>2</v>
      </c>
      <c r="CN184" s="77">
        <f t="shared" si="323"/>
        <v>0</v>
      </c>
      <c r="CO184" s="77">
        <f t="shared" si="323"/>
        <v>1</v>
      </c>
      <c r="CP184" s="77">
        <f>(IF(R184="","",IF(RIGHT(R184,2)="10",RIGHT(R184,2),RIGHT(R184,1))+0))</f>
        <v>3</v>
      </c>
      <c r="CQ184" s="77">
        <f>(IF(S184="","",IF(RIGHT(S184,2)="10",RIGHT(S184,2),RIGHT(S184,1))+0))</f>
        <v>3</v>
      </c>
      <c r="CR184" s="77">
        <f>(IF(T184="","",IF(RIGHT(T184,2)="10",RIGHT(T184,2),RIGHT(T184,1))+0))</f>
        <v>3</v>
      </c>
      <c r="CS184" s="77">
        <f>(IF(U184="","",IF(RIGHT(U184,2)="10",RIGHT(U184,2),RIGHT(U184,1))+0))</f>
        <v>1</v>
      </c>
      <c r="CT184" s="91"/>
      <c r="CU184" s="92">
        <f>(IF(W184="","",IF(RIGHT(W184,2)="10",RIGHT(W184,2),RIGHT(W184,1))+0))</f>
        <v>1</v>
      </c>
      <c r="DA184" s="77"/>
      <c r="DB184" s="77"/>
      <c r="DC184" s="77"/>
      <c r="DD184" s="77"/>
      <c r="DE184" s="77"/>
      <c r="DF184" s="77"/>
      <c r="DG184" s="77"/>
      <c r="DH184" s="77"/>
      <c r="DJ184" s="90" t="str">
        <f t="shared" si="324"/>
        <v>A</v>
      </c>
      <c r="DK184" s="77" t="str">
        <f t="shared" si="324"/>
        <v>A</v>
      </c>
      <c r="DL184" s="77" t="str">
        <f t="shared" si="324"/>
        <v>H</v>
      </c>
      <c r="DM184" s="77" t="str">
        <f t="shared" si="324"/>
        <v>H</v>
      </c>
      <c r="DN184" s="77" t="str">
        <f t="shared" si="324"/>
        <v>H</v>
      </c>
      <c r="DO184" s="77" t="str">
        <f>(IF(R184="","",IF(BQ184&gt;CP184,"H",IF(BQ184&lt;CP184,"A","D"))))</f>
        <v>D</v>
      </c>
      <c r="DP184" s="77" t="str">
        <f>(IF(S184="","",IF(BR184&gt;CQ184,"H",IF(BR184&lt;CQ184,"A","D"))))</f>
        <v>A</v>
      </c>
      <c r="DQ184" s="77" t="str">
        <f>(IF(T184="","",IF(BS184&gt;CR184,"H",IF(BS184&lt;CR184,"A","D"))))</f>
        <v>D</v>
      </c>
      <c r="DR184" s="77" t="str">
        <f>(IF(U184="","",IF(BT184&gt;CS184,"H",IF(BT184&lt;CS184,"A","D"))))</f>
        <v>H</v>
      </c>
      <c r="DS184" s="91"/>
      <c r="DT184" s="92" t="str">
        <f>(IF(W184="","",IF(BV184&gt;CU184,"H",IF(BV184&lt;CU184,"A","D"))))</f>
        <v>H</v>
      </c>
      <c r="DZ184" s="56"/>
      <c r="EA184" s="56"/>
      <c r="EB184" s="56"/>
      <c r="EC184" s="56"/>
      <c r="ED184" s="56"/>
      <c r="EE184" s="56"/>
      <c r="EF184" s="56"/>
      <c r="EG184" s="56"/>
      <c r="EI184" s="53" t="str">
        <f t="shared" si="308"/>
        <v>U.G.B. Sports (Charlton)</v>
      </c>
      <c r="EJ184" s="79">
        <f t="shared" si="325"/>
        <v>20</v>
      </c>
      <c r="EK184" s="80">
        <f t="shared" si="326"/>
        <v>5</v>
      </c>
      <c r="EL184" s="80">
        <f t="shared" si="327"/>
        <v>2</v>
      </c>
      <c r="EM184" s="80">
        <f t="shared" si="328"/>
        <v>3</v>
      </c>
      <c r="EN184" s="80">
        <f>COUNTIF(DS$175:DS$185,"A")</f>
        <v>5</v>
      </c>
      <c r="EO184" s="80">
        <f>COUNTIF(DS$175:DS$185,"D")</f>
        <v>1</v>
      </c>
      <c r="EP184" s="80">
        <f>COUNTIF(DS$175:DS$185,"H")</f>
        <v>4</v>
      </c>
      <c r="EQ184" s="79">
        <f t="shared" si="329"/>
        <v>10</v>
      </c>
      <c r="ER184" s="79">
        <f t="shared" si="309"/>
        <v>3</v>
      </c>
      <c r="ES184" s="79">
        <f t="shared" si="309"/>
        <v>7</v>
      </c>
      <c r="ET184" s="81">
        <f>SUM($BL184:$CI184)+SUM(CT$175:CT$185)</f>
        <v>35</v>
      </c>
      <c r="EU184" s="81">
        <f>SUM($CK184:$DH184)+SUM(BU$175:BU$185)</f>
        <v>34</v>
      </c>
      <c r="EV184" s="79">
        <f t="shared" si="310"/>
        <v>23</v>
      </c>
      <c r="EW184" s="136">
        <f t="shared" si="311"/>
        <v>1.0294117647058822</v>
      </c>
      <c r="EX184" s="78"/>
      <c r="EY184" s="80">
        <f t="shared" si="312"/>
        <v>20</v>
      </c>
      <c r="EZ184" s="80">
        <f t="shared" si="313"/>
        <v>10</v>
      </c>
      <c r="FA184" s="80">
        <f t="shared" si="314"/>
        <v>3</v>
      </c>
      <c r="FB184" s="80">
        <f t="shared" si="315"/>
        <v>7</v>
      </c>
      <c r="FC184" s="80">
        <f t="shared" si="316"/>
        <v>35</v>
      </c>
      <c r="FD184" s="80">
        <f t="shared" si="317"/>
        <v>34</v>
      </c>
      <c r="FE184" s="80">
        <f t="shared" si="318"/>
        <v>23</v>
      </c>
      <c r="FF184" s="138">
        <f t="shared" si="319"/>
        <v>1.0294117647058822</v>
      </c>
      <c r="FH184" s="54">
        <f t="shared" si="330"/>
        <v>0</v>
      </c>
      <c r="FI184" s="54">
        <f t="shared" si="331"/>
        <v>0</v>
      </c>
      <c r="FJ184" s="54">
        <f t="shared" si="320"/>
        <v>0</v>
      </c>
      <c r="FK184" s="54">
        <f t="shared" si="320"/>
        <v>0</v>
      </c>
      <c r="FL184" s="54">
        <f t="shared" si="320"/>
        <v>0</v>
      </c>
      <c r="FM184" s="54">
        <f t="shared" si="320"/>
        <v>0</v>
      </c>
      <c r="FN184" s="54">
        <f t="shared" si="320"/>
        <v>0</v>
      </c>
      <c r="FO184" s="54">
        <f t="shared" si="320"/>
        <v>0</v>
      </c>
      <c r="FQ184" s="54" t="str">
        <f t="shared" si="301"/>
        <v/>
      </c>
      <c r="FR184" s="54" t="str">
        <f t="shared" si="302"/>
        <v/>
      </c>
      <c r="FS184" s="54" t="str">
        <f t="shared" si="303"/>
        <v/>
      </c>
      <c r="FT184" s="54" t="str">
        <f t="shared" si="303"/>
        <v/>
      </c>
      <c r="FU184" s="54" t="str">
        <f t="shared" si="303"/>
        <v/>
      </c>
      <c r="FV184" s="54" t="str">
        <f t="shared" si="303"/>
        <v/>
      </c>
      <c r="FW184" s="54" t="str">
        <f t="shared" si="303"/>
        <v/>
      </c>
      <c r="FX184" s="54" t="str">
        <f t="shared" si="321"/>
        <v/>
      </c>
      <c r="FZ184" s="54" t="s">
        <v>685</v>
      </c>
      <c r="GA184" s="59"/>
      <c r="GB184" s="60"/>
      <c r="GC184" s="58"/>
      <c r="GD184" s="59"/>
      <c r="GE184" s="61"/>
      <c r="GF184" s="58"/>
      <c r="GG184" s="61"/>
      <c r="GH184" s="61"/>
    </row>
    <row r="185" spans="1:192" s="54" customFormat="1" ht="12.6" thickBot="1" x14ac:dyDescent="0.3">
      <c r="A185" s="54">
        <v>11</v>
      </c>
      <c r="B185" s="54" t="s">
        <v>735</v>
      </c>
      <c r="C185" s="56">
        <v>20</v>
      </c>
      <c r="D185" s="56">
        <v>2</v>
      </c>
      <c r="E185" s="56">
        <v>2</v>
      </c>
      <c r="F185" s="56">
        <v>16</v>
      </c>
      <c r="G185" s="56">
        <v>21</v>
      </c>
      <c r="H185" s="331">
        <v>80</v>
      </c>
      <c r="I185" s="57">
        <v>6</v>
      </c>
      <c r="J185" s="69">
        <f t="shared" si="304"/>
        <v>0.26250000000000001</v>
      </c>
      <c r="L185" s="164" t="s">
        <v>550</v>
      </c>
      <c r="M185" s="219" t="s">
        <v>86</v>
      </c>
      <c r="N185" s="103" t="s">
        <v>59</v>
      </c>
      <c r="O185" s="106" t="s">
        <v>273</v>
      </c>
      <c r="P185" s="106" t="s">
        <v>74</v>
      </c>
      <c r="Q185" s="106" t="s">
        <v>162</v>
      </c>
      <c r="R185" s="167" t="s">
        <v>86</v>
      </c>
      <c r="S185" s="106" t="s">
        <v>723</v>
      </c>
      <c r="T185" s="167" t="s">
        <v>200</v>
      </c>
      <c r="U185" s="167" t="s">
        <v>125</v>
      </c>
      <c r="V185" s="167" t="s">
        <v>148</v>
      </c>
      <c r="W185" s="104"/>
      <c r="AL185" s="164" t="s">
        <v>550</v>
      </c>
      <c r="AM185" s="257" t="s">
        <v>368</v>
      </c>
      <c r="AN185" s="103" t="s">
        <v>385</v>
      </c>
      <c r="AO185" s="102" t="s">
        <v>402</v>
      </c>
      <c r="AP185" s="102" t="s">
        <v>371</v>
      </c>
      <c r="AQ185" s="102" t="s">
        <v>393</v>
      </c>
      <c r="AR185" s="102" t="s">
        <v>129</v>
      </c>
      <c r="AS185" s="102" t="s">
        <v>428</v>
      </c>
      <c r="AT185" s="102" t="s">
        <v>128</v>
      </c>
      <c r="AU185" s="102" t="s">
        <v>407</v>
      </c>
      <c r="AV185" s="102" t="s">
        <v>113</v>
      </c>
      <c r="AW185" s="104"/>
      <c r="BL185" s="107">
        <f t="shared" si="322"/>
        <v>0</v>
      </c>
      <c r="BM185" s="108">
        <f t="shared" si="322"/>
        <v>4</v>
      </c>
      <c r="BN185" s="108">
        <f t="shared" si="322"/>
        <v>4</v>
      </c>
      <c r="BO185" s="108">
        <f t="shared" si="322"/>
        <v>1</v>
      </c>
      <c r="BP185" s="108">
        <f t="shared" si="322"/>
        <v>6</v>
      </c>
      <c r="BQ185" s="108">
        <f>(IF(R185="","",(IF(MID(R185,2,1)="-",LEFT(R185,1),LEFT(R185,2)))+0))</f>
        <v>0</v>
      </c>
      <c r="BR185" s="108">
        <f>(IF(S185="","",(IF(MID(S185,2,1)="-",LEFT(S185,1),LEFT(S185,2)))+0))</f>
        <v>3</v>
      </c>
      <c r="BS185" s="108">
        <f>(IF(T185="","",(IF(MID(T185,2,1)="-",LEFT(T185,1),LEFT(T185,2)))+0))</f>
        <v>2</v>
      </c>
      <c r="BT185" s="108">
        <f>(IF(U185="","",(IF(MID(U185,2,1)="-",LEFT(U185,1),LEFT(U185,2)))+0))</f>
        <v>5</v>
      </c>
      <c r="BU185" s="108">
        <f>(IF(V185="","",(IF(MID(V185,2,1)="-",LEFT(V185,1),LEFT(V185,2)))+0))</f>
        <v>0</v>
      </c>
      <c r="BV185" s="109"/>
      <c r="CB185" s="77"/>
      <c r="CC185" s="77"/>
      <c r="CD185" s="77"/>
      <c r="CE185" s="77"/>
      <c r="CF185" s="77"/>
      <c r="CG185" s="77"/>
      <c r="CH185" s="77"/>
      <c r="CI185" s="77"/>
      <c r="CJ185" s="78"/>
      <c r="CK185" s="107">
        <f t="shared" si="323"/>
        <v>3</v>
      </c>
      <c r="CL185" s="108">
        <f t="shared" si="323"/>
        <v>0</v>
      </c>
      <c r="CM185" s="108">
        <f t="shared" si="323"/>
        <v>4</v>
      </c>
      <c r="CN185" s="108">
        <f t="shared" si="323"/>
        <v>2</v>
      </c>
      <c r="CO185" s="108">
        <f t="shared" si="323"/>
        <v>0</v>
      </c>
      <c r="CP185" s="108">
        <f>(IF(R185="","",IF(RIGHT(R185,2)="10",RIGHT(R185,2),RIGHT(R185,1))+0))</f>
        <v>3</v>
      </c>
      <c r="CQ185" s="108">
        <f>(IF(S185="","",IF(RIGHT(S185,2)="10",RIGHT(S185,2),RIGHT(S185,1))+0))</f>
        <v>10</v>
      </c>
      <c r="CR185" s="108">
        <f>(IF(T185="","",IF(RIGHT(T185,2)="10",RIGHT(T185,2),RIGHT(T185,1))+0))</f>
        <v>2</v>
      </c>
      <c r="CS185" s="108">
        <f>(IF(U185="","",IF(RIGHT(U185,2)="10",RIGHT(U185,2),RIGHT(U185,1))+0))</f>
        <v>0</v>
      </c>
      <c r="CT185" s="108">
        <f>(IF(V185="","",IF(RIGHT(V185,2)="10",RIGHT(V185,2),RIGHT(V185,1))+0))</f>
        <v>1</v>
      </c>
      <c r="CU185" s="109"/>
      <c r="DA185" s="77"/>
      <c r="DB185" s="77"/>
      <c r="DC185" s="77"/>
      <c r="DD185" s="77"/>
      <c r="DE185" s="77"/>
      <c r="DF185" s="77"/>
      <c r="DG185" s="77"/>
      <c r="DH185" s="77"/>
      <c r="DJ185" s="107" t="str">
        <f t="shared" si="324"/>
        <v>A</v>
      </c>
      <c r="DK185" s="108" t="str">
        <f t="shared" si="324"/>
        <v>H</v>
      </c>
      <c r="DL185" s="108" t="str">
        <f t="shared" si="324"/>
        <v>D</v>
      </c>
      <c r="DM185" s="108" t="str">
        <f t="shared" si="324"/>
        <v>A</v>
      </c>
      <c r="DN185" s="108" t="str">
        <f t="shared" si="324"/>
        <v>H</v>
      </c>
      <c r="DO185" s="108" t="str">
        <f>(IF(R185="","",IF(BQ185&gt;CP185,"H",IF(BQ185&lt;CP185,"A","D"))))</f>
        <v>A</v>
      </c>
      <c r="DP185" s="108" t="str">
        <f>(IF(S185="","",IF(BR185&gt;CQ185,"H",IF(BR185&lt;CQ185,"A","D"))))</f>
        <v>A</v>
      </c>
      <c r="DQ185" s="108" t="str">
        <f>(IF(T185="","",IF(BS185&gt;CR185,"H",IF(BS185&lt;CR185,"A","D"))))</f>
        <v>D</v>
      </c>
      <c r="DR185" s="108" t="str">
        <f>(IF(U185="","",IF(BT185&gt;CS185,"H",IF(BT185&lt;CS185,"A","D"))))</f>
        <v>H</v>
      </c>
      <c r="DS185" s="108" t="str">
        <f>(IF(V185="","",IF(BU185&gt;CT185,"H",IF(BU185&lt;CT185,"A","D"))))</f>
        <v>A</v>
      </c>
      <c r="DT185" s="109"/>
      <c r="DZ185" s="56"/>
      <c r="EA185" s="56"/>
      <c r="EB185" s="56"/>
      <c r="EC185" s="56"/>
      <c r="ED185" s="56"/>
      <c r="EE185" s="56"/>
      <c r="EF185" s="56"/>
      <c r="EG185" s="56"/>
      <c r="EI185" s="53" t="str">
        <f t="shared" si="308"/>
        <v>Woolwich Polytechnic</v>
      </c>
      <c r="EJ185" s="79">
        <f t="shared" si="325"/>
        <v>20</v>
      </c>
      <c r="EK185" s="80">
        <f t="shared" si="326"/>
        <v>3</v>
      </c>
      <c r="EL185" s="80">
        <f t="shared" si="327"/>
        <v>2</v>
      </c>
      <c r="EM185" s="80">
        <f t="shared" si="328"/>
        <v>5</v>
      </c>
      <c r="EN185" s="80">
        <f>COUNTIF(DT$175:DT$185,"A")</f>
        <v>3</v>
      </c>
      <c r="EO185" s="80">
        <f>COUNTIF(DT$175:DT$185,"D")</f>
        <v>3</v>
      </c>
      <c r="EP185" s="80">
        <f>COUNTIF(DT$175:DT$185,"H")</f>
        <v>4</v>
      </c>
      <c r="EQ185" s="79">
        <f t="shared" si="329"/>
        <v>6</v>
      </c>
      <c r="ER185" s="79">
        <f t="shared" si="309"/>
        <v>5</v>
      </c>
      <c r="ES185" s="79">
        <f t="shared" si="309"/>
        <v>9</v>
      </c>
      <c r="ET185" s="81">
        <f>SUM($BL185:$CI185)+SUM(CU$175:CU$185)</f>
        <v>43</v>
      </c>
      <c r="EU185" s="81">
        <f>SUM($CK185:$DH185)+SUM(BV$175:BV$185)</f>
        <v>51</v>
      </c>
      <c r="EV185" s="79">
        <f t="shared" si="310"/>
        <v>17</v>
      </c>
      <c r="EW185" s="136">
        <f t="shared" si="311"/>
        <v>0.84313725490196079</v>
      </c>
      <c r="EX185" s="78"/>
      <c r="EY185" s="80">
        <f t="shared" si="312"/>
        <v>20</v>
      </c>
      <c r="EZ185" s="80">
        <f t="shared" si="313"/>
        <v>6</v>
      </c>
      <c r="FA185" s="80">
        <f t="shared" si="314"/>
        <v>5</v>
      </c>
      <c r="FB185" s="80">
        <f t="shared" si="315"/>
        <v>9</v>
      </c>
      <c r="FC185" s="80">
        <f t="shared" si="316"/>
        <v>43</v>
      </c>
      <c r="FD185" s="80">
        <f t="shared" si="317"/>
        <v>51</v>
      </c>
      <c r="FE185" s="80">
        <f t="shared" si="318"/>
        <v>17</v>
      </c>
      <c r="FF185" s="138">
        <f t="shared" si="319"/>
        <v>0.84313725490196079</v>
      </c>
      <c r="FH185" s="54">
        <f t="shared" si="330"/>
        <v>0</v>
      </c>
      <c r="FI185" s="54">
        <f t="shared" si="331"/>
        <v>0</v>
      </c>
      <c r="FJ185" s="54">
        <f t="shared" si="320"/>
        <v>0</v>
      </c>
      <c r="FK185" s="54">
        <f t="shared" si="320"/>
        <v>0</v>
      </c>
      <c r="FL185" s="54">
        <f t="shared" si="320"/>
        <v>0</v>
      </c>
      <c r="FM185" s="54">
        <f t="shared" si="320"/>
        <v>0</v>
      </c>
      <c r="FN185" s="54">
        <f t="shared" si="320"/>
        <v>0</v>
      </c>
      <c r="FO185" s="54">
        <f t="shared" si="320"/>
        <v>0</v>
      </c>
      <c r="FQ185" s="54" t="str">
        <f t="shared" si="301"/>
        <v/>
      </c>
      <c r="FR185" s="54" t="str">
        <f t="shared" si="302"/>
        <v/>
      </c>
      <c r="FS185" s="54" t="str">
        <f t="shared" si="303"/>
        <v/>
      </c>
      <c r="FT185" s="54" t="str">
        <f t="shared" si="303"/>
        <v/>
      </c>
      <c r="FU185" s="54" t="str">
        <f t="shared" si="303"/>
        <v/>
      </c>
      <c r="FV185" s="54" t="str">
        <f t="shared" si="303"/>
        <v/>
      </c>
      <c r="FW185" s="54" t="str">
        <f t="shared" si="303"/>
        <v/>
      </c>
      <c r="FX185" s="54" t="str">
        <f t="shared" si="321"/>
        <v/>
      </c>
      <c r="FZ185" s="54" t="s">
        <v>616</v>
      </c>
      <c r="GA185" s="59"/>
      <c r="GB185" s="60"/>
      <c r="GC185" s="58"/>
      <c r="GD185" s="59"/>
      <c r="GE185" s="61"/>
      <c r="GF185" s="58"/>
      <c r="GG185" s="61"/>
      <c r="GH185" s="61"/>
    </row>
    <row r="186" spans="1:192" s="54" customFormat="1" ht="12" x14ac:dyDescent="0.25">
      <c r="C186" s="56"/>
      <c r="D186" s="115">
        <f>SUM(D175:D185)</f>
        <v>93</v>
      </c>
      <c r="E186" s="115">
        <f>SUM(E175:E185)</f>
        <v>34</v>
      </c>
      <c r="F186" s="115">
        <f>SUM(F175:F185)</f>
        <v>93</v>
      </c>
      <c r="G186" s="115">
        <f>SUM(G175:G185)</f>
        <v>519</v>
      </c>
      <c r="H186" s="115">
        <f>SUM(H175:H185)</f>
        <v>519</v>
      </c>
      <c r="I186" s="57"/>
      <c r="J186" s="56"/>
      <c r="Y186" s="332" t="s">
        <v>738</v>
      </c>
      <c r="Z186" s="332"/>
      <c r="AA186" s="332"/>
      <c r="AB186" s="332"/>
      <c r="AC186" s="332"/>
      <c r="AD186" s="332"/>
      <c r="AE186" s="332"/>
      <c r="AF186" s="332"/>
      <c r="AG186" s="332"/>
      <c r="AH186" s="332"/>
      <c r="AI186" s="332"/>
      <c r="FQ186" s="54" t="str">
        <f t="shared" si="301"/>
        <v/>
      </c>
      <c r="FR186" s="54" t="str">
        <f t="shared" si="302"/>
        <v/>
      </c>
      <c r="FS186" s="54" t="str">
        <f t="shared" si="303"/>
        <v/>
      </c>
      <c r="FT186" s="54" t="str">
        <f t="shared" si="303"/>
        <v/>
      </c>
      <c r="FU186" s="54" t="str">
        <f t="shared" si="303"/>
        <v/>
      </c>
      <c r="FV186" s="54" t="str">
        <f t="shared" si="303"/>
        <v/>
      </c>
      <c r="FW186" s="54" t="str">
        <f t="shared" si="303"/>
        <v/>
      </c>
      <c r="FX186" s="54" t="str">
        <f>IF(SUM($FH186:$FO186)=0,"",11-EV186)</f>
        <v/>
      </c>
      <c r="FZ186" s="58"/>
      <c r="GA186" s="59"/>
      <c r="GB186" s="60"/>
      <c r="GC186" s="58"/>
      <c r="GD186" s="59"/>
      <c r="GE186" s="61"/>
      <c r="GF186" s="58"/>
      <c r="GG186" s="61"/>
      <c r="GH186" s="61"/>
    </row>
    <row r="187" spans="1:192" s="291" customFormat="1" ht="15.6" x14ac:dyDescent="0.3">
      <c r="B187" s="292" t="s">
        <v>739</v>
      </c>
      <c r="C187" s="293"/>
      <c r="D187" s="293"/>
      <c r="E187" s="293"/>
      <c r="F187" s="293"/>
      <c r="G187" s="293"/>
      <c r="H187" s="293"/>
      <c r="I187" s="294"/>
      <c r="J187" s="295"/>
      <c r="K187" s="292"/>
      <c r="L187" s="292"/>
      <c r="M187" s="292"/>
      <c r="N187" s="292"/>
      <c r="O187" s="292"/>
      <c r="P187" s="292"/>
      <c r="Q187" s="292"/>
      <c r="R187" s="292"/>
      <c r="S187" s="292"/>
      <c r="T187" s="292"/>
      <c r="U187" s="292"/>
      <c r="V187" s="292"/>
      <c r="W187" s="292"/>
      <c r="X187" s="292"/>
      <c r="Y187" s="292"/>
      <c r="Z187" s="296"/>
      <c r="AA187" s="296"/>
      <c r="AB187" s="296"/>
      <c r="AC187" s="296"/>
      <c r="AD187" s="296"/>
      <c r="AE187" s="296"/>
      <c r="AF187" s="296"/>
      <c r="AG187" s="296"/>
      <c r="AH187" s="296"/>
      <c r="AI187" s="296"/>
      <c r="AJ187" s="296"/>
      <c r="AK187" s="296"/>
      <c r="AL187" s="296"/>
      <c r="FZ187" s="297"/>
      <c r="GA187" s="298"/>
      <c r="GB187" s="299"/>
      <c r="GC187" s="297"/>
      <c r="GD187" s="298"/>
      <c r="GE187" s="300"/>
      <c r="GF187" s="297"/>
      <c r="GG187" s="300"/>
      <c r="GH187" s="300"/>
    </row>
    <row r="188" spans="1:192" s="54" customFormat="1" ht="12.6" thickBot="1" x14ac:dyDescent="0.3">
      <c r="A188" s="53" t="s">
        <v>740</v>
      </c>
      <c r="B188" s="53"/>
      <c r="C188" s="55" t="s">
        <v>741</v>
      </c>
      <c r="D188" s="57"/>
      <c r="E188" s="57"/>
      <c r="F188" s="57"/>
      <c r="G188" s="57"/>
      <c r="H188" s="57"/>
      <c r="I188" s="57"/>
      <c r="J188" s="57"/>
      <c r="FQ188" s="54" t="str">
        <f t="shared" si="301"/>
        <v/>
      </c>
      <c r="FR188" s="54" t="str">
        <f t="shared" si="302"/>
        <v/>
      </c>
      <c r="FS188" s="54" t="str">
        <f t="shared" si="303"/>
        <v/>
      </c>
      <c r="FT188" s="54" t="str">
        <f t="shared" si="303"/>
        <v/>
      </c>
      <c r="FU188" s="54" t="str">
        <f t="shared" si="303"/>
        <v/>
      </c>
      <c r="FV188" s="54" t="str">
        <f t="shared" si="303"/>
        <v/>
      </c>
      <c r="FW188" s="54" t="str">
        <f t="shared" si="303"/>
        <v/>
      </c>
      <c r="FX188" s="54" t="str">
        <f>IF(SUM($FH188:$FO188)=0,"",11-EV188)</f>
        <v/>
      </c>
      <c r="FZ188" s="58"/>
      <c r="GA188" s="59"/>
      <c r="GB188" s="60"/>
      <c r="GC188" s="58"/>
      <c r="GD188" s="59"/>
      <c r="GE188" s="61"/>
      <c r="GF188" s="58"/>
      <c r="GG188" s="61"/>
      <c r="GH188" s="61"/>
    </row>
    <row r="189" spans="1:192" s="54" customFormat="1" ht="12.6" thickBot="1" x14ac:dyDescent="0.3">
      <c r="A189" s="53" t="s">
        <v>33</v>
      </c>
      <c r="B189" s="53" t="s">
        <v>34</v>
      </c>
      <c r="C189" s="57" t="s">
        <v>35</v>
      </c>
      <c r="D189" s="57" t="s">
        <v>36</v>
      </c>
      <c r="E189" s="57" t="s">
        <v>37</v>
      </c>
      <c r="F189" s="57" t="s">
        <v>38</v>
      </c>
      <c r="G189" s="57" t="s">
        <v>39</v>
      </c>
      <c r="H189" s="57" t="s">
        <v>40</v>
      </c>
      <c r="I189" s="57" t="s">
        <v>41</v>
      </c>
      <c r="J189" s="57" t="s">
        <v>42</v>
      </c>
      <c r="L189" s="126"/>
      <c r="M189" s="63" t="s">
        <v>465</v>
      </c>
      <c r="N189" s="63" t="s">
        <v>742</v>
      </c>
      <c r="O189" s="64" t="s">
        <v>142</v>
      </c>
      <c r="P189" s="63" t="s">
        <v>700</v>
      </c>
      <c r="Q189" s="63" t="s">
        <v>727</v>
      </c>
      <c r="R189" s="63" t="s">
        <v>469</v>
      </c>
      <c r="S189" s="63" t="s">
        <v>728</v>
      </c>
      <c r="T189" s="63" t="s">
        <v>569</v>
      </c>
      <c r="U189" s="63" t="s">
        <v>743</v>
      </c>
      <c r="V189" s="63" t="s">
        <v>744</v>
      </c>
      <c r="W189" s="63" t="s">
        <v>745</v>
      </c>
      <c r="X189" s="63" t="s">
        <v>746</v>
      </c>
      <c r="Y189" s="63" t="s">
        <v>729</v>
      </c>
      <c r="Z189" s="65" t="s">
        <v>474</v>
      </c>
      <c r="AL189" s="126"/>
      <c r="AM189" s="63" t="s">
        <v>465</v>
      </c>
      <c r="AN189" s="63" t="s">
        <v>742</v>
      </c>
      <c r="AO189" s="64" t="s">
        <v>142</v>
      </c>
      <c r="AP189" s="63" t="s">
        <v>700</v>
      </c>
      <c r="AQ189" s="63" t="s">
        <v>727</v>
      </c>
      <c r="AR189" s="63" t="s">
        <v>469</v>
      </c>
      <c r="AS189" s="63" t="s">
        <v>728</v>
      </c>
      <c r="AT189" s="63" t="s">
        <v>569</v>
      </c>
      <c r="AU189" s="63" t="s">
        <v>743</v>
      </c>
      <c r="AV189" s="63" t="s">
        <v>744</v>
      </c>
      <c r="AW189" s="63" t="s">
        <v>745</v>
      </c>
      <c r="AX189" s="63" t="s">
        <v>746</v>
      </c>
      <c r="AY189" s="63" t="s">
        <v>729</v>
      </c>
      <c r="AZ189" s="65" t="s">
        <v>474</v>
      </c>
      <c r="EJ189" s="56" t="s">
        <v>35</v>
      </c>
      <c r="EK189" s="56" t="s">
        <v>51</v>
      </c>
      <c r="EL189" s="56" t="s">
        <v>52</v>
      </c>
      <c r="EM189" s="56" t="s">
        <v>53</v>
      </c>
      <c r="EN189" s="56" t="s">
        <v>54</v>
      </c>
      <c r="EO189" s="56" t="s">
        <v>55</v>
      </c>
      <c r="EP189" s="56" t="s">
        <v>56</v>
      </c>
      <c r="EQ189" s="56" t="s">
        <v>36</v>
      </c>
      <c r="ER189" s="56" t="s">
        <v>37</v>
      </c>
      <c r="ES189" s="56" t="s">
        <v>38</v>
      </c>
      <c r="ET189" s="56" t="s">
        <v>39</v>
      </c>
      <c r="EU189" s="56" t="s">
        <v>40</v>
      </c>
      <c r="EV189" s="56" t="s">
        <v>41</v>
      </c>
      <c r="EW189" s="56" t="s">
        <v>42</v>
      </c>
      <c r="EX189" s="56"/>
      <c r="EY189" s="56" t="s">
        <v>35</v>
      </c>
      <c r="EZ189" s="56" t="s">
        <v>36</v>
      </c>
      <c r="FA189" s="56" t="s">
        <v>37</v>
      </c>
      <c r="FB189" s="56" t="s">
        <v>38</v>
      </c>
      <c r="FC189" s="56" t="s">
        <v>39</v>
      </c>
      <c r="FD189" s="56" t="s">
        <v>40</v>
      </c>
      <c r="FE189" s="56" t="s">
        <v>41</v>
      </c>
      <c r="FF189" s="56" t="s">
        <v>42</v>
      </c>
      <c r="FR189" s="56" t="s">
        <v>35</v>
      </c>
      <c r="FS189" s="56" t="s">
        <v>36</v>
      </c>
      <c r="FT189" s="56" t="s">
        <v>37</v>
      </c>
      <c r="FU189" s="56" t="s">
        <v>38</v>
      </c>
      <c r="FV189" s="56" t="s">
        <v>39</v>
      </c>
      <c r="FW189" s="56" t="s">
        <v>40</v>
      </c>
      <c r="FX189" s="56" t="s">
        <v>41</v>
      </c>
      <c r="FZ189" s="58"/>
      <c r="GA189" s="59"/>
      <c r="GB189" s="60"/>
      <c r="GC189" s="58"/>
      <c r="GD189" s="59"/>
      <c r="GE189" s="61"/>
      <c r="GF189" s="58"/>
      <c r="GG189" s="61"/>
      <c r="GH189" s="61"/>
    </row>
    <row r="190" spans="1:192" s="54" customFormat="1" ht="12" x14ac:dyDescent="0.25">
      <c r="A190" s="54">
        <v>1</v>
      </c>
      <c r="B190" s="54" t="s">
        <v>588</v>
      </c>
      <c r="C190" s="56">
        <v>26</v>
      </c>
      <c r="D190" s="56">
        <v>21</v>
      </c>
      <c r="E190" s="56">
        <v>2</v>
      </c>
      <c r="F190" s="56">
        <v>3</v>
      </c>
      <c r="G190" s="56">
        <v>120</v>
      </c>
      <c r="H190" s="56">
        <v>25</v>
      </c>
      <c r="I190" s="57">
        <v>44</v>
      </c>
      <c r="J190" s="69">
        <f t="shared" ref="J190:J203" si="332">G190/H190</f>
        <v>4.8</v>
      </c>
      <c r="L190" s="139" t="s">
        <v>501</v>
      </c>
      <c r="M190" s="71"/>
      <c r="N190" s="72" t="s">
        <v>99</v>
      </c>
      <c r="O190" s="64" t="s">
        <v>176</v>
      </c>
      <c r="P190" s="72" t="s">
        <v>60</v>
      </c>
      <c r="Q190" s="72" t="s">
        <v>273</v>
      </c>
      <c r="R190" s="72" t="s">
        <v>513</v>
      </c>
      <c r="S190" s="72" t="s">
        <v>206</v>
      </c>
      <c r="T190" s="72" t="s">
        <v>88</v>
      </c>
      <c r="U190" s="72" t="s">
        <v>278</v>
      </c>
      <c r="V190" s="72" t="s">
        <v>148</v>
      </c>
      <c r="W190" s="314"/>
      <c r="X190" s="72" t="s">
        <v>206</v>
      </c>
      <c r="Y190" s="72" t="s">
        <v>219</v>
      </c>
      <c r="Z190" s="134" t="s">
        <v>101</v>
      </c>
      <c r="AL190" s="139" t="s">
        <v>501</v>
      </c>
      <c r="AM190" s="71"/>
      <c r="AN190" s="63" t="s">
        <v>386</v>
      </c>
      <c r="AO190" s="64" t="s">
        <v>747</v>
      </c>
      <c r="AP190" s="63" t="s">
        <v>518</v>
      </c>
      <c r="AQ190" s="63" t="s">
        <v>539</v>
      </c>
      <c r="AR190" s="63" t="s">
        <v>591</v>
      </c>
      <c r="AS190" s="63" t="s">
        <v>527</v>
      </c>
      <c r="AT190" s="63" t="s">
        <v>493</v>
      </c>
      <c r="AU190" s="63" t="s">
        <v>528</v>
      </c>
      <c r="AV190" s="63" t="s">
        <v>310</v>
      </c>
      <c r="AW190" s="314"/>
      <c r="AX190" s="63" t="s">
        <v>748</v>
      </c>
      <c r="AY190" s="63" t="s">
        <v>515</v>
      </c>
      <c r="AZ190" s="65" t="s">
        <v>578</v>
      </c>
      <c r="BL190" s="74"/>
      <c r="BM190" s="75">
        <f t="shared" ref="BM190:BV194" si="333">(IF(N190="","",(IF(MID(N190,2,1)="-",LEFT(N190,1),LEFT(N190,2)))+0))</f>
        <v>1</v>
      </c>
      <c r="BN190" s="75">
        <f t="shared" si="333"/>
        <v>2</v>
      </c>
      <c r="BO190" s="75">
        <f t="shared" si="333"/>
        <v>4</v>
      </c>
      <c r="BP190" s="75">
        <f t="shared" si="333"/>
        <v>4</v>
      </c>
      <c r="BQ190" s="75">
        <f t="shared" si="333"/>
        <v>8</v>
      </c>
      <c r="BR190" s="75">
        <f t="shared" si="333"/>
        <v>1</v>
      </c>
      <c r="BS190" s="75">
        <f t="shared" si="333"/>
        <v>1</v>
      </c>
      <c r="BT190" s="75">
        <f t="shared" si="333"/>
        <v>1</v>
      </c>
      <c r="BU190" s="75">
        <f t="shared" si="333"/>
        <v>0</v>
      </c>
      <c r="BV190" s="333"/>
      <c r="BW190" s="75">
        <f t="shared" ref="BW190:BY200" si="334">(IF(X190="","",(IF(MID(X190,2,1)="-",LEFT(X190,1),LEFT(X190,2)))+0))</f>
        <v>1</v>
      </c>
      <c r="BX190" s="75">
        <f t="shared" si="334"/>
        <v>0</v>
      </c>
      <c r="BY190" s="76">
        <f t="shared" si="334"/>
        <v>3</v>
      </c>
      <c r="CB190" s="77"/>
      <c r="CC190" s="77"/>
      <c r="CD190" s="77"/>
      <c r="CE190" s="77"/>
      <c r="CF190" s="77"/>
      <c r="CG190" s="77"/>
      <c r="CH190" s="77"/>
      <c r="CI190" s="77"/>
      <c r="CJ190" s="78"/>
      <c r="CK190" s="74"/>
      <c r="CL190" s="75">
        <f t="shared" ref="CL190:CU194" si="335">(IF(N190="","",IF(RIGHT(N190,2)="10",RIGHT(N190,2),RIGHT(N190,1))+0))</f>
        <v>0</v>
      </c>
      <c r="CM190" s="75">
        <f t="shared" si="335"/>
        <v>3</v>
      </c>
      <c r="CN190" s="75">
        <f t="shared" si="335"/>
        <v>1</v>
      </c>
      <c r="CO190" s="75">
        <f t="shared" si="335"/>
        <v>4</v>
      </c>
      <c r="CP190" s="75">
        <f t="shared" si="335"/>
        <v>2</v>
      </c>
      <c r="CQ190" s="75">
        <f t="shared" si="335"/>
        <v>4</v>
      </c>
      <c r="CR190" s="75">
        <f t="shared" si="335"/>
        <v>6</v>
      </c>
      <c r="CS190" s="75">
        <f t="shared" si="335"/>
        <v>9</v>
      </c>
      <c r="CT190" s="75">
        <f t="shared" si="335"/>
        <v>1</v>
      </c>
      <c r="CU190" s="333"/>
      <c r="CV190" s="75">
        <f t="shared" ref="CV190:CX200" si="336">(IF(X190="","",IF(RIGHT(X190,2)="10",RIGHT(X190,2),RIGHT(X190,1))+0))</f>
        <v>4</v>
      </c>
      <c r="CW190" s="75">
        <f t="shared" si="336"/>
        <v>6</v>
      </c>
      <c r="CX190" s="76">
        <f t="shared" si="336"/>
        <v>2</v>
      </c>
      <c r="DA190" s="77"/>
      <c r="DB190" s="77"/>
      <c r="DC190" s="77"/>
      <c r="DD190" s="77"/>
      <c r="DE190" s="77"/>
      <c r="DF190" s="77"/>
      <c r="DG190" s="77"/>
      <c r="DH190" s="77"/>
      <c r="DJ190" s="74"/>
      <c r="DK190" s="75" t="str">
        <f t="shared" ref="DK190:DT194" si="337">(IF(N190="","",IF(BM190&gt;CL190,"H",IF(BM190&lt;CL190,"A","D"))))</f>
        <v>H</v>
      </c>
      <c r="DL190" s="75" t="str">
        <f t="shared" si="337"/>
        <v>A</v>
      </c>
      <c r="DM190" s="75" t="str">
        <f t="shared" si="337"/>
        <v>H</v>
      </c>
      <c r="DN190" s="75" t="str">
        <f t="shared" si="337"/>
        <v>D</v>
      </c>
      <c r="DO190" s="75" t="str">
        <f t="shared" si="337"/>
        <v>H</v>
      </c>
      <c r="DP190" s="75" t="str">
        <f t="shared" si="337"/>
        <v>A</v>
      </c>
      <c r="DQ190" s="75" t="str">
        <f t="shared" si="337"/>
        <v>A</v>
      </c>
      <c r="DR190" s="75" t="str">
        <f t="shared" si="337"/>
        <v>A</v>
      </c>
      <c r="DS190" s="75" t="str">
        <f t="shared" si="337"/>
        <v>A</v>
      </c>
      <c r="DT190" s="251" t="s">
        <v>107</v>
      </c>
      <c r="DU190" s="75" t="str">
        <f t="shared" ref="DU190:DW200" si="338">(IF(X190="","",IF(BW190&gt;CV190,"H",IF(BW190&lt;CV190,"A","D"))))</f>
        <v>A</v>
      </c>
      <c r="DV190" s="75" t="str">
        <f t="shared" si="338"/>
        <v>A</v>
      </c>
      <c r="DW190" s="76" t="str">
        <f t="shared" si="338"/>
        <v>H</v>
      </c>
      <c r="DZ190" s="56"/>
      <c r="EA190" s="56"/>
      <c r="EB190" s="56"/>
      <c r="EC190" s="56"/>
      <c r="ED190" s="56"/>
      <c r="EE190" s="56"/>
      <c r="EF190" s="56"/>
      <c r="EG190" s="56"/>
      <c r="EI190" s="53" t="str">
        <f t="shared" ref="EI190:EI203" si="339">L190</f>
        <v>Chelmsford (Res)</v>
      </c>
      <c r="EJ190" s="79">
        <f>SUM(EQ190:ES190)</f>
        <v>26</v>
      </c>
      <c r="EK190" s="80">
        <f>COUNTIF($DJ190:$EG190,"H")</f>
        <v>5</v>
      </c>
      <c r="EL190" s="80">
        <f>COUNTIF($DJ190:$EG190,"D")</f>
        <v>1</v>
      </c>
      <c r="EM190" s="80">
        <f>COUNTIF($DJ190:$EG190,"A")</f>
        <v>7</v>
      </c>
      <c r="EN190" s="80">
        <f>COUNTIF(DJ$190:DJ$203,"A")</f>
        <v>3</v>
      </c>
      <c r="EO190" s="80">
        <f>COUNTIF(DJ$190:DJ$203,"D")</f>
        <v>1</v>
      </c>
      <c r="EP190" s="80">
        <f>COUNTIF(DJ$190:DJ$203,"H")</f>
        <v>9</v>
      </c>
      <c r="EQ190" s="79">
        <f>EK190+EN190</f>
        <v>8</v>
      </c>
      <c r="ER190" s="79">
        <f t="shared" ref="ER190:ES203" si="340">EL190+EO190</f>
        <v>2</v>
      </c>
      <c r="ES190" s="79">
        <f t="shared" si="340"/>
        <v>16</v>
      </c>
      <c r="ET190" s="81">
        <f>SUM($BL190:$CI190)+SUM(CK$190:CK$203)</f>
        <v>44</v>
      </c>
      <c r="EU190" s="81">
        <f>SUM($CK190:$DH190)+SUM(BL$190:BL$203)</f>
        <v>88</v>
      </c>
      <c r="EV190" s="79">
        <f t="shared" ref="EV190:EV203" si="341">(EQ190*2)+ER190</f>
        <v>18</v>
      </c>
      <c r="EW190" s="136">
        <f t="shared" ref="EW190:EW203" si="342">IF(ET190&gt;0,IF(EU190&gt;0,ET190/EU190,0),0)</f>
        <v>0.5</v>
      </c>
      <c r="EX190" s="78"/>
      <c r="EY190" s="80">
        <f t="shared" ref="EY190:EY203" si="343">VLOOKUP($EI190,$B$190:$J$203,2,0)</f>
        <v>26</v>
      </c>
      <c r="EZ190" s="80">
        <f t="shared" ref="EZ190:EZ203" si="344">VLOOKUP($EI190,$B$190:$J$203,3,0)</f>
        <v>8</v>
      </c>
      <c r="FA190" s="80">
        <f t="shared" ref="FA190:FA203" si="345">VLOOKUP($EI190,$B$190:$J$203,4,0)</f>
        <v>2</v>
      </c>
      <c r="FB190" s="80">
        <f t="shared" ref="FB190:FB203" si="346">VLOOKUP($EI190,$B$190:$J$203,5,0)</f>
        <v>16</v>
      </c>
      <c r="FC190" s="80">
        <f t="shared" ref="FC190:FC203" si="347">VLOOKUP($EI190,$B$190:$J$203,6,0)</f>
        <v>44</v>
      </c>
      <c r="FD190" s="80">
        <f t="shared" ref="FD190:FD203" si="348">VLOOKUP($EI190,$B$190:$J$203,7,0)</f>
        <v>88</v>
      </c>
      <c r="FE190" s="80">
        <f t="shared" ref="FE190:FE203" si="349">VLOOKUP($EI190,$B$190:$J$203,8,0)</f>
        <v>18</v>
      </c>
      <c r="FF190" s="80">
        <f t="shared" ref="FF190:FF203" si="350">VLOOKUP($EI190,$B$190:$J$203,9,0)</f>
        <v>0.5</v>
      </c>
      <c r="FH190" s="54">
        <f>IF(EJ190=EY190,0,1)</f>
        <v>0</v>
      </c>
      <c r="FI190" s="54">
        <f>IF(EQ190=EZ190,0,1)</f>
        <v>0</v>
      </c>
      <c r="FJ190" s="54">
        <f t="shared" ref="FJ190:FO203" si="351">IF(ER190=FA190,0,1)</f>
        <v>0</v>
      </c>
      <c r="FK190" s="54">
        <f t="shared" si="351"/>
        <v>0</v>
      </c>
      <c r="FL190" s="54">
        <f t="shared" si="351"/>
        <v>0</v>
      </c>
      <c r="FM190" s="54">
        <f t="shared" si="351"/>
        <v>0</v>
      </c>
      <c r="FN190" s="54">
        <f t="shared" si="351"/>
        <v>0</v>
      </c>
      <c r="FO190" s="54">
        <f t="shared" si="351"/>
        <v>0</v>
      </c>
      <c r="FQ190" s="54" t="str">
        <f t="shared" si="301"/>
        <v/>
      </c>
      <c r="FR190" s="54" t="str">
        <f t="shared" si="302"/>
        <v/>
      </c>
      <c r="FS190" s="54" t="str">
        <f t="shared" si="303"/>
        <v/>
      </c>
      <c r="FT190" s="54" t="str">
        <f t="shared" si="303"/>
        <v/>
      </c>
      <c r="FU190" s="54" t="str">
        <f t="shared" si="303"/>
        <v/>
      </c>
      <c r="FV190" s="54" t="str">
        <f t="shared" si="303"/>
        <v/>
      </c>
      <c r="FW190" s="54" t="str">
        <f t="shared" si="303"/>
        <v/>
      </c>
      <c r="FX190" s="54" t="str">
        <f t="shared" ref="FX190:FX203" si="352">IF(SUM($FH190:$FO190)=0,"",FE190-EV190)</f>
        <v/>
      </c>
      <c r="FY190" s="54" t="s">
        <v>71</v>
      </c>
      <c r="FZ190" s="54" t="s">
        <v>510</v>
      </c>
      <c r="GA190" s="59"/>
      <c r="GB190" s="60"/>
      <c r="GC190" s="58"/>
      <c r="GD190" s="59"/>
      <c r="GE190" s="61"/>
      <c r="GF190" s="58"/>
      <c r="GG190" s="61"/>
      <c r="GH190" s="61"/>
    </row>
    <row r="191" spans="1:192" s="54" customFormat="1" ht="12" x14ac:dyDescent="0.25">
      <c r="A191" s="54">
        <v>2</v>
      </c>
      <c r="B191" s="54" t="s">
        <v>730</v>
      </c>
      <c r="C191" s="56">
        <v>26</v>
      </c>
      <c r="D191" s="56">
        <v>18</v>
      </c>
      <c r="E191" s="56">
        <v>4</v>
      </c>
      <c r="F191" s="56">
        <v>4</v>
      </c>
      <c r="G191" s="56">
        <v>69</v>
      </c>
      <c r="H191" s="56">
        <v>32</v>
      </c>
      <c r="I191" s="57">
        <v>40</v>
      </c>
      <c r="J191" s="69">
        <f t="shared" si="332"/>
        <v>2.15625</v>
      </c>
      <c r="L191" s="139" t="s">
        <v>749</v>
      </c>
      <c r="M191" s="86" t="s">
        <v>89</v>
      </c>
      <c r="N191" s="83"/>
      <c r="O191" s="84" t="s">
        <v>176</v>
      </c>
      <c r="P191" s="88" t="s">
        <v>86</v>
      </c>
      <c r="Q191" s="88" t="s">
        <v>150</v>
      </c>
      <c r="R191" s="88" t="s">
        <v>150</v>
      </c>
      <c r="S191" s="148" t="s">
        <v>74</v>
      </c>
      <c r="T191" s="148" t="s">
        <v>99</v>
      </c>
      <c r="U191" s="148" t="s">
        <v>176</v>
      </c>
      <c r="V191" s="148" t="s">
        <v>60</v>
      </c>
      <c r="W191" s="148" t="s">
        <v>644</v>
      </c>
      <c r="X191" s="88" t="s">
        <v>60</v>
      </c>
      <c r="Y191" s="88" t="s">
        <v>111</v>
      </c>
      <c r="Z191" s="152" t="s">
        <v>77</v>
      </c>
      <c r="AL191" s="139" t="s">
        <v>749</v>
      </c>
      <c r="AM191" s="253" t="s">
        <v>169</v>
      </c>
      <c r="AN191" s="83"/>
      <c r="AO191" s="84" t="s">
        <v>481</v>
      </c>
      <c r="AP191" s="59" t="s">
        <v>747</v>
      </c>
      <c r="AQ191" s="59" t="s">
        <v>492</v>
      </c>
      <c r="AR191" s="59" t="s">
        <v>479</v>
      </c>
      <c r="AS191" s="59" t="s">
        <v>603</v>
      </c>
      <c r="AT191" s="59" t="s">
        <v>591</v>
      </c>
      <c r="AU191" s="59" t="s">
        <v>748</v>
      </c>
      <c r="AV191" s="59" t="s">
        <v>504</v>
      </c>
      <c r="AW191" s="59" t="s">
        <v>484</v>
      </c>
      <c r="AX191" s="59" t="s">
        <v>508</v>
      </c>
      <c r="AY191" s="59" t="s">
        <v>483</v>
      </c>
      <c r="AZ191" s="85" t="s">
        <v>538</v>
      </c>
      <c r="BL191" s="90">
        <f t="shared" ref="BL191:BP203" si="353">(IF(M191="","",(IF(MID(M191,2,1)="-",LEFT(M191,1),LEFT(M191,2)))+0))</f>
        <v>3</v>
      </c>
      <c r="BM191" s="91"/>
      <c r="BN191" s="77">
        <f t="shared" si="333"/>
        <v>2</v>
      </c>
      <c r="BO191" s="77">
        <f t="shared" si="333"/>
        <v>0</v>
      </c>
      <c r="BP191" s="77">
        <f t="shared" si="333"/>
        <v>3</v>
      </c>
      <c r="BQ191" s="77">
        <f t="shared" si="333"/>
        <v>3</v>
      </c>
      <c r="BR191" s="77">
        <f t="shared" si="333"/>
        <v>1</v>
      </c>
      <c r="BS191" s="77">
        <f t="shared" si="333"/>
        <v>1</v>
      </c>
      <c r="BT191" s="77">
        <f t="shared" si="333"/>
        <v>2</v>
      </c>
      <c r="BU191" s="77">
        <f t="shared" si="333"/>
        <v>4</v>
      </c>
      <c r="BV191" s="77">
        <f t="shared" si="333"/>
        <v>6</v>
      </c>
      <c r="BW191" s="77">
        <f t="shared" si="334"/>
        <v>4</v>
      </c>
      <c r="BX191" s="77">
        <f t="shared" si="334"/>
        <v>5</v>
      </c>
      <c r="BY191" s="92">
        <f t="shared" si="334"/>
        <v>2</v>
      </c>
      <c r="CB191" s="77"/>
      <c r="CC191" s="77"/>
      <c r="CD191" s="77"/>
      <c r="CE191" s="77"/>
      <c r="CF191" s="77"/>
      <c r="CG191" s="77"/>
      <c r="CH191" s="77"/>
      <c r="CI191" s="77"/>
      <c r="CJ191" s="78"/>
      <c r="CK191" s="90">
        <f t="shared" ref="CK191:CO203" si="354">(IF(M191="","",IF(RIGHT(M191,2)="10",RIGHT(M191,2),RIGHT(M191,1))+0))</f>
        <v>0</v>
      </c>
      <c r="CL191" s="91"/>
      <c r="CM191" s="77">
        <f t="shared" si="335"/>
        <v>3</v>
      </c>
      <c r="CN191" s="77">
        <f t="shared" si="335"/>
        <v>3</v>
      </c>
      <c r="CO191" s="77">
        <f t="shared" si="335"/>
        <v>1</v>
      </c>
      <c r="CP191" s="77">
        <f t="shared" si="335"/>
        <v>1</v>
      </c>
      <c r="CQ191" s="77">
        <f t="shared" si="335"/>
        <v>2</v>
      </c>
      <c r="CR191" s="77">
        <f t="shared" si="335"/>
        <v>0</v>
      </c>
      <c r="CS191" s="77">
        <f t="shared" si="335"/>
        <v>3</v>
      </c>
      <c r="CT191" s="77">
        <f t="shared" si="335"/>
        <v>1</v>
      </c>
      <c r="CU191" s="77">
        <f t="shared" si="335"/>
        <v>5</v>
      </c>
      <c r="CV191" s="77">
        <f t="shared" si="336"/>
        <v>1</v>
      </c>
      <c r="CW191" s="77">
        <f t="shared" si="336"/>
        <v>2</v>
      </c>
      <c r="CX191" s="92">
        <f t="shared" si="336"/>
        <v>1</v>
      </c>
      <c r="DA191" s="77"/>
      <c r="DB191" s="77"/>
      <c r="DC191" s="77"/>
      <c r="DD191" s="77"/>
      <c r="DE191" s="77"/>
      <c r="DF191" s="77"/>
      <c r="DG191" s="77"/>
      <c r="DH191" s="77"/>
      <c r="DJ191" s="90" t="str">
        <f t="shared" ref="DJ191:DN203" si="355">(IF(M191="","",IF(BL191&gt;CK191,"H",IF(BL191&lt;CK191,"A","D"))))</f>
        <v>H</v>
      </c>
      <c r="DK191" s="91"/>
      <c r="DL191" s="77" t="str">
        <f t="shared" si="337"/>
        <v>A</v>
      </c>
      <c r="DM191" s="77" t="str">
        <f t="shared" si="337"/>
        <v>A</v>
      </c>
      <c r="DN191" s="77" t="str">
        <f t="shared" si="337"/>
        <v>H</v>
      </c>
      <c r="DO191" s="77" t="str">
        <f t="shared" si="337"/>
        <v>H</v>
      </c>
      <c r="DP191" s="77" t="str">
        <f t="shared" si="337"/>
        <v>A</v>
      </c>
      <c r="DQ191" s="77" t="str">
        <f t="shared" si="337"/>
        <v>H</v>
      </c>
      <c r="DR191" s="77" t="str">
        <f t="shared" si="337"/>
        <v>A</v>
      </c>
      <c r="DS191" s="77" t="str">
        <f t="shared" si="337"/>
        <v>H</v>
      </c>
      <c r="DT191" s="77" t="str">
        <f t="shared" si="337"/>
        <v>H</v>
      </c>
      <c r="DU191" s="77" t="str">
        <f t="shared" si="338"/>
        <v>H</v>
      </c>
      <c r="DV191" s="77" t="str">
        <f t="shared" si="338"/>
        <v>H</v>
      </c>
      <c r="DW191" s="92" t="str">
        <f t="shared" si="338"/>
        <v>H</v>
      </c>
      <c r="DZ191" s="56"/>
      <c r="EA191" s="56"/>
      <c r="EB191" s="56"/>
      <c r="EC191" s="56"/>
      <c r="ED191" s="56"/>
      <c r="EE191" s="56"/>
      <c r="EF191" s="56"/>
      <c r="EG191" s="56"/>
      <c r="EI191" s="53" t="str">
        <f t="shared" si="339"/>
        <v>Dagenham Town (Res)</v>
      </c>
      <c r="EJ191" s="79">
        <f t="shared" ref="EJ191:EJ203" si="356">SUM(EQ191:ES191)</f>
        <v>26</v>
      </c>
      <c r="EK191" s="80">
        <f t="shared" ref="EK191:EK203" si="357">COUNTIF($DJ191:$EG191,"H")</f>
        <v>9</v>
      </c>
      <c r="EL191" s="80">
        <f t="shared" ref="EL191:EL203" si="358">COUNTIF($DJ191:$EG191,"D")</f>
        <v>0</v>
      </c>
      <c r="EM191" s="80">
        <f t="shared" ref="EM191:EM203" si="359">COUNTIF($DJ191:$EG191,"A")</f>
        <v>4</v>
      </c>
      <c r="EN191" s="80">
        <f>COUNTIF(DK$190:DK$203,"A")</f>
        <v>6</v>
      </c>
      <c r="EO191" s="80">
        <f>COUNTIF(DK$190:DK$203,"D")</f>
        <v>1</v>
      </c>
      <c r="EP191" s="80">
        <f>COUNTIF(DK$190:DK$203,"H")</f>
        <v>6</v>
      </c>
      <c r="EQ191" s="79">
        <f t="shared" ref="EQ191:EQ203" si="360">EK191+EN191</f>
        <v>15</v>
      </c>
      <c r="ER191" s="79">
        <f t="shared" si="340"/>
        <v>1</v>
      </c>
      <c r="ES191" s="79">
        <f t="shared" si="340"/>
        <v>10</v>
      </c>
      <c r="ET191" s="81">
        <f>SUM($BL191:$CI191)+SUM(CL$190:CL$203)</f>
        <v>62</v>
      </c>
      <c r="EU191" s="81">
        <f>SUM($CK191:$DH191)+SUM(BM$190:BM$203)</f>
        <v>56</v>
      </c>
      <c r="EV191" s="79">
        <f t="shared" si="341"/>
        <v>31</v>
      </c>
      <c r="EW191" s="136">
        <f t="shared" si="342"/>
        <v>1.1071428571428572</v>
      </c>
      <c r="EX191" s="78"/>
      <c r="EY191" s="80">
        <f t="shared" si="343"/>
        <v>26</v>
      </c>
      <c r="EZ191" s="80">
        <f t="shared" si="344"/>
        <v>15</v>
      </c>
      <c r="FA191" s="80">
        <f t="shared" si="345"/>
        <v>1</v>
      </c>
      <c r="FB191" s="80">
        <f t="shared" si="346"/>
        <v>10</v>
      </c>
      <c r="FC191" s="80">
        <f t="shared" si="347"/>
        <v>62</v>
      </c>
      <c r="FD191" s="80">
        <f t="shared" si="348"/>
        <v>56</v>
      </c>
      <c r="FE191" s="80">
        <f t="shared" si="349"/>
        <v>31</v>
      </c>
      <c r="FF191" s="80">
        <f t="shared" si="350"/>
        <v>1.1071428571428572</v>
      </c>
      <c r="FH191" s="54">
        <f t="shared" ref="FH191:FH203" si="361">IF(EJ191=EY191,0,1)</f>
        <v>0</v>
      </c>
      <c r="FI191" s="54">
        <f t="shared" ref="FI191:FI203" si="362">IF(EQ191=EZ191,0,1)</f>
        <v>0</v>
      </c>
      <c r="FJ191" s="54">
        <f t="shared" si="351"/>
        <v>0</v>
      </c>
      <c r="FK191" s="54">
        <f t="shared" si="351"/>
        <v>0</v>
      </c>
      <c r="FL191" s="54">
        <f t="shared" si="351"/>
        <v>0</v>
      </c>
      <c r="FM191" s="54">
        <f t="shared" si="351"/>
        <v>0</v>
      </c>
      <c r="FN191" s="54">
        <f t="shared" si="351"/>
        <v>0</v>
      </c>
      <c r="FO191" s="54">
        <f t="shared" si="351"/>
        <v>0</v>
      </c>
      <c r="FQ191" s="54" t="str">
        <f t="shared" si="301"/>
        <v/>
      </c>
      <c r="FR191" s="54" t="str">
        <f t="shared" si="302"/>
        <v/>
      </c>
      <c r="FS191" s="54" t="str">
        <f t="shared" si="303"/>
        <v/>
      </c>
      <c r="FT191" s="54" t="str">
        <f t="shared" si="303"/>
        <v/>
      </c>
      <c r="FU191" s="54" t="str">
        <f t="shared" si="303"/>
        <v/>
      </c>
      <c r="FV191" s="54" t="str">
        <f t="shared" si="303"/>
        <v/>
      </c>
      <c r="FW191" s="54" t="str">
        <f t="shared" si="303"/>
        <v/>
      </c>
      <c r="FX191" s="54" t="str">
        <f t="shared" si="352"/>
        <v/>
      </c>
      <c r="FY191" s="54" t="s">
        <v>494</v>
      </c>
      <c r="FZ191" s="54" t="s">
        <v>750</v>
      </c>
      <c r="GA191" s="59"/>
      <c r="GB191" s="60"/>
      <c r="GC191" s="58"/>
      <c r="GD191" s="59"/>
      <c r="GE191" s="61"/>
      <c r="GF191" s="58"/>
      <c r="GG191" s="61"/>
      <c r="GH191" s="61"/>
    </row>
    <row r="192" spans="1:192" s="54" customFormat="1" ht="12" x14ac:dyDescent="0.25">
      <c r="A192" s="54">
        <v>3</v>
      </c>
      <c r="B192" s="54" t="s">
        <v>751</v>
      </c>
      <c r="C192" s="56">
        <v>26</v>
      </c>
      <c r="D192" s="56">
        <v>13</v>
      </c>
      <c r="E192" s="56">
        <v>8</v>
      </c>
      <c r="F192" s="56">
        <v>5</v>
      </c>
      <c r="G192" s="56">
        <v>69</v>
      </c>
      <c r="H192" s="56">
        <v>36</v>
      </c>
      <c r="I192" s="57">
        <v>34</v>
      </c>
      <c r="J192" s="69">
        <f t="shared" si="332"/>
        <v>1.9166666666666667</v>
      </c>
      <c r="L192" s="158" t="s">
        <v>512</v>
      </c>
      <c r="M192" s="99" t="s">
        <v>99</v>
      </c>
      <c r="N192" s="84" t="s">
        <v>459</v>
      </c>
      <c r="O192" s="83"/>
      <c r="P192" s="84" t="s">
        <v>103</v>
      </c>
      <c r="Q192" s="84" t="s">
        <v>60</v>
      </c>
      <c r="R192" s="84" t="s">
        <v>423</v>
      </c>
      <c r="S192" s="84" t="s">
        <v>111</v>
      </c>
      <c r="T192" s="84" t="s">
        <v>553</v>
      </c>
      <c r="U192" s="84" t="s">
        <v>59</v>
      </c>
      <c r="V192" s="84" t="s">
        <v>200</v>
      </c>
      <c r="W192" s="84" t="s">
        <v>269</v>
      </c>
      <c r="X192" s="84" t="s">
        <v>102</v>
      </c>
      <c r="Y192" s="84" t="s">
        <v>177</v>
      </c>
      <c r="Z192" s="98" t="s">
        <v>268</v>
      </c>
      <c r="AC192" s="212"/>
      <c r="AL192" s="158" t="s">
        <v>512</v>
      </c>
      <c r="AM192" s="99" t="s">
        <v>507</v>
      </c>
      <c r="AN192" s="84" t="s">
        <v>752</v>
      </c>
      <c r="AO192" s="83"/>
      <c r="AP192" s="84" t="s">
        <v>310</v>
      </c>
      <c r="AQ192" s="84" t="s">
        <v>504</v>
      </c>
      <c r="AR192" s="84" t="s">
        <v>518</v>
      </c>
      <c r="AS192" s="84" t="s">
        <v>748</v>
      </c>
      <c r="AT192" s="84" t="s">
        <v>272</v>
      </c>
      <c r="AU192" s="84" t="s">
        <v>171</v>
      </c>
      <c r="AV192" s="84" t="s">
        <v>484</v>
      </c>
      <c r="AW192" s="84" t="s">
        <v>528</v>
      </c>
      <c r="AX192" s="84" t="s">
        <v>753</v>
      </c>
      <c r="AY192" s="84" t="s">
        <v>523</v>
      </c>
      <c r="AZ192" s="98" t="s">
        <v>754</v>
      </c>
      <c r="BL192" s="90">
        <f t="shared" si="353"/>
        <v>1</v>
      </c>
      <c r="BM192" s="77">
        <f t="shared" si="353"/>
        <v>5</v>
      </c>
      <c r="BN192" s="91"/>
      <c r="BO192" s="77">
        <f t="shared" si="333"/>
        <v>1</v>
      </c>
      <c r="BP192" s="77">
        <f t="shared" si="333"/>
        <v>4</v>
      </c>
      <c r="BQ192" s="77">
        <f t="shared" si="333"/>
        <v>6</v>
      </c>
      <c r="BR192" s="77">
        <f t="shared" si="333"/>
        <v>5</v>
      </c>
      <c r="BS192" s="77">
        <f t="shared" si="333"/>
        <v>4</v>
      </c>
      <c r="BT192" s="77">
        <f t="shared" si="333"/>
        <v>4</v>
      </c>
      <c r="BU192" s="77">
        <f t="shared" si="333"/>
        <v>2</v>
      </c>
      <c r="BV192" s="77">
        <f t="shared" si="333"/>
        <v>7</v>
      </c>
      <c r="BW192" s="77">
        <f t="shared" si="334"/>
        <v>2</v>
      </c>
      <c r="BX192" s="77">
        <f t="shared" si="334"/>
        <v>2</v>
      </c>
      <c r="BY192" s="92">
        <f t="shared" si="334"/>
        <v>7</v>
      </c>
      <c r="CB192" s="77"/>
      <c r="CC192" s="77"/>
      <c r="CD192" s="77"/>
      <c r="CE192" s="77"/>
      <c r="CF192" s="77"/>
      <c r="CG192" s="77"/>
      <c r="CH192" s="77"/>
      <c r="CI192" s="77"/>
      <c r="CJ192" s="78"/>
      <c r="CK192" s="90">
        <f t="shared" si="354"/>
        <v>0</v>
      </c>
      <c r="CL192" s="77">
        <f t="shared" si="354"/>
        <v>3</v>
      </c>
      <c r="CM192" s="91"/>
      <c r="CN192" s="77">
        <f t="shared" si="335"/>
        <v>3</v>
      </c>
      <c r="CO192" s="77">
        <f t="shared" si="335"/>
        <v>1</v>
      </c>
      <c r="CP192" s="77">
        <f t="shared" si="335"/>
        <v>3</v>
      </c>
      <c r="CQ192" s="77">
        <f t="shared" si="335"/>
        <v>2</v>
      </c>
      <c r="CR192" s="77">
        <f t="shared" si="335"/>
        <v>5</v>
      </c>
      <c r="CS192" s="77">
        <f t="shared" si="335"/>
        <v>0</v>
      </c>
      <c r="CT192" s="77">
        <f t="shared" si="335"/>
        <v>2</v>
      </c>
      <c r="CU192" s="77">
        <f t="shared" si="335"/>
        <v>1</v>
      </c>
      <c r="CV192" s="77">
        <f t="shared" si="336"/>
        <v>4</v>
      </c>
      <c r="CW192" s="77">
        <f t="shared" si="336"/>
        <v>0</v>
      </c>
      <c r="CX192" s="92">
        <f t="shared" si="336"/>
        <v>2</v>
      </c>
      <c r="DA192" s="77"/>
      <c r="DB192" s="77"/>
      <c r="DC192" s="77"/>
      <c r="DD192" s="77"/>
      <c r="DE192" s="77"/>
      <c r="DF192" s="77"/>
      <c r="DG192" s="77"/>
      <c r="DH192" s="77"/>
      <c r="DJ192" s="90" t="str">
        <f t="shared" si="355"/>
        <v>H</v>
      </c>
      <c r="DK192" s="77" t="str">
        <f t="shared" si="355"/>
        <v>H</v>
      </c>
      <c r="DL192" s="91"/>
      <c r="DM192" s="77" t="str">
        <f t="shared" si="337"/>
        <v>A</v>
      </c>
      <c r="DN192" s="77" t="str">
        <f t="shared" si="337"/>
        <v>H</v>
      </c>
      <c r="DO192" s="77" t="str">
        <f t="shared" si="337"/>
        <v>H</v>
      </c>
      <c r="DP192" s="77" t="str">
        <f t="shared" si="337"/>
        <v>H</v>
      </c>
      <c r="DQ192" s="77" t="str">
        <f t="shared" si="337"/>
        <v>A</v>
      </c>
      <c r="DR192" s="77" t="str">
        <f t="shared" si="337"/>
        <v>H</v>
      </c>
      <c r="DS192" s="77" t="str">
        <f t="shared" si="337"/>
        <v>D</v>
      </c>
      <c r="DT192" s="77" t="str">
        <f t="shared" si="337"/>
        <v>H</v>
      </c>
      <c r="DU192" s="77" t="str">
        <f t="shared" si="338"/>
        <v>A</v>
      </c>
      <c r="DV192" s="77" t="str">
        <f t="shared" si="338"/>
        <v>H</v>
      </c>
      <c r="DW192" s="92" t="str">
        <f t="shared" si="338"/>
        <v>H</v>
      </c>
      <c r="DZ192" s="56"/>
      <c r="EA192" s="56"/>
      <c r="EB192" s="56"/>
      <c r="EC192" s="56"/>
      <c r="ED192" s="56"/>
      <c r="EE192" s="56"/>
      <c r="EF192" s="56"/>
      <c r="EG192" s="56"/>
      <c r="EI192" s="53" t="str">
        <f t="shared" si="339"/>
        <v>Epsom Town (Res)</v>
      </c>
      <c r="EJ192" s="79">
        <f t="shared" si="356"/>
        <v>26</v>
      </c>
      <c r="EK192" s="80">
        <f t="shared" si="357"/>
        <v>9</v>
      </c>
      <c r="EL192" s="80">
        <f t="shared" si="358"/>
        <v>1</v>
      </c>
      <c r="EM192" s="80">
        <f t="shared" si="359"/>
        <v>3</v>
      </c>
      <c r="EN192" s="80">
        <f>COUNTIF(DL$190:DL$203,"A")</f>
        <v>5</v>
      </c>
      <c r="EO192" s="80">
        <f>COUNTIF(DL$190:DL$203,"D")</f>
        <v>1</v>
      </c>
      <c r="EP192" s="80">
        <f>COUNTIF(DL$190:DL$203,"H")</f>
        <v>7</v>
      </c>
      <c r="EQ192" s="79">
        <f t="shared" si="360"/>
        <v>14</v>
      </c>
      <c r="ER192" s="79">
        <f t="shared" si="340"/>
        <v>2</v>
      </c>
      <c r="ES192" s="79">
        <f t="shared" si="340"/>
        <v>10</v>
      </c>
      <c r="ET192" s="81">
        <f>SUM($BL192:$CI192)+SUM(CM$190:CM$203)</f>
        <v>78</v>
      </c>
      <c r="EU192" s="81">
        <f>SUM($CK192:$DH192)+SUM(BN$190:BN$203)</f>
        <v>63</v>
      </c>
      <c r="EV192" s="79">
        <f t="shared" si="341"/>
        <v>30</v>
      </c>
      <c r="EW192" s="136">
        <f t="shared" si="342"/>
        <v>1.2380952380952381</v>
      </c>
      <c r="EX192" s="78"/>
      <c r="EY192" s="80">
        <f t="shared" si="343"/>
        <v>26</v>
      </c>
      <c r="EZ192" s="80">
        <f t="shared" si="344"/>
        <v>14</v>
      </c>
      <c r="FA192" s="80">
        <f t="shared" si="345"/>
        <v>2</v>
      </c>
      <c r="FB192" s="80">
        <f t="shared" si="346"/>
        <v>10</v>
      </c>
      <c r="FC192" s="80">
        <f t="shared" si="347"/>
        <v>78</v>
      </c>
      <c r="FD192" s="80">
        <f t="shared" si="348"/>
        <v>63</v>
      </c>
      <c r="FE192" s="80">
        <f t="shared" si="349"/>
        <v>30</v>
      </c>
      <c r="FF192" s="80">
        <f t="shared" si="350"/>
        <v>1.2380952380952381</v>
      </c>
      <c r="FH192" s="54">
        <f t="shared" si="361"/>
        <v>0</v>
      </c>
      <c r="FI192" s="54">
        <f t="shared" si="362"/>
        <v>0</v>
      </c>
      <c r="FJ192" s="54">
        <f t="shared" si="351"/>
        <v>0</v>
      </c>
      <c r="FK192" s="54">
        <f t="shared" si="351"/>
        <v>0</v>
      </c>
      <c r="FL192" s="54">
        <f t="shared" si="351"/>
        <v>0</v>
      </c>
      <c r="FM192" s="54">
        <f t="shared" si="351"/>
        <v>0</v>
      </c>
      <c r="FN192" s="54">
        <f t="shared" si="351"/>
        <v>0</v>
      </c>
      <c r="FO192" s="54">
        <f t="shared" si="351"/>
        <v>0</v>
      </c>
      <c r="FQ192" s="54" t="str">
        <f t="shared" si="301"/>
        <v/>
      </c>
      <c r="FR192" s="54" t="str">
        <f t="shared" si="302"/>
        <v/>
      </c>
      <c r="FS192" s="54" t="str">
        <f t="shared" si="303"/>
        <v/>
      </c>
      <c r="FT192" s="54" t="str">
        <f t="shared" si="303"/>
        <v/>
      </c>
      <c r="FU192" s="54" t="str">
        <f t="shared" si="303"/>
        <v/>
      </c>
      <c r="FV192" s="54" t="str">
        <f t="shared" si="303"/>
        <v/>
      </c>
      <c r="FW192" s="54" t="str">
        <f t="shared" si="303"/>
        <v/>
      </c>
      <c r="FX192" s="54" t="str">
        <f t="shared" si="352"/>
        <v/>
      </c>
      <c r="FY192" s="54" t="s">
        <v>509</v>
      </c>
      <c r="FZ192" s="54" t="s">
        <v>519</v>
      </c>
      <c r="GA192" s="59"/>
      <c r="GB192" s="60"/>
      <c r="GC192" s="58"/>
      <c r="GD192" s="59"/>
      <c r="GE192" s="61"/>
      <c r="GF192" s="58"/>
      <c r="GG192" s="61"/>
      <c r="GH192" s="61"/>
    </row>
    <row r="193" spans="1:192" s="54" customFormat="1" ht="12" x14ac:dyDescent="0.25">
      <c r="A193" s="54">
        <v>4</v>
      </c>
      <c r="B193" s="54" t="s">
        <v>713</v>
      </c>
      <c r="C193" s="56">
        <v>26</v>
      </c>
      <c r="D193" s="56">
        <v>16</v>
      </c>
      <c r="E193" s="56">
        <v>1</v>
      </c>
      <c r="F193" s="56">
        <v>9</v>
      </c>
      <c r="G193" s="56">
        <v>63</v>
      </c>
      <c r="H193" s="56">
        <v>48</v>
      </c>
      <c r="I193" s="57">
        <v>33</v>
      </c>
      <c r="J193" s="69">
        <f t="shared" si="332"/>
        <v>1.3125</v>
      </c>
      <c r="L193" s="139" t="s">
        <v>713</v>
      </c>
      <c r="M193" s="86" t="s">
        <v>304</v>
      </c>
      <c r="N193" s="88" t="s">
        <v>74</v>
      </c>
      <c r="O193" s="84" t="s">
        <v>100</v>
      </c>
      <c r="P193" s="83"/>
      <c r="Q193" s="88" t="s">
        <v>74</v>
      </c>
      <c r="R193" s="88" t="s">
        <v>89</v>
      </c>
      <c r="S193" s="88" t="s">
        <v>150</v>
      </c>
      <c r="T193" s="151" t="s">
        <v>219</v>
      </c>
      <c r="U193" s="88" t="s">
        <v>99</v>
      </c>
      <c r="V193" s="88" t="s">
        <v>59</v>
      </c>
      <c r="W193" s="88" t="s">
        <v>99</v>
      </c>
      <c r="X193" s="88" t="s">
        <v>89</v>
      </c>
      <c r="Y193" s="88" t="s">
        <v>89</v>
      </c>
      <c r="Z193" s="89" t="s">
        <v>162</v>
      </c>
      <c r="AC193" s="212"/>
      <c r="AL193" s="139" t="s">
        <v>713</v>
      </c>
      <c r="AM193" s="253" t="s">
        <v>752</v>
      </c>
      <c r="AN193" s="59" t="s">
        <v>517</v>
      </c>
      <c r="AO193" s="84" t="s">
        <v>169</v>
      </c>
      <c r="AP193" s="83"/>
      <c r="AQ193" s="59" t="s">
        <v>246</v>
      </c>
      <c r="AR193" s="59" t="s">
        <v>538</v>
      </c>
      <c r="AS193" s="59" t="s">
        <v>753</v>
      </c>
      <c r="AT193" s="87" t="s">
        <v>755</v>
      </c>
      <c r="AU193" s="59" t="s">
        <v>414</v>
      </c>
      <c r="AV193" s="59" t="s">
        <v>483</v>
      </c>
      <c r="AW193" s="59" t="s">
        <v>262</v>
      </c>
      <c r="AX193" s="59" t="s">
        <v>507</v>
      </c>
      <c r="AY193" s="59" t="s">
        <v>433</v>
      </c>
      <c r="AZ193" s="85" t="s">
        <v>591</v>
      </c>
      <c r="BL193" s="90">
        <f t="shared" si="353"/>
        <v>4</v>
      </c>
      <c r="BM193" s="77">
        <f t="shared" si="353"/>
        <v>1</v>
      </c>
      <c r="BN193" s="77">
        <f t="shared" si="353"/>
        <v>4</v>
      </c>
      <c r="BO193" s="91"/>
      <c r="BP193" s="77">
        <f t="shared" si="333"/>
        <v>1</v>
      </c>
      <c r="BQ193" s="77">
        <f t="shared" si="333"/>
        <v>3</v>
      </c>
      <c r="BR193" s="77">
        <f t="shared" si="333"/>
        <v>3</v>
      </c>
      <c r="BS193" s="77">
        <f t="shared" si="333"/>
        <v>0</v>
      </c>
      <c r="BT193" s="77">
        <f t="shared" si="333"/>
        <v>1</v>
      </c>
      <c r="BU193" s="77">
        <f t="shared" si="333"/>
        <v>4</v>
      </c>
      <c r="BV193" s="77">
        <f t="shared" si="333"/>
        <v>1</v>
      </c>
      <c r="BW193" s="77">
        <f t="shared" si="334"/>
        <v>3</v>
      </c>
      <c r="BX193" s="77">
        <f t="shared" si="334"/>
        <v>3</v>
      </c>
      <c r="BY193" s="92">
        <f t="shared" si="334"/>
        <v>6</v>
      </c>
      <c r="CB193" s="77"/>
      <c r="CC193" s="77"/>
      <c r="CD193" s="77"/>
      <c r="CE193" s="77"/>
      <c r="CF193" s="77"/>
      <c r="CG193" s="77"/>
      <c r="CH193" s="77"/>
      <c r="CI193" s="77"/>
      <c r="CJ193" s="78"/>
      <c r="CK193" s="90">
        <f t="shared" si="354"/>
        <v>2</v>
      </c>
      <c r="CL193" s="77">
        <f t="shared" si="354"/>
        <v>2</v>
      </c>
      <c r="CM193" s="77">
        <f t="shared" si="354"/>
        <v>3</v>
      </c>
      <c r="CN193" s="91"/>
      <c r="CO193" s="77">
        <f t="shared" si="335"/>
        <v>2</v>
      </c>
      <c r="CP193" s="77">
        <f t="shared" si="335"/>
        <v>0</v>
      </c>
      <c r="CQ193" s="77">
        <f t="shared" si="335"/>
        <v>1</v>
      </c>
      <c r="CR193" s="77">
        <f t="shared" si="335"/>
        <v>6</v>
      </c>
      <c r="CS193" s="77">
        <f t="shared" si="335"/>
        <v>0</v>
      </c>
      <c r="CT193" s="77">
        <f t="shared" si="335"/>
        <v>0</v>
      </c>
      <c r="CU193" s="77">
        <f t="shared" si="335"/>
        <v>0</v>
      </c>
      <c r="CV193" s="77">
        <f t="shared" si="336"/>
        <v>0</v>
      </c>
      <c r="CW193" s="77">
        <f t="shared" si="336"/>
        <v>0</v>
      </c>
      <c r="CX193" s="92">
        <f t="shared" si="336"/>
        <v>0</v>
      </c>
      <c r="DA193" s="77"/>
      <c r="DB193" s="77"/>
      <c r="DC193" s="77"/>
      <c r="DD193" s="77"/>
      <c r="DE193" s="77"/>
      <c r="DF193" s="77"/>
      <c r="DG193" s="77"/>
      <c r="DH193" s="77"/>
      <c r="DJ193" s="90" t="str">
        <f t="shared" si="355"/>
        <v>H</v>
      </c>
      <c r="DK193" s="77" t="str">
        <f t="shared" si="355"/>
        <v>A</v>
      </c>
      <c r="DL193" s="77" t="str">
        <f t="shared" si="355"/>
        <v>H</v>
      </c>
      <c r="DM193" s="91"/>
      <c r="DN193" s="77" t="str">
        <f t="shared" si="337"/>
        <v>A</v>
      </c>
      <c r="DO193" s="77" t="str">
        <f t="shared" si="337"/>
        <v>H</v>
      </c>
      <c r="DP193" s="77" t="str">
        <f t="shared" si="337"/>
        <v>H</v>
      </c>
      <c r="DQ193" s="77" t="str">
        <f t="shared" si="337"/>
        <v>A</v>
      </c>
      <c r="DR193" s="77" t="str">
        <f t="shared" si="337"/>
        <v>H</v>
      </c>
      <c r="DS193" s="77" t="str">
        <f t="shared" si="337"/>
        <v>H</v>
      </c>
      <c r="DT193" s="77" t="str">
        <f t="shared" si="337"/>
        <v>H</v>
      </c>
      <c r="DU193" s="77" t="str">
        <f t="shared" si="338"/>
        <v>H</v>
      </c>
      <c r="DV193" s="77" t="str">
        <f t="shared" si="338"/>
        <v>H</v>
      </c>
      <c r="DW193" s="92" t="str">
        <f t="shared" si="338"/>
        <v>H</v>
      </c>
      <c r="DZ193" s="56"/>
      <c r="EA193" s="56"/>
      <c r="EB193" s="56"/>
      <c r="EC193" s="56"/>
      <c r="ED193" s="56"/>
      <c r="EE193" s="56"/>
      <c r="EF193" s="56"/>
      <c r="EG193" s="56"/>
      <c r="EI193" s="53" t="str">
        <f t="shared" si="339"/>
        <v>Finchley (Res)</v>
      </c>
      <c r="EJ193" s="79">
        <f t="shared" si="356"/>
        <v>26</v>
      </c>
      <c r="EK193" s="80">
        <f t="shared" si="357"/>
        <v>10</v>
      </c>
      <c r="EL193" s="80">
        <f t="shared" si="358"/>
        <v>0</v>
      </c>
      <c r="EM193" s="80">
        <f t="shared" si="359"/>
        <v>3</v>
      </c>
      <c r="EN193" s="80">
        <f>COUNTIF(DM$190:DM$203,"A")</f>
        <v>6</v>
      </c>
      <c r="EO193" s="80">
        <f>COUNTIF(DM$190:DM$203,"D")</f>
        <v>1</v>
      </c>
      <c r="EP193" s="80">
        <f>COUNTIF(DM$190:DM$203,"H")</f>
        <v>6</v>
      </c>
      <c r="EQ193" s="79">
        <f t="shared" si="360"/>
        <v>16</v>
      </c>
      <c r="ER193" s="79">
        <f t="shared" si="340"/>
        <v>1</v>
      </c>
      <c r="ES193" s="79">
        <f t="shared" si="340"/>
        <v>9</v>
      </c>
      <c r="ET193" s="81">
        <f>SUM($BL193:$CI193)+SUM(CN$190:CN$203)</f>
        <v>63</v>
      </c>
      <c r="EU193" s="81">
        <f>SUM($CK193:$DH193)+SUM(BO$190:BO$203)</f>
        <v>48</v>
      </c>
      <c r="EV193" s="79">
        <f t="shared" si="341"/>
        <v>33</v>
      </c>
      <c r="EW193" s="136">
        <f t="shared" si="342"/>
        <v>1.3125</v>
      </c>
      <c r="EX193" s="78"/>
      <c r="EY193" s="80">
        <f t="shared" si="343"/>
        <v>26</v>
      </c>
      <c r="EZ193" s="80">
        <f t="shared" si="344"/>
        <v>16</v>
      </c>
      <c r="FA193" s="80">
        <f t="shared" si="345"/>
        <v>1</v>
      </c>
      <c r="FB193" s="80">
        <f t="shared" si="346"/>
        <v>9</v>
      </c>
      <c r="FC193" s="80">
        <f t="shared" si="347"/>
        <v>63</v>
      </c>
      <c r="FD193" s="80">
        <f t="shared" si="348"/>
        <v>48</v>
      </c>
      <c r="FE193" s="80">
        <f t="shared" si="349"/>
        <v>33</v>
      </c>
      <c r="FF193" s="80">
        <f t="shared" si="350"/>
        <v>1.3125</v>
      </c>
      <c r="FH193" s="54">
        <f t="shared" si="361"/>
        <v>0</v>
      </c>
      <c r="FI193" s="54">
        <f t="shared" si="362"/>
        <v>0</v>
      </c>
      <c r="FJ193" s="54">
        <f t="shared" si="351"/>
        <v>0</v>
      </c>
      <c r="FK193" s="54">
        <f t="shared" si="351"/>
        <v>0</v>
      </c>
      <c r="FL193" s="54">
        <f t="shared" si="351"/>
        <v>0</v>
      </c>
      <c r="FM193" s="54">
        <f t="shared" si="351"/>
        <v>0</v>
      </c>
      <c r="FN193" s="54">
        <f t="shared" si="351"/>
        <v>0</v>
      </c>
      <c r="FO193" s="54">
        <f t="shared" si="351"/>
        <v>0</v>
      </c>
      <c r="FQ193" s="54" t="str">
        <f t="shared" si="301"/>
        <v/>
      </c>
      <c r="FR193" s="54" t="str">
        <f t="shared" si="302"/>
        <v/>
      </c>
      <c r="FS193" s="54" t="str">
        <f t="shared" si="303"/>
        <v/>
      </c>
      <c r="FT193" s="54" t="str">
        <f t="shared" si="303"/>
        <v/>
      </c>
      <c r="FU193" s="54" t="str">
        <f t="shared" si="303"/>
        <v/>
      </c>
      <c r="FV193" s="54" t="str">
        <f t="shared" si="303"/>
        <v/>
      </c>
      <c r="FW193" s="54" t="str">
        <f t="shared" si="303"/>
        <v/>
      </c>
      <c r="FX193" s="54" t="str">
        <f t="shared" si="352"/>
        <v/>
      </c>
      <c r="FY193" s="54" t="s">
        <v>734</v>
      </c>
      <c r="FZ193" s="54" t="s">
        <v>715</v>
      </c>
      <c r="GA193" s="59"/>
      <c r="GB193" s="60"/>
      <c r="GC193" s="58"/>
      <c r="GD193" s="59"/>
      <c r="GE193" s="61"/>
      <c r="GF193" s="58"/>
      <c r="GG193" s="61"/>
      <c r="GH193" s="61"/>
    </row>
    <row r="194" spans="1:192" s="54" customFormat="1" ht="12" x14ac:dyDescent="0.25">
      <c r="A194" s="54">
        <v>5</v>
      </c>
      <c r="B194" s="54" t="s">
        <v>756</v>
      </c>
      <c r="C194" s="56">
        <v>26</v>
      </c>
      <c r="D194" s="56">
        <v>13</v>
      </c>
      <c r="E194" s="56">
        <v>5</v>
      </c>
      <c r="F194" s="56">
        <v>8</v>
      </c>
      <c r="G194" s="56">
        <v>71</v>
      </c>
      <c r="H194" s="56">
        <v>43</v>
      </c>
      <c r="I194" s="57">
        <v>31</v>
      </c>
      <c r="J194" s="69">
        <f t="shared" si="332"/>
        <v>1.6511627906976745</v>
      </c>
      <c r="L194" s="139" t="s">
        <v>733</v>
      </c>
      <c r="M194" s="86" t="s">
        <v>177</v>
      </c>
      <c r="N194" s="88" t="s">
        <v>176</v>
      </c>
      <c r="O194" s="84" t="s">
        <v>62</v>
      </c>
      <c r="P194" s="88" t="s">
        <v>304</v>
      </c>
      <c r="Q194" s="83"/>
      <c r="R194" s="88" t="s">
        <v>150</v>
      </c>
      <c r="S194" s="88" t="s">
        <v>86</v>
      </c>
      <c r="T194" s="88" t="s">
        <v>88</v>
      </c>
      <c r="U194" s="88" t="s">
        <v>150</v>
      </c>
      <c r="V194" s="148" t="s">
        <v>88</v>
      </c>
      <c r="W194" s="88" t="s">
        <v>103</v>
      </c>
      <c r="X194" s="148" t="s">
        <v>99</v>
      </c>
      <c r="Y194" s="88" t="s">
        <v>62</v>
      </c>
      <c r="Z194" s="89" t="s">
        <v>60</v>
      </c>
      <c r="AC194" s="212"/>
      <c r="AL194" s="139" t="s">
        <v>733</v>
      </c>
      <c r="AM194" s="253" t="s">
        <v>505</v>
      </c>
      <c r="AN194" s="59" t="s">
        <v>516</v>
      </c>
      <c r="AO194" s="84" t="s">
        <v>483</v>
      </c>
      <c r="AP194" s="59" t="s">
        <v>584</v>
      </c>
      <c r="AQ194" s="83"/>
      <c r="AR194" s="59" t="s">
        <v>503</v>
      </c>
      <c r="AS194" s="59" t="s">
        <v>528</v>
      </c>
      <c r="AT194" s="59" t="s">
        <v>752</v>
      </c>
      <c r="AU194" s="59" t="s">
        <v>538</v>
      </c>
      <c r="AV194" s="59" t="s">
        <v>757</v>
      </c>
      <c r="AW194" s="59" t="s">
        <v>515</v>
      </c>
      <c r="AX194" s="59" t="s">
        <v>591</v>
      </c>
      <c r="AY194" s="59" t="s">
        <v>481</v>
      </c>
      <c r="AZ194" s="85" t="s">
        <v>493</v>
      </c>
      <c r="BL194" s="90">
        <f t="shared" si="353"/>
        <v>2</v>
      </c>
      <c r="BM194" s="77">
        <f t="shared" si="353"/>
        <v>2</v>
      </c>
      <c r="BN194" s="77">
        <f t="shared" si="353"/>
        <v>1</v>
      </c>
      <c r="BO194" s="77">
        <f t="shared" si="353"/>
        <v>4</v>
      </c>
      <c r="BP194" s="91"/>
      <c r="BQ194" s="77">
        <f t="shared" si="333"/>
        <v>3</v>
      </c>
      <c r="BR194" s="77">
        <f t="shared" si="333"/>
        <v>0</v>
      </c>
      <c r="BS194" s="77">
        <f t="shared" si="333"/>
        <v>1</v>
      </c>
      <c r="BT194" s="77">
        <f t="shared" si="333"/>
        <v>3</v>
      </c>
      <c r="BU194" s="77">
        <f t="shared" si="333"/>
        <v>1</v>
      </c>
      <c r="BV194" s="77">
        <f t="shared" si="333"/>
        <v>1</v>
      </c>
      <c r="BW194" s="77">
        <f t="shared" si="334"/>
        <v>1</v>
      </c>
      <c r="BX194" s="77">
        <f t="shared" si="334"/>
        <v>1</v>
      </c>
      <c r="BY194" s="92">
        <f t="shared" si="334"/>
        <v>4</v>
      </c>
      <c r="CB194" s="77"/>
      <c r="CC194" s="77"/>
      <c r="CD194" s="77"/>
      <c r="CE194" s="77"/>
      <c r="CF194" s="77"/>
      <c r="CG194" s="77"/>
      <c r="CH194" s="77"/>
      <c r="CI194" s="77"/>
      <c r="CJ194" s="78"/>
      <c r="CK194" s="90">
        <f t="shared" si="354"/>
        <v>0</v>
      </c>
      <c r="CL194" s="77">
        <f t="shared" si="354"/>
        <v>3</v>
      </c>
      <c r="CM194" s="77">
        <f t="shared" si="354"/>
        <v>1</v>
      </c>
      <c r="CN194" s="77">
        <f t="shared" si="354"/>
        <v>2</v>
      </c>
      <c r="CO194" s="91"/>
      <c r="CP194" s="77">
        <f t="shared" si="335"/>
        <v>1</v>
      </c>
      <c r="CQ194" s="77">
        <f t="shared" si="335"/>
        <v>3</v>
      </c>
      <c r="CR194" s="77">
        <f t="shared" si="335"/>
        <v>6</v>
      </c>
      <c r="CS194" s="77">
        <f t="shared" si="335"/>
        <v>1</v>
      </c>
      <c r="CT194" s="77">
        <f t="shared" si="335"/>
        <v>6</v>
      </c>
      <c r="CU194" s="77">
        <f t="shared" si="335"/>
        <v>3</v>
      </c>
      <c r="CV194" s="77">
        <f t="shared" si="336"/>
        <v>0</v>
      </c>
      <c r="CW194" s="77">
        <f t="shared" si="336"/>
        <v>1</v>
      </c>
      <c r="CX194" s="92">
        <f t="shared" si="336"/>
        <v>1</v>
      </c>
      <c r="DA194" s="77"/>
      <c r="DB194" s="77"/>
      <c r="DC194" s="77"/>
      <c r="DD194" s="77"/>
      <c r="DE194" s="77"/>
      <c r="DF194" s="77"/>
      <c r="DG194" s="77"/>
      <c r="DH194" s="77"/>
      <c r="DJ194" s="90" t="str">
        <f t="shared" si="355"/>
        <v>H</v>
      </c>
      <c r="DK194" s="77" t="str">
        <f t="shared" si="355"/>
        <v>A</v>
      </c>
      <c r="DL194" s="77" t="str">
        <f t="shared" si="355"/>
        <v>D</v>
      </c>
      <c r="DM194" s="77" t="str">
        <f t="shared" si="355"/>
        <v>H</v>
      </c>
      <c r="DN194" s="91"/>
      <c r="DO194" s="77" t="str">
        <f t="shared" si="337"/>
        <v>H</v>
      </c>
      <c r="DP194" s="77" t="str">
        <f t="shared" si="337"/>
        <v>A</v>
      </c>
      <c r="DQ194" s="77" t="str">
        <f t="shared" si="337"/>
        <v>A</v>
      </c>
      <c r="DR194" s="77" t="str">
        <f t="shared" si="337"/>
        <v>H</v>
      </c>
      <c r="DS194" s="77" t="str">
        <f t="shared" si="337"/>
        <v>A</v>
      </c>
      <c r="DT194" s="77" t="str">
        <f t="shared" si="337"/>
        <v>A</v>
      </c>
      <c r="DU194" s="77" t="str">
        <f t="shared" si="338"/>
        <v>H</v>
      </c>
      <c r="DV194" s="77" t="str">
        <f t="shared" si="338"/>
        <v>D</v>
      </c>
      <c r="DW194" s="92" t="str">
        <f t="shared" si="338"/>
        <v>H</v>
      </c>
      <c r="DZ194" s="56"/>
      <c r="EA194" s="56"/>
      <c r="EB194" s="56"/>
      <c r="EC194" s="56"/>
      <c r="ED194" s="56"/>
      <c r="EE194" s="56"/>
      <c r="EF194" s="56"/>
      <c r="EG194" s="56"/>
      <c r="EI194" s="53" t="str">
        <f t="shared" si="339"/>
        <v>Grays Town</v>
      </c>
      <c r="EJ194" s="79">
        <f t="shared" si="356"/>
        <v>26</v>
      </c>
      <c r="EK194" s="80">
        <f t="shared" si="357"/>
        <v>6</v>
      </c>
      <c r="EL194" s="80">
        <f t="shared" si="358"/>
        <v>2</v>
      </c>
      <c r="EM194" s="80">
        <f t="shared" si="359"/>
        <v>5</v>
      </c>
      <c r="EN194" s="80">
        <f>COUNTIF(DN$190:DN$203,"A")</f>
        <v>4</v>
      </c>
      <c r="EO194" s="80">
        <f>COUNTIF(DN$190:DN$203,"D")</f>
        <v>2</v>
      </c>
      <c r="EP194" s="80">
        <f>COUNTIF(DN$190:DN$203,"H")</f>
        <v>7</v>
      </c>
      <c r="EQ194" s="79">
        <f t="shared" si="360"/>
        <v>10</v>
      </c>
      <c r="ER194" s="79">
        <f t="shared" si="340"/>
        <v>4</v>
      </c>
      <c r="ES194" s="79">
        <f t="shared" si="340"/>
        <v>12</v>
      </c>
      <c r="ET194" s="81">
        <f>SUM($BL194:$CI194)+SUM(CO$190:CO$203)</f>
        <v>47</v>
      </c>
      <c r="EU194" s="81">
        <f>SUM($CK194:$DH194)+SUM(BP$190:BP$203)</f>
        <v>68</v>
      </c>
      <c r="EV194" s="79">
        <f t="shared" si="341"/>
        <v>24</v>
      </c>
      <c r="EW194" s="136">
        <f t="shared" si="342"/>
        <v>0.69117647058823528</v>
      </c>
      <c r="EX194" s="78"/>
      <c r="EY194" s="80">
        <f t="shared" si="343"/>
        <v>26</v>
      </c>
      <c r="EZ194" s="80">
        <f t="shared" si="344"/>
        <v>10</v>
      </c>
      <c r="FA194" s="80">
        <f t="shared" si="345"/>
        <v>4</v>
      </c>
      <c r="FB194" s="80">
        <f t="shared" si="346"/>
        <v>12</v>
      </c>
      <c r="FC194" s="80">
        <f t="shared" si="347"/>
        <v>47</v>
      </c>
      <c r="FD194" s="80">
        <f t="shared" si="348"/>
        <v>68</v>
      </c>
      <c r="FE194" s="80">
        <f t="shared" si="349"/>
        <v>24</v>
      </c>
      <c r="FF194" s="80">
        <f t="shared" si="350"/>
        <v>0.69117647058823528</v>
      </c>
      <c r="FH194" s="54">
        <f t="shared" si="361"/>
        <v>0</v>
      </c>
      <c r="FI194" s="54">
        <f t="shared" si="362"/>
        <v>0</v>
      </c>
      <c r="FJ194" s="54">
        <f t="shared" si="351"/>
        <v>0</v>
      </c>
      <c r="FK194" s="54">
        <f t="shared" si="351"/>
        <v>0</v>
      </c>
      <c r="FL194" s="54">
        <f t="shared" si="351"/>
        <v>0</v>
      </c>
      <c r="FM194" s="54">
        <f t="shared" si="351"/>
        <v>0</v>
      </c>
      <c r="FN194" s="54">
        <f t="shared" si="351"/>
        <v>0</v>
      </c>
      <c r="FO194" s="54">
        <f t="shared" si="351"/>
        <v>0</v>
      </c>
      <c r="FQ194" s="54" t="str">
        <f t="shared" si="301"/>
        <v/>
      </c>
      <c r="FR194" s="54" t="str">
        <f t="shared" si="302"/>
        <v/>
      </c>
      <c r="FS194" s="54" t="str">
        <f t="shared" si="303"/>
        <v/>
      </c>
      <c r="FT194" s="54" t="str">
        <f t="shared" si="303"/>
        <v/>
      </c>
      <c r="FU194" s="54" t="str">
        <f t="shared" si="303"/>
        <v/>
      </c>
      <c r="FV194" s="54" t="str">
        <f t="shared" si="303"/>
        <v/>
      </c>
      <c r="FW194" s="54" t="str">
        <f t="shared" si="303"/>
        <v/>
      </c>
      <c r="FX194" s="54" t="str">
        <f t="shared" si="352"/>
        <v/>
      </c>
      <c r="FY194" s="54" t="s">
        <v>117</v>
      </c>
      <c r="FZ194" s="54" t="s">
        <v>758</v>
      </c>
      <c r="GA194" s="59"/>
      <c r="GB194" s="60"/>
      <c r="GC194" s="58"/>
      <c r="GD194" s="59"/>
      <c r="GE194" s="61"/>
      <c r="GF194" s="58"/>
      <c r="GG194" s="61"/>
      <c r="GH194" s="61"/>
    </row>
    <row r="195" spans="1:192" s="54" customFormat="1" ht="12" x14ac:dyDescent="0.25">
      <c r="A195" s="54">
        <v>6</v>
      </c>
      <c r="B195" s="54" t="s">
        <v>749</v>
      </c>
      <c r="C195" s="56">
        <v>26</v>
      </c>
      <c r="D195" s="56">
        <v>15</v>
      </c>
      <c r="E195" s="56">
        <v>1</v>
      </c>
      <c r="F195" s="56">
        <v>10</v>
      </c>
      <c r="G195" s="56">
        <v>62</v>
      </c>
      <c r="H195" s="56">
        <v>56</v>
      </c>
      <c r="I195" s="57">
        <v>31</v>
      </c>
      <c r="J195" s="69">
        <f t="shared" si="332"/>
        <v>1.1071428571428572</v>
      </c>
      <c r="L195" s="139" t="s">
        <v>735</v>
      </c>
      <c r="M195" s="86" t="s">
        <v>62</v>
      </c>
      <c r="N195" s="88" t="s">
        <v>304</v>
      </c>
      <c r="O195" s="84" t="s">
        <v>175</v>
      </c>
      <c r="P195" s="88" t="s">
        <v>148</v>
      </c>
      <c r="Q195" s="88" t="s">
        <v>103</v>
      </c>
      <c r="R195" s="83"/>
      <c r="S195" s="88" t="s">
        <v>98</v>
      </c>
      <c r="T195" s="88" t="s">
        <v>219</v>
      </c>
      <c r="U195" s="88" t="s">
        <v>62</v>
      </c>
      <c r="V195" s="88" t="s">
        <v>99</v>
      </c>
      <c r="W195" s="249"/>
      <c r="X195" s="88" t="s">
        <v>206</v>
      </c>
      <c r="Y195" s="88" t="s">
        <v>86</v>
      </c>
      <c r="Z195" s="89" t="s">
        <v>176</v>
      </c>
      <c r="AC195" s="212"/>
      <c r="AF195" s="212"/>
      <c r="AL195" s="139" t="s">
        <v>735</v>
      </c>
      <c r="AM195" s="253" t="s">
        <v>490</v>
      </c>
      <c r="AN195" s="59" t="s">
        <v>534</v>
      </c>
      <c r="AO195" s="84" t="s">
        <v>492</v>
      </c>
      <c r="AP195" s="59" t="s">
        <v>171</v>
      </c>
      <c r="AQ195" s="59" t="s">
        <v>747</v>
      </c>
      <c r="AR195" s="83"/>
      <c r="AS195" s="59" t="s">
        <v>757</v>
      </c>
      <c r="AT195" s="59" t="s">
        <v>414</v>
      </c>
      <c r="AU195" s="59" t="s">
        <v>310</v>
      </c>
      <c r="AV195" s="59" t="s">
        <v>539</v>
      </c>
      <c r="AW195" s="249"/>
      <c r="AX195" s="59" t="s">
        <v>515</v>
      </c>
      <c r="AY195" s="59" t="s">
        <v>507</v>
      </c>
      <c r="AZ195" s="85" t="s">
        <v>702</v>
      </c>
      <c r="BL195" s="90">
        <f t="shared" si="353"/>
        <v>1</v>
      </c>
      <c r="BM195" s="77">
        <f t="shared" si="353"/>
        <v>4</v>
      </c>
      <c r="BN195" s="77">
        <f t="shared" si="353"/>
        <v>2</v>
      </c>
      <c r="BO195" s="77">
        <f t="shared" si="353"/>
        <v>0</v>
      </c>
      <c r="BP195" s="77">
        <f t="shared" si="353"/>
        <v>1</v>
      </c>
      <c r="BQ195" s="91"/>
      <c r="BR195" s="77">
        <f>(IF(S195="","",(IF(MID(S195,2,1)="-",LEFT(S195,1),LEFT(S195,2)))+0))</f>
        <v>0</v>
      </c>
      <c r="BS195" s="77">
        <f>(IF(T195="","",(IF(MID(T195,2,1)="-",LEFT(T195,1),LEFT(T195,2)))+0))</f>
        <v>0</v>
      </c>
      <c r="BT195" s="77">
        <f>(IF(U195="","",(IF(MID(U195,2,1)="-",LEFT(U195,1),LEFT(U195,2)))+0))</f>
        <v>1</v>
      </c>
      <c r="BU195" s="77">
        <f>(IF(V195="","",(IF(MID(V195,2,1)="-",LEFT(V195,1),LEFT(V195,2)))+0))</f>
        <v>1</v>
      </c>
      <c r="BV195" s="91"/>
      <c r="BW195" s="77">
        <f t="shared" si="334"/>
        <v>1</v>
      </c>
      <c r="BX195" s="77">
        <f t="shared" si="334"/>
        <v>0</v>
      </c>
      <c r="BY195" s="92">
        <f t="shared" si="334"/>
        <v>2</v>
      </c>
      <c r="CB195" s="77"/>
      <c r="CC195" s="77"/>
      <c r="CD195" s="77"/>
      <c r="CE195" s="77"/>
      <c r="CF195" s="77"/>
      <c r="CG195" s="77"/>
      <c r="CH195" s="77"/>
      <c r="CI195" s="77"/>
      <c r="CJ195" s="78"/>
      <c r="CK195" s="90">
        <f t="shared" si="354"/>
        <v>1</v>
      </c>
      <c r="CL195" s="77">
        <f t="shared" si="354"/>
        <v>2</v>
      </c>
      <c r="CM195" s="77">
        <f t="shared" si="354"/>
        <v>5</v>
      </c>
      <c r="CN195" s="77">
        <f t="shared" si="354"/>
        <v>1</v>
      </c>
      <c r="CO195" s="77">
        <f t="shared" si="354"/>
        <v>3</v>
      </c>
      <c r="CP195" s="91"/>
      <c r="CQ195" s="77">
        <f>(IF(S195="","",IF(RIGHT(S195,2)="10",RIGHT(S195,2),RIGHT(S195,1))+0))</f>
        <v>5</v>
      </c>
      <c r="CR195" s="77">
        <f>(IF(T195="","",IF(RIGHT(T195,2)="10",RIGHT(T195,2),RIGHT(T195,1))+0))</f>
        <v>6</v>
      </c>
      <c r="CS195" s="77">
        <f>(IF(U195="","",IF(RIGHT(U195,2)="10",RIGHT(U195,2),RIGHT(U195,1))+0))</f>
        <v>1</v>
      </c>
      <c r="CT195" s="77">
        <f>(IF(V195="","",IF(RIGHT(V195,2)="10",RIGHT(V195,2),RIGHT(V195,1))+0))</f>
        <v>0</v>
      </c>
      <c r="CU195" s="91"/>
      <c r="CV195" s="77">
        <f t="shared" si="336"/>
        <v>4</v>
      </c>
      <c r="CW195" s="77">
        <f t="shared" si="336"/>
        <v>3</v>
      </c>
      <c r="CX195" s="92">
        <f t="shared" si="336"/>
        <v>3</v>
      </c>
      <c r="DA195" s="77"/>
      <c r="DB195" s="77"/>
      <c r="DC195" s="77"/>
      <c r="DD195" s="77"/>
      <c r="DE195" s="77"/>
      <c r="DF195" s="77"/>
      <c r="DG195" s="77"/>
      <c r="DH195" s="77"/>
      <c r="DJ195" s="90" t="str">
        <f t="shared" si="355"/>
        <v>D</v>
      </c>
      <c r="DK195" s="77" t="str">
        <f t="shared" si="355"/>
        <v>H</v>
      </c>
      <c r="DL195" s="77" t="str">
        <f t="shared" si="355"/>
        <v>A</v>
      </c>
      <c r="DM195" s="77" t="str">
        <f t="shared" si="355"/>
        <v>A</v>
      </c>
      <c r="DN195" s="77" t="str">
        <f t="shared" si="355"/>
        <v>A</v>
      </c>
      <c r="DO195" s="91"/>
      <c r="DP195" s="77" t="str">
        <f>(IF(S195="","",IF(BR195&gt;CQ195,"H",IF(BR195&lt;CQ195,"A","D"))))</f>
        <v>A</v>
      </c>
      <c r="DQ195" s="77" t="str">
        <f>(IF(T195="","",IF(BS195&gt;CR195,"H",IF(BS195&lt;CR195,"A","D"))))</f>
        <v>A</v>
      </c>
      <c r="DR195" s="77" t="str">
        <f>(IF(U195="","",IF(BT195&gt;CS195,"H",IF(BT195&lt;CS195,"A","D"))))</f>
        <v>D</v>
      </c>
      <c r="DS195" s="77" t="str">
        <f>(IF(V195="","",IF(BU195&gt;CT195,"H",IF(BU195&lt;CT195,"A","D"))))</f>
        <v>H</v>
      </c>
      <c r="DT195" s="334" t="s">
        <v>107</v>
      </c>
      <c r="DU195" s="77" t="str">
        <f t="shared" si="338"/>
        <v>A</v>
      </c>
      <c r="DV195" s="77" t="str">
        <f t="shared" si="338"/>
        <v>A</v>
      </c>
      <c r="DW195" s="92" t="str">
        <f t="shared" si="338"/>
        <v>A</v>
      </c>
      <c r="DZ195" s="56"/>
      <c r="EA195" s="56"/>
      <c r="EB195" s="56"/>
      <c r="EC195" s="56"/>
      <c r="ED195" s="56"/>
      <c r="EE195" s="56"/>
      <c r="EF195" s="56"/>
      <c r="EG195" s="56"/>
      <c r="EI195" s="53" t="str">
        <f t="shared" si="339"/>
        <v>Hendon (Res)</v>
      </c>
      <c r="EJ195" s="79">
        <f t="shared" si="356"/>
        <v>26</v>
      </c>
      <c r="EK195" s="80">
        <f t="shared" si="357"/>
        <v>3</v>
      </c>
      <c r="EL195" s="80">
        <f t="shared" si="358"/>
        <v>2</v>
      </c>
      <c r="EM195" s="80">
        <f t="shared" si="359"/>
        <v>8</v>
      </c>
      <c r="EN195" s="80">
        <f>COUNTIF(DO$190:DO$203,"A")</f>
        <v>1</v>
      </c>
      <c r="EO195" s="80">
        <f>COUNTIF(DO$190:DO$203,"D")</f>
        <v>0</v>
      </c>
      <c r="EP195" s="80">
        <f>COUNTIF(DO$190:DO$203,"H")</f>
        <v>12</v>
      </c>
      <c r="EQ195" s="79">
        <f t="shared" si="360"/>
        <v>4</v>
      </c>
      <c r="ER195" s="79">
        <f t="shared" si="340"/>
        <v>2</v>
      </c>
      <c r="ES195" s="79">
        <f t="shared" si="340"/>
        <v>20</v>
      </c>
      <c r="ET195" s="81">
        <f>SUM($BL195:$CI195)+SUM(CP$190:CP$203)</f>
        <v>31</v>
      </c>
      <c r="EU195" s="81">
        <f>SUM($CK195:$DH195)+SUM(BQ$190:BQ$203)</f>
        <v>86</v>
      </c>
      <c r="EV195" s="79">
        <f t="shared" si="341"/>
        <v>10</v>
      </c>
      <c r="EW195" s="136">
        <f t="shared" si="342"/>
        <v>0.36046511627906974</v>
      </c>
      <c r="EX195" s="78"/>
      <c r="EY195" s="80">
        <f t="shared" si="343"/>
        <v>26</v>
      </c>
      <c r="EZ195" s="80">
        <f t="shared" si="344"/>
        <v>4</v>
      </c>
      <c r="FA195" s="80">
        <f t="shared" si="345"/>
        <v>2</v>
      </c>
      <c r="FB195" s="80">
        <f t="shared" si="346"/>
        <v>20</v>
      </c>
      <c r="FC195" s="80">
        <f t="shared" si="347"/>
        <v>31</v>
      </c>
      <c r="FD195" s="80">
        <f t="shared" si="348"/>
        <v>86</v>
      </c>
      <c r="FE195" s="80">
        <f t="shared" si="349"/>
        <v>10</v>
      </c>
      <c r="FF195" s="80">
        <f t="shared" si="350"/>
        <v>0.36046511627906974</v>
      </c>
      <c r="FH195" s="54">
        <f t="shared" si="361"/>
        <v>0</v>
      </c>
      <c r="FI195" s="54">
        <f t="shared" si="362"/>
        <v>0</v>
      </c>
      <c r="FJ195" s="54">
        <f t="shared" si="351"/>
        <v>0</v>
      </c>
      <c r="FK195" s="54">
        <f t="shared" si="351"/>
        <v>0</v>
      </c>
      <c r="FL195" s="54">
        <f t="shared" si="351"/>
        <v>0</v>
      </c>
      <c r="FM195" s="54">
        <f t="shared" si="351"/>
        <v>0</v>
      </c>
      <c r="FN195" s="54">
        <f t="shared" si="351"/>
        <v>0</v>
      </c>
      <c r="FO195" s="54">
        <f t="shared" si="351"/>
        <v>0</v>
      </c>
      <c r="FQ195" s="54" t="str">
        <f t="shared" si="301"/>
        <v/>
      </c>
      <c r="FR195" s="54" t="str">
        <f t="shared" si="302"/>
        <v/>
      </c>
      <c r="FS195" s="54" t="str">
        <f t="shared" si="303"/>
        <v/>
      </c>
      <c r="FT195" s="54" t="str">
        <f t="shared" si="303"/>
        <v/>
      </c>
      <c r="FU195" s="54" t="str">
        <f t="shared" si="303"/>
        <v/>
      </c>
      <c r="FV195" s="54" t="str">
        <f t="shared" si="303"/>
        <v/>
      </c>
      <c r="FW195" s="54" t="str">
        <f t="shared" si="303"/>
        <v/>
      </c>
      <c r="FX195" s="54" t="str">
        <f t="shared" si="352"/>
        <v/>
      </c>
      <c r="FY195" s="54" t="s">
        <v>204</v>
      </c>
      <c r="FZ195" s="54" t="s">
        <v>736</v>
      </c>
      <c r="GA195" s="59"/>
      <c r="GB195" s="60"/>
      <c r="GC195" s="58"/>
      <c r="GD195" s="59"/>
      <c r="GE195" s="61"/>
      <c r="GF195" s="58"/>
      <c r="GG195" s="61"/>
      <c r="GH195" s="61"/>
    </row>
    <row r="196" spans="1:192" s="53" customFormat="1" ht="12" x14ac:dyDescent="0.25">
      <c r="A196" s="53">
        <v>7</v>
      </c>
      <c r="B196" s="53" t="s">
        <v>512</v>
      </c>
      <c r="C196" s="57">
        <v>26</v>
      </c>
      <c r="D196" s="57">
        <v>14</v>
      </c>
      <c r="E196" s="57">
        <v>2</v>
      </c>
      <c r="F196" s="57">
        <v>10</v>
      </c>
      <c r="G196" s="57">
        <v>78</v>
      </c>
      <c r="H196" s="57">
        <v>63</v>
      </c>
      <c r="I196" s="57">
        <v>30</v>
      </c>
      <c r="J196" s="95">
        <f t="shared" si="332"/>
        <v>1.2380952380952381</v>
      </c>
      <c r="L196" s="139" t="s">
        <v>730</v>
      </c>
      <c r="M196" s="86" t="s">
        <v>150</v>
      </c>
      <c r="N196" s="88" t="s">
        <v>150</v>
      </c>
      <c r="O196" s="84" t="s">
        <v>77</v>
      </c>
      <c r="P196" s="88" t="s">
        <v>101</v>
      </c>
      <c r="Q196" s="148" t="s">
        <v>77</v>
      </c>
      <c r="R196" s="88" t="s">
        <v>89</v>
      </c>
      <c r="S196" s="83"/>
      <c r="T196" s="88" t="s">
        <v>148</v>
      </c>
      <c r="U196" s="88" t="s">
        <v>62</v>
      </c>
      <c r="V196" s="148" t="s">
        <v>77</v>
      </c>
      <c r="W196" s="88" t="s">
        <v>58</v>
      </c>
      <c r="X196" s="88" t="s">
        <v>59</v>
      </c>
      <c r="Y196" s="88" t="s">
        <v>77</v>
      </c>
      <c r="Z196" s="89" t="s">
        <v>59</v>
      </c>
      <c r="AC196" s="54"/>
      <c r="AE196" s="54"/>
      <c r="AF196" s="212"/>
      <c r="AH196" s="54"/>
      <c r="AL196" s="139" t="s">
        <v>730</v>
      </c>
      <c r="AM196" s="253" t="s">
        <v>504</v>
      </c>
      <c r="AN196" s="59" t="s">
        <v>524</v>
      </c>
      <c r="AO196" s="84" t="s">
        <v>503</v>
      </c>
      <c r="AP196" s="59" t="s">
        <v>479</v>
      </c>
      <c r="AQ196" s="59" t="s">
        <v>169</v>
      </c>
      <c r="AR196" s="59" t="s">
        <v>493</v>
      </c>
      <c r="AS196" s="83"/>
      <c r="AT196" s="59" t="s">
        <v>754</v>
      </c>
      <c r="AU196" s="59" t="s">
        <v>516</v>
      </c>
      <c r="AV196" s="59" t="s">
        <v>590</v>
      </c>
      <c r="AW196" s="59" t="s">
        <v>591</v>
      </c>
      <c r="AX196" s="59" t="s">
        <v>578</v>
      </c>
      <c r="AY196" s="59" t="s">
        <v>310</v>
      </c>
      <c r="AZ196" s="85" t="s">
        <v>515</v>
      </c>
      <c r="BL196" s="90">
        <f t="shared" si="353"/>
        <v>3</v>
      </c>
      <c r="BM196" s="77">
        <f t="shared" si="353"/>
        <v>3</v>
      </c>
      <c r="BN196" s="77">
        <f t="shared" si="353"/>
        <v>2</v>
      </c>
      <c r="BO196" s="77">
        <f t="shared" si="353"/>
        <v>3</v>
      </c>
      <c r="BP196" s="77">
        <f t="shared" si="353"/>
        <v>2</v>
      </c>
      <c r="BQ196" s="77">
        <f>(IF(R196="","",(IF(MID(R196,2,1)="-",LEFT(R196,1),LEFT(R196,2)))+0))</f>
        <v>3</v>
      </c>
      <c r="BR196" s="91"/>
      <c r="BS196" s="77">
        <f>(IF(T196="","",(IF(MID(T196,2,1)="-",LEFT(T196,1),LEFT(T196,2)))+0))</f>
        <v>0</v>
      </c>
      <c r="BT196" s="77">
        <f>(IF(U196="","",(IF(MID(U196,2,1)="-",LEFT(U196,1),LEFT(U196,2)))+0))</f>
        <v>1</v>
      </c>
      <c r="BU196" s="77">
        <f>(IF(V196="","",(IF(MID(V196,2,1)="-",LEFT(V196,1),LEFT(V196,2)))+0))</f>
        <v>2</v>
      </c>
      <c r="BV196" s="77">
        <f>(IF(W196="","",(IF(MID(W196,2,1)="-",LEFT(W196,1),LEFT(W196,2)))+0))</f>
        <v>5</v>
      </c>
      <c r="BW196" s="77">
        <f t="shared" si="334"/>
        <v>4</v>
      </c>
      <c r="BX196" s="77">
        <f t="shared" si="334"/>
        <v>2</v>
      </c>
      <c r="BY196" s="92">
        <f t="shared" si="334"/>
        <v>4</v>
      </c>
      <c r="BZ196" s="54"/>
      <c r="CA196" s="54"/>
      <c r="CB196" s="77"/>
      <c r="CC196" s="77"/>
      <c r="CD196" s="77"/>
      <c r="CE196" s="77"/>
      <c r="CF196" s="77"/>
      <c r="CG196" s="77"/>
      <c r="CH196" s="77"/>
      <c r="CI196" s="77"/>
      <c r="CJ196" s="78"/>
      <c r="CK196" s="90">
        <f t="shared" si="354"/>
        <v>1</v>
      </c>
      <c r="CL196" s="77">
        <f t="shared" si="354"/>
        <v>1</v>
      </c>
      <c r="CM196" s="77">
        <f t="shared" si="354"/>
        <v>1</v>
      </c>
      <c r="CN196" s="77">
        <f t="shared" si="354"/>
        <v>2</v>
      </c>
      <c r="CO196" s="77">
        <f t="shared" si="354"/>
        <v>1</v>
      </c>
      <c r="CP196" s="77">
        <f>(IF(R196="","",IF(RIGHT(R196,2)="10",RIGHT(R196,2),RIGHT(R196,1))+0))</f>
        <v>0</v>
      </c>
      <c r="CQ196" s="91"/>
      <c r="CR196" s="77">
        <f>(IF(T196="","",IF(RIGHT(T196,2)="10",RIGHT(T196,2),RIGHT(T196,1))+0))</f>
        <v>1</v>
      </c>
      <c r="CS196" s="77">
        <f>(IF(U196="","",IF(RIGHT(U196,2)="10",RIGHT(U196,2),RIGHT(U196,1))+0))</f>
        <v>1</v>
      </c>
      <c r="CT196" s="77">
        <f>(IF(V196="","",IF(RIGHT(V196,2)="10",RIGHT(V196,2),RIGHT(V196,1))+0))</f>
        <v>1</v>
      </c>
      <c r="CU196" s="77">
        <f>(IF(W196="","",IF(RIGHT(W196,2)="10",RIGHT(W196,2),RIGHT(W196,1))+0))</f>
        <v>1</v>
      </c>
      <c r="CV196" s="77">
        <f t="shared" si="336"/>
        <v>0</v>
      </c>
      <c r="CW196" s="77">
        <f t="shared" si="336"/>
        <v>1</v>
      </c>
      <c r="CX196" s="92">
        <f t="shared" si="336"/>
        <v>0</v>
      </c>
      <c r="CY196" s="54"/>
      <c r="CZ196" s="54"/>
      <c r="DA196" s="77"/>
      <c r="DB196" s="77"/>
      <c r="DC196" s="77"/>
      <c r="DD196" s="77"/>
      <c r="DE196" s="77"/>
      <c r="DF196" s="77"/>
      <c r="DG196" s="77"/>
      <c r="DH196" s="77"/>
      <c r="DI196" s="54"/>
      <c r="DJ196" s="90" t="str">
        <f t="shared" si="355"/>
        <v>H</v>
      </c>
      <c r="DK196" s="77" t="str">
        <f t="shared" si="355"/>
        <v>H</v>
      </c>
      <c r="DL196" s="77" t="str">
        <f t="shared" si="355"/>
        <v>H</v>
      </c>
      <c r="DM196" s="77" t="str">
        <f t="shared" si="355"/>
        <v>H</v>
      </c>
      <c r="DN196" s="77" t="str">
        <f t="shared" si="355"/>
        <v>H</v>
      </c>
      <c r="DO196" s="77" t="str">
        <f>(IF(R196="","",IF(BQ196&gt;CP196,"H",IF(BQ196&lt;CP196,"A","D"))))</f>
        <v>H</v>
      </c>
      <c r="DP196" s="91"/>
      <c r="DQ196" s="77" t="str">
        <f>(IF(T196="","",IF(BS196&gt;CR196,"H",IF(BS196&lt;CR196,"A","D"))))</f>
        <v>A</v>
      </c>
      <c r="DR196" s="77" t="str">
        <f>(IF(U196="","",IF(BT196&gt;CS196,"H",IF(BT196&lt;CS196,"A","D"))))</f>
        <v>D</v>
      </c>
      <c r="DS196" s="77" t="str">
        <f>(IF(V196="","",IF(BU196&gt;CT196,"H",IF(BU196&lt;CT196,"A","D"))))</f>
        <v>H</v>
      </c>
      <c r="DT196" s="77" t="str">
        <f>(IF(W196="","",IF(BV196&gt;CU196,"H",IF(BV196&lt;CU196,"A","D"))))</f>
        <v>H</v>
      </c>
      <c r="DU196" s="77" t="str">
        <f t="shared" si="338"/>
        <v>H</v>
      </c>
      <c r="DV196" s="77" t="str">
        <f t="shared" si="338"/>
        <v>H</v>
      </c>
      <c r="DW196" s="92" t="str">
        <f t="shared" si="338"/>
        <v>H</v>
      </c>
      <c r="DX196" s="54"/>
      <c r="DY196" s="54"/>
      <c r="DZ196" s="56"/>
      <c r="EA196" s="56"/>
      <c r="EB196" s="56"/>
      <c r="EC196" s="56"/>
      <c r="ED196" s="56"/>
      <c r="EE196" s="56"/>
      <c r="EF196" s="56"/>
      <c r="EG196" s="56"/>
      <c r="EH196" s="54"/>
      <c r="EI196" s="53" t="str">
        <f t="shared" si="339"/>
        <v>Jurgens (Purfleet)</v>
      </c>
      <c r="EJ196" s="79">
        <f t="shared" si="356"/>
        <v>26</v>
      </c>
      <c r="EK196" s="80">
        <f t="shared" si="357"/>
        <v>11</v>
      </c>
      <c r="EL196" s="80">
        <f t="shared" si="358"/>
        <v>1</v>
      </c>
      <c r="EM196" s="80">
        <f t="shared" si="359"/>
        <v>1</v>
      </c>
      <c r="EN196" s="80">
        <f>COUNTIF(DP$190:DP$203,"A")</f>
        <v>7</v>
      </c>
      <c r="EO196" s="80">
        <f>COUNTIF(DP$190:DP$203,"D")</f>
        <v>3</v>
      </c>
      <c r="EP196" s="80">
        <f>COUNTIF(DP$190:DP$203,"H")</f>
        <v>3</v>
      </c>
      <c r="EQ196" s="79">
        <f t="shared" si="360"/>
        <v>18</v>
      </c>
      <c r="ER196" s="79">
        <f t="shared" si="340"/>
        <v>4</v>
      </c>
      <c r="ES196" s="79">
        <f t="shared" si="340"/>
        <v>4</v>
      </c>
      <c r="ET196" s="81">
        <f>SUM($BL196:$CI196)+SUM(CQ$190:CQ$203)</f>
        <v>69</v>
      </c>
      <c r="EU196" s="81">
        <f>SUM($CK196:$DH196)+SUM(BR$190:BR$203)</f>
        <v>32</v>
      </c>
      <c r="EV196" s="79">
        <f t="shared" si="341"/>
        <v>40</v>
      </c>
      <c r="EW196" s="136">
        <f t="shared" si="342"/>
        <v>2.15625</v>
      </c>
      <c r="EX196" s="78"/>
      <c r="EY196" s="80">
        <f t="shared" si="343"/>
        <v>26</v>
      </c>
      <c r="EZ196" s="80">
        <f t="shared" si="344"/>
        <v>18</v>
      </c>
      <c r="FA196" s="80">
        <f t="shared" si="345"/>
        <v>4</v>
      </c>
      <c r="FB196" s="80">
        <f t="shared" si="346"/>
        <v>4</v>
      </c>
      <c r="FC196" s="80">
        <f t="shared" si="347"/>
        <v>69</v>
      </c>
      <c r="FD196" s="80">
        <f t="shared" si="348"/>
        <v>32</v>
      </c>
      <c r="FE196" s="80">
        <f t="shared" si="349"/>
        <v>40</v>
      </c>
      <c r="FF196" s="80">
        <f t="shared" si="350"/>
        <v>2.15625</v>
      </c>
      <c r="FG196" s="54"/>
      <c r="FH196" s="54">
        <f t="shared" si="361"/>
        <v>0</v>
      </c>
      <c r="FI196" s="54">
        <f t="shared" si="362"/>
        <v>0</v>
      </c>
      <c r="FJ196" s="54">
        <f t="shared" si="351"/>
        <v>0</v>
      </c>
      <c r="FK196" s="54">
        <f t="shared" si="351"/>
        <v>0</v>
      </c>
      <c r="FL196" s="54">
        <f t="shared" si="351"/>
        <v>0</v>
      </c>
      <c r="FM196" s="54">
        <f t="shared" si="351"/>
        <v>0</v>
      </c>
      <c r="FN196" s="54">
        <f t="shared" si="351"/>
        <v>0</v>
      </c>
      <c r="FO196" s="54">
        <f t="shared" si="351"/>
        <v>0</v>
      </c>
      <c r="FQ196" s="54" t="str">
        <f t="shared" si="301"/>
        <v/>
      </c>
      <c r="FR196" s="54" t="str">
        <f t="shared" si="302"/>
        <v/>
      </c>
      <c r="FS196" s="54" t="str">
        <f t="shared" si="303"/>
        <v/>
      </c>
      <c r="FT196" s="54" t="str">
        <f t="shared" si="303"/>
        <v/>
      </c>
      <c r="FU196" s="54" t="str">
        <f t="shared" si="303"/>
        <v/>
      </c>
      <c r="FV196" s="54" t="str">
        <f t="shared" si="303"/>
        <v/>
      </c>
      <c r="FW196" s="54" t="str">
        <f t="shared" si="303"/>
        <v/>
      </c>
      <c r="FX196" s="54" t="str">
        <f t="shared" si="352"/>
        <v/>
      </c>
      <c r="FY196" s="54" t="s">
        <v>759</v>
      </c>
      <c r="FZ196" s="54" t="s">
        <v>760</v>
      </c>
      <c r="GA196" s="59"/>
      <c r="GB196" s="60"/>
      <c r="GC196" s="58"/>
      <c r="GD196" s="59"/>
      <c r="GE196" s="61"/>
      <c r="GF196" s="58"/>
      <c r="GG196" s="61"/>
      <c r="GH196" s="61"/>
      <c r="GJ196" s="54"/>
    </row>
    <row r="197" spans="1:192" s="54" customFormat="1" ht="12" x14ac:dyDescent="0.25">
      <c r="A197" s="54">
        <v>8</v>
      </c>
      <c r="B197" s="54" t="s">
        <v>761</v>
      </c>
      <c r="C197" s="56">
        <v>26</v>
      </c>
      <c r="D197" s="56">
        <v>10</v>
      </c>
      <c r="E197" s="56">
        <v>6</v>
      </c>
      <c r="F197" s="56">
        <v>10</v>
      </c>
      <c r="G197" s="56">
        <v>51</v>
      </c>
      <c r="H197" s="56">
        <v>50</v>
      </c>
      <c r="I197" s="57">
        <v>26</v>
      </c>
      <c r="J197" s="69">
        <f t="shared" si="332"/>
        <v>1.02</v>
      </c>
      <c r="L197" s="139" t="s">
        <v>588</v>
      </c>
      <c r="M197" s="86" t="s">
        <v>762</v>
      </c>
      <c r="N197" s="88" t="s">
        <v>602</v>
      </c>
      <c r="O197" s="84" t="s">
        <v>99</v>
      </c>
      <c r="P197" s="88" t="s">
        <v>62</v>
      </c>
      <c r="Q197" s="148" t="s">
        <v>126</v>
      </c>
      <c r="R197" s="88" t="s">
        <v>111</v>
      </c>
      <c r="S197" s="88" t="s">
        <v>58</v>
      </c>
      <c r="T197" s="83"/>
      <c r="U197" s="88" t="s">
        <v>89</v>
      </c>
      <c r="V197" s="249"/>
      <c r="W197" s="148" t="s">
        <v>61</v>
      </c>
      <c r="X197" s="88" t="s">
        <v>162</v>
      </c>
      <c r="Y197" s="88" t="s">
        <v>77</v>
      </c>
      <c r="Z197" s="89" t="s">
        <v>63</v>
      </c>
      <c r="AL197" s="139" t="s">
        <v>588</v>
      </c>
      <c r="AM197" s="253" t="s">
        <v>492</v>
      </c>
      <c r="AN197" s="59" t="s">
        <v>506</v>
      </c>
      <c r="AO197" s="84" t="s">
        <v>763</v>
      </c>
      <c r="AP197" s="59" t="s">
        <v>384</v>
      </c>
      <c r="AQ197" s="59" t="s">
        <v>578</v>
      </c>
      <c r="AR197" s="59" t="s">
        <v>528</v>
      </c>
      <c r="AS197" s="59" t="s">
        <v>450</v>
      </c>
      <c r="AT197" s="83"/>
      <c r="AU197" s="59" t="s">
        <v>483</v>
      </c>
      <c r="AV197" s="249"/>
      <c r="AW197" s="59" t="s">
        <v>310</v>
      </c>
      <c r="AX197" s="59" t="s">
        <v>517</v>
      </c>
      <c r="AY197" s="59" t="s">
        <v>479</v>
      </c>
      <c r="AZ197" s="85" t="s">
        <v>747</v>
      </c>
      <c r="BL197" s="90">
        <f t="shared" si="353"/>
        <v>14</v>
      </c>
      <c r="BM197" s="77">
        <f t="shared" si="353"/>
        <v>11</v>
      </c>
      <c r="BN197" s="77">
        <f t="shared" si="353"/>
        <v>1</v>
      </c>
      <c r="BO197" s="77">
        <f t="shared" si="353"/>
        <v>1</v>
      </c>
      <c r="BP197" s="77">
        <f t="shared" si="353"/>
        <v>7</v>
      </c>
      <c r="BQ197" s="77">
        <f>(IF(R197="","",(IF(MID(R197,2,1)="-",LEFT(R197,1),LEFT(R197,2)))+0))</f>
        <v>5</v>
      </c>
      <c r="BR197" s="77">
        <f t="shared" ref="BR197:BS203" si="363">(IF(S197="","",(IF(MID(S197,2,1)="-",LEFT(S197,1),LEFT(S197,2)))+0))</f>
        <v>5</v>
      </c>
      <c r="BS197" s="91"/>
      <c r="BT197" s="77">
        <f>(IF(U197="","",(IF(MID(U197,2,1)="-",LEFT(U197,1),LEFT(U197,2)))+0))</f>
        <v>3</v>
      </c>
      <c r="BU197" s="91"/>
      <c r="BV197" s="77">
        <f>(IF(W197="","",(IF(MID(W197,2,1)="-",LEFT(W197,1),LEFT(W197,2)))+0))</f>
        <v>8</v>
      </c>
      <c r="BW197" s="77">
        <f t="shared" si="334"/>
        <v>6</v>
      </c>
      <c r="BX197" s="77">
        <f t="shared" si="334"/>
        <v>2</v>
      </c>
      <c r="BY197" s="92">
        <f t="shared" si="334"/>
        <v>9</v>
      </c>
      <c r="CB197" s="77"/>
      <c r="CC197" s="77"/>
      <c r="CD197" s="77"/>
      <c r="CE197" s="77"/>
      <c r="CF197" s="77"/>
      <c r="CG197" s="77"/>
      <c r="CH197" s="77"/>
      <c r="CI197" s="77"/>
      <c r="CJ197" s="78"/>
      <c r="CK197" s="90">
        <f t="shared" si="354"/>
        <v>0</v>
      </c>
      <c r="CL197" s="77">
        <f t="shared" si="354"/>
        <v>2</v>
      </c>
      <c r="CM197" s="77">
        <f t="shared" si="354"/>
        <v>0</v>
      </c>
      <c r="CN197" s="77">
        <f t="shared" si="354"/>
        <v>1</v>
      </c>
      <c r="CO197" s="77">
        <f t="shared" si="354"/>
        <v>0</v>
      </c>
      <c r="CP197" s="77">
        <f>(IF(R197="","",IF(RIGHT(R197,2)="10",RIGHT(R197,2),RIGHT(R197,1))+0))</f>
        <v>2</v>
      </c>
      <c r="CQ197" s="77">
        <f t="shared" ref="CQ197:CR203" si="364">(IF(S197="","",IF(RIGHT(S197,2)="10",RIGHT(S197,2),RIGHT(S197,1))+0))</f>
        <v>1</v>
      </c>
      <c r="CR197" s="91"/>
      <c r="CS197" s="77">
        <f>(IF(U197="","",IF(RIGHT(U197,2)="10",RIGHT(U197,2),RIGHT(U197,1))+0))</f>
        <v>0</v>
      </c>
      <c r="CT197" s="91"/>
      <c r="CU197" s="77">
        <f>(IF(W197="","",IF(RIGHT(W197,2)="10",RIGHT(W197,2),RIGHT(W197,1))+0))</f>
        <v>1</v>
      </c>
      <c r="CV197" s="77">
        <f t="shared" si="336"/>
        <v>0</v>
      </c>
      <c r="CW197" s="77">
        <f t="shared" si="336"/>
        <v>1</v>
      </c>
      <c r="CX197" s="92">
        <f t="shared" si="336"/>
        <v>0</v>
      </c>
      <c r="DA197" s="77"/>
      <c r="DB197" s="77"/>
      <c r="DC197" s="77"/>
      <c r="DD197" s="77"/>
      <c r="DE197" s="77"/>
      <c r="DF197" s="77"/>
      <c r="DG197" s="77"/>
      <c r="DH197" s="77"/>
      <c r="DJ197" s="90" t="str">
        <f t="shared" si="355"/>
        <v>H</v>
      </c>
      <c r="DK197" s="77" t="str">
        <f t="shared" si="355"/>
        <v>H</v>
      </c>
      <c r="DL197" s="77" t="str">
        <f t="shared" si="355"/>
        <v>H</v>
      </c>
      <c r="DM197" s="77" t="str">
        <f t="shared" si="355"/>
        <v>D</v>
      </c>
      <c r="DN197" s="77" t="str">
        <f t="shared" si="355"/>
        <v>H</v>
      </c>
      <c r="DO197" s="77" t="str">
        <f>(IF(R197="","",IF(BQ197&gt;CP197,"H",IF(BQ197&lt;CP197,"A","D"))))</f>
        <v>H</v>
      </c>
      <c r="DP197" s="77" t="str">
        <f t="shared" ref="DP197:DQ203" si="365">(IF(S197="","",IF(BR197&gt;CQ197,"H",IF(BR197&lt;CQ197,"A","D"))))</f>
        <v>H</v>
      </c>
      <c r="DQ197" s="91"/>
      <c r="DR197" s="77" t="str">
        <f>(IF(U197="","",IF(BT197&gt;CS197,"H",IF(BT197&lt;CS197,"A","D"))))</f>
        <v>H</v>
      </c>
      <c r="DS197" s="334" t="s">
        <v>107</v>
      </c>
      <c r="DT197" s="77" t="str">
        <f>(IF(W197="","",IF(BV197&gt;CU197,"H",IF(BV197&lt;CU197,"A","D"))))</f>
        <v>H</v>
      </c>
      <c r="DU197" s="77" t="str">
        <f t="shared" si="338"/>
        <v>H</v>
      </c>
      <c r="DV197" s="77" t="str">
        <f t="shared" si="338"/>
        <v>H</v>
      </c>
      <c r="DW197" s="92" t="str">
        <f t="shared" si="338"/>
        <v>H</v>
      </c>
      <c r="DZ197" s="56"/>
      <c r="EA197" s="56"/>
      <c r="EB197" s="56"/>
      <c r="EC197" s="56"/>
      <c r="ED197" s="56"/>
      <c r="EE197" s="56"/>
      <c r="EF197" s="56"/>
      <c r="EG197" s="56"/>
      <c r="EI197" s="53" t="str">
        <f t="shared" si="339"/>
        <v>Leavesden Mental Hospital</v>
      </c>
      <c r="EJ197" s="79">
        <f t="shared" si="356"/>
        <v>26</v>
      </c>
      <c r="EK197" s="80">
        <f t="shared" si="357"/>
        <v>12</v>
      </c>
      <c r="EL197" s="80">
        <f t="shared" si="358"/>
        <v>1</v>
      </c>
      <c r="EM197" s="80">
        <f t="shared" si="359"/>
        <v>0</v>
      </c>
      <c r="EN197" s="80">
        <f>COUNTIF(DQ$190:DQ$203,"A")</f>
        <v>9</v>
      </c>
      <c r="EO197" s="80">
        <f>COUNTIF(DQ$190:DQ$203,"D")</f>
        <v>1</v>
      </c>
      <c r="EP197" s="80">
        <f>COUNTIF(DQ$190:DQ$203,"H")</f>
        <v>3</v>
      </c>
      <c r="EQ197" s="79">
        <f t="shared" si="360"/>
        <v>21</v>
      </c>
      <c r="ER197" s="79">
        <f t="shared" si="340"/>
        <v>2</v>
      </c>
      <c r="ES197" s="79">
        <f t="shared" si="340"/>
        <v>3</v>
      </c>
      <c r="ET197" s="81">
        <f>SUM($BL197:$CI197)+SUM(CR$190:CR$203)</f>
        <v>120</v>
      </c>
      <c r="EU197" s="81">
        <f>SUM($CK197:$DH197)+SUM(BS$190:BS$203)</f>
        <v>25</v>
      </c>
      <c r="EV197" s="79">
        <f t="shared" si="341"/>
        <v>44</v>
      </c>
      <c r="EW197" s="136">
        <f t="shared" si="342"/>
        <v>4.8</v>
      </c>
      <c r="EX197" s="78"/>
      <c r="EY197" s="80">
        <f t="shared" si="343"/>
        <v>26</v>
      </c>
      <c r="EZ197" s="80">
        <f t="shared" si="344"/>
        <v>21</v>
      </c>
      <c r="FA197" s="80">
        <f t="shared" si="345"/>
        <v>2</v>
      </c>
      <c r="FB197" s="80">
        <f t="shared" si="346"/>
        <v>3</v>
      </c>
      <c r="FC197" s="80">
        <f t="shared" si="347"/>
        <v>120</v>
      </c>
      <c r="FD197" s="80">
        <f t="shared" si="348"/>
        <v>25</v>
      </c>
      <c r="FE197" s="80">
        <f t="shared" si="349"/>
        <v>44</v>
      </c>
      <c r="FF197" s="80">
        <f t="shared" si="350"/>
        <v>4.8</v>
      </c>
      <c r="FH197" s="54">
        <f t="shared" si="361"/>
        <v>0</v>
      </c>
      <c r="FI197" s="54">
        <f t="shared" si="362"/>
        <v>0</v>
      </c>
      <c r="FJ197" s="54">
        <f t="shared" si="351"/>
        <v>0</v>
      </c>
      <c r="FK197" s="54">
        <f t="shared" si="351"/>
        <v>0</v>
      </c>
      <c r="FL197" s="54">
        <f t="shared" si="351"/>
        <v>0</v>
      </c>
      <c r="FM197" s="54">
        <f t="shared" si="351"/>
        <v>0</v>
      </c>
      <c r="FN197" s="54">
        <f t="shared" si="351"/>
        <v>0</v>
      </c>
      <c r="FO197" s="54">
        <f t="shared" si="351"/>
        <v>0</v>
      </c>
      <c r="FQ197" s="54" t="str">
        <f t="shared" si="301"/>
        <v/>
      </c>
      <c r="FR197" s="54" t="str">
        <f t="shared" si="302"/>
        <v/>
      </c>
      <c r="FS197" s="54" t="str">
        <f t="shared" si="303"/>
        <v/>
      </c>
      <c r="FT197" s="54" t="str">
        <f t="shared" si="303"/>
        <v/>
      </c>
      <c r="FU197" s="54" t="str">
        <f t="shared" si="303"/>
        <v/>
      </c>
      <c r="FV197" s="54" t="str">
        <f t="shared" si="303"/>
        <v/>
      </c>
      <c r="FW197" s="54" t="str">
        <f t="shared" si="303"/>
        <v/>
      </c>
      <c r="FX197" s="54" t="str">
        <f t="shared" si="352"/>
        <v/>
      </c>
      <c r="FZ197" s="54" t="s">
        <v>604</v>
      </c>
      <c r="GA197" s="59"/>
      <c r="GB197" s="60"/>
      <c r="GC197" s="58"/>
      <c r="GD197" s="59"/>
      <c r="GE197" s="61"/>
      <c r="GF197" s="58"/>
      <c r="GG197" s="61"/>
      <c r="GH197" s="61"/>
    </row>
    <row r="198" spans="1:192" s="53" customFormat="1" ht="12" x14ac:dyDescent="0.25">
      <c r="A198" s="54">
        <v>9</v>
      </c>
      <c r="B198" s="54" t="s">
        <v>733</v>
      </c>
      <c r="C198" s="56">
        <v>26</v>
      </c>
      <c r="D198" s="56">
        <v>10</v>
      </c>
      <c r="E198" s="56">
        <v>4</v>
      </c>
      <c r="F198" s="56">
        <v>12</v>
      </c>
      <c r="G198" s="56">
        <v>47</v>
      </c>
      <c r="H198" s="56">
        <v>68</v>
      </c>
      <c r="I198" s="57">
        <v>24</v>
      </c>
      <c r="J198" s="69">
        <f t="shared" si="332"/>
        <v>0.69117647058823528</v>
      </c>
      <c r="L198" s="139" t="s">
        <v>751</v>
      </c>
      <c r="M198" s="150" t="s">
        <v>150</v>
      </c>
      <c r="N198" s="148" t="s">
        <v>148</v>
      </c>
      <c r="O198" s="84" t="s">
        <v>150</v>
      </c>
      <c r="P198" s="88" t="s">
        <v>58</v>
      </c>
      <c r="Q198" s="88" t="s">
        <v>58</v>
      </c>
      <c r="R198" s="88" t="s">
        <v>513</v>
      </c>
      <c r="S198" s="88" t="s">
        <v>124</v>
      </c>
      <c r="T198" s="148" t="s">
        <v>89</v>
      </c>
      <c r="U198" s="83"/>
      <c r="V198" s="148" t="s">
        <v>62</v>
      </c>
      <c r="W198" s="148" t="s">
        <v>691</v>
      </c>
      <c r="X198" s="88" t="s">
        <v>124</v>
      </c>
      <c r="Y198" s="151" t="s">
        <v>101</v>
      </c>
      <c r="Z198" s="152" t="s">
        <v>126</v>
      </c>
      <c r="AC198" s="54"/>
      <c r="AE198" s="54"/>
      <c r="AL198" s="139" t="s">
        <v>751</v>
      </c>
      <c r="AM198" s="253" t="s">
        <v>503</v>
      </c>
      <c r="AN198" s="59" t="s">
        <v>527</v>
      </c>
      <c r="AO198" s="84" t="s">
        <v>591</v>
      </c>
      <c r="AP198" s="59" t="s">
        <v>757</v>
      </c>
      <c r="AQ198" s="59" t="s">
        <v>484</v>
      </c>
      <c r="AR198" s="59" t="s">
        <v>450</v>
      </c>
      <c r="AS198" s="59" t="s">
        <v>507</v>
      </c>
      <c r="AT198" s="59" t="s">
        <v>753</v>
      </c>
      <c r="AU198" s="83"/>
      <c r="AV198" s="59" t="s">
        <v>754</v>
      </c>
      <c r="AW198" s="59" t="s">
        <v>524</v>
      </c>
      <c r="AX198" s="59" t="s">
        <v>504</v>
      </c>
      <c r="AY198" s="87" t="s">
        <v>246</v>
      </c>
      <c r="AZ198" s="85" t="s">
        <v>752</v>
      </c>
      <c r="BL198" s="90">
        <f t="shared" si="353"/>
        <v>3</v>
      </c>
      <c r="BM198" s="77">
        <f t="shared" si="353"/>
        <v>0</v>
      </c>
      <c r="BN198" s="77">
        <f t="shared" si="353"/>
        <v>3</v>
      </c>
      <c r="BO198" s="77">
        <f t="shared" si="353"/>
        <v>5</v>
      </c>
      <c r="BP198" s="77">
        <f t="shared" si="353"/>
        <v>5</v>
      </c>
      <c r="BQ198" s="77">
        <f>(IF(R198="","",(IF(MID(R198,2,1)="-",LEFT(R198,1),LEFT(R198,2)))+0))</f>
        <v>8</v>
      </c>
      <c r="BR198" s="77">
        <f t="shared" si="363"/>
        <v>0</v>
      </c>
      <c r="BS198" s="77">
        <f t="shared" si="363"/>
        <v>3</v>
      </c>
      <c r="BT198" s="91"/>
      <c r="BU198" s="77">
        <f>(IF(V198="","",(IF(MID(V198,2,1)="-",LEFT(V198,1),LEFT(V198,2)))+0))</f>
        <v>1</v>
      </c>
      <c r="BV198" s="77">
        <f>(IF(W198="","",(IF(MID(W198,2,1)="-",LEFT(W198,1),LEFT(W198,2)))+0))</f>
        <v>7</v>
      </c>
      <c r="BW198" s="77">
        <f t="shared" si="334"/>
        <v>0</v>
      </c>
      <c r="BX198" s="77">
        <f t="shared" si="334"/>
        <v>3</v>
      </c>
      <c r="BY198" s="92">
        <f t="shared" si="334"/>
        <v>7</v>
      </c>
      <c r="BZ198" s="54"/>
      <c r="CA198" s="54"/>
      <c r="CB198" s="77"/>
      <c r="CC198" s="77"/>
      <c r="CD198" s="77"/>
      <c r="CE198" s="77"/>
      <c r="CF198" s="77"/>
      <c r="CG198" s="77"/>
      <c r="CH198" s="77"/>
      <c r="CI198" s="77"/>
      <c r="CJ198" s="163"/>
      <c r="CK198" s="90">
        <f t="shared" si="354"/>
        <v>1</v>
      </c>
      <c r="CL198" s="77">
        <f t="shared" si="354"/>
        <v>1</v>
      </c>
      <c r="CM198" s="77">
        <f t="shared" si="354"/>
        <v>1</v>
      </c>
      <c r="CN198" s="77">
        <f t="shared" si="354"/>
        <v>1</v>
      </c>
      <c r="CO198" s="77">
        <f t="shared" si="354"/>
        <v>1</v>
      </c>
      <c r="CP198" s="77">
        <f>(IF(R198="","",IF(RIGHT(R198,2)="10",RIGHT(R198,2),RIGHT(R198,1))+0))</f>
        <v>2</v>
      </c>
      <c r="CQ198" s="77">
        <f t="shared" si="364"/>
        <v>0</v>
      </c>
      <c r="CR198" s="77">
        <f t="shared" si="364"/>
        <v>0</v>
      </c>
      <c r="CS198" s="91"/>
      <c r="CT198" s="77">
        <f>(IF(V198="","",IF(RIGHT(V198,2)="10",RIGHT(V198,2),RIGHT(V198,1))+0))</f>
        <v>1</v>
      </c>
      <c r="CU198" s="77">
        <f>(IF(W198="","",IF(RIGHT(W198,2)="10",RIGHT(W198,2),RIGHT(W198,1))+0))</f>
        <v>3</v>
      </c>
      <c r="CV198" s="77">
        <f t="shared" si="336"/>
        <v>0</v>
      </c>
      <c r="CW198" s="77">
        <f t="shared" si="336"/>
        <v>2</v>
      </c>
      <c r="CX198" s="92">
        <f t="shared" si="336"/>
        <v>0</v>
      </c>
      <c r="CY198" s="54"/>
      <c r="CZ198" s="54"/>
      <c r="DA198" s="77"/>
      <c r="DB198" s="77"/>
      <c r="DC198" s="77"/>
      <c r="DD198" s="77"/>
      <c r="DE198" s="77"/>
      <c r="DF198" s="77"/>
      <c r="DG198" s="77"/>
      <c r="DH198" s="77"/>
      <c r="DJ198" s="90" t="str">
        <f t="shared" si="355"/>
        <v>H</v>
      </c>
      <c r="DK198" s="77" t="str">
        <f t="shared" si="355"/>
        <v>A</v>
      </c>
      <c r="DL198" s="77" t="str">
        <f t="shared" si="355"/>
        <v>H</v>
      </c>
      <c r="DM198" s="77" t="str">
        <f t="shared" si="355"/>
        <v>H</v>
      </c>
      <c r="DN198" s="77" t="str">
        <f t="shared" si="355"/>
        <v>H</v>
      </c>
      <c r="DO198" s="77" t="str">
        <f>(IF(R198="","",IF(BQ198&gt;CP198,"H",IF(BQ198&lt;CP198,"A","D"))))</f>
        <v>H</v>
      </c>
      <c r="DP198" s="77" t="str">
        <f t="shared" si="365"/>
        <v>D</v>
      </c>
      <c r="DQ198" s="77" t="str">
        <f t="shared" si="365"/>
        <v>H</v>
      </c>
      <c r="DR198" s="91"/>
      <c r="DS198" s="77" t="str">
        <f>(IF(V198="","",IF(BU198&gt;CT198,"H",IF(BU198&lt;CT198,"A","D"))))</f>
        <v>D</v>
      </c>
      <c r="DT198" s="77" t="str">
        <f>(IF(W198="","",IF(BV198&gt;CU198,"H",IF(BV198&lt;CU198,"A","D"))))</f>
        <v>H</v>
      </c>
      <c r="DU198" s="77" t="str">
        <f t="shared" si="338"/>
        <v>D</v>
      </c>
      <c r="DV198" s="77" t="str">
        <f t="shared" si="338"/>
        <v>H</v>
      </c>
      <c r="DW198" s="92" t="str">
        <f t="shared" si="338"/>
        <v>H</v>
      </c>
      <c r="DX198" s="54"/>
      <c r="DY198" s="54"/>
      <c r="DZ198" s="56"/>
      <c r="EA198" s="56"/>
      <c r="EB198" s="56"/>
      <c r="EC198" s="56"/>
      <c r="ED198" s="56"/>
      <c r="EE198" s="56"/>
      <c r="EF198" s="56"/>
      <c r="EG198" s="56"/>
      <c r="EI198" s="53" t="str">
        <f t="shared" si="339"/>
        <v>Post Office Engineers</v>
      </c>
      <c r="EJ198" s="79">
        <f t="shared" si="356"/>
        <v>26</v>
      </c>
      <c r="EK198" s="80">
        <f t="shared" si="357"/>
        <v>9</v>
      </c>
      <c r="EL198" s="80">
        <f t="shared" si="358"/>
        <v>3</v>
      </c>
      <c r="EM198" s="80">
        <f t="shared" si="359"/>
        <v>1</v>
      </c>
      <c r="EN198" s="80">
        <f>COUNTIF(DR$190:DR$203,"A")</f>
        <v>4</v>
      </c>
      <c r="EO198" s="80">
        <f>COUNTIF(DR$190:DR$203,"D")</f>
        <v>5</v>
      </c>
      <c r="EP198" s="80">
        <f>COUNTIF(DR$190:DR$203,"H")</f>
        <v>4</v>
      </c>
      <c r="EQ198" s="79">
        <f t="shared" si="360"/>
        <v>13</v>
      </c>
      <c r="ER198" s="79">
        <f t="shared" si="340"/>
        <v>8</v>
      </c>
      <c r="ES198" s="79">
        <f t="shared" si="340"/>
        <v>5</v>
      </c>
      <c r="ET198" s="81">
        <f>SUM($BL198:$CI198)+SUM(CS$190:CS$203)</f>
        <v>69</v>
      </c>
      <c r="EU198" s="81">
        <f>SUM($CK198:$DH198)+SUM(BT$190:BT$203)</f>
        <v>36</v>
      </c>
      <c r="EV198" s="79">
        <f t="shared" si="341"/>
        <v>34</v>
      </c>
      <c r="EW198" s="136">
        <f t="shared" si="342"/>
        <v>1.9166666666666667</v>
      </c>
      <c r="EX198" s="78"/>
      <c r="EY198" s="80">
        <f t="shared" si="343"/>
        <v>26</v>
      </c>
      <c r="EZ198" s="80">
        <f t="shared" si="344"/>
        <v>13</v>
      </c>
      <c r="FA198" s="80">
        <f t="shared" si="345"/>
        <v>8</v>
      </c>
      <c r="FB198" s="80">
        <f t="shared" si="346"/>
        <v>5</v>
      </c>
      <c r="FC198" s="80">
        <f t="shared" si="347"/>
        <v>69</v>
      </c>
      <c r="FD198" s="80">
        <f t="shared" si="348"/>
        <v>36</v>
      </c>
      <c r="FE198" s="80">
        <f t="shared" si="349"/>
        <v>34</v>
      </c>
      <c r="FF198" s="80">
        <f t="shared" si="350"/>
        <v>1.9166666666666667</v>
      </c>
      <c r="FH198" s="54">
        <f t="shared" si="361"/>
        <v>0</v>
      </c>
      <c r="FI198" s="54">
        <f t="shared" si="362"/>
        <v>0</v>
      </c>
      <c r="FJ198" s="54">
        <f t="shared" si="351"/>
        <v>0</v>
      </c>
      <c r="FK198" s="54">
        <f t="shared" si="351"/>
        <v>0</v>
      </c>
      <c r="FL198" s="54">
        <f t="shared" si="351"/>
        <v>0</v>
      </c>
      <c r="FM198" s="54">
        <f t="shared" si="351"/>
        <v>0</v>
      </c>
      <c r="FN198" s="54">
        <f t="shared" si="351"/>
        <v>0</v>
      </c>
      <c r="FO198" s="54">
        <f t="shared" si="351"/>
        <v>0</v>
      </c>
      <c r="FQ198" s="54" t="str">
        <f t="shared" si="301"/>
        <v/>
      </c>
      <c r="FR198" s="54" t="str">
        <f t="shared" si="302"/>
        <v/>
      </c>
      <c r="FS198" s="54" t="str">
        <f t="shared" si="303"/>
        <v/>
      </c>
      <c r="FT198" s="54" t="str">
        <f t="shared" si="303"/>
        <v/>
      </c>
      <c r="FU198" s="54" t="str">
        <f t="shared" si="303"/>
        <v/>
      </c>
      <c r="FV198" s="54" t="str">
        <f t="shared" si="303"/>
        <v/>
      </c>
      <c r="FW198" s="54" t="str">
        <f t="shared" si="303"/>
        <v/>
      </c>
      <c r="FX198" s="54" t="str">
        <f t="shared" si="352"/>
        <v/>
      </c>
      <c r="FY198" s="54"/>
      <c r="FZ198" s="54" t="s">
        <v>764</v>
      </c>
      <c r="GA198" s="59"/>
      <c r="GB198" s="60"/>
      <c r="GC198" s="58"/>
      <c r="GD198" s="59"/>
      <c r="GE198" s="61"/>
      <c r="GF198" s="58"/>
      <c r="GG198" s="61"/>
      <c r="GH198" s="61"/>
      <c r="GJ198" s="54"/>
    </row>
    <row r="199" spans="1:192" s="53" customFormat="1" ht="12" x14ac:dyDescent="0.25">
      <c r="A199" s="54">
        <v>10</v>
      </c>
      <c r="B199" s="54" t="s">
        <v>765</v>
      </c>
      <c r="C199" s="56">
        <v>26</v>
      </c>
      <c r="D199" s="56">
        <v>9</v>
      </c>
      <c r="E199" s="56">
        <v>5</v>
      </c>
      <c r="F199" s="56">
        <v>12</v>
      </c>
      <c r="G199" s="56">
        <v>49</v>
      </c>
      <c r="H199" s="56">
        <v>50</v>
      </c>
      <c r="I199" s="57">
        <v>23</v>
      </c>
      <c r="J199" s="69">
        <f t="shared" si="332"/>
        <v>0.98</v>
      </c>
      <c r="L199" s="139" t="s">
        <v>765</v>
      </c>
      <c r="M199" s="86" t="s">
        <v>553</v>
      </c>
      <c r="N199" s="148" t="s">
        <v>177</v>
      </c>
      <c r="O199" s="84" t="s">
        <v>422</v>
      </c>
      <c r="P199" s="88" t="s">
        <v>103</v>
      </c>
      <c r="Q199" s="88" t="s">
        <v>150</v>
      </c>
      <c r="R199" s="88" t="s">
        <v>89</v>
      </c>
      <c r="S199" s="148" t="s">
        <v>62</v>
      </c>
      <c r="T199" s="148" t="s">
        <v>98</v>
      </c>
      <c r="U199" s="148" t="s">
        <v>200</v>
      </c>
      <c r="V199" s="83"/>
      <c r="W199" s="141" t="s">
        <v>148</v>
      </c>
      <c r="X199" s="148" t="s">
        <v>98</v>
      </c>
      <c r="Y199" s="148" t="s">
        <v>85</v>
      </c>
      <c r="Z199" s="152" t="s">
        <v>125</v>
      </c>
      <c r="AL199" s="139" t="s">
        <v>765</v>
      </c>
      <c r="AM199" s="253" t="s">
        <v>523</v>
      </c>
      <c r="AN199" s="59" t="s">
        <v>515</v>
      </c>
      <c r="AO199" s="84" t="s">
        <v>490</v>
      </c>
      <c r="AP199" s="59" t="s">
        <v>516</v>
      </c>
      <c r="AQ199" s="59" t="s">
        <v>524</v>
      </c>
      <c r="AR199" s="59" t="s">
        <v>748</v>
      </c>
      <c r="AS199" s="59" t="s">
        <v>709</v>
      </c>
      <c r="AT199" s="59" t="s">
        <v>748</v>
      </c>
      <c r="AU199" s="59" t="s">
        <v>493</v>
      </c>
      <c r="AV199" s="83"/>
      <c r="AW199" s="59" t="s">
        <v>578</v>
      </c>
      <c r="AX199" s="59" t="s">
        <v>747</v>
      </c>
      <c r="AY199" s="59" t="s">
        <v>503</v>
      </c>
      <c r="AZ199" s="85" t="s">
        <v>508</v>
      </c>
      <c r="BL199" s="90">
        <f t="shared" si="353"/>
        <v>4</v>
      </c>
      <c r="BM199" s="77">
        <f t="shared" si="353"/>
        <v>2</v>
      </c>
      <c r="BN199" s="77">
        <f t="shared" si="353"/>
        <v>9</v>
      </c>
      <c r="BO199" s="77">
        <f t="shared" si="353"/>
        <v>1</v>
      </c>
      <c r="BP199" s="77">
        <f t="shared" si="353"/>
        <v>3</v>
      </c>
      <c r="BQ199" s="77">
        <f>(IF(R199="","",(IF(MID(R199,2,1)="-",LEFT(R199,1),LEFT(R199,2)))+0))</f>
        <v>3</v>
      </c>
      <c r="BR199" s="77">
        <f t="shared" si="363"/>
        <v>1</v>
      </c>
      <c r="BS199" s="77">
        <f t="shared" si="363"/>
        <v>0</v>
      </c>
      <c r="BT199" s="77">
        <f>(IF(U199="","",(IF(MID(U199,2,1)="-",LEFT(U199,1),LEFT(U199,2)))+0))</f>
        <v>2</v>
      </c>
      <c r="BU199" s="91"/>
      <c r="BV199" s="77">
        <f>(IF(W199="","",(IF(MID(W199,2,1)="-",LEFT(W199,1),LEFT(W199,2)))+0))</f>
        <v>0</v>
      </c>
      <c r="BW199" s="77">
        <f t="shared" si="334"/>
        <v>0</v>
      </c>
      <c r="BX199" s="77">
        <f t="shared" si="334"/>
        <v>0</v>
      </c>
      <c r="BY199" s="92">
        <f t="shared" si="334"/>
        <v>5</v>
      </c>
      <c r="BZ199" s="54"/>
      <c r="CA199" s="54"/>
      <c r="CB199" s="77"/>
      <c r="CC199" s="77"/>
      <c r="CD199" s="77"/>
      <c r="CE199" s="77"/>
      <c r="CF199" s="77"/>
      <c r="CG199" s="77"/>
      <c r="CH199" s="77"/>
      <c r="CI199" s="77"/>
      <c r="CJ199" s="78"/>
      <c r="CK199" s="90">
        <f t="shared" si="354"/>
        <v>5</v>
      </c>
      <c r="CL199" s="77">
        <f t="shared" si="354"/>
        <v>0</v>
      </c>
      <c r="CM199" s="77">
        <f t="shared" si="354"/>
        <v>3</v>
      </c>
      <c r="CN199" s="77">
        <f t="shared" si="354"/>
        <v>3</v>
      </c>
      <c r="CO199" s="77">
        <f t="shared" si="354"/>
        <v>1</v>
      </c>
      <c r="CP199" s="77">
        <f>(IF(R199="","",IF(RIGHT(R199,2)="10",RIGHT(R199,2),RIGHT(R199,1))+0))</f>
        <v>0</v>
      </c>
      <c r="CQ199" s="77">
        <f t="shared" si="364"/>
        <v>1</v>
      </c>
      <c r="CR199" s="77">
        <f t="shared" si="364"/>
        <v>5</v>
      </c>
      <c r="CS199" s="77">
        <f>(IF(U199="","",IF(RIGHT(U199,2)="10",RIGHT(U199,2),RIGHT(U199,1))+0))</f>
        <v>2</v>
      </c>
      <c r="CT199" s="91"/>
      <c r="CU199" s="77">
        <f>(IF(W199="","",IF(RIGHT(W199,2)="10",RIGHT(W199,2),RIGHT(W199,1))+0))</f>
        <v>1</v>
      </c>
      <c r="CV199" s="77">
        <f t="shared" si="336"/>
        <v>5</v>
      </c>
      <c r="CW199" s="77">
        <f t="shared" si="336"/>
        <v>4</v>
      </c>
      <c r="CX199" s="92">
        <f t="shared" si="336"/>
        <v>0</v>
      </c>
      <c r="CY199" s="54"/>
      <c r="CZ199" s="54"/>
      <c r="DA199" s="77"/>
      <c r="DB199" s="77"/>
      <c r="DC199" s="77"/>
      <c r="DD199" s="77"/>
      <c r="DE199" s="77"/>
      <c r="DF199" s="77"/>
      <c r="DG199" s="77"/>
      <c r="DH199" s="77"/>
      <c r="DI199" s="54"/>
      <c r="DJ199" s="90" t="str">
        <f t="shared" si="355"/>
        <v>A</v>
      </c>
      <c r="DK199" s="77" t="str">
        <f t="shared" si="355"/>
        <v>H</v>
      </c>
      <c r="DL199" s="77" t="str">
        <f t="shared" si="355"/>
        <v>H</v>
      </c>
      <c r="DM199" s="77" t="str">
        <f t="shared" si="355"/>
        <v>A</v>
      </c>
      <c r="DN199" s="77" t="str">
        <f t="shared" si="355"/>
        <v>H</v>
      </c>
      <c r="DO199" s="77" t="str">
        <f>(IF(R199="","",IF(BQ199&gt;CP199,"H",IF(BQ199&lt;CP199,"A","D"))))</f>
        <v>H</v>
      </c>
      <c r="DP199" s="77" t="str">
        <f t="shared" si="365"/>
        <v>D</v>
      </c>
      <c r="DQ199" s="77" t="str">
        <f t="shared" si="365"/>
        <v>A</v>
      </c>
      <c r="DR199" s="77" t="str">
        <f>(IF(U199="","",IF(BT199&gt;CS199,"H",IF(BT199&lt;CS199,"A","D"))))</f>
        <v>D</v>
      </c>
      <c r="DS199" s="91"/>
      <c r="DT199" s="77" t="str">
        <f>(IF(W199="","",IF(BV199&gt;CU199,"H",IF(BV199&lt;CU199,"A","D"))))</f>
        <v>A</v>
      </c>
      <c r="DU199" s="77" t="str">
        <f t="shared" si="338"/>
        <v>A</v>
      </c>
      <c r="DV199" s="77" t="str">
        <f t="shared" si="338"/>
        <v>A</v>
      </c>
      <c r="DW199" s="92" t="str">
        <f t="shared" si="338"/>
        <v>H</v>
      </c>
      <c r="DX199" s="54"/>
      <c r="DY199" s="54"/>
      <c r="DZ199" s="56"/>
      <c r="EA199" s="56"/>
      <c r="EB199" s="56"/>
      <c r="EC199" s="56"/>
      <c r="ED199" s="56"/>
      <c r="EE199" s="56"/>
      <c r="EF199" s="56"/>
      <c r="EG199" s="56"/>
      <c r="EH199" s="54"/>
      <c r="EI199" s="53" t="str">
        <f t="shared" si="339"/>
        <v>South West Ham</v>
      </c>
      <c r="EJ199" s="79">
        <f t="shared" si="356"/>
        <v>26</v>
      </c>
      <c r="EK199" s="80">
        <f t="shared" si="357"/>
        <v>5</v>
      </c>
      <c r="EL199" s="80">
        <f t="shared" si="358"/>
        <v>2</v>
      </c>
      <c r="EM199" s="80">
        <f t="shared" si="359"/>
        <v>6</v>
      </c>
      <c r="EN199" s="80">
        <f>COUNTIF(DS$190:DS$203,"A")</f>
        <v>4</v>
      </c>
      <c r="EO199" s="80">
        <f>COUNTIF(DS$190:DS$203,"D")</f>
        <v>3</v>
      </c>
      <c r="EP199" s="80">
        <f>COUNTIF(DS$190:DS$203,"H")</f>
        <v>6</v>
      </c>
      <c r="EQ199" s="79">
        <f t="shared" si="360"/>
        <v>9</v>
      </c>
      <c r="ER199" s="79">
        <f t="shared" si="340"/>
        <v>5</v>
      </c>
      <c r="ES199" s="79">
        <f t="shared" si="340"/>
        <v>12</v>
      </c>
      <c r="ET199" s="81">
        <f>SUM($BL199:$CI199)+SUM(CT$190:CT$203)</f>
        <v>49</v>
      </c>
      <c r="EU199" s="81">
        <f>SUM($CK199:$DH199)+SUM(BU$190:BU$203)</f>
        <v>50</v>
      </c>
      <c r="EV199" s="79">
        <f t="shared" si="341"/>
        <v>23</v>
      </c>
      <c r="EW199" s="136">
        <f t="shared" si="342"/>
        <v>0.98</v>
      </c>
      <c r="EX199" s="78"/>
      <c r="EY199" s="80">
        <f t="shared" si="343"/>
        <v>26</v>
      </c>
      <c r="EZ199" s="80">
        <f t="shared" si="344"/>
        <v>9</v>
      </c>
      <c r="FA199" s="80">
        <f t="shared" si="345"/>
        <v>5</v>
      </c>
      <c r="FB199" s="80">
        <f t="shared" si="346"/>
        <v>12</v>
      </c>
      <c r="FC199" s="80">
        <f t="shared" si="347"/>
        <v>49</v>
      </c>
      <c r="FD199" s="80">
        <f t="shared" si="348"/>
        <v>50</v>
      </c>
      <c r="FE199" s="80">
        <f t="shared" si="349"/>
        <v>23</v>
      </c>
      <c r="FF199" s="80">
        <f t="shared" si="350"/>
        <v>0.98</v>
      </c>
      <c r="FG199" s="54"/>
      <c r="FH199" s="54">
        <f t="shared" si="361"/>
        <v>0</v>
      </c>
      <c r="FI199" s="54">
        <f t="shared" si="362"/>
        <v>0</v>
      </c>
      <c r="FJ199" s="54">
        <f t="shared" si="351"/>
        <v>0</v>
      </c>
      <c r="FK199" s="54">
        <f t="shared" si="351"/>
        <v>0</v>
      </c>
      <c r="FL199" s="54">
        <f t="shared" si="351"/>
        <v>0</v>
      </c>
      <c r="FM199" s="54">
        <f t="shared" si="351"/>
        <v>0</v>
      </c>
      <c r="FN199" s="54">
        <f t="shared" si="351"/>
        <v>0</v>
      </c>
      <c r="FO199" s="54">
        <f t="shared" si="351"/>
        <v>0</v>
      </c>
      <c r="FQ199" s="54" t="str">
        <f t="shared" si="301"/>
        <v/>
      </c>
      <c r="FR199" s="54" t="str">
        <f t="shared" si="302"/>
        <v/>
      </c>
      <c r="FS199" s="54" t="str">
        <f t="shared" si="303"/>
        <v/>
      </c>
      <c r="FT199" s="54" t="str">
        <f t="shared" si="303"/>
        <v/>
      </c>
      <c r="FU199" s="54" t="str">
        <f t="shared" si="303"/>
        <v/>
      </c>
      <c r="FV199" s="54" t="str">
        <f t="shared" si="303"/>
        <v/>
      </c>
      <c r="FW199" s="54" t="str">
        <f t="shared" si="303"/>
        <v/>
      </c>
      <c r="FX199" s="54" t="str">
        <f t="shared" si="352"/>
        <v/>
      </c>
      <c r="FY199" s="54"/>
      <c r="FZ199" s="54" t="s">
        <v>766</v>
      </c>
      <c r="GA199" s="59"/>
      <c r="GB199" s="60"/>
      <c r="GC199" s="58"/>
      <c r="GD199" s="59"/>
      <c r="GE199" s="61"/>
      <c r="GF199" s="58"/>
      <c r="GG199" s="61"/>
      <c r="GH199" s="61"/>
      <c r="GJ199" s="54"/>
    </row>
    <row r="200" spans="1:192" s="54" customFormat="1" ht="12" x14ac:dyDescent="0.25">
      <c r="A200" s="54">
        <v>11</v>
      </c>
      <c r="B200" s="54" t="s">
        <v>501</v>
      </c>
      <c r="C200" s="56">
        <v>26</v>
      </c>
      <c r="D200" s="56">
        <v>8</v>
      </c>
      <c r="E200" s="56">
        <v>2</v>
      </c>
      <c r="F200" s="56">
        <v>16</v>
      </c>
      <c r="G200" s="56">
        <v>44</v>
      </c>
      <c r="H200" s="56">
        <v>88</v>
      </c>
      <c r="I200" s="57">
        <v>18</v>
      </c>
      <c r="J200" s="69">
        <f t="shared" si="332"/>
        <v>0.5</v>
      </c>
      <c r="L200" s="139" t="s">
        <v>767</v>
      </c>
      <c r="M200" s="86" t="s">
        <v>186</v>
      </c>
      <c r="N200" s="148" t="s">
        <v>175</v>
      </c>
      <c r="O200" s="84" t="s">
        <v>86</v>
      </c>
      <c r="P200" s="88" t="s">
        <v>186</v>
      </c>
      <c r="Q200" s="88" t="s">
        <v>176</v>
      </c>
      <c r="R200" s="88" t="s">
        <v>101</v>
      </c>
      <c r="S200" s="148" t="s">
        <v>87</v>
      </c>
      <c r="T200" s="148" t="s">
        <v>206</v>
      </c>
      <c r="U200" s="148" t="s">
        <v>74</v>
      </c>
      <c r="V200" s="148" t="s">
        <v>102</v>
      </c>
      <c r="W200" s="83"/>
      <c r="X200" s="148" t="s">
        <v>60</v>
      </c>
      <c r="Y200" s="148" t="s">
        <v>87</v>
      </c>
      <c r="Z200" s="152" t="s">
        <v>148</v>
      </c>
      <c r="AL200" s="139" t="s">
        <v>767</v>
      </c>
      <c r="AM200" s="253" t="s">
        <v>479</v>
      </c>
      <c r="AN200" s="59" t="s">
        <v>450</v>
      </c>
      <c r="AO200" s="84" t="s">
        <v>508</v>
      </c>
      <c r="AP200" s="59" t="s">
        <v>534</v>
      </c>
      <c r="AQ200" s="59" t="s">
        <v>491</v>
      </c>
      <c r="AR200" s="59" t="s">
        <v>516</v>
      </c>
      <c r="AS200" s="59" t="s">
        <v>752</v>
      </c>
      <c r="AT200" s="59" t="s">
        <v>709</v>
      </c>
      <c r="AU200" s="59" t="s">
        <v>747</v>
      </c>
      <c r="AV200" s="59" t="s">
        <v>753</v>
      </c>
      <c r="AW200" s="83"/>
      <c r="AX200" s="59" t="s">
        <v>481</v>
      </c>
      <c r="AY200" s="59" t="s">
        <v>504</v>
      </c>
      <c r="AZ200" s="85" t="s">
        <v>757</v>
      </c>
      <c r="BL200" s="90">
        <f t="shared" si="353"/>
        <v>3</v>
      </c>
      <c r="BM200" s="77">
        <f t="shared" si="353"/>
        <v>2</v>
      </c>
      <c r="BN200" s="77">
        <f t="shared" si="353"/>
        <v>0</v>
      </c>
      <c r="BO200" s="77">
        <f t="shared" si="353"/>
        <v>3</v>
      </c>
      <c r="BP200" s="77">
        <f t="shared" si="353"/>
        <v>2</v>
      </c>
      <c r="BQ200" s="77">
        <f>(IF(R200="","",(IF(MID(R200,2,1)="-",LEFT(R200,1),LEFT(R200,2)))+0))</f>
        <v>3</v>
      </c>
      <c r="BR200" s="77">
        <f t="shared" si="363"/>
        <v>3</v>
      </c>
      <c r="BS200" s="77">
        <f t="shared" si="363"/>
        <v>1</v>
      </c>
      <c r="BT200" s="77">
        <f>(IF(U200="","",(IF(MID(U200,2,1)="-",LEFT(U200,1),LEFT(U200,2)))+0))</f>
        <v>1</v>
      </c>
      <c r="BU200" s="77">
        <f>(IF(V200="","",(IF(MID(V200,2,1)="-",LEFT(V200,1),LEFT(V200,2)))+0))</f>
        <v>2</v>
      </c>
      <c r="BV200" s="91"/>
      <c r="BW200" s="77">
        <f t="shared" si="334"/>
        <v>4</v>
      </c>
      <c r="BX200" s="77">
        <f t="shared" si="334"/>
        <v>3</v>
      </c>
      <c r="BY200" s="92">
        <f t="shared" si="334"/>
        <v>0</v>
      </c>
      <c r="CB200" s="77"/>
      <c r="CC200" s="77"/>
      <c r="CD200" s="77"/>
      <c r="CE200" s="77"/>
      <c r="CF200" s="77"/>
      <c r="CG200" s="77"/>
      <c r="CH200" s="77"/>
      <c r="CI200" s="77"/>
      <c r="CJ200" s="78"/>
      <c r="CK200" s="90">
        <f t="shared" si="354"/>
        <v>4</v>
      </c>
      <c r="CL200" s="77">
        <f t="shared" si="354"/>
        <v>5</v>
      </c>
      <c r="CM200" s="77">
        <f t="shared" si="354"/>
        <v>3</v>
      </c>
      <c r="CN200" s="77">
        <f t="shared" si="354"/>
        <v>4</v>
      </c>
      <c r="CO200" s="77">
        <f t="shared" si="354"/>
        <v>3</v>
      </c>
      <c r="CP200" s="77">
        <f>(IF(R200="","",IF(RIGHT(R200,2)="10",RIGHT(R200,2),RIGHT(R200,1))+0))</f>
        <v>2</v>
      </c>
      <c r="CQ200" s="77">
        <f t="shared" si="364"/>
        <v>3</v>
      </c>
      <c r="CR200" s="77">
        <f t="shared" si="364"/>
        <v>4</v>
      </c>
      <c r="CS200" s="77">
        <f>(IF(U200="","",IF(RIGHT(U200,2)="10",RIGHT(U200,2),RIGHT(U200,1))+0))</f>
        <v>2</v>
      </c>
      <c r="CT200" s="77">
        <f>(IF(V200="","",IF(RIGHT(V200,2)="10",RIGHT(V200,2),RIGHT(V200,1))+0))</f>
        <v>4</v>
      </c>
      <c r="CU200" s="91"/>
      <c r="CV200" s="77">
        <f t="shared" si="336"/>
        <v>1</v>
      </c>
      <c r="CW200" s="77">
        <f t="shared" si="336"/>
        <v>3</v>
      </c>
      <c r="CX200" s="92">
        <f t="shared" si="336"/>
        <v>1</v>
      </c>
      <c r="DA200" s="77"/>
      <c r="DB200" s="77"/>
      <c r="DC200" s="77"/>
      <c r="DD200" s="77"/>
      <c r="DE200" s="77"/>
      <c r="DF200" s="77"/>
      <c r="DG200" s="77"/>
      <c r="DH200" s="77"/>
      <c r="DJ200" s="90" t="str">
        <f t="shared" si="355"/>
        <v>A</v>
      </c>
      <c r="DK200" s="77" t="str">
        <f t="shared" si="355"/>
        <v>A</v>
      </c>
      <c r="DL200" s="77" t="str">
        <f t="shared" si="355"/>
        <v>A</v>
      </c>
      <c r="DM200" s="77" t="str">
        <f t="shared" si="355"/>
        <v>A</v>
      </c>
      <c r="DN200" s="77" t="str">
        <f t="shared" si="355"/>
        <v>A</v>
      </c>
      <c r="DO200" s="77" t="str">
        <f>(IF(R200="","",IF(BQ200&gt;CP200,"H",IF(BQ200&lt;CP200,"A","D"))))</f>
        <v>H</v>
      </c>
      <c r="DP200" s="77" t="str">
        <f t="shared" si="365"/>
        <v>D</v>
      </c>
      <c r="DQ200" s="77" t="str">
        <f t="shared" si="365"/>
        <v>A</v>
      </c>
      <c r="DR200" s="77" t="str">
        <f>(IF(U200="","",IF(BT200&gt;CS200,"H",IF(BT200&lt;CS200,"A","D"))))</f>
        <v>A</v>
      </c>
      <c r="DS200" s="77" t="str">
        <f>(IF(V200="","",IF(BU200&gt;CT200,"H",IF(BU200&lt;CT200,"A","D"))))</f>
        <v>A</v>
      </c>
      <c r="DT200" s="91"/>
      <c r="DU200" s="77" t="str">
        <f t="shared" si="338"/>
        <v>H</v>
      </c>
      <c r="DV200" s="77" t="str">
        <f t="shared" si="338"/>
        <v>D</v>
      </c>
      <c r="DW200" s="92" t="str">
        <f t="shared" si="338"/>
        <v>A</v>
      </c>
      <c r="DZ200" s="56"/>
      <c r="EA200" s="56"/>
      <c r="EB200" s="56"/>
      <c r="EC200" s="56"/>
      <c r="ED200" s="56"/>
      <c r="EE200" s="56"/>
      <c r="EF200" s="56"/>
      <c r="EG200" s="56"/>
      <c r="EI200" s="53" t="str">
        <f t="shared" si="339"/>
        <v>Tillings Athletic</v>
      </c>
      <c r="EJ200" s="79">
        <f t="shared" si="356"/>
        <v>26</v>
      </c>
      <c r="EK200" s="80">
        <f t="shared" si="357"/>
        <v>2</v>
      </c>
      <c r="EL200" s="80">
        <f t="shared" si="358"/>
        <v>2</v>
      </c>
      <c r="EM200" s="80">
        <f t="shared" si="359"/>
        <v>9</v>
      </c>
      <c r="EN200" s="80">
        <f>COUNTIF(DT$190:DT$203,"A")</f>
        <v>2</v>
      </c>
      <c r="EO200" s="80">
        <f>COUNTIF(DT$190:DT$203,"D")</f>
        <v>0</v>
      </c>
      <c r="EP200" s="80">
        <f>COUNTIF(DT$190:DT$203,"H")</f>
        <v>11</v>
      </c>
      <c r="EQ200" s="79">
        <f t="shared" si="360"/>
        <v>4</v>
      </c>
      <c r="ER200" s="79">
        <f t="shared" si="340"/>
        <v>2</v>
      </c>
      <c r="ES200" s="79">
        <f t="shared" si="340"/>
        <v>20</v>
      </c>
      <c r="ET200" s="81">
        <f>SUM($BL200:$CI200)+SUM(CU$190:CU$203)</f>
        <v>43</v>
      </c>
      <c r="EU200" s="81">
        <f>SUM($CK200:$DH200)+SUM(BV$190:BV$203)</f>
        <v>85</v>
      </c>
      <c r="EV200" s="79">
        <f t="shared" si="341"/>
        <v>10</v>
      </c>
      <c r="EW200" s="136">
        <f t="shared" si="342"/>
        <v>0.50588235294117645</v>
      </c>
      <c r="EX200" s="78"/>
      <c r="EY200" s="80">
        <f t="shared" si="343"/>
        <v>26</v>
      </c>
      <c r="EZ200" s="80">
        <f t="shared" si="344"/>
        <v>4</v>
      </c>
      <c r="FA200" s="80">
        <f t="shared" si="345"/>
        <v>2</v>
      </c>
      <c r="FB200" s="80">
        <f t="shared" si="346"/>
        <v>20</v>
      </c>
      <c r="FC200" s="80">
        <f t="shared" si="347"/>
        <v>43</v>
      </c>
      <c r="FD200" s="80">
        <f t="shared" si="348"/>
        <v>85</v>
      </c>
      <c r="FE200" s="80">
        <f t="shared" si="349"/>
        <v>10</v>
      </c>
      <c r="FF200" s="80">
        <f t="shared" si="350"/>
        <v>0.50588235294117645</v>
      </c>
      <c r="FH200" s="54">
        <f t="shared" si="361"/>
        <v>0</v>
      </c>
      <c r="FI200" s="54">
        <f t="shared" si="362"/>
        <v>0</v>
      </c>
      <c r="FJ200" s="54">
        <f t="shared" si="351"/>
        <v>0</v>
      </c>
      <c r="FK200" s="54">
        <f t="shared" si="351"/>
        <v>0</v>
      </c>
      <c r="FL200" s="54">
        <f t="shared" si="351"/>
        <v>0</v>
      </c>
      <c r="FM200" s="54">
        <f t="shared" si="351"/>
        <v>0</v>
      </c>
      <c r="FN200" s="54">
        <f t="shared" si="351"/>
        <v>0</v>
      </c>
      <c r="FO200" s="54">
        <f t="shared" si="351"/>
        <v>0</v>
      </c>
      <c r="FQ200" s="54" t="str">
        <f t="shared" si="301"/>
        <v/>
      </c>
      <c r="FR200" s="54" t="str">
        <f t="shared" si="302"/>
        <v/>
      </c>
      <c r="FS200" s="54" t="str">
        <f t="shared" si="303"/>
        <v/>
      </c>
      <c r="FT200" s="54" t="str">
        <f t="shared" si="303"/>
        <v/>
      </c>
      <c r="FU200" s="54" t="str">
        <f t="shared" si="303"/>
        <v/>
      </c>
      <c r="FV200" s="54" t="str">
        <f t="shared" si="303"/>
        <v/>
      </c>
      <c r="FW200" s="54" t="str">
        <f t="shared" si="303"/>
        <v/>
      </c>
      <c r="FX200" s="54" t="str">
        <f t="shared" si="352"/>
        <v/>
      </c>
      <c r="FZ200" s="54" t="s">
        <v>768</v>
      </c>
      <c r="GA200" s="59"/>
      <c r="GC200" s="58"/>
      <c r="GD200" s="59"/>
      <c r="GE200" s="61"/>
      <c r="GF200" s="58"/>
      <c r="GG200" s="61"/>
      <c r="GH200" s="61"/>
    </row>
    <row r="201" spans="1:192" s="54" customFormat="1" ht="12" x14ac:dyDescent="0.25">
      <c r="A201" s="54">
        <v>12</v>
      </c>
      <c r="B201" s="54" t="s">
        <v>767</v>
      </c>
      <c r="C201" s="56">
        <v>26</v>
      </c>
      <c r="D201" s="56">
        <v>4</v>
      </c>
      <c r="E201" s="56">
        <v>2</v>
      </c>
      <c r="F201" s="56">
        <v>20</v>
      </c>
      <c r="G201" s="56">
        <v>43</v>
      </c>
      <c r="H201" s="56">
        <v>85</v>
      </c>
      <c r="I201" s="57">
        <v>10</v>
      </c>
      <c r="J201" s="69">
        <f t="shared" si="332"/>
        <v>0.50588235294117645</v>
      </c>
      <c r="L201" s="139" t="s">
        <v>761</v>
      </c>
      <c r="M201" s="86" t="s">
        <v>178</v>
      </c>
      <c r="N201" s="88" t="s">
        <v>148</v>
      </c>
      <c r="O201" s="84" t="s">
        <v>177</v>
      </c>
      <c r="P201" s="88" t="s">
        <v>89</v>
      </c>
      <c r="Q201" s="88" t="s">
        <v>200</v>
      </c>
      <c r="R201" s="249"/>
      <c r="S201" s="88" t="s">
        <v>219</v>
      </c>
      <c r="T201" s="88" t="s">
        <v>87</v>
      </c>
      <c r="U201" s="148" t="s">
        <v>62</v>
      </c>
      <c r="V201" s="148" t="s">
        <v>74</v>
      </c>
      <c r="W201" s="88" t="s">
        <v>89</v>
      </c>
      <c r="X201" s="83"/>
      <c r="Y201" s="88" t="s">
        <v>200</v>
      </c>
      <c r="Z201" s="89" t="s">
        <v>58</v>
      </c>
      <c r="AL201" s="139" t="s">
        <v>761</v>
      </c>
      <c r="AM201" s="253" t="s">
        <v>484</v>
      </c>
      <c r="AN201" s="59" t="s">
        <v>491</v>
      </c>
      <c r="AO201" s="84" t="s">
        <v>479</v>
      </c>
      <c r="AP201" s="59" t="s">
        <v>506</v>
      </c>
      <c r="AQ201" s="59" t="s">
        <v>450</v>
      </c>
      <c r="AR201" s="249"/>
      <c r="AS201" s="59" t="s">
        <v>702</v>
      </c>
      <c r="AT201" s="59" t="s">
        <v>527</v>
      </c>
      <c r="AU201" s="59" t="s">
        <v>590</v>
      </c>
      <c r="AV201" s="59" t="s">
        <v>763</v>
      </c>
      <c r="AW201" s="59" t="s">
        <v>505</v>
      </c>
      <c r="AX201" s="83"/>
      <c r="AY201" s="59" t="s">
        <v>518</v>
      </c>
      <c r="AZ201" s="85" t="s">
        <v>539</v>
      </c>
      <c r="BL201" s="90">
        <f t="shared" si="353"/>
        <v>6</v>
      </c>
      <c r="BM201" s="77">
        <f t="shared" si="353"/>
        <v>0</v>
      </c>
      <c r="BN201" s="77">
        <f t="shared" si="353"/>
        <v>2</v>
      </c>
      <c r="BO201" s="77">
        <f t="shared" si="353"/>
        <v>3</v>
      </c>
      <c r="BP201" s="77">
        <f t="shared" si="353"/>
        <v>2</v>
      </c>
      <c r="BQ201" s="91"/>
      <c r="BR201" s="77">
        <f t="shared" si="363"/>
        <v>0</v>
      </c>
      <c r="BS201" s="77">
        <f t="shared" si="363"/>
        <v>3</v>
      </c>
      <c r="BT201" s="77">
        <f>(IF(U201="","",(IF(MID(U201,2,1)="-",LEFT(U201,1),LEFT(U201,2)))+0))</f>
        <v>1</v>
      </c>
      <c r="BU201" s="77">
        <f>(IF(V201="","",(IF(MID(V201,2,1)="-",LEFT(V201,1),LEFT(V201,2)))+0))</f>
        <v>1</v>
      </c>
      <c r="BV201" s="77">
        <f>(IF(W201="","",(IF(MID(W201,2,1)="-",LEFT(W201,1),LEFT(W201,2)))+0))</f>
        <v>3</v>
      </c>
      <c r="BW201" s="91"/>
      <c r="BX201" s="77">
        <f>(IF(Y201="","",(IF(MID(Y201,2,1)="-",LEFT(Y201,1),LEFT(Y201,2)))+0))</f>
        <v>2</v>
      </c>
      <c r="BY201" s="92">
        <f>(IF(Z201="","",(IF(MID(Z201,2,1)="-",LEFT(Z201,1),LEFT(Z201,2)))+0))</f>
        <v>5</v>
      </c>
      <c r="CB201" s="77"/>
      <c r="CC201" s="77"/>
      <c r="CD201" s="77"/>
      <c r="CE201" s="77"/>
      <c r="CF201" s="77"/>
      <c r="CG201" s="77"/>
      <c r="CH201" s="77"/>
      <c r="CI201" s="77"/>
      <c r="CJ201" s="78"/>
      <c r="CK201" s="90">
        <f t="shared" si="354"/>
        <v>1</v>
      </c>
      <c r="CL201" s="77">
        <f t="shared" si="354"/>
        <v>1</v>
      </c>
      <c r="CM201" s="77">
        <f t="shared" si="354"/>
        <v>0</v>
      </c>
      <c r="CN201" s="77">
        <f t="shared" si="354"/>
        <v>0</v>
      </c>
      <c r="CO201" s="77">
        <f t="shared" si="354"/>
        <v>2</v>
      </c>
      <c r="CP201" s="91"/>
      <c r="CQ201" s="77">
        <f t="shared" si="364"/>
        <v>6</v>
      </c>
      <c r="CR201" s="77">
        <f t="shared" si="364"/>
        <v>3</v>
      </c>
      <c r="CS201" s="77">
        <f>(IF(U201="","",IF(RIGHT(U201,2)="10",RIGHT(U201,2),RIGHT(U201,1))+0))</f>
        <v>1</v>
      </c>
      <c r="CT201" s="77">
        <f>(IF(V201="","",IF(RIGHT(V201,2)="10",RIGHT(V201,2),RIGHT(V201,1))+0))</f>
        <v>2</v>
      </c>
      <c r="CU201" s="77">
        <f>(IF(W201="","",IF(RIGHT(W201,2)="10",RIGHT(W201,2),RIGHT(W201,1))+0))</f>
        <v>0</v>
      </c>
      <c r="CV201" s="91"/>
      <c r="CW201" s="77">
        <f>(IF(Y201="","",IF(RIGHT(Y201,2)="10",RIGHT(Y201,2),RIGHT(Y201,1))+0))</f>
        <v>2</v>
      </c>
      <c r="CX201" s="92">
        <f>(IF(Z201="","",IF(RIGHT(Z201,2)="10",RIGHT(Z201,2),RIGHT(Z201,1))+0))</f>
        <v>1</v>
      </c>
      <c r="DA201" s="77"/>
      <c r="DB201" s="77"/>
      <c r="DC201" s="77"/>
      <c r="DD201" s="77"/>
      <c r="DE201" s="77"/>
      <c r="DF201" s="77"/>
      <c r="DG201" s="77"/>
      <c r="DH201" s="77"/>
      <c r="DJ201" s="90" t="str">
        <f t="shared" si="355"/>
        <v>H</v>
      </c>
      <c r="DK201" s="77" t="str">
        <f t="shared" si="355"/>
        <v>A</v>
      </c>
      <c r="DL201" s="77" t="str">
        <f t="shared" si="355"/>
        <v>H</v>
      </c>
      <c r="DM201" s="77" t="str">
        <f t="shared" si="355"/>
        <v>H</v>
      </c>
      <c r="DN201" s="77" t="str">
        <f t="shared" si="355"/>
        <v>D</v>
      </c>
      <c r="DO201" s="334" t="s">
        <v>107</v>
      </c>
      <c r="DP201" s="77" t="str">
        <f t="shared" si="365"/>
        <v>A</v>
      </c>
      <c r="DQ201" s="77" t="str">
        <f t="shared" si="365"/>
        <v>D</v>
      </c>
      <c r="DR201" s="77" t="str">
        <f>(IF(U201="","",IF(BT201&gt;CS201,"H",IF(BT201&lt;CS201,"A","D"))))</f>
        <v>D</v>
      </c>
      <c r="DS201" s="77" t="str">
        <f>(IF(V201="","",IF(BU201&gt;CT201,"H",IF(BU201&lt;CT201,"A","D"))))</f>
        <v>A</v>
      </c>
      <c r="DT201" s="77" t="str">
        <f>(IF(W201="","",IF(BV201&gt;CU201,"H",IF(BV201&lt;CU201,"A","D"))))</f>
        <v>H</v>
      </c>
      <c r="DU201" s="91"/>
      <c r="DV201" s="77" t="str">
        <f>(IF(Y201="","",IF(BX201&gt;CW201,"H",IF(BX201&lt;CW201,"A","D"))))</f>
        <v>D</v>
      </c>
      <c r="DW201" s="92" t="str">
        <f>(IF(Z201="","",IF(BY201&gt;CX201,"H",IF(BY201&lt;CX201,"A","D"))))</f>
        <v>H</v>
      </c>
      <c r="DZ201" s="56"/>
      <c r="EA201" s="56"/>
      <c r="EB201" s="56"/>
      <c r="EC201" s="56"/>
      <c r="ED201" s="56"/>
      <c r="EE201" s="56"/>
      <c r="EF201" s="56"/>
      <c r="EG201" s="56"/>
      <c r="EI201" s="53" t="str">
        <f t="shared" si="339"/>
        <v>Tooting &amp; Mitcham United (Res)</v>
      </c>
      <c r="EJ201" s="79">
        <f t="shared" si="356"/>
        <v>26</v>
      </c>
      <c r="EK201" s="80">
        <f t="shared" si="357"/>
        <v>6</v>
      </c>
      <c r="EL201" s="80">
        <f t="shared" si="358"/>
        <v>4</v>
      </c>
      <c r="EM201" s="80">
        <f t="shared" si="359"/>
        <v>3</v>
      </c>
      <c r="EN201" s="80">
        <f>COUNTIF(DU$190:DU$203,"A")</f>
        <v>4</v>
      </c>
      <c r="EO201" s="80">
        <f>COUNTIF(DU$190:DU$203,"D")</f>
        <v>2</v>
      </c>
      <c r="EP201" s="80">
        <f>COUNTIF(DU$190:DU$203,"H")</f>
        <v>7</v>
      </c>
      <c r="EQ201" s="79">
        <f t="shared" si="360"/>
        <v>10</v>
      </c>
      <c r="ER201" s="79">
        <f t="shared" si="340"/>
        <v>6</v>
      </c>
      <c r="ES201" s="79">
        <f t="shared" si="340"/>
        <v>10</v>
      </c>
      <c r="ET201" s="81">
        <f>SUM($BL201:$CI201)+SUM(CV$190:CV$203)</f>
        <v>51</v>
      </c>
      <c r="EU201" s="81">
        <f>SUM($CK201:$DH201)+SUM(BW$190:BW$203)</f>
        <v>50</v>
      </c>
      <c r="EV201" s="79">
        <f t="shared" si="341"/>
        <v>26</v>
      </c>
      <c r="EW201" s="136">
        <f t="shared" si="342"/>
        <v>1.02</v>
      </c>
      <c r="EX201" s="78"/>
      <c r="EY201" s="80">
        <f t="shared" si="343"/>
        <v>26</v>
      </c>
      <c r="EZ201" s="80">
        <f t="shared" si="344"/>
        <v>10</v>
      </c>
      <c r="FA201" s="80">
        <f t="shared" si="345"/>
        <v>6</v>
      </c>
      <c r="FB201" s="80">
        <f t="shared" si="346"/>
        <v>10</v>
      </c>
      <c r="FC201" s="80">
        <f t="shared" si="347"/>
        <v>51</v>
      </c>
      <c r="FD201" s="80">
        <f t="shared" si="348"/>
        <v>50</v>
      </c>
      <c r="FE201" s="80">
        <f t="shared" si="349"/>
        <v>26</v>
      </c>
      <c r="FF201" s="80">
        <f t="shared" si="350"/>
        <v>1.02</v>
      </c>
      <c r="FH201" s="54">
        <f t="shared" si="361"/>
        <v>0</v>
      </c>
      <c r="FI201" s="54">
        <f t="shared" si="362"/>
        <v>0</v>
      </c>
      <c r="FJ201" s="54">
        <f t="shared" si="351"/>
        <v>0</v>
      </c>
      <c r="FK201" s="54">
        <f t="shared" si="351"/>
        <v>0</v>
      </c>
      <c r="FL201" s="54">
        <f t="shared" si="351"/>
        <v>0</v>
      </c>
      <c r="FM201" s="54">
        <f t="shared" si="351"/>
        <v>0</v>
      </c>
      <c r="FN201" s="54">
        <f t="shared" si="351"/>
        <v>0</v>
      </c>
      <c r="FO201" s="54">
        <f t="shared" si="351"/>
        <v>0</v>
      </c>
      <c r="FQ201" s="54" t="str">
        <f t="shared" si="301"/>
        <v/>
      </c>
      <c r="FR201" s="54" t="str">
        <f t="shared" si="302"/>
        <v/>
      </c>
      <c r="FS201" s="54" t="str">
        <f t="shared" si="303"/>
        <v/>
      </c>
      <c r="FT201" s="54" t="str">
        <f t="shared" si="303"/>
        <v/>
      </c>
      <c r="FU201" s="54" t="str">
        <f t="shared" si="303"/>
        <v/>
      </c>
      <c r="FV201" s="54" t="str">
        <f t="shared" si="303"/>
        <v/>
      </c>
      <c r="FW201" s="54" t="str">
        <f t="shared" si="303"/>
        <v/>
      </c>
      <c r="FX201" s="54" t="str">
        <f t="shared" si="352"/>
        <v/>
      </c>
      <c r="FZ201" s="54" t="s">
        <v>769</v>
      </c>
      <c r="GA201" s="59"/>
      <c r="GB201" s="60"/>
      <c r="GC201" s="58"/>
      <c r="GD201" s="59"/>
      <c r="GE201" s="61"/>
      <c r="GF201" s="58"/>
      <c r="GG201" s="61"/>
      <c r="GH201" s="61"/>
    </row>
    <row r="202" spans="1:192" s="54" customFormat="1" ht="12" x14ac:dyDescent="0.25">
      <c r="A202" s="54">
        <v>13</v>
      </c>
      <c r="B202" s="54" t="s">
        <v>735</v>
      </c>
      <c r="C202" s="56">
        <v>26</v>
      </c>
      <c r="D202" s="56">
        <v>4</v>
      </c>
      <c r="E202" s="56">
        <v>2</v>
      </c>
      <c r="F202" s="56">
        <v>20</v>
      </c>
      <c r="G202" s="56">
        <v>31</v>
      </c>
      <c r="H202" s="56">
        <v>86</v>
      </c>
      <c r="I202" s="57">
        <v>10</v>
      </c>
      <c r="J202" s="69">
        <f t="shared" si="332"/>
        <v>0.36046511627906974</v>
      </c>
      <c r="L202" s="139" t="s">
        <v>756</v>
      </c>
      <c r="M202" s="150" t="s">
        <v>177</v>
      </c>
      <c r="N202" s="88" t="s">
        <v>200</v>
      </c>
      <c r="O202" s="84" t="s">
        <v>61</v>
      </c>
      <c r="P202" s="88" t="s">
        <v>416</v>
      </c>
      <c r="Q202" s="148" t="s">
        <v>58</v>
      </c>
      <c r="R202" s="88" t="s">
        <v>176</v>
      </c>
      <c r="S202" s="88" t="s">
        <v>74</v>
      </c>
      <c r="T202" s="148" t="s">
        <v>101</v>
      </c>
      <c r="U202" s="148" t="s">
        <v>124</v>
      </c>
      <c r="V202" s="148" t="s">
        <v>77</v>
      </c>
      <c r="W202" s="148" t="s">
        <v>162</v>
      </c>
      <c r="X202" s="88" t="s">
        <v>77</v>
      </c>
      <c r="Y202" s="83"/>
      <c r="Z202" s="152" t="s">
        <v>397</v>
      </c>
      <c r="AL202" s="139" t="s">
        <v>756</v>
      </c>
      <c r="AM202" s="253" t="s">
        <v>524</v>
      </c>
      <c r="AN202" s="59" t="s">
        <v>490</v>
      </c>
      <c r="AO202" s="84" t="s">
        <v>539</v>
      </c>
      <c r="AP202" s="59" t="s">
        <v>492</v>
      </c>
      <c r="AQ202" s="59" t="s">
        <v>702</v>
      </c>
      <c r="AR202" s="59" t="s">
        <v>484</v>
      </c>
      <c r="AS202" s="59" t="s">
        <v>508</v>
      </c>
      <c r="AT202" s="59" t="s">
        <v>757</v>
      </c>
      <c r="AU202" s="59" t="s">
        <v>578</v>
      </c>
      <c r="AV202" s="59" t="s">
        <v>450</v>
      </c>
      <c r="AW202" s="59" t="s">
        <v>748</v>
      </c>
      <c r="AX202" s="59" t="s">
        <v>534</v>
      </c>
      <c r="AY202" s="83"/>
      <c r="AZ202" s="85" t="s">
        <v>763</v>
      </c>
      <c r="BL202" s="90">
        <f t="shared" si="353"/>
        <v>2</v>
      </c>
      <c r="BM202" s="77">
        <f t="shared" si="353"/>
        <v>2</v>
      </c>
      <c r="BN202" s="77">
        <f t="shared" si="353"/>
        <v>8</v>
      </c>
      <c r="BO202" s="77">
        <f t="shared" si="353"/>
        <v>6</v>
      </c>
      <c r="BP202" s="77">
        <f t="shared" si="353"/>
        <v>5</v>
      </c>
      <c r="BQ202" s="77">
        <f>(IF(R202="","",(IF(MID(R202,2,1)="-",LEFT(R202,1),LEFT(R202,2)))+0))</f>
        <v>2</v>
      </c>
      <c r="BR202" s="77">
        <f t="shared" si="363"/>
        <v>1</v>
      </c>
      <c r="BS202" s="77">
        <f t="shared" si="363"/>
        <v>3</v>
      </c>
      <c r="BT202" s="77">
        <f>(IF(U202="","",(IF(MID(U202,2,1)="-",LEFT(U202,1),LEFT(U202,2)))+0))</f>
        <v>0</v>
      </c>
      <c r="BU202" s="77">
        <f>(IF(V202="","",(IF(MID(V202,2,1)="-",LEFT(V202,1),LEFT(V202,2)))+0))</f>
        <v>2</v>
      </c>
      <c r="BV202" s="77">
        <f>(IF(W202="","",(IF(MID(W202,2,1)="-",LEFT(W202,1),LEFT(W202,2)))+0))</f>
        <v>6</v>
      </c>
      <c r="BW202" s="77">
        <f>(IF(X202="","",(IF(MID(X202,2,1)="-",LEFT(X202,1),LEFT(X202,2)))+0))</f>
        <v>2</v>
      </c>
      <c r="BX202" s="91"/>
      <c r="BY202" s="92">
        <f>(IF(Z202="","",(IF(MID(Z202,2,1)="-",LEFT(Z202,1),LEFT(Z202,2)))+0))</f>
        <v>5</v>
      </c>
      <c r="CB202" s="77"/>
      <c r="CC202" s="77"/>
      <c r="CD202" s="77"/>
      <c r="CE202" s="77"/>
      <c r="CF202" s="77"/>
      <c r="CG202" s="77"/>
      <c r="CH202" s="77"/>
      <c r="CI202" s="77"/>
      <c r="CJ202" s="78"/>
      <c r="CK202" s="90">
        <f t="shared" si="354"/>
        <v>0</v>
      </c>
      <c r="CL202" s="77">
        <f t="shared" si="354"/>
        <v>2</v>
      </c>
      <c r="CM202" s="77">
        <f t="shared" si="354"/>
        <v>1</v>
      </c>
      <c r="CN202" s="77">
        <f t="shared" si="354"/>
        <v>2</v>
      </c>
      <c r="CO202" s="77">
        <f t="shared" si="354"/>
        <v>1</v>
      </c>
      <c r="CP202" s="77">
        <f>(IF(R202="","",IF(RIGHT(R202,2)="10",RIGHT(R202,2),RIGHT(R202,1))+0))</f>
        <v>3</v>
      </c>
      <c r="CQ202" s="77">
        <f t="shared" si="364"/>
        <v>2</v>
      </c>
      <c r="CR202" s="77">
        <f t="shared" si="364"/>
        <v>2</v>
      </c>
      <c r="CS202" s="77">
        <f>(IF(U202="","",IF(RIGHT(U202,2)="10",RIGHT(U202,2),RIGHT(U202,1))+0))</f>
        <v>0</v>
      </c>
      <c r="CT202" s="77">
        <f>(IF(V202="","",IF(RIGHT(V202,2)="10",RIGHT(V202,2),RIGHT(V202,1))+0))</f>
        <v>1</v>
      </c>
      <c r="CU202" s="77">
        <f>(IF(W202="","",IF(RIGHT(W202,2)="10",RIGHT(W202,2),RIGHT(W202,1))+0))</f>
        <v>0</v>
      </c>
      <c r="CV202" s="77">
        <f>(IF(X202="","",IF(RIGHT(X202,2)="10",RIGHT(X202,2),RIGHT(X202,1))+0))</f>
        <v>1</v>
      </c>
      <c r="CW202" s="91"/>
      <c r="CX202" s="92">
        <f>(IF(Z202="","",IF(RIGHT(Z202,2)="10",RIGHT(Z202,2),RIGHT(Z202,1))+0))</f>
        <v>4</v>
      </c>
      <c r="DA202" s="77"/>
      <c r="DB202" s="77"/>
      <c r="DC202" s="77"/>
      <c r="DD202" s="77"/>
      <c r="DE202" s="77"/>
      <c r="DF202" s="77"/>
      <c r="DG202" s="77"/>
      <c r="DH202" s="77"/>
      <c r="DJ202" s="90" t="str">
        <f t="shared" si="355"/>
        <v>H</v>
      </c>
      <c r="DK202" s="77" t="str">
        <f t="shared" si="355"/>
        <v>D</v>
      </c>
      <c r="DL202" s="77" t="str">
        <f t="shared" si="355"/>
        <v>H</v>
      </c>
      <c r="DM202" s="77" t="str">
        <f t="shared" si="355"/>
        <v>H</v>
      </c>
      <c r="DN202" s="77" t="str">
        <f t="shared" si="355"/>
        <v>H</v>
      </c>
      <c r="DO202" s="77" t="str">
        <f>(IF(R202="","",IF(BQ202&gt;CP202,"H",IF(BQ202&lt;CP202,"A","D"))))</f>
        <v>A</v>
      </c>
      <c r="DP202" s="77" t="str">
        <f t="shared" si="365"/>
        <v>A</v>
      </c>
      <c r="DQ202" s="77" t="str">
        <f t="shared" si="365"/>
        <v>H</v>
      </c>
      <c r="DR202" s="77" t="str">
        <f>(IF(U202="","",IF(BT202&gt;CS202,"H",IF(BT202&lt;CS202,"A","D"))))</f>
        <v>D</v>
      </c>
      <c r="DS202" s="77" t="str">
        <f>(IF(V202="","",IF(BU202&gt;CT202,"H",IF(BU202&lt;CT202,"A","D"))))</f>
        <v>H</v>
      </c>
      <c r="DT202" s="77" t="str">
        <f>(IF(W202="","",IF(BV202&gt;CU202,"H",IF(BV202&lt;CU202,"A","D"))))</f>
        <v>H</v>
      </c>
      <c r="DU202" s="77" t="str">
        <f>(IF(X202="","",IF(BW202&gt;CV202,"H",IF(BW202&lt;CV202,"A","D"))))</f>
        <v>H</v>
      </c>
      <c r="DV202" s="91"/>
      <c r="DW202" s="92" t="str">
        <f>(IF(Z202="","",IF(BY202&gt;CX202,"H",IF(BY202&lt;CX202,"A","D"))))</f>
        <v>H</v>
      </c>
      <c r="DZ202" s="56"/>
      <c r="EA202" s="56"/>
      <c r="EB202" s="56"/>
      <c r="EC202" s="56"/>
      <c r="ED202" s="56"/>
      <c r="EE202" s="56"/>
      <c r="EF202" s="56"/>
      <c r="EG202" s="56"/>
      <c r="EI202" s="53" t="str">
        <f t="shared" si="339"/>
        <v>U.G.B. (Charlton)</v>
      </c>
      <c r="EJ202" s="79">
        <f t="shared" si="356"/>
        <v>26</v>
      </c>
      <c r="EK202" s="80">
        <f t="shared" si="357"/>
        <v>9</v>
      </c>
      <c r="EL202" s="80">
        <f t="shared" si="358"/>
        <v>2</v>
      </c>
      <c r="EM202" s="80">
        <f t="shared" si="359"/>
        <v>2</v>
      </c>
      <c r="EN202" s="80">
        <f>COUNTIF(DV$190:DV$203,"A")</f>
        <v>4</v>
      </c>
      <c r="EO202" s="80">
        <f>COUNTIF(DV$190:DV$203,"D")</f>
        <v>3</v>
      </c>
      <c r="EP202" s="80">
        <f>COUNTIF(DV$190:DV$203,"H")</f>
        <v>6</v>
      </c>
      <c r="EQ202" s="79">
        <f t="shared" si="360"/>
        <v>13</v>
      </c>
      <c r="ER202" s="79">
        <f t="shared" si="340"/>
        <v>5</v>
      </c>
      <c r="ES202" s="79">
        <f t="shared" si="340"/>
        <v>8</v>
      </c>
      <c r="ET202" s="81">
        <f>SUM($BL202:$CI202)+SUM(CW$190:CW$203)</f>
        <v>71</v>
      </c>
      <c r="EU202" s="81">
        <f>SUM($CK202:$DH202)+SUM(BX$190:BX$203)</f>
        <v>43</v>
      </c>
      <c r="EV202" s="79">
        <f t="shared" si="341"/>
        <v>31</v>
      </c>
      <c r="EW202" s="136">
        <f t="shared" si="342"/>
        <v>1.6511627906976745</v>
      </c>
      <c r="EX202" s="78"/>
      <c r="EY202" s="80">
        <f t="shared" si="343"/>
        <v>26</v>
      </c>
      <c r="EZ202" s="80">
        <f t="shared" si="344"/>
        <v>13</v>
      </c>
      <c r="FA202" s="80">
        <f t="shared" si="345"/>
        <v>5</v>
      </c>
      <c r="FB202" s="80">
        <f t="shared" si="346"/>
        <v>8</v>
      </c>
      <c r="FC202" s="80">
        <f t="shared" si="347"/>
        <v>71</v>
      </c>
      <c r="FD202" s="80">
        <f t="shared" si="348"/>
        <v>43</v>
      </c>
      <c r="FE202" s="80">
        <f t="shared" si="349"/>
        <v>31</v>
      </c>
      <c r="FF202" s="80">
        <f t="shared" si="350"/>
        <v>1.6511627906976745</v>
      </c>
      <c r="FH202" s="54">
        <f t="shared" si="361"/>
        <v>0</v>
      </c>
      <c r="FI202" s="54">
        <f t="shared" si="362"/>
        <v>0</v>
      </c>
      <c r="FJ202" s="54">
        <f t="shared" si="351"/>
        <v>0</v>
      </c>
      <c r="FK202" s="54">
        <f t="shared" si="351"/>
        <v>0</v>
      </c>
      <c r="FL202" s="54">
        <f t="shared" si="351"/>
        <v>0</v>
      </c>
      <c r="FM202" s="54">
        <f t="shared" si="351"/>
        <v>0</v>
      </c>
      <c r="FN202" s="54">
        <f t="shared" si="351"/>
        <v>0</v>
      </c>
      <c r="FO202" s="54">
        <f t="shared" si="351"/>
        <v>0</v>
      </c>
      <c r="FQ202" s="54" t="str">
        <f t="shared" si="301"/>
        <v/>
      </c>
      <c r="FR202" s="54" t="str">
        <f t="shared" si="302"/>
        <v/>
      </c>
      <c r="FS202" s="54" t="str">
        <f t="shared" si="303"/>
        <v/>
      </c>
      <c r="FT202" s="54" t="str">
        <f t="shared" si="303"/>
        <v/>
      </c>
      <c r="FU202" s="54" t="str">
        <f t="shared" si="303"/>
        <v/>
      </c>
      <c r="FV202" s="54" t="str">
        <f t="shared" si="303"/>
        <v/>
      </c>
      <c r="FW202" s="54" t="str">
        <f t="shared" si="303"/>
        <v/>
      </c>
      <c r="FX202" s="54" t="str">
        <f t="shared" si="352"/>
        <v/>
      </c>
      <c r="FZ202" s="54" t="s">
        <v>685</v>
      </c>
      <c r="GA202" s="59"/>
      <c r="GB202" s="60"/>
      <c r="GC202" s="58"/>
      <c r="GD202" s="59"/>
      <c r="GE202" s="61"/>
      <c r="GF202" s="58"/>
      <c r="GG202" s="61"/>
      <c r="GH202" s="61"/>
    </row>
    <row r="203" spans="1:192" s="54" customFormat="1" ht="12.6" thickBot="1" x14ac:dyDescent="0.3">
      <c r="A203" s="54">
        <v>14</v>
      </c>
      <c r="B203" s="54" t="s">
        <v>550</v>
      </c>
      <c r="C203" s="56">
        <v>26</v>
      </c>
      <c r="D203" s="56">
        <v>4</v>
      </c>
      <c r="E203" s="56">
        <v>2</v>
      </c>
      <c r="F203" s="56">
        <v>20</v>
      </c>
      <c r="G203" s="56">
        <v>33</v>
      </c>
      <c r="H203" s="56">
        <v>100</v>
      </c>
      <c r="I203" s="57">
        <v>10</v>
      </c>
      <c r="J203" s="69">
        <f t="shared" si="332"/>
        <v>0.33</v>
      </c>
      <c r="L203" s="164" t="s">
        <v>550</v>
      </c>
      <c r="M203" s="265" t="s">
        <v>86</v>
      </c>
      <c r="N203" s="106" t="s">
        <v>85</v>
      </c>
      <c r="O203" s="103" t="s">
        <v>206</v>
      </c>
      <c r="P203" s="106" t="s">
        <v>88</v>
      </c>
      <c r="Q203" s="106" t="s">
        <v>103</v>
      </c>
      <c r="R203" s="106" t="s">
        <v>111</v>
      </c>
      <c r="S203" s="106" t="s">
        <v>149</v>
      </c>
      <c r="T203" s="106" t="s">
        <v>85</v>
      </c>
      <c r="U203" s="167" t="s">
        <v>186</v>
      </c>
      <c r="V203" s="167" t="s">
        <v>124</v>
      </c>
      <c r="W203" s="167" t="s">
        <v>77</v>
      </c>
      <c r="X203" s="106" t="s">
        <v>87</v>
      </c>
      <c r="Y203" s="167" t="s">
        <v>74</v>
      </c>
      <c r="Z203" s="104"/>
      <c r="AL203" s="164" t="s">
        <v>550</v>
      </c>
      <c r="AM203" s="257" t="s">
        <v>516</v>
      </c>
      <c r="AN203" s="102" t="s">
        <v>528</v>
      </c>
      <c r="AO203" s="103" t="s">
        <v>450</v>
      </c>
      <c r="AP203" s="102" t="s">
        <v>573</v>
      </c>
      <c r="AQ203" s="102" t="s">
        <v>527</v>
      </c>
      <c r="AR203" s="102" t="s">
        <v>491</v>
      </c>
      <c r="AS203" s="102" t="s">
        <v>484</v>
      </c>
      <c r="AT203" s="102" t="s">
        <v>504</v>
      </c>
      <c r="AU203" s="102" t="s">
        <v>481</v>
      </c>
      <c r="AV203" s="102" t="s">
        <v>518</v>
      </c>
      <c r="AW203" s="102" t="s">
        <v>507</v>
      </c>
      <c r="AX203" s="102" t="s">
        <v>490</v>
      </c>
      <c r="AY203" s="102" t="s">
        <v>753</v>
      </c>
      <c r="AZ203" s="104"/>
      <c r="BL203" s="107">
        <f t="shared" si="353"/>
        <v>0</v>
      </c>
      <c r="BM203" s="108">
        <f t="shared" si="353"/>
        <v>0</v>
      </c>
      <c r="BN203" s="108">
        <f t="shared" si="353"/>
        <v>1</v>
      </c>
      <c r="BO203" s="108">
        <f t="shared" si="353"/>
        <v>1</v>
      </c>
      <c r="BP203" s="108">
        <f t="shared" si="353"/>
        <v>1</v>
      </c>
      <c r="BQ203" s="108">
        <f>(IF(R203="","",(IF(MID(R203,2,1)="-",LEFT(R203,1),LEFT(R203,2)))+0))</f>
        <v>5</v>
      </c>
      <c r="BR203" s="108">
        <f t="shared" si="363"/>
        <v>1</v>
      </c>
      <c r="BS203" s="108">
        <f t="shared" si="363"/>
        <v>0</v>
      </c>
      <c r="BT203" s="108">
        <f>(IF(U203="","",(IF(MID(U203,2,1)="-",LEFT(U203,1),LEFT(U203,2)))+0))</f>
        <v>3</v>
      </c>
      <c r="BU203" s="108">
        <f>(IF(V203="","",(IF(MID(V203,2,1)="-",LEFT(V203,1),LEFT(V203,2)))+0))</f>
        <v>0</v>
      </c>
      <c r="BV203" s="108">
        <f>(IF(W203="","",(IF(MID(W203,2,1)="-",LEFT(W203,1),LEFT(W203,2)))+0))</f>
        <v>2</v>
      </c>
      <c r="BW203" s="108">
        <f>(IF(X203="","",(IF(MID(X203,2,1)="-",LEFT(X203,1),LEFT(X203,2)))+0))</f>
        <v>3</v>
      </c>
      <c r="BX203" s="108">
        <f>(IF(Y203="","",(IF(MID(Y203,2,1)="-",LEFT(Y203,1),LEFT(Y203,2)))+0))</f>
        <v>1</v>
      </c>
      <c r="BY203" s="109"/>
      <c r="CB203" s="77"/>
      <c r="CC203" s="77"/>
      <c r="CD203" s="77"/>
      <c r="CE203" s="77"/>
      <c r="CF203" s="77"/>
      <c r="CG203" s="77"/>
      <c r="CH203" s="77"/>
      <c r="CI203" s="77"/>
      <c r="CJ203" s="78"/>
      <c r="CK203" s="107">
        <f t="shared" si="354"/>
        <v>3</v>
      </c>
      <c r="CL203" s="108">
        <f t="shared" si="354"/>
        <v>4</v>
      </c>
      <c r="CM203" s="108">
        <f t="shared" si="354"/>
        <v>4</v>
      </c>
      <c r="CN203" s="108">
        <f t="shared" si="354"/>
        <v>6</v>
      </c>
      <c r="CO203" s="108">
        <f t="shared" si="354"/>
        <v>3</v>
      </c>
      <c r="CP203" s="108">
        <f>(IF(R203="","",IF(RIGHT(R203,2)="10",RIGHT(R203,2),RIGHT(R203,1))+0))</f>
        <v>2</v>
      </c>
      <c r="CQ203" s="108">
        <f t="shared" si="364"/>
        <v>5</v>
      </c>
      <c r="CR203" s="108">
        <f t="shared" si="364"/>
        <v>4</v>
      </c>
      <c r="CS203" s="108">
        <f>(IF(U203="","",IF(RIGHT(U203,2)="10",RIGHT(U203,2),RIGHT(U203,1))+0))</f>
        <v>4</v>
      </c>
      <c r="CT203" s="108">
        <f>(IF(V203="","",IF(RIGHT(V203,2)="10",RIGHT(V203,2),RIGHT(V203,1))+0))</f>
        <v>0</v>
      </c>
      <c r="CU203" s="108">
        <f>(IF(W203="","",IF(RIGHT(W203,2)="10",RIGHT(W203,2),RIGHT(W203,1))+0))</f>
        <v>1</v>
      </c>
      <c r="CV203" s="108">
        <f>(IF(X203="","",IF(RIGHT(X203,2)="10",RIGHT(X203,2),RIGHT(X203,1))+0))</f>
        <v>3</v>
      </c>
      <c r="CW203" s="108">
        <f>(IF(Y203="","",IF(RIGHT(Y203,2)="10",RIGHT(Y203,2),RIGHT(Y203,1))+0))</f>
        <v>2</v>
      </c>
      <c r="CX203" s="109"/>
      <c r="DA203" s="77"/>
      <c r="DB203" s="77"/>
      <c r="DC203" s="77"/>
      <c r="DD203" s="77"/>
      <c r="DE203" s="77"/>
      <c r="DF203" s="77"/>
      <c r="DG203" s="77"/>
      <c r="DH203" s="77"/>
      <c r="DJ203" s="107" t="str">
        <f t="shared" si="355"/>
        <v>A</v>
      </c>
      <c r="DK203" s="108" t="str">
        <f t="shared" si="355"/>
        <v>A</v>
      </c>
      <c r="DL203" s="108" t="str">
        <f t="shared" si="355"/>
        <v>A</v>
      </c>
      <c r="DM203" s="108" t="str">
        <f t="shared" si="355"/>
        <v>A</v>
      </c>
      <c r="DN203" s="108" t="str">
        <f t="shared" si="355"/>
        <v>A</v>
      </c>
      <c r="DO203" s="108" t="str">
        <f>(IF(R203="","",IF(BQ203&gt;CP203,"H",IF(BQ203&lt;CP203,"A","D"))))</f>
        <v>H</v>
      </c>
      <c r="DP203" s="108" t="str">
        <f t="shared" si="365"/>
        <v>A</v>
      </c>
      <c r="DQ203" s="108" t="str">
        <f t="shared" si="365"/>
        <v>A</v>
      </c>
      <c r="DR203" s="108" t="str">
        <f>(IF(U203="","",IF(BT203&gt;CS203,"H",IF(BT203&lt;CS203,"A","D"))))</f>
        <v>A</v>
      </c>
      <c r="DS203" s="108" t="str">
        <f>(IF(V203="","",IF(BU203&gt;CT203,"H",IF(BU203&lt;CT203,"A","D"))))</f>
        <v>D</v>
      </c>
      <c r="DT203" s="108" t="str">
        <f>(IF(W203="","",IF(BV203&gt;CU203,"H",IF(BV203&lt;CU203,"A","D"))))</f>
        <v>H</v>
      </c>
      <c r="DU203" s="108" t="str">
        <f>(IF(X203="","",IF(BW203&gt;CV203,"H",IF(BW203&lt;CV203,"A","D"))))</f>
        <v>D</v>
      </c>
      <c r="DV203" s="108" t="str">
        <f>(IF(Y203="","",IF(BX203&gt;CW203,"H",IF(BX203&lt;CW203,"A","D"))))</f>
        <v>A</v>
      </c>
      <c r="DW203" s="109"/>
      <c r="DZ203" s="56"/>
      <c r="EA203" s="56"/>
      <c r="EB203" s="56"/>
      <c r="EC203" s="56"/>
      <c r="ED203" s="56"/>
      <c r="EE203" s="56"/>
      <c r="EF203" s="56"/>
      <c r="EG203" s="56"/>
      <c r="EI203" s="53" t="str">
        <f t="shared" si="339"/>
        <v>Woolwich Polytechnic</v>
      </c>
      <c r="EJ203" s="79">
        <f t="shared" si="356"/>
        <v>26</v>
      </c>
      <c r="EK203" s="80">
        <f t="shared" si="357"/>
        <v>2</v>
      </c>
      <c r="EL203" s="80">
        <f t="shared" si="358"/>
        <v>2</v>
      </c>
      <c r="EM203" s="80">
        <f t="shared" si="359"/>
        <v>9</v>
      </c>
      <c r="EN203" s="80">
        <f>COUNTIF(DW$190:DW$203,"A")</f>
        <v>2</v>
      </c>
      <c r="EO203" s="80">
        <f>COUNTIF(DW$190:DW$203,"D")</f>
        <v>0</v>
      </c>
      <c r="EP203" s="80">
        <f>COUNTIF(DW$190:DW$203,"H")</f>
        <v>11</v>
      </c>
      <c r="EQ203" s="79">
        <f t="shared" si="360"/>
        <v>4</v>
      </c>
      <c r="ER203" s="79">
        <f t="shared" si="340"/>
        <v>2</v>
      </c>
      <c r="ES203" s="79">
        <f t="shared" si="340"/>
        <v>20</v>
      </c>
      <c r="ET203" s="81">
        <f>SUM($BL203:$CI203)+SUM(CX$190:CX$203)</f>
        <v>33</v>
      </c>
      <c r="EU203" s="81">
        <f>SUM($CK203:$DH203)+SUM(BY$190:BY$203)</f>
        <v>100</v>
      </c>
      <c r="EV203" s="79">
        <f t="shared" si="341"/>
        <v>10</v>
      </c>
      <c r="EW203" s="136">
        <f t="shared" si="342"/>
        <v>0.33</v>
      </c>
      <c r="EX203" s="78"/>
      <c r="EY203" s="80">
        <f t="shared" si="343"/>
        <v>26</v>
      </c>
      <c r="EZ203" s="80">
        <f t="shared" si="344"/>
        <v>4</v>
      </c>
      <c r="FA203" s="80">
        <f t="shared" si="345"/>
        <v>2</v>
      </c>
      <c r="FB203" s="80">
        <f t="shared" si="346"/>
        <v>20</v>
      </c>
      <c r="FC203" s="80">
        <f t="shared" si="347"/>
        <v>33</v>
      </c>
      <c r="FD203" s="80">
        <f t="shared" si="348"/>
        <v>100</v>
      </c>
      <c r="FE203" s="80">
        <f t="shared" si="349"/>
        <v>10</v>
      </c>
      <c r="FF203" s="80">
        <f t="shared" si="350"/>
        <v>0.33</v>
      </c>
      <c r="FH203" s="54">
        <f t="shared" si="361"/>
        <v>0</v>
      </c>
      <c r="FI203" s="54">
        <f t="shared" si="362"/>
        <v>0</v>
      </c>
      <c r="FJ203" s="54">
        <f t="shared" si="351"/>
        <v>0</v>
      </c>
      <c r="FK203" s="54">
        <f t="shared" si="351"/>
        <v>0</v>
      </c>
      <c r="FL203" s="54">
        <f t="shared" si="351"/>
        <v>0</v>
      </c>
      <c r="FM203" s="54">
        <f t="shared" si="351"/>
        <v>0</v>
      </c>
      <c r="FN203" s="54">
        <f t="shared" si="351"/>
        <v>0</v>
      </c>
      <c r="FO203" s="54">
        <f t="shared" si="351"/>
        <v>0</v>
      </c>
      <c r="FQ203" s="54" t="str">
        <f t="shared" si="301"/>
        <v/>
      </c>
      <c r="FR203" s="54" t="str">
        <f t="shared" si="302"/>
        <v/>
      </c>
      <c r="FS203" s="54" t="str">
        <f t="shared" si="303"/>
        <v/>
      </c>
      <c r="FT203" s="54" t="str">
        <f t="shared" si="303"/>
        <v/>
      </c>
      <c r="FU203" s="54" t="str">
        <f t="shared" si="303"/>
        <v/>
      </c>
      <c r="FV203" s="54" t="str">
        <f t="shared" si="303"/>
        <v/>
      </c>
      <c r="FW203" s="54" t="str">
        <f t="shared" si="303"/>
        <v/>
      </c>
      <c r="FX203" s="54" t="str">
        <f t="shared" si="352"/>
        <v/>
      </c>
      <c r="FZ203" s="54" t="s">
        <v>616</v>
      </c>
      <c r="GA203" s="59"/>
      <c r="GB203" s="60"/>
      <c r="GC203" s="58"/>
      <c r="GD203" s="59"/>
      <c r="GE203" s="61"/>
      <c r="GF203" s="58"/>
      <c r="GG203" s="61"/>
      <c r="GH203" s="61"/>
    </row>
    <row r="204" spans="1:192" s="54" customFormat="1" ht="12" x14ac:dyDescent="0.25">
      <c r="C204" s="56"/>
      <c r="D204" s="115">
        <f>SUM(D190:D203)</f>
        <v>159</v>
      </c>
      <c r="E204" s="115">
        <f>SUM(E190:E203)</f>
        <v>46</v>
      </c>
      <c r="F204" s="115">
        <f>SUM(F190:F203)</f>
        <v>159</v>
      </c>
      <c r="G204" s="115">
        <f>SUM(G190:G203)</f>
        <v>830</v>
      </c>
      <c r="H204" s="115">
        <f>SUM(H190:H203)</f>
        <v>830</v>
      </c>
      <c r="I204" s="57"/>
      <c r="J204" s="56"/>
      <c r="L204" s="247" t="s">
        <v>770</v>
      </c>
      <c r="FQ204" s="54" t="str">
        <f t="shared" si="301"/>
        <v/>
      </c>
      <c r="FR204" s="54" t="str">
        <f t="shared" si="302"/>
        <v/>
      </c>
      <c r="FS204" s="54" t="str">
        <f t="shared" ref="FS204:FW223" si="366">IF(SUM($FH204:$FO204)=0,"",EZ204-EQ204)</f>
        <v/>
      </c>
      <c r="FT204" s="54" t="str">
        <f t="shared" si="366"/>
        <v/>
      </c>
      <c r="FU204" s="54" t="str">
        <f t="shared" si="366"/>
        <v/>
      </c>
      <c r="FV204" s="54" t="str">
        <f t="shared" si="366"/>
        <v/>
      </c>
      <c r="FW204" s="54" t="str">
        <f t="shared" si="366"/>
        <v/>
      </c>
      <c r="FX204" s="54" t="str">
        <f>IF(SUM($FH204:$FO204)=0,"",11-EV204)</f>
        <v/>
      </c>
      <c r="FZ204" s="58"/>
      <c r="GA204" s="59"/>
      <c r="GB204" s="60"/>
      <c r="GC204" s="58"/>
      <c r="GD204" s="59"/>
      <c r="GE204" s="61"/>
      <c r="GF204" s="58"/>
      <c r="GG204" s="61"/>
      <c r="GH204" s="61"/>
    </row>
    <row r="205" spans="1:192" s="54" customFormat="1" ht="12.6" thickBot="1" x14ac:dyDescent="0.3">
      <c r="A205" s="53" t="s">
        <v>771</v>
      </c>
      <c r="B205" s="53"/>
      <c r="C205" s="55" t="s">
        <v>772</v>
      </c>
      <c r="D205" s="57"/>
      <c r="E205" s="57"/>
      <c r="F205" s="57"/>
      <c r="G205" s="57"/>
      <c r="H205" s="57"/>
      <c r="I205" s="57"/>
      <c r="J205" s="57"/>
      <c r="FQ205" s="54" t="str">
        <f t="shared" si="301"/>
        <v/>
      </c>
      <c r="FR205" s="54" t="str">
        <f t="shared" si="302"/>
        <v/>
      </c>
      <c r="FS205" s="54" t="str">
        <f t="shared" si="366"/>
        <v/>
      </c>
      <c r="FT205" s="54" t="str">
        <f t="shared" si="366"/>
        <v/>
      </c>
      <c r="FU205" s="54" t="str">
        <f t="shared" si="366"/>
        <v/>
      </c>
      <c r="FV205" s="54" t="str">
        <f t="shared" si="366"/>
        <v/>
      </c>
      <c r="FW205" s="54" t="str">
        <f t="shared" si="366"/>
        <v/>
      </c>
      <c r="FX205" s="54" t="str">
        <f>IF(SUM($FH205:$FO205)=0,"",11-EV205)</f>
        <v/>
      </c>
      <c r="FZ205" s="58"/>
      <c r="GA205" s="59"/>
      <c r="GB205" s="60"/>
      <c r="GC205" s="58"/>
      <c r="GD205" s="59"/>
      <c r="GE205" s="61"/>
      <c r="GF205" s="58"/>
      <c r="GG205" s="61"/>
      <c r="GH205" s="61"/>
    </row>
    <row r="206" spans="1:192" s="54" customFormat="1" ht="12.6" thickBot="1" x14ac:dyDescent="0.3">
      <c r="A206" s="53" t="s">
        <v>33</v>
      </c>
      <c r="B206" s="53" t="s">
        <v>34</v>
      </c>
      <c r="C206" s="57" t="s">
        <v>35</v>
      </c>
      <c r="D206" s="57" t="s">
        <v>36</v>
      </c>
      <c r="E206" s="57" t="s">
        <v>37</v>
      </c>
      <c r="F206" s="57" t="s">
        <v>38</v>
      </c>
      <c r="G206" s="57" t="s">
        <v>39</v>
      </c>
      <c r="H206" s="57" t="s">
        <v>40</v>
      </c>
      <c r="I206" s="57" t="s">
        <v>41</v>
      </c>
      <c r="J206" s="57" t="s">
        <v>42</v>
      </c>
      <c r="L206" s="126"/>
      <c r="M206" s="63" t="s">
        <v>773</v>
      </c>
      <c r="N206" s="63" t="s">
        <v>291</v>
      </c>
      <c r="O206" s="63" t="s">
        <v>465</v>
      </c>
      <c r="P206" s="63" t="s">
        <v>742</v>
      </c>
      <c r="Q206" s="64" t="s">
        <v>142</v>
      </c>
      <c r="R206" s="63" t="s">
        <v>774</v>
      </c>
      <c r="S206" s="63" t="s">
        <v>700</v>
      </c>
      <c r="T206" s="63" t="s">
        <v>727</v>
      </c>
      <c r="U206" s="63" t="s">
        <v>728</v>
      </c>
      <c r="V206" s="63" t="s">
        <v>775</v>
      </c>
      <c r="W206" s="63" t="s">
        <v>623</v>
      </c>
      <c r="X206" s="63" t="s">
        <v>743</v>
      </c>
      <c r="Y206" s="63" t="s">
        <v>776</v>
      </c>
      <c r="Z206" s="63" t="s">
        <v>746</v>
      </c>
      <c r="AA206" s="63" t="s">
        <v>729</v>
      </c>
      <c r="AB206" s="65" t="s">
        <v>474</v>
      </c>
      <c r="AL206" s="126"/>
      <c r="AM206" s="63" t="s">
        <v>773</v>
      </c>
      <c r="AN206" s="63" t="s">
        <v>291</v>
      </c>
      <c r="AO206" s="63" t="s">
        <v>465</v>
      </c>
      <c r="AP206" s="63" t="s">
        <v>742</v>
      </c>
      <c r="AQ206" s="64" t="s">
        <v>142</v>
      </c>
      <c r="AR206" s="63" t="s">
        <v>774</v>
      </c>
      <c r="AS206" s="63" t="s">
        <v>700</v>
      </c>
      <c r="AT206" s="63" t="s">
        <v>727</v>
      </c>
      <c r="AU206" s="63" t="s">
        <v>728</v>
      </c>
      <c r="AV206" s="63" t="s">
        <v>775</v>
      </c>
      <c r="AW206" s="63" t="s">
        <v>623</v>
      </c>
      <c r="AX206" s="63" t="s">
        <v>743</v>
      </c>
      <c r="AY206" s="63" t="s">
        <v>776</v>
      </c>
      <c r="AZ206" s="63" t="s">
        <v>746</v>
      </c>
      <c r="BA206" s="63" t="s">
        <v>729</v>
      </c>
      <c r="BB206" s="65" t="s">
        <v>474</v>
      </c>
      <c r="EJ206" s="56" t="s">
        <v>35</v>
      </c>
      <c r="EK206" s="56" t="s">
        <v>51</v>
      </c>
      <c r="EL206" s="56" t="s">
        <v>52</v>
      </c>
      <c r="EM206" s="56" t="s">
        <v>53</v>
      </c>
      <c r="EN206" s="56" t="s">
        <v>54</v>
      </c>
      <c r="EO206" s="56" t="s">
        <v>55</v>
      </c>
      <c r="EP206" s="56" t="s">
        <v>56</v>
      </c>
      <c r="EQ206" s="56" t="s">
        <v>36</v>
      </c>
      <c r="ER206" s="56" t="s">
        <v>37</v>
      </c>
      <c r="ES206" s="56" t="s">
        <v>38</v>
      </c>
      <c r="ET206" s="56" t="s">
        <v>39</v>
      </c>
      <c r="EU206" s="56" t="s">
        <v>40</v>
      </c>
      <c r="EV206" s="56" t="s">
        <v>41</v>
      </c>
      <c r="EW206" s="56" t="s">
        <v>42</v>
      </c>
      <c r="EX206" s="56"/>
      <c r="EY206" s="56" t="s">
        <v>35</v>
      </c>
      <c r="EZ206" s="56" t="s">
        <v>36</v>
      </c>
      <c r="FA206" s="56" t="s">
        <v>37</v>
      </c>
      <c r="FB206" s="56" t="s">
        <v>38</v>
      </c>
      <c r="FC206" s="56" t="s">
        <v>39</v>
      </c>
      <c r="FD206" s="56" t="s">
        <v>40</v>
      </c>
      <c r="FE206" s="56" t="s">
        <v>41</v>
      </c>
      <c r="FF206" s="56" t="s">
        <v>42</v>
      </c>
      <c r="FR206" s="56" t="s">
        <v>35</v>
      </c>
      <c r="FS206" s="56" t="s">
        <v>36</v>
      </c>
      <c r="FT206" s="56" t="s">
        <v>37</v>
      </c>
      <c r="FU206" s="56" t="s">
        <v>38</v>
      </c>
      <c r="FV206" s="56" t="s">
        <v>39</v>
      </c>
      <c r="FW206" s="56" t="s">
        <v>40</v>
      </c>
      <c r="FX206" s="56" t="s">
        <v>41</v>
      </c>
      <c r="FZ206" s="58"/>
      <c r="GA206" s="59"/>
      <c r="GB206" s="60"/>
      <c r="GC206" s="58"/>
      <c r="GD206" s="59"/>
      <c r="GE206" s="61"/>
      <c r="GF206" s="58"/>
      <c r="GG206" s="61"/>
      <c r="GH206" s="61"/>
    </row>
    <row r="207" spans="1:192" s="54" customFormat="1" ht="12" x14ac:dyDescent="0.25">
      <c r="A207" s="54">
        <v>1</v>
      </c>
      <c r="B207" s="54" t="s">
        <v>777</v>
      </c>
      <c r="C207" s="56">
        <v>30</v>
      </c>
      <c r="D207" s="56">
        <v>20</v>
      </c>
      <c r="E207" s="56">
        <v>5</v>
      </c>
      <c r="F207" s="56">
        <v>5</v>
      </c>
      <c r="G207" s="56">
        <v>72</v>
      </c>
      <c r="H207" s="56">
        <v>38</v>
      </c>
      <c r="I207" s="57">
        <v>45</v>
      </c>
      <c r="J207" s="69">
        <f t="shared" ref="J207:J222" si="367">G207/H207</f>
        <v>1.8947368421052631</v>
      </c>
      <c r="L207" s="139" t="s">
        <v>778</v>
      </c>
      <c r="M207" s="71"/>
      <c r="N207" s="72" t="s">
        <v>200</v>
      </c>
      <c r="O207" s="72" t="s">
        <v>62</v>
      </c>
      <c r="P207" s="72" t="s">
        <v>149</v>
      </c>
      <c r="Q207" s="64" t="s">
        <v>553</v>
      </c>
      <c r="R207" s="72" t="s">
        <v>98</v>
      </c>
      <c r="S207" s="72" t="s">
        <v>304</v>
      </c>
      <c r="T207" s="72" t="s">
        <v>99</v>
      </c>
      <c r="U207" s="72" t="s">
        <v>176</v>
      </c>
      <c r="V207" s="130" t="s">
        <v>176</v>
      </c>
      <c r="W207" s="72" t="s">
        <v>436</v>
      </c>
      <c r="X207" s="72" t="s">
        <v>62</v>
      </c>
      <c r="Y207" s="72" t="s">
        <v>86</v>
      </c>
      <c r="Z207" s="72" t="s">
        <v>76</v>
      </c>
      <c r="AA207" s="72" t="s">
        <v>103</v>
      </c>
      <c r="AB207" s="134" t="s">
        <v>77</v>
      </c>
      <c r="AD207" s="268" t="s">
        <v>779</v>
      </c>
      <c r="AE207" s="268"/>
      <c r="AF207" s="268"/>
      <c r="AG207" s="268"/>
      <c r="AH207" s="268"/>
      <c r="AI207" s="268"/>
      <c r="AJ207" s="268"/>
      <c r="AK207" s="335"/>
      <c r="AL207" s="139" t="s">
        <v>778</v>
      </c>
      <c r="AM207" s="71"/>
      <c r="AN207" s="63" t="s">
        <v>157</v>
      </c>
      <c r="AO207" s="63" t="s">
        <v>154</v>
      </c>
      <c r="AP207" s="63" t="s">
        <v>151</v>
      </c>
      <c r="AQ207" s="64" t="s">
        <v>170</v>
      </c>
      <c r="AR207" s="63" t="s">
        <v>182</v>
      </c>
      <c r="AS207" s="63" t="s">
        <v>121</v>
      </c>
      <c r="AT207" s="63" t="s">
        <v>780</v>
      </c>
      <c r="AU207" s="63" t="s">
        <v>197</v>
      </c>
      <c r="AV207" s="63" t="s">
        <v>160</v>
      </c>
      <c r="AW207" s="63" t="s">
        <v>156</v>
      </c>
      <c r="AX207" s="63" t="s">
        <v>212</v>
      </c>
      <c r="AY207" s="63" t="s">
        <v>190</v>
      </c>
      <c r="AZ207" s="63" t="s">
        <v>180</v>
      </c>
      <c r="BA207" s="63" t="s">
        <v>187</v>
      </c>
      <c r="BB207" s="65" t="s">
        <v>188</v>
      </c>
      <c r="BL207" s="74"/>
      <c r="BM207" s="75">
        <f t="shared" ref="BM207:CA216" si="368">(IF(N207="","",(IF(MID(N207,2,1)="-",LEFT(N207,1),LEFT(N207,2)))+0))</f>
        <v>2</v>
      </c>
      <c r="BN207" s="75">
        <f t="shared" si="368"/>
        <v>1</v>
      </c>
      <c r="BO207" s="75">
        <f t="shared" si="368"/>
        <v>1</v>
      </c>
      <c r="BP207" s="75">
        <f t="shared" si="368"/>
        <v>4</v>
      </c>
      <c r="BQ207" s="75">
        <f t="shared" si="368"/>
        <v>0</v>
      </c>
      <c r="BR207" s="75">
        <f t="shared" si="368"/>
        <v>4</v>
      </c>
      <c r="BS207" s="75">
        <f t="shared" si="368"/>
        <v>1</v>
      </c>
      <c r="BT207" s="75">
        <f t="shared" si="368"/>
        <v>2</v>
      </c>
      <c r="BU207" s="75">
        <f t="shared" si="368"/>
        <v>2</v>
      </c>
      <c r="BV207" s="75">
        <f t="shared" si="368"/>
        <v>3</v>
      </c>
      <c r="BW207" s="75">
        <f t="shared" si="368"/>
        <v>1</v>
      </c>
      <c r="BX207" s="75">
        <f t="shared" si="368"/>
        <v>0</v>
      </c>
      <c r="BY207" s="75">
        <f t="shared" si="368"/>
        <v>0</v>
      </c>
      <c r="BZ207" s="75">
        <f t="shared" si="368"/>
        <v>1</v>
      </c>
      <c r="CA207" s="76">
        <f t="shared" si="368"/>
        <v>2</v>
      </c>
      <c r="CB207" s="77"/>
      <c r="CC207" s="77"/>
      <c r="CD207" s="77"/>
      <c r="CE207" s="77"/>
      <c r="CF207" s="77"/>
      <c r="CG207" s="77"/>
      <c r="CH207" s="77"/>
      <c r="CI207" s="77"/>
      <c r="CJ207" s="78"/>
      <c r="CK207" s="74"/>
      <c r="CL207" s="75">
        <f t="shared" ref="CL207:CZ216" si="369">(IF(N207="","",IF(RIGHT(N207,2)="10",RIGHT(N207,2),RIGHT(N207,1))+0))</f>
        <v>2</v>
      </c>
      <c r="CM207" s="75">
        <f t="shared" si="369"/>
        <v>1</v>
      </c>
      <c r="CN207" s="75">
        <f t="shared" si="369"/>
        <v>5</v>
      </c>
      <c r="CO207" s="75">
        <f t="shared" si="369"/>
        <v>5</v>
      </c>
      <c r="CP207" s="75">
        <f t="shared" si="369"/>
        <v>5</v>
      </c>
      <c r="CQ207" s="75">
        <f t="shared" si="369"/>
        <v>2</v>
      </c>
      <c r="CR207" s="75">
        <f t="shared" si="369"/>
        <v>0</v>
      </c>
      <c r="CS207" s="75">
        <f t="shared" si="369"/>
        <v>3</v>
      </c>
      <c r="CT207" s="75">
        <f t="shared" si="369"/>
        <v>3</v>
      </c>
      <c r="CU207" s="75">
        <f t="shared" si="369"/>
        <v>8</v>
      </c>
      <c r="CV207" s="75">
        <f t="shared" si="369"/>
        <v>1</v>
      </c>
      <c r="CW207" s="75">
        <f t="shared" si="369"/>
        <v>3</v>
      </c>
      <c r="CX207" s="75">
        <f t="shared" si="369"/>
        <v>2</v>
      </c>
      <c r="CY207" s="75">
        <f t="shared" si="369"/>
        <v>3</v>
      </c>
      <c r="CZ207" s="76">
        <f t="shared" si="369"/>
        <v>1</v>
      </c>
      <c r="DA207" s="77"/>
      <c r="DB207" s="77"/>
      <c r="DC207" s="77"/>
      <c r="DD207" s="77"/>
      <c r="DE207" s="77"/>
      <c r="DF207" s="77"/>
      <c r="DG207" s="77"/>
      <c r="DH207" s="77"/>
      <c r="DJ207" s="74"/>
      <c r="DK207" s="75" t="str">
        <f t="shared" ref="DK207:DY216" si="370">(IF(N207="","",IF(BM207&gt;CL207,"H",IF(BM207&lt;CL207,"A","D"))))</f>
        <v>D</v>
      </c>
      <c r="DL207" s="75" t="str">
        <f t="shared" si="370"/>
        <v>D</v>
      </c>
      <c r="DM207" s="75" t="str">
        <f t="shared" si="370"/>
        <v>A</v>
      </c>
      <c r="DN207" s="75" t="str">
        <f t="shared" si="370"/>
        <v>A</v>
      </c>
      <c r="DO207" s="75" t="str">
        <f t="shared" si="370"/>
        <v>A</v>
      </c>
      <c r="DP207" s="75" t="str">
        <f t="shared" si="370"/>
        <v>H</v>
      </c>
      <c r="DQ207" s="75" t="str">
        <f t="shared" si="370"/>
        <v>H</v>
      </c>
      <c r="DR207" s="75" t="str">
        <f t="shared" si="370"/>
        <v>A</v>
      </c>
      <c r="DS207" s="75" t="str">
        <f t="shared" si="370"/>
        <v>A</v>
      </c>
      <c r="DT207" s="75" t="str">
        <f t="shared" si="370"/>
        <v>A</v>
      </c>
      <c r="DU207" s="75" t="str">
        <f t="shared" si="370"/>
        <v>D</v>
      </c>
      <c r="DV207" s="75" t="str">
        <f t="shared" si="370"/>
        <v>A</v>
      </c>
      <c r="DW207" s="75" t="str">
        <f t="shared" si="370"/>
        <v>A</v>
      </c>
      <c r="DX207" s="75" t="str">
        <f t="shared" si="370"/>
        <v>A</v>
      </c>
      <c r="DY207" s="76" t="str">
        <f t="shared" si="370"/>
        <v>H</v>
      </c>
      <c r="DZ207" s="56"/>
      <c r="EA207" s="56"/>
      <c r="EB207" s="56"/>
      <c r="EC207" s="56"/>
      <c r="ED207" s="56"/>
      <c r="EE207" s="56"/>
      <c r="EF207" s="56"/>
      <c r="EG207" s="56"/>
      <c r="EI207" s="53" t="str">
        <f t="shared" ref="EI207:EI222" si="371">L207</f>
        <v>Acton</v>
      </c>
      <c r="EJ207" s="79">
        <f>SUM(EQ207:ES207)</f>
        <v>30</v>
      </c>
      <c r="EK207" s="80">
        <f>COUNTIF($DJ207:$EG207,"H")</f>
        <v>3</v>
      </c>
      <c r="EL207" s="80">
        <f>COUNTIF($DJ207:$EG207,"D")</f>
        <v>3</v>
      </c>
      <c r="EM207" s="80">
        <f>COUNTIF($DJ207:$EG207,"A")</f>
        <v>9</v>
      </c>
      <c r="EN207" s="80">
        <f>COUNTIF(DJ$207:DJ$222,"A")</f>
        <v>3</v>
      </c>
      <c r="EO207" s="80">
        <f>COUNTIF(DJ$207:DJ$222,"D")</f>
        <v>5</v>
      </c>
      <c r="EP207" s="80">
        <f>COUNTIF(DJ$207:DJ$222,"H")</f>
        <v>7</v>
      </c>
      <c r="EQ207" s="79">
        <f>EK207+EN207</f>
        <v>6</v>
      </c>
      <c r="ER207" s="79">
        <f t="shared" ref="ER207:ES222" si="372">EL207+EO207</f>
        <v>8</v>
      </c>
      <c r="ES207" s="79">
        <f t="shared" si="372"/>
        <v>16</v>
      </c>
      <c r="ET207" s="81">
        <f>SUM($BL207:$CI207)+SUM(CK$207:CK$222)</f>
        <v>47</v>
      </c>
      <c r="EU207" s="81">
        <f>SUM($CK207:$DH207)+SUM(BL$207:BL$222)</f>
        <v>79</v>
      </c>
      <c r="EV207" s="79">
        <f t="shared" ref="EV207:EV222" si="373">(EQ207*2)+ER207</f>
        <v>20</v>
      </c>
      <c r="EW207" s="136">
        <f t="shared" ref="EW207:EW222" si="374">IF(ET207&gt;0,IF(EU207&gt;0,ET207/EU207,0),0)</f>
        <v>0.59493670886075944</v>
      </c>
      <c r="EX207" s="78"/>
      <c r="EY207" s="80">
        <f t="shared" ref="EY207:EY222" si="375">VLOOKUP($EI207,$B$207:$J$222,2,0)</f>
        <v>30</v>
      </c>
      <c r="EZ207" s="80">
        <f t="shared" ref="EZ207:EZ222" si="376">VLOOKUP($EI207,$B$207:$J$222,3,0)</f>
        <v>6</v>
      </c>
      <c r="FA207" s="80">
        <f t="shared" ref="FA207:FA222" si="377">VLOOKUP($EI207,$B$207:$J$222,4,0)</f>
        <v>8</v>
      </c>
      <c r="FB207" s="80">
        <f t="shared" ref="FB207:FB222" si="378">VLOOKUP($EI207,$B$207:$J$222,5,0)</f>
        <v>16</v>
      </c>
      <c r="FC207" s="80">
        <f t="shared" ref="FC207:FC222" si="379">VLOOKUP($EI207,$B$207:$J$222,6,0)</f>
        <v>47</v>
      </c>
      <c r="FD207" s="80">
        <f t="shared" ref="FD207:FD222" si="380">VLOOKUP($EI207,$B$207:$J$222,7,0)</f>
        <v>79</v>
      </c>
      <c r="FE207" s="80">
        <f t="shared" ref="FE207:FE222" si="381">VLOOKUP($EI207,$B$207:$J$222,8,0)</f>
        <v>20</v>
      </c>
      <c r="FF207" s="80">
        <f t="shared" ref="FF207:FF222" si="382">VLOOKUP($EI207,$B$207:$J$222,9,0)</f>
        <v>0.59493670886075944</v>
      </c>
      <c r="FH207" s="54">
        <f>IF(EJ207=EY207,0,1)</f>
        <v>0</v>
      </c>
      <c r="FI207" s="54">
        <f>IF(EQ207=EZ207,0,1)</f>
        <v>0</v>
      </c>
      <c r="FJ207" s="54">
        <f t="shared" ref="FJ207:FO222" si="383">IF(ER207=FA207,0,1)</f>
        <v>0</v>
      </c>
      <c r="FK207" s="54">
        <f t="shared" si="383"/>
        <v>0</v>
      </c>
      <c r="FL207" s="54">
        <f t="shared" si="383"/>
        <v>0</v>
      </c>
      <c r="FM207" s="54">
        <f t="shared" si="383"/>
        <v>0</v>
      </c>
      <c r="FN207" s="54">
        <f t="shared" si="383"/>
        <v>0</v>
      </c>
      <c r="FO207" s="54">
        <f t="shared" si="383"/>
        <v>0</v>
      </c>
      <c r="FQ207" s="54" t="str">
        <f t="shared" si="301"/>
        <v/>
      </c>
      <c r="FR207" s="54" t="str">
        <f t="shared" si="302"/>
        <v/>
      </c>
      <c r="FS207" s="54" t="str">
        <f t="shared" si="366"/>
        <v/>
      </c>
      <c r="FT207" s="54" t="str">
        <f t="shared" si="366"/>
        <v/>
      </c>
      <c r="FU207" s="54" t="str">
        <f t="shared" si="366"/>
        <v/>
      </c>
      <c r="FV207" s="54" t="str">
        <f t="shared" si="366"/>
        <v/>
      </c>
      <c r="FW207" s="54" t="str">
        <f t="shared" si="366"/>
        <v/>
      </c>
      <c r="FX207" s="54" t="str">
        <f t="shared" ref="FX207:FX222" si="384">IF(SUM($FH207:$FO207)=0,"",FE207-EV207)</f>
        <v/>
      </c>
      <c r="FY207" s="54" t="s">
        <v>71</v>
      </c>
      <c r="FZ207" s="58"/>
      <c r="GA207" s="59"/>
      <c r="GB207" s="60"/>
      <c r="GC207" s="58"/>
      <c r="GD207" s="59"/>
      <c r="GE207" s="61"/>
      <c r="GF207" s="58"/>
      <c r="GG207" s="61"/>
      <c r="GH207" s="61"/>
    </row>
    <row r="208" spans="1:192" s="54" customFormat="1" ht="12" x14ac:dyDescent="0.25">
      <c r="A208" s="54">
        <v>2</v>
      </c>
      <c r="B208" s="54" t="s">
        <v>732</v>
      </c>
      <c r="C208" s="56">
        <v>30</v>
      </c>
      <c r="D208" s="56">
        <v>21</v>
      </c>
      <c r="E208" s="56">
        <v>2</v>
      </c>
      <c r="F208" s="56">
        <v>7</v>
      </c>
      <c r="G208" s="56">
        <v>90</v>
      </c>
      <c r="H208" s="56">
        <v>36</v>
      </c>
      <c r="I208" s="57">
        <v>44</v>
      </c>
      <c r="J208" s="69">
        <f t="shared" si="367"/>
        <v>2.5</v>
      </c>
      <c r="L208" s="139" t="s">
        <v>478</v>
      </c>
      <c r="M208" s="86" t="s">
        <v>200</v>
      </c>
      <c r="N208" s="83"/>
      <c r="O208" s="88" t="s">
        <v>77</v>
      </c>
      <c r="P208" s="88" t="s">
        <v>103</v>
      </c>
      <c r="Q208" s="84" t="s">
        <v>176</v>
      </c>
      <c r="R208" s="88" t="s">
        <v>304</v>
      </c>
      <c r="S208" s="88" t="s">
        <v>62</v>
      </c>
      <c r="T208" s="141" t="s">
        <v>59</v>
      </c>
      <c r="U208" s="88" t="s">
        <v>125</v>
      </c>
      <c r="V208" s="88" t="s">
        <v>77</v>
      </c>
      <c r="W208" s="88" t="s">
        <v>77</v>
      </c>
      <c r="X208" s="88" t="s">
        <v>416</v>
      </c>
      <c r="Y208" s="88" t="s">
        <v>59</v>
      </c>
      <c r="Z208" s="88" t="s">
        <v>60</v>
      </c>
      <c r="AA208" s="88" t="s">
        <v>62</v>
      </c>
      <c r="AB208" s="89" t="s">
        <v>99</v>
      </c>
      <c r="AD208" s="268" t="s">
        <v>781</v>
      </c>
      <c r="AE208" s="268"/>
      <c r="AF208" s="268"/>
      <c r="AG208" s="268"/>
      <c r="AH208" s="268"/>
      <c r="AI208" s="268"/>
      <c r="AL208" s="139" t="s">
        <v>478</v>
      </c>
      <c r="AM208" s="253" t="s">
        <v>167</v>
      </c>
      <c r="AN208" s="83"/>
      <c r="AO208" s="59" t="s">
        <v>782</v>
      </c>
      <c r="AP208" s="59" t="s">
        <v>188</v>
      </c>
      <c r="AQ208" s="84" t="s">
        <v>180</v>
      </c>
      <c r="AR208" s="59" t="s">
        <v>209</v>
      </c>
      <c r="AS208" s="59" t="s">
        <v>160</v>
      </c>
      <c r="AT208" s="59" t="s">
        <v>709</v>
      </c>
      <c r="AU208" s="59" t="s">
        <v>221</v>
      </c>
      <c r="AV208" s="59" t="s">
        <v>198</v>
      </c>
      <c r="AW208" s="59" t="s">
        <v>169</v>
      </c>
      <c r="AX208" s="59" t="s">
        <v>189</v>
      </c>
      <c r="AY208" s="336" t="s">
        <v>783</v>
      </c>
      <c r="AZ208" s="59" t="s">
        <v>203</v>
      </c>
      <c r="BA208" s="59" t="s">
        <v>151</v>
      </c>
      <c r="BB208" s="85" t="s">
        <v>482</v>
      </c>
      <c r="BL208" s="90">
        <f t="shared" ref="BL208:BU222" si="385">(IF(M208="","",(IF(MID(M208,2,1)="-",LEFT(M208,1),LEFT(M208,2)))+0))</f>
        <v>2</v>
      </c>
      <c r="BM208" s="91"/>
      <c r="BN208" s="77">
        <f t="shared" si="368"/>
        <v>2</v>
      </c>
      <c r="BO208" s="77">
        <f t="shared" si="368"/>
        <v>1</v>
      </c>
      <c r="BP208" s="77">
        <f t="shared" si="368"/>
        <v>2</v>
      </c>
      <c r="BQ208" s="77">
        <f t="shared" si="368"/>
        <v>4</v>
      </c>
      <c r="BR208" s="77">
        <f t="shared" si="368"/>
        <v>1</v>
      </c>
      <c r="BS208" s="77">
        <f t="shared" si="368"/>
        <v>4</v>
      </c>
      <c r="BT208" s="77">
        <f t="shared" si="368"/>
        <v>5</v>
      </c>
      <c r="BU208" s="77">
        <f t="shared" si="368"/>
        <v>2</v>
      </c>
      <c r="BV208" s="77">
        <f t="shared" si="368"/>
        <v>2</v>
      </c>
      <c r="BW208" s="77">
        <f t="shared" si="368"/>
        <v>6</v>
      </c>
      <c r="BX208" s="77">
        <f t="shared" si="368"/>
        <v>4</v>
      </c>
      <c r="BY208" s="77">
        <f t="shared" si="368"/>
        <v>4</v>
      </c>
      <c r="BZ208" s="77">
        <f t="shared" si="368"/>
        <v>1</v>
      </c>
      <c r="CA208" s="92">
        <f t="shared" si="368"/>
        <v>1</v>
      </c>
      <c r="CB208" s="77"/>
      <c r="CC208" s="77"/>
      <c r="CD208" s="77"/>
      <c r="CE208" s="77"/>
      <c r="CF208" s="77"/>
      <c r="CG208" s="77"/>
      <c r="CH208" s="77"/>
      <c r="CI208" s="77"/>
      <c r="CJ208" s="78"/>
      <c r="CK208" s="90">
        <f t="shared" ref="CK208:CV222" si="386">(IF(M208="","",IF(RIGHT(M208,2)="10",RIGHT(M208,2),RIGHT(M208,1))+0))</f>
        <v>2</v>
      </c>
      <c r="CL208" s="91"/>
      <c r="CM208" s="77">
        <f t="shared" si="369"/>
        <v>1</v>
      </c>
      <c r="CN208" s="77">
        <f t="shared" si="369"/>
        <v>3</v>
      </c>
      <c r="CO208" s="77">
        <f t="shared" si="369"/>
        <v>3</v>
      </c>
      <c r="CP208" s="77">
        <f t="shared" si="369"/>
        <v>2</v>
      </c>
      <c r="CQ208" s="77">
        <f t="shared" si="369"/>
        <v>1</v>
      </c>
      <c r="CR208" s="77">
        <f t="shared" si="369"/>
        <v>0</v>
      </c>
      <c r="CS208" s="77">
        <f t="shared" si="369"/>
        <v>0</v>
      </c>
      <c r="CT208" s="77">
        <f t="shared" si="369"/>
        <v>1</v>
      </c>
      <c r="CU208" s="77">
        <f t="shared" si="369"/>
        <v>1</v>
      </c>
      <c r="CV208" s="77">
        <f t="shared" si="369"/>
        <v>2</v>
      </c>
      <c r="CW208" s="77">
        <f t="shared" si="369"/>
        <v>0</v>
      </c>
      <c r="CX208" s="77">
        <f t="shared" si="369"/>
        <v>1</v>
      </c>
      <c r="CY208" s="77">
        <f t="shared" si="369"/>
        <v>1</v>
      </c>
      <c r="CZ208" s="92">
        <f t="shared" si="369"/>
        <v>0</v>
      </c>
      <c r="DA208" s="77"/>
      <c r="DB208" s="77"/>
      <c r="DC208" s="77"/>
      <c r="DD208" s="77"/>
      <c r="DE208" s="77"/>
      <c r="DF208" s="77"/>
      <c r="DG208" s="77"/>
      <c r="DH208" s="77"/>
      <c r="DJ208" s="90" t="str">
        <f t="shared" ref="DJ208:DS222" si="387">(IF(M208="","",IF(BL208&gt;CK208,"H",IF(BL208&lt;CK208,"A","D"))))</f>
        <v>D</v>
      </c>
      <c r="DK208" s="91"/>
      <c r="DL208" s="77" t="str">
        <f t="shared" si="370"/>
        <v>H</v>
      </c>
      <c r="DM208" s="77" t="str">
        <f t="shared" si="370"/>
        <v>A</v>
      </c>
      <c r="DN208" s="77" t="str">
        <f t="shared" si="370"/>
        <v>A</v>
      </c>
      <c r="DO208" s="77" t="str">
        <f t="shared" si="370"/>
        <v>H</v>
      </c>
      <c r="DP208" s="77" t="str">
        <f t="shared" si="370"/>
        <v>D</v>
      </c>
      <c r="DQ208" s="77" t="str">
        <f t="shared" si="370"/>
        <v>H</v>
      </c>
      <c r="DR208" s="77" t="str">
        <f t="shared" si="370"/>
        <v>H</v>
      </c>
      <c r="DS208" s="77" t="str">
        <f t="shared" si="370"/>
        <v>H</v>
      </c>
      <c r="DT208" s="77" t="str">
        <f t="shared" si="370"/>
        <v>H</v>
      </c>
      <c r="DU208" s="77" t="str">
        <f t="shared" si="370"/>
        <v>H</v>
      </c>
      <c r="DV208" s="77" t="str">
        <f t="shared" si="370"/>
        <v>H</v>
      </c>
      <c r="DW208" s="77" t="str">
        <f t="shared" si="370"/>
        <v>H</v>
      </c>
      <c r="DX208" s="77" t="str">
        <f t="shared" si="370"/>
        <v>D</v>
      </c>
      <c r="DY208" s="92" t="str">
        <f t="shared" si="370"/>
        <v>H</v>
      </c>
      <c r="DZ208" s="56"/>
      <c r="EA208" s="56"/>
      <c r="EB208" s="56"/>
      <c r="EC208" s="56"/>
      <c r="ED208" s="56"/>
      <c r="EE208" s="56"/>
      <c r="EF208" s="56"/>
      <c r="EG208" s="56"/>
      <c r="EI208" s="53" t="str">
        <f t="shared" si="371"/>
        <v>Beckenham</v>
      </c>
      <c r="EJ208" s="79">
        <f t="shared" ref="EJ208:EJ222" si="388">SUM(EQ208:ES208)</f>
        <v>30</v>
      </c>
      <c r="EK208" s="80">
        <f t="shared" ref="EK208:EK222" si="389">COUNTIF($DJ208:$EG208,"H")</f>
        <v>10</v>
      </c>
      <c r="EL208" s="80">
        <f t="shared" ref="EL208:EL222" si="390">COUNTIF($DJ208:$EG208,"D")</f>
        <v>3</v>
      </c>
      <c r="EM208" s="80">
        <f t="shared" ref="EM208:EM222" si="391">COUNTIF($DJ208:$EG208,"A")</f>
        <v>2</v>
      </c>
      <c r="EN208" s="80">
        <f>COUNTIF(DK$207:DK$222,"A")</f>
        <v>7</v>
      </c>
      <c r="EO208" s="80">
        <f>COUNTIF(DK$207:DK$222,"D")</f>
        <v>4</v>
      </c>
      <c r="EP208" s="80">
        <f>COUNTIF(DK$207:DK$222,"H")</f>
        <v>4</v>
      </c>
      <c r="EQ208" s="79">
        <f t="shared" ref="EQ208:EQ222" si="392">EK208+EN208</f>
        <v>17</v>
      </c>
      <c r="ER208" s="79">
        <f t="shared" si="372"/>
        <v>7</v>
      </c>
      <c r="ES208" s="79">
        <f t="shared" si="372"/>
        <v>6</v>
      </c>
      <c r="ET208" s="81">
        <f>SUM($BL208:$CI208)+SUM(CL$207:CL$222)</f>
        <v>78</v>
      </c>
      <c r="EU208" s="81">
        <f>SUM($CK208:$DH208)+SUM(BM$207:BM$222)</f>
        <v>45</v>
      </c>
      <c r="EV208" s="79">
        <f t="shared" si="373"/>
        <v>41</v>
      </c>
      <c r="EW208" s="136">
        <f t="shared" si="374"/>
        <v>1.7333333333333334</v>
      </c>
      <c r="EX208" s="78"/>
      <c r="EY208" s="80">
        <f t="shared" si="375"/>
        <v>30</v>
      </c>
      <c r="EZ208" s="80">
        <f t="shared" si="376"/>
        <v>17</v>
      </c>
      <c r="FA208" s="80">
        <f t="shared" si="377"/>
        <v>7</v>
      </c>
      <c r="FB208" s="80">
        <f t="shared" si="378"/>
        <v>6</v>
      </c>
      <c r="FC208" s="80">
        <f t="shared" si="379"/>
        <v>78</v>
      </c>
      <c r="FD208" s="80">
        <f t="shared" si="380"/>
        <v>45</v>
      </c>
      <c r="FE208" s="80">
        <f t="shared" si="381"/>
        <v>41</v>
      </c>
      <c r="FF208" s="80">
        <f t="shared" si="382"/>
        <v>1.7333333333333334</v>
      </c>
      <c r="FH208" s="54">
        <f t="shared" ref="FH208:FH222" si="393">IF(EJ208=EY208,0,1)</f>
        <v>0</v>
      </c>
      <c r="FI208" s="54">
        <f t="shared" ref="FI208:FI222" si="394">IF(EQ208=EZ208,0,1)</f>
        <v>0</v>
      </c>
      <c r="FJ208" s="54">
        <f t="shared" si="383"/>
        <v>0</v>
      </c>
      <c r="FK208" s="54">
        <f t="shared" si="383"/>
        <v>0</v>
      </c>
      <c r="FL208" s="54">
        <f t="shared" si="383"/>
        <v>0</v>
      </c>
      <c r="FM208" s="54">
        <f t="shared" si="383"/>
        <v>0</v>
      </c>
      <c r="FN208" s="54">
        <f t="shared" si="383"/>
        <v>0</v>
      </c>
      <c r="FO208" s="54">
        <f t="shared" si="383"/>
        <v>0</v>
      </c>
      <c r="FQ208" s="54" t="str">
        <f t="shared" si="301"/>
        <v/>
      </c>
      <c r="FR208" s="54" t="str">
        <f t="shared" si="302"/>
        <v/>
      </c>
      <c r="FS208" s="54" t="str">
        <f t="shared" si="366"/>
        <v/>
      </c>
      <c r="FT208" s="54" t="str">
        <f t="shared" si="366"/>
        <v/>
      </c>
      <c r="FU208" s="54" t="str">
        <f t="shared" si="366"/>
        <v/>
      </c>
      <c r="FV208" s="54" t="str">
        <f t="shared" si="366"/>
        <v/>
      </c>
      <c r="FW208" s="54" t="str">
        <f t="shared" si="366"/>
        <v/>
      </c>
      <c r="FX208" s="54" t="str">
        <f t="shared" si="384"/>
        <v/>
      </c>
      <c r="FY208" s="54" t="s">
        <v>494</v>
      </c>
      <c r="FZ208" s="58" t="s">
        <v>784</v>
      </c>
      <c r="GA208" s="59"/>
      <c r="GB208" s="60"/>
      <c r="GC208" s="58"/>
      <c r="GD208" s="59"/>
      <c r="GE208" s="61"/>
      <c r="GF208" s="58"/>
      <c r="GG208" s="61"/>
      <c r="GH208" s="61"/>
    </row>
    <row r="209" spans="1:192" s="54" customFormat="1" ht="12" x14ac:dyDescent="0.25">
      <c r="A209" s="54">
        <v>3</v>
      </c>
      <c r="B209" s="54" t="s">
        <v>478</v>
      </c>
      <c r="C209" s="56">
        <v>30</v>
      </c>
      <c r="D209" s="56">
        <v>17</v>
      </c>
      <c r="E209" s="56">
        <v>7</v>
      </c>
      <c r="F209" s="56">
        <v>6</v>
      </c>
      <c r="G209" s="56">
        <v>78</v>
      </c>
      <c r="H209" s="56">
        <v>45</v>
      </c>
      <c r="I209" s="57">
        <v>41</v>
      </c>
      <c r="J209" s="69">
        <f t="shared" si="367"/>
        <v>1.7333333333333334</v>
      </c>
      <c r="L209" s="139" t="s">
        <v>501</v>
      </c>
      <c r="M209" s="86" t="s">
        <v>60</v>
      </c>
      <c r="N209" s="88" t="s">
        <v>74</v>
      </c>
      <c r="O209" s="83"/>
      <c r="P209" s="88" t="s">
        <v>58</v>
      </c>
      <c r="Q209" s="84" t="s">
        <v>86</v>
      </c>
      <c r="R209" s="88" t="s">
        <v>62</v>
      </c>
      <c r="S209" s="88" t="s">
        <v>176</v>
      </c>
      <c r="T209" s="88" t="s">
        <v>101</v>
      </c>
      <c r="U209" s="88" t="s">
        <v>220</v>
      </c>
      <c r="V209" s="88" t="s">
        <v>87</v>
      </c>
      <c r="W209" s="88" t="s">
        <v>111</v>
      </c>
      <c r="X209" s="88" t="s">
        <v>100</v>
      </c>
      <c r="Y209" s="151" t="s">
        <v>99</v>
      </c>
      <c r="Z209" s="88" t="s">
        <v>124</v>
      </c>
      <c r="AA209" s="88" t="s">
        <v>102</v>
      </c>
      <c r="AB209" s="89" t="s">
        <v>200</v>
      </c>
      <c r="AL209" s="139" t="s">
        <v>501</v>
      </c>
      <c r="AM209" s="253" t="s">
        <v>169</v>
      </c>
      <c r="AN209" s="59" t="s">
        <v>202</v>
      </c>
      <c r="AO209" s="83"/>
      <c r="AP209" s="59" t="s">
        <v>171</v>
      </c>
      <c r="AQ209" s="84" t="s">
        <v>196</v>
      </c>
      <c r="AR209" s="59" t="s">
        <v>212</v>
      </c>
      <c r="AS209" s="59" t="s">
        <v>179</v>
      </c>
      <c r="AT209" s="59" t="s">
        <v>155</v>
      </c>
      <c r="AU209" s="59" t="s">
        <v>709</v>
      </c>
      <c r="AV209" s="59" t="s">
        <v>157</v>
      </c>
      <c r="AW209" s="59" t="s">
        <v>182</v>
      </c>
      <c r="AX209" s="59" t="s">
        <v>191</v>
      </c>
      <c r="AY209" s="87" t="s">
        <v>246</v>
      </c>
      <c r="AZ209" s="59" t="s">
        <v>197</v>
      </c>
      <c r="BA209" s="59" t="s">
        <v>209</v>
      </c>
      <c r="BB209" s="85" t="s">
        <v>81</v>
      </c>
      <c r="BL209" s="90">
        <f t="shared" si="385"/>
        <v>4</v>
      </c>
      <c r="BM209" s="77">
        <f t="shared" si="385"/>
        <v>1</v>
      </c>
      <c r="BN209" s="91"/>
      <c r="BO209" s="77">
        <f t="shared" si="368"/>
        <v>5</v>
      </c>
      <c r="BP209" s="77">
        <f t="shared" si="368"/>
        <v>0</v>
      </c>
      <c r="BQ209" s="77">
        <f t="shared" si="368"/>
        <v>1</v>
      </c>
      <c r="BR209" s="77">
        <f t="shared" si="368"/>
        <v>2</v>
      </c>
      <c r="BS209" s="77">
        <f t="shared" si="368"/>
        <v>3</v>
      </c>
      <c r="BT209" s="77">
        <f t="shared" si="368"/>
        <v>2</v>
      </c>
      <c r="BU209" s="77">
        <f t="shared" si="368"/>
        <v>3</v>
      </c>
      <c r="BV209" s="77">
        <f t="shared" si="368"/>
        <v>5</v>
      </c>
      <c r="BW209" s="77">
        <f t="shared" si="368"/>
        <v>4</v>
      </c>
      <c r="BX209" s="77">
        <f t="shared" si="368"/>
        <v>1</v>
      </c>
      <c r="BY209" s="77">
        <f t="shared" si="368"/>
        <v>0</v>
      </c>
      <c r="BZ209" s="77">
        <f t="shared" si="368"/>
        <v>2</v>
      </c>
      <c r="CA209" s="92">
        <f t="shared" si="368"/>
        <v>2</v>
      </c>
      <c r="CB209" s="77"/>
      <c r="CC209" s="77"/>
      <c r="CD209" s="77"/>
      <c r="CE209" s="77"/>
      <c r="CF209" s="77"/>
      <c r="CG209" s="77"/>
      <c r="CH209" s="77"/>
      <c r="CI209" s="77"/>
      <c r="CJ209" s="78"/>
      <c r="CK209" s="90">
        <f t="shared" si="386"/>
        <v>1</v>
      </c>
      <c r="CL209" s="77">
        <f t="shared" si="386"/>
        <v>2</v>
      </c>
      <c r="CM209" s="91"/>
      <c r="CN209" s="77">
        <f t="shared" si="369"/>
        <v>1</v>
      </c>
      <c r="CO209" s="77">
        <f t="shared" si="369"/>
        <v>3</v>
      </c>
      <c r="CP209" s="77">
        <f t="shared" si="369"/>
        <v>1</v>
      </c>
      <c r="CQ209" s="77">
        <f t="shared" si="369"/>
        <v>3</v>
      </c>
      <c r="CR209" s="77">
        <f t="shared" si="369"/>
        <v>2</v>
      </c>
      <c r="CS209" s="77">
        <f t="shared" si="369"/>
        <v>7</v>
      </c>
      <c r="CT209" s="77">
        <f t="shared" si="369"/>
        <v>3</v>
      </c>
      <c r="CU209" s="77">
        <f t="shared" si="369"/>
        <v>2</v>
      </c>
      <c r="CV209" s="77">
        <f t="shared" si="369"/>
        <v>3</v>
      </c>
      <c r="CW209" s="77">
        <f t="shared" si="369"/>
        <v>0</v>
      </c>
      <c r="CX209" s="77">
        <f t="shared" si="369"/>
        <v>0</v>
      </c>
      <c r="CY209" s="77">
        <f t="shared" si="369"/>
        <v>4</v>
      </c>
      <c r="CZ209" s="92">
        <f t="shared" si="369"/>
        <v>2</v>
      </c>
      <c r="DA209" s="77"/>
      <c r="DB209" s="77"/>
      <c r="DC209" s="77"/>
      <c r="DD209" s="77"/>
      <c r="DE209" s="77"/>
      <c r="DF209" s="77"/>
      <c r="DG209" s="77"/>
      <c r="DH209" s="77"/>
      <c r="DJ209" s="90" t="str">
        <f t="shared" si="387"/>
        <v>H</v>
      </c>
      <c r="DK209" s="77" t="str">
        <f t="shared" si="387"/>
        <v>A</v>
      </c>
      <c r="DL209" s="91"/>
      <c r="DM209" s="77" t="str">
        <f t="shared" si="370"/>
        <v>H</v>
      </c>
      <c r="DN209" s="77" t="str">
        <f t="shared" si="370"/>
        <v>A</v>
      </c>
      <c r="DO209" s="77" t="str">
        <f t="shared" si="370"/>
        <v>D</v>
      </c>
      <c r="DP209" s="77" t="str">
        <f t="shared" si="370"/>
        <v>A</v>
      </c>
      <c r="DQ209" s="77" t="str">
        <f t="shared" si="370"/>
        <v>H</v>
      </c>
      <c r="DR209" s="77" t="str">
        <f t="shared" si="370"/>
        <v>A</v>
      </c>
      <c r="DS209" s="77" t="str">
        <f t="shared" si="370"/>
        <v>D</v>
      </c>
      <c r="DT209" s="77" t="str">
        <f t="shared" si="370"/>
        <v>H</v>
      </c>
      <c r="DU209" s="77" t="str">
        <f t="shared" si="370"/>
        <v>H</v>
      </c>
      <c r="DV209" s="77" t="str">
        <f t="shared" si="370"/>
        <v>H</v>
      </c>
      <c r="DW209" s="77" t="str">
        <f t="shared" si="370"/>
        <v>D</v>
      </c>
      <c r="DX209" s="77" t="str">
        <f t="shared" si="370"/>
        <v>A</v>
      </c>
      <c r="DY209" s="92" t="str">
        <f t="shared" si="370"/>
        <v>D</v>
      </c>
      <c r="DZ209" s="56"/>
      <c r="EA209" s="56"/>
      <c r="EB209" s="56"/>
      <c r="EC209" s="56"/>
      <c r="ED209" s="56"/>
      <c r="EE209" s="56"/>
      <c r="EF209" s="56"/>
      <c r="EG209" s="56"/>
      <c r="EI209" s="53" t="str">
        <f t="shared" si="371"/>
        <v>Chelmsford (Res)</v>
      </c>
      <c r="EJ209" s="79">
        <f t="shared" si="388"/>
        <v>30</v>
      </c>
      <c r="EK209" s="80">
        <f t="shared" si="389"/>
        <v>6</v>
      </c>
      <c r="EL209" s="80">
        <f t="shared" si="390"/>
        <v>4</v>
      </c>
      <c r="EM209" s="80">
        <f t="shared" si="391"/>
        <v>5</v>
      </c>
      <c r="EN209" s="80">
        <f>COUNTIF(DL$207:DL$222,"A")</f>
        <v>4</v>
      </c>
      <c r="EO209" s="80">
        <f>COUNTIF(DL$207:DL$222,"D")</f>
        <v>2</v>
      </c>
      <c r="EP209" s="80">
        <f>COUNTIF(DL$207:DL$222,"H")</f>
        <v>9</v>
      </c>
      <c r="EQ209" s="79">
        <f t="shared" si="392"/>
        <v>10</v>
      </c>
      <c r="ER209" s="79">
        <f t="shared" si="372"/>
        <v>6</v>
      </c>
      <c r="ES209" s="79">
        <f t="shared" si="372"/>
        <v>14</v>
      </c>
      <c r="ET209" s="81">
        <f>SUM($BL209:$CI209)+SUM(CM$207:CM$222)</f>
        <v>66</v>
      </c>
      <c r="EU209" s="81">
        <f>SUM($CK209:$DH209)+SUM(BN$207:BN$222)</f>
        <v>80</v>
      </c>
      <c r="EV209" s="79">
        <f t="shared" si="373"/>
        <v>26</v>
      </c>
      <c r="EW209" s="136">
        <f t="shared" si="374"/>
        <v>0.82499999999999996</v>
      </c>
      <c r="EX209" s="78"/>
      <c r="EY209" s="80">
        <f t="shared" si="375"/>
        <v>30</v>
      </c>
      <c r="EZ209" s="80">
        <f t="shared" si="376"/>
        <v>10</v>
      </c>
      <c r="FA209" s="80">
        <f t="shared" si="377"/>
        <v>6</v>
      </c>
      <c r="FB209" s="80">
        <f t="shared" si="378"/>
        <v>14</v>
      </c>
      <c r="FC209" s="80">
        <f t="shared" si="379"/>
        <v>66</v>
      </c>
      <c r="FD209" s="80">
        <f t="shared" si="380"/>
        <v>80</v>
      </c>
      <c r="FE209" s="80">
        <f t="shared" si="381"/>
        <v>26</v>
      </c>
      <c r="FF209" s="80">
        <f t="shared" si="382"/>
        <v>0.82499999999999996</v>
      </c>
      <c r="FH209" s="54">
        <f t="shared" si="393"/>
        <v>0</v>
      </c>
      <c r="FI209" s="54">
        <f t="shared" si="394"/>
        <v>0</v>
      </c>
      <c r="FJ209" s="54">
        <f t="shared" si="383"/>
        <v>0</v>
      </c>
      <c r="FK209" s="54">
        <f t="shared" si="383"/>
        <v>0</v>
      </c>
      <c r="FL209" s="54">
        <f t="shared" si="383"/>
        <v>0</v>
      </c>
      <c r="FM209" s="54">
        <f t="shared" si="383"/>
        <v>0</v>
      </c>
      <c r="FN209" s="54">
        <f t="shared" si="383"/>
        <v>0</v>
      </c>
      <c r="FO209" s="54">
        <f t="shared" si="383"/>
        <v>0</v>
      </c>
      <c r="FQ209" s="54" t="str">
        <f t="shared" si="301"/>
        <v/>
      </c>
      <c r="FR209" s="54" t="str">
        <f t="shared" si="302"/>
        <v/>
      </c>
      <c r="FS209" s="54" t="str">
        <f t="shared" si="366"/>
        <v/>
      </c>
      <c r="FT209" s="54" t="str">
        <f t="shared" si="366"/>
        <v/>
      </c>
      <c r="FU209" s="54" t="str">
        <f t="shared" si="366"/>
        <v/>
      </c>
      <c r="FV209" s="54" t="str">
        <f t="shared" si="366"/>
        <v/>
      </c>
      <c r="FW209" s="54" t="str">
        <f t="shared" si="366"/>
        <v/>
      </c>
      <c r="FX209" s="54" t="str">
        <f t="shared" si="384"/>
        <v/>
      </c>
      <c r="FY209" s="54" t="s">
        <v>509</v>
      </c>
      <c r="FZ209" s="58"/>
      <c r="GA209" s="59"/>
      <c r="GB209" s="60"/>
      <c r="GC209" s="58"/>
      <c r="GD209" s="59"/>
      <c r="GE209" s="61"/>
      <c r="GF209" s="58"/>
      <c r="GG209" s="61"/>
      <c r="GH209" s="61"/>
    </row>
    <row r="210" spans="1:192" s="54" customFormat="1" ht="12" x14ac:dyDescent="0.25">
      <c r="A210" s="54">
        <v>4</v>
      </c>
      <c r="B210" s="54" t="s">
        <v>785</v>
      </c>
      <c r="C210" s="56">
        <v>30</v>
      </c>
      <c r="D210" s="56">
        <v>16</v>
      </c>
      <c r="E210" s="56">
        <v>9</v>
      </c>
      <c r="F210" s="56">
        <v>5</v>
      </c>
      <c r="G210" s="56">
        <v>75</v>
      </c>
      <c r="H210" s="56">
        <v>55</v>
      </c>
      <c r="I210" s="57">
        <v>41</v>
      </c>
      <c r="J210" s="69">
        <f t="shared" si="367"/>
        <v>1.3636363636363635</v>
      </c>
      <c r="L210" s="139" t="s">
        <v>749</v>
      </c>
      <c r="M210" s="86" t="s">
        <v>178</v>
      </c>
      <c r="N210" s="88" t="s">
        <v>99</v>
      </c>
      <c r="O210" s="88" t="s">
        <v>176</v>
      </c>
      <c r="P210" s="83"/>
      <c r="Q210" s="84" t="s">
        <v>124</v>
      </c>
      <c r="R210" s="88" t="s">
        <v>150</v>
      </c>
      <c r="S210" s="88" t="s">
        <v>175</v>
      </c>
      <c r="T210" s="88" t="s">
        <v>89</v>
      </c>
      <c r="U210" s="59"/>
      <c r="V210" s="148" t="s">
        <v>74</v>
      </c>
      <c r="W210" s="148" t="s">
        <v>125</v>
      </c>
      <c r="X210" s="88" t="s">
        <v>150</v>
      </c>
      <c r="Y210" s="88" t="s">
        <v>526</v>
      </c>
      <c r="Z210" s="88" t="s">
        <v>89</v>
      </c>
      <c r="AA210" s="88" t="s">
        <v>148</v>
      </c>
      <c r="AB210" s="89" t="s">
        <v>206</v>
      </c>
      <c r="AL210" s="139" t="s">
        <v>749</v>
      </c>
      <c r="AM210" s="253" t="s">
        <v>208</v>
      </c>
      <c r="AN210" s="59" t="s">
        <v>187</v>
      </c>
      <c r="AO210" s="59" t="s">
        <v>203</v>
      </c>
      <c r="AP210" s="83"/>
      <c r="AQ210" s="84" t="s">
        <v>191</v>
      </c>
      <c r="AR210" s="59" t="s">
        <v>157</v>
      </c>
      <c r="AS210" s="59" t="s">
        <v>166</v>
      </c>
      <c r="AT210" s="59" t="s">
        <v>589</v>
      </c>
      <c r="AU210" s="87" t="s">
        <v>533</v>
      </c>
      <c r="AV210" s="59" t="s">
        <v>189</v>
      </c>
      <c r="AW210" s="59" t="s">
        <v>209</v>
      </c>
      <c r="AX210" s="59" t="s">
        <v>202</v>
      </c>
      <c r="AY210" s="59" t="s">
        <v>168</v>
      </c>
      <c r="AZ210" s="59" t="s">
        <v>198</v>
      </c>
      <c r="BA210" s="59" t="s">
        <v>782</v>
      </c>
      <c r="BB210" s="85" t="s">
        <v>196</v>
      </c>
      <c r="BL210" s="90">
        <f t="shared" si="385"/>
        <v>6</v>
      </c>
      <c r="BM210" s="77">
        <f t="shared" si="385"/>
        <v>1</v>
      </c>
      <c r="BN210" s="77">
        <f t="shared" si="385"/>
        <v>2</v>
      </c>
      <c r="BO210" s="91"/>
      <c r="BP210" s="77">
        <f t="shared" si="368"/>
        <v>0</v>
      </c>
      <c r="BQ210" s="77">
        <f t="shared" si="368"/>
        <v>3</v>
      </c>
      <c r="BR210" s="77">
        <f t="shared" si="368"/>
        <v>2</v>
      </c>
      <c r="BS210" s="77">
        <f t="shared" si="368"/>
        <v>3</v>
      </c>
      <c r="BT210" s="77" t="str">
        <f t="shared" si="368"/>
        <v/>
      </c>
      <c r="BU210" s="77">
        <f t="shared" si="368"/>
        <v>1</v>
      </c>
      <c r="BV210" s="77">
        <f t="shared" si="368"/>
        <v>5</v>
      </c>
      <c r="BW210" s="77">
        <f t="shared" si="368"/>
        <v>3</v>
      </c>
      <c r="BX210" s="77">
        <f t="shared" si="368"/>
        <v>10</v>
      </c>
      <c r="BY210" s="77">
        <f t="shared" si="368"/>
        <v>3</v>
      </c>
      <c r="BZ210" s="77">
        <f t="shared" si="368"/>
        <v>0</v>
      </c>
      <c r="CA210" s="92">
        <f t="shared" si="368"/>
        <v>1</v>
      </c>
      <c r="CB210" s="77"/>
      <c r="CC210" s="77"/>
      <c r="CD210" s="77"/>
      <c r="CE210" s="77"/>
      <c r="CF210" s="77"/>
      <c r="CG210" s="77"/>
      <c r="CH210" s="77"/>
      <c r="CI210" s="77"/>
      <c r="CJ210" s="78"/>
      <c r="CK210" s="90">
        <f t="shared" si="386"/>
        <v>1</v>
      </c>
      <c r="CL210" s="77">
        <f t="shared" si="386"/>
        <v>0</v>
      </c>
      <c r="CM210" s="77">
        <f t="shared" si="386"/>
        <v>3</v>
      </c>
      <c r="CN210" s="91"/>
      <c r="CO210" s="77">
        <f t="shared" si="369"/>
        <v>0</v>
      </c>
      <c r="CP210" s="77">
        <f t="shared" si="369"/>
        <v>1</v>
      </c>
      <c r="CQ210" s="77">
        <f t="shared" si="369"/>
        <v>5</v>
      </c>
      <c r="CR210" s="77">
        <f t="shared" si="369"/>
        <v>0</v>
      </c>
      <c r="CS210" s="77" t="str">
        <f t="shared" si="369"/>
        <v/>
      </c>
      <c r="CT210" s="77">
        <f t="shared" si="369"/>
        <v>2</v>
      </c>
      <c r="CU210" s="77">
        <f t="shared" si="369"/>
        <v>0</v>
      </c>
      <c r="CV210" s="77">
        <f t="shared" si="369"/>
        <v>1</v>
      </c>
      <c r="CW210" s="77">
        <f t="shared" si="369"/>
        <v>1</v>
      </c>
      <c r="CX210" s="77">
        <f t="shared" si="369"/>
        <v>0</v>
      </c>
      <c r="CY210" s="77">
        <f t="shared" si="369"/>
        <v>1</v>
      </c>
      <c r="CZ210" s="92">
        <f t="shared" si="369"/>
        <v>4</v>
      </c>
      <c r="DA210" s="77"/>
      <c r="DB210" s="77"/>
      <c r="DC210" s="77"/>
      <c r="DD210" s="77"/>
      <c r="DE210" s="77"/>
      <c r="DF210" s="77"/>
      <c r="DG210" s="77"/>
      <c r="DH210" s="77"/>
      <c r="DJ210" s="90" t="str">
        <f t="shared" si="387"/>
        <v>H</v>
      </c>
      <c r="DK210" s="77" t="str">
        <f t="shared" si="387"/>
        <v>H</v>
      </c>
      <c r="DL210" s="77" t="str">
        <f t="shared" si="387"/>
        <v>A</v>
      </c>
      <c r="DM210" s="91"/>
      <c r="DN210" s="77" t="str">
        <f t="shared" si="370"/>
        <v>D</v>
      </c>
      <c r="DO210" s="77" t="str">
        <f t="shared" si="370"/>
        <v>H</v>
      </c>
      <c r="DP210" s="77" t="str">
        <f t="shared" si="370"/>
        <v>A</v>
      </c>
      <c r="DQ210" s="77" t="str">
        <f t="shared" si="370"/>
        <v>H</v>
      </c>
      <c r="DR210" s="77" t="str">
        <f t="shared" si="370"/>
        <v/>
      </c>
      <c r="DS210" s="77" t="str">
        <f t="shared" si="370"/>
        <v>A</v>
      </c>
      <c r="DT210" s="77" t="str">
        <f t="shared" si="370"/>
        <v>H</v>
      </c>
      <c r="DU210" s="77" t="str">
        <f t="shared" si="370"/>
        <v>H</v>
      </c>
      <c r="DV210" s="77" t="str">
        <f t="shared" si="370"/>
        <v>H</v>
      </c>
      <c r="DW210" s="77" t="str">
        <f t="shared" si="370"/>
        <v>H</v>
      </c>
      <c r="DX210" s="77" t="str">
        <f t="shared" si="370"/>
        <v>A</v>
      </c>
      <c r="DY210" s="92" t="str">
        <f t="shared" si="370"/>
        <v>A</v>
      </c>
      <c r="DZ210" s="56"/>
      <c r="EA210" s="56"/>
      <c r="EB210" s="56"/>
      <c r="EC210" s="56"/>
      <c r="ED210" s="56"/>
      <c r="EE210" s="56"/>
      <c r="EF210" s="56"/>
      <c r="EG210" s="56"/>
      <c r="EI210" s="53" t="str">
        <f t="shared" si="371"/>
        <v>Dagenham Town (Res)</v>
      </c>
      <c r="EJ210" s="79">
        <f t="shared" si="388"/>
        <v>29</v>
      </c>
      <c r="EK210" s="80">
        <f t="shared" si="389"/>
        <v>8</v>
      </c>
      <c r="EL210" s="80">
        <f t="shared" si="390"/>
        <v>1</v>
      </c>
      <c r="EM210" s="80">
        <f t="shared" si="391"/>
        <v>5</v>
      </c>
      <c r="EN210" s="80">
        <f>COUNTIF(DM$207:DM$222,"A")</f>
        <v>6</v>
      </c>
      <c r="EO210" s="80">
        <f>COUNTIF(DM$207:DM$222,"D")</f>
        <v>2</v>
      </c>
      <c r="EP210" s="80">
        <f>COUNTIF(DM$207:DM$222,"H")</f>
        <v>7</v>
      </c>
      <c r="EQ210" s="79">
        <f t="shared" si="392"/>
        <v>14</v>
      </c>
      <c r="ER210" s="79">
        <f t="shared" si="372"/>
        <v>3</v>
      </c>
      <c r="ES210" s="79">
        <f t="shared" si="372"/>
        <v>12</v>
      </c>
      <c r="ET210" s="81">
        <f>SUM($BL210:$CI210)+SUM(CN$207:CN$222)</f>
        <v>72</v>
      </c>
      <c r="EU210" s="81">
        <f>SUM($CK210:$DH210)+SUM(BO$207:BO$222)</f>
        <v>58</v>
      </c>
      <c r="EV210" s="79">
        <f t="shared" si="373"/>
        <v>31</v>
      </c>
      <c r="EW210" s="136">
        <f t="shared" si="374"/>
        <v>1.2413793103448276</v>
      </c>
      <c r="EX210" s="78"/>
      <c r="EY210" s="80">
        <f t="shared" si="375"/>
        <v>30</v>
      </c>
      <c r="EZ210" s="80">
        <f t="shared" si="376"/>
        <v>14</v>
      </c>
      <c r="FA210" s="80">
        <f t="shared" si="377"/>
        <v>3</v>
      </c>
      <c r="FB210" s="80">
        <f t="shared" si="378"/>
        <v>13</v>
      </c>
      <c r="FC210" s="80">
        <f t="shared" si="379"/>
        <v>72</v>
      </c>
      <c r="FD210" s="80">
        <f t="shared" si="380"/>
        <v>63</v>
      </c>
      <c r="FE210" s="80">
        <f t="shared" si="381"/>
        <v>31</v>
      </c>
      <c r="FF210" s="80">
        <f t="shared" si="382"/>
        <v>1.1428571428571428</v>
      </c>
      <c r="FH210" s="54">
        <f t="shared" si="393"/>
        <v>1</v>
      </c>
      <c r="FI210" s="54">
        <f t="shared" si="394"/>
        <v>0</v>
      </c>
      <c r="FJ210" s="54">
        <f t="shared" si="383"/>
        <v>0</v>
      </c>
      <c r="FK210" s="54">
        <f t="shared" si="383"/>
        <v>1</v>
      </c>
      <c r="FL210" s="54">
        <f t="shared" si="383"/>
        <v>0</v>
      </c>
      <c r="FM210" s="54">
        <f t="shared" si="383"/>
        <v>1</v>
      </c>
      <c r="FN210" s="54">
        <f t="shared" si="383"/>
        <v>0</v>
      </c>
      <c r="FO210" s="54">
        <f t="shared" si="383"/>
        <v>1</v>
      </c>
      <c r="FQ210" s="54" t="str">
        <f t="shared" si="301"/>
        <v>Dagenham Town (Res)</v>
      </c>
      <c r="FR210" s="54">
        <f t="shared" si="302"/>
        <v>1</v>
      </c>
      <c r="FS210" s="54">
        <f t="shared" si="366"/>
        <v>0</v>
      </c>
      <c r="FT210" s="54">
        <f t="shared" si="366"/>
        <v>0</v>
      </c>
      <c r="FU210" s="54">
        <f t="shared" si="366"/>
        <v>1</v>
      </c>
      <c r="FV210" s="54">
        <f t="shared" si="366"/>
        <v>0</v>
      </c>
      <c r="FW210" s="54">
        <f t="shared" si="366"/>
        <v>5</v>
      </c>
      <c r="FX210" s="54">
        <f t="shared" si="384"/>
        <v>0</v>
      </c>
      <c r="FY210" s="54" t="s">
        <v>786</v>
      </c>
      <c r="FZ210" s="58"/>
      <c r="GA210" s="59"/>
      <c r="GB210" s="60"/>
      <c r="GC210" s="58"/>
      <c r="GD210" s="59"/>
      <c r="GE210" s="61"/>
      <c r="GF210" s="58"/>
      <c r="GG210" s="61"/>
      <c r="GH210" s="61"/>
    </row>
    <row r="211" spans="1:192" s="54" customFormat="1" ht="12" x14ac:dyDescent="0.25">
      <c r="A211" s="54">
        <v>5</v>
      </c>
      <c r="B211" s="54" t="s">
        <v>787</v>
      </c>
      <c r="C211" s="56">
        <v>30</v>
      </c>
      <c r="D211" s="56">
        <v>18</v>
      </c>
      <c r="E211" s="56">
        <v>4</v>
      </c>
      <c r="F211" s="56">
        <v>8</v>
      </c>
      <c r="G211" s="56">
        <v>87</v>
      </c>
      <c r="H211" s="56">
        <v>46</v>
      </c>
      <c r="I211" s="57">
        <v>40</v>
      </c>
      <c r="J211" s="69">
        <f t="shared" si="367"/>
        <v>1.8913043478260869</v>
      </c>
      <c r="L211" s="158" t="s">
        <v>512</v>
      </c>
      <c r="M211" s="99" t="s">
        <v>62</v>
      </c>
      <c r="N211" s="84" t="s">
        <v>74</v>
      </c>
      <c r="O211" s="84" t="s">
        <v>60</v>
      </c>
      <c r="P211" s="84" t="s">
        <v>150</v>
      </c>
      <c r="Q211" s="83"/>
      <c r="R211" s="84" t="s">
        <v>186</v>
      </c>
      <c r="S211" s="84" t="s">
        <v>177</v>
      </c>
      <c r="T211" s="84" t="s">
        <v>62</v>
      </c>
      <c r="U211" s="84" t="s">
        <v>200</v>
      </c>
      <c r="V211" s="84" t="s">
        <v>150</v>
      </c>
      <c r="W211" s="84" t="s">
        <v>101</v>
      </c>
      <c r="X211" s="84" t="s">
        <v>101</v>
      </c>
      <c r="Y211" s="84" t="s">
        <v>111</v>
      </c>
      <c r="Z211" s="84" t="s">
        <v>86</v>
      </c>
      <c r="AA211" s="84" t="s">
        <v>101</v>
      </c>
      <c r="AB211" s="98" t="s">
        <v>111</v>
      </c>
      <c r="AL211" s="158" t="s">
        <v>512</v>
      </c>
      <c r="AM211" s="99" t="s">
        <v>589</v>
      </c>
      <c r="AN211" s="84" t="s">
        <v>168</v>
      </c>
      <c r="AO211" s="84" t="s">
        <v>181</v>
      </c>
      <c r="AP211" s="84" t="s">
        <v>190</v>
      </c>
      <c r="AQ211" s="83"/>
      <c r="AR211" s="84" t="s">
        <v>203</v>
      </c>
      <c r="AS211" s="84" t="s">
        <v>189</v>
      </c>
      <c r="AT211" s="84" t="s">
        <v>151</v>
      </c>
      <c r="AU211" s="84" t="s">
        <v>195</v>
      </c>
      <c r="AV211" s="84" t="s">
        <v>166</v>
      </c>
      <c r="AW211" s="84" t="s">
        <v>179</v>
      </c>
      <c r="AX211" s="84" t="s">
        <v>221</v>
      </c>
      <c r="AY211" s="84" t="s">
        <v>182</v>
      </c>
      <c r="AZ211" s="84" t="s">
        <v>159</v>
      </c>
      <c r="BA211" s="84" t="s">
        <v>153</v>
      </c>
      <c r="BB211" s="98" t="s">
        <v>202</v>
      </c>
      <c r="BL211" s="90">
        <f t="shared" si="385"/>
        <v>1</v>
      </c>
      <c r="BM211" s="77">
        <f t="shared" si="385"/>
        <v>1</v>
      </c>
      <c r="BN211" s="77">
        <f t="shared" si="385"/>
        <v>4</v>
      </c>
      <c r="BO211" s="77">
        <f t="shared" si="385"/>
        <v>3</v>
      </c>
      <c r="BP211" s="91"/>
      <c r="BQ211" s="77">
        <f t="shared" si="368"/>
        <v>3</v>
      </c>
      <c r="BR211" s="77">
        <f t="shared" si="368"/>
        <v>2</v>
      </c>
      <c r="BS211" s="77">
        <f t="shared" si="368"/>
        <v>1</v>
      </c>
      <c r="BT211" s="77">
        <f t="shared" si="368"/>
        <v>2</v>
      </c>
      <c r="BU211" s="77">
        <f t="shared" si="368"/>
        <v>3</v>
      </c>
      <c r="BV211" s="77">
        <f t="shared" si="368"/>
        <v>3</v>
      </c>
      <c r="BW211" s="77">
        <f t="shared" si="368"/>
        <v>3</v>
      </c>
      <c r="BX211" s="77">
        <f t="shared" si="368"/>
        <v>5</v>
      </c>
      <c r="BY211" s="77">
        <f t="shared" si="368"/>
        <v>0</v>
      </c>
      <c r="BZ211" s="77">
        <f t="shared" si="368"/>
        <v>3</v>
      </c>
      <c r="CA211" s="92">
        <f t="shared" si="368"/>
        <v>5</v>
      </c>
      <c r="CB211" s="77"/>
      <c r="CC211" s="77"/>
      <c r="CD211" s="77"/>
      <c r="CE211" s="77"/>
      <c r="CF211" s="77"/>
      <c r="CG211" s="77"/>
      <c r="CH211" s="77"/>
      <c r="CI211" s="77"/>
      <c r="CJ211" s="78"/>
      <c r="CK211" s="90">
        <f t="shared" si="386"/>
        <v>1</v>
      </c>
      <c r="CL211" s="77">
        <f t="shared" si="386"/>
        <v>2</v>
      </c>
      <c r="CM211" s="77">
        <f t="shared" si="386"/>
        <v>1</v>
      </c>
      <c r="CN211" s="77">
        <f t="shared" si="386"/>
        <v>1</v>
      </c>
      <c r="CO211" s="91"/>
      <c r="CP211" s="77">
        <f t="shared" si="369"/>
        <v>4</v>
      </c>
      <c r="CQ211" s="77">
        <f t="shared" si="369"/>
        <v>0</v>
      </c>
      <c r="CR211" s="77">
        <f t="shared" si="369"/>
        <v>1</v>
      </c>
      <c r="CS211" s="77">
        <f t="shared" si="369"/>
        <v>2</v>
      </c>
      <c r="CT211" s="77">
        <f t="shared" si="369"/>
        <v>1</v>
      </c>
      <c r="CU211" s="77">
        <f t="shared" si="369"/>
        <v>2</v>
      </c>
      <c r="CV211" s="77">
        <f t="shared" si="369"/>
        <v>2</v>
      </c>
      <c r="CW211" s="77">
        <f t="shared" si="369"/>
        <v>2</v>
      </c>
      <c r="CX211" s="77">
        <f t="shared" si="369"/>
        <v>3</v>
      </c>
      <c r="CY211" s="77">
        <f t="shared" si="369"/>
        <v>2</v>
      </c>
      <c r="CZ211" s="92">
        <f t="shared" si="369"/>
        <v>2</v>
      </c>
      <c r="DA211" s="77"/>
      <c r="DB211" s="77"/>
      <c r="DC211" s="77"/>
      <c r="DD211" s="77"/>
      <c r="DE211" s="77"/>
      <c r="DF211" s="77"/>
      <c r="DG211" s="77"/>
      <c r="DH211" s="77"/>
      <c r="DJ211" s="90" t="str">
        <f t="shared" si="387"/>
        <v>D</v>
      </c>
      <c r="DK211" s="77" t="str">
        <f t="shared" si="387"/>
        <v>A</v>
      </c>
      <c r="DL211" s="77" t="str">
        <f t="shared" si="387"/>
        <v>H</v>
      </c>
      <c r="DM211" s="77" t="str">
        <f t="shared" si="387"/>
        <v>H</v>
      </c>
      <c r="DN211" s="91"/>
      <c r="DO211" s="77" t="str">
        <f t="shared" si="370"/>
        <v>A</v>
      </c>
      <c r="DP211" s="77" t="str">
        <f t="shared" si="370"/>
        <v>H</v>
      </c>
      <c r="DQ211" s="77" t="str">
        <f t="shared" si="370"/>
        <v>D</v>
      </c>
      <c r="DR211" s="77" t="str">
        <f t="shared" si="370"/>
        <v>D</v>
      </c>
      <c r="DS211" s="77" t="str">
        <f t="shared" si="370"/>
        <v>H</v>
      </c>
      <c r="DT211" s="77" t="str">
        <f t="shared" si="370"/>
        <v>H</v>
      </c>
      <c r="DU211" s="77" t="str">
        <f t="shared" si="370"/>
        <v>H</v>
      </c>
      <c r="DV211" s="77" t="str">
        <f t="shared" si="370"/>
        <v>H</v>
      </c>
      <c r="DW211" s="77" t="str">
        <f t="shared" si="370"/>
        <v>A</v>
      </c>
      <c r="DX211" s="77" t="str">
        <f t="shared" si="370"/>
        <v>H</v>
      </c>
      <c r="DY211" s="92" t="str">
        <f t="shared" si="370"/>
        <v>H</v>
      </c>
      <c r="DZ211" s="56"/>
      <c r="EA211" s="56"/>
      <c r="EB211" s="56"/>
      <c r="EC211" s="56"/>
      <c r="ED211" s="56"/>
      <c r="EE211" s="56"/>
      <c r="EF211" s="56"/>
      <c r="EG211" s="56"/>
      <c r="EI211" s="53" t="str">
        <f t="shared" si="371"/>
        <v>Epsom Town (Res)</v>
      </c>
      <c r="EJ211" s="79">
        <f t="shared" si="388"/>
        <v>30</v>
      </c>
      <c r="EK211" s="80">
        <f t="shared" si="389"/>
        <v>9</v>
      </c>
      <c r="EL211" s="80">
        <f t="shared" si="390"/>
        <v>3</v>
      </c>
      <c r="EM211" s="80">
        <f t="shared" si="391"/>
        <v>3</v>
      </c>
      <c r="EN211" s="80">
        <f>COUNTIF(DN$207:DN$222,"A")</f>
        <v>6</v>
      </c>
      <c r="EO211" s="80">
        <f>COUNTIF(DN$207:DN$222,"D")</f>
        <v>5</v>
      </c>
      <c r="EP211" s="80">
        <f>COUNTIF(DN$207:DN$222,"H")</f>
        <v>4</v>
      </c>
      <c r="EQ211" s="79">
        <f t="shared" si="392"/>
        <v>15</v>
      </c>
      <c r="ER211" s="79">
        <f t="shared" si="372"/>
        <v>8</v>
      </c>
      <c r="ES211" s="79">
        <f t="shared" si="372"/>
        <v>7</v>
      </c>
      <c r="ET211" s="81">
        <f>SUM($BL211:$CI211)+SUM(CO$207:CO$222)</f>
        <v>67</v>
      </c>
      <c r="EU211" s="81">
        <f>SUM($CK211:$DH211)+SUM(BP$207:BP$222)</f>
        <v>48</v>
      </c>
      <c r="EV211" s="79">
        <f t="shared" si="373"/>
        <v>38</v>
      </c>
      <c r="EW211" s="136">
        <f t="shared" si="374"/>
        <v>1.3958333333333333</v>
      </c>
      <c r="EX211" s="78"/>
      <c r="EY211" s="80">
        <f t="shared" si="375"/>
        <v>30</v>
      </c>
      <c r="EZ211" s="80">
        <f t="shared" si="376"/>
        <v>15</v>
      </c>
      <c r="FA211" s="80">
        <f t="shared" si="377"/>
        <v>8</v>
      </c>
      <c r="FB211" s="80">
        <f t="shared" si="378"/>
        <v>7</v>
      </c>
      <c r="FC211" s="80">
        <f t="shared" si="379"/>
        <v>67</v>
      </c>
      <c r="FD211" s="80">
        <f t="shared" si="380"/>
        <v>48</v>
      </c>
      <c r="FE211" s="80">
        <f t="shared" si="381"/>
        <v>38</v>
      </c>
      <c r="FF211" s="80">
        <f t="shared" si="382"/>
        <v>1.3958333333333333</v>
      </c>
      <c r="FH211" s="54">
        <f t="shared" si="393"/>
        <v>0</v>
      </c>
      <c r="FI211" s="54">
        <f t="shared" si="394"/>
        <v>0</v>
      </c>
      <c r="FJ211" s="54">
        <f t="shared" si="383"/>
        <v>0</v>
      </c>
      <c r="FK211" s="54">
        <f t="shared" si="383"/>
        <v>0</v>
      </c>
      <c r="FL211" s="54">
        <f t="shared" si="383"/>
        <v>0</v>
      </c>
      <c r="FM211" s="54">
        <f t="shared" si="383"/>
        <v>0</v>
      </c>
      <c r="FN211" s="54">
        <f t="shared" si="383"/>
        <v>0</v>
      </c>
      <c r="FO211" s="54">
        <f t="shared" si="383"/>
        <v>0</v>
      </c>
      <c r="FQ211" s="54" t="str">
        <f t="shared" si="301"/>
        <v/>
      </c>
      <c r="FR211" s="54" t="str">
        <f t="shared" si="302"/>
        <v/>
      </c>
      <c r="FS211" s="54" t="str">
        <f t="shared" si="366"/>
        <v/>
      </c>
      <c r="FT211" s="54" t="str">
        <f t="shared" si="366"/>
        <v/>
      </c>
      <c r="FU211" s="54" t="str">
        <f t="shared" si="366"/>
        <v/>
      </c>
      <c r="FV211" s="54" t="str">
        <f t="shared" si="366"/>
        <v/>
      </c>
      <c r="FW211" s="54" t="str">
        <f t="shared" si="366"/>
        <v/>
      </c>
      <c r="FX211" s="54" t="str">
        <f t="shared" si="384"/>
        <v/>
      </c>
      <c r="FY211" s="54" t="s">
        <v>734</v>
      </c>
      <c r="FZ211" s="58"/>
      <c r="GA211" s="59"/>
      <c r="GB211" s="60"/>
      <c r="GC211" s="58"/>
      <c r="GD211" s="59"/>
      <c r="GE211" s="61"/>
      <c r="GF211" s="58"/>
      <c r="GG211" s="61"/>
      <c r="GH211" s="61"/>
    </row>
    <row r="212" spans="1:192" s="54" customFormat="1" ht="12" x14ac:dyDescent="0.25">
      <c r="A212" s="54">
        <v>6</v>
      </c>
      <c r="B212" s="54" t="s">
        <v>713</v>
      </c>
      <c r="C212" s="56">
        <v>30</v>
      </c>
      <c r="D212" s="56">
        <v>17</v>
      </c>
      <c r="E212" s="56">
        <v>4</v>
      </c>
      <c r="F212" s="56">
        <v>9</v>
      </c>
      <c r="G212" s="56">
        <v>74</v>
      </c>
      <c r="H212" s="56">
        <v>51</v>
      </c>
      <c r="I212" s="57">
        <v>38</v>
      </c>
      <c r="J212" s="69">
        <f t="shared" si="367"/>
        <v>1.4509803921568627</v>
      </c>
      <c r="L212" s="139" t="s">
        <v>777</v>
      </c>
      <c r="M212" s="150" t="s">
        <v>177</v>
      </c>
      <c r="N212" s="88" t="s">
        <v>62</v>
      </c>
      <c r="O212" s="148" t="s">
        <v>177</v>
      </c>
      <c r="P212" s="88" t="s">
        <v>77</v>
      </c>
      <c r="Q212" s="84" t="s">
        <v>103</v>
      </c>
      <c r="R212" s="83"/>
      <c r="S212" s="88" t="s">
        <v>77</v>
      </c>
      <c r="T212" s="88" t="s">
        <v>60</v>
      </c>
      <c r="U212" s="88" t="s">
        <v>124</v>
      </c>
      <c r="V212" s="148" t="s">
        <v>102</v>
      </c>
      <c r="W212" s="88" t="s">
        <v>150</v>
      </c>
      <c r="X212" s="88" t="s">
        <v>304</v>
      </c>
      <c r="Y212" s="154" t="s">
        <v>77</v>
      </c>
      <c r="Z212" s="88" t="s">
        <v>60</v>
      </c>
      <c r="AA212" s="88" t="s">
        <v>150</v>
      </c>
      <c r="AB212" s="89" t="s">
        <v>77</v>
      </c>
      <c r="AD212" s="212"/>
      <c r="AL212" s="139" t="s">
        <v>777</v>
      </c>
      <c r="AM212" s="253" t="s">
        <v>153</v>
      </c>
      <c r="AN212" s="59" t="s">
        <v>191</v>
      </c>
      <c r="AO212" s="59" t="s">
        <v>482</v>
      </c>
      <c r="AP212" s="59" t="s">
        <v>181</v>
      </c>
      <c r="AQ212" s="84" t="s">
        <v>208</v>
      </c>
      <c r="AR212" s="83"/>
      <c r="AS212" s="59" t="s">
        <v>154</v>
      </c>
      <c r="AT212" s="59" t="s">
        <v>195</v>
      </c>
      <c r="AU212" s="59" t="s">
        <v>589</v>
      </c>
      <c r="AV212" s="59" t="s">
        <v>167</v>
      </c>
      <c r="AW212" s="59" t="s">
        <v>166</v>
      </c>
      <c r="AX212" s="59" t="s">
        <v>192</v>
      </c>
      <c r="AY212" s="59" t="s">
        <v>187</v>
      </c>
      <c r="AZ212" s="59" t="s">
        <v>155</v>
      </c>
      <c r="BA212" s="59" t="s">
        <v>188</v>
      </c>
      <c r="BB212" s="85" t="s">
        <v>169</v>
      </c>
      <c r="BL212" s="90">
        <f t="shared" si="385"/>
        <v>2</v>
      </c>
      <c r="BM212" s="77">
        <f t="shared" si="385"/>
        <v>1</v>
      </c>
      <c r="BN212" s="77">
        <f t="shared" si="385"/>
        <v>2</v>
      </c>
      <c r="BO212" s="77">
        <f t="shared" si="385"/>
        <v>2</v>
      </c>
      <c r="BP212" s="77">
        <f t="shared" si="385"/>
        <v>1</v>
      </c>
      <c r="BQ212" s="91"/>
      <c r="BR212" s="77">
        <f t="shared" si="368"/>
        <v>2</v>
      </c>
      <c r="BS212" s="77">
        <f t="shared" si="368"/>
        <v>4</v>
      </c>
      <c r="BT212" s="77">
        <f t="shared" si="368"/>
        <v>0</v>
      </c>
      <c r="BU212" s="77">
        <f t="shared" si="368"/>
        <v>2</v>
      </c>
      <c r="BV212" s="77">
        <f t="shared" si="368"/>
        <v>3</v>
      </c>
      <c r="BW212" s="77">
        <f t="shared" si="368"/>
        <v>4</v>
      </c>
      <c r="BX212" s="77">
        <f t="shared" si="368"/>
        <v>2</v>
      </c>
      <c r="BY212" s="77">
        <f t="shared" si="368"/>
        <v>4</v>
      </c>
      <c r="BZ212" s="77">
        <f t="shared" si="368"/>
        <v>3</v>
      </c>
      <c r="CA212" s="92">
        <f t="shared" si="368"/>
        <v>2</v>
      </c>
      <c r="CB212" s="77"/>
      <c r="CC212" s="77"/>
      <c r="CD212" s="77"/>
      <c r="CE212" s="77"/>
      <c r="CF212" s="77"/>
      <c r="CG212" s="77"/>
      <c r="CH212" s="77"/>
      <c r="CI212" s="77"/>
      <c r="CJ212" s="78"/>
      <c r="CK212" s="90">
        <f t="shared" si="386"/>
        <v>0</v>
      </c>
      <c r="CL212" s="77">
        <f t="shared" si="386"/>
        <v>1</v>
      </c>
      <c r="CM212" s="77">
        <f t="shared" si="386"/>
        <v>0</v>
      </c>
      <c r="CN212" s="77">
        <f t="shared" si="386"/>
        <v>1</v>
      </c>
      <c r="CO212" s="77">
        <f t="shared" si="386"/>
        <v>3</v>
      </c>
      <c r="CP212" s="91"/>
      <c r="CQ212" s="77">
        <f t="shared" si="369"/>
        <v>1</v>
      </c>
      <c r="CR212" s="77">
        <f t="shared" si="369"/>
        <v>1</v>
      </c>
      <c r="CS212" s="77">
        <f t="shared" si="369"/>
        <v>0</v>
      </c>
      <c r="CT212" s="77">
        <f t="shared" si="369"/>
        <v>4</v>
      </c>
      <c r="CU212" s="77">
        <f t="shared" si="369"/>
        <v>1</v>
      </c>
      <c r="CV212" s="77">
        <f t="shared" si="369"/>
        <v>2</v>
      </c>
      <c r="CW212" s="77">
        <f t="shared" si="369"/>
        <v>1</v>
      </c>
      <c r="CX212" s="77">
        <f t="shared" si="369"/>
        <v>1</v>
      </c>
      <c r="CY212" s="77">
        <f t="shared" si="369"/>
        <v>1</v>
      </c>
      <c r="CZ212" s="92">
        <f t="shared" si="369"/>
        <v>1</v>
      </c>
      <c r="DA212" s="77"/>
      <c r="DB212" s="77"/>
      <c r="DC212" s="77"/>
      <c r="DD212" s="77"/>
      <c r="DE212" s="77"/>
      <c r="DF212" s="77"/>
      <c r="DG212" s="77"/>
      <c r="DH212" s="77"/>
      <c r="DJ212" s="90" t="str">
        <f t="shared" si="387"/>
        <v>H</v>
      </c>
      <c r="DK212" s="77" t="str">
        <f t="shared" si="387"/>
        <v>D</v>
      </c>
      <c r="DL212" s="77" t="str">
        <f t="shared" si="387"/>
        <v>H</v>
      </c>
      <c r="DM212" s="77" t="str">
        <f t="shared" si="387"/>
        <v>H</v>
      </c>
      <c r="DN212" s="77" t="str">
        <f t="shared" si="387"/>
        <v>A</v>
      </c>
      <c r="DO212" s="91"/>
      <c r="DP212" s="77" t="str">
        <f t="shared" si="370"/>
        <v>H</v>
      </c>
      <c r="DQ212" s="77" t="str">
        <f t="shared" si="370"/>
        <v>H</v>
      </c>
      <c r="DR212" s="77" t="str">
        <f t="shared" si="370"/>
        <v>D</v>
      </c>
      <c r="DS212" s="77" t="str">
        <f t="shared" si="370"/>
        <v>A</v>
      </c>
      <c r="DT212" s="77" t="str">
        <f t="shared" si="370"/>
        <v>H</v>
      </c>
      <c r="DU212" s="77" t="str">
        <f t="shared" si="370"/>
        <v>H</v>
      </c>
      <c r="DV212" s="77" t="str">
        <f t="shared" si="370"/>
        <v>H</v>
      </c>
      <c r="DW212" s="77" t="str">
        <f t="shared" si="370"/>
        <v>H</v>
      </c>
      <c r="DX212" s="77" t="str">
        <f t="shared" si="370"/>
        <v>H</v>
      </c>
      <c r="DY212" s="92" t="str">
        <f t="shared" si="370"/>
        <v>H</v>
      </c>
      <c r="DZ212" s="56"/>
      <c r="EA212" s="56"/>
      <c r="EB212" s="56"/>
      <c r="EC212" s="56"/>
      <c r="ED212" s="56"/>
      <c r="EE212" s="56"/>
      <c r="EF212" s="56"/>
      <c r="EG212" s="56"/>
      <c r="EI212" s="53" t="str">
        <f t="shared" si="371"/>
        <v>Eton Manor</v>
      </c>
      <c r="EJ212" s="79">
        <f t="shared" si="388"/>
        <v>30</v>
      </c>
      <c r="EK212" s="80">
        <f t="shared" si="389"/>
        <v>11</v>
      </c>
      <c r="EL212" s="80">
        <f t="shared" si="390"/>
        <v>2</v>
      </c>
      <c r="EM212" s="80">
        <f t="shared" si="391"/>
        <v>2</v>
      </c>
      <c r="EN212" s="80">
        <f>COUNTIF(DO$207:DO$222,"A")</f>
        <v>9</v>
      </c>
      <c r="EO212" s="80">
        <f>COUNTIF(DO$207:DO$222,"D")</f>
        <v>3</v>
      </c>
      <c r="EP212" s="80">
        <f>COUNTIF(DO$207:DO$222,"H")</f>
        <v>3</v>
      </c>
      <c r="EQ212" s="79">
        <f t="shared" si="392"/>
        <v>20</v>
      </c>
      <c r="ER212" s="79">
        <f t="shared" si="372"/>
        <v>5</v>
      </c>
      <c r="ES212" s="79">
        <f t="shared" si="372"/>
        <v>5</v>
      </c>
      <c r="ET212" s="81">
        <f>SUM($BL212:$CI212)+SUM(CP$207:CP$222)</f>
        <v>72</v>
      </c>
      <c r="EU212" s="81">
        <f>SUM($CK212:$DH212)+SUM(BQ$207:BQ$222)</f>
        <v>38</v>
      </c>
      <c r="EV212" s="79">
        <f t="shared" si="373"/>
        <v>45</v>
      </c>
      <c r="EW212" s="136">
        <f t="shared" si="374"/>
        <v>1.8947368421052631</v>
      </c>
      <c r="EX212" s="78"/>
      <c r="EY212" s="80">
        <f t="shared" si="375"/>
        <v>30</v>
      </c>
      <c r="EZ212" s="80">
        <f t="shared" si="376"/>
        <v>20</v>
      </c>
      <c r="FA212" s="80">
        <f t="shared" si="377"/>
        <v>5</v>
      </c>
      <c r="FB212" s="80">
        <f t="shared" si="378"/>
        <v>5</v>
      </c>
      <c r="FC212" s="80">
        <f t="shared" si="379"/>
        <v>72</v>
      </c>
      <c r="FD212" s="80">
        <f t="shared" si="380"/>
        <v>38</v>
      </c>
      <c r="FE212" s="80">
        <f t="shared" si="381"/>
        <v>45</v>
      </c>
      <c r="FF212" s="80">
        <f t="shared" si="382"/>
        <v>1.8947368421052631</v>
      </c>
      <c r="FH212" s="54">
        <f t="shared" si="393"/>
        <v>0</v>
      </c>
      <c r="FI212" s="54">
        <f t="shared" si="394"/>
        <v>0</v>
      </c>
      <c r="FJ212" s="54">
        <f t="shared" si="383"/>
        <v>0</v>
      </c>
      <c r="FK212" s="54">
        <f t="shared" si="383"/>
        <v>0</v>
      </c>
      <c r="FL212" s="54">
        <f t="shared" si="383"/>
        <v>0</v>
      </c>
      <c r="FM212" s="54">
        <f t="shared" si="383"/>
        <v>0</v>
      </c>
      <c r="FN212" s="54">
        <f t="shared" si="383"/>
        <v>0</v>
      </c>
      <c r="FO212" s="54">
        <f t="shared" si="383"/>
        <v>0</v>
      </c>
      <c r="FQ212" s="54" t="str">
        <f t="shared" si="301"/>
        <v/>
      </c>
      <c r="FR212" s="54" t="str">
        <f t="shared" si="302"/>
        <v/>
      </c>
      <c r="FS212" s="54" t="str">
        <f t="shared" si="366"/>
        <v/>
      </c>
      <c r="FT212" s="54" t="str">
        <f t="shared" si="366"/>
        <v/>
      </c>
      <c r="FU212" s="54" t="str">
        <f t="shared" si="366"/>
        <v/>
      </c>
      <c r="FV212" s="54" t="str">
        <f t="shared" si="366"/>
        <v/>
      </c>
      <c r="FW212" s="54" t="str">
        <f t="shared" si="366"/>
        <v/>
      </c>
      <c r="FX212" s="54" t="str">
        <f t="shared" si="384"/>
        <v/>
      </c>
      <c r="FY212" s="54" t="s">
        <v>117</v>
      </c>
      <c r="FZ212" s="212" t="s">
        <v>788</v>
      </c>
      <c r="GA212" s="59"/>
      <c r="GB212" s="60"/>
      <c r="GC212" s="58"/>
      <c r="GD212" s="59"/>
      <c r="GE212" s="61"/>
      <c r="GF212" s="58"/>
      <c r="GG212" s="61"/>
      <c r="GH212" s="61"/>
    </row>
    <row r="213" spans="1:192" s="53" customFormat="1" ht="12" x14ac:dyDescent="0.25">
      <c r="A213" s="53">
        <v>7</v>
      </c>
      <c r="B213" s="53" t="s">
        <v>512</v>
      </c>
      <c r="C213" s="57">
        <v>30</v>
      </c>
      <c r="D213" s="57">
        <v>15</v>
      </c>
      <c r="E213" s="57">
        <v>8</v>
      </c>
      <c r="F213" s="57">
        <v>7</v>
      </c>
      <c r="G213" s="57">
        <v>67</v>
      </c>
      <c r="H213" s="57">
        <v>48</v>
      </c>
      <c r="I213" s="57">
        <v>38</v>
      </c>
      <c r="J213" s="95">
        <f t="shared" si="367"/>
        <v>1.3958333333333333</v>
      </c>
      <c r="L213" s="139" t="s">
        <v>713</v>
      </c>
      <c r="M213" s="86" t="s">
        <v>89</v>
      </c>
      <c r="N213" s="88" t="s">
        <v>62</v>
      </c>
      <c r="O213" s="88" t="s">
        <v>150</v>
      </c>
      <c r="P213" s="88" t="s">
        <v>304</v>
      </c>
      <c r="Q213" s="84" t="s">
        <v>86</v>
      </c>
      <c r="R213" s="88" t="s">
        <v>150</v>
      </c>
      <c r="S213" s="83"/>
      <c r="T213" s="88" t="s">
        <v>99</v>
      </c>
      <c r="U213" s="88" t="s">
        <v>200</v>
      </c>
      <c r="V213" s="88" t="s">
        <v>410</v>
      </c>
      <c r="W213" s="88" t="s">
        <v>148</v>
      </c>
      <c r="X213" s="88" t="s">
        <v>77</v>
      </c>
      <c r="Y213" s="88" t="s">
        <v>125</v>
      </c>
      <c r="Z213" s="88" t="s">
        <v>58</v>
      </c>
      <c r="AA213" s="88" t="s">
        <v>103</v>
      </c>
      <c r="AB213" s="89" t="s">
        <v>268</v>
      </c>
      <c r="AD213" s="212"/>
      <c r="AE213" s="54"/>
      <c r="AF213" s="54"/>
      <c r="AG213" s="54"/>
      <c r="AH213" s="54"/>
      <c r="AI213" s="54"/>
      <c r="AL213" s="139" t="s">
        <v>713</v>
      </c>
      <c r="AM213" s="253" t="s">
        <v>246</v>
      </c>
      <c r="AN213" s="59" t="s">
        <v>182</v>
      </c>
      <c r="AO213" s="59" t="s">
        <v>180</v>
      </c>
      <c r="AP213" s="59" t="s">
        <v>195</v>
      </c>
      <c r="AQ213" s="84" t="s">
        <v>169</v>
      </c>
      <c r="AR213" s="59" t="s">
        <v>198</v>
      </c>
      <c r="AS213" s="83"/>
      <c r="AT213" s="59" t="s">
        <v>414</v>
      </c>
      <c r="AU213" s="59" t="s">
        <v>603</v>
      </c>
      <c r="AV213" s="59" t="s">
        <v>262</v>
      </c>
      <c r="AW213" s="59" t="s">
        <v>192</v>
      </c>
      <c r="AX213" s="59" t="s">
        <v>153</v>
      </c>
      <c r="AY213" s="59" t="s">
        <v>203</v>
      </c>
      <c r="AZ213" s="59" t="s">
        <v>157</v>
      </c>
      <c r="BA213" s="59" t="s">
        <v>93</v>
      </c>
      <c r="BB213" s="85" t="s">
        <v>191</v>
      </c>
      <c r="BL213" s="90">
        <f t="shared" si="385"/>
        <v>3</v>
      </c>
      <c r="BM213" s="77">
        <f t="shared" si="385"/>
        <v>1</v>
      </c>
      <c r="BN213" s="77">
        <f t="shared" si="385"/>
        <v>3</v>
      </c>
      <c r="BO213" s="77">
        <f t="shared" si="385"/>
        <v>4</v>
      </c>
      <c r="BP213" s="77">
        <f t="shared" si="385"/>
        <v>0</v>
      </c>
      <c r="BQ213" s="77">
        <f t="shared" si="385"/>
        <v>3</v>
      </c>
      <c r="BR213" s="91"/>
      <c r="BS213" s="77">
        <f t="shared" si="368"/>
        <v>1</v>
      </c>
      <c r="BT213" s="77">
        <f t="shared" si="368"/>
        <v>2</v>
      </c>
      <c r="BU213" s="77">
        <f t="shared" si="368"/>
        <v>2</v>
      </c>
      <c r="BV213" s="77">
        <f t="shared" si="368"/>
        <v>0</v>
      </c>
      <c r="BW213" s="77">
        <f t="shared" si="368"/>
        <v>2</v>
      </c>
      <c r="BX213" s="77">
        <f t="shared" si="368"/>
        <v>5</v>
      </c>
      <c r="BY213" s="77">
        <f t="shared" si="368"/>
        <v>5</v>
      </c>
      <c r="BZ213" s="77">
        <f t="shared" si="368"/>
        <v>1</v>
      </c>
      <c r="CA213" s="92">
        <f t="shared" si="368"/>
        <v>7</v>
      </c>
      <c r="CB213" s="77"/>
      <c r="CC213" s="77"/>
      <c r="CD213" s="77"/>
      <c r="CE213" s="77"/>
      <c r="CF213" s="77"/>
      <c r="CG213" s="77"/>
      <c r="CH213" s="77"/>
      <c r="CI213" s="77"/>
      <c r="CJ213" s="78"/>
      <c r="CK213" s="90">
        <f t="shared" si="386"/>
        <v>0</v>
      </c>
      <c r="CL213" s="77">
        <f t="shared" si="386"/>
        <v>1</v>
      </c>
      <c r="CM213" s="77">
        <f t="shared" si="386"/>
        <v>1</v>
      </c>
      <c r="CN213" s="77">
        <f t="shared" si="386"/>
        <v>2</v>
      </c>
      <c r="CO213" s="77">
        <f t="shared" si="386"/>
        <v>3</v>
      </c>
      <c r="CP213" s="77">
        <f t="shared" si="386"/>
        <v>1</v>
      </c>
      <c r="CQ213" s="91"/>
      <c r="CR213" s="77">
        <f t="shared" si="369"/>
        <v>0</v>
      </c>
      <c r="CS213" s="77">
        <f t="shared" si="369"/>
        <v>2</v>
      </c>
      <c r="CT213" s="77">
        <f t="shared" si="369"/>
        <v>6</v>
      </c>
      <c r="CU213" s="77">
        <f t="shared" si="369"/>
        <v>1</v>
      </c>
      <c r="CV213" s="77">
        <f t="shared" si="369"/>
        <v>1</v>
      </c>
      <c r="CW213" s="77">
        <f t="shared" si="369"/>
        <v>0</v>
      </c>
      <c r="CX213" s="77">
        <f t="shared" si="369"/>
        <v>1</v>
      </c>
      <c r="CY213" s="77">
        <f t="shared" si="369"/>
        <v>3</v>
      </c>
      <c r="CZ213" s="92">
        <f t="shared" si="369"/>
        <v>2</v>
      </c>
      <c r="DA213" s="77"/>
      <c r="DB213" s="77"/>
      <c r="DC213" s="77"/>
      <c r="DD213" s="77"/>
      <c r="DE213" s="77"/>
      <c r="DF213" s="77"/>
      <c r="DG213" s="77"/>
      <c r="DH213" s="77"/>
      <c r="DI213" s="54"/>
      <c r="DJ213" s="90" t="str">
        <f t="shared" si="387"/>
        <v>H</v>
      </c>
      <c r="DK213" s="77" t="str">
        <f t="shared" si="387"/>
        <v>D</v>
      </c>
      <c r="DL213" s="77" t="str">
        <f t="shared" si="387"/>
        <v>H</v>
      </c>
      <c r="DM213" s="77" t="str">
        <f t="shared" si="387"/>
        <v>H</v>
      </c>
      <c r="DN213" s="77" t="str">
        <f t="shared" si="387"/>
        <v>A</v>
      </c>
      <c r="DO213" s="77" t="str">
        <f t="shared" si="387"/>
        <v>H</v>
      </c>
      <c r="DP213" s="91"/>
      <c r="DQ213" s="77" t="str">
        <f t="shared" si="370"/>
        <v>H</v>
      </c>
      <c r="DR213" s="77" t="str">
        <f t="shared" si="370"/>
        <v>D</v>
      </c>
      <c r="DS213" s="77" t="str">
        <f t="shared" si="370"/>
        <v>A</v>
      </c>
      <c r="DT213" s="77" t="str">
        <f t="shared" si="370"/>
        <v>A</v>
      </c>
      <c r="DU213" s="77" t="str">
        <f t="shared" si="370"/>
        <v>H</v>
      </c>
      <c r="DV213" s="77" t="str">
        <f t="shared" si="370"/>
        <v>H</v>
      </c>
      <c r="DW213" s="77" t="str">
        <f t="shared" si="370"/>
        <v>H</v>
      </c>
      <c r="DX213" s="77" t="str">
        <f t="shared" si="370"/>
        <v>A</v>
      </c>
      <c r="DY213" s="92" t="str">
        <f t="shared" si="370"/>
        <v>H</v>
      </c>
      <c r="DZ213" s="56"/>
      <c r="EA213" s="56"/>
      <c r="EB213" s="56"/>
      <c r="EC213" s="56"/>
      <c r="ED213" s="56"/>
      <c r="EE213" s="56"/>
      <c r="EF213" s="56"/>
      <c r="EG213" s="56"/>
      <c r="EH213" s="54"/>
      <c r="EI213" s="53" t="str">
        <f t="shared" si="371"/>
        <v>Finchley (Res)</v>
      </c>
      <c r="EJ213" s="79">
        <f t="shared" si="388"/>
        <v>30</v>
      </c>
      <c r="EK213" s="80">
        <f t="shared" si="389"/>
        <v>9</v>
      </c>
      <c r="EL213" s="80">
        <f t="shared" si="390"/>
        <v>2</v>
      </c>
      <c r="EM213" s="80">
        <f t="shared" si="391"/>
        <v>4</v>
      </c>
      <c r="EN213" s="80">
        <f>COUNTIF(DP$207:DP$222,"A")</f>
        <v>8</v>
      </c>
      <c r="EO213" s="80">
        <f>COUNTIF(DP$207:DP$222,"D")</f>
        <v>2</v>
      </c>
      <c r="EP213" s="80">
        <f>COUNTIF(DP$207:DP$222,"H")</f>
        <v>5</v>
      </c>
      <c r="EQ213" s="79">
        <f t="shared" si="392"/>
        <v>17</v>
      </c>
      <c r="ER213" s="79">
        <f t="shared" si="372"/>
        <v>4</v>
      </c>
      <c r="ES213" s="79">
        <f t="shared" si="372"/>
        <v>9</v>
      </c>
      <c r="ET213" s="81">
        <f>SUM($BL213:$CI213)+SUM(CQ$207:CQ$222)</f>
        <v>74</v>
      </c>
      <c r="EU213" s="81">
        <f>SUM($CK213:$DH213)+SUM(BR$207:BR$222)</f>
        <v>51</v>
      </c>
      <c r="EV213" s="79">
        <f t="shared" si="373"/>
        <v>38</v>
      </c>
      <c r="EW213" s="136">
        <f t="shared" si="374"/>
        <v>1.4509803921568627</v>
      </c>
      <c r="EX213" s="78"/>
      <c r="EY213" s="80">
        <f t="shared" si="375"/>
        <v>30</v>
      </c>
      <c r="EZ213" s="80">
        <f t="shared" si="376"/>
        <v>17</v>
      </c>
      <c r="FA213" s="80">
        <f t="shared" si="377"/>
        <v>4</v>
      </c>
      <c r="FB213" s="80">
        <f t="shared" si="378"/>
        <v>9</v>
      </c>
      <c r="FC213" s="80">
        <f t="shared" si="379"/>
        <v>74</v>
      </c>
      <c r="FD213" s="80">
        <f t="shared" si="380"/>
        <v>51</v>
      </c>
      <c r="FE213" s="80">
        <f t="shared" si="381"/>
        <v>38</v>
      </c>
      <c r="FF213" s="80">
        <f t="shared" si="382"/>
        <v>1.4509803921568627</v>
      </c>
      <c r="FG213" s="54"/>
      <c r="FH213" s="54">
        <f t="shared" si="393"/>
        <v>0</v>
      </c>
      <c r="FI213" s="54">
        <f t="shared" si="394"/>
        <v>0</v>
      </c>
      <c r="FJ213" s="54">
        <f t="shared" si="383"/>
        <v>0</v>
      </c>
      <c r="FK213" s="54">
        <f t="shared" si="383"/>
        <v>0</v>
      </c>
      <c r="FL213" s="54">
        <f t="shared" si="383"/>
        <v>0</v>
      </c>
      <c r="FM213" s="54">
        <f t="shared" si="383"/>
        <v>0</v>
      </c>
      <c r="FN213" s="54">
        <f t="shared" si="383"/>
        <v>0</v>
      </c>
      <c r="FO213" s="54">
        <f t="shared" si="383"/>
        <v>0</v>
      </c>
      <c r="FQ213" s="54" t="str">
        <f t="shared" si="301"/>
        <v/>
      </c>
      <c r="FR213" s="54" t="str">
        <f t="shared" si="302"/>
        <v/>
      </c>
      <c r="FS213" s="54" t="str">
        <f t="shared" si="366"/>
        <v/>
      </c>
      <c r="FT213" s="54" t="str">
        <f t="shared" si="366"/>
        <v/>
      </c>
      <c r="FU213" s="54" t="str">
        <f t="shared" si="366"/>
        <v/>
      </c>
      <c r="FV213" s="54" t="str">
        <f t="shared" si="366"/>
        <v/>
      </c>
      <c r="FW213" s="54" t="str">
        <f t="shared" si="366"/>
        <v/>
      </c>
      <c r="FX213" s="54" t="str">
        <f t="shared" si="384"/>
        <v/>
      </c>
      <c r="FY213" s="54" t="s">
        <v>204</v>
      </c>
      <c r="FZ213" s="58"/>
      <c r="GA213" s="59"/>
      <c r="GB213" s="60"/>
      <c r="GC213" s="58"/>
      <c r="GD213" s="59"/>
      <c r="GE213" s="61"/>
      <c r="GF213" s="58"/>
      <c r="GG213" s="61"/>
      <c r="GH213" s="61"/>
      <c r="GJ213" s="54"/>
    </row>
    <row r="214" spans="1:192" s="54" customFormat="1" ht="12" x14ac:dyDescent="0.25">
      <c r="A214" s="54">
        <v>8</v>
      </c>
      <c r="B214" s="54" t="s">
        <v>749</v>
      </c>
      <c r="C214" s="56">
        <v>30</v>
      </c>
      <c r="D214" s="56">
        <v>14</v>
      </c>
      <c r="E214" s="56">
        <v>3</v>
      </c>
      <c r="F214" s="56">
        <v>13</v>
      </c>
      <c r="G214" s="56">
        <v>72</v>
      </c>
      <c r="H214" s="56">
        <v>63</v>
      </c>
      <c r="I214" s="57">
        <v>31</v>
      </c>
      <c r="J214" s="69">
        <f t="shared" si="367"/>
        <v>1.1428571428571428</v>
      </c>
      <c r="L214" s="139" t="s">
        <v>789</v>
      </c>
      <c r="M214" s="86" t="s">
        <v>149</v>
      </c>
      <c r="N214" s="88" t="s">
        <v>410</v>
      </c>
      <c r="O214" s="88" t="s">
        <v>200</v>
      </c>
      <c r="P214" s="148" t="s">
        <v>102</v>
      </c>
      <c r="Q214" s="84" t="s">
        <v>62</v>
      </c>
      <c r="R214" s="148" t="s">
        <v>85</v>
      </c>
      <c r="S214" s="88" t="s">
        <v>74</v>
      </c>
      <c r="T214" s="83"/>
      <c r="U214" s="88" t="s">
        <v>76</v>
      </c>
      <c r="V214" s="88" t="s">
        <v>103</v>
      </c>
      <c r="W214" s="88" t="s">
        <v>162</v>
      </c>
      <c r="X214" s="88" t="s">
        <v>74</v>
      </c>
      <c r="Y214" s="88" t="s">
        <v>101</v>
      </c>
      <c r="Z214" s="88" t="s">
        <v>100</v>
      </c>
      <c r="AA214" s="88" t="s">
        <v>76</v>
      </c>
      <c r="AB214" s="89" t="s">
        <v>103</v>
      </c>
      <c r="AD214" s="212"/>
      <c r="AF214" s="212"/>
      <c r="AI214" s="212"/>
      <c r="AL214" s="139" t="s">
        <v>789</v>
      </c>
      <c r="AM214" s="253" t="s">
        <v>191</v>
      </c>
      <c r="AN214" s="59" t="s">
        <v>196</v>
      </c>
      <c r="AO214" s="59" t="s">
        <v>156</v>
      </c>
      <c r="AP214" s="59" t="s">
        <v>81</v>
      </c>
      <c r="AQ214" s="84" t="s">
        <v>198</v>
      </c>
      <c r="AR214" s="59" t="s">
        <v>189</v>
      </c>
      <c r="AS214" s="59" t="s">
        <v>190</v>
      </c>
      <c r="AT214" s="83"/>
      <c r="AU214" s="59" t="s">
        <v>153</v>
      </c>
      <c r="AV214" s="59" t="s">
        <v>179</v>
      </c>
      <c r="AW214" s="59" t="s">
        <v>157</v>
      </c>
      <c r="AX214" s="59" t="s">
        <v>197</v>
      </c>
      <c r="AY214" s="59" t="s">
        <v>188</v>
      </c>
      <c r="AZ214" s="59" t="s">
        <v>187</v>
      </c>
      <c r="BA214" s="59" t="s">
        <v>202</v>
      </c>
      <c r="BB214" s="85" t="s">
        <v>154</v>
      </c>
      <c r="BL214" s="90">
        <f t="shared" si="385"/>
        <v>1</v>
      </c>
      <c r="BM214" s="77">
        <f t="shared" si="385"/>
        <v>2</v>
      </c>
      <c r="BN214" s="77">
        <f t="shared" si="385"/>
        <v>2</v>
      </c>
      <c r="BO214" s="77">
        <f t="shared" si="385"/>
        <v>2</v>
      </c>
      <c r="BP214" s="77">
        <f t="shared" si="385"/>
        <v>1</v>
      </c>
      <c r="BQ214" s="77">
        <f t="shared" si="385"/>
        <v>0</v>
      </c>
      <c r="BR214" s="77">
        <f t="shared" si="385"/>
        <v>1</v>
      </c>
      <c r="BS214" s="91"/>
      <c r="BT214" s="77">
        <f t="shared" si="368"/>
        <v>0</v>
      </c>
      <c r="BU214" s="77">
        <f t="shared" si="368"/>
        <v>1</v>
      </c>
      <c r="BV214" s="77">
        <f t="shared" si="368"/>
        <v>6</v>
      </c>
      <c r="BW214" s="77">
        <f t="shared" si="368"/>
        <v>1</v>
      </c>
      <c r="BX214" s="77">
        <f t="shared" si="368"/>
        <v>3</v>
      </c>
      <c r="BY214" s="77">
        <f t="shared" si="368"/>
        <v>4</v>
      </c>
      <c r="BZ214" s="77">
        <f t="shared" si="368"/>
        <v>0</v>
      </c>
      <c r="CA214" s="92">
        <f t="shared" si="368"/>
        <v>1</v>
      </c>
      <c r="CB214" s="77"/>
      <c r="CC214" s="77"/>
      <c r="CD214" s="77"/>
      <c r="CE214" s="77"/>
      <c r="CF214" s="77"/>
      <c r="CG214" s="77"/>
      <c r="CH214" s="77"/>
      <c r="CI214" s="77"/>
      <c r="CJ214" s="78"/>
      <c r="CK214" s="90">
        <f t="shared" si="386"/>
        <v>5</v>
      </c>
      <c r="CL214" s="77">
        <f t="shared" si="386"/>
        <v>6</v>
      </c>
      <c r="CM214" s="77">
        <f t="shared" si="386"/>
        <v>2</v>
      </c>
      <c r="CN214" s="77">
        <f t="shared" si="386"/>
        <v>4</v>
      </c>
      <c r="CO214" s="77">
        <f t="shared" si="386"/>
        <v>1</v>
      </c>
      <c r="CP214" s="77">
        <f t="shared" si="386"/>
        <v>4</v>
      </c>
      <c r="CQ214" s="77">
        <f t="shared" si="386"/>
        <v>2</v>
      </c>
      <c r="CR214" s="91"/>
      <c r="CS214" s="77">
        <f t="shared" si="369"/>
        <v>2</v>
      </c>
      <c r="CT214" s="77">
        <f t="shared" si="369"/>
        <v>3</v>
      </c>
      <c r="CU214" s="77">
        <f t="shared" si="369"/>
        <v>0</v>
      </c>
      <c r="CV214" s="77">
        <f t="shared" si="369"/>
        <v>2</v>
      </c>
      <c r="CW214" s="77">
        <f t="shared" si="369"/>
        <v>2</v>
      </c>
      <c r="CX214" s="77">
        <f t="shared" si="369"/>
        <v>3</v>
      </c>
      <c r="CY214" s="77">
        <f t="shared" si="369"/>
        <v>2</v>
      </c>
      <c r="CZ214" s="92">
        <f t="shared" si="369"/>
        <v>3</v>
      </c>
      <c r="DA214" s="77"/>
      <c r="DB214" s="77"/>
      <c r="DC214" s="77"/>
      <c r="DD214" s="77"/>
      <c r="DE214" s="77"/>
      <c r="DF214" s="77"/>
      <c r="DG214" s="77"/>
      <c r="DH214" s="77"/>
      <c r="DJ214" s="90" t="str">
        <f t="shared" si="387"/>
        <v>A</v>
      </c>
      <c r="DK214" s="77" t="str">
        <f t="shared" si="387"/>
        <v>A</v>
      </c>
      <c r="DL214" s="77" t="str">
        <f t="shared" si="387"/>
        <v>D</v>
      </c>
      <c r="DM214" s="77" t="str">
        <f t="shared" si="387"/>
        <v>A</v>
      </c>
      <c r="DN214" s="77" t="str">
        <f t="shared" si="387"/>
        <v>D</v>
      </c>
      <c r="DO214" s="77" t="str">
        <f t="shared" si="387"/>
        <v>A</v>
      </c>
      <c r="DP214" s="77" t="str">
        <f t="shared" si="387"/>
        <v>A</v>
      </c>
      <c r="DQ214" s="91"/>
      <c r="DR214" s="77" t="str">
        <f t="shared" si="370"/>
        <v>A</v>
      </c>
      <c r="DS214" s="77" t="str">
        <f t="shared" si="370"/>
        <v>A</v>
      </c>
      <c r="DT214" s="77" t="str">
        <f t="shared" si="370"/>
        <v>H</v>
      </c>
      <c r="DU214" s="77" t="str">
        <f t="shared" si="370"/>
        <v>A</v>
      </c>
      <c r="DV214" s="77" t="str">
        <f t="shared" si="370"/>
        <v>H</v>
      </c>
      <c r="DW214" s="77" t="str">
        <f t="shared" si="370"/>
        <v>H</v>
      </c>
      <c r="DX214" s="77" t="str">
        <f t="shared" si="370"/>
        <v>A</v>
      </c>
      <c r="DY214" s="92" t="str">
        <f t="shared" si="370"/>
        <v>A</v>
      </c>
      <c r="DZ214" s="56"/>
      <c r="EA214" s="56"/>
      <c r="EB214" s="56"/>
      <c r="EC214" s="56"/>
      <c r="ED214" s="56"/>
      <c r="EE214" s="56"/>
      <c r="EF214" s="56"/>
      <c r="EG214" s="56"/>
      <c r="EI214" s="53" t="str">
        <f t="shared" si="371"/>
        <v>Grays Athletic (Res)</v>
      </c>
      <c r="EJ214" s="79">
        <f t="shared" si="388"/>
        <v>30</v>
      </c>
      <c r="EK214" s="80">
        <f t="shared" si="389"/>
        <v>3</v>
      </c>
      <c r="EL214" s="80">
        <f t="shared" si="390"/>
        <v>2</v>
      </c>
      <c r="EM214" s="80">
        <f t="shared" si="391"/>
        <v>10</v>
      </c>
      <c r="EN214" s="80">
        <f>COUNTIF(DQ$207:DQ$222,"A")</f>
        <v>2</v>
      </c>
      <c r="EO214" s="80">
        <f>COUNTIF(DQ$207:DQ$222,"D")</f>
        <v>1</v>
      </c>
      <c r="EP214" s="80">
        <f>COUNTIF(DQ$207:DQ$222,"H")</f>
        <v>12</v>
      </c>
      <c r="EQ214" s="79">
        <f t="shared" si="392"/>
        <v>5</v>
      </c>
      <c r="ER214" s="79">
        <f t="shared" si="372"/>
        <v>3</v>
      </c>
      <c r="ES214" s="79">
        <f t="shared" si="372"/>
        <v>22</v>
      </c>
      <c r="ET214" s="81">
        <f>SUM($BL214:$CI214)+SUM(CR$207:CR$222)</f>
        <v>41</v>
      </c>
      <c r="EU214" s="81">
        <f>SUM($CK214:$DH214)+SUM(BS$207:BS$222)</f>
        <v>82</v>
      </c>
      <c r="EV214" s="79">
        <f t="shared" si="373"/>
        <v>13</v>
      </c>
      <c r="EW214" s="136">
        <f t="shared" si="374"/>
        <v>0.5</v>
      </c>
      <c r="EX214" s="78"/>
      <c r="EY214" s="80">
        <f t="shared" si="375"/>
        <v>30</v>
      </c>
      <c r="EZ214" s="80">
        <f t="shared" si="376"/>
        <v>5</v>
      </c>
      <c r="FA214" s="80">
        <f t="shared" si="377"/>
        <v>3</v>
      </c>
      <c r="FB214" s="80">
        <f t="shared" si="378"/>
        <v>22</v>
      </c>
      <c r="FC214" s="80">
        <f t="shared" si="379"/>
        <v>42</v>
      </c>
      <c r="FD214" s="80">
        <f t="shared" si="380"/>
        <v>82</v>
      </c>
      <c r="FE214" s="80">
        <f t="shared" si="381"/>
        <v>13</v>
      </c>
      <c r="FF214" s="80">
        <f t="shared" si="382"/>
        <v>0.51219512195121952</v>
      </c>
      <c r="FH214" s="54">
        <f t="shared" si="393"/>
        <v>0</v>
      </c>
      <c r="FI214" s="54">
        <f t="shared" si="394"/>
        <v>0</v>
      </c>
      <c r="FJ214" s="54">
        <f t="shared" si="383"/>
        <v>0</v>
      </c>
      <c r="FK214" s="54">
        <f t="shared" si="383"/>
        <v>0</v>
      </c>
      <c r="FL214" s="54">
        <f t="shared" si="383"/>
        <v>1</v>
      </c>
      <c r="FM214" s="54">
        <f t="shared" si="383"/>
        <v>0</v>
      </c>
      <c r="FN214" s="54">
        <f t="shared" si="383"/>
        <v>0</v>
      </c>
      <c r="FO214" s="54">
        <f t="shared" si="383"/>
        <v>1</v>
      </c>
      <c r="FQ214" s="54" t="str">
        <f t="shared" ref="FQ214:FQ223" si="395">IF(SUM($FH214:$FO214)=0,"",EI214)</f>
        <v>Grays Athletic (Res)</v>
      </c>
      <c r="FR214" s="54">
        <f t="shared" si="302"/>
        <v>0</v>
      </c>
      <c r="FS214" s="54">
        <f t="shared" si="366"/>
        <v>0</v>
      </c>
      <c r="FT214" s="54">
        <f t="shared" si="366"/>
        <v>0</v>
      </c>
      <c r="FU214" s="54">
        <f t="shared" si="366"/>
        <v>0</v>
      </c>
      <c r="FV214" s="54">
        <f t="shared" si="366"/>
        <v>1</v>
      </c>
      <c r="FW214" s="54">
        <f t="shared" si="366"/>
        <v>0</v>
      </c>
      <c r="FX214" s="54">
        <f t="shared" si="384"/>
        <v>0</v>
      </c>
      <c r="FY214" s="54" t="s">
        <v>759</v>
      </c>
      <c r="FZ214" s="58"/>
      <c r="GA214" s="59"/>
      <c r="GB214" s="60"/>
      <c r="GC214" s="58"/>
      <c r="GD214" s="59"/>
      <c r="GE214" s="61"/>
      <c r="GF214" s="58"/>
      <c r="GG214" s="61"/>
      <c r="GH214" s="61"/>
    </row>
    <row r="215" spans="1:192" s="54" customFormat="1" ht="12" x14ac:dyDescent="0.25">
      <c r="A215" s="54">
        <v>9</v>
      </c>
      <c r="B215" s="54" t="s">
        <v>790</v>
      </c>
      <c r="C215" s="56">
        <v>30</v>
      </c>
      <c r="D215" s="56">
        <v>13</v>
      </c>
      <c r="E215" s="56">
        <v>2</v>
      </c>
      <c r="F215" s="56">
        <v>15</v>
      </c>
      <c r="G215" s="56">
        <v>94</v>
      </c>
      <c r="H215" s="56">
        <v>72</v>
      </c>
      <c r="I215" s="57">
        <v>28</v>
      </c>
      <c r="J215" s="69">
        <f t="shared" si="367"/>
        <v>1.3055555555555556</v>
      </c>
      <c r="L215" s="139" t="s">
        <v>785</v>
      </c>
      <c r="M215" s="86" t="s">
        <v>62</v>
      </c>
      <c r="N215" s="88" t="s">
        <v>62</v>
      </c>
      <c r="O215" s="88" t="s">
        <v>331</v>
      </c>
      <c r="P215" s="148" t="s">
        <v>62</v>
      </c>
      <c r="Q215" s="84" t="s">
        <v>177</v>
      </c>
      <c r="R215" s="88" t="s">
        <v>103</v>
      </c>
      <c r="S215" s="88" t="s">
        <v>200</v>
      </c>
      <c r="T215" s="88" t="s">
        <v>89</v>
      </c>
      <c r="U215" s="83"/>
      <c r="V215" s="88" t="s">
        <v>99</v>
      </c>
      <c r="W215" s="88" t="s">
        <v>77</v>
      </c>
      <c r="X215" s="336" t="s">
        <v>125</v>
      </c>
      <c r="Y215" s="148" t="s">
        <v>177</v>
      </c>
      <c r="Z215" s="88" t="s">
        <v>304</v>
      </c>
      <c r="AA215" s="88" t="s">
        <v>87</v>
      </c>
      <c r="AB215" s="89" t="s">
        <v>423</v>
      </c>
      <c r="AD215" s="212"/>
      <c r="AF215" s="212"/>
      <c r="AI215" s="212"/>
      <c r="AL215" s="139" t="s">
        <v>785</v>
      </c>
      <c r="AM215" s="253" t="s">
        <v>202</v>
      </c>
      <c r="AN215" s="59" t="s">
        <v>780</v>
      </c>
      <c r="AO215" s="59" t="s">
        <v>166</v>
      </c>
      <c r="AP215" s="59" t="s">
        <v>160</v>
      </c>
      <c r="AQ215" s="84" t="s">
        <v>482</v>
      </c>
      <c r="AR215" s="59" t="s">
        <v>156</v>
      </c>
      <c r="AS215" s="59" t="s">
        <v>181</v>
      </c>
      <c r="AT215" s="59" t="s">
        <v>159</v>
      </c>
      <c r="AU215" s="83"/>
      <c r="AV215" s="59" t="s">
        <v>191</v>
      </c>
      <c r="AW215" s="59" t="s">
        <v>187</v>
      </c>
      <c r="AX215" s="87" t="s">
        <v>545</v>
      </c>
      <c r="AY215" s="59" t="s">
        <v>209</v>
      </c>
      <c r="AZ215" s="59" t="s">
        <v>192</v>
      </c>
      <c r="BA215" s="59" t="s">
        <v>198</v>
      </c>
      <c r="BB215" s="85" t="s">
        <v>168</v>
      </c>
      <c r="BL215" s="90">
        <f t="shared" si="385"/>
        <v>1</v>
      </c>
      <c r="BM215" s="77">
        <f t="shared" si="385"/>
        <v>1</v>
      </c>
      <c r="BN215" s="77">
        <f t="shared" si="385"/>
        <v>3</v>
      </c>
      <c r="BO215" s="77">
        <f t="shared" si="385"/>
        <v>1</v>
      </c>
      <c r="BP215" s="77">
        <f t="shared" si="385"/>
        <v>2</v>
      </c>
      <c r="BQ215" s="77">
        <f t="shared" si="385"/>
        <v>1</v>
      </c>
      <c r="BR215" s="77">
        <f t="shared" si="385"/>
        <v>2</v>
      </c>
      <c r="BS215" s="77">
        <f t="shared" si="385"/>
        <v>3</v>
      </c>
      <c r="BT215" s="91"/>
      <c r="BU215" s="77">
        <f t="shared" si="368"/>
        <v>1</v>
      </c>
      <c r="BV215" s="77">
        <f t="shared" si="368"/>
        <v>2</v>
      </c>
      <c r="BW215" s="77">
        <f t="shared" si="368"/>
        <v>5</v>
      </c>
      <c r="BX215" s="77">
        <f t="shared" si="368"/>
        <v>2</v>
      </c>
      <c r="BY215" s="77">
        <f t="shared" si="368"/>
        <v>4</v>
      </c>
      <c r="BZ215" s="77">
        <f t="shared" si="368"/>
        <v>3</v>
      </c>
      <c r="CA215" s="92">
        <f t="shared" si="368"/>
        <v>6</v>
      </c>
      <c r="CB215" s="77"/>
      <c r="CC215" s="77"/>
      <c r="CD215" s="77"/>
      <c r="CE215" s="77"/>
      <c r="CF215" s="77"/>
      <c r="CG215" s="77"/>
      <c r="CH215" s="77"/>
      <c r="CI215" s="77"/>
      <c r="CJ215" s="163"/>
      <c r="CK215" s="90">
        <f t="shared" si="386"/>
        <v>1</v>
      </c>
      <c r="CL215" s="77">
        <f t="shared" si="386"/>
        <v>1</v>
      </c>
      <c r="CM215" s="77">
        <f t="shared" si="386"/>
        <v>5</v>
      </c>
      <c r="CN215" s="77">
        <f t="shared" si="386"/>
        <v>1</v>
      </c>
      <c r="CO215" s="77">
        <f t="shared" si="386"/>
        <v>0</v>
      </c>
      <c r="CP215" s="77">
        <f t="shared" si="386"/>
        <v>3</v>
      </c>
      <c r="CQ215" s="77">
        <f t="shared" si="386"/>
        <v>2</v>
      </c>
      <c r="CR215" s="77">
        <f t="shared" si="386"/>
        <v>0</v>
      </c>
      <c r="CS215" s="91"/>
      <c r="CT215" s="77">
        <f t="shared" si="369"/>
        <v>0</v>
      </c>
      <c r="CU215" s="77">
        <f t="shared" si="369"/>
        <v>1</v>
      </c>
      <c r="CV215" s="77">
        <f t="shared" si="369"/>
        <v>0</v>
      </c>
      <c r="CW215" s="77">
        <f t="shared" si="369"/>
        <v>0</v>
      </c>
      <c r="CX215" s="77">
        <f t="shared" si="369"/>
        <v>2</v>
      </c>
      <c r="CY215" s="77">
        <f t="shared" si="369"/>
        <v>3</v>
      </c>
      <c r="CZ215" s="92">
        <f t="shared" si="369"/>
        <v>3</v>
      </c>
      <c r="DA215" s="77"/>
      <c r="DB215" s="77"/>
      <c r="DC215" s="77"/>
      <c r="DD215" s="77"/>
      <c r="DE215" s="77"/>
      <c r="DF215" s="77"/>
      <c r="DG215" s="77"/>
      <c r="DH215" s="77"/>
      <c r="DI215" s="53"/>
      <c r="DJ215" s="90" t="str">
        <f t="shared" si="387"/>
        <v>D</v>
      </c>
      <c r="DK215" s="77" t="str">
        <f t="shared" si="387"/>
        <v>D</v>
      </c>
      <c r="DL215" s="77" t="str">
        <f t="shared" si="387"/>
        <v>A</v>
      </c>
      <c r="DM215" s="77" t="str">
        <f t="shared" si="387"/>
        <v>D</v>
      </c>
      <c r="DN215" s="77" t="str">
        <f t="shared" si="387"/>
        <v>H</v>
      </c>
      <c r="DO215" s="77" t="str">
        <f t="shared" si="387"/>
        <v>A</v>
      </c>
      <c r="DP215" s="77" t="str">
        <f t="shared" si="387"/>
        <v>D</v>
      </c>
      <c r="DQ215" s="77" t="str">
        <f t="shared" si="387"/>
        <v>H</v>
      </c>
      <c r="DR215" s="91"/>
      <c r="DS215" s="77" t="str">
        <f t="shared" si="370"/>
        <v>H</v>
      </c>
      <c r="DT215" s="77" t="str">
        <f t="shared" si="370"/>
        <v>H</v>
      </c>
      <c r="DU215" s="77" t="str">
        <f t="shared" si="370"/>
        <v>H</v>
      </c>
      <c r="DV215" s="77" t="str">
        <f t="shared" si="370"/>
        <v>H</v>
      </c>
      <c r="DW215" s="77" t="str">
        <f t="shared" si="370"/>
        <v>H</v>
      </c>
      <c r="DX215" s="77" t="str">
        <f t="shared" si="370"/>
        <v>D</v>
      </c>
      <c r="DY215" s="92" t="str">
        <f t="shared" si="370"/>
        <v>H</v>
      </c>
      <c r="DZ215" s="56"/>
      <c r="EA215" s="56"/>
      <c r="EB215" s="56"/>
      <c r="EC215" s="56"/>
      <c r="ED215" s="56"/>
      <c r="EE215" s="56"/>
      <c r="EF215" s="56"/>
      <c r="EG215" s="56"/>
      <c r="EH215" s="53"/>
      <c r="EI215" s="53" t="str">
        <f t="shared" si="371"/>
        <v>Jurgens (Purfleet) (Res)</v>
      </c>
      <c r="EJ215" s="79">
        <f t="shared" si="388"/>
        <v>29</v>
      </c>
      <c r="EK215" s="80">
        <f t="shared" si="389"/>
        <v>8</v>
      </c>
      <c r="EL215" s="80">
        <f t="shared" si="390"/>
        <v>5</v>
      </c>
      <c r="EM215" s="80">
        <f t="shared" si="391"/>
        <v>2</v>
      </c>
      <c r="EN215" s="80">
        <f>COUNTIF(DR$207:DR$222,"A")</f>
        <v>7</v>
      </c>
      <c r="EO215" s="80">
        <f>COUNTIF(DR$207:DR$222,"D")</f>
        <v>4</v>
      </c>
      <c r="EP215" s="80">
        <f>COUNTIF(DR$207:DR$222,"H")</f>
        <v>3</v>
      </c>
      <c r="EQ215" s="79">
        <f t="shared" si="392"/>
        <v>15</v>
      </c>
      <c r="ER215" s="79">
        <f t="shared" si="372"/>
        <v>9</v>
      </c>
      <c r="ES215" s="79">
        <f t="shared" si="372"/>
        <v>5</v>
      </c>
      <c r="ET215" s="81">
        <f>SUM($BL215:$CI215)+SUM(CS$207:CS$222)</f>
        <v>71</v>
      </c>
      <c r="EU215" s="81">
        <f>SUM($CK215:$DH215)+SUM(BT$207:BT$222)</f>
        <v>54</v>
      </c>
      <c r="EV215" s="79">
        <f t="shared" si="373"/>
        <v>39</v>
      </c>
      <c r="EW215" s="136">
        <f t="shared" si="374"/>
        <v>1.3148148148148149</v>
      </c>
      <c r="EX215" s="78"/>
      <c r="EY215" s="80">
        <f t="shared" si="375"/>
        <v>30</v>
      </c>
      <c r="EZ215" s="80">
        <f t="shared" si="376"/>
        <v>16</v>
      </c>
      <c r="FA215" s="80">
        <f t="shared" si="377"/>
        <v>9</v>
      </c>
      <c r="FB215" s="80">
        <f t="shared" si="378"/>
        <v>5</v>
      </c>
      <c r="FC215" s="80">
        <f t="shared" si="379"/>
        <v>75</v>
      </c>
      <c r="FD215" s="80">
        <f t="shared" si="380"/>
        <v>55</v>
      </c>
      <c r="FE215" s="80">
        <f t="shared" si="381"/>
        <v>41</v>
      </c>
      <c r="FF215" s="80">
        <f t="shared" si="382"/>
        <v>1.3636363636363635</v>
      </c>
      <c r="FG215" s="53"/>
      <c r="FH215" s="54">
        <f t="shared" si="393"/>
        <v>1</v>
      </c>
      <c r="FI215" s="54">
        <f t="shared" si="394"/>
        <v>1</v>
      </c>
      <c r="FJ215" s="54">
        <f t="shared" si="383"/>
        <v>0</v>
      </c>
      <c r="FK215" s="54">
        <f t="shared" si="383"/>
        <v>0</v>
      </c>
      <c r="FL215" s="54">
        <f t="shared" si="383"/>
        <v>1</v>
      </c>
      <c r="FM215" s="54">
        <f t="shared" si="383"/>
        <v>1</v>
      </c>
      <c r="FN215" s="54">
        <f t="shared" si="383"/>
        <v>1</v>
      </c>
      <c r="FO215" s="54">
        <f t="shared" si="383"/>
        <v>1</v>
      </c>
      <c r="FQ215" s="54" t="str">
        <f t="shared" si="395"/>
        <v>Jurgens (Purfleet) (Res)</v>
      </c>
      <c r="FR215" s="54">
        <f t="shared" si="302"/>
        <v>1</v>
      </c>
      <c r="FS215" s="54">
        <f t="shared" si="366"/>
        <v>1</v>
      </c>
      <c r="FT215" s="54">
        <f t="shared" si="366"/>
        <v>0</v>
      </c>
      <c r="FU215" s="54">
        <f t="shared" si="366"/>
        <v>0</v>
      </c>
      <c r="FV215" s="54">
        <f t="shared" si="366"/>
        <v>4</v>
      </c>
      <c r="FW215" s="54">
        <f t="shared" si="366"/>
        <v>1</v>
      </c>
      <c r="FX215" s="54">
        <f t="shared" si="384"/>
        <v>2</v>
      </c>
      <c r="FY215" s="54" t="s">
        <v>676</v>
      </c>
      <c r="FZ215" s="58"/>
      <c r="GA215" s="59"/>
      <c r="GB215" s="60"/>
      <c r="GC215" s="58"/>
      <c r="GD215" s="59"/>
      <c r="GE215" s="61"/>
      <c r="GF215" s="58"/>
      <c r="GG215" s="61"/>
      <c r="GH215" s="61"/>
    </row>
    <row r="216" spans="1:192" s="54" customFormat="1" ht="12" x14ac:dyDescent="0.25">
      <c r="A216" s="54">
        <v>10</v>
      </c>
      <c r="B216" s="54" t="s">
        <v>501</v>
      </c>
      <c r="C216" s="56">
        <v>30</v>
      </c>
      <c r="D216" s="56">
        <v>10</v>
      </c>
      <c r="E216" s="56">
        <v>6</v>
      </c>
      <c r="F216" s="56">
        <v>14</v>
      </c>
      <c r="G216" s="56">
        <v>66</v>
      </c>
      <c r="H216" s="56">
        <v>80</v>
      </c>
      <c r="I216" s="57">
        <v>26</v>
      </c>
      <c r="J216" s="69">
        <f t="shared" si="367"/>
        <v>0.82499999999999996</v>
      </c>
      <c r="L216" s="139" t="s">
        <v>787</v>
      </c>
      <c r="M216" s="86" t="s">
        <v>269</v>
      </c>
      <c r="N216" s="88" t="s">
        <v>60</v>
      </c>
      <c r="O216" s="88" t="s">
        <v>178</v>
      </c>
      <c r="P216" s="88" t="s">
        <v>331</v>
      </c>
      <c r="Q216" s="84" t="s">
        <v>86</v>
      </c>
      <c r="R216" s="88" t="s">
        <v>62</v>
      </c>
      <c r="S216" s="88" t="s">
        <v>59</v>
      </c>
      <c r="T216" s="141" t="s">
        <v>59</v>
      </c>
      <c r="U216" s="88" t="s">
        <v>177</v>
      </c>
      <c r="V216" s="83"/>
      <c r="W216" s="148" t="s">
        <v>58</v>
      </c>
      <c r="X216" s="88" t="s">
        <v>61</v>
      </c>
      <c r="Y216" s="88" t="s">
        <v>200</v>
      </c>
      <c r="Z216" s="88" t="s">
        <v>111</v>
      </c>
      <c r="AA216" s="148" t="s">
        <v>101</v>
      </c>
      <c r="AB216" s="89" t="s">
        <v>58</v>
      </c>
      <c r="AD216" s="212"/>
      <c r="AF216" s="212"/>
      <c r="AI216" s="212"/>
      <c r="AL216" s="139" t="s">
        <v>787</v>
      </c>
      <c r="AM216" s="253" t="s">
        <v>159</v>
      </c>
      <c r="AN216" s="59" t="s">
        <v>195</v>
      </c>
      <c r="AO216" s="59" t="s">
        <v>187</v>
      </c>
      <c r="AP216" s="59" t="s">
        <v>780</v>
      </c>
      <c r="AQ216" s="84" t="s">
        <v>155</v>
      </c>
      <c r="AR216" s="59" t="s">
        <v>168</v>
      </c>
      <c r="AS216" s="59" t="s">
        <v>202</v>
      </c>
      <c r="AT216" s="87" t="s">
        <v>545</v>
      </c>
      <c r="AU216" s="59" t="s">
        <v>170</v>
      </c>
      <c r="AV216" s="83"/>
      <c r="AW216" s="59" t="s">
        <v>482</v>
      </c>
      <c r="AX216" s="59" t="s">
        <v>151</v>
      </c>
      <c r="AY216" s="59" t="s">
        <v>196</v>
      </c>
      <c r="AZ216" s="59" t="s">
        <v>169</v>
      </c>
      <c r="BA216" s="59" t="s">
        <v>158</v>
      </c>
      <c r="BB216" s="85" t="s">
        <v>212</v>
      </c>
      <c r="BL216" s="90">
        <f t="shared" si="385"/>
        <v>7</v>
      </c>
      <c r="BM216" s="77">
        <f t="shared" si="385"/>
        <v>4</v>
      </c>
      <c r="BN216" s="77">
        <f t="shared" si="385"/>
        <v>6</v>
      </c>
      <c r="BO216" s="77">
        <f t="shared" si="385"/>
        <v>3</v>
      </c>
      <c r="BP216" s="77">
        <f t="shared" si="385"/>
        <v>0</v>
      </c>
      <c r="BQ216" s="77">
        <f t="shared" si="385"/>
        <v>1</v>
      </c>
      <c r="BR216" s="77">
        <f t="shared" si="385"/>
        <v>4</v>
      </c>
      <c r="BS216" s="77">
        <f t="shared" si="385"/>
        <v>4</v>
      </c>
      <c r="BT216" s="77">
        <f t="shared" si="385"/>
        <v>2</v>
      </c>
      <c r="BU216" s="91"/>
      <c r="BV216" s="77">
        <f t="shared" si="368"/>
        <v>5</v>
      </c>
      <c r="BW216" s="77">
        <f t="shared" si="368"/>
        <v>8</v>
      </c>
      <c r="BX216" s="77">
        <f t="shared" si="368"/>
        <v>2</v>
      </c>
      <c r="BY216" s="77">
        <f t="shared" si="368"/>
        <v>5</v>
      </c>
      <c r="BZ216" s="77">
        <f t="shared" si="368"/>
        <v>3</v>
      </c>
      <c r="CA216" s="92">
        <f t="shared" si="368"/>
        <v>5</v>
      </c>
      <c r="CB216" s="77"/>
      <c r="CC216" s="77"/>
      <c r="CD216" s="77"/>
      <c r="CE216" s="77"/>
      <c r="CF216" s="77"/>
      <c r="CG216" s="77"/>
      <c r="CH216" s="77"/>
      <c r="CI216" s="77"/>
      <c r="CJ216" s="78"/>
      <c r="CK216" s="90">
        <f t="shared" si="386"/>
        <v>1</v>
      </c>
      <c r="CL216" s="77">
        <f t="shared" si="386"/>
        <v>1</v>
      </c>
      <c r="CM216" s="77">
        <f t="shared" si="386"/>
        <v>1</v>
      </c>
      <c r="CN216" s="77">
        <f t="shared" si="386"/>
        <v>5</v>
      </c>
      <c r="CO216" s="77">
        <f t="shared" si="386"/>
        <v>3</v>
      </c>
      <c r="CP216" s="77">
        <f t="shared" si="386"/>
        <v>1</v>
      </c>
      <c r="CQ216" s="77">
        <f t="shared" si="386"/>
        <v>0</v>
      </c>
      <c r="CR216" s="77">
        <f t="shared" si="386"/>
        <v>0</v>
      </c>
      <c r="CS216" s="77">
        <f t="shared" si="386"/>
        <v>0</v>
      </c>
      <c r="CT216" s="91"/>
      <c r="CU216" s="77">
        <f t="shared" si="369"/>
        <v>1</v>
      </c>
      <c r="CV216" s="77">
        <f t="shared" si="369"/>
        <v>1</v>
      </c>
      <c r="CW216" s="77">
        <f t="shared" si="369"/>
        <v>2</v>
      </c>
      <c r="CX216" s="77">
        <f t="shared" si="369"/>
        <v>2</v>
      </c>
      <c r="CY216" s="77">
        <f t="shared" si="369"/>
        <v>2</v>
      </c>
      <c r="CZ216" s="92">
        <f t="shared" si="369"/>
        <v>1</v>
      </c>
      <c r="DA216" s="77"/>
      <c r="DB216" s="77"/>
      <c r="DC216" s="77"/>
      <c r="DD216" s="77"/>
      <c r="DE216" s="77"/>
      <c r="DF216" s="77"/>
      <c r="DG216" s="77"/>
      <c r="DH216" s="77"/>
      <c r="DJ216" s="90" t="str">
        <f t="shared" si="387"/>
        <v>H</v>
      </c>
      <c r="DK216" s="77" t="str">
        <f t="shared" si="387"/>
        <v>H</v>
      </c>
      <c r="DL216" s="77" t="str">
        <f t="shared" si="387"/>
        <v>H</v>
      </c>
      <c r="DM216" s="77" t="str">
        <f t="shared" si="387"/>
        <v>A</v>
      </c>
      <c r="DN216" s="77" t="str">
        <f t="shared" si="387"/>
        <v>A</v>
      </c>
      <c r="DO216" s="77" t="str">
        <f t="shared" si="387"/>
        <v>D</v>
      </c>
      <c r="DP216" s="77" t="str">
        <f t="shared" si="387"/>
        <v>H</v>
      </c>
      <c r="DQ216" s="77" t="str">
        <f t="shared" si="387"/>
        <v>H</v>
      </c>
      <c r="DR216" s="77" t="str">
        <f t="shared" si="387"/>
        <v>H</v>
      </c>
      <c r="DS216" s="91"/>
      <c r="DT216" s="77" t="str">
        <f t="shared" si="370"/>
        <v>H</v>
      </c>
      <c r="DU216" s="77" t="str">
        <f t="shared" si="370"/>
        <v>H</v>
      </c>
      <c r="DV216" s="77" t="str">
        <f t="shared" si="370"/>
        <v>D</v>
      </c>
      <c r="DW216" s="77" t="str">
        <f t="shared" si="370"/>
        <v>H</v>
      </c>
      <c r="DX216" s="77" t="str">
        <f t="shared" si="370"/>
        <v>H</v>
      </c>
      <c r="DY216" s="92" t="str">
        <f t="shared" si="370"/>
        <v>H</v>
      </c>
      <c r="DZ216" s="56"/>
      <c r="EA216" s="56"/>
      <c r="EB216" s="56"/>
      <c r="EC216" s="56"/>
      <c r="ED216" s="56"/>
      <c r="EE216" s="56"/>
      <c r="EF216" s="56"/>
      <c r="EG216" s="56"/>
      <c r="EI216" s="53" t="str">
        <f t="shared" si="371"/>
        <v>Northmet</v>
      </c>
      <c r="EJ216" s="79">
        <f t="shared" si="388"/>
        <v>30</v>
      </c>
      <c r="EK216" s="80">
        <f t="shared" si="389"/>
        <v>11</v>
      </c>
      <c r="EL216" s="80">
        <f t="shared" si="390"/>
        <v>2</v>
      </c>
      <c r="EM216" s="80">
        <f t="shared" si="391"/>
        <v>2</v>
      </c>
      <c r="EN216" s="80">
        <f>COUNTIF(DS$207:DS$222,"A")</f>
        <v>7</v>
      </c>
      <c r="EO216" s="80">
        <f>COUNTIF(DS$207:DS$222,"D")</f>
        <v>2</v>
      </c>
      <c r="EP216" s="80">
        <f>COUNTIF(DS$207:DS$222,"H")</f>
        <v>6</v>
      </c>
      <c r="EQ216" s="79">
        <f t="shared" si="392"/>
        <v>18</v>
      </c>
      <c r="ER216" s="79">
        <f t="shared" si="372"/>
        <v>4</v>
      </c>
      <c r="ES216" s="79">
        <f t="shared" si="372"/>
        <v>8</v>
      </c>
      <c r="ET216" s="81">
        <f>SUM($BL216:$CI216)+SUM(CT$207:CT$222)</f>
        <v>87</v>
      </c>
      <c r="EU216" s="81">
        <f>SUM($CK216:$DH216)+SUM(BU$207:BU$222)</f>
        <v>46</v>
      </c>
      <c r="EV216" s="79">
        <f t="shared" si="373"/>
        <v>40</v>
      </c>
      <c r="EW216" s="136">
        <f t="shared" si="374"/>
        <v>1.8913043478260869</v>
      </c>
      <c r="EX216" s="78"/>
      <c r="EY216" s="80">
        <f t="shared" si="375"/>
        <v>30</v>
      </c>
      <c r="EZ216" s="80">
        <f t="shared" si="376"/>
        <v>18</v>
      </c>
      <c r="FA216" s="80">
        <f t="shared" si="377"/>
        <v>4</v>
      </c>
      <c r="FB216" s="80">
        <f t="shared" si="378"/>
        <v>8</v>
      </c>
      <c r="FC216" s="80">
        <f t="shared" si="379"/>
        <v>87</v>
      </c>
      <c r="FD216" s="80">
        <f t="shared" si="380"/>
        <v>46</v>
      </c>
      <c r="FE216" s="80">
        <f t="shared" si="381"/>
        <v>40</v>
      </c>
      <c r="FF216" s="80">
        <f t="shared" si="382"/>
        <v>1.8913043478260869</v>
      </c>
      <c r="FH216" s="54">
        <f t="shared" si="393"/>
        <v>0</v>
      </c>
      <c r="FI216" s="54">
        <f t="shared" si="394"/>
        <v>0</v>
      </c>
      <c r="FJ216" s="54">
        <f t="shared" si="383"/>
        <v>0</v>
      </c>
      <c r="FK216" s="54">
        <f t="shared" si="383"/>
        <v>0</v>
      </c>
      <c r="FL216" s="54">
        <f t="shared" si="383"/>
        <v>0</v>
      </c>
      <c r="FM216" s="54">
        <f t="shared" si="383"/>
        <v>0</v>
      </c>
      <c r="FN216" s="54">
        <f t="shared" si="383"/>
        <v>0</v>
      </c>
      <c r="FO216" s="54">
        <f t="shared" si="383"/>
        <v>0</v>
      </c>
      <c r="FQ216" s="54" t="str">
        <f t="shared" si="395"/>
        <v/>
      </c>
      <c r="FR216" s="54" t="str">
        <f t="shared" si="302"/>
        <v/>
      </c>
      <c r="FS216" s="54" t="str">
        <f t="shared" si="366"/>
        <v/>
      </c>
      <c r="FT216" s="54" t="str">
        <f t="shared" si="366"/>
        <v/>
      </c>
      <c r="FU216" s="54" t="str">
        <f t="shared" si="366"/>
        <v/>
      </c>
      <c r="FV216" s="54" t="str">
        <f t="shared" si="366"/>
        <v/>
      </c>
      <c r="FW216" s="54" t="str">
        <f t="shared" si="366"/>
        <v/>
      </c>
      <c r="FX216" s="54" t="str">
        <f t="shared" si="384"/>
        <v/>
      </c>
      <c r="FZ216" s="60" t="s">
        <v>791</v>
      </c>
      <c r="GA216" s="59"/>
      <c r="GB216" s="60"/>
      <c r="GC216" s="58"/>
      <c r="GD216" s="59"/>
      <c r="GE216" s="61"/>
      <c r="GF216" s="58"/>
      <c r="GG216" s="61"/>
      <c r="GH216" s="61"/>
    </row>
    <row r="217" spans="1:192" s="53" customFormat="1" ht="12" x14ac:dyDescent="0.25">
      <c r="A217" s="54">
        <v>11</v>
      </c>
      <c r="B217" s="54" t="s">
        <v>550</v>
      </c>
      <c r="C217" s="56">
        <v>30</v>
      </c>
      <c r="D217" s="56">
        <v>11</v>
      </c>
      <c r="E217" s="56">
        <v>2</v>
      </c>
      <c r="F217" s="56">
        <v>17</v>
      </c>
      <c r="G217" s="56">
        <v>72</v>
      </c>
      <c r="H217" s="56">
        <v>105</v>
      </c>
      <c r="I217" s="57">
        <v>24</v>
      </c>
      <c r="J217" s="69">
        <f t="shared" si="367"/>
        <v>0.68571428571428572</v>
      </c>
      <c r="L217" s="139" t="s">
        <v>790</v>
      </c>
      <c r="M217" s="86" t="s">
        <v>76</v>
      </c>
      <c r="N217" s="88" t="s">
        <v>61</v>
      </c>
      <c r="O217" s="88" t="s">
        <v>100</v>
      </c>
      <c r="P217" s="88" t="s">
        <v>126</v>
      </c>
      <c r="Q217" s="84" t="s">
        <v>62</v>
      </c>
      <c r="R217" s="88" t="s">
        <v>200</v>
      </c>
      <c r="S217" s="88" t="s">
        <v>74</v>
      </c>
      <c r="T217" s="88" t="s">
        <v>186</v>
      </c>
      <c r="U217" s="88" t="s">
        <v>283</v>
      </c>
      <c r="V217" s="88" t="s">
        <v>177</v>
      </c>
      <c r="W217" s="83"/>
      <c r="X217" s="88" t="s">
        <v>89</v>
      </c>
      <c r="Y217" s="88" t="s">
        <v>101</v>
      </c>
      <c r="Z217" s="88" t="s">
        <v>526</v>
      </c>
      <c r="AA217" s="151" t="s">
        <v>74</v>
      </c>
      <c r="AB217" s="152" t="s">
        <v>61</v>
      </c>
      <c r="AD217" s="54"/>
      <c r="AE217" s="54"/>
      <c r="AF217" s="212"/>
      <c r="AG217" s="54"/>
      <c r="AH217" s="54"/>
      <c r="AI217" s="54"/>
      <c r="AJ217" s="54"/>
      <c r="AL217" s="139" t="s">
        <v>790</v>
      </c>
      <c r="AM217" s="253" t="s">
        <v>93</v>
      </c>
      <c r="AN217" s="59" t="s">
        <v>262</v>
      </c>
      <c r="AO217" s="59" t="s">
        <v>188</v>
      </c>
      <c r="AP217" s="59" t="s">
        <v>197</v>
      </c>
      <c r="AQ217" s="84" t="s">
        <v>154</v>
      </c>
      <c r="AR217" s="59" t="s">
        <v>202</v>
      </c>
      <c r="AS217" s="59" t="s">
        <v>709</v>
      </c>
      <c r="AT217" s="59" t="s">
        <v>181</v>
      </c>
      <c r="AU217" s="59" t="s">
        <v>196</v>
      </c>
      <c r="AV217" s="59" t="s">
        <v>180</v>
      </c>
      <c r="AW217" s="83"/>
      <c r="AX217" s="59" t="s">
        <v>195</v>
      </c>
      <c r="AY217" s="59" t="s">
        <v>153</v>
      </c>
      <c r="AZ217" s="59" t="s">
        <v>191</v>
      </c>
      <c r="BA217" s="87" t="s">
        <v>414</v>
      </c>
      <c r="BB217" s="85" t="s">
        <v>189</v>
      </c>
      <c r="BL217" s="90">
        <f t="shared" si="385"/>
        <v>0</v>
      </c>
      <c r="BM217" s="77">
        <f t="shared" si="385"/>
        <v>8</v>
      </c>
      <c r="BN217" s="77">
        <f t="shared" si="385"/>
        <v>4</v>
      </c>
      <c r="BO217" s="77">
        <f t="shared" si="385"/>
        <v>7</v>
      </c>
      <c r="BP217" s="77">
        <f t="shared" si="385"/>
        <v>1</v>
      </c>
      <c r="BQ217" s="77">
        <f t="shared" si="385"/>
        <v>2</v>
      </c>
      <c r="BR217" s="77">
        <f t="shared" si="385"/>
        <v>1</v>
      </c>
      <c r="BS217" s="77">
        <f t="shared" si="385"/>
        <v>3</v>
      </c>
      <c r="BT217" s="77">
        <f t="shared" si="385"/>
        <v>4</v>
      </c>
      <c r="BU217" s="77">
        <f t="shared" si="385"/>
        <v>2</v>
      </c>
      <c r="BV217" s="91"/>
      <c r="BW217" s="77">
        <f>(IF(X217="","",(IF(MID(X217,2,1)="-",LEFT(X217,1),LEFT(X217,2)))+0))</f>
        <v>3</v>
      </c>
      <c r="BX217" s="77">
        <f>(IF(Y217="","",(IF(MID(Y217,2,1)="-",LEFT(Y217,1),LEFT(Y217,2)))+0))</f>
        <v>3</v>
      </c>
      <c r="BY217" s="77">
        <f>(IF(Z217="","",(IF(MID(Z217,2,1)="-",LEFT(Z217,1),LEFT(Z217,2)))+0))</f>
        <v>10</v>
      </c>
      <c r="BZ217" s="77">
        <f>(IF(AA217="","",(IF(MID(AA217,2,1)="-",LEFT(AA217,1),LEFT(AA217,2)))+0))</f>
        <v>1</v>
      </c>
      <c r="CA217" s="92">
        <f>(IF(AB217="","",(IF(MID(AB217,2,1)="-",LEFT(AB217,1),LEFT(AB217,2)))+0))</f>
        <v>8</v>
      </c>
      <c r="CB217" s="77"/>
      <c r="CC217" s="77"/>
      <c r="CD217" s="77"/>
      <c r="CE217" s="77"/>
      <c r="CF217" s="77"/>
      <c r="CG217" s="77"/>
      <c r="CH217" s="77"/>
      <c r="CI217" s="77"/>
      <c r="CJ217" s="78"/>
      <c r="CK217" s="90">
        <f t="shared" si="386"/>
        <v>2</v>
      </c>
      <c r="CL217" s="77">
        <f t="shared" si="386"/>
        <v>1</v>
      </c>
      <c r="CM217" s="77">
        <f t="shared" si="386"/>
        <v>3</v>
      </c>
      <c r="CN217" s="77">
        <f t="shared" si="386"/>
        <v>0</v>
      </c>
      <c r="CO217" s="77">
        <f t="shared" si="386"/>
        <v>1</v>
      </c>
      <c r="CP217" s="77">
        <f t="shared" si="386"/>
        <v>2</v>
      </c>
      <c r="CQ217" s="77">
        <f t="shared" si="386"/>
        <v>2</v>
      </c>
      <c r="CR217" s="77">
        <f t="shared" si="386"/>
        <v>4</v>
      </c>
      <c r="CS217" s="77">
        <f t="shared" si="386"/>
        <v>6</v>
      </c>
      <c r="CT217" s="77">
        <f t="shared" si="386"/>
        <v>0</v>
      </c>
      <c r="CU217" s="91"/>
      <c r="CV217" s="77">
        <f>(IF(X217="","",IF(RIGHT(X217,2)="10",RIGHT(X217,2),RIGHT(X217,1))+0))</f>
        <v>0</v>
      </c>
      <c r="CW217" s="77">
        <f>(IF(Y217="","",IF(RIGHT(Y217,2)="10",RIGHT(Y217,2),RIGHT(Y217,1))+0))</f>
        <v>2</v>
      </c>
      <c r="CX217" s="77">
        <f>(IF(Z217="","",IF(RIGHT(Z217,2)="10",RIGHT(Z217,2),RIGHT(Z217,1))+0))</f>
        <v>1</v>
      </c>
      <c r="CY217" s="77">
        <f>(IF(AA217="","",IF(RIGHT(AA217,2)="10",RIGHT(AA217,2),RIGHT(AA217,1))+0))</f>
        <v>2</v>
      </c>
      <c r="CZ217" s="92">
        <f>(IF(AB217="","",IF(RIGHT(AB217,2)="10",RIGHT(AB217,2),RIGHT(AB217,1))+0))</f>
        <v>1</v>
      </c>
      <c r="DA217" s="77"/>
      <c r="DB217" s="77"/>
      <c r="DC217" s="77"/>
      <c r="DD217" s="77"/>
      <c r="DE217" s="77"/>
      <c r="DF217" s="77"/>
      <c r="DG217" s="77"/>
      <c r="DH217" s="77"/>
      <c r="DI217" s="54"/>
      <c r="DJ217" s="90" t="str">
        <f t="shared" si="387"/>
        <v>A</v>
      </c>
      <c r="DK217" s="77" t="str">
        <f t="shared" si="387"/>
        <v>H</v>
      </c>
      <c r="DL217" s="77" t="str">
        <f t="shared" si="387"/>
        <v>H</v>
      </c>
      <c r="DM217" s="77" t="str">
        <f t="shared" si="387"/>
        <v>H</v>
      </c>
      <c r="DN217" s="77" t="str">
        <f t="shared" si="387"/>
        <v>D</v>
      </c>
      <c r="DO217" s="77" t="str">
        <f t="shared" si="387"/>
        <v>D</v>
      </c>
      <c r="DP217" s="77" t="str">
        <f t="shared" si="387"/>
        <v>A</v>
      </c>
      <c r="DQ217" s="77" t="str">
        <f t="shared" si="387"/>
        <v>A</v>
      </c>
      <c r="DR217" s="77" t="str">
        <f t="shared" si="387"/>
        <v>A</v>
      </c>
      <c r="DS217" s="77" t="str">
        <f t="shared" si="387"/>
        <v>H</v>
      </c>
      <c r="DT217" s="91"/>
      <c r="DU217" s="77" t="str">
        <f>(IF(X217="","",IF(BW217&gt;CV217,"H",IF(BW217&lt;CV217,"A","D"))))</f>
        <v>H</v>
      </c>
      <c r="DV217" s="77" t="str">
        <f>(IF(Y217="","",IF(BX217&gt;CW217,"H",IF(BX217&lt;CW217,"A","D"))))</f>
        <v>H</v>
      </c>
      <c r="DW217" s="77" t="str">
        <f>(IF(Z217="","",IF(BY217&gt;CX217,"H",IF(BY217&lt;CX217,"A","D"))))</f>
        <v>H</v>
      </c>
      <c r="DX217" s="77" t="str">
        <f>(IF(AA217="","",IF(BZ217&gt;CY217,"H",IF(BZ217&lt;CY217,"A","D"))))</f>
        <v>A</v>
      </c>
      <c r="DY217" s="92" t="str">
        <f>(IF(AB217="","",IF(CA217&gt;CZ217,"H",IF(CA217&lt;CZ217,"A","D"))))</f>
        <v>H</v>
      </c>
      <c r="DZ217" s="56"/>
      <c r="EA217" s="56"/>
      <c r="EB217" s="56"/>
      <c r="EC217" s="56"/>
      <c r="ED217" s="56"/>
      <c r="EE217" s="56"/>
      <c r="EF217" s="56"/>
      <c r="EG217" s="56"/>
      <c r="EH217" s="54"/>
      <c r="EI217" s="53" t="str">
        <f t="shared" si="371"/>
        <v>Park Royal (Res)</v>
      </c>
      <c r="EJ217" s="79">
        <f t="shared" si="388"/>
        <v>30</v>
      </c>
      <c r="EK217" s="80">
        <f t="shared" si="389"/>
        <v>8</v>
      </c>
      <c r="EL217" s="80">
        <f t="shared" si="390"/>
        <v>2</v>
      </c>
      <c r="EM217" s="80">
        <f t="shared" si="391"/>
        <v>5</v>
      </c>
      <c r="EN217" s="80">
        <f>COUNTIF(DT$207:DT$222,"A")</f>
        <v>5</v>
      </c>
      <c r="EO217" s="80">
        <f>COUNTIF(DT$207:DT$222,"D")</f>
        <v>0</v>
      </c>
      <c r="EP217" s="80">
        <f>COUNTIF(DT$207:DT$222,"H")</f>
        <v>10</v>
      </c>
      <c r="EQ217" s="79">
        <f t="shared" si="392"/>
        <v>13</v>
      </c>
      <c r="ER217" s="79">
        <f t="shared" si="372"/>
        <v>2</v>
      </c>
      <c r="ES217" s="79">
        <f t="shared" si="372"/>
        <v>15</v>
      </c>
      <c r="ET217" s="81">
        <f>SUM($BL217:$CI217)+SUM(CU$207:CU$222)</f>
        <v>94</v>
      </c>
      <c r="EU217" s="81">
        <f>SUM($CK217:$DH217)+SUM(BV$207:BV$222)</f>
        <v>72</v>
      </c>
      <c r="EV217" s="79">
        <f t="shared" si="373"/>
        <v>28</v>
      </c>
      <c r="EW217" s="136">
        <f t="shared" si="374"/>
        <v>1.3055555555555556</v>
      </c>
      <c r="EX217" s="78"/>
      <c r="EY217" s="80">
        <f t="shared" si="375"/>
        <v>30</v>
      </c>
      <c r="EZ217" s="80">
        <f t="shared" si="376"/>
        <v>13</v>
      </c>
      <c r="FA217" s="80">
        <f t="shared" si="377"/>
        <v>2</v>
      </c>
      <c r="FB217" s="80">
        <f t="shared" si="378"/>
        <v>15</v>
      </c>
      <c r="FC217" s="80">
        <f t="shared" si="379"/>
        <v>94</v>
      </c>
      <c r="FD217" s="80">
        <f t="shared" si="380"/>
        <v>72</v>
      </c>
      <c r="FE217" s="80">
        <f t="shared" si="381"/>
        <v>28</v>
      </c>
      <c r="FF217" s="80">
        <f t="shared" si="382"/>
        <v>1.3055555555555556</v>
      </c>
      <c r="FG217" s="54"/>
      <c r="FH217" s="54">
        <f t="shared" si="393"/>
        <v>0</v>
      </c>
      <c r="FI217" s="54">
        <f t="shared" si="394"/>
        <v>0</v>
      </c>
      <c r="FJ217" s="54">
        <f t="shared" si="383"/>
        <v>0</v>
      </c>
      <c r="FK217" s="54">
        <f t="shared" si="383"/>
        <v>0</v>
      </c>
      <c r="FL217" s="54">
        <f t="shared" si="383"/>
        <v>0</v>
      </c>
      <c r="FM217" s="54">
        <f t="shared" si="383"/>
        <v>0</v>
      </c>
      <c r="FN217" s="54">
        <f t="shared" si="383"/>
        <v>0</v>
      </c>
      <c r="FO217" s="54">
        <f t="shared" si="383"/>
        <v>0</v>
      </c>
      <c r="FQ217" s="54" t="str">
        <f t="shared" si="395"/>
        <v/>
      </c>
      <c r="FR217" s="54" t="str">
        <f t="shared" si="302"/>
        <v/>
      </c>
      <c r="FS217" s="54" t="str">
        <f t="shared" si="366"/>
        <v/>
      </c>
      <c r="FT217" s="54" t="str">
        <f t="shared" si="366"/>
        <v/>
      </c>
      <c r="FU217" s="54" t="str">
        <f t="shared" si="366"/>
        <v/>
      </c>
      <c r="FV217" s="54" t="str">
        <f t="shared" si="366"/>
        <v/>
      </c>
      <c r="FW217" s="54" t="str">
        <f t="shared" si="366"/>
        <v/>
      </c>
      <c r="FX217" s="54" t="str">
        <f t="shared" si="384"/>
        <v/>
      </c>
      <c r="FY217" s="54"/>
      <c r="FZ217" s="58"/>
      <c r="GA217" s="59"/>
      <c r="GB217" s="60"/>
      <c r="GC217" s="58"/>
      <c r="GD217" s="59"/>
      <c r="GE217" s="61"/>
      <c r="GF217" s="58"/>
      <c r="GG217" s="61"/>
      <c r="GH217" s="61"/>
      <c r="GJ217" s="54"/>
    </row>
    <row r="218" spans="1:192" s="53" customFormat="1" ht="12" x14ac:dyDescent="0.25">
      <c r="A218" s="54">
        <v>12</v>
      </c>
      <c r="B218" s="54" t="s">
        <v>778</v>
      </c>
      <c r="C218" s="56">
        <v>30</v>
      </c>
      <c r="D218" s="56">
        <v>6</v>
      </c>
      <c r="E218" s="56">
        <v>8</v>
      </c>
      <c r="F218" s="56">
        <v>16</v>
      </c>
      <c r="G218" s="56">
        <v>47</v>
      </c>
      <c r="H218" s="56">
        <v>79</v>
      </c>
      <c r="I218" s="57">
        <v>20</v>
      </c>
      <c r="J218" s="69">
        <f t="shared" si="367"/>
        <v>0.59493670886075944</v>
      </c>
      <c r="L218" s="139" t="s">
        <v>792</v>
      </c>
      <c r="M218" s="150" t="s">
        <v>99</v>
      </c>
      <c r="N218" s="88" t="s">
        <v>77</v>
      </c>
      <c r="O218" s="88" t="s">
        <v>331</v>
      </c>
      <c r="P218" s="88" t="s">
        <v>87</v>
      </c>
      <c r="Q218" s="84" t="s">
        <v>101</v>
      </c>
      <c r="R218" s="148" t="s">
        <v>148</v>
      </c>
      <c r="S218" s="88" t="s">
        <v>88</v>
      </c>
      <c r="T218" s="88" t="s">
        <v>103</v>
      </c>
      <c r="U218" s="88" t="s">
        <v>148</v>
      </c>
      <c r="V218" s="337" t="s">
        <v>124</v>
      </c>
      <c r="W218" s="141" t="s">
        <v>793</v>
      </c>
      <c r="X218" s="83"/>
      <c r="Y218" s="88" t="s">
        <v>148</v>
      </c>
      <c r="Z218" s="148" t="s">
        <v>86</v>
      </c>
      <c r="AA218" s="88" t="s">
        <v>103</v>
      </c>
      <c r="AB218" s="89" t="s">
        <v>397</v>
      </c>
      <c r="AD218" s="212"/>
      <c r="AE218" s="54"/>
      <c r="AF218" s="212"/>
      <c r="AG218" s="54"/>
      <c r="AH218" s="54"/>
      <c r="AI218" s="212"/>
      <c r="AJ218" s="54"/>
      <c r="AL218" s="139" t="s">
        <v>792</v>
      </c>
      <c r="AM218" s="253" t="s">
        <v>482</v>
      </c>
      <c r="AN218" s="59" t="s">
        <v>152</v>
      </c>
      <c r="AO218" s="59" t="s">
        <v>168</v>
      </c>
      <c r="AP218" s="59" t="s">
        <v>154</v>
      </c>
      <c r="AQ218" s="84" t="s">
        <v>782</v>
      </c>
      <c r="AR218" s="59" t="s">
        <v>160</v>
      </c>
      <c r="AS218" s="59" t="s">
        <v>780</v>
      </c>
      <c r="AT218" s="59" t="s">
        <v>209</v>
      </c>
      <c r="AU218" s="59" t="s">
        <v>179</v>
      </c>
      <c r="AV218" s="337"/>
      <c r="AW218" s="59" t="s">
        <v>714</v>
      </c>
      <c r="AX218" s="83"/>
      <c r="AY218" s="59" t="s">
        <v>169</v>
      </c>
      <c r="AZ218" s="59" t="s">
        <v>208</v>
      </c>
      <c r="BA218" s="59" t="s">
        <v>170</v>
      </c>
      <c r="BB218" s="85" t="s">
        <v>198</v>
      </c>
      <c r="BL218" s="90">
        <f t="shared" si="385"/>
        <v>1</v>
      </c>
      <c r="BM218" s="77">
        <f t="shared" si="385"/>
        <v>2</v>
      </c>
      <c r="BN218" s="77">
        <f t="shared" si="385"/>
        <v>3</v>
      </c>
      <c r="BO218" s="77">
        <f t="shared" si="385"/>
        <v>3</v>
      </c>
      <c r="BP218" s="77">
        <f t="shared" si="385"/>
        <v>3</v>
      </c>
      <c r="BQ218" s="77">
        <f t="shared" si="385"/>
        <v>0</v>
      </c>
      <c r="BR218" s="77">
        <f t="shared" si="385"/>
        <v>1</v>
      </c>
      <c r="BS218" s="77">
        <f t="shared" si="385"/>
        <v>1</v>
      </c>
      <c r="BT218" s="77">
        <f t="shared" si="385"/>
        <v>0</v>
      </c>
      <c r="BU218" s="77">
        <f t="shared" si="385"/>
        <v>0</v>
      </c>
      <c r="BV218" s="77">
        <f>(IF(W218="","",(IF(MID(W218,2,1)="-",LEFT(W218,1),LEFT(W218,2)))+0))</f>
        <v>2</v>
      </c>
      <c r="BW218" s="91"/>
      <c r="BX218" s="77">
        <f>(IF(Y218="","",(IF(MID(Y218,2,1)="-",LEFT(Y218,1),LEFT(Y218,2)))+0))</f>
        <v>0</v>
      </c>
      <c r="BY218" s="77">
        <f>(IF(Z218="","",(IF(MID(Z218,2,1)="-",LEFT(Z218,1),LEFT(Z218,2)))+0))</f>
        <v>0</v>
      </c>
      <c r="BZ218" s="77">
        <f>(IF(AA218="","",(IF(MID(AA218,2,1)="-",LEFT(AA218,1),LEFT(AA218,2)))+0))</f>
        <v>1</v>
      </c>
      <c r="CA218" s="92">
        <f>(IF(AB218="","",(IF(MID(AB218,2,1)="-",LEFT(AB218,1),LEFT(AB218,2)))+0))</f>
        <v>5</v>
      </c>
      <c r="CB218" s="77"/>
      <c r="CC218" s="77"/>
      <c r="CD218" s="77"/>
      <c r="CE218" s="77"/>
      <c r="CF218" s="77"/>
      <c r="CG218" s="77"/>
      <c r="CH218" s="77"/>
      <c r="CI218" s="77"/>
      <c r="CJ218" s="78"/>
      <c r="CK218" s="90">
        <f t="shared" si="386"/>
        <v>0</v>
      </c>
      <c r="CL218" s="77">
        <f t="shared" si="386"/>
        <v>1</v>
      </c>
      <c r="CM218" s="77">
        <f t="shared" si="386"/>
        <v>5</v>
      </c>
      <c r="CN218" s="77">
        <f t="shared" si="386"/>
        <v>3</v>
      </c>
      <c r="CO218" s="77">
        <f t="shared" si="386"/>
        <v>2</v>
      </c>
      <c r="CP218" s="77">
        <f t="shared" si="386"/>
        <v>1</v>
      </c>
      <c r="CQ218" s="77">
        <f t="shared" si="386"/>
        <v>6</v>
      </c>
      <c r="CR218" s="77">
        <f t="shared" si="386"/>
        <v>3</v>
      </c>
      <c r="CS218" s="77">
        <f t="shared" si="386"/>
        <v>1</v>
      </c>
      <c r="CT218" s="77">
        <f t="shared" si="386"/>
        <v>0</v>
      </c>
      <c r="CU218" s="146">
        <v>12</v>
      </c>
      <c r="CV218" s="91"/>
      <c r="CW218" s="77">
        <f>(IF(Y218="","",IF(RIGHT(Y218,2)="10",RIGHT(Y218,2),RIGHT(Y218,1))+0))</f>
        <v>1</v>
      </c>
      <c r="CX218" s="77">
        <f>(IF(Z218="","",IF(RIGHT(Z218,2)="10",RIGHT(Z218,2),RIGHT(Z218,1))+0))</f>
        <v>3</v>
      </c>
      <c r="CY218" s="77">
        <f>(IF(AA218="","",IF(RIGHT(AA218,2)="10",RIGHT(AA218,2),RIGHT(AA218,1))+0))</f>
        <v>3</v>
      </c>
      <c r="CZ218" s="92">
        <f>(IF(AB218="","",IF(RIGHT(AB218,2)="10",RIGHT(AB218,2),RIGHT(AB218,1))+0))</f>
        <v>4</v>
      </c>
      <c r="DA218" s="77"/>
      <c r="DB218" s="77"/>
      <c r="DC218" s="77"/>
      <c r="DD218" s="77"/>
      <c r="DE218" s="77"/>
      <c r="DF218" s="77"/>
      <c r="DG218" s="77"/>
      <c r="DH218" s="77"/>
      <c r="DI218" s="54"/>
      <c r="DJ218" s="90" t="str">
        <f t="shared" si="387"/>
        <v>H</v>
      </c>
      <c r="DK218" s="77" t="str">
        <f t="shared" si="387"/>
        <v>H</v>
      </c>
      <c r="DL218" s="77" t="str">
        <f t="shared" si="387"/>
        <v>A</v>
      </c>
      <c r="DM218" s="77" t="str">
        <f t="shared" si="387"/>
        <v>D</v>
      </c>
      <c r="DN218" s="77" t="str">
        <f t="shared" si="387"/>
        <v>H</v>
      </c>
      <c r="DO218" s="77" t="str">
        <f t="shared" si="387"/>
        <v>A</v>
      </c>
      <c r="DP218" s="77" t="str">
        <f t="shared" si="387"/>
        <v>A</v>
      </c>
      <c r="DQ218" s="77" t="str">
        <f t="shared" si="387"/>
        <v>A</v>
      </c>
      <c r="DR218" s="77" t="str">
        <f t="shared" si="387"/>
        <v>A</v>
      </c>
      <c r="DS218" s="77" t="str">
        <f t="shared" si="387"/>
        <v>D</v>
      </c>
      <c r="DT218" s="77" t="str">
        <f>(IF(W218="","",IF(BV218&gt;CU218,"H",IF(BV218&lt;CU218,"A","D"))))</f>
        <v>A</v>
      </c>
      <c r="DU218" s="91"/>
      <c r="DV218" s="77" t="str">
        <f>(IF(Y218="","",IF(BX218&gt;CW218,"H",IF(BX218&lt;CW218,"A","D"))))</f>
        <v>A</v>
      </c>
      <c r="DW218" s="77" t="str">
        <f>(IF(Z218="","",IF(BY218&gt;CX218,"H",IF(BY218&lt;CX218,"A","D"))))</f>
        <v>A</v>
      </c>
      <c r="DX218" s="77" t="str">
        <f>(IF(AA218="","",IF(BZ218&gt;CY218,"H",IF(BZ218&lt;CY218,"A","D"))))</f>
        <v>A</v>
      </c>
      <c r="DY218" s="92" t="str">
        <f>(IF(AB218="","",IF(CA218&gt;CZ218,"H",IF(CA218&lt;CZ218,"A","D"))))</f>
        <v>H</v>
      </c>
      <c r="DZ218" s="56"/>
      <c r="EA218" s="56"/>
      <c r="EB218" s="56"/>
      <c r="EC218" s="56"/>
      <c r="ED218" s="56"/>
      <c r="EE218" s="56"/>
      <c r="EF218" s="56"/>
      <c r="EG218" s="56"/>
      <c r="EH218" s="54"/>
      <c r="EI218" s="53" t="str">
        <f t="shared" si="371"/>
        <v>Post Office Engineers (Res)</v>
      </c>
      <c r="EJ218" s="79">
        <f t="shared" si="388"/>
        <v>30</v>
      </c>
      <c r="EK218" s="80">
        <f t="shared" si="389"/>
        <v>4</v>
      </c>
      <c r="EL218" s="80">
        <f t="shared" si="390"/>
        <v>2</v>
      </c>
      <c r="EM218" s="80">
        <f t="shared" si="391"/>
        <v>9</v>
      </c>
      <c r="EN218" s="80">
        <f>COUNTIF(DU$207:DU$222,"A")</f>
        <v>2</v>
      </c>
      <c r="EO218" s="80">
        <f>COUNTIF(DU$207:DU$222,"D")</f>
        <v>1</v>
      </c>
      <c r="EP218" s="80">
        <f>COUNTIF(DU$207:DU$222,"H")</f>
        <v>12</v>
      </c>
      <c r="EQ218" s="79">
        <f t="shared" si="392"/>
        <v>6</v>
      </c>
      <c r="ER218" s="79">
        <f t="shared" si="372"/>
        <v>3</v>
      </c>
      <c r="ES218" s="79">
        <f t="shared" si="372"/>
        <v>21</v>
      </c>
      <c r="ET218" s="81">
        <f>SUM($BL218:$CI218)+SUM(CV$207:CV$222)</f>
        <v>42</v>
      </c>
      <c r="EU218" s="81">
        <f>SUM($CK218:$DH218)+SUM(BW$207:BW$222)</f>
        <v>112</v>
      </c>
      <c r="EV218" s="79">
        <f t="shared" si="373"/>
        <v>15</v>
      </c>
      <c r="EW218" s="136">
        <f t="shared" si="374"/>
        <v>0.375</v>
      </c>
      <c r="EX218" s="78"/>
      <c r="EY218" s="80">
        <f t="shared" si="375"/>
        <v>30</v>
      </c>
      <c r="EZ218" s="80">
        <f t="shared" si="376"/>
        <v>6</v>
      </c>
      <c r="FA218" s="80">
        <f t="shared" si="377"/>
        <v>3</v>
      </c>
      <c r="FB218" s="80">
        <f t="shared" si="378"/>
        <v>21</v>
      </c>
      <c r="FC218" s="80">
        <f t="shared" si="379"/>
        <v>42</v>
      </c>
      <c r="FD218" s="80">
        <f t="shared" si="380"/>
        <v>112</v>
      </c>
      <c r="FE218" s="80">
        <f t="shared" si="381"/>
        <v>15</v>
      </c>
      <c r="FF218" s="80">
        <f t="shared" si="382"/>
        <v>0.375</v>
      </c>
      <c r="FG218" s="54"/>
      <c r="FH218" s="54">
        <f t="shared" si="393"/>
        <v>0</v>
      </c>
      <c r="FI218" s="54">
        <f t="shared" si="394"/>
        <v>0</v>
      </c>
      <c r="FJ218" s="54">
        <f t="shared" si="383"/>
        <v>0</v>
      </c>
      <c r="FK218" s="54">
        <f t="shared" si="383"/>
        <v>0</v>
      </c>
      <c r="FL218" s="54">
        <f t="shared" si="383"/>
        <v>0</v>
      </c>
      <c r="FM218" s="54">
        <f t="shared" si="383"/>
        <v>0</v>
      </c>
      <c r="FN218" s="54">
        <f t="shared" si="383"/>
        <v>0</v>
      </c>
      <c r="FO218" s="54">
        <f t="shared" si="383"/>
        <v>0</v>
      </c>
      <c r="FQ218" s="54" t="str">
        <f t="shared" si="395"/>
        <v/>
      </c>
      <c r="FR218" s="54" t="str">
        <f t="shared" si="302"/>
        <v/>
      </c>
      <c r="FS218" s="54" t="str">
        <f t="shared" si="366"/>
        <v/>
      </c>
      <c r="FT218" s="54" t="str">
        <f t="shared" si="366"/>
        <v/>
      </c>
      <c r="FU218" s="54" t="str">
        <f t="shared" si="366"/>
        <v/>
      </c>
      <c r="FV218" s="54" t="str">
        <f t="shared" si="366"/>
        <v/>
      </c>
      <c r="FW218" s="54" t="str">
        <f t="shared" si="366"/>
        <v/>
      </c>
      <c r="FX218" s="54" t="str">
        <f t="shared" si="384"/>
        <v/>
      </c>
      <c r="FY218" s="54"/>
      <c r="FZ218" s="58"/>
      <c r="GA218" s="59"/>
      <c r="GB218" s="60"/>
      <c r="GC218" s="58"/>
      <c r="GD218" s="59"/>
      <c r="GE218" s="61"/>
      <c r="GF218" s="58"/>
      <c r="GG218" s="61"/>
      <c r="GH218" s="61"/>
      <c r="GJ218" s="54"/>
    </row>
    <row r="219" spans="1:192" s="54" customFormat="1" ht="12" x14ac:dyDescent="0.25">
      <c r="A219" s="54">
        <v>13</v>
      </c>
      <c r="B219" s="54" t="s">
        <v>794</v>
      </c>
      <c r="C219" s="56">
        <v>30</v>
      </c>
      <c r="D219" s="56">
        <v>8</v>
      </c>
      <c r="E219" s="56">
        <v>3</v>
      </c>
      <c r="F219" s="56">
        <v>19</v>
      </c>
      <c r="G219" s="56">
        <v>35</v>
      </c>
      <c r="H219" s="56">
        <v>63</v>
      </c>
      <c r="I219" s="57">
        <v>19</v>
      </c>
      <c r="J219" s="69">
        <f t="shared" si="367"/>
        <v>0.55555555555555558</v>
      </c>
      <c r="L219" s="139" t="s">
        <v>794</v>
      </c>
      <c r="M219" s="86" t="s">
        <v>200</v>
      </c>
      <c r="N219" s="88" t="s">
        <v>148</v>
      </c>
      <c r="O219" s="148" t="s">
        <v>89</v>
      </c>
      <c r="P219" s="88" t="s">
        <v>99</v>
      </c>
      <c r="Q219" s="84" t="s">
        <v>99</v>
      </c>
      <c r="R219" s="88" t="s">
        <v>148</v>
      </c>
      <c r="S219" s="88" t="s">
        <v>76</v>
      </c>
      <c r="T219" s="148" t="s">
        <v>177</v>
      </c>
      <c r="U219" s="88" t="s">
        <v>62</v>
      </c>
      <c r="V219" s="88" t="s">
        <v>99</v>
      </c>
      <c r="W219" s="88" t="s">
        <v>76</v>
      </c>
      <c r="X219" s="88" t="s">
        <v>176</v>
      </c>
      <c r="Y219" s="83"/>
      <c r="Z219" s="88" t="s">
        <v>89</v>
      </c>
      <c r="AA219" s="88" t="s">
        <v>74</v>
      </c>
      <c r="AB219" s="89" t="s">
        <v>74</v>
      </c>
      <c r="AD219" s="212"/>
      <c r="AL219" s="139" t="s">
        <v>794</v>
      </c>
      <c r="AM219" s="253" t="s">
        <v>155</v>
      </c>
      <c r="AN219" s="59" t="s">
        <v>81</v>
      </c>
      <c r="AO219" s="59" t="s">
        <v>589</v>
      </c>
      <c r="AP219" s="59" t="s">
        <v>180</v>
      </c>
      <c r="AQ219" s="84" t="s">
        <v>160</v>
      </c>
      <c r="AR219" s="59" t="s">
        <v>780</v>
      </c>
      <c r="AS219" s="59" t="s">
        <v>171</v>
      </c>
      <c r="AT219" s="59" t="s">
        <v>603</v>
      </c>
      <c r="AU219" s="59" t="s">
        <v>152</v>
      </c>
      <c r="AV219" s="59" t="s">
        <v>192</v>
      </c>
      <c r="AW219" s="59" t="s">
        <v>158</v>
      </c>
      <c r="AX219" s="59" t="s">
        <v>187</v>
      </c>
      <c r="AY219" s="83"/>
      <c r="AZ219" s="59" t="s">
        <v>782</v>
      </c>
      <c r="BA219" s="59" t="s">
        <v>191</v>
      </c>
      <c r="BB219" s="85" t="s">
        <v>167</v>
      </c>
      <c r="BL219" s="90">
        <f t="shared" si="385"/>
        <v>2</v>
      </c>
      <c r="BM219" s="77">
        <f t="shared" si="385"/>
        <v>0</v>
      </c>
      <c r="BN219" s="77">
        <f t="shared" si="385"/>
        <v>3</v>
      </c>
      <c r="BO219" s="77">
        <f t="shared" si="385"/>
        <v>1</v>
      </c>
      <c r="BP219" s="77">
        <f t="shared" si="385"/>
        <v>1</v>
      </c>
      <c r="BQ219" s="77">
        <f t="shared" si="385"/>
        <v>0</v>
      </c>
      <c r="BR219" s="77">
        <f t="shared" si="385"/>
        <v>0</v>
      </c>
      <c r="BS219" s="77">
        <f t="shared" si="385"/>
        <v>2</v>
      </c>
      <c r="BT219" s="77">
        <f t="shared" si="385"/>
        <v>1</v>
      </c>
      <c r="BU219" s="77">
        <f t="shared" si="385"/>
        <v>1</v>
      </c>
      <c r="BV219" s="77">
        <f>(IF(W219="","",(IF(MID(W219,2,1)="-",LEFT(W219,1),LEFT(W219,2)))+0))</f>
        <v>0</v>
      </c>
      <c r="BW219" s="77">
        <f>(IF(X219="","",(IF(MID(X219,2,1)="-",LEFT(X219,1),LEFT(X219,2)))+0))</f>
        <v>2</v>
      </c>
      <c r="BX219" s="91"/>
      <c r="BY219" s="77">
        <f>(IF(Z219="","",(IF(MID(Z219,2,1)="-",LEFT(Z219,1),LEFT(Z219,2)))+0))</f>
        <v>3</v>
      </c>
      <c r="BZ219" s="77">
        <f>(IF(AA219="","",(IF(MID(AA219,2,1)="-",LEFT(AA219,1),LEFT(AA219,2)))+0))</f>
        <v>1</v>
      </c>
      <c r="CA219" s="92">
        <f>(IF(AB219="","",(IF(MID(AB219,2,1)="-",LEFT(AB219,1),LEFT(AB219,2)))+0))</f>
        <v>1</v>
      </c>
      <c r="CB219" s="77"/>
      <c r="CC219" s="77"/>
      <c r="CD219" s="77"/>
      <c r="CE219" s="77"/>
      <c r="CF219" s="77"/>
      <c r="CG219" s="77"/>
      <c r="CH219" s="77"/>
      <c r="CI219" s="77"/>
      <c r="CJ219" s="78"/>
      <c r="CK219" s="90">
        <f t="shared" si="386"/>
        <v>2</v>
      </c>
      <c r="CL219" s="77">
        <f t="shared" si="386"/>
        <v>1</v>
      </c>
      <c r="CM219" s="77">
        <f t="shared" si="386"/>
        <v>0</v>
      </c>
      <c r="CN219" s="77">
        <f t="shared" si="386"/>
        <v>0</v>
      </c>
      <c r="CO219" s="77">
        <f t="shared" si="386"/>
        <v>0</v>
      </c>
      <c r="CP219" s="77">
        <f t="shared" si="386"/>
        <v>1</v>
      </c>
      <c r="CQ219" s="77">
        <f t="shared" si="386"/>
        <v>2</v>
      </c>
      <c r="CR219" s="77">
        <f t="shared" si="386"/>
        <v>0</v>
      </c>
      <c r="CS219" s="77">
        <f t="shared" si="386"/>
        <v>1</v>
      </c>
      <c r="CT219" s="77">
        <f t="shared" si="386"/>
        <v>0</v>
      </c>
      <c r="CU219" s="77">
        <f t="shared" si="386"/>
        <v>2</v>
      </c>
      <c r="CV219" s="77">
        <f t="shared" si="386"/>
        <v>3</v>
      </c>
      <c r="CW219" s="91"/>
      <c r="CX219" s="77">
        <f>(IF(Z219="","",IF(RIGHT(Z219,2)="10",RIGHT(Z219,2),RIGHT(Z219,1))+0))</f>
        <v>0</v>
      </c>
      <c r="CY219" s="77">
        <f>(IF(AA219="","",IF(RIGHT(AA219,2)="10",RIGHT(AA219,2),RIGHT(AA219,1))+0))</f>
        <v>2</v>
      </c>
      <c r="CZ219" s="92">
        <f>(IF(AB219="","",IF(RIGHT(AB219,2)="10",RIGHT(AB219,2),RIGHT(AB219,1))+0))</f>
        <v>2</v>
      </c>
      <c r="DA219" s="77"/>
      <c r="DB219" s="77"/>
      <c r="DC219" s="77"/>
      <c r="DD219" s="77"/>
      <c r="DE219" s="77"/>
      <c r="DF219" s="77"/>
      <c r="DG219" s="77"/>
      <c r="DH219" s="77"/>
      <c r="DJ219" s="90" t="str">
        <f t="shared" si="387"/>
        <v>D</v>
      </c>
      <c r="DK219" s="77" t="str">
        <f t="shared" si="387"/>
        <v>A</v>
      </c>
      <c r="DL219" s="77" t="str">
        <f t="shared" si="387"/>
        <v>H</v>
      </c>
      <c r="DM219" s="77" t="str">
        <f t="shared" si="387"/>
        <v>H</v>
      </c>
      <c r="DN219" s="77" t="str">
        <f t="shared" si="387"/>
        <v>H</v>
      </c>
      <c r="DO219" s="77" t="str">
        <f t="shared" si="387"/>
        <v>A</v>
      </c>
      <c r="DP219" s="77" t="str">
        <f t="shared" si="387"/>
        <v>A</v>
      </c>
      <c r="DQ219" s="77" t="str">
        <f t="shared" si="387"/>
        <v>H</v>
      </c>
      <c r="DR219" s="77" t="str">
        <f t="shared" si="387"/>
        <v>D</v>
      </c>
      <c r="DS219" s="77" t="str">
        <f t="shared" si="387"/>
        <v>H</v>
      </c>
      <c r="DT219" s="77" t="str">
        <f>(IF(W219="","",IF(BV219&gt;CU219,"H",IF(BV219&lt;CU219,"A","D"))))</f>
        <v>A</v>
      </c>
      <c r="DU219" s="77" t="str">
        <f>(IF(X219="","",IF(BW219&gt;CV219,"H",IF(BW219&lt;CV219,"A","D"))))</f>
        <v>A</v>
      </c>
      <c r="DV219" s="91"/>
      <c r="DW219" s="77" t="str">
        <f>(IF(Z219="","",IF(BY219&gt;CX219,"H",IF(BY219&lt;CX219,"A","D"))))</f>
        <v>H</v>
      </c>
      <c r="DX219" s="77" t="str">
        <f>(IF(AA219="","",IF(BZ219&gt;CY219,"H",IF(BZ219&lt;CY219,"A","D"))))</f>
        <v>A</v>
      </c>
      <c r="DY219" s="92" t="str">
        <f>(IF(AB219="","",IF(CA219&gt;CZ219,"H",IF(CA219&lt;CZ219,"A","D"))))</f>
        <v>A</v>
      </c>
      <c r="DZ219" s="56"/>
      <c r="EA219" s="56"/>
      <c r="EB219" s="56"/>
      <c r="EC219" s="56"/>
      <c r="ED219" s="56"/>
      <c r="EE219" s="56"/>
      <c r="EF219" s="56"/>
      <c r="EG219" s="56"/>
      <c r="EI219" s="53" t="str">
        <f t="shared" si="371"/>
        <v>Streatham Town (Res)</v>
      </c>
      <c r="EJ219" s="79">
        <f t="shared" si="388"/>
        <v>30</v>
      </c>
      <c r="EK219" s="80">
        <f t="shared" si="389"/>
        <v>6</v>
      </c>
      <c r="EL219" s="80">
        <f t="shared" si="390"/>
        <v>2</v>
      </c>
      <c r="EM219" s="80">
        <f t="shared" si="391"/>
        <v>7</v>
      </c>
      <c r="EN219" s="80">
        <f>COUNTIF(DV$207:DV$222,"A")</f>
        <v>2</v>
      </c>
      <c r="EO219" s="80">
        <f>COUNTIF(DV$207:DV$222,"D")</f>
        <v>1</v>
      </c>
      <c r="EP219" s="80">
        <f>COUNTIF(DV$207:DV$222,"H")</f>
        <v>12</v>
      </c>
      <c r="EQ219" s="79">
        <f t="shared" si="392"/>
        <v>8</v>
      </c>
      <c r="ER219" s="79">
        <f t="shared" si="372"/>
        <v>3</v>
      </c>
      <c r="ES219" s="79">
        <f t="shared" si="372"/>
        <v>19</v>
      </c>
      <c r="ET219" s="81">
        <f>SUM($BL219:$CI219)+SUM(CW$207:CW$222)</f>
        <v>35</v>
      </c>
      <c r="EU219" s="81">
        <f>SUM($CK219:$DH219)+SUM(BX$207:BX$222)</f>
        <v>63</v>
      </c>
      <c r="EV219" s="79">
        <f t="shared" si="373"/>
        <v>19</v>
      </c>
      <c r="EW219" s="136">
        <f t="shared" si="374"/>
        <v>0.55555555555555558</v>
      </c>
      <c r="EX219" s="78"/>
      <c r="EY219" s="80">
        <f t="shared" si="375"/>
        <v>30</v>
      </c>
      <c r="EZ219" s="80">
        <f t="shared" si="376"/>
        <v>8</v>
      </c>
      <c r="FA219" s="80">
        <f t="shared" si="377"/>
        <v>3</v>
      </c>
      <c r="FB219" s="80">
        <f t="shared" si="378"/>
        <v>19</v>
      </c>
      <c r="FC219" s="80">
        <f t="shared" si="379"/>
        <v>35</v>
      </c>
      <c r="FD219" s="80">
        <f t="shared" si="380"/>
        <v>63</v>
      </c>
      <c r="FE219" s="80">
        <f t="shared" si="381"/>
        <v>19</v>
      </c>
      <c r="FF219" s="80">
        <f t="shared" si="382"/>
        <v>0.55555555555555558</v>
      </c>
      <c r="FH219" s="54">
        <f t="shared" si="393"/>
        <v>0</v>
      </c>
      <c r="FI219" s="54">
        <f t="shared" si="394"/>
        <v>0</v>
      </c>
      <c r="FJ219" s="54">
        <f t="shared" si="383"/>
        <v>0</v>
      </c>
      <c r="FK219" s="54">
        <f t="shared" si="383"/>
        <v>0</v>
      </c>
      <c r="FL219" s="54">
        <f t="shared" si="383"/>
        <v>0</v>
      </c>
      <c r="FM219" s="54">
        <f t="shared" si="383"/>
        <v>0</v>
      </c>
      <c r="FN219" s="54">
        <f t="shared" si="383"/>
        <v>0</v>
      </c>
      <c r="FO219" s="54">
        <f t="shared" si="383"/>
        <v>0</v>
      </c>
      <c r="FQ219" s="54" t="str">
        <f t="shared" si="395"/>
        <v/>
      </c>
      <c r="FR219" s="54" t="str">
        <f t="shared" si="302"/>
        <v/>
      </c>
      <c r="FS219" s="54" t="str">
        <f t="shared" si="366"/>
        <v/>
      </c>
      <c r="FT219" s="54" t="str">
        <f t="shared" si="366"/>
        <v/>
      </c>
      <c r="FU219" s="54" t="str">
        <f t="shared" si="366"/>
        <v/>
      </c>
      <c r="FV219" s="54" t="str">
        <f t="shared" si="366"/>
        <v/>
      </c>
      <c r="FW219" s="54" t="str">
        <f t="shared" si="366"/>
        <v/>
      </c>
      <c r="FX219" s="54" t="str">
        <f t="shared" si="384"/>
        <v/>
      </c>
      <c r="FZ219" s="58"/>
      <c r="GA219" s="59"/>
      <c r="GB219" s="60"/>
      <c r="GC219" s="58"/>
      <c r="GD219" s="59"/>
      <c r="GE219" s="61"/>
      <c r="GF219" s="58"/>
      <c r="GG219" s="61"/>
      <c r="GH219" s="61"/>
    </row>
    <row r="220" spans="1:192" s="54" customFormat="1" ht="12" x14ac:dyDescent="0.25">
      <c r="A220" s="54">
        <v>14</v>
      </c>
      <c r="B220" s="54" t="s">
        <v>761</v>
      </c>
      <c r="C220" s="56">
        <v>30</v>
      </c>
      <c r="D220" s="56">
        <v>7</v>
      </c>
      <c r="E220" s="56">
        <v>3</v>
      </c>
      <c r="F220" s="56">
        <v>20</v>
      </c>
      <c r="G220" s="56">
        <v>51</v>
      </c>
      <c r="H220" s="56">
        <v>89</v>
      </c>
      <c r="I220" s="57">
        <v>17</v>
      </c>
      <c r="J220" s="69">
        <f t="shared" si="367"/>
        <v>0.5730337078651685</v>
      </c>
      <c r="L220" s="139" t="s">
        <v>761</v>
      </c>
      <c r="M220" s="86" t="s">
        <v>200</v>
      </c>
      <c r="N220" s="88" t="s">
        <v>98</v>
      </c>
      <c r="O220" s="88" t="s">
        <v>103</v>
      </c>
      <c r="P220" s="88" t="s">
        <v>148</v>
      </c>
      <c r="Q220" s="84" t="s">
        <v>62</v>
      </c>
      <c r="R220" s="88" t="s">
        <v>149</v>
      </c>
      <c r="S220" s="88" t="s">
        <v>186</v>
      </c>
      <c r="T220" s="88" t="s">
        <v>304</v>
      </c>
      <c r="U220" s="88" t="s">
        <v>103</v>
      </c>
      <c r="V220" s="148" t="s">
        <v>74</v>
      </c>
      <c r="W220" s="88" t="s">
        <v>74</v>
      </c>
      <c r="X220" s="88" t="s">
        <v>194</v>
      </c>
      <c r="Y220" s="88" t="s">
        <v>77</v>
      </c>
      <c r="Z220" s="83"/>
      <c r="AA220" s="151" t="s">
        <v>76</v>
      </c>
      <c r="AB220" s="152" t="s">
        <v>514</v>
      </c>
      <c r="AD220" s="212"/>
      <c r="AF220" s="212"/>
      <c r="AL220" s="139" t="s">
        <v>761</v>
      </c>
      <c r="AM220" s="253" t="s">
        <v>189</v>
      </c>
      <c r="AN220" s="59" t="s">
        <v>171</v>
      </c>
      <c r="AO220" s="59" t="s">
        <v>170</v>
      </c>
      <c r="AP220" s="59" t="s">
        <v>182</v>
      </c>
      <c r="AQ220" s="84" t="s">
        <v>81</v>
      </c>
      <c r="AR220" s="59" t="s">
        <v>179</v>
      </c>
      <c r="AS220" s="59" t="s">
        <v>188</v>
      </c>
      <c r="AT220" s="59" t="s">
        <v>168</v>
      </c>
      <c r="AU220" s="59" t="s">
        <v>151</v>
      </c>
      <c r="AV220" s="59" t="s">
        <v>153</v>
      </c>
      <c r="AW220" s="59" t="s">
        <v>190</v>
      </c>
      <c r="AX220" s="59" t="s">
        <v>158</v>
      </c>
      <c r="AY220" s="59" t="s">
        <v>195</v>
      </c>
      <c r="AZ220" s="83"/>
      <c r="BA220" s="87" t="s">
        <v>584</v>
      </c>
      <c r="BB220" s="85" t="s">
        <v>209</v>
      </c>
      <c r="BL220" s="90">
        <f t="shared" si="385"/>
        <v>2</v>
      </c>
      <c r="BM220" s="77">
        <f t="shared" si="385"/>
        <v>0</v>
      </c>
      <c r="BN220" s="77">
        <f t="shared" si="385"/>
        <v>1</v>
      </c>
      <c r="BO220" s="77">
        <f t="shared" si="385"/>
        <v>0</v>
      </c>
      <c r="BP220" s="77">
        <f t="shared" si="385"/>
        <v>1</v>
      </c>
      <c r="BQ220" s="77">
        <f t="shared" si="385"/>
        <v>1</v>
      </c>
      <c r="BR220" s="77">
        <f t="shared" si="385"/>
        <v>3</v>
      </c>
      <c r="BS220" s="77">
        <f t="shared" si="385"/>
        <v>4</v>
      </c>
      <c r="BT220" s="77">
        <f t="shared" si="385"/>
        <v>1</v>
      </c>
      <c r="BU220" s="77">
        <f t="shared" si="385"/>
        <v>1</v>
      </c>
      <c r="BV220" s="77">
        <f>(IF(W220="","",(IF(MID(W220,2,1)="-",LEFT(W220,1),LEFT(W220,2)))+0))</f>
        <v>1</v>
      </c>
      <c r="BW220" s="77">
        <f>(IF(X220="","",(IF(MID(X220,2,1)="-",LEFT(X220,1),LEFT(X220,2)))+0))</f>
        <v>9</v>
      </c>
      <c r="BX220" s="77">
        <f>(IF(Y220="","",(IF(MID(Y220,2,1)="-",LEFT(Y220,1),LEFT(Y220,2)))+0))</f>
        <v>2</v>
      </c>
      <c r="BY220" s="91"/>
      <c r="BZ220" s="77">
        <f>(IF(AA220="","",(IF(MID(AA220,2,1)="-",LEFT(AA220,1),LEFT(AA220,2)))+0))</f>
        <v>0</v>
      </c>
      <c r="CA220" s="92">
        <f>(IF(AB220="","",(IF(MID(AB220,2,1)="-",LEFT(AB220,1),LEFT(AB220,2)))+0))</f>
        <v>2</v>
      </c>
      <c r="CB220" s="77"/>
      <c r="CC220" s="77"/>
      <c r="CD220" s="77"/>
      <c r="CE220" s="77"/>
      <c r="CF220" s="77"/>
      <c r="CG220" s="77"/>
      <c r="CH220" s="77"/>
      <c r="CI220" s="77"/>
      <c r="CJ220" s="78"/>
      <c r="CK220" s="90">
        <f t="shared" si="386"/>
        <v>2</v>
      </c>
      <c r="CL220" s="77">
        <f t="shared" si="386"/>
        <v>5</v>
      </c>
      <c r="CM220" s="77">
        <f t="shared" si="386"/>
        <v>3</v>
      </c>
      <c r="CN220" s="77">
        <f t="shared" si="386"/>
        <v>1</v>
      </c>
      <c r="CO220" s="77">
        <f t="shared" si="386"/>
        <v>1</v>
      </c>
      <c r="CP220" s="77">
        <f t="shared" si="386"/>
        <v>5</v>
      </c>
      <c r="CQ220" s="77">
        <f t="shared" si="386"/>
        <v>4</v>
      </c>
      <c r="CR220" s="77">
        <f t="shared" si="386"/>
        <v>2</v>
      </c>
      <c r="CS220" s="77">
        <f t="shared" si="386"/>
        <v>3</v>
      </c>
      <c r="CT220" s="77">
        <f t="shared" si="386"/>
        <v>2</v>
      </c>
      <c r="CU220" s="77">
        <f t="shared" si="386"/>
        <v>2</v>
      </c>
      <c r="CV220" s="77">
        <f t="shared" si="386"/>
        <v>1</v>
      </c>
      <c r="CW220" s="77">
        <f>(IF(Y220="","",IF(RIGHT(Y220,2)="10",RIGHT(Y220,2),RIGHT(Y220,1))+0))</f>
        <v>1</v>
      </c>
      <c r="CX220" s="91"/>
      <c r="CY220" s="77">
        <f>(IF(AA220="","",IF(RIGHT(AA220,2)="10",RIGHT(AA220,2),RIGHT(AA220,1))+0))</f>
        <v>2</v>
      </c>
      <c r="CZ220" s="92">
        <f>(IF(AB220="","",IF(RIGHT(AB220,2)="10",RIGHT(AB220,2),RIGHT(AB220,1))+0))</f>
        <v>8</v>
      </c>
      <c r="DA220" s="77"/>
      <c r="DB220" s="77"/>
      <c r="DC220" s="77"/>
      <c r="DD220" s="77"/>
      <c r="DE220" s="77"/>
      <c r="DF220" s="77"/>
      <c r="DG220" s="77"/>
      <c r="DH220" s="77"/>
      <c r="DJ220" s="90" t="str">
        <f t="shared" si="387"/>
        <v>D</v>
      </c>
      <c r="DK220" s="77" t="str">
        <f t="shared" si="387"/>
        <v>A</v>
      </c>
      <c r="DL220" s="77" t="str">
        <f t="shared" si="387"/>
        <v>A</v>
      </c>
      <c r="DM220" s="77" t="str">
        <f t="shared" si="387"/>
        <v>A</v>
      </c>
      <c r="DN220" s="77" t="str">
        <f t="shared" si="387"/>
        <v>D</v>
      </c>
      <c r="DO220" s="77" t="str">
        <f t="shared" si="387"/>
        <v>A</v>
      </c>
      <c r="DP220" s="77" t="str">
        <f t="shared" si="387"/>
        <v>A</v>
      </c>
      <c r="DQ220" s="77" t="str">
        <f t="shared" si="387"/>
        <v>H</v>
      </c>
      <c r="DR220" s="77" t="str">
        <f t="shared" si="387"/>
        <v>A</v>
      </c>
      <c r="DS220" s="77" t="str">
        <f t="shared" si="387"/>
        <v>A</v>
      </c>
      <c r="DT220" s="77" t="str">
        <f>(IF(W220="","",IF(BV220&gt;CU220,"H",IF(BV220&lt;CU220,"A","D"))))</f>
        <v>A</v>
      </c>
      <c r="DU220" s="77" t="str">
        <f>(IF(X220="","",IF(BW220&gt;CV220,"H",IF(BW220&lt;CV220,"A","D"))))</f>
        <v>H</v>
      </c>
      <c r="DV220" s="77" t="str">
        <f>(IF(Y220="","",IF(BX220&gt;CW220,"H",IF(BX220&lt;CW220,"A","D"))))</f>
        <v>H</v>
      </c>
      <c r="DW220" s="91"/>
      <c r="DX220" s="77" t="str">
        <f>(IF(AA220="","",IF(BZ220&gt;CY220,"H",IF(BZ220&lt;CY220,"A","D"))))</f>
        <v>A</v>
      </c>
      <c r="DY220" s="92" t="str">
        <f>(IF(AB220="","",IF(CA220&gt;CZ220,"H",IF(CA220&lt;CZ220,"A","D"))))</f>
        <v>A</v>
      </c>
      <c r="DZ220" s="56"/>
      <c r="EA220" s="56"/>
      <c r="EB220" s="56"/>
      <c r="EC220" s="56"/>
      <c r="ED220" s="56"/>
      <c r="EE220" s="56"/>
      <c r="EF220" s="56"/>
      <c r="EG220" s="56"/>
      <c r="EI220" s="53" t="str">
        <f t="shared" si="371"/>
        <v>Tooting &amp; Mitcham United (Res)</v>
      </c>
      <c r="EJ220" s="79">
        <f t="shared" si="388"/>
        <v>30</v>
      </c>
      <c r="EK220" s="80">
        <f t="shared" si="389"/>
        <v>3</v>
      </c>
      <c r="EL220" s="80">
        <f t="shared" si="390"/>
        <v>2</v>
      </c>
      <c r="EM220" s="80">
        <f t="shared" si="391"/>
        <v>10</v>
      </c>
      <c r="EN220" s="80">
        <f>COUNTIF(DW$207:DW$222,"A")</f>
        <v>4</v>
      </c>
      <c r="EO220" s="80">
        <f>COUNTIF(DW$207:DW$222,"D")</f>
        <v>1</v>
      </c>
      <c r="EP220" s="80">
        <f>COUNTIF(DW$207:DW$222,"H")</f>
        <v>10</v>
      </c>
      <c r="EQ220" s="79">
        <f t="shared" si="392"/>
        <v>7</v>
      </c>
      <c r="ER220" s="79">
        <f t="shared" si="372"/>
        <v>3</v>
      </c>
      <c r="ES220" s="79">
        <f t="shared" si="372"/>
        <v>20</v>
      </c>
      <c r="ET220" s="81">
        <f>SUM($BL220:$CI220)+SUM(CX$207:CX$222)</f>
        <v>51</v>
      </c>
      <c r="EU220" s="81">
        <f>SUM($CK220:$DH220)+SUM(BY$207:BY$222)</f>
        <v>89</v>
      </c>
      <c r="EV220" s="79">
        <f t="shared" si="373"/>
        <v>17</v>
      </c>
      <c r="EW220" s="136">
        <f t="shared" si="374"/>
        <v>0.5730337078651685</v>
      </c>
      <c r="EX220" s="78"/>
      <c r="EY220" s="80">
        <f t="shared" si="375"/>
        <v>30</v>
      </c>
      <c r="EZ220" s="80">
        <f t="shared" si="376"/>
        <v>7</v>
      </c>
      <c r="FA220" s="80">
        <f t="shared" si="377"/>
        <v>3</v>
      </c>
      <c r="FB220" s="80">
        <f t="shared" si="378"/>
        <v>20</v>
      </c>
      <c r="FC220" s="80">
        <f t="shared" si="379"/>
        <v>51</v>
      </c>
      <c r="FD220" s="80">
        <f t="shared" si="380"/>
        <v>89</v>
      </c>
      <c r="FE220" s="80">
        <f t="shared" si="381"/>
        <v>17</v>
      </c>
      <c r="FF220" s="80">
        <f t="shared" si="382"/>
        <v>0.5730337078651685</v>
      </c>
      <c r="FH220" s="54">
        <f t="shared" si="393"/>
        <v>0</v>
      </c>
      <c r="FI220" s="54">
        <f t="shared" si="394"/>
        <v>0</v>
      </c>
      <c r="FJ220" s="54">
        <f t="shared" si="383"/>
        <v>0</v>
      </c>
      <c r="FK220" s="54">
        <f t="shared" si="383"/>
        <v>0</v>
      </c>
      <c r="FL220" s="54">
        <f t="shared" si="383"/>
        <v>0</v>
      </c>
      <c r="FM220" s="54">
        <f t="shared" si="383"/>
        <v>0</v>
      </c>
      <c r="FN220" s="54">
        <f t="shared" si="383"/>
        <v>0</v>
      </c>
      <c r="FO220" s="54">
        <f t="shared" si="383"/>
        <v>0</v>
      </c>
      <c r="FQ220" s="54" t="str">
        <f t="shared" si="395"/>
        <v/>
      </c>
      <c r="FR220" s="54" t="str">
        <f t="shared" si="302"/>
        <v/>
      </c>
      <c r="FS220" s="54" t="str">
        <f t="shared" si="366"/>
        <v/>
      </c>
      <c r="FT220" s="54" t="str">
        <f t="shared" si="366"/>
        <v/>
      </c>
      <c r="FU220" s="54" t="str">
        <f t="shared" si="366"/>
        <v/>
      </c>
      <c r="FV220" s="54" t="str">
        <f t="shared" si="366"/>
        <v/>
      </c>
      <c r="FW220" s="54" t="str">
        <f t="shared" si="366"/>
        <v/>
      </c>
      <c r="FX220" s="54" t="str">
        <f t="shared" si="384"/>
        <v/>
      </c>
      <c r="FZ220" s="58"/>
      <c r="GA220" s="59"/>
      <c r="GB220" s="60"/>
      <c r="GC220" s="58"/>
      <c r="GD220" s="59"/>
      <c r="GE220" s="61"/>
      <c r="GF220" s="58"/>
      <c r="GG220" s="61"/>
      <c r="GH220" s="61"/>
    </row>
    <row r="221" spans="1:192" s="54" customFormat="1" ht="12" x14ac:dyDescent="0.25">
      <c r="A221" s="54">
        <v>15</v>
      </c>
      <c r="B221" s="54" t="s">
        <v>792</v>
      </c>
      <c r="C221" s="56">
        <v>30</v>
      </c>
      <c r="D221" s="56">
        <v>6</v>
      </c>
      <c r="E221" s="56">
        <v>3</v>
      </c>
      <c r="F221" s="56">
        <v>21</v>
      </c>
      <c r="G221" s="56">
        <v>42</v>
      </c>
      <c r="H221" s="56">
        <v>112</v>
      </c>
      <c r="I221" s="57">
        <v>15</v>
      </c>
      <c r="J221" s="69">
        <f t="shared" si="367"/>
        <v>0.375</v>
      </c>
      <c r="L221" s="139" t="s">
        <v>732</v>
      </c>
      <c r="M221" s="150" t="s">
        <v>77</v>
      </c>
      <c r="N221" s="88" t="s">
        <v>176</v>
      </c>
      <c r="O221" s="148" t="s">
        <v>111</v>
      </c>
      <c r="P221" s="88" t="s">
        <v>60</v>
      </c>
      <c r="Q221" s="84" t="s">
        <v>111</v>
      </c>
      <c r="R221" s="88" t="s">
        <v>103</v>
      </c>
      <c r="S221" s="88" t="s">
        <v>99</v>
      </c>
      <c r="T221" s="88" t="s">
        <v>89</v>
      </c>
      <c r="U221" s="148" t="s">
        <v>671</v>
      </c>
      <c r="V221" s="88" t="s">
        <v>74</v>
      </c>
      <c r="W221" s="88" t="s">
        <v>60</v>
      </c>
      <c r="X221" s="88" t="s">
        <v>201</v>
      </c>
      <c r="Y221" s="151" t="s">
        <v>59</v>
      </c>
      <c r="Z221" s="88" t="s">
        <v>148</v>
      </c>
      <c r="AA221" s="83"/>
      <c r="AB221" s="85"/>
      <c r="AL221" s="139" t="s">
        <v>732</v>
      </c>
      <c r="AM221" s="253" t="s">
        <v>168</v>
      </c>
      <c r="AN221" s="59" t="s">
        <v>159</v>
      </c>
      <c r="AO221" s="59" t="s">
        <v>192</v>
      </c>
      <c r="AP221" s="59" t="s">
        <v>179</v>
      </c>
      <c r="AQ221" s="84" t="s">
        <v>156</v>
      </c>
      <c r="AR221" s="59" t="s">
        <v>152</v>
      </c>
      <c r="AS221" s="59" t="s">
        <v>196</v>
      </c>
      <c r="AT221" s="59" t="s">
        <v>180</v>
      </c>
      <c r="AU221" s="59" t="s">
        <v>189</v>
      </c>
      <c r="AV221" s="59" t="s">
        <v>221</v>
      </c>
      <c r="AW221" s="59" t="s">
        <v>160</v>
      </c>
      <c r="AX221" s="59" t="s">
        <v>181</v>
      </c>
      <c r="AY221" s="87" t="s">
        <v>533</v>
      </c>
      <c r="AZ221" s="59" t="s">
        <v>780</v>
      </c>
      <c r="BA221" s="83"/>
      <c r="BB221" s="156" t="s">
        <v>246</v>
      </c>
      <c r="BL221" s="90">
        <f t="shared" si="385"/>
        <v>2</v>
      </c>
      <c r="BM221" s="77">
        <f t="shared" si="385"/>
        <v>2</v>
      </c>
      <c r="BN221" s="77">
        <f t="shared" si="385"/>
        <v>5</v>
      </c>
      <c r="BO221" s="77">
        <f t="shared" si="385"/>
        <v>4</v>
      </c>
      <c r="BP221" s="77">
        <f t="shared" si="385"/>
        <v>5</v>
      </c>
      <c r="BQ221" s="77">
        <f t="shared" si="385"/>
        <v>1</v>
      </c>
      <c r="BR221" s="77">
        <f t="shared" si="385"/>
        <v>1</v>
      </c>
      <c r="BS221" s="77">
        <f t="shared" si="385"/>
        <v>3</v>
      </c>
      <c r="BT221" s="77">
        <f t="shared" si="385"/>
        <v>11</v>
      </c>
      <c r="BU221" s="77">
        <f t="shared" si="385"/>
        <v>1</v>
      </c>
      <c r="BV221" s="77">
        <f>(IF(W221="","",(IF(MID(W221,2,1)="-",LEFT(W221,1),LEFT(W221,2)))+0))</f>
        <v>4</v>
      </c>
      <c r="BW221" s="77">
        <f>(IF(X221="","",(IF(MID(X221,2,1)="-",LEFT(X221,1),LEFT(X221,2)))+0))</f>
        <v>10</v>
      </c>
      <c r="BX221" s="77">
        <f>(IF(Y221="","",(IF(MID(Y221,2,1)="-",LEFT(Y221,1),LEFT(Y221,2)))+0))</f>
        <v>4</v>
      </c>
      <c r="BY221" s="77">
        <f>(IF(Z221="","",(IF(MID(Z221,2,1)="-",LEFT(Z221,1),LEFT(Z221,2)))+0))</f>
        <v>0</v>
      </c>
      <c r="BZ221" s="91"/>
      <c r="CA221" s="92" t="str">
        <f>(IF(AB221="","",(IF(MID(AB221,2,1)="-",LEFT(AB221,1),LEFT(AB221,2)))+0))</f>
        <v/>
      </c>
      <c r="CB221" s="77"/>
      <c r="CC221" s="77"/>
      <c r="CD221" s="77"/>
      <c r="CE221" s="77"/>
      <c r="CF221" s="77"/>
      <c r="CG221" s="77"/>
      <c r="CH221" s="77"/>
      <c r="CI221" s="77"/>
      <c r="CJ221" s="78"/>
      <c r="CK221" s="90">
        <f t="shared" si="386"/>
        <v>1</v>
      </c>
      <c r="CL221" s="77">
        <f t="shared" si="386"/>
        <v>3</v>
      </c>
      <c r="CM221" s="77">
        <f t="shared" si="386"/>
        <v>2</v>
      </c>
      <c r="CN221" s="77">
        <f t="shared" si="386"/>
        <v>1</v>
      </c>
      <c r="CO221" s="77">
        <f t="shared" si="386"/>
        <v>2</v>
      </c>
      <c r="CP221" s="77">
        <f t="shared" si="386"/>
        <v>3</v>
      </c>
      <c r="CQ221" s="77">
        <f t="shared" si="386"/>
        <v>0</v>
      </c>
      <c r="CR221" s="77">
        <f t="shared" si="386"/>
        <v>0</v>
      </c>
      <c r="CS221" s="77">
        <f t="shared" si="386"/>
        <v>0</v>
      </c>
      <c r="CT221" s="77">
        <f t="shared" si="386"/>
        <v>2</v>
      </c>
      <c r="CU221" s="77">
        <f t="shared" si="386"/>
        <v>1</v>
      </c>
      <c r="CV221" s="77">
        <f t="shared" si="386"/>
        <v>0</v>
      </c>
      <c r="CW221" s="77">
        <f>(IF(Y221="","",IF(RIGHT(Y221,2)="10",RIGHT(Y221,2),RIGHT(Y221,1))+0))</f>
        <v>0</v>
      </c>
      <c r="CX221" s="77">
        <f>(IF(Z221="","",IF(RIGHT(Z221,2)="10",RIGHT(Z221,2),RIGHT(Z221,1))+0))</f>
        <v>1</v>
      </c>
      <c r="CY221" s="91"/>
      <c r="CZ221" s="92" t="str">
        <f>(IF(AB221="","",IF(RIGHT(AB221,2)="10",RIGHT(AB221,2),RIGHT(AB221,1))+0))</f>
        <v/>
      </c>
      <c r="DA221" s="77"/>
      <c r="DB221" s="77"/>
      <c r="DC221" s="77"/>
      <c r="DD221" s="77"/>
      <c r="DE221" s="77"/>
      <c r="DF221" s="77"/>
      <c r="DG221" s="77"/>
      <c r="DH221" s="77"/>
      <c r="DJ221" s="90" t="str">
        <f t="shared" si="387"/>
        <v>H</v>
      </c>
      <c r="DK221" s="77" t="str">
        <f t="shared" si="387"/>
        <v>A</v>
      </c>
      <c r="DL221" s="77" t="str">
        <f t="shared" si="387"/>
        <v>H</v>
      </c>
      <c r="DM221" s="77" t="str">
        <f t="shared" si="387"/>
        <v>H</v>
      </c>
      <c r="DN221" s="77" t="str">
        <f t="shared" si="387"/>
        <v>H</v>
      </c>
      <c r="DO221" s="77" t="str">
        <f t="shared" si="387"/>
        <v>A</v>
      </c>
      <c r="DP221" s="77" t="str">
        <f t="shared" si="387"/>
        <v>H</v>
      </c>
      <c r="DQ221" s="77" t="str">
        <f t="shared" si="387"/>
        <v>H</v>
      </c>
      <c r="DR221" s="77" t="str">
        <f t="shared" si="387"/>
        <v>H</v>
      </c>
      <c r="DS221" s="77" t="str">
        <f t="shared" si="387"/>
        <v>A</v>
      </c>
      <c r="DT221" s="77" t="str">
        <f>(IF(W221="","",IF(BV221&gt;CU221,"H",IF(BV221&lt;CU221,"A","D"))))</f>
        <v>H</v>
      </c>
      <c r="DU221" s="77" t="str">
        <f>(IF(X221="","",IF(BW221&gt;CV221,"H",IF(BW221&lt;CV221,"A","D"))))</f>
        <v>H</v>
      </c>
      <c r="DV221" s="77" t="str">
        <f>(IF(Y221="","",IF(BX221&gt;CW221,"H",IF(BX221&lt;CW221,"A","D"))))</f>
        <v>H</v>
      </c>
      <c r="DW221" s="77" t="str">
        <f>(IF(Z221="","",IF(BY221&gt;CX221,"H",IF(BY221&lt;CX221,"A","D"))))</f>
        <v>A</v>
      </c>
      <c r="DX221" s="91"/>
      <c r="DY221" s="92" t="str">
        <f>(IF(AB221="","",IF(CA221&gt;CZ221,"H",IF(CA221&lt;CZ221,"A","D"))))</f>
        <v/>
      </c>
      <c r="DZ221" s="56"/>
      <c r="EA221" s="56"/>
      <c r="EB221" s="56"/>
      <c r="EC221" s="56"/>
      <c r="ED221" s="56"/>
      <c r="EE221" s="56"/>
      <c r="EF221" s="56"/>
      <c r="EG221" s="56"/>
      <c r="EI221" s="53" t="str">
        <f t="shared" si="371"/>
        <v>U.G.B. Sports (Charlton)</v>
      </c>
      <c r="EJ221" s="79">
        <f t="shared" si="388"/>
        <v>29</v>
      </c>
      <c r="EK221" s="80">
        <f t="shared" si="389"/>
        <v>10</v>
      </c>
      <c r="EL221" s="80">
        <f t="shared" si="390"/>
        <v>0</v>
      </c>
      <c r="EM221" s="80">
        <f t="shared" si="391"/>
        <v>4</v>
      </c>
      <c r="EN221" s="80">
        <f>COUNTIF(DX$207:DX$222,"A")</f>
        <v>10</v>
      </c>
      <c r="EO221" s="80">
        <f>COUNTIF(DX$207:DX$222,"D")</f>
        <v>2</v>
      </c>
      <c r="EP221" s="80">
        <f>COUNTIF(DX$207:DX$222,"H")</f>
        <v>3</v>
      </c>
      <c r="EQ221" s="79">
        <f t="shared" si="392"/>
        <v>20</v>
      </c>
      <c r="ER221" s="79">
        <f t="shared" si="372"/>
        <v>2</v>
      </c>
      <c r="ES221" s="79">
        <f t="shared" si="372"/>
        <v>7</v>
      </c>
      <c r="ET221" s="81">
        <f>SUM($BL221:$CI221)+SUM(CY$207:CY$222)</f>
        <v>87</v>
      </c>
      <c r="EU221" s="81">
        <f>SUM($CK221:$DH221)+SUM(BZ$207:BZ$222)</f>
        <v>36</v>
      </c>
      <c r="EV221" s="79">
        <f t="shared" si="373"/>
        <v>42</v>
      </c>
      <c r="EW221" s="136">
        <f t="shared" si="374"/>
        <v>2.4166666666666665</v>
      </c>
      <c r="EX221" s="78"/>
      <c r="EY221" s="80">
        <f t="shared" si="375"/>
        <v>30</v>
      </c>
      <c r="EZ221" s="80">
        <f t="shared" si="376"/>
        <v>21</v>
      </c>
      <c r="FA221" s="80">
        <f t="shared" si="377"/>
        <v>2</v>
      </c>
      <c r="FB221" s="80">
        <f t="shared" si="378"/>
        <v>7</v>
      </c>
      <c r="FC221" s="80">
        <f t="shared" si="379"/>
        <v>90</v>
      </c>
      <c r="FD221" s="80">
        <f t="shared" si="380"/>
        <v>36</v>
      </c>
      <c r="FE221" s="80">
        <f t="shared" si="381"/>
        <v>44</v>
      </c>
      <c r="FF221" s="80">
        <f t="shared" si="382"/>
        <v>2.5</v>
      </c>
      <c r="FH221" s="54">
        <f t="shared" si="393"/>
        <v>1</v>
      </c>
      <c r="FI221" s="54">
        <f t="shared" si="394"/>
        <v>1</v>
      </c>
      <c r="FJ221" s="54">
        <f t="shared" si="383"/>
        <v>0</v>
      </c>
      <c r="FK221" s="54">
        <f t="shared" si="383"/>
        <v>0</v>
      </c>
      <c r="FL221" s="54">
        <f t="shared" si="383"/>
        <v>1</v>
      </c>
      <c r="FM221" s="54">
        <f t="shared" si="383"/>
        <v>0</v>
      </c>
      <c r="FN221" s="54">
        <f t="shared" si="383"/>
        <v>1</v>
      </c>
      <c r="FO221" s="54">
        <f t="shared" si="383"/>
        <v>1</v>
      </c>
      <c r="FQ221" s="54" t="str">
        <f t="shared" si="395"/>
        <v>U.G.B. Sports (Charlton)</v>
      </c>
      <c r="FR221" s="54">
        <f t="shared" si="302"/>
        <v>1</v>
      </c>
      <c r="FS221" s="54">
        <f t="shared" si="366"/>
        <v>1</v>
      </c>
      <c r="FT221" s="54">
        <f t="shared" si="366"/>
        <v>0</v>
      </c>
      <c r="FU221" s="54">
        <f t="shared" si="366"/>
        <v>0</v>
      </c>
      <c r="FV221" s="54">
        <f t="shared" si="366"/>
        <v>3</v>
      </c>
      <c r="FW221" s="54">
        <f t="shared" si="366"/>
        <v>0</v>
      </c>
      <c r="FX221" s="54">
        <f t="shared" si="384"/>
        <v>2</v>
      </c>
      <c r="FZ221" s="212" t="s">
        <v>795</v>
      </c>
      <c r="GA221" s="59"/>
      <c r="GB221" s="60"/>
      <c r="GC221" s="58"/>
      <c r="GD221" s="59"/>
      <c r="GE221" s="61"/>
      <c r="GF221" s="58"/>
      <c r="GG221" s="61"/>
      <c r="GH221" s="61"/>
    </row>
    <row r="222" spans="1:192" s="54" customFormat="1" ht="12.6" thickBot="1" x14ac:dyDescent="0.3">
      <c r="A222" s="54">
        <v>16</v>
      </c>
      <c r="B222" s="54" t="s">
        <v>789</v>
      </c>
      <c r="C222" s="56">
        <v>30</v>
      </c>
      <c r="D222" s="56">
        <v>5</v>
      </c>
      <c r="E222" s="56">
        <v>3</v>
      </c>
      <c r="F222" s="56">
        <v>22</v>
      </c>
      <c r="G222" s="56">
        <v>42</v>
      </c>
      <c r="H222" s="56">
        <v>82</v>
      </c>
      <c r="I222" s="57">
        <v>13</v>
      </c>
      <c r="J222" s="69">
        <f t="shared" si="367"/>
        <v>0.51219512195121952</v>
      </c>
      <c r="L222" s="164" t="s">
        <v>550</v>
      </c>
      <c r="M222" s="265" t="s">
        <v>206</v>
      </c>
      <c r="N222" s="106" t="s">
        <v>613</v>
      </c>
      <c r="O222" s="106" t="s">
        <v>459</v>
      </c>
      <c r="P222" s="167" t="s">
        <v>102</v>
      </c>
      <c r="Q222" s="103" t="s">
        <v>62</v>
      </c>
      <c r="R222" s="106" t="s">
        <v>85</v>
      </c>
      <c r="S222" s="106" t="s">
        <v>149</v>
      </c>
      <c r="T222" s="106" t="s">
        <v>100</v>
      </c>
      <c r="U222" s="106" t="s">
        <v>185</v>
      </c>
      <c r="V222" s="106" t="s">
        <v>150</v>
      </c>
      <c r="W222" s="106" t="s">
        <v>100</v>
      </c>
      <c r="X222" s="106" t="s">
        <v>178</v>
      </c>
      <c r="Y222" s="106" t="s">
        <v>304</v>
      </c>
      <c r="Z222" s="106" t="s">
        <v>459</v>
      </c>
      <c r="AA222" s="106" t="s">
        <v>86</v>
      </c>
      <c r="AB222" s="104"/>
      <c r="AF222" s="212"/>
      <c r="AL222" s="164" t="s">
        <v>550</v>
      </c>
      <c r="AM222" s="257" t="s">
        <v>221</v>
      </c>
      <c r="AN222" s="102" t="s">
        <v>179</v>
      </c>
      <c r="AO222" s="102" t="s">
        <v>160</v>
      </c>
      <c r="AP222" s="102" t="s">
        <v>153</v>
      </c>
      <c r="AQ222" s="103" t="s">
        <v>780</v>
      </c>
      <c r="AR222" s="102" t="s">
        <v>121</v>
      </c>
      <c r="AS222" s="102" t="s">
        <v>187</v>
      </c>
      <c r="AT222" s="102" t="s">
        <v>192</v>
      </c>
      <c r="AU222" s="102" t="s">
        <v>155</v>
      </c>
      <c r="AV222" s="102" t="s">
        <v>197</v>
      </c>
      <c r="AW222" s="102" t="s">
        <v>151</v>
      </c>
      <c r="AX222" s="102" t="s">
        <v>180</v>
      </c>
      <c r="AY222" s="102" t="s">
        <v>166</v>
      </c>
      <c r="AZ222" s="102" t="s">
        <v>152</v>
      </c>
      <c r="BA222" s="102" t="s">
        <v>195</v>
      </c>
      <c r="BB222" s="104"/>
      <c r="BL222" s="107">
        <f t="shared" si="385"/>
        <v>1</v>
      </c>
      <c r="BM222" s="108">
        <f t="shared" si="385"/>
        <v>1</v>
      </c>
      <c r="BN222" s="108">
        <f t="shared" si="385"/>
        <v>5</v>
      </c>
      <c r="BO222" s="108">
        <f t="shared" si="385"/>
        <v>2</v>
      </c>
      <c r="BP222" s="108">
        <f t="shared" si="385"/>
        <v>1</v>
      </c>
      <c r="BQ222" s="108">
        <f t="shared" si="385"/>
        <v>0</v>
      </c>
      <c r="BR222" s="108">
        <f t="shared" si="385"/>
        <v>1</v>
      </c>
      <c r="BS222" s="108">
        <f t="shared" si="385"/>
        <v>4</v>
      </c>
      <c r="BT222" s="108">
        <f t="shared" si="385"/>
        <v>0</v>
      </c>
      <c r="BU222" s="108">
        <f t="shared" si="385"/>
        <v>3</v>
      </c>
      <c r="BV222" s="108">
        <f>(IF(W222="","",(IF(MID(W222,2,1)="-",LEFT(W222,1),LEFT(W222,2)))+0))</f>
        <v>4</v>
      </c>
      <c r="BW222" s="108">
        <f>(IF(X222="","",(IF(MID(X222,2,1)="-",LEFT(X222,1),LEFT(X222,2)))+0))</f>
        <v>6</v>
      </c>
      <c r="BX222" s="108">
        <f>(IF(Y222="","",(IF(MID(Y222,2,1)="-",LEFT(Y222,1),LEFT(Y222,2)))+0))</f>
        <v>4</v>
      </c>
      <c r="BY222" s="108">
        <f>(IF(Z222="","",(IF(MID(Z222,2,1)="-",LEFT(Z222,1),LEFT(Z222,2)))+0))</f>
        <v>5</v>
      </c>
      <c r="BZ222" s="108">
        <f>(IF(AA222="","",(IF(MID(AA222,2,1)="-",LEFT(AA222,1),LEFT(AA222,2)))+0))</f>
        <v>0</v>
      </c>
      <c r="CA222" s="109"/>
      <c r="CB222" s="77"/>
      <c r="CC222" s="77"/>
      <c r="CD222" s="77"/>
      <c r="CE222" s="77"/>
      <c r="CF222" s="77"/>
      <c r="CG222" s="77"/>
      <c r="CH222" s="77"/>
      <c r="CI222" s="77"/>
      <c r="CJ222" s="78"/>
      <c r="CK222" s="107">
        <f t="shared" si="386"/>
        <v>4</v>
      </c>
      <c r="CL222" s="108">
        <f t="shared" si="386"/>
        <v>10</v>
      </c>
      <c r="CM222" s="108">
        <f t="shared" si="386"/>
        <v>3</v>
      </c>
      <c r="CN222" s="108">
        <f t="shared" si="386"/>
        <v>4</v>
      </c>
      <c r="CO222" s="108">
        <f t="shared" si="386"/>
        <v>1</v>
      </c>
      <c r="CP222" s="108">
        <f t="shared" si="386"/>
        <v>4</v>
      </c>
      <c r="CQ222" s="108">
        <f t="shared" si="386"/>
        <v>5</v>
      </c>
      <c r="CR222" s="108">
        <f t="shared" si="386"/>
        <v>3</v>
      </c>
      <c r="CS222" s="108">
        <f t="shared" si="386"/>
        <v>7</v>
      </c>
      <c r="CT222" s="108">
        <f t="shared" si="386"/>
        <v>1</v>
      </c>
      <c r="CU222" s="108">
        <f t="shared" si="386"/>
        <v>3</v>
      </c>
      <c r="CV222" s="108">
        <f t="shared" si="386"/>
        <v>1</v>
      </c>
      <c r="CW222" s="108">
        <f>(IF(Y222="","",IF(RIGHT(Y222,2)="10",RIGHT(Y222,2),RIGHT(Y222,1))+0))</f>
        <v>2</v>
      </c>
      <c r="CX222" s="108">
        <f>(IF(Z222="","",IF(RIGHT(Z222,2)="10",RIGHT(Z222,2),RIGHT(Z222,1))+0))</f>
        <v>3</v>
      </c>
      <c r="CY222" s="108">
        <f>(IF(AA222="","",IF(RIGHT(AA222,2)="10",RIGHT(AA222,2),RIGHT(AA222,1))+0))</f>
        <v>3</v>
      </c>
      <c r="CZ222" s="109"/>
      <c r="DA222" s="77"/>
      <c r="DB222" s="77"/>
      <c r="DC222" s="77"/>
      <c r="DD222" s="77"/>
      <c r="DE222" s="77"/>
      <c r="DF222" s="77"/>
      <c r="DG222" s="77"/>
      <c r="DH222" s="77"/>
      <c r="DJ222" s="107" t="str">
        <f t="shared" si="387"/>
        <v>A</v>
      </c>
      <c r="DK222" s="108" t="str">
        <f t="shared" si="387"/>
        <v>A</v>
      </c>
      <c r="DL222" s="108" t="str">
        <f t="shared" si="387"/>
        <v>H</v>
      </c>
      <c r="DM222" s="108" t="str">
        <f t="shared" si="387"/>
        <v>A</v>
      </c>
      <c r="DN222" s="108" t="str">
        <f t="shared" si="387"/>
        <v>D</v>
      </c>
      <c r="DO222" s="108" t="str">
        <f t="shared" si="387"/>
        <v>A</v>
      </c>
      <c r="DP222" s="108" t="str">
        <f t="shared" si="387"/>
        <v>A</v>
      </c>
      <c r="DQ222" s="108" t="str">
        <f t="shared" si="387"/>
        <v>H</v>
      </c>
      <c r="DR222" s="108" t="str">
        <f t="shared" si="387"/>
        <v>A</v>
      </c>
      <c r="DS222" s="108" t="str">
        <f t="shared" si="387"/>
        <v>H</v>
      </c>
      <c r="DT222" s="108" t="str">
        <f>(IF(W222="","",IF(BV222&gt;CU222,"H",IF(BV222&lt;CU222,"A","D"))))</f>
        <v>H</v>
      </c>
      <c r="DU222" s="108" t="str">
        <f>(IF(X222="","",IF(BW222&gt;CV222,"H",IF(BW222&lt;CV222,"A","D"))))</f>
        <v>H</v>
      </c>
      <c r="DV222" s="108" t="str">
        <f>(IF(Y222="","",IF(BX222&gt;CW222,"H",IF(BX222&lt;CW222,"A","D"))))</f>
        <v>H</v>
      </c>
      <c r="DW222" s="108" t="str">
        <f>(IF(Z222="","",IF(BY222&gt;CX222,"H",IF(BY222&lt;CX222,"A","D"))))</f>
        <v>H</v>
      </c>
      <c r="DX222" s="108" t="str">
        <f>(IF(AA222="","",IF(BZ222&gt;CY222,"H",IF(BZ222&lt;CY222,"A","D"))))</f>
        <v>A</v>
      </c>
      <c r="DY222" s="109"/>
      <c r="DZ222" s="56"/>
      <c r="EA222" s="56"/>
      <c r="EB222" s="56"/>
      <c r="EC222" s="56"/>
      <c r="ED222" s="56"/>
      <c r="EE222" s="56"/>
      <c r="EF222" s="56"/>
      <c r="EG222" s="56"/>
      <c r="EI222" s="53" t="str">
        <f t="shared" si="371"/>
        <v>Woolwich Polytechnic</v>
      </c>
      <c r="EJ222" s="79">
        <f t="shared" si="388"/>
        <v>29</v>
      </c>
      <c r="EK222" s="80">
        <f t="shared" si="389"/>
        <v>7</v>
      </c>
      <c r="EL222" s="80">
        <f t="shared" si="390"/>
        <v>1</v>
      </c>
      <c r="EM222" s="80">
        <f t="shared" si="391"/>
        <v>7</v>
      </c>
      <c r="EN222" s="80">
        <f>COUNTIF(DY$207:DY$222,"A")</f>
        <v>4</v>
      </c>
      <c r="EO222" s="80">
        <f>COUNTIF(DY$207:DY$222,"D")</f>
        <v>1</v>
      </c>
      <c r="EP222" s="80">
        <f>COUNTIF(DY$207:DY$222,"H")</f>
        <v>9</v>
      </c>
      <c r="EQ222" s="79">
        <f t="shared" si="392"/>
        <v>11</v>
      </c>
      <c r="ER222" s="79">
        <f t="shared" si="372"/>
        <v>2</v>
      </c>
      <c r="ES222" s="79">
        <f t="shared" si="372"/>
        <v>16</v>
      </c>
      <c r="ET222" s="81">
        <f>SUM($BL222:$CI222)+SUM(CZ$207:CZ$222)</f>
        <v>71</v>
      </c>
      <c r="EU222" s="81">
        <f>SUM($CK222:$DH222)+SUM(CA$207:CA$222)</f>
        <v>102</v>
      </c>
      <c r="EV222" s="79">
        <f t="shared" si="373"/>
        <v>24</v>
      </c>
      <c r="EW222" s="136">
        <f t="shared" si="374"/>
        <v>0.69607843137254899</v>
      </c>
      <c r="EX222" s="78"/>
      <c r="EY222" s="80">
        <f t="shared" si="375"/>
        <v>30</v>
      </c>
      <c r="EZ222" s="80">
        <f t="shared" si="376"/>
        <v>11</v>
      </c>
      <c r="FA222" s="80">
        <f t="shared" si="377"/>
        <v>2</v>
      </c>
      <c r="FB222" s="80">
        <f t="shared" si="378"/>
        <v>17</v>
      </c>
      <c r="FC222" s="80">
        <f t="shared" si="379"/>
        <v>72</v>
      </c>
      <c r="FD222" s="80">
        <f t="shared" si="380"/>
        <v>105</v>
      </c>
      <c r="FE222" s="80">
        <f t="shared" si="381"/>
        <v>24</v>
      </c>
      <c r="FF222" s="80">
        <f t="shared" si="382"/>
        <v>0.68571428571428572</v>
      </c>
      <c r="FH222" s="54">
        <f t="shared" si="393"/>
        <v>1</v>
      </c>
      <c r="FI222" s="54">
        <f t="shared" si="394"/>
        <v>0</v>
      </c>
      <c r="FJ222" s="54">
        <f t="shared" si="383"/>
        <v>0</v>
      </c>
      <c r="FK222" s="54">
        <f t="shared" si="383"/>
        <v>1</v>
      </c>
      <c r="FL222" s="54">
        <f t="shared" si="383"/>
        <v>1</v>
      </c>
      <c r="FM222" s="54">
        <f t="shared" si="383"/>
        <v>1</v>
      </c>
      <c r="FN222" s="54">
        <f t="shared" si="383"/>
        <v>0</v>
      </c>
      <c r="FO222" s="54">
        <f t="shared" si="383"/>
        <v>1</v>
      </c>
      <c r="FQ222" s="54" t="str">
        <f t="shared" si="395"/>
        <v>Woolwich Polytechnic</v>
      </c>
      <c r="FR222" s="54">
        <f t="shared" si="302"/>
        <v>1</v>
      </c>
      <c r="FS222" s="54">
        <f t="shared" si="366"/>
        <v>0</v>
      </c>
      <c r="FT222" s="54">
        <f t="shared" si="366"/>
        <v>0</v>
      </c>
      <c r="FU222" s="54">
        <f t="shared" si="366"/>
        <v>1</v>
      </c>
      <c r="FV222" s="54">
        <f t="shared" si="366"/>
        <v>1</v>
      </c>
      <c r="FW222" s="54">
        <f t="shared" si="366"/>
        <v>3</v>
      </c>
      <c r="FX222" s="54">
        <f t="shared" si="384"/>
        <v>0</v>
      </c>
      <c r="FZ222" s="212" t="s">
        <v>796</v>
      </c>
      <c r="GA222" s="59"/>
      <c r="GB222" s="60"/>
      <c r="GC222" s="58"/>
      <c r="GD222" s="59"/>
      <c r="GE222" s="61"/>
      <c r="GF222" s="58"/>
      <c r="GG222" s="61"/>
      <c r="GH222" s="61"/>
    </row>
    <row r="223" spans="1:192" s="54" customFormat="1" ht="12" x14ac:dyDescent="0.25">
      <c r="B223" s="338"/>
      <c r="C223" s="56"/>
      <c r="D223" s="115">
        <f>SUM(D206:D222)</f>
        <v>204</v>
      </c>
      <c r="E223" s="115">
        <f>SUM(E206:E222)</f>
        <v>72</v>
      </c>
      <c r="F223" s="115">
        <f>SUM(F206:F222)</f>
        <v>204</v>
      </c>
      <c r="G223" s="115">
        <f>SUM(G206:G222)</f>
        <v>1064</v>
      </c>
      <c r="H223" s="115">
        <f>SUM(H206:H222)</f>
        <v>1064</v>
      </c>
      <c r="I223" s="57"/>
      <c r="J223" s="56"/>
      <c r="L223" s="339"/>
      <c r="FQ223" s="54" t="str">
        <f t="shared" si="395"/>
        <v/>
      </c>
      <c r="FR223" s="54" t="str">
        <f t="shared" si="302"/>
        <v/>
      </c>
      <c r="FS223" s="54" t="str">
        <f t="shared" si="366"/>
        <v/>
      </c>
      <c r="FT223" s="54" t="str">
        <f t="shared" si="366"/>
        <v/>
      </c>
      <c r="FU223" s="54" t="str">
        <f t="shared" si="366"/>
        <v/>
      </c>
      <c r="FV223" s="54" t="str">
        <f t="shared" si="366"/>
        <v/>
      </c>
      <c r="FW223" s="54" t="str">
        <f t="shared" si="366"/>
        <v/>
      </c>
      <c r="FX223" s="54" t="str">
        <f>IF(SUM($FH223:$FO223)=0,"",11-EV223)</f>
        <v/>
      </c>
      <c r="FZ223" s="58"/>
      <c r="GA223" s="59"/>
      <c r="GB223" s="60"/>
      <c r="GC223" s="58"/>
      <c r="GD223" s="59"/>
      <c r="GE223" s="61"/>
      <c r="GF223" s="58"/>
      <c r="GG223" s="61"/>
      <c r="GH223" s="61"/>
    </row>
    <row r="224" spans="1:192" s="54" customFormat="1" ht="12.6" thickBot="1" x14ac:dyDescent="0.3">
      <c r="A224" s="53" t="s">
        <v>797</v>
      </c>
      <c r="B224" s="339"/>
      <c r="C224" s="55" t="s">
        <v>772</v>
      </c>
      <c r="D224" s="57"/>
      <c r="E224" s="57"/>
      <c r="F224" s="57"/>
      <c r="G224" s="57"/>
      <c r="H224" s="57"/>
      <c r="I224" s="57"/>
      <c r="J224" s="57"/>
      <c r="L224" s="53" t="s">
        <v>798</v>
      </c>
      <c r="FQ224" s="54" t="str">
        <f t="shared" ref="FQ224:FQ287" si="396">IF(SUM($FH224:$FO224)=0,"",EI224)</f>
        <v/>
      </c>
      <c r="FR224" s="54" t="str">
        <f>IF(SUM($FH224:$FO224)=0,"",EY224-EJ224)</f>
        <v/>
      </c>
      <c r="FS224" s="54" t="str">
        <f t="shared" ref="FS224:FX257" si="397">IF(SUM($FH224:$FO224)=0,"",EZ224-EQ224)</f>
        <v/>
      </c>
      <c r="FT224" s="54" t="str">
        <f t="shared" si="397"/>
        <v/>
      </c>
      <c r="FU224" s="54" t="str">
        <f t="shared" si="397"/>
        <v/>
      </c>
      <c r="FV224" s="54" t="str">
        <f t="shared" si="397"/>
        <v/>
      </c>
      <c r="FW224" s="54" t="str">
        <f t="shared" si="397"/>
        <v/>
      </c>
      <c r="FX224" s="54" t="str">
        <f>IF(SUM($FH224:$FO224)=0,"",11-EV224)</f>
        <v/>
      </c>
      <c r="FZ224" s="58"/>
      <c r="GA224" s="59"/>
      <c r="GB224" s="60"/>
      <c r="GC224" s="58"/>
      <c r="GD224" s="59"/>
      <c r="GE224" s="61"/>
      <c r="GF224" s="58"/>
      <c r="GG224" s="61"/>
      <c r="GH224" s="61"/>
    </row>
    <row r="225" spans="1:200" s="54" customFormat="1" ht="12.6" thickBot="1" x14ac:dyDescent="0.3">
      <c r="A225" s="53" t="s">
        <v>33</v>
      </c>
      <c r="B225" s="53" t="s">
        <v>34</v>
      </c>
      <c r="C225" s="57" t="s">
        <v>35</v>
      </c>
      <c r="D225" s="57" t="s">
        <v>36</v>
      </c>
      <c r="E225" s="57" t="s">
        <v>37</v>
      </c>
      <c r="F225" s="57" t="s">
        <v>38</v>
      </c>
      <c r="G225" s="57" t="s">
        <v>39</v>
      </c>
      <c r="H225" s="57" t="s">
        <v>40</v>
      </c>
      <c r="I225" s="57" t="s">
        <v>41</v>
      </c>
      <c r="J225" s="57" t="s">
        <v>42</v>
      </c>
      <c r="L225" s="126"/>
      <c r="M225" s="63" t="s">
        <v>773</v>
      </c>
      <c r="N225" s="63" t="s">
        <v>291</v>
      </c>
      <c r="O225" s="63" t="s">
        <v>465</v>
      </c>
      <c r="P225" s="63" t="s">
        <v>742</v>
      </c>
      <c r="Q225" s="64" t="s">
        <v>799</v>
      </c>
      <c r="R225" s="63" t="s">
        <v>774</v>
      </c>
      <c r="S225" s="63" t="s">
        <v>700</v>
      </c>
      <c r="T225" s="63" t="s">
        <v>727</v>
      </c>
      <c r="U225" s="63" t="s">
        <v>800</v>
      </c>
      <c r="V225" s="63" t="s">
        <v>775</v>
      </c>
      <c r="W225" s="63" t="s">
        <v>743</v>
      </c>
      <c r="X225" s="63" t="s">
        <v>776</v>
      </c>
      <c r="Y225" s="63" t="s">
        <v>746</v>
      </c>
      <c r="Z225" s="63" t="s">
        <v>729</v>
      </c>
      <c r="AA225" s="65" t="s">
        <v>474</v>
      </c>
      <c r="AB225" s="268" t="s">
        <v>801</v>
      </c>
      <c r="AC225" s="268"/>
      <c r="AD225" s="268"/>
      <c r="AE225" s="268"/>
      <c r="AF225" s="268"/>
      <c r="AG225" s="268"/>
      <c r="AH225" s="268"/>
      <c r="AI225" s="268"/>
      <c r="AJ225" s="268"/>
      <c r="AK225" s="268"/>
      <c r="AL225" s="126"/>
      <c r="AM225" s="63" t="s">
        <v>773</v>
      </c>
      <c r="AN225" s="63" t="s">
        <v>291</v>
      </c>
      <c r="AO225" s="63" t="s">
        <v>465</v>
      </c>
      <c r="AP225" s="63" t="s">
        <v>742</v>
      </c>
      <c r="AQ225" s="64" t="s">
        <v>799</v>
      </c>
      <c r="AR225" s="63" t="s">
        <v>774</v>
      </c>
      <c r="AS225" s="63" t="s">
        <v>700</v>
      </c>
      <c r="AT225" s="63" t="s">
        <v>727</v>
      </c>
      <c r="AU225" s="63" t="s">
        <v>800</v>
      </c>
      <c r="AV225" s="63" t="s">
        <v>775</v>
      </c>
      <c r="AW225" s="63" t="s">
        <v>743</v>
      </c>
      <c r="AX225" s="63" t="s">
        <v>776</v>
      </c>
      <c r="AY225" s="63" t="s">
        <v>746</v>
      </c>
      <c r="AZ225" s="63" t="s">
        <v>729</v>
      </c>
      <c r="BA225" s="63" t="s">
        <v>474</v>
      </c>
      <c r="EJ225" s="56" t="s">
        <v>35</v>
      </c>
      <c r="EK225" s="56" t="s">
        <v>51</v>
      </c>
      <c r="EL225" s="56" t="s">
        <v>52</v>
      </c>
      <c r="EM225" s="56" t="s">
        <v>53</v>
      </c>
      <c r="EN225" s="56" t="s">
        <v>54</v>
      </c>
      <c r="EO225" s="56" t="s">
        <v>55</v>
      </c>
      <c r="EP225" s="56" t="s">
        <v>56</v>
      </c>
      <c r="EQ225" s="56" t="s">
        <v>36</v>
      </c>
      <c r="ER225" s="56" t="s">
        <v>37</v>
      </c>
      <c r="ES225" s="56" t="s">
        <v>38</v>
      </c>
      <c r="ET225" s="56" t="s">
        <v>39</v>
      </c>
      <c r="EU225" s="56" t="s">
        <v>40</v>
      </c>
      <c r="EV225" s="56" t="s">
        <v>41</v>
      </c>
      <c r="EW225" s="56" t="s">
        <v>42</v>
      </c>
      <c r="EX225" s="56"/>
      <c r="EY225" s="56" t="s">
        <v>35</v>
      </c>
      <c r="EZ225" s="56" t="s">
        <v>36</v>
      </c>
      <c r="FA225" s="56" t="s">
        <v>37</v>
      </c>
      <c r="FB225" s="56" t="s">
        <v>38</v>
      </c>
      <c r="FC225" s="56" t="s">
        <v>39</v>
      </c>
      <c r="FD225" s="56" t="s">
        <v>40</v>
      </c>
      <c r="FE225" s="56" t="s">
        <v>41</v>
      </c>
      <c r="FF225" s="56" t="s">
        <v>42</v>
      </c>
      <c r="FR225" s="56" t="s">
        <v>35</v>
      </c>
      <c r="FS225" s="56" t="s">
        <v>36</v>
      </c>
      <c r="FT225" s="56" t="s">
        <v>37</v>
      </c>
      <c r="FU225" s="56" t="s">
        <v>38</v>
      </c>
      <c r="FV225" s="56" t="s">
        <v>39</v>
      </c>
      <c r="FW225" s="56" t="s">
        <v>40</v>
      </c>
      <c r="FX225" s="56" t="s">
        <v>41</v>
      </c>
      <c r="FZ225" s="58"/>
      <c r="GA225" s="59" t="s">
        <v>622</v>
      </c>
      <c r="GB225" s="60"/>
      <c r="GC225" s="58"/>
      <c r="GD225" s="59"/>
      <c r="GE225" s="61"/>
      <c r="GF225" s="58"/>
      <c r="GG225" s="61"/>
      <c r="GH225" s="61"/>
      <c r="GK225" s="340">
        <v>42635</v>
      </c>
      <c r="GL225" s="340">
        <v>42670</v>
      </c>
      <c r="GM225" s="340">
        <v>42719</v>
      </c>
      <c r="GN225" s="340">
        <v>42733</v>
      </c>
      <c r="GO225" s="340">
        <v>42388</v>
      </c>
      <c r="GP225" s="340">
        <v>42409</v>
      </c>
      <c r="GQ225" s="340">
        <v>42473</v>
      </c>
      <c r="GR225" s="340">
        <v>42482</v>
      </c>
    </row>
    <row r="226" spans="1:200" s="54" customFormat="1" ht="12" x14ac:dyDescent="0.25">
      <c r="A226" s="54">
        <v>1</v>
      </c>
      <c r="B226" s="54" t="s">
        <v>787</v>
      </c>
      <c r="C226" s="56">
        <v>28</v>
      </c>
      <c r="D226" s="56">
        <v>20</v>
      </c>
      <c r="E226" s="56">
        <v>4</v>
      </c>
      <c r="F226" s="56">
        <v>4</v>
      </c>
      <c r="G226" s="56">
        <v>89</v>
      </c>
      <c r="H226" s="56">
        <v>39</v>
      </c>
      <c r="I226" s="57">
        <v>44</v>
      </c>
      <c r="J226" s="69">
        <f t="shared" ref="J226:J240" si="398">G226/H226</f>
        <v>2.2820512820512819</v>
      </c>
      <c r="L226" s="139" t="s">
        <v>778</v>
      </c>
      <c r="M226" s="71"/>
      <c r="N226" s="72" t="s">
        <v>89</v>
      </c>
      <c r="O226" s="72" t="s">
        <v>62</v>
      </c>
      <c r="P226" s="72" t="s">
        <v>124</v>
      </c>
      <c r="Q226" s="64" t="s">
        <v>177</v>
      </c>
      <c r="R226" s="72" t="s">
        <v>148</v>
      </c>
      <c r="S226" s="72" t="s">
        <v>149</v>
      </c>
      <c r="T226" s="72" t="s">
        <v>200</v>
      </c>
      <c r="U226" s="72" t="s">
        <v>268</v>
      </c>
      <c r="V226" s="72" t="s">
        <v>200</v>
      </c>
      <c r="W226" s="72" t="s">
        <v>86</v>
      </c>
      <c r="X226" s="72" t="s">
        <v>148</v>
      </c>
      <c r="Y226" s="72" t="s">
        <v>62</v>
      </c>
      <c r="Z226" s="72" t="s">
        <v>200</v>
      </c>
      <c r="AA226" s="134" t="s">
        <v>126</v>
      </c>
      <c r="AL226" s="139" t="s">
        <v>778</v>
      </c>
      <c r="AM226" s="71"/>
      <c r="AN226" s="63" t="s">
        <v>275</v>
      </c>
      <c r="AO226" s="63" t="s">
        <v>593</v>
      </c>
      <c r="AP226" s="63" t="s">
        <v>237</v>
      </c>
      <c r="AQ226" s="64" t="s">
        <v>240</v>
      </c>
      <c r="AR226" s="63" t="s">
        <v>239</v>
      </c>
      <c r="AS226" s="63" t="s">
        <v>259</v>
      </c>
      <c r="AT226" s="63" t="s">
        <v>587</v>
      </c>
      <c r="AU226" s="63" t="s">
        <v>574</v>
      </c>
      <c r="AV226" s="63" t="s">
        <v>575</v>
      </c>
      <c r="AW226" s="63" t="s">
        <v>583</v>
      </c>
      <c r="AX226" s="63" t="s">
        <v>264</v>
      </c>
      <c r="AY226" s="63" t="s">
        <v>480</v>
      </c>
      <c r="AZ226" s="63" t="s">
        <v>594</v>
      </c>
      <c r="BA226" s="65" t="s">
        <v>245</v>
      </c>
      <c r="BL226" s="74"/>
      <c r="BM226" s="75">
        <f t="shared" ref="BM226:BZ234" si="399">(IF(N226="","",(IF(MID(N226,2,1)="-",LEFT(N226,1),LEFT(N226,2)))+0))</f>
        <v>3</v>
      </c>
      <c r="BN226" s="75">
        <f t="shared" si="399"/>
        <v>1</v>
      </c>
      <c r="BO226" s="75">
        <f t="shared" si="399"/>
        <v>0</v>
      </c>
      <c r="BP226" s="75">
        <f t="shared" si="399"/>
        <v>2</v>
      </c>
      <c r="BQ226" s="75">
        <f t="shared" si="399"/>
        <v>0</v>
      </c>
      <c r="BR226" s="75">
        <f t="shared" si="399"/>
        <v>1</v>
      </c>
      <c r="BS226" s="75">
        <f t="shared" si="399"/>
        <v>2</v>
      </c>
      <c r="BT226" s="75">
        <f t="shared" si="399"/>
        <v>7</v>
      </c>
      <c r="BU226" s="75">
        <f t="shared" si="399"/>
        <v>2</v>
      </c>
      <c r="BV226" s="75">
        <f t="shared" si="399"/>
        <v>0</v>
      </c>
      <c r="BW226" s="75">
        <f t="shared" si="399"/>
        <v>0</v>
      </c>
      <c r="BX226" s="75">
        <f t="shared" si="399"/>
        <v>1</v>
      </c>
      <c r="BY226" s="75">
        <f t="shared" si="399"/>
        <v>2</v>
      </c>
      <c r="BZ226" s="76">
        <f t="shared" si="399"/>
        <v>7</v>
      </c>
      <c r="CB226" s="77"/>
      <c r="CC226" s="77"/>
      <c r="CD226" s="77"/>
      <c r="CE226" s="77"/>
      <c r="CF226" s="77"/>
      <c r="CG226" s="77"/>
      <c r="CH226" s="77"/>
      <c r="CI226" s="77"/>
      <c r="CJ226" s="78"/>
      <c r="CK226" s="74"/>
      <c r="CL226" s="75">
        <f t="shared" ref="CL226:CY234" si="400">(IF(N226="","",IF(RIGHT(N226,2)="10",RIGHT(N226,2),RIGHT(N226,1))+0))</f>
        <v>0</v>
      </c>
      <c r="CM226" s="75">
        <f t="shared" si="400"/>
        <v>1</v>
      </c>
      <c r="CN226" s="75">
        <f t="shared" si="400"/>
        <v>0</v>
      </c>
      <c r="CO226" s="75">
        <f t="shared" si="400"/>
        <v>0</v>
      </c>
      <c r="CP226" s="75">
        <f t="shared" si="400"/>
        <v>1</v>
      </c>
      <c r="CQ226" s="75">
        <f t="shared" si="400"/>
        <v>5</v>
      </c>
      <c r="CR226" s="75">
        <f t="shared" si="400"/>
        <v>2</v>
      </c>
      <c r="CS226" s="75">
        <f t="shared" si="400"/>
        <v>2</v>
      </c>
      <c r="CT226" s="75">
        <f t="shared" si="400"/>
        <v>2</v>
      </c>
      <c r="CU226" s="75">
        <f t="shared" si="400"/>
        <v>3</v>
      </c>
      <c r="CV226" s="75">
        <f t="shared" si="400"/>
        <v>1</v>
      </c>
      <c r="CW226" s="75">
        <f t="shared" si="400"/>
        <v>1</v>
      </c>
      <c r="CX226" s="75">
        <f t="shared" si="400"/>
        <v>2</v>
      </c>
      <c r="CY226" s="76">
        <f t="shared" si="400"/>
        <v>0</v>
      </c>
      <c r="DA226" s="77"/>
      <c r="DB226" s="77"/>
      <c r="DC226" s="77"/>
      <c r="DD226" s="77"/>
      <c r="DE226" s="77"/>
      <c r="DF226" s="77"/>
      <c r="DG226" s="77"/>
      <c r="DH226" s="77"/>
      <c r="DJ226" s="74"/>
      <c r="DK226" s="75" t="str">
        <f t="shared" ref="DK226:DX234" si="401">(IF(N226="","",IF(BM226&gt;CL226,"H",IF(BM226&lt;CL226,"A","D"))))</f>
        <v>H</v>
      </c>
      <c r="DL226" s="75" t="str">
        <f t="shared" si="401"/>
        <v>D</v>
      </c>
      <c r="DM226" s="75" t="str">
        <f t="shared" si="401"/>
        <v>D</v>
      </c>
      <c r="DN226" s="75" t="str">
        <f t="shared" si="401"/>
        <v>H</v>
      </c>
      <c r="DO226" s="75" t="str">
        <f t="shared" si="401"/>
        <v>A</v>
      </c>
      <c r="DP226" s="75" t="str">
        <f t="shared" si="401"/>
        <v>A</v>
      </c>
      <c r="DQ226" s="75" t="str">
        <f t="shared" si="401"/>
        <v>D</v>
      </c>
      <c r="DR226" s="75" t="str">
        <f t="shared" si="401"/>
        <v>H</v>
      </c>
      <c r="DS226" s="75" t="str">
        <f t="shared" si="401"/>
        <v>D</v>
      </c>
      <c r="DT226" s="75" t="str">
        <f t="shared" si="401"/>
        <v>A</v>
      </c>
      <c r="DU226" s="75" t="str">
        <f t="shared" si="401"/>
        <v>A</v>
      </c>
      <c r="DV226" s="75" t="str">
        <f t="shared" si="401"/>
        <v>D</v>
      </c>
      <c r="DW226" s="75" t="str">
        <f t="shared" si="401"/>
        <v>D</v>
      </c>
      <c r="DX226" s="76" t="str">
        <f t="shared" si="401"/>
        <v>H</v>
      </c>
      <c r="DZ226" s="56"/>
      <c r="EA226" s="56"/>
      <c r="EB226" s="56"/>
      <c r="EC226" s="56"/>
      <c r="ED226" s="56"/>
      <c r="EE226" s="56"/>
      <c r="EF226" s="56"/>
      <c r="EG226" s="56"/>
      <c r="EI226" s="53" t="str">
        <f t="shared" ref="EI226:EI240" si="402">L226</f>
        <v>Acton</v>
      </c>
      <c r="EJ226" s="79">
        <f>SUM(EQ226:ES226)</f>
        <v>26</v>
      </c>
      <c r="EK226" s="80">
        <f>COUNTIF($DJ226:$EG226,"H")</f>
        <v>4</v>
      </c>
      <c r="EL226" s="80">
        <f>COUNTIF($DJ226:$EG226,"D")</f>
        <v>6</v>
      </c>
      <c r="EM226" s="80">
        <f>COUNTIF($DJ226:$EG226,"A")</f>
        <v>4</v>
      </c>
      <c r="EN226" s="80">
        <f>COUNTIF(DJ$226:DJ$240,"A")</f>
        <v>3</v>
      </c>
      <c r="EO226" s="80">
        <f>COUNTIF(DJ$226:DJ$240,"D")</f>
        <v>1</v>
      </c>
      <c r="EP226" s="80">
        <f>COUNTIF(DJ$226:DJ$240,"H")</f>
        <v>8</v>
      </c>
      <c r="EQ226" s="79">
        <f>EK226+EN226</f>
        <v>7</v>
      </c>
      <c r="ER226" s="79">
        <f t="shared" ref="ER226:ES240" si="403">EL226+EO226</f>
        <v>7</v>
      </c>
      <c r="ES226" s="79">
        <f t="shared" si="403"/>
        <v>12</v>
      </c>
      <c r="ET226" s="81">
        <f>SUM($BL226:$CI226)+SUM(CK$226:CK$240)</f>
        <v>45</v>
      </c>
      <c r="EU226" s="81">
        <f>SUM($CK226:$DH226)+SUM(BL$226:BL$240)</f>
        <v>73</v>
      </c>
      <c r="EV226" s="79">
        <f t="shared" ref="EV226:EV240" si="404">(EQ226*2)+ER226</f>
        <v>21</v>
      </c>
      <c r="EW226" s="136">
        <f t="shared" ref="EW226:EW240" si="405">IF(ET226&gt;0,IF(EU226&gt;0,ET226/EU226,0),0)</f>
        <v>0.61643835616438358</v>
      </c>
      <c r="EX226" s="78"/>
      <c r="EY226" s="80">
        <f t="shared" ref="EY226:EY240" si="406">VLOOKUP($EI226,$B$226:$J$240,2,0)</f>
        <v>28</v>
      </c>
      <c r="EZ226" s="80">
        <f t="shared" ref="EZ226:EZ240" si="407">VLOOKUP($EI226,$B$226:$J$240,3,0)</f>
        <v>7</v>
      </c>
      <c r="FA226" s="80">
        <f t="shared" ref="FA226:FA240" si="408">VLOOKUP($EI226,$B$226:$J$240,4,0)</f>
        <v>7</v>
      </c>
      <c r="FB226" s="80">
        <f t="shared" ref="FB226:FB240" si="409">VLOOKUP($EI226,$B$226:$J$240,5,0)</f>
        <v>14</v>
      </c>
      <c r="FC226" s="80">
        <f t="shared" ref="FC226:FC240" si="410">VLOOKUP($EI226,$B$226:$J$240,6,0)</f>
        <v>45</v>
      </c>
      <c r="FD226" s="80">
        <f t="shared" ref="FD226:FD240" si="411">VLOOKUP($EI226,$B$226:$J$240,7,0)</f>
        <v>72</v>
      </c>
      <c r="FE226" s="80">
        <f t="shared" ref="FE226:FE240" si="412">VLOOKUP($EI226,$B$226:$J$240,8,0)</f>
        <v>21</v>
      </c>
      <c r="FF226" s="80">
        <f t="shared" ref="FF226:FF240" si="413">VLOOKUP($EI226,$B$226:$J$240,9,0)</f>
        <v>0.625</v>
      </c>
      <c r="FH226" s="54">
        <f>IF(EJ226=EY226,0,1)</f>
        <v>1</v>
      </c>
      <c r="FI226" s="54">
        <f>IF(EQ226=EZ226,0,1)</f>
        <v>0</v>
      </c>
      <c r="FJ226" s="54">
        <f t="shared" ref="FJ226:FO240" si="414">IF(ER226=FA226,0,1)</f>
        <v>0</v>
      </c>
      <c r="FK226" s="54">
        <f t="shared" si="414"/>
        <v>1</v>
      </c>
      <c r="FL226" s="54">
        <f t="shared" si="414"/>
        <v>0</v>
      </c>
      <c r="FM226" s="54">
        <f t="shared" si="414"/>
        <v>1</v>
      </c>
      <c r="FN226" s="54">
        <f t="shared" si="414"/>
        <v>0</v>
      </c>
      <c r="FO226" s="54">
        <f t="shared" si="414"/>
        <v>1</v>
      </c>
      <c r="FQ226" s="54" t="str">
        <f t="shared" si="396"/>
        <v>Acton</v>
      </c>
      <c r="FR226" s="54">
        <f t="shared" ref="FR226:FR233" si="415">IF(SUM($FH226:$FO226)=0,"",EY226-EJ226)</f>
        <v>2</v>
      </c>
      <c r="FS226" s="54">
        <f t="shared" si="397"/>
        <v>0</v>
      </c>
      <c r="FT226" s="54">
        <f t="shared" si="397"/>
        <v>0</v>
      </c>
      <c r="FU226" s="54">
        <f t="shared" si="397"/>
        <v>2</v>
      </c>
      <c r="FV226" s="54">
        <f t="shared" si="397"/>
        <v>0</v>
      </c>
      <c r="FW226" s="54">
        <f t="shared" si="397"/>
        <v>-1</v>
      </c>
      <c r="FX226" s="54">
        <f t="shared" si="397"/>
        <v>0</v>
      </c>
      <c r="FY226" s="54" t="s">
        <v>71</v>
      </c>
      <c r="FZ226" s="58"/>
      <c r="GA226" s="59"/>
      <c r="GB226" s="60"/>
      <c r="GC226" s="58"/>
      <c r="GD226" s="59"/>
      <c r="GE226" s="61"/>
      <c r="GF226" s="58"/>
      <c r="GG226" s="61"/>
      <c r="GH226" s="61"/>
      <c r="GJ226" s="341" t="s">
        <v>778</v>
      </c>
      <c r="GK226" s="342" t="s">
        <v>486</v>
      </c>
      <c r="GL226" s="342" t="s">
        <v>486</v>
      </c>
      <c r="GM226" s="342" t="s">
        <v>486</v>
      </c>
      <c r="GN226" s="342" t="s">
        <v>486</v>
      </c>
      <c r="GO226" s="342" t="s">
        <v>486</v>
      </c>
      <c r="GP226" s="342" t="s">
        <v>486</v>
      </c>
      <c r="GQ226" s="342" t="s">
        <v>486</v>
      </c>
      <c r="GR226" s="342" t="s">
        <v>486</v>
      </c>
    </row>
    <row r="227" spans="1:200" s="54" customFormat="1" ht="12" x14ac:dyDescent="0.25">
      <c r="A227" s="54">
        <v>2</v>
      </c>
      <c r="B227" s="54" t="s">
        <v>749</v>
      </c>
      <c r="C227" s="56">
        <v>28</v>
      </c>
      <c r="D227" s="56">
        <v>15</v>
      </c>
      <c r="E227" s="56">
        <v>7</v>
      </c>
      <c r="F227" s="56">
        <v>6</v>
      </c>
      <c r="G227" s="56">
        <v>70</v>
      </c>
      <c r="H227" s="56">
        <v>45</v>
      </c>
      <c r="I227" s="57">
        <v>37</v>
      </c>
      <c r="J227" s="69">
        <f t="shared" si="398"/>
        <v>1.5555555555555556</v>
      </c>
      <c r="L227" s="139" t="s">
        <v>629</v>
      </c>
      <c r="M227" s="86" t="s">
        <v>103</v>
      </c>
      <c r="N227" s="83"/>
      <c r="O227" s="88" t="s">
        <v>88</v>
      </c>
      <c r="P227" s="88" t="s">
        <v>176</v>
      </c>
      <c r="Q227" s="84" t="s">
        <v>177</v>
      </c>
      <c r="R227" s="88" t="s">
        <v>74</v>
      </c>
      <c r="S227" s="88" t="s">
        <v>62</v>
      </c>
      <c r="T227" s="88" t="s">
        <v>103</v>
      </c>
      <c r="U227" s="148" t="s">
        <v>176</v>
      </c>
      <c r="V227" s="88" t="s">
        <v>74</v>
      </c>
      <c r="W227" s="88" t="s">
        <v>186</v>
      </c>
      <c r="X227" s="148" t="s">
        <v>62</v>
      </c>
      <c r="Y227" s="148" t="s">
        <v>99</v>
      </c>
      <c r="Z227" s="88" t="s">
        <v>85</v>
      </c>
      <c r="AA227" s="89" t="s">
        <v>103</v>
      </c>
      <c r="AL227" s="139" t="s">
        <v>629</v>
      </c>
      <c r="AM227" s="253" t="s">
        <v>256</v>
      </c>
      <c r="AN227" s="83"/>
      <c r="AO227" s="59" t="s">
        <v>259</v>
      </c>
      <c r="AP227" s="59" t="s">
        <v>265</v>
      </c>
      <c r="AQ227" s="84" t="s">
        <v>594</v>
      </c>
      <c r="AR227" s="59" t="s">
        <v>242</v>
      </c>
      <c r="AS227" s="59" t="s">
        <v>264</v>
      </c>
      <c r="AT227" s="59" t="s">
        <v>255</v>
      </c>
      <c r="AU227" s="59" t="s">
        <v>310</v>
      </c>
      <c r="AV227" s="59" t="s">
        <v>576</v>
      </c>
      <c r="AW227" s="59" t="s">
        <v>238</v>
      </c>
      <c r="AX227" s="59" t="s">
        <v>272</v>
      </c>
      <c r="AY227" s="59" t="s">
        <v>203</v>
      </c>
      <c r="AZ227" s="59" t="s">
        <v>245</v>
      </c>
      <c r="BA227" s="85" t="s">
        <v>589</v>
      </c>
      <c r="BL227" s="90">
        <f t="shared" ref="BL227:BT240" si="416">(IF(M227="","",(IF(MID(M227,2,1)="-",LEFT(M227,1),LEFT(M227,2)))+0))</f>
        <v>1</v>
      </c>
      <c r="BM227" s="91"/>
      <c r="BN227" s="77">
        <f t="shared" si="399"/>
        <v>1</v>
      </c>
      <c r="BO227" s="77">
        <f t="shared" si="399"/>
        <v>2</v>
      </c>
      <c r="BP227" s="77">
        <f t="shared" si="399"/>
        <v>2</v>
      </c>
      <c r="BQ227" s="77">
        <f t="shared" si="399"/>
        <v>1</v>
      </c>
      <c r="BR227" s="77">
        <f t="shared" si="399"/>
        <v>1</v>
      </c>
      <c r="BS227" s="77">
        <f t="shared" si="399"/>
        <v>1</v>
      </c>
      <c r="BT227" s="77">
        <f t="shared" si="399"/>
        <v>2</v>
      </c>
      <c r="BU227" s="77">
        <f t="shared" si="399"/>
        <v>1</v>
      </c>
      <c r="BV227" s="77">
        <f t="shared" si="399"/>
        <v>3</v>
      </c>
      <c r="BW227" s="77">
        <f t="shared" si="399"/>
        <v>1</v>
      </c>
      <c r="BX227" s="77">
        <f t="shared" si="399"/>
        <v>1</v>
      </c>
      <c r="BY227" s="77">
        <f t="shared" si="399"/>
        <v>0</v>
      </c>
      <c r="BZ227" s="92">
        <f t="shared" si="399"/>
        <v>1</v>
      </c>
      <c r="CB227" s="77"/>
      <c r="CC227" s="77"/>
      <c r="CD227" s="77"/>
      <c r="CE227" s="77"/>
      <c r="CF227" s="77"/>
      <c r="CG227" s="77"/>
      <c r="CH227" s="77"/>
      <c r="CI227" s="77"/>
      <c r="CJ227" s="78"/>
      <c r="CK227" s="90">
        <f t="shared" ref="CK227:CS240" si="417">(IF(M227="","",IF(RIGHT(M227,2)="10",RIGHT(M227,2),RIGHT(M227,1))+0))</f>
        <v>3</v>
      </c>
      <c r="CL227" s="91"/>
      <c r="CM227" s="77">
        <f t="shared" si="400"/>
        <v>6</v>
      </c>
      <c r="CN227" s="77">
        <f t="shared" si="400"/>
        <v>3</v>
      </c>
      <c r="CO227" s="77">
        <f t="shared" si="400"/>
        <v>0</v>
      </c>
      <c r="CP227" s="77">
        <f t="shared" si="400"/>
        <v>2</v>
      </c>
      <c r="CQ227" s="77">
        <f t="shared" si="400"/>
        <v>1</v>
      </c>
      <c r="CR227" s="77">
        <f t="shared" si="400"/>
        <v>3</v>
      </c>
      <c r="CS227" s="77">
        <f t="shared" si="400"/>
        <v>3</v>
      </c>
      <c r="CT227" s="77">
        <f t="shared" si="400"/>
        <v>2</v>
      </c>
      <c r="CU227" s="77">
        <f t="shared" si="400"/>
        <v>4</v>
      </c>
      <c r="CV227" s="77">
        <f t="shared" si="400"/>
        <v>1</v>
      </c>
      <c r="CW227" s="77">
        <f t="shared" si="400"/>
        <v>0</v>
      </c>
      <c r="CX227" s="77">
        <f t="shared" si="400"/>
        <v>4</v>
      </c>
      <c r="CY227" s="92">
        <f t="shared" si="400"/>
        <v>3</v>
      </c>
      <c r="DA227" s="77"/>
      <c r="DB227" s="77"/>
      <c r="DC227" s="77"/>
      <c r="DD227" s="77"/>
      <c r="DE227" s="77"/>
      <c r="DF227" s="77"/>
      <c r="DG227" s="77"/>
      <c r="DH227" s="77"/>
      <c r="DJ227" s="90" t="str">
        <f t="shared" ref="DJ227:DR240" si="418">(IF(M227="","",IF(BL227&gt;CK227,"H",IF(BL227&lt;CK227,"A","D"))))</f>
        <v>A</v>
      </c>
      <c r="DK227" s="91"/>
      <c r="DL227" s="77" t="str">
        <f t="shared" si="401"/>
        <v>A</v>
      </c>
      <c r="DM227" s="77" t="str">
        <f t="shared" si="401"/>
        <v>A</v>
      </c>
      <c r="DN227" s="77" t="str">
        <f t="shared" si="401"/>
        <v>H</v>
      </c>
      <c r="DO227" s="77" t="str">
        <f t="shared" si="401"/>
        <v>A</v>
      </c>
      <c r="DP227" s="77" t="str">
        <f t="shared" si="401"/>
        <v>D</v>
      </c>
      <c r="DQ227" s="77" t="str">
        <f t="shared" si="401"/>
        <v>A</v>
      </c>
      <c r="DR227" s="77" t="str">
        <f t="shared" si="401"/>
        <v>A</v>
      </c>
      <c r="DS227" s="77" t="str">
        <f t="shared" si="401"/>
        <v>A</v>
      </c>
      <c r="DT227" s="77" t="str">
        <f t="shared" si="401"/>
        <v>A</v>
      </c>
      <c r="DU227" s="77" t="str">
        <f t="shared" si="401"/>
        <v>D</v>
      </c>
      <c r="DV227" s="77" t="str">
        <f t="shared" si="401"/>
        <v>H</v>
      </c>
      <c r="DW227" s="77" t="str">
        <f t="shared" si="401"/>
        <v>A</v>
      </c>
      <c r="DX227" s="92" t="str">
        <f t="shared" si="401"/>
        <v>A</v>
      </c>
      <c r="DZ227" s="56"/>
      <c r="EA227" s="56"/>
      <c r="EB227" s="56"/>
      <c r="EC227" s="56"/>
      <c r="ED227" s="56"/>
      <c r="EE227" s="56"/>
      <c r="EF227" s="56"/>
      <c r="EG227" s="56"/>
      <c r="EI227" s="53" t="str">
        <f t="shared" si="402"/>
        <v>Beckenham (Res)</v>
      </c>
      <c r="EJ227" s="79">
        <f t="shared" ref="EJ227:EJ240" si="419">SUM(EQ227:ES227)</f>
        <v>28</v>
      </c>
      <c r="EK227" s="80">
        <f t="shared" ref="EK227:EK240" si="420">COUNTIF($DJ227:$EG227,"H")</f>
        <v>2</v>
      </c>
      <c r="EL227" s="80">
        <f t="shared" ref="EL227:EL240" si="421">COUNTIF($DJ227:$EG227,"D")</f>
        <v>2</v>
      </c>
      <c r="EM227" s="80">
        <f t="shared" ref="EM227:EM240" si="422">COUNTIF($DJ227:$EG227,"A")</f>
        <v>10</v>
      </c>
      <c r="EN227" s="80">
        <f>COUNTIF(DK$226:DK$240,"A")</f>
        <v>4</v>
      </c>
      <c r="EO227" s="80">
        <f>COUNTIF(DK$226:DK$240,"D")</f>
        <v>0</v>
      </c>
      <c r="EP227" s="80">
        <f>COUNTIF(DK$226:DK$240,"H")</f>
        <v>10</v>
      </c>
      <c r="EQ227" s="79">
        <f t="shared" ref="EQ227:EQ240" si="423">EK227+EN227</f>
        <v>6</v>
      </c>
      <c r="ER227" s="79">
        <f t="shared" si="403"/>
        <v>2</v>
      </c>
      <c r="ES227" s="79">
        <f t="shared" si="403"/>
        <v>20</v>
      </c>
      <c r="ET227" s="81">
        <f>SUM($BL227:$CI227)+SUM(CL$226:CL$240)</f>
        <v>33</v>
      </c>
      <c r="EU227" s="81">
        <f>SUM($CK227:$DH227)+SUM(BM$226:BM$240)</f>
        <v>90</v>
      </c>
      <c r="EV227" s="79">
        <f t="shared" si="404"/>
        <v>14</v>
      </c>
      <c r="EW227" s="136">
        <f t="shared" si="405"/>
        <v>0.36666666666666664</v>
      </c>
      <c r="EX227" s="78"/>
      <c r="EY227" s="80">
        <f t="shared" si="406"/>
        <v>28</v>
      </c>
      <c r="EZ227" s="80">
        <f t="shared" si="407"/>
        <v>5</v>
      </c>
      <c r="FA227" s="80">
        <f t="shared" si="408"/>
        <v>3</v>
      </c>
      <c r="FB227" s="80">
        <f t="shared" si="409"/>
        <v>20</v>
      </c>
      <c r="FC227" s="80">
        <f t="shared" si="410"/>
        <v>32</v>
      </c>
      <c r="FD227" s="80">
        <f t="shared" si="411"/>
        <v>90</v>
      </c>
      <c r="FE227" s="80">
        <f t="shared" si="412"/>
        <v>13</v>
      </c>
      <c r="FF227" s="80">
        <f t="shared" si="413"/>
        <v>0.35555555555555557</v>
      </c>
      <c r="FH227" s="54">
        <f t="shared" ref="FH227:FH240" si="424">IF(EJ227=EY227,0,1)</f>
        <v>0</v>
      </c>
      <c r="FI227" s="54">
        <f t="shared" ref="FI227:FI240" si="425">IF(EQ227=EZ227,0,1)</f>
        <v>1</v>
      </c>
      <c r="FJ227" s="54">
        <f t="shared" si="414"/>
        <v>1</v>
      </c>
      <c r="FK227" s="54">
        <f t="shared" si="414"/>
        <v>0</v>
      </c>
      <c r="FL227" s="54">
        <f t="shared" si="414"/>
        <v>1</v>
      </c>
      <c r="FM227" s="54">
        <f t="shared" si="414"/>
        <v>0</v>
      </c>
      <c r="FN227" s="54">
        <f t="shared" si="414"/>
        <v>1</v>
      </c>
      <c r="FO227" s="54">
        <f t="shared" si="414"/>
        <v>1</v>
      </c>
      <c r="FQ227" s="54" t="str">
        <f t="shared" si="396"/>
        <v>Beckenham (Res)</v>
      </c>
      <c r="FR227" s="54">
        <f t="shared" si="415"/>
        <v>0</v>
      </c>
      <c r="FS227" s="54">
        <f t="shared" si="397"/>
        <v>-1</v>
      </c>
      <c r="FT227" s="54">
        <f t="shared" si="397"/>
        <v>1</v>
      </c>
      <c r="FU227" s="54">
        <f t="shared" si="397"/>
        <v>0</v>
      </c>
      <c r="FV227" s="54">
        <f t="shared" si="397"/>
        <v>-1</v>
      </c>
      <c r="FW227" s="54">
        <f t="shared" si="397"/>
        <v>0</v>
      </c>
      <c r="FX227" s="54">
        <f t="shared" si="397"/>
        <v>-1</v>
      </c>
      <c r="FY227" s="54" t="s">
        <v>494</v>
      </c>
      <c r="FZ227" s="58" t="s">
        <v>784</v>
      </c>
      <c r="GA227" s="59"/>
      <c r="GB227" s="60"/>
      <c r="GC227" s="58"/>
      <c r="GD227" s="59"/>
      <c r="GE227" s="61"/>
      <c r="GF227" s="58"/>
      <c r="GG227" s="61"/>
      <c r="GH227" s="61"/>
      <c r="GJ227" s="341" t="s">
        <v>478</v>
      </c>
      <c r="GK227" s="342" t="s">
        <v>486</v>
      </c>
      <c r="GL227" s="342" t="s">
        <v>486</v>
      </c>
      <c r="GM227" s="342" t="s">
        <v>486</v>
      </c>
      <c r="GN227" s="343" t="s">
        <v>207</v>
      </c>
      <c r="GO227" s="342" t="s">
        <v>486</v>
      </c>
      <c r="GP227" s="342" t="s">
        <v>486</v>
      </c>
      <c r="GQ227" s="342" t="s">
        <v>486</v>
      </c>
      <c r="GR227" s="342" t="s">
        <v>486</v>
      </c>
    </row>
    <row r="228" spans="1:200" s="54" customFormat="1" ht="12" x14ac:dyDescent="0.25">
      <c r="A228" s="54">
        <v>3</v>
      </c>
      <c r="B228" s="54" t="s">
        <v>501</v>
      </c>
      <c r="C228" s="56">
        <v>28</v>
      </c>
      <c r="D228" s="56">
        <v>16</v>
      </c>
      <c r="E228" s="56">
        <v>4</v>
      </c>
      <c r="F228" s="56">
        <v>8</v>
      </c>
      <c r="G228" s="56">
        <v>88</v>
      </c>
      <c r="H228" s="56">
        <v>50</v>
      </c>
      <c r="I228" s="57">
        <v>36</v>
      </c>
      <c r="J228" s="69">
        <f t="shared" si="398"/>
        <v>1.76</v>
      </c>
      <c r="L228" s="139" t="s">
        <v>501</v>
      </c>
      <c r="M228" s="86" t="s">
        <v>177</v>
      </c>
      <c r="N228" s="88" t="s">
        <v>61</v>
      </c>
      <c r="O228" s="83"/>
      <c r="P228" s="88" t="s">
        <v>101</v>
      </c>
      <c r="Q228" s="84" t="s">
        <v>59</v>
      </c>
      <c r="R228" s="88" t="s">
        <v>162</v>
      </c>
      <c r="S228" s="88" t="s">
        <v>273</v>
      </c>
      <c r="T228" s="88" t="s">
        <v>200</v>
      </c>
      <c r="U228" s="88" t="s">
        <v>178</v>
      </c>
      <c r="V228" s="88" t="s">
        <v>74</v>
      </c>
      <c r="W228" s="88" t="s">
        <v>150</v>
      </c>
      <c r="X228" s="88" t="s">
        <v>99</v>
      </c>
      <c r="Y228" s="88" t="s">
        <v>178</v>
      </c>
      <c r="Z228" s="88" t="s">
        <v>125</v>
      </c>
      <c r="AA228" s="89" t="s">
        <v>103</v>
      </c>
      <c r="AC228" s="54" t="s">
        <v>802</v>
      </c>
      <c r="AL228" s="139" t="s">
        <v>501</v>
      </c>
      <c r="AM228" s="253" t="s">
        <v>284</v>
      </c>
      <c r="AN228" s="59" t="s">
        <v>241</v>
      </c>
      <c r="AO228" s="83"/>
      <c r="AP228" s="59" t="s">
        <v>171</v>
      </c>
      <c r="AQ228" s="84" t="s">
        <v>573</v>
      </c>
      <c r="AR228" s="59" t="s">
        <v>275</v>
      </c>
      <c r="AS228" s="59" t="s">
        <v>576</v>
      </c>
      <c r="AT228" s="59" t="s">
        <v>256</v>
      </c>
      <c r="AU228" s="59" t="s">
        <v>272</v>
      </c>
      <c r="AV228" s="59" t="s">
        <v>583</v>
      </c>
      <c r="AW228" s="59" t="s">
        <v>250</v>
      </c>
      <c r="AX228" s="59" t="s">
        <v>575</v>
      </c>
      <c r="AY228" s="59" t="s">
        <v>574</v>
      </c>
      <c r="AZ228" s="59" t="s">
        <v>310</v>
      </c>
      <c r="BA228" s="85" t="s">
        <v>265</v>
      </c>
      <c r="BL228" s="90">
        <f t="shared" si="416"/>
        <v>2</v>
      </c>
      <c r="BM228" s="77">
        <f t="shared" si="416"/>
        <v>8</v>
      </c>
      <c r="BN228" s="91"/>
      <c r="BO228" s="77">
        <f t="shared" si="399"/>
        <v>3</v>
      </c>
      <c r="BP228" s="77">
        <f t="shared" si="399"/>
        <v>4</v>
      </c>
      <c r="BQ228" s="77">
        <f t="shared" si="399"/>
        <v>6</v>
      </c>
      <c r="BR228" s="77">
        <f t="shared" si="399"/>
        <v>4</v>
      </c>
      <c r="BS228" s="77">
        <f t="shared" si="399"/>
        <v>2</v>
      </c>
      <c r="BT228" s="77">
        <f t="shared" si="399"/>
        <v>6</v>
      </c>
      <c r="BU228" s="77">
        <f t="shared" si="399"/>
        <v>1</v>
      </c>
      <c r="BV228" s="77">
        <f t="shared" si="399"/>
        <v>3</v>
      </c>
      <c r="BW228" s="77">
        <f t="shared" si="399"/>
        <v>1</v>
      </c>
      <c r="BX228" s="77">
        <f t="shared" si="399"/>
        <v>6</v>
      </c>
      <c r="BY228" s="77">
        <f t="shared" si="399"/>
        <v>5</v>
      </c>
      <c r="BZ228" s="92">
        <f t="shared" si="399"/>
        <v>1</v>
      </c>
      <c r="CB228" s="77"/>
      <c r="CC228" s="77"/>
      <c r="CD228" s="77"/>
      <c r="CE228" s="77"/>
      <c r="CF228" s="77"/>
      <c r="CG228" s="77"/>
      <c r="CH228" s="77"/>
      <c r="CI228" s="77"/>
      <c r="CJ228" s="78"/>
      <c r="CK228" s="90">
        <f t="shared" si="417"/>
        <v>0</v>
      </c>
      <c r="CL228" s="77">
        <f t="shared" si="417"/>
        <v>1</v>
      </c>
      <c r="CM228" s="91"/>
      <c r="CN228" s="77">
        <f t="shared" si="400"/>
        <v>2</v>
      </c>
      <c r="CO228" s="77">
        <f t="shared" si="400"/>
        <v>0</v>
      </c>
      <c r="CP228" s="77">
        <f t="shared" si="400"/>
        <v>0</v>
      </c>
      <c r="CQ228" s="77">
        <f t="shared" si="400"/>
        <v>4</v>
      </c>
      <c r="CR228" s="77">
        <f t="shared" si="400"/>
        <v>2</v>
      </c>
      <c r="CS228" s="77">
        <f t="shared" si="400"/>
        <v>1</v>
      </c>
      <c r="CT228" s="77">
        <f t="shared" si="400"/>
        <v>2</v>
      </c>
      <c r="CU228" s="77">
        <f t="shared" si="400"/>
        <v>1</v>
      </c>
      <c r="CV228" s="77">
        <f t="shared" si="400"/>
        <v>0</v>
      </c>
      <c r="CW228" s="77">
        <f t="shared" si="400"/>
        <v>1</v>
      </c>
      <c r="CX228" s="77">
        <f t="shared" si="400"/>
        <v>0</v>
      </c>
      <c r="CY228" s="92">
        <f t="shared" si="400"/>
        <v>3</v>
      </c>
      <c r="DA228" s="77"/>
      <c r="DB228" s="77"/>
      <c r="DC228" s="77"/>
      <c r="DD228" s="77"/>
      <c r="DE228" s="77"/>
      <c r="DF228" s="77"/>
      <c r="DG228" s="77"/>
      <c r="DH228" s="77"/>
      <c r="DJ228" s="90" t="str">
        <f t="shared" si="418"/>
        <v>H</v>
      </c>
      <c r="DK228" s="77" t="str">
        <f t="shared" si="418"/>
        <v>H</v>
      </c>
      <c r="DL228" s="91"/>
      <c r="DM228" s="77" t="str">
        <f t="shared" si="401"/>
        <v>H</v>
      </c>
      <c r="DN228" s="77" t="str">
        <f t="shared" si="401"/>
        <v>H</v>
      </c>
      <c r="DO228" s="77" t="str">
        <f t="shared" si="401"/>
        <v>H</v>
      </c>
      <c r="DP228" s="77" t="str">
        <f t="shared" si="401"/>
        <v>D</v>
      </c>
      <c r="DQ228" s="77" t="str">
        <f t="shared" si="401"/>
        <v>D</v>
      </c>
      <c r="DR228" s="77" t="str">
        <f t="shared" si="401"/>
        <v>H</v>
      </c>
      <c r="DS228" s="77" t="str">
        <f t="shared" si="401"/>
        <v>A</v>
      </c>
      <c r="DT228" s="77" t="str">
        <f t="shared" si="401"/>
        <v>H</v>
      </c>
      <c r="DU228" s="77" t="str">
        <f t="shared" si="401"/>
        <v>H</v>
      </c>
      <c r="DV228" s="77" t="str">
        <f t="shared" si="401"/>
        <v>H</v>
      </c>
      <c r="DW228" s="77" t="str">
        <f t="shared" si="401"/>
        <v>H</v>
      </c>
      <c r="DX228" s="92" t="str">
        <f t="shared" si="401"/>
        <v>A</v>
      </c>
      <c r="DZ228" s="56"/>
      <c r="EA228" s="56"/>
      <c r="EB228" s="56"/>
      <c r="EC228" s="56"/>
      <c r="ED228" s="56"/>
      <c r="EE228" s="56"/>
      <c r="EF228" s="56"/>
      <c r="EG228" s="56"/>
      <c r="EI228" s="53" t="str">
        <f t="shared" si="402"/>
        <v>Chelmsford (Res)</v>
      </c>
      <c r="EJ228" s="79">
        <f t="shared" si="419"/>
        <v>28</v>
      </c>
      <c r="EK228" s="80">
        <f t="shared" si="420"/>
        <v>10</v>
      </c>
      <c r="EL228" s="80">
        <f t="shared" si="421"/>
        <v>2</v>
      </c>
      <c r="EM228" s="80">
        <f t="shared" si="422"/>
        <v>2</v>
      </c>
      <c r="EN228" s="80">
        <f>COUNTIF(DL$226:DL$240,"A")</f>
        <v>6</v>
      </c>
      <c r="EO228" s="80">
        <f>COUNTIF(DL$226:DL$240,"D")</f>
        <v>2</v>
      </c>
      <c r="EP228" s="80">
        <f>COUNTIF(DL$226:DL$240,"H")</f>
        <v>6</v>
      </c>
      <c r="EQ228" s="79">
        <f t="shared" si="423"/>
        <v>16</v>
      </c>
      <c r="ER228" s="79">
        <f t="shared" si="403"/>
        <v>4</v>
      </c>
      <c r="ES228" s="79">
        <f t="shared" si="403"/>
        <v>8</v>
      </c>
      <c r="ET228" s="81">
        <f>SUM($BL228:$CI228)+SUM(CM$226:CM$240)</f>
        <v>88</v>
      </c>
      <c r="EU228" s="81">
        <f>SUM($CK228:$DH228)+SUM(BN$226:BN$240)</f>
        <v>50</v>
      </c>
      <c r="EV228" s="79">
        <f t="shared" si="404"/>
        <v>36</v>
      </c>
      <c r="EW228" s="136">
        <f t="shared" si="405"/>
        <v>1.76</v>
      </c>
      <c r="EX228" s="78"/>
      <c r="EY228" s="80">
        <f t="shared" si="406"/>
        <v>28</v>
      </c>
      <c r="EZ228" s="80">
        <f t="shared" si="407"/>
        <v>16</v>
      </c>
      <c r="FA228" s="80">
        <f t="shared" si="408"/>
        <v>4</v>
      </c>
      <c r="FB228" s="80">
        <f t="shared" si="409"/>
        <v>8</v>
      </c>
      <c r="FC228" s="80">
        <f t="shared" si="410"/>
        <v>88</v>
      </c>
      <c r="FD228" s="80">
        <f t="shared" si="411"/>
        <v>50</v>
      </c>
      <c r="FE228" s="80">
        <f t="shared" si="412"/>
        <v>36</v>
      </c>
      <c r="FF228" s="80">
        <f t="shared" si="413"/>
        <v>1.76</v>
      </c>
      <c r="FH228" s="54">
        <f t="shared" si="424"/>
        <v>0</v>
      </c>
      <c r="FI228" s="54">
        <f t="shared" si="425"/>
        <v>0</v>
      </c>
      <c r="FJ228" s="54">
        <f t="shared" si="414"/>
        <v>0</v>
      </c>
      <c r="FK228" s="54">
        <f t="shared" si="414"/>
        <v>0</v>
      </c>
      <c r="FL228" s="54">
        <f t="shared" si="414"/>
        <v>0</v>
      </c>
      <c r="FM228" s="54">
        <f t="shared" si="414"/>
        <v>0</v>
      </c>
      <c r="FN228" s="54">
        <f t="shared" si="414"/>
        <v>0</v>
      </c>
      <c r="FO228" s="54">
        <f t="shared" si="414"/>
        <v>0</v>
      </c>
      <c r="FQ228" s="54" t="str">
        <f t="shared" si="396"/>
        <v/>
      </c>
      <c r="FR228" s="54" t="str">
        <f t="shared" si="415"/>
        <v/>
      </c>
      <c r="FS228" s="54" t="str">
        <f t="shared" si="397"/>
        <v/>
      </c>
      <c r="FT228" s="54" t="str">
        <f t="shared" si="397"/>
        <v/>
      </c>
      <c r="FU228" s="54" t="str">
        <f t="shared" si="397"/>
        <v/>
      </c>
      <c r="FV228" s="54" t="str">
        <f t="shared" si="397"/>
        <v/>
      </c>
      <c r="FW228" s="54" t="str">
        <f t="shared" si="397"/>
        <v/>
      </c>
      <c r="FX228" s="54" t="str">
        <f t="shared" si="397"/>
        <v/>
      </c>
      <c r="FY228" s="54" t="s">
        <v>509</v>
      </c>
      <c r="FZ228" s="58"/>
      <c r="GA228" s="59"/>
      <c r="GB228" s="60"/>
      <c r="GC228" s="58"/>
      <c r="GD228" s="59"/>
      <c r="GE228" s="61"/>
      <c r="GF228" s="58"/>
      <c r="GG228" s="61"/>
      <c r="GH228" s="61"/>
      <c r="GJ228" s="341" t="s">
        <v>501</v>
      </c>
      <c r="GK228" s="342" t="s">
        <v>486</v>
      </c>
      <c r="GL228" s="342" t="s">
        <v>486</v>
      </c>
      <c r="GM228" s="342" t="s">
        <v>486</v>
      </c>
      <c r="GN228" s="342" t="s">
        <v>486</v>
      </c>
      <c r="GO228" s="342" t="s">
        <v>486</v>
      </c>
      <c r="GP228" s="342" t="s">
        <v>486</v>
      </c>
      <c r="GQ228" s="342" t="s">
        <v>486</v>
      </c>
      <c r="GR228" s="342" t="s">
        <v>207</v>
      </c>
    </row>
    <row r="229" spans="1:200" s="54" customFormat="1" ht="12" x14ac:dyDescent="0.25">
      <c r="A229" s="54">
        <v>4</v>
      </c>
      <c r="B229" s="54" t="s">
        <v>789</v>
      </c>
      <c r="C229" s="56">
        <v>28</v>
      </c>
      <c r="D229" s="56">
        <v>15</v>
      </c>
      <c r="E229" s="56">
        <v>5</v>
      </c>
      <c r="F229" s="56">
        <v>8</v>
      </c>
      <c r="G229" s="56">
        <v>66</v>
      </c>
      <c r="H229" s="56">
        <v>48</v>
      </c>
      <c r="I229" s="57">
        <v>35</v>
      </c>
      <c r="J229" s="69">
        <f t="shared" si="398"/>
        <v>1.375</v>
      </c>
      <c r="L229" s="139" t="s">
        <v>749</v>
      </c>
      <c r="M229" s="86" t="s">
        <v>148</v>
      </c>
      <c r="N229" s="88" t="s">
        <v>164</v>
      </c>
      <c r="O229" s="88" t="s">
        <v>304</v>
      </c>
      <c r="P229" s="83"/>
      <c r="Q229" s="84" t="s">
        <v>60</v>
      </c>
      <c r="R229" s="88" t="s">
        <v>176</v>
      </c>
      <c r="S229" s="88" t="s">
        <v>77</v>
      </c>
      <c r="T229" s="148" t="s">
        <v>77</v>
      </c>
      <c r="U229" s="88" t="s">
        <v>459</v>
      </c>
      <c r="V229" s="148" t="s">
        <v>206</v>
      </c>
      <c r="W229" s="148" t="s">
        <v>200</v>
      </c>
      <c r="X229" s="88" t="s">
        <v>177</v>
      </c>
      <c r="Y229" s="88" t="s">
        <v>89</v>
      </c>
      <c r="Z229" s="88" t="s">
        <v>77</v>
      </c>
      <c r="AA229" s="89" t="s">
        <v>125</v>
      </c>
      <c r="AC229" s="54" t="s">
        <v>803</v>
      </c>
      <c r="AL229" s="139" t="s">
        <v>749</v>
      </c>
      <c r="AM229" s="253" t="s">
        <v>248</v>
      </c>
      <c r="AN229" s="59" t="s">
        <v>574</v>
      </c>
      <c r="AO229" s="59" t="s">
        <v>203</v>
      </c>
      <c r="AP229" s="83"/>
      <c r="AQ229" s="84" t="s">
        <v>480</v>
      </c>
      <c r="AR229" s="59" t="s">
        <v>238</v>
      </c>
      <c r="AS229" s="59" t="s">
        <v>247</v>
      </c>
      <c r="AT229" s="59" t="s">
        <v>272</v>
      </c>
      <c r="AU229" s="59" t="s">
        <v>594</v>
      </c>
      <c r="AV229" s="59" t="s">
        <v>266</v>
      </c>
      <c r="AW229" s="59" t="s">
        <v>284</v>
      </c>
      <c r="AX229" s="59" t="s">
        <v>585</v>
      </c>
      <c r="AY229" s="59" t="s">
        <v>573</v>
      </c>
      <c r="AZ229" s="59" t="s">
        <v>240</v>
      </c>
      <c r="BA229" s="85" t="s">
        <v>582</v>
      </c>
      <c r="BL229" s="90">
        <f t="shared" si="416"/>
        <v>0</v>
      </c>
      <c r="BM229" s="77">
        <f t="shared" si="416"/>
        <v>8</v>
      </c>
      <c r="BN229" s="77">
        <f t="shared" si="416"/>
        <v>4</v>
      </c>
      <c r="BO229" s="91"/>
      <c r="BP229" s="77">
        <f t="shared" si="399"/>
        <v>4</v>
      </c>
      <c r="BQ229" s="77">
        <f t="shared" si="399"/>
        <v>2</v>
      </c>
      <c r="BR229" s="77">
        <f t="shared" si="399"/>
        <v>2</v>
      </c>
      <c r="BS229" s="77">
        <f t="shared" si="399"/>
        <v>2</v>
      </c>
      <c r="BT229" s="77">
        <f t="shared" si="399"/>
        <v>5</v>
      </c>
      <c r="BU229" s="77">
        <f t="shared" si="399"/>
        <v>1</v>
      </c>
      <c r="BV229" s="77">
        <f t="shared" si="399"/>
        <v>2</v>
      </c>
      <c r="BW229" s="77">
        <f t="shared" si="399"/>
        <v>2</v>
      </c>
      <c r="BX229" s="77">
        <f t="shared" si="399"/>
        <v>3</v>
      </c>
      <c r="BY229" s="77">
        <f t="shared" si="399"/>
        <v>2</v>
      </c>
      <c r="BZ229" s="92">
        <f t="shared" si="399"/>
        <v>5</v>
      </c>
      <c r="CB229" s="77"/>
      <c r="CC229" s="77"/>
      <c r="CD229" s="77"/>
      <c r="CE229" s="77"/>
      <c r="CF229" s="77"/>
      <c r="CG229" s="77"/>
      <c r="CH229" s="77"/>
      <c r="CI229" s="77"/>
      <c r="CJ229" s="78"/>
      <c r="CK229" s="90">
        <f t="shared" si="417"/>
        <v>1</v>
      </c>
      <c r="CL229" s="77">
        <f t="shared" si="417"/>
        <v>0</v>
      </c>
      <c r="CM229" s="77">
        <f t="shared" si="417"/>
        <v>2</v>
      </c>
      <c r="CN229" s="91"/>
      <c r="CO229" s="77">
        <f t="shared" si="400"/>
        <v>1</v>
      </c>
      <c r="CP229" s="77">
        <f t="shared" si="400"/>
        <v>3</v>
      </c>
      <c r="CQ229" s="77">
        <f t="shared" si="400"/>
        <v>1</v>
      </c>
      <c r="CR229" s="77">
        <f t="shared" si="400"/>
        <v>1</v>
      </c>
      <c r="CS229" s="77">
        <f t="shared" si="400"/>
        <v>3</v>
      </c>
      <c r="CT229" s="77">
        <f t="shared" si="400"/>
        <v>4</v>
      </c>
      <c r="CU229" s="77">
        <f t="shared" si="400"/>
        <v>2</v>
      </c>
      <c r="CV229" s="77">
        <f t="shared" si="400"/>
        <v>0</v>
      </c>
      <c r="CW229" s="77">
        <f t="shared" si="400"/>
        <v>0</v>
      </c>
      <c r="CX229" s="77">
        <f t="shared" si="400"/>
        <v>1</v>
      </c>
      <c r="CY229" s="92">
        <f t="shared" si="400"/>
        <v>0</v>
      </c>
      <c r="DA229" s="77"/>
      <c r="DB229" s="77"/>
      <c r="DC229" s="77"/>
      <c r="DD229" s="77"/>
      <c r="DE229" s="77"/>
      <c r="DF229" s="77"/>
      <c r="DG229" s="77"/>
      <c r="DH229" s="77"/>
      <c r="DJ229" s="90" t="str">
        <f t="shared" si="418"/>
        <v>A</v>
      </c>
      <c r="DK229" s="77" t="str">
        <f t="shared" si="418"/>
        <v>H</v>
      </c>
      <c r="DL229" s="77" t="str">
        <f t="shared" si="418"/>
        <v>H</v>
      </c>
      <c r="DM229" s="91"/>
      <c r="DN229" s="77" t="str">
        <f t="shared" si="401"/>
        <v>H</v>
      </c>
      <c r="DO229" s="77" t="str">
        <f t="shared" si="401"/>
        <v>A</v>
      </c>
      <c r="DP229" s="77" t="str">
        <f t="shared" si="401"/>
        <v>H</v>
      </c>
      <c r="DQ229" s="77" t="str">
        <f t="shared" si="401"/>
        <v>H</v>
      </c>
      <c r="DR229" s="77" t="str">
        <f t="shared" si="401"/>
        <v>H</v>
      </c>
      <c r="DS229" s="77" t="str">
        <f t="shared" si="401"/>
        <v>A</v>
      </c>
      <c r="DT229" s="77" t="str">
        <f t="shared" si="401"/>
        <v>D</v>
      </c>
      <c r="DU229" s="77" t="str">
        <f t="shared" si="401"/>
        <v>H</v>
      </c>
      <c r="DV229" s="77" t="str">
        <f t="shared" si="401"/>
        <v>H</v>
      </c>
      <c r="DW229" s="77" t="str">
        <f t="shared" si="401"/>
        <v>H</v>
      </c>
      <c r="DX229" s="92" t="str">
        <f t="shared" si="401"/>
        <v>H</v>
      </c>
      <c r="DZ229" s="56"/>
      <c r="EA229" s="56"/>
      <c r="EB229" s="56"/>
      <c r="EC229" s="56"/>
      <c r="ED229" s="56"/>
      <c r="EE229" s="56"/>
      <c r="EF229" s="56"/>
      <c r="EG229" s="56"/>
      <c r="EI229" s="53" t="str">
        <f t="shared" si="402"/>
        <v>Dagenham Town (Res)</v>
      </c>
      <c r="EJ229" s="79">
        <f t="shared" si="419"/>
        <v>28</v>
      </c>
      <c r="EK229" s="80">
        <f t="shared" si="420"/>
        <v>10</v>
      </c>
      <c r="EL229" s="80">
        <f t="shared" si="421"/>
        <v>1</v>
      </c>
      <c r="EM229" s="80">
        <f t="shared" si="422"/>
        <v>3</v>
      </c>
      <c r="EN229" s="80">
        <f>COUNTIF(DM$226:DM$240,"A")</f>
        <v>5</v>
      </c>
      <c r="EO229" s="80">
        <f>COUNTIF(DM$226:DM$240,"D")</f>
        <v>6</v>
      </c>
      <c r="EP229" s="80">
        <f>COUNTIF(DM$226:DM$240,"H")</f>
        <v>3</v>
      </c>
      <c r="EQ229" s="79">
        <f t="shared" si="423"/>
        <v>15</v>
      </c>
      <c r="ER229" s="79">
        <f t="shared" si="403"/>
        <v>7</v>
      </c>
      <c r="ES229" s="79">
        <f t="shared" si="403"/>
        <v>6</v>
      </c>
      <c r="ET229" s="81">
        <f>SUM($BL229:$CI229)+SUM(CN$226:CN$240)</f>
        <v>70</v>
      </c>
      <c r="EU229" s="81">
        <f>SUM($CK229:$DH229)+SUM(BO$226:BO$240)</f>
        <v>45</v>
      </c>
      <c r="EV229" s="79">
        <f t="shared" si="404"/>
        <v>37</v>
      </c>
      <c r="EW229" s="136">
        <f t="shared" si="405"/>
        <v>1.5555555555555556</v>
      </c>
      <c r="EX229" s="78"/>
      <c r="EY229" s="80">
        <f t="shared" si="406"/>
        <v>28</v>
      </c>
      <c r="EZ229" s="80">
        <f t="shared" si="407"/>
        <v>15</v>
      </c>
      <c r="FA229" s="80">
        <f t="shared" si="408"/>
        <v>7</v>
      </c>
      <c r="FB229" s="80">
        <f t="shared" si="409"/>
        <v>6</v>
      </c>
      <c r="FC229" s="80">
        <f t="shared" si="410"/>
        <v>70</v>
      </c>
      <c r="FD229" s="80">
        <f t="shared" si="411"/>
        <v>45</v>
      </c>
      <c r="FE229" s="80">
        <f t="shared" si="412"/>
        <v>37</v>
      </c>
      <c r="FF229" s="80">
        <f t="shared" si="413"/>
        <v>1.5555555555555556</v>
      </c>
      <c r="FH229" s="54">
        <f t="shared" si="424"/>
        <v>0</v>
      </c>
      <c r="FI229" s="54">
        <f t="shared" si="425"/>
        <v>0</v>
      </c>
      <c r="FJ229" s="54">
        <f t="shared" si="414"/>
        <v>0</v>
      </c>
      <c r="FK229" s="54">
        <f t="shared" si="414"/>
        <v>0</v>
      </c>
      <c r="FL229" s="54">
        <f t="shared" si="414"/>
        <v>0</v>
      </c>
      <c r="FM229" s="54">
        <f t="shared" si="414"/>
        <v>0</v>
      </c>
      <c r="FN229" s="54">
        <f t="shared" si="414"/>
        <v>0</v>
      </c>
      <c r="FO229" s="54">
        <f t="shared" si="414"/>
        <v>0</v>
      </c>
      <c r="FQ229" s="54" t="str">
        <f t="shared" si="396"/>
        <v/>
      </c>
      <c r="FR229" s="54" t="str">
        <f t="shared" si="415"/>
        <v/>
      </c>
      <c r="FS229" s="54" t="str">
        <f t="shared" si="397"/>
        <v/>
      </c>
      <c r="FT229" s="54" t="str">
        <f t="shared" si="397"/>
        <v/>
      </c>
      <c r="FU229" s="54" t="str">
        <f t="shared" si="397"/>
        <v/>
      </c>
      <c r="FV229" s="54" t="str">
        <f t="shared" si="397"/>
        <v/>
      </c>
      <c r="FW229" s="54" t="str">
        <f t="shared" si="397"/>
        <v/>
      </c>
      <c r="FX229" s="54" t="str">
        <f t="shared" si="397"/>
        <v/>
      </c>
      <c r="FY229" s="54" t="s">
        <v>734</v>
      </c>
      <c r="FZ229" s="58"/>
      <c r="GA229" s="59"/>
      <c r="GB229" s="60"/>
      <c r="GC229" s="58"/>
      <c r="GD229" s="59"/>
      <c r="GE229" s="61"/>
      <c r="GF229" s="58"/>
      <c r="GG229" s="61"/>
      <c r="GH229" s="61"/>
      <c r="GJ229" s="341" t="s">
        <v>749</v>
      </c>
      <c r="GK229" s="342" t="s">
        <v>486</v>
      </c>
      <c r="GL229" s="342" t="s">
        <v>486</v>
      </c>
      <c r="GM229" s="342" t="s">
        <v>486</v>
      </c>
      <c r="GN229" s="342" t="s">
        <v>486</v>
      </c>
      <c r="GO229" s="342" t="s">
        <v>486</v>
      </c>
      <c r="GP229" s="342" t="s">
        <v>486</v>
      </c>
      <c r="GQ229" s="342" t="s">
        <v>486</v>
      </c>
      <c r="GR229" s="342" t="s">
        <v>207</v>
      </c>
    </row>
    <row r="230" spans="1:200" s="54" customFormat="1" ht="12" x14ac:dyDescent="0.25">
      <c r="A230" s="54">
        <v>5</v>
      </c>
      <c r="B230" s="54" t="s">
        <v>792</v>
      </c>
      <c r="C230" s="56">
        <v>28</v>
      </c>
      <c r="D230" s="56">
        <v>15</v>
      </c>
      <c r="E230" s="56">
        <v>5</v>
      </c>
      <c r="F230" s="56">
        <v>8</v>
      </c>
      <c r="G230" s="56">
        <v>74</v>
      </c>
      <c r="H230" s="56">
        <v>64</v>
      </c>
      <c r="I230" s="57">
        <v>35</v>
      </c>
      <c r="J230" s="69">
        <f t="shared" si="398"/>
        <v>1.15625</v>
      </c>
      <c r="L230" s="158" t="s">
        <v>804</v>
      </c>
      <c r="M230" s="99" t="s">
        <v>304</v>
      </c>
      <c r="N230" s="84" t="s">
        <v>126</v>
      </c>
      <c r="O230" s="84" t="s">
        <v>62</v>
      </c>
      <c r="P230" s="84" t="s">
        <v>87</v>
      </c>
      <c r="Q230" s="83"/>
      <c r="R230" s="84" t="s">
        <v>62</v>
      </c>
      <c r="S230" s="84" t="s">
        <v>60</v>
      </c>
      <c r="T230" s="84" t="s">
        <v>430</v>
      </c>
      <c r="U230" s="84" t="s">
        <v>126</v>
      </c>
      <c r="V230" s="84" t="s">
        <v>62</v>
      </c>
      <c r="W230" s="84" t="s">
        <v>59</v>
      </c>
      <c r="X230" s="84" t="s">
        <v>60</v>
      </c>
      <c r="Y230" s="84" t="s">
        <v>177</v>
      </c>
      <c r="Z230" s="84" t="s">
        <v>60</v>
      </c>
      <c r="AA230" s="98" t="s">
        <v>101</v>
      </c>
      <c r="AL230" s="158" t="s">
        <v>804</v>
      </c>
      <c r="AM230" s="99" t="s">
        <v>251</v>
      </c>
      <c r="AN230" s="84" t="s">
        <v>237</v>
      </c>
      <c r="AO230" s="84" t="s">
        <v>239</v>
      </c>
      <c r="AP230" s="84" t="s">
        <v>598</v>
      </c>
      <c r="AQ230" s="83"/>
      <c r="AR230" s="84" t="s">
        <v>266</v>
      </c>
      <c r="AS230" s="84" t="s">
        <v>248</v>
      </c>
      <c r="AT230" s="84" t="s">
        <v>589</v>
      </c>
      <c r="AU230" s="84" t="s">
        <v>242</v>
      </c>
      <c r="AV230" s="84" t="s">
        <v>247</v>
      </c>
      <c r="AW230" s="84" t="s">
        <v>593</v>
      </c>
      <c r="AX230" s="84" t="s">
        <v>203</v>
      </c>
      <c r="AY230" s="84" t="s">
        <v>272</v>
      </c>
      <c r="AZ230" s="84" t="s">
        <v>590</v>
      </c>
      <c r="BA230" s="98" t="s">
        <v>586</v>
      </c>
      <c r="BL230" s="90">
        <f t="shared" si="416"/>
        <v>4</v>
      </c>
      <c r="BM230" s="77">
        <f t="shared" si="416"/>
        <v>7</v>
      </c>
      <c r="BN230" s="77">
        <f t="shared" si="416"/>
        <v>1</v>
      </c>
      <c r="BO230" s="77">
        <f t="shared" si="416"/>
        <v>3</v>
      </c>
      <c r="BP230" s="91"/>
      <c r="BQ230" s="77">
        <f t="shared" si="399"/>
        <v>1</v>
      </c>
      <c r="BR230" s="77">
        <f t="shared" si="399"/>
        <v>4</v>
      </c>
      <c r="BS230" s="77">
        <f t="shared" si="399"/>
        <v>3</v>
      </c>
      <c r="BT230" s="77">
        <f t="shared" si="399"/>
        <v>7</v>
      </c>
      <c r="BU230" s="77">
        <f t="shared" si="399"/>
        <v>1</v>
      </c>
      <c r="BV230" s="77">
        <f t="shared" si="399"/>
        <v>4</v>
      </c>
      <c r="BW230" s="77">
        <f t="shared" si="399"/>
        <v>4</v>
      </c>
      <c r="BX230" s="77">
        <f t="shared" si="399"/>
        <v>2</v>
      </c>
      <c r="BY230" s="77">
        <f t="shared" si="399"/>
        <v>4</v>
      </c>
      <c r="BZ230" s="92">
        <f t="shared" si="399"/>
        <v>3</v>
      </c>
      <c r="CB230" s="77"/>
      <c r="CC230" s="77"/>
      <c r="CD230" s="77"/>
      <c r="CE230" s="77"/>
      <c r="CF230" s="77"/>
      <c r="CG230" s="77"/>
      <c r="CH230" s="77"/>
      <c r="CI230" s="77"/>
      <c r="CJ230" s="78"/>
      <c r="CK230" s="90">
        <f t="shared" si="417"/>
        <v>2</v>
      </c>
      <c r="CL230" s="77">
        <f t="shared" si="417"/>
        <v>0</v>
      </c>
      <c r="CM230" s="77">
        <f t="shared" si="417"/>
        <v>1</v>
      </c>
      <c r="CN230" s="77">
        <f t="shared" si="417"/>
        <v>3</v>
      </c>
      <c r="CO230" s="91"/>
      <c r="CP230" s="77">
        <f t="shared" si="400"/>
        <v>1</v>
      </c>
      <c r="CQ230" s="77">
        <f t="shared" si="400"/>
        <v>1</v>
      </c>
      <c r="CR230" s="77">
        <f t="shared" si="400"/>
        <v>6</v>
      </c>
      <c r="CS230" s="77">
        <f t="shared" si="400"/>
        <v>0</v>
      </c>
      <c r="CT230" s="77">
        <f t="shared" si="400"/>
        <v>1</v>
      </c>
      <c r="CU230" s="77">
        <f t="shared" si="400"/>
        <v>0</v>
      </c>
      <c r="CV230" s="77">
        <f t="shared" si="400"/>
        <v>1</v>
      </c>
      <c r="CW230" s="77">
        <f t="shared" si="400"/>
        <v>0</v>
      </c>
      <c r="CX230" s="77">
        <f t="shared" si="400"/>
        <v>1</v>
      </c>
      <c r="CY230" s="92">
        <f t="shared" si="400"/>
        <v>2</v>
      </c>
      <c r="DA230" s="77"/>
      <c r="DB230" s="77"/>
      <c r="DC230" s="77"/>
      <c r="DD230" s="77"/>
      <c r="DE230" s="77"/>
      <c r="DF230" s="77"/>
      <c r="DG230" s="77"/>
      <c r="DH230" s="77"/>
      <c r="DJ230" s="90" t="str">
        <f t="shared" si="418"/>
        <v>H</v>
      </c>
      <c r="DK230" s="77" t="str">
        <f t="shared" si="418"/>
        <v>H</v>
      </c>
      <c r="DL230" s="77" t="str">
        <f t="shared" si="418"/>
        <v>D</v>
      </c>
      <c r="DM230" s="77" t="str">
        <f t="shared" si="418"/>
        <v>D</v>
      </c>
      <c r="DN230" s="91"/>
      <c r="DO230" s="77" t="str">
        <f t="shared" si="401"/>
        <v>D</v>
      </c>
      <c r="DP230" s="77" t="str">
        <f t="shared" si="401"/>
        <v>H</v>
      </c>
      <c r="DQ230" s="77" t="str">
        <f t="shared" si="401"/>
        <v>A</v>
      </c>
      <c r="DR230" s="77" t="str">
        <f t="shared" si="401"/>
        <v>H</v>
      </c>
      <c r="DS230" s="77" t="str">
        <f t="shared" si="401"/>
        <v>D</v>
      </c>
      <c r="DT230" s="77" t="str">
        <f t="shared" si="401"/>
        <v>H</v>
      </c>
      <c r="DU230" s="77" t="str">
        <f t="shared" si="401"/>
        <v>H</v>
      </c>
      <c r="DV230" s="77" t="str">
        <f t="shared" si="401"/>
        <v>H</v>
      </c>
      <c r="DW230" s="77" t="str">
        <f t="shared" si="401"/>
        <v>H</v>
      </c>
      <c r="DX230" s="92" t="str">
        <f t="shared" si="401"/>
        <v>H</v>
      </c>
      <c r="DZ230" s="56"/>
      <c r="EA230" s="56"/>
      <c r="EB230" s="56"/>
      <c r="EC230" s="56"/>
      <c r="ED230" s="56"/>
      <c r="EE230" s="56"/>
      <c r="EF230" s="56"/>
      <c r="EG230" s="56"/>
      <c r="EI230" s="53" t="str">
        <f t="shared" si="402"/>
        <v>Epsom (Res)</v>
      </c>
      <c r="EJ230" s="79">
        <f t="shared" si="419"/>
        <v>28</v>
      </c>
      <c r="EK230" s="80">
        <f t="shared" si="420"/>
        <v>9</v>
      </c>
      <c r="EL230" s="80">
        <f t="shared" si="421"/>
        <v>4</v>
      </c>
      <c r="EM230" s="80">
        <f t="shared" si="422"/>
        <v>1</v>
      </c>
      <c r="EN230" s="80">
        <f>COUNTIF(DN$226:DN$240,"A")</f>
        <v>2</v>
      </c>
      <c r="EO230" s="80">
        <f>COUNTIF(DN$226:DN$240,"D")</f>
        <v>5</v>
      </c>
      <c r="EP230" s="80">
        <f>COUNTIF(DN$226:DN$240,"H")</f>
        <v>7</v>
      </c>
      <c r="EQ230" s="79">
        <f t="shared" si="423"/>
        <v>11</v>
      </c>
      <c r="ER230" s="79">
        <f t="shared" si="403"/>
        <v>9</v>
      </c>
      <c r="ES230" s="79">
        <f t="shared" si="403"/>
        <v>8</v>
      </c>
      <c r="ET230" s="81">
        <f>SUM($BL230:$CI230)+SUM(CO$226:CO$240)</f>
        <v>75</v>
      </c>
      <c r="EU230" s="81">
        <f>SUM($CK230:$DH230)+SUM(BP$226:BP$240)</f>
        <v>51</v>
      </c>
      <c r="EV230" s="79">
        <f t="shared" si="404"/>
        <v>31</v>
      </c>
      <c r="EW230" s="136">
        <f t="shared" si="405"/>
        <v>1.4705882352941178</v>
      </c>
      <c r="EX230" s="78"/>
      <c r="EY230" s="80">
        <f t="shared" si="406"/>
        <v>28</v>
      </c>
      <c r="EZ230" s="80">
        <f t="shared" si="407"/>
        <v>11</v>
      </c>
      <c r="FA230" s="80">
        <f t="shared" si="408"/>
        <v>9</v>
      </c>
      <c r="FB230" s="80">
        <f t="shared" si="409"/>
        <v>8</v>
      </c>
      <c r="FC230" s="80">
        <f t="shared" si="410"/>
        <v>75</v>
      </c>
      <c r="FD230" s="80">
        <f t="shared" si="411"/>
        <v>51</v>
      </c>
      <c r="FE230" s="80">
        <f t="shared" si="412"/>
        <v>31</v>
      </c>
      <c r="FF230" s="80">
        <f t="shared" si="413"/>
        <v>1.4705882352941178</v>
      </c>
      <c r="FH230" s="54">
        <f t="shared" si="424"/>
        <v>0</v>
      </c>
      <c r="FI230" s="54">
        <f t="shared" si="425"/>
        <v>0</v>
      </c>
      <c r="FJ230" s="54">
        <f t="shared" si="414"/>
        <v>0</v>
      </c>
      <c r="FK230" s="54">
        <f t="shared" si="414"/>
        <v>0</v>
      </c>
      <c r="FL230" s="54">
        <f t="shared" si="414"/>
        <v>0</v>
      </c>
      <c r="FM230" s="54">
        <f t="shared" si="414"/>
        <v>0</v>
      </c>
      <c r="FN230" s="54">
        <f t="shared" si="414"/>
        <v>0</v>
      </c>
      <c r="FO230" s="54">
        <f t="shared" si="414"/>
        <v>0</v>
      </c>
      <c r="FQ230" s="54" t="str">
        <f t="shared" si="396"/>
        <v/>
      </c>
      <c r="FR230" s="54" t="str">
        <f t="shared" si="415"/>
        <v/>
      </c>
      <c r="FS230" s="54" t="str">
        <f t="shared" si="397"/>
        <v/>
      </c>
      <c r="FT230" s="54" t="str">
        <f t="shared" si="397"/>
        <v/>
      </c>
      <c r="FU230" s="54" t="str">
        <f t="shared" si="397"/>
        <v/>
      </c>
      <c r="FV230" s="54" t="str">
        <f t="shared" si="397"/>
        <v/>
      </c>
      <c r="FW230" s="54" t="str">
        <f t="shared" si="397"/>
        <v/>
      </c>
      <c r="FX230" s="54" t="str">
        <f t="shared" si="397"/>
        <v/>
      </c>
      <c r="FY230" s="54" t="s">
        <v>204</v>
      </c>
      <c r="FZ230" s="58"/>
      <c r="GA230" s="59"/>
      <c r="GB230" s="60"/>
      <c r="GC230" s="58"/>
      <c r="GD230" s="59"/>
      <c r="GE230" s="61"/>
      <c r="GF230" s="58"/>
      <c r="GG230" s="61"/>
      <c r="GH230" s="61"/>
      <c r="GJ230" s="341" t="s">
        <v>804</v>
      </c>
      <c r="GK230" s="342" t="s">
        <v>486</v>
      </c>
      <c r="GL230" s="342" t="s">
        <v>486</v>
      </c>
      <c r="GM230" s="342" t="s">
        <v>486</v>
      </c>
      <c r="GN230" s="342" t="s">
        <v>486</v>
      </c>
      <c r="GO230" s="342" t="s">
        <v>486</v>
      </c>
      <c r="GP230" s="342" t="s">
        <v>486</v>
      </c>
      <c r="GQ230" s="342" t="s">
        <v>486</v>
      </c>
      <c r="GR230" s="342" t="s">
        <v>207</v>
      </c>
    </row>
    <row r="231" spans="1:200" s="54" customFormat="1" ht="12" x14ac:dyDescent="0.25">
      <c r="A231" s="54">
        <v>6</v>
      </c>
      <c r="B231" s="54" t="s">
        <v>732</v>
      </c>
      <c r="C231" s="56">
        <v>28</v>
      </c>
      <c r="D231" s="56">
        <v>13</v>
      </c>
      <c r="E231" s="56">
        <v>5</v>
      </c>
      <c r="F231" s="56">
        <v>10</v>
      </c>
      <c r="G231" s="56">
        <v>81</v>
      </c>
      <c r="H231" s="56">
        <v>52</v>
      </c>
      <c r="I231" s="57">
        <v>31</v>
      </c>
      <c r="J231" s="69">
        <f t="shared" si="398"/>
        <v>1.5576923076923077</v>
      </c>
      <c r="L231" s="139" t="s">
        <v>805</v>
      </c>
      <c r="M231" s="150" t="s">
        <v>59</v>
      </c>
      <c r="N231" s="88" t="s">
        <v>89</v>
      </c>
      <c r="O231" s="88" t="s">
        <v>101</v>
      </c>
      <c r="P231" s="88" t="s">
        <v>176</v>
      </c>
      <c r="Q231" s="84" t="s">
        <v>62</v>
      </c>
      <c r="R231" s="83"/>
      <c r="S231" s="88" t="s">
        <v>103</v>
      </c>
      <c r="T231" s="88" t="s">
        <v>148</v>
      </c>
      <c r="U231" s="148" t="s">
        <v>74</v>
      </c>
      <c r="V231" s="88" t="s">
        <v>304</v>
      </c>
      <c r="W231" s="148" t="s">
        <v>304</v>
      </c>
      <c r="X231" s="148" t="s">
        <v>124</v>
      </c>
      <c r="Y231" s="148" t="s">
        <v>124</v>
      </c>
      <c r="Z231" s="148" t="s">
        <v>77</v>
      </c>
      <c r="AA231" s="152" t="s">
        <v>124</v>
      </c>
      <c r="AC231" s="212"/>
      <c r="AL231" s="139" t="s">
        <v>805</v>
      </c>
      <c r="AM231" s="253" t="s">
        <v>598</v>
      </c>
      <c r="AN231" s="59" t="s">
        <v>250</v>
      </c>
      <c r="AO231" s="59" t="s">
        <v>240</v>
      </c>
      <c r="AP231" s="59" t="s">
        <v>258</v>
      </c>
      <c r="AQ231" s="84" t="s">
        <v>265</v>
      </c>
      <c r="AR231" s="83"/>
      <c r="AS231" s="59" t="s">
        <v>171</v>
      </c>
      <c r="AT231" s="59" t="s">
        <v>585</v>
      </c>
      <c r="AU231" s="59" t="s">
        <v>259</v>
      </c>
      <c r="AV231" s="59" t="s">
        <v>237</v>
      </c>
      <c r="AW231" s="59" t="s">
        <v>575</v>
      </c>
      <c r="AX231" s="59" t="s">
        <v>248</v>
      </c>
      <c r="AY231" s="59" t="s">
        <v>245</v>
      </c>
      <c r="AZ231" s="59" t="s">
        <v>573</v>
      </c>
      <c r="BA231" s="85" t="s">
        <v>255</v>
      </c>
      <c r="BL231" s="90">
        <f t="shared" si="416"/>
        <v>4</v>
      </c>
      <c r="BM231" s="77">
        <f t="shared" si="416"/>
        <v>3</v>
      </c>
      <c r="BN231" s="77">
        <f t="shared" si="416"/>
        <v>3</v>
      </c>
      <c r="BO231" s="77">
        <f t="shared" si="416"/>
        <v>2</v>
      </c>
      <c r="BP231" s="77">
        <f t="shared" si="416"/>
        <v>1</v>
      </c>
      <c r="BQ231" s="91"/>
      <c r="BR231" s="77">
        <f t="shared" si="399"/>
        <v>1</v>
      </c>
      <c r="BS231" s="77">
        <f t="shared" si="399"/>
        <v>0</v>
      </c>
      <c r="BT231" s="77">
        <f t="shared" si="399"/>
        <v>1</v>
      </c>
      <c r="BU231" s="77">
        <f t="shared" si="399"/>
        <v>4</v>
      </c>
      <c r="BV231" s="77">
        <f t="shared" si="399"/>
        <v>4</v>
      </c>
      <c r="BW231" s="77">
        <f t="shared" si="399"/>
        <v>0</v>
      </c>
      <c r="BX231" s="77">
        <f t="shared" si="399"/>
        <v>0</v>
      </c>
      <c r="BY231" s="77">
        <f t="shared" si="399"/>
        <v>2</v>
      </c>
      <c r="BZ231" s="92">
        <f t="shared" si="399"/>
        <v>0</v>
      </c>
      <c r="CB231" s="77"/>
      <c r="CC231" s="77"/>
      <c r="CD231" s="77"/>
      <c r="CE231" s="77"/>
      <c r="CF231" s="77"/>
      <c r="CG231" s="77"/>
      <c r="CH231" s="77"/>
      <c r="CI231" s="77"/>
      <c r="CJ231" s="78"/>
      <c r="CK231" s="90">
        <f t="shared" si="417"/>
        <v>0</v>
      </c>
      <c r="CL231" s="77">
        <f t="shared" si="417"/>
        <v>0</v>
      </c>
      <c r="CM231" s="77">
        <f t="shared" si="417"/>
        <v>2</v>
      </c>
      <c r="CN231" s="77">
        <f t="shared" si="417"/>
        <v>3</v>
      </c>
      <c r="CO231" s="77">
        <f t="shared" si="417"/>
        <v>1</v>
      </c>
      <c r="CP231" s="91"/>
      <c r="CQ231" s="77">
        <f t="shared" si="400"/>
        <v>3</v>
      </c>
      <c r="CR231" s="77">
        <f t="shared" si="400"/>
        <v>1</v>
      </c>
      <c r="CS231" s="77">
        <f t="shared" si="400"/>
        <v>2</v>
      </c>
      <c r="CT231" s="77">
        <f t="shared" si="400"/>
        <v>2</v>
      </c>
      <c r="CU231" s="77">
        <f t="shared" si="400"/>
        <v>2</v>
      </c>
      <c r="CV231" s="77">
        <f t="shared" si="400"/>
        <v>0</v>
      </c>
      <c r="CW231" s="77">
        <f t="shared" si="400"/>
        <v>0</v>
      </c>
      <c r="CX231" s="77">
        <f t="shared" si="400"/>
        <v>1</v>
      </c>
      <c r="CY231" s="92">
        <f t="shared" si="400"/>
        <v>0</v>
      </c>
      <c r="DA231" s="77"/>
      <c r="DB231" s="77"/>
      <c r="DC231" s="77"/>
      <c r="DD231" s="77"/>
      <c r="DE231" s="77"/>
      <c r="DF231" s="77"/>
      <c r="DG231" s="77"/>
      <c r="DH231" s="77"/>
      <c r="DJ231" s="90" t="str">
        <f t="shared" si="418"/>
        <v>H</v>
      </c>
      <c r="DK231" s="77" t="str">
        <f t="shared" si="418"/>
        <v>H</v>
      </c>
      <c r="DL231" s="77" t="str">
        <f t="shared" si="418"/>
        <v>H</v>
      </c>
      <c r="DM231" s="77" t="str">
        <f t="shared" si="418"/>
        <v>A</v>
      </c>
      <c r="DN231" s="77" t="str">
        <f t="shared" si="418"/>
        <v>D</v>
      </c>
      <c r="DO231" s="91"/>
      <c r="DP231" s="77" t="str">
        <f t="shared" si="401"/>
        <v>A</v>
      </c>
      <c r="DQ231" s="77" t="str">
        <f t="shared" si="401"/>
        <v>A</v>
      </c>
      <c r="DR231" s="77" t="str">
        <f t="shared" si="401"/>
        <v>A</v>
      </c>
      <c r="DS231" s="77" t="str">
        <f t="shared" si="401"/>
        <v>H</v>
      </c>
      <c r="DT231" s="77" t="str">
        <f t="shared" si="401"/>
        <v>H</v>
      </c>
      <c r="DU231" s="77" t="str">
        <f t="shared" si="401"/>
        <v>D</v>
      </c>
      <c r="DV231" s="77" t="str">
        <f t="shared" si="401"/>
        <v>D</v>
      </c>
      <c r="DW231" s="77" t="str">
        <f t="shared" si="401"/>
        <v>H</v>
      </c>
      <c r="DX231" s="92" t="str">
        <f t="shared" si="401"/>
        <v>D</v>
      </c>
      <c r="DZ231" s="56"/>
      <c r="EA231" s="56"/>
      <c r="EB231" s="56"/>
      <c r="EC231" s="56"/>
      <c r="ED231" s="56"/>
      <c r="EE231" s="56"/>
      <c r="EF231" s="56"/>
      <c r="EG231" s="56"/>
      <c r="EI231" s="53" t="str">
        <f t="shared" si="402"/>
        <v>Eton Manor (Res)</v>
      </c>
      <c r="EJ231" s="79">
        <f t="shared" si="419"/>
        <v>28</v>
      </c>
      <c r="EK231" s="80">
        <f t="shared" si="420"/>
        <v>6</v>
      </c>
      <c r="EL231" s="80">
        <f t="shared" si="421"/>
        <v>4</v>
      </c>
      <c r="EM231" s="80">
        <f t="shared" si="422"/>
        <v>4</v>
      </c>
      <c r="EN231" s="80">
        <f>COUNTIF(DO$226:DO$240,"A")</f>
        <v>4</v>
      </c>
      <c r="EO231" s="80">
        <f>COUNTIF(DO$226:DO$240,"D")</f>
        <v>3</v>
      </c>
      <c r="EP231" s="80">
        <f>COUNTIF(DO$226:DO$240,"H")</f>
        <v>7</v>
      </c>
      <c r="EQ231" s="79">
        <f t="shared" si="423"/>
        <v>10</v>
      </c>
      <c r="ER231" s="79">
        <f t="shared" si="403"/>
        <v>7</v>
      </c>
      <c r="ES231" s="79">
        <f t="shared" si="403"/>
        <v>11</v>
      </c>
      <c r="ET231" s="81">
        <f>SUM($BL231:$CI231)+SUM(CP$226:CP$240)</f>
        <v>45</v>
      </c>
      <c r="EU231" s="81">
        <f>SUM($CK231:$DH231)+SUM(BQ$226:BQ$240)</f>
        <v>49</v>
      </c>
      <c r="EV231" s="79">
        <f t="shared" si="404"/>
        <v>27</v>
      </c>
      <c r="EW231" s="136">
        <f t="shared" si="405"/>
        <v>0.91836734693877553</v>
      </c>
      <c r="EX231" s="78"/>
      <c r="EY231" s="80">
        <f t="shared" si="406"/>
        <v>28</v>
      </c>
      <c r="EZ231" s="80">
        <f t="shared" si="407"/>
        <v>10</v>
      </c>
      <c r="FA231" s="80">
        <f t="shared" si="408"/>
        <v>7</v>
      </c>
      <c r="FB231" s="80">
        <f t="shared" si="409"/>
        <v>11</v>
      </c>
      <c r="FC231" s="80">
        <f t="shared" si="410"/>
        <v>45</v>
      </c>
      <c r="FD231" s="80">
        <f t="shared" si="411"/>
        <v>49</v>
      </c>
      <c r="FE231" s="80">
        <f t="shared" si="412"/>
        <v>27</v>
      </c>
      <c r="FF231" s="80">
        <f t="shared" si="413"/>
        <v>0.91836734693877553</v>
      </c>
      <c r="FH231" s="54">
        <f t="shared" si="424"/>
        <v>0</v>
      </c>
      <c r="FI231" s="54">
        <f t="shared" si="425"/>
        <v>0</v>
      </c>
      <c r="FJ231" s="54">
        <f t="shared" si="414"/>
        <v>0</v>
      </c>
      <c r="FK231" s="54">
        <f t="shared" si="414"/>
        <v>0</v>
      </c>
      <c r="FL231" s="54">
        <f t="shared" si="414"/>
        <v>0</v>
      </c>
      <c r="FM231" s="54">
        <f t="shared" si="414"/>
        <v>0</v>
      </c>
      <c r="FN231" s="54">
        <f t="shared" si="414"/>
        <v>0</v>
      </c>
      <c r="FO231" s="54">
        <f t="shared" si="414"/>
        <v>0</v>
      </c>
      <c r="FQ231" s="54" t="str">
        <f t="shared" si="396"/>
        <v/>
      </c>
      <c r="FR231" s="54" t="str">
        <f t="shared" si="415"/>
        <v/>
      </c>
      <c r="FS231" s="54" t="str">
        <f t="shared" si="397"/>
        <v/>
      </c>
      <c r="FT231" s="54" t="str">
        <f t="shared" si="397"/>
        <v/>
      </c>
      <c r="FU231" s="54" t="str">
        <f t="shared" si="397"/>
        <v/>
      </c>
      <c r="FV231" s="54" t="str">
        <f t="shared" si="397"/>
        <v/>
      </c>
      <c r="FW231" s="54" t="str">
        <f t="shared" si="397"/>
        <v/>
      </c>
      <c r="FX231" s="54" t="str">
        <f t="shared" si="397"/>
        <v/>
      </c>
      <c r="FY231" s="54" t="s">
        <v>759</v>
      </c>
      <c r="FZ231" s="58"/>
      <c r="GA231" s="59"/>
      <c r="GB231" s="60"/>
      <c r="GC231" s="58"/>
      <c r="GD231" s="59"/>
      <c r="GE231" s="61"/>
      <c r="GF231" s="58"/>
      <c r="GG231" s="61"/>
      <c r="GH231" s="61"/>
      <c r="GJ231" s="341" t="s">
        <v>805</v>
      </c>
      <c r="GK231" s="342" t="s">
        <v>486</v>
      </c>
      <c r="GL231" s="342" t="s">
        <v>486</v>
      </c>
      <c r="GM231" s="342" t="s">
        <v>486</v>
      </c>
      <c r="GN231" s="342" t="s">
        <v>486</v>
      </c>
      <c r="GO231" s="342" t="s">
        <v>486</v>
      </c>
      <c r="GP231" s="342" t="s">
        <v>486</v>
      </c>
      <c r="GQ231" s="342" t="s">
        <v>486</v>
      </c>
      <c r="GR231" s="342" t="s">
        <v>486</v>
      </c>
    </row>
    <row r="232" spans="1:200" s="53" customFormat="1" ht="12" x14ac:dyDescent="0.25">
      <c r="A232" s="53">
        <v>7</v>
      </c>
      <c r="B232" s="53" t="s">
        <v>804</v>
      </c>
      <c r="C232" s="57">
        <v>28</v>
      </c>
      <c r="D232" s="57">
        <v>11</v>
      </c>
      <c r="E232" s="57">
        <v>9</v>
      </c>
      <c r="F232" s="57">
        <v>8</v>
      </c>
      <c r="G232" s="57">
        <v>75</v>
      </c>
      <c r="H232" s="57">
        <v>51</v>
      </c>
      <c r="I232" s="57">
        <v>31</v>
      </c>
      <c r="J232" s="95">
        <f t="shared" si="398"/>
        <v>1.4705882352941178</v>
      </c>
      <c r="L232" s="139" t="s">
        <v>713</v>
      </c>
      <c r="M232" s="86" t="s">
        <v>77</v>
      </c>
      <c r="N232" s="88" t="s">
        <v>99</v>
      </c>
      <c r="O232" s="88" t="s">
        <v>77</v>
      </c>
      <c r="P232" s="88" t="s">
        <v>410</v>
      </c>
      <c r="Q232" s="84" t="s">
        <v>200</v>
      </c>
      <c r="R232" s="88" t="s">
        <v>100</v>
      </c>
      <c r="S232" s="83"/>
      <c r="T232" s="88" t="s">
        <v>60</v>
      </c>
      <c r="U232" s="88" t="s">
        <v>59</v>
      </c>
      <c r="V232" s="88" t="s">
        <v>206</v>
      </c>
      <c r="W232" s="88" t="s">
        <v>86</v>
      </c>
      <c r="X232" s="88" t="s">
        <v>410</v>
      </c>
      <c r="Y232" s="88" t="s">
        <v>200</v>
      </c>
      <c r="Z232" s="88" t="s">
        <v>148</v>
      </c>
      <c r="AA232" s="89" t="s">
        <v>111</v>
      </c>
      <c r="AC232" s="212"/>
      <c r="AD232" s="54"/>
      <c r="AF232" s="212"/>
      <c r="AG232" s="54"/>
      <c r="AL232" s="139" t="s">
        <v>713</v>
      </c>
      <c r="AM232" s="253" t="s">
        <v>584</v>
      </c>
      <c r="AN232" s="59" t="s">
        <v>590</v>
      </c>
      <c r="AO232" s="59" t="s">
        <v>594</v>
      </c>
      <c r="AP232" s="59" t="s">
        <v>590</v>
      </c>
      <c r="AQ232" s="84" t="s">
        <v>262</v>
      </c>
      <c r="AR232" s="59" t="s">
        <v>203</v>
      </c>
      <c r="AS232" s="83"/>
      <c r="AT232" s="59" t="s">
        <v>250</v>
      </c>
      <c r="AU232" s="59" t="s">
        <v>709</v>
      </c>
      <c r="AV232" s="59" t="s">
        <v>251</v>
      </c>
      <c r="AW232" s="59" t="s">
        <v>386</v>
      </c>
      <c r="AX232" s="59" t="s">
        <v>255</v>
      </c>
      <c r="AY232" s="59" t="s">
        <v>585</v>
      </c>
      <c r="AZ232" s="59" t="s">
        <v>284</v>
      </c>
      <c r="BA232" s="85" t="s">
        <v>573</v>
      </c>
      <c r="BL232" s="90">
        <f t="shared" si="416"/>
        <v>2</v>
      </c>
      <c r="BM232" s="77">
        <f t="shared" si="416"/>
        <v>1</v>
      </c>
      <c r="BN232" s="77">
        <f t="shared" si="416"/>
        <v>2</v>
      </c>
      <c r="BO232" s="77">
        <f t="shared" si="416"/>
        <v>2</v>
      </c>
      <c r="BP232" s="77">
        <f t="shared" si="416"/>
        <v>2</v>
      </c>
      <c r="BQ232" s="77">
        <f t="shared" si="416"/>
        <v>4</v>
      </c>
      <c r="BR232" s="91"/>
      <c r="BS232" s="77">
        <f t="shared" si="399"/>
        <v>4</v>
      </c>
      <c r="BT232" s="77">
        <f t="shared" si="399"/>
        <v>4</v>
      </c>
      <c r="BU232" s="77">
        <f t="shared" si="399"/>
        <v>1</v>
      </c>
      <c r="BV232" s="77">
        <f t="shared" si="399"/>
        <v>0</v>
      </c>
      <c r="BW232" s="77">
        <f t="shared" si="399"/>
        <v>2</v>
      </c>
      <c r="BX232" s="77">
        <f t="shared" si="399"/>
        <v>2</v>
      </c>
      <c r="BY232" s="77">
        <f t="shared" si="399"/>
        <v>0</v>
      </c>
      <c r="BZ232" s="92">
        <f t="shared" si="399"/>
        <v>5</v>
      </c>
      <c r="CA232" s="54"/>
      <c r="CB232" s="77"/>
      <c r="CC232" s="77"/>
      <c r="CD232" s="77"/>
      <c r="CE232" s="77"/>
      <c r="CF232" s="77"/>
      <c r="CG232" s="77"/>
      <c r="CH232" s="77"/>
      <c r="CI232" s="77"/>
      <c r="CJ232" s="78"/>
      <c r="CK232" s="90">
        <f t="shared" si="417"/>
        <v>1</v>
      </c>
      <c r="CL232" s="77">
        <f t="shared" si="417"/>
        <v>0</v>
      </c>
      <c r="CM232" s="77">
        <f t="shared" si="417"/>
        <v>1</v>
      </c>
      <c r="CN232" s="77">
        <f t="shared" si="417"/>
        <v>6</v>
      </c>
      <c r="CO232" s="77">
        <f t="shared" si="417"/>
        <v>2</v>
      </c>
      <c r="CP232" s="77">
        <f t="shared" si="417"/>
        <v>3</v>
      </c>
      <c r="CQ232" s="91"/>
      <c r="CR232" s="77">
        <f t="shared" si="400"/>
        <v>1</v>
      </c>
      <c r="CS232" s="77">
        <f t="shared" si="400"/>
        <v>0</v>
      </c>
      <c r="CT232" s="77">
        <f t="shared" si="400"/>
        <v>4</v>
      </c>
      <c r="CU232" s="77">
        <f t="shared" si="400"/>
        <v>3</v>
      </c>
      <c r="CV232" s="77">
        <f t="shared" si="400"/>
        <v>6</v>
      </c>
      <c r="CW232" s="77">
        <f t="shared" si="400"/>
        <v>2</v>
      </c>
      <c r="CX232" s="77">
        <f t="shared" si="400"/>
        <v>1</v>
      </c>
      <c r="CY232" s="92">
        <f t="shared" si="400"/>
        <v>2</v>
      </c>
      <c r="CZ232" s="54"/>
      <c r="DA232" s="77"/>
      <c r="DB232" s="77"/>
      <c r="DC232" s="77"/>
      <c r="DD232" s="77"/>
      <c r="DE232" s="77"/>
      <c r="DF232" s="77"/>
      <c r="DG232" s="77"/>
      <c r="DH232" s="77"/>
      <c r="DI232" s="54"/>
      <c r="DJ232" s="90" t="str">
        <f t="shared" si="418"/>
        <v>H</v>
      </c>
      <c r="DK232" s="77" t="str">
        <f t="shared" si="418"/>
        <v>H</v>
      </c>
      <c r="DL232" s="77" t="str">
        <f t="shared" si="418"/>
        <v>H</v>
      </c>
      <c r="DM232" s="77" t="str">
        <f t="shared" si="418"/>
        <v>A</v>
      </c>
      <c r="DN232" s="77" t="str">
        <f t="shared" si="418"/>
        <v>D</v>
      </c>
      <c r="DO232" s="77" t="str">
        <f t="shared" si="418"/>
        <v>H</v>
      </c>
      <c r="DP232" s="91"/>
      <c r="DQ232" s="77" t="str">
        <f t="shared" si="401"/>
        <v>H</v>
      </c>
      <c r="DR232" s="77" t="str">
        <f t="shared" si="401"/>
        <v>H</v>
      </c>
      <c r="DS232" s="77" t="str">
        <f t="shared" si="401"/>
        <v>A</v>
      </c>
      <c r="DT232" s="77" t="str">
        <f t="shared" si="401"/>
        <v>A</v>
      </c>
      <c r="DU232" s="77" t="str">
        <f t="shared" si="401"/>
        <v>A</v>
      </c>
      <c r="DV232" s="77" t="str">
        <f t="shared" si="401"/>
        <v>D</v>
      </c>
      <c r="DW232" s="77" t="str">
        <f t="shared" si="401"/>
        <v>A</v>
      </c>
      <c r="DX232" s="92" t="str">
        <f t="shared" si="401"/>
        <v>H</v>
      </c>
      <c r="DY232" s="54"/>
      <c r="DZ232" s="56"/>
      <c r="EA232" s="56"/>
      <c r="EB232" s="56"/>
      <c r="EC232" s="56"/>
      <c r="ED232" s="56"/>
      <c r="EE232" s="56"/>
      <c r="EF232" s="56"/>
      <c r="EG232" s="56"/>
      <c r="EH232" s="54"/>
      <c r="EI232" s="53" t="str">
        <f t="shared" si="402"/>
        <v>Finchley (Res)</v>
      </c>
      <c r="EJ232" s="79">
        <f t="shared" si="419"/>
        <v>28</v>
      </c>
      <c r="EK232" s="80">
        <f t="shared" si="420"/>
        <v>7</v>
      </c>
      <c r="EL232" s="80">
        <f t="shared" si="421"/>
        <v>2</v>
      </c>
      <c r="EM232" s="80">
        <f t="shared" si="422"/>
        <v>5</v>
      </c>
      <c r="EN232" s="80">
        <f>COUNTIF(DP$226:DP$240,"A")</f>
        <v>3</v>
      </c>
      <c r="EO232" s="80">
        <f>COUNTIF(DP$226:DP$240,"D")</f>
        <v>4</v>
      </c>
      <c r="EP232" s="80">
        <f>COUNTIF(DP$226:DP$240,"H")</f>
        <v>7</v>
      </c>
      <c r="EQ232" s="79">
        <f t="shared" si="423"/>
        <v>10</v>
      </c>
      <c r="ER232" s="79">
        <f t="shared" si="403"/>
        <v>6</v>
      </c>
      <c r="ES232" s="79">
        <f t="shared" si="403"/>
        <v>12</v>
      </c>
      <c r="ET232" s="81">
        <f>SUM($BL232:$CI232)+SUM(CQ$226:CQ$240)</f>
        <v>64</v>
      </c>
      <c r="EU232" s="81">
        <f>SUM($CK232:$DH232)+SUM(BR$226:BR$240)</f>
        <v>72</v>
      </c>
      <c r="EV232" s="79">
        <f t="shared" si="404"/>
        <v>26</v>
      </c>
      <c r="EW232" s="136">
        <f t="shared" si="405"/>
        <v>0.88888888888888884</v>
      </c>
      <c r="EX232" s="78"/>
      <c r="EY232" s="80">
        <f t="shared" si="406"/>
        <v>28</v>
      </c>
      <c r="EZ232" s="80">
        <f t="shared" si="407"/>
        <v>10</v>
      </c>
      <c r="FA232" s="80">
        <f t="shared" si="408"/>
        <v>6</v>
      </c>
      <c r="FB232" s="80">
        <f t="shared" si="409"/>
        <v>12</v>
      </c>
      <c r="FC232" s="80">
        <f t="shared" si="410"/>
        <v>64</v>
      </c>
      <c r="FD232" s="80">
        <f t="shared" si="411"/>
        <v>72</v>
      </c>
      <c r="FE232" s="80">
        <f t="shared" si="412"/>
        <v>26</v>
      </c>
      <c r="FF232" s="80">
        <f t="shared" si="413"/>
        <v>0.88888888888888884</v>
      </c>
      <c r="FG232" s="54"/>
      <c r="FH232" s="54">
        <f t="shared" si="424"/>
        <v>0</v>
      </c>
      <c r="FI232" s="54">
        <f t="shared" si="425"/>
        <v>0</v>
      </c>
      <c r="FJ232" s="54">
        <f t="shared" si="414"/>
        <v>0</v>
      </c>
      <c r="FK232" s="54">
        <f t="shared" si="414"/>
        <v>0</v>
      </c>
      <c r="FL232" s="54">
        <f t="shared" si="414"/>
        <v>0</v>
      </c>
      <c r="FM232" s="54">
        <f t="shared" si="414"/>
        <v>0</v>
      </c>
      <c r="FN232" s="54">
        <f t="shared" si="414"/>
        <v>0</v>
      </c>
      <c r="FO232" s="54">
        <f t="shared" si="414"/>
        <v>0</v>
      </c>
      <c r="FQ232" s="54" t="str">
        <f t="shared" si="396"/>
        <v/>
      </c>
      <c r="FR232" s="54" t="str">
        <f t="shared" si="415"/>
        <v/>
      </c>
      <c r="FS232" s="54" t="str">
        <f t="shared" si="397"/>
        <v/>
      </c>
      <c r="FT232" s="54" t="str">
        <f t="shared" si="397"/>
        <v/>
      </c>
      <c r="FU232" s="54" t="str">
        <f t="shared" si="397"/>
        <v/>
      </c>
      <c r="FV232" s="54" t="str">
        <f t="shared" si="397"/>
        <v/>
      </c>
      <c r="FW232" s="54" t="str">
        <f t="shared" si="397"/>
        <v/>
      </c>
      <c r="FX232" s="54" t="str">
        <f t="shared" si="397"/>
        <v/>
      </c>
      <c r="FY232" s="54" t="s">
        <v>676</v>
      </c>
      <c r="FZ232" s="58"/>
      <c r="GA232" s="59"/>
      <c r="GB232" s="60"/>
      <c r="GC232" s="58"/>
      <c r="GD232" s="59"/>
      <c r="GE232" s="61"/>
      <c r="GF232" s="58"/>
      <c r="GG232" s="61"/>
      <c r="GH232" s="61"/>
      <c r="GJ232" s="341" t="s">
        <v>713</v>
      </c>
      <c r="GK232" s="342" t="s">
        <v>486</v>
      </c>
      <c r="GL232" s="342" t="s">
        <v>486</v>
      </c>
      <c r="GM232" s="342" t="s">
        <v>486</v>
      </c>
      <c r="GN232" s="342" t="s">
        <v>486</v>
      </c>
      <c r="GO232" s="342" t="s">
        <v>486</v>
      </c>
      <c r="GP232" s="342" t="s">
        <v>486</v>
      </c>
      <c r="GQ232" s="342" t="s">
        <v>486</v>
      </c>
      <c r="GR232" s="342" t="s">
        <v>486</v>
      </c>
    </row>
    <row r="233" spans="1:200" s="54" customFormat="1" ht="12" x14ac:dyDescent="0.25">
      <c r="A233" s="54">
        <v>8</v>
      </c>
      <c r="B233" s="54" t="s">
        <v>805</v>
      </c>
      <c r="C233" s="56">
        <v>28</v>
      </c>
      <c r="D233" s="56">
        <v>10</v>
      </c>
      <c r="E233" s="56">
        <v>7</v>
      </c>
      <c r="F233" s="56">
        <v>11</v>
      </c>
      <c r="G233" s="56">
        <v>45</v>
      </c>
      <c r="H233" s="56">
        <v>49</v>
      </c>
      <c r="I233" s="57">
        <v>27</v>
      </c>
      <c r="J233" s="69">
        <f t="shared" si="398"/>
        <v>0.91836734693877553</v>
      </c>
      <c r="L233" s="139" t="s">
        <v>789</v>
      </c>
      <c r="M233" s="86" t="s">
        <v>177</v>
      </c>
      <c r="N233" s="88" t="s">
        <v>150</v>
      </c>
      <c r="O233" s="88" t="s">
        <v>176</v>
      </c>
      <c r="P233" s="148" t="s">
        <v>76</v>
      </c>
      <c r="Q233" s="84" t="s">
        <v>62</v>
      </c>
      <c r="R233" s="88" t="s">
        <v>60</v>
      </c>
      <c r="S233" s="88" t="s">
        <v>150</v>
      </c>
      <c r="T233" s="83"/>
      <c r="U233" s="148" t="s">
        <v>150</v>
      </c>
      <c r="V233" s="88" t="s">
        <v>59</v>
      </c>
      <c r="W233" s="154" t="s">
        <v>99</v>
      </c>
      <c r="X233" s="88" t="s">
        <v>100</v>
      </c>
      <c r="Y233" s="148" t="s">
        <v>101</v>
      </c>
      <c r="Z233" s="88" t="s">
        <v>150</v>
      </c>
      <c r="AA233" s="89" t="s">
        <v>416</v>
      </c>
      <c r="AC233" s="212"/>
      <c r="AF233" s="212"/>
      <c r="AL233" s="139" t="s">
        <v>789</v>
      </c>
      <c r="AM233" s="253" t="s">
        <v>576</v>
      </c>
      <c r="AN233" s="59" t="s">
        <v>251</v>
      </c>
      <c r="AO233" s="59" t="s">
        <v>238</v>
      </c>
      <c r="AP233" s="59" t="s">
        <v>310</v>
      </c>
      <c r="AQ233" s="84" t="s">
        <v>284</v>
      </c>
      <c r="AR233" s="59" t="s">
        <v>582</v>
      </c>
      <c r="AS233" s="59" t="s">
        <v>266</v>
      </c>
      <c r="AT233" s="83"/>
      <c r="AU233" s="59" t="s">
        <v>590</v>
      </c>
      <c r="AV233" s="59" t="s">
        <v>586</v>
      </c>
      <c r="AW233" s="59" t="s">
        <v>265</v>
      </c>
      <c r="AX233" s="59" t="s">
        <v>258</v>
      </c>
      <c r="AY233" s="59" t="s">
        <v>242</v>
      </c>
      <c r="AZ233" s="59" t="s">
        <v>241</v>
      </c>
      <c r="BA233" s="85" t="s">
        <v>480</v>
      </c>
      <c r="BL233" s="90">
        <f t="shared" si="416"/>
        <v>2</v>
      </c>
      <c r="BM233" s="77">
        <f t="shared" si="416"/>
        <v>3</v>
      </c>
      <c r="BN233" s="77">
        <f t="shared" si="416"/>
        <v>2</v>
      </c>
      <c r="BO233" s="77">
        <f t="shared" si="416"/>
        <v>0</v>
      </c>
      <c r="BP233" s="77">
        <f t="shared" si="416"/>
        <v>1</v>
      </c>
      <c r="BQ233" s="77">
        <f t="shared" si="416"/>
        <v>4</v>
      </c>
      <c r="BR233" s="77">
        <f t="shared" si="416"/>
        <v>3</v>
      </c>
      <c r="BS233" s="91"/>
      <c r="BT233" s="77">
        <f t="shared" si="399"/>
        <v>3</v>
      </c>
      <c r="BU233" s="77">
        <f t="shared" si="399"/>
        <v>4</v>
      </c>
      <c r="BV233" s="77">
        <f t="shared" si="399"/>
        <v>1</v>
      </c>
      <c r="BW233" s="77">
        <f t="shared" si="399"/>
        <v>4</v>
      </c>
      <c r="BX233" s="77">
        <f t="shared" si="399"/>
        <v>3</v>
      </c>
      <c r="BY233" s="77">
        <f t="shared" si="399"/>
        <v>3</v>
      </c>
      <c r="BZ233" s="92">
        <f t="shared" si="399"/>
        <v>6</v>
      </c>
      <c r="CB233" s="77"/>
      <c r="CC233" s="77"/>
      <c r="CD233" s="77"/>
      <c r="CE233" s="77"/>
      <c r="CF233" s="77"/>
      <c r="CG233" s="77"/>
      <c r="CH233" s="77"/>
      <c r="CI233" s="77"/>
      <c r="CJ233" s="78"/>
      <c r="CK233" s="90">
        <f t="shared" si="417"/>
        <v>0</v>
      </c>
      <c r="CL233" s="77">
        <f t="shared" si="417"/>
        <v>1</v>
      </c>
      <c r="CM233" s="77">
        <f t="shared" si="417"/>
        <v>3</v>
      </c>
      <c r="CN233" s="77">
        <f t="shared" si="417"/>
        <v>2</v>
      </c>
      <c r="CO233" s="77">
        <f t="shared" si="417"/>
        <v>1</v>
      </c>
      <c r="CP233" s="77">
        <f t="shared" si="417"/>
        <v>1</v>
      </c>
      <c r="CQ233" s="77">
        <f t="shared" si="417"/>
        <v>1</v>
      </c>
      <c r="CR233" s="91"/>
      <c r="CS233" s="77">
        <f t="shared" si="400"/>
        <v>1</v>
      </c>
      <c r="CT233" s="77">
        <f t="shared" si="400"/>
        <v>0</v>
      </c>
      <c r="CU233" s="77">
        <f t="shared" si="400"/>
        <v>0</v>
      </c>
      <c r="CV233" s="77">
        <f t="shared" si="400"/>
        <v>3</v>
      </c>
      <c r="CW233" s="77">
        <f t="shared" si="400"/>
        <v>2</v>
      </c>
      <c r="CX233" s="77">
        <f t="shared" si="400"/>
        <v>1</v>
      </c>
      <c r="CY233" s="92">
        <f t="shared" si="400"/>
        <v>2</v>
      </c>
      <c r="DA233" s="77"/>
      <c r="DB233" s="77"/>
      <c r="DC233" s="77"/>
      <c r="DD233" s="77"/>
      <c r="DE233" s="77"/>
      <c r="DF233" s="77"/>
      <c r="DG233" s="77"/>
      <c r="DH233" s="77"/>
      <c r="DJ233" s="90" t="str">
        <f t="shared" si="418"/>
        <v>H</v>
      </c>
      <c r="DK233" s="77" t="str">
        <f t="shared" si="418"/>
        <v>H</v>
      </c>
      <c r="DL233" s="77" t="str">
        <f t="shared" si="418"/>
        <v>A</v>
      </c>
      <c r="DM233" s="77" t="str">
        <f t="shared" si="418"/>
        <v>A</v>
      </c>
      <c r="DN233" s="77" t="str">
        <f t="shared" si="418"/>
        <v>D</v>
      </c>
      <c r="DO233" s="77" t="str">
        <f t="shared" si="418"/>
        <v>H</v>
      </c>
      <c r="DP233" s="77" t="str">
        <f t="shared" si="418"/>
        <v>H</v>
      </c>
      <c r="DQ233" s="91"/>
      <c r="DR233" s="77" t="str">
        <f t="shared" si="401"/>
        <v>H</v>
      </c>
      <c r="DS233" s="77" t="str">
        <f t="shared" si="401"/>
        <v>H</v>
      </c>
      <c r="DT233" s="77" t="str">
        <f t="shared" si="401"/>
        <v>H</v>
      </c>
      <c r="DU233" s="77" t="str">
        <f t="shared" si="401"/>
        <v>H</v>
      </c>
      <c r="DV233" s="77" t="str">
        <f t="shared" si="401"/>
        <v>H</v>
      </c>
      <c r="DW233" s="77" t="str">
        <f t="shared" si="401"/>
        <v>H</v>
      </c>
      <c r="DX233" s="92" t="str">
        <f t="shared" si="401"/>
        <v>H</v>
      </c>
      <c r="DZ233" s="56"/>
      <c r="EA233" s="56"/>
      <c r="EB233" s="56"/>
      <c r="EC233" s="56"/>
      <c r="ED233" s="56"/>
      <c r="EE233" s="56"/>
      <c r="EF233" s="56"/>
      <c r="EG233" s="56"/>
      <c r="EI233" s="53" t="str">
        <f t="shared" si="402"/>
        <v>Grays Athletic (Res)</v>
      </c>
      <c r="EJ233" s="79">
        <f t="shared" si="419"/>
        <v>28</v>
      </c>
      <c r="EK233" s="80">
        <f t="shared" si="420"/>
        <v>11</v>
      </c>
      <c r="EL233" s="80">
        <f t="shared" si="421"/>
        <v>1</v>
      </c>
      <c r="EM233" s="80">
        <f t="shared" si="422"/>
        <v>2</v>
      </c>
      <c r="EN233" s="80">
        <f>COUNTIF(DQ$226:DQ$240,"A")</f>
        <v>4</v>
      </c>
      <c r="EO233" s="80">
        <f>COUNTIF(DQ$226:DQ$240,"D")</f>
        <v>4</v>
      </c>
      <c r="EP233" s="80">
        <f>COUNTIF(DQ$226:DQ$240,"H")</f>
        <v>6</v>
      </c>
      <c r="EQ233" s="79">
        <f t="shared" si="423"/>
        <v>15</v>
      </c>
      <c r="ER233" s="79">
        <f t="shared" si="403"/>
        <v>5</v>
      </c>
      <c r="ES233" s="79">
        <f t="shared" si="403"/>
        <v>8</v>
      </c>
      <c r="ET233" s="81">
        <f>SUM($BL233:$CI233)+SUM(CR$226:CR$240)</f>
        <v>66</v>
      </c>
      <c r="EU233" s="81">
        <f>SUM($CK233:$DH233)+SUM(BS$226:BS$240)</f>
        <v>48</v>
      </c>
      <c r="EV233" s="79">
        <f t="shared" si="404"/>
        <v>35</v>
      </c>
      <c r="EW233" s="136">
        <f t="shared" si="405"/>
        <v>1.375</v>
      </c>
      <c r="EX233" s="78"/>
      <c r="EY233" s="80">
        <f t="shared" si="406"/>
        <v>28</v>
      </c>
      <c r="EZ233" s="80">
        <f t="shared" si="407"/>
        <v>15</v>
      </c>
      <c r="FA233" s="80">
        <f t="shared" si="408"/>
        <v>5</v>
      </c>
      <c r="FB233" s="80">
        <f t="shared" si="409"/>
        <v>8</v>
      </c>
      <c r="FC233" s="80">
        <f t="shared" si="410"/>
        <v>66</v>
      </c>
      <c r="FD233" s="80">
        <f t="shared" si="411"/>
        <v>48</v>
      </c>
      <c r="FE233" s="80">
        <f t="shared" si="412"/>
        <v>35</v>
      </c>
      <c r="FF233" s="80">
        <f t="shared" si="413"/>
        <v>1.375</v>
      </c>
      <c r="FH233" s="54">
        <f t="shared" si="424"/>
        <v>0</v>
      </c>
      <c r="FI233" s="54">
        <f t="shared" si="425"/>
        <v>0</v>
      </c>
      <c r="FJ233" s="54">
        <f t="shared" si="414"/>
        <v>0</v>
      </c>
      <c r="FK233" s="54">
        <f t="shared" si="414"/>
        <v>0</v>
      </c>
      <c r="FL233" s="54">
        <f t="shared" si="414"/>
        <v>0</v>
      </c>
      <c r="FM233" s="54">
        <f t="shared" si="414"/>
        <v>0</v>
      </c>
      <c r="FN233" s="54">
        <f t="shared" si="414"/>
        <v>0</v>
      </c>
      <c r="FO233" s="54">
        <f t="shared" si="414"/>
        <v>0</v>
      </c>
      <c r="FQ233" s="54" t="str">
        <f t="shared" si="396"/>
        <v/>
      </c>
      <c r="FR233" s="54" t="str">
        <f t="shared" si="415"/>
        <v/>
      </c>
      <c r="FS233" s="54" t="str">
        <f t="shared" si="397"/>
        <v/>
      </c>
      <c r="FT233" s="54" t="str">
        <f t="shared" si="397"/>
        <v/>
      </c>
      <c r="FU233" s="54" t="str">
        <f t="shared" si="397"/>
        <v/>
      </c>
      <c r="FV233" s="54" t="str">
        <f t="shared" si="397"/>
        <v/>
      </c>
      <c r="FW233" s="54" t="str">
        <f t="shared" si="397"/>
        <v/>
      </c>
      <c r="FX233" s="54" t="str">
        <f t="shared" si="397"/>
        <v/>
      </c>
      <c r="FZ233" s="58"/>
      <c r="GA233" s="59"/>
      <c r="GB233" s="60"/>
      <c r="GC233" s="58"/>
      <c r="GD233" s="59"/>
      <c r="GE233" s="61"/>
      <c r="GF233" s="58"/>
      <c r="GG233" s="61"/>
      <c r="GH233" s="61"/>
      <c r="GJ233" s="341" t="s">
        <v>789</v>
      </c>
      <c r="GK233" s="342" t="s">
        <v>486</v>
      </c>
      <c r="GL233" s="342" t="s">
        <v>486</v>
      </c>
      <c r="GM233" s="342" t="s">
        <v>486</v>
      </c>
      <c r="GN233" s="342" t="s">
        <v>486</v>
      </c>
      <c r="GO233" s="342" t="s">
        <v>486</v>
      </c>
      <c r="GP233" s="342" t="s">
        <v>486</v>
      </c>
      <c r="GQ233" s="342" t="s">
        <v>486</v>
      </c>
      <c r="GR233" s="342" t="s">
        <v>806</v>
      </c>
    </row>
    <row r="234" spans="1:200" s="54" customFormat="1" ht="12" x14ac:dyDescent="0.25">
      <c r="A234" s="54">
        <v>9</v>
      </c>
      <c r="B234" s="54" t="s">
        <v>713</v>
      </c>
      <c r="C234" s="56">
        <v>28</v>
      </c>
      <c r="D234" s="56">
        <v>10</v>
      </c>
      <c r="E234" s="56">
        <v>6</v>
      </c>
      <c r="F234" s="56">
        <v>12</v>
      </c>
      <c r="G234" s="56">
        <v>64</v>
      </c>
      <c r="H234" s="56">
        <v>72</v>
      </c>
      <c r="I234" s="57">
        <v>26</v>
      </c>
      <c r="J234" s="69">
        <f t="shared" si="398"/>
        <v>0.88888888888888884</v>
      </c>
      <c r="L234" s="139" t="s">
        <v>807</v>
      </c>
      <c r="M234" s="150" t="s">
        <v>553</v>
      </c>
      <c r="N234" s="148" t="s">
        <v>85</v>
      </c>
      <c r="O234" s="88" t="s">
        <v>304</v>
      </c>
      <c r="P234" s="88" t="s">
        <v>87</v>
      </c>
      <c r="Q234" s="84" t="s">
        <v>101</v>
      </c>
      <c r="R234" s="88" t="s">
        <v>416</v>
      </c>
      <c r="S234" s="88" t="s">
        <v>514</v>
      </c>
      <c r="T234" s="88" t="s">
        <v>77</v>
      </c>
      <c r="U234" s="83"/>
      <c r="V234" s="148" t="s">
        <v>74</v>
      </c>
      <c r="W234" s="88" t="s">
        <v>600</v>
      </c>
      <c r="X234" s="88" t="s">
        <v>99</v>
      </c>
      <c r="Y234" s="88" t="s">
        <v>100</v>
      </c>
      <c r="Z234" s="154" t="s">
        <v>102</v>
      </c>
      <c r="AA234" s="89" t="s">
        <v>150</v>
      </c>
      <c r="AC234" s="212"/>
      <c r="AF234" s="212"/>
      <c r="AL234" s="139" t="s">
        <v>807</v>
      </c>
      <c r="AM234" s="253" t="s">
        <v>266</v>
      </c>
      <c r="AN234" s="59" t="s">
        <v>284</v>
      </c>
      <c r="AO234" s="59" t="s">
        <v>249</v>
      </c>
      <c r="AP234" s="59" t="s">
        <v>583</v>
      </c>
      <c r="AQ234" s="84" t="s">
        <v>256</v>
      </c>
      <c r="AR234" s="59" t="s">
        <v>241</v>
      </c>
      <c r="AS234" s="59" t="s">
        <v>582</v>
      </c>
      <c r="AT234" s="59" t="s">
        <v>240</v>
      </c>
      <c r="AU234" s="83"/>
      <c r="AV234" s="59" t="s">
        <v>573</v>
      </c>
      <c r="AW234" s="59" t="s">
        <v>264</v>
      </c>
      <c r="AX234" s="59" t="s">
        <v>598</v>
      </c>
      <c r="AY234" s="59" t="s">
        <v>255</v>
      </c>
      <c r="AZ234" s="59" t="s">
        <v>576</v>
      </c>
      <c r="BA234" s="85" t="s">
        <v>247</v>
      </c>
      <c r="BL234" s="90">
        <f t="shared" si="416"/>
        <v>4</v>
      </c>
      <c r="BM234" s="77">
        <f t="shared" si="416"/>
        <v>0</v>
      </c>
      <c r="BN234" s="77">
        <f t="shared" si="416"/>
        <v>4</v>
      </c>
      <c r="BO234" s="77">
        <f t="shared" si="416"/>
        <v>3</v>
      </c>
      <c r="BP234" s="77">
        <f t="shared" si="416"/>
        <v>3</v>
      </c>
      <c r="BQ234" s="77">
        <f t="shared" si="416"/>
        <v>6</v>
      </c>
      <c r="BR234" s="77">
        <f t="shared" si="416"/>
        <v>2</v>
      </c>
      <c r="BS234" s="77">
        <f t="shared" si="416"/>
        <v>2</v>
      </c>
      <c r="BT234" s="91"/>
      <c r="BU234" s="77">
        <f t="shared" si="399"/>
        <v>1</v>
      </c>
      <c r="BV234" s="77">
        <f t="shared" si="399"/>
        <v>8</v>
      </c>
      <c r="BW234" s="77">
        <f t="shared" si="399"/>
        <v>1</v>
      </c>
      <c r="BX234" s="77">
        <f t="shared" si="399"/>
        <v>4</v>
      </c>
      <c r="BY234" s="77">
        <f t="shared" si="399"/>
        <v>2</v>
      </c>
      <c r="BZ234" s="92">
        <f t="shared" si="399"/>
        <v>3</v>
      </c>
      <c r="CB234" s="77"/>
      <c r="CC234" s="77"/>
      <c r="CD234" s="77"/>
      <c r="CE234" s="77"/>
      <c r="CF234" s="77"/>
      <c r="CG234" s="77"/>
      <c r="CH234" s="77"/>
      <c r="CI234" s="77"/>
      <c r="CJ234" s="163"/>
      <c r="CK234" s="90">
        <f t="shared" si="417"/>
        <v>5</v>
      </c>
      <c r="CL234" s="77">
        <f t="shared" si="417"/>
        <v>4</v>
      </c>
      <c r="CM234" s="77">
        <f t="shared" si="417"/>
        <v>2</v>
      </c>
      <c r="CN234" s="77">
        <f t="shared" si="417"/>
        <v>3</v>
      </c>
      <c r="CO234" s="77">
        <f t="shared" si="417"/>
        <v>2</v>
      </c>
      <c r="CP234" s="77">
        <f t="shared" si="417"/>
        <v>2</v>
      </c>
      <c r="CQ234" s="77">
        <f t="shared" si="417"/>
        <v>8</v>
      </c>
      <c r="CR234" s="77">
        <f t="shared" si="417"/>
        <v>1</v>
      </c>
      <c r="CS234" s="91"/>
      <c r="CT234" s="77">
        <f t="shared" si="400"/>
        <v>2</v>
      </c>
      <c r="CU234" s="77">
        <f t="shared" si="400"/>
        <v>5</v>
      </c>
      <c r="CV234" s="77">
        <f t="shared" si="400"/>
        <v>0</v>
      </c>
      <c r="CW234" s="77">
        <f t="shared" si="400"/>
        <v>3</v>
      </c>
      <c r="CX234" s="77">
        <f t="shared" si="400"/>
        <v>4</v>
      </c>
      <c r="CY234" s="92">
        <f t="shared" si="400"/>
        <v>1</v>
      </c>
      <c r="DA234" s="77"/>
      <c r="DB234" s="77"/>
      <c r="DC234" s="77"/>
      <c r="DD234" s="77"/>
      <c r="DE234" s="77"/>
      <c r="DF234" s="77"/>
      <c r="DG234" s="77"/>
      <c r="DH234" s="77"/>
      <c r="DI234" s="53"/>
      <c r="DJ234" s="90" t="str">
        <f t="shared" si="418"/>
        <v>A</v>
      </c>
      <c r="DK234" s="77" t="str">
        <f t="shared" si="418"/>
        <v>A</v>
      </c>
      <c r="DL234" s="77" t="str">
        <f t="shared" si="418"/>
        <v>H</v>
      </c>
      <c r="DM234" s="77" t="str">
        <f t="shared" si="418"/>
        <v>D</v>
      </c>
      <c r="DN234" s="77" t="str">
        <f t="shared" si="418"/>
        <v>H</v>
      </c>
      <c r="DO234" s="77" t="str">
        <f t="shared" si="418"/>
        <v>H</v>
      </c>
      <c r="DP234" s="77" t="str">
        <f t="shared" si="418"/>
        <v>A</v>
      </c>
      <c r="DQ234" s="77" t="str">
        <f t="shared" si="418"/>
        <v>H</v>
      </c>
      <c r="DR234" s="91"/>
      <c r="DS234" s="77" t="str">
        <f t="shared" si="401"/>
        <v>A</v>
      </c>
      <c r="DT234" s="77" t="str">
        <f t="shared" si="401"/>
        <v>H</v>
      </c>
      <c r="DU234" s="77" t="str">
        <f t="shared" si="401"/>
        <v>H</v>
      </c>
      <c r="DV234" s="77" t="str">
        <f t="shared" si="401"/>
        <v>H</v>
      </c>
      <c r="DW234" s="77" t="str">
        <f t="shared" si="401"/>
        <v>A</v>
      </c>
      <c r="DX234" s="92" t="str">
        <f t="shared" si="401"/>
        <v>H</v>
      </c>
      <c r="DZ234" s="56"/>
      <c r="EA234" s="56"/>
      <c r="EB234" s="56"/>
      <c r="EC234" s="56"/>
      <c r="ED234" s="56"/>
      <c r="EE234" s="56"/>
      <c r="EF234" s="56"/>
      <c r="EG234" s="56"/>
      <c r="EH234" s="53"/>
      <c r="EI234" s="53" t="str">
        <f t="shared" si="402"/>
        <v>London Labour</v>
      </c>
      <c r="EJ234" s="79">
        <f t="shared" si="419"/>
        <v>28</v>
      </c>
      <c r="EK234" s="80">
        <f t="shared" si="420"/>
        <v>8</v>
      </c>
      <c r="EL234" s="80">
        <f t="shared" si="421"/>
        <v>1</v>
      </c>
      <c r="EM234" s="80">
        <f t="shared" si="422"/>
        <v>5</v>
      </c>
      <c r="EN234" s="80">
        <f>COUNTIF(DR$226:DR$240,"A")</f>
        <v>4</v>
      </c>
      <c r="EO234" s="80">
        <f>COUNTIF(DR$226:DR$240,"D")</f>
        <v>1</v>
      </c>
      <c r="EP234" s="80">
        <f>COUNTIF(DR$226:DR$240,"H")</f>
        <v>9</v>
      </c>
      <c r="EQ234" s="79">
        <f t="shared" si="423"/>
        <v>12</v>
      </c>
      <c r="ER234" s="79">
        <f t="shared" si="403"/>
        <v>2</v>
      </c>
      <c r="ES234" s="79">
        <f t="shared" si="403"/>
        <v>14</v>
      </c>
      <c r="ET234" s="81">
        <f>SUM($BL234:$CI234)+SUM(CS$226:CS$240)</f>
        <v>70</v>
      </c>
      <c r="EU234" s="81">
        <f>SUM($CK234:$DH234)+SUM(BT$226:BT$240)</f>
        <v>100</v>
      </c>
      <c r="EV234" s="79">
        <f t="shared" si="404"/>
        <v>26</v>
      </c>
      <c r="EW234" s="136">
        <f t="shared" si="405"/>
        <v>0.7</v>
      </c>
      <c r="EX234" s="78"/>
      <c r="EY234" s="80">
        <f t="shared" si="406"/>
        <v>28</v>
      </c>
      <c r="EZ234" s="80">
        <f t="shared" si="407"/>
        <v>12</v>
      </c>
      <c r="FA234" s="80">
        <f t="shared" si="408"/>
        <v>2</v>
      </c>
      <c r="FB234" s="80">
        <f t="shared" si="409"/>
        <v>14</v>
      </c>
      <c r="FC234" s="80">
        <f t="shared" si="410"/>
        <v>72</v>
      </c>
      <c r="FD234" s="80">
        <f t="shared" si="411"/>
        <v>101</v>
      </c>
      <c r="FE234" s="80">
        <f t="shared" si="412"/>
        <v>26</v>
      </c>
      <c r="FF234" s="80">
        <f t="shared" si="413"/>
        <v>0.71287128712871284</v>
      </c>
      <c r="FG234" s="53"/>
      <c r="FH234" s="54">
        <f t="shared" si="424"/>
        <v>0</v>
      </c>
      <c r="FI234" s="54">
        <f t="shared" si="425"/>
        <v>0</v>
      </c>
      <c r="FJ234" s="54">
        <f t="shared" si="414"/>
        <v>0</v>
      </c>
      <c r="FK234" s="54">
        <f t="shared" si="414"/>
        <v>0</v>
      </c>
      <c r="FL234" s="54">
        <f t="shared" si="414"/>
        <v>1</v>
      </c>
      <c r="FM234" s="54">
        <f t="shared" si="414"/>
        <v>1</v>
      </c>
      <c r="FN234" s="54">
        <f t="shared" si="414"/>
        <v>0</v>
      </c>
      <c r="FO234" s="54">
        <f t="shared" si="414"/>
        <v>1</v>
      </c>
      <c r="FQ234" s="54" t="str">
        <f t="shared" si="396"/>
        <v>London Labour</v>
      </c>
      <c r="FR234" s="54">
        <f t="shared" ref="FR234:FR291" si="426">IF(SUM($FH234:$FO234)=0,"",EY234-EJ234)</f>
        <v>0</v>
      </c>
      <c r="FS234" s="54">
        <f t="shared" si="397"/>
        <v>0</v>
      </c>
      <c r="FT234" s="54">
        <f t="shared" si="397"/>
        <v>0</v>
      </c>
      <c r="FU234" s="54">
        <f t="shared" si="397"/>
        <v>0</v>
      </c>
      <c r="FV234" s="54">
        <f t="shared" si="397"/>
        <v>2</v>
      </c>
      <c r="FW234" s="54">
        <f t="shared" si="397"/>
        <v>1</v>
      </c>
      <c r="FX234" s="54">
        <f t="shared" si="397"/>
        <v>0</v>
      </c>
      <c r="FZ234" s="60" t="s">
        <v>808</v>
      </c>
      <c r="GA234" s="59"/>
      <c r="GB234" s="60"/>
      <c r="GC234" s="58"/>
      <c r="GD234" s="59"/>
      <c r="GE234" s="61"/>
      <c r="GF234" s="58"/>
      <c r="GG234" s="61"/>
      <c r="GH234" s="61"/>
      <c r="GJ234" s="341" t="s">
        <v>807</v>
      </c>
      <c r="GK234" s="342" t="s">
        <v>486</v>
      </c>
      <c r="GL234" s="342" t="s">
        <v>486</v>
      </c>
      <c r="GM234" s="342" t="s">
        <v>486</v>
      </c>
      <c r="GN234" s="342" t="s">
        <v>486</v>
      </c>
      <c r="GO234" s="342" t="s">
        <v>486</v>
      </c>
      <c r="GP234" s="343" t="s">
        <v>207</v>
      </c>
      <c r="GQ234" s="342" t="s">
        <v>486</v>
      </c>
      <c r="GR234" s="342" t="s">
        <v>806</v>
      </c>
    </row>
    <row r="235" spans="1:200" s="54" customFormat="1" ht="12" x14ac:dyDescent="0.25">
      <c r="A235" s="54">
        <v>10</v>
      </c>
      <c r="B235" s="54" t="s">
        <v>807</v>
      </c>
      <c r="C235" s="56">
        <v>28</v>
      </c>
      <c r="D235" s="56">
        <v>12</v>
      </c>
      <c r="E235" s="56">
        <v>2</v>
      </c>
      <c r="F235" s="56">
        <v>14</v>
      </c>
      <c r="G235" s="56">
        <v>72</v>
      </c>
      <c r="H235" s="56">
        <v>101</v>
      </c>
      <c r="I235" s="57">
        <v>26</v>
      </c>
      <c r="J235" s="69">
        <f t="shared" si="398"/>
        <v>0.71287128712871284</v>
      </c>
      <c r="L235" s="139" t="s">
        <v>787</v>
      </c>
      <c r="M235" s="86" t="s">
        <v>513</v>
      </c>
      <c r="N235" s="88" t="s">
        <v>526</v>
      </c>
      <c r="O235" s="88" t="s">
        <v>150</v>
      </c>
      <c r="P235" s="88" t="s">
        <v>148</v>
      </c>
      <c r="Q235" s="84" t="s">
        <v>150</v>
      </c>
      <c r="R235" s="88" t="s">
        <v>177</v>
      </c>
      <c r="S235" s="88" t="s">
        <v>99</v>
      </c>
      <c r="T235" s="88" t="s">
        <v>77</v>
      </c>
      <c r="U235" s="141" t="s">
        <v>422</v>
      </c>
      <c r="V235" s="83"/>
      <c r="W235" s="151" t="s">
        <v>150</v>
      </c>
      <c r="X235" s="88" t="s">
        <v>177</v>
      </c>
      <c r="Y235" s="88" t="s">
        <v>416</v>
      </c>
      <c r="Z235" s="88" t="s">
        <v>124</v>
      </c>
      <c r="AA235" s="89" t="s">
        <v>269</v>
      </c>
      <c r="AL235" s="139" t="s">
        <v>787</v>
      </c>
      <c r="AM235" s="253" t="s">
        <v>255</v>
      </c>
      <c r="AN235" s="59" t="s">
        <v>587</v>
      </c>
      <c r="AO235" s="59" t="s">
        <v>242</v>
      </c>
      <c r="AP235" s="59" t="s">
        <v>589</v>
      </c>
      <c r="AQ235" s="84" t="s">
        <v>574</v>
      </c>
      <c r="AR235" s="59" t="s">
        <v>249</v>
      </c>
      <c r="AS235" s="59" t="s">
        <v>245</v>
      </c>
      <c r="AT235" s="59" t="s">
        <v>239</v>
      </c>
      <c r="AU235" s="59" t="s">
        <v>584</v>
      </c>
      <c r="AV235" s="83"/>
      <c r="AW235" s="87" t="s">
        <v>533</v>
      </c>
      <c r="AX235" s="59" t="s">
        <v>250</v>
      </c>
      <c r="AY235" s="59" t="s">
        <v>265</v>
      </c>
      <c r="AZ235" s="59" t="s">
        <v>238</v>
      </c>
      <c r="BA235" s="85" t="s">
        <v>593</v>
      </c>
      <c r="BL235" s="90">
        <f t="shared" si="416"/>
        <v>8</v>
      </c>
      <c r="BM235" s="77">
        <f t="shared" si="416"/>
        <v>10</v>
      </c>
      <c r="BN235" s="77">
        <f t="shared" si="416"/>
        <v>3</v>
      </c>
      <c r="BO235" s="77">
        <f t="shared" si="416"/>
        <v>0</v>
      </c>
      <c r="BP235" s="77">
        <f t="shared" si="416"/>
        <v>3</v>
      </c>
      <c r="BQ235" s="77">
        <f t="shared" si="416"/>
        <v>2</v>
      </c>
      <c r="BR235" s="77">
        <f t="shared" si="416"/>
        <v>1</v>
      </c>
      <c r="BS235" s="77">
        <f t="shared" si="416"/>
        <v>2</v>
      </c>
      <c r="BT235" s="77">
        <f t="shared" si="416"/>
        <v>9</v>
      </c>
      <c r="BU235" s="91"/>
      <c r="BV235" s="77">
        <f>(IF(W235="","",(IF(MID(W235,2,1)="-",LEFT(W235,1),LEFT(W235,2)))+0))</f>
        <v>3</v>
      </c>
      <c r="BW235" s="77">
        <f>(IF(X235="","",(IF(MID(X235,2,1)="-",LEFT(X235,1),LEFT(X235,2)))+0))</f>
        <v>2</v>
      </c>
      <c r="BX235" s="77">
        <f>(IF(Y235="","",(IF(MID(Y235,2,1)="-",LEFT(Y235,1),LEFT(Y235,2)))+0))</f>
        <v>6</v>
      </c>
      <c r="BY235" s="77">
        <f>(IF(Z235="","",(IF(MID(Z235,2,1)="-",LEFT(Z235,1),LEFT(Z235,2)))+0))</f>
        <v>0</v>
      </c>
      <c r="BZ235" s="92">
        <f>(IF(AA235="","",(IF(MID(AA235,2,1)="-",LEFT(AA235,1),LEFT(AA235,2)))+0))</f>
        <v>7</v>
      </c>
      <c r="CB235" s="77"/>
      <c r="CC235" s="77"/>
      <c r="CD235" s="77"/>
      <c r="CE235" s="77"/>
      <c r="CF235" s="77"/>
      <c r="CG235" s="77"/>
      <c r="CH235" s="77"/>
      <c r="CI235" s="77"/>
      <c r="CJ235" s="78"/>
      <c r="CK235" s="90">
        <f t="shared" si="417"/>
        <v>2</v>
      </c>
      <c r="CL235" s="77">
        <f t="shared" si="417"/>
        <v>1</v>
      </c>
      <c r="CM235" s="77">
        <f t="shared" si="417"/>
        <v>1</v>
      </c>
      <c r="CN235" s="77">
        <f t="shared" si="417"/>
        <v>1</v>
      </c>
      <c r="CO235" s="77">
        <f t="shared" si="417"/>
        <v>1</v>
      </c>
      <c r="CP235" s="77">
        <f t="shared" si="417"/>
        <v>0</v>
      </c>
      <c r="CQ235" s="77">
        <f t="shared" si="417"/>
        <v>0</v>
      </c>
      <c r="CR235" s="77">
        <f t="shared" si="417"/>
        <v>1</v>
      </c>
      <c r="CS235" s="77">
        <f t="shared" si="417"/>
        <v>3</v>
      </c>
      <c r="CT235" s="91"/>
      <c r="CU235" s="77">
        <f>(IF(W235="","",IF(RIGHT(W235,2)="10",RIGHT(W235,2),RIGHT(W235,1))+0))</f>
        <v>1</v>
      </c>
      <c r="CV235" s="77">
        <f>(IF(X235="","",IF(RIGHT(X235,2)="10",RIGHT(X235,2),RIGHT(X235,1))+0))</f>
        <v>0</v>
      </c>
      <c r="CW235" s="77">
        <f>(IF(Y235="","",IF(RIGHT(Y235,2)="10",RIGHT(Y235,2),RIGHT(Y235,1))+0))</f>
        <v>2</v>
      </c>
      <c r="CX235" s="77">
        <f>(IF(Z235="","",IF(RIGHT(Z235,2)="10",RIGHT(Z235,2),RIGHT(Z235,1))+0))</f>
        <v>0</v>
      </c>
      <c r="CY235" s="92">
        <f>(IF(AA235="","",IF(RIGHT(AA235,2)="10",RIGHT(AA235,2),RIGHT(AA235,1))+0))</f>
        <v>1</v>
      </c>
      <c r="DA235" s="77"/>
      <c r="DB235" s="77"/>
      <c r="DC235" s="77"/>
      <c r="DD235" s="77"/>
      <c r="DE235" s="77"/>
      <c r="DF235" s="77"/>
      <c r="DG235" s="77"/>
      <c r="DH235" s="77"/>
      <c r="DJ235" s="90" t="str">
        <f t="shared" si="418"/>
        <v>H</v>
      </c>
      <c r="DK235" s="77" t="str">
        <f t="shared" si="418"/>
        <v>H</v>
      </c>
      <c r="DL235" s="77" t="str">
        <f t="shared" si="418"/>
        <v>H</v>
      </c>
      <c r="DM235" s="77" t="str">
        <f t="shared" si="418"/>
        <v>A</v>
      </c>
      <c r="DN235" s="77" t="str">
        <f t="shared" si="418"/>
        <v>H</v>
      </c>
      <c r="DO235" s="77" t="str">
        <f t="shared" si="418"/>
        <v>H</v>
      </c>
      <c r="DP235" s="77" t="str">
        <f t="shared" si="418"/>
        <v>H</v>
      </c>
      <c r="DQ235" s="77" t="str">
        <f t="shared" si="418"/>
        <v>H</v>
      </c>
      <c r="DR235" s="77" t="str">
        <f t="shared" si="418"/>
        <v>H</v>
      </c>
      <c r="DS235" s="91"/>
      <c r="DT235" s="77" t="str">
        <f>(IF(W235="","",IF(BV235&gt;CU235,"H",IF(BV235&lt;CU235,"A","D"))))</f>
        <v>H</v>
      </c>
      <c r="DU235" s="77" t="str">
        <f>(IF(X235="","",IF(BW235&gt;CV235,"H",IF(BW235&lt;CV235,"A","D"))))</f>
        <v>H</v>
      </c>
      <c r="DV235" s="77" t="str">
        <f>(IF(Y235="","",IF(BX235&gt;CW235,"H",IF(BX235&lt;CW235,"A","D"))))</f>
        <v>H</v>
      </c>
      <c r="DW235" s="77" t="str">
        <f>(IF(Z235="","",IF(BY235&gt;CX235,"H",IF(BY235&lt;CX235,"A","D"))))</f>
        <v>D</v>
      </c>
      <c r="DX235" s="92" t="str">
        <f>(IF(AA235="","",IF(BZ235&gt;CY235,"H",IF(BZ235&lt;CY235,"A","D"))))</f>
        <v>H</v>
      </c>
      <c r="DZ235" s="56"/>
      <c r="EA235" s="56"/>
      <c r="EB235" s="56"/>
      <c r="EC235" s="56"/>
      <c r="ED235" s="56"/>
      <c r="EE235" s="56"/>
      <c r="EF235" s="56"/>
      <c r="EG235" s="56"/>
      <c r="EI235" s="53" t="str">
        <f t="shared" si="402"/>
        <v>Northmet</v>
      </c>
      <c r="EJ235" s="79">
        <f t="shared" si="419"/>
        <v>28</v>
      </c>
      <c r="EK235" s="80">
        <f t="shared" si="420"/>
        <v>12</v>
      </c>
      <c r="EL235" s="80">
        <f t="shared" si="421"/>
        <v>1</v>
      </c>
      <c r="EM235" s="80">
        <f t="shared" si="422"/>
        <v>1</v>
      </c>
      <c r="EN235" s="80">
        <f>COUNTIF(DS$226:DS$240,"A")</f>
        <v>8</v>
      </c>
      <c r="EO235" s="80">
        <f>COUNTIF(DS$226:DS$240,"D")</f>
        <v>3</v>
      </c>
      <c r="EP235" s="80">
        <f>COUNTIF(DS$226:DS$240,"H")</f>
        <v>3</v>
      </c>
      <c r="EQ235" s="79">
        <f t="shared" si="423"/>
        <v>20</v>
      </c>
      <c r="ER235" s="79">
        <f t="shared" si="403"/>
        <v>4</v>
      </c>
      <c r="ES235" s="79">
        <f t="shared" si="403"/>
        <v>4</v>
      </c>
      <c r="ET235" s="81">
        <f>SUM($BL235:$CI235)+SUM(CT$226:CT$240)</f>
        <v>89</v>
      </c>
      <c r="EU235" s="81">
        <f>SUM($CK235:$DH235)+SUM(BU$226:BU$240)</f>
        <v>39</v>
      </c>
      <c r="EV235" s="79">
        <f t="shared" si="404"/>
        <v>44</v>
      </c>
      <c r="EW235" s="136">
        <f t="shared" si="405"/>
        <v>2.2820512820512819</v>
      </c>
      <c r="EX235" s="78"/>
      <c r="EY235" s="80">
        <f t="shared" si="406"/>
        <v>28</v>
      </c>
      <c r="EZ235" s="80">
        <f t="shared" si="407"/>
        <v>20</v>
      </c>
      <c r="FA235" s="80">
        <f t="shared" si="408"/>
        <v>4</v>
      </c>
      <c r="FB235" s="80">
        <f t="shared" si="409"/>
        <v>4</v>
      </c>
      <c r="FC235" s="80">
        <f t="shared" si="410"/>
        <v>89</v>
      </c>
      <c r="FD235" s="80">
        <f t="shared" si="411"/>
        <v>39</v>
      </c>
      <c r="FE235" s="80">
        <f t="shared" si="412"/>
        <v>44</v>
      </c>
      <c r="FF235" s="80">
        <f t="shared" si="413"/>
        <v>2.2820512820512819</v>
      </c>
      <c r="FH235" s="54">
        <f t="shared" si="424"/>
        <v>0</v>
      </c>
      <c r="FI235" s="54">
        <f t="shared" si="425"/>
        <v>0</v>
      </c>
      <c r="FJ235" s="54">
        <f t="shared" si="414"/>
        <v>0</v>
      </c>
      <c r="FK235" s="54">
        <f t="shared" si="414"/>
        <v>0</v>
      </c>
      <c r="FL235" s="54">
        <f t="shared" si="414"/>
        <v>0</v>
      </c>
      <c r="FM235" s="54">
        <f t="shared" si="414"/>
        <v>0</v>
      </c>
      <c r="FN235" s="54">
        <f t="shared" si="414"/>
        <v>0</v>
      </c>
      <c r="FO235" s="54">
        <f t="shared" si="414"/>
        <v>0</v>
      </c>
      <c r="FQ235" s="54" t="str">
        <f t="shared" si="396"/>
        <v/>
      </c>
      <c r="FR235" s="54" t="str">
        <f t="shared" si="426"/>
        <v/>
      </c>
      <c r="FS235" s="54" t="str">
        <f t="shared" si="397"/>
        <v/>
      </c>
      <c r="FT235" s="54" t="str">
        <f t="shared" si="397"/>
        <v/>
      </c>
      <c r="FU235" s="54" t="str">
        <f t="shared" si="397"/>
        <v/>
      </c>
      <c r="FV235" s="54" t="str">
        <f t="shared" si="397"/>
        <v/>
      </c>
      <c r="FW235" s="54" t="str">
        <f t="shared" si="397"/>
        <v/>
      </c>
      <c r="FX235" s="54" t="str">
        <f t="shared" si="397"/>
        <v/>
      </c>
      <c r="FZ235" s="212" t="s">
        <v>809</v>
      </c>
      <c r="GA235" s="59"/>
      <c r="GB235" s="60"/>
      <c r="GC235" s="58"/>
      <c r="GD235" s="59"/>
      <c r="GE235" s="61"/>
      <c r="GF235" s="58"/>
      <c r="GG235" s="61"/>
      <c r="GH235" s="61"/>
      <c r="GJ235" s="341" t="s">
        <v>787</v>
      </c>
      <c r="GK235" s="342" t="s">
        <v>486</v>
      </c>
      <c r="GL235" s="342" t="s">
        <v>486</v>
      </c>
      <c r="GM235" s="342" t="s">
        <v>486</v>
      </c>
      <c r="GN235" s="342" t="s">
        <v>486</v>
      </c>
      <c r="GO235" s="342" t="s">
        <v>486</v>
      </c>
      <c r="GP235" s="342" t="s">
        <v>486</v>
      </c>
      <c r="GQ235" s="342" t="s">
        <v>486</v>
      </c>
      <c r="GR235" s="342" t="s">
        <v>486</v>
      </c>
    </row>
    <row r="236" spans="1:200" s="54" customFormat="1" ht="12" x14ac:dyDescent="0.25">
      <c r="A236" s="54">
        <v>11</v>
      </c>
      <c r="B236" s="54" t="s">
        <v>794</v>
      </c>
      <c r="C236" s="56">
        <v>28</v>
      </c>
      <c r="D236" s="56">
        <v>11</v>
      </c>
      <c r="E236" s="56">
        <v>3</v>
      </c>
      <c r="F236" s="56">
        <v>14</v>
      </c>
      <c r="G236" s="56">
        <v>67</v>
      </c>
      <c r="H236" s="56">
        <v>63</v>
      </c>
      <c r="I236" s="57">
        <v>25</v>
      </c>
      <c r="J236" s="69">
        <f t="shared" si="398"/>
        <v>1.0634920634920635</v>
      </c>
      <c r="L236" s="139" t="s">
        <v>792</v>
      </c>
      <c r="M236" s="328"/>
      <c r="N236" s="88" t="s">
        <v>416</v>
      </c>
      <c r="O236" s="148" t="s">
        <v>206</v>
      </c>
      <c r="P236" s="88" t="s">
        <v>87</v>
      </c>
      <c r="Q236" s="84" t="s">
        <v>150</v>
      </c>
      <c r="R236" s="88" t="s">
        <v>99</v>
      </c>
      <c r="S236" s="88" t="s">
        <v>200</v>
      </c>
      <c r="T236" s="88" t="s">
        <v>59</v>
      </c>
      <c r="U236" s="88" t="s">
        <v>304</v>
      </c>
      <c r="V236" s="88" t="s">
        <v>62</v>
      </c>
      <c r="W236" s="83"/>
      <c r="X236" s="88" t="s">
        <v>101</v>
      </c>
      <c r="Y236" s="148" t="s">
        <v>304</v>
      </c>
      <c r="Z236" s="88" t="s">
        <v>150</v>
      </c>
      <c r="AA236" s="89" t="s">
        <v>260</v>
      </c>
      <c r="AC236" s="212"/>
      <c r="AL236" s="139" t="s">
        <v>792</v>
      </c>
      <c r="AM236" s="328" t="s">
        <v>590</v>
      </c>
      <c r="AN236" s="59" t="s">
        <v>240</v>
      </c>
      <c r="AO236" s="59" t="s">
        <v>598</v>
      </c>
      <c r="AP236" s="59" t="s">
        <v>251</v>
      </c>
      <c r="AQ236" s="84" t="s">
        <v>245</v>
      </c>
      <c r="AR236" s="59" t="s">
        <v>256</v>
      </c>
      <c r="AS236" s="59" t="s">
        <v>258</v>
      </c>
      <c r="AT236" s="59" t="s">
        <v>259</v>
      </c>
      <c r="AU236" s="59" t="s">
        <v>237</v>
      </c>
      <c r="AV236" s="59" t="s">
        <v>585</v>
      </c>
      <c r="AW236" s="83"/>
      <c r="AX236" s="59" t="s">
        <v>275</v>
      </c>
      <c r="AY236" s="59" t="s">
        <v>266</v>
      </c>
      <c r="AZ236" s="59" t="s">
        <v>586</v>
      </c>
      <c r="BA236" s="85" t="s">
        <v>576</v>
      </c>
      <c r="BL236" s="90" t="str">
        <f t="shared" si="416"/>
        <v/>
      </c>
      <c r="BM236" s="77">
        <f t="shared" si="416"/>
        <v>6</v>
      </c>
      <c r="BN236" s="77">
        <f t="shared" si="416"/>
        <v>1</v>
      </c>
      <c r="BO236" s="77">
        <f t="shared" si="416"/>
        <v>3</v>
      </c>
      <c r="BP236" s="77">
        <f t="shared" si="416"/>
        <v>3</v>
      </c>
      <c r="BQ236" s="77">
        <f t="shared" si="416"/>
        <v>1</v>
      </c>
      <c r="BR236" s="77">
        <f t="shared" si="416"/>
        <v>2</v>
      </c>
      <c r="BS236" s="77">
        <f t="shared" si="416"/>
        <v>4</v>
      </c>
      <c r="BT236" s="77">
        <f t="shared" si="416"/>
        <v>4</v>
      </c>
      <c r="BU236" s="77">
        <f>(IF(V236="","",(IF(MID(V236,2,1)="-",LEFT(V236,1),LEFT(V236,2)))+0))</f>
        <v>1</v>
      </c>
      <c r="BV236" s="91"/>
      <c r="BW236" s="77">
        <f>(IF(X236="","",(IF(MID(X236,2,1)="-",LEFT(X236,1),LEFT(X236,2)))+0))</f>
        <v>3</v>
      </c>
      <c r="BX236" s="77">
        <f>(IF(Y236="","",(IF(MID(Y236,2,1)="-",LEFT(Y236,1),LEFT(Y236,2)))+0))</f>
        <v>4</v>
      </c>
      <c r="BY236" s="77">
        <f>(IF(Z236="","",(IF(MID(Z236,2,1)="-",LEFT(Z236,1),LEFT(Z236,2)))+0))</f>
        <v>3</v>
      </c>
      <c r="BZ236" s="92">
        <f>(IF(AA236="","",(IF(MID(AA236,2,1)="-",LEFT(AA236,1),LEFT(AA236,2)))+0))</f>
        <v>8</v>
      </c>
      <c r="CB236" s="77"/>
      <c r="CC236" s="77"/>
      <c r="CD236" s="77"/>
      <c r="CE236" s="77"/>
      <c r="CF236" s="77"/>
      <c r="CG236" s="77"/>
      <c r="CH236" s="77"/>
      <c r="CI236" s="77"/>
      <c r="CJ236" s="78"/>
      <c r="CK236" s="90" t="str">
        <f t="shared" si="417"/>
        <v/>
      </c>
      <c r="CL236" s="77">
        <f t="shared" si="417"/>
        <v>2</v>
      </c>
      <c r="CM236" s="77">
        <f t="shared" si="417"/>
        <v>4</v>
      </c>
      <c r="CN236" s="77">
        <f t="shared" si="417"/>
        <v>3</v>
      </c>
      <c r="CO236" s="77">
        <f t="shared" si="417"/>
        <v>1</v>
      </c>
      <c r="CP236" s="77">
        <f t="shared" si="417"/>
        <v>0</v>
      </c>
      <c r="CQ236" s="77">
        <f t="shared" si="417"/>
        <v>2</v>
      </c>
      <c r="CR236" s="77">
        <f t="shared" si="417"/>
        <v>0</v>
      </c>
      <c r="CS236" s="77">
        <f t="shared" si="417"/>
        <v>2</v>
      </c>
      <c r="CT236" s="77">
        <f>(IF(V236="","",IF(RIGHT(V236,2)="10",RIGHT(V236,2),RIGHT(V236,1))+0))</f>
        <v>1</v>
      </c>
      <c r="CU236" s="91"/>
      <c r="CV236" s="77">
        <f>(IF(X236="","",IF(RIGHT(X236,2)="10",RIGHT(X236,2),RIGHT(X236,1))+0))</f>
        <v>2</v>
      </c>
      <c r="CW236" s="77">
        <f>(IF(Y236="","",IF(RIGHT(Y236,2)="10",RIGHT(Y236,2),RIGHT(Y236,1))+0))</f>
        <v>2</v>
      </c>
      <c r="CX236" s="77">
        <f>(IF(Z236="","",IF(RIGHT(Z236,2)="10",RIGHT(Z236,2),RIGHT(Z236,1))+0))</f>
        <v>1</v>
      </c>
      <c r="CY236" s="92">
        <f>(IF(AA236="","",IF(RIGHT(AA236,2)="10",RIGHT(AA236,2),RIGHT(AA236,1))+0))</f>
        <v>3</v>
      </c>
      <c r="DA236" s="77"/>
      <c r="DB236" s="77"/>
      <c r="DC236" s="77"/>
      <c r="DD236" s="77"/>
      <c r="DE236" s="77"/>
      <c r="DF236" s="77"/>
      <c r="DG236" s="77"/>
      <c r="DH236" s="77"/>
      <c r="DJ236" s="90" t="str">
        <f t="shared" si="418"/>
        <v/>
      </c>
      <c r="DK236" s="77" t="str">
        <f t="shared" si="418"/>
        <v>H</v>
      </c>
      <c r="DL236" s="77" t="str">
        <f t="shared" si="418"/>
        <v>A</v>
      </c>
      <c r="DM236" s="77" t="str">
        <f t="shared" si="418"/>
        <v>D</v>
      </c>
      <c r="DN236" s="77" t="str">
        <f t="shared" si="418"/>
        <v>H</v>
      </c>
      <c r="DO236" s="77" t="str">
        <f t="shared" si="418"/>
        <v>H</v>
      </c>
      <c r="DP236" s="77" t="str">
        <f t="shared" si="418"/>
        <v>D</v>
      </c>
      <c r="DQ236" s="77" t="str">
        <f t="shared" si="418"/>
        <v>H</v>
      </c>
      <c r="DR236" s="77" t="str">
        <f t="shared" si="418"/>
        <v>H</v>
      </c>
      <c r="DS236" s="77" t="str">
        <f>(IF(V236="","",IF(BU236&gt;CT236,"H",IF(BU236&lt;CT236,"A","D"))))</f>
        <v>D</v>
      </c>
      <c r="DT236" s="91"/>
      <c r="DU236" s="77" t="str">
        <f>(IF(X236="","",IF(BW236&gt;CV236,"H",IF(BW236&lt;CV236,"A","D"))))</f>
        <v>H</v>
      </c>
      <c r="DV236" s="77" t="str">
        <f>(IF(Y236="","",IF(BX236&gt;CW236,"H",IF(BX236&lt;CW236,"A","D"))))</f>
        <v>H</v>
      </c>
      <c r="DW236" s="77" t="str">
        <f>(IF(Z236="","",IF(BY236&gt;CX236,"H",IF(BY236&lt;CX236,"A","D"))))</f>
        <v>H</v>
      </c>
      <c r="DX236" s="92" t="str">
        <f>(IF(AA236="","",IF(BZ236&gt;CY236,"H",IF(BZ236&lt;CY236,"A","D"))))</f>
        <v>H</v>
      </c>
      <c r="DZ236" s="56"/>
      <c r="EA236" s="56"/>
      <c r="EB236" s="56"/>
      <c r="EC236" s="56"/>
      <c r="ED236" s="56"/>
      <c r="EE236" s="56"/>
      <c r="EF236" s="56"/>
      <c r="EG236" s="56"/>
      <c r="EI236" s="53" t="str">
        <f t="shared" si="402"/>
        <v>Post Office Engineers (Res)</v>
      </c>
      <c r="EJ236" s="79">
        <f t="shared" si="419"/>
        <v>27</v>
      </c>
      <c r="EK236" s="80">
        <f t="shared" si="420"/>
        <v>9</v>
      </c>
      <c r="EL236" s="80">
        <f t="shared" si="421"/>
        <v>3</v>
      </c>
      <c r="EM236" s="80">
        <f t="shared" si="422"/>
        <v>1</v>
      </c>
      <c r="EN236" s="80">
        <f>COUNTIF(DT$226:DT$240,"A")</f>
        <v>5</v>
      </c>
      <c r="EO236" s="80">
        <f>COUNTIF(DT$226:DT$240,"D")</f>
        <v>2</v>
      </c>
      <c r="EP236" s="80">
        <f>COUNTIF(DT$226:DT$240,"H")</f>
        <v>7</v>
      </c>
      <c r="EQ236" s="79">
        <f t="shared" si="423"/>
        <v>14</v>
      </c>
      <c r="ER236" s="79">
        <f t="shared" si="403"/>
        <v>5</v>
      </c>
      <c r="ES236" s="79">
        <f t="shared" si="403"/>
        <v>8</v>
      </c>
      <c r="ET236" s="81">
        <f>SUM($BL236:$CI236)+SUM(CU$226:CU$240)</f>
        <v>74</v>
      </c>
      <c r="EU236" s="81">
        <f>SUM($CK236:$DH236)+SUM(BV$226:BV$240)</f>
        <v>63</v>
      </c>
      <c r="EV236" s="79">
        <f t="shared" si="404"/>
        <v>33</v>
      </c>
      <c r="EW236" s="136">
        <f t="shared" si="405"/>
        <v>1.1746031746031746</v>
      </c>
      <c r="EX236" s="78"/>
      <c r="EY236" s="80">
        <f t="shared" si="406"/>
        <v>28</v>
      </c>
      <c r="EZ236" s="80">
        <f t="shared" si="407"/>
        <v>15</v>
      </c>
      <c r="FA236" s="80">
        <f t="shared" si="408"/>
        <v>5</v>
      </c>
      <c r="FB236" s="80">
        <f t="shared" si="409"/>
        <v>8</v>
      </c>
      <c r="FC236" s="80">
        <f t="shared" si="410"/>
        <v>74</v>
      </c>
      <c r="FD236" s="80">
        <f t="shared" si="411"/>
        <v>64</v>
      </c>
      <c r="FE236" s="80">
        <f t="shared" si="412"/>
        <v>35</v>
      </c>
      <c r="FF236" s="80">
        <f t="shared" si="413"/>
        <v>1.15625</v>
      </c>
      <c r="FH236" s="54">
        <f t="shared" si="424"/>
        <v>1</v>
      </c>
      <c r="FI236" s="54">
        <f t="shared" si="425"/>
        <v>1</v>
      </c>
      <c r="FJ236" s="54">
        <f t="shared" si="414"/>
        <v>0</v>
      </c>
      <c r="FK236" s="54">
        <f t="shared" si="414"/>
        <v>0</v>
      </c>
      <c r="FL236" s="54">
        <f t="shared" si="414"/>
        <v>0</v>
      </c>
      <c r="FM236" s="54">
        <f t="shared" si="414"/>
        <v>1</v>
      </c>
      <c r="FN236" s="54">
        <f t="shared" si="414"/>
        <v>1</v>
      </c>
      <c r="FO236" s="54">
        <f t="shared" si="414"/>
        <v>1</v>
      </c>
      <c r="FQ236" s="54" t="str">
        <f t="shared" si="396"/>
        <v>Post Office Engineers (Res)</v>
      </c>
      <c r="FR236" s="54">
        <f t="shared" si="426"/>
        <v>1</v>
      </c>
      <c r="FS236" s="54">
        <f t="shared" si="397"/>
        <v>1</v>
      </c>
      <c r="FT236" s="54">
        <f t="shared" si="397"/>
        <v>0</v>
      </c>
      <c r="FU236" s="54">
        <f t="shared" si="397"/>
        <v>0</v>
      </c>
      <c r="FV236" s="54">
        <f t="shared" si="397"/>
        <v>0</v>
      </c>
      <c r="FW236" s="54">
        <f t="shared" si="397"/>
        <v>1</v>
      </c>
      <c r="FX236" s="54">
        <f t="shared" si="397"/>
        <v>2</v>
      </c>
      <c r="GA236" s="59"/>
      <c r="GB236" s="60"/>
      <c r="GC236" s="58"/>
      <c r="GD236" s="59"/>
      <c r="GE236" s="61"/>
      <c r="GF236" s="58"/>
      <c r="GG236" s="61"/>
      <c r="GH236" s="61"/>
      <c r="GJ236" s="341" t="s">
        <v>792</v>
      </c>
      <c r="GK236" s="342" t="s">
        <v>810</v>
      </c>
      <c r="GL236" s="342" t="s">
        <v>486</v>
      </c>
      <c r="GM236" s="342" t="s">
        <v>486</v>
      </c>
      <c r="GN236" s="342" t="s">
        <v>486</v>
      </c>
      <c r="GO236" s="342" t="s">
        <v>486</v>
      </c>
      <c r="GP236" s="342" t="s">
        <v>486</v>
      </c>
      <c r="GQ236" s="342" t="s">
        <v>486</v>
      </c>
      <c r="GR236" s="342" t="s">
        <v>486</v>
      </c>
    </row>
    <row r="237" spans="1:200" s="54" customFormat="1" ht="12" x14ac:dyDescent="0.25">
      <c r="A237" s="54">
        <v>12</v>
      </c>
      <c r="B237" s="54" t="s">
        <v>778</v>
      </c>
      <c r="C237" s="56">
        <v>28</v>
      </c>
      <c r="D237" s="56">
        <v>7</v>
      </c>
      <c r="E237" s="56">
        <v>7</v>
      </c>
      <c r="F237" s="56">
        <v>14</v>
      </c>
      <c r="G237" s="56">
        <v>45</v>
      </c>
      <c r="H237" s="56">
        <v>72</v>
      </c>
      <c r="I237" s="57">
        <v>21</v>
      </c>
      <c r="J237" s="69">
        <f t="shared" si="398"/>
        <v>0.625</v>
      </c>
      <c r="L237" s="139" t="s">
        <v>794</v>
      </c>
      <c r="M237" s="86" t="s">
        <v>526</v>
      </c>
      <c r="N237" s="148" t="s">
        <v>74</v>
      </c>
      <c r="O237" s="88" t="s">
        <v>150</v>
      </c>
      <c r="P237" s="151" t="s">
        <v>177</v>
      </c>
      <c r="Q237" s="84" t="s">
        <v>220</v>
      </c>
      <c r="R237" s="148" t="s">
        <v>85</v>
      </c>
      <c r="S237" s="88" t="s">
        <v>304</v>
      </c>
      <c r="T237" s="88" t="s">
        <v>62</v>
      </c>
      <c r="U237" s="88" t="s">
        <v>459</v>
      </c>
      <c r="V237" s="88" t="s">
        <v>103</v>
      </c>
      <c r="W237" s="88" t="s">
        <v>162</v>
      </c>
      <c r="X237" s="83"/>
      <c r="Y237" s="88" t="s">
        <v>59</v>
      </c>
      <c r="Z237" s="88" t="s">
        <v>331</v>
      </c>
      <c r="AA237" s="89" t="s">
        <v>100</v>
      </c>
      <c r="AL237" s="139" t="s">
        <v>794</v>
      </c>
      <c r="AM237" s="253" t="s">
        <v>247</v>
      </c>
      <c r="AN237" s="59" t="s">
        <v>573</v>
      </c>
      <c r="AO237" s="59" t="s">
        <v>266</v>
      </c>
      <c r="AP237" s="87" t="s">
        <v>533</v>
      </c>
      <c r="AQ237" s="84" t="s">
        <v>171</v>
      </c>
      <c r="AR237" s="59" t="s">
        <v>284</v>
      </c>
      <c r="AS237" s="87" t="s">
        <v>545</v>
      </c>
      <c r="AT237" s="59" t="s">
        <v>245</v>
      </c>
      <c r="AU237" s="59" t="s">
        <v>238</v>
      </c>
      <c r="AV237" s="59" t="s">
        <v>480</v>
      </c>
      <c r="AW237" s="59" t="s">
        <v>582</v>
      </c>
      <c r="AX237" s="83"/>
      <c r="AY237" s="59" t="s">
        <v>586</v>
      </c>
      <c r="AZ237" s="59" t="s">
        <v>237</v>
      </c>
      <c r="BA237" s="85" t="s">
        <v>590</v>
      </c>
      <c r="BL237" s="90">
        <f t="shared" si="416"/>
        <v>10</v>
      </c>
      <c r="BM237" s="77">
        <f t="shared" si="416"/>
        <v>1</v>
      </c>
      <c r="BN237" s="77">
        <f t="shared" si="416"/>
        <v>3</v>
      </c>
      <c r="BO237" s="77">
        <f t="shared" si="416"/>
        <v>2</v>
      </c>
      <c r="BP237" s="77">
        <f t="shared" si="416"/>
        <v>2</v>
      </c>
      <c r="BQ237" s="77">
        <f t="shared" si="416"/>
        <v>0</v>
      </c>
      <c r="BR237" s="77">
        <f t="shared" si="416"/>
        <v>4</v>
      </c>
      <c r="BS237" s="77">
        <f t="shared" si="416"/>
        <v>1</v>
      </c>
      <c r="BT237" s="77">
        <f t="shared" si="416"/>
        <v>5</v>
      </c>
      <c r="BU237" s="77">
        <f>(IF(V237="","",(IF(MID(V237,2,1)="-",LEFT(V237,1),LEFT(V237,2)))+0))</f>
        <v>1</v>
      </c>
      <c r="BV237" s="77">
        <f>(IF(W237="","",(IF(MID(W237,2,1)="-",LEFT(W237,1),LEFT(W237,2)))+0))</f>
        <v>6</v>
      </c>
      <c r="BW237" s="91"/>
      <c r="BX237" s="77">
        <f>(IF(Y237="","",(IF(MID(Y237,2,1)="-",LEFT(Y237,1),LEFT(Y237,2)))+0))</f>
        <v>4</v>
      </c>
      <c r="BY237" s="77">
        <f>(IF(Z237="","",(IF(MID(Z237,2,1)="-",LEFT(Z237,1),LEFT(Z237,2)))+0))</f>
        <v>3</v>
      </c>
      <c r="BZ237" s="92">
        <f>(IF(AA237="","",(IF(MID(AA237,2,1)="-",LEFT(AA237,1),LEFT(AA237,2)))+0))</f>
        <v>4</v>
      </c>
      <c r="CB237" s="77"/>
      <c r="CC237" s="77"/>
      <c r="CD237" s="77"/>
      <c r="CE237" s="77"/>
      <c r="CF237" s="77"/>
      <c r="CG237" s="77"/>
      <c r="CH237" s="77"/>
      <c r="CI237" s="77"/>
      <c r="CJ237" s="78"/>
      <c r="CK237" s="90">
        <f t="shared" si="417"/>
        <v>1</v>
      </c>
      <c r="CL237" s="77">
        <f t="shared" si="417"/>
        <v>2</v>
      </c>
      <c r="CM237" s="77">
        <f t="shared" si="417"/>
        <v>1</v>
      </c>
      <c r="CN237" s="77">
        <f t="shared" si="417"/>
        <v>0</v>
      </c>
      <c r="CO237" s="77">
        <f t="shared" si="417"/>
        <v>7</v>
      </c>
      <c r="CP237" s="77">
        <f t="shared" si="417"/>
        <v>4</v>
      </c>
      <c r="CQ237" s="77">
        <f t="shared" si="417"/>
        <v>2</v>
      </c>
      <c r="CR237" s="77">
        <f t="shared" si="417"/>
        <v>1</v>
      </c>
      <c r="CS237" s="77">
        <f t="shared" si="417"/>
        <v>3</v>
      </c>
      <c r="CT237" s="77">
        <f>(IF(V237="","",IF(RIGHT(V237,2)="10",RIGHT(V237,2),RIGHT(V237,1))+0))</f>
        <v>3</v>
      </c>
      <c r="CU237" s="77">
        <f>(IF(W237="","",IF(RIGHT(W237,2)="10",RIGHT(W237,2),RIGHT(W237,1))+0))</f>
        <v>0</v>
      </c>
      <c r="CV237" s="91"/>
      <c r="CW237" s="77">
        <f>(IF(Y237="","",IF(RIGHT(Y237,2)="10",RIGHT(Y237,2),RIGHT(Y237,1))+0))</f>
        <v>0</v>
      </c>
      <c r="CX237" s="77">
        <f>(IF(Z237="","",IF(RIGHT(Z237,2)="10",RIGHT(Z237,2),RIGHT(Z237,1))+0))</f>
        <v>5</v>
      </c>
      <c r="CY237" s="92">
        <f>(IF(AA237="","",IF(RIGHT(AA237,2)="10",RIGHT(AA237,2),RIGHT(AA237,1))+0))</f>
        <v>3</v>
      </c>
      <c r="DA237" s="77"/>
      <c r="DB237" s="77"/>
      <c r="DC237" s="77"/>
      <c r="DD237" s="77"/>
      <c r="DE237" s="77"/>
      <c r="DF237" s="77"/>
      <c r="DG237" s="77"/>
      <c r="DH237" s="77"/>
      <c r="DJ237" s="90" t="str">
        <f t="shared" si="418"/>
        <v>H</v>
      </c>
      <c r="DK237" s="77" t="str">
        <f t="shared" si="418"/>
        <v>A</v>
      </c>
      <c r="DL237" s="77" t="str">
        <f t="shared" si="418"/>
        <v>H</v>
      </c>
      <c r="DM237" s="77" t="str">
        <f t="shared" si="418"/>
        <v>H</v>
      </c>
      <c r="DN237" s="77" t="str">
        <f t="shared" si="418"/>
        <v>A</v>
      </c>
      <c r="DO237" s="77" t="str">
        <f t="shared" si="418"/>
        <v>A</v>
      </c>
      <c r="DP237" s="77" t="str">
        <f t="shared" si="418"/>
        <v>H</v>
      </c>
      <c r="DQ237" s="77" t="str">
        <f t="shared" si="418"/>
        <v>D</v>
      </c>
      <c r="DR237" s="77" t="str">
        <f t="shared" si="418"/>
        <v>H</v>
      </c>
      <c r="DS237" s="77" t="str">
        <f>(IF(V237="","",IF(BU237&gt;CT237,"H",IF(BU237&lt;CT237,"A","D"))))</f>
        <v>A</v>
      </c>
      <c r="DT237" s="77" t="str">
        <f>(IF(W237="","",IF(BV237&gt;CU237,"H",IF(BV237&lt;CU237,"A","D"))))</f>
        <v>H</v>
      </c>
      <c r="DU237" s="91"/>
      <c r="DV237" s="77" t="str">
        <f>(IF(Y237="","",IF(BX237&gt;CW237,"H",IF(BX237&lt;CW237,"A","D"))))</f>
        <v>H</v>
      </c>
      <c r="DW237" s="77" t="str">
        <f>(IF(Z237="","",IF(BY237&gt;CX237,"H",IF(BY237&lt;CX237,"A","D"))))</f>
        <v>A</v>
      </c>
      <c r="DX237" s="92" t="str">
        <f>(IF(AA237="","",IF(BZ237&gt;CY237,"H",IF(BZ237&lt;CY237,"A","D"))))</f>
        <v>H</v>
      </c>
      <c r="DZ237" s="56"/>
      <c r="EA237" s="56"/>
      <c r="EB237" s="56"/>
      <c r="EC237" s="56"/>
      <c r="ED237" s="56"/>
      <c r="EE237" s="56"/>
      <c r="EF237" s="56"/>
      <c r="EG237" s="56"/>
      <c r="EI237" s="53" t="str">
        <f t="shared" si="402"/>
        <v>Streatham Town (Res)</v>
      </c>
      <c r="EJ237" s="79">
        <f t="shared" si="419"/>
        <v>28</v>
      </c>
      <c r="EK237" s="80">
        <f t="shared" si="420"/>
        <v>8</v>
      </c>
      <c r="EL237" s="80">
        <f t="shared" si="421"/>
        <v>1</v>
      </c>
      <c r="EM237" s="80">
        <f t="shared" si="422"/>
        <v>5</v>
      </c>
      <c r="EN237" s="80">
        <f>COUNTIF(DU$226:DU$240,"A")</f>
        <v>3</v>
      </c>
      <c r="EO237" s="80">
        <f>COUNTIF(DU$226:DU$240,"D")</f>
        <v>2</v>
      </c>
      <c r="EP237" s="80">
        <f>COUNTIF(DU$226:DU$240,"H")</f>
        <v>9</v>
      </c>
      <c r="EQ237" s="79">
        <f t="shared" si="423"/>
        <v>11</v>
      </c>
      <c r="ER237" s="79">
        <f t="shared" si="403"/>
        <v>3</v>
      </c>
      <c r="ES237" s="79">
        <f t="shared" si="403"/>
        <v>14</v>
      </c>
      <c r="ET237" s="81">
        <f>SUM($BL237:$CI237)+SUM(CV$226:CV$240)</f>
        <v>67</v>
      </c>
      <c r="EU237" s="81">
        <f>SUM($CK237:$DH237)+SUM(BW$226:BW$240)</f>
        <v>63</v>
      </c>
      <c r="EV237" s="79">
        <f t="shared" si="404"/>
        <v>25</v>
      </c>
      <c r="EW237" s="136">
        <f t="shared" si="405"/>
        <v>1.0634920634920635</v>
      </c>
      <c r="EX237" s="78"/>
      <c r="EY237" s="80">
        <f t="shared" si="406"/>
        <v>28</v>
      </c>
      <c r="EZ237" s="80">
        <f t="shared" si="407"/>
        <v>11</v>
      </c>
      <c r="FA237" s="80">
        <f t="shared" si="408"/>
        <v>3</v>
      </c>
      <c r="FB237" s="80">
        <f t="shared" si="409"/>
        <v>14</v>
      </c>
      <c r="FC237" s="80">
        <f t="shared" si="410"/>
        <v>67</v>
      </c>
      <c r="FD237" s="80">
        <f t="shared" si="411"/>
        <v>63</v>
      </c>
      <c r="FE237" s="80">
        <f t="shared" si="412"/>
        <v>25</v>
      </c>
      <c r="FF237" s="80">
        <f t="shared" si="413"/>
        <v>1.0634920634920635</v>
      </c>
      <c r="FH237" s="54">
        <f t="shared" si="424"/>
        <v>0</v>
      </c>
      <c r="FI237" s="54">
        <f t="shared" si="425"/>
        <v>0</v>
      </c>
      <c r="FJ237" s="54">
        <f t="shared" si="414"/>
        <v>0</v>
      </c>
      <c r="FK237" s="54">
        <f t="shared" si="414"/>
        <v>0</v>
      </c>
      <c r="FL237" s="54">
        <f t="shared" si="414"/>
        <v>0</v>
      </c>
      <c r="FM237" s="54">
        <f t="shared" si="414"/>
        <v>0</v>
      </c>
      <c r="FN237" s="54">
        <f t="shared" si="414"/>
        <v>0</v>
      </c>
      <c r="FO237" s="54">
        <f t="shared" si="414"/>
        <v>0</v>
      </c>
      <c r="FQ237" s="54" t="str">
        <f t="shared" si="396"/>
        <v/>
      </c>
      <c r="FR237" s="54" t="str">
        <f t="shared" si="426"/>
        <v/>
      </c>
      <c r="FS237" s="54" t="str">
        <f t="shared" si="397"/>
        <v/>
      </c>
      <c r="FT237" s="54" t="str">
        <f t="shared" si="397"/>
        <v/>
      </c>
      <c r="FU237" s="54" t="str">
        <f t="shared" si="397"/>
        <v/>
      </c>
      <c r="FV237" s="54" t="str">
        <f t="shared" si="397"/>
        <v/>
      </c>
      <c r="FW237" s="54" t="str">
        <f t="shared" si="397"/>
        <v/>
      </c>
      <c r="FX237" s="54" t="str">
        <f t="shared" si="397"/>
        <v/>
      </c>
      <c r="GA237" s="59"/>
      <c r="GB237" s="60"/>
      <c r="GC237" s="58"/>
      <c r="GD237" s="59"/>
      <c r="GE237" s="61"/>
      <c r="GF237" s="58"/>
      <c r="GG237" s="61"/>
      <c r="GH237" s="61"/>
      <c r="GJ237" s="341" t="s">
        <v>794</v>
      </c>
      <c r="GK237" s="342" t="s">
        <v>486</v>
      </c>
      <c r="GL237" s="342" t="s">
        <v>486</v>
      </c>
      <c r="GM237" s="342" t="s">
        <v>486</v>
      </c>
      <c r="GN237" s="342" t="s">
        <v>486</v>
      </c>
      <c r="GO237" s="342" t="s">
        <v>486</v>
      </c>
      <c r="GP237" s="342" t="s">
        <v>486</v>
      </c>
      <c r="GQ237" s="342" t="s">
        <v>486</v>
      </c>
      <c r="GR237" s="342" t="s">
        <v>486</v>
      </c>
    </row>
    <row r="238" spans="1:200" s="53" customFormat="1" ht="12" x14ac:dyDescent="0.25">
      <c r="A238" s="54">
        <v>13</v>
      </c>
      <c r="B238" s="54" t="s">
        <v>550</v>
      </c>
      <c r="C238" s="56">
        <v>28</v>
      </c>
      <c r="D238" s="56">
        <v>6</v>
      </c>
      <c r="E238" s="56">
        <v>5</v>
      </c>
      <c r="F238" s="56">
        <v>17</v>
      </c>
      <c r="G238" s="56">
        <v>54</v>
      </c>
      <c r="H238" s="56">
        <v>96</v>
      </c>
      <c r="I238" s="57">
        <v>17</v>
      </c>
      <c r="J238" s="69">
        <f t="shared" si="398"/>
        <v>0.5625</v>
      </c>
      <c r="L238" s="139" t="s">
        <v>761</v>
      </c>
      <c r="M238" s="86" t="s">
        <v>62</v>
      </c>
      <c r="N238" s="148" t="s">
        <v>74</v>
      </c>
      <c r="O238" s="148" t="s">
        <v>186</v>
      </c>
      <c r="P238" s="88" t="s">
        <v>124</v>
      </c>
      <c r="Q238" s="84" t="s">
        <v>200</v>
      </c>
      <c r="R238" s="88" t="s">
        <v>124</v>
      </c>
      <c r="S238" s="88" t="s">
        <v>77</v>
      </c>
      <c r="T238" s="88" t="s">
        <v>85</v>
      </c>
      <c r="U238" s="88" t="s">
        <v>176</v>
      </c>
      <c r="V238" s="154" t="s">
        <v>86</v>
      </c>
      <c r="W238" s="88" t="s">
        <v>87</v>
      </c>
      <c r="X238" s="88" t="s">
        <v>304</v>
      </c>
      <c r="Y238" s="83"/>
      <c r="Z238" s="88" t="s">
        <v>62</v>
      </c>
      <c r="AA238" s="89" t="s">
        <v>74</v>
      </c>
      <c r="AC238" s="212"/>
      <c r="AD238" s="54"/>
      <c r="AE238" s="212"/>
      <c r="AF238" s="54"/>
      <c r="AG238" s="212"/>
      <c r="AH238" s="54"/>
      <c r="AI238" s="212"/>
      <c r="AJ238" s="54"/>
      <c r="AL238" s="139" t="s">
        <v>761</v>
      </c>
      <c r="AM238" s="253" t="s">
        <v>582</v>
      </c>
      <c r="AN238" s="59" t="s">
        <v>248</v>
      </c>
      <c r="AO238" s="59" t="s">
        <v>251</v>
      </c>
      <c r="AP238" s="59" t="s">
        <v>275</v>
      </c>
      <c r="AQ238" s="84" t="s">
        <v>310</v>
      </c>
      <c r="AR238" s="59" t="s">
        <v>589</v>
      </c>
      <c r="AS238" s="59" t="s">
        <v>575</v>
      </c>
      <c r="AT238" s="59" t="s">
        <v>583</v>
      </c>
      <c r="AU238" s="59" t="s">
        <v>593</v>
      </c>
      <c r="AV238" s="59" t="s">
        <v>590</v>
      </c>
      <c r="AW238" s="59" t="s">
        <v>249</v>
      </c>
      <c r="AX238" s="59" t="s">
        <v>594</v>
      </c>
      <c r="AY238" s="83"/>
      <c r="AZ238" s="59" t="s">
        <v>587</v>
      </c>
      <c r="BA238" s="85" t="s">
        <v>237</v>
      </c>
      <c r="BL238" s="90">
        <f t="shared" si="416"/>
        <v>1</v>
      </c>
      <c r="BM238" s="77">
        <f t="shared" si="416"/>
        <v>1</v>
      </c>
      <c r="BN238" s="77">
        <f t="shared" si="416"/>
        <v>3</v>
      </c>
      <c r="BO238" s="77">
        <f t="shared" si="416"/>
        <v>0</v>
      </c>
      <c r="BP238" s="77">
        <f t="shared" si="416"/>
        <v>2</v>
      </c>
      <c r="BQ238" s="77">
        <f t="shared" si="416"/>
        <v>0</v>
      </c>
      <c r="BR238" s="77">
        <f t="shared" si="416"/>
        <v>2</v>
      </c>
      <c r="BS238" s="77">
        <f t="shared" si="416"/>
        <v>0</v>
      </c>
      <c r="BT238" s="77">
        <f t="shared" si="416"/>
        <v>2</v>
      </c>
      <c r="BU238" s="77">
        <f>(IF(V238="","",(IF(MID(V238,2,1)="-",LEFT(V238,1),LEFT(V238,2)))+0))</f>
        <v>0</v>
      </c>
      <c r="BV238" s="77">
        <f>(IF(W238="","",(IF(MID(W238,2,1)="-",LEFT(W238,1),LEFT(W238,2)))+0))</f>
        <v>3</v>
      </c>
      <c r="BW238" s="77">
        <f>(IF(X238="","",(IF(MID(X238,2,1)="-",LEFT(X238,1),LEFT(X238,2)))+0))</f>
        <v>4</v>
      </c>
      <c r="BX238" s="91"/>
      <c r="BY238" s="77">
        <f>(IF(Z238="","",(IF(MID(Z238,2,1)="-",LEFT(Z238,1),LEFT(Z238,2)))+0))</f>
        <v>1</v>
      </c>
      <c r="BZ238" s="92">
        <f>(IF(AA238="","",(IF(MID(AA238,2,1)="-",LEFT(AA238,1),LEFT(AA238,2)))+0))</f>
        <v>1</v>
      </c>
      <c r="CA238" s="54"/>
      <c r="CB238" s="77"/>
      <c r="CC238" s="77"/>
      <c r="CD238" s="77"/>
      <c r="CE238" s="77"/>
      <c r="CF238" s="77"/>
      <c r="CG238" s="77"/>
      <c r="CH238" s="77"/>
      <c r="CI238" s="77"/>
      <c r="CJ238" s="78"/>
      <c r="CK238" s="90">
        <f t="shared" si="417"/>
        <v>1</v>
      </c>
      <c r="CL238" s="77">
        <f t="shared" si="417"/>
        <v>2</v>
      </c>
      <c r="CM238" s="77">
        <f t="shared" si="417"/>
        <v>4</v>
      </c>
      <c r="CN238" s="77">
        <f t="shared" si="417"/>
        <v>0</v>
      </c>
      <c r="CO238" s="77">
        <f t="shared" si="417"/>
        <v>2</v>
      </c>
      <c r="CP238" s="77">
        <f t="shared" si="417"/>
        <v>0</v>
      </c>
      <c r="CQ238" s="77">
        <f t="shared" si="417"/>
        <v>1</v>
      </c>
      <c r="CR238" s="77">
        <f t="shared" si="417"/>
        <v>4</v>
      </c>
      <c r="CS238" s="77">
        <f t="shared" si="417"/>
        <v>3</v>
      </c>
      <c r="CT238" s="77">
        <f>(IF(V238="","",IF(RIGHT(V238,2)="10",RIGHT(V238,2),RIGHT(V238,1))+0))</f>
        <v>3</v>
      </c>
      <c r="CU238" s="77">
        <f>(IF(W238="","",IF(RIGHT(W238,2)="10",RIGHT(W238,2),RIGHT(W238,1))+0))</f>
        <v>3</v>
      </c>
      <c r="CV238" s="77">
        <f>(IF(X238="","",IF(RIGHT(X238,2)="10",RIGHT(X238,2),RIGHT(X238,1))+0))</f>
        <v>2</v>
      </c>
      <c r="CW238" s="91"/>
      <c r="CX238" s="77">
        <f>(IF(Z238="","",IF(RIGHT(Z238,2)="10",RIGHT(Z238,2),RIGHT(Z238,1))+0))</f>
        <v>1</v>
      </c>
      <c r="CY238" s="92">
        <f>(IF(AA238="","",IF(RIGHT(AA238,2)="10",RIGHT(AA238,2),RIGHT(AA238,1))+0))</f>
        <v>2</v>
      </c>
      <c r="CZ238" s="54"/>
      <c r="DA238" s="77"/>
      <c r="DB238" s="77"/>
      <c r="DC238" s="77"/>
      <c r="DD238" s="77"/>
      <c r="DE238" s="77"/>
      <c r="DF238" s="77"/>
      <c r="DG238" s="77"/>
      <c r="DH238" s="77"/>
      <c r="DI238" s="54"/>
      <c r="DJ238" s="90" t="str">
        <f t="shared" si="418"/>
        <v>D</v>
      </c>
      <c r="DK238" s="77" t="str">
        <f t="shared" si="418"/>
        <v>A</v>
      </c>
      <c r="DL238" s="77" t="str">
        <f t="shared" si="418"/>
        <v>A</v>
      </c>
      <c r="DM238" s="77" t="str">
        <f t="shared" si="418"/>
        <v>D</v>
      </c>
      <c r="DN238" s="77" t="str">
        <f t="shared" si="418"/>
        <v>D</v>
      </c>
      <c r="DO238" s="77" t="str">
        <f t="shared" si="418"/>
        <v>D</v>
      </c>
      <c r="DP238" s="77" t="str">
        <f t="shared" si="418"/>
        <v>H</v>
      </c>
      <c r="DQ238" s="77" t="str">
        <f t="shared" si="418"/>
        <v>A</v>
      </c>
      <c r="DR238" s="77" t="str">
        <f t="shared" si="418"/>
        <v>A</v>
      </c>
      <c r="DS238" s="77" t="str">
        <f>(IF(V238="","",IF(BU238&gt;CT238,"H",IF(BU238&lt;CT238,"A","D"))))</f>
        <v>A</v>
      </c>
      <c r="DT238" s="77" t="str">
        <f>(IF(W238="","",IF(BV238&gt;CU238,"H",IF(BV238&lt;CU238,"A","D"))))</f>
        <v>D</v>
      </c>
      <c r="DU238" s="77" t="str">
        <f>(IF(X238="","",IF(BW238&gt;CV238,"H",IF(BW238&lt;CV238,"A","D"))))</f>
        <v>H</v>
      </c>
      <c r="DV238" s="91"/>
      <c r="DW238" s="77" t="str">
        <f>(IF(Z238="","",IF(BY238&gt;CX238,"H",IF(BY238&lt;CX238,"A","D"))))</f>
        <v>D</v>
      </c>
      <c r="DX238" s="92" t="str">
        <f>(IF(AA238="","",IF(BZ238&gt;CY238,"H",IF(BZ238&lt;CY238,"A","D"))))</f>
        <v>A</v>
      </c>
      <c r="DY238" s="54"/>
      <c r="DZ238" s="56"/>
      <c r="EA238" s="56"/>
      <c r="EB238" s="56"/>
      <c r="EC238" s="56"/>
      <c r="ED238" s="56"/>
      <c r="EE238" s="56"/>
      <c r="EF238" s="56"/>
      <c r="EG238" s="56"/>
      <c r="EH238" s="54"/>
      <c r="EI238" s="53" t="str">
        <f t="shared" si="402"/>
        <v>Tooting &amp; Mitcham United (Res)</v>
      </c>
      <c r="EJ238" s="79">
        <f t="shared" si="419"/>
        <v>28</v>
      </c>
      <c r="EK238" s="80">
        <f t="shared" si="420"/>
        <v>2</v>
      </c>
      <c r="EL238" s="80">
        <f t="shared" si="421"/>
        <v>6</v>
      </c>
      <c r="EM238" s="80">
        <f t="shared" si="422"/>
        <v>6</v>
      </c>
      <c r="EN238" s="80">
        <f>COUNTIF(DV$226:DV$240,"A")</f>
        <v>1</v>
      </c>
      <c r="EO238" s="80">
        <f>COUNTIF(DV$226:DV$240,"D")</f>
        <v>4</v>
      </c>
      <c r="EP238" s="80">
        <f>COUNTIF(DV$226:DV$240,"H")</f>
        <v>9</v>
      </c>
      <c r="EQ238" s="79">
        <f t="shared" si="423"/>
        <v>3</v>
      </c>
      <c r="ER238" s="79">
        <f t="shared" si="403"/>
        <v>10</v>
      </c>
      <c r="ES238" s="79">
        <f t="shared" si="403"/>
        <v>15</v>
      </c>
      <c r="ET238" s="81">
        <f>SUM($BL238:$CI238)+SUM(CW$226:CW$240)</f>
        <v>36</v>
      </c>
      <c r="EU238" s="81">
        <f>SUM($CK238:$DH238)+SUM(BX$226:BX$240)</f>
        <v>66</v>
      </c>
      <c r="EV238" s="79">
        <f t="shared" si="404"/>
        <v>16</v>
      </c>
      <c r="EW238" s="136">
        <f t="shared" si="405"/>
        <v>0.54545454545454541</v>
      </c>
      <c r="EX238" s="78"/>
      <c r="EY238" s="80">
        <f t="shared" si="406"/>
        <v>28</v>
      </c>
      <c r="EZ238" s="80">
        <f t="shared" si="407"/>
        <v>3</v>
      </c>
      <c r="FA238" s="80">
        <f t="shared" si="408"/>
        <v>10</v>
      </c>
      <c r="FB238" s="80">
        <f t="shared" si="409"/>
        <v>15</v>
      </c>
      <c r="FC238" s="80">
        <f t="shared" si="410"/>
        <v>36</v>
      </c>
      <c r="FD238" s="80">
        <f t="shared" si="411"/>
        <v>66</v>
      </c>
      <c r="FE238" s="80">
        <f t="shared" si="412"/>
        <v>16</v>
      </c>
      <c r="FF238" s="80">
        <f t="shared" si="413"/>
        <v>0.54545454545454541</v>
      </c>
      <c r="FG238" s="54"/>
      <c r="FH238" s="54">
        <f t="shared" si="424"/>
        <v>0</v>
      </c>
      <c r="FI238" s="54">
        <f t="shared" si="425"/>
        <v>0</v>
      </c>
      <c r="FJ238" s="54">
        <f t="shared" si="414"/>
        <v>0</v>
      </c>
      <c r="FK238" s="54">
        <f t="shared" si="414"/>
        <v>0</v>
      </c>
      <c r="FL238" s="54">
        <f t="shared" si="414"/>
        <v>0</v>
      </c>
      <c r="FM238" s="54">
        <f t="shared" si="414"/>
        <v>0</v>
      </c>
      <c r="FN238" s="54">
        <f t="shared" si="414"/>
        <v>0</v>
      </c>
      <c r="FO238" s="54">
        <f t="shared" si="414"/>
        <v>0</v>
      </c>
      <c r="FQ238" s="54" t="str">
        <f t="shared" si="396"/>
        <v/>
      </c>
      <c r="FR238" s="54" t="str">
        <f t="shared" si="426"/>
        <v/>
      </c>
      <c r="FS238" s="54" t="str">
        <f t="shared" si="397"/>
        <v/>
      </c>
      <c r="FT238" s="54" t="str">
        <f t="shared" si="397"/>
        <v/>
      </c>
      <c r="FU238" s="54" t="str">
        <f t="shared" si="397"/>
        <v/>
      </c>
      <c r="FV238" s="54" t="str">
        <f t="shared" si="397"/>
        <v/>
      </c>
      <c r="FW238" s="54" t="str">
        <f t="shared" si="397"/>
        <v/>
      </c>
      <c r="FX238" s="54" t="str">
        <f t="shared" si="397"/>
        <v/>
      </c>
      <c r="FY238" s="54"/>
      <c r="GA238" s="59"/>
      <c r="GB238" s="60"/>
      <c r="GC238" s="58"/>
      <c r="GD238" s="59"/>
      <c r="GE238" s="61"/>
      <c r="GF238" s="58"/>
      <c r="GG238" s="61"/>
      <c r="GH238" s="61"/>
      <c r="GJ238" s="341" t="s">
        <v>761</v>
      </c>
      <c r="GK238" s="342" t="s">
        <v>486</v>
      </c>
      <c r="GL238" s="343" t="s">
        <v>207</v>
      </c>
      <c r="GM238" s="342" t="s">
        <v>486</v>
      </c>
      <c r="GN238" s="343" t="s">
        <v>207</v>
      </c>
      <c r="GO238" s="342" t="s">
        <v>486</v>
      </c>
      <c r="GP238" s="342" t="s">
        <v>486</v>
      </c>
      <c r="GQ238" s="342" t="s">
        <v>486</v>
      </c>
      <c r="GR238" s="342" t="s">
        <v>806</v>
      </c>
    </row>
    <row r="239" spans="1:200" s="53" customFormat="1" ht="12" x14ac:dyDescent="0.25">
      <c r="A239" s="54">
        <v>14</v>
      </c>
      <c r="B239" s="54" t="s">
        <v>761</v>
      </c>
      <c r="C239" s="56">
        <v>28</v>
      </c>
      <c r="D239" s="56">
        <v>3</v>
      </c>
      <c r="E239" s="56">
        <v>10</v>
      </c>
      <c r="F239" s="56">
        <v>15</v>
      </c>
      <c r="G239" s="56">
        <v>36</v>
      </c>
      <c r="H239" s="56">
        <v>66</v>
      </c>
      <c r="I239" s="57">
        <v>16</v>
      </c>
      <c r="J239" s="69">
        <f t="shared" si="398"/>
        <v>0.54545454545454541</v>
      </c>
      <c r="L239" s="139" t="s">
        <v>732</v>
      </c>
      <c r="M239" s="86" t="s">
        <v>811</v>
      </c>
      <c r="N239" s="88" t="s">
        <v>74</v>
      </c>
      <c r="O239" s="88" t="s">
        <v>331</v>
      </c>
      <c r="P239" s="88" t="s">
        <v>59</v>
      </c>
      <c r="Q239" s="84" t="s">
        <v>87</v>
      </c>
      <c r="R239" s="88" t="s">
        <v>177</v>
      </c>
      <c r="S239" s="88" t="s">
        <v>63</v>
      </c>
      <c r="T239" s="88" t="s">
        <v>200</v>
      </c>
      <c r="U239" s="88" t="s">
        <v>74</v>
      </c>
      <c r="V239" s="88" t="s">
        <v>60</v>
      </c>
      <c r="W239" s="88" t="s">
        <v>74</v>
      </c>
      <c r="X239" s="88" t="s">
        <v>58</v>
      </c>
      <c r="Y239" s="88" t="s">
        <v>200</v>
      </c>
      <c r="Z239" s="83"/>
      <c r="AA239" s="89" t="s">
        <v>100</v>
      </c>
      <c r="AC239" s="212"/>
      <c r="AD239" s="54"/>
      <c r="AE239" s="54"/>
      <c r="AF239" s="54"/>
      <c r="AG239" s="212"/>
      <c r="AI239" s="212"/>
      <c r="AJ239" s="54"/>
      <c r="AL239" s="139" t="s">
        <v>732</v>
      </c>
      <c r="AM239" s="253" t="s">
        <v>589</v>
      </c>
      <c r="AN239" s="59" t="s">
        <v>593</v>
      </c>
      <c r="AO239" s="59" t="s">
        <v>258</v>
      </c>
      <c r="AP239" s="59" t="s">
        <v>255</v>
      </c>
      <c r="AQ239" s="84" t="s">
        <v>584</v>
      </c>
      <c r="AR239" s="59" t="s">
        <v>264</v>
      </c>
      <c r="AS239" s="59" t="s">
        <v>603</v>
      </c>
      <c r="AT239" s="59" t="s">
        <v>574</v>
      </c>
      <c r="AU239" s="59" t="s">
        <v>585</v>
      </c>
      <c r="AV239" s="59" t="s">
        <v>582</v>
      </c>
      <c r="AW239" s="59" t="s">
        <v>247</v>
      </c>
      <c r="AX239" s="59" t="s">
        <v>583</v>
      </c>
      <c r="AY239" s="59" t="s">
        <v>250</v>
      </c>
      <c r="AZ239" s="83"/>
      <c r="BA239" s="85" t="s">
        <v>259</v>
      </c>
      <c r="BL239" s="90">
        <f t="shared" si="416"/>
        <v>15</v>
      </c>
      <c r="BM239" s="77">
        <f t="shared" si="416"/>
        <v>1</v>
      </c>
      <c r="BN239" s="77">
        <f t="shared" si="416"/>
        <v>3</v>
      </c>
      <c r="BO239" s="77">
        <f t="shared" si="416"/>
        <v>4</v>
      </c>
      <c r="BP239" s="77">
        <f t="shared" si="416"/>
        <v>3</v>
      </c>
      <c r="BQ239" s="77">
        <f t="shared" si="416"/>
        <v>2</v>
      </c>
      <c r="BR239" s="77">
        <f t="shared" si="416"/>
        <v>9</v>
      </c>
      <c r="BS239" s="77">
        <f t="shared" si="416"/>
        <v>2</v>
      </c>
      <c r="BT239" s="77">
        <f t="shared" si="416"/>
        <v>1</v>
      </c>
      <c r="BU239" s="77">
        <f>(IF(V239="","",(IF(MID(V239,2,1)="-",LEFT(V239,1),LEFT(V239,2)))+0))</f>
        <v>4</v>
      </c>
      <c r="BV239" s="77">
        <f>(IF(W239="","",(IF(MID(W239,2,1)="-",LEFT(W239,1),LEFT(W239,2)))+0))</f>
        <v>1</v>
      </c>
      <c r="BW239" s="77">
        <f>(IF(X239="","",(IF(MID(X239,2,1)="-",LEFT(X239,1),LEFT(X239,2)))+0))</f>
        <v>5</v>
      </c>
      <c r="BX239" s="77">
        <f>(IF(Y239="","",(IF(MID(Y239,2,1)="-",LEFT(Y239,1),LEFT(Y239,2)))+0))</f>
        <v>2</v>
      </c>
      <c r="BY239" s="91"/>
      <c r="BZ239" s="92">
        <f>(IF(AA239="","",(IF(MID(AA239,2,1)="-",LEFT(AA239,1),LEFT(AA239,2)))+0))</f>
        <v>4</v>
      </c>
      <c r="CA239" s="54"/>
      <c r="CB239" s="77"/>
      <c r="CC239" s="77"/>
      <c r="CD239" s="77"/>
      <c r="CE239" s="77"/>
      <c r="CF239" s="77"/>
      <c r="CG239" s="77"/>
      <c r="CH239" s="77"/>
      <c r="CI239" s="77"/>
      <c r="CJ239" s="78"/>
      <c r="CK239" s="90">
        <f t="shared" si="417"/>
        <v>1</v>
      </c>
      <c r="CL239" s="77">
        <f t="shared" si="417"/>
        <v>2</v>
      </c>
      <c r="CM239" s="77">
        <f t="shared" si="417"/>
        <v>5</v>
      </c>
      <c r="CN239" s="77">
        <f t="shared" si="417"/>
        <v>0</v>
      </c>
      <c r="CO239" s="77">
        <f t="shared" si="417"/>
        <v>3</v>
      </c>
      <c r="CP239" s="77">
        <f t="shared" si="417"/>
        <v>0</v>
      </c>
      <c r="CQ239" s="77">
        <f t="shared" si="417"/>
        <v>0</v>
      </c>
      <c r="CR239" s="77">
        <f t="shared" si="417"/>
        <v>2</v>
      </c>
      <c r="CS239" s="77">
        <f t="shared" si="417"/>
        <v>2</v>
      </c>
      <c r="CT239" s="77">
        <f>(IF(V239="","",IF(RIGHT(V239,2)="10",RIGHT(V239,2),RIGHT(V239,1))+0))</f>
        <v>1</v>
      </c>
      <c r="CU239" s="77">
        <f>(IF(W239="","",IF(RIGHT(W239,2)="10",RIGHT(W239,2),RIGHT(W239,1))+0))</f>
        <v>2</v>
      </c>
      <c r="CV239" s="77">
        <f>(IF(X239="","",IF(RIGHT(X239,2)="10",RIGHT(X239,2),RIGHT(X239,1))+0))</f>
        <v>1</v>
      </c>
      <c r="CW239" s="77">
        <f>(IF(Y239="","",IF(RIGHT(Y239,2)="10",RIGHT(Y239,2),RIGHT(Y239,1))+0))</f>
        <v>2</v>
      </c>
      <c r="CX239" s="91"/>
      <c r="CY239" s="92">
        <f>(IF(AA239="","",IF(RIGHT(AA239,2)="10",RIGHT(AA239,2),RIGHT(AA239,1))+0))</f>
        <v>3</v>
      </c>
      <c r="CZ239" s="54"/>
      <c r="DA239" s="77"/>
      <c r="DB239" s="77"/>
      <c r="DC239" s="77"/>
      <c r="DD239" s="77"/>
      <c r="DE239" s="77"/>
      <c r="DF239" s="77"/>
      <c r="DG239" s="77"/>
      <c r="DH239" s="77"/>
      <c r="DI239" s="54"/>
      <c r="DJ239" s="90" t="str">
        <f t="shared" si="418"/>
        <v>H</v>
      </c>
      <c r="DK239" s="77" t="str">
        <f t="shared" si="418"/>
        <v>A</v>
      </c>
      <c r="DL239" s="77" t="str">
        <f t="shared" si="418"/>
        <v>A</v>
      </c>
      <c r="DM239" s="77" t="str">
        <f t="shared" si="418"/>
        <v>H</v>
      </c>
      <c r="DN239" s="77" t="str">
        <f t="shared" si="418"/>
        <v>D</v>
      </c>
      <c r="DO239" s="77" t="str">
        <f t="shared" si="418"/>
        <v>H</v>
      </c>
      <c r="DP239" s="77" t="str">
        <f t="shared" si="418"/>
        <v>H</v>
      </c>
      <c r="DQ239" s="77" t="str">
        <f t="shared" si="418"/>
        <v>D</v>
      </c>
      <c r="DR239" s="77" t="str">
        <f t="shared" si="418"/>
        <v>A</v>
      </c>
      <c r="DS239" s="77" t="str">
        <f>(IF(V239="","",IF(BU239&gt;CT239,"H",IF(BU239&lt;CT239,"A","D"))))</f>
        <v>H</v>
      </c>
      <c r="DT239" s="77" t="str">
        <f>(IF(W239="","",IF(BV239&gt;CU239,"H",IF(BV239&lt;CU239,"A","D"))))</f>
        <v>A</v>
      </c>
      <c r="DU239" s="77" t="str">
        <f>(IF(X239="","",IF(BW239&gt;CV239,"H",IF(BW239&lt;CV239,"A","D"))))</f>
        <v>H</v>
      </c>
      <c r="DV239" s="77" t="str">
        <f>(IF(Y239="","",IF(BX239&gt;CW239,"H",IF(BX239&lt;CW239,"A","D"))))</f>
        <v>D</v>
      </c>
      <c r="DW239" s="91"/>
      <c r="DX239" s="92" t="str">
        <f>(IF(AA239="","",IF(BZ239&gt;CY239,"H",IF(BZ239&lt;CY239,"A","D"))))</f>
        <v>H</v>
      </c>
      <c r="DY239" s="54"/>
      <c r="DZ239" s="56"/>
      <c r="EA239" s="56"/>
      <c r="EB239" s="56"/>
      <c r="EC239" s="56"/>
      <c r="ED239" s="56"/>
      <c r="EE239" s="56"/>
      <c r="EF239" s="56"/>
      <c r="EG239" s="56"/>
      <c r="EH239" s="54"/>
      <c r="EI239" s="53" t="str">
        <f t="shared" si="402"/>
        <v>U.G.B. Sports (Charlton)</v>
      </c>
      <c r="EJ239" s="79">
        <f t="shared" si="419"/>
        <v>28</v>
      </c>
      <c r="EK239" s="80">
        <f t="shared" si="420"/>
        <v>7</v>
      </c>
      <c r="EL239" s="80">
        <f t="shared" si="421"/>
        <v>3</v>
      </c>
      <c r="EM239" s="80">
        <f t="shared" si="422"/>
        <v>4</v>
      </c>
      <c r="EN239" s="80">
        <f>COUNTIF(DW$226:DW$240,"A")</f>
        <v>5</v>
      </c>
      <c r="EO239" s="80">
        <f>COUNTIF(DW$226:DW$240,"D")</f>
        <v>3</v>
      </c>
      <c r="EP239" s="80">
        <f>COUNTIF(DW$226:DW$240,"H")</f>
        <v>6</v>
      </c>
      <c r="EQ239" s="79">
        <f t="shared" si="423"/>
        <v>12</v>
      </c>
      <c r="ER239" s="79">
        <f t="shared" si="403"/>
        <v>6</v>
      </c>
      <c r="ES239" s="79">
        <f t="shared" si="403"/>
        <v>10</v>
      </c>
      <c r="ET239" s="81">
        <f>SUM($BL239:$CI239)+SUM(CX$226:CX$240)</f>
        <v>80</v>
      </c>
      <c r="EU239" s="81">
        <f>SUM($CK239:$DH239)+SUM(BY$226:BY$240)</f>
        <v>52</v>
      </c>
      <c r="EV239" s="79">
        <f t="shared" si="404"/>
        <v>30</v>
      </c>
      <c r="EW239" s="136">
        <f t="shared" si="405"/>
        <v>1.5384615384615385</v>
      </c>
      <c r="EX239" s="78"/>
      <c r="EY239" s="80">
        <f t="shared" si="406"/>
        <v>28</v>
      </c>
      <c r="EZ239" s="80">
        <f t="shared" si="407"/>
        <v>13</v>
      </c>
      <c r="FA239" s="80">
        <f t="shared" si="408"/>
        <v>5</v>
      </c>
      <c r="FB239" s="80">
        <f t="shared" si="409"/>
        <v>10</v>
      </c>
      <c r="FC239" s="80">
        <f t="shared" si="410"/>
        <v>81</v>
      </c>
      <c r="FD239" s="80">
        <f t="shared" si="411"/>
        <v>52</v>
      </c>
      <c r="FE239" s="80">
        <f t="shared" si="412"/>
        <v>31</v>
      </c>
      <c r="FF239" s="80">
        <f t="shared" si="413"/>
        <v>1.5576923076923077</v>
      </c>
      <c r="FG239" s="54"/>
      <c r="FH239" s="54">
        <f t="shared" si="424"/>
        <v>0</v>
      </c>
      <c r="FI239" s="54">
        <f t="shared" si="425"/>
        <v>1</v>
      </c>
      <c r="FJ239" s="54">
        <f t="shared" si="414"/>
        <v>1</v>
      </c>
      <c r="FK239" s="54">
        <f t="shared" si="414"/>
        <v>0</v>
      </c>
      <c r="FL239" s="54">
        <f t="shared" si="414"/>
        <v>1</v>
      </c>
      <c r="FM239" s="54">
        <f t="shared" si="414"/>
        <v>0</v>
      </c>
      <c r="FN239" s="54">
        <f t="shared" si="414"/>
        <v>1</v>
      </c>
      <c r="FO239" s="54">
        <f t="shared" si="414"/>
        <v>1</v>
      </c>
      <c r="FQ239" s="54" t="str">
        <f t="shared" si="396"/>
        <v>U.G.B. Sports (Charlton)</v>
      </c>
      <c r="FR239" s="54">
        <f t="shared" si="426"/>
        <v>0</v>
      </c>
      <c r="FS239" s="54">
        <f t="shared" si="397"/>
        <v>1</v>
      </c>
      <c r="FT239" s="54">
        <f t="shared" si="397"/>
        <v>-1</v>
      </c>
      <c r="FU239" s="54">
        <f t="shared" si="397"/>
        <v>0</v>
      </c>
      <c r="FV239" s="54">
        <f t="shared" si="397"/>
        <v>1</v>
      </c>
      <c r="FW239" s="54">
        <f t="shared" si="397"/>
        <v>0</v>
      </c>
      <c r="FX239" s="54">
        <f t="shared" si="397"/>
        <v>1</v>
      </c>
      <c r="FY239" s="54"/>
      <c r="FZ239" s="212" t="s">
        <v>795</v>
      </c>
      <c r="GA239" s="59"/>
      <c r="GB239" s="60"/>
      <c r="GC239" s="58"/>
      <c r="GD239" s="59"/>
      <c r="GE239" s="61"/>
      <c r="GF239" s="58"/>
      <c r="GG239" s="61"/>
      <c r="GH239" s="61"/>
      <c r="GJ239" s="341" t="s">
        <v>732</v>
      </c>
      <c r="GK239" s="342" t="s">
        <v>486</v>
      </c>
      <c r="GL239" s="343" t="s">
        <v>207</v>
      </c>
      <c r="GM239" s="342" t="s">
        <v>486</v>
      </c>
      <c r="GN239" s="342" t="s">
        <v>812</v>
      </c>
      <c r="GO239" s="342" t="s">
        <v>486</v>
      </c>
      <c r="GP239" s="342" t="s">
        <v>486</v>
      </c>
      <c r="GQ239" s="342" t="s">
        <v>486</v>
      </c>
      <c r="GR239" s="342" t="s">
        <v>486</v>
      </c>
    </row>
    <row r="240" spans="1:200" s="53" customFormat="1" ht="12.6" thickBot="1" x14ac:dyDescent="0.3">
      <c r="A240" s="54">
        <v>15</v>
      </c>
      <c r="B240" s="54" t="s">
        <v>629</v>
      </c>
      <c r="C240" s="56">
        <v>28</v>
      </c>
      <c r="D240" s="56">
        <v>5</v>
      </c>
      <c r="E240" s="56">
        <v>3</v>
      </c>
      <c r="F240" s="56">
        <v>20</v>
      </c>
      <c r="G240" s="56">
        <v>32</v>
      </c>
      <c r="H240" s="56">
        <v>90</v>
      </c>
      <c r="I240" s="57">
        <v>13</v>
      </c>
      <c r="J240" s="69">
        <f t="shared" si="398"/>
        <v>0.35555555555555557</v>
      </c>
      <c r="L240" s="164" t="s">
        <v>550</v>
      </c>
      <c r="M240" s="257"/>
      <c r="N240" s="106" t="s">
        <v>89</v>
      </c>
      <c r="O240" s="106" t="s">
        <v>176</v>
      </c>
      <c r="P240" s="106" t="s">
        <v>200</v>
      </c>
      <c r="Q240" s="103" t="s">
        <v>219</v>
      </c>
      <c r="R240" s="106" t="s">
        <v>87</v>
      </c>
      <c r="S240" s="106" t="s">
        <v>273</v>
      </c>
      <c r="T240" s="106" t="s">
        <v>111</v>
      </c>
      <c r="U240" s="106" t="s">
        <v>200</v>
      </c>
      <c r="V240" s="106" t="s">
        <v>430</v>
      </c>
      <c r="W240" s="167" t="s">
        <v>175</v>
      </c>
      <c r="X240" s="106" t="s">
        <v>102</v>
      </c>
      <c r="Y240" s="167" t="s">
        <v>148</v>
      </c>
      <c r="Z240" s="167" t="s">
        <v>74</v>
      </c>
      <c r="AA240" s="104"/>
      <c r="AC240" s="212"/>
      <c r="AD240" s="54"/>
      <c r="AE240" s="212"/>
      <c r="AF240" s="54"/>
      <c r="AG240" s="54"/>
      <c r="AJ240" s="54"/>
      <c r="AL240" s="164" t="s">
        <v>550</v>
      </c>
      <c r="AM240" s="105" t="s">
        <v>533</v>
      </c>
      <c r="AN240" s="102" t="s">
        <v>249</v>
      </c>
      <c r="AO240" s="102" t="s">
        <v>585</v>
      </c>
      <c r="AP240" s="102" t="s">
        <v>241</v>
      </c>
      <c r="AQ240" s="103" t="s">
        <v>238</v>
      </c>
      <c r="AR240" s="102" t="s">
        <v>583</v>
      </c>
      <c r="AS240" s="102" t="s">
        <v>240</v>
      </c>
      <c r="AT240" s="102" t="s">
        <v>275</v>
      </c>
      <c r="AU240" s="102" t="s">
        <v>251</v>
      </c>
      <c r="AV240" s="102" t="s">
        <v>258</v>
      </c>
      <c r="AW240" s="102" t="s">
        <v>242</v>
      </c>
      <c r="AX240" s="102" t="s">
        <v>256</v>
      </c>
      <c r="AY240" s="102" t="s">
        <v>284</v>
      </c>
      <c r="AZ240" s="102" t="s">
        <v>248</v>
      </c>
      <c r="BA240" s="104"/>
      <c r="BL240" s="107" t="str">
        <f t="shared" si="416"/>
        <v/>
      </c>
      <c r="BM240" s="108">
        <f t="shared" si="416"/>
        <v>3</v>
      </c>
      <c r="BN240" s="108">
        <f t="shared" si="416"/>
        <v>2</v>
      </c>
      <c r="BO240" s="108">
        <f t="shared" si="416"/>
        <v>2</v>
      </c>
      <c r="BP240" s="108">
        <f t="shared" si="416"/>
        <v>0</v>
      </c>
      <c r="BQ240" s="108">
        <f t="shared" si="416"/>
        <v>3</v>
      </c>
      <c r="BR240" s="108">
        <f t="shared" si="416"/>
        <v>4</v>
      </c>
      <c r="BS240" s="108">
        <f t="shared" si="416"/>
        <v>5</v>
      </c>
      <c r="BT240" s="108">
        <f t="shared" si="416"/>
        <v>2</v>
      </c>
      <c r="BU240" s="108">
        <f>(IF(V240="","",(IF(MID(V240,2,1)="-",LEFT(V240,1),LEFT(V240,2)))+0))</f>
        <v>3</v>
      </c>
      <c r="BV240" s="108">
        <f>(IF(W240="","",(IF(MID(W240,2,1)="-",LEFT(W240,1),LEFT(W240,2)))+0))</f>
        <v>2</v>
      </c>
      <c r="BW240" s="108">
        <f>(IF(X240="","",(IF(MID(X240,2,1)="-",LEFT(X240,1),LEFT(X240,2)))+0))</f>
        <v>2</v>
      </c>
      <c r="BX240" s="108">
        <f>(IF(Y240="","",(IF(MID(Y240,2,1)="-",LEFT(Y240,1),LEFT(Y240,2)))+0))</f>
        <v>0</v>
      </c>
      <c r="BY240" s="108">
        <f>(IF(Z240="","",(IF(MID(Z240,2,1)="-",LEFT(Z240,1),LEFT(Z240,2)))+0))</f>
        <v>1</v>
      </c>
      <c r="BZ240" s="109"/>
      <c r="CA240" s="54"/>
      <c r="CB240" s="77"/>
      <c r="CC240" s="77"/>
      <c r="CD240" s="77"/>
      <c r="CE240" s="77"/>
      <c r="CF240" s="77"/>
      <c r="CG240" s="77"/>
      <c r="CH240" s="77"/>
      <c r="CI240" s="77"/>
      <c r="CJ240" s="78"/>
      <c r="CK240" s="107" t="str">
        <f t="shared" si="417"/>
        <v/>
      </c>
      <c r="CL240" s="108">
        <f t="shared" si="417"/>
        <v>0</v>
      </c>
      <c r="CM240" s="108">
        <f t="shared" si="417"/>
        <v>3</v>
      </c>
      <c r="CN240" s="108">
        <f t="shared" si="417"/>
        <v>2</v>
      </c>
      <c r="CO240" s="108">
        <f t="shared" si="417"/>
        <v>6</v>
      </c>
      <c r="CP240" s="108">
        <f t="shared" si="417"/>
        <v>3</v>
      </c>
      <c r="CQ240" s="108">
        <f t="shared" si="417"/>
        <v>4</v>
      </c>
      <c r="CR240" s="108">
        <f t="shared" si="417"/>
        <v>2</v>
      </c>
      <c r="CS240" s="108">
        <f t="shared" si="417"/>
        <v>2</v>
      </c>
      <c r="CT240" s="108">
        <f>(IF(V240="","",IF(RIGHT(V240,2)="10",RIGHT(V240,2),RIGHT(V240,1))+0))</f>
        <v>6</v>
      </c>
      <c r="CU240" s="108">
        <f>(IF(W240="","",IF(RIGHT(W240,2)="10",RIGHT(W240,2),RIGHT(W240,1))+0))</f>
        <v>5</v>
      </c>
      <c r="CV240" s="108">
        <f>(IF(X240="","",IF(RIGHT(X240,2)="10",RIGHT(X240,2),RIGHT(X240,1))+0))</f>
        <v>4</v>
      </c>
      <c r="CW240" s="108">
        <f>(IF(Y240="","",IF(RIGHT(Y240,2)="10",RIGHT(Y240,2),RIGHT(Y240,1))+0))</f>
        <v>1</v>
      </c>
      <c r="CX240" s="108">
        <f>(IF(Z240="","",IF(RIGHT(Z240,2)="10",RIGHT(Z240,2),RIGHT(Z240,1))+0))</f>
        <v>2</v>
      </c>
      <c r="CY240" s="109"/>
      <c r="CZ240" s="54"/>
      <c r="DA240" s="77"/>
      <c r="DB240" s="77"/>
      <c r="DC240" s="77"/>
      <c r="DD240" s="77"/>
      <c r="DE240" s="77"/>
      <c r="DF240" s="77"/>
      <c r="DG240" s="77"/>
      <c r="DH240" s="77"/>
      <c r="DI240" s="54"/>
      <c r="DJ240" s="107" t="str">
        <f t="shared" si="418"/>
        <v/>
      </c>
      <c r="DK240" s="108" t="str">
        <f t="shared" si="418"/>
        <v>H</v>
      </c>
      <c r="DL240" s="108" t="str">
        <f t="shared" si="418"/>
        <v>A</v>
      </c>
      <c r="DM240" s="108" t="str">
        <f t="shared" si="418"/>
        <v>D</v>
      </c>
      <c r="DN240" s="108" t="str">
        <f t="shared" si="418"/>
        <v>A</v>
      </c>
      <c r="DO240" s="108" t="str">
        <f t="shared" si="418"/>
        <v>D</v>
      </c>
      <c r="DP240" s="108" t="str">
        <f t="shared" si="418"/>
        <v>D</v>
      </c>
      <c r="DQ240" s="108" t="str">
        <f t="shared" si="418"/>
        <v>H</v>
      </c>
      <c r="DR240" s="108" t="str">
        <f t="shared" si="418"/>
        <v>D</v>
      </c>
      <c r="DS240" s="108" t="str">
        <f>(IF(V240="","",IF(BU240&gt;CT240,"H",IF(BU240&lt;CT240,"A","D"))))</f>
        <v>A</v>
      </c>
      <c r="DT240" s="108" t="str">
        <f>(IF(W240="","",IF(BV240&gt;CU240,"H",IF(BV240&lt;CU240,"A","D"))))</f>
        <v>A</v>
      </c>
      <c r="DU240" s="108" t="str">
        <f>(IF(X240="","",IF(BW240&gt;CV240,"H",IF(BW240&lt;CV240,"A","D"))))</f>
        <v>A</v>
      </c>
      <c r="DV240" s="108" t="str">
        <f>(IF(Y240="","",IF(BX240&gt;CW240,"H",IF(BX240&lt;CW240,"A","D"))))</f>
        <v>A</v>
      </c>
      <c r="DW240" s="108" t="str">
        <f>(IF(Z240="","",IF(BY240&gt;CX240,"H",IF(BY240&lt;CX240,"A","D"))))</f>
        <v>A</v>
      </c>
      <c r="DX240" s="109"/>
      <c r="DY240" s="54"/>
      <c r="DZ240" s="56"/>
      <c r="EA240" s="56"/>
      <c r="EB240" s="56"/>
      <c r="EC240" s="56"/>
      <c r="ED240" s="56"/>
      <c r="EE240" s="56"/>
      <c r="EF240" s="56"/>
      <c r="EG240" s="56"/>
      <c r="EH240" s="54"/>
      <c r="EI240" s="53" t="str">
        <f t="shared" si="402"/>
        <v>Woolwich Polytechnic</v>
      </c>
      <c r="EJ240" s="79">
        <f t="shared" si="419"/>
        <v>27</v>
      </c>
      <c r="EK240" s="80">
        <f t="shared" si="420"/>
        <v>2</v>
      </c>
      <c r="EL240" s="80">
        <f t="shared" si="421"/>
        <v>4</v>
      </c>
      <c r="EM240" s="80">
        <f t="shared" si="422"/>
        <v>7</v>
      </c>
      <c r="EN240" s="80">
        <f>COUNTIF(DX$226:DX$240,"A")</f>
        <v>3</v>
      </c>
      <c r="EO240" s="80">
        <f>COUNTIF(DX$226:DX$240,"D")</f>
        <v>1</v>
      </c>
      <c r="EP240" s="80">
        <f>COUNTIF(DX$226:DX$240,"H")</f>
        <v>10</v>
      </c>
      <c r="EQ240" s="79">
        <f t="shared" si="423"/>
        <v>5</v>
      </c>
      <c r="ER240" s="79">
        <f t="shared" si="403"/>
        <v>5</v>
      </c>
      <c r="ES240" s="79">
        <f t="shared" si="403"/>
        <v>17</v>
      </c>
      <c r="ET240" s="81">
        <f>SUM($BL240:$CI240)+SUM(CY$226:CY$240)</f>
        <v>54</v>
      </c>
      <c r="EU240" s="81">
        <f>SUM($CK240:$DH240)+SUM(BZ$226:BZ$240)</f>
        <v>95</v>
      </c>
      <c r="EV240" s="79">
        <f t="shared" si="404"/>
        <v>15</v>
      </c>
      <c r="EW240" s="136">
        <f t="shared" si="405"/>
        <v>0.56842105263157894</v>
      </c>
      <c r="EX240" s="78"/>
      <c r="EY240" s="80">
        <f t="shared" si="406"/>
        <v>28</v>
      </c>
      <c r="EZ240" s="80">
        <f t="shared" si="407"/>
        <v>6</v>
      </c>
      <c r="FA240" s="80">
        <f t="shared" si="408"/>
        <v>5</v>
      </c>
      <c r="FB240" s="80">
        <f t="shared" si="409"/>
        <v>17</v>
      </c>
      <c r="FC240" s="80">
        <f t="shared" si="410"/>
        <v>54</v>
      </c>
      <c r="FD240" s="80">
        <f t="shared" si="411"/>
        <v>96</v>
      </c>
      <c r="FE240" s="80">
        <f t="shared" si="412"/>
        <v>17</v>
      </c>
      <c r="FF240" s="80">
        <f t="shared" si="413"/>
        <v>0.5625</v>
      </c>
      <c r="FG240" s="54"/>
      <c r="FH240" s="54">
        <f t="shared" si="424"/>
        <v>1</v>
      </c>
      <c r="FI240" s="54">
        <f t="shared" si="425"/>
        <v>1</v>
      </c>
      <c r="FJ240" s="54">
        <f t="shared" si="414"/>
        <v>0</v>
      </c>
      <c r="FK240" s="54">
        <f t="shared" si="414"/>
        <v>0</v>
      </c>
      <c r="FL240" s="54">
        <f t="shared" si="414"/>
        <v>0</v>
      </c>
      <c r="FM240" s="54">
        <f t="shared" si="414"/>
        <v>1</v>
      </c>
      <c r="FN240" s="54">
        <f t="shared" si="414"/>
        <v>1</v>
      </c>
      <c r="FO240" s="54">
        <f t="shared" si="414"/>
        <v>1</v>
      </c>
      <c r="FQ240" s="54" t="str">
        <f t="shared" si="396"/>
        <v>Woolwich Polytechnic</v>
      </c>
      <c r="FR240" s="54">
        <f t="shared" si="426"/>
        <v>1</v>
      </c>
      <c r="FS240" s="54">
        <f t="shared" si="397"/>
        <v>1</v>
      </c>
      <c r="FT240" s="54">
        <f t="shared" si="397"/>
        <v>0</v>
      </c>
      <c r="FU240" s="54">
        <f t="shared" si="397"/>
        <v>0</v>
      </c>
      <c r="FV240" s="54">
        <f t="shared" si="397"/>
        <v>0</v>
      </c>
      <c r="FW240" s="54">
        <f t="shared" si="397"/>
        <v>1</v>
      </c>
      <c r="FX240" s="54">
        <f t="shared" si="397"/>
        <v>2</v>
      </c>
      <c r="FY240" s="54"/>
      <c r="FZ240" s="212" t="s">
        <v>796</v>
      </c>
      <c r="GA240" s="59"/>
      <c r="GB240" s="60"/>
      <c r="GC240" s="58"/>
      <c r="GD240" s="59"/>
      <c r="GE240" s="61"/>
      <c r="GF240" s="58"/>
      <c r="GG240" s="61"/>
      <c r="GH240" s="61"/>
      <c r="GJ240" s="341" t="s">
        <v>550</v>
      </c>
      <c r="GK240" s="342" t="s">
        <v>486</v>
      </c>
      <c r="GL240" s="342" t="s">
        <v>486</v>
      </c>
      <c r="GM240" s="342" t="s">
        <v>486</v>
      </c>
      <c r="GN240" s="342" t="s">
        <v>486</v>
      </c>
      <c r="GO240" s="342" t="s">
        <v>486</v>
      </c>
      <c r="GP240" s="343" t="s">
        <v>207</v>
      </c>
      <c r="GQ240" s="342" t="s">
        <v>486</v>
      </c>
      <c r="GR240" s="342" t="s">
        <v>486</v>
      </c>
    </row>
    <row r="241" spans="1:207" s="53" customFormat="1" ht="12" x14ac:dyDescent="0.25">
      <c r="A241" s="54"/>
      <c r="B241" s="54"/>
      <c r="C241" s="56"/>
      <c r="D241" s="115">
        <f>SUM(D224:D240)</f>
        <v>169</v>
      </c>
      <c r="E241" s="115">
        <f>SUM(E224:E240)</f>
        <v>82</v>
      </c>
      <c r="F241" s="115">
        <f>SUM(F224:F240)</f>
        <v>169</v>
      </c>
      <c r="G241" s="115">
        <f>SUM(G224:G240)</f>
        <v>958</v>
      </c>
      <c r="H241" s="115">
        <f>SUM(H224:H240)</f>
        <v>958</v>
      </c>
      <c r="I241" s="57"/>
      <c r="J241" s="69"/>
      <c r="AC241" s="212"/>
      <c r="AD241" s="54"/>
      <c r="AE241" s="54"/>
      <c r="AF241" s="54"/>
      <c r="FQ241" s="54" t="str">
        <f t="shared" si="396"/>
        <v/>
      </c>
      <c r="FR241" s="54" t="str">
        <f t="shared" si="426"/>
        <v/>
      </c>
      <c r="FS241" s="54" t="str">
        <f t="shared" si="397"/>
        <v/>
      </c>
      <c r="FT241" s="54" t="str">
        <f t="shared" si="397"/>
        <v/>
      </c>
      <c r="FU241" s="54" t="str">
        <f t="shared" si="397"/>
        <v/>
      </c>
      <c r="FV241" s="54" t="str">
        <f t="shared" si="397"/>
        <v/>
      </c>
      <c r="FW241" s="54" t="str">
        <f t="shared" si="397"/>
        <v/>
      </c>
      <c r="FX241" s="54" t="str">
        <f>IF(SUM($FH241:$FO241)=0,"",11-EV241)</f>
        <v/>
      </c>
      <c r="FY241" s="54"/>
      <c r="FZ241" s="58"/>
      <c r="GA241" s="59"/>
      <c r="GB241" s="60"/>
      <c r="GC241" s="58"/>
      <c r="GD241" s="59"/>
      <c r="GE241" s="61"/>
      <c r="GF241" s="58"/>
      <c r="GG241" s="61"/>
      <c r="GH241" s="61"/>
      <c r="GJ241" s="54"/>
    </row>
    <row r="242" spans="1:207" s="291" customFormat="1" ht="13.5" customHeight="1" x14ac:dyDescent="0.3">
      <c r="B242" s="311" t="s">
        <v>620</v>
      </c>
      <c r="C242" s="293"/>
      <c r="D242" s="293"/>
      <c r="E242" s="293"/>
      <c r="F242" s="293"/>
      <c r="G242" s="293"/>
      <c r="H242" s="293"/>
      <c r="I242" s="294"/>
      <c r="J242" s="295"/>
      <c r="K242" s="292"/>
      <c r="L242" s="292"/>
      <c r="M242" s="292"/>
      <c r="N242" s="292"/>
      <c r="O242" s="292"/>
      <c r="P242" s="292"/>
      <c r="Q242" s="292"/>
      <c r="R242" s="292"/>
      <c r="S242" s="292"/>
      <c r="T242" s="292"/>
      <c r="U242" s="292"/>
      <c r="V242" s="292"/>
      <c r="W242" s="292"/>
      <c r="X242" s="292"/>
      <c r="Y242" s="292"/>
      <c r="Z242" s="296"/>
      <c r="AA242" s="296"/>
      <c r="AB242" s="296"/>
      <c r="AC242" s="296"/>
      <c r="AD242" s="296"/>
      <c r="AE242" s="296"/>
      <c r="AF242" s="296"/>
      <c r="AG242" s="296"/>
      <c r="AH242" s="296"/>
      <c r="AI242" s="296"/>
      <c r="AJ242" s="296"/>
      <c r="AK242" s="296"/>
      <c r="AL242" s="296"/>
      <c r="FZ242" s="297"/>
      <c r="GA242" s="298"/>
      <c r="GB242" s="299"/>
      <c r="GC242" s="297"/>
      <c r="GD242" s="298"/>
      <c r="GE242" s="300"/>
      <c r="GF242" s="297"/>
      <c r="GG242" s="300"/>
      <c r="GH242" s="300"/>
    </row>
    <row r="243" spans="1:207" s="54" customFormat="1" ht="12.6" thickBot="1" x14ac:dyDescent="0.3">
      <c r="A243" s="53" t="s">
        <v>813</v>
      </c>
      <c r="B243" s="53"/>
      <c r="C243" s="55" t="s">
        <v>772</v>
      </c>
      <c r="D243" s="57"/>
      <c r="E243" s="57"/>
      <c r="F243" s="57"/>
      <c r="G243" s="57"/>
      <c r="H243" s="57"/>
      <c r="I243" s="57"/>
      <c r="J243" s="57"/>
      <c r="FQ243" s="54" t="str">
        <f t="shared" si="396"/>
        <v/>
      </c>
      <c r="FR243" s="54" t="str">
        <f t="shared" si="426"/>
        <v/>
      </c>
      <c r="FS243" s="54" t="str">
        <f t="shared" si="397"/>
        <v/>
      </c>
      <c r="FT243" s="54" t="str">
        <f t="shared" si="397"/>
        <v/>
      </c>
      <c r="FU243" s="54" t="str">
        <f t="shared" si="397"/>
        <v/>
      </c>
      <c r="FV243" s="54" t="str">
        <f t="shared" si="397"/>
        <v/>
      </c>
      <c r="FW243" s="54" t="str">
        <f t="shared" si="397"/>
        <v/>
      </c>
      <c r="FX243" s="54" t="str">
        <f>IF(SUM($FH243:$FO243)=0,"",11-EV243)</f>
        <v/>
      </c>
      <c r="FZ243" s="58"/>
      <c r="GA243" s="59"/>
      <c r="GB243" s="60"/>
      <c r="GC243" s="58"/>
      <c r="GD243" s="59"/>
      <c r="GE243" s="61"/>
      <c r="GF243" s="58"/>
      <c r="GG243" s="61"/>
      <c r="GH243" s="61"/>
    </row>
    <row r="244" spans="1:207" s="54" customFormat="1" ht="12.6" thickBot="1" x14ac:dyDescent="0.3">
      <c r="A244" s="53" t="s">
        <v>33</v>
      </c>
      <c r="B244" s="53" t="s">
        <v>34</v>
      </c>
      <c r="C244" s="57" t="s">
        <v>35</v>
      </c>
      <c r="D244" s="57" t="s">
        <v>36</v>
      </c>
      <c r="E244" s="57" t="s">
        <v>37</v>
      </c>
      <c r="F244" s="57" t="s">
        <v>38</v>
      </c>
      <c r="G244" s="57" t="s">
        <v>39</v>
      </c>
      <c r="H244" s="57" t="s">
        <v>40</v>
      </c>
      <c r="I244" s="57" t="s">
        <v>41</v>
      </c>
      <c r="J244" s="57" t="s">
        <v>42</v>
      </c>
      <c r="L244" s="126"/>
      <c r="M244" s="63" t="s">
        <v>814</v>
      </c>
      <c r="N244" s="63" t="s">
        <v>141</v>
      </c>
      <c r="O244" s="63" t="s">
        <v>742</v>
      </c>
      <c r="P244" s="64" t="s">
        <v>799</v>
      </c>
      <c r="Q244" s="63" t="s">
        <v>774</v>
      </c>
      <c r="R244" s="63" t="s">
        <v>700</v>
      </c>
      <c r="S244" s="63" t="s">
        <v>815</v>
      </c>
      <c r="T244" s="63" t="s">
        <v>727</v>
      </c>
      <c r="U244" s="63" t="s">
        <v>468</v>
      </c>
      <c r="V244" s="63" t="s">
        <v>728</v>
      </c>
      <c r="W244" s="63" t="s">
        <v>775</v>
      </c>
      <c r="X244" s="63" t="s">
        <v>743</v>
      </c>
      <c r="Y244" s="63" t="s">
        <v>816</v>
      </c>
      <c r="Z244" s="63" t="s">
        <v>746</v>
      </c>
      <c r="AA244" s="63" t="s">
        <v>729</v>
      </c>
      <c r="AB244" s="63" t="s">
        <v>817</v>
      </c>
      <c r="AC244" s="65" t="s">
        <v>474</v>
      </c>
      <c r="AD244" s="313" t="s">
        <v>800</v>
      </c>
      <c r="AE244" s="54" t="s">
        <v>818</v>
      </c>
      <c r="AL244" s="126"/>
      <c r="AM244" s="63" t="s">
        <v>814</v>
      </c>
      <c r="AN244" s="63" t="s">
        <v>141</v>
      </c>
      <c r="AO244" s="63" t="s">
        <v>742</v>
      </c>
      <c r="AP244" s="64" t="s">
        <v>799</v>
      </c>
      <c r="AQ244" s="63" t="s">
        <v>774</v>
      </c>
      <c r="AR244" s="63" t="s">
        <v>700</v>
      </c>
      <c r="AS244" s="63" t="s">
        <v>815</v>
      </c>
      <c r="AT244" s="63" t="s">
        <v>727</v>
      </c>
      <c r="AU244" s="63" t="s">
        <v>468</v>
      </c>
      <c r="AV244" s="63" t="s">
        <v>728</v>
      </c>
      <c r="AW244" s="63" t="s">
        <v>775</v>
      </c>
      <c r="AX244" s="63" t="s">
        <v>743</v>
      </c>
      <c r="AY244" s="63" t="s">
        <v>816</v>
      </c>
      <c r="AZ244" s="63" t="s">
        <v>746</v>
      </c>
      <c r="BA244" s="63" t="s">
        <v>729</v>
      </c>
      <c r="BB244" s="63" t="s">
        <v>817</v>
      </c>
      <c r="BC244" s="63" t="s">
        <v>474</v>
      </c>
      <c r="BD244" s="312" t="s">
        <v>800</v>
      </c>
      <c r="EJ244" s="56" t="s">
        <v>35</v>
      </c>
      <c r="EK244" s="56" t="s">
        <v>51</v>
      </c>
      <c r="EL244" s="56" t="s">
        <v>52</v>
      </c>
      <c r="EM244" s="56" t="s">
        <v>53</v>
      </c>
      <c r="EN244" s="56" t="s">
        <v>54</v>
      </c>
      <c r="EO244" s="56" t="s">
        <v>55</v>
      </c>
      <c r="EP244" s="56" t="s">
        <v>56</v>
      </c>
      <c r="EQ244" s="56" t="s">
        <v>36</v>
      </c>
      <c r="ER244" s="56" t="s">
        <v>37</v>
      </c>
      <c r="ES244" s="56" t="s">
        <v>38</v>
      </c>
      <c r="ET244" s="56" t="s">
        <v>39</v>
      </c>
      <c r="EU244" s="56" t="s">
        <v>40</v>
      </c>
      <c r="EV244" s="56" t="s">
        <v>41</v>
      </c>
      <c r="EW244" s="56" t="s">
        <v>819</v>
      </c>
      <c r="EX244" s="56"/>
      <c r="EY244" s="56" t="s">
        <v>35</v>
      </c>
      <c r="EZ244" s="56" t="s">
        <v>36</v>
      </c>
      <c r="FA244" s="56" t="s">
        <v>37</v>
      </c>
      <c r="FB244" s="56" t="s">
        <v>38</v>
      </c>
      <c r="FC244" s="56" t="s">
        <v>39</v>
      </c>
      <c r="FD244" s="56" t="s">
        <v>40</v>
      </c>
      <c r="FE244" s="56" t="s">
        <v>41</v>
      </c>
      <c r="FF244" s="56" t="s">
        <v>819</v>
      </c>
      <c r="FR244" s="56" t="s">
        <v>35</v>
      </c>
      <c r="FS244" s="56" t="s">
        <v>36</v>
      </c>
      <c r="FT244" s="56" t="s">
        <v>37</v>
      </c>
      <c r="FU244" s="56" t="s">
        <v>38</v>
      </c>
      <c r="FV244" s="56" t="s">
        <v>39</v>
      </c>
      <c r="FW244" s="56" t="s">
        <v>40</v>
      </c>
      <c r="FX244" s="56" t="s">
        <v>41</v>
      </c>
      <c r="FZ244" s="58"/>
      <c r="GA244" s="59"/>
      <c r="GB244" s="60"/>
      <c r="GC244" s="58"/>
      <c r="GD244" s="59"/>
      <c r="GE244" s="61"/>
      <c r="GF244" s="58"/>
      <c r="GG244" s="61"/>
      <c r="GH244" s="61"/>
    </row>
    <row r="245" spans="1:207" s="54" customFormat="1" ht="12" customHeight="1" x14ac:dyDescent="0.25">
      <c r="A245" s="54">
        <v>1</v>
      </c>
      <c r="B245" s="54" t="s">
        <v>820</v>
      </c>
      <c r="C245" s="56">
        <v>32</v>
      </c>
      <c r="D245" s="56">
        <v>25</v>
      </c>
      <c r="E245" s="56">
        <v>1</v>
      </c>
      <c r="F245" s="56">
        <v>6</v>
      </c>
      <c r="G245" s="56">
        <v>107</v>
      </c>
      <c r="H245" s="56">
        <v>44</v>
      </c>
      <c r="I245" s="57">
        <v>51</v>
      </c>
      <c r="J245" s="69">
        <f t="shared" ref="J245:J262" si="427">G245/H245</f>
        <v>2.4318181818181817</v>
      </c>
      <c r="L245" s="129" t="s">
        <v>821</v>
      </c>
      <c r="M245" s="71"/>
      <c r="N245" s="72" t="s">
        <v>273</v>
      </c>
      <c r="O245" s="72" t="s">
        <v>58</v>
      </c>
      <c r="P245" s="64" t="s">
        <v>178</v>
      </c>
      <c r="Q245" s="72" t="s">
        <v>176</v>
      </c>
      <c r="R245" s="72" t="s">
        <v>177</v>
      </c>
      <c r="S245" s="72" t="s">
        <v>74</v>
      </c>
      <c r="T245" s="130" t="s">
        <v>177</v>
      </c>
      <c r="U245" s="130" t="s">
        <v>61</v>
      </c>
      <c r="V245" s="130" t="s">
        <v>59</v>
      </c>
      <c r="W245" s="72" t="s">
        <v>177</v>
      </c>
      <c r="X245" s="72" t="s">
        <v>77</v>
      </c>
      <c r="Y245" s="72" t="s">
        <v>177</v>
      </c>
      <c r="Z245" s="72" t="s">
        <v>89</v>
      </c>
      <c r="AA245" s="130" t="s">
        <v>124</v>
      </c>
      <c r="AB245" s="72" t="s">
        <v>100</v>
      </c>
      <c r="AC245" s="134" t="s">
        <v>422</v>
      </c>
      <c r="AD245" s="275"/>
      <c r="AE245" s="54" t="s">
        <v>822</v>
      </c>
      <c r="AL245" s="129" t="s">
        <v>821</v>
      </c>
      <c r="AM245" s="71"/>
      <c r="AN245" s="63" t="s">
        <v>203</v>
      </c>
      <c r="AO245" s="63" t="s">
        <v>394</v>
      </c>
      <c r="AP245" s="64" t="s">
        <v>662</v>
      </c>
      <c r="AQ245" s="63" t="s">
        <v>636</v>
      </c>
      <c r="AR245" s="63" t="s">
        <v>657</v>
      </c>
      <c r="AS245" s="63" t="s">
        <v>321</v>
      </c>
      <c r="AT245" s="63" t="s">
        <v>670</v>
      </c>
      <c r="AU245" s="63" t="s">
        <v>714</v>
      </c>
      <c r="AV245" s="63" t="s">
        <v>637</v>
      </c>
      <c r="AW245" s="63" t="s">
        <v>661</v>
      </c>
      <c r="AX245" s="63" t="s">
        <v>648</v>
      </c>
      <c r="AY245" s="63" t="s">
        <v>681</v>
      </c>
      <c r="AZ245" s="63" t="s">
        <v>324</v>
      </c>
      <c r="BA245" s="63" t="s">
        <v>667</v>
      </c>
      <c r="BB245" s="63" t="s">
        <v>645</v>
      </c>
      <c r="BC245" s="65" t="s">
        <v>656</v>
      </c>
      <c r="BD245" s="275"/>
      <c r="BL245" s="74"/>
      <c r="BM245" s="75">
        <f t="shared" ref="BM245:CB255" si="428">(IF(N245="","",(IF(MID(N245,2,1)="-",LEFT(N245,1),LEFT(N245,2)))+0))</f>
        <v>4</v>
      </c>
      <c r="BN245" s="75">
        <f t="shared" si="428"/>
        <v>5</v>
      </c>
      <c r="BO245" s="75">
        <f t="shared" si="428"/>
        <v>6</v>
      </c>
      <c r="BP245" s="75">
        <f t="shared" si="428"/>
        <v>2</v>
      </c>
      <c r="BQ245" s="75">
        <f t="shared" si="428"/>
        <v>2</v>
      </c>
      <c r="BR245" s="75">
        <f t="shared" si="428"/>
        <v>1</v>
      </c>
      <c r="BS245" s="75">
        <f t="shared" si="428"/>
        <v>2</v>
      </c>
      <c r="BT245" s="75">
        <f t="shared" si="428"/>
        <v>8</v>
      </c>
      <c r="BU245" s="75">
        <f t="shared" si="428"/>
        <v>4</v>
      </c>
      <c r="BV245" s="75">
        <f t="shared" si="428"/>
        <v>2</v>
      </c>
      <c r="BW245" s="75">
        <f t="shared" si="428"/>
        <v>2</v>
      </c>
      <c r="BX245" s="75">
        <f t="shared" si="428"/>
        <v>2</v>
      </c>
      <c r="BY245" s="75">
        <f t="shared" si="428"/>
        <v>3</v>
      </c>
      <c r="BZ245" s="75">
        <f t="shared" si="428"/>
        <v>0</v>
      </c>
      <c r="CA245" s="75">
        <f t="shared" si="428"/>
        <v>4</v>
      </c>
      <c r="CB245" s="76">
        <f t="shared" si="428"/>
        <v>9</v>
      </c>
      <c r="CJ245" s="78"/>
      <c r="CK245" s="74"/>
      <c r="CL245" s="75">
        <f t="shared" ref="CL245:DA255" si="429">(IF(N245="","",IF(RIGHT(N245,2)="10",RIGHT(N245,2),RIGHT(N245,1))+0))</f>
        <v>4</v>
      </c>
      <c r="CM245" s="75">
        <f t="shared" si="429"/>
        <v>1</v>
      </c>
      <c r="CN245" s="75">
        <f t="shared" si="429"/>
        <v>1</v>
      </c>
      <c r="CO245" s="75">
        <f t="shared" si="429"/>
        <v>3</v>
      </c>
      <c r="CP245" s="75">
        <f t="shared" si="429"/>
        <v>0</v>
      </c>
      <c r="CQ245" s="75">
        <f t="shared" si="429"/>
        <v>2</v>
      </c>
      <c r="CR245" s="75">
        <f t="shared" si="429"/>
        <v>0</v>
      </c>
      <c r="CS245" s="75">
        <f t="shared" si="429"/>
        <v>1</v>
      </c>
      <c r="CT245" s="75">
        <f t="shared" si="429"/>
        <v>0</v>
      </c>
      <c r="CU245" s="75">
        <f t="shared" si="429"/>
        <v>0</v>
      </c>
      <c r="CV245" s="75">
        <f t="shared" si="429"/>
        <v>1</v>
      </c>
      <c r="CW245" s="75">
        <f t="shared" si="429"/>
        <v>0</v>
      </c>
      <c r="CX245" s="75">
        <f t="shared" si="429"/>
        <v>0</v>
      </c>
      <c r="CY245" s="75">
        <f t="shared" si="429"/>
        <v>0</v>
      </c>
      <c r="CZ245" s="75">
        <f t="shared" si="429"/>
        <v>3</v>
      </c>
      <c r="DA245" s="76">
        <f t="shared" si="429"/>
        <v>3</v>
      </c>
      <c r="DJ245" s="74"/>
      <c r="DK245" s="344" t="str">
        <f t="shared" ref="DK245:DZ255" si="430">(IF(N245="","",IF(BM245&gt;CL245,"H",IF(BM245&lt;CL245,"A","D"))))</f>
        <v>D</v>
      </c>
      <c r="DL245" s="344" t="str">
        <f t="shared" si="430"/>
        <v>H</v>
      </c>
      <c r="DM245" s="344" t="str">
        <f t="shared" si="430"/>
        <v>H</v>
      </c>
      <c r="DN245" s="344" t="str">
        <f t="shared" si="430"/>
        <v>A</v>
      </c>
      <c r="DO245" s="344" t="str">
        <f t="shared" si="430"/>
        <v>H</v>
      </c>
      <c r="DP245" s="344" t="str">
        <f t="shared" si="430"/>
        <v>A</v>
      </c>
      <c r="DQ245" s="344" t="str">
        <f t="shared" si="430"/>
        <v>H</v>
      </c>
      <c r="DR245" s="344" t="str">
        <f t="shared" si="430"/>
        <v>H</v>
      </c>
      <c r="DS245" s="344" t="str">
        <f t="shared" si="430"/>
        <v>H</v>
      </c>
      <c r="DT245" s="344" t="str">
        <f t="shared" si="430"/>
        <v>H</v>
      </c>
      <c r="DU245" s="344" t="str">
        <f t="shared" si="430"/>
        <v>H</v>
      </c>
      <c r="DV245" s="344" t="str">
        <f t="shared" si="430"/>
        <v>H</v>
      </c>
      <c r="DW245" s="344" t="str">
        <f t="shared" si="430"/>
        <v>H</v>
      </c>
      <c r="DX245" s="344" t="str">
        <f t="shared" si="430"/>
        <v>D</v>
      </c>
      <c r="DY245" s="344" t="str">
        <f t="shared" si="430"/>
        <v>H</v>
      </c>
      <c r="DZ245" s="345" t="str">
        <f t="shared" si="430"/>
        <v>H</v>
      </c>
      <c r="EI245" s="53" t="str">
        <f t="shared" ref="EI245:EI261" si="431">L245</f>
        <v>Briggs Motor Bodies</v>
      </c>
      <c r="EJ245" s="79">
        <f>SUM(EQ245:ES245)</f>
        <v>32</v>
      </c>
      <c r="EK245" s="80">
        <f>COUNTIF($DJ245:$EG245,"H")</f>
        <v>12</v>
      </c>
      <c r="EL245" s="80">
        <f>COUNTIF($DJ245:$EG245,"D")</f>
        <v>2</v>
      </c>
      <c r="EM245" s="80">
        <f>COUNTIF($DJ245:$EG245,"A")</f>
        <v>2</v>
      </c>
      <c r="EN245" s="80">
        <f>COUNTIF(DJ$245:DJ$261,"A")</f>
        <v>9</v>
      </c>
      <c r="EO245" s="80">
        <f>COUNTIF(DJ$245:DJ$261,"D")</f>
        <v>2</v>
      </c>
      <c r="EP245" s="80">
        <f>COUNTIF(DJ$245:DJ$261,"H")</f>
        <v>5</v>
      </c>
      <c r="EQ245" s="79">
        <f>EK245+EN245</f>
        <v>21</v>
      </c>
      <c r="ER245" s="79">
        <f t="shared" ref="ER245:ES261" si="432">EL245+EO245</f>
        <v>4</v>
      </c>
      <c r="ES245" s="79">
        <f t="shared" si="432"/>
        <v>7</v>
      </c>
      <c r="ET245" s="81">
        <f>SUM($BL245:$CI245)+SUM(CK$245:CK$261)</f>
        <v>98</v>
      </c>
      <c r="EU245" s="81">
        <f>SUM($CK245:$DH245)+SUM(BL$245:BL$261)</f>
        <v>45</v>
      </c>
      <c r="EV245" s="79">
        <f t="shared" ref="EV245:EV261" si="433">(EQ245*2)+ER245</f>
        <v>46</v>
      </c>
      <c r="EW245" s="136">
        <f t="shared" ref="EW245:EW261" si="434">IF(ET245&gt;0,IF(EU245&gt;0,ET245/EU245,0),0)</f>
        <v>2.1777777777777776</v>
      </c>
      <c r="EX245" s="78"/>
      <c r="EY245" s="80">
        <f t="shared" ref="EY245:EY261" si="435">VLOOKUP($EI245,$B$245:$J$261,2,0)</f>
        <v>32</v>
      </c>
      <c r="EZ245" s="80">
        <f t="shared" ref="EZ245:EZ261" si="436">VLOOKUP($EI245,$B$245:$J$261,3,0)</f>
        <v>21</v>
      </c>
      <c r="FA245" s="80">
        <f t="shared" ref="FA245:FA261" si="437">VLOOKUP($EI245,$B$245:$J$261,4,0)</f>
        <v>4</v>
      </c>
      <c r="FB245" s="80">
        <f t="shared" ref="FB245:FB261" si="438">VLOOKUP($EI245,$B$245:$J$261,5,0)</f>
        <v>7</v>
      </c>
      <c r="FC245" s="80">
        <f t="shared" ref="FC245:FC261" si="439">VLOOKUP($EI245,$B$245:$J$261,6,0)</f>
        <v>98</v>
      </c>
      <c r="FD245" s="80">
        <f t="shared" ref="FD245:FD261" si="440">VLOOKUP($EI245,$B$245:$J$261,7,0)</f>
        <v>45</v>
      </c>
      <c r="FE245" s="80">
        <f t="shared" ref="FE245:FE261" si="441">VLOOKUP($EI245,$B$245:$J$261,8,0)</f>
        <v>46</v>
      </c>
      <c r="FF245" s="80">
        <f t="shared" ref="FF245:FF261" si="442">VLOOKUP($EI245,$B$245:$J$261,9,0)</f>
        <v>2.1777777777777776</v>
      </c>
      <c r="FH245" s="54">
        <f>IF(EJ245=EY245,0,1)</f>
        <v>0</v>
      </c>
      <c r="FI245" s="54">
        <f>IF(EQ245=EZ245,0,1)</f>
        <v>0</v>
      </c>
      <c r="FJ245" s="54">
        <f t="shared" ref="FJ245:FO261" si="443">IF(ER245=FA245,0,1)</f>
        <v>0</v>
      </c>
      <c r="FK245" s="54">
        <f t="shared" si="443"/>
        <v>0</v>
      </c>
      <c r="FL245" s="54">
        <f t="shared" si="443"/>
        <v>0</v>
      </c>
      <c r="FM245" s="54">
        <f t="shared" si="443"/>
        <v>0</v>
      </c>
      <c r="FN245" s="54">
        <f t="shared" si="443"/>
        <v>0</v>
      </c>
      <c r="FO245" s="54">
        <f t="shared" si="443"/>
        <v>0</v>
      </c>
      <c r="FQ245" s="54" t="str">
        <f t="shared" si="396"/>
        <v/>
      </c>
      <c r="FR245" s="54" t="str">
        <f t="shared" si="426"/>
        <v/>
      </c>
      <c r="FS245" s="54" t="str">
        <f t="shared" si="397"/>
        <v/>
      </c>
      <c r="FT245" s="54" t="str">
        <f t="shared" si="397"/>
        <v/>
      </c>
      <c r="FU245" s="54" t="str">
        <f t="shared" si="397"/>
        <v/>
      </c>
      <c r="FV245" s="54" t="str">
        <f t="shared" si="397"/>
        <v/>
      </c>
      <c r="FW245" s="54" t="str">
        <f t="shared" si="397"/>
        <v/>
      </c>
      <c r="FX245" s="54" t="str">
        <f t="shared" ref="FX245:FX261" si="444">IF(SUM($FH245:$FO245)=0,"",FE245-EV245)</f>
        <v/>
      </c>
      <c r="FY245" s="54" t="s">
        <v>71</v>
      </c>
      <c r="FZ245" s="58"/>
      <c r="GA245" s="59"/>
      <c r="GB245" s="60"/>
      <c r="GC245" s="58"/>
      <c r="GD245" s="59"/>
      <c r="GE245" s="61"/>
      <c r="GF245" s="58"/>
      <c r="GG245" s="61"/>
      <c r="GH245" s="61"/>
      <c r="GJ245" s="341"/>
      <c r="GK245" s="340">
        <v>42634</v>
      </c>
      <c r="GL245" s="340">
        <v>42655</v>
      </c>
      <c r="GM245" s="340">
        <v>42676</v>
      </c>
      <c r="GN245" s="340">
        <v>42690</v>
      </c>
      <c r="GO245" s="340">
        <v>42718</v>
      </c>
      <c r="GP245" s="340">
        <v>42732</v>
      </c>
      <c r="GQ245" s="340">
        <v>42422</v>
      </c>
      <c r="GR245" s="340">
        <v>42436</v>
      </c>
      <c r="GS245" s="340">
        <v>42450</v>
      </c>
      <c r="GT245" s="340">
        <v>42457</v>
      </c>
      <c r="GU245" s="340">
        <v>42464</v>
      </c>
      <c r="GV245" s="340">
        <v>42473</v>
      </c>
      <c r="GW245" s="346">
        <v>13258</v>
      </c>
      <c r="GX245" s="346">
        <v>44676</v>
      </c>
      <c r="GY245" s="346" t="s">
        <v>39</v>
      </c>
    </row>
    <row r="246" spans="1:207" s="54" customFormat="1" ht="12" customHeight="1" x14ac:dyDescent="0.3">
      <c r="A246" s="54">
        <v>2</v>
      </c>
      <c r="B246" s="54" t="s">
        <v>756</v>
      </c>
      <c r="C246" s="56">
        <v>32</v>
      </c>
      <c r="D246" s="56">
        <v>22</v>
      </c>
      <c r="E246" s="56">
        <v>5</v>
      </c>
      <c r="F246" s="56">
        <v>5</v>
      </c>
      <c r="G246" s="56">
        <v>78</v>
      </c>
      <c r="H246" s="56">
        <v>36</v>
      </c>
      <c r="I246" s="57">
        <v>49</v>
      </c>
      <c r="J246" s="69">
        <f t="shared" si="427"/>
        <v>2.1666666666666665</v>
      </c>
      <c r="L246" s="139" t="s">
        <v>501</v>
      </c>
      <c r="M246" s="86" t="s">
        <v>60</v>
      </c>
      <c r="N246" s="83"/>
      <c r="O246" s="88" t="s">
        <v>304</v>
      </c>
      <c r="P246" s="84" t="s">
        <v>200</v>
      </c>
      <c r="Q246" s="88" t="s">
        <v>76</v>
      </c>
      <c r="R246" s="88" t="s">
        <v>101</v>
      </c>
      <c r="S246" s="88" t="s">
        <v>89</v>
      </c>
      <c r="T246" s="88" t="s">
        <v>60</v>
      </c>
      <c r="U246" s="88" t="s">
        <v>101</v>
      </c>
      <c r="V246" s="88" t="s">
        <v>194</v>
      </c>
      <c r="W246" s="88" t="s">
        <v>459</v>
      </c>
      <c r="X246" s="148" t="s">
        <v>149</v>
      </c>
      <c r="Y246" s="88" t="s">
        <v>74</v>
      </c>
      <c r="Z246" s="88" t="s">
        <v>206</v>
      </c>
      <c r="AA246" s="88" t="s">
        <v>176</v>
      </c>
      <c r="AB246" s="88" t="s">
        <v>62</v>
      </c>
      <c r="AC246" s="89" t="s">
        <v>150</v>
      </c>
      <c r="AD246" s="211"/>
      <c r="AL246" s="139" t="s">
        <v>501</v>
      </c>
      <c r="AM246" s="253" t="s">
        <v>171</v>
      </c>
      <c r="AN246" s="83"/>
      <c r="AO246" s="59" t="s">
        <v>681</v>
      </c>
      <c r="AP246" s="84" t="s">
        <v>714</v>
      </c>
      <c r="AQ246" s="59" t="s">
        <v>603</v>
      </c>
      <c r="AR246" s="59" t="s">
        <v>576</v>
      </c>
      <c r="AS246" s="59" t="s">
        <v>665</v>
      </c>
      <c r="AT246" s="59" t="s">
        <v>666</v>
      </c>
      <c r="AU246" s="59" t="s">
        <v>638</v>
      </c>
      <c r="AV246" s="59" t="s">
        <v>670</v>
      </c>
      <c r="AW246" s="59" t="s">
        <v>636</v>
      </c>
      <c r="AX246" s="59" t="s">
        <v>656</v>
      </c>
      <c r="AY246" s="59" t="s">
        <v>659</v>
      </c>
      <c r="AZ246" s="59" t="s">
        <v>657</v>
      </c>
      <c r="BA246" s="59" t="s">
        <v>394</v>
      </c>
      <c r="BB246" s="59" t="s">
        <v>640</v>
      </c>
      <c r="BC246" s="85" t="s">
        <v>317</v>
      </c>
      <c r="BD246" s="211"/>
      <c r="BL246" s="90">
        <f t="shared" ref="BL246:BV261" si="445">(IF(M246="","",(IF(MID(M246,2,1)="-",LEFT(M246,1),LEFT(M246,2)))+0))</f>
        <v>4</v>
      </c>
      <c r="BM246" s="91"/>
      <c r="BN246" s="77">
        <f t="shared" si="428"/>
        <v>4</v>
      </c>
      <c r="BO246" s="77">
        <f t="shared" si="428"/>
        <v>2</v>
      </c>
      <c r="BP246" s="77">
        <f t="shared" si="428"/>
        <v>0</v>
      </c>
      <c r="BQ246" s="77">
        <f t="shared" si="428"/>
        <v>3</v>
      </c>
      <c r="BR246" s="77">
        <f t="shared" si="428"/>
        <v>3</v>
      </c>
      <c r="BS246" s="77">
        <f t="shared" si="428"/>
        <v>4</v>
      </c>
      <c r="BT246" s="77">
        <f t="shared" si="428"/>
        <v>3</v>
      </c>
      <c r="BU246" s="77">
        <f t="shared" si="428"/>
        <v>9</v>
      </c>
      <c r="BV246" s="77">
        <f t="shared" si="428"/>
        <v>5</v>
      </c>
      <c r="BW246" s="77">
        <f t="shared" si="428"/>
        <v>1</v>
      </c>
      <c r="BX246" s="77">
        <f t="shared" si="428"/>
        <v>1</v>
      </c>
      <c r="BY246" s="77">
        <f t="shared" si="428"/>
        <v>1</v>
      </c>
      <c r="BZ246" s="77">
        <f t="shared" si="428"/>
        <v>2</v>
      </c>
      <c r="CA246" s="77">
        <f t="shared" si="428"/>
        <v>1</v>
      </c>
      <c r="CB246" s="92">
        <f t="shared" si="428"/>
        <v>3</v>
      </c>
      <c r="CJ246" s="78"/>
      <c r="CK246" s="90">
        <f t="shared" ref="CK246:CU261" si="446">(IF(M246="","",IF(RIGHT(M246,2)="10",RIGHT(M246,2),RIGHT(M246,1))+0))</f>
        <v>1</v>
      </c>
      <c r="CL246" s="91"/>
      <c r="CM246" s="77">
        <f t="shared" si="429"/>
        <v>2</v>
      </c>
      <c r="CN246" s="77">
        <f t="shared" si="429"/>
        <v>2</v>
      </c>
      <c r="CO246" s="77">
        <f t="shared" si="429"/>
        <v>2</v>
      </c>
      <c r="CP246" s="77">
        <f t="shared" si="429"/>
        <v>2</v>
      </c>
      <c r="CQ246" s="77">
        <f t="shared" si="429"/>
        <v>0</v>
      </c>
      <c r="CR246" s="77">
        <f t="shared" si="429"/>
        <v>1</v>
      </c>
      <c r="CS246" s="77">
        <f t="shared" si="429"/>
        <v>2</v>
      </c>
      <c r="CT246" s="77">
        <f t="shared" si="429"/>
        <v>1</v>
      </c>
      <c r="CU246" s="77">
        <f t="shared" si="429"/>
        <v>3</v>
      </c>
      <c r="CV246" s="77">
        <f t="shared" si="429"/>
        <v>5</v>
      </c>
      <c r="CW246" s="77">
        <f t="shared" si="429"/>
        <v>2</v>
      </c>
      <c r="CX246" s="77">
        <f t="shared" si="429"/>
        <v>4</v>
      </c>
      <c r="CY246" s="77">
        <f t="shared" si="429"/>
        <v>3</v>
      </c>
      <c r="CZ246" s="77">
        <f t="shared" si="429"/>
        <v>1</v>
      </c>
      <c r="DA246" s="92">
        <f t="shared" si="429"/>
        <v>1</v>
      </c>
      <c r="DJ246" s="347" t="str">
        <f t="shared" ref="DJ246:DT261" si="447">(IF(M246="","",IF(BL246&gt;CK246,"H",IF(BL246&lt;CK246,"A","D"))))</f>
        <v>H</v>
      </c>
      <c r="DK246" s="91"/>
      <c r="DL246" s="56" t="str">
        <f t="shared" si="430"/>
        <v>H</v>
      </c>
      <c r="DM246" s="56" t="str">
        <f t="shared" si="430"/>
        <v>D</v>
      </c>
      <c r="DN246" s="56" t="str">
        <f t="shared" si="430"/>
        <v>A</v>
      </c>
      <c r="DO246" s="56" t="str">
        <f t="shared" si="430"/>
        <v>H</v>
      </c>
      <c r="DP246" s="56" t="str">
        <f t="shared" si="430"/>
        <v>H</v>
      </c>
      <c r="DQ246" s="56" t="str">
        <f t="shared" si="430"/>
        <v>H</v>
      </c>
      <c r="DR246" s="56" t="str">
        <f t="shared" si="430"/>
        <v>H</v>
      </c>
      <c r="DS246" s="56" t="str">
        <f t="shared" si="430"/>
        <v>H</v>
      </c>
      <c r="DT246" s="56" t="str">
        <f t="shared" si="430"/>
        <v>H</v>
      </c>
      <c r="DU246" s="56" t="str">
        <f t="shared" si="430"/>
        <v>A</v>
      </c>
      <c r="DV246" s="56" t="str">
        <f t="shared" si="430"/>
        <v>A</v>
      </c>
      <c r="DW246" s="56" t="str">
        <f t="shared" si="430"/>
        <v>A</v>
      </c>
      <c r="DX246" s="56" t="str">
        <f t="shared" si="430"/>
        <v>A</v>
      </c>
      <c r="DY246" s="56" t="str">
        <f t="shared" si="430"/>
        <v>D</v>
      </c>
      <c r="DZ246" s="348" t="str">
        <f t="shared" si="430"/>
        <v>H</v>
      </c>
      <c r="EI246" s="53" t="str">
        <f t="shared" si="431"/>
        <v>Chelmsford (Res)</v>
      </c>
      <c r="EJ246" s="79">
        <f t="shared" ref="EJ246:EJ261" si="448">SUM(EQ246:ES246)</f>
        <v>32</v>
      </c>
      <c r="EK246" s="80">
        <f t="shared" ref="EK246:EK261" si="449">COUNTIF($DJ246:$EG246,"H")</f>
        <v>9</v>
      </c>
      <c r="EL246" s="80">
        <f t="shared" ref="EL246:EL261" si="450">COUNTIF($DJ246:$EG246,"D")</f>
        <v>2</v>
      </c>
      <c r="EM246" s="80">
        <f t="shared" ref="EM246:EM261" si="451">COUNTIF($DJ246:$EG246,"A")</f>
        <v>5</v>
      </c>
      <c r="EN246" s="80">
        <f>COUNTIF(DK$245:DK$261,"A")</f>
        <v>2</v>
      </c>
      <c r="EO246" s="80">
        <f>COUNTIF(DK$245:DK$261,"D")</f>
        <v>5</v>
      </c>
      <c r="EP246" s="80">
        <f>COUNTIF(DK$245:DK$261,"H")</f>
        <v>9</v>
      </c>
      <c r="EQ246" s="79">
        <f t="shared" ref="EQ246:EQ261" si="452">EK246+EN246</f>
        <v>11</v>
      </c>
      <c r="ER246" s="79">
        <f t="shared" si="432"/>
        <v>7</v>
      </c>
      <c r="ES246" s="79">
        <f t="shared" si="432"/>
        <v>14</v>
      </c>
      <c r="ET246" s="81">
        <f>SUM($BL246:$CI246)+SUM(CL$245:CL$261)</f>
        <v>67</v>
      </c>
      <c r="EU246" s="81">
        <f>SUM($CK246:$DH246)+SUM(BM$245:BM$261)</f>
        <v>79</v>
      </c>
      <c r="EV246" s="79">
        <f t="shared" si="433"/>
        <v>29</v>
      </c>
      <c r="EW246" s="136">
        <f t="shared" si="434"/>
        <v>0.84810126582278478</v>
      </c>
      <c r="EX246" s="78"/>
      <c r="EY246" s="80">
        <f t="shared" si="435"/>
        <v>32</v>
      </c>
      <c r="EZ246" s="80">
        <f t="shared" si="436"/>
        <v>11</v>
      </c>
      <c r="FA246" s="80">
        <f t="shared" si="437"/>
        <v>7</v>
      </c>
      <c r="FB246" s="80">
        <f t="shared" si="438"/>
        <v>14</v>
      </c>
      <c r="FC246" s="80">
        <f t="shared" si="439"/>
        <v>67</v>
      </c>
      <c r="FD246" s="80">
        <f t="shared" si="440"/>
        <v>79</v>
      </c>
      <c r="FE246" s="80">
        <f t="shared" si="441"/>
        <v>29</v>
      </c>
      <c r="FF246" s="80">
        <f t="shared" si="442"/>
        <v>0.84810126582278478</v>
      </c>
      <c r="FH246" s="54">
        <f t="shared" ref="FH246:FH261" si="453">IF(EJ246=EY246,0,1)</f>
        <v>0</v>
      </c>
      <c r="FI246" s="54">
        <f t="shared" ref="FI246:FI261" si="454">IF(EQ246=EZ246,0,1)</f>
        <v>0</v>
      </c>
      <c r="FJ246" s="54">
        <f t="shared" si="443"/>
        <v>0</v>
      </c>
      <c r="FK246" s="54">
        <f t="shared" si="443"/>
        <v>0</v>
      </c>
      <c r="FL246" s="54">
        <f t="shared" si="443"/>
        <v>0</v>
      </c>
      <c r="FM246" s="54">
        <f t="shared" si="443"/>
        <v>0</v>
      </c>
      <c r="FN246" s="54">
        <f t="shared" si="443"/>
        <v>0</v>
      </c>
      <c r="FO246" s="54">
        <f t="shared" si="443"/>
        <v>0</v>
      </c>
      <c r="FQ246" s="54" t="str">
        <f t="shared" si="396"/>
        <v/>
      </c>
      <c r="FR246" s="54" t="str">
        <f t="shared" si="426"/>
        <v/>
      </c>
      <c r="FS246" s="54" t="str">
        <f t="shared" si="397"/>
        <v/>
      </c>
      <c r="FT246" s="54" t="str">
        <f t="shared" si="397"/>
        <v/>
      </c>
      <c r="FU246" s="54" t="str">
        <f t="shared" si="397"/>
        <v/>
      </c>
      <c r="FV246" s="54" t="str">
        <f t="shared" si="397"/>
        <v/>
      </c>
      <c r="FW246" s="54" t="str">
        <f t="shared" si="397"/>
        <v/>
      </c>
      <c r="FX246" s="54" t="str">
        <f t="shared" si="444"/>
        <v/>
      </c>
      <c r="FY246" s="54" t="s">
        <v>494</v>
      </c>
      <c r="FZ246" s="58"/>
      <c r="GA246" s="59"/>
      <c r="GB246" s="60"/>
      <c r="GC246" s="58"/>
      <c r="GD246" s="59"/>
      <c r="GE246" s="61"/>
      <c r="GF246" s="58"/>
      <c r="GG246" s="61"/>
      <c r="GH246" s="61"/>
      <c r="GJ246" s="341" t="s">
        <v>821</v>
      </c>
      <c r="GK246" s="342" t="s">
        <v>823</v>
      </c>
      <c r="GL246" s="342" t="s">
        <v>824</v>
      </c>
      <c r="GM246" s="342" t="s">
        <v>486</v>
      </c>
      <c r="GN246" s="342" t="s">
        <v>486</v>
      </c>
      <c r="GO246" s="309" t="s">
        <v>486</v>
      </c>
      <c r="GP246" s="309" t="s">
        <v>486</v>
      </c>
      <c r="GQ246" s="309" t="s">
        <v>486</v>
      </c>
      <c r="GR246" s="309" t="s">
        <v>486</v>
      </c>
      <c r="GS246" s="309" t="s">
        <v>486</v>
      </c>
      <c r="GT246" s="309" t="s">
        <v>486</v>
      </c>
      <c r="GU246" s="309" t="s">
        <v>486</v>
      </c>
      <c r="GV246" s="309"/>
      <c r="GW246" s="349"/>
      <c r="GX246" s="349"/>
      <c r="GY246" s="349"/>
    </row>
    <row r="247" spans="1:207" s="54" customFormat="1" ht="12" customHeight="1" x14ac:dyDescent="0.3">
      <c r="A247" s="54">
        <v>3</v>
      </c>
      <c r="B247" s="54" t="s">
        <v>805</v>
      </c>
      <c r="C247" s="56">
        <v>32</v>
      </c>
      <c r="D247" s="56">
        <v>19</v>
      </c>
      <c r="E247" s="56">
        <v>8</v>
      </c>
      <c r="F247" s="56">
        <v>5</v>
      </c>
      <c r="G247" s="56">
        <v>82</v>
      </c>
      <c r="H247" s="56">
        <v>35</v>
      </c>
      <c r="I247" s="57">
        <v>46</v>
      </c>
      <c r="J247" s="69">
        <f t="shared" si="427"/>
        <v>2.342857142857143</v>
      </c>
      <c r="L247" s="139" t="s">
        <v>749</v>
      </c>
      <c r="M247" s="150" t="s">
        <v>86</v>
      </c>
      <c r="N247" s="88" t="s">
        <v>87</v>
      </c>
      <c r="O247" s="83"/>
      <c r="P247" s="84" t="s">
        <v>62</v>
      </c>
      <c r="Q247" s="151" t="s">
        <v>206</v>
      </c>
      <c r="R247" s="88" t="s">
        <v>89</v>
      </c>
      <c r="S247" s="88" t="s">
        <v>85</v>
      </c>
      <c r="T247" s="154" t="s">
        <v>176</v>
      </c>
      <c r="U247" s="148" t="s">
        <v>186</v>
      </c>
      <c r="V247" s="148" t="s">
        <v>148</v>
      </c>
      <c r="W247" s="148" t="s">
        <v>206</v>
      </c>
      <c r="X247" s="148" t="s">
        <v>176</v>
      </c>
      <c r="Y247" s="148" t="s">
        <v>150</v>
      </c>
      <c r="Z247" s="148" t="s">
        <v>74</v>
      </c>
      <c r="AA247" s="148" t="s">
        <v>85</v>
      </c>
      <c r="AB247" s="148" t="s">
        <v>77</v>
      </c>
      <c r="AC247" s="152" t="s">
        <v>691</v>
      </c>
      <c r="AD247" s="211"/>
      <c r="AL247" s="139" t="s">
        <v>749</v>
      </c>
      <c r="AM247" s="253" t="s">
        <v>317</v>
      </c>
      <c r="AN247" s="59" t="s">
        <v>669</v>
      </c>
      <c r="AO247" s="83"/>
      <c r="AP247" s="84" t="s">
        <v>640</v>
      </c>
      <c r="AQ247" s="87" t="s">
        <v>545</v>
      </c>
      <c r="AR247" s="59" t="s">
        <v>321</v>
      </c>
      <c r="AS247" s="59" t="s">
        <v>203</v>
      </c>
      <c r="AT247" s="59" t="s">
        <v>384</v>
      </c>
      <c r="AU247" s="59" t="s">
        <v>656</v>
      </c>
      <c r="AV247" s="59" t="s">
        <v>648</v>
      </c>
      <c r="AW247" s="59" t="s">
        <v>638</v>
      </c>
      <c r="AX247" s="59" t="s">
        <v>663</v>
      </c>
      <c r="AY247" s="59" t="s">
        <v>709</v>
      </c>
      <c r="AZ247" s="59" t="s">
        <v>654</v>
      </c>
      <c r="BA247" s="59" t="s">
        <v>714</v>
      </c>
      <c r="BB247" s="59" t="s">
        <v>324</v>
      </c>
      <c r="BC247" s="85" t="s">
        <v>646</v>
      </c>
      <c r="BD247" s="211"/>
      <c r="BL247" s="90">
        <f t="shared" si="445"/>
        <v>0</v>
      </c>
      <c r="BM247" s="77">
        <f t="shared" si="445"/>
        <v>3</v>
      </c>
      <c r="BN247" s="91"/>
      <c r="BO247" s="77">
        <f t="shared" si="428"/>
        <v>1</v>
      </c>
      <c r="BP247" s="77">
        <f t="shared" si="428"/>
        <v>1</v>
      </c>
      <c r="BQ247" s="77">
        <f t="shared" si="428"/>
        <v>3</v>
      </c>
      <c r="BR247" s="77">
        <f t="shared" si="428"/>
        <v>0</v>
      </c>
      <c r="BS247" s="77">
        <f t="shared" si="428"/>
        <v>2</v>
      </c>
      <c r="BT247" s="77">
        <f t="shared" si="428"/>
        <v>3</v>
      </c>
      <c r="BU247" s="77">
        <f t="shared" si="428"/>
        <v>0</v>
      </c>
      <c r="BV247" s="77">
        <f t="shared" si="428"/>
        <v>1</v>
      </c>
      <c r="BW247" s="77">
        <f t="shared" si="428"/>
        <v>2</v>
      </c>
      <c r="BX247" s="77">
        <f t="shared" si="428"/>
        <v>3</v>
      </c>
      <c r="BY247" s="77">
        <f t="shared" si="428"/>
        <v>1</v>
      </c>
      <c r="BZ247" s="77">
        <f t="shared" si="428"/>
        <v>0</v>
      </c>
      <c r="CA247" s="77">
        <f t="shared" si="428"/>
        <v>2</v>
      </c>
      <c r="CB247" s="92">
        <f t="shared" si="428"/>
        <v>7</v>
      </c>
      <c r="CJ247" s="78"/>
      <c r="CK247" s="90">
        <f t="shared" si="446"/>
        <v>3</v>
      </c>
      <c r="CL247" s="77">
        <f t="shared" si="446"/>
        <v>3</v>
      </c>
      <c r="CM247" s="91"/>
      <c r="CN247" s="77">
        <f t="shared" si="429"/>
        <v>1</v>
      </c>
      <c r="CO247" s="77">
        <f t="shared" si="429"/>
        <v>4</v>
      </c>
      <c r="CP247" s="77">
        <f t="shared" si="429"/>
        <v>0</v>
      </c>
      <c r="CQ247" s="77">
        <f t="shared" si="429"/>
        <v>4</v>
      </c>
      <c r="CR247" s="77">
        <f t="shared" si="429"/>
        <v>3</v>
      </c>
      <c r="CS247" s="77">
        <f t="shared" si="429"/>
        <v>4</v>
      </c>
      <c r="CT247" s="77">
        <f t="shared" si="429"/>
        <v>1</v>
      </c>
      <c r="CU247" s="77">
        <f t="shared" si="429"/>
        <v>4</v>
      </c>
      <c r="CV247" s="77">
        <f t="shared" si="429"/>
        <v>3</v>
      </c>
      <c r="CW247" s="77">
        <f t="shared" si="429"/>
        <v>1</v>
      </c>
      <c r="CX247" s="77">
        <f t="shared" si="429"/>
        <v>2</v>
      </c>
      <c r="CY247" s="77">
        <f t="shared" si="429"/>
        <v>4</v>
      </c>
      <c r="CZ247" s="77">
        <f t="shared" si="429"/>
        <v>1</v>
      </c>
      <c r="DA247" s="92">
        <f t="shared" si="429"/>
        <v>3</v>
      </c>
      <c r="DJ247" s="347" t="str">
        <f t="shared" si="447"/>
        <v>A</v>
      </c>
      <c r="DK247" s="56" t="str">
        <f t="shared" si="447"/>
        <v>D</v>
      </c>
      <c r="DL247" s="91"/>
      <c r="DM247" s="56" t="str">
        <f t="shared" si="430"/>
        <v>D</v>
      </c>
      <c r="DN247" s="56" t="str">
        <f t="shared" si="430"/>
        <v>A</v>
      </c>
      <c r="DO247" s="56" t="str">
        <f t="shared" si="430"/>
        <v>H</v>
      </c>
      <c r="DP247" s="56" t="str">
        <f t="shared" si="430"/>
        <v>A</v>
      </c>
      <c r="DQ247" s="56" t="str">
        <f t="shared" si="430"/>
        <v>A</v>
      </c>
      <c r="DR247" s="56" t="str">
        <f t="shared" si="430"/>
        <v>A</v>
      </c>
      <c r="DS247" s="56" t="str">
        <f t="shared" si="430"/>
        <v>A</v>
      </c>
      <c r="DT247" s="56" t="str">
        <f t="shared" si="430"/>
        <v>A</v>
      </c>
      <c r="DU247" s="56" t="str">
        <f t="shared" si="430"/>
        <v>A</v>
      </c>
      <c r="DV247" s="56" t="str">
        <f t="shared" si="430"/>
        <v>H</v>
      </c>
      <c r="DW247" s="56" t="str">
        <f t="shared" si="430"/>
        <v>A</v>
      </c>
      <c r="DX247" s="56" t="str">
        <f t="shared" si="430"/>
        <v>A</v>
      </c>
      <c r="DY247" s="56" t="str">
        <f t="shared" si="430"/>
        <v>H</v>
      </c>
      <c r="DZ247" s="348" t="str">
        <f t="shared" si="430"/>
        <v>H</v>
      </c>
      <c r="EI247" s="53" t="str">
        <f t="shared" si="431"/>
        <v>Dagenham Town (Res)</v>
      </c>
      <c r="EJ247" s="79">
        <f t="shared" si="448"/>
        <v>32</v>
      </c>
      <c r="EK247" s="80">
        <f t="shared" si="449"/>
        <v>4</v>
      </c>
      <c r="EL247" s="80">
        <f t="shared" si="450"/>
        <v>2</v>
      </c>
      <c r="EM247" s="80">
        <f t="shared" si="451"/>
        <v>10</v>
      </c>
      <c r="EN247" s="80">
        <f>COUNTIF(DL$245:DL$261,"A")</f>
        <v>3</v>
      </c>
      <c r="EO247" s="80">
        <f>COUNTIF(DL$245:DL$261,"D")</f>
        <v>2</v>
      </c>
      <c r="EP247" s="80">
        <f>COUNTIF(DL$245:DL$261,"H")</f>
        <v>11</v>
      </c>
      <c r="EQ247" s="79">
        <f t="shared" si="452"/>
        <v>7</v>
      </c>
      <c r="ER247" s="79">
        <f t="shared" si="432"/>
        <v>4</v>
      </c>
      <c r="ES247" s="79">
        <f t="shared" si="432"/>
        <v>21</v>
      </c>
      <c r="ET247" s="81">
        <f>SUM($BL247:$CI247)+SUM(CM$245:CM$261)</f>
        <v>53</v>
      </c>
      <c r="EU247" s="81">
        <f>SUM($CK247:$DH247)+SUM(BN$245:BN$261)</f>
        <v>97</v>
      </c>
      <c r="EV247" s="79">
        <f t="shared" si="433"/>
        <v>18</v>
      </c>
      <c r="EW247" s="136">
        <f t="shared" si="434"/>
        <v>0.54639175257731953</v>
      </c>
      <c r="EX247" s="78"/>
      <c r="EY247" s="80">
        <f t="shared" si="435"/>
        <v>32</v>
      </c>
      <c r="EZ247" s="80">
        <f t="shared" si="436"/>
        <v>7</v>
      </c>
      <c r="FA247" s="80">
        <f t="shared" si="437"/>
        <v>4</v>
      </c>
      <c r="FB247" s="80">
        <f t="shared" si="438"/>
        <v>21</v>
      </c>
      <c r="FC247" s="80">
        <f t="shared" si="439"/>
        <v>53</v>
      </c>
      <c r="FD247" s="80">
        <f t="shared" si="440"/>
        <v>97</v>
      </c>
      <c r="FE247" s="80">
        <f t="shared" si="441"/>
        <v>18</v>
      </c>
      <c r="FF247" s="80">
        <f t="shared" si="442"/>
        <v>0.54639175257731953</v>
      </c>
      <c r="FH247" s="54">
        <f t="shared" si="453"/>
        <v>0</v>
      </c>
      <c r="FI247" s="54">
        <f t="shared" si="454"/>
        <v>0</v>
      </c>
      <c r="FJ247" s="54">
        <f t="shared" si="443"/>
        <v>0</v>
      </c>
      <c r="FK247" s="54">
        <f t="shared" si="443"/>
        <v>0</v>
      </c>
      <c r="FL247" s="54">
        <f t="shared" si="443"/>
        <v>0</v>
      </c>
      <c r="FM247" s="54">
        <f t="shared" si="443"/>
        <v>0</v>
      </c>
      <c r="FN247" s="54">
        <f t="shared" si="443"/>
        <v>0</v>
      </c>
      <c r="FO247" s="54">
        <f t="shared" si="443"/>
        <v>0</v>
      </c>
      <c r="FQ247" s="54" t="str">
        <f t="shared" si="396"/>
        <v/>
      </c>
      <c r="FR247" s="54" t="str">
        <f t="shared" si="426"/>
        <v/>
      </c>
      <c r="FS247" s="54" t="str">
        <f t="shared" si="397"/>
        <v/>
      </c>
      <c r="FT247" s="54" t="str">
        <f t="shared" si="397"/>
        <v/>
      </c>
      <c r="FU247" s="54" t="str">
        <f t="shared" si="397"/>
        <v/>
      </c>
      <c r="FV247" s="54" t="str">
        <f t="shared" si="397"/>
        <v/>
      </c>
      <c r="FW247" s="54" t="str">
        <f t="shared" si="397"/>
        <v/>
      </c>
      <c r="FX247" s="54" t="str">
        <f t="shared" si="444"/>
        <v/>
      </c>
      <c r="FY247" s="54" t="s">
        <v>509</v>
      </c>
      <c r="FZ247" s="58"/>
      <c r="GA247" s="59"/>
      <c r="GB247" s="60"/>
      <c r="GC247" s="58"/>
      <c r="GD247" s="59"/>
      <c r="GE247" s="61"/>
      <c r="GF247" s="58"/>
      <c r="GG247" s="61"/>
      <c r="GH247" s="61"/>
      <c r="GJ247" s="341" t="s">
        <v>501</v>
      </c>
      <c r="GK247" s="342" t="s">
        <v>486</v>
      </c>
      <c r="GL247" s="342" t="s">
        <v>486</v>
      </c>
      <c r="GM247" s="342" t="s">
        <v>486</v>
      </c>
      <c r="GN247" s="342" t="s">
        <v>486</v>
      </c>
      <c r="GO247" s="309" t="s">
        <v>486</v>
      </c>
      <c r="GP247" s="309" t="s">
        <v>486</v>
      </c>
      <c r="GQ247" s="309" t="s">
        <v>486</v>
      </c>
      <c r="GR247" s="309" t="s">
        <v>486</v>
      </c>
      <c r="GS247" s="309" t="s">
        <v>486</v>
      </c>
      <c r="GT247" s="309" t="s">
        <v>486</v>
      </c>
      <c r="GU247" s="309" t="s">
        <v>486</v>
      </c>
      <c r="GV247" s="309"/>
      <c r="GW247" s="349"/>
      <c r="GX247" s="349"/>
      <c r="GY247" s="349"/>
    </row>
    <row r="248" spans="1:207" s="54" customFormat="1" ht="12" customHeight="1" x14ac:dyDescent="0.3">
      <c r="A248" s="54">
        <v>4</v>
      </c>
      <c r="B248" s="54" t="s">
        <v>821</v>
      </c>
      <c r="C248" s="56">
        <v>32</v>
      </c>
      <c r="D248" s="56">
        <v>21</v>
      </c>
      <c r="E248" s="56">
        <v>4</v>
      </c>
      <c r="F248" s="56">
        <v>7</v>
      </c>
      <c r="G248" s="56">
        <v>98</v>
      </c>
      <c r="H248" s="56">
        <v>45</v>
      </c>
      <c r="I248" s="57">
        <v>46</v>
      </c>
      <c r="J248" s="69">
        <f t="shared" si="427"/>
        <v>2.1777777777777776</v>
      </c>
      <c r="L248" s="158" t="s">
        <v>804</v>
      </c>
      <c r="M248" s="99" t="s">
        <v>176</v>
      </c>
      <c r="N248" s="84" t="s">
        <v>60</v>
      </c>
      <c r="O248" s="84" t="s">
        <v>99</v>
      </c>
      <c r="P248" s="83"/>
      <c r="Q248" s="84" t="s">
        <v>148</v>
      </c>
      <c r="R248" s="84" t="s">
        <v>200</v>
      </c>
      <c r="S248" s="84" t="s">
        <v>176</v>
      </c>
      <c r="T248" s="84" t="s">
        <v>100</v>
      </c>
      <c r="U248" s="84" t="s">
        <v>76</v>
      </c>
      <c r="V248" s="84" t="s">
        <v>58</v>
      </c>
      <c r="W248" s="84" t="s">
        <v>102</v>
      </c>
      <c r="X248" s="84" t="s">
        <v>148</v>
      </c>
      <c r="Y248" s="84" t="s">
        <v>124</v>
      </c>
      <c r="Z248" s="84" t="s">
        <v>59</v>
      </c>
      <c r="AA248" s="84" t="s">
        <v>86</v>
      </c>
      <c r="AB248" s="84" t="s">
        <v>206</v>
      </c>
      <c r="AC248" s="98" t="s">
        <v>62</v>
      </c>
      <c r="AD248" s="280" t="s">
        <v>207</v>
      </c>
      <c r="AE248" s="212"/>
      <c r="AL248" s="158" t="s">
        <v>804</v>
      </c>
      <c r="AM248" s="99" t="s">
        <v>590</v>
      </c>
      <c r="AN248" s="84" t="s">
        <v>639</v>
      </c>
      <c r="AO248" s="84" t="s">
        <v>603</v>
      </c>
      <c r="AP248" s="83"/>
      <c r="AQ248" s="84" t="s">
        <v>321</v>
      </c>
      <c r="AR248" s="84" t="s">
        <v>324</v>
      </c>
      <c r="AS248" s="84" t="s">
        <v>659</v>
      </c>
      <c r="AT248" s="84" t="s">
        <v>636</v>
      </c>
      <c r="AU248" s="84" t="s">
        <v>384</v>
      </c>
      <c r="AV248" s="84" t="s">
        <v>681</v>
      </c>
      <c r="AW248" s="84" t="s">
        <v>666</v>
      </c>
      <c r="AX248" s="84" t="s">
        <v>675</v>
      </c>
      <c r="AY248" s="84" t="s">
        <v>667</v>
      </c>
      <c r="AZ248" s="84" t="s">
        <v>203</v>
      </c>
      <c r="BA248" s="84" t="s">
        <v>317</v>
      </c>
      <c r="BB248" s="84" t="s">
        <v>653</v>
      </c>
      <c r="BC248" s="98" t="s">
        <v>591</v>
      </c>
      <c r="BD248" s="236" t="s">
        <v>207</v>
      </c>
      <c r="BL248" s="90">
        <f t="shared" si="445"/>
        <v>2</v>
      </c>
      <c r="BM248" s="77">
        <f t="shared" si="445"/>
        <v>4</v>
      </c>
      <c r="BN248" s="77">
        <f t="shared" si="445"/>
        <v>1</v>
      </c>
      <c r="BO248" s="91"/>
      <c r="BP248" s="77">
        <f t="shared" si="428"/>
        <v>0</v>
      </c>
      <c r="BQ248" s="77">
        <f t="shared" si="428"/>
        <v>2</v>
      </c>
      <c r="BR248" s="77">
        <f t="shared" si="428"/>
        <v>2</v>
      </c>
      <c r="BS248" s="77">
        <f t="shared" si="428"/>
        <v>4</v>
      </c>
      <c r="BT248" s="77">
        <f t="shared" si="428"/>
        <v>0</v>
      </c>
      <c r="BU248" s="77">
        <f t="shared" si="428"/>
        <v>5</v>
      </c>
      <c r="BV248" s="77">
        <f t="shared" si="428"/>
        <v>2</v>
      </c>
      <c r="BW248" s="77">
        <f t="shared" si="428"/>
        <v>0</v>
      </c>
      <c r="BX248" s="77">
        <f t="shared" si="428"/>
        <v>0</v>
      </c>
      <c r="BY248" s="77">
        <f t="shared" si="428"/>
        <v>4</v>
      </c>
      <c r="BZ248" s="77">
        <f t="shared" si="428"/>
        <v>0</v>
      </c>
      <c r="CA248" s="77">
        <f t="shared" si="428"/>
        <v>1</v>
      </c>
      <c r="CB248" s="92">
        <f t="shared" si="428"/>
        <v>1</v>
      </c>
      <c r="CJ248" s="78"/>
      <c r="CK248" s="90">
        <f t="shared" si="446"/>
        <v>3</v>
      </c>
      <c r="CL248" s="77">
        <f t="shared" si="446"/>
        <v>1</v>
      </c>
      <c r="CM248" s="77">
        <f t="shared" si="446"/>
        <v>0</v>
      </c>
      <c r="CN248" s="91"/>
      <c r="CO248" s="77">
        <f t="shared" si="429"/>
        <v>1</v>
      </c>
      <c r="CP248" s="77">
        <f t="shared" si="429"/>
        <v>2</v>
      </c>
      <c r="CQ248" s="77">
        <f t="shared" si="429"/>
        <v>3</v>
      </c>
      <c r="CR248" s="77">
        <f t="shared" si="429"/>
        <v>3</v>
      </c>
      <c r="CS248" s="77">
        <f t="shared" si="429"/>
        <v>2</v>
      </c>
      <c r="CT248" s="77">
        <f t="shared" si="429"/>
        <v>1</v>
      </c>
      <c r="CU248" s="77">
        <f t="shared" si="429"/>
        <v>4</v>
      </c>
      <c r="CV248" s="77">
        <f t="shared" si="429"/>
        <v>1</v>
      </c>
      <c r="CW248" s="77">
        <f t="shared" si="429"/>
        <v>0</v>
      </c>
      <c r="CX248" s="77">
        <f t="shared" si="429"/>
        <v>0</v>
      </c>
      <c r="CY248" s="77">
        <f t="shared" si="429"/>
        <v>3</v>
      </c>
      <c r="CZ248" s="77">
        <f t="shared" si="429"/>
        <v>4</v>
      </c>
      <c r="DA248" s="92">
        <f t="shared" si="429"/>
        <v>1</v>
      </c>
      <c r="DJ248" s="347" t="str">
        <f t="shared" si="447"/>
        <v>A</v>
      </c>
      <c r="DK248" s="56" t="str">
        <f t="shared" si="447"/>
        <v>H</v>
      </c>
      <c r="DL248" s="56" t="str">
        <f t="shared" si="447"/>
        <v>H</v>
      </c>
      <c r="DM248" s="91"/>
      <c r="DN248" s="56" t="str">
        <f t="shared" si="430"/>
        <v>A</v>
      </c>
      <c r="DO248" s="56" t="str">
        <f t="shared" si="430"/>
        <v>D</v>
      </c>
      <c r="DP248" s="56" t="str">
        <f t="shared" si="430"/>
        <v>A</v>
      </c>
      <c r="DQ248" s="56" t="str">
        <f t="shared" si="430"/>
        <v>H</v>
      </c>
      <c r="DR248" s="56" t="str">
        <f t="shared" si="430"/>
        <v>A</v>
      </c>
      <c r="DS248" s="56" t="str">
        <f t="shared" si="430"/>
        <v>H</v>
      </c>
      <c r="DT248" s="56" t="str">
        <f t="shared" si="430"/>
        <v>A</v>
      </c>
      <c r="DU248" s="56" t="str">
        <f t="shared" si="430"/>
        <v>A</v>
      </c>
      <c r="DV248" s="56" t="str">
        <f t="shared" si="430"/>
        <v>D</v>
      </c>
      <c r="DW248" s="56" t="str">
        <f t="shared" si="430"/>
        <v>H</v>
      </c>
      <c r="DX248" s="56" t="str">
        <f t="shared" si="430"/>
        <v>A</v>
      </c>
      <c r="DY248" s="56" t="str">
        <f t="shared" si="430"/>
        <v>A</v>
      </c>
      <c r="DZ248" s="348" t="str">
        <f t="shared" si="430"/>
        <v>D</v>
      </c>
      <c r="EI248" s="53" t="str">
        <f t="shared" si="431"/>
        <v>Epsom (Res)</v>
      </c>
      <c r="EJ248" s="79">
        <f t="shared" si="448"/>
        <v>32</v>
      </c>
      <c r="EK248" s="80">
        <f t="shared" si="449"/>
        <v>5</v>
      </c>
      <c r="EL248" s="80">
        <f t="shared" si="450"/>
        <v>3</v>
      </c>
      <c r="EM248" s="80">
        <f t="shared" si="451"/>
        <v>8</v>
      </c>
      <c r="EN248" s="80">
        <f>COUNTIF(DM$245:DM$261,"A")</f>
        <v>1</v>
      </c>
      <c r="EO248" s="80">
        <f>COUNTIF(DM$245:DM$261,"D")</f>
        <v>4</v>
      </c>
      <c r="EP248" s="80">
        <f>COUNTIF(DM$245:DM$261,"H")</f>
        <v>11</v>
      </c>
      <c r="EQ248" s="79">
        <f t="shared" si="452"/>
        <v>6</v>
      </c>
      <c r="ER248" s="79">
        <f t="shared" si="432"/>
        <v>7</v>
      </c>
      <c r="ES248" s="79">
        <f t="shared" si="432"/>
        <v>19</v>
      </c>
      <c r="ET248" s="81">
        <f>SUM($BK248:$CI248)+SUM(CN$245:CN$261)</f>
        <v>51</v>
      </c>
      <c r="EU248" s="81">
        <f>SUM($CK248:$DH248)+SUM(BO$245:BO$261)</f>
        <v>82</v>
      </c>
      <c r="EV248" s="79">
        <f t="shared" si="433"/>
        <v>19</v>
      </c>
      <c r="EW248" s="136">
        <f t="shared" si="434"/>
        <v>0.62195121951219512</v>
      </c>
      <c r="EX248" s="78"/>
      <c r="EY248" s="80">
        <f t="shared" si="435"/>
        <v>32</v>
      </c>
      <c r="EZ248" s="80">
        <f t="shared" si="436"/>
        <v>6</v>
      </c>
      <c r="FA248" s="80">
        <f t="shared" si="437"/>
        <v>7</v>
      </c>
      <c r="FB248" s="80">
        <f t="shared" si="438"/>
        <v>19</v>
      </c>
      <c r="FC248" s="80">
        <f t="shared" si="439"/>
        <v>51</v>
      </c>
      <c r="FD248" s="80">
        <f t="shared" si="440"/>
        <v>82</v>
      </c>
      <c r="FE248" s="80">
        <f t="shared" si="441"/>
        <v>19</v>
      </c>
      <c r="FF248" s="80">
        <f t="shared" si="442"/>
        <v>0.62195121951219512</v>
      </c>
      <c r="FH248" s="54">
        <f t="shared" si="453"/>
        <v>0</v>
      </c>
      <c r="FI248" s="54">
        <f t="shared" si="454"/>
        <v>0</v>
      </c>
      <c r="FJ248" s="54">
        <f t="shared" si="443"/>
        <v>0</v>
      </c>
      <c r="FK248" s="54">
        <f t="shared" si="443"/>
        <v>0</v>
      </c>
      <c r="FL248" s="54">
        <f t="shared" si="443"/>
        <v>0</v>
      </c>
      <c r="FM248" s="54">
        <f t="shared" si="443"/>
        <v>0</v>
      </c>
      <c r="FN248" s="54">
        <f t="shared" si="443"/>
        <v>0</v>
      </c>
      <c r="FO248" s="54">
        <f t="shared" si="443"/>
        <v>0</v>
      </c>
      <c r="FQ248" s="54" t="str">
        <f t="shared" si="396"/>
        <v/>
      </c>
      <c r="FR248" s="54" t="str">
        <f t="shared" si="426"/>
        <v/>
      </c>
      <c r="FS248" s="54" t="str">
        <f t="shared" si="397"/>
        <v/>
      </c>
      <c r="FT248" s="54" t="str">
        <f t="shared" si="397"/>
        <v/>
      </c>
      <c r="FU248" s="54" t="str">
        <f t="shared" si="397"/>
        <v/>
      </c>
      <c r="FV248" s="54" t="str">
        <f t="shared" si="397"/>
        <v/>
      </c>
      <c r="FW248" s="54" t="str">
        <f t="shared" si="397"/>
        <v/>
      </c>
      <c r="FX248" s="54" t="str">
        <f t="shared" si="444"/>
        <v/>
      </c>
      <c r="FY248" s="54" t="s">
        <v>204</v>
      </c>
      <c r="FZ248" s="58"/>
      <c r="GA248" s="59"/>
      <c r="GB248" s="60"/>
      <c r="GC248" s="58"/>
      <c r="GD248" s="59"/>
      <c r="GE248" s="61"/>
      <c r="GF248" s="58"/>
      <c r="GG248" s="61"/>
      <c r="GH248" s="61"/>
      <c r="GJ248" s="341" t="s">
        <v>749</v>
      </c>
      <c r="GK248" s="342" t="s">
        <v>486</v>
      </c>
      <c r="GL248" s="342" t="s">
        <v>486</v>
      </c>
      <c r="GM248" s="342" t="s">
        <v>486</v>
      </c>
      <c r="GN248" s="342" t="s">
        <v>486</v>
      </c>
      <c r="GO248" s="309" t="s">
        <v>486</v>
      </c>
      <c r="GP248" s="309" t="s">
        <v>486</v>
      </c>
      <c r="GQ248" s="309" t="s">
        <v>486</v>
      </c>
      <c r="GR248" s="309" t="s">
        <v>486</v>
      </c>
      <c r="GS248" s="309" t="s">
        <v>486</v>
      </c>
      <c r="GT248" s="309" t="s">
        <v>486</v>
      </c>
      <c r="GU248" s="309" t="s">
        <v>825</v>
      </c>
      <c r="GV248" s="309"/>
      <c r="GW248" s="349"/>
      <c r="GX248" s="349"/>
      <c r="GY248" s="349" t="s">
        <v>826</v>
      </c>
    </row>
    <row r="249" spans="1:207" s="54" customFormat="1" ht="12" customHeight="1" x14ac:dyDescent="0.3">
      <c r="A249" s="54">
        <v>5</v>
      </c>
      <c r="B249" s="54" t="s">
        <v>827</v>
      </c>
      <c r="C249" s="56">
        <v>32</v>
      </c>
      <c r="D249" s="56">
        <v>18</v>
      </c>
      <c r="E249" s="56">
        <v>5</v>
      </c>
      <c r="F249" s="56">
        <v>9</v>
      </c>
      <c r="G249" s="56">
        <v>93</v>
      </c>
      <c r="H249" s="56">
        <v>60</v>
      </c>
      <c r="I249" s="57">
        <v>41</v>
      </c>
      <c r="J249" s="69">
        <f t="shared" si="427"/>
        <v>1.55</v>
      </c>
      <c r="L249" s="139" t="s">
        <v>805</v>
      </c>
      <c r="M249" s="150" t="s">
        <v>124</v>
      </c>
      <c r="N249" s="88" t="s">
        <v>99</v>
      </c>
      <c r="O249" s="148" t="s">
        <v>200</v>
      </c>
      <c r="P249" s="84" t="s">
        <v>89</v>
      </c>
      <c r="Q249" s="83"/>
      <c r="R249" s="88" t="s">
        <v>62</v>
      </c>
      <c r="S249" s="88" t="s">
        <v>99</v>
      </c>
      <c r="T249" s="148" t="s">
        <v>125</v>
      </c>
      <c r="U249" s="151" t="s">
        <v>59</v>
      </c>
      <c r="V249" s="148" t="s">
        <v>74</v>
      </c>
      <c r="W249" s="151" t="s">
        <v>150</v>
      </c>
      <c r="X249" s="148" t="s">
        <v>162</v>
      </c>
      <c r="Y249" s="151" t="s">
        <v>176</v>
      </c>
      <c r="Z249" s="148" t="s">
        <v>63</v>
      </c>
      <c r="AA249" s="148" t="s">
        <v>62</v>
      </c>
      <c r="AB249" s="148" t="s">
        <v>86</v>
      </c>
      <c r="AC249" s="152" t="s">
        <v>89</v>
      </c>
      <c r="AD249" s="211"/>
      <c r="AH249" s="212"/>
      <c r="AL249" s="139" t="s">
        <v>805</v>
      </c>
      <c r="AM249" s="253" t="s">
        <v>640</v>
      </c>
      <c r="AN249" s="59" t="s">
        <v>709</v>
      </c>
      <c r="AO249" s="59" t="s">
        <v>637</v>
      </c>
      <c r="AP249" s="84" t="s">
        <v>654</v>
      </c>
      <c r="AQ249" s="83"/>
      <c r="AR249" s="59" t="s">
        <v>648</v>
      </c>
      <c r="AS249" s="59" t="s">
        <v>670</v>
      </c>
      <c r="AT249" s="59" t="s">
        <v>657</v>
      </c>
      <c r="AU249" s="87" t="s">
        <v>533</v>
      </c>
      <c r="AV249" s="59" t="s">
        <v>639</v>
      </c>
      <c r="AW249" s="87" t="s">
        <v>533</v>
      </c>
      <c r="AX249" s="59" t="s">
        <v>669</v>
      </c>
      <c r="AY249" s="87" t="s">
        <v>545</v>
      </c>
      <c r="AZ249" s="59" t="s">
        <v>662</v>
      </c>
      <c r="BA249" s="59" t="s">
        <v>666</v>
      </c>
      <c r="BB249" s="59" t="s">
        <v>661</v>
      </c>
      <c r="BC249" s="85" t="s">
        <v>576</v>
      </c>
      <c r="BD249" s="211"/>
      <c r="BL249" s="90">
        <f t="shared" si="445"/>
        <v>0</v>
      </c>
      <c r="BM249" s="77">
        <f t="shared" si="445"/>
        <v>1</v>
      </c>
      <c r="BN249" s="77">
        <f t="shared" si="445"/>
        <v>2</v>
      </c>
      <c r="BO249" s="77">
        <f t="shared" si="445"/>
        <v>3</v>
      </c>
      <c r="BP249" s="91"/>
      <c r="BQ249" s="77">
        <f t="shared" si="428"/>
        <v>1</v>
      </c>
      <c r="BR249" s="77">
        <f t="shared" si="428"/>
        <v>1</v>
      </c>
      <c r="BS249" s="77">
        <f t="shared" si="428"/>
        <v>5</v>
      </c>
      <c r="BT249" s="77">
        <f t="shared" si="428"/>
        <v>4</v>
      </c>
      <c r="BU249" s="77">
        <f t="shared" si="428"/>
        <v>1</v>
      </c>
      <c r="BV249" s="77">
        <f t="shared" si="428"/>
        <v>3</v>
      </c>
      <c r="BW249" s="77">
        <f t="shared" si="428"/>
        <v>6</v>
      </c>
      <c r="BX249" s="77">
        <f t="shared" si="428"/>
        <v>2</v>
      </c>
      <c r="BY249" s="77">
        <f t="shared" si="428"/>
        <v>9</v>
      </c>
      <c r="BZ249" s="77">
        <f t="shared" si="428"/>
        <v>1</v>
      </c>
      <c r="CA249" s="77">
        <f t="shared" si="428"/>
        <v>0</v>
      </c>
      <c r="CB249" s="92">
        <f t="shared" si="428"/>
        <v>3</v>
      </c>
      <c r="CJ249" s="78"/>
      <c r="CK249" s="90">
        <f t="shared" si="446"/>
        <v>0</v>
      </c>
      <c r="CL249" s="77">
        <f t="shared" si="446"/>
        <v>0</v>
      </c>
      <c r="CM249" s="77">
        <f t="shared" si="446"/>
        <v>2</v>
      </c>
      <c r="CN249" s="77">
        <f t="shared" si="446"/>
        <v>0</v>
      </c>
      <c r="CO249" s="91"/>
      <c r="CP249" s="77">
        <f t="shared" si="429"/>
        <v>1</v>
      </c>
      <c r="CQ249" s="77">
        <f t="shared" si="429"/>
        <v>0</v>
      </c>
      <c r="CR249" s="77">
        <f t="shared" si="429"/>
        <v>0</v>
      </c>
      <c r="CS249" s="77">
        <f t="shared" si="429"/>
        <v>0</v>
      </c>
      <c r="CT249" s="77">
        <f t="shared" si="429"/>
        <v>2</v>
      </c>
      <c r="CU249" s="77">
        <f t="shared" si="429"/>
        <v>1</v>
      </c>
      <c r="CV249" s="77">
        <f t="shared" si="429"/>
        <v>0</v>
      </c>
      <c r="CW249" s="77">
        <f t="shared" si="429"/>
        <v>3</v>
      </c>
      <c r="CX249" s="77">
        <f t="shared" si="429"/>
        <v>0</v>
      </c>
      <c r="CY249" s="77">
        <f t="shared" si="429"/>
        <v>1</v>
      </c>
      <c r="CZ249" s="77">
        <f t="shared" si="429"/>
        <v>3</v>
      </c>
      <c r="DA249" s="92">
        <f t="shared" si="429"/>
        <v>0</v>
      </c>
      <c r="DJ249" s="347" t="str">
        <f t="shared" si="447"/>
        <v>D</v>
      </c>
      <c r="DK249" s="56" t="str">
        <f t="shared" si="447"/>
        <v>H</v>
      </c>
      <c r="DL249" s="56" t="str">
        <f t="shared" si="447"/>
        <v>D</v>
      </c>
      <c r="DM249" s="56" t="str">
        <f t="shared" si="447"/>
        <v>H</v>
      </c>
      <c r="DN249" s="91"/>
      <c r="DO249" s="56" t="str">
        <f t="shared" si="430"/>
        <v>D</v>
      </c>
      <c r="DP249" s="56" t="str">
        <f t="shared" si="430"/>
        <v>H</v>
      </c>
      <c r="DQ249" s="56" t="str">
        <f t="shared" si="430"/>
        <v>H</v>
      </c>
      <c r="DR249" s="56" t="str">
        <f t="shared" si="430"/>
        <v>H</v>
      </c>
      <c r="DS249" s="56" t="str">
        <f t="shared" si="430"/>
        <v>A</v>
      </c>
      <c r="DT249" s="56" t="str">
        <f t="shared" si="430"/>
        <v>H</v>
      </c>
      <c r="DU249" s="56" t="str">
        <f t="shared" si="430"/>
        <v>H</v>
      </c>
      <c r="DV249" s="56" t="str">
        <f t="shared" si="430"/>
        <v>A</v>
      </c>
      <c r="DW249" s="56" t="str">
        <f t="shared" si="430"/>
        <v>H</v>
      </c>
      <c r="DX249" s="56" t="str">
        <f t="shared" si="430"/>
        <v>D</v>
      </c>
      <c r="DY249" s="56" t="str">
        <f t="shared" si="430"/>
        <v>A</v>
      </c>
      <c r="DZ249" s="348" t="str">
        <f t="shared" si="430"/>
        <v>H</v>
      </c>
      <c r="EI249" s="53" t="str">
        <f t="shared" si="431"/>
        <v>Eton Manor (Res)</v>
      </c>
      <c r="EJ249" s="79">
        <f t="shared" si="448"/>
        <v>32</v>
      </c>
      <c r="EK249" s="80">
        <f t="shared" si="449"/>
        <v>9</v>
      </c>
      <c r="EL249" s="80">
        <f t="shared" si="450"/>
        <v>4</v>
      </c>
      <c r="EM249" s="80">
        <f t="shared" si="451"/>
        <v>3</v>
      </c>
      <c r="EN249" s="80">
        <f>COUNTIF(DN$245:DN$261,"A")</f>
        <v>10</v>
      </c>
      <c r="EO249" s="80">
        <f>COUNTIF(DN$245:DN$261,"D")</f>
        <v>4</v>
      </c>
      <c r="EP249" s="80">
        <f>COUNTIF(DN$245:DN$261,"H")</f>
        <v>2</v>
      </c>
      <c r="EQ249" s="79">
        <f t="shared" si="452"/>
        <v>19</v>
      </c>
      <c r="ER249" s="79">
        <f t="shared" si="432"/>
        <v>8</v>
      </c>
      <c r="ES249" s="79">
        <f t="shared" si="432"/>
        <v>5</v>
      </c>
      <c r="ET249" s="81">
        <f>SUM($BL249:$CI249)+SUM(CO$245:CO$261)</f>
        <v>82</v>
      </c>
      <c r="EU249" s="81">
        <f>SUM($CK249:$DH249)+SUM(BP$245:BP$261)</f>
        <v>35</v>
      </c>
      <c r="EV249" s="79">
        <f t="shared" si="433"/>
        <v>46</v>
      </c>
      <c r="EW249" s="136">
        <f t="shared" si="434"/>
        <v>2.342857142857143</v>
      </c>
      <c r="EX249" s="78"/>
      <c r="EY249" s="80">
        <f t="shared" si="435"/>
        <v>32</v>
      </c>
      <c r="EZ249" s="80">
        <f t="shared" si="436"/>
        <v>19</v>
      </c>
      <c r="FA249" s="80">
        <f t="shared" si="437"/>
        <v>8</v>
      </c>
      <c r="FB249" s="80">
        <f t="shared" si="438"/>
        <v>5</v>
      </c>
      <c r="FC249" s="80">
        <f t="shared" si="439"/>
        <v>82</v>
      </c>
      <c r="FD249" s="80">
        <f t="shared" si="440"/>
        <v>35</v>
      </c>
      <c r="FE249" s="80">
        <f t="shared" si="441"/>
        <v>46</v>
      </c>
      <c r="FF249" s="80">
        <f t="shared" si="442"/>
        <v>2.342857142857143</v>
      </c>
      <c r="FH249" s="54">
        <f t="shared" si="453"/>
        <v>0</v>
      </c>
      <c r="FI249" s="54">
        <f t="shared" si="454"/>
        <v>0</v>
      </c>
      <c r="FJ249" s="54">
        <f t="shared" si="443"/>
        <v>0</v>
      </c>
      <c r="FK249" s="54">
        <f t="shared" si="443"/>
        <v>0</v>
      </c>
      <c r="FL249" s="54">
        <f t="shared" si="443"/>
        <v>0</v>
      </c>
      <c r="FM249" s="54">
        <f t="shared" si="443"/>
        <v>0</v>
      </c>
      <c r="FN249" s="54">
        <f t="shared" si="443"/>
        <v>0</v>
      </c>
      <c r="FO249" s="54">
        <f t="shared" si="443"/>
        <v>0</v>
      </c>
      <c r="FQ249" s="54" t="str">
        <f t="shared" si="396"/>
        <v/>
      </c>
      <c r="FR249" s="54" t="str">
        <f t="shared" si="426"/>
        <v/>
      </c>
      <c r="FS249" s="54" t="str">
        <f t="shared" si="397"/>
        <v/>
      </c>
      <c r="FT249" s="54" t="str">
        <f t="shared" si="397"/>
        <v/>
      </c>
      <c r="FU249" s="54" t="str">
        <f t="shared" si="397"/>
        <v/>
      </c>
      <c r="FV249" s="54" t="str">
        <f t="shared" si="397"/>
        <v/>
      </c>
      <c r="FW249" s="54" t="str">
        <f t="shared" si="397"/>
        <v/>
      </c>
      <c r="FX249" s="54" t="str">
        <f t="shared" si="444"/>
        <v/>
      </c>
      <c r="FY249" s="54" t="s">
        <v>734</v>
      </c>
      <c r="FZ249" s="58"/>
      <c r="GA249" s="59"/>
      <c r="GB249" s="60"/>
      <c r="GC249" s="58"/>
      <c r="GD249" s="59"/>
      <c r="GE249" s="61"/>
      <c r="GF249" s="58"/>
      <c r="GG249" s="61"/>
      <c r="GH249" s="61"/>
      <c r="GJ249" s="341" t="s">
        <v>804</v>
      </c>
      <c r="GK249" s="342" t="s">
        <v>486</v>
      </c>
      <c r="GL249" s="342" t="s">
        <v>824</v>
      </c>
      <c r="GM249" s="342" t="s">
        <v>486</v>
      </c>
      <c r="GN249" s="342" t="s">
        <v>486</v>
      </c>
      <c r="GO249" s="309" t="s">
        <v>486</v>
      </c>
      <c r="GP249" s="309" t="s">
        <v>486</v>
      </c>
      <c r="GQ249" s="309" t="s">
        <v>486</v>
      </c>
      <c r="GR249" s="309" t="s">
        <v>486</v>
      </c>
      <c r="GS249" s="309" t="s">
        <v>486</v>
      </c>
      <c r="GT249" s="309" t="s">
        <v>486</v>
      </c>
      <c r="GU249" s="309" t="s">
        <v>828</v>
      </c>
      <c r="GV249" s="309"/>
      <c r="GW249" s="349"/>
      <c r="GX249" s="349"/>
      <c r="GY249" s="349"/>
    </row>
    <row r="250" spans="1:207" s="54" customFormat="1" ht="12" customHeight="1" x14ac:dyDescent="0.3">
      <c r="A250" s="54">
        <v>6</v>
      </c>
      <c r="B250" s="54" t="s">
        <v>792</v>
      </c>
      <c r="C250" s="56">
        <v>32</v>
      </c>
      <c r="D250" s="56">
        <v>16</v>
      </c>
      <c r="E250" s="56">
        <v>4</v>
      </c>
      <c r="F250" s="56">
        <v>12</v>
      </c>
      <c r="G250" s="56">
        <v>88</v>
      </c>
      <c r="H250" s="56">
        <v>66</v>
      </c>
      <c r="I250" s="57">
        <v>36</v>
      </c>
      <c r="J250" s="69">
        <f t="shared" si="427"/>
        <v>1.3333333333333333</v>
      </c>
      <c r="L250" s="139" t="s">
        <v>713</v>
      </c>
      <c r="M250" s="86" t="s">
        <v>74</v>
      </c>
      <c r="N250" s="88" t="s">
        <v>162</v>
      </c>
      <c r="O250" s="88" t="s">
        <v>62</v>
      </c>
      <c r="P250" s="84" t="s">
        <v>177</v>
      </c>
      <c r="Q250" s="141" t="s">
        <v>410</v>
      </c>
      <c r="R250" s="83"/>
      <c r="S250" s="88" t="s">
        <v>186</v>
      </c>
      <c r="T250" s="88" t="s">
        <v>148</v>
      </c>
      <c r="U250" s="88" t="s">
        <v>59</v>
      </c>
      <c r="V250" s="88" t="s">
        <v>103</v>
      </c>
      <c r="W250" s="88" t="s">
        <v>206</v>
      </c>
      <c r="X250" s="88" t="s">
        <v>111</v>
      </c>
      <c r="Y250" s="88" t="s">
        <v>175</v>
      </c>
      <c r="Z250" s="88" t="s">
        <v>304</v>
      </c>
      <c r="AA250" s="88" t="s">
        <v>74</v>
      </c>
      <c r="AB250" s="88" t="s">
        <v>148</v>
      </c>
      <c r="AC250" s="89" t="s">
        <v>100</v>
      </c>
      <c r="AD250" s="211"/>
      <c r="AE250" s="212"/>
      <c r="AL250" s="139" t="s">
        <v>713</v>
      </c>
      <c r="AM250" s="253" t="s">
        <v>591</v>
      </c>
      <c r="AN250" s="59" t="s">
        <v>384</v>
      </c>
      <c r="AO250" s="59" t="s">
        <v>636</v>
      </c>
      <c r="AP250" s="84" t="s">
        <v>829</v>
      </c>
      <c r="AQ250" s="59" t="s">
        <v>203</v>
      </c>
      <c r="AR250" s="83"/>
      <c r="AS250" s="59" t="s">
        <v>709</v>
      </c>
      <c r="AT250" s="59" t="s">
        <v>93</v>
      </c>
      <c r="AU250" s="59" t="s">
        <v>653</v>
      </c>
      <c r="AV250" s="59" t="s">
        <v>665</v>
      </c>
      <c r="AW250" s="59" t="s">
        <v>590</v>
      </c>
      <c r="AX250" s="59" t="s">
        <v>652</v>
      </c>
      <c r="AY250" s="59" t="s">
        <v>656</v>
      </c>
      <c r="AZ250" s="59" t="s">
        <v>603</v>
      </c>
      <c r="BA250" s="59" t="s">
        <v>401</v>
      </c>
      <c r="BB250" s="59" t="s">
        <v>669</v>
      </c>
      <c r="BC250" s="85" t="s">
        <v>714</v>
      </c>
      <c r="BD250" s="211"/>
      <c r="BL250" s="90">
        <f t="shared" si="445"/>
        <v>1</v>
      </c>
      <c r="BM250" s="77">
        <f t="shared" si="445"/>
        <v>6</v>
      </c>
      <c r="BN250" s="77">
        <f t="shared" si="445"/>
        <v>1</v>
      </c>
      <c r="BO250" s="77">
        <f t="shared" si="445"/>
        <v>2</v>
      </c>
      <c r="BP250" s="77">
        <f t="shared" si="445"/>
        <v>2</v>
      </c>
      <c r="BQ250" s="91"/>
      <c r="BR250" s="77">
        <f t="shared" si="428"/>
        <v>3</v>
      </c>
      <c r="BS250" s="77">
        <f t="shared" si="428"/>
        <v>0</v>
      </c>
      <c r="BT250" s="77">
        <f t="shared" si="428"/>
        <v>4</v>
      </c>
      <c r="BU250" s="77">
        <f t="shared" si="428"/>
        <v>1</v>
      </c>
      <c r="BV250" s="77">
        <f t="shared" si="428"/>
        <v>1</v>
      </c>
      <c r="BW250" s="77">
        <f t="shared" si="428"/>
        <v>5</v>
      </c>
      <c r="BX250" s="77">
        <f t="shared" si="428"/>
        <v>2</v>
      </c>
      <c r="BY250" s="77">
        <f t="shared" si="428"/>
        <v>4</v>
      </c>
      <c r="BZ250" s="77">
        <f t="shared" si="428"/>
        <v>1</v>
      </c>
      <c r="CA250" s="77">
        <f t="shared" si="428"/>
        <v>0</v>
      </c>
      <c r="CB250" s="92">
        <f t="shared" si="428"/>
        <v>4</v>
      </c>
      <c r="CJ250" s="78"/>
      <c r="CK250" s="90">
        <f t="shared" si="446"/>
        <v>2</v>
      </c>
      <c r="CL250" s="77">
        <f t="shared" si="446"/>
        <v>0</v>
      </c>
      <c r="CM250" s="77">
        <f t="shared" si="446"/>
        <v>1</v>
      </c>
      <c r="CN250" s="77">
        <f t="shared" si="446"/>
        <v>0</v>
      </c>
      <c r="CO250" s="77">
        <f t="shared" si="446"/>
        <v>6</v>
      </c>
      <c r="CP250" s="91"/>
      <c r="CQ250" s="77">
        <f t="shared" si="429"/>
        <v>4</v>
      </c>
      <c r="CR250" s="77">
        <f t="shared" si="429"/>
        <v>1</v>
      </c>
      <c r="CS250" s="77">
        <f t="shared" si="429"/>
        <v>0</v>
      </c>
      <c r="CT250" s="77">
        <f t="shared" si="429"/>
        <v>3</v>
      </c>
      <c r="CU250" s="77">
        <f t="shared" si="429"/>
        <v>4</v>
      </c>
      <c r="CV250" s="77">
        <f t="shared" si="429"/>
        <v>2</v>
      </c>
      <c r="CW250" s="77">
        <f t="shared" si="429"/>
        <v>5</v>
      </c>
      <c r="CX250" s="77">
        <f t="shared" si="429"/>
        <v>2</v>
      </c>
      <c r="CY250" s="77">
        <f t="shared" si="429"/>
        <v>2</v>
      </c>
      <c r="CZ250" s="77">
        <f t="shared" si="429"/>
        <v>1</v>
      </c>
      <c r="DA250" s="92">
        <f t="shared" si="429"/>
        <v>3</v>
      </c>
      <c r="DJ250" s="347" t="str">
        <f t="shared" si="447"/>
        <v>A</v>
      </c>
      <c r="DK250" s="56" t="str">
        <f t="shared" si="447"/>
        <v>H</v>
      </c>
      <c r="DL250" s="56" t="str">
        <f t="shared" si="447"/>
        <v>D</v>
      </c>
      <c r="DM250" s="56" t="str">
        <f t="shared" si="447"/>
        <v>H</v>
      </c>
      <c r="DN250" s="56" t="str">
        <f t="shared" si="447"/>
        <v>A</v>
      </c>
      <c r="DO250" s="91"/>
      <c r="DP250" s="56" t="str">
        <f t="shared" si="430"/>
        <v>A</v>
      </c>
      <c r="DQ250" s="56" t="str">
        <f t="shared" si="430"/>
        <v>A</v>
      </c>
      <c r="DR250" s="56" t="str">
        <f t="shared" si="430"/>
        <v>H</v>
      </c>
      <c r="DS250" s="56" t="str">
        <f t="shared" si="430"/>
        <v>A</v>
      </c>
      <c r="DT250" s="56" t="str">
        <f t="shared" si="430"/>
        <v>A</v>
      </c>
      <c r="DU250" s="56" t="str">
        <f t="shared" si="430"/>
        <v>H</v>
      </c>
      <c r="DV250" s="56" t="str">
        <f t="shared" si="430"/>
        <v>A</v>
      </c>
      <c r="DW250" s="56" t="str">
        <f t="shared" si="430"/>
        <v>H</v>
      </c>
      <c r="DX250" s="56" t="str">
        <f t="shared" si="430"/>
        <v>A</v>
      </c>
      <c r="DY250" s="56" t="str">
        <f t="shared" si="430"/>
        <v>A</v>
      </c>
      <c r="DZ250" s="348" t="str">
        <f t="shared" si="430"/>
        <v>H</v>
      </c>
      <c r="EI250" s="53" t="str">
        <f t="shared" si="431"/>
        <v>Finchley (Res)</v>
      </c>
      <c r="EJ250" s="79">
        <f t="shared" si="448"/>
        <v>32</v>
      </c>
      <c r="EK250" s="80">
        <f t="shared" si="449"/>
        <v>6</v>
      </c>
      <c r="EL250" s="80">
        <f t="shared" si="450"/>
        <v>1</v>
      </c>
      <c r="EM250" s="80">
        <f t="shared" si="451"/>
        <v>9</v>
      </c>
      <c r="EN250" s="80">
        <f>COUNTIF(DO$245:DO$261,"A")</f>
        <v>3</v>
      </c>
      <c r="EO250" s="80">
        <f>COUNTIF(DO$245:DO$261,"D")</f>
        <v>3</v>
      </c>
      <c r="EP250" s="80">
        <f>COUNTIF(DO$245:DO$261,"H")</f>
        <v>10</v>
      </c>
      <c r="EQ250" s="79">
        <f t="shared" si="452"/>
        <v>9</v>
      </c>
      <c r="ER250" s="79">
        <f t="shared" si="432"/>
        <v>4</v>
      </c>
      <c r="ES250" s="79">
        <f t="shared" si="432"/>
        <v>19</v>
      </c>
      <c r="ET250" s="81">
        <f>SUM($BL250:$CI250)+SUM(CP$245:CP$261)</f>
        <v>60</v>
      </c>
      <c r="EU250" s="81">
        <f>SUM($CK250:$DH250)+SUM(BQ$245:BQ$261)</f>
        <v>89</v>
      </c>
      <c r="EV250" s="79">
        <f t="shared" si="433"/>
        <v>22</v>
      </c>
      <c r="EW250" s="136">
        <f t="shared" si="434"/>
        <v>0.6741573033707865</v>
      </c>
      <c r="EX250" s="78"/>
      <c r="EY250" s="80">
        <f t="shared" si="435"/>
        <v>32</v>
      </c>
      <c r="EZ250" s="80">
        <f t="shared" si="436"/>
        <v>9</v>
      </c>
      <c r="FA250" s="80">
        <f t="shared" si="437"/>
        <v>4</v>
      </c>
      <c r="FB250" s="80">
        <f t="shared" si="438"/>
        <v>19</v>
      </c>
      <c r="FC250" s="80">
        <f t="shared" si="439"/>
        <v>60</v>
      </c>
      <c r="FD250" s="80">
        <f t="shared" si="440"/>
        <v>89</v>
      </c>
      <c r="FE250" s="80">
        <f t="shared" si="441"/>
        <v>22</v>
      </c>
      <c r="FF250" s="80">
        <f t="shared" si="442"/>
        <v>0.6741573033707865</v>
      </c>
      <c r="FH250" s="54">
        <f t="shared" si="453"/>
        <v>0</v>
      </c>
      <c r="FI250" s="54">
        <f t="shared" si="454"/>
        <v>0</v>
      </c>
      <c r="FJ250" s="54">
        <f t="shared" si="443"/>
        <v>0</v>
      </c>
      <c r="FK250" s="54">
        <f t="shared" si="443"/>
        <v>0</v>
      </c>
      <c r="FL250" s="54">
        <f t="shared" si="443"/>
        <v>0</v>
      </c>
      <c r="FM250" s="54">
        <f t="shared" si="443"/>
        <v>0</v>
      </c>
      <c r="FN250" s="54">
        <f t="shared" si="443"/>
        <v>0</v>
      </c>
      <c r="FO250" s="54">
        <f t="shared" si="443"/>
        <v>0</v>
      </c>
      <c r="FQ250" s="54" t="str">
        <f t="shared" si="396"/>
        <v/>
      </c>
      <c r="FR250" s="54" t="str">
        <f t="shared" si="426"/>
        <v/>
      </c>
      <c r="FS250" s="54" t="str">
        <f t="shared" si="397"/>
        <v/>
      </c>
      <c r="FT250" s="54" t="str">
        <f t="shared" si="397"/>
        <v/>
      </c>
      <c r="FU250" s="54" t="str">
        <f t="shared" si="397"/>
        <v/>
      </c>
      <c r="FV250" s="54" t="str">
        <f t="shared" si="397"/>
        <v/>
      </c>
      <c r="FW250" s="54" t="str">
        <f t="shared" si="397"/>
        <v/>
      </c>
      <c r="FX250" s="54" t="str">
        <f t="shared" si="444"/>
        <v/>
      </c>
      <c r="FY250" s="54" t="s">
        <v>759</v>
      </c>
      <c r="FZ250" s="58"/>
      <c r="GA250" s="59"/>
      <c r="GB250" s="60"/>
      <c r="GC250" s="58"/>
      <c r="GD250" s="59"/>
      <c r="GE250" s="61"/>
      <c r="GF250" s="58"/>
      <c r="GG250" s="61"/>
      <c r="GH250" s="61"/>
      <c r="GJ250" s="341" t="s">
        <v>805</v>
      </c>
      <c r="GK250" s="342" t="s">
        <v>486</v>
      </c>
      <c r="GL250" s="342" t="s">
        <v>486</v>
      </c>
      <c r="GM250" s="342" t="s">
        <v>486</v>
      </c>
      <c r="GN250" s="342" t="s">
        <v>486</v>
      </c>
      <c r="GO250" s="309" t="s">
        <v>486</v>
      </c>
      <c r="GP250" s="309" t="s">
        <v>486</v>
      </c>
      <c r="GQ250" s="309" t="s">
        <v>486</v>
      </c>
      <c r="GR250" s="309" t="s">
        <v>486</v>
      </c>
      <c r="GS250" s="309" t="s">
        <v>486</v>
      </c>
      <c r="GT250" s="309" t="s">
        <v>486</v>
      </c>
      <c r="GU250" s="309" t="s">
        <v>486</v>
      </c>
      <c r="GV250" s="309"/>
      <c r="GW250" s="349"/>
      <c r="GX250" s="349"/>
      <c r="GY250" s="349" t="s">
        <v>830</v>
      </c>
    </row>
    <row r="251" spans="1:207" s="54" customFormat="1" ht="12" customHeight="1" x14ac:dyDescent="0.3">
      <c r="A251" s="54">
        <v>7</v>
      </c>
      <c r="B251" s="54" t="s">
        <v>831</v>
      </c>
      <c r="C251" s="56">
        <v>32</v>
      </c>
      <c r="D251" s="56">
        <v>15</v>
      </c>
      <c r="E251" s="56">
        <v>5</v>
      </c>
      <c r="F251" s="56">
        <v>12</v>
      </c>
      <c r="G251" s="56">
        <v>69</v>
      </c>
      <c r="H251" s="56">
        <v>56</v>
      </c>
      <c r="I251" s="57">
        <v>35</v>
      </c>
      <c r="J251" s="69">
        <f t="shared" si="427"/>
        <v>1.2321428571428572</v>
      </c>
      <c r="L251" s="139" t="s">
        <v>820</v>
      </c>
      <c r="M251" s="86" t="s">
        <v>99</v>
      </c>
      <c r="N251" s="88" t="s">
        <v>691</v>
      </c>
      <c r="O251" s="88" t="s">
        <v>201</v>
      </c>
      <c r="P251" s="84" t="s">
        <v>126</v>
      </c>
      <c r="Q251" s="88" t="s">
        <v>178</v>
      </c>
      <c r="R251" s="88" t="s">
        <v>101</v>
      </c>
      <c r="S251" s="83"/>
      <c r="T251" s="88" t="s">
        <v>125</v>
      </c>
      <c r="U251" s="88" t="s">
        <v>304</v>
      </c>
      <c r="V251" s="88" t="s">
        <v>111</v>
      </c>
      <c r="W251" s="151" t="s">
        <v>125</v>
      </c>
      <c r="X251" s="88" t="s">
        <v>103</v>
      </c>
      <c r="Y251" s="88" t="s">
        <v>77</v>
      </c>
      <c r="Z251" s="88" t="s">
        <v>77</v>
      </c>
      <c r="AA251" s="88" t="s">
        <v>89</v>
      </c>
      <c r="AB251" s="148" t="s">
        <v>177</v>
      </c>
      <c r="AC251" s="89" t="s">
        <v>177</v>
      </c>
      <c r="AD251" s="211"/>
      <c r="AH251" s="212"/>
      <c r="AL251" s="139" t="s">
        <v>820</v>
      </c>
      <c r="AM251" s="253" t="s">
        <v>675</v>
      </c>
      <c r="AN251" s="59" t="s">
        <v>648</v>
      </c>
      <c r="AO251" s="59" t="s">
        <v>171</v>
      </c>
      <c r="AP251" s="84" t="s">
        <v>576</v>
      </c>
      <c r="AQ251" s="59" t="s">
        <v>656</v>
      </c>
      <c r="AR251" s="59" t="s">
        <v>638</v>
      </c>
      <c r="AS251" s="83"/>
      <c r="AT251" s="59" t="s">
        <v>637</v>
      </c>
      <c r="AU251" s="59" t="s">
        <v>307</v>
      </c>
      <c r="AV251" s="59" t="s">
        <v>653</v>
      </c>
      <c r="AW251" s="87" t="s">
        <v>533</v>
      </c>
      <c r="AX251" s="59" t="s">
        <v>640</v>
      </c>
      <c r="AY251" s="59" t="s">
        <v>394</v>
      </c>
      <c r="AZ251" s="59" t="s">
        <v>708</v>
      </c>
      <c r="BA251" s="59" t="s">
        <v>652</v>
      </c>
      <c r="BB251" s="59" t="s">
        <v>636</v>
      </c>
      <c r="BC251" s="85" t="s">
        <v>645</v>
      </c>
      <c r="BD251" s="321"/>
      <c r="BL251" s="90">
        <f t="shared" si="445"/>
        <v>1</v>
      </c>
      <c r="BM251" s="77">
        <f t="shared" si="445"/>
        <v>7</v>
      </c>
      <c r="BN251" s="77">
        <f t="shared" si="445"/>
        <v>10</v>
      </c>
      <c r="BO251" s="77">
        <f t="shared" si="445"/>
        <v>7</v>
      </c>
      <c r="BP251" s="77">
        <f t="shared" si="445"/>
        <v>6</v>
      </c>
      <c r="BQ251" s="77">
        <f t="shared" si="445"/>
        <v>3</v>
      </c>
      <c r="BR251" s="91"/>
      <c r="BS251" s="77">
        <f t="shared" si="428"/>
        <v>5</v>
      </c>
      <c r="BT251" s="77">
        <f t="shared" si="428"/>
        <v>4</v>
      </c>
      <c r="BU251" s="77">
        <f t="shared" si="428"/>
        <v>5</v>
      </c>
      <c r="BV251" s="77">
        <f t="shared" si="428"/>
        <v>5</v>
      </c>
      <c r="BW251" s="77">
        <f t="shared" si="428"/>
        <v>1</v>
      </c>
      <c r="BX251" s="77">
        <f t="shared" si="428"/>
        <v>2</v>
      </c>
      <c r="BY251" s="77">
        <f t="shared" si="428"/>
        <v>2</v>
      </c>
      <c r="BZ251" s="77">
        <f t="shared" si="428"/>
        <v>3</v>
      </c>
      <c r="CA251" s="77">
        <f t="shared" si="428"/>
        <v>2</v>
      </c>
      <c r="CB251" s="92">
        <f t="shared" si="428"/>
        <v>2</v>
      </c>
      <c r="CJ251" s="78"/>
      <c r="CK251" s="90">
        <f t="shared" si="446"/>
        <v>0</v>
      </c>
      <c r="CL251" s="77">
        <f t="shared" si="446"/>
        <v>3</v>
      </c>
      <c r="CM251" s="77">
        <f t="shared" si="446"/>
        <v>0</v>
      </c>
      <c r="CN251" s="77">
        <f t="shared" si="446"/>
        <v>0</v>
      </c>
      <c r="CO251" s="77">
        <f t="shared" si="446"/>
        <v>1</v>
      </c>
      <c r="CP251" s="77">
        <f t="shared" si="446"/>
        <v>2</v>
      </c>
      <c r="CQ251" s="91"/>
      <c r="CR251" s="77">
        <f t="shared" si="429"/>
        <v>0</v>
      </c>
      <c r="CS251" s="77">
        <f t="shared" si="429"/>
        <v>2</v>
      </c>
      <c r="CT251" s="77">
        <f t="shared" si="429"/>
        <v>2</v>
      </c>
      <c r="CU251" s="77">
        <f t="shared" si="429"/>
        <v>0</v>
      </c>
      <c r="CV251" s="77">
        <f t="shared" si="429"/>
        <v>3</v>
      </c>
      <c r="CW251" s="77">
        <f t="shared" si="429"/>
        <v>1</v>
      </c>
      <c r="CX251" s="77">
        <f t="shared" si="429"/>
        <v>1</v>
      </c>
      <c r="CY251" s="77">
        <f t="shared" si="429"/>
        <v>0</v>
      </c>
      <c r="CZ251" s="77">
        <f t="shared" si="429"/>
        <v>0</v>
      </c>
      <c r="DA251" s="92">
        <f t="shared" si="429"/>
        <v>0</v>
      </c>
      <c r="DJ251" s="347" t="str">
        <f t="shared" si="447"/>
        <v>H</v>
      </c>
      <c r="DK251" s="56" t="str">
        <f t="shared" si="447"/>
        <v>H</v>
      </c>
      <c r="DL251" s="56" t="str">
        <f t="shared" si="447"/>
        <v>H</v>
      </c>
      <c r="DM251" s="56" t="str">
        <f t="shared" si="447"/>
        <v>H</v>
      </c>
      <c r="DN251" s="56" t="str">
        <f t="shared" si="447"/>
        <v>H</v>
      </c>
      <c r="DO251" s="56" t="str">
        <f t="shared" si="447"/>
        <v>H</v>
      </c>
      <c r="DP251" s="91"/>
      <c r="DQ251" s="56" t="str">
        <f t="shared" si="430"/>
        <v>H</v>
      </c>
      <c r="DR251" s="56" t="str">
        <f t="shared" si="430"/>
        <v>H</v>
      </c>
      <c r="DS251" s="56" t="str">
        <f t="shared" si="430"/>
        <v>H</v>
      </c>
      <c r="DT251" s="56" t="str">
        <f t="shared" si="430"/>
        <v>H</v>
      </c>
      <c r="DU251" s="56" t="str">
        <f t="shared" si="430"/>
        <v>A</v>
      </c>
      <c r="DV251" s="56" t="str">
        <f t="shared" si="430"/>
        <v>H</v>
      </c>
      <c r="DW251" s="56" t="str">
        <f t="shared" si="430"/>
        <v>H</v>
      </c>
      <c r="DX251" s="56" t="str">
        <f t="shared" si="430"/>
        <v>H</v>
      </c>
      <c r="DY251" s="56" t="str">
        <f t="shared" si="430"/>
        <v>H</v>
      </c>
      <c r="DZ251" s="348" t="str">
        <f t="shared" si="430"/>
        <v>H</v>
      </c>
      <c r="EI251" s="53" t="str">
        <f t="shared" si="431"/>
        <v>Fords Sports</v>
      </c>
      <c r="EJ251" s="79">
        <f t="shared" si="448"/>
        <v>32</v>
      </c>
      <c r="EK251" s="80">
        <f t="shared" si="449"/>
        <v>15</v>
      </c>
      <c r="EL251" s="80">
        <f t="shared" si="450"/>
        <v>0</v>
      </c>
      <c r="EM251" s="80">
        <f t="shared" si="451"/>
        <v>1</v>
      </c>
      <c r="EN251" s="80">
        <f>COUNTIF(DP$245:DP$261,"A")</f>
        <v>10</v>
      </c>
      <c r="EO251" s="80">
        <f>COUNTIF(DP$245:DP$261,"D")</f>
        <v>1</v>
      </c>
      <c r="EP251" s="80">
        <f>COUNTIF(DP$245:DP$261,"H")</f>
        <v>5</v>
      </c>
      <c r="EQ251" s="79">
        <f t="shared" si="452"/>
        <v>25</v>
      </c>
      <c r="ER251" s="79">
        <f t="shared" si="432"/>
        <v>1</v>
      </c>
      <c r="ES251" s="79">
        <f t="shared" si="432"/>
        <v>6</v>
      </c>
      <c r="ET251" s="81">
        <f>SUM($BL251:$CI251)+SUM(CQ$245:CQ$261)</f>
        <v>107</v>
      </c>
      <c r="EU251" s="81">
        <f>SUM($CK251:$DH251)+SUM(BR$245:BR$261)</f>
        <v>44</v>
      </c>
      <c r="EV251" s="79">
        <f t="shared" si="433"/>
        <v>51</v>
      </c>
      <c r="EW251" s="136">
        <f t="shared" si="434"/>
        <v>2.4318181818181817</v>
      </c>
      <c r="EX251" s="78"/>
      <c r="EY251" s="80">
        <f t="shared" si="435"/>
        <v>32</v>
      </c>
      <c r="EZ251" s="80">
        <f t="shared" si="436"/>
        <v>25</v>
      </c>
      <c r="FA251" s="80">
        <f t="shared" si="437"/>
        <v>1</v>
      </c>
      <c r="FB251" s="80">
        <f t="shared" si="438"/>
        <v>6</v>
      </c>
      <c r="FC251" s="80">
        <f t="shared" si="439"/>
        <v>107</v>
      </c>
      <c r="FD251" s="80">
        <f t="shared" si="440"/>
        <v>44</v>
      </c>
      <c r="FE251" s="80">
        <f t="shared" si="441"/>
        <v>51</v>
      </c>
      <c r="FF251" s="80">
        <f t="shared" si="442"/>
        <v>2.4318181818181817</v>
      </c>
      <c r="FH251" s="54">
        <f t="shared" si="453"/>
        <v>0</v>
      </c>
      <c r="FI251" s="54">
        <f t="shared" si="454"/>
        <v>0</v>
      </c>
      <c r="FJ251" s="54">
        <f t="shared" si="443"/>
        <v>0</v>
      </c>
      <c r="FK251" s="54">
        <f t="shared" si="443"/>
        <v>0</v>
      </c>
      <c r="FL251" s="54">
        <f t="shared" si="443"/>
        <v>0</v>
      </c>
      <c r="FM251" s="54">
        <f t="shared" si="443"/>
        <v>0</v>
      </c>
      <c r="FN251" s="54">
        <f t="shared" si="443"/>
        <v>0</v>
      </c>
      <c r="FO251" s="54">
        <f t="shared" si="443"/>
        <v>0</v>
      </c>
      <c r="FQ251" s="54" t="str">
        <f t="shared" si="396"/>
        <v/>
      </c>
      <c r="FR251" s="54" t="str">
        <f t="shared" si="426"/>
        <v/>
      </c>
      <c r="FS251" s="54" t="str">
        <f t="shared" si="397"/>
        <v/>
      </c>
      <c r="FT251" s="54" t="str">
        <f t="shared" si="397"/>
        <v/>
      </c>
      <c r="FU251" s="54" t="str">
        <f t="shared" si="397"/>
        <v/>
      </c>
      <c r="FV251" s="54" t="str">
        <f t="shared" si="397"/>
        <v/>
      </c>
      <c r="FW251" s="54" t="str">
        <f t="shared" si="397"/>
        <v/>
      </c>
      <c r="FX251" s="54" t="str">
        <f t="shared" si="444"/>
        <v/>
      </c>
      <c r="FY251" s="54" t="s">
        <v>832</v>
      </c>
      <c r="FZ251" s="60"/>
      <c r="GA251" s="59"/>
      <c r="GB251" s="60"/>
      <c r="GC251" s="58"/>
      <c r="GD251" s="59"/>
      <c r="GE251" s="61"/>
      <c r="GF251" s="58"/>
      <c r="GG251" s="61"/>
      <c r="GH251" s="61"/>
      <c r="GJ251" s="341" t="s">
        <v>713</v>
      </c>
      <c r="GK251" s="342" t="s">
        <v>486</v>
      </c>
      <c r="GL251" s="342" t="s">
        <v>833</v>
      </c>
      <c r="GM251" s="342" t="s">
        <v>486</v>
      </c>
      <c r="GN251" s="342" t="s">
        <v>486</v>
      </c>
      <c r="GO251" s="309" t="s">
        <v>486</v>
      </c>
      <c r="GP251" s="343" t="s">
        <v>834</v>
      </c>
      <c r="GQ251" s="309" t="s">
        <v>486</v>
      </c>
      <c r="GR251" s="309" t="s">
        <v>486</v>
      </c>
      <c r="GS251" s="309" t="s">
        <v>486</v>
      </c>
      <c r="GT251" s="309" t="s">
        <v>486</v>
      </c>
      <c r="GU251" s="309" t="s">
        <v>835</v>
      </c>
      <c r="GV251" s="309"/>
      <c r="GW251" s="349"/>
      <c r="GX251" s="349"/>
      <c r="GY251" s="349"/>
    </row>
    <row r="252" spans="1:207" s="54" customFormat="1" ht="12" customHeight="1" x14ac:dyDescent="0.3">
      <c r="A252" s="54">
        <v>8</v>
      </c>
      <c r="B252" s="54" t="s">
        <v>787</v>
      </c>
      <c r="C252" s="56">
        <v>32</v>
      </c>
      <c r="D252" s="56">
        <v>17</v>
      </c>
      <c r="E252" s="56">
        <v>0</v>
      </c>
      <c r="F252" s="56">
        <v>15</v>
      </c>
      <c r="G252" s="56">
        <v>95</v>
      </c>
      <c r="H252" s="56">
        <v>84</v>
      </c>
      <c r="I252" s="57">
        <v>34</v>
      </c>
      <c r="J252" s="69">
        <f t="shared" si="427"/>
        <v>1.1309523809523809</v>
      </c>
      <c r="L252" s="139" t="s">
        <v>789</v>
      </c>
      <c r="M252" s="86" t="s">
        <v>62</v>
      </c>
      <c r="N252" s="88" t="s">
        <v>59</v>
      </c>
      <c r="O252" s="148" t="s">
        <v>177</v>
      </c>
      <c r="P252" s="84" t="s">
        <v>59</v>
      </c>
      <c r="Q252" s="148" t="s">
        <v>74</v>
      </c>
      <c r="R252" s="88" t="s">
        <v>74</v>
      </c>
      <c r="S252" s="88" t="s">
        <v>62</v>
      </c>
      <c r="T252" s="83"/>
      <c r="U252" s="88" t="s">
        <v>85</v>
      </c>
      <c r="V252" s="88" t="s">
        <v>62</v>
      </c>
      <c r="W252" s="88" t="s">
        <v>77</v>
      </c>
      <c r="X252" s="148" t="s">
        <v>74</v>
      </c>
      <c r="Y252" s="141" t="s">
        <v>60</v>
      </c>
      <c r="Z252" s="148" t="s">
        <v>60</v>
      </c>
      <c r="AA252" s="151" t="s">
        <v>76</v>
      </c>
      <c r="AB252" s="148" t="s">
        <v>304</v>
      </c>
      <c r="AC252" s="152" t="s">
        <v>62</v>
      </c>
      <c r="AD252" s="152" t="s">
        <v>691</v>
      </c>
      <c r="AE252" s="212"/>
      <c r="AG252" s="212"/>
      <c r="AH252" s="212"/>
      <c r="AI252" s="212"/>
      <c r="AL252" s="139" t="s">
        <v>789</v>
      </c>
      <c r="AM252" s="253" t="s">
        <v>708</v>
      </c>
      <c r="AN252" s="59" t="s">
        <v>663</v>
      </c>
      <c r="AO252" s="59" t="s">
        <v>576</v>
      </c>
      <c r="AP252" s="84" t="s">
        <v>310</v>
      </c>
      <c r="AQ252" s="59" t="s">
        <v>659</v>
      </c>
      <c r="AR252" s="59" t="s">
        <v>394</v>
      </c>
      <c r="AS252" s="59" t="s">
        <v>667</v>
      </c>
      <c r="AT252" s="83"/>
      <c r="AU252" s="59" t="s">
        <v>709</v>
      </c>
      <c r="AV252" s="59" t="s">
        <v>652</v>
      </c>
      <c r="AW252" s="59" t="s">
        <v>665</v>
      </c>
      <c r="AX252" s="59" t="s">
        <v>324</v>
      </c>
      <c r="AY252" s="154" t="s">
        <v>533</v>
      </c>
      <c r="AZ252" s="59" t="s">
        <v>638</v>
      </c>
      <c r="BA252" s="87" t="s">
        <v>121</v>
      </c>
      <c r="BB252" s="59" t="s">
        <v>317</v>
      </c>
      <c r="BC252" s="85" t="s">
        <v>681</v>
      </c>
      <c r="BD252" s="321" t="s">
        <v>669</v>
      </c>
      <c r="BL252" s="90">
        <f t="shared" si="445"/>
        <v>1</v>
      </c>
      <c r="BM252" s="77">
        <f t="shared" si="445"/>
        <v>4</v>
      </c>
      <c r="BN252" s="77">
        <f t="shared" si="445"/>
        <v>2</v>
      </c>
      <c r="BO252" s="77">
        <f t="shared" si="445"/>
        <v>4</v>
      </c>
      <c r="BP252" s="77">
        <f t="shared" si="445"/>
        <v>1</v>
      </c>
      <c r="BQ252" s="77">
        <f t="shared" si="445"/>
        <v>1</v>
      </c>
      <c r="BR252" s="77">
        <f t="shared" si="445"/>
        <v>1</v>
      </c>
      <c r="BS252" s="91"/>
      <c r="BT252" s="77">
        <f t="shared" si="428"/>
        <v>0</v>
      </c>
      <c r="BU252" s="77">
        <f t="shared" si="428"/>
        <v>1</v>
      </c>
      <c r="BV252" s="77">
        <f t="shared" si="428"/>
        <v>2</v>
      </c>
      <c r="BW252" s="77">
        <f t="shared" si="428"/>
        <v>1</v>
      </c>
      <c r="BX252" s="77">
        <f t="shared" si="428"/>
        <v>4</v>
      </c>
      <c r="BY252" s="77">
        <f t="shared" si="428"/>
        <v>4</v>
      </c>
      <c r="BZ252" s="77">
        <f t="shared" si="428"/>
        <v>0</v>
      </c>
      <c r="CA252" s="77">
        <f t="shared" si="428"/>
        <v>4</v>
      </c>
      <c r="CB252" s="92">
        <f t="shared" si="428"/>
        <v>1</v>
      </c>
      <c r="CJ252" s="78"/>
      <c r="CK252" s="90">
        <f t="shared" si="446"/>
        <v>1</v>
      </c>
      <c r="CL252" s="77">
        <f t="shared" si="446"/>
        <v>0</v>
      </c>
      <c r="CM252" s="77">
        <f t="shared" si="446"/>
        <v>0</v>
      </c>
      <c r="CN252" s="77">
        <f t="shared" si="446"/>
        <v>0</v>
      </c>
      <c r="CO252" s="77">
        <f t="shared" si="446"/>
        <v>2</v>
      </c>
      <c r="CP252" s="77">
        <f t="shared" si="446"/>
        <v>2</v>
      </c>
      <c r="CQ252" s="77">
        <f t="shared" si="446"/>
        <v>1</v>
      </c>
      <c r="CR252" s="91"/>
      <c r="CS252" s="77">
        <f t="shared" si="429"/>
        <v>4</v>
      </c>
      <c r="CT252" s="77">
        <f t="shared" si="429"/>
        <v>1</v>
      </c>
      <c r="CU252" s="77">
        <f t="shared" si="429"/>
        <v>1</v>
      </c>
      <c r="CV252" s="77">
        <f t="shared" si="429"/>
        <v>2</v>
      </c>
      <c r="CW252" s="77">
        <f t="shared" si="429"/>
        <v>1</v>
      </c>
      <c r="CX252" s="77">
        <f t="shared" si="429"/>
        <v>1</v>
      </c>
      <c r="CY252" s="77">
        <f t="shared" si="429"/>
        <v>2</v>
      </c>
      <c r="CZ252" s="77">
        <f t="shared" si="429"/>
        <v>2</v>
      </c>
      <c r="DA252" s="92">
        <f t="shared" si="429"/>
        <v>1</v>
      </c>
      <c r="DJ252" s="347" t="str">
        <f t="shared" si="447"/>
        <v>D</v>
      </c>
      <c r="DK252" s="56" t="str">
        <f t="shared" si="447"/>
        <v>H</v>
      </c>
      <c r="DL252" s="56" t="str">
        <f t="shared" si="447"/>
        <v>H</v>
      </c>
      <c r="DM252" s="56" t="str">
        <f t="shared" si="447"/>
        <v>H</v>
      </c>
      <c r="DN252" s="56" t="str">
        <f t="shared" si="447"/>
        <v>A</v>
      </c>
      <c r="DO252" s="56" t="str">
        <f t="shared" si="447"/>
        <v>A</v>
      </c>
      <c r="DP252" s="56" t="str">
        <f t="shared" si="447"/>
        <v>D</v>
      </c>
      <c r="DQ252" s="91"/>
      <c r="DR252" s="56" t="str">
        <f t="shared" si="430"/>
        <v>A</v>
      </c>
      <c r="DS252" s="56" t="str">
        <f t="shared" si="430"/>
        <v>D</v>
      </c>
      <c r="DT252" s="56" t="str">
        <f t="shared" si="430"/>
        <v>H</v>
      </c>
      <c r="DU252" s="56" t="str">
        <f t="shared" si="430"/>
        <v>A</v>
      </c>
      <c r="DV252" s="56" t="str">
        <f t="shared" si="430"/>
        <v>H</v>
      </c>
      <c r="DW252" s="56" t="str">
        <f t="shared" si="430"/>
        <v>H</v>
      </c>
      <c r="DX252" s="56" t="str">
        <f t="shared" si="430"/>
        <v>A</v>
      </c>
      <c r="DY252" s="56" t="str">
        <f t="shared" si="430"/>
        <v>H</v>
      </c>
      <c r="DZ252" s="348" t="str">
        <f t="shared" si="430"/>
        <v>D</v>
      </c>
      <c r="EI252" s="53" t="str">
        <f t="shared" si="431"/>
        <v>Grays Athletic (Res)</v>
      </c>
      <c r="EJ252" s="79">
        <f t="shared" si="448"/>
        <v>32</v>
      </c>
      <c r="EK252" s="80">
        <f t="shared" si="449"/>
        <v>7</v>
      </c>
      <c r="EL252" s="80">
        <f t="shared" si="450"/>
        <v>4</v>
      </c>
      <c r="EM252" s="80">
        <f t="shared" si="451"/>
        <v>5</v>
      </c>
      <c r="EN252" s="80">
        <f>COUNTIF(DQ$245:DQ$261,"A")</f>
        <v>3</v>
      </c>
      <c r="EO252" s="80">
        <f>COUNTIF(DQ$245:DQ$261,"D")</f>
        <v>0</v>
      </c>
      <c r="EP252" s="80">
        <f>COUNTIF(DQ$245:DQ$261,"H")</f>
        <v>13</v>
      </c>
      <c r="EQ252" s="79">
        <f t="shared" si="452"/>
        <v>10</v>
      </c>
      <c r="ER252" s="79">
        <f t="shared" si="432"/>
        <v>4</v>
      </c>
      <c r="ES252" s="79">
        <f t="shared" si="432"/>
        <v>18</v>
      </c>
      <c r="ET252" s="81">
        <f>SUM($BL252:$CI252)+SUM(CR$245:CR$261)</f>
        <v>46</v>
      </c>
      <c r="EU252" s="81">
        <f>SUM($CK252:$DH252)+SUM(BS$245:BS$261)</f>
        <v>83</v>
      </c>
      <c r="EV252" s="79">
        <f t="shared" si="433"/>
        <v>24</v>
      </c>
      <c r="EW252" s="136">
        <f t="shared" si="434"/>
        <v>0.55421686746987953</v>
      </c>
      <c r="EX252" s="78"/>
      <c r="EY252" s="80">
        <f t="shared" si="435"/>
        <v>32</v>
      </c>
      <c r="EZ252" s="80">
        <f t="shared" si="436"/>
        <v>10</v>
      </c>
      <c r="FA252" s="80">
        <f t="shared" si="437"/>
        <v>4</v>
      </c>
      <c r="FB252" s="80">
        <f t="shared" si="438"/>
        <v>18</v>
      </c>
      <c r="FC252" s="80">
        <f t="shared" si="439"/>
        <v>46</v>
      </c>
      <c r="FD252" s="80">
        <f t="shared" si="440"/>
        <v>83</v>
      </c>
      <c r="FE252" s="80">
        <f t="shared" si="441"/>
        <v>24</v>
      </c>
      <c r="FF252" s="80">
        <f t="shared" si="442"/>
        <v>0.55421686746987953</v>
      </c>
      <c r="FH252" s="54">
        <f t="shared" si="453"/>
        <v>0</v>
      </c>
      <c r="FI252" s="54">
        <f t="shared" si="454"/>
        <v>0</v>
      </c>
      <c r="FJ252" s="54">
        <f t="shared" si="443"/>
        <v>0</v>
      </c>
      <c r="FK252" s="54">
        <f t="shared" si="443"/>
        <v>0</v>
      </c>
      <c r="FL252" s="54">
        <f t="shared" si="443"/>
        <v>0</v>
      </c>
      <c r="FM252" s="54">
        <f t="shared" si="443"/>
        <v>0</v>
      </c>
      <c r="FN252" s="54">
        <f t="shared" si="443"/>
        <v>0</v>
      </c>
      <c r="FO252" s="54">
        <f t="shared" si="443"/>
        <v>0</v>
      </c>
      <c r="FQ252" s="54" t="str">
        <f t="shared" si="396"/>
        <v/>
      </c>
      <c r="FR252" s="54" t="str">
        <f t="shared" si="426"/>
        <v/>
      </c>
      <c r="FS252" s="54" t="str">
        <f t="shared" si="397"/>
        <v/>
      </c>
      <c r="FT252" s="54" t="str">
        <f t="shared" si="397"/>
        <v/>
      </c>
      <c r="FU252" s="54" t="str">
        <f t="shared" si="397"/>
        <v/>
      </c>
      <c r="FV252" s="54" t="str">
        <f t="shared" si="397"/>
        <v/>
      </c>
      <c r="FW252" s="54" t="str">
        <f t="shared" si="397"/>
        <v/>
      </c>
      <c r="FX252" s="54" t="str">
        <f t="shared" si="444"/>
        <v/>
      </c>
      <c r="FZ252" s="60" t="s">
        <v>836</v>
      </c>
      <c r="GA252" s="59"/>
      <c r="GB252" s="60"/>
      <c r="GC252" s="58"/>
      <c r="GD252" s="59"/>
      <c r="GE252" s="61"/>
      <c r="GF252" s="58"/>
      <c r="GG252" s="61"/>
      <c r="GH252" s="61"/>
      <c r="GJ252" s="341" t="s">
        <v>820</v>
      </c>
      <c r="GK252" s="342" t="s">
        <v>486</v>
      </c>
      <c r="GL252" s="342" t="s">
        <v>486</v>
      </c>
      <c r="GM252" s="342" t="s">
        <v>837</v>
      </c>
      <c r="GN252" s="342" t="s">
        <v>486</v>
      </c>
      <c r="GO252" s="309" t="s">
        <v>486</v>
      </c>
      <c r="GP252" s="309" t="s">
        <v>486</v>
      </c>
      <c r="GQ252" s="309" t="s">
        <v>486</v>
      </c>
      <c r="GR252" s="309" t="s">
        <v>486</v>
      </c>
      <c r="GS252" s="309" t="s">
        <v>486</v>
      </c>
      <c r="GT252" s="309" t="s">
        <v>486</v>
      </c>
      <c r="GU252" s="309" t="s">
        <v>486</v>
      </c>
      <c r="GV252" s="309"/>
      <c r="GW252" s="349"/>
      <c r="GX252" s="349"/>
      <c r="GY252" s="349"/>
    </row>
    <row r="253" spans="1:207" s="54" customFormat="1" ht="12" customHeight="1" x14ac:dyDescent="0.3">
      <c r="A253" s="54">
        <v>9</v>
      </c>
      <c r="B253" s="54" t="s">
        <v>838</v>
      </c>
      <c r="C253" s="56">
        <v>32</v>
      </c>
      <c r="D253" s="56">
        <v>11</v>
      </c>
      <c r="E253" s="56">
        <v>7</v>
      </c>
      <c r="F253" s="56">
        <v>14</v>
      </c>
      <c r="G253" s="56">
        <v>57</v>
      </c>
      <c r="H253" s="56">
        <v>65</v>
      </c>
      <c r="I253" s="57">
        <v>29</v>
      </c>
      <c r="J253" s="69">
        <f t="shared" si="427"/>
        <v>0.87692307692307692</v>
      </c>
      <c r="L253" s="139" t="s">
        <v>827</v>
      </c>
      <c r="M253" s="150" t="s">
        <v>430</v>
      </c>
      <c r="N253" s="88" t="s">
        <v>150</v>
      </c>
      <c r="O253" s="148" t="s">
        <v>60</v>
      </c>
      <c r="P253" s="84" t="s">
        <v>101</v>
      </c>
      <c r="Q253" s="151" t="s">
        <v>62</v>
      </c>
      <c r="R253" s="88" t="s">
        <v>87</v>
      </c>
      <c r="S253" s="88" t="s">
        <v>59</v>
      </c>
      <c r="T253" s="148" t="s">
        <v>178</v>
      </c>
      <c r="U253" s="83"/>
      <c r="V253" s="148" t="s">
        <v>178</v>
      </c>
      <c r="W253" s="148" t="s">
        <v>89</v>
      </c>
      <c r="X253" s="148" t="s">
        <v>125</v>
      </c>
      <c r="Y253" s="148" t="s">
        <v>124</v>
      </c>
      <c r="Z253" s="148" t="s">
        <v>58</v>
      </c>
      <c r="AA253" s="148" t="s">
        <v>74</v>
      </c>
      <c r="AB253" s="148" t="s">
        <v>177</v>
      </c>
      <c r="AC253" s="152" t="s">
        <v>101</v>
      </c>
      <c r="AD253" s="211"/>
      <c r="AE253" s="212"/>
      <c r="AL253" s="139" t="s">
        <v>827</v>
      </c>
      <c r="AM253" s="253" t="s">
        <v>663</v>
      </c>
      <c r="AN253" s="59" t="s">
        <v>635</v>
      </c>
      <c r="AO253" s="59" t="s">
        <v>708</v>
      </c>
      <c r="AP253" s="84" t="s">
        <v>669</v>
      </c>
      <c r="AQ253" s="87" t="s">
        <v>545</v>
      </c>
      <c r="AR253" s="59" t="s">
        <v>659</v>
      </c>
      <c r="AS253" s="59" t="s">
        <v>646</v>
      </c>
      <c r="AT253" s="59" t="s">
        <v>603</v>
      </c>
      <c r="AU253" s="83"/>
      <c r="AV253" s="59" t="s">
        <v>636</v>
      </c>
      <c r="AW253" s="59" t="s">
        <v>317</v>
      </c>
      <c r="AX253" s="59" t="s">
        <v>637</v>
      </c>
      <c r="AY253" s="59" t="s">
        <v>321</v>
      </c>
      <c r="AZ253" s="59" t="s">
        <v>665</v>
      </c>
      <c r="BA253" s="59" t="s">
        <v>324</v>
      </c>
      <c r="BB253" s="59" t="s">
        <v>657</v>
      </c>
      <c r="BC253" s="85" t="s">
        <v>666</v>
      </c>
      <c r="BD253" s="211"/>
      <c r="BL253" s="90">
        <f t="shared" si="445"/>
        <v>3</v>
      </c>
      <c r="BM253" s="77">
        <f t="shared" si="445"/>
        <v>3</v>
      </c>
      <c r="BN253" s="77">
        <f t="shared" si="445"/>
        <v>4</v>
      </c>
      <c r="BO253" s="77">
        <f t="shared" si="445"/>
        <v>3</v>
      </c>
      <c r="BP253" s="77">
        <f t="shared" si="445"/>
        <v>1</v>
      </c>
      <c r="BQ253" s="77">
        <f t="shared" si="445"/>
        <v>3</v>
      </c>
      <c r="BR253" s="77">
        <f t="shared" si="445"/>
        <v>4</v>
      </c>
      <c r="BS253" s="77">
        <f t="shared" si="445"/>
        <v>6</v>
      </c>
      <c r="BT253" s="91"/>
      <c r="BU253" s="77">
        <f t="shared" si="428"/>
        <v>6</v>
      </c>
      <c r="BV253" s="77">
        <f t="shared" si="428"/>
        <v>3</v>
      </c>
      <c r="BW253" s="77">
        <f t="shared" si="428"/>
        <v>5</v>
      </c>
      <c r="BX253" s="77">
        <f t="shared" si="428"/>
        <v>0</v>
      </c>
      <c r="BY253" s="77">
        <f t="shared" si="428"/>
        <v>5</v>
      </c>
      <c r="BZ253" s="77">
        <f t="shared" si="428"/>
        <v>1</v>
      </c>
      <c r="CA253" s="77">
        <f t="shared" si="428"/>
        <v>2</v>
      </c>
      <c r="CB253" s="92">
        <f t="shared" si="428"/>
        <v>3</v>
      </c>
      <c r="CJ253" s="163"/>
      <c r="CK253" s="90">
        <f t="shared" si="446"/>
        <v>6</v>
      </c>
      <c r="CL253" s="77">
        <f t="shared" si="446"/>
        <v>1</v>
      </c>
      <c r="CM253" s="77">
        <f t="shared" si="446"/>
        <v>1</v>
      </c>
      <c r="CN253" s="77">
        <f t="shared" si="446"/>
        <v>2</v>
      </c>
      <c r="CO253" s="77">
        <f t="shared" si="446"/>
        <v>1</v>
      </c>
      <c r="CP253" s="77">
        <f t="shared" si="446"/>
        <v>3</v>
      </c>
      <c r="CQ253" s="77">
        <f t="shared" si="446"/>
        <v>0</v>
      </c>
      <c r="CR253" s="77">
        <f t="shared" si="446"/>
        <v>1</v>
      </c>
      <c r="CS253" s="91"/>
      <c r="CT253" s="77">
        <f t="shared" si="429"/>
        <v>1</v>
      </c>
      <c r="CU253" s="77">
        <f t="shared" si="429"/>
        <v>0</v>
      </c>
      <c r="CV253" s="77">
        <f t="shared" si="429"/>
        <v>0</v>
      </c>
      <c r="CW253" s="77">
        <f t="shared" si="429"/>
        <v>0</v>
      </c>
      <c r="CX253" s="77">
        <f t="shared" si="429"/>
        <v>1</v>
      </c>
      <c r="CY253" s="77">
        <f t="shared" si="429"/>
        <v>2</v>
      </c>
      <c r="CZ253" s="77">
        <f t="shared" si="429"/>
        <v>0</v>
      </c>
      <c r="DA253" s="92">
        <f t="shared" si="429"/>
        <v>2</v>
      </c>
      <c r="DI253" s="53"/>
      <c r="DJ253" s="347" t="str">
        <f t="shared" si="447"/>
        <v>A</v>
      </c>
      <c r="DK253" s="56" t="str">
        <f t="shared" si="447"/>
        <v>H</v>
      </c>
      <c r="DL253" s="56" t="str">
        <f t="shared" si="447"/>
        <v>H</v>
      </c>
      <c r="DM253" s="56" t="str">
        <f t="shared" si="447"/>
        <v>H</v>
      </c>
      <c r="DN253" s="56" t="str">
        <f t="shared" si="447"/>
        <v>D</v>
      </c>
      <c r="DO253" s="56" t="str">
        <f t="shared" si="447"/>
        <v>D</v>
      </c>
      <c r="DP253" s="56" t="str">
        <f t="shared" si="447"/>
        <v>H</v>
      </c>
      <c r="DQ253" s="56" t="str">
        <f t="shared" si="447"/>
        <v>H</v>
      </c>
      <c r="DR253" s="91"/>
      <c r="DS253" s="56" t="str">
        <f t="shared" si="430"/>
        <v>H</v>
      </c>
      <c r="DT253" s="56" t="str">
        <f t="shared" si="430"/>
        <v>H</v>
      </c>
      <c r="DU253" s="56" t="str">
        <f t="shared" si="430"/>
        <v>H</v>
      </c>
      <c r="DV253" s="56" t="str">
        <f t="shared" si="430"/>
        <v>D</v>
      </c>
      <c r="DW253" s="56" t="str">
        <f t="shared" si="430"/>
        <v>H</v>
      </c>
      <c r="DX253" s="56" t="str">
        <f t="shared" si="430"/>
        <v>A</v>
      </c>
      <c r="DY253" s="56" t="str">
        <f t="shared" si="430"/>
        <v>H</v>
      </c>
      <c r="DZ253" s="348" t="str">
        <f t="shared" si="430"/>
        <v>H</v>
      </c>
      <c r="EH253" s="53"/>
      <c r="EI253" s="53" t="str">
        <f t="shared" si="431"/>
        <v>Hayesco</v>
      </c>
      <c r="EJ253" s="79">
        <f t="shared" si="448"/>
        <v>32</v>
      </c>
      <c r="EK253" s="80">
        <f t="shared" si="449"/>
        <v>11</v>
      </c>
      <c r="EL253" s="80">
        <f t="shared" si="450"/>
        <v>3</v>
      </c>
      <c r="EM253" s="80">
        <f t="shared" si="451"/>
        <v>2</v>
      </c>
      <c r="EN253" s="80">
        <f>COUNTIF(DR$245:DR$261,"A")</f>
        <v>7</v>
      </c>
      <c r="EO253" s="80">
        <f>COUNTIF(DR$245:DR$261,"D")</f>
        <v>2</v>
      </c>
      <c r="EP253" s="80">
        <f>COUNTIF(DR$245:DR$261,"H")</f>
        <v>7</v>
      </c>
      <c r="EQ253" s="79">
        <f t="shared" si="452"/>
        <v>18</v>
      </c>
      <c r="ER253" s="79">
        <f t="shared" si="432"/>
        <v>5</v>
      </c>
      <c r="ES253" s="79">
        <f t="shared" si="432"/>
        <v>9</v>
      </c>
      <c r="ET253" s="81">
        <f>SUM($BL253:$CI253)+SUM(CS$245:CS$261)</f>
        <v>93</v>
      </c>
      <c r="EU253" s="81">
        <f>SUM($CK253:$DH253)+SUM(BT$245:BT$261)</f>
        <v>60</v>
      </c>
      <c r="EV253" s="79">
        <f t="shared" si="433"/>
        <v>41</v>
      </c>
      <c r="EW253" s="136">
        <f t="shared" si="434"/>
        <v>1.55</v>
      </c>
      <c r="EX253" s="78"/>
      <c r="EY253" s="80">
        <f t="shared" si="435"/>
        <v>32</v>
      </c>
      <c r="EZ253" s="80">
        <f t="shared" si="436"/>
        <v>18</v>
      </c>
      <c r="FA253" s="80">
        <f t="shared" si="437"/>
        <v>5</v>
      </c>
      <c r="FB253" s="80">
        <f t="shared" si="438"/>
        <v>9</v>
      </c>
      <c r="FC253" s="80">
        <f t="shared" si="439"/>
        <v>93</v>
      </c>
      <c r="FD253" s="80">
        <f t="shared" si="440"/>
        <v>60</v>
      </c>
      <c r="FE253" s="80">
        <f t="shared" si="441"/>
        <v>41</v>
      </c>
      <c r="FF253" s="80">
        <f t="shared" si="442"/>
        <v>1.55</v>
      </c>
      <c r="FG253" s="53"/>
      <c r="FH253" s="54">
        <f t="shared" si="453"/>
        <v>0</v>
      </c>
      <c r="FI253" s="54">
        <f t="shared" si="454"/>
        <v>0</v>
      </c>
      <c r="FJ253" s="54">
        <f t="shared" si="443"/>
        <v>0</v>
      </c>
      <c r="FK253" s="54">
        <f t="shared" si="443"/>
        <v>0</v>
      </c>
      <c r="FL253" s="54">
        <f t="shared" si="443"/>
        <v>0</v>
      </c>
      <c r="FM253" s="54">
        <f t="shared" si="443"/>
        <v>0</v>
      </c>
      <c r="FN253" s="54">
        <f t="shared" si="443"/>
        <v>0</v>
      </c>
      <c r="FO253" s="54">
        <f t="shared" si="443"/>
        <v>0</v>
      </c>
      <c r="FQ253" s="54" t="str">
        <f t="shared" si="396"/>
        <v/>
      </c>
      <c r="FR253" s="54" t="str">
        <f t="shared" si="426"/>
        <v/>
      </c>
      <c r="FS253" s="54" t="str">
        <f t="shared" si="397"/>
        <v/>
      </c>
      <c r="FT253" s="54" t="str">
        <f t="shared" si="397"/>
        <v/>
      </c>
      <c r="FU253" s="54" t="str">
        <f t="shared" si="397"/>
        <v/>
      </c>
      <c r="FV253" s="54" t="str">
        <f t="shared" si="397"/>
        <v/>
      </c>
      <c r="FW253" s="54" t="str">
        <f t="shared" si="397"/>
        <v/>
      </c>
      <c r="FX253" s="54" t="str">
        <f t="shared" si="444"/>
        <v/>
      </c>
      <c r="FZ253" s="60"/>
      <c r="GA253" s="59"/>
      <c r="GB253" s="60"/>
      <c r="GC253" s="58"/>
      <c r="GD253" s="59"/>
      <c r="GE253" s="61"/>
      <c r="GF253" s="58"/>
      <c r="GG253" s="61"/>
      <c r="GH253" s="61"/>
      <c r="GJ253" s="341" t="s">
        <v>789</v>
      </c>
      <c r="GK253" s="342" t="s">
        <v>486</v>
      </c>
      <c r="GL253" s="342" t="s">
        <v>486</v>
      </c>
      <c r="GM253" s="342" t="s">
        <v>486</v>
      </c>
      <c r="GN253" s="342" t="s">
        <v>486</v>
      </c>
      <c r="GO253" s="309" t="s">
        <v>486</v>
      </c>
      <c r="GP253" s="309" t="s">
        <v>486</v>
      </c>
      <c r="GQ253" s="309" t="s">
        <v>486</v>
      </c>
      <c r="GR253" s="309" t="s">
        <v>486</v>
      </c>
      <c r="GS253" s="309" t="s">
        <v>486</v>
      </c>
      <c r="GT253" s="309" t="s">
        <v>486</v>
      </c>
      <c r="GU253" s="309" t="s">
        <v>486</v>
      </c>
      <c r="GV253" s="309"/>
      <c r="GW253" s="349"/>
      <c r="GX253" s="349"/>
      <c r="GY253" s="349" t="s">
        <v>839</v>
      </c>
    </row>
    <row r="254" spans="1:207" s="54" customFormat="1" ht="12" customHeight="1" x14ac:dyDescent="0.3">
      <c r="A254" s="54">
        <v>10</v>
      </c>
      <c r="B254" s="54" t="s">
        <v>501</v>
      </c>
      <c r="C254" s="56">
        <v>32</v>
      </c>
      <c r="D254" s="56">
        <v>11</v>
      </c>
      <c r="E254" s="56">
        <v>7</v>
      </c>
      <c r="F254" s="56">
        <v>14</v>
      </c>
      <c r="G254" s="56">
        <v>67</v>
      </c>
      <c r="H254" s="56">
        <v>79</v>
      </c>
      <c r="I254" s="57">
        <v>29</v>
      </c>
      <c r="J254" s="69">
        <f t="shared" si="427"/>
        <v>0.84810126582278478</v>
      </c>
      <c r="L254" s="139" t="s">
        <v>730</v>
      </c>
      <c r="M254" s="150" t="s">
        <v>98</v>
      </c>
      <c r="N254" s="88" t="s">
        <v>200</v>
      </c>
      <c r="O254" s="148" t="s">
        <v>423</v>
      </c>
      <c r="P254" s="84" t="s">
        <v>840</v>
      </c>
      <c r="Q254" s="154" t="s">
        <v>200</v>
      </c>
      <c r="R254" s="88" t="s">
        <v>76</v>
      </c>
      <c r="S254" s="88" t="s">
        <v>85</v>
      </c>
      <c r="T254" s="88" t="s">
        <v>77</v>
      </c>
      <c r="U254" s="154" t="s">
        <v>77</v>
      </c>
      <c r="V254" s="83"/>
      <c r="W254" s="148" t="s">
        <v>74</v>
      </c>
      <c r="X254" s="151" t="s">
        <v>85</v>
      </c>
      <c r="Y254" s="148" t="s">
        <v>85</v>
      </c>
      <c r="Z254" s="148" t="s">
        <v>74</v>
      </c>
      <c r="AA254" s="148" t="s">
        <v>103</v>
      </c>
      <c r="AB254" s="148" t="s">
        <v>62</v>
      </c>
      <c r="AC254" s="152" t="s">
        <v>176</v>
      </c>
      <c r="AD254" s="209" t="s">
        <v>87</v>
      </c>
      <c r="AE254" s="212"/>
      <c r="AG254" s="212"/>
      <c r="AL254" s="139" t="s">
        <v>730</v>
      </c>
      <c r="AM254" s="253" t="s">
        <v>659</v>
      </c>
      <c r="AN254" s="59" t="s">
        <v>646</v>
      </c>
      <c r="AO254" s="59" t="s">
        <v>666</v>
      </c>
      <c r="AP254" s="84" t="s">
        <v>573</v>
      </c>
      <c r="AQ254" s="59" t="s">
        <v>317</v>
      </c>
      <c r="AR254" s="59" t="s">
        <v>307</v>
      </c>
      <c r="AS254" s="59" t="s">
        <v>324</v>
      </c>
      <c r="AT254" s="59" t="s">
        <v>640</v>
      </c>
      <c r="AU254" s="59" t="s">
        <v>667</v>
      </c>
      <c r="AV254" s="83"/>
      <c r="AW254" s="59" t="s">
        <v>603</v>
      </c>
      <c r="AX254" s="87" t="s">
        <v>533</v>
      </c>
      <c r="AY254" s="59" t="s">
        <v>675</v>
      </c>
      <c r="AZ254" s="59" t="s">
        <v>714</v>
      </c>
      <c r="BA254" s="59" t="s">
        <v>656</v>
      </c>
      <c r="BB254" s="59" t="s">
        <v>638</v>
      </c>
      <c r="BC254" s="85" t="s">
        <v>321</v>
      </c>
      <c r="BD254" s="321" t="s">
        <v>654</v>
      </c>
      <c r="BL254" s="90">
        <f t="shared" si="445"/>
        <v>0</v>
      </c>
      <c r="BM254" s="77">
        <f t="shared" si="445"/>
        <v>2</v>
      </c>
      <c r="BN254" s="77">
        <f t="shared" si="445"/>
        <v>6</v>
      </c>
      <c r="BO254" s="77">
        <f t="shared" si="445"/>
        <v>0</v>
      </c>
      <c r="BP254" s="77">
        <f t="shared" si="445"/>
        <v>2</v>
      </c>
      <c r="BQ254" s="77">
        <f t="shared" si="445"/>
        <v>0</v>
      </c>
      <c r="BR254" s="77">
        <f t="shared" si="445"/>
        <v>0</v>
      </c>
      <c r="BS254" s="77">
        <f t="shared" si="445"/>
        <v>2</v>
      </c>
      <c r="BT254" s="77">
        <f t="shared" si="445"/>
        <v>2</v>
      </c>
      <c r="BU254" s="91"/>
      <c r="BV254" s="77">
        <f t="shared" si="428"/>
        <v>1</v>
      </c>
      <c r="BW254" s="77">
        <f t="shared" si="428"/>
        <v>0</v>
      </c>
      <c r="BX254" s="77">
        <f t="shared" si="428"/>
        <v>0</v>
      </c>
      <c r="BY254" s="77">
        <f t="shared" si="428"/>
        <v>1</v>
      </c>
      <c r="BZ254" s="77">
        <f t="shared" si="428"/>
        <v>1</v>
      </c>
      <c r="CA254" s="77">
        <f t="shared" si="428"/>
        <v>1</v>
      </c>
      <c r="CB254" s="92">
        <f t="shared" si="428"/>
        <v>2</v>
      </c>
      <c r="CJ254" s="78"/>
      <c r="CK254" s="90">
        <f t="shared" si="446"/>
        <v>5</v>
      </c>
      <c r="CL254" s="77">
        <f t="shared" si="446"/>
        <v>2</v>
      </c>
      <c r="CM254" s="77">
        <f t="shared" si="446"/>
        <v>3</v>
      </c>
      <c r="CN254" s="77">
        <f t="shared" si="446"/>
        <v>9</v>
      </c>
      <c r="CO254" s="77">
        <f t="shared" si="446"/>
        <v>2</v>
      </c>
      <c r="CP254" s="77">
        <f t="shared" si="446"/>
        <v>2</v>
      </c>
      <c r="CQ254" s="77">
        <f t="shared" si="446"/>
        <v>4</v>
      </c>
      <c r="CR254" s="77">
        <f t="shared" si="446"/>
        <v>1</v>
      </c>
      <c r="CS254" s="77">
        <f t="shared" si="446"/>
        <v>1</v>
      </c>
      <c r="CT254" s="91"/>
      <c r="CU254" s="77">
        <f t="shared" si="429"/>
        <v>2</v>
      </c>
      <c r="CV254" s="77">
        <f t="shared" si="429"/>
        <v>4</v>
      </c>
      <c r="CW254" s="77">
        <f t="shared" si="429"/>
        <v>4</v>
      </c>
      <c r="CX254" s="77">
        <f t="shared" si="429"/>
        <v>2</v>
      </c>
      <c r="CY254" s="77">
        <f t="shared" si="429"/>
        <v>3</v>
      </c>
      <c r="CZ254" s="77">
        <f t="shared" si="429"/>
        <v>1</v>
      </c>
      <c r="DA254" s="92">
        <f t="shared" si="429"/>
        <v>3</v>
      </c>
      <c r="DJ254" s="347" t="str">
        <f t="shared" si="447"/>
        <v>A</v>
      </c>
      <c r="DK254" s="56" t="str">
        <f t="shared" si="447"/>
        <v>D</v>
      </c>
      <c r="DL254" s="56" t="str">
        <f t="shared" si="447"/>
        <v>H</v>
      </c>
      <c r="DM254" s="56" t="str">
        <f t="shared" si="447"/>
        <v>A</v>
      </c>
      <c r="DN254" s="56" t="str">
        <f t="shared" si="447"/>
        <v>D</v>
      </c>
      <c r="DO254" s="56" t="str">
        <f t="shared" si="447"/>
        <v>A</v>
      </c>
      <c r="DP254" s="56" t="str">
        <f t="shared" si="447"/>
        <v>A</v>
      </c>
      <c r="DQ254" s="56" t="str">
        <f t="shared" si="447"/>
        <v>H</v>
      </c>
      <c r="DR254" s="56" t="str">
        <f t="shared" si="447"/>
        <v>H</v>
      </c>
      <c r="DS254" s="91"/>
      <c r="DT254" s="56" t="str">
        <f t="shared" si="430"/>
        <v>A</v>
      </c>
      <c r="DU254" s="56" t="str">
        <f t="shared" si="430"/>
        <v>A</v>
      </c>
      <c r="DV254" s="56" t="str">
        <f t="shared" si="430"/>
        <v>A</v>
      </c>
      <c r="DW254" s="56" t="str">
        <f t="shared" si="430"/>
        <v>A</v>
      </c>
      <c r="DX254" s="56" t="str">
        <f t="shared" si="430"/>
        <v>A</v>
      </c>
      <c r="DY254" s="56" t="str">
        <f t="shared" si="430"/>
        <v>D</v>
      </c>
      <c r="DZ254" s="348" t="str">
        <f t="shared" si="430"/>
        <v>A</v>
      </c>
      <c r="EI254" s="53" t="str">
        <f t="shared" si="431"/>
        <v>Jurgens (Purfleet)</v>
      </c>
      <c r="EJ254" s="79">
        <f t="shared" si="448"/>
        <v>32</v>
      </c>
      <c r="EK254" s="80">
        <f t="shared" si="449"/>
        <v>3</v>
      </c>
      <c r="EL254" s="80">
        <f t="shared" si="450"/>
        <v>3</v>
      </c>
      <c r="EM254" s="80">
        <f t="shared" si="451"/>
        <v>10</v>
      </c>
      <c r="EN254" s="80">
        <f>COUNTIF(DS$245:DS$261,"A")</f>
        <v>5</v>
      </c>
      <c r="EO254" s="80">
        <f>COUNTIF(DS$245:DS$261,"D")</f>
        <v>1</v>
      </c>
      <c r="EP254" s="80">
        <f>COUNTIF(DS$245:DS$261,"H")</f>
        <v>10</v>
      </c>
      <c r="EQ254" s="79">
        <f t="shared" si="452"/>
        <v>8</v>
      </c>
      <c r="ER254" s="79">
        <f t="shared" si="432"/>
        <v>4</v>
      </c>
      <c r="ES254" s="79">
        <f t="shared" si="432"/>
        <v>20</v>
      </c>
      <c r="ET254" s="81">
        <f>SUM($BL254:$CI254)+SUM(CT$245:CT$261)</f>
        <v>41</v>
      </c>
      <c r="EU254" s="81">
        <f>SUM($CK254:$DH254)+SUM(BU$245:BU$261)</f>
        <v>108</v>
      </c>
      <c r="EV254" s="79">
        <f t="shared" si="433"/>
        <v>20</v>
      </c>
      <c r="EW254" s="136">
        <f t="shared" si="434"/>
        <v>0.37962962962962965</v>
      </c>
      <c r="EX254" s="78"/>
      <c r="EY254" s="80">
        <f t="shared" si="435"/>
        <v>32</v>
      </c>
      <c r="EZ254" s="80">
        <f t="shared" si="436"/>
        <v>8</v>
      </c>
      <c r="FA254" s="80">
        <f t="shared" si="437"/>
        <v>4</v>
      </c>
      <c r="FB254" s="80">
        <f t="shared" si="438"/>
        <v>20</v>
      </c>
      <c r="FC254" s="80">
        <f t="shared" si="439"/>
        <v>41</v>
      </c>
      <c r="FD254" s="80">
        <f t="shared" si="440"/>
        <v>108</v>
      </c>
      <c r="FE254" s="80">
        <f t="shared" si="441"/>
        <v>20</v>
      </c>
      <c r="FF254" s="80">
        <f t="shared" si="442"/>
        <v>0.37962962962962965</v>
      </c>
      <c r="FH254" s="54">
        <f t="shared" si="453"/>
        <v>0</v>
      </c>
      <c r="FI254" s="54">
        <f t="shared" si="454"/>
        <v>0</v>
      </c>
      <c r="FJ254" s="54">
        <f t="shared" si="443"/>
        <v>0</v>
      </c>
      <c r="FK254" s="54">
        <f t="shared" si="443"/>
        <v>0</v>
      </c>
      <c r="FL254" s="54">
        <f t="shared" si="443"/>
        <v>0</v>
      </c>
      <c r="FM254" s="54">
        <f t="shared" si="443"/>
        <v>0</v>
      </c>
      <c r="FN254" s="54">
        <f t="shared" si="443"/>
        <v>0</v>
      </c>
      <c r="FO254" s="54">
        <f t="shared" si="443"/>
        <v>0</v>
      </c>
      <c r="FQ254" s="54" t="str">
        <f t="shared" si="396"/>
        <v/>
      </c>
      <c r="FR254" s="54" t="str">
        <f t="shared" si="426"/>
        <v/>
      </c>
      <c r="FS254" s="54" t="str">
        <f t="shared" si="397"/>
        <v/>
      </c>
      <c r="FT254" s="54" t="str">
        <f t="shared" si="397"/>
        <v/>
      </c>
      <c r="FU254" s="54" t="str">
        <f t="shared" si="397"/>
        <v/>
      </c>
      <c r="FV254" s="54" t="str">
        <f t="shared" si="397"/>
        <v/>
      </c>
      <c r="FW254" s="54" t="str">
        <f t="shared" si="397"/>
        <v/>
      </c>
      <c r="FX254" s="54" t="str">
        <f t="shared" si="444"/>
        <v/>
      </c>
      <c r="FZ254" s="60" t="s">
        <v>841</v>
      </c>
      <c r="GA254" s="59"/>
      <c r="GB254" s="60"/>
      <c r="GC254" s="58"/>
      <c r="GD254" s="59"/>
      <c r="GE254" s="61"/>
      <c r="GF254" s="58"/>
      <c r="GG254" s="61"/>
      <c r="GH254" s="61"/>
      <c r="GJ254" s="341" t="s">
        <v>827</v>
      </c>
      <c r="GK254" s="342" t="s">
        <v>486</v>
      </c>
      <c r="GL254" s="342" t="s">
        <v>486</v>
      </c>
      <c r="GM254" s="343" t="s">
        <v>842</v>
      </c>
      <c r="GN254" s="342" t="s">
        <v>486</v>
      </c>
      <c r="GO254" s="309" t="s">
        <v>486</v>
      </c>
      <c r="GP254" s="309" t="s">
        <v>486</v>
      </c>
      <c r="GQ254" s="309" t="s">
        <v>486</v>
      </c>
      <c r="GR254" s="309" t="s">
        <v>486</v>
      </c>
      <c r="GS254" s="309" t="s">
        <v>486</v>
      </c>
      <c r="GT254" s="309" t="s">
        <v>486</v>
      </c>
      <c r="GU254" s="309" t="s">
        <v>486</v>
      </c>
      <c r="GV254" s="309"/>
      <c r="GW254" s="349"/>
      <c r="GX254" s="349"/>
      <c r="GY254" s="349" t="s">
        <v>843</v>
      </c>
    </row>
    <row r="255" spans="1:207" s="54" customFormat="1" ht="12" customHeight="1" x14ac:dyDescent="0.3">
      <c r="A255" s="54">
        <v>11</v>
      </c>
      <c r="B255" s="54" t="s">
        <v>550</v>
      </c>
      <c r="C255" s="56">
        <v>32</v>
      </c>
      <c r="D255" s="56">
        <v>11</v>
      </c>
      <c r="E255" s="56">
        <v>4</v>
      </c>
      <c r="F255" s="56">
        <v>17</v>
      </c>
      <c r="G255" s="56">
        <v>83</v>
      </c>
      <c r="H255" s="56">
        <v>94</v>
      </c>
      <c r="I255" s="57">
        <v>26</v>
      </c>
      <c r="J255" s="69">
        <f t="shared" si="427"/>
        <v>0.88297872340425532</v>
      </c>
      <c r="L255" s="139" t="s">
        <v>787</v>
      </c>
      <c r="M255" s="150" t="s">
        <v>175</v>
      </c>
      <c r="N255" s="88" t="s">
        <v>150</v>
      </c>
      <c r="O255" s="148" t="s">
        <v>150</v>
      </c>
      <c r="P255" s="84" t="s">
        <v>416</v>
      </c>
      <c r="Q255" s="148" t="s">
        <v>103</v>
      </c>
      <c r="R255" s="88" t="s">
        <v>269</v>
      </c>
      <c r="S255" s="88" t="s">
        <v>186</v>
      </c>
      <c r="T255" s="88" t="s">
        <v>186</v>
      </c>
      <c r="U255" s="148" t="s">
        <v>76</v>
      </c>
      <c r="V255" s="154" t="s">
        <v>89</v>
      </c>
      <c r="W255" s="83"/>
      <c r="X255" s="148" t="s">
        <v>691</v>
      </c>
      <c r="Y255" s="148" t="s">
        <v>76</v>
      </c>
      <c r="Z255" s="141" t="s">
        <v>125</v>
      </c>
      <c r="AA255" s="148" t="s">
        <v>331</v>
      </c>
      <c r="AB255" s="148" t="s">
        <v>162</v>
      </c>
      <c r="AC255" s="256" t="s">
        <v>101</v>
      </c>
      <c r="AD255" s="211"/>
      <c r="AE255" s="212"/>
      <c r="AG255" s="212"/>
      <c r="AL255" s="139" t="s">
        <v>787</v>
      </c>
      <c r="AM255" s="253" t="s">
        <v>652</v>
      </c>
      <c r="AN255" s="59" t="s">
        <v>829</v>
      </c>
      <c r="AO255" s="59" t="s">
        <v>639</v>
      </c>
      <c r="AP255" s="84" t="s">
        <v>708</v>
      </c>
      <c r="AQ255" s="59" t="s">
        <v>653</v>
      </c>
      <c r="AR255" s="59" t="s">
        <v>675</v>
      </c>
      <c r="AS255" s="59" t="s">
        <v>663</v>
      </c>
      <c r="AT255" s="59" t="s">
        <v>662</v>
      </c>
      <c r="AU255" s="59" t="s">
        <v>670</v>
      </c>
      <c r="AV255" s="87" t="s">
        <v>545</v>
      </c>
      <c r="AW255" s="83"/>
      <c r="AX255" s="59" t="s">
        <v>657</v>
      </c>
      <c r="AY255" s="59" t="s">
        <v>324</v>
      </c>
      <c r="AZ255" s="59" t="s">
        <v>681</v>
      </c>
      <c r="BA255" s="59" t="s">
        <v>669</v>
      </c>
      <c r="BB255" s="59" t="s">
        <v>714</v>
      </c>
      <c r="BC255" s="85" t="s">
        <v>709</v>
      </c>
      <c r="BD255" s="321"/>
      <c r="BL255" s="90">
        <f t="shared" si="445"/>
        <v>2</v>
      </c>
      <c r="BM255" s="77">
        <f t="shared" si="445"/>
        <v>3</v>
      </c>
      <c r="BN255" s="77">
        <f t="shared" si="445"/>
        <v>3</v>
      </c>
      <c r="BO255" s="77">
        <f t="shared" si="445"/>
        <v>6</v>
      </c>
      <c r="BP255" s="77">
        <f t="shared" si="445"/>
        <v>1</v>
      </c>
      <c r="BQ255" s="77">
        <f t="shared" si="445"/>
        <v>7</v>
      </c>
      <c r="BR255" s="77">
        <f t="shared" si="445"/>
        <v>3</v>
      </c>
      <c r="BS255" s="77">
        <f t="shared" si="445"/>
        <v>3</v>
      </c>
      <c r="BT255" s="77">
        <f t="shared" si="445"/>
        <v>0</v>
      </c>
      <c r="BU255" s="77">
        <f t="shared" si="445"/>
        <v>3</v>
      </c>
      <c r="BV255" s="91"/>
      <c r="BW255" s="77">
        <f t="shared" si="428"/>
        <v>7</v>
      </c>
      <c r="BX255" s="77">
        <f t="shared" si="428"/>
        <v>0</v>
      </c>
      <c r="BY255" s="77">
        <f t="shared" si="428"/>
        <v>5</v>
      </c>
      <c r="BZ255" s="77">
        <f t="shared" si="428"/>
        <v>3</v>
      </c>
      <c r="CA255" s="77">
        <f t="shared" si="428"/>
        <v>6</v>
      </c>
      <c r="CB255" s="92">
        <f t="shared" si="428"/>
        <v>3</v>
      </c>
      <c r="CJ255" s="78"/>
      <c r="CK255" s="90">
        <f t="shared" si="446"/>
        <v>5</v>
      </c>
      <c r="CL255" s="77">
        <f t="shared" si="446"/>
        <v>1</v>
      </c>
      <c r="CM255" s="77">
        <f t="shared" si="446"/>
        <v>1</v>
      </c>
      <c r="CN255" s="77">
        <f t="shared" si="446"/>
        <v>2</v>
      </c>
      <c r="CO255" s="77">
        <f t="shared" si="446"/>
        <v>3</v>
      </c>
      <c r="CP255" s="77">
        <f t="shared" si="446"/>
        <v>1</v>
      </c>
      <c r="CQ255" s="77">
        <f t="shared" si="446"/>
        <v>4</v>
      </c>
      <c r="CR255" s="77">
        <f t="shared" si="446"/>
        <v>4</v>
      </c>
      <c r="CS255" s="77">
        <f t="shared" si="446"/>
        <v>2</v>
      </c>
      <c r="CT255" s="77">
        <f t="shared" si="446"/>
        <v>0</v>
      </c>
      <c r="CU255" s="91"/>
      <c r="CV255" s="77">
        <f t="shared" si="429"/>
        <v>3</v>
      </c>
      <c r="CW255" s="77">
        <f t="shared" si="429"/>
        <v>2</v>
      </c>
      <c r="CX255" s="77">
        <f t="shared" si="429"/>
        <v>0</v>
      </c>
      <c r="CY255" s="77">
        <f t="shared" si="429"/>
        <v>5</v>
      </c>
      <c r="CZ255" s="77">
        <f t="shared" si="429"/>
        <v>0</v>
      </c>
      <c r="DA255" s="92">
        <f t="shared" si="429"/>
        <v>2</v>
      </c>
      <c r="DJ255" s="347" t="str">
        <f t="shared" si="447"/>
        <v>A</v>
      </c>
      <c r="DK255" s="56" t="str">
        <f t="shared" si="447"/>
        <v>H</v>
      </c>
      <c r="DL255" s="56" t="str">
        <f t="shared" si="447"/>
        <v>H</v>
      </c>
      <c r="DM255" s="56" t="str">
        <f t="shared" si="447"/>
        <v>H</v>
      </c>
      <c r="DN255" s="56" t="str">
        <f t="shared" si="447"/>
        <v>A</v>
      </c>
      <c r="DO255" s="56" t="str">
        <f t="shared" si="447"/>
        <v>H</v>
      </c>
      <c r="DP255" s="56" t="str">
        <f t="shared" si="447"/>
        <v>A</v>
      </c>
      <c r="DQ255" s="56" t="str">
        <f t="shared" si="447"/>
        <v>A</v>
      </c>
      <c r="DR255" s="56" t="str">
        <f t="shared" si="447"/>
        <v>A</v>
      </c>
      <c r="DS255" s="56" t="str">
        <f t="shared" si="447"/>
        <v>H</v>
      </c>
      <c r="DT255" s="91"/>
      <c r="DU255" s="56" t="str">
        <f t="shared" si="430"/>
        <v>H</v>
      </c>
      <c r="DV255" s="56" t="str">
        <f t="shared" si="430"/>
        <v>A</v>
      </c>
      <c r="DW255" s="56" t="str">
        <f t="shared" si="430"/>
        <v>H</v>
      </c>
      <c r="DX255" s="56" t="str">
        <f t="shared" si="430"/>
        <v>A</v>
      </c>
      <c r="DY255" s="56" t="str">
        <f t="shared" si="430"/>
        <v>H</v>
      </c>
      <c r="DZ255" s="348" t="str">
        <f t="shared" si="430"/>
        <v>H</v>
      </c>
      <c r="EI255" s="53" t="str">
        <f t="shared" si="431"/>
        <v>Northmet</v>
      </c>
      <c r="EJ255" s="79">
        <f t="shared" si="448"/>
        <v>32</v>
      </c>
      <c r="EK255" s="80">
        <f t="shared" si="449"/>
        <v>9</v>
      </c>
      <c r="EL255" s="80">
        <f t="shared" si="450"/>
        <v>0</v>
      </c>
      <c r="EM255" s="80">
        <f t="shared" si="451"/>
        <v>7</v>
      </c>
      <c r="EN255" s="80">
        <f>COUNTIF(DT$245:DT$261,"A")</f>
        <v>8</v>
      </c>
      <c r="EO255" s="80">
        <f>COUNTIF(DT$245:DT$261,"D")</f>
        <v>0</v>
      </c>
      <c r="EP255" s="80">
        <f>COUNTIF(DT$245:DT$261,"H")</f>
        <v>8</v>
      </c>
      <c r="EQ255" s="79">
        <f t="shared" si="452"/>
        <v>17</v>
      </c>
      <c r="ER255" s="79">
        <f t="shared" si="432"/>
        <v>0</v>
      </c>
      <c r="ES255" s="79">
        <f t="shared" si="432"/>
        <v>15</v>
      </c>
      <c r="ET255" s="81">
        <f>SUM($BL255:$CI255)+SUM(CU$245:CU$261)</f>
        <v>95</v>
      </c>
      <c r="EU255" s="81">
        <f>SUM($CK255:$DH255)+SUM(BV$245:BV$261)</f>
        <v>84</v>
      </c>
      <c r="EV255" s="79">
        <f t="shared" si="433"/>
        <v>34</v>
      </c>
      <c r="EW255" s="136">
        <f t="shared" si="434"/>
        <v>1.1309523809523809</v>
      </c>
      <c r="EX255" s="78"/>
      <c r="EY255" s="80">
        <f t="shared" si="435"/>
        <v>32</v>
      </c>
      <c r="EZ255" s="80">
        <f t="shared" si="436"/>
        <v>17</v>
      </c>
      <c r="FA255" s="80">
        <f t="shared" si="437"/>
        <v>0</v>
      </c>
      <c r="FB255" s="80">
        <f t="shared" si="438"/>
        <v>15</v>
      </c>
      <c r="FC255" s="80">
        <f t="shared" si="439"/>
        <v>95</v>
      </c>
      <c r="FD255" s="80">
        <f t="shared" si="440"/>
        <v>84</v>
      </c>
      <c r="FE255" s="80">
        <f t="shared" si="441"/>
        <v>34</v>
      </c>
      <c r="FF255" s="80">
        <f t="shared" si="442"/>
        <v>1.1309523809523809</v>
      </c>
      <c r="FH255" s="54">
        <f t="shared" si="453"/>
        <v>0</v>
      </c>
      <c r="FI255" s="54">
        <f t="shared" si="454"/>
        <v>0</v>
      </c>
      <c r="FJ255" s="54">
        <f t="shared" si="443"/>
        <v>0</v>
      </c>
      <c r="FK255" s="54">
        <f t="shared" si="443"/>
        <v>0</v>
      </c>
      <c r="FL255" s="54">
        <f t="shared" si="443"/>
        <v>0</v>
      </c>
      <c r="FM255" s="54">
        <f t="shared" si="443"/>
        <v>0</v>
      </c>
      <c r="FN255" s="54">
        <f t="shared" si="443"/>
        <v>0</v>
      </c>
      <c r="FO255" s="54">
        <f t="shared" si="443"/>
        <v>0</v>
      </c>
      <c r="FQ255" s="54" t="str">
        <f t="shared" si="396"/>
        <v/>
      </c>
      <c r="FR255" s="54" t="str">
        <f t="shared" si="426"/>
        <v/>
      </c>
      <c r="FS255" s="54" t="str">
        <f t="shared" si="397"/>
        <v/>
      </c>
      <c r="FT255" s="54" t="str">
        <f t="shared" si="397"/>
        <v/>
      </c>
      <c r="FU255" s="54" t="str">
        <f t="shared" si="397"/>
        <v/>
      </c>
      <c r="FV255" s="54" t="str">
        <f t="shared" si="397"/>
        <v/>
      </c>
      <c r="FW255" s="54" t="str">
        <f t="shared" si="397"/>
        <v/>
      </c>
      <c r="FX255" s="54" t="str">
        <f t="shared" si="444"/>
        <v/>
      </c>
      <c r="FZ255" s="60"/>
      <c r="GA255" s="59"/>
      <c r="GB255" s="60"/>
      <c r="GC255" s="58"/>
      <c r="GD255" s="59"/>
      <c r="GE255" s="61"/>
      <c r="GF255" s="58"/>
      <c r="GG255" s="61"/>
      <c r="GH255" s="61"/>
      <c r="GJ255" s="341" t="s">
        <v>730</v>
      </c>
      <c r="GK255" s="342" t="s">
        <v>486</v>
      </c>
      <c r="GL255" s="342" t="s">
        <v>486</v>
      </c>
      <c r="GM255" s="342" t="s">
        <v>486</v>
      </c>
      <c r="GN255" s="342" t="s">
        <v>486</v>
      </c>
      <c r="GO255" s="309" t="s">
        <v>486</v>
      </c>
      <c r="GP255" s="309" t="s">
        <v>486</v>
      </c>
      <c r="GQ255" s="309" t="s">
        <v>486</v>
      </c>
      <c r="GR255" s="350" t="s">
        <v>844</v>
      </c>
      <c r="GS255" s="309" t="s">
        <v>486</v>
      </c>
      <c r="GT255" s="309" t="s">
        <v>486</v>
      </c>
      <c r="GU255" s="309" t="s">
        <v>486</v>
      </c>
      <c r="GV255" s="309"/>
      <c r="GW255" s="349"/>
      <c r="GX255" s="349" t="s">
        <v>845</v>
      </c>
      <c r="GY255" s="349"/>
    </row>
    <row r="256" spans="1:207" s="54" customFormat="1" ht="12" customHeight="1" x14ac:dyDescent="0.3">
      <c r="A256" s="54">
        <v>12</v>
      </c>
      <c r="B256" s="54" t="s">
        <v>789</v>
      </c>
      <c r="C256" s="56">
        <v>32</v>
      </c>
      <c r="D256" s="56">
        <v>10</v>
      </c>
      <c r="E256" s="56">
        <v>4</v>
      </c>
      <c r="F256" s="56">
        <v>18</v>
      </c>
      <c r="G256" s="56">
        <v>46</v>
      </c>
      <c r="H256" s="56">
        <v>83</v>
      </c>
      <c r="I256" s="57">
        <v>24</v>
      </c>
      <c r="J256" s="69">
        <f t="shared" si="427"/>
        <v>0.55421686746987953</v>
      </c>
      <c r="L256" s="139" t="s">
        <v>792</v>
      </c>
      <c r="M256" s="213" t="s">
        <v>101</v>
      </c>
      <c r="N256" s="88" t="s">
        <v>148</v>
      </c>
      <c r="O256" s="148" t="s">
        <v>103</v>
      </c>
      <c r="P256" s="84" t="s">
        <v>62</v>
      </c>
      <c r="Q256" s="88" t="s">
        <v>62</v>
      </c>
      <c r="R256" s="88" t="s">
        <v>126</v>
      </c>
      <c r="S256" s="88" t="s">
        <v>103</v>
      </c>
      <c r="T256" s="148" t="s">
        <v>671</v>
      </c>
      <c r="U256" s="148" t="s">
        <v>87</v>
      </c>
      <c r="V256" s="148" t="s">
        <v>176</v>
      </c>
      <c r="W256" s="148" t="s">
        <v>422</v>
      </c>
      <c r="X256" s="83"/>
      <c r="Y256" s="88" t="s">
        <v>200</v>
      </c>
      <c r="Z256" s="148" t="s">
        <v>77</v>
      </c>
      <c r="AA256" s="148" t="s">
        <v>99</v>
      </c>
      <c r="AB256" s="148" t="s">
        <v>150</v>
      </c>
      <c r="AC256" s="152" t="s">
        <v>59</v>
      </c>
      <c r="AD256" s="206" t="s">
        <v>846</v>
      </c>
      <c r="AE256" s="212"/>
      <c r="AG256" s="212"/>
      <c r="AH256" s="212"/>
      <c r="AL256" s="139" t="s">
        <v>792</v>
      </c>
      <c r="AM256" s="262" t="s">
        <v>545</v>
      </c>
      <c r="AN256" s="59" t="s">
        <v>654</v>
      </c>
      <c r="AO256" s="59" t="s">
        <v>670</v>
      </c>
      <c r="AP256" s="84" t="s">
        <v>655</v>
      </c>
      <c r="AQ256" s="59" t="s">
        <v>708</v>
      </c>
      <c r="AR256" s="59" t="s">
        <v>639</v>
      </c>
      <c r="AS256" s="59" t="s">
        <v>317</v>
      </c>
      <c r="AT256" s="59" t="s">
        <v>307</v>
      </c>
      <c r="AU256" s="59" t="s">
        <v>681</v>
      </c>
      <c r="AV256" s="59" t="s">
        <v>662</v>
      </c>
      <c r="AW256" s="59" t="s">
        <v>321</v>
      </c>
      <c r="AX256" s="83"/>
      <c r="AY256" s="59" t="s">
        <v>714</v>
      </c>
      <c r="AZ256" s="59" t="s">
        <v>666</v>
      </c>
      <c r="BA256" s="59" t="s">
        <v>709</v>
      </c>
      <c r="BB256" s="59" t="s">
        <v>665</v>
      </c>
      <c r="BC256" s="85" t="s">
        <v>636</v>
      </c>
      <c r="BD256" s="321" t="s">
        <v>646</v>
      </c>
      <c r="BL256" s="90">
        <f t="shared" si="445"/>
        <v>3</v>
      </c>
      <c r="BM256" s="77">
        <f t="shared" si="445"/>
        <v>0</v>
      </c>
      <c r="BN256" s="77">
        <f t="shared" si="445"/>
        <v>1</v>
      </c>
      <c r="BO256" s="77">
        <f t="shared" si="445"/>
        <v>1</v>
      </c>
      <c r="BP256" s="77">
        <f t="shared" si="445"/>
        <v>1</v>
      </c>
      <c r="BQ256" s="77">
        <f t="shared" si="445"/>
        <v>7</v>
      </c>
      <c r="BR256" s="77">
        <f t="shared" si="445"/>
        <v>1</v>
      </c>
      <c r="BS256" s="77">
        <f t="shared" si="445"/>
        <v>11</v>
      </c>
      <c r="BT256" s="77">
        <f t="shared" si="445"/>
        <v>3</v>
      </c>
      <c r="BU256" s="77">
        <f t="shared" si="445"/>
        <v>2</v>
      </c>
      <c r="BV256" s="77">
        <f t="shared" si="445"/>
        <v>9</v>
      </c>
      <c r="BW256" s="91"/>
      <c r="BX256" s="77">
        <f>(IF(Y256="","",(IF(MID(Y256,2,1)="-",LEFT(Y256,1),LEFT(Y256,2)))+0))</f>
        <v>2</v>
      </c>
      <c r="BY256" s="77">
        <f>(IF(Z256="","",(IF(MID(Z256,2,1)="-",LEFT(Z256,1),LEFT(Z256,2)))+0))</f>
        <v>2</v>
      </c>
      <c r="BZ256" s="77">
        <f>(IF(AA256="","",(IF(MID(AA256,2,1)="-",LEFT(AA256,1),LEFT(AA256,2)))+0))</f>
        <v>1</v>
      </c>
      <c r="CA256" s="77">
        <f>(IF(AB256="","",(IF(MID(AB256,2,1)="-",LEFT(AB256,1),LEFT(AB256,2)))+0))</f>
        <v>3</v>
      </c>
      <c r="CB256" s="92">
        <f>(IF(AC256="","",(IF(MID(AC256,2,1)="-",LEFT(AC256,1),LEFT(AC256,2)))+0))</f>
        <v>4</v>
      </c>
      <c r="CJ256" s="78"/>
      <c r="CK256" s="90">
        <f t="shared" si="446"/>
        <v>2</v>
      </c>
      <c r="CL256" s="77">
        <f t="shared" si="446"/>
        <v>1</v>
      </c>
      <c r="CM256" s="77">
        <f t="shared" si="446"/>
        <v>3</v>
      </c>
      <c r="CN256" s="77">
        <f t="shared" si="446"/>
        <v>1</v>
      </c>
      <c r="CO256" s="77">
        <f t="shared" si="446"/>
        <v>1</v>
      </c>
      <c r="CP256" s="77">
        <f t="shared" si="446"/>
        <v>0</v>
      </c>
      <c r="CQ256" s="77">
        <f t="shared" si="446"/>
        <v>3</v>
      </c>
      <c r="CR256" s="77">
        <f t="shared" si="446"/>
        <v>0</v>
      </c>
      <c r="CS256" s="77">
        <f t="shared" si="446"/>
        <v>3</v>
      </c>
      <c r="CT256" s="77">
        <f t="shared" si="446"/>
        <v>3</v>
      </c>
      <c r="CU256" s="77">
        <f t="shared" si="446"/>
        <v>3</v>
      </c>
      <c r="CV256" s="91"/>
      <c r="CW256" s="77">
        <f>(IF(Y256="","",IF(RIGHT(Y256,2)="10",RIGHT(Y256,2),RIGHT(Y256,1))+0))</f>
        <v>2</v>
      </c>
      <c r="CX256" s="77">
        <f>(IF(Z256="","",IF(RIGHT(Z256,2)="10",RIGHT(Z256,2),RIGHT(Z256,1))+0))</f>
        <v>1</v>
      </c>
      <c r="CY256" s="77">
        <f>(IF(AA256="","",IF(RIGHT(AA256,2)="10",RIGHT(AA256,2),RIGHT(AA256,1))+0))</f>
        <v>0</v>
      </c>
      <c r="CZ256" s="77">
        <f>(IF(AB256="","",IF(RIGHT(AB256,2)="10",RIGHT(AB256,2),RIGHT(AB256,1))+0))</f>
        <v>1</v>
      </c>
      <c r="DA256" s="92">
        <f>(IF(AC256="","",IF(RIGHT(AC256,2)="10",RIGHT(AC256,2),RIGHT(AC256,1))+0))</f>
        <v>0</v>
      </c>
      <c r="DJ256" s="347" t="str">
        <f t="shared" si="447"/>
        <v>H</v>
      </c>
      <c r="DK256" s="56" t="str">
        <f t="shared" si="447"/>
        <v>A</v>
      </c>
      <c r="DL256" s="56" t="str">
        <f t="shared" si="447"/>
        <v>A</v>
      </c>
      <c r="DM256" s="56" t="str">
        <f t="shared" si="447"/>
        <v>D</v>
      </c>
      <c r="DN256" s="56" t="str">
        <f t="shared" si="447"/>
        <v>D</v>
      </c>
      <c r="DO256" s="56" t="str">
        <f t="shared" si="447"/>
        <v>H</v>
      </c>
      <c r="DP256" s="56" t="str">
        <f t="shared" si="447"/>
        <v>A</v>
      </c>
      <c r="DQ256" s="56" t="str">
        <f t="shared" si="447"/>
        <v>H</v>
      </c>
      <c r="DR256" s="56" t="str">
        <f t="shared" si="447"/>
        <v>D</v>
      </c>
      <c r="DS256" s="56" t="str">
        <f t="shared" si="447"/>
        <v>A</v>
      </c>
      <c r="DT256" s="56" t="str">
        <f t="shared" si="447"/>
        <v>H</v>
      </c>
      <c r="DU256" s="91"/>
      <c r="DV256" s="56" t="str">
        <f>(IF(Y256="","",IF(BX256&gt;CW256,"H",IF(BX256&lt;CW256,"A","D"))))</f>
        <v>D</v>
      </c>
      <c r="DW256" s="56" t="str">
        <f>(IF(Z256="","",IF(BY256&gt;CX256,"H",IF(BY256&lt;CX256,"A","D"))))</f>
        <v>H</v>
      </c>
      <c r="DX256" s="56" t="str">
        <f>(IF(AA256="","",IF(BZ256&gt;CY256,"H",IF(BZ256&lt;CY256,"A","D"))))</f>
        <v>H</v>
      </c>
      <c r="DY256" s="56" t="str">
        <f>(IF(AB256="","",IF(CA256&gt;CZ256,"H",IF(CA256&lt;CZ256,"A","D"))))</f>
        <v>H</v>
      </c>
      <c r="DZ256" s="348" t="str">
        <f>(IF(AC256="","",IF(CB256&gt;DA256,"H",IF(CB256&lt;DA256,"A","D"))))</f>
        <v>H</v>
      </c>
      <c r="EI256" s="53" t="str">
        <f t="shared" si="431"/>
        <v>Post Office Engineers (Res)</v>
      </c>
      <c r="EJ256" s="79">
        <f t="shared" si="448"/>
        <v>32</v>
      </c>
      <c r="EK256" s="80">
        <f t="shared" si="449"/>
        <v>8</v>
      </c>
      <c r="EL256" s="80">
        <f t="shared" si="450"/>
        <v>4</v>
      </c>
      <c r="EM256" s="80">
        <f t="shared" si="451"/>
        <v>4</v>
      </c>
      <c r="EN256" s="80">
        <f>COUNTIF(DU$245:DU$261,"A")</f>
        <v>8</v>
      </c>
      <c r="EO256" s="80">
        <f>COUNTIF(DU$245:DU$261,"D")</f>
        <v>0</v>
      </c>
      <c r="EP256" s="80">
        <f>COUNTIF(DU$245:DU$261,"H")</f>
        <v>8</v>
      </c>
      <c r="EQ256" s="79">
        <f t="shared" si="452"/>
        <v>16</v>
      </c>
      <c r="ER256" s="79">
        <f t="shared" si="432"/>
        <v>4</v>
      </c>
      <c r="ES256" s="79">
        <f t="shared" si="432"/>
        <v>12</v>
      </c>
      <c r="ET256" s="81">
        <f>SUM($BL256:$CI256)+SUM(CV$245:CV$261)</f>
        <v>88</v>
      </c>
      <c r="EU256" s="81">
        <f>SUM($CK256:$DH256)+SUM(BW$245:BW$261)</f>
        <v>66</v>
      </c>
      <c r="EV256" s="79">
        <f t="shared" si="433"/>
        <v>36</v>
      </c>
      <c r="EW256" s="136">
        <f t="shared" si="434"/>
        <v>1.3333333333333333</v>
      </c>
      <c r="EX256" s="78"/>
      <c r="EY256" s="80">
        <f t="shared" si="435"/>
        <v>32</v>
      </c>
      <c r="EZ256" s="80">
        <f t="shared" si="436"/>
        <v>16</v>
      </c>
      <c r="FA256" s="80">
        <f t="shared" si="437"/>
        <v>4</v>
      </c>
      <c r="FB256" s="80">
        <f t="shared" si="438"/>
        <v>12</v>
      </c>
      <c r="FC256" s="80">
        <f t="shared" si="439"/>
        <v>88</v>
      </c>
      <c r="FD256" s="80">
        <f t="shared" si="440"/>
        <v>66</v>
      </c>
      <c r="FE256" s="80">
        <f t="shared" si="441"/>
        <v>36</v>
      </c>
      <c r="FF256" s="80">
        <f t="shared" si="442"/>
        <v>1.3333333333333333</v>
      </c>
      <c r="FH256" s="54">
        <f t="shared" si="453"/>
        <v>0</v>
      </c>
      <c r="FI256" s="54">
        <f t="shared" si="454"/>
        <v>0</v>
      </c>
      <c r="FJ256" s="54">
        <f t="shared" si="443"/>
        <v>0</v>
      </c>
      <c r="FK256" s="54">
        <f t="shared" si="443"/>
        <v>0</v>
      </c>
      <c r="FL256" s="54">
        <f t="shared" si="443"/>
        <v>0</v>
      </c>
      <c r="FM256" s="54">
        <f t="shared" si="443"/>
        <v>0</v>
      </c>
      <c r="FN256" s="54">
        <f t="shared" si="443"/>
        <v>0</v>
      </c>
      <c r="FO256" s="54">
        <f t="shared" si="443"/>
        <v>0</v>
      </c>
      <c r="FQ256" s="54" t="str">
        <f t="shared" si="396"/>
        <v/>
      </c>
      <c r="FR256" s="54" t="str">
        <f t="shared" si="426"/>
        <v/>
      </c>
      <c r="FS256" s="54" t="str">
        <f t="shared" si="397"/>
        <v/>
      </c>
      <c r="FT256" s="54" t="str">
        <f t="shared" si="397"/>
        <v/>
      </c>
      <c r="FU256" s="54" t="str">
        <f t="shared" si="397"/>
        <v/>
      </c>
      <c r="FV256" s="54" t="str">
        <f t="shared" si="397"/>
        <v/>
      </c>
      <c r="FW256" s="54" t="str">
        <f t="shared" si="397"/>
        <v/>
      </c>
      <c r="FX256" s="54" t="str">
        <f t="shared" si="444"/>
        <v/>
      </c>
      <c r="FZ256" s="60" t="s">
        <v>809</v>
      </c>
      <c r="GA256" s="59"/>
      <c r="GB256" s="60"/>
      <c r="GC256" s="58"/>
      <c r="GD256" s="59"/>
      <c r="GE256" s="61"/>
      <c r="GF256" s="58"/>
      <c r="GG256" s="61"/>
      <c r="GH256" s="61"/>
      <c r="GJ256" s="341" t="s">
        <v>787</v>
      </c>
      <c r="GK256" s="342" t="s">
        <v>486</v>
      </c>
      <c r="GL256" s="342" t="s">
        <v>486</v>
      </c>
      <c r="GM256" s="342" t="s">
        <v>486</v>
      </c>
      <c r="GN256" s="342" t="s">
        <v>486</v>
      </c>
      <c r="GO256" s="309" t="s">
        <v>486</v>
      </c>
      <c r="GP256" s="309" t="s">
        <v>486</v>
      </c>
      <c r="GQ256" s="309" t="s">
        <v>486</v>
      </c>
      <c r="GR256" s="309" t="s">
        <v>486</v>
      </c>
      <c r="GS256" s="309" t="s">
        <v>486</v>
      </c>
      <c r="GT256" s="309" t="s">
        <v>486</v>
      </c>
      <c r="GU256" s="309" t="s">
        <v>486</v>
      </c>
      <c r="GV256" s="309"/>
      <c r="GW256" s="349"/>
      <c r="GX256" s="349" t="s">
        <v>847</v>
      </c>
      <c r="GY256" s="349"/>
    </row>
    <row r="257" spans="1:207" s="54" customFormat="1" ht="12" customHeight="1" x14ac:dyDescent="0.3">
      <c r="A257" s="54">
        <v>13</v>
      </c>
      <c r="B257" s="54" t="s">
        <v>713</v>
      </c>
      <c r="C257" s="56">
        <v>32</v>
      </c>
      <c r="D257" s="56">
        <v>9</v>
      </c>
      <c r="E257" s="56">
        <v>4</v>
      </c>
      <c r="F257" s="56">
        <v>19</v>
      </c>
      <c r="G257" s="56">
        <v>60</v>
      </c>
      <c r="H257" s="56">
        <v>89</v>
      </c>
      <c r="I257" s="57">
        <v>22</v>
      </c>
      <c r="J257" s="69">
        <f t="shared" si="427"/>
        <v>0.6741573033707865</v>
      </c>
      <c r="L257" s="139" t="s">
        <v>831</v>
      </c>
      <c r="M257" s="86" t="s">
        <v>74</v>
      </c>
      <c r="N257" s="88" t="s">
        <v>101</v>
      </c>
      <c r="O257" s="148" t="s">
        <v>60</v>
      </c>
      <c r="P257" s="84" t="s">
        <v>89</v>
      </c>
      <c r="Q257" s="151" t="s">
        <v>185</v>
      </c>
      <c r="R257" s="88" t="s">
        <v>269</v>
      </c>
      <c r="S257" s="88" t="s">
        <v>149</v>
      </c>
      <c r="T257" s="88" t="s">
        <v>77</v>
      </c>
      <c r="U257" s="88" t="s">
        <v>176</v>
      </c>
      <c r="V257" s="148" t="s">
        <v>60</v>
      </c>
      <c r="W257" s="148" t="s">
        <v>178</v>
      </c>
      <c r="X257" s="148" t="s">
        <v>86</v>
      </c>
      <c r="Y257" s="83"/>
      <c r="Z257" s="88" t="s">
        <v>89</v>
      </c>
      <c r="AA257" s="88" t="s">
        <v>74</v>
      </c>
      <c r="AB257" s="88" t="s">
        <v>62</v>
      </c>
      <c r="AC257" s="152" t="s">
        <v>60</v>
      </c>
      <c r="AD257" s="206" t="s">
        <v>176</v>
      </c>
      <c r="AE257" s="212"/>
      <c r="AH257" s="212"/>
      <c r="AL257" s="139" t="s">
        <v>831</v>
      </c>
      <c r="AM257" s="253" t="s">
        <v>669</v>
      </c>
      <c r="AN257" s="59" t="s">
        <v>310</v>
      </c>
      <c r="AO257" s="59" t="s">
        <v>635</v>
      </c>
      <c r="AP257" s="84" t="s">
        <v>307</v>
      </c>
      <c r="AQ257" s="87" t="s">
        <v>533</v>
      </c>
      <c r="AR257" s="59" t="s">
        <v>121</v>
      </c>
      <c r="AS257" s="59" t="s">
        <v>573</v>
      </c>
      <c r="AT257" s="59" t="s">
        <v>645</v>
      </c>
      <c r="AU257" s="59" t="s">
        <v>829</v>
      </c>
      <c r="AV257" s="59" t="s">
        <v>657</v>
      </c>
      <c r="AW257" s="59" t="s">
        <v>654</v>
      </c>
      <c r="AX257" s="59" t="s">
        <v>603</v>
      </c>
      <c r="AY257" s="83"/>
      <c r="AZ257" s="59" t="s">
        <v>639</v>
      </c>
      <c r="BA257" s="59" t="s">
        <v>648</v>
      </c>
      <c r="BB257" s="59" t="s">
        <v>384</v>
      </c>
      <c r="BC257" s="85" t="s">
        <v>708</v>
      </c>
      <c r="BD257" s="321" t="s">
        <v>636</v>
      </c>
      <c r="BL257" s="90">
        <f t="shared" si="445"/>
        <v>1</v>
      </c>
      <c r="BM257" s="77">
        <f t="shared" si="445"/>
        <v>3</v>
      </c>
      <c r="BN257" s="77">
        <f t="shared" si="445"/>
        <v>4</v>
      </c>
      <c r="BO257" s="77">
        <f t="shared" si="445"/>
        <v>3</v>
      </c>
      <c r="BP257" s="77">
        <f t="shared" si="445"/>
        <v>0</v>
      </c>
      <c r="BQ257" s="77">
        <f t="shared" si="445"/>
        <v>7</v>
      </c>
      <c r="BR257" s="77">
        <f t="shared" si="445"/>
        <v>1</v>
      </c>
      <c r="BS257" s="77">
        <f t="shared" si="445"/>
        <v>2</v>
      </c>
      <c r="BT257" s="77">
        <f t="shared" si="445"/>
        <v>2</v>
      </c>
      <c r="BU257" s="77">
        <f t="shared" si="445"/>
        <v>4</v>
      </c>
      <c r="BV257" s="77">
        <f t="shared" si="445"/>
        <v>6</v>
      </c>
      <c r="BW257" s="77">
        <f>(IF(X257="","",(IF(MID(X257,2,1)="-",LEFT(X257,1),LEFT(X257,2)))+0))</f>
        <v>0</v>
      </c>
      <c r="BX257" s="91"/>
      <c r="BY257" s="77">
        <f>(IF(Z257="","",(IF(MID(Z257,2,1)="-",LEFT(Z257,1),LEFT(Z257,2)))+0))</f>
        <v>3</v>
      </c>
      <c r="BZ257" s="77">
        <f>(IF(AA257="","",(IF(MID(AA257,2,1)="-",LEFT(AA257,1),LEFT(AA257,2)))+0))</f>
        <v>1</v>
      </c>
      <c r="CA257" s="77">
        <f>(IF(AB257="","",(IF(MID(AB257,2,1)="-",LEFT(AB257,1),LEFT(AB257,2)))+0))</f>
        <v>1</v>
      </c>
      <c r="CB257" s="92">
        <f>(IF(AC257="","",(IF(MID(AC257,2,1)="-",LEFT(AC257,1),LEFT(AC257,2)))+0))</f>
        <v>4</v>
      </c>
      <c r="CJ257" s="78"/>
      <c r="CK257" s="90">
        <f t="shared" si="446"/>
        <v>2</v>
      </c>
      <c r="CL257" s="77">
        <f t="shared" si="446"/>
        <v>2</v>
      </c>
      <c r="CM257" s="77">
        <f t="shared" si="446"/>
        <v>1</v>
      </c>
      <c r="CN257" s="77">
        <f t="shared" si="446"/>
        <v>0</v>
      </c>
      <c r="CO257" s="77">
        <f t="shared" si="446"/>
        <v>7</v>
      </c>
      <c r="CP257" s="77">
        <f t="shared" si="446"/>
        <v>1</v>
      </c>
      <c r="CQ257" s="77">
        <f t="shared" si="446"/>
        <v>5</v>
      </c>
      <c r="CR257" s="77">
        <f t="shared" si="446"/>
        <v>1</v>
      </c>
      <c r="CS257" s="77">
        <f t="shared" si="446"/>
        <v>3</v>
      </c>
      <c r="CT257" s="77">
        <f t="shared" si="446"/>
        <v>1</v>
      </c>
      <c r="CU257" s="77">
        <f t="shared" si="446"/>
        <v>1</v>
      </c>
      <c r="CV257" s="77">
        <f>(IF(X257="","",IF(RIGHT(X257,2)="10",RIGHT(X257,2),RIGHT(X257,1))+0))</f>
        <v>3</v>
      </c>
      <c r="CW257" s="91"/>
      <c r="CX257" s="77">
        <f>(IF(Z257="","",IF(RIGHT(Z257,2)="10",RIGHT(Z257,2),RIGHT(Z257,1))+0))</f>
        <v>0</v>
      </c>
      <c r="CY257" s="77">
        <f>(IF(AA257="","",IF(RIGHT(AA257,2)="10",RIGHT(AA257,2),RIGHT(AA257,1))+0))</f>
        <v>2</v>
      </c>
      <c r="CZ257" s="77">
        <f>(IF(AB257="","",IF(RIGHT(AB257,2)="10",RIGHT(AB257,2),RIGHT(AB257,1))+0))</f>
        <v>1</v>
      </c>
      <c r="DA257" s="92">
        <f>(IF(AC257="","",IF(RIGHT(AC257,2)="10",RIGHT(AC257,2),RIGHT(AC257,1))+0))</f>
        <v>1</v>
      </c>
      <c r="DJ257" s="347" t="str">
        <f t="shared" si="447"/>
        <v>A</v>
      </c>
      <c r="DK257" s="56" t="str">
        <f t="shared" si="447"/>
        <v>H</v>
      </c>
      <c r="DL257" s="56" t="str">
        <f t="shared" si="447"/>
        <v>H</v>
      </c>
      <c r="DM257" s="56" t="str">
        <f t="shared" si="447"/>
        <v>H</v>
      </c>
      <c r="DN257" s="56" t="str">
        <f t="shared" si="447"/>
        <v>A</v>
      </c>
      <c r="DO257" s="56" t="str">
        <f t="shared" si="447"/>
        <v>H</v>
      </c>
      <c r="DP257" s="56" t="str">
        <f t="shared" si="447"/>
        <v>A</v>
      </c>
      <c r="DQ257" s="56" t="str">
        <f t="shared" si="447"/>
        <v>H</v>
      </c>
      <c r="DR257" s="56" t="str">
        <f t="shared" si="447"/>
        <v>A</v>
      </c>
      <c r="DS257" s="56" t="str">
        <f t="shared" si="447"/>
        <v>H</v>
      </c>
      <c r="DT257" s="56" t="str">
        <f t="shared" si="447"/>
        <v>H</v>
      </c>
      <c r="DU257" s="56" t="str">
        <f>(IF(X257="","",IF(BW257&gt;CV257,"H",IF(BW257&lt;CV257,"A","D"))))</f>
        <v>A</v>
      </c>
      <c r="DV257" s="91"/>
      <c r="DW257" s="56" t="str">
        <f>(IF(Z257="","",IF(BY257&gt;CX257,"H",IF(BY257&lt;CX257,"A","D"))))</f>
        <v>H</v>
      </c>
      <c r="DX257" s="56" t="str">
        <f>(IF(AA257="","",IF(BZ257&gt;CY257,"H",IF(BZ257&lt;CY257,"A","D"))))</f>
        <v>A</v>
      </c>
      <c r="DY257" s="56" t="str">
        <f>(IF(AB257="","",IF(CA257&gt;CZ257,"H",IF(CA257&lt;CZ257,"A","D"))))</f>
        <v>D</v>
      </c>
      <c r="DZ257" s="348" t="str">
        <f>(IF(AC257="","",IF(CB257&gt;DA257,"H",IF(CB257&lt;DA257,"A","D"))))</f>
        <v>H</v>
      </c>
      <c r="EI257" s="53" t="str">
        <f t="shared" si="431"/>
        <v>Tilbury (Res)</v>
      </c>
      <c r="EJ257" s="79">
        <f t="shared" si="448"/>
        <v>32</v>
      </c>
      <c r="EK257" s="80">
        <f t="shared" si="449"/>
        <v>9</v>
      </c>
      <c r="EL257" s="80">
        <f t="shared" si="450"/>
        <v>1</v>
      </c>
      <c r="EM257" s="80">
        <f t="shared" si="451"/>
        <v>6</v>
      </c>
      <c r="EN257" s="80">
        <f>COUNTIF(DV$245:DV$261,"A")</f>
        <v>6</v>
      </c>
      <c r="EO257" s="80">
        <f>COUNTIF(DV$245:DV$261,"D")</f>
        <v>4</v>
      </c>
      <c r="EP257" s="80">
        <f>COUNTIF(DV$245:DV$261,"H")</f>
        <v>6</v>
      </c>
      <c r="EQ257" s="79">
        <f t="shared" si="452"/>
        <v>15</v>
      </c>
      <c r="ER257" s="79">
        <f t="shared" si="432"/>
        <v>5</v>
      </c>
      <c r="ES257" s="79">
        <f t="shared" si="432"/>
        <v>12</v>
      </c>
      <c r="ET257" s="81">
        <f>SUM($BL257:$CI257)+SUM(CW$245:CW$261)</f>
        <v>69</v>
      </c>
      <c r="EU257" s="81">
        <f>SUM($CK257:$DH257)+SUM(BX$245:BX$261)</f>
        <v>56</v>
      </c>
      <c r="EV257" s="79">
        <f t="shared" si="433"/>
        <v>35</v>
      </c>
      <c r="EW257" s="136">
        <f t="shared" si="434"/>
        <v>1.2321428571428572</v>
      </c>
      <c r="EX257" s="78"/>
      <c r="EY257" s="80">
        <f t="shared" si="435"/>
        <v>32</v>
      </c>
      <c r="EZ257" s="80">
        <f t="shared" si="436"/>
        <v>15</v>
      </c>
      <c r="FA257" s="80">
        <f t="shared" si="437"/>
        <v>5</v>
      </c>
      <c r="FB257" s="80">
        <f t="shared" si="438"/>
        <v>12</v>
      </c>
      <c r="FC257" s="80">
        <f t="shared" si="439"/>
        <v>69</v>
      </c>
      <c r="FD257" s="80">
        <f t="shared" si="440"/>
        <v>56</v>
      </c>
      <c r="FE257" s="80">
        <f t="shared" si="441"/>
        <v>35</v>
      </c>
      <c r="FF257" s="80">
        <f t="shared" si="442"/>
        <v>1.2321428571428572</v>
      </c>
      <c r="FH257" s="54">
        <f t="shared" si="453"/>
        <v>0</v>
      </c>
      <c r="FI257" s="54">
        <f t="shared" si="454"/>
        <v>0</v>
      </c>
      <c r="FJ257" s="54">
        <f t="shared" si="443"/>
        <v>0</v>
      </c>
      <c r="FK257" s="54">
        <f t="shared" si="443"/>
        <v>0</v>
      </c>
      <c r="FL257" s="54">
        <f t="shared" si="443"/>
        <v>0</v>
      </c>
      <c r="FM257" s="54">
        <f t="shared" si="443"/>
        <v>0</v>
      </c>
      <c r="FN257" s="54">
        <f t="shared" si="443"/>
        <v>0</v>
      </c>
      <c r="FO257" s="54">
        <f t="shared" si="443"/>
        <v>0</v>
      </c>
      <c r="FQ257" s="54" t="str">
        <f t="shared" si="396"/>
        <v/>
      </c>
      <c r="FR257" s="54" t="str">
        <f t="shared" si="426"/>
        <v/>
      </c>
      <c r="FS257" s="54" t="str">
        <f t="shared" si="397"/>
        <v/>
      </c>
      <c r="FT257" s="54" t="str">
        <f t="shared" si="397"/>
        <v/>
      </c>
      <c r="FU257" s="54" t="str">
        <f t="shared" si="397"/>
        <v/>
      </c>
      <c r="FV257" s="54" t="str">
        <f t="shared" si="397"/>
        <v/>
      </c>
      <c r="FW257" s="54" t="str">
        <f t="shared" si="397"/>
        <v/>
      </c>
      <c r="FX257" s="54" t="str">
        <f t="shared" si="444"/>
        <v/>
      </c>
      <c r="GA257" s="59"/>
      <c r="GB257" s="60"/>
      <c r="GC257" s="58"/>
      <c r="GD257" s="59"/>
      <c r="GE257" s="61"/>
      <c r="GF257" s="58"/>
      <c r="GG257" s="61"/>
      <c r="GH257" s="61"/>
      <c r="GJ257" s="341" t="s">
        <v>792</v>
      </c>
      <c r="GK257" s="342" t="s">
        <v>486</v>
      </c>
      <c r="GL257" s="342" t="s">
        <v>486</v>
      </c>
      <c r="GM257" s="342" t="s">
        <v>486</v>
      </c>
      <c r="GN257" s="342" t="s">
        <v>486</v>
      </c>
      <c r="GO257" s="309" t="s">
        <v>486</v>
      </c>
      <c r="GP257" s="309" t="s">
        <v>486</v>
      </c>
      <c r="GQ257" s="309" t="s">
        <v>486</v>
      </c>
      <c r="GR257" s="309" t="s">
        <v>486</v>
      </c>
      <c r="GS257" s="309" t="s">
        <v>486</v>
      </c>
      <c r="GT257" s="309" t="s">
        <v>486</v>
      </c>
      <c r="GU257" s="309" t="s">
        <v>486</v>
      </c>
      <c r="GV257" s="309"/>
      <c r="GW257" s="349"/>
      <c r="GX257" s="349"/>
      <c r="GY257" s="349"/>
    </row>
    <row r="258" spans="1:207" s="54" customFormat="1" ht="12" customHeight="1" x14ac:dyDescent="0.3">
      <c r="A258" s="54">
        <v>14</v>
      </c>
      <c r="B258" s="54" t="s">
        <v>730</v>
      </c>
      <c r="C258" s="56">
        <v>32</v>
      </c>
      <c r="D258" s="56">
        <v>8</v>
      </c>
      <c r="E258" s="56">
        <v>4</v>
      </c>
      <c r="F258" s="56">
        <v>20</v>
      </c>
      <c r="G258" s="56">
        <v>41</v>
      </c>
      <c r="H258" s="56">
        <v>108</v>
      </c>
      <c r="I258" s="57">
        <v>20</v>
      </c>
      <c r="J258" s="69">
        <f t="shared" si="427"/>
        <v>0.37962962962962965</v>
      </c>
      <c r="L258" s="139" t="s">
        <v>761</v>
      </c>
      <c r="M258" s="150" t="s">
        <v>101</v>
      </c>
      <c r="N258" s="88" t="s">
        <v>148</v>
      </c>
      <c r="O258" s="151" t="s">
        <v>76</v>
      </c>
      <c r="P258" s="84" t="s">
        <v>62</v>
      </c>
      <c r="Q258" s="151" t="s">
        <v>200</v>
      </c>
      <c r="R258" s="88" t="s">
        <v>176</v>
      </c>
      <c r="S258" s="88" t="s">
        <v>103</v>
      </c>
      <c r="T258" s="148" t="s">
        <v>89</v>
      </c>
      <c r="U258" s="148" t="s">
        <v>77</v>
      </c>
      <c r="V258" s="148" t="s">
        <v>103</v>
      </c>
      <c r="W258" s="148" t="s">
        <v>431</v>
      </c>
      <c r="X258" s="148" t="s">
        <v>88</v>
      </c>
      <c r="Y258" s="148" t="s">
        <v>77</v>
      </c>
      <c r="Z258" s="83"/>
      <c r="AA258" s="148" t="s">
        <v>62</v>
      </c>
      <c r="AB258" s="151" t="s">
        <v>206</v>
      </c>
      <c r="AC258" s="152" t="s">
        <v>58</v>
      </c>
      <c r="AD258" s="206" t="s">
        <v>178</v>
      </c>
      <c r="AL258" s="139" t="s">
        <v>761</v>
      </c>
      <c r="AM258" s="253" t="s">
        <v>653</v>
      </c>
      <c r="AN258" s="59" t="s">
        <v>307</v>
      </c>
      <c r="AO258" s="87" t="s">
        <v>533</v>
      </c>
      <c r="AP258" s="84" t="s">
        <v>709</v>
      </c>
      <c r="AQ258" s="154" t="s">
        <v>667</v>
      </c>
      <c r="AR258" s="59" t="s">
        <v>573</v>
      </c>
      <c r="AS258" s="59" t="s">
        <v>384</v>
      </c>
      <c r="AT258" s="59" t="s">
        <v>321</v>
      </c>
      <c r="AU258" s="59" t="s">
        <v>645</v>
      </c>
      <c r="AV258" s="59" t="s">
        <v>661</v>
      </c>
      <c r="AW258" s="59" t="s">
        <v>637</v>
      </c>
      <c r="AX258" s="59" t="s">
        <v>829</v>
      </c>
      <c r="AY258" s="59" t="s">
        <v>317</v>
      </c>
      <c r="AZ258" s="83"/>
      <c r="BA258" s="59" t="s">
        <v>640</v>
      </c>
      <c r="BB258" s="87" t="s">
        <v>171</v>
      </c>
      <c r="BC258" s="85" t="s">
        <v>670</v>
      </c>
      <c r="BD258" s="321" t="s">
        <v>635</v>
      </c>
      <c r="BL258" s="90">
        <f t="shared" si="445"/>
        <v>3</v>
      </c>
      <c r="BM258" s="77">
        <f t="shared" si="445"/>
        <v>0</v>
      </c>
      <c r="BN258" s="77">
        <f t="shared" si="445"/>
        <v>0</v>
      </c>
      <c r="BO258" s="77">
        <f t="shared" si="445"/>
        <v>1</v>
      </c>
      <c r="BP258" s="77">
        <f t="shared" si="445"/>
        <v>2</v>
      </c>
      <c r="BQ258" s="77">
        <f t="shared" si="445"/>
        <v>2</v>
      </c>
      <c r="BR258" s="77">
        <f t="shared" si="445"/>
        <v>1</v>
      </c>
      <c r="BS258" s="77">
        <f t="shared" si="445"/>
        <v>3</v>
      </c>
      <c r="BT258" s="77">
        <f t="shared" si="445"/>
        <v>2</v>
      </c>
      <c r="BU258" s="77">
        <f t="shared" si="445"/>
        <v>1</v>
      </c>
      <c r="BV258" s="77">
        <f t="shared" si="445"/>
        <v>5</v>
      </c>
      <c r="BW258" s="77">
        <f>(IF(X258="","",(IF(MID(X258,2,1)="-",LEFT(X258,1),LEFT(X258,2)))+0))</f>
        <v>1</v>
      </c>
      <c r="BX258" s="77">
        <f>(IF(Y258="","",(IF(MID(Y258,2,1)="-",LEFT(Y258,1),LEFT(Y258,2)))+0))</f>
        <v>2</v>
      </c>
      <c r="BY258" s="91"/>
      <c r="BZ258" s="77">
        <f>(IF(AA258="","",(IF(MID(AA258,2,1)="-",LEFT(AA258,1),LEFT(AA258,2)))+0))</f>
        <v>1</v>
      </c>
      <c r="CA258" s="77">
        <f>(IF(AB258="","",(IF(MID(AB258,2,1)="-",LEFT(AB258,1),LEFT(AB258,2)))+0))</f>
        <v>1</v>
      </c>
      <c r="CB258" s="92">
        <f>(IF(AC258="","",(IF(MID(AC258,2,1)="-",LEFT(AC258,1),LEFT(AC258,2)))+0))</f>
        <v>5</v>
      </c>
      <c r="CJ258" s="78"/>
      <c r="CK258" s="90">
        <f t="shared" si="446"/>
        <v>2</v>
      </c>
      <c r="CL258" s="77">
        <f t="shared" si="446"/>
        <v>1</v>
      </c>
      <c r="CM258" s="77">
        <f t="shared" si="446"/>
        <v>2</v>
      </c>
      <c r="CN258" s="77">
        <f t="shared" si="446"/>
        <v>1</v>
      </c>
      <c r="CO258" s="77">
        <f t="shared" si="446"/>
        <v>2</v>
      </c>
      <c r="CP258" s="77">
        <f t="shared" si="446"/>
        <v>3</v>
      </c>
      <c r="CQ258" s="77">
        <f t="shared" si="446"/>
        <v>3</v>
      </c>
      <c r="CR258" s="77">
        <f t="shared" si="446"/>
        <v>0</v>
      </c>
      <c r="CS258" s="77">
        <f t="shared" si="446"/>
        <v>1</v>
      </c>
      <c r="CT258" s="77">
        <f t="shared" si="446"/>
        <v>3</v>
      </c>
      <c r="CU258" s="77">
        <f t="shared" si="446"/>
        <v>6</v>
      </c>
      <c r="CV258" s="77">
        <f>(IF(X258="","",IF(RIGHT(X258,2)="10",RIGHT(X258,2),RIGHT(X258,1))+0))</f>
        <v>6</v>
      </c>
      <c r="CW258" s="77">
        <f>(IF(Y258="","",IF(RIGHT(Y258,2)="10",RIGHT(Y258,2),RIGHT(Y258,1))+0))</f>
        <v>1</v>
      </c>
      <c r="CX258" s="91"/>
      <c r="CY258" s="77">
        <f>(IF(AA258="","",IF(RIGHT(AA258,2)="10",RIGHT(AA258,2),RIGHT(AA258,1))+0))</f>
        <v>1</v>
      </c>
      <c r="CZ258" s="77">
        <f>(IF(AB258="","",IF(RIGHT(AB258,2)="10",RIGHT(AB258,2),RIGHT(AB258,1))+0))</f>
        <v>4</v>
      </c>
      <c r="DA258" s="92">
        <f>(IF(AC258="","",IF(RIGHT(AC258,2)="10",RIGHT(AC258,2),RIGHT(AC258,1))+0))</f>
        <v>1</v>
      </c>
      <c r="DJ258" s="347" t="str">
        <f t="shared" si="447"/>
        <v>H</v>
      </c>
      <c r="DK258" s="56" t="str">
        <f t="shared" si="447"/>
        <v>A</v>
      </c>
      <c r="DL258" s="56" t="str">
        <f t="shared" si="447"/>
        <v>A</v>
      </c>
      <c r="DM258" s="56" t="str">
        <f t="shared" si="447"/>
        <v>D</v>
      </c>
      <c r="DN258" s="56" t="str">
        <f t="shared" si="447"/>
        <v>D</v>
      </c>
      <c r="DO258" s="56" t="str">
        <f t="shared" si="447"/>
        <v>A</v>
      </c>
      <c r="DP258" s="56" t="str">
        <f t="shared" si="447"/>
        <v>A</v>
      </c>
      <c r="DQ258" s="56" t="str">
        <f t="shared" si="447"/>
        <v>H</v>
      </c>
      <c r="DR258" s="56" t="str">
        <f t="shared" si="447"/>
        <v>H</v>
      </c>
      <c r="DS258" s="56" t="str">
        <f t="shared" si="447"/>
        <v>A</v>
      </c>
      <c r="DT258" s="56" t="str">
        <f t="shared" si="447"/>
        <v>A</v>
      </c>
      <c r="DU258" s="56" t="str">
        <f>(IF(X258="","",IF(BW258&gt;CV258,"H",IF(BW258&lt;CV258,"A","D"))))</f>
        <v>A</v>
      </c>
      <c r="DV258" s="56" t="str">
        <f>(IF(Y258="","",IF(BX258&gt;CW258,"H",IF(BX258&lt;CW258,"A","D"))))</f>
        <v>H</v>
      </c>
      <c r="DW258" s="91"/>
      <c r="DX258" s="56" t="str">
        <f>(IF(AA258="","",IF(BZ258&gt;CY258,"H",IF(BZ258&lt;CY258,"A","D"))))</f>
        <v>D</v>
      </c>
      <c r="DY258" s="56" t="str">
        <f>(IF(AB258="","",IF(CA258&gt;CZ258,"H",IF(CA258&lt;CZ258,"A","D"))))</f>
        <v>A</v>
      </c>
      <c r="DZ258" s="348" t="str">
        <f>(IF(AC258="","",IF(CB258&gt;DA258,"H",IF(CB258&lt;DA258,"A","D"))))</f>
        <v>H</v>
      </c>
      <c r="EI258" s="53" t="str">
        <f t="shared" si="431"/>
        <v>Tooting &amp; Mitcham United (Res)</v>
      </c>
      <c r="EJ258" s="79">
        <f t="shared" si="448"/>
        <v>32</v>
      </c>
      <c r="EK258" s="80">
        <f t="shared" si="449"/>
        <v>5</v>
      </c>
      <c r="EL258" s="80">
        <f t="shared" si="450"/>
        <v>3</v>
      </c>
      <c r="EM258" s="80">
        <f t="shared" si="451"/>
        <v>8</v>
      </c>
      <c r="EN258" s="80">
        <f>COUNTIF(DW$245:DW$261,"A")</f>
        <v>3</v>
      </c>
      <c r="EO258" s="80">
        <f>COUNTIF(DW$245:DW$261,"D")</f>
        <v>0</v>
      </c>
      <c r="EP258" s="80">
        <f>COUNTIF(DW$245:DW$261,"H")</f>
        <v>13</v>
      </c>
      <c r="EQ258" s="79">
        <f t="shared" si="452"/>
        <v>8</v>
      </c>
      <c r="ER258" s="79">
        <f t="shared" si="432"/>
        <v>3</v>
      </c>
      <c r="ES258" s="79">
        <f t="shared" si="432"/>
        <v>21</v>
      </c>
      <c r="ET258" s="81">
        <f>SUM($BL258:$CI258)+SUM(CX$245:CX$261)</f>
        <v>48</v>
      </c>
      <c r="EU258" s="81">
        <f>SUM($CK258:$DH258)+SUM(BY$245:BY$261)</f>
        <v>93</v>
      </c>
      <c r="EV258" s="79">
        <f t="shared" si="433"/>
        <v>19</v>
      </c>
      <c r="EW258" s="136">
        <f t="shared" si="434"/>
        <v>0.5161290322580645</v>
      </c>
      <c r="EX258" s="78"/>
      <c r="EY258" s="80">
        <f t="shared" si="435"/>
        <v>32</v>
      </c>
      <c r="EZ258" s="80">
        <f t="shared" si="436"/>
        <v>8</v>
      </c>
      <c r="FA258" s="80">
        <f t="shared" si="437"/>
        <v>3</v>
      </c>
      <c r="FB258" s="80">
        <f t="shared" si="438"/>
        <v>21</v>
      </c>
      <c r="FC258" s="80">
        <f t="shared" si="439"/>
        <v>48</v>
      </c>
      <c r="FD258" s="80">
        <f t="shared" si="440"/>
        <v>93</v>
      </c>
      <c r="FE258" s="80">
        <f t="shared" si="441"/>
        <v>19</v>
      </c>
      <c r="FF258" s="80">
        <f t="shared" si="442"/>
        <v>0.5161290322580645</v>
      </c>
      <c r="FH258" s="54">
        <f t="shared" si="453"/>
        <v>0</v>
      </c>
      <c r="FI258" s="54">
        <f t="shared" si="454"/>
        <v>0</v>
      </c>
      <c r="FJ258" s="54">
        <f t="shared" si="443"/>
        <v>0</v>
      </c>
      <c r="FK258" s="54">
        <f t="shared" si="443"/>
        <v>0</v>
      </c>
      <c r="FL258" s="54">
        <f t="shared" si="443"/>
        <v>0</v>
      </c>
      <c r="FM258" s="54">
        <f t="shared" si="443"/>
        <v>0</v>
      </c>
      <c r="FN258" s="54">
        <f t="shared" si="443"/>
        <v>0</v>
      </c>
      <c r="FO258" s="54">
        <f t="shared" si="443"/>
        <v>0</v>
      </c>
      <c r="FQ258" s="54" t="str">
        <f t="shared" si="396"/>
        <v/>
      </c>
      <c r="FR258" s="54" t="str">
        <f t="shared" si="426"/>
        <v/>
      </c>
      <c r="FS258" s="54" t="str">
        <f t="shared" ref="FS258:FW291" si="455">IF(SUM($FH258:$FO258)=0,"",EZ258-EQ258)</f>
        <v/>
      </c>
      <c r="FT258" s="54" t="str">
        <f t="shared" si="455"/>
        <v/>
      </c>
      <c r="FU258" s="54" t="str">
        <f t="shared" si="455"/>
        <v/>
      </c>
      <c r="FV258" s="54" t="str">
        <f t="shared" si="455"/>
        <v/>
      </c>
      <c r="FW258" s="54" t="str">
        <f t="shared" si="455"/>
        <v/>
      </c>
      <c r="FX258" s="54" t="str">
        <f t="shared" si="444"/>
        <v/>
      </c>
      <c r="GA258" s="59"/>
      <c r="GB258" s="60"/>
      <c r="GC258" s="58"/>
      <c r="GD258" s="59"/>
      <c r="GE258" s="61"/>
      <c r="GF258" s="58"/>
      <c r="GG258" s="61"/>
      <c r="GH258" s="61"/>
      <c r="GJ258" s="341" t="s">
        <v>831</v>
      </c>
      <c r="GK258" s="342" t="s">
        <v>486</v>
      </c>
      <c r="GL258" s="342" t="s">
        <v>486</v>
      </c>
      <c r="GM258" s="342" t="s">
        <v>486</v>
      </c>
      <c r="GN258" s="343" t="s">
        <v>848</v>
      </c>
      <c r="GO258" s="309" t="s">
        <v>207</v>
      </c>
      <c r="GP258" s="309" t="s">
        <v>849</v>
      </c>
      <c r="GQ258" s="309" t="s">
        <v>207</v>
      </c>
      <c r="GR258" s="309" t="s">
        <v>207</v>
      </c>
      <c r="GS258" s="309" t="s">
        <v>207</v>
      </c>
      <c r="GT258" s="309" t="s">
        <v>207</v>
      </c>
      <c r="GU258" s="309" t="s">
        <v>486</v>
      </c>
      <c r="GV258" s="309"/>
      <c r="GW258" s="349"/>
      <c r="GX258" s="349"/>
      <c r="GY258" s="349" t="s">
        <v>850</v>
      </c>
    </row>
    <row r="259" spans="1:207" s="53" customFormat="1" ht="12" customHeight="1" x14ac:dyDescent="0.3">
      <c r="A259" s="53">
        <v>15</v>
      </c>
      <c r="B259" s="53" t="s">
        <v>804</v>
      </c>
      <c r="C259" s="57">
        <v>32</v>
      </c>
      <c r="D259" s="57">
        <v>6</v>
      </c>
      <c r="E259" s="57">
        <v>7</v>
      </c>
      <c r="F259" s="57">
        <v>19</v>
      </c>
      <c r="G259" s="57">
        <v>51</v>
      </c>
      <c r="H259" s="57">
        <v>82</v>
      </c>
      <c r="I259" s="57">
        <v>19</v>
      </c>
      <c r="J259" s="95">
        <f t="shared" si="427"/>
        <v>0.62195121951219512</v>
      </c>
      <c r="L259" s="139" t="s">
        <v>756</v>
      </c>
      <c r="M259" s="86" t="s">
        <v>150</v>
      </c>
      <c r="N259" s="88" t="s">
        <v>62</v>
      </c>
      <c r="O259" s="148" t="s">
        <v>178</v>
      </c>
      <c r="P259" s="84" t="s">
        <v>111</v>
      </c>
      <c r="Q259" s="148" t="s">
        <v>177</v>
      </c>
      <c r="R259" s="88" t="s">
        <v>60</v>
      </c>
      <c r="S259" s="88" t="s">
        <v>101</v>
      </c>
      <c r="T259" s="148" t="s">
        <v>59</v>
      </c>
      <c r="U259" s="148" t="s">
        <v>87</v>
      </c>
      <c r="V259" s="148" t="s">
        <v>59</v>
      </c>
      <c r="W259" s="148" t="s">
        <v>103</v>
      </c>
      <c r="X259" s="151" t="s">
        <v>99</v>
      </c>
      <c r="Y259" s="148" t="s">
        <v>77</v>
      </c>
      <c r="Z259" s="148" t="s">
        <v>60</v>
      </c>
      <c r="AA259" s="83"/>
      <c r="AB259" s="148" t="s">
        <v>74</v>
      </c>
      <c r="AC259" s="152" t="s">
        <v>74</v>
      </c>
      <c r="AD259" s="280"/>
      <c r="AE259" s="212"/>
      <c r="AF259" s="54"/>
      <c r="AG259" s="54"/>
      <c r="AH259" s="54"/>
      <c r="AJ259" s="54"/>
      <c r="AL259" s="139" t="s">
        <v>756</v>
      </c>
      <c r="AM259" s="253" t="s">
        <v>635</v>
      </c>
      <c r="AN259" s="59" t="s">
        <v>708</v>
      </c>
      <c r="AO259" s="59" t="s">
        <v>675</v>
      </c>
      <c r="AP259" s="84" t="s">
        <v>657</v>
      </c>
      <c r="AQ259" s="59" t="s">
        <v>646</v>
      </c>
      <c r="AR259" s="59" t="s">
        <v>637</v>
      </c>
      <c r="AS259" s="59" t="s">
        <v>681</v>
      </c>
      <c r="AT259" s="59" t="s">
        <v>829</v>
      </c>
      <c r="AU259" s="59" t="s">
        <v>661</v>
      </c>
      <c r="AV259" s="59" t="s">
        <v>663</v>
      </c>
      <c r="AW259" s="59" t="s">
        <v>307</v>
      </c>
      <c r="AX259" s="87" t="s">
        <v>545</v>
      </c>
      <c r="AY259" s="59" t="s">
        <v>670</v>
      </c>
      <c r="AZ259" s="59" t="s">
        <v>636</v>
      </c>
      <c r="BA259" s="83"/>
      <c r="BB259" s="59" t="s">
        <v>321</v>
      </c>
      <c r="BC259" s="85" t="s">
        <v>603</v>
      </c>
      <c r="BD259" s="280"/>
      <c r="BL259" s="90">
        <f t="shared" si="445"/>
        <v>3</v>
      </c>
      <c r="BM259" s="77">
        <f t="shared" si="445"/>
        <v>1</v>
      </c>
      <c r="BN259" s="77">
        <f t="shared" si="445"/>
        <v>6</v>
      </c>
      <c r="BO259" s="77">
        <f t="shared" si="445"/>
        <v>5</v>
      </c>
      <c r="BP259" s="77">
        <f t="shared" si="445"/>
        <v>2</v>
      </c>
      <c r="BQ259" s="77">
        <f t="shared" si="445"/>
        <v>4</v>
      </c>
      <c r="BR259" s="77">
        <f t="shared" si="445"/>
        <v>3</v>
      </c>
      <c r="BS259" s="77">
        <f t="shared" si="445"/>
        <v>4</v>
      </c>
      <c r="BT259" s="77">
        <f t="shared" si="445"/>
        <v>3</v>
      </c>
      <c r="BU259" s="77">
        <f t="shared" si="445"/>
        <v>4</v>
      </c>
      <c r="BV259" s="77">
        <f t="shared" si="445"/>
        <v>1</v>
      </c>
      <c r="BW259" s="77">
        <f>(IF(X259="","",(IF(MID(X259,2,1)="-",LEFT(X259,1),LEFT(X259,2)))+0))</f>
        <v>1</v>
      </c>
      <c r="BX259" s="77">
        <f>(IF(Y259="","",(IF(MID(Y259,2,1)="-",LEFT(Y259,1),LEFT(Y259,2)))+0))</f>
        <v>2</v>
      </c>
      <c r="BY259" s="77">
        <f>(IF(Z259="","",(IF(MID(Z259,2,1)="-",LEFT(Z259,1),LEFT(Z259,2)))+0))</f>
        <v>4</v>
      </c>
      <c r="BZ259" s="91"/>
      <c r="CA259" s="77">
        <f>(IF(AB259="","",(IF(MID(AB259,2,1)="-",LEFT(AB259,1),LEFT(AB259,2)))+0))</f>
        <v>1</v>
      </c>
      <c r="CB259" s="92">
        <f>(IF(AC259="","",(IF(MID(AC259,2,1)="-",LEFT(AC259,1),LEFT(AC259,2)))+0))</f>
        <v>1</v>
      </c>
      <c r="CC259" s="54"/>
      <c r="CD259" s="54"/>
      <c r="CE259" s="54"/>
      <c r="CF259" s="54"/>
      <c r="CG259" s="54"/>
      <c r="CH259" s="54"/>
      <c r="CI259" s="54"/>
      <c r="CJ259" s="78"/>
      <c r="CK259" s="90">
        <f t="shared" si="446"/>
        <v>1</v>
      </c>
      <c r="CL259" s="77">
        <f t="shared" si="446"/>
        <v>1</v>
      </c>
      <c r="CM259" s="77">
        <f t="shared" si="446"/>
        <v>1</v>
      </c>
      <c r="CN259" s="77">
        <f t="shared" si="446"/>
        <v>2</v>
      </c>
      <c r="CO259" s="77">
        <f t="shared" si="446"/>
        <v>0</v>
      </c>
      <c r="CP259" s="77">
        <f t="shared" si="446"/>
        <v>1</v>
      </c>
      <c r="CQ259" s="77">
        <f t="shared" si="446"/>
        <v>2</v>
      </c>
      <c r="CR259" s="77">
        <f t="shared" si="446"/>
        <v>0</v>
      </c>
      <c r="CS259" s="77">
        <f t="shared" si="446"/>
        <v>3</v>
      </c>
      <c r="CT259" s="77">
        <f t="shared" si="446"/>
        <v>0</v>
      </c>
      <c r="CU259" s="77">
        <f t="shared" si="446"/>
        <v>3</v>
      </c>
      <c r="CV259" s="77">
        <f>(IF(X259="","",IF(RIGHT(X259,2)="10",RIGHT(X259,2),RIGHT(X259,1))+0))</f>
        <v>0</v>
      </c>
      <c r="CW259" s="77">
        <f>(IF(Y259="","",IF(RIGHT(Y259,2)="10",RIGHT(Y259,2),RIGHT(Y259,1))+0))</f>
        <v>1</v>
      </c>
      <c r="CX259" s="77">
        <f>(IF(Z259="","",IF(RIGHT(Z259,2)="10",RIGHT(Z259,2),RIGHT(Z259,1))+0))</f>
        <v>1</v>
      </c>
      <c r="CY259" s="91"/>
      <c r="CZ259" s="77">
        <f>(IF(AB259="","",IF(RIGHT(AB259,2)="10",RIGHT(AB259,2),RIGHT(AB259,1))+0))</f>
        <v>2</v>
      </c>
      <c r="DA259" s="92">
        <f>(IF(AC259="","",IF(RIGHT(AC259,2)="10",RIGHT(AC259,2),RIGHT(AC259,1))+0))</f>
        <v>2</v>
      </c>
      <c r="DB259" s="54"/>
      <c r="DC259" s="54"/>
      <c r="DD259" s="54"/>
      <c r="DE259" s="54"/>
      <c r="DF259" s="54"/>
      <c r="DG259" s="54"/>
      <c r="DH259" s="54"/>
      <c r="DI259" s="54"/>
      <c r="DJ259" s="347" t="str">
        <f t="shared" si="447"/>
        <v>H</v>
      </c>
      <c r="DK259" s="56" t="str">
        <f t="shared" si="447"/>
        <v>D</v>
      </c>
      <c r="DL259" s="56" t="str">
        <f t="shared" si="447"/>
        <v>H</v>
      </c>
      <c r="DM259" s="56" t="str">
        <f t="shared" si="447"/>
        <v>H</v>
      </c>
      <c r="DN259" s="56" t="str">
        <f t="shared" si="447"/>
        <v>H</v>
      </c>
      <c r="DO259" s="56" t="str">
        <f t="shared" si="447"/>
        <v>H</v>
      </c>
      <c r="DP259" s="56" t="str">
        <f t="shared" si="447"/>
        <v>H</v>
      </c>
      <c r="DQ259" s="56" t="str">
        <f t="shared" si="447"/>
        <v>H</v>
      </c>
      <c r="DR259" s="56" t="str">
        <f t="shared" si="447"/>
        <v>D</v>
      </c>
      <c r="DS259" s="56" t="str">
        <f t="shared" si="447"/>
        <v>H</v>
      </c>
      <c r="DT259" s="56" t="str">
        <f t="shared" si="447"/>
        <v>A</v>
      </c>
      <c r="DU259" s="56" t="str">
        <f>(IF(X259="","",IF(BW259&gt;CV259,"H",IF(BW259&lt;CV259,"A","D"))))</f>
        <v>H</v>
      </c>
      <c r="DV259" s="56" t="str">
        <f>(IF(Y259="","",IF(BX259&gt;CW259,"H",IF(BX259&lt;CW259,"A","D"))))</f>
        <v>H</v>
      </c>
      <c r="DW259" s="56" t="str">
        <f>(IF(Z259="","",IF(BY259&gt;CX259,"H",IF(BY259&lt;CX259,"A","D"))))</f>
        <v>H</v>
      </c>
      <c r="DX259" s="91"/>
      <c r="DY259" s="56" t="str">
        <f>(IF(AB259="","",IF(CA259&gt;CZ259,"H",IF(CA259&lt;CZ259,"A","D"))))</f>
        <v>A</v>
      </c>
      <c r="DZ259" s="348" t="str">
        <f>(IF(AC259="","",IF(CB259&gt;DA259,"H",IF(CB259&lt;DA259,"A","D"))))</f>
        <v>A</v>
      </c>
      <c r="EA259" s="54"/>
      <c r="EB259" s="54"/>
      <c r="EC259" s="54"/>
      <c r="ED259" s="54"/>
      <c r="EE259" s="54"/>
      <c r="EF259" s="54"/>
      <c r="EG259" s="54"/>
      <c r="EH259" s="54"/>
      <c r="EI259" s="53" t="str">
        <f t="shared" si="431"/>
        <v>U.G.B. (Charlton)</v>
      </c>
      <c r="EJ259" s="79">
        <f t="shared" si="448"/>
        <v>32</v>
      </c>
      <c r="EK259" s="80">
        <f t="shared" si="449"/>
        <v>11</v>
      </c>
      <c r="EL259" s="80">
        <f t="shared" si="450"/>
        <v>2</v>
      </c>
      <c r="EM259" s="80">
        <f t="shared" si="451"/>
        <v>3</v>
      </c>
      <c r="EN259" s="80">
        <f>COUNTIF(DX$245:DX$261,"A")</f>
        <v>11</v>
      </c>
      <c r="EO259" s="80">
        <f>COUNTIF(DX$245:DX$261,"D")</f>
        <v>3</v>
      </c>
      <c r="EP259" s="80">
        <f>COUNTIF(DX$245:DX$261,"H")</f>
        <v>2</v>
      </c>
      <c r="EQ259" s="79">
        <f t="shared" si="452"/>
        <v>22</v>
      </c>
      <c r="ER259" s="79">
        <f t="shared" si="432"/>
        <v>5</v>
      </c>
      <c r="ES259" s="79">
        <f t="shared" si="432"/>
        <v>5</v>
      </c>
      <c r="ET259" s="81">
        <f>SUM($BL259:$CI259)+SUM(CY$245:CY$261)</f>
        <v>78</v>
      </c>
      <c r="EU259" s="81">
        <f>SUM($CK259:$DH259)+SUM(BZ$245:BZ$261)</f>
        <v>36</v>
      </c>
      <c r="EV259" s="79">
        <f t="shared" si="433"/>
        <v>49</v>
      </c>
      <c r="EW259" s="136">
        <f t="shared" si="434"/>
        <v>2.1666666666666665</v>
      </c>
      <c r="EX259" s="78"/>
      <c r="EY259" s="80">
        <f t="shared" si="435"/>
        <v>32</v>
      </c>
      <c r="EZ259" s="80">
        <f t="shared" si="436"/>
        <v>22</v>
      </c>
      <c r="FA259" s="80">
        <f t="shared" si="437"/>
        <v>5</v>
      </c>
      <c r="FB259" s="80">
        <f t="shared" si="438"/>
        <v>5</v>
      </c>
      <c r="FC259" s="80">
        <f t="shared" si="439"/>
        <v>78</v>
      </c>
      <c r="FD259" s="80">
        <f t="shared" si="440"/>
        <v>36</v>
      </c>
      <c r="FE259" s="80">
        <f t="shared" si="441"/>
        <v>49</v>
      </c>
      <c r="FF259" s="80">
        <f t="shared" si="442"/>
        <v>2.1666666666666665</v>
      </c>
      <c r="FG259" s="54"/>
      <c r="FH259" s="54">
        <f t="shared" si="453"/>
        <v>0</v>
      </c>
      <c r="FI259" s="54">
        <f t="shared" si="454"/>
        <v>0</v>
      </c>
      <c r="FJ259" s="54">
        <f t="shared" si="443"/>
        <v>0</v>
      </c>
      <c r="FK259" s="54">
        <f t="shared" si="443"/>
        <v>0</v>
      </c>
      <c r="FL259" s="54">
        <f t="shared" si="443"/>
        <v>0</v>
      </c>
      <c r="FM259" s="54">
        <f t="shared" si="443"/>
        <v>0</v>
      </c>
      <c r="FN259" s="54">
        <f t="shared" si="443"/>
        <v>0</v>
      </c>
      <c r="FO259" s="54">
        <f t="shared" si="443"/>
        <v>0</v>
      </c>
      <c r="FQ259" s="54" t="str">
        <f t="shared" si="396"/>
        <v/>
      </c>
      <c r="FR259" s="54" t="str">
        <f t="shared" si="426"/>
        <v/>
      </c>
      <c r="FS259" s="54" t="str">
        <f t="shared" si="455"/>
        <v/>
      </c>
      <c r="FT259" s="54" t="str">
        <f t="shared" si="455"/>
        <v/>
      </c>
      <c r="FU259" s="54" t="str">
        <f t="shared" si="455"/>
        <v/>
      </c>
      <c r="FV259" s="54" t="str">
        <f t="shared" si="455"/>
        <v/>
      </c>
      <c r="FW259" s="54" t="str">
        <f t="shared" si="455"/>
        <v/>
      </c>
      <c r="FX259" s="54" t="str">
        <f t="shared" si="444"/>
        <v/>
      </c>
      <c r="FY259" s="54"/>
      <c r="FZ259" s="54"/>
      <c r="GA259" s="59"/>
      <c r="GB259" s="60"/>
      <c r="GC259" s="58"/>
      <c r="GD259" s="59"/>
      <c r="GE259" s="61"/>
      <c r="GF259" s="58"/>
      <c r="GG259" s="61"/>
      <c r="GH259" s="61"/>
      <c r="GJ259" s="341" t="s">
        <v>761</v>
      </c>
      <c r="GK259" s="342" t="s">
        <v>851</v>
      </c>
      <c r="GL259" s="342" t="s">
        <v>486</v>
      </c>
      <c r="GM259" s="343" t="s">
        <v>852</v>
      </c>
      <c r="GN259" s="342" t="s">
        <v>486</v>
      </c>
      <c r="GO259" s="309" t="s">
        <v>486</v>
      </c>
      <c r="GP259" s="309" t="s">
        <v>486</v>
      </c>
      <c r="GQ259" s="309" t="s">
        <v>486</v>
      </c>
      <c r="GR259" s="309" t="s">
        <v>486</v>
      </c>
      <c r="GS259" s="309" t="s">
        <v>486</v>
      </c>
      <c r="GT259" s="309" t="s">
        <v>486</v>
      </c>
      <c r="GU259" s="309" t="s">
        <v>486</v>
      </c>
      <c r="GV259" s="309"/>
      <c r="GW259" s="346"/>
      <c r="GX259" s="346"/>
      <c r="GY259" s="346" t="s">
        <v>853</v>
      </c>
    </row>
    <row r="260" spans="1:207" s="54" customFormat="1" ht="12" customHeight="1" x14ac:dyDescent="0.3">
      <c r="A260" s="54">
        <v>16</v>
      </c>
      <c r="B260" s="54" t="s">
        <v>761</v>
      </c>
      <c r="C260" s="56">
        <v>32</v>
      </c>
      <c r="D260" s="56">
        <v>8</v>
      </c>
      <c r="E260" s="56">
        <v>3</v>
      </c>
      <c r="F260" s="56">
        <v>21</v>
      </c>
      <c r="G260" s="56">
        <v>48</v>
      </c>
      <c r="H260" s="56">
        <v>93</v>
      </c>
      <c r="I260" s="57">
        <v>19</v>
      </c>
      <c r="J260" s="69">
        <f t="shared" si="427"/>
        <v>0.5161290322580645</v>
      </c>
      <c r="L260" s="139" t="s">
        <v>838</v>
      </c>
      <c r="M260" s="86" t="s">
        <v>219</v>
      </c>
      <c r="N260" s="88" t="s">
        <v>62</v>
      </c>
      <c r="O260" s="148" t="s">
        <v>74</v>
      </c>
      <c r="P260" s="84" t="s">
        <v>101</v>
      </c>
      <c r="Q260" s="148" t="s">
        <v>76</v>
      </c>
      <c r="R260" s="88" t="s">
        <v>150</v>
      </c>
      <c r="S260" s="88" t="s">
        <v>86</v>
      </c>
      <c r="T260" s="148" t="s">
        <v>59</v>
      </c>
      <c r="U260" s="151" t="s">
        <v>185</v>
      </c>
      <c r="V260" s="148" t="s">
        <v>162</v>
      </c>
      <c r="W260" s="148" t="s">
        <v>430</v>
      </c>
      <c r="X260" s="148" t="s">
        <v>58</v>
      </c>
      <c r="Y260" s="88" t="s">
        <v>124</v>
      </c>
      <c r="Z260" s="148" t="s">
        <v>59</v>
      </c>
      <c r="AA260" s="151" t="s">
        <v>76</v>
      </c>
      <c r="AB260" s="83"/>
      <c r="AC260" s="152" t="s">
        <v>62</v>
      </c>
      <c r="AD260" s="211"/>
      <c r="AE260" s="212"/>
      <c r="AH260" s="212"/>
      <c r="AL260" s="139" t="s">
        <v>838</v>
      </c>
      <c r="AM260" s="253" t="s">
        <v>829</v>
      </c>
      <c r="AN260" s="59" t="s">
        <v>662</v>
      </c>
      <c r="AO260" s="59" t="s">
        <v>667</v>
      </c>
      <c r="AP260" s="84" t="s">
        <v>648</v>
      </c>
      <c r="AQ260" s="59" t="s">
        <v>681</v>
      </c>
      <c r="AR260" s="59" t="s">
        <v>654</v>
      </c>
      <c r="AS260" s="59" t="s">
        <v>603</v>
      </c>
      <c r="AT260" s="59" t="s">
        <v>646</v>
      </c>
      <c r="AU260" s="87" t="s">
        <v>545</v>
      </c>
      <c r="AV260" s="59" t="s">
        <v>708</v>
      </c>
      <c r="AW260" s="59" t="s">
        <v>656</v>
      </c>
      <c r="AX260" s="59" t="s">
        <v>394</v>
      </c>
      <c r="AY260" s="59" t="s">
        <v>384</v>
      </c>
      <c r="AZ260" s="59" t="s">
        <v>659</v>
      </c>
      <c r="BA260" s="87" t="s">
        <v>533</v>
      </c>
      <c r="BB260" s="83"/>
      <c r="BC260" s="85" t="s">
        <v>637</v>
      </c>
      <c r="BD260" s="211"/>
      <c r="BL260" s="90">
        <f t="shared" si="445"/>
        <v>0</v>
      </c>
      <c r="BM260" s="77">
        <f t="shared" si="445"/>
        <v>1</v>
      </c>
      <c r="BN260" s="77">
        <f t="shared" si="445"/>
        <v>1</v>
      </c>
      <c r="BO260" s="77">
        <f t="shared" si="445"/>
        <v>3</v>
      </c>
      <c r="BP260" s="77">
        <f t="shared" si="445"/>
        <v>0</v>
      </c>
      <c r="BQ260" s="77">
        <f t="shared" si="445"/>
        <v>3</v>
      </c>
      <c r="BR260" s="77">
        <f t="shared" si="445"/>
        <v>0</v>
      </c>
      <c r="BS260" s="77">
        <f t="shared" si="445"/>
        <v>4</v>
      </c>
      <c r="BT260" s="77">
        <f t="shared" si="445"/>
        <v>0</v>
      </c>
      <c r="BU260" s="77">
        <f t="shared" si="445"/>
        <v>6</v>
      </c>
      <c r="BV260" s="77">
        <f t="shared" si="445"/>
        <v>3</v>
      </c>
      <c r="BW260" s="77">
        <f>(IF(X260="","",(IF(MID(X260,2,1)="-",LEFT(X260,1),LEFT(X260,2)))+0))</f>
        <v>5</v>
      </c>
      <c r="BX260" s="77">
        <f>(IF(Y260="","",(IF(MID(Y260,2,1)="-",LEFT(Y260,1),LEFT(Y260,2)))+0))</f>
        <v>0</v>
      </c>
      <c r="BY260" s="77">
        <f>(IF(Z260="","",(IF(MID(Z260,2,1)="-",LEFT(Z260,1),LEFT(Z260,2)))+0))</f>
        <v>4</v>
      </c>
      <c r="BZ260" s="77">
        <f>(IF(AA260="","",(IF(MID(AA260,2,1)="-",LEFT(AA260,1),LEFT(AA260,2)))+0))</f>
        <v>0</v>
      </c>
      <c r="CA260" s="91"/>
      <c r="CB260" s="92">
        <f>(IF(AC260="","",(IF(MID(AC260,2,1)="-",LEFT(AC260,1),LEFT(AC260,2)))+0))</f>
        <v>1</v>
      </c>
      <c r="CJ260" s="78"/>
      <c r="CK260" s="90">
        <f t="shared" si="446"/>
        <v>6</v>
      </c>
      <c r="CL260" s="77">
        <f t="shared" si="446"/>
        <v>1</v>
      </c>
      <c r="CM260" s="77">
        <f t="shared" si="446"/>
        <v>2</v>
      </c>
      <c r="CN260" s="77">
        <f t="shared" si="446"/>
        <v>2</v>
      </c>
      <c r="CO260" s="77">
        <f t="shared" si="446"/>
        <v>2</v>
      </c>
      <c r="CP260" s="77">
        <f t="shared" si="446"/>
        <v>1</v>
      </c>
      <c r="CQ260" s="77">
        <f t="shared" si="446"/>
        <v>3</v>
      </c>
      <c r="CR260" s="77">
        <f t="shared" si="446"/>
        <v>0</v>
      </c>
      <c r="CS260" s="77">
        <f t="shared" si="446"/>
        <v>7</v>
      </c>
      <c r="CT260" s="77">
        <f t="shared" si="446"/>
        <v>0</v>
      </c>
      <c r="CU260" s="77">
        <f t="shared" si="446"/>
        <v>6</v>
      </c>
      <c r="CV260" s="77">
        <f>(IF(X260="","",IF(RIGHT(X260,2)="10",RIGHT(X260,2),RIGHT(X260,1))+0))</f>
        <v>1</v>
      </c>
      <c r="CW260" s="77">
        <f>(IF(Y260="","",IF(RIGHT(Y260,2)="10",RIGHT(Y260,2),RIGHT(Y260,1))+0))</f>
        <v>0</v>
      </c>
      <c r="CX260" s="77">
        <f>(IF(Z260="","",IF(RIGHT(Z260,2)="10",RIGHT(Z260,2),RIGHT(Z260,1))+0))</f>
        <v>0</v>
      </c>
      <c r="CY260" s="77">
        <f>(IF(AA260="","",IF(RIGHT(AA260,2)="10",RIGHT(AA260,2),RIGHT(AA260,1))+0))</f>
        <v>2</v>
      </c>
      <c r="CZ260" s="91"/>
      <c r="DA260" s="92">
        <f>(IF(AC260="","",IF(RIGHT(AC260,2)="10",RIGHT(AC260,2),RIGHT(AC260,1))+0))</f>
        <v>1</v>
      </c>
      <c r="DJ260" s="347" t="str">
        <f t="shared" si="447"/>
        <v>A</v>
      </c>
      <c r="DK260" s="56" t="str">
        <f t="shared" si="447"/>
        <v>D</v>
      </c>
      <c r="DL260" s="56" t="str">
        <f t="shared" si="447"/>
        <v>A</v>
      </c>
      <c r="DM260" s="56" t="str">
        <f t="shared" si="447"/>
        <v>H</v>
      </c>
      <c r="DN260" s="56" t="str">
        <f t="shared" si="447"/>
        <v>A</v>
      </c>
      <c r="DO260" s="56" t="str">
        <f t="shared" si="447"/>
        <v>H</v>
      </c>
      <c r="DP260" s="56" t="str">
        <f t="shared" si="447"/>
        <v>A</v>
      </c>
      <c r="DQ260" s="56" t="str">
        <f t="shared" si="447"/>
        <v>H</v>
      </c>
      <c r="DR260" s="56" t="str">
        <f t="shared" si="447"/>
        <v>A</v>
      </c>
      <c r="DS260" s="56" t="str">
        <f t="shared" si="447"/>
        <v>H</v>
      </c>
      <c r="DT260" s="56" t="str">
        <f t="shared" si="447"/>
        <v>A</v>
      </c>
      <c r="DU260" s="56" t="str">
        <f>(IF(X260="","",IF(BW260&gt;CV260,"H",IF(BW260&lt;CV260,"A","D"))))</f>
        <v>H</v>
      </c>
      <c r="DV260" s="56" t="str">
        <f>(IF(Y260="","",IF(BX260&gt;CW260,"H",IF(BX260&lt;CW260,"A","D"))))</f>
        <v>D</v>
      </c>
      <c r="DW260" s="56" t="str">
        <f>(IF(Z260="","",IF(BY260&gt;CX260,"H",IF(BY260&lt;CX260,"A","D"))))</f>
        <v>H</v>
      </c>
      <c r="DX260" s="56" t="str">
        <f>(IF(AA260="","",IF(BZ260&gt;CY260,"H",IF(BZ260&lt;CY260,"A","D"))))</f>
        <v>A</v>
      </c>
      <c r="DY260" s="91"/>
      <c r="DZ260" s="348" t="str">
        <f>(IF(AC260="","",IF(CB260&gt;DA260,"H",IF(CB260&lt;DA260,"A","D"))))</f>
        <v>D</v>
      </c>
      <c r="EI260" s="53" t="str">
        <f t="shared" si="431"/>
        <v>Venner Sports</v>
      </c>
      <c r="EJ260" s="79">
        <f t="shared" si="448"/>
        <v>32</v>
      </c>
      <c r="EK260" s="80">
        <f t="shared" si="449"/>
        <v>6</v>
      </c>
      <c r="EL260" s="80">
        <f t="shared" si="450"/>
        <v>3</v>
      </c>
      <c r="EM260" s="80">
        <f t="shared" si="451"/>
        <v>7</v>
      </c>
      <c r="EN260" s="80">
        <f>COUNTIF(DY$245:DY$261,"A")</f>
        <v>5</v>
      </c>
      <c r="EO260" s="80">
        <f>COUNTIF(DY$245:DY$261,"D")</f>
        <v>4</v>
      </c>
      <c r="EP260" s="80">
        <f>COUNTIF(DY$245:DY$261,"H")</f>
        <v>7</v>
      </c>
      <c r="EQ260" s="79">
        <f t="shared" si="452"/>
        <v>11</v>
      </c>
      <c r="ER260" s="79">
        <f t="shared" si="432"/>
        <v>7</v>
      </c>
      <c r="ES260" s="79">
        <f t="shared" si="432"/>
        <v>14</v>
      </c>
      <c r="ET260" s="81">
        <f>SUM($BL260:$CI260)+SUM(CZ$245:CZ$261)</f>
        <v>57</v>
      </c>
      <c r="EU260" s="81">
        <f>SUM($CK260:$DH260)+SUM(CA$245:CA$261)</f>
        <v>65</v>
      </c>
      <c r="EV260" s="79">
        <f t="shared" si="433"/>
        <v>29</v>
      </c>
      <c r="EW260" s="136">
        <f t="shared" si="434"/>
        <v>0.87692307692307692</v>
      </c>
      <c r="EX260" s="78"/>
      <c r="EY260" s="80">
        <f t="shared" si="435"/>
        <v>32</v>
      </c>
      <c r="EZ260" s="80">
        <f t="shared" si="436"/>
        <v>11</v>
      </c>
      <c r="FA260" s="80">
        <f t="shared" si="437"/>
        <v>7</v>
      </c>
      <c r="FB260" s="80">
        <f t="shared" si="438"/>
        <v>14</v>
      </c>
      <c r="FC260" s="80">
        <f t="shared" si="439"/>
        <v>57</v>
      </c>
      <c r="FD260" s="80">
        <f t="shared" si="440"/>
        <v>65</v>
      </c>
      <c r="FE260" s="80">
        <f t="shared" si="441"/>
        <v>29</v>
      </c>
      <c r="FF260" s="80">
        <f t="shared" si="442"/>
        <v>0.87692307692307692</v>
      </c>
      <c r="FH260" s="54">
        <f t="shared" si="453"/>
        <v>0</v>
      </c>
      <c r="FI260" s="54">
        <f t="shared" si="454"/>
        <v>0</v>
      </c>
      <c r="FJ260" s="54">
        <f t="shared" si="443"/>
        <v>0</v>
      </c>
      <c r="FK260" s="54">
        <f t="shared" si="443"/>
        <v>0</v>
      </c>
      <c r="FL260" s="54">
        <f t="shared" si="443"/>
        <v>0</v>
      </c>
      <c r="FM260" s="54">
        <f t="shared" si="443"/>
        <v>0</v>
      </c>
      <c r="FN260" s="54">
        <f t="shared" si="443"/>
        <v>0</v>
      </c>
      <c r="FO260" s="54">
        <f t="shared" si="443"/>
        <v>0</v>
      </c>
      <c r="FQ260" s="54" t="str">
        <f t="shared" si="396"/>
        <v/>
      </c>
      <c r="FR260" s="54" t="str">
        <f t="shared" si="426"/>
        <v/>
      </c>
      <c r="FS260" s="54" t="str">
        <f t="shared" si="455"/>
        <v/>
      </c>
      <c r="FT260" s="54" t="str">
        <f t="shared" si="455"/>
        <v/>
      </c>
      <c r="FU260" s="54" t="str">
        <f t="shared" si="455"/>
        <v/>
      </c>
      <c r="FV260" s="54" t="str">
        <f t="shared" si="455"/>
        <v/>
      </c>
      <c r="FW260" s="54" t="str">
        <f t="shared" si="455"/>
        <v/>
      </c>
      <c r="FX260" s="54" t="str">
        <f t="shared" si="444"/>
        <v/>
      </c>
      <c r="FZ260" s="53"/>
      <c r="GA260" s="59"/>
      <c r="GB260" s="60"/>
      <c r="GC260" s="58"/>
      <c r="GD260" s="59"/>
      <c r="GE260" s="61"/>
      <c r="GF260" s="58"/>
      <c r="GG260" s="61"/>
      <c r="GH260" s="61"/>
      <c r="GJ260" s="341" t="s">
        <v>756</v>
      </c>
      <c r="GK260" s="342" t="s">
        <v>486</v>
      </c>
      <c r="GL260" s="342" t="s">
        <v>854</v>
      </c>
      <c r="GM260" s="342" t="s">
        <v>486</v>
      </c>
      <c r="GN260" s="342" t="s">
        <v>855</v>
      </c>
      <c r="GO260" s="309" t="s">
        <v>486</v>
      </c>
      <c r="GP260" s="309" t="s">
        <v>486</v>
      </c>
      <c r="GQ260" s="309" t="s">
        <v>486</v>
      </c>
      <c r="GR260" s="309" t="s">
        <v>486</v>
      </c>
      <c r="GS260" s="309" t="s">
        <v>486</v>
      </c>
      <c r="GT260" s="309" t="s">
        <v>486</v>
      </c>
      <c r="GU260" s="309" t="s">
        <v>856</v>
      </c>
      <c r="GV260" s="309" t="s">
        <v>207</v>
      </c>
      <c r="GW260" s="349" t="s">
        <v>207</v>
      </c>
      <c r="GX260" s="349" t="s">
        <v>207</v>
      </c>
      <c r="GY260" s="349" t="s">
        <v>857</v>
      </c>
    </row>
    <row r="261" spans="1:207" s="54" customFormat="1" ht="12" customHeight="1" thickBot="1" x14ac:dyDescent="0.35">
      <c r="A261" s="54">
        <v>17</v>
      </c>
      <c r="B261" s="54" t="s">
        <v>749</v>
      </c>
      <c r="C261" s="56">
        <v>32</v>
      </c>
      <c r="D261" s="56">
        <v>7</v>
      </c>
      <c r="E261" s="56">
        <v>4</v>
      </c>
      <c r="F261" s="56">
        <v>21</v>
      </c>
      <c r="G261" s="56">
        <v>53</v>
      </c>
      <c r="H261" s="56">
        <v>97</v>
      </c>
      <c r="I261" s="57">
        <v>18</v>
      </c>
      <c r="J261" s="69">
        <f t="shared" si="427"/>
        <v>0.54639175257731953</v>
      </c>
      <c r="L261" s="164" t="s">
        <v>550</v>
      </c>
      <c r="M261" s="265" t="s">
        <v>176</v>
      </c>
      <c r="N261" s="106" t="s">
        <v>125</v>
      </c>
      <c r="O261" s="167" t="s">
        <v>75</v>
      </c>
      <c r="P261" s="103" t="s">
        <v>162</v>
      </c>
      <c r="Q261" s="167" t="s">
        <v>103</v>
      </c>
      <c r="R261" s="266" t="s">
        <v>111</v>
      </c>
      <c r="S261" s="106" t="s">
        <v>397</v>
      </c>
      <c r="T261" s="167" t="s">
        <v>125</v>
      </c>
      <c r="U261" s="167" t="s">
        <v>88</v>
      </c>
      <c r="V261" s="167" t="s">
        <v>513</v>
      </c>
      <c r="W261" s="167" t="s">
        <v>76</v>
      </c>
      <c r="X261" s="167" t="s">
        <v>459</v>
      </c>
      <c r="Y261" s="167" t="s">
        <v>186</v>
      </c>
      <c r="Z261" s="167" t="s">
        <v>100</v>
      </c>
      <c r="AA261" s="166" t="s">
        <v>103</v>
      </c>
      <c r="AB261" s="167" t="s">
        <v>200</v>
      </c>
      <c r="AC261" s="104"/>
      <c r="AD261" s="206" t="s">
        <v>858</v>
      </c>
      <c r="AE261" s="212"/>
      <c r="AH261" s="212"/>
      <c r="AL261" s="139" t="s">
        <v>550</v>
      </c>
      <c r="AM261" s="257" t="s">
        <v>638</v>
      </c>
      <c r="AN261" s="102" t="s">
        <v>324</v>
      </c>
      <c r="AO261" s="102" t="s">
        <v>659</v>
      </c>
      <c r="AP261" s="103" t="s">
        <v>661</v>
      </c>
      <c r="AQ261" s="102" t="s">
        <v>307</v>
      </c>
      <c r="AR261" s="102" t="s">
        <v>171</v>
      </c>
      <c r="AS261" s="102" t="s">
        <v>669</v>
      </c>
      <c r="AT261" s="102" t="s">
        <v>639</v>
      </c>
      <c r="AU261" s="102" t="s">
        <v>675</v>
      </c>
      <c r="AV261" s="102" t="s">
        <v>829</v>
      </c>
      <c r="AW261" s="102" t="s">
        <v>667</v>
      </c>
      <c r="AX261" s="102" t="s">
        <v>635</v>
      </c>
      <c r="AY261" s="102" t="s">
        <v>640</v>
      </c>
      <c r="AZ261" s="102" t="s">
        <v>394</v>
      </c>
      <c r="BA261" s="170" t="s">
        <v>545</v>
      </c>
      <c r="BB261" s="102" t="s">
        <v>663</v>
      </c>
      <c r="BC261" s="104"/>
      <c r="BD261" s="321" t="s">
        <v>657</v>
      </c>
      <c r="BL261" s="107">
        <f t="shared" si="445"/>
        <v>2</v>
      </c>
      <c r="BM261" s="108">
        <f t="shared" si="445"/>
        <v>5</v>
      </c>
      <c r="BN261" s="108">
        <f t="shared" si="445"/>
        <v>6</v>
      </c>
      <c r="BO261" s="108">
        <f t="shared" si="445"/>
        <v>6</v>
      </c>
      <c r="BP261" s="108">
        <f t="shared" si="445"/>
        <v>1</v>
      </c>
      <c r="BQ261" s="108">
        <f t="shared" si="445"/>
        <v>5</v>
      </c>
      <c r="BR261" s="108">
        <f t="shared" si="445"/>
        <v>5</v>
      </c>
      <c r="BS261" s="108">
        <f t="shared" si="445"/>
        <v>5</v>
      </c>
      <c r="BT261" s="108">
        <f t="shared" si="445"/>
        <v>1</v>
      </c>
      <c r="BU261" s="108">
        <f t="shared" si="445"/>
        <v>8</v>
      </c>
      <c r="BV261" s="108">
        <f t="shared" si="445"/>
        <v>0</v>
      </c>
      <c r="BW261" s="108">
        <f>(IF(X261="","",(IF(MID(X261,2,1)="-",LEFT(X261,1),LEFT(X261,2)))+0))</f>
        <v>5</v>
      </c>
      <c r="BX261" s="108">
        <f>(IF(Y261="","",(IF(MID(Y261,2,1)="-",LEFT(Y261,1),LEFT(Y261,2)))+0))</f>
        <v>3</v>
      </c>
      <c r="BY261" s="108">
        <f>(IF(Z261="","",(IF(MID(Z261,2,1)="-",LEFT(Z261,1),LEFT(Z261,2)))+0))</f>
        <v>4</v>
      </c>
      <c r="BZ261" s="108">
        <f>(IF(AA261="","",(IF(MID(AA261,2,1)="-",LEFT(AA261,1),LEFT(AA261,2)))+0))</f>
        <v>1</v>
      </c>
      <c r="CA261" s="108">
        <f>(IF(AB261="","",(IF(MID(AB261,2,1)="-",LEFT(AB261,1),LEFT(AB261,2)))+0))</f>
        <v>2</v>
      </c>
      <c r="CB261" s="109"/>
      <c r="CJ261" s="78"/>
      <c r="CK261" s="107">
        <f t="shared" si="446"/>
        <v>3</v>
      </c>
      <c r="CL261" s="108">
        <f t="shared" si="446"/>
        <v>0</v>
      </c>
      <c r="CM261" s="108">
        <f t="shared" si="446"/>
        <v>4</v>
      </c>
      <c r="CN261" s="108">
        <f t="shared" si="446"/>
        <v>0</v>
      </c>
      <c r="CO261" s="108">
        <f t="shared" si="446"/>
        <v>3</v>
      </c>
      <c r="CP261" s="108">
        <f t="shared" si="446"/>
        <v>2</v>
      </c>
      <c r="CQ261" s="108">
        <f t="shared" si="446"/>
        <v>4</v>
      </c>
      <c r="CR261" s="108">
        <f t="shared" si="446"/>
        <v>0</v>
      </c>
      <c r="CS261" s="108">
        <f t="shared" si="446"/>
        <v>6</v>
      </c>
      <c r="CT261" s="108">
        <f t="shared" si="446"/>
        <v>2</v>
      </c>
      <c r="CU261" s="108">
        <f t="shared" si="446"/>
        <v>2</v>
      </c>
      <c r="CV261" s="108">
        <f>(IF(X261="","",IF(RIGHT(X261,2)="10",RIGHT(X261,2),RIGHT(X261,1))+0))</f>
        <v>3</v>
      </c>
      <c r="CW261" s="108">
        <f>(IF(Y261="","",IF(RIGHT(Y261,2)="10",RIGHT(Y261,2),RIGHT(Y261,1))+0))</f>
        <v>4</v>
      </c>
      <c r="CX261" s="108">
        <f>(IF(Z261="","",IF(RIGHT(Z261,2)="10",RIGHT(Z261,2),RIGHT(Z261,1))+0))</f>
        <v>3</v>
      </c>
      <c r="CY261" s="108">
        <f>(IF(AA261="","",IF(RIGHT(AA261,2)="10",RIGHT(AA261,2),RIGHT(AA261,1))+0))</f>
        <v>3</v>
      </c>
      <c r="CZ261" s="108">
        <f>(IF(AB261="","",IF(RIGHT(AB261,2)="10",RIGHT(AB261,2),RIGHT(AB261,1))+0))</f>
        <v>2</v>
      </c>
      <c r="DA261" s="109"/>
      <c r="DJ261" s="351" t="str">
        <f t="shared" si="447"/>
        <v>A</v>
      </c>
      <c r="DK261" s="352" t="str">
        <f t="shared" si="447"/>
        <v>H</v>
      </c>
      <c r="DL261" s="352" t="str">
        <f t="shared" si="447"/>
        <v>H</v>
      </c>
      <c r="DM261" s="352" t="str">
        <f t="shared" si="447"/>
        <v>H</v>
      </c>
      <c r="DN261" s="352" t="str">
        <f t="shared" si="447"/>
        <v>A</v>
      </c>
      <c r="DO261" s="352" t="str">
        <f t="shared" si="447"/>
        <v>H</v>
      </c>
      <c r="DP261" s="352" t="str">
        <f t="shared" si="447"/>
        <v>H</v>
      </c>
      <c r="DQ261" s="352" t="str">
        <f t="shared" si="447"/>
        <v>H</v>
      </c>
      <c r="DR261" s="352" t="str">
        <f t="shared" si="447"/>
        <v>A</v>
      </c>
      <c r="DS261" s="352" t="str">
        <f t="shared" si="447"/>
        <v>H</v>
      </c>
      <c r="DT261" s="352" t="str">
        <f t="shared" si="447"/>
        <v>A</v>
      </c>
      <c r="DU261" s="352" t="str">
        <f>(IF(X261="","",IF(BW261&gt;CV261,"H",IF(BW261&lt;CV261,"A","D"))))</f>
        <v>H</v>
      </c>
      <c r="DV261" s="352" t="str">
        <f>(IF(Y261="","",IF(BX261&gt;CW261,"H",IF(BX261&lt;CW261,"A","D"))))</f>
        <v>A</v>
      </c>
      <c r="DW261" s="352" t="str">
        <f>(IF(Z261="","",IF(BY261&gt;CX261,"H",IF(BY261&lt;CX261,"A","D"))))</f>
        <v>H</v>
      </c>
      <c r="DX261" s="352" t="str">
        <f>(IF(AA261="","",IF(BZ261&gt;CY261,"H",IF(BZ261&lt;CY261,"A","D"))))</f>
        <v>A</v>
      </c>
      <c r="DY261" s="352" t="str">
        <f>(IF(AB261="","",IF(CA261&gt;CZ261,"H",IF(CA261&lt;CZ261,"A","D"))))</f>
        <v>D</v>
      </c>
      <c r="DZ261" s="109"/>
      <c r="EI261" s="53" t="str">
        <f t="shared" si="431"/>
        <v>Woolwich Polytechnic</v>
      </c>
      <c r="EJ261" s="79">
        <f t="shared" si="448"/>
        <v>32</v>
      </c>
      <c r="EK261" s="80">
        <f t="shared" si="449"/>
        <v>9</v>
      </c>
      <c r="EL261" s="80">
        <f t="shared" si="450"/>
        <v>1</v>
      </c>
      <c r="EM261" s="80">
        <f t="shared" si="451"/>
        <v>6</v>
      </c>
      <c r="EN261" s="80">
        <f>COUNTIF(DZ$245:DZ$261,"A")</f>
        <v>2</v>
      </c>
      <c r="EO261" s="80">
        <f>COUNTIF(DZ$245:DZ$261,"D")</f>
        <v>3</v>
      </c>
      <c r="EP261" s="80">
        <f>COUNTIF(DZ$245:DZ$261,"H")</f>
        <v>11</v>
      </c>
      <c r="EQ261" s="79">
        <f t="shared" si="452"/>
        <v>11</v>
      </c>
      <c r="ER261" s="79">
        <f t="shared" si="432"/>
        <v>4</v>
      </c>
      <c r="ES261" s="79">
        <f t="shared" si="432"/>
        <v>17</v>
      </c>
      <c r="ET261" s="81">
        <f>SUM($BL261:$CI261)+SUM(DA$245:DA$261)</f>
        <v>83</v>
      </c>
      <c r="EU261" s="81">
        <f>SUM($CK261:$DH261)+SUM(CB$245:CB$261)</f>
        <v>94</v>
      </c>
      <c r="EV261" s="79">
        <f t="shared" si="433"/>
        <v>26</v>
      </c>
      <c r="EW261" s="136">
        <f t="shared" si="434"/>
        <v>0.88297872340425532</v>
      </c>
      <c r="EX261" s="78"/>
      <c r="EY261" s="80">
        <f t="shared" si="435"/>
        <v>32</v>
      </c>
      <c r="EZ261" s="80">
        <f t="shared" si="436"/>
        <v>11</v>
      </c>
      <c r="FA261" s="80">
        <f t="shared" si="437"/>
        <v>4</v>
      </c>
      <c r="FB261" s="80">
        <f t="shared" si="438"/>
        <v>17</v>
      </c>
      <c r="FC261" s="80">
        <f t="shared" si="439"/>
        <v>83</v>
      </c>
      <c r="FD261" s="80">
        <f t="shared" si="440"/>
        <v>94</v>
      </c>
      <c r="FE261" s="80">
        <f t="shared" si="441"/>
        <v>26</v>
      </c>
      <c r="FF261" s="80">
        <f t="shared" si="442"/>
        <v>0.88297872340425532</v>
      </c>
      <c r="FH261" s="54">
        <f t="shared" si="453"/>
        <v>0</v>
      </c>
      <c r="FI261" s="54">
        <f t="shared" si="454"/>
        <v>0</v>
      </c>
      <c r="FJ261" s="54">
        <f t="shared" si="443"/>
        <v>0</v>
      </c>
      <c r="FK261" s="54">
        <f t="shared" si="443"/>
        <v>0</v>
      </c>
      <c r="FL261" s="54">
        <f t="shared" si="443"/>
        <v>0</v>
      </c>
      <c r="FM261" s="54">
        <f t="shared" si="443"/>
        <v>0</v>
      </c>
      <c r="FN261" s="54">
        <f t="shared" si="443"/>
        <v>0</v>
      </c>
      <c r="FO261" s="54">
        <f t="shared" si="443"/>
        <v>0</v>
      </c>
      <c r="FQ261" s="54" t="str">
        <f t="shared" si="396"/>
        <v/>
      </c>
      <c r="FR261" s="54" t="str">
        <f t="shared" si="426"/>
        <v/>
      </c>
      <c r="FS261" s="54" t="str">
        <f t="shared" si="455"/>
        <v/>
      </c>
      <c r="FT261" s="54" t="str">
        <f t="shared" si="455"/>
        <v/>
      </c>
      <c r="FU261" s="54" t="str">
        <f t="shared" si="455"/>
        <v/>
      </c>
      <c r="FV261" s="54" t="str">
        <f t="shared" si="455"/>
        <v/>
      </c>
      <c r="FW261" s="54" t="str">
        <f t="shared" si="455"/>
        <v/>
      </c>
      <c r="FX261" s="54" t="str">
        <f t="shared" si="444"/>
        <v/>
      </c>
      <c r="FZ261" s="212" t="s">
        <v>859</v>
      </c>
      <c r="GA261" s="59"/>
      <c r="GB261" s="60"/>
      <c r="GC261" s="58"/>
      <c r="GD261" s="59"/>
      <c r="GE261" s="61"/>
      <c r="GF261" s="58"/>
      <c r="GG261" s="61"/>
      <c r="GH261" s="61"/>
      <c r="GJ261" s="341" t="s">
        <v>838</v>
      </c>
      <c r="GK261" s="342" t="s">
        <v>486</v>
      </c>
      <c r="GL261" s="342" t="s">
        <v>486</v>
      </c>
      <c r="GM261" s="342" t="s">
        <v>486</v>
      </c>
      <c r="GN261" s="342" t="s">
        <v>486</v>
      </c>
      <c r="GO261" s="309" t="s">
        <v>486</v>
      </c>
      <c r="GP261" s="309" t="s">
        <v>486</v>
      </c>
      <c r="GQ261" s="309" t="s">
        <v>486</v>
      </c>
      <c r="GR261" s="309" t="s">
        <v>486</v>
      </c>
      <c r="GS261" s="309" t="s">
        <v>486</v>
      </c>
      <c r="GT261" s="309" t="s">
        <v>486</v>
      </c>
      <c r="GU261" s="309" t="s">
        <v>486</v>
      </c>
      <c r="GV261" s="309"/>
      <c r="GW261" s="349"/>
      <c r="GX261" s="349"/>
      <c r="GY261" s="349" t="s">
        <v>860</v>
      </c>
    </row>
    <row r="262" spans="1:207" s="54" customFormat="1" ht="12" customHeight="1" thickBot="1" x14ac:dyDescent="0.35">
      <c r="B262" s="226" t="s">
        <v>861</v>
      </c>
      <c r="C262" s="227">
        <v>14</v>
      </c>
      <c r="D262" s="227">
        <v>2</v>
      </c>
      <c r="E262" s="227">
        <v>1</v>
      </c>
      <c r="F262" s="227">
        <v>11</v>
      </c>
      <c r="G262" s="227">
        <v>28</v>
      </c>
      <c r="H262" s="227">
        <v>88</v>
      </c>
      <c r="I262" s="290">
        <v>5</v>
      </c>
      <c r="J262" s="228">
        <f t="shared" si="427"/>
        <v>0.31818181818181818</v>
      </c>
      <c r="L262" s="322" t="s">
        <v>807</v>
      </c>
      <c r="M262" s="323"/>
      <c r="N262" s="241"/>
      <c r="O262" s="242" t="s">
        <v>98</v>
      </c>
      <c r="P262" s="244" t="s">
        <v>58</v>
      </c>
      <c r="Q262" s="242" t="s">
        <v>632</v>
      </c>
      <c r="R262" s="241"/>
      <c r="S262" s="223" t="s">
        <v>840</v>
      </c>
      <c r="T262" s="106" t="s">
        <v>410</v>
      </c>
      <c r="U262" s="241"/>
      <c r="V262" s="241"/>
      <c r="W262" s="242" t="s">
        <v>410</v>
      </c>
      <c r="X262" s="242" t="s">
        <v>86</v>
      </c>
      <c r="Y262" s="241"/>
      <c r="Z262" s="241"/>
      <c r="AA262" s="241"/>
      <c r="AB262" s="242" t="s">
        <v>331</v>
      </c>
      <c r="AC262" s="241"/>
      <c r="AD262" s="353"/>
      <c r="AL262" s="322" t="s">
        <v>807</v>
      </c>
      <c r="AM262" s="323"/>
      <c r="AN262" s="241"/>
      <c r="AO262" s="324" t="s">
        <v>653</v>
      </c>
      <c r="AP262" s="244" t="s">
        <v>637</v>
      </c>
      <c r="AQ262" s="324" t="s">
        <v>638</v>
      </c>
      <c r="AR262" s="241"/>
      <c r="AS262" s="324" t="s">
        <v>661</v>
      </c>
      <c r="AT262" s="324" t="s">
        <v>648</v>
      </c>
      <c r="AU262" s="241"/>
      <c r="AV262" s="241"/>
      <c r="AW262" s="324" t="s">
        <v>640</v>
      </c>
      <c r="AX262" s="324" t="s">
        <v>645</v>
      </c>
      <c r="AY262" s="324"/>
      <c r="AZ262" s="241"/>
      <c r="BA262" s="241"/>
      <c r="BB262" s="324" t="s">
        <v>670</v>
      </c>
      <c r="BC262" s="241"/>
      <c r="BD262" s="353"/>
      <c r="FQ262" s="54" t="str">
        <f t="shared" si="396"/>
        <v/>
      </c>
      <c r="FR262" s="54" t="str">
        <f t="shared" si="426"/>
        <v/>
      </c>
      <c r="FS262" s="54" t="str">
        <f t="shared" si="455"/>
        <v/>
      </c>
      <c r="FT262" s="54" t="str">
        <f t="shared" si="455"/>
        <v/>
      </c>
      <c r="FU262" s="54" t="str">
        <f t="shared" si="455"/>
        <v/>
      </c>
      <c r="FV262" s="54" t="str">
        <f t="shared" si="455"/>
        <v/>
      </c>
      <c r="FW262" s="54" t="str">
        <f t="shared" si="455"/>
        <v/>
      </c>
      <c r="FX262" s="54" t="str">
        <f>IF(SUM($FH262:$FO262)=0,"",11-EV262)</f>
        <v/>
      </c>
      <c r="FZ262" s="58"/>
      <c r="GA262" s="59"/>
      <c r="GB262" s="60"/>
      <c r="GC262" s="58"/>
      <c r="GD262" s="59"/>
      <c r="GE262" s="61"/>
      <c r="GF262" s="58"/>
      <c r="GG262" s="61"/>
      <c r="GH262" s="61"/>
      <c r="GJ262" s="341" t="s">
        <v>550</v>
      </c>
      <c r="GK262" s="342" t="s">
        <v>862</v>
      </c>
      <c r="GL262" s="342" t="s">
        <v>486</v>
      </c>
      <c r="GM262" s="342" t="s">
        <v>486</v>
      </c>
      <c r="GN262" s="342" t="s">
        <v>486</v>
      </c>
      <c r="GO262" s="309" t="s">
        <v>486</v>
      </c>
      <c r="GP262" s="343" t="s">
        <v>863</v>
      </c>
      <c r="GQ262" s="309" t="s">
        <v>486</v>
      </c>
      <c r="GR262" s="350" t="s">
        <v>864</v>
      </c>
      <c r="GS262" s="309" t="s">
        <v>486</v>
      </c>
      <c r="GT262" s="309" t="s">
        <v>486</v>
      </c>
      <c r="GU262" s="309" t="s">
        <v>486</v>
      </c>
      <c r="GV262" s="309"/>
      <c r="GW262" s="349"/>
      <c r="GX262" s="349"/>
      <c r="GY262" s="349"/>
    </row>
    <row r="263" spans="1:207" s="54" customFormat="1" ht="12" customHeight="1" x14ac:dyDescent="0.3">
      <c r="C263" s="56"/>
      <c r="D263" s="115">
        <f>SUM(D245:D261)</f>
        <v>234</v>
      </c>
      <c r="E263" s="115">
        <f>SUM(E245:E261)</f>
        <v>76</v>
      </c>
      <c r="F263" s="115">
        <f>SUM(F245:F261)</f>
        <v>234</v>
      </c>
      <c r="G263" s="115">
        <f>SUM(G245:G261)</f>
        <v>1216</v>
      </c>
      <c r="H263" s="115">
        <f>SUM(H245:H261)</f>
        <v>1216</v>
      </c>
      <c r="I263" s="57"/>
      <c r="J263" s="56"/>
      <c r="FQ263" s="54" t="str">
        <f t="shared" si="396"/>
        <v/>
      </c>
      <c r="FR263" s="54" t="str">
        <f t="shared" si="426"/>
        <v/>
      </c>
      <c r="FS263" s="54" t="str">
        <f t="shared" si="455"/>
        <v/>
      </c>
      <c r="FT263" s="54" t="str">
        <f t="shared" si="455"/>
        <v/>
      </c>
      <c r="FU263" s="54" t="str">
        <f t="shared" si="455"/>
        <v/>
      </c>
      <c r="FV263" s="54" t="str">
        <f t="shared" si="455"/>
        <v/>
      </c>
      <c r="FW263" s="54" t="str">
        <f t="shared" si="455"/>
        <v/>
      </c>
      <c r="FX263" s="54" t="str">
        <f>IF(SUM($FH263:$FO263)=0,"",11-EV263)</f>
        <v/>
      </c>
      <c r="FZ263" s="60" t="s">
        <v>808</v>
      </c>
      <c r="GA263" s="59"/>
      <c r="GB263" s="60"/>
      <c r="GC263" s="58"/>
      <c r="GD263" s="59"/>
      <c r="GE263" s="61"/>
      <c r="GF263" s="58"/>
      <c r="GG263" s="61"/>
      <c r="GH263" s="61"/>
      <c r="GJ263" s="341" t="s">
        <v>807</v>
      </c>
      <c r="GK263" s="342" t="s">
        <v>486</v>
      </c>
      <c r="GL263" s="342" t="s">
        <v>486</v>
      </c>
      <c r="GM263" s="342" t="s">
        <v>486</v>
      </c>
      <c r="GN263" s="342" t="s">
        <v>486</v>
      </c>
      <c r="GO263" s="309" t="s">
        <v>486</v>
      </c>
      <c r="GP263" s="309" t="s">
        <v>486</v>
      </c>
      <c r="GQ263" s="309" t="s">
        <v>559</v>
      </c>
      <c r="GR263" s="309"/>
      <c r="GS263" s="309"/>
      <c r="GT263" s="309"/>
      <c r="GU263" s="309"/>
      <c r="GV263" s="309"/>
      <c r="GW263" s="309"/>
    </row>
    <row r="264" spans="1:207" s="54" customFormat="1" ht="12" x14ac:dyDescent="0.25">
      <c r="A264" s="212" t="s">
        <v>865</v>
      </c>
      <c r="C264" s="56"/>
      <c r="D264" s="56"/>
      <c r="E264" s="56"/>
      <c r="F264" s="56"/>
      <c r="G264" s="56"/>
      <c r="H264" s="56"/>
      <c r="I264" s="57"/>
      <c r="J264" s="69"/>
      <c r="AE264" s="212"/>
      <c r="AH264" s="212"/>
      <c r="FQ264" s="54" t="str">
        <f t="shared" si="396"/>
        <v/>
      </c>
      <c r="FR264" s="54" t="str">
        <f t="shared" si="426"/>
        <v/>
      </c>
      <c r="FS264" s="54" t="str">
        <f t="shared" si="455"/>
        <v/>
      </c>
      <c r="FT264" s="54" t="str">
        <f t="shared" si="455"/>
        <v/>
      </c>
      <c r="FU264" s="54" t="str">
        <f t="shared" si="455"/>
        <v/>
      </c>
      <c r="FV264" s="54" t="str">
        <f t="shared" si="455"/>
        <v/>
      </c>
      <c r="FW264" s="54" t="str">
        <f t="shared" si="455"/>
        <v/>
      </c>
      <c r="FX264" s="54" t="str">
        <f>IF(SUM($FH264:$FO264)=0,"",11-EV264)</f>
        <v/>
      </c>
      <c r="FZ264" s="58"/>
      <c r="GA264" s="58" t="s">
        <v>866</v>
      </c>
      <c r="GB264" s="59" t="s">
        <v>867</v>
      </c>
      <c r="GC264" s="60"/>
      <c r="GD264" s="59"/>
      <c r="GE264" s="61"/>
      <c r="GF264" s="58"/>
      <c r="GG264" s="61"/>
      <c r="GH264" s="61"/>
    </row>
    <row r="265" spans="1:207" s="54" customFormat="1" ht="12" x14ac:dyDescent="0.25">
      <c r="B265" s="339" t="s">
        <v>199</v>
      </c>
      <c r="C265" s="56"/>
      <c r="D265" s="56"/>
      <c r="E265" s="56"/>
      <c r="F265" s="56"/>
      <c r="G265" s="56"/>
      <c r="H265" s="56"/>
      <c r="I265" s="57"/>
      <c r="J265" s="56"/>
      <c r="AH265" s="212"/>
      <c r="FQ265" s="54" t="str">
        <f t="shared" si="396"/>
        <v/>
      </c>
      <c r="FR265" s="54" t="str">
        <f t="shared" si="426"/>
        <v/>
      </c>
      <c r="FS265" s="54" t="str">
        <f t="shared" si="455"/>
        <v/>
      </c>
      <c r="FT265" s="54" t="str">
        <f t="shared" si="455"/>
        <v/>
      </c>
      <c r="FU265" s="54" t="str">
        <f t="shared" si="455"/>
        <v/>
      </c>
      <c r="FV265" s="54" t="str">
        <f t="shared" si="455"/>
        <v/>
      </c>
      <c r="FW265" s="54" t="str">
        <f t="shared" si="455"/>
        <v/>
      </c>
      <c r="FX265" s="54" t="str">
        <f>IF(SUM($FH265:$FO265)=0,"",11-EV265)</f>
        <v/>
      </c>
      <c r="FZ265" s="58"/>
      <c r="GA265" s="58" t="s">
        <v>868</v>
      </c>
      <c r="GB265" s="59" t="s">
        <v>869</v>
      </c>
      <c r="GC265" s="60" t="s">
        <v>870</v>
      </c>
      <c r="GD265" s="59"/>
      <c r="GE265" s="61"/>
      <c r="GF265" s="58"/>
      <c r="GG265" s="61"/>
      <c r="GH265" s="61"/>
    </row>
    <row r="266" spans="1:207" s="54" customFormat="1" ht="12.6" thickBot="1" x14ac:dyDescent="0.3">
      <c r="A266" s="53" t="s">
        <v>871</v>
      </c>
      <c r="B266" s="268" t="s">
        <v>872</v>
      </c>
      <c r="C266" s="55" t="s">
        <v>873</v>
      </c>
      <c r="D266" s="57"/>
      <c r="E266" s="57"/>
      <c r="F266" s="57"/>
      <c r="G266" s="57"/>
      <c r="H266" s="57"/>
      <c r="I266" s="57"/>
      <c r="J266" s="57"/>
      <c r="FQ266" s="54" t="str">
        <f t="shared" si="396"/>
        <v/>
      </c>
      <c r="FR266" s="54" t="str">
        <f t="shared" si="426"/>
        <v/>
      </c>
      <c r="FS266" s="54" t="str">
        <f t="shared" si="455"/>
        <v/>
      </c>
      <c r="FT266" s="54" t="str">
        <f t="shared" si="455"/>
        <v/>
      </c>
      <c r="FU266" s="54" t="str">
        <f t="shared" si="455"/>
        <v/>
      </c>
      <c r="FV266" s="54" t="str">
        <f t="shared" si="455"/>
        <v/>
      </c>
      <c r="FW266" s="54" t="str">
        <f t="shared" si="455"/>
        <v/>
      </c>
      <c r="FX266" s="54" t="str">
        <f>IF(SUM($FH266:$FO266)=0,"",11-EV266)</f>
        <v/>
      </c>
      <c r="GA266" s="58" t="s">
        <v>868</v>
      </c>
      <c r="GB266" s="59" t="s">
        <v>199</v>
      </c>
      <c r="GC266" s="60" t="s">
        <v>519</v>
      </c>
      <c r="GD266" s="59"/>
      <c r="GE266" s="61"/>
      <c r="GF266" s="58"/>
      <c r="GG266" s="61"/>
      <c r="GH266" s="61"/>
    </row>
    <row r="267" spans="1:207" s="54" customFormat="1" ht="12.6" thickBot="1" x14ac:dyDescent="0.3">
      <c r="A267" s="53" t="s">
        <v>33</v>
      </c>
      <c r="B267" s="53" t="s">
        <v>34</v>
      </c>
      <c r="C267" s="57" t="s">
        <v>35</v>
      </c>
      <c r="D267" s="57" t="s">
        <v>36</v>
      </c>
      <c r="E267" s="57" t="s">
        <v>37</v>
      </c>
      <c r="F267" s="57" t="s">
        <v>38</v>
      </c>
      <c r="G267" s="57" t="s">
        <v>39</v>
      </c>
      <c r="H267" s="57" t="s">
        <v>40</v>
      </c>
      <c r="I267" s="57" t="s">
        <v>41</v>
      </c>
      <c r="J267" s="57" t="s">
        <v>42</v>
      </c>
      <c r="L267" s="126"/>
      <c r="M267" s="63" t="s">
        <v>874</v>
      </c>
      <c r="N267" s="63" t="s">
        <v>45</v>
      </c>
      <c r="O267" s="64" t="s">
        <v>142</v>
      </c>
      <c r="P267" s="63" t="s">
        <v>875</v>
      </c>
      <c r="Q267" s="63" t="s">
        <v>876</v>
      </c>
      <c r="R267" s="63" t="s">
        <v>877</v>
      </c>
      <c r="S267" s="63" t="s">
        <v>878</v>
      </c>
      <c r="T267" s="63" t="s">
        <v>357</v>
      </c>
      <c r="U267" s="65" t="s">
        <v>746</v>
      </c>
      <c r="W267" s="129" t="s">
        <v>879</v>
      </c>
      <c r="X267" s="354"/>
      <c r="Y267" s="354"/>
      <c r="Z267" s="354"/>
      <c r="AA267" s="354"/>
      <c r="AB267" s="354"/>
      <c r="AC267" s="354"/>
      <c r="AD267" s="354"/>
      <c r="AE267" s="354"/>
      <c r="AF267" s="354"/>
      <c r="AG267" s="354"/>
      <c r="AH267" s="354"/>
      <c r="AI267" s="355"/>
      <c r="AL267" s="126"/>
      <c r="AM267" s="63" t="s">
        <v>874</v>
      </c>
      <c r="AN267" s="63" t="s">
        <v>45</v>
      </c>
      <c r="AO267" s="64" t="s">
        <v>142</v>
      </c>
      <c r="AP267" s="63" t="s">
        <v>875</v>
      </c>
      <c r="AQ267" s="63" t="s">
        <v>876</v>
      </c>
      <c r="AR267" s="63" t="s">
        <v>877</v>
      </c>
      <c r="AS267" s="63" t="s">
        <v>878</v>
      </c>
      <c r="AT267" s="63" t="s">
        <v>357</v>
      </c>
      <c r="AU267" s="65" t="s">
        <v>746</v>
      </c>
      <c r="EJ267" s="56" t="s">
        <v>35</v>
      </c>
      <c r="EK267" s="56" t="s">
        <v>51</v>
      </c>
      <c r="EL267" s="56" t="s">
        <v>52</v>
      </c>
      <c r="EM267" s="56" t="s">
        <v>53</v>
      </c>
      <c r="EN267" s="56" t="s">
        <v>54</v>
      </c>
      <c r="EO267" s="56" t="s">
        <v>55</v>
      </c>
      <c r="EP267" s="56" t="s">
        <v>56</v>
      </c>
      <c r="EQ267" s="56" t="s">
        <v>36</v>
      </c>
      <c r="ER267" s="56" t="s">
        <v>37</v>
      </c>
      <c r="ES267" s="56" t="s">
        <v>38</v>
      </c>
      <c r="ET267" s="56" t="s">
        <v>39</v>
      </c>
      <c r="EU267" s="56" t="s">
        <v>40</v>
      </c>
      <c r="EV267" s="56" t="s">
        <v>41</v>
      </c>
      <c r="EW267" s="69" t="s">
        <v>42</v>
      </c>
      <c r="EX267" s="56"/>
      <c r="EY267" s="56" t="s">
        <v>35</v>
      </c>
      <c r="EZ267" s="56" t="s">
        <v>36</v>
      </c>
      <c r="FA267" s="56" t="s">
        <v>37</v>
      </c>
      <c r="FB267" s="56" t="s">
        <v>38</v>
      </c>
      <c r="FC267" s="56" t="s">
        <v>39</v>
      </c>
      <c r="FD267" s="56" t="s">
        <v>40</v>
      </c>
      <c r="FE267" s="56" t="s">
        <v>41</v>
      </c>
      <c r="FF267" s="69" t="s">
        <v>42</v>
      </c>
      <c r="FR267" s="56" t="s">
        <v>35</v>
      </c>
      <c r="FS267" s="56" t="s">
        <v>36</v>
      </c>
      <c r="FT267" s="56" t="s">
        <v>37</v>
      </c>
      <c r="FU267" s="56" t="s">
        <v>38</v>
      </c>
      <c r="FV267" s="56" t="s">
        <v>39</v>
      </c>
      <c r="FW267" s="56" t="s">
        <v>40</v>
      </c>
      <c r="FX267" s="56" t="s">
        <v>41</v>
      </c>
      <c r="GA267" s="58" t="s">
        <v>868</v>
      </c>
      <c r="GB267" s="59" t="s">
        <v>880</v>
      </c>
      <c r="GC267" s="60" t="s">
        <v>881</v>
      </c>
      <c r="GD267" s="59"/>
      <c r="GE267" s="61"/>
      <c r="GF267" s="58"/>
      <c r="GG267" s="61"/>
      <c r="GH267" s="61"/>
    </row>
    <row r="268" spans="1:207" s="54" customFormat="1" ht="12" x14ac:dyDescent="0.25">
      <c r="A268" s="54">
        <v>1</v>
      </c>
      <c r="B268" s="54" t="s">
        <v>882</v>
      </c>
      <c r="C268" s="56">
        <v>16</v>
      </c>
      <c r="D268" s="56">
        <v>14</v>
      </c>
      <c r="E268" s="56">
        <v>0</v>
      </c>
      <c r="F268" s="56">
        <v>2</v>
      </c>
      <c r="G268" s="56">
        <v>68</v>
      </c>
      <c r="H268" s="56">
        <v>21</v>
      </c>
      <c r="I268" s="57">
        <v>28</v>
      </c>
      <c r="J268" s="69">
        <f t="shared" ref="J268:J277" si="456">G268/H268</f>
        <v>3.2380952380952381</v>
      </c>
      <c r="L268" s="66" t="s">
        <v>883</v>
      </c>
      <c r="M268" s="71"/>
      <c r="N268" s="72" t="s">
        <v>60</v>
      </c>
      <c r="O268" s="64" t="s">
        <v>102</v>
      </c>
      <c r="P268" s="72" t="s">
        <v>148</v>
      </c>
      <c r="Q268" s="72" t="s">
        <v>273</v>
      </c>
      <c r="R268" s="72" t="s">
        <v>149</v>
      </c>
      <c r="S268" s="72" t="s">
        <v>884</v>
      </c>
      <c r="T268" s="72" t="s">
        <v>89</v>
      </c>
      <c r="U268" s="134" t="s">
        <v>77</v>
      </c>
      <c r="W268" s="139" t="s">
        <v>885</v>
      </c>
      <c r="AI268" s="356"/>
      <c r="AL268" s="66" t="s">
        <v>883</v>
      </c>
      <c r="AM268" s="71"/>
      <c r="AN268" s="72" t="s">
        <v>67</v>
      </c>
      <c r="AO268" s="64" t="s">
        <v>92</v>
      </c>
      <c r="AP268" s="72" t="s">
        <v>131</v>
      </c>
      <c r="AQ268" s="72" t="s">
        <v>120</v>
      </c>
      <c r="AR268" s="72" t="s">
        <v>752</v>
      </c>
      <c r="AS268" s="72" t="s">
        <v>119</v>
      </c>
      <c r="AT268" s="72" t="s">
        <v>591</v>
      </c>
      <c r="AU268" s="134" t="s">
        <v>757</v>
      </c>
      <c r="AW268" s="54" t="s">
        <v>886</v>
      </c>
      <c r="BL268" s="74"/>
      <c r="BM268" s="75">
        <f t="shared" ref="BM268:BT270" si="457">(IF(N268="","",(IF(MID(N268,2,1)="-",LEFT(N268,1),LEFT(N268,2)))+0))</f>
        <v>4</v>
      </c>
      <c r="BN268" s="75">
        <f t="shared" si="457"/>
        <v>2</v>
      </c>
      <c r="BO268" s="75">
        <f t="shared" si="457"/>
        <v>0</v>
      </c>
      <c r="BP268" s="75">
        <f t="shared" si="457"/>
        <v>4</v>
      </c>
      <c r="BQ268" s="75">
        <f t="shared" si="457"/>
        <v>1</v>
      </c>
      <c r="BR268" s="75">
        <f t="shared" si="457"/>
        <v>13</v>
      </c>
      <c r="BS268" s="75">
        <f t="shared" si="457"/>
        <v>3</v>
      </c>
      <c r="BT268" s="76">
        <f t="shared" si="457"/>
        <v>2</v>
      </c>
      <c r="CB268" s="77"/>
      <c r="CC268" s="77"/>
      <c r="CD268" s="77"/>
      <c r="CE268" s="77"/>
      <c r="CF268" s="77"/>
      <c r="CG268" s="77"/>
      <c r="CH268" s="77"/>
      <c r="CI268" s="77"/>
      <c r="CJ268" s="78"/>
      <c r="CK268" s="74"/>
      <c r="CL268" s="75">
        <f t="shared" ref="CL268:CS270" si="458">(IF(N268="","",IF(RIGHT(N268,2)="10",RIGHT(N268,2),RIGHT(N268,1))+0))</f>
        <v>1</v>
      </c>
      <c r="CM268" s="75">
        <f t="shared" si="458"/>
        <v>4</v>
      </c>
      <c r="CN268" s="75">
        <f t="shared" si="458"/>
        <v>1</v>
      </c>
      <c r="CO268" s="75">
        <f t="shared" si="458"/>
        <v>4</v>
      </c>
      <c r="CP268" s="75">
        <f t="shared" si="458"/>
        <v>5</v>
      </c>
      <c r="CQ268" s="75">
        <f t="shared" si="458"/>
        <v>2</v>
      </c>
      <c r="CR268" s="75">
        <f t="shared" si="458"/>
        <v>0</v>
      </c>
      <c r="CS268" s="76">
        <f t="shared" si="458"/>
        <v>1</v>
      </c>
      <c r="DA268" s="77" t="str">
        <f t="shared" ref="DA268:DA276" si="459">(IF(AC268="","",IF(RIGHT(AC268,2)="10",RIGHT(AC268,2),RIGHT(AC268,1))+0))</f>
        <v/>
      </c>
      <c r="DB268" s="77"/>
      <c r="DC268" s="77"/>
      <c r="DD268" s="77"/>
      <c r="DE268" s="77"/>
      <c r="DF268" s="77"/>
      <c r="DG268" s="77"/>
      <c r="DH268" s="77"/>
      <c r="DJ268" s="74"/>
      <c r="DK268" s="75" t="str">
        <f t="shared" ref="DK268:DR270" si="460">(IF(N268="","",IF(BM268&gt;CL268,"H",IF(BM268&lt;CL268,"A","D"))))</f>
        <v>H</v>
      </c>
      <c r="DL268" s="75" t="str">
        <f t="shared" si="460"/>
        <v>A</v>
      </c>
      <c r="DM268" s="75" t="str">
        <f t="shared" si="460"/>
        <v>A</v>
      </c>
      <c r="DN268" s="75" t="str">
        <f t="shared" si="460"/>
        <v>D</v>
      </c>
      <c r="DO268" s="75" t="str">
        <f t="shared" si="460"/>
        <v>A</v>
      </c>
      <c r="DP268" s="75" t="str">
        <f t="shared" si="460"/>
        <v>H</v>
      </c>
      <c r="DQ268" s="75" t="str">
        <f t="shared" si="460"/>
        <v>H</v>
      </c>
      <c r="DR268" s="76" t="str">
        <f t="shared" si="460"/>
        <v>H</v>
      </c>
      <c r="DZ268" s="56"/>
      <c r="EA268" s="56"/>
      <c r="EB268" s="56"/>
      <c r="EC268" s="56"/>
      <c r="ED268" s="56"/>
      <c r="EE268" s="56"/>
      <c r="EF268" s="56"/>
      <c r="EG268" s="56"/>
      <c r="EI268" s="53" t="str">
        <f t="shared" ref="EI268:EI276" si="461">L268</f>
        <v>Admiralty Wireless</v>
      </c>
      <c r="EJ268" s="79">
        <f>SUM(EQ268:ES268)</f>
        <v>16</v>
      </c>
      <c r="EK268" s="80">
        <f>COUNTIF($DJ268:$EG268,"H")</f>
        <v>4</v>
      </c>
      <c r="EL268" s="80">
        <f>COUNTIF($DJ268:$EG268,"D")</f>
        <v>1</v>
      </c>
      <c r="EM268" s="80">
        <f>COUNTIF($DJ268:$EG268,"A")</f>
        <v>3</v>
      </c>
      <c r="EN268" s="80">
        <f>COUNTIF(DJ$268:DJ$276,"A")</f>
        <v>3</v>
      </c>
      <c r="EO268" s="80">
        <f>COUNTIF(DJ$268:DJ$276,"D")</f>
        <v>1</v>
      </c>
      <c r="EP268" s="80">
        <f>COUNTIF(DJ$268:DJ$276,"H")</f>
        <v>4</v>
      </c>
      <c r="EQ268" s="79">
        <f>EK268+EN268</f>
        <v>7</v>
      </c>
      <c r="ER268" s="79">
        <f t="shared" ref="ER268:ES276" si="462">EL268+EO268</f>
        <v>2</v>
      </c>
      <c r="ES268" s="79">
        <f t="shared" si="462"/>
        <v>7</v>
      </c>
      <c r="ET268" s="81">
        <f>SUM($BL268:$CI268)+SUM(CK$268:CK$276)</f>
        <v>58</v>
      </c>
      <c r="EU268" s="81">
        <f>SUM($CK268:$DH268)+SUM(BL$268:BL$276)</f>
        <v>41</v>
      </c>
      <c r="EV268" s="79">
        <f t="shared" ref="EV268:EV276" si="463">(EQ268*2)+ER268</f>
        <v>16</v>
      </c>
      <c r="EW268" s="136">
        <f t="shared" ref="EW268:EW276" si="464">IF(ET268&gt;0,IF(EU268&gt;0,ET268/EU268,0),0)</f>
        <v>1.4146341463414633</v>
      </c>
      <c r="EX268" s="78"/>
      <c r="EY268" s="80">
        <f t="shared" ref="EY268:EY276" si="465">VLOOKUP($EI268,$B$268:$J$276,2,0)</f>
        <v>16</v>
      </c>
      <c r="EZ268" s="80">
        <f t="shared" ref="EZ268:EZ276" si="466">VLOOKUP($EI268,$B$268:$J$276,3,0)</f>
        <v>7</v>
      </c>
      <c r="FA268" s="80">
        <f t="shared" ref="FA268:FA276" si="467">VLOOKUP($EI268,$B$268:$J$276,4,0)</f>
        <v>2</v>
      </c>
      <c r="FB268" s="80">
        <f t="shared" ref="FB268:FB276" si="468">VLOOKUP($EI268,$B$268:$J$276,5,0)</f>
        <v>7</v>
      </c>
      <c r="FC268" s="80">
        <f t="shared" ref="FC268:FC276" si="469">VLOOKUP($EI268,$B$268:$J$276,6,0)</f>
        <v>58</v>
      </c>
      <c r="FD268" s="80">
        <f t="shared" ref="FD268:FD276" si="470">VLOOKUP($EI268,$B$268:$J$276,7,0)</f>
        <v>41</v>
      </c>
      <c r="FE268" s="80">
        <f t="shared" ref="FE268:FE276" si="471">VLOOKUP($EI268,$B$268:$J$276,8,0)</f>
        <v>16</v>
      </c>
      <c r="FF268" s="138">
        <f t="shared" ref="FF268:FF276" si="472">VLOOKUP($EI268,$B$268:$J$276,9,0)</f>
        <v>1.4146341463414633</v>
      </c>
      <c r="FH268" s="54">
        <f>IF(EJ268=EY268,0,1)</f>
        <v>0</v>
      </c>
      <c r="FI268" s="54">
        <f>IF(EQ268=EZ268,0,1)</f>
        <v>0</v>
      </c>
      <c r="FJ268" s="54">
        <f t="shared" ref="FJ268:FO276" si="473">IF(ER268=FA268,0,1)</f>
        <v>0</v>
      </c>
      <c r="FK268" s="54">
        <f t="shared" si="473"/>
        <v>0</v>
      </c>
      <c r="FL268" s="54">
        <f t="shared" si="473"/>
        <v>0</v>
      </c>
      <c r="FM268" s="54">
        <f t="shared" si="473"/>
        <v>0</v>
      </c>
      <c r="FN268" s="54">
        <f t="shared" si="473"/>
        <v>0</v>
      </c>
      <c r="FO268" s="54">
        <f t="shared" si="473"/>
        <v>0</v>
      </c>
      <c r="FQ268" s="54" t="str">
        <f t="shared" si="396"/>
        <v/>
      </c>
      <c r="FR268" s="54" t="str">
        <f t="shared" si="426"/>
        <v/>
      </c>
      <c r="FS268" s="54" t="str">
        <f t="shared" si="455"/>
        <v/>
      </c>
      <c r="FT268" s="54" t="str">
        <f t="shared" si="455"/>
        <v/>
      </c>
      <c r="FU268" s="54" t="str">
        <f t="shared" si="455"/>
        <v/>
      </c>
      <c r="FV268" s="54" t="str">
        <f t="shared" si="455"/>
        <v/>
      </c>
      <c r="FW268" s="54" t="str">
        <f t="shared" si="455"/>
        <v/>
      </c>
      <c r="FX268" s="54" t="str">
        <f t="shared" ref="FX268:FX276" si="474">IF(SUM($FH268:$FO268)=0,"",FE268-EV268)</f>
        <v/>
      </c>
      <c r="FY268" s="54" t="s">
        <v>71</v>
      </c>
      <c r="GA268" s="58" t="s">
        <v>868</v>
      </c>
      <c r="GB268" s="59" t="s">
        <v>887</v>
      </c>
      <c r="GC268" s="60" t="s">
        <v>888</v>
      </c>
      <c r="GD268" s="59"/>
      <c r="GE268" s="61"/>
      <c r="GF268" s="58"/>
      <c r="GG268" s="61"/>
      <c r="GH268" s="61"/>
    </row>
    <row r="269" spans="1:207" s="54" customFormat="1" ht="12" x14ac:dyDescent="0.25">
      <c r="A269" s="54">
        <v>2</v>
      </c>
      <c r="B269" s="54" t="s">
        <v>887</v>
      </c>
      <c r="C269" s="56">
        <v>16</v>
      </c>
      <c r="D269" s="56">
        <v>8</v>
      </c>
      <c r="E269" s="56">
        <v>4</v>
      </c>
      <c r="F269" s="56">
        <v>4</v>
      </c>
      <c r="G269" s="56">
        <v>48</v>
      </c>
      <c r="H269" s="56">
        <v>24</v>
      </c>
      <c r="I269" s="57">
        <v>20</v>
      </c>
      <c r="J269" s="69">
        <f t="shared" si="456"/>
        <v>2</v>
      </c>
      <c r="L269" s="82" t="s">
        <v>869</v>
      </c>
      <c r="M269" s="86" t="s">
        <v>150</v>
      </c>
      <c r="N269" s="83"/>
      <c r="O269" s="84" t="s">
        <v>74</v>
      </c>
      <c r="P269" s="151" t="s">
        <v>77</v>
      </c>
      <c r="Q269" s="88" t="s">
        <v>77</v>
      </c>
      <c r="R269" s="59"/>
      <c r="S269" s="59"/>
      <c r="T269" s="151" t="s">
        <v>86</v>
      </c>
      <c r="U269" s="155" t="s">
        <v>77</v>
      </c>
      <c r="W269" s="139"/>
      <c r="AI269" s="356"/>
      <c r="AL269" s="82" t="s">
        <v>869</v>
      </c>
      <c r="AM269" s="86" t="s">
        <v>68</v>
      </c>
      <c r="AN269" s="83"/>
      <c r="AO269" s="84" t="s">
        <v>66</v>
      </c>
      <c r="AP269" s="87" t="s">
        <v>127</v>
      </c>
      <c r="AQ269" s="88" t="s">
        <v>578</v>
      </c>
      <c r="AR269" s="59"/>
      <c r="AS269" s="59"/>
      <c r="AT269" s="87" t="s">
        <v>889</v>
      </c>
      <c r="AU269" s="156" t="s">
        <v>80</v>
      </c>
      <c r="BL269" s="90">
        <f t="shared" ref="BL269:BN276" si="475">(IF(M269="","",(IF(MID(M269,2,1)="-",LEFT(M269,1),LEFT(M269,2)))+0))</f>
        <v>3</v>
      </c>
      <c r="BM269" s="91"/>
      <c r="BN269" s="77">
        <f t="shared" si="457"/>
        <v>1</v>
      </c>
      <c r="BO269" s="77">
        <f t="shared" si="457"/>
        <v>2</v>
      </c>
      <c r="BP269" s="77">
        <f t="shared" si="457"/>
        <v>2</v>
      </c>
      <c r="BQ269" s="77" t="str">
        <f t="shared" si="457"/>
        <v/>
      </c>
      <c r="BR269" s="77" t="str">
        <f t="shared" si="457"/>
        <v/>
      </c>
      <c r="BS269" s="77">
        <f t="shared" si="457"/>
        <v>0</v>
      </c>
      <c r="BT269" s="92">
        <f t="shared" si="457"/>
        <v>2</v>
      </c>
      <c r="CB269" s="77"/>
      <c r="CC269" s="77"/>
      <c r="CD269" s="77"/>
      <c r="CE269" s="77"/>
      <c r="CF269" s="77"/>
      <c r="CG269" s="77"/>
      <c r="CH269" s="77"/>
      <c r="CI269" s="77"/>
      <c r="CJ269" s="78"/>
      <c r="CK269" s="90">
        <f t="shared" ref="CK269:CM276" si="476">(IF(M269="","",IF(RIGHT(M269,2)="10",RIGHT(M269,2),RIGHT(M269,1))+0))</f>
        <v>1</v>
      </c>
      <c r="CL269" s="91"/>
      <c r="CM269" s="77">
        <f t="shared" si="458"/>
        <v>2</v>
      </c>
      <c r="CN269" s="77">
        <f t="shared" si="458"/>
        <v>1</v>
      </c>
      <c r="CO269" s="77">
        <f t="shared" si="458"/>
        <v>1</v>
      </c>
      <c r="CP269" s="77" t="str">
        <f t="shared" si="458"/>
        <v/>
      </c>
      <c r="CQ269" s="77" t="str">
        <f t="shared" si="458"/>
        <v/>
      </c>
      <c r="CR269" s="77">
        <f t="shared" si="458"/>
        <v>3</v>
      </c>
      <c r="CS269" s="92">
        <f t="shared" si="458"/>
        <v>1</v>
      </c>
      <c r="DA269" s="77" t="str">
        <f t="shared" si="459"/>
        <v/>
      </c>
      <c r="DB269" s="77"/>
      <c r="DC269" s="77"/>
      <c r="DD269" s="77"/>
      <c r="DE269" s="77"/>
      <c r="DF269" s="77"/>
      <c r="DG269" s="77"/>
      <c r="DH269" s="77"/>
      <c r="DJ269" s="90" t="str">
        <f t="shared" ref="DJ269:DL276" si="477">(IF(M269="","",IF(BL269&gt;CK269,"H",IF(BL269&lt;CK269,"A","D"))))</f>
        <v>H</v>
      </c>
      <c r="DK269" s="91"/>
      <c r="DL269" s="77" t="str">
        <f t="shared" si="460"/>
        <v>A</v>
      </c>
      <c r="DM269" s="77" t="str">
        <f t="shared" si="460"/>
        <v>H</v>
      </c>
      <c r="DN269" s="77" t="str">
        <f t="shared" si="460"/>
        <v>H</v>
      </c>
      <c r="DO269" s="77" t="str">
        <f t="shared" si="460"/>
        <v/>
      </c>
      <c r="DP269" s="77" t="str">
        <f t="shared" si="460"/>
        <v/>
      </c>
      <c r="DQ269" s="77" t="str">
        <f t="shared" si="460"/>
        <v>A</v>
      </c>
      <c r="DR269" s="92" t="str">
        <f t="shared" si="460"/>
        <v>H</v>
      </c>
      <c r="DZ269" s="56"/>
      <c r="EA269" s="56"/>
      <c r="EB269" s="56"/>
      <c r="EC269" s="56"/>
      <c r="ED269" s="56"/>
      <c r="EE269" s="56"/>
      <c r="EF269" s="56"/>
      <c r="EG269" s="56"/>
      <c r="EI269" s="53" t="str">
        <f t="shared" si="461"/>
        <v>Benhams Athletic</v>
      </c>
      <c r="EJ269" s="79">
        <f t="shared" ref="EJ269:EJ276" si="478">SUM(EQ269:ES269)</f>
        <v>12</v>
      </c>
      <c r="EK269" s="80">
        <f t="shared" ref="EK269:EK276" si="479">COUNTIF($DJ269:$EG269,"H")</f>
        <v>4</v>
      </c>
      <c r="EL269" s="80">
        <f t="shared" ref="EL269:EL276" si="480">COUNTIF($DJ269:$EG269,"D")</f>
        <v>0</v>
      </c>
      <c r="EM269" s="80">
        <f t="shared" ref="EM269:EM276" si="481">COUNTIF($DJ269:$EG269,"A")</f>
        <v>2</v>
      </c>
      <c r="EN269" s="80">
        <f>COUNTIF(DK$268:DK$276,"A")</f>
        <v>1</v>
      </c>
      <c r="EO269" s="80">
        <f>COUNTIF(DK$268:DK$276,"D")</f>
        <v>1</v>
      </c>
      <c r="EP269" s="80">
        <f>COUNTIF(DK$268:DK$276,"H")</f>
        <v>4</v>
      </c>
      <c r="EQ269" s="79">
        <f t="shared" ref="EQ269:EQ276" si="482">EK269+EN269</f>
        <v>5</v>
      </c>
      <c r="ER269" s="79">
        <f t="shared" si="462"/>
        <v>1</v>
      </c>
      <c r="ES269" s="79">
        <f t="shared" si="462"/>
        <v>6</v>
      </c>
      <c r="ET269" s="81">
        <f>SUM($BL269:$CI269)+SUM(CL$268:CL$276)</f>
        <v>19</v>
      </c>
      <c r="EU269" s="81">
        <f>SUM($CK269:$DH269)+SUM(BM$268:BM$276)</f>
        <v>34</v>
      </c>
      <c r="EV269" s="79">
        <f t="shared" si="463"/>
        <v>11</v>
      </c>
      <c r="EW269" s="136">
        <f t="shared" si="464"/>
        <v>0.55882352941176472</v>
      </c>
      <c r="EX269" s="78"/>
      <c r="EY269" s="80">
        <f t="shared" si="465"/>
        <v>15</v>
      </c>
      <c r="EZ269" s="80">
        <f t="shared" si="466"/>
        <v>7</v>
      </c>
      <c r="FA269" s="80">
        <f t="shared" si="467"/>
        <v>1</v>
      </c>
      <c r="FB269" s="80">
        <f t="shared" si="468"/>
        <v>7</v>
      </c>
      <c r="FC269" s="80">
        <f t="shared" si="469"/>
        <v>26</v>
      </c>
      <c r="FD269" s="80">
        <f t="shared" si="470"/>
        <v>38</v>
      </c>
      <c r="FE269" s="80">
        <f t="shared" si="471"/>
        <v>15</v>
      </c>
      <c r="FF269" s="138">
        <f t="shared" si="472"/>
        <v>0.68421052631578949</v>
      </c>
      <c r="FH269" s="54">
        <f t="shared" ref="FH269:FH276" si="483">IF(EJ269=EY269,0,1)</f>
        <v>1</v>
      </c>
      <c r="FI269" s="54">
        <f t="shared" ref="FI269:FI276" si="484">IF(EQ269=EZ269,0,1)</f>
        <v>1</v>
      </c>
      <c r="FJ269" s="54">
        <f t="shared" si="473"/>
        <v>0</v>
      </c>
      <c r="FK269" s="54">
        <f t="shared" si="473"/>
        <v>1</v>
      </c>
      <c r="FL269" s="54">
        <f t="shared" si="473"/>
        <v>1</v>
      </c>
      <c r="FM269" s="54">
        <f t="shared" si="473"/>
        <v>1</v>
      </c>
      <c r="FN269" s="54">
        <f t="shared" si="473"/>
        <v>1</v>
      </c>
      <c r="FO269" s="54">
        <f t="shared" si="473"/>
        <v>1</v>
      </c>
      <c r="FQ269" s="54" t="str">
        <f t="shared" si="396"/>
        <v>Benhams Athletic</v>
      </c>
      <c r="FR269" s="54">
        <f t="shared" si="426"/>
        <v>3</v>
      </c>
      <c r="FS269" s="54">
        <f t="shared" si="455"/>
        <v>2</v>
      </c>
      <c r="FT269" s="54">
        <f t="shared" si="455"/>
        <v>0</v>
      </c>
      <c r="FU269" s="54">
        <f t="shared" si="455"/>
        <v>1</v>
      </c>
      <c r="FV269" s="54">
        <f t="shared" si="455"/>
        <v>7</v>
      </c>
      <c r="FW269" s="54">
        <f t="shared" si="455"/>
        <v>4</v>
      </c>
      <c r="FX269" s="54">
        <f t="shared" si="474"/>
        <v>4</v>
      </c>
      <c r="FY269" s="54" t="s">
        <v>890</v>
      </c>
      <c r="GA269" s="58" t="s">
        <v>868</v>
      </c>
      <c r="GB269" s="59" t="s">
        <v>891</v>
      </c>
      <c r="GC269" s="60" t="s">
        <v>892</v>
      </c>
      <c r="GD269" s="59"/>
      <c r="GE269" s="61"/>
      <c r="GF269" s="58"/>
      <c r="GG269" s="61"/>
      <c r="GH269" s="61"/>
    </row>
    <row r="270" spans="1:207" s="53" customFormat="1" ht="12" x14ac:dyDescent="0.25">
      <c r="A270" s="54">
        <v>3</v>
      </c>
      <c r="B270" s="54" t="s">
        <v>880</v>
      </c>
      <c r="C270" s="56">
        <v>16</v>
      </c>
      <c r="D270" s="56">
        <v>9</v>
      </c>
      <c r="E270" s="56">
        <v>1</v>
      </c>
      <c r="F270" s="56">
        <v>6</v>
      </c>
      <c r="G270" s="56">
        <v>46</v>
      </c>
      <c r="H270" s="56">
        <v>37</v>
      </c>
      <c r="I270" s="57">
        <v>19</v>
      </c>
      <c r="J270" s="69">
        <f t="shared" si="456"/>
        <v>1.2432432432432432</v>
      </c>
      <c r="L270" s="96" t="s">
        <v>199</v>
      </c>
      <c r="M270" s="99" t="s">
        <v>178</v>
      </c>
      <c r="N270" s="84" t="s">
        <v>86</v>
      </c>
      <c r="O270" s="83"/>
      <c r="P270" s="84" t="s">
        <v>176</v>
      </c>
      <c r="Q270" s="84" t="s">
        <v>102</v>
      </c>
      <c r="R270" s="254"/>
      <c r="S270" s="84" t="s">
        <v>416</v>
      </c>
      <c r="T270" s="84" t="s">
        <v>76</v>
      </c>
      <c r="U270" s="98" t="s">
        <v>88</v>
      </c>
      <c r="W270" s="139" t="s">
        <v>893</v>
      </c>
      <c r="Y270" s="54"/>
      <c r="AC270" s="54"/>
      <c r="AI270" s="357"/>
      <c r="AL270" s="96" t="s">
        <v>199</v>
      </c>
      <c r="AM270" s="99" t="s">
        <v>310</v>
      </c>
      <c r="AN270" s="358" t="s">
        <v>127</v>
      </c>
      <c r="AO270" s="83"/>
      <c r="AP270" s="84" t="s">
        <v>591</v>
      </c>
      <c r="AQ270" s="84" t="s">
        <v>67</v>
      </c>
      <c r="AR270" s="254"/>
      <c r="AS270" s="84" t="s">
        <v>446</v>
      </c>
      <c r="AT270" s="84" t="s">
        <v>384</v>
      </c>
      <c r="AU270" s="98" t="s">
        <v>64</v>
      </c>
      <c r="AY270" s="54"/>
      <c r="BL270" s="90">
        <f t="shared" si="475"/>
        <v>6</v>
      </c>
      <c r="BM270" s="77">
        <f t="shared" si="475"/>
        <v>0</v>
      </c>
      <c r="BN270" s="91"/>
      <c r="BO270" s="77">
        <f t="shared" si="457"/>
        <v>2</v>
      </c>
      <c r="BP270" s="77">
        <f t="shared" si="457"/>
        <v>2</v>
      </c>
      <c r="BQ270" s="77" t="str">
        <f t="shared" si="457"/>
        <v/>
      </c>
      <c r="BR270" s="77">
        <f t="shared" si="457"/>
        <v>6</v>
      </c>
      <c r="BS270" s="77">
        <f t="shared" si="457"/>
        <v>0</v>
      </c>
      <c r="BT270" s="92">
        <f t="shared" si="457"/>
        <v>1</v>
      </c>
      <c r="BU270" s="54"/>
      <c r="BV270" s="54"/>
      <c r="BW270" s="54"/>
      <c r="BX270" s="54"/>
      <c r="BY270" s="54"/>
      <c r="BZ270" s="54"/>
      <c r="CA270" s="54"/>
      <c r="CB270" s="77"/>
      <c r="CC270" s="77"/>
      <c r="CD270" s="77"/>
      <c r="CE270" s="77"/>
      <c r="CF270" s="77"/>
      <c r="CG270" s="77"/>
      <c r="CH270" s="77"/>
      <c r="CI270" s="77"/>
      <c r="CJ270" s="78"/>
      <c r="CK270" s="90">
        <f t="shared" si="476"/>
        <v>1</v>
      </c>
      <c r="CL270" s="77">
        <f t="shared" si="476"/>
        <v>3</v>
      </c>
      <c r="CM270" s="91"/>
      <c r="CN270" s="77">
        <f t="shared" si="458"/>
        <v>3</v>
      </c>
      <c r="CO270" s="77">
        <f t="shared" si="458"/>
        <v>4</v>
      </c>
      <c r="CP270" s="77" t="str">
        <f t="shared" si="458"/>
        <v/>
      </c>
      <c r="CQ270" s="77">
        <f t="shared" si="458"/>
        <v>2</v>
      </c>
      <c r="CR270" s="77">
        <f t="shared" si="458"/>
        <v>2</v>
      </c>
      <c r="CS270" s="92">
        <f t="shared" si="458"/>
        <v>6</v>
      </c>
      <c r="CT270" s="54"/>
      <c r="CU270" s="54"/>
      <c r="CV270" s="54"/>
      <c r="CW270" s="54"/>
      <c r="CX270" s="54"/>
      <c r="CY270" s="54"/>
      <c r="CZ270" s="54"/>
      <c r="DA270" s="77" t="str">
        <f t="shared" si="459"/>
        <v/>
      </c>
      <c r="DB270" s="77"/>
      <c r="DC270" s="77"/>
      <c r="DD270" s="77"/>
      <c r="DE270" s="77"/>
      <c r="DF270" s="77"/>
      <c r="DG270" s="77"/>
      <c r="DH270" s="77"/>
      <c r="DI270" s="54"/>
      <c r="DJ270" s="90" t="str">
        <f t="shared" si="477"/>
        <v>H</v>
      </c>
      <c r="DK270" s="77" t="str">
        <f t="shared" si="477"/>
        <v>A</v>
      </c>
      <c r="DL270" s="91"/>
      <c r="DM270" s="77" t="str">
        <f t="shared" si="460"/>
        <v>A</v>
      </c>
      <c r="DN270" s="77" t="str">
        <f t="shared" si="460"/>
        <v>A</v>
      </c>
      <c r="DO270" s="77" t="str">
        <f t="shared" si="460"/>
        <v/>
      </c>
      <c r="DP270" s="77" t="str">
        <f t="shared" si="460"/>
        <v>H</v>
      </c>
      <c r="DQ270" s="77" t="str">
        <f t="shared" si="460"/>
        <v>A</v>
      </c>
      <c r="DR270" s="92" t="str">
        <f t="shared" si="460"/>
        <v>A</v>
      </c>
      <c r="DS270" s="54"/>
      <c r="DT270" s="54"/>
      <c r="DU270" s="54"/>
      <c r="DV270" s="54"/>
      <c r="DW270" s="54"/>
      <c r="DX270" s="54"/>
      <c r="DY270" s="54"/>
      <c r="DZ270" s="56"/>
      <c r="EA270" s="56"/>
      <c r="EB270" s="56"/>
      <c r="EC270" s="56"/>
      <c r="ED270" s="56"/>
      <c r="EE270" s="56"/>
      <c r="EF270" s="56"/>
      <c r="EG270" s="56"/>
      <c r="EH270" s="54"/>
      <c r="EI270" s="53" t="str">
        <f t="shared" si="461"/>
        <v>Epsom Town Reserves</v>
      </c>
      <c r="EJ270" s="79">
        <f t="shared" si="478"/>
        <v>15</v>
      </c>
      <c r="EK270" s="80">
        <f t="shared" si="479"/>
        <v>2</v>
      </c>
      <c r="EL270" s="80">
        <f t="shared" si="480"/>
        <v>0</v>
      </c>
      <c r="EM270" s="80">
        <f t="shared" si="481"/>
        <v>5</v>
      </c>
      <c r="EN270" s="80">
        <f>COUNTIF(DL$268:DL$276,"A")</f>
        <v>5</v>
      </c>
      <c r="EO270" s="80">
        <f>COUNTIF(DL$268:DL$276,"D")</f>
        <v>1</v>
      </c>
      <c r="EP270" s="80">
        <f>COUNTIF(DL$268:DL$276,"H")</f>
        <v>2</v>
      </c>
      <c r="EQ270" s="79">
        <f t="shared" si="482"/>
        <v>7</v>
      </c>
      <c r="ER270" s="79">
        <f t="shared" si="462"/>
        <v>1</v>
      </c>
      <c r="ES270" s="79">
        <f t="shared" si="462"/>
        <v>7</v>
      </c>
      <c r="ET270" s="81">
        <f>SUM($BL270:$CI270)+SUM(CM$268:CM$276)</f>
        <v>33</v>
      </c>
      <c r="EU270" s="81">
        <f>SUM($CK270:$DH270)+SUM(BN$268:BN$276)</f>
        <v>38</v>
      </c>
      <c r="EV270" s="79">
        <f t="shared" si="463"/>
        <v>15</v>
      </c>
      <c r="EW270" s="136">
        <f t="shared" si="464"/>
        <v>0.86842105263157898</v>
      </c>
      <c r="EX270" s="78"/>
      <c r="EY270" s="80">
        <f t="shared" si="465"/>
        <v>15</v>
      </c>
      <c r="EZ270" s="80">
        <f t="shared" si="466"/>
        <v>7</v>
      </c>
      <c r="FA270" s="80">
        <f t="shared" si="467"/>
        <v>1</v>
      </c>
      <c r="FB270" s="80">
        <f t="shared" si="468"/>
        <v>7</v>
      </c>
      <c r="FC270" s="80">
        <f t="shared" si="469"/>
        <v>33</v>
      </c>
      <c r="FD270" s="80">
        <f t="shared" si="470"/>
        <v>38</v>
      </c>
      <c r="FE270" s="80">
        <f t="shared" si="471"/>
        <v>15</v>
      </c>
      <c r="FF270" s="138">
        <f t="shared" si="472"/>
        <v>0.86842105263157898</v>
      </c>
      <c r="FG270" s="54"/>
      <c r="FH270" s="54">
        <f t="shared" si="483"/>
        <v>0</v>
      </c>
      <c r="FI270" s="54">
        <f t="shared" si="484"/>
        <v>0</v>
      </c>
      <c r="FJ270" s="54">
        <f t="shared" si="473"/>
        <v>0</v>
      </c>
      <c r="FK270" s="54">
        <f t="shared" si="473"/>
        <v>0</v>
      </c>
      <c r="FL270" s="54">
        <f t="shared" si="473"/>
        <v>0</v>
      </c>
      <c r="FM270" s="54">
        <f t="shared" si="473"/>
        <v>0</v>
      </c>
      <c r="FN270" s="54">
        <f t="shared" si="473"/>
        <v>0</v>
      </c>
      <c r="FO270" s="54">
        <f t="shared" si="473"/>
        <v>0</v>
      </c>
      <c r="FQ270" s="54" t="str">
        <f t="shared" si="396"/>
        <v/>
      </c>
      <c r="FR270" s="54" t="str">
        <f t="shared" si="426"/>
        <v/>
      </c>
      <c r="FS270" s="54" t="str">
        <f t="shared" si="455"/>
        <v/>
      </c>
      <c r="FT270" s="54" t="str">
        <f t="shared" si="455"/>
        <v/>
      </c>
      <c r="FU270" s="54" t="str">
        <f t="shared" si="455"/>
        <v/>
      </c>
      <c r="FV270" s="54" t="str">
        <f t="shared" si="455"/>
        <v/>
      </c>
      <c r="FW270" s="54" t="str">
        <f t="shared" si="455"/>
        <v/>
      </c>
      <c r="FX270" s="54" t="str">
        <f t="shared" si="474"/>
        <v/>
      </c>
      <c r="FY270" s="54" t="s">
        <v>894</v>
      </c>
      <c r="FZ270" s="54"/>
      <c r="GA270" s="58" t="s">
        <v>868</v>
      </c>
      <c r="GB270" s="59" t="s">
        <v>895</v>
      </c>
      <c r="GC270" s="60" t="s">
        <v>896</v>
      </c>
      <c r="GD270" s="59"/>
      <c r="GE270" s="61"/>
      <c r="GF270" s="58"/>
      <c r="GG270" s="61"/>
      <c r="GH270" s="61"/>
      <c r="GI270" s="54"/>
      <c r="GJ270" s="54"/>
    </row>
    <row r="271" spans="1:207" s="53" customFormat="1" ht="12" x14ac:dyDescent="0.25">
      <c r="A271" s="54">
        <v>4</v>
      </c>
      <c r="B271" s="54" t="s">
        <v>897</v>
      </c>
      <c r="C271" s="56">
        <v>15</v>
      </c>
      <c r="D271" s="56">
        <v>8</v>
      </c>
      <c r="E271" s="56">
        <v>1</v>
      </c>
      <c r="F271" s="56">
        <v>6</v>
      </c>
      <c r="G271" s="56">
        <v>41</v>
      </c>
      <c r="H271" s="56">
        <v>24</v>
      </c>
      <c r="I271" s="57">
        <v>17</v>
      </c>
      <c r="J271" s="69">
        <f t="shared" si="456"/>
        <v>1.7083333333333333</v>
      </c>
      <c r="L271" s="82" t="s">
        <v>880</v>
      </c>
      <c r="M271" s="86" t="s">
        <v>185</v>
      </c>
      <c r="N271" s="88" t="s">
        <v>260</v>
      </c>
      <c r="O271" s="84" t="s">
        <v>59</v>
      </c>
      <c r="P271" s="83"/>
      <c r="Q271" s="88" t="s">
        <v>77</v>
      </c>
      <c r="R271" s="88" t="s">
        <v>58</v>
      </c>
      <c r="S271" s="151" t="s">
        <v>59</v>
      </c>
      <c r="T271" s="88" t="s">
        <v>149</v>
      </c>
      <c r="U271" s="89" t="s">
        <v>200</v>
      </c>
      <c r="W271" s="139" t="s">
        <v>898</v>
      </c>
      <c r="Y271" s="54"/>
      <c r="AC271" s="54"/>
      <c r="AI271" s="357"/>
      <c r="AL271" s="82" t="s">
        <v>880</v>
      </c>
      <c r="AM271" s="86" t="s">
        <v>79</v>
      </c>
      <c r="AN271" s="88" t="s">
        <v>64</v>
      </c>
      <c r="AO271" s="84" t="s">
        <v>69</v>
      </c>
      <c r="AP271" s="83"/>
      <c r="AQ271" s="88" t="s">
        <v>757</v>
      </c>
      <c r="AR271" s="88" t="s">
        <v>578</v>
      </c>
      <c r="AS271" s="87" t="s">
        <v>899</v>
      </c>
      <c r="AT271" s="88" t="s">
        <v>458</v>
      </c>
      <c r="AU271" s="89" t="s">
        <v>747</v>
      </c>
      <c r="AY271" s="54"/>
      <c r="BL271" s="90">
        <f t="shared" si="475"/>
        <v>0</v>
      </c>
      <c r="BM271" s="77">
        <f t="shared" si="475"/>
        <v>8</v>
      </c>
      <c r="BN271" s="77">
        <f t="shared" si="475"/>
        <v>4</v>
      </c>
      <c r="BO271" s="91"/>
      <c r="BP271" s="77">
        <f>(IF(Q271="","",(IF(MID(Q271,2,1)="-",LEFT(Q271,1),LEFT(Q271,2)))+0))</f>
        <v>2</v>
      </c>
      <c r="BQ271" s="77">
        <f>(IF(R271="","",(IF(MID(R271,2,1)="-",LEFT(R271,1),LEFT(R271,2)))+0))</f>
        <v>5</v>
      </c>
      <c r="BR271" s="77">
        <f>(IF(S271="","",(IF(MID(S271,2,1)="-",LEFT(S271,1),LEFT(S271,2)))+0))</f>
        <v>4</v>
      </c>
      <c r="BS271" s="77">
        <f>(IF(T271="","",(IF(MID(T271,2,1)="-",LEFT(T271,1),LEFT(T271,2)))+0))</f>
        <v>1</v>
      </c>
      <c r="BT271" s="92">
        <f>(IF(U271="","",(IF(MID(U271,2,1)="-",LEFT(U271,1),LEFT(U271,2)))+0))</f>
        <v>2</v>
      </c>
      <c r="BU271" s="54"/>
      <c r="BV271" s="54"/>
      <c r="BW271" s="54"/>
      <c r="BX271" s="54"/>
      <c r="BY271" s="54"/>
      <c r="BZ271" s="54"/>
      <c r="CA271" s="54"/>
      <c r="CB271" s="77"/>
      <c r="CC271" s="77"/>
      <c r="CD271" s="77"/>
      <c r="CE271" s="77"/>
      <c r="CF271" s="77"/>
      <c r="CG271" s="77"/>
      <c r="CH271" s="77"/>
      <c r="CI271" s="77"/>
      <c r="CJ271" s="78"/>
      <c r="CK271" s="90">
        <f t="shared" si="476"/>
        <v>7</v>
      </c>
      <c r="CL271" s="77">
        <f t="shared" si="476"/>
        <v>3</v>
      </c>
      <c r="CM271" s="77">
        <f t="shared" si="476"/>
        <v>0</v>
      </c>
      <c r="CN271" s="91"/>
      <c r="CO271" s="77">
        <f>(IF(Q271="","",IF(RIGHT(Q271,2)="10",RIGHT(Q271,2),RIGHT(Q271,1))+0))</f>
        <v>1</v>
      </c>
      <c r="CP271" s="77">
        <f>(IF(R271="","",IF(RIGHT(R271,2)="10",RIGHT(R271,2),RIGHT(R271,1))+0))</f>
        <v>1</v>
      </c>
      <c r="CQ271" s="77">
        <f>(IF(S271="","",IF(RIGHT(S271,2)="10",RIGHT(S271,2),RIGHT(S271,1))+0))</f>
        <v>0</v>
      </c>
      <c r="CR271" s="77">
        <f>(IF(T271="","",IF(RIGHT(T271,2)="10",RIGHT(T271,2),RIGHT(T271,1))+0))</f>
        <v>5</v>
      </c>
      <c r="CS271" s="92">
        <f>(IF(U271="","",IF(RIGHT(U271,2)="10",RIGHT(U271,2),RIGHT(U271,1))+0))</f>
        <v>2</v>
      </c>
      <c r="CT271" s="54"/>
      <c r="CU271" s="54"/>
      <c r="CV271" s="54"/>
      <c r="CW271" s="54"/>
      <c r="CX271" s="54"/>
      <c r="CY271" s="54"/>
      <c r="CZ271" s="54"/>
      <c r="DA271" s="77" t="str">
        <f t="shared" si="459"/>
        <v/>
      </c>
      <c r="DB271" s="77"/>
      <c r="DC271" s="77"/>
      <c r="DD271" s="77"/>
      <c r="DE271" s="77"/>
      <c r="DF271" s="77"/>
      <c r="DG271" s="77"/>
      <c r="DH271" s="77"/>
      <c r="DI271" s="54"/>
      <c r="DJ271" s="90" t="str">
        <f t="shared" si="477"/>
        <v>A</v>
      </c>
      <c r="DK271" s="77" t="str">
        <f t="shared" si="477"/>
        <v>H</v>
      </c>
      <c r="DL271" s="77" t="str">
        <f t="shared" si="477"/>
        <v>H</v>
      </c>
      <c r="DM271" s="91"/>
      <c r="DN271" s="77" t="str">
        <f>(IF(Q271="","",IF(BP271&gt;CO271,"H",IF(BP271&lt;CO271,"A","D"))))</f>
        <v>H</v>
      </c>
      <c r="DO271" s="77" t="str">
        <f>(IF(R271="","",IF(BQ271&gt;CP271,"H",IF(BQ271&lt;CP271,"A","D"))))</f>
        <v>H</v>
      </c>
      <c r="DP271" s="77" t="str">
        <f>(IF(S271="","",IF(BR271&gt;CQ271,"H",IF(BR271&lt;CQ271,"A","D"))))</f>
        <v>H</v>
      </c>
      <c r="DQ271" s="77" t="str">
        <f>(IF(T271="","",IF(BS271&gt;CR271,"H",IF(BS271&lt;CR271,"A","D"))))</f>
        <v>A</v>
      </c>
      <c r="DR271" s="92" t="str">
        <f>(IF(U271="","",IF(BT271&gt;CS271,"H",IF(BT271&lt;CS271,"A","D"))))</f>
        <v>D</v>
      </c>
      <c r="DS271" s="54"/>
      <c r="DT271" s="54"/>
      <c r="DU271" s="54"/>
      <c r="DV271" s="54"/>
      <c r="DW271" s="54"/>
      <c r="DX271" s="54"/>
      <c r="DY271" s="54"/>
      <c r="DZ271" s="56"/>
      <c r="EA271" s="56"/>
      <c r="EB271" s="56"/>
      <c r="EC271" s="56"/>
      <c r="ED271" s="56"/>
      <c r="EE271" s="56"/>
      <c r="EF271" s="56"/>
      <c r="EG271" s="56"/>
      <c r="EH271" s="54"/>
      <c r="EI271" s="53" t="str">
        <f t="shared" si="461"/>
        <v>Fairlight Athletic</v>
      </c>
      <c r="EJ271" s="79">
        <f t="shared" si="478"/>
        <v>16</v>
      </c>
      <c r="EK271" s="80">
        <f t="shared" si="479"/>
        <v>5</v>
      </c>
      <c r="EL271" s="80">
        <f t="shared" si="480"/>
        <v>1</v>
      </c>
      <c r="EM271" s="80">
        <f t="shared" si="481"/>
        <v>2</v>
      </c>
      <c r="EN271" s="80">
        <f>COUNTIF(DM$268:DM$276,"A")</f>
        <v>4</v>
      </c>
      <c r="EO271" s="80">
        <f>COUNTIF(DM$268:DM$276,"D")</f>
        <v>0</v>
      </c>
      <c r="EP271" s="80">
        <f>COUNTIF(DM$268:DM$276,"H")</f>
        <v>4</v>
      </c>
      <c r="EQ271" s="79">
        <f t="shared" si="482"/>
        <v>9</v>
      </c>
      <c r="ER271" s="79">
        <f t="shared" si="462"/>
        <v>1</v>
      </c>
      <c r="ES271" s="79">
        <f t="shared" si="462"/>
        <v>6</v>
      </c>
      <c r="ET271" s="81">
        <f>SUM($BL271:$CI271)+SUM(CN$268:CN$276)</f>
        <v>46</v>
      </c>
      <c r="EU271" s="81">
        <f>SUM($CK271:$DH271)+SUM(BO$268:BO$276)</f>
        <v>37</v>
      </c>
      <c r="EV271" s="79">
        <f t="shared" si="463"/>
        <v>19</v>
      </c>
      <c r="EW271" s="136">
        <f t="shared" si="464"/>
        <v>1.2432432432432432</v>
      </c>
      <c r="EX271" s="78"/>
      <c r="EY271" s="80">
        <f t="shared" si="465"/>
        <v>16</v>
      </c>
      <c r="EZ271" s="80">
        <f t="shared" si="466"/>
        <v>9</v>
      </c>
      <c r="FA271" s="80">
        <f t="shared" si="467"/>
        <v>1</v>
      </c>
      <c r="FB271" s="80">
        <f t="shared" si="468"/>
        <v>6</v>
      </c>
      <c r="FC271" s="80">
        <f t="shared" si="469"/>
        <v>46</v>
      </c>
      <c r="FD271" s="80">
        <f t="shared" si="470"/>
        <v>37</v>
      </c>
      <c r="FE271" s="80">
        <f t="shared" si="471"/>
        <v>19</v>
      </c>
      <c r="FF271" s="138">
        <f t="shared" si="472"/>
        <v>1.2432432432432432</v>
      </c>
      <c r="FG271" s="54"/>
      <c r="FH271" s="54">
        <f t="shared" si="483"/>
        <v>0</v>
      </c>
      <c r="FI271" s="54">
        <f t="shared" si="484"/>
        <v>0</v>
      </c>
      <c r="FJ271" s="54">
        <f t="shared" si="473"/>
        <v>0</v>
      </c>
      <c r="FK271" s="54">
        <f t="shared" si="473"/>
        <v>0</v>
      </c>
      <c r="FL271" s="54">
        <f t="shared" si="473"/>
        <v>0</v>
      </c>
      <c r="FM271" s="54">
        <f t="shared" si="473"/>
        <v>0</v>
      </c>
      <c r="FN271" s="54">
        <f t="shared" si="473"/>
        <v>0</v>
      </c>
      <c r="FO271" s="54">
        <f t="shared" si="473"/>
        <v>0</v>
      </c>
      <c r="FQ271" s="54" t="str">
        <f t="shared" si="396"/>
        <v/>
      </c>
      <c r="FR271" s="54" t="str">
        <f t="shared" si="426"/>
        <v/>
      </c>
      <c r="FS271" s="54" t="str">
        <f t="shared" si="455"/>
        <v/>
      </c>
      <c r="FT271" s="54" t="str">
        <f t="shared" si="455"/>
        <v/>
      </c>
      <c r="FU271" s="54" t="str">
        <f t="shared" si="455"/>
        <v/>
      </c>
      <c r="FV271" s="54" t="str">
        <f t="shared" si="455"/>
        <v/>
      </c>
      <c r="FW271" s="54" t="str">
        <f t="shared" si="455"/>
        <v/>
      </c>
      <c r="FX271" s="54" t="str">
        <f t="shared" si="474"/>
        <v/>
      </c>
      <c r="FY271" s="54"/>
      <c r="GA271" s="58" t="s">
        <v>868</v>
      </c>
      <c r="GB271" s="59" t="s">
        <v>900</v>
      </c>
      <c r="GC271" s="60" t="s">
        <v>901</v>
      </c>
      <c r="GD271" s="59"/>
      <c r="GE271" s="61"/>
      <c r="GF271" s="58"/>
      <c r="GG271" s="61"/>
      <c r="GH271" s="61"/>
      <c r="GI271" s="54"/>
      <c r="GJ271" s="54"/>
    </row>
    <row r="272" spans="1:207" s="54" customFormat="1" ht="12" x14ac:dyDescent="0.25">
      <c r="A272" s="54">
        <v>5</v>
      </c>
      <c r="B272" s="54" t="s">
        <v>883</v>
      </c>
      <c r="C272" s="56">
        <v>16</v>
      </c>
      <c r="D272" s="56">
        <v>7</v>
      </c>
      <c r="E272" s="56">
        <v>2</v>
      </c>
      <c r="F272" s="56">
        <v>7</v>
      </c>
      <c r="G272" s="56">
        <v>58</v>
      </c>
      <c r="H272" s="56">
        <v>41</v>
      </c>
      <c r="I272" s="57">
        <v>16</v>
      </c>
      <c r="J272" s="69">
        <f t="shared" si="456"/>
        <v>1.4146341463414633</v>
      </c>
      <c r="L272" s="82" t="s">
        <v>887</v>
      </c>
      <c r="M272" s="86" t="s">
        <v>62</v>
      </c>
      <c r="N272" s="151" t="s">
        <v>124</v>
      </c>
      <c r="O272" s="84" t="s">
        <v>62</v>
      </c>
      <c r="P272" s="88" t="s">
        <v>101</v>
      </c>
      <c r="Q272" s="83"/>
      <c r="R272" s="88" t="s">
        <v>201</v>
      </c>
      <c r="S272" s="88" t="s">
        <v>304</v>
      </c>
      <c r="T272" s="88" t="s">
        <v>148</v>
      </c>
      <c r="U272" s="89" t="s">
        <v>103</v>
      </c>
      <c r="W272" s="139" t="s">
        <v>902</v>
      </c>
      <c r="AI272" s="356"/>
      <c r="AL272" s="82" t="s">
        <v>887</v>
      </c>
      <c r="AM272" s="86" t="s">
        <v>80</v>
      </c>
      <c r="AN272" s="87" t="s">
        <v>82</v>
      </c>
      <c r="AO272" s="84" t="s">
        <v>748</v>
      </c>
      <c r="AP272" s="88" t="s">
        <v>66</v>
      </c>
      <c r="AQ272" s="83"/>
      <c r="AR272" s="88" t="s">
        <v>747</v>
      </c>
      <c r="AS272" s="88" t="s">
        <v>92</v>
      </c>
      <c r="AT272" s="88" t="s">
        <v>763</v>
      </c>
      <c r="AU272" s="89" t="s">
        <v>446</v>
      </c>
      <c r="BL272" s="90">
        <f t="shared" si="475"/>
        <v>1</v>
      </c>
      <c r="BM272" s="77">
        <f t="shared" si="475"/>
        <v>0</v>
      </c>
      <c r="BN272" s="77">
        <f t="shared" si="475"/>
        <v>1</v>
      </c>
      <c r="BO272" s="77">
        <f>(IF(P272="","",(IF(MID(P272,2,1)="-",LEFT(P272,1),LEFT(P272,2)))+0))</f>
        <v>3</v>
      </c>
      <c r="BP272" s="91"/>
      <c r="BQ272" s="77">
        <f>(IF(R272="","",(IF(MID(R272,2,1)="-",LEFT(R272,1),LEFT(R272,2)))+0))</f>
        <v>10</v>
      </c>
      <c r="BR272" s="77">
        <f>(IF(S272="","",(IF(MID(S272,2,1)="-",LEFT(S272,1),LEFT(S272,2)))+0))</f>
        <v>4</v>
      </c>
      <c r="BS272" s="77">
        <f>(IF(T272="","",(IF(MID(T272,2,1)="-",LEFT(T272,1),LEFT(T272,2)))+0))</f>
        <v>0</v>
      </c>
      <c r="BT272" s="92">
        <f>(IF(U272="","",(IF(MID(U272,2,1)="-",LEFT(U272,1),LEFT(U272,2)))+0))</f>
        <v>1</v>
      </c>
      <c r="CB272" s="77"/>
      <c r="CC272" s="77"/>
      <c r="CD272" s="77"/>
      <c r="CE272" s="77"/>
      <c r="CF272" s="77"/>
      <c r="CG272" s="77"/>
      <c r="CH272" s="77"/>
      <c r="CI272" s="77"/>
      <c r="CJ272" s="78"/>
      <c r="CK272" s="90">
        <f t="shared" si="476"/>
        <v>1</v>
      </c>
      <c r="CL272" s="77">
        <f t="shared" si="476"/>
        <v>0</v>
      </c>
      <c r="CM272" s="77">
        <f t="shared" si="476"/>
        <v>1</v>
      </c>
      <c r="CN272" s="77">
        <f>(IF(P272="","",IF(RIGHT(P272,2)="10",RIGHT(P272,2),RIGHT(P272,1))+0))</f>
        <v>2</v>
      </c>
      <c r="CO272" s="91"/>
      <c r="CP272" s="77">
        <f>(IF(R272="","",IF(RIGHT(R272,2)="10",RIGHT(R272,2),RIGHT(R272,1))+0))</f>
        <v>0</v>
      </c>
      <c r="CQ272" s="77">
        <f>(IF(S272="","",IF(RIGHT(S272,2)="10",RIGHT(S272,2),RIGHT(S272,1))+0))</f>
        <v>2</v>
      </c>
      <c r="CR272" s="77">
        <f>(IF(T272="","",IF(RIGHT(T272,2)="10",RIGHT(T272,2),RIGHT(T272,1))+0))</f>
        <v>1</v>
      </c>
      <c r="CS272" s="92">
        <f>(IF(U272="","",IF(RIGHT(U272,2)="10",RIGHT(U272,2),RIGHT(U272,1))+0))</f>
        <v>3</v>
      </c>
      <c r="DA272" s="77" t="str">
        <f t="shared" si="459"/>
        <v/>
      </c>
      <c r="DB272" s="77"/>
      <c r="DC272" s="77"/>
      <c r="DD272" s="77"/>
      <c r="DE272" s="77"/>
      <c r="DF272" s="77"/>
      <c r="DG272" s="77"/>
      <c r="DH272" s="77"/>
      <c r="DJ272" s="90" t="str">
        <f t="shared" si="477"/>
        <v>D</v>
      </c>
      <c r="DK272" s="77" t="str">
        <f t="shared" si="477"/>
        <v>D</v>
      </c>
      <c r="DL272" s="77" t="str">
        <f t="shared" si="477"/>
        <v>D</v>
      </c>
      <c r="DM272" s="77" t="str">
        <f>(IF(P272="","",IF(BO272&gt;CN272,"H",IF(BO272&lt;CN272,"A","D"))))</f>
        <v>H</v>
      </c>
      <c r="DN272" s="91"/>
      <c r="DO272" s="77" t="str">
        <f>(IF(R272="","",IF(BQ272&gt;CP272,"H",IF(BQ272&lt;CP272,"A","D"))))</f>
        <v>H</v>
      </c>
      <c r="DP272" s="77" t="str">
        <f>(IF(S272="","",IF(BR272&gt;CQ272,"H",IF(BR272&lt;CQ272,"A","D"))))</f>
        <v>H</v>
      </c>
      <c r="DQ272" s="77" t="str">
        <f>(IF(T272="","",IF(BS272&gt;CR272,"H",IF(BS272&lt;CR272,"A","D"))))</f>
        <v>A</v>
      </c>
      <c r="DR272" s="92" t="str">
        <f>(IF(U272="","",IF(BT272&gt;CS272,"H",IF(BT272&lt;CS272,"A","D"))))</f>
        <v>A</v>
      </c>
      <c r="DZ272" s="56"/>
      <c r="EA272" s="56"/>
      <c r="EB272" s="56"/>
      <c r="EC272" s="56"/>
      <c r="ED272" s="56"/>
      <c r="EE272" s="56"/>
      <c r="EF272" s="56"/>
      <c r="EG272" s="56"/>
      <c r="EI272" s="53" t="str">
        <f t="shared" si="461"/>
        <v>Frinton Rovers</v>
      </c>
      <c r="EJ272" s="79">
        <f t="shared" si="478"/>
        <v>16</v>
      </c>
      <c r="EK272" s="80">
        <f t="shared" si="479"/>
        <v>3</v>
      </c>
      <c r="EL272" s="80">
        <f t="shared" si="480"/>
        <v>3</v>
      </c>
      <c r="EM272" s="80">
        <f t="shared" si="481"/>
        <v>2</v>
      </c>
      <c r="EN272" s="80">
        <f>COUNTIF(DN$268:DN$276,"A")</f>
        <v>5</v>
      </c>
      <c r="EO272" s="80">
        <f>COUNTIF(DN$268:DN$276,"D")</f>
        <v>1</v>
      </c>
      <c r="EP272" s="80">
        <f>COUNTIF(DN$268:DN$276,"H")</f>
        <v>2</v>
      </c>
      <c r="EQ272" s="79">
        <f t="shared" si="482"/>
        <v>8</v>
      </c>
      <c r="ER272" s="79">
        <f t="shared" si="462"/>
        <v>4</v>
      </c>
      <c r="ES272" s="79">
        <f t="shared" si="462"/>
        <v>4</v>
      </c>
      <c r="ET272" s="81">
        <f>SUM($BL272:$CI272)+SUM(CO$268:CO$276)</f>
        <v>48</v>
      </c>
      <c r="EU272" s="81">
        <f>SUM($CK272:$DH272)+SUM(BP$268:BP$276)</f>
        <v>24</v>
      </c>
      <c r="EV272" s="79">
        <f t="shared" si="463"/>
        <v>20</v>
      </c>
      <c r="EW272" s="136">
        <f t="shared" si="464"/>
        <v>2</v>
      </c>
      <c r="EX272" s="78"/>
      <c r="EY272" s="80">
        <f t="shared" si="465"/>
        <v>16</v>
      </c>
      <c r="EZ272" s="80">
        <f t="shared" si="466"/>
        <v>8</v>
      </c>
      <c r="FA272" s="80">
        <f t="shared" si="467"/>
        <v>4</v>
      </c>
      <c r="FB272" s="80">
        <f t="shared" si="468"/>
        <v>4</v>
      </c>
      <c r="FC272" s="80">
        <f t="shared" si="469"/>
        <v>48</v>
      </c>
      <c r="FD272" s="80">
        <f t="shared" si="470"/>
        <v>24</v>
      </c>
      <c r="FE272" s="80">
        <f t="shared" si="471"/>
        <v>20</v>
      </c>
      <c r="FF272" s="138">
        <f t="shared" si="472"/>
        <v>2</v>
      </c>
      <c r="FH272" s="54">
        <f t="shared" si="483"/>
        <v>0</v>
      </c>
      <c r="FI272" s="54">
        <f t="shared" si="484"/>
        <v>0</v>
      </c>
      <c r="FJ272" s="54">
        <f t="shared" si="473"/>
        <v>0</v>
      </c>
      <c r="FK272" s="54">
        <f t="shared" si="473"/>
        <v>0</v>
      </c>
      <c r="FL272" s="54">
        <f t="shared" si="473"/>
        <v>0</v>
      </c>
      <c r="FM272" s="54">
        <f t="shared" si="473"/>
        <v>0</v>
      </c>
      <c r="FN272" s="54">
        <f t="shared" si="473"/>
        <v>0</v>
      </c>
      <c r="FO272" s="54">
        <f t="shared" si="473"/>
        <v>0</v>
      </c>
      <c r="FQ272" s="54" t="str">
        <f t="shared" si="396"/>
        <v/>
      </c>
      <c r="FR272" s="54" t="str">
        <f t="shared" si="426"/>
        <v/>
      </c>
      <c r="FS272" s="54" t="str">
        <f t="shared" si="455"/>
        <v/>
      </c>
      <c r="FT272" s="54" t="str">
        <f t="shared" si="455"/>
        <v/>
      </c>
      <c r="FU272" s="54" t="str">
        <f t="shared" si="455"/>
        <v/>
      </c>
      <c r="FV272" s="54" t="str">
        <f t="shared" si="455"/>
        <v/>
      </c>
      <c r="FW272" s="54" t="str">
        <f t="shared" si="455"/>
        <v/>
      </c>
      <c r="FX272" s="54" t="str">
        <f t="shared" si="474"/>
        <v/>
      </c>
      <c r="FZ272" s="53"/>
      <c r="GA272" s="58" t="s">
        <v>868</v>
      </c>
      <c r="GB272" s="59" t="s">
        <v>903</v>
      </c>
      <c r="GC272" s="60" t="s">
        <v>904</v>
      </c>
      <c r="GD272" s="59"/>
      <c r="GE272" s="61"/>
      <c r="GF272" s="58"/>
      <c r="GG272" s="61"/>
      <c r="GH272" s="61"/>
    </row>
    <row r="273" spans="1:192" s="53" customFormat="1" ht="12" x14ac:dyDescent="0.25">
      <c r="A273" s="359">
        <v>6</v>
      </c>
      <c r="B273" s="53" t="s">
        <v>199</v>
      </c>
      <c r="C273" s="57">
        <v>15</v>
      </c>
      <c r="D273" s="57">
        <v>7</v>
      </c>
      <c r="E273" s="57">
        <v>1</v>
      </c>
      <c r="F273" s="57">
        <v>7</v>
      </c>
      <c r="G273" s="57">
        <v>33</v>
      </c>
      <c r="H273" s="57">
        <v>38</v>
      </c>
      <c r="I273" s="57">
        <v>15</v>
      </c>
      <c r="J273" s="95">
        <f t="shared" si="456"/>
        <v>0.86842105263157898</v>
      </c>
      <c r="L273" s="82" t="s">
        <v>891</v>
      </c>
      <c r="M273" s="86" t="s">
        <v>905</v>
      </c>
      <c r="N273" s="59"/>
      <c r="O273" s="84" t="s">
        <v>98</v>
      </c>
      <c r="P273" s="88" t="s">
        <v>98</v>
      </c>
      <c r="Q273" s="88" t="s">
        <v>98</v>
      </c>
      <c r="R273" s="83"/>
      <c r="S273" s="59"/>
      <c r="T273" s="141" t="s">
        <v>88</v>
      </c>
      <c r="U273" s="89" t="s">
        <v>103</v>
      </c>
      <c r="W273" s="139" t="s">
        <v>906</v>
      </c>
      <c r="Y273" s="54"/>
      <c r="AI273" s="357"/>
      <c r="AL273" s="82" t="s">
        <v>891</v>
      </c>
      <c r="AM273" s="86" t="s">
        <v>64</v>
      </c>
      <c r="AN273" s="59"/>
      <c r="AO273" s="84" t="s">
        <v>120</v>
      </c>
      <c r="AP273" s="88" t="s">
        <v>78</v>
      </c>
      <c r="AQ273" s="88" t="s">
        <v>131</v>
      </c>
      <c r="AR273" s="83"/>
      <c r="AS273" s="59"/>
      <c r="AT273" s="88" t="s">
        <v>67</v>
      </c>
      <c r="AU273" s="89" t="s">
        <v>105</v>
      </c>
      <c r="BL273" s="90">
        <f t="shared" si="475"/>
        <v>2</v>
      </c>
      <c r="BM273" s="77" t="str">
        <f t="shared" si="475"/>
        <v/>
      </c>
      <c r="BN273" s="77">
        <f t="shared" si="475"/>
        <v>0</v>
      </c>
      <c r="BO273" s="77">
        <f>(IF(P273="","",(IF(MID(P273,2,1)="-",LEFT(P273,1),LEFT(P273,2)))+0))</f>
        <v>0</v>
      </c>
      <c r="BP273" s="77">
        <f>(IF(Q273="","",(IF(MID(Q273,2,1)="-",LEFT(Q273,1),LEFT(Q273,2)))+0))</f>
        <v>0</v>
      </c>
      <c r="BQ273" s="91"/>
      <c r="BR273" s="77" t="str">
        <f>(IF(S273="","",(IF(MID(S273,2,1)="-",LEFT(S273,1),LEFT(S273,2)))+0))</f>
        <v/>
      </c>
      <c r="BS273" s="77">
        <f>(IF(T273="","",(IF(MID(T273,2,1)="-",LEFT(T273,1),LEFT(T273,2)))+0))</f>
        <v>1</v>
      </c>
      <c r="BT273" s="92">
        <f>(IF(U273="","",(IF(MID(U273,2,1)="-",LEFT(U273,1),LEFT(U273,2)))+0))</f>
        <v>1</v>
      </c>
      <c r="BU273" s="54"/>
      <c r="BV273" s="54"/>
      <c r="BW273" s="54"/>
      <c r="BX273" s="54"/>
      <c r="BY273" s="54"/>
      <c r="BZ273" s="54"/>
      <c r="CA273" s="54"/>
      <c r="CB273" s="77"/>
      <c r="CC273" s="77"/>
      <c r="CD273" s="77"/>
      <c r="CE273" s="77"/>
      <c r="CF273" s="77"/>
      <c r="CG273" s="77"/>
      <c r="CH273" s="77"/>
      <c r="CI273" s="77"/>
      <c r="CJ273" s="78"/>
      <c r="CK273" s="90">
        <f t="shared" si="476"/>
        <v>9</v>
      </c>
      <c r="CL273" s="77" t="str">
        <f t="shared" si="476"/>
        <v/>
      </c>
      <c r="CM273" s="77">
        <f t="shared" si="476"/>
        <v>5</v>
      </c>
      <c r="CN273" s="77">
        <f>(IF(P273="","",IF(RIGHT(P273,2)="10",RIGHT(P273,2),RIGHT(P273,1))+0))</f>
        <v>5</v>
      </c>
      <c r="CO273" s="77">
        <f>(IF(Q273="","",IF(RIGHT(Q273,2)="10",RIGHT(Q273,2),RIGHT(Q273,1))+0))</f>
        <v>5</v>
      </c>
      <c r="CP273" s="91"/>
      <c r="CQ273" s="77" t="str">
        <f>(IF(S273="","",IF(RIGHT(S273,2)="10",RIGHT(S273,2),RIGHT(S273,1))+0))</f>
        <v/>
      </c>
      <c r="CR273" s="77">
        <f>(IF(T273="","",IF(RIGHT(T273,2)="10",RIGHT(T273,2),RIGHT(T273,1))+0))</f>
        <v>6</v>
      </c>
      <c r="CS273" s="92">
        <f>(IF(U273="","",IF(RIGHT(U273,2)="10",RIGHT(U273,2),RIGHT(U273,1))+0))</f>
        <v>3</v>
      </c>
      <c r="CT273" s="54"/>
      <c r="CU273" s="54"/>
      <c r="CV273" s="54"/>
      <c r="CW273" s="54"/>
      <c r="CX273" s="54"/>
      <c r="CY273" s="54"/>
      <c r="CZ273" s="54"/>
      <c r="DA273" s="77" t="str">
        <f t="shared" si="459"/>
        <v/>
      </c>
      <c r="DB273" s="77"/>
      <c r="DC273" s="77"/>
      <c r="DD273" s="77"/>
      <c r="DE273" s="77"/>
      <c r="DF273" s="77"/>
      <c r="DG273" s="77"/>
      <c r="DH273" s="77"/>
      <c r="DI273" s="54"/>
      <c r="DJ273" s="90" t="str">
        <f t="shared" si="477"/>
        <v>A</v>
      </c>
      <c r="DK273" s="77" t="str">
        <f t="shared" si="477"/>
        <v/>
      </c>
      <c r="DL273" s="77" t="str">
        <f t="shared" si="477"/>
        <v>A</v>
      </c>
      <c r="DM273" s="77" t="str">
        <f>(IF(P273="","",IF(BO273&gt;CN273,"H",IF(BO273&lt;CN273,"A","D"))))</f>
        <v>A</v>
      </c>
      <c r="DN273" s="77" t="str">
        <f>(IF(Q273="","",IF(BP273&gt;CO273,"H",IF(BP273&lt;CO273,"A","D"))))</f>
        <v>A</v>
      </c>
      <c r="DO273" s="91"/>
      <c r="DP273" s="77" t="str">
        <f>(IF(S273="","",IF(BR273&gt;CQ273,"H",IF(BR273&lt;CQ273,"A","D"))))</f>
        <v/>
      </c>
      <c r="DQ273" s="77" t="str">
        <f>(IF(T273="","",IF(BS273&gt;CR273,"H",IF(BS273&lt;CR273,"A","D"))))</f>
        <v>A</v>
      </c>
      <c r="DR273" s="92" t="str">
        <f>(IF(U273="","",IF(BT273&gt;CS273,"H",IF(BT273&lt;CS273,"A","D"))))</f>
        <v>A</v>
      </c>
      <c r="DS273" s="54"/>
      <c r="DT273" s="54"/>
      <c r="DU273" s="54"/>
      <c r="DV273" s="54"/>
      <c r="DW273" s="54"/>
      <c r="DX273" s="54"/>
      <c r="DY273" s="54"/>
      <c r="DZ273" s="56"/>
      <c r="EA273" s="56"/>
      <c r="EB273" s="56"/>
      <c r="EC273" s="56"/>
      <c r="ED273" s="56"/>
      <c r="EE273" s="56"/>
      <c r="EF273" s="56"/>
      <c r="EG273" s="56"/>
      <c r="EH273" s="54"/>
      <c r="EI273" s="53" t="str">
        <f t="shared" si="461"/>
        <v>Parnall Aircraft</v>
      </c>
      <c r="EJ273" s="79">
        <f t="shared" si="478"/>
        <v>11</v>
      </c>
      <c r="EK273" s="80">
        <f t="shared" si="479"/>
        <v>0</v>
      </c>
      <c r="EL273" s="80">
        <f t="shared" si="480"/>
        <v>0</v>
      </c>
      <c r="EM273" s="80">
        <f t="shared" si="481"/>
        <v>6</v>
      </c>
      <c r="EN273" s="80">
        <f>COUNTIF(DO$268:DO$276,"A")</f>
        <v>1</v>
      </c>
      <c r="EO273" s="80">
        <f>COUNTIF(DO$268:DO$276,"D")</f>
        <v>0</v>
      </c>
      <c r="EP273" s="80">
        <f>COUNTIF(DO$268:DO$276,"H")</f>
        <v>4</v>
      </c>
      <c r="EQ273" s="79">
        <f t="shared" si="482"/>
        <v>1</v>
      </c>
      <c r="ER273" s="79">
        <f t="shared" si="462"/>
        <v>0</v>
      </c>
      <c r="ES273" s="79">
        <f t="shared" si="462"/>
        <v>10</v>
      </c>
      <c r="ET273" s="81">
        <f>SUM($BL273:$CI273)+SUM(CP$268:CP$276)</f>
        <v>13</v>
      </c>
      <c r="EU273" s="81">
        <f>SUM($CK273:$DH273)+SUM(BQ$268:BQ$276)</f>
        <v>59</v>
      </c>
      <c r="EV273" s="79">
        <f t="shared" si="463"/>
        <v>2</v>
      </c>
      <c r="EW273" s="136">
        <f t="shared" si="464"/>
        <v>0.22033898305084745</v>
      </c>
      <c r="EX273" s="78"/>
      <c r="EY273" s="80">
        <f t="shared" si="465"/>
        <v>13</v>
      </c>
      <c r="EZ273" s="80">
        <f t="shared" si="466"/>
        <v>1</v>
      </c>
      <c r="FA273" s="80">
        <f t="shared" si="467"/>
        <v>1</v>
      </c>
      <c r="FB273" s="80">
        <f t="shared" si="468"/>
        <v>11</v>
      </c>
      <c r="FC273" s="80">
        <f t="shared" si="469"/>
        <v>16</v>
      </c>
      <c r="FD273" s="80">
        <f t="shared" si="470"/>
        <v>63</v>
      </c>
      <c r="FE273" s="80">
        <f t="shared" si="471"/>
        <v>3</v>
      </c>
      <c r="FF273" s="138">
        <f t="shared" si="472"/>
        <v>0.25396825396825395</v>
      </c>
      <c r="FG273" s="54"/>
      <c r="FH273" s="54">
        <f t="shared" si="483"/>
        <v>1</v>
      </c>
      <c r="FI273" s="54">
        <f t="shared" si="484"/>
        <v>0</v>
      </c>
      <c r="FJ273" s="54">
        <f t="shared" si="473"/>
        <v>1</v>
      </c>
      <c r="FK273" s="54">
        <f t="shared" si="473"/>
        <v>1</v>
      </c>
      <c r="FL273" s="54">
        <f t="shared" si="473"/>
        <v>1</v>
      </c>
      <c r="FM273" s="54">
        <f t="shared" si="473"/>
        <v>1</v>
      </c>
      <c r="FN273" s="54">
        <f t="shared" si="473"/>
        <v>1</v>
      </c>
      <c r="FO273" s="54">
        <f t="shared" si="473"/>
        <v>1</v>
      </c>
      <c r="FQ273" s="54" t="str">
        <f t="shared" si="396"/>
        <v>Parnall Aircraft</v>
      </c>
      <c r="FR273" s="54">
        <f t="shared" si="426"/>
        <v>2</v>
      </c>
      <c r="FS273" s="54">
        <f t="shared" si="455"/>
        <v>0</v>
      </c>
      <c r="FT273" s="54">
        <f t="shared" si="455"/>
        <v>1</v>
      </c>
      <c r="FU273" s="54">
        <f t="shared" si="455"/>
        <v>1</v>
      </c>
      <c r="FV273" s="54">
        <f t="shared" si="455"/>
        <v>3</v>
      </c>
      <c r="FW273" s="54">
        <f t="shared" si="455"/>
        <v>4</v>
      </c>
      <c r="FX273" s="54">
        <f t="shared" si="474"/>
        <v>1</v>
      </c>
      <c r="FY273" s="54"/>
      <c r="FZ273" s="54"/>
      <c r="GA273" s="58" t="s">
        <v>907</v>
      </c>
      <c r="GB273" s="59" t="s">
        <v>908</v>
      </c>
      <c r="GC273" s="60" t="s">
        <v>909</v>
      </c>
      <c r="GD273" s="59"/>
      <c r="GE273" s="61"/>
      <c r="GF273" s="58"/>
      <c r="GG273" s="61"/>
      <c r="GH273" s="61"/>
      <c r="GI273" s="54"/>
      <c r="GJ273" s="54"/>
    </row>
    <row r="274" spans="1:192" s="54" customFormat="1" ht="12" x14ac:dyDescent="0.25">
      <c r="A274" s="360">
        <v>7</v>
      </c>
      <c r="B274" s="54" t="s">
        <v>869</v>
      </c>
      <c r="C274" s="56">
        <v>15</v>
      </c>
      <c r="D274" s="56">
        <v>7</v>
      </c>
      <c r="E274" s="56">
        <v>1</v>
      </c>
      <c r="F274" s="56">
        <v>7</v>
      </c>
      <c r="G274" s="56">
        <v>26</v>
      </c>
      <c r="H274" s="56">
        <v>38</v>
      </c>
      <c r="I274" s="57">
        <v>15</v>
      </c>
      <c r="J274" s="69">
        <f t="shared" si="456"/>
        <v>0.68421052631578949</v>
      </c>
      <c r="L274" s="82" t="s">
        <v>895</v>
      </c>
      <c r="M274" s="86" t="s">
        <v>331</v>
      </c>
      <c r="N274" s="59"/>
      <c r="O274" s="84" t="s">
        <v>76</v>
      </c>
      <c r="P274" s="88" t="s">
        <v>331</v>
      </c>
      <c r="Q274" s="88" t="s">
        <v>185</v>
      </c>
      <c r="R274" s="59"/>
      <c r="S274" s="83"/>
      <c r="T274" s="88" t="s">
        <v>910</v>
      </c>
      <c r="U274" s="85"/>
      <c r="W274" s="361" t="s">
        <v>911</v>
      </c>
      <c r="AI274" s="356"/>
      <c r="AL274" s="82" t="s">
        <v>895</v>
      </c>
      <c r="AM274" s="86" t="s">
        <v>747</v>
      </c>
      <c r="AN274" s="59"/>
      <c r="AO274" s="84" t="s">
        <v>131</v>
      </c>
      <c r="AP274" s="88" t="s">
        <v>70</v>
      </c>
      <c r="AQ274" s="88" t="s">
        <v>78</v>
      </c>
      <c r="AR274" s="59"/>
      <c r="AS274" s="83"/>
      <c r="AT274" s="88" t="s">
        <v>64</v>
      </c>
      <c r="AU274" s="263" t="s">
        <v>591</v>
      </c>
      <c r="BL274" s="90">
        <f t="shared" si="475"/>
        <v>3</v>
      </c>
      <c r="BM274" s="77" t="str">
        <f t="shared" si="475"/>
        <v/>
      </c>
      <c r="BN274" s="77">
        <f t="shared" si="475"/>
        <v>0</v>
      </c>
      <c r="BO274" s="77">
        <f>(IF(P274="","",(IF(MID(P274,2,1)="-",LEFT(P274,1),LEFT(P274,2)))+0))</f>
        <v>3</v>
      </c>
      <c r="BP274" s="77">
        <f>(IF(Q274="","",(IF(MID(Q274,2,1)="-",LEFT(Q274,1),LEFT(Q274,2)))+0))</f>
        <v>0</v>
      </c>
      <c r="BQ274" s="77" t="str">
        <f>(IF(R274="","",(IF(MID(R274,2,1)="-",LEFT(R274,1),LEFT(R274,2)))+0))</f>
        <v/>
      </c>
      <c r="BR274" s="91"/>
      <c r="BS274" s="77">
        <f>(IF(T274="","",(IF(MID(T274,2,1)="-",LEFT(T274,1),LEFT(T274,2)))+0))</f>
        <v>1</v>
      </c>
      <c r="BT274" s="92" t="str">
        <f>(IF(U274="","",(IF(MID(U274,2,1)="-",LEFT(U274,1),LEFT(U274,2)))+0))</f>
        <v/>
      </c>
      <c r="CB274" s="77"/>
      <c r="CC274" s="77"/>
      <c r="CD274" s="77"/>
      <c r="CE274" s="77"/>
      <c r="CF274" s="77"/>
      <c r="CG274" s="77"/>
      <c r="CH274" s="77"/>
      <c r="CI274" s="77"/>
      <c r="CJ274" s="78"/>
      <c r="CK274" s="90">
        <f t="shared" si="476"/>
        <v>5</v>
      </c>
      <c r="CL274" s="77" t="str">
        <f t="shared" si="476"/>
        <v/>
      </c>
      <c r="CM274" s="77">
        <f t="shared" si="476"/>
        <v>2</v>
      </c>
      <c r="CN274" s="77">
        <f>(IF(P274="","",IF(RIGHT(P274,2)="10",RIGHT(P274,2),RIGHT(P274,1))+0))</f>
        <v>5</v>
      </c>
      <c r="CO274" s="77">
        <f>(IF(Q274="","",IF(RIGHT(Q274,2)="10",RIGHT(Q274,2),RIGHT(Q274,1))+0))</f>
        <v>7</v>
      </c>
      <c r="CP274" s="77" t="str">
        <f>(IF(R274="","",IF(RIGHT(R274,2)="10",RIGHT(R274,2),RIGHT(R274,1))+0))</f>
        <v/>
      </c>
      <c r="CQ274" s="91"/>
      <c r="CR274" s="146">
        <v>11</v>
      </c>
      <c r="CS274" s="92" t="str">
        <f>(IF(U274="","",IF(RIGHT(U274,2)="10",RIGHT(U274,2),RIGHT(U274,1))+0))</f>
        <v/>
      </c>
      <c r="DA274" s="77" t="str">
        <f t="shared" si="459"/>
        <v/>
      </c>
      <c r="DB274" s="77"/>
      <c r="DC274" s="77"/>
      <c r="DD274" s="77"/>
      <c r="DE274" s="77"/>
      <c r="DF274" s="77"/>
      <c r="DG274" s="77"/>
      <c r="DH274" s="77"/>
      <c r="DJ274" s="90" t="str">
        <f t="shared" si="477"/>
        <v>A</v>
      </c>
      <c r="DK274" s="77" t="str">
        <f t="shared" si="477"/>
        <v/>
      </c>
      <c r="DL274" s="77" t="str">
        <f t="shared" si="477"/>
        <v>A</v>
      </c>
      <c r="DM274" s="77" t="str">
        <f>(IF(P274="","",IF(BO274&gt;CN274,"H",IF(BO274&lt;CN274,"A","D"))))</f>
        <v>A</v>
      </c>
      <c r="DN274" s="77" t="str">
        <f>(IF(Q274="","",IF(BP274&gt;CO274,"H",IF(BP274&lt;CO274,"A","D"))))</f>
        <v>A</v>
      </c>
      <c r="DO274" s="77" t="str">
        <f>(IF(R274="","",IF(BQ274&gt;CP274,"H",IF(BQ274&lt;CP274,"A","D"))))</f>
        <v/>
      </c>
      <c r="DP274" s="91"/>
      <c r="DQ274" s="77" t="str">
        <f>(IF(T274="","",IF(BS274&gt;CR274,"H",IF(BS274&lt;CR274,"A","D"))))</f>
        <v>A</v>
      </c>
      <c r="DR274" s="92" t="str">
        <f>(IF(U274="","",IF(BT274&gt;CS274,"H",IF(BT274&lt;CS274,"A","D"))))</f>
        <v/>
      </c>
      <c r="DZ274" s="56"/>
      <c r="EA274" s="56"/>
      <c r="EB274" s="56"/>
      <c r="EC274" s="56"/>
      <c r="ED274" s="56"/>
      <c r="EE274" s="56"/>
      <c r="EF274" s="56"/>
      <c r="EG274" s="56"/>
      <c r="EI274" s="53" t="str">
        <f t="shared" si="461"/>
        <v>Parnall C.M. Sports</v>
      </c>
      <c r="EJ274" s="79">
        <f t="shared" si="478"/>
        <v>11</v>
      </c>
      <c r="EK274" s="80">
        <f t="shared" si="479"/>
        <v>0</v>
      </c>
      <c r="EL274" s="80">
        <f t="shared" si="480"/>
        <v>0</v>
      </c>
      <c r="EM274" s="80">
        <f t="shared" si="481"/>
        <v>5</v>
      </c>
      <c r="EN274" s="80">
        <f>COUNTIF(DP$268:DP$276,"A")</f>
        <v>0</v>
      </c>
      <c r="EO274" s="80">
        <f>COUNTIF(DP$268:DP$276,"D")</f>
        <v>0</v>
      </c>
      <c r="EP274" s="80">
        <f>COUNTIF(DP$268:DP$276,"H")</f>
        <v>6</v>
      </c>
      <c r="EQ274" s="79">
        <f t="shared" si="482"/>
        <v>0</v>
      </c>
      <c r="ER274" s="79">
        <f t="shared" si="462"/>
        <v>0</v>
      </c>
      <c r="ES274" s="79">
        <f t="shared" si="462"/>
        <v>11</v>
      </c>
      <c r="ET274" s="81">
        <f>SUM($BL274:$CI274)+SUM(CQ$268:CQ$276)</f>
        <v>15</v>
      </c>
      <c r="EU274" s="81">
        <f>SUM($CK274:$DH274)+SUM(BR$268:BR$276)</f>
        <v>63</v>
      </c>
      <c r="EV274" s="79">
        <f t="shared" si="463"/>
        <v>0</v>
      </c>
      <c r="EW274" s="136">
        <f t="shared" si="464"/>
        <v>0.23809523809523808</v>
      </c>
      <c r="EX274" s="78"/>
      <c r="EY274" s="80">
        <f t="shared" si="465"/>
        <v>14</v>
      </c>
      <c r="EZ274" s="80">
        <f t="shared" si="466"/>
        <v>1</v>
      </c>
      <c r="FA274" s="80">
        <f t="shared" si="467"/>
        <v>1</v>
      </c>
      <c r="FB274" s="80">
        <f t="shared" si="468"/>
        <v>12</v>
      </c>
      <c r="FC274" s="80">
        <f t="shared" si="469"/>
        <v>18</v>
      </c>
      <c r="FD274" s="80">
        <f t="shared" si="470"/>
        <v>68</v>
      </c>
      <c r="FE274" s="80">
        <f t="shared" si="471"/>
        <v>3</v>
      </c>
      <c r="FF274" s="138">
        <f t="shared" si="472"/>
        <v>0.26470588235294118</v>
      </c>
      <c r="FH274" s="54">
        <f t="shared" si="483"/>
        <v>1</v>
      </c>
      <c r="FI274" s="54">
        <f t="shared" si="484"/>
        <v>1</v>
      </c>
      <c r="FJ274" s="54">
        <f t="shared" si="473"/>
        <v>1</v>
      </c>
      <c r="FK274" s="54">
        <f t="shared" si="473"/>
        <v>1</v>
      </c>
      <c r="FL274" s="54">
        <f t="shared" si="473"/>
        <v>1</v>
      </c>
      <c r="FM274" s="54">
        <f t="shared" si="473"/>
        <v>1</v>
      </c>
      <c r="FN274" s="54">
        <f t="shared" si="473"/>
        <v>1</v>
      </c>
      <c r="FO274" s="54">
        <f t="shared" si="473"/>
        <v>1</v>
      </c>
      <c r="FQ274" s="54" t="str">
        <f t="shared" si="396"/>
        <v>Parnall C.M. Sports</v>
      </c>
      <c r="FR274" s="54">
        <f t="shared" si="426"/>
        <v>3</v>
      </c>
      <c r="FS274" s="54">
        <f t="shared" si="455"/>
        <v>1</v>
      </c>
      <c r="FT274" s="54">
        <f t="shared" si="455"/>
        <v>1</v>
      </c>
      <c r="FU274" s="54">
        <f t="shared" si="455"/>
        <v>1</v>
      </c>
      <c r="FV274" s="54">
        <f t="shared" si="455"/>
        <v>3</v>
      </c>
      <c r="FW274" s="54">
        <f t="shared" si="455"/>
        <v>5</v>
      </c>
      <c r="FX274" s="54">
        <f t="shared" si="474"/>
        <v>3</v>
      </c>
      <c r="FZ274" s="53"/>
      <c r="GA274" s="58" t="s">
        <v>907</v>
      </c>
      <c r="GB274" s="59" t="s">
        <v>912</v>
      </c>
      <c r="GC274" s="60" t="s">
        <v>913</v>
      </c>
      <c r="GD274" s="59"/>
      <c r="GE274" s="61"/>
      <c r="GF274" s="58"/>
      <c r="GG274" s="61"/>
      <c r="GH274" s="61"/>
    </row>
    <row r="275" spans="1:192" s="54" customFormat="1" ht="12" x14ac:dyDescent="0.25">
      <c r="A275" s="54">
        <v>8</v>
      </c>
      <c r="B275" s="54" t="s">
        <v>891</v>
      </c>
      <c r="C275" s="56">
        <v>13</v>
      </c>
      <c r="D275" s="56">
        <v>1</v>
      </c>
      <c r="E275" s="56">
        <v>1</v>
      </c>
      <c r="F275" s="56">
        <v>11</v>
      </c>
      <c r="G275" s="56">
        <v>16</v>
      </c>
      <c r="H275" s="56">
        <v>63</v>
      </c>
      <c r="I275" s="57">
        <v>3</v>
      </c>
      <c r="J275" s="69">
        <f t="shared" si="456"/>
        <v>0.25396825396825395</v>
      </c>
      <c r="L275" s="82" t="s">
        <v>882</v>
      </c>
      <c r="M275" s="86" t="s">
        <v>459</v>
      </c>
      <c r="N275" s="88" t="s">
        <v>416</v>
      </c>
      <c r="O275" s="84" t="s">
        <v>194</v>
      </c>
      <c r="P275" s="88" t="s">
        <v>101</v>
      </c>
      <c r="Q275" s="88" t="s">
        <v>176</v>
      </c>
      <c r="R275" s="88" t="s">
        <v>268</v>
      </c>
      <c r="S275" s="88" t="s">
        <v>89</v>
      </c>
      <c r="T275" s="83"/>
      <c r="U275" s="89" t="s">
        <v>77</v>
      </c>
      <c r="W275" s="139" t="s">
        <v>914</v>
      </c>
      <c r="AI275" s="356"/>
      <c r="AL275" s="82" t="s">
        <v>882</v>
      </c>
      <c r="AM275" s="86" t="s">
        <v>95</v>
      </c>
      <c r="AN275" s="88" t="s">
        <v>120</v>
      </c>
      <c r="AO275" s="84" t="s">
        <v>70</v>
      </c>
      <c r="AP275" s="88" t="s">
        <v>446</v>
      </c>
      <c r="AQ275" s="88" t="s">
        <v>310</v>
      </c>
      <c r="AR275" s="88" t="s">
        <v>748</v>
      </c>
      <c r="AS275" s="88" t="s">
        <v>401</v>
      </c>
      <c r="AT275" s="83"/>
      <c r="AU275" s="89" t="s">
        <v>131</v>
      </c>
      <c r="BL275" s="90">
        <f t="shared" si="475"/>
        <v>5</v>
      </c>
      <c r="BM275" s="77">
        <f t="shared" si="475"/>
        <v>6</v>
      </c>
      <c r="BN275" s="77">
        <f t="shared" si="475"/>
        <v>9</v>
      </c>
      <c r="BO275" s="77">
        <f>(IF(P275="","",(IF(MID(P275,2,1)="-",LEFT(P275,1),LEFT(P275,2)))+0))</f>
        <v>3</v>
      </c>
      <c r="BP275" s="77">
        <f>(IF(Q275="","",(IF(MID(Q275,2,1)="-",LEFT(Q275,1),LEFT(Q275,2)))+0))</f>
        <v>2</v>
      </c>
      <c r="BQ275" s="77">
        <f>(IF(R275="","",(IF(MID(R275,2,1)="-",LEFT(R275,1),LEFT(R275,2)))+0))</f>
        <v>7</v>
      </c>
      <c r="BR275" s="77">
        <f>(IF(S275="","",(IF(MID(S275,2,1)="-",LEFT(S275,1),LEFT(S275,2)))+0))</f>
        <v>3</v>
      </c>
      <c r="BS275" s="91"/>
      <c r="BT275" s="92">
        <f>(IF(U275="","",(IF(MID(U275,2,1)="-",LEFT(U275,1),LEFT(U275,2)))+0))</f>
        <v>2</v>
      </c>
      <c r="CB275" s="77"/>
      <c r="CC275" s="77"/>
      <c r="CD275" s="77"/>
      <c r="CE275" s="77"/>
      <c r="CF275" s="77"/>
      <c r="CG275" s="77"/>
      <c r="CH275" s="77"/>
      <c r="CI275" s="77"/>
      <c r="CJ275" s="78"/>
      <c r="CK275" s="90">
        <f t="shared" si="476"/>
        <v>3</v>
      </c>
      <c r="CL275" s="77">
        <f t="shared" si="476"/>
        <v>2</v>
      </c>
      <c r="CM275" s="77">
        <f t="shared" si="476"/>
        <v>1</v>
      </c>
      <c r="CN275" s="77">
        <f>(IF(P275="","",IF(RIGHT(P275,2)="10",RIGHT(P275,2),RIGHT(P275,1))+0))</f>
        <v>2</v>
      </c>
      <c r="CO275" s="77">
        <f>(IF(Q275="","",IF(RIGHT(Q275,2)="10",RIGHT(Q275,2),RIGHT(Q275,1))+0))</f>
        <v>3</v>
      </c>
      <c r="CP275" s="77">
        <f>(IF(R275="","",IF(RIGHT(R275,2)="10",RIGHT(R275,2),RIGHT(R275,1))+0))</f>
        <v>2</v>
      </c>
      <c r="CQ275" s="77">
        <f>(IF(S275="","",IF(RIGHT(S275,2)="10",RIGHT(S275,2),RIGHT(S275,1))+0))</f>
        <v>0</v>
      </c>
      <c r="CR275" s="91"/>
      <c r="CS275" s="92">
        <f>(IF(U275="","",IF(RIGHT(U275,2)="10",RIGHT(U275,2),RIGHT(U275,1))+0))</f>
        <v>1</v>
      </c>
      <c r="DA275" s="77" t="str">
        <f t="shared" si="459"/>
        <v/>
      </c>
      <c r="DB275" s="77"/>
      <c r="DC275" s="77"/>
      <c r="DD275" s="77"/>
      <c r="DE275" s="77"/>
      <c r="DF275" s="77"/>
      <c r="DG275" s="77"/>
      <c r="DH275" s="77"/>
      <c r="DJ275" s="90" t="str">
        <f t="shared" si="477"/>
        <v>H</v>
      </c>
      <c r="DK275" s="77" t="str">
        <f t="shared" si="477"/>
        <v>H</v>
      </c>
      <c r="DL275" s="77" t="str">
        <f t="shared" si="477"/>
        <v>H</v>
      </c>
      <c r="DM275" s="77" t="str">
        <f>(IF(P275="","",IF(BO275&gt;CN275,"H",IF(BO275&lt;CN275,"A","D"))))</f>
        <v>H</v>
      </c>
      <c r="DN275" s="77" t="str">
        <f>(IF(Q275="","",IF(BP275&gt;CO275,"H",IF(BP275&lt;CO275,"A","D"))))</f>
        <v>A</v>
      </c>
      <c r="DO275" s="77" t="str">
        <f>(IF(R275="","",IF(BQ275&gt;CP275,"H",IF(BQ275&lt;CP275,"A","D"))))</f>
        <v>H</v>
      </c>
      <c r="DP275" s="77" t="str">
        <f>(IF(S275="","",IF(BR275&gt;CQ275,"H",IF(BR275&lt;CQ275,"A","D"))))</f>
        <v>H</v>
      </c>
      <c r="DQ275" s="91"/>
      <c r="DR275" s="92" t="str">
        <f>(IF(U275="","",IF(BT275&gt;CS275,"H",IF(BT275&lt;CS275,"A","D"))))</f>
        <v>H</v>
      </c>
      <c r="DZ275" s="56"/>
      <c r="EA275" s="56"/>
      <c r="EB275" s="56"/>
      <c r="EC275" s="56"/>
      <c r="ED275" s="56"/>
      <c r="EE275" s="56"/>
      <c r="EF275" s="56"/>
      <c r="EG275" s="56"/>
      <c r="EI275" s="53" t="str">
        <f t="shared" si="461"/>
        <v>Sutton United</v>
      </c>
      <c r="EJ275" s="79">
        <f t="shared" si="478"/>
        <v>16</v>
      </c>
      <c r="EK275" s="80">
        <f t="shared" si="479"/>
        <v>7</v>
      </c>
      <c r="EL275" s="80">
        <f t="shared" si="480"/>
        <v>0</v>
      </c>
      <c r="EM275" s="80">
        <f t="shared" si="481"/>
        <v>1</v>
      </c>
      <c r="EN275" s="80">
        <f>COUNTIF(DQ$268:DQ$276,"A")</f>
        <v>7</v>
      </c>
      <c r="EO275" s="80">
        <f>COUNTIF(DQ$268:DQ$276,"D")</f>
        <v>0</v>
      </c>
      <c r="EP275" s="80">
        <f>COUNTIF(DQ$268:DQ$276,"H")</f>
        <v>1</v>
      </c>
      <c r="EQ275" s="79">
        <f t="shared" si="482"/>
        <v>14</v>
      </c>
      <c r="ER275" s="79">
        <f t="shared" si="462"/>
        <v>0</v>
      </c>
      <c r="ES275" s="79">
        <f t="shared" si="462"/>
        <v>2</v>
      </c>
      <c r="ET275" s="81">
        <f>SUM($BL275:$CI275)+SUM(CR$268:CR$276)</f>
        <v>68</v>
      </c>
      <c r="EU275" s="81">
        <f>SUM($CK275:$DH275)+SUM(BS$268:BS$276)</f>
        <v>21</v>
      </c>
      <c r="EV275" s="79">
        <f t="shared" si="463"/>
        <v>28</v>
      </c>
      <c r="EW275" s="136">
        <f t="shared" si="464"/>
        <v>3.2380952380952381</v>
      </c>
      <c r="EX275" s="78"/>
      <c r="EY275" s="80">
        <f t="shared" si="465"/>
        <v>16</v>
      </c>
      <c r="EZ275" s="80">
        <f t="shared" si="466"/>
        <v>14</v>
      </c>
      <c r="FA275" s="80">
        <f t="shared" si="467"/>
        <v>0</v>
      </c>
      <c r="FB275" s="80">
        <f t="shared" si="468"/>
        <v>2</v>
      </c>
      <c r="FC275" s="80">
        <f t="shared" si="469"/>
        <v>68</v>
      </c>
      <c r="FD275" s="80">
        <f t="shared" si="470"/>
        <v>21</v>
      </c>
      <c r="FE275" s="80">
        <f t="shared" si="471"/>
        <v>28</v>
      </c>
      <c r="FF275" s="138">
        <f t="shared" si="472"/>
        <v>3.2380952380952381</v>
      </c>
      <c r="FH275" s="54">
        <f t="shared" si="483"/>
        <v>0</v>
      </c>
      <c r="FI275" s="54">
        <f t="shared" si="484"/>
        <v>0</v>
      </c>
      <c r="FJ275" s="54">
        <f t="shared" si="473"/>
        <v>0</v>
      </c>
      <c r="FK275" s="54">
        <f t="shared" si="473"/>
        <v>0</v>
      </c>
      <c r="FL275" s="54">
        <f t="shared" si="473"/>
        <v>0</v>
      </c>
      <c r="FM275" s="54">
        <f t="shared" si="473"/>
        <v>0</v>
      </c>
      <c r="FN275" s="54">
        <f t="shared" si="473"/>
        <v>0</v>
      </c>
      <c r="FO275" s="54">
        <f t="shared" si="473"/>
        <v>0</v>
      </c>
      <c r="FQ275" s="54" t="str">
        <f t="shared" si="396"/>
        <v/>
      </c>
      <c r="FR275" s="54" t="str">
        <f t="shared" si="426"/>
        <v/>
      </c>
      <c r="FS275" s="54" t="str">
        <f t="shared" si="455"/>
        <v/>
      </c>
      <c r="FT275" s="54" t="str">
        <f t="shared" si="455"/>
        <v/>
      </c>
      <c r="FU275" s="54" t="str">
        <f t="shared" si="455"/>
        <v/>
      </c>
      <c r="FV275" s="54" t="str">
        <f t="shared" si="455"/>
        <v/>
      </c>
      <c r="FW275" s="54" t="str">
        <f t="shared" si="455"/>
        <v/>
      </c>
      <c r="FX275" s="54" t="str">
        <f t="shared" si="474"/>
        <v/>
      </c>
      <c r="GA275" s="58" t="s">
        <v>907</v>
      </c>
      <c r="GB275" s="59" t="s">
        <v>915</v>
      </c>
      <c r="GC275" s="60"/>
      <c r="GD275" s="59"/>
      <c r="GE275" s="61"/>
      <c r="GF275" s="58"/>
      <c r="GG275" s="61"/>
      <c r="GH275" s="61"/>
    </row>
    <row r="276" spans="1:192" s="54" customFormat="1" ht="12.6" thickBot="1" x14ac:dyDescent="0.3">
      <c r="A276" s="54">
        <v>9</v>
      </c>
      <c r="B276" s="54" t="s">
        <v>895</v>
      </c>
      <c r="C276" s="56">
        <v>14</v>
      </c>
      <c r="D276" s="56">
        <v>1</v>
      </c>
      <c r="E276" s="56">
        <v>1</v>
      </c>
      <c r="F276" s="56">
        <v>12</v>
      </c>
      <c r="G276" s="56">
        <v>18</v>
      </c>
      <c r="H276" s="56">
        <v>68</v>
      </c>
      <c r="I276" s="57">
        <v>3</v>
      </c>
      <c r="J276" s="69">
        <f t="shared" si="456"/>
        <v>0.26470588235294118</v>
      </c>
      <c r="L276" s="101" t="s">
        <v>897</v>
      </c>
      <c r="M276" s="265" t="s">
        <v>101</v>
      </c>
      <c r="N276" s="106" t="s">
        <v>126</v>
      </c>
      <c r="O276" s="103" t="s">
        <v>148</v>
      </c>
      <c r="P276" s="106" t="s">
        <v>58</v>
      </c>
      <c r="Q276" s="106" t="s">
        <v>176</v>
      </c>
      <c r="R276" s="166" t="s">
        <v>150</v>
      </c>
      <c r="S276" s="106" t="s">
        <v>101</v>
      </c>
      <c r="T276" s="106" t="s">
        <v>103</v>
      </c>
      <c r="U276" s="104"/>
      <c r="W276" s="164" t="s">
        <v>916</v>
      </c>
      <c r="X276" s="362"/>
      <c r="Y276" s="362"/>
      <c r="Z276" s="362"/>
      <c r="AA276" s="362"/>
      <c r="AB276" s="362"/>
      <c r="AC276" s="362"/>
      <c r="AD276" s="362"/>
      <c r="AE276" s="362"/>
      <c r="AF276" s="362"/>
      <c r="AG276" s="362"/>
      <c r="AH276" s="362"/>
      <c r="AI276" s="363"/>
      <c r="AL276" s="101" t="s">
        <v>897</v>
      </c>
      <c r="AM276" s="265" t="s">
        <v>748</v>
      </c>
      <c r="AN276" s="106" t="s">
        <v>119</v>
      </c>
      <c r="AO276" s="103" t="s">
        <v>702</v>
      </c>
      <c r="AP276" s="106" t="s">
        <v>310</v>
      </c>
      <c r="AQ276" s="106" t="s">
        <v>754</v>
      </c>
      <c r="AR276" s="170" t="s">
        <v>68</v>
      </c>
      <c r="AS276" s="106" t="s">
        <v>90</v>
      </c>
      <c r="AT276" s="106" t="s">
        <v>92</v>
      </c>
      <c r="AU276" s="104"/>
      <c r="BL276" s="107">
        <f t="shared" si="475"/>
        <v>3</v>
      </c>
      <c r="BM276" s="108">
        <f t="shared" si="475"/>
        <v>7</v>
      </c>
      <c r="BN276" s="108">
        <f t="shared" si="475"/>
        <v>0</v>
      </c>
      <c r="BO276" s="108">
        <f>(IF(P276="","",(IF(MID(P276,2,1)="-",LEFT(P276,1),LEFT(P276,2)))+0))</f>
        <v>5</v>
      </c>
      <c r="BP276" s="108">
        <f>(IF(Q276="","",(IF(MID(Q276,2,1)="-",LEFT(Q276,1),LEFT(Q276,2)))+0))</f>
        <v>2</v>
      </c>
      <c r="BQ276" s="108">
        <f>(IF(R276="","",(IF(MID(R276,2,1)="-",LEFT(R276,1),LEFT(R276,2)))+0))</f>
        <v>3</v>
      </c>
      <c r="BR276" s="108">
        <f>(IF(S276="","",(IF(MID(S276,2,1)="-",LEFT(S276,1),LEFT(S276,2)))+0))</f>
        <v>3</v>
      </c>
      <c r="BS276" s="108">
        <f>(IF(T276="","",(IF(MID(T276,2,1)="-",LEFT(T276,1),LEFT(T276,2)))+0))</f>
        <v>1</v>
      </c>
      <c r="BT276" s="109"/>
      <c r="CB276" s="77"/>
      <c r="CC276" s="77"/>
      <c r="CD276" s="77"/>
      <c r="CE276" s="77"/>
      <c r="CF276" s="77"/>
      <c r="CG276" s="77"/>
      <c r="CH276" s="77"/>
      <c r="CI276" s="77"/>
      <c r="CJ276" s="163"/>
      <c r="CK276" s="107">
        <f t="shared" si="476"/>
        <v>2</v>
      </c>
      <c r="CL276" s="108">
        <f t="shared" si="476"/>
        <v>0</v>
      </c>
      <c r="CM276" s="108">
        <f t="shared" si="476"/>
        <v>1</v>
      </c>
      <c r="CN276" s="108">
        <f>(IF(P276="","",IF(RIGHT(P276,2)="10",RIGHT(P276,2),RIGHT(P276,1))+0))</f>
        <v>1</v>
      </c>
      <c r="CO276" s="108">
        <f>(IF(Q276="","",IF(RIGHT(Q276,2)="10",RIGHT(Q276,2),RIGHT(Q276,1))+0))</f>
        <v>3</v>
      </c>
      <c r="CP276" s="108">
        <f>(IF(R276="","",IF(RIGHT(R276,2)="10",RIGHT(R276,2),RIGHT(R276,1))+0))</f>
        <v>1</v>
      </c>
      <c r="CQ276" s="108">
        <f>(IF(S276="","",IF(RIGHT(S276,2)="10",RIGHT(S276,2),RIGHT(S276,1))+0))</f>
        <v>2</v>
      </c>
      <c r="CR276" s="108">
        <f>(IF(T276="","",IF(RIGHT(T276,2)="10",RIGHT(T276,2),RIGHT(T276,1))+0))</f>
        <v>3</v>
      </c>
      <c r="CS276" s="109"/>
      <c r="DA276" s="77" t="str">
        <f t="shared" si="459"/>
        <v/>
      </c>
      <c r="DB276" s="77"/>
      <c r="DC276" s="77"/>
      <c r="DD276" s="77"/>
      <c r="DE276" s="77"/>
      <c r="DF276" s="77"/>
      <c r="DG276" s="77"/>
      <c r="DH276" s="77"/>
      <c r="DI276" s="53"/>
      <c r="DJ276" s="107" t="str">
        <f t="shared" si="477"/>
        <v>H</v>
      </c>
      <c r="DK276" s="108" t="str">
        <f t="shared" si="477"/>
        <v>H</v>
      </c>
      <c r="DL276" s="108" t="str">
        <f t="shared" si="477"/>
        <v>A</v>
      </c>
      <c r="DM276" s="108" t="str">
        <f>(IF(P276="","",IF(BO276&gt;CN276,"H",IF(BO276&lt;CN276,"A","D"))))</f>
        <v>H</v>
      </c>
      <c r="DN276" s="108" t="str">
        <f>(IF(Q276="","",IF(BP276&gt;CO276,"H",IF(BP276&lt;CO276,"A","D"))))</f>
        <v>A</v>
      </c>
      <c r="DO276" s="108" t="str">
        <f>(IF(R276="","",IF(BQ276&gt;CP276,"H",IF(BQ276&lt;CP276,"A","D"))))</f>
        <v>H</v>
      </c>
      <c r="DP276" s="108" t="str">
        <f>(IF(S276="","",IF(BR276&gt;CQ276,"H",IF(BR276&lt;CQ276,"A","D"))))</f>
        <v>H</v>
      </c>
      <c r="DQ276" s="108" t="str">
        <f>(IF(T276="","",IF(BS276&gt;CR276,"H",IF(BS276&lt;CR276,"A","D"))))</f>
        <v>A</v>
      </c>
      <c r="DR276" s="109"/>
      <c r="DZ276" s="56"/>
      <c r="EA276" s="56"/>
      <c r="EB276" s="56"/>
      <c r="EC276" s="56"/>
      <c r="ED276" s="56"/>
      <c r="EE276" s="56"/>
      <c r="EF276" s="56"/>
      <c r="EG276" s="56"/>
      <c r="EH276" s="53"/>
      <c r="EI276" s="53" t="str">
        <f t="shared" si="461"/>
        <v>Tooting &amp; Mitcham United</v>
      </c>
      <c r="EJ276" s="79">
        <f t="shared" si="478"/>
        <v>15</v>
      </c>
      <c r="EK276" s="80">
        <f t="shared" si="479"/>
        <v>5</v>
      </c>
      <c r="EL276" s="80">
        <f t="shared" si="480"/>
        <v>0</v>
      </c>
      <c r="EM276" s="80">
        <f t="shared" si="481"/>
        <v>3</v>
      </c>
      <c r="EN276" s="80">
        <f>COUNTIF(DR$268:DR$276,"A")</f>
        <v>3</v>
      </c>
      <c r="EO276" s="80">
        <f>COUNTIF(DR$268:DR$276,"D")</f>
        <v>1</v>
      </c>
      <c r="EP276" s="80">
        <f>COUNTIF(DR$268:DR$276,"H")</f>
        <v>3</v>
      </c>
      <c r="EQ276" s="79">
        <f t="shared" si="482"/>
        <v>8</v>
      </c>
      <c r="ER276" s="79">
        <f t="shared" si="462"/>
        <v>1</v>
      </c>
      <c r="ES276" s="79">
        <f t="shared" si="462"/>
        <v>6</v>
      </c>
      <c r="ET276" s="81">
        <f>SUM($BL276:$CI276)+SUM(CS$268:CS$276)</f>
        <v>41</v>
      </c>
      <c r="EU276" s="81">
        <f>SUM($CK276:$DH276)+SUM(BT$268:BT$276)</f>
        <v>24</v>
      </c>
      <c r="EV276" s="79">
        <f t="shared" si="463"/>
        <v>17</v>
      </c>
      <c r="EW276" s="136">
        <f t="shared" si="464"/>
        <v>1.7083333333333333</v>
      </c>
      <c r="EX276" s="78"/>
      <c r="EY276" s="80">
        <f t="shared" si="465"/>
        <v>15</v>
      </c>
      <c r="EZ276" s="80">
        <f t="shared" si="466"/>
        <v>8</v>
      </c>
      <c r="FA276" s="80">
        <f t="shared" si="467"/>
        <v>1</v>
      </c>
      <c r="FB276" s="80">
        <f t="shared" si="468"/>
        <v>6</v>
      </c>
      <c r="FC276" s="80">
        <f t="shared" si="469"/>
        <v>41</v>
      </c>
      <c r="FD276" s="80">
        <f t="shared" si="470"/>
        <v>24</v>
      </c>
      <c r="FE276" s="80">
        <f t="shared" si="471"/>
        <v>17</v>
      </c>
      <c r="FF276" s="138">
        <f t="shared" si="472"/>
        <v>1.7083333333333333</v>
      </c>
      <c r="FG276" s="53"/>
      <c r="FH276" s="54">
        <f t="shared" si="483"/>
        <v>0</v>
      </c>
      <c r="FI276" s="54">
        <f t="shared" si="484"/>
        <v>0</v>
      </c>
      <c r="FJ276" s="54">
        <f t="shared" si="473"/>
        <v>0</v>
      </c>
      <c r="FK276" s="54">
        <f t="shared" si="473"/>
        <v>0</v>
      </c>
      <c r="FL276" s="54">
        <f t="shared" si="473"/>
        <v>0</v>
      </c>
      <c r="FM276" s="54">
        <f t="shared" si="473"/>
        <v>0</v>
      </c>
      <c r="FN276" s="54">
        <f t="shared" si="473"/>
        <v>0</v>
      </c>
      <c r="FO276" s="54">
        <f t="shared" si="473"/>
        <v>0</v>
      </c>
      <c r="FQ276" s="54" t="str">
        <f t="shared" si="396"/>
        <v/>
      </c>
      <c r="FR276" s="54" t="str">
        <f t="shared" si="426"/>
        <v/>
      </c>
      <c r="FS276" s="54" t="str">
        <f t="shared" si="455"/>
        <v/>
      </c>
      <c r="FT276" s="54" t="str">
        <f t="shared" si="455"/>
        <v/>
      </c>
      <c r="FU276" s="54" t="str">
        <f t="shared" si="455"/>
        <v/>
      </c>
      <c r="FV276" s="54" t="str">
        <f t="shared" si="455"/>
        <v/>
      </c>
      <c r="FW276" s="54" t="str">
        <f t="shared" si="455"/>
        <v/>
      </c>
      <c r="FX276" s="54" t="str">
        <f t="shared" si="474"/>
        <v/>
      </c>
      <c r="GA276" s="58" t="s">
        <v>907</v>
      </c>
      <c r="GB276" s="59" t="s">
        <v>917</v>
      </c>
      <c r="GC276" s="60" t="s">
        <v>918</v>
      </c>
      <c r="GD276" s="59"/>
      <c r="GE276" s="61"/>
      <c r="GF276" s="58"/>
      <c r="GG276" s="61"/>
      <c r="GH276" s="61"/>
    </row>
    <row r="277" spans="1:192" s="54" customFormat="1" ht="12" x14ac:dyDescent="0.25">
      <c r="C277" s="56"/>
      <c r="D277" s="56"/>
      <c r="E277" s="56"/>
      <c r="F277" s="56"/>
      <c r="G277" s="115">
        <f>SUM(G267:G276)</f>
        <v>354</v>
      </c>
      <c r="H277" s="115">
        <f>SUM(H267:H276)</f>
        <v>354</v>
      </c>
      <c r="I277" s="57"/>
      <c r="J277" s="364">
        <f t="shared" si="456"/>
        <v>1</v>
      </c>
      <c r="AD277" s="54" t="s">
        <v>919</v>
      </c>
      <c r="FQ277" s="54" t="str">
        <f t="shared" si="396"/>
        <v/>
      </c>
      <c r="FR277" s="54" t="str">
        <f t="shared" si="426"/>
        <v/>
      </c>
      <c r="FS277" s="54" t="str">
        <f t="shared" si="455"/>
        <v/>
      </c>
      <c r="FT277" s="54" t="str">
        <f t="shared" si="455"/>
        <v/>
      </c>
      <c r="FU277" s="54" t="str">
        <f t="shared" si="455"/>
        <v/>
      </c>
      <c r="FV277" s="54" t="str">
        <f t="shared" si="455"/>
        <v/>
      </c>
      <c r="FW277" s="54" t="str">
        <f t="shared" si="455"/>
        <v/>
      </c>
      <c r="FX277" s="54" t="str">
        <f>IF(SUM($FH277:$FO277)=0,"",11-EV277)</f>
        <v/>
      </c>
      <c r="GA277" s="58" t="s">
        <v>907</v>
      </c>
      <c r="GB277" s="59" t="s">
        <v>920</v>
      </c>
      <c r="GC277" s="60" t="s">
        <v>921</v>
      </c>
      <c r="GD277" s="59"/>
      <c r="GE277" s="61"/>
      <c r="GF277" s="58"/>
      <c r="GG277" s="61"/>
      <c r="GH277" s="61"/>
    </row>
    <row r="278" spans="1:192" s="54" customFormat="1" ht="12.6" thickBot="1" x14ac:dyDescent="0.3">
      <c r="A278" s="53" t="s">
        <v>922</v>
      </c>
      <c r="B278" s="53"/>
      <c r="C278" s="55" t="s">
        <v>873</v>
      </c>
      <c r="D278" s="57"/>
      <c r="E278" s="57"/>
      <c r="F278" s="57"/>
      <c r="G278" s="57"/>
      <c r="H278" s="57"/>
      <c r="I278" s="57"/>
      <c r="J278" s="57"/>
      <c r="Y278" s="54" t="s">
        <v>923</v>
      </c>
      <c r="FQ278" s="54" t="str">
        <f t="shared" si="396"/>
        <v/>
      </c>
      <c r="FR278" s="54" t="str">
        <f t="shared" si="426"/>
        <v/>
      </c>
      <c r="FS278" s="54" t="str">
        <f t="shared" si="455"/>
        <v/>
      </c>
      <c r="FT278" s="54" t="str">
        <f t="shared" si="455"/>
        <v/>
      </c>
      <c r="FU278" s="54" t="str">
        <f t="shared" si="455"/>
        <v/>
      </c>
      <c r="FV278" s="54" t="str">
        <f t="shared" si="455"/>
        <v/>
      </c>
      <c r="FW278" s="54" t="str">
        <f t="shared" si="455"/>
        <v/>
      </c>
      <c r="FX278" s="54" t="str">
        <f>IF(SUM($FH278:$FO278)=0,"",11-EV278)</f>
        <v/>
      </c>
      <c r="GA278" s="58" t="s">
        <v>907</v>
      </c>
      <c r="GB278" s="59" t="s">
        <v>924</v>
      </c>
      <c r="GC278" s="60" t="s">
        <v>336</v>
      </c>
      <c r="GD278" s="59"/>
      <c r="GE278" s="61"/>
      <c r="GF278" s="58"/>
      <c r="GG278" s="61"/>
      <c r="GH278" s="61"/>
    </row>
    <row r="279" spans="1:192" s="54" customFormat="1" ht="12.6" thickBot="1" x14ac:dyDescent="0.3">
      <c r="A279" s="53" t="s">
        <v>33</v>
      </c>
      <c r="B279" s="53" t="s">
        <v>34</v>
      </c>
      <c r="C279" s="57" t="s">
        <v>35</v>
      </c>
      <c r="D279" s="57" t="s">
        <v>36</v>
      </c>
      <c r="E279" s="57" t="s">
        <v>37</v>
      </c>
      <c r="F279" s="57" t="s">
        <v>38</v>
      </c>
      <c r="G279" s="57" t="s">
        <v>39</v>
      </c>
      <c r="H279" s="57" t="s">
        <v>40</v>
      </c>
      <c r="I279" s="57" t="s">
        <v>41</v>
      </c>
      <c r="J279" s="57" t="s">
        <v>42</v>
      </c>
      <c r="L279" s="126"/>
      <c r="M279" s="63" t="s">
        <v>874</v>
      </c>
      <c r="N279" s="63" t="s">
        <v>45</v>
      </c>
      <c r="O279" s="64" t="s">
        <v>142</v>
      </c>
      <c r="P279" s="63" t="s">
        <v>876</v>
      </c>
      <c r="Q279" s="63" t="s">
        <v>783</v>
      </c>
      <c r="R279" s="63" t="s">
        <v>925</v>
      </c>
      <c r="S279" s="63" t="s">
        <v>926</v>
      </c>
      <c r="T279" s="63" t="s">
        <v>927</v>
      </c>
      <c r="U279" s="63" t="s">
        <v>357</v>
      </c>
      <c r="V279" s="65" t="s">
        <v>746</v>
      </c>
      <c r="Y279" s="54" t="s">
        <v>928</v>
      </c>
      <c r="AL279" s="126"/>
      <c r="AM279" s="63" t="s">
        <v>874</v>
      </c>
      <c r="AN279" s="63" t="s">
        <v>45</v>
      </c>
      <c r="AO279" s="64" t="s">
        <v>142</v>
      </c>
      <c r="AP279" s="63" t="s">
        <v>876</v>
      </c>
      <c r="AQ279" s="63" t="s">
        <v>783</v>
      </c>
      <c r="AR279" s="63" t="s">
        <v>925</v>
      </c>
      <c r="AS279" s="63" t="s">
        <v>926</v>
      </c>
      <c r="AT279" s="63" t="s">
        <v>927</v>
      </c>
      <c r="AU279" s="63" t="s">
        <v>357</v>
      </c>
      <c r="AV279" s="65" t="s">
        <v>746</v>
      </c>
      <c r="EJ279" s="56" t="s">
        <v>35</v>
      </c>
      <c r="EK279" s="56" t="s">
        <v>51</v>
      </c>
      <c r="EL279" s="56" t="s">
        <v>52</v>
      </c>
      <c r="EM279" s="56" t="s">
        <v>53</v>
      </c>
      <c r="EN279" s="56" t="s">
        <v>54</v>
      </c>
      <c r="EO279" s="56" t="s">
        <v>55</v>
      </c>
      <c r="EP279" s="56" t="s">
        <v>56</v>
      </c>
      <c r="EQ279" s="56" t="s">
        <v>36</v>
      </c>
      <c r="ER279" s="56" t="s">
        <v>37</v>
      </c>
      <c r="ES279" s="56" t="s">
        <v>38</v>
      </c>
      <c r="ET279" s="56" t="s">
        <v>39</v>
      </c>
      <c r="EU279" s="56" t="s">
        <v>40</v>
      </c>
      <c r="EV279" s="56" t="s">
        <v>41</v>
      </c>
      <c r="EW279" s="69" t="s">
        <v>42</v>
      </c>
      <c r="EX279" s="56"/>
      <c r="EY279" s="56" t="s">
        <v>35</v>
      </c>
      <c r="EZ279" s="56" t="s">
        <v>36</v>
      </c>
      <c r="FA279" s="56" t="s">
        <v>37</v>
      </c>
      <c r="FB279" s="56" t="s">
        <v>38</v>
      </c>
      <c r="FC279" s="56" t="s">
        <v>39</v>
      </c>
      <c r="FD279" s="56" t="s">
        <v>40</v>
      </c>
      <c r="FE279" s="56" t="s">
        <v>41</v>
      </c>
      <c r="FF279" s="69" t="s">
        <v>42</v>
      </c>
      <c r="FR279" s="56" t="s">
        <v>35</v>
      </c>
      <c r="FS279" s="56" t="s">
        <v>36</v>
      </c>
      <c r="FT279" s="56" t="s">
        <v>37</v>
      </c>
      <c r="FU279" s="56" t="s">
        <v>38</v>
      </c>
      <c r="FV279" s="56" t="s">
        <v>39</v>
      </c>
      <c r="FW279" s="56" t="s">
        <v>40</v>
      </c>
      <c r="FX279" s="56" t="s">
        <v>41</v>
      </c>
      <c r="GA279" s="58" t="s">
        <v>907</v>
      </c>
      <c r="GB279" s="59" t="s">
        <v>929</v>
      </c>
      <c r="GC279" s="60" t="s">
        <v>909</v>
      </c>
      <c r="GD279" s="59"/>
      <c r="GE279" s="61"/>
      <c r="GF279" s="58"/>
      <c r="GG279" s="61"/>
      <c r="GH279" s="61"/>
    </row>
    <row r="280" spans="1:192" s="54" customFormat="1" ht="12" x14ac:dyDescent="0.25">
      <c r="A280" s="54">
        <v>1</v>
      </c>
      <c r="B280" s="54" t="s">
        <v>900</v>
      </c>
      <c r="C280" s="56">
        <v>18</v>
      </c>
      <c r="D280" s="56">
        <v>15</v>
      </c>
      <c r="E280" s="56">
        <v>0</v>
      </c>
      <c r="F280" s="56">
        <v>3</v>
      </c>
      <c r="G280" s="56">
        <v>86</v>
      </c>
      <c r="H280" s="56">
        <v>33</v>
      </c>
      <c r="I280" s="57">
        <v>30</v>
      </c>
      <c r="J280" s="69">
        <f t="shared" ref="J280:J290" si="485">G280/H280</f>
        <v>2.606060606060606</v>
      </c>
      <c r="L280" s="66" t="s">
        <v>883</v>
      </c>
      <c r="M280" s="71"/>
      <c r="N280" s="72" t="s">
        <v>304</v>
      </c>
      <c r="O280" s="64" t="s">
        <v>176</v>
      </c>
      <c r="P280" s="72" t="s">
        <v>59</v>
      </c>
      <c r="Q280" s="72" t="s">
        <v>175</v>
      </c>
      <c r="R280" s="72" t="s">
        <v>278</v>
      </c>
      <c r="S280" s="72" t="s">
        <v>150</v>
      </c>
      <c r="T280" s="72" t="s">
        <v>430</v>
      </c>
      <c r="U280" s="72" t="s">
        <v>85</v>
      </c>
      <c r="V280" s="134" t="s">
        <v>331</v>
      </c>
      <c r="Y280" s="54" t="s">
        <v>930</v>
      </c>
      <c r="AL280" s="66" t="s">
        <v>883</v>
      </c>
      <c r="AM280" s="71"/>
      <c r="AN280" s="72" t="s">
        <v>195</v>
      </c>
      <c r="AO280" s="64" t="s">
        <v>221</v>
      </c>
      <c r="AP280" s="72" t="s">
        <v>191</v>
      </c>
      <c r="AQ280" s="72" t="s">
        <v>179</v>
      </c>
      <c r="AR280" s="72" t="s">
        <v>167</v>
      </c>
      <c r="AS280" s="72" t="s">
        <v>197</v>
      </c>
      <c r="AT280" s="72" t="s">
        <v>151</v>
      </c>
      <c r="AU280" s="72" t="s">
        <v>158</v>
      </c>
      <c r="AV280" s="134" t="s">
        <v>189</v>
      </c>
      <c r="AX280" s="365"/>
      <c r="BL280" s="74"/>
      <c r="BM280" s="75">
        <f t="shared" ref="BM280:BU283" si="486">(IF(N280="","",(IF(MID(N280,2,1)="-",LEFT(N280,1),LEFT(N280,2)))+0))</f>
        <v>4</v>
      </c>
      <c r="BN280" s="75">
        <f t="shared" si="486"/>
        <v>2</v>
      </c>
      <c r="BO280" s="75">
        <f t="shared" si="486"/>
        <v>4</v>
      </c>
      <c r="BP280" s="75">
        <f t="shared" si="486"/>
        <v>2</v>
      </c>
      <c r="BQ280" s="75">
        <f t="shared" si="486"/>
        <v>1</v>
      </c>
      <c r="BR280" s="75">
        <f t="shared" si="486"/>
        <v>3</v>
      </c>
      <c r="BS280" s="75">
        <f t="shared" si="486"/>
        <v>3</v>
      </c>
      <c r="BT280" s="75">
        <f t="shared" si="486"/>
        <v>0</v>
      </c>
      <c r="BU280" s="76">
        <f t="shared" si="486"/>
        <v>3</v>
      </c>
      <c r="CB280" s="77"/>
      <c r="CC280" s="77"/>
      <c r="CD280" s="77"/>
      <c r="CE280" s="77"/>
      <c r="CF280" s="77"/>
      <c r="CG280" s="77"/>
      <c r="CH280" s="77"/>
      <c r="CI280" s="77"/>
      <c r="CJ280" s="78"/>
      <c r="CK280" s="74"/>
      <c r="CL280" s="75">
        <f t="shared" ref="CL280:CT283" si="487">(IF(N280="","",IF(RIGHT(N280,2)="10",RIGHT(N280,2),RIGHT(N280,1))+0))</f>
        <v>2</v>
      </c>
      <c r="CM280" s="75">
        <f t="shared" si="487"/>
        <v>3</v>
      </c>
      <c r="CN280" s="75">
        <f t="shared" si="487"/>
        <v>0</v>
      </c>
      <c r="CO280" s="75">
        <f t="shared" si="487"/>
        <v>5</v>
      </c>
      <c r="CP280" s="75">
        <f t="shared" si="487"/>
        <v>9</v>
      </c>
      <c r="CQ280" s="75">
        <f t="shared" si="487"/>
        <v>1</v>
      </c>
      <c r="CR280" s="75">
        <f t="shared" si="487"/>
        <v>6</v>
      </c>
      <c r="CS280" s="75">
        <f t="shared" si="487"/>
        <v>4</v>
      </c>
      <c r="CT280" s="76">
        <f t="shared" si="487"/>
        <v>5</v>
      </c>
      <c r="DA280" s="77" t="str">
        <f t="shared" ref="DA280:DA289" si="488">(IF(AC280="","",IF(RIGHT(AC280,2)="10",RIGHT(AC280,2),RIGHT(AC280,1))+0))</f>
        <v/>
      </c>
      <c r="DB280" s="77"/>
      <c r="DC280" s="77"/>
      <c r="DD280" s="77"/>
      <c r="DE280" s="77"/>
      <c r="DF280" s="77"/>
      <c r="DG280" s="77"/>
      <c r="DH280" s="77"/>
      <c r="DJ280" s="74"/>
      <c r="DK280" s="75" t="str">
        <f t="shared" ref="DK280:DS283" si="489">(IF(N280="","",IF(BM280&gt;CL280,"H",IF(BM280&lt;CL280,"A","D"))))</f>
        <v>H</v>
      </c>
      <c r="DL280" s="75" t="str">
        <f t="shared" si="489"/>
        <v>A</v>
      </c>
      <c r="DM280" s="75" t="str">
        <f t="shared" si="489"/>
        <v>H</v>
      </c>
      <c r="DN280" s="75" t="str">
        <f t="shared" si="489"/>
        <v>A</v>
      </c>
      <c r="DO280" s="75" t="str">
        <f t="shared" si="489"/>
        <v>A</v>
      </c>
      <c r="DP280" s="75" t="str">
        <f t="shared" si="489"/>
        <v>H</v>
      </c>
      <c r="DQ280" s="75" t="str">
        <f t="shared" si="489"/>
        <v>A</v>
      </c>
      <c r="DR280" s="75" t="str">
        <f t="shared" si="489"/>
        <v>A</v>
      </c>
      <c r="DS280" s="76" t="str">
        <f t="shared" si="489"/>
        <v>A</v>
      </c>
      <c r="DZ280" s="56"/>
      <c r="EA280" s="56"/>
      <c r="EB280" s="56"/>
      <c r="EC280" s="56"/>
      <c r="ED280" s="56"/>
      <c r="EE280" s="56"/>
      <c r="EF280" s="56"/>
      <c r="EG280" s="56"/>
      <c r="EI280" s="53" t="str">
        <f t="shared" ref="EI280:EI289" si="490">L280</f>
        <v>Admiralty Wireless</v>
      </c>
      <c r="EJ280" s="79">
        <f>SUM(EQ280:ES280)</f>
        <v>18</v>
      </c>
      <c r="EK280" s="80">
        <f>COUNTIF($DJ280:$EG280,"H")</f>
        <v>3</v>
      </c>
      <c r="EL280" s="80">
        <f>COUNTIF($DJ280:$EG280,"D")</f>
        <v>0</v>
      </c>
      <c r="EM280" s="80">
        <f>COUNTIF($DJ280:$EG280,"A")</f>
        <v>6</v>
      </c>
      <c r="EN280" s="80">
        <f>COUNTIF(DJ$280:DJ$289,"A")</f>
        <v>2</v>
      </c>
      <c r="EO280" s="80">
        <f>COUNTIF(DJ$280:DJ$289,"D")</f>
        <v>3</v>
      </c>
      <c r="EP280" s="80">
        <f>COUNTIF(DJ$280:DJ$289,"H")</f>
        <v>4</v>
      </c>
      <c r="EQ280" s="79">
        <f>EK280+EN280</f>
        <v>5</v>
      </c>
      <c r="ER280" s="79">
        <f t="shared" ref="ER280:ES289" si="491">EL280+EO280</f>
        <v>3</v>
      </c>
      <c r="ES280" s="79">
        <f t="shared" si="491"/>
        <v>10</v>
      </c>
      <c r="ET280" s="81">
        <f>SUM($BL280:$CI280)+SUM(CK$280:CK$289)</f>
        <v>46</v>
      </c>
      <c r="EU280" s="81">
        <f>SUM($CK280:$DH280)+SUM(BL$280:BL$289)</f>
        <v>66</v>
      </c>
      <c r="EV280" s="79">
        <f t="shared" ref="EV280:EV289" si="492">(EQ280*2)+ER280</f>
        <v>13</v>
      </c>
      <c r="EW280" s="136">
        <f t="shared" ref="EW280:EW289" si="493">IF(ET280&gt;0,IF(EU280&gt;0,ET280/EU280,0),0)</f>
        <v>0.69696969696969702</v>
      </c>
      <c r="EX280" s="78"/>
      <c r="EY280" s="80">
        <f t="shared" ref="EY280:EY289" si="494">VLOOKUP($EI280,$B$280:$J$289,2,0)</f>
        <v>18</v>
      </c>
      <c r="EZ280" s="80">
        <f t="shared" ref="EZ280:EZ289" si="495">VLOOKUP($EI280,$B$280:$J$289,3,0)</f>
        <v>5</v>
      </c>
      <c r="FA280" s="80">
        <f t="shared" ref="FA280:FA289" si="496">VLOOKUP($EI280,$B$280:$J$289,4,0)</f>
        <v>3</v>
      </c>
      <c r="FB280" s="80">
        <f t="shared" ref="FB280:FB289" si="497">VLOOKUP($EI280,$B$280:$J$289,5,0)</f>
        <v>10</v>
      </c>
      <c r="FC280" s="80">
        <f t="shared" ref="FC280:FC289" si="498">VLOOKUP($EI280,$B$280:$J$289,6,0)</f>
        <v>46</v>
      </c>
      <c r="FD280" s="80">
        <f t="shared" ref="FD280:FD289" si="499">VLOOKUP($EI280,$B$280:$J$289,7,0)</f>
        <v>66</v>
      </c>
      <c r="FE280" s="80">
        <f t="shared" ref="FE280:FE289" si="500">VLOOKUP($EI280,$B$280:$J$289,8,0)</f>
        <v>13</v>
      </c>
      <c r="FF280" s="138">
        <f t="shared" ref="FF280:FF289" si="501">VLOOKUP($EI280,$B$280:$J$289,9,0)</f>
        <v>0.69696969696969702</v>
      </c>
      <c r="FH280" s="54">
        <f>IF(EJ280=EY280,0,1)</f>
        <v>0</v>
      </c>
      <c r="FI280" s="54">
        <f>IF(EQ280=EZ280,0,1)</f>
        <v>0</v>
      </c>
      <c r="FJ280" s="54">
        <f t="shared" ref="FJ280:FO289" si="502">IF(ER280=FA280,0,1)</f>
        <v>0</v>
      </c>
      <c r="FK280" s="54">
        <f t="shared" si="502"/>
        <v>0</v>
      </c>
      <c r="FL280" s="54">
        <f t="shared" si="502"/>
        <v>0</v>
      </c>
      <c r="FM280" s="54">
        <f t="shared" si="502"/>
        <v>0</v>
      </c>
      <c r="FN280" s="54">
        <f t="shared" si="502"/>
        <v>0</v>
      </c>
      <c r="FO280" s="54">
        <f t="shared" si="502"/>
        <v>0</v>
      </c>
      <c r="FQ280" s="54" t="str">
        <f t="shared" si="396"/>
        <v/>
      </c>
      <c r="FR280" s="54" t="str">
        <f t="shared" si="426"/>
        <v/>
      </c>
      <c r="FS280" s="54" t="str">
        <f t="shared" si="455"/>
        <v/>
      </c>
      <c r="FT280" s="54" t="str">
        <f t="shared" si="455"/>
        <v/>
      </c>
      <c r="FU280" s="54" t="str">
        <f t="shared" si="455"/>
        <v/>
      </c>
      <c r="FV280" s="54" t="str">
        <f t="shared" si="455"/>
        <v/>
      </c>
      <c r="FW280" s="54" t="str">
        <f t="shared" si="455"/>
        <v/>
      </c>
      <c r="FX280" s="54" t="str">
        <f t="shared" ref="FX280:FX289" si="503">IF(SUM($FH280:$FO280)=0,"",FE280-EV280)</f>
        <v/>
      </c>
      <c r="FY280" s="54" t="s">
        <v>71</v>
      </c>
      <c r="GA280" s="58" t="s">
        <v>907</v>
      </c>
      <c r="GB280" s="59" t="s">
        <v>931</v>
      </c>
      <c r="GC280" s="60" t="s">
        <v>932</v>
      </c>
      <c r="GD280" s="59"/>
      <c r="GE280" s="61"/>
      <c r="GF280" s="58"/>
      <c r="GG280" s="61"/>
      <c r="GH280" s="61"/>
    </row>
    <row r="281" spans="1:192" s="54" customFormat="1" ht="12" x14ac:dyDescent="0.25">
      <c r="A281" s="54">
        <v>2</v>
      </c>
      <c r="B281" s="54" t="s">
        <v>887</v>
      </c>
      <c r="C281" s="56">
        <v>18</v>
      </c>
      <c r="D281" s="56">
        <v>14</v>
      </c>
      <c r="E281" s="56">
        <v>1</v>
      </c>
      <c r="F281" s="56">
        <v>3</v>
      </c>
      <c r="G281" s="56">
        <v>57</v>
      </c>
      <c r="H281" s="56">
        <v>34</v>
      </c>
      <c r="I281" s="57">
        <v>29</v>
      </c>
      <c r="J281" s="69">
        <f t="shared" si="485"/>
        <v>1.6764705882352942</v>
      </c>
      <c r="L281" s="82" t="s">
        <v>869</v>
      </c>
      <c r="M281" s="86" t="s">
        <v>62</v>
      </c>
      <c r="N281" s="83"/>
      <c r="O281" s="84" t="s">
        <v>87</v>
      </c>
      <c r="P281" s="88" t="s">
        <v>102</v>
      </c>
      <c r="Q281" s="59"/>
      <c r="R281" s="59"/>
      <c r="S281" s="59"/>
      <c r="T281" s="59"/>
      <c r="U281" s="88" t="s">
        <v>176</v>
      </c>
      <c r="V281" s="89" t="s">
        <v>87</v>
      </c>
      <c r="Y281" s="54" t="s">
        <v>933</v>
      </c>
      <c r="AL281" s="82" t="s">
        <v>869</v>
      </c>
      <c r="AM281" s="86" t="s">
        <v>168</v>
      </c>
      <c r="AN281" s="83"/>
      <c r="AO281" s="358" t="s">
        <v>934</v>
      </c>
      <c r="AP281" s="88" t="s">
        <v>189</v>
      </c>
      <c r="AQ281" s="59"/>
      <c r="AR281" s="59"/>
      <c r="AS281" s="59"/>
      <c r="AT281" s="59"/>
      <c r="AU281" s="88" t="s">
        <v>167</v>
      </c>
      <c r="AV281" s="89" t="s">
        <v>221</v>
      </c>
      <c r="AX281" s="365"/>
      <c r="BL281" s="90">
        <f t="shared" ref="BL281:BO289" si="504">(IF(M281="","",(IF(MID(M281,2,1)="-",LEFT(M281,1),LEFT(M281,2)))+0))</f>
        <v>1</v>
      </c>
      <c r="BM281" s="91"/>
      <c r="BN281" s="77">
        <f t="shared" si="486"/>
        <v>3</v>
      </c>
      <c r="BO281" s="77">
        <f t="shared" si="486"/>
        <v>2</v>
      </c>
      <c r="BP281" s="77" t="str">
        <f t="shared" si="486"/>
        <v/>
      </c>
      <c r="BQ281" s="77" t="str">
        <f t="shared" si="486"/>
        <v/>
      </c>
      <c r="BR281" s="77" t="str">
        <f t="shared" si="486"/>
        <v/>
      </c>
      <c r="BS281" s="77" t="str">
        <f t="shared" si="486"/>
        <v/>
      </c>
      <c r="BT281" s="77">
        <f t="shared" si="486"/>
        <v>2</v>
      </c>
      <c r="BU281" s="92">
        <f t="shared" si="486"/>
        <v>3</v>
      </c>
      <c r="CB281" s="77"/>
      <c r="CC281" s="77"/>
      <c r="CD281" s="77"/>
      <c r="CE281" s="77"/>
      <c r="CF281" s="77"/>
      <c r="CG281" s="77"/>
      <c r="CH281" s="77"/>
      <c r="CI281" s="77"/>
      <c r="CJ281" s="78"/>
      <c r="CK281" s="90">
        <f t="shared" ref="CK281:CN289" si="505">(IF(M281="","",IF(RIGHT(M281,2)="10",RIGHT(M281,2),RIGHT(M281,1))+0))</f>
        <v>1</v>
      </c>
      <c r="CL281" s="91"/>
      <c r="CM281" s="77">
        <f t="shared" si="487"/>
        <v>3</v>
      </c>
      <c r="CN281" s="77">
        <f t="shared" si="487"/>
        <v>4</v>
      </c>
      <c r="CO281" s="77" t="str">
        <f t="shared" si="487"/>
        <v/>
      </c>
      <c r="CP281" s="77" t="str">
        <f t="shared" si="487"/>
        <v/>
      </c>
      <c r="CQ281" s="77" t="str">
        <f t="shared" si="487"/>
        <v/>
      </c>
      <c r="CR281" s="77" t="str">
        <f t="shared" si="487"/>
        <v/>
      </c>
      <c r="CS281" s="77">
        <f t="shared" si="487"/>
        <v>3</v>
      </c>
      <c r="CT281" s="92">
        <f t="shared" si="487"/>
        <v>3</v>
      </c>
      <c r="DA281" s="77" t="str">
        <f t="shared" si="488"/>
        <v/>
      </c>
      <c r="DB281" s="77"/>
      <c r="DC281" s="77"/>
      <c r="DD281" s="77"/>
      <c r="DE281" s="77"/>
      <c r="DF281" s="77"/>
      <c r="DG281" s="77"/>
      <c r="DH281" s="77"/>
      <c r="DJ281" s="90" t="str">
        <f t="shared" ref="DJ281:DM289" si="506">(IF(M281="","",IF(BL281&gt;CK281,"H",IF(BL281&lt;CK281,"A","D"))))</f>
        <v>D</v>
      </c>
      <c r="DK281" s="91"/>
      <c r="DL281" s="77" t="str">
        <f t="shared" si="489"/>
        <v>D</v>
      </c>
      <c r="DM281" s="77" t="str">
        <f t="shared" si="489"/>
        <v>A</v>
      </c>
      <c r="DN281" s="77" t="str">
        <f t="shared" si="489"/>
        <v/>
      </c>
      <c r="DO281" s="77" t="str">
        <f t="shared" si="489"/>
        <v/>
      </c>
      <c r="DP281" s="77" t="str">
        <f t="shared" si="489"/>
        <v/>
      </c>
      <c r="DQ281" s="77" t="str">
        <f t="shared" si="489"/>
        <v/>
      </c>
      <c r="DR281" s="77" t="str">
        <f t="shared" si="489"/>
        <v>A</v>
      </c>
      <c r="DS281" s="92" t="str">
        <f t="shared" si="489"/>
        <v>D</v>
      </c>
      <c r="DZ281" s="56"/>
      <c r="EA281" s="56"/>
      <c r="EB281" s="56"/>
      <c r="EC281" s="56"/>
      <c r="ED281" s="56"/>
      <c r="EE281" s="56"/>
      <c r="EF281" s="56"/>
      <c r="EG281" s="56"/>
      <c r="EI281" s="53" t="str">
        <f t="shared" si="490"/>
        <v>Benhams Athletic</v>
      </c>
      <c r="EJ281" s="79">
        <f t="shared" ref="EJ281:EJ289" si="507">SUM(EQ281:ES281)</f>
        <v>10</v>
      </c>
      <c r="EK281" s="80">
        <f t="shared" ref="EK281:EK289" si="508">COUNTIF($DJ281:$EG281,"H")</f>
        <v>0</v>
      </c>
      <c r="EL281" s="80">
        <f t="shared" ref="EL281:EL289" si="509">COUNTIF($DJ281:$EG281,"D")</f>
        <v>3</v>
      </c>
      <c r="EM281" s="80">
        <f t="shared" ref="EM281:EM289" si="510">COUNTIF($DJ281:$EG281,"A")</f>
        <v>2</v>
      </c>
      <c r="EN281" s="80">
        <f>COUNTIF(DK$280:DK$289,"A")</f>
        <v>1</v>
      </c>
      <c r="EO281" s="80">
        <f>COUNTIF(DK$280:DK$289,"D")</f>
        <v>0</v>
      </c>
      <c r="EP281" s="80">
        <f>COUNTIF(DK$280:DK$289,"H")</f>
        <v>4</v>
      </c>
      <c r="EQ281" s="79">
        <f t="shared" ref="EQ281:EQ289" si="511">EK281+EN281</f>
        <v>1</v>
      </c>
      <c r="ER281" s="79">
        <f t="shared" si="491"/>
        <v>3</v>
      </c>
      <c r="ES281" s="79">
        <f t="shared" si="491"/>
        <v>6</v>
      </c>
      <c r="ET281" s="81">
        <f>SUM($BL281:$CI281)+SUM(CL$280:CL$289)</f>
        <v>21</v>
      </c>
      <c r="EU281" s="81">
        <f>SUM($CK281:$DH281)+SUM(BM$280:BM$289)</f>
        <v>37</v>
      </c>
      <c r="EV281" s="79">
        <f t="shared" si="492"/>
        <v>5</v>
      </c>
      <c r="EW281" s="136">
        <f t="shared" si="493"/>
        <v>0.56756756756756754</v>
      </c>
      <c r="EX281" s="78"/>
      <c r="EY281" s="80">
        <f t="shared" si="494"/>
        <v>18</v>
      </c>
      <c r="EZ281" s="80">
        <f t="shared" si="495"/>
        <v>3</v>
      </c>
      <c r="FA281" s="80">
        <f t="shared" si="496"/>
        <v>5</v>
      </c>
      <c r="FB281" s="80">
        <f t="shared" si="497"/>
        <v>10</v>
      </c>
      <c r="FC281" s="80">
        <f t="shared" si="498"/>
        <v>39</v>
      </c>
      <c r="FD281" s="80">
        <f t="shared" si="499"/>
        <v>59</v>
      </c>
      <c r="FE281" s="80">
        <f t="shared" si="500"/>
        <v>11</v>
      </c>
      <c r="FF281" s="138">
        <f t="shared" si="501"/>
        <v>0.66101694915254239</v>
      </c>
      <c r="FH281" s="54">
        <f t="shared" ref="FH281:FH289" si="512">IF(EJ281=EY281,0,1)</f>
        <v>1</v>
      </c>
      <c r="FI281" s="54">
        <f t="shared" ref="FI281:FI289" si="513">IF(EQ281=EZ281,0,1)</f>
        <v>1</v>
      </c>
      <c r="FJ281" s="54">
        <f t="shared" si="502"/>
        <v>1</v>
      </c>
      <c r="FK281" s="54">
        <f t="shared" si="502"/>
        <v>1</v>
      </c>
      <c r="FL281" s="54">
        <f t="shared" si="502"/>
        <v>1</v>
      </c>
      <c r="FM281" s="54">
        <f t="shared" si="502"/>
        <v>1</v>
      </c>
      <c r="FN281" s="54">
        <f t="shared" si="502"/>
        <v>1</v>
      </c>
      <c r="FO281" s="54">
        <f t="shared" si="502"/>
        <v>1</v>
      </c>
      <c r="FQ281" s="54" t="str">
        <f t="shared" si="396"/>
        <v>Benhams Athletic</v>
      </c>
      <c r="FR281" s="54">
        <f t="shared" si="426"/>
        <v>8</v>
      </c>
      <c r="FS281" s="54">
        <f t="shared" si="455"/>
        <v>2</v>
      </c>
      <c r="FT281" s="54">
        <f t="shared" si="455"/>
        <v>2</v>
      </c>
      <c r="FU281" s="54">
        <f t="shared" si="455"/>
        <v>4</v>
      </c>
      <c r="FV281" s="54">
        <f t="shared" si="455"/>
        <v>18</v>
      </c>
      <c r="FW281" s="54">
        <f t="shared" si="455"/>
        <v>22</v>
      </c>
      <c r="FX281" s="54">
        <f t="shared" si="503"/>
        <v>6</v>
      </c>
      <c r="FY281" s="54" t="s">
        <v>890</v>
      </c>
      <c r="GA281" s="58" t="s">
        <v>907</v>
      </c>
      <c r="GB281" s="59" t="s">
        <v>935</v>
      </c>
      <c r="GC281" s="60"/>
      <c r="GD281" s="59"/>
      <c r="GE281" s="61"/>
      <c r="GF281" s="58"/>
      <c r="GG281" s="61"/>
      <c r="GH281" s="61"/>
    </row>
    <row r="282" spans="1:192" s="53" customFormat="1" ht="12" x14ac:dyDescent="0.25">
      <c r="A282" s="53">
        <v>3</v>
      </c>
      <c r="B282" s="53" t="s">
        <v>199</v>
      </c>
      <c r="C282" s="57">
        <v>18</v>
      </c>
      <c r="D282" s="57">
        <v>10</v>
      </c>
      <c r="E282" s="57">
        <v>3</v>
      </c>
      <c r="F282" s="57">
        <v>5</v>
      </c>
      <c r="G282" s="57">
        <v>57</v>
      </c>
      <c r="H282" s="57">
        <v>41</v>
      </c>
      <c r="I282" s="57">
        <v>23</v>
      </c>
      <c r="J282" s="95">
        <f t="shared" si="485"/>
        <v>1.3902439024390243</v>
      </c>
      <c r="L282" s="96" t="s">
        <v>199</v>
      </c>
      <c r="M282" s="99" t="s">
        <v>100</v>
      </c>
      <c r="N282" s="151" t="s">
        <v>103</v>
      </c>
      <c r="O282" s="83"/>
      <c r="P282" s="84" t="s">
        <v>74</v>
      </c>
      <c r="Q282" s="254"/>
      <c r="R282" s="254"/>
      <c r="S282" s="84" t="s">
        <v>126</v>
      </c>
      <c r="T282" s="366" t="s">
        <v>423</v>
      </c>
      <c r="U282" s="254"/>
      <c r="V282" s="98" t="s">
        <v>101</v>
      </c>
      <c r="Y282" s="54" t="s">
        <v>936</v>
      </c>
      <c r="AA282" s="54"/>
      <c r="AC282" s="54"/>
      <c r="AL282" s="96" t="s">
        <v>199</v>
      </c>
      <c r="AM282" s="99" t="s">
        <v>202</v>
      </c>
      <c r="AN282" s="358" t="s">
        <v>783</v>
      </c>
      <c r="AO282" s="83"/>
      <c r="AP282" s="84" t="s">
        <v>81</v>
      </c>
      <c r="AQ282" s="254"/>
      <c r="AR282" s="254"/>
      <c r="AS282" s="84" t="s">
        <v>187</v>
      </c>
      <c r="AT282" s="358" t="s">
        <v>577</v>
      </c>
      <c r="AU282" s="84" t="s">
        <v>209</v>
      </c>
      <c r="AV282" s="98" t="s">
        <v>191</v>
      </c>
      <c r="AY282" s="54"/>
      <c r="BL282" s="90">
        <f t="shared" si="504"/>
        <v>4</v>
      </c>
      <c r="BM282" s="77">
        <f t="shared" si="504"/>
        <v>1</v>
      </c>
      <c r="BN282" s="91"/>
      <c r="BO282" s="77">
        <f t="shared" si="486"/>
        <v>1</v>
      </c>
      <c r="BP282" s="77" t="str">
        <f t="shared" si="486"/>
        <v/>
      </c>
      <c r="BQ282" s="77" t="str">
        <f t="shared" si="486"/>
        <v/>
      </c>
      <c r="BR282" s="77">
        <f t="shared" si="486"/>
        <v>7</v>
      </c>
      <c r="BS282" s="77">
        <f t="shared" si="486"/>
        <v>6</v>
      </c>
      <c r="BT282" s="77" t="str">
        <f t="shared" si="486"/>
        <v/>
      </c>
      <c r="BU282" s="92">
        <f t="shared" si="486"/>
        <v>3</v>
      </c>
      <c r="BV282" s="54"/>
      <c r="BW282" s="54"/>
      <c r="BX282" s="54"/>
      <c r="BY282" s="54"/>
      <c r="BZ282" s="54"/>
      <c r="CA282" s="54"/>
      <c r="CB282" s="77"/>
      <c r="CC282" s="77"/>
      <c r="CD282" s="77"/>
      <c r="CE282" s="77"/>
      <c r="CF282" s="77"/>
      <c r="CG282" s="77"/>
      <c r="CH282" s="77"/>
      <c r="CI282" s="77"/>
      <c r="CJ282" s="78"/>
      <c r="CK282" s="90">
        <f t="shared" si="505"/>
        <v>3</v>
      </c>
      <c r="CL282" s="77">
        <f t="shared" si="505"/>
        <v>3</v>
      </c>
      <c r="CM282" s="91"/>
      <c r="CN282" s="77">
        <f t="shared" si="487"/>
        <v>2</v>
      </c>
      <c r="CO282" s="77" t="str">
        <f t="shared" si="487"/>
        <v/>
      </c>
      <c r="CP282" s="77" t="str">
        <f t="shared" si="487"/>
        <v/>
      </c>
      <c r="CQ282" s="77">
        <f t="shared" si="487"/>
        <v>0</v>
      </c>
      <c r="CR282" s="77">
        <f t="shared" si="487"/>
        <v>3</v>
      </c>
      <c r="CS282" s="77" t="str">
        <f t="shared" si="487"/>
        <v/>
      </c>
      <c r="CT282" s="92">
        <f t="shared" si="487"/>
        <v>2</v>
      </c>
      <c r="CU282" s="54"/>
      <c r="CV282" s="54"/>
      <c r="CW282" s="54"/>
      <c r="CX282" s="54"/>
      <c r="CY282" s="54"/>
      <c r="CZ282" s="54"/>
      <c r="DA282" s="77" t="str">
        <f t="shared" si="488"/>
        <v/>
      </c>
      <c r="DB282" s="77"/>
      <c r="DC282" s="77"/>
      <c r="DD282" s="77"/>
      <c r="DE282" s="77"/>
      <c r="DF282" s="77"/>
      <c r="DG282" s="77"/>
      <c r="DH282" s="77"/>
      <c r="DI282" s="54"/>
      <c r="DJ282" s="90" t="str">
        <f t="shared" si="506"/>
        <v>H</v>
      </c>
      <c r="DK282" s="77" t="str">
        <f t="shared" si="506"/>
        <v>A</v>
      </c>
      <c r="DL282" s="91"/>
      <c r="DM282" s="77" t="str">
        <f t="shared" si="489"/>
        <v>A</v>
      </c>
      <c r="DN282" s="77" t="str">
        <f t="shared" si="489"/>
        <v/>
      </c>
      <c r="DO282" s="77" t="str">
        <f t="shared" si="489"/>
        <v/>
      </c>
      <c r="DP282" s="77" t="str">
        <f t="shared" si="489"/>
        <v>H</v>
      </c>
      <c r="DQ282" s="77" t="str">
        <f t="shared" si="489"/>
        <v>H</v>
      </c>
      <c r="DR282" s="77" t="str">
        <f t="shared" si="489"/>
        <v/>
      </c>
      <c r="DS282" s="92" t="str">
        <f t="shared" si="489"/>
        <v>H</v>
      </c>
      <c r="DT282" s="54"/>
      <c r="DU282" s="54"/>
      <c r="DV282" s="54"/>
      <c r="DW282" s="54"/>
      <c r="DX282" s="54"/>
      <c r="DY282" s="54"/>
      <c r="DZ282" s="56"/>
      <c r="EA282" s="56"/>
      <c r="EB282" s="56"/>
      <c r="EC282" s="56"/>
      <c r="ED282" s="56"/>
      <c r="EE282" s="56"/>
      <c r="EF282" s="56"/>
      <c r="EG282" s="56"/>
      <c r="EH282" s="54"/>
      <c r="EI282" s="53" t="str">
        <f t="shared" si="490"/>
        <v>Epsom Town Reserves</v>
      </c>
      <c r="EJ282" s="79">
        <f t="shared" si="507"/>
        <v>14</v>
      </c>
      <c r="EK282" s="80">
        <f t="shared" si="508"/>
        <v>4</v>
      </c>
      <c r="EL282" s="80">
        <f t="shared" si="509"/>
        <v>0</v>
      </c>
      <c r="EM282" s="80">
        <f t="shared" si="510"/>
        <v>2</v>
      </c>
      <c r="EN282" s="80">
        <f>COUNTIF(DL$280:DL$289,"A")</f>
        <v>3</v>
      </c>
      <c r="EO282" s="80">
        <f>COUNTIF(DL$280:DL$289,"D")</f>
        <v>2</v>
      </c>
      <c r="EP282" s="80">
        <f>COUNTIF(DL$280:DL$289,"H")</f>
        <v>3</v>
      </c>
      <c r="EQ282" s="79">
        <f t="shared" si="511"/>
        <v>7</v>
      </c>
      <c r="ER282" s="79">
        <f t="shared" si="491"/>
        <v>2</v>
      </c>
      <c r="ES282" s="79">
        <f t="shared" si="491"/>
        <v>5</v>
      </c>
      <c r="ET282" s="81">
        <f>SUM($BL282:$CI282)+SUM(CM$280:CM$289)</f>
        <v>41</v>
      </c>
      <c r="EU282" s="81">
        <f>SUM($CK282:$DH282)+SUM(BN$280:BN$289)</f>
        <v>35</v>
      </c>
      <c r="EV282" s="79">
        <f t="shared" si="492"/>
        <v>16</v>
      </c>
      <c r="EW282" s="136">
        <f t="shared" si="493"/>
        <v>1.1714285714285715</v>
      </c>
      <c r="EX282" s="78"/>
      <c r="EY282" s="80">
        <f t="shared" si="494"/>
        <v>18</v>
      </c>
      <c r="EZ282" s="80">
        <f t="shared" si="495"/>
        <v>10</v>
      </c>
      <c r="FA282" s="80">
        <f t="shared" si="496"/>
        <v>3</v>
      </c>
      <c r="FB282" s="80">
        <f t="shared" si="497"/>
        <v>5</v>
      </c>
      <c r="FC282" s="80">
        <f t="shared" si="498"/>
        <v>57</v>
      </c>
      <c r="FD282" s="80">
        <f t="shared" si="499"/>
        <v>41</v>
      </c>
      <c r="FE282" s="80">
        <f t="shared" si="500"/>
        <v>23</v>
      </c>
      <c r="FF282" s="138">
        <f t="shared" si="501"/>
        <v>1.3902439024390243</v>
      </c>
      <c r="FG282" s="54"/>
      <c r="FH282" s="54">
        <f t="shared" si="512"/>
        <v>1</v>
      </c>
      <c r="FI282" s="54">
        <f t="shared" si="513"/>
        <v>1</v>
      </c>
      <c r="FJ282" s="54">
        <f t="shared" si="502"/>
        <v>1</v>
      </c>
      <c r="FK282" s="54">
        <f t="shared" si="502"/>
        <v>0</v>
      </c>
      <c r="FL282" s="54">
        <f t="shared" si="502"/>
        <v>1</v>
      </c>
      <c r="FM282" s="54">
        <f t="shared" si="502"/>
        <v>1</v>
      </c>
      <c r="FN282" s="54">
        <f t="shared" si="502"/>
        <v>1</v>
      </c>
      <c r="FO282" s="54">
        <f t="shared" si="502"/>
        <v>1</v>
      </c>
      <c r="FQ282" s="54" t="str">
        <f t="shared" si="396"/>
        <v>Epsom Town Reserves</v>
      </c>
      <c r="FR282" s="54">
        <f t="shared" si="426"/>
        <v>4</v>
      </c>
      <c r="FS282" s="54">
        <f t="shared" si="455"/>
        <v>3</v>
      </c>
      <c r="FT282" s="54">
        <f t="shared" si="455"/>
        <v>1</v>
      </c>
      <c r="FU282" s="54">
        <f t="shared" si="455"/>
        <v>0</v>
      </c>
      <c r="FV282" s="54">
        <f t="shared" si="455"/>
        <v>16</v>
      </c>
      <c r="FW282" s="54">
        <f t="shared" si="455"/>
        <v>6</v>
      </c>
      <c r="FX282" s="54">
        <f t="shared" si="503"/>
        <v>7</v>
      </c>
      <c r="FY282" s="54" t="s">
        <v>894</v>
      </c>
      <c r="FZ282" s="54"/>
      <c r="GA282" s="58" t="s">
        <v>907</v>
      </c>
      <c r="GB282" s="59" t="s">
        <v>937</v>
      </c>
      <c r="GC282" s="60"/>
      <c r="GD282" s="59"/>
      <c r="GE282" s="61"/>
      <c r="GF282" s="58"/>
      <c r="GG282" s="61"/>
      <c r="GH282" s="61"/>
      <c r="GJ282" s="54"/>
    </row>
    <row r="283" spans="1:192" s="54" customFormat="1" ht="12" x14ac:dyDescent="0.25">
      <c r="A283" s="54">
        <v>4</v>
      </c>
      <c r="B283" s="54" t="s">
        <v>938</v>
      </c>
      <c r="C283" s="56">
        <v>16</v>
      </c>
      <c r="D283" s="56">
        <v>9</v>
      </c>
      <c r="E283" s="56">
        <v>1</v>
      </c>
      <c r="F283" s="56">
        <v>6</v>
      </c>
      <c r="G283" s="56">
        <v>51</v>
      </c>
      <c r="H283" s="56">
        <v>43</v>
      </c>
      <c r="I283" s="57">
        <v>19</v>
      </c>
      <c r="J283" s="69">
        <f t="shared" si="485"/>
        <v>1.1860465116279071</v>
      </c>
      <c r="L283" s="82" t="s">
        <v>887</v>
      </c>
      <c r="M283" s="86" t="s">
        <v>416</v>
      </c>
      <c r="N283" s="151" t="s">
        <v>111</v>
      </c>
      <c r="O283" s="84" t="s">
        <v>150</v>
      </c>
      <c r="P283" s="83"/>
      <c r="Q283" s="88" t="s">
        <v>77</v>
      </c>
      <c r="R283" s="88" t="s">
        <v>89</v>
      </c>
      <c r="S283" s="88" t="s">
        <v>62</v>
      </c>
      <c r="T283" s="88" t="s">
        <v>149</v>
      </c>
      <c r="U283" s="88" t="s">
        <v>100</v>
      </c>
      <c r="V283" s="89" t="s">
        <v>125</v>
      </c>
      <c r="Y283" s="54" t="s">
        <v>939</v>
      </c>
      <c r="AL283" s="82" t="s">
        <v>887</v>
      </c>
      <c r="AM283" s="86" t="s">
        <v>780</v>
      </c>
      <c r="AN283" s="87" t="s">
        <v>940</v>
      </c>
      <c r="AO283" s="84" t="s">
        <v>170</v>
      </c>
      <c r="AP283" s="83"/>
      <c r="AQ283" s="88" t="s">
        <v>197</v>
      </c>
      <c r="AR283" s="88" t="s">
        <v>221</v>
      </c>
      <c r="AS283" s="88" t="s">
        <v>152</v>
      </c>
      <c r="AT283" s="88" t="s">
        <v>160</v>
      </c>
      <c r="AU283" s="88" t="s">
        <v>482</v>
      </c>
      <c r="AV283" s="89" t="s">
        <v>188</v>
      </c>
      <c r="BL283" s="90">
        <f t="shared" si="504"/>
        <v>6</v>
      </c>
      <c r="BM283" s="77">
        <f t="shared" si="504"/>
        <v>5</v>
      </c>
      <c r="BN283" s="77">
        <f t="shared" si="504"/>
        <v>3</v>
      </c>
      <c r="BO283" s="91"/>
      <c r="BP283" s="77">
        <f t="shared" si="486"/>
        <v>2</v>
      </c>
      <c r="BQ283" s="77">
        <f t="shared" si="486"/>
        <v>3</v>
      </c>
      <c r="BR283" s="77">
        <f t="shared" si="486"/>
        <v>1</v>
      </c>
      <c r="BS283" s="77">
        <f t="shared" si="486"/>
        <v>1</v>
      </c>
      <c r="BT283" s="77">
        <f t="shared" si="486"/>
        <v>4</v>
      </c>
      <c r="BU283" s="92">
        <f t="shared" si="486"/>
        <v>5</v>
      </c>
      <c r="CB283" s="77"/>
      <c r="CC283" s="77"/>
      <c r="CD283" s="77"/>
      <c r="CE283" s="77"/>
      <c r="CF283" s="77"/>
      <c r="CG283" s="77"/>
      <c r="CH283" s="77"/>
      <c r="CI283" s="77"/>
      <c r="CJ283" s="78"/>
      <c r="CK283" s="90">
        <f t="shared" si="505"/>
        <v>2</v>
      </c>
      <c r="CL283" s="77">
        <f t="shared" si="505"/>
        <v>2</v>
      </c>
      <c r="CM283" s="77">
        <f t="shared" si="505"/>
        <v>1</v>
      </c>
      <c r="CN283" s="91"/>
      <c r="CO283" s="77">
        <f t="shared" si="487"/>
        <v>1</v>
      </c>
      <c r="CP283" s="77">
        <f t="shared" si="487"/>
        <v>0</v>
      </c>
      <c r="CQ283" s="77">
        <f t="shared" si="487"/>
        <v>1</v>
      </c>
      <c r="CR283" s="77">
        <f t="shared" si="487"/>
        <v>5</v>
      </c>
      <c r="CS283" s="77">
        <f t="shared" si="487"/>
        <v>3</v>
      </c>
      <c r="CT283" s="92">
        <f t="shared" si="487"/>
        <v>0</v>
      </c>
      <c r="DA283" s="77" t="str">
        <f t="shared" si="488"/>
        <v/>
      </c>
      <c r="DB283" s="77"/>
      <c r="DC283" s="77"/>
      <c r="DD283" s="77"/>
      <c r="DE283" s="77"/>
      <c r="DF283" s="77"/>
      <c r="DG283" s="77"/>
      <c r="DH283" s="77"/>
      <c r="DJ283" s="90" t="str">
        <f t="shared" si="506"/>
        <v>H</v>
      </c>
      <c r="DK283" s="77" t="str">
        <f t="shared" si="506"/>
        <v>H</v>
      </c>
      <c r="DL283" s="77" t="str">
        <f t="shared" si="506"/>
        <v>H</v>
      </c>
      <c r="DM283" s="91"/>
      <c r="DN283" s="77" t="str">
        <f t="shared" si="489"/>
        <v>H</v>
      </c>
      <c r="DO283" s="77" t="str">
        <f t="shared" si="489"/>
        <v>H</v>
      </c>
      <c r="DP283" s="77" t="str">
        <f t="shared" si="489"/>
        <v>D</v>
      </c>
      <c r="DQ283" s="77" t="str">
        <f t="shared" si="489"/>
        <v>A</v>
      </c>
      <c r="DR283" s="77" t="str">
        <f t="shared" si="489"/>
        <v>H</v>
      </c>
      <c r="DS283" s="92" t="str">
        <f t="shared" si="489"/>
        <v>H</v>
      </c>
      <c r="DZ283" s="56"/>
      <c r="EA283" s="56"/>
      <c r="EB283" s="56"/>
      <c r="EC283" s="56"/>
      <c r="ED283" s="56"/>
      <c r="EE283" s="56"/>
      <c r="EF283" s="56"/>
      <c r="EG283" s="56"/>
      <c r="EI283" s="53" t="str">
        <f t="shared" si="490"/>
        <v>Frinton Rovers</v>
      </c>
      <c r="EJ283" s="79">
        <f t="shared" si="507"/>
        <v>18</v>
      </c>
      <c r="EK283" s="80">
        <f t="shared" si="508"/>
        <v>7</v>
      </c>
      <c r="EL283" s="80">
        <f t="shared" si="509"/>
        <v>1</v>
      </c>
      <c r="EM283" s="80">
        <f t="shared" si="510"/>
        <v>1</v>
      </c>
      <c r="EN283" s="80">
        <f>COUNTIF(DM$280:DM$289,"A")</f>
        <v>7</v>
      </c>
      <c r="EO283" s="80">
        <f>COUNTIF(DM$280:DM$289,"D")</f>
        <v>0</v>
      </c>
      <c r="EP283" s="80">
        <f>COUNTIF(DM$280:DM$289,"H")</f>
        <v>2</v>
      </c>
      <c r="EQ283" s="79">
        <f t="shared" si="511"/>
        <v>14</v>
      </c>
      <c r="ER283" s="79">
        <f t="shared" si="491"/>
        <v>1</v>
      </c>
      <c r="ES283" s="79">
        <f t="shared" si="491"/>
        <v>3</v>
      </c>
      <c r="ET283" s="81">
        <f>SUM($BL283:$CI283)+SUM(CN$280:CN$289)</f>
        <v>57</v>
      </c>
      <c r="EU283" s="81">
        <f>SUM($CK283:$DH283)+SUM(BO$280:BO$289)</f>
        <v>34</v>
      </c>
      <c r="EV283" s="79">
        <f t="shared" si="492"/>
        <v>29</v>
      </c>
      <c r="EW283" s="136">
        <f t="shared" si="493"/>
        <v>1.6764705882352942</v>
      </c>
      <c r="EX283" s="78"/>
      <c r="EY283" s="80">
        <f t="shared" si="494"/>
        <v>18</v>
      </c>
      <c r="EZ283" s="80">
        <f t="shared" si="495"/>
        <v>14</v>
      </c>
      <c r="FA283" s="80">
        <f t="shared" si="496"/>
        <v>1</v>
      </c>
      <c r="FB283" s="80">
        <f t="shared" si="497"/>
        <v>3</v>
      </c>
      <c r="FC283" s="80">
        <f t="shared" si="498"/>
        <v>57</v>
      </c>
      <c r="FD283" s="80">
        <f t="shared" si="499"/>
        <v>34</v>
      </c>
      <c r="FE283" s="80">
        <f t="shared" si="500"/>
        <v>29</v>
      </c>
      <c r="FF283" s="138">
        <f t="shared" si="501"/>
        <v>1.6764705882352942</v>
      </c>
      <c r="FH283" s="54">
        <f t="shared" si="512"/>
        <v>0</v>
      </c>
      <c r="FI283" s="54">
        <f t="shared" si="513"/>
        <v>0</v>
      </c>
      <c r="FJ283" s="54">
        <f t="shared" si="502"/>
        <v>0</v>
      </c>
      <c r="FK283" s="54">
        <f t="shared" si="502"/>
        <v>0</v>
      </c>
      <c r="FL283" s="54">
        <f t="shared" si="502"/>
        <v>0</v>
      </c>
      <c r="FM283" s="54">
        <f t="shared" si="502"/>
        <v>0</v>
      </c>
      <c r="FN283" s="54">
        <f t="shared" si="502"/>
        <v>0</v>
      </c>
      <c r="FO283" s="54">
        <f t="shared" si="502"/>
        <v>0</v>
      </c>
      <c r="FQ283" s="54" t="str">
        <f t="shared" si="396"/>
        <v/>
      </c>
      <c r="FR283" s="54" t="str">
        <f t="shared" si="426"/>
        <v/>
      </c>
      <c r="FS283" s="54" t="str">
        <f t="shared" si="455"/>
        <v/>
      </c>
      <c r="FT283" s="54" t="str">
        <f t="shared" si="455"/>
        <v/>
      </c>
      <c r="FU283" s="54" t="str">
        <f t="shared" si="455"/>
        <v/>
      </c>
      <c r="FV283" s="54" t="str">
        <f t="shared" si="455"/>
        <v/>
      </c>
      <c r="FW283" s="54" t="str">
        <f t="shared" si="455"/>
        <v/>
      </c>
      <c r="FX283" s="54" t="str">
        <f t="shared" si="503"/>
        <v/>
      </c>
      <c r="FZ283" s="53"/>
      <c r="GA283" s="58" t="s">
        <v>907</v>
      </c>
      <c r="GB283" s="59" t="s">
        <v>941</v>
      </c>
      <c r="GC283" s="60"/>
      <c r="GD283" s="59"/>
      <c r="GE283" s="61"/>
      <c r="GF283" s="58"/>
      <c r="GG283" s="61"/>
      <c r="GH283" s="61"/>
    </row>
    <row r="284" spans="1:192" s="54" customFormat="1" ht="12" x14ac:dyDescent="0.25">
      <c r="A284" s="54">
        <v>5</v>
      </c>
      <c r="B284" s="54" t="s">
        <v>931</v>
      </c>
      <c r="C284" s="56">
        <v>17</v>
      </c>
      <c r="D284" s="56">
        <v>6</v>
      </c>
      <c r="E284" s="56">
        <v>5</v>
      </c>
      <c r="F284" s="56">
        <v>6</v>
      </c>
      <c r="G284" s="56">
        <v>37</v>
      </c>
      <c r="H284" s="56">
        <v>40</v>
      </c>
      <c r="I284" s="57">
        <v>17</v>
      </c>
      <c r="J284" s="69">
        <f t="shared" si="485"/>
        <v>0.92500000000000004</v>
      </c>
      <c r="L284" s="82" t="s">
        <v>931</v>
      </c>
      <c r="M284" s="86" t="s">
        <v>62</v>
      </c>
      <c r="N284" s="59"/>
      <c r="O284" s="84" t="s">
        <v>62</v>
      </c>
      <c r="P284" s="88" t="s">
        <v>98</v>
      </c>
      <c r="Q284" s="83"/>
      <c r="R284" s="88" t="s">
        <v>58</v>
      </c>
      <c r="S284" s="59"/>
      <c r="T284" s="59"/>
      <c r="U284" s="154" t="s">
        <v>149</v>
      </c>
      <c r="V284" s="367"/>
      <c r="Y284" s="54" t="s">
        <v>942</v>
      </c>
      <c r="AL284" s="82" t="s">
        <v>931</v>
      </c>
      <c r="AM284" s="86" t="s">
        <v>208</v>
      </c>
      <c r="AN284" s="59"/>
      <c r="AO284" s="84" t="s">
        <v>158</v>
      </c>
      <c r="AP284" s="88" t="s">
        <v>187</v>
      </c>
      <c r="AQ284" s="83"/>
      <c r="AR284" s="88" t="s">
        <v>780</v>
      </c>
      <c r="AS284" s="59"/>
      <c r="AT284" s="59"/>
      <c r="AU284" s="88" t="s">
        <v>169</v>
      </c>
      <c r="AV284" s="367"/>
      <c r="AX284" s="54" t="s">
        <v>943</v>
      </c>
      <c r="BL284" s="90">
        <f t="shared" si="504"/>
        <v>1</v>
      </c>
      <c r="BM284" s="77" t="str">
        <f t="shared" si="504"/>
        <v/>
      </c>
      <c r="BN284" s="77">
        <f t="shared" si="504"/>
        <v>1</v>
      </c>
      <c r="BO284" s="77">
        <f t="shared" si="504"/>
        <v>0</v>
      </c>
      <c r="BP284" s="91"/>
      <c r="BQ284" s="77">
        <f>(IF(R284="","",(IF(MID(R284,2,1)="-",LEFT(R284,1),LEFT(R284,2)))+0))</f>
        <v>5</v>
      </c>
      <c r="BR284" s="77" t="str">
        <f>(IF(S284="","",(IF(MID(S284,2,1)="-",LEFT(S284,1),LEFT(S284,2)))+0))</f>
        <v/>
      </c>
      <c r="BS284" s="77" t="str">
        <f>(IF(T284="","",(IF(MID(T284,2,1)="-",LEFT(T284,1),LEFT(T284,2)))+0))</f>
        <v/>
      </c>
      <c r="BT284" s="77">
        <f>(IF(U284="","",(IF(MID(U284,2,1)="-",LEFT(U284,1),LEFT(U284,2)))+0))</f>
        <v>1</v>
      </c>
      <c r="BU284" s="368"/>
      <c r="CB284" s="77"/>
      <c r="CC284" s="77"/>
      <c r="CD284" s="77"/>
      <c r="CE284" s="77"/>
      <c r="CF284" s="77"/>
      <c r="CG284" s="77"/>
      <c r="CH284" s="77"/>
      <c r="CI284" s="77"/>
      <c r="CJ284" s="78"/>
      <c r="CK284" s="90">
        <f t="shared" si="505"/>
        <v>1</v>
      </c>
      <c r="CL284" s="77" t="str">
        <f t="shared" si="505"/>
        <v/>
      </c>
      <c r="CM284" s="77">
        <f t="shared" si="505"/>
        <v>1</v>
      </c>
      <c r="CN284" s="77">
        <f t="shared" si="505"/>
        <v>5</v>
      </c>
      <c r="CO284" s="91"/>
      <c r="CP284" s="77">
        <f>(IF(R284="","",IF(RIGHT(R284,2)="10",RIGHT(R284,2),RIGHT(R284,1))+0))</f>
        <v>1</v>
      </c>
      <c r="CQ284" s="77" t="str">
        <f>(IF(S284="","",IF(RIGHT(S284,2)="10",RIGHT(S284,2),RIGHT(S284,1))+0))</f>
        <v/>
      </c>
      <c r="CR284" s="77" t="str">
        <f>(IF(T284="","",IF(RIGHT(T284,2)="10",RIGHT(T284,2),RIGHT(T284,1))+0))</f>
        <v/>
      </c>
      <c r="CS284" s="77">
        <f>(IF(U284="","",IF(RIGHT(U284,2)="10",RIGHT(U284,2),RIGHT(U284,1))+0))</f>
        <v>5</v>
      </c>
      <c r="CT284" s="368"/>
      <c r="DA284" s="77" t="str">
        <f t="shared" si="488"/>
        <v/>
      </c>
      <c r="DB284" s="77"/>
      <c r="DC284" s="77"/>
      <c r="DD284" s="77"/>
      <c r="DE284" s="77"/>
      <c r="DF284" s="77"/>
      <c r="DG284" s="77"/>
      <c r="DH284" s="77"/>
      <c r="DJ284" s="90" t="str">
        <f t="shared" si="506"/>
        <v>D</v>
      </c>
      <c r="DK284" s="77" t="str">
        <f t="shared" si="506"/>
        <v/>
      </c>
      <c r="DL284" s="77" t="str">
        <f t="shared" si="506"/>
        <v>D</v>
      </c>
      <c r="DM284" s="77" t="str">
        <f t="shared" si="506"/>
        <v>A</v>
      </c>
      <c r="DN284" s="91"/>
      <c r="DO284" s="77" t="str">
        <f>(IF(R284="","",IF(BQ284&gt;CP284,"H",IF(BQ284&lt;CP284,"A","D"))))</f>
        <v>H</v>
      </c>
      <c r="DP284" s="77" t="str">
        <f>(IF(S284="","",IF(BR284&gt;CQ284,"H",IF(BR284&lt;CQ284,"A","D"))))</f>
        <v/>
      </c>
      <c r="DQ284" s="77" t="str">
        <f>(IF(T284="","",IF(BS284&gt;CR284,"H",IF(BS284&lt;CR284,"A","D"))))</f>
        <v/>
      </c>
      <c r="DR284" s="77" t="str">
        <f>(IF(U284="","",IF(BT284&gt;CS284,"H",IF(BT284&lt;CS284,"A","D"))))</f>
        <v>A</v>
      </c>
      <c r="DS284" s="368"/>
      <c r="DZ284" s="56"/>
      <c r="EA284" s="56"/>
      <c r="EB284" s="56"/>
      <c r="EC284" s="56"/>
      <c r="ED284" s="56"/>
      <c r="EE284" s="56"/>
      <c r="EF284" s="56"/>
      <c r="EG284" s="56"/>
      <c r="EI284" s="53" t="str">
        <f t="shared" si="490"/>
        <v>Marzick</v>
      </c>
      <c r="EJ284" s="79">
        <f t="shared" si="507"/>
        <v>10</v>
      </c>
      <c r="EK284" s="80">
        <f t="shared" si="508"/>
        <v>1</v>
      </c>
      <c r="EL284" s="80">
        <f t="shared" si="509"/>
        <v>2</v>
      </c>
      <c r="EM284" s="80">
        <f t="shared" si="510"/>
        <v>2</v>
      </c>
      <c r="EN284" s="80">
        <f>COUNTIF(DN$280:DN$289,"A")</f>
        <v>2</v>
      </c>
      <c r="EO284" s="80">
        <f>COUNTIF(DN$280:DN$289,"D")</f>
        <v>0</v>
      </c>
      <c r="EP284" s="80">
        <f>COUNTIF(DN$280:DN$289,"H")</f>
        <v>3</v>
      </c>
      <c r="EQ284" s="79">
        <f t="shared" si="511"/>
        <v>3</v>
      </c>
      <c r="ER284" s="79">
        <f t="shared" si="491"/>
        <v>2</v>
      </c>
      <c r="ES284" s="79">
        <f t="shared" si="491"/>
        <v>5</v>
      </c>
      <c r="ET284" s="81">
        <f>SUM($BL284:$CI284)+SUM(CO$280:CO$289)</f>
        <v>20</v>
      </c>
      <c r="EU284" s="81">
        <f>SUM($CK284:$DH284)+SUM(BP$280:BP$289)</f>
        <v>26</v>
      </c>
      <c r="EV284" s="79">
        <f t="shared" si="492"/>
        <v>8</v>
      </c>
      <c r="EW284" s="136">
        <f t="shared" si="493"/>
        <v>0.76923076923076927</v>
      </c>
      <c r="EX284" s="78"/>
      <c r="EY284" s="80">
        <f t="shared" si="494"/>
        <v>17</v>
      </c>
      <c r="EZ284" s="80">
        <f t="shared" si="495"/>
        <v>6</v>
      </c>
      <c r="FA284" s="80">
        <f t="shared" si="496"/>
        <v>5</v>
      </c>
      <c r="FB284" s="80">
        <f t="shared" si="497"/>
        <v>6</v>
      </c>
      <c r="FC284" s="80">
        <f t="shared" si="498"/>
        <v>37</v>
      </c>
      <c r="FD284" s="80">
        <f t="shared" si="499"/>
        <v>40</v>
      </c>
      <c r="FE284" s="80">
        <f t="shared" si="500"/>
        <v>17</v>
      </c>
      <c r="FF284" s="138">
        <f t="shared" si="501"/>
        <v>0.92500000000000004</v>
      </c>
      <c r="FH284" s="54">
        <f t="shared" si="512"/>
        <v>1</v>
      </c>
      <c r="FI284" s="54">
        <f t="shared" si="513"/>
        <v>1</v>
      </c>
      <c r="FJ284" s="54">
        <f t="shared" si="502"/>
        <v>1</v>
      </c>
      <c r="FK284" s="54">
        <f t="shared" si="502"/>
        <v>1</v>
      </c>
      <c r="FL284" s="54">
        <f t="shared" si="502"/>
        <v>1</v>
      </c>
      <c r="FM284" s="54">
        <f t="shared" si="502"/>
        <v>1</v>
      </c>
      <c r="FN284" s="54">
        <f t="shared" si="502"/>
        <v>1</v>
      </c>
      <c r="FO284" s="54">
        <f t="shared" si="502"/>
        <v>1</v>
      </c>
      <c r="FQ284" s="54" t="str">
        <f t="shared" si="396"/>
        <v>Marzick</v>
      </c>
      <c r="FR284" s="54">
        <f t="shared" si="426"/>
        <v>7</v>
      </c>
      <c r="FS284" s="54">
        <f t="shared" si="455"/>
        <v>3</v>
      </c>
      <c r="FT284" s="54">
        <f t="shared" si="455"/>
        <v>3</v>
      </c>
      <c r="FU284" s="54">
        <f t="shared" si="455"/>
        <v>1</v>
      </c>
      <c r="FV284" s="54">
        <f t="shared" si="455"/>
        <v>17</v>
      </c>
      <c r="FW284" s="54">
        <f t="shared" si="455"/>
        <v>14</v>
      </c>
      <c r="FX284" s="54">
        <f t="shared" si="503"/>
        <v>9</v>
      </c>
      <c r="GA284" s="58" t="s">
        <v>907</v>
      </c>
      <c r="GB284" s="59" t="s">
        <v>944</v>
      </c>
      <c r="GC284" s="60" t="s">
        <v>945</v>
      </c>
      <c r="GD284" s="59"/>
      <c r="GE284" s="61"/>
      <c r="GF284" s="58"/>
      <c r="GG284" s="61"/>
      <c r="GH284" s="61"/>
    </row>
    <row r="285" spans="1:192" s="54" customFormat="1" ht="12" x14ac:dyDescent="0.25">
      <c r="A285" s="360">
        <v>6</v>
      </c>
      <c r="B285" s="54" t="s">
        <v>946</v>
      </c>
      <c r="C285" s="56">
        <v>18</v>
      </c>
      <c r="D285" s="56">
        <v>7</v>
      </c>
      <c r="E285" s="56">
        <v>2</v>
      </c>
      <c r="F285" s="56">
        <v>9</v>
      </c>
      <c r="G285" s="56">
        <v>48</v>
      </c>
      <c r="H285" s="56">
        <v>57</v>
      </c>
      <c r="I285" s="57">
        <v>16</v>
      </c>
      <c r="J285" s="69">
        <f t="shared" si="485"/>
        <v>0.84210526315789469</v>
      </c>
      <c r="L285" s="82" t="s">
        <v>947</v>
      </c>
      <c r="M285" s="213" t="s">
        <v>217</v>
      </c>
      <c r="N285" s="59"/>
      <c r="O285" s="254"/>
      <c r="P285" s="88" t="s">
        <v>206</v>
      </c>
      <c r="Q285" s="151" t="s">
        <v>74</v>
      </c>
      <c r="R285" s="83"/>
      <c r="S285" s="59"/>
      <c r="T285" s="59"/>
      <c r="U285" s="141" t="s">
        <v>186</v>
      </c>
      <c r="V285" s="89" t="s">
        <v>513</v>
      </c>
      <c r="Y285" s="54" t="s">
        <v>948</v>
      </c>
      <c r="AL285" s="82" t="s">
        <v>947</v>
      </c>
      <c r="AM285" s="262" t="s">
        <v>545</v>
      </c>
      <c r="AN285" s="59"/>
      <c r="AO285" s="254"/>
      <c r="AP285" s="88" t="s">
        <v>192</v>
      </c>
      <c r="AQ285" s="87" t="s">
        <v>940</v>
      </c>
      <c r="AR285" s="83"/>
      <c r="AS285" s="59"/>
      <c r="AT285" s="59"/>
      <c r="AU285" s="88" t="s">
        <v>182</v>
      </c>
      <c r="AV285" s="89" t="s">
        <v>160</v>
      </c>
      <c r="AX285" s="54" t="s">
        <v>949</v>
      </c>
      <c r="BL285" s="90">
        <f t="shared" si="504"/>
        <v>5</v>
      </c>
      <c r="BM285" s="77" t="str">
        <f t="shared" si="504"/>
        <v/>
      </c>
      <c r="BN285" s="77" t="str">
        <f t="shared" si="504"/>
        <v/>
      </c>
      <c r="BO285" s="77">
        <f t="shared" si="504"/>
        <v>1</v>
      </c>
      <c r="BP285" s="77">
        <f>(IF(Q285="","",(IF(MID(Q285,2,1)="-",LEFT(Q285,1),LEFT(Q285,2)))+0))</f>
        <v>1</v>
      </c>
      <c r="BQ285" s="91"/>
      <c r="BR285" s="77" t="str">
        <f>(IF(S285="","",(IF(MID(S285,2,1)="-",LEFT(S285,1),LEFT(S285,2)))+0))</f>
        <v/>
      </c>
      <c r="BS285" s="77" t="str">
        <f>(IF(T285="","",(IF(MID(T285,2,1)="-",LEFT(T285,1),LEFT(T285,2)))+0))</f>
        <v/>
      </c>
      <c r="BT285" s="77">
        <f>(IF(U285="","",(IF(MID(U285,2,1)="-",LEFT(U285,1),LEFT(U285,2)))+0))</f>
        <v>3</v>
      </c>
      <c r="BU285" s="92">
        <f>(IF(V285="","",(IF(MID(V285,2,1)="-",LEFT(V285,1),LEFT(V285,2)))+0))</f>
        <v>8</v>
      </c>
      <c r="CB285" s="77"/>
      <c r="CC285" s="77"/>
      <c r="CD285" s="77"/>
      <c r="CE285" s="77"/>
      <c r="CF285" s="77"/>
      <c r="CG285" s="77"/>
      <c r="CH285" s="77"/>
      <c r="CI285" s="77"/>
      <c r="CJ285" s="78"/>
      <c r="CK285" s="90">
        <f t="shared" si="505"/>
        <v>5</v>
      </c>
      <c r="CL285" s="77" t="str">
        <f t="shared" si="505"/>
        <v/>
      </c>
      <c r="CM285" s="77" t="str">
        <f t="shared" si="505"/>
        <v/>
      </c>
      <c r="CN285" s="77">
        <f t="shared" si="505"/>
        <v>4</v>
      </c>
      <c r="CO285" s="77">
        <f>(IF(Q285="","",IF(RIGHT(Q285,2)="10",RIGHT(Q285,2),RIGHT(Q285,1))+0))</f>
        <v>2</v>
      </c>
      <c r="CP285" s="91"/>
      <c r="CQ285" s="77" t="str">
        <f>(IF(S285="","",IF(RIGHT(S285,2)="10",RIGHT(S285,2),RIGHT(S285,1))+0))</f>
        <v/>
      </c>
      <c r="CR285" s="77" t="str">
        <f>(IF(T285="","",IF(RIGHT(T285,2)="10",RIGHT(T285,2),RIGHT(T285,1))+0))</f>
        <v/>
      </c>
      <c r="CS285" s="77">
        <f>(IF(U285="","",IF(RIGHT(U285,2)="10",RIGHT(U285,2),RIGHT(U285,1))+0))</f>
        <v>4</v>
      </c>
      <c r="CT285" s="92">
        <f>(IF(V285="","",IF(RIGHT(V285,2)="10",RIGHT(V285,2),RIGHT(V285,1))+0))</f>
        <v>2</v>
      </c>
      <c r="DA285" s="77" t="str">
        <f t="shared" si="488"/>
        <v/>
      </c>
      <c r="DB285" s="77"/>
      <c r="DC285" s="77"/>
      <c r="DD285" s="77"/>
      <c r="DE285" s="77"/>
      <c r="DF285" s="77"/>
      <c r="DG285" s="77"/>
      <c r="DH285" s="77"/>
      <c r="DJ285" s="90" t="str">
        <f t="shared" si="506"/>
        <v>D</v>
      </c>
      <c r="DK285" s="77" t="str">
        <f t="shared" si="506"/>
        <v/>
      </c>
      <c r="DL285" s="77" t="str">
        <f t="shared" si="506"/>
        <v/>
      </c>
      <c r="DM285" s="77" t="str">
        <f t="shared" si="506"/>
        <v>A</v>
      </c>
      <c r="DN285" s="77" t="str">
        <f>(IF(Q285="","",IF(BP285&gt;CO285,"H",IF(BP285&lt;CO285,"A","D"))))</f>
        <v>A</v>
      </c>
      <c r="DO285" s="91"/>
      <c r="DP285" s="77" t="str">
        <f>(IF(S285="","",IF(BR285&gt;CQ285,"H",IF(BR285&lt;CQ285,"A","D"))))</f>
        <v/>
      </c>
      <c r="DQ285" s="77" t="str">
        <f>(IF(T285="","",IF(BS285&gt;CR285,"H",IF(BS285&lt;CR285,"A","D"))))</f>
        <v/>
      </c>
      <c r="DR285" s="77" t="str">
        <f>(IF(U285="","",IF(BT285&gt;CS285,"H",IF(BT285&lt;CS285,"A","D"))))</f>
        <v>A</v>
      </c>
      <c r="DS285" s="92" t="str">
        <f>(IF(V285="","",IF(BU285&gt;CT285,"H",IF(BU285&lt;CT285,"A","D"))))</f>
        <v>H</v>
      </c>
      <c r="DZ285" s="56"/>
      <c r="EA285" s="56"/>
      <c r="EB285" s="56"/>
      <c r="EC285" s="56"/>
      <c r="ED285" s="56"/>
      <c r="EE285" s="56"/>
      <c r="EF285" s="56"/>
      <c r="EG285" s="56"/>
      <c r="EI285" s="53" t="str">
        <f t="shared" si="490"/>
        <v>Morgans</v>
      </c>
      <c r="EJ285" s="79">
        <f t="shared" si="507"/>
        <v>10</v>
      </c>
      <c r="EK285" s="80">
        <f t="shared" si="508"/>
        <v>1</v>
      </c>
      <c r="EL285" s="80">
        <f t="shared" si="509"/>
        <v>1</v>
      </c>
      <c r="EM285" s="80">
        <f t="shared" si="510"/>
        <v>3</v>
      </c>
      <c r="EN285" s="80">
        <f>COUNTIF(DO$280:DO$289,"A")</f>
        <v>1</v>
      </c>
      <c r="EO285" s="80">
        <f>COUNTIF(DO$280:DO$289,"D")</f>
        <v>0</v>
      </c>
      <c r="EP285" s="80">
        <f>COUNTIF(DO$280:DO$289,"H")</f>
        <v>4</v>
      </c>
      <c r="EQ285" s="79">
        <f t="shared" si="511"/>
        <v>2</v>
      </c>
      <c r="ER285" s="79">
        <f t="shared" si="491"/>
        <v>1</v>
      </c>
      <c r="ES285" s="79">
        <f t="shared" si="491"/>
        <v>7</v>
      </c>
      <c r="ET285" s="81">
        <f>SUM($BL285:$CI285)+SUM(CP$280:CP$289)</f>
        <v>29</v>
      </c>
      <c r="EU285" s="81">
        <f>SUM($CK285:$DH285)+SUM(BQ$280:BQ$289)</f>
        <v>41</v>
      </c>
      <c r="EV285" s="79">
        <f t="shared" si="492"/>
        <v>5</v>
      </c>
      <c r="EW285" s="136">
        <f t="shared" si="493"/>
        <v>0.70731707317073167</v>
      </c>
      <c r="EX285" s="78"/>
      <c r="EY285" s="80">
        <f t="shared" si="494"/>
        <v>18</v>
      </c>
      <c r="EZ285" s="80">
        <f t="shared" si="495"/>
        <v>5</v>
      </c>
      <c r="FA285" s="80">
        <f t="shared" si="496"/>
        <v>3</v>
      </c>
      <c r="FB285" s="80">
        <f t="shared" si="497"/>
        <v>10</v>
      </c>
      <c r="FC285" s="80">
        <f t="shared" si="498"/>
        <v>59</v>
      </c>
      <c r="FD285" s="80">
        <f t="shared" si="499"/>
        <v>66</v>
      </c>
      <c r="FE285" s="80">
        <f t="shared" si="500"/>
        <v>13</v>
      </c>
      <c r="FF285" s="138">
        <f t="shared" si="501"/>
        <v>0.89393939393939392</v>
      </c>
      <c r="FH285" s="54">
        <f t="shared" si="512"/>
        <v>1</v>
      </c>
      <c r="FI285" s="54">
        <f t="shared" si="513"/>
        <v>1</v>
      </c>
      <c r="FJ285" s="54">
        <f t="shared" si="502"/>
        <v>1</v>
      </c>
      <c r="FK285" s="54">
        <f t="shared" si="502"/>
        <v>1</v>
      </c>
      <c r="FL285" s="54">
        <f t="shared" si="502"/>
        <v>1</v>
      </c>
      <c r="FM285" s="54">
        <f t="shared" si="502"/>
        <v>1</v>
      </c>
      <c r="FN285" s="54">
        <f t="shared" si="502"/>
        <v>1</v>
      </c>
      <c r="FO285" s="54">
        <f t="shared" si="502"/>
        <v>1</v>
      </c>
      <c r="FQ285" s="54" t="str">
        <f t="shared" si="396"/>
        <v>Morgans</v>
      </c>
      <c r="FR285" s="54">
        <f t="shared" si="426"/>
        <v>8</v>
      </c>
      <c r="FS285" s="54">
        <f t="shared" si="455"/>
        <v>3</v>
      </c>
      <c r="FT285" s="54">
        <f t="shared" si="455"/>
        <v>2</v>
      </c>
      <c r="FU285" s="54">
        <f t="shared" si="455"/>
        <v>3</v>
      </c>
      <c r="FV285" s="54">
        <f t="shared" si="455"/>
        <v>30</v>
      </c>
      <c r="FW285" s="54">
        <f t="shared" si="455"/>
        <v>25</v>
      </c>
      <c r="FX285" s="54">
        <f t="shared" si="503"/>
        <v>8</v>
      </c>
      <c r="GA285" s="54" t="s">
        <v>922</v>
      </c>
      <c r="GD285" s="59"/>
      <c r="GE285" s="61"/>
      <c r="GF285" s="58"/>
      <c r="GG285" s="61"/>
      <c r="GH285" s="61"/>
    </row>
    <row r="286" spans="1:192" s="54" customFormat="1" ht="12" x14ac:dyDescent="0.25">
      <c r="A286" s="360">
        <v>7</v>
      </c>
      <c r="B286" s="54" t="s">
        <v>947</v>
      </c>
      <c r="C286" s="56">
        <v>18</v>
      </c>
      <c r="D286" s="56">
        <v>5</v>
      </c>
      <c r="E286" s="56">
        <v>3</v>
      </c>
      <c r="F286" s="56">
        <v>10</v>
      </c>
      <c r="G286" s="56">
        <v>59</v>
      </c>
      <c r="H286" s="56">
        <v>66</v>
      </c>
      <c r="I286" s="57">
        <v>13</v>
      </c>
      <c r="J286" s="69">
        <f t="shared" si="485"/>
        <v>0.89393939393939392</v>
      </c>
      <c r="L286" s="82" t="s">
        <v>950</v>
      </c>
      <c r="M286" s="86" t="s">
        <v>102</v>
      </c>
      <c r="N286" s="59"/>
      <c r="O286" s="84" t="s">
        <v>102</v>
      </c>
      <c r="P286" s="88" t="s">
        <v>102</v>
      </c>
      <c r="Q286" s="59"/>
      <c r="R286" s="59"/>
      <c r="S286" s="83"/>
      <c r="T286" s="59"/>
      <c r="U286" s="141" t="s">
        <v>176</v>
      </c>
      <c r="V286" s="367"/>
      <c r="Y286" s="54" t="s">
        <v>951</v>
      </c>
      <c r="AL286" s="82" t="s">
        <v>950</v>
      </c>
      <c r="AM286" s="86" t="s">
        <v>169</v>
      </c>
      <c r="AN286" s="59"/>
      <c r="AO286" s="84" t="s">
        <v>179</v>
      </c>
      <c r="AP286" s="88" t="s">
        <v>195</v>
      </c>
      <c r="AQ286" s="59"/>
      <c r="AR286" s="59"/>
      <c r="AS286" s="83"/>
      <c r="AT286" s="59"/>
      <c r="AU286" s="88" t="s">
        <v>221</v>
      </c>
      <c r="AV286" s="367"/>
      <c r="BL286" s="90">
        <f t="shared" si="504"/>
        <v>2</v>
      </c>
      <c r="BM286" s="77" t="str">
        <f t="shared" si="504"/>
        <v/>
      </c>
      <c r="BN286" s="77">
        <f t="shared" si="504"/>
        <v>2</v>
      </c>
      <c r="BO286" s="77">
        <f t="shared" si="504"/>
        <v>2</v>
      </c>
      <c r="BP286" s="77" t="str">
        <f>(IF(Q286="","",(IF(MID(Q286,2,1)="-",LEFT(Q286,1),LEFT(Q286,2)))+0))</f>
        <v/>
      </c>
      <c r="BQ286" s="77" t="str">
        <f>(IF(R286="","",(IF(MID(R286,2,1)="-",LEFT(R286,1),LEFT(R286,2)))+0))</f>
        <v/>
      </c>
      <c r="BR286" s="91"/>
      <c r="BS286" s="77" t="str">
        <f>(IF(T286="","",(IF(MID(T286,2,1)="-",LEFT(T286,1),LEFT(T286,2)))+0))</f>
        <v/>
      </c>
      <c r="BT286" s="77">
        <f>(IF(U286="","",(IF(MID(U286,2,1)="-",LEFT(U286,1),LEFT(U286,2)))+0))</f>
        <v>2</v>
      </c>
      <c r="BU286" s="368"/>
      <c r="CB286" s="77"/>
      <c r="CC286" s="77"/>
      <c r="CD286" s="77"/>
      <c r="CE286" s="77"/>
      <c r="CF286" s="77"/>
      <c r="CG286" s="77"/>
      <c r="CH286" s="77"/>
      <c r="CI286" s="77"/>
      <c r="CJ286" s="78"/>
      <c r="CK286" s="90">
        <f t="shared" si="505"/>
        <v>4</v>
      </c>
      <c r="CL286" s="77" t="str">
        <f t="shared" si="505"/>
        <v/>
      </c>
      <c r="CM286" s="77">
        <f t="shared" si="505"/>
        <v>4</v>
      </c>
      <c r="CN286" s="77">
        <f t="shared" si="505"/>
        <v>4</v>
      </c>
      <c r="CO286" s="77" t="str">
        <f>(IF(Q286="","",IF(RIGHT(Q286,2)="10",RIGHT(Q286,2),RIGHT(Q286,1))+0))</f>
        <v/>
      </c>
      <c r="CP286" s="77" t="str">
        <f>(IF(R286="","",IF(RIGHT(R286,2)="10",RIGHT(R286,2),RIGHT(R286,1))+0))</f>
        <v/>
      </c>
      <c r="CQ286" s="91"/>
      <c r="CR286" s="77" t="str">
        <f>(IF(T286="","",IF(RIGHT(T286,2)="10",RIGHT(T286,2),RIGHT(T286,1))+0))</f>
        <v/>
      </c>
      <c r="CS286" s="77">
        <f>(IF(U286="","",IF(RIGHT(U286,2)="10",RIGHT(U286,2),RIGHT(U286,1))+0))</f>
        <v>3</v>
      </c>
      <c r="CT286" s="368"/>
      <c r="DA286" s="77" t="str">
        <f t="shared" si="488"/>
        <v/>
      </c>
      <c r="DB286" s="77"/>
      <c r="DC286" s="77"/>
      <c r="DD286" s="77"/>
      <c r="DE286" s="77"/>
      <c r="DF286" s="77"/>
      <c r="DG286" s="77"/>
      <c r="DH286" s="77"/>
      <c r="DJ286" s="90" t="str">
        <f t="shared" si="506"/>
        <v>A</v>
      </c>
      <c r="DK286" s="77" t="str">
        <f t="shared" si="506"/>
        <v/>
      </c>
      <c r="DL286" s="77" t="str">
        <f t="shared" si="506"/>
        <v>A</v>
      </c>
      <c r="DM286" s="77" t="str">
        <f t="shared" si="506"/>
        <v>A</v>
      </c>
      <c r="DN286" s="77" t="str">
        <f>(IF(Q286="","",IF(BP286&gt;CO286,"H",IF(BP286&lt;CO286,"A","D"))))</f>
        <v/>
      </c>
      <c r="DO286" s="77" t="str">
        <f>(IF(R286="","",IF(BQ286&gt;CP286,"H",IF(BQ286&lt;CP286,"A","D"))))</f>
        <v/>
      </c>
      <c r="DP286" s="91"/>
      <c r="DQ286" s="77" t="str">
        <f>(IF(T286="","",IF(BS286&gt;CR286,"H",IF(BS286&lt;CR286,"A","D"))))</f>
        <v/>
      </c>
      <c r="DR286" s="77" t="str">
        <f>(IF(U286="","",IF(BT286&gt;CS286,"H",IF(BT286&lt;CS286,"A","D"))))</f>
        <v>A</v>
      </c>
      <c r="DS286" s="368"/>
      <c r="DZ286" s="56"/>
      <c r="EA286" s="56"/>
      <c r="EB286" s="56"/>
      <c r="EC286" s="56"/>
      <c r="ED286" s="56"/>
      <c r="EE286" s="56"/>
      <c r="EF286" s="56"/>
      <c r="EG286" s="56"/>
      <c r="EI286" s="53" t="str">
        <f t="shared" si="490"/>
        <v>Phillips Sports</v>
      </c>
      <c r="EJ286" s="79">
        <f t="shared" si="507"/>
        <v>9</v>
      </c>
      <c r="EK286" s="80">
        <f t="shared" si="508"/>
        <v>0</v>
      </c>
      <c r="EL286" s="80">
        <f t="shared" si="509"/>
        <v>0</v>
      </c>
      <c r="EM286" s="80">
        <f t="shared" si="510"/>
        <v>4</v>
      </c>
      <c r="EN286" s="80">
        <f>COUNTIF(DP$280:DP$289,"A")</f>
        <v>0</v>
      </c>
      <c r="EO286" s="80">
        <f>COUNTIF(DP$280:DP$289,"D")</f>
        <v>1</v>
      </c>
      <c r="EP286" s="80">
        <f>COUNTIF(DP$280:DP$289,"H")</f>
        <v>4</v>
      </c>
      <c r="EQ286" s="79">
        <f t="shared" si="511"/>
        <v>0</v>
      </c>
      <c r="ER286" s="79">
        <f t="shared" si="491"/>
        <v>1</v>
      </c>
      <c r="ES286" s="79">
        <f t="shared" si="491"/>
        <v>8</v>
      </c>
      <c r="ET286" s="81">
        <f>SUM($BL286:$CI286)+SUM(CQ$280:CQ$289)</f>
        <v>17</v>
      </c>
      <c r="EU286" s="81">
        <f>SUM($CK286:$DH286)+SUM(BR$280:BR$289)</f>
        <v>36</v>
      </c>
      <c r="EV286" s="79">
        <f t="shared" si="492"/>
        <v>1</v>
      </c>
      <c r="EW286" s="136">
        <f t="shared" si="493"/>
        <v>0.47222222222222221</v>
      </c>
      <c r="EX286" s="78"/>
      <c r="EY286" s="80">
        <f t="shared" si="494"/>
        <v>17</v>
      </c>
      <c r="EZ286" s="80">
        <f t="shared" si="495"/>
        <v>2</v>
      </c>
      <c r="FA286" s="80">
        <f t="shared" si="496"/>
        <v>1</v>
      </c>
      <c r="FB286" s="80">
        <f t="shared" si="497"/>
        <v>14</v>
      </c>
      <c r="FC286" s="80">
        <f t="shared" si="498"/>
        <v>30</v>
      </c>
      <c r="FD286" s="80">
        <f t="shared" si="499"/>
        <v>71</v>
      </c>
      <c r="FE286" s="80">
        <f t="shared" si="500"/>
        <v>5</v>
      </c>
      <c r="FF286" s="138">
        <f t="shared" si="501"/>
        <v>0.42253521126760563</v>
      </c>
      <c r="FH286" s="54">
        <f t="shared" si="512"/>
        <v>1</v>
      </c>
      <c r="FI286" s="54">
        <f t="shared" si="513"/>
        <v>1</v>
      </c>
      <c r="FJ286" s="54">
        <f t="shared" si="502"/>
        <v>0</v>
      </c>
      <c r="FK286" s="54">
        <f t="shared" si="502"/>
        <v>1</v>
      </c>
      <c r="FL286" s="54">
        <f t="shared" si="502"/>
        <v>1</v>
      </c>
      <c r="FM286" s="54">
        <f t="shared" si="502"/>
        <v>1</v>
      </c>
      <c r="FN286" s="54">
        <f t="shared" si="502"/>
        <v>1</v>
      </c>
      <c r="FO286" s="54">
        <f t="shared" si="502"/>
        <v>1</v>
      </c>
      <c r="FQ286" s="54" t="str">
        <f t="shared" si="396"/>
        <v>Phillips Sports</v>
      </c>
      <c r="FR286" s="54">
        <f t="shared" si="426"/>
        <v>8</v>
      </c>
      <c r="FS286" s="54">
        <f t="shared" si="455"/>
        <v>2</v>
      </c>
      <c r="FT286" s="54">
        <f t="shared" si="455"/>
        <v>0</v>
      </c>
      <c r="FU286" s="54">
        <f t="shared" si="455"/>
        <v>6</v>
      </c>
      <c r="FV286" s="54">
        <f t="shared" si="455"/>
        <v>13</v>
      </c>
      <c r="FW286" s="54">
        <f t="shared" si="455"/>
        <v>35</v>
      </c>
      <c r="FX286" s="54">
        <f t="shared" si="503"/>
        <v>4</v>
      </c>
      <c r="GA286" s="59" t="s">
        <v>868</v>
      </c>
      <c r="GB286" s="60" t="s">
        <v>883</v>
      </c>
      <c r="GC286" s="58"/>
      <c r="GD286" s="59"/>
      <c r="GE286" s="61"/>
      <c r="GF286" s="58"/>
      <c r="GG286" s="61"/>
      <c r="GH286" s="61"/>
    </row>
    <row r="287" spans="1:192" s="54" customFormat="1" ht="12" x14ac:dyDescent="0.25">
      <c r="A287" s="54">
        <v>8</v>
      </c>
      <c r="B287" s="54" t="s">
        <v>883</v>
      </c>
      <c r="C287" s="56">
        <v>18</v>
      </c>
      <c r="D287" s="56">
        <v>5</v>
      </c>
      <c r="E287" s="56">
        <v>3</v>
      </c>
      <c r="F287" s="56">
        <v>10</v>
      </c>
      <c r="G287" s="56">
        <v>46</v>
      </c>
      <c r="H287" s="56">
        <v>66</v>
      </c>
      <c r="I287" s="57">
        <v>13</v>
      </c>
      <c r="J287" s="69">
        <f t="shared" si="485"/>
        <v>0.69696969696969702</v>
      </c>
      <c r="L287" s="82" t="s">
        <v>946</v>
      </c>
      <c r="M287" s="86" t="s">
        <v>514</v>
      </c>
      <c r="N287" s="59"/>
      <c r="O287" s="84" t="s">
        <v>85</v>
      </c>
      <c r="P287" s="151" t="s">
        <v>176</v>
      </c>
      <c r="Q287" s="59"/>
      <c r="R287" s="59"/>
      <c r="S287" s="59"/>
      <c r="T287" s="83"/>
      <c r="U287" s="151" t="s">
        <v>110</v>
      </c>
      <c r="V287" s="89" t="s">
        <v>125</v>
      </c>
      <c r="Y287" s="54" t="s">
        <v>952</v>
      </c>
      <c r="AL287" s="82" t="s">
        <v>946</v>
      </c>
      <c r="AM287" s="86" t="s">
        <v>181</v>
      </c>
      <c r="AN287" s="59"/>
      <c r="AO287" s="84" t="s">
        <v>196</v>
      </c>
      <c r="AP287" s="87" t="s">
        <v>545</v>
      </c>
      <c r="AQ287" s="59"/>
      <c r="AR287" s="59"/>
      <c r="AS287" s="59"/>
      <c r="AT287" s="83"/>
      <c r="AU287" s="87" t="s">
        <v>577</v>
      </c>
      <c r="AV287" s="89" t="s">
        <v>202</v>
      </c>
      <c r="BL287" s="90">
        <f t="shared" si="504"/>
        <v>2</v>
      </c>
      <c r="BM287" s="77" t="str">
        <f t="shared" si="504"/>
        <v/>
      </c>
      <c r="BN287" s="77">
        <f t="shared" si="504"/>
        <v>0</v>
      </c>
      <c r="BO287" s="77">
        <f t="shared" si="504"/>
        <v>2</v>
      </c>
      <c r="BP287" s="77" t="str">
        <f>(IF(Q287="","",(IF(MID(Q287,2,1)="-",LEFT(Q287,1),LEFT(Q287,2)))+0))</f>
        <v/>
      </c>
      <c r="BQ287" s="77" t="str">
        <f>(IF(R287="","",(IF(MID(R287,2,1)="-",LEFT(R287,1),LEFT(R287,2)))+0))</f>
        <v/>
      </c>
      <c r="BR287" s="77" t="str">
        <f>(IF(S287="","",(IF(MID(S287,2,1)="-",LEFT(S287,1),LEFT(S287,2)))+0))</f>
        <v/>
      </c>
      <c r="BS287" s="91"/>
      <c r="BT287" s="77">
        <f>(IF(U287="","",(IF(MID(U287,2,1)="-",LEFT(U287,1),LEFT(U287,2)))+0))</f>
        <v>1</v>
      </c>
      <c r="BU287" s="92">
        <f>(IF(V287="","",(IF(MID(V287,2,1)="-",LEFT(V287,1),LEFT(V287,2)))+0))</f>
        <v>5</v>
      </c>
      <c r="CB287" s="77"/>
      <c r="CC287" s="77"/>
      <c r="CD287" s="77"/>
      <c r="CE287" s="77"/>
      <c r="CF287" s="77"/>
      <c r="CG287" s="77"/>
      <c r="CH287" s="77"/>
      <c r="CI287" s="77"/>
      <c r="CJ287" s="78"/>
      <c r="CK287" s="90">
        <f t="shared" si="505"/>
        <v>8</v>
      </c>
      <c r="CL287" s="77" t="str">
        <f t="shared" si="505"/>
        <v/>
      </c>
      <c r="CM287" s="77">
        <f t="shared" si="505"/>
        <v>4</v>
      </c>
      <c r="CN287" s="77">
        <f t="shared" si="505"/>
        <v>3</v>
      </c>
      <c r="CO287" s="77" t="str">
        <f>(IF(Q287="","",IF(RIGHT(Q287,2)="10",RIGHT(Q287,2),RIGHT(Q287,1))+0))</f>
        <v/>
      </c>
      <c r="CP287" s="77" t="str">
        <f>(IF(R287="","",IF(RIGHT(R287,2)="10",RIGHT(R287,2),RIGHT(R287,1))+0))</f>
        <v/>
      </c>
      <c r="CQ287" s="77" t="str">
        <f>(IF(S287="","",IF(RIGHT(S287,2)="10",RIGHT(S287,2),RIGHT(S287,1))+0))</f>
        <v/>
      </c>
      <c r="CR287" s="91"/>
      <c r="CS287" s="77">
        <f>(IF(U287="","",IF(RIGHT(U287,2)="10",RIGHT(U287,2),RIGHT(U287,1))+0))</f>
        <v>7</v>
      </c>
      <c r="CT287" s="92">
        <f>(IF(V287="","",IF(RIGHT(V287,2)="10",RIGHT(V287,2),RIGHT(V287,1))+0))</f>
        <v>0</v>
      </c>
      <c r="DA287" s="77" t="str">
        <f t="shared" si="488"/>
        <v/>
      </c>
      <c r="DB287" s="77"/>
      <c r="DC287" s="77"/>
      <c r="DD287" s="77"/>
      <c r="DE287" s="77"/>
      <c r="DF287" s="77"/>
      <c r="DG287" s="77"/>
      <c r="DH287" s="77"/>
      <c r="DJ287" s="90" t="str">
        <f t="shared" si="506"/>
        <v>A</v>
      </c>
      <c r="DK287" s="77" t="str">
        <f t="shared" si="506"/>
        <v/>
      </c>
      <c r="DL287" s="77" t="str">
        <f t="shared" si="506"/>
        <v>A</v>
      </c>
      <c r="DM287" s="77" t="str">
        <f t="shared" si="506"/>
        <v>A</v>
      </c>
      <c r="DN287" s="77" t="str">
        <f>(IF(Q287="","",IF(BP287&gt;CO287,"H",IF(BP287&lt;CO287,"A","D"))))</f>
        <v/>
      </c>
      <c r="DO287" s="77" t="str">
        <f>(IF(R287="","",IF(BQ287&gt;CP287,"H",IF(BQ287&lt;CP287,"A","D"))))</f>
        <v/>
      </c>
      <c r="DP287" s="77" t="str">
        <f>(IF(S287="","",IF(BR287&gt;CQ287,"H",IF(BR287&lt;CQ287,"A","D"))))</f>
        <v/>
      </c>
      <c r="DQ287" s="91"/>
      <c r="DR287" s="77" t="str">
        <f>(IF(U287="","",IF(BT287&gt;CS287,"H",IF(BT287&lt;CS287,"A","D"))))</f>
        <v>A</v>
      </c>
      <c r="DS287" s="92" t="str">
        <f>(IF(V287="","",IF(BU287&gt;CT287,"H",IF(BU287&lt;CT287,"A","D"))))</f>
        <v>H</v>
      </c>
      <c r="DZ287" s="56"/>
      <c r="EA287" s="56"/>
      <c r="EB287" s="56"/>
      <c r="EC287" s="56"/>
      <c r="ED287" s="56"/>
      <c r="EE287" s="56"/>
      <c r="EF287" s="56"/>
      <c r="EG287" s="56"/>
      <c r="EI287" s="53" t="str">
        <f t="shared" si="490"/>
        <v>Powered Mountings</v>
      </c>
      <c r="EJ287" s="79">
        <f t="shared" si="507"/>
        <v>10</v>
      </c>
      <c r="EK287" s="80">
        <f t="shared" si="508"/>
        <v>1</v>
      </c>
      <c r="EL287" s="80">
        <f t="shared" si="509"/>
        <v>0</v>
      </c>
      <c r="EM287" s="80">
        <f t="shared" si="510"/>
        <v>4</v>
      </c>
      <c r="EN287" s="80">
        <f>COUNTIF(DQ$280:DQ$289,"A")</f>
        <v>2</v>
      </c>
      <c r="EO287" s="80">
        <f>COUNTIF(DQ$280:DQ$289,"D")</f>
        <v>0</v>
      </c>
      <c r="EP287" s="80">
        <f>COUNTIF(DQ$280:DQ$289,"H")</f>
        <v>3</v>
      </c>
      <c r="EQ287" s="79">
        <f t="shared" si="511"/>
        <v>3</v>
      </c>
      <c r="ER287" s="79">
        <f t="shared" si="491"/>
        <v>0</v>
      </c>
      <c r="ES287" s="79">
        <f t="shared" si="491"/>
        <v>7</v>
      </c>
      <c r="ET287" s="81">
        <f>SUM($BL287:$CI287)+SUM(CR$280:CR$289)</f>
        <v>26</v>
      </c>
      <c r="EU287" s="81">
        <f>SUM($CK287:$DH287)+SUM(BS$280:BS$289)</f>
        <v>44</v>
      </c>
      <c r="EV287" s="79">
        <f t="shared" si="492"/>
        <v>6</v>
      </c>
      <c r="EW287" s="136">
        <f t="shared" si="493"/>
        <v>0.59090909090909094</v>
      </c>
      <c r="EX287" s="78"/>
      <c r="EY287" s="80">
        <f t="shared" si="494"/>
        <v>18</v>
      </c>
      <c r="EZ287" s="80">
        <f t="shared" si="495"/>
        <v>7</v>
      </c>
      <c r="FA287" s="80">
        <f t="shared" si="496"/>
        <v>2</v>
      </c>
      <c r="FB287" s="80">
        <f t="shared" si="497"/>
        <v>9</v>
      </c>
      <c r="FC287" s="80">
        <f t="shared" si="498"/>
        <v>48</v>
      </c>
      <c r="FD287" s="80">
        <f t="shared" si="499"/>
        <v>57</v>
      </c>
      <c r="FE287" s="80">
        <f t="shared" si="500"/>
        <v>16</v>
      </c>
      <c r="FF287" s="138">
        <f t="shared" si="501"/>
        <v>0.84210526315789469</v>
      </c>
      <c r="FH287" s="54">
        <f t="shared" si="512"/>
        <v>1</v>
      </c>
      <c r="FI287" s="54">
        <f t="shared" si="513"/>
        <v>1</v>
      </c>
      <c r="FJ287" s="54">
        <f t="shared" si="502"/>
        <v>1</v>
      </c>
      <c r="FK287" s="54">
        <f t="shared" si="502"/>
        <v>1</v>
      </c>
      <c r="FL287" s="54">
        <f t="shared" si="502"/>
        <v>1</v>
      </c>
      <c r="FM287" s="54">
        <f t="shared" si="502"/>
        <v>1</v>
      </c>
      <c r="FN287" s="54">
        <f t="shared" si="502"/>
        <v>1</v>
      </c>
      <c r="FO287" s="54">
        <f t="shared" si="502"/>
        <v>1</v>
      </c>
      <c r="FQ287" s="54" t="str">
        <f t="shared" si="396"/>
        <v>Powered Mountings</v>
      </c>
      <c r="FR287" s="54">
        <f t="shared" si="426"/>
        <v>8</v>
      </c>
      <c r="FS287" s="54">
        <f t="shared" si="455"/>
        <v>4</v>
      </c>
      <c r="FT287" s="54">
        <f t="shared" si="455"/>
        <v>2</v>
      </c>
      <c r="FU287" s="54">
        <f t="shared" si="455"/>
        <v>2</v>
      </c>
      <c r="FV287" s="54">
        <f t="shared" si="455"/>
        <v>22</v>
      </c>
      <c r="FW287" s="54">
        <f t="shared" si="455"/>
        <v>13</v>
      </c>
      <c r="FX287" s="54">
        <f t="shared" si="503"/>
        <v>10</v>
      </c>
      <c r="GA287" s="59" t="s">
        <v>868</v>
      </c>
      <c r="GB287" s="60" t="s">
        <v>869</v>
      </c>
      <c r="GC287" s="54" t="s">
        <v>953</v>
      </c>
      <c r="GD287" s="59"/>
      <c r="GE287" s="61"/>
      <c r="GF287" s="58"/>
      <c r="GG287" s="61"/>
      <c r="GH287" s="61"/>
    </row>
    <row r="288" spans="1:192" s="54" customFormat="1" ht="12" x14ac:dyDescent="0.25">
      <c r="A288" s="54">
        <v>9</v>
      </c>
      <c r="B288" s="54" t="s">
        <v>869</v>
      </c>
      <c r="C288" s="56">
        <v>18</v>
      </c>
      <c r="D288" s="56">
        <v>3</v>
      </c>
      <c r="E288" s="56">
        <v>5</v>
      </c>
      <c r="F288" s="56">
        <v>10</v>
      </c>
      <c r="G288" s="56">
        <v>39</v>
      </c>
      <c r="H288" s="56">
        <v>59</v>
      </c>
      <c r="I288" s="57">
        <v>11</v>
      </c>
      <c r="J288" s="69">
        <f t="shared" si="485"/>
        <v>0.66101694915254239</v>
      </c>
      <c r="L288" s="82" t="s">
        <v>900</v>
      </c>
      <c r="M288" s="151" t="s">
        <v>162</v>
      </c>
      <c r="N288" s="141" t="s">
        <v>513</v>
      </c>
      <c r="O288" s="84" t="s">
        <v>111</v>
      </c>
      <c r="P288" s="88" t="s">
        <v>59</v>
      </c>
      <c r="Q288" s="151" t="s">
        <v>459</v>
      </c>
      <c r="R288" s="88" t="s">
        <v>194</v>
      </c>
      <c r="S288" s="88" t="s">
        <v>75</v>
      </c>
      <c r="T288" s="88" t="s">
        <v>194</v>
      </c>
      <c r="U288" s="83"/>
      <c r="V288" s="369" t="s">
        <v>102</v>
      </c>
      <c r="Y288" s="54" t="s">
        <v>954</v>
      </c>
      <c r="AL288" s="82" t="s">
        <v>900</v>
      </c>
      <c r="AM288" s="86" t="s">
        <v>192</v>
      </c>
      <c r="AN288" s="88" t="s">
        <v>188</v>
      </c>
      <c r="AO288" s="84" t="s">
        <v>155</v>
      </c>
      <c r="AP288" s="88" t="s">
        <v>181</v>
      </c>
      <c r="AQ288" s="88" t="s">
        <v>189</v>
      </c>
      <c r="AR288" s="88" t="s">
        <v>271</v>
      </c>
      <c r="AS288" s="88" t="s">
        <v>212</v>
      </c>
      <c r="AT288" s="88" t="s">
        <v>191</v>
      </c>
      <c r="AU288" s="83"/>
      <c r="AV288" s="89" t="s">
        <v>157</v>
      </c>
      <c r="BL288" s="90">
        <f t="shared" si="504"/>
        <v>6</v>
      </c>
      <c r="BM288" s="77">
        <f t="shared" si="504"/>
        <v>8</v>
      </c>
      <c r="BN288" s="77">
        <f t="shared" si="504"/>
        <v>5</v>
      </c>
      <c r="BO288" s="77">
        <f t="shared" si="504"/>
        <v>4</v>
      </c>
      <c r="BP288" s="77">
        <f>(IF(Q288="","",(IF(MID(Q288,2,1)="-",LEFT(Q288,1),LEFT(Q288,2)))+0))</f>
        <v>5</v>
      </c>
      <c r="BQ288" s="77">
        <f>(IF(R288="","",(IF(MID(R288,2,1)="-",LEFT(R288,1),LEFT(R288,2)))+0))</f>
        <v>9</v>
      </c>
      <c r="BR288" s="77">
        <f>(IF(S288="","",(IF(MID(S288,2,1)="-",LEFT(S288,1),LEFT(S288,2)))+0))</f>
        <v>6</v>
      </c>
      <c r="BS288" s="77">
        <f>(IF(T288="","",(IF(MID(T288,2,1)="-",LEFT(T288,1),LEFT(T288,2)))+0))</f>
        <v>9</v>
      </c>
      <c r="BT288" s="91"/>
      <c r="BU288" s="92">
        <f>(IF(V288="","",(IF(MID(V288,2,1)="-",LEFT(V288,1),LEFT(V288,2)))+0))</f>
        <v>2</v>
      </c>
      <c r="CB288" s="77"/>
      <c r="CC288" s="77"/>
      <c r="CD288" s="77"/>
      <c r="CE288" s="77"/>
      <c r="CF288" s="77"/>
      <c r="CG288" s="77"/>
      <c r="CH288" s="77"/>
      <c r="CI288" s="77"/>
      <c r="CJ288" s="163"/>
      <c r="CK288" s="90">
        <f t="shared" si="505"/>
        <v>0</v>
      </c>
      <c r="CL288" s="77">
        <f t="shared" si="505"/>
        <v>2</v>
      </c>
      <c r="CM288" s="77">
        <f t="shared" si="505"/>
        <v>2</v>
      </c>
      <c r="CN288" s="77">
        <f t="shared" si="505"/>
        <v>0</v>
      </c>
      <c r="CO288" s="77">
        <f>(IF(Q288="","",IF(RIGHT(Q288,2)="10",RIGHT(Q288,2),RIGHT(Q288,1))+0))</f>
        <v>3</v>
      </c>
      <c r="CP288" s="77">
        <f>(IF(R288="","",IF(RIGHT(R288,2)="10",RIGHT(R288,2),RIGHT(R288,1))+0))</f>
        <v>1</v>
      </c>
      <c r="CQ288" s="77">
        <f>(IF(S288="","",IF(RIGHT(S288,2)="10",RIGHT(S288,2),RIGHT(S288,1))+0))</f>
        <v>4</v>
      </c>
      <c r="CR288" s="77">
        <f>(IF(T288="","",IF(RIGHT(T288,2)="10",RIGHT(T288,2),RIGHT(T288,1))+0))</f>
        <v>1</v>
      </c>
      <c r="CS288" s="91"/>
      <c r="CT288" s="92">
        <f>(IF(V288="","",IF(RIGHT(V288,2)="10",RIGHT(V288,2),RIGHT(V288,1))+0))</f>
        <v>4</v>
      </c>
      <c r="DA288" s="77" t="str">
        <f t="shared" si="488"/>
        <v/>
      </c>
      <c r="DB288" s="77"/>
      <c r="DC288" s="77"/>
      <c r="DD288" s="77"/>
      <c r="DE288" s="77"/>
      <c r="DF288" s="77"/>
      <c r="DG288" s="77"/>
      <c r="DH288" s="77"/>
      <c r="DI288" s="53"/>
      <c r="DJ288" s="90" t="str">
        <f t="shared" si="506"/>
        <v>H</v>
      </c>
      <c r="DK288" s="77" t="str">
        <f t="shared" si="506"/>
        <v>H</v>
      </c>
      <c r="DL288" s="77" t="str">
        <f t="shared" si="506"/>
        <v>H</v>
      </c>
      <c r="DM288" s="77" t="str">
        <f t="shared" si="506"/>
        <v>H</v>
      </c>
      <c r="DN288" s="77" t="str">
        <f>(IF(Q288="","",IF(BP288&gt;CO288,"H",IF(BP288&lt;CO288,"A","D"))))</f>
        <v>H</v>
      </c>
      <c r="DO288" s="77" t="str">
        <f>(IF(R288="","",IF(BQ288&gt;CP288,"H",IF(BQ288&lt;CP288,"A","D"))))</f>
        <v>H</v>
      </c>
      <c r="DP288" s="77" t="str">
        <f>(IF(S288="","",IF(BR288&gt;CQ288,"H",IF(BR288&lt;CQ288,"A","D"))))</f>
        <v>H</v>
      </c>
      <c r="DQ288" s="77" t="str">
        <f>(IF(T288="","",IF(BS288&gt;CR288,"H",IF(BS288&lt;CR288,"A","D"))))</f>
        <v>H</v>
      </c>
      <c r="DR288" s="91"/>
      <c r="DS288" s="92" t="str">
        <f>(IF(V288="","",IF(BU288&gt;CT288,"H",IF(BU288&lt;CT288,"A","D"))))</f>
        <v>A</v>
      </c>
      <c r="DZ288" s="56"/>
      <c r="EA288" s="56"/>
      <c r="EB288" s="56"/>
      <c r="EC288" s="56"/>
      <c r="ED288" s="56"/>
      <c r="EE288" s="56"/>
      <c r="EF288" s="56"/>
      <c r="EG288" s="56"/>
      <c r="EH288" s="53"/>
      <c r="EI288" s="53" t="str">
        <f t="shared" si="490"/>
        <v>Sutton United Reserves</v>
      </c>
      <c r="EJ288" s="79">
        <f t="shared" si="507"/>
        <v>17</v>
      </c>
      <c r="EK288" s="80">
        <f t="shared" si="508"/>
        <v>8</v>
      </c>
      <c r="EL288" s="80">
        <f t="shared" si="509"/>
        <v>0</v>
      </c>
      <c r="EM288" s="80">
        <f t="shared" si="510"/>
        <v>1</v>
      </c>
      <c r="EN288" s="80">
        <f>COUNTIF(DR$280:DR$289,"A")</f>
        <v>7</v>
      </c>
      <c r="EO288" s="80">
        <f>COUNTIF(DR$280:DR$289,"D")</f>
        <v>0</v>
      </c>
      <c r="EP288" s="80">
        <f>COUNTIF(DR$280:DR$289,"H")</f>
        <v>1</v>
      </c>
      <c r="EQ288" s="79">
        <f t="shared" si="511"/>
        <v>15</v>
      </c>
      <c r="ER288" s="79">
        <f t="shared" si="491"/>
        <v>0</v>
      </c>
      <c r="ES288" s="79">
        <f t="shared" si="491"/>
        <v>2</v>
      </c>
      <c r="ET288" s="81">
        <f>SUM($BL288:$CI288)+SUM(CS$280:CS$289)</f>
        <v>85</v>
      </c>
      <c r="EU288" s="81">
        <f>SUM($CK288:$DH288)+SUM(BT$280:BT$289)</f>
        <v>31</v>
      </c>
      <c r="EV288" s="79">
        <f t="shared" si="492"/>
        <v>30</v>
      </c>
      <c r="EW288" s="136">
        <f t="shared" si="493"/>
        <v>2.7419354838709675</v>
      </c>
      <c r="EX288" s="78"/>
      <c r="EY288" s="80">
        <f t="shared" si="494"/>
        <v>18</v>
      </c>
      <c r="EZ288" s="80">
        <f t="shared" si="495"/>
        <v>15</v>
      </c>
      <c r="FA288" s="80">
        <f t="shared" si="496"/>
        <v>0</v>
      </c>
      <c r="FB288" s="80">
        <f t="shared" si="497"/>
        <v>3</v>
      </c>
      <c r="FC288" s="80">
        <f t="shared" si="498"/>
        <v>86</v>
      </c>
      <c r="FD288" s="80">
        <f t="shared" si="499"/>
        <v>33</v>
      </c>
      <c r="FE288" s="80">
        <f t="shared" si="500"/>
        <v>30</v>
      </c>
      <c r="FF288" s="138">
        <f t="shared" si="501"/>
        <v>2.606060606060606</v>
      </c>
      <c r="FG288" s="53"/>
      <c r="FH288" s="54">
        <f t="shared" si="512"/>
        <v>1</v>
      </c>
      <c r="FI288" s="54">
        <f t="shared" si="513"/>
        <v>0</v>
      </c>
      <c r="FJ288" s="54">
        <f t="shared" si="502"/>
        <v>0</v>
      </c>
      <c r="FK288" s="54">
        <f t="shared" si="502"/>
        <v>1</v>
      </c>
      <c r="FL288" s="54">
        <f t="shared" si="502"/>
        <v>1</v>
      </c>
      <c r="FM288" s="54">
        <f t="shared" si="502"/>
        <v>1</v>
      </c>
      <c r="FN288" s="54">
        <f t="shared" si="502"/>
        <v>0</v>
      </c>
      <c r="FO288" s="54">
        <f t="shared" si="502"/>
        <v>1</v>
      </c>
      <c r="FQ288" s="54" t="str">
        <f>IF(SUM($FH288:$FO288)=0,"",EI288)</f>
        <v>Sutton United Reserves</v>
      </c>
      <c r="FR288" s="54">
        <f t="shared" si="426"/>
        <v>1</v>
      </c>
      <c r="FS288" s="54">
        <f t="shared" si="455"/>
        <v>0</v>
      </c>
      <c r="FT288" s="54">
        <f t="shared" si="455"/>
        <v>0</v>
      </c>
      <c r="FU288" s="54">
        <f t="shared" si="455"/>
        <v>1</v>
      </c>
      <c r="FV288" s="54">
        <f t="shared" si="455"/>
        <v>1</v>
      </c>
      <c r="FW288" s="54">
        <f t="shared" si="455"/>
        <v>2</v>
      </c>
      <c r="FX288" s="54">
        <f t="shared" si="503"/>
        <v>0</v>
      </c>
      <c r="FZ288" s="58"/>
      <c r="GA288" s="59" t="s">
        <v>868</v>
      </c>
      <c r="GB288" s="60" t="s">
        <v>199</v>
      </c>
      <c r="GC288" s="54" t="s">
        <v>519</v>
      </c>
      <c r="GD288" s="59"/>
      <c r="GE288" s="61"/>
      <c r="GF288" s="58"/>
      <c r="GG288" s="61"/>
      <c r="GH288" s="61"/>
    </row>
    <row r="289" spans="1:192" s="54" customFormat="1" ht="12.6" thickBot="1" x14ac:dyDescent="0.3">
      <c r="A289" s="54">
        <v>10</v>
      </c>
      <c r="B289" s="54" t="s">
        <v>950</v>
      </c>
      <c r="C289" s="56">
        <v>17</v>
      </c>
      <c r="D289" s="56">
        <v>2</v>
      </c>
      <c r="E289" s="56">
        <v>1</v>
      </c>
      <c r="F289" s="56">
        <v>14</v>
      </c>
      <c r="G289" s="56">
        <v>30</v>
      </c>
      <c r="H289" s="56">
        <v>71</v>
      </c>
      <c r="I289" s="57">
        <v>5</v>
      </c>
      <c r="J289" s="69">
        <f t="shared" si="485"/>
        <v>0.42253521126760563</v>
      </c>
      <c r="L289" s="101" t="s">
        <v>938</v>
      </c>
      <c r="M289" s="265" t="s">
        <v>59</v>
      </c>
      <c r="N289" s="106" t="s">
        <v>58</v>
      </c>
      <c r="O289" s="103" t="s">
        <v>178</v>
      </c>
      <c r="P289" s="106" t="s">
        <v>331</v>
      </c>
      <c r="Q289" s="106" t="s">
        <v>150</v>
      </c>
      <c r="R289" s="106" t="s">
        <v>162</v>
      </c>
      <c r="S289" s="106" t="s">
        <v>100</v>
      </c>
      <c r="T289" s="106" t="s">
        <v>150</v>
      </c>
      <c r="U289" s="106" t="s">
        <v>74</v>
      </c>
      <c r="V289" s="104"/>
      <c r="Y289" s="54" t="s">
        <v>955</v>
      </c>
      <c r="AL289" s="101" t="s">
        <v>938</v>
      </c>
      <c r="AM289" s="265" t="s">
        <v>482</v>
      </c>
      <c r="AN289" s="106" t="s">
        <v>187</v>
      </c>
      <c r="AO289" s="103" t="s">
        <v>212</v>
      </c>
      <c r="AP289" s="106" t="s">
        <v>169</v>
      </c>
      <c r="AQ289" s="106" t="s">
        <v>167</v>
      </c>
      <c r="AR289" s="106" t="s">
        <v>179</v>
      </c>
      <c r="AS289" s="106" t="s">
        <v>170</v>
      </c>
      <c r="AT289" s="106" t="s">
        <v>182</v>
      </c>
      <c r="AU289" s="106" t="s">
        <v>152</v>
      </c>
      <c r="AV289" s="104"/>
      <c r="BL289" s="107">
        <f t="shared" si="504"/>
        <v>4</v>
      </c>
      <c r="BM289" s="108">
        <f t="shared" si="504"/>
        <v>5</v>
      </c>
      <c r="BN289" s="108">
        <f t="shared" si="504"/>
        <v>6</v>
      </c>
      <c r="BO289" s="108">
        <f t="shared" si="504"/>
        <v>3</v>
      </c>
      <c r="BP289" s="108">
        <f>(IF(Q289="","",(IF(MID(Q289,2,1)="-",LEFT(Q289,1),LEFT(Q289,2)))+0))</f>
        <v>3</v>
      </c>
      <c r="BQ289" s="108">
        <f>(IF(R289="","",(IF(MID(R289,2,1)="-",LEFT(R289,1),LEFT(R289,2)))+0))</f>
        <v>6</v>
      </c>
      <c r="BR289" s="108">
        <f>(IF(S289="","",(IF(MID(S289,2,1)="-",LEFT(S289,1),LEFT(S289,2)))+0))</f>
        <v>4</v>
      </c>
      <c r="BS289" s="108">
        <f>(IF(T289="","",(IF(MID(T289,2,1)="-",LEFT(T289,1),LEFT(T289,2)))+0))</f>
        <v>3</v>
      </c>
      <c r="BT289" s="108">
        <f>(IF(U289="","",(IF(MID(U289,2,1)="-",LEFT(U289,1),LEFT(U289,2)))+0))</f>
        <v>1</v>
      </c>
      <c r="BU289" s="109"/>
      <c r="CB289" s="77"/>
      <c r="CC289" s="77"/>
      <c r="CD289" s="77"/>
      <c r="CE289" s="77"/>
      <c r="CF289" s="77"/>
      <c r="CG289" s="77"/>
      <c r="CH289" s="77"/>
      <c r="CI289" s="77"/>
      <c r="CJ289" s="78"/>
      <c r="CK289" s="107">
        <f t="shared" si="505"/>
        <v>0</v>
      </c>
      <c r="CL289" s="108">
        <f t="shared" si="505"/>
        <v>1</v>
      </c>
      <c r="CM289" s="108">
        <f t="shared" si="505"/>
        <v>1</v>
      </c>
      <c r="CN289" s="108">
        <f t="shared" si="505"/>
        <v>5</v>
      </c>
      <c r="CO289" s="108">
        <f>(IF(Q289="","",IF(RIGHT(Q289,2)="10",RIGHT(Q289,2),RIGHT(Q289,1))+0))</f>
        <v>1</v>
      </c>
      <c r="CP289" s="108">
        <f>(IF(R289="","",IF(RIGHT(R289,2)="10",RIGHT(R289,2),RIGHT(R289,1))+0))</f>
        <v>0</v>
      </c>
      <c r="CQ289" s="108">
        <f>(IF(S289="","",IF(RIGHT(S289,2)="10",RIGHT(S289,2),RIGHT(S289,1))+0))</f>
        <v>3</v>
      </c>
      <c r="CR289" s="108">
        <f>(IF(T289="","",IF(RIGHT(T289,2)="10",RIGHT(T289,2),RIGHT(T289,1))+0))</f>
        <v>1</v>
      </c>
      <c r="CS289" s="108">
        <f>(IF(U289="","",IF(RIGHT(U289,2)="10",RIGHT(U289,2),RIGHT(U289,1))+0))</f>
        <v>2</v>
      </c>
      <c r="CT289" s="109"/>
      <c r="DA289" s="77" t="str">
        <f t="shared" si="488"/>
        <v/>
      </c>
      <c r="DB289" s="77"/>
      <c r="DC289" s="77"/>
      <c r="DD289" s="77"/>
      <c r="DE289" s="77"/>
      <c r="DF289" s="77"/>
      <c r="DG289" s="77"/>
      <c r="DH289" s="77"/>
      <c r="DJ289" s="107" t="str">
        <f t="shared" si="506"/>
        <v>H</v>
      </c>
      <c r="DK289" s="108" t="str">
        <f t="shared" si="506"/>
        <v>H</v>
      </c>
      <c r="DL289" s="108" t="str">
        <f t="shared" si="506"/>
        <v>H</v>
      </c>
      <c r="DM289" s="108" t="str">
        <f t="shared" si="506"/>
        <v>A</v>
      </c>
      <c r="DN289" s="108" t="str">
        <f>(IF(Q289="","",IF(BP289&gt;CO289,"H",IF(BP289&lt;CO289,"A","D"))))</f>
        <v>H</v>
      </c>
      <c r="DO289" s="108" t="str">
        <f>(IF(R289="","",IF(BQ289&gt;CP289,"H",IF(BQ289&lt;CP289,"A","D"))))</f>
        <v>H</v>
      </c>
      <c r="DP289" s="108" t="str">
        <f>(IF(S289="","",IF(BR289&gt;CQ289,"H",IF(BR289&lt;CQ289,"A","D"))))</f>
        <v>H</v>
      </c>
      <c r="DQ289" s="108" t="str">
        <f>(IF(T289="","",IF(BS289&gt;CR289,"H",IF(BS289&lt;CR289,"A","D"))))</f>
        <v>H</v>
      </c>
      <c r="DR289" s="108" t="str">
        <f>(IF(U289="","",IF(BT289&gt;CS289,"H",IF(BT289&lt;CS289,"A","D"))))</f>
        <v>A</v>
      </c>
      <c r="DS289" s="109"/>
      <c r="DZ289" s="56"/>
      <c r="EA289" s="56"/>
      <c r="EB289" s="56"/>
      <c r="EC289" s="56"/>
      <c r="ED289" s="56"/>
      <c r="EE289" s="56"/>
      <c r="EF289" s="56"/>
      <c r="EG289" s="56"/>
      <c r="EI289" s="53" t="str">
        <f t="shared" si="490"/>
        <v>Tooting &amp; Mitcham Reserves</v>
      </c>
      <c r="EJ289" s="79">
        <f t="shared" si="507"/>
        <v>16</v>
      </c>
      <c r="EK289" s="80">
        <f t="shared" si="508"/>
        <v>7</v>
      </c>
      <c r="EL289" s="80">
        <f t="shared" si="509"/>
        <v>0</v>
      </c>
      <c r="EM289" s="80">
        <f t="shared" si="510"/>
        <v>2</v>
      </c>
      <c r="EN289" s="80">
        <f>COUNTIF(DS$280:DS$289,"A")</f>
        <v>2</v>
      </c>
      <c r="EO289" s="80">
        <f>COUNTIF(DS$280:DS$289,"D")</f>
        <v>1</v>
      </c>
      <c r="EP289" s="80">
        <f>COUNTIF(DS$280:DS$289,"H")</f>
        <v>4</v>
      </c>
      <c r="EQ289" s="79">
        <f t="shared" si="511"/>
        <v>9</v>
      </c>
      <c r="ER289" s="79">
        <f t="shared" si="491"/>
        <v>1</v>
      </c>
      <c r="ES289" s="79">
        <f t="shared" si="491"/>
        <v>6</v>
      </c>
      <c r="ET289" s="81">
        <f>SUM($BL289:$CI289)+SUM(CT$280:CT$289)</f>
        <v>51</v>
      </c>
      <c r="EU289" s="81">
        <f>SUM($CK289:$DH289)+SUM(BU$280:BU$289)</f>
        <v>43</v>
      </c>
      <c r="EV289" s="79">
        <f t="shared" si="492"/>
        <v>19</v>
      </c>
      <c r="EW289" s="136">
        <f t="shared" si="493"/>
        <v>1.1860465116279071</v>
      </c>
      <c r="EX289" s="78"/>
      <c r="EY289" s="80">
        <f t="shared" si="494"/>
        <v>16</v>
      </c>
      <c r="EZ289" s="80">
        <f t="shared" si="495"/>
        <v>9</v>
      </c>
      <c r="FA289" s="80">
        <f t="shared" si="496"/>
        <v>1</v>
      </c>
      <c r="FB289" s="80">
        <f t="shared" si="497"/>
        <v>6</v>
      </c>
      <c r="FC289" s="80">
        <f t="shared" si="498"/>
        <v>51</v>
      </c>
      <c r="FD289" s="80">
        <f t="shared" si="499"/>
        <v>43</v>
      </c>
      <c r="FE289" s="80">
        <f t="shared" si="500"/>
        <v>19</v>
      </c>
      <c r="FF289" s="138">
        <f t="shared" si="501"/>
        <v>1.1860465116279071</v>
      </c>
      <c r="FH289" s="54">
        <f t="shared" si="512"/>
        <v>0</v>
      </c>
      <c r="FI289" s="54">
        <f t="shared" si="513"/>
        <v>0</v>
      </c>
      <c r="FJ289" s="54">
        <f t="shared" si="502"/>
        <v>0</v>
      </c>
      <c r="FK289" s="54">
        <f t="shared" si="502"/>
        <v>0</v>
      </c>
      <c r="FL289" s="54">
        <f t="shared" si="502"/>
        <v>0</v>
      </c>
      <c r="FM289" s="54">
        <f t="shared" si="502"/>
        <v>0</v>
      </c>
      <c r="FN289" s="54">
        <f t="shared" si="502"/>
        <v>0</v>
      </c>
      <c r="FO289" s="54">
        <f t="shared" si="502"/>
        <v>0</v>
      </c>
      <c r="FQ289" s="54" t="str">
        <f>IF(SUM($FH289:$FO289)=0,"",EI289)</f>
        <v/>
      </c>
      <c r="FR289" s="54" t="str">
        <f t="shared" si="426"/>
        <v/>
      </c>
      <c r="FS289" s="54" t="str">
        <f t="shared" si="455"/>
        <v/>
      </c>
      <c r="FT289" s="54" t="str">
        <f t="shared" si="455"/>
        <v/>
      </c>
      <c r="FU289" s="54" t="str">
        <f t="shared" si="455"/>
        <v/>
      </c>
      <c r="FV289" s="54" t="str">
        <f t="shared" si="455"/>
        <v/>
      </c>
      <c r="FW289" s="54" t="str">
        <f t="shared" si="455"/>
        <v/>
      </c>
      <c r="FX289" s="54" t="str">
        <f t="shared" si="503"/>
        <v/>
      </c>
      <c r="FZ289" s="58"/>
      <c r="GA289" s="59" t="s">
        <v>868</v>
      </c>
      <c r="GB289" s="60" t="s">
        <v>887</v>
      </c>
      <c r="GD289" s="59"/>
      <c r="GE289" s="61"/>
      <c r="GF289" s="58"/>
      <c r="GG289" s="61"/>
      <c r="GH289" s="61"/>
    </row>
    <row r="290" spans="1:192" s="54" customFormat="1" ht="12" x14ac:dyDescent="0.25">
      <c r="C290" s="56"/>
      <c r="D290" s="115">
        <f>SUM(D280:D289)</f>
        <v>76</v>
      </c>
      <c r="E290" s="115">
        <f>SUM(E280:E289)</f>
        <v>24</v>
      </c>
      <c r="F290" s="115">
        <f>SUM(F280:F289)</f>
        <v>76</v>
      </c>
      <c r="G290" s="115">
        <f>SUM(G280:G289)</f>
        <v>510</v>
      </c>
      <c r="H290" s="115">
        <f>SUM(H280:H289)</f>
        <v>510</v>
      </c>
      <c r="I290" s="57"/>
      <c r="J290" s="364">
        <f t="shared" si="485"/>
        <v>1</v>
      </c>
      <c r="Y290" s="54" t="s">
        <v>956</v>
      </c>
      <c r="FQ290" s="54" t="str">
        <f>IF(SUM($FH290:$FO290)=0,"",EI290)</f>
        <v/>
      </c>
      <c r="FR290" s="54" t="str">
        <f t="shared" si="426"/>
        <v/>
      </c>
      <c r="FS290" s="54" t="str">
        <f t="shared" si="455"/>
        <v/>
      </c>
      <c r="FT290" s="54" t="str">
        <f t="shared" si="455"/>
        <v/>
      </c>
      <c r="FU290" s="54" t="str">
        <f t="shared" si="455"/>
        <v/>
      </c>
      <c r="FV290" s="54" t="str">
        <f t="shared" si="455"/>
        <v/>
      </c>
      <c r="FW290" s="54" t="str">
        <f t="shared" si="455"/>
        <v/>
      </c>
      <c r="FX290" s="54" t="str">
        <f>IF(SUM($FH290:$FO290)=0,"",11-EV290)</f>
        <v/>
      </c>
      <c r="FZ290" s="58"/>
      <c r="GA290" s="59" t="s">
        <v>868</v>
      </c>
      <c r="GB290" s="60" t="s">
        <v>931</v>
      </c>
      <c r="GC290" s="54" t="s">
        <v>932</v>
      </c>
      <c r="GD290" s="59"/>
      <c r="GE290" s="61"/>
      <c r="GF290" s="58"/>
      <c r="GG290" s="61"/>
      <c r="GH290" s="61"/>
    </row>
    <row r="291" spans="1:192" s="54" customFormat="1" ht="12.6" thickBot="1" x14ac:dyDescent="0.3">
      <c r="A291" s="53" t="s">
        <v>957</v>
      </c>
      <c r="B291" s="53"/>
      <c r="C291" s="55" t="s">
        <v>346</v>
      </c>
      <c r="D291" s="57"/>
      <c r="E291" s="57"/>
      <c r="F291" s="57"/>
      <c r="G291" s="57"/>
      <c r="H291" s="57"/>
      <c r="I291" s="57"/>
      <c r="J291" s="57"/>
      <c r="Y291" s="54" t="s">
        <v>958</v>
      </c>
      <c r="FQ291" s="54" t="str">
        <f>IF(SUM($FH291:$FO291)=0,"",EI291)</f>
        <v/>
      </c>
      <c r="FR291" s="54" t="str">
        <f t="shared" si="426"/>
        <v/>
      </c>
      <c r="FS291" s="54" t="str">
        <f t="shared" si="455"/>
        <v/>
      </c>
      <c r="FT291" s="54" t="str">
        <f t="shared" si="455"/>
        <v/>
      </c>
      <c r="FU291" s="54" t="str">
        <f t="shared" si="455"/>
        <v/>
      </c>
      <c r="FV291" s="54" t="str">
        <f t="shared" si="455"/>
        <v/>
      </c>
      <c r="FW291" s="54" t="str">
        <f t="shared" si="455"/>
        <v/>
      </c>
      <c r="FX291" s="54" t="str">
        <f>IF(SUM($FH291:$FO291)=0,"",11-EV291)</f>
        <v/>
      </c>
      <c r="FZ291" s="58"/>
      <c r="GA291" s="59" t="s">
        <v>868</v>
      </c>
      <c r="GB291" s="60" t="s">
        <v>947</v>
      </c>
      <c r="GC291" s="54" t="s">
        <v>870</v>
      </c>
      <c r="GD291" s="59"/>
      <c r="GE291" s="61"/>
      <c r="GF291" s="58"/>
      <c r="GG291" s="61"/>
      <c r="GH291" s="61"/>
    </row>
    <row r="292" spans="1:192" s="54" customFormat="1" ht="12.6" thickBot="1" x14ac:dyDescent="0.3">
      <c r="A292" s="53" t="s">
        <v>33</v>
      </c>
      <c r="B292" s="53" t="s">
        <v>34</v>
      </c>
      <c r="C292" s="57" t="s">
        <v>35</v>
      </c>
      <c r="D292" s="57" t="s">
        <v>36</v>
      </c>
      <c r="E292" s="57" t="s">
        <v>37</v>
      </c>
      <c r="F292" s="57" t="s">
        <v>38</v>
      </c>
      <c r="G292" s="57" t="s">
        <v>39</v>
      </c>
      <c r="H292" s="57" t="s">
        <v>40</v>
      </c>
      <c r="I292" s="57" t="s">
        <v>41</v>
      </c>
      <c r="J292" s="57" t="s">
        <v>42</v>
      </c>
      <c r="L292" s="126"/>
      <c r="M292" s="63" t="s">
        <v>959</v>
      </c>
      <c r="N292" s="63" t="s">
        <v>43</v>
      </c>
      <c r="O292" s="63" t="s">
        <v>139</v>
      </c>
      <c r="P292" s="63" t="s">
        <v>960</v>
      </c>
      <c r="Q292" s="64" t="s">
        <v>142</v>
      </c>
      <c r="R292" s="63" t="s">
        <v>819</v>
      </c>
      <c r="S292" s="63" t="s">
        <v>961</v>
      </c>
      <c r="T292" s="63" t="s">
        <v>962</v>
      </c>
      <c r="U292" s="63" t="s">
        <v>963</v>
      </c>
      <c r="V292" s="63" t="s">
        <v>964</v>
      </c>
      <c r="W292" s="370" t="s">
        <v>965</v>
      </c>
      <c r="Y292" s="54" t="s">
        <v>966</v>
      </c>
      <c r="AL292" s="126"/>
      <c r="AM292" s="63" t="s">
        <v>959</v>
      </c>
      <c r="AN292" s="63" t="s">
        <v>43</v>
      </c>
      <c r="AO292" s="63" t="s">
        <v>139</v>
      </c>
      <c r="AP292" s="63" t="s">
        <v>960</v>
      </c>
      <c r="AQ292" s="64" t="s">
        <v>142</v>
      </c>
      <c r="AR292" s="63" t="s">
        <v>819</v>
      </c>
      <c r="AS292" s="63" t="s">
        <v>961</v>
      </c>
      <c r="AT292" s="63" t="s">
        <v>962</v>
      </c>
      <c r="AU292" s="63" t="s">
        <v>963</v>
      </c>
      <c r="AV292" s="65" t="s">
        <v>964</v>
      </c>
      <c r="AW292" s="370" t="s">
        <v>965</v>
      </c>
      <c r="EJ292" s="56" t="s">
        <v>35</v>
      </c>
      <c r="EK292" s="56" t="s">
        <v>51</v>
      </c>
      <c r="EL292" s="56" t="s">
        <v>52</v>
      </c>
      <c r="EM292" s="56" t="s">
        <v>53</v>
      </c>
      <c r="EN292" s="56" t="s">
        <v>54</v>
      </c>
      <c r="EO292" s="56" t="s">
        <v>55</v>
      </c>
      <c r="EP292" s="56" t="s">
        <v>56</v>
      </c>
      <c r="EQ292" s="56" t="s">
        <v>36</v>
      </c>
      <c r="ER292" s="56" t="s">
        <v>37</v>
      </c>
      <c r="ES292" s="56" t="s">
        <v>38</v>
      </c>
      <c r="ET292" s="56" t="s">
        <v>39</v>
      </c>
      <c r="EU292" s="56" t="s">
        <v>40</v>
      </c>
      <c r="EV292" s="56" t="s">
        <v>41</v>
      </c>
      <c r="EW292" s="69" t="s">
        <v>42</v>
      </c>
      <c r="EX292" s="56"/>
      <c r="EY292" s="56" t="s">
        <v>35</v>
      </c>
      <c r="EZ292" s="56" t="s">
        <v>36</v>
      </c>
      <c r="FA292" s="56" t="s">
        <v>37</v>
      </c>
      <c r="FB292" s="56" t="s">
        <v>38</v>
      </c>
      <c r="FC292" s="56" t="s">
        <v>39</v>
      </c>
      <c r="FD292" s="56" t="s">
        <v>40</v>
      </c>
      <c r="FE292" s="56" t="s">
        <v>41</v>
      </c>
      <c r="FF292" s="69" t="s">
        <v>42</v>
      </c>
      <c r="FR292" s="56" t="s">
        <v>35</v>
      </c>
      <c r="FS292" s="56" t="s">
        <v>36</v>
      </c>
      <c r="FT292" s="56" t="s">
        <v>37</v>
      </c>
      <c r="FU292" s="56" t="s">
        <v>38</v>
      </c>
      <c r="FV292" s="56" t="s">
        <v>39</v>
      </c>
      <c r="FW292" s="56" t="s">
        <v>40</v>
      </c>
      <c r="FX292" s="56" t="s">
        <v>41</v>
      </c>
      <c r="FZ292" s="58"/>
      <c r="GA292" s="59" t="s">
        <v>868</v>
      </c>
      <c r="GB292" s="60" t="s">
        <v>950</v>
      </c>
      <c r="GD292" s="59"/>
      <c r="GE292" s="61"/>
      <c r="GF292" s="58"/>
      <c r="GG292" s="61"/>
      <c r="GH292" s="61"/>
    </row>
    <row r="293" spans="1:192" s="54" customFormat="1" ht="12" x14ac:dyDescent="0.25">
      <c r="A293" s="54">
        <v>1</v>
      </c>
      <c r="B293" s="54" t="s">
        <v>967</v>
      </c>
      <c r="C293" s="56">
        <v>18</v>
      </c>
      <c r="D293" s="56">
        <v>17</v>
      </c>
      <c r="E293" s="56">
        <v>0</v>
      </c>
      <c r="F293" s="56">
        <v>1</v>
      </c>
      <c r="G293" s="258"/>
      <c r="H293" s="258"/>
      <c r="I293" s="57">
        <v>34</v>
      </c>
      <c r="J293" s="371"/>
      <c r="L293" s="66" t="s">
        <v>968</v>
      </c>
      <c r="M293" s="71"/>
      <c r="N293" s="63"/>
      <c r="O293" s="131" t="s">
        <v>969</v>
      </c>
      <c r="P293" s="72" t="s">
        <v>76</v>
      </c>
      <c r="Q293" s="64" t="s">
        <v>89</v>
      </c>
      <c r="R293" s="131" t="s">
        <v>724</v>
      </c>
      <c r="S293" s="72" t="s">
        <v>513</v>
      </c>
      <c r="T293" s="72" t="s">
        <v>63</v>
      </c>
      <c r="U293" s="131" t="s">
        <v>61</v>
      </c>
      <c r="V293" s="63"/>
      <c r="W293" s="279"/>
      <c r="Y293" s="54" t="s">
        <v>970</v>
      </c>
      <c r="AL293" s="66" t="s">
        <v>968</v>
      </c>
      <c r="AM293" s="71"/>
      <c r="AN293" s="63"/>
      <c r="AO293" s="72" t="s">
        <v>250</v>
      </c>
      <c r="AP293" s="63"/>
      <c r="AQ293" s="64" t="s">
        <v>256</v>
      </c>
      <c r="AR293" s="72" t="s">
        <v>237</v>
      </c>
      <c r="AS293" s="72" t="s">
        <v>583</v>
      </c>
      <c r="AT293" s="72" t="s">
        <v>264</v>
      </c>
      <c r="AU293" s="72" t="s">
        <v>589</v>
      </c>
      <c r="AV293" s="372" t="s">
        <v>247</v>
      </c>
      <c r="AW293" s="279"/>
      <c r="BL293" s="74"/>
      <c r="BM293" s="75" t="str">
        <f t="shared" ref="BM293:BU296" si="514">(IF(N293="","",(IF(MID(N293,2,1)="-",LEFT(N293,1),LEFT(N293,2)))+0))</f>
        <v/>
      </c>
      <c r="BN293" s="75">
        <f t="shared" si="514"/>
        <v>13</v>
      </c>
      <c r="BO293" s="75">
        <f t="shared" si="514"/>
        <v>0</v>
      </c>
      <c r="BP293" s="75">
        <f t="shared" si="514"/>
        <v>3</v>
      </c>
      <c r="BQ293" s="75">
        <f t="shared" si="514"/>
        <v>3</v>
      </c>
      <c r="BR293" s="75">
        <f t="shared" si="514"/>
        <v>8</v>
      </c>
      <c r="BS293" s="75">
        <f t="shared" si="514"/>
        <v>9</v>
      </c>
      <c r="BT293" s="75">
        <f t="shared" si="514"/>
        <v>8</v>
      </c>
      <c r="BU293" s="76" t="str">
        <f t="shared" si="514"/>
        <v/>
      </c>
      <c r="CB293" s="77"/>
      <c r="CC293" s="77"/>
      <c r="CD293" s="77"/>
      <c r="CE293" s="77"/>
      <c r="CF293" s="77"/>
      <c r="CG293" s="77"/>
      <c r="CH293" s="77"/>
      <c r="CI293" s="77"/>
      <c r="CJ293" s="78"/>
      <c r="CK293" s="74"/>
      <c r="CL293" s="75" t="str">
        <f t="shared" ref="CL293:CT296" si="515">(IF(N293="","",IF(RIGHT(N293,2)="10",RIGHT(N293,2),RIGHT(N293,1))+0))</f>
        <v/>
      </c>
      <c r="CM293" s="75">
        <f t="shared" si="515"/>
        <v>1</v>
      </c>
      <c r="CN293" s="75">
        <f t="shared" si="515"/>
        <v>2</v>
      </c>
      <c r="CO293" s="75">
        <f t="shared" si="515"/>
        <v>0</v>
      </c>
      <c r="CP293" s="315">
        <v>11</v>
      </c>
      <c r="CQ293" s="75">
        <f t="shared" si="515"/>
        <v>2</v>
      </c>
      <c r="CR293" s="75">
        <f t="shared" si="515"/>
        <v>0</v>
      </c>
      <c r="CS293" s="75">
        <f t="shared" si="515"/>
        <v>1</v>
      </c>
      <c r="CT293" s="76" t="str">
        <f t="shared" si="515"/>
        <v/>
      </c>
      <c r="DA293" s="77" t="str">
        <f>(IF(AC293="","",IF(RIGHT(AC293,2)="10",RIGHT(AC293,2),RIGHT(AC293,1))+0))</f>
        <v/>
      </c>
      <c r="DB293" s="77"/>
      <c r="DC293" s="77"/>
      <c r="DD293" s="77"/>
      <c r="DE293" s="77"/>
      <c r="DF293" s="77"/>
      <c r="DG293" s="77"/>
      <c r="DH293" s="77"/>
      <c r="DJ293" s="74"/>
      <c r="DK293" s="75" t="str">
        <f t="shared" ref="DK293:DS296" si="516">(IF(N293="","",IF(BM293&gt;CL293,"H",IF(BM293&lt;CL293,"A","D"))))</f>
        <v/>
      </c>
      <c r="DL293" s="75" t="str">
        <f t="shared" si="516"/>
        <v>H</v>
      </c>
      <c r="DM293" s="75" t="str">
        <f t="shared" si="516"/>
        <v>A</v>
      </c>
      <c r="DN293" s="75" t="str">
        <f t="shared" si="516"/>
        <v>H</v>
      </c>
      <c r="DO293" s="75" t="str">
        <f t="shared" si="516"/>
        <v>A</v>
      </c>
      <c r="DP293" s="75" t="str">
        <f t="shared" si="516"/>
        <v>H</v>
      </c>
      <c r="DQ293" s="75" t="str">
        <f t="shared" si="516"/>
        <v>H</v>
      </c>
      <c r="DR293" s="75" t="str">
        <f t="shared" si="516"/>
        <v>H</v>
      </c>
      <c r="DS293" s="76" t="str">
        <f t="shared" si="516"/>
        <v/>
      </c>
      <c r="DZ293" s="56"/>
      <c r="EA293" s="56"/>
      <c r="EB293" s="56"/>
      <c r="EC293" s="56"/>
      <c r="ED293" s="56"/>
      <c r="EE293" s="56"/>
      <c r="EF293" s="56"/>
      <c r="EG293" s="56"/>
      <c r="EI293" s="53" t="str">
        <f t="shared" ref="EI293:EI302" si="517">L293</f>
        <v>Aircraft Precision</v>
      </c>
      <c r="EJ293" s="79">
        <f>SUM(EQ293:ES293)</f>
        <v>15</v>
      </c>
      <c r="EK293" s="80">
        <f>COUNTIF($DJ293:$EG293,"H")</f>
        <v>5</v>
      </c>
      <c r="EL293" s="80">
        <f>COUNTIF($DJ293:$EG293,"D")</f>
        <v>0</v>
      </c>
      <c r="EM293" s="80">
        <f>COUNTIF($DJ293:$EG293,"A")</f>
        <v>2</v>
      </c>
      <c r="EN293" s="80">
        <f>COUNTIF(DJ$293:DJ$302,"A")</f>
        <v>5</v>
      </c>
      <c r="EO293" s="80">
        <f>COUNTIF(DJ$293:DJ$302,"D")</f>
        <v>1</v>
      </c>
      <c r="EP293" s="80">
        <f>COUNTIF(DJ$293:DJ$302,"H")</f>
        <v>2</v>
      </c>
      <c r="EQ293" s="79">
        <f>EK293+EN293</f>
        <v>10</v>
      </c>
      <c r="ER293" s="79">
        <f t="shared" ref="ER293:ES302" si="518">EL293+EO293</f>
        <v>1</v>
      </c>
      <c r="ES293" s="79">
        <f t="shared" si="518"/>
        <v>4</v>
      </c>
      <c r="ET293" s="81">
        <f>SUM($BL293:$CI293)+SUM(CK$293:CK$302)</f>
        <v>64</v>
      </c>
      <c r="EU293" s="81">
        <f>SUM($CK293:$DH293)+SUM(BL$293:BL$302)</f>
        <v>29</v>
      </c>
      <c r="EV293" s="79">
        <f t="shared" ref="EV293:EV302" si="519">(EQ293*2)+ER293</f>
        <v>21</v>
      </c>
      <c r="EW293" s="136">
        <f t="shared" ref="EW293:EW302" si="520">IF(ET293&gt;0,IF(EU293&gt;0,ET293/EU293,0),0)</f>
        <v>2.2068965517241379</v>
      </c>
      <c r="EX293" s="78"/>
      <c r="EY293" s="80">
        <f t="shared" ref="EY293:EY302" si="521">VLOOKUP($EI293,$B$293:$J$302,2,0)</f>
        <v>18</v>
      </c>
      <c r="EZ293" s="80">
        <f t="shared" ref="EZ293:EZ302" si="522">VLOOKUP($EI293,$B$293:$J$302,3,0)</f>
        <v>13</v>
      </c>
      <c r="FA293" s="80">
        <f t="shared" ref="FA293:FA302" si="523">VLOOKUP($EI293,$B$293:$J$302,4,0)</f>
        <v>1</v>
      </c>
      <c r="FB293" s="80">
        <f t="shared" ref="FB293:FB302" si="524">VLOOKUP($EI293,$B$293:$J$302,5,0)</f>
        <v>4</v>
      </c>
      <c r="FC293" s="80">
        <f t="shared" ref="FC293:FC302" si="525">VLOOKUP($EI293,$B$293:$J$302,6,0)</f>
        <v>0</v>
      </c>
      <c r="FD293" s="80">
        <f t="shared" ref="FD293:FD302" si="526">VLOOKUP($EI293,$B$293:$J$302,7,0)</f>
        <v>0</v>
      </c>
      <c r="FE293" s="80">
        <f t="shared" ref="FE293:FE302" si="527">VLOOKUP($EI293,$B$293:$J$302,8,0)</f>
        <v>27</v>
      </c>
      <c r="FF293" s="138">
        <f t="shared" ref="FF293:FF302" si="528">VLOOKUP($EI293,$B$293:$J$302,9,0)</f>
        <v>0</v>
      </c>
      <c r="FH293" s="54">
        <f>IF(EJ293=EY293,0,1)</f>
        <v>1</v>
      </c>
      <c r="FI293" s="54">
        <f>IF(EQ293=EZ293,0,1)</f>
        <v>1</v>
      </c>
      <c r="FJ293" s="54">
        <f t="shared" ref="FJ293:FO302" si="529">IF(ER293=FA293,0,1)</f>
        <v>0</v>
      </c>
      <c r="FK293" s="54">
        <f t="shared" si="529"/>
        <v>0</v>
      </c>
      <c r="FL293" s="54">
        <f t="shared" si="529"/>
        <v>1</v>
      </c>
      <c r="FM293" s="54">
        <f t="shared" si="529"/>
        <v>1</v>
      </c>
      <c r="FN293" s="54">
        <f t="shared" si="529"/>
        <v>1</v>
      </c>
      <c r="FO293" s="54">
        <f t="shared" si="529"/>
        <v>1</v>
      </c>
      <c r="FQ293" s="54" t="str">
        <f t="shared" ref="FQ293:FQ308" si="530">IF(SUM($FH293:$FO293)=0,"",EI293)</f>
        <v>Aircraft Precision</v>
      </c>
      <c r="FR293" s="54">
        <f t="shared" ref="FR293:FR308" si="531">IF(SUM($FH293:$FO293)=0,"",EY293-EJ293)</f>
        <v>3</v>
      </c>
      <c r="FS293" s="54">
        <f t="shared" ref="FS293:FX308" si="532">IF(SUM($FH293:$FO293)=0,"",EZ293-EQ293)</f>
        <v>3</v>
      </c>
      <c r="FT293" s="54">
        <f t="shared" si="532"/>
        <v>0</v>
      </c>
      <c r="FU293" s="54">
        <f t="shared" si="532"/>
        <v>0</v>
      </c>
      <c r="FV293" s="54">
        <f t="shared" si="532"/>
        <v>-64</v>
      </c>
      <c r="FW293" s="54">
        <f t="shared" si="532"/>
        <v>-29</v>
      </c>
      <c r="FX293" s="54">
        <f t="shared" si="532"/>
        <v>6</v>
      </c>
      <c r="FY293" s="54" t="s">
        <v>71</v>
      </c>
      <c r="FZ293" s="58"/>
      <c r="GA293" s="59" t="s">
        <v>868</v>
      </c>
      <c r="GB293" s="60" t="s">
        <v>946</v>
      </c>
      <c r="GC293" s="54" t="s">
        <v>945</v>
      </c>
      <c r="GD293" s="59"/>
      <c r="GE293" s="61"/>
      <c r="GF293" s="58"/>
      <c r="GG293" s="61"/>
      <c r="GH293" s="61"/>
    </row>
    <row r="294" spans="1:192" s="54" customFormat="1" ht="12" x14ac:dyDescent="0.25">
      <c r="A294" s="54">
        <v>2</v>
      </c>
      <c r="B294" s="54" t="s">
        <v>968</v>
      </c>
      <c r="C294" s="56">
        <v>18</v>
      </c>
      <c r="D294" s="56">
        <v>13</v>
      </c>
      <c r="E294" s="56">
        <v>1</v>
      </c>
      <c r="F294" s="56">
        <v>4</v>
      </c>
      <c r="G294" s="258"/>
      <c r="H294" s="258"/>
      <c r="I294" s="57">
        <v>27</v>
      </c>
      <c r="J294" s="371"/>
      <c r="L294" s="82" t="s">
        <v>277</v>
      </c>
      <c r="M294" s="140" t="s">
        <v>99</v>
      </c>
      <c r="N294" s="83"/>
      <c r="O294" s="141" t="s">
        <v>112</v>
      </c>
      <c r="P294" s="88" t="s">
        <v>644</v>
      </c>
      <c r="Q294" s="84" t="s">
        <v>59</v>
      </c>
      <c r="R294" s="154" t="s">
        <v>88</v>
      </c>
      <c r="S294" s="88" t="s">
        <v>111</v>
      </c>
      <c r="T294" s="141" t="s">
        <v>200</v>
      </c>
      <c r="U294" s="141" t="s">
        <v>60</v>
      </c>
      <c r="V294" s="141" t="s">
        <v>75</v>
      </c>
      <c r="W294" s="373" t="s">
        <v>61</v>
      </c>
      <c r="Y294" s="54" t="s">
        <v>971</v>
      </c>
      <c r="AL294" s="82" t="s">
        <v>277</v>
      </c>
      <c r="AM294" s="86" t="s">
        <v>242</v>
      </c>
      <c r="AN294" s="83"/>
      <c r="AO294" s="88" t="s">
        <v>575</v>
      </c>
      <c r="AP294" s="88" t="s">
        <v>264</v>
      </c>
      <c r="AQ294" s="84" t="s">
        <v>582</v>
      </c>
      <c r="AR294" s="88" t="s">
        <v>259</v>
      </c>
      <c r="AS294" s="88" t="s">
        <v>266</v>
      </c>
      <c r="AT294" s="88" t="s">
        <v>586</v>
      </c>
      <c r="AU294" s="88" t="s">
        <v>251</v>
      </c>
      <c r="AV294" s="89" t="s">
        <v>240</v>
      </c>
      <c r="AW294" s="374" t="s">
        <v>256</v>
      </c>
      <c r="BL294" s="90">
        <f t="shared" ref="BL294:BO302" si="533">(IF(M294="","",(IF(MID(M294,2,1)="-",LEFT(M294,1),LEFT(M294,2)))+0))</f>
        <v>1</v>
      </c>
      <c r="BM294" s="91"/>
      <c r="BN294" s="77">
        <f t="shared" si="514"/>
        <v>12</v>
      </c>
      <c r="BO294" s="77">
        <f t="shared" si="514"/>
        <v>6</v>
      </c>
      <c r="BP294" s="77">
        <f t="shared" si="514"/>
        <v>4</v>
      </c>
      <c r="BQ294" s="77">
        <f t="shared" si="514"/>
        <v>1</v>
      </c>
      <c r="BR294" s="77">
        <f t="shared" si="514"/>
        <v>5</v>
      </c>
      <c r="BS294" s="77">
        <f t="shared" si="514"/>
        <v>2</v>
      </c>
      <c r="BT294" s="77">
        <f t="shared" si="514"/>
        <v>4</v>
      </c>
      <c r="BU294" s="92">
        <f t="shared" si="514"/>
        <v>6</v>
      </c>
      <c r="CB294" s="77"/>
      <c r="CC294" s="77"/>
      <c r="CD294" s="77"/>
      <c r="CE294" s="77"/>
      <c r="CF294" s="77"/>
      <c r="CG294" s="77"/>
      <c r="CH294" s="77"/>
      <c r="CI294" s="77"/>
      <c r="CJ294" s="78"/>
      <c r="CK294" s="90">
        <f t="shared" ref="CK294:CN302" si="534">(IF(M294="","",IF(RIGHT(M294,2)="10",RIGHT(M294,2),RIGHT(M294,1))+0))</f>
        <v>0</v>
      </c>
      <c r="CL294" s="91"/>
      <c r="CM294" s="77">
        <f t="shared" si="515"/>
        <v>0</v>
      </c>
      <c r="CN294" s="77">
        <f t="shared" si="515"/>
        <v>5</v>
      </c>
      <c r="CO294" s="77">
        <f t="shared" si="515"/>
        <v>0</v>
      </c>
      <c r="CP294" s="77">
        <f t="shared" si="515"/>
        <v>6</v>
      </c>
      <c r="CQ294" s="77">
        <f t="shared" si="515"/>
        <v>2</v>
      </c>
      <c r="CR294" s="77">
        <f t="shared" si="515"/>
        <v>2</v>
      </c>
      <c r="CS294" s="77">
        <f t="shared" si="515"/>
        <v>1</v>
      </c>
      <c r="CT294" s="92">
        <f t="shared" si="515"/>
        <v>4</v>
      </c>
      <c r="DA294" s="77" t="str">
        <f>(IF(AC294="","",IF(RIGHT(AC294,2)="10",RIGHT(AC294,2),RIGHT(AC294,1))+0))</f>
        <v/>
      </c>
      <c r="DB294" s="77"/>
      <c r="DC294" s="77"/>
      <c r="DD294" s="77"/>
      <c r="DE294" s="77"/>
      <c r="DF294" s="77"/>
      <c r="DG294" s="77"/>
      <c r="DH294" s="77"/>
      <c r="DJ294" s="90" t="str">
        <f t="shared" ref="DJ294:DM302" si="535">(IF(M294="","",IF(BL294&gt;CK294,"H",IF(BL294&lt;CK294,"A","D"))))</f>
        <v>H</v>
      </c>
      <c r="DK294" s="91"/>
      <c r="DL294" s="77" t="str">
        <f t="shared" si="516"/>
        <v>H</v>
      </c>
      <c r="DM294" s="77" t="str">
        <f t="shared" si="516"/>
        <v>H</v>
      </c>
      <c r="DN294" s="77" t="str">
        <f t="shared" si="516"/>
        <v>H</v>
      </c>
      <c r="DO294" s="77" t="str">
        <f t="shared" si="516"/>
        <v>A</v>
      </c>
      <c r="DP294" s="77" t="str">
        <f t="shared" si="516"/>
        <v>H</v>
      </c>
      <c r="DQ294" s="77" t="str">
        <f t="shared" si="516"/>
        <v>D</v>
      </c>
      <c r="DR294" s="77" t="str">
        <f t="shared" si="516"/>
        <v>H</v>
      </c>
      <c r="DS294" s="92" t="str">
        <f t="shared" si="516"/>
        <v>H</v>
      </c>
      <c r="DZ294" s="56"/>
      <c r="EA294" s="56"/>
      <c r="EB294" s="56"/>
      <c r="EC294" s="56"/>
      <c r="ED294" s="56"/>
      <c r="EE294" s="56"/>
      <c r="EF294" s="56"/>
      <c r="EG294" s="56"/>
      <c r="EI294" s="53" t="str">
        <f t="shared" si="517"/>
        <v>Banstead Hospital</v>
      </c>
      <c r="EJ294" s="79">
        <f t="shared" ref="EJ294:EJ302" si="536">SUM(EQ294:ES294)</f>
        <v>13</v>
      </c>
      <c r="EK294" s="80">
        <f t="shared" ref="EK294:EK302" si="537">COUNTIF($DJ294:$EG294,"H")</f>
        <v>7</v>
      </c>
      <c r="EL294" s="80">
        <f t="shared" ref="EL294:EL302" si="538">COUNTIF($DJ294:$EG294,"D")</f>
        <v>1</v>
      </c>
      <c r="EM294" s="80">
        <f t="shared" ref="EM294:EM302" si="539">COUNTIF($DJ294:$EG294,"A")</f>
        <v>1</v>
      </c>
      <c r="EN294" s="80">
        <f>COUNTIF(DK$293:DK$302,"A")</f>
        <v>2</v>
      </c>
      <c r="EO294" s="80">
        <f>COUNTIF(DK$293:DK$302,"D")</f>
        <v>1</v>
      </c>
      <c r="EP294" s="80">
        <f>COUNTIF(DK$293:DK$302,"H")</f>
        <v>1</v>
      </c>
      <c r="EQ294" s="79">
        <f t="shared" ref="EQ294:EQ302" si="540">EK294+EN294</f>
        <v>9</v>
      </c>
      <c r="ER294" s="79">
        <f t="shared" si="518"/>
        <v>2</v>
      </c>
      <c r="ES294" s="79">
        <f t="shared" si="518"/>
        <v>2</v>
      </c>
      <c r="ET294" s="81">
        <f>SUM($BL294:$CI294)+SUM(CL$293:CL$302)</f>
        <v>55</v>
      </c>
      <c r="EU294" s="81">
        <f>SUM($CK294:$DH294)+SUM(BM$293:BM$302)</f>
        <v>30</v>
      </c>
      <c r="EV294" s="79">
        <f t="shared" si="519"/>
        <v>20</v>
      </c>
      <c r="EW294" s="136">
        <f t="shared" si="520"/>
        <v>1.8333333333333333</v>
      </c>
      <c r="EX294" s="78"/>
      <c r="EY294" s="80">
        <f t="shared" si="521"/>
        <v>18</v>
      </c>
      <c r="EZ294" s="80">
        <f t="shared" si="522"/>
        <v>10</v>
      </c>
      <c r="FA294" s="80">
        <f t="shared" si="523"/>
        <v>3</v>
      </c>
      <c r="FB294" s="80">
        <f t="shared" si="524"/>
        <v>5</v>
      </c>
      <c r="FC294" s="80">
        <f t="shared" si="525"/>
        <v>0</v>
      </c>
      <c r="FD294" s="80">
        <f t="shared" si="526"/>
        <v>0</v>
      </c>
      <c r="FE294" s="80">
        <f t="shared" si="527"/>
        <v>23</v>
      </c>
      <c r="FF294" s="138">
        <f t="shared" si="528"/>
        <v>0</v>
      </c>
      <c r="FH294" s="54">
        <f t="shared" ref="FH294:FH302" si="541">IF(EJ294=EY294,0,1)</f>
        <v>1</v>
      </c>
      <c r="FI294" s="54">
        <f t="shared" ref="FI294:FI302" si="542">IF(EQ294=EZ294,0,1)</f>
        <v>1</v>
      </c>
      <c r="FJ294" s="54">
        <f t="shared" si="529"/>
        <v>1</v>
      </c>
      <c r="FK294" s="54">
        <f t="shared" si="529"/>
        <v>1</v>
      </c>
      <c r="FL294" s="54">
        <f t="shared" si="529"/>
        <v>1</v>
      </c>
      <c r="FM294" s="54">
        <f t="shared" si="529"/>
        <v>1</v>
      </c>
      <c r="FN294" s="54">
        <f t="shared" si="529"/>
        <v>1</v>
      </c>
      <c r="FO294" s="54">
        <f t="shared" si="529"/>
        <v>1</v>
      </c>
      <c r="FQ294" s="54" t="str">
        <f t="shared" si="530"/>
        <v>Banstead Hospital</v>
      </c>
      <c r="FR294" s="54">
        <f t="shared" si="531"/>
        <v>5</v>
      </c>
      <c r="FS294" s="54">
        <f t="shared" si="532"/>
        <v>1</v>
      </c>
      <c r="FT294" s="54">
        <f t="shared" si="532"/>
        <v>1</v>
      </c>
      <c r="FU294" s="54">
        <f t="shared" si="532"/>
        <v>3</v>
      </c>
      <c r="FV294" s="54">
        <f t="shared" si="532"/>
        <v>-55</v>
      </c>
      <c r="FW294" s="54">
        <f t="shared" si="532"/>
        <v>-30</v>
      </c>
      <c r="FX294" s="54">
        <f t="shared" si="532"/>
        <v>3</v>
      </c>
      <c r="FY294" s="54" t="s">
        <v>890</v>
      </c>
      <c r="FZ294" s="58"/>
      <c r="GA294" s="59" t="s">
        <v>868</v>
      </c>
      <c r="GB294" s="60" t="s">
        <v>900</v>
      </c>
      <c r="GC294" s="54" t="s">
        <v>901</v>
      </c>
      <c r="GD294" s="59"/>
      <c r="GE294" s="61"/>
      <c r="GF294" s="58"/>
      <c r="GG294" s="61"/>
      <c r="GH294" s="61"/>
    </row>
    <row r="295" spans="1:192" s="54" customFormat="1" ht="12" x14ac:dyDescent="0.25">
      <c r="A295" s="54">
        <v>3</v>
      </c>
      <c r="B295" s="54" t="s">
        <v>972</v>
      </c>
      <c r="C295" s="56">
        <v>18</v>
      </c>
      <c r="D295" s="56">
        <v>11</v>
      </c>
      <c r="E295" s="56">
        <v>3</v>
      </c>
      <c r="F295" s="56">
        <v>4</v>
      </c>
      <c r="G295" s="258"/>
      <c r="H295" s="258"/>
      <c r="I295" s="57">
        <v>25</v>
      </c>
      <c r="J295" s="371"/>
      <c r="L295" s="82" t="s">
        <v>973</v>
      </c>
      <c r="M295" s="86" t="s">
        <v>74</v>
      </c>
      <c r="N295" s="88" t="s">
        <v>87</v>
      </c>
      <c r="O295" s="83"/>
      <c r="P295" s="88" t="s">
        <v>459</v>
      </c>
      <c r="Q295" s="84" t="s">
        <v>101</v>
      </c>
      <c r="R295" s="141" t="s">
        <v>88</v>
      </c>
      <c r="S295" s="88" t="s">
        <v>87</v>
      </c>
      <c r="T295" s="59"/>
      <c r="U295" s="141" t="s">
        <v>103</v>
      </c>
      <c r="V295" s="88" t="s">
        <v>410</v>
      </c>
      <c r="W295" s="374" t="s">
        <v>176</v>
      </c>
      <c r="AL295" s="82" t="s">
        <v>973</v>
      </c>
      <c r="AM295" s="86" t="s">
        <v>587</v>
      </c>
      <c r="AN295" s="88" t="s">
        <v>241</v>
      </c>
      <c r="AO295" s="83"/>
      <c r="AP295" s="88" t="s">
        <v>240</v>
      </c>
      <c r="AQ295" s="84" t="s">
        <v>251</v>
      </c>
      <c r="AR295" s="88" t="s">
        <v>586</v>
      </c>
      <c r="AS295" s="88" t="s">
        <v>480</v>
      </c>
      <c r="AT295" s="59"/>
      <c r="AU295" s="88" t="s">
        <v>593</v>
      </c>
      <c r="AV295" s="89" t="s">
        <v>249</v>
      </c>
      <c r="AW295" s="374" t="s">
        <v>237</v>
      </c>
      <c r="BL295" s="90">
        <f t="shared" si="533"/>
        <v>1</v>
      </c>
      <c r="BM295" s="77">
        <f t="shared" si="533"/>
        <v>3</v>
      </c>
      <c r="BN295" s="91"/>
      <c r="BO295" s="77">
        <f t="shared" si="514"/>
        <v>5</v>
      </c>
      <c r="BP295" s="77">
        <f t="shared" si="514"/>
        <v>3</v>
      </c>
      <c r="BQ295" s="77">
        <f t="shared" si="514"/>
        <v>1</v>
      </c>
      <c r="BR295" s="77">
        <f t="shared" si="514"/>
        <v>3</v>
      </c>
      <c r="BS295" s="77" t="str">
        <f t="shared" si="514"/>
        <v/>
      </c>
      <c r="BT295" s="77">
        <f t="shared" si="514"/>
        <v>1</v>
      </c>
      <c r="BU295" s="92">
        <f t="shared" si="514"/>
        <v>2</v>
      </c>
      <c r="CB295" s="77"/>
      <c r="CC295" s="77"/>
      <c r="CD295" s="77"/>
      <c r="CE295" s="77"/>
      <c r="CF295" s="77"/>
      <c r="CG295" s="77"/>
      <c r="CH295" s="77"/>
      <c r="CI295" s="77"/>
      <c r="CJ295" s="78"/>
      <c r="CK295" s="90">
        <f t="shared" si="534"/>
        <v>2</v>
      </c>
      <c r="CL295" s="77">
        <f t="shared" si="534"/>
        <v>3</v>
      </c>
      <c r="CM295" s="91"/>
      <c r="CN295" s="77">
        <f t="shared" si="515"/>
        <v>3</v>
      </c>
      <c r="CO295" s="77">
        <f t="shared" si="515"/>
        <v>2</v>
      </c>
      <c r="CP295" s="77">
        <f t="shared" si="515"/>
        <v>6</v>
      </c>
      <c r="CQ295" s="77">
        <f t="shared" si="515"/>
        <v>3</v>
      </c>
      <c r="CR295" s="77" t="str">
        <f t="shared" si="515"/>
        <v/>
      </c>
      <c r="CS295" s="77">
        <f t="shared" si="515"/>
        <v>3</v>
      </c>
      <c r="CT295" s="92">
        <f t="shared" si="515"/>
        <v>6</v>
      </c>
      <c r="DA295" s="77" t="str">
        <f>(IF(AC295="","",IF(RIGHT(AC295,2)="10",RIGHT(AC295,2),RIGHT(AC295,1))+0))</f>
        <v/>
      </c>
      <c r="DB295" s="77"/>
      <c r="DC295" s="77"/>
      <c r="DD295" s="77"/>
      <c r="DE295" s="77"/>
      <c r="DF295" s="77"/>
      <c r="DG295" s="77"/>
      <c r="DH295" s="77"/>
      <c r="DJ295" s="90" t="str">
        <f t="shared" si="535"/>
        <v>A</v>
      </c>
      <c r="DK295" s="77" t="str">
        <f t="shared" si="535"/>
        <v>D</v>
      </c>
      <c r="DL295" s="91"/>
      <c r="DM295" s="77" t="str">
        <f t="shared" si="516"/>
        <v>H</v>
      </c>
      <c r="DN295" s="77" t="str">
        <f t="shared" si="516"/>
        <v>H</v>
      </c>
      <c r="DO295" s="77" t="str">
        <f t="shared" si="516"/>
        <v>A</v>
      </c>
      <c r="DP295" s="77" t="str">
        <f t="shared" si="516"/>
        <v>D</v>
      </c>
      <c r="DQ295" s="77" t="str">
        <f t="shared" si="516"/>
        <v/>
      </c>
      <c r="DR295" s="77" t="str">
        <f t="shared" si="516"/>
        <v>A</v>
      </c>
      <c r="DS295" s="92" t="str">
        <f t="shared" si="516"/>
        <v>A</v>
      </c>
      <c r="DZ295" s="56"/>
      <c r="EA295" s="56"/>
      <c r="EB295" s="56"/>
      <c r="EC295" s="56"/>
      <c r="ED295" s="56"/>
      <c r="EE295" s="56"/>
      <c r="EF295" s="56"/>
      <c r="EG295" s="56"/>
      <c r="EI295" s="53" t="str">
        <f t="shared" si="517"/>
        <v>Carshalton Athletic Reserves</v>
      </c>
      <c r="EJ295" s="79">
        <f t="shared" si="536"/>
        <v>17</v>
      </c>
      <c r="EK295" s="80">
        <f t="shared" si="537"/>
        <v>2</v>
      </c>
      <c r="EL295" s="80">
        <f t="shared" si="538"/>
        <v>2</v>
      </c>
      <c r="EM295" s="80">
        <f t="shared" si="539"/>
        <v>4</v>
      </c>
      <c r="EN295" s="80">
        <f>COUNTIF(DL$293:DL$302,"A")</f>
        <v>0</v>
      </c>
      <c r="EO295" s="80">
        <f>COUNTIF(DL$293:DL$302,"D")</f>
        <v>0</v>
      </c>
      <c r="EP295" s="80">
        <f>COUNTIF(DL$293:DL$302,"H")</f>
        <v>9</v>
      </c>
      <c r="EQ295" s="79">
        <f t="shared" si="540"/>
        <v>2</v>
      </c>
      <c r="ER295" s="79">
        <f t="shared" si="518"/>
        <v>2</v>
      </c>
      <c r="ES295" s="79">
        <f t="shared" si="518"/>
        <v>13</v>
      </c>
      <c r="ET295" s="81">
        <f>SUM($BL295:$CI295)+SUM(CM$293:CM$302)</f>
        <v>30</v>
      </c>
      <c r="EU295" s="81">
        <f>SUM($CK295:$DH295)+SUM(BN$293:BN$302)</f>
        <v>99</v>
      </c>
      <c r="EV295" s="79">
        <f t="shared" si="519"/>
        <v>6</v>
      </c>
      <c r="EW295" s="136">
        <f t="shared" si="520"/>
        <v>0.30303030303030304</v>
      </c>
      <c r="EX295" s="78"/>
      <c r="EY295" s="80">
        <f t="shared" si="521"/>
        <v>18</v>
      </c>
      <c r="EZ295" s="80">
        <f t="shared" si="522"/>
        <v>2</v>
      </c>
      <c r="FA295" s="80">
        <f t="shared" si="523"/>
        <v>3</v>
      </c>
      <c r="FB295" s="80">
        <f t="shared" si="524"/>
        <v>13</v>
      </c>
      <c r="FC295" s="80">
        <f t="shared" si="525"/>
        <v>0</v>
      </c>
      <c r="FD295" s="80">
        <f t="shared" si="526"/>
        <v>0</v>
      </c>
      <c r="FE295" s="80">
        <f t="shared" si="527"/>
        <v>7</v>
      </c>
      <c r="FF295" s="138">
        <f t="shared" si="528"/>
        <v>0</v>
      </c>
      <c r="FH295" s="54">
        <f t="shared" si="541"/>
        <v>1</v>
      </c>
      <c r="FI295" s="54">
        <f t="shared" si="542"/>
        <v>0</v>
      </c>
      <c r="FJ295" s="54">
        <f t="shared" si="529"/>
        <v>1</v>
      </c>
      <c r="FK295" s="54">
        <f t="shared" si="529"/>
        <v>0</v>
      </c>
      <c r="FL295" s="54">
        <f t="shared" si="529"/>
        <v>1</v>
      </c>
      <c r="FM295" s="54">
        <f t="shared" si="529"/>
        <v>1</v>
      </c>
      <c r="FN295" s="54">
        <f t="shared" si="529"/>
        <v>1</v>
      </c>
      <c r="FO295" s="54">
        <f t="shared" si="529"/>
        <v>1</v>
      </c>
      <c r="FQ295" s="54" t="str">
        <f t="shared" si="530"/>
        <v>Carshalton Athletic Reserves</v>
      </c>
      <c r="FR295" s="54">
        <f t="shared" si="531"/>
        <v>1</v>
      </c>
      <c r="FS295" s="54">
        <f t="shared" si="532"/>
        <v>0</v>
      </c>
      <c r="FT295" s="54">
        <f t="shared" si="532"/>
        <v>1</v>
      </c>
      <c r="FU295" s="54">
        <f t="shared" si="532"/>
        <v>0</v>
      </c>
      <c r="FV295" s="54">
        <f t="shared" si="532"/>
        <v>-30</v>
      </c>
      <c r="FW295" s="54">
        <f t="shared" si="532"/>
        <v>-99</v>
      </c>
      <c r="FX295" s="54">
        <f t="shared" si="532"/>
        <v>1</v>
      </c>
      <c r="FY295" s="54" t="s">
        <v>894</v>
      </c>
      <c r="FZ295" s="58"/>
      <c r="GA295" s="59" t="s">
        <v>868</v>
      </c>
      <c r="GB295" s="60" t="s">
        <v>938</v>
      </c>
      <c r="GC295" s="54" t="s">
        <v>904</v>
      </c>
      <c r="GD295" s="59"/>
      <c r="GE295" s="61"/>
      <c r="GF295" s="58"/>
      <c r="GG295" s="61"/>
      <c r="GH295" s="61"/>
    </row>
    <row r="296" spans="1:192" s="54" customFormat="1" ht="12" x14ac:dyDescent="0.25">
      <c r="A296" s="54">
        <v>4</v>
      </c>
      <c r="B296" s="54" t="s">
        <v>277</v>
      </c>
      <c r="C296" s="56">
        <v>18</v>
      </c>
      <c r="D296" s="56">
        <v>10</v>
      </c>
      <c r="E296" s="56">
        <v>3</v>
      </c>
      <c r="F296" s="56">
        <v>5</v>
      </c>
      <c r="G296" s="258"/>
      <c r="H296" s="258"/>
      <c r="I296" s="57">
        <v>23</v>
      </c>
      <c r="J296" s="371"/>
      <c r="L296" s="82" t="s">
        <v>974</v>
      </c>
      <c r="M296" s="140" t="s">
        <v>175</v>
      </c>
      <c r="N296" s="88" t="s">
        <v>75</v>
      </c>
      <c r="O296" s="141" t="s">
        <v>75</v>
      </c>
      <c r="P296" s="83"/>
      <c r="Q296" s="84" t="s">
        <v>76</v>
      </c>
      <c r="R296" s="88" t="s">
        <v>102</v>
      </c>
      <c r="S296" s="88" t="s">
        <v>178</v>
      </c>
      <c r="T296" s="88" t="s">
        <v>543</v>
      </c>
      <c r="U296" s="141" t="s">
        <v>88</v>
      </c>
      <c r="V296" s="88" t="s">
        <v>218</v>
      </c>
      <c r="W296" s="373" t="s">
        <v>101</v>
      </c>
      <c r="Y296" s="53"/>
      <c r="AL296" s="82" t="s">
        <v>974</v>
      </c>
      <c r="AM296" s="86" t="s">
        <v>593</v>
      </c>
      <c r="AN296" s="88" t="s">
        <v>247</v>
      </c>
      <c r="AO296" s="88" t="s">
        <v>256</v>
      </c>
      <c r="AP296" s="83"/>
      <c r="AQ296" s="84" t="s">
        <v>245</v>
      </c>
      <c r="AR296" s="88" t="s">
        <v>310</v>
      </c>
      <c r="AS296" s="88" t="s">
        <v>258</v>
      </c>
      <c r="AT296" s="88" t="s">
        <v>259</v>
      </c>
      <c r="AU296" s="88" t="s">
        <v>249</v>
      </c>
      <c r="AV296" s="89" t="s">
        <v>255</v>
      </c>
      <c r="AW296" s="374" t="s">
        <v>575</v>
      </c>
      <c r="BL296" s="90">
        <f t="shared" si="533"/>
        <v>2</v>
      </c>
      <c r="BM296" s="77">
        <f t="shared" si="533"/>
        <v>6</v>
      </c>
      <c r="BN296" s="77">
        <f t="shared" si="533"/>
        <v>6</v>
      </c>
      <c r="BO296" s="91"/>
      <c r="BP296" s="77">
        <f t="shared" si="514"/>
        <v>0</v>
      </c>
      <c r="BQ296" s="77">
        <f t="shared" si="514"/>
        <v>2</v>
      </c>
      <c r="BR296" s="77">
        <f t="shared" si="514"/>
        <v>6</v>
      </c>
      <c r="BS296" s="77">
        <f t="shared" si="514"/>
        <v>4</v>
      </c>
      <c r="BT296" s="77">
        <f t="shared" si="514"/>
        <v>1</v>
      </c>
      <c r="BU296" s="92">
        <f t="shared" si="514"/>
        <v>0</v>
      </c>
      <c r="CB296" s="77"/>
      <c r="CC296" s="77"/>
      <c r="CD296" s="77"/>
      <c r="CE296" s="77"/>
      <c r="CF296" s="77"/>
      <c r="CG296" s="77"/>
      <c r="CH296" s="77"/>
      <c r="CI296" s="77"/>
      <c r="CJ296" s="78"/>
      <c r="CK296" s="90">
        <f t="shared" si="534"/>
        <v>5</v>
      </c>
      <c r="CL296" s="77">
        <f t="shared" si="534"/>
        <v>4</v>
      </c>
      <c r="CM296" s="77">
        <f t="shared" si="534"/>
        <v>4</v>
      </c>
      <c r="CN296" s="91"/>
      <c r="CO296" s="77">
        <f t="shared" si="515"/>
        <v>2</v>
      </c>
      <c r="CP296" s="77">
        <f t="shared" si="515"/>
        <v>4</v>
      </c>
      <c r="CQ296" s="77">
        <f t="shared" si="515"/>
        <v>1</v>
      </c>
      <c r="CR296" s="77">
        <f t="shared" si="515"/>
        <v>7</v>
      </c>
      <c r="CS296" s="77">
        <f t="shared" si="515"/>
        <v>6</v>
      </c>
      <c r="CT296" s="92">
        <f t="shared" si="515"/>
        <v>8</v>
      </c>
      <c r="DA296" s="77" t="str">
        <f>(IF(AC296="","",IF(RIGHT(AC296,2)="10",RIGHT(AC296,2),RIGHT(AC296,1))+0))</f>
        <v/>
      </c>
      <c r="DB296" s="77"/>
      <c r="DC296" s="77"/>
      <c r="DD296" s="77"/>
      <c r="DE296" s="77"/>
      <c r="DF296" s="77"/>
      <c r="DG296" s="77"/>
      <c r="DH296" s="77"/>
      <c r="DJ296" s="90" t="str">
        <f t="shared" si="535"/>
        <v>A</v>
      </c>
      <c r="DK296" s="77" t="str">
        <f t="shared" si="535"/>
        <v>H</v>
      </c>
      <c r="DL296" s="77" t="str">
        <f t="shared" si="535"/>
        <v>H</v>
      </c>
      <c r="DM296" s="91"/>
      <c r="DN296" s="77" t="str">
        <f t="shared" si="516"/>
        <v>A</v>
      </c>
      <c r="DO296" s="77" t="str">
        <f t="shared" si="516"/>
        <v>A</v>
      </c>
      <c r="DP296" s="77" t="str">
        <f t="shared" si="516"/>
        <v>H</v>
      </c>
      <c r="DQ296" s="77" t="str">
        <f t="shared" si="516"/>
        <v>A</v>
      </c>
      <c r="DR296" s="77" t="str">
        <f t="shared" si="516"/>
        <v>A</v>
      </c>
      <c r="DS296" s="92" t="str">
        <f t="shared" si="516"/>
        <v>A</v>
      </c>
      <c r="DZ296" s="56"/>
      <c r="EA296" s="56"/>
      <c r="EB296" s="56"/>
      <c r="EC296" s="56"/>
      <c r="ED296" s="56"/>
      <c r="EE296" s="56"/>
      <c r="EF296" s="56"/>
      <c r="EG296" s="56"/>
      <c r="EI296" s="53" t="str">
        <f t="shared" si="517"/>
        <v>Dorking First XI (prev (Acc&amp;Tab)</v>
      </c>
      <c r="EJ296" s="79">
        <f t="shared" si="536"/>
        <v>17</v>
      </c>
      <c r="EK296" s="80">
        <f t="shared" si="537"/>
        <v>3</v>
      </c>
      <c r="EL296" s="80">
        <f t="shared" si="538"/>
        <v>0</v>
      </c>
      <c r="EM296" s="80">
        <f t="shared" si="539"/>
        <v>6</v>
      </c>
      <c r="EN296" s="80">
        <f>COUNTIF(DM$293:DM$302,"A")</f>
        <v>3</v>
      </c>
      <c r="EO296" s="80">
        <f>COUNTIF(DM$293:DM$302,"D")</f>
        <v>0</v>
      </c>
      <c r="EP296" s="80">
        <f>COUNTIF(DM$293:DM$302,"H")</f>
        <v>5</v>
      </c>
      <c r="EQ296" s="79">
        <f t="shared" si="540"/>
        <v>6</v>
      </c>
      <c r="ER296" s="79">
        <f t="shared" si="518"/>
        <v>0</v>
      </c>
      <c r="ES296" s="79">
        <f t="shared" si="518"/>
        <v>11</v>
      </c>
      <c r="ET296" s="81">
        <f>SUM($BL296:$CI296)+SUM(CN$293:CN$302)</f>
        <v>50</v>
      </c>
      <c r="EU296" s="81">
        <f>SUM($CK296:$DH296)+SUM(BO$293:BO$302)</f>
        <v>70</v>
      </c>
      <c r="EV296" s="79">
        <f t="shared" si="519"/>
        <v>12</v>
      </c>
      <c r="EW296" s="136">
        <f t="shared" si="520"/>
        <v>0.7142857142857143</v>
      </c>
      <c r="EX296" s="78"/>
      <c r="EY296" s="80">
        <f t="shared" si="521"/>
        <v>18</v>
      </c>
      <c r="EZ296" s="80">
        <f t="shared" si="522"/>
        <v>7</v>
      </c>
      <c r="FA296" s="80">
        <f t="shared" si="523"/>
        <v>0</v>
      </c>
      <c r="FB296" s="80">
        <f t="shared" si="524"/>
        <v>11</v>
      </c>
      <c r="FC296" s="80">
        <f t="shared" si="525"/>
        <v>0</v>
      </c>
      <c r="FD296" s="80">
        <f t="shared" si="526"/>
        <v>0</v>
      </c>
      <c r="FE296" s="80">
        <f t="shared" si="527"/>
        <v>14</v>
      </c>
      <c r="FF296" s="138">
        <f t="shared" si="528"/>
        <v>0</v>
      </c>
      <c r="FH296" s="54">
        <f t="shared" si="541"/>
        <v>1</v>
      </c>
      <c r="FI296" s="54">
        <f t="shared" si="542"/>
        <v>1</v>
      </c>
      <c r="FJ296" s="54">
        <f t="shared" si="529"/>
        <v>0</v>
      </c>
      <c r="FK296" s="54">
        <f t="shared" si="529"/>
        <v>0</v>
      </c>
      <c r="FL296" s="54">
        <f t="shared" si="529"/>
        <v>1</v>
      </c>
      <c r="FM296" s="54">
        <f t="shared" si="529"/>
        <v>1</v>
      </c>
      <c r="FN296" s="54">
        <f t="shared" si="529"/>
        <v>1</v>
      </c>
      <c r="FO296" s="54">
        <f t="shared" si="529"/>
        <v>1</v>
      </c>
      <c r="FQ296" s="54" t="str">
        <f t="shared" si="530"/>
        <v>Dorking First XI (prev (Acc&amp;Tab)</v>
      </c>
      <c r="FR296" s="54">
        <f t="shared" si="531"/>
        <v>1</v>
      </c>
      <c r="FS296" s="54">
        <f t="shared" si="532"/>
        <v>1</v>
      </c>
      <c r="FT296" s="54">
        <f t="shared" si="532"/>
        <v>0</v>
      </c>
      <c r="FU296" s="54">
        <f t="shared" si="532"/>
        <v>0</v>
      </c>
      <c r="FV296" s="54">
        <f t="shared" si="532"/>
        <v>-50</v>
      </c>
      <c r="FW296" s="54">
        <f t="shared" si="532"/>
        <v>-70</v>
      </c>
      <c r="FX296" s="54">
        <f t="shared" si="532"/>
        <v>2</v>
      </c>
      <c r="FZ296" s="58"/>
      <c r="GA296" s="59" t="s">
        <v>907</v>
      </c>
      <c r="GB296" s="54" t="s">
        <v>975</v>
      </c>
      <c r="GC296" s="54" t="s">
        <v>976</v>
      </c>
      <c r="GD296" s="59"/>
      <c r="GE296" s="61"/>
      <c r="GF296" s="58"/>
      <c r="GG296" s="61"/>
      <c r="GH296" s="61"/>
    </row>
    <row r="297" spans="1:192" s="53" customFormat="1" ht="12" x14ac:dyDescent="0.25">
      <c r="A297" s="53">
        <v>5</v>
      </c>
      <c r="B297" s="53" t="s">
        <v>199</v>
      </c>
      <c r="C297" s="57">
        <v>18</v>
      </c>
      <c r="D297" s="57">
        <v>5</v>
      </c>
      <c r="E297" s="57">
        <v>6</v>
      </c>
      <c r="F297" s="57">
        <v>7</v>
      </c>
      <c r="G297" s="375"/>
      <c r="H297" s="375"/>
      <c r="I297" s="57">
        <v>16</v>
      </c>
      <c r="J297" s="376"/>
      <c r="L297" s="96" t="s">
        <v>199</v>
      </c>
      <c r="M297" s="99" t="s">
        <v>200</v>
      </c>
      <c r="N297" s="84" t="s">
        <v>74</v>
      </c>
      <c r="O297" s="84" t="s">
        <v>416</v>
      </c>
      <c r="P297" s="84" t="s">
        <v>99</v>
      </c>
      <c r="Q297" s="83"/>
      <c r="R297" s="84" t="s">
        <v>331</v>
      </c>
      <c r="S297" s="84" t="s">
        <v>454</v>
      </c>
      <c r="T297" s="254"/>
      <c r="U297" s="84" t="s">
        <v>200</v>
      </c>
      <c r="V297" s="84" t="s">
        <v>632</v>
      </c>
      <c r="W297" s="377" t="s">
        <v>102</v>
      </c>
      <c r="AH297" s="54"/>
      <c r="AI297" s="54"/>
      <c r="AJ297" s="54"/>
      <c r="AK297" s="54"/>
      <c r="AL297" s="96" t="s">
        <v>199</v>
      </c>
      <c r="AM297" s="99" t="s">
        <v>266</v>
      </c>
      <c r="AN297" s="84" t="s">
        <v>238</v>
      </c>
      <c r="AO297" s="84" t="s">
        <v>239</v>
      </c>
      <c r="AP297" s="84" t="s">
        <v>574</v>
      </c>
      <c r="AQ297" s="83"/>
      <c r="AR297" s="84" t="s">
        <v>240</v>
      </c>
      <c r="AS297" s="84" t="s">
        <v>573</v>
      </c>
      <c r="AT297" s="378" t="s">
        <v>480</v>
      </c>
      <c r="AU297" s="84" t="s">
        <v>255</v>
      </c>
      <c r="AV297" s="98" t="s">
        <v>586</v>
      </c>
      <c r="AW297" s="377" t="s">
        <v>242</v>
      </c>
      <c r="BC297" s="54"/>
      <c r="BD297" s="54"/>
      <c r="BE297" s="54"/>
      <c r="BF297" s="54"/>
      <c r="BG297" s="54"/>
      <c r="BH297" s="54"/>
      <c r="BI297" s="54"/>
      <c r="BJ297" s="54"/>
      <c r="BL297" s="90">
        <f t="shared" si="533"/>
        <v>2</v>
      </c>
      <c r="BM297" s="77">
        <f t="shared" si="533"/>
        <v>1</v>
      </c>
      <c r="BN297" s="77">
        <f t="shared" si="533"/>
        <v>6</v>
      </c>
      <c r="BO297" s="77">
        <f t="shared" si="533"/>
        <v>1</v>
      </c>
      <c r="BP297" s="91"/>
      <c r="BQ297" s="77">
        <f>(IF(R297="","",(IF(MID(R297,2,1)="-",LEFT(R297,1),LEFT(R297,2)))+0))</f>
        <v>3</v>
      </c>
      <c r="BR297" s="77">
        <f>(IF(S297="","",(IF(MID(S297,2,1)="-",LEFT(S297,1),LEFT(S297,2)))+0))</f>
        <v>7</v>
      </c>
      <c r="BS297" s="77" t="str">
        <f>(IF(T297="","",(IF(MID(T297,2,1)="-",LEFT(T297,1),LEFT(T297,2)))+0))</f>
        <v/>
      </c>
      <c r="BT297" s="77">
        <f>(IF(U297="","",(IF(MID(U297,2,1)="-",LEFT(U297,1),LEFT(U297,2)))+0))</f>
        <v>2</v>
      </c>
      <c r="BU297" s="92">
        <f>(IF(V297="","",(IF(MID(V297,2,1)="-",LEFT(V297,1),LEFT(V297,2)))+0))</f>
        <v>3</v>
      </c>
      <c r="BV297" s="54"/>
      <c r="BW297" s="54"/>
      <c r="BX297" s="54"/>
      <c r="BY297" s="54"/>
      <c r="BZ297" s="54"/>
      <c r="CA297" s="54"/>
      <c r="CB297" s="77"/>
      <c r="CC297" s="77"/>
      <c r="CD297" s="77"/>
      <c r="CE297" s="77"/>
      <c r="CF297" s="77"/>
      <c r="CG297" s="77"/>
      <c r="CH297" s="77"/>
      <c r="CI297" s="77"/>
      <c r="CJ297" s="78"/>
      <c r="CK297" s="90">
        <f t="shared" si="534"/>
        <v>2</v>
      </c>
      <c r="CL297" s="77">
        <f t="shared" si="534"/>
        <v>2</v>
      </c>
      <c r="CM297" s="77">
        <f t="shared" si="534"/>
        <v>2</v>
      </c>
      <c r="CN297" s="77">
        <f t="shared" si="534"/>
        <v>0</v>
      </c>
      <c r="CO297" s="91"/>
      <c r="CP297" s="77">
        <f>(IF(R297="","",IF(RIGHT(R297,2)="10",RIGHT(R297,2),RIGHT(R297,1))+0))</f>
        <v>5</v>
      </c>
      <c r="CQ297" s="77">
        <f>(IF(S297="","",IF(RIGHT(S297,2)="10",RIGHT(S297,2),RIGHT(S297,1))+0))</f>
        <v>6</v>
      </c>
      <c r="CR297" s="77" t="str">
        <f>(IF(T297="","",IF(RIGHT(T297,2)="10",RIGHT(T297,2),RIGHT(T297,1))+0))</f>
        <v/>
      </c>
      <c r="CS297" s="77">
        <f>(IF(U297="","",IF(RIGHT(U297,2)="10",RIGHT(U297,2),RIGHT(U297,1))+0))</f>
        <v>2</v>
      </c>
      <c r="CT297" s="92">
        <f>(IF(V297="","",IF(RIGHT(V297,2)="10",RIGHT(V297,2),RIGHT(V297,1))+0))</f>
        <v>7</v>
      </c>
      <c r="CU297" s="54"/>
      <c r="CV297" s="54"/>
      <c r="CW297" s="54"/>
      <c r="CX297" s="54"/>
      <c r="CY297" s="54"/>
      <c r="CZ297" s="54"/>
      <c r="DA297" s="77"/>
      <c r="DB297" s="77"/>
      <c r="DC297" s="77"/>
      <c r="DD297" s="77"/>
      <c r="DE297" s="77"/>
      <c r="DF297" s="77"/>
      <c r="DG297" s="77"/>
      <c r="DH297" s="77"/>
      <c r="DI297" s="54"/>
      <c r="DJ297" s="90" t="str">
        <f t="shared" si="535"/>
        <v>D</v>
      </c>
      <c r="DK297" s="77" t="str">
        <f t="shared" si="535"/>
        <v>A</v>
      </c>
      <c r="DL297" s="77" t="str">
        <f t="shared" si="535"/>
        <v>H</v>
      </c>
      <c r="DM297" s="77" t="str">
        <f t="shared" si="535"/>
        <v>H</v>
      </c>
      <c r="DN297" s="91"/>
      <c r="DO297" s="77" t="str">
        <f>(IF(R297="","",IF(BQ297&gt;CP297,"H",IF(BQ297&lt;CP297,"A","D"))))</f>
        <v>A</v>
      </c>
      <c r="DP297" s="77" t="str">
        <f>(IF(S297="","",IF(BR297&gt;CQ297,"H",IF(BR297&lt;CQ297,"A","D"))))</f>
        <v>H</v>
      </c>
      <c r="DQ297" s="77" t="str">
        <f>(IF(T297="","",IF(BS297&gt;CR297,"H",IF(BS297&lt;CR297,"A","D"))))</f>
        <v/>
      </c>
      <c r="DR297" s="77" t="str">
        <f>(IF(U297="","",IF(BT297&gt;CS297,"H",IF(BT297&lt;CS297,"A","D"))))</f>
        <v>D</v>
      </c>
      <c r="DS297" s="92" t="str">
        <f>(IF(V297="","",IF(BU297&gt;CT297,"H",IF(BU297&lt;CT297,"A","D"))))</f>
        <v>A</v>
      </c>
      <c r="DT297" s="54"/>
      <c r="DU297" s="54"/>
      <c r="DV297" s="54"/>
      <c r="DW297" s="54"/>
      <c r="DX297" s="54"/>
      <c r="DY297" s="54"/>
      <c r="DZ297" s="56"/>
      <c r="EA297" s="56"/>
      <c r="EB297" s="56"/>
      <c r="EC297" s="56"/>
      <c r="ED297" s="56"/>
      <c r="EE297" s="56"/>
      <c r="EF297" s="56"/>
      <c r="EG297" s="56"/>
      <c r="EH297" s="54"/>
      <c r="EI297" s="53" t="str">
        <f t="shared" si="517"/>
        <v>Epsom Town Reserves</v>
      </c>
      <c r="EJ297" s="79">
        <f t="shared" si="536"/>
        <v>16</v>
      </c>
      <c r="EK297" s="80">
        <f t="shared" si="537"/>
        <v>3</v>
      </c>
      <c r="EL297" s="80">
        <f t="shared" si="538"/>
        <v>2</v>
      </c>
      <c r="EM297" s="80">
        <f t="shared" si="539"/>
        <v>3</v>
      </c>
      <c r="EN297" s="80">
        <f>COUNTIF(DN$293:DN$302,"A")</f>
        <v>2</v>
      </c>
      <c r="EO297" s="80">
        <f>COUNTIF(DN$293:DN$302,"D")</f>
        <v>3</v>
      </c>
      <c r="EP297" s="80">
        <f>COUNTIF(DN$293:DN$302,"H")</f>
        <v>3</v>
      </c>
      <c r="EQ297" s="79">
        <f t="shared" si="540"/>
        <v>5</v>
      </c>
      <c r="ER297" s="79">
        <f t="shared" si="518"/>
        <v>5</v>
      </c>
      <c r="ES297" s="79">
        <f t="shared" si="518"/>
        <v>6</v>
      </c>
      <c r="ET297" s="81">
        <f>SUM($BL297:$CI297)+SUM(CO$293:CO$302)</f>
        <v>37</v>
      </c>
      <c r="EU297" s="81">
        <f>SUM($CK297:$DH297)+SUM(BP$293:BP$302)</f>
        <v>42</v>
      </c>
      <c r="EV297" s="79">
        <f t="shared" si="519"/>
        <v>15</v>
      </c>
      <c r="EW297" s="136">
        <f t="shared" si="520"/>
        <v>0.88095238095238093</v>
      </c>
      <c r="EX297" s="78"/>
      <c r="EY297" s="80">
        <f t="shared" si="521"/>
        <v>18</v>
      </c>
      <c r="EZ297" s="80">
        <f t="shared" si="522"/>
        <v>5</v>
      </c>
      <c r="FA297" s="80">
        <f t="shared" si="523"/>
        <v>6</v>
      </c>
      <c r="FB297" s="80">
        <f t="shared" si="524"/>
        <v>7</v>
      </c>
      <c r="FC297" s="80">
        <f t="shared" si="525"/>
        <v>0</v>
      </c>
      <c r="FD297" s="80">
        <f t="shared" si="526"/>
        <v>0</v>
      </c>
      <c r="FE297" s="80">
        <f t="shared" si="527"/>
        <v>16</v>
      </c>
      <c r="FF297" s="138">
        <f t="shared" si="528"/>
        <v>0</v>
      </c>
      <c r="FG297" s="54"/>
      <c r="FH297" s="54">
        <f t="shared" si="541"/>
        <v>1</v>
      </c>
      <c r="FI297" s="54">
        <f t="shared" si="542"/>
        <v>0</v>
      </c>
      <c r="FJ297" s="54">
        <f t="shared" si="529"/>
        <v>1</v>
      </c>
      <c r="FK297" s="54">
        <f t="shared" si="529"/>
        <v>1</v>
      </c>
      <c r="FL297" s="54">
        <f t="shared" si="529"/>
        <v>1</v>
      </c>
      <c r="FM297" s="54">
        <f t="shared" si="529"/>
        <v>1</v>
      </c>
      <c r="FN297" s="54">
        <f t="shared" si="529"/>
        <v>1</v>
      </c>
      <c r="FO297" s="54">
        <f t="shared" si="529"/>
        <v>1</v>
      </c>
      <c r="FQ297" s="54" t="str">
        <f t="shared" si="530"/>
        <v>Epsom Town Reserves</v>
      </c>
      <c r="FR297" s="54">
        <f t="shared" si="531"/>
        <v>2</v>
      </c>
      <c r="FS297" s="54">
        <f t="shared" si="532"/>
        <v>0</v>
      </c>
      <c r="FT297" s="54">
        <f t="shared" si="532"/>
        <v>1</v>
      </c>
      <c r="FU297" s="54">
        <f t="shared" si="532"/>
        <v>1</v>
      </c>
      <c r="FV297" s="54">
        <f t="shared" si="532"/>
        <v>-37</v>
      </c>
      <c r="FW297" s="54">
        <f t="shared" si="532"/>
        <v>-42</v>
      </c>
      <c r="FX297" s="54">
        <f t="shared" si="532"/>
        <v>1</v>
      </c>
      <c r="FY297" s="54"/>
      <c r="FZ297" s="58"/>
      <c r="GA297" s="59" t="s">
        <v>907</v>
      </c>
      <c r="GB297" s="54" t="s">
        <v>924</v>
      </c>
      <c r="GC297" s="54" t="s">
        <v>336</v>
      </c>
      <c r="GD297" s="59"/>
      <c r="GE297" s="61"/>
      <c r="GF297" s="58"/>
      <c r="GG297" s="61"/>
      <c r="GH297" s="61"/>
      <c r="GJ297" s="54"/>
    </row>
    <row r="298" spans="1:192" s="53" customFormat="1" ht="12" x14ac:dyDescent="0.25">
      <c r="A298" s="54">
        <v>6</v>
      </c>
      <c r="B298" s="54" t="s">
        <v>974</v>
      </c>
      <c r="C298" s="56">
        <v>18</v>
      </c>
      <c r="D298" s="56">
        <v>7</v>
      </c>
      <c r="E298" s="56">
        <v>0</v>
      </c>
      <c r="F298" s="56">
        <v>11</v>
      </c>
      <c r="G298" s="258"/>
      <c r="H298" s="258"/>
      <c r="I298" s="57">
        <v>14</v>
      </c>
      <c r="J298" s="371"/>
      <c r="L298" s="82" t="s">
        <v>967</v>
      </c>
      <c r="M298" s="140" t="s">
        <v>103</v>
      </c>
      <c r="N298" s="59"/>
      <c r="O298" s="88" t="s">
        <v>61</v>
      </c>
      <c r="P298" s="141" t="s">
        <v>126</v>
      </c>
      <c r="Q298" s="254"/>
      <c r="R298" s="83"/>
      <c r="S298" s="88" t="s">
        <v>61</v>
      </c>
      <c r="T298" s="141" t="s">
        <v>671</v>
      </c>
      <c r="U298" s="59"/>
      <c r="V298" s="141" t="s">
        <v>103</v>
      </c>
      <c r="W298" s="373" t="s">
        <v>268</v>
      </c>
      <c r="AC298" s="54"/>
      <c r="AD298" s="54"/>
      <c r="AE298" s="54"/>
      <c r="AF298" s="54"/>
      <c r="AG298" s="54"/>
      <c r="AH298" s="54"/>
      <c r="AI298" s="54"/>
      <c r="AJ298" s="54"/>
      <c r="AK298" s="54"/>
      <c r="AL298" s="82" t="s">
        <v>967</v>
      </c>
      <c r="AM298" s="86" t="s">
        <v>239</v>
      </c>
      <c r="AN298" s="59"/>
      <c r="AO298" s="88" t="s">
        <v>238</v>
      </c>
      <c r="AP298" s="88" t="s">
        <v>265</v>
      </c>
      <c r="AQ298" s="378" t="s">
        <v>576</v>
      </c>
      <c r="AR298" s="83"/>
      <c r="AS298" s="88" t="s">
        <v>249</v>
      </c>
      <c r="AT298" s="88" t="s">
        <v>593</v>
      </c>
      <c r="AU298" s="252" t="s">
        <v>480</v>
      </c>
      <c r="AV298" s="89" t="s">
        <v>264</v>
      </c>
      <c r="AW298" s="374" t="s">
        <v>251</v>
      </c>
      <c r="BC298" s="54"/>
      <c r="BD298" s="54"/>
      <c r="BE298" s="54"/>
      <c r="BF298" s="54"/>
      <c r="BG298" s="54"/>
      <c r="BH298" s="54"/>
      <c r="BI298" s="54"/>
      <c r="BJ298" s="54"/>
      <c r="BL298" s="90">
        <f t="shared" si="533"/>
        <v>1</v>
      </c>
      <c r="BM298" s="77" t="str">
        <f t="shared" si="533"/>
        <v/>
      </c>
      <c r="BN298" s="77">
        <f t="shared" si="533"/>
        <v>8</v>
      </c>
      <c r="BO298" s="77">
        <f t="shared" si="533"/>
        <v>7</v>
      </c>
      <c r="BP298" s="77" t="str">
        <f>(IF(Q298="","",(IF(MID(Q298,2,1)="-",LEFT(Q298,1),LEFT(Q298,2)))+0))</f>
        <v/>
      </c>
      <c r="BQ298" s="91"/>
      <c r="BR298" s="77">
        <f>(IF(S298="","",(IF(MID(S298,2,1)="-",LEFT(S298,1),LEFT(S298,2)))+0))</f>
        <v>8</v>
      </c>
      <c r="BS298" s="77">
        <f>(IF(T298="","",(IF(MID(T298,2,1)="-",LEFT(T298,1),LEFT(T298,2)))+0))</f>
        <v>11</v>
      </c>
      <c r="BT298" s="77" t="str">
        <f>(IF(U298="","",(IF(MID(U298,2,1)="-",LEFT(U298,1),LEFT(U298,2)))+0))</f>
        <v/>
      </c>
      <c r="BU298" s="92">
        <f>(IF(V298="","",(IF(MID(V298,2,1)="-",LEFT(V298,1),LEFT(V298,2)))+0))</f>
        <v>1</v>
      </c>
      <c r="BV298" s="54"/>
      <c r="BW298" s="54"/>
      <c r="BX298" s="54"/>
      <c r="BY298" s="54"/>
      <c r="BZ298" s="54"/>
      <c r="CA298" s="54"/>
      <c r="CB298" s="77"/>
      <c r="CC298" s="77"/>
      <c r="CD298" s="77"/>
      <c r="CE298" s="77"/>
      <c r="CF298" s="77"/>
      <c r="CG298" s="77"/>
      <c r="CH298" s="77"/>
      <c r="CI298" s="77"/>
      <c r="CJ298" s="78"/>
      <c r="CK298" s="90">
        <f t="shared" si="534"/>
        <v>3</v>
      </c>
      <c r="CL298" s="77" t="str">
        <f t="shared" si="534"/>
        <v/>
      </c>
      <c r="CM298" s="77">
        <f t="shared" si="534"/>
        <v>1</v>
      </c>
      <c r="CN298" s="77">
        <f t="shared" si="534"/>
        <v>0</v>
      </c>
      <c r="CO298" s="77" t="str">
        <f>(IF(Q298="","",IF(RIGHT(Q298,2)="10",RIGHT(Q298,2),RIGHT(Q298,1))+0))</f>
        <v/>
      </c>
      <c r="CP298" s="91"/>
      <c r="CQ298" s="77">
        <f>(IF(S298="","",IF(RIGHT(S298,2)="10",RIGHT(S298,2),RIGHT(S298,1))+0))</f>
        <v>1</v>
      </c>
      <c r="CR298" s="77">
        <f>(IF(T298="","",IF(RIGHT(T298,2)="10",RIGHT(T298,2),RIGHT(T298,1))+0))</f>
        <v>0</v>
      </c>
      <c r="CS298" s="77" t="str">
        <f>(IF(U298="","",IF(RIGHT(U298,2)="10",RIGHT(U298,2),RIGHT(U298,1))+0))</f>
        <v/>
      </c>
      <c r="CT298" s="92">
        <f>(IF(V298="","",IF(RIGHT(V298,2)="10",RIGHT(V298,2),RIGHT(V298,1))+0))</f>
        <v>3</v>
      </c>
      <c r="CU298" s="54"/>
      <c r="CV298" s="54"/>
      <c r="CW298" s="54"/>
      <c r="CX298" s="54"/>
      <c r="CY298" s="54"/>
      <c r="CZ298" s="54"/>
      <c r="DA298" s="77" t="str">
        <f>(IF(AC298="","",IF(RIGHT(AC298,2)="10",RIGHT(AC298,2),RIGHT(AC298,1))+0))</f>
        <v/>
      </c>
      <c r="DB298" s="77"/>
      <c r="DC298" s="77"/>
      <c r="DD298" s="77"/>
      <c r="DE298" s="77"/>
      <c r="DF298" s="77"/>
      <c r="DG298" s="77"/>
      <c r="DH298" s="77"/>
      <c r="DI298" s="54"/>
      <c r="DJ298" s="90" t="str">
        <f t="shared" si="535"/>
        <v>A</v>
      </c>
      <c r="DK298" s="77" t="str">
        <f t="shared" si="535"/>
        <v/>
      </c>
      <c r="DL298" s="77" t="str">
        <f t="shared" si="535"/>
        <v>H</v>
      </c>
      <c r="DM298" s="77" t="str">
        <f t="shared" si="535"/>
        <v>H</v>
      </c>
      <c r="DN298" s="77" t="str">
        <f>(IF(Q298="","",IF(BP298&gt;CO298,"H",IF(BP298&lt;CO298,"A","D"))))</f>
        <v/>
      </c>
      <c r="DO298" s="91"/>
      <c r="DP298" s="77" t="str">
        <f>(IF(S298="","",IF(BR298&gt;CQ298,"H",IF(BR298&lt;CQ298,"A","D"))))</f>
        <v>H</v>
      </c>
      <c r="DQ298" s="77" t="str">
        <f>(IF(T298="","",IF(BS298&gt;CR298,"H",IF(BS298&lt;CR298,"A","D"))))</f>
        <v>H</v>
      </c>
      <c r="DR298" s="77" t="str">
        <f>(IF(U298="","",IF(BT298&gt;CS298,"H",IF(BT298&lt;CS298,"A","D"))))</f>
        <v/>
      </c>
      <c r="DS298" s="92" t="str">
        <f>(IF(V298="","",IF(BU298&gt;CT298,"H",IF(BU298&lt;CT298,"A","D"))))</f>
        <v>A</v>
      </c>
      <c r="DT298" s="54"/>
      <c r="DU298" s="54"/>
      <c r="DV298" s="54"/>
      <c r="DW298" s="54"/>
      <c r="DX298" s="54"/>
      <c r="DY298" s="54"/>
      <c r="DZ298" s="56"/>
      <c r="EA298" s="56"/>
      <c r="EB298" s="56"/>
      <c r="EC298" s="56"/>
      <c r="ED298" s="56"/>
      <c r="EE298" s="56"/>
      <c r="EF298" s="56"/>
      <c r="EG298" s="56"/>
      <c r="EH298" s="54"/>
      <c r="EI298" s="53" t="str">
        <f t="shared" si="517"/>
        <v>Guards Depot (Caterham)</v>
      </c>
      <c r="EJ298" s="79">
        <f t="shared" si="536"/>
        <v>14</v>
      </c>
      <c r="EK298" s="80">
        <f t="shared" si="537"/>
        <v>4</v>
      </c>
      <c r="EL298" s="80">
        <f t="shared" si="538"/>
        <v>0</v>
      </c>
      <c r="EM298" s="80">
        <f t="shared" si="539"/>
        <v>2</v>
      </c>
      <c r="EN298" s="80">
        <f>COUNTIF(DO$293:DO$302,"A")</f>
        <v>8</v>
      </c>
      <c r="EO298" s="80">
        <f>COUNTIF(DO$293:DO$302,"D")</f>
        <v>0</v>
      </c>
      <c r="EP298" s="80">
        <f>COUNTIF(DO$293:DO$302,"H")</f>
        <v>0</v>
      </c>
      <c r="EQ298" s="79">
        <f t="shared" si="540"/>
        <v>12</v>
      </c>
      <c r="ER298" s="79">
        <f t="shared" si="518"/>
        <v>0</v>
      </c>
      <c r="ES298" s="79">
        <f t="shared" si="518"/>
        <v>2</v>
      </c>
      <c r="ET298" s="81">
        <f>SUM($BL298:$CI298)+SUM(CP$293:CP$302)</f>
        <v>85</v>
      </c>
      <c r="EU298" s="81">
        <f>SUM($CK298:$DH298)+SUM(BQ$293:BQ$302)</f>
        <v>22</v>
      </c>
      <c r="EV298" s="79">
        <f t="shared" si="519"/>
        <v>24</v>
      </c>
      <c r="EW298" s="136">
        <f t="shared" si="520"/>
        <v>3.8636363636363638</v>
      </c>
      <c r="EX298" s="78"/>
      <c r="EY298" s="80">
        <f t="shared" si="521"/>
        <v>18</v>
      </c>
      <c r="EZ298" s="80">
        <f t="shared" si="522"/>
        <v>17</v>
      </c>
      <c r="FA298" s="80">
        <f t="shared" si="523"/>
        <v>0</v>
      </c>
      <c r="FB298" s="80">
        <f t="shared" si="524"/>
        <v>1</v>
      </c>
      <c r="FC298" s="80">
        <f t="shared" si="525"/>
        <v>0</v>
      </c>
      <c r="FD298" s="80">
        <f t="shared" si="526"/>
        <v>0</v>
      </c>
      <c r="FE298" s="80">
        <f t="shared" si="527"/>
        <v>34</v>
      </c>
      <c r="FF298" s="138">
        <f t="shared" si="528"/>
        <v>0</v>
      </c>
      <c r="FG298" s="54"/>
      <c r="FH298" s="54">
        <f t="shared" si="541"/>
        <v>1</v>
      </c>
      <c r="FI298" s="54">
        <f t="shared" si="542"/>
        <v>1</v>
      </c>
      <c r="FJ298" s="54">
        <f t="shared" si="529"/>
        <v>0</v>
      </c>
      <c r="FK298" s="54">
        <f t="shared" si="529"/>
        <v>1</v>
      </c>
      <c r="FL298" s="54">
        <f t="shared" si="529"/>
        <v>1</v>
      </c>
      <c r="FM298" s="54">
        <f t="shared" si="529"/>
        <v>1</v>
      </c>
      <c r="FN298" s="54">
        <f t="shared" si="529"/>
        <v>1</v>
      </c>
      <c r="FO298" s="54">
        <f t="shared" si="529"/>
        <v>1</v>
      </c>
      <c r="FQ298" s="54" t="str">
        <f t="shared" si="530"/>
        <v>Guards Depot (Caterham)</v>
      </c>
      <c r="FR298" s="54">
        <f t="shared" si="531"/>
        <v>4</v>
      </c>
      <c r="FS298" s="54">
        <f t="shared" si="532"/>
        <v>5</v>
      </c>
      <c r="FT298" s="54">
        <f t="shared" si="532"/>
        <v>0</v>
      </c>
      <c r="FU298" s="54">
        <f t="shared" si="532"/>
        <v>-1</v>
      </c>
      <c r="FV298" s="54">
        <f t="shared" si="532"/>
        <v>-85</v>
      </c>
      <c r="FW298" s="54">
        <f t="shared" si="532"/>
        <v>-22</v>
      </c>
      <c r="FX298" s="54">
        <f t="shared" si="532"/>
        <v>10</v>
      </c>
      <c r="FY298" s="54"/>
      <c r="FZ298" s="58"/>
      <c r="GA298" s="59" t="s">
        <v>907</v>
      </c>
      <c r="GB298" s="54" t="s">
        <v>977</v>
      </c>
      <c r="GC298" s="54" t="s">
        <v>909</v>
      </c>
      <c r="GD298" s="59"/>
      <c r="GE298" s="61"/>
      <c r="GF298" s="58"/>
      <c r="GG298" s="61"/>
      <c r="GH298" s="61"/>
      <c r="GJ298" s="54"/>
    </row>
    <row r="299" spans="1:192" s="53" customFormat="1" ht="12" x14ac:dyDescent="0.25">
      <c r="A299" s="54">
        <v>7</v>
      </c>
      <c r="B299" s="54" t="s">
        <v>978</v>
      </c>
      <c r="C299" s="56">
        <v>18</v>
      </c>
      <c r="D299" s="56">
        <v>4</v>
      </c>
      <c r="E299" s="56">
        <v>6</v>
      </c>
      <c r="F299" s="56">
        <v>8</v>
      </c>
      <c r="G299" s="258"/>
      <c r="H299" s="258"/>
      <c r="I299" s="57">
        <v>14</v>
      </c>
      <c r="J299" s="371"/>
      <c r="L299" s="82" t="s">
        <v>979</v>
      </c>
      <c r="M299" s="86" t="s">
        <v>86</v>
      </c>
      <c r="N299" s="88" t="s">
        <v>98</v>
      </c>
      <c r="O299" s="88" t="s">
        <v>89</v>
      </c>
      <c r="P299" s="88" t="s">
        <v>185</v>
      </c>
      <c r="Q299" s="84" t="s">
        <v>102</v>
      </c>
      <c r="R299" s="88" t="s">
        <v>218</v>
      </c>
      <c r="S299" s="83"/>
      <c r="T299" s="88" t="s">
        <v>58</v>
      </c>
      <c r="U299" s="88" t="s">
        <v>102</v>
      </c>
      <c r="V299" s="88" t="s">
        <v>175</v>
      </c>
      <c r="W299" s="374" t="s">
        <v>102</v>
      </c>
      <c r="AC299" s="54"/>
      <c r="AD299" s="54"/>
      <c r="AE299" s="54"/>
      <c r="AF299" s="54"/>
      <c r="AG299" s="54"/>
      <c r="AH299" s="54"/>
      <c r="AI299" s="54"/>
      <c r="AJ299" s="54"/>
      <c r="AK299" s="54"/>
      <c r="AL299" s="82" t="s">
        <v>979</v>
      </c>
      <c r="AM299" s="86" t="s">
        <v>255</v>
      </c>
      <c r="AN299" s="88" t="s">
        <v>589</v>
      </c>
      <c r="AO299" s="88" t="s">
        <v>574</v>
      </c>
      <c r="AP299" s="88" t="s">
        <v>582</v>
      </c>
      <c r="AQ299" s="84" t="s">
        <v>587</v>
      </c>
      <c r="AR299" s="88" t="s">
        <v>247</v>
      </c>
      <c r="AS299" s="83"/>
      <c r="AT299" s="88" t="s">
        <v>239</v>
      </c>
      <c r="AU299" s="88" t="s">
        <v>250</v>
      </c>
      <c r="AV299" s="89" t="s">
        <v>256</v>
      </c>
      <c r="AW299" s="374" t="s">
        <v>264</v>
      </c>
      <c r="BC299" s="54"/>
      <c r="BD299" s="54"/>
      <c r="BE299" s="54"/>
      <c r="BF299" s="54"/>
      <c r="BG299" s="54"/>
      <c r="BH299" s="54"/>
      <c r="BI299" s="54"/>
      <c r="BJ299" s="54"/>
      <c r="BL299" s="90">
        <f t="shared" si="533"/>
        <v>0</v>
      </c>
      <c r="BM299" s="77">
        <f t="shared" si="533"/>
        <v>0</v>
      </c>
      <c r="BN299" s="77">
        <f t="shared" si="533"/>
        <v>3</v>
      </c>
      <c r="BO299" s="77">
        <f t="shared" si="533"/>
        <v>0</v>
      </c>
      <c r="BP299" s="77">
        <f>(IF(Q299="","",(IF(MID(Q299,2,1)="-",LEFT(Q299,1),LEFT(Q299,2)))+0))</f>
        <v>2</v>
      </c>
      <c r="BQ299" s="77">
        <f>(IF(R299="","",(IF(MID(R299,2,1)="-",LEFT(R299,1),LEFT(R299,2)))+0))</f>
        <v>0</v>
      </c>
      <c r="BR299" s="91"/>
      <c r="BS299" s="77">
        <f>(IF(T299="","",(IF(MID(T299,2,1)="-",LEFT(T299,1),LEFT(T299,2)))+0))</f>
        <v>5</v>
      </c>
      <c r="BT299" s="77">
        <f>(IF(U299="","",(IF(MID(U299,2,1)="-",LEFT(U299,1),LEFT(U299,2)))+0))</f>
        <v>2</v>
      </c>
      <c r="BU299" s="92">
        <f>(IF(V299="","",(IF(MID(V299,2,1)="-",LEFT(V299,1),LEFT(V299,2)))+0))</f>
        <v>2</v>
      </c>
      <c r="BV299" s="54"/>
      <c r="BW299" s="54"/>
      <c r="BX299" s="54"/>
      <c r="BY299" s="54"/>
      <c r="BZ299" s="54"/>
      <c r="CA299" s="54"/>
      <c r="CB299" s="77"/>
      <c r="CC299" s="77"/>
      <c r="CD299" s="77"/>
      <c r="CE299" s="77"/>
      <c r="CF299" s="77"/>
      <c r="CG299" s="77"/>
      <c r="CH299" s="77"/>
      <c r="CI299" s="77"/>
      <c r="CJ299" s="78"/>
      <c r="CK299" s="90">
        <f t="shared" si="534"/>
        <v>3</v>
      </c>
      <c r="CL299" s="77">
        <f t="shared" si="534"/>
        <v>5</v>
      </c>
      <c r="CM299" s="77">
        <f t="shared" si="534"/>
        <v>0</v>
      </c>
      <c r="CN299" s="77">
        <f t="shared" si="534"/>
        <v>7</v>
      </c>
      <c r="CO299" s="77">
        <f>(IF(Q299="","",IF(RIGHT(Q299,2)="10",RIGHT(Q299,2),RIGHT(Q299,1))+0))</f>
        <v>4</v>
      </c>
      <c r="CP299" s="77">
        <f>(IF(R299="","",IF(RIGHT(R299,2)="10",RIGHT(R299,2),RIGHT(R299,1))+0))</f>
        <v>8</v>
      </c>
      <c r="CQ299" s="91"/>
      <c r="CR299" s="77">
        <f>(IF(T299="","",IF(RIGHT(T299,2)="10",RIGHT(T299,2),RIGHT(T299,1))+0))</f>
        <v>1</v>
      </c>
      <c r="CS299" s="77">
        <f>(IF(U299="","",IF(RIGHT(U299,2)="10",RIGHT(U299,2),RIGHT(U299,1))+0))</f>
        <v>4</v>
      </c>
      <c r="CT299" s="92">
        <f>(IF(V299="","",IF(RIGHT(V299,2)="10",RIGHT(V299,2),RIGHT(V299,1))+0))</f>
        <v>5</v>
      </c>
      <c r="CU299" s="54"/>
      <c r="CV299" s="54"/>
      <c r="CW299" s="54"/>
      <c r="CX299" s="54"/>
      <c r="CY299" s="54"/>
      <c r="CZ299" s="54"/>
      <c r="DA299" s="77"/>
      <c r="DB299" s="77"/>
      <c r="DC299" s="77"/>
      <c r="DD299" s="77"/>
      <c r="DE299" s="77"/>
      <c r="DF299" s="77"/>
      <c r="DG299" s="77"/>
      <c r="DH299" s="77"/>
      <c r="DI299" s="54"/>
      <c r="DJ299" s="90" t="str">
        <f t="shared" si="535"/>
        <v>A</v>
      </c>
      <c r="DK299" s="77" t="str">
        <f t="shared" si="535"/>
        <v>A</v>
      </c>
      <c r="DL299" s="77" t="str">
        <f t="shared" si="535"/>
        <v>H</v>
      </c>
      <c r="DM299" s="77" t="str">
        <f t="shared" si="535"/>
        <v>A</v>
      </c>
      <c r="DN299" s="77" t="str">
        <f>(IF(Q299="","",IF(BP299&gt;CO299,"H",IF(BP299&lt;CO299,"A","D"))))</f>
        <v>A</v>
      </c>
      <c r="DO299" s="77" t="str">
        <f>(IF(R299="","",IF(BQ299&gt;CP299,"H",IF(BQ299&lt;CP299,"A","D"))))</f>
        <v>A</v>
      </c>
      <c r="DP299" s="91"/>
      <c r="DQ299" s="77" t="str">
        <f>(IF(T299="","",IF(BS299&gt;CR299,"H",IF(BS299&lt;CR299,"A","D"))))</f>
        <v>H</v>
      </c>
      <c r="DR299" s="77" t="str">
        <f>(IF(U299="","",IF(BT299&gt;CS299,"H",IF(BT299&lt;CS299,"A","D"))))</f>
        <v>A</v>
      </c>
      <c r="DS299" s="92" t="str">
        <f>(IF(V299="","",IF(BU299&gt;CT299,"H",IF(BU299&lt;CT299,"A","D"))))</f>
        <v>A</v>
      </c>
      <c r="DT299" s="54"/>
      <c r="DU299" s="54"/>
      <c r="DV299" s="54"/>
      <c r="DW299" s="54"/>
      <c r="DX299" s="54"/>
      <c r="DY299" s="54"/>
      <c r="DZ299" s="56"/>
      <c r="EA299" s="56"/>
      <c r="EB299" s="56"/>
      <c r="EC299" s="56"/>
      <c r="ED299" s="56"/>
      <c r="EE299" s="56"/>
      <c r="EF299" s="56"/>
      <c r="EG299" s="56"/>
      <c r="EH299" s="54"/>
      <c r="EI299" s="53" t="str">
        <f t="shared" si="517"/>
        <v>Reigate Priory</v>
      </c>
      <c r="EJ299" s="79">
        <f t="shared" si="536"/>
        <v>18</v>
      </c>
      <c r="EK299" s="80">
        <f t="shared" si="537"/>
        <v>2</v>
      </c>
      <c r="EL299" s="80">
        <f t="shared" si="538"/>
        <v>0</v>
      </c>
      <c r="EM299" s="80">
        <f t="shared" si="539"/>
        <v>7</v>
      </c>
      <c r="EN299" s="80">
        <f>COUNTIF(DP$293:DP$302,"A")</f>
        <v>1</v>
      </c>
      <c r="EO299" s="80">
        <f>COUNTIF(DP$293:DP$302,"D")</f>
        <v>1</v>
      </c>
      <c r="EP299" s="80">
        <f>COUNTIF(DP$293:DP$302,"H")</f>
        <v>7</v>
      </c>
      <c r="EQ299" s="79">
        <f t="shared" si="540"/>
        <v>3</v>
      </c>
      <c r="ER299" s="79">
        <f t="shared" si="518"/>
        <v>1</v>
      </c>
      <c r="ES299" s="79">
        <f t="shared" si="518"/>
        <v>14</v>
      </c>
      <c r="ET299" s="81">
        <f>SUM($BL299:$CI299)+SUM(CQ$293:CQ$302)</f>
        <v>33</v>
      </c>
      <c r="EU299" s="81">
        <f>SUM($CK299:$DH299)+SUM(BR$293:BR$302)</f>
        <v>91</v>
      </c>
      <c r="EV299" s="79">
        <f t="shared" si="519"/>
        <v>7</v>
      </c>
      <c r="EW299" s="136">
        <f t="shared" si="520"/>
        <v>0.36263736263736263</v>
      </c>
      <c r="EX299" s="78"/>
      <c r="EY299" s="80">
        <f t="shared" si="521"/>
        <v>18</v>
      </c>
      <c r="EZ299" s="80">
        <f t="shared" si="522"/>
        <v>3</v>
      </c>
      <c r="FA299" s="80">
        <f t="shared" si="523"/>
        <v>1</v>
      </c>
      <c r="FB299" s="80">
        <f t="shared" si="524"/>
        <v>14</v>
      </c>
      <c r="FC299" s="80">
        <f t="shared" si="525"/>
        <v>0</v>
      </c>
      <c r="FD299" s="80">
        <f t="shared" si="526"/>
        <v>0</v>
      </c>
      <c r="FE299" s="80">
        <f t="shared" si="527"/>
        <v>7</v>
      </c>
      <c r="FF299" s="138">
        <f t="shared" si="528"/>
        <v>0</v>
      </c>
      <c r="FG299" s="54"/>
      <c r="FH299" s="54">
        <f t="shared" si="541"/>
        <v>0</v>
      </c>
      <c r="FI299" s="54">
        <f t="shared" si="542"/>
        <v>0</v>
      </c>
      <c r="FJ299" s="54">
        <f t="shared" si="529"/>
        <v>0</v>
      </c>
      <c r="FK299" s="54">
        <f t="shared" si="529"/>
        <v>0</v>
      </c>
      <c r="FL299" s="54">
        <f t="shared" si="529"/>
        <v>1</v>
      </c>
      <c r="FM299" s="54">
        <f t="shared" si="529"/>
        <v>1</v>
      </c>
      <c r="FN299" s="54">
        <f t="shared" si="529"/>
        <v>0</v>
      </c>
      <c r="FO299" s="54">
        <f t="shared" si="529"/>
        <v>1</v>
      </c>
      <c r="FQ299" s="54" t="str">
        <f t="shared" si="530"/>
        <v>Reigate Priory</v>
      </c>
      <c r="FR299" s="54">
        <f t="shared" si="531"/>
        <v>0</v>
      </c>
      <c r="FS299" s="54">
        <f t="shared" si="532"/>
        <v>0</v>
      </c>
      <c r="FT299" s="54">
        <f t="shared" si="532"/>
        <v>0</v>
      </c>
      <c r="FU299" s="54">
        <f t="shared" si="532"/>
        <v>0</v>
      </c>
      <c r="FV299" s="54">
        <f t="shared" si="532"/>
        <v>-33</v>
      </c>
      <c r="FW299" s="54">
        <f t="shared" si="532"/>
        <v>-91</v>
      </c>
      <c r="FX299" s="54">
        <f t="shared" si="532"/>
        <v>0</v>
      </c>
      <c r="FY299" s="54"/>
      <c r="FZ299" s="58"/>
      <c r="GA299" s="59" t="s">
        <v>907</v>
      </c>
      <c r="GB299" s="60" t="s">
        <v>980</v>
      </c>
      <c r="GC299" s="54" t="s">
        <v>981</v>
      </c>
      <c r="GD299" s="59"/>
      <c r="GE299" s="61"/>
      <c r="GF299" s="58"/>
      <c r="GG299" s="61"/>
      <c r="GH299" s="61"/>
      <c r="GJ299" s="54"/>
    </row>
    <row r="300" spans="1:192" s="54" customFormat="1" ht="12" x14ac:dyDescent="0.25">
      <c r="A300" s="54">
        <v>8</v>
      </c>
      <c r="B300" s="54" t="s">
        <v>982</v>
      </c>
      <c r="C300" s="56">
        <v>18</v>
      </c>
      <c r="D300" s="56">
        <v>5</v>
      </c>
      <c r="E300" s="56">
        <v>4</v>
      </c>
      <c r="F300" s="56">
        <v>9</v>
      </c>
      <c r="G300" s="258"/>
      <c r="H300" s="258"/>
      <c r="I300" s="57">
        <v>14</v>
      </c>
      <c r="J300" s="371"/>
      <c r="L300" s="82" t="s">
        <v>978</v>
      </c>
      <c r="M300" s="253"/>
      <c r="N300" s="59"/>
      <c r="O300" s="88" t="s">
        <v>59</v>
      </c>
      <c r="P300" s="88" t="s">
        <v>331</v>
      </c>
      <c r="Q300" s="84" t="s">
        <v>200</v>
      </c>
      <c r="R300" s="59"/>
      <c r="S300" s="88" t="s">
        <v>162</v>
      </c>
      <c r="T300" s="83"/>
      <c r="U300" s="141" t="s">
        <v>74</v>
      </c>
      <c r="V300" s="59"/>
      <c r="W300" s="279"/>
      <c r="Y300" s="54" t="s">
        <v>983</v>
      </c>
      <c r="AL300" s="82" t="s">
        <v>978</v>
      </c>
      <c r="AM300" s="379" t="s">
        <v>574</v>
      </c>
      <c r="AN300" s="59"/>
      <c r="AO300" s="88" t="s">
        <v>255</v>
      </c>
      <c r="AP300" s="88" t="s">
        <v>583</v>
      </c>
      <c r="AQ300" s="84" t="s">
        <v>237</v>
      </c>
      <c r="AR300" s="59"/>
      <c r="AS300" s="88" t="s">
        <v>240</v>
      </c>
      <c r="AT300" s="83"/>
      <c r="AU300" s="88" t="s">
        <v>587</v>
      </c>
      <c r="AV300" s="85"/>
      <c r="AW300" s="279"/>
      <c r="BL300" s="90" t="str">
        <f t="shared" si="533"/>
        <v/>
      </c>
      <c r="BM300" s="77" t="str">
        <f t="shared" si="533"/>
        <v/>
      </c>
      <c r="BN300" s="77">
        <f t="shared" si="533"/>
        <v>4</v>
      </c>
      <c r="BO300" s="77">
        <f t="shared" si="533"/>
        <v>3</v>
      </c>
      <c r="BP300" s="77">
        <f>(IF(Q300="","",(IF(MID(Q300,2,1)="-",LEFT(Q300,1),LEFT(Q300,2)))+0))</f>
        <v>2</v>
      </c>
      <c r="BQ300" s="77" t="str">
        <f>(IF(R300="","",(IF(MID(R300,2,1)="-",LEFT(R300,1),LEFT(R300,2)))+0))</f>
        <v/>
      </c>
      <c r="BR300" s="77">
        <f>(IF(S300="","",(IF(MID(S300,2,1)="-",LEFT(S300,1),LEFT(S300,2)))+0))</f>
        <v>6</v>
      </c>
      <c r="BS300" s="91"/>
      <c r="BT300" s="77">
        <f>(IF(U300="","",(IF(MID(U300,2,1)="-",LEFT(U300,1),LEFT(U300,2)))+0))</f>
        <v>1</v>
      </c>
      <c r="BU300" s="92" t="str">
        <f>(IF(V300="","",(IF(MID(V300,2,1)="-",LEFT(V300,1),LEFT(V300,2)))+0))</f>
        <v/>
      </c>
      <c r="CB300" s="77"/>
      <c r="CC300" s="77"/>
      <c r="CD300" s="77"/>
      <c r="CE300" s="77"/>
      <c r="CF300" s="77"/>
      <c r="CG300" s="77"/>
      <c r="CH300" s="77"/>
      <c r="CI300" s="77"/>
      <c r="CJ300" s="78"/>
      <c r="CK300" s="90" t="str">
        <f t="shared" si="534"/>
        <v/>
      </c>
      <c r="CL300" s="77" t="str">
        <f t="shared" si="534"/>
        <v/>
      </c>
      <c r="CM300" s="77">
        <f t="shared" si="534"/>
        <v>0</v>
      </c>
      <c r="CN300" s="77">
        <f t="shared" si="534"/>
        <v>5</v>
      </c>
      <c r="CO300" s="77">
        <f>(IF(Q300="","",IF(RIGHT(Q300,2)="10",RIGHT(Q300,2),RIGHT(Q300,1))+0))</f>
        <v>2</v>
      </c>
      <c r="CP300" s="77" t="str">
        <f>(IF(R300="","",IF(RIGHT(R300,2)="10",RIGHT(R300,2),RIGHT(R300,1))+0))</f>
        <v/>
      </c>
      <c r="CQ300" s="77">
        <f>(IF(S300="","",IF(RIGHT(S300,2)="10",RIGHT(S300,2),RIGHT(S300,1))+0))</f>
        <v>0</v>
      </c>
      <c r="CR300" s="91"/>
      <c r="CS300" s="77">
        <f>(IF(U300="","",IF(RIGHT(U300,2)="10",RIGHT(U300,2),RIGHT(U300,1))+0))</f>
        <v>2</v>
      </c>
      <c r="CT300" s="92" t="str">
        <f>(IF(V300="","",IF(RIGHT(V300,2)="10",RIGHT(V300,2),RIGHT(V300,1))+0))</f>
        <v/>
      </c>
      <c r="DA300" s="77"/>
      <c r="DB300" s="77"/>
      <c r="DC300" s="77"/>
      <c r="DD300" s="77"/>
      <c r="DE300" s="77"/>
      <c r="DF300" s="77"/>
      <c r="DG300" s="77"/>
      <c r="DH300" s="77"/>
      <c r="DJ300" s="90" t="str">
        <f t="shared" si="535"/>
        <v/>
      </c>
      <c r="DK300" s="77" t="str">
        <f t="shared" si="535"/>
        <v/>
      </c>
      <c r="DL300" s="77" t="str">
        <f t="shared" si="535"/>
        <v>H</v>
      </c>
      <c r="DM300" s="77" t="str">
        <f t="shared" si="535"/>
        <v>A</v>
      </c>
      <c r="DN300" s="77" t="str">
        <f>(IF(Q300="","",IF(BP300&gt;CO300,"H",IF(BP300&lt;CO300,"A","D"))))</f>
        <v>D</v>
      </c>
      <c r="DO300" s="77" t="str">
        <f>(IF(R300="","",IF(BQ300&gt;CP300,"H",IF(BQ300&lt;CP300,"A","D"))))</f>
        <v/>
      </c>
      <c r="DP300" s="77" t="str">
        <f>(IF(S300="","",IF(BR300&gt;CQ300,"H",IF(BR300&lt;CQ300,"A","D"))))</f>
        <v>H</v>
      </c>
      <c r="DQ300" s="91"/>
      <c r="DR300" s="77" t="str">
        <f>(IF(U300="","",IF(BT300&gt;CS300,"H",IF(BT300&lt;CS300,"A","D"))))</f>
        <v>A</v>
      </c>
      <c r="DS300" s="92" t="str">
        <f>(IF(V300="","",IF(BU300&gt;CT300,"H",IF(BU300&lt;CT300,"A","D"))))</f>
        <v/>
      </c>
      <c r="DZ300" s="56"/>
      <c r="EA300" s="56"/>
      <c r="EB300" s="56"/>
      <c r="EC300" s="56"/>
      <c r="ED300" s="56"/>
      <c r="EE300" s="56"/>
      <c r="EF300" s="56"/>
      <c r="EG300" s="56"/>
      <c r="EI300" s="53" t="str">
        <f t="shared" si="517"/>
        <v>Salford Wanderers</v>
      </c>
      <c r="EJ300" s="79">
        <f t="shared" si="536"/>
        <v>11</v>
      </c>
      <c r="EK300" s="80">
        <f t="shared" si="537"/>
        <v>2</v>
      </c>
      <c r="EL300" s="80">
        <f t="shared" si="538"/>
        <v>1</v>
      </c>
      <c r="EM300" s="80">
        <f t="shared" si="539"/>
        <v>2</v>
      </c>
      <c r="EN300" s="80">
        <f>COUNTIF(DQ$293:DQ$302,"A")</f>
        <v>1</v>
      </c>
      <c r="EO300" s="80">
        <f>COUNTIF(DQ$293:DQ$302,"D")</f>
        <v>1</v>
      </c>
      <c r="EP300" s="80">
        <f>COUNTIF(DQ$293:DQ$302,"H")</f>
        <v>4</v>
      </c>
      <c r="EQ300" s="79">
        <f t="shared" si="540"/>
        <v>3</v>
      </c>
      <c r="ER300" s="79">
        <f t="shared" si="518"/>
        <v>2</v>
      </c>
      <c r="ES300" s="79">
        <f t="shared" si="518"/>
        <v>6</v>
      </c>
      <c r="ET300" s="81">
        <f>SUM($BL300:$CI300)+SUM(CR$293:CR$302)</f>
        <v>27</v>
      </c>
      <c r="EU300" s="81">
        <f>SUM($CK300:$DH300)+SUM(BS$293:BS$302)</f>
        <v>42</v>
      </c>
      <c r="EV300" s="79">
        <f t="shared" si="519"/>
        <v>8</v>
      </c>
      <c r="EW300" s="136">
        <f t="shared" si="520"/>
        <v>0.6428571428571429</v>
      </c>
      <c r="EX300" s="78"/>
      <c r="EY300" s="80">
        <f t="shared" si="521"/>
        <v>18</v>
      </c>
      <c r="EZ300" s="80">
        <f t="shared" si="522"/>
        <v>4</v>
      </c>
      <c r="FA300" s="80">
        <f t="shared" si="523"/>
        <v>6</v>
      </c>
      <c r="FB300" s="80">
        <f t="shared" si="524"/>
        <v>8</v>
      </c>
      <c r="FC300" s="80">
        <f t="shared" si="525"/>
        <v>0</v>
      </c>
      <c r="FD300" s="80">
        <f t="shared" si="526"/>
        <v>0</v>
      </c>
      <c r="FE300" s="80">
        <f t="shared" si="527"/>
        <v>14</v>
      </c>
      <c r="FF300" s="138">
        <f t="shared" si="528"/>
        <v>0</v>
      </c>
      <c r="FH300" s="54">
        <f t="shared" si="541"/>
        <v>1</v>
      </c>
      <c r="FI300" s="54">
        <f t="shared" si="542"/>
        <v>1</v>
      </c>
      <c r="FJ300" s="54">
        <f t="shared" si="529"/>
        <v>1</v>
      </c>
      <c r="FK300" s="54">
        <f t="shared" si="529"/>
        <v>1</v>
      </c>
      <c r="FL300" s="54">
        <f t="shared" si="529"/>
        <v>1</v>
      </c>
      <c r="FM300" s="54">
        <f t="shared" si="529"/>
        <v>1</v>
      </c>
      <c r="FN300" s="54">
        <f t="shared" si="529"/>
        <v>1</v>
      </c>
      <c r="FO300" s="54">
        <f t="shared" si="529"/>
        <v>1</v>
      </c>
      <c r="FQ300" s="54" t="str">
        <f t="shared" si="530"/>
        <v>Salford Wanderers</v>
      </c>
      <c r="FR300" s="54">
        <f t="shared" si="531"/>
        <v>7</v>
      </c>
      <c r="FS300" s="54">
        <f t="shared" si="532"/>
        <v>1</v>
      </c>
      <c r="FT300" s="54">
        <f t="shared" si="532"/>
        <v>4</v>
      </c>
      <c r="FU300" s="54">
        <f t="shared" si="532"/>
        <v>2</v>
      </c>
      <c r="FV300" s="54">
        <f t="shared" si="532"/>
        <v>-27</v>
      </c>
      <c r="FW300" s="54">
        <f t="shared" si="532"/>
        <v>-42</v>
      </c>
      <c r="FX300" s="54">
        <f t="shared" si="532"/>
        <v>6</v>
      </c>
      <c r="FZ300" s="58"/>
      <c r="GA300" s="59"/>
      <c r="GB300" s="60"/>
      <c r="GC300" s="58"/>
      <c r="GD300" s="59"/>
      <c r="GE300" s="61"/>
      <c r="GF300" s="58"/>
      <c r="GG300" s="61"/>
      <c r="GH300" s="61"/>
    </row>
    <row r="301" spans="1:192" s="54" customFormat="1" ht="12" x14ac:dyDescent="0.25">
      <c r="A301" s="54">
        <v>9</v>
      </c>
      <c r="B301" s="54" t="s">
        <v>979</v>
      </c>
      <c r="C301" s="56">
        <v>18</v>
      </c>
      <c r="D301" s="56">
        <v>3</v>
      </c>
      <c r="E301" s="56">
        <v>1</v>
      </c>
      <c r="F301" s="56">
        <v>14</v>
      </c>
      <c r="G301" s="258"/>
      <c r="H301" s="258"/>
      <c r="I301" s="57">
        <v>7</v>
      </c>
      <c r="J301" s="371"/>
      <c r="L301" s="82" t="s">
        <v>982</v>
      </c>
      <c r="M301" s="86" t="s">
        <v>103</v>
      </c>
      <c r="N301" s="59"/>
      <c r="O301" s="141" t="s">
        <v>111</v>
      </c>
      <c r="P301" s="59"/>
      <c r="Q301" s="84" t="s">
        <v>62</v>
      </c>
      <c r="R301" s="141" t="s">
        <v>984</v>
      </c>
      <c r="S301" s="88" t="s">
        <v>74</v>
      </c>
      <c r="T301" s="59"/>
      <c r="U301" s="83"/>
      <c r="V301" s="59"/>
      <c r="W301" s="279"/>
      <c r="Y301" s="54" t="s">
        <v>985</v>
      </c>
      <c r="AL301" s="82" t="s">
        <v>982</v>
      </c>
      <c r="AM301" s="86" t="s">
        <v>575</v>
      </c>
      <c r="AN301" s="59"/>
      <c r="AO301" s="88" t="s">
        <v>265</v>
      </c>
      <c r="AP301" s="59"/>
      <c r="AQ301" s="84" t="s">
        <v>264</v>
      </c>
      <c r="AR301" s="88" t="s">
        <v>583</v>
      </c>
      <c r="AS301" s="88" t="s">
        <v>586</v>
      </c>
      <c r="AT301" s="59"/>
      <c r="AU301" s="83"/>
      <c r="AV301" s="85"/>
      <c r="AW301" s="380" t="s">
        <v>238</v>
      </c>
      <c r="BL301" s="90">
        <f t="shared" si="533"/>
        <v>1</v>
      </c>
      <c r="BM301" s="77" t="str">
        <f t="shared" si="533"/>
        <v/>
      </c>
      <c r="BN301" s="77">
        <f t="shared" si="533"/>
        <v>5</v>
      </c>
      <c r="BO301" s="77" t="str">
        <f t="shared" si="533"/>
        <v/>
      </c>
      <c r="BP301" s="77">
        <f>(IF(Q301="","",(IF(MID(Q301,2,1)="-",LEFT(Q301,1),LEFT(Q301,2)))+0))</f>
        <v>1</v>
      </c>
      <c r="BQ301" s="77">
        <f>(IF(R301="","",(IF(MID(R301,2,1)="-",LEFT(R301,1),LEFT(R301,2)))+0))</f>
        <v>0</v>
      </c>
      <c r="BR301" s="77">
        <f>(IF(S301="","",(IF(MID(S301,2,1)="-",LEFT(S301,1),LEFT(S301,2)))+0))</f>
        <v>1</v>
      </c>
      <c r="BS301" s="77" t="str">
        <f>(IF(T301="","",(IF(MID(T301,2,1)="-",LEFT(T301,1),LEFT(T301,2)))+0))</f>
        <v/>
      </c>
      <c r="BT301" s="91"/>
      <c r="BU301" s="92" t="str">
        <f>(IF(V301="","",(IF(MID(V301,2,1)="-",LEFT(V301,1),LEFT(V301,2)))+0))</f>
        <v/>
      </c>
      <c r="CB301" s="77"/>
      <c r="CC301" s="77"/>
      <c r="CD301" s="77"/>
      <c r="CE301" s="77"/>
      <c r="CF301" s="77"/>
      <c r="CG301" s="77"/>
      <c r="CH301" s="77"/>
      <c r="CI301" s="77"/>
      <c r="CJ301" s="163"/>
      <c r="CK301" s="90">
        <f t="shared" si="534"/>
        <v>3</v>
      </c>
      <c r="CL301" s="77" t="str">
        <f t="shared" si="534"/>
        <v/>
      </c>
      <c r="CM301" s="77">
        <f t="shared" si="534"/>
        <v>2</v>
      </c>
      <c r="CN301" s="77" t="str">
        <f t="shared" si="534"/>
        <v/>
      </c>
      <c r="CO301" s="77">
        <f>(IF(Q301="","",IF(RIGHT(Q301,2)="10",RIGHT(Q301,2),RIGHT(Q301,1))+0))</f>
        <v>1</v>
      </c>
      <c r="CP301" s="77">
        <f>(IF(R301="","",IF(RIGHT(R301,2)="10",RIGHT(R301,2),RIGHT(R301,1))+0))</f>
        <v>3</v>
      </c>
      <c r="CQ301" s="77">
        <f>(IF(S301="","",IF(RIGHT(S301,2)="10",RIGHT(S301,2),RIGHT(S301,1))+0))</f>
        <v>2</v>
      </c>
      <c r="CR301" s="77" t="str">
        <f>(IF(T301="","",IF(RIGHT(T301,2)="10",RIGHT(T301,2),RIGHT(T301,1))+0))</f>
        <v/>
      </c>
      <c r="CS301" s="91"/>
      <c r="CT301" s="92" t="str">
        <f>(IF(V301="","",IF(RIGHT(V301,2)="10",RIGHT(V301,2),RIGHT(V301,1))+0))</f>
        <v/>
      </c>
      <c r="DA301" s="77"/>
      <c r="DB301" s="77"/>
      <c r="DC301" s="77"/>
      <c r="DD301" s="77"/>
      <c r="DE301" s="77"/>
      <c r="DF301" s="77"/>
      <c r="DG301" s="77"/>
      <c r="DH301" s="77"/>
      <c r="DI301" s="53"/>
      <c r="DJ301" s="90" t="str">
        <f t="shared" si="535"/>
        <v>A</v>
      </c>
      <c r="DK301" s="77" t="str">
        <f t="shared" si="535"/>
        <v/>
      </c>
      <c r="DL301" s="77" t="str">
        <f t="shared" si="535"/>
        <v>H</v>
      </c>
      <c r="DM301" s="77" t="str">
        <f t="shared" si="535"/>
        <v/>
      </c>
      <c r="DN301" s="77" t="str">
        <f>(IF(Q301="","",IF(BP301&gt;CO301,"H",IF(BP301&lt;CO301,"A","D"))))</f>
        <v>D</v>
      </c>
      <c r="DO301" s="77" t="str">
        <f>(IF(R301="","",IF(BQ301&gt;CP301,"H",IF(BQ301&lt;CP301,"A","D"))))</f>
        <v>A</v>
      </c>
      <c r="DP301" s="77" t="str">
        <f>(IF(S301="","",IF(BR301&gt;CQ301,"H",IF(BR301&lt;CQ301,"A","D"))))</f>
        <v>A</v>
      </c>
      <c r="DQ301" s="77" t="str">
        <f>(IF(T301="","",IF(BS301&gt;CR301,"H",IF(BS301&lt;CR301,"A","D"))))</f>
        <v/>
      </c>
      <c r="DR301" s="91"/>
      <c r="DS301" s="92" t="str">
        <f>(IF(V301="","",IF(BU301&gt;CT301,"H",IF(BU301&lt;CT301,"A","D"))))</f>
        <v/>
      </c>
      <c r="DZ301" s="56"/>
      <c r="EA301" s="56"/>
      <c r="EB301" s="56"/>
      <c r="EC301" s="56"/>
      <c r="ED301" s="56"/>
      <c r="EE301" s="56"/>
      <c r="EF301" s="56"/>
      <c r="EG301" s="56"/>
      <c r="EH301" s="53"/>
      <c r="EI301" s="53" t="str">
        <f t="shared" si="517"/>
        <v>Welsh Guards</v>
      </c>
      <c r="EJ301" s="79">
        <f t="shared" si="536"/>
        <v>12</v>
      </c>
      <c r="EK301" s="80">
        <f t="shared" si="537"/>
        <v>1</v>
      </c>
      <c r="EL301" s="80">
        <f t="shared" si="538"/>
        <v>1</v>
      </c>
      <c r="EM301" s="80">
        <f t="shared" si="539"/>
        <v>3</v>
      </c>
      <c r="EN301" s="80">
        <f>COUNTIF(DR$293:DR$302,"A")</f>
        <v>4</v>
      </c>
      <c r="EO301" s="80">
        <f>COUNTIF(DR$293:DR$302,"D")</f>
        <v>1</v>
      </c>
      <c r="EP301" s="80">
        <f>COUNTIF(DR$293:DR$302,"H")</f>
        <v>2</v>
      </c>
      <c r="EQ301" s="79">
        <f t="shared" si="540"/>
        <v>5</v>
      </c>
      <c r="ER301" s="79">
        <f t="shared" si="518"/>
        <v>2</v>
      </c>
      <c r="ES301" s="79">
        <f t="shared" si="518"/>
        <v>5</v>
      </c>
      <c r="ET301" s="81">
        <f>SUM($BL301:$CI301)+SUM(CS$293:CS$302)</f>
        <v>27</v>
      </c>
      <c r="EU301" s="81">
        <f>SUM($CK301:$DH301)+SUM(BT$293:BT$302)</f>
        <v>30</v>
      </c>
      <c r="EV301" s="79">
        <f t="shared" si="519"/>
        <v>12</v>
      </c>
      <c r="EW301" s="136">
        <f t="shared" si="520"/>
        <v>0.9</v>
      </c>
      <c r="EX301" s="78"/>
      <c r="EY301" s="80">
        <f t="shared" si="521"/>
        <v>18</v>
      </c>
      <c r="EZ301" s="80">
        <f t="shared" si="522"/>
        <v>5</v>
      </c>
      <c r="FA301" s="80">
        <f t="shared" si="523"/>
        <v>4</v>
      </c>
      <c r="FB301" s="80">
        <f t="shared" si="524"/>
        <v>9</v>
      </c>
      <c r="FC301" s="80">
        <f t="shared" si="525"/>
        <v>0</v>
      </c>
      <c r="FD301" s="80">
        <f t="shared" si="526"/>
        <v>0</v>
      </c>
      <c r="FE301" s="80">
        <f t="shared" si="527"/>
        <v>14</v>
      </c>
      <c r="FF301" s="138">
        <f t="shared" si="528"/>
        <v>0</v>
      </c>
      <c r="FG301" s="53"/>
      <c r="FH301" s="54">
        <f t="shared" si="541"/>
        <v>1</v>
      </c>
      <c r="FI301" s="54">
        <f t="shared" si="542"/>
        <v>0</v>
      </c>
      <c r="FJ301" s="54">
        <f t="shared" si="529"/>
        <v>1</v>
      </c>
      <c r="FK301" s="54">
        <f t="shared" si="529"/>
        <v>1</v>
      </c>
      <c r="FL301" s="54">
        <f t="shared" si="529"/>
        <v>1</v>
      </c>
      <c r="FM301" s="54">
        <f t="shared" si="529"/>
        <v>1</v>
      </c>
      <c r="FN301" s="54">
        <f t="shared" si="529"/>
        <v>1</v>
      </c>
      <c r="FO301" s="54">
        <f t="shared" si="529"/>
        <v>1</v>
      </c>
      <c r="FQ301" s="54" t="str">
        <f t="shared" si="530"/>
        <v>Welsh Guards</v>
      </c>
      <c r="FR301" s="54">
        <f t="shared" si="531"/>
        <v>6</v>
      </c>
      <c r="FS301" s="54">
        <f t="shared" si="532"/>
        <v>0</v>
      </c>
      <c r="FT301" s="54">
        <f t="shared" si="532"/>
        <v>2</v>
      </c>
      <c r="FU301" s="54">
        <f t="shared" si="532"/>
        <v>4</v>
      </c>
      <c r="FV301" s="54">
        <f t="shared" si="532"/>
        <v>-27</v>
      </c>
      <c r="FW301" s="54">
        <f t="shared" si="532"/>
        <v>-30</v>
      </c>
      <c r="FX301" s="54">
        <f t="shared" si="532"/>
        <v>2</v>
      </c>
      <c r="FZ301" s="58"/>
      <c r="GA301" s="59"/>
      <c r="GB301" s="60"/>
      <c r="GC301" s="58"/>
      <c r="GD301" s="59"/>
      <c r="GE301" s="61"/>
      <c r="GF301" s="58"/>
      <c r="GG301" s="61"/>
      <c r="GH301" s="61"/>
    </row>
    <row r="302" spans="1:192" s="54" customFormat="1" ht="12.6" thickBot="1" x14ac:dyDescent="0.3">
      <c r="A302" s="360">
        <v>10</v>
      </c>
      <c r="B302" s="54" t="s">
        <v>973</v>
      </c>
      <c r="C302" s="56">
        <v>18</v>
      </c>
      <c r="D302" s="56">
        <v>2</v>
      </c>
      <c r="E302" s="56">
        <v>3</v>
      </c>
      <c r="F302" s="56">
        <v>13</v>
      </c>
      <c r="G302" s="258"/>
      <c r="H302" s="258"/>
      <c r="I302" s="57">
        <v>7</v>
      </c>
      <c r="J302" s="371"/>
      <c r="L302" s="82" t="s">
        <v>972</v>
      </c>
      <c r="M302" s="140" t="s">
        <v>304</v>
      </c>
      <c r="N302" s="59"/>
      <c r="O302" s="141" t="s">
        <v>165</v>
      </c>
      <c r="P302" s="141" t="s">
        <v>269</v>
      </c>
      <c r="Q302" s="84" t="s">
        <v>62</v>
      </c>
      <c r="R302" s="141" t="s">
        <v>283</v>
      </c>
      <c r="S302" s="88" t="s">
        <v>364</v>
      </c>
      <c r="T302" s="141" t="s">
        <v>77</v>
      </c>
      <c r="U302" s="59"/>
      <c r="V302" s="83"/>
      <c r="W302" s="381"/>
      <c r="AL302" s="101" t="s">
        <v>972</v>
      </c>
      <c r="AM302" s="265" t="s">
        <v>251</v>
      </c>
      <c r="AN302" s="102"/>
      <c r="AO302" s="106" t="s">
        <v>245</v>
      </c>
      <c r="AP302" s="106" t="s">
        <v>587</v>
      </c>
      <c r="AQ302" s="103" t="s">
        <v>259</v>
      </c>
      <c r="AR302" s="106" t="s">
        <v>250</v>
      </c>
      <c r="AS302" s="106" t="s">
        <v>593</v>
      </c>
      <c r="AT302" s="106" t="s">
        <v>575</v>
      </c>
      <c r="AU302" s="267" t="s">
        <v>574</v>
      </c>
      <c r="AV302" s="104"/>
      <c r="AW302" s="381"/>
      <c r="BL302" s="107">
        <f t="shared" si="533"/>
        <v>4</v>
      </c>
      <c r="BM302" s="108" t="str">
        <f t="shared" si="533"/>
        <v/>
      </c>
      <c r="BN302" s="108">
        <f t="shared" si="533"/>
        <v>14</v>
      </c>
      <c r="BO302" s="108">
        <f t="shared" si="533"/>
        <v>7</v>
      </c>
      <c r="BP302" s="108">
        <f>(IF(Q302="","",(IF(MID(Q302,2,1)="-",LEFT(Q302,1),LEFT(Q302,2)))+0))</f>
        <v>1</v>
      </c>
      <c r="BQ302" s="108">
        <f>(IF(R302="","",(IF(MID(R302,2,1)="-",LEFT(R302,1),LEFT(R302,2)))+0))</f>
        <v>4</v>
      </c>
      <c r="BR302" s="108">
        <f>(IF(S302="","",(IF(MID(S302,2,1)="-",LEFT(S302,1),LEFT(S302,2)))+0))</f>
        <v>10</v>
      </c>
      <c r="BS302" s="108">
        <f>(IF(T302="","",(IF(MID(T302,2,1)="-",LEFT(T302,1),LEFT(T302,2)))+0))</f>
        <v>2</v>
      </c>
      <c r="BT302" s="108" t="str">
        <f>(IF(U302="","",(IF(MID(U302,2,1)="-",LEFT(U302,1),LEFT(U302,2)))+0))</f>
        <v/>
      </c>
      <c r="BU302" s="109"/>
      <c r="CB302" s="77"/>
      <c r="CC302" s="77"/>
      <c r="CD302" s="77"/>
      <c r="CE302" s="77"/>
      <c r="CF302" s="77"/>
      <c r="CG302" s="77"/>
      <c r="CH302" s="77"/>
      <c r="CI302" s="77"/>
      <c r="CJ302" s="78"/>
      <c r="CK302" s="107">
        <f t="shared" si="534"/>
        <v>2</v>
      </c>
      <c r="CL302" s="108" t="str">
        <f t="shared" si="534"/>
        <v/>
      </c>
      <c r="CM302" s="108">
        <f t="shared" si="534"/>
        <v>1</v>
      </c>
      <c r="CN302" s="108">
        <f t="shared" si="534"/>
        <v>1</v>
      </c>
      <c r="CO302" s="108">
        <f>(IF(Q302="","",IF(RIGHT(Q302,2)="10",RIGHT(Q302,2),RIGHT(Q302,1))+0))</f>
        <v>1</v>
      </c>
      <c r="CP302" s="108">
        <f>(IF(R302="","",IF(RIGHT(R302,2)="10",RIGHT(R302,2),RIGHT(R302,1))+0))</f>
        <v>6</v>
      </c>
      <c r="CQ302" s="108">
        <f>(IF(S302="","",IF(RIGHT(S302,2)="10",RIGHT(S302,2),RIGHT(S302,1))+0))</f>
        <v>2</v>
      </c>
      <c r="CR302" s="108">
        <f>(IF(T302="","",IF(RIGHT(T302,2)="10",RIGHT(T302,2),RIGHT(T302,1))+0))</f>
        <v>1</v>
      </c>
      <c r="CS302" s="108" t="str">
        <f>(IF(U302="","",IF(RIGHT(U302,2)="10",RIGHT(U302,2),RIGHT(U302,1))+0))</f>
        <v/>
      </c>
      <c r="CT302" s="109"/>
      <c r="DA302" s="77"/>
      <c r="DB302" s="77"/>
      <c r="DC302" s="77"/>
      <c r="DD302" s="77"/>
      <c r="DE302" s="77"/>
      <c r="DF302" s="77"/>
      <c r="DG302" s="77"/>
      <c r="DH302" s="77"/>
      <c r="DJ302" s="107" t="str">
        <f t="shared" si="535"/>
        <v>H</v>
      </c>
      <c r="DK302" s="108" t="str">
        <f t="shared" si="535"/>
        <v/>
      </c>
      <c r="DL302" s="108" t="str">
        <f t="shared" si="535"/>
        <v>H</v>
      </c>
      <c r="DM302" s="108" t="str">
        <f t="shared" si="535"/>
        <v>H</v>
      </c>
      <c r="DN302" s="108" t="str">
        <f>(IF(Q302="","",IF(BP302&gt;CO302,"H",IF(BP302&lt;CO302,"A","D"))))</f>
        <v>D</v>
      </c>
      <c r="DO302" s="108" t="str">
        <f>(IF(R302="","",IF(BQ302&gt;CP302,"H",IF(BQ302&lt;CP302,"A","D"))))</f>
        <v>A</v>
      </c>
      <c r="DP302" s="108" t="str">
        <f>(IF(S302="","",IF(BR302&gt;CQ302,"H",IF(BR302&lt;CQ302,"A","D"))))</f>
        <v>H</v>
      </c>
      <c r="DQ302" s="108" t="str">
        <f>(IF(T302="","",IF(BS302&gt;CR302,"H",IF(BS302&lt;CR302,"A","D"))))</f>
        <v>H</v>
      </c>
      <c r="DR302" s="108" t="str">
        <f>(IF(U302="","",IF(BT302&gt;CS302,"H",IF(BT302&lt;CS302,"A","D"))))</f>
        <v/>
      </c>
      <c r="DS302" s="109"/>
      <c r="DZ302" s="56"/>
      <c r="EA302" s="56"/>
      <c r="EB302" s="56"/>
      <c r="EC302" s="56"/>
      <c r="ED302" s="56"/>
      <c r="EE302" s="56"/>
      <c r="EF302" s="56"/>
      <c r="EG302" s="56"/>
      <c r="EI302" s="53" t="str">
        <f t="shared" si="517"/>
        <v>Worcester Park</v>
      </c>
      <c r="EJ302" s="79">
        <f t="shared" si="536"/>
        <v>13</v>
      </c>
      <c r="EK302" s="80">
        <f t="shared" si="537"/>
        <v>5</v>
      </c>
      <c r="EL302" s="80">
        <f t="shared" si="538"/>
        <v>1</v>
      </c>
      <c r="EM302" s="80">
        <f t="shared" si="539"/>
        <v>1</v>
      </c>
      <c r="EN302" s="80">
        <f>COUNTIF(DS$293:DS$302,"A")</f>
        <v>5</v>
      </c>
      <c r="EO302" s="80">
        <f>COUNTIF(DS$293:DS$302,"D")</f>
        <v>0</v>
      </c>
      <c r="EP302" s="80">
        <f>COUNTIF(DS$293:DS$302,"H")</f>
        <v>1</v>
      </c>
      <c r="EQ302" s="79">
        <f t="shared" si="540"/>
        <v>10</v>
      </c>
      <c r="ER302" s="79">
        <f t="shared" si="518"/>
        <v>1</v>
      </c>
      <c r="ES302" s="79">
        <f t="shared" si="518"/>
        <v>2</v>
      </c>
      <c r="ET302" s="81">
        <f>SUM($BL302:$CI302)+SUM(CT$293:CT$302)</f>
        <v>75</v>
      </c>
      <c r="EU302" s="81">
        <f>SUM($CK302:$DH302)+SUM(BU$293:BU$302)</f>
        <v>28</v>
      </c>
      <c r="EV302" s="79">
        <f t="shared" si="519"/>
        <v>21</v>
      </c>
      <c r="EW302" s="136">
        <f t="shared" si="520"/>
        <v>2.6785714285714284</v>
      </c>
      <c r="EX302" s="78"/>
      <c r="EY302" s="80">
        <f t="shared" si="521"/>
        <v>18</v>
      </c>
      <c r="EZ302" s="80">
        <f t="shared" si="522"/>
        <v>11</v>
      </c>
      <c r="FA302" s="80">
        <f t="shared" si="523"/>
        <v>3</v>
      </c>
      <c r="FB302" s="80">
        <f t="shared" si="524"/>
        <v>4</v>
      </c>
      <c r="FC302" s="80">
        <f t="shared" si="525"/>
        <v>0</v>
      </c>
      <c r="FD302" s="80">
        <f t="shared" si="526"/>
        <v>0</v>
      </c>
      <c r="FE302" s="80">
        <f t="shared" si="527"/>
        <v>25</v>
      </c>
      <c r="FF302" s="138">
        <f t="shared" si="528"/>
        <v>0</v>
      </c>
      <c r="FH302" s="54">
        <f t="shared" si="541"/>
        <v>1</v>
      </c>
      <c r="FI302" s="54">
        <f t="shared" si="542"/>
        <v>1</v>
      </c>
      <c r="FJ302" s="54">
        <f t="shared" si="529"/>
        <v>1</v>
      </c>
      <c r="FK302" s="54">
        <f t="shared" si="529"/>
        <v>1</v>
      </c>
      <c r="FL302" s="54">
        <f t="shared" si="529"/>
        <v>1</v>
      </c>
      <c r="FM302" s="54">
        <f t="shared" si="529"/>
        <v>1</v>
      </c>
      <c r="FN302" s="54">
        <f t="shared" si="529"/>
        <v>1</v>
      </c>
      <c r="FO302" s="54">
        <f t="shared" si="529"/>
        <v>1</v>
      </c>
      <c r="FQ302" s="54" t="str">
        <f t="shared" si="530"/>
        <v>Worcester Park</v>
      </c>
      <c r="FR302" s="54">
        <f t="shared" si="531"/>
        <v>5</v>
      </c>
      <c r="FS302" s="54">
        <f t="shared" si="532"/>
        <v>1</v>
      </c>
      <c r="FT302" s="54">
        <f t="shared" si="532"/>
        <v>2</v>
      </c>
      <c r="FU302" s="54">
        <f t="shared" si="532"/>
        <v>2</v>
      </c>
      <c r="FV302" s="54">
        <f t="shared" si="532"/>
        <v>-75</v>
      </c>
      <c r="FW302" s="54">
        <f t="shared" si="532"/>
        <v>-28</v>
      </c>
      <c r="FX302" s="54">
        <f t="shared" si="532"/>
        <v>4</v>
      </c>
      <c r="FZ302" s="58"/>
      <c r="GA302" s="59"/>
      <c r="GB302" s="60"/>
      <c r="GC302" s="58"/>
      <c r="GD302" s="59"/>
      <c r="GE302" s="61"/>
      <c r="GF302" s="58"/>
      <c r="GG302" s="61"/>
      <c r="GH302" s="61"/>
    </row>
    <row r="303" spans="1:192" s="54" customFormat="1" ht="12.6" thickBot="1" x14ac:dyDescent="0.3">
      <c r="B303" s="382" t="s">
        <v>986</v>
      </c>
      <c r="C303" s="56"/>
      <c r="D303" s="258">
        <f>SUM(D293:D302)</f>
        <v>77</v>
      </c>
      <c r="E303" s="258">
        <f>SUM(E293:E302)</f>
        <v>27</v>
      </c>
      <c r="F303" s="258">
        <f>SUM(F293:F302)</f>
        <v>76</v>
      </c>
      <c r="G303" s="258">
        <f>SUM(G293:G302)</f>
        <v>0</v>
      </c>
      <c r="H303" s="258">
        <f>SUM(H293:H302)</f>
        <v>0</v>
      </c>
      <c r="I303" s="57"/>
      <c r="J303" s="69" t="e">
        <f>G303/H303</f>
        <v>#DIV/0!</v>
      </c>
      <c r="L303" s="383" t="s">
        <v>987</v>
      </c>
      <c r="M303" s="384" t="s">
        <v>86</v>
      </c>
      <c r="N303" s="384" t="s">
        <v>283</v>
      </c>
      <c r="O303" s="288"/>
      <c r="P303" s="288"/>
      <c r="Q303" s="180" t="s">
        <v>176</v>
      </c>
      <c r="R303" s="384" t="s">
        <v>220</v>
      </c>
      <c r="S303" s="288"/>
      <c r="T303" s="288"/>
      <c r="U303" s="384" t="s">
        <v>304</v>
      </c>
      <c r="V303" s="288"/>
      <c r="W303" s="104"/>
      <c r="AL303" s="383" t="s">
        <v>987</v>
      </c>
      <c r="AM303" s="385" t="s">
        <v>240</v>
      </c>
      <c r="AN303" s="385" t="s">
        <v>250</v>
      </c>
      <c r="AO303" s="288"/>
      <c r="AP303" s="288"/>
      <c r="AQ303" s="180" t="s">
        <v>593</v>
      </c>
      <c r="AR303" s="385" t="s">
        <v>587</v>
      </c>
      <c r="AS303" s="288"/>
      <c r="AT303" s="288"/>
      <c r="AU303" s="385" t="s">
        <v>239</v>
      </c>
      <c r="AV303" s="288"/>
      <c r="AW303" s="104"/>
      <c r="FQ303" s="54" t="str">
        <f t="shared" si="530"/>
        <v/>
      </c>
      <c r="FR303" s="54" t="str">
        <f t="shared" si="531"/>
        <v/>
      </c>
      <c r="FS303" s="54" t="str">
        <f t="shared" si="532"/>
        <v/>
      </c>
      <c r="FT303" s="54" t="str">
        <f t="shared" si="532"/>
        <v/>
      </c>
      <c r="FU303" s="54" t="str">
        <f t="shared" si="532"/>
        <v/>
      </c>
      <c r="FV303" s="54" t="str">
        <f t="shared" si="532"/>
        <v/>
      </c>
      <c r="FW303" s="54" t="str">
        <f t="shared" si="532"/>
        <v/>
      </c>
      <c r="FX303" s="54" t="str">
        <f t="shared" ref="FX303:FX308" si="543">IF(SUM($FH303:$FO303)=0,"",11-EV303)</f>
        <v/>
      </c>
      <c r="FZ303" s="58"/>
      <c r="GA303" s="59"/>
      <c r="GB303" s="60"/>
      <c r="GC303" s="58"/>
      <c r="GD303" s="59"/>
      <c r="GE303" s="61"/>
      <c r="GF303" s="58"/>
      <c r="GG303" s="61"/>
      <c r="GH303" s="61"/>
    </row>
    <row r="304" spans="1:192" s="54" customFormat="1" ht="12" x14ac:dyDescent="0.25">
      <c r="B304" s="54" t="s">
        <v>988</v>
      </c>
      <c r="C304" s="56"/>
      <c r="D304" s="56"/>
      <c r="E304" s="56"/>
      <c r="F304" s="56"/>
      <c r="G304" s="56"/>
      <c r="H304" s="56"/>
      <c r="I304" s="57"/>
      <c r="J304" s="69"/>
      <c r="L304" s="54" t="s">
        <v>989</v>
      </c>
      <c r="FQ304" s="54" t="str">
        <f t="shared" si="530"/>
        <v/>
      </c>
      <c r="FR304" s="54" t="str">
        <f t="shared" si="531"/>
        <v/>
      </c>
      <c r="FS304" s="54" t="str">
        <f t="shared" si="532"/>
        <v/>
      </c>
      <c r="FT304" s="54" t="str">
        <f t="shared" si="532"/>
        <v/>
      </c>
      <c r="FU304" s="54" t="str">
        <f t="shared" si="532"/>
        <v/>
      </c>
      <c r="FV304" s="54" t="str">
        <f t="shared" si="532"/>
        <v/>
      </c>
      <c r="FW304" s="54" t="str">
        <f t="shared" si="532"/>
        <v/>
      </c>
      <c r="FX304" s="54" t="str">
        <f t="shared" si="543"/>
        <v/>
      </c>
      <c r="FZ304" s="58"/>
      <c r="GA304" s="59"/>
      <c r="GB304" s="60"/>
      <c r="GC304" s="58"/>
      <c r="GD304" s="59"/>
      <c r="GE304" s="61"/>
      <c r="GF304" s="58"/>
      <c r="GG304" s="61"/>
      <c r="GH304" s="61"/>
    </row>
    <row r="305" spans="1:192" s="54" customFormat="1" ht="12" x14ac:dyDescent="0.25">
      <c r="B305" s="54" t="s">
        <v>990</v>
      </c>
      <c r="C305" s="56"/>
      <c r="D305" s="56"/>
      <c r="E305" s="56"/>
      <c r="F305" s="56"/>
      <c r="G305" s="56"/>
      <c r="H305" s="56"/>
      <c r="I305" s="57"/>
      <c r="J305" s="69"/>
      <c r="FQ305" s="54" t="str">
        <f t="shared" si="530"/>
        <v/>
      </c>
      <c r="FR305" s="54" t="str">
        <f t="shared" si="531"/>
        <v/>
      </c>
      <c r="FS305" s="54" t="str">
        <f t="shared" si="532"/>
        <v/>
      </c>
      <c r="FT305" s="54" t="str">
        <f t="shared" si="532"/>
        <v/>
      </c>
      <c r="FU305" s="54" t="str">
        <f t="shared" si="532"/>
        <v/>
      </c>
      <c r="FV305" s="54" t="str">
        <f t="shared" si="532"/>
        <v/>
      </c>
      <c r="FW305" s="54" t="str">
        <f t="shared" si="532"/>
        <v/>
      </c>
      <c r="FX305" s="54" t="str">
        <f t="shared" si="543"/>
        <v/>
      </c>
      <c r="FZ305" s="58"/>
      <c r="GA305" s="59"/>
      <c r="GB305" s="60"/>
      <c r="GC305" s="58"/>
      <c r="GD305" s="59"/>
      <c r="GE305" s="61"/>
      <c r="GF305" s="58"/>
      <c r="GG305" s="61"/>
      <c r="GH305" s="61"/>
    </row>
    <row r="306" spans="1:192" s="54" customFormat="1" ht="12" x14ac:dyDescent="0.25">
      <c r="A306" s="212" t="s">
        <v>991</v>
      </c>
      <c r="C306" s="56"/>
      <c r="D306" s="56"/>
      <c r="E306" s="56"/>
      <c r="F306" s="56"/>
      <c r="G306" s="56"/>
      <c r="H306" s="56"/>
      <c r="I306" s="57"/>
      <c r="J306" s="69"/>
      <c r="FQ306" s="54" t="str">
        <f t="shared" si="530"/>
        <v/>
      </c>
      <c r="FR306" s="54" t="str">
        <f t="shared" si="531"/>
        <v/>
      </c>
      <c r="FS306" s="54" t="str">
        <f t="shared" si="532"/>
        <v/>
      </c>
      <c r="FT306" s="54" t="str">
        <f t="shared" si="532"/>
        <v/>
      </c>
      <c r="FU306" s="54" t="str">
        <f t="shared" si="532"/>
        <v/>
      </c>
      <c r="FV306" s="54" t="str">
        <f t="shared" si="532"/>
        <v/>
      </c>
      <c r="FW306" s="54" t="str">
        <f t="shared" si="532"/>
        <v/>
      </c>
      <c r="FX306" s="54" t="str">
        <f t="shared" si="543"/>
        <v/>
      </c>
      <c r="FZ306" s="58"/>
      <c r="GA306" s="59"/>
      <c r="GB306" s="60"/>
      <c r="GC306" s="58"/>
      <c r="GD306" s="59"/>
      <c r="GE306" s="61"/>
      <c r="GF306" s="58"/>
      <c r="GG306" s="61"/>
      <c r="GH306" s="61"/>
    </row>
    <row r="307" spans="1:192" s="54" customFormat="1" ht="12" x14ac:dyDescent="0.25">
      <c r="C307" s="56"/>
      <c r="D307" s="56"/>
      <c r="E307" s="56"/>
      <c r="F307" s="56"/>
      <c r="G307" s="56"/>
      <c r="H307" s="56"/>
      <c r="I307" s="57"/>
      <c r="J307" s="56"/>
      <c r="FQ307" s="54" t="str">
        <f t="shared" si="530"/>
        <v/>
      </c>
      <c r="FR307" s="54" t="str">
        <f t="shared" si="531"/>
        <v/>
      </c>
      <c r="FS307" s="54" t="str">
        <f t="shared" si="532"/>
        <v/>
      </c>
      <c r="FT307" s="54" t="str">
        <f t="shared" si="532"/>
        <v/>
      </c>
      <c r="FU307" s="54" t="str">
        <f t="shared" si="532"/>
        <v/>
      </c>
      <c r="FV307" s="54" t="str">
        <f t="shared" si="532"/>
        <v/>
      </c>
      <c r="FW307" s="54" t="str">
        <f t="shared" si="532"/>
        <v/>
      </c>
      <c r="FX307" s="54" t="str">
        <f t="shared" si="543"/>
        <v/>
      </c>
      <c r="FZ307" s="58"/>
      <c r="GA307" s="59"/>
      <c r="GB307" s="60"/>
      <c r="GC307" s="58"/>
      <c r="GD307" s="59"/>
      <c r="GE307" s="61"/>
      <c r="GF307" s="58"/>
      <c r="GG307" s="61"/>
      <c r="GH307" s="61"/>
    </row>
    <row r="308" spans="1:192" s="54" customFormat="1" ht="12.6" thickBot="1" x14ac:dyDescent="0.3">
      <c r="A308" s="53" t="s">
        <v>992</v>
      </c>
      <c r="B308" s="339" t="s">
        <v>993</v>
      </c>
      <c r="C308" s="55" t="s">
        <v>994</v>
      </c>
      <c r="D308" s="57"/>
      <c r="E308" s="57"/>
      <c r="F308" s="57"/>
      <c r="G308" s="57"/>
      <c r="H308" s="57"/>
      <c r="I308" s="57"/>
      <c r="J308" s="57"/>
      <c r="FQ308" s="54" t="str">
        <f t="shared" si="530"/>
        <v/>
      </c>
      <c r="FR308" s="54" t="str">
        <f t="shared" si="531"/>
        <v/>
      </c>
      <c r="FS308" s="54" t="str">
        <f t="shared" si="532"/>
        <v/>
      </c>
      <c r="FT308" s="54" t="str">
        <f t="shared" si="532"/>
        <v/>
      </c>
      <c r="FU308" s="54" t="str">
        <f t="shared" si="532"/>
        <v/>
      </c>
      <c r="FV308" s="54" t="str">
        <f t="shared" si="532"/>
        <v/>
      </c>
      <c r="FW308" s="54" t="str">
        <f t="shared" si="532"/>
        <v/>
      </c>
      <c r="FX308" s="54" t="str">
        <f t="shared" si="543"/>
        <v/>
      </c>
      <c r="FZ308" s="58"/>
      <c r="GA308" s="59"/>
      <c r="GB308" s="60"/>
      <c r="GC308" s="58"/>
      <c r="GD308" s="59"/>
      <c r="GE308" s="61"/>
      <c r="GF308" s="58"/>
      <c r="GG308" s="61"/>
      <c r="GH308" s="61"/>
    </row>
    <row r="309" spans="1:192" s="54" customFormat="1" ht="12.6" thickBot="1" x14ac:dyDescent="0.3">
      <c r="A309" s="53" t="s">
        <v>33</v>
      </c>
      <c r="B309" s="53" t="s">
        <v>34</v>
      </c>
      <c r="C309" s="57" t="s">
        <v>35</v>
      </c>
      <c r="D309" s="57" t="s">
        <v>36</v>
      </c>
      <c r="E309" s="57" t="s">
        <v>37</v>
      </c>
      <c r="F309" s="57" t="s">
        <v>38</v>
      </c>
      <c r="G309" s="57" t="s">
        <v>39</v>
      </c>
      <c r="H309" s="57" t="s">
        <v>40</v>
      </c>
      <c r="I309" s="57" t="s">
        <v>41</v>
      </c>
      <c r="J309" s="57" t="s">
        <v>42</v>
      </c>
      <c r="L309" s="126"/>
      <c r="M309" s="63" t="s">
        <v>43</v>
      </c>
      <c r="N309" s="63" t="s">
        <v>349</v>
      </c>
      <c r="O309" s="63" t="s">
        <v>995</v>
      </c>
      <c r="P309" s="63" t="s">
        <v>139</v>
      </c>
      <c r="Q309" s="63" t="s">
        <v>350</v>
      </c>
      <c r="R309" s="63" t="s">
        <v>351</v>
      </c>
      <c r="S309" s="63" t="s">
        <v>996</v>
      </c>
      <c r="T309" s="63" t="s">
        <v>960</v>
      </c>
      <c r="U309" s="64" t="s">
        <v>799</v>
      </c>
      <c r="V309" s="63" t="s">
        <v>819</v>
      </c>
      <c r="W309" s="63" t="s">
        <v>144</v>
      </c>
      <c r="X309" s="63" t="s">
        <v>298</v>
      </c>
      <c r="Y309" s="63" t="s">
        <v>997</v>
      </c>
      <c r="Z309" s="63" t="s">
        <v>998</v>
      </c>
      <c r="AA309" s="65" t="s">
        <v>999</v>
      </c>
      <c r="AL309" s="126"/>
      <c r="AM309" s="63" t="s">
        <v>43</v>
      </c>
      <c r="AN309" s="63" t="s">
        <v>349</v>
      </c>
      <c r="AO309" s="63" t="s">
        <v>995</v>
      </c>
      <c r="AP309" s="63" t="s">
        <v>139</v>
      </c>
      <c r="AQ309" s="63" t="s">
        <v>350</v>
      </c>
      <c r="AR309" s="63" t="s">
        <v>351</v>
      </c>
      <c r="AS309" s="63" t="s">
        <v>996</v>
      </c>
      <c r="AT309" s="63" t="s">
        <v>960</v>
      </c>
      <c r="AU309" s="64" t="s">
        <v>799</v>
      </c>
      <c r="AV309" s="63" t="s">
        <v>819</v>
      </c>
      <c r="AW309" s="63" t="s">
        <v>144</v>
      </c>
      <c r="AX309" s="63" t="s">
        <v>298</v>
      </c>
      <c r="AY309" s="63" t="s">
        <v>997</v>
      </c>
      <c r="AZ309" s="193" t="s">
        <v>998</v>
      </c>
      <c r="BA309" s="194" t="s">
        <v>999</v>
      </c>
      <c r="EJ309" s="56" t="s">
        <v>35</v>
      </c>
      <c r="EK309" s="56" t="s">
        <v>51</v>
      </c>
      <c r="EL309" s="56" t="s">
        <v>52</v>
      </c>
      <c r="EM309" s="56" t="s">
        <v>53</v>
      </c>
      <c r="EN309" s="56" t="s">
        <v>54</v>
      </c>
      <c r="EO309" s="56" t="s">
        <v>55</v>
      </c>
      <c r="EP309" s="56" t="s">
        <v>56</v>
      </c>
      <c r="EQ309" s="56" t="s">
        <v>36</v>
      </c>
      <c r="ER309" s="56" t="s">
        <v>37</v>
      </c>
      <c r="ES309" s="56" t="s">
        <v>38</v>
      </c>
      <c r="ET309" s="56" t="s">
        <v>39</v>
      </c>
      <c r="EU309" s="56" t="s">
        <v>40</v>
      </c>
      <c r="EV309" s="56" t="s">
        <v>41</v>
      </c>
      <c r="EW309" s="56" t="s">
        <v>42</v>
      </c>
      <c r="EX309" s="56"/>
      <c r="EY309" s="56" t="s">
        <v>35</v>
      </c>
      <c r="EZ309" s="56" t="s">
        <v>36</v>
      </c>
      <c r="FA309" s="56" t="s">
        <v>37</v>
      </c>
      <c r="FB309" s="56" t="s">
        <v>38</v>
      </c>
      <c r="FC309" s="56" t="s">
        <v>39</v>
      </c>
      <c r="FD309" s="56" t="s">
        <v>40</v>
      </c>
      <c r="FE309" s="56" t="s">
        <v>41</v>
      </c>
      <c r="FF309" s="56" t="s">
        <v>42</v>
      </c>
      <c r="FR309" s="56" t="s">
        <v>35</v>
      </c>
      <c r="FS309" s="56" t="s">
        <v>36</v>
      </c>
      <c r="FT309" s="56" t="s">
        <v>37</v>
      </c>
      <c r="FU309" s="56" t="s">
        <v>38</v>
      </c>
      <c r="FV309" s="56" t="s">
        <v>39</v>
      </c>
      <c r="FW309" s="56" t="s">
        <v>40</v>
      </c>
      <c r="FX309" s="56" t="s">
        <v>41</v>
      </c>
      <c r="FZ309" s="58"/>
      <c r="GA309" s="59"/>
      <c r="GB309" s="60"/>
      <c r="GC309" s="58"/>
      <c r="GD309" s="59"/>
      <c r="GE309" s="61"/>
      <c r="GF309" s="58"/>
      <c r="GG309" s="61"/>
      <c r="GH309" s="61"/>
    </row>
    <row r="310" spans="1:192" s="54" customFormat="1" ht="12" x14ac:dyDescent="0.25">
      <c r="A310" s="54">
        <v>1</v>
      </c>
      <c r="B310" s="54" t="s">
        <v>1000</v>
      </c>
      <c r="C310" s="56">
        <v>28</v>
      </c>
      <c r="D310" s="56">
        <v>19</v>
      </c>
      <c r="E310" s="56">
        <v>4</v>
      </c>
      <c r="F310" s="56">
        <v>5</v>
      </c>
      <c r="G310" s="258"/>
      <c r="H310" s="258"/>
      <c r="I310" s="57">
        <v>42</v>
      </c>
      <c r="J310" s="371"/>
      <c r="L310" s="66" t="s">
        <v>1001</v>
      </c>
      <c r="M310" s="71"/>
      <c r="N310" s="63"/>
      <c r="O310" s="131" t="s">
        <v>125</v>
      </c>
      <c r="P310" s="72" t="s">
        <v>74</v>
      </c>
      <c r="Q310" s="72" t="s">
        <v>111</v>
      </c>
      <c r="R310" s="131" t="s">
        <v>74</v>
      </c>
      <c r="S310" s="131" t="s">
        <v>85</v>
      </c>
      <c r="T310" s="72" t="s">
        <v>177</v>
      </c>
      <c r="U310" s="64" t="s">
        <v>304</v>
      </c>
      <c r="V310" s="72" t="s">
        <v>62</v>
      </c>
      <c r="W310" s="72" t="s">
        <v>268</v>
      </c>
      <c r="X310" s="72" t="s">
        <v>176</v>
      </c>
      <c r="Y310" s="72" t="s">
        <v>111</v>
      </c>
      <c r="Z310" s="131" t="s">
        <v>58</v>
      </c>
      <c r="AA310" s="386" t="s">
        <v>175</v>
      </c>
      <c r="AL310" s="66" t="s">
        <v>1001</v>
      </c>
      <c r="AM310" s="71"/>
      <c r="AN310" s="387" t="s">
        <v>244</v>
      </c>
      <c r="AO310" s="72" t="s">
        <v>670</v>
      </c>
      <c r="AP310" s="72" t="s">
        <v>653</v>
      </c>
      <c r="AQ310" s="72" t="s">
        <v>665</v>
      </c>
      <c r="AR310" s="72" t="s">
        <v>661</v>
      </c>
      <c r="AS310" s="72" t="s">
        <v>640</v>
      </c>
      <c r="AT310" s="72" t="s">
        <v>191</v>
      </c>
      <c r="AU310" s="64" t="s">
        <v>637</v>
      </c>
      <c r="AV310" s="72" t="s">
        <v>261</v>
      </c>
      <c r="AW310" s="72" t="s">
        <v>648</v>
      </c>
      <c r="AX310" s="72" t="s">
        <v>662</v>
      </c>
      <c r="AY310" s="72" t="s">
        <v>654</v>
      </c>
      <c r="AZ310" s="307" t="s">
        <v>545</v>
      </c>
      <c r="BA310" s="134" t="s">
        <v>645</v>
      </c>
      <c r="BL310" s="74"/>
      <c r="BM310" s="75" t="str">
        <f t="shared" ref="BM310:BZ318" si="544">(IF(N310="","",(IF(MID(N310,2,1)="-",LEFT(N310,1),LEFT(N310,2)))+0))</f>
        <v/>
      </c>
      <c r="BN310" s="75">
        <f t="shared" si="544"/>
        <v>5</v>
      </c>
      <c r="BO310" s="75">
        <f t="shared" si="544"/>
        <v>1</v>
      </c>
      <c r="BP310" s="75">
        <f t="shared" si="544"/>
        <v>5</v>
      </c>
      <c r="BQ310" s="75">
        <f t="shared" si="544"/>
        <v>1</v>
      </c>
      <c r="BR310" s="75">
        <f t="shared" si="544"/>
        <v>0</v>
      </c>
      <c r="BS310" s="75">
        <f t="shared" si="544"/>
        <v>2</v>
      </c>
      <c r="BT310" s="75">
        <f t="shared" si="544"/>
        <v>4</v>
      </c>
      <c r="BU310" s="75">
        <f t="shared" si="544"/>
        <v>1</v>
      </c>
      <c r="BV310" s="75">
        <f t="shared" si="544"/>
        <v>7</v>
      </c>
      <c r="BW310" s="75">
        <f t="shared" si="544"/>
        <v>2</v>
      </c>
      <c r="BX310" s="75">
        <f t="shared" si="544"/>
        <v>5</v>
      </c>
      <c r="BY310" s="75">
        <f t="shared" si="544"/>
        <v>5</v>
      </c>
      <c r="BZ310" s="76">
        <f t="shared" si="544"/>
        <v>2</v>
      </c>
      <c r="CB310" s="77"/>
      <c r="CC310" s="77"/>
      <c r="CD310" s="77"/>
      <c r="CE310" s="77"/>
      <c r="CF310" s="77"/>
      <c r="CG310" s="77"/>
      <c r="CH310" s="77"/>
      <c r="CI310" s="77"/>
      <c r="CJ310" s="78"/>
      <c r="CK310" s="74"/>
      <c r="CL310" s="75" t="str">
        <f t="shared" ref="CL310:CY318" si="545">(IF(N310="","",IF(RIGHT(N310,2)="10",RIGHT(N310,2),RIGHT(N310,1))+0))</f>
        <v/>
      </c>
      <c r="CM310" s="75">
        <f t="shared" si="545"/>
        <v>0</v>
      </c>
      <c r="CN310" s="75">
        <f t="shared" si="545"/>
        <v>2</v>
      </c>
      <c r="CO310" s="75">
        <f t="shared" si="545"/>
        <v>2</v>
      </c>
      <c r="CP310" s="75">
        <f t="shared" si="545"/>
        <v>2</v>
      </c>
      <c r="CQ310" s="75">
        <f t="shared" si="545"/>
        <v>4</v>
      </c>
      <c r="CR310" s="75">
        <f t="shared" si="545"/>
        <v>0</v>
      </c>
      <c r="CS310" s="75">
        <f t="shared" si="545"/>
        <v>2</v>
      </c>
      <c r="CT310" s="75">
        <f t="shared" si="545"/>
        <v>1</v>
      </c>
      <c r="CU310" s="75">
        <f t="shared" si="545"/>
        <v>2</v>
      </c>
      <c r="CV310" s="75">
        <f t="shared" si="545"/>
        <v>3</v>
      </c>
      <c r="CW310" s="75">
        <f t="shared" si="545"/>
        <v>2</v>
      </c>
      <c r="CX310" s="75">
        <f t="shared" si="545"/>
        <v>1</v>
      </c>
      <c r="CY310" s="76">
        <f t="shared" si="545"/>
        <v>5</v>
      </c>
      <c r="DA310" s="77"/>
      <c r="DB310" s="77"/>
      <c r="DC310" s="77"/>
      <c r="DD310" s="77"/>
      <c r="DE310" s="77"/>
      <c r="DF310" s="77"/>
      <c r="DG310" s="77"/>
      <c r="DH310" s="77"/>
      <c r="DJ310" s="74"/>
      <c r="DK310" s="75" t="str">
        <f t="shared" ref="DK310:DX318" si="546">(IF(N310="","",IF(BM310&gt;CL310,"H",IF(BM310&lt;CL310,"A","D"))))</f>
        <v/>
      </c>
      <c r="DL310" s="75" t="str">
        <f t="shared" si="546"/>
        <v>H</v>
      </c>
      <c r="DM310" s="75" t="str">
        <f t="shared" si="546"/>
        <v>A</v>
      </c>
      <c r="DN310" s="75" t="str">
        <f t="shared" si="546"/>
        <v>H</v>
      </c>
      <c r="DO310" s="75" t="str">
        <f t="shared" si="546"/>
        <v>A</v>
      </c>
      <c r="DP310" s="75" t="str">
        <f t="shared" si="546"/>
        <v>A</v>
      </c>
      <c r="DQ310" s="75" t="str">
        <f t="shared" si="546"/>
        <v>H</v>
      </c>
      <c r="DR310" s="75" t="str">
        <f t="shared" si="546"/>
        <v>H</v>
      </c>
      <c r="DS310" s="75" t="str">
        <f t="shared" si="546"/>
        <v>D</v>
      </c>
      <c r="DT310" s="75" t="str">
        <f t="shared" si="546"/>
        <v>H</v>
      </c>
      <c r="DU310" s="75" t="str">
        <f t="shared" si="546"/>
        <v>A</v>
      </c>
      <c r="DV310" s="75" t="str">
        <f t="shared" si="546"/>
        <v>H</v>
      </c>
      <c r="DW310" s="75" t="str">
        <f t="shared" si="546"/>
        <v>H</v>
      </c>
      <c r="DX310" s="76" t="str">
        <f t="shared" si="546"/>
        <v>A</v>
      </c>
      <c r="DZ310" s="56"/>
      <c r="EA310" s="56"/>
      <c r="EB310" s="56"/>
      <c r="EC310" s="56"/>
      <c r="ED310" s="56"/>
      <c r="EE310" s="56"/>
      <c r="EF310" s="56"/>
      <c r="EG310" s="56"/>
      <c r="EI310" s="53" t="str">
        <f t="shared" ref="EI310:EI324" si="547">L310</f>
        <v>Banstead Athletic</v>
      </c>
      <c r="EJ310" s="79">
        <f>SUM(EQ310:ES310)</f>
        <v>26</v>
      </c>
      <c r="EK310" s="80">
        <f>COUNTIF($DJ310:$EG310,"H")</f>
        <v>7</v>
      </c>
      <c r="EL310" s="80">
        <f>COUNTIF($DJ310:$EG310,"D")</f>
        <v>1</v>
      </c>
      <c r="EM310" s="80">
        <f>COUNTIF($DJ310:$EG310,"A")</f>
        <v>5</v>
      </c>
      <c r="EN310" s="80">
        <f>COUNTIF(DJ$310:DJ$324,"A")</f>
        <v>11</v>
      </c>
      <c r="EO310" s="80">
        <f>COUNTIF(DJ$310:DJ$324,"D")</f>
        <v>0</v>
      </c>
      <c r="EP310" s="80">
        <f>COUNTIF(DJ$310:DJ$324,"H")</f>
        <v>2</v>
      </c>
      <c r="EQ310" s="79">
        <f>EK310+EN310</f>
        <v>18</v>
      </c>
      <c r="ER310" s="79">
        <f t="shared" ref="ER310:ES324" si="548">EL310+EO310</f>
        <v>1</v>
      </c>
      <c r="ES310" s="79">
        <f t="shared" si="548"/>
        <v>7</v>
      </c>
      <c r="ET310" s="81">
        <f>SUM($BL310:$CI310)+SUM(CK$310:CK$324)</f>
        <v>94</v>
      </c>
      <c r="EU310" s="81">
        <f>SUM($CK310:$DH310)+SUM(BL$310:BL$324)</f>
        <v>48</v>
      </c>
      <c r="EV310" s="79">
        <f t="shared" ref="EV310:EV324" si="549">(EQ310*2)+ER310</f>
        <v>37</v>
      </c>
      <c r="EW310" s="136">
        <f t="shared" ref="EW310:EW324" si="550">IF(ET310&gt;0,IF(EU310&gt;0,ET310/EU310,0),0)</f>
        <v>1.9583333333333333</v>
      </c>
      <c r="EX310" s="78"/>
      <c r="EY310" s="80">
        <f t="shared" ref="EY310:EY324" si="551">VLOOKUP($EI310,$B$310:$J$324,2,0)</f>
        <v>28</v>
      </c>
      <c r="EZ310" s="80">
        <f t="shared" ref="EZ310:EZ324" si="552">VLOOKUP($EI310,$B$310:$J$324,3,0)</f>
        <v>19</v>
      </c>
      <c r="FA310" s="80">
        <f t="shared" ref="FA310:FA324" si="553">VLOOKUP($EI310,$B$310:$J$324,4,0)</f>
        <v>1</v>
      </c>
      <c r="FB310" s="80">
        <f t="shared" ref="FB310:FB324" si="554">VLOOKUP($EI310,$B$310:$J$324,5,0)</f>
        <v>8</v>
      </c>
      <c r="FC310" s="80">
        <f t="shared" ref="FC310:FC324" si="555">VLOOKUP($EI310,$B$310:$J$324,6,0)</f>
        <v>0</v>
      </c>
      <c r="FD310" s="80">
        <f t="shared" ref="FD310:FD324" si="556">VLOOKUP($EI310,$B$310:$J$324,7,0)</f>
        <v>0</v>
      </c>
      <c r="FE310" s="80">
        <f t="shared" ref="FE310:FE324" si="557">VLOOKUP($EI310,$B$310:$J$324,8,0)</f>
        <v>39</v>
      </c>
      <c r="FF310" s="80">
        <f t="shared" ref="FF310:FF324" si="558">VLOOKUP($EI310,$B$310:$J$324,9,0)</f>
        <v>0</v>
      </c>
      <c r="FH310" s="54">
        <f>IF(EJ310=EY310,0,1)</f>
        <v>1</v>
      </c>
      <c r="FI310" s="54">
        <f>IF(EQ310=EZ310,0,1)</f>
        <v>1</v>
      </c>
      <c r="FJ310" s="54">
        <f t="shared" ref="FJ310:FO324" si="559">IF(ER310=FA310,0,1)</f>
        <v>0</v>
      </c>
      <c r="FK310" s="54">
        <f t="shared" si="559"/>
        <v>1</v>
      </c>
      <c r="FL310" s="54">
        <f t="shared" si="559"/>
        <v>1</v>
      </c>
      <c r="FM310" s="54">
        <f t="shared" si="559"/>
        <v>1</v>
      </c>
      <c r="FN310" s="54">
        <f t="shared" si="559"/>
        <v>1</v>
      </c>
      <c r="FO310" s="54">
        <f t="shared" si="559"/>
        <v>1</v>
      </c>
      <c r="FQ310" s="54" t="str">
        <f t="shared" ref="FQ310:FQ358" si="560">IF(SUM($FH310:$FO310)=0,"",EI310)</f>
        <v>Banstead Athletic</v>
      </c>
      <c r="FR310" s="54">
        <f t="shared" ref="FR310:FR358" si="561">IF(SUM($FH310:$FO310)=0,"",EY310-EJ310)</f>
        <v>2</v>
      </c>
      <c r="FS310" s="54">
        <f t="shared" ref="FS310:FX358" si="562">IF(SUM($FH310:$FO310)=0,"",EZ310-EQ310)</f>
        <v>1</v>
      </c>
      <c r="FT310" s="54">
        <f t="shared" si="562"/>
        <v>0</v>
      </c>
      <c r="FU310" s="54">
        <f t="shared" si="562"/>
        <v>1</v>
      </c>
      <c r="FV310" s="54">
        <f t="shared" si="562"/>
        <v>-94</v>
      </c>
      <c r="FW310" s="54">
        <f t="shared" si="562"/>
        <v>-48</v>
      </c>
      <c r="FX310" s="54">
        <f t="shared" si="562"/>
        <v>2</v>
      </c>
      <c r="FY310" s="54" t="s">
        <v>71</v>
      </c>
      <c r="FZ310" s="58"/>
      <c r="GA310" s="59"/>
      <c r="GB310" s="60"/>
      <c r="GC310" s="58"/>
      <c r="GD310" s="59"/>
      <c r="GE310" s="61"/>
      <c r="GF310" s="58"/>
      <c r="GG310" s="61"/>
      <c r="GH310" s="61"/>
    </row>
    <row r="311" spans="1:192" s="54" customFormat="1" ht="12" x14ac:dyDescent="0.25">
      <c r="A311" s="54">
        <v>2</v>
      </c>
      <c r="B311" s="54" t="s">
        <v>1002</v>
      </c>
      <c r="C311" s="56">
        <v>28</v>
      </c>
      <c r="D311" s="56">
        <v>18</v>
      </c>
      <c r="E311" s="56">
        <v>5</v>
      </c>
      <c r="F311" s="56">
        <v>5</v>
      </c>
      <c r="G311" s="258"/>
      <c r="H311" s="258"/>
      <c r="I311" s="57">
        <v>41</v>
      </c>
      <c r="J311" s="371"/>
      <c r="L311" s="82" t="s">
        <v>362</v>
      </c>
      <c r="M311" s="140" t="s">
        <v>410</v>
      </c>
      <c r="N311" s="83"/>
      <c r="O311" s="59"/>
      <c r="P311" s="88" t="s">
        <v>87</v>
      </c>
      <c r="Q311" s="154" t="s">
        <v>177</v>
      </c>
      <c r="R311" s="88" t="s">
        <v>304</v>
      </c>
      <c r="S311" s="141" t="s">
        <v>60</v>
      </c>
      <c r="T311" s="88" t="s">
        <v>58</v>
      </c>
      <c r="U311" s="84" t="s">
        <v>101</v>
      </c>
      <c r="V311" s="59"/>
      <c r="W311" s="36" t="s">
        <v>206</v>
      </c>
      <c r="X311" s="154" t="s">
        <v>149</v>
      </c>
      <c r="Y311" s="141" t="s">
        <v>269</v>
      </c>
      <c r="Z311" s="148" t="s">
        <v>125</v>
      </c>
      <c r="AA311" s="85"/>
      <c r="AL311" s="82" t="s">
        <v>362</v>
      </c>
      <c r="AM311" s="86" t="s">
        <v>655</v>
      </c>
      <c r="AN311" s="83"/>
      <c r="AO311" s="252" t="s">
        <v>274</v>
      </c>
      <c r="AP311" s="88" t="s">
        <v>640</v>
      </c>
      <c r="AQ311" s="87" t="s">
        <v>658</v>
      </c>
      <c r="AR311" s="88" t="s">
        <v>670</v>
      </c>
      <c r="AS311" s="87" t="s">
        <v>545</v>
      </c>
      <c r="AT311" s="88" t="s">
        <v>257</v>
      </c>
      <c r="AU311" s="84" t="s">
        <v>653</v>
      </c>
      <c r="AV311" s="252" t="s">
        <v>666</v>
      </c>
      <c r="AW311" s="88" t="s">
        <v>675</v>
      </c>
      <c r="AX311" s="154" t="s">
        <v>659</v>
      </c>
      <c r="AY311" s="88" t="s">
        <v>662</v>
      </c>
      <c r="AZ311" s="88" t="s">
        <v>394</v>
      </c>
      <c r="BA311" s="85"/>
      <c r="BL311" s="90">
        <f t="shared" ref="BL311:BT324" si="563">(IF(M311="","",(IF(MID(M311,2,1)="-",LEFT(M311,1),LEFT(M311,2)))+0))</f>
        <v>2</v>
      </c>
      <c r="BM311" s="91"/>
      <c r="BN311" s="77" t="str">
        <f t="shared" si="544"/>
        <v/>
      </c>
      <c r="BO311" s="77">
        <f t="shared" si="544"/>
        <v>3</v>
      </c>
      <c r="BP311" s="77">
        <f t="shared" si="544"/>
        <v>2</v>
      </c>
      <c r="BQ311" s="77">
        <f t="shared" si="544"/>
        <v>4</v>
      </c>
      <c r="BR311" s="77">
        <f t="shared" si="544"/>
        <v>4</v>
      </c>
      <c r="BS311" s="77">
        <f t="shared" si="544"/>
        <v>5</v>
      </c>
      <c r="BT311" s="77">
        <f t="shared" si="544"/>
        <v>3</v>
      </c>
      <c r="BU311" s="77" t="str">
        <f t="shared" si="544"/>
        <v/>
      </c>
      <c r="BV311" s="77">
        <f t="shared" si="544"/>
        <v>1</v>
      </c>
      <c r="BW311" s="77">
        <f t="shared" si="544"/>
        <v>1</v>
      </c>
      <c r="BX311" s="77">
        <f t="shared" si="544"/>
        <v>7</v>
      </c>
      <c r="BY311" s="77">
        <f t="shared" si="544"/>
        <v>5</v>
      </c>
      <c r="BZ311" s="92" t="str">
        <f t="shared" si="544"/>
        <v/>
      </c>
      <c r="CB311" s="77"/>
      <c r="CC311" s="77"/>
      <c r="CD311" s="77"/>
      <c r="CE311" s="77"/>
      <c r="CF311" s="77"/>
      <c r="CG311" s="77"/>
      <c r="CH311" s="77"/>
      <c r="CI311" s="77"/>
      <c r="CJ311" s="78"/>
      <c r="CK311" s="90">
        <f t="shared" ref="CK311:CS324" si="564">(IF(M311="","",IF(RIGHT(M311,2)="10",RIGHT(M311,2),RIGHT(M311,1))+0))</f>
        <v>6</v>
      </c>
      <c r="CL311" s="91"/>
      <c r="CM311" s="77" t="str">
        <f t="shared" si="545"/>
        <v/>
      </c>
      <c r="CN311" s="77">
        <f t="shared" si="545"/>
        <v>3</v>
      </c>
      <c r="CO311" s="77">
        <f t="shared" si="545"/>
        <v>0</v>
      </c>
      <c r="CP311" s="77">
        <f t="shared" si="545"/>
        <v>2</v>
      </c>
      <c r="CQ311" s="77">
        <f t="shared" si="545"/>
        <v>1</v>
      </c>
      <c r="CR311" s="77">
        <f t="shared" si="545"/>
        <v>1</v>
      </c>
      <c r="CS311" s="77">
        <f t="shared" si="545"/>
        <v>2</v>
      </c>
      <c r="CT311" s="77" t="str">
        <f t="shared" si="545"/>
        <v/>
      </c>
      <c r="CU311" s="77">
        <f t="shared" si="545"/>
        <v>4</v>
      </c>
      <c r="CV311" s="77">
        <f t="shared" si="545"/>
        <v>5</v>
      </c>
      <c r="CW311" s="77">
        <f t="shared" si="545"/>
        <v>1</v>
      </c>
      <c r="CX311" s="77">
        <f t="shared" si="545"/>
        <v>0</v>
      </c>
      <c r="CY311" s="92" t="str">
        <f t="shared" si="545"/>
        <v/>
      </c>
      <c r="DA311" s="77"/>
      <c r="DB311" s="77"/>
      <c r="DC311" s="77"/>
      <c r="DD311" s="77"/>
      <c r="DE311" s="77"/>
      <c r="DF311" s="77"/>
      <c r="DG311" s="77"/>
      <c r="DH311" s="77"/>
      <c r="DJ311" s="90" t="str">
        <f t="shared" ref="DJ311:DR324" si="565">(IF(M311="","",IF(BL311&gt;CK311,"H",IF(BL311&lt;CK311,"A","D"))))</f>
        <v>A</v>
      </c>
      <c r="DK311" s="91"/>
      <c r="DL311" s="77" t="str">
        <f t="shared" si="546"/>
        <v/>
      </c>
      <c r="DM311" s="77" t="str">
        <f t="shared" si="546"/>
        <v>D</v>
      </c>
      <c r="DN311" s="77" t="str">
        <f t="shared" si="546"/>
        <v>H</v>
      </c>
      <c r="DO311" s="77" t="str">
        <f t="shared" si="546"/>
        <v>H</v>
      </c>
      <c r="DP311" s="77" t="str">
        <f t="shared" si="546"/>
        <v>H</v>
      </c>
      <c r="DQ311" s="77" t="str">
        <f t="shared" si="546"/>
        <v>H</v>
      </c>
      <c r="DR311" s="77" t="str">
        <f t="shared" si="546"/>
        <v>H</v>
      </c>
      <c r="DS311" s="77" t="str">
        <f t="shared" si="546"/>
        <v/>
      </c>
      <c r="DT311" s="77" t="str">
        <f t="shared" si="546"/>
        <v>A</v>
      </c>
      <c r="DU311" s="77" t="str">
        <f t="shared" si="546"/>
        <v>A</v>
      </c>
      <c r="DV311" s="77" t="str">
        <f t="shared" si="546"/>
        <v>H</v>
      </c>
      <c r="DW311" s="77" t="str">
        <f t="shared" si="546"/>
        <v>H</v>
      </c>
      <c r="DX311" s="92" t="str">
        <f t="shared" si="546"/>
        <v/>
      </c>
      <c r="DZ311" s="56"/>
      <c r="EA311" s="56"/>
      <c r="EB311" s="56"/>
      <c r="EC311" s="56"/>
      <c r="ED311" s="56"/>
      <c r="EE311" s="56"/>
      <c r="EF311" s="56"/>
      <c r="EG311" s="56"/>
      <c r="EI311" s="53" t="str">
        <f t="shared" si="547"/>
        <v>Beddington Corner</v>
      </c>
      <c r="EJ311" s="79">
        <f t="shared" ref="EJ311:EJ324" si="566">SUM(EQ311:ES311)</f>
        <v>20</v>
      </c>
      <c r="EK311" s="80">
        <f t="shared" ref="EK311:EK324" si="567">COUNTIF($DJ311:$EG311,"H")</f>
        <v>7</v>
      </c>
      <c r="EL311" s="80">
        <f t="shared" ref="EL311:EL324" si="568">COUNTIF($DJ311:$EG311,"D")</f>
        <v>1</v>
      </c>
      <c r="EM311" s="80">
        <f t="shared" ref="EM311:EM324" si="569">COUNTIF($DJ311:$EG311,"A")</f>
        <v>3</v>
      </c>
      <c r="EN311" s="80">
        <f>COUNTIF(DK$310:DK$324,"A")</f>
        <v>6</v>
      </c>
      <c r="EO311" s="80">
        <f>COUNTIF(DK$310:DK$324,"D")</f>
        <v>1</v>
      </c>
      <c r="EP311" s="80">
        <f>COUNTIF(DK$310:DK$324,"H")</f>
        <v>2</v>
      </c>
      <c r="EQ311" s="79">
        <f t="shared" ref="EQ311:EQ324" si="570">EK311+EN311</f>
        <v>13</v>
      </c>
      <c r="ER311" s="79">
        <f t="shared" si="548"/>
        <v>2</v>
      </c>
      <c r="ES311" s="79">
        <f t="shared" si="548"/>
        <v>5</v>
      </c>
      <c r="ET311" s="81">
        <f>SUM($BL311:$CI311)+SUM(CL$310:CL$324)</f>
        <v>58</v>
      </c>
      <c r="EU311" s="81">
        <f>SUM($CK311:$DH311)+SUM(BM$310:BM$324)</f>
        <v>37</v>
      </c>
      <c r="EV311" s="79">
        <f t="shared" si="549"/>
        <v>28</v>
      </c>
      <c r="EW311" s="136">
        <f t="shared" si="550"/>
        <v>1.5675675675675675</v>
      </c>
      <c r="EX311" s="78"/>
      <c r="EY311" s="80">
        <f t="shared" si="551"/>
        <v>28</v>
      </c>
      <c r="EZ311" s="80">
        <f t="shared" si="552"/>
        <v>18</v>
      </c>
      <c r="FA311" s="80">
        <f t="shared" si="553"/>
        <v>2</v>
      </c>
      <c r="FB311" s="80">
        <f t="shared" si="554"/>
        <v>8</v>
      </c>
      <c r="FC311" s="80">
        <f t="shared" si="555"/>
        <v>0</v>
      </c>
      <c r="FD311" s="80">
        <f t="shared" si="556"/>
        <v>0</v>
      </c>
      <c r="FE311" s="80">
        <f t="shared" si="557"/>
        <v>38</v>
      </c>
      <c r="FF311" s="80">
        <f t="shared" si="558"/>
        <v>0</v>
      </c>
      <c r="FH311" s="54">
        <f t="shared" ref="FH311:FH324" si="571">IF(EJ311=EY311,0,1)</f>
        <v>1</v>
      </c>
      <c r="FI311" s="54">
        <f t="shared" ref="FI311:FI324" si="572">IF(EQ311=EZ311,0,1)</f>
        <v>1</v>
      </c>
      <c r="FJ311" s="54">
        <f t="shared" si="559"/>
        <v>0</v>
      </c>
      <c r="FK311" s="54">
        <f t="shared" si="559"/>
        <v>1</v>
      </c>
      <c r="FL311" s="54">
        <f t="shared" si="559"/>
        <v>1</v>
      </c>
      <c r="FM311" s="54">
        <f t="shared" si="559"/>
        <v>1</v>
      </c>
      <c r="FN311" s="54">
        <f t="shared" si="559"/>
        <v>1</v>
      </c>
      <c r="FO311" s="54">
        <f t="shared" si="559"/>
        <v>1</v>
      </c>
      <c r="FQ311" s="54" t="str">
        <f t="shared" si="560"/>
        <v>Beddington Corner</v>
      </c>
      <c r="FR311" s="54">
        <f t="shared" si="561"/>
        <v>8</v>
      </c>
      <c r="FS311" s="54">
        <f t="shared" si="562"/>
        <v>5</v>
      </c>
      <c r="FT311" s="54">
        <f t="shared" si="562"/>
        <v>0</v>
      </c>
      <c r="FU311" s="54">
        <f t="shared" si="562"/>
        <v>3</v>
      </c>
      <c r="FV311" s="54">
        <f t="shared" si="562"/>
        <v>-58</v>
      </c>
      <c r="FW311" s="54">
        <f t="shared" si="562"/>
        <v>-37</v>
      </c>
      <c r="FX311" s="54">
        <f t="shared" si="562"/>
        <v>10</v>
      </c>
      <c r="FY311" s="54" t="s">
        <v>1003</v>
      </c>
      <c r="FZ311" s="58"/>
      <c r="GA311" s="59"/>
      <c r="GB311" s="60"/>
      <c r="GC311" s="58"/>
      <c r="GD311" s="59"/>
      <c r="GE311" s="61"/>
      <c r="GF311" s="58"/>
      <c r="GG311" s="61"/>
      <c r="GH311" s="61"/>
    </row>
    <row r="312" spans="1:192" s="54" customFormat="1" ht="12" x14ac:dyDescent="0.25">
      <c r="A312" s="54">
        <v>3</v>
      </c>
      <c r="B312" s="54" t="s">
        <v>1001</v>
      </c>
      <c r="C312" s="56">
        <v>28</v>
      </c>
      <c r="D312" s="56">
        <v>19</v>
      </c>
      <c r="E312" s="56">
        <v>1</v>
      </c>
      <c r="F312" s="56">
        <v>8</v>
      </c>
      <c r="G312" s="258"/>
      <c r="H312" s="258"/>
      <c r="I312" s="57">
        <v>39</v>
      </c>
      <c r="J312" s="371"/>
      <c r="L312" s="82" t="s">
        <v>1004</v>
      </c>
      <c r="M312" s="140" t="s">
        <v>77</v>
      </c>
      <c r="N312" s="141" t="s">
        <v>304</v>
      </c>
      <c r="O312" s="83"/>
      <c r="P312" s="141" t="s">
        <v>162</v>
      </c>
      <c r="Q312" s="59"/>
      <c r="R312" s="59"/>
      <c r="S312" s="141" t="s">
        <v>62</v>
      </c>
      <c r="T312" s="249"/>
      <c r="U312" s="84" t="s">
        <v>283</v>
      </c>
      <c r="V312" s="59"/>
      <c r="W312" s="43" t="s">
        <v>77</v>
      </c>
      <c r="X312" s="59"/>
      <c r="Y312" s="59"/>
      <c r="Z312" s="59"/>
      <c r="AA312" s="85"/>
      <c r="AL312" s="82" t="s">
        <v>1004</v>
      </c>
      <c r="AM312" s="262" t="s">
        <v>658</v>
      </c>
      <c r="AN312" s="88" t="s">
        <v>665</v>
      </c>
      <c r="AO312" s="83"/>
      <c r="AP312" s="88" t="s">
        <v>661</v>
      </c>
      <c r="AQ312" s="252" t="s">
        <v>645</v>
      </c>
      <c r="AR312" s="59"/>
      <c r="AS312" s="87" t="s">
        <v>545</v>
      </c>
      <c r="AT312" s="249"/>
      <c r="AU312" s="84" t="s">
        <v>261</v>
      </c>
      <c r="AV312" s="252" t="s">
        <v>244</v>
      </c>
      <c r="AW312" s="88" t="s">
        <v>202</v>
      </c>
      <c r="AX312" s="252" t="s">
        <v>663</v>
      </c>
      <c r="AY312" s="252" t="s">
        <v>669</v>
      </c>
      <c r="AZ312" s="252" t="s">
        <v>637</v>
      </c>
      <c r="BA312" s="263" t="s">
        <v>652</v>
      </c>
      <c r="BL312" s="90">
        <f t="shared" si="563"/>
        <v>2</v>
      </c>
      <c r="BM312" s="77">
        <f t="shared" si="563"/>
        <v>4</v>
      </c>
      <c r="BN312" s="91"/>
      <c r="BO312" s="77">
        <f t="shared" si="544"/>
        <v>6</v>
      </c>
      <c r="BP312" s="77" t="str">
        <f t="shared" si="544"/>
        <v/>
      </c>
      <c r="BQ312" s="77" t="str">
        <f t="shared" si="544"/>
        <v/>
      </c>
      <c r="BR312" s="77">
        <f t="shared" si="544"/>
        <v>1</v>
      </c>
      <c r="BS312" s="77" t="str">
        <f t="shared" si="544"/>
        <v/>
      </c>
      <c r="BT312" s="77">
        <f t="shared" si="544"/>
        <v>4</v>
      </c>
      <c r="BU312" s="77" t="str">
        <f t="shared" si="544"/>
        <v/>
      </c>
      <c r="BV312" s="77">
        <f t="shared" si="544"/>
        <v>2</v>
      </c>
      <c r="BW312" s="77" t="str">
        <f t="shared" si="544"/>
        <v/>
      </c>
      <c r="BX312" s="77" t="str">
        <f t="shared" si="544"/>
        <v/>
      </c>
      <c r="BY312" s="77" t="str">
        <f t="shared" si="544"/>
        <v/>
      </c>
      <c r="BZ312" s="92" t="str">
        <f t="shared" si="544"/>
        <v/>
      </c>
      <c r="CB312" s="77"/>
      <c r="CC312" s="77"/>
      <c r="CD312" s="77"/>
      <c r="CE312" s="77"/>
      <c r="CF312" s="77"/>
      <c r="CG312" s="77"/>
      <c r="CH312" s="77"/>
      <c r="CI312" s="77"/>
      <c r="CJ312" s="78"/>
      <c r="CK312" s="90">
        <f t="shared" si="564"/>
        <v>1</v>
      </c>
      <c r="CL312" s="77">
        <f t="shared" si="564"/>
        <v>2</v>
      </c>
      <c r="CM312" s="91"/>
      <c r="CN312" s="77">
        <f t="shared" si="545"/>
        <v>0</v>
      </c>
      <c r="CO312" s="77" t="str">
        <f t="shared" si="545"/>
        <v/>
      </c>
      <c r="CP312" s="77" t="str">
        <f t="shared" si="545"/>
        <v/>
      </c>
      <c r="CQ312" s="77">
        <f t="shared" si="545"/>
        <v>1</v>
      </c>
      <c r="CR312" s="77" t="str">
        <f t="shared" si="545"/>
        <v/>
      </c>
      <c r="CS312" s="77">
        <f t="shared" si="545"/>
        <v>6</v>
      </c>
      <c r="CT312" s="77" t="str">
        <f t="shared" si="545"/>
        <v/>
      </c>
      <c r="CU312" s="77">
        <f t="shared" si="545"/>
        <v>1</v>
      </c>
      <c r="CV312" s="77" t="str">
        <f t="shared" si="545"/>
        <v/>
      </c>
      <c r="CW312" s="77" t="str">
        <f t="shared" si="545"/>
        <v/>
      </c>
      <c r="CX312" s="77" t="str">
        <f t="shared" si="545"/>
        <v/>
      </c>
      <c r="CY312" s="92" t="str">
        <f t="shared" si="545"/>
        <v/>
      </c>
      <c r="DA312" s="77"/>
      <c r="DB312" s="77"/>
      <c r="DC312" s="77"/>
      <c r="DD312" s="77"/>
      <c r="DE312" s="77"/>
      <c r="DF312" s="77"/>
      <c r="DG312" s="77"/>
      <c r="DH312" s="77"/>
      <c r="DJ312" s="90" t="str">
        <f t="shared" si="565"/>
        <v>H</v>
      </c>
      <c r="DK312" s="77" t="str">
        <f t="shared" si="565"/>
        <v>H</v>
      </c>
      <c r="DL312" s="91"/>
      <c r="DM312" s="77" t="str">
        <f t="shared" si="546"/>
        <v>H</v>
      </c>
      <c r="DN312" s="77" t="str">
        <f t="shared" si="546"/>
        <v/>
      </c>
      <c r="DO312" s="77" t="str">
        <f t="shared" si="546"/>
        <v/>
      </c>
      <c r="DP312" s="77" t="str">
        <f t="shared" si="546"/>
        <v>D</v>
      </c>
      <c r="DQ312" s="77" t="str">
        <f t="shared" si="546"/>
        <v/>
      </c>
      <c r="DR312" s="77" t="str">
        <f t="shared" si="546"/>
        <v>A</v>
      </c>
      <c r="DS312" s="77" t="str">
        <f t="shared" si="546"/>
        <v/>
      </c>
      <c r="DT312" s="77" t="str">
        <f t="shared" si="546"/>
        <v>H</v>
      </c>
      <c r="DU312" s="77" t="str">
        <f t="shared" si="546"/>
        <v/>
      </c>
      <c r="DV312" s="77" t="str">
        <f t="shared" si="546"/>
        <v/>
      </c>
      <c r="DW312" s="77" t="str">
        <f t="shared" si="546"/>
        <v/>
      </c>
      <c r="DX312" s="92" t="str">
        <f t="shared" si="546"/>
        <v/>
      </c>
      <c r="DZ312" s="56"/>
      <c r="EA312" s="56"/>
      <c r="EB312" s="56"/>
      <c r="EC312" s="56"/>
      <c r="ED312" s="56"/>
      <c r="EE312" s="56"/>
      <c r="EF312" s="56"/>
      <c r="EG312" s="56"/>
      <c r="EI312" s="53" t="str">
        <f t="shared" si="547"/>
        <v>Cane Hill Hospital</v>
      </c>
      <c r="EJ312" s="79">
        <f t="shared" si="566"/>
        <v>16</v>
      </c>
      <c r="EK312" s="80">
        <f t="shared" si="567"/>
        <v>4</v>
      </c>
      <c r="EL312" s="80">
        <f t="shared" si="568"/>
        <v>1</v>
      </c>
      <c r="EM312" s="80">
        <f t="shared" si="569"/>
        <v>1</v>
      </c>
      <c r="EN312" s="80">
        <f>COUNTIF(DL$310:DL$324,"A")</f>
        <v>5</v>
      </c>
      <c r="EO312" s="80">
        <f>COUNTIF(DL$310:DL$324,"D")</f>
        <v>1</v>
      </c>
      <c r="EP312" s="80">
        <f>COUNTIF(DL$310:DL$324,"H")</f>
        <v>4</v>
      </c>
      <c r="EQ312" s="79">
        <f t="shared" si="570"/>
        <v>9</v>
      </c>
      <c r="ER312" s="79">
        <f t="shared" si="548"/>
        <v>2</v>
      </c>
      <c r="ES312" s="79">
        <f t="shared" si="548"/>
        <v>5</v>
      </c>
      <c r="ET312" s="81">
        <f>SUM($BL312:$CI312)+SUM(CM$310:CM$324)</f>
        <v>43</v>
      </c>
      <c r="EU312" s="81">
        <f>SUM($CK312:$DH312)+SUM(BN$310:BN$324)</f>
        <v>34</v>
      </c>
      <c r="EV312" s="79">
        <f t="shared" si="549"/>
        <v>20</v>
      </c>
      <c r="EW312" s="136">
        <f t="shared" si="550"/>
        <v>1.2647058823529411</v>
      </c>
      <c r="EX312" s="78"/>
      <c r="EY312" s="80">
        <f t="shared" si="551"/>
        <v>28</v>
      </c>
      <c r="EZ312" s="80">
        <f t="shared" si="552"/>
        <v>16</v>
      </c>
      <c r="FA312" s="80">
        <f t="shared" si="553"/>
        <v>4</v>
      </c>
      <c r="FB312" s="80">
        <f t="shared" si="554"/>
        <v>8</v>
      </c>
      <c r="FC312" s="80">
        <f t="shared" si="555"/>
        <v>0</v>
      </c>
      <c r="FD312" s="80">
        <f t="shared" si="556"/>
        <v>0</v>
      </c>
      <c r="FE312" s="80">
        <f t="shared" si="557"/>
        <v>36</v>
      </c>
      <c r="FF312" s="80">
        <f t="shared" si="558"/>
        <v>0</v>
      </c>
      <c r="FH312" s="54">
        <f t="shared" si="571"/>
        <v>1</v>
      </c>
      <c r="FI312" s="54">
        <f t="shared" si="572"/>
        <v>1</v>
      </c>
      <c r="FJ312" s="54">
        <f t="shared" si="559"/>
        <v>1</v>
      </c>
      <c r="FK312" s="54">
        <f t="shared" si="559"/>
        <v>1</v>
      </c>
      <c r="FL312" s="54">
        <f t="shared" si="559"/>
        <v>1</v>
      </c>
      <c r="FM312" s="54">
        <f t="shared" si="559"/>
        <v>1</v>
      </c>
      <c r="FN312" s="54">
        <f t="shared" si="559"/>
        <v>1</v>
      </c>
      <c r="FO312" s="54">
        <f t="shared" si="559"/>
        <v>1</v>
      </c>
      <c r="FQ312" s="54" t="str">
        <f t="shared" si="560"/>
        <v>Cane Hill Hospital</v>
      </c>
      <c r="FR312" s="54">
        <f t="shared" si="561"/>
        <v>12</v>
      </c>
      <c r="FS312" s="54">
        <f t="shared" si="562"/>
        <v>7</v>
      </c>
      <c r="FT312" s="54">
        <f t="shared" si="562"/>
        <v>2</v>
      </c>
      <c r="FU312" s="54">
        <f t="shared" si="562"/>
        <v>3</v>
      </c>
      <c r="FV312" s="54">
        <f t="shared" si="562"/>
        <v>-43</v>
      </c>
      <c r="FW312" s="54">
        <f t="shared" si="562"/>
        <v>-34</v>
      </c>
      <c r="FX312" s="54">
        <f t="shared" si="562"/>
        <v>16</v>
      </c>
      <c r="FZ312" s="58"/>
      <c r="GA312" s="59"/>
      <c r="GB312" s="60"/>
      <c r="GC312" s="58"/>
      <c r="GD312" s="59"/>
      <c r="GE312" s="61"/>
      <c r="GF312" s="58"/>
      <c r="GG312" s="61"/>
      <c r="GH312" s="61"/>
    </row>
    <row r="313" spans="1:192" s="54" customFormat="1" ht="12" x14ac:dyDescent="0.25">
      <c r="A313" s="54">
        <v>4</v>
      </c>
      <c r="B313" s="54" t="s">
        <v>362</v>
      </c>
      <c r="C313" s="56">
        <v>28</v>
      </c>
      <c r="D313" s="56">
        <v>18</v>
      </c>
      <c r="E313" s="56">
        <v>2</v>
      </c>
      <c r="F313" s="56">
        <v>8</v>
      </c>
      <c r="G313" s="258"/>
      <c r="H313" s="258"/>
      <c r="I313" s="57">
        <v>38</v>
      </c>
      <c r="J313" s="371"/>
      <c r="L313" s="82" t="s">
        <v>973</v>
      </c>
      <c r="M313" s="140" t="s">
        <v>840</v>
      </c>
      <c r="N313" s="141" t="s">
        <v>103</v>
      </c>
      <c r="O313" s="59"/>
      <c r="P313" s="83"/>
      <c r="Q313" s="141" t="s">
        <v>149</v>
      </c>
      <c r="R313" s="88" t="s">
        <v>88</v>
      </c>
      <c r="S313" s="154" t="s">
        <v>178</v>
      </c>
      <c r="T313" s="88" t="s">
        <v>150</v>
      </c>
      <c r="U313" s="84" t="s">
        <v>176</v>
      </c>
      <c r="V313" s="59"/>
      <c r="W313" s="88" t="s">
        <v>177</v>
      </c>
      <c r="X313" s="59"/>
      <c r="Y313" s="141" t="s">
        <v>178</v>
      </c>
      <c r="Z313" s="59"/>
      <c r="AA313" s="85"/>
      <c r="AL313" s="82" t="s">
        <v>973</v>
      </c>
      <c r="AM313" s="86" t="s">
        <v>652</v>
      </c>
      <c r="AN313" s="88" t="s">
        <v>663</v>
      </c>
      <c r="AO313" s="59"/>
      <c r="AP313" s="83"/>
      <c r="AQ313" s="88" t="s">
        <v>669</v>
      </c>
      <c r="AR313" s="88" t="s">
        <v>665</v>
      </c>
      <c r="AS313" s="88" t="s">
        <v>246</v>
      </c>
      <c r="AT313" s="88" t="s">
        <v>244</v>
      </c>
      <c r="AU313" s="84" t="s">
        <v>638</v>
      </c>
      <c r="AV313" s="252" t="s">
        <v>257</v>
      </c>
      <c r="AW313" s="88" t="s">
        <v>655</v>
      </c>
      <c r="AX313" s="154" t="s">
        <v>274</v>
      </c>
      <c r="AY313" s="88" t="s">
        <v>646</v>
      </c>
      <c r="AZ313" s="59"/>
      <c r="BA313" s="85"/>
      <c r="BL313" s="90">
        <f t="shared" si="563"/>
        <v>0</v>
      </c>
      <c r="BM313" s="77">
        <f t="shared" si="563"/>
        <v>1</v>
      </c>
      <c r="BN313" s="77" t="str">
        <f t="shared" si="563"/>
        <v/>
      </c>
      <c r="BO313" s="91"/>
      <c r="BP313" s="77">
        <f t="shared" si="544"/>
        <v>1</v>
      </c>
      <c r="BQ313" s="77">
        <f t="shared" si="544"/>
        <v>1</v>
      </c>
      <c r="BR313" s="77">
        <f t="shared" si="544"/>
        <v>6</v>
      </c>
      <c r="BS313" s="77">
        <f t="shared" si="544"/>
        <v>3</v>
      </c>
      <c r="BT313" s="77">
        <f t="shared" si="544"/>
        <v>2</v>
      </c>
      <c r="BU313" s="77" t="str">
        <f t="shared" si="544"/>
        <v/>
      </c>
      <c r="BV313" s="77">
        <f t="shared" si="544"/>
        <v>2</v>
      </c>
      <c r="BW313" s="77" t="str">
        <f t="shared" si="544"/>
        <v/>
      </c>
      <c r="BX313" s="77">
        <f t="shared" si="544"/>
        <v>6</v>
      </c>
      <c r="BY313" s="77" t="str">
        <f t="shared" si="544"/>
        <v/>
      </c>
      <c r="BZ313" s="92" t="str">
        <f t="shared" si="544"/>
        <v/>
      </c>
      <c r="CB313" s="77"/>
      <c r="CC313" s="77"/>
      <c r="CD313" s="77"/>
      <c r="CE313" s="77"/>
      <c r="CF313" s="77"/>
      <c r="CG313" s="77"/>
      <c r="CH313" s="77"/>
      <c r="CI313" s="77"/>
      <c r="CJ313" s="78"/>
      <c r="CK313" s="90">
        <f t="shared" si="564"/>
        <v>9</v>
      </c>
      <c r="CL313" s="77">
        <f t="shared" si="564"/>
        <v>3</v>
      </c>
      <c r="CM313" s="77" t="str">
        <f t="shared" si="564"/>
        <v/>
      </c>
      <c r="CN313" s="91"/>
      <c r="CO313" s="77">
        <f t="shared" si="545"/>
        <v>5</v>
      </c>
      <c r="CP313" s="77">
        <f t="shared" si="545"/>
        <v>6</v>
      </c>
      <c r="CQ313" s="77">
        <f t="shared" si="545"/>
        <v>1</v>
      </c>
      <c r="CR313" s="77">
        <f t="shared" si="545"/>
        <v>1</v>
      </c>
      <c r="CS313" s="77">
        <f t="shared" si="545"/>
        <v>3</v>
      </c>
      <c r="CT313" s="77" t="str">
        <f t="shared" si="545"/>
        <v/>
      </c>
      <c r="CU313" s="77">
        <f t="shared" si="545"/>
        <v>0</v>
      </c>
      <c r="CV313" s="77" t="str">
        <f t="shared" si="545"/>
        <v/>
      </c>
      <c r="CW313" s="77">
        <f t="shared" si="545"/>
        <v>1</v>
      </c>
      <c r="CX313" s="77" t="str">
        <f t="shared" si="545"/>
        <v/>
      </c>
      <c r="CY313" s="92" t="str">
        <f t="shared" si="545"/>
        <v/>
      </c>
      <c r="DA313" s="77"/>
      <c r="DB313" s="77"/>
      <c r="DC313" s="77"/>
      <c r="DD313" s="77"/>
      <c r="DE313" s="77"/>
      <c r="DF313" s="77"/>
      <c r="DG313" s="77"/>
      <c r="DH313" s="77"/>
      <c r="DJ313" s="90" t="str">
        <f t="shared" si="565"/>
        <v>A</v>
      </c>
      <c r="DK313" s="77" t="str">
        <f t="shared" si="565"/>
        <v>A</v>
      </c>
      <c r="DL313" s="77" t="str">
        <f t="shared" si="565"/>
        <v/>
      </c>
      <c r="DM313" s="91"/>
      <c r="DN313" s="77" t="str">
        <f t="shared" si="546"/>
        <v>A</v>
      </c>
      <c r="DO313" s="77" t="str">
        <f t="shared" si="546"/>
        <v>A</v>
      </c>
      <c r="DP313" s="77" t="str">
        <f t="shared" si="546"/>
        <v>H</v>
      </c>
      <c r="DQ313" s="77" t="str">
        <f t="shared" si="546"/>
        <v>H</v>
      </c>
      <c r="DR313" s="77" t="str">
        <f t="shared" si="546"/>
        <v>A</v>
      </c>
      <c r="DS313" s="77" t="str">
        <f t="shared" si="546"/>
        <v/>
      </c>
      <c r="DT313" s="77" t="str">
        <f t="shared" si="546"/>
        <v>H</v>
      </c>
      <c r="DU313" s="77" t="str">
        <f t="shared" si="546"/>
        <v/>
      </c>
      <c r="DV313" s="77" t="str">
        <f t="shared" si="546"/>
        <v>H</v>
      </c>
      <c r="DW313" s="77" t="str">
        <f t="shared" si="546"/>
        <v/>
      </c>
      <c r="DX313" s="92" t="str">
        <f t="shared" si="546"/>
        <v/>
      </c>
      <c r="DZ313" s="56"/>
      <c r="EA313" s="56"/>
      <c r="EB313" s="56"/>
      <c r="EC313" s="56"/>
      <c r="ED313" s="56"/>
      <c r="EE313" s="56"/>
      <c r="EF313" s="56"/>
      <c r="EG313" s="56"/>
      <c r="EI313" s="53" t="str">
        <f t="shared" si="547"/>
        <v>Carshalton Athletic Reserves</v>
      </c>
      <c r="EJ313" s="79">
        <f t="shared" si="566"/>
        <v>23</v>
      </c>
      <c r="EK313" s="80">
        <f t="shared" si="567"/>
        <v>4</v>
      </c>
      <c r="EL313" s="80">
        <f t="shared" si="568"/>
        <v>0</v>
      </c>
      <c r="EM313" s="80">
        <f t="shared" si="569"/>
        <v>5</v>
      </c>
      <c r="EN313" s="80">
        <f>COUNTIF(DM$310:DM$324,"A")</f>
        <v>4</v>
      </c>
      <c r="EO313" s="80">
        <f>COUNTIF(DM$310:DM$324,"D")</f>
        <v>4</v>
      </c>
      <c r="EP313" s="80">
        <f>COUNTIF(DM$310:DM$324,"H")</f>
        <v>6</v>
      </c>
      <c r="EQ313" s="79">
        <f t="shared" si="570"/>
        <v>8</v>
      </c>
      <c r="ER313" s="79">
        <f t="shared" si="548"/>
        <v>4</v>
      </c>
      <c r="ES313" s="79">
        <f t="shared" si="548"/>
        <v>11</v>
      </c>
      <c r="ET313" s="81">
        <f>SUM($BL313:$CI313)+SUM(CN$310:CN$324)</f>
        <v>49</v>
      </c>
      <c r="EU313" s="81">
        <f>SUM($CK313:$DH313)+SUM(BO$310:BO$324)</f>
        <v>60</v>
      </c>
      <c r="EV313" s="79">
        <f t="shared" si="549"/>
        <v>20</v>
      </c>
      <c r="EW313" s="136">
        <f t="shared" si="550"/>
        <v>0.81666666666666665</v>
      </c>
      <c r="EX313" s="78"/>
      <c r="EY313" s="80">
        <f t="shared" si="551"/>
        <v>28</v>
      </c>
      <c r="EZ313" s="80">
        <f t="shared" si="552"/>
        <v>8</v>
      </c>
      <c r="FA313" s="80">
        <f t="shared" si="553"/>
        <v>4</v>
      </c>
      <c r="FB313" s="80">
        <f t="shared" si="554"/>
        <v>16</v>
      </c>
      <c r="FC313" s="80">
        <f t="shared" si="555"/>
        <v>0</v>
      </c>
      <c r="FD313" s="80">
        <f t="shared" si="556"/>
        <v>0</v>
      </c>
      <c r="FE313" s="80">
        <f t="shared" si="557"/>
        <v>20</v>
      </c>
      <c r="FF313" s="80">
        <f t="shared" si="558"/>
        <v>0</v>
      </c>
      <c r="FH313" s="54">
        <f t="shared" si="571"/>
        <v>1</v>
      </c>
      <c r="FI313" s="54">
        <f t="shared" si="572"/>
        <v>0</v>
      </c>
      <c r="FJ313" s="54">
        <f t="shared" si="559"/>
        <v>0</v>
      </c>
      <c r="FK313" s="54">
        <f t="shared" si="559"/>
        <v>1</v>
      </c>
      <c r="FL313" s="54">
        <f t="shared" si="559"/>
        <v>1</v>
      </c>
      <c r="FM313" s="54">
        <f t="shared" si="559"/>
        <v>1</v>
      </c>
      <c r="FN313" s="54">
        <f t="shared" si="559"/>
        <v>0</v>
      </c>
      <c r="FO313" s="54">
        <f t="shared" si="559"/>
        <v>1</v>
      </c>
      <c r="FQ313" s="54" t="str">
        <f t="shared" si="560"/>
        <v>Carshalton Athletic Reserves</v>
      </c>
      <c r="FR313" s="54">
        <f t="shared" si="561"/>
        <v>5</v>
      </c>
      <c r="FS313" s="54">
        <f t="shared" si="562"/>
        <v>0</v>
      </c>
      <c r="FT313" s="54">
        <f t="shared" si="562"/>
        <v>0</v>
      </c>
      <c r="FU313" s="54">
        <f t="shared" si="562"/>
        <v>5</v>
      </c>
      <c r="FV313" s="54">
        <f t="shared" si="562"/>
        <v>-49</v>
      </c>
      <c r="FW313" s="54">
        <f t="shared" si="562"/>
        <v>-60</v>
      </c>
      <c r="FX313" s="54">
        <f t="shared" si="562"/>
        <v>0</v>
      </c>
      <c r="FZ313" s="58"/>
      <c r="GA313" s="59"/>
      <c r="GB313" s="60"/>
      <c r="GC313" s="58"/>
      <c r="GD313" s="59"/>
      <c r="GE313" s="61"/>
      <c r="GF313" s="58"/>
      <c r="GG313" s="61"/>
      <c r="GH313" s="61"/>
    </row>
    <row r="314" spans="1:192" s="54" customFormat="1" ht="12" x14ac:dyDescent="0.25">
      <c r="A314" s="54">
        <v>5</v>
      </c>
      <c r="B314" s="54" t="s">
        <v>967</v>
      </c>
      <c r="C314" s="56">
        <v>28</v>
      </c>
      <c r="D314" s="56">
        <v>17</v>
      </c>
      <c r="E314" s="56">
        <v>3</v>
      </c>
      <c r="F314" s="56">
        <v>8</v>
      </c>
      <c r="G314" s="258"/>
      <c r="H314" s="258"/>
      <c r="I314" s="57">
        <v>37</v>
      </c>
      <c r="J314" s="371"/>
      <c r="L314" s="82" t="s">
        <v>1005</v>
      </c>
      <c r="M314" s="86" t="s">
        <v>175</v>
      </c>
      <c r="N314" s="141" t="s">
        <v>76</v>
      </c>
      <c r="O314" s="148" t="s">
        <v>103</v>
      </c>
      <c r="P314" s="148" t="s">
        <v>99</v>
      </c>
      <c r="Q314" s="83"/>
      <c r="R314" s="141" t="s">
        <v>449</v>
      </c>
      <c r="S314" s="59"/>
      <c r="T314" s="88" t="s">
        <v>150</v>
      </c>
      <c r="U314" s="84" t="s">
        <v>125</v>
      </c>
      <c r="V314" s="141" t="s">
        <v>186</v>
      </c>
      <c r="W314" s="36" t="s">
        <v>101</v>
      </c>
      <c r="X314" s="59"/>
      <c r="Y314" s="59"/>
      <c r="Z314" s="141" t="s">
        <v>206</v>
      </c>
      <c r="AA314" s="85"/>
      <c r="AL314" s="82" t="s">
        <v>1005</v>
      </c>
      <c r="AM314" s="86" t="s">
        <v>638</v>
      </c>
      <c r="AN314" s="88" t="s">
        <v>1006</v>
      </c>
      <c r="AO314" s="88" t="s">
        <v>394</v>
      </c>
      <c r="AP314" s="88" t="s">
        <v>636</v>
      </c>
      <c r="AQ314" s="83"/>
      <c r="AR314" s="88" t="s">
        <v>262</v>
      </c>
      <c r="AS314" s="59"/>
      <c r="AT314" s="88" t="s">
        <v>661</v>
      </c>
      <c r="AU314" s="84" t="s">
        <v>639</v>
      </c>
      <c r="AV314" s="88" t="s">
        <v>659</v>
      </c>
      <c r="AW314" s="88" t="s">
        <v>654</v>
      </c>
      <c r="AX314" s="59"/>
      <c r="AY314" s="59"/>
      <c r="AZ314" s="88" t="s">
        <v>662</v>
      </c>
      <c r="BA314" s="263" t="s">
        <v>274</v>
      </c>
      <c r="BL314" s="90">
        <f t="shared" si="563"/>
        <v>2</v>
      </c>
      <c r="BM314" s="77">
        <f t="shared" si="563"/>
        <v>0</v>
      </c>
      <c r="BN314" s="77">
        <f t="shared" si="563"/>
        <v>1</v>
      </c>
      <c r="BO314" s="77">
        <f t="shared" si="563"/>
        <v>1</v>
      </c>
      <c r="BP314" s="91"/>
      <c r="BQ314" s="77">
        <f t="shared" si="544"/>
        <v>0</v>
      </c>
      <c r="BR314" s="77" t="str">
        <f t="shared" si="544"/>
        <v/>
      </c>
      <c r="BS314" s="77">
        <f t="shared" si="544"/>
        <v>3</v>
      </c>
      <c r="BT314" s="77">
        <f t="shared" si="544"/>
        <v>5</v>
      </c>
      <c r="BU314" s="77">
        <f t="shared" si="544"/>
        <v>3</v>
      </c>
      <c r="BV314" s="77">
        <f t="shared" si="544"/>
        <v>3</v>
      </c>
      <c r="BW314" s="77" t="str">
        <f t="shared" si="544"/>
        <v/>
      </c>
      <c r="BX314" s="77" t="str">
        <f t="shared" si="544"/>
        <v/>
      </c>
      <c r="BY314" s="77">
        <f t="shared" si="544"/>
        <v>1</v>
      </c>
      <c r="BZ314" s="92" t="str">
        <f t="shared" si="544"/>
        <v/>
      </c>
      <c r="CB314" s="77"/>
      <c r="CC314" s="77"/>
      <c r="CD314" s="77"/>
      <c r="CE314" s="77"/>
      <c r="CF314" s="77"/>
      <c r="CG314" s="77"/>
      <c r="CH314" s="77"/>
      <c r="CI314" s="77"/>
      <c r="CJ314" s="78"/>
      <c r="CK314" s="90">
        <f t="shared" si="564"/>
        <v>5</v>
      </c>
      <c r="CL314" s="77">
        <f t="shared" si="564"/>
        <v>2</v>
      </c>
      <c r="CM314" s="77">
        <f t="shared" si="564"/>
        <v>3</v>
      </c>
      <c r="CN314" s="77">
        <f t="shared" si="564"/>
        <v>0</v>
      </c>
      <c r="CO314" s="91"/>
      <c r="CP314" s="77">
        <f t="shared" si="545"/>
        <v>10</v>
      </c>
      <c r="CQ314" s="77" t="str">
        <f t="shared" si="545"/>
        <v/>
      </c>
      <c r="CR314" s="77">
        <f t="shared" si="545"/>
        <v>1</v>
      </c>
      <c r="CS314" s="77">
        <f t="shared" si="545"/>
        <v>0</v>
      </c>
      <c r="CT314" s="77">
        <f t="shared" si="545"/>
        <v>4</v>
      </c>
      <c r="CU314" s="77">
        <f t="shared" si="545"/>
        <v>2</v>
      </c>
      <c r="CV314" s="77" t="str">
        <f t="shared" si="545"/>
        <v/>
      </c>
      <c r="CW314" s="77" t="str">
        <f t="shared" si="545"/>
        <v/>
      </c>
      <c r="CX314" s="77">
        <f t="shared" si="545"/>
        <v>4</v>
      </c>
      <c r="CY314" s="92" t="str">
        <f t="shared" si="545"/>
        <v/>
      </c>
      <c r="DA314" s="77"/>
      <c r="DB314" s="77"/>
      <c r="DC314" s="77"/>
      <c r="DD314" s="77"/>
      <c r="DE314" s="77"/>
      <c r="DF314" s="77"/>
      <c r="DG314" s="77"/>
      <c r="DH314" s="77"/>
      <c r="DJ314" s="90" t="str">
        <f t="shared" si="565"/>
        <v>A</v>
      </c>
      <c r="DK314" s="77" t="str">
        <f t="shared" si="565"/>
        <v>A</v>
      </c>
      <c r="DL314" s="77" t="str">
        <f t="shared" si="565"/>
        <v>A</v>
      </c>
      <c r="DM314" s="77" t="str">
        <f t="shared" si="565"/>
        <v>H</v>
      </c>
      <c r="DN314" s="91"/>
      <c r="DO314" s="77" t="str">
        <f t="shared" si="546"/>
        <v>A</v>
      </c>
      <c r="DP314" s="77" t="str">
        <f t="shared" si="546"/>
        <v/>
      </c>
      <c r="DQ314" s="77" t="str">
        <f t="shared" si="546"/>
        <v>H</v>
      </c>
      <c r="DR314" s="77" t="str">
        <f t="shared" si="546"/>
        <v>H</v>
      </c>
      <c r="DS314" s="77" t="str">
        <f t="shared" si="546"/>
        <v>A</v>
      </c>
      <c r="DT314" s="77" t="str">
        <f t="shared" si="546"/>
        <v>H</v>
      </c>
      <c r="DU314" s="77" t="str">
        <f t="shared" si="546"/>
        <v/>
      </c>
      <c r="DV314" s="77" t="str">
        <f t="shared" si="546"/>
        <v/>
      </c>
      <c r="DW314" s="77" t="str">
        <f t="shared" si="546"/>
        <v>A</v>
      </c>
      <c r="DX314" s="92" t="str">
        <f t="shared" si="546"/>
        <v/>
      </c>
      <c r="DZ314" s="56"/>
      <c r="EA314" s="56"/>
      <c r="EB314" s="56"/>
      <c r="EC314" s="56"/>
      <c r="ED314" s="56"/>
      <c r="EE314" s="56"/>
      <c r="EF314" s="56"/>
      <c r="EG314" s="56"/>
      <c r="EI314" s="53" t="str">
        <f t="shared" si="547"/>
        <v>Caterham</v>
      </c>
      <c r="EJ314" s="79">
        <f t="shared" si="566"/>
        <v>20</v>
      </c>
      <c r="EK314" s="80">
        <f t="shared" si="567"/>
        <v>4</v>
      </c>
      <c r="EL314" s="80">
        <f t="shared" si="568"/>
        <v>0</v>
      </c>
      <c r="EM314" s="80">
        <f t="shared" si="569"/>
        <v>6</v>
      </c>
      <c r="EN314" s="80">
        <f>COUNTIF(DN$310:DN$324,"A")</f>
        <v>5</v>
      </c>
      <c r="EO314" s="80">
        <f>COUNTIF(DN$310:DN$324,"D")</f>
        <v>0</v>
      </c>
      <c r="EP314" s="80">
        <f>COUNTIF(DN$310:DN$324,"H")</f>
        <v>5</v>
      </c>
      <c r="EQ314" s="79">
        <f t="shared" si="570"/>
        <v>9</v>
      </c>
      <c r="ER314" s="79">
        <f t="shared" si="548"/>
        <v>0</v>
      </c>
      <c r="ES314" s="79">
        <f t="shared" si="548"/>
        <v>11</v>
      </c>
      <c r="ET314" s="81">
        <f>SUM($BL314:$CI314)+SUM(CO$310:CO$324)</f>
        <v>45</v>
      </c>
      <c r="EU314" s="81">
        <f>SUM($CK314:$DH314)+SUM(BP$310:BP$324)</f>
        <v>58</v>
      </c>
      <c r="EV314" s="79">
        <f t="shared" si="549"/>
        <v>18</v>
      </c>
      <c r="EW314" s="136">
        <f t="shared" si="550"/>
        <v>0.77586206896551724</v>
      </c>
      <c r="EX314" s="78"/>
      <c r="EY314" s="80">
        <f t="shared" si="551"/>
        <v>28</v>
      </c>
      <c r="EZ314" s="80">
        <f t="shared" si="552"/>
        <v>11</v>
      </c>
      <c r="FA314" s="80">
        <f t="shared" si="553"/>
        <v>1</v>
      </c>
      <c r="FB314" s="80">
        <f t="shared" si="554"/>
        <v>16</v>
      </c>
      <c r="FC314" s="80">
        <f t="shared" si="555"/>
        <v>0</v>
      </c>
      <c r="FD314" s="80">
        <f t="shared" si="556"/>
        <v>0</v>
      </c>
      <c r="FE314" s="80">
        <f t="shared" si="557"/>
        <v>23</v>
      </c>
      <c r="FF314" s="80">
        <f t="shared" si="558"/>
        <v>0</v>
      </c>
      <c r="FH314" s="54">
        <f t="shared" si="571"/>
        <v>1</v>
      </c>
      <c r="FI314" s="54">
        <f t="shared" si="572"/>
        <v>1</v>
      </c>
      <c r="FJ314" s="54">
        <f t="shared" si="559"/>
        <v>1</v>
      </c>
      <c r="FK314" s="54">
        <f t="shared" si="559"/>
        <v>1</v>
      </c>
      <c r="FL314" s="54">
        <f t="shared" si="559"/>
        <v>1</v>
      </c>
      <c r="FM314" s="54">
        <f t="shared" si="559"/>
        <v>1</v>
      </c>
      <c r="FN314" s="54">
        <f t="shared" si="559"/>
        <v>1</v>
      </c>
      <c r="FO314" s="54">
        <f t="shared" si="559"/>
        <v>1</v>
      </c>
      <c r="FQ314" s="54" t="str">
        <f t="shared" si="560"/>
        <v>Caterham</v>
      </c>
      <c r="FR314" s="54">
        <f t="shared" si="561"/>
        <v>8</v>
      </c>
      <c r="FS314" s="54">
        <f t="shared" si="562"/>
        <v>2</v>
      </c>
      <c r="FT314" s="54">
        <f t="shared" si="562"/>
        <v>1</v>
      </c>
      <c r="FU314" s="54">
        <f t="shared" si="562"/>
        <v>5</v>
      </c>
      <c r="FV314" s="54">
        <f t="shared" si="562"/>
        <v>-45</v>
      </c>
      <c r="FW314" s="54">
        <f t="shared" si="562"/>
        <v>-58</v>
      </c>
      <c r="FX314" s="54">
        <f t="shared" si="562"/>
        <v>5</v>
      </c>
      <c r="FZ314" s="58"/>
      <c r="GA314" s="59"/>
      <c r="GB314" s="60"/>
      <c r="GC314" s="58"/>
      <c r="GD314" s="59"/>
      <c r="GE314" s="61"/>
      <c r="GF314" s="58"/>
      <c r="GG314" s="61"/>
      <c r="GH314" s="61"/>
    </row>
    <row r="315" spans="1:192" s="54" customFormat="1" ht="12" x14ac:dyDescent="0.25">
      <c r="A315" s="360">
        <v>6</v>
      </c>
      <c r="B315" s="54" t="s">
        <v>1007</v>
      </c>
      <c r="C315" s="56">
        <v>28</v>
      </c>
      <c r="D315" s="56">
        <v>14</v>
      </c>
      <c r="E315" s="56">
        <v>9</v>
      </c>
      <c r="F315" s="56">
        <v>5</v>
      </c>
      <c r="G315" s="258"/>
      <c r="H315" s="258"/>
      <c r="I315" s="57">
        <v>37</v>
      </c>
      <c r="J315" s="371"/>
      <c r="L315" s="82" t="s">
        <v>1000</v>
      </c>
      <c r="M315" s="86" t="s">
        <v>111</v>
      </c>
      <c r="N315" s="141" t="s">
        <v>62</v>
      </c>
      <c r="O315" s="141" t="s">
        <v>103</v>
      </c>
      <c r="P315" s="88" t="s">
        <v>62</v>
      </c>
      <c r="Q315" s="154" t="s">
        <v>177</v>
      </c>
      <c r="R315" s="83"/>
      <c r="S315" s="59"/>
      <c r="T315" s="88" t="s">
        <v>59</v>
      </c>
      <c r="U315" s="84" t="s">
        <v>125</v>
      </c>
      <c r="V315" s="59"/>
      <c r="W315" s="36" t="s">
        <v>268</v>
      </c>
      <c r="X315" s="59"/>
      <c r="Y315" s="141" t="s">
        <v>165</v>
      </c>
      <c r="Z315" s="141" t="s">
        <v>89</v>
      </c>
      <c r="AA315" s="85"/>
      <c r="AL315" s="82" t="s">
        <v>1000</v>
      </c>
      <c r="AM315" s="86" t="s">
        <v>394</v>
      </c>
      <c r="AN315" s="88" t="s">
        <v>261</v>
      </c>
      <c r="AO315" s="88" t="s">
        <v>654</v>
      </c>
      <c r="AP315" s="88" t="s">
        <v>171</v>
      </c>
      <c r="AQ315" s="88" t="s">
        <v>246</v>
      </c>
      <c r="AR315" s="83"/>
      <c r="AS315" s="59"/>
      <c r="AT315" s="88" t="s">
        <v>433</v>
      </c>
      <c r="AU315" s="84" t="s">
        <v>191</v>
      </c>
      <c r="AV315" s="252" t="s">
        <v>274</v>
      </c>
      <c r="AW315" s="88" t="s">
        <v>662</v>
      </c>
      <c r="AX315" s="252" t="s">
        <v>244</v>
      </c>
      <c r="AY315" s="88" t="s">
        <v>637</v>
      </c>
      <c r="AZ315" s="88" t="s">
        <v>675</v>
      </c>
      <c r="BA315" s="85"/>
      <c r="BL315" s="90">
        <f t="shared" si="563"/>
        <v>5</v>
      </c>
      <c r="BM315" s="77">
        <f t="shared" si="563"/>
        <v>1</v>
      </c>
      <c r="BN315" s="77">
        <f t="shared" si="563"/>
        <v>1</v>
      </c>
      <c r="BO315" s="77">
        <f t="shared" si="563"/>
        <v>1</v>
      </c>
      <c r="BP315" s="77">
        <f t="shared" si="563"/>
        <v>2</v>
      </c>
      <c r="BQ315" s="91"/>
      <c r="BR315" s="77" t="str">
        <f t="shared" si="544"/>
        <v/>
      </c>
      <c r="BS315" s="77">
        <f t="shared" si="544"/>
        <v>4</v>
      </c>
      <c r="BT315" s="77">
        <f t="shared" si="544"/>
        <v>5</v>
      </c>
      <c r="BU315" s="77" t="str">
        <f t="shared" si="544"/>
        <v/>
      </c>
      <c r="BV315" s="77">
        <f t="shared" si="544"/>
        <v>7</v>
      </c>
      <c r="BW315" s="77" t="str">
        <f t="shared" si="544"/>
        <v/>
      </c>
      <c r="BX315" s="77">
        <f t="shared" si="544"/>
        <v>14</v>
      </c>
      <c r="BY315" s="77">
        <f t="shared" si="544"/>
        <v>3</v>
      </c>
      <c r="BZ315" s="92" t="str">
        <f t="shared" si="544"/>
        <v/>
      </c>
      <c r="CB315" s="77"/>
      <c r="CC315" s="77"/>
      <c r="CD315" s="77"/>
      <c r="CE315" s="77"/>
      <c r="CF315" s="77"/>
      <c r="CG315" s="77"/>
      <c r="CH315" s="77"/>
      <c r="CI315" s="77"/>
      <c r="CJ315" s="78"/>
      <c r="CK315" s="90">
        <f t="shared" si="564"/>
        <v>2</v>
      </c>
      <c r="CL315" s="77">
        <f t="shared" si="564"/>
        <v>1</v>
      </c>
      <c r="CM315" s="77">
        <f t="shared" si="564"/>
        <v>3</v>
      </c>
      <c r="CN315" s="77">
        <f t="shared" si="564"/>
        <v>1</v>
      </c>
      <c r="CO315" s="77">
        <f t="shared" si="564"/>
        <v>0</v>
      </c>
      <c r="CP315" s="91"/>
      <c r="CQ315" s="77" t="str">
        <f t="shared" si="545"/>
        <v/>
      </c>
      <c r="CR315" s="77">
        <f t="shared" si="545"/>
        <v>0</v>
      </c>
      <c r="CS315" s="77">
        <f t="shared" si="545"/>
        <v>0</v>
      </c>
      <c r="CT315" s="77" t="str">
        <f t="shared" si="545"/>
        <v/>
      </c>
      <c r="CU315" s="77">
        <f t="shared" si="545"/>
        <v>2</v>
      </c>
      <c r="CV315" s="77" t="str">
        <f t="shared" si="545"/>
        <v/>
      </c>
      <c r="CW315" s="77">
        <f t="shared" si="545"/>
        <v>1</v>
      </c>
      <c r="CX315" s="77">
        <f t="shared" si="545"/>
        <v>0</v>
      </c>
      <c r="CY315" s="92" t="str">
        <f t="shared" si="545"/>
        <v/>
      </c>
      <c r="DA315" s="77"/>
      <c r="DB315" s="77"/>
      <c r="DC315" s="77"/>
      <c r="DD315" s="77"/>
      <c r="DE315" s="77"/>
      <c r="DF315" s="77"/>
      <c r="DG315" s="77"/>
      <c r="DH315" s="77"/>
      <c r="DJ315" s="90" t="str">
        <f t="shared" si="565"/>
        <v>H</v>
      </c>
      <c r="DK315" s="77" t="str">
        <f t="shared" si="565"/>
        <v>D</v>
      </c>
      <c r="DL315" s="77" t="str">
        <f t="shared" si="565"/>
        <v>A</v>
      </c>
      <c r="DM315" s="77" t="str">
        <f t="shared" si="565"/>
        <v>D</v>
      </c>
      <c r="DN315" s="77" t="str">
        <f t="shared" si="565"/>
        <v>H</v>
      </c>
      <c r="DO315" s="91"/>
      <c r="DP315" s="77" t="str">
        <f t="shared" si="546"/>
        <v/>
      </c>
      <c r="DQ315" s="77" t="str">
        <f t="shared" si="546"/>
        <v>H</v>
      </c>
      <c r="DR315" s="77" t="str">
        <f t="shared" si="546"/>
        <v>H</v>
      </c>
      <c r="DS315" s="77" t="str">
        <f t="shared" si="546"/>
        <v/>
      </c>
      <c r="DT315" s="77" t="str">
        <f t="shared" si="546"/>
        <v>H</v>
      </c>
      <c r="DU315" s="77" t="str">
        <f t="shared" si="546"/>
        <v/>
      </c>
      <c r="DV315" s="77" t="str">
        <f t="shared" si="546"/>
        <v>H</v>
      </c>
      <c r="DW315" s="77" t="str">
        <f t="shared" si="546"/>
        <v>H</v>
      </c>
      <c r="DX315" s="92" t="str">
        <f t="shared" si="546"/>
        <v/>
      </c>
      <c r="DZ315" s="56"/>
      <c r="EA315" s="56"/>
      <c r="EB315" s="56"/>
      <c r="EC315" s="56"/>
      <c r="ED315" s="56"/>
      <c r="EE315" s="56"/>
      <c r="EF315" s="56"/>
      <c r="EG315" s="56"/>
      <c r="EI315" s="53" t="str">
        <f t="shared" si="547"/>
        <v>Croydon</v>
      </c>
      <c r="EJ315" s="79">
        <f t="shared" si="566"/>
        <v>21</v>
      </c>
      <c r="EK315" s="80">
        <f t="shared" si="567"/>
        <v>7</v>
      </c>
      <c r="EL315" s="80">
        <f t="shared" si="568"/>
        <v>2</v>
      </c>
      <c r="EM315" s="80">
        <f t="shared" si="569"/>
        <v>1</v>
      </c>
      <c r="EN315" s="80">
        <f>COUNTIF(DO$310:DO$324,"A")</f>
        <v>8</v>
      </c>
      <c r="EO315" s="80">
        <f>COUNTIF(DO$310:DO$324,"D")</f>
        <v>1</v>
      </c>
      <c r="EP315" s="80">
        <f>COUNTIF(DO$310:DO$324,"H")</f>
        <v>2</v>
      </c>
      <c r="EQ315" s="79">
        <f t="shared" si="570"/>
        <v>15</v>
      </c>
      <c r="ER315" s="79">
        <f t="shared" si="548"/>
        <v>3</v>
      </c>
      <c r="ES315" s="79">
        <f t="shared" si="548"/>
        <v>3</v>
      </c>
      <c r="ET315" s="81">
        <f>SUM($BL315:$CI315)+SUM(CP$310:CP$324)</f>
        <v>85</v>
      </c>
      <c r="EU315" s="81">
        <f>SUM($CK315:$DH315)+SUM(BQ$310:BQ$324)</f>
        <v>32</v>
      </c>
      <c r="EV315" s="79">
        <f t="shared" si="549"/>
        <v>33</v>
      </c>
      <c r="EW315" s="136">
        <f t="shared" si="550"/>
        <v>2.65625</v>
      </c>
      <c r="EX315" s="78"/>
      <c r="EY315" s="80">
        <f t="shared" si="551"/>
        <v>28</v>
      </c>
      <c r="EZ315" s="80">
        <f t="shared" si="552"/>
        <v>19</v>
      </c>
      <c r="FA315" s="80">
        <f t="shared" si="553"/>
        <v>4</v>
      </c>
      <c r="FB315" s="80">
        <f t="shared" si="554"/>
        <v>5</v>
      </c>
      <c r="FC315" s="80">
        <f t="shared" si="555"/>
        <v>0</v>
      </c>
      <c r="FD315" s="80">
        <f t="shared" si="556"/>
        <v>0</v>
      </c>
      <c r="FE315" s="80">
        <f t="shared" si="557"/>
        <v>42</v>
      </c>
      <c r="FF315" s="80">
        <f t="shared" si="558"/>
        <v>0</v>
      </c>
      <c r="FH315" s="54">
        <f t="shared" si="571"/>
        <v>1</v>
      </c>
      <c r="FI315" s="54">
        <f t="shared" si="572"/>
        <v>1</v>
      </c>
      <c r="FJ315" s="54">
        <f t="shared" si="559"/>
        <v>1</v>
      </c>
      <c r="FK315" s="54">
        <f t="shared" si="559"/>
        <v>1</v>
      </c>
      <c r="FL315" s="54">
        <f t="shared" si="559"/>
        <v>1</v>
      </c>
      <c r="FM315" s="54">
        <f t="shared" si="559"/>
        <v>1</v>
      </c>
      <c r="FN315" s="54">
        <f t="shared" si="559"/>
        <v>1</v>
      </c>
      <c r="FO315" s="54">
        <f t="shared" si="559"/>
        <v>1</v>
      </c>
      <c r="FQ315" s="54" t="str">
        <f t="shared" si="560"/>
        <v>Croydon</v>
      </c>
      <c r="FR315" s="54">
        <f t="shared" si="561"/>
        <v>7</v>
      </c>
      <c r="FS315" s="54">
        <f t="shared" si="562"/>
        <v>4</v>
      </c>
      <c r="FT315" s="54">
        <f t="shared" si="562"/>
        <v>1</v>
      </c>
      <c r="FU315" s="54">
        <f t="shared" si="562"/>
        <v>2</v>
      </c>
      <c r="FV315" s="54">
        <f t="shared" si="562"/>
        <v>-85</v>
      </c>
      <c r="FW315" s="54">
        <f t="shared" si="562"/>
        <v>-32</v>
      </c>
      <c r="FX315" s="54">
        <f t="shared" si="562"/>
        <v>9</v>
      </c>
      <c r="FZ315" s="58"/>
      <c r="GA315" s="59"/>
      <c r="GB315" s="60"/>
      <c r="GC315" s="58"/>
      <c r="GD315" s="59"/>
      <c r="GE315" s="61"/>
      <c r="GF315" s="58"/>
      <c r="GG315" s="61"/>
      <c r="GH315" s="61"/>
    </row>
    <row r="316" spans="1:192" s="54" customFormat="1" ht="12" x14ac:dyDescent="0.25">
      <c r="A316" s="360">
        <v>7</v>
      </c>
      <c r="B316" s="54" t="s">
        <v>1004</v>
      </c>
      <c r="C316" s="56">
        <v>28</v>
      </c>
      <c r="D316" s="56">
        <v>16</v>
      </c>
      <c r="E316" s="56">
        <v>4</v>
      </c>
      <c r="F316" s="56">
        <v>8</v>
      </c>
      <c r="G316" s="258"/>
      <c r="H316" s="258"/>
      <c r="I316" s="57">
        <v>36</v>
      </c>
      <c r="J316" s="371"/>
      <c r="L316" s="82" t="s">
        <v>1008</v>
      </c>
      <c r="M316" s="253"/>
      <c r="N316" s="154" t="s">
        <v>86</v>
      </c>
      <c r="O316" s="141" t="s">
        <v>62</v>
      </c>
      <c r="P316" s="88" t="s">
        <v>186</v>
      </c>
      <c r="Q316" s="141" t="s">
        <v>220</v>
      </c>
      <c r="R316" s="59"/>
      <c r="S316" s="83"/>
      <c r="T316" s="141" t="s">
        <v>178</v>
      </c>
      <c r="U316" s="84" t="s">
        <v>77</v>
      </c>
      <c r="V316" s="141" t="s">
        <v>522</v>
      </c>
      <c r="W316" s="154" t="s">
        <v>283</v>
      </c>
      <c r="X316" s="141" t="s">
        <v>175</v>
      </c>
      <c r="Y316" s="141" t="s">
        <v>99</v>
      </c>
      <c r="Z316" s="141" t="s">
        <v>110</v>
      </c>
      <c r="AA316" s="256" t="s">
        <v>206</v>
      </c>
      <c r="AL316" s="82" t="s">
        <v>1008</v>
      </c>
      <c r="AM316" s="379" t="s">
        <v>274</v>
      </c>
      <c r="AN316" s="87" t="s">
        <v>533</v>
      </c>
      <c r="AO316" s="87" t="s">
        <v>545</v>
      </c>
      <c r="AP316" s="88" t="s">
        <v>659</v>
      </c>
      <c r="AQ316" s="88" t="s">
        <v>646</v>
      </c>
      <c r="AR316" s="59"/>
      <c r="AS316" s="83"/>
      <c r="AT316" s="87" t="s">
        <v>545</v>
      </c>
      <c r="AU316" s="84" t="s">
        <v>645</v>
      </c>
      <c r="AV316" s="88" t="s">
        <v>662</v>
      </c>
      <c r="AW316" s="88" t="s">
        <v>394</v>
      </c>
      <c r="AX316" s="88" t="s">
        <v>261</v>
      </c>
      <c r="AY316" s="87" t="s">
        <v>545</v>
      </c>
      <c r="AZ316" s="88" t="s">
        <v>669</v>
      </c>
      <c r="BA316" s="156" t="s">
        <v>545</v>
      </c>
      <c r="BL316" s="90" t="str">
        <f t="shared" si="563"/>
        <v/>
      </c>
      <c r="BM316" s="77">
        <f t="shared" si="563"/>
        <v>0</v>
      </c>
      <c r="BN316" s="77">
        <f t="shared" si="563"/>
        <v>1</v>
      </c>
      <c r="BO316" s="77">
        <f t="shared" si="563"/>
        <v>3</v>
      </c>
      <c r="BP316" s="77">
        <f t="shared" si="563"/>
        <v>2</v>
      </c>
      <c r="BQ316" s="77" t="str">
        <f t="shared" si="563"/>
        <v/>
      </c>
      <c r="BR316" s="91"/>
      <c r="BS316" s="77">
        <f t="shared" si="544"/>
        <v>6</v>
      </c>
      <c r="BT316" s="77">
        <f t="shared" si="544"/>
        <v>2</v>
      </c>
      <c r="BU316" s="77">
        <f t="shared" si="544"/>
        <v>4</v>
      </c>
      <c r="BV316" s="77">
        <f t="shared" si="544"/>
        <v>4</v>
      </c>
      <c r="BW316" s="77">
        <f t="shared" si="544"/>
        <v>2</v>
      </c>
      <c r="BX316" s="77">
        <f t="shared" si="544"/>
        <v>1</v>
      </c>
      <c r="BY316" s="77">
        <f t="shared" si="544"/>
        <v>1</v>
      </c>
      <c r="BZ316" s="92">
        <f t="shared" si="544"/>
        <v>1</v>
      </c>
      <c r="CB316" s="77"/>
      <c r="CC316" s="77"/>
      <c r="CD316" s="77"/>
      <c r="CE316" s="77"/>
      <c r="CF316" s="77"/>
      <c r="CG316" s="77"/>
      <c r="CH316" s="77"/>
      <c r="CI316" s="77"/>
      <c r="CJ316" s="78"/>
      <c r="CK316" s="90" t="str">
        <f t="shared" si="564"/>
        <v/>
      </c>
      <c r="CL316" s="77">
        <f t="shared" si="564"/>
        <v>3</v>
      </c>
      <c r="CM316" s="77">
        <f t="shared" si="564"/>
        <v>1</v>
      </c>
      <c r="CN316" s="77">
        <f t="shared" si="564"/>
        <v>4</v>
      </c>
      <c r="CO316" s="77">
        <f t="shared" si="564"/>
        <v>7</v>
      </c>
      <c r="CP316" s="77" t="str">
        <f t="shared" si="564"/>
        <v/>
      </c>
      <c r="CQ316" s="91"/>
      <c r="CR316" s="77">
        <f t="shared" si="545"/>
        <v>1</v>
      </c>
      <c r="CS316" s="77">
        <f t="shared" si="545"/>
        <v>1</v>
      </c>
      <c r="CT316" s="77">
        <f t="shared" si="545"/>
        <v>8</v>
      </c>
      <c r="CU316" s="77">
        <f t="shared" si="545"/>
        <v>6</v>
      </c>
      <c r="CV316" s="77">
        <f t="shared" si="545"/>
        <v>5</v>
      </c>
      <c r="CW316" s="77">
        <f t="shared" si="545"/>
        <v>0</v>
      </c>
      <c r="CX316" s="77">
        <f t="shared" si="545"/>
        <v>7</v>
      </c>
      <c r="CY316" s="92">
        <f t="shared" si="545"/>
        <v>4</v>
      </c>
      <c r="DA316" s="77"/>
      <c r="DB316" s="77"/>
      <c r="DC316" s="77"/>
      <c r="DD316" s="77"/>
      <c r="DE316" s="77"/>
      <c r="DF316" s="77"/>
      <c r="DG316" s="77"/>
      <c r="DH316" s="77"/>
      <c r="DJ316" s="90" t="str">
        <f t="shared" si="565"/>
        <v/>
      </c>
      <c r="DK316" s="77" t="str">
        <f t="shared" si="565"/>
        <v>A</v>
      </c>
      <c r="DL316" s="77" t="str">
        <f t="shared" si="565"/>
        <v>D</v>
      </c>
      <c r="DM316" s="77" t="str">
        <f t="shared" si="565"/>
        <v>A</v>
      </c>
      <c r="DN316" s="77" t="str">
        <f t="shared" si="565"/>
        <v>A</v>
      </c>
      <c r="DO316" s="77" t="str">
        <f t="shared" si="565"/>
        <v/>
      </c>
      <c r="DP316" s="91"/>
      <c r="DQ316" s="77" t="str">
        <f t="shared" si="546"/>
        <v>H</v>
      </c>
      <c r="DR316" s="77" t="str">
        <f t="shared" si="546"/>
        <v>H</v>
      </c>
      <c r="DS316" s="77" t="str">
        <f t="shared" si="546"/>
        <v>A</v>
      </c>
      <c r="DT316" s="77" t="str">
        <f t="shared" si="546"/>
        <v>A</v>
      </c>
      <c r="DU316" s="77" t="str">
        <f t="shared" si="546"/>
        <v>A</v>
      </c>
      <c r="DV316" s="77" t="str">
        <f t="shared" si="546"/>
        <v>H</v>
      </c>
      <c r="DW316" s="77" t="str">
        <f t="shared" si="546"/>
        <v>A</v>
      </c>
      <c r="DX316" s="92" t="str">
        <f t="shared" si="546"/>
        <v>A</v>
      </c>
      <c r="DZ316" s="56"/>
      <c r="EA316" s="56"/>
      <c r="EB316" s="56"/>
      <c r="EC316" s="56"/>
      <c r="ED316" s="56"/>
      <c r="EE316" s="56"/>
      <c r="EF316" s="56"/>
      <c r="EG316" s="56"/>
      <c r="EI316" s="53" t="str">
        <f t="shared" si="547"/>
        <v>Croydon OB</v>
      </c>
      <c r="EJ316" s="79">
        <f t="shared" si="566"/>
        <v>24</v>
      </c>
      <c r="EK316" s="80">
        <f t="shared" si="567"/>
        <v>3</v>
      </c>
      <c r="EL316" s="80">
        <f t="shared" si="568"/>
        <v>1</v>
      </c>
      <c r="EM316" s="80">
        <f t="shared" si="569"/>
        <v>8</v>
      </c>
      <c r="EN316" s="80">
        <f>COUNTIF(DP$310:DP$324,"A")</f>
        <v>3</v>
      </c>
      <c r="EO316" s="80">
        <f>COUNTIF(DP$310:DP$324,"D")</f>
        <v>1</v>
      </c>
      <c r="EP316" s="80">
        <f>COUNTIF(DP$310:DP$324,"H")</f>
        <v>8</v>
      </c>
      <c r="EQ316" s="79">
        <f t="shared" si="570"/>
        <v>6</v>
      </c>
      <c r="ER316" s="79">
        <f t="shared" si="548"/>
        <v>2</v>
      </c>
      <c r="ES316" s="79">
        <f t="shared" si="548"/>
        <v>16</v>
      </c>
      <c r="ET316" s="81">
        <f>SUM($BL316:$CI316)+SUM(CQ$310:CQ$324)</f>
        <v>57</v>
      </c>
      <c r="EU316" s="81">
        <f>SUM($CK316:$DH316)+SUM(BR$310:BR$324)</f>
        <v>91</v>
      </c>
      <c r="EV316" s="79">
        <f t="shared" si="549"/>
        <v>14</v>
      </c>
      <c r="EW316" s="136">
        <f t="shared" si="550"/>
        <v>0.62637362637362637</v>
      </c>
      <c r="EX316" s="78"/>
      <c r="EY316" s="80">
        <f t="shared" si="551"/>
        <v>28</v>
      </c>
      <c r="EZ316" s="80">
        <f t="shared" si="552"/>
        <v>7</v>
      </c>
      <c r="FA316" s="80">
        <f t="shared" si="553"/>
        <v>2</v>
      </c>
      <c r="FB316" s="80">
        <f t="shared" si="554"/>
        <v>19</v>
      </c>
      <c r="FC316" s="80">
        <f t="shared" si="555"/>
        <v>0</v>
      </c>
      <c r="FD316" s="80">
        <f t="shared" si="556"/>
        <v>0</v>
      </c>
      <c r="FE316" s="80">
        <f t="shared" si="557"/>
        <v>16</v>
      </c>
      <c r="FF316" s="80">
        <f t="shared" si="558"/>
        <v>0</v>
      </c>
      <c r="FH316" s="54">
        <f t="shared" si="571"/>
        <v>1</v>
      </c>
      <c r="FI316" s="54">
        <f t="shared" si="572"/>
        <v>1</v>
      </c>
      <c r="FJ316" s="54">
        <f t="shared" si="559"/>
        <v>0</v>
      </c>
      <c r="FK316" s="54">
        <f t="shared" si="559"/>
        <v>1</v>
      </c>
      <c r="FL316" s="54">
        <f t="shared" si="559"/>
        <v>1</v>
      </c>
      <c r="FM316" s="54">
        <f t="shared" si="559"/>
        <v>1</v>
      </c>
      <c r="FN316" s="54">
        <f t="shared" si="559"/>
        <v>1</v>
      </c>
      <c r="FO316" s="54">
        <f t="shared" si="559"/>
        <v>1</v>
      </c>
      <c r="FQ316" s="54" t="str">
        <f t="shared" si="560"/>
        <v>Croydon OB</v>
      </c>
      <c r="FR316" s="54">
        <f t="shared" si="561"/>
        <v>4</v>
      </c>
      <c r="FS316" s="54">
        <f t="shared" si="562"/>
        <v>1</v>
      </c>
      <c r="FT316" s="54">
        <f t="shared" si="562"/>
        <v>0</v>
      </c>
      <c r="FU316" s="54">
        <f t="shared" si="562"/>
        <v>3</v>
      </c>
      <c r="FV316" s="54">
        <f t="shared" si="562"/>
        <v>-57</v>
      </c>
      <c r="FW316" s="54">
        <f t="shared" si="562"/>
        <v>-91</v>
      </c>
      <c r="FX316" s="54">
        <f t="shared" si="562"/>
        <v>2</v>
      </c>
      <c r="FZ316" s="58"/>
      <c r="GA316" s="59"/>
      <c r="GB316" s="60"/>
      <c r="GC316" s="58"/>
      <c r="GD316" s="59"/>
      <c r="GE316" s="61"/>
      <c r="GF316" s="58"/>
      <c r="GG316" s="61"/>
      <c r="GH316" s="61"/>
    </row>
    <row r="317" spans="1:192" s="54" customFormat="1" ht="12" x14ac:dyDescent="0.25">
      <c r="A317" s="54">
        <v>8</v>
      </c>
      <c r="B317" s="54" t="s">
        <v>211</v>
      </c>
      <c r="C317" s="56">
        <v>28</v>
      </c>
      <c r="D317" s="56">
        <v>15</v>
      </c>
      <c r="E317" s="56">
        <v>0</v>
      </c>
      <c r="F317" s="56">
        <v>13</v>
      </c>
      <c r="G317" s="258"/>
      <c r="H317" s="258"/>
      <c r="I317" s="57">
        <v>30</v>
      </c>
      <c r="J317" s="371"/>
      <c r="L317" s="82" t="s">
        <v>1009</v>
      </c>
      <c r="M317" s="86" t="s">
        <v>149</v>
      </c>
      <c r="N317" s="59"/>
      <c r="O317" s="88" t="s">
        <v>103</v>
      </c>
      <c r="P317" s="88" t="s">
        <v>62</v>
      </c>
      <c r="Q317" s="88" t="s">
        <v>186</v>
      </c>
      <c r="R317" s="88" t="s">
        <v>430</v>
      </c>
      <c r="S317" s="88" t="s">
        <v>176</v>
      </c>
      <c r="T317" s="83"/>
      <c r="U317" s="84" t="s">
        <v>331</v>
      </c>
      <c r="V317" s="88" t="s">
        <v>220</v>
      </c>
      <c r="W317" s="59"/>
      <c r="X317" s="88" t="s">
        <v>87</v>
      </c>
      <c r="Y317" s="88" t="s">
        <v>88</v>
      </c>
      <c r="Z317" s="59"/>
      <c r="AA317" s="89" t="s">
        <v>176</v>
      </c>
      <c r="AL317" s="82" t="s">
        <v>1009</v>
      </c>
      <c r="AM317" s="86" t="s">
        <v>645</v>
      </c>
      <c r="AN317" s="59"/>
      <c r="AO317" s="88" t="s">
        <v>271</v>
      </c>
      <c r="AP317" s="88" t="s">
        <v>662</v>
      </c>
      <c r="AQ317" s="88" t="s">
        <v>648</v>
      </c>
      <c r="AR317" s="88" t="s">
        <v>652</v>
      </c>
      <c r="AS317" s="88" t="s">
        <v>675</v>
      </c>
      <c r="AT317" s="83"/>
      <c r="AU317" s="84" t="s">
        <v>655</v>
      </c>
      <c r="AV317" s="88" t="s">
        <v>669</v>
      </c>
      <c r="AW317" s="148" t="s">
        <v>171</v>
      </c>
      <c r="AX317" s="88" t="s">
        <v>394</v>
      </c>
      <c r="AY317" s="88" t="s">
        <v>262</v>
      </c>
      <c r="AZ317" s="59"/>
      <c r="BA317" s="89" t="s">
        <v>261</v>
      </c>
      <c r="BL317" s="90">
        <f t="shared" si="563"/>
        <v>1</v>
      </c>
      <c r="BM317" s="77" t="str">
        <f t="shared" si="563"/>
        <v/>
      </c>
      <c r="BN317" s="77">
        <f t="shared" si="563"/>
        <v>1</v>
      </c>
      <c r="BO317" s="77">
        <f t="shared" si="563"/>
        <v>1</v>
      </c>
      <c r="BP317" s="77">
        <f t="shared" si="563"/>
        <v>3</v>
      </c>
      <c r="BQ317" s="77">
        <f t="shared" si="563"/>
        <v>3</v>
      </c>
      <c r="BR317" s="77">
        <f t="shared" si="563"/>
        <v>2</v>
      </c>
      <c r="BS317" s="91"/>
      <c r="BT317" s="77">
        <f t="shared" si="544"/>
        <v>3</v>
      </c>
      <c r="BU317" s="77">
        <f t="shared" si="544"/>
        <v>2</v>
      </c>
      <c r="BV317" s="77" t="str">
        <f t="shared" si="544"/>
        <v/>
      </c>
      <c r="BW317" s="77">
        <f t="shared" si="544"/>
        <v>3</v>
      </c>
      <c r="BX317" s="77">
        <f t="shared" si="544"/>
        <v>1</v>
      </c>
      <c r="BY317" s="77" t="str">
        <f t="shared" si="544"/>
        <v/>
      </c>
      <c r="BZ317" s="92">
        <f t="shared" si="544"/>
        <v>2</v>
      </c>
      <c r="CB317" s="77"/>
      <c r="CC317" s="77"/>
      <c r="CD317" s="77"/>
      <c r="CE317" s="77"/>
      <c r="CF317" s="77"/>
      <c r="CG317" s="77"/>
      <c r="CH317" s="77"/>
      <c r="CI317" s="77"/>
      <c r="CJ317" s="78"/>
      <c r="CK317" s="90">
        <f t="shared" si="564"/>
        <v>5</v>
      </c>
      <c r="CL317" s="77" t="str">
        <f t="shared" si="564"/>
        <v/>
      </c>
      <c r="CM317" s="77">
        <f t="shared" si="564"/>
        <v>3</v>
      </c>
      <c r="CN317" s="77">
        <f t="shared" si="564"/>
        <v>1</v>
      </c>
      <c r="CO317" s="77">
        <f t="shared" si="564"/>
        <v>4</v>
      </c>
      <c r="CP317" s="77">
        <f t="shared" si="564"/>
        <v>6</v>
      </c>
      <c r="CQ317" s="77">
        <f t="shared" si="564"/>
        <v>3</v>
      </c>
      <c r="CR317" s="91"/>
      <c r="CS317" s="77">
        <f t="shared" si="545"/>
        <v>5</v>
      </c>
      <c r="CT317" s="77">
        <f t="shared" si="545"/>
        <v>7</v>
      </c>
      <c r="CU317" s="77" t="str">
        <f t="shared" si="545"/>
        <v/>
      </c>
      <c r="CV317" s="77">
        <f t="shared" si="545"/>
        <v>3</v>
      </c>
      <c r="CW317" s="77">
        <f t="shared" si="545"/>
        <v>6</v>
      </c>
      <c r="CX317" s="77" t="str">
        <f t="shared" si="545"/>
        <v/>
      </c>
      <c r="CY317" s="92">
        <f t="shared" si="545"/>
        <v>3</v>
      </c>
      <c r="DA317" s="77"/>
      <c r="DB317" s="77"/>
      <c r="DC317" s="77"/>
      <c r="DD317" s="77"/>
      <c r="DE317" s="77"/>
      <c r="DF317" s="77"/>
      <c r="DG317" s="77"/>
      <c r="DH317" s="77"/>
      <c r="DJ317" s="90" t="str">
        <f t="shared" si="565"/>
        <v>A</v>
      </c>
      <c r="DK317" s="77" t="str">
        <f t="shared" si="565"/>
        <v/>
      </c>
      <c r="DL317" s="77" t="str">
        <f t="shared" si="565"/>
        <v>A</v>
      </c>
      <c r="DM317" s="77" t="str">
        <f t="shared" si="565"/>
        <v>D</v>
      </c>
      <c r="DN317" s="77" t="str">
        <f t="shared" si="565"/>
        <v>A</v>
      </c>
      <c r="DO317" s="77" t="str">
        <f t="shared" si="565"/>
        <v>A</v>
      </c>
      <c r="DP317" s="77" t="str">
        <f t="shared" si="565"/>
        <v>A</v>
      </c>
      <c r="DQ317" s="91"/>
      <c r="DR317" s="77" t="str">
        <f t="shared" si="546"/>
        <v>A</v>
      </c>
      <c r="DS317" s="77" t="str">
        <f t="shared" si="546"/>
        <v>A</v>
      </c>
      <c r="DT317" s="77" t="str">
        <f t="shared" si="546"/>
        <v/>
      </c>
      <c r="DU317" s="77" t="str">
        <f t="shared" si="546"/>
        <v>D</v>
      </c>
      <c r="DV317" s="77" t="str">
        <f t="shared" si="546"/>
        <v>A</v>
      </c>
      <c r="DW317" s="77" t="str">
        <f t="shared" si="546"/>
        <v/>
      </c>
      <c r="DX317" s="92" t="str">
        <f t="shared" si="546"/>
        <v>A</v>
      </c>
      <c r="DZ317" s="56"/>
      <c r="EA317" s="56"/>
      <c r="EB317" s="56"/>
      <c r="EC317" s="56"/>
      <c r="ED317" s="56"/>
      <c r="EE317" s="56"/>
      <c r="EF317" s="56"/>
      <c r="EG317" s="56"/>
      <c r="EI317" s="53" t="str">
        <f t="shared" si="547"/>
        <v>Dorking Reserves</v>
      </c>
      <c r="EJ317" s="79">
        <f t="shared" si="566"/>
        <v>23</v>
      </c>
      <c r="EK317" s="80">
        <f t="shared" si="567"/>
        <v>0</v>
      </c>
      <c r="EL317" s="80">
        <f t="shared" si="568"/>
        <v>2</v>
      </c>
      <c r="EM317" s="80">
        <f t="shared" si="569"/>
        <v>9</v>
      </c>
      <c r="EN317" s="80">
        <f>COUNTIF(DQ$310:DQ$324,"A")</f>
        <v>0</v>
      </c>
      <c r="EO317" s="80">
        <f>COUNTIF(DQ$310:DQ$324,"D")</f>
        <v>1</v>
      </c>
      <c r="EP317" s="80">
        <f>COUNTIF(DQ$310:DQ$324,"H")</f>
        <v>11</v>
      </c>
      <c r="EQ317" s="79">
        <f t="shared" si="570"/>
        <v>0</v>
      </c>
      <c r="ER317" s="79">
        <f t="shared" si="548"/>
        <v>3</v>
      </c>
      <c r="ES317" s="79">
        <f t="shared" si="548"/>
        <v>20</v>
      </c>
      <c r="ET317" s="81">
        <f>SUM($BL317:$CI317)+SUM(CR$310:CR$324)</f>
        <v>37</v>
      </c>
      <c r="EU317" s="81">
        <f>SUM($CK317:$DH317)+SUM(BS$310:BS$324)</f>
        <v>97</v>
      </c>
      <c r="EV317" s="79">
        <f t="shared" si="549"/>
        <v>3</v>
      </c>
      <c r="EW317" s="136">
        <f t="shared" si="550"/>
        <v>0.38144329896907214</v>
      </c>
      <c r="EX317" s="78"/>
      <c r="EY317" s="80">
        <f t="shared" si="551"/>
        <v>28</v>
      </c>
      <c r="EZ317" s="80">
        <f t="shared" si="552"/>
        <v>0</v>
      </c>
      <c r="FA317" s="80">
        <f t="shared" si="553"/>
        <v>3</v>
      </c>
      <c r="FB317" s="80">
        <f t="shared" si="554"/>
        <v>25</v>
      </c>
      <c r="FC317" s="80">
        <f t="shared" si="555"/>
        <v>0</v>
      </c>
      <c r="FD317" s="80">
        <f t="shared" si="556"/>
        <v>0</v>
      </c>
      <c r="FE317" s="80">
        <f t="shared" si="557"/>
        <v>3</v>
      </c>
      <c r="FF317" s="80">
        <f t="shared" si="558"/>
        <v>0</v>
      </c>
      <c r="FH317" s="54">
        <f t="shared" si="571"/>
        <v>1</v>
      </c>
      <c r="FI317" s="54">
        <f t="shared" si="572"/>
        <v>0</v>
      </c>
      <c r="FJ317" s="54">
        <f t="shared" si="559"/>
        <v>0</v>
      </c>
      <c r="FK317" s="54">
        <f t="shared" si="559"/>
        <v>1</v>
      </c>
      <c r="FL317" s="54">
        <f t="shared" si="559"/>
        <v>1</v>
      </c>
      <c r="FM317" s="54">
        <f t="shared" si="559"/>
        <v>1</v>
      </c>
      <c r="FN317" s="54">
        <f t="shared" si="559"/>
        <v>0</v>
      </c>
      <c r="FO317" s="54">
        <f t="shared" si="559"/>
        <v>1</v>
      </c>
      <c r="FQ317" s="54" t="str">
        <f t="shared" si="560"/>
        <v>Dorking Reserves</v>
      </c>
      <c r="FR317" s="54">
        <f t="shared" si="561"/>
        <v>5</v>
      </c>
      <c r="FS317" s="54">
        <f t="shared" si="562"/>
        <v>0</v>
      </c>
      <c r="FT317" s="54">
        <f t="shared" si="562"/>
        <v>0</v>
      </c>
      <c r="FU317" s="54">
        <f t="shared" si="562"/>
        <v>5</v>
      </c>
      <c r="FV317" s="54">
        <f t="shared" si="562"/>
        <v>-37</v>
      </c>
      <c r="FW317" s="54">
        <f t="shared" si="562"/>
        <v>-97</v>
      </c>
      <c r="FX317" s="54">
        <f t="shared" si="562"/>
        <v>0</v>
      </c>
      <c r="FZ317" s="58"/>
      <c r="GA317" s="59"/>
      <c r="GB317" s="60"/>
      <c r="GC317" s="58"/>
      <c r="GD317" s="59"/>
      <c r="GE317" s="61"/>
      <c r="GF317" s="58"/>
      <c r="GG317" s="61"/>
      <c r="GH317" s="61"/>
    </row>
    <row r="318" spans="1:192" s="54" customFormat="1" ht="12" x14ac:dyDescent="0.25">
      <c r="A318" s="54">
        <v>9</v>
      </c>
      <c r="B318" s="54" t="s">
        <v>1010</v>
      </c>
      <c r="C318" s="56">
        <v>28</v>
      </c>
      <c r="D318" s="56">
        <v>13</v>
      </c>
      <c r="E318" s="56">
        <v>3</v>
      </c>
      <c r="F318" s="56">
        <v>12</v>
      </c>
      <c r="G318" s="258"/>
      <c r="H318" s="258"/>
      <c r="I318" s="57">
        <v>29</v>
      </c>
      <c r="J318" s="371"/>
      <c r="L318" s="96" t="s">
        <v>1011</v>
      </c>
      <c r="M318" s="99" t="s">
        <v>175</v>
      </c>
      <c r="N318" s="84" t="s">
        <v>76</v>
      </c>
      <c r="O318" s="84" t="s">
        <v>85</v>
      </c>
      <c r="P318" s="84" t="s">
        <v>149</v>
      </c>
      <c r="Q318" s="84" t="s">
        <v>86</v>
      </c>
      <c r="R318" s="84" t="s">
        <v>102</v>
      </c>
      <c r="S318" s="84" t="s">
        <v>150</v>
      </c>
      <c r="T318" s="84" t="s">
        <v>111</v>
      </c>
      <c r="U318" s="83"/>
      <c r="V318" s="84" t="s">
        <v>99</v>
      </c>
      <c r="W318" s="84" t="s">
        <v>110</v>
      </c>
      <c r="X318" s="84" t="s">
        <v>200</v>
      </c>
      <c r="Y318" s="84" t="s">
        <v>269</v>
      </c>
      <c r="Z318" s="84" t="s">
        <v>150</v>
      </c>
      <c r="AA318" s="98" t="s">
        <v>102</v>
      </c>
      <c r="AC318" s="54" t="s">
        <v>1012</v>
      </c>
      <c r="AL318" s="96" t="s">
        <v>1011</v>
      </c>
      <c r="AM318" s="99" t="s">
        <v>93</v>
      </c>
      <c r="AN318" s="84" t="s">
        <v>661</v>
      </c>
      <c r="AO318" s="84" t="s">
        <v>640</v>
      </c>
      <c r="AP318" s="84" t="s">
        <v>262</v>
      </c>
      <c r="AQ318" s="84" t="s">
        <v>272</v>
      </c>
      <c r="AR318" s="84" t="s">
        <v>257</v>
      </c>
      <c r="AS318" s="84" t="s">
        <v>244</v>
      </c>
      <c r="AT318" s="84" t="s">
        <v>670</v>
      </c>
      <c r="AU318" s="83"/>
      <c r="AV318" s="84" t="s">
        <v>271</v>
      </c>
      <c r="AW318" s="84" t="s">
        <v>659</v>
      </c>
      <c r="AX318" s="84" t="s">
        <v>1013</v>
      </c>
      <c r="AY318" s="84" t="s">
        <v>665</v>
      </c>
      <c r="AZ318" s="84" t="s">
        <v>636</v>
      </c>
      <c r="BA318" s="98" t="s">
        <v>252</v>
      </c>
      <c r="BL318" s="90">
        <f t="shared" si="563"/>
        <v>2</v>
      </c>
      <c r="BM318" s="77">
        <f t="shared" si="563"/>
        <v>0</v>
      </c>
      <c r="BN318" s="77">
        <f t="shared" si="563"/>
        <v>0</v>
      </c>
      <c r="BO318" s="77">
        <f t="shared" si="563"/>
        <v>1</v>
      </c>
      <c r="BP318" s="77">
        <f t="shared" si="563"/>
        <v>0</v>
      </c>
      <c r="BQ318" s="77">
        <f t="shared" si="563"/>
        <v>2</v>
      </c>
      <c r="BR318" s="77">
        <f t="shared" si="563"/>
        <v>3</v>
      </c>
      <c r="BS318" s="77">
        <f t="shared" si="563"/>
        <v>5</v>
      </c>
      <c r="BT318" s="91"/>
      <c r="BU318" s="77">
        <f t="shared" si="544"/>
        <v>1</v>
      </c>
      <c r="BV318" s="77">
        <f t="shared" si="544"/>
        <v>1</v>
      </c>
      <c r="BW318" s="77">
        <f t="shared" si="544"/>
        <v>2</v>
      </c>
      <c r="BX318" s="77">
        <f t="shared" si="544"/>
        <v>7</v>
      </c>
      <c r="BY318" s="77">
        <f t="shared" si="544"/>
        <v>3</v>
      </c>
      <c r="BZ318" s="92">
        <f t="shared" si="544"/>
        <v>2</v>
      </c>
      <c r="CB318" s="77"/>
      <c r="CC318" s="77"/>
      <c r="CD318" s="77"/>
      <c r="CE318" s="77"/>
      <c r="CF318" s="77"/>
      <c r="CG318" s="77"/>
      <c r="CH318" s="77"/>
      <c r="CI318" s="77"/>
      <c r="CJ318" s="163"/>
      <c r="CK318" s="90">
        <f t="shared" si="564"/>
        <v>5</v>
      </c>
      <c r="CL318" s="77">
        <f t="shared" si="564"/>
        <v>2</v>
      </c>
      <c r="CM318" s="77">
        <f t="shared" si="564"/>
        <v>4</v>
      </c>
      <c r="CN318" s="77">
        <f t="shared" si="564"/>
        <v>5</v>
      </c>
      <c r="CO318" s="77">
        <f t="shared" si="564"/>
        <v>3</v>
      </c>
      <c r="CP318" s="77">
        <f t="shared" si="564"/>
        <v>4</v>
      </c>
      <c r="CQ318" s="77">
        <f t="shared" si="564"/>
        <v>1</v>
      </c>
      <c r="CR318" s="77">
        <f t="shared" si="564"/>
        <v>2</v>
      </c>
      <c r="CS318" s="91"/>
      <c r="CT318" s="77">
        <f t="shared" si="545"/>
        <v>0</v>
      </c>
      <c r="CU318" s="77">
        <f t="shared" si="545"/>
        <v>7</v>
      </c>
      <c r="CV318" s="77">
        <f t="shared" si="545"/>
        <v>2</v>
      </c>
      <c r="CW318" s="77">
        <f t="shared" si="545"/>
        <v>1</v>
      </c>
      <c r="CX318" s="77">
        <f t="shared" si="545"/>
        <v>1</v>
      </c>
      <c r="CY318" s="92">
        <f t="shared" si="545"/>
        <v>4</v>
      </c>
      <c r="DA318" s="77"/>
      <c r="DB318" s="77"/>
      <c r="DC318" s="77"/>
      <c r="DD318" s="77"/>
      <c r="DE318" s="77"/>
      <c r="DF318" s="77"/>
      <c r="DG318" s="77"/>
      <c r="DH318" s="77"/>
      <c r="DI318" s="53"/>
      <c r="DJ318" s="90" t="str">
        <f t="shared" si="565"/>
        <v>A</v>
      </c>
      <c r="DK318" s="77" t="str">
        <f t="shared" si="565"/>
        <v>A</v>
      </c>
      <c r="DL318" s="77" t="str">
        <f t="shared" si="565"/>
        <v>A</v>
      </c>
      <c r="DM318" s="77" t="str">
        <f t="shared" si="565"/>
        <v>A</v>
      </c>
      <c r="DN318" s="77" t="str">
        <f t="shared" si="565"/>
        <v>A</v>
      </c>
      <c r="DO318" s="77" t="str">
        <f t="shared" si="565"/>
        <v>A</v>
      </c>
      <c r="DP318" s="77" t="str">
        <f t="shared" si="565"/>
        <v>H</v>
      </c>
      <c r="DQ318" s="77" t="str">
        <f t="shared" si="565"/>
        <v>H</v>
      </c>
      <c r="DR318" s="91"/>
      <c r="DS318" s="77" t="str">
        <f t="shared" si="546"/>
        <v>H</v>
      </c>
      <c r="DT318" s="77" t="str">
        <f t="shared" si="546"/>
        <v>A</v>
      </c>
      <c r="DU318" s="77" t="str">
        <f t="shared" si="546"/>
        <v>D</v>
      </c>
      <c r="DV318" s="77" t="str">
        <f t="shared" si="546"/>
        <v>H</v>
      </c>
      <c r="DW318" s="77" t="str">
        <f t="shared" si="546"/>
        <v>H</v>
      </c>
      <c r="DX318" s="92" t="str">
        <f t="shared" si="546"/>
        <v>A</v>
      </c>
      <c r="DZ318" s="56"/>
      <c r="EA318" s="56"/>
      <c r="EB318" s="56"/>
      <c r="EC318" s="56"/>
      <c r="ED318" s="56"/>
      <c r="EE318" s="56"/>
      <c r="EF318" s="56"/>
      <c r="EG318" s="56"/>
      <c r="EH318" s="53"/>
      <c r="EI318" s="53" t="str">
        <f t="shared" si="547"/>
        <v>Epsom</v>
      </c>
      <c r="EJ318" s="79">
        <f t="shared" si="566"/>
        <v>28</v>
      </c>
      <c r="EK318" s="80">
        <f t="shared" si="567"/>
        <v>5</v>
      </c>
      <c r="EL318" s="80">
        <f t="shared" si="568"/>
        <v>1</v>
      </c>
      <c r="EM318" s="80">
        <f t="shared" si="569"/>
        <v>8</v>
      </c>
      <c r="EN318" s="80">
        <f>COUNTIF(DR$310:DR$324,"A")</f>
        <v>4</v>
      </c>
      <c r="EO318" s="80">
        <f>COUNTIF(DR$310:DR$324,"D")</f>
        <v>3</v>
      </c>
      <c r="EP318" s="80">
        <f>COUNTIF(DR$310:DR$324,"H")</f>
        <v>7</v>
      </c>
      <c r="EQ318" s="79">
        <f t="shared" si="570"/>
        <v>9</v>
      </c>
      <c r="ER318" s="79">
        <f t="shared" si="548"/>
        <v>4</v>
      </c>
      <c r="ES318" s="79">
        <f t="shared" si="548"/>
        <v>15</v>
      </c>
      <c r="ET318" s="81">
        <f>SUM($BL318:$CI318)+SUM(CS$310:CS$324)</f>
        <v>62</v>
      </c>
      <c r="EU318" s="81">
        <f>SUM($CK318:$DH318)+SUM(BT$310:BT$324)</f>
        <v>84</v>
      </c>
      <c r="EV318" s="79">
        <f t="shared" si="549"/>
        <v>22</v>
      </c>
      <c r="EW318" s="136">
        <f t="shared" si="550"/>
        <v>0.73809523809523814</v>
      </c>
      <c r="EX318" s="78"/>
      <c r="EY318" s="80">
        <f t="shared" si="551"/>
        <v>28</v>
      </c>
      <c r="EZ318" s="80">
        <f t="shared" si="552"/>
        <v>9</v>
      </c>
      <c r="FA318" s="80">
        <f t="shared" si="553"/>
        <v>4</v>
      </c>
      <c r="FB318" s="80">
        <f t="shared" si="554"/>
        <v>15</v>
      </c>
      <c r="FC318" s="80">
        <f t="shared" si="555"/>
        <v>62</v>
      </c>
      <c r="FD318" s="80">
        <f t="shared" si="556"/>
        <v>84</v>
      </c>
      <c r="FE318" s="80">
        <f t="shared" si="557"/>
        <v>22</v>
      </c>
      <c r="FF318" s="80">
        <f t="shared" si="558"/>
        <v>0.73809523809523814</v>
      </c>
      <c r="FG318" s="53"/>
      <c r="FH318" s="54">
        <f t="shared" si="571"/>
        <v>0</v>
      </c>
      <c r="FI318" s="54">
        <f t="shared" si="572"/>
        <v>0</v>
      </c>
      <c r="FJ318" s="54">
        <f t="shared" si="559"/>
        <v>0</v>
      </c>
      <c r="FK318" s="54">
        <f t="shared" si="559"/>
        <v>0</v>
      </c>
      <c r="FL318" s="54">
        <f t="shared" si="559"/>
        <v>0</v>
      </c>
      <c r="FM318" s="54">
        <f t="shared" si="559"/>
        <v>0</v>
      </c>
      <c r="FN318" s="54">
        <f t="shared" si="559"/>
        <v>0</v>
      </c>
      <c r="FO318" s="54">
        <f t="shared" si="559"/>
        <v>0</v>
      </c>
      <c r="FQ318" s="54" t="str">
        <f t="shared" si="560"/>
        <v/>
      </c>
      <c r="FR318" s="54" t="str">
        <f t="shared" si="561"/>
        <v/>
      </c>
      <c r="FS318" s="54" t="str">
        <f t="shared" si="562"/>
        <v/>
      </c>
      <c r="FT318" s="54" t="str">
        <f t="shared" si="562"/>
        <v/>
      </c>
      <c r="FU318" s="54" t="str">
        <f t="shared" si="562"/>
        <v/>
      </c>
      <c r="FV318" s="54" t="str">
        <f t="shared" si="562"/>
        <v/>
      </c>
      <c r="FW318" s="54" t="str">
        <f t="shared" si="562"/>
        <v/>
      </c>
      <c r="FX318" s="54" t="str">
        <f t="shared" si="562"/>
        <v/>
      </c>
      <c r="FZ318" s="58"/>
      <c r="GA318" s="59"/>
      <c r="GB318" s="60"/>
      <c r="GC318" s="58"/>
      <c r="GD318" s="59"/>
      <c r="GE318" s="61"/>
      <c r="GF318" s="58"/>
      <c r="GG318" s="61"/>
      <c r="GH318" s="61"/>
    </row>
    <row r="319" spans="1:192" s="54" customFormat="1" ht="12" x14ac:dyDescent="0.25">
      <c r="A319" s="54">
        <v>10</v>
      </c>
      <c r="B319" s="54" t="s">
        <v>1005</v>
      </c>
      <c r="C319" s="56">
        <v>28</v>
      </c>
      <c r="D319" s="56">
        <v>11</v>
      </c>
      <c r="E319" s="56">
        <v>1</v>
      </c>
      <c r="F319" s="56">
        <v>16</v>
      </c>
      <c r="G319" s="258"/>
      <c r="H319" s="258"/>
      <c r="I319" s="57">
        <v>23</v>
      </c>
      <c r="J319" s="371"/>
      <c r="L319" s="82" t="s">
        <v>967</v>
      </c>
      <c r="M319" s="140" t="s">
        <v>176</v>
      </c>
      <c r="N319" s="59"/>
      <c r="O319" s="59"/>
      <c r="P319" s="141" t="s">
        <v>77</v>
      </c>
      <c r="Q319" s="141" t="s">
        <v>268</v>
      </c>
      <c r="R319" s="141" t="s">
        <v>59</v>
      </c>
      <c r="S319" s="141" t="s">
        <v>644</v>
      </c>
      <c r="T319" s="88" t="s">
        <v>178</v>
      </c>
      <c r="U319" s="84" t="s">
        <v>102</v>
      </c>
      <c r="V319" s="83"/>
      <c r="W319" s="148" t="s">
        <v>100</v>
      </c>
      <c r="X319" s="141" t="s">
        <v>62</v>
      </c>
      <c r="Y319" s="141" t="s">
        <v>150</v>
      </c>
      <c r="Z319" s="59"/>
      <c r="AA319" s="256" t="s">
        <v>149</v>
      </c>
      <c r="AC319" s="388">
        <v>17157</v>
      </c>
      <c r="AD319" s="388"/>
      <c r="AL319" s="82" t="s">
        <v>967</v>
      </c>
      <c r="AM319" s="86" t="s">
        <v>646</v>
      </c>
      <c r="AN319" s="59"/>
      <c r="AP319" s="88" t="s">
        <v>1006</v>
      </c>
      <c r="AQ319" s="88" t="s">
        <v>637</v>
      </c>
      <c r="AR319" s="88" t="s">
        <v>640</v>
      </c>
      <c r="AS319" s="88" t="s">
        <v>655</v>
      </c>
      <c r="AT319" s="88" t="s">
        <v>665</v>
      </c>
      <c r="AU319" s="84" t="s">
        <v>394</v>
      </c>
      <c r="AV319" s="83"/>
      <c r="AW319" s="88" t="s">
        <v>93</v>
      </c>
      <c r="AX319" s="88" t="s">
        <v>681</v>
      </c>
      <c r="AY319" s="88" t="s">
        <v>246</v>
      </c>
      <c r="AZ319" s="252" t="s">
        <v>262</v>
      </c>
      <c r="BA319" s="156" t="s">
        <v>545</v>
      </c>
      <c r="BL319" s="90">
        <f t="shared" si="563"/>
        <v>2</v>
      </c>
      <c r="BM319" s="77" t="str">
        <f t="shared" si="563"/>
        <v/>
      </c>
      <c r="BN319" s="77" t="str">
        <f t="shared" si="563"/>
        <v/>
      </c>
      <c r="BO319" s="77">
        <f t="shared" si="563"/>
        <v>2</v>
      </c>
      <c r="BP319" s="77">
        <f t="shared" si="563"/>
        <v>7</v>
      </c>
      <c r="BQ319" s="77">
        <f t="shared" si="563"/>
        <v>4</v>
      </c>
      <c r="BR319" s="77">
        <f t="shared" si="563"/>
        <v>6</v>
      </c>
      <c r="BS319" s="77">
        <f t="shared" si="563"/>
        <v>6</v>
      </c>
      <c r="BT319" s="77">
        <f t="shared" si="563"/>
        <v>2</v>
      </c>
      <c r="BU319" s="91"/>
      <c r="BV319" s="77">
        <f>(IF(W319="","",(IF(MID(W319,2,1)="-",LEFT(W319,1),LEFT(W319,2)))+0))</f>
        <v>4</v>
      </c>
      <c r="BW319" s="77">
        <f>(IF(X319="","",(IF(MID(X319,2,1)="-",LEFT(X319,1),LEFT(X319,2)))+0))</f>
        <v>1</v>
      </c>
      <c r="BX319" s="77">
        <f>(IF(Y319="","",(IF(MID(Y319,2,1)="-",LEFT(Y319,1),LEFT(Y319,2)))+0))</f>
        <v>3</v>
      </c>
      <c r="BY319" s="77" t="str">
        <f>(IF(Z319="","",(IF(MID(Z319,2,1)="-",LEFT(Z319,1),LEFT(Z319,2)))+0))</f>
        <v/>
      </c>
      <c r="BZ319" s="92">
        <f>(IF(AA319="","",(IF(MID(AA319,2,1)="-",LEFT(AA319,1),LEFT(AA319,2)))+0))</f>
        <v>1</v>
      </c>
      <c r="CB319" s="77"/>
      <c r="CC319" s="77"/>
      <c r="CD319" s="77"/>
      <c r="CE319" s="77"/>
      <c r="CF319" s="77"/>
      <c r="CG319" s="77"/>
      <c r="CH319" s="77"/>
      <c r="CI319" s="77"/>
      <c r="CJ319" s="78"/>
      <c r="CK319" s="90">
        <f t="shared" si="564"/>
        <v>3</v>
      </c>
      <c r="CL319" s="77" t="str">
        <f t="shared" si="564"/>
        <v/>
      </c>
      <c r="CM319" s="77" t="str">
        <f t="shared" si="564"/>
        <v/>
      </c>
      <c r="CN319" s="77">
        <f t="shared" si="564"/>
        <v>1</v>
      </c>
      <c r="CO319" s="77">
        <f t="shared" si="564"/>
        <v>2</v>
      </c>
      <c r="CP319" s="77">
        <f t="shared" si="564"/>
        <v>0</v>
      </c>
      <c r="CQ319" s="77">
        <f t="shared" si="564"/>
        <v>5</v>
      </c>
      <c r="CR319" s="77">
        <f t="shared" si="564"/>
        <v>1</v>
      </c>
      <c r="CS319" s="77">
        <f t="shared" si="564"/>
        <v>4</v>
      </c>
      <c r="CT319" s="91"/>
      <c r="CU319" s="77">
        <f>(IF(W319="","",IF(RIGHT(W319,2)="10",RIGHT(W319,2),RIGHT(W319,1))+0))</f>
        <v>3</v>
      </c>
      <c r="CV319" s="77">
        <f>(IF(X319="","",IF(RIGHT(X319,2)="10",RIGHT(X319,2),RIGHT(X319,1))+0))</f>
        <v>1</v>
      </c>
      <c r="CW319" s="77">
        <f>(IF(Y319="","",IF(RIGHT(Y319,2)="10",RIGHT(Y319,2),RIGHT(Y319,1))+0))</f>
        <v>1</v>
      </c>
      <c r="CX319" s="77" t="str">
        <f>(IF(Z319="","",IF(RIGHT(Z319,2)="10",RIGHT(Z319,2),RIGHT(Z319,1))+0))</f>
        <v/>
      </c>
      <c r="CY319" s="92">
        <f>(IF(AA319="","",IF(RIGHT(AA319,2)="10",RIGHT(AA319,2),RIGHT(AA319,1))+0))</f>
        <v>5</v>
      </c>
      <c r="DA319" s="77"/>
      <c r="DB319" s="77"/>
      <c r="DC319" s="77"/>
      <c r="DD319" s="77"/>
      <c r="DE319" s="77"/>
      <c r="DF319" s="77"/>
      <c r="DG319" s="77"/>
      <c r="DH319" s="77"/>
      <c r="DJ319" s="90" t="str">
        <f t="shared" si="565"/>
        <v>A</v>
      </c>
      <c r="DK319" s="77" t="str">
        <f t="shared" si="565"/>
        <v/>
      </c>
      <c r="DL319" s="77" t="str">
        <f t="shared" si="565"/>
        <v/>
      </c>
      <c r="DM319" s="77" t="str">
        <f t="shared" si="565"/>
        <v>H</v>
      </c>
      <c r="DN319" s="77" t="str">
        <f t="shared" si="565"/>
        <v>H</v>
      </c>
      <c r="DO319" s="77" t="str">
        <f t="shared" si="565"/>
        <v>H</v>
      </c>
      <c r="DP319" s="77" t="str">
        <f t="shared" si="565"/>
        <v>H</v>
      </c>
      <c r="DQ319" s="77" t="str">
        <f t="shared" si="565"/>
        <v>H</v>
      </c>
      <c r="DR319" s="77" t="str">
        <f t="shared" si="565"/>
        <v>A</v>
      </c>
      <c r="DS319" s="91"/>
      <c r="DT319" s="77" t="str">
        <f>(IF(W319="","",IF(BV319&gt;CU319,"H",IF(BV319&lt;CU319,"A","D"))))</f>
        <v>H</v>
      </c>
      <c r="DU319" s="77" t="str">
        <f>(IF(X319="","",IF(BW319&gt;CV319,"H",IF(BW319&lt;CV319,"A","D"))))</f>
        <v>D</v>
      </c>
      <c r="DV319" s="77" t="str">
        <f>(IF(Y319="","",IF(BX319&gt;CW319,"H",IF(BX319&lt;CW319,"A","D"))))</f>
        <v>H</v>
      </c>
      <c r="DW319" s="77" t="str">
        <f>(IF(Z319="","",IF(BY319&gt;CX319,"H",IF(BY319&lt;CX319,"A","D"))))</f>
        <v/>
      </c>
      <c r="DX319" s="92" t="str">
        <f>(IF(AA319="","",IF(BZ319&gt;CY319,"H",IF(BZ319&lt;CY319,"A","D"))))</f>
        <v>A</v>
      </c>
      <c r="DZ319" s="56"/>
      <c r="EA319" s="56"/>
      <c r="EB319" s="56"/>
      <c r="EC319" s="56"/>
      <c r="ED319" s="56"/>
      <c r="EE319" s="56"/>
      <c r="EF319" s="56"/>
      <c r="EG319" s="56"/>
      <c r="EI319" s="53" t="str">
        <f t="shared" si="547"/>
        <v>Guards Depot (Caterham)</v>
      </c>
      <c r="EJ319" s="79">
        <f t="shared" si="566"/>
        <v>21</v>
      </c>
      <c r="EK319" s="80">
        <f t="shared" si="567"/>
        <v>7</v>
      </c>
      <c r="EL319" s="80">
        <f t="shared" si="568"/>
        <v>1</v>
      </c>
      <c r="EM319" s="80">
        <f t="shared" si="569"/>
        <v>3</v>
      </c>
      <c r="EN319" s="80">
        <f>COUNTIF(DS$310:DS$324,"A")</f>
        <v>6</v>
      </c>
      <c r="EO319" s="80">
        <f>COUNTIF(DS$310:DS$324,"D")</f>
        <v>3</v>
      </c>
      <c r="EP319" s="80">
        <f>COUNTIF(DS$310:DS$324,"H")</f>
        <v>1</v>
      </c>
      <c r="EQ319" s="79">
        <f t="shared" si="570"/>
        <v>13</v>
      </c>
      <c r="ER319" s="79">
        <f t="shared" si="548"/>
        <v>4</v>
      </c>
      <c r="ES319" s="79">
        <f t="shared" si="548"/>
        <v>4</v>
      </c>
      <c r="ET319" s="81">
        <f>SUM($BL319:$CI319)+SUM(CT$310:CT$324)</f>
        <v>84</v>
      </c>
      <c r="EU319" s="81">
        <f>SUM($CK319:$DH319)+SUM(BU$310:BU$324)</f>
        <v>44</v>
      </c>
      <c r="EV319" s="79">
        <f t="shared" si="549"/>
        <v>30</v>
      </c>
      <c r="EW319" s="136">
        <f t="shared" si="550"/>
        <v>1.9090909090909092</v>
      </c>
      <c r="EX319" s="78"/>
      <c r="EY319" s="80">
        <f t="shared" si="551"/>
        <v>28</v>
      </c>
      <c r="EZ319" s="80">
        <f t="shared" si="552"/>
        <v>17</v>
      </c>
      <c r="FA319" s="80">
        <f t="shared" si="553"/>
        <v>3</v>
      </c>
      <c r="FB319" s="80">
        <f t="shared" si="554"/>
        <v>8</v>
      </c>
      <c r="FC319" s="80">
        <f t="shared" si="555"/>
        <v>0</v>
      </c>
      <c r="FD319" s="80">
        <f t="shared" si="556"/>
        <v>0</v>
      </c>
      <c r="FE319" s="80">
        <f t="shared" si="557"/>
        <v>37</v>
      </c>
      <c r="FF319" s="80">
        <f t="shared" si="558"/>
        <v>0</v>
      </c>
      <c r="FH319" s="54">
        <f t="shared" si="571"/>
        <v>1</v>
      </c>
      <c r="FI319" s="54">
        <f t="shared" si="572"/>
        <v>1</v>
      </c>
      <c r="FJ319" s="54">
        <f t="shared" si="559"/>
        <v>1</v>
      </c>
      <c r="FK319" s="54">
        <f t="shared" si="559"/>
        <v>1</v>
      </c>
      <c r="FL319" s="54">
        <f t="shared" si="559"/>
        <v>1</v>
      </c>
      <c r="FM319" s="54">
        <f t="shared" si="559"/>
        <v>1</v>
      </c>
      <c r="FN319" s="54">
        <f t="shared" si="559"/>
        <v>1</v>
      </c>
      <c r="FO319" s="54">
        <f t="shared" si="559"/>
        <v>1</v>
      </c>
      <c r="FQ319" s="54" t="str">
        <f t="shared" si="560"/>
        <v>Guards Depot (Caterham)</v>
      </c>
      <c r="FR319" s="54">
        <f t="shared" si="561"/>
        <v>7</v>
      </c>
      <c r="FS319" s="54">
        <f t="shared" si="562"/>
        <v>4</v>
      </c>
      <c r="FT319" s="54">
        <f t="shared" si="562"/>
        <v>-1</v>
      </c>
      <c r="FU319" s="54">
        <f t="shared" si="562"/>
        <v>4</v>
      </c>
      <c r="FV319" s="54">
        <f t="shared" si="562"/>
        <v>-84</v>
      </c>
      <c r="FW319" s="54">
        <f t="shared" si="562"/>
        <v>-44</v>
      </c>
      <c r="FX319" s="54">
        <f t="shared" si="562"/>
        <v>7</v>
      </c>
      <c r="FZ319" s="58"/>
      <c r="GA319" s="59"/>
      <c r="GB319" s="60"/>
      <c r="GC319" s="58"/>
      <c r="GD319" s="59"/>
      <c r="GE319" s="61"/>
      <c r="GF319" s="58"/>
      <c r="GG319" s="61"/>
      <c r="GH319" s="61"/>
    </row>
    <row r="320" spans="1:192" s="53" customFormat="1" ht="12" customHeight="1" x14ac:dyDescent="0.25">
      <c r="A320" s="53">
        <v>11</v>
      </c>
      <c r="B320" s="53" t="s">
        <v>1011</v>
      </c>
      <c r="C320" s="57">
        <v>28</v>
      </c>
      <c r="D320" s="57">
        <v>9</v>
      </c>
      <c r="E320" s="57">
        <v>4</v>
      </c>
      <c r="F320" s="57">
        <v>15</v>
      </c>
      <c r="G320" s="57">
        <v>62</v>
      </c>
      <c r="H320" s="57">
        <v>84</v>
      </c>
      <c r="I320" s="57">
        <v>22</v>
      </c>
      <c r="J320" s="95">
        <f>G320/H320</f>
        <v>0.73809523809523814</v>
      </c>
      <c r="L320" s="82" t="s">
        <v>211</v>
      </c>
      <c r="M320" s="86" t="s">
        <v>553</v>
      </c>
      <c r="N320" s="36" t="s">
        <v>150</v>
      </c>
      <c r="O320" s="88" t="s">
        <v>416</v>
      </c>
      <c r="P320" s="43" t="s">
        <v>77</v>
      </c>
      <c r="Q320" s="46" t="s">
        <v>89</v>
      </c>
      <c r="R320" s="43" t="s">
        <v>74</v>
      </c>
      <c r="S320" s="46" t="s">
        <v>513</v>
      </c>
      <c r="T320" s="36" t="s">
        <v>101</v>
      </c>
      <c r="U320" s="84" t="s">
        <v>304</v>
      </c>
      <c r="V320" s="43" t="s">
        <v>102</v>
      </c>
      <c r="W320" s="83"/>
      <c r="X320" s="389" t="s">
        <v>304</v>
      </c>
      <c r="Y320" s="390" t="s">
        <v>602</v>
      </c>
      <c r="Z320" s="43" t="s">
        <v>175</v>
      </c>
      <c r="AA320" s="209" t="s">
        <v>125</v>
      </c>
      <c r="AC320" s="388">
        <v>17199</v>
      </c>
      <c r="AD320" s="388"/>
      <c r="AE320" s="54" t="s">
        <v>1014</v>
      </c>
      <c r="AF320" s="54"/>
      <c r="AG320" s="54"/>
      <c r="AH320" s="54"/>
      <c r="AI320" s="54"/>
      <c r="AJ320" s="54"/>
      <c r="AK320" s="54"/>
      <c r="AL320" s="82" t="s">
        <v>211</v>
      </c>
      <c r="AM320" s="86" t="s">
        <v>663</v>
      </c>
      <c r="AN320" s="88" t="s">
        <v>637</v>
      </c>
      <c r="AO320" s="36" t="s">
        <v>653</v>
      </c>
      <c r="AP320" s="88" t="s">
        <v>272</v>
      </c>
      <c r="AQ320" s="88" t="s">
        <v>666</v>
      </c>
      <c r="AR320" s="88" t="s">
        <v>638</v>
      </c>
      <c r="AS320" s="88" t="s">
        <v>681</v>
      </c>
      <c r="AT320" s="88" t="s">
        <v>640</v>
      </c>
      <c r="AU320" s="84" t="s">
        <v>646</v>
      </c>
      <c r="AV320" s="88" t="s">
        <v>661</v>
      </c>
      <c r="AW320" s="83"/>
      <c r="AX320" s="88" t="s">
        <v>262</v>
      </c>
      <c r="AY320" s="88" t="s">
        <v>274</v>
      </c>
      <c r="AZ320" s="88" t="s">
        <v>246</v>
      </c>
      <c r="BA320" s="89" t="s">
        <v>665</v>
      </c>
      <c r="BC320" s="54"/>
      <c r="BD320" s="54"/>
      <c r="BE320" s="54"/>
      <c r="BF320" s="54"/>
      <c r="BG320" s="54"/>
      <c r="BH320" s="54"/>
      <c r="BI320" s="54"/>
      <c r="BJ320" s="54"/>
      <c r="BL320" s="90">
        <f t="shared" si="563"/>
        <v>4</v>
      </c>
      <c r="BM320" s="77">
        <f t="shared" si="563"/>
        <v>3</v>
      </c>
      <c r="BN320" s="77">
        <f t="shared" si="563"/>
        <v>6</v>
      </c>
      <c r="BO320" s="77">
        <f t="shared" si="563"/>
        <v>2</v>
      </c>
      <c r="BP320" s="77">
        <f t="shared" si="563"/>
        <v>3</v>
      </c>
      <c r="BQ320" s="77">
        <f t="shared" si="563"/>
        <v>1</v>
      </c>
      <c r="BR320" s="77">
        <f t="shared" si="563"/>
        <v>8</v>
      </c>
      <c r="BS320" s="77">
        <f t="shared" si="563"/>
        <v>3</v>
      </c>
      <c r="BT320" s="77">
        <f t="shared" si="563"/>
        <v>4</v>
      </c>
      <c r="BU320" s="77">
        <f>(IF(V320="","",(IF(MID(V320,2,1)="-",LEFT(V320,1),LEFT(V320,2)))+0))</f>
        <v>2</v>
      </c>
      <c r="BV320" s="91"/>
      <c r="BW320" s="77">
        <f>(IF(X320="","",(IF(MID(X320,2,1)="-",LEFT(X320,1),LEFT(X320,2)))+0))</f>
        <v>4</v>
      </c>
      <c r="BX320" s="77">
        <f>(IF(Y320="","",(IF(MID(Y320,2,1)="-",LEFT(Y320,1),LEFT(Y320,2)))+0))</f>
        <v>11</v>
      </c>
      <c r="BY320" s="77">
        <f>(IF(Z320="","",(IF(MID(Z320,2,1)="-",LEFT(Z320,1),LEFT(Z320,2)))+0))</f>
        <v>2</v>
      </c>
      <c r="BZ320" s="92">
        <f>(IF(AA320="","",(IF(MID(AA320,2,1)="-",LEFT(AA320,1),LEFT(AA320,2)))+0))</f>
        <v>5</v>
      </c>
      <c r="CA320" s="54"/>
      <c r="CB320" s="77"/>
      <c r="CC320" s="77"/>
      <c r="CD320" s="77"/>
      <c r="CE320" s="77"/>
      <c r="CF320" s="77"/>
      <c r="CG320" s="77"/>
      <c r="CH320" s="77"/>
      <c r="CI320" s="77"/>
      <c r="CJ320" s="78"/>
      <c r="CK320" s="90">
        <f t="shared" si="564"/>
        <v>5</v>
      </c>
      <c r="CL320" s="77">
        <f t="shared" si="564"/>
        <v>1</v>
      </c>
      <c r="CM320" s="77">
        <f t="shared" si="564"/>
        <v>2</v>
      </c>
      <c r="CN320" s="77">
        <f t="shared" si="564"/>
        <v>1</v>
      </c>
      <c r="CO320" s="77">
        <f t="shared" si="564"/>
        <v>0</v>
      </c>
      <c r="CP320" s="77">
        <f t="shared" si="564"/>
        <v>2</v>
      </c>
      <c r="CQ320" s="77">
        <f t="shared" si="564"/>
        <v>2</v>
      </c>
      <c r="CR320" s="77">
        <f t="shared" si="564"/>
        <v>2</v>
      </c>
      <c r="CS320" s="77">
        <f t="shared" si="564"/>
        <v>2</v>
      </c>
      <c r="CT320" s="77">
        <f>(IF(V320="","",IF(RIGHT(V320,2)="10",RIGHT(V320,2),RIGHT(V320,1))+0))</f>
        <v>4</v>
      </c>
      <c r="CU320" s="91"/>
      <c r="CV320" s="77">
        <f>(IF(X320="","",IF(RIGHT(X320,2)="10",RIGHT(X320,2),RIGHT(X320,1))+0))</f>
        <v>2</v>
      </c>
      <c r="CW320" s="77">
        <f>(IF(Y320="","",IF(RIGHT(Y320,2)="10",RIGHT(Y320,2),RIGHT(Y320,1))+0))</f>
        <v>2</v>
      </c>
      <c r="CX320" s="77">
        <f>(IF(Z320="","",IF(RIGHT(Z320,2)="10",RIGHT(Z320,2),RIGHT(Z320,1))+0))</f>
        <v>5</v>
      </c>
      <c r="CY320" s="92">
        <f>(IF(AA320="","",IF(RIGHT(AA320,2)="10",RIGHT(AA320,2),RIGHT(AA320,1))+0))</f>
        <v>0</v>
      </c>
      <c r="CZ320" s="54"/>
      <c r="DA320" s="77"/>
      <c r="DB320" s="77"/>
      <c r="DC320" s="77"/>
      <c r="DD320" s="77"/>
      <c r="DE320" s="77"/>
      <c r="DF320" s="77"/>
      <c r="DG320" s="77"/>
      <c r="DH320" s="77"/>
      <c r="DI320" s="54"/>
      <c r="DJ320" s="90" t="str">
        <f t="shared" si="565"/>
        <v>A</v>
      </c>
      <c r="DK320" s="77" t="str">
        <f t="shared" si="565"/>
        <v>H</v>
      </c>
      <c r="DL320" s="77" t="str">
        <f t="shared" si="565"/>
        <v>H</v>
      </c>
      <c r="DM320" s="77" t="str">
        <f t="shared" si="565"/>
        <v>H</v>
      </c>
      <c r="DN320" s="77" t="str">
        <f t="shared" si="565"/>
        <v>H</v>
      </c>
      <c r="DO320" s="77" t="str">
        <f t="shared" si="565"/>
        <v>A</v>
      </c>
      <c r="DP320" s="77" t="str">
        <f t="shared" si="565"/>
        <v>H</v>
      </c>
      <c r="DQ320" s="77" t="str">
        <f t="shared" si="565"/>
        <v>H</v>
      </c>
      <c r="DR320" s="77" t="str">
        <f t="shared" si="565"/>
        <v>H</v>
      </c>
      <c r="DS320" s="77" t="str">
        <f>(IF(V320="","",IF(BU320&gt;CT320,"H",IF(BU320&lt;CT320,"A","D"))))</f>
        <v>A</v>
      </c>
      <c r="DT320" s="91"/>
      <c r="DU320" s="77" t="str">
        <f>(IF(X320="","",IF(BW320&gt;CV320,"H",IF(BW320&lt;CV320,"A","D"))))</f>
        <v>H</v>
      </c>
      <c r="DV320" s="77" t="str">
        <f>(IF(Y320="","",IF(BX320&gt;CW320,"H",IF(BX320&lt;CW320,"A","D"))))</f>
        <v>H</v>
      </c>
      <c r="DW320" s="77" t="str">
        <f>(IF(Z320="","",IF(BY320&gt;CX320,"H",IF(BY320&lt;CX320,"A","D"))))</f>
        <v>A</v>
      </c>
      <c r="DX320" s="92" t="str">
        <f>(IF(AA320="","",IF(BZ320&gt;CY320,"H",IF(BZ320&lt;CY320,"A","D"))))</f>
        <v>H</v>
      </c>
      <c r="DY320" s="54"/>
      <c r="DZ320" s="56"/>
      <c r="EA320" s="56"/>
      <c r="EB320" s="56"/>
      <c r="EC320" s="56"/>
      <c r="ED320" s="56"/>
      <c r="EE320" s="56"/>
      <c r="EF320" s="56"/>
      <c r="EG320" s="56"/>
      <c r="EH320" s="54"/>
      <c r="EI320" s="53" t="str">
        <f t="shared" si="547"/>
        <v>Leatherhead Reserves</v>
      </c>
      <c r="EJ320" s="79">
        <f t="shared" si="566"/>
        <v>27</v>
      </c>
      <c r="EK320" s="80">
        <f t="shared" si="567"/>
        <v>10</v>
      </c>
      <c r="EL320" s="80">
        <f t="shared" si="568"/>
        <v>0</v>
      </c>
      <c r="EM320" s="80">
        <f t="shared" si="569"/>
        <v>4</v>
      </c>
      <c r="EN320" s="80">
        <f>COUNTIF(DT$310:DT$324,"A")</f>
        <v>4</v>
      </c>
      <c r="EO320" s="80">
        <f>COUNTIF(DT$310:DT$324,"D")</f>
        <v>0</v>
      </c>
      <c r="EP320" s="80">
        <f>COUNTIF(DT$310:DT$324,"H")</f>
        <v>9</v>
      </c>
      <c r="EQ320" s="79">
        <f t="shared" si="570"/>
        <v>14</v>
      </c>
      <c r="ER320" s="79">
        <f t="shared" si="548"/>
        <v>0</v>
      </c>
      <c r="ES320" s="79">
        <f t="shared" si="548"/>
        <v>13</v>
      </c>
      <c r="ET320" s="81">
        <f>SUM($BL320:$CI320)+SUM(CU$310:CU$324)</f>
        <v>94</v>
      </c>
      <c r="EU320" s="81">
        <f>SUM($CK320:$DH320)+SUM(BV$310:BV$324)</f>
        <v>76</v>
      </c>
      <c r="EV320" s="79">
        <f t="shared" si="549"/>
        <v>28</v>
      </c>
      <c r="EW320" s="136">
        <f t="shared" si="550"/>
        <v>1.236842105263158</v>
      </c>
      <c r="EX320" s="78"/>
      <c r="EY320" s="80">
        <f t="shared" si="551"/>
        <v>28</v>
      </c>
      <c r="EZ320" s="80">
        <f t="shared" si="552"/>
        <v>15</v>
      </c>
      <c r="FA320" s="80">
        <f t="shared" si="553"/>
        <v>0</v>
      </c>
      <c r="FB320" s="80">
        <f t="shared" si="554"/>
        <v>13</v>
      </c>
      <c r="FC320" s="80">
        <f t="shared" si="555"/>
        <v>0</v>
      </c>
      <c r="FD320" s="80">
        <f t="shared" si="556"/>
        <v>0</v>
      </c>
      <c r="FE320" s="80">
        <f t="shared" si="557"/>
        <v>30</v>
      </c>
      <c r="FF320" s="80">
        <f t="shared" si="558"/>
        <v>0</v>
      </c>
      <c r="FG320" s="54"/>
      <c r="FH320" s="54">
        <f t="shared" si="571"/>
        <v>1</v>
      </c>
      <c r="FI320" s="54">
        <f t="shared" si="572"/>
        <v>1</v>
      </c>
      <c r="FJ320" s="54">
        <f t="shared" si="559"/>
        <v>0</v>
      </c>
      <c r="FK320" s="54">
        <f t="shared" si="559"/>
        <v>0</v>
      </c>
      <c r="FL320" s="54">
        <f t="shared" si="559"/>
        <v>1</v>
      </c>
      <c r="FM320" s="54">
        <f t="shared" si="559"/>
        <v>1</v>
      </c>
      <c r="FN320" s="54">
        <f t="shared" si="559"/>
        <v>1</v>
      </c>
      <c r="FO320" s="54">
        <f t="shared" si="559"/>
        <v>1</v>
      </c>
      <c r="FQ320" s="54" t="str">
        <f t="shared" si="560"/>
        <v>Leatherhead Reserves</v>
      </c>
      <c r="FR320" s="54">
        <f t="shared" si="561"/>
        <v>1</v>
      </c>
      <c r="FS320" s="54">
        <f t="shared" si="562"/>
        <v>1</v>
      </c>
      <c r="FT320" s="54">
        <f t="shared" si="562"/>
        <v>0</v>
      </c>
      <c r="FU320" s="54">
        <f t="shared" si="562"/>
        <v>0</v>
      </c>
      <c r="FV320" s="54">
        <f t="shared" si="562"/>
        <v>-94</v>
      </c>
      <c r="FW320" s="54">
        <f t="shared" si="562"/>
        <v>-76</v>
      </c>
      <c r="FX320" s="54">
        <f t="shared" si="562"/>
        <v>2</v>
      </c>
      <c r="FY320" s="54"/>
      <c r="FZ320" s="58"/>
      <c r="GA320" s="59"/>
      <c r="GB320" s="60"/>
      <c r="GC320" s="58"/>
      <c r="GD320" s="59"/>
      <c r="GE320" s="61"/>
      <c r="GF320" s="58"/>
      <c r="GG320" s="61"/>
      <c r="GH320" s="61"/>
      <c r="GJ320" s="54"/>
    </row>
    <row r="321" spans="1:196" s="54" customFormat="1" ht="12" customHeight="1" x14ac:dyDescent="0.25">
      <c r="A321" s="54">
        <v>12</v>
      </c>
      <c r="B321" s="54" t="s">
        <v>973</v>
      </c>
      <c r="C321" s="56">
        <v>28</v>
      </c>
      <c r="D321" s="56">
        <v>8</v>
      </c>
      <c r="E321" s="56">
        <v>4</v>
      </c>
      <c r="F321" s="56">
        <v>16</v>
      </c>
      <c r="G321" s="258"/>
      <c r="H321" s="258"/>
      <c r="I321" s="57">
        <v>20</v>
      </c>
      <c r="J321" s="371"/>
      <c r="L321" s="82" t="s">
        <v>1007</v>
      </c>
      <c r="M321" s="140" t="s">
        <v>148</v>
      </c>
      <c r="N321" s="141" t="s">
        <v>102</v>
      </c>
      <c r="O321" s="141" t="s">
        <v>150</v>
      </c>
      <c r="P321" s="88" t="s">
        <v>423</v>
      </c>
      <c r="Q321" s="59"/>
      <c r="R321" s="59"/>
      <c r="S321" s="154" t="s">
        <v>99</v>
      </c>
      <c r="T321" s="59"/>
      <c r="U321" s="84" t="s">
        <v>101</v>
      </c>
      <c r="V321" s="141" t="s">
        <v>200</v>
      </c>
      <c r="W321" s="390" t="s">
        <v>125</v>
      </c>
      <c r="X321" s="83"/>
      <c r="Y321" s="141" t="s">
        <v>162</v>
      </c>
      <c r="Z321" s="59"/>
      <c r="AA321" s="256" t="s">
        <v>200</v>
      </c>
      <c r="AC321" s="388">
        <v>17206</v>
      </c>
      <c r="AD321" s="388"/>
      <c r="AE321" s="54" t="s">
        <v>1015</v>
      </c>
      <c r="AL321" s="82" t="s">
        <v>1007</v>
      </c>
      <c r="AM321" s="86" t="s">
        <v>636</v>
      </c>
      <c r="AN321" s="87" t="s">
        <v>533</v>
      </c>
      <c r="AO321" s="88" t="s">
        <v>646</v>
      </c>
      <c r="AP321" s="88" t="s">
        <v>654</v>
      </c>
      <c r="AQ321" s="252" t="s">
        <v>171</v>
      </c>
      <c r="AR321" s="59"/>
      <c r="AS321" s="88" t="s">
        <v>661</v>
      </c>
      <c r="AT321" s="148" t="s">
        <v>653</v>
      </c>
      <c r="AU321" s="84" t="s">
        <v>669</v>
      </c>
      <c r="AV321" s="88" t="s">
        <v>638</v>
      </c>
      <c r="AW321" s="88" t="s">
        <v>271</v>
      </c>
      <c r="AX321" s="83"/>
      <c r="AY321" s="87" t="s">
        <v>545</v>
      </c>
      <c r="AZ321" s="252" t="s">
        <v>666</v>
      </c>
      <c r="BA321" s="89" t="s">
        <v>637</v>
      </c>
      <c r="BL321" s="90">
        <f t="shared" si="563"/>
        <v>0</v>
      </c>
      <c r="BM321" s="77">
        <f t="shared" si="563"/>
        <v>2</v>
      </c>
      <c r="BN321" s="77">
        <f t="shared" si="563"/>
        <v>3</v>
      </c>
      <c r="BO321" s="77">
        <f t="shared" si="563"/>
        <v>6</v>
      </c>
      <c r="BP321" s="77" t="str">
        <f t="shared" si="563"/>
        <v/>
      </c>
      <c r="BQ321" s="77" t="str">
        <f t="shared" si="563"/>
        <v/>
      </c>
      <c r="BR321" s="77">
        <f t="shared" si="563"/>
        <v>1</v>
      </c>
      <c r="BS321" s="77" t="str">
        <f t="shared" si="563"/>
        <v/>
      </c>
      <c r="BT321" s="77">
        <f t="shared" si="563"/>
        <v>3</v>
      </c>
      <c r="BU321" s="77">
        <f>(IF(V321="","",(IF(MID(V321,2,1)="-",LEFT(V321,1),LEFT(V321,2)))+0))</f>
        <v>2</v>
      </c>
      <c r="BV321" s="77">
        <f>(IF(W321="","",(IF(MID(W321,2,1)="-",LEFT(W321,1),LEFT(W321,2)))+0))</f>
        <v>5</v>
      </c>
      <c r="BW321" s="91"/>
      <c r="BX321" s="77">
        <f>(IF(Y321="","",(IF(MID(Y321,2,1)="-",LEFT(Y321,1),LEFT(Y321,2)))+0))</f>
        <v>6</v>
      </c>
      <c r="BY321" s="77" t="str">
        <f>(IF(Z321="","",(IF(MID(Z321,2,1)="-",LEFT(Z321,1),LEFT(Z321,2)))+0))</f>
        <v/>
      </c>
      <c r="BZ321" s="92">
        <f>(IF(AA321="","",(IF(MID(AA321,2,1)="-",LEFT(AA321,1),LEFT(AA321,2)))+0))</f>
        <v>2</v>
      </c>
      <c r="CB321" s="77"/>
      <c r="CC321" s="77"/>
      <c r="CD321" s="77"/>
      <c r="CE321" s="77"/>
      <c r="CF321" s="77"/>
      <c r="CG321" s="77"/>
      <c r="CH321" s="77"/>
      <c r="CI321" s="77"/>
      <c r="CJ321" s="78"/>
      <c r="CK321" s="90">
        <f t="shared" si="564"/>
        <v>1</v>
      </c>
      <c r="CL321" s="77">
        <f t="shared" si="564"/>
        <v>4</v>
      </c>
      <c r="CM321" s="77">
        <f t="shared" si="564"/>
        <v>1</v>
      </c>
      <c r="CN321" s="77">
        <f t="shared" si="564"/>
        <v>3</v>
      </c>
      <c r="CO321" s="77" t="str">
        <f t="shared" si="564"/>
        <v/>
      </c>
      <c r="CP321" s="77" t="str">
        <f t="shared" si="564"/>
        <v/>
      </c>
      <c r="CQ321" s="77">
        <f t="shared" si="564"/>
        <v>0</v>
      </c>
      <c r="CR321" s="77" t="str">
        <f t="shared" si="564"/>
        <v/>
      </c>
      <c r="CS321" s="77">
        <f t="shared" si="564"/>
        <v>2</v>
      </c>
      <c r="CT321" s="77">
        <f>(IF(V321="","",IF(RIGHT(V321,2)="10",RIGHT(V321,2),RIGHT(V321,1))+0))</f>
        <v>2</v>
      </c>
      <c r="CU321" s="77">
        <f>(IF(W321="","",IF(RIGHT(W321,2)="10",RIGHT(W321,2),RIGHT(W321,1))+0))</f>
        <v>0</v>
      </c>
      <c r="CV321" s="91"/>
      <c r="CW321" s="77">
        <f>(IF(Y321="","",IF(RIGHT(Y321,2)="10",RIGHT(Y321,2),RIGHT(Y321,1))+0))</f>
        <v>0</v>
      </c>
      <c r="CX321" s="77" t="str">
        <f>(IF(Z321="","",IF(RIGHT(Z321,2)="10",RIGHT(Z321,2),RIGHT(Z321,1))+0))</f>
        <v/>
      </c>
      <c r="CY321" s="92">
        <f>(IF(AA321="","",IF(RIGHT(AA321,2)="10",RIGHT(AA321,2),RIGHT(AA321,1))+0))</f>
        <v>2</v>
      </c>
      <c r="DA321" s="77"/>
      <c r="DB321" s="77"/>
      <c r="DC321" s="77"/>
      <c r="DD321" s="77"/>
      <c r="DE321" s="77"/>
      <c r="DF321" s="77"/>
      <c r="DG321" s="77"/>
      <c r="DH321" s="77"/>
      <c r="DJ321" s="90" t="str">
        <f t="shared" si="565"/>
        <v>A</v>
      </c>
      <c r="DK321" s="77" t="str">
        <f t="shared" si="565"/>
        <v>A</v>
      </c>
      <c r="DL321" s="77" t="str">
        <f t="shared" si="565"/>
        <v>H</v>
      </c>
      <c r="DM321" s="77" t="str">
        <f t="shared" si="565"/>
        <v>H</v>
      </c>
      <c r="DN321" s="77" t="str">
        <f t="shared" si="565"/>
        <v/>
      </c>
      <c r="DO321" s="77" t="str">
        <f t="shared" si="565"/>
        <v/>
      </c>
      <c r="DP321" s="77" t="str">
        <f t="shared" si="565"/>
        <v>H</v>
      </c>
      <c r="DQ321" s="77" t="str">
        <f t="shared" si="565"/>
        <v/>
      </c>
      <c r="DR321" s="77" t="str">
        <f t="shared" si="565"/>
        <v>H</v>
      </c>
      <c r="DS321" s="77" t="str">
        <f>(IF(V321="","",IF(BU321&gt;CT321,"H",IF(BU321&lt;CT321,"A","D"))))</f>
        <v>D</v>
      </c>
      <c r="DT321" s="77" t="str">
        <f>(IF(W321="","",IF(BV321&gt;CU321,"H",IF(BV321&lt;CU321,"A","D"))))</f>
        <v>H</v>
      </c>
      <c r="DU321" s="91"/>
      <c r="DV321" s="77" t="str">
        <f>(IF(Y321="","",IF(BX321&gt;CW321,"H",IF(BX321&lt;CW321,"A","D"))))</f>
        <v>H</v>
      </c>
      <c r="DW321" s="77" t="str">
        <f>(IF(Z321="","",IF(BY321&gt;CX321,"H",IF(BY321&lt;CX321,"A","D"))))</f>
        <v/>
      </c>
      <c r="DX321" s="92" t="str">
        <f>(IF(AA321="","",IF(BZ321&gt;CY321,"H",IF(BZ321&lt;CY321,"A","D"))))</f>
        <v>D</v>
      </c>
      <c r="DZ321" s="56"/>
      <c r="EA321" s="56"/>
      <c r="EB321" s="56"/>
      <c r="EC321" s="56"/>
      <c r="ED321" s="56"/>
      <c r="EE321" s="56"/>
      <c r="EF321" s="56"/>
      <c r="EG321" s="56"/>
      <c r="EI321" s="53" t="str">
        <f t="shared" si="547"/>
        <v>Thornville Athletic</v>
      </c>
      <c r="EJ321" s="79">
        <f t="shared" si="566"/>
        <v>19</v>
      </c>
      <c r="EK321" s="80">
        <f t="shared" si="567"/>
        <v>6</v>
      </c>
      <c r="EL321" s="80">
        <f t="shared" si="568"/>
        <v>2</v>
      </c>
      <c r="EM321" s="80">
        <f t="shared" si="569"/>
        <v>2</v>
      </c>
      <c r="EN321" s="80">
        <f>COUNTIF(DU$310:DU$324,"A")</f>
        <v>4</v>
      </c>
      <c r="EO321" s="80">
        <f>COUNTIF(DU$310:DU$324,"D")</f>
        <v>4</v>
      </c>
      <c r="EP321" s="80">
        <f>COUNTIF(DU$310:DU$324,"H")</f>
        <v>1</v>
      </c>
      <c r="EQ321" s="79">
        <f t="shared" si="570"/>
        <v>10</v>
      </c>
      <c r="ER321" s="79">
        <f t="shared" si="548"/>
        <v>6</v>
      </c>
      <c r="ES321" s="79">
        <f t="shared" si="548"/>
        <v>3</v>
      </c>
      <c r="ET321" s="81">
        <f>SUM($BL321:$CI321)+SUM(CV$310:CV$324)</f>
        <v>58</v>
      </c>
      <c r="EU321" s="81">
        <f>SUM($CK321:$DH321)+SUM(BW$310:BW$324)</f>
        <v>35</v>
      </c>
      <c r="EV321" s="79">
        <f t="shared" si="549"/>
        <v>26</v>
      </c>
      <c r="EW321" s="136">
        <f t="shared" si="550"/>
        <v>1.6571428571428573</v>
      </c>
      <c r="EX321" s="78"/>
      <c r="EY321" s="80">
        <f t="shared" si="551"/>
        <v>28</v>
      </c>
      <c r="EZ321" s="80">
        <f t="shared" si="552"/>
        <v>14</v>
      </c>
      <c r="FA321" s="80">
        <f t="shared" si="553"/>
        <v>9</v>
      </c>
      <c r="FB321" s="80">
        <f t="shared" si="554"/>
        <v>5</v>
      </c>
      <c r="FC321" s="80">
        <f t="shared" si="555"/>
        <v>0</v>
      </c>
      <c r="FD321" s="80">
        <f t="shared" si="556"/>
        <v>0</v>
      </c>
      <c r="FE321" s="80">
        <f t="shared" si="557"/>
        <v>37</v>
      </c>
      <c r="FF321" s="80">
        <f t="shared" si="558"/>
        <v>0</v>
      </c>
      <c r="FH321" s="54">
        <f t="shared" si="571"/>
        <v>1</v>
      </c>
      <c r="FI321" s="54">
        <f t="shared" si="572"/>
        <v>1</v>
      </c>
      <c r="FJ321" s="54">
        <f t="shared" si="559"/>
        <v>1</v>
      </c>
      <c r="FK321" s="54">
        <f t="shared" si="559"/>
        <v>1</v>
      </c>
      <c r="FL321" s="54">
        <f t="shared" si="559"/>
        <v>1</v>
      </c>
      <c r="FM321" s="54">
        <f t="shared" si="559"/>
        <v>1</v>
      </c>
      <c r="FN321" s="54">
        <f t="shared" si="559"/>
        <v>1</v>
      </c>
      <c r="FO321" s="54">
        <f t="shared" si="559"/>
        <v>1</v>
      </c>
      <c r="FQ321" s="54" t="str">
        <f t="shared" si="560"/>
        <v>Thornville Athletic</v>
      </c>
      <c r="FR321" s="54">
        <f t="shared" si="561"/>
        <v>9</v>
      </c>
      <c r="FS321" s="54">
        <f t="shared" si="562"/>
        <v>4</v>
      </c>
      <c r="FT321" s="54">
        <f t="shared" si="562"/>
        <v>3</v>
      </c>
      <c r="FU321" s="54">
        <f t="shared" si="562"/>
        <v>2</v>
      </c>
      <c r="FV321" s="54">
        <f t="shared" si="562"/>
        <v>-58</v>
      </c>
      <c r="FW321" s="54">
        <f t="shared" si="562"/>
        <v>-35</v>
      </c>
      <c r="FX321" s="54">
        <f t="shared" si="562"/>
        <v>11</v>
      </c>
      <c r="FZ321" s="58"/>
      <c r="GA321" s="59"/>
      <c r="GB321" s="60"/>
      <c r="GC321" s="58"/>
      <c r="GD321" s="59"/>
      <c r="GE321" s="61"/>
      <c r="GF321" s="58"/>
      <c r="GG321" s="61"/>
      <c r="GH321" s="61"/>
    </row>
    <row r="322" spans="1:196" s="54" customFormat="1" ht="12" x14ac:dyDescent="0.25">
      <c r="A322" s="54">
        <v>13</v>
      </c>
      <c r="B322" s="54" t="s">
        <v>1008</v>
      </c>
      <c r="C322" s="56">
        <v>28</v>
      </c>
      <c r="D322" s="56">
        <v>7</v>
      </c>
      <c r="E322" s="56">
        <v>2</v>
      </c>
      <c r="F322" s="56">
        <v>19</v>
      </c>
      <c r="G322" s="258"/>
      <c r="H322" s="258"/>
      <c r="I322" s="57">
        <v>16</v>
      </c>
      <c r="J322" s="371"/>
      <c r="L322" s="82" t="s">
        <v>1016</v>
      </c>
      <c r="M322" s="140" t="s">
        <v>176</v>
      </c>
      <c r="N322" s="59"/>
      <c r="O322" s="59"/>
      <c r="P322" s="141" t="s">
        <v>86</v>
      </c>
      <c r="Q322" s="141" t="s">
        <v>176</v>
      </c>
      <c r="R322" s="141" t="s">
        <v>1017</v>
      </c>
      <c r="S322" s="141" t="s">
        <v>213</v>
      </c>
      <c r="T322" s="88" t="s">
        <v>87</v>
      </c>
      <c r="U322" s="84" t="s">
        <v>200</v>
      </c>
      <c r="V322" s="141" t="s">
        <v>218</v>
      </c>
      <c r="W322" s="88" t="s">
        <v>522</v>
      </c>
      <c r="X322" s="59"/>
      <c r="Y322" s="83"/>
      <c r="Z322" s="141" t="s">
        <v>99</v>
      </c>
      <c r="AA322" s="152" t="s">
        <v>185</v>
      </c>
      <c r="AC322" s="388">
        <v>17213</v>
      </c>
      <c r="AD322" s="388"/>
      <c r="AL322" s="82" t="s">
        <v>1016</v>
      </c>
      <c r="AM322" s="262" t="s">
        <v>545</v>
      </c>
      <c r="AN322" s="59"/>
      <c r="AO322" s="252" t="s">
        <v>666</v>
      </c>
      <c r="AP322" s="88" t="s">
        <v>675</v>
      </c>
      <c r="AQ322" s="88" t="s">
        <v>640</v>
      </c>
      <c r="AR322" s="88" t="s">
        <v>659</v>
      </c>
      <c r="AS322" s="88" t="s">
        <v>663</v>
      </c>
      <c r="AT322" s="88" t="s">
        <v>681</v>
      </c>
      <c r="AU322" s="84" t="s">
        <v>270</v>
      </c>
      <c r="AV322" s="88" t="s">
        <v>670</v>
      </c>
      <c r="AW322" s="88" t="s">
        <v>244</v>
      </c>
      <c r="AX322" s="59"/>
      <c r="AY322" s="83"/>
      <c r="AZ322" s="88" t="s">
        <v>638</v>
      </c>
      <c r="BA322" s="89" t="s">
        <v>394</v>
      </c>
      <c r="BL322" s="90">
        <f t="shared" si="563"/>
        <v>2</v>
      </c>
      <c r="BM322" s="77" t="str">
        <f t="shared" si="563"/>
        <v/>
      </c>
      <c r="BN322" s="77" t="str">
        <f t="shared" si="563"/>
        <v/>
      </c>
      <c r="BO322" s="77">
        <f t="shared" si="563"/>
        <v>0</v>
      </c>
      <c r="BP322" s="77">
        <f t="shared" si="563"/>
        <v>2</v>
      </c>
      <c r="BQ322" s="77">
        <f t="shared" si="563"/>
        <v>0</v>
      </c>
      <c r="BR322" s="77">
        <f t="shared" si="563"/>
        <v>2</v>
      </c>
      <c r="BS322" s="77">
        <f t="shared" si="563"/>
        <v>3</v>
      </c>
      <c r="BT322" s="77">
        <f t="shared" si="563"/>
        <v>2</v>
      </c>
      <c r="BU322" s="77">
        <f>(IF(V322="","",(IF(MID(V322,2,1)="-",LEFT(V322,1),LEFT(V322,2)))+0))</f>
        <v>0</v>
      </c>
      <c r="BV322" s="77">
        <f>(IF(W322="","",(IF(MID(W322,2,1)="-",LEFT(W322,1),LEFT(W322,2)))+0))</f>
        <v>4</v>
      </c>
      <c r="BW322" s="77" t="str">
        <f>(IF(X322="","",(IF(MID(X322,2,1)="-",LEFT(X322,1),LEFT(X322,2)))+0))</f>
        <v/>
      </c>
      <c r="BX322" s="91"/>
      <c r="BY322" s="77">
        <f>(IF(Z322="","",(IF(MID(Z322,2,1)="-",LEFT(Z322,1),LEFT(Z322,2)))+0))</f>
        <v>1</v>
      </c>
      <c r="BZ322" s="92">
        <f>(IF(AA322="","",(IF(MID(AA322,2,1)="-",LEFT(AA322,1),LEFT(AA322,2)))+0))</f>
        <v>0</v>
      </c>
      <c r="CB322" s="77"/>
      <c r="CC322" s="77"/>
      <c r="CD322" s="77"/>
      <c r="CE322" s="77"/>
      <c r="CF322" s="77"/>
      <c r="CG322" s="77"/>
      <c r="CH322" s="77"/>
      <c r="CI322" s="77"/>
      <c r="CJ322" s="78"/>
      <c r="CK322" s="90">
        <f t="shared" si="564"/>
        <v>3</v>
      </c>
      <c r="CL322" s="77" t="str">
        <f t="shared" si="564"/>
        <v/>
      </c>
      <c r="CM322" s="77" t="str">
        <f t="shared" si="564"/>
        <v/>
      </c>
      <c r="CN322" s="77">
        <f t="shared" si="564"/>
        <v>3</v>
      </c>
      <c r="CO322" s="77">
        <f t="shared" si="564"/>
        <v>3</v>
      </c>
      <c r="CP322" s="77">
        <f t="shared" si="564"/>
        <v>2</v>
      </c>
      <c r="CQ322" s="77">
        <f t="shared" si="564"/>
        <v>10</v>
      </c>
      <c r="CR322" s="77">
        <f t="shared" si="564"/>
        <v>3</v>
      </c>
      <c r="CS322" s="77">
        <f t="shared" si="564"/>
        <v>2</v>
      </c>
      <c r="CT322" s="77">
        <f>(IF(V322="","",IF(RIGHT(V322,2)="10",RIGHT(V322,2),RIGHT(V322,1))+0))</f>
        <v>8</v>
      </c>
      <c r="CU322" s="77">
        <f>(IF(W322="","",IF(RIGHT(W322,2)="10",RIGHT(W322,2),RIGHT(W322,1))+0))</f>
        <v>8</v>
      </c>
      <c r="CV322" s="77" t="str">
        <f>(IF(X322="","",IF(RIGHT(X322,2)="10",RIGHT(X322,2),RIGHT(X322,1))+0))</f>
        <v/>
      </c>
      <c r="CW322" s="91"/>
      <c r="CX322" s="77">
        <f>(IF(Z322="","",IF(RIGHT(Z322,2)="10",RIGHT(Z322,2),RIGHT(Z322,1))+0))</f>
        <v>0</v>
      </c>
      <c r="CY322" s="92">
        <f>(IF(AA322="","",IF(RIGHT(AA322,2)="10",RIGHT(AA322,2),RIGHT(AA322,1))+0))</f>
        <v>7</v>
      </c>
      <c r="DA322" s="77"/>
      <c r="DB322" s="77"/>
      <c r="DC322" s="77"/>
      <c r="DD322" s="77"/>
      <c r="DE322" s="77"/>
      <c r="DF322" s="77"/>
      <c r="DG322" s="77"/>
      <c r="DH322" s="77"/>
      <c r="DJ322" s="90" t="str">
        <f t="shared" si="565"/>
        <v>A</v>
      </c>
      <c r="DK322" s="77" t="str">
        <f t="shared" si="565"/>
        <v/>
      </c>
      <c r="DL322" s="77" t="str">
        <f t="shared" si="565"/>
        <v/>
      </c>
      <c r="DM322" s="77" t="str">
        <f t="shared" si="565"/>
        <v>A</v>
      </c>
      <c r="DN322" s="77" t="str">
        <f t="shared" si="565"/>
        <v>A</v>
      </c>
      <c r="DO322" s="77" t="str">
        <f t="shared" si="565"/>
        <v>A</v>
      </c>
      <c r="DP322" s="77" t="str">
        <f t="shared" si="565"/>
        <v>A</v>
      </c>
      <c r="DQ322" s="77" t="str">
        <f t="shared" si="565"/>
        <v>D</v>
      </c>
      <c r="DR322" s="77" t="str">
        <f t="shared" si="565"/>
        <v>D</v>
      </c>
      <c r="DS322" s="77" t="str">
        <f>(IF(V322="","",IF(BU322&gt;CT322,"H",IF(BU322&lt;CT322,"A","D"))))</f>
        <v>A</v>
      </c>
      <c r="DT322" s="77" t="str">
        <f>(IF(W322="","",IF(BV322&gt;CU322,"H",IF(BV322&lt;CU322,"A","D"))))</f>
        <v>A</v>
      </c>
      <c r="DU322" s="77" t="str">
        <f>(IF(X322="","",IF(BW322&gt;CV322,"H",IF(BW322&lt;CV322,"A","D"))))</f>
        <v/>
      </c>
      <c r="DV322" s="91"/>
      <c r="DW322" s="77" t="str">
        <f>(IF(Z322="","",IF(BY322&gt;CX322,"H",IF(BY322&lt;CX322,"A","D"))))</f>
        <v>H</v>
      </c>
      <c r="DX322" s="92" t="str">
        <f>(IF(AA322="","",IF(BZ322&gt;CY322,"H",IF(BZ322&lt;CY322,"A","D"))))</f>
        <v>A</v>
      </c>
      <c r="DZ322" s="56"/>
      <c r="EA322" s="56"/>
      <c r="EB322" s="56"/>
      <c r="EC322" s="56"/>
      <c r="ED322" s="56"/>
      <c r="EE322" s="56"/>
      <c r="EF322" s="56"/>
      <c r="EG322" s="56"/>
      <c r="EI322" s="53" t="str">
        <f t="shared" si="547"/>
        <v>Trojan Athletic</v>
      </c>
      <c r="EJ322" s="79">
        <f t="shared" si="566"/>
        <v>23</v>
      </c>
      <c r="EK322" s="80">
        <f t="shared" si="567"/>
        <v>1</v>
      </c>
      <c r="EL322" s="80">
        <f t="shared" si="568"/>
        <v>2</v>
      </c>
      <c r="EM322" s="80">
        <f t="shared" si="569"/>
        <v>8</v>
      </c>
      <c r="EN322" s="80">
        <f>COUNTIF(DV$310:DV$324,"A")</f>
        <v>1</v>
      </c>
      <c r="EO322" s="80">
        <f>COUNTIF(DV$310:DV$324,"D")</f>
        <v>0</v>
      </c>
      <c r="EP322" s="80">
        <f>COUNTIF(DV$310:DV$324,"H")</f>
        <v>11</v>
      </c>
      <c r="EQ322" s="79">
        <f t="shared" si="570"/>
        <v>2</v>
      </c>
      <c r="ER322" s="79">
        <f t="shared" si="548"/>
        <v>2</v>
      </c>
      <c r="ES322" s="79">
        <f t="shared" si="548"/>
        <v>19</v>
      </c>
      <c r="ET322" s="81">
        <f>SUM($BL322:$CI322)+SUM(CW$310:CW$324)</f>
        <v>34</v>
      </c>
      <c r="EU322" s="81">
        <f>SUM($CK322:$DH322)+SUM(BX$310:BX$324)</f>
        <v>120</v>
      </c>
      <c r="EV322" s="79">
        <f t="shared" si="549"/>
        <v>6</v>
      </c>
      <c r="EW322" s="136">
        <f t="shared" si="550"/>
        <v>0.28333333333333333</v>
      </c>
      <c r="EX322" s="78"/>
      <c r="EY322" s="80">
        <f t="shared" si="551"/>
        <v>28</v>
      </c>
      <c r="EZ322" s="80">
        <f t="shared" si="552"/>
        <v>2</v>
      </c>
      <c r="FA322" s="80">
        <f t="shared" si="553"/>
        <v>3</v>
      </c>
      <c r="FB322" s="80">
        <f t="shared" si="554"/>
        <v>23</v>
      </c>
      <c r="FC322" s="80">
        <f t="shared" si="555"/>
        <v>0</v>
      </c>
      <c r="FD322" s="80">
        <f t="shared" si="556"/>
        <v>0</v>
      </c>
      <c r="FE322" s="80">
        <f t="shared" si="557"/>
        <v>7</v>
      </c>
      <c r="FF322" s="80">
        <f t="shared" si="558"/>
        <v>0</v>
      </c>
      <c r="FH322" s="54">
        <f t="shared" si="571"/>
        <v>1</v>
      </c>
      <c r="FI322" s="54">
        <f t="shared" si="572"/>
        <v>0</v>
      </c>
      <c r="FJ322" s="54">
        <f t="shared" si="559"/>
        <v>1</v>
      </c>
      <c r="FK322" s="54">
        <f t="shared" si="559"/>
        <v>1</v>
      </c>
      <c r="FL322" s="54">
        <f t="shared" si="559"/>
        <v>1</v>
      </c>
      <c r="FM322" s="54">
        <f t="shared" si="559"/>
        <v>1</v>
      </c>
      <c r="FN322" s="54">
        <f t="shared" si="559"/>
        <v>1</v>
      </c>
      <c r="FO322" s="54">
        <f t="shared" si="559"/>
        <v>1</v>
      </c>
      <c r="FQ322" s="54" t="str">
        <f t="shared" si="560"/>
        <v>Trojan Athletic</v>
      </c>
      <c r="FR322" s="54">
        <f t="shared" si="561"/>
        <v>5</v>
      </c>
      <c r="FS322" s="54">
        <f t="shared" si="562"/>
        <v>0</v>
      </c>
      <c r="FT322" s="54">
        <f t="shared" si="562"/>
        <v>1</v>
      </c>
      <c r="FU322" s="54">
        <f t="shared" si="562"/>
        <v>4</v>
      </c>
      <c r="FV322" s="54">
        <f t="shared" si="562"/>
        <v>-34</v>
      </c>
      <c r="FW322" s="54">
        <f t="shared" si="562"/>
        <v>-120</v>
      </c>
      <c r="FX322" s="54">
        <f t="shared" si="562"/>
        <v>1</v>
      </c>
      <c r="FZ322" s="58"/>
      <c r="GA322" s="59"/>
      <c r="GB322" s="60"/>
      <c r="GC322" s="58"/>
      <c r="GD322" s="59"/>
      <c r="GE322" s="61"/>
      <c r="GF322" s="58"/>
      <c r="GG322" s="61"/>
      <c r="GH322" s="61"/>
    </row>
    <row r="323" spans="1:196" s="54" customFormat="1" ht="12" x14ac:dyDescent="0.25">
      <c r="A323" s="54">
        <v>14</v>
      </c>
      <c r="B323" s="54" t="s">
        <v>1016</v>
      </c>
      <c r="C323" s="56">
        <v>28</v>
      </c>
      <c r="D323" s="56">
        <v>2</v>
      </c>
      <c r="E323" s="56">
        <v>3</v>
      </c>
      <c r="F323" s="56">
        <v>23</v>
      </c>
      <c r="G323" s="258"/>
      <c r="H323" s="258"/>
      <c r="I323" s="57">
        <v>7</v>
      </c>
      <c r="J323" s="371"/>
      <c r="L323" s="82" t="s">
        <v>1010</v>
      </c>
      <c r="M323" s="140" t="s">
        <v>98</v>
      </c>
      <c r="N323" s="59"/>
      <c r="O323" s="141" t="s">
        <v>410</v>
      </c>
      <c r="P323" s="141" t="s">
        <v>77</v>
      </c>
      <c r="Q323" s="59"/>
      <c r="R323" s="141" t="s">
        <v>102</v>
      </c>
      <c r="S323" s="141" t="s">
        <v>60</v>
      </c>
      <c r="T323" s="88" t="s">
        <v>304</v>
      </c>
      <c r="U323" s="84" t="s">
        <v>200</v>
      </c>
      <c r="V323" s="141" t="s">
        <v>613</v>
      </c>
      <c r="W323" s="249"/>
      <c r="X323" s="141" t="s">
        <v>200</v>
      </c>
      <c r="Y323" s="141" t="s">
        <v>100</v>
      </c>
      <c r="Z323" s="83"/>
      <c r="AA323" s="369" t="s">
        <v>273</v>
      </c>
      <c r="AC323" s="388">
        <v>17220</v>
      </c>
      <c r="AD323" s="388"/>
      <c r="AE323" s="54" t="s">
        <v>1014</v>
      </c>
      <c r="AL323" s="82" t="s">
        <v>1010</v>
      </c>
      <c r="AM323" s="262" t="s">
        <v>545</v>
      </c>
      <c r="AN323" s="59"/>
      <c r="AO323" s="88" t="s">
        <v>659</v>
      </c>
      <c r="AP323" s="88" t="s">
        <v>670</v>
      </c>
      <c r="AQ323" s="59"/>
      <c r="AR323" s="88" t="s">
        <v>646</v>
      </c>
      <c r="AS323" s="88" t="s">
        <v>665</v>
      </c>
      <c r="AT323" s="88" t="s">
        <v>274</v>
      </c>
      <c r="AU323" s="84" t="s">
        <v>654</v>
      </c>
      <c r="AV323" s="88" t="s">
        <v>663</v>
      </c>
      <c r="AW323" s="249"/>
      <c r="AX323" s="87" t="s">
        <v>545</v>
      </c>
      <c r="AY323" s="88" t="s">
        <v>655</v>
      </c>
      <c r="AZ323" s="83"/>
      <c r="BA323" s="89" t="s">
        <v>640</v>
      </c>
      <c r="BL323" s="90">
        <f t="shared" si="563"/>
        <v>0</v>
      </c>
      <c r="BM323" s="77" t="str">
        <f t="shared" si="563"/>
        <v/>
      </c>
      <c r="BN323" s="77">
        <f t="shared" si="563"/>
        <v>2</v>
      </c>
      <c r="BO323" s="77">
        <f t="shared" si="563"/>
        <v>2</v>
      </c>
      <c r="BP323" s="77" t="str">
        <f t="shared" si="563"/>
        <v/>
      </c>
      <c r="BQ323" s="77">
        <f t="shared" si="563"/>
        <v>2</v>
      </c>
      <c r="BR323" s="77">
        <f t="shared" si="563"/>
        <v>4</v>
      </c>
      <c r="BS323" s="77">
        <f t="shared" si="563"/>
        <v>4</v>
      </c>
      <c r="BT323" s="77">
        <f t="shared" si="563"/>
        <v>2</v>
      </c>
      <c r="BU323" s="77">
        <f>(IF(V323="","",(IF(MID(V323,2,1)="-",LEFT(V323,1),LEFT(V323,2)))+0))</f>
        <v>1</v>
      </c>
      <c r="BV323" s="249"/>
      <c r="BW323" s="77">
        <f>(IF(X323="","",(IF(MID(X323,2,1)="-",LEFT(X323,1),LEFT(X323,2)))+0))</f>
        <v>2</v>
      </c>
      <c r="BX323" s="77">
        <f>(IF(Y323="","",(IF(MID(Y323,2,1)="-",LEFT(Y323,1),LEFT(Y323,2)))+0))</f>
        <v>4</v>
      </c>
      <c r="BY323" s="91"/>
      <c r="BZ323" s="92">
        <f>(IF(AA323="","",(IF(MID(AA323,2,1)="-",LEFT(AA323,1),LEFT(AA323,2)))+0))</f>
        <v>4</v>
      </c>
      <c r="CB323" s="77"/>
      <c r="CC323" s="77"/>
      <c r="CD323" s="77"/>
      <c r="CE323" s="77"/>
      <c r="CF323" s="77"/>
      <c r="CG323" s="77"/>
      <c r="CH323" s="77"/>
      <c r="CI323" s="77"/>
      <c r="CJ323" s="78"/>
      <c r="CK323" s="90">
        <f t="shared" si="564"/>
        <v>5</v>
      </c>
      <c r="CL323" s="77" t="str">
        <f t="shared" si="564"/>
        <v/>
      </c>
      <c r="CM323" s="77">
        <f t="shared" si="564"/>
        <v>6</v>
      </c>
      <c r="CN323" s="77">
        <f t="shared" si="564"/>
        <v>1</v>
      </c>
      <c r="CO323" s="77" t="str">
        <f t="shared" si="564"/>
        <v/>
      </c>
      <c r="CP323" s="77">
        <f t="shared" si="564"/>
        <v>4</v>
      </c>
      <c r="CQ323" s="77">
        <f t="shared" si="564"/>
        <v>1</v>
      </c>
      <c r="CR323" s="77">
        <f t="shared" si="564"/>
        <v>2</v>
      </c>
      <c r="CS323" s="77">
        <f t="shared" si="564"/>
        <v>2</v>
      </c>
      <c r="CT323" s="77">
        <f>(IF(V323="","",IF(RIGHT(V323,2)="10",RIGHT(V323,2),RIGHT(V323,1))+0))</f>
        <v>10</v>
      </c>
      <c r="CU323" s="249"/>
      <c r="CV323" s="77">
        <f>(IF(X323="","",IF(RIGHT(X323,2)="10",RIGHT(X323,2),RIGHT(X323,1))+0))</f>
        <v>2</v>
      </c>
      <c r="CW323" s="77">
        <f>(IF(Y323="","",IF(RIGHT(Y323,2)="10",RIGHT(Y323,2),RIGHT(Y323,1))+0))</f>
        <v>3</v>
      </c>
      <c r="CX323" s="91"/>
      <c r="CY323" s="92">
        <f>(IF(AA323="","",IF(RIGHT(AA323,2)="10",RIGHT(AA323,2),RIGHT(AA323,1))+0))</f>
        <v>4</v>
      </c>
      <c r="DA323" s="77"/>
      <c r="DB323" s="77"/>
      <c r="DC323" s="77"/>
      <c r="DD323" s="77"/>
      <c r="DE323" s="77"/>
      <c r="DF323" s="77"/>
      <c r="DG323" s="77"/>
      <c r="DH323" s="77"/>
      <c r="DJ323" s="90" t="str">
        <f t="shared" si="565"/>
        <v>A</v>
      </c>
      <c r="DK323" s="77" t="str">
        <f t="shared" si="565"/>
        <v/>
      </c>
      <c r="DL323" s="77" t="str">
        <f t="shared" si="565"/>
        <v>A</v>
      </c>
      <c r="DM323" s="77" t="str">
        <f t="shared" si="565"/>
        <v>H</v>
      </c>
      <c r="DN323" s="77" t="str">
        <f t="shared" si="565"/>
        <v/>
      </c>
      <c r="DO323" s="77" t="str">
        <f t="shared" si="565"/>
        <v>A</v>
      </c>
      <c r="DP323" s="77" t="str">
        <f t="shared" si="565"/>
        <v>H</v>
      </c>
      <c r="DQ323" s="77" t="str">
        <f t="shared" si="565"/>
        <v>H</v>
      </c>
      <c r="DR323" s="77" t="str">
        <f t="shared" si="565"/>
        <v>D</v>
      </c>
      <c r="DS323" s="77" t="str">
        <f>(IF(V323="","",IF(BU323&gt;CT323,"H",IF(BU323&lt;CT323,"A","D"))))</f>
        <v>A</v>
      </c>
      <c r="DT323" s="337" t="s">
        <v>107</v>
      </c>
      <c r="DU323" s="77" t="str">
        <f>(IF(X323="","",IF(BW323&gt;CV323,"H",IF(BW323&lt;CV323,"A","D"))))</f>
        <v>D</v>
      </c>
      <c r="DV323" s="77" t="str">
        <f>(IF(Y323="","",IF(BX323&gt;CW323,"H",IF(BX323&lt;CW323,"A","D"))))</f>
        <v>H</v>
      </c>
      <c r="DW323" s="91"/>
      <c r="DX323" s="92" t="str">
        <f>(IF(AA323="","",IF(BZ323&gt;CY323,"H",IF(BZ323&lt;CY323,"A","D"))))</f>
        <v>D</v>
      </c>
      <c r="DZ323" s="56"/>
      <c r="EA323" s="56"/>
      <c r="EB323" s="56"/>
      <c r="EC323" s="56"/>
      <c r="ED323" s="56"/>
      <c r="EE323" s="56"/>
      <c r="EF323" s="56"/>
      <c r="EG323" s="56"/>
      <c r="EI323" s="53" t="str">
        <f t="shared" si="547"/>
        <v>Warlingham</v>
      </c>
      <c r="EJ323" s="79">
        <f t="shared" si="566"/>
        <v>20</v>
      </c>
      <c r="EK323" s="80">
        <f t="shared" si="567"/>
        <v>5</v>
      </c>
      <c r="EL323" s="80">
        <f t="shared" si="568"/>
        <v>3</v>
      </c>
      <c r="EM323" s="80">
        <f t="shared" si="569"/>
        <v>4</v>
      </c>
      <c r="EN323" s="80">
        <f>COUNTIF(DW$310:DW$324,"A")</f>
        <v>3</v>
      </c>
      <c r="EO323" s="80">
        <f>COUNTIF(DW$310:DW$324,"D")</f>
        <v>0</v>
      </c>
      <c r="EP323" s="80">
        <f>COUNTIF(DW$310:DW$324,"H")</f>
        <v>5</v>
      </c>
      <c r="EQ323" s="79">
        <f t="shared" si="570"/>
        <v>8</v>
      </c>
      <c r="ER323" s="79">
        <f t="shared" si="548"/>
        <v>3</v>
      </c>
      <c r="ES323" s="79">
        <f t="shared" si="548"/>
        <v>9</v>
      </c>
      <c r="ET323" s="81">
        <f>SUM($BL323:$CI323)+SUM(CX$310:CX$324)</f>
        <v>45</v>
      </c>
      <c r="EU323" s="81">
        <f>SUM($CK323:$DH323)+SUM(BY$310:BY$324)</f>
        <v>61</v>
      </c>
      <c r="EV323" s="79">
        <f t="shared" si="549"/>
        <v>19</v>
      </c>
      <c r="EW323" s="136">
        <f t="shared" si="550"/>
        <v>0.73770491803278693</v>
      </c>
      <c r="EX323" s="78"/>
      <c r="EY323" s="80">
        <f t="shared" si="551"/>
        <v>28</v>
      </c>
      <c r="EZ323" s="80">
        <f t="shared" si="552"/>
        <v>13</v>
      </c>
      <c r="FA323" s="80">
        <f t="shared" si="553"/>
        <v>3</v>
      </c>
      <c r="FB323" s="80">
        <f t="shared" si="554"/>
        <v>12</v>
      </c>
      <c r="FC323" s="80">
        <f t="shared" si="555"/>
        <v>0</v>
      </c>
      <c r="FD323" s="80">
        <f t="shared" si="556"/>
        <v>0</v>
      </c>
      <c r="FE323" s="80">
        <f t="shared" si="557"/>
        <v>29</v>
      </c>
      <c r="FF323" s="80">
        <f t="shared" si="558"/>
        <v>0</v>
      </c>
      <c r="FH323" s="54">
        <f t="shared" si="571"/>
        <v>1</v>
      </c>
      <c r="FI323" s="54">
        <f t="shared" si="572"/>
        <v>1</v>
      </c>
      <c r="FJ323" s="54">
        <f t="shared" si="559"/>
        <v>0</v>
      </c>
      <c r="FK323" s="54">
        <f t="shared" si="559"/>
        <v>1</v>
      </c>
      <c r="FL323" s="54">
        <f t="shared" si="559"/>
        <v>1</v>
      </c>
      <c r="FM323" s="54">
        <f t="shared" si="559"/>
        <v>1</v>
      </c>
      <c r="FN323" s="54">
        <f t="shared" si="559"/>
        <v>1</v>
      </c>
      <c r="FO323" s="54">
        <f t="shared" si="559"/>
        <v>1</v>
      </c>
      <c r="FQ323" s="54" t="str">
        <f t="shared" si="560"/>
        <v>Warlingham</v>
      </c>
      <c r="FR323" s="54">
        <f t="shared" si="561"/>
        <v>8</v>
      </c>
      <c r="FS323" s="54">
        <f t="shared" si="562"/>
        <v>5</v>
      </c>
      <c r="FT323" s="54">
        <f t="shared" si="562"/>
        <v>0</v>
      </c>
      <c r="FU323" s="54">
        <f t="shared" si="562"/>
        <v>3</v>
      </c>
      <c r="FV323" s="54">
        <f t="shared" si="562"/>
        <v>-45</v>
      </c>
      <c r="FW323" s="54">
        <f t="shared" si="562"/>
        <v>-61</v>
      </c>
      <c r="FX323" s="54">
        <f t="shared" si="562"/>
        <v>10</v>
      </c>
      <c r="FZ323" s="58"/>
      <c r="GA323" s="59"/>
      <c r="GB323" s="60"/>
      <c r="GC323" s="58"/>
      <c r="GD323" s="59"/>
      <c r="GE323" s="61"/>
      <c r="GF323" s="58"/>
      <c r="GG323" s="61"/>
      <c r="GH323" s="61"/>
    </row>
    <row r="324" spans="1:196" s="54" customFormat="1" ht="12.6" thickBot="1" x14ac:dyDescent="0.3">
      <c r="A324" s="54">
        <v>15</v>
      </c>
      <c r="B324" s="54" t="s">
        <v>1009</v>
      </c>
      <c r="C324" s="56">
        <v>28</v>
      </c>
      <c r="D324" s="56">
        <v>0</v>
      </c>
      <c r="E324" s="56">
        <v>3</v>
      </c>
      <c r="F324" s="56">
        <v>25</v>
      </c>
      <c r="G324" s="258"/>
      <c r="H324" s="258"/>
      <c r="I324" s="57">
        <v>3</v>
      </c>
      <c r="J324" s="371"/>
      <c r="L324" s="101" t="s">
        <v>1002</v>
      </c>
      <c r="M324" s="391" t="s">
        <v>85</v>
      </c>
      <c r="N324" s="168" t="s">
        <v>103</v>
      </c>
      <c r="O324" s="168" t="s">
        <v>150</v>
      </c>
      <c r="P324" s="168" t="s">
        <v>200</v>
      </c>
      <c r="Q324" s="102"/>
      <c r="R324" s="168" t="s">
        <v>273</v>
      </c>
      <c r="S324" s="168" t="s">
        <v>269</v>
      </c>
      <c r="T324" s="106" t="s">
        <v>269</v>
      </c>
      <c r="U324" s="103" t="s">
        <v>200</v>
      </c>
      <c r="V324" s="266" t="s">
        <v>200</v>
      </c>
      <c r="W324" s="242" t="s">
        <v>178</v>
      </c>
      <c r="X324" s="168" t="s">
        <v>331</v>
      </c>
      <c r="Y324" s="168" t="s">
        <v>162</v>
      </c>
      <c r="Z324" s="102"/>
      <c r="AA324" s="104"/>
      <c r="AC324" s="388">
        <v>17234</v>
      </c>
      <c r="AD324" s="388"/>
      <c r="AE324" s="54" t="s">
        <v>1018</v>
      </c>
      <c r="AL324" s="101" t="s">
        <v>1002</v>
      </c>
      <c r="AM324" s="265" t="s">
        <v>659</v>
      </c>
      <c r="AN324" s="106" t="s">
        <v>646</v>
      </c>
      <c r="AO324" s="106" t="s">
        <v>662</v>
      </c>
      <c r="AP324" s="170" t="s">
        <v>545</v>
      </c>
      <c r="AQ324" s="102"/>
      <c r="AR324" s="106" t="s">
        <v>666</v>
      </c>
      <c r="AS324" s="106" t="s">
        <v>1019</v>
      </c>
      <c r="AT324" s="106" t="s">
        <v>663</v>
      </c>
      <c r="AU324" s="103" t="s">
        <v>171</v>
      </c>
      <c r="AV324" s="170" t="s">
        <v>545</v>
      </c>
      <c r="AW324" s="106" t="s">
        <v>669</v>
      </c>
      <c r="AX324" s="106" t="s">
        <v>670</v>
      </c>
      <c r="AY324" s="106" t="s">
        <v>661</v>
      </c>
      <c r="AZ324" s="102"/>
      <c r="BA324" s="104"/>
      <c r="BL324" s="107">
        <f t="shared" si="563"/>
        <v>0</v>
      </c>
      <c r="BM324" s="108">
        <f t="shared" si="563"/>
        <v>1</v>
      </c>
      <c r="BN324" s="108">
        <f t="shared" si="563"/>
        <v>3</v>
      </c>
      <c r="BO324" s="108">
        <f t="shared" si="563"/>
        <v>2</v>
      </c>
      <c r="BP324" s="108" t="str">
        <f t="shared" si="563"/>
        <v/>
      </c>
      <c r="BQ324" s="108">
        <f t="shared" si="563"/>
        <v>4</v>
      </c>
      <c r="BR324" s="108">
        <f t="shared" si="563"/>
        <v>7</v>
      </c>
      <c r="BS324" s="108">
        <f t="shared" si="563"/>
        <v>7</v>
      </c>
      <c r="BT324" s="108">
        <f t="shared" si="563"/>
        <v>2</v>
      </c>
      <c r="BU324" s="108">
        <f>(IF(V324="","",(IF(MID(V324,2,1)="-",LEFT(V324,1),LEFT(V324,2)))+0))</f>
        <v>2</v>
      </c>
      <c r="BV324" s="108">
        <f>(IF(W324="","",(IF(MID(W324,2,1)="-",LEFT(W324,1),LEFT(W324,2)))+0))</f>
        <v>6</v>
      </c>
      <c r="BW324" s="108">
        <f>(IF(X324="","",(IF(MID(X324,2,1)="-",LEFT(X324,1),LEFT(X324,2)))+0))</f>
        <v>3</v>
      </c>
      <c r="BX324" s="108">
        <f>(IF(Y324="","",(IF(MID(Y324,2,1)="-",LEFT(Y324,1),LEFT(Y324,2)))+0))</f>
        <v>6</v>
      </c>
      <c r="BY324" s="108" t="str">
        <f>(IF(Z324="","",(IF(MID(Z324,2,1)="-",LEFT(Z324,1),LEFT(Z324,2)))+0))</f>
        <v/>
      </c>
      <c r="BZ324" s="109"/>
      <c r="CB324" s="77"/>
      <c r="CC324" s="77"/>
      <c r="CD324" s="77"/>
      <c r="CE324" s="77"/>
      <c r="CF324" s="77"/>
      <c r="CG324" s="77"/>
      <c r="CH324" s="77"/>
      <c r="CI324" s="77"/>
      <c r="CJ324" s="78"/>
      <c r="CK324" s="107">
        <f t="shared" si="564"/>
        <v>4</v>
      </c>
      <c r="CL324" s="108">
        <f t="shared" si="564"/>
        <v>3</v>
      </c>
      <c r="CM324" s="108">
        <f t="shared" si="564"/>
        <v>1</v>
      </c>
      <c r="CN324" s="108">
        <f t="shared" si="564"/>
        <v>2</v>
      </c>
      <c r="CO324" s="108" t="str">
        <f t="shared" si="564"/>
        <v/>
      </c>
      <c r="CP324" s="108">
        <f t="shared" si="564"/>
        <v>4</v>
      </c>
      <c r="CQ324" s="108">
        <f t="shared" si="564"/>
        <v>1</v>
      </c>
      <c r="CR324" s="108">
        <f t="shared" si="564"/>
        <v>1</v>
      </c>
      <c r="CS324" s="108">
        <f t="shared" si="564"/>
        <v>2</v>
      </c>
      <c r="CT324" s="108">
        <f>(IF(V324="","",IF(RIGHT(V324,2)="10",RIGHT(V324,2),RIGHT(V324,1))+0))</f>
        <v>2</v>
      </c>
      <c r="CU324" s="108">
        <f>(IF(W324="","",IF(RIGHT(W324,2)="10",RIGHT(W324,2),RIGHT(W324,1))+0))</f>
        <v>1</v>
      </c>
      <c r="CV324" s="108">
        <f>(IF(X324="","",IF(RIGHT(X324,2)="10",RIGHT(X324,2),RIGHT(X324,1))+0))</f>
        <v>5</v>
      </c>
      <c r="CW324" s="108">
        <f>(IF(Y324="","",IF(RIGHT(Y324,2)="10",RIGHT(Y324,2),RIGHT(Y324,1))+0))</f>
        <v>0</v>
      </c>
      <c r="CX324" s="108" t="str">
        <f>(IF(Z324="","",IF(RIGHT(Z324,2)="10",RIGHT(Z324,2),RIGHT(Z324,1))+0))</f>
        <v/>
      </c>
      <c r="CY324" s="109"/>
      <c r="DA324" s="77"/>
      <c r="DB324" s="77"/>
      <c r="DC324" s="77"/>
      <c r="DD324" s="77"/>
      <c r="DE324" s="77"/>
      <c r="DF324" s="77"/>
      <c r="DG324" s="77"/>
      <c r="DH324" s="77"/>
      <c r="DJ324" s="107" t="str">
        <f t="shared" si="565"/>
        <v>A</v>
      </c>
      <c r="DK324" s="108" t="str">
        <f t="shared" si="565"/>
        <v>A</v>
      </c>
      <c r="DL324" s="108" t="str">
        <f t="shared" si="565"/>
        <v>H</v>
      </c>
      <c r="DM324" s="108" t="str">
        <f t="shared" si="565"/>
        <v>D</v>
      </c>
      <c r="DN324" s="108" t="str">
        <f t="shared" si="565"/>
        <v/>
      </c>
      <c r="DO324" s="108" t="str">
        <f t="shared" si="565"/>
        <v>D</v>
      </c>
      <c r="DP324" s="108" t="str">
        <f t="shared" si="565"/>
        <v>H</v>
      </c>
      <c r="DQ324" s="108" t="str">
        <f t="shared" si="565"/>
        <v>H</v>
      </c>
      <c r="DR324" s="108" t="str">
        <f t="shared" si="565"/>
        <v>D</v>
      </c>
      <c r="DS324" s="108" t="str">
        <f>(IF(V324="","",IF(BU324&gt;CT324,"H",IF(BU324&lt;CT324,"A","D"))))</f>
        <v>D</v>
      </c>
      <c r="DT324" s="108" t="str">
        <f>(IF(W324="","",IF(BV324&gt;CU324,"H",IF(BV324&lt;CU324,"A","D"))))</f>
        <v>H</v>
      </c>
      <c r="DU324" s="108" t="str">
        <f>(IF(X324="","",IF(BW324&gt;CV324,"H",IF(BW324&lt;CV324,"A","D"))))</f>
        <v>A</v>
      </c>
      <c r="DV324" s="108" t="str">
        <f>(IF(Y324="","",IF(BX324&gt;CW324,"H",IF(BX324&lt;CW324,"A","D"))))</f>
        <v>H</v>
      </c>
      <c r="DW324" s="108" t="str">
        <f>(IF(Z324="","",IF(BY324&gt;CX324,"H",IF(BY324&lt;CX324,"A","D"))))</f>
        <v/>
      </c>
      <c r="DX324" s="109"/>
      <c r="DZ324" s="56"/>
      <c r="EA324" s="56"/>
      <c r="EB324" s="56"/>
      <c r="EC324" s="56"/>
      <c r="ED324" s="56"/>
      <c r="EE324" s="56"/>
      <c r="EF324" s="56"/>
      <c r="EG324" s="56"/>
      <c r="EI324" s="53" t="str">
        <f t="shared" si="547"/>
        <v>Worcester Park Reserves</v>
      </c>
      <c r="EJ324" s="79">
        <f t="shared" si="566"/>
        <v>21</v>
      </c>
      <c r="EK324" s="80">
        <f t="shared" si="567"/>
        <v>5</v>
      </c>
      <c r="EL324" s="80">
        <f t="shared" si="568"/>
        <v>4</v>
      </c>
      <c r="EM324" s="80">
        <f t="shared" si="569"/>
        <v>3</v>
      </c>
      <c r="EN324" s="80">
        <f>COUNTIF(DX$310:DX$324,"A")</f>
        <v>6</v>
      </c>
      <c r="EO324" s="80">
        <f>COUNTIF(DX$310:DX$324,"D")</f>
        <v>2</v>
      </c>
      <c r="EP324" s="80">
        <f>COUNTIF(DX$310:DX$324,"H")</f>
        <v>1</v>
      </c>
      <c r="EQ324" s="79">
        <f t="shared" si="570"/>
        <v>11</v>
      </c>
      <c r="ER324" s="79">
        <f t="shared" si="548"/>
        <v>6</v>
      </c>
      <c r="ES324" s="79">
        <f t="shared" si="548"/>
        <v>4</v>
      </c>
      <c r="ET324" s="81">
        <f>SUM($BL324:$CI324)+SUM(CY$310:CY$324)</f>
        <v>77</v>
      </c>
      <c r="EU324" s="81">
        <f>SUM($CK324:$DH324)+SUM(BZ$310:BZ$324)</f>
        <v>45</v>
      </c>
      <c r="EV324" s="79">
        <f t="shared" si="549"/>
        <v>28</v>
      </c>
      <c r="EW324" s="136">
        <f t="shared" si="550"/>
        <v>1.711111111111111</v>
      </c>
      <c r="EX324" s="78"/>
      <c r="EY324" s="80">
        <f t="shared" si="551"/>
        <v>28</v>
      </c>
      <c r="EZ324" s="80">
        <f t="shared" si="552"/>
        <v>18</v>
      </c>
      <c r="FA324" s="80">
        <f t="shared" si="553"/>
        <v>5</v>
      </c>
      <c r="FB324" s="80">
        <f t="shared" si="554"/>
        <v>5</v>
      </c>
      <c r="FC324" s="80">
        <f t="shared" si="555"/>
        <v>0</v>
      </c>
      <c r="FD324" s="80">
        <f t="shared" si="556"/>
        <v>0</v>
      </c>
      <c r="FE324" s="80">
        <f t="shared" si="557"/>
        <v>41</v>
      </c>
      <c r="FF324" s="80">
        <f t="shared" si="558"/>
        <v>0</v>
      </c>
      <c r="FH324" s="54">
        <f t="shared" si="571"/>
        <v>1</v>
      </c>
      <c r="FI324" s="54">
        <f t="shared" si="572"/>
        <v>1</v>
      </c>
      <c r="FJ324" s="54">
        <f t="shared" si="559"/>
        <v>1</v>
      </c>
      <c r="FK324" s="54">
        <f t="shared" si="559"/>
        <v>1</v>
      </c>
      <c r="FL324" s="54">
        <f t="shared" si="559"/>
        <v>1</v>
      </c>
      <c r="FM324" s="54">
        <f t="shared" si="559"/>
        <v>1</v>
      </c>
      <c r="FN324" s="54">
        <f t="shared" si="559"/>
        <v>1</v>
      </c>
      <c r="FO324" s="54">
        <f t="shared" si="559"/>
        <v>1</v>
      </c>
      <c r="FQ324" s="54" t="str">
        <f t="shared" si="560"/>
        <v>Worcester Park Reserves</v>
      </c>
      <c r="FR324" s="54">
        <f t="shared" si="561"/>
        <v>7</v>
      </c>
      <c r="FS324" s="54">
        <f t="shared" si="562"/>
        <v>7</v>
      </c>
      <c r="FT324" s="54">
        <f t="shared" si="562"/>
        <v>-1</v>
      </c>
      <c r="FU324" s="54">
        <f t="shared" si="562"/>
        <v>1</v>
      </c>
      <c r="FV324" s="54">
        <f t="shared" si="562"/>
        <v>-77</v>
      </c>
      <c r="FW324" s="54">
        <f t="shared" si="562"/>
        <v>-45</v>
      </c>
      <c r="FX324" s="54">
        <f t="shared" si="562"/>
        <v>13</v>
      </c>
      <c r="FZ324" s="58"/>
      <c r="GA324" s="59"/>
      <c r="GB324" s="60"/>
      <c r="GC324" s="58"/>
      <c r="GD324" s="59"/>
      <c r="GE324" s="61"/>
      <c r="GF324" s="58"/>
      <c r="GG324" s="61"/>
      <c r="GH324" s="61"/>
    </row>
    <row r="325" spans="1:196" s="54" customFormat="1" ht="12" x14ac:dyDescent="0.25">
      <c r="C325" s="56"/>
      <c r="D325" s="115">
        <f>SUM(D308:D324)</f>
        <v>186</v>
      </c>
      <c r="E325" s="115">
        <f>SUM(E308:E324)</f>
        <v>48</v>
      </c>
      <c r="F325" s="115">
        <f>SUM(F308:F324)</f>
        <v>186</v>
      </c>
      <c r="G325" s="258">
        <f>SUM(G309:G324)</f>
        <v>62</v>
      </c>
      <c r="H325" s="258">
        <f>SUM(H309:H324)</f>
        <v>84</v>
      </c>
      <c r="I325" s="57"/>
      <c r="J325" s="69">
        <f>G325/H325</f>
        <v>0.73809523809523814</v>
      </c>
      <c r="AC325" s="54" t="s">
        <v>1020</v>
      </c>
      <c r="FQ325" s="54" t="str">
        <f t="shared" si="560"/>
        <v/>
      </c>
      <c r="FR325" s="54" t="str">
        <f t="shared" si="561"/>
        <v/>
      </c>
      <c r="FS325" s="54" t="str">
        <f t="shared" si="562"/>
        <v/>
      </c>
      <c r="FT325" s="54" t="str">
        <f t="shared" si="562"/>
        <v/>
      </c>
      <c r="FU325" s="54" t="str">
        <f t="shared" si="562"/>
        <v/>
      </c>
      <c r="FV325" s="54" t="str">
        <f t="shared" si="562"/>
        <v/>
      </c>
      <c r="FW325" s="54" t="str">
        <f t="shared" si="562"/>
        <v/>
      </c>
      <c r="FX325" s="54" t="str">
        <f>IF(SUM($FH325:$FO325)=0,"",11-EV325)</f>
        <v/>
      </c>
      <c r="FZ325" s="58"/>
      <c r="GA325" s="59"/>
      <c r="GB325" s="60"/>
      <c r="GC325" s="58"/>
      <c r="GD325" s="59"/>
      <c r="GE325" s="61"/>
      <c r="GF325" s="58"/>
      <c r="GG325" s="61"/>
      <c r="GH325" s="61"/>
    </row>
    <row r="326" spans="1:196" s="54" customFormat="1" ht="12.6" thickBot="1" x14ac:dyDescent="0.3">
      <c r="A326" s="53" t="s">
        <v>1021</v>
      </c>
      <c r="B326" s="53"/>
      <c r="C326" s="55" t="s">
        <v>463</v>
      </c>
      <c r="D326" s="57"/>
      <c r="E326" s="57"/>
      <c r="F326" s="57"/>
      <c r="G326" s="57"/>
      <c r="H326" s="57"/>
      <c r="I326" s="57"/>
      <c r="J326" s="57"/>
      <c r="AB326" s="53"/>
      <c r="FQ326" s="54" t="str">
        <f t="shared" si="560"/>
        <v/>
      </c>
      <c r="FR326" s="54" t="str">
        <f t="shared" si="561"/>
        <v/>
      </c>
      <c r="FS326" s="54" t="str">
        <f t="shared" si="562"/>
        <v/>
      </c>
      <c r="FT326" s="54" t="str">
        <f t="shared" si="562"/>
        <v/>
      </c>
      <c r="FU326" s="54" t="str">
        <f t="shared" si="562"/>
        <v/>
      </c>
      <c r="FV326" s="54" t="str">
        <f t="shared" si="562"/>
        <v/>
      </c>
      <c r="FW326" s="54" t="str">
        <f t="shared" si="562"/>
        <v/>
      </c>
      <c r="FX326" s="54" t="str">
        <f>IF(SUM($FH326:$FO326)=0,"",11-EV326)</f>
        <v/>
      </c>
      <c r="FZ326" s="58"/>
      <c r="GA326" s="59"/>
      <c r="GB326" s="60"/>
      <c r="GC326" s="58"/>
      <c r="GD326" s="59"/>
      <c r="GE326" s="61"/>
      <c r="GF326" s="58"/>
      <c r="GG326" s="61"/>
      <c r="GH326" s="61"/>
    </row>
    <row r="327" spans="1:196" s="53" customFormat="1" ht="13.8" thickBot="1" x14ac:dyDescent="0.3">
      <c r="A327" s="53" t="s">
        <v>33</v>
      </c>
      <c r="B327" s="53" t="s">
        <v>34</v>
      </c>
      <c r="C327" s="57" t="s">
        <v>35</v>
      </c>
      <c r="D327" s="57" t="s">
        <v>36</v>
      </c>
      <c r="E327" s="57" t="s">
        <v>37</v>
      </c>
      <c r="F327" s="57" t="s">
        <v>38</v>
      </c>
      <c r="G327" s="57" t="s">
        <v>39</v>
      </c>
      <c r="H327" s="57" t="s">
        <v>40</v>
      </c>
      <c r="I327" s="57" t="s">
        <v>41</v>
      </c>
      <c r="J327" s="57" t="s">
        <v>42</v>
      </c>
      <c r="L327" s="126"/>
      <c r="M327" s="63" t="s">
        <v>1022</v>
      </c>
      <c r="N327" s="63" t="s">
        <v>1023</v>
      </c>
      <c r="O327" s="63" t="s">
        <v>1024</v>
      </c>
      <c r="P327" s="63" t="s">
        <v>1025</v>
      </c>
      <c r="Q327" s="63" t="s">
        <v>1026</v>
      </c>
      <c r="R327" s="63" t="s">
        <v>1027</v>
      </c>
      <c r="S327" s="64" t="s">
        <v>799</v>
      </c>
      <c r="T327" s="63" t="s">
        <v>774</v>
      </c>
      <c r="U327" s="63" t="s">
        <v>743</v>
      </c>
      <c r="V327" s="63" t="s">
        <v>1028</v>
      </c>
      <c r="W327" s="63" t="s">
        <v>570</v>
      </c>
      <c r="X327" s="63" t="s">
        <v>729</v>
      </c>
      <c r="Y327" s="63" t="s">
        <v>1029</v>
      </c>
      <c r="Z327" s="65" t="s">
        <v>1030</v>
      </c>
      <c r="AC327" s="54"/>
      <c r="AD327" s="54"/>
      <c r="AE327" s="54"/>
      <c r="AF327" s="54"/>
      <c r="AG327" s="54"/>
      <c r="AH327" s="54"/>
      <c r="AI327" s="54"/>
      <c r="AJ327" s="54"/>
      <c r="AK327" s="54"/>
      <c r="AL327" s="126"/>
      <c r="AM327" s="63" t="s">
        <v>1022</v>
      </c>
      <c r="AN327" s="63" t="s">
        <v>1023</v>
      </c>
      <c r="AO327" s="63" t="s">
        <v>1024</v>
      </c>
      <c r="AP327" s="63" t="s">
        <v>1025</v>
      </c>
      <c r="AQ327" s="63" t="s">
        <v>1026</v>
      </c>
      <c r="AR327" s="63" t="s">
        <v>1027</v>
      </c>
      <c r="AS327" s="64" t="s">
        <v>799</v>
      </c>
      <c r="AT327" s="63" t="s">
        <v>774</v>
      </c>
      <c r="AU327" s="63" t="s">
        <v>743</v>
      </c>
      <c r="AV327" s="63" t="s">
        <v>1028</v>
      </c>
      <c r="AW327" s="63" t="s">
        <v>570</v>
      </c>
      <c r="AX327" s="63" t="s">
        <v>729</v>
      </c>
      <c r="AY327" s="63" t="s">
        <v>1029</v>
      </c>
      <c r="AZ327" s="65" t="s">
        <v>1030</v>
      </c>
      <c r="BC327" s="54"/>
      <c r="BD327" s="54"/>
      <c r="BE327" s="54"/>
      <c r="BF327" s="54"/>
      <c r="BG327" s="54"/>
      <c r="BH327" s="54"/>
      <c r="BI327" s="54"/>
      <c r="BJ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6" t="s">
        <v>35</v>
      </c>
      <c r="EK327" s="56" t="s">
        <v>51</v>
      </c>
      <c r="EL327" s="56" t="s">
        <v>52</v>
      </c>
      <c r="EM327" s="56" t="s">
        <v>53</v>
      </c>
      <c r="EN327" s="56" t="s">
        <v>54</v>
      </c>
      <c r="EO327" s="56" t="s">
        <v>55</v>
      </c>
      <c r="EP327" s="56" t="s">
        <v>56</v>
      </c>
      <c r="EQ327" s="56" t="s">
        <v>36</v>
      </c>
      <c r="ER327" s="56" t="s">
        <v>37</v>
      </c>
      <c r="ES327" s="56" t="s">
        <v>38</v>
      </c>
      <c r="ET327" s="56" t="s">
        <v>39</v>
      </c>
      <c r="EU327" s="56" t="s">
        <v>40</v>
      </c>
      <c r="EV327" s="56" t="s">
        <v>41</v>
      </c>
      <c r="EW327" s="56" t="s">
        <v>42</v>
      </c>
      <c r="EX327" s="56"/>
      <c r="EY327" s="56" t="s">
        <v>35</v>
      </c>
      <c r="EZ327" s="56" t="s">
        <v>36</v>
      </c>
      <c r="FA327" s="56" t="s">
        <v>37</v>
      </c>
      <c r="FB327" s="56" t="s">
        <v>38</v>
      </c>
      <c r="FC327" s="56" t="s">
        <v>39</v>
      </c>
      <c r="FD327" s="56" t="s">
        <v>40</v>
      </c>
      <c r="FE327" s="56" t="s">
        <v>41</v>
      </c>
      <c r="FF327" s="56" t="s">
        <v>42</v>
      </c>
      <c r="FG327" s="54"/>
      <c r="FH327" s="54"/>
      <c r="FI327" s="54"/>
      <c r="FJ327" s="54"/>
      <c r="FK327" s="54"/>
      <c r="FL327" s="54"/>
      <c r="FM327" s="54"/>
      <c r="FN327" s="54"/>
      <c r="FO327" s="54"/>
      <c r="FQ327" s="54"/>
      <c r="FR327" s="56" t="s">
        <v>35</v>
      </c>
      <c r="FS327" s="56" t="s">
        <v>36</v>
      </c>
      <c r="FT327" s="56" t="s">
        <v>37</v>
      </c>
      <c r="FU327" s="56" t="s">
        <v>38</v>
      </c>
      <c r="FV327" s="56" t="s">
        <v>39</v>
      </c>
      <c r="FW327" s="56" t="s">
        <v>40</v>
      </c>
      <c r="FX327" s="56" t="s">
        <v>41</v>
      </c>
      <c r="FY327" s="54"/>
      <c r="FZ327" s="58"/>
      <c r="GA327" s="59"/>
      <c r="GB327" s="60"/>
      <c r="GC327" s="392"/>
      <c r="GD327" s="59"/>
      <c r="GE327" s="61"/>
      <c r="GF327" s="58"/>
      <c r="GG327" s="61"/>
      <c r="GH327" s="61"/>
      <c r="GJ327" s="393"/>
      <c r="GK327" s="346">
        <v>43398</v>
      </c>
      <c r="GL327" s="238">
        <v>43165</v>
      </c>
      <c r="GM327" s="346">
        <v>43207</v>
      </c>
      <c r="GN327" s="349" t="s">
        <v>1031</v>
      </c>
    </row>
    <row r="328" spans="1:196" s="53" customFormat="1" ht="12" x14ac:dyDescent="0.25">
      <c r="A328" s="54">
        <v>1</v>
      </c>
      <c r="B328" s="54" t="s">
        <v>1032</v>
      </c>
      <c r="C328" s="56">
        <v>26</v>
      </c>
      <c r="D328" s="56">
        <v>20</v>
      </c>
      <c r="E328" s="56">
        <v>4</v>
      </c>
      <c r="F328" s="56">
        <v>2</v>
      </c>
      <c r="G328" s="56">
        <v>87</v>
      </c>
      <c r="H328" s="56">
        <v>21</v>
      </c>
      <c r="I328" s="57">
        <v>44</v>
      </c>
      <c r="J328" s="69">
        <f t="shared" ref="J328:J341" si="573">G328/H328</f>
        <v>4.1428571428571432</v>
      </c>
      <c r="L328" s="66" t="s">
        <v>1033</v>
      </c>
      <c r="M328" s="71"/>
      <c r="N328" s="72" t="s">
        <v>59</v>
      </c>
      <c r="O328" s="72" t="s">
        <v>85</v>
      </c>
      <c r="P328" s="231" t="s">
        <v>76</v>
      </c>
      <c r="Q328" s="72" t="s">
        <v>459</v>
      </c>
      <c r="R328" s="72" t="s">
        <v>162</v>
      </c>
      <c r="S328" s="64" t="s">
        <v>304</v>
      </c>
      <c r="T328" s="72" t="s">
        <v>101</v>
      </c>
      <c r="U328" s="231" t="s">
        <v>62</v>
      </c>
      <c r="V328" s="72" t="s">
        <v>111</v>
      </c>
      <c r="W328" s="231" t="s">
        <v>62</v>
      </c>
      <c r="X328" s="72" t="s">
        <v>87</v>
      </c>
      <c r="Y328" s="72" t="s">
        <v>62</v>
      </c>
      <c r="Z328" s="134" t="s">
        <v>176</v>
      </c>
      <c r="AB328" s="268" t="s">
        <v>1034</v>
      </c>
      <c r="AC328" s="268"/>
      <c r="AD328" s="268"/>
      <c r="AE328" s="268"/>
      <c r="AF328" s="268"/>
      <c r="AG328" s="54"/>
      <c r="AH328" s="54"/>
      <c r="AI328" s="54"/>
      <c r="AJ328" s="54"/>
      <c r="AK328" s="54"/>
      <c r="AL328" s="66" t="s">
        <v>1033</v>
      </c>
      <c r="AM328" s="71"/>
      <c r="AN328" s="63" t="s">
        <v>319</v>
      </c>
      <c r="AO328" s="63" t="s">
        <v>373</v>
      </c>
      <c r="AP328" s="307" t="s">
        <v>274</v>
      </c>
      <c r="AQ328" s="63" t="s">
        <v>333</v>
      </c>
      <c r="AR328" s="63" t="s">
        <v>340</v>
      </c>
      <c r="AS328" s="64" t="s">
        <v>384</v>
      </c>
      <c r="AT328" s="63" t="s">
        <v>311</v>
      </c>
      <c r="AU328" s="307" t="s">
        <v>128</v>
      </c>
      <c r="AV328" s="63" t="s">
        <v>703</v>
      </c>
      <c r="AW328" s="307" t="s">
        <v>191</v>
      </c>
      <c r="AX328" s="63" t="s">
        <v>334</v>
      </c>
      <c r="AY328" s="63" t="s">
        <v>1035</v>
      </c>
      <c r="AZ328" s="65" t="s">
        <v>456</v>
      </c>
      <c r="BB328" s="54"/>
      <c r="BC328" s="54"/>
      <c r="BD328" s="54"/>
      <c r="BE328" s="54"/>
      <c r="BF328" s="54"/>
      <c r="BG328" s="54"/>
      <c r="BH328" s="54"/>
      <c r="BI328" s="54"/>
      <c r="BJ328" s="54"/>
      <c r="BL328" s="74"/>
      <c r="BM328" s="75">
        <f t="shared" ref="BM328:BY335" si="574">(IF(N328="","",(IF(MID(N328,2,1)="-",LEFT(N328,1),LEFT(N328,2)))+0))</f>
        <v>4</v>
      </c>
      <c r="BN328" s="75">
        <f t="shared" si="574"/>
        <v>0</v>
      </c>
      <c r="BO328" s="75">
        <f t="shared" si="574"/>
        <v>0</v>
      </c>
      <c r="BP328" s="75">
        <f t="shared" si="574"/>
        <v>5</v>
      </c>
      <c r="BQ328" s="75">
        <f t="shared" si="574"/>
        <v>6</v>
      </c>
      <c r="BR328" s="75">
        <f t="shared" si="574"/>
        <v>4</v>
      </c>
      <c r="BS328" s="75">
        <f t="shared" si="574"/>
        <v>3</v>
      </c>
      <c r="BT328" s="75">
        <f t="shared" si="574"/>
        <v>1</v>
      </c>
      <c r="BU328" s="75">
        <f t="shared" si="574"/>
        <v>5</v>
      </c>
      <c r="BV328" s="75">
        <f t="shared" si="574"/>
        <v>1</v>
      </c>
      <c r="BW328" s="75">
        <f t="shared" si="574"/>
        <v>3</v>
      </c>
      <c r="BX328" s="75">
        <f t="shared" si="574"/>
        <v>1</v>
      </c>
      <c r="BY328" s="76">
        <f t="shared" si="574"/>
        <v>2</v>
      </c>
      <c r="BZ328" s="54"/>
      <c r="CA328" s="54"/>
      <c r="CB328" s="77"/>
      <c r="CC328" s="77"/>
      <c r="CD328" s="77"/>
      <c r="CE328" s="77"/>
      <c r="CF328" s="77"/>
      <c r="CG328" s="77"/>
      <c r="CH328" s="77"/>
      <c r="CI328" s="77"/>
      <c r="CJ328" s="78"/>
      <c r="CK328" s="74"/>
      <c r="CL328" s="75">
        <f t="shared" ref="CL328:CX335" si="575">(IF(N328="","",IF(RIGHT(N328,2)="10",RIGHT(N328,2),RIGHT(N328,1))+0))</f>
        <v>0</v>
      </c>
      <c r="CM328" s="75">
        <f t="shared" si="575"/>
        <v>4</v>
      </c>
      <c r="CN328" s="75">
        <f t="shared" si="575"/>
        <v>2</v>
      </c>
      <c r="CO328" s="75">
        <f t="shared" si="575"/>
        <v>3</v>
      </c>
      <c r="CP328" s="75">
        <f t="shared" si="575"/>
        <v>0</v>
      </c>
      <c r="CQ328" s="75">
        <f t="shared" si="575"/>
        <v>2</v>
      </c>
      <c r="CR328" s="75">
        <f t="shared" si="575"/>
        <v>2</v>
      </c>
      <c r="CS328" s="75">
        <f t="shared" si="575"/>
        <v>1</v>
      </c>
      <c r="CT328" s="75">
        <f t="shared" si="575"/>
        <v>2</v>
      </c>
      <c r="CU328" s="75">
        <f t="shared" si="575"/>
        <v>1</v>
      </c>
      <c r="CV328" s="75">
        <f t="shared" si="575"/>
        <v>3</v>
      </c>
      <c r="CW328" s="75">
        <f t="shared" si="575"/>
        <v>1</v>
      </c>
      <c r="CX328" s="76">
        <f t="shared" si="575"/>
        <v>3</v>
      </c>
      <c r="CY328" s="54"/>
      <c r="CZ328" s="54"/>
      <c r="DA328" s="77"/>
      <c r="DB328" s="77"/>
      <c r="DC328" s="77"/>
      <c r="DD328" s="77"/>
      <c r="DE328" s="77"/>
      <c r="DF328" s="77"/>
      <c r="DG328" s="77"/>
      <c r="DH328" s="77"/>
      <c r="DI328" s="54"/>
      <c r="DJ328" s="74"/>
      <c r="DK328" s="75" t="str">
        <f t="shared" ref="DK328:DW335" si="576">(IF(N328="","",IF(BM328&gt;CL328,"H",IF(BM328&lt;CL328,"A","D"))))</f>
        <v>H</v>
      </c>
      <c r="DL328" s="75" t="str">
        <f t="shared" si="576"/>
        <v>A</v>
      </c>
      <c r="DM328" s="75" t="str">
        <f t="shared" si="576"/>
        <v>A</v>
      </c>
      <c r="DN328" s="75" t="str">
        <f t="shared" si="576"/>
        <v>H</v>
      </c>
      <c r="DO328" s="75" t="str">
        <f t="shared" si="576"/>
        <v>H</v>
      </c>
      <c r="DP328" s="75" t="str">
        <f t="shared" si="576"/>
        <v>H</v>
      </c>
      <c r="DQ328" s="75" t="str">
        <f t="shared" si="576"/>
        <v>H</v>
      </c>
      <c r="DR328" s="75" t="str">
        <f t="shared" si="576"/>
        <v>D</v>
      </c>
      <c r="DS328" s="75" t="str">
        <f t="shared" si="576"/>
        <v>H</v>
      </c>
      <c r="DT328" s="75" t="str">
        <f t="shared" si="576"/>
        <v>D</v>
      </c>
      <c r="DU328" s="75" t="str">
        <f t="shared" si="576"/>
        <v>D</v>
      </c>
      <c r="DV328" s="75" t="str">
        <f t="shared" si="576"/>
        <v>D</v>
      </c>
      <c r="DW328" s="76" t="str">
        <f t="shared" si="576"/>
        <v>A</v>
      </c>
      <c r="DX328" s="54"/>
      <c r="DY328" s="54"/>
      <c r="DZ328" s="56"/>
      <c r="EA328" s="56"/>
      <c r="EB328" s="56"/>
      <c r="EC328" s="56"/>
      <c r="ED328" s="56"/>
      <c r="EE328" s="56"/>
      <c r="EF328" s="56"/>
      <c r="EG328" s="56"/>
      <c r="EH328" s="54"/>
      <c r="EI328" s="53" t="str">
        <f t="shared" ref="EI328:EI341" si="577">L328</f>
        <v>Brentwood &amp; Warley Reserves</v>
      </c>
      <c r="EJ328" s="79">
        <f>SUM(EQ328:ES328)</f>
        <v>24</v>
      </c>
      <c r="EK328" s="80">
        <f>COUNTIF($DJ328:$EG328,"H")</f>
        <v>6</v>
      </c>
      <c r="EL328" s="80">
        <f>COUNTIF($DJ328:$EG328,"D")</f>
        <v>4</v>
      </c>
      <c r="EM328" s="80">
        <f>COUNTIF($DJ328:$EG328,"A")</f>
        <v>3</v>
      </c>
      <c r="EN328" s="80">
        <f>COUNTIF(DJ$328:DJ$341,"A")</f>
        <v>3</v>
      </c>
      <c r="EO328" s="80">
        <f>COUNTIF(DJ$328:DJ$341,"D")</f>
        <v>3</v>
      </c>
      <c r="EP328" s="80">
        <f>COUNTIF(DJ$328:DJ$341,"H")</f>
        <v>5</v>
      </c>
      <c r="EQ328" s="79">
        <f>EK328+EN328</f>
        <v>9</v>
      </c>
      <c r="ER328" s="79">
        <f t="shared" ref="ER328:ES341" si="578">EL328+EO328</f>
        <v>7</v>
      </c>
      <c r="ES328" s="79">
        <f t="shared" si="578"/>
        <v>8</v>
      </c>
      <c r="ET328" s="81">
        <f>SUM($BL328:$CI328)+SUM(CK$328:CK$341)</f>
        <v>57</v>
      </c>
      <c r="EU328" s="81">
        <f>SUM($CK328:$DH328)+SUM(BL$328:BL$341)</f>
        <v>51</v>
      </c>
      <c r="EV328" s="79">
        <f t="shared" ref="EV328:EV341" si="579">(EQ328*2)+ER328</f>
        <v>25</v>
      </c>
      <c r="EW328" s="136">
        <f t="shared" ref="EW328:EW341" si="580">IF(ET328&gt;0,IF(EU328&gt;0,ET328/EU328,0),0)</f>
        <v>1.1176470588235294</v>
      </c>
      <c r="EX328" s="78"/>
      <c r="EY328" s="80">
        <f t="shared" ref="EY328:EY341" si="581">VLOOKUP($EI328,$B$328:$J$341,2,0)</f>
        <v>26</v>
      </c>
      <c r="EZ328" s="80">
        <f t="shared" ref="EZ328:EZ341" si="582">VLOOKUP($EI328,$B$328:$J$341,3,0)</f>
        <v>9</v>
      </c>
      <c r="FA328" s="80">
        <f t="shared" ref="FA328:FA341" si="583">VLOOKUP($EI328,$B$328:$J$341,4,0)</f>
        <v>7</v>
      </c>
      <c r="FB328" s="80">
        <f t="shared" ref="FB328:FB341" si="584">VLOOKUP($EI328,$B$328:$J$341,5,0)</f>
        <v>10</v>
      </c>
      <c r="FC328" s="80">
        <f t="shared" ref="FC328:FC341" si="585">VLOOKUP($EI328,$B$328:$J$341,6,0)</f>
        <v>60</v>
      </c>
      <c r="FD328" s="80">
        <f t="shared" ref="FD328:FD341" si="586">VLOOKUP($EI328,$B$328:$J$341,7,0)</f>
        <v>60</v>
      </c>
      <c r="FE328" s="80">
        <f t="shared" ref="FE328:FE341" si="587">VLOOKUP($EI328,$B$328:$J$341,8,0)</f>
        <v>25</v>
      </c>
      <c r="FF328" s="80">
        <f t="shared" ref="FF328:FF341" si="588">VLOOKUP($EI328,$B$328:$J$341,9,0)</f>
        <v>1</v>
      </c>
      <c r="FG328" s="54"/>
      <c r="FH328" s="54">
        <f>IF(EJ328=EY328,0,1)</f>
        <v>1</v>
      </c>
      <c r="FI328" s="54">
        <f>IF(EQ328=EZ328,0,1)</f>
        <v>0</v>
      </c>
      <c r="FJ328" s="54">
        <f t="shared" ref="FJ328:FO341" si="589">IF(ER328=FA328,0,1)</f>
        <v>0</v>
      </c>
      <c r="FK328" s="54">
        <f t="shared" si="589"/>
        <v>1</v>
      </c>
      <c r="FL328" s="54">
        <f t="shared" si="589"/>
        <v>1</v>
      </c>
      <c r="FM328" s="54">
        <f t="shared" si="589"/>
        <v>1</v>
      </c>
      <c r="FN328" s="54">
        <f t="shared" si="589"/>
        <v>0</v>
      </c>
      <c r="FO328" s="54">
        <f t="shared" si="589"/>
        <v>1</v>
      </c>
      <c r="FQ328" s="54" t="str">
        <f t="shared" si="560"/>
        <v>Brentwood &amp; Warley Reserves</v>
      </c>
      <c r="FR328" s="54">
        <f t="shared" si="561"/>
        <v>2</v>
      </c>
      <c r="FS328" s="54">
        <f t="shared" si="562"/>
        <v>0</v>
      </c>
      <c r="FT328" s="54">
        <f t="shared" si="562"/>
        <v>0</v>
      </c>
      <c r="FU328" s="54">
        <f t="shared" si="562"/>
        <v>2</v>
      </c>
      <c r="FV328" s="54">
        <f t="shared" si="562"/>
        <v>3</v>
      </c>
      <c r="FW328" s="54">
        <f t="shared" si="562"/>
        <v>9</v>
      </c>
      <c r="FX328" s="54">
        <f t="shared" ref="FX328:FX341" si="590">IF(SUM($FH328:$FO328)=0,"",FE328-EV328)</f>
        <v>0</v>
      </c>
      <c r="FY328" s="54" t="s">
        <v>71</v>
      </c>
      <c r="FZ328" s="58"/>
      <c r="GA328" s="394" t="s">
        <v>1036</v>
      </c>
      <c r="GB328" s="60"/>
      <c r="GC328" s="392"/>
      <c r="GD328" s="59"/>
      <c r="GE328" s="61"/>
      <c r="GF328" s="58"/>
      <c r="GG328" s="61"/>
      <c r="GH328" s="61"/>
      <c r="GJ328" s="395" t="s">
        <v>1033</v>
      </c>
      <c r="GK328" s="349" t="s">
        <v>486</v>
      </c>
      <c r="GL328" s="56" t="s">
        <v>1037</v>
      </c>
      <c r="GM328" s="349" t="s">
        <v>486</v>
      </c>
      <c r="GN328" s="349" t="s">
        <v>1038</v>
      </c>
    </row>
    <row r="329" spans="1:196" s="54" customFormat="1" ht="12" x14ac:dyDescent="0.25">
      <c r="A329" s="54">
        <v>2</v>
      </c>
      <c r="B329" s="54" t="s">
        <v>1039</v>
      </c>
      <c r="C329" s="56">
        <v>26</v>
      </c>
      <c r="D329" s="56">
        <v>17</v>
      </c>
      <c r="E329" s="56">
        <v>5</v>
      </c>
      <c r="F329" s="56">
        <v>4</v>
      </c>
      <c r="G329" s="56">
        <v>77</v>
      </c>
      <c r="H329" s="56">
        <v>37</v>
      </c>
      <c r="I329" s="57">
        <v>39</v>
      </c>
      <c r="J329" s="69">
        <f t="shared" si="573"/>
        <v>2.0810810810810811</v>
      </c>
      <c r="L329" s="82" t="s">
        <v>1040</v>
      </c>
      <c r="M329" s="86" t="s">
        <v>150</v>
      </c>
      <c r="N329" s="83"/>
      <c r="O329" s="141" t="s">
        <v>86</v>
      </c>
      <c r="P329" s="151" t="s">
        <v>304</v>
      </c>
      <c r="Q329" s="148" t="s">
        <v>60</v>
      </c>
      <c r="R329" s="151" t="s">
        <v>77</v>
      </c>
      <c r="S329" s="84" t="s">
        <v>148</v>
      </c>
      <c r="T329" s="141" t="s">
        <v>149</v>
      </c>
      <c r="U329" s="141" t="s">
        <v>150</v>
      </c>
      <c r="V329" s="88" t="s">
        <v>76</v>
      </c>
      <c r="W329" s="151" t="s">
        <v>99</v>
      </c>
      <c r="X329" s="154" t="s">
        <v>449</v>
      </c>
      <c r="Y329" s="88" t="s">
        <v>436</v>
      </c>
      <c r="Z329" s="85"/>
      <c r="AB329" s="268" t="s">
        <v>1041</v>
      </c>
      <c r="AC329" s="268"/>
      <c r="AD329" s="268"/>
      <c r="AE329" s="268"/>
      <c r="AF329" s="268"/>
      <c r="AL329" s="82" t="s">
        <v>1040</v>
      </c>
      <c r="AM329" s="253" t="s">
        <v>326</v>
      </c>
      <c r="AN329" s="83"/>
      <c r="AO329" s="59" t="s">
        <v>333</v>
      </c>
      <c r="AP329" s="87" t="s">
        <v>545</v>
      </c>
      <c r="AQ329" s="59" t="s">
        <v>308</v>
      </c>
      <c r="AR329" s="87" t="s">
        <v>369</v>
      </c>
      <c r="AS329" s="84" t="s">
        <v>754</v>
      </c>
      <c r="AT329" s="59" t="s">
        <v>456</v>
      </c>
      <c r="AU329" s="59" t="s">
        <v>382</v>
      </c>
      <c r="AV329" s="59" t="s">
        <v>312</v>
      </c>
      <c r="AW329" s="87" t="s">
        <v>373</v>
      </c>
      <c r="AX329" s="59" t="s">
        <v>706</v>
      </c>
      <c r="AY329" s="59" t="s">
        <v>334</v>
      </c>
      <c r="AZ329" s="85" t="s">
        <v>414</v>
      </c>
      <c r="BL329" s="90">
        <f t="shared" ref="BL329:BS341" si="591">(IF(M329="","",(IF(MID(M329,2,1)="-",LEFT(M329,1),LEFT(M329,2)))+0))</f>
        <v>3</v>
      </c>
      <c r="BM329" s="91"/>
      <c r="BN329" s="77">
        <f t="shared" si="574"/>
        <v>0</v>
      </c>
      <c r="BO329" s="77">
        <f t="shared" si="574"/>
        <v>4</v>
      </c>
      <c r="BP329" s="77">
        <f t="shared" si="574"/>
        <v>4</v>
      </c>
      <c r="BQ329" s="77">
        <f t="shared" si="574"/>
        <v>2</v>
      </c>
      <c r="BR329" s="77">
        <f t="shared" si="574"/>
        <v>0</v>
      </c>
      <c r="BS329" s="77">
        <f t="shared" si="574"/>
        <v>1</v>
      </c>
      <c r="BT329" s="77">
        <f t="shared" si="574"/>
        <v>3</v>
      </c>
      <c r="BU329" s="77">
        <f t="shared" si="574"/>
        <v>0</v>
      </c>
      <c r="BV329" s="77">
        <f t="shared" si="574"/>
        <v>1</v>
      </c>
      <c r="BW329" s="77">
        <f t="shared" si="574"/>
        <v>0</v>
      </c>
      <c r="BX329" s="77">
        <f t="shared" si="574"/>
        <v>3</v>
      </c>
      <c r="BY329" s="92" t="str">
        <f t="shared" si="574"/>
        <v/>
      </c>
      <c r="CB329" s="77"/>
      <c r="CC329" s="77"/>
      <c r="CD329" s="77"/>
      <c r="CE329" s="77"/>
      <c r="CF329" s="77"/>
      <c r="CG329" s="77"/>
      <c r="CH329" s="77"/>
      <c r="CI329" s="77"/>
      <c r="CJ329" s="78"/>
      <c r="CK329" s="90">
        <f t="shared" ref="CK329:CR341" si="592">(IF(M329="","",IF(RIGHT(M329,2)="10",RIGHT(M329,2),RIGHT(M329,1))+0))</f>
        <v>1</v>
      </c>
      <c r="CL329" s="91"/>
      <c r="CM329" s="77">
        <f t="shared" si="575"/>
        <v>3</v>
      </c>
      <c r="CN329" s="77">
        <f t="shared" si="575"/>
        <v>2</v>
      </c>
      <c r="CO329" s="77">
        <f t="shared" si="575"/>
        <v>1</v>
      </c>
      <c r="CP329" s="77">
        <f t="shared" si="575"/>
        <v>1</v>
      </c>
      <c r="CQ329" s="77">
        <f t="shared" si="575"/>
        <v>1</v>
      </c>
      <c r="CR329" s="77">
        <f t="shared" si="575"/>
        <v>5</v>
      </c>
      <c r="CS329" s="77">
        <f t="shared" si="575"/>
        <v>1</v>
      </c>
      <c r="CT329" s="77">
        <f t="shared" si="575"/>
        <v>2</v>
      </c>
      <c r="CU329" s="77">
        <f t="shared" si="575"/>
        <v>0</v>
      </c>
      <c r="CV329" s="77">
        <f t="shared" si="575"/>
        <v>10</v>
      </c>
      <c r="CW329" s="77">
        <f t="shared" si="575"/>
        <v>8</v>
      </c>
      <c r="CX329" s="92" t="str">
        <f t="shared" si="575"/>
        <v/>
      </c>
      <c r="DA329" s="77"/>
      <c r="DB329" s="77"/>
      <c r="DC329" s="77"/>
      <c r="DD329" s="77"/>
      <c r="DE329" s="77"/>
      <c r="DF329" s="77"/>
      <c r="DG329" s="77"/>
      <c r="DH329" s="77"/>
      <c r="DJ329" s="90" t="str">
        <f t="shared" ref="DJ329:DQ341" si="593">(IF(M329="","",IF(BL329&gt;CK329,"H",IF(BL329&lt;CK329,"A","D"))))</f>
        <v>H</v>
      </c>
      <c r="DK329" s="91"/>
      <c r="DL329" s="77" t="str">
        <f t="shared" si="576"/>
        <v>A</v>
      </c>
      <c r="DM329" s="77" t="str">
        <f t="shared" si="576"/>
        <v>H</v>
      </c>
      <c r="DN329" s="77" t="str">
        <f t="shared" si="576"/>
        <v>H</v>
      </c>
      <c r="DO329" s="77" t="str">
        <f t="shared" si="576"/>
        <v>H</v>
      </c>
      <c r="DP329" s="77" t="str">
        <f t="shared" si="576"/>
        <v>A</v>
      </c>
      <c r="DQ329" s="77" t="str">
        <f t="shared" si="576"/>
        <v>A</v>
      </c>
      <c r="DR329" s="77" t="str">
        <f t="shared" si="576"/>
        <v>H</v>
      </c>
      <c r="DS329" s="77" t="str">
        <f t="shared" si="576"/>
        <v>A</v>
      </c>
      <c r="DT329" s="77" t="str">
        <f t="shared" si="576"/>
        <v>H</v>
      </c>
      <c r="DU329" s="77" t="str">
        <f t="shared" si="576"/>
        <v>A</v>
      </c>
      <c r="DV329" s="77" t="str">
        <f t="shared" si="576"/>
        <v>A</v>
      </c>
      <c r="DW329" s="92" t="str">
        <f t="shared" si="576"/>
        <v/>
      </c>
      <c r="DZ329" s="56"/>
      <c r="EA329" s="56"/>
      <c r="EB329" s="56"/>
      <c r="EC329" s="56"/>
      <c r="ED329" s="56"/>
      <c r="EE329" s="56"/>
      <c r="EF329" s="56"/>
      <c r="EG329" s="56"/>
      <c r="EI329" s="53" t="str">
        <f t="shared" si="577"/>
        <v>Dagenham British Legion Reserves</v>
      </c>
      <c r="EJ329" s="79">
        <f t="shared" ref="EJ329:EJ341" si="594">SUM(EQ329:ES329)</f>
        <v>24</v>
      </c>
      <c r="EK329" s="80">
        <f t="shared" ref="EK329:EK341" si="595">COUNTIF($DJ329:$EG329,"H")</f>
        <v>6</v>
      </c>
      <c r="EL329" s="80">
        <f t="shared" ref="EL329:EL341" si="596">COUNTIF($DJ329:$EG329,"D")</f>
        <v>0</v>
      </c>
      <c r="EM329" s="80">
        <f t="shared" ref="EM329:EM341" si="597">COUNTIF($DJ329:$EG329,"A")</f>
        <v>6</v>
      </c>
      <c r="EN329" s="80">
        <f>COUNTIF(DK$328:DK$341,"A")</f>
        <v>2</v>
      </c>
      <c r="EO329" s="80">
        <f>COUNTIF(DK$328:DK$341,"D")</f>
        <v>1</v>
      </c>
      <c r="EP329" s="80">
        <f>COUNTIF(DK$328:DK$341,"H")</f>
        <v>9</v>
      </c>
      <c r="EQ329" s="79">
        <f t="shared" ref="EQ329:EQ341" si="598">EK329+EN329</f>
        <v>8</v>
      </c>
      <c r="ER329" s="79">
        <f t="shared" si="578"/>
        <v>1</v>
      </c>
      <c r="ES329" s="79">
        <f t="shared" si="578"/>
        <v>15</v>
      </c>
      <c r="ET329" s="81">
        <f>SUM($BL329:$CI329)+SUM(CL$328:CL$341)</f>
        <v>35</v>
      </c>
      <c r="EU329" s="81">
        <f>SUM($CK329:$DH329)+SUM(BM$328:BM$341)</f>
        <v>85</v>
      </c>
      <c r="EV329" s="79">
        <f t="shared" si="579"/>
        <v>17</v>
      </c>
      <c r="EW329" s="136">
        <f t="shared" si="580"/>
        <v>0.41176470588235292</v>
      </c>
      <c r="EX329" s="78"/>
      <c r="EY329" s="80">
        <f t="shared" si="581"/>
        <v>26</v>
      </c>
      <c r="EZ329" s="80">
        <f t="shared" si="582"/>
        <v>8</v>
      </c>
      <c r="FA329" s="80">
        <f t="shared" si="583"/>
        <v>2</v>
      </c>
      <c r="FB329" s="80">
        <f t="shared" si="584"/>
        <v>16</v>
      </c>
      <c r="FC329" s="80">
        <f t="shared" si="585"/>
        <v>36</v>
      </c>
      <c r="FD329" s="80">
        <f t="shared" si="586"/>
        <v>88</v>
      </c>
      <c r="FE329" s="80">
        <f t="shared" si="587"/>
        <v>18</v>
      </c>
      <c r="FF329" s="80">
        <f t="shared" si="588"/>
        <v>0.40909090909090912</v>
      </c>
      <c r="FH329" s="54">
        <f t="shared" ref="FH329:FH341" si="599">IF(EJ329=EY329,0,1)</f>
        <v>1</v>
      </c>
      <c r="FI329" s="54">
        <f t="shared" ref="FI329:FI341" si="600">IF(EQ329=EZ329,0,1)</f>
        <v>0</v>
      </c>
      <c r="FJ329" s="54">
        <f t="shared" si="589"/>
        <v>1</v>
      </c>
      <c r="FK329" s="54">
        <f t="shared" si="589"/>
        <v>1</v>
      </c>
      <c r="FL329" s="54">
        <f t="shared" si="589"/>
        <v>1</v>
      </c>
      <c r="FM329" s="54">
        <f t="shared" si="589"/>
        <v>1</v>
      </c>
      <c r="FN329" s="54">
        <f t="shared" si="589"/>
        <v>1</v>
      </c>
      <c r="FO329" s="54">
        <f t="shared" si="589"/>
        <v>1</v>
      </c>
      <c r="FQ329" s="54" t="str">
        <f t="shared" si="560"/>
        <v>Dagenham British Legion Reserves</v>
      </c>
      <c r="FR329" s="54">
        <f t="shared" si="561"/>
        <v>2</v>
      </c>
      <c r="FS329" s="54">
        <f t="shared" si="562"/>
        <v>0</v>
      </c>
      <c r="FT329" s="54">
        <f t="shared" si="562"/>
        <v>1</v>
      </c>
      <c r="FU329" s="54">
        <f t="shared" si="562"/>
        <v>1</v>
      </c>
      <c r="FV329" s="54">
        <f t="shared" si="562"/>
        <v>1</v>
      </c>
      <c r="FW329" s="54">
        <f t="shared" si="562"/>
        <v>3</v>
      </c>
      <c r="FX329" s="54">
        <f t="shared" si="590"/>
        <v>1</v>
      </c>
      <c r="FY329" s="54" t="s">
        <v>1042</v>
      </c>
      <c r="FZ329" s="58"/>
      <c r="GA329" s="59" t="s">
        <v>1043</v>
      </c>
      <c r="GB329" s="60"/>
      <c r="GC329" s="392"/>
      <c r="GD329" s="59"/>
      <c r="GE329" s="61"/>
      <c r="GF329" s="58"/>
      <c r="GG329" s="61"/>
      <c r="GH329" s="61"/>
      <c r="GJ329" s="395" t="s">
        <v>1040</v>
      </c>
      <c r="GK329" s="349" t="s">
        <v>486</v>
      </c>
      <c r="GL329" s="56" t="s">
        <v>1044</v>
      </c>
      <c r="GM329" s="349" t="s">
        <v>486</v>
      </c>
      <c r="GN329" s="349" t="s">
        <v>1045</v>
      </c>
    </row>
    <row r="330" spans="1:196" s="54" customFormat="1" ht="12" x14ac:dyDescent="0.25">
      <c r="A330" s="54">
        <v>3</v>
      </c>
      <c r="B330" s="54" t="s">
        <v>1046</v>
      </c>
      <c r="C330" s="56">
        <v>26</v>
      </c>
      <c r="D330" s="56">
        <v>17</v>
      </c>
      <c r="E330" s="56">
        <v>4</v>
      </c>
      <c r="F330" s="56">
        <v>5</v>
      </c>
      <c r="G330" s="56">
        <v>82</v>
      </c>
      <c r="H330" s="56">
        <v>38</v>
      </c>
      <c r="I330" s="57">
        <v>38</v>
      </c>
      <c r="J330" s="69">
        <f t="shared" si="573"/>
        <v>2.1578947368421053</v>
      </c>
      <c r="L330" s="82" t="s">
        <v>1039</v>
      </c>
      <c r="M330" s="253"/>
      <c r="N330" s="141" t="s">
        <v>602</v>
      </c>
      <c r="O330" s="83"/>
      <c r="P330" s="141" t="s">
        <v>206</v>
      </c>
      <c r="Q330" s="151" t="s">
        <v>416</v>
      </c>
      <c r="R330" s="151" t="s">
        <v>59</v>
      </c>
      <c r="S330" s="84" t="s">
        <v>111</v>
      </c>
      <c r="T330" s="151" t="s">
        <v>101</v>
      </c>
      <c r="U330" s="141" t="s">
        <v>62</v>
      </c>
      <c r="V330" s="88" t="s">
        <v>87</v>
      </c>
      <c r="W330" s="396" t="s">
        <v>62</v>
      </c>
      <c r="X330" s="151" t="s">
        <v>58</v>
      </c>
      <c r="Y330" s="88" t="s">
        <v>416</v>
      </c>
      <c r="Z330" s="89" t="s">
        <v>62</v>
      </c>
      <c r="AL330" s="82" t="s">
        <v>1039</v>
      </c>
      <c r="AM330" s="87" t="s">
        <v>533</v>
      </c>
      <c r="AN330" s="59" t="s">
        <v>306</v>
      </c>
      <c r="AO330" s="83"/>
      <c r="AP330" s="59" t="s">
        <v>320</v>
      </c>
      <c r="AQ330" s="87" t="s">
        <v>340</v>
      </c>
      <c r="AR330" s="87" t="s">
        <v>707</v>
      </c>
      <c r="AS330" s="84" t="s">
        <v>719</v>
      </c>
      <c r="AT330" s="87" t="s">
        <v>319</v>
      </c>
      <c r="AU330" s="59" t="s">
        <v>706</v>
      </c>
      <c r="AV330" s="59" t="s">
        <v>382</v>
      </c>
      <c r="AW330" s="87" t="s">
        <v>1047</v>
      </c>
      <c r="AX330" s="87" t="s">
        <v>1048</v>
      </c>
      <c r="AY330" s="59" t="s">
        <v>705</v>
      </c>
      <c r="AZ330" s="85" t="s">
        <v>271</v>
      </c>
      <c r="BL330" s="90" t="str">
        <f t="shared" si="591"/>
        <v/>
      </c>
      <c r="BM330" s="77">
        <f t="shared" si="591"/>
        <v>11</v>
      </c>
      <c r="BN330" s="91"/>
      <c r="BO330" s="77">
        <f t="shared" si="574"/>
        <v>1</v>
      </c>
      <c r="BP330" s="77">
        <f t="shared" si="574"/>
        <v>6</v>
      </c>
      <c r="BQ330" s="77">
        <f t="shared" si="574"/>
        <v>4</v>
      </c>
      <c r="BR330" s="77">
        <f t="shared" si="574"/>
        <v>5</v>
      </c>
      <c r="BS330" s="77">
        <f t="shared" si="574"/>
        <v>3</v>
      </c>
      <c r="BT330" s="77">
        <f t="shared" si="574"/>
        <v>1</v>
      </c>
      <c r="BU330" s="77">
        <f t="shared" si="574"/>
        <v>3</v>
      </c>
      <c r="BV330" s="77">
        <f t="shared" si="574"/>
        <v>1</v>
      </c>
      <c r="BW330" s="77">
        <f t="shared" si="574"/>
        <v>5</v>
      </c>
      <c r="BX330" s="77">
        <f t="shared" si="574"/>
        <v>6</v>
      </c>
      <c r="BY330" s="92">
        <f t="shared" si="574"/>
        <v>1</v>
      </c>
      <c r="CB330" s="77"/>
      <c r="CC330" s="77"/>
      <c r="CD330" s="77"/>
      <c r="CE330" s="77"/>
      <c r="CF330" s="77"/>
      <c r="CG330" s="77"/>
      <c r="CH330" s="77"/>
      <c r="CI330" s="77"/>
      <c r="CJ330" s="78"/>
      <c r="CK330" s="90" t="str">
        <f t="shared" si="592"/>
        <v/>
      </c>
      <c r="CL330" s="77">
        <f t="shared" si="592"/>
        <v>2</v>
      </c>
      <c r="CM330" s="91"/>
      <c r="CN330" s="77">
        <f t="shared" si="575"/>
        <v>4</v>
      </c>
      <c r="CO330" s="77">
        <f t="shared" si="575"/>
        <v>2</v>
      </c>
      <c r="CP330" s="77">
        <f t="shared" si="575"/>
        <v>0</v>
      </c>
      <c r="CQ330" s="77">
        <f t="shared" si="575"/>
        <v>2</v>
      </c>
      <c r="CR330" s="77">
        <f t="shared" si="575"/>
        <v>2</v>
      </c>
      <c r="CS330" s="77">
        <f t="shared" si="575"/>
        <v>1</v>
      </c>
      <c r="CT330" s="77">
        <f t="shared" si="575"/>
        <v>3</v>
      </c>
      <c r="CU330" s="77">
        <f t="shared" si="575"/>
        <v>1</v>
      </c>
      <c r="CV330" s="77">
        <f t="shared" si="575"/>
        <v>1</v>
      </c>
      <c r="CW330" s="77">
        <f t="shared" si="575"/>
        <v>2</v>
      </c>
      <c r="CX330" s="92">
        <f t="shared" si="575"/>
        <v>1</v>
      </c>
      <c r="DA330" s="77"/>
      <c r="DB330" s="77"/>
      <c r="DC330" s="77"/>
      <c r="DD330" s="77"/>
      <c r="DE330" s="77"/>
      <c r="DF330" s="77"/>
      <c r="DG330" s="77"/>
      <c r="DH330" s="77"/>
      <c r="DJ330" s="90" t="str">
        <f t="shared" si="593"/>
        <v/>
      </c>
      <c r="DK330" s="77" t="str">
        <f t="shared" si="593"/>
        <v>H</v>
      </c>
      <c r="DL330" s="91"/>
      <c r="DM330" s="77" t="str">
        <f t="shared" si="576"/>
        <v>A</v>
      </c>
      <c r="DN330" s="77" t="str">
        <f t="shared" si="576"/>
        <v>H</v>
      </c>
      <c r="DO330" s="77" t="str">
        <f t="shared" si="576"/>
        <v>H</v>
      </c>
      <c r="DP330" s="77" t="str">
        <f t="shared" si="576"/>
        <v>H</v>
      </c>
      <c r="DQ330" s="77" t="str">
        <f t="shared" si="576"/>
        <v>H</v>
      </c>
      <c r="DR330" s="77" t="str">
        <f t="shared" si="576"/>
        <v>D</v>
      </c>
      <c r="DS330" s="77" t="str">
        <f t="shared" si="576"/>
        <v>D</v>
      </c>
      <c r="DT330" s="77" t="str">
        <f t="shared" si="576"/>
        <v>D</v>
      </c>
      <c r="DU330" s="77" t="str">
        <f t="shared" si="576"/>
        <v>H</v>
      </c>
      <c r="DV330" s="77" t="str">
        <f t="shared" si="576"/>
        <v>H</v>
      </c>
      <c r="DW330" s="92" t="str">
        <f t="shared" si="576"/>
        <v>D</v>
      </c>
      <c r="DZ330" s="56"/>
      <c r="EA330" s="56"/>
      <c r="EB330" s="56"/>
      <c r="EC330" s="56"/>
      <c r="ED330" s="56"/>
      <c r="EE330" s="56"/>
      <c r="EF330" s="56"/>
      <c r="EG330" s="56"/>
      <c r="EI330" s="53" t="str">
        <f t="shared" si="577"/>
        <v>De Haviland Vampires</v>
      </c>
      <c r="EJ330" s="79">
        <f t="shared" si="594"/>
        <v>24</v>
      </c>
      <c r="EK330" s="80">
        <f t="shared" si="595"/>
        <v>7</v>
      </c>
      <c r="EL330" s="80">
        <f t="shared" si="596"/>
        <v>4</v>
      </c>
      <c r="EM330" s="80">
        <f t="shared" si="597"/>
        <v>1</v>
      </c>
      <c r="EN330" s="80">
        <f>COUNTIF(DL$328:DL$341,"A")</f>
        <v>8</v>
      </c>
      <c r="EO330" s="80">
        <f>COUNTIF(DL$328:DL$341,"D")</f>
        <v>1</v>
      </c>
      <c r="EP330" s="80">
        <f>COUNTIF(DL$328:DL$341,"H")</f>
        <v>3</v>
      </c>
      <c r="EQ330" s="79">
        <f t="shared" si="598"/>
        <v>15</v>
      </c>
      <c r="ER330" s="79">
        <f t="shared" si="578"/>
        <v>5</v>
      </c>
      <c r="ES330" s="79">
        <f t="shared" si="578"/>
        <v>4</v>
      </c>
      <c r="ET330" s="81">
        <f>SUM($BL330:$CI330)+SUM(CM$328:CM$341)</f>
        <v>71</v>
      </c>
      <c r="EU330" s="81">
        <f>SUM($CK330:$DH330)+SUM(BN$328:BN$341)</f>
        <v>35</v>
      </c>
      <c r="EV330" s="79">
        <f t="shared" si="579"/>
        <v>35</v>
      </c>
      <c r="EW330" s="136">
        <f t="shared" si="580"/>
        <v>2.0285714285714285</v>
      </c>
      <c r="EX330" s="78"/>
      <c r="EY330" s="80">
        <f t="shared" si="581"/>
        <v>26</v>
      </c>
      <c r="EZ330" s="80">
        <f t="shared" si="582"/>
        <v>17</v>
      </c>
      <c r="FA330" s="80">
        <f t="shared" si="583"/>
        <v>5</v>
      </c>
      <c r="FB330" s="80">
        <f t="shared" si="584"/>
        <v>4</v>
      </c>
      <c r="FC330" s="80">
        <f t="shared" si="585"/>
        <v>77</v>
      </c>
      <c r="FD330" s="80">
        <f t="shared" si="586"/>
        <v>37</v>
      </c>
      <c r="FE330" s="80">
        <f t="shared" si="587"/>
        <v>39</v>
      </c>
      <c r="FF330" s="80">
        <f t="shared" si="588"/>
        <v>2.0810810810810811</v>
      </c>
      <c r="FH330" s="54">
        <f t="shared" si="599"/>
        <v>1</v>
      </c>
      <c r="FI330" s="54">
        <f t="shared" si="600"/>
        <v>1</v>
      </c>
      <c r="FJ330" s="54">
        <f t="shared" si="589"/>
        <v>0</v>
      </c>
      <c r="FK330" s="54">
        <f t="shared" si="589"/>
        <v>0</v>
      </c>
      <c r="FL330" s="54">
        <f t="shared" si="589"/>
        <v>1</v>
      </c>
      <c r="FM330" s="54">
        <f t="shared" si="589"/>
        <v>1</v>
      </c>
      <c r="FN330" s="54">
        <f t="shared" si="589"/>
        <v>1</v>
      </c>
      <c r="FO330" s="54">
        <f t="shared" si="589"/>
        <v>1</v>
      </c>
      <c r="FQ330" s="54" t="str">
        <f t="shared" si="560"/>
        <v>De Haviland Vampires</v>
      </c>
      <c r="FR330" s="54">
        <f t="shared" si="561"/>
        <v>2</v>
      </c>
      <c r="FS330" s="54">
        <f t="shared" si="562"/>
        <v>2</v>
      </c>
      <c r="FT330" s="54">
        <f t="shared" si="562"/>
        <v>0</v>
      </c>
      <c r="FU330" s="54">
        <f t="shared" si="562"/>
        <v>0</v>
      </c>
      <c r="FV330" s="54">
        <f t="shared" si="562"/>
        <v>6</v>
      </c>
      <c r="FW330" s="54">
        <f t="shared" si="562"/>
        <v>2</v>
      </c>
      <c r="FX330" s="54">
        <f t="shared" si="590"/>
        <v>4</v>
      </c>
      <c r="FY330" s="54" t="s">
        <v>388</v>
      </c>
      <c r="FZ330" s="60" t="s">
        <v>625</v>
      </c>
      <c r="GA330" s="59" t="s">
        <v>304</v>
      </c>
      <c r="GB330" s="60" t="s">
        <v>592</v>
      </c>
      <c r="GC330" s="392"/>
      <c r="GD330" s="59"/>
      <c r="GE330" s="61"/>
      <c r="GF330" s="58"/>
      <c r="GG330" s="61"/>
      <c r="GH330" s="61"/>
      <c r="GJ330" s="395" t="s">
        <v>1039</v>
      </c>
      <c r="GK330" s="349" t="s">
        <v>486</v>
      </c>
      <c r="GL330" s="56" t="s">
        <v>1049</v>
      </c>
      <c r="GM330" s="349" t="s">
        <v>486</v>
      </c>
      <c r="GN330" s="349" t="s">
        <v>1050</v>
      </c>
    </row>
    <row r="331" spans="1:196" s="54" customFormat="1" ht="12" x14ac:dyDescent="0.25">
      <c r="A331" s="54">
        <v>4</v>
      </c>
      <c r="B331" s="54" t="s">
        <v>1051</v>
      </c>
      <c r="C331" s="56">
        <v>26</v>
      </c>
      <c r="D331" s="56">
        <v>16</v>
      </c>
      <c r="E331" s="56">
        <v>3</v>
      </c>
      <c r="F331" s="56">
        <v>7</v>
      </c>
      <c r="G331" s="56">
        <v>70</v>
      </c>
      <c r="H331" s="56">
        <v>42</v>
      </c>
      <c r="I331" s="57">
        <v>35</v>
      </c>
      <c r="J331" s="69">
        <f t="shared" si="573"/>
        <v>1.6666666666666667</v>
      </c>
      <c r="L331" s="82" t="s">
        <v>1051</v>
      </c>
      <c r="M331" s="86" t="s">
        <v>60</v>
      </c>
      <c r="N331" s="151" t="s">
        <v>111</v>
      </c>
      <c r="O331" s="141" t="s">
        <v>103</v>
      </c>
      <c r="P331" s="83"/>
      <c r="Q331" s="148" t="s">
        <v>148</v>
      </c>
      <c r="R331" s="151" t="s">
        <v>61</v>
      </c>
      <c r="S331" s="84" t="s">
        <v>77</v>
      </c>
      <c r="T331" s="151" t="s">
        <v>148</v>
      </c>
      <c r="U331" s="151" t="s">
        <v>103</v>
      </c>
      <c r="V331" s="88" t="s">
        <v>59</v>
      </c>
      <c r="W331" s="59"/>
      <c r="X331" s="141" t="s">
        <v>423</v>
      </c>
      <c r="Y331" s="141" t="s">
        <v>101</v>
      </c>
      <c r="Z331" s="89" t="s">
        <v>206</v>
      </c>
      <c r="AL331" s="82" t="s">
        <v>1051</v>
      </c>
      <c r="AM331" s="253" t="s">
        <v>327</v>
      </c>
      <c r="AN331" s="87" t="s">
        <v>711</v>
      </c>
      <c r="AO331" s="59" t="s">
        <v>341</v>
      </c>
      <c r="AP331" s="83"/>
      <c r="AQ331" s="59" t="s">
        <v>342</v>
      </c>
      <c r="AR331" s="87" t="s">
        <v>783</v>
      </c>
      <c r="AS331" s="84" t="s">
        <v>340</v>
      </c>
      <c r="AT331" s="87" t="s">
        <v>1047</v>
      </c>
      <c r="AU331" s="87" t="s">
        <v>373</v>
      </c>
      <c r="AV331" s="59" t="s">
        <v>706</v>
      </c>
      <c r="AW331" s="87" t="s">
        <v>533</v>
      </c>
      <c r="AX331" s="59" t="s">
        <v>311</v>
      </c>
      <c r="AY331" s="59" t="s">
        <v>308</v>
      </c>
      <c r="AZ331" s="85" t="s">
        <v>386</v>
      </c>
      <c r="BL331" s="90">
        <f t="shared" si="591"/>
        <v>4</v>
      </c>
      <c r="BM331" s="77">
        <f t="shared" si="591"/>
        <v>5</v>
      </c>
      <c r="BN331" s="77">
        <f t="shared" si="591"/>
        <v>1</v>
      </c>
      <c r="BO331" s="91"/>
      <c r="BP331" s="77">
        <f t="shared" si="574"/>
        <v>0</v>
      </c>
      <c r="BQ331" s="77">
        <f t="shared" si="574"/>
        <v>8</v>
      </c>
      <c r="BR331" s="77">
        <f t="shared" si="574"/>
        <v>2</v>
      </c>
      <c r="BS331" s="77">
        <f t="shared" si="574"/>
        <v>0</v>
      </c>
      <c r="BT331" s="77">
        <f t="shared" si="574"/>
        <v>1</v>
      </c>
      <c r="BU331" s="77">
        <f t="shared" si="574"/>
        <v>4</v>
      </c>
      <c r="BV331" s="77" t="str">
        <f t="shared" si="574"/>
        <v/>
      </c>
      <c r="BW331" s="77">
        <f t="shared" si="574"/>
        <v>6</v>
      </c>
      <c r="BX331" s="77">
        <f t="shared" si="574"/>
        <v>3</v>
      </c>
      <c r="BY331" s="92">
        <f t="shared" si="574"/>
        <v>1</v>
      </c>
      <c r="CB331" s="77"/>
      <c r="CC331" s="77"/>
      <c r="CD331" s="77"/>
      <c r="CE331" s="77"/>
      <c r="CF331" s="77"/>
      <c r="CG331" s="77"/>
      <c r="CH331" s="77"/>
      <c r="CI331" s="77"/>
      <c r="CJ331" s="78"/>
      <c r="CK331" s="90">
        <f t="shared" si="592"/>
        <v>1</v>
      </c>
      <c r="CL331" s="77">
        <f t="shared" si="592"/>
        <v>2</v>
      </c>
      <c r="CM331" s="77">
        <f t="shared" si="592"/>
        <v>3</v>
      </c>
      <c r="CN331" s="91"/>
      <c r="CO331" s="77">
        <f t="shared" si="575"/>
        <v>1</v>
      </c>
      <c r="CP331" s="77">
        <f t="shared" si="575"/>
        <v>1</v>
      </c>
      <c r="CQ331" s="77">
        <f t="shared" si="575"/>
        <v>1</v>
      </c>
      <c r="CR331" s="77">
        <f t="shared" si="575"/>
        <v>1</v>
      </c>
      <c r="CS331" s="77">
        <f t="shared" si="575"/>
        <v>3</v>
      </c>
      <c r="CT331" s="77">
        <f t="shared" si="575"/>
        <v>0</v>
      </c>
      <c r="CU331" s="77" t="str">
        <f t="shared" si="575"/>
        <v/>
      </c>
      <c r="CV331" s="77">
        <f t="shared" si="575"/>
        <v>3</v>
      </c>
      <c r="CW331" s="77">
        <f t="shared" si="575"/>
        <v>2</v>
      </c>
      <c r="CX331" s="92">
        <f t="shared" si="575"/>
        <v>4</v>
      </c>
      <c r="DA331" s="77"/>
      <c r="DB331" s="77"/>
      <c r="DC331" s="77"/>
      <c r="DD331" s="77"/>
      <c r="DE331" s="77"/>
      <c r="DF331" s="77"/>
      <c r="DG331" s="77"/>
      <c r="DH331" s="77"/>
      <c r="DJ331" s="90" t="str">
        <f t="shared" si="593"/>
        <v>H</v>
      </c>
      <c r="DK331" s="77" t="str">
        <f t="shared" si="593"/>
        <v>H</v>
      </c>
      <c r="DL331" s="77" t="str">
        <f t="shared" si="593"/>
        <v>A</v>
      </c>
      <c r="DM331" s="91"/>
      <c r="DN331" s="77" t="str">
        <f t="shared" si="576"/>
        <v>A</v>
      </c>
      <c r="DO331" s="77" t="str">
        <f t="shared" si="576"/>
        <v>H</v>
      </c>
      <c r="DP331" s="77" t="str">
        <f t="shared" si="576"/>
        <v>H</v>
      </c>
      <c r="DQ331" s="77" t="str">
        <f t="shared" si="576"/>
        <v>A</v>
      </c>
      <c r="DR331" s="77" t="str">
        <f t="shared" si="576"/>
        <v>A</v>
      </c>
      <c r="DS331" s="77" t="str">
        <f t="shared" si="576"/>
        <v>H</v>
      </c>
      <c r="DT331" s="77" t="str">
        <f t="shared" si="576"/>
        <v/>
      </c>
      <c r="DU331" s="77" t="str">
        <f t="shared" si="576"/>
        <v>H</v>
      </c>
      <c r="DV331" s="77" t="str">
        <f t="shared" si="576"/>
        <v>H</v>
      </c>
      <c r="DW331" s="92" t="str">
        <f t="shared" si="576"/>
        <v>A</v>
      </c>
      <c r="DZ331" s="56"/>
      <c r="EA331" s="56"/>
      <c r="EB331" s="56"/>
      <c r="EC331" s="56"/>
      <c r="ED331" s="56"/>
      <c r="EE331" s="56"/>
      <c r="EF331" s="56"/>
      <c r="EG331" s="56"/>
      <c r="EI331" s="53" t="str">
        <f t="shared" si="577"/>
        <v>Edmonton Borough Reserves</v>
      </c>
      <c r="EJ331" s="79">
        <f t="shared" si="594"/>
        <v>22</v>
      </c>
      <c r="EK331" s="80">
        <f t="shared" si="595"/>
        <v>7</v>
      </c>
      <c r="EL331" s="80">
        <f t="shared" si="596"/>
        <v>0</v>
      </c>
      <c r="EM331" s="80">
        <f t="shared" si="597"/>
        <v>5</v>
      </c>
      <c r="EN331" s="80">
        <f>COUNTIF(DM$328:DM$341,"A")</f>
        <v>6</v>
      </c>
      <c r="EO331" s="80">
        <f>COUNTIF(DM$328:DM$341,"D")</f>
        <v>2</v>
      </c>
      <c r="EP331" s="80">
        <f>COUNTIF(DM$328:DM$341,"H")</f>
        <v>2</v>
      </c>
      <c r="EQ331" s="79">
        <f t="shared" si="598"/>
        <v>13</v>
      </c>
      <c r="ER331" s="79">
        <f t="shared" si="578"/>
        <v>2</v>
      </c>
      <c r="ES331" s="79">
        <f t="shared" si="578"/>
        <v>7</v>
      </c>
      <c r="ET331" s="81">
        <f>SUM($BL331:$CI331)+SUM(CN$328:CN$341)</f>
        <v>63</v>
      </c>
      <c r="EU331" s="81">
        <f>SUM($CK331:$DH331)+SUM(BO$328:BO$341)</f>
        <v>41</v>
      </c>
      <c r="EV331" s="79">
        <f t="shared" si="579"/>
        <v>28</v>
      </c>
      <c r="EW331" s="136">
        <f t="shared" si="580"/>
        <v>1.5365853658536586</v>
      </c>
      <c r="EX331" s="78"/>
      <c r="EY331" s="80">
        <f t="shared" si="581"/>
        <v>26</v>
      </c>
      <c r="EZ331" s="80">
        <f t="shared" si="582"/>
        <v>16</v>
      </c>
      <c r="FA331" s="80">
        <f t="shared" si="583"/>
        <v>3</v>
      </c>
      <c r="FB331" s="80">
        <f t="shared" si="584"/>
        <v>7</v>
      </c>
      <c r="FC331" s="80">
        <f t="shared" si="585"/>
        <v>70</v>
      </c>
      <c r="FD331" s="80">
        <f t="shared" si="586"/>
        <v>42</v>
      </c>
      <c r="FE331" s="80">
        <f t="shared" si="587"/>
        <v>35</v>
      </c>
      <c r="FF331" s="80">
        <f t="shared" si="588"/>
        <v>1.6666666666666667</v>
      </c>
      <c r="FH331" s="54">
        <f t="shared" si="599"/>
        <v>1</v>
      </c>
      <c r="FI331" s="54">
        <f t="shared" si="600"/>
        <v>1</v>
      </c>
      <c r="FJ331" s="54">
        <f t="shared" si="589"/>
        <v>1</v>
      </c>
      <c r="FK331" s="54">
        <f t="shared" si="589"/>
        <v>0</v>
      </c>
      <c r="FL331" s="54">
        <f t="shared" si="589"/>
        <v>1</v>
      </c>
      <c r="FM331" s="54">
        <f t="shared" si="589"/>
        <v>1</v>
      </c>
      <c r="FN331" s="54">
        <f t="shared" si="589"/>
        <v>1</v>
      </c>
      <c r="FO331" s="54">
        <f t="shared" si="589"/>
        <v>1</v>
      </c>
      <c r="FQ331" s="54" t="str">
        <f t="shared" si="560"/>
        <v>Edmonton Borough Reserves</v>
      </c>
      <c r="FR331" s="54">
        <f t="shared" si="561"/>
        <v>4</v>
      </c>
      <c r="FS331" s="54">
        <f t="shared" si="562"/>
        <v>3</v>
      </c>
      <c r="FT331" s="54">
        <f t="shared" si="562"/>
        <v>1</v>
      </c>
      <c r="FU331" s="54">
        <f t="shared" si="562"/>
        <v>0</v>
      </c>
      <c r="FV331" s="54">
        <f t="shared" si="562"/>
        <v>7</v>
      </c>
      <c r="FW331" s="54">
        <f t="shared" si="562"/>
        <v>1</v>
      </c>
      <c r="FX331" s="54">
        <f t="shared" si="590"/>
        <v>7</v>
      </c>
      <c r="FZ331" s="60"/>
      <c r="GA331" s="59"/>
      <c r="GB331" s="60"/>
      <c r="GC331" s="392"/>
      <c r="GD331" s="59"/>
      <c r="GE331" s="61"/>
      <c r="GF331" s="58"/>
      <c r="GG331" s="61"/>
      <c r="GH331" s="61"/>
      <c r="GJ331" s="395" t="s">
        <v>1051</v>
      </c>
      <c r="GK331" s="349" t="s">
        <v>486</v>
      </c>
      <c r="GL331" s="56" t="s">
        <v>1052</v>
      </c>
      <c r="GM331" s="349" t="s">
        <v>486</v>
      </c>
      <c r="GN331" s="349" t="s">
        <v>1053</v>
      </c>
    </row>
    <row r="332" spans="1:196" s="54" customFormat="1" ht="12" x14ac:dyDescent="0.25">
      <c r="A332" s="54">
        <v>5</v>
      </c>
      <c r="B332" s="54" t="s">
        <v>1054</v>
      </c>
      <c r="C332" s="56">
        <v>26</v>
      </c>
      <c r="D332" s="56">
        <v>14</v>
      </c>
      <c r="E332" s="56">
        <v>4</v>
      </c>
      <c r="F332" s="56">
        <v>8</v>
      </c>
      <c r="G332" s="56">
        <v>82</v>
      </c>
      <c r="H332" s="56">
        <v>40</v>
      </c>
      <c r="I332" s="57">
        <v>32</v>
      </c>
      <c r="J332" s="69">
        <f t="shared" si="573"/>
        <v>2.0499999999999998</v>
      </c>
      <c r="L332" s="82" t="s">
        <v>1055</v>
      </c>
      <c r="M332" s="86" t="s">
        <v>206</v>
      </c>
      <c r="N332" s="141" t="s">
        <v>59</v>
      </c>
      <c r="O332" s="151" t="s">
        <v>103</v>
      </c>
      <c r="P332" s="141" t="s">
        <v>175</v>
      </c>
      <c r="Q332" s="83"/>
      <c r="R332" s="151" t="s">
        <v>162</v>
      </c>
      <c r="S332" s="84" t="s">
        <v>177</v>
      </c>
      <c r="T332" s="148" t="s">
        <v>101</v>
      </c>
      <c r="U332" s="141" t="s">
        <v>150</v>
      </c>
      <c r="V332" s="88" t="s">
        <v>176</v>
      </c>
      <c r="W332" s="148" t="s">
        <v>178</v>
      </c>
      <c r="X332" s="141" t="s">
        <v>220</v>
      </c>
      <c r="Y332" s="88" t="s">
        <v>76</v>
      </c>
      <c r="Z332" s="155" t="s">
        <v>99</v>
      </c>
      <c r="AL332" s="82" t="s">
        <v>1055</v>
      </c>
      <c r="AM332" s="253" t="s">
        <v>306</v>
      </c>
      <c r="AN332" s="59" t="s">
        <v>320</v>
      </c>
      <c r="AO332" s="87" t="s">
        <v>533</v>
      </c>
      <c r="AP332" s="59" t="s">
        <v>705</v>
      </c>
      <c r="AQ332" s="83"/>
      <c r="AR332" s="87" t="s">
        <v>319</v>
      </c>
      <c r="AS332" s="84" t="s">
        <v>711</v>
      </c>
      <c r="AT332" s="59" t="s">
        <v>341</v>
      </c>
      <c r="AU332" s="59" t="s">
        <v>311</v>
      </c>
      <c r="AV332" s="59" t="s">
        <v>369</v>
      </c>
      <c r="AW332" s="59" t="s">
        <v>326</v>
      </c>
      <c r="AX332" s="59" t="s">
        <v>373</v>
      </c>
      <c r="AY332" s="59" t="s">
        <v>384</v>
      </c>
      <c r="AZ332" s="156" t="s">
        <v>169</v>
      </c>
      <c r="BL332" s="90">
        <f t="shared" si="591"/>
        <v>1</v>
      </c>
      <c r="BM332" s="77">
        <f t="shared" si="591"/>
        <v>4</v>
      </c>
      <c r="BN332" s="77">
        <f t="shared" si="591"/>
        <v>1</v>
      </c>
      <c r="BO332" s="77">
        <f t="shared" si="591"/>
        <v>2</v>
      </c>
      <c r="BP332" s="91"/>
      <c r="BQ332" s="77">
        <f t="shared" si="574"/>
        <v>6</v>
      </c>
      <c r="BR332" s="77">
        <f t="shared" si="574"/>
        <v>2</v>
      </c>
      <c r="BS332" s="77">
        <f t="shared" si="574"/>
        <v>3</v>
      </c>
      <c r="BT332" s="77">
        <f t="shared" si="574"/>
        <v>3</v>
      </c>
      <c r="BU332" s="77">
        <f t="shared" si="574"/>
        <v>2</v>
      </c>
      <c r="BV332" s="77">
        <f t="shared" si="574"/>
        <v>6</v>
      </c>
      <c r="BW332" s="77">
        <f t="shared" si="574"/>
        <v>2</v>
      </c>
      <c r="BX332" s="77">
        <f t="shared" si="574"/>
        <v>0</v>
      </c>
      <c r="BY332" s="92">
        <f t="shared" si="574"/>
        <v>1</v>
      </c>
      <c r="CB332" s="77"/>
      <c r="CC332" s="77"/>
      <c r="CD332" s="77"/>
      <c r="CE332" s="77"/>
      <c r="CF332" s="77"/>
      <c r="CG332" s="77"/>
      <c r="CH332" s="77"/>
      <c r="CI332" s="77"/>
      <c r="CJ332" s="78"/>
      <c r="CK332" s="90">
        <f t="shared" si="592"/>
        <v>4</v>
      </c>
      <c r="CL332" s="77">
        <f t="shared" si="592"/>
        <v>0</v>
      </c>
      <c r="CM332" s="77">
        <f t="shared" si="592"/>
        <v>3</v>
      </c>
      <c r="CN332" s="77">
        <f t="shared" si="592"/>
        <v>5</v>
      </c>
      <c r="CO332" s="91"/>
      <c r="CP332" s="77">
        <f t="shared" si="575"/>
        <v>0</v>
      </c>
      <c r="CQ332" s="77">
        <f t="shared" si="575"/>
        <v>0</v>
      </c>
      <c r="CR332" s="77">
        <f t="shared" si="575"/>
        <v>2</v>
      </c>
      <c r="CS332" s="77">
        <f t="shared" si="575"/>
        <v>1</v>
      </c>
      <c r="CT332" s="77">
        <f t="shared" si="575"/>
        <v>3</v>
      </c>
      <c r="CU332" s="77">
        <f t="shared" si="575"/>
        <v>1</v>
      </c>
      <c r="CV332" s="77">
        <f t="shared" si="575"/>
        <v>7</v>
      </c>
      <c r="CW332" s="77">
        <f t="shared" si="575"/>
        <v>2</v>
      </c>
      <c r="CX332" s="92">
        <f t="shared" si="575"/>
        <v>0</v>
      </c>
      <c r="DA332" s="77"/>
      <c r="DB332" s="77"/>
      <c r="DC332" s="77"/>
      <c r="DD332" s="77"/>
      <c r="DE332" s="77"/>
      <c r="DF332" s="77"/>
      <c r="DG332" s="77"/>
      <c r="DH332" s="77"/>
      <c r="DJ332" s="90" t="str">
        <f t="shared" si="593"/>
        <v>A</v>
      </c>
      <c r="DK332" s="77" t="str">
        <f t="shared" si="593"/>
        <v>H</v>
      </c>
      <c r="DL332" s="77" t="str">
        <f t="shared" si="593"/>
        <v>A</v>
      </c>
      <c r="DM332" s="77" t="str">
        <f t="shared" si="593"/>
        <v>A</v>
      </c>
      <c r="DN332" s="91"/>
      <c r="DO332" s="77" t="str">
        <f t="shared" si="576"/>
        <v>H</v>
      </c>
      <c r="DP332" s="77" t="str">
        <f t="shared" si="576"/>
        <v>H</v>
      </c>
      <c r="DQ332" s="77" t="str">
        <f t="shared" si="576"/>
        <v>H</v>
      </c>
      <c r="DR332" s="77" t="str">
        <f t="shared" si="576"/>
        <v>H</v>
      </c>
      <c r="DS332" s="77" t="str">
        <f t="shared" si="576"/>
        <v>A</v>
      </c>
      <c r="DT332" s="77" t="str">
        <f t="shared" si="576"/>
        <v>H</v>
      </c>
      <c r="DU332" s="77" t="str">
        <f t="shared" si="576"/>
        <v>A</v>
      </c>
      <c r="DV332" s="77" t="str">
        <f t="shared" si="576"/>
        <v>A</v>
      </c>
      <c r="DW332" s="92" t="str">
        <f t="shared" si="576"/>
        <v>H</v>
      </c>
      <c r="DZ332" s="56"/>
      <c r="EA332" s="56"/>
      <c r="EB332" s="56"/>
      <c r="EC332" s="56"/>
      <c r="ED332" s="56"/>
      <c r="EE332" s="56"/>
      <c r="EF332" s="56"/>
      <c r="EG332" s="56"/>
      <c r="EI332" s="53" t="str">
        <f t="shared" si="577"/>
        <v>Ekco Reserves</v>
      </c>
      <c r="EJ332" s="79">
        <f t="shared" si="594"/>
        <v>26</v>
      </c>
      <c r="EK332" s="80">
        <f t="shared" si="595"/>
        <v>7</v>
      </c>
      <c r="EL332" s="80">
        <f t="shared" si="596"/>
        <v>0</v>
      </c>
      <c r="EM332" s="80">
        <f t="shared" si="597"/>
        <v>6</v>
      </c>
      <c r="EN332" s="80">
        <f>COUNTIF(DN$328:DN$341,"A")</f>
        <v>3</v>
      </c>
      <c r="EO332" s="80">
        <f>COUNTIF(DN$328:DN$341,"D")</f>
        <v>1</v>
      </c>
      <c r="EP332" s="80">
        <f>COUNTIF(DN$328:DN$341,"H")</f>
        <v>9</v>
      </c>
      <c r="EQ332" s="79">
        <f t="shared" si="598"/>
        <v>10</v>
      </c>
      <c r="ER332" s="79">
        <f t="shared" si="578"/>
        <v>1</v>
      </c>
      <c r="ES332" s="79">
        <f t="shared" si="578"/>
        <v>15</v>
      </c>
      <c r="ET332" s="81">
        <f>SUM($BL332:$CI332)+SUM(CO$328:CO$341)</f>
        <v>59</v>
      </c>
      <c r="EU332" s="81">
        <f>SUM($CK332:$DH332)+SUM(BP$328:BP$341)</f>
        <v>71</v>
      </c>
      <c r="EV332" s="79">
        <f t="shared" si="579"/>
        <v>21</v>
      </c>
      <c r="EW332" s="136">
        <f t="shared" si="580"/>
        <v>0.83098591549295775</v>
      </c>
      <c r="EX332" s="78"/>
      <c r="EY332" s="80">
        <f t="shared" si="581"/>
        <v>26</v>
      </c>
      <c r="EZ332" s="80">
        <f t="shared" si="582"/>
        <v>10</v>
      </c>
      <c r="FA332" s="80">
        <f t="shared" si="583"/>
        <v>1</v>
      </c>
      <c r="FB332" s="80">
        <f t="shared" si="584"/>
        <v>15</v>
      </c>
      <c r="FC332" s="80">
        <f t="shared" si="585"/>
        <v>59</v>
      </c>
      <c r="FD332" s="80">
        <f t="shared" si="586"/>
        <v>71</v>
      </c>
      <c r="FE332" s="80">
        <f t="shared" si="587"/>
        <v>21</v>
      </c>
      <c r="FF332" s="80">
        <f t="shared" si="588"/>
        <v>0.83098591549295775</v>
      </c>
      <c r="FH332" s="54">
        <f t="shared" si="599"/>
        <v>0</v>
      </c>
      <c r="FI332" s="54">
        <f t="shared" si="600"/>
        <v>0</v>
      </c>
      <c r="FJ332" s="54">
        <f t="shared" si="589"/>
        <v>0</v>
      </c>
      <c r="FK332" s="54">
        <f t="shared" si="589"/>
        <v>0</v>
      </c>
      <c r="FL332" s="54">
        <f t="shared" si="589"/>
        <v>0</v>
      </c>
      <c r="FM332" s="54">
        <f t="shared" si="589"/>
        <v>0</v>
      </c>
      <c r="FN332" s="54">
        <f t="shared" si="589"/>
        <v>0</v>
      </c>
      <c r="FO332" s="54">
        <f t="shared" si="589"/>
        <v>0</v>
      </c>
      <c r="FQ332" s="54" t="str">
        <f t="shared" si="560"/>
        <v/>
      </c>
      <c r="FR332" s="54" t="str">
        <f t="shared" si="561"/>
        <v/>
      </c>
      <c r="FS332" s="54" t="str">
        <f t="shared" si="562"/>
        <v/>
      </c>
      <c r="FT332" s="54" t="str">
        <f t="shared" si="562"/>
        <v/>
      </c>
      <c r="FU332" s="54" t="str">
        <f t="shared" si="562"/>
        <v/>
      </c>
      <c r="FV332" s="54" t="str">
        <f t="shared" si="562"/>
        <v/>
      </c>
      <c r="FW332" s="54" t="str">
        <f t="shared" si="562"/>
        <v/>
      </c>
      <c r="FX332" s="54" t="str">
        <f t="shared" si="590"/>
        <v/>
      </c>
      <c r="GA332" s="59"/>
      <c r="GB332" s="60"/>
      <c r="GC332" s="392"/>
      <c r="GD332" s="59"/>
      <c r="GE332" s="61"/>
      <c r="GF332" s="58"/>
      <c r="GG332" s="61"/>
      <c r="GH332" s="61"/>
      <c r="GJ332" s="395" t="s">
        <v>1055</v>
      </c>
      <c r="GK332" s="349" t="s">
        <v>486</v>
      </c>
      <c r="GL332" s="56" t="s">
        <v>1056</v>
      </c>
      <c r="GM332" s="349" t="s">
        <v>486</v>
      </c>
      <c r="GN332" s="349" t="s">
        <v>1057</v>
      </c>
    </row>
    <row r="333" spans="1:196" s="54" customFormat="1" ht="12" x14ac:dyDescent="0.25">
      <c r="A333" s="360">
        <v>6</v>
      </c>
      <c r="B333" s="54" t="s">
        <v>1058</v>
      </c>
      <c r="C333" s="56">
        <v>26</v>
      </c>
      <c r="D333" s="56">
        <v>11</v>
      </c>
      <c r="E333" s="56">
        <v>6</v>
      </c>
      <c r="F333" s="56">
        <v>9</v>
      </c>
      <c r="G333" s="56">
        <v>74</v>
      </c>
      <c r="H333" s="56">
        <v>62</v>
      </c>
      <c r="I333" s="57">
        <v>28</v>
      </c>
      <c r="J333" s="69">
        <f t="shared" si="573"/>
        <v>1.1935483870967742</v>
      </c>
      <c r="L333" s="82" t="s">
        <v>1059</v>
      </c>
      <c r="M333" s="86" t="s">
        <v>200</v>
      </c>
      <c r="N333" s="148" t="s">
        <v>85</v>
      </c>
      <c r="O333" s="151" t="s">
        <v>103</v>
      </c>
      <c r="P333" s="141" t="s">
        <v>76</v>
      </c>
      <c r="Q333" s="141" t="s">
        <v>149</v>
      </c>
      <c r="R333" s="83"/>
      <c r="S333" s="84" t="s">
        <v>102</v>
      </c>
      <c r="T333" s="141" t="s">
        <v>98</v>
      </c>
      <c r="U333" s="88" t="s">
        <v>74</v>
      </c>
      <c r="V333" s="88" t="s">
        <v>149</v>
      </c>
      <c r="W333" s="141" t="s">
        <v>124</v>
      </c>
      <c r="X333" s="141" t="s">
        <v>98</v>
      </c>
      <c r="Y333" s="88" t="s">
        <v>98</v>
      </c>
      <c r="Z333" s="89" t="s">
        <v>219</v>
      </c>
      <c r="AL333" s="82" t="s">
        <v>1059</v>
      </c>
      <c r="AM333" s="253" t="s">
        <v>706</v>
      </c>
      <c r="AN333" s="59" t="s">
        <v>342</v>
      </c>
      <c r="AO333" s="87" t="s">
        <v>1060</v>
      </c>
      <c r="AP333" s="59" t="s">
        <v>456</v>
      </c>
      <c r="AQ333" s="59" t="s">
        <v>329</v>
      </c>
      <c r="AR333" s="83"/>
      <c r="AS333" s="84" t="s">
        <v>326</v>
      </c>
      <c r="AT333" s="59" t="s">
        <v>328</v>
      </c>
      <c r="AU333" s="59" t="s">
        <v>306</v>
      </c>
      <c r="AV333" s="59" t="s">
        <v>308</v>
      </c>
      <c r="AW333" s="59" t="s">
        <v>719</v>
      </c>
      <c r="AX333" s="59" t="s">
        <v>333</v>
      </c>
      <c r="AY333" s="59" t="s">
        <v>382</v>
      </c>
      <c r="AZ333" s="85" t="s">
        <v>274</v>
      </c>
      <c r="BL333" s="90">
        <f t="shared" si="591"/>
        <v>2</v>
      </c>
      <c r="BM333" s="77">
        <f t="shared" si="591"/>
        <v>0</v>
      </c>
      <c r="BN333" s="77">
        <f t="shared" si="591"/>
        <v>1</v>
      </c>
      <c r="BO333" s="77">
        <f t="shared" si="591"/>
        <v>0</v>
      </c>
      <c r="BP333" s="77">
        <f t="shared" si="591"/>
        <v>1</v>
      </c>
      <c r="BQ333" s="91"/>
      <c r="BR333" s="77">
        <f t="shared" si="574"/>
        <v>2</v>
      </c>
      <c r="BS333" s="77">
        <f t="shared" si="574"/>
        <v>0</v>
      </c>
      <c r="BT333" s="77">
        <f t="shared" si="574"/>
        <v>1</v>
      </c>
      <c r="BU333" s="77">
        <f t="shared" si="574"/>
        <v>1</v>
      </c>
      <c r="BV333" s="77">
        <f t="shared" si="574"/>
        <v>0</v>
      </c>
      <c r="BW333" s="77">
        <f t="shared" si="574"/>
        <v>0</v>
      </c>
      <c r="BX333" s="77">
        <f t="shared" si="574"/>
        <v>0</v>
      </c>
      <c r="BY333" s="92">
        <f t="shared" si="574"/>
        <v>0</v>
      </c>
      <c r="CB333" s="77"/>
      <c r="CC333" s="77"/>
      <c r="CD333" s="77"/>
      <c r="CE333" s="77"/>
      <c r="CF333" s="77"/>
      <c r="CG333" s="77"/>
      <c r="CH333" s="77"/>
      <c r="CI333" s="77"/>
      <c r="CJ333" s="78"/>
      <c r="CK333" s="90">
        <f t="shared" si="592"/>
        <v>2</v>
      </c>
      <c r="CL333" s="77">
        <f t="shared" si="592"/>
        <v>4</v>
      </c>
      <c r="CM333" s="77">
        <f t="shared" si="592"/>
        <v>3</v>
      </c>
      <c r="CN333" s="77">
        <f t="shared" si="592"/>
        <v>2</v>
      </c>
      <c r="CO333" s="77">
        <f t="shared" si="592"/>
        <v>5</v>
      </c>
      <c r="CP333" s="91"/>
      <c r="CQ333" s="77">
        <f t="shared" si="575"/>
        <v>4</v>
      </c>
      <c r="CR333" s="77">
        <f t="shared" si="575"/>
        <v>5</v>
      </c>
      <c r="CS333" s="77">
        <f t="shared" si="575"/>
        <v>2</v>
      </c>
      <c r="CT333" s="77">
        <f t="shared" si="575"/>
        <v>5</v>
      </c>
      <c r="CU333" s="77">
        <f t="shared" si="575"/>
        <v>0</v>
      </c>
      <c r="CV333" s="77">
        <f t="shared" si="575"/>
        <v>5</v>
      </c>
      <c r="CW333" s="77">
        <f t="shared" si="575"/>
        <v>5</v>
      </c>
      <c r="CX333" s="92">
        <f t="shared" si="575"/>
        <v>6</v>
      </c>
      <c r="DA333" s="77"/>
      <c r="DB333" s="77"/>
      <c r="DC333" s="77"/>
      <c r="DD333" s="77"/>
      <c r="DE333" s="77"/>
      <c r="DF333" s="77"/>
      <c r="DG333" s="77"/>
      <c r="DH333" s="77"/>
      <c r="DJ333" s="90" t="str">
        <f t="shared" si="593"/>
        <v>D</v>
      </c>
      <c r="DK333" s="77" t="str">
        <f t="shared" si="593"/>
        <v>A</v>
      </c>
      <c r="DL333" s="77" t="str">
        <f t="shared" si="593"/>
        <v>A</v>
      </c>
      <c r="DM333" s="77" t="str">
        <f t="shared" si="593"/>
        <v>A</v>
      </c>
      <c r="DN333" s="77" t="str">
        <f t="shared" si="593"/>
        <v>A</v>
      </c>
      <c r="DO333" s="91"/>
      <c r="DP333" s="77" t="str">
        <f t="shared" si="576"/>
        <v>A</v>
      </c>
      <c r="DQ333" s="77" t="str">
        <f t="shared" si="576"/>
        <v>A</v>
      </c>
      <c r="DR333" s="77" t="str">
        <f t="shared" si="576"/>
        <v>A</v>
      </c>
      <c r="DS333" s="77" t="str">
        <f t="shared" si="576"/>
        <v>A</v>
      </c>
      <c r="DT333" s="77" t="str">
        <f t="shared" si="576"/>
        <v>D</v>
      </c>
      <c r="DU333" s="77" t="str">
        <f t="shared" si="576"/>
        <v>A</v>
      </c>
      <c r="DV333" s="77" t="str">
        <f t="shared" si="576"/>
        <v>A</v>
      </c>
      <c r="DW333" s="92" t="str">
        <f t="shared" si="576"/>
        <v>A</v>
      </c>
      <c r="DZ333" s="56"/>
      <c r="EA333" s="56"/>
      <c r="EB333" s="56"/>
      <c r="EC333" s="56"/>
      <c r="ED333" s="56"/>
      <c r="EE333" s="56"/>
      <c r="EF333" s="56"/>
      <c r="EG333" s="56"/>
      <c r="EI333" s="53" t="str">
        <f t="shared" si="577"/>
        <v>Enfield Cables</v>
      </c>
      <c r="EJ333" s="79">
        <f t="shared" si="594"/>
        <v>26</v>
      </c>
      <c r="EK333" s="80">
        <f t="shared" si="595"/>
        <v>0</v>
      </c>
      <c r="EL333" s="80">
        <f t="shared" si="596"/>
        <v>2</v>
      </c>
      <c r="EM333" s="80">
        <f t="shared" si="597"/>
        <v>11</v>
      </c>
      <c r="EN333" s="80">
        <f>COUNTIF(DO$328:DO$341,"A")</f>
        <v>0</v>
      </c>
      <c r="EO333" s="80">
        <f>COUNTIF(DO$328:DO$341,"D")</f>
        <v>1</v>
      </c>
      <c r="EP333" s="80">
        <f>COUNTIF(DO$328:DO$341,"H")</f>
        <v>12</v>
      </c>
      <c r="EQ333" s="79">
        <f t="shared" si="598"/>
        <v>0</v>
      </c>
      <c r="ER333" s="79">
        <f t="shared" si="578"/>
        <v>3</v>
      </c>
      <c r="ES333" s="79">
        <f t="shared" si="578"/>
        <v>23</v>
      </c>
      <c r="ET333" s="81">
        <f>SUM($BL333:$CI333)+SUM(CP$328:CP$341)</f>
        <v>19</v>
      </c>
      <c r="EU333" s="81">
        <f>SUM($CK333:$DH333)+SUM(BQ$328:BQ$341)</f>
        <v>114</v>
      </c>
      <c r="EV333" s="79">
        <f t="shared" si="579"/>
        <v>3</v>
      </c>
      <c r="EW333" s="136">
        <f t="shared" si="580"/>
        <v>0.16666666666666666</v>
      </c>
      <c r="EX333" s="78"/>
      <c r="EY333" s="80">
        <f t="shared" si="581"/>
        <v>26</v>
      </c>
      <c r="EZ333" s="80">
        <f t="shared" si="582"/>
        <v>0</v>
      </c>
      <c r="FA333" s="80">
        <f t="shared" si="583"/>
        <v>3</v>
      </c>
      <c r="FB333" s="80">
        <f t="shared" si="584"/>
        <v>23</v>
      </c>
      <c r="FC333" s="80">
        <f t="shared" si="585"/>
        <v>19</v>
      </c>
      <c r="FD333" s="80">
        <f t="shared" si="586"/>
        <v>114</v>
      </c>
      <c r="FE333" s="80">
        <f t="shared" si="587"/>
        <v>3</v>
      </c>
      <c r="FF333" s="80">
        <f t="shared" si="588"/>
        <v>0.16666666666666666</v>
      </c>
      <c r="FH333" s="54">
        <f t="shared" si="599"/>
        <v>0</v>
      </c>
      <c r="FI333" s="54">
        <f t="shared" si="600"/>
        <v>0</v>
      </c>
      <c r="FJ333" s="54">
        <f t="shared" si="589"/>
        <v>0</v>
      </c>
      <c r="FK333" s="54">
        <f t="shared" si="589"/>
        <v>0</v>
      </c>
      <c r="FL333" s="54">
        <f t="shared" si="589"/>
        <v>0</v>
      </c>
      <c r="FM333" s="54">
        <f t="shared" si="589"/>
        <v>0</v>
      </c>
      <c r="FN333" s="54">
        <f t="shared" si="589"/>
        <v>0</v>
      </c>
      <c r="FO333" s="54">
        <f t="shared" si="589"/>
        <v>0</v>
      </c>
      <c r="FQ333" s="54" t="str">
        <f t="shared" si="560"/>
        <v/>
      </c>
      <c r="FR333" s="54" t="str">
        <f t="shared" si="561"/>
        <v/>
      </c>
      <c r="FS333" s="54" t="str">
        <f t="shared" si="562"/>
        <v/>
      </c>
      <c r="FT333" s="54" t="str">
        <f t="shared" si="562"/>
        <v/>
      </c>
      <c r="FU333" s="54" t="str">
        <f t="shared" si="562"/>
        <v/>
      </c>
      <c r="FV333" s="54" t="str">
        <f t="shared" si="562"/>
        <v/>
      </c>
      <c r="FW333" s="54" t="str">
        <f t="shared" si="562"/>
        <v/>
      </c>
      <c r="FX333" s="54" t="str">
        <f t="shared" si="590"/>
        <v/>
      </c>
      <c r="GA333" s="59"/>
      <c r="GB333" s="60"/>
      <c r="GC333" s="392"/>
      <c r="GD333" s="59"/>
      <c r="GE333" s="61"/>
      <c r="GF333" s="58"/>
      <c r="GG333" s="61"/>
      <c r="GH333" s="61"/>
      <c r="GJ333" s="395" t="s">
        <v>1059</v>
      </c>
      <c r="GK333" s="349" t="s">
        <v>486</v>
      </c>
      <c r="GL333" s="56" t="s">
        <v>1061</v>
      </c>
      <c r="GM333" s="349" t="s">
        <v>486</v>
      </c>
      <c r="GN333" s="349" t="s">
        <v>1062</v>
      </c>
    </row>
    <row r="334" spans="1:196" s="53" customFormat="1" ht="12" x14ac:dyDescent="0.25">
      <c r="A334" s="359">
        <v>7</v>
      </c>
      <c r="B334" s="53" t="s">
        <v>1011</v>
      </c>
      <c r="C334" s="57">
        <v>26</v>
      </c>
      <c r="D334" s="57">
        <v>12</v>
      </c>
      <c r="E334" s="57">
        <v>3</v>
      </c>
      <c r="F334" s="57">
        <v>11</v>
      </c>
      <c r="G334" s="57">
        <v>50</v>
      </c>
      <c r="H334" s="57">
        <v>53</v>
      </c>
      <c r="I334" s="57">
        <v>27</v>
      </c>
      <c r="J334" s="95">
        <f t="shared" si="573"/>
        <v>0.94339622641509435</v>
      </c>
      <c r="L334" s="96" t="s">
        <v>1011</v>
      </c>
      <c r="M334" s="99" t="s">
        <v>150</v>
      </c>
      <c r="N334" s="84" t="s">
        <v>59</v>
      </c>
      <c r="O334" s="84" t="s">
        <v>74</v>
      </c>
      <c r="P334" s="84" t="s">
        <v>62</v>
      </c>
      <c r="Q334" s="84" t="s">
        <v>111</v>
      </c>
      <c r="R334" s="84" t="s">
        <v>178</v>
      </c>
      <c r="S334" s="83"/>
      <c r="T334" s="84" t="s">
        <v>99</v>
      </c>
      <c r="U334" s="84" t="s">
        <v>62</v>
      </c>
      <c r="V334" s="84" t="s">
        <v>148</v>
      </c>
      <c r="W334" s="84" t="s">
        <v>111</v>
      </c>
      <c r="X334" s="84" t="s">
        <v>62</v>
      </c>
      <c r="Y334" s="84" t="s">
        <v>206</v>
      </c>
      <c r="Z334" s="98" t="s">
        <v>74</v>
      </c>
      <c r="AC334" s="54"/>
      <c r="AD334" s="54"/>
      <c r="AE334" s="54"/>
      <c r="AF334" s="54"/>
      <c r="AG334" s="54"/>
      <c r="AH334" s="54"/>
      <c r="AI334" s="54"/>
      <c r="AJ334" s="54"/>
      <c r="AK334" s="54"/>
      <c r="AL334" s="96" t="s">
        <v>1011</v>
      </c>
      <c r="AM334" s="99" t="s">
        <v>342</v>
      </c>
      <c r="AN334" s="84" t="s">
        <v>328</v>
      </c>
      <c r="AO334" s="84" t="s">
        <v>369</v>
      </c>
      <c r="AP334" s="84" t="s">
        <v>306</v>
      </c>
      <c r="AQ334" s="84" t="s">
        <v>707</v>
      </c>
      <c r="AR334" s="84" t="s">
        <v>365</v>
      </c>
      <c r="AS334" s="83"/>
      <c r="AT334" s="84" t="s">
        <v>334</v>
      </c>
      <c r="AU334" s="84" t="s">
        <v>414</v>
      </c>
      <c r="AV334" s="84" t="s">
        <v>386</v>
      </c>
      <c r="AW334" s="84" t="s">
        <v>319</v>
      </c>
      <c r="AX334" s="84" t="s">
        <v>312</v>
      </c>
      <c r="AY334" s="84" t="s">
        <v>320</v>
      </c>
      <c r="AZ334" s="98" t="s">
        <v>373</v>
      </c>
      <c r="BC334" s="54"/>
      <c r="BD334" s="54"/>
      <c r="BE334" s="54"/>
      <c r="BF334" s="54"/>
      <c r="BG334" s="54"/>
      <c r="BH334" s="54"/>
      <c r="BI334" s="54"/>
      <c r="BJ334" s="54"/>
      <c r="BL334" s="90">
        <f t="shared" si="591"/>
        <v>3</v>
      </c>
      <c r="BM334" s="77">
        <f t="shared" si="591"/>
        <v>4</v>
      </c>
      <c r="BN334" s="77">
        <f t="shared" si="591"/>
        <v>1</v>
      </c>
      <c r="BO334" s="77">
        <f t="shared" si="591"/>
        <v>1</v>
      </c>
      <c r="BP334" s="77">
        <f t="shared" si="591"/>
        <v>5</v>
      </c>
      <c r="BQ334" s="77">
        <f t="shared" si="591"/>
        <v>6</v>
      </c>
      <c r="BR334" s="91"/>
      <c r="BS334" s="77">
        <f t="shared" si="574"/>
        <v>1</v>
      </c>
      <c r="BT334" s="77">
        <f t="shared" si="574"/>
        <v>1</v>
      </c>
      <c r="BU334" s="77">
        <f t="shared" si="574"/>
        <v>0</v>
      </c>
      <c r="BV334" s="77">
        <f t="shared" si="574"/>
        <v>5</v>
      </c>
      <c r="BW334" s="77">
        <f t="shared" si="574"/>
        <v>1</v>
      </c>
      <c r="BX334" s="77">
        <f t="shared" si="574"/>
        <v>1</v>
      </c>
      <c r="BY334" s="92">
        <f t="shared" si="574"/>
        <v>1</v>
      </c>
      <c r="BZ334" s="54"/>
      <c r="CA334" s="54"/>
      <c r="CB334" s="77"/>
      <c r="CC334" s="77"/>
      <c r="CD334" s="77"/>
      <c r="CE334" s="77"/>
      <c r="CF334" s="77"/>
      <c r="CG334" s="77"/>
      <c r="CH334" s="77"/>
      <c r="CI334" s="77"/>
      <c r="CJ334" s="78"/>
      <c r="CK334" s="90">
        <f t="shared" si="592"/>
        <v>1</v>
      </c>
      <c r="CL334" s="77">
        <f t="shared" si="592"/>
        <v>0</v>
      </c>
      <c r="CM334" s="77">
        <f t="shared" si="592"/>
        <v>2</v>
      </c>
      <c r="CN334" s="77">
        <f t="shared" si="592"/>
        <v>1</v>
      </c>
      <c r="CO334" s="77">
        <f t="shared" si="592"/>
        <v>2</v>
      </c>
      <c r="CP334" s="77">
        <f t="shared" si="592"/>
        <v>1</v>
      </c>
      <c r="CQ334" s="91"/>
      <c r="CR334" s="77">
        <f t="shared" si="575"/>
        <v>0</v>
      </c>
      <c r="CS334" s="77">
        <f t="shared" si="575"/>
        <v>1</v>
      </c>
      <c r="CT334" s="77">
        <f t="shared" si="575"/>
        <v>1</v>
      </c>
      <c r="CU334" s="77">
        <f t="shared" si="575"/>
        <v>2</v>
      </c>
      <c r="CV334" s="77">
        <f t="shared" si="575"/>
        <v>1</v>
      </c>
      <c r="CW334" s="77">
        <f t="shared" si="575"/>
        <v>4</v>
      </c>
      <c r="CX334" s="92">
        <f t="shared" si="575"/>
        <v>2</v>
      </c>
      <c r="CY334" s="54"/>
      <c r="CZ334" s="54"/>
      <c r="DA334" s="77"/>
      <c r="DB334" s="77"/>
      <c r="DC334" s="77"/>
      <c r="DD334" s="77"/>
      <c r="DE334" s="77"/>
      <c r="DF334" s="77"/>
      <c r="DG334" s="77"/>
      <c r="DH334" s="77"/>
      <c r="DI334" s="54"/>
      <c r="DJ334" s="90" t="str">
        <f t="shared" si="593"/>
        <v>H</v>
      </c>
      <c r="DK334" s="77" t="str">
        <f t="shared" si="593"/>
        <v>H</v>
      </c>
      <c r="DL334" s="77" t="str">
        <f t="shared" si="593"/>
        <v>A</v>
      </c>
      <c r="DM334" s="77" t="str">
        <f t="shared" si="593"/>
        <v>D</v>
      </c>
      <c r="DN334" s="77" t="str">
        <f t="shared" si="593"/>
        <v>H</v>
      </c>
      <c r="DO334" s="77" t="str">
        <f t="shared" si="593"/>
        <v>H</v>
      </c>
      <c r="DP334" s="91"/>
      <c r="DQ334" s="77" t="str">
        <f t="shared" si="576"/>
        <v>H</v>
      </c>
      <c r="DR334" s="77" t="str">
        <f t="shared" si="576"/>
        <v>D</v>
      </c>
      <c r="DS334" s="77" t="str">
        <f t="shared" si="576"/>
        <v>A</v>
      </c>
      <c r="DT334" s="77" t="str">
        <f t="shared" si="576"/>
        <v>H</v>
      </c>
      <c r="DU334" s="77" t="str">
        <f t="shared" si="576"/>
        <v>D</v>
      </c>
      <c r="DV334" s="77" t="str">
        <f t="shared" si="576"/>
        <v>A</v>
      </c>
      <c r="DW334" s="92" t="str">
        <f t="shared" si="576"/>
        <v>A</v>
      </c>
      <c r="DX334" s="54"/>
      <c r="DY334" s="54"/>
      <c r="DZ334" s="56"/>
      <c r="EA334" s="56"/>
      <c r="EB334" s="56"/>
      <c r="EC334" s="56"/>
      <c r="ED334" s="56"/>
      <c r="EE334" s="56"/>
      <c r="EF334" s="56"/>
      <c r="EG334" s="56"/>
      <c r="EH334" s="54"/>
      <c r="EI334" s="53" t="str">
        <f t="shared" si="577"/>
        <v>Epsom</v>
      </c>
      <c r="EJ334" s="79">
        <f t="shared" si="594"/>
        <v>26</v>
      </c>
      <c r="EK334" s="80">
        <f t="shared" si="595"/>
        <v>6</v>
      </c>
      <c r="EL334" s="80">
        <f t="shared" si="596"/>
        <v>3</v>
      </c>
      <c r="EM334" s="80">
        <f t="shared" si="597"/>
        <v>4</v>
      </c>
      <c r="EN334" s="80">
        <f>COUNTIF(DP$328:DP$341,"A")</f>
        <v>6</v>
      </c>
      <c r="EO334" s="80">
        <f>COUNTIF(DP$328:DP$341,"D")</f>
        <v>0</v>
      </c>
      <c r="EP334" s="80">
        <f>COUNTIF(DP$328:DP$341,"H")</f>
        <v>7</v>
      </c>
      <c r="EQ334" s="79">
        <f t="shared" si="598"/>
        <v>12</v>
      </c>
      <c r="ER334" s="79">
        <f t="shared" si="578"/>
        <v>3</v>
      </c>
      <c r="ES334" s="79">
        <f t="shared" si="578"/>
        <v>11</v>
      </c>
      <c r="ET334" s="81">
        <f>SUM($BL334:$CI334)+SUM(CQ$328:CQ$341)</f>
        <v>50</v>
      </c>
      <c r="EU334" s="81">
        <f>SUM($CK334:$DH334)+SUM(BR$328:BR$341)</f>
        <v>53</v>
      </c>
      <c r="EV334" s="79">
        <f t="shared" si="579"/>
        <v>27</v>
      </c>
      <c r="EW334" s="136">
        <f t="shared" si="580"/>
        <v>0.94339622641509435</v>
      </c>
      <c r="EX334" s="78"/>
      <c r="EY334" s="80">
        <f t="shared" si="581"/>
        <v>26</v>
      </c>
      <c r="EZ334" s="80">
        <f t="shared" si="582"/>
        <v>12</v>
      </c>
      <c r="FA334" s="80">
        <f t="shared" si="583"/>
        <v>3</v>
      </c>
      <c r="FB334" s="80">
        <f t="shared" si="584"/>
        <v>11</v>
      </c>
      <c r="FC334" s="80">
        <f t="shared" si="585"/>
        <v>50</v>
      </c>
      <c r="FD334" s="80">
        <f t="shared" si="586"/>
        <v>53</v>
      </c>
      <c r="FE334" s="80">
        <f t="shared" si="587"/>
        <v>27</v>
      </c>
      <c r="FF334" s="80">
        <f t="shared" si="588"/>
        <v>0.94339622641509435</v>
      </c>
      <c r="FG334" s="54"/>
      <c r="FH334" s="54">
        <f t="shared" si="599"/>
        <v>0</v>
      </c>
      <c r="FI334" s="54">
        <f t="shared" si="600"/>
        <v>0</v>
      </c>
      <c r="FJ334" s="54">
        <f t="shared" si="589"/>
        <v>0</v>
      </c>
      <c r="FK334" s="54">
        <f t="shared" si="589"/>
        <v>0</v>
      </c>
      <c r="FL334" s="54">
        <f t="shared" si="589"/>
        <v>0</v>
      </c>
      <c r="FM334" s="54">
        <f t="shared" si="589"/>
        <v>0</v>
      </c>
      <c r="FN334" s="54">
        <f t="shared" si="589"/>
        <v>0</v>
      </c>
      <c r="FO334" s="54">
        <f t="shared" si="589"/>
        <v>0</v>
      </c>
      <c r="FQ334" s="54" t="str">
        <f t="shared" si="560"/>
        <v/>
      </c>
      <c r="FR334" s="54" t="str">
        <f t="shared" si="561"/>
        <v/>
      </c>
      <c r="FS334" s="54" t="str">
        <f t="shared" si="562"/>
        <v/>
      </c>
      <c r="FT334" s="54" t="str">
        <f t="shared" si="562"/>
        <v/>
      </c>
      <c r="FU334" s="54" t="str">
        <f t="shared" si="562"/>
        <v/>
      </c>
      <c r="FV334" s="54" t="str">
        <f t="shared" si="562"/>
        <v/>
      </c>
      <c r="FW334" s="54" t="str">
        <f t="shared" si="562"/>
        <v/>
      </c>
      <c r="FX334" s="54" t="str">
        <f t="shared" si="590"/>
        <v/>
      </c>
      <c r="FY334" s="54"/>
      <c r="FZ334" s="54"/>
      <c r="GA334" s="59"/>
      <c r="GB334" s="60"/>
      <c r="GC334" s="392"/>
      <c r="GD334" s="59"/>
      <c r="GE334" s="61"/>
      <c r="GF334" s="58"/>
      <c r="GG334" s="61"/>
      <c r="GH334" s="61" t="s">
        <v>519</v>
      </c>
      <c r="GJ334" s="395" t="s">
        <v>1011</v>
      </c>
      <c r="GK334" s="326" t="s">
        <v>486</v>
      </c>
      <c r="GL334" s="56" t="s">
        <v>486</v>
      </c>
      <c r="GM334" s="349" t="s">
        <v>486</v>
      </c>
      <c r="GN334" s="349" t="s">
        <v>486</v>
      </c>
    </row>
    <row r="335" spans="1:196" s="54" customFormat="1" ht="12" x14ac:dyDescent="0.25">
      <c r="A335" s="54">
        <v>8</v>
      </c>
      <c r="B335" s="54" t="s">
        <v>1033</v>
      </c>
      <c r="C335" s="56">
        <v>26</v>
      </c>
      <c r="D335" s="56">
        <v>9</v>
      </c>
      <c r="E335" s="56">
        <v>7</v>
      </c>
      <c r="F335" s="56">
        <v>10</v>
      </c>
      <c r="G335" s="56">
        <v>60</v>
      </c>
      <c r="H335" s="56">
        <v>60</v>
      </c>
      <c r="I335" s="57">
        <v>25</v>
      </c>
      <c r="J335" s="69">
        <f t="shared" si="573"/>
        <v>1</v>
      </c>
      <c r="L335" s="82" t="s">
        <v>1063</v>
      </c>
      <c r="M335" s="86" t="s">
        <v>74</v>
      </c>
      <c r="N335" s="141" t="s">
        <v>126</v>
      </c>
      <c r="O335" s="148" t="s">
        <v>177</v>
      </c>
      <c r="P335" s="141" t="s">
        <v>175</v>
      </c>
      <c r="Q335" s="151" t="s">
        <v>101</v>
      </c>
      <c r="R335" s="151" t="s">
        <v>100</v>
      </c>
      <c r="S335" s="84" t="s">
        <v>89</v>
      </c>
      <c r="T335" s="83"/>
      <c r="U335" s="151" t="s">
        <v>206</v>
      </c>
      <c r="V335" s="88" t="s">
        <v>410</v>
      </c>
      <c r="W335" s="141" t="s">
        <v>62</v>
      </c>
      <c r="X335" s="141" t="s">
        <v>553</v>
      </c>
      <c r="Y335" s="148" t="s">
        <v>74</v>
      </c>
      <c r="Z335" s="89" t="s">
        <v>502</v>
      </c>
      <c r="AL335" s="82" t="s">
        <v>1063</v>
      </c>
      <c r="AM335" s="253" t="s">
        <v>308</v>
      </c>
      <c r="AN335" s="59" t="s">
        <v>703</v>
      </c>
      <c r="AO335" s="59" t="s">
        <v>701</v>
      </c>
      <c r="AP335" s="59" t="s">
        <v>309</v>
      </c>
      <c r="AQ335" s="87" t="s">
        <v>533</v>
      </c>
      <c r="AR335" s="87" t="s">
        <v>545</v>
      </c>
      <c r="AS335" s="84" t="s">
        <v>370</v>
      </c>
      <c r="AT335" s="83"/>
      <c r="AU335" s="87" t="s">
        <v>386</v>
      </c>
      <c r="AV335" s="59" t="s">
        <v>333</v>
      </c>
      <c r="AW335" s="59" t="s">
        <v>329</v>
      </c>
      <c r="AX335" s="59" t="s">
        <v>326</v>
      </c>
      <c r="AY335" s="59" t="s">
        <v>342</v>
      </c>
      <c r="AZ335" s="85" t="s">
        <v>128</v>
      </c>
      <c r="BL335" s="90">
        <f t="shared" si="591"/>
        <v>1</v>
      </c>
      <c r="BM335" s="77">
        <f t="shared" si="591"/>
        <v>7</v>
      </c>
      <c r="BN335" s="77">
        <f t="shared" si="591"/>
        <v>2</v>
      </c>
      <c r="BO335" s="77">
        <f t="shared" si="591"/>
        <v>2</v>
      </c>
      <c r="BP335" s="77">
        <f t="shared" si="591"/>
        <v>3</v>
      </c>
      <c r="BQ335" s="77">
        <f t="shared" si="591"/>
        <v>4</v>
      </c>
      <c r="BR335" s="77">
        <f t="shared" si="591"/>
        <v>3</v>
      </c>
      <c r="BS335" s="91"/>
      <c r="BT335" s="77">
        <f t="shared" si="574"/>
        <v>1</v>
      </c>
      <c r="BU335" s="77">
        <f t="shared" si="574"/>
        <v>2</v>
      </c>
      <c r="BV335" s="77">
        <f t="shared" si="574"/>
        <v>1</v>
      </c>
      <c r="BW335" s="77">
        <f t="shared" si="574"/>
        <v>4</v>
      </c>
      <c r="BX335" s="77">
        <f t="shared" si="574"/>
        <v>1</v>
      </c>
      <c r="BY335" s="92">
        <f t="shared" si="574"/>
        <v>1</v>
      </c>
      <c r="CB335" s="77"/>
      <c r="CC335" s="77"/>
      <c r="CD335" s="77"/>
      <c r="CE335" s="77"/>
      <c r="CF335" s="77"/>
      <c r="CG335" s="77"/>
      <c r="CH335" s="77"/>
      <c r="CI335" s="77"/>
      <c r="CJ335" s="78"/>
      <c r="CK335" s="90">
        <f t="shared" si="592"/>
        <v>2</v>
      </c>
      <c r="CL335" s="77">
        <f t="shared" si="592"/>
        <v>0</v>
      </c>
      <c r="CM335" s="77">
        <f t="shared" si="592"/>
        <v>0</v>
      </c>
      <c r="CN335" s="77">
        <f t="shared" si="592"/>
        <v>5</v>
      </c>
      <c r="CO335" s="77">
        <f t="shared" si="592"/>
        <v>2</v>
      </c>
      <c r="CP335" s="77">
        <f t="shared" si="592"/>
        <v>3</v>
      </c>
      <c r="CQ335" s="77">
        <f t="shared" si="592"/>
        <v>0</v>
      </c>
      <c r="CR335" s="91"/>
      <c r="CS335" s="77">
        <f t="shared" si="575"/>
        <v>4</v>
      </c>
      <c r="CT335" s="77">
        <f t="shared" si="575"/>
        <v>6</v>
      </c>
      <c r="CU335" s="77">
        <f t="shared" si="575"/>
        <v>1</v>
      </c>
      <c r="CV335" s="77">
        <f t="shared" si="575"/>
        <v>5</v>
      </c>
      <c r="CW335" s="77">
        <f t="shared" si="575"/>
        <v>2</v>
      </c>
      <c r="CX335" s="92">
        <f t="shared" si="575"/>
        <v>8</v>
      </c>
      <c r="DA335" s="77"/>
      <c r="DB335" s="77"/>
      <c r="DC335" s="77"/>
      <c r="DD335" s="77"/>
      <c r="DE335" s="77"/>
      <c r="DF335" s="77"/>
      <c r="DG335" s="77"/>
      <c r="DH335" s="77"/>
      <c r="DJ335" s="90" t="str">
        <f t="shared" si="593"/>
        <v>A</v>
      </c>
      <c r="DK335" s="77" t="str">
        <f t="shared" si="593"/>
        <v>H</v>
      </c>
      <c r="DL335" s="77" t="str">
        <f t="shared" si="593"/>
        <v>H</v>
      </c>
      <c r="DM335" s="77" t="str">
        <f t="shared" si="593"/>
        <v>A</v>
      </c>
      <c r="DN335" s="77" t="str">
        <f t="shared" si="593"/>
        <v>H</v>
      </c>
      <c r="DO335" s="77" t="str">
        <f t="shared" si="593"/>
        <v>H</v>
      </c>
      <c r="DP335" s="77" t="str">
        <f t="shared" si="593"/>
        <v>H</v>
      </c>
      <c r="DQ335" s="91"/>
      <c r="DR335" s="77" t="str">
        <f t="shared" si="576"/>
        <v>A</v>
      </c>
      <c r="DS335" s="77" t="str">
        <f t="shared" si="576"/>
        <v>A</v>
      </c>
      <c r="DT335" s="77" t="str">
        <f t="shared" si="576"/>
        <v>D</v>
      </c>
      <c r="DU335" s="77" t="str">
        <f t="shared" si="576"/>
        <v>A</v>
      </c>
      <c r="DV335" s="77" t="str">
        <f t="shared" si="576"/>
        <v>A</v>
      </c>
      <c r="DW335" s="92" t="str">
        <f t="shared" si="576"/>
        <v>A</v>
      </c>
      <c r="DZ335" s="56"/>
      <c r="EA335" s="56"/>
      <c r="EB335" s="56"/>
      <c r="EC335" s="56"/>
      <c r="ED335" s="56"/>
      <c r="EE335" s="56"/>
      <c r="EF335" s="56"/>
      <c r="EG335" s="56"/>
      <c r="EI335" s="53" t="str">
        <f t="shared" si="577"/>
        <v>Eton Manor 'A'</v>
      </c>
      <c r="EJ335" s="79">
        <f t="shared" si="594"/>
        <v>26</v>
      </c>
      <c r="EK335" s="80">
        <f t="shared" si="595"/>
        <v>5</v>
      </c>
      <c r="EL335" s="80">
        <f t="shared" si="596"/>
        <v>1</v>
      </c>
      <c r="EM335" s="80">
        <f t="shared" si="597"/>
        <v>7</v>
      </c>
      <c r="EN335" s="80">
        <f>COUNTIF(DQ$328:DQ$341,"A")</f>
        <v>6</v>
      </c>
      <c r="EO335" s="80">
        <f>COUNTIF(DQ$328:DQ$341,"D")</f>
        <v>0</v>
      </c>
      <c r="EP335" s="80">
        <f>COUNTIF(DQ$328:DQ$341,"H")</f>
        <v>7</v>
      </c>
      <c r="EQ335" s="79">
        <f t="shared" si="598"/>
        <v>11</v>
      </c>
      <c r="ER335" s="79">
        <f t="shared" si="578"/>
        <v>1</v>
      </c>
      <c r="ES335" s="79">
        <f t="shared" si="578"/>
        <v>14</v>
      </c>
      <c r="ET335" s="81">
        <f>SUM($BL335:$CI335)+SUM(CR$328:CR$341)</f>
        <v>62</v>
      </c>
      <c r="EU335" s="81">
        <f>SUM($CK335:$DH335)+SUM(BS$328:BS$341)</f>
        <v>61</v>
      </c>
      <c r="EV335" s="79">
        <f t="shared" si="579"/>
        <v>23</v>
      </c>
      <c r="EW335" s="136">
        <f t="shared" si="580"/>
        <v>1.0163934426229508</v>
      </c>
      <c r="EX335" s="78"/>
      <c r="EY335" s="80">
        <f t="shared" si="581"/>
        <v>26</v>
      </c>
      <c r="EZ335" s="80">
        <f t="shared" si="582"/>
        <v>11</v>
      </c>
      <c r="FA335" s="80">
        <f t="shared" si="583"/>
        <v>1</v>
      </c>
      <c r="FB335" s="80">
        <f t="shared" si="584"/>
        <v>14</v>
      </c>
      <c r="FC335" s="80">
        <f t="shared" si="585"/>
        <v>62</v>
      </c>
      <c r="FD335" s="80">
        <f t="shared" si="586"/>
        <v>61</v>
      </c>
      <c r="FE335" s="80">
        <f t="shared" si="587"/>
        <v>23</v>
      </c>
      <c r="FF335" s="80">
        <f t="shared" si="588"/>
        <v>1.0163934426229508</v>
      </c>
      <c r="FH335" s="54">
        <f t="shared" si="599"/>
        <v>0</v>
      </c>
      <c r="FI335" s="54">
        <f t="shared" si="600"/>
        <v>0</v>
      </c>
      <c r="FJ335" s="54">
        <f t="shared" si="589"/>
        <v>0</v>
      </c>
      <c r="FK335" s="54">
        <f t="shared" si="589"/>
        <v>0</v>
      </c>
      <c r="FL335" s="54">
        <f t="shared" si="589"/>
        <v>0</v>
      </c>
      <c r="FM335" s="54">
        <f t="shared" si="589"/>
        <v>0</v>
      </c>
      <c r="FN335" s="54">
        <f t="shared" si="589"/>
        <v>0</v>
      </c>
      <c r="FO335" s="54">
        <f t="shared" si="589"/>
        <v>0</v>
      </c>
      <c r="FQ335" s="54" t="str">
        <f t="shared" si="560"/>
        <v/>
      </c>
      <c r="FR335" s="54" t="str">
        <f t="shared" si="561"/>
        <v/>
      </c>
      <c r="FS335" s="54" t="str">
        <f t="shared" si="562"/>
        <v/>
      </c>
      <c r="FT335" s="54" t="str">
        <f t="shared" si="562"/>
        <v/>
      </c>
      <c r="FU335" s="54" t="str">
        <f t="shared" si="562"/>
        <v/>
      </c>
      <c r="FV335" s="54" t="str">
        <f t="shared" si="562"/>
        <v/>
      </c>
      <c r="FW335" s="54" t="str">
        <f t="shared" si="562"/>
        <v/>
      </c>
      <c r="FX335" s="54" t="str">
        <f t="shared" si="590"/>
        <v/>
      </c>
      <c r="GA335" s="59"/>
      <c r="GB335" s="60"/>
      <c r="GC335" s="392"/>
      <c r="GD335" s="59"/>
      <c r="GE335" s="61"/>
      <c r="GF335" s="58"/>
      <c r="GG335" s="61"/>
      <c r="GH335" s="61"/>
      <c r="GJ335" s="395" t="s">
        <v>1063</v>
      </c>
      <c r="GK335" s="56" t="s">
        <v>486</v>
      </c>
      <c r="GL335" s="56" t="s">
        <v>1064</v>
      </c>
      <c r="GM335" s="349" t="s">
        <v>486</v>
      </c>
      <c r="GN335" s="349" t="s">
        <v>1065</v>
      </c>
    </row>
    <row r="336" spans="1:196" s="54" customFormat="1" ht="12" x14ac:dyDescent="0.25">
      <c r="A336" s="54">
        <v>9</v>
      </c>
      <c r="B336" s="54" t="s">
        <v>1063</v>
      </c>
      <c r="C336" s="56">
        <v>26</v>
      </c>
      <c r="D336" s="56">
        <v>11</v>
      </c>
      <c r="E336" s="56">
        <v>1</v>
      </c>
      <c r="F336" s="56">
        <v>14</v>
      </c>
      <c r="G336" s="56">
        <v>62</v>
      </c>
      <c r="H336" s="56">
        <v>61</v>
      </c>
      <c r="I336" s="57">
        <v>23</v>
      </c>
      <c r="J336" s="69">
        <f t="shared" si="573"/>
        <v>1.0163934426229508</v>
      </c>
      <c r="L336" s="82" t="s">
        <v>1066</v>
      </c>
      <c r="M336" s="86" t="s">
        <v>62</v>
      </c>
      <c r="N336" s="154"/>
      <c r="O336" s="88" t="s">
        <v>176</v>
      </c>
      <c r="P336" s="88" t="s">
        <v>186</v>
      </c>
      <c r="Q336" s="151" t="s">
        <v>60</v>
      </c>
      <c r="R336" s="88" t="s">
        <v>101</v>
      </c>
      <c r="S336" s="84" t="s">
        <v>102</v>
      </c>
      <c r="T336" s="141" t="s">
        <v>206</v>
      </c>
      <c r="U336" s="83"/>
      <c r="V336" s="88" t="s">
        <v>514</v>
      </c>
      <c r="W336" s="141" t="s">
        <v>74</v>
      </c>
      <c r="X336" s="151" t="s">
        <v>206</v>
      </c>
      <c r="Y336" s="154"/>
      <c r="Z336" s="89" t="s">
        <v>150</v>
      </c>
      <c r="AL336" s="82" t="s">
        <v>1066</v>
      </c>
      <c r="AM336" s="253" t="s">
        <v>301</v>
      </c>
      <c r="AN336" s="87" t="s">
        <v>533</v>
      </c>
      <c r="AO336" s="59" t="s">
        <v>312</v>
      </c>
      <c r="AP336" s="59" t="s">
        <v>333</v>
      </c>
      <c r="AQ336" s="87" t="s">
        <v>365</v>
      </c>
      <c r="AR336" s="59" t="s">
        <v>309</v>
      </c>
      <c r="AS336" s="84" t="s">
        <v>705</v>
      </c>
      <c r="AT336" s="59" t="s">
        <v>327</v>
      </c>
      <c r="AU336" s="83"/>
      <c r="AV336" s="59" t="s">
        <v>326</v>
      </c>
      <c r="AW336" s="59" t="s">
        <v>320</v>
      </c>
      <c r="AX336" s="87" t="s">
        <v>783</v>
      </c>
      <c r="AY336" s="87" t="s">
        <v>533</v>
      </c>
      <c r="AZ336" s="85" t="s">
        <v>591</v>
      </c>
      <c r="BL336" s="90">
        <f t="shared" si="591"/>
        <v>1</v>
      </c>
      <c r="BM336" s="77" t="str">
        <f t="shared" si="591"/>
        <v/>
      </c>
      <c r="BN336" s="77">
        <f t="shared" si="591"/>
        <v>2</v>
      </c>
      <c r="BO336" s="77">
        <f t="shared" si="591"/>
        <v>3</v>
      </c>
      <c r="BP336" s="77">
        <f t="shared" si="591"/>
        <v>4</v>
      </c>
      <c r="BQ336" s="77">
        <f t="shared" si="591"/>
        <v>3</v>
      </c>
      <c r="BR336" s="77">
        <f t="shared" si="591"/>
        <v>2</v>
      </c>
      <c r="BS336" s="77">
        <f t="shared" si="591"/>
        <v>1</v>
      </c>
      <c r="BT336" s="91"/>
      <c r="BU336" s="77">
        <f>(IF(V336="","",(IF(MID(V336,2,1)="-",LEFT(V336,1),LEFT(V336,2)))+0))</f>
        <v>2</v>
      </c>
      <c r="BV336" s="77">
        <f>(IF(W336="","",(IF(MID(W336,2,1)="-",LEFT(W336,1),LEFT(W336,2)))+0))</f>
        <v>1</v>
      </c>
      <c r="BW336" s="77">
        <f>(IF(X336="","",(IF(MID(X336,2,1)="-",LEFT(X336,1),LEFT(X336,2)))+0))</f>
        <v>1</v>
      </c>
      <c r="BX336" s="77" t="str">
        <f>(IF(Y336="","",(IF(MID(Y336,2,1)="-",LEFT(Y336,1),LEFT(Y336,2)))+0))</f>
        <v/>
      </c>
      <c r="BY336" s="92">
        <f>(IF(Z336="","",(IF(MID(Z336,2,1)="-",LEFT(Z336,1),LEFT(Z336,2)))+0))</f>
        <v>3</v>
      </c>
      <c r="CB336" s="77"/>
      <c r="CC336" s="77"/>
      <c r="CD336" s="77"/>
      <c r="CE336" s="77"/>
      <c r="CF336" s="77"/>
      <c r="CG336" s="77"/>
      <c r="CH336" s="77"/>
      <c r="CI336" s="77"/>
      <c r="CJ336" s="163"/>
      <c r="CK336" s="90">
        <f t="shared" si="592"/>
        <v>1</v>
      </c>
      <c r="CL336" s="77" t="str">
        <f t="shared" si="592"/>
        <v/>
      </c>
      <c r="CM336" s="77">
        <f t="shared" si="592"/>
        <v>3</v>
      </c>
      <c r="CN336" s="77">
        <f t="shared" si="592"/>
        <v>4</v>
      </c>
      <c r="CO336" s="77">
        <f t="shared" si="592"/>
        <v>1</v>
      </c>
      <c r="CP336" s="77">
        <f t="shared" si="592"/>
        <v>2</v>
      </c>
      <c r="CQ336" s="77">
        <f t="shared" si="592"/>
        <v>4</v>
      </c>
      <c r="CR336" s="77">
        <f t="shared" si="592"/>
        <v>4</v>
      </c>
      <c r="CS336" s="91"/>
      <c r="CT336" s="77">
        <f>(IF(V336="","",IF(RIGHT(V336,2)="10",RIGHT(V336,2),RIGHT(V336,1))+0))</f>
        <v>8</v>
      </c>
      <c r="CU336" s="77">
        <f>(IF(W336="","",IF(RIGHT(W336,2)="10",RIGHT(W336,2),RIGHT(W336,1))+0))</f>
        <v>2</v>
      </c>
      <c r="CV336" s="77">
        <f>(IF(X336="","",IF(RIGHT(X336,2)="10",RIGHT(X336,2),RIGHT(X336,1))+0))</f>
        <v>4</v>
      </c>
      <c r="CW336" s="77" t="str">
        <f>(IF(Y336="","",IF(RIGHT(Y336,2)="10",RIGHT(Y336,2),RIGHT(Y336,1))+0))</f>
        <v/>
      </c>
      <c r="CX336" s="92">
        <f>(IF(Z336="","",IF(RIGHT(Z336,2)="10",RIGHT(Z336,2),RIGHT(Z336,1))+0))</f>
        <v>1</v>
      </c>
      <c r="DA336" s="77"/>
      <c r="DB336" s="77"/>
      <c r="DC336" s="77"/>
      <c r="DD336" s="77"/>
      <c r="DE336" s="77"/>
      <c r="DF336" s="77"/>
      <c r="DG336" s="77"/>
      <c r="DH336" s="77"/>
      <c r="DI336" s="53"/>
      <c r="DJ336" s="90" t="str">
        <f t="shared" si="593"/>
        <v>D</v>
      </c>
      <c r="DK336" s="77" t="str">
        <f t="shared" si="593"/>
        <v/>
      </c>
      <c r="DL336" s="77" t="str">
        <f t="shared" si="593"/>
        <v>A</v>
      </c>
      <c r="DM336" s="77" t="str">
        <f t="shared" si="593"/>
        <v>A</v>
      </c>
      <c r="DN336" s="77" t="str">
        <f t="shared" si="593"/>
        <v>H</v>
      </c>
      <c r="DO336" s="77" t="str">
        <f t="shared" si="593"/>
        <v>H</v>
      </c>
      <c r="DP336" s="77" t="str">
        <f t="shared" si="593"/>
        <v>A</v>
      </c>
      <c r="DQ336" s="77" t="str">
        <f t="shared" si="593"/>
        <v>A</v>
      </c>
      <c r="DR336" s="91"/>
      <c r="DS336" s="77" t="str">
        <f>(IF(V336="","",IF(BU336&gt;CT336,"H",IF(BU336&lt;CT336,"A","D"))))</f>
        <v>A</v>
      </c>
      <c r="DT336" s="77" t="str">
        <f>(IF(W336="","",IF(BV336&gt;CU336,"H",IF(BV336&lt;CU336,"A","D"))))</f>
        <v>A</v>
      </c>
      <c r="DU336" s="77" t="str">
        <f>(IF(X336="","",IF(BW336&gt;CV336,"H",IF(BW336&lt;CV336,"A","D"))))</f>
        <v>A</v>
      </c>
      <c r="DV336" s="77" t="str">
        <f>(IF(Y336="","",IF(BX336&gt;CW336,"H",IF(BX336&lt;CW336,"A","D"))))</f>
        <v/>
      </c>
      <c r="DW336" s="92" t="str">
        <f>(IF(Z336="","",IF(BY336&gt;CX336,"H",IF(BY336&lt;CX336,"A","D"))))</f>
        <v>H</v>
      </c>
      <c r="DZ336" s="56"/>
      <c r="EA336" s="56"/>
      <c r="EB336" s="56"/>
      <c r="EC336" s="56"/>
      <c r="ED336" s="56"/>
      <c r="EE336" s="56"/>
      <c r="EF336" s="56"/>
      <c r="EG336" s="56"/>
      <c r="EH336" s="53"/>
      <c r="EI336" s="53" t="str">
        <f t="shared" si="577"/>
        <v>P.O.Telecoms Reserves</v>
      </c>
      <c r="EJ336" s="79">
        <f t="shared" si="594"/>
        <v>24</v>
      </c>
      <c r="EK336" s="80">
        <f t="shared" si="595"/>
        <v>3</v>
      </c>
      <c r="EL336" s="80">
        <f t="shared" si="596"/>
        <v>1</v>
      </c>
      <c r="EM336" s="80">
        <f t="shared" si="597"/>
        <v>7</v>
      </c>
      <c r="EN336" s="80">
        <f>COUNTIF(DR$328:DR$341,"A")</f>
        <v>4</v>
      </c>
      <c r="EO336" s="80">
        <f>COUNTIF(DR$328:DR$341,"D")</f>
        <v>3</v>
      </c>
      <c r="EP336" s="80">
        <f>COUNTIF(DR$328:DR$341,"H")</f>
        <v>6</v>
      </c>
      <c r="EQ336" s="79">
        <f t="shared" si="598"/>
        <v>7</v>
      </c>
      <c r="ER336" s="79">
        <f t="shared" si="578"/>
        <v>4</v>
      </c>
      <c r="ES336" s="79">
        <f t="shared" si="578"/>
        <v>13</v>
      </c>
      <c r="ET336" s="81">
        <f>SUM($BL336:$CI336)+SUM(CS$328:CS$341)</f>
        <v>41</v>
      </c>
      <c r="EU336" s="81">
        <f>SUM($CK336:$DH336)+SUM(BT$328:BT$341)</f>
        <v>62</v>
      </c>
      <c r="EV336" s="79">
        <f t="shared" si="579"/>
        <v>18</v>
      </c>
      <c r="EW336" s="136">
        <f t="shared" si="580"/>
        <v>0.66129032258064513</v>
      </c>
      <c r="EX336" s="78"/>
      <c r="EY336" s="80">
        <f t="shared" si="581"/>
        <v>26</v>
      </c>
      <c r="EZ336" s="80">
        <f t="shared" si="582"/>
        <v>7</v>
      </c>
      <c r="FA336" s="80">
        <f t="shared" si="583"/>
        <v>5</v>
      </c>
      <c r="FB336" s="80">
        <f t="shared" si="584"/>
        <v>14</v>
      </c>
      <c r="FC336" s="80">
        <f t="shared" si="585"/>
        <v>42</v>
      </c>
      <c r="FD336" s="80">
        <f t="shared" si="586"/>
        <v>74</v>
      </c>
      <c r="FE336" s="80">
        <f t="shared" si="587"/>
        <v>19</v>
      </c>
      <c r="FF336" s="80">
        <f t="shared" si="588"/>
        <v>0.56756756756756754</v>
      </c>
      <c r="FG336" s="53"/>
      <c r="FH336" s="54">
        <f t="shared" si="599"/>
        <v>1</v>
      </c>
      <c r="FI336" s="54">
        <f t="shared" si="600"/>
        <v>0</v>
      </c>
      <c r="FJ336" s="54">
        <f t="shared" si="589"/>
        <v>1</v>
      </c>
      <c r="FK336" s="54">
        <f t="shared" si="589"/>
        <v>1</v>
      </c>
      <c r="FL336" s="54">
        <f t="shared" si="589"/>
        <v>1</v>
      </c>
      <c r="FM336" s="54">
        <f t="shared" si="589"/>
        <v>1</v>
      </c>
      <c r="FN336" s="54">
        <f t="shared" si="589"/>
        <v>1</v>
      </c>
      <c r="FO336" s="54">
        <f t="shared" si="589"/>
        <v>1</v>
      </c>
      <c r="FQ336" s="54" t="str">
        <f t="shared" si="560"/>
        <v>P.O.Telecoms Reserves</v>
      </c>
      <c r="FR336" s="54">
        <f t="shared" si="561"/>
        <v>2</v>
      </c>
      <c r="FS336" s="54">
        <f t="shared" si="562"/>
        <v>0</v>
      </c>
      <c r="FT336" s="54">
        <f t="shared" si="562"/>
        <v>1</v>
      </c>
      <c r="FU336" s="54">
        <f t="shared" si="562"/>
        <v>1</v>
      </c>
      <c r="FV336" s="54">
        <f t="shared" si="562"/>
        <v>1</v>
      </c>
      <c r="FW336" s="54">
        <f t="shared" si="562"/>
        <v>12</v>
      </c>
      <c r="FX336" s="54">
        <f t="shared" si="590"/>
        <v>1</v>
      </c>
      <c r="GA336" s="59"/>
      <c r="GB336" s="60"/>
      <c r="GC336" s="392"/>
      <c r="GD336" s="59"/>
      <c r="GE336" s="61"/>
      <c r="GF336" s="58"/>
      <c r="GG336" s="61"/>
      <c r="GH336" s="61" t="s">
        <v>1067</v>
      </c>
      <c r="GJ336" s="395" t="s">
        <v>1068</v>
      </c>
      <c r="GK336" s="349" t="s">
        <v>486</v>
      </c>
      <c r="GL336" s="56" t="s">
        <v>1069</v>
      </c>
      <c r="GM336" s="349" t="s">
        <v>486</v>
      </c>
      <c r="GN336" s="349" t="s">
        <v>1070</v>
      </c>
    </row>
    <row r="337" spans="1:198" s="54" customFormat="1" ht="12" x14ac:dyDescent="0.25">
      <c r="A337" s="54">
        <v>10</v>
      </c>
      <c r="B337" s="54" t="s">
        <v>1055</v>
      </c>
      <c r="C337" s="56">
        <v>26</v>
      </c>
      <c r="D337" s="56">
        <v>10</v>
      </c>
      <c r="E337" s="56">
        <v>1</v>
      </c>
      <c r="F337" s="56">
        <v>15</v>
      </c>
      <c r="G337" s="56">
        <v>59</v>
      </c>
      <c r="H337" s="56">
        <v>71</v>
      </c>
      <c r="I337" s="57">
        <v>21</v>
      </c>
      <c r="J337" s="69">
        <f t="shared" si="573"/>
        <v>0.83098591549295775</v>
      </c>
      <c r="L337" s="82" t="s">
        <v>1046</v>
      </c>
      <c r="M337" s="86" t="s">
        <v>101</v>
      </c>
      <c r="N337" s="88" t="s">
        <v>260</v>
      </c>
      <c r="O337" s="88" t="s">
        <v>77</v>
      </c>
      <c r="P337" s="88" t="s">
        <v>62</v>
      </c>
      <c r="Q337" s="151" t="s">
        <v>77</v>
      </c>
      <c r="R337" s="151" t="s">
        <v>63</v>
      </c>
      <c r="S337" s="84" t="s">
        <v>125</v>
      </c>
      <c r="T337" s="88" t="s">
        <v>59</v>
      </c>
      <c r="U337" s="88" t="s">
        <v>89</v>
      </c>
      <c r="V337" s="83"/>
      <c r="W337" s="88" t="s">
        <v>162</v>
      </c>
      <c r="X337" s="88" t="s">
        <v>74</v>
      </c>
      <c r="Y337" s="88" t="s">
        <v>62</v>
      </c>
      <c r="Z337" s="89" t="s">
        <v>103</v>
      </c>
      <c r="AB337" s="54" t="s">
        <v>1071</v>
      </c>
      <c r="AL337" s="82" t="s">
        <v>1046</v>
      </c>
      <c r="AM337" s="253" t="s">
        <v>365</v>
      </c>
      <c r="AN337" s="59" t="s">
        <v>707</v>
      </c>
      <c r="AO337" s="59" t="s">
        <v>311</v>
      </c>
      <c r="AP337" s="59" t="s">
        <v>370</v>
      </c>
      <c r="AQ337" s="87" t="s">
        <v>533</v>
      </c>
      <c r="AR337" s="87" t="s">
        <v>533</v>
      </c>
      <c r="AS337" s="84" t="s">
        <v>456</v>
      </c>
      <c r="AT337" s="59" t="s">
        <v>711</v>
      </c>
      <c r="AU337" s="59" t="s">
        <v>342</v>
      </c>
      <c r="AV337" s="83"/>
      <c r="AW337" s="59" t="s">
        <v>705</v>
      </c>
      <c r="AX337" s="59" t="s">
        <v>319</v>
      </c>
      <c r="AY337" s="59" t="s">
        <v>329</v>
      </c>
      <c r="AZ337" s="85" t="s">
        <v>191</v>
      </c>
      <c r="BL337" s="90">
        <f t="shared" si="591"/>
        <v>3</v>
      </c>
      <c r="BM337" s="77">
        <f t="shared" si="591"/>
        <v>8</v>
      </c>
      <c r="BN337" s="77">
        <f t="shared" si="591"/>
        <v>2</v>
      </c>
      <c r="BO337" s="77">
        <f t="shared" si="591"/>
        <v>1</v>
      </c>
      <c r="BP337" s="77">
        <f t="shared" si="591"/>
        <v>2</v>
      </c>
      <c r="BQ337" s="77">
        <f t="shared" si="591"/>
        <v>9</v>
      </c>
      <c r="BR337" s="77">
        <f t="shared" si="591"/>
        <v>5</v>
      </c>
      <c r="BS337" s="77">
        <f t="shared" si="591"/>
        <v>4</v>
      </c>
      <c r="BT337" s="77">
        <f>(IF(U337="","",(IF(MID(U337,2,1)="-",LEFT(U337,1),LEFT(U337,2)))+0))</f>
        <v>3</v>
      </c>
      <c r="BU337" s="91"/>
      <c r="BV337" s="77">
        <f>(IF(W337="","",(IF(MID(W337,2,1)="-",LEFT(W337,1),LEFT(W337,2)))+0))</f>
        <v>6</v>
      </c>
      <c r="BW337" s="77">
        <f>(IF(X337="","",(IF(MID(X337,2,1)="-",LEFT(X337,1),LEFT(X337,2)))+0))</f>
        <v>1</v>
      </c>
      <c r="BX337" s="77">
        <f>(IF(Y337="","",(IF(MID(Y337,2,1)="-",LEFT(Y337,1),LEFT(Y337,2)))+0))</f>
        <v>1</v>
      </c>
      <c r="BY337" s="92">
        <f>(IF(Z337="","",(IF(MID(Z337,2,1)="-",LEFT(Z337,1),LEFT(Z337,2)))+0))</f>
        <v>1</v>
      </c>
      <c r="CB337" s="77"/>
      <c r="CC337" s="77"/>
      <c r="CD337" s="77"/>
      <c r="CE337" s="77"/>
      <c r="CF337" s="77"/>
      <c r="CG337" s="77"/>
      <c r="CH337" s="77"/>
      <c r="CI337" s="77"/>
      <c r="CJ337" s="78"/>
      <c r="CK337" s="90">
        <f t="shared" si="592"/>
        <v>2</v>
      </c>
      <c r="CL337" s="77">
        <f t="shared" si="592"/>
        <v>3</v>
      </c>
      <c r="CM337" s="77">
        <f t="shared" si="592"/>
        <v>1</v>
      </c>
      <c r="CN337" s="77">
        <f t="shared" si="592"/>
        <v>1</v>
      </c>
      <c r="CO337" s="77">
        <f t="shared" si="592"/>
        <v>1</v>
      </c>
      <c r="CP337" s="77">
        <f t="shared" si="592"/>
        <v>0</v>
      </c>
      <c r="CQ337" s="77">
        <f t="shared" si="592"/>
        <v>0</v>
      </c>
      <c r="CR337" s="77">
        <f t="shared" si="592"/>
        <v>0</v>
      </c>
      <c r="CS337" s="77">
        <f>(IF(U337="","",IF(RIGHT(U337,2)="10",RIGHT(U337,2),RIGHT(U337,1))+0))</f>
        <v>0</v>
      </c>
      <c r="CT337" s="91"/>
      <c r="CU337" s="77">
        <f>(IF(W337="","",IF(RIGHT(W337,2)="10",RIGHT(W337,2),RIGHT(W337,1))+0))</f>
        <v>0</v>
      </c>
      <c r="CV337" s="77">
        <f>(IF(X337="","",IF(RIGHT(X337,2)="10",RIGHT(X337,2),RIGHT(X337,1))+0))</f>
        <v>2</v>
      </c>
      <c r="CW337" s="77">
        <f>(IF(Y337="","",IF(RIGHT(Y337,2)="10",RIGHT(Y337,2),RIGHT(Y337,1))+0))</f>
        <v>1</v>
      </c>
      <c r="CX337" s="92">
        <f>(IF(Z337="","",IF(RIGHT(Z337,2)="10",RIGHT(Z337,2),RIGHT(Z337,1))+0))</f>
        <v>3</v>
      </c>
      <c r="DA337" s="77"/>
      <c r="DB337" s="77"/>
      <c r="DC337" s="77"/>
      <c r="DD337" s="77"/>
      <c r="DE337" s="77"/>
      <c r="DF337" s="77"/>
      <c r="DG337" s="77"/>
      <c r="DH337" s="77"/>
      <c r="DJ337" s="90" t="str">
        <f t="shared" si="593"/>
        <v>H</v>
      </c>
      <c r="DK337" s="77" t="str">
        <f t="shared" si="593"/>
        <v>H</v>
      </c>
      <c r="DL337" s="77" t="str">
        <f t="shared" si="593"/>
        <v>H</v>
      </c>
      <c r="DM337" s="77" t="str">
        <f t="shared" si="593"/>
        <v>D</v>
      </c>
      <c r="DN337" s="77" t="str">
        <f t="shared" si="593"/>
        <v>H</v>
      </c>
      <c r="DO337" s="77" t="str">
        <f t="shared" si="593"/>
        <v>H</v>
      </c>
      <c r="DP337" s="77" t="str">
        <f t="shared" si="593"/>
        <v>H</v>
      </c>
      <c r="DQ337" s="77" t="str">
        <f t="shared" si="593"/>
        <v>H</v>
      </c>
      <c r="DR337" s="77" t="str">
        <f>(IF(U337="","",IF(BT337&gt;CS337,"H",IF(BT337&lt;CS337,"A","D"))))</f>
        <v>H</v>
      </c>
      <c r="DS337" s="91"/>
      <c r="DT337" s="77" t="str">
        <f>(IF(W337="","",IF(BV337&gt;CU337,"H",IF(BV337&lt;CU337,"A","D"))))</f>
        <v>H</v>
      </c>
      <c r="DU337" s="77" t="str">
        <f>(IF(X337="","",IF(BW337&gt;CV337,"H",IF(BW337&lt;CV337,"A","D"))))</f>
        <v>A</v>
      </c>
      <c r="DV337" s="77" t="str">
        <f>(IF(Y337="","",IF(BX337&gt;CW337,"H",IF(BX337&lt;CW337,"A","D"))))</f>
        <v>D</v>
      </c>
      <c r="DW337" s="92" t="str">
        <f>(IF(Z337="","",IF(BY337&gt;CX337,"H",IF(BY337&lt;CX337,"A","D"))))</f>
        <v>A</v>
      </c>
      <c r="DZ337" s="56"/>
      <c r="EA337" s="56"/>
      <c r="EB337" s="56"/>
      <c r="EC337" s="56"/>
      <c r="ED337" s="56"/>
      <c r="EE337" s="56"/>
      <c r="EF337" s="56"/>
      <c r="EG337" s="56"/>
      <c r="EI337" s="53" t="str">
        <f t="shared" si="577"/>
        <v>Rainham Town</v>
      </c>
      <c r="EJ337" s="79">
        <f t="shared" si="594"/>
        <v>26</v>
      </c>
      <c r="EK337" s="80">
        <f t="shared" si="595"/>
        <v>9</v>
      </c>
      <c r="EL337" s="80">
        <f t="shared" si="596"/>
        <v>2</v>
      </c>
      <c r="EM337" s="80">
        <f t="shared" si="597"/>
        <v>2</v>
      </c>
      <c r="EN337" s="80">
        <f>COUNTIF(DS$328:DS$341,"A")</f>
        <v>8</v>
      </c>
      <c r="EO337" s="80">
        <f>COUNTIF(DS$328:DS$341,"D")</f>
        <v>2</v>
      </c>
      <c r="EP337" s="80">
        <f>COUNTIF(DS$328:DS$341,"H")</f>
        <v>3</v>
      </c>
      <c r="EQ337" s="79">
        <f t="shared" si="598"/>
        <v>17</v>
      </c>
      <c r="ER337" s="79">
        <f t="shared" si="578"/>
        <v>4</v>
      </c>
      <c r="ES337" s="79">
        <f t="shared" si="578"/>
        <v>5</v>
      </c>
      <c r="ET337" s="81">
        <f>SUM($BL337:$CI337)+SUM(CT$328:CT$341)</f>
        <v>82</v>
      </c>
      <c r="EU337" s="81">
        <f>SUM($CK337:$DH337)+SUM(BU$328:BU$341)</f>
        <v>38</v>
      </c>
      <c r="EV337" s="79">
        <f t="shared" si="579"/>
        <v>38</v>
      </c>
      <c r="EW337" s="136">
        <f t="shared" si="580"/>
        <v>2.1578947368421053</v>
      </c>
      <c r="EX337" s="78"/>
      <c r="EY337" s="80">
        <f t="shared" si="581"/>
        <v>26</v>
      </c>
      <c r="EZ337" s="80">
        <f t="shared" si="582"/>
        <v>17</v>
      </c>
      <c r="FA337" s="80">
        <f t="shared" si="583"/>
        <v>4</v>
      </c>
      <c r="FB337" s="80">
        <f t="shared" si="584"/>
        <v>5</v>
      </c>
      <c r="FC337" s="80">
        <f t="shared" si="585"/>
        <v>82</v>
      </c>
      <c r="FD337" s="80">
        <f t="shared" si="586"/>
        <v>38</v>
      </c>
      <c r="FE337" s="80">
        <f t="shared" si="587"/>
        <v>38</v>
      </c>
      <c r="FF337" s="80">
        <f t="shared" si="588"/>
        <v>2.1578947368421053</v>
      </c>
      <c r="FH337" s="54">
        <f t="shared" si="599"/>
        <v>0</v>
      </c>
      <c r="FI337" s="54">
        <f t="shared" si="600"/>
        <v>0</v>
      </c>
      <c r="FJ337" s="54">
        <f t="shared" si="589"/>
        <v>0</v>
      </c>
      <c r="FK337" s="54">
        <f t="shared" si="589"/>
        <v>0</v>
      </c>
      <c r="FL337" s="54">
        <f t="shared" si="589"/>
        <v>0</v>
      </c>
      <c r="FM337" s="54">
        <f t="shared" si="589"/>
        <v>0</v>
      </c>
      <c r="FN337" s="54">
        <f t="shared" si="589"/>
        <v>0</v>
      </c>
      <c r="FO337" s="54">
        <f t="shared" si="589"/>
        <v>0</v>
      </c>
      <c r="FQ337" s="54" t="str">
        <f t="shared" si="560"/>
        <v/>
      </c>
      <c r="FR337" s="54" t="str">
        <f t="shared" si="561"/>
        <v/>
      </c>
      <c r="FS337" s="54" t="str">
        <f t="shared" si="562"/>
        <v/>
      </c>
      <c r="FT337" s="54" t="str">
        <f t="shared" si="562"/>
        <v/>
      </c>
      <c r="FU337" s="54" t="str">
        <f t="shared" si="562"/>
        <v/>
      </c>
      <c r="FV337" s="54" t="str">
        <f t="shared" si="562"/>
        <v/>
      </c>
      <c r="FW337" s="54" t="str">
        <f t="shared" si="562"/>
        <v/>
      </c>
      <c r="FX337" s="54" t="str">
        <f t="shared" si="590"/>
        <v/>
      </c>
      <c r="FZ337" s="60"/>
      <c r="GA337" s="59"/>
      <c r="GB337" s="60"/>
      <c r="GC337" s="392"/>
      <c r="GD337" s="59"/>
      <c r="GE337" s="61"/>
      <c r="GF337" s="58"/>
      <c r="GG337" s="61"/>
      <c r="GH337" s="61" t="s">
        <v>1072</v>
      </c>
      <c r="GJ337" s="395" t="s">
        <v>1046</v>
      </c>
      <c r="GK337" s="56" t="s">
        <v>486</v>
      </c>
      <c r="GL337" s="56" t="s">
        <v>486</v>
      </c>
      <c r="GM337" s="349" t="s">
        <v>486</v>
      </c>
      <c r="GN337" s="349" t="s">
        <v>1073</v>
      </c>
    </row>
    <row r="338" spans="1:198" s="54" customFormat="1" ht="12" x14ac:dyDescent="0.25">
      <c r="A338" s="54">
        <v>11</v>
      </c>
      <c r="B338" s="54" t="s">
        <v>1066</v>
      </c>
      <c r="C338" s="56">
        <v>26</v>
      </c>
      <c r="D338" s="56">
        <v>7</v>
      </c>
      <c r="E338" s="56">
        <v>5</v>
      </c>
      <c r="F338" s="56">
        <v>14</v>
      </c>
      <c r="G338" s="56">
        <v>42</v>
      </c>
      <c r="H338" s="56">
        <v>74</v>
      </c>
      <c r="I338" s="57">
        <v>19</v>
      </c>
      <c r="J338" s="69">
        <f t="shared" si="573"/>
        <v>0.56756756756756754</v>
      </c>
      <c r="L338" s="82" t="s">
        <v>592</v>
      </c>
      <c r="M338" s="86" t="s">
        <v>85</v>
      </c>
      <c r="N338" s="141" t="s">
        <v>74</v>
      </c>
      <c r="O338" s="396" t="s">
        <v>124</v>
      </c>
      <c r="P338" s="59"/>
      <c r="Q338" s="151" t="s">
        <v>62</v>
      </c>
      <c r="R338" s="151" t="s">
        <v>304</v>
      </c>
      <c r="S338" s="84" t="s">
        <v>74</v>
      </c>
      <c r="T338" s="151" t="s">
        <v>149</v>
      </c>
      <c r="U338" s="141" t="s">
        <v>74</v>
      </c>
      <c r="V338" s="88" t="s">
        <v>148</v>
      </c>
      <c r="W338" s="83"/>
      <c r="X338" s="396"/>
      <c r="Y338" s="88" t="s">
        <v>77</v>
      </c>
      <c r="Z338" s="85"/>
      <c r="AB338" s="54" t="s">
        <v>1074</v>
      </c>
      <c r="AL338" s="82" t="s">
        <v>592</v>
      </c>
      <c r="AM338" s="253" t="s">
        <v>382</v>
      </c>
      <c r="AN338" s="59" t="s">
        <v>311</v>
      </c>
      <c r="AO338" s="87" t="s">
        <v>1047</v>
      </c>
      <c r="AP338" s="87" t="s">
        <v>533</v>
      </c>
      <c r="AQ338" s="87" t="s">
        <v>706</v>
      </c>
      <c r="AR338" s="87" t="s">
        <v>312</v>
      </c>
      <c r="AS338" s="84" t="s">
        <v>341</v>
      </c>
      <c r="AT338" s="87" t="s">
        <v>707</v>
      </c>
      <c r="AU338" s="59" t="s">
        <v>334</v>
      </c>
      <c r="AV338" s="59" t="s">
        <v>340</v>
      </c>
      <c r="AW338" s="83"/>
      <c r="AX338" s="396"/>
      <c r="AY338" s="59" t="s">
        <v>313</v>
      </c>
      <c r="AZ338" s="156" t="s">
        <v>93</v>
      </c>
      <c r="BL338" s="90">
        <f t="shared" si="591"/>
        <v>0</v>
      </c>
      <c r="BM338" s="77">
        <f t="shared" si="591"/>
        <v>1</v>
      </c>
      <c r="BN338" s="77">
        <f t="shared" si="591"/>
        <v>0</v>
      </c>
      <c r="BO338" s="77" t="str">
        <f t="shared" si="591"/>
        <v/>
      </c>
      <c r="BP338" s="77">
        <f t="shared" si="591"/>
        <v>1</v>
      </c>
      <c r="BQ338" s="77">
        <f t="shared" si="591"/>
        <v>4</v>
      </c>
      <c r="BR338" s="77">
        <f t="shared" si="591"/>
        <v>1</v>
      </c>
      <c r="BS338" s="77">
        <f t="shared" si="591"/>
        <v>1</v>
      </c>
      <c r="BT338" s="77">
        <f>(IF(U338="","",(IF(MID(U338,2,1)="-",LEFT(U338,1),LEFT(U338,2)))+0))</f>
        <v>1</v>
      </c>
      <c r="BU338" s="77">
        <f>(IF(V338="","",(IF(MID(V338,2,1)="-",LEFT(V338,1),LEFT(V338,2)))+0))</f>
        <v>0</v>
      </c>
      <c r="BV338" s="91"/>
      <c r="BW338" s="77" t="str">
        <f>(IF(X338="","",(IF(MID(X338,2,1)="-",LEFT(X338,1),LEFT(X338,2)))+0))</f>
        <v/>
      </c>
      <c r="BX338" s="77">
        <f>(IF(Y338="","",(IF(MID(Y338,2,1)="-",LEFT(Y338,1),LEFT(Y338,2)))+0))</f>
        <v>2</v>
      </c>
      <c r="BY338" s="92" t="str">
        <f>(IF(Z338="","",(IF(MID(Z338,2,1)="-",LEFT(Z338,1),LEFT(Z338,2)))+0))</f>
        <v/>
      </c>
      <c r="CB338" s="77"/>
      <c r="CC338" s="77"/>
      <c r="CD338" s="77"/>
      <c r="CE338" s="77"/>
      <c r="CF338" s="77"/>
      <c r="CG338" s="77"/>
      <c r="CH338" s="77"/>
      <c r="CI338" s="77"/>
      <c r="CJ338" s="78"/>
      <c r="CK338" s="90">
        <f t="shared" si="592"/>
        <v>4</v>
      </c>
      <c r="CL338" s="77">
        <f t="shared" si="592"/>
        <v>2</v>
      </c>
      <c r="CM338" s="77">
        <f t="shared" si="592"/>
        <v>0</v>
      </c>
      <c r="CN338" s="77" t="str">
        <f t="shared" si="592"/>
        <v/>
      </c>
      <c r="CO338" s="77">
        <f t="shared" si="592"/>
        <v>1</v>
      </c>
      <c r="CP338" s="77">
        <f t="shared" si="592"/>
        <v>2</v>
      </c>
      <c r="CQ338" s="77">
        <f t="shared" si="592"/>
        <v>2</v>
      </c>
      <c r="CR338" s="77">
        <f t="shared" si="592"/>
        <v>5</v>
      </c>
      <c r="CS338" s="77">
        <f>(IF(U338="","",IF(RIGHT(U338,2)="10",RIGHT(U338,2),RIGHT(U338,1))+0))</f>
        <v>2</v>
      </c>
      <c r="CT338" s="77">
        <f>(IF(V338="","",IF(RIGHT(V338,2)="10",RIGHT(V338,2),RIGHT(V338,1))+0))</f>
        <v>1</v>
      </c>
      <c r="CU338" s="91"/>
      <c r="CV338" s="77" t="str">
        <f>(IF(X338="","",IF(RIGHT(X338,2)="10",RIGHT(X338,2),RIGHT(X338,1))+0))</f>
        <v/>
      </c>
      <c r="CW338" s="77">
        <f>(IF(Y338="","",IF(RIGHT(Y338,2)="10",RIGHT(Y338,2),RIGHT(Y338,1))+0))</f>
        <v>1</v>
      </c>
      <c r="CX338" s="92" t="str">
        <f>(IF(Z338="","",IF(RIGHT(Z338,2)="10",RIGHT(Z338,2),RIGHT(Z338,1))+0))</f>
        <v/>
      </c>
      <c r="DA338" s="77"/>
      <c r="DB338" s="77"/>
      <c r="DC338" s="77"/>
      <c r="DD338" s="77"/>
      <c r="DE338" s="77"/>
      <c r="DF338" s="77"/>
      <c r="DG338" s="77"/>
      <c r="DH338" s="77"/>
      <c r="DJ338" s="90" t="str">
        <f t="shared" si="593"/>
        <v>A</v>
      </c>
      <c r="DK338" s="77" t="str">
        <f t="shared" si="593"/>
        <v>A</v>
      </c>
      <c r="DL338" s="77" t="str">
        <f t="shared" si="593"/>
        <v>D</v>
      </c>
      <c r="DM338" s="77" t="str">
        <f t="shared" si="593"/>
        <v/>
      </c>
      <c r="DN338" s="77" t="str">
        <f t="shared" si="593"/>
        <v>D</v>
      </c>
      <c r="DO338" s="77" t="str">
        <f t="shared" si="593"/>
        <v>H</v>
      </c>
      <c r="DP338" s="77" t="str">
        <f t="shared" si="593"/>
        <v>A</v>
      </c>
      <c r="DQ338" s="77" t="str">
        <f t="shared" si="593"/>
        <v>A</v>
      </c>
      <c r="DR338" s="77" t="str">
        <f>(IF(U338="","",IF(BT338&gt;CS338,"H",IF(BT338&lt;CS338,"A","D"))))</f>
        <v>A</v>
      </c>
      <c r="DS338" s="77" t="str">
        <f>(IF(V338="","",IF(BU338&gt;CT338,"H",IF(BU338&lt;CT338,"A","D"))))</f>
        <v>A</v>
      </c>
      <c r="DT338" s="91"/>
      <c r="DU338" s="77" t="str">
        <f>(IF(X338="","",IF(BW338&gt;CV338,"H",IF(BW338&lt;CV338,"A","D"))))</f>
        <v/>
      </c>
      <c r="DV338" s="77" t="str">
        <f>(IF(Y338="","",IF(BX338&gt;CW338,"H",IF(BX338&lt;CW338,"A","D"))))</f>
        <v>H</v>
      </c>
      <c r="DW338" s="92" t="str">
        <f>(IF(Z338="","",IF(BY338&gt;CX338,"H",IF(BY338&lt;CX338,"A","D"))))</f>
        <v/>
      </c>
      <c r="DZ338" s="56"/>
      <c r="EA338" s="56"/>
      <c r="EB338" s="56"/>
      <c r="EC338" s="56"/>
      <c r="ED338" s="56"/>
      <c r="EE338" s="56"/>
      <c r="EF338" s="56"/>
      <c r="EG338" s="56"/>
      <c r="EI338" s="53" t="str">
        <f t="shared" si="577"/>
        <v>Standard Telephones</v>
      </c>
      <c r="EJ338" s="79">
        <f t="shared" si="594"/>
        <v>22</v>
      </c>
      <c r="EK338" s="80">
        <f t="shared" si="595"/>
        <v>2</v>
      </c>
      <c r="EL338" s="80">
        <f t="shared" si="596"/>
        <v>2</v>
      </c>
      <c r="EM338" s="80">
        <f t="shared" si="597"/>
        <v>6</v>
      </c>
      <c r="EN338" s="80">
        <f>COUNTIF(DT$328:DT$341,"A")</f>
        <v>1</v>
      </c>
      <c r="EO338" s="80">
        <f>COUNTIF(DT$328:DT$341,"D")</f>
        <v>4</v>
      </c>
      <c r="EP338" s="80">
        <f>COUNTIF(DT$328:DT$341,"H")</f>
        <v>7</v>
      </c>
      <c r="EQ338" s="79">
        <f t="shared" si="598"/>
        <v>3</v>
      </c>
      <c r="ER338" s="79">
        <f t="shared" si="578"/>
        <v>6</v>
      </c>
      <c r="ES338" s="79">
        <f t="shared" si="578"/>
        <v>13</v>
      </c>
      <c r="ET338" s="81">
        <f>SUM($BL338:$CI338)+SUM(CU$328:CU$341)</f>
        <v>22</v>
      </c>
      <c r="EU338" s="81">
        <f>SUM($CK338:$DH338)+SUM(BV$328:BV$341)</f>
        <v>53</v>
      </c>
      <c r="EV338" s="79">
        <f t="shared" si="579"/>
        <v>12</v>
      </c>
      <c r="EW338" s="136">
        <f t="shared" si="580"/>
        <v>0.41509433962264153</v>
      </c>
      <c r="EX338" s="78"/>
      <c r="EY338" s="80">
        <f t="shared" si="581"/>
        <v>26</v>
      </c>
      <c r="EZ338" s="80">
        <f t="shared" si="582"/>
        <v>3</v>
      </c>
      <c r="FA338" s="80">
        <f t="shared" si="583"/>
        <v>6</v>
      </c>
      <c r="FB338" s="80">
        <f t="shared" si="584"/>
        <v>17</v>
      </c>
      <c r="FC338" s="80">
        <f t="shared" si="585"/>
        <v>23</v>
      </c>
      <c r="FD338" s="80">
        <f t="shared" si="586"/>
        <v>62</v>
      </c>
      <c r="FE338" s="80">
        <f t="shared" si="587"/>
        <v>12</v>
      </c>
      <c r="FF338" s="80">
        <f t="shared" si="588"/>
        <v>0.37096774193548387</v>
      </c>
      <c r="FH338" s="54">
        <f t="shared" si="599"/>
        <v>1</v>
      </c>
      <c r="FI338" s="54">
        <f t="shared" si="600"/>
        <v>0</v>
      </c>
      <c r="FJ338" s="54">
        <f t="shared" si="589"/>
        <v>0</v>
      </c>
      <c r="FK338" s="54">
        <f t="shared" si="589"/>
        <v>1</v>
      </c>
      <c r="FL338" s="54">
        <f t="shared" si="589"/>
        <v>1</v>
      </c>
      <c r="FM338" s="54">
        <f t="shared" si="589"/>
        <v>1</v>
      </c>
      <c r="FN338" s="54">
        <f t="shared" si="589"/>
        <v>0</v>
      </c>
      <c r="FO338" s="54">
        <f t="shared" si="589"/>
        <v>1</v>
      </c>
      <c r="FQ338" s="54" t="str">
        <f t="shared" si="560"/>
        <v>Standard Telephones</v>
      </c>
      <c r="FR338" s="54">
        <f t="shared" si="561"/>
        <v>4</v>
      </c>
      <c r="FS338" s="54">
        <f t="shared" si="562"/>
        <v>0</v>
      </c>
      <c r="FT338" s="54">
        <f t="shared" si="562"/>
        <v>0</v>
      </c>
      <c r="FU338" s="54">
        <f t="shared" si="562"/>
        <v>4</v>
      </c>
      <c r="FV338" s="54">
        <f t="shared" si="562"/>
        <v>1</v>
      </c>
      <c r="FW338" s="54">
        <f t="shared" si="562"/>
        <v>9</v>
      </c>
      <c r="FX338" s="54">
        <f t="shared" si="590"/>
        <v>0</v>
      </c>
      <c r="FZ338" s="60"/>
      <c r="GA338" s="59"/>
      <c r="GB338" s="60"/>
      <c r="GC338" s="392"/>
      <c r="GD338" s="59"/>
      <c r="GE338" s="61"/>
      <c r="GF338" s="58"/>
      <c r="GG338" s="61"/>
      <c r="GH338" s="61" t="s">
        <v>1075</v>
      </c>
      <c r="GJ338" s="395" t="s">
        <v>592</v>
      </c>
      <c r="GK338" s="349" t="s">
        <v>486</v>
      </c>
      <c r="GL338" s="56" t="s">
        <v>1076</v>
      </c>
      <c r="GM338" s="349" t="s">
        <v>486</v>
      </c>
      <c r="GN338" s="349" t="s">
        <v>1077</v>
      </c>
    </row>
    <row r="339" spans="1:198" s="54" customFormat="1" ht="12" x14ac:dyDescent="0.25">
      <c r="A339" s="54">
        <v>12</v>
      </c>
      <c r="B339" s="54" t="s">
        <v>1040</v>
      </c>
      <c r="C339" s="56">
        <v>26</v>
      </c>
      <c r="D339" s="56">
        <v>8</v>
      </c>
      <c r="E339" s="56">
        <v>2</v>
      </c>
      <c r="F339" s="56">
        <v>16</v>
      </c>
      <c r="G339" s="56">
        <v>36</v>
      </c>
      <c r="H339" s="56">
        <v>88</v>
      </c>
      <c r="I339" s="57">
        <v>18</v>
      </c>
      <c r="J339" s="69">
        <f t="shared" si="573"/>
        <v>0.40909090909090912</v>
      </c>
      <c r="L339" s="82" t="s">
        <v>1058</v>
      </c>
      <c r="M339" s="150" t="s">
        <v>200</v>
      </c>
      <c r="N339" s="148" t="s">
        <v>124</v>
      </c>
      <c r="O339" s="141" t="s">
        <v>74</v>
      </c>
      <c r="P339" s="59"/>
      <c r="Q339" s="151" t="s">
        <v>175</v>
      </c>
      <c r="R339" s="151" t="s">
        <v>126</v>
      </c>
      <c r="S339" s="84" t="s">
        <v>176</v>
      </c>
      <c r="T339" s="141" t="s">
        <v>304</v>
      </c>
      <c r="U339" s="141" t="s">
        <v>178</v>
      </c>
      <c r="V339" s="88" t="s">
        <v>103</v>
      </c>
      <c r="W339" s="396" t="s">
        <v>304</v>
      </c>
      <c r="X339" s="83"/>
      <c r="Y339" s="88" t="s">
        <v>85</v>
      </c>
      <c r="Z339" s="89" t="s">
        <v>219</v>
      </c>
      <c r="AB339" s="54" t="s">
        <v>1078</v>
      </c>
      <c r="AL339" s="82" t="s">
        <v>1058</v>
      </c>
      <c r="AM339" s="253" t="s">
        <v>701</v>
      </c>
      <c r="AN339" s="59" t="s">
        <v>329</v>
      </c>
      <c r="AO339" s="59" t="s">
        <v>328</v>
      </c>
      <c r="AP339" s="87" t="s">
        <v>533</v>
      </c>
      <c r="AQ339" s="87" t="s">
        <v>386</v>
      </c>
      <c r="AR339" s="87" t="s">
        <v>703</v>
      </c>
      <c r="AS339" s="84" t="s">
        <v>327</v>
      </c>
      <c r="AT339" s="59" t="s">
        <v>705</v>
      </c>
      <c r="AU339" s="59" t="s">
        <v>707</v>
      </c>
      <c r="AV339" s="59" t="s">
        <v>341</v>
      </c>
      <c r="AW339" s="396" t="s">
        <v>1048</v>
      </c>
      <c r="AX339" s="83"/>
      <c r="AY339" s="59" t="s">
        <v>373</v>
      </c>
      <c r="AZ339" s="85" t="s">
        <v>113</v>
      </c>
      <c r="BL339" s="90">
        <f t="shared" si="591"/>
        <v>2</v>
      </c>
      <c r="BM339" s="77">
        <f t="shared" si="591"/>
        <v>0</v>
      </c>
      <c r="BN339" s="77">
        <f t="shared" si="591"/>
        <v>1</v>
      </c>
      <c r="BO339" s="77" t="str">
        <f t="shared" si="591"/>
        <v/>
      </c>
      <c r="BP339" s="77">
        <f t="shared" si="591"/>
        <v>2</v>
      </c>
      <c r="BQ339" s="77">
        <f t="shared" si="591"/>
        <v>7</v>
      </c>
      <c r="BR339" s="77">
        <f t="shared" si="591"/>
        <v>2</v>
      </c>
      <c r="BS339" s="77">
        <f t="shared" si="591"/>
        <v>4</v>
      </c>
      <c r="BT339" s="77">
        <f>(IF(U339="","",(IF(MID(U339,2,1)="-",LEFT(U339,1),LEFT(U339,2)))+0))</f>
        <v>6</v>
      </c>
      <c r="BU339" s="77">
        <f>(IF(V339="","",(IF(MID(V339,2,1)="-",LEFT(V339,1),LEFT(V339,2)))+0))</f>
        <v>1</v>
      </c>
      <c r="BV339" s="77">
        <f>(IF(W339="","",(IF(MID(W339,2,1)="-",LEFT(W339,1),LEFT(W339,2)))+0))</f>
        <v>4</v>
      </c>
      <c r="BW339" s="91"/>
      <c r="BX339" s="77">
        <f>(IF(Y339="","",(IF(MID(Y339,2,1)="-",LEFT(Y339,1),LEFT(Y339,2)))+0))</f>
        <v>0</v>
      </c>
      <c r="BY339" s="92">
        <f>(IF(Z339="","",(IF(MID(Z339,2,1)="-",LEFT(Z339,1),LEFT(Z339,2)))+0))</f>
        <v>0</v>
      </c>
      <c r="CB339" s="77"/>
      <c r="CC339" s="77"/>
      <c r="CD339" s="77"/>
      <c r="CE339" s="77"/>
      <c r="CF339" s="77"/>
      <c r="CG339" s="77"/>
      <c r="CH339" s="77"/>
      <c r="CI339" s="77"/>
      <c r="CJ339" s="78"/>
      <c r="CK339" s="90">
        <f t="shared" si="592"/>
        <v>2</v>
      </c>
      <c r="CL339" s="77">
        <f t="shared" si="592"/>
        <v>0</v>
      </c>
      <c r="CM339" s="77">
        <f t="shared" si="592"/>
        <v>2</v>
      </c>
      <c r="CN339" s="77" t="str">
        <f t="shared" si="592"/>
        <v/>
      </c>
      <c r="CO339" s="77">
        <f t="shared" si="592"/>
        <v>5</v>
      </c>
      <c r="CP339" s="77">
        <f t="shared" si="592"/>
        <v>0</v>
      </c>
      <c r="CQ339" s="77">
        <f t="shared" si="592"/>
        <v>3</v>
      </c>
      <c r="CR339" s="77">
        <f t="shared" si="592"/>
        <v>2</v>
      </c>
      <c r="CS339" s="77">
        <f>(IF(U339="","",IF(RIGHT(U339,2)="10",RIGHT(U339,2),RIGHT(U339,1))+0))</f>
        <v>1</v>
      </c>
      <c r="CT339" s="77">
        <f>(IF(V339="","",IF(RIGHT(V339,2)="10",RIGHT(V339,2),RIGHT(V339,1))+0))</f>
        <v>3</v>
      </c>
      <c r="CU339" s="77">
        <f>(IF(W339="","",IF(RIGHT(W339,2)="10",RIGHT(W339,2),RIGHT(W339,1))+0))</f>
        <v>2</v>
      </c>
      <c r="CV339" s="91"/>
      <c r="CW339" s="77">
        <f>(IF(Y339="","",IF(RIGHT(Y339,2)="10",RIGHT(Y339,2),RIGHT(Y339,1))+0))</f>
        <v>4</v>
      </c>
      <c r="CX339" s="92">
        <f>(IF(Z339="","",IF(RIGHT(Z339,2)="10",RIGHT(Z339,2),RIGHT(Z339,1))+0))</f>
        <v>6</v>
      </c>
      <c r="DA339" s="77"/>
      <c r="DB339" s="77"/>
      <c r="DC339" s="77"/>
      <c r="DD339" s="77"/>
      <c r="DE339" s="77"/>
      <c r="DF339" s="77"/>
      <c r="DG339" s="77"/>
      <c r="DH339" s="77"/>
      <c r="DJ339" s="90" t="str">
        <f t="shared" si="593"/>
        <v>D</v>
      </c>
      <c r="DK339" s="77" t="str">
        <f t="shared" si="593"/>
        <v>D</v>
      </c>
      <c r="DL339" s="77" t="str">
        <f t="shared" si="593"/>
        <v>A</v>
      </c>
      <c r="DM339" s="77" t="str">
        <f t="shared" si="593"/>
        <v/>
      </c>
      <c r="DN339" s="77" t="str">
        <f t="shared" si="593"/>
        <v>A</v>
      </c>
      <c r="DO339" s="77" t="str">
        <f t="shared" si="593"/>
        <v>H</v>
      </c>
      <c r="DP339" s="77" t="str">
        <f t="shared" si="593"/>
        <v>A</v>
      </c>
      <c r="DQ339" s="77" t="str">
        <f t="shared" si="593"/>
        <v>H</v>
      </c>
      <c r="DR339" s="77" t="str">
        <f>(IF(U339="","",IF(BT339&gt;CS339,"H",IF(BT339&lt;CS339,"A","D"))))</f>
        <v>H</v>
      </c>
      <c r="DS339" s="77" t="str">
        <f>(IF(V339="","",IF(BU339&gt;CT339,"H",IF(BU339&lt;CT339,"A","D"))))</f>
        <v>A</v>
      </c>
      <c r="DT339" s="77" t="str">
        <f>(IF(W339="","",IF(BV339&gt;CU339,"H",IF(BV339&lt;CU339,"A","D"))))</f>
        <v>H</v>
      </c>
      <c r="DU339" s="91"/>
      <c r="DV339" s="77" t="str">
        <f>(IF(Y339="","",IF(BX339&gt;CW339,"H",IF(BX339&lt;CW339,"A","D"))))</f>
        <v>A</v>
      </c>
      <c r="DW339" s="92" t="str">
        <f>(IF(Z339="","",IF(BY339&gt;CX339,"H",IF(BY339&lt;CX339,"A","D"))))</f>
        <v>A</v>
      </c>
      <c r="DZ339" s="56"/>
      <c r="EA339" s="56"/>
      <c r="EB339" s="56"/>
      <c r="EC339" s="56"/>
      <c r="ED339" s="56"/>
      <c r="EE339" s="56"/>
      <c r="EF339" s="56"/>
      <c r="EG339" s="56"/>
      <c r="EI339" s="53" t="str">
        <f t="shared" si="577"/>
        <v>United Glass Bottle Sports</v>
      </c>
      <c r="EJ339" s="79">
        <f t="shared" si="594"/>
        <v>23</v>
      </c>
      <c r="EK339" s="80">
        <f t="shared" si="595"/>
        <v>4</v>
      </c>
      <c r="EL339" s="80">
        <f t="shared" si="596"/>
        <v>2</v>
      </c>
      <c r="EM339" s="80">
        <f t="shared" si="597"/>
        <v>6</v>
      </c>
      <c r="EN339" s="80">
        <f>COUNTIF(DU$328:DU$341,"A")</f>
        <v>6</v>
      </c>
      <c r="EO339" s="80">
        <f>COUNTIF(DU$328:DU$341,"D")</f>
        <v>2</v>
      </c>
      <c r="EP339" s="80">
        <f>COUNTIF(DU$328:DU$341,"H")</f>
        <v>3</v>
      </c>
      <c r="EQ339" s="79">
        <f t="shared" si="598"/>
        <v>10</v>
      </c>
      <c r="ER339" s="79">
        <f t="shared" si="578"/>
        <v>4</v>
      </c>
      <c r="ES339" s="79">
        <f t="shared" si="578"/>
        <v>9</v>
      </c>
      <c r="ET339" s="81">
        <f>SUM($BL339:$CI339)+SUM(CV$328:CV$341)</f>
        <v>70</v>
      </c>
      <c r="EU339" s="81">
        <f>SUM($CK339:$DH339)+SUM(BW$328:BW$341)</f>
        <v>59</v>
      </c>
      <c r="EV339" s="79">
        <f t="shared" si="579"/>
        <v>24</v>
      </c>
      <c r="EW339" s="136">
        <f t="shared" si="580"/>
        <v>1.1864406779661016</v>
      </c>
      <c r="EX339" s="78"/>
      <c r="EY339" s="80">
        <f t="shared" si="581"/>
        <v>26</v>
      </c>
      <c r="EZ339" s="80">
        <f t="shared" si="582"/>
        <v>11</v>
      </c>
      <c r="FA339" s="80">
        <f t="shared" si="583"/>
        <v>6</v>
      </c>
      <c r="FB339" s="80">
        <f t="shared" si="584"/>
        <v>9</v>
      </c>
      <c r="FC339" s="80">
        <f t="shared" si="585"/>
        <v>74</v>
      </c>
      <c r="FD339" s="80">
        <f t="shared" si="586"/>
        <v>62</v>
      </c>
      <c r="FE339" s="80">
        <f t="shared" si="587"/>
        <v>28</v>
      </c>
      <c r="FF339" s="80">
        <f t="shared" si="588"/>
        <v>1.1935483870967742</v>
      </c>
      <c r="FH339" s="54">
        <f t="shared" si="599"/>
        <v>1</v>
      </c>
      <c r="FI339" s="54">
        <f t="shared" si="600"/>
        <v>1</v>
      </c>
      <c r="FJ339" s="54">
        <f t="shared" si="589"/>
        <v>1</v>
      </c>
      <c r="FK339" s="54">
        <f t="shared" si="589"/>
        <v>0</v>
      </c>
      <c r="FL339" s="54">
        <f t="shared" si="589"/>
        <v>1</v>
      </c>
      <c r="FM339" s="54">
        <f t="shared" si="589"/>
        <v>1</v>
      </c>
      <c r="FN339" s="54">
        <f t="shared" si="589"/>
        <v>1</v>
      </c>
      <c r="FO339" s="54">
        <f t="shared" si="589"/>
        <v>1</v>
      </c>
      <c r="FQ339" s="54" t="str">
        <f t="shared" si="560"/>
        <v>United Glass Bottle Sports</v>
      </c>
      <c r="FR339" s="54">
        <f t="shared" si="561"/>
        <v>3</v>
      </c>
      <c r="FS339" s="54">
        <f t="shared" si="562"/>
        <v>1</v>
      </c>
      <c r="FT339" s="54">
        <f t="shared" si="562"/>
        <v>2</v>
      </c>
      <c r="FU339" s="54">
        <f t="shared" si="562"/>
        <v>0</v>
      </c>
      <c r="FV339" s="54">
        <f t="shared" si="562"/>
        <v>4</v>
      </c>
      <c r="FW339" s="54">
        <f t="shared" si="562"/>
        <v>3</v>
      </c>
      <c r="FX339" s="54">
        <f t="shared" si="590"/>
        <v>4</v>
      </c>
      <c r="FZ339" s="60"/>
      <c r="GA339" s="59"/>
      <c r="GB339" s="60"/>
      <c r="GC339" s="392"/>
      <c r="GD339" s="59"/>
      <c r="GE339" s="61"/>
      <c r="GF339" s="58"/>
      <c r="GG339" s="61"/>
      <c r="GH339" s="61"/>
      <c r="GJ339" s="395" t="s">
        <v>1058</v>
      </c>
      <c r="GK339" s="349" t="s">
        <v>486</v>
      </c>
      <c r="GL339" s="56" t="s">
        <v>1079</v>
      </c>
      <c r="GM339" s="349" t="s">
        <v>486</v>
      </c>
      <c r="GN339" s="349" t="s">
        <v>1080</v>
      </c>
    </row>
    <row r="340" spans="1:198" s="54" customFormat="1" ht="12" x14ac:dyDescent="0.25">
      <c r="A340" s="54">
        <v>13</v>
      </c>
      <c r="B340" s="54" t="s">
        <v>592</v>
      </c>
      <c r="C340" s="56">
        <v>26</v>
      </c>
      <c r="D340" s="56">
        <v>3</v>
      </c>
      <c r="E340" s="56">
        <v>6</v>
      </c>
      <c r="F340" s="56">
        <v>17</v>
      </c>
      <c r="G340" s="56">
        <v>23</v>
      </c>
      <c r="H340" s="56">
        <v>62</v>
      </c>
      <c r="I340" s="57">
        <v>12</v>
      </c>
      <c r="J340" s="69">
        <f t="shared" si="573"/>
        <v>0.37096774193548387</v>
      </c>
      <c r="L340" s="82" t="s">
        <v>1054</v>
      </c>
      <c r="M340" s="86" t="s">
        <v>268</v>
      </c>
      <c r="N340" s="88" t="s">
        <v>58</v>
      </c>
      <c r="O340" s="59"/>
      <c r="P340" s="154"/>
      <c r="Q340" s="88" t="s">
        <v>58</v>
      </c>
      <c r="R340" s="88" t="s">
        <v>269</v>
      </c>
      <c r="S340" s="84" t="s">
        <v>148</v>
      </c>
      <c r="T340" s="88" t="s">
        <v>148</v>
      </c>
      <c r="U340" s="88" t="s">
        <v>177</v>
      </c>
      <c r="V340" s="88" t="s">
        <v>150</v>
      </c>
      <c r="W340" s="88" t="s">
        <v>60</v>
      </c>
      <c r="X340" s="59"/>
      <c r="Y340" s="83"/>
      <c r="Z340" s="89" t="s">
        <v>62</v>
      </c>
      <c r="AL340" s="82" t="s">
        <v>1054</v>
      </c>
      <c r="AM340" s="253" t="s">
        <v>386</v>
      </c>
      <c r="AN340" s="59" t="s">
        <v>365</v>
      </c>
      <c r="AO340" s="148" t="s">
        <v>272</v>
      </c>
      <c r="AP340" s="87" t="s">
        <v>533</v>
      </c>
      <c r="AQ340" s="59" t="s">
        <v>301</v>
      </c>
      <c r="AR340" s="59" t="s">
        <v>311</v>
      </c>
      <c r="AS340" s="84" t="s">
        <v>703</v>
      </c>
      <c r="AT340" s="59" t="s">
        <v>306</v>
      </c>
      <c r="AU340" s="59" t="s">
        <v>340</v>
      </c>
      <c r="AV340" s="59" t="s">
        <v>274</v>
      </c>
      <c r="AW340" s="59" t="s">
        <v>370</v>
      </c>
      <c r="AX340" s="252" t="s">
        <v>433</v>
      </c>
      <c r="AY340" s="83"/>
      <c r="AZ340" s="85" t="s">
        <v>369</v>
      </c>
      <c r="BL340" s="90">
        <f t="shared" si="591"/>
        <v>7</v>
      </c>
      <c r="BM340" s="77">
        <f t="shared" si="591"/>
        <v>5</v>
      </c>
      <c r="BN340" s="77" t="str">
        <f t="shared" si="591"/>
        <v/>
      </c>
      <c r="BO340" s="77" t="str">
        <f t="shared" si="591"/>
        <v/>
      </c>
      <c r="BP340" s="77">
        <f t="shared" si="591"/>
        <v>5</v>
      </c>
      <c r="BQ340" s="77">
        <f t="shared" si="591"/>
        <v>7</v>
      </c>
      <c r="BR340" s="77">
        <f t="shared" si="591"/>
        <v>0</v>
      </c>
      <c r="BS340" s="77">
        <f t="shared" si="591"/>
        <v>0</v>
      </c>
      <c r="BT340" s="77">
        <f>(IF(U340="","",(IF(MID(U340,2,1)="-",LEFT(U340,1),LEFT(U340,2)))+0))</f>
        <v>2</v>
      </c>
      <c r="BU340" s="77">
        <f>(IF(V340="","",(IF(MID(V340,2,1)="-",LEFT(V340,1),LEFT(V340,2)))+0))</f>
        <v>3</v>
      </c>
      <c r="BV340" s="77">
        <f>(IF(W340="","",(IF(MID(W340,2,1)="-",LEFT(W340,1),LEFT(W340,2)))+0))</f>
        <v>4</v>
      </c>
      <c r="BW340" s="77" t="str">
        <f>(IF(X340="","",(IF(MID(X340,2,1)="-",LEFT(X340,1),LEFT(X340,2)))+0))</f>
        <v/>
      </c>
      <c r="BX340" s="91"/>
      <c r="BY340" s="92">
        <f>(IF(Z340="","",(IF(MID(Z340,2,1)="-",LEFT(Z340,1),LEFT(Z340,2)))+0))</f>
        <v>1</v>
      </c>
      <c r="CB340" s="77"/>
      <c r="CC340" s="77"/>
      <c r="CD340" s="77"/>
      <c r="CE340" s="77"/>
      <c r="CF340" s="77"/>
      <c r="CG340" s="77"/>
      <c r="CH340" s="77"/>
      <c r="CI340" s="77"/>
      <c r="CJ340" s="78"/>
      <c r="CK340" s="90">
        <f t="shared" si="592"/>
        <v>2</v>
      </c>
      <c r="CL340" s="77">
        <f t="shared" si="592"/>
        <v>1</v>
      </c>
      <c r="CM340" s="77" t="str">
        <f t="shared" si="592"/>
        <v/>
      </c>
      <c r="CN340" s="77" t="str">
        <f t="shared" si="592"/>
        <v/>
      </c>
      <c r="CO340" s="77">
        <f t="shared" si="592"/>
        <v>1</v>
      </c>
      <c r="CP340" s="77">
        <f t="shared" si="592"/>
        <v>1</v>
      </c>
      <c r="CQ340" s="77">
        <f t="shared" si="592"/>
        <v>1</v>
      </c>
      <c r="CR340" s="77">
        <f t="shared" si="592"/>
        <v>1</v>
      </c>
      <c r="CS340" s="77">
        <f>(IF(U340="","",IF(RIGHT(U340,2)="10",RIGHT(U340,2),RIGHT(U340,1))+0))</f>
        <v>0</v>
      </c>
      <c r="CT340" s="77">
        <f>(IF(V340="","",IF(RIGHT(V340,2)="10",RIGHT(V340,2),RIGHT(V340,1))+0))</f>
        <v>1</v>
      </c>
      <c r="CU340" s="77">
        <f>(IF(W340="","",IF(RIGHT(W340,2)="10",RIGHT(W340,2),RIGHT(W340,1))+0))</f>
        <v>1</v>
      </c>
      <c r="CV340" s="77" t="str">
        <f>(IF(X340="","",IF(RIGHT(X340,2)="10",RIGHT(X340,2),RIGHT(X340,1))+0))</f>
        <v/>
      </c>
      <c r="CW340" s="91"/>
      <c r="CX340" s="92">
        <f>(IF(Z340="","",IF(RIGHT(Z340,2)="10",RIGHT(Z340,2),RIGHT(Z340,1))+0))</f>
        <v>1</v>
      </c>
      <c r="DA340" s="77"/>
      <c r="DB340" s="77"/>
      <c r="DC340" s="77"/>
      <c r="DD340" s="77"/>
      <c r="DE340" s="77"/>
      <c r="DF340" s="77"/>
      <c r="DG340" s="77"/>
      <c r="DH340" s="77"/>
      <c r="DJ340" s="90" t="str">
        <f t="shared" si="593"/>
        <v>H</v>
      </c>
      <c r="DK340" s="77" t="str">
        <f t="shared" si="593"/>
        <v>H</v>
      </c>
      <c r="DL340" s="77" t="str">
        <f t="shared" si="593"/>
        <v/>
      </c>
      <c r="DM340" s="77" t="str">
        <f t="shared" si="593"/>
        <v/>
      </c>
      <c r="DN340" s="77" t="str">
        <f t="shared" si="593"/>
        <v>H</v>
      </c>
      <c r="DO340" s="77" t="str">
        <f t="shared" si="593"/>
        <v>H</v>
      </c>
      <c r="DP340" s="77" t="str">
        <f t="shared" si="593"/>
        <v>A</v>
      </c>
      <c r="DQ340" s="77" t="str">
        <f t="shared" si="593"/>
        <v>A</v>
      </c>
      <c r="DR340" s="77" t="str">
        <f>(IF(U340="","",IF(BT340&gt;CS340,"H",IF(BT340&lt;CS340,"A","D"))))</f>
        <v>H</v>
      </c>
      <c r="DS340" s="77" t="str">
        <f>(IF(V340="","",IF(BU340&gt;CT340,"H",IF(BU340&lt;CT340,"A","D"))))</f>
        <v>H</v>
      </c>
      <c r="DT340" s="77" t="str">
        <f>(IF(W340="","",IF(BV340&gt;CU340,"H",IF(BV340&lt;CU340,"A","D"))))</f>
        <v>H</v>
      </c>
      <c r="DU340" s="77" t="str">
        <f>(IF(X340="","",IF(BW340&gt;CV340,"H",IF(BW340&lt;CV340,"A","D"))))</f>
        <v/>
      </c>
      <c r="DV340" s="91"/>
      <c r="DW340" s="92" t="str">
        <f>(IF(Z340="","",IF(BY340&gt;CX340,"H",IF(BY340&lt;CX340,"A","D"))))</f>
        <v>D</v>
      </c>
      <c r="DZ340" s="56"/>
      <c r="EA340" s="56"/>
      <c r="EB340" s="56"/>
      <c r="EC340" s="56"/>
      <c r="ED340" s="56"/>
      <c r="EE340" s="56"/>
      <c r="EF340" s="56"/>
      <c r="EG340" s="56"/>
      <c r="EI340" s="53" t="str">
        <f t="shared" si="577"/>
        <v>Vickers Armstrong</v>
      </c>
      <c r="EJ340" s="79">
        <f t="shared" si="594"/>
        <v>22</v>
      </c>
      <c r="EK340" s="80">
        <f t="shared" si="595"/>
        <v>7</v>
      </c>
      <c r="EL340" s="80">
        <f t="shared" si="596"/>
        <v>1</v>
      </c>
      <c r="EM340" s="80">
        <f t="shared" si="597"/>
        <v>2</v>
      </c>
      <c r="EN340" s="80">
        <f>COUNTIF(DV$328:DV$341,"A")</f>
        <v>6</v>
      </c>
      <c r="EO340" s="80">
        <f>COUNTIF(DV$328:DV$341,"D")</f>
        <v>2</v>
      </c>
      <c r="EP340" s="80">
        <f>COUNTIF(DV$328:DV$341,"H")</f>
        <v>4</v>
      </c>
      <c r="EQ340" s="79">
        <f t="shared" si="598"/>
        <v>13</v>
      </c>
      <c r="ER340" s="79">
        <f t="shared" si="578"/>
        <v>3</v>
      </c>
      <c r="ES340" s="79">
        <f t="shared" si="578"/>
        <v>6</v>
      </c>
      <c r="ET340" s="81">
        <f>SUM($BL340:$CI340)+SUM(CW$328:CW$341)</f>
        <v>67</v>
      </c>
      <c r="EU340" s="81">
        <f>SUM($CK340:$DH340)+SUM(BX$328:BX$341)</f>
        <v>32</v>
      </c>
      <c r="EV340" s="79">
        <f t="shared" si="579"/>
        <v>29</v>
      </c>
      <c r="EW340" s="136">
        <f t="shared" si="580"/>
        <v>2.09375</v>
      </c>
      <c r="EX340" s="78"/>
      <c r="EY340" s="80">
        <f t="shared" si="581"/>
        <v>26</v>
      </c>
      <c r="EZ340" s="80">
        <f t="shared" si="582"/>
        <v>14</v>
      </c>
      <c r="FA340" s="80">
        <f t="shared" si="583"/>
        <v>4</v>
      </c>
      <c r="FB340" s="80">
        <f t="shared" si="584"/>
        <v>8</v>
      </c>
      <c r="FC340" s="80">
        <f t="shared" si="585"/>
        <v>82</v>
      </c>
      <c r="FD340" s="80">
        <f t="shared" si="586"/>
        <v>40</v>
      </c>
      <c r="FE340" s="80">
        <f t="shared" si="587"/>
        <v>32</v>
      </c>
      <c r="FF340" s="80">
        <f t="shared" si="588"/>
        <v>2.0499999999999998</v>
      </c>
      <c r="FH340" s="54">
        <f t="shared" si="599"/>
        <v>1</v>
      </c>
      <c r="FI340" s="54">
        <f t="shared" si="600"/>
        <v>1</v>
      </c>
      <c r="FJ340" s="54">
        <f t="shared" si="589"/>
        <v>1</v>
      </c>
      <c r="FK340" s="54">
        <f t="shared" si="589"/>
        <v>1</v>
      </c>
      <c r="FL340" s="54">
        <f t="shared" si="589"/>
        <v>1</v>
      </c>
      <c r="FM340" s="54">
        <f t="shared" si="589"/>
        <v>1</v>
      </c>
      <c r="FN340" s="54">
        <f t="shared" si="589"/>
        <v>1</v>
      </c>
      <c r="FO340" s="54">
        <f t="shared" si="589"/>
        <v>1</v>
      </c>
      <c r="FQ340" s="54" t="str">
        <f t="shared" si="560"/>
        <v>Vickers Armstrong</v>
      </c>
      <c r="FR340" s="54">
        <f t="shared" si="561"/>
        <v>4</v>
      </c>
      <c r="FS340" s="54">
        <f t="shared" si="562"/>
        <v>1</v>
      </c>
      <c r="FT340" s="54">
        <f t="shared" si="562"/>
        <v>1</v>
      </c>
      <c r="FU340" s="54">
        <f t="shared" si="562"/>
        <v>2</v>
      </c>
      <c r="FV340" s="54">
        <f t="shared" si="562"/>
        <v>15</v>
      </c>
      <c r="FW340" s="54">
        <f t="shared" si="562"/>
        <v>8</v>
      </c>
      <c r="FX340" s="54">
        <f t="shared" si="590"/>
        <v>3</v>
      </c>
      <c r="FZ340" s="60"/>
      <c r="GA340" s="59"/>
      <c r="GB340" s="60"/>
      <c r="GC340" s="392"/>
      <c r="GD340" s="59"/>
      <c r="GE340" s="61"/>
      <c r="GF340" s="58"/>
      <c r="GG340" s="61"/>
      <c r="GH340" s="61"/>
      <c r="GJ340" s="395" t="s">
        <v>1054</v>
      </c>
      <c r="GK340" s="397" t="s">
        <v>486</v>
      </c>
      <c r="GL340" s="56" t="s">
        <v>486</v>
      </c>
      <c r="GM340" s="349" t="s">
        <v>486</v>
      </c>
      <c r="GN340" s="349" t="s">
        <v>1081</v>
      </c>
    </row>
    <row r="341" spans="1:198" s="54" customFormat="1" ht="12.6" thickBot="1" x14ac:dyDescent="0.3">
      <c r="A341" s="54">
        <v>14</v>
      </c>
      <c r="B341" s="54" t="s">
        <v>1059</v>
      </c>
      <c r="C341" s="56">
        <v>26</v>
      </c>
      <c r="D341" s="56">
        <v>0</v>
      </c>
      <c r="E341" s="56">
        <v>3</v>
      </c>
      <c r="F341" s="56">
        <v>23</v>
      </c>
      <c r="G341" s="56">
        <v>19</v>
      </c>
      <c r="H341" s="56">
        <v>114</v>
      </c>
      <c r="I341" s="57">
        <v>3</v>
      </c>
      <c r="J341" s="69">
        <f t="shared" si="573"/>
        <v>0.16666666666666666</v>
      </c>
      <c r="L341" s="101" t="s">
        <v>1032</v>
      </c>
      <c r="M341" s="257"/>
      <c r="N341" s="106" t="s">
        <v>99</v>
      </c>
      <c r="O341" s="106" t="s">
        <v>89</v>
      </c>
      <c r="P341" s="106" t="s">
        <v>111</v>
      </c>
      <c r="Q341" s="166" t="s">
        <v>58</v>
      </c>
      <c r="R341" s="398"/>
      <c r="S341" s="103" t="s">
        <v>126</v>
      </c>
      <c r="T341" s="106" t="s">
        <v>77</v>
      </c>
      <c r="U341" s="106" t="s">
        <v>60</v>
      </c>
      <c r="V341" s="106" t="s">
        <v>62</v>
      </c>
      <c r="W341" s="106" t="s">
        <v>89</v>
      </c>
      <c r="X341" s="106" t="s">
        <v>162</v>
      </c>
      <c r="Y341" s="266" t="s">
        <v>60</v>
      </c>
      <c r="Z341" s="104"/>
      <c r="AB341" s="54" t="s">
        <v>1082</v>
      </c>
      <c r="AL341" s="101" t="s">
        <v>1032</v>
      </c>
      <c r="AM341" s="105" t="s">
        <v>181</v>
      </c>
      <c r="AN341" s="102" t="s">
        <v>591</v>
      </c>
      <c r="AO341" s="102" t="s">
        <v>262</v>
      </c>
      <c r="AP341" s="102" t="s">
        <v>703</v>
      </c>
      <c r="AQ341" s="170" t="s">
        <v>783</v>
      </c>
      <c r="AR341" s="398"/>
      <c r="AS341" s="103" t="s">
        <v>701</v>
      </c>
      <c r="AT341" s="102" t="s">
        <v>301</v>
      </c>
      <c r="AU341" s="102" t="s">
        <v>711</v>
      </c>
      <c r="AV341" s="102" t="s">
        <v>202</v>
      </c>
      <c r="AW341" s="102" t="s">
        <v>261</v>
      </c>
      <c r="AX341" s="102" t="s">
        <v>340</v>
      </c>
      <c r="AY341" s="102" t="s">
        <v>327</v>
      </c>
      <c r="AZ341" s="104"/>
      <c r="BL341" s="107" t="str">
        <f t="shared" si="591"/>
        <v/>
      </c>
      <c r="BM341" s="108">
        <f t="shared" si="591"/>
        <v>1</v>
      </c>
      <c r="BN341" s="108">
        <f t="shared" si="591"/>
        <v>3</v>
      </c>
      <c r="BO341" s="108">
        <f t="shared" si="591"/>
        <v>5</v>
      </c>
      <c r="BP341" s="108">
        <f t="shared" si="591"/>
        <v>5</v>
      </c>
      <c r="BQ341" s="399" t="str">
        <f t="shared" si="591"/>
        <v/>
      </c>
      <c r="BR341" s="108">
        <f t="shared" si="591"/>
        <v>7</v>
      </c>
      <c r="BS341" s="108">
        <f t="shared" si="591"/>
        <v>2</v>
      </c>
      <c r="BT341" s="108">
        <f>(IF(U341="","",(IF(MID(U341,2,1)="-",LEFT(U341,1),LEFT(U341,2)))+0))</f>
        <v>4</v>
      </c>
      <c r="BU341" s="108">
        <f>(IF(V341="","",(IF(MID(V341,2,1)="-",LEFT(V341,1),LEFT(V341,2)))+0))</f>
        <v>1</v>
      </c>
      <c r="BV341" s="108">
        <f>(IF(W341="","",(IF(MID(W341,2,1)="-",LEFT(W341,1),LEFT(W341,2)))+0))</f>
        <v>3</v>
      </c>
      <c r="BW341" s="108">
        <f>(IF(X341="","",(IF(MID(X341,2,1)="-",LEFT(X341,1),LEFT(X341,2)))+0))</f>
        <v>6</v>
      </c>
      <c r="BX341" s="108">
        <f>(IF(Y341="","",(IF(MID(Y341,2,1)="-",LEFT(Y341,1),LEFT(Y341,2)))+0))</f>
        <v>4</v>
      </c>
      <c r="BY341" s="109"/>
      <c r="CB341" s="77"/>
      <c r="CC341" s="77"/>
      <c r="CD341" s="77"/>
      <c r="CE341" s="77"/>
      <c r="CF341" s="77"/>
      <c r="CG341" s="77"/>
      <c r="CH341" s="77"/>
      <c r="CI341" s="77"/>
      <c r="CJ341" s="78"/>
      <c r="CK341" s="107" t="str">
        <f t="shared" si="592"/>
        <v/>
      </c>
      <c r="CL341" s="108">
        <f t="shared" si="592"/>
        <v>0</v>
      </c>
      <c r="CM341" s="108">
        <f t="shared" si="592"/>
        <v>0</v>
      </c>
      <c r="CN341" s="108">
        <f t="shared" si="592"/>
        <v>2</v>
      </c>
      <c r="CO341" s="108">
        <f t="shared" si="592"/>
        <v>1</v>
      </c>
      <c r="CP341" s="399" t="str">
        <f t="shared" si="592"/>
        <v/>
      </c>
      <c r="CQ341" s="108">
        <f t="shared" si="592"/>
        <v>0</v>
      </c>
      <c r="CR341" s="108">
        <f t="shared" si="592"/>
        <v>1</v>
      </c>
      <c r="CS341" s="108">
        <f>(IF(U341="","",IF(RIGHT(U341,2)="10",RIGHT(U341,2),RIGHT(U341,1))+0))</f>
        <v>1</v>
      </c>
      <c r="CT341" s="108">
        <f>(IF(V341="","",IF(RIGHT(V341,2)="10",RIGHT(V341,2),RIGHT(V341,1))+0))</f>
        <v>1</v>
      </c>
      <c r="CU341" s="108">
        <f>(IF(W341="","",IF(RIGHT(W341,2)="10",RIGHT(W341,2),RIGHT(W341,1))+0))</f>
        <v>0</v>
      </c>
      <c r="CV341" s="108">
        <f>(IF(X341="","",IF(RIGHT(X341,2)="10",RIGHT(X341,2),RIGHT(X341,1))+0))</f>
        <v>0</v>
      </c>
      <c r="CW341" s="108">
        <f>(IF(Y341="","",IF(RIGHT(Y341,2)="10",RIGHT(Y341,2),RIGHT(Y341,1))+0))</f>
        <v>1</v>
      </c>
      <c r="CX341" s="109"/>
      <c r="DA341" s="77"/>
      <c r="DB341" s="77"/>
      <c r="DC341" s="77"/>
      <c r="DD341" s="77"/>
      <c r="DE341" s="77"/>
      <c r="DF341" s="77"/>
      <c r="DG341" s="77"/>
      <c r="DH341" s="77"/>
      <c r="DJ341" s="107" t="str">
        <f t="shared" si="593"/>
        <v/>
      </c>
      <c r="DK341" s="108" t="str">
        <f t="shared" si="593"/>
        <v>H</v>
      </c>
      <c r="DL341" s="108" t="str">
        <f t="shared" si="593"/>
        <v>H</v>
      </c>
      <c r="DM341" s="108" t="str">
        <f t="shared" si="593"/>
        <v>H</v>
      </c>
      <c r="DN341" s="108" t="str">
        <f t="shared" si="593"/>
        <v>H</v>
      </c>
      <c r="DO341" s="399" t="s">
        <v>37</v>
      </c>
      <c r="DP341" s="108" t="str">
        <f t="shared" si="593"/>
        <v>H</v>
      </c>
      <c r="DQ341" s="108" t="str">
        <f t="shared" si="593"/>
        <v>H</v>
      </c>
      <c r="DR341" s="108" t="str">
        <f>(IF(U341="","",IF(BT341&gt;CS341,"H",IF(BT341&lt;CS341,"A","D"))))</f>
        <v>H</v>
      </c>
      <c r="DS341" s="108" t="str">
        <f>(IF(V341="","",IF(BU341&gt;CT341,"H",IF(BU341&lt;CT341,"A","D"))))</f>
        <v>D</v>
      </c>
      <c r="DT341" s="108" t="str">
        <f>(IF(W341="","",IF(BV341&gt;CU341,"H",IF(BV341&lt;CU341,"A","D"))))</f>
        <v>H</v>
      </c>
      <c r="DU341" s="108" t="str">
        <f>(IF(X341="","",IF(BW341&gt;CV341,"H",IF(BW341&lt;CV341,"A","D"))))</f>
        <v>H</v>
      </c>
      <c r="DV341" s="108" t="str">
        <f>(IF(Y341="","",IF(BX341&gt;CW341,"H",IF(BX341&lt;CW341,"A","D"))))</f>
        <v>H</v>
      </c>
      <c r="DW341" s="109"/>
      <c r="DZ341" s="56"/>
      <c r="EA341" s="56"/>
      <c r="EB341" s="56"/>
      <c r="EC341" s="56"/>
      <c r="ED341" s="56"/>
      <c r="EE341" s="56"/>
      <c r="EF341" s="56"/>
      <c r="EG341" s="56"/>
      <c r="EI341" s="53" t="str">
        <f t="shared" si="577"/>
        <v>West Thurrock</v>
      </c>
      <c r="EJ341" s="79">
        <f t="shared" si="594"/>
        <v>23</v>
      </c>
      <c r="EK341" s="80">
        <f t="shared" si="595"/>
        <v>10</v>
      </c>
      <c r="EL341" s="80">
        <f t="shared" si="596"/>
        <v>2</v>
      </c>
      <c r="EM341" s="80">
        <f t="shared" si="597"/>
        <v>0</v>
      </c>
      <c r="EN341" s="80">
        <f>COUNTIF(DW$328:DW$341,"A")</f>
        <v>7</v>
      </c>
      <c r="EO341" s="80">
        <f>COUNTIF(DW$328:DW$341,"D")</f>
        <v>2</v>
      </c>
      <c r="EP341" s="80">
        <f>COUNTIF(DW$328:DW$341,"H")</f>
        <v>2</v>
      </c>
      <c r="EQ341" s="79">
        <f t="shared" si="598"/>
        <v>17</v>
      </c>
      <c r="ER341" s="79">
        <f t="shared" si="578"/>
        <v>4</v>
      </c>
      <c r="ES341" s="79">
        <f t="shared" si="578"/>
        <v>2</v>
      </c>
      <c r="ET341" s="81">
        <f>SUM($BL341:$CI341)+SUM(CX$328:CX$341)</f>
        <v>76</v>
      </c>
      <c r="EU341" s="81">
        <f>SUM($CK341:$DH341)+SUM(BY$328:BY$341)</f>
        <v>19</v>
      </c>
      <c r="EV341" s="79">
        <f t="shared" si="579"/>
        <v>38</v>
      </c>
      <c r="EW341" s="136">
        <f t="shared" si="580"/>
        <v>4</v>
      </c>
      <c r="EX341" s="78"/>
      <c r="EY341" s="80">
        <f t="shared" si="581"/>
        <v>26</v>
      </c>
      <c r="EZ341" s="80">
        <f t="shared" si="582"/>
        <v>20</v>
      </c>
      <c r="FA341" s="80">
        <f t="shared" si="583"/>
        <v>4</v>
      </c>
      <c r="FB341" s="80">
        <f t="shared" si="584"/>
        <v>2</v>
      </c>
      <c r="FC341" s="80">
        <f t="shared" si="585"/>
        <v>87</v>
      </c>
      <c r="FD341" s="80">
        <f t="shared" si="586"/>
        <v>21</v>
      </c>
      <c r="FE341" s="80">
        <f t="shared" si="587"/>
        <v>44</v>
      </c>
      <c r="FF341" s="80">
        <f t="shared" si="588"/>
        <v>4.1428571428571432</v>
      </c>
      <c r="FH341" s="54">
        <f t="shared" si="599"/>
        <v>1</v>
      </c>
      <c r="FI341" s="54">
        <f t="shared" si="600"/>
        <v>1</v>
      </c>
      <c r="FJ341" s="54">
        <f t="shared" si="589"/>
        <v>0</v>
      </c>
      <c r="FK341" s="54">
        <f t="shared" si="589"/>
        <v>0</v>
      </c>
      <c r="FL341" s="54">
        <f t="shared" si="589"/>
        <v>1</v>
      </c>
      <c r="FM341" s="54">
        <f t="shared" si="589"/>
        <v>1</v>
      </c>
      <c r="FN341" s="54">
        <f t="shared" si="589"/>
        <v>1</v>
      </c>
      <c r="FO341" s="54">
        <f t="shared" si="589"/>
        <v>1</v>
      </c>
      <c r="FQ341" s="54" t="str">
        <f t="shared" si="560"/>
        <v>West Thurrock</v>
      </c>
      <c r="FR341" s="54">
        <f t="shared" si="561"/>
        <v>3</v>
      </c>
      <c r="FS341" s="54">
        <f t="shared" si="562"/>
        <v>3</v>
      </c>
      <c r="FT341" s="54">
        <f t="shared" si="562"/>
        <v>0</v>
      </c>
      <c r="FU341" s="54">
        <f t="shared" si="562"/>
        <v>0</v>
      </c>
      <c r="FV341" s="54">
        <f t="shared" si="562"/>
        <v>11</v>
      </c>
      <c r="FW341" s="54">
        <f t="shared" si="562"/>
        <v>2</v>
      </c>
      <c r="FX341" s="54">
        <f t="shared" si="590"/>
        <v>6</v>
      </c>
      <c r="FZ341" s="60"/>
      <c r="GA341" s="59"/>
      <c r="GB341" s="60"/>
      <c r="GC341" s="392"/>
      <c r="GD341" s="59"/>
      <c r="GE341" s="61"/>
      <c r="GF341" s="58"/>
      <c r="GG341" s="61"/>
      <c r="GH341" s="61"/>
      <c r="GJ341" s="395" t="s">
        <v>1032</v>
      </c>
      <c r="GK341" s="349" t="s">
        <v>486</v>
      </c>
      <c r="GL341" s="56" t="s">
        <v>486</v>
      </c>
      <c r="GM341" s="349" t="s">
        <v>486</v>
      </c>
      <c r="GN341" s="349" t="s">
        <v>1083</v>
      </c>
    </row>
    <row r="342" spans="1:198" s="54" customFormat="1" ht="12" x14ac:dyDescent="0.25">
      <c r="C342" s="56"/>
      <c r="D342" s="115">
        <f>SUM(D325:D341)</f>
        <v>341</v>
      </c>
      <c r="E342" s="115">
        <f>SUM(E325:E341)</f>
        <v>102</v>
      </c>
      <c r="F342" s="115">
        <f>SUM(F325:F341)</f>
        <v>341</v>
      </c>
      <c r="G342" s="115">
        <f>SUM(G326:G341)</f>
        <v>823</v>
      </c>
      <c r="H342" s="115">
        <f>SUM(H326:H341)</f>
        <v>823</v>
      </c>
      <c r="I342" s="57"/>
      <c r="J342" s="56"/>
      <c r="FQ342" s="54" t="str">
        <f t="shared" si="560"/>
        <v/>
      </c>
      <c r="FR342" s="54" t="str">
        <f t="shared" si="561"/>
        <v/>
      </c>
      <c r="FS342" s="54" t="str">
        <f t="shared" si="562"/>
        <v/>
      </c>
      <c r="FT342" s="54" t="str">
        <f t="shared" si="562"/>
        <v/>
      </c>
      <c r="FU342" s="54" t="str">
        <f t="shared" si="562"/>
        <v/>
      </c>
      <c r="FV342" s="54" t="str">
        <f t="shared" si="562"/>
        <v/>
      </c>
      <c r="FW342" s="54" t="str">
        <f t="shared" si="562"/>
        <v/>
      </c>
      <c r="FX342" s="54" t="str">
        <f>IF(SUM($FH342:$FO342)=0,"",11-EV342)</f>
        <v/>
      </c>
      <c r="FZ342" s="60"/>
      <c r="GA342" s="59"/>
      <c r="GB342" s="60"/>
      <c r="GC342" s="392"/>
      <c r="GD342" s="59"/>
      <c r="GE342" s="61"/>
      <c r="GF342" s="58"/>
      <c r="GG342" s="61"/>
      <c r="GH342" s="61"/>
    </row>
    <row r="343" spans="1:198" s="54" customFormat="1" ht="12.6" thickBot="1" x14ac:dyDescent="0.3">
      <c r="A343" s="53" t="s">
        <v>1084</v>
      </c>
      <c r="B343" s="53"/>
      <c r="C343" s="55" t="s">
        <v>463</v>
      </c>
      <c r="D343" s="57"/>
      <c r="E343" s="57"/>
      <c r="F343" s="57"/>
      <c r="G343" s="57"/>
      <c r="H343" s="57"/>
      <c r="I343" s="57"/>
      <c r="J343" s="57"/>
      <c r="FQ343" s="54" t="str">
        <f t="shared" si="560"/>
        <v/>
      </c>
      <c r="FR343" s="54" t="str">
        <f t="shared" si="561"/>
        <v/>
      </c>
      <c r="FS343" s="54" t="str">
        <f t="shared" si="562"/>
        <v/>
      </c>
      <c r="FT343" s="54" t="str">
        <f t="shared" si="562"/>
        <v/>
      </c>
      <c r="FU343" s="54" t="str">
        <f t="shared" si="562"/>
        <v/>
      </c>
      <c r="FV343" s="54" t="str">
        <f t="shared" si="562"/>
        <v/>
      </c>
      <c r="FW343" s="54" t="str">
        <f t="shared" si="562"/>
        <v/>
      </c>
      <c r="FX343" s="54" t="str">
        <f>IF(SUM($FH343:$FO343)=0,"",11-EV343)</f>
        <v/>
      </c>
      <c r="FZ343" s="58"/>
      <c r="GA343" s="59"/>
      <c r="GB343" s="60"/>
      <c r="GC343" s="392"/>
      <c r="GD343" s="59"/>
      <c r="GE343" s="61"/>
      <c r="GF343" s="58"/>
      <c r="GG343" s="61"/>
      <c r="GH343" s="61"/>
    </row>
    <row r="344" spans="1:198" s="54" customFormat="1" ht="12.6" thickBot="1" x14ac:dyDescent="0.3">
      <c r="A344" s="53" t="s">
        <v>33</v>
      </c>
      <c r="B344" s="53" t="s">
        <v>34</v>
      </c>
      <c r="C344" s="57" t="s">
        <v>35</v>
      </c>
      <c r="D344" s="57" t="s">
        <v>36</v>
      </c>
      <c r="E344" s="57" t="s">
        <v>37</v>
      </c>
      <c r="F344" s="57" t="s">
        <v>38</v>
      </c>
      <c r="G344" s="57" t="s">
        <v>39</v>
      </c>
      <c r="H344" s="57" t="s">
        <v>40</v>
      </c>
      <c r="I344" s="57" t="s">
        <v>41</v>
      </c>
      <c r="J344" s="57" t="s">
        <v>42</v>
      </c>
      <c r="L344" s="126"/>
      <c r="M344" s="63" t="s">
        <v>1022</v>
      </c>
      <c r="N344" s="63" t="s">
        <v>1085</v>
      </c>
      <c r="O344" s="63" t="s">
        <v>1086</v>
      </c>
      <c r="P344" s="63" t="s">
        <v>1023</v>
      </c>
      <c r="Q344" s="64" t="s">
        <v>799</v>
      </c>
      <c r="R344" s="63" t="s">
        <v>774</v>
      </c>
      <c r="S344" s="63" t="s">
        <v>815</v>
      </c>
      <c r="T344" s="63" t="s">
        <v>144</v>
      </c>
      <c r="U344" s="63" t="s">
        <v>1087</v>
      </c>
      <c r="V344" s="63" t="s">
        <v>1028</v>
      </c>
      <c r="W344" s="63" t="s">
        <v>1088</v>
      </c>
      <c r="X344" s="63" t="s">
        <v>816</v>
      </c>
      <c r="Y344" s="63" t="s">
        <v>729</v>
      </c>
      <c r="Z344" s="65" t="s">
        <v>1029</v>
      </c>
      <c r="AL344" s="126"/>
      <c r="AM344" s="63" t="s">
        <v>1022</v>
      </c>
      <c r="AN344" s="63" t="s">
        <v>1085</v>
      </c>
      <c r="AO344" s="63" t="s">
        <v>1086</v>
      </c>
      <c r="AP344" s="63" t="s">
        <v>1023</v>
      </c>
      <c r="AQ344" s="64" t="s">
        <v>799</v>
      </c>
      <c r="AR344" s="63" t="s">
        <v>774</v>
      </c>
      <c r="AS344" s="63" t="s">
        <v>815</v>
      </c>
      <c r="AT344" s="63" t="s">
        <v>144</v>
      </c>
      <c r="AU344" s="63" t="s">
        <v>1087</v>
      </c>
      <c r="AV344" s="63" t="s">
        <v>1028</v>
      </c>
      <c r="AW344" s="63" t="s">
        <v>1088</v>
      </c>
      <c r="AX344" s="63" t="s">
        <v>816</v>
      </c>
      <c r="AY344" s="63" t="s">
        <v>729</v>
      </c>
      <c r="AZ344" s="65" t="s">
        <v>1029</v>
      </c>
      <c r="EJ344" s="56" t="s">
        <v>35</v>
      </c>
      <c r="EK344" s="56" t="s">
        <v>51</v>
      </c>
      <c r="EL344" s="56" t="s">
        <v>52</v>
      </c>
      <c r="EM344" s="56" t="s">
        <v>53</v>
      </c>
      <c r="EN344" s="56" t="s">
        <v>54</v>
      </c>
      <c r="EO344" s="56" t="s">
        <v>55</v>
      </c>
      <c r="EP344" s="56" t="s">
        <v>56</v>
      </c>
      <c r="EQ344" s="56" t="s">
        <v>36</v>
      </c>
      <c r="ER344" s="56" t="s">
        <v>37</v>
      </c>
      <c r="ES344" s="56" t="s">
        <v>38</v>
      </c>
      <c r="ET344" s="56" t="s">
        <v>39</v>
      </c>
      <c r="EU344" s="56" t="s">
        <v>40</v>
      </c>
      <c r="EV344" s="56" t="s">
        <v>41</v>
      </c>
      <c r="EW344" s="56" t="s">
        <v>42</v>
      </c>
      <c r="EX344" s="56"/>
      <c r="EY344" s="56" t="s">
        <v>35</v>
      </c>
      <c r="EZ344" s="56" t="s">
        <v>36</v>
      </c>
      <c r="FA344" s="56" t="s">
        <v>37</v>
      </c>
      <c r="FB344" s="56" t="s">
        <v>38</v>
      </c>
      <c r="FC344" s="56" t="s">
        <v>39</v>
      </c>
      <c r="FD344" s="56" t="s">
        <v>40</v>
      </c>
      <c r="FE344" s="56" t="s">
        <v>41</v>
      </c>
      <c r="FF344" s="56" t="s">
        <v>42</v>
      </c>
      <c r="FR344" s="56" t="s">
        <v>35</v>
      </c>
      <c r="FS344" s="56" t="s">
        <v>36</v>
      </c>
      <c r="FT344" s="56" t="s">
        <v>37</v>
      </c>
      <c r="FU344" s="56" t="s">
        <v>38</v>
      </c>
      <c r="FV344" s="56" t="s">
        <v>39</v>
      </c>
      <c r="FW344" s="56" t="s">
        <v>40</v>
      </c>
      <c r="FX344" s="56" t="s">
        <v>41</v>
      </c>
      <c r="FZ344" s="58"/>
      <c r="GA344" s="394" t="s">
        <v>1036</v>
      </c>
      <c r="GB344" s="60"/>
      <c r="GC344" s="392"/>
      <c r="GD344" s="59"/>
      <c r="GE344" s="61"/>
      <c r="GF344" s="58"/>
      <c r="GG344" s="61"/>
      <c r="GJ344" s="61"/>
      <c r="GK344" s="346">
        <v>45546</v>
      </c>
      <c r="GL344" s="346">
        <v>45567</v>
      </c>
      <c r="GM344" s="346">
        <v>45574</v>
      </c>
      <c r="GN344" s="346">
        <v>45630</v>
      </c>
      <c r="GO344" s="346">
        <v>45644</v>
      </c>
      <c r="GP344" s="346">
        <v>45653</v>
      </c>
    </row>
    <row r="345" spans="1:198" s="54" customFormat="1" ht="12" x14ac:dyDescent="0.25">
      <c r="A345" s="54">
        <v>1</v>
      </c>
      <c r="B345" s="54" t="s">
        <v>1089</v>
      </c>
      <c r="C345" s="56">
        <v>26</v>
      </c>
      <c r="D345" s="56">
        <v>20</v>
      </c>
      <c r="E345" s="56">
        <v>4</v>
      </c>
      <c r="F345" s="56">
        <v>2</v>
      </c>
      <c r="G345" s="56">
        <v>97</v>
      </c>
      <c r="H345" s="56">
        <v>25</v>
      </c>
      <c r="I345" s="57">
        <v>44</v>
      </c>
      <c r="J345" s="69">
        <f t="shared" ref="J345:J358" si="601">G345/H345</f>
        <v>3.88</v>
      </c>
      <c r="L345" s="66" t="s">
        <v>1033</v>
      </c>
      <c r="M345" s="71"/>
      <c r="N345" s="72" t="s">
        <v>150</v>
      </c>
      <c r="O345" s="72" t="s">
        <v>103</v>
      </c>
      <c r="P345" s="72" t="s">
        <v>162</v>
      </c>
      <c r="Q345" s="64" t="s">
        <v>304</v>
      </c>
      <c r="R345" s="63"/>
      <c r="S345" s="131" t="s">
        <v>124</v>
      </c>
      <c r="T345" s="400" t="s">
        <v>62</v>
      </c>
      <c r="U345" s="400" t="s">
        <v>100</v>
      </c>
      <c r="V345" s="72" t="s">
        <v>410</v>
      </c>
      <c r="W345" s="400" t="s">
        <v>200</v>
      </c>
      <c r="X345" s="131" t="s">
        <v>268</v>
      </c>
      <c r="Y345" s="63"/>
      <c r="Z345" s="65"/>
      <c r="AL345" s="66" t="s">
        <v>1033</v>
      </c>
      <c r="AM345" s="71"/>
      <c r="AN345" s="72" t="s">
        <v>66</v>
      </c>
      <c r="AO345" s="72" t="s">
        <v>104</v>
      </c>
      <c r="AP345" s="72" t="s">
        <v>105</v>
      </c>
      <c r="AQ345" s="64" t="s">
        <v>78</v>
      </c>
      <c r="AR345" s="63"/>
      <c r="AS345" s="72" t="s">
        <v>92</v>
      </c>
      <c r="AT345" s="400" t="s">
        <v>67</v>
      </c>
      <c r="AU345" s="400" t="s">
        <v>755</v>
      </c>
      <c r="AV345" s="72" t="s">
        <v>1090</v>
      </c>
      <c r="AW345" s="400" t="s">
        <v>79</v>
      </c>
      <c r="AX345" s="72" t="s">
        <v>456</v>
      </c>
      <c r="AY345" s="63"/>
      <c r="AZ345" s="372" t="s">
        <v>80</v>
      </c>
      <c r="BL345" s="74"/>
      <c r="BM345" s="75">
        <f t="shared" ref="BM345:BY352" si="602">(IF(N345="","",(IF(MID(N345,2,1)="-",LEFT(N345,1),LEFT(N345,2)))+0))</f>
        <v>3</v>
      </c>
      <c r="BN345" s="75">
        <f t="shared" si="602"/>
        <v>1</v>
      </c>
      <c r="BO345" s="75">
        <f t="shared" si="602"/>
        <v>6</v>
      </c>
      <c r="BP345" s="75">
        <f t="shared" si="602"/>
        <v>4</v>
      </c>
      <c r="BQ345" s="75" t="str">
        <f t="shared" si="602"/>
        <v/>
      </c>
      <c r="BR345" s="75">
        <f t="shared" si="602"/>
        <v>0</v>
      </c>
      <c r="BS345" s="75">
        <f t="shared" si="602"/>
        <v>1</v>
      </c>
      <c r="BT345" s="75">
        <f t="shared" si="602"/>
        <v>4</v>
      </c>
      <c r="BU345" s="75">
        <f t="shared" si="602"/>
        <v>2</v>
      </c>
      <c r="BV345" s="75">
        <f t="shared" si="602"/>
        <v>2</v>
      </c>
      <c r="BW345" s="75">
        <f t="shared" si="602"/>
        <v>7</v>
      </c>
      <c r="BX345" s="75" t="str">
        <f t="shared" si="602"/>
        <v/>
      </c>
      <c r="BY345" s="76" t="str">
        <f t="shared" si="602"/>
        <v/>
      </c>
      <c r="CB345" s="77"/>
      <c r="CC345" s="77"/>
      <c r="CD345" s="77"/>
      <c r="CE345" s="77"/>
      <c r="CF345" s="77"/>
      <c r="CG345" s="77"/>
      <c r="CH345" s="77"/>
      <c r="CI345" s="77"/>
      <c r="CJ345" s="78"/>
      <c r="CK345" s="74"/>
      <c r="CL345" s="75">
        <f t="shared" ref="CL345:CX352" si="603">(IF(N345="","",IF(RIGHT(N345,2)="10",RIGHT(N345,2),RIGHT(N345,1))+0))</f>
        <v>1</v>
      </c>
      <c r="CM345" s="75">
        <f t="shared" si="603"/>
        <v>3</v>
      </c>
      <c r="CN345" s="75">
        <f t="shared" si="603"/>
        <v>0</v>
      </c>
      <c r="CO345" s="75">
        <f t="shared" si="603"/>
        <v>2</v>
      </c>
      <c r="CP345" s="75" t="str">
        <f t="shared" si="603"/>
        <v/>
      </c>
      <c r="CQ345" s="75">
        <f t="shared" si="603"/>
        <v>0</v>
      </c>
      <c r="CR345" s="75">
        <f t="shared" si="603"/>
        <v>1</v>
      </c>
      <c r="CS345" s="75">
        <f t="shared" si="603"/>
        <v>3</v>
      </c>
      <c r="CT345" s="75">
        <f t="shared" si="603"/>
        <v>6</v>
      </c>
      <c r="CU345" s="75">
        <f t="shared" si="603"/>
        <v>2</v>
      </c>
      <c r="CV345" s="75">
        <f t="shared" si="603"/>
        <v>2</v>
      </c>
      <c r="CW345" s="75" t="str">
        <f t="shared" si="603"/>
        <v/>
      </c>
      <c r="CX345" s="76" t="str">
        <f t="shared" si="603"/>
        <v/>
      </c>
      <c r="DA345" s="77"/>
      <c r="DB345" s="77"/>
      <c r="DC345" s="77"/>
      <c r="DD345" s="77"/>
      <c r="DE345" s="77"/>
      <c r="DF345" s="77"/>
      <c r="DG345" s="77"/>
      <c r="DH345" s="77"/>
      <c r="DJ345" s="74"/>
      <c r="DK345" s="75" t="str">
        <f t="shared" ref="DK345:DW352" si="604">(IF(N345="","",IF(BM345&gt;CL345,"H",IF(BM345&lt;CL345,"A","D"))))</f>
        <v>H</v>
      </c>
      <c r="DL345" s="75" t="str">
        <f t="shared" si="604"/>
        <v>A</v>
      </c>
      <c r="DM345" s="75" t="str">
        <f t="shared" si="604"/>
        <v>H</v>
      </c>
      <c r="DN345" s="75" t="str">
        <f t="shared" si="604"/>
        <v>H</v>
      </c>
      <c r="DO345" s="75" t="str">
        <f t="shared" si="604"/>
        <v/>
      </c>
      <c r="DP345" s="75" t="str">
        <f t="shared" si="604"/>
        <v>D</v>
      </c>
      <c r="DQ345" s="75" t="str">
        <f t="shared" si="604"/>
        <v>D</v>
      </c>
      <c r="DR345" s="75" t="str">
        <f t="shared" si="604"/>
        <v>H</v>
      </c>
      <c r="DS345" s="75" t="str">
        <f t="shared" si="604"/>
        <v>A</v>
      </c>
      <c r="DT345" s="75" t="str">
        <f t="shared" si="604"/>
        <v>D</v>
      </c>
      <c r="DU345" s="75" t="str">
        <f t="shared" si="604"/>
        <v>H</v>
      </c>
      <c r="DV345" s="75" t="str">
        <f t="shared" si="604"/>
        <v/>
      </c>
      <c r="DW345" s="76" t="str">
        <f t="shared" si="604"/>
        <v/>
      </c>
      <c r="DZ345" s="56"/>
      <c r="EA345" s="56"/>
      <c r="EB345" s="56"/>
      <c r="EC345" s="56"/>
      <c r="ED345" s="56"/>
      <c r="EE345" s="56"/>
      <c r="EF345" s="56"/>
      <c r="EG345" s="56"/>
      <c r="EI345" s="53" t="str">
        <f t="shared" ref="EI345:EI358" si="605">L345</f>
        <v>Brentwood &amp; Warley Reserves</v>
      </c>
      <c r="EJ345" s="79">
        <f>SUM(EQ345:ES345)</f>
        <v>21</v>
      </c>
      <c r="EK345" s="80">
        <f>COUNTIF($DJ345:$EG345,"H")</f>
        <v>5</v>
      </c>
      <c r="EL345" s="80">
        <f>COUNTIF($DJ345:$EG345,"D")</f>
        <v>3</v>
      </c>
      <c r="EM345" s="80">
        <f>COUNTIF($DJ345:$EG345,"A")</f>
        <v>2</v>
      </c>
      <c r="EN345" s="80">
        <f>COUNTIF(DJ$345:DJ$358,"A")</f>
        <v>4</v>
      </c>
      <c r="EO345" s="80">
        <f>COUNTIF(DJ$345:DJ$358,"D")</f>
        <v>2</v>
      </c>
      <c r="EP345" s="80">
        <f>COUNTIF(DJ$345:DJ$358,"H")</f>
        <v>5</v>
      </c>
      <c r="EQ345" s="79">
        <f>EK345+EN345</f>
        <v>9</v>
      </c>
      <c r="ER345" s="79">
        <f t="shared" ref="ER345:ES358" si="606">EL345+EO345</f>
        <v>5</v>
      </c>
      <c r="ES345" s="79">
        <f t="shared" si="606"/>
        <v>7</v>
      </c>
      <c r="ET345" s="81">
        <f>SUM($BL345:$CI345)+SUM(CK$345:CK$358)</f>
        <v>43</v>
      </c>
      <c r="EU345" s="81">
        <f>SUM($CK345:$DH345)+SUM(BL$345:BL$358)</f>
        <v>38</v>
      </c>
      <c r="EV345" s="79">
        <f t="shared" ref="EV345:EV358" si="607">(EQ345*2)+ER345</f>
        <v>23</v>
      </c>
      <c r="EW345" s="136">
        <f t="shared" ref="EW345:EW358" si="608">IF(ET345&gt;0,IF(EU345&gt;0,ET345/EU345,0),0)</f>
        <v>1.131578947368421</v>
      </c>
      <c r="EX345" s="78"/>
      <c r="EY345" s="80">
        <f t="shared" ref="EY345:EY358" si="609">VLOOKUP($EI345,$B$345:$J$358,2,0)</f>
        <v>26</v>
      </c>
      <c r="EZ345" s="80">
        <f t="shared" ref="EZ345:EZ358" si="610">VLOOKUP($EI345,$B$345:$J$358,3,0)</f>
        <v>11</v>
      </c>
      <c r="FA345" s="80">
        <f t="shared" ref="FA345:FA358" si="611">VLOOKUP($EI345,$B$345:$J$358,4,0)</f>
        <v>6</v>
      </c>
      <c r="FB345" s="80">
        <f t="shared" ref="FB345:FB358" si="612">VLOOKUP($EI345,$B$345:$J$358,5,0)</f>
        <v>9</v>
      </c>
      <c r="FC345" s="80">
        <f t="shared" ref="FC345:FC358" si="613">VLOOKUP($EI345,$B$345:$J$358,6,0)</f>
        <v>58</v>
      </c>
      <c r="FD345" s="80">
        <f t="shared" ref="FD345:FD358" si="614">VLOOKUP($EI345,$B$345:$J$358,7,0)</f>
        <v>50</v>
      </c>
      <c r="FE345" s="80">
        <f t="shared" ref="FE345:FE358" si="615">VLOOKUP($EI345,$B$345:$J$358,8,0)</f>
        <v>28</v>
      </c>
      <c r="FF345" s="80">
        <f t="shared" ref="FF345:FF358" si="616">VLOOKUP($EI345,$B$345:$J$358,9,0)</f>
        <v>1.1599999999999999</v>
      </c>
      <c r="FH345" s="54">
        <f>IF(EJ345=EY345,0,1)</f>
        <v>1</v>
      </c>
      <c r="FI345" s="54">
        <f>IF(EQ345=EZ345,0,1)</f>
        <v>1</v>
      </c>
      <c r="FJ345" s="54">
        <f t="shared" ref="FJ345:FO358" si="617">IF(ER345=FA345,0,1)</f>
        <v>1</v>
      </c>
      <c r="FK345" s="54">
        <f t="shared" si="617"/>
        <v>1</v>
      </c>
      <c r="FL345" s="54">
        <f t="shared" si="617"/>
        <v>1</v>
      </c>
      <c r="FM345" s="54">
        <f t="shared" si="617"/>
        <v>1</v>
      </c>
      <c r="FN345" s="54">
        <f t="shared" si="617"/>
        <v>1</v>
      </c>
      <c r="FO345" s="54">
        <f t="shared" si="617"/>
        <v>1</v>
      </c>
      <c r="FQ345" s="54" t="str">
        <f t="shared" si="560"/>
        <v>Brentwood &amp; Warley Reserves</v>
      </c>
      <c r="FR345" s="54">
        <f t="shared" si="561"/>
        <v>5</v>
      </c>
      <c r="FS345" s="54">
        <f t="shared" si="562"/>
        <v>2</v>
      </c>
      <c r="FT345" s="54">
        <f t="shared" si="562"/>
        <v>1</v>
      </c>
      <c r="FU345" s="54">
        <f t="shared" si="562"/>
        <v>2</v>
      </c>
      <c r="FV345" s="54">
        <f t="shared" si="562"/>
        <v>15</v>
      </c>
      <c r="FW345" s="54">
        <f t="shared" si="562"/>
        <v>12</v>
      </c>
      <c r="FX345" s="54">
        <f t="shared" ref="FX345:FX358" si="618">IF(SUM($FH345:$FO345)=0,"",FE345-EV345)</f>
        <v>5</v>
      </c>
      <c r="FY345" s="54" t="s">
        <v>71</v>
      </c>
      <c r="FZ345" s="58" t="s">
        <v>1091</v>
      </c>
      <c r="GA345" s="59" t="s">
        <v>100</v>
      </c>
      <c r="GB345" s="60" t="s">
        <v>1087</v>
      </c>
      <c r="GC345" s="59" t="s">
        <v>1092</v>
      </c>
      <c r="GD345" s="59"/>
      <c r="GE345" s="61"/>
      <c r="GF345" s="58"/>
      <c r="GG345" s="61"/>
      <c r="GJ345" s="61" t="s">
        <v>1033</v>
      </c>
      <c r="GK345" s="349" t="s">
        <v>486</v>
      </c>
      <c r="GL345" s="349" t="s">
        <v>486</v>
      </c>
      <c r="GM345" s="349" t="s">
        <v>486</v>
      </c>
      <c r="GN345" s="349" t="s">
        <v>486</v>
      </c>
      <c r="GO345" s="349" t="s">
        <v>486</v>
      </c>
      <c r="GP345" s="349" t="s">
        <v>486</v>
      </c>
    </row>
    <row r="346" spans="1:198" s="53" customFormat="1" ht="12" x14ac:dyDescent="0.25">
      <c r="A346" s="54">
        <v>2</v>
      </c>
      <c r="B346" s="54" t="s">
        <v>1093</v>
      </c>
      <c r="C346" s="56">
        <v>26</v>
      </c>
      <c r="D346" s="56">
        <v>15</v>
      </c>
      <c r="E346" s="56">
        <v>4</v>
      </c>
      <c r="F346" s="56">
        <v>7</v>
      </c>
      <c r="G346" s="56">
        <v>68</v>
      </c>
      <c r="H346" s="56">
        <v>44</v>
      </c>
      <c r="I346" s="57">
        <v>34</v>
      </c>
      <c r="J346" s="69">
        <f t="shared" si="601"/>
        <v>1.5454545454545454</v>
      </c>
      <c r="L346" s="82" t="s">
        <v>1094</v>
      </c>
      <c r="M346" s="213" t="s">
        <v>102</v>
      </c>
      <c r="N346" s="83"/>
      <c r="O346" s="59"/>
      <c r="P346" s="141" t="s">
        <v>99</v>
      </c>
      <c r="Q346" s="84" t="s">
        <v>87</v>
      </c>
      <c r="R346" s="401" t="s">
        <v>150</v>
      </c>
      <c r="S346" s="151" t="s">
        <v>124</v>
      </c>
      <c r="T346" s="88" t="s">
        <v>177</v>
      </c>
      <c r="U346" s="59"/>
      <c r="V346" s="59"/>
      <c r="W346" s="59"/>
      <c r="X346" s="141" t="s">
        <v>423</v>
      </c>
      <c r="Y346" s="59"/>
      <c r="Z346" s="85"/>
      <c r="AB346" s="54"/>
      <c r="AC346" s="54"/>
      <c r="AD346" s="54"/>
      <c r="AE346" s="54"/>
      <c r="AF346" s="54"/>
      <c r="AG346" s="54"/>
      <c r="AH346" s="54"/>
      <c r="AI346" s="54"/>
      <c r="AJ346" s="54"/>
      <c r="AK346" s="54"/>
      <c r="AL346" s="82" t="s">
        <v>1094</v>
      </c>
      <c r="AM346" s="262" t="s">
        <v>120</v>
      </c>
      <c r="AN346" s="83"/>
      <c r="AO346" s="87" t="s">
        <v>1095</v>
      </c>
      <c r="AP346" s="88" t="s">
        <v>65</v>
      </c>
      <c r="AQ346" s="84" t="s">
        <v>452</v>
      </c>
      <c r="AR346" s="401" t="s">
        <v>90</v>
      </c>
      <c r="AS346" s="87" t="s">
        <v>79</v>
      </c>
      <c r="AT346" s="88" t="s">
        <v>446</v>
      </c>
      <c r="AU346" s="59"/>
      <c r="AV346" s="252" t="s">
        <v>93</v>
      </c>
      <c r="AW346" s="59"/>
      <c r="AX346" s="88" t="s">
        <v>131</v>
      </c>
      <c r="AY346" s="59"/>
      <c r="AZ346" s="85"/>
      <c r="BC346" s="54"/>
      <c r="BD346" s="54"/>
      <c r="BE346" s="54"/>
      <c r="BF346" s="54"/>
      <c r="BG346" s="54"/>
      <c r="BH346" s="54"/>
      <c r="BI346" s="54"/>
      <c r="BJ346" s="54"/>
      <c r="BL346" s="90">
        <f t="shared" ref="BL346:BS358" si="619">(IF(M346="","",(IF(MID(M346,2,1)="-",LEFT(M346,1),LEFT(M346,2)))+0))</f>
        <v>2</v>
      </c>
      <c r="BM346" s="91"/>
      <c r="BN346" s="77" t="str">
        <f t="shared" si="602"/>
        <v/>
      </c>
      <c r="BO346" s="77">
        <f t="shared" si="602"/>
        <v>1</v>
      </c>
      <c r="BP346" s="77">
        <f t="shared" si="602"/>
        <v>3</v>
      </c>
      <c r="BQ346" s="77">
        <f t="shared" si="602"/>
        <v>3</v>
      </c>
      <c r="BR346" s="77">
        <f t="shared" si="602"/>
        <v>0</v>
      </c>
      <c r="BS346" s="77">
        <f t="shared" si="602"/>
        <v>2</v>
      </c>
      <c r="BT346" s="77" t="str">
        <f t="shared" si="602"/>
        <v/>
      </c>
      <c r="BU346" s="77" t="str">
        <f t="shared" si="602"/>
        <v/>
      </c>
      <c r="BV346" s="77" t="str">
        <f t="shared" si="602"/>
        <v/>
      </c>
      <c r="BW346" s="77">
        <f t="shared" si="602"/>
        <v>6</v>
      </c>
      <c r="BX346" s="77" t="str">
        <f t="shared" si="602"/>
        <v/>
      </c>
      <c r="BY346" s="92" t="str">
        <f t="shared" si="602"/>
        <v/>
      </c>
      <c r="BZ346" s="54"/>
      <c r="CA346" s="54"/>
      <c r="CB346" s="77"/>
      <c r="CC346" s="77"/>
      <c r="CD346" s="77"/>
      <c r="CE346" s="77"/>
      <c r="CF346" s="77"/>
      <c r="CG346" s="77"/>
      <c r="CH346" s="77"/>
      <c r="CI346" s="77"/>
      <c r="CJ346" s="78"/>
      <c r="CK346" s="90">
        <f t="shared" ref="CK346:CR358" si="620">(IF(M346="","",IF(RIGHT(M346,2)="10",RIGHT(M346,2),RIGHT(M346,1))+0))</f>
        <v>4</v>
      </c>
      <c r="CL346" s="91"/>
      <c r="CM346" s="77" t="str">
        <f t="shared" si="603"/>
        <v/>
      </c>
      <c r="CN346" s="77">
        <f t="shared" si="603"/>
        <v>0</v>
      </c>
      <c r="CO346" s="77">
        <f t="shared" si="603"/>
        <v>3</v>
      </c>
      <c r="CP346" s="77">
        <f t="shared" si="603"/>
        <v>1</v>
      </c>
      <c r="CQ346" s="77">
        <f t="shared" si="603"/>
        <v>0</v>
      </c>
      <c r="CR346" s="77">
        <f t="shared" si="603"/>
        <v>0</v>
      </c>
      <c r="CS346" s="77" t="str">
        <f t="shared" si="603"/>
        <v/>
      </c>
      <c r="CT346" s="77" t="str">
        <f t="shared" si="603"/>
        <v/>
      </c>
      <c r="CU346" s="77" t="str">
        <f t="shared" si="603"/>
        <v/>
      </c>
      <c r="CV346" s="77">
        <f t="shared" si="603"/>
        <v>3</v>
      </c>
      <c r="CW346" s="77" t="str">
        <f t="shared" si="603"/>
        <v/>
      </c>
      <c r="CX346" s="92" t="str">
        <f t="shared" si="603"/>
        <v/>
      </c>
      <c r="CY346" s="54"/>
      <c r="CZ346" s="54"/>
      <c r="DA346" s="77"/>
      <c r="DB346" s="77"/>
      <c r="DC346" s="77"/>
      <c r="DD346" s="77"/>
      <c r="DE346" s="77"/>
      <c r="DF346" s="77"/>
      <c r="DG346" s="77"/>
      <c r="DH346" s="77"/>
      <c r="DI346" s="54"/>
      <c r="DJ346" s="90" t="str">
        <f t="shared" ref="DJ346:DQ358" si="621">(IF(M346="","",IF(BL346&gt;CK346,"H",IF(BL346&lt;CK346,"A","D"))))</f>
        <v>A</v>
      </c>
      <c r="DK346" s="91"/>
      <c r="DL346" s="77" t="str">
        <f t="shared" si="604"/>
        <v/>
      </c>
      <c r="DM346" s="77" t="str">
        <f t="shared" si="604"/>
        <v>H</v>
      </c>
      <c r="DN346" s="77" t="str">
        <f t="shared" si="604"/>
        <v>D</v>
      </c>
      <c r="DO346" s="77" t="str">
        <f t="shared" si="604"/>
        <v>H</v>
      </c>
      <c r="DP346" s="77" t="str">
        <f t="shared" si="604"/>
        <v>D</v>
      </c>
      <c r="DQ346" s="77" t="str">
        <f t="shared" si="604"/>
        <v>H</v>
      </c>
      <c r="DR346" s="77" t="str">
        <f t="shared" si="604"/>
        <v/>
      </c>
      <c r="DS346" s="77" t="str">
        <f t="shared" si="604"/>
        <v/>
      </c>
      <c r="DT346" s="77" t="str">
        <f t="shared" si="604"/>
        <v/>
      </c>
      <c r="DU346" s="77" t="str">
        <f t="shared" si="604"/>
        <v>H</v>
      </c>
      <c r="DV346" s="77" t="str">
        <f t="shared" si="604"/>
        <v/>
      </c>
      <c r="DW346" s="92" t="str">
        <f t="shared" si="604"/>
        <v/>
      </c>
      <c r="DX346" s="54"/>
      <c r="DY346" s="54"/>
      <c r="DZ346" s="56"/>
      <c r="EA346" s="56"/>
      <c r="EB346" s="56"/>
      <c r="EC346" s="56"/>
      <c r="ED346" s="56"/>
      <c r="EE346" s="56"/>
      <c r="EF346" s="56"/>
      <c r="EG346" s="56"/>
      <c r="EH346" s="54"/>
      <c r="EI346" s="53" t="str">
        <f t="shared" si="605"/>
        <v>Cheshunt Reserves</v>
      </c>
      <c r="EJ346" s="79">
        <f t="shared" ref="EJ346:EJ358" si="622">SUM(EQ346:ES346)</f>
        <v>15</v>
      </c>
      <c r="EK346" s="80">
        <f t="shared" ref="EK346:EK358" si="623">COUNTIF($DJ346:$EG346,"H")</f>
        <v>4</v>
      </c>
      <c r="EL346" s="80">
        <f t="shared" ref="EL346:EL358" si="624">COUNTIF($DJ346:$EG346,"D")</f>
        <v>2</v>
      </c>
      <c r="EM346" s="80">
        <f t="shared" ref="EM346:EM358" si="625">COUNTIF($DJ346:$EG346,"A")</f>
        <v>1</v>
      </c>
      <c r="EN346" s="80">
        <f>COUNTIF(DK$345:DK$358,"A")</f>
        <v>3</v>
      </c>
      <c r="EO346" s="80">
        <f>COUNTIF(DK$345:DK$358,"D")</f>
        <v>0</v>
      </c>
      <c r="EP346" s="80">
        <f>COUNTIF(DK$345:DK$358,"H")</f>
        <v>5</v>
      </c>
      <c r="EQ346" s="79">
        <f t="shared" ref="EQ346:EQ358" si="626">EK346+EN346</f>
        <v>7</v>
      </c>
      <c r="ER346" s="79">
        <f t="shared" si="606"/>
        <v>2</v>
      </c>
      <c r="ES346" s="79">
        <f t="shared" si="606"/>
        <v>6</v>
      </c>
      <c r="ET346" s="81">
        <f>SUM($BL346:$CI346)+SUM(CL$345:CL$358)</f>
        <v>26</v>
      </c>
      <c r="EU346" s="81">
        <f>SUM($CK346:$DH346)+SUM(BM$345:BM$358)</f>
        <v>29</v>
      </c>
      <c r="EV346" s="79">
        <f t="shared" si="607"/>
        <v>16</v>
      </c>
      <c r="EW346" s="136">
        <f t="shared" si="608"/>
        <v>0.89655172413793105</v>
      </c>
      <c r="EX346" s="78"/>
      <c r="EY346" s="80">
        <f t="shared" si="609"/>
        <v>26</v>
      </c>
      <c r="EZ346" s="80">
        <f t="shared" si="610"/>
        <v>11</v>
      </c>
      <c r="FA346" s="80">
        <f t="shared" si="611"/>
        <v>5</v>
      </c>
      <c r="FB346" s="80">
        <f t="shared" si="612"/>
        <v>10</v>
      </c>
      <c r="FC346" s="80">
        <f t="shared" si="613"/>
        <v>45</v>
      </c>
      <c r="FD346" s="80">
        <f t="shared" si="614"/>
        <v>54</v>
      </c>
      <c r="FE346" s="80">
        <f t="shared" si="615"/>
        <v>27</v>
      </c>
      <c r="FF346" s="80">
        <f t="shared" si="616"/>
        <v>0.83333333333333337</v>
      </c>
      <c r="FG346" s="54"/>
      <c r="FH346" s="54">
        <f t="shared" ref="FH346:FH358" si="627">IF(EJ346=EY346,0,1)</f>
        <v>1</v>
      </c>
      <c r="FI346" s="54">
        <f t="shared" ref="FI346:FI358" si="628">IF(EQ346=EZ346,0,1)</f>
        <v>1</v>
      </c>
      <c r="FJ346" s="54">
        <f t="shared" si="617"/>
        <v>1</v>
      </c>
      <c r="FK346" s="54">
        <f t="shared" si="617"/>
        <v>1</v>
      </c>
      <c r="FL346" s="54">
        <f t="shared" si="617"/>
        <v>1</v>
      </c>
      <c r="FM346" s="54">
        <f t="shared" si="617"/>
        <v>1</v>
      </c>
      <c r="FN346" s="54">
        <f t="shared" si="617"/>
        <v>1</v>
      </c>
      <c r="FO346" s="54">
        <f t="shared" si="617"/>
        <v>1</v>
      </c>
      <c r="FQ346" s="54" t="str">
        <f t="shared" si="560"/>
        <v>Cheshunt Reserves</v>
      </c>
      <c r="FR346" s="54">
        <f t="shared" si="561"/>
        <v>11</v>
      </c>
      <c r="FS346" s="54">
        <f t="shared" si="562"/>
        <v>4</v>
      </c>
      <c r="FT346" s="54">
        <f t="shared" si="562"/>
        <v>3</v>
      </c>
      <c r="FU346" s="54">
        <f t="shared" si="562"/>
        <v>4</v>
      </c>
      <c r="FV346" s="54">
        <f t="shared" si="562"/>
        <v>19</v>
      </c>
      <c r="FW346" s="54">
        <f t="shared" si="562"/>
        <v>25</v>
      </c>
      <c r="FX346" s="54">
        <f t="shared" si="618"/>
        <v>11</v>
      </c>
      <c r="FY346" s="54" t="s">
        <v>1042</v>
      </c>
      <c r="FZ346" s="60" t="s">
        <v>1096</v>
      </c>
      <c r="GA346" s="59" t="s">
        <v>125</v>
      </c>
      <c r="GB346" s="60" t="s">
        <v>1091</v>
      </c>
      <c r="GC346" s="59" t="s">
        <v>1097</v>
      </c>
      <c r="GD346" s="59"/>
      <c r="GE346" s="61"/>
      <c r="GF346" s="58"/>
      <c r="GG346" s="61"/>
      <c r="GJ346" s="61" t="s">
        <v>1094</v>
      </c>
      <c r="GK346" s="349" t="s">
        <v>1098</v>
      </c>
      <c r="GL346" s="349" t="s">
        <v>486</v>
      </c>
      <c r="GM346" s="349" t="s">
        <v>1099</v>
      </c>
      <c r="GN346" s="349" t="s">
        <v>486</v>
      </c>
      <c r="GO346" s="349" t="s">
        <v>486</v>
      </c>
      <c r="GP346" s="349" t="s">
        <v>486</v>
      </c>
    </row>
    <row r="347" spans="1:198" s="54" customFormat="1" ht="12" x14ac:dyDescent="0.25">
      <c r="A347" s="54">
        <v>3</v>
      </c>
      <c r="B347" s="54" t="s">
        <v>1100</v>
      </c>
      <c r="C347" s="56">
        <v>26</v>
      </c>
      <c r="D347" s="56">
        <v>14</v>
      </c>
      <c r="E347" s="56">
        <v>5</v>
      </c>
      <c r="F347" s="56">
        <v>7</v>
      </c>
      <c r="G347" s="56">
        <v>61</v>
      </c>
      <c r="H347" s="56">
        <v>44</v>
      </c>
      <c r="I347" s="57">
        <v>33</v>
      </c>
      <c r="J347" s="69">
        <f t="shared" si="601"/>
        <v>1.3863636363636365</v>
      </c>
      <c r="L347" s="82" t="s">
        <v>1093</v>
      </c>
      <c r="M347" s="86" t="s">
        <v>76</v>
      </c>
      <c r="N347" s="59"/>
      <c r="O347" s="83"/>
      <c r="P347" s="88" t="s">
        <v>77</v>
      </c>
      <c r="Q347" s="84" t="s">
        <v>100</v>
      </c>
      <c r="R347" s="88" t="s">
        <v>178</v>
      </c>
      <c r="S347" s="88" t="s">
        <v>177</v>
      </c>
      <c r="T347" s="88" t="s">
        <v>177</v>
      </c>
      <c r="U347" s="88" t="s">
        <v>101</v>
      </c>
      <c r="V347" s="88" t="s">
        <v>304</v>
      </c>
      <c r="W347" s="151" t="s">
        <v>200</v>
      </c>
      <c r="X347" s="88" t="s">
        <v>89</v>
      </c>
      <c r="Y347" s="88" t="s">
        <v>77</v>
      </c>
      <c r="Z347" s="89" t="s">
        <v>74</v>
      </c>
      <c r="AB347" s="54" t="s">
        <v>1101</v>
      </c>
      <c r="AL347" s="82" t="s">
        <v>1093</v>
      </c>
      <c r="AM347" s="86" t="s">
        <v>69</v>
      </c>
      <c r="AN347" s="87" t="s">
        <v>114</v>
      </c>
      <c r="AO347" s="83"/>
      <c r="AP347" s="88" t="s">
        <v>68</v>
      </c>
      <c r="AQ347" s="84" t="s">
        <v>67</v>
      </c>
      <c r="AR347" s="88" t="s">
        <v>64</v>
      </c>
      <c r="AS347" s="88" t="s">
        <v>91</v>
      </c>
      <c r="AT347" s="88" t="s">
        <v>93</v>
      </c>
      <c r="AU347" s="88" t="s">
        <v>731</v>
      </c>
      <c r="AV347" s="88" t="s">
        <v>80</v>
      </c>
      <c r="AW347" s="88" t="s">
        <v>70</v>
      </c>
      <c r="AX347" s="88" t="s">
        <v>95</v>
      </c>
      <c r="AY347" s="88" t="s">
        <v>121</v>
      </c>
      <c r="AZ347" s="89" t="s">
        <v>447</v>
      </c>
      <c r="BL347" s="90">
        <f t="shared" si="619"/>
        <v>0</v>
      </c>
      <c r="BM347" s="77" t="str">
        <f t="shared" si="619"/>
        <v/>
      </c>
      <c r="BN347" s="91"/>
      <c r="BO347" s="77">
        <f t="shared" si="602"/>
        <v>2</v>
      </c>
      <c r="BP347" s="77">
        <f t="shared" si="602"/>
        <v>4</v>
      </c>
      <c r="BQ347" s="77">
        <f t="shared" si="602"/>
        <v>6</v>
      </c>
      <c r="BR347" s="77">
        <f t="shared" si="602"/>
        <v>2</v>
      </c>
      <c r="BS347" s="77">
        <f t="shared" si="602"/>
        <v>2</v>
      </c>
      <c r="BT347" s="77">
        <f t="shared" si="602"/>
        <v>3</v>
      </c>
      <c r="BU347" s="77">
        <f t="shared" si="602"/>
        <v>4</v>
      </c>
      <c r="BV347" s="77">
        <f t="shared" si="602"/>
        <v>2</v>
      </c>
      <c r="BW347" s="77">
        <f t="shared" si="602"/>
        <v>3</v>
      </c>
      <c r="BX347" s="77">
        <f t="shared" si="602"/>
        <v>2</v>
      </c>
      <c r="BY347" s="92">
        <f t="shared" si="602"/>
        <v>1</v>
      </c>
      <c r="CB347" s="77"/>
      <c r="CC347" s="77"/>
      <c r="CD347" s="77"/>
      <c r="CE347" s="77"/>
      <c r="CF347" s="77"/>
      <c r="CG347" s="77"/>
      <c r="CH347" s="77"/>
      <c r="CI347" s="77"/>
      <c r="CJ347" s="78"/>
      <c r="CK347" s="90">
        <f t="shared" si="620"/>
        <v>2</v>
      </c>
      <c r="CL347" s="77" t="str">
        <f t="shared" si="620"/>
        <v/>
      </c>
      <c r="CM347" s="91"/>
      <c r="CN347" s="77">
        <f t="shared" si="603"/>
        <v>1</v>
      </c>
      <c r="CO347" s="77">
        <f t="shared" si="603"/>
        <v>3</v>
      </c>
      <c r="CP347" s="77">
        <f t="shared" si="603"/>
        <v>1</v>
      </c>
      <c r="CQ347" s="77">
        <f t="shared" si="603"/>
        <v>0</v>
      </c>
      <c r="CR347" s="77">
        <f t="shared" si="603"/>
        <v>0</v>
      </c>
      <c r="CS347" s="77">
        <f t="shared" si="603"/>
        <v>2</v>
      </c>
      <c r="CT347" s="77">
        <f t="shared" si="603"/>
        <v>2</v>
      </c>
      <c r="CU347" s="77">
        <f t="shared" si="603"/>
        <v>2</v>
      </c>
      <c r="CV347" s="77">
        <f t="shared" si="603"/>
        <v>0</v>
      </c>
      <c r="CW347" s="77">
        <f t="shared" si="603"/>
        <v>1</v>
      </c>
      <c r="CX347" s="92">
        <f t="shared" si="603"/>
        <v>2</v>
      </c>
      <c r="DA347" s="77"/>
      <c r="DB347" s="77"/>
      <c r="DC347" s="77"/>
      <c r="DD347" s="77"/>
      <c r="DE347" s="77"/>
      <c r="DF347" s="77"/>
      <c r="DG347" s="77"/>
      <c r="DH347" s="77"/>
      <c r="DJ347" s="90" t="str">
        <f t="shared" si="621"/>
        <v>A</v>
      </c>
      <c r="DK347" s="77" t="str">
        <f t="shared" si="621"/>
        <v/>
      </c>
      <c r="DL347" s="91"/>
      <c r="DM347" s="77" t="str">
        <f t="shared" si="604"/>
        <v>H</v>
      </c>
      <c r="DN347" s="77" t="str">
        <f t="shared" si="604"/>
        <v>H</v>
      </c>
      <c r="DO347" s="77" t="str">
        <f t="shared" si="604"/>
        <v>H</v>
      </c>
      <c r="DP347" s="77" t="str">
        <f t="shared" si="604"/>
        <v>H</v>
      </c>
      <c r="DQ347" s="77" t="str">
        <f t="shared" si="604"/>
        <v>H</v>
      </c>
      <c r="DR347" s="77" t="str">
        <f t="shared" si="604"/>
        <v>H</v>
      </c>
      <c r="DS347" s="77" t="str">
        <f t="shared" si="604"/>
        <v>H</v>
      </c>
      <c r="DT347" s="77" t="str">
        <f t="shared" si="604"/>
        <v>D</v>
      </c>
      <c r="DU347" s="77" t="str">
        <f t="shared" si="604"/>
        <v>H</v>
      </c>
      <c r="DV347" s="77" t="str">
        <f t="shared" si="604"/>
        <v>H</v>
      </c>
      <c r="DW347" s="92" t="str">
        <f t="shared" si="604"/>
        <v>A</v>
      </c>
      <c r="DZ347" s="56"/>
      <c r="EA347" s="56"/>
      <c r="EB347" s="56"/>
      <c r="EC347" s="56"/>
      <c r="ED347" s="56"/>
      <c r="EE347" s="56"/>
      <c r="EF347" s="56"/>
      <c r="EG347" s="56"/>
      <c r="EI347" s="53" t="str">
        <f t="shared" si="605"/>
        <v>Crittall Athletic Reserves</v>
      </c>
      <c r="EJ347" s="79">
        <f t="shared" si="622"/>
        <v>24</v>
      </c>
      <c r="EK347" s="80">
        <f t="shared" si="623"/>
        <v>9</v>
      </c>
      <c r="EL347" s="80">
        <f t="shared" si="624"/>
        <v>1</v>
      </c>
      <c r="EM347" s="80">
        <f t="shared" si="625"/>
        <v>2</v>
      </c>
      <c r="EN347" s="80">
        <f>COUNTIF(DL$345:DL$358,"A")</f>
        <v>5</v>
      </c>
      <c r="EO347" s="80">
        <f>COUNTIF(DL$345:DL$358,"D")</f>
        <v>2</v>
      </c>
      <c r="EP347" s="80">
        <f>COUNTIF(DL$345:DL$358,"H")</f>
        <v>5</v>
      </c>
      <c r="EQ347" s="79">
        <f t="shared" si="626"/>
        <v>14</v>
      </c>
      <c r="ER347" s="79">
        <f t="shared" si="606"/>
        <v>3</v>
      </c>
      <c r="ES347" s="79">
        <f t="shared" si="606"/>
        <v>7</v>
      </c>
      <c r="ET347" s="81">
        <f>SUM($BL347:$CI347)+SUM(CM$345:CM$358)</f>
        <v>63</v>
      </c>
      <c r="EU347" s="81">
        <f>SUM($CK347:$DH347)+SUM(BN$345:BN$358)</f>
        <v>42</v>
      </c>
      <c r="EV347" s="79">
        <f t="shared" si="607"/>
        <v>31</v>
      </c>
      <c r="EW347" s="136">
        <f t="shared" si="608"/>
        <v>1.5</v>
      </c>
      <c r="EX347" s="78"/>
      <c r="EY347" s="80">
        <f t="shared" si="609"/>
        <v>26</v>
      </c>
      <c r="EZ347" s="80">
        <f t="shared" si="610"/>
        <v>15</v>
      </c>
      <c r="FA347" s="80">
        <f t="shared" si="611"/>
        <v>4</v>
      </c>
      <c r="FB347" s="80">
        <f t="shared" si="612"/>
        <v>7</v>
      </c>
      <c r="FC347" s="80">
        <f t="shared" si="613"/>
        <v>68</v>
      </c>
      <c r="FD347" s="80">
        <f t="shared" si="614"/>
        <v>44</v>
      </c>
      <c r="FE347" s="80">
        <f t="shared" si="615"/>
        <v>34</v>
      </c>
      <c r="FF347" s="80">
        <f t="shared" si="616"/>
        <v>1.5454545454545454</v>
      </c>
      <c r="FH347" s="54">
        <f t="shared" si="627"/>
        <v>1</v>
      </c>
      <c r="FI347" s="54">
        <f t="shared" si="628"/>
        <v>1</v>
      </c>
      <c r="FJ347" s="54">
        <f t="shared" si="617"/>
        <v>1</v>
      </c>
      <c r="FK347" s="54">
        <f t="shared" si="617"/>
        <v>0</v>
      </c>
      <c r="FL347" s="54">
        <f t="shared" si="617"/>
        <v>1</v>
      </c>
      <c r="FM347" s="54">
        <f t="shared" si="617"/>
        <v>1</v>
      </c>
      <c r="FN347" s="54">
        <f t="shared" si="617"/>
        <v>1</v>
      </c>
      <c r="FO347" s="54">
        <f t="shared" si="617"/>
        <v>1</v>
      </c>
      <c r="FQ347" s="54" t="str">
        <f t="shared" si="560"/>
        <v>Crittall Athletic Reserves</v>
      </c>
      <c r="FR347" s="54">
        <f t="shared" si="561"/>
        <v>2</v>
      </c>
      <c r="FS347" s="54">
        <f t="shared" si="562"/>
        <v>1</v>
      </c>
      <c r="FT347" s="54">
        <f t="shared" si="562"/>
        <v>1</v>
      </c>
      <c r="FU347" s="54">
        <f t="shared" si="562"/>
        <v>0</v>
      </c>
      <c r="FV347" s="54">
        <f t="shared" si="562"/>
        <v>5</v>
      </c>
      <c r="FW347" s="54">
        <f t="shared" si="562"/>
        <v>2</v>
      </c>
      <c r="FX347" s="54">
        <f t="shared" si="618"/>
        <v>3</v>
      </c>
      <c r="FY347" s="54" t="s">
        <v>1102</v>
      </c>
      <c r="FZ347" s="58" t="s">
        <v>1103</v>
      </c>
      <c r="GA347" s="59" t="s">
        <v>150</v>
      </c>
      <c r="GB347" s="60" t="s">
        <v>777</v>
      </c>
      <c r="GC347" s="392">
        <v>17808</v>
      </c>
      <c r="GD347" s="59"/>
      <c r="GE347" s="61"/>
      <c r="GF347" s="58"/>
      <c r="GG347" s="61"/>
      <c r="GJ347" s="61" t="s">
        <v>1093</v>
      </c>
      <c r="GK347" s="349" t="s">
        <v>1104</v>
      </c>
      <c r="GL347" s="349" t="s">
        <v>486</v>
      </c>
      <c r="GM347" s="349" t="s">
        <v>486</v>
      </c>
      <c r="GN347" s="349" t="s">
        <v>486</v>
      </c>
      <c r="GO347" s="349" t="s">
        <v>486</v>
      </c>
      <c r="GP347" s="349" t="s">
        <v>486</v>
      </c>
    </row>
    <row r="348" spans="1:198" s="54" customFormat="1" ht="12" x14ac:dyDescent="0.25">
      <c r="A348" s="54">
        <v>4</v>
      </c>
      <c r="B348" s="54" t="s">
        <v>1105</v>
      </c>
      <c r="C348" s="56">
        <v>26</v>
      </c>
      <c r="D348" s="56">
        <v>13</v>
      </c>
      <c r="E348" s="56">
        <v>6</v>
      </c>
      <c r="F348" s="56">
        <v>7</v>
      </c>
      <c r="G348" s="56">
        <v>59</v>
      </c>
      <c r="H348" s="56">
        <v>39</v>
      </c>
      <c r="I348" s="57">
        <v>32</v>
      </c>
      <c r="J348" s="69">
        <f t="shared" si="601"/>
        <v>1.5128205128205128</v>
      </c>
      <c r="L348" s="82" t="s">
        <v>1040</v>
      </c>
      <c r="M348" s="140" t="s">
        <v>89</v>
      </c>
      <c r="N348" s="141" t="s">
        <v>148</v>
      </c>
      <c r="O348" s="88" t="s">
        <v>74</v>
      </c>
      <c r="P348" s="83"/>
      <c r="Q348" s="84" t="s">
        <v>162</v>
      </c>
      <c r="R348" s="141" t="s">
        <v>62</v>
      </c>
      <c r="S348" s="59"/>
      <c r="T348" s="151" t="s">
        <v>62</v>
      </c>
      <c r="U348" s="141" t="s">
        <v>102</v>
      </c>
      <c r="V348" s="59"/>
      <c r="W348" s="141" t="s">
        <v>77</v>
      </c>
      <c r="X348" s="141" t="s">
        <v>124</v>
      </c>
      <c r="Y348" s="141" t="s">
        <v>62</v>
      </c>
      <c r="Z348" s="85"/>
      <c r="AB348" s="54" t="s">
        <v>1106</v>
      </c>
      <c r="AL348" s="82" t="s">
        <v>1040</v>
      </c>
      <c r="AM348" s="86" t="s">
        <v>91</v>
      </c>
      <c r="AN348" s="88" t="s">
        <v>81</v>
      </c>
      <c r="AO348" s="88" t="s">
        <v>79</v>
      </c>
      <c r="AP348" s="83"/>
      <c r="AQ348" s="84" t="s">
        <v>92</v>
      </c>
      <c r="AR348" s="88" t="s">
        <v>69</v>
      </c>
      <c r="AS348" s="252" t="s">
        <v>66</v>
      </c>
      <c r="AT348" s="87" t="s">
        <v>458</v>
      </c>
      <c r="AU348" s="88" t="s">
        <v>70</v>
      </c>
      <c r="AV348" s="59"/>
      <c r="AW348" s="88" t="s">
        <v>106</v>
      </c>
      <c r="AX348" s="88" t="s">
        <v>80</v>
      </c>
      <c r="AY348" s="88" t="s">
        <v>447</v>
      </c>
      <c r="AZ348" s="152" t="s">
        <v>129</v>
      </c>
      <c r="BL348" s="90">
        <f t="shared" si="619"/>
        <v>3</v>
      </c>
      <c r="BM348" s="77">
        <f t="shared" si="619"/>
        <v>0</v>
      </c>
      <c r="BN348" s="77">
        <f t="shared" si="619"/>
        <v>1</v>
      </c>
      <c r="BO348" s="91"/>
      <c r="BP348" s="77">
        <f t="shared" si="602"/>
        <v>6</v>
      </c>
      <c r="BQ348" s="77">
        <f t="shared" si="602"/>
        <v>1</v>
      </c>
      <c r="BR348" s="77" t="str">
        <f t="shared" si="602"/>
        <v/>
      </c>
      <c r="BS348" s="77">
        <f t="shared" si="602"/>
        <v>1</v>
      </c>
      <c r="BT348" s="77">
        <f t="shared" si="602"/>
        <v>2</v>
      </c>
      <c r="BU348" s="77" t="str">
        <f t="shared" si="602"/>
        <v/>
      </c>
      <c r="BV348" s="77">
        <f t="shared" si="602"/>
        <v>2</v>
      </c>
      <c r="BW348" s="77">
        <f t="shared" si="602"/>
        <v>0</v>
      </c>
      <c r="BX348" s="77">
        <f t="shared" si="602"/>
        <v>1</v>
      </c>
      <c r="BY348" s="92" t="str">
        <f t="shared" si="602"/>
        <v/>
      </c>
      <c r="CB348" s="77"/>
      <c r="CC348" s="77"/>
      <c r="CD348" s="77"/>
      <c r="CE348" s="77"/>
      <c r="CF348" s="77"/>
      <c r="CG348" s="77"/>
      <c r="CH348" s="77"/>
      <c r="CI348" s="77"/>
      <c r="CJ348" s="78"/>
      <c r="CK348" s="90">
        <f t="shared" si="620"/>
        <v>0</v>
      </c>
      <c r="CL348" s="77">
        <f t="shared" si="620"/>
        <v>1</v>
      </c>
      <c r="CM348" s="77">
        <f t="shared" si="620"/>
        <v>2</v>
      </c>
      <c r="CN348" s="91"/>
      <c r="CO348" s="77">
        <f t="shared" si="603"/>
        <v>0</v>
      </c>
      <c r="CP348" s="77">
        <f t="shared" si="603"/>
        <v>1</v>
      </c>
      <c r="CQ348" s="77" t="str">
        <f t="shared" si="603"/>
        <v/>
      </c>
      <c r="CR348" s="77">
        <f t="shared" si="603"/>
        <v>1</v>
      </c>
      <c r="CS348" s="77">
        <f t="shared" si="603"/>
        <v>4</v>
      </c>
      <c r="CT348" s="77" t="str">
        <f t="shared" si="603"/>
        <v/>
      </c>
      <c r="CU348" s="77">
        <f t="shared" si="603"/>
        <v>1</v>
      </c>
      <c r="CV348" s="77">
        <f t="shared" si="603"/>
        <v>0</v>
      </c>
      <c r="CW348" s="77">
        <f t="shared" si="603"/>
        <v>1</v>
      </c>
      <c r="CX348" s="92" t="str">
        <f t="shared" si="603"/>
        <v/>
      </c>
      <c r="DA348" s="77"/>
      <c r="DB348" s="77"/>
      <c r="DC348" s="77"/>
      <c r="DD348" s="77"/>
      <c r="DE348" s="77"/>
      <c r="DF348" s="77"/>
      <c r="DG348" s="77"/>
      <c r="DH348" s="77"/>
      <c r="DJ348" s="90" t="str">
        <f t="shared" si="621"/>
        <v>H</v>
      </c>
      <c r="DK348" s="77" t="str">
        <f t="shared" si="621"/>
        <v>A</v>
      </c>
      <c r="DL348" s="77" t="str">
        <f t="shared" si="621"/>
        <v>A</v>
      </c>
      <c r="DM348" s="91"/>
      <c r="DN348" s="77" t="str">
        <f t="shared" si="604"/>
        <v>H</v>
      </c>
      <c r="DO348" s="77" t="str">
        <f t="shared" si="604"/>
        <v>D</v>
      </c>
      <c r="DP348" s="77" t="str">
        <f t="shared" si="604"/>
        <v/>
      </c>
      <c r="DQ348" s="77" t="str">
        <f t="shared" si="604"/>
        <v>D</v>
      </c>
      <c r="DR348" s="77" t="str">
        <f t="shared" si="604"/>
        <v>A</v>
      </c>
      <c r="DS348" s="77" t="str">
        <f t="shared" si="604"/>
        <v/>
      </c>
      <c r="DT348" s="77" t="str">
        <f t="shared" si="604"/>
        <v>H</v>
      </c>
      <c r="DU348" s="77" t="str">
        <f t="shared" si="604"/>
        <v>D</v>
      </c>
      <c r="DV348" s="77" t="str">
        <f t="shared" si="604"/>
        <v>D</v>
      </c>
      <c r="DW348" s="92" t="str">
        <f t="shared" si="604"/>
        <v/>
      </c>
      <c r="DZ348" s="56"/>
      <c r="EA348" s="56"/>
      <c r="EB348" s="56"/>
      <c r="EC348" s="56"/>
      <c r="ED348" s="56"/>
      <c r="EE348" s="56"/>
      <c r="EF348" s="56"/>
      <c r="EG348" s="56"/>
      <c r="EI348" s="53" t="str">
        <f t="shared" si="605"/>
        <v>Dagenham British Legion Reserves</v>
      </c>
      <c r="EJ348" s="79">
        <f t="shared" si="622"/>
        <v>22</v>
      </c>
      <c r="EK348" s="80">
        <f t="shared" si="623"/>
        <v>3</v>
      </c>
      <c r="EL348" s="80">
        <f t="shared" si="624"/>
        <v>4</v>
      </c>
      <c r="EM348" s="80">
        <f t="shared" si="625"/>
        <v>3</v>
      </c>
      <c r="EN348" s="80">
        <f>COUNTIF(DM$345:DM$358,"A")</f>
        <v>1</v>
      </c>
      <c r="EO348" s="80">
        <f>COUNTIF(DM$345:DM$358,"D")</f>
        <v>1</v>
      </c>
      <c r="EP348" s="80">
        <f>COUNTIF(DM$345:DM$358,"H")</f>
        <v>10</v>
      </c>
      <c r="EQ348" s="79">
        <f t="shared" si="626"/>
        <v>4</v>
      </c>
      <c r="ER348" s="79">
        <f t="shared" si="606"/>
        <v>5</v>
      </c>
      <c r="ES348" s="79">
        <f t="shared" si="606"/>
        <v>13</v>
      </c>
      <c r="ET348" s="81">
        <f>SUM($BL348:$CI348)+SUM(CN$345:CN$358)</f>
        <v>28</v>
      </c>
      <c r="EU348" s="81">
        <f>SUM($CK348:$DH348)+SUM(BO$345:BO$358)</f>
        <v>57</v>
      </c>
      <c r="EV348" s="79">
        <f t="shared" si="607"/>
        <v>13</v>
      </c>
      <c r="EW348" s="136">
        <f t="shared" si="608"/>
        <v>0.49122807017543857</v>
      </c>
      <c r="EX348" s="78"/>
      <c r="EY348" s="80">
        <f t="shared" si="609"/>
        <v>26</v>
      </c>
      <c r="EZ348" s="80">
        <f t="shared" si="610"/>
        <v>5</v>
      </c>
      <c r="FA348" s="80">
        <f t="shared" si="611"/>
        <v>5</v>
      </c>
      <c r="FB348" s="80">
        <f t="shared" si="612"/>
        <v>16</v>
      </c>
      <c r="FC348" s="80">
        <f t="shared" si="613"/>
        <v>35</v>
      </c>
      <c r="FD348" s="80">
        <f t="shared" si="614"/>
        <v>70</v>
      </c>
      <c r="FE348" s="80">
        <f t="shared" si="615"/>
        <v>15</v>
      </c>
      <c r="FF348" s="80">
        <f t="shared" si="616"/>
        <v>0.5</v>
      </c>
      <c r="FH348" s="54">
        <f t="shared" si="627"/>
        <v>1</v>
      </c>
      <c r="FI348" s="54">
        <f t="shared" si="628"/>
        <v>1</v>
      </c>
      <c r="FJ348" s="54">
        <f t="shared" si="617"/>
        <v>0</v>
      </c>
      <c r="FK348" s="54">
        <f t="shared" si="617"/>
        <v>1</v>
      </c>
      <c r="FL348" s="54">
        <f t="shared" si="617"/>
        <v>1</v>
      </c>
      <c r="FM348" s="54">
        <f t="shared" si="617"/>
        <v>1</v>
      </c>
      <c r="FN348" s="54">
        <f t="shared" si="617"/>
        <v>1</v>
      </c>
      <c r="FO348" s="54">
        <f t="shared" si="617"/>
        <v>1</v>
      </c>
      <c r="FQ348" s="54" t="str">
        <f t="shared" si="560"/>
        <v>Dagenham British Legion Reserves</v>
      </c>
      <c r="FR348" s="54">
        <f t="shared" si="561"/>
        <v>4</v>
      </c>
      <c r="FS348" s="54">
        <f t="shared" si="562"/>
        <v>1</v>
      </c>
      <c r="FT348" s="54">
        <f t="shared" si="562"/>
        <v>0</v>
      </c>
      <c r="FU348" s="54">
        <f t="shared" si="562"/>
        <v>3</v>
      </c>
      <c r="FV348" s="54">
        <f t="shared" si="562"/>
        <v>7</v>
      </c>
      <c r="FW348" s="54">
        <f t="shared" si="562"/>
        <v>13</v>
      </c>
      <c r="FX348" s="54">
        <f t="shared" si="618"/>
        <v>2</v>
      </c>
      <c r="FZ348" s="58" t="s">
        <v>625</v>
      </c>
      <c r="GA348" s="59" t="s">
        <v>62</v>
      </c>
      <c r="GB348" s="60" t="s">
        <v>777</v>
      </c>
      <c r="GC348" s="392">
        <v>17801</v>
      </c>
      <c r="GD348" s="59"/>
      <c r="GE348" s="61"/>
      <c r="GF348" s="58"/>
      <c r="GG348" s="61"/>
      <c r="GJ348" s="61" t="s">
        <v>1040</v>
      </c>
      <c r="GK348" s="349" t="s">
        <v>486</v>
      </c>
      <c r="GL348" s="349" t="s">
        <v>486</v>
      </c>
      <c r="GM348" s="349" t="s">
        <v>486</v>
      </c>
      <c r="GN348" s="349" t="s">
        <v>486</v>
      </c>
      <c r="GO348" s="349" t="s">
        <v>486</v>
      </c>
      <c r="GP348" s="349" t="s">
        <v>486</v>
      </c>
    </row>
    <row r="349" spans="1:198" s="54" customFormat="1" ht="12" x14ac:dyDescent="0.25">
      <c r="A349" s="54">
        <v>5</v>
      </c>
      <c r="B349" s="54" t="s">
        <v>1107</v>
      </c>
      <c r="C349" s="56">
        <v>26</v>
      </c>
      <c r="D349" s="56">
        <v>12</v>
      </c>
      <c r="E349" s="56">
        <v>7</v>
      </c>
      <c r="F349" s="56">
        <v>7</v>
      </c>
      <c r="G349" s="56">
        <v>43</v>
      </c>
      <c r="H349" s="56">
        <v>42</v>
      </c>
      <c r="I349" s="57">
        <v>31</v>
      </c>
      <c r="J349" s="69">
        <f t="shared" si="601"/>
        <v>1.0238095238095237</v>
      </c>
      <c r="L349" s="96" t="s">
        <v>1011</v>
      </c>
      <c r="M349" s="99" t="s">
        <v>62</v>
      </c>
      <c r="N349" s="84" t="s">
        <v>178</v>
      </c>
      <c r="O349" s="84" t="s">
        <v>200</v>
      </c>
      <c r="P349" s="84" t="s">
        <v>58</v>
      </c>
      <c r="Q349" s="83"/>
      <c r="R349" s="84" t="s">
        <v>177</v>
      </c>
      <c r="S349" s="84" t="s">
        <v>60</v>
      </c>
      <c r="T349" s="84" t="s">
        <v>62</v>
      </c>
      <c r="U349" s="84" t="s">
        <v>125</v>
      </c>
      <c r="V349" s="84" t="s">
        <v>436</v>
      </c>
      <c r="W349" s="84" t="s">
        <v>691</v>
      </c>
      <c r="X349" s="84" t="s">
        <v>74</v>
      </c>
      <c r="Y349" s="84" t="s">
        <v>102</v>
      </c>
      <c r="Z349" s="98" t="s">
        <v>103</v>
      </c>
      <c r="AB349" s="54" t="s">
        <v>1108</v>
      </c>
      <c r="AL349" s="96" t="s">
        <v>1011</v>
      </c>
      <c r="AM349" s="99" t="s">
        <v>116</v>
      </c>
      <c r="AN349" s="84" t="s">
        <v>119</v>
      </c>
      <c r="AO349" s="84" t="s">
        <v>446</v>
      </c>
      <c r="AP349" s="84" t="s">
        <v>90</v>
      </c>
      <c r="AQ349" s="83"/>
      <c r="AR349" s="84" t="s">
        <v>68</v>
      </c>
      <c r="AS349" s="84" t="s">
        <v>458</v>
      </c>
      <c r="AT349" s="84" t="s">
        <v>69</v>
      </c>
      <c r="AU349" s="84" t="s">
        <v>128</v>
      </c>
      <c r="AV349" s="84" t="s">
        <v>121</v>
      </c>
      <c r="AW349" s="84" t="s">
        <v>131</v>
      </c>
      <c r="AX349" s="84" t="s">
        <v>104</v>
      </c>
      <c r="AY349" s="84" t="s">
        <v>65</v>
      </c>
      <c r="AZ349" s="98" t="s">
        <v>66</v>
      </c>
      <c r="BL349" s="90">
        <f t="shared" si="619"/>
        <v>1</v>
      </c>
      <c r="BM349" s="77">
        <f t="shared" si="619"/>
        <v>6</v>
      </c>
      <c r="BN349" s="77">
        <f t="shared" si="619"/>
        <v>2</v>
      </c>
      <c r="BO349" s="77">
        <f t="shared" si="619"/>
        <v>5</v>
      </c>
      <c r="BP349" s="91"/>
      <c r="BQ349" s="77">
        <f t="shared" si="602"/>
        <v>2</v>
      </c>
      <c r="BR349" s="77">
        <f t="shared" si="602"/>
        <v>4</v>
      </c>
      <c r="BS349" s="77">
        <f t="shared" si="602"/>
        <v>1</v>
      </c>
      <c r="BT349" s="77">
        <f t="shared" si="602"/>
        <v>5</v>
      </c>
      <c r="BU349" s="77">
        <f t="shared" si="602"/>
        <v>3</v>
      </c>
      <c r="BV349" s="77">
        <f t="shared" si="602"/>
        <v>7</v>
      </c>
      <c r="BW349" s="77">
        <f t="shared" si="602"/>
        <v>1</v>
      </c>
      <c r="BX349" s="77">
        <f t="shared" si="602"/>
        <v>2</v>
      </c>
      <c r="BY349" s="92">
        <f t="shared" si="602"/>
        <v>1</v>
      </c>
      <c r="CB349" s="77"/>
      <c r="CC349" s="77"/>
      <c r="CD349" s="77"/>
      <c r="CE349" s="77"/>
      <c r="CF349" s="77"/>
      <c r="CG349" s="77"/>
      <c r="CH349" s="77"/>
      <c r="CI349" s="77"/>
      <c r="CJ349" s="78"/>
      <c r="CK349" s="90">
        <f t="shared" si="620"/>
        <v>1</v>
      </c>
      <c r="CL349" s="77">
        <f t="shared" si="620"/>
        <v>1</v>
      </c>
      <c r="CM349" s="77">
        <f t="shared" si="620"/>
        <v>2</v>
      </c>
      <c r="CN349" s="77">
        <f t="shared" si="620"/>
        <v>1</v>
      </c>
      <c r="CO349" s="91"/>
      <c r="CP349" s="77">
        <f t="shared" si="603"/>
        <v>0</v>
      </c>
      <c r="CQ349" s="77">
        <f t="shared" si="603"/>
        <v>1</v>
      </c>
      <c r="CR349" s="77">
        <f t="shared" si="603"/>
        <v>1</v>
      </c>
      <c r="CS349" s="77">
        <f t="shared" si="603"/>
        <v>0</v>
      </c>
      <c r="CT349" s="77">
        <f t="shared" si="603"/>
        <v>8</v>
      </c>
      <c r="CU349" s="77">
        <f t="shared" si="603"/>
        <v>3</v>
      </c>
      <c r="CV349" s="77">
        <f t="shared" si="603"/>
        <v>2</v>
      </c>
      <c r="CW349" s="77">
        <f t="shared" si="603"/>
        <v>4</v>
      </c>
      <c r="CX349" s="92">
        <f t="shared" si="603"/>
        <v>3</v>
      </c>
      <c r="DA349" s="77"/>
      <c r="DB349" s="77"/>
      <c r="DC349" s="77"/>
      <c r="DD349" s="77"/>
      <c r="DE349" s="77"/>
      <c r="DF349" s="77"/>
      <c r="DG349" s="77"/>
      <c r="DH349" s="77"/>
      <c r="DJ349" s="90" t="str">
        <f t="shared" si="621"/>
        <v>D</v>
      </c>
      <c r="DK349" s="77" t="str">
        <f t="shared" si="621"/>
        <v>H</v>
      </c>
      <c r="DL349" s="77" t="str">
        <f t="shared" si="621"/>
        <v>D</v>
      </c>
      <c r="DM349" s="77" t="str">
        <f t="shared" si="621"/>
        <v>H</v>
      </c>
      <c r="DN349" s="91"/>
      <c r="DO349" s="77" t="str">
        <f t="shared" si="604"/>
        <v>H</v>
      </c>
      <c r="DP349" s="77" t="str">
        <f t="shared" si="604"/>
        <v>H</v>
      </c>
      <c r="DQ349" s="77" t="str">
        <f t="shared" si="604"/>
        <v>D</v>
      </c>
      <c r="DR349" s="77" t="str">
        <f t="shared" si="604"/>
        <v>H</v>
      </c>
      <c r="DS349" s="77" t="str">
        <f t="shared" si="604"/>
        <v>A</v>
      </c>
      <c r="DT349" s="77" t="str">
        <f t="shared" si="604"/>
        <v>H</v>
      </c>
      <c r="DU349" s="77" t="str">
        <f t="shared" si="604"/>
        <v>A</v>
      </c>
      <c r="DV349" s="77" t="str">
        <f t="shared" si="604"/>
        <v>A</v>
      </c>
      <c r="DW349" s="92" t="str">
        <f t="shared" si="604"/>
        <v>A</v>
      </c>
      <c r="DZ349" s="56"/>
      <c r="EA349" s="56"/>
      <c r="EB349" s="56"/>
      <c r="EC349" s="56"/>
      <c r="ED349" s="56"/>
      <c r="EE349" s="56"/>
      <c r="EF349" s="56"/>
      <c r="EG349" s="56"/>
      <c r="EI349" s="53" t="str">
        <f t="shared" si="605"/>
        <v>Epsom</v>
      </c>
      <c r="EJ349" s="79">
        <f t="shared" si="622"/>
        <v>26</v>
      </c>
      <c r="EK349" s="80">
        <f t="shared" si="623"/>
        <v>6</v>
      </c>
      <c r="EL349" s="80">
        <f t="shared" si="624"/>
        <v>3</v>
      </c>
      <c r="EM349" s="80">
        <f t="shared" si="625"/>
        <v>4</v>
      </c>
      <c r="EN349" s="80">
        <f>COUNTIF(DN$345:DN$358,"A")</f>
        <v>1</v>
      </c>
      <c r="EO349" s="80">
        <f>COUNTIF(DN$345:DN$358,"D")</f>
        <v>2</v>
      </c>
      <c r="EP349" s="80">
        <f>COUNTIF(DN$345:DN$358,"H")</f>
        <v>10</v>
      </c>
      <c r="EQ349" s="79">
        <f t="shared" si="626"/>
        <v>7</v>
      </c>
      <c r="ER349" s="79">
        <f t="shared" si="606"/>
        <v>5</v>
      </c>
      <c r="ES349" s="79">
        <f t="shared" si="606"/>
        <v>14</v>
      </c>
      <c r="ET349" s="81">
        <f>SUM($BL349:$CI349)+SUM(CO$345:CO$358)</f>
        <v>62</v>
      </c>
      <c r="EU349" s="81">
        <f>SUM($CK349:$DH349)+SUM(BP$345:BP$358)</f>
        <v>79</v>
      </c>
      <c r="EV349" s="79">
        <f t="shared" si="607"/>
        <v>19</v>
      </c>
      <c r="EW349" s="136">
        <f t="shared" si="608"/>
        <v>0.78481012658227844</v>
      </c>
      <c r="EX349" s="78"/>
      <c r="EY349" s="80">
        <f t="shared" si="609"/>
        <v>26</v>
      </c>
      <c r="EZ349" s="80">
        <f t="shared" si="610"/>
        <v>7</v>
      </c>
      <c r="FA349" s="80">
        <f t="shared" si="611"/>
        <v>5</v>
      </c>
      <c r="FB349" s="80">
        <f t="shared" si="612"/>
        <v>14</v>
      </c>
      <c r="FC349" s="80">
        <f t="shared" si="613"/>
        <v>62</v>
      </c>
      <c r="FD349" s="80">
        <f t="shared" si="614"/>
        <v>79</v>
      </c>
      <c r="FE349" s="80">
        <f t="shared" si="615"/>
        <v>19</v>
      </c>
      <c r="FF349" s="80">
        <f t="shared" si="616"/>
        <v>0.78481012658227844</v>
      </c>
      <c r="FH349" s="54">
        <f t="shared" si="627"/>
        <v>0</v>
      </c>
      <c r="FI349" s="54">
        <f t="shared" si="628"/>
        <v>0</v>
      </c>
      <c r="FJ349" s="54">
        <f t="shared" si="617"/>
        <v>0</v>
      </c>
      <c r="FK349" s="54">
        <f t="shared" si="617"/>
        <v>0</v>
      </c>
      <c r="FL349" s="54">
        <f t="shared" si="617"/>
        <v>0</v>
      </c>
      <c r="FM349" s="54">
        <f t="shared" si="617"/>
        <v>0</v>
      </c>
      <c r="FN349" s="54">
        <f t="shared" si="617"/>
        <v>0</v>
      </c>
      <c r="FO349" s="54">
        <f t="shared" si="617"/>
        <v>0</v>
      </c>
      <c r="FQ349" s="54" t="str">
        <f t="shared" si="560"/>
        <v/>
      </c>
      <c r="FR349" s="54" t="str">
        <f t="shared" si="561"/>
        <v/>
      </c>
      <c r="FS349" s="54" t="str">
        <f t="shared" si="562"/>
        <v/>
      </c>
      <c r="FT349" s="54" t="str">
        <f t="shared" si="562"/>
        <v/>
      </c>
      <c r="FU349" s="54" t="str">
        <f t="shared" si="562"/>
        <v/>
      </c>
      <c r="FV349" s="54" t="str">
        <f t="shared" si="562"/>
        <v/>
      </c>
      <c r="FW349" s="54" t="str">
        <f t="shared" si="562"/>
        <v/>
      </c>
      <c r="FX349" s="54" t="str">
        <f t="shared" si="618"/>
        <v/>
      </c>
      <c r="FZ349" s="58" t="s">
        <v>977</v>
      </c>
      <c r="GA349" s="59" t="s">
        <v>162</v>
      </c>
      <c r="GB349" s="60" t="s">
        <v>1096</v>
      </c>
      <c r="GC349" s="392">
        <v>17822</v>
      </c>
      <c r="GD349" s="59"/>
      <c r="GE349" s="61"/>
      <c r="GF349" s="58"/>
      <c r="GG349" s="61"/>
      <c r="GJ349" s="61" t="s">
        <v>1011</v>
      </c>
      <c r="GK349" s="349" t="s">
        <v>486</v>
      </c>
      <c r="GL349" s="349" t="s">
        <v>486</v>
      </c>
      <c r="GM349" s="349" t="s">
        <v>486</v>
      </c>
      <c r="GN349" s="349" t="s">
        <v>486</v>
      </c>
      <c r="GO349" s="349" t="s">
        <v>486</v>
      </c>
      <c r="GP349" s="349" t="s">
        <v>486</v>
      </c>
    </row>
    <row r="350" spans="1:198" s="54" customFormat="1" ht="12" x14ac:dyDescent="0.25">
      <c r="A350" s="360">
        <v>6</v>
      </c>
      <c r="B350" s="54" t="s">
        <v>1033</v>
      </c>
      <c r="C350" s="56">
        <v>26</v>
      </c>
      <c r="D350" s="56">
        <v>11</v>
      </c>
      <c r="E350" s="56">
        <v>6</v>
      </c>
      <c r="F350" s="56">
        <v>9</v>
      </c>
      <c r="G350" s="56">
        <v>58</v>
      </c>
      <c r="H350" s="56">
        <v>50</v>
      </c>
      <c r="I350" s="57">
        <v>28</v>
      </c>
      <c r="J350" s="69">
        <f t="shared" si="601"/>
        <v>1.1599999999999999</v>
      </c>
      <c r="L350" s="82" t="s">
        <v>1063</v>
      </c>
      <c r="M350" s="86" t="s">
        <v>76</v>
      </c>
      <c r="N350" s="59"/>
      <c r="O350" s="88" t="s">
        <v>200</v>
      </c>
      <c r="P350" s="141" t="s">
        <v>62</v>
      </c>
      <c r="Q350" s="84" t="s">
        <v>60</v>
      </c>
      <c r="R350" s="83"/>
      <c r="S350" s="88" t="s">
        <v>200</v>
      </c>
      <c r="T350" s="59"/>
      <c r="U350" s="401" t="s">
        <v>59</v>
      </c>
      <c r="V350" s="88" t="s">
        <v>77</v>
      </c>
      <c r="W350" s="59"/>
      <c r="X350" s="141" t="s">
        <v>150</v>
      </c>
      <c r="Y350" s="59"/>
      <c r="Z350" s="256" t="s">
        <v>304</v>
      </c>
      <c r="AL350" s="82" t="s">
        <v>1063</v>
      </c>
      <c r="AM350" s="86" t="s">
        <v>106</v>
      </c>
      <c r="AN350" s="59"/>
      <c r="AO350" s="88" t="s">
        <v>128</v>
      </c>
      <c r="AP350" s="88" t="s">
        <v>82</v>
      </c>
      <c r="AQ350" s="84" t="s">
        <v>120</v>
      </c>
      <c r="AR350" s="83"/>
      <c r="AS350" s="88" t="s">
        <v>80</v>
      </c>
      <c r="AT350" s="59"/>
      <c r="AU350" s="401" t="s">
        <v>458</v>
      </c>
      <c r="AV350" s="88" t="s">
        <v>91</v>
      </c>
      <c r="AW350" s="59"/>
      <c r="AX350" s="88" t="s">
        <v>113</v>
      </c>
      <c r="AY350" s="59"/>
      <c r="AZ350" s="89" t="s">
        <v>65</v>
      </c>
      <c r="BL350" s="90">
        <f t="shared" si="619"/>
        <v>0</v>
      </c>
      <c r="BM350" s="77" t="str">
        <f t="shared" si="619"/>
        <v/>
      </c>
      <c r="BN350" s="77">
        <f t="shared" si="619"/>
        <v>2</v>
      </c>
      <c r="BO350" s="77">
        <f t="shared" si="619"/>
        <v>1</v>
      </c>
      <c r="BP350" s="77">
        <f t="shared" si="619"/>
        <v>4</v>
      </c>
      <c r="BQ350" s="91"/>
      <c r="BR350" s="77">
        <f t="shared" si="602"/>
        <v>2</v>
      </c>
      <c r="BS350" s="77" t="str">
        <f t="shared" si="602"/>
        <v/>
      </c>
      <c r="BT350" s="77">
        <f t="shared" si="602"/>
        <v>4</v>
      </c>
      <c r="BU350" s="77">
        <f t="shared" si="602"/>
        <v>2</v>
      </c>
      <c r="BV350" s="77" t="str">
        <f t="shared" si="602"/>
        <v/>
      </c>
      <c r="BW350" s="77">
        <f t="shared" si="602"/>
        <v>3</v>
      </c>
      <c r="BX350" s="77" t="str">
        <f t="shared" si="602"/>
        <v/>
      </c>
      <c r="BY350" s="92">
        <f t="shared" si="602"/>
        <v>4</v>
      </c>
      <c r="CB350" s="77"/>
      <c r="CC350" s="77"/>
      <c r="CD350" s="77"/>
      <c r="CE350" s="77"/>
      <c r="CF350" s="77"/>
      <c r="CG350" s="77"/>
      <c r="CH350" s="77"/>
      <c r="CI350" s="77"/>
      <c r="CJ350" s="78"/>
      <c r="CK350" s="90">
        <f t="shared" si="620"/>
        <v>2</v>
      </c>
      <c r="CL350" s="77" t="str">
        <f t="shared" si="620"/>
        <v/>
      </c>
      <c r="CM350" s="77">
        <f t="shared" si="620"/>
        <v>2</v>
      </c>
      <c r="CN350" s="77">
        <f t="shared" si="620"/>
        <v>1</v>
      </c>
      <c r="CO350" s="77">
        <f t="shared" si="620"/>
        <v>1</v>
      </c>
      <c r="CP350" s="91"/>
      <c r="CQ350" s="77">
        <f t="shared" si="603"/>
        <v>2</v>
      </c>
      <c r="CR350" s="77" t="str">
        <f t="shared" si="603"/>
        <v/>
      </c>
      <c r="CS350" s="77">
        <f t="shared" si="603"/>
        <v>0</v>
      </c>
      <c r="CT350" s="77">
        <f t="shared" si="603"/>
        <v>1</v>
      </c>
      <c r="CU350" s="77" t="str">
        <f t="shared" si="603"/>
        <v/>
      </c>
      <c r="CV350" s="77">
        <f t="shared" si="603"/>
        <v>1</v>
      </c>
      <c r="CW350" s="77" t="str">
        <f t="shared" si="603"/>
        <v/>
      </c>
      <c r="CX350" s="92">
        <f t="shared" si="603"/>
        <v>2</v>
      </c>
      <c r="DA350" s="77"/>
      <c r="DB350" s="77"/>
      <c r="DC350" s="77"/>
      <c r="DD350" s="77"/>
      <c r="DE350" s="77"/>
      <c r="DF350" s="77"/>
      <c r="DG350" s="77"/>
      <c r="DH350" s="77"/>
      <c r="DJ350" s="90" t="str">
        <f t="shared" si="621"/>
        <v>A</v>
      </c>
      <c r="DK350" s="77" t="str">
        <f t="shared" si="621"/>
        <v/>
      </c>
      <c r="DL350" s="77" t="str">
        <f t="shared" si="621"/>
        <v>D</v>
      </c>
      <c r="DM350" s="77" t="str">
        <f t="shared" si="621"/>
        <v>D</v>
      </c>
      <c r="DN350" s="77" t="str">
        <f t="shared" si="621"/>
        <v>H</v>
      </c>
      <c r="DO350" s="91"/>
      <c r="DP350" s="77" t="str">
        <f t="shared" si="604"/>
        <v>D</v>
      </c>
      <c r="DQ350" s="77" t="str">
        <f t="shared" si="604"/>
        <v/>
      </c>
      <c r="DR350" s="77" t="str">
        <f t="shared" si="604"/>
        <v>H</v>
      </c>
      <c r="DS350" s="77" t="str">
        <f t="shared" si="604"/>
        <v>H</v>
      </c>
      <c r="DT350" s="77" t="str">
        <f t="shared" si="604"/>
        <v/>
      </c>
      <c r="DU350" s="77" t="str">
        <f t="shared" si="604"/>
        <v>H</v>
      </c>
      <c r="DV350" s="77" t="str">
        <f t="shared" si="604"/>
        <v/>
      </c>
      <c r="DW350" s="92" t="str">
        <f t="shared" si="604"/>
        <v>H</v>
      </c>
      <c r="DZ350" s="56"/>
      <c r="EA350" s="56"/>
      <c r="EB350" s="56"/>
      <c r="EC350" s="56"/>
      <c r="ED350" s="56"/>
      <c r="EE350" s="56"/>
      <c r="EF350" s="56"/>
      <c r="EG350" s="56"/>
      <c r="EI350" s="53" t="str">
        <f t="shared" si="605"/>
        <v>Eton Manor 'A'</v>
      </c>
      <c r="EJ350" s="79">
        <f t="shared" si="622"/>
        <v>19</v>
      </c>
      <c r="EK350" s="80">
        <f t="shared" si="623"/>
        <v>5</v>
      </c>
      <c r="EL350" s="80">
        <f t="shared" si="624"/>
        <v>3</v>
      </c>
      <c r="EM350" s="80">
        <f t="shared" si="625"/>
        <v>1</v>
      </c>
      <c r="EN350" s="80">
        <f>COUNTIF(DO$345:DO$358,"A")</f>
        <v>0</v>
      </c>
      <c r="EO350" s="80">
        <f>COUNTIF(DO$345:DO$358,"D")</f>
        <v>3</v>
      </c>
      <c r="EP350" s="80">
        <f>COUNTIF(DO$345:DO$358,"H")</f>
        <v>7</v>
      </c>
      <c r="EQ350" s="79">
        <f t="shared" si="626"/>
        <v>5</v>
      </c>
      <c r="ER350" s="79">
        <f t="shared" si="606"/>
        <v>6</v>
      </c>
      <c r="ES350" s="79">
        <f t="shared" si="606"/>
        <v>8</v>
      </c>
      <c r="ET350" s="81">
        <f>SUM($BL350:$CI350)+SUM(CP$345:CP$358)</f>
        <v>26</v>
      </c>
      <c r="EU350" s="81">
        <f>SUM($CK350:$DH350)+SUM(BQ$345:BQ$358)</f>
        <v>35</v>
      </c>
      <c r="EV350" s="79">
        <f t="shared" si="607"/>
        <v>16</v>
      </c>
      <c r="EW350" s="136">
        <f t="shared" si="608"/>
        <v>0.74285714285714288</v>
      </c>
      <c r="EX350" s="78"/>
      <c r="EY350" s="80">
        <f t="shared" si="609"/>
        <v>26</v>
      </c>
      <c r="EZ350" s="80">
        <f t="shared" si="610"/>
        <v>9</v>
      </c>
      <c r="FA350" s="80">
        <f t="shared" si="611"/>
        <v>7</v>
      </c>
      <c r="FB350" s="80">
        <f t="shared" si="612"/>
        <v>10</v>
      </c>
      <c r="FC350" s="80">
        <f t="shared" si="613"/>
        <v>38</v>
      </c>
      <c r="FD350" s="80">
        <f t="shared" si="614"/>
        <v>44</v>
      </c>
      <c r="FE350" s="80">
        <f t="shared" si="615"/>
        <v>25</v>
      </c>
      <c r="FF350" s="80">
        <f t="shared" si="616"/>
        <v>0.86363636363636365</v>
      </c>
      <c r="FH350" s="54">
        <f t="shared" si="627"/>
        <v>1</v>
      </c>
      <c r="FI350" s="54">
        <f t="shared" si="628"/>
        <v>1</v>
      </c>
      <c r="FJ350" s="54">
        <f t="shared" si="617"/>
        <v>1</v>
      </c>
      <c r="FK350" s="54">
        <f t="shared" si="617"/>
        <v>1</v>
      </c>
      <c r="FL350" s="54">
        <f t="shared" si="617"/>
        <v>1</v>
      </c>
      <c r="FM350" s="54">
        <f t="shared" si="617"/>
        <v>1</v>
      </c>
      <c r="FN350" s="54">
        <f t="shared" si="617"/>
        <v>1</v>
      </c>
      <c r="FO350" s="54">
        <f t="shared" si="617"/>
        <v>1</v>
      </c>
      <c r="FQ350" s="54" t="str">
        <f t="shared" si="560"/>
        <v>Eton Manor 'A'</v>
      </c>
      <c r="FR350" s="54">
        <f t="shared" si="561"/>
        <v>7</v>
      </c>
      <c r="FS350" s="54">
        <f t="shared" si="562"/>
        <v>4</v>
      </c>
      <c r="FT350" s="54">
        <f t="shared" si="562"/>
        <v>1</v>
      </c>
      <c r="FU350" s="54">
        <f t="shared" si="562"/>
        <v>2</v>
      </c>
      <c r="FV350" s="54">
        <f t="shared" si="562"/>
        <v>12</v>
      </c>
      <c r="FW350" s="54">
        <f t="shared" si="562"/>
        <v>9</v>
      </c>
      <c r="FX350" s="54">
        <f t="shared" si="618"/>
        <v>9</v>
      </c>
      <c r="FZ350" s="58" t="s">
        <v>1096</v>
      </c>
      <c r="GA350" s="59" t="s">
        <v>177</v>
      </c>
      <c r="GB350" s="60" t="s">
        <v>1087</v>
      </c>
      <c r="GC350" s="392">
        <v>17871</v>
      </c>
      <c r="GD350" s="59"/>
      <c r="GE350" s="61"/>
      <c r="GF350" s="58"/>
      <c r="GG350" s="61"/>
      <c r="GJ350" s="61" t="s">
        <v>1063</v>
      </c>
      <c r="GK350" s="349" t="s">
        <v>486</v>
      </c>
      <c r="GL350" s="349" t="s">
        <v>486</v>
      </c>
      <c r="GM350" s="349" t="s">
        <v>486</v>
      </c>
      <c r="GN350" s="349" t="s">
        <v>486</v>
      </c>
      <c r="GO350" s="349" t="s">
        <v>486</v>
      </c>
      <c r="GP350" s="349" t="s">
        <v>486</v>
      </c>
    </row>
    <row r="351" spans="1:198" s="54" customFormat="1" ht="12" x14ac:dyDescent="0.25">
      <c r="A351" s="360">
        <v>7</v>
      </c>
      <c r="B351" s="54" t="s">
        <v>1094</v>
      </c>
      <c r="C351" s="56">
        <v>26</v>
      </c>
      <c r="D351" s="56">
        <v>11</v>
      </c>
      <c r="E351" s="56">
        <v>5</v>
      </c>
      <c r="F351" s="56">
        <v>10</v>
      </c>
      <c r="G351" s="56">
        <v>45</v>
      </c>
      <c r="H351" s="56">
        <v>54</v>
      </c>
      <c r="I351" s="57">
        <v>27</v>
      </c>
      <c r="J351" s="69">
        <f t="shared" si="601"/>
        <v>0.83333333333333337</v>
      </c>
      <c r="L351" s="82" t="s">
        <v>1109</v>
      </c>
      <c r="M351" s="140" t="s">
        <v>124</v>
      </c>
      <c r="N351" s="141" t="s">
        <v>76</v>
      </c>
      <c r="O351" s="88" t="s">
        <v>110</v>
      </c>
      <c r="P351" s="141" t="s">
        <v>206</v>
      </c>
      <c r="Q351" s="84" t="s">
        <v>88</v>
      </c>
      <c r="R351" s="88" t="s">
        <v>59</v>
      </c>
      <c r="S351" s="83"/>
      <c r="T351" s="88" t="s">
        <v>74</v>
      </c>
      <c r="U351" s="88" t="s">
        <v>177</v>
      </c>
      <c r="V351" s="88" t="s">
        <v>176</v>
      </c>
      <c r="W351" s="88" t="s">
        <v>89</v>
      </c>
      <c r="X351" s="59"/>
      <c r="Y351" s="88" t="s">
        <v>99</v>
      </c>
      <c r="Z351" s="256" t="s">
        <v>74</v>
      </c>
      <c r="AB351" s="54" t="s">
        <v>1110</v>
      </c>
      <c r="AL351" s="82" t="s">
        <v>1109</v>
      </c>
      <c r="AM351" s="86" t="s">
        <v>128</v>
      </c>
      <c r="AN351" s="88" t="s">
        <v>447</v>
      </c>
      <c r="AO351" s="88" t="s">
        <v>119</v>
      </c>
      <c r="AP351" s="88" t="s">
        <v>113</v>
      </c>
      <c r="AQ351" s="84" t="s">
        <v>82</v>
      </c>
      <c r="AR351" s="88" t="s">
        <v>104</v>
      </c>
      <c r="AS351" s="83"/>
      <c r="AT351" s="88" t="s">
        <v>106</v>
      </c>
      <c r="AU351" s="88" t="s">
        <v>105</v>
      </c>
      <c r="AV351" s="88" t="s">
        <v>446</v>
      </c>
      <c r="AW351" s="88" t="s">
        <v>114</v>
      </c>
      <c r="AX351" s="59"/>
      <c r="AY351" s="88" t="s">
        <v>70</v>
      </c>
      <c r="AZ351" s="89" t="s">
        <v>121</v>
      </c>
      <c r="BL351" s="90">
        <f t="shared" si="619"/>
        <v>0</v>
      </c>
      <c r="BM351" s="77">
        <f t="shared" si="619"/>
        <v>0</v>
      </c>
      <c r="BN351" s="77">
        <f t="shared" si="619"/>
        <v>1</v>
      </c>
      <c r="BO351" s="77">
        <f t="shared" si="619"/>
        <v>1</v>
      </c>
      <c r="BP351" s="77">
        <f t="shared" si="619"/>
        <v>1</v>
      </c>
      <c r="BQ351" s="77">
        <f t="shared" si="619"/>
        <v>4</v>
      </c>
      <c r="BR351" s="91"/>
      <c r="BS351" s="77">
        <f t="shared" si="602"/>
        <v>1</v>
      </c>
      <c r="BT351" s="77">
        <f t="shared" si="602"/>
        <v>2</v>
      </c>
      <c r="BU351" s="77">
        <f t="shared" si="602"/>
        <v>2</v>
      </c>
      <c r="BV351" s="77">
        <f t="shared" si="602"/>
        <v>3</v>
      </c>
      <c r="BW351" s="77" t="str">
        <f t="shared" si="602"/>
        <v/>
      </c>
      <c r="BX351" s="77">
        <f t="shared" si="602"/>
        <v>1</v>
      </c>
      <c r="BY351" s="92">
        <f t="shared" si="602"/>
        <v>1</v>
      </c>
      <c r="CB351" s="77"/>
      <c r="CC351" s="77"/>
      <c r="CD351" s="77"/>
      <c r="CE351" s="77"/>
      <c r="CF351" s="77"/>
      <c r="CG351" s="77"/>
      <c r="CH351" s="77"/>
      <c r="CI351" s="77"/>
      <c r="CJ351" s="78"/>
      <c r="CK351" s="90">
        <f t="shared" si="620"/>
        <v>0</v>
      </c>
      <c r="CL351" s="77">
        <f t="shared" si="620"/>
        <v>2</v>
      </c>
      <c r="CM351" s="77">
        <f t="shared" si="620"/>
        <v>7</v>
      </c>
      <c r="CN351" s="77">
        <f t="shared" si="620"/>
        <v>4</v>
      </c>
      <c r="CO351" s="77">
        <f t="shared" si="620"/>
        <v>6</v>
      </c>
      <c r="CP351" s="77">
        <f t="shared" si="620"/>
        <v>0</v>
      </c>
      <c r="CQ351" s="91"/>
      <c r="CR351" s="77">
        <f t="shared" si="603"/>
        <v>2</v>
      </c>
      <c r="CS351" s="77">
        <f t="shared" si="603"/>
        <v>0</v>
      </c>
      <c r="CT351" s="77">
        <f t="shared" si="603"/>
        <v>3</v>
      </c>
      <c r="CU351" s="77">
        <f t="shared" si="603"/>
        <v>0</v>
      </c>
      <c r="CV351" s="77" t="str">
        <f t="shared" si="603"/>
        <v/>
      </c>
      <c r="CW351" s="77">
        <f t="shared" si="603"/>
        <v>0</v>
      </c>
      <c r="CX351" s="92">
        <f t="shared" si="603"/>
        <v>2</v>
      </c>
      <c r="DA351" s="77"/>
      <c r="DB351" s="77"/>
      <c r="DC351" s="77"/>
      <c r="DD351" s="77"/>
      <c r="DE351" s="77"/>
      <c r="DF351" s="77"/>
      <c r="DG351" s="77"/>
      <c r="DH351" s="77"/>
      <c r="DJ351" s="90" t="str">
        <f t="shared" si="621"/>
        <v>D</v>
      </c>
      <c r="DK351" s="77" t="str">
        <f t="shared" si="621"/>
        <v>A</v>
      </c>
      <c r="DL351" s="77" t="str">
        <f t="shared" si="621"/>
        <v>A</v>
      </c>
      <c r="DM351" s="77" t="str">
        <f t="shared" si="621"/>
        <v>A</v>
      </c>
      <c r="DN351" s="77" t="str">
        <f t="shared" si="621"/>
        <v>A</v>
      </c>
      <c r="DO351" s="77" t="str">
        <f t="shared" si="621"/>
        <v>H</v>
      </c>
      <c r="DP351" s="91"/>
      <c r="DQ351" s="77" t="str">
        <f t="shared" si="604"/>
        <v>A</v>
      </c>
      <c r="DR351" s="77" t="str">
        <f t="shared" si="604"/>
        <v>H</v>
      </c>
      <c r="DS351" s="77" t="str">
        <f t="shared" si="604"/>
        <v>A</v>
      </c>
      <c r="DT351" s="77" t="str">
        <f t="shared" si="604"/>
        <v>H</v>
      </c>
      <c r="DU351" s="77" t="str">
        <f t="shared" si="604"/>
        <v/>
      </c>
      <c r="DV351" s="77" t="str">
        <f t="shared" si="604"/>
        <v>H</v>
      </c>
      <c r="DW351" s="92" t="str">
        <f t="shared" si="604"/>
        <v>A</v>
      </c>
      <c r="DZ351" s="56"/>
      <c r="EA351" s="56"/>
      <c r="EB351" s="56"/>
      <c r="EC351" s="56"/>
      <c r="ED351" s="56"/>
      <c r="EE351" s="56"/>
      <c r="EF351" s="56"/>
      <c r="EG351" s="56"/>
      <c r="EI351" s="53" t="str">
        <f t="shared" si="605"/>
        <v>Ford Sports Reserves</v>
      </c>
      <c r="EJ351" s="79">
        <f t="shared" si="622"/>
        <v>24</v>
      </c>
      <c r="EK351" s="80">
        <f t="shared" si="623"/>
        <v>4</v>
      </c>
      <c r="EL351" s="80">
        <f t="shared" si="624"/>
        <v>1</v>
      </c>
      <c r="EM351" s="80">
        <f t="shared" si="625"/>
        <v>7</v>
      </c>
      <c r="EN351" s="80">
        <f>COUNTIF(DP$345:DP$358,"A")</f>
        <v>1</v>
      </c>
      <c r="EO351" s="80">
        <f>COUNTIF(DP$345:DP$358,"D")</f>
        <v>5</v>
      </c>
      <c r="EP351" s="80">
        <f>COUNTIF(DP$345:DP$358,"H")</f>
        <v>6</v>
      </c>
      <c r="EQ351" s="79">
        <f t="shared" si="626"/>
        <v>5</v>
      </c>
      <c r="ER351" s="79">
        <f t="shared" si="606"/>
        <v>6</v>
      </c>
      <c r="ES351" s="79">
        <f t="shared" si="606"/>
        <v>13</v>
      </c>
      <c r="ET351" s="81">
        <f>SUM($BL351:$CI351)+SUM(CQ$345:CQ$358)</f>
        <v>29</v>
      </c>
      <c r="EU351" s="81">
        <f>SUM($CK351:$DH351)+SUM(BR$345:BR$358)</f>
        <v>48</v>
      </c>
      <c r="EV351" s="79">
        <f t="shared" si="607"/>
        <v>16</v>
      </c>
      <c r="EW351" s="136">
        <f t="shared" si="608"/>
        <v>0.60416666666666663</v>
      </c>
      <c r="EX351" s="78"/>
      <c r="EY351" s="80">
        <f t="shared" si="609"/>
        <v>26</v>
      </c>
      <c r="EZ351" s="80">
        <f t="shared" si="610"/>
        <v>5</v>
      </c>
      <c r="FA351" s="80">
        <f t="shared" si="611"/>
        <v>6</v>
      </c>
      <c r="FB351" s="80">
        <f t="shared" si="612"/>
        <v>15</v>
      </c>
      <c r="FC351" s="80">
        <f t="shared" si="613"/>
        <v>29</v>
      </c>
      <c r="FD351" s="80">
        <f t="shared" si="614"/>
        <v>52</v>
      </c>
      <c r="FE351" s="80">
        <f t="shared" si="615"/>
        <v>16</v>
      </c>
      <c r="FF351" s="80">
        <f t="shared" si="616"/>
        <v>0.55769230769230771</v>
      </c>
      <c r="FH351" s="54">
        <f t="shared" si="627"/>
        <v>1</v>
      </c>
      <c r="FI351" s="54">
        <f t="shared" si="628"/>
        <v>0</v>
      </c>
      <c r="FJ351" s="54">
        <f t="shared" si="617"/>
        <v>0</v>
      </c>
      <c r="FK351" s="54">
        <f t="shared" si="617"/>
        <v>1</v>
      </c>
      <c r="FL351" s="54">
        <f t="shared" si="617"/>
        <v>0</v>
      </c>
      <c r="FM351" s="54">
        <f t="shared" si="617"/>
        <v>1</v>
      </c>
      <c r="FN351" s="54">
        <f t="shared" si="617"/>
        <v>0</v>
      </c>
      <c r="FO351" s="54">
        <f t="shared" si="617"/>
        <v>1</v>
      </c>
      <c r="FQ351" s="54" t="str">
        <f t="shared" si="560"/>
        <v>Ford Sports Reserves</v>
      </c>
      <c r="FR351" s="54">
        <f t="shared" si="561"/>
        <v>2</v>
      </c>
      <c r="FS351" s="54">
        <f t="shared" si="562"/>
        <v>0</v>
      </c>
      <c r="FT351" s="54">
        <f t="shared" si="562"/>
        <v>0</v>
      </c>
      <c r="FU351" s="54">
        <f t="shared" si="562"/>
        <v>2</v>
      </c>
      <c r="FV351" s="54">
        <f t="shared" si="562"/>
        <v>0</v>
      </c>
      <c r="FW351" s="54">
        <f t="shared" si="562"/>
        <v>4</v>
      </c>
      <c r="FX351" s="54">
        <f t="shared" si="618"/>
        <v>0</v>
      </c>
      <c r="FZ351" s="58" t="s">
        <v>1091</v>
      </c>
      <c r="GA351" s="59" t="s">
        <v>200</v>
      </c>
      <c r="GB351" s="60" t="s">
        <v>1096</v>
      </c>
      <c r="GC351" s="392">
        <v>17878</v>
      </c>
      <c r="GD351" s="59"/>
      <c r="GE351" s="61"/>
      <c r="GF351" s="58"/>
      <c r="GG351" s="61"/>
      <c r="GJ351" s="61" t="s">
        <v>1109</v>
      </c>
      <c r="GK351" s="349" t="s">
        <v>486</v>
      </c>
      <c r="GL351" s="349" t="s">
        <v>486</v>
      </c>
      <c r="GM351" s="349" t="s">
        <v>486</v>
      </c>
      <c r="GN351" s="349" t="s">
        <v>486</v>
      </c>
      <c r="GO351" s="349" t="s">
        <v>486</v>
      </c>
      <c r="GP351" s="349" t="s">
        <v>486</v>
      </c>
    </row>
    <row r="352" spans="1:198" s="54" customFormat="1" ht="12" x14ac:dyDescent="0.25">
      <c r="A352" s="54">
        <v>8</v>
      </c>
      <c r="B352" s="54" t="s">
        <v>1063</v>
      </c>
      <c r="C352" s="56">
        <v>26</v>
      </c>
      <c r="D352" s="56">
        <v>9</v>
      </c>
      <c r="E352" s="56">
        <v>7</v>
      </c>
      <c r="F352" s="56">
        <v>10</v>
      </c>
      <c r="G352" s="56">
        <v>38</v>
      </c>
      <c r="H352" s="56">
        <v>44</v>
      </c>
      <c r="I352" s="57">
        <v>25</v>
      </c>
      <c r="J352" s="69">
        <f t="shared" si="601"/>
        <v>0.86363636363636365</v>
      </c>
      <c r="L352" s="82" t="s">
        <v>1107</v>
      </c>
      <c r="M352" s="253"/>
      <c r="N352" s="88" t="s">
        <v>101</v>
      </c>
      <c r="O352" s="88" t="s">
        <v>219</v>
      </c>
      <c r="P352" s="141" t="s">
        <v>150</v>
      </c>
      <c r="Q352" s="84" t="s">
        <v>200</v>
      </c>
      <c r="R352" s="59"/>
      <c r="S352" s="88" t="s">
        <v>77</v>
      </c>
      <c r="T352" s="83"/>
      <c r="U352" s="401" t="s">
        <v>60</v>
      </c>
      <c r="V352" s="88" t="s">
        <v>176</v>
      </c>
      <c r="W352" s="59"/>
      <c r="X352" s="141" t="s">
        <v>62</v>
      </c>
      <c r="Y352" s="59"/>
      <c r="Z352" s="89" t="s">
        <v>77</v>
      </c>
      <c r="AB352" s="54" t="s">
        <v>1111</v>
      </c>
      <c r="AL352" s="82" t="s">
        <v>1107</v>
      </c>
      <c r="AM352" s="253"/>
      <c r="AN352" s="88" t="s">
        <v>116</v>
      </c>
      <c r="AO352" s="88" t="s">
        <v>92</v>
      </c>
      <c r="AP352" s="88" t="s">
        <v>131</v>
      </c>
      <c r="AQ352" s="84" t="s">
        <v>80</v>
      </c>
      <c r="AR352" s="59"/>
      <c r="AS352" s="88" t="s">
        <v>452</v>
      </c>
      <c r="AT352" s="83"/>
      <c r="AU352" s="401" t="s">
        <v>79</v>
      </c>
      <c r="AV352" s="88" t="s">
        <v>70</v>
      </c>
      <c r="AW352" s="59"/>
      <c r="AX352" s="88" t="s">
        <v>128</v>
      </c>
      <c r="AY352" s="59"/>
      <c r="AZ352" s="89" t="s">
        <v>68</v>
      </c>
      <c r="BL352" s="90" t="str">
        <f t="shared" si="619"/>
        <v/>
      </c>
      <c r="BM352" s="77">
        <f t="shared" si="619"/>
        <v>3</v>
      </c>
      <c r="BN352" s="77">
        <f t="shared" si="619"/>
        <v>0</v>
      </c>
      <c r="BO352" s="77">
        <f t="shared" si="619"/>
        <v>3</v>
      </c>
      <c r="BP352" s="77">
        <f t="shared" si="619"/>
        <v>2</v>
      </c>
      <c r="BQ352" s="77" t="str">
        <f t="shared" si="619"/>
        <v/>
      </c>
      <c r="BR352" s="77">
        <f t="shared" si="619"/>
        <v>2</v>
      </c>
      <c r="BS352" s="91"/>
      <c r="BT352" s="77">
        <f t="shared" si="602"/>
        <v>4</v>
      </c>
      <c r="BU352" s="77">
        <f t="shared" si="602"/>
        <v>2</v>
      </c>
      <c r="BV352" s="77" t="str">
        <f t="shared" si="602"/>
        <v/>
      </c>
      <c r="BW352" s="77">
        <f t="shared" si="602"/>
        <v>1</v>
      </c>
      <c r="BX352" s="77" t="str">
        <f t="shared" si="602"/>
        <v/>
      </c>
      <c r="BY352" s="92">
        <f t="shared" si="602"/>
        <v>2</v>
      </c>
      <c r="CB352" s="77"/>
      <c r="CC352" s="77"/>
      <c r="CD352" s="77"/>
      <c r="CE352" s="77"/>
      <c r="CF352" s="77"/>
      <c r="CG352" s="77"/>
      <c r="CH352" s="77"/>
      <c r="CI352" s="77"/>
      <c r="CJ352" s="78"/>
      <c r="CK352" s="90" t="str">
        <f t="shared" si="620"/>
        <v/>
      </c>
      <c r="CL352" s="77">
        <f t="shared" si="620"/>
        <v>2</v>
      </c>
      <c r="CM352" s="77">
        <f t="shared" si="620"/>
        <v>6</v>
      </c>
      <c r="CN352" s="77">
        <f t="shared" si="620"/>
        <v>1</v>
      </c>
      <c r="CO352" s="77">
        <f t="shared" si="620"/>
        <v>2</v>
      </c>
      <c r="CP352" s="77" t="str">
        <f t="shared" si="620"/>
        <v/>
      </c>
      <c r="CQ352" s="77">
        <f t="shared" si="620"/>
        <v>1</v>
      </c>
      <c r="CR352" s="91"/>
      <c r="CS352" s="77">
        <f t="shared" si="603"/>
        <v>1</v>
      </c>
      <c r="CT352" s="77">
        <f t="shared" si="603"/>
        <v>3</v>
      </c>
      <c r="CU352" s="77" t="str">
        <f t="shared" si="603"/>
        <v/>
      </c>
      <c r="CV352" s="77">
        <f t="shared" si="603"/>
        <v>1</v>
      </c>
      <c r="CW352" s="77" t="str">
        <f t="shared" si="603"/>
        <v/>
      </c>
      <c r="CX352" s="92">
        <f t="shared" si="603"/>
        <v>1</v>
      </c>
      <c r="DA352" s="77"/>
      <c r="DB352" s="77"/>
      <c r="DC352" s="77"/>
      <c r="DD352" s="77"/>
      <c r="DE352" s="77"/>
      <c r="DF352" s="77"/>
      <c r="DG352" s="77"/>
      <c r="DH352" s="77"/>
      <c r="DJ352" s="90" t="str">
        <f t="shared" si="621"/>
        <v/>
      </c>
      <c r="DK352" s="77" t="str">
        <f t="shared" si="621"/>
        <v>H</v>
      </c>
      <c r="DL352" s="77" t="str">
        <f t="shared" si="621"/>
        <v>A</v>
      </c>
      <c r="DM352" s="77" t="str">
        <f t="shared" si="621"/>
        <v>H</v>
      </c>
      <c r="DN352" s="77" t="str">
        <f t="shared" si="621"/>
        <v>D</v>
      </c>
      <c r="DO352" s="77" t="str">
        <f t="shared" si="621"/>
        <v/>
      </c>
      <c r="DP352" s="77" t="str">
        <f t="shared" si="621"/>
        <v>H</v>
      </c>
      <c r="DQ352" s="91"/>
      <c r="DR352" s="77" t="str">
        <f t="shared" si="604"/>
        <v>H</v>
      </c>
      <c r="DS352" s="77" t="str">
        <f t="shared" si="604"/>
        <v>A</v>
      </c>
      <c r="DT352" s="77" t="str">
        <f t="shared" si="604"/>
        <v/>
      </c>
      <c r="DU352" s="77" t="str">
        <f t="shared" si="604"/>
        <v>D</v>
      </c>
      <c r="DV352" s="77" t="str">
        <f t="shared" si="604"/>
        <v/>
      </c>
      <c r="DW352" s="92" t="str">
        <f t="shared" si="604"/>
        <v>H</v>
      </c>
      <c r="DZ352" s="56"/>
      <c r="EA352" s="56"/>
      <c r="EB352" s="56"/>
      <c r="EC352" s="56"/>
      <c r="ED352" s="56"/>
      <c r="EE352" s="56"/>
      <c r="EF352" s="56"/>
      <c r="EG352" s="56"/>
      <c r="EI352" s="53" t="str">
        <f t="shared" si="605"/>
        <v>Lea Bridge Gas</v>
      </c>
      <c r="EJ352" s="79">
        <f t="shared" si="622"/>
        <v>20</v>
      </c>
      <c r="EK352" s="80">
        <f t="shared" si="623"/>
        <v>5</v>
      </c>
      <c r="EL352" s="80">
        <f t="shared" si="624"/>
        <v>2</v>
      </c>
      <c r="EM352" s="80">
        <f t="shared" si="625"/>
        <v>2</v>
      </c>
      <c r="EN352" s="80">
        <f>COUNTIF(DQ$345:DQ$358,"A")</f>
        <v>4</v>
      </c>
      <c r="EO352" s="80">
        <f>COUNTIF(DQ$345:DQ$358,"D")</f>
        <v>4</v>
      </c>
      <c r="EP352" s="80">
        <f>COUNTIF(DQ$345:DQ$358,"H")</f>
        <v>3</v>
      </c>
      <c r="EQ352" s="79">
        <f t="shared" si="626"/>
        <v>9</v>
      </c>
      <c r="ER352" s="79">
        <f t="shared" si="606"/>
        <v>6</v>
      </c>
      <c r="ES352" s="79">
        <f t="shared" si="606"/>
        <v>5</v>
      </c>
      <c r="ET352" s="81">
        <f>SUM($BL352:$CI352)+SUM(CR$345:CR$358)</f>
        <v>33</v>
      </c>
      <c r="EU352" s="81">
        <f>SUM($CK352:$DH352)+SUM(BS$345:BS$358)</f>
        <v>36</v>
      </c>
      <c r="EV352" s="79">
        <f t="shared" si="607"/>
        <v>24</v>
      </c>
      <c r="EW352" s="136">
        <f t="shared" si="608"/>
        <v>0.91666666666666663</v>
      </c>
      <c r="EX352" s="78"/>
      <c r="EY352" s="80">
        <f t="shared" si="609"/>
        <v>26</v>
      </c>
      <c r="EZ352" s="80">
        <f t="shared" si="610"/>
        <v>12</v>
      </c>
      <c r="FA352" s="80">
        <f t="shared" si="611"/>
        <v>7</v>
      </c>
      <c r="FB352" s="80">
        <f t="shared" si="612"/>
        <v>7</v>
      </c>
      <c r="FC352" s="80">
        <f t="shared" si="613"/>
        <v>43</v>
      </c>
      <c r="FD352" s="80">
        <f t="shared" si="614"/>
        <v>42</v>
      </c>
      <c r="FE352" s="80">
        <f t="shared" si="615"/>
        <v>31</v>
      </c>
      <c r="FF352" s="80">
        <f t="shared" si="616"/>
        <v>1.0238095238095237</v>
      </c>
      <c r="FH352" s="54">
        <f t="shared" si="627"/>
        <v>1</v>
      </c>
      <c r="FI352" s="54">
        <f t="shared" si="628"/>
        <v>1</v>
      </c>
      <c r="FJ352" s="54">
        <f t="shared" si="617"/>
        <v>1</v>
      </c>
      <c r="FK352" s="54">
        <f t="shared" si="617"/>
        <v>1</v>
      </c>
      <c r="FL352" s="54">
        <f t="shared" si="617"/>
        <v>1</v>
      </c>
      <c r="FM352" s="54">
        <f t="shared" si="617"/>
        <v>1</v>
      </c>
      <c r="FN352" s="54">
        <f t="shared" si="617"/>
        <v>1</v>
      </c>
      <c r="FO352" s="54">
        <f t="shared" si="617"/>
        <v>1</v>
      </c>
      <c r="FQ352" s="54" t="str">
        <f t="shared" si="560"/>
        <v>Lea Bridge Gas</v>
      </c>
      <c r="FR352" s="54">
        <f t="shared" si="561"/>
        <v>6</v>
      </c>
      <c r="FS352" s="54">
        <f t="shared" si="562"/>
        <v>3</v>
      </c>
      <c r="FT352" s="54">
        <f t="shared" si="562"/>
        <v>1</v>
      </c>
      <c r="FU352" s="54">
        <f t="shared" si="562"/>
        <v>2</v>
      </c>
      <c r="FV352" s="54">
        <f t="shared" si="562"/>
        <v>10</v>
      </c>
      <c r="FW352" s="54">
        <f t="shared" si="562"/>
        <v>6</v>
      </c>
      <c r="FX352" s="54">
        <f t="shared" si="618"/>
        <v>7</v>
      </c>
      <c r="FZ352" s="58" t="s">
        <v>1107</v>
      </c>
      <c r="GA352" s="59" t="s">
        <v>60</v>
      </c>
      <c r="GB352" s="60" t="s">
        <v>1087</v>
      </c>
      <c r="GC352" s="392">
        <v>17878</v>
      </c>
      <c r="GD352" s="59"/>
      <c r="GE352" s="61"/>
      <c r="GF352" s="58"/>
      <c r="GG352" s="61"/>
      <c r="GJ352" s="61" t="s">
        <v>1107</v>
      </c>
      <c r="GK352" s="349" t="s">
        <v>486</v>
      </c>
      <c r="GL352" s="349" t="s">
        <v>486</v>
      </c>
      <c r="GM352" s="349" t="s">
        <v>486</v>
      </c>
      <c r="GN352" s="349" t="s">
        <v>486</v>
      </c>
      <c r="GO352" s="349" t="s">
        <v>486</v>
      </c>
      <c r="GP352" s="349" t="s">
        <v>486</v>
      </c>
    </row>
    <row r="353" spans="1:198" s="54" customFormat="1" ht="12" x14ac:dyDescent="0.25">
      <c r="A353" s="54">
        <v>9</v>
      </c>
      <c r="B353" s="54" t="s">
        <v>1096</v>
      </c>
      <c r="C353" s="56">
        <v>26</v>
      </c>
      <c r="D353" s="56">
        <v>7</v>
      </c>
      <c r="E353" s="56">
        <v>8</v>
      </c>
      <c r="F353" s="56">
        <v>11</v>
      </c>
      <c r="G353" s="56">
        <v>44</v>
      </c>
      <c r="H353" s="56">
        <v>54</v>
      </c>
      <c r="I353" s="57">
        <v>22</v>
      </c>
      <c r="J353" s="69">
        <f t="shared" si="601"/>
        <v>0.81481481481481477</v>
      </c>
      <c r="L353" s="82" t="s">
        <v>1112</v>
      </c>
      <c r="M353" s="253"/>
      <c r="N353" s="59"/>
      <c r="O353" s="151" t="s">
        <v>304</v>
      </c>
      <c r="P353" s="151" t="s">
        <v>150</v>
      </c>
      <c r="Q353" s="84" t="s">
        <v>59</v>
      </c>
      <c r="R353" s="59"/>
      <c r="S353" s="88" t="s">
        <v>86</v>
      </c>
      <c r="T353" s="59"/>
      <c r="U353" s="83"/>
      <c r="V353" s="88" t="s">
        <v>103</v>
      </c>
      <c r="W353" s="59"/>
      <c r="X353" s="141" t="s">
        <v>85</v>
      </c>
      <c r="Y353" s="59"/>
      <c r="Z353" s="85"/>
      <c r="AB353" s="54" t="s">
        <v>1113</v>
      </c>
      <c r="AL353" s="82" t="s">
        <v>1112</v>
      </c>
      <c r="AM353" s="253"/>
      <c r="AN353" s="59"/>
      <c r="AO353" s="87" t="s">
        <v>106</v>
      </c>
      <c r="AP353" s="87" t="s">
        <v>114</v>
      </c>
      <c r="AQ353" s="84" t="s">
        <v>81</v>
      </c>
      <c r="AR353" s="59"/>
      <c r="AS353" s="88" t="s">
        <v>65</v>
      </c>
      <c r="AT353" s="59"/>
      <c r="AU353" s="83"/>
      <c r="AV353" s="88" t="s">
        <v>69</v>
      </c>
      <c r="AW353" s="59"/>
      <c r="AX353" s="88" t="s">
        <v>446</v>
      </c>
      <c r="AY353" s="59"/>
      <c r="AZ353" s="85"/>
      <c r="BL353" s="90" t="str">
        <f t="shared" si="619"/>
        <v/>
      </c>
      <c r="BM353" s="77" t="str">
        <f t="shared" si="619"/>
        <v/>
      </c>
      <c r="BN353" s="77">
        <f t="shared" si="619"/>
        <v>4</v>
      </c>
      <c r="BO353" s="77">
        <f t="shared" si="619"/>
        <v>3</v>
      </c>
      <c r="BP353" s="77">
        <f t="shared" si="619"/>
        <v>4</v>
      </c>
      <c r="BQ353" s="77" t="str">
        <f t="shared" si="619"/>
        <v/>
      </c>
      <c r="BR353" s="77">
        <f t="shared" si="619"/>
        <v>0</v>
      </c>
      <c r="BS353" s="77" t="str">
        <f t="shared" si="619"/>
        <v/>
      </c>
      <c r="BT353" s="91"/>
      <c r="BU353" s="77">
        <f>(IF(V353="","",(IF(MID(V353,2,1)="-",LEFT(V353,1),LEFT(V353,2)))+0))</f>
        <v>1</v>
      </c>
      <c r="BV353" s="77" t="str">
        <f>(IF(W353="","",(IF(MID(W353,2,1)="-",LEFT(W353,1),LEFT(W353,2)))+0))</f>
        <v/>
      </c>
      <c r="BW353" s="77">
        <f>(IF(X353="","",(IF(MID(X353,2,1)="-",LEFT(X353,1),LEFT(X353,2)))+0))</f>
        <v>0</v>
      </c>
      <c r="BX353" s="77" t="str">
        <f>(IF(Y353="","",(IF(MID(Y353,2,1)="-",LEFT(Y353,1),LEFT(Y353,2)))+0))</f>
        <v/>
      </c>
      <c r="BY353" s="92" t="str">
        <f>(IF(Z353="","",(IF(MID(Z353,2,1)="-",LEFT(Z353,1),LEFT(Z353,2)))+0))</f>
        <v/>
      </c>
      <c r="CB353" s="77"/>
      <c r="CC353" s="77"/>
      <c r="CD353" s="77"/>
      <c r="CE353" s="77"/>
      <c r="CF353" s="77"/>
      <c r="CG353" s="77"/>
      <c r="CH353" s="77"/>
      <c r="CI353" s="77"/>
      <c r="CJ353" s="163"/>
      <c r="CK353" s="90" t="str">
        <f t="shared" si="620"/>
        <v/>
      </c>
      <c r="CL353" s="77" t="str">
        <f t="shared" si="620"/>
        <v/>
      </c>
      <c r="CM353" s="77">
        <f t="shared" si="620"/>
        <v>2</v>
      </c>
      <c r="CN353" s="77">
        <f t="shared" si="620"/>
        <v>1</v>
      </c>
      <c r="CO353" s="77">
        <f t="shared" si="620"/>
        <v>0</v>
      </c>
      <c r="CP353" s="77" t="str">
        <f t="shared" si="620"/>
        <v/>
      </c>
      <c r="CQ353" s="77">
        <f t="shared" si="620"/>
        <v>3</v>
      </c>
      <c r="CR353" s="77" t="str">
        <f t="shared" si="620"/>
        <v/>
      </c>
      <c r="CS353" s="91"/>
      <c r="CT353" s="77">
        <f>(IF(V353="","",IF(RIGHT(V353,2)="10",RIGHT(V353,2),RIGHT(V353,1))+0))</f>
        <v>3</v>
      </c>
      <c r="CU353" s="77" t="str">
        <f>(IF(W353="","",IF(RIGHT(W353,2)="10",RIGHT(W353,2),RIGHT(W353,1))+0))</f>
        <v/>
      </c>
      <c r="CV353" s="77">
        <f>(IF(X353="","",IF(RIGHT(X353,2)="10",RIGHT(X353,2),RIGHT(X353,1))+0))</f>
        <v>4</v>
      </c>
      <c r="CW353" s="77" t="str">
        <f>(IF(Y353="","",IF(RIGHT(Y353,2)="10",RIGHT(Y353,2),RIGHT(Y353,1))+0))</f>
        <v/>
      </c>
      <c r="CX353" s="92" t="str">
        <f>(IF(Z353="","",IF(RIGHT(Z353,2)="10",RIGHT(Z353,2),RIGHT(Z353,1))+0))</f>
        <v/>
      </c>
      <c r="DA353" s="77"/>
      <c r="DB353" s="77"/>
      <c r="DC353" s="77"/>
      <c r="DD353" s="77"/>
      <c r="DE353" s="77"/>
      <c r="DF353" s="77"/>
      <c r="DG353" s="77"/>
      <c r="DH353" s="77"/>
      <c r="DI353" s="53"/>
      <c r="DJ353" s="90" t="str">
        <f t="shared" si="621"/>
        <v/>
      </c>
      <c r="DK353" s="77" t="str">
        <f t="shared" si="621"/>
        <v/>
      </c>
      <c r="DL353" s="77" t="str">
        <f t="shared" si="621"/>
        <v>H</v>
      </c>
      <c r="DM353" s="77" t="str">
        <f t="shared" si="621"/>
        <v>H</v>
      </c>
      <c r="DN353" s="77" t="str">
        <f t="shared" si="621"/>
        <v>H</v>
      </c>
      <c r="DO353" s="77" t="str">
        <f t="shared" si="621"/>
        <v/>
      </c>
      <c r="DP353" s="77" t="str">
        <f t="shared" si="621"/>
        <v>A</v>
      </c>
      <c r="DQ353" s="77" t="str">
        <f t="shared" si="621"/>
        <v/>
      </c>
      <c r="DR353" s="91"/>
      <c r="DS353" s="77" t="str">
        <f>(IF(V353="","",IF(BU353&gt;CT353,"H",IF(BU353&lt;CT353,"A","D"))))</f>
        <v>A</v>
      </c>
      <c r="DT353" s="77" t="str">
        <f>(IF(W353="","",IF(BV353&gt;CU353,"H",IF(BV353&lt;CU353,"A","D"))))</f>
        <v/>
      </c>
      <c r="DU353" s="77" t="str">
        <f>(IF(X353="","",IF(BW353&gt;CV353,"H",IF(BW353&lt;CV353,"A","D"))))</f>
        <v>A</v>
      </c>
      <c r="DV353" s="77" t="str">
        <f>(IF(Y353="","",IF(BX353&gt;CW353,"H",IF(BX353&lt;CW353,"A","D"))))</f>
        <v/>
      </c>
      <c r="DW353" s="92" t="str">
        <f>(IF(Z353="","",IF(BY353&gt;CX353,"H",IF(BY353&lt;CX353,"A","D"))))</f>
        <v/>
      </c>
      <c r="DZ353" s="56"/>
      <c r="EA353" s="56"/>
      <c r="EB353" s="56"/>
      <c r="EC353" s="56"/>
      <c r="ED353" s="56"/>
      <c r="EE353" s="56"/>
      <c r="EF353" s="56"/>
      <c r="EG353" s="56"/>
      <c r="EH353" s="53"/>
      <c r="EI353" s="53" t="str">
        <f t="shared" si="605"/>
        <v>Port of London Authority</v>
      </c>
      <c r="EJ353" s="79">
        <f t="shared" si="622"/>
        <v>18</v>
      </c>
      <c r="EK353" s="80">
        <f t="shared" si="623"/>
        <v>3</v>
      </c>
      <c r="EL353" s="80">
        <f t="shared" si="624"/>
        <v>0</v>
      </c>
      <c r="EM353" s="80">
        <f t="shared" si="625"/>
        <v>3</v>
      </c>
      <c r="EN353" s="80">
        <f>COUNTIF(DR$345:DR$358,"A")</f>
        <v>2</v>
      </c>
      <c r="EO353" s="80">
        <f>COUNTIF(DR$345:DR$358,"D")</f>
        <v>1</v>
      </c>
      <c r="EP353" s="80">
        <f>COUNTIF(DR$345:DR$358,"H")</f>
        <v>9</v>
      </c>
      <c r="EQ353" s="79">
        <f t="shared" si="626"/>
        <v>5</v>
      </c>
      <c r="ER353" s="79">
        <f t="shared" si="606"/>
        <v>1</v>
      </c>
      <c r="ES353" s="79">
        <f t="shared" si="606"/>
        <v>12</v>
      </c>
      <c r="ET353" s="81">
        <f>SUM($BL353:$CI353)+SUM(CS$345:CS$358)</f>
        <v>29</v>
      </c>
      <c r="EU353" s="81">
        <f>SUM($CK353:$DH353)+SUM(BT$345:BT$358)</f>
        <v>48</v>
      </c>
      <c r="EV353" s="79">
        <f t="shared" si="607"/>
        <v>11</v>
      </c>
      <c r="EW353" s="136">
        <f t="shared" si="608"/>
        <v>0.60416666666666663</v>
      </c>
      <c r="EX353" s="78"/>
      <c r="EY353" s="80">
        <f t="shared" si="609"/>
        <v>26</v>
      </c>
      <c r="EZ353" s="80">
        <f t="shared" si="610"/>
        <v>6</v>
      </c>
      <c r="FA353" s="80">
        <f t="shared" si="611"/>
        <v>6</v>
      </c>
      <c r="FB353" s="80">
        <f t="shared" si="612"/>
        <v>14</v>
      </c>
      <c r="FC353" s="80">
        <f t="shared" si="613"/>
        <v>39</v>
      </c>
      <c r="FD353" s="80">
        <f t="shared" si="614"/>
        <v>61</v>
      </c>
      <c r="FE353" s="80">
        <f t="shared" si="615"/>
        <v>18</v>
      </c>
      <c r="FF353" s="80">
        <f t="shared" si="616"/>
        <v>0.63934426229508201</v>
      </c>
      <c r="FG353" s="53"/>
      <c r="FH353" s="54">
        <f t="shared" si="627"/>
        <v>1</v>
      </c>
      <c r="FI353" s="54">
        <f t="shared" si="628"/>
        <v>1</v>
      </c>
      <c r="FJ353" s="54">
        <f t="shared" si="617"/>
        <v>1</v>
      </c>
      <c r="FK353" s="54">
        <f t="shared" si="617"/>
        <v>1</v>
      </c>
      <c r="FL353" s="54">
        <f t="shared" si="617"/>
        <v>1</v>
      </c>
      <c r="FM353" s="54">
        <f t="shared" si="617"/>
        <v>1</v>
      </c>
      <c r="FN353" s="54">
        <f t="shared" si="617"/>
        <v>1</v>
      </c>
      <c r="FO353" s="54">
        <f t="shared" si="617"/>
        <v>1</v>
      </c>
      <c r="FQ353" s="54" t="str">
        <f t="shared" si="560"/>
        <v>Port of London Authority</v>
      </c>
      <c r="FR353" s="54">
        <f t="shared" si="561"/>
        <v>8</v>
      </c>
      <c r="FS353" s="54">
        <f t="shared" si="562"/>
        <v>1</v>
      </c>
      <c r="FT353" s="54">
        <f t="shared" si="562"/>
        <v>5</v>
      </c>
      <c r="FU353" s="54">
        <f t="shared" si="562"/>
        <v>2</v>
      </c>
      <c r="FV353" s="54">
        <f t="shared" si="562"/>
        <v>10</v>
      </c>
      <c r="FW353" s="54">
        <f t="shared" si="562"/>
        <v>13</v>
      </c>
      <c r="FX353" s="54">
        <f t="shared" si="618"/>
        <v>7</v>
      </c>
      <c r="FZ353" s="58" t="s">
        <v>777</v>
      </c>
      <c r="GA353" s="59" t="s">
        <v>59</v>
      </c>
      <c r="GB353" s="60" t="s">
        <v>1087</v>
      </c>
      <c r="GC353" s="392">
        <v>17885</v>
      </c>
      <c r="GD353" s="59"/>
      <c r="GE353" s="61"/>
      <c r="GF353" s="58"/>
      <c r="GG353" s="61"/>
      <c r="GJ353" s="61" t="s">
        <v>1112</v>
      </c>
      <c r="GK353" s="349" t="s">
        <v>486</v>
      </c>
      <c r="GL353" s="349" t="s">
        <v>486</v>
      </c>
      <c r="GM353" s="349" t="s">
        <v>1099</v>
      </c>
      <c r="GN353" s="349" t="s">
        <v>486</v>
      </c>
      <c r="GO353" s="349" t="s">
        <v>486</v>
      </c>
      <c r="GP353" s="349" t="s">
        <v>486</v>
      </c>
    </row>
    <row r="354" spans="1:198" s="54" customFormat="1" ht="12" x14ac:dyDescent="0.25">
      <c r="A354" s="54">
        <v>10</v>
      </c>
      <c r="B354" s="54" t="s">
        <v>1058</v>
      </c>
      <c r="C354" s="56">
        <v>26</v>
      </c>
      <c r="D354" s="56">
        <v>7</v>
      </c>
      <c r="E354" s="56">
        <v>6</v>
      </c>
      <c r="F354" s="56">
        <v>13</v>
      </c>
      <c r="G354" s="56">
        <v>50</v>
      </c>
      <c r="H354" s="56">
        <v>69</v>
      </c>
      <c r="I354" s="57">
        <v>20</v>
      </c>
      <c r="J354" s="69">
        <f t="shared" si="601"/>
        <v>0.72463768115942029</v>
      </c>
      <c r="L354" s="82" t="s">
        <v>1100</v>
      </c>
      <c r="M354" s="86" t="s">
        <v>77</v>
      </c>
      <c r="N354" s="88" t="s">
        <v>177</v>
      </c>
      <c r="O354" s="88" t="s">
        <v>177</v>
      </c>
      <c r="P354" s="141" t="s">
        <v>178</v>
      </c>
      <c r="Q354" s="84" t="s">
        <v>111</v>
      </c>
      <c r="R354" s="141" t="s">
        <v>124</v>
      </c>
      <c r="S354" s="88" t="s">
        <v>177</v>
      </c>
      <c r="T354" s="88" t="s">
        <v>148</v>
      </c>
      <c r="U354" s="141" t="s">
        <v>62</v>
      </c>
      <c r="V354" s="83"/>
      <c r="W354" s="88" t="s">
        <v>89</v>
      </c>
      <c r="X354" s="59"/>
      <c r="Y354" s="141" t="s">
        <v>124</v>
      </c>
      <c r="Z354" s="256" t="s">
        <v>176</v>
      </c>
      <c r="AB354" s="54" t="s">
        <v>1114</v>
      </c>
      <c r="AL354" s="82" t="s">
        <v>1100</v>
      </c>
      <c r="AM354" s="86" t="s">
        <v>82</v>
      </c>
      <c r="AN354" s="88" t="s">
        <v>68</v>
      </c>
      <c r="AO354" s="88" t="s">
        <v>116</v>
      </c>
      <c r="AP354" s="88" t="s">
        <v>452</v>
      </c>
      <c r="AQ354" s="84" t="s">
        <v>113</v>
      </c>
      <c r="AR354" s="88" t="s">
        <v>131</v>
      </c>
      <c r="AS354" s="88" t="s">
        <v>90</v>
      </c>
      <c r="AT354" s="88" t="s">
        <v>95</v>
      </c>
      <c r="AU354" s="88" t="s">
        <v>78</v>
      </c>
      <c r="AV354" s="83"/>
      <c r="AW354" s="88" t="s">
        <v>115</v>
      </c>
      <c r="AX354" s="87" t="s">
        <v>114</v>
      </c>
      <c r="AY354" s="88" t="s">
        <v>106</v>
      </c>
      <c r="AZ354" s="89" t="s">
        <v>120</v>
      </c>
      <c r="BL354" s="90">
        <f t="shared" si="619"/>
        <v>2</v>
      </c>
      <c r="BM354" s="77">
        <f t="shared" si="619"/>
        <v>2</v>
      </c>
      <c r="BN354" s="77">
        <f t="shared" si="619"/>
        <v>2</v>
      </c>
      <c r="BO354" s="77">
        <f t="shared" si="619"/>
        <v>6</v>
      </c>
      <c r="BP354" s="77">
        <f t="shared" si="619"/>
        <v>5</v>
      </c>
      <c r="BQ354" s="77">
        <f t="shared" si="619"/>
        <v>0</v>
      </c>
      <c r="BR354" s="77">
        <f t="shared" si="619"/>
        <v>2</v>
      </c>
      <c r="BS354" s="77">
        <f t="shared" si="619"/>
        <v>0</v>
      </c>
      <c r="BT354" s="77">
        <f>(IF(U354="","",(IF(MID(U354,2,1)="-",LEFT(U354,1),LEFT(U354,2)))+0))</f>
        <v>1</v>
      </c>
      <c r="BU354" s="91"/>
      <c r="BV354" s="77">
        <f>(IF(W354="","",(IF(MID(W354,2,1)="-",LEFT(W354,1),LEFT(W354,2)))+0))</f>
        <v>3</v>
      </c>
      <c r="BW354" s="77" t="str">
        <f>(IF(X354="","",(IF(MID(X354,2,1)="-",LEFT(X354,1),LEFT(X354,2)))+0))</f>
        <v/>
      </c>
      <c r="BX354" s="77">
        <f>(IF(Y354="","",(IF(MID(Y354,2,1)="-",LEFT(Y354,1),LEFT(Y354,2)))+0))</f>
        <v>0</v>
      </c>
      <c r="BY354" s="92">
        <f>(IF(Z354="","",(IF(MID(Z354,2,1)="-",LEFT(Z354,1),LEFT(Z354,2)))+0))</f>
        <v>2</v>
      </c>
      <c r="CB354" s="77"/>
      <c r="CC354" s="77"/>
      <c r="CD354" s="77"/>
      <c r="CE354" s="77"/>
      <c r="CF354" s="77"/>
      <c r="CG354" s="77"/>
      <c r="CH354" s="77"/>
      <c r="CI354" s="77"/>
      <c r="CJ354" s="78"/>
      <c r="CK354" s="90">
        <f t="shared" si="620"/>
        <v>1</v>
      </c>
      <c r="CL354" s="77">
        <f t="shared" si="620"/>
        <v>0</v>
      </c>
      <c r="CM354" s="77">
        <f t="shared" si="620"/>
        <v>0</v>
      </c>
      <c r="CN354" s="77">
        <f t="shared" si="620"/>
        <v>1</v>
      </c>
      <c r="CO354" s="77">
        <f t="shared" si="620"/>
        <v>2</v>
      </c>
      <c r="CP354" s="77">
        <f t="shared" si="620"/>
        <v>0</v>
      </c>
      <c r="CQ354" s="77">
        <f t="shared" si="620"/>
        <v>0</v>
      </c>
      <c r="CR354" s="77">
        <f t="shared" si="620"/>
        <v>1</v>
      </c>
      <c r="CS354" s="77">
        <f>(IF(U354="","",IF(RIGHT(U354,2)="10",RIGHT(U354,2),RIGHT(U354,1))+0))</f>
        <v>1</v>
      </c>
      <c r="CT354" s="91"/>
      <c r="CU354" s="77">
        <f>(IF(W354="","",IF(RIGHT(W354,2)="10",RIGHT(W354,2),RIGHT(W354,1))+0))</f>
        <v>0</v>
      </c>
      <c r="CV354" s="77" t="str">
        <f>(IF(X354="","",IF(RIGHT(X354,2)="10",RIGHT(X354,2),RIGHT(X354,1))+0))</f>
        <v/>
      </c>
      <c r="CW354" s="77">
        <f>(IF(Y354="","",IF(RIGHT(Y354,2)="10",RIGHT(Y354,2),RIGHT(Y354,1))+0))</f>
        <v>0</v>
      </c>
      <c r="CX354" s="92">
        <f>(IF(Z354="","",IF(RIGHT(Z354,2)="10",RIGHT(Z354,2),RIGHT(Z354,1))+0))</f>
        <v>3</v>
      </c>
      <c r="DA354" s="77"/>
      <c r="DB354" s="77"/>
      <c r="DC354" s="77"/>
      <c r="DD354" s="77"/>
      <c r="DE354" s="77"/>
      <c r="DF354" s="77"/>
      <c r="DG354" s="77"/>
      <c r="DH354" s="77"/>
      <c r="DJ354" s="90" t="str">
        <f t="shared" si="621"/>
        <v>H</v>
      </c>
      <c r="DK354" s="77" t="str">
        <f t="shared" si="621"/>
        <v>H</v>
      </c>
      <c r="DL354" s="77" t="str">
        <f t="shared" si="621"/>
        <v>H</v>
      </c>
      <c r="DM354" s="77" t="str">
        <f t="shared" si="621"/>
        <v>H</v>
      </c>
      <c r="DN354" s="77" t="str">
        <f t="shared" si="621"/>
        <v>H</v>
      </c>
      <c r="DO354" s="77" t="str">
        <f t="shared" si="621"/>
        <v>D</v>
      </c>
      <c r="DP354" s="77" t="str">
        <f t="shared" si="621"/>
        <v>H</v>
      </c>
      <c r="DQ354" s="77" t="str">
        <f t="shared" si="621"/>
        <v>A</v>
      </c>
      <c r="DR354" s="77" t="str">
        <f>(IF(U354="","",IF(BT354&gt;CS354,"H",IF(BT354&lt;CS354,"A","D"))))</f>
        <v>D</v>
      </c>
      <c r="DS354" s="91"/>
      <c r="DT354" s="77" t="str">
        <f>(IF(W354="","",IF(BV354&gt;CU354,"H",IF(BV354&lt;CU354,"A","D"))))</f>
        <v>H</v>
      </c>
      <c r="DU354" s="77" t="str">
        <f>(IF(X354="","",IF(BW354&gt;CV354,"H",IF(BW354&lt;CV354,"A","D"))))</f>
        <v/>
      </c>
      <c r="DV354" s="77" t="str">
        <f>(IF(Y354="","",IF(BX354&gt;CW354,"H",IF(BX354&lt;CW354,"A","D"))))</f>
        <v>D</v>
      </c>
      <c r="DW354" s="92" t="str">
        <f>(IF(Z354="","",IF(BY354&gt;CX354,"H",IF(BY354&lt;CX354,"A","D"))))</f>
        <v>A</v>
      </c>
      <c r="DZ354" s="56"/>
      <c r="EA354" s="56"/>
      <c r="EB354" s="56"/>
      <c r="EC354" s="56"/>
      <c r="ED354" s="56"/>
      <c r="EE354" s="56"/>
      <c r="EF354" s="56"/>
      <c r="EG354" s="56"/>
      <c r="EI354" s="53" t="str">
        <f t="shared" si="605"/>
        <v>Rainham Town Reserves</v>
      </c>
      <c r="EJ354" s="79">
        <f t="shared" si="622"/>
        <v>21</v>
      </c>
      <c r="EK354" s="80">
        <f t="shared" si="623"/>
        <v>7</v>
      </c>
      <c r="EL354" s="80">
        <f t="shared" si="624"/>
        <v>3</v>
      </c>
      <c r="EM354" s="80">
        <f t="shared" si="625"/>
        <v>2</v>
      </c>
      <c r="EN354" s="80">
        <f>COUNTIF(DS$345:DS$358,"A")</f>
        <v>5</v>
      </c>
      <c r="EO354" s="80">
        <f>COUNTIF(DS$345:DS$358,"D")</f>
        <v>0</v>
      </c>
      <c r="EP354" s="80">
        <f>COUNTIF(DS$345:DS$358,"H")</f>
        <v>4</v>
      </c>
      <c r="EQ354" s="79">
        <f t="shared" si="626"/>
        <v>12</v>
      </c>
      <c r="ER354" s="79">
        <f t="shared" si="606"/>
        <v>3</v>
      </c>
      <c r="ES354" s="79">
        <f t="shared" si="606"/>
        <v>6</v>
      </c>
      <c r="ET354" s="81">
        <f>SUM($BL354:$CI354)+SUM(CT$345:CT$358)</f>
        <v>52</v>
      </c>
      <c r="EU354" s="81">
        <f>SUM($CK354:$DH354)+SUM(BU$345:BU$358)</f>
        <v>36</v>
      </c>
      <c r="EV354" s="79">
        <f t="shared" si="607"/>
        <v>27</v>
      </c>
      <c r="EW354" s="136">
        <f t="shared" si="608"/>
        <v>1.4444444444444444</v>
      </c>
      <c r="EX354" s="78"/>
      <c r="EY354" s="80">
        <f t="shared" si="609"/>
        <v>26</v>
      </c>
      <c r="EZ354" s="80">
        <f t="shared" si="610"/>
        <v>14</v>
      </c>
      <c r="FA354" s="80">
        <f t="shared" si="611"/>
        <v>5</v>
      </c>
      <c r="FB354" s="80">
        <f t="shared" si="612"/>
        <v>7</v>
      </c>
      <c r="FC354" s="80">
        <f t="shared" si="613"/>
        <v>61</v>
      </c>
      <c r="FD354" s="80">
        <f t="shared" si="614"/>
        <v>44</v>
      </c>
      <c r="FE354" s="80">
        <f t="shared" si="615"/>
        <v>33</v>
      </c>
      <c r="FF354" s="80">
        <f t="shared" si="616"/>
        <v>1.3863636363636365</v>
      </c>
      <c r="FH354" s="54">
        <f t="shared" si="627"/>
        <v>1</v>
      </c>
      <c r="FI354" s="54">
        <f t="shared" si="628"/>
        <v>1</v>
      </c>
      <c r="FJ354" s="54">
        <f t="shared" si="617"/>
        <v>1</v>
      </c>
      <c r="FK354" s="54">
        <f t="shared" si="617"/>
        <v>1</v>
      </c>
      <c r="FL354" s="54">
        <f t="shared" si="617"/>
        <v>1</v>
      </c>
      <c r="FM354" s="54">
        <f t="shared" si="617"/>
        <v>1</v>
      </c>
      <c r="FN354" s="54">
        <f t="shared" si="617"/>
        <v>1</v>
      </c>
      <c r="FO354" s="54">
        <f t="shared" si="617"/>
        <v>1</v>
      </c>
      <c r="FQ354" s="54" t="str">
        <f t="shared" si="560"/>
        <v>Rainham Town Reserves</v>
      </c>
      <c r="FR354" s="54">
        <f t="shared" si="561"/>
        <v>5</v>
      </c>
      <c r="FS354" s="54">
        <f t="shared" si="562"/>
        <v>2</v>
      </c>
      <c r="FT354" s="54">
        <f t="shared" si="562"/>
        <v>2</v>
      </c>
      <c r="FU354" s="54">
        <f t="shared" si="562"/>
        <v>1</v>
      </c>
      <c r="FV354" s="54">
        <f t="shared" si="562"/>
        <v>9</v>
      </c>
      <c r="FW354" s="54">
        <f t="shared" si="562"/>
        <v>8</v>
      </c>
      <c r="FX354" s="54">
        <f t="shared" si="618"/>
        <v>6</v>
      </c>
      <c r="FZ354" s="58"/>
      <c r="GA354" s="59"/>
      <c r="GB354" s="60"/>
      <c r="GC354" s="392"/>
      <c r="GD354" s="59"/>
      <c r="GE354" s="61"/>
      <c r="GF354" s="58"/>
      <c r="GG354" s="61"/>
      <c r="GJ354" s="61" t="s">
        <v>1100</v>
      </c>
      <c r="GK354" s="349" t="s">
        <v>839</v>
      </c>
      <c r="GL354" s="349" t="s">
        <v>486</v>
      </c>
      <c r="GM354" s="349" t="s">
        <v>486</v>
      </c>
      <c r="GN354" s="349" t="s">
        <v>486</v>
      </c>
      <c r="GO354" s="349" t="s">
        <v>486</v>
      </c>
      <c r="GP354" s="349" t="s">
        <v>486</v>
      </c>
    </row>
    <row r="355" spans="1:198" s="53" customFormat="1" ht="12" x14ac:dyDescent="0.25">
      <c r="A355" s="53">
        <v>11</v>
      </c>
      <c r="B355" s="53" t="s">
        <v>1011</v>
      </c>
      <c r="C355" s="57">
        <v>26</v>
      </c>
      <c r="D355" s="57">
        <v>7</v>
      </c>
      <c r="E355" s="57">
        <v>5</v>
      </c>
      <c r="F355" s="57">
        <v>14</v>
      </c>
      <c r="G355" s="57">
        <v>62</v>
      </c>
      <c r="H355" s="57">
        <v>79</v>
      </c>
      <c r="I355" s="57">
        <v>19</v>
      </c>
      <c r="J355" s="95">
        <f t="shared" si="601"/>
        <v>0.78481012658227844</v>
      </c>
      <c r="L355" s="82" t="s">
        <v>1096</v>
      </c>
      <c r="M355" s="402" t="s">
        <v>125</v>
      </c>
      <c r="N355" s="59"/>
      <c r="O355" s="88" t="s">
        <v>103</v>
      </c>
      <c r="P355" s="59"/>
      <c r="Q355" s="84" t="s">
        <v>89</v>
      </c>
      <c r="R355" s="151" t="s">
        <v>99</v>
      </c>
      <c r="S355" s="88" t="s">
        <v>62</v>
      </c>
      <c r="T355" s="88" t="s">
        <v>176</v>
      </c>
      <c r="U355" s="401" t="s">
        <v>177</v>
      </c>
      <c r="V355" s="59"/>
      <c r="W355" s="83"/>
      <c r="X355" s="59"/>
      <c r="Y355" s="151" t="s">
        <v>150</v>
      </c>
      <c r="Z355" s="85"/>
      <c r="AC355" s="54"/>
      <c r="AD355" s="54"/>
      <c r="AE355" s="54"/>
      <c r="AF355" s="54"/>
      <c r="AG355" s="54"/>
      <c r="AH355" s="54"/>
      <c r="AI355" s="54"/>
      <c r="AJ355" s="54"/>
      <c r="AK355" s="54"/>
      <c r="AL355" s="82" t="s">
        <v>1096</v>
      </c>
      <c r="AM355" s="402" t="s">
        <v>577</v>
      </c>
      <c r="AN355" s="59"/>
      <c r="AO355" s="88" t="s">
        <v>65</v>
      </c>
      <c r="AP355" s="59"/>
      <c r="AQ355" s="84" t="s">
        <v>447</v>
      </c>
      <c r="AR355" s="87" t="s">
        <v>92</v>
      </c>
      <c r="AS355" s="88" t="s">
        <v>116</v>
      </c>
      <c r="AT355" s="88" t="s">
        <v>64</v>
      </c>
      <c r="AU355" s="401" t="s">
        <v>119</v>
      </c>
      <c r="AV355" s="148" t="s">
        <v>66</v>
      </c>
      <c r="AW355" s="83"/>
      <c r="AX355" s="252" t="s">
        <v>68</v>
      </c>
      <c r="AY355" s="87" t="s">
        <v>458</v>
      </c>
      <c r="AZ355" s="85"/>
      <c r="BC355" s="54"/>
      <c r="BD355" s="54"/>
      <c r="BE355" s="54"/>
      <c r="BF355" s="54"/>
      <c r="BG355" s="54"/>
      <c r="BH355" s="54"/>
      <c r="BI355" s="54"/>
      <c r="BJ355" s="54"/>
      <c r="BL355" s="90">
        <f t="shared" si="619"/>
        <v>5</v>
      </c>
      <c r="BM355" s="77" t="str">
        <f t="shared" si="619"/>
        <v/>
      </c>
      <c r="BN355" s="77">
        <f t="shared" si="619"/>
        <v>1</v>
      </c>
      <c r="BO355" s="77" t="str">
        <f t="shared" si="619"/>
        <v/>
      </c>
      <c r="BP355" s="77">
        <f t="shared" si="619"/>
        <v>3</v>
      </c>
      <c r="BQ355" s="77">
        <f t="shared" si="619"/>
        <v>1</v>
      </c>
      <c r="BR355" s="77">
        <f t="shared" si="619"/>
        <v>1</v>
      </c>
      <c r="BS355" s="77">
        <f t="shared" si="619"/>
        <v>2</v>
      </c>
      <c r="BT355" s="77">
        <f>(IF(U355="","",(IF(MID(U355,2,1)="-",LEFT(U355,1),LEFT(U355,2)))+0))</f>
        <v>2</v>
      </c>
      <c r="BU355" s="77" t="str">
        <f>(IF(V355="","",(IF(MID(V355,2,1)="-",LEFT(V355,1),LEFT(V355,2)))+0))</f>
        <v/>
      </c>
      <c r="BV355" s="91"/>
      <c r="BW355" s="77" t="str">
        <f>(IF(X355="","",(IF(MID(X355,2,1)="-",LEFT(X355,1),LEFT(X355,2)))+0))</f>
        <v/>
      </c>
      <c r="BX355" s="77">
        <f>(IF(Y355="","",(IF(MID(Y355,2,1)="-",LEFT(Y355,1),LEFT(Y355,2)))+0))</f>
        <v>3</v>
      </c>
      <c r="BY355" s="92" t="str">
        <f>(IF(Z355="","",(IF(MID(Z355,2,1)="-",LEFT(Z355,1),LEFT(Z355,2)))+0))</f>
        <v/>
      </c>
      <c r="BZ355" s="54"/>
      <c r="CA355" s="54"/>
      <c r="CB355" s="77"/>
      <c r="CC355" s="77"/>
      <c r="CD355" s="77"/>
      <c r="CE355" s="77"/>
      <c r="CF355" s="77"/>
      <c r="CG355" s="77"/>
      <c r="CH355" s="77"/>
      <c r="CI355" s="77"/>
      <c r="CJ355" s="78"/>
      <c r="CK355" s="90">
        <f t="shared" si="620"/>
        <v>0</v>
      </c>
      <c r="CL355" s="77" t="str">
        <f t="shared" si="620"/>
        <v/>
      </c>
      <c r="CM355" s="77">
        <f t="shared" si="620"/>
        <v>3</v>
      </c>
      <c r="CN355" s="77" t="str">
        <f t="shared" si="620"/>
        <v/>
      </c>
      <c r="CO355" s="77">
        <f t="shared" si="620"/>
        <v>0</v>
      </c>
      <c r="CP355" s="77">
        <f t="shared" si="620"/>
        <v>0</v>
      </c>
      <c r="CQ355" s="77">
        <f t="shared" si="620"/>
        <v>1</v>
      </c>
      <c r="CR355" s="77">
        <f t="shared" si="620"/>
        <v>3</v>
      </c>
      <c r="CS355" s="77">
        <f>(IF(U355="","",IF(RIGHT(U355,2)="10",RIGHT(U355,2),RIGHT(U355,1))+0))</f>
        <v>0</v>
      </c>
      <c r="CT355" s="77" t="str">
        <f>(IF(V355="","",IF(RIGHT(V355,2)="10",RIGHT(V355,2),RIGHT(V355,1))+0))</f>
        <v/>
      </c>
      <c r="CU355" s="91"/>
      <c r="CV355" s="77" t="str">
        <f>(IF(X355="","",IF(RIGHT(X355,2)="10",RIGHT(X355,2),RIGHT(X355,1))+0))</f>
        <v/>
      </c>
      <c r="CW355" s="77">
        <f>(IF(Y355="","",IF(RIGHT(Y355,2)="10",RIGHT(Y355,2),RIGHT(Y355,1))+0))</f>
        <v>1</v>
      </c>
      <c r="CX355" s="92" t="str">
        <f>(IF(Z355="","",IF(RIGHT(Z355,2)="10",RIGHT(Z355,2),RIGHT(Z355,1))+0))</f>
        <v/>
      </c>
      <c r="CY355" s="54"/>
      <c r="CZ355" s="54"/>
      <c r="DA355" s="77"/>
      <c r="DB355" s="77"/>
      <c r="DC355" s="77"/>
      <c r="DD355" s="77"/>
      <c r="DE355" s="77"/>
      <c r="DF355" s="77"/>
      <c r="DG355" s="77"/>
      <c r="DH355" s="77"/>
      <c r="DI355" s="54"/>
      <c r="DJ355" s="90" t="str">
        <f t="shared" si="621"/>
        <v>H</v>
      </c>
      <c r="DK355" s="77" t="str">
        <f t="shared" si="621"/>
        <v/>
      </c>
      <c r="DL355" s="77" t="str">
        <f t="shared" si="621"/>
        <v>A</v>
      </c>
      <c r="DM355" s="77" t="str">
        <f t="shared" si="621"/>
        <v/>
      </c>
      <c r="DN355" s="77" t="str">
        <f t="shared" si="621"/>
        <v>H</v>
      </c>
      <c r="DO355" s="77" t="str">
        <f t="shared" si="621"/>
        <v>H</v>
      </c>
      <c r="DP355" s="77" t="str">
        <f t="shared" si="621"/>
        <v>D</v>
      </c>
      <c r="DQ355" s="77" t="str">
        <f t="shared" si="621"/>
        <v>A</v>
      </c>
      <c r="DR355" s="77" t="str">
        <f>(IF(U355="","",IF(BT355&gt;CS355,"H",IF(BT355&lt;CS355,"A","D"))))</f>
        <v>H</v>
      </c>
      <c r="DS355" s="77" t="str">
        <f>(IF(V355="","",IF(BU355&gt;CT355,"H",IF(BU355&lt;CT355,"A","D"))))</f>
        <v/>
      </c>
      <c r="DT355" s="91"/>
      <c r="DU355" s="77" t="str">
        <f>(IF(X355="","",IF(BW355&gt;CV355,"H",IF(BW355&lt;CV355,"A","D"))))</f>
        <v/>
      </c>
      <c r="DV355" s="77" t="str">
        <f>(IF(Y355="","",IF(BX355&gt;CW355,"H",IF(BX355&lt;CW355,"A","D"))))</f>
        <v>H</v>
      </c>
      <c r="DW355" s="92" t="str">
        <f>(IF(Z355="","",IF(BY355&gt;CX355,"H",IF(BY355&lt;CX355,"A","D"))))</f>
        <v/>
      </c>
      <c r="DX355" s="54"/>
      <c r="DY355" s="54"/>
      <c r="DZ355" s="56"/>
      <c r="EA355" s="56"/>
      <c r="EB355" s="56"/>
      <c r="EC355" s="56"/>
      <c r="ED355" s="56"/>
      <c r="EE355" s="56"/>
      <c r="EF355" s="56"/>
      <c r="EG355" s="56"/>
      <c r="EH355" s="54"/>
      <c r="EI355" s="53" t="str">
        <f t="shared" si="605"/>
        <v>Royal Ordnance Factories</v>
      </c>
      <c r="EJ355" s="79">
        <f t="shared" si="622"/>
        <v>15</v>
      </c>
      <c r="EK355" s="80">
        <f t="shared" si="623"/>
        <v>5</v>
      </c>
      <c r="EL355" s="80">
        <f t="shared" si="624"/>
        <v>1</v>
      </c>
      <c r="EM355" s="80">
        <f t="shared" si="625"/>
        <v>2</v>
      </c>
      <c r="EN355" s="80">
        <f>COUNTIF(DT$345:DT$358,"A")</f>
        <v>0</v>
      </c>
      <c r="EO355" s="80">
        <f>COUNTIF(DT$345:DT$358,"D")</f>
        <v>2</v>
      </c>
      <c r="EP355" s="80">
        <f>COUNTIF(DT$345:DT$358,"H")</f>
        <v>5</v>
      </c>
      <c r="EQ355" s="79">
        <f t="shared" si="626"/>
        <v>5</v>
      </c>
      <c r="ER355" s="79">
        <f t="shared" si="606"/>
        <v>3</v>
      </c>
      <c r="ES355" s="79">
        <f t="shared" si="606"/>
        <v>7</v>
      </c>
      <c r="ET355" s="81">
        <f>SUM($BL355:$CI355)+SUM(CU$345:CU$358)</f>
        <v>26</v>
      </c>
      <c r="EU355" s="81">
        <f>SUM($CK355:$DH355)+SUM(BV$345:BV$358)</f>
        <v>33</v>
      </c>
      <c r="EV355" s="79">
        <f t="shared" si="607"/>
        <v>13</v>
      </c>
      <c r="EW355" s="136">
        <f t="shared" si="608"/>
        <v>0.78787878787878785</v>
      </c>
      <c r="EX355" s="78"/>
      <c r="EY355" s="80">
        <f t="shared" si="609"/>
        <v>26</v>
      </c>
      <c r="EZ355" s="80">
        <f t="shared" si="610"/>
        <v>7</v>
      </c>
      <c r="FA355" s="80">
        <f t="shared" si="611"/>
        <v>8</v>
      </c>
      <c r="FB355" s="80">
        <f t="shared" si="612"/>
        <v>11</v>
      </c>
      <c r="FC355" s="80">
        <f t="shared" si="613"/>
        <v>44</v>
      </c>
      <c r="FD355" s="80">
        <f t="shared" si="614"/>
        <v>54</v>
      </c>
      <c r="FE355" s="80">
        <f t="shared" si="615"/>
        <v>22</v>
      </c>
      <c r="FF355" s="80">
        <f t="shared" si="616"/>
        <v>0.81481481481481477</v>
      </c>
      <c r="FG355" s="54"/>
      <c r="FH355" s="54">
        <f t="shared" si="627"/>
        <v>1</v>
      </c>
      <c r="FI355" s="54">
        <f t="shared" si="628"/>
        <v>1</v>
      </c>
      <c r="FJ355" s="54">
        <f t="shared" si="617"/>
        <v>1</v>
      </c>
      <c r="FK355" s="54">
        <f t="shared" si="617"/>
        <v>1</v>
      </c>
      <c r="FL355" s="54">
        <f t="shared" si="617"/>
        <v>1</v>
      </c>
      <c r="FM355" s="54">
        <f t="shared" si="617"/>
        <v>1</v>
      </c>
      <c r="FN355" s="54">
        <f t="shared" si="617"/>
        <v>1</v>
      </c>
      <c r="FO355" s="54">
        <f t="shared" si="617"/>
        <v>1</v>
      </c>
      <c r="FQ355" s="54" t="str">
        <f t="shared" si="560"/>
        <v>Royal Ordnance Factories</v>
      </c>
      <c r="FR355" s="54">
        <f t="shared" si="561"/>
        <v>11</v>
      </c>
      <c r="FS355" s="54">
        <f t="shared" si="562"/>
        <v>2</v>
      </c>
      <c r="FT355" s="54">
        <f t="shared" si="562"/>
        <v>5</v>
      </c>
      <c r="FU355" s="54">
        <f t="shared" si="562"/>
        <v>4</v>
      </c>
      <c r="FV355" s="54">
        <f t="shared" si="562"/>
        <v>18</v>
      </c>
      <c r="FW355" s="54">
        <f t="shared" si="562"/>
        <v>21</v>
      </c>
      <c r="FX355" s="54">
        <f t="shared" si="618"/>
        <v>9</v>
      </c>
      <c r="FY355" s="54"/>
      <c r="FZ355" s="58"/>
      <c r="GA355" s="59"/>
      <c r="GB355" s="60"/>
      <c r="GC355" s="392"/>
      <c r="GD355" s="59"/>
      <c r="GE355" s="61"/>
      <c r="GF355" s="58"/>
      <c r="GG355" s="61"/>
      <c r="GJ355" s="61" t="s">
        <v>1096</v>
      </c>
      <c r="GK355" s="349" t="s">
        <v>486</v>
      </c>
      <c r="GL355" s="346" t="s">
        <v>486</v>
      </c>
      <c r="GM355" s="346" t="s">
        <v>1099</v>
      </c>
      <c r="GN355" s="349" t="s">
        <v>486</v>
      </c>
      <c r="GO355" s="349" t="s">
        <v>486</v>
      </c>
      <c r="GP355" s="349" t="s">
        <v>486</v>
      </c>
    </row>
    <row r="356" spans="1:198" s="54" customFormat="1" ht="12" x14ac:dyDescent="0.25">
      <c r="A356" s="54">
        <v>12</v>
      </c>
      <c r="B356" s="54" t="s">
        <v>1112</v>
      </c>
      <c r="C356" s="56">
        <v>26</v>
      </c>
      <c r="D356" s="56">
        <v>6</v>
      </c>
      <c r="E356" s="56">
        <v>6</v>
      </c>
      <c r="F356" s="56">
        <v>14</v>
      </c>
      <c r="G356" s="56">
        <v>39</v>
      </c>
      <c r="H356" s="56">
        <v>61</v>
      </c>
      <c r="I356" s="57">
        <v>18</v>
      </c>
      <c r="J356" s="69">
        <f t="shared" si="601"/>
        <v>0.63934426229508201</v>
      </c>
      <c r="L356" s="82" t="s">
        <v>1105</v>
      </c>
      <c r="M356" s="140" t="s">
        <v>99</v>
      </c>
      <c r="N356" s="151" t="s">
        <v>74</v>
      </c>
      <c r="O356" s="88" t="s">
        <v>59</v>
      </c>
      <c r="P356" s="141" t="s">
        <v>125</v>
      </c>
      <c r="Q356" s="84" t="s">
        <v>60</v>
      </c>
      <c r="R356" s="141" t="s">
        <v>177</v>
      </c>
      <c r="S356" s="141" t="s">
        <v>177</v>
      </c>
      <c r="T356" s="88" t="s">
        <v>62</v>
      </c>
      <c r="U356" s="88" t="s">
        <v>177</v>
      </c>
      <c r="V356" s="59"/>
      <c r="W356" s="59"/>
      <c r="X356" s="83"/>
      <c r="Y356" s="59"/>
      <c r="Z356" s="256" t="s">
        <v>62</v>
      </c>
      <c r="AL356" s="82" t="s">
        <v>1105</v>
      </c>
      <c r="AM356" s="86" t="s">
        <v>447</v>
      </c>
      <c r="AN356" s="87" t="s">
        <v>458</v>
      </c>
      <c r="AO356" s="88" t="s">
        <v>82</v>
      </c>
      <c r="AP356" s="88" t="s">
        <v>116</v>
      </c>
      <c r="AQ356" s="84" t="s">
        <v>106</v>
      </c>
      <c r="AR356" s="88" t="s">
        <v>452</v>
      </c>
      <c r="AS356" s="88" t="s">
        <v>81</v>
      </c>
      <c r="AT356" s="88" t="s">
        <v>120</v>
      </c>
      <c r="AU356" s="88" t="s">
        <v>64</v>
      </c>
      <c r="AV356" s="87" t="s">
        <v>1095</v>
      </c>
      <c r="AW356" s="252" t="s">
        <v>93</v>
      </c>
      <c r="AX356" s="83"/>
      <c r="AY356" s="252" t="s">
        <v>66</v>
      </c>
      <c r="AZ356" s="89" t="s">
        <v>90</v>
      </c>
      <c r="BL356" s="90">
        <f t="shared" si="619"/>
        <v>1</v>
      </c>
      <c r="BM356" s="77">
        <f t="shared" si="619"/>
        <v>1</v>
      </c>
      <c r="BN356" s="77">
        <f t="shared" si="619"/>
        <v>4</v>
      </c>
      <c r="BO356" s="77">
        <f t="shared" si="619"/>
        <v>5</v>
      </c>
      <c r="BP356" s="77">
        <f t="shared" si="619"/>
        <v>4</v>
      </c>
      <c r="BQ356" s="77">
        <f t="shared" si="619"/>
        <v>2</v>
      </c>
      <c r="BR356" s="77">
        <f t="shared" si="619"/>
        <v>2</v>
      </c>
      <c r="BS356" s="77">
        <f t="shared" si="619"/>
        <v>1</v>
      </c>
      <c r="BT356" s="77">
        <f>(IF(U356="","",(IF(MID(U356,2,1)="-",LEFT(U356,1),LEFT(U356,2)))+0))</f>
        <v>2</v>
      </c>
      <c r="BU356" s="77" t="str">
        <f>(IF(V356="","",(IF(MID(V356,2,1)="-",LEFT(V356,1),LEFT(V356,2)))+0))</f>
        <v/>
      </c>
      <c r="BV356" s="77" t="str">
        <f>(IF(W356="","",(IF(MID(W356,2,1)="-",LEFT(W356,1),LEFT(W356,2)))+0))</f>
        <v/>
      </c>
      <c r="BW356" s="91"/>
      <c r="BX356" s="77" t="str">
        <f>(IF(Y356="","",(IF(MID(Y356,2,1)="-",LEFT(Y356,1),LEFT(Y356,2)))+0))</f>
        <v/>
      </c>
      <c r="BY356" s="92">
        <f>(IF(Z356="","",(IF(MID(Z356,2,1)="-",LEFT(Z356,1),LEFT(Z356,2)))+0))</f>
        <v>1</v>
      </c>
      <c r="CB356" s="77"/>
      <c r="CC356" s="77"/>
      <c r="CD356" s="77"/>
      <c r="CE356" s="77"/>
      <c r="CF356" s="77"/>
      <c r="CG356" s="77"/>
      <c r="CH356" s="77"/>
      <c r="CI356" s="77"/>
      <c r="CJ356" s="78"/>
      <c r="CK356" s="90">
        <f t="shared" si="620"/>
        <v>0</v>
      </c>
      <c r="CL356" s="77">
        <f t="shared" si="620"/>
        <v>2</v>
      </c>
      <c r="CM356" s="77">
        <f t="shared" si="620"/>
        <v>0</v>
      </c>
      <c r="CN356" s="77">
        <f t="shared" si="620"/>
        <v>0</v>
      </c>
      <c r="CO356" s="77">
        <f t="shared" si="620"/>
        <v>1</v>
      </c>
      <c r="CP356" s="77">
        <f t="shared" si="620"/>
        <v>0</v>
      </c>
      <c r="CQ356" s="77">
        <f t="shared" si="620"/>
        <v>0</v>
      </c>
      <c r="CR356" s="77">
        <f t="shared" si="620"/>
        <v>1</v>
      </c>
      <c r="CS356" s="77">
        <f>(IF(U356="","",IF(RIGHT(U356,2)="10",RIGHT(U356,2),RIGHT(U356,1))+0))</f>
        <v>0</v>
      </c>
      <c r="CT356" s="77" t="str">
        <f>(IF(V356="","",IF(RIGHT(V356,2)="10",RIGHT(V356,2),RIGHT(V356,1))+0))</f>
        <v/>
      </c>
      <c r="CU356" s="77" t="str">
        <f>(IF(W356="","",IF(RIGHT(W356,2)="10",RIGHT(W356,2),RIGHT(W356,1))+0))</f>
        <v/>
      </c>
      <c r="CV356" s="91"/>
      <c r="CW356" s="77" t="str">
        <f>(IF(Y356="","",IF(RIGHT(Y356,2)="10",RIGHT(Y356,2),RIGHT(Y356,1))+0))</f>
        <v/>
      </c>
      <c r="CX356" s="92">
        <f>(IF(Z356="","",IF(RIGHT(Z356,2)="10",RIGHT(Z356,2),RIGHT(Z356,1))+0))</f>
        <v>1</v>
      </c>
      <c r="DA356" s="77"/>
      <c r="DB356" s="77"/>
      <c r="DC356" s="77"/>
      <c r="DD356" s="77"/>
      <c r="DE356" s="77"/>
      <c r="DF356" s="77"/>
      <c r="DG356" s="77"/>
      <c r="DH356" s="77"/>
      <c r="DJ356" s="90" t="str">
        <f t="shared" si="621"/>
        <v>H</v>
      </c>
      <c r="DK356" s="77" t="str">
        <f t="shared" si="621"/>
        <v>A</v>
      </c>
      <c r="DL356" s="77" t="str">
        <f t="shared" si="621"/>
        <v>H</v>
      </c>
      <c r="DM356" s="77" t="str">
        <f t="shared" si="621"/>
        <v>H</v>
      </c>
      <c r="DN356" s="77" t="str">
        <f t="shared" si="621"/>
        <v>H</v>
      </c>
      <c r="DO356" s="77" t="str">
        <f t="shared" si="621"/>
        <v>H</v>
      </c>
      <c r="DP356" s="77" t="str">
        <f t="shared" si="621"/>
        <v>H</v>
      </c>
      <c r="DQ356" s="77" t="str">
        <f t="shared" si="621"/>
        <v>D</v>
      </c>
      <c r="DR356" s="77" t="str">
        <f>(IF(U356="","",IF(BT356&gt;CS356,"H",IF(BT356&lt;CS356,"A","D"))))</f>
        <v>H</v>
      </c>
      <c r="DS356" s="77" t="str">
        <f>(IF(V356="","",IF(BU356&gt;CT356,"H",IF(BU356&lt;CT356,"A","D"))))</f>
        <v/>
      </c>
      <c r="DT356" s="77" t="str">
        <f>(IF(W356="","",IF(BV356&gt;CU356,"H",IF(BV356&lt;CU356,"A","D"))))</f>
        <v/>
      </c>
      <c r="DU356" s="91"/>
      <c r="DV356" s="77" t="str">
        <f>(IF(Y356="","",IF(BX356&gt;CW356,"H",IF(BX356&lt;CW356,"A","D"))))</f>
        <v/>
      </c>
      <c r="DW356" s="92" t="str">
        <f>(IF(Z356="","",IF(BY356&gt;CX356,"H",IF(BY356&lt;CX356,"A","D"))))</f>
        <v>D</v>
      </c>
      <c r="DZ356" s="56"/>
      <c r="EA356" s="56"/>
      <c r="EB356" s="56"/>
      <c r="EC356" s="56"/>
      <c r="ED356" s="56"/>
      <c r="EE356" s="56"/>
      <c r="EF356" s="56"/>
      <c r="EG356" s="56"/>
      <c r="EI356" s="53" t="str">
        <f t="shared" si="605"/>
        <v>Tilbury Reserves</v>
      </c>
      <c r="EJ356" s="79">
        <f t="shared" si="622"/>
        <v>20</v>
      </c>
      <c r="EK356" s="80">
        <f t="shared" si="623"/>
        <v>7</v>
      </c>
      <c r="EL356" s="80">
        <f t="shared" si="624"/>
        <v>2</v>
      </c>
      <c r="EM356" s="80">
        <f t="shared" si="625"/>
        <v>1</v>
      </c>
      <c r="EN356" s="80">
        <f>COUNTIF(DU$345:DU$358,"A")</f>
        <v>3</v>
      </c>
      <c r="EO356" s="80">
        <f>COUNTIF(DU$345:DU$358,"D")</f>
        <v>3</v>
      </c>
      <c r="EP356" s="80">
        <f>COUNTIF(DU$345:DU$358,"H")</f>
        <v>4</v>
      </c>
      <c r="EQ356" s="79">
        <f t="shared" si="626"/>
        <v>10</v>
      </c>
      <c r="ER356" s="79">
        <f t="shared" si="606"/>
        <v>5</v>
      </c>
      <c r="ES356" s="79">
        <f t="shared" si="606"/>
        <v>5</v>
      </c>
      <c r="ET356" s="81">
        <f>SUM($BL356:$CI356)+SUM(CV$345:CV$358)</f>
        <v>45</v>
      </c>
      <c r="EU356" s="81">
        <f>SUM($CK356:$DH356)+SUM(BW$345:BW$358)</f>
        <v>29</v>
      </c>
      <c r="EV356" s="79">
        <f t="shared" si="607"/>
        <v>25</v>
      </c>
      <c r="EW356" s="136">
        <f t="shared" si="608"/>
        <v>1.5517241379310345</v>
      </c>
      <c r="EX356" s="78"/>
      <c r="EY356" s="80">
        <f t="shared" si="609"/>
        <v>26</v>
      </c>
      <c r="EZ356" s="80">
        <f t="shared" si="610"/>
        <v>13</v>
      </c>
      <c r="FA356" s="80">
        <f t="shared" si="611"/>
        <v>6</v>
      </c>
      <c r="FB356" s="80">
        <f t="shared" si="612"/>
        <v>7</v>
      </c>
      <c r="FC356" s="80">
        <f t="shared" si="613"/>
        <v>59</v>
      </c>
      <c r="FD356" s="80">
        <f t="shared" si="614"/>
        <v>39</v>
      </c>
      <c r="FE356" s="80">
        <f t="shared" si="615"/>
        <v>32</v>
      </c>
      <c r="FF356" s="80">
        <f t="shared" si="616"/>
        <v>1.5128205128205128</v>
      </c>
      <c r="FH356" s="54">
        <f t="shared" si="627"/>
        <v>1</v>
      </c>
      <c r="FI356" s="54">
        <f t="shared" si="628"/>
        <v>1</v>
      </c>
      <c r="FJ356" s="54">
        <f t="shared" si="617"/>
        <v>1</v>
      </c>
      <c r="FK356" s="54">
        <f t="shared" si="617"/>
        <v>1</v>
      </c>
      <c r="FL356" s="54">
        <f t="shared" si="617"/>
        <v>1</v>
      </c>
      <c r="FM356" s="54">
        <f t="shared" si="617"/>
        <v>1</v>
      </c>
      <c r="FN356" s="54">
        <f t="shared" si="617"/>
        <v>1</v>
      </c>
      <c r="FO356" s="54">
        <f t="shared" si="617"/>
        <v>1</v>
      </c>
      <c r="FQ356" s="54" t="str">
        <f t="shared" si="560"/>
        <v>Tilbury Reserves</v>
      </c>
      <c r="FR356" s="54">
        <f t="shared" si="561"/>
        <v>6</v>
      </c>
      <c r="FS356" s="54">
        <f t="shared" si="562"/>
        <v>3</v>
      </c>
      <c r="FT356" s="54">
        <f t="shared" si="562"/>
        <v>1</v>
      </c>
      <c r="FU356" s="54">
        <f t="shared" si="562"/>
        <v>2</v>
      </c>
      <c r="FV356" s="54">
        <f t="shared" si="562"/>
        <v>14</v>
      </c>
      <c r="FW356" s="54">
        <f t="shared" si="562"/>
        <v>10</v>
      </c>
      <c r="FX356" s="54">
        <f t="shared" si="618"/>
        <v>7</v>
      </c>
      <c r="FZ356" s="58"/>
      <c r="GA356" s="59"/>
      <c r="GB356" s="60"/>
      <c r="GC356" s="392"/>
      <c r="GD356" s="59"/>
      <c r="GE356" s="61"/>
      <c r="GF356" s="58"/>
      <c r="GG356" s="61"/>
      <c r="GJ356" s="61" t="s">
        <v>1105</v>
      </c>
      <c r="GK356" s="349" t="s">
        <v>1115</v>
      </c>
      <c r="GL356" s="349" t="s">
        <v>486</v>
      </c>
      <c r="GM356" s="349" t="s">
        <v>486</v>
      </c>
      <c r="GN356" s="349" t="s">
        <v>486</v>
      </c>
      <c r="GO356" s="349" t="s">
        <v>486</v>
      </c>
      <c r="GP356" s="349" t="s">
        <v>486</v>
      </c>
    </row>
    <row r="357" spans="1:198" s="54" customFormat="1" ht="12" x14ac:dyDescent="0.25">
      <c r="A357" s="54">
        <v>13</v>
      </c>
      <c r="B357" s="54" t="s">
        <v>1109</v>
      </c>
      <c r="C357" s="56">
        <v>26</v>
      </c>
      <c r="D357" s="56">
        <v>5</v>
      </c>
      <c r="E357" s="56">
        <v>6</v>
      </c>
      <c r="F357" s="56">
        <v>15</v>
      </c>
      <c r="G357" s="56">
        <v>29</v>
      </c>
      <c r="H357" s="56">
        <v>52</v>
      </c>
      <c r="I357" s="57">
        <v>16</v>
      </c>
      <c r="J357" s="69">
        <f t="shared" si="601"/>
        <v>0.55769230769230771</v>
      </c>
      <c r="L357" s="82" t="s">
        <v>1058</v>
      </c>
      <c r="M357" s="213" t="s">
        <v>176</v>
      </c>
      <c r="N357" s="59"/>
      <c r="O357" s="151" t="s">
        <v>397</v>
      </c>
      <c r="P357" s="151" t="s">
        <v>269</v>
      </c>
      <c r="Q357" s="84" t="s">
        <v>60</v>
      </c>
      <c r="R357" s="401" t="s">
        <v>62</v>
      </c>
      <c r="S357" s="88" t="s">
        <v>273</v>
      </c>
      <c r="T357" s="88" t="s">
        <v>102</v>
      </c>
      <c r="U357" s="88" t="s">
        <v>553</v>
      </c>
      <c r="V357" s="141" t="s">
        <v>150</v>
      </c>
      <c r="W357" s="59"/>
      <c r="X357" s="141" t="s">
        <v>219</v>
      </c>
      <c r="Y357" s="83"/>
      <c r="Z357" s="155" t="s">
        <v>88</v>
      </c>
      <c r="AL357" s="82" t="s">
        <v>1058</v>
      </c>
      <c r="AM357" s="262" t="s">
        <v>114</v>
      </c>
      <c r="AN357" s="59"/>
      <c r="AO357" s="87" t="s">
        <v>452</v>
      </c>
      <c r="AP357" s="87" t="s">
        <v>64</v>
      </c>
      <c r="AQ357" s="84" t="s">
        <v>93</v>
      </c>
      <c r="AR357" s="401" t="s">
        <v>116</v>
      </c>
      <c r="AS357" s="88" t="s">
        <v>79</v>
      </c>
      <c r="AT357" s="88" t="s">
        <v>104</v>
      </c>
      <c r="AU357" s="88" t="s">
        <v>131</v>
      </c>
      <c r="AV357" s="88" t="s">
        <v>81</v>
      </c>
      <c r="AW357" s="59"/>
      <c r="AX357" s="88" t="s">
        <v>69</v>
      </c>
      <c r="AY357" s="83"/>
      <c r="AZ357" s="156" t="s">
        <v>119</v>
      </c>
      <c r="BL357" s="90">
        <f t="shared" si="619"/>
        <v>2</v>
      </c>
      <c r="BM357" s="77" t="str">
        <f t="shared" si="619"/>
        <v/>
      </c>
      <c r="BN357" s="77">
        <f t="shared" si="619"/>
        <v>5</v>
      </c>
      <c r="BO357" s="77">
        <f t="shared" si="619"/>
        <v>7</v>
      </c>
      <c r="BP357" s="77">
        <f t="shared" si="619"/>
        <v>4</v>
      </c>
      <c r="BQ357" s="77">
        <f t="shared" si="619"/>
        <v>1</v>
      </c>
      <c r="BR357" s="77">
        <f t="shared" si="619"/>
        <v>4</v>
      </c>
      <c r="BS357" s="77">
        <f t="shared" si="619"/>
        <v>2</v>
      </c>
      <c r="BT357" s="77">
        <f>(IF(U357="","",(IF(MID(U357,2,1)="-",LEFT(U357,1),LEFT(U357,2)))+0))</f>
        <v>4</v>
      </c>
      <c r="BU357" s="77">
        <f>(IF(V357="","",(IF(MID(V357,2,1)="-",LEFT(V357,1),LEFT(V357,2)))+0))</f>
        <v>3</v>
      </c>
      <c r="BV357" s="77" t="str">
        <f>(IF(W357="","",(IF(MID(W357,2,1)="-",LEFT(W357,1),LEFT(W357,2)))+0))</f>
        <v/>
      </c>
      <c r="BW357" s="77">
        <f>(IF(X357="","",(IF(MID(X357,2,1)="-",LEFT(X357,1),LEFT(X357,2)))+0))</f>
        <v>0</v>
      </c>
      <c r="BX357" s="91"/>
      <c r="BY357" s="92">
        <f>(IF(Z357="","",(IF(MID(Z357,2,1)="-",LEFT(Z357,1),LEFT(Z357,2)))+0))</f>
        <v>1</v>
      </c>
      <c r="CB357" s="77"/>
      <c r="CC357" s="77"/>
      <c r="CD357" s="77"/>
      <c r="CE357" s="77"/>
      <c r="CF357" s="77"/>
      <c r="CG357" s="77"/>
      <c r="CH357" s="77"/>
      <c r="CI357" s="77"/>
      <c r="CJ357" s="78"/>
      <c r="CK357" s="90">
        <f t="shared" si="620"/>
        <v>3</v>
      </c>
      <c r="CL357" s="77" t="str">
        <f t="shared" si="620"/>
        <v/>
      </c>
      <c r="CM357" s="77">
        <f t="shared" si="620"/>
        <v>4</v>
      </c>
      <c r="CN357" s="77">
        <f t="shared" si="620"/>
        <v>1</v>
      </c>
      <c r="CO357" s="77">
        <f t="shared" si="620"/>
        <v>1</v>
      </c>
      <c r="CP357" s="77">
        <f t="shared" si="620"/>
        <v>1</v>
      </c>
      <c r="CQ357" s="77">
        <f t="shared" si="620"/>
        <v>4</v>
      </c>
      <c r="CR357" s="77">
        <f t="shared" si="620"/>
        <v>4</v>
      </c>
      <c r="CS357" s="77">
        <f>(IF(U357="","",IF(RIGHT(U357,2)="10",RIGHT(U357,2),RIGHT(U357,1))+0))</f>
        <v>5</v>
      </c>
      <c r="CT357" s="77">
        <f>(IF(V357="","",IF(RIGHT(V357,2)="10",RIGHT(V357,2),RIGHT(V357,1))+0))</f>
        <v>1</v>
      </c>
      <c r="CU357" s="77" t="str">
        <f>(IF(W357="","",IF(RIGHT(W357,2)="10",RIGHT(W357,2),RIGHT(W357,1))+0))</f>
        <v/>
      </c>
      <c r="CV357" s="77">
        <f>(IF(X357="","",IF(RIGHT(X357,2)="10",RIGHT(X357,2),RIGHT(X357,1))+0))</f>
        <v>6</v>
      </c>
      <c r="CW357" s="91"/>
      <c r="CX357" s="92">
        <f>(IF(Z357="","",IF(RIGHT(Z357,2)="10",RIGHT(Z357,2),RIGHT(Z357,1))+0))</f>
        <v>6</v>
      </c>
      <c r="DA357" s="77"/>
      <c r="DB357" s="77"/>
      <c r="DC357" s="77"/>
      <c r="DD357" s="77"/>
      <c r="DE357" s="77"/>
      <c r="DF357" s="77"/>
      <c r="DG357" s="77"/>
      <c r="DH357" s="77"/>
      <c r="DJ357" s="90" t="str">
        <f t="shared" si="621"/>
        <v>A</v>
      </c>
      <c r="DK357" s="77" t="str">
        <f t="shared" si="621"/>
        <v/>
      </c>
      <c r="DL357" s="77" t="str">
        <f t="shared" si="621"/>
        <v>H</v>
      </c>
      <c r="DM357" s="77" t="str">
        <f t="shared" si="621"/>
        <v>H</v>
      </c>
      <c r="DN357" s="77" t="str">
        <f t="shared" si="621"/>
        <v>H</v>
      </c>
      <c r="DO357" s="77" t="str">
        <f t="shared" si="621"/>
        <v>D</v>
      </c>
      <c r="DP357" s="77" t="str">
        <f t="shared" si="621"/>
        <v>D</v>
      </c>
      <c r="DQ357" s="77" t="str">
        <f t="shared" si="621"/>
        <v>A</v>
      </c>
      <c r="DR357" s="77" t="str">
        <f>(IF(U357="","",IF(BT357&gt;CS357,"H",IF(BT357&lt;CS357,"A","D"))))</f>
        <v>A</v>
      </c>
      <c r="DS357" s="77" t="str">
        <f>(IF(V357="","",IF(BU357&gt;CT357,"H",IF(BU357&lt;CT357,"A","D"))))</f>
        <v>H</v>
      </c>
      <c r="DT357" s="77" t="str">
        <f>(IF(W357="","",IF(BV357&gt;CU357,"H",IF(BV357&lt;CU357,"A","D"))))</f>
        <v/>
      </c>
      <c r="DU357" s="77" t="str">
        <f>(IF(X357="","",IF(BW357&gt;CV357,"H",IF(BW357&lt;CV357,"A","D"))))</f>
        <v>A</v>
      </c>
      <c r="DV357" s="91"/>
      <c r="DW357" s="92" t="str">
        <f>(IF(Z357="","",IF(BY357&gt;CX357,"H",IF(BY357&lt;CX357,"A","D"))))</f>
        <v>A</v>
      </c>
      <c r="DZ357" s="56"/>
      <c r="EA357" s="56"/>
      <c r="EB357" s="56"/>
      <c r="EC357" s="56"/>
      <c r="ED357" s="56"/>
      <c r="EE357" s="56"/>
      <c r="EF357" s="56"/>
      <c r="EG357" s="56"/>
      <c r="EI357" s="53" t="str">
        <f t="shared" si="605"/>
        <v>United Glass Bottle Sports</v>
      </c>
      <c r="EJ357" s="79">
        <f t="shared" si="622"/>
        <v>18</v>
      </c>
      <c r="EK357" s="80">
        <f t="shared" si="623"/>
        <v>4</v>
      </c>
      <c r="EL357" s="80">
        <f t="shared" si="624"/>
        <v>2</v>
      </c>
      <c r="EM357" s="80">
        <f t="shared" si="625"/>
        <v>5</v>
      </c>
      <c r="EN357" s="80">
        <f>COUNTIF(DV$345:DV$358,"A")</f>
        <v>1</v>
      </c>
      <c r="EO357" s="80">
        <f>COUNTIF(DV$345:DV$358,"D")</f>
        <v>2</v>
      </c>
      <c r="EP357" s="80">
        <f>COUNTIF(DV$345:DV$358,"H")</f>
        <v>4</v>
      </c>
      <c r="EQ357" s="79">
        <f t="shared" si="626"/>
        <v>5</v>
      </c>
      <c r="ER357" s="79">
        <f t="shared" si="606"/>
        <v>4</v>
      </c>
      <c r="ES357" s="79">
        <f t="shared" si="606"/>
        <v>9</v>
      </c>
      <c r="ET357" s="81">
        <f>SUM($BL357:$CI357)+SUM(CW$345:CW$358)</f>
        <v>40</v>
      </c>
      <c r="EU357" s="81">
        <f>SUM($CK357:$DH357)+SUM(BX$345:BX$358)</f>
        <v>50</v>
      </c>
      <c r="EV357" s="79">
        <f t="shared" si="607"/>
        <v>14</v>
      </c>
      <c r="EW357" s="136">
        <f t="shared" si="608"/>
        <v>0.8</v>
      </c>
      <c r="EX357" s="78"/>
      <c r="EY357" s="80">
        <f t="shared" si="609"/>
        <v>26</v>
      </c>
      <c r="EZ357" s="80">
        <f t="shared" si="610"/>
        <v>7</v>
      </c>
      <c r="FA357" s="80">
        <f t="shared" si="611"/>
        <v>6</v>
      </c>
      <c r="FB357" s="80">
        <f t="shared" si="612"/>
        <v>13</v>
      </c>
      <c r="FC357" s="80">
        <f t="shared" si="613"/>
        <v>50</v>
      </c>
      <c r="FD357" s="80">
        <f t="shared" si="614"/>
        <v>69</v>
      </c>
      <c r="FE357" s="80">
        <f t="shared" si="615"/>
        <v>20</v>
      </c>
      <c r="FF357" s="80">
        <f t="shared" si="616"/>
        <v>0.72463768115942029</v>
      </c>
      <c r="FH357" s="54">
        <f t="shared" si="627"/>
        <v>1</v>
      </c>
      <c r="FI357" s="54">
        <f t="shared" si="628"/>
        <v>1</v>
      </c>
      <c r="FJ357" s="54">
        <f t="shared" si="617"/>
        <v>1</v>
      </c>
      <c r="FK357" s="54">
        <f t="shared" si="617"/>
        <v>1</v>
      </c>
      <c r="FL357" s="54">
        <f t="shared" si="617"/>
        <v>1</v>
      </c>
      <c r="FM357" s="54">
        <f t="shared" si="617"/>
        <v>1</v>
      </c>
      <c r="FN357" s="54">
        <f t="shared" si="617"/>
        <v>1</v>
      </c>
      <c r="FO357" s="54">
        <f t="shared" si="617"/>
        <v>1</v>
      </c>
      <c r="FQ357" s="54" t="str">
        <f t="shared" si="560"/>
        <v>United Glass Bottle Sports</v>
      </c>
      <c r="FR357" s="54">
        <f t="shared" si="561"/>
        <v>8</v>
      </c>
      <c r="FS357" s="54">
        <f t="shared" si="562"/>
        <v>2</v>
      </c>
      <c r="FT357" s="54">
        <f t="shared" si="562"/>
        <v>2</v>
      </c>
      <c r="FU357" s="54">
        <f t="shared" si="562"/>
        <v>4</v>
      </c>
      <c r="FV357" s="54">
        <f t="shared" si="562"/>
        <v>10</v>
      </c>
      <c r="FW357" s="54">
        <f t="shared" si="562"/>
        <v>19</v>
      </c>
      <c r="FX357" s="54">
        <f t="shared" si="618"/>
        <v>6</v>
      </c>
      <c r="FZ357" s="58"/>
      <c r="GA357" s="59"/>
      <c r="GB357" s="60"/>
      <c r="GC357" s="392"/>
      <c r="GD357" s="59"/>
      <c r="GE357" s="61"/>
      <c r="GF357" s="58"/>
      <c r="GG357" s="61"/>
      <c r="GJ357" s="61" t="s">
        <v>1058</v>
      </c>
      <c r="GK357" s="349" t="s">
        <v>486</v>
      </c>
      <c r="GL357" s="349" t="s">
        <v>486</v>
      </c>
      <c r="GM357" s="349"/>
      <c r="GN357" s="349" t="s">
        <v>486</v>
      </c>
      <c r="GO357" s="349" t="s">
        <v>486</v>
      </c>
      <c r="GP357" s="349" t="s">
        <v>486</v>
      </c>
    </row>
    <row r="358" spans="1:198" s="54" customFormat="1" ht="12.6" thickBot="1" x14ac:dyDescent="0.3">
      <c r="A358" s="54">
        <v>14</v>
      </c>
      <c r="B358" s="54" t="s">
        <v>1040</v>
      </c>
      <c r="C358" s="56">
        <v>26</v>
      </c>
      <c r="D358" s="56">
        <v>5</v>
      </c>
      <c r="E358" s="56">
        <v>5</v>
      </c>
      <c r="F358" s="56">
        <v>16</v>
      </c>
      <c r="G358" s="56">
        <v>35</v>
      </c>
      <c r="H358" s="56">
        <v>70</v>
      </c>
      <c r="I358" s="57">
        <v>15</v>
      </c>
      <c r="J358" s="69">
        <f t="shared" si="601"/>
        <v>0.5</v>
      </c>
      <c r="L358" s="101" t="s">
        <v>1089</v>
      </c>
      <c r="M358" s="391" t="s">
        <v>177</v>
      </c>
      <c r="N358" s="168" t="s">
        <v>89</v>
      </c>
      <c r="O358" s="106" t="s">
        <v>150</v>
      </c>
      <c r="P358" s="168" t="s">
        <v>162</v>
      </c>
      <c r="Q358" s="103" t="s">
        <v>61</v>
      </c>
      <c r="R358" s="168" t="s">
        <v>89</v>
      </c>
      <c r="S358" s="106" t="s">
        <v>89</v>
      </c>
      <c r="T358" s="168" t="s">
        <v>125</v>
      </c>
      <c r="U358" s="168" t="s">
        <v>77</v>
      </c>
      <c r="V358" s="168" t="s">
        <v>164</v>
      </c>
      <c r="W358" s="324" t="s">
        <v>162</v>
      </c>
      <c r="X358" s="106" t="s">
        <v>87</v>
      </c>
      <c r="Y358" s="168" t="s">
        <v>125</v>
      </c>
      <c r="Z358" s="104"/>
      <c r="AL358" s="101" t="s">
        <v>1089</v>
      </c>
      <c r="AM358" s="265" t="s">
        <v>131</v>
      </c>
      <c r="AN358" s="106" t="s">
        <v>106</v>
      </c>
      <c r="AO358" s="106" t="s">
        <v>113</v>
      </c>
      <c r="AP358" s="106" t="s">
        <v>104</v>
      </c>
      <c r="AQ358" s="103" t="s">
        <v>105</v>
      </c>
      <c r="AR358" s="106" t="s">
        <v>81</v>
      </c>
      <c r="AS358" s="106" t="s">
        <v>115</v>
      </c>
      <c r="AT358" s="106" t="s">
        <v>82</v>
      </c>
      <c r="AU358" s="106" t="s">
        <v>91</v>
      </c>
      <c r="AV358" s="106" t="s">
        <v>79</v>
      </c>
      <c r="AW358" s="324" t="s">
        <v>446</v>
      </c>
      <c r="AX358" s="106" t="s">
        <v>70</v>
      </c>
      <c r="AY358" s="106" t="s">
        <v>128</v>
      </c>
      <c r="AZ358" s="104"/>
      <c r="BL358" s="107">
        <f t="shared" si="619"/>
        <v>2</v>
      </c>
      <c r="BM358" s="108">
        <f t="shared" si="619"/>
        <v>3</v>
      </c>
      <c r="BN358" s="108">
        <f t="shared" si="619"/>
        <v>3</v>
      </c>
      <c r="BO358" s="108">
        <f t="shared" si="619"/>
        <v>6</v>
      </c>
      <c r="BP358" s="108">
        <f t="shared" si="619"/>
        <v>8</v>
      </c>
      <c r="BQ358" s="108">
        <f t="shared" si="619"/>
        <v>3</v>
      </c>
      <c r="BR358" s="108">
        <f t="shared" si="619"/>
        <v>3</v>
      </c>
      <c r="BS358" s="108">
        <f t="shared" si="619"/>
        <v>5</v>
      </c>
      <c r="BT358" s="108">
        <f>(IF(U358="","",(IF(MID(U358,2,1)="-",LEFT(U358,1),LEFT(U358,2)))+0))</f>
        <v>2</v>
      </c>
      <c r="BU358" s="108">
        <f>(IF(V358="","",(IF(MID(V358,2,1)="-",LEFT(V358,1),LEFT(V358,2)))+0))</f>
        <v>8</v>
      </c>
      <c r="BV358" s="108">
        <f>(IF(W358="","",(IF(MID(W358,2,1)="-",LEFT(W358,1),LEFT(W358,2)))+0))</f>
        <v>6</v>
      </c>
      <c r="BW358" s="108">
        <f>(IF(X358="","",(IF(MID(X358,2,1)="-",LEFT(X358,1),LEFT(X358,2)))+0))</f>
        <v>3</v>
      </c>
      <c r="BX358" s="108">
        <f>(IF(Y358="","",(IF(MID(Y358,2,1)="-",LEFT(Y358,1),LEFT(Y358,2)))+0))</f>
        <v>5</v>
      </c>
      <c r="BY358" s="109"/>
      <c r="CB358" s="77"/>
      <c r="CC358" s="77"/>
      <c r="CD358" s="77"/>
      <c r="CE358" s="77"/>
      <c r="CF358" s="77"/>
      <c r="CG358" s="77"/>
      <c r="CH358" s="77"/>
      <c r="CI358" s="77"/>
      <c r="CJ358" s="78"/>
      <c r="CK358" s="107">
        <f t="shared" si="620"/>
        <v>0</v>
      </c>
      <c r="CL358" s="108">
        <f t="shared" si="620"/>
        <v>0</v>
      </c>
      <c r="CM358" s="108">
        <f t="shared" si="620"/>
        <v>1</v>
      </c>
      <c r="CN358" s="108">
        <f t="shared" si="620"/>
        <v>0</v>
      </c>
      <c r="CO358" s="108">
        <f t="shared" si="620"/>
        <v>1</v>
      </c>
      <c r="CP358" s="108">
        <f t="shared" si="620"/>
        <v>0</v>
      </c>
      <c r="CQ358" s="108">
        <f t="shared" si="620"/>
        <v>0</v>
      </c>
      <c r="CR358" s="108">
        <f t="shared" si="620"/>
        <v>0</v>
      </c>
      <c r="CS358" s="108">
        <f>(IF(U358="","",IF(RIGHT(U358,2)="10",RIGHT(U358,2),RIGHT(U358,1))+0))</f>
        <v>1</v>
      </c>
      <c r="CT358" s="108">
        <f>(IF(V358="","",IF(RIGHT(V358,2)="10",RIGHT(V358,2),RIGHT(V358,1))+0))</f>
        <v>0</v>
      </c>
      <c r="CU358" s="108">
        <f>(IF(W358="","",IF(RIGHT(W358,2)="10",RIGHT(W358,2),RIGHT(W358,1))+0))</f>
        <v>0</v>
      </c>
      <c r="CV358" s="108">
        <f>(IF(X358="","",IF(RIGHT(X358,2)="10",RIGHT(X358,2),RIGHT(X358,1))+0))</f>
        <v>3</v>
      </c>
      <c r="CW358" s="108">
        <f>(IF(Y358="","",IF(RIGHT(Y358,2)="10",RIGHT(Y358,2),RIGHT(Y358,1))+0))</f>
        <v>0</v>
      </c>
      <c r="CX358" s="109"/>
      <c r="DA358" s="77"/>
      <c r="DB358" s="77"/>
      <c r="DC358" s="77"/>
      <c r="DD358" s="77"/>
      <c r="DE358" s="77"/>
      <c r="DF358" s="77"/>
      <c r="DG358" s="77"/>
      <c r="DH358" s="77"/>
      <c r="DJ358" s="107" t="str">
        <f t="shared" si="621"/>
        <v>H</v>
      </c>
      <c r="DK358" s="108" t="str">
        <f t="shared" si="621"/>
        <v>H</v>
      </c>
      <c r="DL358" s="108" t="str">
        <f t="shared" si="621"/>
        <v>H</v>
      </c>
      <c r="DM358" s="108" t="str">
        <f t="shared" si="621"/>
        <v>H</v>
      </c>
      <c r="DN358" s="108" t="str">
        <f t="shared" si="621"/>
        <v>H</v>
      </c>
      <c r="DO358" s="108" t="str">
        <f t="shared" si="621"/>
        <v>H</v>
      </c>
      <c r="DP358" s="108" t="str">
        <f t="shared" si="621"/>
        <v>H</v>
      </c>
      <c r="DQ358" s="108" t="str">
        <f t="shared" si="621"/>
        <v>H</v>
      </c>
      <c r="DR358" s="108" t="str">
        <f>(IF(U358="","",IF(BT358&gt;CS358,"H",IF(BT358&lt;CS358,"A","D"))))</f>
        <v>H</v>
      </c>
      <c r="DS358" s="108" t="str">
        <f>(IF(V358="","",IF(BU358&gt;CT358,"H",IF(BU358&lt;CT358,"A","D"))))</f>
        <v>H</v>
      </c>
      <c r="DT358" s="108" t="str">
        <f>(IF(W358="","",IF(BV358&gt;CU358,"H",IF(BV358&lt;CU358,"A","D"))))</f>
        <v>H</v>
      </c>
      <c r="DU358" s="108" t="str">
        <f>(IF(X358="","",IF(BW358&gt;CV358,"H",IF(BW358&lt;CV358,"A","D"))))</f>
        <v>D</v>
      </c>
      <c r="DV358" s="108" t="str">
        <f>(IF(Y358="","",IF(BX358&gt;CW358,"H",IF(BX358&lt;CW358,"A","D"))))</f>
        <v>H</v>
      </c>
      <c r="DW358" s="109"/>
      <c r="DZ358" s="56"/>
      <c r="EA358" s="56"/>
      <c r="EB358" s="56"/>
      <c r="EC358" s="56"/>
      <c r="ED358" s="56"/>
      <c r="EE358" s="56"/>
      <c r="EF358" s="56"/>
      <c r="EG358" s="56"/>
      <c r="EI358" s="53" t="str">
        <f t="shared" si="605"/>
        <v>Vickers (Weybridge)</v>
      </c>
      <c r="EJ358" s="79">
        <f t="shared" si="622"/>
        <v>21</v>
      </c>
      <c r="EK358" s="80">
        <f t="shared" si="623"/>
        <v>12</v>
      </c>
      <c r="EL358" s="80">
        <f t="shared" si="624"/>
        <v>1</v>
      </c>
      <c r="EM358" s="80">
        <f t="shared" si="625"/>
        <v>0</v>
      </c>
      <c r="EN358" s="80">
        <f>COUNTIF(DW$345:DW$358,"A")</f>
        <v>5</v>
      </c>
      <c r="EO358" s="80">
        <f>COUNTIF(DW$345:DW$358,"D")</f>
        <v>1</v>
      </c>
      <c r="EP358" s="80">
        <f>COUNTIF(DW$345:DW$358,"H")</f>
        <v>2</v>
      </c>
      <c r="EQ358" s="79">
        <f t="shared" si="626"/>
        <v>17</v>
      </c>
      <c r="ER358" s="79">
        <f t="shared" si="606"/>
        <v>2</v>
      </c>
      <c r="ES358" s="79">
        <f t="shared" si="606"/>
        <v>2</v>
      </c>
      <c r="ET358" s="81">
        <f>SUM($BL358:$CI358)+SUM(CX$345:CX$358)</f>
        <v>77</v>
      </c>
      <c r="EU358" s="81">
        <f>SUM($CK358:$DH358)+SUM(BY$345:BY$358)</f>
        <v>19</v>
      </c>
      <c r="EV358" s="79">
        <f t="shared" si="607"/>
        <v>36</v>
      </c>
      <c r="EW358" s="136">
        <f t="shared" si="608"/>
        <v>4.0526315789473681</v>
      </c>
      <c r="EX358" s="78"/>
      <c r="EY358" s="80">
        <f t="shared" si="609"/>
        <v>26</v>
      </c>
      <c r="EZ358" s="80">
        <f t="shared" si="610"/>
        <v>20</v>
      </c>
      <c r="FA358" s="80">
        <f t="shared" si="611"/>
        <v>4</v>
      </c>
      <c r="FB358" s="80">
        <f t="shared" si="612"/>
        <v>2</v>
      </c>
      <c r="FC358" s="80">
        <f t="shared" si="613"/>
        <v>97</v>
      </c>
      <c r="FD358" s="80">
        <f t="shared" si="614"/>
        <v>25</v>
      </c>
      <c r="FE358" s="80">
        <f t="shared" si="615"/>
        <v>44</v>
      </c>
      <c r="FF358" s="80">
        <f t="shared" si="616"/>
        <v>3.88</v>
      </c>
      <c r="FH358" s="54">
        <f t="shared" si="627"/>
        <v>1</v>
      </c>
      <c r="FI358" s="54">
        <f t="shared" si="628"/>
        <v>1</v>
      </c>
      <c r="FJ358" s="54">
        <f t="shared" si="617"/>
        <v>1</v>
      </c>
      <c r="FK358" s="54">
        <f t="shared" si="617"/>
        <v>0</v>
      </c>
      <c r="FL358" s="54">
        <f t="shared" si="617"/>
        <v>1</v>
      </c>
      <c r="FM358" s="54">
        <f t="shared" si="617"/>
        <v>1</v>
      </c>
      <c r="FN358" s="54">
        <f t="shared" si="617"/>
        <v>1</v>
      </c>
      <c r="FO358" s="54">
        <f t="shared" si="617"/>
        <v>1</v>
      </c>
      <c r="FQ358" s="54" t="str">
        <f t="shared" si="560"/>
        <v>Vickers (Weybridge)</v>
      </c>
      <c r="FR358" s="54">
        <f t="shared" si="561"/>
        <v>5</v>
      </c>
      <c r="FS358" s="54">
        <f t="shared" si="562"/>
        <v>3</v>
      </c>
      <c r="FT358" s="54">
        <f t="shared" si="562"/>
        <v>2</v>
      </c>
      <c r="FU358" s="54">
        <f t="shared" si="562"/>
        <v>0</v>
      </c>
      <c r="FV358" s="54">
        <f t="shared" si="562"/>
        <v>20</v>
      </c>
      <c r="FW358" s="54">
        <f t="shared" si="562"/>
        <v>6</v>
      </c>
      <c r="FX358" s="54">
        <f t="shared" si="618"/>
        <v>8</v>
      </c>
      <c r="FZ358" s="58"/>
      <c r="GA358" s="59"/>
      <c r="GB358" s="60"/>
      <c r="GC358" s="392"/>
      <c r="GD358" s="59"/>
      <c r="GE358" s="61"/>
      <c r="GF358" s="58"/>
      <c r="GG358" s="61"/>
      <c r="GJ358" s="61" t="s">
        <v>1089</v>
      </c>
      <c r="GK358" s="349" t="s">
        <v>486</v>
      </c>
      <c r="GL358" s="349" t="s">
        <v>486</v>
      </c>
      <c r="GM358" s="349" t="s">
        <v>1099</v>
      </c>
      <c r="GN358" s="349" t="s">
        <v>486</v>
      </c>
      <c r="GO358" s="349" t="s">
        <v>486</v>
      </c>
      <c r="GP358" s="349" t="s">
        <v>486</v>
      </c>
    </row>
    <row r="359" spans="1:198" s="54" customFormat="1" ht="12" x14ac:dyDescent="0.25">
      <c r="C359" s="56"/>
      <c r="D359" s="115">
        <f>SUM(D343:D358)</f>
        <v>142</v>
      </c>
      <c r="E359" s="115">
        <f>SUM(E343:E358)</f>
        <v>80</v>
      </c>
      <c r="F359" s="115">
        <f>SUM(F343:F358)</f>
        <v>142</v>
      </c>
      <c r="G359" s="258">
        <f>SUM(G343:G358)</f>
        <v>728</v>
      </c>
      <c r="H359" s="258">
        <f>SUM(H343:H358)</f>
        <v>727</v>
      </c>
      <c r="I359" s="57"/>
      <c r="J359" s="56"/>
      <c r="FZ359" s="58"/>
      <c r="GA359" s="59"/>
      <c r="GB359" s="60"/>
      <c r="GC359" s="392"/>
      <c r="GD359" s="59"/>
      <c r="GE359" s="61"/>
      <c r="GF359" s="58"/>
      <c r="GG359" s="61"/>
      <c r="GH359" s="61"/>
    </row>
    <row r="360" spans="1:198" s="54" customFormat="1" ht="12.6" thickBot="1" x14ac:dyDescent="0.3">
      <c r="A360" s="53" t="s">
        <v>1116</v>
      </c>
      <c r="B360" s="53"/>
      <c r="C360" s="55" t="s">
        <v>1117</v>
      </c>
      <c r="D360" s="57"/>
      <c r="E360" s="57"/>
      <c r="F360" s="57"/>
      <c r="G360" s="57"/>
      <c r="H360" s="57"/>
      <c r="I360" s="57"/>
      <c r="J360" s="57"/>
      <c r="L360" s="53"/>
      <c r="AL360" s="53"/>
      <c r="FZ360" s="58"/>
      <c r="GA360" s="59"/>
      <c r="GB360" s="60"/>
      <c r="GC360" s="392"/>
      <c r="GD360" s="59"/>
      <c r="GE360" s="61"/>
      <c r="GF360" s="58"/>
      <c r="GG360" s="61"/>
      <c r="GH360" s="61"/>
    </row>
    <row r="361" spans="1:198" s="54" customFormat="1" ht="12.6" thickBot="1" x14ac:dyDescent="0.3">
      <c r="A361" s="53" t="s">
        <v>33</v>
      </c>
      <c r="B361" s="53" t="s">
        <v>34</v>
      </c>
      <c r="C361" s="57" t="s">
        <v>35</v>
      </c>
      <c r="D361" s="57" t="s">
        <v>36</v>
      </c>
      <c r="E361" s="57" t="s">
        <v>37</v>
      </c>
      <c r="F361" s="57" t="s">
        <v>38</v>
      </c>
      <c r="G361" s="57" t="s">
        <v>39</v>
      </c>
      <c r="H361" s="57" t="s">
        <v>40</v>
      </c>
      <c r="I361" s="57" t="s">
        <v>41</v>
      </c>
      <c r="J361" s="57" t="s">
        <v>42</v>
      </c>
      <c r="L361" s="126"/>
      <c r="M361" s="63" t="s">
        <v>139</v>
      </c>
      <c r="N361" s="63" t="s">
        <v>141</v>
      </c>
      <c r="O361" s="63" t="s">
        <v>1118</v>
      </c>
      <c r="P361" s="63" t="s">
        <v>1119</v>
      </c>
      <c r="Q361" s="64" t="s">
        <v>799</v>
      </c>
      <c r="R361" s="63" t="s">
        <v>466</v>
      </c>
      <c r="S361" s="63" t="s">
        <v>727</v>
      </c>
      <c r="T361" s="63" t="s">
        <v>470</v>
      </c>
      <c r="U361" s="63" t="s">
        <v>1120</v>
      </c>
      <c r="V361" s="63" t="s">
        <v>1121</v>
      </c>
      <c r="W361" s="63" t="s">
        <v>1122</v>
      </c>
      <c r="X361" s="63" t="s">
        <v>1123</v>
      </c>
      <c r="Y361" s="63" t="s">
        <v>1124</v>
      </c>
      <c r="Z361" s="65" t="s">
        <v>964</v>
      </c>
      <c r="AL361" s="403" t="s">
        <v>18</v>
      </c>
      <c r="AM361" s="63" t="s">
        <v>139</v>
      </c>
      <c r="AN361" s="63" t="s">
        <v>141</v>
      </c>
      <c r="AO361" s="63" t="s">
        <v>1118</v>
      </c>
      <c r="AP361" s="63" t="s">
        <v>1119</v>
      </c>
      <c r="AQ361" s="64" t="s">
        <v>799</v>
      </c>
      <c r="AR361" s="63" t="s">
        <v>466</v>
      </c>
      <c r="AS361" s="63" t="s">
        <v>727</v>
      </c>
      <c r="AT361" s="63" t="s">
        <v>470</v>
      </c>
      <c r="AU361" s="63" t="s">
        <v>1120</v>
      </c>
      <c r="AV361" s="63" t="s">
        <v>1121</v>
      </c>
      <c r="AW361" s="63" t="s">
        <v>1122</v>
      </c>
      <c r="AX361" s="63" t="s">
        <v>1123</v>
      </c>
      <c r="AY361" s="63" t="s">
        <v>1124</v>
      </c>
      <c r="AZ361" s="65" t="s">
        <v>964</v>
      </c>
      <c r="EJ361" s="56" t="s">
        <v>35</v>
      </c>
      <c r="EK361" s="56" t="s">
        <v>51</v>
      </c>
      <c r="EL361" s="56" t="s">
        <v>52</v>
      </c>
      <c r="EM361" s="56" t="s">
        <v>53</v>
      </c>
      <c r="EN361" s="56" t="s">
        <v>54</v>
      </c>
      <c r="EO361" s="56" t="s">
        <v>55</v>
      </c>
      <c r="EP361" s="56" t="s">
        <v>56</v>
      </c>
      <c r="EQ361" s="56" t="s">
        <v>36</v>
      </c>
      <c r="ER361" s="56" t="s">
        <v>37</v>
      </c>
      <c r="ES361" s="56" t="s">
        <v>38</v>
      </c>
      <c r="ET361" s="56" t="s">
        <v>39</v>
      </c>
      <c r="EU361" s="56" t="s">
        <v>40</v>
      </c>
      <c r="EV361" s="56" t="s">
        <v>41</v>
      </c>
      <c r="EW361" s="56" t="s">
        <v>42</v>
      </c>
      <c r="EX361" s="56"/>
      <c r="EY361" s="56" t="s">
        <v>35</v>
      </c>
      <c r="EZ361" s="56" t="s">
        <v>36</v>
      </c>
      <c r="FA361" s="56" t="s">
        <v>37</v>
      </c>
      <c r="FB361" s="56" t="s">
        <v>38</v>
      </c>
      <c r="FC361" s="56" t="s">
        <v>39</v>
      </c>
      <c r="FD361" s="56" t="s">
        <v>40</v>
      </c>
      <c r="FE361" s="56" t="s">
        <v>41</v>
      </c>
      <c r="FF361" s="56" t="s">
        <v>42</v>
      </c>
      <c r="FR361" s="56" t="s">
        <v>35</v>
      </c>
      <c r="FS361" s="56" t="s">
        <v>36</v>
      </c>
      <c r="FT361" s="56" t="s">
        <v>37</v>
      </c>
      <c r="FU361" s="56" t="s">
        <v>38</v>
      </c>
      <c r="FV361" s="56" t="s">
        <v>39</v>
      </c>
      <c r="FW361" s="56" t="s">
        <v>40</v>
      </c>
      <c r="FX361" s="56" t="s">
        <v>41</v>
      </c>
      <c r="FZ361" s="58"/>
      <c r="GA361" s="59"/>
      <c r="GB361" s="60"/>
      <c r="GC361" s="392"/>
      <c r="GD361" s="59"/>
      <c r="GE361" s="61"/>
      <c r="GF361" s="58"/>
      <c r="GG361" s="61"/>
      <c r="GH361" s="61"/>
    </row>
    <row r="362" spans="1:198" s="54" customFormat="1" ht="12" x14ac:dyDescent="0.25">
      <c r="A362" s="54">
        <v>1</v>
      </c>
      <c r="B362" s="54" t="s">
        <v>1125</v>
      </c>
      <c r="C362" s="56">
        <v>26</v>
      </c>
      <c r="D362" s="56">
        <v>20</v>
      </c>
      <c r="E362" s="56">
        <v>2</v>
      </c>
      <c r="F362" s="56">
        <v>4</v>
      </c>
      <c r="G362" s="56">
        <v>73</v>
      </c>
      <c r="H362" s="56">
        <v>30</v>
      </c>
      <c r="I362" s="57">
        <v>42</v>
      </c>
      <c r="J362" s="69">
        <f t="shared" ref="J362:J375" si="629">G362/H362</f>
        <v>2.4333333333333331</v>
      </c>
      <c r="L362" s="66" t="s">
        <v>1126</v>
      </c>
      <c r="M362" s="71"/>
      <c r="N362" s="72" t="s">
        <v>423</v>
      </c>
      <c r="O362" s="72" t="s">
        <v>101</v>
      </c>
      <c r="P362" s="72" t="s">
        <v>177</v>
      </c>
      <c r="Q362" s="64" t="s">
        <v>125</v>
      </c>
      <c r="R362" s="72" t="s">
        <v>101</v>
      </c>
      <c r="S362" s="72" t="s">
        <v>397</v>
      </c>
      <c r="T362" s="72" t="s">
        <v>304</v>
      </c>
      <c r="U362" s="72" t="s">
        <v>59</v>
      </c>
      <c r="V362" s="72" t="s">
        <v>176</v>
      </c>
      <c r="W362" s="130" t="s">
        <v>423</v>
      </c>
      <c r="X362" s="130" t="s">
        <v>74</v>
      </c>
      <c r="Y362" s="72" t="s">
        <v>691</v>
      </c>
      <c r="Z362" s="134" t="s">
        <v>164</v>
      </c>
      <c r="AL362" s="66" t="s">
        <v>1126</v>
      </c>
      <c r="AM362" s="71"/>
      <c r="AN362" s="63" t="s">
        <v>493</v>
      </c>
      <c r="AO362" s="63" t="s">
        <v>748</v>
      </c>
      <c r="AP362" s="63" t="s">
        <v>433</v>
      </c>
      <c r="AQ362" s="64" t="s">
        <v>456</v>
      </c>
      <c r="AR362" s="63" t="s">
        <v>578</v>
      </c>
      <c r="AS362" s="63" t="s">
        <v>702</v>
      </c>
      <c r="AT362" s="63" t="s">
        <v>484</v>
      </c>
      <c r="AU362" s="63" t="s">
        <v>517</v>
      </c>
      <c r="AV362" s="63" t="s">
        <v>534</v>
      </c>
      <c r="AW362" s="63" t="s">
        <v>573</v>
      </c>
      <c r="AX362" s="63" t="s">
        <v>246</v>
      </c>
      <c r="AY362" s="63" t="s">
        <v>310</v>
      </c>
      <c r="AZ362" s="65" t="s">
        <v>539</v>
      </c>
      <c r="BL362" s="74"/>
      <c r="BM362" s="75">
        <f t="shared" ref="BM362:BY369" si="630">(IF(N362="","",(IF(MID(N362,2,1)="-",LEFT(N362,1),LEFT(N362,2)))+0))</f>
        <v>6</v>
      </c>
      <c r="BN362" s="75">
        <f t="shared" si="630"/>
        <v>3</v>
      </c>
      <c r="BO362" s="75">
        <f t="shared" si="630"/>
        <v>2</v>
      </c>
      <c r="BP362" s="75">
        <f t="shared" si="630"/>
        <v>5</v>
      </c>
      <c r="BQ362" s="75">
        <f t="shared" si="630"/>
        <v>3</v>
      </c>
      <c r="BR362" s="75">
        <f t="shared" si="630"/>
        <v>5</v>
      </c>
      <c r="BS362" s="75">
        <f t="shared" si="630"/>
        <v>4</v>
      </c>
      <c r="BT362" s="75">
        <f t="shared" si="630"/>
        <v>4</v>
      </c>
      <c r="BU362" s="75">
        <f t="shared" si="630"/>
        <v>2</v>
      </c>
      <c r="BV362" s="75">
        <f t="shared" si="630"/>
        <v>6</v>
      </c>
      <c r="BW362" s="75">
        <f t="shared" si="630"/>
        <v>1</v>
      </c>
      <c r="BX362" s="75">
        <f t="shared" si="630"/>
        <v>7</v>
      </c>
      <c r="BY362" s="76">
        <f t="shared" si="630"/>
        <v>8</v>
      </c>
      <c r="CB362" s="77"/>
      <c r="CC362" s="77"/>
      <c r="CD362" s="77"/>
      <c r="CE362" s="77"/>
      <c r="CF362" s="77"/>
      <c r="CG362" s="77"/>
      <c r="CH362" s="77"/>
      <c r="CI362" s="77"/>
      <c r="CJ362" s="78"/>
      <c r="CK362" s="74"/>
      <c r="CL362" s="75">
        <f t="shared" ref="CL362:CX369" si="631">(IF(N362="","",IF(RIGHT(N362,2)="10",RIGHT(N362,2),RIGHT(N362,1))+0))</f>
        <v>3</v>
      </c>
      <c r="CM362" s="75">
        <f t="shared" si="631"/>
        <v>2</v>
      </c>
      <c r="CN362" s="75">
        <f t="shared" si="631"/>
        <v>0</v>
      </c>
      <c r="CO362" s="75">
        <f t="shared" si="631"/>
        <v>0</v>
      </c>
      <c r="CP362" s="75">
        <f t="shared" si="631"/>
        <v>2</v>
      </c>
      <c r="CQ362" s="75">
        <f t="shared" si="631"/>
        <v>4</v>
      </c>
      <c r="CR362" s="75">
        <f t="shared" si="631"/>
        <v>2</v>
      </c>
      <c r="CS362" s="75">
        <f t="shared" si="631"/>
        <v>0</v>
      </c>
      <c r="CT362" s="75">
        <f t="shared" si="631"/>
        <v>3</v>
      </c>
      <c r="CU362" s="75">
        <f t="shared" si="631"/>
        <v>3</v>
      </c>
      <c r="CV362" s="75">
        <f t="shared" si="631"/>
        <v>2</v>
      </c>
      <c r="CW362" s="75">
        <f t="shared" si="631"/>
        <v>3</v>
      </c>
      <c r="CX362" s="76">
        <f t="shared" si="631"/>
        <v>0</v>
      </c>
      <c r="DA362" s="77"/>
      <c r="DB362" s="77"/>
      <c r="DC362" s="77"/>
      <c r="DD362" s="77"/>
      <c r="DE362" s="77"/>
      <c r="DF362" s="77"/>
      <c r="DG362" s="77"/>
      <c r="DH362" s="77"/>
      <c r="DJ362" s="74"/>
      <c r="DK362" s="75" t="str">
        <f t="shared" ref="DK362:DW369" si="632">(IF(N362="","",IF(BM362&gt;CL362,"H",IF(BM362&lt;CL362,"A","D"))))</f>
        <v>H</v>
      </c>
      <c r="DL362" s="75" t="str">
        <f t="shared" si="632"/>
        <v>H</v>
      </c>
      <c r="DM362" s="75" t="str">
        <f t="shared" si="632"/>
        <v>H</v>
      </c>
      <c r="DN362" s="75" t="str">
        <f t="shared" si="632"/>
        <v>H</v>
      </c>
      <c r="DO362" s="75" t="str">
        <f t="shared" si="632"/>
        <v>H</v>
      </c>
      <c r="DP362" s="75" t="str">
        <f t="shared" si="632"/>
        <v>H</v>
      </c>
      <c r="DQ362" s="75" t="str">
        <f t="shared" si="632"/>
        <v>H</v>
      </c>
      <c r="DR362" s="75" t="str">
        <f t="shared" si="632"/>
        <v>H</v>
      </c>
      <c r="DS362" s="75" t="str">
        <f t="shared" si="632"/>
        <v>A</v>
      </c>
      <c r="DT362" s="75" t="str">
        <f t="shared" si="632"/>
        <v>H</v>
      </c>
      <c r="DU362" s="75" t="str">
        <f t="shared" si="632"/>
        <v>A</v>
      </c>
      <c r="DV362" s="75" t="str">
        <f t="shared" si="632"/>
        <v>H</v>
      </c>
      <c r="DW362" s="76" t="str">
        <f t="shared" si="632"/>
        <v>H</v>
      </c>
      <c r="DZ362" s="56"/>
      <c r="EA362" s="56"/>
      <c r="EB362" s="56"/>
      <c r="EC362" s="56"/>
      <c r="ED362" s="56"/>
      <c r="EE362" s="56"/>
      <c r="EF362" s="56"/>
      <c r="EG362" s="56"/>
      <c r="EI362" s="53" t="str">
        <f t="shared" ref="EI362:EI375" si="633">L362</f>
        <v>Carshalton Athletic</v>
      </c>
      <c r="EJ362" s="79">
        <f>SUM(EQ362:ES362)</f>
        <v>26</v>
      </c>
      <c r="EK362" s="80">
        <f t="shared" ref="EK362:EK375" si="634">COUNTIF($DJ362:$EG362,"H")</f>
        <v>11</v>
      </c>
      <c r="EL362" s="80">
        <f t="shared" ref="EL362:EL375" si="635">COUNTIF($DJ362:$EG362,"D")</f>
        <v>0</v>
      </c>
      <c r="EM362" s="80">
        <f t="shared" ref="EM362:EM375" si="636">COUNTIF($DJ362:$EG362,"A")</f>
        <v>2</v>
      </c>
      <c r="EN362" s="80">
        <f>COUNTIF(DJ$362:DJ$375,"A")</f>
        <v>7</v>
      </c>
      <c r="EO362" s="80">
        <f>COUNTIF(DJ$362:DJ$375,"D")</f>
        <v>3</v>
      </c>
      <c r="EP362" s="80">
        <f>COUNTIF(DJ$362:DJ$375,"H")</f>
        <v>3</v>
      </c>
      <c r="EQ362" s="79">
        <f>EK362+EN362</f>
        <v>18</v>
      </c>
      <c r="ER362" s="79">
        <f t="shared" ref="ER362:ES375" si="637">EL362+EO362</f>
        <v>3</v>
      </c>
      <c r="ES362" s="79">
        <f t="shared" si="637"/>
        <v>5</v>
      </c>
      <c r="ET362" s="81">
        <f>SUM($BL362:$CI362)+SUM(CK$362:CK$375)</f>
        <v>91</v>
      </c>
      <c r="EU362" s="81">
        <f>SUM($CK362:$DH362)+SUM(BL$362:BL$375)</f>
        <v>44</v>
      </c>
      <c r="EV362" s="79">
        <f t="shared" ref="EV362:EV375" si="638">(EQ362*2)+ER362</f>
        <v>39</v>
      </c>
      <c r="EW362" s="136">
        <f t="shared" ref="EW362:EW375" si="639">IF(ET362&gt;0,IF(EU362&gt;0,ET362/EU362,0),0)</f>
        <v>2.0681818181818183</v>
      </c>
      <c r="EX362" s="78"/>
      <c r="EY362" s="80">
        <f t="shared" ref="EY362:EY375" si="640">VLOOKUP($EI362,$B$362:$J$375,2,0)</f>
        <v>26</v>
      </c>
      <c r="EZ362" s="80">
        <f t="shared" ref="EZ362:EZ375" si="641">VLOOKUP($EI362,$B$362:$J$375,3,0)</f>
        <v>18</v>
      </c>
      <c r="FA362" s="80">
        <f t="shared" ref="FA362:FA375" si="642">VLOOKUP($EI362,$B$362:$J$375,4,0)</f>
        <v>3</v>
      </c>
      <c r="FB362" s="80">
        <f t="shared" ref="FB362:FB375" si="643">VLOOKUP($EI362,$B$362:$J$375,5,0)</f>
        <v>5</v>
      </c>
      <c r="FC362" s="80">
        <f t="shared" ref="FC362:FC375" si="644">VLOOKUP($EI362,$B$362:$J$375,6,0)</f>
        <v>91</v>
      </c>
      <c r="FD362" s="80">
        <f t="shared" ref="FD362:FD375" si="645">VLOOKUP($EI362,$B$362:$J$375,7,0)</f>
        <v>44</v>
      </c>
      <c r="FE362" s="80">
        <f t="shared" ref="FE362:FE375" si="646">VLOOKUP($EI362,$B$362:$J$375,8,0)</f>
        <v>39</v>
      </c>
      <c r="FF362" s="80">
        <f t="shared" ref="FF362:FF375" si="647">VLOOKUP($EI362,$B$362:$J$375,9,0)</f>
        <v>2.0681818181818183</v>
      </c>
      <c r="FH362" s="54">
        <f>IF(EJ362=EY362,0,1)</f>
        <v>0</v>
      </c>
      <c r="FI362" s="54">
        <f>IF(EQ362=EZ362,0,1)</f>
        <v>0</v>
      </c>
      <c r="FJ362" s="54">
        <f t="shared" ref="FJ362:FO375" si="648">IF(ER362=FA362,0,1)</f>
        <v>0</v>
      </c>
      <c r="FK362" s="54">
        <f t="shared" si="648"/>
        <v>0</v>
      </c>
      <c r="FL362" s="54">
        <f t="shared" si="648"/>
        <v>0</v>
      </c>
      <c r="FM362" s="54">
        <f t="shared" si="648"/>
        <v>0</v>
      </c>
      <c r="FN362" s="54">
        <f t="shared" si="648"/>
        <v>0</v>
      </c>
      <c r="FO362" s="54">
        <f t="shared" si="648"/>
        <v>0</v>
      </c>
      <c r="FQ362" s="54" t="str">
        <f t="shared" ref="FQ362:FQ369" si="649">IF(SUM($FH362:$FO362)=0,"",EI362)</f>
        <v/>
      </c>
      <c r="FR362" s="54" t="str">
        <f t="shared" ref="FR362:FR425" si="650">IF(SUM($FH362:$FO362)=0,"",EY362-EJ362)</f>
        <v/>
      </c>
      <c r="FS362" s="54" t="str">
        <f t="shared" ref="FS362:FX377" si="651">IF(SUM($FH362:$FO362)=0,"",EZ362-EQ362)</f>
        <v/>
      </c>
      <c r="FT362" s="54" t="str">
        <f t="shared" si="651"/>
        <v/>
      </c>
      <c r="FU362" s="54" t="str">
        <f t="shared" si="651"/>
        <v/>
      </c>
      <c r="FV362" s="54" t="str">
        <f t="shared" si="651"/>
        <v/>
      </c>
      <c r="FW362" s="54" t="str">
        <f t="shared" si="651"/>
        <v/>
      </c>
      <c r="FX362" s="54" t="str">
        <f t="shared" si="651"/>
        <v/>
      </c>
      <c r="FY362" s="54" t="s">
        <v>71</v>
      </c>
      <c r="FZ362" s="80"/>
      <c r="GA362" s="56"/>
      <c r="GB362" s="327"/>
      <c r="GC362" s="56"/>
      <c r="GD362" s="56"/>
      <c r="GE362" s="56"/>
      <c r="GF362" s="56"/>
      <c r="GG362" s="56"/>
      <c r="GH362" s="61"/>
    </row>
    <row r="363" spans="1:198" s="54" customFormat="1" ht="12" x14ac:dyDescent="0.25">
      <c r="A363" s="54">
        <v>2</v>
      </c>
      <c r="B363" s="54" t="s">
        <v>1126</v>
      </c>
      <c r="C363" s="56">
        <v>26</v>
      </c>
      <c r="D363" s="56">
        <v>18</v>
      </c>
      <c r="E363" s="56">
        <v>3</v>
      </c>
      <c r="F363" s="56">
        <v>5</v>
      </c>
      <c r="G363" s="56">
        <v>91</v>
      </c>
      <c r="H363" s="56">
        <v>44</v>
      </c>
      <c r="I363" s="57">
        <v>39</v>
      </c>
      <c r="J363" s="69">
        <f t="shared" si="629"/>
        <v>2.0681818181818183</v>
      </c>
      <c r="L363" s="82" t="s">
        <v>1127</v>
      </c>
      <c r="M363" s="86" t="s">
        <v>85</v>
      </c>
      <c r="N363" s="83"/>
      <c r="O363" s="88" t="s">
        <v>304</v>
      </c>
      <c r="P363" s="88" t="s">
        <v>74</v>
      </c>
      <c r="Q363" s="84" t="s">
        <v>176</v>
      </c>
      <c r="R363" s="88" t="s">
        <v>85</v>
      </c>
      <c r="S363" s="88" t="s">
        <v>148</v>
      </c>
      <c r="T363" s="88" t="s">
        <v>124</v>
      </c>
      <c r="U363" s="88" t="s">
        <v>186</v>
      </c>
      <c r="V363" s="88" t="s">
        <v>77</v>
      </c>
      <c r="W363" s="88" t="s">
        <v>99</v>
      </c>
      <c r="X363" s="88" t="s">
        <v>85</v>
      </c>
      <c r="Y363" s="88" t="s">
        <v>206</v>
      </c>
      <c r="Z363" s="89" t="s">
        <v>150</v>
      </c>
      <c r="AL363" s="82" t="s">
        <v>1127</v>
      </c>
      <c r="AM363" s="253" t="s">
        <v>591</v>
      </c>
      <c r="AN363" s="83"/>
      <c r="AO363" s="59" t="s">
        <v>534</v>
      </c>
      <c r="AP363" s="59" t="s">
        <v>191</v>
      </c>
      <c r="AQ363" s="84" t="s">
        <v>507</v>
      </c>
      <c r="AR363" s="59" t="s">
        <v>515</v>
      </c>
      <c r="AS363" s="59" t="s">
        <v>517</v>
      </c>
      <c r="AT363" s="59" t="s">
        <v>505</v>
      </c>
      <c r="AU363" s="59" t="s">
        <v>484</v>
      </c>
      <c r="AV363" s="59" t="s">
        <v>753</v>
      </c>
      <c r="AW363" s="59" t="s">
        <v>508</v>
      </c>
      <c r="AX363" s="59" t="s">
        <v>578</v>
      </c>
      <c r="AY363" s="59" t="s">
        <v>538</v>
      </c>
      <c r="AZ363" s="85" t="s">
        <v>702</v>
      </c>
      <c r="BL363" s="90">
        <f t="shared" ref="BL363:BS375" si="652">(IF(M363="","",(IF(MID(M363,2,1)="-",LEFT(M363,1),LEFT(M363,2)))+0))</f>
        <v>0</v>
      </c>
      <c r="BM363" s="91"/>
      <c r="BN363" s="77">
        <f t="shared" si="630"/>
        <v>4</v>
      </c>
      <c r="BO363" s="77">
        <f t="shared" si="630"/>
        <v>1</v>
      </c>
      <c r="BP363" s="77">
        <f t="shared" si="630"/>
        <v>2</v>
      </c>
      <c r="BQ363" s="77">
        <f t="shared" si="630"/>
        <v>0</v>
      </c>
      <c r="BR363" s="77">
        <f t="shared" si="630"/>
        <v>0</v>
      </c>
      <c r="BS363" s="77">
        <f t="shared" si="630"/>
        <v>0</v>
      </c>
      <c r="BT363" s="77">
        <f t="shared" si="630"/>
        <v>3</v>
      </c>
      <c r="BU363" s="77">
        <f t="shared" si="630"/>
        <v>2</v>
      </c>
      <c r="BV363" s="77">
        <f t="shared" si="630"/>
        <v>1</v>
      </c>
      <c r="BW363" s="77">
        <f t="shared" si="630"/>
        <v>0</v>
      </c>
      <c r="BX363" s="77">
        <f t="shared" si="630"/>
        <v>1</v>
      </c>
      <c r="BY363" s="92">
        <f t="shared" si="630"/>
        <v>3</v>
      </c>
      <c r="CB363" s="77"/>
      <c r="CC363" s="77"/>
      <c r="CD363" s="77"/>
      <c r="CE363" s="77"/>
      <c r="CF363" s="77"/>
      <c r="CG363" s="77"/>
      <c r="CH363" s="77"/>
      <c r="CI363" s="77"/>
      <c r="CJ363" s="78"/>
      <c r="CK363" s="90">
        <f t="shared" ref="CK363:CR375" si="653">(IF(M363="","",IF(RIGHT(M363,2)="10",RIGHT(M363,2),RIGHT(M363,1))+0))</f>
        <v>4</v>
      </c>
      <c r="CL363" s="91"/>
      <c r="CM363" s="77">
        <f t="shared" si="631"/>
        <v>2</v>
      </c>
      <c r="CN363" s="77">
        <f t="shared" si="631"/>
        <v>2</v>
      </c>
      <c r="CO363" s="77">
        <f t="shared" si="631"/>
        <v>3</v>
      </c>
      <c r="CP363" s="77">
        <f t="shared" si="631"/>
        <v>4</v>
      </c>
      <c r="CQ363" s="77">
        <f t="shared" si="631"/>
        <v>1</v>
      </c>
      <c r="CR363" s="77">
        <f t="shared" si="631"/>
        <v>0</v>
      </c>
      <c r="CS363" s="77">
        <f t="shared" si="631"/>
        <v>4</v>
      </c>
      <c r="CT363" s="77">
        <f t="shared" si="631"/>
        <v>1</v>
      </c>
      <c r="CU363" s="77">
        <f t="shared" si="631"/>
        <v>0</v>
      </c>
      <c r="CV363" s="77">
        <f t="shared" si="631"/>
        <v>4</v>
      </c>
      <c r="CW363" s="77">
        <f t="shared" si="631"/>
        <v>4</v>
      </c>
      <c r="CX363" s="92">
        <f t="shared" si="631"/>
        <v>1</v>
      </c>
      <c r="DA363" s="77"/>
      <c r="DB363" s="77"/>
      <c r="DC363" s="77"/>
      <c r="DD363" s="77"/>
      <c r="DE363" s="77"/>
      <c r="DF363" s="77"/>
      <c r="DG363" s="77"/>
      <c r="DH363" s="77"/>
      <c r="DJ363" s="90" t="str">
        <f t="shared" ref="DJ363:DQ375" si="654">(IF(M363="","",IF(BL363&gt;CK363,"H",IF(BL363&lt;CK363,"A","D"))))</f>
        <v>A</v>
      </c>
      <c r="DK363" s="91"/>
      <c r="DL363" s="77" t="str">
        <f t="shared" si="632"/>
        <v>H</v>
      </c>
      <c r="DM363" s="77" t="str">
        <f t="shared" si="632"/>
        <v>A</v>
      </c>
      <c r="DN363" s="77" t="str">
        <f t="shared" si="632"/>
        <v>A</v>
      </c>
      <c r="DO363" s="77" t="str">
        <f t="shared" si="632"/>
        <v>A</v>
      </c>
      <c r="DP363" s="77" t="str">
        <f t="shared" si="632"/>
        <v>A</v>
      </c>
      <c r="DQ363" s="77" t="str">
        <f t="shared" si="632"/>
        <v>D</v>
      </c>
      <c r="DR363" s="77" t="str">
        <f t="shared" si="632"/>
        <v>A</v>
      </c>
      <c r="DS363" s="77" t="str">
        <f t="shared" si="632"/>
        <v>H</v>
      </c>
      <c r="DT363" s="77" t="str">
        <f t="shared" si="632"/>
        <v>H</v>
      </c>
      <c r="DU363" s="77" t="str">
        <f t="shared" si="632"/>
        <v>A</v>
      </c>
      <c r="DV363" s="77" t="str">
        <f t="shared" si="632"/>
        <v>A</v>
      </c>
      <c r="DW363" s="92" t="str">
        <f t="shared" si="632"/>
        <v>H</v>
      </c>
      <c r="DZ363" s="56"/>
      <c r="EA363" s="56"/>
      <c r="EB363" s="56"/>
      <c r="EC363" s="56"/>
      <c r="ED363" s="56"/>
      <c r="EE363" s="56"/>
      <c r="EF363" s="56"/>
      <c r="EG363" s="56"/>
      <c r="EI363" s="53" t="str">
        <f t="shared" si="633"/>
        <v>Chesham United</v>
      </c>
      <c r="EJ363" s="79">
        <f t="shared" ref="EJ363:EJ375" si="655">SUM(EQ363:ES363)</f>
        <v>26</v>
      </c>
      <c r="EK363" s="80">
        <f t="shared" si="634"/>
        <v>4</v>
      </c>
      <c r="EL363" s="80">
        <f t="shared" si="635"/>
        <v>1</v>
      </c>
      <c r="EM363" s="80">
        <f t="shared" si="636"/>
        <v>8</v>
      </c>
      <c r="EN363" s="80">
        <f>COUNTIF(DK$362:DK$375,"A")</f>
        <v>5</v>
      </c>
      <c r="EO363" s="80">
        <f>COUNTIF(DK$362:DK$375,"D")</f>
        <v>1</v>
      </c>
      <c r="EP363" s="80">
        <f>COUNTIF(DK$362:DK$375,"H")</f>
        <v>7</v>
      </c>
      <c r="EQ363" s="79">
        <f t="shared" ref="EQ363:EQ375" si="656">EK363+EN363</f>
        <v>9</v>
      </c>
      <c r="ER363" s="79">
        <f t="shared" si="637"/>
        <v>2</v>
      </c>
      <c r="ES363" s="79">
        <f t="shared" si="637"/>
        <v>15</v>
      </c>
      <c r="ET363" s="81">
        <f>SUM($BL363:$CI363)+SUM(CL$362:CL$375)</f>
        <v>50</v>
      </c>
      <c r="EU363" s="81">
        <f>SUM($CK363:$DH363)+SUM(BM$362:BM$375)</f>
        <v>72</v>
      </c>
      <c r="EV363" s="79">
        <f t="shared" si="638"/>
        <v>20</v>
      </c>
      <c r="EW363" s="136">
        <f t="shared" si="639"/>
        <v>0.69444444444444442</v>
      </c>
      <c r="EX363" s="78"/>
      <c r="EY363" s="80">
        <f t="shared" si="640"/>
        <v>26</v>
      </c>
      <c r="EZ363" s="80">
        <f t="shared" si="641"/>
        <v>9</v>
      </c>
      <c r="FA363" s="80">
        <f t="shared" si="642"/>
        <v>2</v>
      </c>
      <c r="FB363" s="80">
        <f t="shared" si="643"/>
        <v>15</v>
      </c>
      <c r="FC363" s="80">
        <f t="shared" si="644"/>
        <v>50</v>
      </c>
      <c r="FD363" s="80">
        <f t="shared" si="645"/>
        <v>73</v>
      </c>
      <c r="FE363" s="80">
        <f t="shared" si="646"/>
        <v>20</v>
      </c>
      <c r="FF363" s="80">
        <f t="shared" si="647"/>
        <v>0.68493150684931503</v>
      </c>
      <c r="FH363" s="54">
        <f t="shared" ref="FH363:FH375" si="657">IF(EJ363=EY363,0,1)</f>
        <v>0</v>
      </c>
      <c r="FI363" s="54">
        <f t="shared" ref="FI363:FI375" si="658">IF(EQ363=EZ363,0,1)</f>
        <v>0</v>
      </c>
      <c r="FJ363" s="54">
        <f t="shared" si="648"/>
        <v>0</v>
      </c>
      <c r="FK363" s="54">
        <f t="shared" si="648"/>
        <v>0</v>
      </c>
      <c r="FL363" s="54">
        <f t="shared" si="648"/>
        <v>0</v>
      </c>
      <c r="FM363" s="54">
        <f t="shared" si="648"/>
        <v>1</v>
      </c>
      <c r="FN363" s="54">
        <f t="shared" si="648"/>
        <v>0</v>
      </c>
      <c r="FO363" s="54">
        <f t="shared" si="648"/>
        <v>1</v>
      </c>
      <c r="FQ363" s="54" t="str">
        <f t="shared" si="649"/>
        <v>Chesham United</v>
      </c>
      <c r="FR363" s="54">
        <f t="shared" si="650"/>
        <v>0</v>
      </c>
      <c r="FS363" s="54">
        <f t="shared" si="651"/>
        <v>0</v>
      </c>
      <c r="FT363" s="54">
        <f t="shared" si="651"/>
        <v>0</v>
      </c>
      <c r="FU363" s="54">
        <f t="shared" si="651"/>
        <v>0</v>
      </c>
      <c r="FV363" s="54">
        <f t="shared" si="651"/>
        <v>0</v>
      </c>
      <c r="FW363" s="54">
        <f t="shared" si="651"/>
        <v>1</v>
      </c>
      <c r="FX363" s="54">
        <f t="shared" si="651"/>
        <v>0</v>
      </c>
      <c r="FY363" s="54" t="s">
        <v>1128</v>
      </c>
      <c r="FZ363" s="80"/>
      <c r="GA363" s="59"/>
      <c r="GB363" s="327"/>
      <c r="GH363" s="61"/>
    </row>
    <row r="364" spans="1:198" s="54" customFormat="1" ht="12" x14ac:dyDescent="0.25">
      <c r="A364" s="54">
        <v>3</v>
      </c>
      <c r="B364" s="54" t="s">
        <v>1129</v>
      </c>
      <c r="C364" s="56">
        <v>26</v>
      </c>
      <c r="D364" s="56">
        <v>18</v>
      </c>
      <c r="E364" s="56">
        <v>3</v>
      </c>
      <c r="F364" s="56">
        <v>5</v>
      </c>
      <c r="G364" s="56">
        <v>77</v>
      </c>
      <c r="H364" s="56">
        <v>48</v>
      </c>
      <c r="I364" s="57">
        <v>39</v>
      </c>
      <c r="J364" s="69">
        <f t="shared" si="629"/>
        <v>1.6041666666666667</v>
      </c>
      <c r="L364" s="82" t="s">
        <v>1130</v>
      </c>
      <c r="M364" s="86" t="s">
        <v>62</v>
      </c>
      <c r="N364" s="88" t="s">
        <v>102</v>
      </c>
      <c r="O364" s="83"/>
      <c r="P364" s="88" t="s">
        <v>150</v>
      </c>
      <c r="Q364" s="84" t="s">
        <v>423</v>
      </c>
      <c r="R364" s="88" t="s">
        <v>176</v>
      </c>
      <c r="S364" s="88" t="s">
        <v>103</v>
      </c>
      <c r="T364" s="88" t="s">
        <v>175</v>
      </c>
      <c r="U364" s="88" t="s">
        <v>177</v>
      </c>
      <c r="V364" s="88" t="s">
        <v>59</v>
      </c>
      <c r="W364" s="88" t="s">
        <v>148</v>
      </c>
      <c r="X364" s="88" t="s">
        <v>75</v>
      </c>
      <c r="Y364" s="88" t="s">
        <v>459</v>
      </c>
      <c r="Z364" s="89" t="s">
        <v>100</v>
      </c>
      <c r="AD364" s="212"/>
      <c r="AF364" s="212"/>
      <c r="AG364" s="212"/>
      <c r="AL364" s="82" t="s">
        <v>1130</v>
      </c>
      <c r="AM364" s="253" t="s">
        <v>492</v>
      </c>
      <c r="AN364" s="59" t="s">
        <v>479</v>
      </c>
      <c r="AO364" s="83"/>
      <c r="AP364" s="59" t="s">
        <v>524</v>
      </c>
      <c r="AQ364" s="84" t="s">
        <v>518</v>
      </c>
      <c r="AR364" s="59" t="s">
        <v>527</v>
      </c>
      <c r="AS364" s="59" t="s">
        <v>504</v>
      </c>
      <c r="AT364" s="59" t="s">
        <v>702</v>
      </c>
      <c r="AU364" s="59" t="s">
        <v>483</v>
      </c>
      <c r="AV364" s="59" t="s">
        <v>747</v>
      </c>
      <c r="AW364" s="59" t="s">
        <v>528</v>
      </c>
      <c r="AX364" s="59" t="s">
        <v>515</v>
      </c>
      <c r="AY364" s="59" t="s">
        <v>539</v>
      </c>
      <c r="AZ364" s="85" t="s">
        <v>507</v>
      </c>
      <c r="BL364" s="90">
        <f t="shared" si="652"/>
        <v>1</v>
      </c>
      <c r="BM364" s="77">
        <f t="shared" si="652"/>
        <v>2</v>
      </c>
      <c r="BN364" s="91"/>
      <c r="BO364" s="77">
        <f t="shared" si="630"/>
        <v>3</v>
      </c>
      <c r="BP364" s="77">
        <f t="shared" si="630"/>
        <v>6</v>
      </c>
      <c r="BQ364" s="77">
        <f t="shared" si="630"/>
        <v>2</v>
      </c>
      <c r="BR364" s="77">
        <f t="shared" si="630"/>
        <v>1</v>
      </c>
      <c r="BS364" s="77">
        <f t="shared" si="630"/>
        <v>2</v>
      </c>
      <c r="BT364" s="77">
        <f t="shared" si="630"/>
        <v>2</v>
      </c>
      <c r="BU364" s="77">
        <f t="shared" si="630"/>
        <v>4</v>
      </c>
      <c r="BV364" s="77">
        <f t="shared" si="630"/>
        <v>0</v>
      </c>
      <c r="BW364" s="77">
        <f t="shared" si="630"/>
        <v>6</v>
      </c>
      <c r="BX364" s="77">
        <f t="shared" si="630"/>
        <v>5</v>
      </c>
      <c r="BY364" s="92">
        <f t="shared" si="630"/>
        <v>4</v>
      </c>
      <c r="CB364" s="77"/>
      <c r="CC364" s="77"/>
      <c r="CD364" s="77"/>
      <c r="CE364" s="77"/>
      <c r="CF364" s="77"/>
      <c r="CG364" s="77"/>
      <c r="CH364" s="77"/>
      <c r="CI364" s="77"/>
      <c r="CJ364" s="78"/>
      <c r="CK364" s="90">
        <f t="shared" si="653"/>
        <v>1</v>
      </c>
      <c r="CL364" s="77">
        <f t="shared" si="653"/>
        <v>4</v>
      </c>
      <c r="CM364" s="91"/>
      <c r="CN364" s="77">
        <f t="shared" si="631"/>
        <v>1</v>
      </c>
      <c r="CO364" s="77">
        <f t="shared" si="631"/>
        <v>3</v>
      </c>
      <c r="CP364" s="77">
        <f t="shared" si="631"/>
        <v>3</v>
      </c>
      <c r="CQ364" s="77">
        <f t="shared" si="631"/>
        <v>3</v>
      </c>
      <c r="CR364" s="77">
        <f t="shared" si="631"/>
        <v>5</v>
      </c>
      <c r="CS364" s="77">
        <f t="shared" si="631"/>
        <v>0</v>
      </c>
      <c r="CT364" s="77">
        <f t="shared" si="631"/>
        <v>0</v>
      </c>
      <c r="CU364" s="77">
        <f t="shared" si="631"/>
        <v>1</v>
      </c>
      <c r="CV364" s="77">
        <f t="shared" si="631"/>
        <v>4</v>
      </c>
      <c r="CW364" s="77">
        <f t="shared" si="631"/>
        <v>3</v>
      </c>
      <c r="CX364" s="92">
        <f t="shared" si="631"/>
        <v>3</v>
      </c>
      <c r="DA364" s="77"/>
      <c r="DB364" s="77"/>
      <c r="DC364" s="77"/>
      <c r="DD364" s="77"/>
      <c r="DE364" s="77"/>
      <c r="DF364" s="77"/>
      <c r="DG364" s="77"/>
      <c r="DH364" s="77"/>
      <c r="DJ364" s="90" t="str">
        <f t="shared" si="654"/>
        <v>D</v>
      </c>
      <c r="DK364" s="77" t="str">
        <f t="shared" si="654"/>
        <v>A</v>
      </c>
      <c r="DL364" s="91"/>
      <c r="DM364" s="77" t="str">
        <f t="shared" si="632"/>
        <v>H</v>
      </c>
      <c r="DN364" s="77" t="str">
        <f t="shared" si="632"/>
        <v>H</v>
      </c>
      <c r="DO364" s="77" t="str">
        <f t="shared" si="632"/>
        <v>A</v>
      </c>
      <c r="DP364" s="77" t="str">
        <f t="shared" si="632"/>
        <v>A</v>
      </c>
      <c r="DQ364" s="77" t="str">
        <f t="shared" si="632"/>
        <v>A</v>
      </c>
      <c r="DR364" s="77" t="str">
        <f t="shared" si="632"/>
        <v>H</v>
      </c>
      <c r="DS364" s="77" t="str">
        <f t="shared" si="632"/>
        <v>H</v>
      </c>
      <c r="DT364" s="77" t="str">
        <f t="shared" si="632"/>
        <v>A</v>
      </c>
      <c r="DU364" s="77" t="str">
        <f t="shared" si="632"/>
        <v>H</v>
      </c>
      <c r="DV364" s="77" t="str">
        <f t="shared" si="632"/>
        <v>H</v>
      </c>
      <c r="DW364" s="92" t="str">
        <f t="shared" si="632"/>
        <v>H</v>
      </c>
      <c r="DZ364" s="56"/>
      <c r="EA364" s="56"/>
      <c r="EB364" s="56"/>
      <c r="EC364" s="56"/>
      <c r="ED364" s="56"/>
      <c r="EE364" s="56"/>
      <c r="EF364" s="56"/>
      <c r="EG364" s="56"/>
      <c r="EI364" s="53" t="str">
        <f t="shared" si="633"/>
        <v>Eastbourne</v>
      </c>
      <c r="EJ364" s="79">
        <f t="shared" si="655"/>
        <v>26</v>
      </c>
      <c r="EK364" s="80">
        <f t="shared" si="634"/>
        <v>7</v>
      </c>
      <c r="EL364" s="80">
        <f t="shared" si="635"/>
        <v>1</v>
      </c>
      <c r="EM364" s="80">
        <f t="shared" si="636"/>
        <v>5</v>
      </c>
      <c r="EN364" s="80">
        <f>COUNTIF(DL$362:DL$375,"A")</f>
        <v>3</v>
      </c>
      <c r="EO364" s="80">
        <f>COUNTIF(DL$362:DL$375,"D")</f>
        <v>2</v>
      </c>
      <c r="EP364" s="80">
        <f>COUNTIF(DL$362:DL$375,"H")</f>
        <v>8</v>
      </c>
      <c r="EQ364" s="79">
        <f t="shared" si="656"/>
        <v>10</v>
      </c>
      <c r="ER364" s="79">
        <f t="shared" si="637"/>
        <v>3</v>
      </c>
      <c r="ES364" s="79">
        <f t="shared" si="637"/>
        <v>13</v>
      </c>
      <c r="ET364" s="81">
        <f>SUM($BL364:$CI364)+SUM(CM$362:CM$375)</f>
        <v>76</v>
      </c>
      <c r="EU364" s="81">
        <f>SUM($CK364:$DH364)+SUM(BN$362:BN$375)</f>
        <v>89</v>
      </c>
      <c r="EV364" s="79">
        <f t="shared" si="638"/>
        <v>23</v>
      </c>
      <c r="EW364" s="136">
        <f t="shared" si="639"/>
        <v>0.8539325842696629</v>
      </c>
      <c r="EX364" s="78"/>
      <c r="EY364" s="80">
        <f t="shared" si="640"/>
        <v>26</v>
      </c>
      <c r="EZ364" s="80">
        <f t="shared" si="641"/>
        <v>10</v>
      </c>
      <c r="FA364" s="80">
        <f t="shared" si="642"/>
        <v>3</v>
      </c>
      <c r="FB364" s="80">
        <f t="shared" si="643"/>
        <v>13</v>
      </c>
      <c r="FC364" s="80">
        <f t="shared" si="644"/>
        <v>76</v>
      </c>
      <c r="FD364" s="80">
        <f t="shared" si="645"/>
        <v>89</v>
      </c>
      <c r="FE364" s="80">
        <f t="shared" si="646"/>
        <v>23</v>
      </c>
      <c r="FF364" s="80">
        <f t="shared" si="647"/>
        <v>0.8539325842696629</v>
      </c>
      <c r="FH364" s="54">
        <f t="shared" si="657"/>
        <v>0</v>
      </c>
      <c r="FI364" s="54">
        <f t="shared" si="658"/>
        <v>0</v>
      </c>
      <c r="FJ364" s="54">
        <f t="shared" si="648"/>
        <v>0</v>
      </c>
      <c r="FK364" s="54">
        <f t="shared" si="648"/>
        <v>0</v>
      </c>
      <c r="FL364" s="54">
        <f t="shared" si="648"/>
        <v>0</v>
      </c>
      <c r="FM364" s="54">
        <f t="shared" si="648"/>
        <v>0</v>
      </c>
      <c r="FN364" s="54">
        <f t="shared" si="648"/>
        <v>0</v>
      </c>
      <c r="FO364" s="54">
        <f t="shared" si="648"/>
        <v>0</v>
      </c>
      <c r="FQ364" s="54" t="str">
        <f t="shared" si="649"/>
        <v/>
      </c>
      <c r="FR364" s="54" t="str">
        <f t="shared" si="650"/>
        <v/>
      </c>
      <c r="FS364" s="54" t="str">
        <f t="shared" si="651"/>
        <v/>
      </c>
      <c r="FT364" s="54" t="str">
        <f t="shared" si="651"/>
        <v/>
      </c>
      <c r="FU364" s="54" t="str">
        <f t="shared" si="651"/>
        <v/>
      </c>
      <c r="FV364" s="54" t="str">
        <f t="shared" si="651"/>
        <v/>
      </c>
      <c r="FW364" s="54" t="str">
        <f t="shared" si="651"/>
        <v/>
      </c>
      <c r="FX364" s="54" t="str">
        <f t="shared" si="651"/>
        <v/>
      </c>
      <c r="FY364" s="54" t="s">
        <v>1131</v>
      </c>
      <c r="FZ364" s="327"/>
      <c r="GA364" s="59"/>
      <c r="GB364" s="327"/>
      <c r="GH364" s="61"/>
    </row>
    <row r="365" spans="1:198" s="54" customFormat="1" ht="12" x14ac:dyDescent="0.25">
      <c r="A365" s="54">
        <v>4</v>
      </c>
      <c r="B365" s="54" t="s">
        <v>1132</v>
      </c>
      <c r="C365" s="56">
        <v>26</v>
      </c>
      <c r="D365" s="56">
        <v>14</v>
      </c>
      <c r="E365" s="56">
        <v>4</v>
      </c>
      <c r="F365" s="56">
        <v>8</v>
      </c>
      <c r="G365" s="56">
        <v>62</v>
      </c>
      <c r="H365" s="56">
        <v>46</v>
      </c>
      <c r="I365" s="57">
        <v>32</v>
      </c>
      <c r="J365" s="69">
        <f t="shared" si="629"/>
        <v>1.3478260869565217</v>
      </c>
      <c r="L365" s="82" t="s">
        <v>1125</v>
      </c>
      <c r="M365" s="86" t="s">
        <v>89</v>
      </c>
      <c r="N365" s="88" t="s">
        <v>150</v>
      </c>
      <c r="O365" s="88" t="s">
        <v>59</v>
      </c>
      <c r="P365" s="83"/>
      <c r="Q365" s="84" t="s">
        <v>99</v>
      </c>
      <c r="R365" s="88" t="s">
        <v>99</v>
      </c>
      <c r="S365" s="148" t="s">
        <v>125</v>
      </c>
      <c r="T365" s="88" t="s">
        <v>77</v>
      </c>
      <c r="U365" s="88" t="s">
        <v>177</v>
      </c>
      <c r="V365" s="148" t="s">
        <v>177</v>
      </c>
      <c r="W365" s="88" t="s">
        <v>111</v>
      </c>
      <c r="X365" s="88" t="s">
        <v>77</v>
      </c>
      <c r="Y365" s="88" t="s">
        <v>77</v>
      </c>
      <c r="Z365" s="89" t="s">
        <v>268</v>
      </c>
      <c r="AD365" s="212"/>
      <c r="AF365" s="212"/>
      <c r="AG365" s="212"/>
      <c r="AL365" s="82" t="s">
        <v>1125</v>
      </c>
      <c r="AM365" s="253" t="s">
        <v>754</v>
      </c>
      <c r="AN365" s="59" t="s">
        <v>384</v>
      </c>
      <c r="AO365" s="59" t="s">
        <v>310</v>
      </c>
      <c r="AP365" s="83"/>
      <c r="AQ365" s="84" t="s">
        <v>246</v>
      </c>
      <c r="AR365" s="59" t="s">
        <v>702</v>
      </c>
      <c r="AS365" s="59" t="s">
        <v>763</v>
      </c>
      <c r="AT365" s="59" t="s">
        <v>456</v>
      </c>
      <c r="AU365" s="59" t="s">
        <v>534</v>
      </c>
      <c r="AV365" s="59" t="s">
        <v>578</v>
      </c>
      <c r="AW365" s="59" t="s">
        <v>748</v>
      </c>
      <c r="AX365" s="59" t="s">
        <v>505</v>
      </c>
      <c r="AY365" s="59" t="s">
        <v>1133</v>
      </c>
      <c r="AZ365" s="85" t="s">
        <v>450</v>
      </c>
      <c r="BL365" s="90">
        <f t="shared" si="652"/>
        <v>3</v>
      </c>
      <c r="BM365" s="77">
        <f t="shared" si="652"/>
        <v>3</v>
      </c>
      <c r="BN365" s="77">
        <f t="shared" si="652"/>
        <v>4</v>
      </c>
      <c r="BO365" s="91"/>
      <c r="BP365" s="77">
        <f t="shared" si="630"/>
        <v>1</v>
      </c>
      <c r="BQ365" s="77">
        <f t="shared" si="630"/>
        <v>1</v>
      </c>
      <c r="BR365" s="77">
        <f t="shared" si="630"/>
        <v>5</v>
      </c>
      <c r="BS365" s="77">
        <f t="shared" si="630"/>
        <v>2</v>
      </c>
      <c r="BT365" s="77">
        <f t="shared" si="630"/>
        <v>2</v>
      </c>
      <c r="BU365" s="77">
        <f t="shared" si="630"/>
        <v>2</v>
      </c>
      <c r="BV365" s="77">
        <f t="shared" si="630"/>
        <v>5</v>
      </c>
      <c r="BW365" s="77">
        <f t="shared" si="630"/>
        <v>2</v>
      </c>
      <c r="BX365" s="77">
        <f t="shared" si="630"/>
        <v>2</v>
      </c>
      <c r="BY365" s="92">
        <f t="shared" si="630"/>
        <v>7</v>
      </c>
      <c r="CB365" s="77"/>
      <c r="CC365" s="77"/>
      <c r="CD365" s="77"/>
      <c r="CE365" s="77"/>
      <c r="CF365" s="77"/>
      <c r="CG365" s="77"/>
      <c r="CH365" s="77"/>
      <c r="CI365" s="77"/>
      <c r="CJ365" s="78"/>
      <c r="CK365" s="90">
        <f t="shared" si="653"/>
        <v>0</v>
      </c>
      <c r="CL365" s="77">
        <f t="shared" si="653"/>
        <v>1</v>
      </c>
      <c r="CM365" s="77">
        <f t="shared" si="653"/>
        <v>0</v>
      </c>
      <c r="CN365" s="91"/>
      <c r="CO365" s="77">
        <f t="shared" si="631"/>
        <v>0</v>
      </c>
      <c r="CP365" s="77">
        <f t="shared" si="631"/>
        <v>0</v>
      </c>
      <c r="CQ365" s="77">
        <f t="shared" si="631"/>
        <v>0</v>
      </c>
      <c r="CR365" s="77">
        <f t="shared" si="631"/>
        <v>1</v>
      </c>
      <c r="CS365" s="77">
        <f t="shared" si="631"/>
        <v>0</v>
      </c>
      <c r="CT365" s="77">
        <f t="shared" si="631"/>
        <v>0</v>
      </c>
      <c r="CU365" s="77">
        <f t="shared" si="631"/>
        <v>2</v>
      </c>
      <c r="CV365" s="77">
        <f t="shared" si="631"/>
        <v>1</v>
      </c>
      <c r="CW365" s="77">
        <f t="shared" si="631"/>
        <v>1</v>
      </c>
      <c r="CX365" s="92">
        <f t="shared" si="631"/>
        <v>2</v>
      </c>
      <c r="DA365" s="77"/>
      <c r="DB365" s="77"/>
      <c r="DC365" s="77"/>
      <c r="DD365" s="77"/>
      <c r="DE365" s="77"/>
      <c r="DF365" s="77"/>
      <c r="DG365" s="77"/>
      <c r="DH365" s="77"/>
      <c r="DJ365" s="90" t="str">
        <f t="shared" si="654"/>
        <v>H</v>
      </c>
      <c r="DK365" s="77" t="str">
        <f t="shared" si="654"/>
        <v>H</v>
      </c>
      <c r="DL365" s="77" t="str">
        <f t="shared" si="654"/>
        <v>H</v>
      </c>
      <c r="DM365" s="91"/>
      <c r="DN365" s="77" t="str">
        <f t="shared" si="632"/>
        <v>H</v>
      </c>
      <c r="DO365" s="77" t="str">
        <f t="shared" si="632"/>
        <v>H</v>
      </c>
      <c r="DP365" s="77" t="str">
        <f t="shared" si="632"/>
        <v>H</v>
      </c>
      <c r="DQ365" s="77" t="str">
        <f t="shared" si="632"/>
        <v>H</v>
      </c>
      <c r="DR365" s="77" t="str">
        <f t="shared" si="632"/>
        <v>H</v>
      </c>
      <c r="DS365" s="77" t="str">
        <f t="shared" si="632"/>
        <v>H</v>
      </c>
      <c r="DT365" s="77" t="str">
        <f t="shared" si="632"/>
        <v>H</v>
      </c>
      <c r="DU365" s="77" t="str">
        <f t="shared" si="632"/>
        <v>H</v>
      </c>
      <c r="DV365" s="77" t="str">
        <f t="shared" si="632"/>
        <v>H</v>
      </c>
      <c r="DW365" s="92" t="str">
        <f t="shared" si="632"/>
        <v>H</v>
      </c>
      <c r="DZ365" s="56"/>
      <c r="EA365" s="56"/>
      <c r="EB365" s="56"/>
      <c r="EC365" s="56"/>
      <c r="ED365" s="56"/>
      <c r="EE365" s="56"/>
      <c r="EF365" s="56"/>
      <c r="EG365" s="56"/>
      <c r="EI365" s="53" t="str">
        <f t="shared" si="633"/>
        <v>Edgware Town</v>
      </c>
      <c r="EJ365" s="79">
        <f t="shared" si="655"/>
        <v>26</v>
      </c>
      <c r="EK365" s="80">
        <f t="shared" si="634"/>
        <v>13</v>
      </c>
      <c r="EL365" s="80">
        <f t="shared" si="635"/>
        <v>0</v>
      </c>
      <c r="EM365" s="80">
        <f t="shared" si="636"/>
        <v>0</v>
      </c>
      <c r="EN365" s="80">
        <f>COUNTIF(DM$362:DM$375,"A")</f>
        <v>7</v>
      </c>
      <c r="EO365" s="80">
        <f>COUNTIF(DM$362:DM$375,"D")</f>
        <v>2</v>
      </c>
      <c r="EP365" s="80">
        <f>COUNTIF(DM$362:DM$375,"H")</f>
        <v>4</v>
      </c>
      <c r="EQ365" s="79">
        <f t="shared" si="656"/>
        <v>20</v>
      </c>
      <c r="ER365" s="79">
        <f t="shared" si="637"/>
        <v>2</v>
      </c>
      <c r="ES365" s="79">
        <f t="shared" si="637"/>
        <v>4</v>
      </c>
      <c r="ET365" s="81">
        <f>SUM($BL365:$CI365)+SUM(CN$362:CN$375)</f>
        <v>72</v>
      </c>
      <c r="EU365" s="81">
        <f>SUM($CK365:$DH365)+SUM(BO$362:BO$375)</f>
        <v>30</v>
      </c>
      <c r="EV365" s="79">
        <f t="shared" si="638"/>
        <v>42</v>
      </c>
      <c r="EW365" s="136">
        <f t="shared" si="639"/>
        <v>2.4</v>
      </c>
      <c r="EX365" s="78"/>
      <c r="EY365" s="80">
        <f t="shared" si="640"/>
        <v>26</v>
      </c>
      <c r="EZ365" s="80">
        <f t="shared" si="641"/>
        <v>20</v>
      </c>
      <c r="FA365" s="80">
        <f t="shared" si="642"/>
        <v>2</v>
      </c>
      <c r="FB365" s="80">
        <f t="shared" si="643"/>
        <v>4</v>
      </c>
      <c r="FC365" s="80">
        <f t="shared" si="644"/>
        <v>73</v>
      </c>
      <c r="FD365" s="80">
        <f t="shared" si="645"/>
        <v>30</v>
      </c>
      <c r="FE365" s="80">
        <f t="shared" si="646"/>
        <v>42</v>
      </c>
      <c r="FF365" s="80">
        <f t="shared" si="647"/>
        <v>2.4333333333333331</v>
      </c>
      <c r="FH365" s="54">
        <f t="shared" si="657"/>
        <v>0</v>
      </c>
      <c r="FI365" s="54">
        <f t="shared" si="658"/>
        <v>0</v>
      </c>
      <c r="FJ365" s="54">
        <f t="shared" si="648"/>
        <v>0</v>
      </c>
      <c r="FK365" s="54">
        <f t="shared" si="648"/>
        <v>0</v>
      </c>
      <c r="FL365" s="54">
        <f t="shared" si="648"/>
        <v>1</v>
      </c>
      <c r="FM365" s="54">
        <f t="shared" si="648"/>
        <v>0</v>
      </c>
      <c r="FN365" s="54">
        <f t="shared" si="648"/>
        <v>0</v>
      </c>
      <c r="FO365" s="54">
        <f t="shared" si="648"/>
        <v>1</v>
      </c>
      <c r="FQ365" s="54" t="str">
        <f t="shared" si="649"/>
        <v>Edgware Town</v>
      </c>
      <c r="FR365" s="54">
        <f t="shared" si="650"/>
        <v>0</v>
      </c>
      <c r="FS365" s="54">
        <f t="shared" si="651"/>
        <v>0</v>
      </c>
      <c r="FT365" s="54">
        <f t="shared" si="651"/>
        <v>0</v>
      </c>
      <c r="FU365" s="54">
        <f t="shared" si="651"/>
        <v>0</v>
      </c>
      <c r="FV365" s="54">
        <f t="shared" si="651"/>
        <v>1</v>
      </c>
      <c r="FW365" s="54">
        <f t="shared" si="651"/>
        <v>0</v>
      </c>
      <c r="FX365" s="54">
        <f t="shared" si="651"/>
        <v>0</v>
      </c>
      <c r="FY365" s="54" t="s">
        <v>1134</v>
      </c>
      <c r="FZ365" s="327" t="s">
        <v>1135</v>
      </c>
      <c r="GA365" s="59"/>
      <c r="GB365" s="327"/>
      <c r="GH365" s="61"/>
    </row>
    <row r="366" spans="1:198" s="54" customFormat="1" ht="12" x14ac:dyDescent="0.25">
      <c r="A366" s="54">
        <v>5</v>
      </c>
      <c r="B366" s="54" t="s">
        <v>1136</v>
      </c>
      <c r="C366" s="56">
        <v>26</v>
      </c>
      <c r="D366" s="56">
        <v>13</v>
      </c>
      <c r="E366" s="56">
        <v>4</v>
      </c>
      <c r="F366" s="56">
        <v>9</v>
      </c>
      <c r="G366" s="56">
        <v>63</v>
      </c>
      <c r="H366" s="56">
        <v>44</v>
      </c>
      <c r="I366" s="57">
        <v>30</v>
      </c>
      <c r="J366" s="69">
        <f t="shared" si="629"/>
        <v>1.4318181818181819</v>
      </c>
      <c r="L366" s="96" t="s">
        <v>1011</v>
      </c>
      <c r="M366" s="99" t="s">
        <v>273</v>
      </c>
      <c r="N366" s="84" t="s">
        <v>331</v>
      </c>
      <c r="O366" s="84" t="s">
        <v>217</v>
      </c>
      <c r="P366" s="84" t="s">
        <v>176</v>
      </c>
      <c r="Q366" s="83"/>
      <c r="R366" s="84" t="s">
        <v>77</v>
      </c>
      <c r="S366" s="84" t="s">
        <v>85</v>
      </c>
      <c r="T366" s="84" t="s">
        <v>149</v>
      </c>
      <c r="U366" s="254" t="s">
        <v>103</v>
      </c>
      <c r="V366" s="84" t="s">
        <v>331</v>
      </c>
      <c r="W366" s="84" t="s">
        <v>62</v>
      </c>
      <c r="X366" s="84" t="s">
        <v>186</v>
      </c>
      <c r="Y366" s="84" t="s">
        <v>605</v>
      </c>
      <c r="Z366" s="98" t="s">
        <v>273</v>
      </c>
      <c r="AD366" s="212"/>
      <c r="AL366" s="96" t="s">
        <v>1011</v>
      </c>
      <c r="AM366" s="99" t="s">
        <v>538</v>
      </c>
      <c r="AN366" s="84" t="s">
        <v>1133</v>
      </c>
      <c r="AO366" s="84" t="s">
        <v>484</v>
      </c>
      <c r="AP366" s="84" t="s">
        <v>479</v>
      </c>
      <c r="AQ366" s="83"/>
      <c r="AR366" s="84" t="s">
        <v>754</v>
      </c>
      <c r="AS366" s="84" t="s">
        <v>524</v>
      </c>
      <c r="AT366" s="84" t="s">
        <v>539</v>
      </c>
      <c r="AU366" s="84" t="s">
        <v>384</v>
      </c>
      <c r="AV366" s="84" t="s">
        <v>493</v>
      </c>
      <c r="AW366" s="84" t="s">
        <v>503</v>
      </c>
      <c r="AX366" s="84" t="s">
        <v>492</v>
      </c>
      <c r="AY366" s="84" t="s">
        <v>450</v>
      </c>
      <c r="AZ366" s="98" t="s">
        <v>505</v>
      </c>
      <c r="BL366" s="90">
        <f t="shared" si="652"/>
        <v>4</v>
      </c>
      <c r="BM366" s="77">
        <f t="shared" si="652"/>
        <v>3</v>
      </c>
      <c r="BN366" s="77">
        <f t="shared" si="652"/>
        <v>5</v>
      </c>
      <c r="BO366" s="77">
        <f t="shared" si="652"/>
        <v>2</v>
      </c>
      <c r="BP366" s="91"/>
      <c r="BQ366" s="77">
        <f t="shared" si="630"/>
        <v>2</v>
      </c>
      <c r="BR366" s="77">
        <f t="shared" si="630"/>
        <v>0</v>
      </c>
      <c r="BS366" s="77">
        <f t="shared" si="630"/>
        <v>1</v>
      </c>
      <c r="BT366" s="77">
        <f t="shared" si="630"/>
        <v>1</v>
      </c>
      <c r="BU366" s="77">
        <f t="shared" si="630"/>
        <v>3</v>
      </c>
      <c r="BV366" s="77">
        <f t="shared" si="630"/>
        <v>1</v>
      </c>
      <c r="BW366" s="77">
        <f t="shared" si="630"/>
        <v>3</v>
      </c>
      <c r="BX366" s="77">
        <f t="shared" si="630"/>
        <v>11</v>
      </c>
      <c r="BY366" s="92">
        <f t="shared" si="630"/>
        <v>4</v>
      </c>
      <c r="CB366" s="77"/>
      <c r="CC366" s="77"/>
      <c r="CD366" s="77"/>
      <c r="CE366" s="77"/>
      <c r="CF366" s="77"/>
      <c r="CG366" s="77"/>
      <c r="CH366" s="77"/>
      <c r="CI366" s="77"/>
      <c r="CJ366" s="78"/>
      <c r="CK366" s="90">
        <f t="shared" si="653"/>
        <v>4</v>
      </c>
      <c r="CL366" s="77">
        <f t="shared" si="653"/>
        <v>5</v>
      </c>
      <c r="CM366" s="77">
        <f t="shared" si="653"/>
        <v>5</v>
      </c>
      <c r="CN366" s="77">
        <f t="shared" si="653"/>
        <v>3</v>
      </c>
      <c r="CO366" s="91"/>
      <c r="CP366" s="77">
        <f t="shared" si="631"/>
        <v>1</v>
      </c>
      <c r="CQ366" s="77">
        <f t="shared" si="631"/>
        <v>4</v>
      </c>
      <c r="CR366" s="77">
        <f t="shared" si="631"/>
        <v>5</v>
      </c>
      <c r="CS366" s="77">
        <f t="shared" si="631"/>
        <v>3</v>
      </c>
      <c r="CT366" s="77">
        <f t="shared" si="631"/>
        <v>5</v>
      </c>
      <c r="CU366" s="77">
        <f t="shared" si="631"/>
        <v>1</v>
      </c>
      <c r="CV366" s="77">
        <f t="shared" si="631"/>
        <v>4</v>
      </c>
      <c r="CW366" s="77">
        <f t="shared" si="631"/>
        <v>3</v>
      </c>
      <c r="CX366" s="92">
        <f t="shared" si="631"/>
        <v>4</v>
      </c>
      <c r="DA366" s="77"/>
      <c r="DB366" s="77"/>
      <c r="DC366" s="77"/>
      <c r="DD366" s="77"/>
      <c r="DE366" s="77"/>
      <c r="DF366" s="77"/>
      <c r="DG366" s="77"/>
      <c r="DH366" s="77"/>
      <c r="DJ366" s="90" t="str">
        <f t="shared" si="654"/>
        <v>D</v>
      </c>
      <c r="DK366" s="77" t="str">
        <f t="shared" si="654"/>
        <v>A</v>
      </c>
      <c r="DL366" s="77" t="str">
        <f t="shared" si="654"/>
        <v>D</v>
      </c>
      <c r="DM366" s="77" t="str">
        <f t="shared" si="654"/>
        <v>A</v>
      </c>
      <c r="DN366" s="91"/>
      <c r="DO366" s="77" t="str">
        <f t="shared" si="632"/>
        <v>H</v>
      </c>
      <c r="DP366" s="77" t="str">
        <f t="shared" si="632"/>
        <v>A</v>
      </c>
      <c r="DQ366" s="77" t="str">
        <f t="shared" si="632"/>
        <v>A</v>
      </c>
      <c r="DR366" s="77" t="str">
        <f t="shared" si="632"/>
        <v>A</v>
      </c>
      <c r="DS366" s="77" t="str">
        <f t="shared" si="632"/>
        <v>A</v>
      </c>
      <c r="DT366" s="77" t="str">
        <f t="shared" si="632"/>
        <v>D</v>
      </c>
      <c r="DU366" s="77" t="str">
        <f t="shared" si="632"/>
        <v>A</v>
      </c>
      <c r="DV366" s="77" t="str">
        <f t="shared" si="632"/>
        <v>H</v>
      </c>
      <c r="DW366" s="92" t="str">
        <f t="shared" si="632"/>
        <v>D</v>
      </c>
      <c r="DZ366" s="56"/>
      <c r="EA366" s="56"/>
      <c r="EB366" s="56"/>
      <c r="EC366" s="56"/>
      <c r="ED366" s="56"/>
      <c r="EE366" s="56"/>
      <c r="EF366" s="56"/>
      <c r="EG366" s="56"/>
      <c r="EI366" s="53" t="str">
        <f t="shared" si="633"/>
        <v>Epsom</v>
      </c>
      <c r="EJ366" s="79">
        <f t="shared" si="655"/>
        <v>26</v>
      </c>
      <c r="EK366" s="80">
        <f t="shared" si="634"/>
        <v>2</v>
      </c>
      <c r="EL366" s="80">
        <f t="shared" si="635"/>
        <v>4</v>
      </c>
      <c r="EM366" s="80">
        <f t="shared" si="636"/>
        <v>7</v>
      </c>
      <c r="EN366" s="80">
        <f>COUNTIF(DN$362:DN$375,"A")</f>
        <v>2</v>
      </c>
      <c r="EO366" s="80">
        <f>COUNTIF(DN$362:DN$375,"D")</f>
        <v>2</v>
      </c>
      <c r="EP366" s="80">
        <f>COUNTIF(DN$362:DN$375,"H")</f>
        <v>9</v>
      </c>
      <c r="EQ366" s="79">
        <f t="shared" si="656"/>
        <v>4</v>
      </c>
      <c r="ER366" s="79">
        <f t="shared" si="637"/>
        <v>6</v>
      </c>
      <c r="ES366" s="79">
        <f t="shared" si="637"/>
        <v>16</v>
      </c>
      <c r="ET366" s="81">
        <f>SUM($BL366:$CI366)+SUM(CO$362:CO$375)</f>
        <v>59</v>
      </c>
      <c r="EU366" s="81">
        <f>SUM($CK366:$DH366)+SUM(BP$362:BP$375)</f>
        <v>87</v>
      </c>
      <c r="EV366" s="79">
        <f t="shared" si="638"/>
        <v>14</v>
      </c>
      <c r="EW366" s="136">
        <f t="shared" si="639"/>
        <v>0.67816091954022983</v>
      </c>
      <c r="EX366" s="78"/>
      <c r="EY366" s="80">
        <f t="shared" si="640"/>
        <v>26</v>
      </c>
      <c r="EZ366" s="80">
        <f t="shared" si="641"/>
        <v>4</v>
      </c>
      <c r="FA366" s="80">
        <f t="shared" si="642"/>
        <v>6</v>
      </c>
      <c r="FB366" s="80">
        <f t="shared" si="643"/>
        <v>16</v>
      </c>
      <c r="FC366" s="80">
        <f t="shared" si="644"/>
        <v>59</v>
      </c>
      <c r="FD366" s="80">
        <f t="shared" si="645"/>
        <v>87</v>
      </c>
      <c r="FE366" s="80">
        <f t="shared" si="646"/>
        <v>14</v>
      </c>
      <c r="FF366" s="80">
        <f t="shared" si="647"/>
        <v>0.67816091954022983</v>
      </c>
      <c r="FH366" s="54">
        <f t="shared" si="657"/>
        <v>0</v>
      </c>
      <c r="FI366" s="54">
        <f t="shared" si="658"/>
        <v>0</v>
      </c>
      <c r="FJ366" s="54">
        <f t="shared" si="648"/>
        <v>0</v>
      </c>
      <c r="FK366" s="54">
        <f t="shared" si="648"/>
        <v>0</v>
      </c>
      <c r="FL366" s="54">
        <f t="shared" si="648"/>
        <v>0</v>
      </c>
      <c r="FM366" s="54">
        <f t="shared" si="648"/>
        <v>0</v>
      </c>
      <c r="FN366" s="54">
        <f t="shared" si="648"/>
        <v>0</v>
      </c>
      <c r="FO366" s="54">
        <f t="shared" si="648"/>
        <v>0</v>
      </c>
      <c r="FQ366" s="54" t="str">
        <f t="shared" si="649"/>
        <v/>
      </c>
      <c r="FR366" s="54" t="str">
        <f t="shared" si="650"/>
        <v/>
      </c>
      <c r="FS366" s="54" t="str">
        <f t="shared" si="651"/>
        <v/>
      </c>
      <c r="FT366" s="54" t="str">
        <f t="shared" si="651"/>
        <v/>
      </c>
      <c r="FU366" s="54" t="str">
        <f t="shared" si="651"/>
        <v/>
      </c>
      <c r="FV366" s="54" t="str">
        <f t="shared" si="651"/>
        <v/>
      </c>
      <c r="FW366" s="54" t="str">
        <f t="shared" si="651"/>
        <v/>
      </c>
      <c r="FX366" s="54" t="str">
        <f t="shared" si="651"/>
        <v/>
      </c>
      <c r="FY366" s="54" t="s">
        <v>1137</v>
      </c>
      <c r="FZ366" s="54" t="s">
        <v>1138</v>
      </c>
      <c r="GA366" s="59"/>
      <c r="GB366" s="327"/>
      <c r="GH366" s="61"/>
    </row>
    <row r="367" spans="1:198" s="54" customFormat="1" ht="12" x14ac:dyDescent="0.25">
      <c r="A367" s="360">
        <v>6</v>
      </c>
      <c r="B367" s="54" t="s">
        <v>1139</v>
      </c>
      <c r="C367" s="56">
        <v>26</v>
      </c>
      <c r="D367" s="56">
        <v>11</v>
      </c>
      <c r="E367" s="56">
        <v>6</v>
      </c>
      <c r="F367" s="56">
        <v>9</v>
      </c>
      <c r="G367" s="56">
        <v>62</v>
      </c>
      <c r="H367" s="56">
        <v>56</v>
      </c>
      <c r="I367" s="57">
        <v>28</v>
      </c>
      <c r="J367" s="69">
        <f t="shared" si="629"/>
        <v>1.1071428571428572</v>
      </c>
      <c r="L367" s="82" t="s">
        <v>1136</v>
      </c>
      <c r="M367" s="86" t="s">
        <v>62</v>
      </c>
      <c r="N367" s="88" t="s">
        <v>77</v>
      </c>
      <c r="O367" s="88" t="s">
        <v>423</v>
      </c>
      <c r="P367" s="88" t="s">
        <v>76</v>
      </c>
      <c r="Q367" s="84" t="s">
        <v>177</v>
      </c>
      <c r="R367" s="83"/>
      <c r="S367" s="88" t="s">
        <v>176</v>
      </c>
      <c r="T367" s="148" t="s">
        <v>164</v>
      </c>
      <c r="U367" s="252" t="s">
        <v>77</v>
      </c>
      <c r="V367" s="88" t="s">
        <v>87</v>
      </c>
      <c r="W367" s="252" t="s">
        <v>331</v>
      </c>
      <c r="X367" s="88" t="s">
        <v>148</v>
      </c>
      <c r="Y367" s="148" t="s">
        <v>150</v>
      </c>
      <c r="Z367" s="89" t="s">
        <v>125</v>
      </c>
      <c r="AB367" s="382"/>
      <c r="AC367" s="382"/>
      <c r="AD367" s="212"/>
      <c r="AE367" s="382"/>
      <c r="AF367" s="382"/>
      <c r="AG367" s="382"/>
      <c r="AH367" s="382"/>
      <c r="AI367" s="382"/>
      <c r="AJ367" s="382"/>
      <c r="AK367" s="382"/>
      <c r="AL367" s="82" t="s">
        <v>1136</v>
      </c>
      <c r="AM367" s="253" t="s">
        <v>450</v>
      </c>
      <c r="AN367" s="59" t="s">
        <v>757</v>
      </c>
      <c r="AO367" s="59" t="s">
        <v>591</v>
      </c>
      <c r="AP367" s="59" t="s">
        <v>517</v>
      </c>
      <c r="AQ367" s="84" t="s">
        <v>191</v>
      </c>
      <c r="AR367" s="83"/>
      <c r="AS367" s="59" t="s">
        <v>171</v>
      </c>
      <c r="AT367" s="59" t="s">
        <v>181</v>
      </c>
      <c r="AU367" s="59" t="s">
        <v>584</v>
      </c>
      <c r="AV367" s="59" t="s">
        <v>506</v>
      </c>
      <c r="AW367" s="59" t="s">
        <v>456</v>
      </c>
      <c r="AX367" s="59" t="s">
        <v>534</v>
      </c>
      <c r="AY367" s="59" t="s">
        <v>508</v>
      </c>
      <c r="AZ367" s="85" t="s">
        <v>310</v>
      </c>
      <c r="BL367" s="90">
        <f t="shared" si="652"/>
        <v>1</v>
      </c>
      <c r="BM367" s="77">
        <f t="shared" si="652"/>
        <v>2</v>
      </c>
      <c r="BN367" s="77">
        <f t="shared" si="652"/>
        <v>6</v>
      </c>
      <c r="BO367" s="77">
        <f t="shared" si="652"/>
        <v>0</v>
      </c>
      <c r="BP367" s="77">
        <f t="shared" si="652"/>
        <v>2</v>
      </c>
      <c r="BQ367" s="91"/>
      <c r="BR367" s="77">
        <f t="shared" si="630"/>
        <v>2</v>
      </c>
      <c r="BS367" s="77">
        <f t="shared" si="630"/>
        <v>8</v>
      </c>
      <c r="BT367" s="77">
        <f t="shared" si="630"/>
        <v>2</v>
      </c>
      <c r="BU367" s="77">
        <f t="shared" si="630"/>
        <v>3</v>
      </c>
      <c r="BV367" s="77">
        <f t="shared" si="630"/>
        <v>3</v>
      </c>
      <c r="BW367" s="77">
        <f t="shared" si="630"/>
        <v>0</v>
      </c>
      <c r="BX367" s="77">
        <f t="shared" si="630"/>
        <v>3</v>
      </c>
      <c r="BY367" s="92">
        <f t="shared" si="630"/>
        <v>5</v>
      </c>
      <c r="CB367" s="77"/>
      <c r="CC367" s="77"/>
      <c r="CD367" s="77"/>
      <c r="CE367" s="77"/>
      <c r="CF367" s="77"/>
      <c r="CG367" s="77"/>
      <c r="CH367" s="77"/>
      <c r="CI367" s="77"/>
      <c r="CJ367" s="78"/>
      <c r="CK367" s="90">
        <f t="shared" si="653"/>
        <v>1</v>
      </c>
      <c r="CL367" s="77">
        <f t="shared" si="653"/>
        <v>1</v>
      </c>
      <c r="CM367" s="77">
        <f t="shared" si="653"/>
        <v>3</v>
      </c>
      <c r="CN367" s="77">
        <f t="shared" si="653"/>
        <v>2</v>
      </c>
      <c r="CO367" s="77">
        <f t="shared" si="653"/>
        <v>0</v>
      </c>
      <c r="CP367" s="91"/>
      <c r="CQ367" s="77">
        <f t="shared" si="631"/>
        <v>3</v>
      </c>
      <c r="CR367" s="77">
        <f t="shared" si="631"/>
        <v>0</v>
      </c>
      <c r="CS367" s="77">
        <f t="shared" si="631"/>
        <v>1</v>
      </c>
      <c r="CT367" s="77">
        <f t="shared" si="631"/>
        <v>3</v>
      </c>
      <c r="CU367" s="77">
        <f t="shared" si="631"/>
        <v>5</v>
      </c>
      <c r="CV367" s="77">
        <f t="shared" si="631"/>
        <v>1</v>
      </c>
      <c r="CW367" s="77">
        <f t="shared" si="631"/>
        <v>1</v>
      </c>
      <c r="CX367" s="92">
        <f t="shared" si="631"/>
        <v>0</v>
      </c>
      <c r="DA367" s="77"/>
      <c r="DB367" s="77"/>
      <c r="DC367" s="77"/>
      <c r="DD367" s="77"/>
      <c r="DE367" s="77"/>
      <c r="DF367" s="77"/>
      <c r="DG367" s="77"/>
      <c r="DH367" s="77"/>
      <c r="DJ367" s="90" t="str">
        <f t="shared" si="654"/>
        <v>D</v>
      </c>
      <c r="DK367" s="77" t="str">
        <f t="shared" si="654"/>
        <v>H</v>
      </c>
      <c r="DL367" s="77" t="str">
        <f t="shared" si="654"/>
        <v>H</v>
      </c>
      <c r="DM367" s="77" t="str">
        <f t="shared" si="654"/>
        <v>A</v>
      </c>
      <c r="DN367" s="77" t="str">
        <f t="shared" si="654"/>
        <v>H</v>
      </c>
      <c r="DO367" s="91"/>
      <c r="DP367" s="77" t="str">
        <f t="shared" si="632"/>
        <v>A</v>
      </c>
      <c r="DQ367" s="77" t="str">
        <f t="shared" si="632"/>
        <v>H</v>
      </c>
      <c r="DR367" s="77" t="str">
        <f t="shared" si="632"/>
        <v>H</v>
      </c>
      <c r="DS367" s="77" t="str">
        <f t="shared" si="632"/>
        <v>D</v>
      </c>
      <c r="DT367" s="77" t="str">
        <f t="shared" si="632"/>
        <v>A</v>
      </c>
      <c r="DU367" s="77" t="str">
        <f t="shared" si="632"/>
        <v>A</v>
      </c>
      <c r="DV367" s="77" t="str">
        <f t="shared" si="632"/>
        <v>H</v>
      </c>
      <c r="DW367" s="92" t="str">
        <f t="shared" si="632"/>
        <v>H</v>
      </c>
      <c r="DZ367" s="56"/>
      <c r="EA367" s="56"/>
      <c r="EB367" s="56"/>
      <c r="EC367" s="56"/>
      <c r="ED367" s="56"/>
      <c r="EE367" s="56"/>
      <c r="EF367" s="56"/>
      <c r="EG367" s="56"/>
      <c r="EI367" s="53" t="str">
        <f t="shared" si="633"/>
        <v>Erith &amp; Belvedere</v>
      </c>
      <c r="EJ367" s="79">
        <f t="shared" si="655"/>
        <v>26</v>
      </c>
      <c r="EK367" s="80">
        <f t="shared" si="634"/>
        <v>7</v>
      </c>
      <c r="EL367" s="80">
        <f t="shared" si="635"/>
        <v>2</v>
      </c>
      <c r="EM367" s="80">
        <f t="shared" si="636"/>
        <v>4</v>
      </c>
      <c r="EN367" s="80">
        <f>COUNTIF(DO$362:DO$375,"A")</f>
        <v>6</v>
      </c>
      <c r="EO367" s="80">
        <f>COUNTIF(DO$362:DO$375,"D")</f>
        <v>2</v>
      </c>
      <c r="EP367" s="80">
        <f>COUNTIF(DO$362:DO$375,"H")</f>
        <v>5</v>
      </c>
      <c r="EQ367" s="79">
        <f t="shared" si="656"/>
        <v>13</v>
      </c>
      <c r="ER367" s="79">
        <f t="shared" si="637"/>
        <v>4</v>
      </c>
      <c r="ES367" s="79">
        <f t="shared" si="637"/>
        <v>9</v>
      </c>
      <c r="ET367" s="81">
        <f>SUM($BL367:$CI367)+SUM(CP$362:CP$375)</f>
        <v>63</v>
      </c>
      <c r="EU367" s="81">
        <f>SUM($CK367:$DH367)+SUM(BQ$362:BQ$375)</f>
        <v>44</v>
      </c>
      <c r="EV367" s="79">
        <f t="shared" si="638"/>
        <v>30</v>
      </c>
      <c r="EW367" s="136">
        <f t="shared" si="639"/>
        <v>1.4318181818181819</v>
      </c>
      <c r="EX367" s="78"/>
      <c r="EY367" s="80">
        <f t="shared" si="640"/>
        <v>26</v>
      </c>
      <c r="EZ367" s="80">
        <f t="shared" si="641"/>
        <v>13</v>
      </c>
      <c r="FA367" s="80">
        <f t="shared" si="642"/>
        <v>4</v>
      </c>
      <c r="FB367" s="80">
        <f t="shared" si="643"/>
        <v>9</v>
      </c>
      <c r="FC367" s="80">
        <f t="shared" si="644"/>
        <v>63</v>
      </c>
      <c r="FD367" s="80">
        <f t="shared" si="645"/>
        <v>44</v>
      </c>
      <c r="FE367" s="80">
        <f t="shared" si="646"/>
        <v>30</v>
      </c>
      <c r="FF367" s="80">
        <f t="shared" si="647"/>
        <v>1.4318181818181819</v>
      </c>
      <c r="FH367" s="54">
        <f t="shared" si="657"/>
        <v>0</v>
      </c>
      <c r="FI367" s="54">
        <f t="shared" si="658"/>
        <v>0</v>
      </c>
      <c r="FJ367" s="54">
        <f t="shared" si="648"/>
        <v>0</v>
      </c>
      <c r="FK367" s="54">
        <f t="shared" si="648"/>
        <v>0</v>
      </c>
      <c r="FL367" s="54">
        <f t="shared" si="648"/>
        <v>0</v>
      </c>
      <c r="FM367" s="54">
        <f t="shared" si="648"/>
        <v>0</v>
      </c>
      <c r="FN367" s="54">
        <f t="shared" si="648"/>
        <v>0</v>
      </c>
      <c r="FO367" s="54">
        <f t="shared" si="648"/>
        <v>0</v>
      </c>
      <c r="FQ367" s="54" t="str">
        <f t="shared" si="649"/>
        <v/>
      </c>
      <c r="FR367" s="54" t="str">
        <f t="shared" si="650"/>
        <v/>
      </c>
      <c r="FS367" s="54" t="str">
        <f t="shared" si="651"/>
        <v/>
      </c>
      <c r="FT367" s="54" t="str">
        <f t="shared" si="651"/>
        <v/>
      </c>
      <c r="FU367" s="54" t="str">
        <f t="shared" si="651"/>
        <v/>
      </c>
      <c r="FV367" s="54" t="str">
        <f t="shared" si="651"/>
        <v/>
      </c>
      <c r="FW367" s="54" t="str">
        <f t="shared" si="651"/>
        <v/>
      </c>
      <c r="FX367" s="54" t="str">
        <f t="shared" si="651"/>
        <v/>
      </c>
      <c r="FY367" s="54" t="s">
        <v>1140</v>
      </c>
      <c r="FZ367" s="59"/>
      <c r="GA367" s="59"/>
      <c r="GB367" s="59"/>
      <c r="GH367" s="61"/>
    </row>
    <row r="368" spans="1:198" s="54" customFormat="1" ht="12" x14ac:dyDescent="0.25">
      <c r="A368" s="360">
        <v>7</v>
      </c>
      <c r="B368" s="54" t="s">
        <v>488</v>
      </c>
      <c r="C368" s="56">
        <v>26</v>
      </c>
      <c r="D368" s="56">
        <v>11</v>
      </c>
      <c r="E368" s="56">
        <v>6</v>
      </c>
      <c r="F368" s="56">
        <v>9</v>
      </c>
      <c r="G368" s="56">
        <v>57</v>
      </c>
      <c r="H368" s="56">
        <v>58</v>
      </c>
      <c r="I368" s="57">
        <v>28</v>
      </c>
      <c r="J368" s="69">
        <f t="shared" si="629"/>
        <v>0.98275862068965514</v>
      </c>
      <c r="L368" s="82" t="s">
        <v>1132</v>
      </c>
      <c r="M368" s="86" t="s">
        <v>103</v>
      </c>
      <c r="N368" s="88" t="s">
        <v>304</v>
      </c>
      <c r="O368" s="88" t="s">
        <v>62</v>
      </c>
      <c r="P368" s="88" t="s">
        <v>77</v>
      </c>
      <c r="Q368" s="84" t="s">
        <v>200</v>
      </c>
      <c r="R368" s="88" t="s">
        <v>200</v>
      </c>
      <c r="S368" s="83"/>
      <c r="T368" s="88" t="s">
        <v>74</v>
      </c>
      <c r="U368" s="88" t="s">
        <v>59</v>
      </c>
      <c r="V368" s="88" t="s">
        <v>502</v>
      </c>
      <c r="W368" s="88" t="s">
        <v>416</v>
      </c>
      <c r="X368" s="88" t="s">
        <v>59</v>
      </c>
      <c r="Y368" s="148" t="s">
        <v>59</v>
      </c>
      <c r="Z368" s="89" t="s">
        <v>177</v>
      </c>
      <c r="AB368" s="382"/>
      <c r="AC368" s="382"/>
      <c r="AD368" s="382"/>
      <c r="AE368" s="382"/>
      <c r="AF368" s="382"/>
      <c r="AG368" s="382"/>
      <c r="AH368" s="382"/>
      <c r="AI368" s="382"/>
      <c r="AJ368" s="382"/>
      <c r="AK368" s="382"/>
      <c r="AL368" s="82" t="s">
        <v>1132</v>
      </c>
      <c r="AM368" s="253" t="s">
        <v>1133</v>
      </c>
      <c r="AN368" s="59" t="s">
        <v>503</v>
      </c>
      <c r="AO368" s="59" t="s">
        <v>493</v>
      </c>
      <c r="AP368" s="59" t="s">
        <v>492</v>
      </c>
      <c r="AQ368" s="84" t="s">
        <v>490</v>
      </c>
      <c r="AR368" s="59" t="s">
        <v>538</v>
      </c>
      <c r="AS368" s="83"/>
      <c r="AT368" s="59" t="s">
        <v>479</v>
      </c>
      <c r="AU368" s="59" t="s">
        <v>505</v>
      </c>
      <c r="AV368" s="59" t="s">
        <v>507</v>
      </c>
      <c r="AW368" s="59" t="s">
        <v>753</v>
      </c>
      <c r="AX368" s="59" t="s">
        <v>518</v>
      </c>
      <c r="AY368" s="59" t="s">
        <v>506</v>
      </c>
      <c r="AZ368" s="85" t="s">
        <v>523</v>
      </c>
      <c r="BL368" s="90">
        <f t="shared" si="652"/>
        <v>1</v>
      </c>
      <c r="BM368" s="77">
        <f t="shared" si="652"/>
        <v>4</v>
      </c>
      <c r="BN368" s="77">
        <f t="shared" si="652"/>
        <v>1</v>
      </c>
      <c r="BO368" s="77">
        <f t="shared" si="652"/>
        <v>2</v>
      </c>
      <c r="BP368" s="77">
        <f t="shared" si="652"/>
        <v>2</v>
      </c>
      <c r="BQ368" s="77">
        <f t="shared" si="652"/>
        <v>2</v>
      </c>
      <c r="BR368" s="91"/>
      <c r="BS368" s="77">
        <f t="shared" si="630"/>
        <v>1</v>
      </c>
      <c r="BT368" s="77">
        <f t="shared" si="630"/>
        <v>4</v>
      </c>
      <c r="BU368" s="77">
        <f t="shared" si="630"/>
        <v>1</v>
      </c>
      <c r="BV368" s="77">
        <f t="shared" si="630"/>
        <v>6</v>
      </c>
      <c r="BW368" s="77">
        <f t="shared" si="630"/>
        <v>4</v>
      </c>
      <c r="BX368" s="77">
        <f t="shared" si="630"/>
        <v>4</v>
      </c>
      <c r="BY368" s="92">
        <f t="shared" si="630"/>
        <v>2</v>
      </c>
      <c r="CB368" s="77"/>
      <c r="CC368" s="77"/>
      <c r="CD368" s="77"/>
      <c r="CE368" s="77"/>
      <c r="CF368" s="77"/>
      <c r="CG368" s="77"/>
      <c r="CH368" s="77"/>
      <c r="CI368" s="77"/>
      <c r="CJ368" s="78"/>
      <c r="CK368" s="90">
        <f t="shared" si="653"/>
        <v>3</v>
      </c>
      <c r="CL368" s="77">
        <f t="shared" si="653"/>
        <v>2</v>
      </c>
      <c r="CM368" s="77">
        <f t="shared" si="653"/>
        <v>1</v>
      </c>
      <c r="CN368" s="77">
        <f t="shared" si="653"/>
        <v>1</v>
      </c>
      <c r="CO368" s="77">
        <f t="shared" si="653"/>
        <v>2</v>
      </c>
      <c r="CP368" s="77">
        <f t="shared" si="653"/>
        <v>2</v>
      </c>
      <c r="CQ368" s="91"/>
      <c r="CR368" s="77">
        <f t="shared" si="631"/>
        <v>2</v>
      </c>
      <c r="CS368" s="77">
        <f t="shared" si="631"/>
        <v>0</v>
      </c>
      <c r="CT368" s="77">
        <f t="shared" si="631"/>
        <v>8</v>
      </c>
      <c r="CU368" s="77">
        <f t="shared" si="631"/>
        <v>2</v>
      </c>
      <c r="CV368" s="77">
        <f t="shared" si="631"/>
        <v>0</v>
      </c>
      <c r="CW368" s="77">
        <f t="shared" si="631"/>
        <v>0</v>
      </c>
      <c r="CX368" s="92">
        <f t="shared" si="631"/>
        <v>0</v>
      </c>
      <c r="DA368" s="77"/>
      <c r="DB368" s="77"/>
      <c r="DC368" s="77"/>
      <c r="DD368" s="77"/>
      <c r="DE368" s="77"/>
      <c r="DF368" s="77"/>
      <c r="DG368" s="77"/>
      <c r="DH368" s="77"/>
      <c r="DJ368" s="90" t="str">
        <f t="shared" si="654"/>
        <v>A</v>
      </c>
      <c r="DK368" s="77" t="str">
        <f t="shared" si="654"/>
        <v>H</v>
      </c>
      <c r="DL368" s="77" t="str">
        <f t="shared" si="654"/>
        <v>D</v>
      </c>
      <c r="DM368" s="77" t="str">
        <f t="shared" si="654"/>
        <v>H</v>
      </c>
      <c r="DN368" s="77" t="str">
        <f t="shared" si="654"/>
        <v>D</v>
      </c>
      <c r="DO368" s="77" t="str">
        <f t="shared" si="654"/>
        <v>D</v>
      </c>
      <c r="DP368" s="91"/>
      <c r="DQ368" s="77" t="str">
        <f t="shared" si="632"/>
        <v>A</v>
      </c>
      <c r="DR368" s="77" t="str">
        <f t="shared" si="632"/>
        <v>H</v>
      </c>
      <c r="DS368" s="77" t="str">
        <f t="shared" si="632"/>
        <v>A</v>
      </c>
      <c r="DT368" s="77" t="str">
        <f t="shared" si="632"/>
        <v>H</v>
      </c>
      <c r="DU368" s="77" t="str">
        <f t="shared" si="632"/>
        <v>H</v>
      </c>
      <c r="DV368" s="77" t="str">
        <f t="shared" si="632"/>
        <v>H</v>
      </c>
      <c r="DW368" s="92" t="str">
        <f t="shared" si="632"/>
        <v>H</v>
      </c>
      <c r="DZ368" s="56"/>
      <c r="EA368" s="56"/>
      <c r="EB368" s="56"/>
      <c r="EC368" s="56"/>
      <c r="ED368" s="56"/>
      <c r="EE368" s="56"/>
      <c r="EF368" s="56"/>
      <c r="EG368" s="56"/>
      <c r="EI368" s="53" t="str">
        <f t="shared" si="633"/>
        <v>Grays Athletic</v>
      </c>
      <c r="EJ368" s="79">
        <f t="shared" si="655"/>
        <v>26</v>
      </c>
      <c r="EK368" s="80">
        <f t="shared" si="634"/>
        <v>7</v>
      </c>
      <c r="EL368" s="80">
        <f t="shared" si="635"/>
        <v>3</v>
      </c>
      <c r="EM368" s="80">
        <f t="shared" si="636"/>
        <v>3</v>
      </c>
      <c r="EN368" s="80">
        <f>COUNTIF(DP$362:DP$375,"A")</f>
        <v>7</v>
      </c>
      <c r="EO368" s="80">
        <f>COUNTIF(DP$362:DP$375,"D")</f>
        <v>1</v>
      </c>
      <c r="EP368" s="80">
        <f>COUNTIF(DP$362:DP$375,"H")</f>
        <v>5</v>
      </c>
      <c r="EQ368" s="79">
        <f t="shared" si="656"/>
        <v>14</v>
      </c>
      <c r="ER368" s="79">
        <f t="shared" si="637"/>
        <v>4</v>
      </c>
      <c r="ES368" s="79">
        <f t="shared" si="637"/>
        <v>8</v>
      </c>
      <c r="ET368" s="81">
        <f>SUM($BL368:$CI368)+SUM(CQ$362:CQ$375)</f>
        <v>62</v>
      </c>
      <c r="EU368" s="81">
        <f>SUM($CK368:$DH368)+SUM(BR$362:BR$375)</f>
        <v>46</v>
      </c>
      <c r="EV368" s="79">
        <f t="shared" si="638"/>
        <v>32</v>
      </c>
      <c r="EW368" s="136">
        <f t="shared" si="639"/>
        <v>1.3478260869565217</v>
      </c>
      <c r="EX368" s="78"/>
      <c r="EY368" s="80">
        <f t="shared" si="640"/>
        <v>26</v>
      </c>
      <c r="EZ368" s="80">
        <f t="shared" si="641"/>
        <v>14</v>
      </c>
      <c r="FA368" s="80">
        <f t="shared" si="642"/>
        <v>4</v>
      </c>
      <c r="FB368" s="80">
        <f t="shared" si="643"/>
        <v>8</v>
      </c>
      <c r="FC368" s="80">
        <f t="shared" si="644"/>
        <v>62</v>
      </c>
      <c r="FD368" s="80">
        <f t="shared" si="645"/>
        <v>46</v>
      </c>
      <c r="FE368" s="80">
        <f t="shared" si="646"/>
        <v>32</v>
      </c>
      <c r="FF368" s="80">
        <f t="shared" si="647"/>
        <v>1.3478260869565217</v>
      </c>
      <c r="FH368" s="54">
        <f t="shared" si="657"/>
        <v>0</v>
      </c>
      <c r="FI368" s="54">
        <f t="shared" si="658"/>
        <v>0</v>
      </c>
      <c r="FJ368" s="54">
        <f t="shared" si="648"/>
        <v>0</v>
      </c>
      <c r="FK368" s="54">
        <f t="shared" si="648"/>
        <v>0</v>
      </c>
      <c r="FL368" s="54">
        <f t="shared" si="648"/>
        <v>0</v>
      </c>
      <c r="FM368" s="54">
        <f t="shared" si="648"/>
        <v>0</v>
      </c>
      <c r="FN368" s="54">
        <f t="shared" si="648"/>
        <v>0</v>
      </c>
      <c r="FO368" s="54">
        <f t="shared" si="648"/>
        <v>0</v>
      </c>
      <c r="FQ368" s="54" t="str">
        <f t="shared" si="649"/>
        <v/>
      </c>
      <c r="FR368" s="54" t="str">
        <f t="shared" si="650"/>
        <v/>
      </c>
      <c r="FS368" s="54" t="str">
        <f t="shared" si="651"/>
        <v/>
      </c>
      <c r="FT368" s="54" t="str">
        <f t="shared" si="651"/>
        <v/>
      </c>
      <c r="FU368" s="54" t="str">
        <f t="shared" si="651"/>
        <v/>
      </c>
      <c r="FV368" s="54" t="str">
        <f t="shared" si="651"/>
        <v/>
      </c>
      <c r="FW368" s="54" t="str">
        <f t="shared" si="651"/>
        <v/>
      </c>
      <c r="FX368" s="54" t="str">
        <f t="shared" si="651"/>
        <v/>
      </c>
      <c r="FY368" s="54" t="s">
        <v>1141</v>
      </c>
      <c r="FZ368" s="59"/>
      <c r="GA368" s="59"/>
      <c r="GB368" s="59"/>
      <c r="GH368" s="61"/>
    </row>
    <row r="369" spans="1:197" s="54" customFormat="1" ht="12" x14ac:dyDescent="0.25">
      <c r="A369" s="54">
        <v>8</v>
      </c>
      <c r="B369" s="54" t="s">
        <v>1142</v>
      </c>
      <c r="C369" s="56">
        <v>26</v>
      </c>
      <c r="D369" s="56">
        <v>10</v>
      </c>
      <c r="E369" s="56">
        <v>5</v>
      </c>
      <c r="F369" s="56">
        <v>11</v>
      </c>
      <c r="G369" s="56">
        <v>76</v>
      </c>
      <c r="H369" s="56">
        <v>62</v>
      </c>
      <c r="I369" s="57">
        <v>25</v>
      </c>
      <c r="J369" s="69">
        <f t="shared" si="629"/>
        <v>1.2258064516129032</v>
      </c>
      <c r="L369" s="82" t="s">
        <v>488</v>
      </c>
      <c r="M369" s="86" t="s">
        <v>77</v>
      </c>
      <c r="N369" s="88" t="s">
        <v>150</v>
      </c>
      <c r="O369" s="88" t="s">
        <v>430</v>
      </c>
      <c r="P369" s="88" t="s">
        <v>98</v>
      </c>
      <c r="Q369" s="84" t="s">
        <v>74</v>
      </c>
      <c r="R369" s="252" t="s">
        <v>85</v>
      </c>
      <c r="S369" s="88" t="s">
        <v>76</v>
      </c>
      <c r="T369" s="83"/>
      <c r="U369" s="88" t="s">
        <v>62</v>
      </c>
      <c r="V369" s="88" t="s">
        <v>177</v>
      </c>
      <c r="W369" s="88" t="s">
        <v>99</v>
      </c>
      <c r="X369" s="88" t="s">
        <v>200</v>
      </c>
      <c r="Y369" s="88" t="s">
        <v>62</v>
      </c>
      <c r="Z369" s="89" t="s">
        <v>178</v>
      </c>
      <c r="AB369" s="382"/>
      <c r="AC369" s="382"/>
      <c r="AD369" s="382"/>
      <c r="AE369" s="382"/>
      <c r="AF369" s="382"/>
      <c r="AG369" s="382"/>
      <c r="AH369" s="382"/>
      <c r="AI369" s="382"/>
      <c r="AJ369" s="382"/>
      <c r="AK369" s="382"/>
      <c r="AL369" s="82" t="s">
        <v>488</v>
      </c>
      <c r="AM369" s="253" t="s">
        <v>518</v>
      </c>
      <c r="AN369" s="59" t="s">
        <v>506</v>
      </c>
      <c r="AO369" s="59" t="s">
        <v>763</v>
      </c>
      <c r="AP369" s="59" t="s">
        <v>538</v>
      </c>
      <c r="AQ369" s="84" t="s">
        <v>747</v>
      </c>
      <c r="AR369" s="59" t="s">
        <v>590</v>
      </c>
      <c r="AS369" s="59" t="s">
        <v>754</v>
      </c>
      <c r="AT369" s="83"/>
      <c r="AU369" s="59" t="s">
        <v>516</v>
      </c>
      <c r="AV369" s="59" t="s">
        <v>310</v>
      </c>
      <c r="AW369" s="59" t="s">
        <v>578</v>
      </c>
      <c r="AX369" s="59" t="s">
        <v>386</v>
      </c>
      <c r="AY369" s="59" t="s">
        <v>523</v>
      </c>
      <c r="AZ369" s="85" t="s">
        <v>1133</v>
      </c>
      <c r="BL369" s="90">
        <f t="shared" si="652"/>
        <v>2</v>
      </c>
      <c r="BM369" s="77">
        <f t="shared" si="652"/>
        <v>3</v>
      </c>
      <c r="BN369" s="77">
        <f t="shared" si="652"/>
        <v>3</v>
      </c>
      <c r="BO369" s="77">
        <f t="shared" si="652"/>
        <v>0</v>
      </c>
      <c r="BP369" s="77">
        <f t="shared" si="652"/>
        <v>1</v>
      </c>
      <c r="BQ369" s="77">
        <f t="shared" si="652"/>
        <v>0</v>
      </c>
      <c r="BR369" s="77">
        <f t="shared" si="652"/>
        <v>0</v>
      </c>
      <c r="BS369" s="91"/>
      <c r="BT369" s="77">
        <f t="shared" si="630"/>
        <v>1</v>
      </c>
      <c r="BU369" s="77">
        <f t="shared" si="630"/>
        <v>2</v>
      </c>
      <c r="BV369" s="77">
        <f t="shared" si="630"/>
        <v>1</v>
      </c>
      <c r="BW369" s="77">
        <f t="shared" si="630"/>
        <v>2</v>
      </c>
      <c r="BX369" s="77">
        <f t="shared" si="630"/>
        <v>1</v>
      </c>
      <c r="BY369" s="92">
        <f t="shared" si="630"/>
        <v>6</v>
      </c>
      <c r="CB369" s="77"/>
      <c r="CC369" s="77"/>
      <c r="CD369" s="77"/>
      <c r="CE369" s="77"/>
      <c r="CF369" s="77"/>
      <c r="CG369" s="77"/>
      <c r="CH369" s="77"/>
      <c r="CI369" s="77"/>
      <c r="CJ369" s="78"/>
      <c r="CK369" s="90">
        <f t="shared" si="653"/>
        <v>1</v>
      </c>
      <c r="CL369" s="77">
        <f t="shared" si="653"/>
        <v>1</v>
      </c>
      <c r="CM369" s="77">
        <f t="shared" si="653"/>
        <v>6</v>
      </c>
      <c r="CN369" s="77">
        <f t="shared" si="653"/>
        <v>5</v>
      </c>
      <c r="CO369" s="77">
        <f t="shared" si="653"/>
        <v>2</v>
      </c>
      <c r="CP369" s="77">
        <f t="shared" si="653"/>
        <v>4</v>
      </c>
      <c r="CQ369" s="77">
        <f t="shared" si="653"/>
        <v>2</v>
      </c>
      <c r="CR369" s="91"/>
      <c r="CS369" s="77">
        <f t="shared" si="631"/>
        <v>1</v>
      </c>
      <c r="CT369" s="77">
        <f t="shared" si="631"/>
        <v>0</v>
      </c>
      <c r="CU369" s="77">
        <f t="shared" si="631"/>
        <v>0</v>
      </c>
      <c r="CV369" s="77">
        <f t="shared" si="631"/>
        <v>2</v>
      </c>
      <c r="CW369" s="77">
        <f t="shared" si="631"/>
        <v>1</v>
      </c>
      <c r="CX369" s="92">
        <f t="shared" si="631"/>
        <v>1</v>
      </c>
      <c r="DA369" s="77"/>
      <c r="DB369" s="77"/>
      <c r="DC369" s="77"/>
      <c r="DD369" s="77"/>
      <c r="DE369" s="77"/>
      <c r="DF369" s="77"/>
      <c r="DG369" s="77"/>
      <c r="DH369" s="77"/>
      <c r="DJ369" s="90" t="str">
        <f t="shared" si="654"/>
        <v>H</v>
      </c>
      <c r="DK369" s="77" t="str">
        <f t="shared" si="654"/>
        <v>H</v>
      </c>
      <c r="DL369" s="77" t="str">
        <f t="shared" si="654"/>
        <v>A</v>
      </c>
      <c r="DM369" s="77" t="str">
        <f t="shared" si="654"/>
        <v>A</v>
      </c>
      <c r="DN369" s="77" t="str">
        <f t="shared" si="654"/>
        <v>A</v>
      </c>
      <c r="DO369" s="77" t="str">
        <f t="shared" si="654"/>
        <v>A</v>
      </c>
      <c r="DP369" s="77" t="str">
        <f t="shared" si="654"/>
        <v>A</v>
      </c>
      <c r="DQ369" s="91"/>
      <c r="DR369" s="77" t="str">
        <f t="shared" si="632"/>
        <v>D</v>
      </c>
      <c r="DS369" s="77" t="str">
        <f t="shared" si="632"/>
        <v>H</v>
      </c>
      <c r="DT369" s="77" t="str">
        <f t="shared" si="632"/>
        <v>H</v>
      </c>
      <c r="DU369" s="77" t="str">
        <f t="shared" si="632"/>
        <v>D</v>
      </c>
      <c r="DV369" s="77" t="str">
        <f t="shared" si="632"/>
        <v>D</v>
      </c>
      <c r="DW369" s="92" t="str">
        <f t="shared" si="632"/>
        <v>H</v>
      </c>
      <c r="DZ369" s="56"/>
      <c r="EA369" s="56"/>
      <c r="EB369" s="56"/>
      <c r="EC369" s="56"/>
      <c r="ED369" s="56"/>
      <c r="EE369" s="56"/>
      <c r="EF369" s="56"/>
      <c r="EG369" s="56"/>
      <c r="EI369" s="53" t="str">
        <f t="shared" si="633"/>
        <v>Hounslow</v>
      </c>
      <c r="EJ369" s="79">
        <f t="shared" si="655"/>
        <v>26</v>
      </c>
      <c r="EK369" s="80">
        <f t="shared" si="634"/>
        <v>5</v>
      </c>
      <c r="EL369" s="80">
        <f t="shared" si="635"/>
        <v>3</v>
      </c>
      <c r="EM369" s="80">
        <f t="shared" si="636"/>
        <v>5</v>
      </c>
      <c r="EN369" s="80">
        <f>COUNTIF(DQ$362:DQ$375,"A")</f>
        <v>6</v>
      </c>
      <c r="EO369" s="80">
        <f>COUNTIF(DQ$362:DQ$375,"D")</f>
        <v>3</v>
      </c>
      <c r="EP369" s="80">
        <f>COUNTIF(DQ$362:DQ$375,"H")</f>
        <v>4</v>
      </c>
      <c r="EQ369" s="79">
        <f t="shared" si="656"/>
        <v>11</v>
      </c>
      <c r="ER369" s="79">
        <f t="shared" si="637"/>
        <v>6</v>
      </c>
      <c r="ES369" s="79">
        <f t="shared" si="637"/>
        <v>9</v>
      </c>
      <c r="ET369" s="81">
        <f>SUM($BL369:$CI369)+SUM(CR$362:CR$375)</f>
        <v>57</v>
      </c>
      <c r="EU369" s="81">
        <f>SUM($CK369:$DH369)+SUM(BS$362:BS$375)</f>
        <v>58</v>
      </c>
      <c r="EV369" s="79">
        <f t="shared" si="638"/>
        <v>28</v>
      </c>
      <c r="EW369" s="136">
        <f t="shared" si="639"/>
        <v>0.98275862068965514</v>
      </c>
      <c r="EX369" s="78"/>
      <c r="EY369" s="80">
        <f t="shared" si="640"/>
        <v>26</v>
      </c>
      <c r="EZ369" s="80">
        <f t="shared" si="641"/>
        <v>11</v>
      </c>
      <c r="FA369" s="80">
        <f t="shared" si="642"/>
        <v>6</v>
      </c>
      <c r="FB369" s="80">
        <f t="shared" si="643"/>
        <v>9</v>
      </c>
      <c r="FC369" s="80">
        <f t="shared" si="644"/>
        <v>57</v>
      </c>
      <c r="FD369" s="80">
        <f t="shared" si="645"/>
        <v>58</v>
      </c>
      <c r="FE369" s="80">
        <f t="shared" si="646"/>
        <v>28</v>
      </c>
      <c r="FF369" s="80">
        <f t="shared" si="647"/>
        <v>0.98275862068965514</v>
      </c>
      <c r="FH369" s="54">
        <f t="shared" si="657"/>
        <v>0</v>
      </c>
      <c r="FI369" s="54">
        <f t="shared" si="658"/>
        <v>0</v>
      </c>
      <c r="FJ369" s="54">
        <f t="shared" si="648"/>
        <v>0</v>
      </c>
      <c r="FK369" s="54">
        <f t="shared" si="648"/>
        <v>0</v>
      </c>
      <c r="FL369" s="54">
        <f t="shared" si="648"/>
        <v>0</v>
      </c>
      <c r="FM369" s="54">
        <f t="shared" si="648"/>
        <v>0</v>
      </c>
      <c r="FN369" s="54">
        <f t="shared" si="648"/>
        <v>0</v>
      </c>
      <c r="FO369" s="54">
        <f t="shared" si="648"/>
        <v>0</v>
      </c>
      <c r="FQ369" s="54" t="str">
        <f t="shared" si="649"/>
        <v/>
      </c>
      <c r="FR369" s="54" t="str">
        <f t="shared" si="650"/>
        <v/>
      </c>
      <c r="FS369" s="54" t="str">
        <f t="shared" si="651"/>
        <v/>
      </c>
      <c r="FT369" s="54" t="str">
        <f t="shared" si="651"/>
        <v/>
      </c>
      <c r="FU369" s="54" t="str">
        <f t="shared" si="651"/>
        <v/>
      </c>
      <c r="FV369" s="54" t="str">
        <f t="shared" si="651"/>
        <v/>
      </c>
      <c r="FW369" s="54" t="str">
        <f t="shared" si="651"/>
        <v/>
      </c>
      <c r="FX369" s="54" t="str">
        <f t="shared" si="651"/>
        <v/>
      </c>
      <c r="FY369" s="54" t="s">
        <v>1143</v>
      </c>
      <c r="FZ369" s="59"/>
      <c r="GA369" s="59"/>
      <c r="GB369" s="59"/>
      <c r="GH369" s="61"/>
    </row>
    <row r="370" spans="1:197" s="53" customFormat="1" ht="12" x14ac:dyDescent="0.25">
      <c r="A370" s="54">
        <v>9</v>
      </c>
      <c r="B370" s="54" t="s">
        <v>1130</v>
      </c>
      <c r="C370" s="56">
        <v>26</v>
      </c>
      <c r="D370" s="56">
        <v>10</v>
      </c>
      <c r="E370" s="56">
        <v>3</v>
      </c>
      <c r="F370" s="56">
        <v>13</v>
      </c>
      <c r="G370" s="56">
        <v>76</v>
      </c>
      <c r="H370" s="56">
        <v>89</v>
      </c>
      <c r="I370" s="57">
        <v>23</v>
      </c>
      <c r="J370" s="69">
        <f t="shared" si="629"/>
        <v>0.8539325842696629</v>
      </c>
      <c r="L370" s="82" t="s">
        <v>1142</v>
      </c>
      <c r="M370" s="86" t="s">
        <v>176</v>
      </c>
      <c r="N370" s="88" t="s">
        <v>268</v>
      </c>
      <c r="O370" s="88" t="s">
        <v>426</v>
      </c>
      <c r="P370" s="88" t="s">
        <v>102</v>
      </c>
      <c r="Q370" s="84" t="s">
        <v>416</v>
      </c>
      <c r="R370" s="88" t="s">
        <v>74</v>
      </c>
      <c r="S370" s="88" t="s">
        <v>87</v>
      </c>
      <c r="T370" s="88" t="s">
        <v>273</v>
      </c>
      <c r="U370" s="83"/>
      <c r="V370" s="88" t="s">
        <v>111</v>
      </c>
      <c r="W370" s="88" t="s">
        <v>268</v>
      </c>
      <c r="X370" s="88" t="s">
        <v>74</v>
      </c>
      <c r="Y370" s="88" t="s">
        <v>206</v>
      </c>
      <c r="Z370" s="89" t="s">
        <v>59</v>
      </c>
      <c r="AB370" s="382"/>
      <c r="AC370" s="382"/>
      <c r="AD370" s="382"/>
      <c r="AE370" s="382"/>
      <c r="AF370" s="382"/>
      <c r="AG370" s="382"/>
      <c r="AH370" s="382"/>
      <c r="AI370" s="382"/>
      <c r="AJ370" s="382"/>
      <c r="AK370" s="382"/>
      <c r="AL370" s="82" t="s">
        <v>1142</v>
      </c>
      <c r="AM370" s="253" t="s">
        <v>506</v>
      </c>
      <c r="AN370" s="59" t="s">
        <v>310</v>
      </c>
      <c r="AO370" s="59" t="s">
        <v>757</v>
      </c>
      <c r="AP370" s="59" t="s">
        <v>491</v>
      </c>
      <c r="AQ370" s="84" t="s">
        <v>748</v>
      </c>
      <c r="AR370" s="59" t="s">
        <v>709</v>
      </c>
      <c r="AS370" s="59" t="s">
        <v>578</v>
      </c>
      <c r="AT370" s="59" t="s">
        <v>508</v>
      </c>
      <c r="AU370" s="83"/>
      <c r="AV370" s="59" t="s">
        <v>538</v>
      </c>
      <c r="AW370" s="59" t="s">
        <v>763</v>
      </c>
      <c r="AX370" s="59" t="s">
        <v>272</v>
      </c>
      <c r="AY370" s="59" t="s">
        <v>527</v>
      </c>
      <c r="AZ370" s="85" t="s">
        <v>591</v>
      </c>
      <c r="BA370" s="54"/>
      <c r="BC370" s="54"/>
      <c r="BD370" s="54"/>
      <c r="BE370" s="54"/>
      <c r="BF370" s="54"/>
      <c r="BG370" s="54"/>
      <c r="BH370" s="54"/>
      <c r="BI370" s="54"/>
      <c r="BJ370" s="54"/>
      <c r="BL370" s="90">
        <f t="shared" si="652"/>
        <v>2</v>
      </c>
      <c r="BM370" s="77">
        <f t="shared" si="652"/>
        <v>7</v>
      </c>
      <c r="BN370" s="77">
        <f t="shared" si="652"/>
        <v>10</v>
      </c>
      <c r="BO370" s="77">
        <f t="shared" si="652"/>
        <v>2</v>
      </c>
      <c r="BP370" s="77">
        <f t="shared" si="652"/>
        <v>6</v>
      </c>
      <c r="BQ370" s="77">
        <f t="shared" si="652"/>
        <v>1</v>
      </c>
      <c r="BR370" s="77">
        <f t="shared" si="652"/>
        <v>3</v>
      </c>
      <c r="BS370" s="77">
        <f t="shared" si="652"/>
        <v>4</v>
      </c>
      <c r="BT370" s="91"/>
      <c r="BU370" s="77">
        <f>(IF(V370="","",(IF(MID(V370,2,1)="-",LEFT(V370,1),LEFT(V370,2)))+0))</f>
        <v>5</v>
      </c>
      <c r="BV370" s="77">
        <f>(IF(W370="","",(IF(MID(W370,2,1)="-",LEFT(W370,1),LEFT(W370,2)))+0))</f>
        <v>7</v>
      </c>
      <c r="BW370" s="77">
        <f>(IF(X370="","",(IF(MID(X370,2,1)="-",LEFT(X370,1),LEFT(X370,2)))+0))</f>
        <v>1</v>
      </c>
      <c r="BX370" s="77">
        <f>(IF(Y370="","",(IF(MID(Y370,2,1)="-",LEFT(Y370,1),LEFT(Y370,2)))+0))</f>
        <v>1</v>
      </c>
      <c r="BY370" s="92">
        <f>(IF(Z370="","",(IF(MID(Z370,2,1)="-",LEFT(Z370,1),LEFT(Z370,2)))+0))</f>
        <v>4</v>
      </c>
      <c r="BZ370" s="54"/>
      <c r="CA370" s="54"/>
      <c r="CB370" s="77"/>
      <c r="CC370" s="77"/>
      <c r="CD370" s="77"/>
      <c r="CE370" s="77"/>
      <c r="CF370" s="77"/>
      <c r="CG370" s="77"/>
      <c r="CH370" s="77"/>
      <c r="CI370" s="77"/>
      <c r="CJ370" s="163"/>
      <c r="CK370" s="90">
        <f t="shared" si="653"/>
        <v>3</v>
      </c>
      <c r="CL370" s="77">
        <f t="shared" si="653"/>
        <v>2</v>
      </c>
      <c r="CM370" s="77">
        <f t="shared" si="653"/>
        <v>4</v>
      </c>
      <c r="CN370" s="77">
        <f t="shared" si="653"/>
        <v>4</v>
      </c>
      <c r="CO370" s="77">
        <f t="shared" si="653"/>
        <v>2</v>
      </c>
      <c r="CP370" s="77">
        <f t="shared" si="653"/>
        <v>2</v>
      </c>
      <c r="CQ370" s="77">
        <f t="shared" si="653"/>
        <v>3</v>
      </c>
      <c r="CR370" s="77">
        <f t="shared" si="653"/>
        <v>4</v>
      </c>
      <c r="CS370" s="91"/>
      <c r="CT370" s="77">
        <f>(IF(V370="","",IF(RIGHT(V370,2)="10",RIGHT(V370,2),RIGHT(V370,1))+0))</f>
        <v>2</v>
      </c>
      <c r="CU370" s="77">
        <f>(IF(W370="","",IF(RIGHT(W370,2)="10",RIGHT(W370,2),RIGHT(W370,1))+0))</f>
        <v>2</v>
      </c>
      <c r="CV370" s="77">
        <f>(IF(X370="","",IF(RIGHT(X370,2)="10",RIGHT(X370,2),RIGHT(X370,1))+0))</f>
        <v>2</v>
      </c>
      <c r="CW370" s="77">
        <f>(IF(Y370="","",IF(RIGHT(Y370,2)="10",RIGHT(Y370,2),RIGHT(Y370,1))+0))</f>
        <v>4</v>
      </c>
      <c r="CX370" s="92">
        <f>(IF(Z370="","",IF(RIGHT(Z370,2)="10",RIGHT(Z370,2),RIGHT(Z370,1))+0))</f>
        <v>0</v>
      </c>
      <c r="CY370" s="54"/>
      <c r="CZ370" s="54"/>
      <c r="DA370" s="77"/>
      <c r="DB370" s="77"/>
      <c r="DC370" s="77"/>
      <c r="DD370" s="77"/>
      <c r="DE370" s="77"/>
      <c r="DF370" s="77"/>
      <c r="DG370" s="77"/>
      <c r="DH370" s="77"/>
      <c r="DJ370" s="90" t="str">
        <f t="shared" si="654"/>
        <v>A</v>
      </c>
      <c r="DK370" s="77" t="str">
        <f t="shared" si="654"/>
        <v>H</v>
      </c>
      <c r="DL370" s="77" t="str">
        <f t="shared" si="654"/>
        <v>H</v>
      </c>
      <c r="DM370" s="77" t="str">
        <f t="shared" si="654"/>
        <v>A</v>
      </c>
      <c r="DN370" s="77" t="str">
        <f t="shared" si="654"/>
        <v>H</v>
      </c>
      <c r="DO370" s="77" t="str">
        <f t="shared" si="654"/>
        <v>A</v>
      </c>
      <c r="DP370" s="77" t="str">
        <f t="shared" si="654"/>
        <v>D</v>
      </c>
      <c r="DQ370" s="77" t="str">
        <f t="shared" si="654"/>
        <v>D</v>
      </c>
      <c r="DR370" s="91"/>
      <c r="DS370" s="77" t="str">
        <f>(IF(V370="","",IF(BU370&gt;CT370,"H",IF(BU370&lt;CT370,"A","D"))))</f>
        <v>H</v>
      </c>
      <c r="DT370" s="77" t="str">
        <f>(IF(W370="","",IF(BV370&gt;CU370,"H",IF(BV370&lt;CU370,"A","D"))))</f>
        <v>H</v>
      </c>
      <c r="DU370" s="77" t="str">
        <f>(IF(X370="","",IF(BW370&gt;CV370,"H",IF(BW370&lt;CV370,"A","D"))))</f>
        <v>A</v>
      </c>
      <c r="DV370" s="77" t="str">
        <f>(IF(Y370="","",IF(BX370&gt;CW370,"H",IF(BX370&lt;CW370,"A","D"))))</f>
        <v>A</v>
      </c>
      <c r="DW370" s="92" t="str">
        <f>(IF(Z370="","",IF(BY370&gt;CX370,"H",IF(BY370&lt;CX370,"A","D"))))</f>
        <v>H</v>
      </c>
      <c r="DX370" s="54"/>
      <c r="DY370" s="54"/>
      <c r="DZ370" s="56"/>
      <c r="EA370" s="56"/>
      <c r="EB370" s="56"/>
      <c r="EC370" s="56"/>
      <c r="ED370" s="56"/>
      <c r="EE370" s="56"/>
      <c r="EF370" s="56"/>
      <c r="EG370" s="56"/>
      <c r="EI370" s="53" t="str">
        <f t="shared" si="633"/>
        <v>Maidenhead United</v>
      </c>
      <c r="EJ370" s="79">
        <f t="shared" si="655"/>
        <v>26</v>
      </c>
      <c r="EK370" s="80">
        <f t="shared" si="634"/>
        <v>6</v>
      </c>
      <c r="EL370" s="80">
        <f t="shared" si="635"/>
        <v>2</v>
      </c>
      <c r="EM370" s="80">
        <f t="shared" si="636"/>
        <v>5</v>
      </c>
      <c r="EN370" s="80">
        <f>COUNTIF(DR$362:DR$375,"A")</f>
        <v>4</v>
      </c>
      <c r="EO370" s="80">
        <f>COUNTIF(DR$362:DR$375,"D")</f>
        <v>3</v>
      </c>
      <c r="EP370" s="80">
        <f>COUNTIF(DR$362:DR$375,"H")</f>
        <v>6</v>
      </c>
      <c r="EQ370" s="79">
        <f t="shared" si="656"/>
        <v>10</v>
      </c>
      <c r="ER370" s="79">
        <f t="shared" si="637"/>
        <v>5</v>
      </c>
      <c r="ES370" s="79">
        <f t="shared" si="637"/>
        <v>11</v>
      </c>
      <c r="ET370" s="81">
        <f>SUM($BL370:$CI370)+SUM(CS$362:CS$375)</f>
        <v>76</v>
      </c>
      <c r="EU370" s="81">
        <f>SUM($CK370:$DH370)+SUM(BT$362:BT$375)</f>
        <v>62</v>
      </c>
      <c r="EV370" s="79">
        <f t="shared" si="638"/>
        <v>25</v>
      </c>
      <c r="EW370" s="136">
        <f t="shared" si="639"/>
        <v>1.2258064516129032</v>
      </c>
      <c r="EX370" s="78"/>
      <c r="EY370" s="80">
        <f t="shared" si="640"/>
        <v>26</v>
      </c>
      <c r="EZ370" s="80">
        <f t="shared" si="641"/>
        <v>10</v>
      </c>
      <c r="FA370" s="80">
        <f t="shared" si="642"/>
        <v>5</v>
      </c>
      <c r="FB370" s="80">
        <f t="shared" si="643"/>
        <v>11</v>
      </c>
      <c r="FC370" s="80">
        <f t="shared" si="644"/>
        <v>76</v>
      </c>
      <c r="FD370" s="80">
        <f t="shared" si="645"/>
        <v>62</v>
      </c>
      <c r="FE370" s="80">
        <f t="shared" si="646"/>
        <v>25</v>
      </c>
      <c r="FF370" s="80">
        <f t="shared" si="647"/>
        <v>1.2258064516129032</v>
      </c>
      <c r="FH370" s="54">
        <f t="shared" si="657"/>
        <v>0</v>
      </c>
      <c r="FI370" s="54">
        <f t="shared" si="658"/>
        <v>0</v>
      </c>
      <c r="FJ370" s="54">
        <f t="shared" si="648"/>
        <v>0</v>
      </c>
      <c r="FK370" s="54">
        <f t="shared" si="648"/>
        <v>0</v>
      </c>
      <c r="FL370" s="54">
        <f t="shared" si="648"/>
        <v>0</v>
      </c>
      <c r="FM370" s="54">
        <f t="shared" si="648"/>
        <v>0</v>
      </c>
      <c r="FN370" s="54">
        <f t="shared" si="648"/>
        <v>0</v>
      </c>
      <c r="FO370" s="54">
        <f t="shared" si="648"/>
        <v>0</v>
      </c>
      <c r="FQ370" s="54" t="str">
        <f t="shared" ref="FQ370:FQ391" si="659">IF(SUM($FH370:$FO370)=0,"",EI370)</f>
        <v/>
      </c>
      <c r="FR370" s="54" t="str">
        <f t="shared" si="650"/>
        <v/>
      </c>
      <c r="FS370" s="54" t="str">
        <f t="shared" si="651"/>
        <v/>
      </c>
      <c r="FT370" s="54" t="str">
        <f t="shared" si="651"/>
        <v/>
      </c>
      <c r="FU370" s="54" t="str">
        <f t="shared" si="651"/>
        <v/>
      </c>
      <c r="FV370" s="54" t="str">
        <f t="shared" si="651"/>
        <v/>
      </c>
      <c r="FW370" s="54" t="str">
        <f t="shared" si="651"/>
        <v/>
      </c>
      <c r="FX370" s="54" t="str">
        <f t="shared" si="651"/>
        <v/>
      </c>
      <c r="FY370" s="54" t="s">
        <v>1042</v>
      </c>
      <c r="FZ370" s="80"/>
      <c r="GA370" s="59"/>
      <c r="GB370" s="327"/>
      <c r="GC370" s="54"/>
      <c r="GD370" s="54"/>
      <c r="GE370" s="54"/>
      <c r="GF370" s="54"/>
      <c r="GG370" s="54"/>
      <c r="GH370" s="61"/>
      <c r="GJ370" s="54"/>
    </row>
    <row r="371" spans="1:197" s="53" customFormat="1" ht="12" x14ac:dyDescent="0.25">
      <c r="A371" s="54">
        <v>10</v>
      </c>
      <c r="B371" s="54" t="s">
        <v>1127</v>
      </c>
      <c r="C371" s="56">
        <v>26</v>
      </c>
      <c r="D371" s="56">
        <v>9</v>
      </c>
      <c r="E371" s="56">
        <v>2</v>
      </c>
      <c r="F371" s="56">
        <v>15</v>
      </c>
      <c r="G371" s="56">
        <v>50</v>
      </c>
      <c r="H371" s="56">
        <v>73</v>
      </c>
      <c r="I371" s="57">
        <v>20</v>
      </c>
      <c r="J371" s="69">
        <f t="shared" si="629"/>
        <v>0.68493150684931503</v>
      </c>
      <c r="L371" s="82" t="s">
        <v>1139</v>
      </c>
      <c r="M371" s="86" t="s">
        <v>86</v>
      </c>
      <c r="N371" s="88" t="s">
        <v>176</v>
      </c>
      <c r="O371" s="148" t="s">
        <v>363</v>
      </c>
      <c r="P371" s="148" t="s">
        <v>200</v>
      </c>
      <c r="Q371" s="84" t="s">
        <v>77</v>
      </c>
      <c r="R371" s="88" t="s">
        <v>150</v>
      </c>
      <c r="S371" s="88" t="s">
        <v>77</v>
      </c>
      <c r="T371" s="88" t="s">
        <v>85</v>
      </c>
      <c r="U371" s="88" t="s">
        <v>176</v>
      </c>
      <c r="V371" s="83"/>
      <c r="W371" s="148" t="s">
        <v>101</v>
      </c>
      <c r="X371" s="148" t="s">
        <v>99</v>
      </c>
      <c r="Y371" s="148" t="s">
        <v>87</v>
      </c>
      <c r="Z371" s="152" t="s">
        <v>124</v>
      </c>
      <c r="AB371" s="382"/>
      <c r="AC371" s="382"/>
      <c r="AD371" s="382"/>
      <c r="AE371" s="382"/>
      <c r="AF371" s="382"/>
      <c r="AG371" s="382"/>
      <c r="AH371" s="382"/>
      <c r="AI371" s="382"/>
      <c r="AJ371" s="382"/>
      <c r="AK371" s="382"/>
      <c r="AL371" s="82" t="s">
        <v>1139</v>
      </c>
      <c r="AM371" s="253" t="s">
        <v>384</v>
      </c>
      <c r="AN371" s="59" t="s">
        <v>456</v>
      </c>
      <c r="AO371" s="59" t="s">
        <v>505</v>
      </c>
      <c r="AP371" s="59" t="s">
        <v>503</v>
      </c>
      <c r="AQ371" s="84" t="s">
        <v>752</v>
      </c>
      <c r="AR371" s="59" t="s">
        <v>1133</v>
      </c>
      <c r="AS371" s="59" t="s">
        <v>450</v>
      </c>
      <c r="AT371" s="59" t="s">
        <v>491</v>
      </c>
      <c r="AU371" s="59" t="s">
        <v>590</v>
      </c>
      <c r="AV371" s="83"/>
      <c r="AW371" s="59" t="s">
        <v>591</v>
      </c>
      <c r="AX371" s="59" t="s">
        <v>763</v>
      </c>
      <c r="AY371" s="59" t="s">
        <v>754</v>
      </c>
      <c r="AZ371" s="85" t="s">
        <v>479</v>
      </c>
      <c r="BC371" s="54"/>
      <c r="BD371" s="54"/>
      <c r="BE371" s="54"/>
      <c r="BF371" s="54"/>
      <c r="BG371" s="54"/>
      <c r="BH371" s="54"/>
      <c r="BI371" s="54"/>
      <c r="BJ371" s="54"/>
      <c r="BL371" s="90">
        <f t="shared" si="652"/>
        <v>0</v>
      </c>
      <c r="BM371" s="77">
        <f t="shared" si="652"/>
        <v>2</v>
      </c>
      <c r="BN371" s="77">
        <f t="shared" si="652"/>
        <v>7</v>
      </c>
      <c r="BO371" s="77">
        <f t="shared" si="652"/>
        <v>2</v>
      </c>
      <c r="BP371" s="77">
        <f t="shared" si="652"/>
        <v>2</v>
      </c>
      <c r="BQ371" s="77">
        <f t="shared" si="652"/>
        <v>3</v>
      </c>
      <c r="BR371" s="77">
        <f t="shared" si="652"/>
        <v>2</v>
      </c>
      <c r="BS371" s="77">
        <f t="shared" si="652"/>
        <v>0</v>
      </c>
      <c r="BT371" s="77">
        <f>(IF(U371="","",(IF(MID(U371,2,1)="-",LEFT(U371,1),LEFT(U371,2)))+0))</f>
        <v>2</v>
      </c>
      <c r="BU371" s="91"/>
      <c r="BV371" s="77">
        <f>(IF(W371="","",(IF(MID(W371,2,1)="-",LEFT(W371,1),LEFT(W371,2)))+0))</f>
        <v>3</v>
      </c>
      <c r="BW371" s="77">
        <f>(IF(X371="","",(IF(MID(X371,2,1)="-",LEFT(X371,1),LEFT(X371,2)))+0))</f>
        <v>1</v>
      </c>
      <c r="BX371" s="77">
        <f>(IF(Y371="","",(IF(MID(Y371,2,1)="-",LEFT(Y371,1),LEFT(Y371,2)))+0))</f>
        <v>3</v>
      </c>
      <c r="BY371" s="92">
        <f>(IF(Z371="","",(IF(MID(Z371,2,1)="-",LEFT(Z371,1),LEFT(Z371,2)))+0))</f>
        <v>0</v>
      </c>
      <c r="BZ371" s="54"/>
      <c r="CA371" s="54"/>
      <c r="CB371" s="77"/>
      <c r="CC371" s="77"/>
      <c r="CD371" s="77"/>
      <c r="CE371" s="77"/>
      <c r="CF371" s="77"/>
      <c r="CG371" s="77"/>
      <c r="CH371" s="77"/>
      <c r="CI371" s="77"/>
      <c r="CJ371" s="78"/>
      <c r="CK371" s="90">
        <f t="shared" si="653"/>
        <v>3</v>
      </c>
      <c r="CL371" s="77">
        <f t="shared" si="653"/>
        <v>3</v>
      </c>
      <c r="CM371" s="77">
        <f t="shared" si="653"/>
        <v>4</v>
      </c>
      <c r="CN371" s="77">
        <f t="shared" si="653"/>
        <v>2</v>
      </c>
      <c r="CO371" s="77">
        <f t="shared" si="653"/>
        <v>1</v>
      </c>
      <c r="CP371" s="77">
        <f t="shared" si="653"/>
        <v>1</v>
      </c>
      <c r="CQ371" s="77">
        <f t="shared" si="653"/>
        <v>1</v>
      </c>
      <c r="CR371" s="77">
        <f t="shared" si="653"/>
        <v>4</v>
      </c>
      <c r="CS371" s="77">
        <f>(IF(U371="","",IF(RIGHT(U371,2)="10",RIGHT(U371,2),RIGHT(U371,1))+0))</f>
        <v>3</v>
      </c>
      <c r="CT371" s="91"/>
      <c r="CU371" s="77">
        <f>(IF(W371="","",IF(RIGHT(W371,2)="10",RIGHT(W371,2),RIGHT(W371,1))+0))</f>
        <v>2</v>
      </c>
      <c r="CV371" s="77">
        <f>(IF(X371="","",IF(RIGHT(X371,2)="10",RIGHT(X371,2),RIGHT(X371,1))+0))</f>
        <v>0</v>
      </c>
      <c r="CW371" s="77">
        <f>(IF(Y371="","",IF(RIGHT(Y371,2)="10",RIGHT(Y371,2),RIGHT(Y371,1))+0))</f>
        <v>3</v>
      </c>
      <c r="CX371" s="92">
        <f>(IF(Z371="","",IF(RIGHT(Z371,2)="10",RIGHT(Z371,2),RIGHT(Z371,1))+0))</f>
        <v>0</v>
      </c>
      <c r="CY371" s="54"/>
      <c r="CZ371" s="54"/>
      <c r="DA371" s="77"/>
      <c r="DB371" s="77"/>
      <c r="DC371" s="77"/>
      <c r="DD371" s="77"/>
      <c r="DE371" s="77"/>
      <c r="DF371" s="77"/>
      <c r="DG371" s="77"/>
      <c r="DH371" s="77"/>
      <c r="DI371" s="54"/>
      <c r="DJ371" s="90" t="str">
        <f t="shared" si="654"/>
        <v>A</v>
      </c>
      <c r="DK371" s="77" t="str">
        <f t="shared" si="654"/>
        <v>A</v>
      </c>
      <c r="DL371" s="77" t="str">
        <f t="shared" si="654"/>
        <v>H</v>
      </c>
      <c r="DM371" s="77" t="str">
        <f t="shared" si="654"/>
        <v>D</v>
      </c>
      <c r="DN371" s="77" t="str">
        <f t="shared" si="654"/>
        <v>H</v>
      </c>
      <c r="DO371" s="77" t="str">
        <f t="shared" si="654"/>
        <v>H</v>
      </c>
      <c r="DP371" s="77" t="str">
        <f t="shared" si="654"/>
        <v>H</v>
      </c>
      <c r="DQ371" s="77" t="str">
        <f t="shared" si="654"/>
        <v>A</v>
      </c>
      <c r="DR371" s="77" t="str">
        <f>(IF(U371="","",IF(BT371&gt;CS371,"H",IF(BT371&lt;CS371,"A","D"))))</f>
        <v>A</v>
      </c>
      <c r="DS371" s="91"/>
      <c r="DT371" s="77" t="str">
        <f>(IF(W371="","",IF(BV371&gt;CU371,"H",IF(BV371&lt;CU371,"A","D"))))</f>
        <v>H</v>
      </c>
      <c r="DU371" s="77" t="str">
        <f>(IF(X371="","",IF(BW371&gt;CV371,"H",IF(BW371&lt;CV371,"A","D"))))</f>
        <v>H</v>
      </c>
      <c r="DV371" s="77" t="str">
        <f>(IF(Y371="","",IF(BX371&gt;CW371,"H",IF(BX371&lt;CW371,"A","D"))))</f>
        <v>D</v>
      </c>
      <c r="DW371" s="92" t="str">
        <f>(IF(Z371="","",IF(BY371&gt;CX371,"H",IF(BY371&lt;CX371,"A","D"))))</f>
        <v>D</v>
      </c>
      <c r="DX371" s="54"/>
      <c r="DY371" s="54"/>
      <c r="DZ371" s="56"/>
      <c r="EA371" s="56"/>
      <c r="EB371" s="56"/>
      <c r="EC371" s="56"/>
      <c r="ED371" s="56"/>
      <c r="EE371" s="56"/>
      <c r="EF371" s="56"/>
      <c r="EG371" s="56"/>
      <c r="EH371" s="54"/>
      <c r="EI371" s="53" t="str">
        <f t="shared" si="633"/>
        <v>Slough Town</v>
      </c>
      <c r="EJ371" s="79">
        <f t="shared" si="655"/>
        <v>26</v>
      </c>
      <c r="EK371" s="80">
        <f t="shared" si="634"/>
        <v>6</v>
      </c>
      <c r="EL371" s="80">
        <f t="shared" si="635"/>
        <v>3</v>
      </c>
      <c r="EM371" s="80">
        <f t="shared" si="636"/>
        <v>4</v>
      </c>
      <c r="EN371" s="80">
        <f>COUNTIF(DS$362:DS$375,"A")</f>
        <v>5</v>
      </c>
      <c r="EO371" s="80">
        <f>COUNTIF(DS$362:DS$375,"D")</f>
        <v>3</v>
      </c>
      <c r="EP371" s="80">
        <f>COUNTIF(DS$362:DS$375,"H")</f>
        <v>5</v>
      </c>
      <c r="EQ371" s="79">
        <f t="shared" si="656"/>
        <v>11</v>
      </c>
      <c r="ER371" s="79">
        <f t="shared" si="637"/>
        <v>6</v>
      </c>
      <c r="ES371" s="79">
        <f t="shared" si="637"/>
        <v>9</v>
      </c>
      <c r="ET371" s="81">
        <f>SUM($BL371:$CI371)+SUM(CT$362:CT$375)</f>
        <v>62</v>
      </c>
      <c r="EU371" s="81">
        <f>SUM($CK371:$DH371)+SUM(BU$362:BU$375)</f>
        <v>56</v>
      </c>
      <c r="EV371" s="79">
        <f t="shared" si="638"/>
        <v>28</v>
      </c>
      <c r="EW371" s="136">
        <f t="shared" si="639"/>
        <v>1.1071428571428572</v>
      </c>
      <c r="EX371" s="78"/>
      <c r="EY371" s="80">
        <f t="shared" si="640"/>
        <v>26</v>
      </c>
      <c r="EZ371" s="80">
        <f t="shared" si="641"/>
        <v>11</v>
      </c>
      <c r="FA371" s="80">
        <f t="shared" si="642"/>
        <v>6</v>
      </c>
      <c r="FB371" s="80">
        <f t="shared" si="643"/>
        <v>9</v>
      </c>
      <c r="FC371" s="80">
        <f t="shared" si="644"/>
        <v>62</v>
      </c>
      <c r="FD371" s="80">
        <f t="shared" si="645"/>
        <v>56</v>
      </c>
      <c r="FE371" s="80">
        <f t="shared" si="646"/>
        <v>28</v>
      </c>
      <c r="FF371" s="80">
        <f t="shared" si="647"/>
        <v>1.1071428571428572</v>
      </c>
      <c r="FG371" s="54"/>
      <c r="FH371" s="54">
        <f t="shared" si="657"/>
        <v>0</v>
      </c>
      <c r="FI371" s="54">
        <f t="shared" si="658"/>
        <v>0</v>
      </c>
      <c r="FJ371" s="54">
        <f t="shared" si="648"/>
        <v>0</v>
      </c>
      <c r="FK371" s="54">
        <f t="shared" si="648"/>
        <v>0</v>
      </c>
      <c r="FL371" s="54">
        <f t="shared" si="648"/>
        <v>0</v>
      </c>
      <c r="FM371" s="54">
        <f t="shared" si="648"/>
        <v>0</v>
      </c>
      <c r="FN371" s="54">
        <f t="shared" si="648"/>
        <v>0</v>
      </c>
      <c r="FO371" s="54">
        <f t="shared" si="648"/>
        <v>0</v>
      </c>
      <c r="FQ371" s="54" t="str">
        <f t="shared" si="659"/>
        <v/>
      </c>
      <c r="FR371" s="54" t="str">
        <f t="shared" si="650"/>
        <v/>
      </c>
      <c r="FS371" s="54" t="str">
        <f t="shared" si="651"/>
        <v/>
      </c>
      <c r="FT371" s="54" t="str">
        <f t="shared" si="651"/>
        <v/>
      </c>
      <c r="FU371" s="54" t="str">
        <f t="shared" si="651"/>
        <v/>
      </c>
      <c r="FV371" s="54" t="str">
        <f t="shared" si="651"/>
        <v/>
      </c>
      <c r="FW371" s="54" t="str">
        <f t="shared" si="651"/>
        <v/>
      </c>
      <c r="FX371" s="54" t="str">
        <f t="shared" si="651"/>
        <v/>
      </c>
      <c r="FY371" s="54" t="s">
        <v>1144</v>
      </c>
      <c r="FZ371" s="80"/>
      <c r="GA371" s="59"/>
      <c r="GB371" s="327"/>
      <c r="GC371" s="54"/>
      <c r="GD371" s="54"/>
      <c r="GE371" s="54"/>
      <c r="GF371" s="54"/>
      <c r="GG371" s="54"/>
      <c r="GH371" s="61"/>
      <c r="GJ371" s="54"/>
    </row>
    <row r="372" spans="1:197" s="54" customFormat="1" ht="12" x14ac:dyDescent="0.25">
      <c r="A372" s="54">
        <v>11</v>
      </c>
      <c r="B372" s="54" t="s">
        <v>1145</v>
      </c>
      <c r="C372" s="56">
        <v>26</v>
      </c>
      <c r="D372" s="56">
        <v>6</v>
      </c>
      <c r="E372" s="56">
        <v>6</v>
      </c>
      <c r="F372" s="56">
        <v>14</v>
      </c>
      <c r="G372" s="56">
        <v>57</v>
      </c>
      <c r="H372" s="56">
        <v>89</v>
      </c>
      <c r="I372" s="57">
        <v>18</v>
      </c>
      <c r="J372" s="69">
        <f t="shared" si="629"/>
        <v>0.6404494382022472</v>
      </c>
      <c r="L372" s="82" t="s">
        <v>1146</v>
      </c>
      <c r="M372" s="86" t="s">
        <v>103</v>
      </c>
      <c r="N372" s="88" t="s">
        <v>103</v>
      </c>
      <c r="O372" s="88" t="s">
        <v>186</v>
      </c>
      <c r="P372" s="88" t="s">
        <v>124</v>
      </c>
      <c r="Q372" s="84" t="s">
        <v>87</v>
      </c>
      <c r="R372" s="88" t="s">
        <v>62</v>
      </c>
      <c r="S372" s="88" t="s">
        <v>148</v>
      </c>
      <c r="T372" s="148" t="s">
        <v>176</v>
      </c>
      <c r="U372" s="88" t="s">
        <v>124</v>
      </c>
      <c r="V372" s="148" t="s">
        <v>85</v>
      </c>
      <c r="W372" s="83"/>
      <c r="X372" s="88" t="s">
        <v>61</v>
      </c>
      <c r="Y372" s="88" t="s">
        <v>200</v>
      </c>
      <c r="Z372" s="89" t="s">
        <v>200</v>
      </c>
      <c r="AB372" s="382"/>
      <c r="AC372" s="382"/>
      <c r="AD372" s="382"/>
      <c r="AE372" s="382"/>
      <c r="AF372" s="382"/>
      <c r="AG372" s="382"/>
      <c r="AH372" s="382"/>
      <c r="AI372" s="382"/>
      <c r="AJ372" s="382"/>
      <c r="AK372" s="382"/>
      <c r="AL372" s="82" t="s">
        <v>1146</v>
      </c>
      <c r="AM372" s="253" t="s">
        <v>479</v>
      </c>
      <c r="AN372" s="59" t="s">
        <v>492</v>
      </c>
      <c r="AO372" s="59" t="s">
        <v>490</v>
      </c>
      <c r="AP372" s="59" t="s">
        <v>747</v>
      </c>
      <c r="AQ372" s="84" t="s">
        <v>523</v>
      </c>
      <c r="AR372" s="59" t="s">
        <v>505</v>
      </c>
      <c r="AS372" s="59" t="s">
        <v>484</v>
      </c>
      <c r="AT372" s="59" t="s">
        <v>191</v>
      </c>
      <c r="AU372" s="59" t="s">
        <v>507</v>
      </c>
      <c r="AV372" s="59" t="s">
        <v>524</v>
      </c>
      <c r="AW372" s="83"/>
      <c r="AX372" s="59" t="s">
        <v>450</v>
      </c>
      <c r="AY372" s="59" t="s">
        <v>515</v>
      </c>
      <c r="AZ372" s="85" t="s">
        <v>506</v>
      </c>
      <c r="BB372" s="272"/>
      <c r="BL372" s="90">
        <f t="shared" si="652"/>
        <v>1</v>
      </c>
      <c r="BM372" s="77">
        <f t="shared" si="652"/>
        <v>1</v>
      </c>
      <c r="BN372" s="77">
        <f t="shared" si="652"/>
        <v>3</v>
      </c>
      <c r="BO372" s="77">
        <f t="shared" si="652"/>
        <v>0</v>
      </c>
      <c r="BP372" s="77">
        <f t="shared" si="652"/>
        <v>3</v>
      </c>
      <c r="BQ372" s="77">
        <f t="shared" si="652"/>
        <v>1</v>
      </c>
      <c r="BR372" s="77">
        <f t="shared" si="652"/>
        <v>0</v>
      </c>
      <c r="BS372" s="77">
        <f t="shared" si="652"/>
        <v>2</v>
      </c>
      <c r="BT372" s="77">
        <f>(IF(U372="","",(IF(MID(U372,2,1)="-",LEFT(U372,1),LEFT(U372,2)))+0))</f>
        <v>0</v>
      </c>
      <c r="BU372" s="77">
        <f>(IF(V372="","",(IF(MID(V372,2,1)="-",LEFT(V372,1),LEFT(V372,2)))+0))</f>
        <v>0</v>
      </c>
      <c r="BV372" s="91"/>
      <c r="BW372" s="77">
        <f>(IF(X372="","",(IF(MID(X372,2,1)="-",LEFT(X372,1),LEFT(X372,2)))+0))</f>
        <v>8</v>
      </c>
      <c r="BX372" s="77">
        <f>(IF(Y372="","",(IF(MID(Y372,2,1)="-",LEFT(Y372,1),LEFT(Y372,2)))+0))</f>
        <v>2</v>
      </c>
      <c r="BY372" s="92">
        <f>(IF(Z372="","",(IF(MID(Z372,2,1)="-",LEFT(Z372,1),LEFT(Z372,2)))+0))</f>
        <v>2</v>
      </c>
      <c r="CB372" s="77"/>
      <c r="CC372" s="77"/>
      <c r="CD372" s="77"/>
      <c r="CE372" s="77"/>
      <c r="CF372" s="77"/>
      <c r="CG372" s="77"/>
      <c r="CH372" s="77"/>
      <c r="CI372" s="77"/>
      <c r="CJ372" s="78"/>
      <c r="CK372" s="90">
        <f t="shared" si="653"/>
        <v>3</v>
      </c>
      <c r="CL372" s="77">
        <f t="shared" si="653"/>
        <v>3</v>
      </c>
      <c r="CM372" s="77">
        <f t="shared" si="653"/>
        <v>4</v>
      </c>
      <c r="CN372" s="77">
        <f t="shared" si="653"/>
        <v>0</v>
      </c>
      <c r="CO372" s="77">
        <f t="shared" si="653"/>
        <v>3</v>
      </c>
      <c r="CP372" s="77">
        <f t="shared" si="653"/>
        <v>1</v>
      </c>
      <c r="CQ372" s="77">
        <f t="shared" si="653"/>
        <v>1</v>
      </c>
      <c r="CR372" s="77">
        <f t="shared" si="653"/>
        <v>3</v>
      </c>
      <c r="CS372" s="77">
        <f>(IF(U372="","",IF(RIGHT(U372,2)="10",RIGHT(U372,2),RIGHT(U372,1))+0))</f>
        <v>0</v>
      </c>
      <c r="CT372" s="77">
        <f>(IF(V372="","",IF(RIGHT(V372,2)="10",RIGHT(V372,2),RIGHT(V372,1))+0))</f>
        <v>4</v>
      </c>
      <c r="CU372" s="91"/>
      <c r="CV372" s="77">
        <f>(IF(X372="","",IF(RIGHT(X372,2)="10",RIGHT(X372,2),RIGHT(X372,1))+0))</f>
        <v>1</v>
      </c>
      <c r="CW372" s="77">
        <f>(IF(Y372="","",IF(RIGHT(Y372,2)="10",RIGHT(Y372,2),RIGHT(Y372,1))+0))</f>
        <v>2</v>
      </c>
      <c r="CX372" s="92">
        <f>(IF(Z372="","",IF(RIGHT(Z372,2)="10",RIGHT(Z372,2),RIGHT(Z372,1))+0))</f>
        <v>2</v>
      </c>
      <c r="DA372" s="77"/>
      <c r="DB372" s="77"/>
      <c r="DC372" s="77"/>
      <c r="DD372" s="77"/>
      <c r="DE372" s="77"/>
      <c r="DF372" s="77"/>
      <c r="DG372" s="77"/>
      <c r="DH372" s="77"/>
      <c r="DJ372" s="90" t="str">
        <f t="shared" si="654"/>
        <v>A</v>
      </c>
      <c r="DK372" s="77" t="str">
        <f t="shared" si="654"/>
        <v>A</v>
      </c>
      <c r="DL372" s="77" t="str">
        <f t="shared" si="654"/>
        <v>A</v>
      </c>
      <c r="DM372" s="77" t="str">
        <f t="shared" si="654"/>
        <v>D</v>
      </c>
      <c r="DN372" s="77" t="str">
        <f t="shared" si="654"/>
        <v>D</v>
      </c>
      <c r="DO372" s="77" t="str">
        <f t="shared" si="654"/>
        <v>D</v>
      </c>
      <c r="DP372" s="77" t="str">
        <f t="shared" si="654"/>
        <v>A</v>
      </c>
      <c r="DQ372" s="77" t="str">
        <f t="shared" si="654"/>
        <v>A</v>
      </c>
      <c r="DR372" s="77" t="str">
        <f>(IF(U372="","",IF(BT372&gt;CS372,"H",IF(BT372&lt;CS372,"A","D"))))</f>
        <v>D</v>
      </c>
      <c r="DS372" s="77" t="str">
        <f>(IF(V372="","",IF(BU372&gt;CT372,"H",IF(BU372&lt;CT372,"A","D"))))</f>
        <v>A</v>
      </c>
      <c r="DT372" s="91"/>
      <c r="DU372" s="77" t="str">
        <f>(IF(X372="","",IF(BW372&gt;CV372,"H",IF(BW372&lt;CV372,"A","D"))))</f>
        <v>H</v>
      </c>
      <c r="DV372" s="77" t="str">
        <f>(IF(Y372="","",IF(BX372&gt;CW372,"H",IF(BX372&lt;CW372,"A","D"))))</f>
        <v>D</v>
      </c>
      <c r="DW372" s="92" t="str">
        <f>(IF(Z372="","",IF(BY372&gt;CX372,"H",IF(BY372&lt;CX372,"A","D"))))</f>
        <v>D</v>
      </c>
      <c r="DZ372" s="56"/>
      <c r="EA372" s="56"/>
      <c r="EB372" s="56"/>
      <c r="EC372" s="56"/>
      <c r="ED372" s="56"/>
      <c r="EE372" s="56"/>
      <c r="EF372" s="56"/>
      <c r="EG372" s="56"/>
      <c r="EI372" s="53" t="str">
        <f t="shared" si="633"/>
        <v>Uxbridge</v>
      </c>
      <c r="EJ372" s="79">
        <f t="shared" si="655"/>
        <v>26</v>
      </c>
      <c r="EK372" s="80">
        <f t="shared" si="634"/>
        <v>1</v>
      </c>
      <c r="EL372" s="80">
        <f t="shared" si="635"/>
        <v>6</v>
      </c>
      <c r="EM372" s="80">
        <f t="shared" si="636"/>
        <v>6</v>
      </c>
      <c r="EN372" s="80">
        <f>COUNTIF(DT$362:DT$375,"A")</f>
        <v>4</v>
      </c>
      <c r="EO372" s="80">
        <f>COUNTIF(DT$362:DT$375,"D")</f>
        <v>1</v>
      </c>
      <c r="EP372" s="80">
        <f>COUNTIF(DT$362:DT$375,"H")</f>
        <v>8</v>
      </c>
      <c r="EQ372" s="79">
        <f t="shared" si="656"/>
        <v>5</v>
      </c>
      <c r="ER372" s="79">
        <f t="shared" si="637"/>
        <v>7</v>
      </c>
      <c r="ES372" s="79">
        <f t="shared" si="637"/>
        <v>14</v>
      </c>
      <c r="ET372" s="81">
        <f>SUM($BL372:$CI372)+SUM(CU$362:CU$375)</f>
        <v>53</v>
      </c>
      <c r="EU372" s="81">
        <f>SUM($CK372:$DH372)+SUM(BV$362:BV$375)</f>
        <v>66</v>
      </c>
      <c r="EV372" s="79">
        <f t="shared" si="638"/>
        <v>17</v>
      </c>
      <c r="EW372" s="136">
        <f t="shared" si="639"/>
        <v>0.80303030303030298</v>
      </c>
      <c r="EX372" s="78"/>
      <c r="EY372" s="80">
        <f t="shared" si="640"/>
        <v>26</v>
      </c>
      <c r="EZ372" s="80">
        <f t="shared" si="641"/>
        <v>5</v>
      </c>
      <c r="FA372" s="80">
        <f t="shared" si="642"/>
        <v>7</v>
      </c>
      <c r="FB372" s="80">
        <f t="shared" si="643"/>
        <v>14</v>
      </c>
      <c r="FC372" s="80">
        <f t="shared" si="644"/>
        <v>53</v>
      </c>
      <c r="FD372" s="80">
        <f t="shared" si="645"/>
        <v>66</v>
      </c>
      <c r="FE372" s="80">
        <f t="shared" si="646"/>
        <v>17</v>
      </c>
      <c r="FF372" s="80">
        <f t="shared" si="647"/>
        <v>0.80303030303030298</v>
      </c>
      <c r="FH372" s="54">
        <f t="shared" si="657"/>
        <v>0</v>
      </c>
      <c r="FI372" s="54">
        <f t="shared" si="658"/>
        <v>0</v>
      </c>
      <c r="FJ372" s="54">
        <f t="shared" si="648"/>
        <v>0</v>
      </c>
      <c r="FK372" s="54">
        <f t="shared" si="648"/>
        <v>0</v>
      </c>
      <c r="FL372" s="54">
        <f t="shared" si="648"/>
        <v>0</v>
      </c>
      <c r="FM372" s="54">
        <f t="shared" si="648"/>
        <v>0</v>
      </c>
      <c r="FN372" s="54">
        <f t="shared" si="648"/>
        <v>0</v>
      </c>
      <c r="FO372" s="54">
        <f t="shared" si="648"/>
        <v>0</v>
      </c>
      <c r="FQ372" s="54" t="str">
        <f t="shared" si="659"/>
        <v/>
      </c>
      <c r="FR372" s="54" t="str">
        <f t="shared" si="650"/>
        <v/>
      </c>
      <c r="FS372" s="54" t="str">
        <f t="shared" si="651"/>
        <v/>
      </c>
      <c r="FT372" s="54" t="str">
        <f t="shared" si="651"/>
        <v/>
      </c>
      <c r="FU372" s="54" t="str">
        <f t="shared" si="651"/>
        <v/>
      </c>
      <c r="FV372" s="54" t="str">
        <f t="shared" si="651"/>
        <v/>
      </c>
      <c r="FW372" s="54" t="str">
        <f t="shared" si="651"/>
        <v/>
      </c>
      <c r="FX372" s="54" t="str">
        <f t="shared" si="651"/>
        <v/>
      </c>
      <c r="FY372" s="54" t="s">
        <v>1147</v>
      </c>
      <c r="FZ372" s="80"/>
      <c r="GA372" s="59"/>
      <c r="GB372" s="327"/>
      <c r="GH372" s="61"/>
    </row>
    <row r="373" spans="1:197" s="54" customFormat="1" ht="12" x14ac:dyDescent="0.25">
      <c r="A373" s="54">
        <v>12</v>
      </c>
      <c r="B373" s="54" t="s">
        <v>1146</v>
      </c>
      <c r="C373" s="56">
        <v>26</v>
      </c>
      <c r="D373" s="56">
        <v>5</v>
      </c>
      <c r="E373" s="56">
        <v>7</v>
      </c>
      <c r="F373" s="56">
        <v>14</v>
      </c>
      <c r="G373" s="56">
        <v>53</v>
      </c>
      <c r="H373" s="56">
        <v>66</v>
      </c>
      <c r="I373" s="57">
        <v>17</v>
      </c>
      <c r="J373" s="69">
        <f t="shared" si="629"/>
        <v>0.80303030303030298</v>
      </c>
      <c r="L373" s="82" t="s">
        <v>1129</v>
      </c>
      <c r="M373" s="150" t="s">
        <v>150</v>
      </c>
      <c r="N373" s="88" t="s">
        <v>89</v>
      </c>
      <c r="O373" s="88" t="s">
        <v>101</v>
      </c>
      <c r="P373" s="148" t="s">
        <v>111</v>
      </c>
      <c r="Q373" s="84" t="s">
        <v>150</v>
      </c>
      <c r="R373" s="88" t="s">
        <v>59</v>
      </c>
      <c r="S373" s="88" t="s">
        <v>304</v>
      </c>
      <c r="T373" s="88" t="s">
        <v>58</v>
      </c>
      <c r="U373" s="88" t="s">
        <v>200</v>
      </c>
      <c r="V373" s="88" t="s">
        <v>200</v>
      </c>
      <c r="W373" s="148" t="s">
        <v>101</v>
      </c>
      <c r="X373" s="83"/>
      <c r="Y373" s="148" t="s">
        <v>423</v>
      </c>
      <c r="Z373" s="89" t="s">
        <v>61</v>
      </c>
      <c r="AL373" s="82" t="s">
        <v>1129</v>
      </c>
      <c r="AM373" s="253" t="s">
        <v>747</v>
      </c>
      <c r="AN373" s="59" t="s">
        <v>490</v>
      </c>
      <c r="AO373" s="59" t="s">
        <v>506</v>
      </c>
      <c r="AP373" s="59" t="s">
        <v>493</v>
      </c>
      <c r="AQ373" s="84" t="s">
        <v>517</v>
      </c>
      <c r="AR373" s="59" t="s">
        <v>479</v>
      </c>
      <c r="AS373" s="59" t="s">
        <v>516</v>
      </c>
      <c r="AT373" s="59" t="s">
        <v>748</v>
      </c>
      <c r="AU373" s="59" t="s">
        <v>171</v>
      </c>
      <c r="AV373" s="59" t="s">
        <v>523</v>
      </c>
      <c r="AW373" s="59" t="s">
        <v>752</v>
      </c>
      <c r="AX373" s="83"/>
      <c r="AY373" s="59" t="s">
        <v>481</v>
      </c>
      <c r="AZ373" s="85" t="s">
        <v>503</v>
      </c>
      <c r="BL373" s="90">
        <f t="shared" si="652"/>
        <v>3</v>
      </c>
      <c r="BM373" s="77">
        <f t="shared" si="652"/>
        <v>3</v>
      </c>
      <c r="BN373" s="77">
        <f t="shared" si="652"/>
        <v>3</v>
      </c>
      <c r="BO373" s="77">
        <f t="shared" si="652"/>
        <v>5</v>
      </c>
      <c r="BP373" s="77">
        <f t="shared" si="652"/>
        <v>3</v>
      </c>
      <c r="BQ373" s="77">
        <f t="shared" si="652"/>
        <v>4</v>
      </c>
      <c r="BR373" s="77">
        <f t="shared" si="652"/>
        <v>4</v>
      </c>
      <c r="BS373" s="77">
        <f t="shared" si="652"/>
        <v>5</v>
      </c>
      <c r="BT373" s="77">
        <f>(IF(U373="","",(IF(MID(U373,2,1)="-",LEFT(U373,1),LEFT(U373,2)))+0))</f>
        <v>2</v>
      </c>
      <c r="BU373" s="77">
        <f>(IF(V373="","",(IF(MID(V373,2,1)="-",LEFT(V373,1),LEFT(V373,2)))+0))</f>
        <v>2</v>
      </c>
      <c r="BV373" s="77">
        <f>(IF(W373="","",(IF(MID(W373,2,1)="-",LEFT(W373,1),LEFT(W373,2)))+0))</f>
        <v>3</v>
      </c>
      <c r="BW373" s="91"/>
      <c r="BX373" s="77">
        <f>(IF(Y373="","",(IF(MID(Y373,2,1)="-",LEFT(Y373,1),LEFT(Y373,2)))+0))</f>
        <v>6</v>
      </c>
      <c r="BY373" s="92">
        <f>(IF(Z373="","",(IF(MID(Z373,2,1)="-",LEFT(Z373,1),LEFT(Z373,2)))+0))</f>
        <v>8</v>
      </c>
      <c r="CB373" s="77"/>
      <c r="CC373" s="77"/>
      <c r="CD373" s="77"/>
      <c r="CE373" s="77"/>
      <c r="CF373" s="77"/>
      <c r="CG373" s="77"/>
      <c r="CH373" s="77"/>
      <c r="CI373" s="77"/>
      <c r="CJ373" s="78"/>
      <c r="CK373" s="90">
        <f t="shared" si="653"/>
        <v>1</v>
      </c>
      <c r="CL373" s="77">
        <f t="shared" si="653"/>
        <v>0</v>
      </c>
      <c r="CM373" s="77">
        <f t="shared" si="653"/>
        <v>2</v>
      </c>
      <c r="CN373" s="77">
        <f t="shared" si="653"/>
        <v>2</v>
      </c>
      <c r="CO373" s="77">
        <f t="shared" si="653"/>
        <v>1</v>
      </c>
      <c r="CP373" s="77">
        <f t="shared" si="653"/>
        <v>0</v>
      </c>
      <c r="CQ373" s="77">
        <f t="shared" si="653"/>
        <v>2</v>
      </c>
      <c r="CR373" s="77">
        <f t="shared" si="653"/>
        <v>1</v>
      </c>
      <c r="CS373" s="77">
        <f>(IF(U373="","",IF(RIGHT(U373,2)="10",RIGHT(U373,2),RIGHT(U373,1))+0))</f>
        <v>2</v>
      </c>
      <c r="CT373" s="77">
        <f>(IF(V373="","",IF(RIGHT(V373,2)="10",RIGHT(V373,2),RIGHT(V373,1))+0))</f>
        <v>2</v>
      </c>
      <c r="CU373" s="77">
        <f>(IF(W373="","",IF(RIGHT(W373,2)="10",RIGHT(W373,2),RIGHT(W373,1))+0))</f>
        <v>2</v>
      </c>
      <c r="CV373" s="91"/>
      <c r="CW373" s="77">
        <f>(IF(Y373="","",IF(RIGHT(Y373,2)="10",RIGHT(Y373,2),RIGHT(Y373,1))+0))</f>
        <v>3</v>
      </c>
      <c r="CX373" s="92">
        <f>(IF(Z373="","",IF(RIGHT(Z373,2)="10",RIGHT(Z373,2),RIGHT(Z373,1))+0))</f>
        <v>1</v>
      </c>
      <c r="DA373" s="77"/>
      <c r="DB373" s="77"/>
      <c r="DC373" s="77"/>
      <c r="DD373" s="77"/>
      <c r="DE373" s="77"/>
      <c r="DF373" s="77"/>
      <c r="DG373" s="77"/>
      <c r="DH373" s="77"/>
      <c r="DJ373" s="90" t="str">
        <f t="shared" si="654"/>
        <v>H</v>
      </c>
      <c r="DK373" s="77" t="str">
        <f t="shared" si="654"/>
        <v>H</v>
      </c>
      <c r="DL373" s="77" t="str">
        <f t="shared" si="654"/>
        <v>H</v>
      </c>
      <c r="DM373" s="77" t="str">
        <f t="shared" si="654"/>
        <v>H</v>
      </c>
      <c r="DN373" s="77" t="str">
        <f t="shared" si="654"/>
        <v>H</v>
      </c>
      <c r="DO373" s="77" t="str">
        <f t="shared" si="654"/>
        <v>H</v>
      </c>
      <c r="DP373" s="77" t="str">
        <f t="shared" si="654"/>
        <v>H</v>
      </c>
      <c r="DQ373" s="77" t="str">
        <f t="shared" si="654"/>
        <v>H</v>
      </c>
      <c r="DR373" s="77" t="str">
        <f>(IF(U373="","",IF(BT373&gt;CS373,"H",IF(BT373&lt;CS373,"A","D"))))</f>
        <v>D</v>
      </c>
      <c r="DS373" s="77" t="str">
        <f>(IF(V373="","",IF(BU373&gt;CT373,"H",IF(BU373&lt;CT373,"A","D"))))</f>
        <v>D</v>
      </c>
      <c r="DT373" s="77" t="str">
        <f>(IF(W373="","",IF(BV373&gt;CU373,"H",IF(BV373&lt;CU373,"A","D"))))</f>
        <v>H</v>
      </c>
      <c r="DU373" s="91"/>
      <c r="DV373" s="77" t="str">
        <f>(IF(Y373="","",IF(BX373&gt;CW373,"H",IF(BX373&lt;CW373,"A","D"))))</f>
        <v>H</v>
      </c>
      <c r="DW373" s="92" t="str">
        <f>(IF(Z373="","",IF(BY373&gt;CX373,"H",IF(BY373&lt;CX373,"A","D"))))</f>
        <v>H</v>
      </c>
      <c r="DZ373" s="56"/>
      <c r="EA373" s="56"/>
      <c r="EB373" s="56"/>
      <c r="EC373" s="56"/>
      <c r="ED373" s="56"/>
      <c r="EE373" s="56"/>
      <c r="EF373" s="56"/>
      <c r="EG373" s="56"/>
      <c r="EI373" s="53" t="str">
        <f t="shared" si="633"/>
        <v>Walton &amp; Hersham</v>
      </c>
      <c r="EJ373" s="79">
        <f t="shared" si="655"/>
        <v>26</v>
      </c>
      <c r="EK373" s="80">
        <f t="shared" si="634"/>
        <v>11</v>
      </c>
      <c r="EL373" s="80">
        <f t="shared" si="635"/>
        <v>2</v>
      </c>
      <c r="EM373" s="80">
        <f t="shared" si="636"/>
        <v>0</v>
      </c>
      <c r="EN373" s="80">
        <f>COUNTIF(DU$362:DU$375,"A")</f>
        <v>7</v>
      </c>
      <c r="EO373" s="80">
        <f>COUNTIF(DU$362:DU$375,"D")</f>
        <v>1</v>
      </c>
      <c r="EP373" s="80">
        <f>COUNTIF(DU$362:DU$375,"H")</f>
        <v>5</v>
      </c>
      <c r="EQ373" s="79">
        <f t="shared" si="656"/>
        <v>18</v>
      </c>
      <c r="ER373" s="79">
        <f t="shared" si="637"/>
        <v>3</v>
      </c>
      <c r="ES373" s="79">
        <f t="shared" si="637"/>
        <v>5</v>
      </c>
      <c r="ET373" s="81">
        <f>SUM($BL373:$CI373)+SUM(CV$362:CV$375)</f>
        <v>77</v>
      </c>
      <c r="EU373" s="81">
        <f>SUM($CK373:$DH373)+SUM(BW$362:BW$375)</f>
        <v>48</v>
      </c>
      <c r="EV373" s="79">
        <f t="shared" si="638"/>
        <v>39</v>
      </c>
      <c r="EW373" s="136">
        <f t="shared" si="639"/>
        <v>1.6041666666666667</v>
      </c>
      <c r="EX373" s="78"/>
      <c r="EY373" s="80">
        <f t="shared" si="640"/>
        <v>26</v>
      </c>
      <c r="EZ373" s="80">
        <f t="shared" si="641"/>
        <v>18</v>
      </c>
      <c r="FA373" s="80">
        <f t="shared" si="642"/>
        <v>3</v>
      </c>
      <c r="FB373" s="80">
        <f t="shared" si="643"/>
        <v>5</v>
      </c>
      <c r="FC373" s="80">
        <f t="shared" si="644"/>
        <v>77</v>
      </c>
      <c r="FD373" s="80">
        <f t="shared" si="645"/>
        <v>48</v>
      </c>
      <c r="FE373" s="80">
        <f t="shared" si="646"/>
        <v>39</v>
      </c>
      <c r="FF373" s="80">
        <f t="shared" si="647"/>
        <v>1.6041666666666667</v>
      </c>
      <c r="FH373" s="54">
        <f t="shared" si="657"/>
        <v>0</v>
      </c>
      <c r="FI373" s="54">
        <f t="shared" si="658"/>
        <v>0</v>
      </c>
      <c r="FJ373" s="54">
        <f t="shared" si="648"/>
        <v>0</v>
      </c>
      <c r="FK373" s="54">
        <f t="shared" si="648"/>
        <v>0</v>
      </c>
      <c r="FL373" s="54">
        <f t="shared" si="648"/>
        <v>0</v>
      </c>
      <c r="FM373" s="54">
        <f t="shared" si="648"/>
        <v>0</v>
      </c>
      <c r="FN373" s="54">
        <f t="shared" si="648"/>
        <v>0</v>
      </c>
      <c r="FO373" s="54">
        <f t="shared" si="648"/>
        <v>0</v>
      </c>
      <c r="FQ373" s="54" t="str">
        <f t="shared" si="659"/>
        <v/>
      </c>
      <c r="FR373" s="54" t="str">
        <f t="shared" si="650"/>
        <v/>
      </c>
      <c r="FS373" s="54" t="str">
        <f t="shared" si="651"/>
        <v/>
      </c>
      <c r="FT373" s="54" t="str">
        <f t="shared" si="651"/>
        <v/>
      </c>
      <c r="FU373" s="54" t="str">
        <f t="shared" si="651"/>
        <v/>
      </c>
      <c r="FV373" s="54" t="str">
        <f t="shared" si="651"/>
        <v/>
      </c>
      <c r="FW373" s="54" t="str">
        <f t="shared" si="651"/>
        <v/>
      </c>
      <c r="FX373" s="54" t="str">
        <f t="shared" si="651"/>
        <v/>
      </c>
      <c r="FY373" s="54" t="s">
        <v>1148</v>
      </c>
      <c r="FZ373" s="58"/>
      <c r="GA373" s="59"/>
      <c r="GB373" s="60"/>
      <c r="GH373" s="61"/>
    </row>
    <row r="374" spans="1:197" s="53" customFormat="1" ht="12" x14ac:dyDescent="0.25">
      <c r="A374" s="53">
        <v>13</v>
      </c>
      <c r="B374" s="53" t="s">
        <v>1011</v>
      </c>
      <c r="C374" s="57">
        <v>26</v>
      </c>
      <c r="D374" s="57">
        <v>4</v>
      </c>
      <c r="E374" s="57">
        <v>6</v>
      </c>
      <c r="F374" s="57">
        <v>16</v>
      </c>
      <c r="G374" s="57">
        <v>59</v>
      </c>
      <c r="H374" s="57">
        <v>87</v>
      </c>
      <c r="I374" s="57">
        <v>14</v>
      </c>
      <c r="J374" s="95">
        <f t="shared" si="629"/>
        <v>0.67816091954022983</v>
      </c>
      <c r="L374" s="82" t="s">
        <v>1145</v>
      </c>
      <c r="M374" s="150" t="s">
        <v>206</v>
      </c>
      <c r="N374" s="88" t="s">
        <v>200</v>
      </c>
      <c r="O374" s="88" t="s">
        <v>178</v>
      </c>
      <c r="P374" s="148" t="s">
        <v>220</v>
      </c>
      <c r="Q374" s="84" t="s">
        <v>77</v>
      </c>
      <c r="R374" s="88" t="s">
        <v>74</v>
      </c>
      <c r="S374" s="88" t="s">
        <v>99</v>
      </c>
      <c r="T374" s="88" t="s">
        <v>88</v>
      </c>
      <c r="U374" s="88" t="s">
        <v>60</v>
      </c>
      <c r="V374" s="148" t="s">
        <v>87</v>
      </c>
      <c r="W374" s="88" t="s">
        <v>175</v>
      </c>
      <c r="X374" s="148" t="s">
        <v>103</v>
      </c>
      <c r="Y374" s="83"/>
      <c r="Z374" s="152" t="s">
        <v>200</v>
      </c>
      <c r="AB374" s="54"/>
      <c r="AC374" s="54"/>
      <c r="AD374" s="54"/>
      <c r="AE374" s="54"/>
      <c r="AF374" s="54"/>
      <c r="AG374" s="54"/>
      <c r="AH374" s="54"/>
      <c r="AI374" s="54"/>
      <c r="AJ374" s="54"/>
      <c r="AK374" s="54"/>
      <c r="AL374" s="82" t="s">
        <v>1145</v>
      </c>
      <c r="AM374" s="253" t="s">
        <v>507</v>
      </c>
      <c r="AN374" s="59" t="s">
        <v>504</v>
      </c>
      <c r="AO374" s="59" t="s">
        <v>517</v>
      </c>
      <c r="AP374" s="59" t="s">
        <v>752</v>
      </c>
      <c r="AQ374" s="84" t="s">
        <v>753</v>
      </c>
      <c r="AR374" s="59" t="s">
        <v>492</v>
      </c>
      <c r="AS374" s="59" t="s">
        <v>528</v>
      </c>
      <c r="AT374" s="59" t="s">
        <v>503</v>
      </c>
      <c r="AU374" s="59" t="s">
        <v>702</v>
      </c>
      <c r="AV374" s="59" t="s">
        <v>191</v>
      </c>
      <c r="AW374" s="59" t="s">
        <v>534</v>
      </c>
      <c r="AX374" s="59" t="s">
        <v>456</v>
      </c>
      <c r="AY374" s="83"/>
      <c r="AZ374" s="85" t="s">
        <v>578</v>
      </c>
      <c r="BC374" s="54"/>
      <c r="BD374" s="54"/>
      <c r="BE374" s="54"/>
      <c r="BF374" s="54"/>
      <c r="BG374" s="54"/>
      <c r="BH374" s="54"/>
      <c r="BI374" s="54"/>
      <c r="BJ374" s="54"/>
      <c r="BL374" s="90">
        <f t="shared" si="652"/>
        <v>1</v>
      </c>
      <c r="BM374" s="77">
        <f t="shared" si="652"/>
        <v>2</v>
      </c>
      <c r="BN374" s="77">
        <f t="shared" si="652"/>
        <v>6</v>
      </c>
      <c r="BO374" s="77">
        <f t="shared" si="652"/>
        <v>2</v>
      </c>
      <c r="BP374" s="77">
        <f t="shared" si="652"/>
        <v>2</v>
      </c>
      <c r="BQ374" s="77">
        <f t="shared" si="652"/>
        <v>1</v>
      </c>
      <c r="BR374" s="77">
        <f t="shared" si="652"/>
        <v>1</v>
      </c>
      <c r="BS374" s="77">
        <f t="shared" si="652"/>
        <v>1</v>
      </c>
      <c r="BT374" s="77">
        <f>(IF(U374="","",(IF(MID(U374,2,1)="-",LEFT(U374,1),LEFT(U374,2)))+0))</f>
        <v>4</v>
      </c>
      <c r="BU374" s="77">
        <f>(IF(V374="","",(IF(MID(V374,2,1)="-",LEFT(V374,1),LEFT(V374,2)))+0))</f>
        <v>3</v>
      </c>
      <c r="BV374" s="77">
        <f>(IF(W374="","",(IF(MID(W374,2,1)="-",LEFT(W374,1),LEFT(W374,2)))+0))</f>
        <v>2</v>
      </c>
      <c r="BW374" s="77">
        <f>(IF(X374="","",(IF(MID(X374,2,1)="-",LEFT(X374,1),LEFT(X374,2)))+0))</f>
        <v>1</v>
      </c>
      <c r="BX374" s="91"/>
      <c r="BY374" s="92">
        <f>(IF(Z374="","",(IF(MID(Z374,2,1)="-",LEFT(Z374,1),LEFT(Z374,2)))+0))</f>
        <v>2</v>
      </c>
      <c r="BZ374" s="54"/>
      <c r="CA374" s="54"/>
      <c r="CB374" s="77"/>
      <c r="CC374" s="77"/>
      <c r="CD374" s="77"/>
      <c r="CE374" s="77"/>
      <c r="CF374" s="77"/>
      <c r="CG374" s="77"/>
      <c r="CH374" s="77"/>
      <c r="CI374" s="77"/>
      <c r="CJ374" s="78"/>
      <c r="CK374" s="90">
        <f t="shared" si="653"/>
        <v>4</v>
      </c>
      <c r="CL374" s="77">
        <f t="shared" si="653"/>
        <v>2</v>
      </c>
      <c r="CM374" s="77">
        <f t="shared" si="653"/>
        <v>1</v>
      </c>
      <c r="CN374" s="77">
        <f t="shared" si="653"/>
        <v>7</v>
      </c>
      <c r="CO374" s="77">
        <f t="shared" si="653"/>
        <v>1</v>
      </c>
      <c r="CP374" s="77">
        <f t="shared" si="653"/>
        <v>2</v>
      </c>
      <c r="CQ374" s="77">
        <f t="shared" si="653"/>
        <v>0</v>
      </c>
      <c r="CR374" s="77">
        <f t="shared" si="653"/>
        <v>6</v>
      </c>
      <c r="CS374" s="77">
        <f>(IF(U374="","",IF(RIGHT(U374,2)="10",RIGHT(U374,2),RIGHT(U374,1))+0))</f>
        <v>1</v>
      </c>
      <c r="CT374" s="77">
        <f>(IF(V374="","",IF(RIGHT(V374,2)="10",RIGHT(V374,2),RIGHT(V374,1))+0))</f>
        <v>3</v>
      </c>
      <c r="CU374" s="77">
        <f>(IF(W374="","",IF(RIGHT(W374,2)="10",RIGHT(W374,2),RIGHT(W374,1))+0))</f>
        <v>5</v>
      </c>
      <c r="CV374" s="77">
        <f>(IF(X374="","",IF(RIGHT(X374,2)="10",RIGHT(X374,2),RIGHT(X374,1))+0))</f>
        <v>3</v>
      </c>
      <c r="CW374" s="91"/>
      <c r="CX374" s="92">
        <f>(IF(Z374="","",IF(RIGHT(Z374,2)="10",RIGHT(Z374,2),RIGHT(Z374,1))+0))</f>
        <v>2</v>
      </c>
      <c r="CY374" s="54"/>
      <c r="CZ374" s="54"/>
      <c r="DA374" s="77"/>
      <c r="DB374" s="77"/>
      <c r="DC374" s="77"/>
      <c r="DD374" s="77"/>
      <c r="DE374" s="77"/>
      <c r="DF374" s="77"/>
      <c r="DG374" s="77"/>
      <c r="DH374" s="77"/>
      <c r="DI374" s="54"/>
      <c r="DJ374" s="90" t="str">
        <f t="shared" si="654"/>
        <v>A</v>
      </c>
      <c r="DK374" s="77" t="str">
        <f t="shared" si="654"/>
        <v>D</v>
      </c>
      <c r="DL374" s="77" t="str">
        <f t="shared" si="654"/>
        <v>H</v>
      </c>
      <c r="DM374" s="77" t="str">
        <f t="shared" si="654"/>
        <v>A</v>
      </c>
      <c r="DN374" s="77" t="str">
        <f t="shared" si="654"/>
        <v>H</v>
      </c>
      <c r="DO374" s="77" t="str">
        <f t="shared" si="654"/>
        <v>A</v>
      </c>
      <c r="DP374" s="77" t="str">
        <f t="shared" si="654"/>
        <v>H</v>
      </c>
      <c r="DQ374" s="77" t="str">
        <f t="shared" si="654"/>
        <v>A</v>
      </c>
      <c r="DR374" s="77" t="str">
        <f>(IF(U374="","",IF(BT374&gt;CS374,"H",IF(BT374&lt;CS374,"A","D"))))</f>
        <v>H</v>
      </c>
      <c r="DS374" s="77" t="str">
        <f>(IF(V374="","",IF(BU374&gt;CT374,"H",IF(BU374&lt;CT374,"A","D"))))</f>
        <v>D</v>
      </c>
      <c r="DT374" s="77" t="str">
        <f>(IF(W374="","",IF(BV374&gt;CU374,"H",IF(BV374&lt;CU374,"A","D"))))</f>
        <v>A</v>
      </c>
      <c r="DU374" s="77" t="str">
        <f>(IF(X374="","",IF(BW374&gt;CV374,"H",IF(BW374&lt;CV374,"A","D"))))</f>
        <v>A</v>
      </c>
      <c r="DV374" s="91"/>
      <c r="DW374" s="92" t="str">
        <f>(IF(Z374="","",IF(BY374&gt;CX374,"H",IF(BY374&lt;CX374,"A","D"))))</f>
        <v>D</v>
      </c>
      <c r="DX374" s="54"/>
      <c r="DY374" s="54"/>
      <c r="DZ374" s="56"/>
      <c r="EA374" s="56"/>
      <c r="EB374" s="56"/>
      <c r="EC374" s="56"/>
      <c r="ED374" s="56"/>
      <c r="EE374" s="56"/>
      <c r="EF374" s="56"/>
      <c r="EG374" s="56"/>
      <c r="EH374" s="54"/>
      <c r="EI374" s="53" t="str">
        <f t="shared" si="633"/>
        <v>Windsor &amp; Eton</v>
      </c>
      <c r="EJ374" s="79">
        <f t="shared" si="655"/>
        <v>26</v>
      </c>
      <c r="EK374" s="80">
        <f t="shared" si="634"/>
        <v>4</v>
      </c>
      <c r="EL374" s="80">
        <f t="shared" si="635"/>
        <v>3</v>
      </c>
      <c r="EM374" s="80">
        <f t="shared" si="636"/>
        <v>6</v>
      </c>
      <c r="EN374" s="80">
        <f>COUNTIF(DV$362:DV$375,"A")</f>
        <v>2</v>
      </c>
      <c r="EO374" s="80">
        <f>COUNTIF(DV$362:DV$375,"D")</f>
        <v>3</v>
      </c>
      <c r="EP374" s="80">
        <f>COUNTIF(DV$362:DV$375,"H")</f>
        <v>8</v>
      </c>
      <c r="EQ374" s="79">
        <f t="shared" si="656"/>
        <v>6</v>
      </c>
      <c r="ER374" s="79">
        <f t="shared" si="637"/>
        <v>6</v>
      </c>
      <c r="ES374" s="79">
        <f t="shared" si="637"/>
        <v>14</v>
      </c>
      <c r="ET374" s="81">
        <f>SUM($BL374:$CI374)+SUM(CW$362:CW$375)</f>
        <v>57</v>
      </c>
      <c r="EU374" s="81">
        <f>SUM($CK374:$DH374)+SUM(BX$362:BX$375)</f>
        <v>89</v>
      </c>
      <c r="EV374" s="79">
        <f t="shared" si="638"/>
        <v>18</v>
      </c>
      <c r="EW374" s="136">
        <f t="shared" si="639"/>
        <v>0.6404494382022472</v>
      </c>
      <c r="EX374" s="78"/>
      <c r="EY374" s="80">
        <f t="shared" si="640"/>
        <v>26</v>
      </c>
      <c r="EZ374" s="80">
        <f t="shared" si="641"/>
        <v>6</v>
      </c>
      <c r="FA374" s="80">
        <f t="shared" si="642"/>
        <v>6</v>
      </c>
      <c r="FB374" s="80">
        <f t="shared" si="643"/>
        <v>14</v>
      </c>
      <c r="FC374" s="80">
        <f t="shared" si="644"/>
        <v>57</v>
      </c>
      <c r="FD374" s="80">
        <f t="shared" si="645"/>
        <v>89</v>
      </c>
      <c r="FE374" s="80">
        <f t="shared" si="646"/>
        <v>18</v>
      </c>
      <c r="FF374" s="80">
        <f t="shared" si="647"/>
        <v>0.6404494382022472</v>
      </c>
      <c r="FG374" s="54"/>
      <c r="FH374" s="54">
        <f t="shared" si="657"/>
        <v>0</v>
      </c>
      <c r="FI374" s="54">
        <f t="shared" si="658"/>
        <v>0</v>
      </c>
      <c r="FJ374" s="54">
        <f t="shared" si="648"/>
        <v>0</v>
      </c>
      <c r="FK374" s="54">
        <f t="shared" si="648"/>
        <v>0</v>
      </c>
      <c r="FL374" s="54">
        <f t="shared" si="648"/>
        <v>0</v>
      </c>
      <c r="FM374" s="54">
        <f t="shared" si="648"/>
        <v>0</v>
      </c>
      <c r="FN374" s="54">
        <f t="shared" si="648"/>
        <v>0</v>
      </c>
      <c r="FO374" s="54">
        <f t="shared" si="648"/>
        <v>0</v>
      </c>
      <c r="FQ374" s="54" t="str">
        <f t="shared" si="659"/>
        <v/>
      </c>
      <c r="FR374" s="54" t="str">
        <f t="shared" si="650"/>
        <v/>
      </c>
      <c r="FS374" s="54" t="str">
        <f t="shared" si="651"/>
        <v/>
      </c>
      <c r="FT374" s="54" t="str">
        <f t="shared" si="651"/>
        <v/>
      </c>
      <c r="FU374" s="54" t="str">
        <f t="shared" si="651"/>
        <v/>
      </c>
      <c r="FV374" s="54" t="str">
        <f t="shared" si="651"/>
        <v/>
      </c>
      <c r="FW374" s="54" t="str">
        <f t="shared" si="651"/>
        <v/>
      </c>
      <c r="FX374" s="54" t="str">
        <f t="shared" si="651"/>
        <v/>
      </c>
      <c r="FY374" s="54" t="s">
        <v>1149</v>
      </c>
      <c r="FZ374" s="58"/>
      <c r="GA374" s="59"/>
      <c r="GB374" s="60"/>
      <c r="GC374" s="54"/>
      <c r="GD374" s="54"/>
      <c r="GE374" s="54"/>
      <c r="GF374" s="54"/>
      <c r="GG374" s="54"/>
      <c r="GH374" s="61"/>
      <c r="GJ374" s="54"/>
    </row>
    <row r="375" spans="1:197" s="54" customFormat="1" ht="12.6" thickBot="1" x14ac:dyDescent="0.3">
      <c r="A375" s="54">
        <v>14</v>
      </c>
      <c r="B375" s="54" t="s">
        <v>1150</v>
      </c>
      <c r="C375" s="56">
        <v>26</v>
      </c>
      <c r="D375" s="56">
        <v>2</v>
      </c>
      <c r="E375" s="56">
        <v>5</v>
      </c>
      <c r="F375" s="56">
        <v>19</v>
      </c>
      <c r="G375" s="56">
        <v>43</v>
      </c>
      <c r="H375" s="56">
        <v>107</v>
      </c>
      <c r="I375" s="57">
        <v>9</v>
      </c>
      <c r="J375" s="69">
        <f t="shared" si="629"/>
        <v>0.40186915887850466</v>
      </c>
      <c r="L375" s="101" t="s">
        <v>1150</v>
      </c>
      <c r="M375" s="265" t="s">
        <v>110</v>
      </c>
      <c r="N375" s="106" t="s">
        <v>283</v>
      </c>
      <c r="O375" s="106" t="s">
        <v>186</v>
      </c>
      <c r="P375" s="106" t="s">
        <v>206</v>
      </c>
      <c r="Q375" s="103" t="s">
        <v>58</v>
      </c>
      <c r="R375" s="106" t="s">
        <v>186</v>
      </c>
      <c r="S375" s="106" t="s">
        <v>85</v>
      </c>
      <c r="T375" s="106" t="s">
        <v>200</v>
      </c>
      <c r="U375" s="106" t="s">
        <v>502</v>
      </c>
      <c r="V375" s="106" t="s">
        <v>85</v>
      </c>
      <c r="W375" s="106" t="s">
        <v>149</v>
      </c>
      <c r="X375" s="106" t="s">
        <v>76</v>
      </c>
      <c r="Y375" s="106" t="s">
        <v>178</v>
      </c>
      <c r="Z375" s="104"/>
      <c r="AL375" s="101" t="s">
        <v>1150</v>
      </c>
      <c r="AM375" s="257" t="s">
        <v>524</v>
      </c>
      <c r="AN375" s="102" t="s">
        <v>752</v>
      </c>
      <c r="AO375" s="102" t="s">
        <v>538</v>
      </c>
      <c r="AP375" s="102" t="s">
        <v>481</v>
      </c>
      <c r="AQ375" s="103" t="s">
        <v>527</v>
      </c>
      <c r="AR375" s="102" t="s">
        <v>763</v>
      </c>
      <c r="AS375" s="102" t="s">
        <v>515</v>
      </c>
      <c r="AT375" s="102" t="s">
        <v>534</v>
      </c>
      <c r="AU375" s="102" t="s">
        <v>262</v>
      </c>
      <c r="AV375" s="102" t="s">
        <v>528</v>
      </c>
      <c r="AW375" s="102" t="s">
        <v>517</v>
      </c>
      <c r="AX375" s="102" t="s">
        <v>757</v>
      </c>
      <c r="AY375" s="102" t="s">
        <v>747</v>
      </c>
      <c r="AZ375" s="104"/>
      <c r="BL375" s="107">
        <f t="shared" si="652"/>
        <v>1</v>
      </c>
      <c r="BM375" s="108">
        <f t="shared" si="652"/>
        <v>4</v>
      </c>
      <c r="BN375" s="108">
        <f t="shared" si="652"/>
        <v>3</v>
      </c>
      <c r="BO375" s="108">
        <f t="shared" si="652"/>
        <v>1</v>
      </c>
      <c r="BP375" s="108">
        <f t="shared" si="652"/>
        <v>5</v>
      </c>
      <c r="BQ375" s="108">
        <f t="shared" si="652"/>
        <v>3</v>
      </c>
      <c r="BR375" s="108">
        <f t="shared" si="652"/>
        <v>0</v>
      </c>
      <c r="BS375" s="108">
        <f t="shared" si="652"/>
        <v>2</v>
      </c>
      <c r="BT375" s="108">
        <f>(IF(U375="","",(IF(MID(U375,2,1)="-",LEFT(U375,1),LEFT(U375,2)))+0))</f>
        <v>1</v>
      </c>
      <c r="BU375" s="108">
        <f>(IF(V375="","",(IF(MID(V375,2,1)="-",LEFT(V375,1),LEFT(V375,2)))+0))</f>
        <v>0</v>
      </c>
      <c r="BV375" s="108">
        <f>(IF(W375="","",(IF(MID(W375,2,1)="-",LEFT(W375,1),LEFT(W375,2)))+0))</f>
        <v>1</v>
      </c>
      <c r="BW375" s="108">
        <f>(IF(X375="","",(IF(MID(X375,2,1)="-",LEFT(X375,1),LEFT(X375,2)))+0))</f>
        <v>0</v>
      </c>
      <c r="BX375" s="108">
        <f>(IF(Y375="","",(IF(MID(Y375,2,1)="-",LEFT(Y375,1),LEFT(Y375,2)))+0))</f>
        <v>6</v>
      </c>
      <c r="BY375" s="109"/>
      <c r="CB375" s="77"/>
      <c r="CC375" s="77"/>
      <c r="CD375" s="77"/>
      <c r="CE375" s="77"/>
      <c r="CF375" s="77"/>
      <c r="CG375" s="77"/>
      <c r="CH375" s="77"/>
      <c r="CI375" s="77"/>
      <c r="CJ375" s="78"/>
      <c r="CK375" s="107">
        <f t="shared" si="653"/>
        <v>7</v>
      </c>
      <c r="CL375" s="108">
        <f t="shared" si="653"/>
        <v>6</v>
      </c>
      <c r="CM375" s="108">
        <f t="shared" si="653"/>
        <v>4</v>
      </c>
      <c r="CN375" s="108">
        <f t="shared" si="653"/>
        <v>4</v>
      </c>
      <c r="CO375" s="108">
        <f t="shared" si="653"/>
        <v>1</v>
      </c>
      <c r="CP375" s="108">
        <f t="shared" si="653"/>
        <v>4</v>
      </c>
      <c r="CQ375" s="108">
        <f t="shared" si="653"/>
        <v>4</v>
      </c>
      <c r="CR375" s="108">
        <f t="shared" si="653"/>
        <v>2</v>
      </c>
      <c r="CS375" s="108">
        <f>(IF(U375="","",IF(RIGHT(U375,2)="10",RIGHT(U375,2),RIGHT(U375,1))+0))</f>
        <v>8</v>
      </c>
      <c r="CT375" s="108">
        <f>(IF(V375="","",IF(RIGHT(V375,2)="10",RIGHT(V375,2),RIGHT(V375,1))+0))</f>
        <v>4</v>
      </c>
      <c r="CU375" s="108">
        <f>(IF(W375="","",IF(RIGHT(W375,2)="10",RIGHT(W375,2),RIGHT(W375,1))+0))</f>
        <v>5</v>
      </c>
      <c r="CV375" s="108">
        <f>(IF(X375="","",IF(RIGHT(X375,2)="10",RIGHT(X375,2),RIGHT(X375,1))+0))</f>
        <v>2</v>
      </c>
      <c r="CW375" s="108">
        <f>(IF(Y375="","",IF(RIGHT(Y375,2)="10",RIGHT(Y375,2),RIGHT(Y375,1))+0))</f>
        <v>1</v>
      </c>
      <c r="CX375" s="109"/>
      <c r="DA375" s="77"/>
      <c r="DB375" s="77"/>
      <c r="DC375" s="77"/>
      <c r="DD375" s="77"/>
      <c r="DE375" s="77"/>
      <c r="DF375" s="77"/>
      <c r="DG375" s="77"/>
      <c r="DH375" s="77"/>
      <c r="DJ375" s="107" t="str">
        <f t="shared" si="654"/>
        <v>A</v>
      </c>
      <c r="DK375" s="108" t="str">
        <f t="shared" si="654"/>
        <v>A</v>
      </c>
      <c r="DL375" s="108" t="str">
        <f t="shared" si="654"/>
        <v>A</v>
      </c>
      <c r="DM375" s="108" t="str">
        <f t="shared" si="654"/>
        <v>A</v>
      </c>
      <c r="DN375" s="108" t="str">
        <f t="shared" si="654"/>
        <v>H</v>
      </c>
      <c r="DO375" s="108" t="str">
        <f t="shared" si="654"/>
        <v>A</v>
      </c>
      <c r="DP375" s="108" t="str">
        <f t="shared" si="654"/>
        <v>A</v>
      </c>
      <c r="DQ375" s="108" t="str">
        <f t="shared" si="654"/>
        <v>D</v>
      </c>
      <c r="DR375" s="108" t="str">
        <f>(IF(U375="","",IF(BT375&gt;CS375,"H",IF(BT375&lt;CS375,"A","D"))))</f>
        <v>A</v>
      </c>
      <c r="DS375" s="108" t="str">
        <f>(IF(V375="","",IF(BU375&gt;CT375,"H",IF(BU375&lt;CT375,"A","D"))))</f>
        <v>A</v>
      </c>
      <c r="DT375" s="108" t="str">
        <f>(IF(W375="","",IF(BV375&gt;CU375,"H",IF(BV375&lt;CU375,"A","D"))))</f>
        <v>A</v>
      </c>
      <c r="DU375" s="108" t="str">
        <f>(IF(X375="","",IF(BW375&gt;CV375,"H",IF(BW375&lt;CV375,"A","D"))))</f>
        <v>A</v>
      </c>
      <c r="DV375" s="108" t="str">
        <f>(IF(Y375="","",IF(BX375&gt;CW375,"H",IF(BX375&lt;CW375,"A","D"))))</f>
        <v>H</v>
      </c>
      <c r="DW375" s="109"/>
      <c r="DZ375" s="56"/>
      <c r="EA375" s="56"/>
      <c r="EB375" s="56"/>
      <c r="EC375" s="56"/>
      <c r="ED375" s="56"/>
      <c r="EE375" s="56"/>
      <c r="EF375" s="56"/>
      <c r="EG375" s="56"/>
      <c r="EI375" s="53" t="str">
        <f t="shared" si="633"/>
        <v>Worthing</v>
      </c>
      <c r="EJ375" s="79">
        <f t="shared" si="655"/>
        <v>26</v>
      </c>
      <c r="EK375" s="80">
        <f t="shared" si="634"/>
        <v>2</v>
      </c>
      <c r="EL375" s="80">
        <f t="shared" si="635"/>
        <v>1</v>
      </c>
      <c r="EM375" s="80">
        <f t="shared" si="636"/>
        <v>10</v>
      </c>
      <c r="EN375" s="80">
        <f>COUNTIF(DW$362:DW$375,"A")</f>
        <v>0</v>
      </c>
      <c r="EO375" s="80">
        <f>COUNTIF(DW$362:DW$375,"D")</f>
        <v>4</v>
      </c>
      <c r="EP375" s="80">
        <f>COUNTIF(DW$362:DW$375,"H")</f>
        <v>9</v>
      </c>
      <c r="EQ375" s="79">
        <f t="shared" si="656"/>
        <v>2</v>
      </c>
      <c r="ER375" s="79">
        <f t="shared" si="637"/>
        <v>5</v>
      </c>
      <c r="ES375" s="79">
        <f t="shared" si="637"/>
        <v>19</v>
      </c>
      <c r="ET375" s="81">
        <f>SUM($BL375:$CI375)+SUM(CX$362:CX$375)</f>
        <v>43</v>
      </c>
      <c r="EU375" s="81">
        <f>SUM($CK375:$DH375)+SUM(BY$362:BY$375)</f>
        <v>107</v>
      </c>
      <c r="EV375" s="79">
        <f t="shared" si="638"/>
        <v>9</v>
      </c>
      <c r="EW375" s="136">
        <f t="shared" si="639"/>
        <v>0.40186915887850466</v>
      </c>
      <c r="EX375" s="78"/>
      <c r="EY375" s="80">
        <f t="shared" si="640"/>
        <v>26</v>
      </c>
      <c r="EZ375" s="80">
        <f t="shared" si="641"/>
        <v>2</v>
      </c>
      <c r="FA375" s="80">
        <f t="shared" si="642"/>
        <v>5</v>
      </c>
      <c r="FB375" s="80">
        <f t="shared" si="643"/>
        <v>19</v>
      </c>
      <c r="FC375" s="80">
        <f t="shared" si="644"/>
        <v>43</v>
      </c>
      <c r="FD375" s="80">
        <f t="shared" si="645"/>
        <v>107</v>
      </c>
      <c r="FE375" s="80">
        <f t="shared" si="646"/>
        <v>9</v>
      </c>
      <c r="FF375" s="80">
        <f t="shared" si="647"/>
        <v>0.40186915887850466</v>
      </c>
      <c r="FH375" s="54">
        <f t="shared" si="657"/>
        <v>0</v>
      </c>
      <c r="FI375" s="54">
        <f t="shared" si="658"/>
        <v>0</v>
      </c>
      <c r="FJ375" s="54">
        <f t="shared" si="648"/>
        <v>0</v>
      </c>
      <c r="FK375" s="54">
        <f t="shared" si="648"/>
        <v>0</v>
      </c>
      <c r="FL375" s="54">
        <f t="shared" si="648"/>
        <v>0</v>
      </c>
      <c r="FM375" s="54">
        <f t="shared" si="648"/>
        <v>0</v>
      </c>
      <c r="FN375" s="54">
        <f t="shared" si="648"/>
        <v>0</v>
      </c>
      <c r="FO375" s="54">
        <f t="shared" si="648"/>
        <v>0</v>
      </c>
      <c r="FQ375" s="54" t="str">
        <f t="shared" si="659"/>
        <v/>
      </c>
      <c r="FR375" s="54" t="str">
        <f t="shared" si="650"/>
        <v/>
      </c>
      <c r="FS375" s="54" t="str">
        <f t="shared" si="651"/>
        <v/>
      </c>
      <c r="FT375" s="54" t="str">
        <f t="shared" si="651"/>
        <v/>
      </c>
      <c r="FU375" s="54" t="str">
        <f t="shared" si="651"/>
        <v/>
      </c>
      <c r="FV375" s="54" t="str">
        <f t="shared" si="651"/>
        <v/>
      </c>
      <c r="FW375" s="54" t="str">
        <f t="shared" si="651"/>
        <v/>
      </c>
      <c r="FX375" s="54" t="str">
        <f t="shared" si="651"/>
        <v/>
      </c>
      <c r="FY375" s="54" t="s">
        <v>1151</v>
      </c>
      <c r="FZ375" s="80"/>
      <c r="GA375" s="59"/>
      <c r="GB375" s="327"/>
      <c r="GH375" s="61"/>
    </row>
    <row r="376" spans="1:197" s="54" customFormat="1" ht="12" x14ac:dyDescent="0.25">
      <c r="C376" s="56"/>
      <c r="D376" s="115">
        <f>SUM(D360:D375)</f>
        <v>151</v>
      </c>
      <c r="E376" s="115">
        <f>SUM(E360:E375)</f>
        <v>62</v>
      </c>
      <c r="F376" s="115">
        <f>SUM(F360:F375)</f>
        <v>151</v>
      </c>
      <c r="G376" s="115">
        <f>SUM(G360:G375)</f>
        <v>899</v>
      </c>
      <c r="H376" s="115">
        <f>SUM(H360:H375)</f>
        <v>899</v>
      </c>
      <c r="I376" s="57"/>
      <c r="J376" s="56"/>
      <c r="AL376" s="247"/>
      <c r="FQ376" s="54" t="str">
        <f t="shared" si="659"/>
        <v/>
      </c>
      <c r="FR376" s="54" t="str">
        <f t="shared" si="650"/>
        <v/>
      </c>
      <c r="FS376" s="54" t="str">
        <f t="shared" si="651"/>
        <v/>
      </c>
      <c r="FT376" s="54" t="str">
        <f t="shared" si="651"/>
        <v/>
      </c>
      <c r="FU376" s="54" t="str">
        <f t="shared" si="651"/>
        <v/>
      </c>
      <c r="FV376" s="54" t="str">
        <f t="shared" si="651"/>
        <v/>
      </c>
      <c r="FW376" s="54" t="str">
        <f t="shared" si="651"/>
        <v/>
      </c>
      <c r="FX376" s="54" t="str">
        <f t="shared" si="651"/>
        <v/>
      </c>
      <c r="FY376" s="54" t="s">
        <v>1102</v>
      </c>
      <c r="FZ376" s="80"/>
      <c r="GA376" s="59"/>
      <c r="GB376" s="327"/>
      <c r="GH376" s="61"/>
    </row>
    <row r="377" spans="1:197" s="54" customFormat="1" ht="12.6" thickBot="1" x14ac:dyDescent="0.3">
      <c r="A377" s="53" t="s">
        <v>1152</v>
      </c>
      <c r="B377" s="53"/>
      <c r="C377" s="55" t="s">
        <v>1117</v>
      </c>
      <c r="D377" s="57"/>
      <c r="E377" s="57"/>
      <c r="F377" s="57"/>
      <c r="G377" s="57"/>
      <c r="H377" s="57"/>
      <c r="I377" s="57"/>
      <c r="J377" s="57"/>
      <c r="FQ377" s="54" t="str">
        <f t="shared" si="659"/>
        <v/>
      </c>
      <c r="FR377" s="54" t="str">
        <f t="shared" si="650"/>
        <v/>
      </c>
      <c r="FS377" s="54" t="str">
        <f t="shared" si="651"/>
        <v/>
      </c>
      <c r="FT377" s="54" t="str">
        <f t="shared" si="651"/>
        <v/>
      </c>
      <c r="FU377" s="54" t="str">
        <f t="shared" si="651"/>
        <v/>
      </c>
      <c r="FV377" s="54" t="str">
        <f t="shared" si="651"/>
        <v/>
      </c>
      <c r="FW377" s="54" t="str">
        <f t="shared" si="651"/>
        <v/>
      </c>
      <c r="FX377" s="54" t="str">
        <f t="shared" si="651"/>
        <v/>
      </c>
      <c r="FZ377" s="58"/>
      <c r="GA377" s="59"/>
      <c r="GB377" s="60"/>
      <c r="GC377" s="58"/>
      <c r="GD377" s="59"/>
      <c r="GE377" s="61"/>
      <c r="GF377" s="58"/>
      <c r="GG377" s="61"/>
      <c r="GH377" s="61"/>
    </row>
    <row r="378" spans="1:197" s="54" customFormat="1" ht="12.6" thickBot="1" x14ac:dyDescent="0.3">
      <c r="A378" s="53" t="s">
        <v>33</v>
      </c>
      <c r="B378" s="53" t="s">
        <v>34</v>
      </c>
      <c r="C378" s="57" t="s">
        <v>35</v>
      </c>
      <c r="D378" s="57" t="s">
        <v>36</v>
      </c>
      <c r="E378" s="57" t="s">
        <v>37</v>
      </c>
      <c r="F378" s="57" t="s">
        <v>38</v>
      </c>
      <c r="G378" s="57" t="s">
        <v>39</v>
      </c>
      <c r="H378" s="57" t="s">
        <v>40</v>
      </c>
      <c r="I378" s="57" t="s">
        <v>41</v>
      </c>
      <c r="J378" s="57" t="s">
        <v>42</v>
      </c>
      <c r="L378" s="126"/>
      <c r="M378" s="404" t="s">
        <v>139</v>
      </c>
      <c r="N378" s="63" t="s">
        <v>141</v>
      </c>
      <c r="O378" s="63" t="s">
        <v>1118</v>
      </c>
      <c r="P378" s="63" t="s">
        <v>1119</v>
      </c>
      <c r="Q378" s="64" t="s">
        <v>799</v>
      </c>
      <c r="R378" s="63" t="s">
        <v>466</v>
      </c>
      <c r="S378" s="63" t="s">
        <v>727</v>
      </c>
      <c r="T378" s="63" t="s">
        <v>470</v>
      </c>
      <c r="U378" s="63" t="s">
        <v>1120</v>
      </c>
      <c r="V378" s="63" t="s">
        <v>1153</v>
      </c>
      <c r="W378" s="63" t="s">
        <v>1121</v>
      </c>
      <c r="X378" s="63" t="s">
        <v>816</v>
      </c>
      <c r="Y378" s="63" t="s">
        <v>1122</v>
      </c>
      <c r="Z378" s="65" t="s">
        <v>964</v>
      </c>
      <c r="AL378" s="126"/>
      <c r="AM378" s="63" t="s">
        <v>139</v>
      </c>
      <c r="AN378" s="63" t="s">
        <v>141</v>
      </c>
      <c r="AO378" s="63" t="s">
        <v>1118</v>
      </c>
      <c r="AP378" s="63" t="s">
        <v>1119</v>
      </c>
      <c r="AQ378" s="64" t="s">
        <v>799</v>
      </c>
      <c r="AR378" s="63" t="s">
        <v>466</v>
      </c>
      <c r="AS378" s="63" t="s">
        <v>727</v>
      </c>
      <c r="AT378" s="63" t="s">
        <v>470</v>
      </c>
      <c r="AU378" s="63" t="s">
        <v>1120</v>
      </c>
      <c r="AV378" s="63" t="s">
        <v>1153</v>
      </c>
      <c r="AW378" s="63" t="s">
        <v>1121</v>
      </c>
      <c r="AX378" s="63" t="s">
        <v>816</v>
      </c>
      <c r="AY378" s="63" t="s">
        <v>1122</v>
      </c>
      <c r="AZ378" s="65" t="s">
        <v>964</v>
      </c>
      <c r="EJ378" s="56" t="s">
        <v>35</v>
      </c>
      <c r="EK378" s="56" t="s">
        <v>51</v>
      </c>
      <c r="EL378" s="56" t="s">
        <v>52</v>
      </c>
      <c r="EM378" s="56" t="s">
        <v>53</v>
      </c>
      <c r="EN378" s="56" t="s">
        <v>54</v>
      </c>
      <c r="EO378" s="56" t="s">
        <v>55</v>
      </c>
      <c r="EP378" s="56" t="s">
        <v>56</v>
      </c>
      <c r="EQ378" s="56" t="s">
        <v>36</v>
      </c>
      <c r="ER378" s="56" t="s">
        <v>37</v>
      </c>
      <c r="ES378" s="56" t="s">
        <v>38</v>
      </c>
      <c r="ET378" s="56" t="s">
        <v>39</v>
      </c>
      <c r="EU378" s="56" t="s">
        <v>40</v>
      </c>
      <c r="EV378" s="56" t="s">
        <v>41</v>
      </c>
      <c r="EW378" s="56" t="s">
        <v>42</v>
      </c>
      <c r="EX378" s="56"/>
      <c r="EY378" s="56" t="s">
        <v>35</v>
      </c>
      <c r="EZ378" s="56" t="s">
        <v>36</v>
      </c>
      <c r="FA378" s="56" t="s">
        <v>37</v>
      </c>
      <c r="FB378" s="56" t="s">
        <v>38</v>
      </c>
      <c r="FC378" s="56" t="s">
        <v>39</v>
      </c>
      <c r="FD378" s="56" t="s">
        <v>40</v>
      </c>
      <c r="FE378" s="56" t="s">
        <v>41</v>
      </c>
      <c r="FF378" s="56" t="s">
        <v>42</v>
      </c>
      <c r="FR378" s="56" t="s">
        <v>35</v>
      </c>
      <c r="FS378" s="56" t="s">
        <v>36</v>
      </c>
      <c r="FT378" s="56" t="s">
        <v>37</v>
      </c>
      <c r="FU378" s="56" t="s">
        <v>38</v>
      </c>
      <c r="FV378" s="56" t="s">
        <v>39</v>
      </c>
      <c r="FW378" s="56" t="s">
        <v>40</v>
      </c>
      <c r="FX378" s="56" t="s">
        <v>41</v>
      </c>
      <c r="FZ378" s="58"/>
      <c r="GA378" s="59"/>
      <c r="GB378" s="60"/>
      <c r="GC378" s="58"/>
      <c r="GD378" s="59"/>
      <c r="GE378" s="61"/>
      <c r="GF378" s="58"/>
      <c r="GG378" s="61"/>
      <c r="GH378" s="61"/>
      <c r="GM378" s="56"/>
      <c r="GN378" s="56"/>
      <c r="GO378" s="56"/>
    </row>
    <row r="379" spans="1:197" s="54" customFormat="1" ht="12" x14ac:dyDescent="0.25">
      <c r="A379" s="54">
        <v>1</v>
      </c>
      <c r="B379" s="54" t="s">
        <v>1154</v>
      </c>
      <c r="C379" s="56">
        <v>26</v>
      </c>
      <c r="D379" s="56">
        <v>18</v>
      </c>
      <c r="E379" s="56">
        <v>6</v>
      </c>
      <c r="F379" s="56">
        <v>2</v>
      </c>
      <c r="G379" s="56">
        <v>77</v>
      </c>
      <c r="H379" s="56">
        <v>32</v>
      </c>
      <c r="I379" s="57">
        <v>42</v>
      </c>
      <c r="J379" s="69">
        <f t="shared" ref="J379:J392" si="660">G379/H379</f>
        <v>2.40625</v>
      </c>
      <c r="L379" s="66" t="s">
        <v>1126</v>
      </c>
      <c r="M379" s="71"/>
      <c r="N379" s="72" t="s">
        <v>260</v>
      </c>
      <c r="O379" s="72" t="s">
        <v>77</v>
      </c>
      <c r="P379" s="131" t="s">
        <v>86</v>
      </c>
      <c r="Q379" s="64" t="s">
        <v>304</v>
      </c>
      <c r="R379" s="72" t="s">
        <v>87</v>
      </c>
      <c r="S379" s="72" t="s">
        <v>206</v>
      </c>
      <c r="T379" s="72" t="s">
        <v>200</v>
      </c>
      <c r="U379" s="72" t="s">
        <v>87</v>
      </c>
      <c r="V379" s="72" t="s">
        <v>77</v>
      </c>
      <c r="W379" s="130" t="s">
        <v>176</v>
      </c>
      <c r="X379" s="130" t="s">
        <v>416</v>
      </c>
      <c r="Y379" s="72" t="s">
        <v>87</v>
      </c>
      <c r="Z379" s="134" t="s">
        <v>59</v>
      </c>
      <c r="AL379" s="66" t="s">
        <v>1126</v>
      </c>
      <c r="AM379" s="71"/>
      <c r="AN379" s="63" t="s">
        <v>190</v>
      </c>
      <c r="AO379" s="63" t="s">
        <v>159</v>
      </c>
      <c r="AP379" s="63" t="s">
        <v>1155</v>
      </c>
      <c r="AQ379" s="64" t="s">
        <v>171</v>
      </c>
      <c r="AR379" s="63" t="s">
        <v>202</v>
      </c>
      <c r="AS379" s="63" t="s">
        <v>179</v>
      </c>
      <c r="AT379" s="63" t="s">
        <v>209</v>
      </c>
      <c r="AU379" s="63" t="s">
        <v>574</v>
      </c>
      <c r="AV379" s="63" t="s">
        <v>187</v>
      </c>
      <c r="AW379" s="63" t="s">
        <v>121</v>
      </c>
      <c r="AX379" s="63" t="s">
        <v>168</v>
      </c>
      <c r="AY379" s="63" t="s">
        <v>782</v>
      </c>
      <c r="AZ379" s="65" t="s">
        <v>1156</v>
      </c>
      <c r="BL379" s="74"/>
      <c r="BM379" s="75">
        <f t="shared" ref="BM379:BY386" si="661">(IF(N379="","",(IF(MID(N379,2,1)="-",LEFT(N379,1),LEFT(N379,2)))+0))</f>
        <v>8</v>
      </c>
      <c r="BN379" s="75">
        <f t="shared" si="661"/>
        <v>2</v>
      </c>
      <c r="BO379" s="75">
        <f t="shared" si="661"/>
        <v>0</v>
      </c>
      <c r="BP379" s="75">
        <f t="shared" si="661"/>
        <v>4</v>
      </c>
      <c r="BQ379" s="75">
        <f t="shared" si="661"/>
        <v>3</v>
      </c>
      <c r="BR379" s="75">
        <f t="shared" si="661"/>
        <v>1</v>
      </c>
      <c r="BS379" s="75">
        <f t="shared" si="661"/>
        <v>2</v>
      </c>
      <c r="BT379" s="75">
        <f t="shared" si="661"/>
        <v>3</v>
      </c>
      <c r="BU379" s="75">
        <f t="shared" si="661"/>
        <v>2</v>
      </c>
      <c r="BV379" s="75">
        <f t="shared" si="661"/>
        <v>2</v>
      </c>
      <c r="BW379" s="75">
        <f t="shared" si="661"/>
        <v>6</v>
      </c>
      <c r="BX379" s="75">
        <f t="shared" si="661"/>
        <v>3</v>
      </c>
      <c r="BY379" s="76">
        <f t="shared" si="661"/>
        <v>4</v>
      </c>
      <c r="CB379" s="77"/>
      <c r="CC379" s="77"/>
      <c r="CD379" s="77"/>
      <c r="CE379" s="77"/>
      <c r="CF379" s="77"/>
      <c r="CG379" s="77"/>
      <c r="CH379" s="77"/>
      <c r="CI379" s="77"/>
      <c r="CJ379" s="78"/>
      <c r="CK379" s="74"/>
      <c r="CL379" s="75">
        <f t="shared" ref="CL379:CX386" si="662">(IF(N379="","",IF(RIGHT(N379,2)="10",RIGHT(N379,2),RIGHT(N379,1))+0))</f>
        <v>3</v>
      </c>
      <c r="CM379" s="75">
        <f t="shared" si="662"/>
        <v>1</v>
      </c>
      <c r="CN379" s="75">
        <f t="shared" si="662"/>
        <v>3</v>
      </c>
      <c r="CO379" s="75">
        <f t="shared" si="662"/>
        <v>2</v>
      </c>
      <c r="CP379" s="75">
        <f t="shared" si="662"/>
        <v>3</v>
      </c>
      <c r="CQ379" s="75">
        <f t="shared" si="662"/>
        <v>4</v>
      </c>
      <c r="CR379" s="75">
        <f t="shared" si="662"/>
        <v>2</v>
      </c>
      <c r="CS379" s="75">
        <f t="shared" si="662"/>
        <v>3</v>
      </c>
      <c r="CT379" s="75">
        <f t="shared" si="662"/>
        <v>1</v>
      </c>
      <c r="CU379" s="75">
        <f t="shared" si="662"/>
        <v>3</v>
      </c>
      <c r="CV379" s="75">
        <f t="shared" si="662"/>
        <v>2</v>
      </c>
      <c r="CW379" s="75">
        <f t="shared" si="662"/>
        <v>3</v>
      </c>
      <c r="CX379" s="76">
        <f t="shared" si="662"/>
        <v>0</v>
      </c>
      <c r="DA379" s="77"/>
      <c r="DB379" s="77"/>
      <c r="DC379" s="77"/>
      <c r="DD379" s="77"/>
      <c r="DE379" s="77"/>
      <c r="DF379" s="77"/>
      <c r="DG379" s="77"/>
      <c r="DH379" s="77"/>
      <c r="DJ379" s="74"/>
      <c r="DK379" s="75" t="str">
        <f t="shared" ref="DK379:DW386" si="663">(IF(N379="","",IF(BM379&gt;CL379,"H",IF(BM379&lt;CL379,"A","D"))))</f>
        <v>H</v>
      </c>
      <c r="DL379" s="75" t="str">
        <f t="shared" si="663"/>
        <v>H</v>
      </c>
      <c r="DM379" s="75" t="str">
        <f t="shared" si="663"/>
        <v>A</v>
      </c>
      <c r="DN379" s="75" t="str">
        <f t="shared" si="663"/>
        <v>H</v>
      </c>
      <c r="DO379" s="75" t="str">
        <f t="shared" si="663"/>
        <v>D</v>
      </c>
      <c r="DP379" s="75" t="str">
        <f t="shared" si="663"/>
        <v>A</v>
      </c>
      <c r="DQ379" s="75" t="str">
        <f t="shared" si="663"/>
        <v>D</v>
      </c>
      <c r="DR379" s="75" t="str">
        <f t="shared" si="663"/>
        <v>D</v>
      </c>
      <c r="DS379" s="75" t="str">
        <f t="shared" si="663"/>
        <v>H</v>
      </c>
      <c r="DT379" s="75" t="str">
        <f t="shared" si="663"/>
        <v>A</v>
      </c>
      <c r="DU379" s="75" t="str">
        <f t="shared" si="663"/>
        <v>H</v>
      </c>
      <c r="DV379" s="75" t="str">
        <f t="shared" si="663"/>
        <v>D</v>
      </c>
      <c r="DW379" s="76" t="str">
        <f t="shared" si="663"/>
        <v>H</v>
      </c>
      <c r="DZ379" s="56"/>
      <c r="EA379" s="56"/>
      <c r="EB379" s="56"/>
      <c r="EC379" s="56"/>
      <c r="ED379" s="56"/>
      <c r="EE379" s="56"/>
      <c r="EF379" s="56"/>
      <c r="EG379" s="56"/>
      <c r="EI379" s="53" t="str">
        <f t="shared" ref="EI379:EI393" si="664">L379</f>
        <v>Carshalton Athletic</v>
      </c>
      <c r="EJ379" s="79">
        <f>SUM(EQ379:ES379)</f>
        <v>26</v>
      </c>
      <c r="EK379" s="80">
        <f t="shared" ref="EK379:EK392" si="665">COUNTIF($DJ379:$EG379,"H")</f>
        <v>6</v>
      </c>
      <c r="EL379" s="80">
        <f t="shared" ref="EL379:EL392" si="666">COUNTIF($DJ379:$EG379,"D")</f>
        <v>4</v>
      </c>
      <c r="EM379" s="80">
        <f t="shared" ref="EM379:EM392" si="667">COUNTIF($DJ379:$EG379,"A")</f>
        <v>3</v>
      </c>
      <c r="EN379" s="80">
        <f>COUNTIF(DJ$379:DJ$392,"A")</f>
        <v>4</v>
      </c>
      <c r="EO379" s="80">
        <f>COUNTIF(DJ$379:DJ$392,"D")</f>
        <v>5</v>
      </c>
      <c r="EP379" s="80">
        <f>COUNTIF(DJ$379:DJ$392,"H")</f>
        <v>4</v>
      </c>
      <c r="EQ379" s="79">
        <f>EK379+EN379</f>
        <v>10</v>
      </c>
      <c r="ER379" s="79">
        <f t="shared" ref="ER379:ES392" si="668">EL379+EO379</f>
        <v>9</v>
      </c>
      <c r="ES379" s="79">
        <f t="shared" si="668"/>
        <v>7</v>
      </c>
      <c r="ET379" s="81">
        <f>SUM($BL379:$CI379)+SUM(CK$379:CK$392)</f>
        <v>65</v>
      </c>
      <c r="EU379" s="81">
        <f>SUM($CK379:$DH379)+SUM(BL$379:BL$392)</f>
        <v>50</v>
      </c>
      <c r="EV379" s="79">
        <f t="shared" ref="EV379:EV392" si="669">(EQ379*2)+ER379</f>
        <v>29</v>
      </c>
      <c r="EW379" s="136">
        <f t="shared" ref="EW379:EW392" si="670">IF(ET379&gt;0,IF(EU379&gt;0,ET379/EU379,0),0)</f>
        <v>1.3</v>
      </c>
      <c r="EX379" s="78"/>
      <c r="EY379" s="80">
        <f t="shared" ref="EY379:EY393" si="671">VLOOKUP($EI379,$B$379:$J$392,2,0)</f>
        <v>26</v>
      </c>
      <c r="EZ379" s="80">
        <f t="shared" ref="EZ379:EZ393" si="672">VLOOKUP($EI379,$B$379:$J$392,3,0)</f>
        <v>10</v>
      </c>
      <c r="FA379" s="80">
        <f t="shared" ref="FA379:FA393" si="673">VLOOKUP($EI379,$B$379:$J$392,4,0)</f>
        <v>9</v>
      </c>
      <c r="FB379" s="80">
        <f t="shared" ref="FB379:FB393" si="674">VLOOKUP($EI379,$B$379:$J$392,5,0)</f>
        <v>7</v>
      </c>
      <c r="FC379" s="80">
        <f t="shared" ref="FC379:FC393" si="675">VLOOKUP($EI379,$B$379:$J$392,6,0)</f>
        <v>65</v>
      </c>
      <c r="FD379" s="80">
        <f t="shared" ref="FD379:FD393" si="676">VLOOKUP($EI379,$B$379:$J$392,7,0)</f>
        <v>50</v>
      </c>
      <c r="FE379" s="80">
        <f t="shared" ref="FE379:FE393" si="677">VLOOKUP($EI379,$B$379:$J$392,8,0)</f>
        <v>29</v>
      </c>
      <c r="FF379" s="80">
        <f t="shared" ref="FF379:FF393" si="678">VLOOKUP($EI379,$B$379:$J$392,9,0)</f>
        <v>1.3</v>
      </c>
      <c r="FH379" s="54">
        <f>IF(EJ379=EY379,0,1)</f>
        <v>0</v>
      </c>
      <c r="FI379" s="54">
        <f>IF(EQ379=EZ379,0,1)</f>
        <v>0</v>
      </c>
      <c r="FJ379" s="54">
        <f t="shared" ref="FJ379:FO392" si="679">IF(ER379=FA379,0,1)</f>
        <v>0</v>
      </c>
      <c r="FK379" s="54">
        <f t="shared" si="679"/>
        <v>0</v>
      </c>
      <c r="FL379" s="54">
        <f t="shared" si="679"/>
        <v>0</v>
      </c>
      <c r="FM379" s="54">
        <f t="shared" si="679"/>
        <v>0</v>
      </c>
      <c r="FN379" s="54">
        <f t="shared" si="679"/>
        <v>0</v>
      </c>
      <c r="FO379" s="54">
        <f t="shared" si="679"/>
        <v>0</v>
      </c>
      <c r="FQ379" s="54" t="str">
        <f t="shared" si="659"/>
        <v/>
      </c>
      <c r="FR379" s="54" t="str">
        <f t="shared" si="650"/>
        <v/>
      </c>
      <c r="FS379" s="54" t="str">
        <f t="shared" ref="FS379:FX394" si="680">IF(SUM($FH379:$FO379)=0,"",EZ379-EQ379)</f>
        <v/>
      </c>
      <c r="FT379" s="54" t="str">
        <f t="shared" si="680"/>
        <v/>
      </c>
      <c r="FU379" s="54" t="str">
        <f t="shared" si="680"/>
        <v/>
      </c>
      <c r="FV379" s="54" t="str">
        <f t="shared" si="680"/>
        <v/>
      </c>
      <c r="FW379" s="54" t="str">
        <f t="shared" si="680"/>
        <v/>
      </c>
      <c r="FX379" s="54" t="str">
        <f t="shared" si="680"/>
        <v/>
      </c>
      <c r="FY379" s="54" t="s">
        <v>71</v>
      </c>
      <c r="FZ379" s="61"/>
      <c r="GA379" s="59"/>
      <c r="GB379" s="60"/>
      <c r="GC379" s="394"/>
      <c r="GD379" s="59"/>
      <c r="GE379" s="61"/>
      <c r="GF379" s="58"/>
      <c r="GG379" s="61"/>
      <c r="GH379" s="61"/>
      <c r="GM379" s="56"/>
      <c r="GN379" s="56"/>
      <c r="GO379" s="56"/>
    </row>
    <row r="380" spans="1:197" s="54" customFormat="1" ht="12" x14ac:dyDescent="0.25">
      <c r="A380" s="54">
        <v>2</v>
      </c>
      <c r="B380" s="54" t="s">
        <v>1125</v>
      </c>
      <c r="C380" s="56">
        <v>26</v>
      </c>
      <c r="D380" s="56">
        <v>18</v>
      </c>
      <c r="E380" s="56">
        <v>4</v>
      </c>
      <c r="F380" s="56">
        <v>4</v>
      </c>
      <c r="G380" s="56">
        <v>68</v>
      </c>
      <c r="H380" s="56">
        <v>31</v>
      </c>
      <c r="I380" s="57">
        <v>40</v>
      </c>
      <c r="J380" s="69">
        <f t="shared" si="660"/>
        <v>2.193548387096774</v>
      </c>
      <c r="L380" s="82" t="s">
        <v>1127</v>
      </c>
      <c r="M380" s="86" t="s">
        <v>150</v>
      </c>
      <c r="N380" s="83"/>
      <c r="O380" s="88" t="s">
        <v>176</v>
      </c>
      <c r="P380" s="88" t="s">
        <v>148</v>
      </c>
      <c r="Q380" s="84" t="s">
        <v>176</v>
      </c>
      <c r="R380" s="88" t="s">
        <v>200</v>
      </c>
      <c r="S380" s="88" t="s">
        <v>98</v>
      </c>
      <c r="T380" s="88" t="s">
        <v>86</v>
      </c>
      <c r="U380" s="88" t="s">
        <v>149</v>
      </c>
      <c r="V380" s="88" t="s">
        <v>219</v>
      </c>
      <c r="W380" s="88" t="s">
        <v>218</v>
      </c>
      <c r="X380" s="88" t="s">
        <v>148</v>
      </c>
      <c r="Y380" s="88" t="s">
        <v>416</v>
      </c>
      <c r="Z380" s="89" t="s">
        <v>58</v>
      </c>
      <c r="AF380" s="212"/>
      <c r="AG380" s="212"/>
      <c r="AL380" s="82" t="s">
        <v>1127</v>
      </c>
      <c r="AM380" s="253" t="s">
        <v>197</v>
      </c>
      <c r="AN380" s="83"/>
      <c r="AO380" s="59" t="s">
        <v>156</v>
      </c>
      <c r="AP380" s="59" t="s">
        <v>151</v>
      </c>
      <c r="AQ380" s="84" t="s">
        <v>246</v>
      </c>
      <c r="AR380" s="59" t="s">
        <v>168</v>
      </c>
      <c r="AS380" s="59" t="s">
        <v>212</v>
      </c>
      <c r="AT380" s="59" t="s">
        <v>153</v>
      </c>
      <c r="AU380" s="59" t="s">
        <v>195</v>
      </c>
      <c r="AV380" s="59" t="s">
        <v>198</v>
      </c>
      <c r="AW380" s="59" t="s">
        <v>189</v>
      </c>
      <c r="AX380" s="59" t="s">
        <v>182</v>
      </c>
      <c r="AY380" s="59" t="s">
        <v>203</v>
      </c>
      <c r="AZ380" s="85" t="s">
        <v>179</v>
      </c>
      <c r="BL380" s="90">
        <f t="shared" ref="BL380:BS392" si="681">(IF(M380="","",(IF(MID(M380,2,1)="-",LEFT(M380,1),LEFT(M380,2)))+0))</f>
        <v>3</v>
      </c>
      <c r="BM380" s="91"/>
      <c r="BN380" s="77">
        <f t="shared" si="661"/>
        <v>2</v>
      </c>
      <c r="BO380" s="77">
        <f t="shared" si="661"/>
        <v>0</v>
      </c>
      <c r="BP380" s="77">
        <f t="shared" si="661"/>
        <v>2</v>
      </c>
      <c r="BQ380" s="77">
        <f t="shared" si="661"/>
        <v>2</v>
      </c>
      <c r="BR380" s="77">
        <f t="shared" si="661"/>
        <v>0</v>
      </c>
      <c r="BS380" s="77">
        <f t="shared" si="661"/>
        <v>0</v>
      </c>
      <c r="BT380" s="77">
        <f t="shared" si="661"/>
        <v>1</v>
      </c>
      <c r="BU380" s="77">
        <f t="shared" si="661"/>
        <v>0</v>
      </c>
      <c r="BV380" s="77">
        <f t="shared" si="661"/>
        <v>0</v>
      </c>
      <c r="BW380" s="77">
        <f t="shared" si="661"/>
        <v>0</v>
      </c>
      <c r="BX380" s="77">
        <f t="shared" si="661"/>
        <v>6</v>
      </c>
      <c r="BY380" s="92">
        <f t="shared" si="661"/>
        <v>5</v>
      </c>
      <c r="CB380" s="77"/>
      <c r="CC380" s="77"/>
      <c r="CD380" s="77"/>
      <c r="CE380" s="77"/>
      <c r="CF380" s="77"/>
      <c r="CG380" s="77"/>
      <c r="CH380" s="77"/>
      <c r="CI380" s="77"/>
      <c r="CJ380" s="78"/>
      <c r="CK380" s="90">
        <f t="shared" ref="CK380:CR392" si="682">(IF(M380="","",IF(RIGHT(M380,2)="10",RIGHT(M380,2),RIGHT(M380,1))+0))</f>
        <v>1</v>
      </c>
      <c r="CL380" s="91"/>
      <c r="CM380" s="77">
        <f t="shared" si="662"/>
        <v>3</v>
      </c>
      <c r="CN380" s="77">
        <f t="shared" si="662"/>
        <v>1</v>
      </c>
      <c r="CO380" s="77">
        <f t="shared" si="662"/>
        <v>3</v>
      </c>
      <c r="CP380" s="77">
        <f t="shared" si="662"/>
        <v>2</v>
      </c>
      <c r="CQ380" s="77">
        <f t="shared" si="662"/>
        <v>5</v>
      </c>
      <c r="CR380" s="77">
        <f t="shared" si="662"/>
        <v>3</v>
      </c>
      <c r="CS380" s="77">
        <f t="shared" si="662"/>
        <v>5</v>
      </c>
      <c r="CT380" s="77">
        <f t="shared" si="662"/>
        <v>6</v>
      </c>
      <c r="CU380" s="77">
        <f t="shared" si="662"/>
        <v>8</v>
      </c>
      <c r="CV380" s="77">
        <f t="shared" si="662"/>
        <v>1</v>
      </c>
      <c r="CW380" s="77">
        <f t="shared" si="662"/>
        <v>2</v>
      </c>
      <c r="CX380" s="92">
        <f t="shared" si="662"/>
        <v>1</v>
      </c>
      <c r="DA380" s="77"/>
      <c r="DB380" s="77"/>
      <c r="DC380" s="77"/>
      <c r="DD380" s="77"/>
      <c r="DE380" s="77"/>
      <c r="DF380" s="77"/>
      <c r="DG380" s="77"/>
      <c r="DH380" s="77"/>
      <c r="DJ380" s="90" t="str">
        <f t="shared" ref="DJ380:DQ392" si="683">(IF(M380="","",IF(BL380&gt;CK380,"H",IF(BL380&lt;CK380,"A","D"))))</f>
        <v>H</v>
      </c>
      <c r="DK380" s="91"/>
      <c r="DL380" s="77" t="str">
        <f t="shared" si="663"/>
        <v>A</v>
      </c>
      <c r="DM380" s="77" t="str">
        <f t="shared" si="663"/>
        <v>A</v>
      </c>
      <c r="DN380" s="77" t="str">
        <f t="shared" si="663"/>
        <v>A</v>
      </c>
      <c r="DO380" s="77" t="str">
        <f t="shared" si="663"/>
        <v>D</v>
      </c>
      <c r="DP380" s="77" t="str">
        <f t="shared" si="663"/>
        <v>A</v>
      </c>
      <c r="DQ380" s="77" t="str">
        <f t="shared" si="663"/>
        <v>A</v>
      </c>
      <c r="DR380" s="77" t="str">
        <f t="shared" si="663"/>
        <v>A</v>
      </c>
      <c r="DS380" s="77" t="str">
        <f t="shared" si="663"/>
        <v>A</v>
      </c>
      <c r="DT380" s="77" t="str">
        <f t="shared" si="663"/>
        <v>A</v>
      </c>
      <c r="DU380" s="77" t="str">
        <f t="shared" si="663"/>
        <v>A</v>
      </c>
      <c r="DV380" s="77" t="str">
        <f t="shared" si="663"/>
        <v>H</v>
      </c>
      <c r="DW380" s="92" t="str">
        <f t="shared" si="663"/>
        <v>H</v>
      </c>
      <c r="DZ380" s="56"/>
      <c r="EA380" s="56"/>
      <c r="EB380" s="56"/>
      <c r="EC380" s="56"/>
      <c r="ED380" s="56"/>
      <c r="EE380" s="56"/>
      <c r="EF380" s="56"/>
      <c r="EG380" s="56"/>
      <c r="EI380" s="53" t="str">
        <f t="shared" si="664"/>
        <v>Chesham United</v>
      </c>
      <c r="EJ380" s="79">
        <f t="shared" ref="EJ380:EJ392" si="684">SUM(EQ380:ES380)</f>
        <v>26</v>
      </c>
      <c r="EK380" s="80">
        <f t="shared" si="665"/>
        <v>3</v>
      </c>
      <c r="EL380" s="80">
        <f t="shared" si="666"/>
        <v>1</v>
      </c>
      <c r="EM380" s="80">
        <f t="shared" si="667"/>
        <v>9</v>
      </c>
      <c r="EN380" s="80">
        <f>COUNTIF(DK$379:DK$392,"A")</f>
        <v>1</v>
      </c>
      <c r="EO380" s="80">
        <f>COUNTIF(DK$379:DK$392,"D")</f>
        <v>2</v>
      </c>
      <c r="EP380" s="80">
        <f>COUNTIF(DK$379:DK$392,"H")</f>
        <v>10</v>
      </c>
      <c r="EQ380" s="79">
        <f t="shared" ref="EQ380:EQ392" si="685">EK380+EN380</f>
        <v>4</v>
      </c>
      <c r="ER380" s="79">
        <f t="shared" si="668"/>
        <v>3</v>
      </c>
      <c r="ES380" s="79">
        <f t="shared" si="668"/>
        <v>19</v>
      </c>
      <c r="ET380" s="81">
        <f>SUM($BL380:$CI380)+SUM(CL$379:CL$392)</f>
        <v>38</v>
      </c>
      <c r="EU380" s="81">
        <f>SUM($CK380:$DH380)+SUM(BM$379:BM$392)</f>
        <v>91</v>
      </c>
      <c r="EV380" s="79">
        <f t="shared" si="669"/>
        <v>11</v>
      </c>
      <c r="EW380" s="136">
        <f t="shared" si="670"/>
        <v>0.4175824175824176</v>
      </c>
      <c r="EX380" s="78"/>
      <c r="EY380" s="80">
        <f t="shared" si="671"/>
        <v>26</v>
      </c>
      <c r="EZ380" s="80">
        <f t="shared" si="672"/>
        <v>4</v>
      </c>
      <c r="FA380" s="80">
        <f t="shared" si="673"/>
        <v>3</v>
      </c>
      <c r="FB380" s="80">
        <f t="shared" si="674"/>
        <v>19</v>
      </c>
      <c r="FC380" s="80">
        <f t="shared" si="675"/>
        <v>38</v>
      </c>
      <c r="FD380" s="80">
        <f t="shared" si="676"/>
        <v>91</v>
      </c>
      <c r="FE380" s="80">
        <f t="shared" si="677"/>
        <v>11</v>
      </c>
      <c r="FF380" s="80">
        <f t="shared" si="678"/>
        <v>0.4175824175824176</v>
      </c>
      <c r="FH380" s="54">
        <f t="shared" ref="FH380:FH392" si="686">IF(EJ380=EY380,0,1)</f>
        <v>0</v>
      </c>
      <c r="FI380" s="54">
        <f t="shared" ref="FI380:FI392" si="687">IF(EQ380=EZ380,0,1)</f>
        <v>0</v>
      </c>
      <c r="FJ380" s="54">
        <f t="shared" si="679"/>
        <v>0</v>
      </c>
      <c r="FK380" s="54">
        <f t="shared" si="679"/>
        <v>0</v>
      </c>
      <c r="FL380" s="54">
        <f t="shared" si="679"/>
        <v>0</v>
      </c>
      <c r="FM380" s="54">
        <f t="shared" si="679"/>
        <v>0</v>
      </c>
      <c r="FN380" s="54">
        <f t="shared" si="679"/>
        <v>0</v>
      </c>
      <c r="FO380" s="54">
        <f t="shared" si="679"/>
        <v>0</v>
      </c>
      <c r="FQ380" s="54" t="str">
        <f t="shared" si="659"/>
        <v/>
      </c>
      <c r="FR380" s="54" t="str">
        <f t="shared" si="650"/>
        <v/>
      </c>
      <c r="FS380" s="54" t="str">
        <f t="shared" si="680"/>
        <v/>
      </c>
      <c r="FT380" s="54" t="str">
        <f t="shared" si="680"/>
        <v/>
      </c>
      <c r="FU380" s="54" t="str">
        <f t="shared" si="680"/>
        <v/>
      </c>
      <c r="FV380" s="54" t="str">
        <f t="shared" si="680"/>
        <v/>
      </c>
      <c r="FW380" s="54" t="str">
        <f t="shared" si="680"/>
        <v/>
      </c>
      <c r="FX380" s="54" t="str">
        <f t="shared" si="680"/>
        <v/>
      </c>
      <c r="FY380" s="54" t="s">
        <v>1128</v>
      </c>
      <c r="FZ380" s="61"/>
      <c r="GA380" s="59"/>
      <c r="GB380" s="60"/>
      <c r="GC380" s="61"/>
      <c r="GD380" s="59"/>
      <c r="GE380" s="61"/>
      <c r="GF380" s="58"/>
      <c r="GG380" s="61"/>
      <c r="GH380" s="61"/>
      <c r="GM380" s="56"/>
      <c r="GN380" s="56"/>
      <c r="GO380" s="56"/>
    </row>
    <row r="381" spans="1:197" s="54" customFormat="1" ht="12" x14ac:dyDescent="0.25">
      <c r="A381" s="54">
        <v>3</v>
      </c>
      <c r="B381" s="54" t="s">
        <v>1157</v>
      </c>
      <c r="C381" s="56">
        <v>26</v>
      </c>
      <c r="D381" s="56">
        <v>17</v>
      </c>
      <c r="E381" s="56">
        <v>5</v>
      </c>
      <c r="F381" s="56">
        <v>4</v>
      </c>
      <c r="G381" s="56">
        <v>77</v>
      </c>
      <c r="H381" s="56">
        <v>29</v>
      </c>
      <c r="I381" s="57">
        <v>39</v>
      </c>
      <c r="J381" s="69">
        <f t="shared" si="660"/>
        <v>2.6551724137931036</v>
      </c>
      <c r="L381" s="82" t="s">
        <v>1130</v>
      </c>
      <c r="M381" s="86" t="s">
        <v>76</v>
      </c>
      <c r="N381" s="88" t="s">
        <v>111</v>
      </c>
      <c r="O381" s="83"/>
      <c r="P381" s="88" t="s">
        <v>206</v>
      </c>
      <c r="Q381" s="84" t="s">
        <v>177</v>
      </c>
      <c r="R381" s="88" t="s">
        <v>150</v>
      </c>
      <c r="S381" s="88" t="s">
        <v>186</v>
      </c>
      <c r="T381" s="88" t="s">
        <v>206</v>
      </c>
      <c r="U381" s="88" t="s">
        <v>60</v>
      </c>
      <c r="V381" s="88" t="s">
        <v>176</v>
      </c>
      <c r="W381" s="88" t="s">
        <v>148</v>
      </c>
      <c r="X381" s="88" t="s">
        <v>304</v>
      </c>
      <c r="Y381" s="88" t="s">
        <v>60</v>
      </c>
      <c r="Z381" s="89" t="s">
        <v>59</v>
      </c>
      <c r="AF381" s="212"/>
      <c r="AG381" s="212"/>
      <c r="AL381" s="82" t="s">
        <v>1130</v>
      </c>
      <c r="AM381" s="253" t="s">
        <v>158</v>
      </c>
      <c r="AN381" s="59" t="s">
        <v>155</v>
      </c>
      <c r="AO381" s="83"/>
      <c r="AP381" s="59" t="s">
        <v>179</v>
      </c>
      <c r="AQ381" s="84" t="s">
        <v>195</v>
      </c>
      <c r="AR381" s="59" t="s">
        <v>182</v>
      </c>
      <c r="AS381" s="59" t="s">
        <v>170</v>
      </c>
      <c r="AT381" s="59" t="s">
        <v>482</v>
      </c>
      <c r="AU381" s="59" t="s">
        <v>221</v>
      </c>
      <c r="AV381" s="59" t="s">
        <v>152</v>
      </c>
      <c r="AW381" s="59" t="s">
        <v>208</v>
      </c>
      <c r="AX381" s="59" t="s">
        <v>192</v>
      </c>
      <c r="AY381" s="59" t="s">
        <v>153</v>
      </c>
      <c r="AZ381" s="85" t="s">
        <v>191</v>
      </c>
      <c r="BL381" s="90">
        <f t="shared" si="681"/>
        <v>0</v>
      </c>
      <c r="BM381" s="77">
        <f t="shared" si="681"/>
        <v>5</v>
      </c>
      <c r="BN381" s="91"/>
      <c r="BO381" s="77">
        <f t="shared" si="661"/>
        <v>1</v>
      </c>
      <c r="BP381" s="77">
        <f t="shared" si="661"/>
        <v>2</v>
      </c>
      <c r="BQ381" s="77">
        <f t="shared" si="661"/>
        <v>3</v>
      </c>
      <c r="BR381" s="77">
        <f t="shared" si="661"/>
        <v>3</v>
      </c>
      <c r="BS381" s="77">
        <f t="shared" si="661"/>
        <v>1</v>
      </c>
      <c r="BT381" s="77">
        <f t="shared" si="661"/>
        <v>4</v>
      </c>
      <c r="BU381" s="77">
        <f t="shared" si="661"/>
        <v>2</v>
      </c>
      <c r="BV381" s="77">
        <f t="shared" si="661"/>
        <v>0</v>
      </c>
      <c r="BW381" s="77">
        <f t="shared" si="661"/>
        <v>4</v>
      </c>
      <c r="BX381" s="77">
        <f t="shared" si="661"/>
        <v>4</v>
      </c>
      <c r="BY381" s="92">
        <f t="shared" si="661"/>
        <v>4</v>
      </c>
      <c r="CB381" s="77"/>
      <c r="CC381" s="77"/>
      <c r="CD381" s="77"/>
      <c r="CE381" s="77"/>
      <c r="CF381" s="77"/>
      <c r="CG381" s="77"/>
      <c r="CH381" s="77"/>
      <c r="CI381" s="77"/>
      <c r="CJ381" s="78"/>
      <c r="CK381" s="90">
        <f t="shared" si="682"/>
        <v>2</v>
      </c>
      <c r="CL381" s="77">
        <f t="shared" si="682"/>
        <v>2</v>
      </c>
      <c r="CM381" s="91"/>
      <c r="CN381" s="77">
        <f t="shared" si="662"/>
        <v>4</v>
      </c>
      <c r="CO381" s="77">
        <f t="shared" si="662"/>
        <v>0</v>
      </c>
      <c r="CP381" s="77">
        <f t="shared" si="662"/>
        <v>1</v>
      </c>
      <c r="CQ381" s="77">
        <f t="shared" si="662"/>
        <v>4</v>
      </c>
      <c r="CR381" s="77">
        <f t="shared" si="662"/>
        <v>4</v>
      </c>
      <c r="CS381" s="77">
        <f t="shared" si="662"/>
        <v>1</v>
      </c>
      <c r="CT381" s="77">
        <f t="shared" si="662"/>
        <v>3</v>
      </c>
      <c r="CU381" s="77">
        <f t="shared" si="662"/>
        <v>1</v>
      </c>
      <c r="CV381" s="77">
        <f t="shared" si="662"/>
        <v>2</v>
      </c>
      <c r="CW381" s="77">
        <f t="shared" si="662"/>
        <v>1</v>
      </c>
      <c r="CX381" s="92">
        <f t="shared" si="662"/>
        <v>0</v>
      </c>
      <c r="DA381" s="77"/>
      <c r="DB381" s="77"/>
      <c r="DC381" s="77"/>
      <c r="DD381" s="77"/>
      <c r="DE381" s="77"/>
      <c r="DF381" s="77"/>
      <c r="DG381" s="77"/>
      <c r="DH381" s="77"/>
      <c r="DJ381" s="90" t="str">
        <f t="shared" si="683"/>
        <v>A</v>
      </c>
      <c r="DK381" s="77" t="str">
        <f t="shared" si="683"/>
        <v>H</v>
      </c>
      <c r="DL381" s="91"/>
      <c r="DM381" s="77" t="str">
        <f t="shared" si="663"/>
        <v>A</v>
      </c>
      <c r="DN381" s="77" t="str">
        <f t="shared" si="663"/>
        <v>H</v>
      </c>
      <c r="DO381" s="77" t="str">
        <f t="shared" si="663"/>
        <v>H</v>
      </c>
      <c r="DP381" s="77" t="str">
        <f t="shared" si="663"/>
        <v>A</v>
      </c>
      <c r="DQ381" s="77" t="str">
        <f t="shared" si="663"/>
        <v>A</v>
      </c>
      <c r="DR381" s="77" t="str">
        <f t="shared" si="663"/>
        <v>H</v>
      </c>
      <c r="DS381" s="77" t="str">
        <f t="shared" si="663"/>
        <v>A</v>
      </c>
      <c r="DT381" s="77" t="str">
        <f t="shared" si="663"/>
        <v>A</v>
      </c>
      <c r="DU381" s="77" t="str">
        <f t="shared" si="663"/>
        <v>H</v>
      </c>
      <c r="DV381" s="77" t="str">
        <f t="shared" si="663"/>
        <v>H</v>
      </c>
      <c r="DW381" s="92" t="str">
        <f t="shared" si="663"/>
        <v>H</v>
      </c>
      <c r="DZ381" s="56"/>
      <c r="EA381" s="56"/>
      <c r="EB381" s="56"/>
      <c r="EC381" s="56"/>
      <c r="ED381" s="56"/>
      <c r="EE381" s="56"/>
      <c r="EF381" s="56"/>
      <c r="EG381" s="56"/>
      <c r="EI381" s="53" t="str">
        <f t="shared" si="664"/>
        <v>Eastbourne</v>
      </c>
      <c r="EJ381" s="79">
        <f t="shared" si="684"/>
        <v>26</v>
      </c>
      <c r="EK381" s="80">
        <f t="shared" si="665"/>
        <v>7</v>
      </c>
      <c r="EL381" s="80">
        <f t="shared" si="666"/>
        <v>0</v>
      </c>
      <c r="EM381" s="80">
        <f t="shared" si="667"/>
        <v>6</v>
      </c>
      <c r="EN381" s="80">
        <f>COUNTIF(DL$379:DL$392,"A")</f>
        <v>2</v>
      </c>
      <c r="EO381" s="80">
        <f>COUNTIF(DL$379:DL$392,"D")</f>
        <v>2</v>
      </c>
      <c r="EP381" s="80">
        <f>COUNTIF(DL$379:DL$392,"H")</f>
        <v>9</v>
      </c>
      <c r="EQ381" s="79">
        <f t="shared" si="685"/>
        <v>9</v>
      </c>
      <c r="ER381" s="79">
        <f t="shared" si="668"/>
        <v>2</v>
      </c>
      <c r="ES381" s="79">
        <f t="shared" si="668"/>
        <v>15</v>
      </c>
      <c r="ET381" s="81">
        <f>SUM($BL381:$CI381)+SUM(CM$379:CM$392)</f>
        <v>50</v>
      </c>
      <c r="EU381" s="81">
        <f>SUM($CK381:$DH381)+SUM(BN$379:BN$392)</f>
        <v>65</v>
      </c>
      <c r="EV381" s="79">
        <f t="shared" si="669"/>
        <v>20</v>
      </c>
      <c r="EW381" s="136">
        <f t="shared" si="670"/>
        <v>0.76923076923076927</v>
      </c>
      <c r="EX381" s="78"/>
      <c r="EY381" s="80">
        <f t="shared" si="671"/>
        <v>26</v>
      </c>
      <c r="EZ381" s="80">
        <f t="shared" si="672"/>
        <v>9</v>
      </c>
      <c r="FA381" s="80">
        <f t="shared" si="673"/>
        <v>2</v>
      </c>
      <c r="FB381" s="80">
        <f t="shared" si="674"/>
        <v>15</v>
      </c>
      <c r="FC381" s="80">
        <f t="shared" si="675"/>
        <v>50</v>
      </c>
      <c r="FD381" s="80">
        <f t="shared" si="676"/>
        <v>65</v>
      </c>
      <c r="FE381" s="80">
        <f t="shared" si="677"/>
        <v>20</v>
      </c>
      <c r="FF381" s="80">
        <f t="shared" si="678"/>
        <v>0.76923076923076927</v>
      </c>
      <c r="FH381" s="54">
        <f t="shared" si="686"/>
        <v>0</v>
      </c>
      <c r="FI381" s="54">
        <f t="shared" si="687"/>
        <v>0</v>
      </c>
      <c r="FJ381" s="54">
        <f t="shared" si="679"/>
        <v>0</v>
      </c>
      <c r="FK381" s="54">
        <f t="shared" si="679"/>
        <v>0</v>
      </c>
      <c r="FL381" s="54">
        <f t="shared" si="679"/>
        <v>0</v>
      </c>
      <c r="FM381" s="54">
        <f t="shared" si="679"/>
        <v>0</v>
      </c>
      <c r="FN381" s="54">
        <f t="shared" si="679"/>
        <v>0</v>
      </c>
      <c r="FO381" s="54">
        <f t="shared" si="679"/>
        <v>0</v>
      </c>
      <c r="FQ381" s="54" t="str">
        <f t="shared" si="659"/>
        <v/>
      </c>
      <c r="FR381" s="54" t="str">
        <f t="shared" si="650"/>
        <v/>
      </c>
      <c r="FS381" s="54" t="str">
        <f t="shared" si="680"/>
        <v/>
      </c>
      <c r="FT381" s="54" t="str">
        <f t="shared" si="680"/>
        <v/>
      </c>
      <c r="FU381" s="54" t="str">
        <f t="shared" si="680"/>
        <v/>
      </c>
      <c r="FV381" s="54" t="str">
        <f t="shared" si="680"/>
        <v/>
      </c>
      <c r="FW381" s="54" t="str">
        <f t="shared" si="680"/>
        <v/>
      </c>
      <c r="FX381" s="54" t="str">
        <f t="shared" si="680"/>
        <v/>
      </c>
      <c r="FY381" s="54" t="s">
        <v>1131</v>
      </c>
      <c r="FZ381" s="61"/>
      <c r="GA381" s="59"/>
      <c r="GB381" s="60"/>
      <c r="GC381" s="61"/>
      <c r="GD381" s="59"/>
      <c r="GE381" s="61"/>
      <c r="GF381" s="58"/>
      <c r="GG381" s="61"/>
      <c r="GH381" s="61"/>
      <c r="GM381" s="56"/>
      <c r="GN381" s="56"/>
      <c r="GO381" s="56"/>
    </row>
    <row r="382" spans="1:197" s="54" customFormat="1" ht="12" x14ac:dyDescent="0.25">
      <c r="A382" s="54">
        <v>4</v>
      </c>
      <c r="B382" s="54" t="s">
        <v>1132</v>
      </c>
      <c r="C382" s="56">
        <v>26</v>
      </c>
      <c r="D382" s="56">
        <v>16</v>
      </c>
      <c r="E382" s="56">
        <v>4</v>
      </c>
      <c r="F382" s="56">
        <v>6</v>
      </c>
      <c r="G382" s="56">
        <v>67</v>
      </c>
      <c r="H382" s="56">
        <v>35</v>
      </c>
      <c r="I382" s="57">
        <v>36</v>
      </c>
      <c r="J382" s="69">
        <f t="shared" si="660"/>
        <v>1.9142857142857144</v>
      </c>
      <c r="L382" s="82" t="s">
        <v>1125</v>
      </c>
      <c r="M382" s="86" t="s">
        <v>89</v>
      </c>
      <c r="N382" s="88" t="s">
        <v>58</v>
      </c>
      <c r="O382" s="88" t="s">
        <v>58</v>
      </c>
      <c r="P382" s="83"/>
      <c r="Q382" s="84" t="s">
        <v>77</v>
      </c>
      <c r="R382" s="88" t="s">
        <v>200</v>
      </c>
      <c r="S382" s="88" t="s">
        <v>89</v>
      </c>
      <c r="T382" s="88" t="s">
        <v>62</v>
      </c>
      <c r="U382" s="88" t="s">
        <v>304</v>
      </c>
      <c r="V382" s="88" t="s">
        <v>176</v>
      </c>
      <c r="W382" s="148" t="s">
        <v>89</v>
      </c>
      <c r="X382" s="88" t="s">
        <v>99</v>
      </c>
      <c r="Y382" s="88" t="s">
        <v>691</v>
      </c>
      <c r="Z382" s="89" t="s">
        <v>304</v>
      </c>
      <c r="AL382" s="82" t="s">
        <v>1125</v>
      </c>
      <c r="AM382" s="253" t="s">
        <v>482</v>
      </c>
      <c r="AN382" s="59" t="s">
        <v>157</v>
      </c>
      <c r="AO382" s="59" t="s">
        <v>168</v>
      </c>
      <c r="AP382" s="83"/>
      <c r="AQ382" s="84" t="s">
        <v>780</v>
      </c>
      <c r="AR382" s="59" t="s">
        <v>181</v>
      </c>
      <c r="AS382" s="59" t="s">
        <v>202</v>
      </c>
      <c r="AT382" s="59" t="s">
        <v>203</v>
      </c>
      <c r="AU382" s="59" t="s">
        <v>196</v>
      </c>
      <c r="AV382" s="59" t="s">
        <v>209</v>
      </c>
      <c r="AW382" s="59" t="s">
        <v>156</v>
      </c>
      <c r="AX382" s="59" t="s">
        <v>782</v>
      </c>
      <c r="AY382" s="59" t="s">
        <v>180</v>
      </c>
      <c r="AZ382" s="85" t="s">
        <v>221</v>
      </c>
      <c r="BL382" s="90">
        <f t="shared" si="681"/>
        <v>3</v>
      </c>
      <c r="BM382" s="77">
        <f t="shared" si="681"/>
        <v>5</v>
      </c>
      <c r="BN382" s="77">
        <f t="shared" si="681"/>
        <v>5</v>
      </c>
      <c r="BO382" s="91"/>
      <c r="BP382" s="77">
        <f t="shared" si="661"/>
        <v>2</v>
      </c>
      <c r="BQ382" s="77">
        <f t="shared" si="661"/>
        <v>2</v>
      </c>
      <c r="BR382" s="77">
        <f t="shared" si="661"/>
        <v>3</v>
      </c>
      <c r="BS382" s="77">
        <f t="shared" si="661"/>
        <v>1</v>
      </c>
      <c r="BT382" s="77">
        <f t="shared" si="661"/>
        <v>4</v>
      </c>
      <c r="BU382" s="77">
        <f t="shared" si="661"/>
        <v>2</v>
      </c>
      <c r="BV382" s="77">
        <f t="shared" si="661"/>
        <v>3</v>
      </c>
      <c r="BW382" s="77">
        <f t="shared" si="661"/>
        <v>1</v>
      </c>
      <c r="BX382" s="77">
        <f t="shared" si="661"/>
        <v>7</v>
      </c>
      <c r="BY382" s="92">
        <f t="shared" si="661"/>
        <v>4</v>
      </c>
      <c r="CB382" s="77"/>
      <c r="CC382" s="77"/>
      <c r="CD382" s="77"/>
      <c r="CE382" s="77"/>
      <c r="CF382" s="77"/>
      <c r="CG382" s="77"/>
      <c r="CH382" s="77"/>
      <c r="CI382" s="77"/>
      <c r="CJ382" s="78"/>
      <c r="CK382" s="90">
        <f t="shared" si="682"/>
        <v>0</v>
      </c>
      <c r="CL382" s="77">
        <f t="shared" si="682"/>
        <v>1</v>
      </c>
      <c r="CM382" s="77">
        <f t="shared" si="682"/>
        <v>1</v>
      </c>
      <c r="CN382" s="91"/>
      <c r="CO382" s="77">
        <f t="shared" si="662"/>
        <v>1</v>
      </c>
      <c r="CP382" s="77">
        <f t="shared" si="662"/>
        <v>2</v>
      </c>
      <c r="CQ382" s="77">
        <f t="shared" si="662"/>
        <v>0</v>
      </c>
      <c r="CR382" s="77">
        <f t="shared" si="662"/>
        <v>1</v>
      </c>
      <c r="CS382" s="77">
        <f t="shared" si="662"/>
        <v>2</v>
      </c>
      <c r="CT382" s="77">
        <f t="shared" si="662"/>
        <v>3</v>
      </c>
      <c r="CU382" s="77">
        <f t="shared" si="662"/>
        <v>0</v>
      </c>
      <c r="CV382" s="77">
        <f t="shared" si="662"/>
        <v>0</v>
      </c>
      <c r="CW382" s="77">
        <f t="shared" si="662"/>
        <v>3</v>
      </c>
      <c r="CX382" s="92">
        <f t="shared" si="662"/>
        <v>2</v>
      </c>
      <c r="DA382" s="77"/>
      <c r="DB382" s="77"/>
      <c r="DC382" s="77"/>
      <c r="DD382" s="77"/>
      <c r="DE382" s="77"/>
      <c r="DF382" s="77"/>
      <c r="DG382" s="77"/>
      <c r="DH382" s="77"/>
      <c r="DJ382" s="90" t="str">
        <f t="shared" si="683"/>
        <v>H</v>
      </c>
      <c r="DK382" s="77" t="str">
        <f t="shared" si="683"/>
        <v>H</v>
      </c>
      <c r="DL382" s="77" t="str">
        <f t="shared" si="683"/>
        <v>H</v>
      </c>
      <c r="DM382" s="91"/>
      <c r="DN382" s="77" t="str">
        <f t="shared" si="663"/>
        <v>H</v>
      </c>
      <c r="DO382" s="77" t="str">
        <f t="shared" si="663"/>
        <v>D</v>
      </c>
      <c r="DP382" s="77" t="str">
        <f t="shared" si="663"/>
        <v>H</v>
      </c>
      <c r="DQ382" s="77" t="str">
        <f t="shared" si="663"/>
        <v>D</v>
      </c>
      <c r="DR382" s="77" t="str">
        <f t="shared" si="663"/>
        <v>H</v>
      </c>
      <c r="DS382" s="77" t="str">
        <f t="shared" si="663"/>
        <v>A</v>
      </c>
      <c r="DT382" s="77" t="str">
        <f t="shared" si="663"/>
        <v>H</v>
      </c>
      <c r="DU382" s="77" t="str">
        <f t="shared" si="663"/>
        <v>H</v>
      </c>
      <c r="DV382" s="77" t="str">
        <f t="shared" si="663"/>
        <v>H</v>
      </c>
      <c r="DW382" s="92" t="str">
        <f t="shared" si="663"/>
        <v>H</v>
      </c>
      <c r="DZ382" s="56"/>
      <c r="EA382" s="56"/>
      <c r="EB382" s="56"/>
      <c r="EC382" s="56"/>
      <c r="ED382" s="56"/>
      <c r="EE382" s="56"/>
      <c r="EF382" s="56"/>
      <c r="EG382" s="56"/>
      <c r="EI382" s="53" t="str">
        <f t="shared" si="664"/>
        <v>Edgware Town</v>
      </c>
      <c r="EJ382" s="79">
        <f t="shared" si="684"/>
        <v>26</v>
      </c>
      <c r="EK382" s="80">
        <f t="shared" si="665"/>
        <v>10</v>
      </c>
      <c r="EL382" s="80">
        <f t="shared" si="666"/>
        <v>2</v>
      </c>
      <c r="EM382" s="80">
        <f t="shared" si="667"/>
        <v>1</v>
      </c>
      <c r="EN382" s="80">
        <f>COUNTIF(DM$379:DM$392,"A")</f>
        <v>8</v>
      </c>
      <c r="EO382" s="80">
        <f>COUNTIF(DM$379:DM$392,"D")</f>
        <v>2</v>
      </c>
      <c r="EP382" s="80">
        <f>COUNTIF(DM$379:DM$392,"H")</f>
        <v>3</v>
      </c>
      <c r="EQ382" s="79">
        <f t="shared" si="685"/>
        <v>18</v>
      </c>
      <c r="ER382" s="79">
        <f t="shared" si="668"/>
        <v>4</v>
      </c>
      <c r="ES382" s="79">
        <f t="shared" si="668"/>
        <v>4</v>
      </c>
      <c r="ET382" s="81">
        <f>SUM($BL382:$CI382)+SUM(CN$379:CN$392)</f>
        <v>68</v>
      </c>
      <c r="EU382" s="81">
        <f>SUM($CK382:$DH382)+SUM(BO$379:BO$392)</f>
        <v>31</v>
      </c>
      <c r="EV382" s="79">
        <f t="shared" si="669"/>
        <v>40</v>
      </c>
      <c r="EW382" s="136">
        <f t="shared" si="670"/>
        <v>2.193548387096774</v>
      </c>
      <c r="EX382" s="78"/>
      <c r="EY382" s="80">
        <f t="shared" si="671"/>
        <v>26</v>
      </c>
      <c r="EZ382" s="80">
        <f t="shared" si="672"/>
        <v>18</v>
      </c>
      <c r="FA382" s="80">
        <f t="shared" si="673"/>
        <v>4</v>
      </c>
      <c r="FB382" s="80">
        <f t="shared" si="674"/>
        <v>4</v>
      </c>
      <c r="FC382" s="80">
        <f t="shared" si="675"/>
        <v>68</v>
      </c>
      <c r="FD382" s="80">
        <f t="shared" si="676"/>
        <v>31</v>
      </c>
      <c r="FE382" s="80">
        <f t="shared" si="677"/>
        <v>40</v>
      </c>
      <c r="FF382" s="80">
        <f t="shared" si="678"/>
        <v>2.193548387096774</v>
      </c>
      <c r="FH382" s="54">
        <f t="shared" si="686"/>
        <v>0</v>
      </c>
      <c r="FI382" s="54">
        <f t="shared" si="687"/>
        <v>0</v>
      </c>
      <c r="FJ382" s="54">
        <f t="shared" si="679"/>
        <v>0</v>
      </c>
      <c r="FK382" s="54">
        <f t="shared" si="679"/>
        <v>0</v>
      </c>
      <c r="FL382" s="54">
        <f t="shared" si="679"/>
        <v>0</v>
      </c>
      <c r="FM382" s="54">
        <f t="shared" si="679"/>
        <v>0</v>
      </c>
      <c r="FN382" s="54">
        <f t="shared" si="679"/>
        <v>0</v>
      </c>
      <c r="FO382" s="54">
        <f t="shared" si="679"/>
        <v>0</v>
      </c>
      <c r="FQ382" s="54" t="str">
        <f t="shared" si="659"/>
        <v/>
      </c>
      <c r="FR382" s="54" t="str">
        <f t="shared" si="650"/>
        <v/>
      </c>
      <c r="FS382" s="54" t="str">
        <f t="shared" si="680"/>
        <v/>
      </c>
      <c r="FT382" s="54" t="str">
        <f t="shared" si="680"/>
        <v/>
      </c>
      <c r="FU382" s="54" t="str">
        <f t="shared" si="680"/>
        <v/>
      </c>
      <c r="FV382" s="54" t="str">
        <f t="shared" si="680"/>
        <v/>
      </c>
      <c r="FW382" s="54" t="str">
        <f t="shared" si="680"/>
        <v/>
      </c>
      <c r="FX382" s="54" t="str">
        <f t="shared" si="680"/>
        <v/>
      </c>
      <c r="FY382" s="54" t="s">
        <v>1134</v>
      </c>
      <c r="FZ382" s="61"/>
      <c r="GA382" s="59"/>
      <c r="GB382" s="60"/>
      <c r="GC382" s="61"/>
      <c r="GD382" s="59"/>
      <c r="GE382" s="61"/>
      <c r="GF382" s="58"/>
      <c r="GG382" s="61"/>
      <c r="GH382" s="61"/>
      <c r="GM382" s="56"/>
      <c r="GN382" s="56"/>
      <c r="GO382" s="56"/>
    </row>
    <row r="383" spans="1:197" s="54" customFormat="1" ht="12" x14ac:dyDescent="0.25">
      <c r="A383" s="54">
        <v>5</v>
      </c>
      <c r="B383" s="54" t="s">
        <v>1126</v>
      </c>
      <c r="C383" s="56">
        <v>26</v>
      </c>
      <c r="D383" s="56">
        <v>10</v>
      </c>
      <c r="E383" s="56">
        <v>9</v>
      </c>
      <c r="F383" s="56">
        <v>7</v>
      </c>
      <c r="G383" s="56">
        <v>65</v>
      </c>
      <c r="H383" s="56">
        <v>50</v>
      </c>
      <c r="I383" s="57">
        <v>29</v>
      </c>
      <c r="J383" s="69">
        <f t="shared" si="660"/>
        <v>1.3</v>
      </c>
      <c r="L383" s="96" t="s">
        <v>1011</v>
      </c>
      <c r="M383" s="99" t="s">
        <v>98</v>
      </c>
      <c r="N383" s="84" t="s">
        <v>59</v>
      </c>
      <c r="O383" s="84" t="s">
        <v>103</v>
      </c>
      <c r="P383" s="84" t="s">
        <v>89</v>
      </c>
      <c r="Q383" s="83"/>
      <c r="R383" s="84" t="s">
        <v>99</v>
      </c>
      <c r="S383" s="84" t="s">
        <v>100</v>
      </c>
      <c r="T383" s="84" t="s">
        <v>502</v>
      </c>
      <c r="U383" s="84" t="s">
        <v>124</v>
      </c>
      <c r="V383" s="84" t="s">
        <v>74</v>
      </c>
      <c r="W383" s="84" t="s">
        <v>59</v>
      </c>
      <c r="X383" s="84" t="s">
        <v>76</v>
      </c>
      <c r="Y383" s="84" t="s">
        <v>89</v>
      </c>
      <c r="Z383" s="98" t="s">
        <v>62</v>
      </c>
      <c r="AL383" s="96" t="s">
        <v>1011</v>
      </c>
      <c r="AM383" s="99" t="s">
        <v>203</v>
      </c>
      <c r="AN383" s="84" t="s">
        <v>166</v>
      </c>
      <c r="AO383" s="84" t="s">
        <v>151</v>
      </c>
      <c r="AP383" s="84" t="s">
        <v>154</v>
      </c>
      <c r="AQ383" s="83"/>
      <c r="AR383" s="84" t="s">
        <v>158</v>
      </c>
      <c r="AS383" s="84" t="s">
        <v>190</v>
      </c>
      <c r="AT383" s="84" t="s">
        <v>192</v>
      </c>
      <c r="AU383" s="84" t="s">
        <v>168</v>
      </c>
      <c r="AV383" s="84" t="s">
        <v>153</v>
      </c>
      <c r="AW383" s="84" t="s">
        <v>782</v>
      </c>
      <c r="AX383" s="84" t="s">
        <v>159</v>
      </c>
      <c r="AY383" s="84" t="s">
        <v>170</v>
      </c>
      <c r="AZ383" s="98" t="s">
        <v>202</v>
      </c>
      <c r="BL383" s="90">
        <f t="shared" si="681"/>
        <v>0</v>
      </c>
      <c r="BM383" s="77">
        <f t="shared" si="681"/>
        <v>4</v>
      </c>
      <c r="BN383" s="77">
        <f t="shared" si="681"/>
        <v>1</v>
      </c>
      <c r="BO383" s="77">
        <f t="shared" si="681"/>
        <v>3</v>
      </c>
      <c r="BP383" s="91"/>
      <c r="BQ383" s="77">
        <f t="shared" si="661"/>
        <v>1</v>
      </c>
      <c r="BR383" s="77">
        <f t="shared" si="661"/>
        <v>4</v>
      </c>
      <c r="BS383" s="77">
        <f t="shared" si="661"/>
        <v>1</v>
      </c>
      <c r="BT383" s="77">
        <f t="shared" si="661"/>
        <v>0</v>
      </c>
      <c r="BU383" s="77">
        <f t="shared" si="661"/>
        <v>1</v>
      </c>
      <c r="BV383" s="77">
        <f t="shared" si="661"/>
        <v>4</v>
      </c>
      <c r="BW383" s="77">
        <f t="shared" si="661"/>
        <v>0</v>
      </c>
      <c r="BX383" s="77">
        <f t="shared" si="661"/>
        <v>3</v>
      </c>
      <c r="BY383" s="92">
        <f t="shared" si="661"/>
        <v>1</v>
      </c>
      <c r="CB383" s="77"/>
      <c r="CC383" s="77"/>
      <c r="CD383" s="77"/>
      <c r="CE383" s="77"/>
      <c r="CF383" s="77"/>
      <c r="CG383" s="77"/>
      <c r="CH383" s="77"/>
      <c r="CI383" s="77"/>
      <c r="CJ383" s="78"/>
      <c r="CK383" s="90">
        <f t="shared" si="682"/>
        <v>5</v>
      </c>
      <c r="CL383" s="77">
        <f t="shared" si="682"/>
        <v>0</v>
      </c>
      <c r="CM383" s="77">
        <f t="shared" si="682"/>
        <v>3</v>
      </c>
      <c r="CN383" s="77">
        <f t="shared" si="682"/>
        <v>0</v>
      </c>
      <c r="CO383" s="91"/>
      <c r="CP383" s="77">
        <f t="shared" si="662"/>
        <v>0</v>
      </c>
      <c r="CQ383" s="77">
        <f t="shared" si="662"/>
        <v>3</v>
      </c>
      <c r="CR383" s="77">
        <f t="shared" si="662"/>
        <v>8</v>
      </c>
      <c r="CS383" s="77">
        <f t="shared" si="662"/>
        <v>0</v>
      </c>
      <c r="CT383" s="77">
        <f t="shared" si="662"/>
        <v>2</v>
      </c>
      <c r="CU383" s="77">
        <f t="shared" si="662"/>
        <v>0</v>
      </c>
      <c r="CV383" s="77">
        <f t="shared" si="662"/>
        <v>2</v>
      </c>
      <c r="CW383" s="77">
        <f t="shared" si="662"/>
        <v>0</v>
      </c>
      <c r="CX383" s="92">
        <f t="shared" si="662"/>
        <v>1</v>
      </c>
      <c r="DA383" s="77"/>
      <c r="DB383" s="77"/>
      <c r="DC383" s="77"/>
      <c r="DD383" s="77"/>
      <c r="DE383" s="77"/>
      <c r="DF383" s="77"/>
      <c r="DG383" s="77"/>
      <c r="DH383" s="77"/>
      <c r="DJ383" s="90" t="str">
        <f t="shared" si="683"/>
        <v>A</v>
      </c>
      <c r="DK383" s="77" t="str">
        <f t="shared" si="683"/>
        <v>H</v>
      </c>
      <c r="DL383" s="77" t="str">
        <f t="shared" si="683"/>
        <v>A</v>
      </c>
      <c r="DM383" s="77" t="str">
        <f t="shared" si="683"/>
        <v>H</v>
      </c>
      <c r="DN383" s="91"/>
      <c r="DO383" s="77" t="str">
        <f t="shared" si="663"/>
        <v>H</v>
      </c>
      <c r="DP383" s="77" t="str">
        <f t="shared" si="663"/>
        <v>H</v>
      </c>
      <c r="DQ383" s="77" t="str">
        <f t="shared" si="663"/>
        <v>A</v>
      </c>
      <c r="DR383" s="77" t="str">
        <f t="shared" si="663"/>
        <v>D</v>
      </c>
      <c r="DS383" s="77" t="str">
        <f t="shared" si="663"/>
        <v>A</v>
      </c>
      <c r="DT383" s="77" t="str">
        <f t="shared" si="663"/>
        <v>H</v>
      </c>
      <c r="DU383" s="77" t="str">
        <f t="shared" si="663"/>
        <v>A</v>
      </c>
      <c r="DV383" s="77" t="str">
        <f t="shared" si="663"/>
        <v>H</v>
      </c>
      <c r="DW383" s="92" t="str">
        <f t="shared" si="663"/>
        <v>D</v>
      </c>
      <c r="DZ383" s="56"/>
      <c r="EA383" s="56"/>
      <c r="EB383" s="56"/>
      <c r="EC383" s="56"/>
      <c r="ED383" s="56"/>
      <c r="EE383" s="56"/>
      <c r="EF383" s="56"/>
      <c r="EG383" s="56"/>
      <c r="EI383" s="53" t="str">
        <f t="shared" si="664"/>
        <v>Epsom</v>
      </c>
      <c r="EJ383" s="79">
        <f t="shared" si="684"/>
        <v>26</v>
      </c>
      <c r="EK383" s="80">
        <f t="shared" si="665"/>
        <v>6</v>
      </c>
      <c r="EL383" s="80">
        <f t="shared" si="666"/>
        <v>2</v>
      </c>
      <c r="EM383" s="80">
        <f t="shared" si="667"/>
        <v>5</v>
      </c>
      <c r="EN383" s="80">
        <f>COUNTIF(DN$379:DN$392,"A")</f>
        <v>2</v>
      </c>
      <c r="EO383" s="80">
        <f>COUNTIF(DN$379:DN$392,"D")</f>
        <v>1</v>
      </c>
      <c r="EP383" s="80">
        <f>COUNTIF(DN$379:DN$392,"H")</f>
        <v>10</v>
      </c>
      <c r="EQ383" s="79">
        <f t="shared" si="685"/>
        <v>8</v>
      </c>
      <c r="ER383" s="79">
        <f t="shared" si="668"/>
        <v>3</v>
      </c>
      <c r="ES383" s="79">
        <f t="shared" si="668"/>
        <v>15</v>
      </c>
      <c r="ET383" s="81">
        <f>SUM($BL383:$CI383)+SUM(CO$379:CO$392)</f>
        <v>41</v>
      </c>
      <c r="EU383" s="81">
        <f>SUM($CK383:$DH383)+SUM(BP$379:BP$392)</f>
        <v>61</v>
      </c>
      <c r="EV383" s="79">
        <f t="shared" si="669"/>
        <v>19</v>
      </c>
      <c r="EW383" s="136">
        <f t="shared" si="670"/>
        <v>0.67213114754098358</v>
      </c>
      <c r="EX383" s="78"/>
      <c r="EY383" s="80">
        <f t="shared" si="671"/>
        <v>26</v>
      </c>
      <c r="EZ383" s="80">
        <f t="shared" si="672"/>
        <v>8</v>
      </c>
      <c r="FA383" s="80">
        <f t="shared" si="673"/>
        <v>3</v>
      </c>
      <c r="FB383" s="80">
        <f t="shared" si="674"/>
        <v>15</v>
      </c>
      <c r="FC383" s="80">
        <f t="shared" si="675"/>
        <v>41</v>
      </c>
      <c r="FD383" s="80">
        <f t="shared" si="676"/>
        <v>61</v>
      </c>
      <c r="FE383" s="80">
        <f t="shared" si="677"/>
        <v>19</v>
      </c>
      <c r="FF383" s="80">
        <f t="shared" si="678"/>
        <v>0.67213114754098358</v>
      </c>
      <c r="FH383" s="54">
        <f t="shared" si="686"/>
        <v>0</v>
      </c>
      <c r="FI383" s="54">
        <f t="shared" si="687"/>
        <v>0</v>
      </c>
      <c r="FJ383" s="54">
        <f t="shared" si="679"/>
        <v>0</v>
      </c>
      <c r="FK383" s="54">
        <f t="shared" si="679"/>
        <v>0</v>
      </c>
      <c r="FL383" s="54">
        <f t="shared" si="679"/>
        <v>0</v>
      </c>
      <c r="FM383" s="54">
        <f t="shared" si="679"/>
        <v>0</v>
      </c>
      <c r="FN383" s="54">
        <f t="shared" si="679"/>
        <v>0</v>
      </c>
      <c r="FO383" s="54">
        <f t="shared" si="679"/>
        <v>0</v>
      </c>
      <c r="FQ383" s="54" t="str">
        <f t="shared" si="659"/>
        <v/>
      </c>
      <c r="FR383" s="54" t="str">
        <f t="shared" si="650"/>
        <v/>
      </c>
      <c r="FS383" s="54" t="str">
        <f t="shared" si="680"/>
        <v/>
      </c>
      <c r="FT383" s="54" t="str">
        <f t="shared" si="680"/>
        <v/>
      </c>
      <c r="FU383" s="54" t="str">
        <f t="shared" si="680"/>
        <v/>
      </c>
      <c r="FV383" s="54" t="str">
        <f t="shared" si="680"/>
        <v/>
      </c>
      <c r="FW383" s="54" t="str">
        <f t="shared" si="680"/>
        <v/>
      </c>
      <c r="FX383" s="54" t="str">
        <f t="shared" si="680"/>
        <v/>
      </c>
      <c r="FY383" s="54" t="s">
        <v>1158</v>
      </c>
      <c r="FZ383" s="61"/>
      <c r="GA383" s="59"/>
      <c r="GB383" s="60"/>
      <c r="GC383" s="61"/>
      <c r="GD383" s="59"/>
      <c r="GE383" s="61"/>
      <c r="GF383" s="58"/>
      <c r="GG383" s="61"/>
      <c r="GH383" s="61"/>
      <c r="GM383" s="56"/>
      <c r="GN383" s="56"/>
      <c r="GO383" s="56"/>
    </row>
    <row r="384" spans="1:197" s="54" customFormat="1" ht="12" x14ac:dyDescent="0.25">
      <c r="A384" s="360">
        <v>6</v>
      </c>
      <c r="B384" s="54" t="s">
        <v>1159</v>
      </c>
      <c r="C384" s="56">
        <v>26</v>
      </c>
      <c r="D384" s="56">
        <v>12</v>
      </c>
      <c r="E384" s="56">
        <v>3</v>
      </c>
      <c r="F384" s="56">
        <v>11</v>
      </c>
      <c r="G384" s="56">
        <v>43</v>
      </c>
      <c r="H384" s="56">
        <v>50</v>
      </c>
      <c r="I384" s="57">
        <v>27</v>
      </c>
      <c r="J384" s="69">
        <f t="shared" si="660"/>
        <v>0.86</v>
      </c>
      <c r="L384" s="82" t="s">
        <v>1136</v>
      </c>
      <c r="M384" s="86" t="s">
        <v>62</v>
      </c>
      <c r="N384" s="88" t="s">
        <v>99</v>
      </c>
      <c r="O384" s="88" t="s">
        <v>200</v>
      </c>
      <c r="P384" s="88" t="s">
        <v>103</v>
      </c>
      <c r="Q384" s="84" t="s">
        <v>77</v>
      </c>
      <c r="R384" s="83"/>
      <c r="S384" s="88" t="s">
        <v>99</v>
      </c>
      <c r="T384" s="88" t="s">
        <v>99</v>
      </c>
      <c r="U384" s="88" t="s">
        <v>200</v>
      </c>
      <c r="V384" s="88" t="s">
        <v>176</v>
      </c>
      <c r="W384" s="88" t="s">
        <v>77</v>
      </c>
      <c r="X384" s="88" t="s">
        <v>148</v>
      </c>
      <c r="Y384" s="88" t="s">
        <v>77</v>
      </c>
      <c r="Z384" s="89" t="s">
        <v>126</v>
      </c>
      <c r="AL384" s="82" t="s">
        <v>1136</v>
      </c>
      <c r="AM384" s="253" t="s">
        <v>152</v>
      </c>
      <c r="AN384" s="59" t="s">
        <v>780</v>
      </c>
      <c r="AO384" s="59" t="s">
        <v>166</v>
      </c>
      <c r="AP384" s="59" t="s">
        <v>155</v>
      </c>
      <c r="AQ384" s="84" t="s">
        <v>482</v>
      </c>
      <c r="AR384" s="83"/>
      <c r="AS384" s="59" t="s">
        <v>1160</v>
      </c>
      <c r="AT384" s="59" t="s">
        <v>179</v>
      </c>
      <c r="AU384" s="59" t="s">
        <v>190</v>
      </c>
      <c r="AV384" s="59" t="s">
        <v>154</v>
      </c>
      <c r="AW384" s="59" t="s">
        <v>212</v>
      </c>
      <c r="AX384" s="59" t="s">
        <v>208</v>
      </c>
      <c r="AY384" s="59" t="s">
        <v>128</v>
      </c>
      <c r="AZ384" s="85" t="s">
        <v>198</v>
      </c>
      <c r="BL384" s="90">
        <f t="shared" si="681"/>
        <v>1</v>
      </c>
      <c r="BM384" s="77">
        <f t="shared" si="681"/>
        <v>1</v>
      </c>
      <c r="BN384" s="77">
        <f t="shared" si="681"/>
        <v>2</v>
      </c>
      <c r="BO384" s="77">
        <f t="shared" si="681"/>
        <v>1</v>
      </c>
      <c r="BP384" s="77">
        <f t="shared" si="681"/>
        <v>2</v>
      </c>
      <c r="BQ384" s="91"/>
      <c r="BR384" s="77">
        <f t="shared" si="661"/>
        <v>1</v>
      </c>
      <c r="BS384" s="77">
        <f t="shared" si="661"/>
        <v>1</v>
      </c>
      <c r="BT384" s="77">
        <f t="shared" si="661"/>
        <v>2</v>
      </c>
      <c r="BU384" s="77">
        <f t="shared" si="661"/>
        <v>2</v>
      </c>
      <c r="BV384" s="77">
        <f t="shared" si="661"/>
        <v>2</v>
      </c>
      <c r="BW384" s="77">
        <f t="shared" si="661"/>
        <v>0</v>
      </c>
      <c r="BX384" s="77">
        <f t="shared" si="661"/>
        <v>2</v>
      </c>
      <c r="BY384" s="92">
        <f t="shared" si="661"/>
        <v>7</v>
      </c>
      <c r="CB384" s="77"/>
      <c r="CC384" s="77"/>
      <c r="CD384" s="77"/>
      <c r="CE384" s="77"/>
      <c r="CF384" s="77"/>
      <c r="CG384" s="77"/>
      <c r="CH384" s="77"/>
      <c r="CI384" s="77"/>
      <c r="CJ384" s="78"/>
      <c r="CK384" s="90">
        <f t="shared" si="682"/>
        <v>1</v>
      </c>
      <c r="CL384" s="77">
        <f t="shared" si="682"/>
        <v>0</v>
      </c>
      <c r="CM384" s="77">
        <f t="shared" si="682"/>
        <v>2</v>
      </c>
      <c r="CN384" s="77">
        <f t="shared" si="682"/>
        <v>3</v>
      </c>
      <c r="CO384" s="77">
        <f t="shared" si="682"/>
        <v>1</v>
      </c>
      <c r="CP384" s="91"/>
      <c r="CQ384" s="77">
        <f t="shared" si="662"/>
        <v>0</v>
      </c>
      <c r="CR384" s="77">
        <f t="shared" si="662"/>
        <v>0</v>
      </c>
      <c r="CS384" s="77">
        <f t="shared" si="662"/>
        <v>2</v>
      </c>
      <c r="CT384" s="77">
        <f t="shared" si="662"/>
        <v>3</v>
      </c>
      <c r="CU384" s="77">
        <f t="shared" si="662"/>
        <v>1</v>
      </c>
      <c r="CV384" s="77">
        <f t="shared" si="662"/>
        <v>1</v>
      </c>
      <c r="CW384" s="77">
        <f t="shared" si="662"/>
        <v>1</v>
      </c>
      <c r="CX384" s="92">
        <f t="shared" si="662"/>
        <v>0</v>
      </c>
      <c r="DA384" s="77"/>
      <c r="DB384" s="77"/>
      <c r="DC384" s="77"/>
      <c r="DD384" s="77"/>
      <c r="DE384" s="77"/>
      <c r="DF384" s="77"/>
      <c r="DG384" s="77"/>
      <c r="DH384" s="77"/>
      <c r="DJ384" s="90" t="str">
        <f t="shared" si="683"/>
        <v>D</v>
      </c>
      <c r="DK384" s="77" t="str">
        <f t="shared" si="683"/>
        <v>H</v>
      </c>
      <c r="DL384" s="77" t="str">
        <f t="shared" si="683"/>
        <v>D</v>
      </c>
      <c r="DM384" s="77" t="str">
        <f t="shared" si="683"/>
        <v>A</v>
      </c>
      <c r="DN384" s="77" t="str">
        <f t="shared" si="683"/>
        <v>H</v>
      </c>
      <c r="DO384" s="91"/>
      <c r="DP384" s="77" t="str">
        <f t="shared" si="663"/>
        <v>H</v>
      </c>
      <c r="DQ384" s="77" t="str">
        <f t="shared" si="663"/>
        <v>H</v>
      </c>
      <c r="DR384" s="77" t="str">
        <f t="shared" si="663"/>
        <v>D</v>
      </c>
      <c r="DS384" s="77" t="str">
        <f t="shared" si="663"/>
        <v>A</v>
      </c>
      <c r="DT384" s="77" t="str">
        <f t="shared" si="663"/>
        <v>H</v>
      </c>
      <c r="DU384" s="77" t="str">
        <f t="shared" si="663"/>
        <v>A</v>
      </c>
      <c r="DV384" s="77" t="str">
        <f t="shared" si="663"/>
        <v>H</v>
      </c>
      <c r="DW384" s="92" t="str">
        <f t="shared" si="663"/>
        <v>H</v>
      </c>
      <c r="DZ384" s="56"/>
      <c r="EA384" s="56"/>
      <c r="EB384" s="56"/>
      <c r="EC384" s="56"/>
      <c r="ED384" s="56"/>
      <c r="EE384" s="56"/>
      <c r="EF384" s="56"/>
      <c r="EG384" s="56"/>
      <c r="EI384" s="53" t="str">
        <f t="shared" si="664"/>
        <v>Erith &amp; Belvedere</v>
      </c>
      <c r="EJ384" s="79">
        <f t="shared" si="684"/>
        <v>26</v>
      </c>
      <c r="EK384" s="80">
        <f t="shared" si="665"/>
        <v>7</v>
      </c>
      <c r="EL384" s="80">
        <f t="shared" si="666"/>
        <v>3</v>
      </c>
      <c r="EM384" s="80">
        <f t="shared" si="667"/>
        <v>3</v>
      </c>
      <c r="EN384" s="80">
        <f>COUNTIF(DO$379:DO$392,"A")</f>
        <v>1</v>
      </c>
      <c r="EO384" s="80">
        <f>COUNTIF(DO$379:DO$392,"D")</f>
        <v>6</v>
      </c>
      <c r="EP384" s="80">
        <f>COUNTIF(DO$379:DO$392,"H")</f>
        <v>6</v>
      </c>
      <c r="EQ384" s="79">
        <f t="shared" si="685"/>
        <v>8</v>
      </c>
      <c r="ER384" s="79">
        <f t="shared" si="668"/>
        <v>9</v>
      </c>
      <c r="ES384" s="79">
        <f t="shared" si="668"/>
        <v>9</v>
      </c>
      <c r="ET384" s="81">
        <f>SUM($BL384:$CI384)+SUM(CP$379:CP$392)</f>
        <v>46</v>
      </c>
      <c r="EU384" s="81">
        <f>SUM($CK384:$DH384)+SUM(BQ$379:BQ$392)</f>
        <v>48</v>
      </c>
      <c r="EV384" s="79">
        <f t="shared" si="669"/>
        <v>25</v>
      </c>
      <c r="EW384" s="136">
        <f t="shared" si="670"/>
        <v>0.95833333333333337</v>
      </c>
      <c r="EX384" s="78"/>
      <c r="EY384" s="80">
        <f t="shared" si="671"/>
        <v>26</v>
      </c>
      <c r="EZ384" s="80">
        <f t="shared" si="672"/>
        <v>8</v>
      </c>
      <c r="FA384" s="80">
        <f t="shared" si="673"/>
        <v>9</v>
      </c>
      <c r="FB384" s="80">
        <f t="shared" si="674"/>
        <v>9</v>
      </c>
      <c r="FC384" s="80">
        <f t="shared" si="675"/>
        <v>46</v>
      </c>
      <c r="FD384" s="80">
        <f t="shared" si="676"/>
        <v>48</v>
      </c>
      <c r="FE384" s="80">
        <f t="shared" si="677"/>
        <v>25</v>
      </c>
      <c r="FF384" s="80">
        <f t="shared" si="678"/>
        <v>0.95833333333333337</v>
      </c>
      <c r="FH384" s="54">
        <f t="shared" si="686"/>
        <v>0</v>
      </c>
      <c r="FI384" s="54">
        <f t="shared" si="687"/>
        <v>0</v>
      </c>
      <c r="FJ384" s="54">
        <f t="shared" si="679"/>
        <v>0</v>
      </c>
      <c r="FK384" s="54">
        <f t="shared" si="679"/>
        <v>0</v>
      </c>
      <c r="FL384" s="54">
        <f t="shared" si="679"/>
        <v>0</v>
      </c>
      <c r="FM384" s="54">
        <f t="shared" si="679"/>
        <v>0</v>
      </c>
      <c r="FN384" s="54">
        <f t="shared" si="679"/>
        <v>0</v>
      </c>
      <c r="FO384" s="54">
        <f t="shared" si="679"/>
        <v>0</v>
      </c>
      <c r="FQ384" s="54" t="str">
        <f t="shared" si="659"/>
        <v/>
      </c>
      <c r="FR384" s="54" t="str">
        <f t="shared" si="650"/>
        <v/>
      </c>
      <c r="FS384" s="54" t="str">
        <f t="shared" si="680"/>
        <v/>
      </c>
      <c r="FT384" s="54" t="str">
        <f t="shared" si="680"/>
        <v/>
      </c>
      <c r="FU384" s="54" t="str">
        <f t="shared" si="680"/>
        <v/>
      </c>
      <c r="FV384" s="54" t="str">
        <f t="shared" si="680"/>
        <v/>
      </c>
      <c r="FW384" s="54" t="str">
        <f t="shared" si="680"/>
        <v/>
      </c>
      <c r="FX384" s="54" t="str">
        <f t="shared" si="680"/>
        <v/>
      </c>
      <c r="FY384" s="54" t="s">
        <v>1161</v>
      </c>
      <c r="FZ384" s="61"/>
      <c r="GA384" s="59"/>
      <c r="GB384" s="60"/>
      <c r="GC384" s="61"/>
      <c r="GD384" s="59"/>
      <c r="GE384" s="61"/>
      <c r="GF384" s="58"/>
      <c r="GG384" s="61"/>
      <c r="GH384" s="61"/>
      <c r="GM384" s="56"/>
      <c r="GN384" s="56"/>
      <c r="GO384" s="56"/>
    </row>
    <row r="385" spans="1:197" s="54" customFormat="1" ht="12" x14ac:dyDescent="0.25">
      <c r="A385" s="360">
        <v>7</v>
      </c>
      <c r="B385" s="54" t="s">
        <v>1142</v>
      </c>
      <c r="C385" s="56">
        <v>26</v>
      </c>
      <c r="D385" s="56">
        <v>10</v>
      </c>
      <c r="E385" s="56">
        <v>6</v>
      </c>
      <c r="F385" s="56">
        <v>10</v>
      </c>
      <c r="G385" s="56">
        <v>58</v>
      </c>
      <c r="H385" s="56">
        <v>63</v>
      </c>
      <c r="I385" s="57">
        <v>26</v>
      </c>
      <c r="J385" s="69">
        <f t="shared" si="660"/>
        <v>0.92063492063492058</v>
      </c>
      <c r="L385" s="82" t="s">
        <v>1132</v>
      </c>
      <c r="M385" s="150" t="s">
        <v>62</v>
      </c>
      <c r="N385" s="88" t="s">
        <v>62</v>
      </c>
      <c r="O385" s="88" t="s">
        <v>126</v>
      </c>
      <c r="P385" s="148" t="s">
        <v>150</v>
      </c>
      <c r="Q385" s="84" t="s">
        <v>150</v>
      </c>
      <c r="R385" s="151" t="s">
        <v>177</v>
      </c>
      <c r="S385" s="83"/>
      <c r="T385" s="88" t="s">
        <v>77</v>
      </c>
      <c r="U385" s="88" t="s">
        <v>101</v>
      </c>
      <c r="V385" s="88" t="s">
        <v>200</v>
      </c>
      <c r="W385" s="88" t="s">
        <v>89</v>
      </c>
      <c r="X385" s="88" t="s">
        <v>125</v>
      </c>
      <c r="Y385" s="88" t="s">
        <v>100</v>
      </c>
      <c r="Z385" s="89" t="s">
        <v>178</v>
      </c>
      <c r="AL385" s="82" t="s">
        <v>1132</v>
      </c>
      <c r="AM385" s="253" t="s">
        <v>155</v>
      </c>
      <c r="AN385" s="59" t="s">
        <v>782</v>
      </c>
      <c r="AO385" s="59" t="s">
        <v>157</v>
      </c>
      <c r="AP385" s="59" t="s">
        <v>182</v>
      </c>
      <c r="AQ385" s="84" t="s">
        <v>208</v>
      </c>
      <c r="AR385" s="59" t="s">
        <v>1006</v>
      </c>
      <c r="AS385" s="83"/>
      <c r="AT385" s="59" t="s">
        <v>780</v>
      </c>
      <c r="AU385" s="59" t="s">
        <v>187</v>
      </c>
      <c r="AV385" s="59" t="s">
        <v>156</v>
      </c>
      <c r="AW385" s="59" t="s">
        <v>181</v>
      </c>
      <c r="AX385" s="59" t="s">
        <v>198</v>
      </c>
      <c r="AY385" s="59" t="s">
        <v>221</v>
      </c>
      <c r="AZ385" s="85" t="s">
        <v>482</v>
      </c>
      <c r="BL385" s="90">
        <f t="shared" si="681"/>
        <v>1</v>
      </c>
      <c r="BM385" s="77">
        <f t="shared" si="681"/>
        <v>1</v>
      </c>
      <c r="BN385" s="77">
        <f t="shared" si="681"/>
        <v>7</v>
      </c>
      <c r="BO385" s="77">
        <f t="shared" si="681"/>
        <v>3</v>
      </c>
      <c r="BP385" s="77">
        <f t="shared" si="681"/>
        <v>3</v>
      </c>
      <c r="BQ385" s="77">
        <f t="shared" si="681"/>
        <v>2</v>
      </c>
      <c r="BR385" s="91"/>
      <c r="BS385" s="77">
        <f t="shared" si="661"/>
        <v>2</v>
      </c>
      <c r="BT385" s="77">
        <f t="shared" si="661"/>
        <v>3</v>
      </c>
      <c r="BU385" s="77">
        <f t="shared" si="661"/>
        <v>2</v>
      </c>
      <c r="BV385" s="77">
        <f t="shared" si="661"/>
        <v>3</v>
      </c>
      <c r="BW385" s="77">
        <f t="shared" si="661"/>
        <v>5</v>
      </c>
      <c r="BX385" s="77">
        <f t="shared" si="661"/>
        <v>4</v>
      </c>
      <c r="BY385" s="92">
        <f t="shared" si="661"/>
        <v>6</v>
      </c>
      <c r="CB385" s="77"/>
      <c r="CC385" s="77"/>
      <c r="CD385" s="77"/>
      <c r="CE385" s="77"/>
      <c r="CF385" s="77"/>
      <c r="CG385" s="77"/>
      <c r="CH385" s="77"/>
      <c r="CI385" s="77"/>
      <c r="CJ385" s="78"/>
      <c r="CK385" s="90">
        <f t="shared" si="682"/>
        <v>1</v>
      </c>
      <c r="CL385" s="77">
        <f t="shared" si="682"/>
        <v>1</v>
      </c>
      <c r="CM385" s="77">
        <f t="shared" si="682"/>
        <v>0</v>
      </c>
      <c r="CN385" s="77">
        <f t="shared" si="682"/>
        <v>1</v>
      </c>
      <c r="CO385" s="77">
        <f t="shared" si="682"/>
        <v>1</v>
      </c>
      <c r="CP385" s="77">
        <f t="shared" si="682"/>
        <v>0</v>
      </c>
      <c r="CQ385" s="91"/>
      <c r="CR385" s="77">
        <f t="shared" si="662"/>
        <v>1</v>
      </c>
      <c r="CS385" s="77">
        <f t="shared" si="662"/>
        <v>2</v>
      </c>
      <c r="CT385" s="77">
        <f t="shared" si="662"/>
        <v>2</v>
      </c>
      <c r="CU385" s="77">
        <f t="shared" si="662"/>
        <v>0</v>
      </c>
      <c r="CV385" s="77">
        <f t="shared" si="662"/>
        <v>0</v>
      </c>
      <c r="CW385" s="77">
        <f t="shared" si="662"/>
        <v>3</v>
      </c>
      <c r="CX385" s="92">
        <f t="shared" si="662"/>
        <v>1</v>
      </c>
      <c r="DA385" s="77"/>
      <c r="DB385" s="77"/>
      <c r="DC385" s="77"/>
      <c r="DD385" s="77"/>
      <c r="DE385" s="77"/>
      <c r="DF385" s="77"/>
      <c r="DG385" s="77"/>
      <c r="DH385" s="77"/>
      <c r="DJ385" s="90" t="str">
        <f t="shared" si="683"/>
        <v>D</v>
      </c>
      <c r="DK385" s="77" t="str">
        <f t="shared" si="683"/>
        <v>D</v>
      </c>
      <c r="DL385" s="77" t="str">
        <f t="shared" si="683"/>
        <v>H</v>
      </c>
      <c r="DM385" s="77" t="str">
        <f t="shared" si="683"/>
        <v>H</v>
      </c>
      <c r="DN385" s="77" t="str">
        <f t="shared" si="683"/>
        <v>H</v>
      </c>
      <c r="DO385" s="77" t="str">
        <f t="shared" si="683"/>
        <v>H</v>
      </c>
      <c r="DP385" s="91"/>
      <c r="DQ385" s="77" t="str">
        <f t="shared" si="663"/>
        <v>H</v>
      </c>
      <c r="DR385" s="77" t="str">
        <f t="shared" si="663"/>
        <v>H</v>
      </c>
      <c r="DS385" s="77" t="str">
        <f t="shared" si="663"/>
        <v>D</v>
      </c>
      <c r="DT385" s="77" t="str">
        <f t="shared" si="663"/>
        <v>H</v>
      </c>
      <c r="DU385" s="77" t="str">
        <f t="shared" si="663"/>
        <v>H</v>
      </c>
      <c r="DV385" s="77" t="str">
        <f t="shared" si="663"/>
        <v>H</v>
      </c>
      <c r="DW385" s="92" t="str">
        <f t="shared" si="663"/>
        <v>H</v>
      </c>
      <c r="DZ385" s="56"/>
      <c r="EA385" s="56"/>
      <c r="EB385" s="56"/>
      <c r="EC385" s="56"/>
      <c r="ED385" s="56"/>
      <c r="EE385" s="56"/>
      <c r="EF385" s="56"/>
      <c r="EG385" s="56"/>
      <c r="EI385" s="53" t="str">
        <f t="shared" si="664"/>
        <v>Grays Athletic</v>
      </c>
      <c r="EJ385" s="79">
        <f t="shared" si="684"/>
        <v>26</v>
      </c>
      <c r="EK385" s="80">
        <f t="shared" si="665"/>
        <v>10</v>
      </c>
      <c r="EL385" s="80">
        <f t="shared" si="666"/>
        <v>3</v>
      </c>
      <c r="EM385" s="80">
        <f t="shared" si="667"/>
        <v>0</v>
      </c>
      <c r="EN385" s="80">
        <f>COUNTIF(DP$379:DP$392,"A")</f>
        <v>6</v>
      </c>
      <c r="EO385" s="80">
        <f>COUNTIF(DP$379:DP$392,"D")</f>
        <v>1</v>
      </c>
      <c r="EP385" s="80">
        <f>COUNTIF(DP$379:DP$392,"H")</f>
        <v>6</v>
      </c>
      <c r="EQ385" s="79">
        <f t="shared" si="685"/>
        <v>16</v>
      </c>
      <c r="ER385" s="79">
        <f t="shared" si="668"/>
        <v>4</v>
      </c>
      <c r="ES385" s="79">
        <f t="shared" si="668"/>
        <v>6</v>
      </c>
      <c r="ET385" s="81">
        <f>SUM($BL385:$CI385)+SUM(CQ$379:CQ$392)</f>
        <v>67</v>
      </c>
      <c r="EU385" s="81">
        <f>SUM($CK385:$DH385)+SUM(BR$379:BR$392)</f>
        <v>35</v>
      </c>
      <c r="EV385" s="79">
        <f t="shared" si="669"/>
        <v>36</v>
      </c>
      <c r="EW385" s="136">
        <f t="shared" si="670"/>
        <v>1.9142857142857144</v>
      </c>
      <c r="EX385" s="78"/>
      <c r="EY385" s="80">
        <f t="shared" si="671"/>
        <v>26</v>
      </c>
      <c r="EZ385" s="80">
        <f t="shared" si="672"/>
        <v>16</v>
      </c>
      <c r="FA385" s="80">
        <f t="shared" si="673"/>
        <v>4</v>
      </c>
      <c r="FB385" s="80">
        <f t="shared" si="674"/>
        <v>6</v>
      </c>
      <c r="FC385" s="80">
        <f t="shared" si="675"/>
        <v>67</v>
      </c>
      <c r="FD385" s="80">
        <f t="shared" si="676"/>
        <v>35</v>
      </c>
      <c r="FE385" s="80">
        <f t="shared" si="677"/>
        <v>36</v>
      </c>
      <c r="FF385" s="80">
        <f t="shared" si="678"/>
        <v>1.9142857142857144</v>
      </c>
      <c r="FH385" s="54">
        <f t="shared" si="686"/>
        <v>0</v>
      </c>
      <c r="FI385" s="54">
        <f t="shared" si="687"/>
        <v>0</v>
      </c>
      <c r="FJ385" s="54">
        <f t="shared" si="679"/>
        <v>0</v>
      </c>
      <c r="FK385" s="54">
        <f t="shared" si="679"/>
        <v>0</v>
      </c>
      <c r="FL385" s="54">
        <f t="shared" si="679"/>
        <v>0</v>
      </c>
      <c r="FM385" s="54">
        <f t="shared" si="679"/>
        <v>0</v>
      </c>
      <c r="FN385" s="54">
        <f t="shared" si="679"/>
        <v>0</v>
      </c>
      <c r="FO385" s="54">
        <f t="shared" si="679"/>
        <v>0</v>
      </c>
      <c r="FQ385" s="54" t="str">
        <f t="shared" si="659"/>
        <v/>
      </c>
      <c r="FR385" s="54" t="str">
        <f t="shared" si="650"/>
        <v/>
      </c>
      <c r="FS385" s="54" t="str">
        <f t="shared" si="680"/>
        <v/>
      </c>
      <c r="FT385" s="54" t="str">
        <f t="shared" si="680"/>
        <v/>
      </c>
      <c r="FU385" s="54" t="str">
        <f t="shared" si="680"/>
        <v/>
      </c>
      <c r="FV385" s="54" t="str">
        <f t="shared" si="680"/>
        <v/>
      </c>
      <c r="FW385" s="54" t="str">
        <f t="shared" si="680"/>
        <v/>
      </c>
      <c r="FX385" s="54" t="str">
        <f t="shared" si="680"/>
        <v/>
      </c>
      <c r="FY385" s="54" t="s">
        <v>1162</v>
      </c>
      <c r="FZ385" s="61"/>
      <c r="GA385" s="59"/>
      <c r="GB385" s="60"/>
      <c r="GC385" s="61"/>
      <c r="GD385" s="59"/>
      <c r="GE385" s="61"/>
      <c r="GF385" s="58"/>
      <c r="GG385" s="61"/>
      <c r="GH385" s="61"/>
      <c r="GM385" s="56"/>
      <c r="GN385" s="56"/>
      <c r="GO385" s="56"/>
    </row>
    <row r="386" spans="1:197" s="54" customFormat="1" ht="12" x14ac:dyDescent="0.25">
      <c r="A386" s="54">
        <v>8</v>
      </c>
      <c r="B386" s="54" t="s">
        <v>1139</v>
      </c>
      <c r="C386" s="56">
        <v>26</v>
      </c>
      <c r="D386" s="56">
        <v>10</v>
      </c>
      <c r="E386" s="56">
        <v>5</v>
      </c>
      <c r="F386" s="56">
        <v>11</v>
      </c>
      <c r="G386" s="56">
        <v>59</v>
      </c>
      <c r="H386" s="56">
        <v>48</v>
      </c>
      <c r="I386" s="57">
        <v>25</v>
      </c>
      <c r="J386" s="69">
        <f t="shared" si="660"/>
        <v>1.2291666666666667</v>
      </c>
      <c r="L386" s="82" t="s">
        <v>1157</v>
      </c>
      <c r="M386" s="86" t="s">
        <v>124</v>
      </c>
      <c r="N386" s="88" t="s">
        <v>77</v>
      </c>
      <c r="O386" s="88" t="s">
        <v>178</v>
      </c>
      <c r="P386" s="88" t="s">
        <v>77</v>
      </c>
      <c r="Q386" s="84" t="s">
        <v>58</v>
      </c>
      <c r="R386" s="88" t="s">
        <v>111</v>
      </c>
      <c r="S386" s="88" t="s">
        <v>77</v>
      </c>
      <c r="T386" s="83"/>
      <c r="U386" s="88" t="s">
        <v>125</v>
      </c>
      <c r="V386" s="88" t="s">
        <v>87</v>
      </c>
      <c r="W386" s="88" t="s">
        <v>59</v>
      </c>
      <c r="X386" s="88" t="s">
        <v>58</v>
      </c>
      <c r="Y386" s="88" t="s">
        <v>177</v>
      </c>
      <c r="Z386" s="89" t="s">
        <v>162</v>
      </c>
      <c r="AL386" s="82" t="s">
        <v>1157</v>
      </c>
      <c r="AM386" s="253" t="s">
        <v>170</v>
      </c>
      <c r="AN386" s="59" t="s">
        <v>154</v>
      </c>
      <c r="AO386" s="59" t="s">
        <v>180</v>
      </c>
      <c r="AP386" s="59" t="s">
        <v>171</v>
      </c>
      <c r="AQ386" s="84" t="s">
        <v>156</v>
      </c>
      <c r="AR386" s="59" t="s">
        <v>157</v>
      </c>
      <c r="AS386" s="59" t="s">
        <v>152</v>
      </c>
      <c r="AT386" s="83"/>
      <c r="AU386" s="59" t="s">
        <v>182</v>
      </c>
      <c r="AV386" s="59" t="s">
        <v>166</v>
      </c>
      <c r="AW386" s="59" t="s">
        <v>155</v>
      </c>
      <c r="AX386" s="59" t="s">
        <v>195</v>
      </c>
      <c r="AY386" s="59" t="s">
        <v>160</v>
      </c>
      <c r="AZ386" s="85" t="s">
        <v>782</v>
      </c>
      <c r="BL386" s="90">
        <f t="shared" si="681"/>
        <v>0</v>
      </c>
      <c r="BM386" s="77">
        <f t="shared" si="681"/>
        <v>2</v>
      </c>
      <c r="BN386" s="77">
        <f t="shared" si="681"/>
        <v>6</v>
      </c>
      <c r="BO386" s="77">
        <f t="shared" si="681"/>
        <v>2</v>
      </c>
      <c r="BP386" s="77">
        <f t="shared" si="681"/>
        <v>5</v>
      </c>
      <c r="BQ386" s="77">
        <f t="shared" si="681"/>
        <v>5</v>
      </c>
      <c r="BR386" s="77">
        <f t="shared" si="681"/>
        <v>2</v>
      </c>
      <c r="BS386" s="91"/>
      <c r="BT386" s="77">
        <f t="shared" si="661"/>
        <v>5</v>
      </c>
      <c r="BU386" s="77">
        <f t="shared" si="661"/>
        <v>3</v>
      </c>
      <c r="BV386" s="77">
        <f t="shared" si="661"/>
        <v>4</v>
      </c>
      <c r="BW386" s="77">
        <f t="shared" si="661"/>
        <v>5</v>
      </c>
      <c r="BX386" s="77">
        <f t="shared" si="661"/>
        <v>2</v>
      </c>
      <c r="BY386" s="92">
        <f t="shared" si="661"/>
        <v>6</v>
      </c>
      <c r="CB386" s="77"/>
      <c r="CC386" s="77"/>
      <c r="CD386" s="77"/>
      <c r="CE386" s="77"/>
      <c r="CF386" s="77"/>
      <c r="CG386" s="77"/>
      <c r="CH386" s="77"/>
      <c r="CI386" s="77"/>
      <c r="CJ386" s="78"/>
      <c r="CK386" s="90">
        <f t="shared" si="682"/>
        <v>0</v>
      </c>
      <c r="CL386" s="77">
        <f t="shared" si="682"/>
        <v>1</v>
      </c>
      <c r="CM386" s="77">
        <f t="shared" si="682"/>
        <v>1</v>
      </c>
      <c r="CN386" s="77">
        <f t="shared" si="682"/>
        <v>1</v>
      </c>
      <c r="CO386" s="77">
        <f t="shared" si="682"/>
        <v>1</v>
      </c>
      <c r="CP386" s="77">
        <f t="shared" si="682"/>
        <v>2</v>
      </c>
      <c r="CQ386" s="77">
        <f t="shared" si="682"/>
        <v>1</v>
      </c>
      <c r="CR386" s="91"/>
      <c r="CS386" s="77">
        <f t="shared" si="662"/>
        <v>0</v>
      </c>
      <c r="CT386" s="77">
        <f t="shared" si="662"/>
        <v>3</v>
      </c>
      <c r="CU386" s="77">
        <f t="shared" si="662"/>
        <v>0</v>
      </c>
      <c r="CV386" s="77">
        <f t="shared" si="662"/>
        <v>1</v>
      </c>
      <c r="CW386" s="77">
        <f t="shared" si="662"/>
        <v>0</v>
      </c>
      <c r="CX386" s="92">
        <f t="shared" si="662"/>
        <v>0</v>
      </c>
      <c r="DA386" s="77"/>
      <c r="DB386" s="77"/>
      <c r="DC386" s="77"/>
      <c r="DD386" s="77"/>
      <c r="DE386" s="77"/>
      <c r="DF386" s="77"/>
      <c r="DG386" s="77"/>
      <c r="DH386" s="77"/>
      <c r="DJ386" s="90" t="str">
        <f t="shared" si="683"/>
        <v>D</v>
      </c>
      <c r="DK386" s="77" t="str">
        <f t="shared" si="683"/>
        <v>H</v>
      </c>
      <c r="DL386" s="77" t="str">
        <f t="shared" si="683"/>
        <v>H</v>
      </c>
      <c r="DM386" s="77" t="str">
        <f t="shared" si="683"/>
        <v>H</v>
      </c>
      <c r="DN386" s="77" t="str">
        <f t="shared" si="683"/>
        <v>H</v>
      </c>
      <c r="DO386" s="77" t="str">
        <f t="shared" si="683"/>
        <v>H</v>
      </c>
      <c r="DP386" s="77" t="str">
        <f t="shared" si="683"/>
        <v>H</v>
      </c>
      <c r="DQ386" s="91"/>
      <c r="DR386" s="77" t="str">
        <f t="shared" si="663"/>
        <v>H</v>
      </c>
      <c r="DS386" s="77" t="str">
        <f t="shared" si="663"/>
        <v>D</v>
      </c>
      <c r="DT386" s="77" t="str">
        <f t="shared" si="663"/>
        <v>H</v>
      </c>
      <c r="DU386" s="77" t="str">
        <f t="shared" si="663"/>
        <v>H</v>
      </c>
      <c r="DV386" s="77" t="str">
        <f t="shared" si="663"/>
        <v>H</v>
      </c>
      <c r="DW386" s="92" t="str">
        <f t="shared" si="663"/>
        <v>H</v>
      </c>
      <c r="DZ386" s="56"/>
      <c r="EA386" s="56"/>
      <c r="EB386" s="56"/>
      <c r="EC386" s="56"/>
      <c r="ED386" s="56"/>
      <c r="EE386" s="56"/>
      <c r="EF386" s="56"/>
      <c r="EG386" s="56"/>
      <c r="EI386" s="53" t="str">
        <f t="shared" si="664"/>
        <v>Hounslow Town</v>
      </c>
      <c r="EJ386" s="79">
        <f t="shared" si="684"/>
        <v>26</v>
      </c>
      <c r="EK386" s="80">
        <f t="shared" si="665"/>
        <v>11</v>
      </c>
      <c r="EL386" s="80">
        <f t="shared" si="666"/>
        <v>2</v>
      </c>
      <c r="EM386" s="80">
        <f t="shared" si="667"/>
        <v>0</v>
      </c>
      <c r="EN386" s="80">
        <f>COUNTIF(DQ$379:DQ$392,"A")</f>
        <v>6</v>
      </c>
      <c r="EO386" s="80">
        <f>COUNTIF(DQ$379:DQ$392,"D")</f>
        <v>3</v>
      </c>
      <c r="EP386" s="80">
        <f>COUNTIF(DQ$379:DQ$392,"H")</f>
        <v>4</v>
      </c>
      <c r="EQ386" s="79">
        <f t="shared" si="685"/>
        <v>17</v>
      </c>
      <c r="ER386" s="79">
        <f t="shared" si="668"/>
        <v>5</v>
      </c>
      <c r="ES386" s="79">
        <f t="shared" si="668"/>
        <v>4</v>
      </c>
      <c r="ET386" s="81">
        <f>SUM($BL386:$CI386)+SUM(CR$379:CR$392)</f>
        <v>77</v>
      </c>
      <c r="EU386" s="81">
        <f>SUM($CK386:$DH386)+SUM(BS$379:BS$392)</f>
        <v>29</v>
      </c>
      <c r="EV386" s="79">
        <f t="shared" si="669"/>
        <v>39</v>
      </c>
      <c r="EW386" s="136">
        <f t="shared" si="670"/>
        <v>2.6551724137931036</v>
      </c>
      <c r="EX386" s="78"/>
      <c r="EY386" s="80">
        <f t="shared" si="671"/>
        <v>26</v>
      </c>
      <c r="EZ386" s="80">
        <f t="shared" si="672"/>
        <v>17</v>
      </c>
      <c r="FA386" s="80">
        <f t="shared" si="673"/>
        <v>5</v>
      </c>
      <c r="FB386" s="80">
        <f t="shared" si="674"/>
        <v>4</v>
      </c>
      <c r="FC386" s="80">
        <f t="shared" si="675"/>
        <v>77</v>
      </c>
      <c r="FD386" s="80">
        <f t="shared" si="676"/>
        <v>29</v>
      </c>
      <c r="FE386" s="80">
        <f t="shared" si="677"/>
        <v>39</v>
      </c>
      <c r="FF386" s="80">
        <f t="shared" si="678"/>
        <v>2.6551724137931036</v>
      </c>
      <c r="FH386" s="54">
        <f t="shared" si="686"/>
        <v>0</v>
      </c>
      <c r="FI386" s="54">
        <f t="shared" si="687"/>
        <v>0</v>
      </c>
      <c r="FJ386" s="54">
        <f t="shared" si="679"/>
        <v>0</v>
      </c>
      <c r="FK386" s="54">
        <f t="shared" si="679"/>
        <v>0</v>
      </c>
      <c r="FL386" s="54">
        <f t="shared" si="679"/>
        <v>0</v>
      </c>
      <c r="FM386" s="54">
        <f t="shared" si="679"/>
        <v>0</v>
      </c>
      <c r="FN386" s="54">
        <f t="shared" si="679"/>
        <v>0</v>
      </c>
      <c r="FO386" s="54">
        <f t="shared" si="679"/>
        <v>0</v>
      </c>
      <c r="FQ386" s="54" t="str">
        <f t="shared" si="659"/>
        <v/>
      </c>
      <c r="FR386" s="54" t="str">
        <f t="shared" si="650"/>
        <v/>
      </c>
      <c r="FS386" s="54" t="str">
        <f t="shared" si="680"/>
        <v/>
      </c>
      <c r="FT386" s="54" t="str">
        <f t="shared" si="680"/>
        <v/>
      </c>
      <c r="FU386" s="54" t="str">
        <f t="shared" si="680"/>
        <v/>
      </c>
      <c r="FV386" s="54" t="str">
        <f t="shared" si="680"/>
        <v/>
      </c>
      <c r="FW386" s="54" t="str">
        <f t="shared" si="680"/>
        <v/>
      </c>
      <c r="FX386" s="54" t="str">
        <f t="shared" si="680"/>
        <v/>
      </c>
      <c r="FY386" s="54" t="s">
        <v>1140</v>
      </c>
      <c r="FZ386" s="54" t="s">
        <v>1149</v>
      </c>
      <c r="GA386" s="59"/>
      <c r="GB386" s="60"/>
      <c r="GC386" s="61"/>
      <c r="GD386" s="59"/>
      <c r="GE386" s="61"/>
      <c r="GF386" s="58"/>
      <c r="GG386" s="61"/>
      <c r="GH386" s="61"/>
      <c r="GM386" s="56"/>
      <c r="GN386" s="56"/>
      <c r="GO386" s="56"/>
    </row>
    <row r="387" spans="1:197" s="54" customFormat="1" ht="12" x14ac:dyDescent="0.25">
      <c r="A387" s="54">
        <v>9</v>
      </c>
      <c r="B387" s="54" t="s">
        <v>1136</v>
      </c>
      <c r="C387" s="56">
        <v>26</v>
      </c>
      <c r="D387" s="56">
        <v>8</v>
      </c>
      <c r="E387" s="56">
        <v>9</v>
      </c>
      <c r="F387" s="56">
        <v>9</v>
      </c>
      <c r="G387" s="56">
        <v>46</v>
      </c>
      <c r="H387" s="56">
        <v>48</v>
      </c>
      <c r="I387" s="57">
        <v>25</v>
      </c>
      <c r="J387" s="69">
        <f t="shared" si="660"/>
        <v>0.95833333333333337</v>
      </c>
      <c r="L387" s="82" t="s">
        <v>1142</v>
      </c>
      <c r="M387" s="86" t="s">
        <v>100</v>
      </c>
      <c r="N387" s="88" t="s">
        <v>102</v>
      </c>
      <c r="O387" s="88" t="s">
        <v>101</v>
      </c>
      <c r="P387" s="88" t="s">
        <v>124</v>
      </c>
      <c r="Q387" s="84" t="s">
        <v>101</v>
      </c>
      <c r="R387" s="88" t="s">
        <v>87</v>
      </c>
      <c r="S387" s="88" t="s">
        <v>77</v>
      </c>
      <c r="T387" s="88" t="s">
        <v>200</v>
      </c>
      <c r="U387" s="83"/>
      <c r="V387" s="88" t="s">
        <v>103</v>
      </c>
      <c r="W387" s="88" t="s">
        <v>553</v>
      </c>
      <c r="X387" s="88" t="s">
        <v>100</v>
      </c>
      <c r="Y387" s="88" t="s">
        <v>59</v>
      </c>
      <c r="Z387" s="89" t="s">
        <v>99</v>
      </c>
      <c r="AL387" s="82" t="s">
        <v>1142</v>
      </c>
      <c r="AM387" s="253" t="s">
        <v>128</v>
      </c>
      <c r="AN387" s="59" t="s">
        <v>152</v>
      </c>
      <c r="AO387" s="59" t="s">
        <v>202</v>
      </c>
      <c r="AP387" s="59" t="s">
        <v>198</v>
      </c>
      <c r="AQ387" s="84" t="s">
        <v>169</v>
      </c>
      <c r="AR387" s="59" t="s">
        <v>782</v>
      </c>
      <c r="AS387" s="59" t="s">
        <v>246</v>
      </c>
      <c r="AT387" s="59" t="s">
        <v>262</v>
      </c>
      <c r="AU387" s="83"/>
      <c r="AV387" s="59" t="s">
        <v>170</v>
      </c>
      <c r="AW387" s="59" t="s">
        <v>780</v>
      </c>
      <c r="AX387" s="59" t="s">
        <v>209</v>
      </c>
      <c r="AY387" s="59" t="s">
        <v>181</v>
      </c>
      <c r="AZ387" s="85" t="s">
        <v>154</v>
      </c>
      <c r="BL387" s="90">
        <f t="shared" si="681"/>
        <v>4</v>
      </c>
      <c r="BM387" s="77">
        <f t="shared" si="681"/>
        <v>2</v>
      </c>
      <c r="BN387" s="77">
        <f t="shared" si="681"/>
        <v>3</v>
      </c>
      <c r="BO387" s="77">
        <f t="shared" si="681"/>
        <v>0</v>
      </c>
      <c r="BP387" s="77">
        <f t="shared" si="681"/>
        <v>3</v>
      </c>
      <c r="BQ387" s="77">
        <f t="shared" si="681"/>
        <v>3</v>
      </c>
      <c r="BR387" s="77">
        <f t="shared" si="681"/>
        <v>2</v>
      </c>
      <c r="BS387" s="77">
        <f t="shared" si="681"/>
        <v>2</v>
      </c>
      <c r="BT387" s="91"/>
      <c r="BU387" s="77">
        <f>(IF(V387="","",(IF(MID(V387,2,1)="-",LEFT(V387,1),LEFT(V387,2)))+0))</f>
        <v>1</v>
      </c>
      <c r="BV387" s="77">
        <f>(IF(W387="","",(IF(MID(W387,2,1)="-",LEFT(W387,1),LEFT(W387,2)))+0))</f>
        <v>4</v>
      </c>
      <c r="BW387" s="77">
        <f>(IF(X387="","",(IF(MID(X387,2,1)="-",LEFT(X387,1),LEFT(X387,2)))+0))</f>
        <v>4</v>
      </c>
      <c r="BX387" s="77">
        <f>(IF(Y387="","",(IF(MID(Y387,2,1)="-",LEFT(Y387,1),LEFT(Y387,2)))+0))</f>
        <v>4</v>
      </c>
      <c r="BY387" s="92">
        <f>(IF(Z387="","",(IF(MID(Z387,2,1)="-",LEFT(Z387,1),LEFT(Z387,2)))+0))</f>
        <v>1</v>
      </c>
      <c r="CB387" s="77"/>
      <c r="CC387" s="77"/>
      <c r="CD387" s="77"/>
      <c r="CE387" s="77"/>
      <c r="CF387" s="77"/>
      <c r="CG387" s="77"/>
      <c r="CH387" s="77"/>
      <c r="CI387" s="77"/>
      <c r="CJ387" s="163"/>
      <c r="CK387" s="90">
        <f t="shared" si="682"/>
        <v>3</v>
      </c>
      <c r="CL387" s="77">
        <f t="shared" si="682"/>
        <v>4</v>
      </c>
      <c r="CM387" s="77">
        <f t="shared" si="682"/>
        <v>2</v>
      </c>
      <c r="CN387" s="77">
        <f t="shared" si="682"/>
        <v>0</v>
      </c>
      <c r="CO387" s="77">
        <f t="shared" si="682"/>
        <v>2</v>
      </c>
      <c r="CP387" s="77">
        <f t="shared" si="682"/>
        <v>3</v>
      </c>
      <c r="CQ387" s="77">
        <f t="shared" si="682"/>
        <v>1</v>
      </c>
      <c r="CR387" s="77">
        <f t="shared" si="682"/>
        <v>2</v>
      </c>
      <c r="CS387" s="91"/>
      <c r="CT387" s="77">
        <f>(IF(V387="","",IF(RIGHT(V387,2)="10",RIGHT(V387,2),RIGHT(V387,1))+0))</f>
        <v>3</v>
      </c>
      <c r="CU387" s="77">
        <f>(IF(W387="","",IF(RIGHT(W387,2)="10",RIGHT(W387,2),RIGHT(W387,1))+0))</f>
        <v>5</v>
      </c>
      <c r="CV387" s="77">
        <f>(IF(X387="","",IF(RIGHT(X387,2)="10",RIGHT(X387,2),RIGHT(X387,1))+0))</f>
        <v>3</v>
      </c>
      <c r="CW387" s="77">
        <f>(IF(Y387="","",IF(RIGHT(Y387,2)="10",RIGHT(Y387,2),RIGHT(Y387,1))+0))</f>
        <v>0</v>
      </c>
      <c r="CX387" s="92">
        <f>(IF(Z387="","",IF(RIGHT(Z387,2)="10",RIGHT(Z387,2),RIGHT(Z387,1))+0))</f>
        <v>0</v>
      </c>
      <c r="DA387" s="77"/>
      <c r="DB387" s="77"/>
      <c r="DC387" s="77"/>
      <c r="DD387" s="77"/>
      <c r="DE387" s="77"/>
      <c r="DF387" s="77"/>
      <c r="DG387" s="77"/>
      <c r="DH387" s="77"/>
      <c r="DI387" s="53"/>
      <c r="DJ387" s="90" t="str">
        <f t="shared" si="683"/>
        <v>H</v>
      </c>
      <c r="DK387" s="77" t="str">
        <f t="shared" si="683"/>
        <v>A</v>
      </c>
      <c r="DL387" s="77" t="str">
        <f t="shared" si="683"/>
        <v>H</v>
      </c>
      <c r="DM387" s="77" t="str">
        <f t="shared" si="683"/>
        <v>D</v>
      </c>
      <c r="DN387" s="77" t="str">
        <f t="shared" si="683"/>
        <v>H</v>
      </c>
      <c r="DO387" s="77" t="str">
        <f t="shared" si="683"/>
        <v>D</v>
      </c>
      <c r="DP387" s="77" t="str">
        <f t="shared" si="683"/>
        <v>H</v>
      </c>
      <c r="DQ387" s="77" t="str">
        <f t="shared" si="683"/>
        <v>D</v>
      </c>
      <c r="DR387" s="91"/>
      <c r="DS387" s="77" t="str">
        <f>(IF(V387="","",IF(BU387&gt;CT387,"H",IF(BU387&lt;CT387,"A","D"))))</f>
        <v>A</v>
      </c>
      <c r="DT387" s="77" t="str">
        <f>(IF(W387="","",IF(BV387&gt;CU387,"H",IF(BV387&lt;CU387,"A","D"))))</f>
        <v>A</v>
      </c>
      <c r="DU387" s="77" t="str">
        <f>(IF(X387="","",IF(BW387&gt;CV387,"H",IF(BW387&lt;CV387,"A","D"))))</f>
        <v>H</v>
      </c>
      <c r="DV387" s="77" t="str">
        <f>(IF(Y387="","",IF(BX387&gt;CW387,"H",IF(BX387&lt;CW387,"A","D"))))</f>
        <v>H</v>
      </c>
      <c r="DW387" s="92" t="str">
        <f>(IF(Z387="","",IF(BY387&gt;CX387,"H",IF(BY387&lt;CX387,"A","D"))))</f>
        <v>H</v>
      </c>
      <c r="DZ387" s="56"/>
      <c r="EA387" s="56"/>
      <c r="EB387" s="56"/>
      <c r="EC387" s="56"/>
      <c r="ED387" s="56"/>
      <c r="EE387" s="56"/>
      <c r="EF387" s="56"/>
      <c r="EG387" s="56"/>
      <c r="EH387" s="53"/>
      <c r="EI387" s="53" t="str">
        <f t="shared" si="664"/>
        <v>Maidenhead United</v>
      </c>
      <c r="EJ387" s="79">
        <f t="shared" si="684"/>
        <v>26</v>
      </c>
      <c r="EK387" s="80">
        <f t="shared" si="665"/>
        <v>7</v>
      </c>
      <c r="EL387" s="80">
        <f t="shared" si="666"/>
        <v>3</v>
      </c>
      <c r="EM387" s="80">
        <f t="shared" si="667"/>
        <v>3</v>
      </c>
      <c r="EN387" s="80">
        <f>COUNTIF(DR$379:DR$392,"A")</f>
        <v>3</v>
      </c>
      <c r="EO387" s="80">
        <f>COUNTIF(DR$379:DR$392,"D")</f>
        <v>3</v>
      </c>
      <c r="EP387" s="80">
        <f>COUNTIF(DR$379:DR$392,"H")</f>
        <v>7</v>
      </c>
      <c r="EQ387" s="79">
        <f t="shared" si="685"/>
        <v>10</v>
      </c>
      <c r="ER387" s="79">
        <f t="shared" si="668"/>
        <v>6</v>
      </c>
      <c r="ES387" s="79">
        <f t="shared" si="668"/>
        <v>10</v>
      </c>
      <c r="ET387" s="81">
        <f>SUM($BL387:$CI387)+SUM(CS$379:CS$392)</f>
        <v>58</v>
      </c>
      <c r="EU387" s="81">
        <f>SUM($CK387:$DH387)+SUM(BT$379:BT$392)</f>
        <v>63</v>
      </c>
      <c r="EV387" s="79">
        <f t="shared" si="669"/>
        <v>26</v>
      </c>
      <c r="EW387" s="136">
        <f t="shared" si="670"/>
        <v>0.92063492063492058</v>
      </c>
      <c r="EX387" s="78"/>
      <c r="EY387" s="80">
        <f t="shared" si="671"/>
        <v>26</v>
      </c>
      <c r="EZ387" s="80">
        <f t="shared" si="672"/>
        <v>10</v>
      </c>
      <c r="FA387" s="80">
        <f t="shared" si="673"/>
        <v>6</v>
      </c>
      <c r="FB387" s="80">
        <f t="shared" si="674"/>
        <v>10</v>
      </c>
      <c r="FC387" s="80">
        <f t="shared" si="675"/>
        <v>58</v>
      </c>
      <c r="FD387" s="80">
        <f t="shared" si="676"/>
        <v>63</v>
      </c>
      <c r="FE387" s="80">
        <f t="shared" si="677"/>
        <v>26</v>
      </c>
      <c r="FF387" s="80">
        <f t="shared" si="678"/>
        <v>0.92063492063492058</v>
      </c>
      <c r="FG387" s="53"/>
      <c r="FH387" s="54">
        <f t="shared" si="686"/>
        <v>0</v>
      </c>
      <c r="FI387" s="54">
        <f t="shared" si="687"/>
        <v>0</v>
      </c>
      <c r="FJ387" s="54">
        <f t="shared" si="679"/>
        <v>0</v>
      </c>
      <c r="FK387" s="54">
        <f t="shared" si="679"/>
        <v>0</v>
      </c>
      <c r="FL387" s="54">
        <f t="shared" si="679"/>
        <v>0</v>
      </c>
      <c r="FM387" s="54">
        <f t="shared" si="679"/>
        <v>0</v>
      </c>
      <c r="FN387" s="54">
        <f t="shared" si="679"/>
        <v>0</v>
      </c>
      <c r="FO387" s="54">
        <f t="shared" si="679"/>
        <v>0</v>
      </c>
      <c r="FQ387" s="54" t="str">
        <f t="shared" si="659"/>
        <v/>
      </c>
      <c r="FR387" s="54" t="str">
        <f t="shared" si="650"/>
        <v/>
      </c>
      <c r="FS387" s="54" t="str">
        <f t="shared" si="680"/>
        <v/>
      </c>
      <c r="FT387" s="54" t="str">
        <f t="shared" si="680"/>
        <v/>
      </c>
      <c r="FU387" s="54" t="str">
        <f t="shared" si="680"/>
        <v/>
      </c>
      <c r="FV387" s="54" t="str">
        <f t="shared" si="680"/>
        <v/>
      </c>
      <c r="FW387" s="54" t="str">
        <f t="shared" si="680"/>
        <v/>
      </c>
      <c r="FX387" s="54" t="str">
        <f t="shared" si="680"/>
        <v/>
      </c>
      <c r="FY387" s="54" t="s">
        <v>1141</v>
      </c>
      <c r="FZ387" s="54" t="s">
        <v>1151</v>
      </c>
      <c r="GA387" s="59"/>
      <c r="GB387" s="60"/>
      <c r="GC387" s="61"/>
      <c r="GD387" s="59"/>
      <c r="GE387" s="61"/>
      <c r="GF387" s="58"/>
      <c r="GG387" s="61"/>
      <c r="GH387" s="61"/>
      <c r="GM387" s="56"/>
      <c r="GN387" s="56"/>
      <c r="GO387" s="56"/>
    </row>
    <row r="388" spans="1:197" s="54" customFormat="1" ht="12" x14ac:dyDescent="0.25">
      <c r="A388" s="54">
        <v>10</v>
      </c>
      <c r="B388" s="54" t="s">
        <v>1130</v>
      </c>
      <c r="C388" s="56">
        <v>26</v>
      </c>
      <c r="D388" s="56">
        <v>9</v>
      </c>
      <c r="E388" s="56">
        <v>2</v>
      </c>
      <c r="F388" s="56">
        <v>15</v>
      </c>
      <c r="G388" s="56">
        <v>50</v>
      </c>
      <c r="H388" s="56">
        <v>65</v>
      </c>
      <c r="I388" s="57">
        <v>20</v>
      </c>
      <c r="J388" s="69">
        <f t="shared" si="660"/>
        <v>0.76923076923076927</v>
      </c>
      <c r="L388" s="82" t="s">
        <v>1154</v>
      </c>
      <c r="M388" s="86" t="s">
        <v>62</v>
      </c>
      <c r="N388" s="88" t="s">
        <v>125</v>
      </c>
      <c r="O388" s="88" t="s">
        <v>99</v>
      </c>
      <c r="P388" s="88" t="s">
        <v>148</v>
      </c>
      <c r="Q388" s="84" t="s">
        <v>77</v>
      </c>
      <c r="R388" s="151" t="s">
        <v>150</v>
      </c>
      <c r="S388" s="88" t="s">
        <v>59</v>
      </c>
      <c r="T388" s="88" t="s">
        <v>101</v>
      </c>
      <c r="U388" s="88" t="s">
        <v>89</v>
      </c>
      <c r="V388" s="83"/>
      <c r="W388" s="88" t="s">
        <v>200</v>
      </c>
      <c r="X388" s="88" t="s">
        <v>58</v>
      </c>
      <c r="Y388" s="88" t="s">
        <v>200</v>
      </c>
      <c r="Z388" s="89" t="s">
        <v>61</v>
      </c>
      <c r="AL388" s="82" t="s">
        <v>1154</v>
      </c>
      <c r="AM388" s="253" t="s">
        <v>157</v>
      </c>
      <c r="AN388" s="59" t="s">
        <v>1160</v>
      </c>
      <c r="AO388" s="59" t="s">
        <v>196</v>
      </c>
      <c r="AP388" s="59" t="s">
        <v>191</v>
      </c>
      <c r="AQ388" s="84" t="s">
        <v>167</v>
      </c>
      <c r="AR388" s="87" t="s">
        <v>171</v>
      </c>
      <c r="AS388" s="59" t="s">
        <v>188</v>
      </c>
      <c r="AT388" s="59" t="s">
        <v>190</v>
      </c>
      <c r="AU388" s="59" t="s">
        <v>208</v>
      </c>
      <c r="AV388" s="83"/>
      <c r="AW388" s="59" t="s">
        <v>179</v>
      </c>
      <c r="AX388" s="59" t="s">
        <v>221</v>
      </c>
      <c r="AY388" s="59" t="s">
        <v>780</v>
      </c>
      <c r="AZ388" s="85" t="s">
        <v>180</v>
      </c>
      <c r="BL388" s="90">
        <f t="shared" si="681"/>
        <v>1</v>
      </c>
      <c r="BM388" s="77">
        <f t="shared" si="681"/>
        <v>5</v>
      </c>
      <c r="BN388" s="77">
        <f t="shared" si="681"/>
        <v>1</v>
      </c>
      <c r="BO388" s="77">
        <f t="shared" si="681"/>
        <v>0</v>
      </c>
      <c r="BP388" s="77">
        <f t="shared" si="681"/>
        <v>2</v>
      </c>
      <c r="BQ388" s="77">
        <f t="shared" si="681"/>
        <v>3</v>
      </c>
      <c r="BR388" s="77">
        <f t="shared" si="681"/>
        <v>4</v>
      </c>
      <c r="BS388" s="77">
        <f t="shared" si="681"/>
        <v>3</v>
      </c>
      <c r="BT388" s="77">
        <f>(IF(U388="","",(IF(MID(U388,2,1)="-",LEFT(U388,1),LEFT(U388,2)))+0))</f>
        <v>3</v>
      </c>
      <c r="BU388" s="91"/>
      <c r="BV388" s="77">
        <f>(IF(W388="","",(IF(MID(W388,2,1)="-",LEFT(W388,1),LEFT(W388,2)))+0))</f>
        <v>2</v>
      </c>
      <c r="BW388" s="77">
        <f>(IF(X388="","",(IF(MID(X388,2,1)="-",LEFT(X388,1),LEFT(X388,2)))+0))</f>
        <v>5</v>
      </c>
      <c r="BX388" s="77">
        <f>(IF(Y388="","",(IF(MID(Y388,2,1)="-",LEFT(Y388,1),LEFT(Y388,2)))+0))</f>
        <v>2</v>
      </c>
      <c r="BY388" s="92">
        <f>(IF(Z388="","",(IF(MID(Z388,2,1)="-",LEFT(Z388,1),LEFT(Z388,2)))+0))</f>
        <v>8</v>
      </c>
      <c r="CB388" s="77"/>
      <c r="CC388" s="77"/>
      <c r="CD388" s="77"/>
      <c r="CE388" s="77"/>
      <c r="CF388" s="77"/>
      <c r="CG388" s="77"/>
      <c r="CH388" s="77"/>
      <c r="CI388" s="77"/>
      <c r="CJ388" s="78"/>
      <c r="CK388" s="90">
        <f t="shared" si="682"/>
        <v>1</v>
      </c>
      <c r="CL388" s="77">
        <f t="shared" si="682"/>
        <v>0</v>
      </c>
      <c r="CM388" s="77">
        <f t="shared" si="682"/>
        <v>0</v>
      </c>
      <c r="CN388" s="77">
        <f t="shared" si="682"/>
        <v>1</v>
      </c>
      <c r="CO388" s="77">
        <f t="shared" si="682"/>
        <v>1</v>
      </c>
      <c r="CP388" s="77">
        <f t="shared" si="682"/>
        <v>1</v>
      </c>
      <c r="CQ388" s="77">
        <f t="shared" si="682"/>
        <v>0</v>
      </c>
      <c r="CR388" s="77">
        <f t="shared" si="682"/>
        <v>2</v>
      </c>
      <c r="CS388" s="77">
        <f>(IF(U388="","",IF(RIGHT(U388,2)="10",RIGHT(U388,2),RIGHT(U388,1))+0))</f>
        <v>0</v>
      </c>
      <c r="CT388" s="91"/>
      <c r="CU388" s="77">
        <f>(IF(W388="","",IF(RIGHT(W388,2)="10",RIGHT(W388,2),RIGHT(W388,1))+0))</f>
        <v>2</v>
      </c>
      <c r="CV388" s="77">
        <f>(IF(X388="","",IF(RIGHT(X388,2)="10",RIGHT(X388,2),RIGHT(X388,1))+0))</f>
        <v>1</v>
      </c>
      <c r="CW388" s="77">
        <f>(IF(Y388="","",IF(RIGHT(Y388,2)="10",RIGHT(Y388,2),RIGHT(Y388,1))+0))</f>
        <v>2</v>
      </c>
      <c r="CX388" s="92">
        <f>(IF(Z388="","",IF(RIGHT(Z388,2)="10",RIGHT(Z388,2),RIGHT(Z388,1))+0))</f>
        <v>1</v>
      </c>
      <c r="DA388" s="77"/>
      <c r="DB388" s="77"/>
      <c r="DC388" s="77"/>
      <c r="DD388" s="77"/>
      <c r="DE388" s="77"/>
      <c r="DF388" s="77"/>
      <c r="DG388" s="77"/>
      <c r="DH388" s="77"/>
      <c r="DJ388" s="90" t="str">
        <f t="shared" si="683"/>
        <v>D</v>
      </c>
      <c r="DK388" s="77" t="str">
        <f t="shared" si="683"/>
        <v>H</v>
      </c>
      <c r="DL388" s="77" t="str">
        <f t="shared" si="683"/>
        <v>H</v>
      </c>
      <c r="DM388" s="77" t="str">
        <f t="shared" si="683"/>
        <v>A</v>
      </c>
      <c r="DN388" s="77" t="str">
        <f t="shared" si="683"/>
        <v>H</v>
      </c>
      <c r="DO388" s="77" t="str">
        <f t="shared" si="683"/>
        <v>H</v>
      </c>
      <c r="DP388" s="77" t="str">
        <f t="shared" si="683"/>
        <v>H</v>
      </c>
      <c r="DQ388" s="77" t="str">
        <f t="shared" si="683"/>
        <v>H</v>
      </c>
      <c r="DR388" s="77" t="str">
        <f>(IF(U388="","",IF(BT388&gt;CS388,"H",IF(BT388&lt;CS388,"A","D"))))</f>
        <v>H</v>
      </c>
      <c r="DS388" s="91"/>
      <c r="DT388" s="77" t="str">
        <f>(IF(W388="","",IF(BV388&gt;CU388,"H",IF(BV388&lt;CU388,"A","D"))))</f>
        <v>D</v>
      </c>
      <c r="DU388" s="77" t="str">
        <f>(IF(X388="","",IF(BW388&gt;CV388,"H",IF(BW388&lt;CV388,"A","D"))))</f>
        <v>H</v>
      </c>
      <c r="DV388" s="77" t="str">
        <f>(IF(Y388="","",IF(BX388&gt;CW388,"H",IF(BX388&lt;CW388,"A","D"))))</f>
        <v>D</v>
      </c>
      <c r="DW388" s="92" t="str">
        <f>(IF(Z388="","",IF(BY388&gt;CX388,"H",IF(BY388&lt;CX388,"A","D"))))</f>
        <v>H</v>
      </c>
      <c r="DZ388" s="56"/>
      <c r="EA388" s="56"/>
      <c r="EB388" s="56"/>
      <c r="EC388" s="56"/>
      <c r="ED388" s="56"/>
      <c r="EE388" s="56"/>
      <c r="EF388" s="56"/>
      <c r="EG388" s="56"/>
      <c r="EI388" s="53" t="str">
        <f t="shared" si="664"/>
        <v>Maidstone United</v>
      </c>
      <c r="EJ388" s="79">
        <f t="shared" si="684"/>
        <v>26</v>
      </c>
      <c r="EK388" s="80">
        <f t="shared" si="665"/>
        <v>9</v>
      </c>
      <c r="EL388" s="80">
        <f t="shared" si="666"/>
        <v>3</v>
      </c>
      <c r="EM388" s="80">
        <f t="shared" si="667"/>
        <v>1</v>
      </c>
      <c r="EN388" s="80">
        <f>COUNTIF(DS$379:DS$392,"A")</f>
        <v>9</v>
      </c>
      <c r="EO388" s="80">
        <f>COUNTIF(DS$379:DS$392,"D")</f>
        <v>3</v>
      </c>
      <c r="EP388" s="80">
        <f>COUNTIF(DS$379:DS$392,"H")</f>
        <v>1</v>
      </c>
      <c r="EQ388" s="79">
        <f t="shared" si="685"/>
        <v>18</v>
      </c>
      <c r="ER388" s="79">
        <f t="shared" si="668"/>
        <v>6</v>
      </c>
      <c r="ES388" s="79">
        <f t="shared" si="668"/>
        <v>2</v>
      </c>
      <c r="ET388" s="81">
        <f>SUM($BL388:$CI388)+SUM(CT$379:CT$392)</f>
        <v>77</v>
      </c>
      <c r="EU388" s="81">
        <f>SUM($CK388:$DH388)+SUM(BU$379:BU$392)</f>
        <v>32</v>
      </c>
      <c r="EV388" s="79">
        <f t="shared" si="669"/>
        <v>42</v>
      </c>
      <c r="EW388" s="136">
        <f t="shared" si="670"/>
        <v>2.40625</v>
      </c>
      <c r="EX388" s="78"/>
      <c r="EY388" s="80">
        <f t="shared" si="671"/>
        <v>26</v>
      </c>
      <c r="EZ388" s="80">
        <f t="shared" si="672"/>
        <v>18</v>
      </c>
      <c r="FA388" s="80">
        <f t="shared" si="673"/>
        <v>6</v>
      </c>
      <c r="FB388" s="80">
        <f t="shared" si="674"/>
        <v>2</v>
      </c>
      <c r="FC388" s="80">
        <f t="shared" si="675"/>
        <v>77</v>
      </c>
      <c r="FD388" s="80">
        <f t="shared" si="676"/>
        <v>32</v>
      </c>
      <c r="FE388" s="80">
        <f t="shared" si="677"/>
        <v>42</v>
      </c>
      <c r="FF388" s="80">
        <f t="shared" si="678"/>
        <v>2.40625</v>
      </c>
      <c r="FH388" s="54">
        <f t="shared" si="686"/>
        <v>0</v>
      </c>
      <c r="FI388" s="54">
        <f t="shared" si="687"/>
        <v>0</v>
      </c>
      <c r="FJ388" s="54">
        <f t="shared" si="679"/>
        <v>0</v>
      </c>
      <c r="FK388" s="54">
        <f t="shared" si="679"/>
        <v>0</v>
      </c>
      <c r="FL388" s="54">
        <f t="shared" si="679"/>
        <v>0</v>
      </c>
      <c r="FM388" s="54">
        <f t="shared" si="679"/>
        <v>0</v>
      </c>
      <c r="FN388" s="54">
        <f t="shared" si="679"/>
        <v>0</v>
      </c>
      <c r="FO388" s="54">
        <f t="shared" si="679"/>
        <v>0</v>
      </c>
      <c r="FQ388" s="54" t="str">
        <f t="shared" si="659"/>
        <v/>
      </c>
      <c r="FR388" s="54" t="str">
        <f t="shared" si="650"/>
        <v/>
      </c>
      <c r="FS388" s="54" t="str">
        <f t="shared" si="680"/>
        <v/>
      </c>
      <c r="FT388" s="54" t="str">
        <f t="shared" si="680"/>
        <v/>
      </c>
      <c r="FU388" s="54" t="str">
        <f t="shared" si="680"/>
        <v/>
      </c>
      <c r="FV388" s="54" t="str">
        <f t="shared" si="680"/>
        <v/>
      </c>
      <c r="FW388" s="54" t="str">
        <f t="shared" si="680"/>
        <v/>
      </c>
      <c r="FX388" s="54" t="str">
        <f t="shared" si="680"/>
        <v/>
      </c>
      <c r="FY388" s="54" t="s">
        <v>1143</v>
      </c>
      <c r="FZ388" s="54" t="s">
        <v>1138</v>
      </c>
      <c r="GA388" s="59"/>
      <c r="GB388" s="60"/>
      <c r="GC388" s="61"/>
      <c r="GD388" s="59"/>
      <c r="GE388" s="61"/>
      <c r="GF388" s="58"/>
      <c r="GG388" s="61"/>
      <c r="GH388" s="61"/>
      <c r="GM388" s="56"/>
      <c r="GN388" s="56"/>
      <c r="GO388" s="56"/>
    </row>
    <row r="389" spans="1:197" s="53" customFormat="1" ht="12" x14ac:dyDescent="0.25">
      <c r="A389" s="53">
        <v>11</v>
      </c>
      <c r="B389" s="53" t="s">
        <v>1011</v>
      </c>
      <c r="C389" s="57">
        <v>26</v>
      </c>
      <c r="D389" s="57">
        <v>8</v>
      </c>
      <c r="E389" s="57">
        <v>3</v>
      </c>
      <c r="F389" s="57">
        <v>15</v>
      </c>
      <c r="G389" s="57">
        <v>41</v>
      </c>
      <c r="H389" s="57">
        <v>61</v>
      </c>
      <c r="I389" s="57">
        <v>19</v>
      </c>
      <c r="J389" s="95">
        <f t="shared" si="660"/>
        <v>0.67213114754098358</v>
      </c>
      <c r="L389" s="82" t="s">
        <v>1139</v>
      </c>
      <c r="M389" s="150" t="s">
        <v>87</v>
      </c>
      <c r="N389" s="151" t="s">
        <v>162</v>
      </c>
      <c r="O389" s="88" t="s">
        <v>459</v>
      </c>
      <c r="P389" s="148" t="s">
        <v>103</v>
      </c>
      <c r="Q389" s="84" t="s">
        <v>126</v>
      </c>
      <c r="R389" s="88" t="s">
        <v>304</v>
      </c>
      <c r="S389" s="88" t="s">
        <v>62</v>
      </c>
      <c r="T389" s="88" t="s">
        <v>74</v>
      </c>
      <c r="U389" s="88" t="s">
        <v>74</v>
      </c>
      <c r="V389" s="88" t="s">
        <v>86</v>
      </c>
      <c r="W389" s="83"/>
      <c r="X389" s="88" t="s">
        <v>74</v>
      </c>
      <c r="Y389" s="151" t="s">
        <v>89</v>
      </c>
      <c r="Z389" s="89" t="s">
        <v>74</v>
      </c>
      <c r="AB389" s="54"/>
      <c r="AC389" s="54"/>
      <c r="AD389" s="54"/>
      <c r="AE389" s="54"/>
      <c r="AF389" s="54"/>
      <c r="AG389" s="54"/>
      <c r="AH389" s="54"/>
      <c r="AI389" s="54"/>
      <c r="AJ389" s="54"/>
      <c r="AK389" s="54"/>
      <c r="AL389" s="82" t="s">
        <v>1139</v>
      </c>
      <c r="AM389" s="253" t="s">
        <v>196</v>
      </c>
      <c r="AN389" s="59" t="s">
        <v>1155</v>
      </c>
      <c r="AO389" s="59" t="s">
        <v>209</v>
      </c>
      <c r="AP389" s="59" t="s">
        <v>190</v>
      </c>
      <c r="AQ389" s="84" t="s">
        <v>709</v>
      </c>
      <c r="AR389" s="59" t="s">
        <v>1156</v>
      </c>
      <c r="AS389" s="59" t="s">
        <v>180</v>
      </c>
      <c r="AT389" s="59" t="s">
        <v>167</v>
      </c>
      <c r="AU389" s="59" t="s">
        <v>271</v>
      </c>
      <c r="AV389" s="59" t="s">
        <v>482</v>
      </c>
      <c r="AW389" s="83"/>
      <c r="AX389" s="59" t="s">
        <v>166</v>
      </c>
      <c r="AY389" s="59" t="s">
        <v>93</v>
      </c>
      <c r="AZ389" s="85" t="s">
        <v>169</v>
      </c>
      <c r="BB389" s="54"/>
      <c r="BC389" s="54"/>
      <c r="BD389" s="54"/>
      <c r="BE389" s="54"/>
      <c r="BF389" s="54"/>
      <c r="BG389" s="54"/>
      <c r="BH389" s="54"/>
      <c r="BI389" s="54"/>
      <c r="BJ389" s="54"/>
      <c r="BL389" s="90">
        <f t="shared" si="681"/>
        <v>3</v>
      </c>
      <c r="BM389" s="77">
        <f t="shared" si="681"/>
        <v>6</v>
      </c>
      <c r="BN389" s="77">
        <f t="shared" si="681"/>
        <v>5</v>
      </c>
      <c r="BO389" s="77">
        <f t="shared" si="681"/>
        <v>1</v>
      </c>
      <c r="BP389" s="77">
        <f t="shared" si="681"/>
        <v>7</v>
      </c>
      <c r="BQ389" s="77">
        <f t="shared" si="681"/>
        <v>4</v>
      </c>
      <c r="BR389" s="77">
        <f t="shared" si="681"/>
        <v>1</v>
      </c>
      <c r="BS389" s="77">
        <f t="shared" si="681"/>
        <v>1</v>
      </c>
      <c r="BT389" s="77">
        <f>(IF(U389="","",(IF(MID(U389,2,1)="-",LEFT(U389,1),LEFT(U389,2)))+0))</f>
        <v>1</v>
      </c>
      <c r="BU389" s="77">
        <f>(IF(V389="","",(IF(MID(V389,2,1)="-",LEFT(V389,1),LEFT(V389,2)))+0))</f>
        <v>0</v>
      </c>
      <c r="BV389" s="91"/>
      <c r="BW389" s="77">
        <f>(IF(X389="","",(IF(MID(X389,2,1)="-",LEFT(X389,1),LEFT(X389,2)))+0))</f>
        <v>1</v>
      </c>
      <c r="BX389" s="77">
        <f>(IF(Y389="","",(IF(MID(Y389,2,1)="-",LEFT(Y389,1),LEFT(Y389,2)))+0))</f>
        <v>3</v>
      </c>
      <c r="BY389" s="92">
        <f>(IF(Z389="","",(IF(MID(Z389,2,1)="-",LEFT(Z389,1),LEFT(Z389,2)))+0))</f>
        <v>1</v>
      </c>
      <c r="BZ389" s="54"/>
      <c r="CA389" s="54"/>
      <c r="CB389" s="77"/>
      <c r="CC389" s="77"/>
      <c r="CD389" s="77"/>
      <c r="CE389" s="77"/>
      <c r="CF389" s="77"/>
      <c r="CG389" s="77"/>
      <c r="CH389" s="77"/>
      <c r="CI389" s="77"/>
      <c r="CJ389" s="78"/>
      <c r="CK389" s="90">
        <f t="shared" si="682"/>
        <v>3</v>
      </c>
      <c r="CL389" s="77">
        <f t="shared" si="682"/>
        <v>0</v>
      </c>
      <c r="CM389" s="77">
        <f t="shared" si="682"/>
        <v>3</v>
      </c>
      <c r="CN389" s="77">
        <f t="shared" si="682"/>
        <v>3</v>
      </c>
      <c r="CO389" s="77">
        <f t="shared" si="682"/>
        <v>0</v>
      </c>
      <c r="CP389" s="77">
        <f t="shared" si="682"/>
        <v>2</v>
      </c>
      <c r="CQ389" s="77">
        <f t="shared" si="682"/>
        <v>1</v>
      </c>
      <c r="CR389" s="77">
        <f t="shared" si="682"/>
        <v>2</v>
      </c>
      <c r="CS389" s="77">
        <f>(IF(U389="","",IF(RIGHT(U389,2)="10",RIGHT(U389,2),RIGHT(U389,1))+0))</f>
        <v>2</v>
      </c>
      <c r="CT389" s="77">
        <f>(IF(V389="","",IF(RIGHT(V389,2)="10",RIGHT(V389,2),RIGHT(V389,1))+0))</f>
        <v>3</v>
      </c>
      <c r="CU389" s="91"/>
      <c r="CV389" s="77">
        <f>(IF(X389="","",IF(RIGHT(X389,2)="10",RIGHT(X389,2),RIGHT(X389,1))+0))</f>
        <v>2</v>
      </c>
      <c r="CW389" s="77">
        <f>(IF(Y389="","",IF(RIGHT(Y389,2)="10",RIGHT(Y389,2),RIGHT(Y389,1))+0))</f>
        <v>0</v>
      </c>
      <c r="CX389" s="92">
        <f>(IF(Z389="","",IF(RIGHT(Z389,2)="10",RIGHT(Z389,2),RIGHT(Z389,1))+0))</f>
        <v>2</v>
      </c>
      <c r="CY389" s="54"/>
      <c r="CZ389" s="54"/>
      <c r="DA389" s="77"/>
      <c r="DB389" s="77"/>
      <c r="DC389" s="77"/>
      <c r="DD389" s="77"/>
      <c r="DE389" s="77"/>
      <c r="DF389" s="77"/>
      <c r="DG389" s="77"/>
      <c r="DH389" s="77"/>
      <c r="DI389" s="54"/>
      <c r="DJ389" s="90" t="str">
        <f t="shared" si="683"/>
        <v>D</v>
      </c>
      <c r="DK389" s="77" t="str">
        <f t="shared" si="683"/>
        <v>H</v>
      </c>
      <c r="DL389" s="77" t="str">
        <f t="shared" si="683"/>
        <v>H</v>
      </c>
      <c r="DM389" s="77" t="str">
        <f t="shared" si="683"/>
        <v>A</v>
      </c>
      <c r="DN389" s="77" t="str">
        <f t="shared" si="683"/>
        <v>H</v>
      </c>
      <c r="DO389" s="77" t="str">
        <f t="shared" si="683"/>
        <v>H</v>
      </c>
      <c r="DP389" s="77" t="str">
        <f t="shared" si="683"/>
        <v>D</v>
      </c>
      <c r="DQ389" s="77" t="str">
        <f t="shared" si="683"/>
        <v>A</v>
      </c>
      <c r="DR389" s="77" t="str">
        <f>(IF(U389="","",IF(BT389&gt;CS389,"H",IF(BT389&lt;CS389,"A","D"))))</f>
        <v>A</v>
      </c>
      <c r="DS389" s="77" t="str">
        <f>(IF(V389="","",IF(BU389&gt;CT389,"H",IF(BU389&lt;CT389,"A","D"))))</f>
        <v>A</v>
      </c>
      <c r="DT389" s="91"/>
      <c r="DU389" s="77" t="str">
        <f>(IF(X389="","",IF(BW389&gt;CV389,"H",IF(BW389&lt;CV389,"A","D"))))</f>
        <v>A</v>
      </c>
      <c r="DV389" s="77" t="str">
        <f>(IF(Y389="","",IF(BX389&gt;CW389,"H",IF(BX389&lt;CW389,"A","D"))))</f>
        <v>H</v>
      </c>
      <c r="DW389" s="92" t="str">
        <f>(IF(Z389="","",IF(BY389&gt;CX389,"H",IF(BY389&lt;CX389,"A","D"))))</f>
        <v>A</v>
      </c>
      <c r="DX389" s="54"/>
      <c r="DY389" s="54"/>
      <c r="DZ389" s="56"/>
      <c r="EA389" s="56"/>
      <c r="EB389" s="56"/>
      <c r="EC389" s="56"/>
      <c r="ED389" s="56"/>
      <c r="EE389" s="56"/>
      <c r="EF389" s="56"/>
      <c r="EG389" s="56"/>
      <c r="EH389" s="54"/>
      <c r="EI389" s="53" t="str">
        <f t="shared" si="664"/>
        <v>Slough Town</v>
      </c>
      <c r="EJ389" s="79">
        <f t="shared" si="684"/>
        <v>26</v>
      </c>
      <c r="EK389" s="80">
        <f t="shared" si="665"/>
        <v>5</v>
      </c>
      <c r="EL389" s="80">
        <f t="shared" si="666"/>
        <v>2</v>
      </c>
      <c r="EM389" s="80">
        <f t="shared" si="667"/>
        <v>6</v>
      </c>
      <c r="EN389" s="80">
        <f>COUNTIF(DT$379:DT$392,"A")</f>
        <v>5</v>
      </c>
      <c r="EO389" s="80">
        <f>COUNTIF(DT$379:DT$392,"D")</f>
        <v>3</v>
      </c>
      <c r="EP389" s="80">
        <f>COUNTIF(DT$379:DT$392,"H")</f>
        <v>5</v>
      </c>
      <c r="EQ389" s="79">
        <f t="shared" si="685"/>
        <v>10</v>
      </c>
      <c r="ER389" s="79">
        <f t="shared" si="668"/>
        <v>5</v>
      </c>
      <c r="ES389" s="79">
        <f t="shared" si="668"/>
        <v>11</v>
      </c>
      <c r="ET389" s="81">
        <f>SUM($BL389:$CI389)+SUM(CU$379:CU$392)</f>
        <v>59</v>
      </c>
      <c r="EU389" s="81">
        <f>SUM($CK389:$DH389)+SUM(BV$379:BV$392)</f>
        <v>48</v>
      </c>
      <c r="EV389" s="79">
        <f t="shared" si="669"/>
        <v>25</v>
      </c>
      <c r="EW389" s="136">
        <f t="shared" si="670"/>
        <v>1.2291666666666667</v>
      </c>
      <c r="EX389" s="78"/>
      <c r="EY389" s="80">
        <f t="shared" si="671"/>
        <v>26</v>
      </c>
      <c r="EZ389" s="80">
        <f t="shared" si="672"/>
        <v>10</v>
      </c>
      <c r="FA389" s="80">
        <f t="shared" si="673"/>
        <v>5</v>
      </c>
      <c r="FB389" s="80">
        <f t="shared" si="674"/>
        <v>11</v>
      </c>
      <c r="FC389" s="80">
        <f t="shared" si="675"/>
        <v>59</v>
      </c>
      <c r="FD389" s="80">
        <f t="shared" si="676"/>
        <v>48</v>
      </c>
      <c r="FE389" s="80">
        <f t="shared" si="677"/>
        <v>25</v>
      </c>
      <c r="FF389" s="80">
        <f t="shared" si="678"/>
        <v>1.2291666666666667</v>
      </c>
      <c r="FG389" s="54"/>
      <c r="FH389" s="54">
        <f t="shared" si="686"/>
        <v>0</v>
      </c>
      <c r="FI389" s="54">
        <f t="shared" si="687"/>
        <v>0</v>
      </c>
      <c r="FJ389" s="54">
        <f t="shared" si="679"/>
        <v>0</v>
      </c>
      <c r="FK389" s="54">
        <f t="shared" si="679"/>
        <v>0</v>
      </c>
      <c r="FL389" s="54">
        <f t="shared" si="679"/>
        <v>0</v>
      </c>
      <c r="FM389" s="54">
        <f t="shared" si="679"/>
        <v>0</v>
      </c>
      <c r="FN389" s="54">
        <f t="shared" si="679"/>
        <v>0</v>
      </c>
      <c r="FO389" s="54">
        <f t="shared" si="679"/>
        <v>0</v>
      </c>
      <c r="FQ389" s="54" t="str">
        <f t="shared" si="659"/>
        <v/>
      </c>
      <c r="FR389" s="54" t="str">
        <f t="shared" si="650"/>
        <v/>
      </c>
      <c r="FS389" s="54" t="str">
        <f t="shared" si="680"/>
        <v/>
      </c>
      <c r="FT389" s="54" t="str">
        <f t="shared" si="680"/>
        <v/>
      </c>
      <c r="FU389" s="54" t="str">
        <f t="shared" si="680"/>
        <v/>
      </c>
      <c r="FV389" s="54" t="str">
        <f t="shared" si="680"/>
        <v/>
      </c>
      <c r="FW389" s="54" t="str">
        <f t="shared" si="680"/>
        <v/>
      </c>
      <c r="FX389" s="54" t="str">
        <f t="shared" si="680"/>
        <v/>
      </c>
      <c r="FY389" s="54" t="s">
        <v>1163</v>
      </c>
      <c r="FZ389" s="58"/>
      <c r="GA389" s="59"/>
      <c r="GB389" s="60"/>
      <c r="GC389" s="61"/>
      <c r="GD389" s="59"/>
      <c r="GE389" s="61"/>
      <c r="GF389" s="58"/>
      <c r="GG389" s="61"/>
      <c r="GH389" s="61"/>
      <c r="GJ389" s="54"/>
      <c r="GK389" s="54"/>
      <c r="GL389" s="54"/>
      <c r="GM389" s="57"/>
      <c r="GN389" s="57"/>
      <c r="GO389" s="57"/>
    </row>
    <row r="390" spans="1:197" s="54" customFormat="1" ht="12" x14ac:dyDescent="0.25">
      <c r="A390" s="54">
        <v>12</v>
      </c>
      <c r="B390" s="54" t="s">
        <v>1146</v>
      </c>
      <c r="C390" s="56">
        <v>26</v>
      </c>
      <c r="D390" s="56">
        <v>5</v>
      </c>
      <c r="E390" s="56">
        <v>4</v>
      </c>
      <c r="F390" s="56">
        <v>17</v>
      </c>
      <c r="G390" s="56">
        <v>52</v>
      </c>
      <c r="H390" s="56">
        <v>78</v>
      </c>
      <c r="I390" s="57">
        <v>14</v>
      </c>
      <c r="J390" s="69">
        <f t="shared" si="660"/>
        <v>0.66666666666666663</v>
      </c>
      <c r="L390" s="82" t="s">
        <v>1159</v>
      </c>
      <c r="M390" s="86" t="s">
        <v>99</v>
      </c>
      <c r="N390" s="88" t="s">
        <v>60</v>
      </c>
      <c r="O390" s="88" t="s">
        <v>99</v>
      </c>
      <c r="P390" s="148" t="s">
        <v>62</v>
      </c>
      <c r="Q390" s="84" t="s">
        <v>76</v>
      </c>
      <c r="R390" s="151" t="s">
        <v>200</v>
      </c>
      <c r="S390" s="151" t="s">
        <v>148</v>
      </c>
      <c r="T390" s="88" t="s">
        <v>76</v>
      </c>
      <c r="U390" s="88" t="s">
        <v>150</v>
      </c>
      <c r="V390" s="88" t="s">
        <v>206</v>
      </c>
      <c r="W390" s="88" t="s">
        <v>62</v>
      </c>
      <c r="X390" s="83"/>
      <c r="Y390" s="88" t="s">
        <v>111</v>
      </c>
      <c r="Z390" s="89" t="s">
        <v>89</v>
      </c>
      <c r="AL390" s="82" t="s">
        <v>1159</v>
      </c>
      <c r="AM390" s="253" t="s">
        <v>780</v>
      </c>
      <c r="AN390" s="59" t="s">
        <v>180</v>
      </c>
      <c r="AO390" s="59" t="s">
        <v>212</v>
      </c>
      <c r="AP390" s="59" t="s">
        <v>152</v>
      </c>
      <c r="AQ390" s="84" t="s">
        <v>1160</v>
      </c>
      <c r="AR390" s="87" t="s">
        <v>709</v>
      </c>
      <c r="AS390" s="87" t="s">
        <v>93</v>
      </c>
      <c r="AT390" s="59" t="s">
        <v>169</v>
      </c>
      <c r="AU390" s="59" t="s">
        <v>1156</v>
      </c>
      <c r="AV390" s="59" t="s">
        <v>155</v>
      </c>
      <c r="AW390" s="59" t="s">
        <v>191</v>
      </c>
      <c r="AX390" s="83"/>
      <c r="AY390" s="59" t="s">
        <v>190</v>
      </c>
      <c r="AZ390" s="85" t="s">
        <v>157</v>
      </c>
      <c r="BL390" s="90">
        <f t="shared" si="681"/>
        <v>1</v>
      </c>
      <c r="BM390" s="77">
        <f t="shared" si="681"/>
        <v>4</v>
      </c>
      <c r="BN390" s="77">
        <f t="shared" si="681"/>
        <v>1</v>
      </c>
      <c r="BO390" s="77">
        <f t="shared" si="681"/>
        <v>1</v>
      </c>
      <c r="BP390" s="77">
        <f t="shared" si="681"/>
        <v>0</v>
      </c>
      <c r="BQ390" s="77">
        <f t="shared" si="681"/>
        <v>2</v>
      </c>
      <c r="BR390" s="77">
        <f t="shared" si="681"/>
        <v>0</v>
      </c>
      <c r="BS390" s="77">
        <f t="shared" si="681"/>
        <v>0</v>
      </c>
      <c r="BT390" s="77">
        <f>(IF(U390="","",(IF(MID(U390,2,1)="-",LEFT(U390,1),LEFT(U390,2)))+0))</f>
        <v>3</v>
      </c>
      <c r="BU390" s="77">
        <f>(IF(V390="","",(IF(MID(V390,2,1)="-",LEFT(V390,1),LEFT(V390,2)))+0))</f>
        <v>1</v>
      </c>
      <c r="BV390" s="77">
        <f>(IF(W390="","",(IF(MID(W390,2,1)="-",LEFT(W390,1),LEFT(W390,2)))+0))</f>
        <v>1</v>
      </c>
      <c r="BW390" s="91"/>
      <c r="BX390" s="77">
        <f>(IF(Y390="","",(IF(MID(Y390,2,1)="-",LEFT(Y390,1),LEFT(Y390,2)))+0))</f>
        <v>5</v>
      </c>
      <c r="BY390" s="92">
        <f>(IF(Z390="","",(IF(MID(Z390,2,1)="-",LEFT(Z390,1),LEFT(Z390,2)))+0))</f>
        <v>3</v>
      </c>
      <c r="CB390" s="77"/>
      <c r="CC390" s="77"/>
      <c r="CD390" s="77"/>
      <c r="CE390" s="77"/>
      <c r="CF390" s="77"/>
      <c r="CG390" s="77"/>
      <c r="CH390" s="77"/>
      <c r="CI390" s="77"/>
      <c r="CJ390" s="78"/>
      <c r="CK390" s="90">
        <f t="shared" si="682"/>
        <v>0</v>
      </c>
      <c r="CL390" s="77">
        <f t="shared" si="682"/>
        <v>1</v>
      </c>
      <c r="CM390" s="77">
        <f t="shared" si="682"/>
        <v>0</v>
      </c>
      <c r="CN390" s="77">
        <f t="shared" si="682"/>
        <v>1</v>
      </c>
      <c r="CO390" s="77">
        <f t="shared" si="682"/>
        <v>2</v>
      </c>
      <c r="CP390" s="77">
        <f t="shared" si="682"/>
        <v>2</v>
      </c>
      <c r="CQ390" s="77">
        <f t="shared" si="682"/>
        <v>1</v>
      </c>
      <c r="CR390" s="77">
        <f t="shared" si="682"/>
        <v>2</v>
      </c>
      <c r="CS390" s="77">
        <f>(IF(U390="","",IF(RIGHT(U390,2)="10",RIGHT(U390,2),RIGHT(U390,1))+0))</f>
        <v>1</v>
      </c>
      <c r="CT390" s="77">
        <f>(IF(V390="","",IF(RIGHT(V390,2)="10",RIGHT(V390,2),RIGHT(V390,1))+0))</f>
        <v>4</v>
      </c>
      <c r="CU390" s="77">
        <f>(IF(W390="","",IF(RIGHT(W390,2)="10",RIGHT(W390,2),RIGHT(W390,1))+0))</f>
        <v>1</v>
      </c>
      <c r="CV390" s="91"/>
      <c r="CW390" s="77">
        <f>(IF(Y390="","",IF(RIGHT(Y390,2)="10",RIGHT(Y390,2),RIGHT(Y390,1))+0))</f>
        <v>2</v>
      </c>
      <c r="CX390" s="92">
        <f>(IF(Z390="","",IF(RIGHT(Z390,2)="10",RIGHT(Z390,2),RIGHT(Z390,1))+0))</f>
        <v>0</v>
      </c>
      <c r="DA390" s="77"/>
      <c r="DB390" s="77"/>
      <c r="DC390" s="77"/>
      <c r="DD390" s="77"/>
      <c r="DE390" s="77"/>
      <c r="DF390" s="77"/>
      <c r="DG390" s="77"/>
      <c r="DH390" s="77"/>
      <c r="DJ390" s="90" t="str">
        <f t="shared" si="683"/>
        <v>H</v>
      </c>
      <c r="DK390" s="77" t="str">
        <f t="shared" si="683"/>
        <v>H</v>
      </c>
      <c r="DL390" s="77" t="str">
        <f t="shared" si="683"/>
        <v>H</v>
      </c>
      <c r="DM390" s="77" t="str">
        <f t="shared" si="683"/>
        <v>D</v>
      </c>
      <c r="DN390" s="77" t="str">
        <f t="shared" si="683"/>
        <v>A</v>
      </c>
      <c r="DO390" s="77" t="str">
        <f t="shared" si="683"/>
        <v>D</v>
      </c>
      <c r="DP390" s="77" t="str">
        <f t="shared" si="683"/>
        <v>A</v>
      </c>
      <c r="DQ390" s="77" t="str">
        <f t="shared" si="683"/>
        <v>A</v>
      </c>
      <c r="DR390" s="77" t="str">
        <f>(IF(U390="","",IF(BT390&gt;CS390,"H",IF(BT390&lt;CS390,"A","D"))))</f>
        <v>H</v>
      </c>
      <c r="DS390" s="77" t="str">
        <f>(IF(V390="","",IF(BU390&gt;CT390,"H",IF(BU390&lt;CT390,"A","D"))))</f>
        <v>A</v>
      </c>
      <c r="DT390" s="77" t="str">
        <f>(IF(W390="","",IF(BV390&gt;CU390,"H",IF(BV390&lt;CU390,"A","D"))))</f>
        <v>D</v>
      </c>
      <c r="DU390" s="91"/>
      <c r="DV390" s="77" t="str">
        <f>(IF(Y390="","",IF(BX390&gt;CW390,"H",IF(BX390&lt;CW390,"A","D"))))</f>
        <v>H</v>
      </c>
      <c r="DW390" s="92" t="str">
        <f>(IF(Z390="","",IF(BY390&gt;CX390,"H",IF(BY390&lt;CX390,"A","D"))))</f>
        <v>H</v>
      </c>
      <c r="DZ390" s="56"/>
      <c r="EA390" s="56"/>
      <c r="EB390" s="56"/>
      <c r="EC390" s="56"/>
      <c r="ED390" s="56"/>
      <c r="EE390" s="56"/>
      <c r="EF390" s="56"/>
      <c r="EG390" s="56"/>
      <c r="EI390" s="53" t="str">
        <f t="shared" si="664"/>
        <v>Tilbury</v>
      </c>
      <c r="EJ390" s="79">
        <f t="shared" si="684"/>
        <v>26</v>
      </c>
      <c r="EK390" s="80">
        <f t="shared" si="665"/>
        <v>6</v>
      </c>
      <c r="EL390" s="80">
        <f t="shared" si="666"/>
        <v>3</v>
      </c>
      <c r="EM390" s="80">
        <f t="shared" si="667"/>
        <v>4</v>
      </c>
      <c r="EN390" s="80">
        <f>COUNTIF(DU$379:DU$392,"A")</f>
        <v>6</v>
      </c>
      <c r="EO390" s="80">
        <f>COUNTIF(DU$379:DU$392,"D")</f>
        <v>0</v>
      </c>
      <c r="EP390" s="80">
        <f>COUNTIF(DU$379:DU$392,"H")</f>
        <v>7</v>
      </c>
      <c r="EQ390" s="79">
        <f t="shared" si="685"/>
        <v>12</v>
      </c>
      <c r="ER390" s="79">
        <f t="shared" si="668"/>
        <v>3</v>
      </c>
      <c r="ES390" s="79">
        <f t="shared" si="668"/>
        <v>11</v>
      </c>
      <c r="ET390" s="81">
        <f>SUM($BL390:$CI390)+SUM(CV$379:CV$392)</f>
        <v>43</v>
      </c>
      <c r="EU390" s="81">
        <f>SUM($CK390:$DH390)+SUM(BW$379:BW$392)</f>
        <v>50</v>
      </c>
      <c r="EV390" s="79">
        <f t="shared" si="669"/>
        <v>27</v>
      </c>
      <c r="EW390" s="136">
        <f t="shared" si="670"/>
        <v>0.86</v>
      </c>
      <c r="EX390" s="78"/>
      <c r="EY390" s="80">
        <f t="shared" si="671"/>
        <v>26</v>
      </c>
      <c r="EZ390" s="80">
        <f t="shared" si="672"/>
        <v>12</v>
      </c>
      <c r="FA390" s="80">
        <f t="shared" si="673"/>
        <v>3</v>
      </c>
      <c r="FB390" s="80">
        <f t="shared" si="674"/>
        <v>11</v>
      </c>
      <c r="FC390" s="80">
        <f t="shared" si="675"/>
        <v>43</v>
      </c>
      <c r="FD390" s="80">
        <f t="shared" si="676"/>
        <v>50</v>
      </c>
      <c r="FE390" s="80">
        <f t="shared" si="677"/>
        <v>27</v>
      </c>
      <c r="FF390" s="80">
        <f t="shared" si="678"/>
        <v>0.86</v>
      </c>
      <c r="FH390" s="54">
        <f t="shared" si="686"/>
        <v>0</v>
      </c>
      <c r="FI390" s="54">
        <f t="shared" si="687"/>
        <v>0</v>
      </c>
      <c r="FJ390" s="54">
        <f t="shared" si="679"/>
        <v>0</v>
      </c>
      <c r="FK390" s="54">
        <f t="shared" si="679"/>
        <v>0</v>
      </c>
      <c r="FL390" s="54">
        <f t="shared" si="679"/>
        <v>0</v>
      </c>
      <c r="FM390" s="54">
        <f t="shared" si="679"/>
        <v>0</v>
      </c>
      <c r="FN390" s="54">
        <f t="shared" si="679"/>
        <v>0</v>
      </c>
      <c r="FO390" s="54">
        <f t="shared" si="679"/>
        <v>0</v>
      </c>
      <c r="FQ390" s="54" t="str">
        <f t="shared" si="659"/>
        <v/>
      </c>
      <c r="FR390" s="54" t="str">
        <f t="shared" si="650"/>
        <v/>
      </c>
      <c r="FS390" s="54" t="str">
        <f t="shared" si="680"/>
        <v/>
      </c>
      <c r="FT390" s="54" t="str">
        <f t="shared" si="680"/>
        <v/>
      </c>
      <c r="FU390" s="54" t="str">
        <f t="shared" si="680"/>
        <v/>
      </c>
      <c r="FV390" s="54" t="str">
        <f t="shared" si="680"/>
        <v/>
      </c>
      <c r="FW390" s="54" t="str">
        <f t="shared" si="680"/>
        <v/>
      </c>
      <c r="FX390" s="54" t="str">
        <f t="shared" si="680"/>
        <v/>
      </c>
      <c r="FY390" s="54" t="s">
        <v>1042</v>
      </c>
      <c r="FZ390" s="58"/>
      <c r="GA390" s="59"/>
      <c r="GB390" s="60"/>
      <c r="GC390" s="61"/>
      <c r="GD390" s="59"/>
      <c r="GE390" s="61"/>
      <c r="GF390" s="58"/>
      <c r="GG390" s="61"/>
      <c r="GH390" s="61"/>
      <c r="GM390" s="56"/>
      <c r="GN390" s="56"/>
      <c r="GO390" s="56"/>
    </row>
    <row r="391" spans="1:197" s="54" customFormat="1" ht="12" x14ac:dyDescent="0.25">
      <c r="A391" s="54">
        <v>13</v>
      </c>
      <c r="B391" s="54" t="s">
        <v>1127</v>
      </c>
      <c r="C391" s="56">
        <v>26</v>
      </c>
      <c r="D391" s="56">
        <v>4</v>
      </c>
      <c r="E391" s="56">
        <v>3</v>
      </c>
      <c r="F391" s="56">
        <v>19</v>
      </c>
      <c r="G391" s="56">
        <v>38</v>
      </c>
      <c r="H391" s="56">
        <v>91</v>
      </c>
      <c r="I391" s="57">
        <v>11</v>
      </c>
      <c r="J391" s="69">
        <f t="shared" si="660"/>
        <v>0.4175824175824176</v>
      </c>
      <c r="L391" s="82" t="s">
        <v>1146</v>
      </c>
      <c r="M391" s="150" t="s">
        <v>176</v>
      </c>
      <c r="N391" s="88" t="s">
        <v>423</v>
      </c>
      <c r="O391" s="88" t="s">
        <v>59</v>
      </c>
      <c r="P391" s="88" t="s">
        <v>102</v>
      </c>
      <c r="Q391" s="84" t="s">
        <v>77</v>
      </c>
      <c r="R391" s="88" t="s">
        <v>62</v>
      </c>
      <c r="S391" s="88" t="s">
        <v>103</v>
      </c>
      <c r="T391" s="88" t="s">
        <v>74</v>
      </c>
      <c r="U391" s="88" t="s">
        <v>304</v>
      </c>
      <c r="V391" s="88" t="s">
        <v>200</v>
      </c>
      <c r="W391" s="151" t="s">
        <v>85</v>
      </c>
      <c r="X391" s="88" t="s">
        <v>86</v>
      </c>
      <c r="Y391" s="83"/>
      <c r="Z391" s="152" t="s">
        <v>526</v>
      </c>
      <c r="AL391" s="82" t="s">
        <v>1146</v>
      </c>
      <c r="AM391" s="253" t="s">
        <v>169</v>
      </c>
      <c r="AN391" s="59" t="s">
        <v>171</v>
      </c>
      <c r="AO391" s="59" t="s">
        <v>1160</v>
      </c>
      <c r="AP391" s="59" t="s">
        <v>574</v>
      </c>
      <c r="AQ391" s="84" t="s">
        <v>212</v>
      </c>
      <c r="AR391" s="59" t="s">
        <v>196</v>
      </c>
      <c r="AS391" s="59" t="s">
        <v>166</v>
      </c>
      <c r="AT391" s="59" t="s">
        <v>189</v>
      </c>
      <c r="AU391" s="59" t="s">
        <v>167</v>
      </c>
      <c r="AV391" s="59" t="s">
        <v>202</v>
      </c>
      <c r="AW391" s="59" t="s">
        <v>1019</v>
      </c>
      <c r="AX391" s="59" t="s">
        <v>197</v>
      </c>
      <c r="AY391" s="83"/>
      <c r="AZ391" s="85" t="s">
        <v>168</v>
      </c>
      <c r="BL391" s="90">
        <f t="shared" si="681"/>
        <v>2</v>
      </c>
      <c r="BM391" s="77">
        <f t="shared" si="681"/>
        <v>6</v>
      </c>
      <c r="BN391" s="77">
        <f t="shared" si="681"/>
        <v>4</v>
      </c>
      <c r="BO391" s="77">
        <f t="shared" si="681"/>
        <v>2</v>
      </c>
      <c r="BP391" s="77">
        <f t="shared" si="681"/>
        <v>2</v>
      </c>
      <c r="BQ391" s="77">
        <f t="shared" si="681"/>
        <v>1</v>
      </c>
      <c r="BR391" s="77">
        <f t="shared" si="681"/>
        <v>1</v>
      </c>
      <c r="BS391" s="77">
        <f t="shared" si="681"/>
        <v>1</v>
      </c>
      <c r="BT391" s="77">
        <f>(IF(U391="","",(IF(MID(U391,2,1)="-",LEFT(U391,1),LEFT(U391,2)))+0))</f>
        <v>4</v>
      </c>
      <c r="BU391" s="77">
        <f>(IF(V391="","",(IF(MID(V391,2,1)="-",LEFT(V391,1),LEFT(V391,2)))+0))</f>
        <v>2</v>
      </c>
      <c r="BV391" s="77">
        <f>(IF(W391="","",(IF(MID(W391,2,1)="-",LEFT(W391,1),LEFT(W391,2)))+0))</f>
        <v>0</v>
      </c>
      <c r="BW391" s="77">
        <f>(IF(X391="","",(IF(MID(X391,2,1)="-",LEFT(X391,1),LEFT(X391,2)))+0))</f>
        <v>0</v>
      </c>
      <c r="BX391" s="91"/>
      <c r="BY391" s="92">
        <f>(IF(Z391="","",(IF(MID(Z391,2,1)="-",LEFT(Z391,1),LEFT(Z391,2)))+0))</f>
        <v>10</v>
      </c>
      <c r="CB391" s="77"/>
      <c r="CC391" s="77"/>
      <c r="CD391" s="77"/>
      <c r="CE391" s="77"/>
      <c r="CF391" s="77"/>
      <c r="CG391" s="77"/>
      <c r="CH391" s="77"/>
      <c r="CI391" s="77"/>
      <c r="CJ391" s="78"/>
      <c r="CK391" s="90">
        <f t="shared" si="682"/>
        <v>3</v>
      </c>
      <c r="CL391" s="77">
        <f t="shared" si="682"/>
        <v>3</v>
      </c>
      <c r="CM391" s="77">
        <f t="shared" si="682"/>
        <v>0</v>
      </c>
      <c r="CN391" s="77">
        <f t="shared" si="682"/>
        <v>4</v>
      </c>
      <c r="CO391" s="77">
        <f t="shared" si="682"/>
        <v>1</v>
      </c>
      <c r="CP391" s="77">
        <f t="shared" si="682"/>
        <v>1</v>
      </c>
      <c r="CQ391" s="77">
        <f t="shared" si="682"/>
        <v>3</v>
      </c>
      <c r="CR391" s="77">
        <f t="shared" si="682"/>
        <v>2</v>
      </c>
      <c r="CS391" s="77">
        <f>(IF(U391="","",IF(RIGHT(U391,2)="10",RIGHT(U391,2),RIGHT(U391,1))+0))</f>
        <v>2</v>
      </c>
      <c r="CT391" s="77">
        <f>(IF(V391="","",IF(RIGHT(V391,2)="10",RIGHT(V391,2),RIGHT(V391,1))+0))</f>
        <v>2</v>
      </c>
      <c r="CU391" s="77">
        <f>(IF(W391="","",IF(RIGHT(W391,2)="10",RIGHT(W391,2),RIGHT(W391,1))+0))</f>
        <v>4</v>
      </c>
      <c r="CV391" s="77">
        <f>(IF(X391="","",IF(RIGHT(X391,2)="10",RIGHT(X391,2),RIGHT(X391,1))+0))</f>
        <v>3</v>
      </c>
      <c r="CW391" s="91"/>
      <c r="CX391" s="92">
        <f>(IF(Z391="","",IF(RIGHT(Z391,2)="10",RIGHT(Z391,2),RIGHT(Z391,1))+0))</f>
        <v>1</v>
      </c>
      <c r="DA391" s="77"/>
      <c r="DB391" s="77"/>
      <c r="DC391" s="77"/>
      <c r="DD391" s="77"/>
      <c r="DE391" s="77"/>
      <c r="DF391" s="77"/>
      <c r="DG391" s="77"/>
      <c r="DH391" s="77"/>
      <c r="DJ391" s="90" t="str">
        <f t="shared" si="683"/>
        <v>A</v>
      </c>
      <c r="DK391" s="77" t="str">
        <f t="shared" si="683"/>
        <v>H</v>
      </c>
      <c r="DL391" s="77" t="str">
        <f t="shared" si="683"/>
        <v>H</v>
      </c>
      <c r="DM391" s="77" t="str">
        <f t="shared" si="683"/>
        <v>A</v>
      </c>
      <c r="DN391" s="77" t="str">
        <f t="shared" si="683"/>
        <v>H</v>
      </c>
      <c r="DO391" s="77" t="str">
        <f t="shared" si="683"/>
        <v>D</v>
      </c>
      <c r="DP391" s="77" t="str">
        <f t="shared" si="683"/>
        <v>A</v>
      </c>
      <c r="DQ391" s="77" t="str">
        <f t="shared" si="683"/>
        <v>A</v>
      </c>
      <c r="DR391" s="77" t="str">
        <f>(IF(U391="","",IF(BT391&gt;CS391,"H",IF(BT391&lt;CS391,"A","D"))))</f>
        <v>H</v>
      </c>
      <c r="DS391" s="77" t="str">
        <f>(IF(V391="","",IF(BU391&gt;CT391,"H",IF(BU391&lt;CT391,"A","D"))))</f>
        <v>D</v>
      </c>
      <c r="DT391" s="77" t="str">
        <f>(IF(W391="","",IF(BV391&gt;CU391,"H",IF(BV391&lt;CU391,"A","D"))))</f>
        <v>A</v>
      </c>
      <c r="DU391" s="77" t="str">
        <f>(IF(X391="","",IF(BW391&gt;CV391,"H",IF(BW391&lt;CV391,"A","D"))))</f>
        <v>A</v>
      </c>
      <c r="DV391" s="91"/>
      <c r="DW391" s="92" t="str">
        <f>(IF(Z391="","",IF(BY391&gt;CX391,"H",IF(BY391&lt;CX391,"A","D"))))</f>
        <v>H</v>
      </c>
      <c r="DZ391" s="56"/>
      <c r="EA391" s="56"/>
      <c r="EB391" s="56"/>
      <c r="EC391" s="56"/>
      <c r="ED391" s="56"/>
      <c r="EE391" s="56"/>
      <c r="EF391" s="56"/>
      <c r="EG391" s="56"/>
      <c r="EI391" s="53" t="str">
        <f t="shared" si="664"/>
        <v>Uxbridge</v>
      </c>
      <c r="EJ391" s="79">
        <f t="shared" si="684"/>
        <v>26</v>
      </c>
      <c r="EK391" s="80">
        <f t="shared" si="665"/>
        <v>5</v>
      </c>
      <c r="EL391" s="80">
        <f t="shared" si="666"/>
        <v>2</v>
      </c>
      <c r="EM391" s="80">
        <f t="shared" si="667"/>
        <v>6</v>
      </c>
      <c r="EN391" s="80">
        <f>COUNTIF(DV$379:DV$392,"A")</f>
        <v>0</v>
      </c>
      <c r="EO391" s="80">
        <f>COUNTIF(DV$379:DV$392,"D")</f>
        <v>2</v>
      </c>
      <c r="EP391" s="80">
        <f>COUNTIF(DV$379:DV$392,"H")</f>
        <v>11</v>
      </c>
      <c r="EQ391" s="79">
        <f t="shared" si="685"/>
        <v>5</v>
      </c>
      <c r="ER391" s="79">
        <f t="shared" si="668"/>
        <v>4</v>
      </c>
      <c r="ES391" s="79">
        <f t="shared" si="668"/>
        <v>17</v>
      </c>
      <c r="ET391" s="81">
        <f>SUM($BL391:$CI391)+SUM(CW$379:CW$392)</f>
        <v>52</v>
      </c>
      <c r="EU391" s="81">
        <f>SUM($CK391:$DH391)+SUM(BX$379:BX$392)</f>
        <v>78</v>
      </c>
      <c r="EV391" s="79">
        <f t="shared" si="669"/>
        <v>14</v>
      </c>
      <c r="EW391" s="136">
        <f t="shared" si="670"/>
        <v>0.66666666666666663</v>
      </c>
      <c r="EX391" s="78"/>
      <c r="EY391" s="80">
        <f t="shared" si="671"/>
        <v>26</v>
      </c>
      <c r="EZ391" s="80">
        <f t="shared" si="672"/>
        <v>5</v>
      </c>
      <c r="FA391" s="80">
        <f t="shared" si="673"/>
        <v>4</v>
      </c>
      <c r="FB391" s="80">
        <f t="shared" si="674"/>
        <v>17</v>
      </c>
      <c r="FC391" s="80">
        <f t="shared" si="675"/>
        <v>52</v>
      </c>
      <c r="FD391" s="80">
        <f t="shared" si="676"/>
        <v>78</v>
      </c>
      <c r="FE391" s="80">
        <f t="shared" si="677"/>
        <v>14</v>
      </c>
      <c r="FF391" s="80">
        <f t="shared" si="678"/>
        <v>0.66666666666666663</v>
      </c>
      <c r="FH391" s="54">
        <f t="shared" si="686"/>
        <v>0</v>
      </c>
      <c r="FI391" s="54">
        <f t="shared" si="687"/>
        <v>0</v>
      </c>
      <c r="FJ391" s="54">
        <f t="shared" si="679"/>
        <v>0</v>
      </c>
      <c r="FK391" s="54">
        <f t="shared" si="679"/>
        <v>0</v>
      </c>
      <c r="FL391" s="54">
        <f t="shared" si="679"/>
        <v>0</v>
      </c>
      <c r="FM391" s="54">
        <f t="shared" si="679"/>
        <v>0</v>
      </c>
      <c r="FN391" s="54">
        <f t="shared" si="679"/>
        <v>0</v>
      </c>
      <c r="FO391" s="54">
        <f t="shared" si="679"/>
        <v>0</v>
      </c>
      <c r="FQ391" s="54" t="str">
        <f t="shared" si="659"/>
        <v/>
      </c>
      <c r="FR391" s="54" t="str">
        <f t="shared" si="650"/>
        <v/>
      </c>
      <c r="FS391" s="54" t="str">
        <f t="shared" si="680"/>
        <v/>
      </c>
      <c r="FT391" s="54" t="str">
        <f t="shared" si="680"/>
        <v/>
      </c>
      <c r="FU391" s="54" t="str">
        <f t="shared" si="680"/>
        <v/>
      </c>
      <c r="FV391" s="54" t="str">
        <f t="shared" si="680"/>
        <v/>
      </c>
      <c r="FW391" s="54" t="str">
        <f t="shared" si="680"/>
        <v/>
      </c>
      <c r="FX391" s="54" t="str">
        <f t="shared" si="680"/>
        <v/>
      </c>
      <c r="FY391" s="54" t="s">
        <v>1144</v>
      </c>
      <c r="FZ391" s="58"/>
      <c r="GA391" s="59"/>
      <c r="GB391" s="60"/>
      <c r="GC391" s="61"/>
      <c r="GD391" s="59"/>
      <c r="GE391" s="61"/>
      <c r="GF391" s="58"/>
      <c r="GG391" s="61"/>
      <c r="GH391" s="61"/>
      <c r="GM391" s="56"/>
      <c r="GN391" s="56"/>
      <c r="GO391" s="56"/>
    </row>
    <row r="392" spans="1:197" s="54" customFormat="1" ht="12.6" thickBot="1" x14ac:dyDescent="0.3">
      <c r="A392" s="54">
        <v>14</v>
      </c>
      <c r="B392" s="54" t="s">
        <v>1150</v>
      </c>
      <c r="C392" s="56">
        <v>26</v>
      </c>
      <c r="D392" s="56">
        <v>3</v>
      </c>
      <c r="E392" s="56">
        <v>5</v>
      </c>
      <c r="F392" s="56">
        <v>18</v>
      </c>
      <c r="G392" s="56">
        <v>31</v>
      </c>
      <c r="H392" s="56">
        <v>91</v>
      </c>
      <c r="I392" s="57">
        <v>11</v>
      </c>
      <c r="J392" s="69">
        <f t="shared" si="660"/>
        <v>0.34065934065934067</v>
      </c>
      <c r="L392" s="101" t="s">
        <v>1150</v>
      </c>
      <c r="M392" s="265" t="s">
        <v>149</v>
      </c>
      <c r="N392" s="106" t="s">
        <v>62</v>
      </c>
      <c r="O392" s="106" t="s">
        <v>62</v>
      </c>
      <c r="P392" s="167" t="s">
        <v>206</v>
      </c>
      <c r="Q392" s="103" t="s">
        <v>87</v>
      </c>
      <c r="R392" s="106" t="s">
        <v>176</v>
      </c>
      <c r="S392" s="106" t="s">
        <v>76</v>
      </c>
      <c r="T392" s="106" t="s">
        <v>150</v>
      </c>
      <c r="U392" s="106" t="s">
        <v>175</v>
      </c>
      <c r="V392" s="106" t="s">
        <v>176</v>
      </c>
      <c r="W392" s="106" t="s">
        <v>124</v>
      </c>
      <c r="X392" s="106" t="s">
        <v>176</v>
      </c>
      <c r="Y392" s="106" t="s">
        <v>59</v>
      </c>
      <c r="Z392" s="104"/>
      <c r="AL392" s="101" t="s">
        <v>1150</v>
      </c>
      <c r="AM392" s="257" t="s">
        <v>182</v>
      </c>
      <c r="AN392" s="102" t="s">
        <v>192</v>
      </c>
      <c r="AO392" s="102" t="s">
        <v>128</v>
      </c>
      <c r="AP392" s="102" t="s">
        <v>195</v>
      </c>
      <c r="AQ392" s="103" t="s">
        <v>189</v>
      </c>
      <c r="AR392" s="102" t="s">
        <v>209</v>
      </c>
      <c r="AS392" s="102" t="s">
        <v>153</v>
      </c>
      <c r="AT392" s="102" t="s">
        <v>196</v>
      </c>
      <c r="AU392" s="102" t="s">
        <v>166</v>
      </c>
      <c r="AV392" s="102" t="s">
        <v>159</v>
      </c>
      <c r="AW392" s="102" t="s">
        <v>170</v>
      </c>
      <c r="AX392" s="102" t="s">
        <v>158</v>
      </c>
      <c r="AY392" s="102" t="s">
        <v>208</v>
      </c>
      <c r="AZ392" s="104"/>
      <c r="BL392" s="107">
        <f t="shared" si="681"/>
        <v>1</v>
      </c>
      <c r="BM392" s="108">
        <f t="shared" si="681"/>
        <v>1</v>
      </c>
      <c r="BN392" s="108">
        <f t="shared" si="681"/>
        <v>1</v>
      </c>
      <c r="BO392" s="108">
        <f t="shared" si="681"/>
        <v>1</v>
      </c>
      <c r="BP392" s="108">
        <f t="shared" si="681"/>
        <v>3</v>
      </c>
      <c r="BQ392" s="108">
        <f t="shared" si="681"/>
        <v>2</v>
      </c>
      <c r="BR392" s="108">
        <f t="shared" si="681"/>
        <v>0</v>
      </c>
      <c r="BS392" s="108">
        <f t="shared" si="681"/>
        <v>3</v>
      </c>
      <c r="BT392" s="108">
        <f>(IF(U392="","",(IF(MID(U392,2,1)="-",LEFT(U392,1),LEFT(U392,2)))+0))</f>
        <v>2</v>
      </c>
      <c r="BU392" s="108">
        <f>(IF(V392="","",(IF(MID(V392,2,1)="-",LEFT(V392,1),LEFT(V392,2)))+0))</f>
        <v>2</v>
      </c>
      <c r="BV392" s="108">
        <f>(IF(W392="","",(IF(MID(W392,2,1)="-",LEFT(W392,1),LEFT(W392,2)))+0))</f>
        <v>0</v>
      </c>
      <c r="BW392" s="108">
        <f>(IF(X392="","",(IF(MID(X392,2,1)="-",LEFT(X392,1),LEFT(X392,2)))+0))</f>
        <v>2</v>
      </c>
      <c r="BX392" s="108">
        <f>(IF(Y392="","",(IF(MID(Y392,2,1)="-",LEFT(Y392,1),LEFT(Y392,2)))+0))</f>
        <v>4</v>
      </c>
      <c r="BY392" s="109"/>
      <c r="CB392" s="77"/>
      <c r="CC392" s="77"/>
      <c r="CD392" s="77"/>
      <c r="CE392" s="77"/>
      <c r="CF392" s="77"/>
      <c r="CG392" s="77"/>
      <c r="CH392" s="77"/>
      <c r="CI392" s="77"/>
      <c r="CJ392" s="78"/>
      <c r="CK392" s="107">
        <f t="shared" si="682"/>
        <v>5</v>
      </c>
      <c r="CL392" s="108">
        <f t="shared" si="682"/>
        <v>1</v>
      </c>
      <c r="CM392" s="108">
        <f t="shared" si="682"/>
        <v>1</v>
      </c>
      <c r="CN392" s="108">
        <f t="shared" si="682"/>
        <v>4</v>
      </c>
      <c r="CO392" s="108">
        <f t="shared" si="682"/>
        <v>3</v>
      </c>
      <c r="CP392" s="108">
        <f t="shared" si="682"/>
        <v>3</v>
      </c>
      <c r="CQ392" s="108">
        <f t="shared" si="682"/>
        <v>2</v>
      </c>
      <c r="CR392" s="108">
        <f t="shared" si="682"/>
        <v>1</v>
      </c>
      <c r="CS392" s="108">
        <f>(IF(U392="","",IF(RIGHT(U392,2)="10",RIGHT(U392,2),RIGHT(U392,1))+0))</f>
        <v>5</v>
      </c>
      <c r="CT392" s="108">
        <f>(IF(V392="","",IF(RIGHT(V392,2)="10",RIGHT(V392,2),RIGHT(V392,1))+0))</f>
        <v>3</v>
      </c>
      <c r="CU392" s="108">
        <f>(IF(W392="","",IF(RIGHT(W392,2)="10",RIGHT(W392,2),RIGHT(W392,1))+0))</f>
        <v>0</v>
      </c>
      <c r="CV392" s="108">
        <f>(IF(X392="","",IF(RIGHT(X392,2)="10",RIGHT(X392,2),RIGHT(X392,1))+0))</f>
        <v>3</v>
      </c>
      <c r="CW392" s="108">
        <f>(IF(Y392="","",IF(RIGHT(Y392,2)="10",RIGHT(Y392,2),RIGHT(Y392,1))+0))</f>
        <v>0</v>
      </c>
      <c r="CX392" s="109"/>
      <c r="DA392" s="77"/>
      <c r="DB392" s="77"/>
      <c r="DC392" s="77"/>
      <c r="DD392" s="77"/>
      <c r="DE392" s="77"/>
      <c r="DF392" s="77"/>
      <c r="DG392" s="77"/>
      <c r="DH392" s="77"/>
      <c r="DJ392" s="107" t="str">
        <f t="shared" si="683"/>
        <v>A</v>
      </c>
      <c r="DK392" s="108" t="str">
        <f t="shared" si="683"/>
        <v>D</v>
      </c>
      <c r="DL392" s="108" t="str">
        <f t="shared" si="683"/>
        <v>D</v>
      </c>
      <c r="DM392" s="108" t="str">
        <f t="shared" si="683"/>
        <v>A</v>
      </c>
      <c r="DN392" s="108" t="str">
        <f t="shared" si="683"/>
        <v>D</v>
      </c>
      <c r="DO392" s="108" t="str">
        <f t="shared" si="683"/>
        <v>A</v>
      </c>
      <c r="DP392" s="108" t="str">
        <f t="shared" si="683"/>
        <v>A</v>
      </c>
      <c r="DQ392" s="108" t="str">
        <f t="shared" si="683"/>
        <v>H</v>
      </c>
      <c r="DR392" s="108" t="str">
        <f>(IF(U392="","",IF(BT392&gt;CS392,"H",IF(BT392&lt;CS392,"A","D"))))</f>
        <v>A</v>
      </c>
      <c r="DS392" s="108" t="str">
        <f>(IF(V392="","",IF(BU392&gt;CT392,"H",IF(BU392&lt;CT392,"A","D"))))</f>
        <v>A</v>
      </c>
      <c r="DT392" s="108" t="str">
        <f>(IF(W392="","",IF(BV392&gt;CU392,"H",IF(BV392&lt;CU392,"A","D"))))</f>
        <v>D</v>
      </c>
      <c r="DU392" s="108" t="str">
        <f>(IF(X392="","",IF(BW392&gt;CV392,"H",IF(BW392&lt;CV392,"A","D"))))</f>
        <v>A</v>
      </c>
      <c r="DV392" s="108" t="str">
        <f>(IF(Y392="","",IF(BX392&gt;CW392,"H",IF(BX392&lt;CW392,"A","D"))))</f>
        <v>H</v>
      </c>
      <c r="DW392" s="109"/>
      <c r="DZ392" s="56"/>
      <c r="EA392" s="56"/>
      <c r="EB392" s="56"/>
      <c r="EC392" s="56"/>
      <c r="ED392" s="56"/>
      <c r="EE392" s="56"/>
      <c r="EF392" s="56"/>
      <c r="EG392" s="56"/>
      <c r="EI392" s="53" t="str">
        <f t="shared" si="664"/>
        <v>Worthing</v>
      </c>
      <c r="EJ392" s="79">
        <f t="shared" si="684"/>
        <v>26</v>
      </c>
      <c r="EK392" s="80">
        <f t="shared" si="665"/>
        <v>2</v>
      </c>
      <c r="EL392" s="80">
        <f t="shared" si="666"/>
        <v>4</v>
      </c>
      <c r="EM392" s="80">
        <f t="shared" si="667"/>
        <v>7</v>
      </c>
      <c r="EN392" s="80">
        <f>COUNTIF(DW$379:DW$392,"A")</f>
        <v>1</v>
      </c>
      <c r="EO392" s="80">
        <f>COUNTIF(DW$379:DW$392,"D")</f>
        <v>1</v>
      </c>
      <c r="EP392" s="80">
        <f>COUNTIF(DW$379:DW$392,"H")</f>
        <v>11</v>
      </c>
      <c r="EQ392" s="79">
        <f t="shared" si="685"/>
        <v>3</v>
      </c>
      <c r="ER392" s="79">
        <f t="shared" si="668"/>
        <v>5</v>
      </c>
      <c r="ES392" s="79">
        <f t="shared" si="668"/>
        <v>18</v>
      </c>
      <c r="ET392" s="81">
        <f>SUM($BL392:$CI392)+SUM(CX$379:CX$392)</f>
        <v>31</v>
      </c>
      <c r="EU392" s="81">
        <f>SUM($CK392:$DH392)+SUM(BY$379:BY$392)</f>
        <v>91</v>
      </c>
      <c r="EV392" s="79">
        <f t="shared" si="669"/>
        <v>11</v>
      </c>
      <c r="EW392" s="136">
        <f t="shared" si="670"/>
        <v>0.34065934065934067</v>
      </c>
      <c r="EX392" s="78"/>
      <c r="EY392" s="80">
        <f t="shared" si="671"/>
        <v>26</v>
      </c>
      <c r="EZ392" s="80">
        <f t="shared" si="672"/>
        <v>3</v>
      </c>
      <c r="FA392" s="80">
        <f t="shared" si="673"/>
        <v>5</v>
      </c>
      <c r="FB392" s="80">
        <f t="shared" si="674"/>
        <v>18</v>
      </c>
      <c r="FC392" s="80">
        <f t="shared" si="675"/>
        <v>31</v>
      </c>
      <c r="FD392" s="80">
        <f t="shared" si="676"/>
        <v>91</v>
      </c>
      <c r="FE392" s="80">
        <f t="shared" si="677"/>
        <v>11</v>
      </c>
      <c r="FF392" s="80">
        <f t="shared" si="678"/>
        <v>0.34065934065934067</v>
      </c>
      <c r="FH392" s="54">
        <f t="shared" si="686"/>
        <v>0</v>
      </c>
      <c r="FI392" s="54">
        <f t="shared" si="687"/>
        <v>0</v>
      </c>
      <c r="FJ392" s="54">
        <f t="shared" si="679"/>
        <v>0</v>
      </c>
      <c r="FK392" s="54">
        <f t="shared" si="679"/>
        <v>0</v>
      </c>
      <c r="FL392" s="54">
        <f t="shared" si="679"/>
        <v>0</v>
      </c>
      <c r="FM392" s="54">
        <f t="shared" si="679"/>
        <v>0</v>
      </c>
      <c r="FN392" s="54">
        <f t="shared" si="679"/>
        <v>0</v>
      </c>
      <c r="FO392" s="54">
        <f t="shared" si="679"/>
        <v>0</v>
      </c>
      <c r="FQ392" s="54" t="str">
        <f t="shared" ref="FQ392:FQ456" si="688">IF(SUM($FH392:$FO392)=0,"",EI392)</f>
        <v/>
      </c>
      <c r="FR392" s="54" t="str">
        <f t="shared" si="650"/>
        <v/>
      </c>
      <c r="FS392" s="54" t="str">
        <f t="shared" si="680"/>
        <v/>
      </c>
      <c r="FT392" s="54" t="str">
        <f t="shared" si="680"/>
        <v/>
      </c>
      <c r="FU392" s="54" t="str">
        <f t="shared" si="680"/>
        <v/>
      </c>
      <c r="FV392" s="54" t="str">
        <f t="shared" si="680"/>
        <v/>
      </c>
      <c r="FW392" s="54" t="str">
        <f t="shared" si="680"/>
        <v/>
      </c>
      <c r="FX392" s="54" t="str">
        <f t="shared" si="680"/>
        <v/>
      </c>
      <c r="FY392" s="54" t="s">
        <v>1147</v>
      </c>
      <c r="FZ392" s="58"/>
      <c r="GA392" s="59"/>
      <c r="GB392" s="60"/>
      <c r="GC392" s="61"/>
      <c r="GD392" s="59"/>
      <c r="GE392" s="61"/>
      <c r="GF392" s="58"/>
      <c r="GG392" s="61"/>
      <c r="GH392" s="61"/>
      <c r="GM392" s="56"/>
      <c r="GN392" s="56"/>
      <c r="GO392" s="56"/>
    </row>
    <row r="393" spans="1:197" s="54" customFormat="1" ht="12" x14ac:dyDescent="0.25">
      <c r="C393" s="56"/>
      <c r="D393" s="115">
        <f>SUM(D377:D392)</f>
        <v>148</v>
      </c>
      <c r="E393" s="115">
        <f>SUM(E377:E392)</f>
        <v>68</v>
      </c>
      <c r="F393" s="115">
        <f>SUM(F377:F392)</f>
        <v>148</v>
      </c>
      <c r="G393" s="115">
        <f>SUM(G377:G392)</f>
        <v>772</v>
      </c>
      <c r="H393" s="115">
        <f>SUM(H377:H392)</f>
        <v>772</v>
      </c>
      <c r="I393" s="57"/>
      <c r="J393" s="56"/>
      <c r="EI393" s="54">
        <f t="shared" si="664"/>
        <v>0</v>
      </c>
      <c r="EY393" s="54" t="e">
        <f t="shared" si="671"/>
        <v>#N/A</v>
      </c>
      <c r="EZ393" s="54" t="e">
        <f t="shared" si="672"/>
        <v>#N/A</v>
      </c>
      <c r="FA393" s="54" t="e">
        <f t="shared" si="673"/>
        <v>#N/A</v>
      </c>
      <c r="FB393" s="54" t="e">
        <f t="shared" si="674"/>
        <v>#N/A</v>
      </c>
      <c r="FC393" s="54" t="e">
        <f t="shared" si="675"/>
        <v>#N/A</v>
      </c>
      <c r="FD393" s="54" t="e">
        <f t="shared" si="676"/>
        <v>#N/A</v>
      </c>
      <c r="FE393" s="54" t="e">
        <f t="shared" si="677"/>
        <v>#N/A</v>
      </c>
      <c r="FF393" s="54" t="e">
        <f t="shared" si="678"/>
        <v>#N/A</v>
      </c>
      <c r="FQ393" s="54" t="str">
        <f t="shared" si="688"/>
        <v/>
      </c>
      <c r="FR393" s="54" t="str">
        <f t="shared" si="650"/>
        <v/>
      </c>
      <c r="FS393" s="54" t="str">
        <f t="shared" si="680"/>
        <v/>
      </c>
      <c r="FT393" s="54" t="str">
        <f t="shared" si="680"/>
        <v/>
      </c>
      <c r="FU393" s="54" t="str">
        <f t="shared" si="680"/>
        <v/>
      </c>
      <c r="FV393" s="54" t="str">
        <f t="shared" si="680"/>
        <v/>
      </c>
      <c r="FW393" s="54" t="str">
        <f t="shared" si="680"/>
        <v/>
      </c>
      <c r="FX393" s="54" t="str">
        <f t="shared" si="680"/>
        <v/>
      </c>
      <c r="FY393" s="54" t="s">
        <v>1148</v>
      </c>
      <c r="FZ393" s="58"/>
      <c r="GA393" s="59"/>
      <c r="GB393" s="60"/>
      <c r="GC393" s="61"/>
      <c r="GD393" s="59"/>
      <c r="GE393" s="61"/>
      <c r="GF393" s="58"/>
      <c r="GG393" s="61"/>
      <c r="GH393" s="61"/>
    </row>
    <row r="394" spans="1:197" s="54" customFormat="1" ht="12.6" thickBot="1" x14ac:dyDescent="0.3">
      <c r="A394" s="53" t="s">
        <v>1164</v>
      </c>
      <c r="B394" s="53"/>
      <c r="C394" s="55" t="s">
        <v>1117</v>
      </c>
      <c r="D394" s="57"/>
      <c r="E394" s="57"/>
      <c r="F394" s="57"/>
      <c r="G394" s="57"/>
      <c r="H394" s="57"/>
      <c r="I394" s="57"/>
      <c r="J394" s="57"/>
      <c r="AA394" s="53"/>
      <c r="AB394" s="53"/>
      <c r="AC394" s="53"/>
      <c r="AD394" s="53"/>
      <c r="AE394" s="53"/>
      <c r="AF394" s="53"/>
      <c r="AG394" s="53"/>
      <c r="AH394" s="53"/>
      <c r="FQ394" s="54" t="str">
        <f t="shared" si="688"/>
        <v/>
      </c>
      <c r="FR394" s="54" t="str">
        <f t="shared" si="650"/>
        <v/>
      </c>
      <c r="FS394" s="54" t="str">
        <f t="shared" si="680"/>
        <v/>
      </c>
      <c r="FT394" s="54" t="str">
        <f t="shared" si="680"/>
        <v/>
      </c>
      <c r="FU394" s="54" t="str">
        <f t="shared" si="680"/>
        <v/>
      </c>
      <c r="FV394" s="54" t="str">
        <f t="shared" si="680"/>
        <v/>
      </c>
      <c r="FW394" s="54" t="str">
        <f t="shared" si="680"/>
        <v/>
      </c>
      <c r="FX394" s="54" t="str">
        <f t="shared" si="680"/>
        <v/>
      </c>
      <c r="FZ394" s="58"/>
      <c r="GA394" s="59"/>
      <c r="GB394" s="60"/>
      <c r="GC394" s="61"/>
      <c r="GD394" s="59"/>
      <c r="GE394" s="61"/>
      <c r="GF394" s="58"/>
      <c r="GG394" s="61"/>
      <c r="GH394" s="61"/>
    </row>
    <row r="395" spans="1:197" s="53" customFormat="1" ht="12.6" thickBot="1" x14ac:dyDescent="0.3">
      <c r="A395" s="53" t="s">
        <v>33</v>
      </c>
      <c r="B395" s="53" t="s">
        <v>34</v>
      </c>
      <c r="C395" s="57" t="s">
        <v>35</v>
      </c>
      <c r="D395" s="57" t="s">
        <v>36</v>
      </c>
      <c r="E395" s="57" t="s">
        <v>37</v>
      </c>
      <c r="F395" s="57" t="s">
        <v>38</v>
      </c>
      <c r="G395" s="57" t="s">
        <v>39</v>
      </c>
      <c r="H395" s="57" t="s">
        <v>40</v>
      </c>
      <c r="I395" s="57" t="s">
        <v>41</v>
      </c>
      <c r="J395" s="57" t="s">
        <v>42</v>
      </c>
      <c r="L395" s="126"/>
      <c r="M395" s="63" t="s">
        <v>139</v>
      </c>
      <c r="N395" s="63" t="s">
        <v>141</v>
      </c>
      <c r="O395" s="63" t="s">
        <v>1118</v>
      </c>
      <c r="P395" s="63" t="s">
        <v>1119</v>
      </c>
      <c r="Q395" s="64" t="s">
        <v>799</v>
      </c>
      <c r="R395" s="63" t="s">
        <v>466</v>
      </c>
      <c r="S395" s="63" t="s">
        <v>727</v>
      </c>
      <c r="T395" s="63" t="s">
        <v>470</v>
      </c>
      <c r="U395" s="63" t="s">
        <v>1120</v>
      </c>
      <c r="V395" s="63" t="s">
        <v>1153</v>
      </c>
      <c r="W395" s="63" t="s">
        <v>1121</v>
      </c>
      <c r="X395" s="63" t="s">
        <v>816</v>
      </c>
      <c r="Y395" s="63" t="s">
        <v>1122</v>
      </c>
      <c r="Z395" s="65" t="s">
        <v>964</v>
      </c>
      <c r="AK395" s="54"/>
      <c r="AL395" s="403" t="s">
        <v>18</v>
      </c>
      <c r="AM395" s="63" t="s">
        <v>139</v>
      </c>
      <c r="AN395" s="63" t="s">
        <v>141</v>
      </c>
      <c r="AO395" s="63" t="s">
        <v>1118</v>
      </c>
      <c r="AP395" s="63" t="s">
        <v>1119</v>
      </c>
      <c r="AQ395" s="64" t="s">
        <v>799</v>
      </c>
      <c r="AR395" s="63" t="s">
        <v>466</v>
      </c>
      <c r="AS395" s="63" t="s">
        <v>727</v>
      </c>
      <c r="AT395" s="63" t="s">
        <v>470</v>
      </c>
      <c r="AU395" s="63" t="s">
        <v>1120</v>
      </c>
      <c r="AV395" s="63" t="s">
        <v>1153</v>
      </c>
      <c r="AW395" s="63" t="s">
        <v>1121</v>
      </c>
      <c r="AX395" s="63" t="s">
        <v>816</v>
      </c>
      <c r="AY395" s="63" t="s">
        <v>1122</v>
      </c>
      <c r="AZ395" s="194" t="s">
        <v>964</v>
      </c>
      <c r="BB395" s="54"/>
      <c r="BC395" s="54"/>
      <c r="BD395" s="54"/>
      <c r="BE395" s="54"/>
      <c r="BF395" s="54"/>
      <c r="BG395" s="54"/>
      <c r="BH395" s="54"/>
      <c r="BI395" s="54"/>
      <c r="BJ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6" t="s">
        <v>35</v>
      </c>
      <c r="EK395" s="56" t="s">
        <v>51</v>
      </c>
      <c r="EL395" s="56" t="s">
        <v>52</v>
      </c>
      <c r="EM395" s="56" t="s">
        <v>53</v>
      </c>
      <c r="EN395" s="56" t="s">
        <v>54</v>
      </c>
      <c r="EO395" s="56" t="s">
        <v>55</v>
      </c>
      <c r="EP395" s="56" t="s">
        <v>56</v>
      </c>
      <c r="EQ395" s="56" t="s">
        <v>36</v>
      </c>
      <c r="ER395" s="56" t="s">
        <v>37</v>
      </c>
      <c r="ES395" s="56" t="s">
        <v>38</v>
      </c>
      <c r="ET395" s="56" t="s">
        <v>39</v>
      </c>
      <c r="EU395" s="56" t="s">
        <v>40</v>
      </c>
      <c r="EV395" s="56" t="s">
        <v>41</v>
      </c>
      <c r="EW395" s="56" t="s">
        <v>42</v>
      </c>
      <c r="EX395" s="56"/>
      <c r="EY395" s="56" t="s">
        <v>35</v>
      </c>
      <c r="EZ395" s="56" t="s">
        <v>36</v>
      </c>
      <c r="FA395" s="56" t="s">
        <v>37</v>
      </c>
      <c r="FB395" s="56" t="s">
        <v>38</v>
      </c>
      <c r="FC395" s="56" t="s">
        <v>39</v>
      </c>
      <c r="FD395" s="56" t="s">
        <v>40</v>
      </c>
      <c r="FE395" s="56" t="s">
        <v>41</v>
      </c>
      <c r="FF395" s="56" t="s">
        <v>42</v>
      </c>
      <c r="FG395" s="54"/>
      <c r="FH395" s="54"/>
      <c r="FI395" s="54"/>
      <c r="FJ395" s="54"/>
      <c r="FK395" s="54"/>
      <c r="FL395" s="54"/>
      <c r="FM395" s="54"/>
      <c r="FN395" s="54"/>
      <c r="FO395" s="54"/>
      <c r="FQ395" s="54"/>
      <c r="FR395" s="56" t="s">
        <v>35</v>
      </c>
      <c r="FS395" s="56" t="s">
        <v>36</v>
      </c>
      <c r="FT395" s="56" t="s">
        <v>37</v>
      </c>
      <c r="FU395" s="56" t="s">
        <v>38</v>
      </c>
      <c r="FV395" s="56" t="s">
        <v>39</v>
      </c>
      <c r="FW395" s="56" t="s">
        <v>40</v>
      </c>
      <c r="FX395" s="56" t="s">
        <v>41</v>
      </c>
      <c r="FY395" s="54"/>
      <c r="FZ395" s="58"/>
      <c r="GA395" s="59"/>
      <c r="GB395" s="60"/>
      <c r="GC395" s="61"/>
      <c r="GD395" s="59"/>
      <c r="GE395" s="61"/>
      <c r="GF395" s="58"/>
      <c r="GG395" s="61"/>
      <c r="GH395" s="61"/>
      <c r="GJ395" s="54" t="s">
        <v>1165</v>
      </c>
      <c r="GK395" s="346">
        <v>42816</v>
      </c>
      <c r="GL395" s="346">
        <v>42844</v>
      </c>
    </row>
    <row r="396" spans="1:197" s="53" customFormat="1" ht="12" x14ac:dyDescent="0.25">
      <c r="A396" s="54">
        <v>1</v>
      </c>
      <c r="B396" s="54" t="s">
        <v>1139</v>
      </c>
      <c r="C396" s="56">
        <v>26</v>
      </c>
      <c r="D396" s="56">
        <v>21</v>
      </c>
      <c r="E396" s="56">
        <v>3</v>
      </c>
      <c r="F396" s="56">
        <v>2</v>
      </c>
      <c r="G396" s="56">
        <v>92</v>
      </c>
      <c r="H396" s="56">
        <v>41</v>
      </c>
      <c r="I396" s="57">
        <v>45</v>
      </c>
      <c r="J396" s="69">
        <f t="shared" ref="J396:J409" si="689">G396/H396</f>
        <v>2.2439024390243905</v>
      </c>
      <c r="L396" s="66" t="s">
        <v>1126</v>
      </c>
      <c r="M396" s="71"/>
      <c r="N396" s="72" t="s">
        <v>304</v>
      </c>
      <c r="O396" s="130" t="s">
        <v>150</v>
      </c>
      <c r="P396" s="72" t="s">
        <v>269</v>
      </c>
      <c r="Q396" s="64" t="s">
        <v>63</v>
      </c>
      <c r="R396" s="72" t="s">
        <v>177</v>
      </c>
      <c r="S396" s="72" t="s">
        <v>177</v>
      </c>
      <c r="T396" s="72" t="s">
        <v>58</v>
      </c>
      <c r="U396" s="72" t="s">
        <v>77</v>
      </c>
      <c r="V396" s="72" t="s">
        <v>125</v>
      </c>
      <c r="W396" s="72" t="s">
        <v>176</v>
      </c>
      <c r="X396" s="72" t="s">
        <v>150</v>
      </c>
      <c r="Y396" s="72" t="s">
        <v>111</v>
      </c>
      <c r="Z396" s="134" t="s">
        <v>162</v>
      </c>
      <c r="AA396" s="54"/>
      <c r="AB396" s="53" t="s">
        <v>1166</v>
      </c>
      <c r="AC396" s="54"/>
      <c r="AD396" s="54"/>
      <c r="AE396" s="54"/>
      <c r="AF396" s="54"/>
      <c r="AG396" s="54"/>
      <c r="AH396" s="54"/>
      <c r="AI396" s="54"/>
      <c r="AJ396" s="54"/>
      <c r="AK396" s="54"/>
      <c r="AL396" s="66" t="s">
        <v>1126</v>
      </c>
      <c r="AM396" s="71"/>
      <c r="AN396" s="63" t="s">
        <v>262</v>
      </c>
      <c r="AO396" s="63" t="s">
        <v>238</v>
      </c>
      <c r="AP396" s="63" t="s">
        <v>271</v>
      </c>
      <c r="AQ396" s="64" t="s">
        <v>203</v>
      </c>
      <c r="AR396" s="63" t="s">
        <v>594</v>
      </c>
      <c r="AS396" s="63" t="s">
        <v>244</v>
      </c>
      <c r="AT396" s="63" t="s">
        <v>246</v>
      </c>
      <c r="AU396" s="63" t="s">
        <v>587</v>
      </c>
      <c r="AV396" s="63" t="s">
        <v>256</v>
      </c>
      <c r="AW396" s="63" t="s">
        <v>169</v>
      </c>
      <c r="AX396" s="63" t="s">
        <v>264</v>
      </c>
      <c r="AY396" s="63" t="s">
        <v>245</v>
      </c>
      <c r="AZ396" s="65" t="s">
        <v>248</v>
      </c>
      <c r="BA396" s="54"/>
      <c r="BB396" s="54"/>
      <c r="BC396" s="54"/>
      <c r="BD396" s="54"/>
      <c r="BE396" s="54"/>
      <c r="BF396" s="54"/>
      <c r="BG396" s="54"/>
      <c r="BH396" s="54"/>
      <c r="BI396" s="54"/>
      <c r="BJ396" s="54"/>
      <c r="BL396" s="74"/>
      <c r="BM396" s="75">
        <f t="shared" ref="BM396:BY403" si="690">(IF(N396="","",(IF(MID(N396,2,1)="-",LEFT(N396,1),LEFT(N396,2)))+0))</f>
        <v>4</v>
      </c>
      <c r="BN396" s="75">
        <f t="shared" si="690"/>
        <v>3</v>
      </c>
      <c r="BO396" s="75">
        <f t="shared" si="690"/>
        <v>7</v>
      </c>
      <c r="BP396" s="75">
        <f t="shared" si="690"/>
        <v>9</v>
      </c>
      <c r="BQ396" s="75">
        <f t="shared" si="690"/>
        <v>2</v>
      </c>
      <c r="BR396" s="75">
        <f t="shared" si="690"/>
        <v>2</v>
      </c>
      <c r="BS396" s="75">
        <f t="shared" si="690"/>
        <v>5</v>
      </c>
      <c r="BT396" s="75">
        <f t="shared" si="690"/>
        <v>2</v>
      </c>
      <c r="BU396" s="75">
        <f t="shared" si="690"/>
        <v>5</v>
      </c>
      <c r="BV396" s="75">
        <f t="shared" si="690"/>
        <v>2</v>
      </c>
      <c r="BW396" s="75">
        <f t="shared" si="690"/>
        <v>3</v>
      </c>
      <c r="BX396" s="75">
        <f t="shared" si="690"/>
        <v>5</v>
      </c>
      <c r="BY396" s="76">
        <f t="shared" si="690"/>
        <v>6</v>
      </c>
      <c r="BZ396" s="54"/>
      <c r="CA396" s="54"/>
      <c r="CB396" s="77"/>
      <c r="CC396" s="77"/>
      <c r="CD396" s="77"/>
      <c r="CE396" s="77"/>
      <c r="CF396" s="77"/>
      <c r="CG396" s="77"/>
      <c r="CH396" s="77"/>
      <c r="CI396" s="77"/>
      <c r="CJ396" s="78"/>
      <c r="CK396" s="74"/>
      <c r="CL396" s="75">
        <f t="shared" ref="CL396:CX403" si="691">(IF(N396="","",IF(RIGHT(N396,2)="10",RIGHT(N396,2),RIGHT(N396,1))+0))</f>
        <v>2</v>
      </c>
      <c r="CM396" s="75">
        <f t="shared" si="691"/>
        <v>1</v>
      </c>
      <c r="CN396" s="75">
        <f t="shared" si="691"/>
        <v>1</v>
      </c>
      <c r="CO396" s="75">
        <f t="shared" si="691"/>
        <v>0</v>
      </c>
      <c r="CP396" s="75">
        <f t="shared" si="691"/>
        <v>0</v>
      </c>
      <c r="CQ396" s="75">
        <f t="shared" si="691"/>
        <v>0</v>
      </c>
      <c r="CR396" s="75">
        <f t="shared" si="691"/>
        <v>1</v>
      </c>
      <c r="CS396" s="75">
        <f t="shared" si="691"/>
        <v>1</v>
      </c>
      <c r="CT396" s="75">
        <f t="shared" si="691"/>
        <v>0</v>
      </c>
      <c r="CU396" s="75">
        <f t="shared" si="691"/>
        <v>3</v>
      </c>
      <c r="CV396" s="75">
        <f t="shared" si="691"/>
        <v>1</v>
      </c>
      <c r="CW396" s="75">
        <f t="shared" si="691"/>
        <v>2</v>
      </c>
      <c r="CX396" s="76">
        <f t="shared" si="691"/>
        <v>0</v>
      </c>
      <c r="CY396" s="54"/>
      <c r="CZ396" s="54"/>
      <c r="DA396" s="77"/>
      <c r="DB396" s="77"/>
      <c r="DC396" s="77"/>
      <c r="DD396" s="77"/>
      <c r="DE396" s="77"/>
      <c r="DF396" s="77"/>
      <c r="DG396" s="77"/>
      <c r="DH396" s="77"/>
      <c r="DI396" s="54"/>
      <c r="DJ396" s="74"/>
      <c r="DK396" s="75" t="str">
        <f t="shared" ref="DK396:DW403" si="692">(IF(N396="","",IF(BM396&gt;CL396,"H",IF(BM396&lt;CL396,"A","D"))))</f>
        <v>H</v>
      </c>
      <c r="DL396" s="75" t="str">
        <f t="shared" si="692"/>
        <v>H</v>
      </c>
      <c r="DM396" s="75" t="str">
        <f t="shared" si="692"/>
        <v>H</v>
      </c>
      <c r="DN396" s="75" t="str">
        <f t="shared" si="692"/>
        <v>H</v>
      </c>
      <c r="DO396" s="75" t="str">
        <f t="shared" si="692"/>
        <v>H</v>
      </c>
      <c r="DP396" s="75" t="str">
        <f t="shared" si="692"/>
        <v>H</v>
      </c>
      <c r="DQ396" s="75" t="str">
        <f t="shared" si="692"/>
        <v>H</v>
      </c>
      <c r="DR396" s="75" t="str">
        <f t="shared" si="692"/>
        <v>H</v>
      </c>
      <c r="DS396" s="75" t="str">
        <f t="shared" si="692"/>
        <v>H</v>
      </c>
      <c r="DT396" s="75" t="str">
        <f t="shared" si="692"/>
        <v>A</v>
      </c>
      <c r="DU396" s="75" t="str">
        <f t="shared" si="692"/>
        <v>H</v>
      </c>
      <c r="DV396" s="75" t="str">
        <f t="shared" si="692"/>
        <v>H</v>
      </c>
      <c r="DW396" s="76" t="str">
        <f t="shared" si="692"/>
        <v>H</v>
      </c>
      <c r="DX396" s="54"/>
      <c r="DY396" s="54"/>
      <c r="DZ396" s="56"/>
      <c r="EA396" s="56"/>
      <c r="EB396" s="56"/>
      <c r="EC396" s="56"/>
      <c r="ED396" s="56"/>
      <c r="EE396" s="56"/>
      <c r="EF396" s="56"/>
      <c r="EG396" s="56"/>
      <c r="EH396" s="54"/>
      <c r="EI396" s="53" t="str">
        <f t="shared" ref="EI396:EI409" si="693">L396</f>
        <v>Carshalton Athletic</v>
      </c>
      <c r="EJ396" s="79">
        <f>SUM(EQ396:ES396)</f>
        <v>26</v>
      </c>
      <c r="EK396" s="80">
        <f t="shared" ref="EK396:EK409" si="694">COUNTIF($DJ396:$EG396,"H")</f>
        <v>12</v>
      </c>
      <c r="EL396" s="80">
        <f t="shared" ref="EL396:EL409" si="695">COUNTIF($DJ396:$EG396,"D")</f>
        <v>0</v>
      </c>
      <c r="EM396" s="80">
        <f t="shared" ref="EM396:EM409" si="696">COUNTIF($DJ396:$EG396,"A")</f>
        <v>1</v>
      </c>
      <c r="EN396" s="80">
        <f>COUNTIF(DJ$396:DJ$409,"A")</f>
        <v>6</v>
      </c>
      <c r="EO396" s="80">
        <f>COUNTIF(DJ$396:DJ$409,"D")</f>
        <v>3</v>
      </c>
      <c r="EP396" s="80">
        <f>COUNTIF(DJ$396:DJ$409,"H")</f>
        <v>4</v>
      </c>
      <c r="EQ396" s="79">
        <f>EK396+EN396</f>
        <v>18</v>
      </c>
      <c r="ER396" s="79">
        <f t="shared" ref="ER396:ES409" si="697">EL396+EO396</f>
        <v>3</v>
      </c>
      <c r="ES396" s="79">
        <f t="shared" si="697"/>
        <v>5</v>
      </c>
      <c r="ET396" s="81">
        <f>SUM($BL396:$CI396)+SUM(CK$396:CK$409)</f>
        <v>79</v>
      </c>
      <c r="EU396" s="81">
        <f>SUM($CK396:$DH396)+SUM(BL$396:BL$409)</f>
        <v>34</v>
      </c>
      <c r="EV396" s="79">
        <f t="shared" ref="EV396:EV409" si="698">(EQ396*2)+ER396</f>
        <v>39</v>
      </c>
      <c r="EW396" s="136">
        <f t="shared" ref="EW396:EW409" si="699">IF(ET396&gt;0,IF(EU396&gt;0,ET396/EU396,0),0)</f>
        <v>2.3235294117647061</v>
      </c>
      <c r="EX396" s="78"/>
      <c r="EY396" s="80">
        <f t="shared" ref="EY396:EY409" si="700">VLOOKUP($EI396,$B$396:$J$409,2,0)</f>
        <v>26</v>
      </c>
      <c r="EZ396" s="80">
        <f t="shared" ref="EZ396:EZ409" si="701">VLOOKUP($EI396,$B$396:$J$409,3,0)</f>
        <v>18</v>
      </c>
      <c r="FA396" s="80">
        <f t="shared" ref="FA396:FA409" si="702">VLOOKUP($EI396,$B$396:$J$409,4,0)</f>
        <v>3</v>
      </c>
      <c r="FB396" s="80">
        <f t="shared" ref="FB396:FB409" si="703">VLOOKUP($EI396,$B$396:$J$409,5,0)</f>
        <v>5</v>
      </c>
      <c r="FC396" s="80">
        <f t="shared" ref="FC396:FC409" si="704">VLOOKUP($EI396,$B$396:$J$409,6,0)</f>
        <v>79</v>
      </c>
      <c r="FD396" s="80">
        <f t="shared" ref="FD396:FD409" si="705">VLOOKUP($EI396,$B$396:$J$409,7,0)</f>
        <v>34</v>
      </c>
      <c r="FE396" s="80">
        <f t="shared" ref="FE396:FE409" si="706">VLOOKUP($EI396,$B$396:$J$409,8,0)</f>
        <v>39</v>
      </c>
      <c r="FF396" s="80">
        <f t="shared" ref="FF396:FF409" si="707">VLOOKUP($EI396,$B$396:$J$409,9,0)</f>
        <v>2.3235294117647061</v>
      </c>
      <c r="FG396" s="54"/>
      <c r="FH396" s="54">
        <f>IF(EJ396=EY396,0,1)</f>
        <v>0</v>
      </c>
      <c r="FI396" s="54">
        <f>IF(EQ396=EZ396,0,1)</f>
        <v>0</v>
      </c>
      <c r="FJ396" s="54">
        <f t="shared" ref="FJ396:FO409" si="708">IF(ER396=FA396,0,1)</f>
        <v>0</v>
      </c>
      <c r="FK396" s="54">
        <f t="shared" si="708"/>
        <v>0</v>
      </c>
      <c r="FL396" s="54">
        <f t="shared" si="708"/>
        <v>0</v>
      </c>
      <c r="FM396" s="54">
        <f t="shared" si="708"/>
        <v>0</v>
      </c>
      <c r="FN396" s="54">
        <f t="shared" si="708"/>
        <v>0</v>
      </c>
      <c r="FO396" s="54">
        <f t="shared" si="708"/>
        <v>0</v>
      </c>
      <c r="FQ396" s="54" t="str">
        <f t="shared" si="688"/>
        <v/>
      </c>
      <c r="FR396" s="54" t="str">
        <f t="shared" si="650"/>
        <v/>
      </c>
      <c r="FS396" s="54" t="str">
        <f t="shared" ref="FS396:FX440" si="709">IF(SUM($FH396:$FO396)=0,"",EZ396-EQ396)</f>
        <v/>
      </c>
      <c r="FT396" s="54" t="str">
        <f t="shared" si="709"/>
        <v/>
      </c>
      <c r="FU396" s="54" t="str">
        <f t="shared" si="709"/>
        <v/>
      </c>
      <c r="FV396" s="54" t="str">
        <f t="shared" si="709"/>
        <v/>
      </c>
      <c r="FW396" s="54" t="str">
        <f t="shared" si="709"/>
        <v/>
      </c>
      <c r="FX396" s="54" t="str">
        <f t="shared" si="709"/>
        <v/>
      </c>
      <c r="FY396" s="54" t="s">
        <v>71</v>
      </c>
      <c r="FZ396" s="394"/>
      <c r="GA396" s="59"/>
      <c r="GB396" s="60"/>
      <c r="GC396" s="58"/>
      <c r="GD396" s="59"/>
      <c r="GE396" s="61"/>
      <c r="GF396" s="58"/>
      <c r="GG396" s="61"/>
      <c r="GH396" s="61"/>
      <c r="GJ396" s="54" t="s">
        <v>1126</v>
      </c>
      <c r="GK396" s="349" t="s">
        <v>486</v>
      </c>
      <c r="GL396" s="349" t="s">
        <v>486</v>
      </c>
    </row>
    <row r="397" spans="1:197" s="54" customFormat="1" ht="12" x14ac:dyDescent="0.25">
      <c r="A397" s="54">
        <v>2</v>
      </c>
      <c r="B397" s="54" t="s">
        <v>1157</v>
      </c>
      <c r="C397" s="56">
        <v>26</v>
      </c>
      <c r="D397" s="56">
        <v>19</v>
      </c>
      <c r="E397" s="56">
        <v>3</v>
      </c>
      <c r="F397" s="56">
        <v>4</v>
      </c>
      <c r="G397" s="56">
        <v>77</v>
      </c>
      <c r="H397" s="56">
        <v>37</v>
      </c>
      <c r="I397" s="57">
        <v>41</v>
      </c>
      <c r="J397" s="69">
        <f t="shared" si="689"/>
        <v>2.0810810810810811</v>
      </c>
      <c r="L397" s="82" t="s">
        <v>1127</v>
      </c>
      <c r="M397" s="86" t="s">
        <v>175</v>
      </c>
      <c r="N397" s="83"/>
      <c r="O397" s="88" t="s">
        <v>200</v>
      </c>
      <c r="P397" s="88" t="s">
        <v>74</v>
      </c>
      <c r="Q397" s="84" t="s">
        <v>74</v>
      </c>
      <c r="R397" s="88" t="s">
        <v>86</v>
      </c>
      <c r="S397" s="88" t="s">
        <v>124</v>
      </c>
      <c r="T397" s="88" t="s">
        <v>176</v>
      </c>
      <c r="U397" s="88" t="s">
        <v>304</v>
      </c>
      <c r="V397" s="88" t="s">
        <v>62</v>
      </c>
      <c r="W397" s="88" t="s">
        <v>86</v>
      </c>
      <c r="X397" s="88" t="s">
        <v>164</v>
      </c>
      <c r="Y397" s="88" t="s">
        <v>220</v>
      </c>
      <c r="Z397" s="89" t="s">
        <v>60</v>
      </c>
      <c r="AB397" s="53" t="s">
        <v>1167</v>
      </c>
      <c r="AL397" s="82" t="s">
        <v>1127</v>
      </c>
      <c r="AM397" s="253" t="s">
        <v>242</v>
      </c>
      <c r="AN397" s="83"/>
      <c r="AO397" s="59" t="s">
        <v>284</v>
      </c>
      <c r="AP397" s="59" t="s">
        <v>272</v>
      </c>
      <c r="AQ397" s="84" t="s">
        <v>239</v>
      </c>
      <c r="AR397" s="59" t="s">
        <v>250</v>
      </c>
      <c r="AS397" s="59" t="s">
        <v>258</v>
      </c>
      <c r="AT397" s="59" t="s">
        <v>240</v>
      </c>
      <c r="AU397" s="59" t="s">
        <v>252</v>
      </c>
      <c r="AV397" s="59" t="s">
        <v>582</v>
      </c>
      <c r="AW397" s="59" t="s">
        <v>259</v>
      </c>
      <c r="AX397" s="59" t="s">
        <v>241</v>
      </c>
      <c r="AY397" s="59" t="s">
        <v>203</v>
      </c>
      <c r="AZ397" s="85" t="s">
        <v>593</v>
      </c>
      <c r="BL397" s="90">
        <f t="shared" ref="BL397:BS409" si="710">(IF(M397="","",(IF(MID(M397,2,1)="-",LEFT(M397,1),LEFT(M397,2)))+0))</f>
        <v>2</v>
      </c>
      <c r="BM397" s="91"/>
      <c r="BN397" s="77">
        <f t="shared" si="690"/>
        <v>2</v>
      </c>
      <c r="BO397" s="77">
        <f t="shared" si="690"/>
        <v>1</v>
      </c>
      <c r="BP397" s="77">
        <f t="shared" si="690"/>
        <v>1</v>
      </c>
      <c r="BQ397" s="77">
        <f t="shared" si="690"/>
        <v>0</v>
      </c>
      <c r="BR397" s="77">
        <f t="shared" si="690"/>
        <v>0</v>
      </c>
      <c r="BS397" s="77">
        <f t="shared" si="690"/>
        <v>2</v>
      </c>
      <c r="BT397" s="77">
        <f t="shared" si="690"/>
        <v>4</v>
      </c>
      <c r="BU397" s="77">
        <f t="shared" si="690"/>
        <v>1</v>
      </c>
      <c r="BV397" s="77">
        <f t="shared" si="690"/>
        <v>0</v>
      </c>
      <c r="BW397" s="77">
        <f t="shared" si="690"/>
        <v>8</v>
      </c>
      <c r="BX397" s="77">
        <f t="shared" si="690"/>
        <v>2</v>
      </c>
      <c r="BY397" s="92">
        <f t="shared" si="690"/>
        <v>4</v>
      </c>
      <c r="CB397" s="77"/>
      <c r="CC397" s="77"/>
      <c r="CD397" s="77"/>
      <c r="CE397" s="77"/>
      <c r="CF397" s="77"/>
      <c r="CG397" s="77"/>
      <c r="CH397" s="77"/>
      <c r="CI397" s="77"/>
      <c r="CJ397" s="78"/>
      <c r="CK397" s="90">
        <f t="shared" ref="CK397:CR409" si="711">(IF(M397="","",IF(RIGHT(M397,2)="10",RIGHT(M397,2),RIGHT(M397,1))+0))</f>
        <v>5</v>
      </c>
      <c r="CL397" s="91"/>
      <c r="CM397" s="77">
        <f t="shared" si="691"/>
        <v>2</v>
      </c>
      <c r="CN397" s="77">
        <f t="shared" si="691"/>
        <v>2</v>
      </c>
      <c r="CO397" s="77">
        <f t="shared" si="691"/>
        <v>2</v>
      </c>
      <c r="CP397" s="77">
        <f t="shared" si="691"/>
        <v>3</v>
      </c>
      <c r="CQ397" s="77">
        <f t="shared" si="691"/>
        <v>0</v>
      </c>
      <c r="CR397" s="77">
        <f t="shared" si="691"/>
        <v>3</v>
      </c>
      <c r="CS397" s="77">
        <f t="shared" si="691"/>
        <v>2</v>
      </c>
      <c r="CT397" s="77">
        <f t="shared" si="691"/>
        <v>1</v>
      </c>
      <c r="CU397" s="77">
        <f t="shared" si="691"/>
        <v>3</v>
      </c>
      <c r="CV397" s="77">
        <f t="shared" si="691"/>
        <v>0</v>
      </c>
      <c r="CW397" s="77">
        <f t="shared" si="691"/>
        <v>7</v>
      </c>
      <c r="CX397" s="92">
        <f t="shared" si="691"/>
        <v>1</v>
      </c>
      <c r="DA397" s="77"/>
      <c r="DB397" s="77"/>
      <c r="DC397" s="77"/>
      <c r="DD397" s="77"/>
      <c r="DE397" s="77"/>
      <c r="DF397" s="77"/>
      <c r="DG397" s="77"/>
      <c r="DH397" s="77"/>
      <c r="DJ397" s="90" t="str">
        <f t="shared" ref="DJ397:DQ409" si="712">(IF(M397="","",IF(BL397&gt;CK397,"H",IF(BL397&lt;CK397,"A","D"))))</f>
        <v>A</v>
      </c>
      <c r="DK397" s="91"/>
      <c r="DL397" s="77" t="str">
        <f t="shared" si="692"/>
        <v>D</v>
      </c>
      <c r="DM397" s="77" t="str">
        <f t="shared" si="692"/>
        <v>A</v>
      </c>
      <c r="DN397" s="77" t="str">
        <f t="shared" si="692"/>
        <v>A</v>
      </c>
      <c r="DO397" s="77" t="str">
        <f t="shared" si="692"/>
        <v>A</v>
      </c>
      <c r="DP397" s="77" t="str">
        <f t="shared" si="692"/>
        <v>D</v>
      </c>
      <c r="DQ397" s="77" t="str">
        <f t="shared" si="692"/>
        <v>A</v>
      </c>
      <c r="DR397" s="77" t="str">
        <f t="shared" si="692"/>
        <v>H</v>
      </c>
      <c r="DS397" s="77" t="str">
        <f t="shared" si="692"/>
        <v>D</v>
      </c>
      <c r="DT397" s="77" t="str">
        <f t="shared" si="692"/>
        <v>A</v>
      </c>
      <c r="DU397" s="77" t="str">
        <f t="shared" si="692"/>
        <v>H</v>
      </c>
      <c r="DV397" s="77" t="str">
        <f t="shared" si="692"/>
        <v>A</v>
      </c>
      <c r="DW397" s="92" t="str">
        <f t="shared" si="692"/>
        <v>H</v>
      </c>
      <c r="DZ397" s="56"/>
      <c r="EA397" s="56"/>
      <c r="EB397" s="56"/>
      <c r="EC397" s="56"/>
      <c r="ED397" s="56"/>
      <c r="EE397" s="56"/>
      <c r="EF397" s="56"/>
      <c r="EG397" s="56"/>
      <c r="EI397" s="53" t="str">
        <f t="shared" si="693"/>
        <v>Chesham United</v>
      </c>
      <c r="EJ397" s="79">
        <f t="shared" ref="EJ397:EJ409" si="713">SUM(EQ397:ES397)</f>
        <v>26</v>
      </c>
      <c r="EK397" s="80">
        <f t="shared" si="694"/>
        <v>3</v>
      </c>
      <c r="EL397" s="80">
        <f t="shared" si="695"/>
        <v>3</v>
      </c>
      <c r="EM397" s="80">
        <f t="shared" si="696"/>
        <v>7</v>
      </c>
      <c r="EN397" s="80">
        <f>COUNTIF(DK$396:DK$409,"A")</f>
        <v>2</v>
      </c>
      <c r="EO397" s="80">
        <f>COUNTIF(DK$396:DK$409,"D")</f>
        <v>1</v>
      </c>
      <c r="EP397" s="80">
        <f>COUNTIF(DK$396:DK$409,"H")</f>
        <v>10</v>
      </c>
      <c r="EQ397" s="79">
        <f t="shared" ref="EQ397:EQ409" si="714">EK397+EN397</f>
        <v>5</v>
      </c>
      <c r="ER397" s="79">
        <f t="shared" si="697"/>
        <v>4</v>
      </c>
      <c r="ES397" s="79">
        <f t="shared" si="697"/>
        <v>17</v>
      </c>
      <c r="ET397" s="81">
        <f>SUM($BL397:$CI397)+SUM(CL$396:CL$409)</f>
        <v>55</v>
      </c>
      <c r="EU397" s="81">
        <f>SUM($CK397:$DH397)+SUM(BM$396:BM$409)</f>
        <v>89</v>
      </c>
      <c r="EV397" s="79">
        <f t="shared" si="698"/>
        <v>14</v>
      </c>
      <c r="EW397" s="136">
        <f t="shared" si="699"/>
        <v>0.6179775280898876</v>
      </c>
      <c r="EX397" s="78"/>
      <c r="EY397" s="80">
        <f t="shared" si="700"/>
        <v>26</v>
      </c>
      <c r="EZ397" s="80">
        <f t="shared" si="701"/>
        <v>5</v>
      </c>
      <c r="FA397" s="80">
        <f t="shared" si="702"/>
        <v>4</v>
      </c>
      <c r="FB397" s="80">
        <f t="shared" si="703"/>
        <v>17</v>
      </c>
      <c r="FC397" s="80">
        <f t="shared" si="704"/>
        <v>55</v>
      </c>
      <c r="FD397" s="80">
        <f t="shared" si="705"/>
        <v>89</v>
      </c>
      <c r="FE397" s="80">
        <f t="shared" si="706"/>
        <v>14</v>
      </c>
      <c r="FF397" s="80">
        <f t="shared" si="707"/>
        <v>0.6179775280898876</v>
      </c>
      <c r="FH397" s="54">
        <f t="shared" ref="FH397:FH409" si="715">IF(EJ397=EY397,0,1)</f>
        <v>0</v>
      </c>
      <c r="FI397" s="54">
        <f t="shared" ref="FI397:FI409" si="716">IF(EQ397=EZ397,0,1)</f>
        <v>0</v>
      </c>
      <c r="FJ397" s="54">
        <f t="shared" si="708"/>
        <v>0</v>
      </c>
      <c r="FK397" s="54">
        <f t="shared" si="708"/>
        <v>0</v>
      </c>
      <c r="FL397" s="54">
        <f t="shared" si="708"/>
        <v>0</v>
      </c>
      <c r="FM397" s="54">
        <f t="shared" si="708"/>
        <v>0</v>
      </c>
      <c r="FN397" s="54">
        <f t="shared" si="708"/>
        <v>0</v>
      </c>
      <c r="FO397" s="54">
        <f t="shared" si="708"/>
        <v>0</v>
      </c>
      <c r="FQ397" s="54" t="str">
        <f t="shared" si="688"/>
        <v/>
      </c>
      <c r="FR397" s="54" t="str">
        <f t="shared" si="650"/>
        <v/>
      </c>
      <c r="FS397" s="54" t="str">
        <f t="shared" si="709"/>
        <v/>
      </c>
      <c r="FT397" s="54" t="str">
        <f t="shared" si="709"/>
        <v/>
      </c>
      <c r="FU397" s="54" t="str">
        <f t="shared" si="709"/>
        <v/>
      </c>
      <c r="FV397" s="54" t="str">
        <f t="shared" si="709"/>
        <v/>
      </c>
      <c r="FW397" s="54" t="str">
        <f t="shared" si="709"/>
        <v/>
      </c>
      <c r="FX397" s="54" t="str">
        <f t="shared" si="709"/>
        <v/>
      </c>
      <c r="FY397" s="54" t="s">
        <v>1128</v>
      </c>
      <c r="FZ397" s="61"/>
      <c r="GA397" s="59"/>
      <c r="GB397" s="60"/>
      <c r="GC397" s="58"/>
      <c r="GD397" s="59"/>
      <c r="GE397" s="61"/>
      <c r="GF397" s="58"/>
      <c r="GG397" s="61"/>
      <c r="GH397" s="61"/>
      <c r="GJ397" s="54" t="s">
        <v>1127</v>
      </c>
      <c r="GK397" s="349" t="s">
        <v>486</v>
      </c>
      <c r="GL397" s="349" t="s">
        <v>1168</v>
      </c>
    </row>
    <row r="398" spans="1:197" s="54" customFormat="1" ht="12" x14ac:dyDescent="0.25">
      <c r="A398" s="54">
        <v>3</v>
      </c>
      <c r="B398" s="54" t="s">
        <v>1126</v>
      </c>
      <c r="C398" s="56">
        <v>26</v>
      </c>
      <c r="D398" s="56">
        <v>18</v>
      </c>
      <c r="E398" s="56">
        <v>3</v>
      </c>
      <c r="F398" s="56">
        <v>5</v>
      </c>
      <c r="G398" s="56">
        <v>79</v>
      </c>
      <c r="H398" s="56">
        <v>34</v>
      </c>
      <c r="I398" s="57">
        <v>39</v>
      </c>
      <c r="J398" s="69">
        <f t="shared" si="689"/>
        <v>2.3235294117647061</v>
      </c>
      <c r="L398" s="82" t="s">
        <v>1130</v>
      </c>
      <c r="M398" s="86" t="s">
        <v>148</v>
      </c>
      <c r="N398" s="88" t="s">
        <v>513</v>
      </c>
      <c r="O398" s="83"/>
      <c r="P398" s="88" t="s">
        <v>124</v>
      </c>
      <c r="Q398" s="84" t="s">
        <v>74</v>
      </c>
      <c r="R398" s="88" t="s">
        <v>150</v>
      </c>
      <c r="S398" s="88" t="s">
        <v>186</v>
      </c>
      <c r="T398" s="88" t="s">
        <v>86</v>
      </c>
      <c r="U398" s="88" t="s">
        <v>304</v>
      </c>
      <c r="V398" s="88" t="s">
        <v>176</v>
      </c>
      <c r="W398" s="88" t="s">
        <v>176</v>
      </c>
      <c r="X398" s="88" t="s">
        <v>596</v>
      </c>
      <c r="Y398" s="88" t="s">
        <v>59</v>
      </c>
      <c r="Z398" s="89" t="s">
        <v>77</v>
      </c>
      <c r="AL398" s="82" t="s">
        <v>1130</v>
      </c>
      <c r="AM398" s="253" t="s">
        <v>272</v>
      </c>
      <c r="AN398" s="59" t="s">
        <v>598</v>
      </c>
      <c r="AO398" s="83"/>
      <c r="AP398" s="59" t="s">
        <v>244</v>
      </c>
      <c r="AQ398" s="84" t="s">
        <v>245</v>
      </c>
      <c r="AR398" s="59" t="s">
        <v>262</v>
      </c>
      <c r="AS398" s="59" t="s">
        <v>239</v>
      </c>
      <c r="AT398" s="59" t="s">
        <v>241</v>
      </c>
      <c r="AU398" s="59" t="s">
        <v>575</v>
      </c>
      <c r="AV398" s="59" t="s">
        <v>247</v>
      </c>
      <c r="AW398" s="59" t="s">
        <v>240</v>
      </c>
      <c r="AX398" s="59" t="s">
        <v>242</v>
      </c>
      <c r="AY398" s="59" t="s">
        <v>252</v>
      </c>
      <c r="AZ398" s="85" t="s">
        <v>258</v>
      </c>
      <c r="BL398" s="90">
        <f t="shared" si="710"/>
        <v>0</v>
      </c>
      <c r="BM398" s="77">
        <f t="shared" si="710"/>
        <v>8</v>
      </c>
      <c r="BN398" s="91"/>
      <c r="BO398" s="77">
        <f t="shared" si="690"/>
        <v>0</v>
      </c>
      <c r="BP398" s="77">
        <f t="shared" si="690"/>
        <v>1</v>
      </c>
      <c r="BQ398" s="77">
        <f t="shared" si="690"/>
        <v>3</v>
      </c>
      <c r="BR398" s="77">
        <f t="shared" si="690"/>
        <v>3</v>
      </c>
      <c r="BS398" s="77">
        <f t="shared" si="690"/>
        <v>0</v>
      </c>
      <c r="BT398" s="77">
        <f t="shared" si="690"/>
        <v>4</v>
      </c>
      <c r="BU398" s="77">
        <f t="shared" si="690"/>
        <v>2</v>
      </c>
      <c r="BV398" s="77">
        <f t="shared" si="690"/>
        <v>2</v>
      </c>
      <c r="BW398" s="77">
        <f t="shared" si="690"/>
        <v>11</v>
      </c>
      <c r="BX398" s="77">
        <f t="shared" si="690"/>
        <v>4</v>
      </c>
      <c r="BY398" s="92">
        <f t="shared" si="690"/>
        <v>2</v>
      </c>
      <c r="CB398" s="77"/>
      <c r="CC398" s="77"/>
      <c r="CD398" s="77"/>
      <c r="CE398" s="77"/>
      <c r="CF398" s="77"/>
      <c r="CG398" s="77"/>
      <c r="CH398" s="77"/>
      <c r="CI398" s="77"/>
      <c r="CJ398" s="78"/>
      <c r="CK398" s="90">
        <f t="shared" si="711"/>
        <v>1</v>
      </c>
      <c r="CL398" s="77">
        <f t="shared" si="711"/>
        <v>2</v>
      </c>
      <c r="CM398" s="91"/>
      <c r="CN398" s="77">
        <f t="shared" si="691"/>
        <v>0</v>
      </c>
      <c r="CO398" s="77">
        <f t="shared" si="691"/>
        <v>2</v>
      </c>
      <c r="CP398" s="77">
        <f t="shared" si="691"/>
        <v>1</v>
      </c>
      <c r="CQ398" s="77">
        <f t="shared" si="691"/>
        <v>4</v>
      </c>
      <c r="CR398" s="77">
        <f t="shared" si="691"/>
        <v>3</v>
      </c>
      <c r="CS398" s="77">
        <f t="shared" si="691"/>
        <v>2</v>
      </c>
      <c r="CT398" s="77">
        <f t="shared" si="691"/>
        <v>3</v>
      </c>
      <c r="CU398" s="77">
        <f t="shared" si="691"/>
        <v>3</v>
      </c>
      <c r="CV398" s="77">
        <f t="shared" si="691"/>
        <v>1</v>
      </c>
      <c r="CW398" s="77">
        <f t="shared" si="691"/>
        <v>0</v>
      </c>
      <c r="CX398" s="92">
        <f t="shared" si="691"/>
        <v>1</v>
      </c>
      <c r="DA398" s="77"/>
      <c r="DB398" s="77"/>
      <c r="DC398" s="77"/>
      <c r="DD398" s="77"/>
      <c r="DE398" s="77"/>
      <c r="DF398" s="77"/>
      <c r="DG398" s="77"/>
      <c r="DH398" s="77"/>
      <c r="DJ398" s="90" t="str">
        <f t="shared" si="712"/>
        <v>A</v>
      </c>
      <c r="DK398" s="77" t="str">
        <f t="shared" si="712"/>
        <v>H</v>
      </c>
      <c r="DL398" s="91"/>
      <c r="DM398" s="77" t="str">
        <f t="shared" si="692"/>
        <v>D</v>
      </c>
      <c r="DN398" s="77" t="str">
        <f t="shared" si="692"/>
        <v>A</v>
      </c>
      <c r="DO398" s="77" t="str">
        <f t="shared" si="692"/>
        <v>H</v>
      </c>
      <c r="DP398" s="77" t="str">
        <f t="shared" si="692"/>
        <v>A</v>
      </c>
      <c r="DQ398" s="77" t="str">
        <f t="shared" si="692"/>
        <v>A</v>
      </c>
      <c r="DR398" s="77" t="str">
        <f t="shared" si="692"/>
        <v>H</v>
      </c>
      <c r="DS398" s="77" t="str">
        <f t="shared" si="692"/>
        <v>A</v>
      </c>
      <c r="DT398" s="77" t="str">
        <f t="shared" si="692"/>
        <v>A</v>
      </c>
      <c r="DU398" s="77" t="str">
        <f t="shared" si="692"/>
        <v>H</v>
      </c>
      <c r="DV398" s="77" t="str">
        <f t="shared" si="692"/>
        <v>H</v>
      </c>
      <c r="DW398" s="92" t="str">
        <f t="shared" si="692"/>
        <v>H</v>
      </c>
      <c r="DZ398" s="56"/>
      <c r="EA398" s="56"/>
      <c r="EB398" s="56"/>
      <c r="EC398" s="56"/>
      <c r="ED398" s="56"/>
      <c r="EE398" s="56"/>
      <c r="EF398" s="56"/>
      <c r="EG398" s="56"/>
      <c r="EI398" s="53" t="str">
        <f t="shared" si="693"/>
        <v>Eastbourne</v>
      </c>
      <c r="EJ398" s="79">
        <f t="shared" si="713"/>
        <v>26</v>
      </c>
      <c r="EK398" s="80">
        <f t="shared" si="694"/>
        <v>6</v>
      </c>
      <c r="EL398" s="80">
        <f t="shared" si="695"/>
        <v>1</v>
      </c>
      <c r="EM398" s="80">
        <f t="shared" si="696"/>
        <v>6</v>
      </c>
      <c r="EN398" s="80">
        <f>COUNTIF(DL$396:DL$409,"A")</f>
        <v>3</v>
      </c>
      <c r="EO398" s="80">
        <f>COUNTIF(DL$396:DL$409,"D")</f>
        <v>1</v>
      </c>
      <c r="EP398" s="80">
        <f>COUNTIF(DL$396:DL$409,"H")</f>
        <v>9</v>
      </c>
      <c r="EQ398" s="79">
        <f t="shared" si="714"/>
        <v>9</v>
      </c>
      <c r="ER398" s="79">
        <f t="shared" si="697"/>
        <v>2</v>
      </c>
      <c r="ES398" s="79">
        <f t="shared" si="697"/>
        <v>15</v>
      </c>
      <c r="ET398" s="81">
        <f>SUM($BL398:$CI398)+SUM(CM$396:CM$409)</f>
        <v>59</v>
      </c>
      <c r="EU398" s="81">
        <f>SUM($CK398:$DH398)+SUM(BN$396:BN$409)</f>
        <v>66</v>
      </c>
      <c r="EV398" s="79">
        <f t="shared" si="698"/>
        <v>20</v>
      </c>
      <c r="EW398" s="136">
        <f t="shared" si="699"/>
        <v>0.89393939393939392</v>
      </c>
      <c r="EX398" s="78"/>
      <c r="EY398" s="80">
        <f t="shared" si="700"/>
        <v>26</v>
      </c>
      <c r="EZ398" s="80">
        <f t="shared" si="701"/>
        <v>9</v>
      </c>
      <c r="FA398" s="80">
        <f t="shared" si="702"/>
        <v>2</v>
      </c>
      <c r="FB398" s="80">
        <f t="shared" si="703"/>
        <v>15</v>
      </c>
      <c r="FC398" s="80">
        <f t="shared" si="704"/>
        <v>59</v>
      </c>
      <c r="FD398" s="80">
        <f t="shared" si="705"/>
        <v>66</v>
      </c>
      <c r="FE398" s="80">
        <f t="shared" si="706"/>
        <v>20</v>
      </c>
      <c r="FF398" s="80">
        <f t="shared" si="707"/>
        <v>0.89393939393939392</v>
      </c>
      <c r="FH398" s="54">
        <f t="shared" si="715"/>
        <v>0</v>
      </c>
      <c r="FI398" s="54">
        <f t="shared" si="716"/>
        <v>0</v>
      </c>
      <c r="FJ398" s="54">
        <f t="shared" si="708"/>
        <v>0</v>
      </c>
      <c r="FK398" s="54">
        <f t="shared" si="708"/>
        <v>0</v>
      </c>
      <c r="FL398" s="54">
        <f t="shared" si="708"/>
        <v>0</v>
      </c>
      <c r="FM398" s="54">
        <f t="shared" si="708"/>
        <v>0</v>
      </c>
      <c r="FN398" s="54">
        <f t="shared" si="708"/>
        <v>0</v>
      </c>
      <c r="FO398" s="54">
        <f t="shared" si="708"/>
        <v>0</v>
      </c>
      <c r="FQ398" s="54" t="str">
        <f t="shared" si="688"/>
        <v/>
      </c>
      <c r="FR398" s="54" t="str">
        <f t="shared" si="650"/>
        <v/>
      </c>
      <c r="FS398" s="54" t="str">
        <f t="shared" si="709"/>
        <v/>
      </c>
      <c r="FT398" s="54" t="str">
        <f t="shared" si="709"/>
        <v/>
      </c>
      <c r="FU398" s="54" t="str">
        <f t="shared" si="709"/>
        <v/>
      </c>
      <c r="FV398" s="54" t="str">
        <f t="shared" si="709"/>
        <v/>
      </c>
      <c r="FW398" s="54" t="str">
        <f t="shared" si="709"/>
        <v/>
      </c>
      <c r="FX398" s="54" t="str">
        <f t="shared" si="709"/>
        <v/>
      </c>
      <c r="FY398" s="54" t="s">
        <v>1131</v>
      </c>
      <c r="FZ398" s="61"/>
      <c r="GA398" s="59"/>
      <c r="GB398" s="60"/>
      <c r="GC398" s="58"/>
      <c r="GD398" s="59"/>
      <c r="GE398" s="61"/>
      <c r="GF398" s="58"/>
      <c r="GG398" s="61"/>
      <c r="GH398" s="61"/>
      <c r="GJ398" s="54" t="s">
        <v>1130</v>
      </c>
      <c r="GK398" s="349" t="s">
        <v>486</v>
      </c>
      <c r="GL398" s="349" t="s">
        <v>1168</v>
      </c>
    </row>
    <row r="399" spans="1:197" s="54" customFormat="1" ht="12" x14ac:dyDescent="0.25">
      <c r="A399" s="54">
        <v>4</v>
      </c>
      <c r="B399" s="54" t="s">
        <v>1154</v>
      </c>
      <c r="C399" s="56">
        <v>26</v>
      </c>
      <c r="D399" s="56">
        <v>15</v>
      </c>
      <c r="E399" s="56">
        <v>5</v>
      </c>
      <c r="F399" s="56">
        <v>6</v>
      </c>
      <c r="G399" s="56">
        <v>77</v>
      </c>
      <c r="H399" s="56">
        <v>44</v>
      </c>
      <c r="I399" s="57">
        <v>35</v>
      </c>
      <c r="J399" s="69">
        <f t="shared" si="689"/>
        <v>1.75</v>
      </c>
      <c r="L399" s="82" t="s">
        <v>1125</v>
      </c>
      <c r="M399" s="150" t="s">
        <v>77</v>
      </c>
      <c r="N399" s="88" t="s">
        <v>200</v>
      </c>
      <c r="O399" s="148" t="s">
        <v>77</v>
      </c>
      <c r="P399" s="83"/>
      <c r="Q399" s="84" t="s">
        <v>87</v>
      </c>
      <c r="R399" s="88" t="s">
        <v>99</v>
      </c>
      <c r="S399" s="88" t="s">
        <v>77</v>
      </c>
      <c r="T399" s="88" t="s">
        <v>103</v>
      </c>
      <c r="U399" s="88" t="s">
        <v>177</v>
      </c>
      <c r="V399" s="141" t="s">
        <v>200</v>
      </c>
      <c r="W399" s="88" t="s">
        <v>76</v>
      </c>
      <c r="X399" s="141" t="s">
        <v>89</v>
      </c>
      <c r="Y399" s="148" t="s">
        <v>148</v>
      </c>
      <c r="Z399" s="89" t="s">
        <v>164</v>
      </c>
      <c r="AL399" s="82" t="s">
        <v>1125</v>
      </c>
      <c r="AM399" s="253" t="s">
        <v>257</v>
      </c>
      <c r="AN399" s="59" t="s">
        <v>714</v>
      </c>
      <c r="AO399" s="59" t="s">
        <v>265</v>
      </c>
      <c r="AP399" s="83"/>
      <c r="AQ399" s="84" t="s">
        <v>593</v>
      </c>
      <c r="AR399" s="59" t="s">
        <v>252</v>
      </c>
      <c r="AS399" s="59" t="s">
        <v>575</v>
      </c>
      <c r="AT399" s="59" t="s">
        <v>171</v>
      </c>
      <c r="AU399" s="59" t="s">
        <v>242</v>
      </c>
      <c r="AV399" s="59" t="s">
        <v>241</v>
      </c>
      <c r="AW399" s="59" t="s">
        <v>270</v>
      </c>
      <c r="AX399" s="59" t="s">
        <v>247</v>
      </c>
      <c r="AY399" s="59" t="s">
        <v>239</v>
      </c>
      <c r="AZ399" s="85" t="s">
        <v>594</v>
      </c>
      <c r="BL399" s="90">
        <f t="shared" si="710"/>
        <v>2</v>
      </c>
      <c r="BM399" s="77">
        <f t="shared" si="710"/>
        <v>2</v>
      </c>
      <c r="BN399" s="77">
        <f t="shared" si="710"/>
        <v>2</v>
      </c>
      <c r="BO399" s="91"/>
      <c r="BP399" s="77">
        <f t="shared" si="690"/>
        <v>3</v>
      </c>
      <c r="BQ399" s="77">
        <f t="shared" si="690"/>
        <v>1</v>
      </c>
      <c r="BR399" s="77">
        <f t="shared" si="690"/>
        <v>2</v>
      </c>
      <c r="BS399" s="77">
        <f t="shared" si="690"/>
        <v>1</v>
      </c>
      <c r="BT399" s="77">
        <f t="shared" si="690"/>
        <v>2</v>
      </c>
      <c r="BU399" s="77">
        <f t="shared" si="690"/>
        <v>2</v>
      </c>
      <c r="BV399" s="77">
        <f t="shared" si="690"/>
        <v>0</v>
      </c>
      <c r="BW399" s="77">
        <f t="shared" si="690"/>
        <v>3</v>
      </c>
      <c r="BX399" s="77">
        <f t="shared" si="690"/>
        <v>0</v>
      </c>
      <c r="BY399" s="92">
        <f t="shared" si="690"/>
        <v>8</v>
      </c>
      <c r="CB399" s="77"/>
      <c r="CC399" s="77"/>
      <c r="CD399" s="77"/>
      <c r="CE399" s="77"/>
      <c r="CF399" s="77"/>
      <c r="CG399" s="77"/>
      <c r="CH399" s="77"/>
      <c r="CI399" s="77"/>
      <c r="CJ399" s="78"/>
      <c r="CK399" s="90">
        <f t="shared" si="711"/>
        <v>1</v>
      </c>
      <c r="CL399" s="77">
        <f t="shared" si="711"/>
        <v>2</v>
      </c>
      <c r="CM399" s="77">
        <f t="shared" si="711"/>
        <v>1</v>
      </c>
      <c r="CN399" s="91"/>
      <c r="CO399" s="77">
        <f t="shared" si="691"/>
        <v>3</v>
      </c>
      <c r="CP399" s="77">
        <f t="shared" si="691"/>
        <v>0</v>
      </c>
      <c r="CQ399" s="77">
        <f t="shared" si="691"/>
        <v>1</v>
      </c>
      <c r="CR399" s="77">
        <f t="shared" si="691"/>
        <v>3</v>
      </c>
      <c r="CS399" s="77">
        <f t="shared" si="691"/>
        <v>0</v>
      </c>
      <c r="CT399" s="77">
        <f t="shared" si="691"/>
        <v>2</v>
      </c>
      <c r="CU399" s="77">
        <f t="shared" si="691"/>
        <v>2</v>
      </c>
      <c r="CV399" s="77">
        <f t="shared" si="691"/>
        <v>0</v>
      </c>
      <c r="CW399" s="77">
        <f t="shared" si="691"/>
        <v>1</v>
      </c>
      <c r="CX399" s="92">
        <f t="shared" si="691"/>
        <v>0</v>
      </c>
      <c r="DA399" s="77"/>
      <c r="DB399" s="77"/>
      <c r="DC399" s="77"/>
      <c r="DD399" s="77"/>
      <c r="DE399" s="77"/>
      <c r="DF399" s="77"/>
      <c r="DG399" s="77"/>
      <c r="DH399" s="77"/>
      <c r="DJ399" s="90" t="str">
        <f t="shared" si="712"/>
        <v>H</v>
      </c>
      <c r="DK399" s="77" t="str">
        <f t="shared" si="712"/>
        <v>D</v>
      </c>
      <c r="DL399" s="77" t="str">
        <f t="shared" si="712"/>
        <v>H</v>
      </c>
      <c r="DM399" s="91"/>
      <c r="DN399" s="77" t="str">
        <f t="shared" si="692"/>
        <v>D</v>
      </c>
      <c r="DO399" s="77" t="str">
        <f t="shared" si="692"/>
        <v>H</v>
      </c>
      <c r="DP399" s="77" t="str">
        <f t="shared" si="692"/>
        <v>H</v>
      </c>
      <c r="DQ399" s="77" t="str">
        <f t="shared" si="692"/>
        <v>A</v>
      </c>
      <c r="DR399" s="77" t="str">
        <f t="shared" si="692"/>
        <v>H</v>
      </c>
      <c r="DS399" s="77" t="str">
        <f t="shared" si="692"/>
        <v>D</v>
      </c>
      <c r="DT399" s="77" t="str">
        <f t="shared" si="692"/>
        <v>A</v>
      </c>
      <c r="DU399" s="77" t="str">
        <f t="shared" si="692"/>
        <v>H</v>
      </c>
      <c r="DV399" s="77" t="str">
        <f t="shared" si="692"/>
        <v>A</v>
      </c>
      <c r="DW399" s="92" t="str">
        <f t="shared" si="692"/>
        <v>H</v>
      </c>
      <c r="DZ399" s="56"/>
      <c r="EA399" s="56"/>
      <c r="EB399" s="56"/>
      <c r="EC399" s="56"/>
      <c r="ED399" s="56"/>
      <c r="EE399" s="56"/>
      <c r="EF399" s="56"/>
      <c r="EG399" s="56"/>
      <c r="EI399" s="53" t="str">
        <f t="shared" si="693"/>
        <v>Edgware Town</v>
      </c>
      <c r="EJ399" s="79">
        <f t="shared" si="713"/>
        <v>26</v>
      </c>
      <c r="EK399" s="80">
        <f t="shared" si="694"/>
        <v>7</v>
      </c>
      <c r="EL399" s="80">
        <f t="shared" si="695"/>
        <v>3</v>
      </c>
      <c r="EM399" s="80">
        <f t="shared" si="696"/>
        <v>3</v>
      </c>
      <c r="EN399" s="80">
        <f>COUNTIF(DM$396:DM$409,"A")</f>
        <v>5</v>
      </c>
      <c r="EO399" s="80">
        <f>COUNTIF(DM$396:DM$409,"D")</f>
        <v>3</v>
      </c>
      <c r="EP399" s="80">
        <f>COUNTIF(DM$396:DM$409,"H")</f>
        <v>5</v>
      </c>
      <c r="EQ399" s="79">
        <f t="shared" si="714"/>
        <v>12</v>
      </c>
      <c r="ER399" s="79">
        <f t="shared" si="697"/>
        <v>6</v>
      </c>
      <c r="ES399" s="79">
        <f t="shared" si="697"/>
        <v>8</v>
      </c>
      <c r="ET399" s="81">
        <f>SUM($BL399:$CI399)+SUM(CN$396:CN$409)</f>
        <v>45</v>
      </c>
      <c r="EU399" s="81">
        <f>SUM($CK399:$DH399)+SUM(BO$396:BO$409)</f>
        <v>33</v>
      </c>
      <c r="EV399" s="79">
        <f t="shared" si="698"/>
        <v>30</v>
      </c>
      <c r="EW399" s="136">
        <f t="shared" si="699"/>
        <v>1.3636363636363635</v>
      </c>
      <c r="EX399" s="78"/>
      <c r="EY399" s="80">
        <f t="shared" si="700"/>
        <v>26</v>
      </c>
      <c r="EZ399" s="80">
        <f t="shared" si="701"/>
        <v>12</v>
      </c>
      <c r="FA399" s="80">
        <f t="shared" si="702"/>
        <v>6</v>
      </c>
      <c r="FB399" s="80">
        <f t="shared" si="703"/>
        <v>8</v>
      </c>
      <c r="FC399" s="80">
        <f t="shared" si="704"/>
        <v>44</v>
      </c>
      <c r="FD399" s="80">
        <f t="shared" si="705"/>
        <v>33</v>
      </c>
      <c r="FE399" s="80">
        <f t="shared" si="706"/>
        <v>30</v>
      </c>
      <c r="FF399" s="80">
        <f t="shared" si="707"/>
        <v>1.3333333333333333</v>
      </c>
      <c r="FH399" s="54">
        <f t="shared" si="715"/>
        <v>0</v>
      </c>
      <c r="FI399" s="54">
        <f t="shared" si="716"/>
        <v>0</v>
      </c>
      <c r="FJ399" s="54">
        <f t="shared" si="708"/>
        <v>0</v>
      </c>
      <c r="FK399" s="54">
        <f t="shared" si="708"/>
        <v>0</v>
      </c>
      <c r="FL399" s="54">
        <f t="shared" si="708"/>
        <v>1</v>
      </c>
      <c r="FM399" s="54">
        <f t="shared" si="708"/>
        <v>0</v>
      </c>
      <c r="FN399" s="54">
        <f t="shared" si="708"/>
        <v>0</v>
      </c>
      <c r="FO399" s="54">
        <f t="shared" si="708"/>
        <v>1</v>
      </c>
      <c r="FQ399" s="54" t="str">
        <f t="shared" si="688"/>
        <v>Edgware Town</v>
      </c>
      <c r="FR399" s="54">
        <f t="shared" si="650"/>
        <v>0</v>
      </c>
      <c r="FS399" s="54">
        <f t="shared" si="709"/>
        <v>0</v>
      </c>
      <c r="FT399" s="54">
        <f t="shared" si="709"/>
        <v>0</v>
      </c>
      <c r="FU399" s="54">
        <f t="shared" si="709"/>
        <v>0</v>
      </c>
      <c r="FV399" s="54">
        <f t="shared" si="709"/>
        <v>-1</v>
      </c>
      <c r="FW399" s="54">
        <f t="shared" si="709"/>
        <v>0</v>
      </c>
      <c r="FX399" s="54">
        <f t="shared" si="709"/>
        <v>0</v>
      </c>
      <c r="FY399" s="54" t="s">
        <v>1169</v>
      </c>
      <c r="FZ399" s="54" t="s">
        <v>1149</v>
      </c>
      <c r="GA399" s="59"/>
      <c r="GB399" s="60"/>
      <c r="GC399" s="58"/>
      <c r="GD399" s="59"/>
      <c r="GE399" s="61"/>
      <c r="GF399" s="58"/>
      <c r="GG399" s="61"/>
      <c r="GH399" s="61"/>
      <c r="GJ399" s="54" t="s">
        <v>1125</v>
      </c>
      <c r="GK399" s="349" t="s">
        <v>486</v>
      </c>
      <c r="GL399" s="349" t="s">
        <v>1170</v>
      </c>
    </row>
    <row r="400" spans="1:197" s="54" customFormat="1" ht="12" x14ac:dyDescent="0.25">
      <c r="A400" s="54">
        <v>5</v>
      </c>
      <c r="B400" s="54" t="s">
        <v>1132</v>
      </c>
      <c r="C400" s="56">
        <v>26</v>
      </c>
      <c r="D400" s="56">
        <v>13</v>
      </c>
      <c r="E400" s="56">
        <v>7</v>
      </c>
      <c r="F400" s="56">
        <v>6</v>
      </c>
      <c r="G400" s="56">
        <v>55</v>
      </c>
      <c r="H400" s="56">
        <v>32</v>
      </c>
      <c r="I400" s="57">
        <v>33</v>
      </c>
      <c r="J400" s="69">
        <f t="shared" si="689"/>
        <v>1.71875</v>
      </c>
      <c r="L400" s="96" t="s">
        <v>1011</v>
      </c>
      <c r="M400" s="99" t="s">
        <v>149</v>
      </c>
      <c r="N400" s="84" t="s">
        <v>88</v>
      </c>
      <c r="O400" s="84" t="s">
        <v>103</v>
      </c>
      <c r="P400" s="84" t="s">
        <v>103</v>
      </c>
      <c r="Q400" s="83"/>
      <c r="R400" s="84" t="s">
        <v>103</v>
      </c>
      <c r="S400" s="84" t="s">
        <v>103</v>
      </c>
      <c r="T400" s="84" t="s">
        <v>185</v>
      </c>
      <c r="U400" s="84" t="s">
        <v>86</v>
      </c>
      <c r="V400" s="84" t="s">
        <v>85</v>
      </c>
      <c r="W400" s="84" t="s">
        <v>410</v>
      </c>
      <c r="X400" s="84" t="s">
        <v>177</v>
      </c>
      <c r="Y400" s="84" t="s">
        <v>60</v>
      </c>
      <c r="Z400" s="98" t="s">
        <v>58</v>
      </c>
      <c r="AD400" s="212"/>
      <c r="AG400" s="212"/>
      <c r="AL400" s="96" t="s">
        <v>1011</v>
      </c>
      <c r="AM400" s="99" t="s">
        <v>171</v>
      </c>
      <c r="AN400" s="84" t="s">
        <v>248</v>
      </c>
      <c r="AO400" s="84" t="s">
        <v>249</v>
      </c>
      <c r="AP400" s="84" t="s">
        <v>598</v>
      </c>
      <c r="AQ400" s="83"/>
      <c r="AR400" s="84" t="s">
        <v>266</v>
      </c>
      <c r="AS400" s="84" t="s">
        <v>259</v>
      </c>
      <c r="AT400" s="84" t="s">
        <v>582</v>
      </c>
      <c r="AU400" s="84" t="s">
        <v>270</v>
      </c>
      <c r="AV400" s="84" t="s">
        <v>264</v>
      </c>
      <c r="AW400" s="84" t="s">
        <v>238</v>
      </c>
      <c r="AX400" s="84" t="s">
        <v>265</v>
      </c>
      <c r="AY400" s="84" t="s">
        <v>587</v>
      </c>
      <c r="AZ400" s="98" t="s">
        <v>275</v>
      </c>
      <c r="BL400" s="90">
        <f t="shared" si="710"/>
        <v>1</v>
      </c>
      <c r="BM400" s="77">
        <f t="shared" si="710"/>
        <v>1</v>
      </c>
      <c r="BN400" s="77">
        <f t="shared" si="710"/>
        <v>1</v>
      </c>
      <c r="BO400" s="77">
        <f t="shared" si="710"/>
        <v>1</v>
      </c>
      <c r="BP400" s="91"/>
      <c r="BQ400" s="77">
        <f t="shared" si="690"/>
        <v>1</v>
      </c>
      <c r="BR400" s="77">
        <f t="shared" si="690"/>
        <v>1</v>
      </c>
      <c r="BS400" s="77">
        <f t="shared" si="690"/>
        <v>0</v>
      </c>
      <c r="BT400" s="77">
        <f t="shared" si="690"/>
        <v>0</v>
      </c>
      <c r="BU400" s="77">
        <f t="shared" si="690"/>
        <v>0</v>
      </c>
      <c r="BV400" s="77">
        <f t="shared" si="690"/>
        <v>2</v>
      </c>
      <c r="BW400" s="77">
        <f t="shared" si="690"/>
        <v>2</v>
      </c>
      <c r="BX400" s="77">
        <f t="shared" si="690"/>
        <v>4</v>
      </c>
      <c r="BY400" s="92">
        <f t="shared" si="690"/>
        <v>5</v>
      </c>
      <c r="CB400" s="77"/>
      <c r="CC400" s="77"/>
      <c r="CD400" s="77"/>
      <c r="CE400" s="77"/>
      <c r="CF400" s="77"/>
      <c r="CG400" s="77"/>
      <c r="CH400" s="77"/>
      <c r="CI400" s="77"/>
      <c r="CJ400" s="78"/>
      <c r="CK400" s="90">
        <f t="shared" si="711"/>
        <v>5</v>
      </c>
      <c r="CL400" s="77">
        <f t="shared" si="711"/>
        <v>6</v>
      </c>
      <c r="CM400" s="77">
        <f t="shared" si="711"/>
        <v>3</v>
      </c>
      <c r="CN400" s="77">
        <f t="shared" si="711"/>
        <v>3</v>
      </c>
      <c r="CO400" s="91"/>
      <c r="CP400" s="77">
        <f t="shared" si="691"/>
        <v>3</v>
      </c>
      <c r="CQ400" s="77">
        <f t="shared" si="691"/>
        <v>3</v>
      </c>
      <c r="CR400" s="77">
        <f t="shared" si="691"/>
        <v>7</v>
      </c>
      <c r="CS400" s="77">
        <f t="shared" si="691"/>
        <v>3</v>
      </c>
      <c r="CT400" s="77">
        <f t="shared" si="691"/>
        <v>4</v>
      </c>
      <c r="CU400" s="77">
        <f t="shared" si="691"/>
        <v>6</v>
      </c>
      <c r="CV400" s="77">
        <f t="shared" si="691"/>
        <v>0</v>
      </c>
      <c r="CW400" s="77">
        <f t="shared" si="691"/>
        <v>1</v>
      </c>
      <c r="CX400" s="92">
        <f t="shared" si="691"/>
        <v>1</v>
      </c>
      <c r="DA400" s="77"/>
      <c r="DB400" s="77"/>
      <c r="DC400" s="77"/>
      <c r="DD400" s="77"/>
      <c r="DE400" s="77"/>
      <c r="DF400" s="77"/>
      <c r="DG400" s="77"/>
      <c r="DH400" s="77"/>
      <c r="DJ400" s="90" t="str">
        <f t="shared" si="712"/>
        <v>A</v>
      </c>
      <c r="DK400" s="77" t="str">
        <f t="shared" si="712"/>
        <v>A</v>
      </c>
      <c r="DL400" s="77" t="str">
        <f t="shared" si="712"/>
        <v>A</v>
      </c>
      <c r="DM400" s="77" t="str">
        <f t="shared" si="712"/>
        <v>A</v>
      </c>
      <c r="DN400" s="91"/>
      <c r="DO400" s="77" t="str">
        <f t="shared" si="692"/>
        <v>A</v>
      </c>
      <c r="DP400" s="77" t="str">
        <f t="shared" si="692"/>
        <v>A</v>
      </c>
      <c r="DQ400" s="77" t="str">
        <f t="shared" si="692"/>
        <v>A</v>
      </c>
      <c r="DR400" s="77" t="str">
        <f t="shared" si="692"/>
        <v>A</v>
      </c>
      <c r="DS400" s="77" t="str">
        <f t="shared" si="692"/>
        <v>A</v>
      </c>
      <c r="DT400" s="77" t="str">
        <f t="shared" si="692"/>
        <v>A</v>
      </c>
      <c r="DU400" s="77" t="str">
        <f t="shared" si="692"/>
        <v>H</v>
      </c>
      <c r="DV400" s="77" t="str">
        <f t="shared" si="692"/>
        <v>H</v>
      </c>
      <c r="DW400" s="92" t="str">
        <f t="shared" si="692"/>
        <v>H</v>
      </c>
      <c r="DZ400" s="56"/>
      <c r="EA400" s="56"/>
      <c r="EB400" s="56"/>
      <c r="EC400" s="56"/>
      <c r="ED400" s="56"/>
      <c r="EE400" s="56"/>
      <c r="EF400" s="56"/>
      <c r="EG400" s="56"/>
      <c r="EI400" s="53" t="str">
        <f t="shared" si="693"/>
        <v>Epsom</v>
      </c>
      <c r="EJ400" s="79">
        <f t="shared" si="713"/>
        <v>26</v>
      </c>
      <c r="EK400" s="80">
        <f t="shared" si="694"/>
        <v>3</v>
      </c>
      <c r="EL400" s="80">
        <f t="shared" si="695"/>
        <v>0</v>
      </c>
      <c r="EM400" s="80">
        <f t="shared" si="696"/>
        <v>10</v>
      </c>
      <c r="EN400" s="80">
        <f>COUNTIF(DN$396:DN$409,"A")</f>
        <v>3</v>
      </c>
      <c r="EO400" s="80">
        <f>COUNTIF(DN$396:DN$409,"D")</f>
        <v>3</v>
      </c>
      <c r="EP400" s="80">
        <f>COUNTIF(DN$396:DN$409,"H")</f>
        <v>7</v>
      </c>
      <c r="EQ400" s="79">
        <f t="shared" si="714"/>
        <v>6</v>
      </c>
      <c r="ER400" s="79">
        <f t="shared" si="697"/>
        <v>3</v>
      </c>
      <c r="ES400" s="79">
        <f t="shared" si="697"/>
        <v>17</v>
      </c>
      <c r="ET400" s="81">
        <f>SUM($BL400:$CI400)+SUM(CO$396:CO$409)</f>
        <v>37</v>
      </c>
      <c r="EU400" s="81">
        <f>SUM($CK400:$DH400)+SUM(BP$396:BP$409)</f>
        <v>93</v>
      </c>
      <c r="EV400" s="79">
        <f t="shared" si="698"/>
        <v>15</v>
      </c>
      <c r="EW400" s="136">
        <f t="shared" si="699"/>
        <v>0.39784946236559138</v>
      </c>
      <c r="EX400" s="78"/>
      <c r="EY400" s="80">
        <f t="shared" si="700"/>
        <v>26</v>
      </c>
      <c r="EZ400" s="80">
        <f t="shared" si="701"/>
        <v>6</v>
      </c>
      <c r="FA400" s="80">
        <f t="shared" si="702"/>
        <v>3</v>
      </c>
      <c r="FB400" s="80">
        <f t="shared" si="703"/>
        <v>17</v>
      </c>
      <c r="FC400" s="80">
        <f t="shared" si="704"/>
        <v>37</v>
      </c>
      <c r="FD400" s="80">
        <f t="shared" si="705"/>
        <v>93</v>
      </c>
      <c r="FE400" s="80">
        <f t="shared" si="706"/>
        <v>15</v>
      </c>
      <c r="FF400" s="80">
        <f t="shared" si="707"/>
        <v>0.39784946236559138</v>
      </c>
      <c r="FH400" s="54">
        <f t="shared" si="715"/>
        <v>0</v>
      </c>
      <c r="FI400" s="54">
        <f t="shared" si="716"/>
        <v>0</v>
      </c>
      <c r="FJ400" s="54">
        <f t="shared" si="708"/>
        <v>0</v>
      </c>
      <c r="FK400" s="54">
        <f t="shared" si="708"/>
        <v>0</v>
      </c>
      <c r="FL400" s="54">
        <f t="shared" si="708"/>
        <v>0</v>
      </c>
      <c r="FM400" s="54">
        <f t="shared" si="708"/>
        <v>0</v>
      </c>
      <c r="FN400" s="54">
        <f t="shared" si="708"/>
        <v>0</v>
      </c>
      <c r="FO400" s="54">
        <f t="shared" si="708"/>
        <v>0</v>
      </c>
      <c r="FQ400" s="54" t="str">
        <f t="shared" si="688"/>
        <v/>
      </c>
      <c r="FR400" s="54" t="str">
        <f t="shared" si="650"/>
        <v/>
      </c>
      <c r="FS400" s="54" t="str">
        <f t="shared" si="709"/>
        <v/>
      </c>
      <c r="FT400" s="54" t="str">
        <f t="shared" si="709"/>
        <v/>
      </c>
      <c r="FU400" s="54" t="str">
        <f t="shared" si="709"/>
        <v/>
      </c>
      <c r="FV400" s="54" t="str">
        <f t="shared" si="709"/>
        <v/>
      </c>
      <c r="FW400" s="54" t="str">
        <f t="shared" si="709"/>
        <v/>
      </c>
      <c r="FX400" s="54" t="str">
        <f t="shared" si="709"/>
        <v/>
      </c>
      <c r="FY400" s="54" t="s">
        <v>1134</v>
      </c>
      <c r="FZ400" s="54" t="s">
        <v>1151</v>
      </c>
      <c r="GA400" s="59"/>
      <c r="GB400" s="60"/>
      <c r="GC400" s="58"/>
      <c r="GD400" s="59"/>
      <c r="GE400" s="61"/>
      <c r="GF400" s="58"/>
      <c r="GG400" s="61"/>
      <c r="GH400" s="61"/>
      <c r="GJ400" s="405" t="s">
        <v>1011</v>
      </c>
      <c r="GK400" s="349" t="s">
        <v>486</v>
      </c>
      <c r="GL400" s="349" t="s">
        <v>486</v>
      </c>
    </row>
    <row r="401" spans="1:194" s="54" customFormat="1" ht="12" x14ac:dyDescent="0.25">
      <c r="A401" s="360">
        <v>6</v>
      </c>
      <c r="B401" s="54" t="s">
        <v>1125</v>
      </c>
      <c r="C401" s="56">
        <v>26</v>
      </c>
      <c r="D401" s="56">
        <v>12</v>
      </c>
      <c r="E401" s="56">
        <v>6</v>
      </c>
      <c r="F401" s="56">
        <v>8</v>
      </c>
      <c r="G401" s="56">
        <v>44</v>
      </c>
      <c r="H401" s="56">
        <v>33</v>
      </c>
      <c r="I401" s="57">
        <v>30</v>
      </c>
      <c r="J401" s="69">
        <f t="shared" si="689"/>
        <v>1.3333333333333333</v>
      </c>
      <c r="L401" s="82" t="s">
        <v>1136</v>
      </c>
      <c r="M401" s="86" t="s">
        <v>148</v>
      </c>
      <c r="N401" s="88" t="s">
        <v>63</v>
      </c>
      <c r="O401" s="148" t="s">
        <v>178</v>
      </c>
      <c r="P401" s="88" t="s">
        <v>124</v>
      </c>
      <c r="Q401" s="84" t="s">
        <v>77</v>
      </c>
      <c r="R401" s="83"/>
      <c r="S401" s="88" t="s">
        <v>124</v>
      </c>
      <c r="T401" s="88" t="s">
        <v>76</v>
      </c>
      <c r="U401" s="88" t="s">
        <v>59</v>
      </c>
      <c r="V401" s="148" t="s">
        <v>76</v>
      </c>
      <c r="W401" s="88" t="s">
        <v>148</v>
      </c>
      <c r="X401" s="88" t="s">
        <v>60</v>
      </c>
      <c r="Y401" s="88" t="s">
        <v>186</v>
      </c>
      <c r="Z401" s="89" t="s">
        <v>99</v>
      </c>
      <c r="AD401" s="212"/>
      <c r="AG401" s="212"/>
      <c r="AL401" s="82" t="s">
        <v>1136</v>
      </c>
      <c r="AM401" s="253" t="s">
        <v>239</v>
      </c>
      <c r="AN401" s="59" t="s">
        <v>245</v>
      </c>
      <c r="AO401" s="59" t="s">
        <v>248</v>
      </c>
      <c r="AP401" s="59" t="s">
        <v>249</v>
      </c>
      <c r="AQ401" s="84" t="s">
        <v>257</v>
      </c>
      <c r="AR401" s="83"/>
      <c r="AS401" s="59" t="s">
        <v>169</v>
      </c>
      <c r="AT401" s="59" t="s">
        <v>265</v>
      </c>
      <c r="AU401" s="59" t="s">
        <v>1171</v>
      </c>
      <c r="AV401" s="59" t="s">
        <v>203</v>
      </c>
      <c r="AW401" s="59" t="s">
        <v>575</v>
      </c>
      <c r="AX401" s="59" t="s">
        <v>271</v>
      </c>
      <c r="AY401" s="59" t="s">
        <v>284</v>
      </c>
      <c r="AZ401" s="85" t="s">
        <v>242</v>
      </c>
      <c r="BL401" s="90">
        <f t="shared" si="710"/>
        <v>0</v>
      </c>
      <c r="BM401" s="77">
        <f t="shared" si="710"/>
        <v>9</v>
      </c>
      <c r="BN401" s="77">
        <f t="shared" si="710"/>
        <v>6</v>
      </c>
      <c r="BO401" s="77">
        <f t="shared" si="710"/>
        <v>0</v>
      </c>
      <c r="BP401" s="77">
        <f t="shared" si="710"/>
        <v>2</v>
      </c>
      <c r="BQ401" s="91"/>
      <c r="BR401" s="77">
        <f t="shared" si="690"/>
        <v>0</v>
      </c>
      <c r="BS401" s="77">
        <f t="shared" si="690"/>
        <v>0</v>
      </c>
      <c r="BT401" s="77">
        <f t="shared" si="690"/>
        <v>4</v>
      </c>
      <c r="BU401" s="77">
        <f t="shared" si="690"/>
        <v>0</v>
      </c>
      <c r="BV401" s="77">
        <f t="shared" si="690"/>
        <v>0</v>
      </c>
      <c r="BW401" s="77">
        <f t="shared" si="690"/>
        <v>4</v>
      </c>
      <c r="BX401" s="77">
        <f t="shared" si="690"/>
        <v>3</v>
      </c>
      <c r="BY401" s="92">
        <f t="shared" si="690"/>
        <v>1</v>
      </c>
      <c r="CB401" s="77"/>
      <c r="CC401" s="77"/>
      <c r="CD401" s="77"/>
      <c r="CE401" s="77"/>
      <c r="CF401" s="77"/>
      <c r="CG401" s="77"/>
      <c r="CH401" s="77"/>
      <c r="CI401" s="77"/>
      <c r="CJ401" s="78"/>
      <c r="CK401" s="90">
        <f t="shared" si="711"/>
        <v>1</v>
      </c>
      <c r="CL401" s="77">
        <f t="shared" si="711"/>
        <v>0</v>
      </c>
      <c r="CM401" s="77">
        <f t="shared" si="711"/>
        <v>1</v>
      </c>
      <c r="CN401" s="77">
        <f t="shared" si="711"/>
        <v>0</v>
      </c>
      <c r="CO401" s="77">
        <f t="shared" si="711"/>
        <v>1</v>
      </c>
      <c r="CP401" s="91"/>
      <c r="CQ401" s="77">
        <f t="shared" si="691"/>
        <v>0</v>
      </c>
      <c r="CR401" s="77">
        <f t="shared" si="691"/>
        <v>2</v>
      </c>
      <c r="CS401" s="77">
        <f t="shared" si="691"/>
        <v>0</v>
      </c>
      <c r="CT401" s="77">
        <f t="shared" si="691"/>
        <v>2</v>
      </c>
      <c r="CU401" s="77">
        <f t="shared" si="691"/>
        <v>1</v>
      </c>
      <c r="CV401" s="77">
        <f t="shared" si="691"/>
        <v>1</v>
      </c>
      <c r="CW401" s="77">
        <f t="shared" si="691"/>
        <v>4</v>
      </c>
      <c r="CX401" s="92">
        <f t="shared" si="691"/>
        <v>0</v>
      </c>
      <c r="DA401" s="77"/>
      <c r="DB401" s="77"/>
      <c r="DC401" s="77"/>
      <c r="DD401" s="77"/>
      <c r="DE401" s="77"/>
      <c r="DF401" s="77"/>
      <c r="DG401" s="77"/>
      <c r="DH401" s="77"/>
      <c r="DJ401" s="90" t="str">
        <f t="shared" si="712"/>
        <v>A</v>
      </c>
      <c r="DK401" s="77" t="str">
        <f t="shared" si="712"/>
        <v>H</v>
      </c>
      <c r="DL401" s="77" t="str">
        <f t="shared" si="712"/>
        <v>H</v>
      </c>
      <c r="DM401" s="77" t="str">
        <f t="shared" si="712"/>
        <v>D</v>
      </c>
      <c r="DN401" s="77" t="str">
        <f t="shared" si="712"/>
        <v>H</v>
      </c>
      <c r="DO401" s="91"/>
      <c r="DP401" s="77" t="str">
        <f t="shared" si="692"/>
        <v>D</v>
      </c>
      <c r="DQ401" s="77" t="str">
        <f t="shared" si="692"/>
        <v>A</v>
      </c>
      <c r="DR401" s="77" t="str">
        <f t="shared" si="692"/>
        <v>H</v>
      </c>
      <c r="DS401" s="77" t="str">
        <f t="shared" si="692"/>
        <v>A</v>
      </c>
      <c r="DT401" s="77" t="str">
        <f t="shared" si="692"/>
        <v>A</v>
      </c>
      <c r="DU401" s="77" t="str">
        <f t="shared" si="692"/>
        <v>H</v>
      </c>
      <c r="DV401" s="77" t="str">
        <f t="shared" si="692"/>
        <v>A</v>
      </c>
      <c r="DW401" s="92" t="str">
        <f t="shared" si="692"/>
        <v>H</v>
      </c>
      <c r="DZ401" s="56"/>
      <c r="EA401" s="56"/>
      <c r="EB401" s="56"/>
      <c r="EC401" s="56"/>
      <c r="ED401" s="56"/>
      <c r="EE401" s="56"/>
      <c r="EF401" s="56"/>
      <c r="EG401" s="56"/>
      <c r="EI401" s="53" t="str">
        <f t="shared" si="693"/>
        <v>Erith &amp; Belvedere</v>
      </c>
      <c r="EJ401" s="79">
        <f t="shared" si="713"/>
        <v>26</v>
      </c>
      <c r="EK401" s="80">
        <f t="shared" si="694"/>
        <v>6</v>
      </c>
      <c r="EL401" s="80">
        <f t="shared" si="695"/>
        <v>2</v>
      </c>
      <c r="EM401" s="80">
        <f t="shared" si="696"/>
        <v>5</v>
      </c>
      <c r="EN401" s="80">
        <f>COUNTIF(DO$396:DO$409,"A")</f>
        <v>6</v>
      </c>
      <c r="EO401" s="80">
        <f>COUNTIF(DO$396:DO$409,"D")</f>
        <v>0</v>
      </c>
      <c r="EP401" s="80">
        <f>COUNTIF(DO$396:DO$409,"H")</f>
        <v>7</v>
      </c>
      <c r="EQ401" s="79">
        <f t="shared" si="714"/>
        <v>12</v>
      </c>
      <c r="ER401" s="79">
        <f t="shared" si="697"/>
        <v>2</v>
      </c>
      <c r="ES401" s="79">
        <f t="shared" si="697"/>
        <v>12</v>
      </c>
      <c r="ET401" s="81">
        <f>SUM($BL401:$CI401)+SUM(CP$396:CP$409)</f>
        <v>55</v>
      </c>
      <c r="EU401" s="81">
        <f>SUM($CK401:$DH401)+SUM(BQ$396:BQ$409)</f>
        <v>38</v>
      </c>
      <c r="EV401" s="79">
        <f t="shared" si="698"/>
        <v>26</v>
      </c>
      <c r="EW401" s="136">
        <f t="shared" si="699"/>
        <v>1.4473684210526316</v>
      </c>
      <c r="EX401" s="78"/>
      <c r="EY401" s="80">
        <f t="shared" si="700"/>
        <v>26</v>
      </c>
      <c r="EZ401" s="80">
        <f t="shared" si="701"/>
        <v>12</v>
      </c>
      <c r="FA401" s="80">
        <f t="shared" si="702"/>
        <v>2</v>
      </c>
      <c r="FB401" s="80">
        <f t="shared" si="703"/>
        <v>12</v>
      </c>
      <c r="FC401" s="80">
        <f t="shared" si="704"/>
        <v>55</v>
      </c>
      <c r="FD401" s="80">
        <f t="shared" si="705"/>
        <v>38</v>
      </c>
      <c r="FE401" s="80">
        <f t="shared" si="706"/>
        <v>26</v>
      </c>
      <c r="FF401" s="80">
        <f t="shared" si="707"/>
        <v>1.4473684210526316</v>
      </c>
      <c r="FH401" s="54">
        <f t="shared" si="715"/>
        <v>0</v>
      </c>
      <c r="FI401" s="54">
        <f t="shared" si="716"/>
        <v>0</v>
      </c>
      <c r="FJ401" s="54">
        <f t="shared" si="708"/>
        <v>0</v>
      </c>
      <c r="FK401" s="54">
        <f t="shared" si="708"/>
        <v>0</v>
      </c>
      <c r="FL401" s="54">
        <f t="shared" si="708"/>
        <v>0</v>
      </c>
      <c r="FM401" s="54">
        <f t="shared" si="708"/>
        <v>0</v>
      </c>
      <c r="FN401" s="54">
        <f t="shared" si="708"/>
        <v>0</v>
      </c>
      <c r="FO401" s="54">
        <f t="shared" si="708"/>
        <v>0</v>
      </c>
      <c r="FQ401" s="54" t="str">
        <f t="shared" si="688"/>
        <v/>
      </c>
      <c r="FR401" s="54" t="str">
        <f t="shared" si="650"/>
        <v/>
      </c>
      <c r="FS401" s="54" t="str">
        <f t="shared" si="709"/>
        <v/>
      </c>
      <c r="FT401" s="54" t="str">
        <f t="shared" si="709"/>
        <v/>
      </c>
      <c r="FU401" s="54" t="str">
        <f t="shared" si="709"/>
        <v/>
      </c>
      <c r="FV401" s="54" t="str">
        <f t="shared" si="709"/>
        <v/>
      </c>
      <c r="FW401" s="54" t="str">
        <f t="shared" si="709"/>
        <v/>
      </c>
      <c r="FX401" s="54" t="str">
        <f t="shared" si="709"/>
        <v/>
      </c>
      <c r="FY401" s="54" t="s">
        <v>1172</v>
      </c>
      <c r="FZ401" s="54" t="s">
        <v>1138</v>
      </c>
      <c r="GA401" s="59"/>
      <c r="GB401" s="60"/>
      <c r="GC401" s="58"/>
      <c r="GD401" s="59"/>
      <c r="GE401" s="61"/>
      <c r="GF401" s="58"/>
      <c r="GG401" s="61"/>
      <c r="GH401" s="61"/>
      <c r="GJ401" s="54" t="s">
        <v>1136</v>
      </c>
      <c r="GK401" s="349" t="s">
        <v>486</v>
      </c>
      <c r="GL401" s="349" t="s">
        <v>1173</v>
      </c>
    </row>
    <row r="402" spans="1:194" s="54" customFormat="1" ht="12" x14ac:dyDescent="0.25">
      <c r="A402" s="360">
        <v>7</v>
      </c>
      <c r="B402" s="54" t="s">
        <v>1136</v>
      </c>
      <c r="C402" s="56">
        <v>26</v>
      </c>
      <c r="D402" s="56">
        <v>12</v>
      </c>
      <c r="E402" s="56">
        <v>2</v>
      </c>
      <c r="F402" s="56">
        <v>12</v>
      </c>
      <c r="G402" s="56">
        <v>55</v>
      </c>
      <c r="H402" s="56">
        <v>38</v>
      </c>
      <c r="I402" s="57">
        <v>26</v>
      </c>
      <c r="J402" s="69">
        <f t="shared" si="689"/>
        <v>1.4473684210526316</v>
      </c>
      <c r="L402" s="82" t="s">
        <v>1132</v>
      </c>
      <c r="M402" s="86" t="s">
        <v>60</v>
      </c>
      <c r="N402" s="88" t="s">
        <v>459</v>
      </c>
      <c r="O402" s="88" t="s">
        <v>162</v>
      </c>
      <c r="P402" s="88" t="s">
        <v>77</v>
      </c>
      <c r="Q402" s="84" t="s">
        <v>125</v>
      </c>
      <c r="R402" s="88" t="s">
        <v>89</v>
      </c>
      <c r="S402" s="83"/>
      <c r="T402" s="88" t="s">
        <v>62</v>
      </c>
      <c r="U402" s="88" t="s">
        <v>59</v>
      </c>
      <c r="V402" s="88" t="s">
        <v>86</v>
      </c>
      <c r="W402" s="88" t="s">
        <v>148</v>
      </c>
      <c r="X402" s="88" t="s">
        <v>124</v>
      </c>
      <c r="Y402" s="88" t="s">
        <v>99</v>
      </c>
      <c r="Z402" s="89" t="s">
        <v>150</v>
      </c>
      <c r="AD402" s="212"/>
      <c r="AL402" s="82" t="s">
        <v>1132</v>
      </c>
      <c r="AM402" s="253" t="s">
        <v>284</v>
      </c>
      <c r="AN402" s="59" t="s">
        <v>594</v>
      </c>
      <c r="AO402" s="59" t="s">
        <v>266</v>
      </c>
      <c r="AP402" s="59" t="s">
        <v>238</v>
      </c>
      <c r="AQ402" s="84" t="s">
        <v>242</v>
      </c>
      <c r="AR402" s="59" t="s">
        <v>264</v>
      </c>
      <c r="AS402" s="83"/>
      <c r="AT402" s="59" t="s">
        <v>270</v>
      </c>
      <c r="AU402" s="59" t="s">
        <v>240</v>
      </c>
      <c r="AV402" s="59" t="s">
        <v>249</v>
      </c>
      <c r="AW402" s="59" t="s">
        <v>252</v>
      </c>
      <c r="AX402" s="59" t="s">
        <v>257</v>
      </c>
      <c r="AY402" s="59" t="s">
        <v>256</v>
      </c>
      <c r="AZ402" s="85" t="s">
        <v>265</v>
      </c>
      <c r="BL402" s="90">
        <f t="shared" si="710"/>
        <v>4</v>
      </c>
      <c r="BM402" s="77">
        <f t="shared" si="710"/>
        <v>5</v>
      </c>
      <c r="BN402" s="77">
        <f t="shared" si="710"/>
        <v>6</v>
      </c>
      <c r="BO402" s="77">
        <f t="shared" si="710"/>
        <v>2</v>
      </c>
      <c r="BP402" s="77">
        <f t="shared" si="710"/>
        <v>5</v>
      </c>
      <c r="BQ402" s="77">
        <f t="shared" si="710"/>
        <v>3</v>
      </c>
      <c r="BR402" s="91"/>
      <c r="BS402" s="77">
        <f t="shared" si="690"/>
        <v>1</v>
      </c>
      <c r="BT402" s="77">
        <f t="shared" si="690"/>
        <v>4</v>
      </c>
      <c r="BU402" s="77">
        <f t="shared" si="690"/>
        <v>0</v>
      </c>
      <c r="BV402" s="77">
        <f t="shared" si="690"/>
        <v>0</v>
      </c>
      <c r="BW402" s="77">
        <f t="shared" si="690"/>
        <v>0</v>
      </c>
      <c r="BX402" s="77">
        <f t="shared" si="690"/>
        <v>1</v>
      </c>
      <c r="BY402" s="92">
        <f t="shared" si="690"/>
        <v>3</v>
      </c>
      <c r="CB402" s="77"/>
      <c r="CC402" s="77"/>
      <c r="CD402" s="77"/>
      <c r="CE402" s="77"/>
      <c r="CF402" s="77"/>
      <c r="CG402" s="77"/>
      <c r="CH402" s="77"/>
      <c r="CI402" s="77"/>
      <c r="CJ402" s="78"/>
      <c r="CK402" s="90">
        <f t="shared" si="711"/>
        <v>1</v>
      </c>
      <c r="CL402" s="77">
        <f t="shared" si="711"/>
        <v>3</v>
      </c>
      <c r="CM402" s="77">
        <f t="shared" si="711"/>
        <v>0</v>
      </c>
      <c r="CN402" s="77">
        <f t="shared" si="711"/>
        <v>1</v>
      </c>
      <c r="CO402" s="77">
        <f t="shared" si="711"/>
        <v>0</v>
      </c>
      <c r="CP402" s="77">
        <f t="shared" si="711"/>
        <v>0</v>
      </c>
      <c r="CQ402" s="91"/>
      <c r="CR402" s="77">
        <f t="shared" si="691"/>
        <v>1</v>
      </c>
      <c r="CS402" s="77">
        <f t="shared" si="691"/>
        <v>0</v>
      </c>
      <c r="CT402" s="77">
        <f t="shared" si="691"/>
        <v>3</v>
      </c>
      <c r="CU402" s="77">
        <f t="shared" si="691"/>
        <v>1</v>
      </c>
      <c r="CV402" s="77">
        <f t="shared" si="691"/>
        <v>0</v>
      </c>
      <c r="CW402" s="77">
        <f t="shared" si="691"/>
        <v>0</v>
      </c>
      <c r="CX402" s="92">
        <f t="shared" si="691"/>
        <v>1</v>
      </c>
      <c r="DA402" s="77"/>
      <c r="DB402" s="77"/>
      <c r="DC402" s="77"/>
      <c r="DD402" s="77"/>
      <c r="DE402" s="77"/>
      <c r="DF402" s="77"/>
      <c r="DG402" s="77"/>
      <c r="DH402" s="77"/>
      <c r="DJ402" s="90" t="str">
        <f t="shared" si="712"/>
        <v>H</v>
      </c>
      <c r="DK402" s="77" t="str">
        <f t="shared" si="712"/>
        <v>H</v>
      </c>
      <c r="DL402" s="77" t="str">
        <f t="shared" si="712"/>
        <v>H</v>
      </c>
      <c r="DM402" s="77" t="str">
        <f t="shared" si="712"/>
        <v>H</v>
      </c>
      <c r="DN402" s="77" t="str">
        <f t="shared" si="712"/>
        <v>H</v>
      </c>
      <c r="DO402" s="77" t="str">
        <f t="shared" si="712"/>
        <v>H</v>
      </c>
      <c r="DP402" s="91"/>
      <c r="DQ402" s="77" t="str">
        <f t="shared" si="692"/>
        <v>D</v>
      </c>
      <c r="DR402" s="77" t="str">
        <f t="shared" si="692"/>
        <v>H</v>
      </c>
      <c r="DS402" s="77" t="str">
        <f t="shared" si="692"/>
        <v>A</v>
      </c>
      <c r="DT402" s="77" t="str">
        <f t="shared" si="692"/>
        <v>A</v>
      </c>
      <c r="DU402" s="77" t="str">
        <f t="shared" si="692"/>
        <v>D</v>
      </c>
      <c r="DV402" s="77" t="str">
        <f t="shared" si="692"/>
        <v>H</v>
      </c>
      <c r="DW402" s="92" t="str">
        <f t="shared" si="692"/>
        <v>H</v>
      </c>
      <c r="DZ402" s="56"/>
      <c r="EA402" s="56"/>
      <c r="EB402" s="56"/>
      <c r="EC402" s="56"/>
      <c r="ED402" s="56"/>
      <c r="EE402" s="56"/>
      <c r="EF402" s="56"/>
      <c r="EG402" s="56"/>
      <c r="EI402" s="53" t="str">
        <f t="shared" si="693"/>
        <v>Grays Athletic</v>
      </c>
      <c r="EJ402" s="79">
        <f t="shared" si="713"/>
        <v>26</v>
      </c>
      <c r="EK402" s="80">
        <f t="shared" si="694"/>
        <v>9</v>
      </c>
      <c r="EL402" s="80">
        <f t="shared" si="695"/>
        <v>2</v>
      </c>
      <c r="EM402" s="80">
        <f t="shared" si="696"/>
        <v>2</v>
      </c>
      <c r="EN402" s="80">
        <f>COUNTIF(DP$396:DP$409,"A")</f>
        <v>4</v>
      </c>
      <c r="EO402" s="80">
        <f>COUNTIF(DP$396:DP$409,"D")</f>
        <v>5</v>
      </c>
      <c r="EP402" s="80">
        <f>COUNTIF(DP$396:DP$409,"H")</f>
        <v>4</v>
      </c>
      <c r="EQ402" s="79">
        <f t="shared" si="714"/>
        <v>13</v>
      </c>
      <c r="ER402" s="79">
        <f t="shared" si="697"/>
        <v>7</v>
      </c>
      <c r="ES402" s="79">
        <f t="shared" si="697"/>
        <v>6</v>
      </c>
      <c r="ET402" s="81">
        <f>SUM($BL402:$CI402)+SUM(CQ$396:CQ$409)</f>
        <v>55</v>
      </c>
      <c r="EU402" s="81">
        <f>SUM($CK402:$DH402)+SUM(BR$396:BR$409)</f>
        <v>32</v>
      </c>
      <c r="EV402" s="79">
        <f t="shared" si="698"/>
        <v>33</v>
      </c>
      <c r="EW402" s="136">
        <f t="shared" si="699"/>
        <v>1.71875</v>
      </c>
      <c r="EX402" s="78"/>
      <c r="EY402" s="80">
        <f t="shared" si="700"/>
        <v>26</v>
      </c>
      <c r="EZ402" s="80">
        <f t="shared" si="701"/>
        <v>13</v>
      </c>
      <c r="FA402" s="80">
        <f t="shared" si="702"/>
        <v>7</v>
      </c>
      <c r="FB402" s="80">
        <f t="shared" si="703"/>
        <v>6</v>
      </c>
      <c r="FC402" s="80">
        <f t="shared" si="704"/>
        <v>55</v>
      </c>
      <c r="FD402" s="80">
        <f t="shared" si="705"/>
        <v>32</v>
      </c>
      <c r="FE402" s="80">
        <f t="shared" si="706"/>
        <v>33</v>
      </c>
      <c r="FF402" s="80">
        <f t="shared" si="707"/>
        <v>1.71875</v>
      </c>
      <c r="FH402" s="54">
        <f t="shared" si="715"/>
        <v>0</v>
      </c>
      <c r="FI402" s="54">
        <f t="shared" si="716"/>
        <v>0</v>
      </c>
      <c r="FJ402" s="54">
        <f t="shared" si="708"/>
        <v>0</v>
      </c>
      <c r="FK402" s="54">
        <f t="shared" si="708"/>
        <v>0</v>
      </c>
      <c r="FL402" s="54">
        <f t="shared" si="708"/>
        <v>0</v>
      </c>
      <c r="FM402" s="54">
        <f t="shared" si="708"/>
        <v>0</v>
      </c>
      <c r="FN402" s="54">
        <f t="shared" si="708"/>
        <v>0</v>
      </c>
      <c r="FO402" s="54">
        <f t="shared" si="708"/>
        <v>0</v>
      </c>
      <c r="FQ402" s="54" t="str">
        <f t="shared" si="688"/>
        <v/>
      </c>
      <c r="FR402" s="54" t="str">
        <f t="shared" si="650"/>
        <v/>
      </c>
      <c r="FS402" s="54" t="str">
        <f t="shared" si="709"/>
        <v/>
      </c>
      <c r="FT402" s="54" t="str">
        <f t="shared" si="709"/>
        <v/>
      </c>
      <c r="FU402" s="54" t="str">
        <f t="shared" si="709"/>
        <v/>
      </c>
      <c r="FV402" s="54" t="str">
        <f t="shared" si="709"/>
        <v/>
      </c>
      <c r="FW402" s="54" t="str">
        <f t="shared" si="709"/>
        <v/>
      </c>
      <c r="FX402" s="54" t="str">
        <f t="shared" si="709"/>
        <v/>
      </c>
      <c r="FY402" s="54" t="s">
        <v>1174</v>
      </c>
      <c r="FZ402" s="58"/>
      <c r="GA402" s="59"/>
      <c r="GB402" s="60"/>
      <c r="GC402" s="58"/>
      <c r="GD402" s="59"/>
      <c r="GE402" s="61"/>
      <c r="GF402" s="58"/>
      <c r="GG402" s="61"/>
      <c r="GH402" s="61"/>
      <c r="GJ402" s="54" t="s">
        <v>1132</v>
      </c>
      <c r="GK402" s="349" t="s">
        <v>486</v>
      </c>
      <c r="GL402" s="349" t="s">
        <v>486</v>
      </c>
    </row>
    <row r="403" spans="1:194" s="54" customFormat="1" ht="12" x14ac:dyDescent="0.25">
      <c r="A403" s="54">
        <v>8</v>
      </c>
      <c r="B403" s="54" t="s">
        <v>1146</v>
      </c>
      <c r="C403" s="56">
        <v>26</v>
      </c>
      <c r="D403" s="56">
        <v>12</v>
      </c>
      <c r="E403" s="56">
        <v>2</v>
      </c>
      <c r="F403" s="56">
        <v>12</v>
      </c>
      <c r="G403" s="56">
        <v>68</v>
      </c>
      <c r="H403" s="56">
        <v>77</v>
      </c>
      <c r="I403" s="57">
        <v>26</v>
      </c>
      <c r="J403" s="69">
        <f t="shared" si="689"/>
        <v>0.88311688311688308</v>
      </c>
      <c r="L403" s="82" t="s">
        <v>1157</v>
      </c>
      <c r="M403" s="86" t="s">
        <v>74</v>
      </c>
      <c r="N403" s="88" t="s">
        <v>101</v>
      </c>
      <c r="O403" s="88" t="s">
        <v>178</v>
      </c>
      <c r="P403" s="88" t="s">
        <v>77</v>
      </c>
      <c r="Q403" s="84" t="s">
        <v>89</v>
      </c>
      <c r="R403" s="88" t="s">
        <v>77</v>
      </c>
      <c r="S403" s="88" t="s">
        <v>62</v>
      </c>
      <c r="T403" s="83"/>
      <c r="U403" s="88" t="s">
        <v>150</v>
      </c>
      <c r="V403" s="88" t="s">
        <v>304</v>
      </c>
      <c r="W403" s="88" t="s">
        <v>268</v>
      </c>
      <c r="X403" s="88" t="s">
        <v>85</v>
      </c>
      <c r="Y403" s="88" t="s">
        <v>59</v>
      </c>
      <c r="Z403" s="89" t="s">
        <v>89</v>
      </c>
      <c r="AD403" s="212"/>
      <c r="AL403" s="82" t="s">
        <v>1157</v>
      </c>
      <c r="AM403" s="253" t="s">
        <v>266</v>
      </c>
      <c r="AN403" s="59" t="s">
        <v>575</v>
      </c>
      <c r="AO403" s="59" t="s">
        <v>257</v>
      </c>
      <c r="AP403" s="59" t="s">
        <v>203</v>
      </c>
      <c r="AQ403" s="84" t="s">
        <v>594</v>
      </c>
      <c r="AR403" s="59" t="s">
        <v>247</v>
      </c>
      <c r="AS403" s="59" t="s">
        <v>587</v>
      </c>
      <c r="AT403" s="83"/>
      <c r="AU403" s="59" t="s">
        <v>593</v>
      </c>
      <c r="AV403" s="59" t="s">
        <v>239</v>
      </c>
      <c r="AW403" s="59" t="s">
        <v>242</v>
      </c>
      <c r="AX403" s="59" t="s">
        <v>714</v>
      </c>
      <c r="AY403" s="59" t="s">
        <v>93</v>
      </c>
      <c r="AZ403" s="85" t="s">
        <v>262</v>
      </c>
      <c r="BL403" s="90">
        <f t="shared" si="710"/>
        <v>1</v>
      </c>
      <c r="BM403" s="77">
        <f t="shared" si="710"/>
        <v>3</v>
      </c>
      <c r="BN403" s="77">
        <f t="shared" si="710"/>
        <v>6</v>
      </c>
      <c r="BO403" s="77">
        <f t="shared" si="710"/>
        <v>2</v>
      </c>
      <c r="BP403" s="77">
        <f t="shared" si="710"/>
        <v>3</v>
      </c>
      <c r="BQ403" s="77">
        <f t="shared" si="710"/>
        <v>2</v>
      </c>
      <c r="BR403" s="77">
        <f t="shared" si="710"/>
        <v>1</v>
      </c>
      <c r="BS403" s="91"/>
      <c r="BT403" s="77">
        <f t="shared" si="690"/>
        <v>3</v>
      </c>
      <c r="BU403" s="77">
        <f t="shared" si="690"/>
        <v>4</v>
      </c>
      <c r="BV403" s="77">
        <f t="shared" si="690"/>
        <v>7</v>
      </c>
      <c r="BW403" s="77">
        <f t="shared" si="690"/>
        <v>0</v>
      </c>
      <c r="BX403" s="77">
        <f t="shared" si="690"/>
        <v>4</v>
      </c>
      <c r="BY403" s="92">
        <f t="shared" si="690"/>
        <v>3</v>
      </c>
      <c r="CB403" s="77"/>
      <c r="CC403" s="77"/>
      <c r="CD403" s="77"/>
      <c r="CE403" s="77"/>
      <c r="CF403" s="77"/>
      <c r="CG403" s="77"/>
      <c r="CH403" s="77"/>
      <c r="CI403" s="77"/>
      <c r="CJ403" s="78"/>
      <c r="CK403" s="90">
        <f t="shared" si="711"/>
        <v>2</v>
      </c>
      <c r="CL403" s="77">
        <f t="shared" si="711"/>
        <v>2</v>
      </c>
      <c r="CM403" s="77">
        <f t="shared" si="711"/>
        <v>1</v>
      </c>
      <c r="CN403" s="77">
        <f t="shared" si="711"/>
        <v>1</v>
      </c>
      <c r="CO403" s="77">
        <f t="shared" si="711"/>
        <v>0</v>
      </c>
      <c r="CP403" s="77">
        <f t="shared" si="711"/>
        <v>1</v>
      </c>
      <c r="CQ403" s="77">
        <f t="shared" si="711"/>
        <v>1</v>
      </c>
      <c r="CR403" s="91"/>
      <c r="CS403" s="77">
        <f t="shared" si="691"/>
        <v>1</v>
      </c>
      <c r="CT403" s="77">
        <f t="shared" si="691"/>
        <v>2</v>
      </c>
      <c r="CU403" s="77">
        <f t="shared" si="691"/>
        <v>2</v>
      </c>
      <c r="CV403" s="77">
        <f t="shared" si="691"/>
        <v>4</v>
      </c>
      <c r="CW403" s="77">
        <f t="shared" si="691"/>
        <v>0</v>
      </c>
      <c r="CX403" s="92">
        <f t="shared" si="691"/>
        <v>0</v>
      </c>
      <c r="DA403" s="77"/>
      <c r="DB403" s="77"/>
      <c r="DC403" s="77"/>
      <c r="DD403" s="77"/>
      <c r="DE403" s="77"/>
      <c r="DF403" s="77"/>
      <c r="DG403" s="77"/>
      <c r="DH403" s="77"/>
      <c r="DJ403" s="90" t="str">
        <f t="shared" si="712"/>
        <v>A</v>
      </c>
      <c r="DK403" s="77" t="str">
        <f t="shared" si="712"/>
        <v>H</v>
      </c>
      <c r="DL403" s="77" t="str">
        <f t="shared" si="712"/>
        <v>H</v>
      </c>
      <c r="DM403" s="77" t="str">
        <f t="shared" si="712"/>
        <v>H</v>
      </c>
      <c r="DN403" s="77" t="str">
        <f t="shared" si="712"/>
        <v>H</v>
      </c>
      <c r="DO403" s="77" t="str">
        <f t="shared" si="712"/>
        <v>H</v>
      </c>
      <c r="DP403" s="77" t="str">
        <f t="shared" si="712"/>
        <v>D</v>
      </c>
      <c r="DQ403" s="91"/>
      <c r="DR403" s="77" t="str">
        <f t="shared" si="692"/>
        <v>H</v>
      </c>
      <c r="DS403" s="77" t="str">
        <f t="shared" si="692"/>
        <v>H</v>
      </c>
      <c r="DT403" s="77" t="str">
        <f t="shared" si="692"/>
        <v>H</v>
      </c>
      <c r="DU403" s="77" t="str">
        <f t="shared" si="692"/>
        <v>A</v>
      </c>
      <c r="DV403" s="77" t="str">
        <f t="shared" si="692"/>
        <v>H</v>
      </c>
      <c r="DW403" s="92" t="str">
        <f t="shared" si="692"/>
        <v>H</v>
      </c>
      <c r="DZ403" s="56"/>
      <c r="EA403" s="56"/>
      <c r="EB403" s="56"/>
      <c r="EC403" s="56"/>
      <c r="ED403" s="56"/>
      <c r="EE403" s="56"/>
      <c r="EF403" s="56"/>
      <c r="EG403" s="56"/>
      <c r="EI403" s="53" t="str">
        <f t="shared" si="693"/>
        <v>Hounslow Town</v>
      </c>
      <c r="EJ403" s="79">
        <f t="shared" si="713"/>
        <v>26</v>
      </c>
      <c r="EK403" s="80">
        <f t="shared" si="694"/>
        <v>10</v>
      </c>
      <c r="EL403" s="80">
        <f t="shared" si="695"/>
        <v>1</v>
      </c>
      <c r="EM403" s="80">
        <f t="shared" si="696"/>
        <v>2</v>
      </c>
      <c r="EN403" s="80">
        <f>COUNTIF(DQ$396:DQ$409,"A")</f>
        <v>9</v>
      </c>
      <c r="EO403" s="80">
        <f>COUNTIF(DQ$396:DQ$409,"D")</f>
        <v>2</v>
      </c>
      <c r="EP403" s="80">
        <f>COUNTIF(DQ$396:DQ$409,"H")</f>
        <v>2</v>
      </c>
      <c r="EQ403" s="79">
        <f t="shared" si="714"/>
        <v>19</v>
      </c>
      <c r="ER403" s="79">
        <f t="shared" si="697"/>
        <v>3</v>
      </c>
      <c r="ES403" s="79">
        <f t="shared" si="697"/>
        <v>4</v>
      </c>
      <c r="ET403" s="81">
        <f>SUM($BL403:$CI403)+SUM(CR$396:CR$409)</f>
        <v>77</v>
      </c>
      <c r="EU403" s="81">
        <f>SUM($CK403:$DH403)+SUM(BS$396:BS$409)</f>
        <v>36</v>
      </c>
      <c r="EV403" s="79">
        <f t="shared" si="698"/>
        <v>41</v>
      </c>
      <c r="EW403" s="136">
        <f t="shared" si="699"/>
        <v>2.1388888888888888</v>
      </c>
      <c r="EX403" s="78"/>
      <c r="EY403" s="80">
        <f t="shared" si="700"/>
        <v>26</v>
      </c>
      <c r="EZ403" s="80">
        <f t="shared" si="701"/>
        <v>19</v>
      </c>
      <c r="FA403" s="80">
        <f t="shared" si="702"/>
        <v>3</v>
      </c>
      <c r="FB403" s="80">
        <f t="shared" si="703"/>
        <v>4</v>
      </c>
      <c r="FC403" s="80">
        <f t="shared" si="704"/>
        <v>77</v>
      </c>
      <c r="FD403" s="80">
        <f t="shared" si="705"/>
        <v>37</v>
      </c>
      <c r="FE403" s="80">
        <f t="shared" si="706"/>
        <v>41</v>
      </c>
      <c r="FF403" s="80">
        <f t="shared" si="707"/>
        <v>2.0810810810810811</v>
      </c>
      <c r="FH403" s="54">
        <f t="shared" si="715"/>
        <v>0</v>
      </c>
      <c r="FI403" s="54">
        <f t="shared" si="716"/>
        <v>0</v>
      </c>
      <c r="FJ403" s="54">
        <f t="shared" si="708"/>
        <v>0</v>
      </c>
      <c r="FK403" s="54">
        <f t="shared" si="708"/>
        <v>0</v>
      </c>
      <c r="FL403" s="54">
        <f t="shared" si="708"/>
        <v>0</v>
      </c>
      <c r="FM403" s="54">
        <f t="shared" si="708"/>
        <v>1</v>
      </c>
      <c r="FN403" s="54">
        <f t="shared" si="708"/>
        <v>0</v>
      </c>
      <c r="FO403" s="54">
        <f t="shared" si="708"/>
        <v>1</v>
      </c>
      <c r="FQ403" s="54" t="str">
        <f t="shared" si="688"/>
        <v>Hounslow Town</v>
      </c>
      <c r="FR403" s="54">
        <f t="shared" si="650"/>
        <v>0</v>
      </c>
      <c r="FS403" s="54">
        <f t="shared" si="709"/>
        <v>0</v>
      </c>
      <c r="FT403" s="54">
        <f t="shared" si="709"/>
        <v>0</v>
      </c>
      <c r="FU403" s="54">
        <f t="shared" si="709"/>
        <v>0</v>
      </c>
      <c r="FV403" s="54">
        <f t="shared" si="709"/>
        <v>0</v>
      </c>
      <c r="FW403" s="54">
        <f t="shared" si="709"/>
        <v>1</v>
      </c>
      <c r="FX403" s="54">
        <f t="shared" si="709"/>
        <v>0</v>
      </c>
      <c r="FY403" s="54" t="s">
        <v>1175</v>
      </c>
      <c r="FZ403" s="58"/>
      <c r="GA403" s="59"/>
      <c r="GB403" s="60"/>
      <c r="GC403" s="58"/>
      <c r="GD403" s="59"/>
      <c r="GE403" s="61"/>
      <c r="GF403" s="58"/>
      <c r="GG403" s="61"/>
      <c r="GH403" s="61"/>
      <c r="GJ403" s="54" t="s">
        <v>1157</v>
      </c>
      <c r="GK403" s="349" t="s">
        <v>486</v>
      </c>
      <c r="GL403" s="349" t="s">
        <v>1176</v>
      </c>
    </row>
    <row r="404" spans="1:194" s="54" customFormat="1" ht="12" x14ac:dyDescent="0.25">
      <c r="A404" s="54">
        <v>9</v>
      </c>
      <c r="B404" s="54" t="s">
        <v>1130</v>
      </c>
      <c r="C404" s="56">
        <v>26</v>
      </c>
      <c r="D404" s="56">
        <v>9</v>
      </c>
      <c r="E404" s="56">
        <v>2</v>
      </c>
      <c r="F404" s="56">
        <v>15</v>
      </c>
      <c r="G404" s="56">
        <v>59</v>
      </c>
      <c r="H404" s="56">
        <v>66</v>
      </c>
      <c r="I404" s="57">
        <v>20</v>
      </c>
      <c r="J404" s="69">
        <f t="shared" si="689"/>
        <v>0.89393939393939392</v>
      </c>
      <c r="L404" s="82" t="s">
        <v>1142</v>
      </c>
      <c r="M404" s="86" t="s">
        <v>101</v>
      </c>
      <c r="N404" s="88" t="s">
        <v>177</v>
      </c>
      <c r="O404" s="88" t="s">
        <v>86</v>
      </c>
      <c r="P404" s="88" t="s">
        <v>150</v>
      </c>
      <c r="Q404" s="84" t="s">
        <v>62</v>
      </c>
      <c r="R404" s="88" t="s">
        <v>74</v>
      </c>
      <c r="S404" s="88" t="s">
        <v>86</v>
      </c>
      <c r="T404" s="88" t="s">
        <v>103</v>
      </c>
      <c r="U404" s="83"/>
      <c r="V404" s="88" t="s">
        <v>331</v>
      </c>
      <c r="W404" s="88" t="s">
        <v>148</v>
      </c>
      <c r="X404" s="88" t="s">
        <v>416</v>
      </c>
      <c r="Y404" s="88" t="s">
        <v>175</v>
      </c>
      <c r="Z404" s="89" t="s">
        <v>60</v>
      </c>
      <c r="AL404" s="82" t="s">
        <v>1142</v>
      </c>
      <c r="AM404" s="253" t="s">
        <v>598</v>
      </c>
      <c r="AN404" s="59" t="s">
        <v>271</v>
      </c>
      <c r="AO404" s="59" t="s">
        <v>255</v>
      </c>
      <c r="AP404" s="59" t="s">
        <v>264</v>
      </c>
      <c r="AQ404" s="84" t="s">
        <v>261</v>
      </c>
      <c r="AR404" s="59" t="s">
        <v>714</v>
      </c>
      <c r="AS404" s="59" t="s">
        <v>247</v>
      </c>
      <c r="AT404" s="59" t="s">
        <v>237</v>
      </c>
      <c r="AU404" s="83"/>
      <c r="AV404" s="59" t="s">
        <v>284</v>
      </c>
      <c r="AW404" s="59" t="s">
        <v>239</v>
      </c>
      <c r="AX404" s="59" t="s">
        <v>262</v>
      </c>
      <c r="AY404" s="59" t="s">
        <v>594</v>
      </c>
      <c r="AZ404" s="85" t="s">
        <v>244</v>
      </c>
      <c r="BL404" s="90">
        <f t="shared" si="710"/>
        <v>3</v>
      </c>
      <c r="BM404" s="77">
        <f t="shared" si="710"/>
        <v>2</v>
      </c>
      <c r="BN404" s="77">
        <f t="shared" si="710"/>
        <v>0</v>
      </c>
      <c r="BO404" s="77">
        <f t="shared" si="710"/>
        <v>3</v>
      </c>
      <c r="BP404" s="77">
        <f t="shared" si="710"/>
        <v>1</v>
      </c>
      <c r="BQ404" s="77">
        <f t="shared" si="710"/>
        <v>1</v>
      </c>
      <c r="BR404" s="77">
        <f t="shared" si="710"/>
        <v>0</v>
      </c>
      <c r="BS404" s="77">
        <f t="shared" si="710"/>
        <v>1</v>
      </c>
      <c r="BT404" s="91"/>
      <c r="BU404" s="77">
        <f>(IF(V404="","",(IF(MID(V404,2,1)="-",LEFT(V404,1),LEFT(V404,2)))+0))</f>
        <v>3</v>
      </c>
      <c r="BV404" s="77">
        <f>(IF(W404="","",(IF(MID(W404,2,1)="-",LEFT(W404,1),LEFT(W404,2)))+0))</f>
        <v>0</v>
      </c>
      <c r="BW404" s="77">
        <f>(IF(X404="","",(IF(MID(X404,2,1)="-",LEFT(X404,1),LEFT(X404,2)))+0))</f>
        <v>6</v>
      </c>
      <c r="BX404" s="77">
        <f>(IF(Y404="","",(IF(MID(Y404,2,1)="-",LEFT(Y404,1),LEFT(Y404,2)))+0))</f>
        <v>2</v>
      </c>
      <c r="BY404" s="92">
        <f>(IF(Z404="","",(IF(MID(Z404,2,1)="-",LEFT(Z404,1),LEFT(Z404,2)))+0))</f>
        <v>4</v>
      </c>
      <c r="CB404" s="77"/>
      <c r="CC404" s="77"/>
      <c r="CD404" s="77"/>
      <c r="CE404" s="77"/>
      <c r="CF404" s="77"/>
      <c r="CG404" s="77"/>
      <c r="CH404" s="77"/>
      <c r="CI404" s="77"/>
      <c r="CJ404" s="163"/>
      <c r="CK404" s="90">
        <f t="shared" si="711"/>
        <v>2</v>
      </c>
      <c r="CL404" s="77">
        <f t="shared" si="711"/>
        <v>0</v>
      </c>
      <c r="CM404" s="77">
        <f t="shared" si="711"/>
        <v>3</v>
      </c>
      <c r="CN404" s="77">
        <f t="shared" si="711"/>
        <v>1</v>
      </c>
      <c r="CO404" s="77">
        <f t="shared" si="711"/>
        <v>1</v>
      </c>
      <c r="CP404" s="77">
        <f t="shared" si="711"/>
        <v>2</v>
      </c>
      <c r="CQ404" s="77">
        <f t="shared" si="711"/>
        <v>3</v>
      </c>
      <c r="CR404" s="77">
        <f t="shared" si="711"/>
        <v>3</v>
      </c>
      <c r="CS404" s="91"/>
      <c r="CT404" s="77">
        <f>(IF(V404="","",IF(RIGHT(V404,2)="10",RIGHT(V404,2),RIGHT(V404,1))+0))</f>
        <v>5</v>
      </c>
      <c r="CU404" s="77">
        <f>(IF(W404="","",IF(RIGHT(W404,2)="10",RIGHT(W404,2),RIGHT(W404,1))+0))</f>
        <v>1</v>
      </c>
      <c r="CV404" s="77">
        <f>(IF(X404="","",IF(RIGHT(X404,2)="10",RIGHT(X404,2),RIGHT(X404,1))+0))</f>
        <v>2</v>
      </c>
      <c r="CW404" s="77">
        <f>(IF(Y404="","",IF(RIGHT(Y404,2)="10",RIGHT(Y404,2),RIGHT(Y404,1))+0))</f>
        <v>5</v>
      </c>
      <c r="CX404" s="92">
        <f>(IF(Z404="","",IF(RIGHT(Z404,2)="10",RIGHT(Z404,2),RIGHT(Z404,1))+0))</f>
        <v>1</v>
      </c>
      <c r="DA404" s="77"/>
      <c r="DB404" s="77"/>
      <c r="DC404" s="77"/>
      <c r="DD404" s="77"/>
      <c r="DE404" s="77"/>
      <c r="DF404" s="77"/>
      <c r="DG404" s="77"/>
      <c r="DH404" s="77"/>
      <c r="DI404" s="53"/>
      <c r="DJ404" s="90" t="str">
        <f t="shared" si="712"/>
        <v>H</v>
      </c>
      <c r="DK404" s="77" t="str">
        <f t="shared" si="712"/>
        <v>H</v>
      </c>
      <c r="DL404" s="77" t="str">
        <f t="shared" si="712"/>
        <v>A</v>
      </c>
      <c r="DM404" s="77" t="str">
        <f t="shared" si="712"/>
        <v>H</v>
      </c>
      <c r="DN404" s="77" t="str">
        <f t="shared" si="712"/>
        <v>D</v>
      </c>
      <c r="DO404" s="77" t="str">
        <f t="shared" si="712"/>
        <v>A</v>
      </c>
      <c r="DP404" s="77" t="str">
        <f t="shared" si="712"/>
        <v>A</v>
      </c>
      <c r="DQ404" s="77" t="str">
        <f t="shared" si="712"/>
        <v>A</v>
      </c>
      <c r="DR404" s="91"/>
      <c r="DS404" s="77" t="str">
        <f>(IF(V404="","",IF(BU404&gt;CT404,"H",IF(BU404&lt;CT404,"A","D"))))</f>
        <v>A</v>
      </c>
      <c r="DT404" s="77" t="str">
        <f>(IF(W404="","",IF(BV404&gt;CU404,"H",IF(BV404&lt;CU404,"A","D"))))</f>
        <v>A</v>
      </c>
      <c r="DU404" s="77" t="str">
        <f>(IF(X404="","",IF(BW404&gt;CV404,"H",IF(BW404&lt;CV404,"A","D"))))</f>
        <v>H</v>
      </c>
      <c r="DV404" s="77" t="str">
        <f>(IF(Y404="","",IF(BX404&gt;CW404,"H",IF(BX404&lt;CW404,"A","D"))))</f>
        <v>A</v>
      </c>
      <c r="DW404" s="92" t="str">
        <f>(IF(Z404="","",IF(BY404&gt;CX404,"H",IF(BY404&lt;CX404,"A","D"))))</f>
        <v>H</v>
      </c>
      <c r="DZ404" s="56"/>
      <c r="EA404" s="56"/>
      <c r="EB404" s="56"/>
      <c r="EC404" s="56"/>
      <c r="ED404" s="56"/>
      <c r="EE404" s="56"/>
      <c r="EF404" s="56"/>
      <c r="EG404" s="56"/>
      <c r="EH404" s="53"/>
      <c r="EI404" s="53" t="str">
        <f t="shared" si="693"/>
        <v>Maidenhead United</v>
      </c>
      <c r="EJ404" s="79">
        <f t="shared" si="713"/>
        <v>26</v>
      </c>
      <c r="EK404" s="80">
        <f t="shared" si="694"/>
        <v>5</v>
      </c>
      <c r="EL404" s="80">
        <f t="shared" si="695"/>
        <v>1</v>
      </c>
      <c r="EM404" s="80">
        <f t="shared" si="696"/>
        <v>7</v>
      </c>
      <c r="EN404" s="80">
        <f>COUNTIF(DR$396:DR$409,"A")</f>
        <v>2</v>
      </c>
      <c r="EO404" s="80">
        <f>COUNTIF(DR$396:DR$409,"D")</f>
        <v>2</v>
      </c>
      <c r="EP404" s="80">
        <f>COUNTIF(DR$396:DR$409,"H")</f>
        <v>9</v>
      </c>
      <c r="EQ404" s="79">
        <f t="shared" si="714"/>
        <v>7</v>
      </c>
      <c r="ER404" s="79">
        <f t="shared" si="697"/>
        <v>3</v>
      </c>
      <c r="ES404" s="79">
        <f t="shared" si="697"/>
        <v>16</v>
      </c>
      <c r="ET404" s="81">
        <f>SUM($BL404:$CI404)+SUM(CS$396:CS$409)</f>
        <v>45</v>
      </c>
      <c r="EU404" s="81">
        <f>SUM($CK404:$DH404)+SUM(BT$396:BT$409)</f>
        <v>67</v>
      </c>
      <c r="EV404" s="79">
        <f t="shared" si="698"/>
        <v>17</v>
      </c>
      <c r="EW404" s="136">
        <f t="shared" si="699"/>
        <v>0.67164179104477617</v>
      </c>
      <c r="EX404" s="78"/>
      <c r="EY404" s="80">
        <f t="shared" si="700"/>
        <v>26</v>
      </c>
      <c r="EZ404" s="80">
        <f t="shared" si="701"/>
        <v>7</v>
      </c>
      <c r="FA404" s="80">
        <f t="shared" si="702"/>
        <v>3</v>
      </c>
      <c r="FB404" s="80">
        <f t="shared" si="703"/>
        <v>16</v>
      </c>
      <c r="FC404" s="80">
        <f t="shared" si="704"/>
        <v>45</v>
      </c>
      <c r="FD404" s="80">
        <f t="shared" si="705"/>
        <v>67</v>
      </c>
      <c r="FE404" s="80">
        <f t="shared" si="706"/>
        <v>17</v>
      </c>
      <c r="FF404" s="80">
        <f t="shared" si="707"/>
        <v>0.67164179104477617</v>
      </c>
      <c r="FG404" s="53"/>
      <c r="FH404" s="54">
        <f t="shared" si="715"/>
        <v>0</v>
      </c>
      <c r="FI404" s="54">
        <f t="shared" si="716"/>
        <v>0</v>
      </c>
      <c r="FJ404" s="54">
        <f t="shared" si="708"/>
        <v>0</v>
      </c>
      <c r="FK404" s="54">
        <f t="shared" si="708"/>
        <v>0</v>
      </c>
      <c r="FL404" s="54">
        <f t="shared" si="708"/>
        <v>0</v>
      </c>
      <c r="FM404" s="54">
        <f t="shared" si="708"/>
        <v>0</v>
      </c>
      <c r="FN404" s="54">
        <f t="shared" si="708"/>
        <v>0</v>
      </c>
      <c r="FO404" s="54">
        <f t="shared" si="708"/>
        <v>0</v>
      </c>
      <c r="FQ404" s="54" t="str">
        <f t="shared" si="688"/>
        <v/>
      </c>
      <c r="FR404" s="54" t="str">
        <f t="shared" si="650"/>
        <v/>
      </c>
      <c r="FS404" s="54" t="str">
        <f t="shared" si="709"/>
        <v/>
      </c>
      <c r="FT404" s="54" t="str">
        <f t="shared" si="709"/>
        <v/>
      </c>
      <c r="FU404" s="54" t="str">
        <f t="shared" si="709"/>
        <v/>
      </c>
      <c r="FV404" s="54" t="str">
        <f t="shared" si="709"/>
        <v/>
      </c>
      <c r="FW404" s="54" t="str">
        <f t="shared" si="709"/>
        <v/>
      </c>
      <c r="FX404" s="54" t="str">
        <f t="shared" si="709"/>
        <v/>
      </c>
      <c r="FY404" s="54" t="s">
        <v>1140</v>
      </c>
      <c r="FZ404" s="58"/>
      <c r="GA404" s="59"/>
      <c r="GB404" s="60"/>
      <c r="GC404" s="58"/>
      <c r="GD404" s="59"/>
      <c r="GE404" s="61"/>
      <c r="GF404" s="58"/>
      <c r="GG404" s="61"/>
      <c r="GH404" s="61"/>
      <c r="GJ404" s="54" t="s">
        <v>1142</v>
      </c>
      <c r="GK404" s="349" t="s">
        <v>486</v>
      </c>
      <c r="GL404" s="349" t="s">
        <v>486</v>
      </c>
    </row>
    <row r="405" spans="1:194" s="54" customFormat="1" ht="12" x14ac:dyDescent="0.25">
      <c r="A405" s="54">
        <v>10</v>
      </c>
      <c r="B405" s="54" t="s">
        <v>1142</v>
      </c>
      <c r="C405" s="56">
        <v>26</v>
      </c>
      <c r="D405" s="56">
        <v>7</v>
      </c>
      <c r="E405" s="56">
        <v>3</v>
      </c>
      <c r="F405" s="56">
        <v>16</v>
      </c>
      <c r="G405" s="56">
        <v>45</v>
      </c>
      <c r="H405" s="56">
        <v>67</v>
      </c>
      <c r="I405" s="57">
        <v>17</v>
      </c>
      <c r="J405" s="69">
        <f t="shared" si="689"/>
        <v>0.67164179104477617</v>
      </c>
      <c r="L405" s="82" t="s">
        <v>1154</v>
      </c>
      <c r="M405" s="86" t="s">
        <v>148</v>
      </c>
      <c r="N405" s="88" t="s">
        <v>513</v>
      </c>
      <c r="O405" s="88" t="s">
        <v>59</v>
      </c>
      <c r="P405" s="88" t="s">
        <v>148</v>
      </c>
      <c r="Q405" s="84" t="s">
        <v>273</v>
      </c>
      <c r="R405" s="148" t="s">
        <v>101</v>
      </c>
      <c r="S405" s="88" t="s">
        <v>200</v>
      </c>
      <c r="T405" s="88" t="s">
        <v>85</v>
      </c>
      <c r="U405" s="88" t="s">
        <v>125</v>
      </c>
      <c r="V405" s="83"/>
      <c r="W405" s="88" t="s">
        <v>200</v>
      </c>
      <c r="X405" s="88" t="s">
        <v>89</v>
      </c>
      <c r="Y405" s="88" t="s">
        <v>269</v>
      </c>
      <c r="Z405" s="89" t="s">
        <v>99</v>
      </c>
      <c r="AL405" s="82" t="s">
        <v>1154</v>
      </c>
      <c r="AM405" s="253" t="s">
        <v>593</v>
      </c>
      <c r="AN405" s="59" t="s">
        <v>266</v>
      </c>
      <c r="AO405" s="59" t="s">
        <v>275</v>
      </c>
      <c r="AP405" s="59" t="s">
        <v>587</v>
      </c>
      <c r="AQ405" s="84" t="s">
        <v>255</v>
      </c>
      <c r="AR405" s="59" t="s">
        <v>171</v>
      </c>
      <c r="AS405" s="59" t="s">
        <v>237</v>
      </c>
      <c r="AT405" s="59" t="s">
        <v>598</v>
      </c>
      <c r="AU405" s="59" t="s">
        <v>248</v>
      </c>
      <c r="AV405" s="83"/>
      <c r="AW405" s="59" t="s">
        <v>244</v>
      </c>
      <c r="AX405" s="59" t="s">
        <v>238</v>
      </c>
      <c r="AY405" s="59" t="s">
        <v>714</v>
      </c>
      <c r="AZ405" s="85" t="s">
        <v>271</v>
      </c>
      <c r="BL405" s="90">
        <f t="shared" si="710"/>
        <v>0</v>
      </c>
      <c r="BM405" s="77">
        <f t="shared" si="710"/>
        <v>8</v>
      </c>
      <c r="BN405" s="77">
        <f t="shared" si="710"/>
        <v>4</v>
      </c>
      <c r="BO405" s="77">
        <f t="shared" si="710"/>
        <v>0</v>
      </c>
      <c r="BP405" s="77">
        <f t="shared" si="710"/>
        <v>4</v>
      </c>
      <c r="BQ405" s="77">
        <f t="shared" si="710"/>
        <v>3</v>
      </c>
      <c r="BR405" s="77">
        <f t="shared" si="710"/>
        <v>2</v>
      </c>
      <c r="BS405" s="77">
        <f t="shared" si="710"/>
        <v>0</v>
      </c>
      <c r="BT405" s="77">
        <f>(IF(U405="","",(IF(MID(U405,2,1)="-",LEFT(U405,1),LEFT(U405,2)))+0))</f>
        <v>5</v>
      </c>
      <c r="BU405" s="91"/>
      <c r="BV405" s="77">
        <f>(IF(W405="","",(IF(MID(W405,2,1)="-",LEFT(W405,1),LEFT(W405,2)))+0))</f>
        <v>2</v>
      </c>
      <c r="BW405" s="77">
        <f>(IF(X405="","",(IF(MID(X405,2,1)="-",LEFT(X405,1),LEFT(X405,2)))+0))</f>
        <v>3</v>
      </c>
      <c r="BX405" s="77">
        <f>(IF(Y405="","",(IF(MID(Y405,2,1)="-",LEFT(Y405,1),LEFT(Y405,2)))+0))</f>
        <v>7</v>
      </c>
      <c r="BY405" s="92">
        <f>(IF(Z405="","",(IF(MID(Z405,2,1)="-",LEFT(Z405,1),LEFT(Z405,2)))+0))</f>
        <v>1</v>
      </c>
      <c r="CB405" s="77"/>
      <c r="CC405" s="77"/>
      <c r="CD405" s="77"/>
      <c r="CE405" s="77"/>
      <c r="CF405" s="77"/>
      <c r="CG405" s="77"/>
      <c r="CH405" s="77"/>
      <c r="CI405" s="77"/>
      <c r="CJ405" s="78"/>
      <c r="CK405" s="90">
        <f t="shared" si="711"/>
        <v>1</v>
      </c>
      <c r="CL405" s="77">
        <f t="shared" si="711"/>
        <v>2</v>
      </c>
      <c r="CM405" s="77">
        <f t="shared" si="711"/>
        <v>0</v>
      </c>
      <c r="CN405" s="77">
        <f t="shared" si="711"/>
        <v>1</v>
      </c>
      <c r="CO405" s="77">
        <f t="shared" si="711"/>
        <v>4</v>
      </c>
      <c r="CP405" s="77">
        <f t="shared" si="711"/>
        <v>2</v>
      </c>
      <c r="CQ405" s="77">
        <f t="shared" si="711"/>
        <v>2</v>
      </c>
      <c r="CR405" s="77">
        <f t="shared" si="711"/>
        <v>4</v>
      </c>
      <c r="CS405" s="77">
        <f>(IF(U405="","",IF(RIGHT(U405,2)="10",RIGHT(U405,2),RIGHT(U405,1))+0))</f>
        <v>0</v>
      </c>
      <c r="CT405" s="91"/>
      <c r="CU405" s="77">
        <f>(IF(W405="","",IF(RIGHT(W405,2)="10",RIGHT(W405,2),RIGHT(W405,1))+0))</f>
        <v>2</v>
      </c>
      <c r="CV405" s="77">
        <f>(IF(X405="","",IF(RIGHT(X405,2)="10",RIGHT(X405,2),RIGHT(X405,1))+0))</f>
        <v>0</v>
      </c>
      <c r="CW405" s="77">
        <f>(IF(Y405="","",IF(RIGHT(Y405,2)="10",RIGHT(Y405,2),RIGHT(Y405,1))+0))</f>
        <v>1</v>
      </c>
      <c r="CX405" s="92">
        <f>(IF(Z405="","",IF(RIGHT(Z405,2)="10",RIGHT(Z405,2),RIGHT(Z405,1))+0))</f>
        <v>0</v>
      </c>
      <c r="DA405" s="77"/>
      <c r="DB405" s="77"/>
      <c r="DC405" s="77"/>
      <c r="DD405" s="77"/>
      <c r="DE405" s="77"/>
      <c r="DF405" s="77"/>
      <c r="DG405" s="77"/>
      <c r="DH405" s="77"/>
      <c r="DJ405" s="90" t="str">
        <f t="shared" si="712"/>
        <v>A</v>
      </c>
      <c r="DK405" s="77" t="str">
        <f t="shared" si="712"/>
        <v>H</v>
      </c>
      <c r="DL405" s="77" t="str">
        <f t="shared" si="712"/>
        <v>H</v>
      </c>
      <c r="DM405" s="77" t="str">
        <f t="shared" si="712"/>
        <v>A</v>
      </c>
      <c r="DN405" s="77" t="str">
        <f t="shared" si="712"/>
        <v>D</v>
      </c>
      <c r="DO405" s="77" t="str">
        <f t="shared" si="712"/>
        <v>H</v>
      </c>
      <c r="DP405" s="77" t="str">
        <f t="shared" si="712"/>
        <v>D</v>
      </c>
      <c r="DQ405" s="77" t="str">
        <f t="shared" si="712"/>
        <v>A</v>
      </c>
      <c r="DR405" s="77" t="str">
        <f>(IF(U405="","",IF(BT405&gt;CS405,"H",IF(BT405&lt;CS405,"A","D"))))</f>
        <v>H</v>
      </c>
      <c r="DS405" s="91"/>
      <c r="DT405" s="77" t="str">
        <f>(IF(W405="","",IF(BV405&gt;CU405,"H",IF(BV405&lt;CU405,"A","D"))))</f>
        <v>D</v>
      </c>
      <c r="DU405" s="77" t="str">
        <f>(IF(X405="","",IF(BW405&gt;CV405,"H",IF(BW405&lt;CV405,"A","D"))))</f>
        <v>H</v>
      </c>
      <c r="DV405" s="77" t="str">
        <f>(IF(Y405="","",IF(BX405&gt;CW405,"H",IF(BX405&lt;CW405,"A","D"))))</f>
        <v>H</v>
      </c>
      <c r="DW405" s="92" t="str">
        <f>(IF(Z405="","",IF(BY405&gt;CX405,"H",IF(BY405&lt;CX405,"A","D"))))</f>
        <v>H</v>
      </c>
      <c r="DZ405" s="56"/>
      <c r="EA405" s="56"/>
      <c r="EB405" s="56"/>
      <c r="EC405" s="56"/>
      <c r="ED405" s="56"/>
      <c r="EE405" s="56"/>
      <c r="EF405" s="56"/>
      <c r="EG405" s="56"/>
      <c r="EI405" s="53" t="str">
        <f t="shared" si="693"/>
        <v>Maidstone United</v>
      </c>
      <c r="EJ405" s="79">
        <f t="shared" si="713"/>
        <v>26</v>
      </c>
      <c r="EK405" s="80">
        <f t="shared" si="694"/>
        <v>7</v>
      </c>
      <c r="EL405" s="80">
        <f t="shared" si="695"/>
        <v>3</v>
      </c>
      <c r="EM405" s="80">
        <f t="shared" si="696"/>
        <v>3</v>
      </c>
      <c r="EN405" s="80">
        <f>COUNTIF(DS$396:DS$409,"A")</f>
        <v>8</v>
      </c>
      <c r="EO405" s="80">
        <f>COUNTIF(DS$396:DS$409,"D")</f>
        <v>2</v>
      </c>
      <c r="EP405" s="80">
        <f>COUNTIF(DS$396:DS$409,"H")</f>
        <v>3</v>
      </c>
      <c r="EQ405" s="79">
        <f t="shared" si="714"/>
        <v>15</v>
      </c>
      <c r="ER405" s="79">
        <f t="shared" si="697"/>
        <v>5</v>
      </c>
      <c r="ES405" s="79">
        <f t="shared" si="697"/>
        <v>6</v>
      </c>
      <c r="ET405" s="81">
        <f>SUM($BL405:$CI405)+SUM(CT$396:CT$409)</f>
        <v>77</v>
      </c>
      <c r="EU405" s="81">
        <f>SUM($CK405:$DH405)+SUM(BU$396:BU$409)</f>
        <v>44</v>
      </c>
      <c r="EV405" s="79">
        <f t="shared" si="698"/>
        <v>35</v>
      </c>
      <c r="EW405" s="136">
        <f t="shared" si="699"/>
        <v>1.75</v>
      </c>
      <c r="EX405" s="78"/>
      <c r="EY405" s="80">
        <f t="shared" si="700"/>
        <v>26</v>
      </c>
      <c r="EZ405" s="80">
        <f t="shared" si="701"/>
        <v>15</v>
      </c>
      <c r="FA405" s="80">
        <f t="shared" si="702"/>
        <v>5</v>
      </c>
      <c r="FB405" s="80">
        <f t="shared" si="703"/>
        <v>6</v>
      </c>
      <c r="FC405" s="80">
        <f t="shared" si="704"/>
        <v>77</v>
      </c>
      <c r="FD405" s="80">
        <f t="shared" si="705"/>
        <v>44</v>
      </c>
      <c r="FE405" s="80">
        <f t="shared" si="706"/>
        <v>35</v>
      </c>
      <c r="FF405" s="80">
        <f t="shared" si="707"/>
        <v>1.75</v>
      </c>
      <c r="FH405" s="54">
        <f t="shared" si="715"/>
        <v>0</v>
      </c>
      <c r="FI405" s="54">
        <f t="shared" si="716"/>
        <v>0</v>
      </c>
      <c r="FJ405" s="54">
        <f t="shared" si="708"/>
        <v>0</v>
      </c>
      <c r="FK405" s="54">
        <f t="shared" si="708"/>
        <v>0</v>
      </c>
      <c r="FL405" s="54">
        <f t="shared" si="708"/>
        <v>0</v>
      </c>
      <c r="FM405" s="54">
        <f t="shared" si="708"/>
        <v>0</v>
      </c>
      <c r="FN405" s="54">
        <f t="shared" si="708"/>
        <v>0</v>
      </c>
      <c r="FO405" s="54">
        <f t="shared" si="708"/>
        <v>0</v>
      </c>
      <c r="FQ405" s="54" t="str">
        <f t="shared" si="688"/>
        <v/>
      </c>
      <c r="FR405" s="54" t="str">
        <f t="shared" si="650"/>
        <v/>
      </c>
      <c r="FS405" s="54" t="str">
        <f t="shared" si="709"/>
        <v/>
      </c>
      <c r="FT405" s="54" t="str">
        <f t="shared" si="709"/>
        <v/>
      </c>
      <c r="FU405" s="54" t="str">
        <f t="shared" si="709"/>
        <v/>
      </c>
      <c r="FV405" s="54" t="str">
        <f t="shared" si="709"/>
        <v/>
      </c>
      <c r="FW405" s="54" t="str">
        <f t="shared" si="709"/>
        <v/>
      </c>
      <c r="FX405" s="54" t="str">
        <f t="shared" si="709"/>
        <v/>
      </c>
      <c r="FY405" s="54" t="s">
        <v>1141</v>
      </c>
      <c r="FZ405" s="58"/>
      <c r="GA405" s="59"/>
      <c r="GB405" s="60"/>
      <c r="GC405" s="58"/>
      <c r="GD405" s="59"/>
      <c r="GE405" s="61"/>
      <c r="GF405" s="58"/>
      <c r="GG405" s="61"/>
      <c r="GH405" s="61"/>
      <c r="GJ405" s="54" t="s">
        <v>1154</v>
      </c>
      <c r="GK405" s="349" t="s">
        <v>486</v>
      </c>
      <c r="GL405" s="349" t="s">
        <v>1177</v>
      </c>
    </row>
    <row r="406" spans="1:194" s="54" customFormat="1" ht="12" x14ac:dyDescent="0.25">
      <c r="A406" s="54">
        <v>11</v>
      </c>
      <c r="B406" s="54" t="s">
        <v>1159</v>
      </c>
      <c r="C406" s="56">
        <v>26</v>
      </c>
      <c r="D406" s="56">
        <v>6</v>
      </c>
      <c r="E406" s="56">
        <v>3</v>
      </c>
      <c r="F406" s="56">
        <v>17</v>
      </c>
      <c r="G406" s="56">
        <v>48</v>
      </c>
      <c r="H406" s="56">
        <v>73</v>
      </c>
      <c r="I406" s="57">
        <v>15</v>
      </c>
      <c r="J406" s="69">
        <f t="shared" si="689"/>
        <v>0.65753424657534243</v>
      </c>
      <c r="L406" s="82" t="s">
        <v>1139</v>
      </c>
      <c r="M406" s="86" t="s">
        <v>200</v>
      </c>
      <c r="N406" s="88" t="s">
        <v>125</v>
      </c>
      <c r="O406" s="88" t="s">
        <v>111</v>
      </c>
      <c r="P406" s="88" t="s">
        <v>99</v>
      </c>
      <c r="Q406" s="84" t="s">
        <v>162</v>
      </c>
      <c r="R406" s="88" t="s">
        <v>416</v>
      </c>
      <c r="S406" s="88" t="s">
        <v>59</v>
      </c>
      <c r="T406" s="88" t="s">
        <v>200</v>
      </c>
      <c r="U406" s="88" t="s">
        <v>101</v>
      </c>
      <c r="V406" s="88" t="s">
        <v>304</v>
      </c>
      <c r="W406" s="83"/>
      <c r="X406" s="88" t="s">
        <v>111</v>
      </c>
      <c r="Y406" s="148" t="s">
        <v>513</v>
      </c>
      <c r="Z406" s="89" t="s">
        <v>126</v>
      </c>
      <c r="AB406" s="268" t="s">
        <v>1178</v>
      </c>
      <c r="AC406" s="335"/>
      <c r="AD406" s="335"/>
      <c r="AE406" s="335"/>
      <c r="AF406" s="335"/>
      <c r="AG406" s="335"/>
      <c r="AH406" s="335"/>
      <c r="AI406" s="335"/>
      <c r="AJ406" s="335"/>
      <c r="AL406" s="82" t="s">
        <v>1139</v>
      </c>
      <c r="AM406" s="253" t="s">
        <v>261</v>
      </c>
      <c r="AN406" s="59" t="s">
        <v>237</v>
      </c>
      <c r="AO406" s="59" t="s">
        <v>271</v>
      </c>
      <c r="AP406" s="59" t="s">
        <v>266</v>
      </c>
      <c r="AQ406" s="84" t="s">
        <v>247</v>
      </c>
      <c r="AR406" s="59" t="s">
        <v>255</v>
      </c>
      <c r="AS406" s="59" t="s">
        <v>714</v>
      </c>
      <c r="AT406" s="59" t="s">
        <v>1171</v>
      </c>
      <c r="AU406" s="59" t="s">
        <v>250</v>
      </c>
      <c r="AV406" s="59" t="s">
        <v>265</v>
      </c>
      <c r="AW406" s="83"/>
      <c r="AX406" s="59" t="s">
        <v>284</v>
      </c>
      <c r="AY406" s="59" t="s">
        <v>264</v>
      </c>
      <c r="AZ406" s="85" t="s">
        <v>245</v>
      </c>
      <c r="BL406" s="90">
        <f t="shared" si="710"/>
        <v>2</v>
      </c>
      <c r="BM406" s="77">
        <f t="shared" si="710"/>
        <v>5</v>
      </c>
      <c r="BN406" s="77">
        <f t="shared" si="710"/>
        <v>5</v>
      </c>
      <c r="BO406" s="77">
        <f t="shared" si="710"/>
        <v>1</v>
      </c>
      <c r="BP406" s="77">
        <f t="shared" si="710"/>
        <v>6</v>
      </c>
      <c r="BQ406" s="77">
        <f t="shared" si="710"/>
        <v>6</v>
      </c>
      <c r="BR406" s="77">
        <f t="shared" si="710"/>
        <v>4</v>
      </c>
      <c r="BS406" s="77">
        <f t="shared" si="710"/>
        <v>2</v>
      </c>
      <c r="BT406" s="77">
        <f>(IF(U406="","",(IF(MID(U406,2,1)="-",LEFT(U406,1),LEFT(U406,2)))+0))</f>
        <v>3</v>
      </c>
      <c r="BU406" s="77">
        <f>(IF(V406="","",(IF(MID(V406,2,1)="-",LEFT(V406,1),LEFT(V406,2)))+0))</f>
        <v>4</v>
      </c>
      <c r="BV406" s="91"/>
      <c r="BW406" s="77">
        <f>(IF(X406="","",(IF(MID(X406,2,1)="-",LEFT(X406,1),LEFT(X406,2)))+0))</f>
        <v>5</v>
      </c>
      <c r="BX406" s="77">
        <f>(IF(Y406="","",(IF(MID(Y406,2,1)="-",LEFT(Y406,1),LEFT(Y406,2)))+0))</f>
        <v>8</v>
      </c>
      <c r="BY406" s="92">
        <f>(IF(Z406="","",(IF(MID(Z406,2,1)="-",LEFT(Z406,1),LEFT(Z406,2)))+0))</f>
        <v>7</v>
      </c>
      <c r="CB406" s="77"/>
      <c r="CC406" s="77"/>
      <c r="CD406" s="77"/>
      <c r="CE406" s="77"/>
      <c r="CF406" s="77"/>
      <c r="CG406" s="77"/>
      <c r="CH406" s="77"/>
      <c r="CI406" s="77"/>
      <c r="CJ406" s="78"/>
      <c r="CK406" s="90">
        <f t="shared" si="711"/>
        <v>2</v>
      </c>
      <c r="CL406" s="77">
        <f t="shared" si="711"/>
        <v>0</v>
      </c>
      <c r="CM406" s="77">
        <f t="shared" si="711"/>
        <v>2</v>
      </c>
      <c r="CN406" s="77">
        <f t="shared" si="711"/>
        <v>0</v>
      </c>
      <c r="CO406" s="77">
        <f t="shared" si="711"/>
        <v>0</v>
      </c>
      <c r="CP406" s="77">
        <f t="shared" si="711"/>
        <v>2</v>
      </c>
      <c r="CQ406" s="77">
        <f t="shared" si="711"/>
        <v>0</v>
      </c>
      <c r="CR406" s="77">
        <f t="shared" si="711"/>
        <v>2</v>
      </c>
      <c r="CS406" s="77">
        <f>(IF(U406="","",IF(RIGHT(U406,2)="10",RIGHT(U406,2),RIGHT(U406,1))+0))</f>
        <v>2</v>
      </c>
      <c r="CT406" s="77">
        <f>(IF(V406="","",IF(RIGHT(V406,2)="10",RIGHT(V406,2),RIGHT(V406,1))+0))</f>
        <v>2</v>
      </c>
      <c r="CU406" s="91"/>
      <c r="CV406" s="77">
        <f>(IF(X406="","",IF(RIGHT(X406,2)="10",RIGHT(X406,2),RIGHT(X406,1))+0))</f>
        <v>2</v>
      </c>
      <c r="CW406" s="77">
        <f>(IF(Y406="","",IF(RIGHT(Y406,2)="10",RIGHT(Y406,2),RIGHT(Y406,1))+0))</f>
        <v>2</v>
      </c>
      <c r="CX406" s="92">
        <f>(IF(Z406="","",IF(RIGHT(Z406,2)="10",RIGHT(Z406,2),RIGHT(Z406,1))+0))</f>
        <v>0</v>
      </c>
      <c r="DA406" s="77"/>
      <c r="DB406" s="77"/>
      <c r="DC406" s="77"/>
      <c r="DD406" s="77"/>
      <c r="DE406" s="77"/>
      <c r="DF406" s="77"/>
      <c r="DG406" s="77"/>
      <c r="DH406" s="77"/>
      <c r="DJ406" s="90" t="str">
        <f t="shared" si="712"/>
        <v>D</v>
      </c>
      <c r="DK406" s="77" t="str">
        <f t="shared" si="712"/>
        <v>H</v>
      </c>
      <c r="DL406" s="77" t="str">
        <f t="shared" si="712"/>
        <v>H</v>
      </c>
      <c r="DM406" s="77" t="str">
        <f t="shared" si="712"/>
        <v>H</v>
      </c>
      <c r="DN406" s="77" t="str">
        <f t="shared" si="712"/>
        <v>H</v>
      </c>
      <c r="DO406" s="77" t="str">
        <f t="shared" si="712"/>
        <v>H</v>
      </c>
      <c r="DP406" s="77" t="str">
        <f t="shared" si="712"/>
        <v>H</v>
      </c>
      <c r="DQ406" s="77" t="str">
        <f t="shared" si="712"/>
        <v>D</v>
      </c>
      <c r="DR406" s="77" t="str">
        <f>(IF(U406="","",IF(BT406&gt;CS406,"H",IF(BT406&lt;CS406,"A","D"))))</f>
        <v>H</v>
      </c>
      <c r="DS406" s="77" t="str">
        <f>(IF(V406="","",IF(BU406&gt;CT406,"H",IF(BU406&lt;CT406,"A","D"))))</f>
        <v>H</v>
      </c>
      <c r="DT406" s="91"/>
      <c r="DU406" s="77" t="str">
        <f>(IF(X406="","",IF(BW406&gt;CV406,"H",IF(BW406&lt;CV406,"A","D"))))</f>
        <v>H</v>
      </c>
      <c r="DV406" s="77" t="str">
        <f>(IF(Y406="","",IF(BX406&gt;CW406,"H",IF(BX406&lt;CW406,"A","D"))))</f>
        <v>H</v>
      </c>
      <c r="DW406" s="92" t="str">
        <f>(IF(Z406="","",IF(BY406&gt;CX406,"H",IF(BY406&lt;CX406,"A","D"))))</f>
        <v>H</v>
      </c>
      <c r="DZ406" s="56"/>
      <c r="EA406" s="56"/>
      <c r="EB406" s="56"/>
      <c r="EC406" s="56"/>
      <c r="ED406" s="56"/>
      <c r="EE406" s="56"/>
      <c r="EF406" s="56"/>
      <c r="EG406" s="56"/>
      <c r="EI406" s="53" t="str">
        <f t="shared" si="693"/>
        <v>Slough Town</v>
      </c>
      <c r="EJ406" s="79">
        <f t="shared" si="713"/>
        <v>26</v>
      </c>
      <c r="EK406" s="80">
        <f t="shared" si="694"/>
        <v>11</v>
      </c>
      <c r="EL406" s="80">
        <f t="shared" si="695"/>
        <v>2</v>
      </c>
      <c r="EM406" s="80">
        <f t="shared" si="696"/>
        <v>0</v>
      </c>
      <c r="EN406" s="80">
        <f>COUNTIF(DT$396:DT$409,"A")</f>
        <v>10</v>
      </c>
      <c r="EO406" s="80">
        <f>COUNTIF(DT$396:DT$409,"D")</f>
        <v>1</v>
      </c>
      <c r="EP406" s="80">
        <f>COUNTIF(DT$396:DT$409,"H")</f>
        <v>2</v>
      </c>
      <c r="EQ406" s="79">
        <f t="shared" si="714"/>
        <v>21</v>
      </c>
      <c r="ER406" s="79">
        <f t="shared" si="697"/>
        <v>3</v>
      </c>
      <c r="ES406" s="79">
        <f t="shared" si="697"/>
        <v>2</v>
      </c>
      <c r="ET406" s="81">
        <f>SUM($BL406:$CI406)+SUM(CU$396:CU$409)</f>
        <v>92</v>
      </c>
      <c r="EU406" s="81">
        <f>SUM($CK406:$DH406)+SUM(BV$396:BV$409)</f>
        <v>41</v>
      </c>
      <c r="EV406" s="79">
        <f t="shared" si="698"/>
        <v>45</v>
      </c>
      <c r="EW406" s="136">
        <f t="shared" si="699"/>
        <v>2.2439024390243905</v>
      </c>
      <c r="EX406" s="78"/>
      <c r="EY406" s="80">
        <f t="shared" si="700"/>
        <v>26</v>
      </c>
      <c r="EZ406" s="80">
        <f t="shared" si="701"/>
        <v>21</v>
      </c>
      <c r="FA406" s="80">
        <f t="shared" si="702"/>
        <v>3</v>
      </c>
      <c r="FB406" s="80">
        <f t="shared" si="703"/>
        <v>2</v>
      </c>
      <c r="FC406" s="80">
        <f t="shared" si="704"/>
        <v>92</v>
      </c>
      <c r="FD406" s="80">
        <f t="shared" si="705"/>
        <v>41</v>
      </c>
      <c r="FE406" s="80">
        <f t="shared" si="706"/>
        <v>45</v>
      </c>
      <c r="FF406" s="80">
        <f t="shared" si="707"/>
        <v>2.2439024390243905</v>
      </c>
      <c r="FH406" s="54">
        <f t="shared" si="715"/>
        <v>0</v>
      </c>
      <c r="FI406" s="54">
        <f t="shared" si="716"/>
        <v>0</v>
      </c>
      <c r="FJ406" s="54">
        <f t="shared" si="708"/>
        <v>0</v>
      </c>
      <c r="FK406" s="54">
        <f t="shared" si="708"/>
        <v>0</v>
      </c>
      <c r="FL406" s="54">
        <f t="shared" si="708"/>
        <v>0</v>
      </c>
      <c r="FM406" s="54">
        <f t="shared" si="708"/>
        <v>0</v>
      </c>
      <c r="FN406" s="54">
        <f t="shared" si="708"/>
        <v>0</v>
      </c>
      <c r="FO406" s="54">
        <f t="shared" si="708"/>
        <v>0</v>
      </c>
      <c r="FQ406" s="54" t="str">
        <f t="shared" si="688"/>
        <v/>
      </c>
      <c r="FR406" s="54" t="str">
        <f t="shared" si="650"/>
        <v/>
      </c>
      <c r="FS406" s="54" t="str">
        <f t="shared" si="709"/>
        <v/>
      </c>
      <c r="FT406" s="54" t="str">
        <f t="shared" si="709"/>
        <v/>
      </c>
      <c r="FU406" s="54" t="str">
        <f t="shared" si="709"/>
        <v/>
      </c>
      <c r="FV406" s="54" t="str">
        <f t="shared" si="709"/>
        <v/>
      </c>
      <c r="FW406" s="54" t="str">
        <f t="shared" si="709"/>
        <v/>
      </c>
      <c r="FX406" s="54" t="str">
        <f t="shared" si="709"/>
        <v/>
      </c>
      <c r="FY406" s="54" t="s">
        <v>1163</v>
      </c>
      <c r="FZ406" s="58"/>
      <c r="GA406" s="59"/>
      <c r="GB406" s="60"/>
      <c r="GC406" s="58"/>
      <c r="GD406" s="59"/>
      <c r="GE406" s="61"/>
      <c r="GF406" s="58"/>
      <c r="GG406" s="61"/>
      <c r="GH406" s="61"/>
      <c r="GJ406" s="54" t="s">
        <v>1139</v>
      </c>
      <c r="GK406" s="349" t="s">
        <v>486</v>
      </c>
      <c r="GL406" s="349" t="s">
        <v>486</v>
      </c>
    </row>
    <row r="407" spans="1:194" s="53" customFormat="1" ht="12" x14ac:dyDescent="0.25">
      <c r="A407" s="53">
        <v>12</v>
      </c>
      <c r="B407" s="53" t="s">
        <v>1011</v>
      </c>
      <c r="C407" s="57">
        <v>26</v>
      </c>
      <c r="D407" s="57">
        <v>6</v>
      </c>
      <c r="E407" s="57">
        <v>3</v>
      </c>
      <c r="F407" s="57">
        <v>17</v>
      </c>
      <c r="G407" s="57">
        <v>37</v>
      </c>
      <c r="H407" s="57">
        <v>93</v>
      </c>
      <c r="I407" s="57">
        <v>15</v>
      </c>
      <c r="J407" s="95">
        <f t="shared" si="689"/>
        <v>0.39784946236559138</v>
      </c>
      <c r="L407" s="82" t="s">
        <v>1159</v>
      </c>
      <c r="M407" s="150" t="s">
        <v>124</v>
      </c>
      <c r="N407" s="88" t="s">
        <v>126</v>
      </c>
      <c r="O407" s="88" t="s">
        <v>77</v>
      </c>
      <c r="P407" s="148" t="s">
        <v>86</v>
      </c>
      <c r="Q407" s="84" t="s">
        <v>126</v>
      </c>
      <c r="R407" s="88" t="s">
        <v>74</v>
      </c>
      <c r="S407" s="88" t="s">
        <v>102</v>
      </c>
      <c r="T407" s="88" t="s">
        <v>416</v>
      </c>
      <c r="U407" s="88" t="s">
        <v>176</v>
      </c>
      <c r="V407" s="88" t="s">
        <v>74</v>
      </c>
      <c r="W407" s="88" t="s">
        <v>74</v>
      </c>
      <c r="X407" s="83"/>
      <c r="Y407" s="88" t="s">
        <v>553</v>
      </c>
      <c r="Z407" s="152" t="s">
        <v>124</v>
      </c>
      <c r="AB407" s="268" t="s">
        <v>1179</v>
      </c>
      <c r="AC407" s="268"/>
      <c r="AD407" s="268"/>
      <c r="AE407" s="268"/>
      <c r="AF407" s="268"/>
      <c r="AG407" s="268"/>
      <c r="AH407" s="268"/>
      <c r="AI407" s="268"/>
      <c r="AJ407" s="335"/>
      <c r="AK407" s="54"/>
      <c r="AL407" s="82" t="s">
        <v>1159</v>
      </c>
      <c r="AM407" s="253" t="s">
        <v>237</v>
      </c>
      <c r="AN407" s="59" t="s">
        <v>251</v>
      </c>
      <c r="AO407" s="59" t="s">
        <v>261</v>
      </c>
      <c r="AP407" s="59" t="s">
        <v>255</v>
      </c>
      <c r="AQ407" s="84" t="s">
        <v>1171</v>
      </c>
      <c r="AR407" s="59" t="s">
        <v>587</v>
      </c>
      <c r="AS407" s="59" t="s">
        <v>582</v>
      </c>
      <c r="AT407" s="59" t="s">
        <v>248</v>
      </c>
      <c r="AU407" s="59" t="s">
        <v>246</v>
      </c>
      <c r="AV407" s="59" t="s">
        <v>272</v>
      </c>
      <c r="AW407" s="59" t="s">
        <v>594</v>
      </c>
      <c r="AX407" s="83"/>
      <c r="AY407" s="59" t="s">
        <v>275</v>
      </c>
      <c r="AZ407" s="85" t="s">
        <v>169</v>
      </c>
      <c r="BB407" s="54"/>
      <c r="BC407" s="54"/>
      <c r="BD407" s="54"/>
      <c r="BE407" s="54"/>
      <c r="BF407" s="54"/>
      <c r="BG407" s="54"/>
      <c r="BH407" s="54"/>
      <c r="BI407" s="54"/>
      <c r="BJ407" s="54"/>
      <c r="BL407" s="90">
        <f t="shared" si="710"/>
        <v>0</v>
      </c>
      <c r="BM407" s="77">
        <f t="shared" si="710"/>
        <v>7</v>
      </c>
      <c r="BN407" s="77">
        <f t="shared" si="710"/>
        <v>2</v>
      </c>
      <c r="BO407" s="77">
        <f t="shared" si="710"/>
        <v>0</v>
      </c>
      <c r="BP407" s="77">
        <f t="shared" si="710"/>
        <v>7</v>
      </c>
      <c r="BQ407" s="77">
        <f t="shared" si="710"/>
        <v>1</v>
      </c>
      <c r="BR407" s="77">
        <f t="shared" si="710"/>
        <v>2</v>
      </c>
      <c r="BS407" s="77">
        <f t="shared" si="710"/>
        <v>6</v>
      </c>
      <c r="BT407" s="77">
        <f>(IF(U407="","",(IF(MID(U407,2,1)="-",LEFT(U407,1),LEFT(U407,2)))+0))</f>
        <v>2</v>
      </c>
      <c r="BU407" s="77">
        <f>(IF(V407="","",(IF(MID(V407,2,1)="-",LEFT(V407,1),LEFT(V407,2)))+0))</f>
        <v>1</v>
      </c>
      <c r="BV407" s="77">
        <f>(IF(W407="","",(IF(MID(W407,2,1)="-",LEFT(W407,1),LEFT(W407,2)))+0))</f>
        <v>1</v>
      </c>
      <c r="BW407" s="91"/>
      <c r="BX407" s="77">
        <f>(IF(Y407="","",(IF(MID(Y407,2,1)="-",LEFT(Y407,1),LEFT(Y407,2)))+0))</f>
        <v>4</v>
      </c>
      <c r="BY407" s="92">
        <f>(IF(Z407="","",(IF(MID(Z407,2,1)="-",LEFT(Z407,1),LEFT(Z407,2)))+0))</f>
        <v>0</v>
      </c>
      <c r="BZ407" s="54"/>
      <c r="CA407" s="54"/>
      <c r="CB407" s="77"/>
      <c r="CC407" s="77"/>
      <c r="CD407" s="77"/>
      <c r="CE407" s="77"/>
      <c r="CF407" s="77"/>
      <c r="CG407" s="77"/>
      <c r="CH407" s="77"/>
      <c r="CI407" s="77"/>
      <c r="CJ407" s="78"/>
      <c r="CK407" s="90">
        <f t="shared" si="711"/>
        <v>0</v>
      </c>
      <c r="CL407" s="77">
        <f t="shared" si="711"/>
        <v>0</v>
      </c>
      <c r="CM407" s="77">
        <f t="shared" si="711"/>
        <v>1</v>
      </c>
      <c r="CN407" s="77">
        <f t="shared" si="711"/>
        <v>3</v>
      </c>
      <c r="CO407" s="77">
        <f t="shared" si="711"/>
        <v>0</v>
      </c>
      <c r="CP407" s="77">
        <f t="shared" si="711"/>
        <v>2</v>
      </c>
      <c r="CQ407" s="77">
        <f t="shared" si="711"/>
        <v>4</v>
      </c>
      <c r="CR407" s="77">
        <f t="shared" si="711"/>
        <v>2</v>
      </c>
      <c r="CS407" s="77">
        <f>(IF(U407="","",IF(RIGHT(U407,2)="10",RIGHT(U407,2),RIGHT(U407,1))+0))</f>
        <v>3</v>
      </c>
      <c r="CT407" s="77">
        <f>(IF(V407="","",IF(RIGHT(V407,2)="10",RIGHT(V407,2),RIGHT(V407,1))+0))</f>
        <v>2</v>
      </c>
      <c r="CU407" s="77">
        <f>(IF(W407="","",IF(RIGHT(W407,2)="10",RIGHT(W407,2),RIGHT(W407,1))+0))</f>
        <v>2</v>
      </c>
      <c r="CV407" s="91"/>
      <c r="CW407" s="77">
        <f>(IF(Y407="","",IF(RIGHT(Y407,2)="10",RIGHT(Y407,2),RIGHT(Y407,1))+0))</f>
        <v>5</v>
      </c>
      <c r="CX407" s="92">
        <f>(IF(Z407="","",IF(RIGHT(Z407,2)="10",RIGHT(Z407,2),RIGHT(Z407,1))+0))</f>
        <v>0</v>
      </c>
      <c r="CY407" s="54"/>
      <c r="CZ407" s="54"/>
      <c r="DA407" s="77"/>
      <c r="DB407" s="77"/>
      <c r="DC407" s="77"/>
      <c r="DD407" s="77"/>
      <c r="DE407" s="77"/>
      <c r="DF407" s="77"/>
      <c r="DG407" s="77"/>
      <c r="DH407" s="77"/>
      <c r="DI407" s="54"/>
      <c r="DJ407" s="90" t="str">
        <f t="shared" si="712"/>
        <v>D</v>
      </c>
      <c r="DK407" s="77" t="str">
        <f t="shared" si="712"/>
        <v>H</v>
      </c>
      <c r="DL407" s="77" t="str">
        <f t="shared" si="712"/>
        <v>H</v>
      </c>
      <c r="DM407" s="77" t="str">
        <f t="shared" si="712"/>
        <v>A</v>
      </c>
      <c r="DN407" s="77" t="str">
        <f t="shared" si="712"/>
        <v>H</v>
      </c>
      <c r="DO407" s="77" t="str">
        <f t="shared" si="712"/>
        <v>A</v>
      </c>
      <c r="DP407" s="77" t="str">
        <f t="shared" si="712"/>
        <v>A</v>
      </c>
      <c r="DQ407" s="77" t="str">
        <f t="shared" si="712"/>
        <v>H</v>
      </c>
      <c r="DR407" s="77" t="str">
        <f>(IF(U407="","",IF(BT407&gt;CS407,"H",IF(BT407&lt;CS407,"A","D"))))</f>
        <v>A</v>
      </c>
      <c r="DS407" s="77" t="str">
        <f>(IF(V407="","",IF(BU407&gt;CT407,"H",IF(BU407&lt;CT407,"A","D"))))</f>
        <v>A</v>
      </c>
      <c r="DT407" s="77" t="str">
        <f>(IF(W407="","",IF(BV407&gt;CU407,"H",IF(BV407&lt;CU407,"A","D"))))</f>
        <v>A</v>
      </c>
      <c r="DU407" s="91"/>
      <c r="DV407" s="77" t="str">
        <f>(IF(Y407="","",IF(BX407&gt;CW407,"H",IF(BX407&lt;CW407,"A","D"))))</f>
        <v>A</v>
      </c>
      <c r="DW407" s="92" t="str">
        <f>(IF(Z407="","",IF(BY407&gt;CX407,"H",IF(BY407&lt;CX407,"A","D"))))</f>
        <v>D</v>
      </c>
      <c r="DX407" s="54"/>
      <c r="DY407" s="54"/>
      <c r="DZ407" s="56"/>
      <c r="EA407" s="56"/>
      <c r="EB407" s="56"/>
      <c r="EC407" s="56"/>
      <c r="ED407" s="56"/>
      <c r="EE407" s="56"/>
      <c r="EF407" s="56"/>
      <c r="EG407" s="56"/>
      <c r="EH407" s="54"/>
      <c r="EI407" s="53" t="str">
        <f t="shared" si="693"/>
        <v>Tilbury</v>
      </c>
      <c r="EJ407" s="79">
        <f t="shared" si="713"/>
        <v>26</v>
      </c>
      <c r="EK407" s="80">
        <f t="shared" si="694"/>
        <v>4</v>
      </c>
      <c r="EL407" s="80">
        <f t="shared" si="695"/>
        <v>2</v>
      </c>
      <c r="EM407" s="80">
        <f t="shared" si="696"/>
        <v>7</v>
      </c>
      <c r="EN407" s="80">
        <f>COUNTIF(DU$396:DU$409,"A")</f>
        <v>2</v>
      </c>
      <c r="EO407" s="80">
        <f>COUNTIF(DU$396:DU$409,"D")</f>
        <v>1</v>
      </c>
      <c r="EP407" s="80">
        <f>COUNTIF(DU$396:DU$409,"H")</f>
        <v>10</v>
      </c>
      <c r="EQ407" s="79">
        <f t="shared" si="714"/>
        <v>6</v>
      </c>
      <c r="ER407" s="79">
        <f t="shared" si="697"/>
        <v>3</v>
      </c>
      <c r="ES407" s="79">
        <f t="shared" si="697"/>
        <v>17</v>
      </c>
      <c r="ET407" s="81">
        <f>SUM($BL407:$CI407)+SUM(CV$396:CV$409)</f>
        <v>48</v>
      </c>
      <c r="EU407" s="81">
        <f>SUM($CK407:$DH407)+SUM(BW$396:BW$409)</f>
        <v>73</v>
      </c>
      <c r="EV407" s="79">
        <f t="shared" si="698"/>
        <v>15</v>
      </c>
      <c r="EW407" s="136">
        <f t="shared" si="699"/>
        <v>0.65753424657534243</v>
      </c>
      <c r="EX407" s="78"/>
      <c r="EY407" s="80">
        <f t="shared" si="700"/>
        <v>26</v>
      </c>
      <c r="EZ407" s="80">
        <f t="shared" si="701"/>
        <v>6</v>
      </c>
      <c r="FA407" s="80">
        <f t="shared" si="702"/>
        <v>3</v>
      </c>
      <c r="FB407" s="80">
        <f t="shared" si="703"/>
        <v>17</v>
      </c>
      <c r="FC407" s="80">
        <f t="shared" si="704"/>
        <v>48</v>
      </c>
      <c r="FD407" s="80">
        <f t="shared" si="705"/>
        <v>73</v>
      </c>
      <c r="FE407" s="80">
        <f t="shared" si="706"/>
        <v>15</v>
      </c>
      <c r="FF407" s="80">
        <f t="shared" si="707"/>
        <v>0.65753424657534243</v>
      </c>
      <c r="FG407" s="54"/>
      <c r="FH407" s="54">
        <f t="shared" si="715"/>
        <v>0</v>
      </c>
      <c r="FI407" s="54">
        <f t="shared" si="716"/>
        <v>0</v>
      </c>
      <c r="FJ407" s="54">
        <f t="shared" si="708"/>
        <v>0</v>
      </c>
      <c r="FK407" s="54">
        <f t="shared" si="708"/>
        <v>0</v>
      </c>
      <c r="FL407" s="54">
        <f t="shared" si="708"/>
        <v>0</v>
      </c>
      <c r="FM407" s="54">
        <f t="shared" si="708"/>
        <v>0</v>
      </c>
      <c r="FN407" s="54">
        <f t="shared" si="708"/>
        <v>0</v>
      </c>
      <c r="FO407" s="54">
        <f t="shared" si="708"/>
        <v>0</v>
      </c>
      <c r="FQ407" s="54" t="str">
        <f t="shared" si="688"/>
        <v/>
      </c>
      <c r="FR407" s="54" t="str">
        <f t="shared" si="650"/>
        <v/>
      </c>
      <c r="FS407" s="54" t="str">
        <f t="shared" si="709"/>
        <v/>
      </c>
      <c r="FT407" s="54" t="str">
        <f t="shared" si="709"/>
        <v/>
      </c>
      <c r="FU407" s="54" t="str">
        <f t="shared" si="709"/>
        <v/>
      </c>
      <c r="FV407" s="54" t="str">
        <f t="shared" si="709"/>
        <v/>
      </c>
      <c r="FW407" s="54" t="str">
        <f t="shared" si="709"/>
        <v/>
      </c>
      <c r="FX407" s="54" t="str">
        <f t="shared" si="709"/>
        <v/>
      </c>
      <c r="FY407" s="54" t="s">
        <v>1143</v>
      </c>
      <c r="FZ407" s="58"/>
      <c r="GA407" s="59"/>
      <c r="GB407" s="60"/>
      <c r="GC407" s="58"/>
      <c r="GD407" s="59"/>
      <c r="GE407" s="61"/>
      <c r="GF407" s="58"/>
      <c r="GG407" s="61"/>
      <c r="GH407" s="61"/>
      <c r="GJ407" s="54" t="s">
        <v>1159</v>
      </c>
      <c r="GK407" s="349" t="s">
        <v>486</v>
      </c>
      <c r="GL407" s="349" t="s">
        <v>1180</v>
      </c>
    </row>
    <row r="408" spans="1:194" s="54" customFormat="1" ht="12" x14ac:dyDescent="0.25">
      <c r="A408" s="54">
        <v>13</v>
      </c>
      <c r="B408" s="54" t="s">
        <v>1127</v>
      </c>
      <c r="C408" s="56">
        <v>26</v>
      </c>
      <c r="D408" s="56">
        <v>5</v>
      </c>
      <c r="E408" s="56">
        <v>4</v>
      </c>
      <c r="F408" s="56">
        <v>17</v>
      </c>
      <c r="G408" s="56">
        <v>55</v>
      </c>
      <c r="H408" s="56">
        <v>89</v>
      </c>
      <c r="I408" s="57">
        <v>14</v>
      </c>
      <c r="J408" s="69">
        <f t="shared" si="689"/>
        <v>0.6179775280898876</v>
      </c>
      <c r="L408" s="82" t="s">
        <v>1146</v>
      </c>
      <c r="M408" s="86" t="s">
        <v>59</v>
      </c>
      <c r="N408" s="88" t="s">
        <v>101</v>
      </c>
      <c r="O408" s="88" t="s">
        <v>125</v>
      </c>
      <c r="P408" s="141" t="s">
        <v>124</v>
      </c>
      <c r="Q408" s="84" t="s">
        <v>416</v>
      </c>
      <c r="R408" s="88" t="s">
        <v>175</v>
      </c>
      <c r="S408" s="88" t="s">
        <v>77</v>
      </c>
      <c r="T408" s="88" t="s">
        <v>149</v>
      </c>
      <c r="U408" s="88" t="s">
        <v>87</v>
      </c>
      <c r="V408" s="88" t="s">
        <v>206</v>
      </c>
      <c r="W408" s="148" t="s">
        <v>459</v>
      </c>
      <c r="X408" s="88" t="s">
        <v>150</v>
      </c>
      <c r="Y408" s="83"/>
      <c r="Z408" s="89" t="s">
        <v>103</v>
      </c>
      <c r="AL408" s="82" t="s">
        <v>1146</v>
      </c>
      <c r="AM408" s="253" t="s">
        <v>1171</v>
      </c>
      <c r="AN408" s="59" t="s">
        <v>265</v>
      </c>
      <c r="AO408" s="59" t="s">
        <v>582</v>
      </c>
      <c r="AP408" s="59" t="s">
        <v>248</v>
      </c>
      <c r="AQ408" s="84" t="s">
        <v>258</v>
      </c>
      <c r="AR408" s="59" t="s">
        <v>246</v>
      </c>
      <c r="AS408" s="59" t="s">
        <v>598</v>
      </c>
      <c r="AT408" s="59" t="s">
        <v>271</v>
      </c>
      <c r="AU408" s="59" t="s">
        <v>259</v>
      </c>
      <c r="AV408" s="59" t="s">
        <v>575</v>
      </c>
      <c r="AW408" s="59" t="s">
        <v>171</v>
      </c>
      <c r="AX408" s="59" t="s">
        <v>266</v>
      </c>
      <c r="AY408" s="83"/>
      <c r="AZ408" s="85" t="s">
        <v>240</v>
      </c>
      <c r="BL408" s="90">
        <f t="shared" si="710"/>
        <v>4</v>
      </c>
      <c r="BM408" s="77">
        <f t="shared" si="710"/>
        <v>3</v>
      </c>
      <c r="BN408" s="77">
        <f t="shared" si="710"/>
        <v>5</v>
      </c>
      <c r="BO408" s="77">
        <f t="shared" si="710"/>
        <v>0</v>
      </c>
      <c r="BP408" s="77">
        <f t="shared" si="710"/>
        <v>6</v>
      </c>
      <c r="BQ408" s="77">
        <f t="shared" si="710"/>
        <v>2</v>
      </c>
      <c r="BR408" s="77">
        <f t="shared" si="710"/>
        <v>2</v>
      </c>
      <c r="BS408" s="77">
        <f t="shared" si="710"/>
        <v>1</v>
      </c>
      <c r="BT408" s="77">
        <f>(IF(U408="","",(IF(MID(U408,2,1)="-",LEFT(U408,1),LEFT(U408,2)))+0))</f>
        <v>3</v>
      </c>
      <c r="BU408" s="77">
        <f>(IF(V408="","",(IF(MID(V408,2,1)="-",LEFT(V408,1),LEFT(V408,2)))+0))</f>
        <v>1</v>
      </c>
      <c r="BV408" s="77">
        <f>(IF(W408="","",(IF(MID(W408,2,1)="-",LEFT(W408,1),LEFT(W408,2)))+0))</f>
        <v>5</v>
      </c>
      <c r="BW408" s="77">
        <f>(IF(X408="","",(IF(MID(X408,2,1)="-",LEFT(X408,1),LEFT(X408,2)))+0))</f>
        <v>3</v>
      </c>
      <c r="BX408" s="91"/>
      <c r="BY408" s="92">
        <f>(IF(Z408="","",(IF(MID(Z408,2,1)="-",LEFT(Z408,1),LEFT(Z408,2)))+0))</f>
        <v>1</v>
      </c>
      <c r="CB408" s="77"/>
      <c r="CC408" s="77"/>
      <c r="CD408" s="77"/>
      <c r="CE408" s="77"/>
      <c r="CF408" s="77"/>
      <c r="CG408" s="77"/>
      <c r="CH408" s="77"/>
      <c r="CI408" s="77"/>
      <c r="CJ408" s="78"/>
      <c r="CK408" s="90">
        <f t="shared" si="711"/>
        <v>0</v>
      </c>
      <c r="CL408" s="77">
        <f t="shared" si="711"/>
        <v>2</v>
      </c>
      <c r="CM408" s="77">
        <f t="shared" si="711"/>
        <v>0</v>
      </c>
      <c r="CN408" s="77">
        <f t="shared" si="711"/>
        <v>0</v>
      </c>
      <c r="CO408" s="77">
        <f t="shared" si="711"/>
        <v>2</v>
      </c>
      <c r="CP408" s="77">
        <f t="shared" si="711"/>
        <v>5</v>
      </c>
      <c r="CQ408" s="77">
        <f t="shared" si="711"/>
        <v>1</v>
      </c>
      <c r="CR408" s="77">
        <f t="shared" si="711"/>
        <v>5</v>
      </c>
      <c r="CS408" s="77">
        <f>(IF(U408="","",IF(RIGHT(U408,2)="10",RIGHT(U408,2),RIGHT(U408,1))+0))</f>
        <v>3</v>
      </c>
      <c r="CT408" s="77">
        <f>(IF(V408="","",IF(RIGHT(V408,2)="10",RIGHT(V408,2),RIGHT(V408,1))+0))</f>
        <v>4</v>
      </c>
      <c r="CU408" s="77">
        <f>(IF(W408="","",IF(RIGHT(W408,2)="10",RIGHT(W408,2),RIGHT(W408,1))+0))</f>
        <v>3</v>
      </c>
      <c r="CV408" s="77">
        <f>(IF(X408="","",IF(RIGHT(X408,2)="10",RIGHT(X408,2),RIGHT(X408,1))+0))</f>
        <v>1</v>
      </c>
      <c r="CW408" s="91"/>
      <c r="CX408" s="92">
        <f>(IF(Z408="","",IF(RIGHT(Z408,2)="10",RIGHT(Z408,2),RIGHT(Z408,1))+0))</f>
        <v>3</v>
      </c>
      <c r="DA408" s="77"/>
      <c r="DB408" s="77"/>
      <c r="DC408" s="77"/>
      <c r="DD408" s="77"/>
      <c r="DE408" s="77"/>
      <c r="DF408" s="77"/>
      <c r="DG408" s="77"/>
      <c r="DH408" s="77"/>
      <c r="DJ408" s="90" t="str">
        <f t="shared" si="712"/>
        <v>H</v>
      </c>
      <c r="DK408" s="77" t="str">
        <f t="shared" si="712"/>
        <v>H</v>
      </c>
      <c r="DL408" s="77" t="str">
        <f t="shared" si="712"/>
        <v>H</v>
      </c>
      <c r="DM408" s="77" t="str">
        <f t="shared" si="712"/>
        <v>D</v>
      </c>
      <c r="DN408" s="77" t="str">
        <f t="shared" si="712"/>
        <v>H</v>
      </c>
      <c r="DO408" s="77" t="str">
        <f t="shared" si="712"/>
        <v>A</v>
      </c>
      <c r="DP408" s="77" t="str">
        <f t="shared" si="712"/>
        <v>H</v>
      </c>
      <c r="DQ408" s="77" t="str">
        <f t="shared" si="712"/>
        <v>A</v>
      </c>
      <c r="DR408" s="77" t="str">
        <f>(IF(U408="","",IF(BT408&gt;CS408,"H",IF(BT408&lt;CS408,"A","D"))))</f>
        <v>D</v>
      </c>
      <c r="DS408" s="77" t="str">
        <f>(IF(V408="","",IF(BU408&gt;CT408,"H",IF(BU408&lt;CT408,"A","D"))))</f>
        <v>A</v>
      </c>
      <c r="DT408" s="77" t="str">
        <f>(IF(W408="","",IF(BV408&gt;CU408,"H",IF(BV408&lt;CU408,"A","D"))))</f>
        <v>H</v>
      </c>
      <c r="DU408" s="77" t="str">
        <f>(IF(X408="","",IF(BW408&gt;CV408,"H",IF(BW408&lt;CV408,"A","D"))))</f>
        <v>H</v>
      </c>
      <c r="DV408" s="91"/>
      <c r="DW408" s="92" t="str">
        <f>(IF(Z408="","",IF(BY408&gt;CX408,"H",IF(BY408&lt;CX408,"A","D"))))</f>
        <v>A</v>
      </c>
      <c r="DZ408" s="56"/>
      <c r="EA408" s="56"/>
      <c r="EB408" s="56"/>
      <c r="EC408" s="56"/>
      <c r="ED408" s="56"/>
      <c r="EE408" s="56"/>
      <c r="EF408" s="56"/>
      <c r="EG408" s="56"/>
      <c r="EI408" s="53" t="str">
        <f t="shared" si="693"/>
        <v>Uxbridge</v>
      </c>
      <c r="EJ408" s="79">
        <f t="shared" si="713"/>
        <v>26</v>
      </c>
      <c r="EK408" s="80">
        <f t="shared" si="694"/>
        <v>7</v>
      </c>
      <c r="EL408" s="80">
        <f t="shared" si="695"/>
        <v>2</v>
      </c>
      <c r="EM408" s="80">
        <f t="shared" si="696"/>
        <v>4</v>
      </c>
      <c r="EN408" s="80">
        <f>COUNTIF(DV$396:DV$409,"A")</f>
        <v>5</v>
      </c>
      <c r="EO408" s="80">
        <f>COUNTIF(DV$396:DV$409,"D")</f>
        <v>0</v>
      </c>
      <c r="EP408" s="80">
        <f>COUNTIF(DV$396:DV$409,"H")</f>
        <v>8</v>
      </c>
      <c r="EQ408" s="79">
        <f t="shared" si="714"/>
        <v>12</v>
      </c>
      <c r="ER408" s="79">
        <f t="shared" si="697"/>
        <v>2</v>
      </c>
      <c r="ES408" s="79">
        <f t="shared" si="697"/>
        <v>12</v>
      </c>
      <c r="ET408" s="81">
        <f>SUM($BL408:$CI408)+SUM(CW$396:CW$409)</f>
        <v>66</v>
      </c>
      <c r="EU408" s="81">
        <f>SUM($CK408:$DH408)+SUM(BX$396:BX$409)</f>
        <v>77</v>
      </c>
      <c r="EV408" s="79">
        <f t="shared" si="698"/>
        <v>26</v>
      </c>
      <c r="EW408" s="136">
        <f t="shared" si="699"/>
        <v>0.8571428571428571</v>
      </c>
      <c r="EX408" s="78"/>
      <c r="EY408" s="80">
        <f t="shared" si="700"/>
        <v>26</v>
      </c>
      <c r="EZ408" s="80">
        <f t="shared" si="701"/>
        <v>12</v>
      </c>
      <c r="FA408" s="80">
        <f t="shared" si="702"/>
        <v>2</v>
      </c>
      <c r="FB408" s="80">
        <f t="shared" si="703"/>
        <v>12</v>
      </c>
      <c r="FC408" s="80">
        <f t="shared" si="704"/>
        <v>68</v>
      </c>
      <c r="FD408" s="80">
        <f t="shared" si="705"/>
        <v>77</v>
      </c>
      <c r="FE408" s="80">
        <f t="shared" si="706"/>
        <v>26</v>
      </c>
      <c r="FF408" s="80">
        <f t="shared" si="707"/>
        <v>0.88311688311688308</v>
      </c>
      <c r="FH408" s="54">
        <f t="shared" si="715"/>
        <v>0</v>
      </c>
      <c r="FI408" s="54">
        <f t="shared" si="716"/>
        <v>0</v>
      </c>
      <c r="FJ408" s="54">
        <f t="shared" si="708"/>
        <v>0</v>
      </c>
      <c r="FK408" s="54">
        <f t="shared" si="708"/>
        <v>0</v>
      </c>
      <c r="FL408" s="54">
        <f t="shared" si="708"/>
        <v>1</v>
      </c>
      <c r="FM408" s="54">
        <f t="shared" si="708"/>
        <v>0</v>
      </c>
      <c r="FN408" s="54">
        <f t="shared" si="708"/>
        <v>0</v>
      </c>
      <c r="FO408" s="54">
        <f t="shared" si="708"/>
        <v>1</v>
      </c>
      <c r="FQ408" s="54" t="str">
        <f t="shared" si="688"/>
        <v>Uxbridge</v>
      </c>
      <c r="FR408" s="54">
        <f t="shared" si="650"/>
        <v>0</v>
      </c>
      <c r="FS408" s="54">
        <f t="shared" si="709"/>
        <v>0</v>
      </c>
      <c r="FT408" s="54">
        <f t="shared" si="709"/>
        <v>0</v>
      </c>
      <c r="FU408" s="54">
        <f t="shared" si="709"/>
        <v>0</v>
      </c>
      <c r="FV408" s="54">
        <f t="shared" si="709"/>
        <v>2</v>
      </c>
      <c r="FW408" s="54">
        <f t="shared" si="709"/>
        <v>0</v>
      </c>
      <c r="FX408" s="54">
        <f t="shared" si="709"/>
        <v>0</v>
      </c>
      <c r="FY408" s="54" t="s">
        <v>1042</v>
      </c>
      <c r="FZ408" s="58"/>
      <c r="GA408" s="59"/>
      <c r="GB408" s="60"/>
      <c r="GC408" s="58"/>
      <c r="GD408" s="59"/>
      <c r="GE408" s="61"/>
      <c r="GF408" s="58"/>
      <c r="GG408" s="61"/>
      <c r="GH408" s="61"/>
      <c r="GJ408" s="54" t="s">
        <v>1146</v>
      </c>
      <c r="GK408" s="349" t="s">
        <v>486</v>
      </c>
      <c r="GL408" s="349" t="s">
        <v>1181</v>
      </c>
    </row>
    <row r="409" spans="1:194" s="54" customFormat="1" ht="12.6" thickBot="1" x14ac:dyDescent="0.3">
      <c r="A409" s="54">
        <v>14</v>
      </c>
      <c r="B409" s="54" t="s">
        <v>1150</v>
      </c>
      <c r="C409" s="56">
        <v>26</v>
      </c>
      <c r="D409" s="56">
        <v>2</v>
      </c>
      <c r="E409" s="56">
        <v>4</v>
      </c>
      <c r="F409" s="56">
        <v>20</v>
      </c>
      <c r="G409" s="56">
        <v>28</v>
      </c>
      <c r="H409" s="56">
        <v>95</v>
      </c>
      <c r="I409" s="57">
        <v>8</v>
      </c>
      <c r="J409" s="69">
        <f t="shared" si="689"/>
        <v>0.29473684210526313</v>
      </c>
      <c r="L409" s="101" t="s">
        <v>1150</v>
      </c>
      <c r="M409" s="265" t="s">
        <v>87</v>
      </c>
      <c r="N409" s="106" t="s">
        <v>110</v>
      </c>
      <c r="O409" s="267" t="s">
        <v>206</v>
      </c>
      <c r="P409" s="106" t="s">
        <v>85</v>
      </c>
      <c r="Q409" s="103" t="s">
        <v>86</v>
      </c>
      <c r="R409" s="106" t="s">
        <v>98</v>
      </c>
      <c r="S409" s="106" t="s">
        <v>200</v>
      </c>
      <c r="T409" s="106" t="s">
        <v>76</v>
      </c>
      <c r="U409" s="106" t="s">
        <v>200</v>
      </c>
      <c r="V409" s="106" t="s">
        <v>514</v>
      </c>
      <c r="W409" s="106" t="s">
        <v>553</v>
      </c>
      <c r="X409" s="167" t="s">
        <v>103</v>
      </c>
      <c r="Y409" s="106" t="s">
        <v>304</v>
      </c>
      <c r="Z409" s="104"/>
      <c r="AL409" s="101" t="s">
        <v>1150</v>
      </c>
      <c r="AM409" s="257" t="s">
        <v>575</v>
      </c>
      <c r="AN409" s="102" t="s">
        <v>257</v>
      </c>
      <c r="AO409" s="102" t="s">
        <v>171</v>
      </c>
      <c r="AP409" s="102" t="s">
        <v>1171</v>
      </c>
      <c r="AQ409" s="103" t="s">
        <v>256</v>
      </c>
      <c r="AR409" s="102" t="s">
        <v>598</v>
      </c>
      <c r="AS409" s="102" t="s">
        <v>272</v>
      </c>
      <c r="AT409" s="102" t="s">
        <v>261</v>
      </c>
      <c r="AU409" s="102" t="s">
        <v>266</v>
      </c>
      <c r="AV409" s="102" t="s">
        <v>270</v>
      </c>
      <c r="AW409" s="102" t="s">
        <v>246</v>
      </c>
      <c r="AX409" s="102" t="s">
        <v>239</v>
      </c>
      <c r="AY409" s="102" t="s">
        <v>237</v>
      </c>
      <c r="AZ409" s="104"/>
      <c r="BL409" s="107">
        <f t="shared" si="710"/>
        <v>3</v>
      </c>
      <c r="BM409" s="108">
        <f t="shared" si="710"/>
        <v>1</v>
      </c>
      <c r="BN409" s="108">
        <f t="shared" si="710"/>
        <v>1</v>
      </c>
      <c r="BO409" s="108">
        <f t="shared" si="710"/>
        <v>0</v>
      </c>
      <c r="BP409" s="108">
        <f t="shared" si="710"/>
        <v>0</v>
      </c>
      <c r="BQ409" s="108">
        <f t="shared" si="710"/>
        <v>0</v>
      </c>
      <c r="BR409" s="108">
        <f t="shared" si="710"/>
        <v>2</v>
      </c>
      <c r="BS409" s="108">
        <f t="shared" si="710"/>
        <v>0</v>
      </c>
      <c r="BT409" s="108">
        <f>(IF(U409="","",(IF(MID(U409,2,1)="-",LEFT(U409,1),LEFT(U409,2)))+0))</f>
        <v>2</v>
      </c>
      <c r="BU409" s="108">
        <f>(IF(V409="","",(IF(MID(V409,2,1)="-",LEFT(V409,1),LEFT(V409,2)))+0))</f>
        <v>2</v>
      </c>
      <c r="BV409" s="108">
        <f>(IF(W409="","",(IF(MID(W409,2,1)="-",LEFT(W409,1),LEFT(W409,2)))+0))</f>
        <v>4</v>
      </c>
      <c r="BW409" s="108">
        <f>(IF(X409="","",(IF(MID(X409,2,1)="-",LEFT(X409,1),LEFT(X409,2)))+0))</f>
        <v>1</v>
      </c>
      <c r="BX409" s="108">
        <f>(IF(Y409="","",(IF(MID(Y409,2,1)="-",LEFT(Y409,1),LEFT(Y409,2)))+0))</f>
        <v>4</v>
      </c>
      <c r="BY409" s="109"/>
      <c r="CB409" s="77"/>
      <c r="CC409" s="77"/>
      <c r="CD409" s="77"/>
      <c r="CE409" s="77"/>
      <c r="CF409" s="77"/>
      <c r="CG409" s="77"/>
      <c r="CH409" s="77"/>
      <c r="CI409" s="77"/>
      <c r="CJ409" s="78"/>
      <c r="CK409" s="107">
        <f t="shared" si="711"/>
        <v>3</v>
      </c>
      <c r="CL409" s="108">
        <f t="shared" si="711"/>
        <v>7</v>
      </c>
      <c r="CM409" s="108">
        <f t="shared" si="711"/>
        <v>4</v>
      </c>
      <c r="CN409" s="108">
        <f t="shared" si="711"/>
        <v>4</v>
      </c>
      <c r="CO409" s="108">
        <f t="shared" si="711"/>
        <v>3</v>
      </c>
      <c r="CP409" s="108">
        <f t="shared" si="711"/>
        <v>5</v>
      </c>
      <c r="CQ409" s="108">
        <f t="shared" si="711"/>
        <v>2</v>
      </c>
      <c r="CR409" s="108">
        <f t="shared" si="711"/>
        <v>2</v>
      </c>
      <c r="CS409" s="108">
        <f>(IF(U409="","",IF(RIGHT(U409,2)="10",RIGHT(U409,2),RIGHT(U409,1))+0))</f>
        <v>2</v>
      </c>
      <c r="CT409" s="108">
        <f>(IF(V409="","",IF(RIGHT(V409,2)="10",RIGHT(V409,2),RIGHT(V409,1))+0))</f>
        <v>8</v>
      </c>
      <c r="CU409" s="108">
        <f>(IF(W409="","",IF(RIGHT(W409,2)="10",RIGHT(W409,2),RIGHT(W409,1))+0))</f>
        <v>5</v>
      </c>
      <c r="CV409" s="108">
        <f>(IF(X409="","",IF(RIGHT(X409,2)="10",RIGHT(X409,2),RIGHT(X409,1))+0))</f>
        <v>3</v>
      </c>
      <c r="CW409" s="108">
        <f>(IF(Y409="","",IF(RIGHT(Y409,2)="10",RIGHT(Y409,2),RIGHT(Y409,1))+0))</f>
        <v>2</v>
      </c>
      <c r="CX409" s="109"/>
      <c r="DA409" s="77"/>
      <c r="DB409" s="77"/>
      <c r="DC409" s="77"/>
      <c r="DD409" s="77"/>
      <c r="DE409" s="77"/>
      <c r="DF409" s="77"/>
      <c r="DG409" s="77"/>
      <c r="DH409" s="77"/>
      <c r="DJ409" s="107" t="str">
        <f t="shared" si="712"/>
        <v>D</v>
      </c>
      <c r="DK409" s="108" t="str">
        <f t="shared" si="712"/>
        <v>A</v>
      </c>
      <c r="DL409" s="108" t="str">
        <f t="shared" si="712"/>
        <v>A</v>
      </c>
      <c r="DM409" s="108" t="str">
        <f t="shared" si="712"/>
        <v>A</v>
      </c>
      <c r="DN409" s="108" t="str">
        <f t="shared" si="712"/>
        <v>A</v>
      </c>
      <c r="DO409" s="108" t="str">
        <f t="shared" si="712"/>
        <v>A</v>
      </c>
      <c r="DP409" s="108" t="str">
        <f t="shared" si="712"/>
        <v>D</v>
      </c>
      <c r="DQ409" s="108" t="str">
        <f t="shared" si="712"/>
        <v>A</v>
      </c>
      <c r="DR409" s="108" t="str">
        <f>(IF(U409="","",IF(BT409&gt;CS409,"H",IF(BT409&lt;CS409,"A","D"))))</f>
        <v>D</v>
      </c>
      <c r="DS409" s="108" t="str">
        <f>(IF(V409="","",IF(BU409&gt;CT409,"H",IF(BU409&lt;CT409,"A","D"))))</f>
        <v>A</v>
      </c>
      <c r="DT409" s="108" t="str">
        <f>(IF(W409="","",IF(BV409&gt;CU409,"H",IF(BV409&lt;CU409,"A","D"))))</f>
        <v>A</v>
      </c>
      <c r="DU409" s="108" t="str">
        <f>(IF(X409="","",IF(BW409&gt;CV409,"H",IF(BW409&lt;CV409,"A","D"))))</f>
        <v>A</v>
      </c>
      <c r="DV409" s="108" t="str">
        <f>(IF(Y409="","",IF(BX409&gt;CW409,"H",IF(BX409&lt;CW409,"A","D"))))</f>
        <v>H</v>
      </c>
      <c r="DW409" s="109"/>
      <c r="DZ409" s="56"/>
      <c r="EA409" s="56"/>
      <c r="EB409" s="56"/>
      <c r="EC409" s="56"/>
      <c r="ED409" s="56"/>
      <c r="EE409" s="56"/>
      <c r="EF409" s="56"/>
      <c r="EG409" s="56"/>
      <c r="EI409" s="53" t="str">
        <f t="shared" si="693"/>
        <v>Worthing</v>
      </c>
      <c r="EJ409" s="79">
        <f t="shared" si="713"/>
        <v>26</v>
      </c>
      <c r="EK409" s="80">
        <f t="shared" si="694"/>
        <v>1</v>
      </c>
      <c r="EL409" s="80">
        <f t="shared" si="695"/>
        <v>3</v>
      </c>
      <c r="EM409" s="80">
        <f t="shared" si="696"/>
        <v>9</v>
      </c>
      <c r="EN409" s="80">
        <f>COUNTIF(DW$396:DW$409,"A")</f>
        <v>1</v>
      </c>
      <c r="EO409" s="80">
        <f>COUNTIF(DW$396:DW$409,"D")</f>
        <v>1</v>
      </c>
      <c r="EP409" s="80">
        <f>COUNTIF(DW$396:DW$409,"H")</f>
        <v>11</v>
      </c>
      <c r="EQ409" s="79">
        <f t="shared" si="714"/>
        <v>2</v>
      </c>
      <c r="ER409" s="79">
        <f t="shared" si="697"/>
        <v>4</v>
      </c>
      <c r="ES409" s="79">
        <f t="shared" si="697"/>
        <v>20</v>
      </c>
      <c r="ET409" s="81">
        <f>SUM($BL409:$CI409)+SUM(CX$396:CX$409)</f>
        <v>28</v>
      </c>
      <c r="EU409" s="81">
        <f>SUM($CK409:$DH409)+SUM(BY$396:BY$409)</f>
        <v>95</v>
      </c>
      <c r="EV409" s="79">
        <f t="shared" si="698"/>
        <v>8</v>
      </c>
      <c r="EW409" s="136">
        <f t="shared" si="699"/>
        <v>0.29473684210526313</v>
      </c>
      <c r="EX409" s="78"/>
      <c r="EY409" s="80">
        <f t="shared" si="700"/>
        <v>26</v>
      </c>
      <c r="EZ409" s="80">
        <f t="shared" si="701"/>
        <v>2</v>
      </c>
      <c r="FA409" s="80">
        <f t="shared" si="702"/>
        <v>4</v>
      </c>
      <c r="FB409" s="80">
        <f t="shared" si="703"/>
        <v>20</v>
      </c>
      <c r="FC409" s="80">
        <f t="shared" si="704"/>
        <v>28</v>
      </c>
      <c r="FD409" s="80">
        <f t="shared" si="705"/>
        <v>95</v>
      </c>
      <c r="FE409" s="80">
        <f t="shared" si="706"/>
        <v>8</v>
      </c>
      <c r="FF409" s="80">
        <f t="shared" si="707"/>
        <v>0.29473684210526313</v>
      </c>
      <c r="FH409" s="54">
        <f t="shared" si="715"/>
        <v>0</v>
      </c>
      <c r="FI409" s="54">
        <f t="shared" si="716"/>
        <v>0</v>
      </c>
      <c r="FJ409" s="54">
        <f t="shared" si="708"/>
        <v>0</v>
      </c>
      <c r="FK409" s="54">
        <f t="shared" si="708"/>
        <v>0</v>
      </c>
      <c r="FL409" s="54">
        <f t="shared" si="708"/>
        <v>0</v>
      </c>
      <c r="FM409" s="54">
        <f t="shared" si="708"/>
        <v>0</v>
      </c>
      <c r="FN409" s="54">
        <f t="shared" si="708"/>
        <v>0</v>
      </c>
      <c r="FO409" s="54">
        <f t="shared" si="708"/>
        <v>0</v>
      </c>
      <c r="FQ409" s="54" t="str">
        <f t="shared" si="688"/>
        <v/>
      </c>
      <c r="FR409" s="54" t="str">
        <f t="shared" si="650"/>
        <v/>
      </c>
      <c r="FS409" s="54" t="str">
        <f t="shared" si="709"/>
        <v/>
      </c>
      <c r="FT409" s="54" t="str">
        <f t="shared" si="709"/>
        <v/>
      </c>
      <c r="FU409" s="54" t="str">
        <f t="shared" si="709"/>
        <v/>
      </c>
      <c r="FV409" s="54" t="str">
        <f t="shared" si="709"/>
        <v/>
      </c>
      <c r="FW409" s="54" t="str">
        <f t="shared" si="709"/>
        <v/>
      </c>
      <c r="FX409" s="54" t="str">
        <f t="shared" si="709"/>
        <v/>
      </c>
      <c r="FY409" s="54" t="s">
        <v>1144</v>
      </c>
      <c r="FZ409" s="58"/>
      <c r="GA409" s="59"/>
      <c r="GB409" s="60"/>
      <c r="GC409" s="58"/>
      <c r="GD409" s="59"/>
      <c r="GE409" s="61"/>
      <c r="GF409" s="58"/>
      <c r="GG409" s="61"/>
      <c r="GH409" s="61"/>
      <c r="GJ409" s="54" t="s">
        <v>1150</v>
      </c>
      <c r="GK409" s="349" t="s">
        <v>486</v>
      </c>
      <c r="GL409" s="349" t="s">
        <v>1168</v>
      </c>
    </row>
    <row r="410" spans="1:194" s="54" customFormat="1" ht="12" x14ac:dyDescent="0.25">
      <c r="C410" s="56"/>
      <c r="D410" s="115">
        <f>SUM(D394:D409)</f>
        <v>157</v>
      </c>
      <c r="E410" s="115">
        <f>SUM(E394:E409)</f>
        <v>50</v>
      </c>
      <c r="F410" s="115">
        <f>SUM(F394:F409)</f>
        <v>157</v>
      </c>
      <c r="G410" s="115">
        <f>SUM(G394:G409)</f>
        <v>819</v>
      </c>
      <c r="H410" s="115">
        <f>SUM(H394:H409)</f>
        <v>819</v>
      </c>
      <c r="I410" s="57"/>
      <c r="J410" s="56"/>
      <c r="FQ410" s="54" t="str">
        <f t="shared" si="688"/>
        <v/>
      </c>
      <c r="FR410" s="54" t="str">
        <f t="shared" si="650"/>
        <v/>
      </c>
      <c r="FS410" s="54" t="str">
        <f t="shared" si="709"/>
        <v/>
      </c>
      <c r="FT410" s="54" t="str">
        <f t="shared" si="709"/>
        <v/>
      </c>
      <c r="FU410" s="54" t="str">
        <f t="shared" si="709"/>
        <v/>
      </c>
      <c r="FV410" s="54" t="str">
        <f t="shared" si="709"/>
        <v/>
      </c>
      <c r="FW410" s="54" t="str">
        <f t="shared" si="709"/>
        <v/>
      </c>
      <c r="FX410" s="54" t="str">
        <f t="shared" si="709"/>
        <v/>
      </c>
      <c r="FY410" s="54" t="s">
        <v>122</v>
      </c>
      <c r="FZ410" s="58"/>
      <c r="GA410" s="59"/>
      <c r="GB410" s="60"/>
      <c r="GC410" s="58"/>
      <c r="GD410" s="59"/>
      <c r="GE410" s="61"/>
      <c r="GF410" s="58"/>
      <c r="GG410" s="61"/>
      <c r="GH410" s="61"/>
    </row>
    <row r="411" spans="1:194" s="54" customFormat="1" ht="12.6" thickBot="1" x14ac:dyDescent="0.3">
      <c r="A411" s="53" t="s">
        <v>1182</v>
      </c>
      <c r="B411" s="53"/>
      <c r="C411" s="55" t="s">
        <v>1117</v>
      </c>
      <c r="D411" s="57"/>
      <c r="E411" s="57"/>
      <c r="F411" s="57"/>
      <c r="G411" s="57"/>
      <c r="H411" s="57"/>
      <c r="I411" s="57"/>
      <c r="J411" s="57"/>
      <c r="FQ411" s="54" t="str">
        <f t="shared" si="688"/>
        <v/>
      </c>
      <c r="FR411" s="54" t="str">
        <f t="shared" si="650"/>
        <v/>
      </c>
      <c r="FS411" s="54" t="str">
        <f t="shared" si="709"/>
        <v/>
      </c>
      <c r="FT411" s="54" t="str">
        <f t="shared" si="709"/>
        <v/>
      </c>
      <c r="FU411" s="54" t="str">
        <f t="shared" si="709"/>
        <v/>
      </c>
      <c r="FV411" s="54" t="str">
        <f t="shared" si="709"/>
        <v/>
      </c>
      <c r="FW411" s="54" t="str">
        <f t="shared" si="709"/>
        <v/>
      </c>
      <c r="FX411" s="54" t="str">
        <f t="shared" si="709"/>
        <v/>
      </c>
      <c r="FY411" s="54" t="s">
        <v>1148</v>
      </c>
      <c r="FZ411" s="58"/>
      <c r="GA411" s="59"/>
      <c r="GB411" s="60"/>
      <c r="GC411" s="58"/>
      <c r="GD411" s="59"/>
      <c r="GE411" s="61"/>
      <c r="GF411" s="58"/>
      <c r="GG411" s="61"/>
      <c r="GH411" s="61"/>
    </row>
    <row r="412" spans="1:194" s="54" customFormat="1" ht="12.6" thickBot="1" x14ac:dyDescent="0.3">
      <c r="A412" s="53" t="s">
        <v>33</v>
      </c>
      <c r="B412" s="53" t="s">
        <v>34</v>
      </c>
      <c r="C412" s="57" t="s">
        <v>35</v>
      </c>
      <c r="D412" s="57" t="s">
        <v>36</v>
      </c>
      <c r="E412" s="57" t="s">
        <v>37</v>
      </c>
      <c r="F412" s="57" t="s">
        <v>38</v>
      </c>
      <c r="G412" s="57" t="s">
        <v>39</v>
      </c>
      <c r="H412" s="57" t="s">
        <v>40</v>
      </c>
      <c r="I412" s="57" t="s">
        <v>41</v>
      </c>
      <c r="J412" s="57" t="s">
        <v>42</v>
      </c>
      <c r="L412" s="126"/>
      <c r="M412" s="63" t="s">
        <v>139</v>
      </c>
      <c r="N412" s="63" t="s">
        <v>141</v>
      </c>
      <c r="O412" s="63" t="s">
        <v>1118</v>
      </c>
      <c r="P412" s="63" t="s">
        <v>1119</v>
      </c>
      <c r="Q412" s="64" t="s">
        <v>799</v>
      </c>
      <c r="R412" s="63" t="s">
        <v>466</v>
      </c>
      <c r="S412" s="63" t="s">
        <v>727</v>
      </c>
      <c r="T412" s="63" t="s">
        <v>470</v>
      </c>
      <c r="U412" s="63" t="s">
        <v>1120</v>
      </c>
      <c r="V412" s="63" t="s">
        <v>1153</v>
      </c>
      <c r="W412" s="63" t="s">
        <v>1121</v>
      </c>
      <c r="X412" s="63" t="s">
        <v>816</v>
      </c>
      <c r="Y412" s="63" t="s">
        <v>1122</v>
      </c>
      <c r="Z412" s="65" t="s">
        <v>964</v>
      </c>
      <c r="AL412" s="126"/>
      <c r="AM412" s="63" t="s">
        <v>139</v>
      </c>
      <c r="AN412" s="63" t="s">
        <v>141</v>
      </c>
      <c r="AO412" s="63" t="s">
        <v>1118</v>
      </c>
      <c r="AP412" s="63" t="s">
        <v>1119</v>
      </c>
      <c r="AQ412" s="64" t="s">
        <v>799</v>
      </c>
      <c r="AR412" s="63" t="s">
        <v>466</v>
      </c>
      <c r="AS412" s="63" t="s">
        <v>727</v>
      </c>
      <c r="AT412" s="63" t="s">
        <v>470</v>
      </c>
      <c r="AU412" s="63" t="s">
        <v>1120</v>
      </c>
      <c r="AV412" s="63" t="s">
        <v>1153</v>
      </c>
      <c r="AW412" s="63" t="s">
        <v>1121</v>
      </c>
      <c r="AX412" s="63" t="s">
        <v>816</v>
      </c>
      <c r="AY412" s="63" t="s">
        <v>1122</v>
      </c>
      <c r="AZ412" s="194" t="s">
        <v>964</v>
      </c>
      <c r="EJ412" s="56" t="s">
        <v>35</v>
      </c>
      <c r="EK412" s="56" t="s">
        <v>51</v>
      </c>
      <c r="EL412" s="56" t="s">
        <v>52</v>
      </c>
      <c r="EM412" s="56" t="s">
        <v>53</v>
      </c>
      <c r="EN412" s="56" t="s">
        <v>54</v>
      </c>
      <c r="EO412" s="56" t="s">
        <v>55</v>
      </c>
      <c r="EP412" s="56" t="s">
        <v>56</v>
      </c>
      <c r="EQ412" s="56" t="s">
        <v>36</v>
      </c>
      <c r="ER412" s="56" t="s">
        <v>37</v>
      </c>
      <c r="ES412" s="56" t="s">
        <v>38</v>
      </c>
      <c r="ET412" s="56" t="s">
        <v>39</v>
      </c>
      <c r="EU412" s="56" t="s">
        <v>40</v>
      </c>
      <c r="EV412" s="56" t="s">
        <v>41</v>
      </c>
      <c r="EW412" s="56" t="s">
        <v>42</v>
      </c>
      <c r="EX412" s="56"/>
      <c r="EY412" s="56" t="s">
        <v>35</v>
      </c>
      <c r="EZ412" s="56" t="s">
        <v>36</v>
      </c>
      <c r="FA412" s="56" t="s">
        <v>37</v>
      </c>
      <c r="FB412" s="56" t="s">
        <v>38</v>
      </c>
      <c r="FC412" s="56" t="s">
        <v>39</v>
      </c>
      <c r="FD412" s="56" t="s">
        <v>40</v>
      </c>
      <c r="FE412" s="56" t="s">
        <v>41</v>
      </c>
      <c r="FF412" s="56" t="s">
        <v>42</v>
      </c>
      <c r="FR412" s="56" t="s">
        <v>35</v>
      </c>
      <c r="FS412" s="56" t="s">
        <v>36</v>
      </c>
      <c r="FT412" s="56" t="s">
        <v>37</v>
      </c>
      <c r="FU412" s="56" t="s">
        <v>38</v>
      </c>
      <c r="FV412" s="56" t="s">
        <v>39</v>
      </c>
      <c r="FW412" s="56" t="s">
        <v>40</v>
      </c>
      <c r="FX412" s="56" t="s">
        <v>41</v>
      </c>
      <c r="FY412" s="54" t="s">
        <v>71</v>
      </c>
      <c r="FZ412" s="58"/>
      <c r="GA412" s="59"/>
      <c r="GB412" s="60"/>
      <c r="GC412" s="58"/>
      <c r="GD412" s="59"/>
      <c r="GE412" s="61"/>
      <c r="GF412" s="58"/>
      <c r="GG412" s="61"/>
      <c r="GH412" s="61"/>
    </row>
    <row r="413" spans="1:194" s="54" customFormat="1" ht="12" x14ac:dyDescent="0.25">
      <c r="A413" s="54">
        <v>1</v>
      </c>
      <c r="B413" s="54" t="s">
        <v>1146</v>
      </c>
      <c r="C413" s="56">
        <v>26</v>
      </c>
      <c r="D413" s="56">
        <v>17</v>
      </c>
      <c r="E413" s="56">
        <v>3</v>
      </c>
      <c r="F413" s="56">
        <v>6</v>
      </c>
      <c r="G413" s="56">
        <v>59</v>
      </c>
      <c r="H413" s="56">
        <v>38</v>
      </c>
      <c r="I413" s="57">
        <v>37</v>
      </c>
      <c r="J413" s="69">
        <f t="shared" ref="J413:J426" si="717">G413/H413</f>
        <v>1.5526315789473684</v>
      </c>
      <c r="L413" s="66" t="s">
        <v>1126</v>
      </c>
      <c r="M413" s="71"/>
      <c r="N413" s="72" t="s">
        <v>177</v>
      </c>
      <c r="O413" s="72" t="s">
        <v>126</v>
      </c>
      <c r="P413" s="130" t="s">
        <v>89</v>
      </c>
      <c r="Q413" s="64" t="s">
        <v>150</v>
      </c>
      <c r="R413" s="72" t="s">
        <v>164</v>
      </c>
      <c r="S413" s="72" t="s">
        <v>150</v>
      </c>
      <c r="T413" s="72" t="s">
        <v>304</v>
      </c>
      <c r="U413" s="72" t="s">
        <v>186</v>
      </c>
      <c r="V413" s="130" t="s">
        <v>304</v>
      </c>
      <c r="W413" s="130" t="s">
        <v>423</v>
      </c>
      <c r="X413" s="72" t="s">
        <v>125</v>
      </c>
      <c r="Y413" s="130" t="s">
        <v>101</v>
      </c>
      <c r="Z413" s="134" t="s">
        <v>176</v>
      </c>
      <c r="AL413" s="66" t="s">
        <v>1126</v>
      </c>
      <c r="AM413" s="71"/>
      <c r="AN413" s="63" t="s">
        <v>327</v>
      </c>
      <c r="AO413" s="63" t="s">
        <v>365</v>
      </c>
      <c r="AP413" s="63" t="s">
        <v>129</v>
      </c>
      <c r="AQ413" s="64" t="s">
        <v>603</v>
      </c>
      <c r="AR413" s="63" t="s">
        <v>708</v>
      </c>
      <c r="AS413" s="63" t="s">
        <v>709</v>
      </c>
      <c r="AT413" s="63" t="s">
        <v>701</v>
      </c>
      <c r="AU413" s="63" t="s">
        <v>313</v>
      </c>
      <c r="AV413" s="63" t="s">
        <v>667</v>
      </c>
      <c r="AW413" s="63" t="s">
        <v>340</v>
      </c>
      <c r="AX413" s="63" t="s">
        <v>317</v>
      </c>
      <c r="AY413" s="63" t="s">
        <v>309</v>
      </c>
      <c r="AZ413" s="65" t="s">
        <v>318</v>
      </c>
      <c r="BL413" s="74"/>
      <c r="BM413" s="75">
        <f t="shared" ref="BM413:BY420" si="718">(IF(N413="","",(IF(MID(N413,2,1)="-",LEFT(N413,1),LEFT(N413,2)))+0))</f>
        <v>2</v>
      </c>
      <c r="BN413" s="75">
        <f t="shared" si="718"/>
        <v>7</v>
      </c>
      <c r="BO413" s="75">
        <f t="shared" si="718"/>
        <v>3</v>
      </c>
      <c r="BP413" s="75">
        <f t="shared" si="718"/>
        <v>3</v>
      </c>
      <c r="BQ413" s="75">
        <f t="shared" si="718"/>
        <v>8</v>
      </c>
      <c r="BR413" s="75">
        <f t="shared" si="718"/>
        <v>3</v>
      </c>
      <c r="BS413" s="75">
        <f t="shared" si="718"/>
        <v>4</v>
      </c>
      <c r="BT413" s="75">
        <f t="shared" si="718"/>
        <v>3</v>
      </c>
      <c r="BU413" s="75">
        <f t="shared" si="718"/>
        <v>4</v>
      </c>
      <c r="BV413" s="75">
        <f t="shared" si="718"/>
        <v>6</v>
      </c>
      <c r="BW413" s="75">
        <f t="shared" si="718"/>
        <v>5</v>
      </c>
      <c r="BX413" s="75">
        <f t="shared" si="718"/>
        <v>3</v>
      </c>
      <c r="BY413" s="76">
        <f t="shared" si="718"/>
        <v>2</v>
      </c>
      <c r="CB413" s="77"/>
      <c r="CC413" s="77"/>
      <c r="CD413" s="77"/>
      <c r="CE413" s="77"/>
      <c r="CF413" s="77"/>
      <c r="CG413" s="77"/>
      <c r="CH413" s="77"/>
      <c r="CI413" s="77"/>
      <c r="CJ413" s="78"/>
      <c r="CK413" s="74"/>
      <c r="CL413" s="75">
        <f t="shared" ref="CL413:CX420" si="719">(IF(N413="","",IF(RIGHT(N413,2)="10",RIGHT(N413,2),RIGHT(N413,1))+0))</f>
        <v>0</v>
      </c>
      <c r="CM413" s="75">
        <f t="shared" si="719"/>
        <v>0</v>
      </c>
      <c r="CN413" s="75">
        <f t="shared" si="719"/>
        <v>0</v>
      </c>
      <c r="CO413" s="75">
        <f t="shared" si="719"/>
        <v>1</v>
      </c>
      <c r="CP413" s="75">
        <f t="shared" si="719"/>
        <v>0</v>
      </c>
      <c r="CQ413" s="75">
        <f t="shared" si="719"/>
        <v>1</v>
      </c>
      <c r="CR413" s="75">
        <f t="shared" si="719"/>
        <v>2</v>
      </c>
      <c r="CS413" s="75">
        <f t="shared" si="719"/>
        <v>4</v>
      </c>
      <c r="CT413" s="75">
        <f t="shared" si="719"/>
        <v>2</v>
      </c>
      <c r="CU413" s="75">
        <f t="shared" si="719"/>
        <v>3</v>
      </c>
      <c r="CV413" s="75">
        <f t="shared" si="719"/>
        <v>0</v>
      </c>
      <c r="CW413" s="75">
        <f t="shared" si="719"/>
        <v>2</v>
      </c>
      <c r="CX413" s="76">
        <f t="shared" si="719"/>
        <v>3</v>
      </c>
      <c r="DA413" s="77"/>
      <c r="DB413" s="77"/>
      <c r="DC413" s="77"/>
      <c r="DD413" s="77"/>
      <c r="DE413" s="77"/>
      <c r="DF413" s="77"/>
      <c r="DG413" s="77"/>
      <c r="DH413" s="77"/>
      <c r="DJ413" s="74"/>
      <c r="DK413" s="75" t="str">
        <f t="shared" ref="DK413:DW420" si="720">(IF(N413="","",IF(BM413&gt;CL413,"H",IF(BM413&lt;CL413,"A","D"))))</f>
        <v>H</v>
      </c>
      <c r="DL413" s="75" t="str">
        <f t="shared" si="720"/>
        <v>H</v>
      </c>
      <c r="DM413" s="75" t="str">
        <f t="shared" si="720"/>
        <v>H</v>
      </c>
      <c r="DN413" s="75" t="str">
        <f t="shared" si="720"/>
        <v>H</v>
      </c>
      <c r="DO413" s="75" t="str">
        <f t="shared" si="720"/>
        <v>H</v>
      </c>
      <c r="DP413" s="75" t="str">
        <f t="shared" si="720"/>
        <v>H</v>
      </c>
      <c r="DQ413" s="75" t="str">
        <f t="shared" si="720"/>
        <v>H</v>
      </c>
      <c r="DR413" s="75" t="str">
        <f t="shared" si="720"/>
        <v>A</v>
      </c>
      <c r="DS413" s="75" t="str">
        <f t="shared" si="720"/>
        <v>H</v>
      </c>
      <c r="DT413" s="75" t="str">
        <f t="shared" si="720"/>
        <v>H</v>
      </c>
      <c r="DU413" s="75" t="str">
        <f t="shared" si="720"/>
        <v>H</v>
      </c>
      <c r="DV413" s="75" t="str">
        <f t="shared" si="720"/>
        <v>H</v>
      </c>
      <c r="DW413" s="76" t="str">
        <f t="shared" si="720"/>
        <v>A</v>
      </c>
      <c r="DZ413" s="56"/>
      <c r="EA413" s="56"/>
      <c r="EB413" s="56"/>
      <c r="EC413" s="56"/>
      <c r="ED413" s="56"/>
      <c r="EE413" s="56"/>
      <c r="EF413" s="56"/>
      <c r="EG413" s="56"/>
      <c r="EI413" s="53" t="str">
        <f t="shared" ref="EI413:EI426" si="721">L413</f>
        <v>Carshalton Athletic</v>
      </c>
      <c r="EJ413" s="79">
        <f>SUM(EQ413:ES413)</f>
        <v>26</v>
      </c>
      <c r="EK413" s="80">
        <f t="shared" ref="EK413:EK426" si="722">COUNTIF($DJ413:$EG413,"H")</f>
        <v>11</v>
      </c>
      <c r="EL413" s="80">
        <f t="shared" ref="EL413:EL426" si="723">COUNTIF($DJ413:$EG413,"D")</f>
        <v>0</v>
      </c>
      <c r="EM413" s="80">
        <f t="shared" ref="EM413:EM426" si="724">COUNTIF($DJ413:$EG413,"A")</f>
        <v>2</v>
      </c>
      <c r="EN413" s="80">
        <f>COUNTIF(DJ$413:DJ$426,"A")</f>
        <v>6</v>
      </c>
      <c r="EO413" s="80">
        <f>COUNTIF(DJ$413:DJ$426,"D")</f>
        <v>1</v>
      </c>
      <c r="EP413" s="80">
        <f>COUNTIF(DJ$413:DJ$426,"H")</f>
        <v>6</v>
      </c>
      <c r="EQ413" s="79">
        <f>EK413+EN413</f>
        <v>17</v>
      </c>
      <c r="ER413" s="79">
        <f t="shared" ref="ER413:ES426" si="725">EL413+EO413</f>
        <v>1</v>
      </c>
      <c r="ES413" s="79">
        <f t="shared" si="725"/>
        <v>8</v>
      </c>
      <c r="ET413" s="81">
        <f>SUM($BL413:$CI413)+SUM(CK$413:CK$426)</f>
        <v>81</v>
      </c>
      <c r="EU413" s="81">
        <f>SUM($CK413:$DH413)+SUM(BL$413:BL$426)</f>
        <v>42</v>
      </c>
      <c r="EV413" s="79">
        <f t="shared" ref="EV413:EV426" si="726">(EQ413*2)+ER413</f>
        <v>35</v>
      </c>
      <c r="EW413" s="136">
        <f t="shared" ref="EW413:EW426" si="727">IF(ET413&gt;0,IF(EU413&gt;0,ET413/EU413,0),0)</f>
        <v>1.9285714285714286</v>
      </c>
      <c r="EX413" s="78"/>
      <c r="EY413" s="80">
        <f t="shared" ref="EY413:EY426" si="728">VLOOKUP($EI413,$B$413:$J$426,2,0)</f>
        <v>26</v>
      </c>
      <c r="EZ413" s="80">
        <f t="shared" ref="EZ413:EZ426" si="729">VLOOKUP($EI413,$B$413:$J$426,3,0)</f>
        <v>17</v>
      </c>
      <c r="FA413" s="80">
        <f t="shared" ref="FA413:FA426" si="730">VLOOKUP($EI413,$B$413:$J$426,4,0)</f>
        <v>1</v>
      </c>
      <c r="FB413" s="80">
        <f t="shared" ref="FB413:FB426" si="731">VLOOKUP($EI413,$B$413:$J$426,5,0)</f>
        <v>8</v>
      </c>
      <c r="FC413" s="80">
        <f t="shared" ref="FC413:FC426" si="732">VLOOKUP($EI413,$B$413:$J$426,6,0)</f>
        <v>81</v>
      </c>
      <c r="FD413" s="80">
        <f t="shared" ref="FD413:FD426" si="733">VLOOKUP($EI413,$B$413:$J$426,7,0)</f>
        <v>42</v>
      </c>
      <c r="FE413" s="80">
        <f t="shared" ref="FE413:FE426" si="734">VLOOKUP($EI413,$B$413:$J$426,8,0)</f>
        <v>35</v>
      </c>
      <c r="FF413" s="80">
        <f t="shared" ref="FF413:FF426" si="735">VLOOKUP($EI413,$B$413:$J$426,9,0)</f>
        <v>1.9285714285714286</v>
      </c>
      <c r="FH413" s="54">
        <f>IF(EJ413=EY413,0,1)</f>
        <v>0</v>
      </c>
      <c r="FI413" s="54">
        <f>IF(EQ413=EZ413,0,1)</f>
        <v>0</v>
      </c>
      <c r="FJ413" s="54">
        <f t="shared" ref="FJ413:FO426" si="736">IF(ER413=FA413,0,1)</f>
        <v>0</v>
      </c>
      <c r="FK413" s="54">
        <f t="shared" si="736"/>
        <v>0</v>
      </c>
      <c r="FL413" s="54">
        <f t="shared" si="736"/>
        <v>0</v>
      </c>
      <c r="FM413" s="54">
        <f t="shared" si="736"/>
        <v>0</v>
      </c>
      <c r="FN413" s="54">
        <f t="shared" si="736"/>
        <v>0</v>
      </c>
      <c r="FO413" s="54">
        <f t="shared" si="736"/>
        <v>0</v>
      </c>
      <c r="FQ413" s="54" t="str">
        <f t="shared" si="688"/>
        <v/>
      </c>
      <c r="FR413" s="54" t="str">
        <f t="shared" si="650"/>
        <v/>
      </c>
      <c r="FS413" s="54" t="str">
        <f t="shared" si="709"/>
        <v/>
      </c>
      <c r="FT413" s="54" t="str">
        <f t="shared" si="709"/>
        <v/>
      </c>
      <c r="FU413" s="54" t="str">
        <f t="shared" si="709"/>
        <v/>
      </c>
      <c r="FV413" s="54" t="str">
        <f t="shared" si="709"/>
        <v/>
      </c>
      <c r="FW413" s="54" t="str">
        <f t="shared" si="709"/>
        <v/>
      </c>
      <c r="FX413" s="54" t="str">
        <f t="shared" si="709"/>
        <v/>
      </c>
      <c r="FY413" s="54" t="s">
        <v>1128</v>
      </c>
      <c r="FZ413" s="58"/>
      <c r="GA413" s="59"/>
      <c r="GB413" s="60"/>
      <c r="GC413" s="58"/>
      <c r="GD413" s="59"/>
      <c r="GE413" s="61"/>
      <c r="GF413" s="58"/>
      <c r="GG413" s="61"/>
      <c r="GH413" s="61"/>
    </row>
    <row r="414" spans="1:194" s="54" customFormat="1" ht="12" x14ac:dyDescent="0.25">
      <c r="A414" s="54">
        <v>2</v>
      </c>
      <c r="B414" s="54" t="s">
        <v>1126</v>
      </c>
      <c r="C414" s="56">
        <v>26</v>
      </c>
      <c r="D414" s="56">
        <v>17</v>
      </c>
      <c r="E414" s="56">
        <v>1</v>
      </c>
      <c r="F414" s="56">
        <v>8</v>
      </c>
      <c r="G414" s="56">
        <v>81</v>
      </c>
      <c r="H414" s="56">
        <v>42</v>
      </c>
      <c r="I414" s="57">
        <v>35</v>
      </c>
      <c r="J414" s="69">
        <f t="shared" si="717"/>
        <v>1.9285714285714286</v>
      </c>
      <c r="L414" s="82" t="s">
        <v>1127</v>
      </c>
      <c r="M414" s="86" t="s">
        <v>103</v>
      </c>
      <c r="N414" s="83"/>
      <c r="O414" s="88" t="s">
        <v>76</v>
      </c>
      <c r="P414" s="154" t="s">
        <v>76</v>
      </c>
      <c r="Q414" s="84" t="s">
        <v>177</v>
      </c>
      <c r="R414" s="88" t="s">
        <v>102</v>
      </c>
      <c r="S414" s="88" t="s">
        <v>103</v>
      </c>
      <c r="T414" s="88" t="s">
        <v>74</v>
      </c>
      <c r="U414" s="88" t="s">
        <v>77</v>
      </c>
      <c r="V414" s="88" t="s">
        <v>76</v>
      </c>
      <c r="W414" s="148" t="s">
        <v>543</v>
      </c>
      <c r="X414" s="88" t="s">
        <v>124</v>
      </c>
      <c r="Y414" s="88" t="s">
        <v>102</v>
      </c>
      <c r="Z414" s="89" t="s">
        <v>99</v>
      </c>
      <c r="AL414" s="82" t="s">
        <v>1127</v>
      </c>
      <c r="AM414" s="253" t="s">
        <v>306</v>
      </c>
      <c r="AN414" s="83"/>
      <c r="AO414" s="59" t="s">
        <v>342</v>
      </c>
      <c r="AP414" s="59" t="s">
        <v>365</v>
      </c>
      <c r="AQ414" s="84" t="s">
        <v>312</v>
      </c>
      <c r="AR414" s="59" t="s">
        <v>309</v>
      </c>
      <c r="AS414" s="59" t="s">
        <v>705</v>
      </c>
      <c r="AT414" s="59" t="s">
        <v>308</v>
      </c>
      <c r="AU414" s="59" t="s">
        <v>706</v>
      </c>
      <c r="AV414" s="59" t="s">
        <v>340</v>
      </c>
      <c r="AW414" s="59" t="s">
        <v>480</v>
      </c>
      <c r="AX414" s="59" t="s">
        <v>307</v>
      </c>
      <c r="AY414" s="59" t="s">
        <v>203</v>
      </c>
      <c r="AZ414" s="85" t="s">
        <v>707</v>
      </c>
      <c r="BL414" s="90">
        <f t="shared" ref="BL414:BS426" si="737">(IF(M414="","",(IF(MID(M414,2,1)="-",LEFT(M414,1),LEFT(M414,2)))+0))</f>
        <v>1</v>
      </c>
      <c r="BM414" s="91"/>
      <c r="BN414" s="77">
        <f t="shared" si="718"/>
        <v>0</v>
      </c>
      <c r="BO414" s="77">
        <f t="shared" si="718"/>
        <v>0</v>
      </c>
      <c r="BP414" s="77">
        <f t="shared" si="718"/>
        <v>2</v>
      </c>
      <c r="BQ414" s="77">
        <f t="shared" si="718"/>
        <v>2</v>
      </c>
      <c r="BR414" s="77">
        <f t="shared" si="718"/>
        <v>1</v>
      </c>
      <c r="BS414" s="77">
        <f t="shared" si="718"/>
        <v>1</v>
      </c>
      <c r="BT414" s="77">
        <f t="shared" si="718"/>
        <v>2</v>
      </c>
      <c r="BU414" s="77">
        <f t="shared" si="718"/>
        <v>0</v>
      </c>
      <c r="BV414" s="77">
        <f t="shared" si="718"/>
        <v>4</v>
      </c>
      <c r="BW414" s="77">
        <f t="shared" si="718"/>
        <v>0</v>
      </c>
      <c r="BX414" s="77">
        <f t="shared" si="718"/>
        <v>2</v>
      </c>
      <c r="BY414" s="92">
        <f t="shared" si="718"/>
        <v>1</v>
      </c>
      <c r="CB414" s="77"/>
      <c r="CC414" s="77"/>
      <c r="CD414" s="77"/>
      <c r="CE414" s="77"/>
      <c r="CF414" s="77"/>
      <c r="CG414" s="77"/>
      <c r="CH414" s="77"/>
      <c r="CI414" s="77"/>
      <c r="CJ414" s="78"/>
      <c r="CK414" s="90">
        <f t="shared" ref="CK414:CR426" si="738">(IF(M414="","",IF(RIGHT(M414,2)="10",RIGHT(M414,2),RIGHT(M414,1))+0))</f>
        <v>3</v>
      </c>
      <c r="CL414" s="91"/>
      <c r="CM414" s="77">
        <f t="shared" si="719"/>
        <v>2</v>
      </c>
      <c r="CN414" s="77">
        <f t="shared" si="719"/>
        <v>2</v>
      </c>
      <c r="CO414" s="77">
        <f t="shared" si="719"/>
        <v>0</v>
      </c>
      <c r="CP414" s="77">
        <f t="shared" si="719"/>
        <v>4</v>
      </c>
      <c r="CQ414" s="77">
        <f t="shared" si="719"/>
        <v>3</v>
      </c>
      <c r="CR414" s="77">
        <f t="shared" si="719"/>
        <v>2</v>
      </c>
      <c r="CS414" s="77">
        <f t="shared" si="719"/>
        <v>1</v>
      </c>
      <c r="CT414" s="77">
        <f t="shared" si="719"/>
        <v>2</v>
      </c>
      <c r="CU414" s="77">
        <f t="shared" si="719"/>
        <v>7</v>
      </c>
      <c r="CV414" s="77">
        <f t="shared" si="719"/>
        <v>0</v>
      </c>
      <c r="CW414" s="77">
        <f t="shared" si="719"/>
        <v>4</v>
      </c>
      <c r="CX414" s="92">
        <f t="shared" si="719"/>
        <v>0</v>
      </c>
      <c r="DA414" s="77"/>
      <c r="DB414" s="77"/>
      <c r="DC414" s="77"/>
      <c r="DD414" s="77"/>
      <c r="DE414" s="77"/>
      <c r="DF414" s="77"/>
      <c r="DG414" s="77"/>
      <c r="DH414" s="77"/>
      <c r="DJ414" s="90" t="str">
        <f t="shared" ref="DJ414:DQ426" si="739">(IF(M414="","",IF(BL414&gt;CK414,"H",IF(BL414&lt;CK414,"A","D"))))</f>
        <v>A</v>
      </c>
      <c r="DK414" s="91"/>
      <c r="DL414" s="77" t="str">
        <f t="shared" si="720"/>
        <v>A</v>
      </c>
      <c r="DM414" s="77" t="str">
        <f t="shared" si="720"/>
        <v>A</v>
      </c>
      <c r="DN414" s="77" t="str">
        <f t="shared" si="720"/>
        <v>H</v>
      </c>
      <c r="DO414" s="77" t="str">
        <f t="shared" si="720"/>
        <v>A</v>
      </c>
      <c r="DP414" s="77" t="str">
        <f t="shared" si="720"/>
        <v>A</v>
      </c>
      <c r="DQ414" s="77" t="str">
        <f t="shared" si="720"/>
        <v>A</v>
      </c>
      <c r="DR414" s="77" t="str">
        <f t="shared" si="720"/>
        <v>H</v>
      </c>
      <c r="DS414" s="77" t="str">
        <f t="shared" si="720"/>
        <v>A</v>
      </c>
      <c r="DT414" s="77" t="str">
        <f t="shared" si="720"/>
        <v>A</v>
      </c>
      <c r="DU414" s="77" t="str">
        <f t="shared" si="720"/>
        <v>D</v>
      </c>
      <c r="DV414" s="77" t="str">
        <f t="shared" si="720"/>
        <v>A</v>
      </c>
      <c r="DW414" s="92" t="str">
        <f t="shared" si="720"/>
        <v>H</v>
      </c>
      <c r="DZ414" s="56"/>
      <c r="EA414" s="56"/>
      <c r="EB414" s="56"/>
      <c r="EC414" s="56"/>
      <c r="ED414" s="56"/>
      <c r="EE414" s="56"/>
      <c r="EF414" s="56"/>
      <c r="EG414" s="56"/>
      <c r="EI414" s="53" t="str">
        <f t="shared" si="721"/>
        <v>Chesham United</v>
      </c>
      <c r="EJ414" s="79">
        <f t="shared" ref="EJ414:EJ426" si="740">SUM(EQ414:ES414)</f>
        <v>26</v>
      </c>
      <c r="EK414" s="80">
        <f t="shared" si="722"/>
        <v>3</v>
      </c>
      <c r="EL414" s="80">
        <f t="shared" si="723"/>
        <v>1</v>
      </c>
      <c r="EM414" s="80">
        <f t="shared" si="724"/>
        <v>9</v>
      </c>
      <c r="EN414" s="80">
        <f>COUNTIF(DK$413:DK$426,"A")</f>
        <v>1</v>
      </c>
      <c r="EO414" s="80">
        <f>COUNTIF(DK$413:DK$426,"D")</f>
        <v>1</v>
      </c>
      <c r="EP414" s="80">
        <f>COUNTIF(DK$413:DK$426,"H")</f>
        <v>11</v>
      </c>
      <c r="EQ414" s="79">
        <f t="shared" ref="EQ414:EQ426" si="741">EK414+EN414</f>
        <v>4</v>
      </c>
      <c r="ER414" s="79">
        <f t="shared" si="725"/>
        <v>2</v>
      </c>
      <c r="ES414" s="79">
        <f t="shared" si="725"/>
        <v>20</v>
      </c>
      <c r="ET414" s="81">
        <f>SUM($BL414:$CI414)+SUM(CL$413:CL$426)</f>
        <v>26</v>
      </c>
      <c r="EU414" s="81">
        <f>SUM($CK414:$DH414)+SUM(BM$413:BM$426)</f>
        <v>82</v>
      </c>
      <c r="EV414" s="79">
        <f t="shared" si="726"/>
        <v>10</v>
      </c>
      <c r="EW414" s="136">
        <f t="shared" si="727"/>
        <v>0.31707317073170732</v>
      </c>
      <c r="EX414" s="78"/>
      <c r="EY414" s="80">
        <f t="shared" si="728"/>
        <v>26</v>
      </c>
      <c r="EZ414" s="80">
        <f t="shared" si="729"/>
        <v>4</v>
      </c>
      <c r="FA414" s="80">
        <f t="shared" si="730"/>
        <v>2</v>
      </c>
      <c r="FB414" s="80">
        <f t="shared" si="731"/>
        <v>20</v>
      </c>
      <c r="FC414" s="80">
        <f t="shared" si="732"/>
        <v>26</v>
      </c>
      <c r="FD414" s="80">
        <f t="shared" si="733"/>
        <v>82</v>
      </c>
      <c r="FE414" s="80">
        <f t="shared" si="734"/>
        <v>10</v>
      </c>
      <c r="FF414" s="80">
        <f t="shared" si="735"/>
        <v>0.31707317073170732</v>
      </c>
      <c r="FH414" s="54">
        <f t="shared" ref="FH414:FH426" si="742">IF(EJ414=EY414,0,1)</f>
        <v>0</v>
      </c>
      <c r="FI414" s="54">
        <f t="shared" ref="FI414:FI426" si="743">IF(EQ414=EZ414,0,1)</f>
        <v>0</v>
      </c>
      <c r="FJ414" s="54">
        <f t="shared" si="736"/>
        <v>0</v>
      </c>
      <c r="FK414" s="54">
        <f t="shared" si="736"/>
        <v>0</v>
      </c>
      <c r="FL414" s="54">
        <f t="shared" si="736"/>
        <v>0</v>
      </c>
      <c r="FM414" s="54">
        <f t="shared" si="736"/>
        <v>0</v>
      </c>
      <c r="FN414" s="54">
        <f t="shared" si="736"/>
        <v>0</v>
      </c>
      <c r="FO414" s="54">
        <f t="shared" si="736"/>
        <v>0</v>
      </c>
      <c r="FQ414" s="54" t="str">
        <f t="shared" si="688"/>
        <v/>
      </c>
      <c r="FR414" s="54" t="str">
        <f t="shared" si="650"/>
        <v/>
      </c>
      <c r="FS414" s="54" t="str">
        <f t="shared" si="709"/>
        <v/>
      </c>
      <c r="FT414" s="54" t="str">
        <f t="shared" si="709"/>
        <v/>
      </c>
      <c r="FU414" s="54" t="str">
        <f t="shared" si="709"/>
        <v/>
      </c>
      <c r="FV414" s="54" t="str">
        <f t="shared" si="709"/>
        <v/>
      </c>
      <c r="FW414" s="54" t="str">
        <f t="shared" si="709"/>
        <v/>
      </c>
      <c r="FX414" s="54" t="str">
        <f t="shared" si="709"/>
        <v/>
      </c>
      <c r="FY414" s="54" t="s">
        <v>1131</v>
      </c>
      <c r="FZ414" s="394"/>
      <c r="GA414" s="59"/>
      <c r="GB414" s="60"/>
      <c r="GC414" s="58"/>
      <c r="GD414" s="59"/>
      <c r="GE414" s="61"/>
      <c r="GF414" s="58"/>
      <c r="GG414" s="61"/>
      <c r="GH414" s="61"/>
    </row>
    <row r="415" spans="1:194" s="54" customFormat="1" ht="12" x14ac:dyDescent="0.25">
      <c r="A415" s="54">
        <v>3</v>
      </c>
      <c r="B415" s="54" t="s">
        <v>1132</v>
      </c>
      <c r="C415" s="56">
        <v>26</v>
      </c>
      <c r="D415" s="56">
        <v>15</v>
      </c>
      <c r="E415" s="56">
        <v>4</v>
      </c>
      <c r="F415" s="56">
        <v>7</v>
      </c>
      <c r="G415" s="56">
        <v>74</v>
      </c>
      <c r="H415" s="56">
        <v>36</v>
      </c>
      <c r="I415" s="57">
        <v>34</v>
      </c>
      <c r="J415" s="69">
        <f t="shared" si="717"/>
        <v>2.0555555555555554</v>
      </c>
      <c r="L415" s="82" t="s">
        <v>1130</v>
      </c>
      <c r="M415" s="86" t="s">
        <v>103</v>
      </c>
      <c r="N415" s="88" t="s">
        <v>59</v>
      </c>
      <c r="O415" s="83"/>
      <c r="P415" s="148" t="s">
        <v>410</v>
      </c>
      <c r="Q415" s="84" t="s">
        <v>430</v>
      </c>
      <c r="R415" s="88" t="s">
        <v>101</v>
      </c>
      <c r="S415" s="88" t="s">
        <v>62</v>
      </c>
      <c r="T415" s="88" t="s">
        <v>186</v>
      </c>
      <c r="U415" s="88" t="s">
        <v>459</v>
      </c>
      <c r="V415" s="88" t="s">
        <v>304</v>
      </c>
      <c r="W415" s="148" t="s">
        <v>74</v>
      </c>
      <c r="X415" s="88" t="s">
        <v>331</v>
      </c>
      <c r="Y415" s="148" t="s">
        <v>89</v>
      </c>
      <c r="Z415" s="89" t="s">
        <v>177</v>
      </c>
      <c r="AL415" s="82" t="s">
        <v>1130</v>
      </c>
      <c r="AM415" s="253" t="s">
        <v>93</v>
      </c>
      <c r="AN415" s="59" t="s">
        <v>714</v>
      </c>
      <c r="AO415" s="83"/>
      <c r="AP415" s="59" t="s">
        <v>709</v>
      </c>
      <c r="AQ415" s="84" t="s">
        <v>324</v>
      </c>
      <c r="AR415" s="59" t="s">
        <v>320</v>
      </c>
      <c r="AS415" s="59" t="s">
        <v>340</v>
      </c>
      <c r="AT415" s="59" t="s">
        <v>319</v>
      </c>
      <c r="AU415" s="59" t="s">
        <v>306</v>
      </c>
      <c r="AV415" s="59" t="s">
        <v>334</v>
      </c>
      <c r="AW415" s="59" t="s">
        <v>327</v>
      </c>
      <c r="AX415" s="59" t="s">
        <v>301</v>
      </c>
      <c r="AY415" s="59" t="s">
        <v>708</v>
      </c>
      <c r="AZ415" s="85" t="s">
        <v>480</v>
      </c>
      <c r="BL415" s="90">
        <f t="shared" si="737"/>
        <v>1</v>
      </c>
      <c r="BM415" s="77">
        <f t="shared" si="737"/>
        <v>4</v>
      </c>
      <c r="BN415" s="91"/>
      <c r="BO415" s="77">
        <f t="shared" si="718"/>
        <v>2</v>
      </c>
      <c r="BP415" s="77">
        <f t="shared" si="718"/>
        <v>3</v>
      </c>
      <c r="BQ415" s="77">
        <f t="shared" si="718"/>
        <v>3</v>
      </c>
      <c r="BR415" s="77">
        <f t="shared" si="718"/>
        <v>1</v>
      </c>
      <c r="BS415" s="77">
        <f t="shared" si="718"/>
        <v>3</v>
      </c>
      <c r="BT415" s="77">
        <f t="shared" si="718"/>
        <v>5</v>
      </c>
      <c r="BU415" s="77">
        <f t="shared" si="718"/>
        <v>4</v>
      </c>
      <c r="BV415" s="77">
        <f t="shared" si="718"/>
        <v>1</v>
      </c>
      <c r="BW415" s="77">
        <f t="shared" si="718"/>
        <v>3</v>
      </c>
      <c r="BX415" s="77">
        <f t="shared" si="718"/>
        <v>3</v>
      </c>
      <c r="BY415" s="92">
        <f t="shared" si="718"/>
        <v>2</v>
      </c>
      <c r="CB415" s="77"/>
      <c r="CC415" s="77"/>
      <c r="CD415" s="77"/>
      <c r="CE415" s="77"/>
      <c r="CF415" s="77"/>
      <c r="CG415" s="77"/>
      <c r="CH415" s="77"/>
      <c r="CI415" s="77"/>
      <c r="CJ415" s="78"/>
      <c r="CK415" s="90">
        <f t="shared" si="738"/>
        <v>3</v>
      </c>
      <c r="CL415" s="77">
        <f t="shared" si="738"/>
        <v>0</v>
      </c>
      <c r="CM415" s="91"/>
      <c r="CN415" s="77">
        <f t="shared" si="719"/>
        <v>6</v>
      </c>
      <c r="CO415" s="77">
        <f t="shared" si="719"/>
        <v>6</v>
      </c>
      <c r="CP415" s="77">
        <f t="shared" si="719"/>
        <v>2</v>
      </c>
      <c r="CQ415" s="77">
        <f t="shared" si="719"/>
        <v>1</v>
      </c>
      <c r="CR415" s="77">
        <f t="shared" si="719"/>
        <v>4</v>
      </c>
      <c r="CS415" s="77">
        <f t="shared" si="719"/>
        <v>3</v>
      </c>
      <c r="CT415" s="77">
        <f t="shared" si="719"/>
        <v>2</v>
      </c>
      <c r="CU415" s="77">
        <f t="shared" si="719"/>
        <v>2</v>
      </c>
      <c r="CV415" s="77">
        <f t="shared" si="719"/>
        <v>5</v>
      </c>
      <c r="CW415" s="77">
        <f t="shared" si="719"/>
        <v>0</v>
      </c>
      <c r="CX415" s="92">
        <f t="shared" si="719"/>
        <v>0</v>
      </c>
      <c r="DA415" s="77"/>
      <c r="DB415" s="77"/>
      <c r="DC415" s="77"/>
      <c r="DD415" s="77"/>
      <c r="DE415" s="77"/>
      <c r="DF415" s="77"/>
      <c r="DG415" s="77"/>
      <c r="DH415" s="77"/>
      <c r="DJ415" s="90" t="str">
        <f t="shared" si="739"/>
        <v>A</v>
      </c>
      <c r="DK415" s="77" t="str">
        <f t="shared" si="739"/>
        <v>H</v>
      </c>
      <c r="DL415" s="91"/>
      <c r="DM415" s="77" t="str">
        <f t="shared" si="720"/>
        <v>A</v>
      </c>
      <c r="DN415" s="77" t="str">
        <f t="shared" si="720"/>
        <v>A</v>
      </c>
      <c r="DO415" s="77" t="str">
        <f t="shared" si="720"/>
        <v>H</v>
      </c>
      <c r="DP415" s="77" t="str">
        <f t="shared" si="720"/>
        <v>D</v>
      </c>
      <c r="DQ415" s="77" t="str">
        <f t="shared" si="720"/>
        <v>A</v>
      </c>
      <c r="DR415" s="77" t="str">
        <f t="shared" si="720"/>
        <v>H</v>
      </c>
      <c r="DS415" s="77" t="str">
        <f t="shared" si="720"/>
        <v>H</v>
      </c>
      <c r="DT415" s="77" t="str">
        <f t="shared" si="720"/>
        <v>A</v>
      </c>
      <c r="DU415" s="77" t="str">
        <f t="shared" si="720"/>
        <v>A</v>
      </c>
      <c r="DV415" s="77" t="str">
        <f t="shared" si="720"/>
        <v>H</v>
      </c>
      <c r="DW415" s="92" t="str">
        <f t="shared" si="720"/>
        <v>H</v>
      </c>
      <c r="DZ415" s="56"/>
      <c r="EA415" s="56"/>
      <c r="EB415" s="56"/>
      <c r="EC415" s="56"/>
      <c r="ED415" s="56"/>
      <c r="EE415" s="56"/>
      <c r="EF415" s="56"/>
      <c r="EG415" s="56"/>
      <c r="EI415" s="53" t="str">
        <f t="shared" si="721"/>
        <v>Eastbourne</v>
      </c>
      <c r="EJ415" s="79">
        <f t="shared" si="740"/>
        <v>26</v>
      </c>
      <c r="EK415" s="80">
        <f t="shared" si="722"/>
        <v>6</v>
      </c>
      <c r="EL415" s="80">
        <f t="shared" si="723"/>
        <v>1</v>
      </c>
      <c r="EM415" s="80">
        <f t="shared" si="724"/>
        <v>6</v>
      </c>
      <c r="EN415" s="80">
        <f>COUNTIF(DL$413:DL$426,"A")</f>
        <v>2</v>
      </c>
      <c r="EO415" s="80">
        <f>COUNTIF(DL$413:DL$426,"D")</f>
        <v>2</v>
      </c>
      <c r="EP415" s="80">
        <f>COUNTIF(DL$413:DL$426,"H")</f>
        <v>9</v>
      </c>
      <c r="EQ415" s="79">
        <f t="shared" si="741"/>
        <v>8</v>
      </c>
      <c r="ER415" s="79">
        <f t="shared" si="725"/>
        <v>3</v>
      </c>
      <c r="ES415" s="79">
        <f t="shared" si="725"/>
        <v>15</v>
      </c>
      <c r="ET415" s="81">
        <f>SUM($BL415:$CI415)+SUM(CM$413:CM$426)</f>
        <v>53</v>
      </c>
      <c r="EU415" s="81">
        <f>SUM($CK415:$DH415)+SUM(BN$413:BN$426)</f>
        <v>83</v>
      </c>
      <c r="EV415" s="79">
        <f t="shared" si="726"/>
        <v>19</v>
      </c>
      <c r="EW415" s="136">
        <f t="shared" si="727"/>
        <v>0.63855421686746983</v>
      </c>
      <c r="EX415" s="78"/>
      <c r="EY415" s="80">
        <f t="shared" si="728"/>
        <v>26</v>
      </c>
      <c r="EZ415" s="80">
        <f t="shared" si="729"/>
        <v>8</v>
      </c>
      <c r="FA415" s="80">
        <f t="shared" si="730"/>
        <v>3</v>
      </c>
      <c r="FB415" s="80">
        <f t="shared" si="731"/>
        <v>15</v>
      </c>
      <c r="FC415" s="80">
        <f t="shared" si="732"/>
        <v>54</v>
      </c>
      <c r="FD415" s="80">
        <f t="shared" si="733"/>
        <v>84</v>
      </c>
      <c r="FE415" s="80">
        <f t="shared" si="734"/>
        <v>19</v>
      </c>
      <c r="FF415" s="80">
        <f t="shared" si="735"/>
        <v>0.6428571428571429</v>
      </c>
      <c r="FH415" s="54">
        <f t="shared" si="742"/>
        <v>0</v>
      </c>
      <c r="FI415" s="54">
        <f t="shared" si="743"/>
        <v>0</v>
      </c>
      <c r="FJ415" s="54">
        <f t="shared" si="736"/>
        <v>0</v>
      </c>
      <c r="FK415" s="54">
        <f t="shared" si="736"/>
        <v>0</v>
      </c>
      <c r="FL415" s="54">
        <f t="shared" si="736"/>
        <v>1</v>
      </c>
      <c r="FM415" s="54">
        <f t="shared" si="736"/>
        <v>1</v>
      </c>
      <c r="FN415" s="54">
        <f t="shared" si="736"/>
        <v>0</v>
      </c>
      <c r="FO415" s="54">
        <f t="shared" si="736"/>
        <v>1</v>
      </c>
      <c r="FQ415" s="54" t="str">
        <f t="shared" si="688"/>
        <v>Eastbourne</v>
      </c>
      <c r="FR415" s="54">
        <f t="shared" si="650"/>
        <v>0</v>
      </c>
      <c r="FS415" s="54">
        <f t="shared" si="709"/>
        <v>0</v>
      </c>
      <c r="FT415" s="54">
        <f t="shared" si="709"/>
        <v>0</v>
      </c>
      <c r="FU415" s="54">
        <f t="shared" si="709"/>
        <v>0</v>
      </c>
      <c r="FV415" s="54">
        <f t="shared" si="709"/>
        <v>1</v>
      </c>
      <c r="FW415" s="54">
        <f t="shared" si="709"/>
        <v>1</v>
      </c>
      <c r="FX415" s="54">
        <f t="shared" si="709"/>
        <v>0</v>
      </c>
      <c r="FY415" s="54" t="s">
        <v>1183</v>
      </c>
      <c r="FZ415" s="54" t="s">
        <v>1149</v>
      </c>
      <c r="GA415" s="59"/>
      <c r="GB415" s="60"/>
      <c r="GC415" s="58"/>
      <c r="GD415" s="59"/>
      <c r="GE415" s="61"/>
      <c r="GF415" s="58"/>
      <c r="GG415" s="61"/>
      <c r="GH415" s="61"/>
    </row>
    <row r="416" spans="1:194" s="54" customFormat="1" ht="12" x14ac:dyDescent="0.25">
      <c r="A416" s="54">
        <v>4</v>
      </c>
      <c r="B416" s="54" t="s">
        <v>1154</v>
      </c>
      <c r="C416" s="56">
        <v>26</v>
      </c>
      <c r="D416" s="56">
        <v>14</v>
      </c>
      <c r="E416" s="56">
        <v>5</v>
      </c>
      <c r="F416" s="56">
        <v>7</v>
      </c>
      <c r="G416" s="56">
        <v>80</v>
      </c>
      <c r="H416" s="56">
        <v>40</v>
      </c>
      <c r="I416" s="57">
        <v>33</v>
      </c>
      <c r="J416" s="69">
        <f t="shared" si="717"/>
        <v>2</v>
      </c>
      <c r="L416" s="82" t="s">
        <v>1125</v>
      </c>
      <c r="M416" s="150" t="s">
        <v>62</v>
      </c>
      <c r="N416" s="88" t="s">
        <v>99</v>
      </c>
      <c r="O416" s="88" t="s">
        <v>59</v>
      </c>
      <c r="P416" s="83"/>
      <c r="Q416" s="84" t="s">
        <v>75</v>
      </c>
      <c r="R416" s="88" t="s">
        <v>62</v>
      </c>
      <c r="S416" s="88" t="s">
        <v>200</v>
      </c>
      <c r="T416" s="88" t="s">
        <v>62</v>
      </c>
      <c r="U416" s="88" t="s">
        <v>126</v>
      </c>
      <c r="V416" s="148" t="s">
        <v>124</v>
      </c>
      <c r="W416" s="88" t="s">
        <v>62</v>
      </c>
      <c r="X416" s="148" t="s">
        <v>99</v>
      </c>
      <c r="Y416" s="88" t="s">
        <v>76</v>
      </c>
      <c r="Z416" s="89" t="s">
        <v>89</v>
      </c>
      <c r="AL416" s="82" t="s">
        <v>1125</v>
      </c>
      <c r="AM416" s="253" t="s">
        <v>1035</v>
      </c>
      <c r="AN416" s="59" t="s">
        <v>319</v>
      </c>
      <c r="AO416" s="59" t="s">
        <v>308</v>
      </c>
      <c r="AP416" s="83"/>
      <c r="AQ416" s="84" t="s">
        <v>719</v>
      </c>
      <c r="AR416" s="59" t="s">
        <v>307</v>
      </c>
      <c r="AS416" s="59" t="s">
        <v>317</v>
      </c>
      <c r="AT416" s="59" t="s">
        <v>171</v>
      </c>
      <c r="AU416" s="59" t="s">
        <v>603</v>
      </c>
      <c r="AV416" s="59" t="s">
        <v>327</v>
      </c>
      <c r="AW416" s="59" t="s">
        <v>334</v>
      </c>
      <c r="AX416" s="59" t="s">
        <v>707</v>
      </c>
      <c r="AY416" s="59" t="s">
        <v>329</v>
      </c>
      <c r="AZ416" s="85" t="s">
        <v>321</v>
      </c>
      <c r="BL416" s="90">
        <f t="shared" si="737"/>
        <v>1</v>
      </c>
      <c r="BM416" s="77">
        <f t="shared" si="737"/>
        <v>1</v>
      </c>
      <c r="BN416" s="77">
        <f t="shared" si="737"/>
        <v>4</v>
      </c>
      <c r="BO416" s="91"/>
      <c r="BP416" s="77">
        <f t="shared" si="718"/>
        <v>6</v>
      </c>
      <c r="BQ416" s="77">
        <f t="shared" si="718"/>
        <v>1</v>
      </c>
      <c r="BR416" s="77">
        <f t="shared" si="718"/>
        <v>2</v>
      </c>
      <c r="BS416" s="77">
        <f t="shared" si="718"/>
        <v>1</v>
      </c>
      <c r="BT416" s="77">
        <f t="shared" si="718"/>
        <v>7</v>
      </c>
      <c r="BU416" s="77">
        <f t="shared" si="718"/>
        <v>0</v>
      </c>
      <c r="BV416" s="77">
        <f t="shared" si="718"/>
        <v>1</v>
      </c>
      <c r="BW416" s="77">
        <f t="shared" si="718"/>
        <v>1</v>
      </c>
      <c r="BX416" s="77">
        <f t="shared" si="718"/>
        <v>0</v>
      </c>
      <c r="BY416" s="92">
        <f t="shared" si="718"/>
        <v>3</v>
      </c>
      <c r="CB416" s="77"/>
      <c r="CC416" s="77"/>
      <c r="CD416" s="77"/>
      <c r="CE416" s="77"/>
      <c r="CF416" s="77"/>
      <c r="CG416" s="77"/>
      <c r="CH416" s="77"/>
      <c r="CI416" s="77"/>
      <c r="CJ416" s="78"/>
      <c r="CK416" s="90">
        <f t="shared" si="738"/>
        <v>1</v>
      </c>
      <c r="CL416" s="77">
        <f t="shared" si="738"/>
        <v>0</v>
      </c>
      <c r="CM416" s="77">
        <f t="shared" si="738"/>
        <v>0</v>
      </c>
      <c r="CN416" s="91"/>
      <c r="CO416" s="77">
        <f t="shared" si="719"/>
        <v>4</v>
      </c>
      <c r="CP416" s="77">
        <f t="shared" si="719"/>
        <v>1</v>
      </c>
      <c r="CQ416" s="77">
        <f t="shared" si="719"/>
        <v>2</v>
      </c>
      <c r="CR416" s="77">
        <f t="shared" si="719"/>
        <v>1</v>
      </c>
      <c r="CS416" s="77">
        <f t="shared" si="719"/>
        <v>0</v>
      </c>
      <c r="CT416" s="77">
        <f t="shared" si="719"/>
        <v>0</v>
      </c>
      <c r="CU416" s="77">
        <f t="shared" si="719"/>
        <v>1</v>
      </c>
      <c r="CV416" s="77">
        <f t="shared" si="719"/>
        <v>0</v>
      </c>
      <c r="CW416" s="77">
        <f t="shared" si="719"/>
        <v>2</v>
      </c>
      <c r="CX416" s="92">
        <f t="shared" si="719"/>
        <v>0</v>
      </c>
      <c r="DA416" s="77"/>
      <c r="DB416" s="77"/>
      <c r="DC416" s="77"/>
      <c r="DD416" s="77"/>
      <c r="DE416" s="77"/>
      <c r="DF416" s="77"/>
      <c r="DG416" s="77"/>
      <c r="DH416" s="77"/>
      <c r="DJ416" s="90" t="str">
        <f t="shared" si="739"/>
        <v>D</v>
      </c>
      <c r="DK416" s="77" t="str">
        <f t="shared" si="739"/>
        <v>H</v>
      </c>
      <c r="DL416" s="77" t="str">
        <f t="shared" si="739"/>
        <v>H</v>
      </c>
      <c r="DM416" s="91"/>
      <c r="DN416" s="77" t="str">
        <f t="shared" si="720"/>
        <v>H</v>
      </c>
      <c r="DO416" s="77" t="str">
        <f t="shared" si="720"/>
        <v>D</v>
      </c>
      <c r="DP416" s="77" t="str">
        <f t="shared" si="720"/>
        <v>D</v>
      </c>
      <c r="DQ416" s="77" t="str">
        <f t="shared" si="720"/>
        <v>D</v>
      </c>
      <c r="DR416" s="77" t="str">
        <f t="shared" si="720"/>
        <v>H</v>
      </c>
      <c r="DS416" s="77" t="str">
        <f t="shared" si="720"/>
        <v>D</v>
      </c>
      <c r="DT416" s="77" t="str">
        <f t="shared" si="720"/>
        <v>D</v>
      </c>
      <c r="DU416" s="77" t="str">
        <f t="shared" si="720"/>
        <v>H</v>
      </c>
      <c r="DV416" s="77" t="str">
        <f t="shared" si="720"/>
        <v>A</v>
      </c>
      <c r="DW416" s="92" t="str">
        <f t="shared" si="720"/>
        <v>H</v>
      </c>
      <c r="DZ416" s="56"/>
      <c r="EA416" s="56"/>
      <c r="EB416" s="56"/>
      <c r="EC416" s="56"/>
      <c r="ED416" s="56"/>
      <c r="EE416" s="56"/>
      <c r="EF416" s="56"/>
      <c r="EG416" s="56"/>
      <c r="EI416" s="53" t="str">
        <f t="shared" si="721"/>
        <v>Edgware Town</v>
      </c>
      <c r="EJ416" s="79">
        <f t="shared" si="740"/>
        <v>26</v>
      </c>
      <c r="EK416" s="80">
        <f t="shared" si="722"/>
        <v>6</v>
      </c>
      <c r="EL416" s="80">
        <f t="shared" si="723"/>
        <v>6</v>
      </c>
      <c r="EM416" s="80">
        <f t="shared" si="724"/>
        <v>1</v>
      </c>
      <c r="EN416" s="80">
        <f>COUNTIF(DM$413:DM$426,"A")</f>
        <v>6</v>
      </c>
      <c r="EO416" s="80">
        <f>COUNTIF(DM$413:DM$426,"D")</f>
        <v>2</v>
      </c>
      <c r="EP416" s="80">
        <f>COUNTIF(DM$413:DM$426,"H")</f>
        <v>5</v>
      </c>
      <c r="EQ416" s="79">
        <f t="shared" si="741"/>
        <v>12</v>
      </c>
      <c r="ER416" s="79">
        <f t="shared" si="725"/>
        <v>8</v>
      </c>
      <c r="ES416" s="79">
        <f t="shared" si="725"/>
        <v>6</v>
      </c>
      <c r="ET416" s="81">
        <f>SUM($BL416:$CI416)+SUM(CN$413:CN$426)</f>
        <v>46</v>
      </c>
      <c r="EU416" s="81">
        <f>SUM($CK416:$DH416)+SUM(BO$413:BO$426)</f>
        <v>31</v>
      </c>
      <c r="EV416" s="79">
        <f t="shared" si="726"/>
        <v>32</v>
      </c>
      <c r="EW416" s="136">
        <f t="shared" si="727"/>
        <v>1.4838709677419355</v>
      </c>
      <c r="EX416" s="78"/>
      <c r="EY416" s="80">
        <f t="shared" si="728"/>
        <v>26</v>
      </c>
      <c r="EZ416" s="80">
        <f t="shared" si="729"/>
        <v>12</v>
      </c>
      <c r="FA416" s="80">
        <f t="shared" si="730"/>
        <v>8</v>
      </c>
      <c r="FB416" s="80">
        <f t="shared" si="731"/>
        <v>6</v>
      </c>
      <c r="FC416" s="80">
        <f t="shared" si="732"/>
        <v>46</v>
      </c>
      <c r="FD416" s="80">
        <f t="shared" si="733"/>
        <v>31</v>
      </c>
      <c r="FE416" s="80">
        <f t="shared" si="734"/>
        <v>32</v>
      </c>
      <c r="FF416" s="80">
        <f t="shared" si="735"/>
        <v>1.4838709677419355</v>
      </c>
      <c r="FH416" s="54">
        <f t="shared" si="742"/>
        <v>0</v>
      </c>
      <c r="FI416" s="54">
        <f t="shared" si="743"/>
        <v>0</v>
      </c>
      <c r="FJ416" s="54">
        <f t="shared" si="736"/>
        <v>0</v>
      </c>
      <c r="FK416" s="54">
        <f t="shared" si="736"/>
        <v>0</v>
      </c>
      <c r="FL416" s="54">
        <f t="shared" si="736"/>
        <v>0</v>
      </c>
      <c r="FM416" s="54">
        <f t="shared" si="736"/>
        <v>0</v>
      </c>
      <c r="FN416" s="54">
        <f t="shared" si="736"/>
        <v>0</v>
      </c>
      <c r="FO416" s="54">
        <f t="shared" si="736"/>
        <v>0</v>
      </c>
      <c r="FQ416" s="54" t="str">
        <f t="shared" si="688"/>
        <v/>
      </c>
      <c r="FR416" s="54" t="str">
        <f t="shared" si="650"/>
        <v/>
      </c>
      <c r="FS416" s="54" t="str">
        <f t="shared" si="709"/>
        <v/>
      </c>
      <c r="FT416" s="54" t="str">
        <f t="shared" si="709"/>
        <v/>
      </c>
      <c r="FU416" s="54" t="str">
        <f t="shared" si="709"/>
        <v/>
      </c>
      <c r="FV416" s="54" t="str">
        <f t="shared" si="709"/>
        <v/>
      </c>
      <c r="FW416" s="54" t="str">
        <f t="shared" si="709"/>
        <v/>
      </c>
      <c r="FX416" s="54" t="str">
        <f t="shared" si="709"/>
        <v/>
      </c>
      <c r="FY416" s="54" t="s">
        <v>1134</v>
      </c>
      <c r="FZ416" s="54" t="s">
        <v>1151</v>
      </c>
      <c r="GA416" s="59"/>
      <c r="GB416" s="60"/>
      <c r="GC416" s="58"/>
      <c r="GD416" s="59"/>
      <c r="GE416" s="61"/>
      <c r="GF416" s="58"/>
      <c r="GG416" s="61"/>
      <c r="GH416" s="61"/>
    </row>
    <row r="417" spans="1:193" s="54" customFormat="1" ht="12" x14ac:dyDescent="0.25">
      <c r="A417" s="54">
        <v>5</v>
      </c>
      <c r="B417" s="54" t="s">
        <v>1125</v>
      </c>
      <c r="C417" s="56">
        <v>26</v>
      </c>
      <c r="D417" s="56">
        <v>12</v>
      </c>
      <c r="E417" s="56">
        <v>8</v>
      </c>
      <c r="F417" s="56">
        <v>6</v>
      </c>
      <c r="G417" s="56">
        <v>46</v>
      </c>
      <c r="H417" s="56">
        <v>31</v>
      </c>
      <c r="I417" s="57">
        <v>32</v>
      </c>
      <c r="J417" s="69">
        <f t="shared" si="717"/>
        <v>1.4838709677419355</v>
      </c>
      <c r="L417" s="96" t="s">
        <v>1011</v>
      </c>
      <c r="M417" s="99" t="s">
        <v>58</v>
      </c>
      <c r="N417" s="84" t="s">
        <v>126</v>
      </c>
      <c r="O417" s="84" t="s">
        <v>273</v>
      </c>
      <c r="P417" s="84" t="s">
        <v>150</v>
      </c>
      <c r="Q417" s="83"/>
      <c r="R417" s="84" t="s">
        <v>100</v>
      </c>
      <c r="S417" s="84" t="s">
        <v>77</v>
      </c>
      <c r="T417" s="84" t="s">
        <v>101</v>
      </c>
      <c r="U417" s="84" t="s">
        <v>691</v>
      </c>
      <c r="V417" s="84" t="s">
        <v>101</v>
      </c>
      <c r="W417" s="84" t="s">
        <v>103</v>
      </c>
      <c r="X417" s="84" t="s">
        <v>87</v>
      </c>
      <c r="Y417" s="84" t="s">
        <v>102</v>
      </c>
      <c r="Z417" s="98" t="s">
        <v>200</v>
      </c>
      <c r="AL417" s="96" t="s">
        <v>1011</v>
      </c>
      <c r="AM417" s="99" t="s">
        <v>171</v>
      </c>
      <c r="AN417" s="84" t="s">
        <v>313</v>
      </c>
      <c r="AO417" s="84" t="s">
        <v>707</v>
      </c>
      <c r="AP417" s="84" t="s">
        <v>708</v>
      </c>
      <c r="AQ417" s="83"/>
      <c r="AR417" s="84" t="s">
        <v>340</v>
      </c>
      <c r="AS417" s="84" t="s">
        <v>342</v>
      </c>
      <c r="AT417" s="84" t="s">
        <v>326</v>
      </c>
      <c r="AU417" s="84" t="s">
        <v>307</v>
      </c>
      <c r="AV417" s="84" t="s">
        <v>365</v>
      </c>
      <c r="AW417" s="84" t="s">
        <v>306</v>
      </c>
      <c r="AX417" s="84" t="s">
        <v>701</v>
      </c>
      <c r="AY417" s="84" t="s">
        <v>703</v>
      </c>
      <c r="AZ417" s="98" t="s">
        <v>705</v>
      </c>
      <c r="BL417" s="90">
        <f t="shared" si="737"/>
        <v>5</v>
      </c>
      <c r="BM417" s="77">
        <f t="shared" si="737"/>
        <v>7</v>
      </c>
      <c r="BN417" s="77">
        <f t="shared" si="737"/>
        <v>4</v>
      </c>
      <c r="BO417" s="77">
        <f t="shared" si="737"/>
        <v>3</v>
      </c>
      <c r="BP417" s="91"/>
      <c r="BQ417" s="77">
        <f t="shared" si="718"/>
        <v>4</v>
      </c>
      <c r="BR417" s="77">
        <f t="shared" si="718"/>
        <v>2</v>
      </c>
      <c r="BS417" s="77">
        <f t="shared" si="718"/>
        <v>3</v>
      </c>
      <c r="BT417" s="77">
        <f t="shared" si="718"/>
        <v>7</v>
      </c>
      <c r="BU417" s="77">
        <f t="shared" si="718"/>
        <v>3</v>
      </c>
      <c r="BV417" s="77">
        <f t="shared" si="718"/>
        <v>1</v>
      </c>
      <c r="BW417" s="77">
        <f t="shared" si="718"/>
        <v>3</v>
      </c>
      <c r="BX417" s="77">
        <f t="shared" si="718"/>
        <v>2</v>
      </c>
      <c r="BY417" s="92">
        <f t="shared" si="718"/>
        <v>2</v>
      </c>
      <c r="CB417" s="77"/>
      <c r="CC417" s="77"/>
      <c r="CD417" s="77"/>
      <c r="CE417" s="77"/>
      <c r="CF417" s="77"/>
      <c r="CG417" s="77"/>
      <c r="CH417" s="77"/>
      <c r="CI417" s="77"/>
      <c r="CJ417" s="78"/>
      <c r="CK417" s="90">
        <f t="shared" si="738"/>
        <v>1</v>
      </c>
      <c r="CL417" s="77">
        <f t="shared" si="738"/>
        <v>0</v>
      </c>
      <c r="CM417" s="77">
        <f t="shared" si="738"/>
        <v>4</v>
      </c>
      <c r="CN417" s="77">
        <f t="shared" si="738"/>
        <v>1</v>
      </c>
      <c r="CO417" s="91"/>
      <c r="CP417" s="77">
        <f t="shared" si="719"/>
        <v>3</v>
      </c>
      <c r="CQ417" s="77">
        <f t="shared" si="719"/>
        <v>1</v>
      </c>
      <c r="CR417" s="77">
        <f t="shared" si="719"/>
        <v>2</v>
      </c>
      <c r="CS417" s="77">
        <f t="shared" si="719"/>
        <v>3</v>
      </c>
      <c r="CT417" s="77">
        <f t="shared" si="719"/>
        <v>2</v>
      </c>
      <c r="CU417" s="77">
        <f t="shared" si="719"/>
        <v>3</v>
      </c>
      <c r="CV417" s="77">
        <f t="shared" si="719"/>
        <v>3</v>
      </c>
      <c r="CW417" s="77">
        <f t="shared" si="719"/>
        <v>4</v>
      </c>
      <c r="CX417" s="92">
        <f t="shared" si="719"/>
        <v>2</v>
      </c>
      <c r="DA417" s="77"/>
      <c r="DB417" s="77"/>
      <c r="DC417" s="77"/>
      <c r="DD417" s="77"/>
      <c r="DE417" s="77"/>
      <c r="DF417" s="77"/>
      <c r="DG417" s="77"/>
      <c r="DH417" s="77"/>
      <c r="DJ417" s="90" t="str">
        <f t="shared" si="739"/>
        <v>H</v>
      </c>
      <c r="DK417" s="77" t="str">
        <f t="shared" si="739"/>
        <v>H</v>
      </c>
      <c r="DL417" s="77" t="str">
        <f t="shared" si="739"/>
        <v>D</v>
      </c>
      <c r="DM417" s="77" t="str">
        <f t="shared" si="739"/>
        <v>H</v>
      </c>
      <c r="DN417" s="91"/>
      <c r="DO417" s="77" t="str">
        <f t="shared" si="720"/>
        <v>H</v>
      </c>
      <c r="DP417" s="77" t="str">
        <f t="shared" si="720"/>
        <v>H</v>
      </c>
      <c r="DQ417" s="77" t="str">
        <f t="shared" si="720"/>
        <v>H</v>
      </c>
      <c r="DR417" s="77" t="str">
        <f t="shared" si="720"/>
        <v>H</v>
      </c>
      <c r="DS417" s="77" t="str">
        <f t="shared" si="720"/>
        <v>H</v>
      </c>
      <c r="DT417" s="77" t="str">
        <f t="shared" si="720"/>
        <v>A</v>
      </c>
      <c r="DU417" s="77" t="str">
        <f t="shared" si="720"/>
        <v>D</v>
      </c>
      <c r="DV417" s="77" t="str">
        <f t="shared" si="720"/>
        <v>A</v>
      </c>
      <c r="DW417" s="92" t="str">
        <f t="shared" si="720"/>
        <v>D</v>
      </c>
      <c r="DZ417" s="56"/>
      <c r="EA417" s="56"/>
      <c r="EB417" s="56"/>
      <c r="EC417" s="56"/>
      <c r="ED417" s="56"/>
      <c r="EE417" s="56"/>
      <c r="EF417" s="56"/>
      <c r="EG417" s="56"/>
      <c r="EI417" s="53" t="str">
        <f t="shared" si="721"/>
        <v>Epsom</v>
      </c>
      <c r="EJ417" s="79">
        <f t="shared" si="740"/>
        <v>26</v>
      </c>
      <c r="EK417" s="80">
        <f t="shared" si="722"/>
        <v>8</v>
      </c>
      <c r="EL417" s="80">
        <f t="shared" si="723"/>
        <v>3</v>
      </c>
      <c r="EM417" s="80">
        <f t="shared" si="724"/>
        <v>2</v>
      </c>
      <c r="EN417" s="80">
        <f>COUNTIF(DN$413:DN$426,"A")</f>
        <v>5</v>
      </c>
      <c r="EO417" s="80">
        <f>COUNTIF(DN$413:DN$426,"D")</f>
        <v>2</v>
      </c>
      <c r="EP417" s="80">
        <f>COUNTIF(DN$413:DN$426,"H")</f>
        <v>6</v>
      </c>
      <c r="EQ417" s="79">
        <f t="shared" si="741"/>
        <v>13</v>
      </c>
      <c r="ER417" s="79">
        <f t="shared" si="725"/>
        <v>5</v>
      </c>
      <c r="ES417" s="79">
        <f t="shared" si="725"/>
        <v>8</v>
      </c>
      <c r="ET417" s="81">
        <f>SUM($BL417:$CI417)+SUM(CO$413:CO$426)</f>
        <v>75</v>
      </c>
      <c r="EU417" s="81">
        <f>SUM($CK417:$DH417)+SUM(BP$413:BP$426)</f>
        <v>61</v>
      </c>
      <c r="EV417" s="79">
        <f t="shared" si="726"/>
        <v>31</v>
      </c>
      <c r="EW417" s="136">
        <f t="shared" si="727"/>
        <v>1.2295081967213115</v>
      </c>
      <c r="EX417" s="78"/>
      <c r="EY417" s="80">
        <f t="shared" si="728"/>
        <v>26</v>
      </c>
      <c r="EZ417" s="80">
        <f t="shared" si="729"/>
        <v>13</v>
      </c>
      <c r="FA417" s="80">
        <f t="shared" si="730"/>
        <v>5</v>
      </c>
      <c r="FB417" s="80">
        <f t="shared" si="731"/>
        <v>8</v>
      </c>
      <c r="FC417" s="80">
        <f t="shared" si="732"/>
        <v>75</v>
      </c>
      <c r="FD417" s="80">
        <f t="shared" si="733"/>
        <v>61</v>
      </c>
      <c r="FE417" s="80">
        <f t="shared" si="734"/>
        <v>31</v>
      </c>
      <c r="FF417" s="80">
        <f t="shared" si="735"/>
        <v>1.2295081967213115</v>
      </c>
      <c r="FH417" s="54">
        <f t="shared" si="742"/>
        <v>0</v>
      </c>
      <c r="FI417" s="54">
        <f t="shared" si="743"/>
        <v>0</v>
      </c>
      <c r="FJ417" s="54">
        <f t="shared" si="736"/>
        <v>0</v>
      </c>
      <c r="FK417" s="54">
        <f t="shared" si="736"/>
        <v>0</v>
      </c>
      <c r="FL417" s="54">
        <f t="shared" si="736"/>
        <v>0</v>
      </c>
      <c r="FM417" s="54">
        <f t="shared" si="736"/>
        <v>0</v>
      </c>
      <c r="FN417" s="54">
        <f t="shared" si="736"/>
        <v>0</v>
      </c>
      <c r="FO417" s="54">
        <f t="shared" si="736"/>
        <v>0</v>
      </c>
      <c r="FQ417" s="54" t="str">
        <f t="shared" si="688"/>
        <v/>
      </c>
      <c r="FR417" s="54" t="str">
        <f t="shared" si="650"/>
        <v/>
      </c>
      <c r="FS417" s="54" t="str">
        <f t="shared" si="709"/>
        <v/>
      </c>
      <c r="FT417" s="54" t="str">
        <f t="shared" si="709"/>
        <v/>
      </c>
      <c r="FU417" s="54" t="str">
        <f t="shared" si="709"/>
        <v/>
      </c>
      <c r="FV417" s="54" t="str">
        <f t="shared" si="709"/>
        <v/>
      </c>
      <c r="FW417" s="54" t="str">
        <f t="shared" si="709"/>
        <v/>
      </c>
      <c r="FX417" s="54" t="str">
        <f t="shared" si="709"/>
        <v/>
      </c>
      <c r="FY417" s="54" t="s">
        <v>1184</v>
      </c>
      <c r="FZ417" s="54" t="s">
        <v>1138</v>
      </c>
      <c r="GC417" s="58"/>
      <c r="GD417" s="59"/>
      <c r="GE417" s="61"/>
      <c r="GF417" s="58"/>
      <c r="GG417" s="61"/>
      <c r="GH417" s="61"/>
    </row>
    <row r="418" spans="1:193" s="53" customFormat="1" ht="12" x14ac:dyDescent="0.25">
      <c r="A418" s="359">
        <v>6</v>
      </c>
      <c r="B418" s="53" t="s">
        <v>1011</v>
      </c>
      <c r="C418" s="57">
        <v>26</v>
      </c>
      <c r="D418" s="57">
        <v>13</v>
      </c>
      <c r="E418" s="57">
        <v>5</v>
      </c>
      <c r="F418" s="57">
        <v>8</v>
      </c>
      <c r="G418" s="57">
        <v>75</v>
      </c>
      <c r="H418" s="57">
        <v>61</v>
      </c>
      <c r="I418" s="57">
        <v>31</v>
      </c>
      <c r="J418" s="95">
        <f t="shared" si="717"/>
        <v>1.2295081967213115</v>
      </c>
      <c r="L418" s="82" t="s">
        <v>1136</v>
      </c>
      <c r="M418" s="86" t="s">
        <v>101</v>
      </c>
      <c r="N418" s="88" t="s">
        <v>111</v>
      </c>
      <c r="O418" s="88" t="s">
        <v>410</v>
      </c>
      <c r="P418" s="151" t="s">
        <v>148</v>
      </c>
      <c r="Q418" s="84" t="s">
        <v>76</v>
      </c>
      <c r="R418" s="83"/>
      <c r="S418" s="88" t="s">
        <v>103</v>
      </c>
      <c r="T418" s="88" t="s">
        <v>99</v>
      </c>
      <c r="U418" s="88" t="s">
        <v>100</v>
      </c>
      <c r="V418" s="88" t="s">
        <v>77</v>
      </c>
      <c r="W418" s="88" t="s">
        <v>59</v>
      </c>
      <c r="X418" s="88" t="s">
        <v>178</v>
      </c>
      <c r="Y418" s="88" t="s">
        <v>149</v>
      </c>
      <c r="Z418" s="89" t="s">
        <v>177</v>
      </c>
      <c r="AA418" s="54"/>
      <c r="AB418" s="54"/>
      <c r="AC418" s="54"/>
      <c r="AD418" s="54"/>
      <c r="AE418" s="54"/>
      <c r="AF418" s="54"/>
      <c r="AG418" s="54"/>
      <c r="AH418" s="54"/>
      <c r="AI418" s="54"/>
      <c r="AJ418" s="54"/>
      <c r="AK418" s="54"/>
      <c r="AL418" s="82" t="s">
        <v>1136</v>
      </c>
      <c r="AM418" s="253" t="s">
        <v>328</v>
      </c>
      <c r="AN418" s="59" t="s">
        <v>334</v>
      </c>
      <c r="AO418" s="59" t="s">
        <v>603</v>
      </c>
      <c r="AP418" s="87" t="s">
        <v>202</v>
      </c>
      <c r="AQ418" s="84" t="s">
        <v>327</v>
      </c>
      <c r="AR418" s="83"/>
      <c r="AS418" s="59" t="s">
        <v>319</v>
      </c>
      <c r="AT418" s="59" t="s">
        <v>365</v>
      </c>
      <c r="AU418" s="59" t="s">
        <v>326</v>
      </c>
      <c r="AV418" s="59" t="s">
        <v>719</v>
      </c>
      <c r="AW418" s="59" t="s">
        <v>701</v>
      </c>
      <c r="AX418" s="59" t="s">
        <v>667</v>
      </c>
      <c r="AY418" s="59" t="s">
        <v>318</v>
      </c>
      <c r="AZ418" s="85" t="s">
        <v>714</v>
      </c>
      <c r="BB418" s="54"/>
      <c r="BC418" s="54"/>
      <c r="BD418" s="54"/>
      <c r="BE418" s="54"/>
      <c r="BF418" s="54"/>
      <c r="BG418" s="54"/>
      <c r="BH418" s="54"/>
      <c r="BI418" s="54"/>
      <c r="BJ418" s="54"/>
      <c r="BL418" s="90">
        <f t="shared" si="737"/>
        <v>3</v>
      </c>
      <c r="BM418" s="77">
        <f t="shared" si="737"/>
        <v>5</v>
      </c>
      <c r="BN418" s="77">
        <f t="shared" si="737"/>
        <v>2</v>
      </c>
      <c r="BO418" s="77">
        <f t="shared" si="737"/>
        <v>0</v>
      </c>
      <c r="BP418" s="77">
        <f t="shared" si="737"/>
        <v>0</v>
      </c>
      <c r="BQ418" s="91"/>
      <c r="BR418" s="77">
        <f t="shared" si="718"/>
        <v>1</v>
      </c>
      <c r="BS418" s="77">
        <f t="shared" si="718"/>
        <v>1</v>
      </c>
      <c r="BT418" s="77">
        <f t="shared" si="718"/>
        <v>4</v>
      </c>
      <c r="BU418" s="77">
        <f t="shared" si="718"/>
        <v>2</v>
      </c>
      <c r="BV418" s="77">
        <f t="shared" si="718"/>
        <v>4</v>
      </c>
      <c r="BW418" s="77">
        <f t="shared" si="718"/>
        <v>6</v>
      </c>
      <c r="BX418" s="77">
        <f t="shared" si="718"/>
        <v>1</v>
      </c>
      <c r="BY418" s="92">
        <f t="shared" si="718"/>
        <v>2</v>
      </c>
      <c r="BZ418" s="54"/>
      <c r="CA418" s="54"/>
      <c r="CB418" s="77"/>
      <c r="CC418" s="77"/>
      <c r="CD418" s="77"/>
      <c r="CE418" s="77"/>
      <c r="CF418" s="77"/>
      <c r="CG418" s="77"/>
      <c r="CH418" s="77"/>
      <c r="CI418" s="77"/>
      <c r="CJ418" s="78"/>
      <c r="CK418" s="90">
        <f t="shared" si="738"/>
        <v>2</v>
      </c>
      <c r="CL418" s="77">
        <f t="shared" si="738"/>
        <v>2</v>
      </c>
      <c r="CM418" s="77">
        <f t="shared" si="738"/>
        <v>6</v>
      </c>
      <c r="CN418" s="77">
        <f t="shared" si="738"/>
        <v>1</v>
      </c>
      <c r="CO418" s="77">
        <f t="shared" si="738"/>
        <v>2</v>
      </c>
      <c r="CP418" s="91"/>
      <c r="CQ418" s="77">
        <f t="shared" si="719"/>
        <v>3</v>
      </c>
      <c r="CR418" s="77">
        <f t="shared" si="719"/>
        <v>0</v>
      </c>
      <c r="CS418" s="77">
        <f t="shared" si="719"/>
        <v>3</v>
      </c>
      <c r="CT418" s="77">
        <f t="shared" si="719"/>
        <v>1</v>
      </c>
      <c r="CU418" s="77">
        <f t="shared" si="719"/>
        <v>0</v>
      </c>
      <c r="CV418" s="77">
        <f t="shared" si="719"/>
        <v>1</v>
      </c>
      <c r="CW418" s="77">
        <f t="shared" si="719"/>
        <v>5</v>
      </c>
      <c r="CX418" s="92">
        <f t="shared" si="719"/>
        <v>0</v>
      </c>
      <c r="CY418" s="54"/>
      <c r="CZ418" s="54"/>
      <c r="DA418" s="77"/>
      <c r="DB418" s="77"/>
      <c r="DC418" s="77"/>
      <c r="DD418" s="77"/>
      <c r="DE418" s="77"/>
      <c r="DF418" s="77"/>
      <c r="DG418" s="77"/>
      <c r="DH418" s="77"/>
      <c r="DI418" s="54"/>
      <c r="DJ418" s="90" t="str">
        <f t="shared" si="739"/>
        <v>H</v>
      </c>
      <c r="DK418" s="77" t="str">
        <f t="shared" si="739"/>
        <v>H</v>
      </c>
      <c r="DL418" s="77" t="str">
        <f t="shared" si="739"/>
        <v>A</v>
      </c>
      <c r="DM418" s="77" t="str">
        <f t="shared" si="739"/>
        <v>A</v>
      </c>
      <c r="DN418" s="77" t="str">
        <f t="shared" si="739"/>
        <v>A</v>
      </c>
      <c r="DO418" s="91"/>
      <c r="DP418" s="77" t="str">
        <f t="shared" si="720"/>
        <v>A</v>
      </c>
      <c r="DQ418" s="77" t="str">
        <f t="shared" si="720"/>
        <v>H</v>
      </c>
      <c r="DR418" s="77" t="str">
        <f t="shared" si="720"/>
        <v>H</v>
      </c>
      <c r="DS418" s="77" t="str">
        <f t="shared" si="720"/>
        <v>H</v>
      </c>
      <c r="DT418" s="77" t="str">
        <f t="shared" si="720"/>
        <v>H</v>
      </c>
      <c r="DU418" s="77" t="str">
        <f t="shared" si="720"/>
        <v>H</v>
      </c>
      <c r="DV418" s="77" t="str">
        <f t="shared" si="720"/>
        <v>A</v>
      </c>
      <c r="DW418" s="92" t="str">
        <f t="shared" si="720"/>
        <v>H</v>
      </c>
      <c r="DX418" s="54"/>
      <c r="DY418" s="54"/>
      <c r="DZ418" s="56"/>
      <c r="EA418" s="56"/>
      <c r="EB418" s="56"/>
      <c r="EC418" s="56"/>
      <c r="ED418" s="56"/>
      <c r="EE418" s="56"/>
      <c r="EF418" s="56"/>
      <c r="EG418" s="56"/>
      <c r="EH418" s="54"/>
      <c r="EI418" s="53" t="str">
        <f t="shared" si="721"/>
        <v>Erith &amp; Belvedere</v>
      </c>
      <c r="EJ418" s="79">
        <f t="shared" si="740"/>
        <v>26</v>
      </c>
      <c r="EK418" s="80">
        <f t="shared" si="722"/>
        <v>8</v>
      </c>
      <c r="EL418" s="80">
        <f t="shared" si="723"/>
        <v>0</v>
      </c>
      <c r="EM418" s="80">
        <f t="shared" si="724"/>
        <v>5</v>
      </c>
      <c r="EN418" s="80">
        <f>COUNTIF(DO$413:DO$426,"A")</f>
        <v>4</v>
      </c>
      <c r="EO418" s="80">
        <f>COUNTIF(DO$413:DO$426,"D")</f>
        <v>1</v>
      </c>
      <c r="EP418" s="80">
        <f>COUNTIF(DO$413:DO$426,"H")</f>
        <v>8</v>
      </c>
      <c r="EQ418" s="79">
        <f t="shared" si="741"/>
        <v>12</v>
      </c>
      <c r="ER418" s="79">
        <f t="shared" si="725"/>
        <v>1</v>
      </c>
      <c r="ES418" s="79">
        <f t="shared" si="725"/>
        <v>13</v>
      </c>
      <c r="ET418" s="81">
        <f>SUM($BL418:$CI418)+SUM(CP$413:CP$426)</f>
        <v>54</v>
      </c>
      <c r="EU418" s="81">
        <f>SUM($CK418:$DH418)+SUM(BQ$413:BQ$426)</f>
        <v>73</v>
      </c>
      <c r="EV418" s="79">
        <f t="shared" si="726"/>
        <v>25</v>
      </c>
      <c r="EW418" s="136">
        <f t="shared" si="727"/>
        <v>0.73972602739726023</v>
      </c>
      <c r="EX418" s="78"/>
      <c r="EY418" s="80">
        <f t="shared" si="728"/>
        <v>26</v>
      </c>
      <c r="EZ418" s="80">
        <f t="shared" si="729"/>
        <v>12</v>
      </c>
      <c r="FA418" s="80">
        <f t="shared" si="730"/>
        <v>1</v>
      </c>
      <c r="FB418" s="80">
        <f t="shared" si="731"/>
        <v>13</v>
      </c>
      <c r="FC418" s="80">
        <f t="shared" si="732"/>
        <v>54</v>
      </c>
      <c r="FD418" s="80">
        <f t="shared" si="733"/>
        <v>73</v>
      </c>
      <c r="FE418" s="80">
        <f t="shared" si="734"/>
        <v>25</v>
      </c>
      <c r="FF418" s="80">
        <f t="shared" si="735"/>
        <v>0.73972602739726023</v>
      </c>
      <c r="FG418" s="54"/>
      <c r="FH418" s="54">
        <f t="shared" si="742"/>
        <v>0</v>
      </c>
      <c r="FI418" s="54">
        <f t="shared" si="743"/>
        <v>0</v>
      </c>
      <c r="FJ418" s="54">
        <f t="shared" si="736"/>
        <v>0</v>
      </c>
      <c r="FK418" s="54">
        <f t="shared" si="736"/>
        <v>0</v>
      </c>
      <c r="FL418" s="54">
        <f t="shared" si="736"/>
        <v>0</v>
      </c>
      <c r="FM418" s="54">
        <f t="shared" si="736"/>
        <v>0</v>
      </c>
      <c r="FN418" s="54">
        <f t="shared" si="736"/>
        <v>0</v>
      </c>
      <c r="FO418" s="54">
        <f t="shared" si="736"/>
        <v>0</v>
      </c>
      <c r="FQ418" s="54" t="str">
        <f t="shared" si="688"/>
        <v/>
      </c>
      <c r="FR418" s="54" t="str">
        <f t="shared" si="650"/>
        <v/>
      </c>
      <c r="FS418" s="54" t="str">
        <f t="shared" si="709"/>
        <v/>
      </c>
      <c r="FT418" s="54" t="str">
        <f t="shared" si="709"/>
        <v/>
      </c>
      <c r="FU418" s="54" t="str">
        <f t="shared" si="709"/>
        <v/>
      </c>
      <c r="FV418" s="54" t="str">
        <f t="shared" si="709"/>
        <v/>
      </c>
      <c r="FW418" s="54" t="str">
        <f t="shared" si="709"/>
        <v/>
      </c>
      <c r="FX418" s="54" t="str">
        <f t="shared" si="709"/>
        <v/>
      </c>
      <c r="FY418" s="54" t="s">
        <v>1185</v>
      </c>
      <c r="FZ418" s="61"/>
      <c r="GA418" s="59"/>
      <c r="GB418" s="60"/>
      <c r="GC418" s="58"/>
      <c r="GD418" s="59"/>
      <c r="GE418" s="61"/>
      <c r="GF418" s="58"/>
      <c r="GG418" s="61"/>
      <c r="GH418" s="61"/>
      <c r="GJ418" s="54"/>
    </row>
    <row r="419" spans="1:193" s="54" customFormat="1" ht="12" x14ac:dyDescent="0.25">
      <c r="A419" s="360">
        <v>7</v>
      </c>
      <c r="B419" s="54" t="s">
        <v>1139</v>
      </c>
      <c r="C419" s="56">
        <v>26</v>
      </c>
      <c r="D419" s="56">
        <v>12</v>
      </c>
      <c r="E419" s="56">
        <v>6</v>
      </c>
      <c r="F419" s="56">
        <v>8</v>
      </c>
      <c r="G419" s="56">
        <v>56</v>
      </c>
      <c r="H419" s="56">
        <v>55</v>
      </c>
      <c r="I419" s="57">
        <v>30</v>
      </c>
      <c r="J419" s="69">
        <f t="shared" si="717"/>
        <v>1.0181818181818181</v>
      </c>
      <c r="L419" s="82" t="s">
        <v>1132</v>
      </c>
      <c r="M419" s="150" t="s">
        <v>101</v>
      </c>
      <c r="N419" s="88" t="s">
        <v>89</v>
      </c>
      <c r="O419" s="88" t="s">
        <v>269</v>
      </c>
      <c r="P419" s="88" t="s">
        <v>74</v>
      </c>
      <c r="Q419" s="84" t="s">
        <v>87</v>
      </c>
      <c r="R419" s="88" t="s">
        <v>59</v>
      </c>
      <c r="S419" s="83"/>
      <c r="T419" s="88" t="s">
        <v>62</v>
      </c>
      <c r="U419" s="88" t="s">
        <v>162</v>
      </c>
      <c r="V419" s="88" t="s">
        <v>148</v>
      </c>
      <c r="W419" s="148" t="s">
        <v>60</v>
      </c>
      <c r="X419" s="151" t="s">
        <v>150</v>
      </c>
      <c r="Y419" s="88" t="s">
        <v>101</v>
      </c>
      <c r="Z419" s="89" t="s">
        <v>269</v>
      </c>
      <c r="AL419" s="82" t="s">
        <v>1132</v>
      </c>
      <c r="AM419" s="253" t="s">
        <v>703</v>
      </c>
      <c r="AN419" s="59" t="s">
        <v>324</v>
      </c>
      <c r="AO419" s="59" t="s">
        <v>333</v>
      </c>
      <c r="AP419" s="59" t="s">
        <v>306</v>
      </c>
      <c r="AQ419" s="84" t="s">
        <v>321</v>
      </c>
      <c r="AR419" s="59" t="s">
        <v>706</v>
      </c>
      <c r="AS419" s="83"/>
      <c r="AT419" s="59" t="s">
        <v>334</v>
      </c>
      <c r="AU419" s="59" t="s">
        <v>312</v>
      </c>
      <c r="AV419" s="59" t="s">
        <v>701</v>
      </c>
      <c r="AW419" s="59" t="s">
        <v>667</v>
      </c>
      <c r="AX419" s="87" t="s">
        <v>545</v>
      </c>
      <c r="AY419" s="59" t="s">
        <v>719</v>
      </c>
      <c r="AZ419" s="85" t="s">
        <v>327</v>
      </c>
      <c r="BL419" s="90">
        <f t="shared" si="737"/>
        <v>3</v>
      </c>
      <c r="BM419" s="77">
        <f t="shared" si="737"/>
        <v>3</v>
      </c>
      <c r="BN419" s="77">
        <f t="shared" si="737"/>
        <v>7</v>
      </c>
      <c r="BO419" s="77">
        <f t="shared" si="737"/>
        <v>1</v>
      </c>
      <c r="BP419" s="77">
        <f t="shared" si="737"/>
        <v>3</v>
      </c>
      <c r="BQ419" s="77">
        <f t="shared" si="737"/>
        <v>4</v>
      </c>
      <c r="BR419" s="91"/>
      <c r="BS419" s="77">
        <f t="shared" si="718"/>
        <v>1</v>
      </c>
      <c r="BT419" s="77">
        <f t="shared" si="718"/>
        <v>6</v>
      </c>
      <c r="BU419" s="77">
        <f t="shared" si="718"/>
        <v>0</v>
      </c>
      <c r="BV419" s="77">
        <f t="shared" si="718"/>
        <v>4</v>
      </c>
      <c r="BW419" s="77">
        <f t="shared" si="718"/>
        <v>3</v>
      </c>
      <c r="BX419" s="77">
        <f t="shared" si="718"/>
        <v>3</v>
      </c>
      <c r="BY419" s="92">
        <f t="shared" si="718"/>
        <v>7</v>
      </c>
      <c r="CB419" s="77"/>
      <c r="CC419" s="77"/>
      <c r="CD419" s="77"/>
      <c r="CE419" s="77"/>
      <c r="CF419" s="77"/>
      <c r="CG419" s="77"/>
      <c r="CH419" s="77"/>
      <c r="CI419" s="77"/>
      <c r="CJ419" s="78"/>
      <c r="CK419" s="90">
        <f t="shared" si="738"/>
        <v>2</v>
      </c>
      <c r="CL419" s="77">
        <f t="shared" si="738"/>
        <v>0</v>
      </c>
      <c r="CM419" s="77">
        <f t="shared" si="738"/>
        <v>1</v>
      </c>
      <c r="CN419" s="77">
        <f t="shared" si="738"/>
        <v>2</v>
      </c>
      <c r="CO419" s="77">
        <f t="shared" si="738"/>
        <v>3</v>
      </c>
      <c r="CP419" s="77">
        <f t="shared" si="738"/>
        <v>0</v>
      </c>
      <c r="CQ419" s="91"/>
      <c r="CR419" s="77">
        <f t="shared" si="719"/>
        <v>1</v>
      </c>
      <c r="CS419" s="77">
        <f t="shared" si="719"/>
        <v>0</v>
      </c>
      <c r="CT419" s="77">
        <f t="shared" si="719"/>
        <v>1</v>
      </c>
      <c r="CU419" s="77">
        <f t="shared" si="719"/>
        <v>1</v>
      </c>
      <c r="CV419" s="77">
        <f t="shared" si="719"/>
        <v>1</v>
      </c>
      <c r="CW419" s="77">
        <f t="shared" si="719"/>
        <v>2</v>
      </c>
      <c r="CX419" s="92">
        <f t="shared" si="719"/>
        <v>1</v>
      </c>
      <c r="DA419" s="77"/>
      <c r="DB419" s="77"/>
      <c r="DC419" s="77"/>
      <c r="DD419" s="77"/>
      <c r="DE419" s="77"/>
      <c r="DF419" s="77"/>
      <c r="DG419" s="77"/>
      <c r="DH419" s="77"/>
      <c r="DJ419" s="90" t="str">
        <f t="shared" si="739"/>
        <v>H</v>
      </c>
      <c r="DK419" s="77" t="str">
        <f t="shared" si="739"/>
        <v>H</v>
      </c>
      <c r="DL419" s="77" t="str">
        <f t="shared" si="739"/>
        <v>H</v>
      </c>
      <c r="DM419" s="77" t="str">
        <f t="shared" si="739"/>
        <v>A</v>
      </c>
      <c r="DN419" s="77" t="str">
        <f t="shared" si="739"/>
        <v>D</v>
      </c>
      <c r="DO419" s="77" t="str">
        <f t="shared" si="739"/>
        <v>H</v>
      </c>
      <c r="DP419" s="91"/>
      <c r="DQ419" s="77" t="str">
        <f t="shared" si="720"/>
        <v>D</v>
      </c>
      <c r="DR419" s="77" t="str">
        <f t="shared" si="720"/>
        <v>H</v>
      </c>
      <c r="DS419" s="77" t="str">
        <f t="shared" si="720"/>
        <v>A</v>
      </c>
      <c r="DT419" s="77" t="str">
        <f t="shared" si="720"/>
        <v>H</v>
      </c>
      <c r="DU419" s="77" t="str">
        <f t="shared" si="720"/>
        <v>H</v>
      </c>
      <c r="DV419" s="77" t="str">
        <f t="shared" si="720"/>
        <v>H</v>
      </c>
      <c r="DW419" s="92" t="str">
        <f t="shared" si="720"/>
        <v>H</v>
      </c>
      <c r="DZ419" s="56"/>
      <c r="EA419" s="56"/>
      <c r="EB419" s="56"/>
      <c r="EC419" s="56"/>
      <c r="ED419" s="56"/>
      <c r="EE419" s="56"/>
      <c r="EF419" s="56"/>
      <c r="EG419" s="56"/>
      <c r="EI419" s="53" t="str">
        <f t="shared" si="721"/>
        <v>Grays Athletic</v>
      </c>
      <c r="EJ419" s="79">
        <f t="shared" si="740"/>
        <v>26</v>
      </c>
      <c r="EK419" s="80">
        <f t="shared" si="722"/>
        <v>9</v>
      </c>
      <c r="EL419" s="80">
        <f t="shared" si="723"/>
        <v>2</v>
      </c>
      <c r="EM419" s="80">
        <f t="shared" si="724"/>
        <v>2</v>
      </c>
      <c r="EN419" s="80">
        <f>COUNTIF(DP$413:DP$426,"A")</f>
        <v>6</v>
      </c>
      <c r="EO419" s="80">
        <f>COUNTIF(DP$413:DP$426,"D")</f>
        <v>2</v>
      </c>
      <c r="EP419" s="80">
        <f>COUNTIF(DP$413:DP$426,"H")</f>
        <v>5</v>
      </c>
      <c r="EQ419" s="79">
        <f t="shared" si="741"/>
        <v>15</v>
      </c>
      <c r="ER419" s="79">
        <f t="shared" si="725"/>
        <v>4</v>
      </c>
      <c r="ES419" s="79">
        <f t="shared" si="725"/>
        <v>7</v>
      </c>
      <c r="ET419" s="81">
        <f>SUM($BL419:$CI419)+SUM(CQ$413:CQ$426)</f>
        <v>74</v>
      </c>
      <c r="EU419" s="81">
        <f>SUM($CK419:$DH419)+SUM(BR$413:BR$426)</f>
        <v>36</v>
      </c>
      <c r="EV419" s="79">
        <f t="shared" si="726"/>
        <v>34</v>
      </c>
      <c r="EW419" s="136">
        <f t="shared" si="727"/>
        <v>2.0555555555555554</v>
      </c>
      <c r="EX419" s="78"/>
      <c r="EY419" s="80">
        <f t="shared" si="728"/>
        <v>26</v>
      </c>
      <c r="EZ419" s="80">
        <f t="shared" si="729"/>
        <v>15</v>
      </c>
      <c r="FA419" s="80">
        <f t="shared" si="730"/>
        <v>4</v>
      </c>
      <c r="FB419" s="80">
        <f t="shared" si="731"/>
        <v>7</v>
      </c>
      <c r="FC419" s="80">
        <f t="shared" si="732"/>
        <v>74</v>
      </c>
      <c r="FD419" s="80">
        <f t="shared" si="733"/>
        <v>36</v>
      </c>
      <c r="FE419" s="80">
        <f t="shared" si="734"/>
        <v>34</v>
      </c>
      <c r="FF419" s="80">
        <f t="shared" si="735"/>
        <v>2.0555555555555554</v>
      </c>
      <c r="FH419" s="54">
        <f t="shared" si="742"/>
        <v>0</v>
      </c>
      <c r="FI419" s="54">
        <f t="shared" si="743"/>
        <v>0</v>
      </c>
      <c r="FJ419" s="54">
        <f t="shared" si="736"/>
        <v>0</v>
      </c>
      <c r="FK419" s="54">
        <f t="shared" si="736"/>
        <v>0</v>
      </c>
      <c r="FL419" s="54">
        <f t="shared" si="736"/>
        <v>0</v>
      </c>
      <c r="FM419" s="54">
        <f t="shared" si="736"/>
        <v>0</v>
      </c>
      <c r="FN419" s="54">
        <f t="shared" si="736"/>
        <v>0</v>
      </c>
      <c r="FO419" s="54">
        <f t="shared" si="736"/>
        <v>0</v>
      </c>
      <c r="FQ419" s="54" t="str">
        <f t="shared" si="688"/>
        <v/>
      </c>
      <c r="FR419" s="54" t="str">
        <f t="shared" si="650"/>
        <v/>
      </c>
      <c r="FS419" s="54" t="str">
        <f t="shared" si="709"/>
        <v/>
      </c>
      <c r="FT419" s="54" t="str">
        <f t="shared" si="709"/>
        <v/>
      </c>
      <c r="FU419" s="54" t="str">
        <f t="shared" si="709"/>
        <v/>
      </c>
      <c r="FV419" s="54" t="str">
        <f t="shared" si="709"/>
        <v/>
      </c>
      <c r="FW419" s="54" t="str">
        <f t="shared" si="709"/>
        <v/>
      </c>
      <c r="FX419" s="54" t="str">
        <f t="shared" si="709"/>
        <v/>
      </c>
      <c r="FY419" s="54" t="s">
        <v>1186</v>
      </c>
      <c r="FZ419" s="61"/>
      <c r="GA419" s="53"/>
      <c r="GB419" s="53"/>
      <c r="GC419" s="58"/>
      <c r="GD419" s="59"/>
      <c r="GE419" s="61"/>
      <c r="GF419" s="58"/>
      <c r="GG419" s="61"/>
      <c r="GH419" s="61"/>
    </row>
    <row r="420" spans="1:193" s="53" customFormat="1" ht="12" x14ac:dyDescent="0.25">
      <c r="A420" s="54">
        <v>8</v>
      </c>
      <c r="B420" s="54" t="s">
        <v>1157</v>
      </c>
      <c r="C420" s="56">
        <v>26</v>
      </c>
      <c r="D420" s="56">
        <v>11</v>
      </c>
      <c r="E420" s="56">
        <v>7</v>
      </c>
      <c r="F420" s="56">
        <v>8</v>
      </c>
      <c r="G420" s="56">
        <v>71</v>
      </c>
      <c r="H420" s="56">
        <v>55</v>
      </c>
      <c r="I420" s="57">
        <v>29</v>
      </c>
      <c r="J420" s="69">
        <f t="shared" si="717"/>
        <v>1.290909090909091</v>
      </c>
      <c r="L420" s="82" t="s">
        <v>1157</v>
      </c>
      <c r="M420" s="86" t="s">
        <v>101</v>
      </c>
      <c r="N420" s="88" t="s">
        <v>164</v>
      </c>
      <c r="O420" s="88" t="s">
        <v>125</v>
      </c>
      <c r="P420" s="88" t="s">
        <v>59</v>
      </c>
      <c r="Q420" s="84" t="s">
        <v>87</v>
      </c>
      <c r="R420" s="88" t="s">
        <v>76</v>
      </c>
      <c r="S420" s="88" t="s">
        <v>175</v>
      </c>
      <c r="T420" s="83"/>
      <c r="U420" s="88" t="s">
        <v>331</v>
      </c>
      <c r="V420" s="88" t="s">
        <v>200</v>
      </c>
      <c r="W420" s="88" t="s">
        <v>150</v>
      </c>
      <c r="X420" s="88" t="s">
        <v>150</v>
      </c>
      <c r="Y420" s="88" t="s">
        <v>62</v>
      </c>
      <c r="Z420" s="89" t="s">
        <v>178</v>
      </c>
      <c r="AB420" s="54"/>
      <c r="AC420" s="54"/>
      <c r="AD420" s="54"/>
      <c r="AE420" s="54"/>
      <c r="AF420" s="54"/>
      <c r="AG420" s="54"/>
      <c r="AH420" s="54"/>
      <c r="AI420" s="54"/>
      <c r="AJ420" s="54"/>
      <c r="AK420" s="54"/>
      <c r="AL420" s="82" t="s">
        <v>1157</v>
      </c>
      <c r="AM420" s="253" t="s">
        <v>706</v>
      </c>
      <c r="AN420" s="59" t="s">
        <v>667</v>
      </c>
      <c r="AO420" s="59" t="s">
        <v>318</v>
      </c>
      <c r="AP420" s="59" t="s">
        <v>480</v>
      </c>
      <c r="AQ420" s="84" t="s">
        <v>317</v>
      </c>
      <c r="AR420" s="59" t="s">
        <v>313</v>
      </c>
      <c r="AS420" s="59" t="s">
        <v>1035</v>
      </c>
      <c r="AT420" s="83"/>
      <c r="AU420" s="59" t="s">
        <v>591</v>
      </c>
      <c r="AV420" s="59" t="s">
        <v>707</v>
      </c>
      <c r="AW420" s="59" t="s">
        <v>320</v>
      </c>
      <c r="AX420" s="59" t="s">
        <v>327</v>
      </c>
      <c r="AY420" s="59" t="s">
        <v>306</v>
      </c>
      <c r="AZ420" s="85" t="s">
        <v>340</v>
      </c>
      <c r="BB420" s="54"/>
      <c r="BC420" s="54"/>
      <c r="BD420" s="54"/>
      <c r="BE420" s="54"/>
      <c r="BF420" s="54"/>
      <c r="BG420" s="54"/>
      <c r="BH420" s="54"/>
      <c r="BI420" s="54"/>
      <c r="BJ420" s="54"/>
      <c r="BL420" s="90">
        <f t="shared" si="737"/>
        <v>3</v>
      </c>
      <c r="BM420" s="77">
        <f t="shared" si="737"/>
        <v>8</v>
      </c>
      <c r="BN420" s="77">
        <f t="shared" si="737"/>
        <v>5</v>
      </c>
      <c r="BO420" s="77">
        <f t="shared" si="737"/>
        <v>4</v>
      </c>
      <c r="BP420" s="77">
        <f t="shared" si="737"/>
        <v>3</v>
      </c>
      <c r="BQ420" s="77">
        <f t="shared" si="737"/>
        <v>0</v>
      </c>
      <c r="BR420" s="77">
        <f t="shared" si="737"/>
        <v>2</v>
      </c>
      <c r="BS420" s="91"/>
      <c r="BT420" s="77">
        <f t="shared" si="718"/>
        <v>3</v>
      </c>
      <c r="BU420" s="77">
        <f t="shared" si="718"/>
        <v>2</v>
      </c>
      <c r="BV420" s="77">
        <f t="shared" si="718"/>
        <v>3</v>
      </c>
      <c r="BW420" s="77">
        <f t="shared" si="718"/>
        <v>3</v>
      </c>
      <c r="BX420" s="77">
        <f t="shared" si="718"/>
        <v>1</v>
      </c>
      <c r="BY420" s="92">
        <f t="shared" si="718"/>
        <v>6</v>
      </c>
      <c r="BZ420" s="54"/>
      <c r="CA420" s="54"/>
      <c r="CB420" s="77"/>
      <c r="CC420" s="77"/>
      <c r="CD420" s="77"/>
      <c r="CE420" s="77"/>
      <c r="CF420" s="77"/>
      <c r="CG420" s="77"/>
      <c r="CH420" s="77"/>
      <c r="CI420" s="77"/>
      <c r="CJ420" s="78"/>
      <c r="CK420" s="90">
        <f t="shared" si="738"/>
        <v>2</v>
      </c>
      <c r="CL420" s="77">
        <f t="shared" si="738"/>
        <v>0</v>
      </c>
      <c r="CM420" s="77">
        <f t="shared" si="738"/>
        <v>0</v>
      </c>
      <c r="CN420" s="77">
        <f t="shared" si="738"/>
        <v>0</v>
      </c>
      <c r="CO420" s="77">
        <f t="shared" si="738"/>
        <v>3</v>
      </c>
      <c r="CP420" s="77">
        <f t="shared" si="738"/>
        <v>2</v>
      </c>
      <c r="CQ420" s="77">
        <f t="shared" si="738"/>
        <v>5</v>
      </c>
      <c r="CR420" s="91"/>
      <c r="CS420" s="77">
        <f t="shared" si="719"/>
        <v>5</v>
      </c>
      <c r="CT420" s="77">
        <f t="shared" si="719"/>
        <v>2</v>
      </c>
      <c r="CU420" s="77">
        <f t="shared" si="719"/>
        <v>1</v>
      </c>
      <c r="CV420" s="77">
        <f t="shared" si="719"/>
        <v>1</v>
      </c>
      <c r="CW420" s="77">
        <f t="shared" si="719"/>
        <v>1</v>
      </c>
      <c r="CX420" s="92">
        <f t="shared" si="719"/>
        <v>1</v>
      </c>
      <c r="CY420" s="54"/>
      <c r="CZ420" s="54"/>
      <c r="DA420" s="77"/>
      <c r="DB420" s="77"/>
      <c r="DC420" s="77"/>
      <c r="DD420" s="77"/>
      <c r="DE420" s="77"/>
      <c r="DF420" s="77"/>
      <c r="DG420" s="77"/>
      <c r="DH420" s="77"/>
      <c r="DI420" s="54"/>
      <c r="DJ420" s="90" t="str">
        <f t="shared" si="739"/>
        <v>H</v>
      </c>
      <c r="DK420" s="77" t="str">
        <f t="shared" si="739"/>
        <v>H</v>
      </c>
      <c r="DL420" s="77" t="str">
        <f t="shared" si="739"/>
        <v>H</v>
      </c>
      <c r="DM420" s="77" t="str">
        <f t="shared" si="739"/>
        <v>H</v>
      </c>
      <c r="DN420" s="77" t="str">
        <f t="shared" si="739"/>
        <v>D</v>
      </c>
      <c r="DO420" s="77" t="str">
        <f t="shared" si="739"/>
        <v>A</v>
      </c>
      <c r="DP420" s="77" t="str">
        <f t="shared" si="739"/>
        <v>A</v>
      </c>
      <c r="DQ420" s="91"/>
      <c r="DR420" s="77" t="str">
        <f t="shared" si="720"/>
        <v>A</v>
      </c>
      <c r="DS420" s="77" t="str">
        <f t="shared" si="720"/>
        <v>D</v>
      </c>
      <c r="DT420" s="77" t="str">
        <f t="shared" si="720"/>
        <v>H</v>
      </c>
      <c r="DU420" s="77" t="str">
        <f t="shared" si="720"/>
        <v>H</v>
      </c>
      <c r="DV420" s="77" t="str">
        <f t="shared" si="720"/>
        <v>D</v>
      </c>
      <c r="DW420" s="92" t="str">
        <f t="shared" si="720"/>
        <v>H</v>
      </c>
      <c r="DX420" s="54"/>
      <c r="DY420" s="54"/>
      <c r="DZ420" s="56"/>
      <c r="EA420" s="56"/>
      <c r="EB420" s="56"/>
      <c r="EC420" s="56"/>
      <c r="ED420" s="56"/>
      <c r="EE420" s="56"/>
      <c r="EF420" s="56"/>
      <c r="EG420" s="56"/>
      <c r="EH420" s="54"/>
      <c r="EI420" s="53" t="str">
        <f t="shared" si="721"/>
        <v>Hounslow Town</v>
      </c>
      <c r="EJ420" s="79">
        <f t="shared" si="740"/>
        <v>26</v>
      </c>
      <c r="EK420" s="80">
        <f t="shared" si="722"/>
        <v>7</v>
      </c>
      <c r="EL420" s="80">
        <f t="shared" si="723"/>
        <v>3</v>
      </c>
      <c r="EM420" s="80">
        <f t="shared" si="724"/>
        <v>3</v>
      </c>
      <c r="EN420" s="80">
        <f>COUNTIF(DQ$413:DQ$426,"A")</f>
        <v>4</v>
      </c>
      <c r="EO420" s="80">
        <f>COUNTIF(DQ$413:DQ$426,"D")</f>
        <v>4</v>
      </c>
      <c r="EP420" s="80">
        <f>COUNTIF(DQ$413:DQ$426,"H")</f>
        <v>5</v>
      </c>
      <c r="EQ420" s="79">
        <f t="shared" si="741"/>
        <v>11</v>
      </c>
      <c r="ER420" s="79">
        <f t="shared" si="725"/>
        <v>7</v>
      </c>
      <c r="ES420" s="79">
        <f t="shared" si="725"/>
        <v>8</v>
      </c>
      <c r="ET420" s="81">
        <f>SUM($BL420:$CI420)+SUM(CR$413:CR$426)</f>
        <v>71</v>
      </c>
      <c r="EU420" s="81">
        <f>SUM($CK420:$DH420)+SUM(BS$413:BS$426)</f>
        <v>55</v>
      </c>
      <c r="EV420" s="79">
        <f t="shared" si="726"/>
        <v>29</v>
      </c>
      <c r="EW420" s="136">
        <f t="shared" si="727"/>
        <v>1.290909090909091</v>
      </c>
      <c r="EX420" s="78"/>
      <c r="EY420" s="80">
        <f t="shared" si="728"/>
        <v>26</v>
      </c>
      <c r="EZ420" s="80">
        <f t="shared" si="729"/>
        <v>11</v>
      </c>
      <c r="FA420" s="80">
        <f t="shared" si="730"/>
        <v>7</v>
      </c>
      <c r="FB420" s="80">
        <f t="shared" si="731"/>
        <v>8</v>
      </c>
      <c r="FC420" s="80">
        <f t="shared" si="732"/>
        <v>71</v>
      </c>
      <c r="FD420" s="80">
        <f t="shared" si="733"/>
        <v>55</v>
      </c>
      <c r="FE420" s="80">
        <f t="shared" si="734"/>
        <v>29</v>
      </c>
      <c r="FF420" s="80">
        <f t="shared" si="735"/>
        <v>1.290909090909091</v>
      </c>
      <c r="FG420" s="54"/>
      <c r="FH420" s="54">
        <f t="shared" si="742"/>
        <v>0</v>
      </c>
      <c r="FI420" s="54">
        <f t="shared" si="743"/>
        <v>0</v>
      </c>
      <c r="FJ420" s="54">
        <f t="shared" si="736"/>
        <v>0</v>
      </c>
      <c r="FK420" s="54">
        <f t="shared" si="736"/>
        <v>0</v>
      </c>
      <c r="FL420" s="54">
        <f t="shared" si="736"/>
        <v>0</v>
      </c>
      <c r="FM420" s="54">
        <f t="shared" si="736"/>
        <v>0</v>
      </c>
      <c r="FN420" s="54">
        <f t="shared" si="736"/>
        <v>0</v>
      </c>
      <c r="FO420" s="54">
        <f t="shared" si="736"/>
        <v>0</v>
      </c>
      <c r="FQ420" s="54" t="str">
        <f t="shared" si="688"/>
        <v/>
      </c>
      <c r="FR420" s="54" t="str">
        <f t="shared" si="650"/>
        <v/>
      </c>
      <c r="FS420" s="54" t="str">
        <f t="shared" si="709"/>
        <v/>
      </c>
      <c r="FT420" s="54" t="str">
        <f t="shared" si="709"/>
        <v/>
      </c>
      <c r="FU420" s="54" t="str">
        <f t="shared" si="709"/>
        <v/>
      </c>
      <c r="FV420" s="54" t="str">
        <f t="shared" si="709"/>
        <v/>
      </c>
      <c r="FW420" s="54" t="str">
        <f t="shared" si="709"/>
        <v/>
      </c>
      <c r="FX420" s="54" t="str">
        <f t="shared" si="709"/>
        <v/>
      </c>
      <c r="FY420" s="54" t="s">
        <v>1187</v>
      </c>
      <c r="FZ420" s="61"/>
      <c r="GA420" s="54"/>
      <c r="GB420" s="54"/>
      <c r="GC420" s="58"/>
      <c r="GD420" s="59"/>
      <c r="GE420" s="61"/>
      <c r="GF420" s="58"/>
      <c r="GG420" s="61"/>
      <c r="GH420" s="61"/>
      <c r="GJ420" s="54"/>
    </row>
    <row r="421" spans="1:193" s="53" customFormat="1" ht="12" x14ac:dyDescent="0.25">
      <c r="A421" s="54">
        <v>9</v>
      </c>
      <c r="B421" s="54" t="s">
        <v>1136</v>
      </c>
      <c r="C421" s="56">
        <v>26</v>
      </c>
      <c r="D421" s="56">
        <v>12</v>
      </c>
      <c r="E421" s="56">
        <v>1</v>
      </c>
      <c r="F421" s="56">
        <v>13</v>
      </c>
      <c r="G421" s="56">
        <v>54</v>
      </c>
      <c r="H421" s="56">
        <v>73</v>
      </c>
      <c r="I421" s="57">
        <v>25</v>
      </c>
      <c r="J421" s="69">
        <f t="shared" si="717"/>
        <v>0.73972602739726023</v>
      </c>
      <c r="L421" s="82" t="s">
        <v>1142</v>
      </c>
      <c r="M421" s="86" t="s">
        <v>77</v>
      </c>
      <c r="N421" s="88" t="s">
        <v>513</v>
      </c>
      <c r="O421" s="88" t="s">
        <v>194</v>
      </c>
      <c r="P421" s="88" t="s">
        <v>99</v>
      </c>
      <c r="Q421" s="84" t="s">
        <v>58</v>
      </c>
      <c r="R421" s="88" t="s">
        <v>74</v>
      </c>
      <c r="S421" s="88" t="s">
        <v>206</v>
      </c>
      <c r="T421" s="88" t="s">
        <v>186</v>
      </c>
      <c r="U421" s="83"/>
      <c r="V421" s="88" t="s">
        <v>87</v>
      </c>
      <c r="W421" s="88" t="s">
        <v>176</v>
      </c>
      <c r="X421" s="88" t="s">
        <v>100</v>
      </c>
      <c r="Y421" s="88" t="s">
        <v>103</v>
      </c>
      <c r="Z421" s="89" t="s">
        <v>150</v>
      </c>
      <c r="AH421" s="54"/>
      <c r="AI421" s="54"/>
      <c r="AJ421" s="54"/>
      <c r="AK421" s="54"/>
      <c r="AL421" s="82" t="s">
        <v>1142</v>
      </c>
      <c r="AM421" s="253" t="s">
        <v>310</v>
      </c>
      <c r="AN421" s="59" t="s">
        <v>719</v>
      </c>
      <c r="AO421" s="59" t="s">
        <v>705</v>
      </c>
      <c r="AP421" s="59" t="s">
        <v>701</v>
      </c>
      <c r="AQ421" s="84" t="s">
        <v>711</v>
      </c>
      <c r="AR421" s="59" t="s">
        <v>329</v>
      </c>
      <c r="AS421" s="59" t="s">
        <v>707</v>
      </c>
      <c r="AT421" s="59" t="s">
        <v>708</v>
      </c>
      <c r="AU421" s="83"/>
      <c r="AV421" s="59" t="s">
        <v>311</v>
      </c>
      <c r="AW421" s="59" t="s">
        <v>318</v>
      </c>
      <c r="AX421" s="59" t="s">
        <v>709</v>
      </c>
      <c r="AY421" s="59" t="s">
        <v>327</v>
      </c>
      <c r="AZ421" s="85" t="s">
        <v>320</v>
      </c>
      <c r="BB421" s="54"/>
      <c r="BC421" s="54"/>
      <c r="BD421" s="54"/>
      <c r="BE421" s="54"/>
      <c r="BF421" s="54"/>
      <c r="BG421" s="54"/>
      <c r="BH421" s="54"/>
      <c r="BI421" s="54"/>
      <c r="BJ421" s="54"/>
      <c r="BL421" s="90">
        <f t="shared" si="737"/>
        <v>2</v>
      </c>
      <c r="BM421" s="77">
        <f t="shared" si="737"/>
        <v>8</v>
      </c>
      <c r="BN421" s="77">
        <f t="shared" si="737"/>
        <v>9</v>
      </c>
      <c r="BO421" s="77">
        <f t="shared" si="737"/>
        <v>1</v>
      </c>
      <c r="BP421" s="77">
        <f t="shared" si="737"/>
        <v>5</v>
      </c>
      <c r="BQ421" s="77">
        <f t="shared" si="737"/>
        <v>1</v>
      </c>
      <c r="BR421" s="77">
        <f t="shared" si="737"/>
        <v>1</v>
      </c>
      <c r="BS421" s="77">
        <f t="shared" si="737"/>
        <v>3</v>
      </c>
      <c r="BT421" s="91"/>
      <c r="BU421" s="77">
        <f>(IF(V421="","",(IF(MID(V421,2,1)="-",LEFT(V421,1),LEFT(V421,2)))+0))</f>
        <v>3</v>
      </c>
      <c r="BV421" s="77">
        <f>(IF(W421="","",(IF(MID(W421,2,1)="-",LEFT(W421,1),LEFT(W421,2)))+0))</f>
        <v>2</v>
      </c>
      <c r="BW421" s="77">
        <f>(IF(X421="","",(IF(MID(X421,2,1)="-",LEFT(X421,1),LEFT(X421,2)))+0))</f>
        <v>4</v>
      </c>
      <c r="BX421" s="77">
        <f>(IF(Y421="","",(IF(MID(Y421,2,1)="-",LEFT(Y421,1),LEFT(Y421,2)))+0))</f>
        <v>1</v>
      </c>
      <c r="BY421" s="92">
        <f>(IF(Z421="","",(IF(MID(Z421,2,1)="-",LEFT(Z421,1),LEFT(Z421,2)))+0))</f>
        <v>3</v>
      </c>
      <c r="BZ421" s="54"/>
      <c r="CA421" s="54"/>
      <c r="CB421" s="77"/>
      <c r="CC421" s="77"/>
      <c r="CD421" s="77"/>
      <c r="CE421" s="77"/>
      <c r="CF421" s="77"/>
      <c r="CG421" s="77"/>
      <c r="CH421" s="77"/>
      <c r="CI421" s="77"/>
      <c r="CJ421" s="163"/>
      <c r="CK421" s="90">
        <f t="shared" si="738"/>
        <v>1</v>
      </c>
      <c r="CL421" s="77">
        <f t="shared" si="738"/>
        <v>2</v>
      </c>
      <c r="CM421" s="77">
        <f t="shared" si="738"/>
        <v>1</v>
      </c>
      <c r="CN421" s="77">
        <f t="shared" si="738"/>
        <v>0</v>
      </c>
      <c r="CO421" s="77">
        <f t="shared" si="738"/>
        <v>1</v>
      </c>
      <c r="CP421" s="77">
        <f t="shared" si="738"/>
        <v>2</v>
      </c>
      <c r="CQ421" s="77">
        <f t="shared" si="738"/>
        <v>4</v>
      </c>
      <c r="CR421" s="77">
        <f t="shared" si="738"/>
        <v>4</v>
      </c>
      <c r="CS421" s="91"/>
      <c r="CT421" s="77">
        <f>(IF(V421="","",IF(RIGHT(V421,2)="10",RIGHT(V421,2),RIGHT(V421,1))+0))</f>
        <v>3</v>
      </c>
      <c r="CU421" s="77">
        <f>(IF(W421="","",IF(RIGHT(W421,2)="10",RIGHT(W421,2),RIGHT(W421,1))+0))</f>
        <v>3</v>
      </c>
      <c r="CV421" s="77">
        <f>(IF(X421="","",IF(RIGHT(X421,2)="10",RIGHT(X421,2),RIGHT(X421,1))+0))</f>
        <v>3</v>
      </c>
      <c r="CW421" s="77">
        <f>(IF(Y421="","",IF(RIGHT(Y421,2)="10",RIGHT(Y421,2),RIGHT(Y421,1))+0))</f>
        <v>3</v>
      </c>
      <c r="CX421" s="92">
        <f>(IF(Z421="","",IF(RIGHT(Z421,2)="10",RIGHT(Z421,2),RIGHT(Z421,1))+0))</f>
        <v>1</v>
      </c>
      <c r="CY421" s="54"/>
      <c r="CZ421" s="54"/>
      <c r="DA421" s="77"/>
      <c r="DB421" s="77"/>
      <c r="DC421" s="77"/>
      <c r="DD421" s="77"/>
      <c r="DE421" s="77"/>
      <c r="DF421" s="77"/>
      <c r="DG421" s="77"/>
      <c r="DH421" s="77"/>
      <c r="DJ421" s="90" t="str">
        <f t="shared" si="739"/>
        <v>H</v>
      </c>
      <c r="DK421" s="77" t="str">
        <f t="shared" si="739"/>
        <v>H</v>
      </c>
      <c r="DL421" s="77" t="str">
        <f t="shared" si="739"/>
        <v>H</v>
      </c>
      <c r="DM421" s="77" t="str">
        <f t="shared" si="739"/>
        <v>H</v>
      </c>
      <c r="DN421" s="77" t="str">
        <f t="shared" si="739"/>
        <v>H</v>
      </c>
      <c r="DO421" s="77" t="str">
        <f t="shared" si="739"/>
        <v>A</v>
      </c>
      <c r="DP421" s="77" t="str">
        <f t="shared" si="739"/>
        <v>A</v>
      </c>
      <c r="DQ421" s="77" t="str">
        <f t="shared" si="739"/>
        <v>A</v>
      </c>
      <c r="DR421" s="91"/>
      <c r="DS421" s="77" t="str">
        <f>(IF(V421="","",IF(BU421&gt;CT421,"H",IF(BU421&lt;CT421,"A","D"))))</f>
        <v>D</v>
      </c>
      <c r="DT421" s="77" t="str">
        <f>(IF(W421="","",IF(BV421&gt;CU421,"H",IF(BV421&lt;CU421,"A","D"))))</f>
        <v>A</v>
      </c>
      <c r="DU421" s="77" t="str">
        <f>(IF(X421="","",IF(BW421&gt;CV421,"H",IF(BW421&lt;CV421,"A","D"))))</f>
        <v>H</v>
      </c>
      <c r="DV421" s="77" t="str">
        <f>(IF(Y421="","",IF(BX421&gt;CW421,"H",IF(BX421&lt;CW421,"A","D"))))</f>
        <v>A</v>
      </c>
      <c r="DW421" s="92" t="str">
        <f>(IF(Z421="","",IF(BY421&gt;CX421,"H",IF(BY421&lt;CX421,"A","D"))))</f>
        <v>H</v>
      </c>
      <c r="DX421" s="54"/>
      <c r="DY421" s="54"/>
      <c r="DZ421" s="56"/>
      <c r="EA421" s="56"/>
      <c r="EB421" s="56"/>
      <c r="EC421" s="56"/>
      <c r="ED421" s="56"/>
      <c r="EE421" s="56"/>
      <c r="EF421" s="56"/>
      <c r="EG421" s="56"/>
      <c r="EI421" s="53" t="str">
        <f t="shared" si="721"/>
        <v>Maidenhead United</v>
      </c>
      <c r="EJ421" s="79">
        <f t="shared" si="740"/>
        <v>26</v>
      </c>
      <c r="EK421" s="80">
        <f t="shared" si="722"/>
        <v>7</v>
      </c>
      <c r="EL421" s="80">
        <f t="shared" si="723"/>
        <v>1</v>
      </c>
      <c r="EM421" s="80">
        <f t="shared" si="724"/>
        <v>5</v>
      </c>
      <c r="EN421" s="80">
        <f>COUNTIF(DR$413:DR$426,"A")</f>
        <v>3</v>
      </c>
      <c r="EO421" s="80">
        <f>COUNTIF(DR$413:DR$426,"D")</f>
        <v>1</v>
      </c>
      <c r="EP421" s="80">
        <f>COUNTIF(DR$413:DR$426,"H")</f>
        <v>9</v>
      </c>
      <c r="EQ421" s="79">
        <f t="shared" si="741"/>
        <v>10</v>
      </c>
      <c r="ER421" s="79">
        <f t="shared" si="725"/>
        <v>2</v>
      </c>
      <c r="ES421" s="79">
        <f t="shared" si="725"/>
        <v>14</v>
      </c>
      <c r="ET421" s="81">
        <f>SUM($BL421:$CI421)+SUM(CS$413:CS$426)</f>
        <v>74</v>
      </c>
      <c r="EU421" s="81">
        <f>SUM($CK421:$DH421)+SUM(BT$413:BT$426)</f>
        <v>82</v>
      </c>
      <c r="EV421" s="79">
        <f t="shared" si="726"/>
        <v>22</v>
      </c>
      <c r="EW421" s="136">
        <f t="shared" si="727"/>
        <v>0.90243902439024393</v>
      </c>
      <c r="EX421" s="78"/>
      <c r="EY421" s="80">
        <f t="shared" si="728"/>
        <v>26</v>
      </c>
      <c r="EZ421" s="80">
        <f t="shared" si="729"/>
        <v>10</v>
      </c>
      <c r="FA421" s="80">
        <f t="shared" si="730"/>
        <v>2</v>
      </c>
      <c r="FB421" s="80">
        <f t="shared" si="731"/>
        <v>14</v>
      </c>
      <c r="FC421" s="80">
        <f t="shared" si="732"/>
        <v>74</v>
      </c>
      <c r="FD421" s="80">
        <f t="shared" si="733"/>
        <v>82</v>
      </c>
      <c r="FE421" s="80">
        <f t="shared" si="734"/>
        <v>22</v>
      </c>
      <c r="FF421" s="80">
        <f t="shared" si="735"/>
        <v>0.90243902439024393</v>
      </c>
      <c r="FH421" s="54">
        <f t="shared" si="742"/>
        <v>0</v>
      </c>
      <c r="FI421" s="54">
        <f t="shared" si="743"/>
        <v>0</v>
      </c>
      <c r="FJ421" s="54">
        <f t="shared" si="736"/>
        <v>0</v>
      </c>
      <c r="FK421" s="54">
        <f t="shared" si="736"/>
        <v>0</v>
      </c>
      <c r="FL421" s="54">
        <f t="shared" si="736"/>
        <v>0</v>
      </c>
      <c r="FM421" s="54">
        <f t="shared" si="736"/>
        <v>0</v>
      </c>
      <c r="FN421" s="54">
        <f t="shared" si="736"/>
        <v>0</v>
      </c>
      <c r="FO421" s="54">
        <f t="shared" si="736"/>
        <v>0</v>
      </c>
      <c r="FQ421" s="54" t="str">
        <f t="shared" si="688"/>
        <v/>
      </c>
      <c r="FR421" s="54" t="str">
        <f t="shared" si="650"/>
        <v/>
      </c>
      <c r="FS421" s="54" t="str">
        <f t="shared" si="709"/>
        <v/>
      </c>
      <c r="FT421" s="54" t="str">
        <f t="shared" si="709"/>
        <v/>
      </c>
      <c r="FU421" s="54" t="str">
        <f t="shared" si="709"/>
        <v/>
      </c>
      <c r="FV421" s="54" t="str">
        <f t="shared" si="709"/>
        <v/>
      </c>
      <c r="FW421" s="54" t="str">
        <f t="shared" si="709"/>
        <v/>
      </c>
      <c r="FX421" s="54" t="str">
        <f t="shared" si="709"/>
        <v/>
      </c>
      <c r="FY421" s="54" t="s">
        <v>1140</v>
      </c>
      <c r="FZ421" s="61"/>
      <c r="GC421" s="58"/>
      <c r="GD421" s="59"/>
      <c r="GE421" s="61"/>
      <c r="GF421" s="58"/>
      <c r="GG421" s="61"/>
      <c r="GH421" s="61"/>
      <c r="GJ421" s="54"/>
    </row>
    <row r="422" spans="1:193" s="54" customFormat="1" ht="12" x14ac:dyDescent="0.25">
      <c r="A422" s="54">
        <v>10</v>
      </c>
      <c r="B422" s="54" t="s">
        <v>1142</v>
      </c>
      <c r="C422" s="56">
        <v>26</v>
      </c>
      <c r="D422" s="56">
        <v>10</v>
      </c>
      <c r="E422" s="56">
        <v>2</v>
      </c>
      <c r="F422" s="56">
        <v>14</v>
      </c>
      <c r="G422" s="56">
        <v>74</v>
      </c>
      <c r="H422" s="56">
        <v>82</v>
      </c>
      <c r="I422" s="57">
        <v>22</v>
      </c>
      <c r="J422" s="69">
        <f t="shared" si="717"/>
        <v>0.90243902439024393</v>
      </c>
      <c r="L422" s="82" t="s">
        <v>1154</v>
      </c>
      <c r="M422" s="86" t="s">
        <v>99</v>
      </c>
      <c r="N422" s="141" t="s">
        <v>125</v>
      </c>
      <c r="O422" s="88" t="s">
        <v>200</v>
      </c>
      <c r="P422" s="148" t="s">
        <v>89</v>
      </c>
      <c r="Q422" s="84" t="s">
        <v>76</v>
      </c>
      <c r="R422" s="88" t="s">
        <v>63</v>
      </c>
      <c r="S422" s="88" t="s">
        <v>177</v>
      </c>
      <c r="T422" s="88" t="s">
        <v>416</v>
      </c>
      <c r="U422" s="88" t="s">
        <v>75</v>
      </c>
      <c r="V422" s="83"/>
      <c r="W422" s="148" t="s">
        <v>59</v>
      </c>
      <c r="X422" s="88" t="s">
        <v>112</v>
      </c>
      <c r="Y422" s="148" t="s">
        <v>200</v>
      </c>
      <c r="Z422" s="89" t="s">
        <v>60</v>
      </c>
      <c r="AL422" s="82" t="s">
        <v>1154</v>
      </c>
      <c r="AM422" s="253" t="s">
        <v>342</v>
      </c>
      <c r="AN422" s="59" t="s">
        <v>317</v>
      </c>
      <c r="AO422" s="59" t="s">
        <v>329</v>
      </c>
      <c r="AP422" s="59" t="s">
        <v>714</v>
      </c>
      <c r="AQ422" s="84" t="s">
        <v>301</v>
      </c>
      <c r="AR422" s="59" t="s">
        <v>171</v>
      </c>
      <c r="AS422" s="59" t="s">
        <v>708</v>
      </c>
      <c r="AT422" s="59" t="s">
        <v>703</v>
      </c>
      <c r="AU422" s="59" t="s">
        <v>319</v>
      </c>
      <c r="AV422" s="83"/>
      <c r="AW422" s="59" t="s">
        <v>324</v>
      </c>
      <c r="AX422" s="59" t="s">
        <v>318</v>
      </c>
      <c r="AY422" s="59" t="s">
        <v>326</v>
      </c>
      <c r="AZ422" s="85" t="s">
        <v>306</v>
      </c>
      <c r="BL422" s="90">
        <f t="shared" si="737"/>
        <v>1</v>
      </c>
      <c r="BM422" s="77">
        <f t="shared" si="737"/>
        <v>5</v>
      </c>
      <c r="BN422" s="77">
        <f t="shared" si="737"/>
        <v>2</v>
      </c>
      <c r="BO422" s="77">
        <f t="shared" si="737"/>
        <v>3</v>
      </c>
      <c r="BP422" s="77">
        <f t="shared" si="737"/>
        <v>0</v>
      </c>
      <c r="BQ422" s="77">
        <f t="shared" si="737"/>
        <v>9</v>
      </c>
      <c r="BR422" s="77">
        <f t="shared" si="737"/>
        <v>2</v>
      </c>
      <c r="BS422" s="77">
        <f t="shared" si="737"/>
        <v>6</v>
      </c>
      <c r="BT422" s="77">
        <f>(IF(U422="","",(IF(MID(U422,2,1)="-",LEFT(U422,1),LEFT(U422,2)))+0))</f>
        <v>6</v>
      </c>
      <c r="BU422" s="91"/>
      <c r="BV422" s="77">
        <f>(IF(W422="","",(IF(MID(W422,2,1)="-",LEFT(W422,1),LEFT(W422,2)))+0))</f>
        <v>4</v>
      </c>
      <c r="BW422" s="77">
        <f>(IF(X422="","",(IF(MID(X422,2,1)="-",LEFT(X422,1),LEFT(X422,2)))+0))</f>
        <v>12</v>
      </c>
      <c r="BX422" s="77">
        <f>(IF(Y422="","",(IF(MID(Y422,2,1)="-",LEFT(Y422,1),LEFT(Y422,2)))+0))</f>
        <v>2</v>
      </c>
      <c r="BY422" s="92">
        <f>(IF(Z422="","",(IF(MID(Z422,2,1)="-",LEFT(Z422,1),LEFT(Z422,2)))+0))</f>
        <v>4</v>
      </c>
      <c r="CB422" s="77"/>
      <c r="CC422" s="77"/>
      <c r="CD422" s="77"/>
      <c r="CE422" s="77"/>
      <c r="CF422" s="77"/>
      <c r="CG422" s="77"/>
      <c r="CH422" s="77"/>
      <c r="CI422" s="77"/>
      <c r="CJ422" s="78"/>
      <c r="CK422" s="90">
        <f t="shared" si="738"/>
        <v>0</v>
      </c>
      <c r="CL422" s="77">
        <f t="shared" si="738"/>
        <v>0</v>
      </c>
      <c r="CM422" s="77">
        <f t="shared" si="738"/>
        <v>2</v>
      </c>
      <c r="CN422" s="77">
        <f t="shared" si="738"/>
        <v>0</v>
      </c>
      <c r="CO422" s="77">
        <f t="shared" si="738"/>
        <v>2</v>
      </c>
      <c r="CP422" s="77">
        <f t="shared" si="738"/>
        <v>0</v>
      </c>
      <c r="CQ422" s="77">
        <f t="shared" si="738"/>
        <v>0</v>
      </c>
      <c r="CR422" s="77">
        <f t="shared" si="738"/>
        <v>2</v>
      </c>
      <c r="CS422" s="77">
        <f>(IF(U422="","",IF(RIGHT(U422,2)="10",RIGHT(U422,2),RIGHT(U422,1))+0))</f>
        <v>4</v>
      </c>
      <c r="CT422" s="91"/>
      <c r="CU422" s="77">
        <f>(IF(W422="","",IF(RIGHT(W422,2)="10",RIGHT(W422,2),RIGHT(W422,1))+0))</f>
        <v>0</v>
      </c>
      <c r="CV422" s="77">
        <f>(IF(X422="","",IF(RIGHT(X422,2)="10",RIGHT(X422,2),RIGHT(X422,1))+0))</f>
        <v>0</v>
      </c>
      <c r="CW422" s="77">
        <f>(IF(Y422="","",IF(RIGHT(Y422,2)="10",RIGHT(Y422,2),RIGHT(Y422,1))+0))</f>
        <v>2</v>
      </c>
      <c r="CX422" s="92">
        <f>(IF(Z422="","",IF(RIGHT(Z422,2)="10",RIGHT(Z422,2),RIGHT(Z422,1))+0))</f>
        <v>1</v>
      </c>
      <c r="DA422" s="77"/>
      <c r="DB422" s="77"/>
      <c r="DC422" s="77"/>
      <c r="DD422" s="77"/>
      <c r="DE422" s="77"/>
      <c r="DF422" s="77"/>
      <c r="DG422" s="77"/>
      <c r="DH422" s="77"/>
      <c r="DJ422" s="90" t="str">
        <f t="shared" si="739"/>
        <v>H</v>
      </c>
      <c r="DK422" s="77" t="str">
        <f t="shared" si="739"/>
        <v>H</v>
      </c>
      <c r="DL422" s="77" t="str">
        <f t="shared" si="739"/>
        <v>D</v>
      </c>
      <c r="DM422" s="77" t="str">
        <f t="shared" si="739"/>
        <v>H</v>
      </c>
      <c r="DN422" s="77" t="str">
        <f t="shared" si="739"/>
        <v>A</v>
      </c>
      <c r="DO422" s="77" t="str">
        <f t="shared" si="739"/>
        <v>H</v>
      </c>
      <c r="DP422" s="77" t="str">
        <f t="shared" si="739"/>
        <v>H</v>
      </c>
      <c r="DQ422" s="77" t="str">
        <f t="shared" si="739"/>
        <v>H</v>
      </c>
      <c r="DR422" s="77" t="str">
        <f>(IF(U422="","",IF(BT422&gt;CS422,"H",IF(BT422&lt;CS422,"A","D"))))</f>
        <v>H</v>
      </c>
      <c r="DS422" s="91"/>
      <c r="DT422" s="77" t="str">
        <f>(IF(W422="","",IF(BV422&gt;CU422,"H",IF(BV422&lt;CU422,"A","D"))))</f>
        <v>H</v>
      </c>
      <c r="DU422" s="77" t="str">
        <f>(IF(X422="","",IF(BW422&gt;CV422,"H",IF(BW422&lt;CV422,"A","D"))))</f>
        <v>H</v>
      </c>
      <c r="DV422" s="77" t="str">
        <f>(IF(Y422="","",IF(BX422&gt;CW422,"H",IF(BX422&lt;CW422,"A","D"))))</f>
        <v>D</v>
      </c>
      <c r="DW422" s="92" t="str">
        <f>(IF(Z422="","",IF(BY422&gt;CX422,"H",IF(BY422&lt;CX422,"A","D"))))</f>
        <v>H</v>
      </c>
      <c r="DZ422" s="56"/>
      <c r="EA422" s="56"/>
      <c r="EB422" s="56"/>
      <c r="EC422" s="56"/>
      <c r="ED422" s="56"/>
      <c r="EE422" s="56"/>
      <c r="EF422" s="56"/>
      <c r="EG422" s="56"/>
      <c r="EI422" s="53" t="str">
        <f t="shared" si="721"/>
        <v>Maidstone United</v>
      </c>
      <c r="EJ422" s="79">
        <f t="shared" si="740"/>
        <v>26</v>
      </c>
      <c r="EK422" s="80">
        <f t="shared" si="722"/>
        <v>10</v>
      </c>
      <c r="EL422" s="80">
        <f t="shared" si="723"/>
        <v>2</v>
      </c>
      <c r="EM422" s="80">
        <f t="shared" si="724"/>
        <v>1</v>
      </c>
      <c r="EN422" s="80">
        <f>COUNTIF(DS$413:DS$426,"A")</f>
        <v>4</v>
      </c>
      <c r="EO422" s="80">
        <f>COUNTIF(DS$413:DS$426,"D")</f>
        <v>3</v>
      </c>
      <c r="EP422" s="80">
        <f>COUNTIF(DS$413:DS$426,"H")</f>
        <v>6</v>
      </c>
      <c r="EQ422" s="79">
        <f t="shared" si="741"/>
        <v>14</v>
      </c>
      <c r="ER422" s="79">
        <f t="shared" si="725"/>
        <v>5</v>
      </c>
      <c r="ES422" s="79">
        <f t="shared" si="725"/>
        <v>7</v>
      </c>
      <c r="ET422" s="81">
        <f>SUM($BL422:$CI422)+SUM(CT$413:CT$426)</f>
        <v>80</v>
      </c>
      <c r="EU422" s="81">
        <f>SUM($CK422:$DH422)+SUM(BU$413:BU$426)</f>
        <v>40</v>
      </c>
      <c r="EV422" s="79">
        <f t="shared" si="726"/>
        <v>33</v>
      </c>
      <c r="EW422" s="136">
        <f t="shared" si="727"/>
        <v>2</v>
      </c>
      <c r="EX422" s="78"/>
      <c r="EY422" s="80">
        <f t="shared" si="728"/>
        <v>26</v>
      </c>
      <c r="EZ422" s="80">
        <f t="shared" si="729"/>
        <v>14</v>
      </c>
      <c r="FA422" s="80">
        <f t="shared" si="730"/>
        <v>5</v>
      </c>
      <c r="FB422" s="80">
        <f t="shared" si="731"/>
        <v>7</v>
      </c>
      <c r="FC422" s="80">
        <f t="shared" si="732"/>
        <v>80</v>
      </c>
      <c r="FD422" s="80">
        <f t="shared" si="733"/>
        <v>40</v>
      </c>
      <c r="FE422" s="80">
        <f t="shared" si="734"/>
        <v>33</v>
      </c>
      <c r="FF422" s="80">
        <f t="shared" si="735"/>
        <v>2</v>
      </c>
      <c r="FH422" s="54">
        <f t="shared" si="742"/>
        <v>0</v>
      </c>
      <c r="FI422" s="54">
        <f t="shared" si="743"/>
        <v>0</v>
      </c>
      <c r="FJ422" s="54">
        <f t="shared" si="736"/>
        <v>0</v>
      </c>
      <c r="FK422" s="54">
        <f t="shared" si="736"/>
        <v>0</v>
      </c>
      <c r="FL422" s="54">
        <f t="shared" si="736"/>
        <v>0</v>
      </c>
      <c r="FM422" s="54">
        <f t="shared" si="736"/>
        <v>0</v>
      </c>
      <c r="FN422" s="54">
        <f t="shared" si="736"/>
        <v>0</v>
      </c>
      <c r="FO422" s="54">
        <f t="shared" si="736"/>
        <v>0</v>
      </c>
      <c r="FQ422" s="54" t="str">
        <f t="shared" si="688"/>
        <v/>
      </c>
      <c r="FR422" s="54" t="str">
        <f t="shared" si="650"/>
        <v/>
      </c>
      <c r="FS422" s="54" t="str">
        <f t="shared" si="709"/>
        <v/>
      </c>
      <c r="FT422" s="54" t="str">
        <f t="shared" si="709"/>
        <v/>
      </c>
      <c r="FU422" s="54" t="str">
        <f t="shared" si="709"/>
        <v/>
      </c>
      <c r="FV422" s="54" t="str">
        <f t="shared" si="709"/>
        <v/>
      </c>
      <c r="FW422" s="54" t="str">
        <f t="shared" si="709"/>
        <v/>
      </c>
      <c r="FX422" s="54" t="str">
        <f t="shared" si="709"/>
        <v/>
      </c>
      <c r="FY422" s="54" t="s">
        <v>1141</v>
      </c>
      <c r="FZ422" s="53"/>
      <c r="GA422" s="53"/>
      <c r="GB422" s="53"/>
      <c r="GC422" s="58"/>
      <c r="GD422" s="59"/>
      <c r="GE422" s="61"/>
      <c r="GF422" s="58"/>
      <c r="GG422" s="61"/>
      <c r="GH422" s="61"/>
    </row>
    <row r="423" spans="1:193" s="54" customFormat="1" ht="12" x14ac:dyDescent="0.25">
      <c r="A423" s="54">
        <v>11</v>
      </c>
      <c r="B423" s="54" t="s">
        <v>1130</v>
      </c>
      <c r="C423" s="56">
        <v>26</v>
      </c>
      <c r="D423" s="56">
        <v>8</v>
      </c>
      <c r="E423" s="56">
        <v>3</v>
      </c>
      <c r="F423" s="56">
        <v>15</v>
      </c>
      <c r="G423" s="56">
        <v>54</v>
      </c>
      <c r="H423" s="56">
        <v>84</v>
      </c>
      <c r="I423" s="57">
        <v>19</v>
      </c>
      <c r="J423" s="69">
        <f t="shared" si="717"/>
        <v>0.6428571428571429</v>
      </c>
      <c r="L423" s="82" t="s">
        <v>1139</v>
      </c>
      <c r="M423" s="150" t="s">
        <v>86</v>
      </c>
      <c r="N423" s="88" t="s">
        <v>60</v>
      </c>
      <c r="O423" s="88" t="s">
        <v>177</v>
      </c>
      <c r="P423" s="88" t="s">
        <v>62</v>
      </c>
      <c r="Q423" s="84" t="s">
        <v>150</v>
      </c>
      <c r="R423" s="88" t="s">
        <v>99</v>
      </c>
      <c r="S423" s="88" t="s">
        <v>77</v>
      </c>
      <c r="T423" s="88" t="s">
        <v>62</v>
      </c>
      <c r="U423" s="88" t="s">
        <v>200</v>
      </c>
      <c r="V423" s="88" t="s">
        <v>59</v>
      </c>
      <c r="W423" s="83"/>
      <c r="X423" s="88" t="s">
        <v>87</v>
      </c>
      <c r="Y423" s="88" t="s">
        <v>102</v>
      </c>
      <c r="Z423" s="89" t="s">
        <v>150</v>
      </c>
      <c r="AL423" s="82" t="s">
        <v>1139</v>
      </c>
      <c r="AM423" s="253" t="s">
        <v>307</v>
      </c>
      <c r="AN423" s="59" t="s">
        <v>321</v>
      </c>
      <c r="AO423" s="59" t="s">
        <v>309</v>
      </c>
      <c r="AP423" s="59" t="s">
        <v>342</v>
      </c>
      <c r="AQ423" s="84" t="s">
        <v>1035</v>
      </c>
      <c r="AR423" s="59" t="s">
        <v>301</v>
      </c>
      <c r="AS423" s="59" t="s">
        <v>365</v>
      </c>
      <c r="AT423" s="59" t="s">
        <v>329</v>
      </c>
      <c r="AU423" s="59" t="s">
        <v>308</v>
      </c>
      <c r="AV423" s="59" t="s">
        <v>705</v>
      </c>
      <c r="AW423" s="83"/>
      <c r="AX423" s="59" t="s">
        <v>312</v>
      </c>
      <c r="AY423" s="59" t="s">
        <v>319</v>
      </c>
      <c r="AZ423" s="85" t="s">
        <v>311</v>
      </c>
      <c r="BL423" s="90">
        <f t="shared" si="737"/>
        <v>0</v>
      </c>
      <c r="BM423" s="77">
        <f t="shared" si="737"/>
        <v>4</v>
      </c>
      <c r="BN423" s="77">
        <f t="shared" si="737"/>
        <v>2</v>
      </c>
      <c r="BO423" s="77">
        <f t="shared" si="737"/>
        <v>1</v>
      </c>
      <c r="BP423" s="77">
        <f t="shared" si="737"/>
        <v>3</v>
      </c>
      <c r="BQ423" s="77">
        <f t="shared" si="737"/>
        <v>1</v>
      </c>
      <c r="BR423" s="77">
        <f t="shared" si="737"/>
        <v>2</v>
      </c>
      <c r="BS423" s="77">
        <f t="shared" si="737"/>
        <v>1</v>
      </c>
      <c r="BT423" s="77">
        <f>(IF(U423="","",(IF(MID(U423,2,1)="-",LEFT(U423,1),LEFT(U423,2)))+0))</f>
        <v>2</v>
      </c>
      <c r="BU423" s="77">
        <f>(IF(V423="","",(IF(MID(V423,2,1)="-",LEFT(V423,1),LEFT(V423,2)))+0))</f>
        <v>4</v>
      </c>
      <c r="BV423" s="91"/>
      <c r="BW423" s="77">
        <f>(IF(X423="","",(IF(MID(X423,2,1)="-",LEFT(X423,1),LEFT(X423,2)))+0))</f>
        <v>3</v>
      </c>
      <c r="BX423" s="77">
        <f>(IF(Y423="","",(IF(MID(Y423,2,1)="-",LEFT(Y423,1),LEFT(Y423,2)))+0))</f>
        <v>2</v>
      </c>
      <c r="BY423" s="92">
        <f>(IF(Z423="","",(IF(MID(Z423,2,1)="-",LEFT(Z423,1),LEFT(Z423,2)))+0))</f>
        <v>3</v>
      </c>
      <c r="CB423" s="77"/>
      <c r="CC423" s="77"/>
      <c r="CD423" s="77"/>
      <c r="CE423" s="77"/>
      <c r="CF423" s="77"/>
      <c r="CG423" s="77"/>
      <c r="CH423" s="77"/>
      <c r="CI423" s="77"/>
      <c r="CJ423" s="78"/>
      <c r="CK423" s="90">
        <f t="shared" si="738"/>
        <v>3</v>
      </c>
      <c r="CL423" s="77">
        <f t="shared" si="738"/>
        <v>1</v>
      </c>
      <c r="CM423" s="77">
        <f t="shared" si="738"/>
        <v>0</v>
      </c>
      <c r="CN423" s="77">
        <f t="shared" si="738"/>
        <v>1</v>
      </c>
      <c r="CO423" s="77">
        <f t="shared" si="738"/>
        <v>1</v>
      </c>
      <c r="CP423" s="77">
        <f t="shared" si="738"/>
        <v>0</v>
      </c>
      <c r="CQ423" s="77">
        <f t="shared" si="738"/>
        <v>1</v>
      </c>
      <c r="CR423" s="77">
        <f t="shared" si="738"/>
        <v>1</v>
      </c>
      <c r="CS423" s="77">
        <f>(IF(U423="","",IF(RIGHT(U423,2)="10",RIGHT(U423,2),RIGHT(U423,1))+0))</f>
        <v>2</v>
      </c>
      <c r="CT423" s="77">
        <f>(IF(V423="","",IF(RIGHT(V423,2)="10",RIGHT(V423,2),RIGHT(V423,1))+0))</f>
        <v>0</v>
      </c>
      <c r="CU423" s="91"/>
      <c r="CV423" s="77">
        <f>(IF(X423="","",IF(RIGHT(X423,2)="10",RIGHT(X423,2),RIGHT(X423,1))+0))</f>
        <v>3</v>
      </c>
      <c r="CW423" s="77">
        <f>(IF(Y423="","",IF(RIGHT(Y423,2)="10",RIGHT(Y423,2),RIGHT(Y423,1))+0))</f>
        <v>4</v>
      </c>
      <c r="CX423" s="92">
        <f>(IF(Z423="","",IF(RIGHT(Z423,2)="10",RIGHT(Z423,2),RIGHT(Z423,1))+0))</f>
        <v>1</v>
      </c>
      <c r="DA423" s="77"/>
      <c r="DB423" s="77"/>
      <c r="DC423" s="77"/>
      <c r="DD423" s="77"/>
      <c r="DE423" s="77"/>
      <c r="DF423" s="77"/>
      <c r="DG423" s="77"/>
      <c r="DH423" s="77"/>
      <c r="DJ423" s="90" t="str">
        <f t="shared" si="739"/>
        <v>A</v>
      </c>
      <c r="DK423" s="77" t="str">
        <f t="shared" si="739"/>
        <v>H</v>
      </c>
      <c r="DL423" s="77" t="str">
        <f t="shared" si="739"/>
        <v>H</v>
      </c>
      <c r="DM423" s="77" t="str">
        <f t="shared" si="739"/>
        <v>D</v>
      </c>
      <c r="DN423" s="77" t="str">
        <f t="shared" si="739"/>
        <v>H</v>
      </c>
      <c r="DO423" s="77" t="str">
        <f t="shared" si="739"/>
        <v>H</v>
      </c>
      <c r="DP423" s="77" t="str">
        <f t="shared" si="739"/>
        <v>H</v>
      </c>
      <c r="DQ423" s="77" t="str">
        <f t="shared" si="739"/>
        <v>D</v>
      </c>
      <c r="DR423" s="77" t="str">
        <f>(IF(U423="","",IF(BT423&gt;CS423,"H",IF(BT423&lt;CS423,"A","D"))))</f>
        <v>D</v>
      </c>
      <c r="DS423" s="77" t="str">
        <f>(IF(V423="","",IF(BU423&gt;CT423,"H",IF(BU423&lt;CT423,"A","D"))))</f>
        <v>H</v>
      </c>
      <c r="DT423" s="91"/>
      <c r="DU423" s="77" t="str">
        <f>(IF(X423="","",IF(BW423&gt;CV423,"H",IF(BW423&lt;CV423,"A","D"))))</f>
        <v>D</v>
      </c>
      <c r="DV423" s="77" t="str">
        <f>(IF(Y423="","",IF(BX423&gt;CW423,"H",IF(BX423&lt;CW423,"A","D"))))</f>
        <v>A</v>
      </c>
      <c r="DW423" s="92" t="str">
        <f>(IF(Z423="","",IF(BY423&gt;CX423,"H",IF(BY423&lt;CX423,"A","D"))))</f>
        <v>H</v>
      </c>
      <c r="DZ423" s="56"/>
      <c r="EA423" s="56"/>
      <c r="EB423" s="56"/>
      <c r="EC423" s="56"/>
      <c r="ED423" s="56"/>
      <c r="EE423" s="56"/>
      <c r="EF423" s="56"/>
      <c r="EG423" s="56"/>
      <c r="EI423" s="53" t="str">
        <f t="shared" si="721"/>
        <v>Slough Town</v>
      </c>
      <c r="EJ423" s="79">
        <f t="shared" si="740"/>
        <v>26</v>
      </c>
      <c r="EK423" s="80">
        <f t="shared" si="722"/>
        <v>7</v>
      </c>
      <c r="EL423" s="80">
        <f t="shared" si="723"/>
        <v>4</v>
      </c>
      <c r="EM423" s="80">
        <f t="shared" si="724"/>
        <v>2</v>
      </c>
      <c r="EN423" s="80">
        <f>COUNTIF(DT$413:DT$426,"A")</f>
        <v>5</v>
      </c>
      <c r="EO423" s="80">
        <f>COUNTIF(DT$413:DT$426,"D")</f>
        <v>2</v>
      </c>
      <c r="EP423" s="80">
        <f>COUNTIF(DT$413:DT$426,"H")</f>
        <v>6</v>
      </c>
      <c r="EQ423" s="79">
        <f t="shared" si="741"/>
        <v>12</v>
      </c>
      <c r="ER423" s="79">
        <f t="shared" si="725"/>
        <v>6</v>
      </c>
      <c r="ES423" s="79">
        <f t="shared" si="725"/>
        <v>8</v>
      </c>
      <c r="ET423" s="81">
        <f>SUM($BL423:$CI423)+SUM(CU$413:CU$426)</f>
        <v>56</v>
      </c>
      <c r="EU423" s="81">
        <f>SUM($CK423:$DH423)+SUM(BV$413:BV$426)</f>
        <v>55</v>
      </c>
      <c r="EV423" s="79">
        <f t="shared" si="726"/>
        <v>30</v>
      </c>
      <c r="EW423" s="136">
        <f t="shared" si="727"/>
        <v>1.0181818181818181</v>
      </c>
      <c r="EX423" s="78"/>
      <c r="EY423" s="80">
        <f t="shared" si="728"/>
        <v>26</v>
      </c>
      <c r="EZ423" s="80">
        <f t="shared" si="729"/>
        <v>12</v>
      </c>
      <c r="FA423" s="80">
        <f t="shared" si="730"/>
        <v>6</v>
      </c>
      <c r="FB423" s="80">
        <f t="shared" si="731"/>
        <v>8</v>
      </c>
      <c r="FC423" s="80">
        <f t="shared" si="732"/>
        <v>56</v>
      </c>
      <c r="FD423" s="80">
        <f t="shared" si="733"/>
        <v>55</v>
      </c>
      <c r="FE423" s="80">
        <f t="shared" si="734"/>
        <v>30</v>
      </c>
      <c r="FF423" s="80">
        <f t="shared" si="735"/>
        <v>1.0181818181818181</v>
      </c>
      <c r="FH423" s="54">
        <f t="shared" si="742"/>
        <v>0</v>
      </c>
      <c r="FI423" s="54">
        <f t="shared" si="743"/>
        <v>0</v>
      </c>
      <c r="FJ423" s="54">
        <f t="shared" si="736"/>
        <v>0</v>
      </c>
      <c r="FK423" s="54">
        <f t="shared" si="736"/>
        <v>0</v>
      </c>
      <c r="FL423" s="54">
        <f t="shared" si="736"/>
        <v>0</v>
      </c>
      <c r="FM423" s="54">
        <f t="shared" si="736"/>
        <v>0</v>
      </c>
      <c r="FN423" s="54">
        <f t="shared" si="736"/>
        <v>0</v>
      </c>
      <c r="FO423" s="54">
        <f t="shared" si="736"/>
        <v>0</v>
      </c>
      <c r="FQ423" s="54" t="str">
        <f t="shared" si="688"/>
        <v/>
      </c>
      <c r="FR423" s="54" t="str">
        <f t="shared" si="650"/>
        <v/>
      </c>
      <c r="FS423" s="54" t="str">
        <f t="shared" si="709"/>
        <v/>
      </c>
      <c r="FT423" s="54" t="str">
        <f t="shared" si="709"/>
        <v/>
      </c>
      <c r="FU423" s="54" t="str">
        <f t="shared" si="709"/>
        <v/>
      </c>
      <c r="FV423" s="54" t="str">
        <f t="shared" si="709"/>
        <v/>
      </c>
      <c r="FW423" s="54" t="str">
        <f t="shared" si="709"/>
        <v/>
      </c>
      <c r="FX423" s="54" t="str">
        <f t="shared" si="709"/>
        <v/>
      </c>
      <c r="FY423" s="54" t="s">
        <v>1143</v>
      </c>
      <c r="GA423" s="59"/>
      <c r="GB423" s="60"/>
      <c r="GC423" s="58"/>
      <c r="GD423" s="59"/>
      <c r="GE423" s="61"/>
      <c r="GF423" s="58"/>
      <c r="GG423" s="61"/>
      <c r="GH423" s="61"/>
    </row>
    <row r="424" spans="1:193" s="54" customFormat="1" ht="12" x14ac:dyDescent="0.25">
      <c r="A424" s="54">
        <v>12</v>
      </c>
      <c r="B424" s="54" t="s">
        <v>1159</v>
      </c>
      <c r="C424" s="56">
        <v>26</v>
      </c>
      <c r="D424" s="56">
        <v>5</v>
      </c>
      <c r="E424" s="56">
        <v>4</v>
      </c>
      <c r="F424" s="56">
        <v>17</v>
      </c>
      <c r="G424" s="56">
        <v>48</v>
      </c>
      <c r="H424" s="56">
        <v>85</v>
      </c>
      <c r="I424" s="57">
        <v>14</v>
      </c>
      <c r="J424" s="69">
        <f t="shared" si="717"/>
        <v>0.56470588235294117</v>
      </c>
      <c r="L424" s="82" t="s">
        <v>1159</v>
      </c>
      <c r="M424" s="86" t="s">
        <v>102</v>
      </c>
      <c r="N424" s="88" t="s">
        <v>150</v>
      </c>
      <c r="O424" s="148" t="s">
        <v>177</v>
      </c>
      <c r="P424" s="88" t="s">
        <v>76</v>
      </c>
      <c r="Q424" s="84" t="s">
        <v>74</v>
      </c>
      <c r="R424" s="88" t="s">
        <v>431</v>
      </c>
      <c r="S424" s="88" t="s">
        <v>103</v>
      </c>
      <c r="T424" s="88" t="s">
        <v>273</v>
      </c>
      <c r="U424" s="88" t="s">
        <v>60</v>
      </c>
      <c r="V424" s="148" t="s">
        <v>102</v>
      </c>
      <c r="W424" s="148" t="s">
        <v>206</v>
      </c>
      <c r="X424" s="83"/>
      <c r="Y424" s="88" t="s">
        <v>148</v>
      </c>
      <c r="Z424" s="89" t="s">
        <v>86</v>
      </c>
      <c r="AL424" s="82" t="s">
        <v>1159</v>
      </c>
      <c r="AM424" s="253" t="s">
        <v>321</v>
      </c>
      <c r="AN424" s="59" t="s">
        <v>329</v>
      </c>
      <c r="AO424" s="59" t="s">
        <v>313</v>
      </c>
      <c r="AP424" s="59" t="s">
        <v>328</v>
      </c>
      <c r="AQ424" s="84" t="s">
        <v>341</v>
      </c>
      <c r="AR424" s="59" t="s">
        <v>480</v>
      </c>
      <c r="AS424" s="59" t="s">
        <v>320</v>
      </c>
      <c r="AT424" s="59" t="s">
        <v>342</v>
      </c>
      <c r="AU424" s="59" t="s">
        <v>1035</v>
      </c>
      <c r="AV424" s="59" t="s">
        <v>308</v>
      </c>
      <c r="AW424" s="59" t="s">
        <v>708</v>
      </c>
      <c r="AX424" s="83"/>
      <c r="AY424" s="59" t="s">
        <v>311</v>
      </c>
      <c r="AZ424" s="85" t="s">
        <v>324</v>
      </c>
      <c r="BL424" s="90">
        <f t="shared" si="737"/>
        <v>2</v>
      </c>
      <c r="BM424" s="77">
        <f t="shared" si="737"/>
        <v>3</v>
      </c>
      <c r="BN424" s="77">
        <f t="shared" si="737"/>
        <v>2</v>
      </c>
      <c r="BO424" s="77">
        <f t="shared" si="737"/>
        <v>0</v>
      </c>
      <c r="BP424" s="77">
        <f t="shared" si="737"/>
        <v>1</v>
      </c>
      <c r="BQ424" s="77">
        <f t="shared" si="737"/>
        <v>5</v>
      </c>
      <c r="BR424" s="77">
        <f t="shared" si="737"/>
        <v>1</v>
      </c>
      <c r="BS424" s="77">
        <f t="shared" si="737"/>
        <v>4</v>
      </c>
      <c r="BT424" s="77">
        <f>(IF(U424="","",(IF(MID(U424,2,1)="-",LEFT(U424,1),LEFT(U424,2)))+0))</f>
        <v>4</v>
      </c>
      <c r="BU424" s="77">
        <f>(IF(V424="","",(IF(MID(V424,2,1)="-",LEFT(V424,1),LEFT(V424,2)))+0))</f>
        <v>2</v>
      </c>
      <c r="BV424" s="77">
        <f>(IF(W424="","",(IF(MID(W424,2,1)="-",LEFT(W424,1),LEFT(W424,2)))+0))</f>
        <v>1</v>
      </c>
      <c r="BW424" s="91"/>
      <c r="BX424" s="77">
        <f>(IF(Y424="","",(IF(MID(Y424,2,1)="-",LEFT(Y424,1),LEFT(Y424,2)))+0))</f>
        <v>0</v>
      </c>
      <c r="BY424" s="92">
        <f>(IF(Z424="","",(IF(MID(Z424,2,1)="-",LEFT(Z424,1),LEFT(Z424,2)))+0))</f>
        <v>0</v>
      </c>
      <c r="CB424" s="77"/>
      <c r="CC424" s="77"/>
      <c r="CD424" s="77"/>
      <c r="CE424" s="77"/>
      <c r="CF424" s="77"/>
      <c r="CG424" s="77"/>
      <c r="CH424" s="77"/>
      <c r="CI424" s="77"/>
      <c r="CJ424" s="78"/>
      <c r="CK424" s="90">
        <f t="shared" si="738"/>
        <v>4</v>
      </c>
      <c r="CL424" s="77">
        <f t="shared" si="738"/>
        <v>1</v>
      </c>
      <c r="CM424" s="77">
        <f t="shared" si="738"/>
        <v>0</v>
      </c>
      <c r="CN424" s="77">
        <f t="shared" si="738"/>
        <v>2</v>
      </c>
      <c r="CO424" s="77">
        <f t="shared" si="738"/>
        <v>2</v>
      </c>
      <c r="CP424" s="77">
        <f t="shared" si="738"/>
        <v>6</v>
      </c>
      <c r="CQ424" s="77">
        <f t="shared" si="738"/>
        <v>3</v>
      </c>
      <c r="CR424" s="77">
        <f t="shared" si="738"/>
        <v>4</v>
      </c>
      <c r="CS424" s="77">
        <f>(IF(U424="","",IF(RIGHT(U424,2)="10",RIGHT(U424,2),RIGHT(U424,1))+0))</f>
        <v>1</v>
      </c>
      <c r="CT424" s="77">
        <f>(IF(V424="","",IF(RIGHT(V424,2)="10",RIGHT(V424,2),RIGHT(V424,1))+0))</f>
        <v>4</v>
      </c>
      <c r="CU424" s="77">
        <f>(IF(W424="","",IF(RIGHT(W424,2)="10",RIGHT(W424,2),RIGHT(W424,1))+0))</f>
        <v>4</v>
      </c>
      <c r="CV424" s="91"/>
      <c r="CW424" s="77">
        <f>(IF(Y424="","",IF(RIGHT(Y424,2)="10",RIGHT(Y424,2),RIGHT(Y424,1))+0))</f>
        <v>1</v>
      </c>
      <c r="CX424" s="92">
        <f>(IF(Z424="","",IF(RIGHT(Z424,2)="10",RIGHT(Z424,2),RIGHT(Z424,1))+0))</f>
        <v>3</v>
      </c>
      <c r="DA424" s="77"/>
      <c r="DB424" s="77"/>
      <c r="DC424" s="77"/>
      <c r="DD424" s="77"/>
      <c r="DE424" s="77"/>
      <c r="DF424" s="77"/>
      <c r="DG424" s="77"/>
      <c r="DH424" s="77"/>
      <c r="DJ424" s="90" t="str">
        <f t="shared" si="739"/>
        <v>A</v>
      </c>
      <c r="DK424" s="77" t="str">
        <f t="shared" si="739"/>
        <v>H</v>
      </c>
      <c r="DL424" s="77" t="str">
        <f t="shared" si="739"/>
        <v>H</v>
      </c>
      <c r="DM424" s="77" t="str">
        <f t="shared" si="739"/>
        <v>A</v>
      </c>
      <c r="DN424" s="77" t="str">
        <f t="shared" si="739"/>
        <v>A</v>
      </c>
      <c r="DO424" s="77" t="str">
        <f t="shared" si="739"/>
        <v>A</v>
      </c>
      <c r="DP424" s="77" t="str">
        <f t="shared" si="739"/>
        <v>A</v>
      </c>
      <c r="DQ424" s="77" t="str">
        <f t="shared" si="739"/>
        <v>D</v>
      </c>
      <c r="DR424" s="77" t="str">
        <f>(IF(U424="","",IF(BT424&gt;CS424,"H",IF(BT424&lt;CS424,"A","D"))))</f>
        <v>H</v>
      </c>
      <c r="DS424" s="77" t="str">
        <f>(IF(V424="","",IF(BU424&gt;CT424,"H",IF(BU424&lt;CT424,"A","D"))))</f>
        <v>A</v>
      </c>
      <c r="DT424" s="77" t="str">
        <f>(IF(W424="","",IF(BV424&gt;CU424,"H",IF(BV424&lt;CU424,"A","D"))))</f>
        <v>A</v>
      </c>
      <c r="DU424" s="91"/>
      <c r="DV424" s="77" t="str">
        <f>(IF(Y424="","",IF(BX424&gt;CW424,"H",IF(BX424&lt;CW424,"A","D"))))</f>
        <v>A</v>
      </c>
      <c r="DW424" s="92" t="str">
        <f>(IF(Z424="","",IF(BY424&gt;CX424,"H",IF(BY424&lt;CX424,"A","D"))))</f>
        <v>A</v>
      </c>
      <c r="DZ424" s="56"/>
      <c r="EA424" s="56"/>
      <c r="EB424" s="56"/>
      <c r="EC424" s="56"/>
      <c r="ED424" s="56"/>
      <c r="EE424" s="56"/>
      <c r="EF424" s="56"/>
      <c r="EG424" s="56"/>
      <c r="EI424" s="53" t="str">
        <f t="shared" si="721"/>
        <v>Tilbury</v>
      </c>
      <c r="EJ424" s="79">
        <f t="shared" si="740"/>
        <v>26</v>
      </c>
      <c r="EK424" s="80">
        <f t="shared" si="722"/>
        <v>3</v>
      </c>
      <c r="EL424" s="80">
        <f t="shared" si="723"/>
        <v>1</v>
      </c>
      <c r="EM424" s="80">
        <f t="shared" si="724"/>
        <v>9</v>
      </c>
      <c r="EN424" s="80">
        <f>COUNTIF(DU$413:DU$426,"A")</f>
        <v>2</v>
      </c>
      <c r="EO424" s="80">
        <f>COUNTIF(DU$413:DU$426,"D")</f>
        <v>3</v>
      </c>
      <c r="EP424" s="80">
        <f>COUNTIF(DU$413:DU$426,"H")</f>
        <v>8</v>
      </c>
      <c r="EQ424" s="79">
        <f t="shared" si="741"/>
        <v>5</v>
      </c>
      <c r="ER424" s="79">
        <f t="shared" si="725"/>
        <v>4</v>
      </c>
      <c r="ES424" s="79">
        <f t="shared" si="725"/>
        <v>17</v>
      </c>
      <c r="ET424" s="81">
        <f>SUM($BL424:$CI424)+SUM(CV$413:CV$426)</f>
        <v>48</v>
      </c>
      <c r="EU424" s="81">
        <f>SUM($CK424:$DH424)+SUM(BW$413:BW$426)</f>
        <v>85</v>
      </c>
      <c r="EV424" s="79">
        <f t="shared" si="726"/>
        <v>14</v>
      </c>
      <c r="EW424" s="136">
        <f t="shared" si="727"/>
        <v>0.56470588235294117</v>
      </c>
      <c r="EX424" s="78"/>
      <c r="EY424" s="80">
        <f t="shared" si="728"/>
        <v>26</v>
      </c>
      <c r="EZ424" s="80">
        <f t="shared" si="729"/>
        <v>5</v>
      </c>
      <c r="FA424" s="80">
        <f t="shared" si="730"/>
        <v>4</v>
      </c>
      <c r="FB424" s="80">
        <f t="shared" si="731"/>
        <v>17</v>
      </c>
      <c r="FC424" s="80">
        <f t="shared" si="732"/>
        <v>48</v>
      </c>
      <c r="FD424" s="80">
        <f t="shared" si="733"/>
        <v>85</v>
      </c>
      <c r="FE424" s="80">
        <f t="shared" si="734"/>
        <v>14</v>
      </c>
      <c r="FF424" s="80">
        <f t="shared" si="735"/>
        <v>0.56470588235294117</v>
      </c>
      <c r="FH424" s="54">
        <f t="shared" si="742"/>
        <v>0</v>
      </c>
      <c r="FI424" s="54">
        <f t="shared" si="743"/>
        <v>0</v>
      </c>
      <c r="FJ424" s="54">
        <f t="shared" si="736"/>
        <v>0</v>
      </c>
      <c r="FK424" s="54">
        <f t="shared" si="736"/>
        <v>0</v>
      </c>
      <c r="FL424" s="54">
        <f t="shared" si="736"/>
        <v>0</v>
      </c>
      <c r="FM424" s="54">
        <f t="shared" si="736"/>
        <v>0</v>
      </c>
      <c r="FN424" s="54">
        <f t="shared" si="736"/>
        <v>0</v>
      </c>
      <c r="FO424" s="54">
        <f t="shared" si="736"/>
        <v>0</v>
      </c>
      <c r="FQ424" s="54" t="str">
        <f t="shared" si="688"/>
        <v/>
      </c>
      <c r="FR424" s="54" t="str">
        <f t="shared" si="650"/>
        <v/>
      </c>
      <c r="FS424" s="54" t="str">
        <f t="shared" si="709"/>
        <v/>
      </c>
      <c r="FT424" s="54" t="str">
        <f t="shared" si="709"/>
        <v/>
      </c>
      <c r="FU424" s="54" t="str">
        <f t="shared" si="709"/>
        <v/>
      </c>
      <c r="FV424" s="54" t="str">
        <f t="shared" si="709"/>
        <v/>
      </c>
      <c r="FW424" s="54" t="str">
        <f t="shared" si="709"/>
        <v/>
      </c>
      <c r="FX424" s="54" t="str">
        <f t="shared" si="709"/>
        <v/>
      </c>
      <c r="FY424" s="54" t="s">
        <v>1163</v>
      </c>
      <c r="GA424" s="59"/>
      <c r="GB424" s="60"/>
      <c r="GC424" s="58"/>
      <c r="GD424" s="59"/>
      <c r="GE424" s="61"/>
      <c r="GF424" s="58"/>
      <c r="GG424" s="61"/>
      <c r="GH424" s="61"/>
    </row>
    <row r="425" spans="1:193" s="54" customFormat="1" ht="12" x14ac:dyDescent="0.25">
      <c r="A425" s="54">
        <v>13</v>
      </c>
      <c r="B425" s="54" t="s">
        <v>1150</v>
      </c>
      <c r="C425" s="56">
        <v>26</v>
      </c>
      <c r="D425" s="56">
        <v>5</v>
      </c>
      <c r="E425" s="56">
        <v>3</v>
      </c>
      <c r="F425" s="56">
        <v>18</v>
      </c>
      <c r="G425" s="56">
        <v>43</v>
      </c>
      <c r="H425" s="56">
        <v>77</v>
      </c>
      <c r="I425" s="57">
        <v>13</v>
      </c>
      <c r="J425" s="69">
        <f t="shared" si="717"/>
        <v>0.55844155844155841</v>
      </c>
      <c r="L425" s="82" t="s">
        <v>1146</v>
      </c>
      <c r="M425" s="86" t="s">
        <v>76</v>
      </c>
      <c r="N425" s="88" t="s">
        <v>200</v>
      </c>
      <c r="O425" s="88" t="s">
        <v>99</v>
      </c>
      <c r="P425" s="88" t="s">
        <v>76</v>
      </c>
      <c r="Q425" s="84" t="s">
        <v>77</v>
      </c>
      <c r="R425" s="88" t="s">
        <v>58</v>
      </c>
      <c r="S425" s="88" t="s">
        <v>86</v>
      </c>
      <c r="T425" s="88" t="s">
        <v>77</v>
      </c>
      <c r="U425" s="88" t="s">
        <v>77</v>
      </c>
      <c r="V425" s="88" t="s">
        <v>99</v>
      </c>
      <c r="W425" s="148" t="s">
        <v>89</v>
      </c>
      <c r="X425" s="88" t="s">
        <v>111</v>
      </c>
      <c r="Y425" s="83"/>
      <c r="Z425" s="89" t="s">
        <v>459</v>
      </c>
      <c r="AL425" s="82" t="s">
        <v>1146</v>
      </c>
      <c r="AM425" s="253" t="s">
        <v>480</v>
      </c>
      <c r="AN425" s="59" t="s">
        <v>171</v>
      </c>
      <c r="AO425" s="59" t="s">
        <v>317</v>
      </c>
      <c r="AP425" s="59" t="s">
        <v>706</v>
      </c>
      <c r="AQ425" s="84" t="s">
        <v>667</v>
      </c>
      <c r="AR425" s="59" t="s">
        <v>709</v>
      </c>
      <c r="AS425" s="59" t="s">
        <v>301</v>
      </c>
      <c r="AT425" s="59" t="s">
        <v>603</v>
      </c>
      <c r="AU425" s="59" t="s">
        <v>340</v>
      </c>
      <c r="AV425" s="59" t="s">
        <v>328</v>
      </c>
      <c r="AW425" s="59" t="s">
        <v>707</v>
      </c>
      <c r="AX425" s="59" t="s">
        <v>714</v>
      </c>
      <c r="AY425" s="83"/>
      <c r="AZ425" s="85" t="s">
        <v>701</v>
      </c>
      <c r="BL425" s="90">
        <f t="shared" si="737"/>
        <v>0</v>
      </c>
      <c r="BM425" s="77">
        <f t="shared" si="737"/>
        <v>2</v>
      </c>
      <c r="BN425" s="77">
        <f t="shared" si="737"/>
        <v>1</v>
      </c>
      <c r="BO425" s="77">
        <f t="shared" si="737"/>
        <v>0</v>
      </c>
      <c r="BP425" s="77">
        <f t="shared" si="737"/>
        <v>2</v>
      </c>
      <c r="BQ425" s="77">
        <f t="shared" si="737"/>
        <v>5</v>
      </c>
      <c r="BR425" s="77">
        <f t="shared" si="737"/>
        <v>0</v>
      </c>
      <c r="BS425" s="77">
        <f t="shared" si="737"/>
        <v>2</v>
      </c>
      <c r="BT425" s="77">
        <f>(IF(U425="","",(IF(MID(U425,2,1)="-",LEFT(U425,1),LEFT(U425,2)))+0))</f>
        <v>2</v>
      </c>
      <c r="BU425" s="77">
        <f>(IF(V425="","",(IF(MID(V425,2,1)="-",LEFT(V425,1),LEFT(V425,2)))+0))</f>
        <v>1</v>
      </c>
      <c r="BV425" s="77">
        <f>(IF(W425="","",(IF(MID(W425,2,1)="-",LEFT(W425,1),LEFT(W425,2)))+0))</f>
        <v>3</v>
      </c>
      <c r="BW425" s="77">
        <f>(IF(X425="","",(IF(MID(X425,2,1)="-",LEFT(X425,1),LEFT(X425,2)))+0))</f>
        <v>5</v>
      </c>
      <c r="BX425" s="91"/>
      <c r="BY425" s="92">
        <f>(IF(Z425="","",(IF(MID(Z425,2,1)="-",LEFT(Z425,1),LEFT(Z425,2)))+0))</f>
        <v>5</v>
      </c>
      <c r="CB425" s="77"/>
      <c r="CC425" s="77"/>
      <c r="CD425" s="77"/>
      <c r="CE425" s="77"/>
      <c r="CF425" s="77"/>
      <c r="CG425" s="77"/>
      <c r="CH425" s="77"/>
      <c r="CI425" s="77"/>
      <c r="CJ425" s="78"/>
      <c r="CK425" s="90">
        <f t="shared" si="738"/>
        <v>2</v>
      </c>
      <c r="CL425" s="77">
        <f t="shared" si="738"/>
        <v>2</v>
      </c>
      <c r="CM425" s="77">
        <f t="shared" si="738"/>
        <v>0</v>
      </c>
      <c r="CN425" s="77">
        <f t="shared" si="738"/>
        <v>2</v>
      </c>
      <c r="CO425" s="77">
        <f t="shared" si="738"/>
        <v>1</v>
      </c>
      <c r="CP425" s="77">
        <f t="shared" si="738"/>
        <v>1</v>
      </c>
      <c r="CQ425" s="77">
        <f t="shared" si="738"/>
        <v>3</v>
      </c>
      <c r="CR425" s="77">
        <f t="shared" si="738"/>
        <v>1</v>
      </c>
      <c r="CS425" s="77">
        <f>(IF(U425="","",IF(RIGHT(U425,2)="10",RIGHT(U425,2),RIGHT(U425,1))+0))</f>
        <v>1</v>
      </c>
      <c r="CT425" s="77">
        <f>(IF(V425="","",IF(RIGHT(V425,2)="10",RIGHT(V425,2),RIGHT(V425,1))+0))</f>
        <v>0</v>
      </c>
      <c r="CU425" s="77">
        <f>(IF(W425="","",IF(RIGHT(W425,2)="10",RIGHT(W425,2),RIGHT(W425,1))+0))</f>
        <v>0</v>
      </c>
      <c r="CV425" s="77">
        <f>(IF(X425="","",IF(RIGHT(X425,2)="10",RIGHT(X425,2),RIGHT(X425,1))+0))</f>
        <v>2</v>
      </c>
      <c r="CW425" s="91"/>
      <c r="CX425" s="92">
        <f>(IF(Z425="","",IF(RIGHT(Z425,2)="10",RIGHT(Z425,2),RIGHT(Z425,1))+0))</f>
        <v>3</v>
      </c>
      <c r="DA425" s="77"/>
      <c r="DB425" s="77"/>
      <c r="DC425" s="77"/>
      <c r="DD425" s="77"/>
      <c r="DE425" s="77"/>
      <c r="DF425" s="77"/>
      <c r="DG425" s="77"/>
      <c r="DH425" s="77"/>
      <c r="DJ425" s="90" t="str">
        <f t="shared" si="739"/>
        <v>A</v>
      </c>
      <c r="DK425" s="77" t="str">
        <f t="shared" si="739"/>
        <v>D</v>
      </c>
      <c r="DL425" s="77" t="str">
        <f t="shared" si="739"/>
        <v>H</v>
      </c>
      <c r="DM425" s="77" t="str">
        <f t="shared" si="739"/>
        <v>A</v>
      </c>
      <c r="DN425" s="77" t="str">
        <f t="shared" si="739"/>
        <v>H</v>
      </c>
      <c r="DO425" s="77" t="str">
        <f t="shared" si="739"/>
        <v>H</v>
      </c>
      <c r="DP425" s="77" t="str">
        <f t="shared" si="739"/>
        <v>A</v>
      </c>
      <c r="DQ425" s="77" t="str">
        <f t="shared" si="739"/>
        <v>H</v>
      </c>
      <c r="DR425" s="77" t="str">
        <f>(IF(U425="","",IF(BT425&gt;CS425,"H",IF(BT425&lt;CS425,"A","D"))))</f>
        <v>H</v>
      </c>
      <c r="DS425" s="77" t="str">
        <f>(IF(V425="","",IF(BU425&gt;CT425,"H",IF(BU425&lt;CT425,"A","D"))))</f>
        <v>H</v>
      </c>
      <c r="DT425" s="77" t="str">
        <f>(IF(W425="","",IF(BV425&gt;CU425,"H",IF(BV425&lt;CU425,"A","D"))))</f>
        <v>H</v>
      </c>
      <c r="DU425" s="77" t="str">
        <f>(IF(X425="","",IF(BW425&gt;CV425,"H",IF(BW425&lt;CV425,"A","D"))))</f>
        <v>H</v>
      </c>
      <c r="DV425" s="91"/>
      <c r="DW425" s="92" t="str">
        <f>(IF(Z425="","",IF(BY425&gt;CX425,"H",IF(BY425&lt;CX425,"A","D"))))</f>
        <v>H</v>
      </c>
      <c r="DZ425" s="56"/>
      <c r="EA425" s="56"/>
      <c r="EB425" s="56"/>
      <c r="EC425" s="56"/>
      <c r="ED425" s="56"/>
      <c r="EE425" s="56"/>
      <c r="EF425" s="56"/>
      <c r="EG425" s="56"/>
      <c r="EI425" s="53" t="str">
        <f t="shared" si="721"/>
        <v>Uxbridge</v>
      </c>
      <c r="EJ425" s="79">
        <f t="shared" si="740"/>
        <v>26</v>
      </c>
      <c r="EK425" s="80">
        <f t="shared" si="722"/>
        <v>9</v>
      </c>
      <c r="EL425" s="80">
        <f t="shared" si="723"/>
        <v>1</v>
      </c>
      <c r="EM425" s="80">
        <f t="shared" si="724"/>
        <v>3</v>
      </c>
      <c r="EN425" s="80">
        <f>COUNTIF(DV$413:DV$426,"A")</f>
        <v>8</v>
      </c>
      <c r="EO425" s="80">
        <f>COUNTIF(DV$413:DV$426,"D")</f>
        <v>2</v>
      </c>
      <c r="EP425" s="80">
        <f>COUNTIF(DV$413:DV$426,"H")</f>
        <v>3</v>
      </c>
      <c r="EQ425" s="79">
        <f t="shared" si="741"/>
        <v>17</v>
      </c>
      <c r="ER425" s="79">
        <f t="shared" si="725"/>
        <v>3</v>
      </c>
      <c r="ES425" s="79">
        <f t="shared" si="725"/>
        <v>6</v>
      </c>
      <c r="ET425" s="81">
        <f>SUM($BL425:$CI425)+SUM(CW$413:CW$426)</f>
        <v>59</v>
      </c>
      <c r="EU425" s="81">
        <f>SUM($CK425:$DH425)+SUM(BX$413:BX$426)</f>
        <v>38</v>
      </c>
      <c r="EV425" s="79">
        <f t="shared" si="726"/>
        <v>37</v>
      </c>
      <c r="EW425" s="136">
        <f t="shared" si="727"/>
        <v>1.5526315789473684</v>
      </c>
      <c r="EX425" s="78"/>
      <c r="EY425" s="80">
        <f t="shared" si="728"/>
        <v>26</v>
      </c>
      <c r="EZ425" s="80">
        <f t="shared" si="729"/>
        <v>17</v>
      </c>
      <c r="FA425" s="80">
        <f t="shared" si="730"/>
        <v>3</v>
      </c>
      <c r="FB425" s="80">
        <f t="shared" si="731"/>
        <v>6</v>
      </c>
      <c r="FC425" s="80">
        <f t="shared" si="732"/>
        <v>59</v>
      </c>
      <c r="FD425" s="80">
        <f t="shared" si="733"/>
        <v>38</v>
      </c>
      <c r="FE425" s="80">
        <f t="shared" si="734"/>
        <v>37</v>
      </c>
      <c r="FF425" s="80">
        <f t="shared" si="735"/>
        <v>1.5526315789473684</v>
      </c>
      <c r="FH425" s="54">
        <f t="shared" si="742"/>
        <v>0</v>
      </c>
      <c r="FI425" s="54">
        <f t="shared" si="743"/>
        <v>0</v>
      </c>
      <c r="FJ425" s="54">
        <f t="shared" si="736"/>
        <v>0</v>
      </c>
      <c r="FK425" s="54">
        <f t="shared" si="736"/>
        <v>0</v>
      </c>
      <c r="FL425" s="54">
        <f t="shared" si="736"/>
        <v>0</v>
      </c>
      <c r="FM425" s="54">
        <f t="shared" si="736"/>
        <v>0</v>
      </c>
      <c r="FN425" s="54">
        <f t="shared" si="736"/>
        <v>0</v>
      </c>
      <c r="FO425" s="54">
        <f t="shared" si="736"/>
        <v>0</v>
      </c>
      <c r="FQ425" s="54" t="str">
        <f t="shared" si="688"/>
        <v/>
      </c>
      <c r="FR425" s="54" t="str">
        <f t="shared" si="650"/>
        <v/>
      </c>
      <c r="FS425" s="54" t="str">
        <f t="shared" si="709"/>
        <v/>
      </c>
      <c r="FT425" s="54" t="str">
        <f t="shared" si="709"/>
        <v/>
      </c>
      <c r="FU425" s="54" t="str">
        <f t="shared" si="709"/>
        <v/>
      </c>
      <c r="FV425" s="54" t="str">
        <f t="shared" si="709"/>
        <v/>
      </c>
      <c r="FW425" s="54" t="str">
        <f t="shared" si="709"/>
        <v/>
      </c>
      <c r="FX425" s="54" t="str">
        <f t="shared" si="709"/>
        <v/>
      </c>
      <c r="FY425" s="54" t="s">
        <v>1042</v>
      </c>
      <c r="GA425" s="59"/>
      <c r="GB425" s="60"/>
      <c r="GC425" s="58"/>
      <c r="GD425" s="59"/>
      <c r="GE425" s="61"/>
      <c r="GF425" s="58"/>
      <c r="GG425" s="61"/>
      <c r="GH425" s="61"/>
    </row>
    <row r="426" spans="1:193" s="54" customFormat="1" ht="12.6" thickBot="1" x14ac:dyDescent="0.3">
      <c r="A426" s="54">
        <v>14</v>
      </c>
      <c r="B426" s="54" t="s">
        <v>1127</v>
      </c>
      <c r="C426" s="56">
        <v>26</v>
      </c>
      <c r="D426" s="56">
        <v>4</v>
      </c>
      <c r="E426" s="56">
        <v>2</v>
      </c>
      <c r="F426" s="56">
        <v>20</v>
      </c>
      <c r="G426" s="56">
        <v>26</v>
      </c>
      <c r="H426" s="56">
        <v>82</v>
      </c>
      <c r="I426" s="57">
        <v>10</v>
      </c>
      <c r="J426" s="69">
        <f t="shared" si="717"/>
        <v>0.31707317073170732</v>
      </c>
      <c r="L426" s="101" t="s">
        <v>1150</v>
      </c>
      <c r="M426" s="265" t="s">
        <v>102</v>
      </c>
      <c r="N426" s="106" t="s">
        <v>76</v>
      </c>
      <c r="O426" s="106" t="s">
        <v>304</v>
      </c>
      <c r="P426" s="106" t="s">
        <v>62</v>
      </c>
      <c r="Q426" s="103" t="s">
        <v>103</v>
      </c>
      <c r="R426" s="106" t="s">
        <v>304</v>
      </c>
      <c r="S426" s="106" t="s">
        <v>101</v>
      </c>
      <c r="T426" s="106" t="s">
        <v>102</v>
      </c>
      <c r="U426" s="106" t="s">
        <v>186</v>
      </c>
      <c r="V426" s="106" t="s">
        <v>175</v>
      </c>
      <c r="W426" s="106" t="s">
        <v>87</v>
      </c>
      <c r="X426" s="106" t="s">
        <v>102</v>
      </c>
      <c r="Y426" s="106" t="s">
        <v>148</v>
      </c>
      <c r="Z426" s="104"/>
      <c r="AL426" s="101" t="s">
        <v>1150</v>
      </c>
      <c r="AM426" s="257" t="s">
        <v>329</v>
      </c>
      <c r="AN426" s="102" t="s">
        <v>326</v>
      </c>
      <c r="AO426" s="102" t="s">
        <v>456</v>
      </c>
      <c r="AP426" s="102" t="s">
        <v>301</v>
      </c>
      <c r="AQ426" s="103" t="s">
        <v>328</v>
      </c>
      <c r="AR426" s="102" t="s">
        <v>308</v>
      </c>
      <c r="AS426" s="102" t="s">
        <v>603</v>
      </c>
      <c r="AT426" s="102" t="s">
        <v>307</v>
      </c>
      <c r="AU426" s="102" t="s">
        <v>667</v>
      </c>
      <c r="AV426" s="102" t="s">
        <v>706</v>
      </c>
      <c r="AW426" s="102" t="s">
        <v>317</v>
      </c>
      <c r="AX426" s="102" t="s">
        <v>703</v>
      </c>
      <c r="AY426" s="102" t="s">
        <v>1035</v>
      </c>
      <c r="AZ426" s="104"/>
      <c r="BL426" s="107">
        <f t="shared" si="737"/>
        <v>2</v>
      </c>
      <c r="BM426" s="108">
        <f t="shared" si="737"/>
        <v>0</v>
      </c>
      <c r="BN426" s="108">
        <f t="shared" si="737"/>
        <v>4</v>
      </c>
      <c r="BO426" s="108">
        <f t="shared" si="737"/>
        <v>1</v>
      </c>
      <c r="BP426" s="108">
        <f t="shared" si="737"/>
        <v>1</v>
      </c>
      <c r="BQ426" s="108">
        <f t="shared" si="737"/>
        <v>4</v>
      </c>
      <c r="BR426" s="108">
        <f t="shared" si="737"/>
        <v>3</v>
      </c>
      <c r="BS426" s="108">
        <f t="shared" si="737"/>
        <v>2</v>
      </c>
      <c r="BT426" s="108">
        <f>(IF(U426="","",(IF(MID(U426,2,1)="-",LEFT(U426,1),LEFT(U426,2)))+0))</f>
        <v>3</v>
      </c>
      <c r="BU426" s="108">
        <f>(IF(V426="","",(IF(MID(V426,2,1)="-",LEFT(V426,1),LEFT(V426,2)))+0))</f>
        <v>2</v>
      </c>
      <c r="BV426" s="108">
        <f>(IF(W426="","",(IF(MID(W426,2,1)="-",LEFT(W426,1),LEFT(W426,2)))+0))</f>
        <v>3</v>
      </c>
      <c r="BW426" s="108">
        <f>(IF(X426="","",(IF(MID(X426,2,1)="-",LEFT(X426,1),LEFT(X426,2)))+0))</f>
        <v>2</v>
      </c>
      <c r="BX426" s="108">
        <f>(IF(Y426="","",(IF(MID(Y426,2,1)="-",LEFT(Y426,1),LEFT(Y426,2)))+0))</f>
        <v>0</v>
      </c>
      <c r="BY426" s="109"/>
      <c r="CB426" s="77"/>
      <c r="CC426" s="77"/>
      <c r="CD426" s="77"/>
      <c r="CE426" s="77"/>
      <c r="CF426" s="77"/>
      <c r="CG426" s="77"/>
      <c r="CH426" s="77"/>
      <c r="CI426" s="77"/>
      <c r="CJ426" s="78"/>
      <c r="CK426" s="107">
        <f t="shared" si="738"/>
        <v>4</v>
      </c>
      <c r="CL426" s="108">
        <f t="shared" si="738"/>
        <v>2</v>
      </c>
      <c r="CM426" s="108">
        <f t="shared" si="738"/>
        <v>2</v>
      </c>
      <c r="CN426" s="108">
        <f t="shared" si="738"/>
        <v>1</v>
      </c>
      <c r="CO426" s="108">
        <f t="shared" si="738"/>
        <v>3</v>
      </c>
      <c r="CP426" s="108">
        <f t="shared" si="738"/>
        <v>2</v>
      </c>
      <c r="CQ426" s="108">
        <f t="shared" si="738"/>
        <v>2</v>
      </c>
      <c r="CR426" s="108">
        <f t="shared" si="738"/>
        <v>4</v>
      </c>
      <c r="CS426" s="108">
        <f>(IF(U426="","",IF(RIGHT(U426,2)="10",RIGHT(U426,2),RIGHT(U426,1))+0))</f>
        <v>4</v>
      </c>
      <c r="CT426" s="108">
        <f>(IF(V426="","",IF(RIGHT(V426,2)="10",RIGHT(V426,2),RIGHT(V426,1))+0))</f>
        <v>5</v>
      </c>
      <c r="CU426" s="108">
        <f>(IF(W426="","",IF(RIGHT(W426,2)="10",RIGHT(W426,2),RIGHT(W426,1))+0))</f>
        <v>3</v>
      </c>
      <c r="CV426" s="108">
        <f>(IF(X426="","",IF(RIGHT(X426,2)="10",RIGHT(X426,2),RIGHT(X426,1))+0))</f>
        <v>4</v>
      </c>
      <c r="CW426" s="108">
        <f>(IF(Y426="","",IF(RIGHT(Y426,2)="10",RIGHT(Y426,2),RIGHT(Y426,1))+0))</f>
        <v>1</v>
      </c>
      <c r="CX426" s="109"/>
      <c r="DA426" s="77"/>
      <c r="DB426" s="77"/>
      <c r="DC426" s="77"/>
      <c r="DD426" s="77"/>
      <c r="DE426" s="77"/>
      <c r="DF426" s="77"/>
      <c r="DG426" s="77"/>
      <c r="DH426" s="77"/>
      <c r="DJ426" s="107" t="str">
        <f t="shared" si="739"/>
        <v>A</v>
      </c>
      <c r="DK426" s="108" t="str">
        <f t="shared" si="739"/>
        <v>A</v>
      </c>
      <c r="DL426" s="108" t="str">
        <f t="shared" si="739"/>
        <v>H</v>
      </c>
      <c r="DM426" s="108" t="str">
        <f t="shared" si="739"/>
        <v>D</v>
      </c>
      <c r="DN426" s="108" t="str">
        <f t="shared" si="739"/>
        <v>A</v>
      </c>
      <c r="DO426" s="108" t="str">
        <f t="shared" si="739"/>
        <v>H</v>
      </c>
      <c r="DP426" s="108" t="str">
        <f t="shared" si="739"/>
        <v>H</v>
      </c>
      <c r="DQ426" s="108" t="str">
        <f t="shared" si="739"/>
        <v>A</v>
      </c>
      <c r="DR426" s="108" t="str">
        <f>(IF(U426="","",IF(BT426&gt;CS426,"H",IF(BT426&lt;CS426,"A","D"))))</f>
        <v>A</v>
      </c>
      <c r="DS426" s="108" t="str">
        <f>(IF(V426="","",IF(BU426&gt;CT426,"H",IF(BU426&lt;CT426,"A","D"))))</f>
        <v>A</v>
      </c>
      <c r="DT426" s="108" t="str">
        <f>(IF(W426="","",IF(BV426&gt;CU426,"H",IF(BV426&lt;CU426,"A","D"))))</f>
        <v>D</v>
      </c>
      <c r="DU426" s="108" t="str">
        <f>(IF(X426="","",IF(BW426&gt;CV426,"H",IF(BW426&lt;CV426,"A","D"))))</f>
        <v>A</v>
      </c>
      <c r="DV426" s="108" t="str">
        <f>(IF(Y426="","",IF(BX426&gt;CW426,"H",IF(BX426&lt;CW426,"A","D"))))</f>
        <v>A</v>
      </c>
      <c r="DW426" s="109"/>
      <c r="DZ426" s="56"/>
      <c r="EA426" s="56"/>
      <c r="EB426" s="56"/>
      <c r="EC426" s="56"/>
      <c r="ED426" s="56"/>
      <c r="EE426" s="56"/>
      <c r="EF426" s="56"/>
      <c r="EG426" s="56"/>
      <c r="EI426" s="53" t="str">
        <f t="shared" si="721"/>
        <v>Worthing</v>
      </c>
      <c r="EJ426" s="79">
        <f t="shared" si="740"/>
        <v>26</v>
      </c>
      <c r="EK426" s="80">
        <f t="shared" si="722"/>
        <v>3</v>
      </c>
      <c r="EL426" s="80">
        <f t="shared" si="723"/>
        <v>2</v>
      </c>
      <c r="EM426" s="80">
        <f t="shared" si="724"/>
        <v>8</v>
      </c>
      <c r="EN426" s="80">
        <f>COUNTIF(DW$413:DW$426,"A")</f>
        <v>2</v>
      </c>
      <c r="EO426" s="80">
        <f>COUNTIF(DW$413:DW$426,"D")</f>
        <v>1</v>
      </c>
      <c r="EP426" s="80">
        <f>COUNTIF(DW$413:DW$426,"H")</f>
        <v>10</v>
      </c>
      <c r="EQ426" s="79">
        <f t="shared" si="741"/>
        <v>5</v>
      </c>
      <c r="ER426" s="79">
        <f t="shared" si="725"/>
        <v>3</v>
      </c>
      <c r="ES426" s="79">
        <f t="shared" si="725"/>
        <v>18</v>
      </c>
      <c r="ET426" s="81">
        <f>SUM($BL426:$CI426)+SUM(CX$413:CX$426)</f>
        <v>43</v>
      </c>
      <c r="EU426" s="81">
        <f>SUM($CK426:$DH426)+SUM(BY$413:BY$426)</f>
        <v>77</v>
      </c>
      <c r="EV426" s="79">
        <f t="shared" si="726"/>
        <v>13</v>
      </c>
      <c r="EW426" s="136">
        <f t="shared" si="727"/>
        <v>0.55844155844155841</v>
      </c>
      <c r="EX426" s="78"/>
      <c r="EY426" s="80">
        <f t="shared" si="728"/>
        <v>26</v>
      </c>
      <c r="EZ426" s="80">
        <f t="shared" si="729"/>
        <v>5</v>
      </c>
      <c r="FA426" s="80">
        <f t="shared" si="730"/>
        <v>3</v>
      </c>
      <c r="FB426" s="80">
        <f t="shared" si="731"/>
        <v>18</v>
      </c>
      <c r="FC426" s="80">
        <f t="shared" si="732"/>
        <v>43</v>
      </c>
      <c r="FD426" s="80">
        <f t="shared" si="733"/>
        <v>77</v>
      </c>
      <c r="FE426" s="80">
        <f t="shared" si="734"/>
        <v>13</v>
      </c>
      <c r="FF426" s="80">
        <f t="shared" si="735"/>
        <v>0.55844155844155841</v>
      </c>
      <c r="FH426" s="54">
        <f t="shared" si="742"/>
        <v>0</v>
      </c>
      <c r="FI426" s="54">
        <f t="shared" si="743"/>
        <v>0</v>
      </c>
      <c r="FJ426" s="54">
        <f t="shared" si="736"/>
        <v>0</v>
      </c>
      <c r="FK426" s="54">
        <f t="shared" si="736"/>
        <v>0</v>
      </c>
      <c r="FL426" s="54">
        <f t="shared" si="736"/>
        <v>0</v>
      </c>
      <c r="FM426" s="54">
        <f t="shared" si="736"/>
        <v>0</v>
      </c>
      <c r="FN426" s="54">
        <f t="shared" si="736"/>
        <v>0</v>
      </c>
      <c r="FO426" s="54">
        <f t="shared" si="736"/>
        <v>0</v>
      </c>
      <c r="FQ426" s="54" t="str">
        <f t="shared" si="688"/>
        <v/>
      </c>
      <c r="FR426" s="54" t="str">
        <f t="shared" ref="FR426:FR490" si="744">IF(SUM($FH426:$FO426)=0,"",EY426-EJ426)</f>
        <v/>
      </c>
      <c r="FS426" s="54" t="str">
        <f t="shared" si="709"/>
        <v/>
      </c>
      <c r="FT426" s="54" t="str">
        <f t="shared" si="709"/>
        <v/>
      </c>
      <c r="FU426" s="54" t="str">
        <f t="shared" si="709"/>
        <v/>
      </c>
      <c r="FV426" s="54" t="str">
        <f t="shared" si="709"/>
        <v/>
      </c>
      <c r="FW426" s="54" t="str">
        <f t="shared" si="709"/>
        <v/>
      </c>
      <c r="FX426" s="54" t="str">
        <f t="shared" si="709"/>
        <v/>
      </c>
      <c r="FY426" s="54" t="s">
        <v>1144</v>
      </c>
      <c r="GA426" s="59"/>
      <c r="GB426" s="60"/>
      <c r="GC426" s="58"/>
      <c r="GD426" s="59"/>
      <c r="GE426" s="61"/>
      <c r="GF426" s="58"/>
      <c r="GG426" s="61"/>
      <c r="GH426" s="61"/>
    </row>
    <row r="427" spans="1:193" s="54" customFormat="1" ht="12" x14ac:dyDescent="0.25">
      <c r="C427" s="56"/>
      <c r="D427" s="115">
        <f>SUM(D411:D426)</f>
        <v>155</v>
      </c>
      <c r="E427" s="115">
        <f>SUM(E411:E426)</f>
        <v>54</v>
      </c>
      <c r="F427" s="115">
        <f>SUM(F411:F426)</f>
        <v>155</v>
      </c>
      <c r="G427" s="115">
        <f>SUM(G411:G426)</f>
        <v>841</v>
      </c>
      <c r="H427" s="115">
        <f>SUM(H411:H426)</f>
        <v>841</v>
      </c>
      <c r="I427" s="57"/>
      <c r="J427" s="69"/>
      <c r="FQ427" s="54" t="str">
        <f t="shared" si="688"/>
        <v/>
      </c>
      <c r="FR427" s="54" t="str">
        <f t="shared" si="744"/>
        <v/>
      </c>
      <c r="FS427" s="54" t="str">
        <f t="shared" si="709"/>
        <v/>
      </c>
      <c r="FT427" s="54" t="str">
        <f t="shared" si="709"/>
        <v/>
      </c>
      <c r="FU427" s="54" t="str">
        <f t="shared" si="709"/>
        <v/>
      </c>
      <c r="FV427" s="54" t="str">
        <f t="shared" si="709"/>
        <v/>
      </c>
      <c r="FW427" s="54" t="str">
        <f t="shared" si="709"/>
        <v/>
      </c>
      <c r="FX427" s="54" t="str">
        <f t="shared" si="709"/>
        <v/>
      </c>
      <c r="FY427" s="54" t="s">
        <v>122</v>
      </c>
      <c r="GA427" s="59"/>
      <c r="GB427" s="60"/>
      <c r="GC427" s="58"/>
      <c r="GD427" s="59"/>
      <c r="GE427" s="61"/>
      <c r="GF427" s="58"/>
      <c r="GG427" s="61"/>
      <c r="GH427" s="61"/>
    </row>
    <row r="428" spans="1:193" s="54" customFormat="1" ht="12.6" thickBot="1" x14ac:dyDescent="0.3">
      <c r="A428" s="53" t="s">
        <v>1188</v>
      </c>
      <c r="B428" s="53"/>
      <c r="C428" s="55" t="s">
        <v>1117</v>
      </c>
      <c r="D428" s="57"/>
      <c r="E428" s="57"/>
      <c r="F428" s="57"/>
      <c r="G428" s="57"/>
      <c r="H428" s="57"/>
      <c r="I428" s="57"/>
      <c r="J428" s="95"/>
      <c r="FQ428" s="54" t="str">
        <f t="shared" si="688"/>
        <v/>
      </c>
      <c r="FR428" s="54" t="str">
        <f t="shared" si="744"/>
        <v/>
      </c>
      <c r="FS428" s="54" t="str">
        <f t="shared" si="709"/>
        <v/>
      </c>
      <c r="FT428" s="54" t="str">
        <f t="shared" si="709"/>
        <v/>
      </c>
      <c r="FU428" s="54" t="str">
        <f t="shared" si="709"/>
        <v/>
      </c>
      <c r="FV428" s="54" t="str">
        <f t="shared" si="709"/>
        <v/>
      </c>
      <c r="FW428" s="54" t="str">
        <f t="shared" si="709"/>
        <v/>
      </c>
      <c r="FX428" s="54" t="str">
        <f t="shared" si="709"/>
        <v/>
      </c>
      <c r="FY428" s="54" t="s">
        <v>1148</v>
      </c>
      <c r="FZ428" s="58"/>
      <c r="GA428" s="59"/>
      <c r="GB428" s="60"/>
      <c r="GC428" s="58"/>
      <c r="GD428" s="59"/>
      <c r="GE428" s="61"/>
      <c r="GF428" s="58"/>
      <c r="GG428" s="61"/>
      <c r="GH428" s="61"/>
    </row>
    <row r="429" spans="1:193" s="54" customFormat="1" ht="12.6" thickBot="1" x14ac:dyDescent="0.3">
      <c r="A429" s="53" t="s">
        <v>33</v>
      </c>
      <c r="B429" s="53" t="s">
        <v>34</v>
      </c>
      <c r="C429" s="57" t="s">
        <v>35</v>
      </c>
      <c r="D429" s="57" t="s">
        <v>36</v>
      </c>
      <c r="E429" s="57" t="s">
        <v>37</v>
      </c>
      <c r="F429" s="57" t="s">
        <v>38</v>
      </c>
      <c r="G429" s="57" t="s">
        <v>39</v>
      </c>
      <c r="H429" s="57" t="s">
        <v>40</v>
      </c>
      <c r="I429" s="57" t="s">
        <v>41</v>
      </c>
      <c r="J429" s="95" t="s">
        <v>42</v>
      </c>
      <c r="L429" s="126"/>
      <c r="M429" s="63" t="s">
        <v>139</v>
      </c>
      <c r="N429" s="63" t="s">
        <v>141</v>
      </c>
      <c r="O429" s="63" t="s">
        <v>1118</v>
      </c>
      <c r="P429" s="63" t="s">
        <v>1119</v>
      </c>
      <c r="Q429" s="64" t="s">
        <v>799</v>
      </c>
      <c r="R429" s="63" t="s">
        <v>466</v>
      </c>
      <c r="S429" s="63" t="s">
        <v>727</v>
      </c>
      <c r="T429" s="63" t="s">
        <v>470</v>
      </c>
      <c r="U429" s="63" t="s">
        <v>1120</v>
      </c>
      <c r="V429" s="63" t="s">
        <v>1153</v>
      </c>
      <c r="W429" s="63" t="s">
        <v>1121</v>
      </c>
      <c r="X429" s="63" t="s">
        <v>816</v>
      </c>
      <c r="Y429" s="63" t="s">
        <v>1122</v>
      </c>
      <c r="Z429" s="65" t="s">
        <v>964</v>
      </c>
      <c r="AB429" s="268" t="s">
        <v>1189</v>
      </c>
      <c r="AC429" s="268"/>
      <c r="AD429" s="268"/>
      <c r="AE429" s="268"/>
      <c r="AF429" s="268"/>
      <c r="AG429" s="335"/>
      <c r="AH429" s="335"/>
      <c r="AI429" s="335"/>
      <c r="AJ429" s="335"/>
      <c r="AK429" s="335"/>
      <c r="AL429" s="126"/>
      <c r="AM429" s="63" t="s">
        <v>139</v>
      </c>
      <c r="AN429" s="63" t="s">
        <v>141</v>
      </c>
      <c r="AO429" s="63" t="s">
        <v>1118</v>
      </c>
      <c r="AP429" s="63" t="s">
        <v>1119</v>
      </c>
      <c r="AQ429" s="64" t="s">
        <v>799</v>
      </c>
      <c r="AR429" s="63" t="s">
        <v>466</v>
      </c>
      <c r="AS429" s="63" t="s">
        <v>727</v>
      </c>
      <c r="AT429" s="63" t="s">
        <v>470</v>
      </c>
      <c r="AU429" s="63" t="s">
        <v>1120</v>
      </c>
      <c r="AV429" s="63" t="s">
        <v>1153</v>
      </c>
      <c r="AW429" s="63" t="s">
        <v>1121</v>
      </c>
      <c r="AX429" s="63" t="s">
        <v>816</v>
      </c>
      <c r="AY429" s="63" t="s">
        <v>1122</v>
      </c>
      <c r="AZ429" s="65" t="s">
        <v>964</v>
      </c>
      <c r="EJ429" s="56" t="s">
        <v>35</v>
      </c>
      <c r="EK429" s="56" t="s">
        <v>51</v>
      </c>
      <c r="EL429" s="56" t="s">
        <v>52</v>
      </c>
      <c r="EM429" s="56" t="s">
        <v>53</v>
      </c>
      <c r="EN429" s="56" t="s">
        <v>54</v>
      </c>
      <c r="EO429" s="56" t="s">
        <v>55</v>
      </c>
      <c r="EP429" s="56" t="s">
        <v>56</v>
      </c>
      <c r="EQ429" s="56" t="s">
        <v>36</v>
      </c>
      <c r="ER429" s="56" t="s">
        <v>37</v>
      </c>
      <c r="ES429" s="56" t="s">
        <v>38</v>
      </c>
      <c r="ET429" s="56" t="s">
        <v>39</v>
      </c>
      <c r="EU429" s="56" t="s">
        <v>40</v>
      </c>
      <c r="EV429" s="56" t="s">
        <v>41</v>
      </c>
      <c r="EW429" s="56" t="s">
        <v>42</v>
      </c>
      <c r="EX429" s="56"/>
      <c r="EY429" s="56" t="s">
        <v>35</v>
      </c>
      <c r="EZ429" s="56" t="s">
        <v>36</v>
      </c>
      <c r="FA429" s="56" t="s">
        <v>37</v>
      </c>
      <c r="FB429" s="56" t="s">
        <v>38</v>
      </c>
      <c r="FC429" s="56" t="s">
        <v>39</v>
      </c>
      <c r="FD429" s="56" t="s">
        <v>40</v>
      </c>
      <c r="FE429" s="56" t="s">
        <v>41</v>
      </c>
      <c r="FF429" s="56" t="s">
        <v>42</v>
      </c>
      <c r="FR429" s="56" t="s">
        <v>35</v>
      </c>
      <c r="FS429" s="56" t="s">
        <v>36</v>
      </c>
      <c r="FT429" s="56" t="s">
        <v>37</v>
      </c>
      <c r="FU429" s="56" t="s">
        <v>38</v>
      </c>
      <c r="FV429" s="56" t="s">
        <v>39</v>
      </c>
      <c r="FW429" s="56" t="s">
        <v>40</v>
      </c>
      <c r="FX429" s="56" t="s">
        <v>41</v>
      </c>
      <c r="FY429" s="54" t="s">
        <v>71</v>
      </c>
      <c r="FZ429" s="58"/>
      <c r="GA429" s="59"/>
      <c r="GB429" s="60"/>
      <c r="GC429" s="58"/>
      <c r="GD429" s="59"/>
      <c r="GE429" s="61"/>
      <c r="GF429" s="58"/>
      <c r="GG429" s="61"/>
      <c r="GJ429" s="61"/>
      <c r="GK429" s="346">
        <v>43214</v>
      </c>
    </row>
    <row r="430" spans="1:193" s="54" customFormat="1" ht="12" x14ac:dyDescent="0.25">
      <c r="A430" s="54">
        <v>1</v>
      </c>
      <c r="B430" s="54" t="s">
        <v>1154</v>
      </c>
      <c r="C430" s="56">
        <v>26</v>
      </c>
      <c r="D430" s="56">
        <v>18</v>
      </c>
      <c r="E430" s="56">
        <v>4</v>
      </c>
      <c r="F430" s="56">
        <v>4</v>
      </c>
      <c r="G430" s="56">
        <v>79</v>
      </c>
      <c r="H430" s="56">
        <v>44</v>
      </c>
      <c r="I430" s="57">
        <v>40</v>
      </c>
      <c r="J430" s="69">
        <f t="shared" ref="J430:J443" si="745">G430/H430</f>
        <v>1.7954545454545454</v>
      </c>
      <c r="L430" s="66" t="s">
        <v>1126</v>
      </c>
      <c r="M430" s="71"/>
      <c r="N430" s="72" t="s">
        <v>100</v>
      </c>
      <c r="O430" s="387" t="s">
        <v>77</v>
      </c>
      <c r="P430" s="130" t="s">
        <v>101</v>
      </c>
      <c r="Q430" s="64" t="s">
        <v>176</v>
      </c>
      <c r="R430" s="72" t="s">
        <v>200</v>
      </c>
      <c r="S430" s="72" t="s">
        <v>148</v>
      </c>
      <c r="T430" s="72" t="s">
        <v>206</v>
      </c>
      <c r="U430" s="72" t="s">
        <v>60</v>
      </c>
      <c r="V430" s="72" t="s">
        <v>87</v>
      </c>
      <c r="W430" s="72" t="s">
        <v>111</v>
      </c>
      <c r="X430" s="72" t="s">
        <v>99</v>
      </c>
      <c r="Y430" s="72" t="s">
        <v>99</v>
      </c>
      <c r="Z430" s="134" t="s">
        <v>304</v>
      </c>
      <c r="AB430" s="54" t="s">
        <v>1190</v>
      </c>
      <c r="AL430" s="66" t="s">
        <v>1126</v>
      </c>
      <c r="AM430" s="71"/>
      <c r="AN430" s="63" t="s">
        <v>368</v>
      </c>
      <c r="AO430" s="63" t="s">
        <v>386</v>
      </c>
      <c r="AP430" s="63" t="s">
        <v>413</v>
      </c>
      <c r="AQ430" s="64" t="s">
        <v>203</v>
      </c>
      <c r="AR430" s="63" t="s">
        <v>380</v>
      </c>
      <c r="AS430" s="63" t="s">
        <v>393</v>
      </c>
      <c r="AT430" s="63" t="s">
        <v>375</v>
      </c>
      <c r="AU430" s="63" t="s">
        <v>129</v>
      </c>
      <c r="AV430" s="63" t="s">
        <v>401</v>
      </c>
      <c r="AW430" s="63" t="s">
        <v>371</v>
      </c>
      <c r="AX430" s="63" t="s">
        <v>414</v>
      </c>
      <c r="AY430" s="63" t="s">
        <v>367</v>
      </c>
      <c r="AZ430" s="65" t="s">
        <v>412</v>
      </c>
      <c r="BL430" s="74"/>
      <c r="BM430" s="75">
        <f t="shared" ref="BM430:BY437" si="746">(IF(N430="","",(IF(MID(N430,2,1)="-",LEFT(N430,1),LEFT(N430,2)))+0))</f>
        <v>4</v>
      </c>
      <c r="BN430" s="75">
        <f t="shared" si="746"/>
        <v>2</v>
      </c>
      <c r="BO430" s="75">
        <f t="shared" si="746"/>
        <v>3</v>
      </c>
      <c r="BP430" s="75">
        <f t="shared" si="746"/>
        <v>2</v>
      </c>
      <c r="BQ430" s="75">
        <f t="shared" si="746"/>
        <v>2</v>
      </c>
      <c r="BR430" s="75">
        <f t="shared" si="746"/>
        <v>0</v>
      </c>
      <c r="BS430" s="75">
        <f t="shared" si="746"/>
        <v>1</v>
      </c>
      <c r="BT430" s="75">
        <f t="shared" si="746"/>
        <v>4</v>
      </c>
      <c r="BU430" s="75">
        <f t="shared" si="746"/>
        <v>3</v>
      </c>
      <c r="BV430" s="75">
        <f t="shared" si="746"/>
        <v>5</v>
      </c>
      <c r="BW430" s="75">
        <f t="shared" si="746"/>
        <v>1</v>
      </c>
      <c r="BX430" s="75">
        <f t="shared" si="746"/>
        <v>1</v>
      </c>
      <c r="BY430" s="76">
        <f t="shared" si="746"/>
        <v>4</v>
      </c>
      <c r="CB430" s="77"/>
      <c r="CC430" s="77"/>
      <c r="CD430" s="77"/>
      <c r="CE430" s="77"/>
      <c r="CF430" s="77"/>
      <c r="CG430" s="77"/>
      <c r="CH430" s="77"/>
      <c r="CI430" s="77"/>
      <c r="CJ430" s="78"/>
      <c r="CK430" s="74"/>
      <c r="CL430" s="75">
        <f t="shared" ref="CL430:CX437" si="747">(IF(N430="","",IF(RIGHT(N430,2)="10",RIGHT(N430,2),RIGHT(N430,1))+0))</f>
        <v>3</v>
      </c>
      <c r="CM430" s="75">
        <f t="shared" si="747"/>
        <v>1</v>
      </c>
      <c r="CN430" s="75">
        <f t="shared" si="747"/>
        <v>2</v>
      </c>
      <c r="CO430" s="75">
        <f t="shared" si="747"/>
        <v>3</v>
      </c>
      <c r="CP430" s="75">
        <f t="shared" si="747"/>
        <v>2</v>
      </c>
      <c r="CQ430" s="75">
        <f t="shared" si="747"/>
        <v>1</v>
      </c>
      <c r="CR430" s="75">
        <f t="shared" si="747"/>
        <v>4</v>
      </c>
      <c r="CS430" s="75">
        <f t="shared" si="747"/>
        <v>1</v>
      </c>
      <c r="CT430" s="75">
        <f t="shared" si="747"/>
        <v>3</v>
      </c>
      <c r="CU430" s="75">
        <f t="shared" si="747"/>
        <v>2</v>
      </c>
      <c r="CV430" s="75">
        <f t="shared" si="747"/>
        <v>0</v>
      </c>
      <c r="CW430" s="75">
        <f t="shared" si="747"/>
        <v>0</v>
      </c>
      <c r="CX430" s="76">
        <f t="shared" si="747"/>
        <v>2</v>
      </c>
      <c r="DA430" s="77"/>
      <c r="DB430" s="77"/>
      <c r="DC430" s="77"/>
      <c r="DD430" s="77"/>
      <c r="DE430" s="77"/>
      <c r="DF430" s="77"/>
      <c r="DG430" s="77"/>
      <c r="DH430" s="77"/>
      <c r="DJ430" s="74"/>
      <c r="DK430" s="75" t="str">
        <f t="shared" ref="DK430:DW437" si="748">(IF(N430="","",IF(BM430&gt;CL430,"H",IF(BM430&lt;CL430,"A","D"))))</f>
        <v>H</v>
      </c>
      <c r="DL430" s="75" t="str">
        <f t="shared" si="748"/>
        <v>H</v>
      </c>
      <c r="DM430" s="75" t="str">
        <f t="shared" si="748"/>
        <v>H</v>
      </c>
      <c r="DN430" s="75" t="str">
        <f t="shared" si="748"/>
        <v>A</v>
      </c>
      <c r="DO430" s="75" t="str">
        <f t="shared" si="748"/>
        <v>D</v>
      </c>
      <c r="DP430" s="75" t="str">
        <f t="shared" si="748"/>
        <v>A</v>
      </c>
      <c r="DQ430" s="75" t="str">
        <f t="shared" si="748"/>
        <v>A</v>
      </c>
      <c r="DR430" s="75" t="str">
        <f t="shared" si="748"/>
        <v>H</v>
      </c>
      <c r="DS430" s="75" t="str">
        <f t="shared" si="748"/>
        <v>D</v>
      </c>
      <c r="DT430" s="75" t="str">
        <f t="shared" si="748"/>
        <v>H</v>
      </c>
      <c r="DU430" s="75" t="str">
        <f t="shared" si="748"/>
        <v>H</v>
      </c>
      <c r="DV430" s="75" t="str">
        <f t="shared" si="748"/>
        <v>H</v>
      </c>
      <c r="DW430" s="76" t="str">
        <f t="shared" si="748"/>
        <v>H</v>
      </c>
      <c r="DZ430" s="56"/>
      <c r="EA430" s="56"/>
      <c r="EB430" s="56"/>
      <c r="EC430" s="56"/>
      <c r="ED430" s="56"/>
      <c r="EE430" s="56"/>
      <c r="EF430" s="56"/>
      <c r="EG430" s="56"/>
      <c r="EI430" s="53" t="str">
        <f t="shared" ref="EI430:EI446" si="749">L430</f>
        <v>Carshalton Athletic</v>
      </c>
      <c r="EJ430" s="79">
        <f>SUM(EQ430:ES430)</f>
        <v>26</v>
      </c>
      <c r="EK430" s="80">
        <f t="shared" ref="EK430:EK443" si="750">COUNTIF($DJ430:$EG430,"H")</f>
        <v>8</v>
      </c>
      <c r="EL430" s="80">
        <f t="shared" ref="EL430:EL443" si="751">COUNTIF($DJ430:$EG430,"D")</f>
        <v>2</v>
      </c>
      <c r="EM430" s="80">
        <f t="shared" ref="EM430:EM443" si="752">COUNTIF($DJ430:$EG430,"A")</f>
        <v>3</v>
      </c>
      <c r="EN430" s="80">
        <f>COUNTIF(DJ$430:DJ$443,"A")</f>
        <v>4</v>
      </c>
      <c r="EO430" s="80">
        <f>COUNTIF(DJ$430:DJ$443,"D")</f>
        <v>3</v>
      </c>
      <c r="EP430" s="80">
        <f>COUNTIF(DJ$430:DJ$443,"H")</f>
        <v>6</v>
      </c>
      <c r="EQ430" s="79">
        <f>EK430+EN430</f>
        <v>12</v>
      </c>
      <c r="ER430" s="79">
        <f t="shared" ref="ER430:ES443" si="753">EL430+EO430</f>
        <v>5</v>
      </c>
      <c r="ES430" s="79">
        <f t="shared" si="753"/>
        <v>9</v>
      </c>
      <c r="ET430" s="81">
        <f>SUM($BL430:$CI430)+SUM(CK$430:CK$443)</f>
        <v>61</v>
      </c>
      <c r="EU430" s="81">
        <f>SUM($CK430:$DH430)+SUM(BL$430:BL$443)</f>
        <v>52</v>
      </c>
      <c r="EV430" s="79">
        <f t="shared" ref="EV430:EV443" si="754">(EQ430*2)+ER430</f>
        <v>29</v>
      </c>
      <c r="EW430" s="136">
        <f t="shared" ref="EW430:EW443" si="755">IF(ET430&gt;0,IF(EU430&gt;0,ET430/EU430,0),0)</f>
        <v>1.1730769230769231</v>
      </c>
      <c r="EX430" s="78"/>
      <c r="EY430" s="80">
        <f t="shared" ref="EY430:EY446" si="756">VLOOKUP($EI430,$B$430:$J$443,2,0)</f>
        <v>26</v>
      </c>
      <c r="EZ430" s="80">
        <f t="shared" ref="EZ430:EZ446" si="757">VLOOKUP($EI430,$B$430:$J$443,3,0)</f>
        <v>12</v>
      </c>
      <c r="FA430" s="80">
        <f t="shared" ref="FA430:FA446" si="758">VLOOKUP($EI430,$B$430:$J$443,4,0)</f>
        <v>5</v>
      </c>
      <c r="FB430" s="80">
        <f t="shared" ref="FB430:FB446" si="759">VLOOKUP($EI430,$B$430:$J$443,5,0)</f>
        <v>9</v>
      </c>
      <c r="FC430" s="80">
        <f t="shared" ref="FC430:FC446" si="760">VLOOKUP($EI430,$B$430:$J$443,6,0)</f>
        <v>61</v>
      </c>
      <c r="FD430" s="80">
        <f t="shared" ref="FD430:FD446" si="761">VLOOKUP($EI430,$B$430:$J$443,7,0)</f>
        <v>52</v>
      </c>
      <c r="FE430" s="80">
        <f t="shared" ref="FE430:FE446" si="762">VLOOKUP($EI430,$B$430:$J$443,8,0)</f>
        <v>29</v>
      </c>
      <c r="FF430" s="80">
        <f t="shared" ref="FF430:FF446" si="763">VLOOKUP($EI430,$B$430:$J$443,9,0)</f>
        <v>1.1730769230769231</v>
      </c>
      <c r="FH430" s="54">
        <f>IF(EJ430=EY430,0,1)</f>
        <v>0</v>
      </c>
      <c r="FI430" s="54">
        <f>IF(EQ430=EZ430,0,1)</f>
        <v>0</v>
      </c>
      <c r="FJ430" s="54">
        <f t="shared" ref="FJ430:FO443" si="764">IF(ER430=FA430,0,1)</f>
        <v>0</v>
      </c>
      <c r="FK430" s="54">
        <f t="shared" si="764"/>
        <v>0</v>
      </c>
      <c r="FL430" s="54">
        <f t="shared" si="764"/>
        <v>0</v>
      </c>
      <c r="FM430" s="54">
        <f t="shared" si="764"/>
        <v>0</v>
      </c>
      <c r="FN430" s="54">
        <f t="shared" si="764"/>
        <v>0</v>
      </c>
      <c r="FO430" s="54">
        <f t="shared" si="764"/>
        <v>0</v>
      </c>
      <c r="FQ430" s="54" t="str">
        <f t="shared" si="688"/>
        <v/>
      </c>
      <c r="FR430" s="54" t="str">
        <f t="shared" si="744"/>
        <v/>
      </c>
      <c r="FS430" s="54" t="str">
        <f t="shared" si="709"/>
        <v/>
      </c>
      <c r="FT430" s="54" t="str">
        <f t="shared" si="709"/>
        <v/>
      </c>
      <c r="FU430" s="54" t="str">
        <f t="shared" si="709"/>
        <v/>
      </c>
      <c r="FV430" s="54" t="str">
        <f t="shared" si="709"/>
        <v/>
      </c>
      <c r="FW430" s="54" t="str">
        <f t="shared" si="709"/>
        <v/>
      </c>
      <c r="FX430" s="54" t="str">
        <f t="shared" si="709"/>
        <v/>
      </c>
      <c r="FY430" s="54" t="s">
        <v>1128</v>
      </c>
      <c r="FZ430" s="60"/>
      <c r="GA430" s="59"/>
      <c r="GB430" s="60"/>
      <c r="GC430" s="58"/>
      <c r="GD430" s="59"/>
      <c r="GE430" s="61"/>
      <c r="GF430" s="58"/>
      <c r="GG430" s="61"/>
      <c r="GJ430" s="61" t="s">
        <v>1126</v>
      </c>
    </row>
    <row r="431" spans="1:193" s="54" customFormat="1" ht="12" x14ac:dyDescent="0.25">
      <c r="A431" s="54">
        <v>2</v>
      </c>
      <c r="B431" s="54" t="s">
        <v>488</v>
      </c>
      <c r="C431" s="56">
        <v>26</v>
      </c>
      <c r="D431" s="56">
        <v>16</v>
      </c>
      <c r="E431" s="56">
        <v>4</v>
      </c>
      <c r="F431" s="56">
        <v>6</v>
      </c>
      <c r="G431" s="56">
        <v>76</v>
      </c>
      <c r="H431" s="56">
        <v>37</v>
      </c>
      <c r="I431" s="57">
        <v>36</v>
      </c>
      <c r="J431" s="69">
        <f t="shared" si="745"/>
        <v>2.0540540540540539</v>
      </c>
      <c r="L431" s="82" t="s">
        <v>1127</v>
      </c>
      <c r="M431" s="86" t="s">
        <v>103</v>
      </c>
      <c r="N431" s="83"/>
      <c r="O431" s="88" t="s">
        <v>100</v>
      </c>
      <c r="P431" s="154" t="s">
        <v>175</v>
      </c>
      <c r="Q431" s="84" t="s">
        <v>103</v>
      </c>
      <c r="R431" s="88" t="s">
        <v>98</v>
      </c>
      <c r="S431" s="88" t="s">
        <v>85</v>
      </c>
      <c r="T431" s="88" t="s">
        <v>101</v>
      </c>
      <c r="U431" s="88" t="s">
        <v>200</v>
      </c>
      <c r="V431" s="88" t="s">
        <v>206</v>
      </c>
      <c r="W431" s="88" t="s">
        <v>74</v>
      </c>
      <c r="X431" s="88" t="s">
        <v>150</v>
      </c>
      <c r="Y431" s="88" t="s">
        <v>410</v>
      </c>
      <c r="Z431" s="89" t="s">
        <v>206</v>
      </c>
      <c r="AB431" s="54" t="s">
        <v>1191</v>
      </c>
      <c r="AL431" s="82" t="s">
        <v>1127</v>
      </c>
      <c r="AM431" s="253" t="s">
        <v>381</v>
      </c>
      <c r="AN431" s="83"/>
      <c r="AO431" s="59" t="s">
        <v>403</v>
      </c>
      <c r="AP431" s="59" t="s">
        <v>380</v>
      </c>
      <c r="AQ431" s="84" t="s">
        <v>383</v>
      </c>
      <c r="AR431" s="59" t="s">
        <v>129</v>
      </c>
      <c r="AS431" s="59" t="s">
        <v>382</v>
      </c>
      <c r="AT431" s="59" t="s">
        <v>374</v>
      </c>
      <c r="AU431" s="59" t="s">
        <v>385</v>
      </c>
      <c r="AV431" s="59" t="s">
        <v>1192</v>
      </c>
      <c r="AW431" s="59" t="s">
        <v>428</v>
      </c>
      <c r="AX431" s="59" t="s">
        <v>373</v>
      </c>
      <c r="AY431" s="59" t="s">
        <v>171</v>
      </c>
      <c r="AZ431" s="85" t="s">
        <v>402</v>
      </c>
      <c r="BL431" s="90">
        <f t="shared" ref="BL431:BS443" si="765">(IF(M431="","",(IF(MID(M431,2,1)="-",LEFT(M431,1),LEFT(M431,2)))+0))</f>
        <v>1</v>
      </c>
      <c r="BM431" s="91"/>
      <c r="BN431" s="77">
        <f t="shared" si="746"/>
        <v>4</v>
      </c>
      <c r="BO431" s="77">
        <f t="shared" si="746"/>
        <v>2</v>
      </c>
      <c r="BP431" s="77">
        <f t="shared" si="746"/>
        <v>1</v>
      </c>
      <c r="BQ431" s="77">
        <f t="shared" si="746"/>
        <v>0</v>
      </c>
      <c r="BR431" s="77">
        <f t="shared" si="746"/>
        <v>0</v>
      </c>
      <c r="BS431" s="77">
        <f t="shared" si="746"/>
        <v>3</v>
      </c>
      <c r="BT431" s="77">
        <f t="shared" si="746"/>
        <v>2</v>
      </c>
      <c r="BU431" s="77">
        <f t="shared" si="746"/>
        <v>1</v>
      </c>
      <c r="BV431" s="77">
        <f t="shared" si="746"/>
        <v>1</v>
      </c>
      <c r="BW431" s="77">
        <f t="shared" si="746"/>
        <v>3</v>
      </c>
      <c r="BX431" s="77">
        <f t="shared" si="746"/>
        <v>2</v>
      </c>
      <c r="BY431" s="92">
        <f t="shared" si="746"/>
        <v>1</v>
      </c>
      <c r="CB431" s="77"/>
      <c r="CC431" s="77"/>
      <c r="CD431" s="77"/>
      <c r="CE431" s="77"/>
      <c r="CF431" s="77"/>
      <c r="CG431" s="77"/>
      <c r="CH431" s="77"/>
      <c r="CI431" s="77"/>
      <c r="CJ431" s="78"/>
      <c r="CK431" s="90">
        <f t="shared" ref="CK431:CR443" si="766">(IF(M431="","",IF(RIGHT(M431,2)="10",RIGHT(M431,2),RIGHT(M431,1))+0))</f>
        <v>3</v>
      </c>
      <c r="CL431" s="91"/>
      <c r="CM431" s="77">
        <f t="shared" si="747"/>
        <v>3</v>
      </c>
      <c r="CN431" s="77">
        <f t="shared" si="747"/>
        <v>5</v>
      </c>
      <c r="CO431" s="77">
        <f t="shared" si="747"/>
        <v>3</v>
      </c>
      <c r="CP431" s="77">
        <f t="shared" si="747"/>
        <v>5</v>
      </c>
      <c r="CQ431" s="77">
        <f t="shared" si="747"/>
        <v>4</v>
      </c>
      <c r="CR431" s="77">
        <f t="shared" si="747"/>
        <v>2</v>
      </c>
      <c r="CS431" s="77">
        <f t="shared" si="747"/>
        <v>2</v>
      </c>
      <c r="CT431" s="77">
        <f t="shared" si="747"/>
        <v>4</v>
      </c>
      <c r="CU431" s="77">
        <f t="shared" si="747"/>
        <v>2</v>
      </c>
      <c r="CV431" s="77">
        <f t="shared" si="747"/>
        <v>1</v>
      </c>
      <c r="CW431" s="77">
        <f t="shared" si="747"/>
        <v>6</v>
      </c>
      <c r="CX431" s="92">
        <f t="shared" si="747"/>
        <v>4</v>
      </c>
      <c r="DA431" s="77"/>
      <c r="DB431" s="77"/>
      <c r="DC431" s="77"/>
      <c r="DD431" s="77"/>
      <c r="DE431" s="77"/>
      <c r="DF431" s="77"/>
      <c r="DG431" s="77"/>
      <c r="DH431" s="77"/>
      <c r="DJ431" s="90" t="str">
        <f t="shared" ref="DJ431:DQ443" si="767">(IF(M431="","",IF(BL431&gt;CK431,"H",IF(BL431&lt;CK431,"A","D"))))</f>
        <v>A</v>
      </c>
      <c r="DK431" s="91"/>
      <c r="DL431" s="77" t="str">
        <f t="shared" si="748"/>
        <v>H</v>
      </c>
      <c r="DM431" s="77" t="str">
        <f t="shared" si="748"/>
        <v>A</v>
      </c>
      <c r="DN431" s="77" t="str">
        <f t="shared" si="748"/>
        <v>A</v>
      </c>
      <c r="DO431" s="77" t="str">
        <f t="shared" si="748"/>
        <v>A</v>
      </c>
      <c r="DP431" s="77" t="str">
        <f t="shared" si="748"/>
        <v>A</v>
      </c>
      <c r="DQ431" s="77" t="str">
        <f t="shared" si="748"/>
        <v>H</v>
      </c>
      <c r="DR431" s="77" t="str">
        <f t="shared" si="748"/>
        <v>D</v>
      </c>
      <c r="DS431" s="77" t="str">
        <f t="shared" si="748"/>
        <v>A</v>
      </c>
      <c r="DT431" s="77" t="str">
        <f t="shared" si="748"/>
        <v>A</v>
      </c>
      <c r="DU431" s="77" t="str">
        <f t="shared" si="748"/>
        <v>H</v>
      </c>
      <c r="DV431" s="77" t="str">
        <f t="shared" si="748"/>
        <v>A</v>
      </c>
      <c r="DW431" s="92" t="str">
        <f t="shared" si="748"/>
        <v>A</v>
      </c>
      <c r="DZ431" s="56"/>
      <c r="EA431" s="56"/>
      <c r="EB431" s="56"/>
      <c r="EC431" s="56"/>
      <c r="ED431" s="56"/>
      <c r="EE431" s="56"/>
      <c r="EF431" s="56"/>
      <c r="EG431" s="56"/>
      <c r="EI431" s="53" t="str">
        <f t="shared" si="749"/>
        <v>Chesham United</v>
      </c>
      <c r="EJ431" s="79">
        <f t="shared" ref="EJ431:EJ443" si="768">SUM(EQ431:ES431)</f>
        <v>26</v>
      </c>
      <c r="EK431" s="80">
        <f t="shared" si="750"/>
        <v>3</v>
      </c>
      <c r="EL431" s="80">
        <f t="shared" si="751"/>
        <v>1</v>
      </c>
      <c r="EM431" s="80">
        <f t="shared" si="752"/>
        <v>9</v>
      </c>
      <c r="EN431" s="80">
        <f>COUNTIF(DK$430:DK$443,"A")</f>
        <v>0</v>
      </c>
      <c r="EO431" s="80">
        <f>COUNTIF(DK$430:DK$443,"D")</f>
        <v>2</v>
      </c>
      <c r="EP431" s="80">
        <f>COUNTIF(DK$430:DK$443,"H")</f>
        <v>11</v>
      </c>
      <c r="EQ431" s="79">
        <f t="shared" ref="EQ431:EQ443" si="769">EK431+EN431</f>
        <v>3</v>
      </c>
      <c r="ER431" s="79">
        <f t="shared" si="753"/>
        <v>3</v>
      </c>
      <c r="ES431" s="79">
        <f t="shared" si="753"/>
        <v>20</v>
      </c>
      <c r="ET431" s="81">
        <f>SUM($BL431:$CI431)+SUM(CL$430:CL$443)</f>
        <v>42</v>
      </c>
      <c r="EU431" s="81">
        <f>SUM($CK431:$DH431)+SUM(BM$430:BM$443)</f>
        <v>98</v>
      </c>
      <c r="EV431" s="79">
        <f t="shared" si="754"/>
        <v>9</v>
      </c>
      <c r="EW431" s="136">
        <f t="shared" si="755"/>
        <v>0.42857142857142855</v>
      </c>
      <c r="EX431" s="78"/>
      <c r="EY431" s="80">
        <f t="shared" si="756"/>
        <v>26</v>
      </c>
      <c r="EZ431" s="80">
        <f t="shared" si="757"/>
        <v>3</v>
      </c>
      <c r="FA431" s="80">
        <f t="shared" si="758"/>
        <v>3</v>
      </c>
      <c r="FB431" s="80">
        <f t="shared" si="759"/>
        <v>20</v>
      </c>
      <c r="FC431" s="80">
        <f t="shared" si="760"/>
        <v>42</v>
      </c>
      <c r="FD431" s="80">
        <f t="shared" si="761"/>
        <v>98</v>
      </c>
      <c r="FE431" s="80">
        <f t="shared" si="762"/>
        <v>9</v>
      </c>
      <c r="FF431" s="80">
        <f t="shared" si="763"/>
        <v>0.42857142857142855</v>
      </c>
      <c r="FH431" s="54">
        <f t="shared" ref="FH431:FH443" si="770">IF(EJ431=EY431,0,1)</f>
        <v>0</v>
      </c>
      <c r="FI431" s="54">
        <f t="shared" ref="FI431:FI443" si="771">IF(EQ431=EZ431,0,1)</f>
        <v>0</v>
      </c>
      <c r="FJ431" s="54">
        <f t="shared" si="764"/>
        <v>0</v>
      </c>
      <c r="FK431" s="54">
        <f t="shared" si="764"/>
        <v>0</v>
      </c>
      <c r="FL431" s="54">
        <f t="shared" si="764"/>
        <v>0</v>
      </c>
      <c r="FM431" s="54">
        <f t="shared" si="764"/>
        <v>0</v>
      </c>
      <c r="FN431" s="54">
        <f t="shared" si="764"/>
        <v>0</v>
      </c>
      <c r="FO431" s="54">
        <f t="shared" si="764"/>
        <v>0</v>
      </c>
      <c r="FQ431" s="54" t="str">
        <f t="shared" si="688"/>
        <v/>
      </c>
      <c r="FR431" s="54" t="str">
        <f t="shared" si="744"/>
        <v/>
      </c>
      <c r="FS431" s="54" t="str">
        <f t="shared" si="709"/>
        <v/>
      </c>
      <c r="FT431" s="54" t="str">
        <f t="shared" si="709"/>
        <v/>
      </c>
      <c r="FU431" s="54" t="str">
        <f t="shared" si="709"/>
        <v/>
      </c>
      <c r="FV431" s="54" t="str">
        <f t="shared" si="709"/>
        <v/>
      </c>
      <c r="FW431" s="54" t="str">
        <f t="shared" si="709"/>
        <v/>
      </c>
      <c r="FX431" s="54" t="str">
        <f t="shared" si="709"/>
        <v/>
      </c>
      <c r="FY431" s="54" t="s">
        <v>1131</v>
      </c>
      <c r="FZ431" s="60"/>
      <c r="GA431" s="59"/>
      <c r="GB431" s="60"/>
      <c r="GC431" s="58"/>
      <c r="GD431" s="59"/>
      <c r="GE431" s="61"/>
      <c r="GF431" s="58"/>
      <c r="GG431" s="61"/>
      <c r="GJ431" s="61" t="s">
        <v>1127</v>
      </c>
      <c r="GK431" s="54" t="s">
        <v>1193</v>
      </c>
    </row>
    <row r="432" spans="1:193" s="54" customFormat="1" ht="12" x14ac:dyDescent="0.25">
      <c r="A432" s="54">
        <v>3</v>
      </c>
      <c r="B432" s="54" t="s">
        <v>1139</v>
      </c>
      <c r="C432" s="56">
        <v>26</v>
      </c>
      <c r="D432" s="56">
        <v>15</v>
      </c>
      <c r="E432" s="56">
        <v>5</v>
      </c>
      <c r="F432" s="56">
        <v>6</v>
      </c>
      <c r="G432" s="56">
        <v>74</v>
      </c>
      <c r="H432" s="56">
        <v>36</v>
      </c>
      <c r="I432" s="57">
        <v>35</v>
      </c>
      <c r="J432" s="69">
        <f t="shared" si="745"/>
        <v>2.0555555555555554</v>
      </c>
      <c r="L432" s="82" t="s">
        <v>1130</v>
      </c>
      <c r="M432" s="86" t="s">
        <v>60</v>
      </c>
      <c r="N432" s="88" t="s">
        <v>200</v>
      </c>
      <c r="O432" s="83"/>
      <c r="P432" s="88" t="s">
        <v>176</v>
      </c>
      <c r="Q432" s="84" t="s">
        <v>178</v>
      </c>
      <c r="R432" s="88" t="s">
        <v>304</v>
      </c>
      <c r="S432" s="88" t="s">
        <v>148</v>
      </c>
      <c r="T432" s="88" t="s">
        <v>59</v>
      </c>
      <c r="U432" s="88" t="s">
        <v>177</v>
      </c>
      <c r="V432" s="88" t="s">
        <v>148</v>
      </c>
      <c r="W432" s="88" t="s">
        <v>62</v>
      </c>
      <c r="X432" s="88" t="s">
        <v>58</v>
      </c>
      <c r="Y432" s="88" t="s">
        <v>126</v>
      </c>
      <c r="Z432" s="89" t="s">
        <v>304</v>
      </c>
      <c r="AL432" s="82" t="s">
        <v>1130</v>
      </c>
      <c r="AM432" s="253" t="s">
        <v>392</v>
      </c>
      <c r="AN432" s="59" t="s">
        <v>367</v>
      </c>
      <c r="AO432" s="83"/>
      <c r="AP432" s="59" t="s">
        <v>385</v>
      </c>
      <c r="AQ432" s="84" t="s">
        <v>384</v>
      </c>
      <c r="AR432" s="59" t="s">
        <v>375</v>
      </c>
      <c r="AS432" s="59" t="s">
        <v>366</v>
      </c>
      <c r="AT432" s="59" t="s">
        <v>202</v>
      </c>
      <c r="AU432" s="59" t="s">
        <v>369</v>
      </c>
      <c r="AV432" s="59" t="s">
        <v>373</v>
      </c>
      <c r="AW432" s="59" t="s">
        <v>387</v>
      </c>
      <c r="AX432" s="59" t="s">
        <v>401</v>
      </c>
      <c r="AY432" s="59" t="s">
        <v>382</v>
      </c>
      <c r="AZ432" s="85" t="s">
        <v>393</v>
      </c>
      <c r="BL432" s="90">
        <f t="shared" si="765"/>
        <v>4</v>
      </c>
      <c r="BM432" s="77">
        <f t="shared" si="765"/>
        <v>2</v>
      </c>
      <c r="BN432" s="91"/>
      <c r="BO432" s="77">
        <f t="shared" si="746"/>
        <v>2</v>
      </c>
      <c r="BP432" s="77">
        <f t="shared" si="746"/>
        <v>6</v>
      </c>
      <c r="BQ432" s="77">
        <f t="shared" si="746"/>
        <v>4</v>
      </c>
      <c r="BR432" s="77">
        <f t="shared" si="746"/>
        <v>0</v>
      </c>
      <c r="BS432" s="77">
        <f t="shared" si="746"/>
        <v>4</v>
      </c>
      <c r="BT432" s="77">
        <f t="shared" si="746"/>
        <v>2</v>
      </c>
      <c r="BU432" s="77">
        <f t="shared" si="746"/>
        <v>0</v>
      </c>
      <c r="BV432" s="77">
        <f t="shared" si="746"/>
        <v>1</v>
      </c>
      <c r="BW432" s="77">
        <f t="shared" si="746"/>
        <v>5</v>
      </c>
      <c r="BX432" s="77">
        <f t="shared" si="746"/>
        <v>7</v>
      </c>
      <c r="BY432" s="92">
        <f t="shared" si="746"/>
        <v>4</v>
      </c>
      <c r="CB432" s="77"/>
      <c r="CC432" s="77"/>
      <c r="CD432" s="77"/>
      <c r="CE432" s="77"/>
      <c r="CF432" s="77"/>
      <c r="CG432" s="77"/>
      <c r="CH432" s="77"/>
      <c r="CI432" s="77"/>
      <c r="CJ432" s="78"/>
      <c r="CK432" s="90">
        <f t="shared" si="766"/>
        <v>1</v>
      </c>
      <c r="CL432" s="77">
        <f t="shared" si="766"/>
        <v>2</v>
      </c>
      <c r="CM432" s="91"/>
      <c r="CN432" s="77">
        <f t="shared" si="747"/>
        <v>3</v>
      </c>
      <c r="CO432" s="77">
        <f t="shared" si="747"/>
        <v>1</v>
      </c>
      <c r="CP432" s="77">
        <f t="shared" si="747"/>
        <v>2</v>
      </c>
      <c r="CQ432" s="77">
        <f t="shared" si="747"/>
        <v>1</v>
      </c>
      <c r="CR432" s="77">
        <f t="shared" si="747"/>
        <v>0</v>
      </c>
      <c r="CS432" s="77">
        <f t="shared" si="747"/>
        <v>0</v>
      </c>
      <c r="CT432" s="77">
        <f t="shared" si="747"/>
        <v>1</v>
      </c>
      <c r="CU432" s="77">
        <f t="shared" si="747"/>
        <v>1</v>
      </c>
      <c r="CV432" s="77">
        <f t="shared" si="747"/>
        <v>1</v>
      </c>
      <c r="CW432" s="77">
        <f t="shared" si="747"/>
        <v>0</v>
      </c>
      <c r="CX432" s="92">
        <f t="shared" si="747"/>
        <v>2</v>
      </c>
      <c r="DA432" s="77"/>
      <c r="DB432" s="77"/>
      <c r="DC432" s="77"/>
      <c r="DD432" s="77"/>
      <c r="DE432" s="77"/>
      <c r="DF432" s="77"/>
      <c r="DG432" s="77"/>
      <c r="DH432" s="77"/>
      <c r="DJ432" s="90" t="str">
        <f t="shared" si="767"/>
        <v>H</v>
      </c>
      <c r="DK432" s="77" t="str">
        <f t="shared" si="767"/>
        <v>D</v>
      </c>
      <c r="DL432" s="91"/>
      <c r="DM432" s="77" t="str">
        <f t="shared" si="748"/>
        <v>A</v>
      </c>
      <c r="DN432" s="77" t="str">
        <f t="shared" si="748"/>
        <v>H</v>
      </c>
      <c r="DO432" s="77" t="str">
        <f t="shared" si="748"/>
        <v>H</v>
      </c>
      <c r="DP432" s="77" t="str">
        <f t="shared" si="748"/>
        <v>A</v>
      </c>
      <c r="DQ432" s="77" t="str">
        <f t="shared" si="748"/>
        <v>H</v>
      </c>
      <c r="DR432" s="77" t="str">
        <f t="shared" si="748"/>
        <v>H</v>
      </c>
      <c r="DS432" s="77" t="str">
        <f t="shared" si="748"/>
        <v>A</v>
      </c>
      <c r="DT432" s="77" t="str">
        <f t="shared" si="748"/>
        <v>D</v>
      </c>
      <c r="DU432" s="77" t="str">
        <f t="shared" si="748"/>
        <v>H</v>
      </c>
      <c r="DV432" s="77" t="str">
        <f t="shared" si="748"/>
        <v>H</v>
      </c>
      <c r="DW432" s="92" t="str">
        <f t="shared" si="748"/>
        <v>H</v>
      </c>
      <c r="DZ432" s="56"/>
      <c r="EA432" s="56"/>
      <c r="EB432" s="56"/>
      <c r="EC432" s="56"/>
      <c r="ED432" s="56"/>
      <c r="EE432" s="56"/>
      <c r="EF432" s="56"/>
      <c r="EG432" s="56"/>
      <c r="EI432" s="53" t="str">
        <f t="shared" si="749"/>
        <v>Eastbourne</v>
      </c>
      <c r="EJ432" s="79">
        <f t="shared" si="768"/>
        <v>26</v>
      </c>
      <c r="EK432" s="80">
        <f t="shared" si="750"/>
        <v>8</v>
      </c>
      <c r="EL432" s="80">
        <f t="shared" si="751"/>
        <v>2</v>
      </c>
      <c r="EM432" s="80">
        <f t="shared" si="752"/>
        <v>3</v>
      </c>
      <c r="EN432" s="80">
        <f>COUNTIF(DL$430:DL$443,"A")</f>
        <v>2</v>
      </c>
      <c r="EO432" s="80">
        <f>COUNTIF(DL$430:DL$443,"D")</f>
        <v>0</v>
      </c>
      <c r="EP432" s="80">
        <f>COUNTIF(DL$430:DL$443,"H")</f>
        <v>11</v>
      </c>
      <c r="EQ432" s="79">
        <f t="shared" si="769"/>
        <v>10</v>
      </c>
      <c r="ER432" s="79">
        <f t="shared" si="753"/>
        <v>2</v>
      </c>
      <c r="ES432" s="79">
        <f t="shared" si="753"/>
        <v>14</v>
      </c>
      <c r="ET432" s="81">
        <f>SUM($BL432:$CI432)+SUM(CM$430:CM$443)</f>
        <v>60</v>
      </c>
      <c r="EU432" s="81">
        <f>SUM($CK432:$DH432)+SUM(BN$430:BN$443)</f>
        <v>56</v>
      </c>
      <c r="EV432" s="79">
        <f t="shared" si="754"/>
        <v>22</v>
      </c>
      <c r="EW432" s="136">
        <f t="shared" si="755"/>
        <v>1.0714285714285714</v>
      </c>
      <c r="EX432" s="78"/>
      <c r="EY432" s="80">
        <f t="shared" si="756"/>
        <v>26</v>
      </c>
      <c r="EZ432" s="80">
        <f t="shared" si="757"/>
        <v>10</v>
      </c>
      <c r="FA432" s="80">
        <f t="shared" si="758"/>
        <v>2</v>
      </c>
      <c r="FB432" s="80">
        <f t="shared" si="759"/>
        <v>14</v>
      </c>
      <c r="FC432" s="80">
        <f t="shared" si="760"/>
        <v>60</v>
      </c>
      <c r="FD432" s="80">
        <f t="shared" si="761"/>
        <v>56</v>
      </c>
      <c r="FE432" s="80">
        <f t="shared" si="762"/>
        <v>22</v>
      </c>
      <c r="FF432" s="80">
        <f t="shared" si="763"/>
        <v>1.0714285714285714</v>
      </c>
      <c r="FH432" s="54">
        <f t="shared" si="770"/>
        <v>0</v>
      </c>
      <c r="FI432" s="54">
        <f t="shared" si="771"/>
        <v>0</v>
      </c>
      <c r="FJ432" s="54">
        <f t="shared" si="764"/>
        <v>0</v>
      </c>
      <c r="FK432" s="54">
        <f t="shared" si="764"/>
        <v>0</v>
      </c>
      <c r="FL432" s="54">
        <f t="shared" si="764"/>
        <v>0</v>
      </c>
      <c r="FM432" s="54">
        <f t="shared" si="764"/>
        <v>0</v>
      </c>
      <c r="FN432" s="54">
        <f t="shared" si="764"/>
        <v>0</v>
      </c>
      <c r="FO432" s="54">
        <f t="shared" si="764"/>
        <v>0</v>
      </c>
      <c r="FQ432" s="54" t="str">
        <f t="shared" si="688"/>
        <v/>
      </c>
      <c r="FR432" s="54" t="str">
        <f t="shared" si="744"/>
        <v/>
      </c>
      <c r="FS432" s="54" t="str">
        <f t="shared" si="709"/>
        <v/>
      </c>
      <c r="FT432" s="54" t="str">
        <f t="shared" si="709"/>
        <v/>
      </c>
      <c r="FU432" s="54" t="str">
        <f t="shared" si="709"/>
        <v/>
      </c>
      <c r="FV432" s="54" t="str">
        <f t="shared" si="709"/>
        <v/>
      </c>
      <c r="FW432" s="54" t="str">
        <f t="shared" si="709"/>
        <v/>
      </c>
      <c r="FX432" s="54" t="str">
        <f t="shared" si="709"/>
        <v/>
      </c>
      <c r="FY432" s="54" t="s">
        <v>1194</v>
      </c>
      <c r="GC432" s="58"/>
      <c r="GD432" s="59"/>
      <c r="GE432" s="61"/>
      <c r="GF432" s="58"/>
      <c r="GG432" s="61"/>
      <c r="GJ432" s="61" t="s">
        <v>1130</v>
      </c>
    </row>
    <row r="433" spans="1:193" s="54" customFormat="1" ht="12" x14ac:dyDescent="0.25">
      <c r="A433" s="54">
        <v>4</v>
      </c>
      <c r="B433" s="54" t="s">
        <v>1125</v>
      </c>
      <c r="C433" s="56">
        <v>26</v>
      </c>
      <c r="D433" s="56">
        <v>15</v>
      </c>
      <c r="E433" s="56">
        <v>3</v>
      </c>
      <c r="F433" s="56">
        <v>8</v>
      </c>
      <c r="G433" s="282">
        <v>68</v>
      </c>
      <c r="H433" s="56">
        <v>50</v>
      </c>
      <c r="I433" s="57">
        <v>33</v>
      </c>
      <c r="J433" s="69">
        <f t="shared" si="745"/>
        <v>1.36</v>
      </c>
      <c r="L433" s="82" t="s">
        <v>1125</v>
      </c>
      <c r="M433" s="150" t="s">
        <v>124</v>
      </c>
      <c r="N433" s="151" t="s">
        <v>459</v>
      </c>
      <c r="O433" s="88" t="s">
        <v>58</v>
      </c>
      <c r="P433" s="83"/>
      <c r="Q433" s="84" t="s">
        <v>304</v>
      </c>
      <c r="R433" s="88" t="s">
        <v>58</v>
      </c>
      <c r="S433" s="148" t="s">
        <v>304</v>
      </c>
      <c r="T433" s="88" t="s">
        <v>101</v>
      </c>
      <c r="U433" s="88" t="s">
        <v>200</v>
      </c>
      <c r="V433" s="88" t="s">
        <v>176</v>
      </c>
      <c r="W433" s="148" t="s">
        <v>60</v>
      </c>
      <c r="X433" s="148" t="s">
        <v>77</v>
      </c>
      <c r="Y433" s="148" t="s">
        <v>77</v>
      </c>
      <c r="Z433" s="89" t="s">
        <v>416</v>
      </c>
      <c r="AL433" s="82" t="s">
        <v>1125</v>
      </c>
      <c r="AM433" s="253" t="s">
        <v>384</v>
      </c>
      <c r="AN433" s="148" t="s">
        <v>272</v>
      </c>
      <c r="AO433" s="59" t="s">
        <v>406</v>
      </c>
      <c r="AP433" s="83"/>
      <c r="AQ433" s="84" t="s">
        <v>374</v>
      </c>
      <c r="AR433" s="59" t="s">
        <v>382</v>
      </c>
      <c r="AS433" s="59" t="s">
        <v>171</v>
      </c>
      <c r="AT433" s="59" t="s">
        <v>368</v>
      </c>
      <c r="AU433" s="59" t="s">
        <v>370</v>
      </c>
      <c r="AV433" s="59" t="s">
        <v>414</v>
      </c>
      <c r="AW433" s="59" t="s">
        <v>401</v>
      </c>
      <c r="AX433" s="59" t="s">
        <v>375</v>
      </c>
      <c r="AY433" s="59" t="s">
        <v>365</v>
      </c>
      <c r="AZ433" s="85" t="s">
        <v>1192</v>
      </c>
      <c r="BL433" s="90">
        <f t="shared" si="765"/>
        <v>0</v>
      </c>
      <c r="BM433" s="77">
        <f t="shared" si="765"/>
        <v>5</v>
      </c>
      <c r="BN433" s="77">
        <f t="shared" si="765"/>
        <v>5</v>
      </c>
      <c r="BO433" s="91"/>
      <c r="BP433" s="77">
        <f t="shared" si="746"/>
        <v>4</v>
      </c>
      <c r="BQ433" s="77">
        <f t="shared" si="746"/>
        <v>5</v>
      </c>
      <c r="BR433" s="77">
        <f t="shared" si="746"/>
        <v>4</v>
      </c>
      <c r="BS433" s="77">
        <f t="shared" si="746"/>
        <v>3</v>
      </c>
      <c r="BT433" s="77">
        <f t="shared" si="746"/>
        <v>2</v>
      </c>
      <c r="BU433" s="77">
        <f t="shared" si="746"/>
        <v>2</v>
      </c>
      <c r="BV433" s="77">
        <f t="shared" si="746"/>
        <v>4</v>
      </c>
      <c r="BW433" s="77">
        <f t="shared" si="746"/>
        <v>2</v>
      </c>
      <c r="BX433" s="77">
        <f t="shared" si="746"/>
        <v>2</v>
      </c>
      <c r="BY433" s="92">
        <f t="shared" si="746"/>
        <v>6</v>
      </c>
      <c r="CB433" s="77"/>
      <c r="CC433" s="77"/>
      <c r="CD433" s="77"/>
      <c r="CE433" s="77"/>
      <c r="CF433" s="77"/>
      <c r="CG433" s="77"/>
      <c r="CH433" s="77"/>
      <c r="CI433" s="77"/>
      <c r="CJ433" s="78"/>
      <c r="CK433" s="90">
        <f t="shared" si="766"/>
        <v>0</v>
      </c>
      <c r="CL433" s="77">
        <f t="shared" si="766"/>
        <v>3</v>
      </c>
      <c r="CM433" s="77">
        <f t="shared" si="766"/>
        <v>1</v>
      </c>
      <c r="CN433" s="91"/>
      <c r="CO433" s="77">
        <f t="shared" si="747"/>
        <v>2</v>
      </c>
      <c r="CP433" s="77">
        <f t="shared" si="747"/>
        <v>1</v>
      </c>
      <c r="CQ433" s="77">
        <f t="shared" si="747"/>
        <v>2</v>
      </c>
      <c r="CR433" s="77">
        <f t="shared" si="747"/>
        <v>2</v>
      </c>
      <c r="CS433" s="77">
        <f t="shared" si="747"/>
        <v>2</v>
      </c>
      <c r="CT433" s="77">
        <f t="shared" si="747"/>
        <v>3</v>
      </c>
      <c r="CU433" s="77">
        <f t="shared" si="747"/>
        <v>1</v>
      </c>
      <c r="CV433" s="77">
        <f t="shared" si="747"/>
        <v>1</v>
      </c>
      <c r="CW433" s="77">
        <f t="shared" si="747"/>
        <v>1</v>
      </c>
      <c r="CX433" s="92">
        <f t="shared" si="747"/>
        <v>2</v>
      </c>
      <c r="DA433" s="77"/>
      <c r="DB433" s="77"/>
      <c r="DC433" s="77"/>
      <c r="DD433" s="77"/>
      <c r="DE433" s="77"/>
      <c r="DF433" s="77"/>
      <c r="DG433" s="77"/>
      <c r="DH433" s="77"/>
      <c r="DJ433" s="90" t="str">
        <f t="shared" si="767"/>
        <v>D</v>
      </c>
      <c r="DK433" s="77" t="str">
        <f t="shared" si="767"/>
        <v>H</v>
      </c>
      <c r="DL433" s="77" t="str">
        <f t="shared" si="767"/>
        <v>H</v>
      </c>
      <c r="DM433" s="91"/>
      <c r="DN433" s="77" t="str">
        <f t="shared" si="748"/>
        <v>H</v>
      </c>
      <c r="DO433" s="77" t="str">
        <f t="shared" si="748"/>
        <v>H</v>
      </c>
      <c r="DP433" s="77" t="str">
        <f t="shared" si="748"/>
        <v>H</v>
      </c>
      <c r="DQ433" s="77" t="str">
        <f t="shared" si="748"/>
        <v>H</v>
      </c>
      <c r="DR433" s="77" t="str">
        <f t="shared" si="748"/>
        <v>D</v>
      </c>
      <c r="DS433" s="77" t="str">
        <f t="shared" si="748"/>
        <v>A</v>
      </c>
      <c r="DT433" s="77" t="str">
        <f t="shared" si="748"/>
        <v>H</v>
      </c>
      <c r="DU433" s="77" t="str">
        <f t="shared" si="748"/>
        <v>H</v>
      </c>
      <c r="DV433" s="77" t="str">
        <f t="shared" si="748"/>
        <v>H</v>
      </c>
      <c r="DW433" s="92" t="str">
        <f t="shared" si="748"/>
        <v>H</v>
      </c>
      <c r="DZ433" s="56"/>
      <c r="EA433" s="56"/>
      <c r="EB433" s="56"/>
      <c r="EC433" s="56"/>
      <c r="ED433" s="56"/>
      <c r="EE433" s="56"/>
      <c r="EF433" s="56"/>
      <c r="EG433" s="56"/>
      <c r="EI433" s="53" t="str">
        <f t="shared" si="749"/>
        <v>Edgware Town</v>
      </c>
      <c r="EJ433" s="79">
        <f t="shared" si="768"/>
        <v>26</v>
      </c>
      <c r="EK433" s="80">
        <f t="shared" si="750"/>
        <v>10</v>
      </c>
      <c r="EL433" s="80">
        <f t="shared" si="751"/>
        <v>2</v>
      </c>
      <c r="EM433" s="80">
        <f t="shared" si="752"/>
        <v>1</v>
      </c>
      <c r="EN433" s="80">
        <f>COUNTIF(DM$430:DM$443,"A")</f>
        <v>5</v>
      </c>
      <c r="EO433" s="80">
        <f>COUNTIF(DM$430:DM$443,"D")</f>
        <v>1</v>
      </c>
      <c r="EP433" s="80">
        <f>COUNTIF(DM$430:DM$443,"H")</f>
        <v>7</v>
      </c>
      <c r="EQ433" s="79">
        <f t="shared" si="769"/>
        <v>15</v>
      </c>
      <c r="ER433" s="79">
        <f t="shared" si="753"/>
        <v>3</v>
      </c>
      <c r="ES433" s="79">
        <f t="shared" si="753"/>
        <v>8</v>
      </c>
      <c r="ET433" s="81">
        <f>SUM($BL433:$CI433)+SUM(CN$430:CN$443)</f>
        <v>68</v>
      </c>
      <c r="EU433" s="81">
        <f>SUM($CK433:$DH433)+SUM(BO$430:BO$443)</f>
        <v>50</v>
      </c>
      <c r="EV433" s="79">
        <f t="shared" si="754"/>
        <v>33</v>
      </c>
      <c r="EW433" s="136">
        <f t="shared" si="755"/>
        <v>1.36</v>
      </c>
      <c r="EX433" s="78"/>
      <c r="EY433" s="80">
        <f t="shared" si="756"/>
        <v>26</v>
      </c>
      <c r="EZ433" s="80">
        <f t="shared" si="757"/>
        <v>15</v>
      </c>
      <c r="FA433" s="80">
        <f t="shared" si="758"/>
        <v>3</v>
      </c>
      <c r="FB433" s="80">
        <f t="shared" si="759"/>
        <v>8</v>
      </c>
      <c r="FC433" s="80">
        <f t="shared" si="760"/>
        <v>68</v>
      </c>
      <c r="FD433" s="80">
        <f t="shared" si="761"/>
        <v>50</v>
      </c>
      <c r="FE433" s="80">
        <f t="shared" si="762"/>
        <v>33</v>
      </c>
      <c r="FF433" s="80">
        <f t="shared" si="763"/>
        <v>1.36</v>
      </c>
      <c r="FH433" s="54">
        <f t="shared" si="770"/>
        <v>0</v>
      </c>
      <c r="FI433" s="54">
        <f t="shared" si="771"/>
        <v>0</v>
      </c>
      <c r="FJ433" s="54">
        <f t="shared" si="764"/>
        <v>0</v>
      </c>
      <c r="FK433" s="54">
        <f t="shared" si="764"/>
        <v>0</v>
      </c>
      <c r="FL433" s="54">
        <f t="shared" si="764"/>
        <v>0</v>
      </c>
      <c r="FM433" s="54">
        <f t="shared" si="764"/>
        <v>0</v>
      </c>
      <c r="FN433" s="54">
        <f t="shared" si="764"/>
        <v>0</v>
      </c>
      <c r="FO433" s="54">
        <f t="shared" si="764"/>
        <v>0</v>
      </c>
      <c r="FQ433" s="54" t="str">
        <f t="shared" si="688"/>
        <v/>
      </c>
      <c r="FR433" s="54" t="str">
        <f t="shared" si="744"/>
        <v/>
      </c>
      <c r="FS433" s="54" t="str">
        <f t="shared" si="709"/>
        <v/>
      </c>
      <c r="FT433" s="54" t="str">
        <f t="shared" si="709"/>
        <v/>
      </c>
      <c r="FU433" s="54" t="str">
        <f t="shared" si="709"/>
        <v/>
      </c>
      <c r="FV433" s="54" t="str">
        <f t="shared" si="709"/>
        <v/>
      </c>
      <c r="FW433" s="54" t="str">
        <f t="shared" si="709"/>
        <v/>
      </c>
      <c r="FX433" s="54" t="str">
        <f t="shared" si="709"/>
        <v/>
      </c>
      <c r="FY433" s="54" t="s">
        <v>1134</v>
      </c>
      <c r="FZ433" s="58"/>
      <c r="GA433" s="59"/>
      <c r="GB433" s="60"/>
      <c r="GC433" s="58"/>
      <c r="GD433" s="59"/>
      <c r="GE433" s="61"/>
      <c r="GF433" s="58"/>
      <c r="GG433" s="61"/>
      <c r="GJ433" s="61" t="s">
        <v>1125</v>
      </c>
    </row>
    <row r="434" spans="1:193" s="54" customFormat="1" ht="12" x14ac:dyDescent="0.25">
      <c r="A434" s="54">
        <v>5</v>
      </c>
      <c r="B434" s="54" t="s">
        <v>1126</v>
      </c>
      <c r="C434" s="56">
        <v>26</v>
      </c>
      <c r="D434" s="56">
        <v>12</v>
      </c>
      <c r="E434" s="56">
        <v>5</v>
      </c>
      <c r="F434" s="56">
        <v>9</v>
      </c>
      <c r="G434" s="56">
        <v>61</v>
      </c>
      <c r="H434" s="56">
        <v>52</v>
      </c>
      <c r="I434" s="57">
        <v>29</v>
      </c>
      <c r="J434" s="69">
        <f t="shared" si="745"/>
        <v>1.1730769230769231</v>
      </c>
      <c r="L434" s="96" t="s">
        <v>1011</v>
      </c>
      <c r="M434" s="99" t="s">
        <v>98</v>
      </c>
      <c r="N434" s="84" t="s">
        <v>304</v>
      </c>
      <c r="O434" s="84" t="s">
        <v>103</v>
      </c>
      <c r="P434" s="84" t="s">
        <v>74</v>
      </c>
      <c r="Q434" s="83"/>
      <c r="R434" s="84" t="s">
        <v>59</v>
      </c>
      <c r="S434" s="84" t="s">
        <v>76</v>
      </c>
      <c r="T434" s="84" t="s">
        <v>101</v>
      </c>
      <c r="U434" s="84" t="s">
        <v>100</v>
      </c>
      <c r="V434" s="84" t="s">
        <v>74</v>
      </c>
      <c r="W434" s="84" t="s">
        <v>186</v>
      </c>
      <c r="X434" s="84" t="s">
        <v>304</v>
      </c>
      <c r="Y434" s="84" t="s">
        <v>74</v>
      </c>
      <c r="Z434" s="98" t="s">
        <v>99</v>
      </c>
      <c r="AL434" s="96" t="s">
        <v>1011</v>
      </c>
      <c r="AM434" s="99" t="s">
        <v>171</v>
      </c>
      <c r="AN434" s="84" t="s">
        <v>407</v>
      </c>
      <c r="AO434" s="84" t="s">
        <v>428</v>
      </c>
      <c r="AP434" s="84" t="s">
        <v>379</v>
      </c>
      <c r="AQ434" s="83"/>
      <c r="AR434" s="84" t="s">
        <v>419</v>
      </c>
      <c r="AS434" s="84" t="s">
        <v>403</v>
      </c>
      <c r="AT434" s="84" t="s">
        <v>380</v>
      </c>
      <c r="AU434" s="84" t="s">
        <v>373</v>
      </c>
      <c r="AV434" s="84" t="s">
        <v>368</v>
      </c>
      <c r="AW434" s="84" t="s">
        <v>402</v>
      </c>
      <c r="AX434" s="84" t="s">
        <v>404</v>
      </c>
      <c r="AY434" s="84" t="s">
        <v>401</v>
      </c>
      <c r="AZ434" s="98" t="s">
        <v>371</v>
      </c>
      <c r="BL434" s="90">
        <f t="shared" si="765"/>
        <v>0</v>
      </c>
      <c r="BM434" s="77">
        <f t="shared" si="765"/>
        <v>4</v>
      </c>
      <c r="BN434" s="77">
        <f t="shared" si="765"/>
        <v>1</v>
      </c>
      <c r="BO434" s="77">
        <f t="shared" si="765"/>
        <v>1</v>
      </c>
      <c r="BP434" s="91"/>
      <c r="BQ434" s="77">
        <f t="shared" si="746"/>
        <v>4</v>
      </c>
      <c r="BR434" s="77">
        <f t="shared" si="746"/>
        <v>0</v>
      </c>
      <c r="BS434" s="77">
        <f t="shared" si="746"/>
        <v>3</v>
      </c>
      <c r="BT434" s="77">
        <f t="shared" si="746"/>
        <v>4</v>
      </c>
      <c r="BU434" s="77">
        <f t="shared" si="746"/>
        <v>1</v>
      </c>
      <c r="BV434" s="77">
        <f t="shared" si="746"/>
        <v>3</v>
      </c>
      <c r="BW434" s="77">
        <f t="shared" si="746"/>
        <v>4</v>
      </c>
      <c r="BX434" s="77">
        <f t="shared" si="746"/>
        <v>1</v>
      </c>
      <c r="BY434" s="92">
        <f t="shared" si="746"/>
        <v>1</v>
      </c>
      <c r="CB434" s="77"/>
      <c r="CC434" s="77"/>
      <c r="CD434" s="77"/>
      <c r="CE434" s="77"/>
      <c r="CF434" s="77"/>
      <c r="CG434" s="77"/>
      <c r="CH434" s="77"/>
      <c r="CI434" s="77"/>
      <c r="CJ434" s="78"/>
      <c r="CK434" s="90">
        <f t="shared" si="766"/>
        <v>5</v>
      </c>
      <c r="CL434" s="77">
        <f t="shared" si="766"/>
        <v>2</v>
      </c>
      <c r="CM434" s="77">
        <f t="shared" si="766"/>
        <v>3</v>
      </c>
      <c r="CN434" s="77">
        <f t="shared" si="766"/>
        <v>2</v>
      </c>
      <c r="CO434" s="91"/>
      <c r="CP434" s="77">
        <f t="shared" si="747"/>
        <v>0</v>
      </c>
      <c r="CQ434" s="77">
        <f t="shared" si="747"/>
        <v>2</v>
      </c>
      <c r="CR434" s="77">
        <f t="shared" si="747"/>
        <v>2</v>
      </c>
      <c r="CS434" s="77">
        <f t="shared" si="747"/>
        <v>3</v>
      </c>
      <c r="CT434" s="77">
        <f t="shared" si="747"/>
        <v>2</v>
      </c>
      <c r="CU434" s="77">
        <f t="shared" si="747"/>
        <v>4</v>
      </c>
      <c r="CV434" s="77">
        <f t="shared" si="747"/>
        <v>2</v>
      </c>
      <c r="CW434" s="77">
        <f t="shared" si="747"/>
        <v>2</v>
      </c>
      <c r="CX434" s="92">
        <f t="shared" si="747"/>
        <v>0</v>
      </c>
      <c r="DA434" s="77"/>
      <c r="DB434" s="77"/>
      <c r="DC434" s="77"/>
      <c r="DD434" s="77"/>
      <c r="DE434" s="77"/>
      <c r="DF434" s="77"/>
      <c r="DG434" s="77"/>
      <c r="DH434" s="77"/>
      <c r="DJ434" s="90" t="str">
        <f t="shared" si="767"/>
        <v>A</v>
      </c>
      <c r="DK434" s="77" t="str">
        <f t="shared" si="767"/>
        <v>H</v>
      </c>
      <c r="DL434" s="77" t="str">
        <f t="shared" si="767"/>
        <v>A</v>
      </c>
      <c r="DM434" s="77" t="str">
        <f t="shared" si="767"/>
        <v>A</v>
      </c>
      <c r="DN434" s="91"/>
      <c r="DO434" s="77" t="str">
        <f t="shared" si="748"/>
        <v>H</v>
      </c>
      <c r="DP434" s="77" t="str">
        <f t="shared" si="748"/>
        <v>A</v>
      </c>
      <c r="DQ434" s="77" t="str">
        <f t="shared" si="748"/>
        <v>H</v>
      </c>
      <c r="DR434" s="77" t="str">
        <f t="shared" si="748"/>
        <v>H</v>
      </c>
      <c r="DS434" s="77" t="str">
        <f t="shared" si="748"/>
        <v>A</v>
      </c>
      <c r="DT434" s="77" t="str">
        <f t="shared" si="748"/>
        <v>A</v>
      </c>
      <c r="DU434" s="77" t="str">
        <f t="shared" si="748"/>
        <v>H</v>
      </c>
      <c r="DV434" s="77" t="str">
        <f t="shared" si="748"/>
        <v>A</v>
      </c>
      <c r="DW434" s="92" t="str">
        <f t="shared" si="748"/>
        <v>H</v>
      </c>
      <c r="DZ434" s="56"/>
      <c r="EA434" s="56"/>
      <c r="EB434" s="56"/>
      <c r="EC434" s="56"/>
      <c r="ED434" s="56"/>
      <c r="EE434" s="56"/>
      <c r="EF434" s="56"/>
      <c r="EG434" s="56"/>
      <c r="EI434" s="53" t="str">
        <f t="shared" si="749"/>
        <v>Epsom</v>
      </c>
      <c r="EJ434" s="79">
        <f t="shared" si="768"/>
        <v>26</v>
      </c>
      <c r="EK434" s="80">
        <f t="shared" si="750"/>
        <v>6</v>
      </c>
      <c r="EL434" s="80">
        <f t="shared" si="751"/>
        <v>0</v>
      </c>
      <c r="EM434" s="80">
        <f t="shared" si="752"/>
        <v>7</v>
      </c>
      <c r="EN434" s="80">
        <f>COUNTIF(DN$430:DN$443,"A")</f>
        <v>4</v>
      </c>
      <c r="EO434" s="80">
        <f>COUNTIF(DN$430:DN$443,"D")</f>
        <v>2</v>
      </c>
      <c r="EP434" s="80">
        <f>COUNTIF(DN$430:DN$443,"H")</f>
        <v>7</v>
      </c>
      <c r="EQ434" s="79">
        <f t="shared" si="769"/>
        <v>10</v>
      </c>
      <c r="ER434" s="79">
        <f t="shared" si="753"/>
        <v>2</v>
      </c>
      <c r="ES434" s="79">
        <f t="shared" si="753"/>
        <v>14</v>
      </c>
      <c r="ET434" s="81">
        <f>SUM($BL434:$CI434)+SUM(CO$430:CO$443)</f>
        <v>48</v>
      </c>
      <c r="EU434" s="81">
        <f>SUM($CK434:$DH434)+SUM(BP$430:BP$443)</f>
        <v>65</v>
      </c>
      <c r="EV434" s="79">
        <f t="shared" si="754"/>
        <v>22</v>
      </c>
      <c r="EW434" s="136">
        <f t="shared" si="755"/>
        <v>0.7384615384615385</v>
      </c>
      <c r="EX434" s="78"/>
      <c r="EY434" s="80">
        <f t="shared" si="756"/>
        <v>26</v>
      </c>
      <c r="EZ434" s="80">
        <f t="shared" si="757"/>
        <v>10</v>
      </c>
      <c r="FA434" s="80">
        <f t="shared" si="758"/>
        <v>2</v>
      </c>
      <c r="FB434" s="80">
        <f t="shared" si="759"/>
        <v>14</v>
      </c>
      <c r="FC434" s="80">
        <f t="shared" si="760"/>
        <v>48</v>
      </c>
      <c r="FD434" s="80">
        <f t="shared" si="761"/>
        <v>65</v>
      </c>
      <c r="FE434" s="80">
        <f t="shared" si="762"/>
        <v>22</v>
      </c>
      <c r="FF434" s="80">
        <f t="shared" si="763"/>
        <v>0.7384615384615385</v>
      </c>
      <c r="FH434" s="54">
        <f t="shared" si="770"/>
        <v>0</v>
      </c>
      <c r="FI434" s="54">
        <f t="shared" si="771"/>
        <v>0</v>
      </c>
      <c r="FJ434" s="54">
        <f t="shared" si="764"/>
        <v>0</v>
      </c>
      <c r="FK434" s="54">
        <f t="shared" si="764"/>
        <v>0</v>
      </c>
      <c r="FL434" s="54">
        <f t="shared" si="764"/>
        <v>0</v>
      </c>
      <c r="FM434" s="54">
        <f t="shared" si="764"/>
        <v>0</v>
      </c>
      <c r="FN434" s="54">
        <f t="shared" si="764"/>
        <v>0</v>
      </c>
      <c r="FO434" s="54">
        <f t="shared" si="764"/>
        <v>0</v>
      </c>
      <c r="FQ434" s="54" t="str">
        <f t="shared" si="688"/>
        <v/>
      </c>
      <c r="FR434" s="54" t="str">
        <f t="shared" si="744"/>
        <v/>
      </c>
      <c r="FS434" s="54" t="str">
        <f t="shared" si="709"/>
        <v/>
      </c>
      <c r="FT434" s="54" t="str">
        <f t="shared" si="709"/>
        <v/>
      </c>
      <c r="FU434" s="54" t="str">
        <f t="shared" si="709"/>
        <v/>
      </c>
      <c r="FV434" s="54" t="str">
        <f t="shared" si="709"/>
        <v/>
      </c>
      <c r="FW434" s="54" t="str">
        <f t="shared" si="709"/>
        <v/>
      </c>
      <c r="FX434" s="54" t="str">
        <f t="shared" si="709"/>
        <v/>
      </c>
      <c r="FY434" s="54" t="s">
        <v>1195</v>
      </c>
      <c r="FZ434" s="60"/>
      <c r="GA434" s="59"/>
      <c r="GB434" s="60"/>
      <c r="GC434" s="58"/>
      <c r="GD434" s="59"/>
      <c r="GE434" s="61"/>
      <c r="GF434" s="58"/>
      <c r="GG434" s="61"/>
      <c r="GJ434" s="61" t="s">
        <v>1011</v>
      </c>
    </row>
    <row r="435" spans="1:193" s="54" customFormat="1" ht="12" x14ac:dyDescent="0.25">
      <c r="A435" s="54">
        <v>6</v>
      </c>
      <c r="B435" s="54" t="s">
        <v>1132</v>
      </c>
      <c r="C435" s="56">
        <v>26</v>
      </c>
      <c r="D435" s="56">
        <v>13</v>
      </c>
      <c r="E435" s="56">
        <v>3</v>
      </c>
      <c r="F435" s="56">
        <v>10</v>
      </c>
      <c r="G435" s="56">
        <v>38</v>
      </c>
      <c r="H435" s="56">
        <v>36</v>
      </c>
      <c r="I435" s="57">
        <v>29</v>
      </c>
      <c r="J435" s="69">
        <f t="shared" si="745"/>
        <v>1.0555555555555556</v>
      </c>
      <c r="L435" s="82" t="s">
        <v>1136</v>
      </c>
      <c r="M435" s="86" t="s">
        <v>177</v>
      </c>
      <c r="N435" s="88" t="s">
        <v>58</v>
      </c>
      <c r="O435" s="88" t="s">
        <v>103</v>
      </c>
      <c r="P435" s="88" t="s">
        <v>200</v>
      </c>
      <c r="Q435" s="84" t="s">
        <v>148</v>
      </c>
      <c r="R435" s="83"/>
      <c r="S435" s="88" t="s">
        <v>150</v>
      </c>
      <c r="T435" s="88" t="s">
        <v>77</v>
      </c>
      <c r="U435" s="88" t="s">
        <v>62</v>
      </c>
      <c r="V435" s="88" t="s">
        <v>220</v>
      </c>
      <c r="W435" s="88" t="s">
        <v>76</v>
      </c>
      <c r="X435" s="88" t="s">
        <v>410</v>
      </c>
      <c r="Y435" s="88" t="s">
        <v>85</v>
      </c>
      <c r="Z435" s="89" t="s">
        <v>85</v>
      </c>
      <c r="AL435" s="82" t="s">
        <v>1136</v>
      </c>
      <c r="AM435" s="253" t="s">
        <v>433</v>
      </c>
      <c r="AN435" s="59" t="s">
        <v>414</v>
      </c>
      <c r="AO435" s="59" t="s">
        <v>418</v>
      </c>
      <c r="AP435" s="59" t="s">
        <v>407</v>
      </c>
      <c r="AQ435" s="84" t="s">
        <v>365</v>
      </c>
      <c r="AR435" s="83"/>
      <c r="AS435" s="59" t="s">
        <v>369</v>
      </c>
      <c r="AT435" s="59" t="s">
        <v>1192</v>
      </c>
      <c r="AU435" s="59" t="s">
        <v>381</v>
      </c>
      <c r="AV435" s="59" t="s">
        <v>203</v>
      </c>
      <c r="AW435" s="59" t="s">
        <v>404</v>
      </c>
      <c r="AX435" s="59" t="s">
        <v>386</v>
      </c>
      <c r="AY435" s="59" t="s">
        <v>385</v>
      </c>
      <c r="AZ435" s="85" t="s">
        <v>373</v>
      </c>
      <c r="BL435" s="90">
        <f t="shared" si="765"/>
        <v>2</v>
      </c>
      <c r="BM435" s="77">
        <f t="shared" si="765"/>
        <v>5</v>
      </c>
      <c r="BN435" s="77">
        <f t="shared" si="765"/>
        <v>1</v>
      </c>
      <c r="BO435" s="77">
        <f t="shared" si="765"/>
        <v>2</v>
      </c>
      <c r="BP435" s="77">
        <f t="shared" si="765"/>
        <v>0</v>
      </c>
      <c r="BQ435" s="91"/>
      <c r="BR435" s="77">
        <f t="shared" si="746"/>
        <v>3</v>
      </c>
      <c r="BS435" s="77">
        <f t="shared" si="746"/>
        <v>2</v>
      </c>
      <c r="BT435" s="77">
        <f t="shared" si="746"/>
        <v>1</v>
      </c>
      <c r="BU435" s="77">
        <f t="shared" si="746"/>
        <v>2</v>
      </c>
      <c r="BV435" s="77">
        <f t="shared" si="746"/>
        <v>0</v>
      </c>
      <c r="BW435" s="77">
        <f t="shared" si="746"/>
        <v>2</v>
      </c>
      <c r="BX435" s="77">
        <f t="shared" si="746"/>
        <v>0</v>
      </c>
      <c r="BY435" s="92">
        <f t="shared" si="746"/>
        <v>0</v>
      </c>
      <c r="CB435" s="77"/>
      <c r="CC435" s="77"/>
      <c r="CD435" s="77"/>
      <c r="CE435" s="77"/>
      <c r="CF435" s="77"/>
      <c r="CG435" s="77"/>
      <c r="CH435" s="77"/>
      <c r="CI435" s="77"/>
      <c r="CJ435" s="78"/>
      <c r="CK435" s="90">
        <f t="shared" si="766"/>
        <v>0</v>
      </c>
      <c r="CL435" s="77">
        <f t="shared" si="766"/>
        <v>1</v>
      </c>
      <c r="CM435" s="77">
        <f t="shared" si="766"/>
        <v>3</v>
      </c>
      <c r="CN435" s="77">
        <f t="shared" si="766"/>
        <v>2</v>
      </c>
      <c r="CO435" s="77">
        <f t="shared" si="766"/>
        <v>1</v>
      </c>
      <c r="CP435" s="91"/>
      <c r="CQ435" s="77">
        <f t="shared" si="747"/>
        <v>1</v>
      </c>
      <c r="CR435" s="77">
        <f t="shared" si="747"/>
        <v>1</v>
      </c>
      <c r="CS435" s="77">
        <f t="shared" si="747"/>
        <v>1</v>
      </c>
      <c r="CT435" s="77">
        <f t="shared" si="747"/>
        <v>7</v>
      </c>
      <c r="CU435" s="77">
        <f t="shared" si="747"/>
        <v>2</v>
      </c>
      <c r="CV435" s="77">
        <f t="shared" si="747"/>
        <v>6</v>
      </c>
      <c r="CW435" s="77">
        <f t="shared" si="747"/>
        <v>4</v>
      </c>
      <c r="CX435" s="92">
        <f t="shared" si="747"/>
        <v>4</v>
      </c>
      <c r="DA435" s="77"/>
      <c r="DB435" s="77"/>
      <c r="DC435" s="77"/>
      <c r="DD435" s="77"/>
      <c r="DE435" s="77"/>
      <c r="DF435" s="77"/>
      <c r="DG435" s="77"/>
      <c r="DH435" s="77"/>
      <c r="DJ435" s="90" t="str">
        <f t="shared" si="767"/>
        <v>H</v>
      </c>
      <c r="DK435" s="77" t="str">
        <f t="shared" si="767"/>
        <v>H</v>
      </c>
      <c r="DL435" s="77" t="str">
        <f t="shared" si="767"/>
        <v>A</v>
      </c>
      <c r="DM435" s="77" t="str">
        <f t="shared" si="767"/>
        <v>D</v>
      </c>
      <c r="DN435" s="77" t="str">
        <f t="shared" si="767"/>
        <v>A</v>
      </c>
      <c r="DO435" s="91"/>
      <c r="DP435" s="77" t="str">
        <f t="shared" si="748"/>
        <v>H</v>
      </c>
      <c r="DQ435" s="77" t="str">
        <f t="shared" si="748"/>
        <v>H</v>
      </c>
      <c r="DR435" s="77" t="str">
        <f t="shared" si="748"/>
        <v>D</v>
      </c>
      <c r="DS435" s="77" t="str">
        <f t="shared" si="748"/>
        <v>A</v>
      </c>
      <c r="DT435" s="77" t="str">
        <f t="shared" si="748"/>
        <v>A</v>
      </c>
      <c r="DU435" s="77" t="str">
        <f t="shared" si="748"/>
        <v>A</v>
      </c>
      <c r="DV435" s="77" t="str">
        <f t="shared" si="748"/>
        <v>A</v>
      </c>
      <c r="DW435" s="92" t="str">
        <f t="shared" si="748"/>
        <v>A</v>
      </c>
      <c r="DZ435" s="56"/>
      <c r="EA435" s="56"/>
      <c r="EB435" s="56"/>
      <c r="EC435" s="56"/>
      <c r="ED435" s="56"/>
      <c r="EE435" s="56"/>
      <c r="EF435" s="56"/>
      <c r="EG435" s="56"/>
      <c r="EI435" s="53" t="str">
        <f t="shared" si="749"/>
        <v>Erith &amp; Belvedere</v>
      </c>
      <c r="EJ435" s="79">
        <f t="shared" si="768"/>
        <v>26</v>
      </c>
      <c r="EK435" s="80">
        <f t="shared" si="750"/>
        <v>4</v>
      </c>
      <c r="EL435" s="80">
        <f t="shared" si="751"/>
        <v>2</v>
      </c>
      <c r="EM435" s="80">
        <f t="shared" si="752"/>
        <v>7</v>
      </c>
      <c r="EN435" s="80">
        <f>COUNTIF(DO$430:DO$443,"A")</f>
        <v>2</v>
      </c>
      <c r="EO435" s="80">
        <f>COUNTIF(DO$430:DO$443,"D")</f>
        <v>1</v>
      </c>
      <c r="EP435" s="80">
        <f>COUNTIF(DO$430:DO$443,"H")</f>
        <v>10</v>
      </c>
      <c r="EQ435" s="79">
        <f t="shared" si="769"/>
        <v>6</v>
      </c>
      <c r="ER435" s="79">
        <f t="shared" si="753"/>
        <v>3</v>
      </c>
      <c r="ES435" s="79">
        <f t="shared" si="753"/>
        <v>17</v>
      </c>
      <c r="ET435" s="81">
        <f>SUM($BL435:$CI435)+SUM(CP$430:CP$443)</f>
        <v>36</v>
      </c>
      <c r="EU435" s="81">
        <f>SUM($CK435:$DH435)+SUM(BQ$430:BQ$443)</f>
        <v>79</v>
      </c>
      <c r="EV435" s="79">
        <f t="shared" si="754"/>
        <v>15</v>
      </c>
      <c r="EW435" s="136">
        <f t="shared" si="755"/>
        <v>0.45569620253164556</v>
      </c>
      <c r="EX435" s="78"/>
      <c r="EY435" s="80">
        <f t="shared" si="756"/>
        <v>26</v>
      </c>
      <c r="EZ435" s="80">
        <f t="shared" si="757"/>
        <v>6</v>
      </c>
      <c r="FA435" s="80">
        <f t="shared" si="758"/>
        <v>3</v>
      </c>
      <c r="FB435" s="80">
        <f t="shared" si="759"/>
        <v>17</v>
      </c>
      <c r="FC435" s="80">
        <f t="shared" si="760"/>
        <v>36</v>
      </c>
      <c r="FD435" s="80">
        <f t="shared" si="761"/>
        <v>79</v>
      </c>
      <c r="FE435" s="80">
        <f t="shared" si="762"/>
        <v>15</v>
      </c>
      <c r="FF435" s="80">
        <f t="shared" si="763"/>
        <v>0.45569620253164556</v>
      </c>
      <c r="FH435" s="54">
        <f t="shared" si="770"/>
        <v>0</v>
      </c>
      <c r="FI435" s="54">
        <f t="shared" si="771"/>
        <v>0</v>
      </c>
      <c r="FJ435" s="54">
        <f t="shared" si="764"/>
        <v>0</v>
      </c>
      <c r="FK435" s="54">
        <f t="shared" si="764"/>
        <v>0</v>
      </c>
      <c r="FL435" s="54">
        <f t="shared" si="764"/>
        <v>0</v>
      </c>
      <c r="FM435" s="54">
        <f t="shared" si="764"/>
        <v>0</v>
      </c>
      <c r="FN435" s="54">
        <f t="shared" si="764"/>
        <v>0</v>
      </c>
      <c r="FO435" s="54">
        <f t="shared" si="764"/>
        <v>0</v>
      </c>
      <c r="FQ435" s="54" t="str">
        <f t="shared" si="688"/>
        <v/>
      </c>
      <c r="FR435" s="54" t="str">
        <f t="shared" si="744"/>
        <v/>
      </c>
      <c r="FS435" s="54" t="str">
        <f t="shared" si="709"/>
        <v/>
      </c>
      <c r="FT435" s="54" t="str">
        <f t="shared" si="709"/>
        <v/>
      </c>
      <c r="FU435" s="54" t="str">
        <f t="shared" si="709"/>
        <v/>
      </c>
      <c r="FV435" s="54" t="str">
        <f t="shared" si="709"/>
        <v/>
      </c>
      <c r="FW435" s="54" t="str">
        <f t="shared" si="709"/>
        <v/>
      </c>
      <c r="FX435" s="54" t="str">
        <f t="shared" si="709"/>
        <v/>
      </c>
      <c r="FY435" s="54" t="s">
        <v>1196</v>
      </c>
      <c r="FZ435" s="327"/>
      <c r="GC435" s="58"/>
      <c r="GD435" s="59"/>
      <c r="GE435" s="61"/>
      <c r="GF435" s="58"/>
      <c r="GG435" s="61"/>
      <c r="GJ435" s="61" t="s">
        <v>1136</v>
      </c>
      <c r="GK435" s="54" t="s">
        <v>1197</v>
      </c>
    </row>
    <row r="436" spans="1:193" s="54" customFormat="1" ht="12" x14ac:dyDescent="0.25">
      <c r="A436" s="54">
        <v>7</v>
      </c>
      <c r="B436" s="54" t="s">
        <v>1146</v>
      </c>
      <c r="C436" s="56">
        <v>26</v>
      </c>
      <c r="D436" s="56">
        <v>13</v>
      </c>
      <c r="E436" s="56">
        <v>2</v>
      </c>
      <c r="F436" s="56">
        <v>11</v>
      </c>
      <c r="G436" s="56">
        <v>58</v>
      </c>
      <c r="H436" s="56">
        <v>60</v>
      </c>
      <c r="I436" s="57">
        <v>28</v>
      </c>
      <c r="J436" s="69">
        <f t="shared" si="745"/>
        <v>0.96666666666666667</v>
      </c>
      <c r="L436" s="82" t="s">
        <v>1132</v>
      </c>
      <c r="M436" s="86" t="s">
        <v>76</v>
      </c>
      <c r="N436" s="88" t="s">
        <v>99</v>
      </c>
      <c r="O436" s="88" t="s">
        <v>101</v>
      </c>
      <c r="P436" s="88" t="s">
        <v>76</v>
      </c>
      <c r="Q436" s="84" t="s">
        <v>62</v>
      </c>
      <c r="R436" s="88" t="s">
        <v>103</v>
      </c>
      <c r="S436" s="83"/>
      <c r="T436" s="88" t="s">
        <v>86</v>
      </c>
      <c r="U436" s="88" t="s">
        <v>99</v>
      </c>
      <c r="V436" s="88" t="s">
        <v>99</v>
      </c>
      <c r="W436" s="88" t="s">
        <v>76</v>
      </c>
      <c r="X436" s="88" t="s">
        <v>150</v>
      </c>
      <c r="Y436" s="88" t="s">
        <v>125</v>
      </c>
      <c r="Z436" s="89" t="s">
        <v>150</v>
      </c>
      <c r="AL436" s="82" t="s">
        <v>1132</v>
      </c>
      <c r="AM436" s="253" t="s">
        <v>1192</v>
      </c>
      <c r="AN436" s="59" t="s">
        <v>370</v>
      </c>
      <c r="AO436" s="59" t="s">
        <v>374</v>
      </c>
      <c r="AP436" s="59" t="s">
        <v>412</v>
      </c>
      <c r="AQ436" s="84" t="s">
        <v>367</v>
      </c>
      <c r="AR436" s="59" t="s">
        <v>428</v>
      </c>
      <c r="AS436" s="83"/>
      <c r="AT436" s="59" t="s">
        <v>404</v>
      </c>
      <c r="AU436" s="59" t="s">
        <v>419</v>
      </c>
      <c r="AV436" s="59" t="s">
        <v>384</v>
      </c>
      <c r="AW436" s="59" t="s">
        <v>373</v>
      </c>
      <c r="AX436" s="59" t="s">
        <v>387</v>
      </c>
      <c r="AY436" s="59" t="s">
        <v>379</v>
      </c>
      <c r="AZ436" s="85" t="s">
        <v>401</v>
      </c>
      <c r="BL436" s="90">
        <f t="shared" si="765"/>
        <v>0</v>
      </c>
      <c r="BM436" s="77">
        <f t="shared" si="765"/>
        <v>1</v>
      </c>
      <c r="BN436" s="77">
        <f t="shared" si="765"/>
        <v>3</v>
      </c>
      <c r="BO436" s="77">
        <f t="shared" si="765"/>
        <v>0</v>
      </c>
      <c r="BP436" s="77">
        <f t="shared" si="765"/>
        <v>1</v>
      </c>
      <c r="BQ436" s="77">
        <f t="shared" si="765"/>
        <v>1</v>
      </c>
      <c r="BR436" s="91"/>
      <c r="BS436" s="77">
        <f t="shared" si="746"/>
        <v>0</v>
      </c>
      <c r="BT436" s="77">
        <f t="shared" si="746"/>
        <v>1</v>
      </c>
      <c r="BU436" s="77">
        <f t="shared" si="746"/>
        <v>1</v>
      </c>
      <c r="BV436" s="77">
        <f t="shared" si="746"/>
        <v>0</v>
      </c>
      <c r="BW436" s="77">
        <f t="shared" si="746"/>
        <v>3</v>
      </c>
      <c r="BX436" s="77">
        <f t="shared" si="746"/>
        <v>5</v>
      </c>
      <c r="BY436" s="92">
        <f t="shared" si="746"/>
        <v>3</v>
      </c>
      <c r="CB436" s="77"/>
      <c r="CC436" s="77"/>
      <c r="CD436" s="77"/>
      <c r="CE436" s="77"/>
      <c r="CF436" s="77"/>
      <c r="CG436" s="77"/>
      <c r="CH436" s="77"/>
      <c r="CI436" s="77"/>
      <c r="CJ436" s="78"/>
      <c r="CK436" s="90">
        <f t="shared" si="766"/>
        <v>2</v>
      </c>
      <c r="CL436" s="77">
        <f t="shared" si="766"/>
        <v>0</v>
      </c>
      <c r="CM436" s="77">
        <f t="shared" si="766"/>
        <v>2</v>
      </c>
      <c r="CN436" s="77">
        <f t="shared" si="766"/>
        <v>2</v>
      </c>
      <c r="CO436" s="77">
        <f t="shared" si="766"/>
        <v>1</v>
      </c>
      <c r="CP436" s="77">
        <f t="shared" si="766"/>
        <v>3</v>
      </c>
      <c r="CQ436" s="91"/>
      <c r="CR436" s="77">
        <f t="shared" si="747"/>
        <v>3</v>
      </c>
      <c r="CS436" s="77">
        <f t="shared" si="747"/>
        <v>0</v>
      </c>
      <c r="CT436" s="77">
        <f t="shared" si="747"/>
        <v>0</v>
      </c>
      <c r="CU436" s="77">
        <f t="shared" si="747"/>
        <v>2</v>
      </c>
      <c r="CV436" s="77">
        <f t="shared" si="747"/>
        <v>1</v>
      </c>
      <c r="CW436" s="77">
        <f t="shared" si="747"/>
        <v>0</v>
      </c>
      <c r="CX436" s="92">
        <f t="shared" si="747"/>
        <v>1</v>
      </c>
      <c r="DA436" s="77"/>
      <c r="DB436" s="77"/>
      <c r="DC436" s="77"/>
      <c r="DD436" s="77"/>
      <c r="DE436" s="77"/>
      <c r="DF436" s="77"/>
      <c r="DG436" s="77"/>
      <c r="DH436" s="77"/>
      <c r="DJ436" s="90" t="str">
        <f t="shared" si="767"/>
        <v>A</v>
      </c>
      <c r="DK436" s="77" t="str">
        <f t="shared" si="767"/>
        <v>H</v>
      </c>
      <c r="DL436" s="77" t="str">
        <f t="shared" si="767"/>
        <v>H</v>
      </c>
      <c r="DM436" s="77" t="str">
        <f t="shared" si="767"/>
        <v>A</v>
      </c>
      <c r="DN436" s="77" t="str">
        <f t="shared" si="767"/>
        <v>D</v>
      </c>
      <c r="DO436" s="77" t="str">
        <f t="shared" si="767"/>
        <v>A</v>
      </c>
      <c r="DP436" s="91"/>
      <c r="DQ436" s="77" t="str">
        <f t="shared" si="748"/>
        <v>A</v>
      </c>
      <c r="DR436" s="77" t="str">
        <f t="shared" si="748"/>
        <v>H</v>
      </c>
      <c r="DS436" s="77" t="str">
        <f t="shared" si="748"/>
        <v>H</v>
      </c>
      <c r="DT436" s="77" t="str">
        <f t="shared" si="748"/>
        <v>A</v>
      </c>
      <c r="DU436" s="77" t="str">
        <f t="shared" si="748"/>
        <v>H</v>
      </c>
      <c r="DV436" s="77" t="str">
        <f t="shared" si="748"/>
        <v>H</v>
      </c>
      <c r="DW436" s="92" t="str">
        <f t="shared" si="748"/>
        <v>H</v>
      </c>
      <c r="DZ436" s="56"/>
      <c r="EA436" s="56"/>
      <c r="EB436" s="56"/>
      <c r="EC436" s="56"/>
      <c r="ED436" s="56"/>
      <c r="EE436" s="56"/>
      <c r="EF436" s="56"/>
      <c r="EG436" s="56"/>
      <c r="EI436" s="53" t="str">
        <f t="shared" si="749"/>
        <v>Grays Athletic</v>
      </c>
      <c r="EJ436" s="79">
        <f t="shared" si="768"/>
        <v>26</v>
      </c>
      <c r="EK436" s="80">
        <f t="shared" si="750"/>
        <v>7</v>
      </c>
      <c r="EL436" s="80">
        <f t="shared" si="751"/>
        <v>1</v>
      </c>
      <c r="EM436" s="80">
        <f t="shared" si="752"/>
        <v>5</v>
      </c>
      <c r="EN436" s="80">
        <f>COUNTIF(DP$430:DP$443,"A")</f>
        <v>6</v>
      </c>
      <c r="EO436" s="80">
        <f>COUNTIF(DP$430:DP$443,"D")</f>
        <v>2</v>
      </c>
      <c r="EP436" s="80">
        <f>COUNTIF(DP$430:DP$443,"H")</f>
        <v>5</v>
      </c>
      <c r="EQ436" s="79">
        <f t="shared" si="769"/>
        <v>13</v>
      </c>
      <c r="ER436" s="79">
        <f t="shared" si="753"/>
        <v>3</v>
      </c>
      <c r="ES436" s="79">
        <f t="shared" si="753"/>
        <v>10</v>
      </c>
      <c r="ET436" s="81">
        <f>SUM($BL436:$CI436)+SUM(CQ$430:CQ$443)</f>
        <v>38</v>
      </c>
      <c r="EU436" s="81">
        <f>SUM($CK436:$DH436)+SUM(BR$430:BR$443)</f>
        <v>36</v>
      </c>
      <c r="EV436" s="79">
        <f t="shared" si="754"/>
        <v>29</v>
      </c>
      <c r="EW436" s="136">
        <f t="shared" si="755"/>
        <v>1.0555555555555556</v>
      </c>
      <c r="EX436" s="78"/>
      <c r="EY436" s="80">
        <f t="shared" si="756"/>
        <v>26</v>
      </c>
      <c r="EZ436" s="80">
        <f t="shared" si="757"/>
        <v>13</v>
      </c>
      <c r="FA436" s="80">
        <f t="shared" si="758"/>
        <v>3</v>
      </c>
      <c r="FB436" s="80">
        <f t="shared" si="759"/>
        <v>10</v>
      </c>
      <c r="FC436" s="80">
        <f t="shared" si="760"/>
        <v>38</v>
      </c>
      <c r="FD436" s="80">
        <f t="shared" si="761"/>
        <v>36</v>
      </c>
      <c r="FE436" s="80">
        <f t="shared" si="762"/>
        <v>29</v>
      </c>
      <c r="FF436" s="80">
        <f t="shared" si="763"/>
        <v>1.0555555555555556</v>
      </c>
      <c r="FH436" s="54">
        <f t="shared" si="770"/>
        <v>0</v>
      </c>
      <c r="FI436" s="54">
        <f t="shared" si="771"/>
        <v>0</v>
      </c>
      <c r="FJ436" s="54">
        <f t="shared" si="764"/>
        <v>0</v>
      </c>
      <c r="FK436" s="54">
        <f t="shared" si="764"/>
        <v>0</v>
      </c>
      <c r="FL436" s="54">
        <f t="shared" si="764"/>
        <v>0</v>
      </c>
      <c r="FM436" s="54">
        <f t="shared" si="764"/>
        <v>0</v>
      </c>
      <c r="FN436" s="54">
        <f t="shared" si="764"/>
        <v>0</v>
      </c>
      <c r="FO436" s="54">
        <f t="shared" si="764"/>
        <v>0</v>
      </c>
      <c r="FQ436" s="54" t="str">
        <f t="shared" si="688"/>
        <v/>
      </c>
      <c r="FR436" s="54" t="str">
        <f t="shared" si="744"/>
        <v/>
      </c>
      <c r="FS436" s="54" t="str">
        <f t="shared" si="709"/>
        <v/>
      </c>
      <c r="FT436" s="54" t="str">
        <f t="shared" si="709"/>
        <v/>
      </c>
      <c r="FU436" s="54" t="str">
        <f t="shared" si="709"/>
        <v/>
      </c>
      <c r="FV436" s="54" t="str">
        <f t="shared" si="709"/>
        <v/>
      </c>
      <c r="FW436" s="54" t="str">
        <f t="shared" si="709"/>
        <v/>
      </c>
      <c r="FX436" s="54" t="str">
        <f t="shared" si="709"/>
        <v/>
      </c>
      <c r="FY436" s="54" t="s">
        <v>1198</v>
      </c>
      <c r="GC436" s="58"/>
      <c r="GD436" s="59"/>
      <c r="GE436" s="61"/>
      <c r="GF436" s="58"/>
      <c r="GG436" s="61"/>
      <c r="GJ436" s="61" t="s">
        <v>1132</v>
      </c>
    </row>
    <row r="437" spans="1:193" s="54" customFormat="1" ht="12" x14ac:dyDescent="0.25">
      <c r="A437" s="54">
        <v>8</v>
      </c>
      <c r="B437" s="54" t="s">
        <v>1150</v>
      </c>
      <c r="C437" s="56">
        <v>26</v>
      </c>
      <c r="D437" s="56">
        <v>11</v>
      </c>
      <c r="E437" s="56">
        <v>1</v>
      </c>
      <c r="F437" s="56">
        <v>14</v>
      </c>
      <c r="G437" s="56">
        <v>63</v>
      </c>
      <c r="H437" s="56">
        <v>68</v>
      </c>
      <c r="I437" s="57">
        <v>23</v>
      </c>
      <c r="J437" s="69">
        <f t="shared" si="745"/>
        <v>0.92647058823529416</v>
      </c>
      <c r="L437" s="82" t="s">
        <v>488</v>
      </c>
      <c r="M437" s="86" t="s">
        <v>200</v>
      </c>
      <c r="N437" s="88" t="s">
        <v>77</v>
      </c>
      <c r="O437" s="88" t="s">
        <v>125</v>
      </c>
      <c r="P437" s="88" t="s">
        <v>268</v>
      </c>
      <c r="Q437" s="84" t="s">
        <v>58</v>
      </c>
      <c r="R437" s="88" t="s">
        <v>60</v>
      </c>
      <c r="S437" s="88" t="s">
        <v>177</v>
      </c>
      <c r="T437" s="83"/>
      <c r="U437" s="88" t="s">
        <v>77</v>
      </c>
      <c r="V437" s="88" t="s">
        <v>200</v>
      </c>
      <c r="W437" s="88" t="s">
        <v>150</v>
      </c>
      <c r="X437" s="88" t="s">
        <v>77</v>
      </c>
      <c r="Y437" s="88" t="s">
        <v>162</v>
      </c>
      <c r="Z437" s="89" t="s">
        <v>58</v>
      </c>
      <c r="AL437" s="82" t="s">
        <v>488</v>
      </c>
      <c r="AM437" s="253" t="s">
        <v>373</v>
      </c>
      <c r="AN437" s="59" t="s">
        <v>393</v>
      </c>
      <c r="AO437" s="59" t="s">
        <v>414</v>
      </c>
      <c r="AP437" s="59" t="s">
        <v>403</v>
      </c>
      <c r="AQ437" s="84" t="s">
        <v>366</v>
      </c>
      <c r="AR437" s="59" t="s">
        <v>379</v>
      </c>
      <c r="AS437" s="59" t="s">
        <v>386</v>
      </c>
      <c r="AT437" s="83"/>
      <c r="AU437" s="59" t="s">
        <v>412</v>
      </c>
      <c r="AV437" s="59" t="s">
        <v>413</v>
      </c>
      <c r="AW437" s="59" t="s">
        <v>203</v>
      </c>
      <c r="AX437" s="59" t="s">
        <v>433</v>
      </c>
      <c r="AY437" s="59" t="s">
        <v>272</v>
      </c>
      <c r="AZ437" s="85" t="s">
        <v>367</v>
      </c>
      <c r="BL437" s="90">
        <f t="shared" si="765"/>
        <v>2</v>
      </c>
      <c r="BM437" s="77">
        <f t="shared" si="765"/>
        <v>2</v>
      </c>
      <c r="BN437" s="77">
        <f t="shared" si="765"/>
        <v>5</v>
      </c>
      <c r="BO437" s="77">
        <f t="shared" si="765"/>
        <v>7</v>
      </c>
      <c r="BP437" s="77">
        <f t="shared" si="765"/>
        <v>5</v>
      </c>
      <c r="BQ437" s="77">
        <f t="shared" si="765"/>
        <v>4</v>
      </c>
      <c r="BR437" s="77">
        <f t="shared" si="765"/>
        <v>2</v>
      </c>
      <c r="BS437" s="91"/>
      <c r="BT437" s="77">
        <f t="shared" si="746"/>
        <v>2</v>
      </c>
      <c r="BU437" s="77">
        <f t="shared" si="746"/>
        <v>2</v>
      </c>
      <c r="BV437" s="77">
        <f t="shared" si="746"/>
        <v>3</v>
      </c>
      <c r="BW437" s="77">
        <f t="shared" si="746"/>
        <v>2</v>
      </c>
      <c r="BX437" s="77">
        <f t="shared" si="746"/>
        <v>6</v>
      </c>
      <c r="BY437" s="92">
        <f t="shared" si="746"/>
        <v>5</v>
      </c>
      <c r="CB437" s="77"/>
      <c r="CC437" s="77"/>
      <c r="CD437" s="77"/>
      <c r="CE437" s="77"/>
      <c r="CF437" s="77"/>
      <c r="CG437" s="77"/>
      <c r="CH437" s="77"/>
      <c r="CI437" s="77"/>
      <c r="CJ437" s="78"/>
      <c r="CK437" s="90">
        <f t="shared" si="766"/>
        <v>2</v>
      </c>
      <c r="CL437" s="77">
        <f t="shared" si="766"/>
        <v>1</v>
      </c>
      <c r="CM437" s="77">
        <f t="shared" si="766"/>
        <v>0</v>
      </c>
      <c r="CN437" s="77">
        <f t="shared" si="766"/>
        <v>2</v>
      </c>
      <c r="CO437" s="77">
        <f t="shared" si="766"/>
        <v>1</v>
      </c>
      <c r="CP437" s="77">
        <f t="shared" si="766"/>
        <v>1</v>
      </c>
      <c r="CQ437" s="77">
        <f t="shared" si="766"/>
        <v>0</v>
      </c>
      <c r="CR437" s="91"/>
      <c r="CS437" s="77">
        <f t="shared" si="747"/>
        <v>1</v>
      </c>
      <c r="CT437" s="77">
        <f t="shared" si="747"/>
        <v>2</v>
      </c>
      <c r="CU437" s="77">
        <f t="shared" si="747"/>
        <v>1</v>
      </c>
      <c r="CV437" s="77">
        <f t="shared" si="747"/>
        <v>1</v>
      </c>
      <c r="CW437" s="77">
        <f t="shared" si="747"/>
        <v>0</v>
      </c>
      <c r="CX437" s="92">
        <f t="shared" si="747"/>
        <v>1</v>
      </c>
      <c r="DA437" s="77"/>
      <c r="DB437" s="77"/>
      <c r="DC437" s="77"/>
      <c r="DD437" s="77"/>
      <c r="DE437" s="77"/>
      <c r="DF437" s="77"/>
      <c r="DG437" s="77"/>
      <c r="DH437" s="77"/>
      <c r="DJ437" s="90" t="str">
        <f t="shared" si="767"/>
        <v>D</v>
      </c>
      <c r="DK437" s="77" t="str">
        <f t="shared" si="767"/>
        <v>H</v>
      </c>
      <c r="DL437" s="77" t="str">
        <f t="shared" si="767"/>
        <v>H</v>
      </c>
      <c r="DM437" s="77" t="str">
        <f t="shared" si="767"/>
        <v>H</v>
      </c>
      <c r="DN437" s="77" t="str">
        <f t="shared" si="767"/>
        <v>H</v>
      </c>
      <c r="DO437" s="77" t="str">
        <f t="shared" si="767"/>
        <v>H</v>
      </c>
      <c r="DP437" s="77" t="str">
        <f t="shared" si="767"/>
        <v>H</v>
      </c>
      <c r="DQ437" s="91"/>
      <c r="DR437" s="77" t="str">
        <f t="shared" si="748"/>
        <v>H</v>
      </c>
      <c r="DS437" s="77" t="str">
        <f t="shared" si="748"/>
        <v>D</v>
      </c>
      <c r="DT437" s="77" t="str">
        <f t="shared" si="748"/>
        <v>H</v>
      </c>
      <c r="DU437" s="77" t="str">
        <f t="shared" si="748"/>
        <v>H</v>
      </c>
      <c r="DV437" s="77" t="str">
        <f t="shared" si="748"/>
        <v>H</v>
      </c>
      <c r="DW437" s="92" t="str">
        <f t="shared" si="748"/>
        <v>H</v>
      </c>
      <c r="DZ437" s="56"/>
      <c r="EA437" s="56"/>
      <c r="EB437" s="56"/>
      <c r="EC437" s="56"/>
      <c r="ED437" s="56"/>
      <c r="EE437" s="56"/>
      <c r="EF437" s="56"/>
      <c r="EG437" s="56"/>
      <c r="EI437" s="53" t="str">
        <f t="shared" si="749"/>
        <v>Hounslow</v>
      </c>
      <c r="EJ437" s="79">
        <f t="shared" si="768"/>
        <v>26</v>
      </c>
      <c r="EK437" s="80">
        <f t="shared" si="750"/>
        <v>11</v>
      </c>
      <c r="EL437" s="80">
        <f t="shared" si="751"/>
        <v>2</v>
      </c>
      <c r="EM437" s="80">
        <f t="shared" si="752"/>
        <v>0</v>
      </c>
      <c r="EN437" s="80">
        <f>COUNTIF(DQ$430:DQ$443,"A")</f>
        <v>5</v>
      </c>
      <c r="EO437" s="80">
        <f>COUNTIF(DQ$430:DQ$443,"D")</f>
        <v>2</v>
      </c>
      <c r="EP437" s="80">
        <f>COUNTIF(DQ$430:DQ$443,"H")</f>
        <v>6</v>
      </c>
      <c r="EQ437" s="79">
        <f t="shared" si="769"/>
        <v>16</v>
      </c>
      <c r="ER437" s="79">
        <f t="shared" si="753"/>
        <v>4</v>
      </c>
      <c r="ES437" s="79">
        <f t="shared" si="753"/>
        <v>6</v>
      </c>
      <c r="ET437" s="81">
        <f>SUM($BL437:$CI437)+SUM(CR$430:CR$443)</f>
        <v>76</v>
      </c>
      <c r="EU437" s="81">
        <f>SUM($CK437:$DH437)+SUM(BS$430:BS$443)</f>
        <v>37</v>
      </c>
      <c r="EV437" s="79">
        <f t="shared" si="754"/>
        <v>36</v>
      </c>
      <c r="EW437" s="136">
        <f t="shared" si="755"/>
        <v>2.0540540540540539</v>
      </c>
      <c r="EX437" s="78"/>
      <c r="EY437" s="80">
        <f t="shared" si="756"/>
        <v>26</v>
      </c>
      <c r="EZ437" s="80">
        <f t="shared" si="757"/>
        <v>16</v>
      </c>
      <c r="FA437" s="80">
        <f t="shared" si="758"/>
        <v>4</v>
      </c>
      <c r="FB437" s="80">
        <f t="shared" si="759"/>
        <v>6</v>
      </c>
      <c r="FC437" s="80">
        <f t="shared" si="760"/>
        <v>76</v>
      </c>
      <c r="FD437" s="80">
        <f t="shared" si="761"/>
        <v>37</v>
      </c>
      <c r="FE437" s="80">
        <f t="shared" si="762"/>
        <v>36</v>
      </c>
      <c r="FF437" s="80">
        <f t="shared" si="763"/>
        <v>2.0540540540540539</v>
      </c>
      <c r="FH437" s="54">
        <f t="shared" si="770"/>
        <v>0</v>
      </c>
      <c r="FI437" s="54">
        <f t="shared" si="771"/>
        <v>0</v>
      </c>
      <c r="FJ437" s="54">
        <f t="shared" si="764"/>
        <v>0</v>
      </c>
      <c r="FK437" s="54">
        <f t="shared" si="764"/>
        <v>0</v>
      </c>
      <c r="FL437" s="54">
        <f t="shared" si="764"/>
        <v>0</v>
      </c>
      <c r="FM437" s="54">
        <f t="shared" si="764"/>
        <v>0</v>
      </c>
      <c r="FN437" s="54">
        <f t="shared" si="764"/>
        <v>0</v>
      </c>
      <c r="FO437" s="54">
        <f t="shared" si="764"/>
        <v>0</v>
      </c>
      <c r="FQ437" s="54" t="str">
        <f t="shared" si="688"/>
        <v/>
      </c>
      <c r="FR437" s="54" t="str">
        <f t="shared" si="744"/>
        <v/>
      </c>
      <c r="FS437" s="54" t="str">
        <f t="shared" si="709"/>
        <v/>
      </c>
      <c r="FT437" s="54" t="str">
        <f t="shared" si="709"/>
        <v/>
      </c>
      <c r="FU437" s="54" t="str">
        <f t="shared" si="709"/>
        <v/>
      </c>
      <c r="FV437" s="54" t="str">
        <f t="shared" si="709"/>
        <v/>
      </c>
      <c r="FW437" s="54" t="str">
        <f t="shared" si="709"/>
        <v/>
      </c>
      <c r="FX437" s="54" t="str">
        <f t="shared" si="709"/>
        <v/>
      </c>
      <c r="FY437" s="54" t="s">
        <v>1199</v>
      </c>
      <c r="FZ437" s="58"/>
      <c r="GA437" s="59"/>
      <c r="GB437" s="60"/>
      <c r="GC437" s="58"/>
      <c r="GD437" s="59"/>
      <c r="GE437" s="61"/>
      <c r="GF437" s="58"/>
      <c r="GG437" s="61"/>
      <c r="GJ437" s="61" t="s">
        <v>488</v>
      </c>
    </row>
    <row r="438" spans="1:193" s="54" customFormat="1" ht="12" x14ac:dyDescent="0.25">
      <c r="A438" s="54">
        <v>9</v>
      </c>
      <c r="B438" s="54" t="s">
        <v>1130</v>
      </c>
      <c r="C438" s="56">
        <v>26</v>
      </c>
      <c r="D438" s="56">
        <v>10</v>
      </c>
      <c r="E438" s="56">
        <v>2</v>
      </c>
      <c r="F438" s="56">
        <v>14</v>
      </c>
      <c r="G438" s="56">
        <v>60</v>
      </c>
      <c r="H438" s="56">
        <v>56</v>
      </c>
      <c r="I438" s="57">
        <v>22</v>
      </c>
      <c r="J438" s="69">
        <f t="shared" si="745"/>
        <v>1.0714285714285714</v>
      </c>
      <c r="L438" s="82" t="s">
        <v>1142</v>
      </c>
      <c r="M438" s="86" t="s">
        <v>177</v>
      </c>
      <c r="N438" s="88" t="s">
        <v>304</v>
      </c>
      <c r="O438" s="88" t="s">
        <v>304</v>
      </c>
      <c r="P438" s="88" t="s">
        <v>86</v>
      </c>
      <c r="Q438" s="84" t="s">
        <v>175</v>
      </c>
      <c r="R438" s="88" t="s">
        <v>99</v>
      </c>
      <c r="S438" s="88" t="s">
        <v>62</v>
      </c>
      <c r="T438" s="88" t="s">
        <v>103</v>
      </c>
      <c r="U438" s="83"/>
      <c r="V438" s="88" t="s">
        <v>200</v>
      </c>
      <c r="W438" s="88" t="s">
        <v>85</v>
      </c>
      <c r="X438" s="88" t="s">
        <v>423</v>
      </c>
      <c r="Y438" s="88" t="s">
        <v>176</v>
      </c>
      <c r="Z438" s="89" t="s">
        <v>58</v>
      </c>
      <c r="AL438" s="82" t="s">
        <v>1142</v>
      </c>
      <c r="AM438" s="253" t="s">
        <v>310</v>
      </c>
      <c r="AN438" s="59" t="s">
        <v>375</v>
      </c>
      <c r="AO438" s="59" t="s">
        <v>365</v>
      </c>
      <c r="AP438" s="59" t="s">
        <v>366</v>
      </c>
      <c r="AQ438" s="84" t="s">
        <v>413</v>
      </c>
      <c r="AR438" s="59" t="s">
        <v>367</v>
      </c>
      <c r="AS438" s="59" t="s">
        <v>380</v>
      </c>
      <c r="AT438" s="59" t="s">
        <v>402</v>
      </c>
      <c r="AU438" s="83"/>
      <c r="AV438" s="59" t="s">
        <v>382</v>
      </c>
      <c r="AW438" s="59" t="s">
        <v>181</v>
      </c>
      <c r="AX438" s="59" t="s">
        <v>384</v>
      </c>
      <c r="AY438" s="59" t="s">
        <v>393</v>
      </c>
      <c r="AZ438" s="85" t="s">
        <v>392</v>
      </c>
      <c r="BL438" s="90">
        <f t="shared" si="765"/>
        <v>2</v>
      </c>
      <c r="BM438" s="77">
        <f t="shared" si="765"/>
        <v>4</v>
      </c>
      <c r="BN438" s="77">
        <f t="shared" si="765"/>
        <v>4</v>
      </c>
      <c r="BO438" s="77">
        <f t="shared" si="765"/>
        <v>0</v>
      </c>
      <c r="BP438" s="77">
        <f t="shared" si="765"/>
        <v>2</v>
      </c>
      <c r="BQ438" s="77">
        <f t="shared" si="765"/>
        <v>1</v>
      </c>
      <c r="BR438" s="77">
        <f t="shared" si="765"/>
        <v>1</v>
      </c>
      <c r="BS438" s="77">
        <f t="shared" si="765"/>
        <v>1</v>
      </c>
      <c r="BT438" s="91"/>
      <c r="BU438" s="77">
        <f>(IF(V438="","",(IF(MID(V438,2,1)="-",LEFT(V438,1),LEFT(V438,2)))+0))</f>
        <v>2</v>
      </c>
      <c r="BV438" s="77">
        <f>(IF(W438="","",(IF(MID(W438,2,1)="-",LEFT(W438,1),LEFT(W438,2)))+0))</f>
        <v>0</v>
      </c>
      <c r="BW438" s="77">
        <f>(IF(X438="","",(IF(MID(X438,2,1)="-",LEFT(X438,1),LEFT(X438,2)))+0))</f>
        <v>6</v>
      </c>
      <c r="BX438" s="77">
        <f>(IF(Y438="","",(IF(MID(Y438,2,1)="-",LEFT(Y438,1),LEFT(Y438,2)))+0))</f>
        <v>2</v>
      </c>
      <c r="BY438" s="92">
        <f>(IF(Z438="","",(IF(MID(Z438,2,1)="-",LEFT(Z438,1),LEFT(Z438,2)))+0))</f>
        <v>5</v>
      </c>
      <c r="CB438" s="77"/>
      <c r="CC438" s="77"/>
      <c r="CD438" s="77"/>
      <c r="CE438" s="77"/>
      <c r="CF438" s="77"/>
      <c r="CG438" s="77"/>
      <c r="CH438" s="77"/>
      <c r="CI438" s="77"/>
      <c r="CJ438" s="163"/>
      <c r="CK438" s="90">
        <f t="shared" si="766"/>
        <v>0</v>
      </c>
      <c r="CL438" s="77">
        <f t="shared" si="766"/>
        <v>2</v>
      </c>
      <c r="CM438" s="77">
        <f t="shared" si="766"/>
        <v>2</v>
      </c>
      <c r="CN438" s="77">
        <f t="shared" si="766"/>
        <v>3</v>
      </c>
      <c r="CO438" s="77">
        <f t="shared" si="766"/>
        <v>5</v>
      </c>
      <c r="CP438" s="77">
        <f t="shared" si="766"/>
        <v>0</v>
      </c>
      <c r="CQ438" s="77">
        <f t="shared" si="766"/>
        <v>1</v>
      </c>
      <c r="CR438" s="77">
        <f t="shared" si="766"/>
        <v>3</v>
      </c>
      <c r="CS438" s="91"/>
      <c r="CT438" s="77">
        <f>(IF(V438="","",IF(RIGHT(V438,2)="10",RIGHT(V438,2),RIGHT(V438,1))+0))</f>
        <v>2</v>
      </c>
      <c r="CU438" s="77">
        <f>(IF(W438="","",IF(RIGHT(W438,2)="10",RIGHT(W438,2),RIGHT(W438,1))+0))</f>
        <v>4</v>
      </c>
      <c r="CV438" s="77">
        <f>(IF(X438="","",IF(RIGHT(X438,2)="10",RIGHT(X438,2),RIGHT(X438,1))+0))</f>
        <v>3</v>
      </c>
      <c r="CW438" s="77">
        <f>(IF(Y438="","",IF(RIGHT(Y438,2)="10",RIGHT(Y438,2),RIGHT(Y438,1))+0))</f>
        <v>3</v>
      </c>
      <c r="CX438" s="92">
        <f>(IF(Z438="","",IF(RIGHT(Z438,2)="10",RIGHT(Z438,2),RIGHT(Z438,1))+0))</f>
        <v>1</v>
      </c>
      <c r="DA438" s="77"/>
      <c r="DB438" s="77"/>
      <c r="DC438" s="77"/>
      <c r="DD438" s="77"/>
      <c r="DE438" s="77"/>
      <c r="DF438" s="77"/>
      <c r="DG438" s="77"/>
      <c r="DH438" s="77"/>
      <c r="DI438" s="53"/>
      <c r="DJ438" s="90" t="str">
        <f t="shared" si="767"/>
        <v>H</v>
      </c>
      <c r="DK438" s="77" t="str">
        <f t="shared" si="767"/>
        <v>H</v>
      </c>
      <c r="DL438" s="77" t="str">
        <f t="shared" si="767"/>
        <v>H</v>
      </c>
      <c r="DM438" s="77" t="str">
        <f t="shared" si="767"/>
        <v>A</v>
      </c>
      <c r="DN438" s="77" t="str">
        <f t="shared" si="767"/>
        <v>A</v>
      </c>
      <c r="DO438" s="77" t="str">
        <f t="shared" si="767"/>
        <v>H</v>
      </c>
      <c r="DP438" s="77" t="str">
        <f t="shared" si="767"/>
        <v>D</v>
      </c>
      <c r="DQ438" s="77" t="str">
        <f t="shared" si="767"/>
        <v>A</v>
      </c>
      <c r="DR438" s="91"/>
      <c r="DS438" s="77" t="str">
        <f>(IF(V438="","",IF(BU438&gt;CT438,"H",IF(BU438&lt;CT438,"A","D"))))</f>
        <v>D</v>
      </c>
      <c r="DT438" s="77" t="str">
        <f>(IF(W438="","",IF(BV438&gt;CU438,"H",IF(BV438&lt;CU438,"A","D"))))</f>
        <v>A</v>
      </c>
      <c r="DU438" s="77" t="str">
        <f>(IF(X438="","",IF(BW438&gt;CV438,"H",IF(BW438&lt;CV438,"A","D"))))</f>
        <v>H</v>
      </c>
      <c r="DV438" s="77" t="str">
        <f>(IF(Y438="","",IF(BX438&gt;CW438,"H",IF(BX438&lt;CW438,"A","D"))))</f>
        <v>A</v>
      </c>
      <c r="DW438" s="92" t="str">
        <f>(IF(Z438="","",IF(BY438&gt;CX438,"H",IF(BY438&lt;CX438,"A","D"))))</f>
        <v>H</v>
      </c>
      <c r="DZ438" s="56"/>
      <c r="EA438" s="56"/>
      <c r="EB438" s="56"/>
      <c r="EC438" s="56"/>
      <c r="ED438" s="56"/>
      <c r="EE438" s="56"/>
      <c r="EF438" s="56"/>
      <c r="EG438" s="56"/>
      <c r="EH438" s="53"/>
      <c r="EI438" s="53" t="str">
        <f t="shared" si="749"/>
        <v>Maidenhead United</v>
      </c>
      <c r="EJ438" s="79">
        <f t="shared" si="768"/>
        <v>26</v>
      </c>
      <c r="EK438" s="80">
        <f t="shared" si="750"/>
        <v>6</v>
      </c>
      <c r="EL438" s="80">
        <f t="shared" si="751"/>
        <v>2</v>
      </c>
      <c r="EM438" s="80">
        <f t="shared" si="752"/>
        <v>5</v>
      </c>
      <c r="EN438" s="80">
        <f>COUNTIF(DR$430:DR$443,"A")</f>
        <v>1</v>
      </c>
      <c r="EO438" s="80">
        <f>COUNTIF(DR$430:DR$443,"D")</f>
        <v>5</v>
      </c>
      <c r="EP438" s="80">
        <f>COUNTIF(DR$430:DR$443,"H")</f>
        <v>7</v>
      </c>
      <c r="EQ438" s="79">
        <f t="shared" si="769"/>
        <v>7</v>
      </c>
      <c r="ER438" s="79">
        <f t="shared" si="753"/>
        <v>7</v>
      </c>
      <c r="ES438" s="79">
        <f t="shared" si="753"/>
        <v>12</v>
      </c>
      <c r="ET438" s="81">
        <f>SUM($BL438:$CI438)+SUM(CS$430:CS$443)</f>
        <v>51</v>
      </c>
      <c r="EU438" s="81">
        <f>SUM($CK438:$DH438)+SUM(BT$430:BT$443)</f>
        <v>64</v>
      </c>
      <c r="EV438" s="79">
        <f t="shared" si="754"/>
        <v>21</v>
      </c>
      <c r="EW438" s="136">
        <f t="shared" si="755"/>
        <v>0.796875</v>
      </c>
      <c r="EX438" s="78"/>
      <c r="EY438" s="80">
        <f t="shared" si="756"/>
        <v>26</v>
      </c>
      <c r="EZ438" s="80">
        <f t="shared" si="757"/>
        <v>7</v>
      </c>
      <c r="FA438" s="80">
        <f t="shared" si="758"/>
        <v>7</v>
      </c>
      <c r="FB438" s="80">
        <f t="shared" si="759"/>
        <v>12</v>
      </c>
      <c r="FC438" s="80">
        <f t="shared" si="760"/>
        <v>51</v>
      </c>
      <c r="FD438" s="80">
        <f t="shared" si="761"/>
        <v>64</v>
      </c>
      <c r="FE438" s="80">
        <f t="shared" si="762"/>
        <v>21</v>
      </c>
      <c r="FF438" s="80">
        <f t="shared" si="763"/>
        <v>0.796875</v>
      </c>
      <c r="FG438" s="53"/>
      <c r="FH438" s="54">
        <f t="shared" si="770"/>
        <v>0</v>
      </c>
      <c r="FI438" s="54">
        <f t="shared" si="771"/>
        <v>0</v>
      </c>
      <c r="FJ438" s="54">
        <f t="shared" si="764"/>
        <v>0</v>
      </c>
      <c r="FK438" s="54">
        <f t="shared" si="764"/>
        <v>0</v>
      </c>
      <c r="FL438" s="54">
        <f t="shared" si="764"/>
        <v>0</v>
      </c>
      <c r="FM438" s="54">
        <f t="shared" si="764"/>
        <v>0</v>
      </c>
      <c r="FN438" s="54">
        <f t="shared" si="764"/>
        <v>0</v>
      </c>
      <c r="FO438" s="54">
        <f t="shared" si="764"/>
        <v>0</v>
      </c>
      <c r="FQ438" s="54" t="str">
        <f t="shared" si="688"/>
        <v/>
      </c>
      <c r="FR438" s="54" t="str">
        <f t="shared" si="744"/>
        <v/>
      </c>
      <c r="FS438" s="54" t="str">
        <f t="shared" si="709"/>
        <v/>
      </c>
      <c r="FT438" s="54" t="str">
        <f t="shared" si="709"/>
        <v/>
      </c>
      <c r="FU438" s="54" t="str">
        <f t="shared" si="709"/>
        <v/>
      </c>
      <c r="FV438" s="54" t="str">
        <f t="shared" si="709"/>
        <v/>
      </c>
      <c r="FW438" s="54" t="str">
        <f t="shared" si="709"/>
        <v/>
      </c>
      <c r="FX438" s="54" t="str">
        <f t="shared" si="709"/>
        <v/>
      </c>
      <c r="FY438" s="54" t="s">
        <v>1200</v>
      </c>
      <c r="FZ438" s="58"/>
      <c r="GA438" s="59"/>
      <c r="GB438" s="60"/>
      <c r="GC438" s="58"/>
      <c r="GD438" s="59"/>
      <c r="GE438" s="61"/>
      <c r="GF438" s="58"/>
      <c r="GG438" s="61"/>
      <c r="GJ438" s="61" t="s">
        <v>1142</v>
      </c>
    </row>
    <row r="439" spans="1:193" s="54" customFormat="1" ht="12" x14ac:dyDescent="0.25">
      <c r="A439" s="54">
        <v>10</v>
      </c>
      <c r="B439" s="54" t="s">
        <v>1159</v>
      </c>
      <c r="C439" s="56">
        <v>26</v>
      </c>
      <c r="D439" s="56">
        <v>10</v>
      </c>
      <c r="E439" s="56">
        <v>2</v>
      </c>
      <c r="F439" s="56">
        <v>14</v>
      </c>
      <c r="G439" s="56">
        <v>52</v>
      </c>
      <c r="H439" s="56">
        <v>61</v>
      </c>
      <c r="I439" s="57">
        <v>22</v>
      </c>
      <c r="J439" s="69">
        <f t="shared" si="745"/>
        <v>0.85245901639344257</v>
      </c>
      <c r="L439" s="82" t="s">
        <v>1154</v>
      </c>
      <c r="M439" s="86" t="s">
        <v>397</v>
      </c>
      <c r="N439" s="88" t="s">
        <v>304</v>
      </c>
      <c r="O439" s="88" t="s">
        <v>304</v>
      </c>
      <c r="P439" s="151" t="s">
        <v>89</v>
      </c>
      <c r="Q439" s="84" t="s">
        <v>125</v>
      </c>
      <c r="R439" s="88" t="s">
        <v>60</v>
      </c>
      <c r="S439" s="151" t="s">
        <v>177</v>
      </c>
      <c r="T439" s="88" t="s">
        <v>89</v>
      </c>
      <c r="U439" s="88" t="s">
        <v>59</v>
      </c>
      <c r="V439" s="83"/>
      <c r="W439" s="88" t="s">
        <v>101</v>
      </c>
      <c r="X439" s="148" t="s">
        <v>60</v>
      </c>
      <c r="Y439" s="88" t="s">
        <v>331</v>
      </c>
      <c r="Z439" s="89" t="s">
        <v>150</v>
      </c>
      <c r="AL439" s="82" t="s">
        <v>1154</v>
      </c>
      <c r="AM439" s="253" t="s">
        <v>402</v>
      </c>
      <c r="AN439" s="59" t="s">
        <v>392</v>
      </c>
      <c r="AO439" s="59" t="s">
        <v>370</v>
      </c>
      <c r="AP439" s="87" t="s">
        <v>367</v>
      </c>
      <c r="AQ439" s="84" t="s">
        <v>412</v>
      </c>
      <c r="AR439" s="59" t="s">
        <v>171</v>
      </c>
      <c r="AS439" s="252" t="s">
        <v>433</v>
      </c>
      <c r="AT439" s="59" t="s">
        <v>365</v>
      </c>
      <c r="AU439" s="59" t="s">
        <v>404</v>
      </c>
      <c r="AV439" s="83"/>
      <c r="AW439" s="59" t="s">
        <v>366</v>
      </c>
      <c r="AX439" s="59" t="s">
        <v>428</v>
      </c>
      <c r="AY439" s="59" t="s">
        <v>406</v>
      </c>
      <c r="AZ439" s="85" t="s">
        <v>381</v>
      </c>
      <c r="BL439" s="90">
        <f t="shared" si="765"/>
        <v>5</v>
      </c>
      <c r="BM439" s="77">
        <f t="shared" si="765"/>
        <v>4</v>
      </c>
      <c r="BN439" s="77">
        <f t="shared" si="765"/>
        <v>4</v>
      </c>
      <c r="BO439" s="77">
        <f t="shared" si="765"/>
        <v>3</v>
      </c>
      <c r="BP439" s="77">
        <f t="shared" si="765"/>
        <v>5</v>
      </c>
      <c r="BQ439" s="77">
        <f t="shared" si="765"/>
        <v>4</v>
      </c>
      <c r="BR439" s="77">
        <f t="shared" si="765"/>
        <v>2</v>
      </c>
      <c r="BS439" s="77">
        <f t="shared" si="765"/>
        <v>3</v>
      </c>
      <c r="BT439" s="77">
        <f>(IF(U439="","",(IF(MID(U439,2,1)="-",LEFT(U439,1),LEFT(U439,2)))+0))</f>
        <v>4</v>
      </c>
      <c r="BU439" s="91"/>
      <c r="BV439" s="77">
        <f>(IF(W439="","",(IF(MID(W439,2,1)="-",LEFT(W439,1),LEFT(W439,2)))+0))</f>
        <v>3</v>
      </c>
      <c r="BW439" s="77">
        <f>(IF(X439="","",(IF(MID(X439,2,1)="-",LEFT(X439,1),LEFT(X439,2)))+0))</f>
        <v>4</v>
      </c>
      <c r="BX439" s="77">
        <f>(IF(Y439="","",(IF(MID(Y439,2,1)="-",LEFT(Y439,1),LEFT(Y439,2)))+0))</f>
        <v>3</v>
      </c>
      <c r="BY439" s="92">
        <f>(IF(Z439="","",(IF(MID(Z439,2,1)="-",LEFT(Z439,1),LEFT(Z439,2)))+0))</f>
        <v>3</v>
      </c>
      <c r="CB439" s="77"/>
      <c r="CC439" s="77"/>
      <c r="CD439" s="77"/>
      <c r="CE439" s="77"/>
      <c r="CF439" s="77"/>
      <c r="CG439" s="77"/>
      <c r="CH439" s="77"/>
      <c r="CI439" s="77"/>
      <c r="CJ439" s="78"/>
      <c r="CK439" s="90">
        <f t="shared" si="766"/>
        <v>4</v>
      </c>
      <c r="CL439" s="77">
        <f t="shared" si="766"/>
        <v>2</v>
      </c>
      <c r="CM439" s="77">
        <f t="shared" si="766"/>
        <v>2</v>
      </c>
      <c r="CN439" s="77">
        <f t="shared" si="766"/>
        <v>0</v>
      </c>
      <c r="CO439" s="77">
        <f t="shared" si="766"/>
        <v>0</v>
      </c>
      <c r="CP439" s="77">
        <f t="shared" si="766"/>
        <v>1</v>
      </c>
      <c r="CQ439" s="77">
        <f t="shared" si="766"/>
        <v>0</v>
      </c>
      <c r="CR439" s="77">
        <f t="shared" si="766"/>
        <v>0</v>
      </c>
      <c r="CS439" s="77">
        <f>(IF(U439="","",IF(RIGHT(U439,2)="10",RIGHT(U439,2),RIGHT(U439,1))+0))</f>
        <v>0</v>
      </c>
      <c r="CT439" s="91"/>
      <c r="CU439" s="77">
        <f>(IF(W439="","",IF(RIGHT(W439,2)="10",RIGHT(W439,2),RIGHT(W439,1))+0))</f>
        <v>2</v>
      </c>
      <c r="CV439" s="77">
        <f>(IF(X439="","",IF(RIGHT(X439,2)="10",RIGHT(X439,2),RIGHT(X439,1))+0))</f>
        <v>1</v>
      </c>
      <c r="CW439" s="77">
        <f>(IF(Y439="","",IF(RIGHT(Y439,2)="10",RIGHT(Y439,2),RIGHT(Y439,1))+0))</f>
        <v>5</v>
      </c>
      <c r="CX439" s="92">
        <f>(IF(Z439="","",IF(RIGHT(Z439,2)="10",RIGHT(Z439,2),RIGHT(Z439,1))+0))</f>
        <v>1</v>
      </c>
      <c r="DA439" s="77"/>
      <c r="DB439" s="77"/>
      <c r="DC439" s="77"/>
      <c r="DD439" s="77"/>
      <c r="DE439" s="77"/>
      <c r="DF439" s="77"/>
      <c r="DG439" s="77"/>
      <c r="DH439" s="77"/>
      <c r="DJ439" s="90" t="str">
        <f t="shared" si="767"/>
        <v>H</v>
      </c>
      <c r="DK439" s="77" t="str">
        <f t="shared" si="767"/>
        <v>H</v>
      </c>
      <c r="DL439" s="77" t="str">
        <f t="shared" si="767"/>
        <v>H</v>
      </c>
      <c r="DM439" s="77" t="str">
        <f t="shared" si="767"/>
        <v>H</v>
      </c>
      <c r="DN439" s="77" t="str">
        <f t="shared" si="767"/>
        <v>H</v>
      </c>
      <c r="DO439" s="77" t="str">
        <f t="shared" si="767"/>
        <v>H</v>
      </c>
      <c r="DP439" s="77" t="str">
        <f t="shared" si="767"/>
        <v>H</v>
      </c>
      <c r="DQ439" s="77" t="str">
        <f t="shared" si="767"/>
        <v>H</v>
      </c>
      <c r="DR439" s="77" t="str">
        <f>(IF(U439="","",IF(BT439&gt;CS439,"H",IF(BT439&lt;CS439,"A","D"))))</f>
        <v>H</v>
      </c>
      <c r="DS439" s="91"/>
      <c r="DT439" s="77" t="str">
        <f>(IF(W439="","",IF(BV439&gt;CU439,"H",IF(BV439&lt;CU439,"A","D"))))</f>
        <v>H</v>
      </c>
      <c r="DU439" s="77" t="str">
        <f>(IF(X439="","",IF(BW439&gt;CV439,"H",IF(BW439&lt;CV439,"A","D"))))</f>
        <v>H</v>
      </c>
      <c r="DV439" s="77" t="str">
        <f>(IF(Y439="","",IF(BX439&gt;CW439,"H",IF(BX439&lt;CW439,"A","D"))))</f>
        <v>A</v>
      </c>
      <c r="DW439" s="92" t="str">
        <f>(IF(Z439="","",IF(BY439&gt;CX439,"H",IF(BY439&lt;CX439,"A","D"))))</f>
        <v>H</v>
      </c>
      <c r="DZ439" s="56"/>
      <c r="EA439" s="56"/>
      <c r="EB439" s="56"/>
      <c r="EC439" s="56"/>
      <c r="ED439" s="56"/>
      <c r="EE439" s="56"/>
      <c r="EF439" s="56"/>
      <c r="EG439" s="56"/>
      <c r="EI439" s="53" t="str">
        <f t="shared" si="749"/>
        <v>Maidstone United</v>
      </c>
      <c r="EJ439" s="79">
        <f t="shared" si="768"/>
        <v>26</v>
      </c>
      <c r="EK439" s="80">
        <f t="shared" si="750"/>
        <v>12</v>
      </c>
      <c r="EL439" s="80">
        <f t="shared" si="751"/>
        <v>0</v>
      </c>
      <c r="EM439" s="80">
        <f t="shared" si="752"/>
        <v>1</v>
      </c>
      <c r="EN439" s="80">
        <f>COUNTIF(DS$430:DS$443,"A")</f>
        <v>6</v>
      </c>
      <c r="EO439" s="80">
        <f>COUNTIF(DS$430:DS$443,"D")</f>
        <v>4</v>
      </c>
      <c r="EP439" s="80">
        <f>COUNTIF(DS$430:DS$443,"H")</f>
        <v>3</v>
      </c>
      <c r="EQ439" s="79">
        <f t="shared" si="769"/>
        <v>18</v>
      </c>
      <c r="ER439" s="79">
        <f t="shared" si="753"/>
        <v>4</v>
      </c>
      <c r="ES439" s="79">
        <f t="shared" si="753"/>
        <v>4</v>
      </c>
      <c r="ET439" s="81">
        <f>SUM($BL439:$CI439)+SUM(CT$430:CT$443)</f>
        <v>79</v>
      </c>
      <c r="EU439" s="81">
        <f>SUM($CK439:$DH439)+SUM(BU$430:BU$443)</f>
        <v>44</v>
      </c>
      <c r="EV439" s="79">
        <f t="shared" si="754"/>
        <v>40</v>
      </c>
      <c r="EW439" s="136">
        <f t="shared" si="755"/>
        <v>1.7954545454545454</v>
      </c>
      <c r="EX439" s="78"/>
      <c r="EY439" s="80">
        <f t="shared" si="756"/>
        <v>26</v>
      </c>
      <c r="EZ439" s="80">
        <f t="shared" si="757"/>
        <v>18</v>
      </c>
      <c r="FA439" s="80">
        <f t="shared" si="758"/>
        <v>4</v>
      </c>
      <c r="FB439" s="80">
        <f t="shared" si="759"/>
        <v>4</v>
      </c>
      <c r="FC439" s="80">
        <f t="shared" si="760"/>
        <v>79</v>
      </c>
      <c r="FD439" s="80">
        <f t="shared" si="761"/>
        <v>44</v>
      </c>
      <c r="FE439" s="80">
        <f t="shared" si="762"/>
        <v>40</v>
      </c>
      <c r="FF439" s="80">
        <f t="shared" si="763"/>
        <v>1.7954545454545454</v>
      </c>
      <c r="FH439" s="54">
        <f t="shared" si="770"/>
        <v>0</v>
      </c>
      <c r="FI439" s="54">
        <f t="shared" si="771"/>
        <v>0</v>
      </c>
      <c r="FJ439" s="54">
        <f t="shared" si="764"/>
        <v>0</v>
      </c>
      <c r="FK439" s="54">
        <f t="shared" si="764"/>
        <v>0</v>
      </c>
      <c r="FL439" s="54">
        <f t="shared" si="764"/>
        <v>0</v>
      </c>
      <c r="FM439" s="54">
        <f t="shared" si="764"/>
        <v>0</v>
      </c>
      <c r="FN439" s="54">
        <f t="shared" si="764"/>
        <v>0</v>
      </c>
      <c r="FO439" s="54">
        <f t="shared" si="764"/>
        <v>0</v>
      </c>
      <c r="FQ439" s="54" t="str">
        <f t="shared" si="688"/>
        <v/>
      </c>
      <c r="FR439" s="54" t="str">
        <f t="shared" si="744"/>
        <v/>
      </c>
      <c r="FS439" s="54" t="str">
        <f t="shared" si="709"/>
        <v/>
      </c>
      <c r="FT439" s="54" t="str">
        <f t="shared" si="709"/>
        <v/>
      </c>
      <c r="FU439" s="54" t="str">
        <f t="shared" si="709"/>
        <v/>
      </c>
      <c r="FV439" s="54" t="str">
        <f t="shared" si="709"/>
        <v/>
      </c>
      <c r="FW439" s="54" t="str">
        <f t="shared" si="709"/>
        <v/>
      </c>
      <c r="FX439" s="54" t="str">
        <f t="shared" si="709"/>
        <v/>
      </c>
      <c r="FY439" s="54" t="s">
        <v>1201</v>
      </c>
      <c r="GA439" s="59"/>
      <c r="GB439" s="60"/>
      <c r="GC439" s="58"/>
      <c r="GD439" s="59"/>
      <c r="GE439" s="61"/>
      <c r="GF439" s="58"/>
      <c r="GG439" s="61"/>
      <c r="GJ439" s="61" t="s">
        <v>1154</v>
      </c>
    </row>
    <row r="440" spans="1:193" s="53" customFormat="1" ht="12" x14ac:dyDescent="0.25">
      <c r="A440" s="53">
        <v>11</v>
      </c>
      <c r="B440" s="53" t="s">
        <v>1011</v>
      </c>
      <c r="C440" s="57">
        <v>26</v>
      </c>
      <c r="D440" s="57">
        <v>10</v>
      </c>
      <c r="E440" s="57">
        <v>2</v>
      </c>
      <c r="F440" s="57">
        <v>14</v>
      </c>
      <c r="G440" s="57">
        <v>48</v>
      </c>
      <c r="H440" s="57">
        <v>65</v>
      </c>
      <c r="I440" s="57">
        <v>22</v>
      </c>
      <c r="J440" s="95">
        <f t="shared" si="745"/>
        <v>0.7384615384615385</v>
      </c>
      <c r="L440" s="82" t="s">
        <v>1139</v>
      </c>
      <c r="M440" s="86" t="s">
        <v>200</v>
      </c>
      <c r="N440" s="88" t="s">
        <v>126</v>
      </c>
      <c r="O440" s="88" t="s">
        <v>177</v>
      </c>
      <c r="P440" s="88" t="s">
        <v>99</v>
      </c>
      <c r="Q440" s="84" t="s">
        <v>200</v>
      </c>
      <c r="R440" s="88" t="s">
        <v>178</v>
      </c>
      <c r="S440" s="88" t="s">
        <v>125</v>
      </c>
      <c r="T440" s="88" t="s">
        <v>200</v>
      </c>
      <c r="U440" s="88" t="s">
        <v>434</v>
      </c>
      <c r="V440" s="148" t="s">
        <v>62</v>
      </c>
      <c r="W440" s="83"/>
      <c r="X440" s="88" t="s">
        <v>177</v>
      </c>
      <c r="Y440" s="88" t="s">
        <v>125</v>
      </c>
      <c r="Z440" s="89" t="s">
        <v>125</v>
      </c>
      <c r="AB440" s="54"/>
      <c r="AC440" s="54"/>
      <c r="AD440" s="54"/>
      <c r="AE440" s="54"/>
      <c r="AF440" s="54"/>
      <c r="AG440" s="54"/>
      <c r="AH440" s="54"/>
      <c r="AI440" s="54"/>
      <c r="AJ440" s="54"/>
      <c r="AK440" s="54"/>
      <c r="AL440" s="82" t="s">
        <v>1139</v>
      </c>
      <c r="AM440" s="253" t="s">
        <v>382</v>
      </c>
      <c r="AN440" s="59" t="s">
        <v>372</v>
      </c>
      <c r="AO440" s="59" t="s">
        <v>381</v>
      </c>
      <c r="AP440" s="59" t="s">
        <v>393</v>
      </c>
      <c r="AQ440" s="84" t="s">
        <v>1192</v>
      </c>
      <c r="AR440" s="59" t="s">
        <v>413</v>
      </c>
      <c r="AS440" s="59" t="s">
        <v>272</v>
      </c>
      <c r="AT440" s="59" t="s">
        <v>406</v>
      </c>
      <c r="AU440" s="59" t="s">
        <v>386</v>
      </c>
      <c r="AV440" s="59" t="s">
        <v>407</v>
      </c>
      <c r="AW440" s="83"/>
      <c r="AX440" s="59" t="s">
        <v>374</v>
      </c>
      <c r="AY440" s="59" t="s">
        <v>380</v>
      </c>
      <c r="AZ440" s="85" t="s">
        <v>383</v>
      </c>
      <c r="BB440" s="54"/>
      <c r="BC440" s="54"/>
      <c r="BD440" s="54"/>
      <c r="BE440" s="54"/>
      <c r="BF440" s="54"/>
      <c r="BG440" s="54"/>
      <c r="BH440" s="54"/>
      <c r="BI440" s="54"/>
      <c r="BJ440" s="54"/>
      <c r="BL440" s="90">
        <f t="shared" si="765"/>
        <v>2</v>
      </c>
      <c r="BM440" s="77">
        <f t="shared" si="765"/>
        <v>7</v>
      </c>
      <c r="BN440" s="77">
        <f t="shared" si="765"/>
        <v>2</v>
      </c>
      <c r="BO440" s="77">
        <f t="shared" si="765"/>
        <v>1</v>
      </c>
      <c r="BP440" s="77">
        <f t="shared" si="765"/>
        <v>2</v>
      </c>
      <c r="BQ440" s="77">
        <f t="shared" si="765"/>
        <v>6</v>
      </c>
      <c r="BR440" s="77">
        <f t="shared" si="765"/>
        <v>5</v>
      </c>
      <c r="BS440" s="77">
        <f t="shared" si="765"/>
        <v>2</v>
      </c>
      <c r="BT440" s="77">
        <f>(IF(U440="","",(IF(MID(U440,2,1)="-",LEFT(U440,1),LEFT(U440,2)))+0))</f>
        <v>9</v>
      </c>
      <c r="BU440" s="77">
        <f>(IF(V440="","",(IF(MID(V440,2,1)="-",LEFT(V440,1),LEFT(V440,2)))+0))</f>
        <v>1</v>
      </c>
      <c r="BV440" s="91"/>
      <c r="BW440" s="77">
        <f>(IF(X440="","",(IF(MID(X440,2,1)="-",LEFT(X440,1),LEFT(X440,2)))+0))</f>
        <v>2</v>
      </c>
      <c r="BX440" s="77">
        <f>(IF(Y440="","",(IF(MID(Y440,2,1)="-",LEFT(Y440,1),LEFT(Y440,2)))+0))</f>
        <v>5</v>
      </c>
      <c r="BY440" s="92">
        <f>(IF(Z440="","",(IF(MID(Z440,2,1)="-",LEFT(Z440,1),LEFT(Z440,2)))+0))</f>
        <v>5</v>
      </c>
      <c r="BZ440" s="54"/>
      <c r="CA440" s="54"/>
      <c r="CB440" s="77"/>
      <c r="CC440" s="77"/>
      <c r="CD440" s="77"/>
      <c r="CE440" s="77"/>
      <c r="CF440" s="77"/>
      <c r="CG440" s="77"/>
      <c r="CH440" s="77"/>
      <c r="CI440" s="77"/>
      <c r="CJ440" s="78"/>
      <c r="CK440" s="90">
        <f t="shared" si="766"/>
        <v>2</v>
      </c>
      <c r="CL440" s="77">
        <f t="shared" si="766"/>
        <v>0</v>
      </c>
      <c r="CM440" s="77">
        <f t="shared" si="766"/>
        <v>0</v>
      </c>
      <c r="CN440" s="77">
        <f t="shared" si="766"/>
        <v>0</v>
      </c>
      <c r="CO440" s="77">
        <f t="shared" si="766"/>
        <v>2</v>
      </c>
      <c r="CP440" s="77">
        <f t="shared" si="766"/>
        <v>1</v>
      </c>
      <c r="CQ440" s="77">
        <f t="shared" si="766"/>
        <v>0</v>
      </c>
      <c r="CR440" s="77">
        <f t="shared" si="766"/>
        <v>2</v>
      </c>
      <c r="CS440" s="77">
        <f>(IF(U440="","",IF(RIGHT(U440,2)="10",RIGHT(U440,2),RIGHT(U440,1))+0))</f>
        <v>2</v>
      </c>
      <c r="CT440" s="77">
        <f>(IF(V440="","",IF(RIGHT(V440,2)="10",RIGHT(V440,2),RIGHT(V440,1))+0))</f>
        <v>1</v>
      </c>
      <c r="CU440" s="91"/>
      <c r="CV440" s="77">
        <f>(IF(X440="","",IF(RIGHT(X440,2)="10",RIGHT(X440,2),RIGHT(X440,1))+0))</f>
        <v>0</v>
      </c>
      <c r="CW440" s="77">
        <f>(IF(Y440="","",IF(RIGHT(Y440,2)="10",RIGHT(Y440,2),RIGHT(Y440,1))+0))</f>
        <v>0</v>
      </c>
      <c r="CX440" s="92">
        <f>(IF(Z440="","",IF(RIGHT(Z440,2)="10",RIGHT(Z440,2),RIGHT(Z440,1))+0))</f>
        <v>0</v>
      </c>
      <c r="CY440" s="54"/>
      <c r="CZ440" s="54"/>
      <c r="DA440" s="77"/>
      <c r="DB440" s="77"/>
      <c r="DC440" s="77"/>
      <c r="DD440" s="77"/>
      <c r="DE440" s="77"/>
      <c r="DF440" s="77"/>
      <c r="DG440" s="77"/>
      <c r="DH440" s="77"/>
      <c r="DI440" s="54"/>
      <c r="DJ440" s="90" t="str">
        <f t="shared" si="767"/>
        <v>D</v>
      </c>
      <c r="DK440" s="77" t="str">
        <f t="shared" si="767"/>
        <v>H</v>
      </c>
      <c r="DL440" s="77" t="str">
        <f t="shared" si="767"/>
        <v>H</v>
      </c>
      <c r="DM440" s="77" t="str">
        <f t="shared" si="767"/>
        <v>H</v>
      </c>
      <c r="DN440" s="77" t="str">
        <f t="shared" si="767"/>
        <v>D</v>
      </c>
      <c r="DO440" s="77" t="str">
        <f t="shared" si="767"/>
        <v>H</v>
      </c>
      <c r="DP440" s="77" t="str">
        <f t="shared" si="767"/>
        <v>H</v>
      </c>
      <c r="DQ440" s="77" t="str">
        <f t="shared" si="767"/>
        <v>D</v>
      </c>
      <c r="DR440" s="77" t="str">
        <f>(IF(U440="","",IF(BT440&gt;CS440,"H",IF(BT440&lt;CS440,"A","D"))))</f>
        <v>H</v>
      </c>
      <c r="DS440" s="77" t="str">
        <f>(IF(V440="","",IF(BU440&gt;CT440,"H",IF(BU440&lt;CT440,"A","D"))))</f>
        <v>D</v>
      </c>
      <c r="DT440" s="91"/>
      <c r="DU440" s="77" t="str">
        <f>(IF(X440="","",IF(BW440&gt;CV440,"H",IF(BW440&lt;CV440,"A","D"))))</f>
        <v>H</v>
      </c>
      <c r="DV440" s="77" t="str">
        <f>(IF(Y440="","",IF(BX440&gt;CW440,"H",IF(BX440&lt;CW440,"A","D"))))</f>
        <v>H</v>
      </c>
      <c r="DW440" s="92" t="str">
        <f>(IF(Z440="","",IF(BY440&gt;CX440,"H",IF(BY440&lt;CX440,"A","D"))))</f>
        <v>H</v>
      </c>
      <c r="DX440" s="54"/>
      <c r="DY440" s="54"/>
      <c r="DZ440" s="56"/>
      <c r="EA440" s="56"/>
      <c r="EB440" s="56"/>
      <c r="EC440" s="56"/>
      <c r="ED440" s="56"/>
      <c r="EE440" s="56"/>
      <c r="EF440" s="56"/>
      <c r="EG440" s="56"/>
      <c r="EH440" s="54"/>
      <c r="EI440" s="53" t="str">
        <f t="shared" si="749"/>
        <v>Slough Town</v>
      </c>
      <c r="EJ440" s="79">
        <f t="shared" si="768"/>
        <v>26</v>
      </c>
      <c r="EK440" s="80">
        <f t="shared" si="750"/>
        <v>9</v>
      </c>
      <c r="EL440" s="80">
        <f t="shared" si="751"/>
        <v>4</v>
      </c>
      <c r="EM440" s="80">
        <f t="shared" si="752"/>
        <v>0</v>
      </c>
      <c r="EN440" s="80">
        <f>COUNTIF(DT$430:DT$443,"A")</f>
        <v>6</v>
      </c>
      <c r="EO440" s="80">
        <f>COUNTIF(DT$430:DT$443,"D")</f>
        <v>1</v>
      </c>
      <c r="EP440" s="80">
        <f>COUNTIF(DT$430:DT$443,"H")</f>
        <v>6</v>
      </c>
      <c r="EQ440" s="79">
        <f t="shared" si="769"/>
        <v>15</v>
      </c>
      <c r="ER440" s="79">
        <f t="shared" si="753"/>
        <v>5</v>
      </c>
      <c r="ES440" s="79">
        <f t="shared" si="753"/>
        <v>6</v>
      </c>
      <c r="ET440" s="81">
        <f>SUM($BL440:$CI440)+SUM(CU$430:CU$443)</f>
        <v>74</v>
      </c>
      <c r="EU440" s="81">
        <f>SUM($CK440:$DH440)+SUM(BV$430:BV$443)</f>
        <v>36</v>
      </c>
      <c r="EV440" s="79">
        <f t="shared" si="754"/>
        <v>35</v>
      </c>
      <c r="EW440" s="136">
        <f t="shared" si="755"/>
        <v>2.0555555555555554</v>
      </c>
      <c r="EX440" s="78"/>
      <c r="EY440" s="80">
        <f t="shared" si="756"/>
        <v>26</v>
      </c>
      <c r="EZ440" s="80">
        <f t="shared" si="757"/>
        <v>15</v>
      </c>
      <c r="FA440" s="80">
        <f t="shared" si="758"/>
        <v>5</v>
      </c>
      <c r="FB440" s="80">
        <f t="shared" si="759"/>
        <v>6</v>
      </c>
      <c r="FC440" s="80">
        <f t="shared" si="760"/>
        <v>74</v>
      </c>
      <c r="FD440" s="80">
        <f t="shared" si="761"/>
        <v>36</v>
      </c>
      <c r="FE440" s="80">
        <f t="shared" si="762"/>
        <v>35</v>
      </c>
      <c r="FF440" s="80">
        <f t="shared" si="763"/>
        <v>2.0555555555555554</v>
      </c>
      <c r="FG440" s="54"/>
      <c r="FH440" s="54">
        <f t="shared" si="770"/>
        <v>0</v>
      </c>
      <c r="FI440" s="54">
        <f t="shared" si="771"/>
        <v>0</v>
      </c>
      <c r="FJ440" s="54">
        <f t="shared" si="764"/>
        <v>0</v>
      </c>
      <c r="FK440" s="54">
        <f t="shared" si="764"/>
        <v>0</v>
      </c>
      <c r="FL440" s="54">
        <f t="shared" si="764"/>
        <v>0</v>
      </c>
      <c r="FM440" s="54">
        <f t="shared" si="764"/>
        <v>0</v>
      </c>
      <c r="FN440" s="54">
        <f t="shared" si="764"/>
        <v>0</v>
      </c>
      <c r="FO440" s="54">
        <f t="shared" si="764"/>
        <v>0</v>
      </c>
      <c r="FQ440" s="54" t="str">
        <f t="shared" si="688"/>
        <v/>
      </c>
      <c r="FR440" s="54" t="str">
        <f t="shared" si="744"/>
        <v/>
      </c>
      <c r="FS440" s="54" t="str">
        <f t="shared" si="709"/>
        <v/>
      </c>
      <c r="FT440" s="54" t="str">
        <f t="shared" si="709"/>
        <v/>
      </c>
      <c r="FU440" s="54" t="str">
        <f t="shared" si="709"/>
        <v/>
      </c>
      <c r="FV440" s="54" t="str">
        <f t="shared" ref="FV440:FX504" si="772">IF(SUM($FH440:$FO440)=0,"",FC440-ET440)</f>
        <v/>
      </c>
      <c r="FW440" s="54" t="str">
        <f t="shared" si="772"/>
        <v/>
      </c>
      <c r="FX440" s="54" t="str">
        <f t="shared" si="772"/>
        <v/>
      </c>
      <c r="FY440" s="54" t="s">
        <v>1202</v>
      </c>
      <c r="FZ440" s="58"/>
      <c r="GA440" s="59"/>
      <c r="GB440" s="60"/>
      <c r="GC440" s="58"/>
      <c r="GD440" s="59"/>
      <c r="GE440" s="61"/>
      <c r="GF440" s="58"/>
      <c r="GG440" s="61"/>
      <c r="GJ440" s="61" t="s">
        <v>1139</v>
      </c>
      <c r="GK440" s="54"/>
    </row>
    <row r="441" spans="1:193" s="54" customFormat="1" ht="12" x14ac:dyDescent="0.25">
      <c r="A441" s="54">
        <v>12</v>
      </c>
      <c r="B441" s="54" t="s">
        <v>1142</v>
      </c>
      <c r="C441" s="56">
        <v>26</v>
      </c>
      <c r="D441" s="56">
        <v>7</v>
      </c>
      <c r="E441" s="56">
        <v>7</v>
      </c>
      <c r="F441" s="56">
        <v>12</v>
      </c>
      <c r="G441" s="56">
        <v>51</v>
      </c>
      <c r="H441" s="56">
        <v>64</v>
      </c>
      <c r="I441" s="57">
        <v>21</v>
      </c>
      <c r="J441" s="69">
        <f t="shared" si="745"/>
        <v>0.796875</v>
      </c>
      <c r="L441" s="82" t="s">
        <v>1159</v>
      </c>
      <c r="M441" s="150" t="s">
        <v>410</v>
      </c>
      <c r="N441" s="88" t="s">
        <v>58</v>
      </c>
      <c r="O441" s="88" t="s">
        <v>177</v>
      </c>
      <c r="P441" s="88" t="s">
        <v>177</v>
      </c>
      <c r="Q441" s="84" t="s">
        <v>177</v>
      </c>
      <c r="R441" s="88" t="s">
        <v>89</v>
      </c>
      <c r="S441" s="88" t="s">
        <v>62</v>
      </c>
      <c r="T441" s="88" t="s">
        <v>62</v>
      </c>
      <c r="U441" s="88" t="s">
        <v>98</v>
      </c>
      <c r="V441" s="88" t="s">
        <v>397</v>
      </c>
      <c r="W441" s="88" t="s">
        <v>77</v>
      </c>
      <c r="X441" s="83"/>
      <c r="Y441" s="88" t="s">
        <v>89</v>
      </c>
      <c r="Z441" s="89" t="s">
        <v>89</v>
      </c>
      <c r="AL441" s="82" t="s">
        <v>1159</v>
      </c>
      <c r="AM441" s="253" t="s">
        <v>369</v>
      </c>
      <c r="AN441" s="59" t="s">
        <v>366</v>
      </c>
      <c r="AO441" s="59" t="s">
        <v>372</v>
      </c>
      <c r="AP441" s="59" t="s">
        <v>402</v>
      </c>
      <c r="AQ441" s="84" t="s">
        <v>381</v>
      </c>
      <c r="AR441" s="59" t="s">
        <v>393</v>
      </c>
      <c r="AS441" s="59" t="s">
        <v>371</v>
      </c>
      <c r="AT441" s="59" t="s">
        <v>385</v>
      </c>
      <c r="AU441" s="59" t="s">
        <v>403</v>
      </c>
      <c r="AV441" s="59" t="s">
        <v>418</v>
      </c>
      <c r="AW441" s="59" t="s">
        <v>367</v>
      </c>
      <c r="AX441" s="83"/>
      <c r="AY441" s="59" t="s">
        <v>413</v>
      </c>
      <c r="AZ441" s="85" t="s">
        <v>380</v>
      </c>
      <c r="BL441" s="90">
        <f t="shared" si="765"/>
        <v>2</v>
      </c>
      <c r="BM441" s="77">
        <f t="shared" si="765"/>
        <v>5</v>
      </c>
      <c r="BN441" s="77">
        <f t="shared" si="765"/>
        <v>2</v>
      </c>
      <c r="BO441" s="77">
        <f t="shared" si="765"/>
        <v>2</v>
      </c>
      <c r="BP441" s="77">
        <f t="shared" si="765"/>
        <v>2</v>
      </c>
      <c r="BQ441" s="77">
        <f t="shared" si="765"/>
        <v>3</v>
      </c>
      <c r="BR441" s="77">
        <f t="shared" si="765"/>
        <v>1</v>
      </c>
      <c r="BS441" s="77">
        <f t="shared" si="765"/>
        <v>1</v>
      </c>
      <c r="BT441" s="77">
        <f>(IF(U441="","",(IF(MID(U441,2,1)="-",LEFT(U441,1),LEFT(U441,2)))+0))</f>
        <v>0</v>
      </c>
      <c r="BU441" s="77">
        <f>(IF(V441="","",(IF(MID(V441,2,1)="-",LEFT(V441,1),LEFT(V441,2)))+0))</f>
        <v>5</v>
      </c>
      <c r="BV441" s="77">
        <f>(IF(W441="","",(IF(MID(W441,2,1)="-",LEFT(W441,1),LEFT(W441,2)))+0))</f>
        <v>2</v>
      </c>
      <c r="BW441" s="91"/>
      <c r="BX441" s="77">
        <f>(IF(Y441="","",(IF(MID(Y441,2,1)="-",LEFT(Y441,1),LEFT(Y441,2)))+0))</f>
        <v>3</v>
      </c>
      <c r="BY441" s="92">
        <f>(IF(Z441="","",(IF(MID(Z441,2,1)="-",LEFT(Z441,1),LEFT(Z441,2)))+0))</f>
        <v>3</v>
      </c>
      <c r="CB441" s="77"/>
      <c r="CC441" s="77"/>
      <c r="CD441" s="77"/>
      <c r="CE441" s="77"/>
      <c r="CF441" s="77"/>
      <c r="CG441" s="77"/>
      <c r="CH441" s="77"/>
      <c r="CI441" s="77"/>
      <c r="CJ441" s="78"/>
      <c r="CK441" s="90">
        <f t="shared" si="766"/>
        <v>6</v>
      </c>
      <c r="CL441" s="77">
        <f t="shared" si="766"/>
        <v>1</v>
      </c>
      <c r="CM441" s="77">
        <f t="shared" si="766"/>
        <v>0</v>
      </c>
      <c r="CN441" s="77">
        <f t="shared" si="766"/>
        <v>0</v>
      </c>
      <c r="CO441" s="77">
        <f t="shared" si="766"/>
        <v>0</v>
      </c>
      <c r="CP441" s="77">
        <f t="shared" si="766"/>
        <v>0</v>
      </c>
      <c r="CQ441" s="77">
        <f t="shared" si="766"/>
        <v>1</v>
      </c>
      <c r="CR441" s="77">
        <f t="shared" si="766"/>
        <v>1</v>
      </c>
      <c r="CS441" s="77">
        <f>(IF(U441="","",IF(RIGHT(U441,2)="10",RIGHT(U441,2),RIGHT(U441,1))+0))</f>
        <v>5</v>
      </c>
      <c r="CT441" s="77">
        <f>(IF(V441="","",IF(RIGHT(V441,2)="10",RIGHT(V441,2),RIGHT(V441,1))+0))</f>
        <v>4</v>
      </c>
      <c r="CU441" s="77">
        <f>(IF(W441="","",IF(RIGHT(W441,2)="10",RIGHT(W441,2),RIGHT(W441,1))+0))</f>
        <v>1</v>
      </c>
      <c r="CV441" s="91"/>
      <c r="CW441" s="77">
        <f>(IF(Y441="","",IF(RIGHT(Y441,2)="10",RIGHT(Y441,2),RIGHT(Y441,1))+0))</f>
        <v>0</v>
      </c>
      <c r="CX441" s="92">
        <f>(IF(Z441="","",IF(RIGHT(Z441,2)="10",RIGHT(Z441,2),RIGHT(Z441,1))+0))</f>
        <v>0</v>
      </c>
      <c r="DA441" s="77"/>
      <c r="DB441" s="77"/>
      <c r="DC441" s="77"/>
      <c r="DD441" s="77"/>
      <c r="DE441" s="77"/>
      <c r="DF441" s="77"/>
      <c r="DG441" s="77"/>
      <c r="DH441" s="77"/>
      <c r="DJ441" s="90" t="str">
        <f t="shared" si="767"/>
        <v>A</v>
      </c>
      <c r="DK441" s="77" t="str">
        <f t="shared" si="767"/>
        <v>H</v>
      </c>
      <c r="DL441" s="77" t="str">
        <f t="shared" si="767"/>
        <v>H</v>
      </c>
      <c r="DM441" s="77" t="str">
        <f t="shared" si="767"/>
        <v>H</v>
      </c>
      <c r="DN441" s="77" t="str">
        <f t="shared" si="767"/>
        <v>H</v>
      </c>
      <c r="DO441" s="77" t="str">
        <f t="shared" si="767"/>
        <v>H</v>
      </c>
      <c r="DP441" s="77" t="str">
        <f t="shared" si="767"/>
        <v>D</v>
      </c>
      <c r="DQ441" s="77" t="str">
        <f t="shared" si="767"/>
        <v>D</v>
      </c>
      <c r="DR441" s="77" t="str">
        <f>(IF(U441="","",IF(BT441&gt;CS441,"H",IF(BT441&lt;CS441,"A","D"))))</f>
        <v>A</v>
      </c>
      <c r="DS441" s="77" t="str">
        <f>(IF(V441="","",IF(BU441&gt;CT441,"H",IF(BU441&lt;CT441,"A","D"))))</f>
        <v>H</v>
      </c>
      <c r="DT441" s="77" t="str">
        <f>(IF(W441="","",IF(BV441&gt;CU441,"H",IF(BV441&lt;CU441,"A","D"))))</f>
        <v>H</v>
      </c>
      <c r="DU441" s="91"/>
      <c r="DV441" s="77" t="str">
        <f>(IF(Y441="","",IF(BX441&gt;CW441,"H",IF(BX441&lt;CW441,"A","D"))))</f>
        <v>H</v>
      </c>
      <c r="DW441" s="92" t="str">
        <f>(IF(Z441="","",IF(BY441&gt;CX441,"H",IF(BY441&lt;CX441,"A","D"))))</f>
        <v>H</v>
      </c>
      <c r="DZ441" s="56"/>
      <c r="EA441" s="56"/>
      <c r="EB441" s="56"/>
      <c r="EC441" s="56"/>
      <c r="ED441" s="56"/>
      <c r="EE441" s="56"/>
      <c r="EF441" s="56"/>
      <c r="EG441" s="56"/>
      <c r="EI441" s="53" t="str">
        <f t="shared" si="749"/>
        <v>Tilbury</v>
      </c>
      <c r="EJ441" s="79">
        <f t="shared" si="768"/>
        <v>26</v>
      </c>
      <c r="EK441" s="80">
        <f t="shared" si="750"/>
        <v>9</v>
      </c>
      <c r="EL441" s="80">
        <f t="shared" si="751"/>
        <v>2</v>
      </c>
      <c r="EM441" s="80">
        <f t="shared" si="752"/>
        <v>2</v>
      </c>
      <c r="EN441" s="80">
        <f>COUNTIF(DU$430:DU$443,"A")</f>
        <v>1</v>
      </c>
      <c r="EO441" s="80">
        <f>COUNTIF(DU$430:DU$443,"D")</f>
        <v>0</v>
      </c>
      <c r="EP441" s="80">
        <f>COUNTIF(DU$430:DU$443,"H")</f>
        <v>12</v>
      </c>
      <c r="EQ441" s="79">
        <f t="shared" si="769"/>
        <v>10</v>
      </c>
      <c r="ER441" s="79">
        <f t="shared" si="753"/>
        <v>2</v>
      </c>
      <c r="ES441" s="79">
        <f t="shared" si="753"/>
        <v>14</v>
      </c>
      <c r="ET441" s="81">
        <f>SUM($BL441:$CI441)+SUM(CV$430:CV$443)</f>
        <v>52</v>
      </c>
      <c r="EU441" s="81">
        <f>SUM($CK441:$DH441)+SUM(BW$430:BW$443)</f>
        <v>61</v>
      </c>
      <c r="EV441" s="79">
        <f t="shared" si="754"/>
        <v>22</v>
      </c>
      <c r="EW441" s="136">
        <f t="shared" si="755"/>
        <v>0.85245901639344257</v>
      </c>
      <c r="EX441" s="78"/>
      <c r="EY441" s="80">
        <f t="shared" si="756"/>
        <v>26</v>
      </c>
      <c r="EZ441" s="80">
        <f t="shared" si="757"/>
        <v>10</v>
      </c>
      <c r="FA441" s="80">
        <f t="shared" si="758"/>
        <v>2</v>
      </c>
      <c r="FB441" s="80">
        <f t="shared" si="759"/>
        <v>14</v>
      </c>
      <c r="FC441" s="80">
        <f t="shared" si="760"/>
        <v>52</v>
      </c>
      <c r="FD441" s="80">
        <f t="shared" si="761"/>
        <v>61</v>
      </c>
      <c r="FE441" s="80">
        <f t="shared" si="762"/>
        <v>22</v>
      </c>
      <c r="FF441" s="80">
        <f t="shared" si="763"/>
        <v>0.85245901639344257</v>
      </c>
      <c r="FH441" s="54">
        <f t="shared" si="770"/>
        <v>0</v>
      </c>
      <c r="FI441" s="54">
        <f t="shared" si="771"/>
        <v>0</v>
      </c>
      <c r="FJ441" s="54">
        <f t="shared" si="764"/>
        <v>0</v>
      </c>
      <c r="FK441" s="54">
        <f t="shared" si="764"/>
        <v>0</v>
      </c>
      <c r="FL441" s="54">
        <f t="shared" si="764"/>
        <v>0</v>
      </c>
      <c r="FM441" s="54">
        <f t="shared" si="764"/>
        <v>0</v>
      </c>
      <c r="FN441" s="54">
        <f t="shared" si="764"/>
        <v>0</v>
      </c>
      <c r="FO441" s="54">
        <f t="shared" si="764"/>
        <v>0</v>
      </c>
      <c r="FQ441" s="54" t="str">
        <f t="shared" si="688"/>
        <v/>
      </c>
      <c r="FR441" s="54" t="str">
        <f t="shared" si="744"/>
        <v/>
      </c>
      <c r="FS441" s="54" t="str">
        <f t="shared" ref="FS441:FU447" si="773">IF(SUM($FH441:$FO441)=0,"",EZ441-EQ441)</f>
        <v/>
      </c>
      <c r="FT441" s="54" t="str">
        <f t="shared" si="773"/>
        <v/>
      </c>
      <c r="FU441" s="54" t="str">
        <f t="shared" si="773"/>
        <v/>
      </c>
      <c r="FV441" s="54" t="str">
        <f t="shared" si="772"/>
        <v/>
      </c>
      <c r="FW441" s="54" t="str">
        <f t="shared" si="772"/>
        <v/>
      </c>
      <c r="FX441" s="54" t="str">
        <f t="shared" si="772"/>
        <v/>
      </c>
      <c r="FY441" s="54" t="s">
        <v>1140</v>
      </c>
      <c r="FZ441" s="54" t="s">
        <v>1149</v>
      </c>
      <c r="GA441" s="53"/>
      <c r="GB441" s="53"/>
      <c r="GC441" s="58"/>
      <c r="GD441" s="59"/>
      <c r="GE441" s="61"/>
      <c r="GF441" s="58"/>
      <c r="GG441" s="61"/>
      <c r="GJ441" s="61" t="s">
        <v>1159</v>
      </c>
      <c r="GK441" s="54" t="s">
        <v>1203</v>
      </c>
    </row>
    <row r="442" spans="1:193" s="54" customFormat="1" ht="12" x14ac:dyDescent="0.25">
      <c r="A442" s="54">
        <v>13</v>
      </c>
      <c r="B442" s="54" t="s">
        <v>1136</v>
      </c>
      <c r="C442" s="56">
        <v>26</v>
      </c>
      <c r="D442" s="56">
        <v>6</v>
      </c>
      <c r="E442" s="56">
        <v>3</v>
      </c>
      <c r="F442" s="56">
        <v>17</v>
      </c>
      <c r="G442" s="56">
        <v>36</v>
      </c>
      <c r="H442" s="282">
        <v>79</v>
      </c>
      <c r="I442" s="57">
        <v>15</v>
      </c>
      <c r="J442" s="69">
        <f t="shared" si="745"/>
        <v>0.45569620253164556</v>
      </c>
      <c r="L442" s="82" t="s">
        <v>1146</v>
      </c>
      <c r="M442" s="86" t="s">
        <v>111</v>
      </c>
      <c r="N442" s="336" t="s">
        <v>87</v>
      </c>
      <c r="O442" s="141" t="s">
        <v>60</v>
      </c>
      <c r="P442" s="88" t="s">
        <v>101</v>
      </c>
      <c r="Q442" s="84" t="s">
        <v>60</v>
      </c>
      <c r="R442" s="88" t="s">
        <v>162</v>
      </c>
      <c r="S442" s="88" t="s">
        <v>148</v>
      </c>
      <c r="T442" s="88" t="s">
        <v>85</v>
      </c>
      <c r="U442" s="88" t="s">
        <v>200</v>
      </c>
      <c r="V442" s="88" t="s">
        <v>103</v>
      </c>
      <c r="W442" s="88" t="s">
        <v>86</v>
      </c>
      <c r="X442" s="88" t="s">
        <v>60</v>
      </c>
      <c r="Y442" s="83"/>
      <c r="Z442" s="89" t="s">
        <v>150</v>
      </c>
      <c r="AL442" s="82" t="s">
        <v>1146</v>
      </c>
      <c r="AM442" s="253" t="s">
        <v>403</v>
      </c>
      <c r="AN442" s="59" t="s">
        <v>387</v>
      </c>
      <c r="AO442" s="59" t="s">
        <v>407</v>
      </c>
      <c r="AP442" s="59" t="s">
        <v>203</v>
      </c>
      <c r="AQ442" s="84" t="s">
        <v>392</v>
      </c>
      <c r="AR442" s="59" t="s">
        <v>366</v>
      </c>
      <c r="AS442" s="59" t="s">
        <v>402</v>
      </c>
      <c r="AT442" s="59" t="s">
        <v>372</v>
      </c>
      <c r="AU442" s="59" t="s">
        <v>371</v>
      </c>
      <c r="AV442" s="59" t="s">
        <v>375</v>
      </c>
      <c r="AW442" s="59" t="s">
        <v>412</v>
      </c>
      <c r="AX442" s="59" t="s">
        <v>1192</v>
      </c>
      <c r="AY442" s="83"/>
      <c r="AZ442" s="85" t="s">
        <v>419</v>
      </c>
      <c r="BL442" s="90">
        <f t="shared" si="765"/>
        <v>5</v>
      </c>
      <c r="BM442" s="77">
        <f t="shared" si="765"/>
        <v>3</v>
      </c>
      <c r="BN442" s="77">
        <f t="shared" si="765"/>
        <v>4</v>
      </c>
      <c r="BO442" s="77">
        <f t="shared" si="765"/>
        <v>3</v>
      </c>
      <c r="BP442" s="77">
        <f t="shared" si="765"/>
        <v>4</v>
      </c>
      <c r="BQ442" s="77">
        <f t="shared" si="765"/>
        <v>6</v>
      </c>
      <c r="BR442" s="77">
        <f t="shared" si="765"/>
        <v>0</v>
      </c>
      <c r="BS442" s="77">
        <f t="shared" si="765"/>
        <v>0</v>
      </c>
      <c r="BT442" s="77">
        <f>(IF(U442="","",(IF(MID(U442,2,1)="-",LEFT(U442,1),LEFT(U442,2)))+0))</f>
        <v>2</v>
      </c>
      <c r="BU442" s="77">
        <f>(IF(V442="","",(IF(MID(V442,2,1)="-",LEFT(V442,1),LEFT(V442,2)))+0))</f>
        <v>1</v>
      </c>
      <c r="BV442" s="77">
        <f>(IF(W442="","",(IF(MID(W442,2,1)="-",LEFT(W442,1),LEFT(W442,2)))+0))</f>
        <v>0</v>
      </c>
      <c r="BW442" s="77">
        <f>(IF(X442="","",(IF(MID(X442,2,1)="-",LEFT(X442,1),LEFT(X442,2)))+0))</f>
        <v>4</v>
      </c>
      <c r="BX442" s="91"/>
      <c r="BY442" s="92">
        <f>(IF(Z442="","",(IF(MID(Z442,2,1)="-",LEFT(Z442,1),LEFT(Z442,2)))+0))</f>
        <v>3</v>
      </c>
      <c r="CB442" s="77"/>
      <c r="CC442" s="77"/>
      <c r="CD442" s="77"/>
      <c r="CE442" s="77"/>
      <c r="CF442" s="77"/>
      <c r="CG442" s="77"/>
      <c r="CH442" s="77"/>
      <c r="CI442" s="77"/>
      <c r="CJ442" s="78"/>
      <c r="CK442" s="90">
        <f t="shared" si="766"/>
        <v>2</v>
      </c>
      <c r="CL442" s="77">
        <f t="shared" si="766"/>
        <v>3</v>
      </c>
      <c r="CM442" s="77">
        <f t="shared" si="766"/>
        <v>1</v>
      </c>
      <c r="CN442" s="77">
        <f t="shared" si="766"/>
        <v>2</v>
      </c>
      <c r="CO442" s="77">
        <f t="shared" si="766"/>
        <v>1</v>
      </c>
      <c r="CP442" s="77">
        <f t="shared" si="766"/>
        <v>0</v>
      </c>
      <c r="CQ442" s="77">
        <f t="shared" si="766"/>
        <v>1</v>
      </c>
      <c r="CR442" s="77">
        <f t="shared" si="766"/>
        <v>4</v>
      </c>
      <c r="CS442" s="77">
        <f>(IF(U442="","",IF(RIGHT(U442,2)="10",RIGHT(U442,2),RIGHT(U442,1))+0))</f>
        <v>2</v>
      </c>
      <c r="CT442" s="77">
        <f>(IF(V442="","",IF(RIGHT(V442,2)="10",RIGHT(V442,2),RIGHT(V442,1))+0))</f>
        <v>3</v>
      </c>
      <c r="CU442" s="77">
        <f>(IF(W442="","",IF(RIGHT(W442,2)="10",RIGHT(W442,2),RIGHT(W442,1))+0))</f>
        <v>3</v>
      </c>
      <c r="CV442" s="77">
        <f>(IF(X442="","",IF(RIGHT(X442,2)="10",RIGHT(X442,2),RIGHT(X442,1))+0))</f>
        <v>1</v>
      </c>
      <c r="CW442" s="91"/>
      <c r="CX442" s="92">
        <f>(IF(Z442="","",IF(RIGHT(Z442,2)="10",RIGHT(Z442,2),RIGHT(Z442,1))+0))</f>
        <v>1</v>
      </c>
      <c r="DA442" s="77"/>
      <c r="DB442" s="77"/>
      <c r="DC442" s="77"/>
      <c r="DD442" s="77"/>
      <c r="DE442" s="77"/>
      <c r="DF442" s="77"/>
      <c r="DG442" s="77"/>
      <c r="DH442" s="77"/>
      <c r="DJ442" s="90" t="str">
        <f t="shared" si="767"/>
        <v>H</v>
      </c>
      <c r="DK442" s="77" t="str">
        <f t="shared" si="767"/>
        <v>D</v>
      </c>
      <c r="DL442" s="77" t="str">
        <f t="shared" si="767"/>
        <v>H</v>
      </c>
      <c r="DM442" s="77" t="str">
        <f t="shared" si="767"/>
        <v>H</v>
      </c>
      <c r="DN442" s="77" t="str">
        <f t="shared" si="767"/>
        <v>H</v>
      </c>
      <c r="DO442" s="77" t="str">
        <f t="shared" si="767"/>
        <v>H</v>
      </c>
      <c r="DP442" s="77" t="str">
        <f t="shared" si="767"/>
        <v>A</v>
      </c>
      <c r="DQ442" s="77" t="str">
        <f t="shared" si="767"/>
        <v>A</v>
      </c>
      <c r="DR442" s="77" t="str">
        <f>(IF(U442="","",IF(BT442&gt;CS442,"H",IF(BT442&lt;CS442,"A","D"))))</f>
        <v>D</v>
      </c>
      <c r="DS442" s="77" t="str">
        <f>(IF(V442="","",IF(BU442&gt;CT442,"H",IF(BU442&lt;CT442,"A","D"))))</f>
        <v>A</v>
      </c>
      <c r="DT442" s="77" t="str">
        <f>(IF(W442="","",IF(BV442&gt;CU442,"H",IF(BV442&lt;CU442,"A","D"))))</f>
        <v>A</v>
      </c>
      <c r="DU442" s="77" t="str">
        <f>(IF(X442="","",IF(BW442&gt;CV442,"H",IF(BW442&lt;CV442,"A","D"))))</f>
        <v>H</v>
      </c>
      <c r="DV442" s="91"/>
      <c r="DW442" s="92" t="str">
        <f>(IF(Z442="","",IF(BY442&gt;CX442,"H",IF(BY442&lt;CX442,"A","D"))))</f>
        <v>H</v>
      </c>
      <c r="DZ442" s="56"/>
      <c r="EA442" s="56"/>
      <c r="EB442" s="56"/>
      <c r="EC442" s="56"/>
      <c r="ED442" s="56"/>
      <c r="EE442" s="56"/>
      <c r="EF442" s="56"/>
      <c r="EG442" s="56"/>
      <c r="EI442" s="53" t="str">
        <f t="shared" si="749"/>
        <v>Uxbridge</v>
      </c>
      <c r="EJ442" s="79">
        <f t="shared" si="768"/>
        <v>26</v>
      </c>
      <c r="EK442" s="80">
        <f t="shared" si="750"/>
        <v>7</v>
      </c>
      <c r="EL442" s="80">
        <f t="shared" si="751"/>
        <v>2</v>
      </c>
      <c r="EM442" s="80">
        <f t="shared" si="752"/>
        <v>4</v>
      </c>
      <c r="EN442" s="80">
        <f>COUNTIF(DV$430:DV$443,"A")</f>
        <v>6</v>
      </c>
      <c r="EO442" s="80">
        <f>COUNTIF(DV$430:DV$443,"D")</f>
        <v>0</v>
      </c>
      <c r="EP442" s="80">
        <f>COUNTIF(DV$430:DV$443,"H")</f>
        <v>7</v>
      </c>
      <c r="EQ442" s="79">
        <f t="shared" si="769"/>
        <v>13</v>
      </c>
      <c r="ER442" s="79">
        <f t="shared" si="753"/>
        <v>2</v>
      </c>
      <c r="ES442" s="79">
        <f t="shared" si="753"/>
        <v>11</v>
      </c>
      <c r="ET442" s="81">
        <f>SUM($BL442:$CI442)+SUM(CW$430:CW$443)</f>
        <v>60</v>
      </c>
      <c r="EU442" s="81">
        <f>SUM($CK442:$DH442)+SUM(BX$430:BX$443)</f>
        <v>62</v>
      </c>
      <c r="EV442" s="79">
        <f t="shared" si="754"/>
        <v>28</v>
      </c>
      <c r="EW442" s="136">
        <f t="shared" si="755"/>
        <v>0.967741935483871</v>
      </c>
      <c r="EX442" s="78"/>
      <c r="EY442" s="80">
        <f t="shared" si="756"/>
        <v>26</v>
      </c>
      <c r="EZ442" s="80">
        <f t="shared" si="757"/>
        <v>13</v>
      </c>
      <c r="FA442" s="80">
        <f t="shared" si="758"/>
        <v>2</v>
      </c>
      <c r="FB442" s="80">
        <f t="shared" si="759"/>
        <v>11</v>
      </c>
      <c r="FC442" s="80">
        <f t="shared" si="760"/>
        <v>58</v>
      </c>
      <c r="FD442" s="80">
        <f t="shared" si="761"/>
        <v>60</v>
      </c>
      <c r="FE442" s="80">
        <f t="shared" si="762"/>
        <v>28</v>
      </c>
      <c r="FF442" s="80">
        <f t="shared" si="763"/>
        <v>0.96666666666666667</v>
      </c>
      <c r="FH442" s="54">
        <f t="shared" si="770"/>
        <v>0</v>
      </c>
      <c r="FI442" s="54">
        <f t="shared" si="771"/>
        <v>0</v>
      </c>
      <c r="FJ442" s="54">
        <f t="shared" si="764"/>
        <v>0</v>
      </c>
      <c r="FK442" s="54">
        <f t="shared" si="764"/>
        <v>0</v>
      </c>
      <c r="FL442" s="54">
        <f t="shared" si="764"/>
        <v>1</v>
      </c>
      <c r="FM442" s="54">
        <f t="shared" si="764"/>
        <v>1</v>
      </c>
      <c r="FN442" s="54">
        <f t="shared" si="764"/>
        <v>0</v>
      </c>
      <c r="FO442" s="54">
        <f t="shared" si="764"/>
        <v>1</v>
      </c>
      <c r="FQ442" s="54" t="str">
        <f t="shared" si="688"/>
        <v>Uxbridge</v>
      </c>
      <c r="FR442" s="54">
        <f t="shared" si="744"/>
        <v>0</v>
      </c>
      <c r="FS442" s="54">
        <f t="shared" si="773"/>
        <v>0</v>
      </c>
      <c r="FT442" s="54">
        <f t="shared" si="773"/>
        <v>0</v>
      </c>
      <c r="FU442" s="54">
        <f t="shared" si="773"/>
        <v>0</v>
      </c>
      <c r="FV442" s="54">
        <f t="shared" si="772"/>
        <v>-2</v>
      </c>
      <c r="FW442" s="54">
        <f t="shared" si="772"/>
        <v>-2</v>
      </c>
      <c r="FX442" s="54">
        <f t="shared" si="772"/>
        <v>0</v>
      </c>
      <c r="FY442" s="54" t="s">
        <v>1141</v>
      </c>
      <c r="FZ442" s="54" t="s">
        <v>1151</v>
      </c>
      <c r="GA442" s="59"/>
      <c r="GB442" s="60"/>
      <c r="GC442" s="58"/>
      <c r="GD442" s="59"/>
      <c r="GE442" s="61"/>
      <c r="GF442" s="58"/>
      <c r="GG442" s="61"/>
      <c r="GJ442" s="61" t="s">
        <v>1146</v>
      </c>
      <c r="GK442" s="54" t="s">
        <v>207</v>
      </c>
    </row>
    <row r="443" spans="1:193" s="54" customFormat="1" ht="12.6" thickBot="1" x14ac:dyDescent="0.3">
      <c r="A443" s="54">
        <v>14</v>
      </c>
      <c r="B443" s="54" t="s">
        <v>1127</v>
      </c>
      <c r="C443" s="56">
        <v>26</v>
      </c>
      <c r="D443" s="56">
        <v>3</v>
      </c>
      <c r="E443" s="56">
        <v>3</v>
      </c>
      <c r="F443" s="56">
        <v>20</v>
      </c>
      <c r="G443" s="56">
        <v>42</v>
      </c>
      <c r="H443" s="56">
        <v>98</v>
      </c>
      <c r="I443" s="57">
        <v>9</v>
      </c>
      <c r="J443" s="69">
        <f t="shared" si="745"/>
        <v>0.42857142857142855</v>
      </c>
      <c r="L443" s="101" t="s">
        <v>1150</v>
      </c>
      <c r="M443" s="265" t="s">
        <v>101</v>
      </c>
      <c r="N443" s="106" t="s">
        <v>61</v>
      </c>
      <c r="O443" s="106" t="s">
        <v>60</v>
      </c>
      <c r="P443" s="106" t="s">
        <v>150</v>
      </c>
      <c r="Q443" s="103" t="s">
        <v>77</v>
      </c>
      <c r="R443" s="106" t="s">
        <v>162</v>
      </c>
      <c r="S443" s="106" t="s">
        <v>149</v>
      </c>
      <c r="T443" s="106" t="s">
        <v>149</v>
      </c>
      <c r="U443" s="106" t="s">
        <v>200</v>
      </c>
      <c r="V443" s="106" t="s">
        <v>125</v>
      </c>
      <c r="W443" s="106" t="s">
        <v>59</v>
      </c>
      <c r="X443" s="106" t="s">
        <v>100</v>
      </c>
      <c r="Y443" s="106" t="s">
        <v>206</v>
      </c>
      <c r="Z443" s="104"/>
      <c r="AL443" s="101" t="s">
        <v>1150</v>
      </c>
      <c r="AM443" s="257" t="s">
        <v>366</v>
      </c>
      <c r="AN443" s="102" t="s">
        <v>404</v>
      </c>
      <c r="AO443" s="102" t="s">
        <v>171</v>
      </c>
      <c r="AP443" s="102" t="s">
        <v>428</v>
      </c>
      <c r="AQ443" s="103" t="s">
        <v>369</v>
      </c>
      <c r="AR443" s="102" t="s">
        <v>387</v>
      </c>
      <c r="AS443" s="102" t="s">
        <v>413</v>
      </c>
      <c r="AT443" s="102" t="s">
        <v>407</v>
      </c>
      <c r="AU443" s="102" t="s">
        <v>406</v>
      </c>
      <c r="AV443" s="102" t="s">
        <v>379</v>
      </c>
      <c r="AW443" s="102" t="s">
        <v>403</v>
      </c>
      <c r="AX443" s="102" t="s">
        <v>370</v>
      </c>
      <c r="AY443" s="102" t="s">
        <v>374</v>
      </c>
      <c r="AZ443" s="104"/>
      <c r="BL443" s="107">
        <f t="shared" si="765"/>
        <v>3</v>
      </c>
      <c r="BM443" s="108">
        <f t="shared" si="765"/>
        <v>8</v>
      </c>
      <c r="BN443" s="108">
        <f t="shared" si="765"/>
        <v>4</v>
      </c>
      <c r="BO443" s="108">
        <f t="shared" si="765"/>
        <v>3</v>
      </c>
      <c r="BP443" s="108">
        <f t="shared" si="765"/>
        <v>2</v>
      </c>
      <c r="BQ443" s="108">
        <f t="shared" si="765"/>
        <v>6</v>
      </c>
      <c r="BR443" s="108">
        <f t="shared" si="765"/>
        <v>1</v>
      </c>
      <c r="BS443" s="108">
        <f t="shared" si="765"/>
        <v>1</v>
      </c>
      <c r="BT443" s="108">
        <f>(IF(U443="","",(IF(MID(U443,2,1)="-",LEFT(U443,1),LEFT(U443,2)))+0))</f>
        <v>2</v>
      </c>
      <c r="BU443" s="108">
        <f>(IF(V443="","",(IF(MID(V443,2,1)="-",LEFT(V443,1),LEFT(V443,2)))+0))</f>
        <v>5</v>
      </c>
      <c r="BV443" s="108">
        <f>(IF(W443="","",(IF(MID(W443,2,1)="-",LEFT(W443,1),LEFT(W443,2)))+0))</f>
        <v>4</v>
      </c>
      <c r="BW443" s="108">
        <f>(IF(X443="","",(IF(MID(X443,2,1)="-",LEFT(X443,1),LEFT(X443,2)))+0))</f>
        <v>4</v>
      </c>
      <c r="BX443" s="108">
        <f>(IF(Y443="","",(IF(MID(Y443,2,1)="-",LEFT(Y443,1),LEFT(Y443,2)))+0))</f>
        <v>1</v>
      </c>
      <c r="BY443" s="109"/>
      <c r="CB443" s="77"/>
      <c r="CC443" s="77"/>
      <c r="CD443" s="77"/>
      <c r="CE443" s="77"/>
      <c r="CF443" s="77"/>
      <c r="CG443" s="77"/>
      <c r="CH443" s="77"/>
      <c r="CI443" s="77"/>
      <c r="CJ443" s="78"/>
      <c r="CK443" s="107">
        <f t="shared" si="766"/>
        <v>2</v>
      </c>
      <c r="CL443" s="108">
        <f t="shared" si="766"/>
        <v>1</v>
      </c>
      <c r="CM443" s="108">
        <f t="shared" si="766"/>
        <v>1</v>
      </c>
      <c r="CN443" s="108">
        <f t="shared" si="766"/>
        <v>1</v>
      </c>
      <c r="CO443" s="108">
        <f t="shared" si="766"/>
        <v>1</v>
      </c>
      <c r="CP443" s="108">
        <f t="shared" si="766"/>
        <v>0</v>
      </c>
      <c r="CQ443" s="108">
        <f t="shared" si="766"/>
        <v>5</v>
      </c>
      <c r="CR443" s="108">
        <f t="shared" si="766"/>
        <v>5</v>
      </c>
      <c r="CS443" s="108">
        <f>(IF(U443="","",IF(RIGHT(U443,2)="10",RIGHT(U443,2),RIGHT(U443,1))+0))</f>
        <v>2</v>
      </c>
      <c r="CT443" s="108">
        <f>(IF(V443="","",IF(RIGHT(V443,2)="10",RIGHT(V443,2),RIGHT(V443,1))+0))</f>
        <v>0</v>
      </c>
      <c r="CU443" s="108">
        <f>(IF(W443="","",IF(RIGHT(W443,2)="10",RIGHT(W443,2),RIGHT(W443,1))+0))</f>
        <v>0</v>
      </c>
      <c r="CV443" s="108">
        <f>(IF(X443="","",IF(RIGHT(X443,2)="10",RIGHT(X443,2),RIGHT(X443,1))+0))</f>
        <v>3</v>
      </c>
      <c r="CW443" s="108">
        <f>(IF(Y443="","",IF(RIGHT(Y443,2)="10",RIGHT(Y443,2),RIGHT(Y443,1))+0))</f>
        <v>4</v>
      </c>
      <c r="CX443" s="109"/>
      <c r="DA443" s="77"/>
      <c r="DB443" s="77"/>
      <c r="DC443" s="77"/>
      <c r="DD443" s="77"/>
      <c r="DE443" s="77"/>
      <c r="DF443" s="77"/>
      <c r="DG443" s="77"/>
      <c r="DH443" s="77"/>
      <c r="DJ443" s="107" t="str">
        <f t="shared" si="767"/>
        <v>H</v>
      </c>
      <c r="DK443" s="108" t="str">
        <f t="shared" si="767"/>
        <v>H</v>
      </c>
      <c r="DL443" s="108" t="str">
        <f t="shared" si="767"/>
        <v>H</v>
      </c>
      <c r="DM443" s="108" t="str">
        <f t="shared" si="767"/>
        <v>H</v>
      </c>
      <c r="DN443" s="108" t="str">
        <f t="shared" si="767"/>
        <v>H</v>
      </c>
      <c r="DO443" s="108" t="str">
        <f t="shared" si="767"/>
        <v>H</v>
      </c>
      <c r="DP443" s="108" t="str">
        <f t="shared" si="767"/>
        <v>A</v>
      </c>
      <c r="DQ443" s="108" t="str">
        <f t="shared" si="767"/>
        <v>A</v>
      </c>
      <c r="DR443" s="108" t="str">
        <f>(IF(U443="","",IF(BT443&gt;CS443,"H",IF(BT443&lt;CS443,"A","D"))))</f>
        <v>D</v>
      </c>
      <c r="DS443" s="108" t="str">
        <f>(IF(V443="","",IF(BU443&gt;CT443,"H",IF(BU443&lt;CT443,"A","D"))))</f>
        <v>H</v>
      </c>
      <c r="DT443" s="108" t="str">
        <f>(IF(W443="","",IF(BV443&gt;CU443,"H",IF(BV443&lt;CU443,"A","D"))))</f>
        <v>H</v>
      </c>
      <c r="DU443" s="108" t="str">
        <f>(IF(X443="","",IF(BW443&gt;CV443,"H",IF(BW443&lt;CV443,"A","D"))))</f>
        <v>H</v>
      </c>
      <c r="DV443" s="108" t="str">
        <f>(IF(Y443="","",IF(BX443&gt;CW443,"H",IF(BX443&lt;CW443,"A","D"))))</f>
        <v>A</v>
      </c>
      <c r="DW443" s="109"/>
      <c r="DZ443" s="56"/>
      <c r="EA443" s="56"/>
      <c r="EB443" s="56"/>
      <c r="EC443" s="56"/>
      <c r="ED443" s="56"/>
      <c r="EE443" s="56"/>
      <c r="EF443" s="56"/>
      <c r="EG443" s="56"/>
      <c r="EI443" s="53" t="str">
        <f t="shared" si="749"/>
        <v>Worthing</v>
      </c>
      <c r="EJ443" s="79">
        <f t="shared" si="768"/>
        <v>26</v>
      </c>
      <c r="EK443" s="80">
        <f t="shared" si="750"/>
        <v>9</v>
      </c>
      <c r="EL443" s="80">
        <f t="shared" si="751"/>
        <v>1</v>
      </c>
      <c r="EM443" s="80">
        <f t="shared" si="752"/>
        <v>3</v>
      </c>
      <c r="EN443" s="80">
        <f>COUNTIF(DW$430:DW$443,"A")</f>
        <v>2</v>
      </c>
      <c r="EO443" s="80">
        <f>COUNTIF(DW$430:DW$443,"D")</f>
        <v>0</v>
      </c>
      <c r="EP443" s="80">
        <f>COUNTIF(DW$430:DW$443,"H")</f>
        <v>11</v>
      </c>
      <c r="EQ443" s="79">
        <f t="shared" si="769"/>
        <v>11</v>
      </c>
      <c r="ER443" s="79">
        <f t="shared" si="753"/>
        <v>1</v>
      </c>
      <c r="ES443" s="79">
        <f t="shared" si="753"/>
        <v>14</v>
      </c>
      <c r="ET443" s="81">
        <f>SUM($BL443:$CI443)+SUM(CX$430:CX$443)</f>
        <v>63</v>
      </c>
      <c r="EU443" s="81">
        <f>SUM($CK443:$DH443)+SUM(BY$430:BY$443)</f>
        <v>68</v>
      </c>
      <c r="EV443" s="79">
        <f t="shared" si="754"/>
        <v>23</v>
      </c>
      <c r="EW443" s="136">
        <f t="shared" si="755"/>
        <v>0.92647058823529416</v>
      </c>
      <c r="EX443" s="78"/>
      <c r="EY443" s="80">
        <f t="shared" si="756"/>
        <v>26</v>
      </c>
      <c r="EZ443" s="80">
        <f t="shared" si="757"/>
        <v>11</v>
      </c>
      <c r="FA443" s="80">
        <f t="shared" si="758"/>
        <v>1</v>
      </c>
      <c r="FB443" s="80">
        <f t="shared" si="759"/>
        <v>14</v>
      </c>
      <c r="FC443" s="80">
        <f t="shared" si="760"/>
        <v>63</v>
      </c>
      <c r="FD443" s="80">
        <f t="shared" si="761"/>
        <v>68</v>
      </c>
      <c r="FE443" s="80">
        <f t="shared" si="762"/>
        <v>23</v>
      </c>
      <c r="FF443" s="80">
        <f t="shared" si="763"/>
        <v>0.92647058823529416</v>
      </c>
      <c r="FH443" s="54">
        <f t="shared" si="770"/>
        <v>0</v>
      </c>
      <c r="FI443" s="54">
        <f t="shared" si="771"/>
        <v>0</v>
      </c>
      <c r="FJ443" s="54">
        <f t="shared" si="764"/>
        <v>0</v>
      </c>
      <c r="FK443" s="54">
        <f t="shared" si="764"/>
        <v>0</v>
      </c>
      <c r="FL443" s="54">
        <f t="shared" si="764"/>
        <v>0</v>
      </c>
      <c r="FM443" s="54">
        <f t="shared" si="764"/>
        <v>0</v>
      </c>
      <c r="FN443" s="54">
        <f t="shared" si="764"/>
        <v>0</v>
      </c>
      <c r="FO443" s="54">
        <f t="shared" si="764"/>
        <v>0</v>
      </c>
      <c r="FQ443" s="54" t="str">
        <f t="shared" si="688"/>
        <v/>
      </c>
      <c r="FR443" s="54" t="str">
        <f t="shared" si="744"/>
        <v/>
      </c>
      <c r="FS443" s="54" t="str">
        <f t="shared" si="773"/>
        <v/>
      </c>
      <c r="FT443" s="54" t="str">
        <f t="shared" si="773"/>
        <v/>
      </c>
      <c r="FU443" s="54" t="str">
        <f t="shared" si="773"/>
        <v/>
      </c>
      <c r="FV443" s="54" t="str">
        <f t="shared" si="772"/>
        <v/>
      </c>
      <c r="FW443" s="54" t="str">
        <f t="shared" si="772"/>
        <v/>
      </c>
      <c r="FX443" s="54" t="str">
        <f t="shared" si="772"/>
        <v/>
      </c>
      <c r="FY443" s="54" t="s">
        <v>1143</v>
      </c>
      <c r="FZ443" s="54" t="s">
        <v>1138</v>
      </c>
      <c r="GA443" s="59"/>
      <c r="GB443" s="60"/>
      <c r="GC443" s="58"/>
      <c r="GD443" s="59"/>
      <c r="GE443" s="61"/>
      <c r="GF443" s="58"/>
      <c r="GG443" s="61"/>
      <c r="GJ443" s="61" t="s">
        <v>1150</v>
      </c>
      <c r="GK443" s="53"/>
    </row>
    <row r="444" spans="1:193" s="53" customFormat="1" ht="12" x14ac:dyDescent="0.25">
      <c r="A444" s="54"/>
      <c r="B444" s="54"/>
      <c r="C444" s="56"/>
      <c r="D444" s="115">
        <f>SUM(D428:D443)</f>
        <v>159</v>
      </c>
      <c r="E444" s="115">
        <f>SUM(E428:E443)</f>
        <v>46</v>
      </c>
      <c r="F444" s="115">
        <f>SUM(F428:F443)</f>
        <v>159</v>
      </c>
      <c r="G444" s="115">
        <f>SUM(G428:G443)</f>
        <v>806</v>
      </c>
      <c r="H444" s="115">
        <f>SUM(H428:H443)</f>
        <v>806</v>
      </c>
      <c r="I444" s="57"/>
      <c r="J444" s="69"/>
      <c r="L444" s="268" t="s">
        <v>1204</v>
      </c>
      <c r="M444" s="405"/>
      <c r="N444" s="405"/>
      <c r="O444" s="405"/>
      <c r="P444" s="405"/>
      <c r="Q444" s="405"/>
      <c r="R444" s="405"/>
      <c r="S444" s="405"/>
      <c r="T444" s="405"/>
      <c r="U444" s="405"/>
      <c r="V444" s="405"/>
      <c r="W444" s="405"/>
      <c r="X444" s="405"/>
      <c r="Y444" s="405"/>
      <c r="Z444" s="405"/>
      <c r="AA444" s="405"/>
      <c r="AB444" s="405"/>
      <c r="AC444" s="405"/>
      <c r="AD444" s="405"/>
      <c r="AE444" s="405"/>
      <c r="AF444" s="405"/>
      <c r="AG444" s="405"/>
      <c r="AH444" s="405"/>
      <c r="AI444" s="405"/>
      <c r="AJ444" s="405"/>
      <c r="EI444" s="53" t="str">
        <f t="shared" si="749"/>
        <v>On 05/12/53 Uxbridge hosted Chesham. The score was either 3-3 or 1-1 but the table went wrong for one of the two teams and was never corrected</v>
      </c>
      <c r="EY444" s="53" t="e">
        <f t="shared" si="756"/>
        <v>#N/A</v>
      </c>
      <c r="EZ444" s="53" t="e">
        <f t="shared" si="757"/>
        <v>#N/A</v>
      </c>
      <c r="FA444" s="53" t="e">
        <f t="shared" si="758"/>
        <v>#N/A</v>
      </c>
      <c r="FB444" s="53" t="e">
        <f t="shared" si="759"/>
        <v>#N/A</v>
      </c>
      <c r="FC444" s="53" t="e">
        <f t="shared" si="760"/>
        <v>#N/A</v>
      </c>
      <c r="FD444" s="53" t="e">
        <f t="shared" si="761"/>
        <v>#N/A</v>
      </c>
      <c r="FE444" s="53" t="e">
        <f t="shared" si="762"/>
        <v>#N/A</v>
      </c>
      <c r="FF444" s="53" t="e">
        <f t="shared" si="763"/>
        <v>#N/A</v>
      </c>
      <c r="FQ444" s="54" t="str">
        <f t="shared" si="688"/>
        <v/>
      </c>
      <c r="FR444" s="54" t="str">
        <f t="shared" si="744"/>
        <v/>
      </c>
      <c r="FS444" s="54" t="str">
        <f t="shared" si="773"/>
        <v/>
      </c>
      <c r="FT444" s="54" t="str">
        <f t="shared" si="773"/>
        <v/>
      </c>
      <c r="FU444" s="54" t="str">
        <f t="shared" si="773"/>
        <v/>
      </c>
      <c r="FV444" s="54" t="str">
        <f t="shared" si="772"/>
        <v/>
      </c>
      <c r="FW444" s="54" t="str">
        <f t="shared" si="772"/>
        <v/>
      </c>
      <c r="FX444" s="54" t="str">
        <f t="shared" si="772"/>
        <v/>
      </c>
      <c r="FY444" s="54" t="s">
        <v>1163</v>
      </c>
      <c r="FZ444" s="58"/>
      <c r="GA444" s="59"/>
      <c r="GB444" s="60"/>
      <c r="GC444" s="58"/>
      <c r="GD444" s="59"/>
      <c r="GE444" s="61"/>
      <c r="GF444" s="58"/>
      <c r="GG444" s="61"/>
      <c r="GJ444" s="54"/>
    </row>
    <row r="445" spans="1:193" s="53" customFormat="1" ht="12" x14ac:dyDescent="0.25">
      <c r="A445" s="54"/>
      <c r="B445" s="117" t="s">
        <v>1205</v>
      </c>
      <c r="C445" s="190"/>
      <c r="D445" s="190"/>
      <c r="E445" s="190"/>
      <c r="F445" s="190"/>
      <c r="G445" s="190"/>
      <c r="H445" s="190"/>
      <c r="I445" s="191"/>
      <c r="J445" s="120"/>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FQ445" s="54"/>
      <c r="FR445" s="54"/>
      <c r="FS445" s="54"/>
      <c r="FT445" s="54"/>
      <c r="FU445" s="54"/>
      <c r="FV445" s="54"/>
      <c r="FW445" s="54"/>
      <c r="FX445" s="54"/>
      <c r="FY445" s="54" t="s">
        <v>1148</v>
      </c>
      <c r="FZ445" s="58"/>
      <c r="GA445" s="59"/>
      <c r="GB445" s="60"/>
      <c r="GC445" s="58"/>
      <c r="GD445" s="59"/>
      <c r="GE445" s="61"/>
      <c r="GF445" s="58"/>
      <c r="GG445" s="61"/>
      <c r="GJ445" s="54"/>
    </row>
    <row r="446" spans="1:193" s="53" customFormat="1" ht="12" x14ac:dyDescent="0.25">
      <c r="A446" s="54"/>
      <c r="B446" s="54"/>
      <c r="C446" s="56"/>
      <c r="D446" s="56"/>
      <c r="E446" s="56"/>
      <c r="F446" s="56"/>
      <c r="G446" s="56"/>
      <c r="H446" s="56"/>
      <c r="I446" s="57"/>
      <c r="J446" s="69"/>
      <c r="L446" s="53" t="s">
        <v>1206</v>
      </c>
      <c r="EI446" s="53" t="str">
        <f t="shared" si="749"/>
        <v>Check report in local papers to see which one is wrong</v>
      </c>
      <c r="EY446" s="53" t="e">
        <f t="shared" si="756"/>
        <v>#N/A</v>
      </c>
      <c r="EZ446" s="53" t="e">
        <f t="shared" si="757"/>
        <v>#N/A</v>
      </c>
      <c r="FA446" s="53" t="e">
        <f t="shared" si="758"/>
        <v>#N/A</v>
      </c>
      <c r="FB446" s="53" t="e">
        <f t="shared" si="759"/>
        <v>#N/A</v>
      </c>
      <c r="FC446" s="53" t="e">
        <f t="shared" si="760"/>
        <v>#N/A</v>
      </c>
      <c r="FD446" s="53" t="e">
        <f t="shared" si="761"/>
        <v>#N/A</v>
      </c>
      <c r="FE446" s="53" t="e">
        <f t="shared" si="762"/>
        <v>#N/A</v>
      </c>
      <c r="FF446" s="53" t="e">
        <f t="shared" si="763"/>
        <v>#N/A</v>
      </c>
      <c r="FQ446" s="54" t="str">
        <f t="shared" si="688"/>
        <v/>
      </c>
      <c r="FR446" s="54" t="str">
        <f t="shared" si="744"/>
        <v/>
      </c>
      <c r="FS446" s="54" t="str">
        <f t="shared" si="773"/>
        <v/>
      </c>
      <c r="FT446" s="54" t="str">
        <f t="shared" si="773"/>
        <v/>
      </c>
      <c r="FU446" s="54" t="str">
        <f t="shared" si="773"/>
        <v/>
      </c>
      <c r="FV446" s="54" t="str">
        <f t="shared" si="772"/>
        <v/>
      </c>
      <c r="FW446" s="54" t="str">
        <f t="shared" si="772"/>
        <v/>
      </c>
      <c r="FX446" s="54" t="str">
        <f t="shared" si="772"/>
        <v/>
      </c>
      <c r="FY446" s="54" t="s">
        <v>1042</v>
      </c>
      <c r="FZ446" s="58"/>
      <c r="GA446" s="59"/>
      <c r="GB446" s="60"/>
      <c r="GC446" s="58"/>
      <c r="GD446" s="59"/>
      <c r="GE446" s="61"/>
      <c r="GF446" s="58"/>
      <c r="GG446" s="61"/>
      <c r="GH446" s="61"/>
      <c r="GJ446" s="54"/>
    </row>
    <row r="447" spans="1:193" s="54" customFormat="1" ht="12.6" thickBot="1" x14ac:dyDescent="0.3">
      <c r="A447" s="53" t="s">
        <v>1207</v>
      </c>
      <c r="B447" s="53"/>
      <c r="C447" s="55" t="s">
        <v>1117</v>
      </c>
      <c r="D447" s="57"/>
      <c r="E447" s="57"/>
      <c r="F447" s="57"/>
      <c r="G447" s="57"/>
      <c r="H447" s="57"/>
      <c r="I447" s="57"/>
      <c r="J447" s="95"/>
      <c r="FQ447" s="54" t="str">
        <f t="shared" si="688"/>
        <v/>
      </c>
      <c r="FR447" s="54" t="str">
        <f t="shared" si="744"/>
        <v/>
      </c>
      <c r="FS447" s="54" t="str">
        <f t="shared" si="773"/>
        <v/>
      </c>
      <c r="FT447" s="54" t="str">
        <f t="shared" si="773"/>
        <v/>
      </c>
      <c r="FU447" s="54" t="str">
        <f t="shared" si="773"/>
        <v/>
      </c>
      <c r="FV447" s="54" t="str">
        <f t="shared" si="772"/>
        <v/>
      </c>
      <c r="FW447" s="54" t="str">
        <f t="shared" si="772"/>
        <v/>
      </c>
      <c r="FX447" s="54" t="str">
        <f t="shared" si="772"/>
        <v/>
      </c>
      <c r="FY447" s="54" t="s">
        <v>1144</v>
      </c>
      <c r="FZ447" s="58"/>
      <c r="GA447" s="59"/>
      <c r="GB447" s="60"/>
      <c r="GC447" s="58"/>
      <c r="GD447" s="59"/>
      <c r="GE447" s="61"/>
      <c r="GF447" s="58"/>
      <c r="GG447" s="61"/>
      <c r="GH447" s="61"/>
    </row>
    <row r="448" spans="1:193" s="54" customFormat="1" ht="12.6" thickBot="1" x14ac:dyDescent="0.3">
      <c r="A448" s="53" t="s">
        <v>33</v>
      </c>
      <c r="B448" s="53" t="s">
        <v>34</v>
      </c>
      <c r="C448" s="57" t="s">
        <v>35</v>
      </c>
      <c r="D448" s="57" t="s">
        <v>36</v>
      </c>
      <c r="E448" s="57" t="s">
        <v>37</v>
      </c>
      <c r="F448" s="57" t="s">
        <v>38</v>
      </c>
      <c r="G448" s="57" t="s">
        <v>39</v>
      </c>
      <c r="H448" s="57" t="s">
        <v>40</v>
      </c>
      <c r="I448" s="57" t="s">
        <v>41</v>
      </c>
      <c r="J448" s="95" t="s">
        <v>42</v>
      </c>
      <c r="L448" s="126"/>
      <c r="M448" s="63" t="s">
        <v>139</v>
      </c>
      <c r="N448" s="63" t="s">
        <v>141</v>
      </c>
      <c r="O448" s="63" t="s">
        <v>1118</v>
      </c>
      <c r="P448" s="63" t="s">
        <v>1119</v>
      </c>
      <c r="Q448" s="64" t="s">
        <v>799</v>
      </c>
      <c r="R448" s="63" t="s">
        <v>466</v>
      </c>
      <c r="S448" s="63" t="s">
        <v>727</v>
      </c>
      <c r="T448" s="63" t="s">
        <v>470</v>
      </c>
      <c r="U448" s="63" t="s">
        <v>1120</v>
      </c>
      <c r="V448" s="63" t="s">
        <v>1208</v>
      </c>
      <c r="W448" s="63" t="s">
        <v>1121</v>
      </c>
      <c r="X448" s="63" t="s">
        <v>816</v>
      </c>
      <c r="Y448" s="63" t="s">
        <v>1122</v>
      </c>
      <c r="Z448" s="63" t="s">
        <v>964</v>
      </c>
      <c r="AA448" s="65" t="s">
        <v>1209</v>
      </c>
      <c r="AC448" s="268" t="s">
        <v>1210</v>
      </c>
      <c r="AD448" s="335"/>
      <c r="AE448" s="335"/>
      <c r="AF448" s="335"/>
      <c r="AG448" s="335"/>
      <c r="AH448" s="335"/>
      <c r="AI448" s="335"/>
      <c r="AJ448" s="335"/>
      <c r="AL448" s="126"/>
      <c r="AM448" s="63" t="s">
        <v>139</v>
      </c>
      <c r="AN448" s="63" t="s">
        <v>141</v>
      </c>
      <c r="AO448" s="63" t="s">
        <v>1118</v>
      </c>
      <c r="AP448" s="63" t="s">
        <v>1119</v>
      </c>
      <c r="AQ448" s="64" t="s">
        <v>799</v>
      </c>
      <c r="AR448" s="63" t="s">
        <v>466</v>
      </c>
      <c r="AS448" s="63" t="s">
        <v>727</v>
      </c>
      <c r="AT448" s="63" t="s">
        <v>470</v>
      </c>
      <c r="AU448" s="63" t="s">
        <v>1120</v>
      </c>
      <c r="AV448" s="63" t="s">
        <v>1208</v>
      </c>
      <c r="AW448" s="63" t="s">
        <v>1121</v>
      </c>
      <c r="AX448" s="63" t="s">
        <v>816</v>
      </c>
      <c r="AY448" s="63" t="s">
        <v>1122</v>
      </c>
      <c r="AZ448" s="193" t="s">
        <v>964</v>
      </c>
      <c r="BA448" s="194" t="s">
        <v>1209</v>
      </c>
      <c r="EJ448" s="56" t="s">
        <v>35</v>
      </c>
      <c r="EK448" s="56" t="s">
        <v>51</v>
      </c>
      <c r="EL448" s="56" t="s">
        <v>52</v>
      </c>
      <c r="EM448" s="56" t="s">
        <v>53</v>
      </c>
      <c r="EN448" s="56" t="s">
        <v>54</v>
      </c>
      <c r="EO448" s="56" t="s">
        <v>55</v>
      </c>
      <c r="EP448" s="56" t="s">
        <v>56</v>
      </c>
      <c r="EQ448" s="56" t="s">
        <v>36</v>
      </c>
      <c r="ER448" s="56" t="s">
        <v>37</v>
      </c>
      <c r="ES448" s="56" t="s">
        <v>38</v>
      </c>
      <c r="ET448" s="56" t="s">
        <v>39</v>
      </c>
      <c r="EU448" s="56" t="s">
        <v>40</v>
      </c>
      <c r="EV448" s="56" t="s">
        <v>41</v>
      </c>
      <c r="EW448" s="56" t="s">
        <v>42</v>
      </c>
      <c r="EX448" s="56"/>
      <c r="EY448" s="56" t="s">
        <v>35</v>
      </c>
      <c r="EZ448" s="56" t="s">
        <v>36</v>
      </c>
      <c r="FA448" s="56" t="s">
        <v>37</v>
      </c>
      <c r="FB448" s="56" t="s">
        <v>38</v>
      </c>
      <c r="FC448" s="56" t="s">
        <v>39</v>
      </c>
      <c r="FD448" s="56" t="s">
        <v>40</v>
      </c>
      <c r="FE448" s="56" t="s">
        <v>41</v>
      </c>
      <c r="FF448" s="56" t="s">
        <v>42</v>
      </c>
      <c r="FR448" s="56" t="s">
        <v>35</v>
      </c>
      <c r="FS448" s="56" t="s">
        <v>36</v>
      </c>
      <c r="FT448" s="56" t="s">
        <v>37</v>
      </c>
      <c r="FU448" s="56" t="s">
        <v>38</v>
      </c>
      <c r="FV448" s="56" t="s">
        <v>39</v>
      </c>
      <c r="FW448" s="56" t="s">
        <v>40</v>
      </c>
      <c r="FX448" s="56" t="s">
        <v>41</v>
      </c>
      <c r="FZ448" s="58"/>
      <c r="GA448" s="59"/>
      <c r="GB448" s="60"/>
      <c r="GC448" s="58"/>
      <c r="GD448" s="59"/>
      <c r="GE448" s="61"/>
      <c r="GF448" s="58"/>
      <c r="GG448" s="61"/>
      <c r="GH448" s="61"/>
    </row>
    <row r="449" spans="1:192" s="54" customFormat="1" ht="12" x14ac:dyDescent="0.25">
      <c r="A449" s="54">
        <v>1</v>
      </c>
      <c r="B449" s="54" t="s">
        <v>1157</v>
      </c>
      <c r="C449" s="56">
        <v>28</v>
      </c>
      <c r="D449" s="56">
        <v>22</v>
      </c>
      <c r="E449" s="56">
        <v>3</v>
      </c>
      <c r="F449" s="56">
        <v>3</v>
      </c>
      <c r="G449" s="56">
        <v>103</v>
      </c>
      <c r="H449" s="56">
        <v>37</v>
      </c>
      <c r="I449" s="57">
        <v>47</v>
      </c>
      <c r="J449" s="69">
        <f t="shared" ref="J449:J463" si="774">G449/H449</f>
        <v>2.7837837837837838</v>
      </c>
      <c r="L449" s="66" t="s">
        <v>1126</v>
      </c>
      <c r="M449" s="71"/>
      <c r="N449" s="72" t="s">
        <v>125</v>
      </c>
      <c r="O449" s="72" t="s">
        <v>150</v>
      </c>
      <c r="P449" s="387" t="s">
        <v>77</v>
      </c>
      <c r="Q449" s="64" t="s">
        <v>60</v>
      </c>
      <c r="R449" s="72" t="s">
        <v>162</v>
      </c>
      <c r="S449" s="72" t="s">
        <v>100</v>
      </c>
      <c r="T449" s="72" t="s">
        <v>74</v>
      </c>
      <c r="U449" s="72" t="s">
        <v>150</v>
      </c>
      <c r="V449" s="72" t="s">
        <v>200</v>
      </c>
      <c r="W449" s="72" t="s">
        <v>200</v>
      </c>
      <c r="X449" s="72" t="s">
        <v>62</v>
      </c>
      <c r="Y449" s="72" t="s">
        <v>101</v>
      </c>
      <c r="Z449" s="72" t="s">
        <v>74</v>
      </c>
      <c r="AA449" s="134" t="s">
        <v>304</v>
      </c>
      <c r="AL449" s="66" t="s">
        <v>1126</v>
      </c>
      <c r="AM449" s="71"/>
      <c r="AN449" s="63" t="s">
        <v>714</v>
      </c>
      <c r="AO449" s="63" t="s">
        <v>129</v>
      </c>
      <c r="AP449" s="63" t="s">
        <v>709</v>
      </c>
      <c r="AQ449" s="64" t="s">
        <v>456</v>
      </c>
      <c r="AR449" s="63" t="s">
        <v>1090</v>
      </c>
      <c r="AS449" s="63" t="s">
        <v>272</v>
      </c>
      <c r="AT449" s="63" t="s">
        <v>452</v>
      </c>
      <c r="AU449" s="63" t="s">
        <v>121</v>
      </c>
      <c r="AV449" s="63" t="s">
        <v>92</v>
      </c>
      <c r="AW449" s="63" t="s">
        <v>116</v>
      </c>
      <c r="AX449" s="63" t="s">
        <v>114</v>
      </c>
      <c r="AY449" s="63" t="s">
        <v>113</v>
      </c>
      <c r="AZ449" s="63" t="s">
        <v>68</v>
      </c>
      <c r="BA449" s="65" t="s">
        <v>446</v>
      </c>
      <c r="BL449" s="74"/>
      <c r="BM449" s="75">
        <f t="shared" ref="BM449:BZ457" si="775">(IF(N449="","",(IF(MID(N449,2,1)="-",LEFT(N449,1),LEFT(N449,2)))+0))</f>
        <v>5</v>
      </c>
      <c r="BN449" s="75">
        <f t="shared" si="775"/>
        <v>3</v>
      </c>
      <c r="BO449" s="75">
        <f t="shared" si="775"/>
        <v>2</v>
      </c>
      <c r="BP449" s="75">
        <f t="shared" si="775"/>
        <v>4</v>
      </c>
      <c r="BQ449" s="75">
        <f t="shared" si="775"/>
        <v>6</v>
      </c>
      <c r="BR449" s="75">
        <f t="shared" si="775"/>
        <v>4</v>
      </c>
      <c r="BS449" s="75">
        <f t="shared" si="775"/>
        <v>1</v>
      </c>
      <c r="BT449" s="75">
        <f t="shared" si="775"/>
        <v>3</v>
      </c>
      <c r="BU449" s="75">
        <f t="shared" si="775"/>
        <v>2</v>
      </c>
      <c r="BV449" s="75">
        <f t="shared" si="775"/>
        <v>2</v>
      </c>
      <c r="BW449" s="75">
        <f t="shared" si="775"/>
        <v>1</v>
      </c>
      <c r="BX449" s="75">
        <f t="shared" si="775"/>
        <v>3</v>
      </c>
      <c r="BY449" s="75">
        <f t="shared" si="775"/>
        <v>1</v>
      </c>
      <c r="BZ449" s="76">
        <f t="shared" si="775"/>
        <v>4</v>
      </c>
      <c r="CB449" s="77"/>
      <c r="CC449" s="77"/>
      <c r="CD449" s="77"/>
      <c r="CE449" s="77"/>
      <c r="CF449" s="77"/>
      <c r="CG449" s="77"/>
      <c r="CH449" s="77"/>
      <c r="CI449" s="77"/>
      <c r="CJ449" s="78"/>
      <c r="CK449" s="74"/>
      <c r="CL449" s="75">
        <f t="shared" ref="CL449:CY457" si="776">(IF(N449="","",IF(RIGHT(N449,2)="10",RIGHT(N449,2),RIGHT(N449,1))+0))</f>
        <v>0</v>
      </c>
      <c r="CM449" s="75">
        <f t="shared" si="776"/>
        <v>1</v>
      </c>
      <c r="CN449" s="75">
        <f t="shared" si="776"/>
        <v>1</v>
      </c>
      <c r="CO449" s="75">
        <f t="shared" si="776"/>
        <v>1</v>
      </c>
      <c r="CP449" s="75">
        <f t="shared" si="776"/>
        <v>0</v>
      </c>
      <c r="CQ449" s="75">
        <f t="shared" si="776"/>
        <v>3</v>
      </c>
      <c r="CR449" s="75">
        <f t="shared" si="776"/>
        <v>2</v>
      </c>
      <c r="CS449" s="75">
        <f t="shared" si="776"/>
        <v>1</v>
      </c>
      <c r="CT449" s="75">
        <f t="shared" si="776"/>
        <v>2</v>
      </c>
      <c r="CU449" s="75">
        <f t="shared" si="776"/>
        <v>2</v>
      </c>
      <c r="CV449" s="75">
        <f t="shared" si="776"/>
        <v>1</v>
      </c>
      <c r="CW449" s="75">
        <f t="shared" si="776"/>
        <v>2</v>
      </c>
      <c r="CX449" s="75">
        <f t="shared" si="776"/>
        <v>2</v>
      </c>
      <c r="CY449" s="76">
        <f t="shared" si="776"/>
        <v>2</v>
      </c>
      <c r="DA449" s="77"/>
      <c r="DB449" s="77"/>
      <c r="DC449" s="77"/>
      <c r="DD449" s="77"/>
      <c r="DE449" s="77"/>
      <c r="DF449" s="77"/>
      <c r="DG449" s="77"/>
      <c r="DH449" s="77"/>
      <c r="DJ449" s="74"/>
      <c r="DK449" s="75" t="str">
        <f t="shared" ref="DK449:DX457" si="777">(IF(N449="","",IF(BM449&gt;CL449,"H",IF(BM449&lt;CL449,"A","D"))))</f>
        <v>H</v>
      </c>
      <c r="DL449" s="75" t="str">
        <f t="shared" si="777"/>
        <v>H</v>
      </c>
      <c r="DM449" s="75" t="str">
        <f t="shared" si="777"/>
        <v>H</v>
      </c>
      <c r="DN449" s="75" t="str">
        <f t="shared" si="777"/>
        <v>H</v>
      </c>
      <c r="DO449" s="75" t="str">
        <f t="shared" si="777"/>
        <v>H</v>
      </c>
      <c r="DP449" s="75" t="str">
        <f t="shared" si="777"/>
        <v>H</v>
      </c>
      <c r="DQ449" s="75" t="str">
        <f t="shared" si="777"/>
        <v>A</v>
      </c>
      <c r="DR449" s="75" t="str">
        <f t="shared" si="777"/>
        <v>H</v>
      </c>
      <c r="DS449" s="75" t="str">
        <f t="shared" si="777"/>
        <v>D</v>
      </c>
      <c r="DT449" s="75" t="str">
        <f t="shared" si="777"/>
        <v>D</v>
      </c>
      <c r="DU449" s="75" t="str">
        <f t="shared" si="777"/>
        <v>D</v>
      </c>
      <c r="DV449" s="75" t="str">
        <f t="shared" si="777"/>
        <v>H</v>
      </c>
      <c r="DW449" s="75" t="str">
        <f t="shared" si="777"/>
        <v>A</v>
      </c>
      <c r="DX449" s="76" t="str">
        <f t="shared" si="777"/>
        <v>H</v>
      </c>
      <c r="DZ449" s="56"/>
      <c r="EA449" s="56"/>
      <c r="EB449" s="56"/>
      <c r="EC449" s="56"/>
      <c r="ED449" s="56"/>
      <c r="EE449" s="56"/>
      <c r="EF449" s="56"/>
      <c r="EG449" s="56"/>
      <c r="EI449" s="53" t="str">
        <f t="shared" ref="EI449:EI463" si="778">L449</f>
        <v>Carshalton Athletic</v>
      </c>
      <c r="EJ449" s="79">
        <f>SUM(EQ449:ES449)</f>
        <v>28</v>
      </c>
      <c r="EK449" s="80">
        <f t="shared" ref="EK449:EK463" si="779">COUNTIF($DJ449:$EG449,"H")</f>
        <v>9</v>
      </c>
      <c r="EL449" s="80">
        <f t="shared" ref="EL449:EL463" si="780">COUNTIF($DJ449:$EG449,"D")</f>
        <v>3</v>
      </c>
      <c r="EM449" s="80">
        <f t="shared" ref="EM449:EM463" si="781">COUNTIF($DJ449:$EG449,"A")</f>
        <v>2</v>
      </c>
      <c r="EN449" s="80">
        <f>COUNTIF(DJ$449:DJ$463,"A")</f>
        <v>5</v>
      </c>
      <c r="EO449" s="80">
        <f>COUNTIF(DJ$449:DJ$463,"D")</f>
        <v>4</v>
      </c>
      <c r="EP449" s="80">
        <f>COUNTIF(DJ$449:DJ$463,"H")</f>
        <v>5</v>
      </c>
      <c r="EQ449" s="79">
        <f>EK449+EN449</f>
        <v>14</v>
      </c>
      <c r="ER449" s="79">
        <f t="shared" ref="ER449:ES463" si="782">EL449+EO449</f>
        <v>7</v>
      </c>
      <c r="ES449" s="79">
        <f t="shared" si="782"/>
        <v>7</v>
      </c>
      <c r="ET449" s="81">
        <f>SUM($BL449:$CI449)+SUM(CK$449:CK$463)</f>
        <v>75</v>
      </c>
      <c r="EU449" s="81">
        <f>SUM($CK449:$DH449)+SUM(BL$449:BL$463)</f>
        <v>41</v>
      </c>
      <c r="EV449" s="79">
        <f t="shared" ref="EV449:EV463" si="783">(EQ449*2)+ER449</f>
        <v>35</v>
      </c>
      <c r="EW449" s="136">
        <f t="shared" ref="EW449:EW463" si="784">IF(ET449&gt;0,IF(EU449&gt;0,ET449/EU449,0),0)</f>
        <v>1.8292682926829269</v>
      </c>
      <c r="EX449" s="78"/>
      <c r="EY449" s="80">
        <f t="shared" ref="EY449:EY463" si="785">VLOOKUP($EI449,$B$449:$J$463,2,0)</f>
        <v>28</v>
      </c>
      <c r="EZ449" s="80">
        <f t="shared" ref="EZ449:EZ463" si="786">VLOOKUP($EI449,$B$449:$J$463,3,0)</f>
        <v>14</v>
      </c>
      <c r="FA449" s="80">
        <f t="shared" ref="FA449:FA463" si="787">VLOOKUP($EI449,$B$449:$J$463,4,0)</f>
        <v>7</v>
      </c>
      <c r="FB449" s="80">
        <f t="shared" ref="FB449:FB463" si="788">VLOOKUP($EI449,$B$449:$J$463,5,0)</f>
        <v>7</v>
      </c>
      <c r="FC449" s="80">
        <f t="shared" ref="FC449:FC463" si="789">VLOOKUP($EI449,$B$449:$J$463,6,0)</f>
        <v>75</v>
      </c>
      <c r="FD449" s="80">
        <f t="shared" ref="FD449:FD463" si="790">VLOOKUP($EI449,$B$449:$J$463,7,0)</f>
        <v>41</v>
      </c>
      <c r="FE449" s="80">
        <f t="shared" ref="FE449:FE463" si="791">VLOOKUP($EI449,$B$449:$J$463,8,0)</f>
        <v>35</v>
      </c>
      <c r="FF449" s="80">
        <f t="shared" ref="FF449:FF463" si="792">VLOOKUP($EI449,$B$449:$J$463,9,0)</f>
        <v>1.8292682926829269</v>
      </c>
      <c r="FH449" s="54">
        <f>IF(EJ449=EY449,0,1)</f>
        <v>0</v>
      </c>
      <c r="FI449" s="54">
        <f>IF(EQ449=EZ449,0,1)</f>
        <v>0</v>
      </c>
      <c r="FJ449" s="54">
        <f t="shared" ref="FJ449:FO463" si="793">IF(ER449=FA449,0,1)</f>
        <v>0</v>
      </c>
      <c r="FK449" s="54">
        <f t="shared" si="793"/>
        <v>0</v>
      </c>
      <c r="FL449" s="54">
        <f t="shared" si="793"/>
        <v>0</v>
      </c>
      <c r="FM449" s="54">
        <f t="shared" si="793"/>
        <v>0</v>
      </c>
      <c r="FN449" s="54">
        <f t="shared" si="793"/>
        <v>0</v>
      </c>
      <c r="FO449" s="54">
        <f t="shared" si="793"/>
        <v>0</v>
      </c>
      <c r="FQ449" s="54" t="str">
        <f t="shared" si="688"/>
        <v/>
      </c>
      <c r="FR449" s="54" t="str">
        <f t="shared" si="744"/>
        <v/>
      </c>
      <c r="FS449" s="54" t="str">
        <f t="shared" ref="FS449:FS466" si="794">IF(SUM($FH449:$FO449)=0,"",EZ449-EQ449)</f>
        <v/>
      </c>
      <c r="FT449" s="54" t="str">
        <f t="shared" ref="FT449:FU466" si="795">IF(SUM($FH449:$FO449)=0,"",FA449-ER449)</f>
        <v/>
      </c>
      <c r="FU449" s="54" t="str">
        <f t="shared" si="795"/>
        <v/>
      </c>
      <c r="FV449" s="54" t="str">
        <f t="shared" si="772"/>
        <v/>
      </c>
      <c r="FW449" s="54" t="str">
        <f t="shared" si="772"/>
        <v/>
      </c>
      <c r="FX449" s="54" t="str">
        <f t="shared" si="772"/>
        <v/>
      </c>
      <c r="FY449" s="54" t="s">
        <v>71</v>
      </c>
      <c r="FZ449" s="394"/>
      <c r="GA449" s="59"/>
      <c r="GB449" s="60"/>
      <c r="GC449" s="58"/>
      <c r="GD449" s="59"/>
      <c r="GE449" s="61"/>
      <c r="GF449" s="58"/>
      <c r="GG449" s="61"/>
      <c r="GH449" s="61"/>
    </row>
    <row r="450" spans="1:192" s="54" customFormat="1" ht="12" x14ac:dyDescent="0.25">
      <c r="A450" s="54">
        <v>2</v>
      </c>
      <c r="B450" s="54" t="s">
        <v>1154</v>
      </c>
      <c r="C450" s="56">
        <v>28</v>
      </c>
      <c r="D450" s="56">
        <v>19</v>
      </c>
      <c r="E450" s="56">
        <v>4</v>
      </c>
      <c r="F450" s="56">
        <v>5</v>
      </c>
      <c r="G450" s="56">
        <v>86</v>
      </c>
      <c r="H450" s="56">
        <v>37</v>
      </c>
      <c r="I450" s="57">
        <v>42</v>
      </c>
      <c r="J450" s="69">
        <f t="shared" si="774"/>
        <v>2.3243243243243241</v>
      </c>
      <c r="L450" s="82" t="s">
        <v>1127</v>
      </c>
      <c r="M450" s="86" t="s">
        <v>99</v>
      </c>
      <c r="N450" s="83"/>
      <c r="O450" s="88" t="s">
        <v>176</v>
      </c>
      <c r="P450" s="88" t="s">
        <v>206</v>
      </c>
      <c r="Q450" s="84" t="s">
        <v>100</v>
      </c>
      <c r="R450" s="88" t="s">
        <v>58</v>
      </c>
      <c r="S450" s="88" t="s">
        <v>206</v>
      </c>
      <c r="T450" s="88" t="s">
        <v>76</v>
      </c>
      <c r="U450" s="88" t="s">
        <v>200</v>
      </c>
      <c r="V450" s="88" t="s">
        <v>514</v>
      </c>
      <c r="W450" s="88" t="s">
        <v>87</v>
      </c>
      <c r="X450" s="88" t="s">
        <v>103</v>
      </c>
      <c r="Y450" s="88" t="s">
        <v>101</v>
      </c>
      <c r="Z450" s="88" t="s">
        <v>100</v>
      </c>
      <c r="AA450" s="89" t="s">
        <v>148</v>
      </c>
      <c r="AL450" s="82" t="s">
        <v>1127</v>
      </c>
      <c r="AM450" s="253" t="s">
        <v>128</v>
      </c>
      <c r="AN450" s="83"/>
      <c r="AO450" s="59" t="s">
        <v>1095</v>
      </c>
      <c r="AP450" s="59" t="s">
        <v>69</v>
      </c>
      <c r="AQ450" s="84" t="s">
        <v>78</v>
      </c>
      <c r="AR450" s="59" t="s">
        <v>95</v>
      </c>
      <c r="AS450" s="59" t="s">
        <v>106</v>
      </c>
      <c r="AT450" s="59" t="s">
        <v>120</v>
      </c>
      <c r="AU450" s="59" t="s">
        <v>68</v>
      </c>
      <c r="AV450" s="59" t="s">
        <v>115</v>
      </c>
      <c r="AW450" s="59" t="s">
        <v>70</v>
      </c>
      <c r="AX450" s="59" t="s">
        <v>447</v>
      </c>
      <c r="AY450" s="59" t="s">
        <v>64</v>
      </c>
      <c r="AZ450" s="59" t="s">
        <v>452</v>
      </c>
      <c r="BA450" s="85" t="s">
        <v>79</v>
      </c>
      <c r="BL450" s="90">
        <f t="shared" ref="BL450:BT463" si="796">(IF(M450="","",(IF(MID(M450,2,1)="-",LEFT(M450,1),LEFT(M450,2)))+0))</f>
        <v>1</v>
      </c>
      <c r="BM450" s="91"/>
      <c r="BN450" s="77">
        <f t="shared" si="775"/>
        <v>2</v>
      </c>
      <c r="BO450" s="77">
        <f t="shared" si="775"/>
        <v>1</v>
      </c>
      <c r="BP450" s="77">
        <f t="shared" si="775"/>
        <v>4</v>
      </c>
      <c r="BQ450" s="77">
        <f t="shared" si="775"/>
        <v>5</v>
      </c>
      <c r="BR450" s="77">
        <f t="shared" si="775"/>
        <v>1</v>
      </c>
      <c r="BS450" s="77">
        <f t="shared" si="775"/>
        <v>0</v>
      </c>
      <c r="BT450" s="77">
        <f t="shared" si="775"/>
        <v>2</v>
      </c>
      <c r="BU450" s="77">
        <f t="shared" si="775"/>
        <v>2</v>
      </c>
      <c r="BV450" s="77">
        <f t="shared" si="775"/>
        <v>3</v>
      </c>
      <c r="BW450" s="77">
        <f t="shared" si="775"/>
        <v>1</v>
      </c>
      <c r="BX450" s="77">
        <f t="shared" si="775"/>
        <v>3</v>
      </c>
      <c r="BY450" s="77">
        <f t="shared" si="775"/>
        <v>4</v>
      </c>
      <c r="BZ450" s="92">
        <f t="shared" si="775"/>
        <v>0</v>
      </c>
      <c r="CB450" s="77"/>
      <c r="CC450" s="77"/>
      <c r="CD450" s="77"/>
      <c r="CE450" s="77"/>
      <c r="CF450" s="77"/>
      <c r="CG450" s="77"/>
      <c r="CH450" s="77"/>
      <c r="CI450" s="77"/>
      <c r="CJ450" s="78"/>
      <c r="CK450" s="90">
        <f t="shared" ref="CK450:CS463" si="797">(IF(M450="","",IF(RIGHT(M450,2)="10",RIGHT(M450,2),RIGHT(M450,1))+0))</f>
        <v>0</v>
      </c>
      <c r="CL450" s="91"/>
      <c r="CM450" s="77">
        <f t="shared" si="776"/>
        <v>3</v>
      </c>
      <c r="CN450" s="77">
        <f t="shared" si="776"/>
        <v>4</v>
      </c>
      <c r="CO450" s="77">
        <f t="shared" si="776"/>
        <v>3</v>
      </c>
      <c r="CP450" s="77">
        <f t="shared" si="776"/>
        <v>1</v>
      </c>
      <c r="CQ450" s="77">
        <f t="shared" si="776"/>
        <v>4</v>
      </c>
      <c r="CR450" s="77">
        <f t="shared" si="776"/>
        <v>2</v>
      </c>
      <c r="CS450" s="77">
        <f t="shared" si="776"/>
        <v>2</v>
      </c>
      <c r="CT450" s="77">
        <f t="shared" si="776"/>
        <v>8</v>
      </c>
      <c r="CU450" s="77">
        <f t="shared" si="776"/>
        <v>3</v>
      </c>
      <c r="CV450" s="77">
        <f t="shared" si="776"/>
        <v>3</v>
      </c>
      <c r="CW450" s="77">
        <f t="shared" si="776"/>
        <v>2</v>
      </c>
      <c r="CX450" s="77">
        <f t="shared" si="776"/>
        <v>3</v>
      </c>
      <c r="CY450" s="92">
        <f t="shared" si="776"/>
        <v>1</v>
      </c>
      <c r="DA450" s="77"/>
      <c r="DB450" s="77"/>
      <c r="DC450" s="77"/>
      <c r="DD450" s="77"/>
      <c r="DE450" s="77"/>
      <c r="DF450" s="77"/>
      <c r="DG450" s="77"/>
      <c r="DH450" s="77"/>
      <c r="DJ450" s="90" t="str">
        <f t="shared" ref="DJ450:DR463" si="798">(IF(M450="","",IF(BL450&gt;CK450,"H",IF(BL450&lt;CK450,"A","D"))))</f>
        <v>H</v>
      </c>
      <c r="DK450" s="91"/>
      <c r="DL450" s="77" t="str">
        <f t="shared" si="777"/>
        <v>A</v>
      </c>
      <c r="DM450" s="77" t="str">
        <f t="shared" si="777"/>
        <v>A</v>
      </c>
      <c r="DN450" s="77" t="str">
        <f t="shared" si="777"/>
        <v>H</v>
      </c>
      <c r="DO450" s="77" t="str">
        <f t="shared" si="777"/>
        <v>H</v>
      </c>
      <c r="DP450" s="77" t="str">
        <f t="shared" si="777"/>
        <v>A</v>
      </c>
      <c r="DQ450" s="77" t="str">
        <f t="shared" si="777"/>
        <v>A</v>
      </c>
      <c r="DR450" s="77" t="str">
        <f t="shared" si="777"/>
        <v>D</v>
      </c>
      <c r="DS450" s="77" t="str">
        <f t="shared" si="777"/>
        <v>A</v>
      </c>
      <c r="DT450" s="77" t="str">
        <f t="shared" si="777"/>
        <v>D</v>
      </c>
      <c r="DU450" s="77" t="str">
        <f t="shared" si="777"/>
        <v>A</v>
      </c>
      <c r="DV450" s="77" t="str">
        <f t="shared" si="777"/>
        <v>H</v>
      </c>
      <c r="DW450" s="77" t="str">
        <f t="shared" si="777"/>
        <v>H</v>
      </c>
      <c r="DX450" s="92" t="str">
        <f t="shared" si="777"/>
        <v>A</v>
      </c>
      <c r="DZ450" s="56"/>
      <c r="EA450" s="56"/>
      <c r="EB450" s="56"/>
      <c r="EC450" s="56"/>
      <c r="ED450" s="56"/>
      <c r="EE450" s="56"/>
      <c r="EF450" s="56"/>
      <c r="EG450" s="56"/>
      <c r="EI450" s="53" t="str">
        <f t="shared" si="778"/>
        <v>Chesham United</v>
      </c>
      <c r="EJ450" s="79">
        <f t="shared" ref="EJ450:EJ463" si="799">SUM(EQ450:ES450)</f>
        <v>28</v>
      </c>
      <c r="EK450" s="80">
        <f t="shared" si="779"/>
        <v>5</v>
      </c>
      <c r="EL450" s="80">
        <f t="shared" si="780"/>
        <v>2</v>
      </c>
      <c r="EM450" s="80">
        <f t="shared" si="781"/>
        <v>7</v>
      </c>
      <c r="EN450" s="80">
        <f>COUNTIF(DK$449:DK$463,"A")</f>
        <v>0</v>
      </c>
      <c r="EO450" s="80">
        <f>COUNTIF(DK$449:DK$463,"D")</f>
        <v>2</v>
      </c>
      <c r="EP450" s="80">
        <f>COUNTIF(DK$449:DK$463,"H")</f>
        <v>12</v>
      </c>
      <c r="EQ450" s="79">
        <f t="shared" ref="EQ450:EQ463" si="800">EK450+EN450</f>
        <v>5</v>
      </c>
      <c r="ER450" s="79">
        <f t="shared" si="782"/>
        <v>4</v>
      </c>
      <c r="ES450" s="79">
        <f t="shared" si="782"/>
        <v>19</v>
      </c>
      <c r="ET450" s="81">
        <f>SUM($BL450:$CI450)+SUM(CL$449:CL$463)</f>
        <v>46</v>
      </c>
      <c r="EU450" s="81">
        <f>SUM($CK450:$DH450)+SUM(BM$449:BM$463)</f>
        <v>104</v>
      </c>
      <c r="EV450" s="79">
        <f t="shared" si="783"/>
        <v>14</v>
      </c>
      <c r="EW450" s="136">
        <f t="shared" si="784"/>
        <v>0.44230769230769229</v>
      </c>
      <c r="EX450" s="78"/>
      <c r="EY450" s="80">
        <f t="shared" si="785"/>
        <v>28</v>
      </c>
      <c r="EZ450" s="80">
        <f t="shared" si="786"/>
        <v>5</v>
      </c>
      <c r="FA450" s="80">
        <f t="shared" si="787"/>
        <v>4</v>
      </c>
      <c r="FB450" s="80">
        <f t="shared" si="788"/>
        <v>19</v>
      </c>
      <c r="FC450" s="80">
        <f t="shared" si="789"/>
        <v>46</v>
      </c>
      <c r="FD450" s="80">
        <f t="shared" si="790"/>
        <v>104</v>
      </c>
      <c r="FE450" s="80">
        <f t="shared" si="791"/>
        <v>14</v>
      </c>
      <c r="FF450" s="80">
        <f t="shared" si="792"/>
        <v>0.44230769230769229</v>
      </c>
      <c r="FH450" s="54">
        <f t="shared" ref="FH450:FH463" si="801">IF(EJ450=EY450,0,1)</f>
        <v>0</v>
      </c>
      <c r="FI450" s="54">
        <f t="shared" ref="FI450:FI463" si="802">IF(EQ450=EZ450,0,1)</f>
        <v>0</v>
      </c>
      <c r="FJ450" s="54">
        <f t="shared" si="793"/>
        <v>0</v>
      </c>
      <c r="FK450" s="54">
        <f t="shared" si="793"/>
        <v>0</v>
      </c>
      <c r="FL450" s="54">
        <f t="shared" si="793"/>
        <v>0</v>
      </c>
      <c r="FM450" s="54">
        <f t="shared" si="793"/>
        <v>0</v>
      </c>
      <c r="FN450" s="54">
        <f t="shared" si="793"/>
        <v>0</v>
      </c>
      <c r="FO450" s="54">
        <f t="shared" si="793"/>
        <v>0</v>
      </c>
      <c r="FQ450" s="54" t="str">
        <f t="shared" si="688"/>
        <v/>
      </c>
      <c r="FR450" s="54" t="str">
        <f t="shared" si="744"/>
        <v/>
      </c>
      <c r="FS450" s="54" t="str">
        <f t="shared" si="794"/>
        <v/>
      </c>
      <c r="FT450" s="54" t="str">
        <f t="shared" si="795"/>
        <v/>
      </c>
      <c r="FU450" s="54" t="str">
        <f t="shared" si="795"/>
        <v/>
      </c>
      <c r="FV450" s="54" t="str">
        <f t="shared" si="772"/>
        <v/>
      </c>
      <c r="FW450" s="54" t="str">
        <f t="shared" si="772"/>
        <v/>
      </c>
      <c r="FX450" s="54" t="str">
        <f t="shared" si="772"/>
        <v/>
      </c>
      <c r="FY450" s="54" t="s">
        <v>1128</v>
      </c>
      <c r="FZ450" s="61"/>
      <c r="GA450" s="59"/>
      <c r="GB450" s="60"/>
      <c r="GC450" s="58"/>
      <c r="GD450" s="59"/>
      <c r="GE450" s="61"/>
      <c r="GF450" s="58"/>
      <c r="GG450" s="61"/>
      <c r="GH450" s="61"/>
    </row>
    <row r="451" spans="1:192" s="54" customFormat="1" ht="12" x14ac:dyDescent="0.25">
      <c r="A451" s="54">
        <v>3</v>
      </c>
      <c r="B451" s="54" t="s">
        <v>1132</v>
      </c>
      <c r="C451" s="56">
        <v>28</v>
      </c>
      <c r="D451" s="56">
        <v>16</v>
      </c>
      <c r="E451" s="56">
        <v>7</v>
      </c>
      <c r="F451" s="56">
        <v>5</v>
      </c>
      <c r="G451" s="56">
        <v>77</v>
      </c>
      <c r="H451" s="56">
        <v>35</v>
      </c>
      <c r="I451" s="57">
        <v>39</v>
      </c>
      <c r="J451" s="69">
        <f t="shared" si="774"/>
        <v>2.2000000000000002</v>
      </c>
      <c r="L451" s="82" t="s">
        <v>1130</v>
      </c>
      <c r="M451" s="86" t="s">
        <v>62</v>
      </c>
      <c r="N451" s="88" t="s">
        <v>125</v>
      </c>
      <c r="O451" s="83"/>
      <c r="P451" s="88" t="s">
        <v>89</v>
      </c>
      <c r="Q451" s="84" t="s">
        <v>150</v>
      </c>
      <c r="R451" s="88" t="s">
        <v>304</v>
      </c>
      <c r="S451" s="88" t="s">
        <v>149</v>
      </c>
      <c r="T451" s="88" t="s">
        <v>87</v>
      </c>
      <c r="U451" s="88" t="s">
        <v>87</v>
      </c>
      <c r="V451" s="88" t="s">
        <v>410</v>
      </c>
      <c r="W451" s="88" t="s">
        <v>148</v>
      </c>
      <c r="X451" s="88" t="s">
        <v>89</v>
      </c>
      <c r="Y451" s="88" t="s">
        <v>74</v>
      </c>
      <c r="Z451" s="88" t="s">
        <v>99</v>
      </c>
      <c r="AA451" s="89" t="s">
        <v>304</v>
      </c>
      <c r="AC451" s="212"/>
      <c r="AL451" s="82" t="s">
        <v>1130</v>
      </c>
      <c r="AM451" s="253" t="s">
        <v>119</v>
      </c>
      <c r="AN451" s="59" t="s">
        <v>65</v>
      </c>
      <c r="AO451" s="83"/>
      <c r="AP451" s="59" t="s">
        <v>115</v>
      </c>
      <c r="AQ451" s="84" t="s">
        <v>584</v>
      </c>
      <c r="AR451" s="59" t="s">
        <v>68</v>
      </c>
      <c r="AS451" s="59" t="s">
        <v>93</v>
      </c>
      <c r="AT451" s="59" t="s">
        <v>590</v>
      </c>
      <c r="AU451" s="59" t="s">
        <v>262</v>
      </c>
      <c r="AV451" s="59" t="s">
        <v>573</v>
      </c>
      <c r="AW451" s="59" t="s">
        <v>452</v>
      </c>
      <c r="AX451" s="59" t="s">
        <v>128</v>
      </c>
      <c r="AY451" s="59" t="s">
        <v>90</v>
      </c>
      <c r="AZ451" s="59" t="s">
        <v>456</v>
      </c>
      <c r="BA451" s="85" t="s">
        <v>246</v>
      </c>
      <c r="BL451" s="90">
        <f t="shared" si="796"/>
        <v>1</v>
      </c>
      <c r="BM451" s="77">
        <f t="shared" si="796"/>
        <v>5</v>
      </c>
      <c r="BN451" s="91"/>
      <c r="BO451" s="77">
        <f t="shared" si="775"/>
        <v>3</v>
      </c>
      <c r="BP451" s="77">
        <f t="shared" si="775"/>
        <v>3</v>
      </c>
      <c r="BQ451" s="77">
        <f t="shared" si="775"/>
        <v>4</v>
      </c>
      <c r="BR451" s="77">
        <f t="shared" si="775"/>
        <v>1</v>
      </c>
      <c r="BS451" s="77">
        <f t="shared" si="775"/>
        <v>3</v>
      </c>
      <c r="BT451" s="77">
        <f t="shared" si="775"/>
        <v>3</v>
      </c>
      <c r="BU451" s="77">
        <f t="shared" si="775"/>
        <v>2</v>
      </c>
      <c r="BV451" s="77">
        <f t="shared" si="775"/>
        <v>0</v>
      </c>
      <c r="BW451" s="77">
        <f t="shared" si="775"/>
        <v>3</v>
      </c>
      <c r="BX451" s="77">
        <f t="shared" si="775"/>
        <v>1</v>
      </c>
      <c r="BY451" s="77">
        <f t="shared" si="775"/>
        <v>1</v>
      </c>
      <c r="BZ451" s="92">
        <f t="shared" si="775"/>
        <v>4</v>
      </c>
      <c r="CB451" s="77"/>
      <c r="CC451" s="77"/>
      <c r="CD451" s="77"/>
      <c r="CE451" s="77"/>
      <c r="CF451" s="77"/>
      <c r="CG451" s="77"/>
      <c r="CH451" s="77"/>
      <c r="CI451" s="77"/>
      <c r="CJ451" s="78"/>
      <c r="CK451" s="90">
        <f t="shared" si="797"/>
        <v>1</v>
      </c>
      <c r="CL451" s="77">
        <f t="shared" si="797"/>
        <v>0</v>
      </c>
      <c r="CM451" s="91"/>
      <c r="CN451" s="77">
        <f t="shared" si="776"/>
        <v>0</v>
      </c>
      <c r="CO451" s="77">
        <f t="shared" si="776"/>
        <v>1</v>
      </c>
      <c r="CP451" s="77">
        <f t="shared" si="776"/>
        <v>2</v>
      </c>
      <c r="CQ451" s="77">
        <f t="shared" si="776"/>
        <v>5</v>
      </c>
      <c r="CR451" s="77">
        <f t="shared" si="776"/>
        <v>3</v>
      </c>
      <c r="CS451" s="77">
        <f t="shared" si="776"/>
        <v>3</v>
      </c>
      <c r="CT451" s="77">
        <f t="shared" si="776"/>
        <v>6</v>
      </c>
      <c r="CU451" s="77">
        <f t="shared" si="776"/>
        <v>1</v>
      </c>
      <c r="CV451" s="77">
        <f t="shared" si="776"/>
        <v>0</v>
      </c>
      <c r="CW451" s="77">
        <f t="shared" si="776"/>
        <v>2</v>
      </c>
      <c r="CX451" s="77">
        <f t="shared" si="776"/>
        <v>0</v>
      </c>
      <c r="CY451" s="92">
        <f t="shared" si="776"/>
        <v>2</v>
      </c>
      <c r="DA451" s="77"/>
      <c r="DB451" s="77"/>
      <c r="DC451" s="77"/>
      <c r="DD451" s="77"/>
      <c r="DE451" s="77"/>
      <c r="DF451" s="77"/>
      <c r="DG451" s="77"/>
      <c r="DH451" s="77"/>
      <c r="DJ451" s="90" t="str">
        <f t="shared" si="798"/>
        <v>D</v>
      </c>
      <c r="DK451" s="77" t="str">
        <f t="shared" si="798"/>
        <v>H</v>
      </c>
      <c r="DL451" s="91"/>
      <c r="DM451" s="77" t="str">
        <f t="shared" si="777"/>
        <v>H</v>
      </c>
      <c r="DN451" s="77" t="str">
        <f t="shared" si="777"/>
        <v>H</v>
      </c>
      <c r="DO451" s="77" t="str">
        <f t="shared" si="777"/>
        <v>H</v>
      </c>
      <c r="DP451" s="77" t="str">
        <f t="shared" si="777"/>
        <v>A</v>
      </c>
      <c r="DQ451" s="77" t="str">
        <f t="shared" si="777"/>
        <v>D</v>
      </c>
      <c r="DR451" s="77" t="str">
        <f t="shared" si="777"/>
        <v>D</v>
      </c>
      <c r="DS451" s="77" t="str">
        <f t="shared" si="777"/>
        <v>A</v>
      </c>
      <c r="DT451" s="77" t="str">
        <f t="shared" si="777"/>
        <v>A</v>
      </c>
      <c r="DU451" s="77" t="str">
        <f t="shared" si="777"/>
        <v>H</v>
      </c>
      <c r="DV451" s="77" t="str">
        <f t="shared" si="777"/>
        <v>A</v>
      </c>
      <c r="DW451" s="77" t="str">
        <f t="shared" si="777"/>
        <v>H</v>
      </c>
      <c r="DX451" s="92" t="str">
        <f t="shared" si="777"/>
        <v>H</v>
      </c>
      <c r="DZ451" s="56"/>
      <c r="EA451" s="56"/>
      <c r="EB451" s="56"/>
      <c r="EC451" s="56"/>
      <c r="ED451" s="56"/>
      <c r="EE451" s="56"/>
      <c r="EF451" s="56"/>
      <c r="EG451" s="56"/>
      <c r="EI451" s="53" t="str">
        <f t="shared" si="778"/>
        <v>Eastbourne</v>
      </c>
      <c r="EJ451" s="79">
        <f t="shared" si="799"/>
        <v>28</v>
      </c>
      <c r="EK451" s="80">
        <f t="shared" si="779"/>
        <v>7</v>
      </c>
      <c r="EL451" s="80">
        <f t="shared" si="780"/>
        <v>3</v>
      </c>
      <c r="EM451" s="80">
        <f t="shared" si="781"/>
        <v>4</v>
      </c>
      <c r="EN451" s="80">
        <f>COUNTIF(DL$449:DL$463,"A")</f>
        <v>2</v>
      </c>
      <c r="EO451" s="80">
        <f>COUNTIF(DL$449:DL$463,"D")</f>
        <v>3</v>
      </c>
      <c r="EP451" s="80">
        <f>COUNTIF(DL$449:DL$463,"H")</f>
        <v>9</v>
      </c>
      <c r="EQ451" s="79">
        <f t="shared" si="800"/>
        <v>9</v>
      </c>
      <c r="ER451" s="79">
        <f t="shared" si="782"/>
        <v>6</v>
      </c>
      <c r="ES451" s="79">
        <f t="shared" si="782"/>
        <v>13</v>
      </c>
      <c r="ET451" s="81">
        <f>SUM($BL451:$CI451)+SUM(CM$449:CM$463)</f>
        <v>57</v>
      </c>
      <c r="EU451" s="81">
        <f>SUM($CK451:$DH451)+SUM(BN$449:BN$463)</f>
        <v>67</v>
      </c>
      <c r="EV451" s="79">
        <f t="shared" si="783"/>
        <v>24</v>
      </c>
      <c r="EW451" s="136">
        <f t="shared" si="784"/>
        <v>0.85074626865671643</v>
      </c>
      <c r="EX451" s="78"/>
      <c r="EY451" s="80">
        <f t="shared" si="785"/>
        <v>28</v>
      </c>
      <c r="EZ451" s="80">
        <f t="shared" si="786"/>
        <v>9</v>
      </c>
      <c r="FA451" s="80">
        <f t="shared" si="787"/>
        <v>6</v>
      </c>
      <c r="FB451" s="80">
        <f t="shared" si="788"/>
        <v>13</v>
      </c>
      <c r="FC451" s="80">
        <f t="shared" si="789"/>
        <v>57</v>
      </c>
      <c r="FD451" s="80">
        <f t="shared" si="790"/>
        <v>67</v>
      </c>
      <c r="FE451" s="80">
        <f t="shared" si="791"/>
        <v>24</v>
      </c>
      <c r="FF451" s="80">
        <f t="shared" si="792"/>
        <v>0.85074626865671643</v>
      </c>
      <c r="FH451" s="54">
        <f t="shared" si="801"/>
        <v>0</v>
      </c>
      <c r="FI451" s="54">
        <f t="shared" si="802"/>
        <v>0</v>
      </c>
      <c r="FJ451" s="54">
        <f t="shared" si="793"/>
        <v>0</v>
      </c>
      <c r="FK451" s="54">
        <f t="shared" si="793"/>
        <v>0</v>
      </c>
      <c r="FL451" s="54">
        <f t="shared" si="793"/>
        <v>0</v>
      </c>
      <c r="FM451" s="54">
        <f t="shared" si="793"/>
        <v>0</v>
      </c>
      <c r="FN451" s="54">
        <f t="shared" si="793"/>
        <v>0</v>
      </c>
      <c r="FO451" s="54">
        <f t="shared" si="793"/>
        <v>0</v>
      </c>
      <c r="FQ451" s="54" t="str">
        <f t="shared" si="688"/>
        <v/>
      </c>
      <c r="FR451" s="54" t="str">
        <f t="shared" si="744"/>
        <v/>
      </c>
      <c r="FS451" s="54" t="str">
        <f t="shared" si="794"/>
        <v/>
      </c>
      <c r="FT451" s="54" t="str">
        <f t="shared" si="795"/>
        <v/>
      </c>
      <c r="FU451" s="54" t="str">
        <f t="shared" si="795"/>
        <v/>
      </c>
      <c r="FV451" s="54" t="str">
        <f t="shared" si="772"/>
        <v/>
      </c>
      <c r="FW451" s="54" t="str">
        <f t="shared" si="772"/>
        <v/>
      </c>
      <c r="FX451" s="54" t="str">
        <f t="shared" si="772"/>
        <v/>
      </c>
      <c r="FY451" s="54" t="s">
        <v>1131</v>
      </c>
      <c r="FZ451" s="58"/>
      <c r="GA451" s="59"/>
      <c r="GB451" s="60"/>
      <c r="GC451" s="58"/>
      <c r="GD451" s="59"/>
      <c r="GE451" s="61"/>
      <c r="GF451" s="58"/>
      <c r="GG451" s="61"/>
      <c r="GH451" s="61"/>
    </row>
    <row r="452" spans="1:192" s="54" customFormat="1" ht="12" x14ac:dyDescent="0.25">
      <c r="A452" s="54">
        <v>4</v>
      </c>
      <c r="B452" s="54" t="s">
        <v>1139</v>
      </c>
      <c r="C452" s="56">
        <v>28</v>
      </c>
      <c r="D452" s="56">
        <v>15</v>
      </c>
      <c r="E452" s="56">
        <v>7</v>
      </c>
      <c r="F452" s="56">
        <v>6</v>
      </c>
      <c r="G452" s="56">
        <v>92</v>
      </c>
      <c r="H452" s="56">
        <v>48</v>
      </c>
      <c r="I452" s="57">
        <v>37</v>
      </c>
      <c r="J452" s="69">
        <f t="shared" si="774"/>
        <v>1.9166666666666667</v>
      </c>
      <c r="L452" s="82" t="s">
        <v>1125</v>
      </c>
      <c r="M452" s="86" t="s">
        <v>200</v>
      </c>
      <c r="N452" s="88" t="s">
        <v>513</v>
      </c>
      <c r="O452" s="88" t="s">
        <v>459</v>
      </c>
      <c r="P452" s="83"/>
      <c r="Q452" s="84" t="s">
        <v>77</v>
      </c>
      <c r="R452" s="88" t="s">
        <v>59</v>
      </c>
      <c r="S452" s="88" t="s">
        <v>62</v>
      </c>
      <c r="T452" s="88" t="s">
        <v>98</v>
      </c>
      <c r="U452" s="88" t="s">
        <v>423</v>
      </c>
      <c r="V452" s="148" t="s">
        <v>77</v>
      </c>
      <c r="W452" s="88" t="s">
        <v>102</v>
      </c>
      <c r="X452" s="88" t="s">
        <v>89</v>
      </c>
      <c r="Y452" s="148" t="s">
        <v>74</v>
      </c>
      <c r="Z452" s="88" t="s">
        <v>162</v>
      </c>
      <c r="AA452" s="89" t="s">
        <v>200</v>
      </c>
      <c r="AC452" s="212"/>
      <c r="AL452" s="82" t="s">
        <v>1125</v>
      </c>
      <c r="AM452" s="253" t="s">
        <v>590</v>
      </c>
      <c r="AN452" s="59" t="s">
        <v>82</v>
      </c>
      <c r="AO452" s="59" t="s">
        <v>114</v>
      </c>
      <c r="AP452" s="83"/>
      <c r="AQ452" s="84" t="s">
        <v>714</v>
      </c>
      <c r="AR452" s="59" t="s">
        <v>754</v>
      </c>
      <c r="AS452" s="59" t="s">
        <v>446</v>
      </c>
      <c r="AT452" s="59" t="s">
        <v>203</v>
      </c>
      <c r="AU452" s="59" t="s">
        <v>116</v>
      </c>
      <c r="AV452" s="59" t="s">
        <v>80</v>
      </c>
      <c r="AW452" s="59" t="s">
        <v>209</v>
      </c>
      <c r="AX452" s="59" t="s">
        <v>70</v>
      </c>
      <c r="AY452" s="59" t="s">
        <v>447</v>
      </c>
      <c r="AZ452" s="59" t="s">
        <v>113</v>
      </c>
      <c r="BA452" s="85" t="s">
        <v>1090</v>
      </c>
      <c r="BL452" s="90">
        <f t="shared" si="796"/>
        <v>2</v>
      </c>
      <c r="BM452" s="77">
        <f t="shared" si="796"/>
        <v>8</v>
      </c>
      <c r="BN452" s="77">
        <f t="shared" si="796"/>
        <v>5</v>
      </c>
      <c r="BO452" s="91"/>
      <c r="BP452" s="77">
        <f t="shared" si="775"/>
        <v>2</v>
      </c>
      <c r="BQ452" s="77">
        <f t="shared" si="775"/>
        <v>4</v>
      </c>
      <c r="BR452" s="77">
        <f t="shared" si="775"/>
        <v>1</v>
      </c>
      <c r="BS452" s="77">
        <f t="shared" si="775"/>
        <v>0</v>
      </c>
      <c r="BT452" s="77">
        <f t="shared" si="775"/>
        <v>6</v>
      </c>
      <c r="BU452" s="77">
        <f t="shared" si="775"/>
        <v>2</v>
      </c>
      <c r="BV452" s="77">
        <f t="shared" si="775"/>
        <v>2</v>
      </c>
      <c r="BW452" s="77">
        <f t="shared" si="775"/>
        <v>3</v>
      </c>
      <c r="BX452" s="77">
        <f t="shared" si="775"/>
        <v>1</v>
      </c>
      <c r="BY452" s="77">
        <f t="shared" si="775"/>
        <v>6</v>
      </c>
      <c r="BZ452" s="92">
        <f t="shared" si="775"/>
        <v>2</v>
      </c>
      <c r="CB452" s="77"/>
      <c r="CC452" s="77"/>
      <c r="CD452" s="77"/>
      <c r="CE452" s="77"/>
      <c r="CF452" s="77"/>
      <c r="CG452" s="77"/>
      <c r="CH452" s="77"/>
      <c r="CI452" s="77"/>
      <c r="CJ452" s="78"/>
      <c r="CK452" s="90">
        <f t="shared" si="797"/>
        <v>2</v>
      </c>
      <c r="CL452" s="77">
        <f t="shared" si="797"/>
        <v>2</v>
      </c>
      <c r="CM452" s="77">
        <f t="shared" si="797"/>
        <v>3</v>
      </c>
      <c r="CN452" s="91"/>
      <c r="CO452" s="77">
        <f t="shared" si="776"/>
        <v>1</v>
      </c>
      <c r="CP452" s="77">
        <f t="shared" si="776"/>
        <v>0</v>
      </c>
      <c r="CQ452" s="77">
        <f t="shared" si="776"/>
        <v>1</v>
      </c>
      <c r="CR452" s="77">
        <f t="shared" si="776"/>
        <v>5</v>
      </c>
      <c r="CS452" s="77">
        <f t="shared" si="776"/>
        <v>3</v>
      </c>
      <c r="CT452" s="77">
        <f t="shared" si="776"/>
        <v>1</v>
      </c>
      <c r="CU452" s="77">
        <f t="shared" si="776"/>
        <v>4</v>
      </c>
      <c r="CV452" s="77">
        <f t="shared" si="776"/>
        <v>0</v>
      </c>
      <c r="CW452" s="77">
        <f t="shared" si="776"/>
        <v>2</v>
      </c>
      <c r="CX452" s="77">
        <f t="shared" si="776"/>
        <v>0</v>
      </c>
      <c r="CY452" s="92">
        <f t="shared" si="776"/>
        <v>2</v>
      </c>
      <c r="DA452" s="77"/>
      <c r="DB452" s="77"/>
      <c r="DC452" s="77"/>
      <c r="DD452" s="77"/>
      <c r="DE452" s="77"/>
      <c r="DF452" s="77"/>
      <c r="DG452" s="77"/>
      <c r="DH452" s="77"/>
      <c r="DJ452" s="90" t="str">
        <f t="shared" si="798"/>
        <v>D</v>
      </c>
      <c r="DK452" s="77" t="str">
        <f t="shared" si="798"/>
        <v>H</v>
      </c>
      <c r="DL452" s="77" t="str">
        <f t="shared" si="798"/>
        <v>H</v>
      </c>
      <c r="DM452" s="91"/>
      <c r="DN452" s="77" t="str">
        <f t="shared" si="777"/>
        <v>H</v>
      </c>
      <c r="DO452" s="77" t="str">
        <f t="shared" si="777"/>
        <v>H</v>
      </c>
      <c r="DP452" s="77" t="str">
        <f t="shared" si="777"/>
        <v>D</v>
      </c>
      <c r="DQ452" s="77" t="str">
        <f t="shared" si="777"/>
        <v>A</v>
      </c>
      <c r="DR452" s="77" t="str">
        <f t="shared" si="777"/>
        <v>H</v>
      </c>
      <c r="DS452" s="77" t="str">
        <f t="shared" si="777"/>
        <v>H</v>
      </c>
      <c r="DT452" s="77" t="str">
        <f t="shared" si="777"/>
        <v>A</v>
      </c>
      <c r="DU452" s="77" t="str">
        <f t="shared" si="777"/>
        <v>H</v>
      </c>
      <c r="DV452" s="77" t="str">
        <f t="shared" si="777"/>
        <v>A</v>
      </c>
      <c r="DW452" s="77" t="str">
        <f t="shared" si="777"/>
        <v>H</v>
      </c>
      <c r="DX452" s="92" t="str">
        <f t="shared" si="777"/>
        <v>D</v>
      </c>
      <c r="DZ452" s="56"/>
      <c r="EA452" s="56"/>
      <c r="EB452" s="56"/>
      <c r="EC452" s="56"/>
      <c r="ED452" s="56"/>
      <c r="EE452" s="56"/>
      <c r="EF452" s="56"/>
      <c r="EG452" s="56"/>
      <c r="EI452" s="53" t="str">
        <f t="shared" si="778"/>
        <v>Edgware Town</v>
      </c>
      <c r="EJ452" s="79">
        <f t="shared" si="799"/>
        <v>28</v>
      </c>
      <c r="EK452" s="80">
        <f t="shared" si="779"/>
        <v>8</v>
      </c>
      <c r="EL452" s="80">
        <f t="shared" si="780"/>
        <v>3</v>
      </c>
      <c r="EM452" s="80">
        <f t="shared" si="781"/>
        <v>3</v>
      </c>
      <c r="EN452" s="80">
        <f>COUNTIF(DM$449:DM$463,"A")</f>
        <v>3</v>
      </c>
      <c r="EO452" s="80">
        <f>COUNTIF(DM$449:DM$463,"D")</f>
        <v>2</v>
      </c>
      <c r="EP452" s="80">
        <f>COUNTIF(DM$449:DM$463,"H")</f>
        <v>9</v>
      </c>
      <c r="EQ452" s="79">
        <f t="shared" si="800"/>
        <v>11</v>
      </c>
      <c r="ER452" s="79">
        <f t="shared" si="782"/>
        <v>5</v>
      </c>
      <c r="ES452" s="79">
        <f t="shared" si="782"/>
        <v>12</v>
      </c>
      <c r="ET452" s="81">
        <f>SUM($BL452:$CI452)+SUM(CN$449:CN$463)</f>
        <v>61</v>
      </c>
      <c r="EU452" s="81">
        <f>SUM($CK452:$DH452)+SUM(BO$449:BO$463)</f>
        <v>61</v>
      </c>
      <c r="EV452" s="79">
        <f t="shared" si="783"/>
        <v>27</v>
      </c>
      <c r="EW452" s="136">
        <f t="shared" si="784"/>
        <v>1</v>
      </c>
      <c r="EX452" s="78"/>
      <c r="EY452" s="80">
        <f t="shared" si="785"/>
        <v>28</v>
      </c>
      <c r="EZ452" s="80">
        <f t="shared" si="786"/>
        <v>11</v>
      </c>
      <c r="FA452" s="80">
        <f t="shared" si="787"/>
        <v>5</v>
      </c>
      <c r="FB452" s="80">
        <f t="shared" si="788"/>
        <v>12</v>
      </c>
      <c r="FC452" s="80">
        <f t="shared" si="789"/>
        <v>61</v>
      </c>
      <c r="FD452" s="80">
        <f t="shared" si="790"/>
        <v>61</v>
      </c>
      <c r="FE452" s="80">
        <f t="shared" si="791"/>
        <v>27</v>
      </c>
      <c r="FF452" s="80">
        <f t="shared" si="792"/>
        <v>1</v>
      </c>
      <c r="FH452" s="54">
        <f t="shared" si="801"/>
        <v>0</v>
      </c>
      <c r="FI452" s="54">
        <f t="shared" si="802"/>
        <v>0</v>
      </c>
      <c r="FJ452" s="54">
        <f t="shared" si="793"/>
        <v>0</v>
      </c>
      <c r="FK452" s="54">
        <f t="shared" si="793"/>
        <v>0</v>
      </c>
      <c r="FL452" s="54">
        <f t="shared" si="793"/>
        <v>0</v>
      </c>
      <c r="FM452" s="54">
        <f t="shared" si="793"/>
        <v>0</v>
      </c>
      <c r="FN452" s="54">
        <f t="shared" si="793"/>
        <v>0</v>
      </c>
      <c r="FO452" s="54">
        <f t="shared" si="793"/>
        <v>0</v>
      </c>
      <c r="FQ452" s="54" t="str">
        <f t="shared" si="688"/>
        <v/>
      </c>
      <c r="FR452" s="54" t="str">
        <f t="shared" si="744"/>
        <v/>
      </c>
      <c r="FS452" s="54" t="str">
        <f t="shared" si="794"/>
        <v/>
      </c>
      <c r="FT452" s="54" t="str">
        <f t="shared" si="795"/>
        <v/>
      </c>
      <c r="FU452" s="54" t="str">
        <f t="shared" si="795"/>
        <v/>
      </c>
      <c r="FV452" s="54" t="str">
        <f t="shared" si="772"/>
        <v/>
      </c>
      <c r="FW452" s="54" t="str">
        <f t="shared" si="772"/>
        <v/>
      </c>
      <c r="FX452" s="54" t="str">
        <f t="shared" si="772"/>
        <v/>
      </c>
      <c r="FY452" s="54" t="s">
        <v>1194</v>
      </c>
      <c r="FZ452" s="54" t="s">
        <v>1149</v>
      </c>
      <c r="GA452" s="59"/>
      <c r="GB452" s="60"/>
      <c r="GC452" s="58"/>
      <c r="GD452" s="59"/>
      <c r="GE452" s="61"/>
      <c r="GF452" s="58"/>
      <c r="GG452" s="61"/>
      <c r="GH452" s="61"/>
    </row>
    <row r="453" spans="1:192" s="54" customFormat="1" ht="12" x14ac:dyDescent="0.25">
      <c r="A453" s="54">
        <v>5</v>
      </c>
      <c r="B453" s="54" t="s">
        <v>1126</v>
      </c>
      <c r="C453" s="56">
        <v>28</v>
      </c>
      <c r="D453" s="56">
        <v>14</v>
      </c>
      <c r="E453" s="56">
        <v>7</v>
      </c>
      <c r="F453" s="56">
        <v>7</v>
      </c>
      <c r="G453" s="56">
        <v>75</v>
      </c>
      <c r="H453" s="56">
        <v>41</v>
      </c>
      <c r="I453" s="57">
        <v>35</v>
      </c>
      <c r="J453" s="69">
        <f t="shared" si="774"/>
        <v>1.8292682926829269</v>
      </c>
      <c r="L453" s="96" t="s">
        <v>1011</v>
      </c>
      <c r="M453" s="99" t="s">
        <v>85</v>
      </c>
      <c r="N453" s="84" t="s">
        <v>1211</v>
      </c>
      <c r="O453" s="84" t="s">
        <v>200</v>
      </c>
      <c r="P453" s="84" t="s">
        <v>103</v>
      </c>
      <c r="Q453" s="83"/>
      <c r="R453" s="84" t="s">
        <v>59</v>
      </c>
      <c r="S453" s="84" t="s">
        <v>219</v>
      </c>
      <c r="T453" s="84" t="s">
        <v>102</v>
      </c>
      <c r="U453" s="84" t="s">
        <v>62</v>
      </c>
      <c r="V453" s="84" t="s">
        <v>87</v>
      </c>
      <c r="W453" s="84" t="s">
        <v>219</v>
      </c>
      <c r="X453" s="84" t="s">
        <v>74</v>
      </c>
      <c r="Y453" s="84" t="s">
        <v>99</v>
      </c>
      <c r="Z453" s="84" t="s">
        <v>273</v>
      </c>
      <c r="AA453" s="98" t="s">
        <v>206</v>
      </c>
      <c r="AC453" s="212"/>
      <c r="AL453" s="96" t="s">
        <v>1011</v>
      </c>
      <c r="AM453" s="99" t="s">
        <v>203</v>
      </c>
      <c r="AN453" s="84" t="s">
        <v>66</v>
      </c>
      <c r="AO453" s="84" t="s">
        <v>79</v>
      </c>
      <c r="AP453" s="84" t="s">
        <v>65</v>
      </c>
      <c r="AQ453" s="83"/>
      <c r="AR453" s="84" t="s">
        <v>116</v>
      </c>
      <c r="AS453" s="84" t="s">
        <v>92</v>
      </c>
      <c r="AT453" s="84" t="s">
        <v>105</v>
      </c>
      <c r="AU453" s="84" t="s">
        <v>115</v>
      </c>
      <c r="AV453" s="84" t="s">
        <v>754</v>
      </c>
      <c r="AW453" s="84" t="s">
        <v>113</v>
      </c>
      <c r="AX453" s="84" t="s">
        <v>68</v>
      </c>
      <c r="AY453" s="84" t="s">
        <v>129</v>
      </c>
      <c r="AZ453" s="84" t="s">
        <v>69</v>
      </c>
      <c r="BA453" s="98" t="s">
        <v>452</v>
      </c>
      <c r="BL453" s="90">
        <f t="shared" si="796"/>
        <v>0</v>
      </c>
      <c r="BM453" s="77">
        <f t="shared" si="796"/>
        <v>7</v>
      </c>
      <c r="BN453" s="77">
        <f t="shared" si="796"/>
        <v>2</v>
      </c>
      <c r="BO453" s="77">
        <f t="shared" si="796"/>
        <v>1</v>
      </c>
      <c r="BP453" s="91"/>
      <c r="BQ453" s="77">
        <f t="shared" si="775"/>
        <v>4</v>
      </c>
      <c r="BR453" s="77">
        <f t="shared" si="775"/>
        <v>0</v>
      </c>
      <c r="BS453" s="77">
        <f t="shared" si="775"/>
        <v>2</v>
      </c>
      <c r="BT453" s="77">
        <f t="shared" si="775"/>
        <v>1</v>
      </c>
      <c r="BU453" s="77">
        <f t="shared" si="775"/>
        <v>3</v>
      </c>
      <c r="BV453" s="77">
        <f t="shared" si="775"/>
        <v>0</v>
      </c>
      <c r="BW453" s="77">
        <f t="shared" si="775"/>
        <v>1</v>
      </c>
      <c r="BX453" s="77">
        <f t="shared" si="775"/>
        <v>1</v>
      </c>
      <c r="BY453" s="77">
        <f t="shared" si="775"/>
        <v>4</v>
      </c>
      <c r="BZ453" s="92">
        <f t="shared" si="775"/>
        <v>1</v>
      </c>
      <c r="CB453" s="77"/>
      <c r="CC453" s="77"/>
      <c r="CD453" s="77"/>
      <c r="CE453" s="77"/>
      <c r="CF453" s="77"/>
      <c r="CG453" s="77"/>
      <c r="CH453" s="77"/>
      <c r="CI453" s="77"/>
      <c r="CJ453" s="78"/>
      <c r="CK453" s="90">
        <f t="shared" si="797"/>
        <v>4</v>
      </c>
      <c r="CL453" s="77">
        <f t="shared" si="797"/>
        <v>5</v>
      </c>
      <c r="CM453" s="77">
        <f t="shared" si="797"/>
        <v>2</v>
      </c>
      <c r="CN453" s="77">
        <f t="shared" si="797"/>
        <v>3</v>
      </c>
      <c r="CO453" s="91"/>
      <c r="CP453" s="77">
        <f t="shared" si="776"/>
        <v>0</v>
      </c>
      <c r="CQ453" s="77">
        <f t="shared" si="776"/>
        <v>6</v>
      </c>
      <c r="CR453" s="77">
        <f t="shared" si="776"/>
        <v>4</v>
      </c>
      <c r="CS453" s="77">
        <f t="shared" si="776"/>
        <v>1</v>
      </c>
      <c r="CT453" s="77">
        <f t="shared" si="776"/>
        <v>3</v>
      </c>
      <c r="CU453" s="77">
        <f t="shared" si="776"/>
        <v>6</v>
      </c>
      <c r="CV453" s="77">
        <f t="shared" si="776"/>
        <v>2</v>
      </c>
      <c r="CW453" s="77">
        <f t="shared" si="776"/>
        <v>0</v>
      </c>
      <c r="CX453" s="77">
        <f t="shared" si="776"/>
        <v>4</v>
      </c>
      <c r="CY453" s="92">
        <f t="shared" si="776"/>
        <v>4</v>
      </c>
      <c r="DA453" s="77"/>
      <c r="DB453" s="77"/>
      <c r="DC453" s="77"/>
      <c r="DD453" s="77"/>
      <c r="DE453" s="77"/>
      <c r="DF453" s="77"/>
      <c r="DG453" s="77"/>
      <c r="DH453" s="77"/>
      <c r="DJ453" s="90" t="str">
        <f t="shared" si="798"/>
        <v>A</v>
      </c>
      <c r="DK453" s="77" t="str">
        <f t="shared" si="798"/>
        <v>H</v>
      </c>
      <c r="DL453" s="77" t="str">
        <f t="shared" si="798"/>
        <v>D</v>
      </c>
      <c r="DM453" s="77" t="str">
        <f t="shared" si="798"/>
        <v>A</v>
      </c>
      <c r="DN453" s="91"/>
      <c r="DO453" s="77" t="str">
        <f t="shared" si="777"/>
        <v>H</v>
      </c>
      <c r="DP453" s="77" t="str">
        <f t="shared" si="777"/>
        <v>A</v>
      </c>
      <c r="DQ453" s="77" t="str">
        <f t="shared" si="777"/>
        <v>A</v>
      </c>
      <c r="DR453" s="77" t="str">
        <f t="shared" si="777"/>
        <v>D</v>
      </c>
      <c r="DS453" s="77" t="str">
        <f t="shared" si="777"/>
        <v>D</v>
      </c>
      <c r="DT453" s="77" t="str">
        <f t="shared" si="777"/>
        <v>A</v>
      </c>
      <c r="DU453" s="77" t="str">
        <f t="shared" si="777"/>
        <v>A</v>
      </c>
      <c r="DV453" s="77" t="str">
        <f t="shared" si="777"/>
        <v>H</v>
      </c>
      <c r="DW453" s="77" t="str">
        <f t="shared" si="777"/>
        <v>D</v>
      </c>
      <c r="DX453" s="92" t="str">
        <f t="shared" si="777"/>
        <v>A</v>
      </c>
      <c r="DZ453" s="56"/>
      <c r="EA453" s="56"/>
      <c r="EB453" s="56"/>
      <c r="EC453" s="56"/>
      <c r="ED453" s="56"/>
      <c r="EE453" s="56"/>
      <c r="EF453" s="56"/>
      <c r="EG453" s="56"/>
      <c r="EI453" s="53" t="str">
        <f t="shared" si="778"/>
        <v>Epsom</v>
      </c>
      <c r="EJ453" s="79">
        <f t="shared" si="799"/>
        <v>28</v>
      </c>
      <c r="EK453" s="80">
        <f t="shared" si="779"/>
        <v>3</v>
      </c>
      <c r="EL453" s="80">
        <f t="shared" si="780"/>
        <v>4</v>
      </c>
      <c r="EM453" s="80">
        <f t="shared" si="781"/>
        <v>7</v>
      </c>
      <c r="EN453" s="80">
        <f>COUNTIF(DN$449:DN$463,"A")</f>
        <v>0</v>
      </c>
      <c r="EO453" s="80">
        <f>COUNTIF(DN$449:DN$463,"D")</f>
        <v>0</v>
      </c>
      <c r="EP453" s="80">
        <f>COUNTIF(DN$449:DN$463,"H")</f>
        <v>14</v>
      </c>
      <c r="EQ453" s="79">
        <f t="shared" si="800"/>
        <v>3</v>
      </c>
      <c r="ER453" s="79">
        <f t="shared" si="782"/>
        <v>4</v>
      </c>
      <c r="ES453" s="79">
        <f t="shared" si="782"/>
        <v>21</v>
      </c>
      <c r="ET453" s="81">
        <f>SUM($BL453:$CI453)+SUM(CO$449:CO$463)</f>
        <v>41</v>
      </c>
      <c r="EU453" s="81">
        <f>SUM($CK453:$DH453)+SUM(BP$449:BP$463)</f>
        <v>92</v>
      </c>
      <c r="EV453" s="79">
        <f t="shared" si="783"/>
        <v>10</v>
      </c>
      <c r="EW453" s="136">
        <f t="shared" si="784"/>
        <v>0.44565217391304346</v>
      </c>
      <c r="EX453" s="78"/>
      <c r="EY453" s="80">
        <f t="shared" si="785"/>
        <v>28</v>
      </c>
      <c r="EZ453" s="80">
        <f t="shared" si="786"/>
        <v>3</v>
      </c>
      <c r="FA453" s="80">
        <f t="shared" si="787"/>
        <v>4</v>
      </c>
      <c r="FB453" s="80">
        <f t="shared" si="788"/>
        <v>21</v>
      </c>
      <c r="FC453" s="80">
        <f t="shared" si="789"/>
        <v>41</v>
      </c>
      <c r="FD453" s="80">
        <f t="shared" si="790"/>
        <v>92</v>
      </c>
      <c r="FE453" s="80">
        <f t="shared" si="791"/>
        <v>10</v>
      </c>
      <c r="FF453" s="80">
        <f t="shared" si="792"/>
        <v>0.44565217391304346</v>
      </c>
      <c r="FH453" s="54">
        <f t="shared" si="801"/>
        <v>0</v>
      </c>
      <c r="FI453" s="54">
        <f t="shared" si="802"/>
        <v>0</v>
      </c>
      <c r="FJ453" s="54">
        <f t="shared" si="793"/>
        <v>0</v>
      </c>
      <c r="FK453" s="54">
        <f t="shared" si="793"/>
        <v>0</v>
      </c>
      <c r="FL453" s="54">
        <f t="shared" si="793"/>
        <v>0</v>
      </c>
      <c r="FM453" s="54">
        <f t="shared" si="793"/>
        <v>0</v>
      </c>
      <c r="FN453" s="54">
        <f t="shared" si="793"/>
        <v>0</v>
      </c>
      <c r="FO453" s="54">
        <f t="shared" si="793"/>
        <v>0</v>
      </c>
      <c r="FQ453" s="54" t="str">
        <f t="shared" si="688"/>
        <v/>
      </c>
      <c r="FR453" s="54" t="str">
        <f t="shared" si="744"/>
        <v/>
      </c>
      <c r="FS453" s="54" t="str">
        <f t="shared" si="794"/>
        <v/>
      </c>
      <c r="FT453" s="54" t="str">
        <f t="shared" si="795"/>
        <v/>
      </c>
      <c r="FU453" s="54" t="str">
        <f t="shared" si="795"/>
        <v/>
      </c>
      <c r="FV453" s="54" t="str">
        <f t="shared" si="772"/>
        <v/>
      </c>
      <c r="FW453" s="54" t="str">
        <f t="shared" si="772"/>
        <v/>
      </c>
      <c r="FX453" s="54" t="str">
        <f t="shared" si="772"/>
        <v/>
      </c>
      <c r="FY453" s="54" t="s">
        <v>1134</v>
      </c>
      <c r="FZ453" s="54" t="s">
        <v>1151</v>
      </c>
      <c r="GA453" s="59"/>
      <c r="GB453" s="60"/>
      <c r="GC453" s="58"/>
      <c r="GD453" s="59"/>
      <c r="GE453" s="61"/>
      <c r="GF453" s="58"/>
      <c r="GG453" s="61"/>
      <c r="GH453" s="61"/>
    </row>
    <row r="454" spans="1:192" s="54" customFormat="1" ht="12" x14ac:dyDescent="0.25">
      <c r="A454" s="54">
        <v>6</v>
      </c>
      <c r="B454" s="54" t="s">
        <v>1212</v>
      </c>
      <c r="C454" s="56">
        <v>28</v>
      </c>
      <c r="D454" s="56">
        <v>14</v>
      </c>
      <c r="E454" s="56">
        <v>5</v>
      </c>
      <c r="F454" s="56">
        <v>9</v>
      </c>
      <c r="G454" s="56">
        <v>61</v>
      </c>
      <c r="H454" s="56">
        <v>43</v>
      </c>
      <c r="I454" s="57">
        <v>33</v>
      </c>
      <c r="J454" s="69">
        <f t="shared" si="774"/>
        <v>1.4186046511627908</v>
      </c>
      <c r="L454" s="82" t="s">
        <v>1136</v>
      </c>
      <c r="M454" s="86" t="s">
        <v>220</v>
      </c>
      <c r="N454" s="88" t="s">
        <v>150</v>
      </c>
      <c r="O454" s="88" t="s">
        <v>87</v>
      </c>
      <c r="P454" s="88" t="s">
        <v>101</v>
      </c>
      <c r="Q454" s="84" t="s">
        <v>150</v>
      </c>
      <c r="R454" s="83"/>
      <c r="S454" s="88" t="s">
        <v>103</v>
      </c>
      <c r="T454" s="88" t="s">
        <v>200</v>
      </c>
      <c r="U454" s="88" t="s">
        <v>304</v>
      </c>
      <c r="V454" s="148" t="s">
        <v>86</v>
      </c>
      <c r="W454" s="88" t="s">
        <v>98</v>
      </c>
      <c r="X454" s="88" t="s">
        <v>304</v>
      </c>
      <c r="Y454" s="88" t="s">
        <v>177</v>
      </c>
      <c r="Z454" s="88" t="s">
        <v>273</v>
      </c>
      <c r="AA454" s="89" t="s">
        <v>175</v>
      </c>
      <c r="AC454" s="212"/>
      <c r="AL454" s="82" t="s">
        <v>1136</v>
      </c>
      <c r="AM454" s="253" t="s">
        <v>67</v>
      </c>
      <c r="AN454" s="59" t="s">
        <v>91</v>
      </c>
      <c r="AO454" s="59" t="s">
        <v>120</v>
      </c>
      <c r="AP454" s="59" t="s">
        <v>121</v>
      </c>
      <c r="AQ454" s="84" t="s">
        <v>80</v>
      </c>
      <c r="AR454" s="83"/>
      <c r="AS454" s="59" t="s">
        <v>65</v>
      </c>
      <c r="AT454" s="59" t="s">
        <v>447</v>
      </c>
      <c r="AU454" s="59" t="s">
        <v>66</v>
      </c>
      <c r="AV454" s="59" t="s">
        <v>456</v>
      </c>
      <c r="AW454" s="59" t="s">
        <v>714</v>
      </c>
      <c r="AX454" s="59" t="s">
        <v>81</v>
      </c>
      <c r="AY454" s="59" t="s">
        <v>1095</v>
      </c>
      <c r="AZ454" s="59" t="s">
        <v>64</v>
      </c>
      <c r="BA454" s="85" t="s">
        <v>119</v>
      </c>
      <c r="BL454" s="90">
        <f t="shared" si="796"/>
        <v>2</v>
      </c>
      <c r="BM454" s="77">
        <f t="shared" si="796"/>
        <v>3</v>
      </c>
      <c r="BN454" s="77">
        <f t="shared" si="796"/>
        <v>3</v>
      </c>
      <c r="BO454" s="77">
        <f t="shared" si="796"/>
        <v>3</v>
      </c>
      <c r="BP454" s="77">
        <f t="shared" si="796"/>
        <v>3</v>
      </c>
      <c r="BQ454" s="91"/>
      <c r="BR454" s="77">
        <f t="shared" si="775"/>
        <v>1</v>
      </c>
      <c r="BS454" s="77">
        <f t="shared" si="775"/>
        <v>2</v>
      </c>
      <c r="BT454" s="77">
        <f t="shared" si="775"/>
        <v>4</v>
      </c>
      <c r="BU454" s="77">
        <f t="shared" si="775"/>
        <v>0</v>
      </c>
      <c r="BV454" s="77">
        <f t="shared" si="775"/>
        <v>0</v>
      </c>
      <c r="BW454" s="77">
        <f t="shared" si="775"/>
        <v>4</v>
      </c>
      <c r="BX454" s="77">
        <f t="shared" si="775"/>
        <v>2</v>
      </c>
      <c r="BY454" s="77">
        <f t="shared" si="775"/>
        <v>4</v>
      </c>
      <c r="BZ454" s="92">
        <f t="shared" si="775"/>
        <v>2</v>
      </c>
      <c r="CB454" s="77"/>
      <c r="CC454" s="77"/>
      <c r="CD454" s="77"/>
      <c r="CE454" s="77"/>
      <c r="CF454" s="77"/>
      <c r="CG454" s="77"/>
      <c r="CH454" s="77"/>
      <c r="CI454" s="77"/>
      <c r="CJ454" s="78"/>
      <c r="CK454" s="90">
        <f t="shared" si="797"/>
        <v>7</v>
      </c>
      <c r="CL454" s="77">
        <f t="shared" si="797"/>
        <v>1</v>
      </c>
      <c r="CM454" s="77">
        <f t="shared" si="797"/>
        <v>3</v>
      </c>
      <c r="CN454" s="77">
        <f t="shared" si="797"/>
        <v>2</v>
      </c>
      <c r="CO454" s="77">
        <f t="shared" si="797"/>
        <v>1</v>
      </c>
      <c r="CP454" s="91"/>
      <c r="CQ454" s="77">
        <f t="shared" si="776"/>
        <v>3</v>
      </c>
      <c r="CR454" s="77">
        <f t="shared" si="776"/>
        <v>2</v>
      </c>
      <c r="CS454" s="77">
        <f t="shared" si="776"/>
        <v>2</v>
      </c>
      <c r="CT454" s="77">
        <f t="shared" si="776"/>
        <v>3</v>
      </c>
      <c r="CU454" s="77">
        <f t="shared" si="776"/>
        <v>5</v>
      </c>
      <c r="CV454" s="77">
        <f t="shared" si="776"/>
        <v>2</v>
      </c>
      <c r="CW454" s="77">
        <f t="shared" si="776"/>
        <v>0</v>
      </c>
      <c r="CX454" s="77">
        <f t="shared" si="776"/>
        <v>4</v>
      </c>
      <c r="CY454" s="92">
        <f t="shared" si="776"/>
        <v>5</v>
      </c>
      <c r="DA454" s="77"/>
      <c r="DB454" s="77"/>
      <c r="DC454" s="77"/>
      <c r="DD454" s="77"/>
      <c r="DE454" s="77"/>
      <c r="DF454" s="77"/>
      <c r="DG454" s="77"/>
      <c r="DH454" s="77"/>
      <c r="DJ454" s="90" t="str">
        <f t="shared" si="798"/>
        <v>A</v>
      </c>
      <c r="DK454" s="77" t="str">
        <f t="shared" si="798"/>
        <v>H</v>
      </c>
      <c r="DL454" s="77" t="str">
        <f t="shared" si="798"/>
        <v>D</v>
      </c>
      <c r="DM454" s="77" t="str">
        <f t="shared" si="798"/>
        <v>H</v>
      </c>
      <c r="DN454" s="77" t="str">
        <f t="shared" si="798"/>
        <v>H</v>
      </c>
      <c r="DO454" s="91"/>
      <c r="DP454" s="77" t="str">
        <f t="shared" si="777"/>
        <v>A</v>
      </c>
      <c r="DQ454" s="77" t="str">
        <f t="shared" si="777"/>
        <v>D</v>
      </c>
      <c r="DR454" s="77" t="str">
        <f t="shared" si="777"/>
        <v>H</v>
      </c>
      <c r="DS454" s="77" t="str">
        <f t="shared" si="777"/>
        <v>A</v>
      </c>
      <c r="DT454" s="77" t="str">
        <f t="shared" si="777"/>
        <v>A</v>
      </c>
      <c r="DU454" s="77" t="str">
        <f t="shared" si="777"/>
        <v>H</v>
      </c>
      <c r="DV454" s="77" t="str">
        <f t="shared" si="777"/>
        <v>H</v>
      </c>
      <c r="DW454" s="77" t="str">
        <f t="shared" si="777"/>
        <v>D</v>
      </c>
      <c r="DX454" s="92" t="str">
        <f t="shared" si="777"/>
        <v>A</v>
      </c>
      <c r="DZ454" s="56"/>
      <c r="EA454" s="56"/>
      <c r="EB454" s="56"/>
      <c r="EC454" s="56"/>
      <c r="ED454" s="56"/>
      <c r="EE454" s="56"/>
      <c r="EF454" s="56"/>
      <c r="EG454" s="56"/>
      <c r="EI454" s="53" t="str">
        <f t="shared" si="778"/>
        <v>Erith &amp; Belvedere</v>
      </c>
      <c r="EJ454" s="79">
        <f t="shared" si="799"/>
        <v>28</v>
      </c>
      <c r="EK454" s="80">
        <f t="shared" si="779"/>
        <v>6</v>
      </c>
      <c r="EL454" s="80">
        <f t="shared" si="780"/>
        <v>3</v>
      </c>
      <c r="EM454" s="80">
        <f t="shared" si="781"/>
        <v>5</v>
      </c>
      <c r="EN454" s="80">
        <f>COUNTIF(DO$449:DO$463,"A")</f>
        <v>2</v>
      </c>
      <c r="EO454" s="80">
        <f>COUNTIF(DO$449:DO$463,"D")</f>
        <v>1</v>
      </c>
      <c r="EP454" s="80">
        <f>COUNTIF(DO$449:DO$463,"H")</f>
        <v>11</v>
      </c>
      <c r="EQ454" s="79">
        <f t="shared" si="800"/>
        <v>8</v>
      </c>
      <c r="ER454" s="79">
        <f t="shared" si="782"/>
        <v>4</v>
      </c>
      <c r="ES454" s="79">
        <f t="shared" si="782"/>
        <v>16</v>
      </c>
      <c r="ET454" s="81">
        <f>SUM($BL454:$CI454)+SUM(CP$449:CP$463)</f>
        <v>46</v>
      </c>
      <c r="EU454" s="81">
        <f>SUM($CK454:$DH454)+SUM(BQ$449:BQ$463)</f>
        <v>100</v>
      </c>
      <c r="EV454" s="79">
        <f t="shared" si="783"/>
        <v>20</v>
      </c>
      <c r="EW454" s="136">
        <f t="shared" si="784"/>
        <v>0.46</v>
      </c>
      <c r="EX454" s="78"/>
      <c r="EY454" s="80">
        <f t="shared" si="785"/>
        <v>28</v>
      </c>
      <c r="EZ454" s="80">
        <f t="shared" si="786"/>
        <v>8</v>
      </c>
      <c r="FA454" s="80">
        <f t="shared" si="787"/>
        <v>4</v>
      </c>
      <c r="FB454" s="80">
        <f t="shared" si="788"/>
        <v>16</v>
      </c>
      <c r="FC454" s="80">
        <f t="shared" si="789"/>
        <v>46</v>
      </c>
      <c r="FD454" s="80">
        <f t="shared" si="790"/>
        <v>100</v>
      </c>
      <c r="FE454" s="80">
        <f t="shared" si="791"/>
        <v>20</v>
      </c>
      <c r="FF454" s="80">
        <f t="shared" si="792"/>
        <v>0.46</v>
      </c>
      <c r="FH454" s="54">
        <f t="shared" si="801"/>
        <v>0</v>
      </c>
      <c r="FI454" s="54">
        <f t="shared" si="802"/>
        <v>0</v>
      </c>
      <c r="FJ454" s="54">
        <f t="shared" si="793"/>
        <v>0</v>
      </c>
      <c r="FK454" s="54">
        <f t="shared" si="793"/>
        <v>0</v>
      </c>
      <c r="FL454" s="54">
        <f t="shared" si="793"/>
        <v>0</v>
      </c>
      <c r="FM454" s="54">
        <f t="shared" si="793"/>
        <v>0</v>
      </c>
      <c r="FN454" s="54">
        <f t="shared" si="793"/>
        <v>0</v>
      </c>
      <c r="FO454" s="54">
        <f t="shared" si="793"/>
        <v>0</v>
      </c>
      <c r="FQ454" s="54" t="str">
        <f t="shared" si="688"/>
        <v/>
      </c>
      <c r="FR454" s="54" t="str">
        <f t="shared" si="744"/>
        <v/>
      </c>
      <c r="FS454" s="54" t="str">
        <f t="shared" si="794"/>
        <v/>
      </c>
      <c r="FT454" s="54" t="str">
        <f t="shared" si="795"/>
        <v/>
      </c>
      <c r="FU454" s="54" t="str">
        <f t="shared" si="795"/>
        <v/>
      </c>
      <c r="FV454" s="54" t="str">
        <f t="shared" si="772"/>
        <v/>
      </c>
      <c r="FW454" s="54" t="str">
        <f t="shared" si="772"/>
        <v/>
      </c>
      <c r="FX454" s="54" t="str">
        <f t="shared" si="772"/>
        <v/>
      </c>
      <c r="FY454" s="54" t="s">
        <v>1213</v>
      </c>
      <c r="FZ454" s="54" t="s">
        <v>1138</v>
      </c>
      <c r="GA454" s="59"/>
      <c r="GB454" s="60"/>
      <c r="GC454" s="58"/>
      <c r="GD454" s="59"/>
      <c r="GE454" s="61"/>
      <c r="GF454" s="58"/>
      <c r="GG454" s="61"/>
      <c r="GH454" s="61"/>
    </row>
    <row r="455" spans="1:192" s="54" customFormat="1" ht="12" x14ac:dyDescent="0.25">
      <c r="A455" s="54">
        <v>7</v>
      </c>
      <c r="B455" s="54" t="s">
        <v>1159</v>
      </c>
      <c r="C455" s="56">
        <v>28</v>
      </c>
      <c r="D455" s="56">
        <v>14</v>
      </c>
      <c r="E455" s="56">
        <v>5</v>
      </c>
      <c r="F455" s="56">
        <v>9</v>
      </c>
      <c r="G455" s="56">
        <v>51</v>
      </c>
      <c r="H455" s="56">
        <v>45</v>
      </c>
      <c r="I455" s="57">
        <v>33</v>
      </c>
      <c r="J455" s="69">
        <f t="shared" si="774"/>
        <v>1.1333333333333333</v>
      </c>
      <c r="L455" s="82" t="s">
        <v>1132</v>
      </c>
      <c r="M455" s="86" t="s">
        <v>89</v>
      </c>
      <c r="N455" s="88" t="s">
        <v>200</v>
      </c>
      <c r="O455" s="88" t="s">
        <v>62</v>
      </c>
      <c r="P455" s="148" t="s">
        <v>269</v>
      </c>
      <c r="Q455" s="84" t="s">
        <v>268</v>
      </c>
      <c r="R455" s="88" t="s">
        <v>148</v>
      </c>
      <c r="S455" s="83"/>
      <c r="T455" s="88" t="s">
        <v>103</v>
      </c>
      <c r="U455" s="88" t="s">
        <v>99</v>
      </c>
      <c r="V455" s="148" t="s">
        <v>177</v>
      </c>
      <c r="W455" s="88" t="s">
        <v>200</v>
      </c>
      <c r="X455" s="88" t="s">
        <v>304</v>
      </c>
      <c r="Y455" s="88" t="s">
        <v>59</v>
      </c>
      <c r="Z455" s="88" t="s">
        <v>59</v>
      </c>
      <c r="AA455" s="89" t="s">
        <v>177</v>
      </c>
      <c r="AL455" s="82" t="s">
        <v>1132</v>
      </c>
      <c r="AM455" s="253" t="s">
        <v>120</v>
      </c>
      <c r="AN455" s="59" t="s">
        <v>131</v>
      </c>
      <c r="AO455" s="59" t="s">
        <v>116</v>
      </c>
      <c r="AP455" s="59" t="s">
        <v>456</v>
      </c>
      <c r="AQ455" s="84" t="s">
        <v>128</v>
      </c>
      <c r="AR455" s="59" t="s">
        <v>115</v>
      </c>
      <c r="AS455" s="83"/>
      <c r="AT455" s="59" t="s">
        <v>1090</v>
      </c>
      <c r="AU455" s="59" t="s">
        <v>452</v>
      </c>
      <c r="AV455" s="59" t="s">
        <v>95</v>
      </c>
      <c r="AW455" s="59" t="s">
        <v>447</v>
      </c>
      <c r="AX455" s="59" t="s">
        <v>113</v>
      </c>
      <c r="AY455" s="59" t="s">
        <v>105</v>
      </c>
      <c r="AZ455" s="59" t="s">
        <v>79</v>
      </c>
      <c r="BA455" s="85" t="s">
        <v>82</v>
      </c>
      <c r="BL455" s="90">
        <f t="shared" si="796"/>
        <v>3</v>
      </c>
      <c r="BM455" s="77">
        <f t="shared" si="796"/>
        <v>2</v>
      </c>
      <c r="BN455" s="77">
        <f t="shared" si="796"/>
        <v>1</v>
      </c>
      <c r="BO455" s="77">
        <f t="shared" si="796"/>
        <v>7</v>
      </c>
      <c r="BP455" s="77">
        <f t="shared" si="796"/>
        <v>7</v>
      </c>
      <c r="BQ455" s="77">
        <f t="shared" si="796"/>
        <v>0</v>
      </c>
      <c r="BR455" s="91"/>
      <c r="BS455" s="77">
        <f t="shared" si="775"/>
        <v>1</v>
      </c>
      <c r="BT455" s="77">
        <f t="shared" si="775"/>
        <v>1</v>
      </c>
      <c r="BU455" s="77">
        <f t="shared" si="775"/>
        <v>2</v>
      </c>
      <c r="BV455" s="77">
        <f t="shared" si="775"/>
        <v>2</v>
      </c>
      <c r="BW455" s="77">
        <f t="shared" si="775"/>
        <v>4</v>
      </c>
      <c r="BX455" s="77">
        <f t="shared" si="775"/>
        <v>4</v>
      </c>
      <c r="BY455" s="77">
        <f t="shared" si="775"/>
        <v>4</v>
      </c>
      <c r="BZ455" s="92">
        <f t="shared" si="775"/>
        <v>2</v>
      </c>
      <c r="CB455" s="77"/>
      <c r="CC455" s="77"/>
      <c r="CD455" s="77"/>
      <c r="CE455" s="77"/>
      <c r="CF455" s="77"/>
      <c r="CG455" s="77"/>
      <c r="CH455" s="77"/>
      <c r="CI455" s="77"/>
      <c r="CJ455" s="78"/>
      <c r="CK455" s="90">
        <f t="shared" si="797"/>
        <v>0</v>
      </c>
      <c r="CL455" s="77">
        <f t="shared" si="797"/>
        <v>2</v>
      </c>
      <c r="CM455" s="77">
        <f t="shared" si="797"/>
        <v>1</v>
      </c>
      <c r="CN455" s="77">
        <f t="shared" si="797"/>
        <v>1</v>
      </c>
      <c r="CO455" s="77">
        <f t="shared" si="797"/>
        <v>2</v>
      </c>
      <c r="CP455" s="77">
        <f t="shared" si="797"/>
        <v>1</v>
      </c>
      <c r="CQ455" s="91"/>
      <c r="CR455" s="77">
        <f t="shared" si="776"/>
        <v>3</v>
      </c>
      <c r="CS455" s="77">
        <f t="shared" si="776"/>
        <v>0</v>
      </c>
      <c r="CT455" s="77">
        <f t="shared" si="776"/>
        <v>0</v>
      </c>
      <c r="CU455" s="77">
        <f t="shared" si="776"/>
        <v>2</v>
      </c>
      <c r="CV455" s="77">
        <f t="shared" si="776"/>
        <v>2</v>
      </c>
      <c r="CW455" s="77">
        <f t="shared" si="776"/>
        <v>0</v>
      </c>
      <c r="CX455" s="77">
        <f t="shared" si="776"/>
        <v>0</v>
      </c>
      <c r="CY455" s="92">
        <f t="shared" si="776"/>
        <v>0</v>
      </c>
      <c r="DA455" s="77"/>
      <c r="DB455" s="77"/>
      <c r="DC455" s="77"/>
      <c r="DD455" s="77"/>
      <c r="DE455" s="77"/>
      <c r="DF455" s="77"/>
      <c r="DG455" s="77"/>
      <c r="DH455" s="77"/>
      <c r="DJ455" s="90" t="str">
        <f t="shared" si="798"/>
        <v>H</v>
      </c>
      <c r="DK455" s="77" t="str">
        <f t="shared" si="798"/>
        <v>D</v>
      </c>
      <c r="DL455" s="77" t="str">
        <f t="shared" si="798"/>
        <v>D</v>
      </c>
      <c r="DM455" s="77" t="str">
        <f t="shared" si="798"/>
        <v>H</v>
      </c>
      <c r="DN455" s="77" t="str">
        <f t="shared" si="798"/>
        <v>H</v>
      </c>
      <c r="DO455" s="77" t="str">
        <f t="shared" si="798"/>
        <v>A</v>
      </c>
      <c r="DP455" s="91"/>
      <c r="DQ455" s="77" t="str">
        <f t="shared" si="777"/>
        <v>A</v>
      </c>
      <c r="DR455" s="77" t="str">
        <f t="shared" si="777"/>
        <v>H</v>
      </c>
      <c r="DS455" s="77" t="str">
        <f t="shared" si="777"/>
        <v>H</v>
      </c>
      <c r="DT455" s="77" t="str">
        <f t="shared" si="777"/>
        <v>D</v>
      </c>
      <c r="DU455" s="77" t="str">
        <f t="shared" si="777"/>
        <v>H</v>
      </c>
      <c r="DV455" s="77" t="str">
        <f t="shared" si="777"/>
        <v>H</v>
      </c>
      <c r="DW455" s="77" t="str">
        <f t="shared" si="777"/>
        <v>H</v>
      </c>
      <c r="DX455" s="92" t="str">
        <f t="shared" si="777"/>
        <v>H</v>
      </c>
      <c r="DZ455" s="56"/>
      <c r="EA455" s="56"/>
      <c r="EB455" s="56"/>
      <c r="EC455" s="56"/>
      <c r="ED455" s="56"/>
      <c r="EE455" s="56"/>
      <c r="EF455" s="56"/>
      <c r="EG455" s="56"/>
      <c r="EI455" s="53" t="str">
        <f t="shared" si="778"/>
        <v>Grays Athletic</v>
      </c>
      <c r="EJ455" s="79">
        <f t="shared" si="799"/>
        <v>28</v>
      </c>
      <c r="EK455" s="80">
        <f t="shared" si="779"/>
        <v>9</v>
      </c>
      <c r="EL455" s="80">
        <f t="shared" si="780"/>
        <v>3</v>
      </c>
      <c r="EM455" s="80">
        <f t="shared" si="781"/>
        <v>2</v>
      </c>
      <c r="EN455" s="80">
        <f>COUNTIF(DP$449:DP$463,"A")</f>
        <v>7</v>
      </c>
      <c r="EO455" s="80">
        <f>COUNTIF(DP$449:DP$463,"D")</f>
        <v>4</v>
      </c>
      <c r="EP455" s="80">
        <f>COUNTIF(DP$449:DP$463,"H")</f>
        <v>3</v>
      </c>
      <c r="EQ455" s="79">
        <f t="shared" si="800"/>
        <v>16</v>
      </c>
      <c r="ER455" s="79">
        <f t="shared" si="782"/>
        <v>7</v>
      </c>
      <c r="ES455" s="79">
        <f t="shared" si="782"/>
        <v>5</v>
      </c>
      <c r="ET455" s="81">
        <f>SUM($BL455:$CI455)+SUM(CQ$449:CQ$463)</f>
        <v>77</v>
      </c>
      <c r="EU455" s="81">
        <f>SUM($CK455:$DH455)+SUM(BR$449:BR$463)</f>
        <v>35</v>
      </c>
      <c r="EV455" s="79">
        <f t="shared" si="783"/>
        <v>39</v>
      </c>
      <c r="EW455" s="136">
        <f t="shared" si="784"/>
        <v>2.2000000000000002</v>
      </c>
      <c r="EX455" s="78"/>
      <c r="EY455" s="80">
        <f t="shared" si="785"/>
        <v>28</v>
      </c>
      <c r="EZ455" s="80">
        <f t="shared" si="786"/>
        <v>16</v>
      </c>
      <c r="FA455" s="80">
        <f t="shared" si="787"/>
        <v>7</v>
      </c>
      <c r="FB455" s="80">
        <f t="shared" si="788"/>
        <v>5</v>
      </c>
      <c r="FC455" s="80">
        <f t="shared" si="789"/>
        <v>77</v>
      </c>
      <c r="FD455" s="80">
        <f t="shared" si="790"/>
        <v>35</v>
      </c>
      <c r="FE455" s="80">
        <f t="shared" si="791"/>
        <v>39</v>
      </c>
      <c r="FF455" s="80">
        <f t="shared" si="792"/>
        <v>2.2000000000000002</v>
      </c>
      <c r="FH455" s="54">
        <f t="shared" si="801"/>
        <v>0</v>
      </c>
      <c r="FI455" s="54">
        <f t="shared" si="802"/>
        <v>0</v>
      </c>
      <c r="FJ455" s="54">
        <f t="shared" si="793"/>
        <v>0</v>
      </c>
      <c r="FK455" s="54">
        <f t="shared" si="793"/>
        <v>0</v>
      </c>
      <c r="FL455" s="54">
        <f t="shared" si="793"/>
        <v>0</v>
      </c>
      <c r="FM455" s="54">
        <f t="shared" si="793"/>
        <v>0</v>
      </c>
      <c r="FN455" s="54">
        <f t="shared" si="793"/>
        <v>0</v>
      </c>
      <c r="FO455" s="54">
        <f t="shared" si="793"/>
        <v>0</v>
      </c>
      <c r="FQ455" s="54" t="str">
        <f t="shared" si="688"/>
        <v/>
      </c>
      <c r="FR455" s="54" t="str">
        <f t="shared" si="744"/>
        <v/>
      </c>
      <c r="FS455" s="54" t="str">
        <f t="shared" si="794"/>
        <v/>
      </c>
      <c r="FT455" s="54" t="str">
        <f t="shared" si="795"/>
        <v/>
      </c>
      <c r="FU455" s="54" t="str">
        <f t="shared" si="795"/>
        <v/>
      </c>
      <c r="FV455" s="54" t="str">
        <f t="shared" si="772"/>
        <v/>
      </c>
      <c r="FW455" s="54" t="str">
        <f t="shared" si="772"/>
        <v/>
      </c>
      <c r="FX455" s="54" t="str">
        <f t="shared" si="772"/>
        <v/>
      </c>
      <c r="FY455" s="54" t="s">
        <v>1214</v>
      </c>
      <c r="FZ455" s="61"/>
      <c r="GA455" s="59"/>
      <c r="GB455" s="60"/>
      <c r="GC455" s="58"/>
      <c r="GD455" s="59"/>
      <c r="GE455" s="61"/>
      <c r="GF455" s="58"/>
      <c r="GG455" s="61"/>
      <c r="GH455" s="61"/>
    </row>
    <row r="456" spans="1:192" s="54" customFormat="1" ht="12" x14ac:dyDescent="0.25">
      <c r="A456" s="54">
        <v>8</v>
      </c>
      <c r="B456" s="54" t="s">
        <v>1125</v>
      </c>
      <c r="C456" s="56">
        <v>28</v>
      </c>
      <c r="D456" s="56">
        <v>11</v>
      </c>
      <c r="E456" s="56">
        <v>5</v>
      </c>
      <c r="F456" s="56">
        <v>12</v>
      </c>
      <c r="G456" s="56">
        <v>61</v>
      </c>
      <c r="H456" s="56">
        <v>61</v>
      </c>
      <c r="I456" s="57">
        <v>27</v>
      </c>
      <c r="J456" s="69">
        <f t="shared" si="774"/>
        <v>1</v>
      </c>
      <c r="L456" s="82" t="s">
        <v>1157</v>
      </c>
      <c r="M456" s="86" t="s">
        <v>124</v>
      </c>
      <c r="N456" s="88" t="s">
        <v>596</v>
      </c>
      <c r="O456" s="88" t="s">
        <v>459</v>
      </c>
      <c r="P456" s="88" t="s">
        <v>162</v>
      </c>
      <c r="Q456" s="84" t="s">
        <v>59</v>
      </c>
      <c r="R456" s="88" t="s">
        <v>63</v>
      </c>
      <c r="S456" s="88" t="s">
        <v>150</v>
      </c>
      <c r="T456" s="83"/>
      <c r="U456" s="88" t="s">
        <v>201</v>
      </c>
      <c r="V456" s="88" t="s">
        <v>111</v>
      </c>
      <c r="W456" s="88" t="s">
        <v>150</v>
      </c>
      <c r="X456" s="88" t="s">
        <v>89</v>
      </c>
      <c r="Y456" s="88" t="s">
        <v>89</v>
      </c>
      <c r="Z456" s="88" t="s">
        <v>177</v>
      </c>
      <c r="AA456" s="89" t="s">
        <v>99</v>
      </c>
      <c r="AC456" s="212"/>
      <c r="AL456" s="82" t="s">
        <v>1157</v>
      </c>
      <c r="AM456" s="253" t="s">
        <v>106</v>
      </c>
      <c r="AN456" s="59" t="s">
        <v>92</v>
      </c>
      <c r="AO456" s="59" t="s">
        <v>81</v>
      </c>
      <c r="AP456" s="59" t="s">
        <v>1095</v>
      </c>
      <c r="AQ456" s="84" t="s">
        <v>93</v>
      </c>
      <c r="AR456" s="59" t="s">
        <v>113</v>
      </c>
      <c r="AS456" s="59" t="s">
        <v>119</v>
      </c>
      <c r="AT456" s="83"/>
      <c r="AU456" s="59" t="s">
        <v>78</v>
      </c>
      <c r="AV456" s="59" t="s">
        <v>121</v>
      </c>
      <c r="AW456" s="59" t="s">
        <v>456</v>
      </c>
      <c r="AX456" s="59" t="s">
        <v>129</v>
      </c>
      <c r="AY456" s="59" t="s">
        <v>714</v>
      </c>
      <c r="AZ456" s="59" t="s">
        <v>116</v>
      </c>
      <c r="BA456" s="85" t="s">
        <v>115</v>
      </c>
      <c r="BL456" s="90">
        <f t="shared" si="796"/>
        <v>0</v>
      </c>
      <c r="BM456" s="77">
        <f t="shared" si="796"/>
        <v>11</v>
      </c>
      <c r="BN456" s="77">
        <f t="shared" si="796"/>
        <v>5</v>
      </c>
      <c r="BO456" s="77">
        <f t="shared" si="796"/>
        <v>6</v>
      </c>
      <c r="BP456" s="77">
        <f t="shared" si="796"/>
        <v>4</v>
      </c>
      <c r="BQ456" s="77">
        <f t="shared" si="796"/>
        <v>9</v>
      </c>
      <c r="BR456" s="77">
        <f t="shared" si="796"/>
        <v>3</v>
      </c>
      <c r="BS456" s="91"/>
      <c r="BT456" s="77">
        <f t="shared" si="775"/>
        <v>10</v>
      </c>
      <c r="BU456" s="77">
        <f t="shared" si="775"/>
        <v>5</v>
      </c>
      <c r="BV456" s="77">
        <f t="shared" si="775"/>
        <v>3</v>
      </c>
      <c r="BW456" s="77">
        <f t="shared" si="775"/>
        <v>3</v>
      </c>
      <c r="BX456" s="77">
        <f t="shared" si="775"/>
        <v>3</v>
      </c>
      <c r="BY456" s="77">
        <f t="shared" si="775"/>
        <v>2</v>
      </c>
      <c r="BZ456" s="92">
        <f t="shared" si="775"/>
        <v>1</v>
      </c>
      <c r="CB456" s="77"/>
      <c r="CC456" s="77"/>
      <c r="CD456" s="77"/>
      <c r="CE456" s="77"/>
      <c r="CF456" s="77"/>
      <c r="CG456" s="77"/>
      <c r="CH456" s="77"/>
      <c r="CI456" s="77"/>
      <c r="CJ456" s="78"/>
      <c r="CK456" s="90">
        <f t="shared" si="797"/>
        <v>0</v>
      </c>
      <c r="CL456" s="77">
        <f t="shared" si="797"/>
        <v>1</v>
      </c>
      <c r="CM456" s="77">
        <f t="shared" si="797"/>
        <v>3</v>
      </c>
      <c r="CN456" s="77">
        <f t="shared" si="797"/>
        <v>0</v>
      </c>
      <c r="CO456" s="77">
        <f t="shared" si="797"/>
        <v>0</v>
      </c>
      <c r="CP456" s="77">
        <f t="shared" si="797"/>
        <v>0</v>
      </c>
      <c r="CQ456" s="77">
        <f t="shared" si="797"/>
        <v>1</v>
      </c>
      <c r="CR456" s="91"/>
      <c r="CS456" s="77">
        <f t="shared" si="776"/>
        <v>0</v>
      </c>
      <c r="CT456" s="77">
        <f t="shared" si="776"/>
        <v>2</v>
      </c>
      <c r="CU456" s="77">
        <f t="shared" si="776"/>
        <v>1</v>
      </c>
      <c r="CV456" s="77">
        <f t="shared" si="776"/>
        <v>0</v>
      </c>
      <c r="CW456" s="77">
        <f t="shared" si="776"/>
        <v>0</v>
      </c>
      <c r="CX456" s="77">
        <f t="shared" si="776"/>
        <v>0</v>
      </c>
      <c r="CY456" s="92">
        <f t="shared" si="776"/>
        <v>0</v>
      </c>
      <c r="DA456" s="77"/>
      <c r="DB456" s="77"/>
      <c r="DC456" s="77"/>
      <c r="DD456" s="77"/>
      <c r="DE456" s="77"/>
      <c r="DF456" s="77"/>
      <c r="DG456" s="77"/>
      <c r="DH456" s="77"/>
      <c r="DJ456" s="90" t="str">
        <f t="shared" si="798"/>
        <v>D</v>
      </c>
      <c r="DK456" s="77" t="str">
        <f t="shared" si="798"/>
        <v>H</v>
      </c>
      <c r="DL456" s="77" t="str">
        <f t="shared" si="798"/>
        <v>H</v>
      </c>
      <c r="DM456" s="77" t="str">
        <f t="shared" si="798"/>
        <v>H</v>
      </c>
      <c r="DN456" s="77" t="str">
        <f t="shared" si="798"/>
        <v>H</v>
      </c>
      <c r="DO456" s="77" t="str">
        <f t="shared" si="798"/>
        <v>H</v>
      </c>
      <c r="DP456" s="77" t="str">
        <f t="shared" si="798"/>
        <v>H</v>
      </c>
      <c r="DQ456" s="91"/>
      <c r="DR456" s="77" t="str">
        <f t="shared" si="777"/>
        <v>H</v>
      </c>
      <c r="DS456" s="77" t="str">
        <f t="shared" si="777"/>
        <v>H</v>
      </c>
      <c r="DT456" s="77" t="str">
        <f t="shared" si="777"/>
        <v>H</v>
      </c>
      <c r="DU456" s="77" t="str">
        <f t="shared" si="777"/>
        <v>H</v>
      </c>
      <c r="DV456" s="77" t="str">
        <f t="shared" si="777"/>
        <v>H</v>
      </c>
      <c r="DW456" s="77" t="str">
        <f t="shared" si="777"/>
        <v>H</v>
      </c>
      <c r="DX456" s="92" t="str">
        <f t="shared" si="777"/>
        <v>H</v>
      </c>
      <c r="DZ456" s="56"/>
      <c r="EA456" s="56"/>
      <c r="EB456" s="56"/>
      <c r="EC456" s="56"/>
      <c r="ED456" s="56"/>
      <c r="EE456" s="56"/>
      <c r="EF456" s="56"/>
      <c r="EG456" s="56"/>
      <c r="EI456" s="53" t="str">
        <f t="shared" si="778"/>
        <v>Hounslow Town</v>
      </c>
      <c r="EJ456" s="79">
        <f t="shared" si="799"/>
        <v>28</v>
      </c>
      <c r="EK456" s="80">
        <f t="shared" si="779"/>
        <v>13</v>
      </c>
      <c r="EL456" s="80">
        <f t="shared" si="780"/>
        <v>1</v>
      </c>
      <c r="EM456" s="80">
        <f t="shared" si="781"/>
        <v>0</v>
      </c>
      <c r="EN456" s="80">
        <f>COUNTIF(DQ$449:DQ$463,"A")</f>
        <v>9</v>
      </c>
      <c r="EO456" s="80">
        <f>COUNTIF(DQ$449:DQ$463,"D")</f>
        <v>2</v>
      </c>
      <c r="EP456" s="80">
        <f>COUNTIF(DQ$449:DQ$463,"H")</f>
        <v>3</v>
      </c>
      <c r="EQ456" s="79">
        <f t="shared" si="800"/>
        <v>22</v>
      </c>
      <c r="ER456" s="79">
        <f t="shared" si="782"/>
        <v>3</v>
      </c>
      <c r="ES456" s="79">
        <f t="shared" si="782"/>
        <v>3</v>
      </c>
      <c r="ET456" s="81">
        <f>SUM($BL456:$CI456)+SUM(CR$449:CR$463)</f>
        <v>103</v>
      </c>
      <c r="EU456" s="81">
        <f>SUM($CK456:$DH456)+SUM(BS$449:BS$463)</f>
        <v>37</v>
      </c>
      <c r="EV456" s="79">
        <f t="shared" si="783"/>
        <v>47</v>
      </c>
      <c r="EW456" s="136">
        <f t="shared" si="784"/>
        <v>2.7837837837837838</v>
      </c>
      <c r="EX456" s="78"/>
      <c r="EY456" s="80">
        <f t="shared" si="785"/>
        <v>28</v>
      </c>
      <c r="EZ456" s="80">
        <f t="shared" si="786"/>
        <v>22</v>
      </c>
      <c r="FA456" s="80">
        <f t="shared" si="787"/>
        <v>3</v>
      </c>
      <c r="FB456" s="80">
        <f t="shared" si="788"/>
        <v>3</v>
      </c>
      <c r="FC456" s="80">
        <f t="shared" si="789"/>
        <v>103</v>
      </c>
      <c r="FD456" s="80">
        <f t="shared" si="790"/>
        <v>37</v>
      </c>
      <c r="FE456" s="80">
        <f t="shared" si="791"/>
        <v>47</v>
      </c>
      <c r="FF456" s="80">
        <f t="shared" si="792"/>
        <v>2.7837837837837838</v>
      </c>
      <c r="FH456" s="54">
        <f t="shared" si="801"/>
        <v>0</v>
      </c>
      <c r="FI456" s="54">
        <f t="shared" si="802"/>
        <v>0</v>
      </c>
      <c r="FJ456" s="54">
        <f t="shared" si="793"/>
        <v>0</v>
      </c>
      <c r="FK456" s="54">
        <f t="shared" si="793"/>
        <v>0</v>
      </c>
      <c r="FL456" s="54">
        <f t="shared" si="793"/>
        <v>0</v>
      </c>
      <c r="FM456" s="54">
        <f t="shared" si="793"/>
        <v>0</v>
      </c>
      <c r="FN456" s="54">
        <f t="shared" si="793"/>
        <v>0</v>
      </c>
      <c r="FO456" s="54">
        <f t="shared" si="793"/>
        <v>0</v>
      </c>
      <c r="FQ456" s="54" t="str">
        <f t="shared" si="688"/>
        <v/>
      </c>
      <c r="FR456" s="54" t="str">
        <f t="shared" si="744"/>
        <v/>
      </c>
      <c r="FS456" s="54" t="str">
        <f t="shared" si="794"/>
        <v/>
      </c>
      <c r="FT456" s="54" t="str">
        <f t="shared" si="795"/>
        <v/>
      </c>
      <c r="FU456" s="54" t="str">
        <f t="shared" si="795"/>
        <v/>
      </c>
      <c r="FV456" s="54" t="str">
        <f t="shared" si="772"/>
        <v/>
      </c>
      <c r="FW456" s="54" t="str">
        <f t="shared" si="772"/>
        <v/>
      </c>
      <c r="FX456" s="54" t="str">
        <f t="shared" si="772"/>
        <v/>
      </c>
      <c r="FY456" s="54" t="s">
        <v>1215</v>
      </c>
      <c r="FZ456" s="61"/>
      <c r="GA456" s="59"/>
      <c r="GB456" s="60"/>
      <c r="GC456" s="58"/>
      <c r="GD456" s="59"/>
      <c r="GE456" s="61"/>
      <c r="GF456" s="58"/>
      <c r="GG456" s="61"/>
      <c r="GH456" s="61"/>
    </row>
    <row r="457" spans="1:192" s="54" customFormat="1" ht="12" x14ac:dyDescent="0.25">
      <c r="A457" s="54">
        <v>9</v>
      </c>
      <c r="B457" s="54" t="s">
        <v>1142</v>
      </c>
      <c r="C457" s="56">
        <v>28</v>
      </c>
      <c r="D457" s="56">
        <v>10</v>
      </c>
      <c r="E457" s="56">
        <v>5</v>
      </c>
      <c r="F457" s="56">
        <v>13</v>
      </c>
      <c r="G457" s="56">
        <v>63</v>
      </c>
      <c r="H457" s="56">
        <v>80</v>
      </c>
      <c r="I457" s="57">
        <v>25</v>
      </c>
      <c r="J457" s="69">
        <f t="shared" si="774"/>
        <v>0.78749999999999998</v>
      </c>
      <c r="L457" s="82" t="s">
        <v>1142</v>
      </c>
      <c r="M457" s="86" t="s">
        <v>101</v>
      </c>
      <c r="N457" s="88" t="s">
        <v>304</v>
      </c>
      <c r="O457" s="88" t="s">
        <v>59</v>
      </c>
      <c r="P457" s="88" t="s">
        <v>62</v>
      </c>
      <c r="Q457" s="84" t="s">
        <v>177</v>
      </c>
      <c r="R457" s="88" t="s">
        <v>76</v>
      </c>
      <c r="S457" s="88" t="s">
        <v>103</v>
      </c>
      <c r="T457" s="88" t="s">
        <v>100</v>
      </c>
      <c r="U457" s="83"/>
      <c r="V457" s="88" t="s">
        <v>58</v>
      </c>
      <c r="W457" s="88" t="s">
        <v>632</v>
      </c>
      <c r="X457" s="88" t="s">
        <v>87</v>
      </c>
      <c r="Y457" s="88" t="s">
        <v>77</v>
      </c>
      <c r="Z457" s="88" t="s">
        <v>125</v>
      </c>
      <c r="AA457" s="89" t="s">
        <v>150</v>
      </c>
      <c r="AC457" s="212"/>
      <c r="AL457" s="82" t="s">
        <v>1142</v>
      </c>
      <c r="AM457" s="253" t="s">
        <v>754</v>
      </c>
      <c r="AN457" s="59" t="s">
        <v>113</v>
      </c>
      <c r="AO457" s="59" t="s">
        <v>131</v>
      </c>
      <c r="AP457" s="59" t="s">
        <v>91</v>
      </c>
      <c r="AQ457" s="84" t="s">
        <v>447</v>
      </c>
      <c r="AR457" s="59" t="s">
        <v>129</v>
      </c>
      <c r="AS457" s="59" t="s">
        <v>80</v>
      </c>
      <c r="AT457" s="59" t="s">
        <v>82</v>
      </c>
      <c r="AU457" s="83"/>
      <c r="AV457" s="59" t="s">
        <v>93</v>
      </c>
      <c r="AW457" s="59" t="s">
        <v>246</v>
      </c>
      <c r="AX457" s="59" t="s">
        <v>120</v>
      </c>
      <c r="AY457" s="59" t="s">
        <v>458</v>
      </c>
      <c r="AZ457" s="59" t="s">
        <v>1090</v>
      </c>
      <c r="BA457" s="85" t="s">
        <v>272</v>
      </c>
      <c r="BL457" s="90">
        <f t="shared" si="796"/>
        <v>3</v>
      </c>
      <c r="BM457" s="77">
        <f t="shared" si="796"/>
        <v>4</v>
      </c>
      <c r="BN457" s="77">
        <f t="shared" si="796"/>
        <v>4</v>
      </c>
      <c r="BO457" s="77">
        <f t="shared" si="796"/>
        <v>1</v>
      </c>
      <c r="BP457" s="77">
        <f t="shared" si="796"/>
        <v>2</v>
      </c>
      <c r="BQ457" s="77">
        <f t="shared" si="796"/>
        <v>0</v>
      </c>
      <c r="BR457" s="77">
        <f t="shared" si="796"/>
        <v>1</v>
      </c>
      <c r="BS457" s="77">
        <f t="shared" si="796"/>
        <v>4</v>
      </c>
      <c r="BT457" s="91"/>
      <c r="BU457" s="77">
        <f t="shared" si="775"/>
        <v>5</v>
      </c>
      <c r="BV457" s="77">
        <f t="shared" si="775"/>
        <v>3</v>
      </c>
      <c r="BW457" s="77">
        <f t="shared" si="775"/>
        <v>3</v>
      </c>
      <c r="BX457" s="77">
        <f t="shared" si="775"/>
        <v>2</v>
      </c>
      <c r="BY457" s="77">
        <f t="shared" si="775"/>
        <v>5</v>
      </c>
      <c r="BZ457" s="92">
        <f t="shared" si="775"/>
        <v>3</v>
      </c>
      <c r="CB457" s="77"/>
      <c r="CC457" s="77"/>
      <c r="CD457" s="77"/>
      <c r="CE457" s="77"/>
      <c r="CF457" s="77"/>
      <c r="CG457" s="77"/>
      <c r="CH457" s="77"/>
      <c r="CI457" s="77"/>
      <c r="CJ457" s="163"/>
      <c r="CK457" s="90">
        <f t="shared" si="797"/>
        <v>2</v>
      </c>
      <c r="CL457" s="77">
        <f t="shared" si="797"/>
        <v>2</v>
      </c>
      <c r="CM457" s="77">
        <f t="shared" si="797"/>
        <v>0</v>
      </c>
      <c r="CN457" s="77">
        <f t="shared" si="797"/>
        <v>1</v>
      </c>
      <c r="CO457" s="77">
        <f t="shared" si="797"/>
        <v>0</v>
      </c>
      <c r="CP457" s="77">
        <f t="shared" si="797"/>
        <v>2</v>
      </c>
      <c r="CQ457" s="77">
        <f t="shared" si="797"/>
        <v>3</v>
      </c>
      <c r="CR457" s="77">
        <f t="shared" si="797"/>
        <v>3</v>
      </c>
      <c r="CS457" s="91"/>
      <c r="CT457" s="77">
        <f t="shared" si="776"/>
        <v>1</v>
      </c>
      <c r="CU457" s="77">
        <f t="shared" si="776"/>
        <v>7</v>
      </c>
      <c r="CV457" s="77">
        <f t="shared" si="776"/>
        <v>3</v>
      </c>
      <c r="CW457" s="77">
        <f t="shared" si="776"/>
        <v>1</v>
      </c>
      <c r="CX457" s="77">
        <f t="shared" si="776"/>
        <v>0</v>
      </c>
      <c r="CY457" s="92">
        <f t="shared" si="776"/>
        <v>1</v>
      </c>
      <c r="DA457" s="77"/>
      <c r="DB457" s="77"/>
      <c r="DC457" s="77"/>
      <c r="DD457" s="77"/>
      <c r="DE457" s="77"/>
      <c r="DF457" s="77"/>
      <c r="DG457" s="77"/>
      <c r="DH457" s="77"/>
      <c r="DI457" s="53"/>
      <c r="DJ457" s="90" t="str">
        <f t="shared" si="798"/>
        <v>H</v>
      </c>
      <c r="DK457" s="77" t="str">
        <f t="shared" si="798"/>
        <v>H</v>
      </c>
      <c r="DL457" s="77" t="str">
        <f t="shared" si="798"/>
        <v>H</v>
      </c>
      <c r="DM457" s="77" t="str">
        <f t="shared" si="798"/>
        <v>D</v>
      </c>
      <c r="DN457" s="77" t="str">
        <f t="shared" si="798"/>
        <v>H</v>
      </c>
      <c r="DO457" s="77" t="str">
        <f t="shared" si="798"/>
        <v>A</v>
      </c>
      <c r="DP457" s="77" t="str">
        <f t="shared" si="798"/>
        <v>A</v>
      </c>
      <c r="DQ457" s="77" t="str">
        <f t="shared" si="798"/>
        <v>H</v>
      </c>
      <c r="DR457" s="91"/>
      <c r="DS457" s="77" t="str">
        <f t="shared" si="777"/>
        <v>H</v>
      </c>
      <c r="DT457" s="77" t="str">
        <f t="shared" si="777"/>
        <v>A</v>
      </c>
      <c r="DU457" s="77" t="str">
        <f t="shared" si="777"/>
        <v>D</v>
      </c>
      <c r="DV457" s="77" t="str">
        <f t="shared" si="777"/>
        <v>H</v>
      </c>
      <c r="DW457" s="77" t="str">
        <f t="shared" si="777"/>
        <v>H</v>
      </c>
      <c r="DX457" s="92" t="str">
        <f t="shared" si="777"/>
        <v>H</v>
      </c>
      <c r="DZ457" s="56"/>
      <c r="EA457" s="56"/>
      <c r="EB457" s="56"/>
      <c r="EC457" s="56"/>
      <c r="ED457" s="56"/>
      <c r="EE457" s="56"/>
      <c r="EF457" s="56"/>
      <c r="EG457" s="56"/>
      <c r="EH457" s="53"/>
      <c r="EI457" s="53" t="str">
        <f t="shared" si="778"/>
        <v>Maidenhead United</v>
      </c>
      <c r="EJ457" s="79">
        <f t="shared" si="799"/>
        <v>28</v>
      </c>
      <c r="EK457" s="80">
        <f t="shared" si="779"/>
        <v>9</v>
      </c>
      <c r="EL457" s="80">
        <f t="shared" si="780"/>
        <v>2</v>
      </c>
      <c r="EM457" s="80">
        <f t="shared" si="781"/>
        <v>3</v>
      </c>
      <c r="EN457" s="80">
        <f>COUNTIF(DR$449:DR$463,"A")</f>
        <v>1</v>
      </c>
      <c r="EO457" s="80">
        <f>COUNTIF(DR$449:DR$463,"D")</f>
        <v>3</v>
      </c>
      <c r="EP457" s="80">
        <f>COUNTIF(DR$449:DR$463,"H")</f>
        <v>10</v>
      </c>
      <c r="EQ457" s="79">
        <f t="shared" si="800"/>
        <v>10</v>
      </c>
      <c r="ER457" s="79">
        <f t="shared" si="782"/>
        <v>5</v>
      </c>
      <c r="ES457" s="79">
        <f t="shared" si="782"/>
        <v>13</v>
      </c>
      <c r="ET457" s="81">
        <f>SUM($BL457:$CI457)+SUM(CS$449:CS$463)</f>
        <v>63</v>
      </c>
      <c r="EU457" s="81">
        <f>SUM($CK457:$DH457)+SUM(BT$449:BT$463)</f>
        <v>80</v>
      </c>
      <c r="EV457" s="79">
        <f t="shared" si="783"/>
        <v>25</v>
      </c>
      <c r="EW457" s="136">
        <f t="shared" si="784"/>
        <v>0.78749999999999998</v>
      </c>
      <c r="EX457" s="78"/>
      <c r="EY457" s="80">
        <f t="shared" si="785"/>
        <v>28</v>
      </c>
      <c r="EZ457" s="80">
        <f t="shared" si="786"/>
        <v>10</v>
      </c>
      <c r="FA457" s="80">
        <f t="shared" si="787"/>
        <v>5</v>
      </c>
      <c r="FB457" s="80">
        <f t="shared" si="788"/>
        <v>13</v>
      </c>
      <c r="FC457" s="80">
        <f t="shared" si="789"/>
        <v>63</v>
      </c>
      <c r="FD457" s="80">
        <f t="shared" si="790"/>
        <v>80</v>
      </c>
      <c r="FE457" s="80">
        <f t="shared" si="791"/>
        <v>25</v>
      </c>
      <c r="FF457" s="80">
        <f t="shared" si="792"/>
        <v>0.78749999999999998</v>
      </c>
      <c r="FG457" s="53"/>
      <c r="FH457" s="54">
        <f t="shared" si="801"/>
        <v>0</v>
      </c>
      <c r="FI457" s="54">
        <f t="shared" si="802"/>
        <v>0</v>
      </c>
      <c r="FJ457" s="54">
        <f t="shared" si="793"/>
        <v>0</v>
      </c>
      <c r="FK457" s="54">
        <f t="shared" si="793"/>
        <v>0</v>
      </c>
      <c r="FL457" s="54">
        <f t="shared" si="793"/>
        <v>0</v>
      </c>
      <c r="FM457" s="54">
        <f t="shared" si="793"/>
        <v>0</v>
      </c>
      <c r="FN457" s="54">
        <f t="shared" si="793"/>
        <v>0</v>
      </c>
      <c r="FO457" s="54">
        <f t="shared" si="793"/>
        <v>0</v>
      </c>
      <c r="FQ457" s="54" t="str">
        <f t="shared" ref="FQ457:FQ520" si="803">IF(SUM($FH457:$FO457)=0,"",EI457)</f>
        <v/>
      </c>
      <c r="FR457" s="54" t="str">
        <f t="shared" si="744"/>
        <v/>
      </c>
      <c r="FS457" s="54" t="str">
        <f t="shared" si="794"/>
        <v/>
      </c>
      <c r="FT457" s="54" t="str">
        <f t="shared" si="795"/>
        <v/>
      </c>
      <c r="FU457" s="54" t="str">
        <f t="shared" si="795"/>
        <v/>
      </c>
      <c r="FV457" s="54" t="str">
        <f t="shared" si="772"/>
        <v/>
      </c>
      <c r="FW457" s="54" t="str">
        <f t="shared" si="772"/>
        <v/>
      </c>
      <c r="FX457" s="54" t="str">
        <f t="shared" si="772"/>
        <v/>
      </c>
      <c r="FY457" s="54" t="s">
        <v>1216</v>
      </c>
      <c r="FZ457" s="61"/>
      <c r="GA457" s="59"/>
      <c r="GB457" s="60"/>
      <c r="GC457" s="58"/>
      <c r="GD457" s="59"/>
      <c r="GE457" s="61"/>
      <c r="GF457" s="58"/>
      <c r="GG457" s="61"/>
      <c r="GH457" s="61"/>
    </row>
    <row r="458" spans="1:192" s="54" customFormat="1" ht="12" x14ac:dyDescent="0.25">
      <c r="A458" s="54">
        <v>10</v>
      </c>
      <c r="B458" s="54" t="s">
        <v>1130</v>
      </c>
      <c r="C458" s="56">
        <v>28</v>
      </c>
      <c r="D458" s="56">
        <v>9</v>
      </c>
      <c r="E458" s="56">
        <v>6</v>
      </c>
      <c r="F458" s="56">
        <v>13</v>
      </c>
      <c r="G458" s="56">
        <v>57</v>
      </c>
      <c r="H458" s="56">
        <v>67</v>
      </c>
      <c r="I458" s="57">
        <v>24</v>
      </c>
      <c r="J458" s="69">
        <f t="shared" si="774"/>
        <v>0.85074626865671643</v>
      </c>
      <c r="L458" s="82" t="s">
        <v>1154</v>
      </c>
      <c r="M458" s="86" t="s">
        <v>200</v>
      </c>
      <c r="N458" s="88" t="s">
        <v>164</v>
      </c>
      <c r="O458" s="88" t="s">
        <v>177</v>
      </c>
      <c r="P458" s="148" t="s">
        <v>99</v>
      </c>
      <c r="Q458" s="84" t="s">
        <v>77</v>
      </c>
      <c r="R458" s="88" t="s">
        <v>125</v>
      </c>
      <c r="S458" s="252" t="s">
        <v>200</v>
      </c>
      <c r="T458" s="88" t="s">
        <v>59</v>
      </c>
      <c r="U458" s="88" t="s">
        <v>125</v>
      </c>
      <c r="V458" s="83"/>
      <c r="W458" s="88" t="s">
        <v>459</v>
      </c>
      <c r="X458" s="88" t="s">
        <v>148</v>
      </c>
      <c r="Y458" s="148" t="s">
        <v>162</v>
      </c>
      <c r="Z458" s="88" t="s">
        <v>177</v>
      </c>
      <c r="AA458" s="89" t="s">
        <v>77</v>
      </c>
      <c r="AC458" s="212"/>
      <c r="AL458" s="82" t="s">
        <v>1154</v>
      </c>
      <c r="AM458" s="253" t="s">
        <v>447</v>
      </c>
      <c r="AN458" s="59" t="s">
        <v>1090</v>
      </c>
      <c r="AO458" s="59" t="s">
        <v>113</v>
      </c>
      <c r="AP458" s="59" t="s">
        <v>120</v>
      </c>
      <c r="AQ458" s="84" t="s">
        <v>114</v>
      </c>
      <c r="AR458" s="59" t="s">
        <v>131</v>
      </c>
      <c r="AS458" s="59" t="s">
        <v>584</v>
      </c>
      <c r="AT458" s="59" t="s">
        <v>67</v>
      </c>
      <c r="AU458" s="59" t="s">
        <v>446</v>
      </c>
      <c r="AV458" s="83"/>
      <c r="AW458" s="59" t="s">
        <v>79</v>
      </c>
      <c r="AX458" s="59" t="s">
        <v>714</v>
      </c>
      <c r="AY458" s="59" t="s">
        <v>69</v>
      </c>
      <c r="AZ458" s="59" t="s">
        <v>82</v>
      </c>
      <c r="BA458" s="85" t="s">
        <v>129</v>
      </c>
      <c r="BL458" s="90">
        <f t="shared" si="796"/>
        <v>2</v>
      </c>
      <c r="BM458" s="77">
        <f t="shared" si="796"/>
        <v>8</v>
      </c>
      <c r="BN458" s="77">
        <f t="shared" si="796"/>
        <v>2</v>
      </c>
      <c r="BO458" s="77">
        <f t="shared" si="796"/>
        <v>1</v>
      </c>
      <c r="BP458" s="77">
        <f t="shared" si="796"/>
        <v>2</v>
      </c>
      <c r="BQ458" s="77">
        <f t="shared" si="796"/>
        <v>5</v>
      </c>
      <c r="BR458" s="77">
        <f t="shared" si="796"/>
        <v>2</v>
      </c>
      <c r="BS458" s="77">
        <f t="shared" si="796"/>
        <v>4</v>
      </c>
      <c r="BT458" s="77">
        <f t="shared" si="796"/>
        <v>5</v>
      </c>
      <c r="BU458" s="91"/>
      <c r="BV458" s="77">
        <f>(IF(W458="","",(IF(MID(W458,2,1)="-",LEFT(W458,1),LEFT(W458,2)))+0))</f>
        <v>5</v>
      </c>
      <c r="BW458" s="77">
        <f>(IF(X458="","",(IF(MID(X458,2,1)="-",LEFT(X458,1),LEFT(X458,2)))+0))</f>
        <v>0</v>
      </c>
      <c r="BX458" s="77">
        <f>(IF(Y458="","",(IF(MID(Y458,2,1)="-",LEFT(Y458,1),LEFT(Y458,2)))+0))</f>
        <v>6</v>
      </c>
      <c r="BY458" s="77">
        <f>(IF(Z458="","",(IF(MID(Z458,2,1)="-",LEFT(Z458,1),LEFT(Z458,2)))+0))</f>
        <v>2</v>
      </c>
      <c r="BZ458" s="92">
        <f>(IF(AA458="","",(IF(MID(AA458,2,1)="-",LEFT(AA458,1),LEFT(AA458,2)))+0))</f>
        <v>2</v>
      </c>
      <c r="CB458" s="77"/>
      <c r="CC458" s="77"/>
      <c r="CD458" s="77"/>
      <c r="CE458" s="77"/>
      <c r="CF458" s="77"/>
      <c r="CG458" s="77"/>
      <c r="CH458" s="77"/>
      <c r="CI458" s="77"/>
      <c r="CJ458" s="78"/>
      <c r="CK458" s="90">
        <f t="shared" si="797"/>
        <v>2</v>
      </c>
      <c r="CL458" s="77">
        <f t="shared" si="797"/>
        <v>0</v>
      </c>
      <c r="CM458" s="77">
        <f t="shared" si="797"/>
        <v>0</v>
      </c>
      <c r="CN458" s="77">
        <f t="shared" si="797"/>
        <v>0</v>
      </c>
      <c r="CO458" s="77">
        <f t="shared" si="797"/>
        <v>1</v>
      </c>
      <c r="CP458" s="77">
        <f t="shared" si="797"/>
        <v>0</v>
      </c>
      <c r="CQ458" s="77">
        <f t="shared" si="797"/>
        <v>2</v>
      </c>
      <c r="CR458" s="77">
        <f t="shared" si="797"/>
        <v>0</v>
      </c>
      <c r="CS458" s="77">
        <f t="shared" si="797"/>
        <v>0</v>
      </c>
      <c r="CT458" s="91"/>
      <c r="CU458" s="77">
        <f>(IF(W458="","",IF(RIGHT(W458,2)="10",RIGHT(W458,2),RIGHT(W458,1))+0))</f>
        <v>3</v>
      </c>
      <c r="CV458" s="77">
        <f>(IF(X458="","",IF(RIGHT(X458,2)="10",RIGHT(X458,2),RIGHT(X458,1))+0))</f>
        <v>1</v>
      </c>
      <c r="CW458" s="77">
        <f>(IF(Y458="","",IF(RIGHT(Y458,2)="10",RIGHT(Y458,2),RIGHT(Y458,1))+0))</f>
        <v>0</v>
      </c>
      <c r="CX458" s="77">
        <f>(IF(Z458="","",IF(RIGHT(Z458,2)="10",RIGHT(Z458,2),RIGHT(Z458,1))+0))</f>
        <v>0</v>
      </c>
      <c r="CY458" s="92">
        <f>(IF(AA458="","",IF(RIGHT(AA458,2)="10",RIGHT(AA458,2),RIGHT(AA458,1))+0))</f>
        <v>1</v>
      </c>
      <c r="DA458" s="77"/>
      <c r="DB458" s="77"/>
      <c r="DC458" s="77"/>
      <c r="DD458" s="77"/>
      <c r="DE458" s="77"/>
      <c r="DF458" s="77"/>
      <c r="DG458" s="77"/>
      <c r="DH458" s="77"/>
      <c r="DJ458" s="90" t="str">
        <f t="shared" si="798"/>
        <v>D</v>
      </c>
      <c r="DK458" s="77" t="str">
        <f t="shared" si="798"/>
        <v>H</v>
      </c>
      <c r="DL458" s="77" t="str">
        <f t="shared" si="798"/>
        <v>H</v>
      </c>
      <c r="DM458" s="77" t="str">
        <f t="shared" si="798"/>
        <v>H</v>
      </c>
      <c r="DN458" s="77" t="str">
        <f t="shared" si="798"/>
        <v>H</v>
      </c>
      <c r="DO458" s="77" t="str">
        <f t="shared" si="798"/>
        <v>H</v>
      </c>
      <c r="DP458" s="77" t="str">
        <f t="shared" si="798"/>
        <v>D</v>
      </c>
      <c r="DQ458" s="77" t="str">
        <f t="shared" si="798"/>
        <v>H</v>
      </c>
      <c r="DR458" s="77" t="str">
        <f t="shared" si="798"/>
        <v>H</v>
      </c>
      <c r="DS458" s="91"/>
      <c r="DT458" s="77" t="str">
        <f>(IF(W458="","",IF(BV458&gt;CU458,"H",IF(BV458&lt;CU458,"A","D"))))</f>
        <v>H</v>
      </c>
      <c r="DU458" s="77" t="str">
        <f>(IF(X458="","",IF(BW458&gt;CV458,"H",IF(BW458&lt;CV458,"A","D"))))</f>
        <v>A</v>
      </c>
      <c r="DV458" s="77" t="str">
        <f>(IF(Y458="","",IF(BX458&gt;CW458,"H",IF(BX458&lt;CW458,"A","D"))))</f>
        <v>H</v>
      </c>
      <c r="DW458" s="77" t="str">
        <f>(IF(Z458="","",IF(BY458&gt;CX458,"H",IF(BY458&lt;CX458,"A","D"))))</f>
        <v>H</v>
      </c>
      <c r="DX458" s="92" t="str">
        <f>(IF(AA458="","",IF(BZ458&gt;CY458,"H",IF(BZ458&lt;CY458,"A","D"))))</f>
        <v>H</v>
      </c>
      <c r="DZ458" s="56"/>
      <c r="EA458" s="56"/>
      <c r="EB458" s="56"/>
      <c r="EC458" s="56"/>
      <c r="ED458" s="56"/>
      <c r="EE458" s="56"/>
      <c r="EF458" s="56"/>
      <c r="EG458" s="56"/>
      <c r="EI458" s="53" t="str">
        <f t="shared" si="778"/>
        <v>Maidstone United</v>
      </c>
      <c r="EJ458" s="79">
        <f t="shared" si="799"/>
        <v>28</v>
      </c>
      <c r="EK458" s="80">
        <f t="shared" si="779"/>
        <v>11</v>
      </c>
      <c r="EL458" s="80">
        <f t="shared" si="780"/>
        <v>2</v>
      </c>
      <c r="EM458" s="80">
        <f t="shared" si="781"/>
        <v>1</v>
      </c>
      <c r="EN458" s="80">
        <f>COUNTIF(DS$449:DS$463,"A")</f>
        <v>8</v>
      </c>
      <c r="EO458" s="80">
        <f>COUNTIF(DS$449:DS$463,"D")</f>
        <v>2</v>
      </c>
      <c r="EP458" s="80">
        <f>COUNTIF(DS$449:DS$463,"H")</f>
        <v>4</v>
      </c>
      <c r="EQ458" s="79">
        <f t="shared" si="800"/>
        <v>19</v>
      </c>
      <c r="ER458" s="79">
        <f t="shared" si="782"/>
        <v>4</v>
      </c>
      <c r="ES458" s="79">
        <f t="shared" si="782"/>
        <v>5</v>
      </c>
      <c r="ET458" s="81">
        <f>SUM($BL458:$CI458)+SUM(CT$449:CT$463)</f>
        <v>86</v>
      </c>
      <c r="EU458" s="81">
        <f>SUM($CK458:$DH458)+SUM(BU$449:BU$463)</f>
        <v>37</v>
      </c>
      <c r="EV458" s="79">
        <f t="shared" si="783"/>
        <v>42</v>
      </c>
      <c r="EW458" s="136">
        <f t="shared" si="784"/>
        <v>2.3243243243243241</v>
      </c>
      <c r="EX458" s="78"/>
      <c r="EY458" s="80">
        <f t="shared" si="785"/>
        <v>28</v>
      </c>
      <c r="EZ458" s="80">
        <f t="shared" si="786"/>
        <v>19</v>
      </c>
      <c r="FA458" s="80">
        <f t="shared" si="787"/>
        <v>4</v>
      </c>
      <c r="FB458" s="80">
        <f t="shared" si="788"/>
        <v>5</v>
      </c>
      <c r="FC458" s="80">
        <f t="shared" si="789"/>
        <v>86</v>
      </c>
      <c r="FD458" s="80">
        <f t="shared" si="790"/>
        <v>37</v>
      </c>
      <c r="FE458" s="80">
        <f t="shared" si="791"/>
        <v>42</v>
      </c>
      <c r="FF458" s="80">
        <f t="shared" si="792"/>
        <v>2.3243243243243241</v>
      </c>
      <c r="FH458" s="54">
        <f t="shared" si="801"/>
        <v>0</v>
      </c>
      <c r="FI458" s="54">
        <f t="shared" si="802"/>
        <v>0</v>
      </c>
      <c r="FJ458" s="54">
        <f t="shared" si="793"/>
        <v>0</v>
      </c>
      <c r="FK458" s="54">
        <f t="shared" si="793"/>
        <v>0</v>
      </c>
      <c r="FL458" s="54">
        <f t="shared" si="793"/>
        <v>0</v>
      </c>
      <c r="FM458" s="54">
        <f t="shared" si="793"/>
        <v>0</v>
      </c>
      <c r="FN458" s="54">
        <f t="shared" si="793"/>
        <v>0</v>
      </c>
      <c r="FO458" s="54">
        <f t="shared" si="793"/>
        <v>0</v>
      </c>
      <c r="FQ458" s="54" t="str">
        <f t="shared" si="803"/>
        <v/>
      </c>
      <c r="FR458" s="54" t="str">
        <f t="shared" si="744"/>
        <v/>
      </c>
      <c r="FS458" s="54" t="str">
        <f t="shared" si="794"/>
        <v/>
      </c>
      <c r="FT458" s="54" t="str">
        <f t="shared" si="795"/>
        <v/>
      </c>
      <c r="FU458" s="54" t="str">
        <f t="shared" si="795"/>
        <v/>
      </c>
      <c r="FV458" s="54" t="str">
        <f t="shared" si="772"/>
        <v/>
      </c>
      <c r="FW458" s="54" t="str">
        <f t="shared" si="772"/>
        <v/>
      </c>
      <c r="FX458" s="54" t="str">
        <f t="shared" si="772"/>
        <v/>
      </c>
      <c r="FY458" s="54" t="s">
        <v>1217</v>
      </c>
      <c r="FZ458" s="61"/>
      <c r="GA458" s="59"/>
      <c r="GB458" s="60"/>
      <c r="GC458" s="58"/>
      <c r="GD458" s="59"/>
      <c r="GE458" s="61"/>
      <c r="GF458" s="58"/>
      <c r="GG458" s="61"/>
      <c r="GH458" s="61"/>
    </row>
    <row r="459" spans="1:192" s="54" customFormat="1" ht="12" x14ac:dyDescent="0.25">
      <c r="A459" s="54">
        <v>11</v>
      </c>
      <c r="B459" s="54" t="s">
        <v>1146</v>
      </c>
      <c r="C459" s="56">
        <v>28</v>
      </c>
      <c r="D459" s="56">
        <v>8</v>
      </c>
      <c r="E459" s="56">
        <v>5</v>
      </c>
      <c r="F459" s="56">
        <v>15</v>
      </c>
      <c r="G459" s="56">
        <v>45</v>
      </c>
      <c r="H459" s="56">
        <v>57</v>
      </c>
      <c r="I459" s="57">
        <v>21</v>
      </c>
      <c r="J459" s="69">
        <f t="shared" si="774"/>
        <v>0.78947368421052633</v>
      </c>
      <c r="L459" s="82" t="s">
        <v>1139</v>
      </c>
      <c r="M459" s="86" t="s">
        <v>304</v>
      </c>
      <c r="N459" s="88" t="s">
        <v>59</v>
      </c>
      <c r="O459" s="88" t="s">
        <v>60</v>
      </c>
      <c r="P459" s="88" t="s">
        <v>60</v>
      </c>
      <c r="Q459" s="84" t="s">
        <v>177</v>
      </c>
      <c r="R459" s="88" t="s">
        <v>194</v>
      </c>
      <c r="S459" s="88" t="s">
        <v>62</v>
      </c>
      <c r="T459" s="88" t="s">
        <v>186</v>
      </c>
      <c r="U459" s="88" t="s">
        <v>691</v>
      </c>
      <c r="V459" s="88" t="s">
        <v>176</v>
      </c>
      <c r="W459" s="83"/>
      <c r="X459" s="148" t="s">
        <v>74</v>
      </c>
      <c r="Y459" s="88" t="s">
        <v>200</v>
      </c>
      <c r="Z459" s="88" t="s">
        <v>416</v>
      </c>
      <c r="AA459" s="89" t="s">
        <v>89</v>
      </c>
      <c r="AC459" s="212"/>
      <c r="AL459" s="82" t="s">
        <v>1139</v>
      </c>
      <c r="AM459" s="253" t="s">
        <v>65</v>
      </c>
      <c r="AN459" s="59" t="s">
        <v>81</v>
      </c>
      <c r="AO459" s="59" t="s">
        <v>754</v>
      </c>
      <c r="AP459" s="59" t="s">
        <v>106</v>
      </c>
      <c r="AQ459" s="84" t="s">
        <v>1095</v>
      </c>
      <c r="AR459" s="59" t="s">
        <v>458</v>
      </c>
      <c r="AS459" s="59" t="s">
        <v>129</v>
      </c>
      <c r="AT459" s="59" t="s">
        <v>131</v>
      </c>
      <c r="AU459" s="59" t="s">
        <v>90</v>
      </c>
      <c r="AV459" s="59" t="s">
        <v>181</v>
      </c>
      <c r="AW459" s="83"/>
      <c r="AX459" s="59" t="s">
        <v>584</v>
      </c>
      <c r="AY459" s="59" t="s">
        <v>731</v>
      </c>
      <c r="AZ459" s="59" t="s">
        <v>78</v>
      </c>
      <c r="BA459" s="85" t="s">
        <v>69</v>
      </c>
      <c r="BL459" s="90">
        <f t="shared" si="796"/>
        <v>4</v>
      </c>
      <c r="BM459" s="77">
        <f t="shared" si="796"/>
        <v>4</v>
      </c>
      <c r="BN459" s="77">
        <f t="shared" si="796"/>
        <v>4</v>
      </c>
      <c r="BO459" s="77">
        <f t="shared" si="796"/>
        <v>4</v>
      </c>
      <c r="BP459" s="77">
        <f t="shared" si="796"/>
        <v>2</v>
      </c>
      <c r="BQ459" s="77">
        <f t="shared" si="796"/>
        <v>9</v>
      </c>
      <c r="BR459" s="77">
        <f t="shared" si="796"/>
        <v>1</v>
      </c>
      <c r="BS459" s="77">
        <f t="shared" si="796"/>
        <v>3</v>
      </c>
      <c r="BT459" s="77">
        <f t="shared" si="796"/>
        <v>7</v>
      </c>
      <c r="BU459" s="77">
        <f>(IF(V459="","",(IF(MID(V459,2,1)="-",LEFT(V459,1),LEFT(V459,2)))+0))</f>
        <v>2</v>
      </c>
      <c r="BV459" s="91"/>
      <c r="BW459" s="77">
        <f>(IF(X459="","",(IF(MID(X459,2,1)="-",LEFT(X459,1),LEFT(X459,2)))+0))</f>
        <v>1</v>
      </c>
      <c r="BX459" s="77">
        <f>(IF(Y459="","",(IF(MID(Y459,2,1)="-",LEFT(Y459,1),LEFT(Y459,2)))+0))</f>
        <v>2</v>
      </c>
      <c r="BY459" s="77">
        <f>(IF(Z459="","",(IF(MID(Z459,2,1)="-",LEFT(Z459,1),LEFT(Z459,2)))+0))</f>
        <v>6</v>
      </c>
      <c r="BZ459" s="92">
        <f>(IF(AA459="","",(IF(MID(AA459,2,1)="-",LEFT(AA459,1),LEFT(AA459,2)))+0))</f>
        <v>3</v>
      </c>
      <c r="CB459" s="77"/>
      <c r="CC459" s="77"/>
      <c r="CD459" s="77"/>
      <c r="CE459" s="77"/>
      <c r="CF459" s="77"/>
      <c r="CG459" s="77"/>
      <c r="CH459" s="77"/>
      <c r="CI459" s="77"/>
      <c r="CJ459" s="78"/>
      <c r="CK459" s="90">
        <f t="shared" si="797"/>
        <v>2</v>
      </c>
      <c r="CL459" s="77">
        <f t="shared" si="797"/>
        <v>0</v>
      </c>
      <c r="CM459" s="77">
        <f t="shared" si="797"/>
        <v>1</v>
      </c>
      <c r="CN459" s="77">
        <f t="shared" si="797"/>
        <v>1</v>
      </c>
      <c r="CO459" s="77">
        <f t="shared" si="797"/>
        <v>0</v>
      </c>
      <c r="CP459" s="77">
        <f t="shared" si="797"/>
        <v>1</v>
      </c>
      <c r="CQ459" s="77">
        <f t="shared" si="797"/>
        <v>1</v>
      </c>
      <c r="CR459" s="77">
        <f t="shared" si="797"/>
        <v>4</v>
      </c>
      <c r="CS459" s="77">
        <f t="shared" si="797"/>
        <v>3</v>
      </c>
      <c r="CT459" s="77">
        <f>(IF(V459="","",IF(RIGHT(V459,2)="10",RIGHT(V459,2),RIGHT(V459,1))+0))</f>
        <v>3</v>
      </c>
      <c r="CU459" s="91"/>
      <c r="CV459" s="77">
        <f>(IF(X459="","",IF(RIGHT(X459,2)="10",RIGHT(X459,2),RIGHT(X459,1))+0))</f>
        <v>2</v>
      </c>
      <c r="CW459" s="77">
        <f>(IF(Y459="","",IF(RIGHT(Y459,2)="10",RIGHT(Y459,2),RIGHT(Y459,1))+0))</f>
        <v>2</v>
      </c>
      <c r="CX459" s="77">
        <f>(IF(Z459="","",IF(RIGHT(Z459,2)="10",RIGHT(Z459,2),RIGHT(Z459,1))+0))</f>
        <v>2</v>
      </c>
      <c r="CY459" s="92">
        <f>(IF(AA459="","",IF(RIGHT(AA459,2)="10",RIGHT(AA459,2),RIGHT(AA459,1))+0))</f>
        <v>0</v>
      </c>
      <c r="DA459" s="77"/>
      <c r="DB459" s="77"/>
      <c r="DC459" s="77"/>
      <c r="DD459" s="77"/>
      <c r="DE459" s="77"/>
      <c r="DF459" s="77"/>
      <c r="DG459" s="77"/>
      <c r="DH459" s="77"/>
      <c r="DJ459" s="90" t="str">
        <f t="shared" si="798"/>
        <v>H</v>
      </c>
      <c r="DK459" s="77" t="str">
        <f t="shared" si="798"/>
        <v>H</v>
      </c>
      <c r="DL459" s="77" t="str">
        <f t="shared" si="798"/>
        <v>H</v>
      </c>
      <c r="DM459" s="77" t="str">
        <f t="shared" si="798"/>
        <v>H</v>
      </c>
      <c r="DN459" s="77" t="str">
        <f t="shared" si="798"/>
        <v>H</v>
      </c>
      <c r="DO459" s="77" t="str">
        <f t="shared" si="798"/>
        <v>H</v>
      </c>
      <c r="DP459" s="77" t="str">
        <f t="shared" si="798"/>
        <v>D</v>
      </c>
      <c r="DQ459" s="77" t="str">
        <f t="shared" si="798"/>
        <v>A</v>
      </c>
      <c r="DR459" s="77" t="str">
        <f t="shared" si="798"/>
        <v>H</v>
      </c>
      <c r="DS459" s="77" t="str">
        <f>(IF(V459="","",IF(BU459&gt;CT459,"H",IF(BU459&lt;CT459,"A","D"))))</f>
        <v>A</v>
      </c>
      <c r="DT459" s="91"/>
      <c r="DU459" s="77" t="str">
        <f>(IF(X459="","",IF(BW459&gt;CV459,"H",IF(BW459&lt;CV459,"A","D"))))</f>
        <v>A</v>
      </c>
      <c r="DV459" s="77" t="str">
        <f>(IF(Y459="","",IF(BX459&gt;CW459,"H",IF(BX459&lt;CW459,"A","D"))))</f>
        <v>D</v>
      </c>
      <c r="DW459" s="77" t="str">
        <f>(IF(Z459="","",IF(BY459&gt;CX459,"H",IF(BY459&lt;CX459,"A","D"))))</f>
        <v>H</v>
      </c>
      <c r="DX459" s="92" t="str">
        <f>(IF(AA459="","",IF(BZ459&gt;CY459,"H",IF(BZ459&lt;CY459,"A","D"))))</f>
        <v>H</v>
      </c>
      <c r="DZ459" s="56"/>
      <c r="EA459" s="56"/>
      <c r="EB459" s="56"/>
      <c r="EC459" s="56"/>
      <c r="ED459" s="56"/>
      <c r="EE459" s="56"/>
      <c r="EF459" s="56"/>
      <c r="EG459" s="56"/>
      <c r="EI459" s="53" t="str">
        <f t="shared" si="778"/>
        <v>Slough Town</v>
      </c>
      <c r="EJ459" s="79">
        <f t="shared" si="799"/>
        <v>28</v>
      </c>
      <c r="EK459" s="80">
        <f t="shared" si="779"/>
        <v>9</v>
      </c>
      <c r="EL459" s="80">
        <f t="shared" si="780"/>
        <v>2</v>
      </c>
      <c r="EM459" s="80">
        <f t="shared" si="781"/>
        <v>3</v>
      </c>
      <c r="EN459" s="80">
        <f>COUNTIF(DT$449:DT$463,"A")</f>
        <v>6</v>
      </c>
      <c r="EO459" s="80">
        <f>COUNTIF(DT$449:DT$463,"D")</f>
        <v>5</v>
      </c>
      <c r="EP459" s="80">
        <f>COUNTIF(DT$449:DT$463,"H")</f>
        <v>3</v>
      </c>
      <c r="EQ459" s="79">
        <f t="shared" si="800"/>
        <v>15</v>
      </c>
      <c r="ER459" s="79">
        <f t="shared" si="782"/>
        <v>7</v>
      </c>
      <c r="ES459" s="79">
        <f t="shared" si="782"/>
        <v>6</v>
      </c>
      <c r="ET459" s="81">
        <f>SUM($BL459:$CI459)+SUM(CU$449:CU$463)</f>
        <v>92</v>
      </c>
      <c r="EU459" s="81">
        <f>SUM($CK459:$DH459)+SUM(BV$449:BV$463)</f>
        <v>48</v>
      </c>
      <c r="EV459" s="79">
        <f t="shared" si="783"/>
        <v>37</v>
      </c>
      <c r="EW459" s="136">
        <f t="shared" si="784"/>
        <v>1.9166666666666667</v>
      </c>
      <c r="EX459" s="78"/>
      <c r="EY459" s="80">
        <f t="shared" si="785"/>
        <v>28</v>
      </c>
      <c r="EZ459" s="80">
        <f t="shared" si="786"/>
        <v>15</v>
      </c>
      <c r="FA459" s="80">
        <f t="shared" si="787"/>
        <v>7</v>
      </c>
      <c r="FB459" s="80">
        <f t="shared" si="788"/>
        <v>6</v>
      </c>
      <c r="FC459" s="80">
        <f t="shared" si="789"/>
        <v>92</v>
      </c>
      <c r="FD459" s="80">
        <f t="shared" si="790"/>
        <v>48</v>
      </c>
      <c r="FE459" s="80">
        <f t="shared" si="791"/>
        <v>37</v>
      </c>
      <c r="FF459" s="80">
        <f t="shared" si="792"/>
        <v>1.9166666666666667</v>
      </c>
      <c r="FH459" s="54">
        <f t="shared" si="801"/>
        <v>0</v>
      </c>
      <c r="FI459" s="54">
        <f t="shared" si="802"/>
        <v>0</v>
      </c>
      <c r="FJ459" s="54">
        <f t="shared" si="793"/>
        <v>0</v>
      </c>
      <c r="FK459" s="54">
        <f t="shared" si="793"/>
        <v>0</v>
      </c>
      <c r="FL459" s="54">
        <f t="shared" si="793"/>
        <v>0</v>
      </c>
      <c r="FM459" s="54">
        <f t="shared" si="793"/>
        <v>0</v>
      </c>
      <c r="FN459" s="54">
        <f t="shared" si="793"/>
        <v>0</v>
      </c>
      <c r="FO459" s="54">
        <f t="shared" si="793"/>
        <v>0</v>
      </c>
      <c r="FQ459" s="54" t="str">
        <f t="shared" si="803"/>
        <v/>
      </c>
      <c r="FR459" s="54" t="str">
        <f t="shared" si="744"/>
        <v/>
      </c>
      <c r="FS459" s="54" t="str">
        <f t="shared" si="794"/>
        <v/>
      </c>
      <c r="FT459" s="54" t="str">
        <f t="shared" si="795"/>
        <v/>
      </c>
      <c r="FU459" s="54" t="str">
        <f t="shared" si="795"/>
        <v/>
      </c>
      <c r="FV459" s="54" t="str">
        <f t="shared" si="772"/>
        <v/>
      </c>
      <c r="FW459" s="54" t="str">
        <f t="shared" si="772"/>
        <v/>
      </c>
      <c r="FX459" s="54" t="str">
        <f t="shared" si="772"/>
        <v/>
      </c>
      <c r="FY459" s="54" t="s">
        <v>1218</v>
      </c>
      <c r="GA459" s="59"/>
      <c r="GB459" s="60"/>
      <c r="GC459" s="58"/>
      <c r="GD459" s="59"/>
      <c r="GE459" s="61"/>
      <c r="GF459" s="58"/>
      <c r="GG459" s="61"/>
      <c r="GH459" s="61"/>
    </row>
    <row r="460" spans="1:192" s="54" customFormat="1" ht="12" x14ac:dyDescent="0.25">
      <c r="A460" s="54">
        <v>12</v>
      </c>
      <c r="B460" s="54" t="s">
        <v>1136</v>
      </c>
      <c r="C460" s="56">
        <v>28</v>
      </c>
      <c r="D460" s="56">
        <v>8</v>
      </c>
      <c r="E460" s="56">
        <v>4</v>
      </c>
      <c r="F460" s="56">
        <v>16</v>
      </c>
      <c r="G460" s="56">
        <v>46</v>
      </c>
      <c r="H460" s="56">
        <v>100</v>
      </c>
      <c r="I460" s="57">
        <v>20</v>
      </c>
      <c r="J460" s="69">
        <f t="shared" si="774"/>
        <v>0.46</v>
      </c>
      <c r="L460" s="82" t="s">
        <v>1159</v>
      </c>
      <c r="M460" s="86" t="s">
        <v>86</v>
      </c>
      <c r="N460" s="88" t="s">
        <v>99</v>
      </c>
      <c r="O460" s="88" t="s">
        <v>89</v>
      </c>
      <c r="P460" s="88" t="s">
        <v>177</v>
      </c>
      <c r="Q460" s="84" t="s">
        <v>60</v>
      </c>
      <c r="R460" s="88" t="s">
        <v>60</v>
      </c>
      <c r="S460" s="88" t="s">
        <v>77</v>
      </c>
      <c r="T460" s="88" t="s">
        <v>102</v>
      </c>
      <c r="U460" s="88" t="s">
        <v>177</v>
      </c>
      <c r="V460" s="88" t="s">
        <v>74</v>
      </c>
      <c r="W460" s="148" t="s">
        <v>200</v>
      </c>
      <c r="X460" s="83"/>
      <c r="Y460" s="88" t="s">
        <v>89</v>
      </c>
      <c r="Z460" s="88" t="s">
        <v>60</v>
      </c>
      <c r="AA460" s="89" t="s">
        <v>99</v>
      </c>
      <c r="AC460" s="212"/>
      <c r="AL460" s="82" t="s">
        <v>1159</v>
      </c>
      <c r="AM460" s="253" t="s">
        <v>1095</v>
      </c>
      <c r="AN460" s="59" t="s">
        <v>119</v>
      </c>
      <c r="AO460" s="59" t="s">
        <v>458</v>
      </c>
      <c r="AP460" s="59" t="s">
        <v>731</v>
      </c>
      <c r="AQ460" s="84" t="s">
        <v>1090</v>
      </c>
      <c r="AR460" s="59" t="s">
        <v>93</v>
      </c>
      <c r="AS460" s="59" t="s">
        <v>709</v>
      </c>
      <c r="AT460" s="59" t="s">
        <v>446</v>
      </c>
      <c r="AU460" s="59" t="s">
        <v>106</v>
      </c>
      <c r="AV460" s="59" t="s">
        <v>452</v>
      </c>
      <c r="AW460" s="59" t="s">
        <v>262</v>
      </c>
      <c r="AX460" s="83"/>
      <c r="AY460" s="59" t="s">
        <v>82</v>
      </c>
      <c r="AZ460" s="59" t="s">
        <v>65</v>
      </c>
      <c r="BA460" s="85" t="s">
        <v>92</v>
      </c>
      <c r="BL460" s="90">
        <f t="shared" si="796"/>
        <v>0</v>
      </c>
      <c r="BM460" s="77">
        <f t="shared" si="796"/>
        <v>1</v>
      </c>
      <c r="BN460" s="77">
        <f t="shared" si="796"/>
        <v>3</v>
      </c>
      <c r="BO460" s="77">
        <f t="shared" si="796"/>
        <v>2</v>
      </c>
      <c r="BP460" s="77">
        <f t="shared" si="796"/>
        <v>4</v>
      </c>
      <c r="BQ460" s="77">
        <f t="shared" si="796"/>
        <v>4</v>
      </c>
      <c r="BR460" s="77">
        <f t="shared" si="796"/>
        <v>2</v>
      </c>
      <c r="BS460" s="77">
        <f t="shared" si="796"/>
        <v>2</v>
      </c>
      <c r="BT460" s="77">
        <f t="shared" si="796"/>
        <v>2</v>
      </c>
      <c r="BU460" s="77">
        <f>(IF(V460="","",(IF(MID(V460,2,1)="-",LEFT(V460,1),LEFT(V460,2)))+0))</f>
        <v>1</v>
      </c>
      <c r="BV460" s="77">
        <f>(IF(W460="","",(IF(MID(W460,2,1)="-",LEFT(W460,1),LEFT(W460,2)))+0))</f>
        <v>2</v>
      </c>
      <c r="BW460" s="91"/>
      <c r="BX460" s="77">
        <f>(IF(Y460="","",(IF(MID(Y460,2,1)="-",LEFT(Y460,1),LEFT(Y460,2)))+0))</f>
        <v>3</v>
      </c>
      <c r="BY460" s="77">
        <f>(IF(Z460="","",(IF(MID(Z460,2,1)="-",LEFT(Z460,1),LEFT(Z460,2)))+0))</f>
        <v>4</v>
      </c>
      <c r="BZ460" s="92">
        <f>(IF(AA460="","",(IF(MID(AA460,2,1)="-",LEFT(AA460,1),LEFT(AA460,2)))+0))</f>
        <v>1</v>
      </c>
      <c r="CB460" s="77"/>
      <c r="CC460" s="77"/>
      <c r="CD460" s="77"/>
      <c r="CE460" s="77"/>
      <c r="CF460" s="77"/>
      <c r="CG460" s="77"/>
      <c r="CH460" s="77"/>
      <c r="CI460" s="77"/>
      <c r="CJ460" s="78"/>
      <c r="CK460" s="90">
        <f t="shared" si="797"/>
        <v>3</v>
      </c>
      <c r="CL460" s="77">
        <f t="shared" si="797"/>
        <v>0</v>
      </c>
      <c r="CM460" s="77">
        <f t="shared" si="797"/>
        <v>0</v>
      </c>
      <c r="CN460" s="77">
        <f t="shared" si="797"/>
        <v>0</v>
      </c>
      <c r="CO460" s="77">
        <f t="shared" si="797"/>
        <v>1</v>
      </c>
      <c r="CP460" s="77">
        <f t="shared" si="797"/>
        <v>1</v>
      </c>
      <c r="CQ460" s="77">
        <f t="shared" si="797"/>
        <v>1</v>
      </c>
      <c r="CR460" s="77">
        <f t="shared" si="797"/>
        <v>4</v>
      </c>
      <c r="CS460" s="77">
        <f t="shared" si="797"/>
        <v>0</v>
      </c>
      <c r="CT460" s="77">
        <f>(IF(V460="","",IF(RIGHT(V460,2)="10",RIGHT(V460,2),RIGHT(V460,1))+0))</f>
        <v>2</v>
      </c>
      <c r="CU460" s="77">
        <f>(IF(W460="","",IF(RIGHT(W460,2)="10",RIGHT(W460,2),RIGHT(W460,1))+0))</f>
        <v>2</v>
      </c>
      <c r="CV460" s="91"/>
      <c r="CW460" s="77">
        <f>(IF(Y460="","",IF(RIGHT(Y460,2)="10",RIGHT(Y460,2),RIGHT(Y460,1))+0))</f>
        <v>0</v>
      </c>
      <c r="CX460" s="77">
        <f>(IF(Z460="","",IF(RIGHT(Z460,2)="10",RIGHT(Z460,2),RIGHT(Z460,1))+0))</f>
        <v>1</v>
      </c>
      <c r="CY460" s="92">
        <f>(IF(AA460="","",IF(RIGHT(AA460,2)="10",RIGHT(AA460,2),RIGHT(AA460,1))+0))</f>
        <v>0</v>
      </c>
      <c r="DA460" s="77"/>
      <c r="DB460" s="77"/>
      <c r="DC460" s="77"/>
      <c r="DD460" s="77"/>
      <c r="DE460" s="77"/>
      <c r="DF460" s="77"/>
      <c r="DG460" s="77"/>
      <c r="DH460" s="77"/>
      <c r="DJ460" s="90" t="str">
        <f t="shared" si="798"/>
        <v>A</v>
      </c>
      <c r="DK460" s="77" t="str">
        <f t="shared" si="798"/>
        <v>H</v>
      </c>
      <c r="DL460" s="77" t="str">
        <f t="shared" si="798"/>
        <v>H</v>
      </c>
      <c r="DM460" s="77" t="str">
        <f t="shared" si="798"/>
        <v>H</v>
      </c>
      <c r="DN460" s="77" t="str">
        <f t="shared" si="798"/>
        <v>H</v>
      </c>
      <c r="DO460" s="77" t="str">
        <f t="shared" si="798"/>
        <v>H</v>
      </c>
      <c r="DP460" s="77" t="str">
        <f t="shared" si="798"/>
        <v>H</v>
      </c>
      <c r="DQ460" s="77" t="str">
        <f t="shared" si="798"/>
        <v>A</v>
      </c>
      <c r="DR460" s="77" t="str">
        <f t="shared" si="798"/>
        <v>H</v>
      </c>
      <c r="DS460" s="77" t="str">
        <f>(IF(V460="","",IF(BU460&gt;CT460,"H",IF(BU460&lt;CT460,"A","D"))))</f>
        <v>A</v>
      </c>
      <c r="DT460" s="77" t="str">
        <f>(IF(W460="","",IF(BV460&gt;CU460,"H",IF(BV460&lt;CU460,"A","D"))))</f>
        <v>D</v>
      </c>
      <c r="DU460" s="91"/>
      <c r="DV460" s="77" t="str">
        <f>(IF(Y460="","",IF(BX460&gt;CW460,"H",IF(BX460&lt;CW460,"A","D"))))</f>
        <v>H</v>
      </c>
      <c r="DW460" s="77" t="str">
        <f>(IF(Z460="","",IF(BY460&gt;CX460,"H",IF(BY460&lt;CX460,"A","D"))))</f>
        <v>H</v>
      </c>
      <c r="DX460" s="92" t="str">
        <f>(IF(AA460="","",IF(BZ460&gt;CY460,"H",IF(BZ460&lt;CY460,"A","D"))))</f>
        <v>H</v>
      </c>
      <c r="DZ460" s="56"/>
      <c r="EA460" s="56"/>
      <c r="EB460" s="56"/>
      <c r="EC460" s="56"/>
      <c r="ED460" s="56"/>
      <c r="EE460" s="56"/>
      <c r="EF460" s="56"/>
      <c r="EG460" s="56"/>
      <c r="EI460" s="53" t="str">
        <f t="shared" si="778"/>
        <v>Tilbury</v>
      </c>
      <c r="EJ460" s="79">
        <f t="shared" si="799"/>
        <v>28</v>
      </c>
      <c r="EK460" s="80">
        <f t="shared" si="779"/>
        <v>10</v>
      </c>
      <c r="EL460" s="80">
        <f t="shared" si="780"/>
        <v>1</v>
      </c>
      <c r="EM460" s="80">
        <f t="shared" si="781"/>
        <v>3</v>
      </c>
      <c r="EN460" s="80">
        <f>COUNTIF(DU$449:DU$463,"A")</f>
        <v>4</v>
      </c>
      <c r="EO460" s="80">
        <f>COUNTIF(DU$449:DU$463,"D")</f>
        <v>4</v>
      </c>
      <c r="EP460" s="80">
        <f>COUNTIF(DU$449:DU$463,"H")</f>
        <v>6</v>
      </c>
      <c r="EQ460" s="79">
        <f t="shared" si="800"/>
        <v>14</v>
      </c>
      <c r="ER460" s="79">
        <f t="shared" si="782"/>
        <v>5</v>
      </c>
      <c r="ES460" s="79">
        <f t="shared" si="782"/>
        <v>9</v>
      </c>
      <c r="ET460" s="81">
        <f>SUM($BL460:$CI460)+SUM(CV$449:CV$463)</f>
        <v>51</v>
      </c>
      <c r="EU460" s="81">
        <f>SUM($CK460:$DH460)+SUM(BW$449:BW$463)</f>
        <v>45</v>
      </c>
      <c r="EV460" s="79">
        <f t="shared" si="783"/>
        <v>33</v>
      </c>
      <c r="EW460" s="136">
        <f t="shared" si="784"/>
        <v>1.1333333333333333</v>
      </c>
      <c r="EX460" s="78"/>
      <c r="EY460" s="80">
        <f t="shared" si="785"/>
        <v>28</v>
      </c>
      <c r="EZ460" s="80">
        <f t="shared" si="786"/>
        <v>14</v>
      </c>
      <c r="FA460" s="80">
        <f t="shared" si="787"/>
        <v>5</v>
      </c>
      <c r="FB460" s="80">
        <f t="shared" si="788"/>
        <v>9</v>
      </c>
      <c r="FC460" s="80">
        <f t="shared" si="789"/>
        <v>51</v>
      </c>
      <c r="FD460" s="80">
        <f t="shared" si="790"/>
        <v>45</v>
      </c>
      <c r="FE460" s="80">
        <f t="shared" si="791"/>
        <v>33</v>
      </c>
      <c r="FF460" s="80">
        <f t="shared" si="792"/>
        <v>1.1333333333333333</v>
      </c>
      <c r="FH460" s="54">
        <f t="shared" si="801"/>
        <v>0</v>
      </c>
      <c r="FI460" s="54">
        <f t="shared" si="802"/>
        <v>0</v>
      </c>
      <c r="FJ460" s="54">
        <f t="shared" si="793"/>
        <v>0</v>
      </c>
      <c r="FK460" s="54">
        <f t="shared" si="793"/>
        <v>0</v>
      </c>
      <c r="FL460" s="54">
        <f t="shared" si="793"/>
        <v>0</v>
      </c>
      <c r="FM460" s="54">
        <f t="shared" si="793"/>
        <v>0</v>
      </c>
      <c r="FN460" s="54">
        <f t="shared" si="793"/>
        <v>0</v>
      </c>
      <c r="FO460" s="54">
        <f t="shared" si="793"/>
        <v>0</v>
      </c>
      <c r="FQ460" s="54" t="str">
        <f t="shared" si="803"/>
        <v/>
      </c>
      <c r="FR460" s="54" t="str">
        <f t="shared" si="744"/>
        <v/>
      </c>
      <c r="FS460" s="54" t="str">
        <f t="shared" si="794"/>
        <v/>
      </c>
      <c r="FT460" s="54" t="str">
        <f t="shared" si="795"/>
        <v/>
      </c>
      <c r="FU460" s="54" t="str">
        <f t="shared" si="795"/>
        <v/>
      </c>
      <c r="FV460" s="54" t="str">
        <f t="shared" si="772"/>
        <v/>
      </c>
      <c r="FW460" s="54" t="str">
        <f t="shared" si="772"/>
        <v/>
      </c>
      <c r="FX460" s="54" t="str">
        <f t="shared" si="772"/>
        <v/>
      </c>
      <c r="FY460" s="54" t="s">
        <v>1140</v>
      </c>
      <c r="FZ460" s="61"/>
      <c r="GA460" s="59"/>
      <c r="GB460" s="60"/>
      <c r="GC460" s="58"/>
      <c r="GD460" s="59"/>
      <c r="GE460" s="61"/>
      <c r="GF460" s="58"/>
      <c r="GG460" s="61"/>
      <c r="GH460" s="61"/>
    </row>
    <row r="461" spans="1:192" s="54" customFormat="1" ht="12" x14ac:dyDescent="0.25">
      <c r="A461" s="54">
        <v>13</v>
      </c>
      <c r="B461" s="54" t="s">
        <v>1127</v>
      </c>
      <c r="C461" s="56">
        <v>28</v>
      </c>
      <c r="D461" s="56">
        <v>5</v>
      </c>
      <c r="E461" s="56">
        <v>4</v>
      </c>
      <c r="F461" s="56">
        <v>19</v>
      </c>
      <c r="G461" s="56">
        <v>46</v>
      </c>
      <c r="H461" s="56">
        <v>104</v>
      </c>
      <c r="I461" s="57">
        <v>14</v>
      </c>
      <c r="J461" s="69">
        <f t="shared" si="774"/>
        <v>0.44230769230769229</v>
      </c>
      <c r="L461" s="82" t="s">
        <v>1146</v>
      </c>
      <c r="M461" s="150" t="s">
        <v>86</v>
      </c>
      <c r="N461" s="88" t="s">
        <v>304</v>
      </c>
      <c r="O461" s="88" t="s">
        <v>74</v>
      </c>
      <c r="P461" s="88" t="s">
        <v>62</v>
      </c>
      <c r="Q461" s="84" t="s">
        <v>59</v>
      </c>
      <c r="R461" s="88" t="s">
        <v>77</v>
      </c>
      <c r="S461" s="148" t="s">
        <v>176</v>
      </c>
      <c r="T461" s="88" t="s">
        <v>186</v>
      </c>
      <c r="U461" s="88" t="s">
        <v>304</v>
      </c>
      <c r="V461" s="148" t="s">
        <v>103</v>
      </c>
      <c r="W461" s="88" t="s">
        <v>200</v>
      </c>
      <c r="X461" s="88" t="s">
        <v>62</v>
      </c>
      <c r="Y461" s="83"/>
      <c r="Z461" s="88" t="s">
        <v>162</v>
      </c>
      <c r="AA461" s="256" t="s">
        <v>124</v>
      </c>
      <c r="AC461" s="212"/>
      <c r="AL461" s="82" t="s">
        <v>1146</v>
      </c>
      <c r="AM461" s="253" t="s">
        <v>79</v>
      </c>
      <c r="AN461" s="59" t="s">
        <v>114</v>
      </c>
      <c r="AO461" s="59" t="s">
        <v>446</v>
      </c>
      <c r="AP461" s="59" t="s">
        <v>131</v>
      </c>
      <c r="AQ461" s="84" t="s">
        <v>70</v>
      </c>
      <c r="AR461" s="59" t="s">
        <v>452</v>
      </c>
      <c r="AS461" s="59" t="s">
        <v>91</v>
      </c>
      <c r="AT461" s="59" t="s">
        <v>68</v>
      </c>
      <c r="AU461" s="59" t="s">
        <v>92</v>
      </c>
      <c r="AV461" s="59" t="s">
        <v>106</v>
      </c>
      <c r="AW461" s="59" t="s">
        <v>1090</v>
      </c>
      <c r="AX461" s="59" t="s">
        <v>116</v>
      </c>
      <c r="AY461" s="83"/>
      <c r="AZ461" s="59" t="s">
        <v>81</v>
      </c>
      <c r="BA461" s="85" t="s">
        <v>78</v>
      </c>
      <c r="BL461" s="90">
        <f t="shared" si="796"/>
        <v>0</v>
      </c>
      <c r="BM461" s="77">
        <f t="shared" si="796"/>
        <v>4</v>
      </c>
      <c r="BN461" s="77">
        <f t="shared" si="796"/>
        <v>1</v>
      </c>
      <c r="BO461" s="77">
        <f t="shared" si="796"/>
        <v>1</v>
      </c>
      <c r="BP461" s="77">
        <f t="shared" si="796"/>
        <v>4</v>
      </c>
      <c r="BQ461" s="77">
        <f t="shared" si="796"/>
        <v>2</v>
      </c>
      <c r="BR461" s="77">
        <f t="shared" si="796"/>
        <v>2</v>
      </c>
      <c r="BS461" s="77">
        <f t="shared" si="796"/>
        <v>3</v>
      </c>
      <c r="BT461" s="77">
        <f t="shared" si="796"/>
        <v>4</v>
      </c>
      <c r="BU461" s="77">
        <f>(IF(V461="","",(IF(MID(V461,2,1)="-",LEFT(V461,1),LEFT(V461,2)))+0))</f>
        <v>1</v>
      </c>
      <c r="BV461" s="77">
        <f>(IF(W461="","",(IF(MID(W461,2,1)="-",LEFT(W461,1),LEFT(W461,2)))+0))</f>
        <v>2</v>
      </c>
      <c r="BW461" s="77">
        <f>(IF(X461="","",(IF(MID(X461,2,1)="-",LEFT(X461,1),LEFT(X461,2)))+0))</f>
        <v>1</v>
      </c>
      <c r="BX461" s="91"/>
      <c r="BY461" s="77">
        <f>(IF(Z461="","",(IF(MID(Z461,2,1)="-",LEFT(Z461,1),LEFT(Z461,2)))+0))</f>
        <v>6</v>
      </c>
      <c r="BZ461" s="92">
        <f>(IF(AA461="","",(IF(MID(AA461,2,1)="-",LEFT(AA461,1),LEFT(AA461,2)))+0))</f>
        <v>0</v>
      </c>
      <c r="CB461" s="77"/>
      <c r="CC461" s="77"/>
      <c r="CD461" s="77"/>
      <c r="CE461" s="77"/>
      <c r="CF461" s="77"/>
      <c r="CG461" s="77"/>
      <c r="CH461" s="77"/>
      <c r="CI461" s="77"/>
      <c r="CJ461" s="78"/>
      <c r="CK461" s="90">
        <f t="shared" si="797"/>
        <v>3</v>
      </c>
      <c r="CL461" s="77">
        <f t="shared" si="797"/>
        <v>2</v>
      </c>
      <c r="CM461" s="77">
        <f t="shared" si="797"/>
        <v>2</v>
      </c>
      <c r="CN461" s="77">
        <f t="shared" si="797"/>
        <v>1</v>
      </c>
      <c r="CO461" s="77">
        <f t="shared" si="797"/>
        <v>0</v>
      </c>
      <c r="CP461" s="77">
        <f t="shared" si="797"/>
        <v>1</v>
      </c>
      <c r="CQ461" s="77">
        <f t="shared" si="797"/>
        <v>3</v>
      </c>
      <c r="CR461" s="77">
        <f t="shared" si="797"/>
        <v>4</v>
      </c>
      <c r="CS461" s="77">
        <f t="shared" si="797"/>
        <v>2</v>
      </c>
      <c r="CT461" s="77">
        <f>(IF(V461="","",IF(RIGHT(V461,2)="10",RIGHT(V461,2),RIGHT(V461,1))+0))</f>
        <v>3</v>
      </c>
      <c r="CU461" s="77">
        <f>(IF(W461="","",IF(RIGHT(W461,2)="10",RIGHT(W461,2),RIGHT(W461,1))+0))</f>
        <v>2</v>
      </c>
      <c r="CV461" s="77">
        <f>(IF(X461="","",IF(RIGHT(X461,2)="10",RIGHT(X461,2),RIGHT(X461,1))+0))</f>
        <v>1</v>
      </c>
      <c r="CW461" s="91"/>
      <c r="CX461" s="77">
        <f>(IF(Z461="","",IF(RIGHT(Z461,2)="10",RIGHT(Z461,2),RIGHT(Z461,1))+0))</f>
        <v>0</v>
      </c>
      <c r="CY461" s="92">
        <f>(IF(AA461="","",IF(RIGHT(AA461,2)="10",RIGHT(AA461,2),RIGHT(AA461,1))+0))</f>
        <v>0</v>
      </c>
      <c r="DA461" s="77"/>
      <c r="DB461" s="77"/>
      <c r="DC461" s="77"/>
      <c r="DD461" s="77"/>
      <c r="DE461" s="77"/>
      <c r="DF461" s="77"/>
      <c r="DG461" s="77"/>
      <c r="DH461" s="77"/>
      <c r="DJ461" s="90" t="str">
        <f t="shared" si="798"/>
        <v>A</v>
      </c>
      <c r="DK461" s="77" t="str">
        <f t="shared" si="798"/>
        <v>H</v>
      </c>
      <c r="DL461" s="77" t="str">
        <f t="shared" si="798"/>
        <v>A</v>
      </c>
      <c r="DM461" s="77" t="str">
        <f t="shared" si="798"/>
        <v>D</v>
      </c>
      <c r="DN461" s="77" t="str">
        <f t="shared" si="798"/>
        <v>H</v>
      </c>
      <c r="DO461" s="77" t="str">
        <f t="shared" si="798"/>
        <v>H</v>
      </c>
      <c r="DP461" s="77" t="str">
        <f t="shared" si="798"/>
        <v>A</v>
      </c>
      <c r="DQ461" s="77" t="str">
        <f t="shared" si="798"/>
        <v>A</v>
      </c>
      <c r="DR461" s="77" t="str">
        <f t="shared" si="798"/>
        <v>H</v>
      </c>
      <c r="DS461" s="77" t="str">
        <f>(IF(V461="","",IF(BU461&gt;CT461,"H",IF(BU461&lt;CT461,"A","D"))))</f>
        <v>A</v>
      </c>
      <c r="DT461" s="77" t="str">
        <f>(IF(W461="","",IF(BV461&gt;CU461,"H",IF(BV461&lt;CU461,"A","D"))))</f>
        <v>D</v>
      </c>
      <c r="DU461" s="77" t="str">
        <f>(IF(X461="","",IF(BW461&gt;CV461,"H",IF(BW461&lt;CV461,"A","D"))))</f>
        <v>D</v>
      </c>
      <c r="DV461" s="91"/>
      <c r="DW461" s="77" t="str">
        <f>(IF(Z461="","",IF(BY461&gt;CX461,"H",IF(BY461&lt;CX461,"A","D"))))</f>
        <v>H</v>
      </c>
      <c r="DX461" s="92" t="str">
        <f>(IF(AA461="","",IF(BZ461&gt;CY461,"H",IF(BZ461&lt;CY461,"A","D"))))</f>
        <v>D</v>
      </c>
      <c r="DZ461" s="56"/>
      <c r="EA461" s="56"/>
      <c r="EB461" s="56"/>
      <c r="EC461" s="56"/>
      <c r="ED461" s="56"/>
      <c r="EE461" s="56"/>
      <c r="EF461" s="56"/>
      <c r="EG461" s="56"/>
      <c r="EI461" s="53" t="str">
        <f t="shared" si="778"/>
        <v>Uxbridge</v>
      </c>
      <c r="EJ461" s="79">
        <f t="shared" si="799"/>
        <v>28</v>
      </c>
      <c r="EK461" s="80">
        <f t="shared" si="779"/>
        <v>5</v>
      </c>
      <c r="EL461" s="80">
        <f t="shared" si="780"/>
        <v>4</v>
      </c>
      <c r="EM461" s="80">
        <f t="shared" si="781"/>
        <v>5</v>
      </c>
      <c r="EN461" s="80">
        <f>COUNTIF(DV$449:DV$463,"A")</f>
        <v>3</v>
      </c>
      <c r="EO461" s="80">
        <f>COUNTIF(DV$449:DV$463,"D")</f>
        <v>1</v>
      </c>
      <c r="EP461" s="80">
        <f>COUNTIF(DV$449:DV$463,"H")</f>
        <v>10</v>
      </c>
      <c r="EQ461" s="79">
        <f t="shared" si="800"/>
        <v>8</v>
      </c>
      <c r="ER461" s="79">
        <f t="shared" si="782"/>
        <v>5</v>
      </c>
      <c r="ES461" s="79">
        <f t="shared" si="782"/>
        <v>15</v>
      </c>
      <c r="ET461" s="81">
        <f>SUM($BL461:$CI461)+SUM(CW$449:CW$463)</f>
        <v>45</v>
      </c>
      <c r="EU461" s="81">
        <f>SUM($CK461:$DH461)+SUM(BX$449:BX$463)</f>
        <v>57</v>
      </c>
      <c r="EV461" s="79">
        <f t="shared" si="783"/>
        <v>21</v>
      </c>
      <c r="EW461" s="136">
        <f t="shared" si="784"/>
        <v>0.78947368421052633</v>
      </c>
      <c r="EX461" s="78"/>
      <c r="EY461" s="80">
        <f t="shared" si="785"/>
        <v>28</v>
      </c>
      <c r="EZ461" s="80">
        <f t="shared" si="786"/>
        <v>8</v>
      </c>
      <c r="FA461" s="80">
        <f t="shared" si="787"/>
        <v>5</v>
      </c>
      <c r="FB461" s="80">
        <f t="shared" si="788"/>
        <v>15</v>
      </c>
      <c r="FC461" s="80">
        <f t="shared" si="789"/>
        <v>45</v>
      </c>
      <c r="FD461" s="80">
        <f t="shared" si="790"/>
        <v>57</v>
      </c>
      <c r="FE461" s="80">
        <f t="shared" si="791"/>
        <v>21</v>
      </c>
      <c r="FF461" s="80">
        <f t="shared" si="792"/>
        <v>0.78947368421052633</v>
      </c>
      <c r="FH461" s="54">
        <f t="shared" si="801"/>
        <v>0</v>
      </c>
      <c r="FI461" s="54">
        <f t="shared" si="802"/>
        <v>0</v>
      </c>
      <c r="FJ461" s="54">
        <f t="shared" si="793"/>
        <v>0</v>
      </c>
      <c r="FK461" s="54">
        <f t="shared" si="793"/>
        <v>0</v>
      </c>
      <c r="FL461" s="54">
        <f t="shared" si="793"/>
        <v>0</v>
      </c>
      <c r="FM461" s="54">
        <f t="shared" si="793"/>
        <v>0</v>
      </c>
      <c r="FN461" s="54">
        <f t="shared" si="793"/>
        <v>0</v>
      </c>
      <c r="FO461" s="54">
        <f t="shared" si="793"/>
        <v>0</v>
      </c>
      <c r="FQ461" s="54" t="str">
        <f t="shared" si="803"/>
        <v/>
      </c>
      <c r="FR461" s="54" t="str">
        <f t="shared" si="744"/>
        <v/>
      </c>
      <c r="FS461" s="54" t="str">
        <f t="shared" si="794"/>
        <v/>
      </c>
      <c r="FT461" s="54" t="str">
        <f t="shared" si="795"/>
        <v/>
      </c>
      <c r="FU461" s="54" t="str">
        <f t="shared" si="795"/>
        <v/>
      </c>
      <c r="FV461" s="54" t="str">
        <f t="shared" si="772"/>
        <v/>
      </c>
      <c r="FW461" s="54" t="str">
        <f t="shared" si="772"/>
        <v/>
      </c>
      <c r="FX461" s="54" t="str">
        <f t="shared" si="772"/>
        <v/>
      </c>
      <c r="FY461" s="54" t="s">
        <v>1141</v>
      </c>
      <c r="FZ461" s="61"/>
      <c r="GA461" s="59"/>
      <c r="GB461" s="60"/>
      <c r="GC461" s="58"/>
      <c r="GD461" s="59"/>
      <c r="GE461" s="61"/>
      <c r="GF461" s="58"/>
      <c r="GG461" s="61"/>
      <c r="GH461" s="61"/>
    </row>
    <row r="462" spans="1:192" s="54" customFormat="1" ht="12" x14ac:dyDescent="0.25">
      <c r="A462" s="54">
        <v>14</v>
      </c>
      <c r="B462" s="54" t="s">
        <v>1150</v>
      </c>
      <c r="C462" s="56">
        <v>28</v>
      </c>
      <c r="D462" s="56">
        <v>5</v>
      </c>
      <c r="E462" s="56">
        <v>3</v>
      </c>
      <c r="F462" s="56">
        <v>20</v>
      </c>
      <c r="G462" s="56">
        <v>41</v>
      </c>
      <c r="H462" s="56">
        <v>98</v>
      </c>
      <c r="I462" s="57">
        <v>13</v>
      </c>
      <c r="J462" s="69">
        <f t="shared" si="774"/>
        <v>0.41836734693877553</v>
      </c>
      <c r="L462" s="82" t="s">
        <v>1150</v>
      </c>
      <c r="M462" s="150" t="s">
        <v>185</v>
      </c>
      <c r="N462" s="88" t="s">
        <v>77</v>
      </c>
      <c r="O462" s="88" t="s">
        <v>101</v>
      </c>
      <c r="P462" s="88" t="s">
        <v>148</v>
      </c>
      <c r="Q462" s="84" t="s">
        <v>150</v>
      </c>
      <c r="R462" s="88" t="s">
        <v>273</v>
      </c>
      <c r="S462" s="88" t="s">
        <v>103</v>
      </c>
      <c r="T462" s="88" t="s">
        <v>148</v>
      </c>
      <c r="U462" s="88" t="s">
        <v>186</v>
      </c>
      <c r="V462" s="88" t="s">
        <v>85</v>
      </c>
      <c r="W462" s="88" t="s">
        <v>74</v>
      </c>
      <c r="X462" s="88" t="s">
        <v>304</v>
      </c>
      <c r="Y462" s="88" t="s">
        <v>103</v>
      </c>
      <c r="Z462" s="83"/>
      <c r="AA462" s="89" t="s">
        <v>185</v>
      </c>
      <c r="AC462" s="212"/>
      <c r="AL462" s="82" t="s">
        <v>1150</v>
      </c>
      <c r="AM462" s="253" t="s">
        <v>91</v>
      </c>
      <c r="AN462" s="59" t="s">
        <v>129</v>
      </c>
      <c r="AO462" s="59" t="s">
        <v>714</v>
      </c>
      <c r="AP462" s="59" t="s">
        <v>66</v>
      </c>
      <c r="AQ462" s="84" t="s">
        <v>131</v>
      </c>
      <c r="AR462" s="59" t="s">
        <v>90</v>
      </c>
      <c r="AS462" s="59" t="s">
        <v>731</v>
      </c>
      <c r="AT462" s="59" t="s">
        <v>754</v>
      </c>
      <c r="AU462" s="59" t="s">
        <v>1095</v>
      </c>
      <c r="AV462" s="59" t="s">
        <v>128</v>
      </c>
      <c r="AW462" s="59" t="s">
        <v>93</v>
      </c>
      <c r="AX462" s="59" t="s">
        <v>95</v>
      </c>
      <c r="AY462" s="59" t="s">
        <v>80</v>
      </c>
      <c r="AZ462" s="83"/>
      <c r="BA462" s="85" t="s">
        <v>447</v>
      </c>
      <c r="BL462" s="90">
        <f t="shared" si="796"/>
        <v>0</v>
      </c>
      <c r="BM462" s="77">
        <f t="shared" si="796"/>
        <v>2</v>
      </c>
      <c r="BN462" s="77">
        <f t="shared" si="796"/>
        <v>3</v>
      </c>
      <c r="BO462" s="77">
        <f t="shared" si="796"/>
        <v>0</v>
      </c>
      <c r="BP462" s="77">
        <f t="shared" si="796"/>
        <v>3</v>
      </c>
      <c r="BQ462" s="77">
        <f t="shared" si="796"/>
        <v>4</v>
      </c>
      <c r="BR462" s="77">
        <f t="shared" si="796"/>
        <v>1</v>
      </c>
      <c r="BS462" s="77">
        <f t="shared" si="796"/>
        <v>0</v>
      </c>
      <c r="BT462" s="77">
        <f t="shared" si="796"/>
        <v>3</v>
      </c>
      <c r="BU462" s="77">
        <f>(IF(V462="","",(IF(MID(V462,2,1)="-",LEFT(V462,1),LEFT(V462,2)))+0))</f>
        <v>0</v>
      </c>
      <c r="BV462" s="77">
        <f>(IF(W462="","",(IF(MID(W462,2,1)="-",LEFT(W462,1),LEFT(W462,2)))+0))</f>
        <v>1</v>
      </c>
      <c r="BW462" s="77">
        <f>(IF(X462="","",(IF(MID(X462,2,1)="-",LEFT(X462,1),LEFT(X462,2)))+0))</f>
        <v>4</v>
      </c>
      <c r="BX462" s="77">
        <f>(IF(Y462="","",(IF(MID(Y462,2,1)="-",LEFT(Y462,1),LEFT(Y462,2)))+0))</f>
        <v>1</v>
      </c>
      <c r="BY462" s="91"/>
      <c r="BZ462" s="92">
        <f>(IF(AA462="","",(IF(MID(AA462,2,1)="-",LEFT(AA462,1),LEFT(AA462,2)))+0))</f>
        <v>0</v>
      </c>
      <c r="CB462" s="77"/>
      <c r="CC462" s="77"/>
      <c r="CD462" s="77"/>
      <c r="CE462" s="77"/>
      <c r="CF462" s="77"/>
      <c r="CG462" s="77"/>
      <c r="CH462" s="77"/>
      <c r="CI462" s="77"/>
      <c r="CJ462" s="78"/>
      <c r="CK462" s="90">
        <f t="shared" si="797"/>
        <v>7</v>
      </c>
      <c r="CL462" s="77">
        <f t="shared" si="797"/>
        <v>1</v>
      </c>
      <c r="CM462" s="77">
        <f t="shared" si="797"/>
        <v>2</v>
      </c>
      <c r="CN462" s="77">
        <f t="shared" si="797"/>
        <v>1</v>
      </c>
      <c r="CO462" s="77">
        <f t="shared" si="797"/>
        <v>1</v>
      </c>
      <c r="CP462" s="77">
        <f t="shared" si="797"/>
        <v>4</v>
      </c>
      <c r="CQ462" s="77">
        <f t="shared" si="797"/>
        <v>3</v>
      </c>
      <c r="CR462" s="77">
        <f t="shared" si="797"/>
        <v>1</v>
      </c>
      <c r="CS462" s="77">
        <f t="shared" si="797"/>
        <v>4</v>
      </c>
      <c r="CT462" s="77">
        <f>(IF(V462="","",IF(RIGHT(V462,2)="10",RIGHT(V462,2),RIGHT(V462,1))+0))</f>
        <v>4</v>
      </c>
      <c r="CU462" s="77">
        <f>(IF(W462="","",IF(RIGHT(W462,2)="10",RIGHT(W462,2),RIGHT(W462,1))+0))</f>
        <v>2</v>
      </c>
      <c r="CV462" s="77">
        <f>(IF(X462="","",IF(RIGHT(X462,2)="10",RIGHT(X462,2),RIGHT(X462,1))+0))</f>
        <v>2</v>
      </c>
      <c r="CW462" s="77">
        <f>(IF(Y462="","",IF(RIGHT(Y462,2)="10",RIGHT(Y462,2),RIGHT(Y462,1))+0))</f>
        <v>3</v>
      </c>
      <c r="CX462" s="91"/>
      <c r="CY462" s="92">
        <f>(IF(AA462="","",IF(RIGHT(AA462,2)="10",RIGHT(AA462,2),RIGHT(AA462,1))+0))</f>
        <v>7</v>
      </c>
      <c r="DA462" s="77"/>
      <c r="DB462" s="77"/>
      <c r="DC462" s="77"/>
      <c r="DD462" s="77"/>
      <c r="DE462" s="77"/>
      <c r="DF462" s="77"/>
      <c r="DG462" s="77"/>
      <c r="DH462" s="77"/>
      <c r="DJ462" s="90" t="str">
        <f t="shared" si="798"/>
        <v>A</v>
      </c>
      <c r="DK462" s="77" t="str">
        <f t="shared" si="798"/>
        <v>H</v>
      </c>
      <c r="DL462" s="77" t="str">
        <f t="shared" si="798"/>
        <v>H</v>
      </c>
      <c r="DM462" s="77" t="str">
        <f t="shared" si="798"/>
        <v>A</v>
      </c>
      <c r="DN462" s="77" t="str">
        <f t="shared" si="798"/>
        <v>H</v>
      </c>
      <c r="DO462" s="77" t="str">
        <f t="shared" si="798"/>
        <v>D</v>
      </c>
      <c r="DP462" s="77" t="str">
        <f t="shared" si="798"/>
        <v>A</v>
      </c>
      <c r="DQ462" s="77" t="str">
        <f t="shared" si="798"/>
        <v>A</v>
      </c>
      <c r="DR462" s="77" t="str">
        <f t="shared" si="798"/>
        <v>A</v>
      </c>
      <c r="DS462" s="77" t="str">
        <f>(IF(V462="","",IF(BU462&gt;CT462,"H",IF(BU462&lt;CT462,"A","D"))))</f>
        <v>A</v>
      </c>
      <c r="DT462" s="77" t="str">
        <f>(IF(W462="","",IF(BV462&gt;CU462,"H",IF(BV462&lt;CU462,"A","D"))))</f>
        <v>A</v>
      </c>
      <c r="DU462" s="77" t="str">
        <f>(IF(X462="","",IF(BW462&gt;CV462,"H",IF(BW462&lt;CV462,"A","D"))))</f>
        <v>H</v>
      </c>
      <c r="DV462" s="77" t="str">
        <f>(IF(Y462="","",IF(BX462&gt;CW462,"H",IF(BX462&lt;CW462,"A","D"))))</f>
        <v>A</v>
      </c>
      <c r="DW462" s="91"/>
      <c r="DX462" s="92" t="str">
        <f>(IF(AA462="","",IF(BZ462&gt;CY462,"H",IF(BZ462&lt;CY462,"A","D"))))</f>
        <v>A</v>
      </c>
      <c r="DZ462" s="56"/>
      <c r="EA462" s="56"/>
      <c r="EB462" s="56"/>
      <c r="EC462" s="56"/>
      <c r="ED462" s="56"/>
      <c r="EE462" s="56"/>
      <c r="EF462" s="56"/>
      <c r="EG462" s="56"/>
      <c r="EI462" s="53" t="str">
        <f t="shared" si="778"/>
        <v>Worthing</v>
      </c>
      <c r="EJ462" s="79">
        <f t="shared" si="799"/>
        <v>28</v>
      </c>
      <c r="EK462" s="80">
        <f t="shared" si="779"/>
        <v>4</v>
      </c>
      <c r="EL462" s="80">
        <f t="shared" si="780"/>
        <v>1</v>
      </c>
      <c r="EM462" s="80">
        <f t="shared" si="781"/>
        <v>9</v>
      </c>
      <c r="EN462" s="80">
        <f>COUNTIF(DW$449:DW$463,"A")</f>
        <v>1</v>
      </c>
      <c r="EO462" s="80">
        <f>COUNTIF(DW$449:DW$463,"D")</f>
        <v>2</v>
      </c>
      <c r="EP462" s="80">
        <f>COUNTIF(DW$449:DW$463,"H")</f>
        <v>11</v>
      </c>
      <c r="EQ462" s="79">
        <f t="shared" si="800"/>
        <v>5</v>
      </c>
      <c r="ER462" s="79">
        <f t="shared" si="782"/>
        <v>3</v>
      </c>
      <c r="ES462" s="79">
        <f t="shared" si="782"/>
        <v>20</v>
      </c>
      <c r="ET462" s="81">
        <f>SUM($BL462:$CI462)+SUM(CX$449:CX$463)</f>
        <v>41</v>
      </c>
      <c r="EU462" s="81">
        <f>SUM($CK462:$DH462)+SUM(BY$449:BY$463)</f>
        <v>98</v>
      </c>
      <c r="EV462" s="79">
        <f t="shared" si="783"/>
        <v>13</v>
      </c>
      <c r="EW462" s="136">
        <f t="shared" si="784"/>
        <v>0.41836734693877553</v>
      </c>
      <c r="EX462" s="78"/>
      <c r="EY462" s="80">
        <f t="shared" si="785"/>
        <v>28</v>
      </c>
      <c r="EZ462" s="80">
        <f t="shared" si="786"/>
        <v>5</v>
      </c>
      <c r="FA462" s="80">
        <f t="shared" si="787"/>
        <v>3</v>
      </c>
      <c r="FB462" s="80">
        <f t="shared" si="788"/>
        <v>20</v>
      </c>
      <c r="FC462" s="80">
        <f t="shared" si="789"/>
        <v>41</v>
      </c>
      <c r="FD462" s="80">
        <f t="shared" si="790"/>
        <v>98</v>
      </c>
      <c r="FE462" s="80">
        <f t="shared" si="791"/>
        <v>13</v>
      </c>
      <c r="FF462" s="80">
        <f t="shared" si="792"/>
        <v>0.41836734693877553</v>
      </c>
      <c r="FH462" s="54">
        <f t="shared" si="801"/>
        <v>0</v>
      </c>
      <c r="FI462" s="54">
        <f t="shared" si="802"/>
        <v>0</v>
      </c>
      <c r="FJ462" s="54">
        <f t="shared" si="793"/>
        <v>0</v>
      </c>
      <c r="FK462" s="54">
        <f t="shared" si="793"/>
        <v>0</v>
      </c>
      <c r="FL462" s="54">
        <f t="shared" si="793"/>
        <v>0</v>
      </c>
      <c r="FM462" s="54">
        <f t="shared" si="793"/>
        <v>0</v>
      </c>
      <c r="FN462" s="54">
        <f t="shared" si="793"/>
        <v>0</v>
      </c>
      <c r="FO462" s="54">
        <f t="shared" si="793"/>
        <v>0</v>
      </c>
      <c r="FQ462" s="54" t="str">
        <f t="shared" si="803"/>
        <v/>
      </c>
      <c r="FR462" s="54" t="str">
        <f t="shared" si="744"/>
        <v/>
      </c>
      <c r="FS462" s="54" t="str">
        <f t="shared" si="794"/>
        <v/>
      </c>
      <c r="FT462" s="54" t="str">
        <f t="shared" si="795"/>
        <v/>
      </c>
      <c r="FU462" s="54" t="str">
        <f t="shared" si="795"/>
        <v/>
      </c>
      <c r="FV462" s="54" t="str">
        <f t="shared" si="772"/>
        <v/>
      </c>
      <c r="FW462" s="54" t="str">
        <f t="shared" si="772"/>
        <v/>
      </c>
      <c r="FX462" s="54" t="str">
        <f t="shared" si="772"/>
        <v/>
      </c>
      <c r="FY462" s="54" t="s">
        <v>1143</v>
      </c>
      <c r="FZ462" s="61"/>
      <c r="GA462" s="59"/>
      <c r="GB462" s="60"/>
      <c r="GC462" s="58"/>
      <c r="GD462" s="59"/>
      <c r="GE462" s="61"/>
      <c r="GF462" s="58"/>
      <c r="GG462" s="61"/>
      <c r="GH462" s="61"/>
    </row>
    <row r="463" spans="1:192" s="53" customFormat="1" ht="12.6" thickBot="1" x14ac:dyDescent="0.3">
      <c r="A463" s="53">
        <v>15</v>
      </c>
      <c r="B463" s="53" t="s">
        <v>1011</v>
      </c>
      <c r="C463" s="57">
        <v>28</v>
      </c>
      <c r="D463" s="57">
        <v>3</v>
      </c>
      <c r="E463" s="57">
        <v>4</v>
      </c>
      <c r="F463" s="57">
        <v>21</v>
      </c>
      <c r="G463" s="57">
        <v>41</v>
      </c>
      <c r="H463" s="57">
        <v>92</v>
      </c>
      <c r="I463" s="57">
        <v>10</v>
      </c>
      <c r="J463" s="95">
        <f t="shared" si="774"/>
        <v>0.44565217391304346</v>
      </c>
      <c r="L463" s="101" t="s">
        <v>1212</v>
      </c>
      <c r="M463" s="265" t="s">
        <v>150</v>
      </c>
      <c r="N463" s="106" t="s">
        <v>62</v>
      </c>
      <c r="O463" s="106" t="s">
        <v>101</v>
      </c>
      <c r="P463" s="166" t="s">
        <v>101</v>
      </c>
      <c r="Q463" s="103" t="s">
        <v>304</v>
      </c>
      <c r="R463" s="106" t="s">
        <v>59</v>
      </c>
      <c r="S463" s="106" t="s">
        <v>62</v>
      </c>
      <c r="T463" s="106" t="s">
        <v>60</v>
      </c>
      <c r="U463" s="106" t="s">
        <v>101</v>
      </c>
      <c r="V463" s="106" t="s">
        <v>76</v>
      </c>
      <c r="W463" s="106" t="s">
        <v>99</v>
      </c>
      <c r="X463" s="106" t="s">
        <v>62</v>
      </c>
      <c r="Y463" s="167" t="s">
        <v>99</v>
      </c>
      <c r="Z463" s="106" t="s">
        <v>691</v>
      </c>
      <c r="AA463" s="104"/>
      <c r="AC463" s="212"/>
      <c r="AL463" s="101" t="s">
        <v>1212</v>
      </c>
      <c r="AM463" s="257" t="s">
        <v>93</v>
      </c>
      <c r="AN463" s="102" t="s">
        <v>121</v>
      </c>
      <c r="AO463" s="102" t="s">
        <v>64</v>
      </c>
      <c r="AP463" s="170" t="s">
        <v>603</v>
      </c>
      <c r="AQ463" s="103" t="s">
        <v>731</v>
      </c>
      <c r="AR463" s="102" t="s">
        <v>106</v>
      </c>
      <c r="AS463" s="102" t="s">
        <v>1095</v>
      </c>
      <c r="AT463" s="102" t="s">
        <v>70</v>
      </c>
      <c r="AU463" s="102" t="s">
        <v>81</v>
      </c>
      <c r="AV463" s="102" t="s">
        <v>116</v>
      </c>
      <c r="AW463" s="102" t="s">
        <v>203</v>
      </c>
      <c r="AX463" s="102" t="s">
        <v>131</v>
      </c>
      <c r="AY463" s="102" t="s">
        <v>128</v>
      </c>
      <c r="AZ463" s="102" t="s">
        <v>105</v>
      </c>
      <c r="BA463" s="104"/>
      <c r="BL463" s="107">
        <f t="shared" si="796"/>
        <v>3</v>
      </c>
      <c r="BM463" s="108">
        <f t="shared" si="796"/>
        <v>1</v>
      </c>
      <c r="BN463" s="108">
        <f t="shared" si="796"/>
        <v>3</v>
      </c>
      <c r="BO463" s="108">
        <f t="shared" si="796"/>
        <v>3</v>
      </c>
      <c r="BP463" s="108">
        <f t="shared" si="796"/>
        <v>4</v>
      </c>
      <c r="BQ463" s="108">
        <f t="shared" si="796"/>
        <v>4</v>
      </c>
      <c r="BR463" s="108">
        <f t="shared" si="796"/>
        <v>1</v>
      </c>
      <c r="BS463" s="108">
        <f t="shared" si="796"/>
        <v>4</v>
      </c>
      <c r="BT463" s="108">
        <f t="shared" si="796"/>
        <v>3</v>
      </c>
      <c r="BU463" s="108">
        <f>(IF(V463="","",(IF(MID(V463,2,1)="-",LEFT(V463,1),LEFT(V463,2)))+0))</f>
        <v>0</v>
      </c>
      <c r="BV463" s="108">
        <f>(IF(W463="","",(IF(MID(W463,2,1)="-",LEFT(W463,1),LEFT(W463,2)))+0))</f>
        <v>1</v>
      </c>
      <c r="BW463" s="108">
        <f>(IF(X463="","",(IF(MID(X463,2,1)="-",LEFT(X463,1),LEFT(X463,2)))+0))</f>
        <v>1</v>
      </c>
      <c r="BX463" s="108">
        <f>(IF(Y463="","",(IF(MID(Y463,2,1)="-",LEFT(Y463,1),LEFT(Y463,2)))+0))</f>
        <v>1</v>
      </c>
      <c r="BY463" s="108">
        <f>(IF(Z463="","",(IF(MID(Z463,2,1)="-",LEFT(Z463,1),LEFT(Z463,2)))+0))</f>
        <v>7</v>
      </c>
      <c r="BZ463" s="109"/>
      <c r="CA463" s="54"/>
      <c r="CB463" s="77"/>
      <c r="CC463" s="77"/>
      <c r="CD463" s="77"/>
      <c r="CE463" s="77"/>
      <c r="CF463" s="77"/>
      <c r="CG463" s="77"/>
      <c r="CH463" s="77"/>
      <c r="CI463" s="77"/>
      <c r="CJ463" s="78"/>
      <c r="CK463" s="107">
        <f t="shared" si="797"/>
        <v>1</v>
      </c>
      <c r="CL463" s="108">
        <f t="shared" si="797"/>
        <v>1</v>
      </c>
      <c r="CM463" s="108">
        <f t="shared" si="797"/>
        <v>2</v>
      </c>
      <c r="CN463" s="108">
        <f t="shared" si="797"/>
        <v>2</v>
      </c>
      <c r="CO463" s="108">
        <f t="shared" si="797"/>
        <v>2</v>
      </c>
      <c r="CP463" s="108">
        <f t="shared" si="797"/>
        <v>0</v>
      </c>
      <c r="CQ463" s="108">
        <f t="shared" si="797"/>
        <v>1</v>
      </c>
      <c r="CR463" s="108">
        <f t="shared" si="797"/>
        <v>1</v>
      </c>
      <c r="CS463" s="108">
        <f t="shared" si="797"/>
        <v>2</v>
      </c>
      <c r="CT463" s="108">
        <f>(IF(V463="","",IF(RIGHT(V463,2)="10",RIGHT(V463,2),RIGHT(V463,1))+0))</f>
        <v>2</v>
      </c>
      <c r="CU463" s="108">
        <f>(IF(W463="","",IF(RIGHT(W463,2)="10",RIGHT(W463,2),RIGHT(W463,1))+0))</f>
        <v>0</v>
      </c>
      <c r="CV463" s="108">
        <f>(IF(X463="","",IF(RIGHT(X463,2)="10",RIGHT(X463,2),RIGHT(X463,1))+0))</f>
        <v>1</v>
      </c>
      <c r="CW463" s="108">
        <f>(IF(Y463="","",IF(RIGHT(Y463,2)="10",RIGHT(Y463,2),RIGHT(Y463,1))+0))</f>
        <v>0</v>
      </c>
      <c r="CX463" s="108">
        <f>(IF(Z463="","",IF(RIGHT(Z463,2)="10",RIGHT(Z463,2),RIGHT(Z463,1))+0))</f>
        <v>3</v>
      </c>
      <c r="CY463" s="109"/>
      <c r="CZ463" s="54"/>
      <c r="DA463" s="77"/>
      <c r="DB463" s="77"/>
      <c r="DC463" s="77"/>
      <c r="DD463" s="77"/>
      <c r="DE463" s="77"/>
      <c r="DF463" s="77"/>
      <c r="DG463" s="77"/>
      <c r="DH463" s="77"/>
      <c r="DI463" s="54"/>
      <c r="DJ463" s="107" t="str">
        <f t="shared" si="798"/>
        <v>H</v>
      </c>
      <c r="DK463" s="108" t="str">
        <f t="shared" si="798"/>
        <v>D</v>
      </c>
      <c r="DL463" s="108" t="str">
        <f t="shared" si="798"/>
        <v>H</v>
      </c>
      <c r="DM463" s="108" t="str">
        <f t="shared" si="798"/>
        <v>H</v>
      </c>
      <c r="DN463" s="108" t="str">
        <f t="shared" si="798"/>
        <v>H</v>
      </c>
      <c r="DO463" s="108" t="str">
        <f t="shared" si="798"/>
        <v>H</v>
      </c>
      <c r="DP463" s="108" t="str">
        <f t="shared" si="798"/>
        <v>D</v>
      </c>
      <c r="DQ463" s="108" t="str">
        <f t="shared" si="798"/>
        <v>H</v>
      </c>
      <c r="DR463" s="108" t="str">
        <f t="shared" si="798"/>
        <v>H</v>
      </c>
      <c r="DS463" s="108" t="str">
        <f>(IF(V463="","",IF(BU463&gt;CT463,"H",IF(BU463&lt;CT463,"A","D"))))</f>
        <v>A</v>
      </c>
      <c r="DT463" s="108" t="str">
        <f>(IF(W463="","",IF(BV463&gt;CU463,"H",IF(BV463&lt;CU463,"A","D"))))</f>
        <v>H</v>
      </c>
      <c r="DU463" s="108" t="str">
        <f>(IF(X463="","",IF(BW463&gt;CV463,"H",IF(BW463&lt;CV463,"A","D"))))</f>
        <v>D</v>
      </c>
      <c r="DV463" s="108" t="str">
        <f>(IF(Y463="","",IF(BX463&gt;CW463,"H",IF(BX463&lt;CW463,"A","D"))))</f>
        <v>H</v>
      </c>
      <c r="DW463" s="108" t="str">
        <f>(IF(Z463="","",IF(BY463&gt;CX463,"H",IF(BY463&lt;CX463,"A","D"))))</f>
        <v>H</v>
      </c>
      <c r="DX463" s="109"/>
      <c r="DY463" s="54"/>
      <c r="DZ463" s="56"/>
      <c r="EA463" s="56"/>
      <c r="EB463" s="56"/>
      <c r="EC463" s="56"/>
      <c r="ED463" s="56"/>
      <c r="EE463" s="56"/>
      <c r="EF463" s="56"/>
      <c r="EG463" s="56"/>
      <c r="EH463" s="54"/>
      <c r="EI463" s="53" t="str">
        <f t="shared" si="778"/>
        <v>Yiewsley</v>
      </c>
      <c r="EJ463" s="79">
        <f t="shared" si="799"/>
        <v>28</v>
      </c>
      <c r="EK463" s="80">
        <f t="shared" si="779"/>
        <v>10</v>
      </c>
      <c r="EL463" s="80">
        <f t="shared" si="780"/>
        <v>3</v>
      </c>
      <c r="EM463" s="80">
        <f t="shared" si="781"/>
        <v>1</v>
      </c>
      <c r="EN463" s="80">
        <f>COUNTIF(DX$449:DX$463,"A")</f>
        <v>4</v>
      </c>
      <c r="EO463" s="80">
        <f>COUNTIF(DX$449:DX$463,"D")</f>
        <v>2</v>
      </c>
      <c r="EP463" s="80">
        <f>COUNTIF(DX$449:DX$463,"H")</f>
        <v>8</v>
      </c>
      <c r="EQ463" s="79">
        <f t="shared" si="800"/>
        <v>14</v>
      </c>
      <c r="ER463" s="79">
        <f t="shared" si="782"/>
        <v>5</v>
      </c>
      <c r="ES463" s="79">
        <f t="shared" si="782"/>
        <v>9</v>
      </c>
      <c r="ET463" s="81">
        <f>SUM($BL463:$CI463)+SUM(CY$449:CY$463)</f>
        <v>61</v>
      </c>
      <c r="EU463" s="81">
        <f>SUM($CK463:$DH463)+SUM(BZ$449:BZ$463)</f>
        <v>43</v>
      </c>
      <c r="EV463" s="79">
        <f t="shared" si="783"/>
        <v>33</v>
      </c>
      <c r="EW463" s="136">
        <f t="shared" si="784"/>
        <v>1.4186046511627908</v>
      </c>
      <c r="EX463" s="78"/>
      <c r="EY463" s="80">
        <f t="shared" si="785"/>
        <v>28</v>
      </c>
      <c r="EZ463" s="80">
        <f t="shared" si="786"/>
        <v>14</v>
      </c>
      <c r="FA463" s="80">
        <f t="shared" si="787"/>
        <v>5</v>
      </c>
      <c r="FB463" s="80">
        <f t="shared" si="788"/>
        <v>9</v>
      </c>
      <c r="FC463" s="80">
        <f t="shared" si="789"/>
        <v>61</v>
      </c>
      <c r="FD463" s="80">
        <f t="shared" si="790"/>
        <v>43</v>
      </c>
      <c r="FE463" s="80">
        <f t="shared" si="791"/>
        <v>33</v>
      </c>
      <c r="FF463" s="80">
        <f t="shared" si="792"/>
        <v>1.4186046511627908</v>
      </c>
      <c r="FG463" s="54"/>
      <c r="FH463" s="54">
        <f t="shared" si="801"/>
        <v>0</v>
      </c>
      <c r="FI463" s="54">
        <f t="shared" si="802"/>
        <v>0</v>
      </c>
      <c r="FJ463" s="54">
        <f t="shared" si="793"/>
        <v>0</v>
      </c>
      <c r="FK463" s="54">
        <f t="shared" si="793"/>
        <v>0</v>
      </c>
      <c r="FL463" s="54">
        <f t="shared" si="793"/>
        <v>0</v>
      </c>
      <c r="FM463" s="54">
        <f t="shared" si="793"/>
        <v>0</v>
      </c>
      <c r="FN463" s="54">
        <f t="shared" si="793"/>
        <v>0</v>
      </c>
      <c r="FO463" s="54">
        <f t="shared" si="793"/>
        <v>0</v>
      </c>
      <c r="FQ463" s="54" t="str">
        <f t="shared" si="803"/>
        <v/>
      </c>
      <c r="FR463" s="54" t="str">
        <f t="shared" si="744"/>
        <v/>
      </c>
      <c r="FS463" s="54" t="str">
        <f t="shared" si="794"/>
        <v/>
      </c>
      <c r="FT463" s="54" t="str">
        <f t="shared" si="795"/>
        <v/>
      </c>
      <c r="FU463" s="54" t="str">
        <f t="shared" si="795"/>
        <v/>
      </c>
      <c r="FV463" s="54" t="str">
        <f t="shared" si="772"/>
        <v/>
      </c>
      <c r="FW463" s="54" t="str">
        <f t="shared" si="772"/>
        <v/>
      </c>
      <c r="FX463" s="54" t="str">
        <f t="shared" si="772"/>
        <v/>
      </c>
      <c r="FY463" s="54" t="s">
        <v>1042</v>
      </c>
      <c r="FZ463" s="61"/>
      <c r="GA463" s="59"/>
      <c r="GB463" s="60"/>
      <c r="GC463" s="58"/>
      <c r="GD463" s="59"/>
      <c r="GE463" s="61"/>
      <c r="GF463" s="58"/>
      <c r="GG463" s="61"/>
      <c r="GH463" s="61"/>
      <c r="GJ463" s="54"/>
    </row>
    <row r="464" spans="1:192" s="54" customFormat="1" ht="12" x14ac:dyDescent="0.25">
      <c r="C464" s="56"/>
      <c r="D464" s="115">
        <f>SUM(D447:D463)</f>
        <v>173</v>
      </c>
      <c r="E464" s="115">
        <f>SUM(E447:E463)</f>
        <v>74</v>
      </c>
      <c r="F464" s="115">
        <f>SUM(F447:F463)</f>
        <v>173</v>
      </c>
      <c r="G464" s="115">
        <f>SUM(G447:G463)</f>
        <v>945</v>
      </c>
      <c r="H464" s="115">
        <f>SUM(H447:H463)</f>
        <v>945</v>
      </c>
      <c r="I464" s="57"/>
      <c r="J464" s="69"/>
      <c r="FQ464" s="54" t="str">
        <f t="shared" si="803"/>
        <v/>
      </c>
      <c r="FR464" s="54" t="str">
        <f t="shared" si="744"/>
        <v/>
      </c>
      <c r="FS464" s="54" t="str">
        <f t="shared" si="794"/>
        <v/>
      </c>
      <c r="FT464" s="54" t="str">
        <f t="shared" si="795"/>
        <v/>
      </c>
      <c r="FU464" s="54" t="str">
        <f t="shared" si="795"/>
        <v/>
      </c>
      <c r="FV464" s="54" t="str">
        <f t="shared" si="772"/>
        <v/>
      </c>
      <c r="FW464" s="54" t="str">
        <f t="shared" si="772"/>
        <v/>
      </c>
      <c r="FX464" s="54" t="str">
        <f t="shared" si="772"/>
        <v/>
      </c>
      <c r="FY464" s="54" t="s">
        <v>1219</v>
      </c>
      <c r="FZ464" s="61"/>
      <c r="GA464" s="59"/>
      <c r="GB464" s="60"/>
      <c r="GC464" s="58"/>
      <c r="GD464" s="59"/>
      <c r="GE464" s="61"/>
      <c r="GF464" s="58"/>
      <c r="GG464" s="61"/>
      <c r="GH464" s="61"/>
    </row>
    <row r="465" spans="1:199" s="54" customFormat="1" ht="12" x14ac:dyDescent="0.25">
      <c r="C465" s="56"/>
      <c r="D465" s="56"/>
      <c r="E465" s="56"/>
      <c r="F465" s="56"/>
      <c r="G465" s="56"/>
      <c r="H465" s="56"/>
      <c r="I465" s="57"/>
      <c r="J465" s="69"/>
      <c r="FQ465" s="54" t="str">
        <f t="shared" si="803"/>
        <v/>
      </c>
      <c r="FR465" s="54" t="str">
        <f t="shared" si="744"/>
        <v/>
      </c>
      <c r="FS465" s="54" t="str">
        <f t="shared" si="794"/>
        <v/>
      </c>
      <c r="FT465" s="54" t="str">
        <f t="shared" si="795"/>
        <v/>
      </c>
      <c r="FU465" s="54" t="str">
        <f t="shared" si="795"/>
        <v/>
      </c>
      <c r="FV465" s="54" t="str">
        <f t="shared" si="772"/>
        <v/>
      </c>
      <c r="FW465" s="54" t="str">
        <f t="shared" si="772"/>
        <v/>
      </c>
      <c r="FX465" s="54" t="str">
        <f t="shared" si="772"/>
        <v/>
      </c>
      <c r="FY465" s="54" t="s">
        <v>1144</v>
      </c>
      <c r="FZ465" s="58"/>
      <c r="GA465" s="59"/>
      <c r="GB465" s="60"/>
      <c r="GC465" s="58"/>
      <c r="GD465" s="59"/>
      <c r="GE465" s="61"/>
      <c r="GF465" s="58"/>
      <c r="GG465" s="61"/>
      <c r="GH465" s="61"/>
    </row>
    <row r="466" spans="1:199" s="54" customFormat="1" ht="12.6" thickBot="1" x14ac:dyDescent="0.3">
      <c r="A466" s="53" t="s">
        <v>1220</v>
      </c>
      <c r="B466" s="53"/>
      <c r="C466" s="55" t="s">
        <v>1117</v>
      </c>
      <c r="D466" s="57"/>
      <c r="E466" s="57"/>
      <c r="F466" s="57"/>
      <c r="G466" s="57"/>
      <c r="H466" s="57"/>
      <c r="I466" s="57"/>
      <c r="J466" s="95"/>
      <c r="FQ466" s="54" t="str">
        <f t="shared" si="803"/>
        <v/>
      </c>
      <c r="FR466" s="54" t="str">
        <f t="shared" si="744"/>
        <v/>
      </c>
      <c r="FS466" s="54" t="str">
        <f t="shared" si="794"/>
        <v/>
      </c>
      <c r="FT466" s="54" t="str">
        <f t="shared" si="795"/>
        <v/>
      </c>
      <c r="FU466" s="54" t="str">
        <f t="shared" si="795"/>
        <v/>
      </c>
      <c r="FV466" s="54" t="str">
        <f t="shared" si="772"/>
        <v/>
      </c>
      <c r="FW466" s="54" t="str">
        <f t="shared" si="772"/>
        <v/>
      </c>
      <c r="FX466" s="54" t="str">
        <f t="shared" si="772"/>
        <v/>
      </c>
      <c r="FY466" s="54" t="s">
        <v>1148</v>
      </c>
      <c r="FZ466" s="58"/>
      <c r="GA466" s="59"/>
      <c r="GB466" s="60"/>
      <c r="GC466" s="58"/>
      <c r="GD466" s="59"/>
      <c r="GE466" s="61"/>
      <c r="GF466" s="58"/>
      <c r="GG466" s="61"/>
      <c r="GH466" s="61"/>
    </row>
    <row r="467" spans="1:199" s="54" customFormat="1" ht="13.8" thickBot="1" x14ac:dyDescent="0.3">
      <c r="A467" s="53" t="s">
        <v>33</v>
      </c>
      <c r="B467" s="53" t="s">
        <v>34</v>
      </c>
      <c r="C467" s="57" t="s">
        <v>35</v>
      </c>
      <c r="D467" s="57" t="s">
        <v>36</v>
      </c>
      <c r="E467" s="57" t="s">
        <v>37</v>
      </c>
      <c r="F467" s="57" t="s">
        <v>38</v>
      </c>
      <c r="G467" s="57" t="s">
        <v>39</v>
      </c>
      <c r="H467" s="57" t="s">
        <v>40</v>
      </c>
      <c r="I467" s="57" t="s">
        <v>41</v>
      </c>
      <c r="J467" s="95" t="s">
        <v>42</v>
      </c>
      <c r="L467" s="126"/>
      <c r="M467" s="63" t="s">
        <v>139</v>
      </c>
      <c r="N467" s="63" t="s">
        <v>141</v>
      </c>
      <c r="O467" s="63" t="s">
        <v>1118</v>
      </c>
      <c r="P467" s="63" t="s">
        <v>1119</v>
      </c>
      <c r="Q467" s="64" t="s">
        <v>799</v>
      </c>
      <c r="R467" s="63" t="s">
        <v>466</v>
      </c>
      <c r="S467" s="63" t="s">
        <v>727</v>
      </c>
      <c r="T467" s="63" t="s">
        <v>1120</v>
      </c>
      <c r="U467" s="63" t="s">
        <v>1208</v>
      </c>
      <c r="V467" s="63" t="s">
        <v>1121</v>
      </c>
      <c r="W467" s="63" t="s">
        <v>816</v>
      </c>
      <c r="X467" s="63" t="s">
        <v>1122</v>
      </c>
      <c r="Y467" s="193" t="s">
        <v>964</v>
      </c>
      <c r="Z467" s="194" t="s">
        <v>1209</v>
      </c>
      <c r="AB467" s="54" t="s">
        <v>1221</v>
      </c>
      <c r="AL467" s="126"/>
      <c r="AM467" s="63" t="s">
        <v>139</v>
      </c>
      <c r="AN467" s="63" t="s">
        <v>141</v>
      </c>
      <c r="AO467" s="63" t="s">
        <v>1118</v>
      </c>
      <c r="AP467" s="63" t="s">
        <v>1119</v>
      </c>
      <c r="AQ467" s="64" t="s">
        <v>799</v>
      </c>
      <c r="AR467" s="63" t="s">
        <v>466</v>
      </c>
      <c r="AS467" s="63" t="s">
        <v>727</v>
      </c>
      <c r="AT467" s="63" t="s">
        <v>1120</v>
      </c>
      <c r="AU467" s="63" t="s">
        <v>1208</v>
      </c>
      <c r="AV467" s="63" t="s">
        <v>1121</v>
      </c>
      <c r="AW467" s="63" t="s">
        <v>816</v>
      </c>
      <c r="AX467" s="63" t="s">
        <v>1122</v>
      </c>
      <c r="AY467" s="193" t="s">
        <v>964</v>
      </c>
      <c r="AZ467" s="194" t="s">
        <v>1209</v>
      </c>
      <c r="BA467" s="61"/>
      <c r="BB467" s="61"/>
      <c r="BC467" s="61"/>
      <c r="BD467" s="61"/>
      <c r="EJ467" s="56" t="s">
        <v>35</v>
      </c>
      <c r="EK467" s="56" t="s">
        <v>51</v>
      </c>
      <c r="EL467" s="56" t="s">
        <v>52</v>
      </c>
      <c r="EM467" s="56" t="s">
        <v>53</v>
      </c>
      <c r="EN467" s="56" t="s">
        <v>54</v>
      </c>
      <c r="EO467" s="56" t="s">
        <v>55</v>
      </c>
      <c r="EP467" s="56" t="s">
        <v>56</v>
      </c>
      <c r="EQ467" s="56" t="s">
        <v>36</v>
      </c>
      <c r="ER467" s="56" t="s">
        <v>37</v>
      </c>
      <c r="ES467" s="56" t="s">
        <v>38</v>
      </c>
      <c r="ET467" s="56" t="s">
        <v>39</v>
      </c>
      <c r="EU467" s="56" t="s">
        <v>40</v>
      </c>
      <c r="EV467" s="56" t="s">
        <v>41</v>
      </c>
      <c r="EW467" s="56" t="s">
        <v>42</v>
      </c>
      <c r="EX467" s="56"/>
      <c r="EY467" s="56" t="s">
        <v>35</v>
      </c>
      <c r="EZ467" s="56" t="s">
        <v>36</v>
      </c>
      <c r="FA467" s="56" t="s">
        <v>37</v>
      </c>
      <c r="FB467" s="56" t="s">
        <v>38</v>
      </c>
      <c r="FC467" s="56" t="s">
        <v>39</v>
      </c>
      <c r="FD467" s="56" t="s">
        <v>40</v>
      </c>
      <c r="FE467" s="56" t="s">
        <v>41</v>
      </c>
      <c r="FF467" s="56" t="s">
        <v>42</v>
      </c>
      <c r="FR467" s="56" t="s">
        <v>35</v>
      </c>
      <c r="FS467" s="56" t="s">
        <v>36</v>
      </c>
      <c r="FT467" s="56" t="s">
        <v>37</v>
      </c>
      <c r="FU467" s="56" t="s">
        <v>38</v>
      </c>
      <c r="FV467" s="56" t="s">
        <v>39</v>
      </c>
      <c r="FW467" s="56" t="s">
        <v>40</v>
      </c>
      <c r="FX467" s="56" t="s">
        <v>41</v>
      </c>
      <c r="FY467" s="54" t="s">
        <v>71</v>
      </c>
      <c r="FZ467" s="58"/>
      <c r="GA467" s="59"/>
      <c r="GB467" s="60"/>
      <c r="GC467" s="58"/>
      <c r="GD467" s="59"/>
      <c r="GE467" s="61"/>
      <c r="GF467" s="58"/>
      <c r="GG467" s="61"/>
      <c r="GH467" s="61"/>
      <c r="GI467" s="61"/>
      <c r="GJ467" s="393" t="s">
        <v>1165</v>
      </c>
      <c r="GK467" s="346">
        <v>43016</v>
      </c>
      <c r="GL467" s="406">
        <v>43044</v>
      </c>
      <c r="GM467" s="406">
        <v>43051</v>
      </c>
      <c r="GN467" s="406">
        <v>43058</v>
      </c>
      <c r="GO467" s="406">
        <v>43072</v>
      </c>
      <c r="GP467" s="406">
        <v>43086</v>
      </c>
      <c r="GQ467" s="406">
        <v>43096</v>
      </c>
    </row>
    <row r="468" spans="1:199" s="54" customFormat="1" ht="12" x14ac:dyDescent="0.25">
      <c r="A468" s="54">
        <v>1</v>
      </c>
      <c r="B468" s="54" t="s">
        <v>1126</v>
      </c>
      <c r="C468" s="56">
        <v>26</v>
      </c>
      <c r="D468" s="56">
        <v>18</v>
      </c>
      <c r="E468" s="56">
        <v>5</v>
      </c>
      <c r="F468" s="56">
        <v>3</v>
      </c>
      <c r="G468" s="56">
        <v>107</v>
      </c>
      <c r="H468" s="56">
        <v>31</v>
      </c>
      <c r="I468" s="57">
        <v>41</v>
      </c>
      <c r="J468" s="69">
        <f t="shared" ref="J468:J481" si="804">G468/H468</f>
        <v>3.4516129032258065</v>
      </c>
      <c r="L468" s="66" t="s">
        <v>1126</v>
      </c>
      <c r="M468" s="71"/>
      <c r="N468" s="72" t="s">
        <v>671</v>
      </c>
      <c r="O468" s="72" t="s">
        <v>61</v>
      </c>
      <c r="P468" s="72" t="s">
        <v>63</v>
      </c>
      <c r="Q468" s="64" t="s">
        <v>77</v>
      </c>
      <c r="R468" s="72" t="s">
        <v>177</v>
      </c>
      <c r="S468" s="72" t="s">
        <v>176</v>
      </c>
      <c r="T468" s="72" t="s">
        <v>58</v>
      </c>
      <c r="U468" s="72" t="s">
        <v>416</v>
      </c>
      <c r="V468" s="72" t="s">
        <v>416</v>
      </c>
      <c r="W468" s="72" t="s">
        <v>62</v>
      </c>
      <c r="X468" s="72" t="s">
        <v>58</v>
      </c>
      <c r="Y468" s="72" t="s">
        <v>58</v>
      </c>
      <c r="Z468" s="134" t="s">
        <v>200</v>
      </c>
      <c r="AB468" s="54" t="s">
        <v>1222</v>
      </c>
      <c r="AC468" s="382"/>
      <c r="AD468" s="382"/>
      <c r="AE468" s="382"/>
      <c r="AF468" s="382"/>
      <c r="AG468" s="382"/>
      <c r="AH468" s="382"/>
      <c r="AI468" s="382"/>
      <c r="AL468" s="66" t="s">
        <v>1126</v>
      </c>
      <c r="AM468" s="71"/>
      <c r="AN468" s="63" t="s">
        <v>209</v>
      </c>
      <c r="AO468" s="63" t="s">
        <v>479</v>
      </c>
      <c r="AP468" s="63" t="s">
        <v>81</v>
      </c>
      <c r="AQ468" s="64" t="s">
        <v>121</v>
      </c>
      <c r="AR468" s="63" t="s">
        <v>667</v>
      </c>
      <c r="AS468" s="63" t="s">
        <v>1133</v>
      </c>
      <c r="AT468" s="63" t="s">
        <v>181</v>
      </c>
      <c r="AU468" s="63" t="s">
        <v>484</v>
      </c>
      <c r="AV468" s="63" t="s">
        <v>503</v>
      </c>
      <c r="AW468" s="63" t="s">
        <v>195</v>
      </c>
      <c r="AX468" s="63" t="s">
        <v>191</v>
      </c>
      <c r="AY468" s="63" t="s">
        <v>527</v>
      </c>
      <c r="AZ468" s="65" t="s">
        <v>589</v>
      </c>
      <c r="BA468" s="61"/>
      <c r="BB468" s="61"/>
      <c r="BC468" s="61"/>
      <c r="BD468" s="61"/>
      <c r="BL468" s="74"/>
      <c r="BM468" s="75">
        <f t="shared" ref="BM468:BY475" si="805">(IF(N468="","",(IF(MID(N468,2,1)="-",LEFT(N468,1),LEFT(N468,2)))+0))</f>
        <v>11</v>
      </c>
      <c r="BN468" s="75">
        <f t="shared" si="805"/>
        <v>8</v>
      </c>
      <c r="BO468" s="75">
        <f t="shared" si="805"/>
        <v>9</v>
      </c>
      <c r="BP468" s="75">
        <f t="shared" si="805"/>
        <v>2</v>
      </c>
      <c r="BQ468" s="75">
        <f t="shared" si="805"/>
        <v>2</v>
      </c>
      <c r="BR468" s="75">
        <f t="shared" si="805"/>
        <v>2</v>
      </c>
      <c r="BS468" s="75">
        <f t="shared" si="805"/>
        <v>5</v>
      </c>
      <c r="BT468" s="75">
        <f t="shared" si="805"/>
        <v>6</v>
      </c>
      <c r="BU468" s="75">
        <f t="shared" si="805"/>
        <v>6</v>
      </c>
      <c r="BV468" s="75">
        <f t="shared" si="805"/>
        <v>1</v>
      </c>
      <c r="BW468" s="75">
        <f t="shared" si="805"/>
        <v>5</v>
      </c>
      <c r="BX468" s="75">
        <f t="shared" si="805"/>
        <v>5</v>
      </c>
      <c r="BY468" s="76">
        <f t="shared" si="805"/>
        <v>2</v>
      </c>
      <c r="CB468" s="77"/>
      <c r="CC468" s="77"/>
      <c r="CD468" s="77"/>
      <c r="CE468" s="77"/>
      <c r="CF468" s="77"/>
      <c r="CG468" s="77"/>
      <c r="CH468" s="77"/>
      <c r="CI468" s="77"/>
      <c r="CJ468" s="78"/>
      <c r="CK468" s="74"/>
      <c r="CL468" s="75">
        <f t="shared" ref="CL468:CX475" si="806">(IF(N468="","",IF(RIGHT(N468,2)="10",RIGHT(N468,2),RIGHT(N468,1))+0))</f>
        <v>0</v>
      </c>
      <c r="CM468" s="75">
        <f t="shared" si="806"/>
        <v>1</v>
      </c>
      <c r="CN468" s="75">
        <f t="shared" si="806"/>
        <v>0</v>
      </c>
      <c r="CO468" s="75">
        <f t="shared" si="806"/>
        <v>1</v>
      </c>
      <c r="CP468" s="75">
        <f t="shared" si="806"/>
        <v>0</v>
      </c>
      <c r="CQ468" s="75">
        <f t="shared" si="806"/>
        <v>3</v>
      </c>
      <c r="CR468" s="75">
        <f t="shared" si="806"/>
        <v>1</v>
      </c>
      <c r="CS468" s="75">
        <f t="shared" si="806"/>
        <v>2</v>
      </c>
      <c r="CT468" s="75">
        <f t="shared" si="806"/>
        <v>2</v>
      </c>
      <c r="CU468" s="75">
        <f t="shared" si="806"/>
        <v>1</v>
      </c>
      <c r="CV468" s="75">
        <f t="shared" si="806"/>
        <v>1</v>
      </c>
      <c r="CW468" s="75">
        <f t="shared" si="806"/>
        <v>1</v>
      </c>
      <c r="CX468" s="76">
        <f t="shared" si="806"/>
        <v>2</v>
      </c>
      <c r="DA468" s="77"/>
      <c r="DB468" s="77"/>
      <c r="DC468" s="77"/>
      <c r="DD468" s="77"/>
      <c r="DE468" s="77"/>
      <c r="DF468" s="77"/>
      <c r="DG468" s="77"/>
      <c r="DH468" s="77"/>
      <c r="DJ468" s="74"/>
      <c r="DK468" s="75" t="str">
        <f t="shared" ref="DK468:DW475" si="807">(IF(N468="","",IF(BM468&gt;CL468,"H",IF(BM468&lt;CL468,"A","D"))))</f>
        <v>H</v>
      </c>
      <c r="DL468" s="75" t="str">
        <f t="shared" si="807"/>
        <v>H</v>
      </c>
      <c r="DM468" s="75" t="str">
        <f t="shared" si="807"/>
        <v>H</v>
      </c>
      <c r="DN468" s="75" t="str">
        <f t="shared" si="807"/>
        <v>H</v>
      </c>
      <c r="DO468" s="75" t="str">
        <f t="shared" si="807"/>
        <v>H</v>
      </c>
      <c r="DP468" s="75" t="str">
        <f t="shared" si="807"/>
        <v>A</v>
      </c>
      <c r="DQ468" s="75" t="str">
        <f t="shared" si="807"/>
        <v>H</v>
      </c>
      <c r="DR468" s="75" t="str">
        <f t="shared" si="807"/>
        <v>H</v>
      </c>
      <c r="DS468" s="75" t="str">
        <f t="shared" si="807"/>
        <v>H</v>
      </c>
      <c r="DT468" s="75" t="str">
        <f t="shared" si="807"/>
        <v>D</v>
      </c>
      <c r="DU468" s="75" t="str">
        <f t="shared" si="807"/>
        <v>H</v>
      </c>
      <c r="DV468" s="75" t="str">
        <f t="shared" si="807"/>
        <v>H</v>
      </c>
      <c r="DW468" s="76" t="str">
        <f t="shared" si="807"/>
        <v>D</v>
      </c>
      <c r="DZ468" s="56"/>
      <c r="EA468" s="56"/>
      <c r="EB468" s="56"/>
      <c r="EC468" s="56"/>
      <c r="ED468" s="56"/>
      <c r="EE468" s="56"/>
      <c r="EF468" s="56"/>
      <c r="EG468" s="56"/>
      <c r="EI468" s="53" t="str">
        <f t="shared" ref="EI468:EI482" si="808">L468</f>
        <v>Carshalton Athletic</v>
      </c>
      <c r="EJ468" s="79">
        <f>SUM(EQ468:ES468)</f>
        <v>26</v>
      </c>
      <c r="EK468" s="80">
        <f t="shared" ref="EK468:EK481" si="809">COUNTIF($DJ468:$EG468,"H")</f>
        <v>10</v>
      </c>
      <c r="EL468" s="80">
        <f t="shared" ref="EL468:EL481" si="810">COUNTIF($DJ468:$EG468,"D")</f>
        <v>2</v>
      </c>
      <c r="EM468" s="80">
        <f t="shared" ref="EM468:EM481" si="811">COUNTIF($DJ468:$EG468,"A")</f>
        <v>1</v>
      </c>
      <c r="EN468" s="80">
        <f>COUNTIF(DJ$468:DJ$481,"A")</f>
        <v>8</v>
      </c>
      <c r="EO468" s="80">
        <f>COUNTIF(DJ$468:DJ$481,"D")</f>
        <v>3</v>
      </c>
      <c r="EP468" s="80">
        <f>COUNTIF(DJ$468:DJ$481,"H")</f>
        <v>2</v>
      </c>
      <c r="EQ468" s="79">
        <f>EK468+EN468</f>
        <v>18</v>
      </c>
      <c r="ER468" s="79">
        <f t="shared" ref="ER468:ES481" si="812">EL468+EO468</f>
        <v>5</v>
      </c>
      <c r="ES468" s="79">
        <f t="shared" si="812"/>
        <v>3</v>
      </c>
      <c r="ET468" s="81">
        <f>SUM($BL468:$CI468)+SUM(CK$468:CK$481)</f>
        <v>107</v>
      </c>
      <c r="EU468" s="81">
        <f>SUM($CK468:$DH468)+SUM(BL$468:BL$481)</f>
        <v>32</v>
      </c>
      <c r="EV468" s="79">
        <f t="shared" ref="EV468:EV481" si="813">(EQ468*2)+ER468</f>
        <v>41</v>
      </c>
      <c r="EW468" s="136">
        <f t="shared" ref="EW468:EW481" si="814">IF(ET468&gt;0,IF(EU468&gt;0,ET468/EU468,0),0)</f>
        <v>3.34375</v>
      </c>
      <c r="EX468" s="78"/>
      <c r="EY468" s="80">
        <f t="shared" ref="EY468:EY482" si="815">VLOOKUP($EI468,$B$468:$J$481,2,0)</f>
        <v>26</v>
      </c>
      <c r="EZ468" s="80">
        <f t="shared" ref="EZ468:EZ482" si="816">VLOOKUP($EI468,$B$468:$J$481,3,0)</f>
        <v>18</v>
      </c>
      <c r="FA468" s="80">
        <f t="shared" ref="FA468:FA482" si="817">VLOOKUP($EI468,$B$468:$J$481,4,0)</f>
        <v>5</v>
      </c>
      <c r="FB468" s="80">
        <f t="shared" ref="FB468:FB482" si="818">VLOOKUP($EI468,$B$468:$J$481,5,0)</f>
        <v>3</v>
      </c>
      <c r="FC468" s="80">
        <f t="shared" ref="FC468:FC482" si="819">VLOOKUP($EI468,$B$468:$J$481,6,0)</f>
        <v>107</v>
      </c>
      <c r="FD468" s="80">
        <f t="shared" ref="FD468:FD482" si="820">VLOOKUP($EI468,$B$468:$J$481,7,0)</f>
        <v>31</v>
      </c>
      <c r="FE468" s="80">
        <f t="shared" ref="FE468:FE482" si="821">VLOOKUP($EI468,$B$468:$J$481,8,0)</f>
        <v>41</v>
      </c>
      <c r="FF468" s="80">
        <f t="shared" ref="FF468:FF482" si="822">VLOOKUP($EI468,$B$468:$J$481,9,0)</f>
        <v>3.4516129032258065</v>
      </c>
      <c r="FH468" s="54">
        <f>IF(EJ468=EY468,0,1)</f>
        <v>0</v>
      </c>
      <c r="FI468" s="54">
        <f>IF(EQ468=EZ468,0,1)</f>
        <v>0</v>
      </c>
      <c r="FJ468" s="54">
        <f t="shared" ref="FJ468:FO481" si="823">IF(ER468=FA468,0,1)</f>
        <v>0</v>
      </c>
      <c r="FK468" s="54">
        <f t="shared" si="823"/>
        <v>0</v>
      </c>
      <c r="FL468" s="54">
        <f t="shared" si="823"/>
        <v>0</v>
      </c>
      <c r="FM468" s="54">
        <f t="shared" si="823"/>
        <v>1</v>
      </c>
      <c r="FN468" s="54">
        <f t="shared" si="823"/>
        <v>0</v>
      </c>
      <c r="FO468" s="54">
        <f t="shared" si="823"/>
        <v>1</v>
      </c>
      <c r="FQ468" s="54" t="str">
        <f t="shared" si="803"/>
        <v>Carshalton Athletic</v>
      </c>
      <c r="FR468" s="54">
        <f t="shared" si="744"/>
        <v>0</v>
      </c>
      <c r="FS468" s="54">
        <f t="shared" ref="FS468:FS483" si="824">IF(SUM($FH468:$FO468)=0,"",EZ468-EQ468)</f>
        <v>0</v>
      </c>
      <c r="FT468" s="54">
        <f t="shared" ref="FT468:FU483" si="825">IF(SUM($FH468:$FO468)=0,"",FA468-ER468)</f>
        <v>0</v>
      </c>
      <c r="FU468" s="54">
        <f t="shared" si="825"/>
        <v>0</v>
      </c>
      <c r="FV468" s="54">
        <f t="shared" si="772"/>
        <v>0</v>
      </c>
      <c r="FW468" s="54">
        <f t="shared" si="772"/>
        <v>-1</v>
      </c>
      <c r="FX468" s="54">
        <f t="shared" si="772"/>
        <v>0</v>
      </c>
      <c r="FY468" s="54" t="s">
        <v>1128</v>
      </c>
      <c r="FZ468" s="394"/>
      <c r="GA468" s="59"/>
      <c r="GB468" s="60"/>
      <c r="GC468" s="58"/>
      <c r="GD468" s="59"/>
      <c r="GE468" s="61"/>
      <c r="GF468" s="58"/>
      <c r="GG468" s="61"/>
      <c r="GH468" s="61"/>
      <c r="GI468" s="61"/>
      <c r="GJ468" s="61" t="s">
        <v>1126</v>
      </c>
      <c r="GK468" s="407"/>
      <c r="GL468" s="407"/>
      <c r="GM468" s="407"/>
      <c r="GN468" s="407"/>
      <c r="GO468" s="407"/>
      <c r="GP468" s="407"/>
      <c r="GQ468" s="407"/>
    </row>
    <row r="469" spans="1:199" s="54" customFormat="1" ht="12" x14ac:dyDescent="0.25">
      <c r="A469" s="54">
        <v>2</v>
      </c>
      <c r="B469" s="54" t="s">
        <v>1132</v>
      </c>
      <c r="C469" s="56">
        <v>26</v>
      </c>
      <c r="D469" s="56">
        <v>18</v>
      </c>
      <c r="E469" s="56">
        <v>4</v>
      </c>
      <c r="F469" s="56">
        <v>4</v>
      </c>
      <c r="G469" s="56">
        <v>86</v>
      </c>
      <c r="H469" s="56">
        <v>43</v>
      </c>
      <c r="I469" s="57">
        <v>40</v>
      </c>
      <c r="J469" s="69">
        <f t="shared" si="804"/>
        <v>2</v>
      </c>
      <c r="L469" s="82" t="s">
        <v>1127</v>
      </c>
      <c r="M469" s="86" t="s">
        <v>200</v>
      </c>
      <c r="N469" s="83"/>
      <c r="O469" s="88" t="s">
        <v>89</v>
      </c>
      <c r="P469" s="88" t="s">
        <v>77</v>
      </c>
      <c r="Q469" s="84" t="s">
        <v>304</v>
      </c>
      <c r="R469" s="88" t="s">
        <v>126</v>
      </c>
      <c r="S469" s="88" t="s">
        <v>60</v>
      </c>
      <c r="T469" s="88" t="s">
        <v>304</v>
      </c>
      <c r="U469" s="88" t="s">
        <v>177</v>
      </c>
      <c r="V469" s="88" t="s">
        <v>77</v>
      </c>
      <c r="W469" s="154"/>
      <c r="X469" s="88" t="s">
        <v>58</v>
      </c>
      <c r="Y469" s="88" t="s">
        <v>99</v>
      </c>
      <c r="Z469" s="89" t="s">
        <v>98</v>
      </c>
      <c r="AB469" s="382" t="s">
        <v>1223</v>
      </c>
      <c r="AC469" s="382"/>
      <c r="AD469" s="382"/>
      <c r="AE469" s="382"/>
      <c r="AF469" s="382"/>
      <c r="AG469" s="382"/>
      <c r="AH469" s="382"/>
      <c r="AI469" s="382"/>
      <c r="AL469" s="82" t="s">
        <v>1127</v>
      </c>
      <c r="AM469" s="253" t="s">
        <v>517</v>
      </c>
      <c r="AN469" s="83"/>
      <c r="AO469" s="59" t="s">
        <v>534</v>
      </c>
      <c r="AP469" s="59" t="s">
        <v>171</v>
      </c>
      <c r="AQ469" s="84" t="s">
        <v>523</v>
      </c>
      <c r="AR469" s="59" t="s">
        <v>246</v>
      </c>
      <c r="AS469" s="59" t="s">
        <v>493</v>
      </c>
      <c r="AT469" s="59" t="s">
        <v>492</v>
      </c>
      <c r="AU469" s="59" t="s">
        <v>507</v>
      </c>
      <c r="AV469" s="59" t="s">
        <v>433</v>
      </c>
      <c r="AW469" s="154"/>
      <c r="AX469" s="59" t="s">
        <v>479</v>
      </c>
      <c r="AY469" s="59" t="s">
        <v>191</v>
      </c>
      <c r="AZ469" s="85" t="s">
        <v>196</v>
      </c>
      <c r="BA469" s="61"/>
      <c r="BB469" s="61"/>
      <c r="BC469" s="61"/>
      <c r="BD469" s="61"/>
      <c r="BL469" s="90">
        <f t="shared" ref="BL469:BS481" si="826">(IF(M469="","",(IF(MID(M469,2,1)="-",LEFT(M469,1),LEFT(M469,2)))+0))</f>
        <v>2</v>
      </c>
      <c r="BM469" s="91"/>
      <c r="BN469" s="77">
        <f t="shared" si="805"/>
        <v>3</v>
      </c>
      <c r="BO469" s="77">
        <f t="shared" si="805"/>
        <v>2</v>
      </c>
      <c r="BP469" s="77">
        <f t="shared" si="805"/>
        <v>4</v>
      </c>
      <c r="BQ469" s="77">
        <f t="shared" si="805"/>
        <v>7</v>
      </c>
      <c r="BR469" s="77">
        <f t="shared" si="805"/>
        <v>4</v>
      </c>
      <c r="BS469" s="77">
        <f t="shared" si="805"/>
        <v>4</v>
      </c>
      <c r="BT469" s="77">
        <f t="shared" si="805"/>
        <v>2</v>
      </c>
      <c r="BU469" s="77">
        <f t="shared" si="805"/>
        <v>2</v>
      </c>
      <c r="BV469" s="77" t="str">
        <f t="shared" si="805"/>
        <v/>
      </c>
      <c r="BW469" s="77">
        <f t="shared" si="805"/>
        <v>5</v>
      </c>
      <c r="BX469" s="77">
        <f t="shared" si="805"/>
        <v>1</v>
      </c>
      <c r="BY469" s="92">
        <f t="shared" si="805"/>
        <v>0</v>
      </c>
      <c r="CB469" s="77"/>
      <c r="CC469" s="77"/>
      <c r="CD469" s="77"/>
      <c r="CE469" s="77"/>
      <c r="CF469" s="77"/>
      <c r="CG469" s="77"/>
      <c r="CH469" s="77"/>
      <c r="CI469" s="77"/>
      <c r="CJ469" s="78"/>
      <c r="CK469" s="90">
        <f t="shared" ref="CK469:CR481" si="827">(IF(M469="","",IF(RIGHT(M469,2)="10",RIGHT(M469,2),RIGHT(M469,1))+0))</f>
        <v>2</v>
      </c>
      <c r="CL469" s="91"/>
      <c r="CM469" s="77">
        <f t="shared" si="806"/>
        <v>0</v>
      </c>
      <c r="CN469" s="77">
        <f t="shared" si="806"/>
        <v>1</v>
      </c>
      <c r="CO469" s="77">
        <f t="shared" si="806"/>
        <v>2</v>
      </c>
      <c r="CP469" s="77">
        <f t="shared" si="806"/>
        <v>0</v>
      </c>
      <c r="CQ469" s="77">
        <f t="shared" si="806"/>
        <v>1</v>
      </c>
      <c r="CR469" s="77">
        <f t="shared" si="806"/>
        <v>2</v>
      </c>
      <c r="CS469" s="77">
        <f t="shared" si="806"/>
        <v>0</v>
      </c>
      <c r="CT469" s="77">
        <f t="shared" si="806"/>
        <v>1</v>
      </c>
      <c r="CU469" s="77" t="str">
        <f t="shared" si="806"/>
        <v/>
      </c>
      <c r="CV469" s="77">
        <f t="shared" si="806"/>
        <v>1</v>
      </c>
      <c r="CW469" s="77">
        <f t="shared" si="806"/>
        <v>0</v>
      </c>
      <c r="CX469" s="92">
        <f t="shared" si="806"/>
        <v>5</v>
      </c>
      <c r="DA469" s="77"/>
      <c r="DB469" s="77"/>
      <c r="DC469" s="77"/>
      <c r="DD469" s="77"/>
      <c r="DE469" s="77"/>
      <c r="DF469" s="77"/>
      <c r="DG469" s="77"/>
      <c r="DH469" s="77"/>
      <c r="DJ469" s="90" t="str">
        <f t="shared" ref="DJ469:DQ481" si="828">(IF(M469="","",IF(BL469&gt;CK469,"H",IF(BL469&lt;CK469,"A","D"))))</f>
        <v>D</v>
      </c>
      <c r="DK469" s="91"/>
      <c r="DL469" s="77" t="str">
        <f t="shared" si="807"/>
        <v>H</v>
      </c>
      <c r="DM469" s="77" t="str">
        <f t="shared" si="807"/>
        <v>H</v>
      </c>
      <c r="DN469" s="77" t="str">
        <f t="shared" si="807"/>
        <v>H</v>
      </c>
      <c r="DO469" s="77" t="str">
        <f t="shared" si="807"/>
        <v>H</v>
      </c>
      <c r="DP469" s="77" t="str">
        <f t="shared" si="807"/>
        <v>H</v>
      </c>
      <c r="DQ469" s="77" t="str">
        <f t="shared" si="807"/>
        <v>H</v>
      </c>
      <c r="DR469" s="77" t="str">
        <f t="shared" si="807"/>
        <v>H</v>
      </c>
      <c r="DS469" s="77" t="str">
        <f t="shared" si="807"/>
        <v>H</v>
      </c>
      <c r="DT469" s="77" t="str">
        <f t="shared" si="807"/>
        <v/>
      </c>
      <c r="DU469" s="77" t="str">
        <f t="shared" si="807"/>
        <v>H</v>
      </c>
      <c r="DV469" s="77" t="str">
        <f t="shared" si="807"/>
        <v>H</v>
      </c>
      <c r="DW469" s="92" t="str">
        <f t="shared" si="807"/>
        <v>A</v>
      </c>
      <c r="DZ469" s="56"/>
      <c r="EA469" s="56"/>
      <c r="EB469" s="56"/>
      <c r="EC469" s="56"/>
      <c r="ED469" s="56"/>
      <c r="EE469" s="56"/>
      <c r="EF469" s="56"/>
      <c r="EG469" s="56"/>
      <c r="EI469" s="53" t="str">
        <f t="shared" si="808"/>
        <v>Chesham United</v>
      </c>
      <c r="EJ469" s="79">
        <f t="shared" ref="EJ469:EJ481" si="829">SUM(EQ469:ES469)</f>
        <v>25</v>
      </c>
      <c r="EK469" s="80">
        <f t="shared" si="809"/>
        <v>10</v>
      </c>
      <c r="EL469" s="80">
        <f t="shared" si="810"/>
        <v>1</v>
      </c>
      <c r="EM469" s="80">
        <f t="shared" si="811"/>
        <v>1</v>
      </c>
      <c r="EN469" s="80">
        <f>COUNTIF(DK$468:DK$481,"A")</f>
        <v>5</v>
      </c>
      <c r="EO469" s="80">
        <f>COUNTIF(DK$468:DK$481,"D")</f>
        <v>1</v>
      </c>
      <c r="EP469" s="80">
        <f>COUNTIF(DK$468:DK$481,"H")</f>
        <v>7</v>
      </c>
      <c r="EQ469" s="79">
        <f t="shared" ref="EQ469:EQ481" si="830">EK469+EN469</f>
        <v>15</v>
      </c>
      <c r="ER469" s="79">
        <f t="shared" si="812"/>
        <v>2</v>
      </c>
      <c r="ES469" s="79">
        <f t="shared" si="812"/>
        <v>8</v>
      </c>
      <c r="ET469" s="81">
        <f>SUM($BL469:$CI469)+SUM(CL$468:CL$481)</f>
        <v>55</v>
      </c>
      <c r="EU469" s="81">
        <f>SUM($CK469:$DH469)+SUM(BM$468:BM$481)</f>
        <v>49</v>
      </c>
      <c r="EV469" s="79">
        <f t="shared" si="813"/>
        <v>32</v>
      </c>
      <c r="EW469" s="136">
        <f t="shared" si="814"/>
        <v>1.1224489795918366</v>
      </c>
      <c r="EX469" s="78"/>
      <c r="EY469" s="80">
        <f t="shared" si="815"/>
        <v>25</v>
      </c>
      <c r="EZ469" s="80">
        <f t="shared" si="816"/>
        <v>15</v>
      </c>
      <c r="FA469" s="80">
        <f t="shared" si="817"/>
        <v>2</v>
      </c>
      <c r="FB469" s="80">
        <f t="shared" si="818"/>
        <v>8</v>
      </c>
      <c r="FC469" s="80">
        <f t="shared" si="819"/>
        <v>55</v>
      </c>
      <c r="FD469" s="80">
        <f t="shared" si="820"/>
        <v>49</v>
      </c>
      <c r="FE469" s="80">
        <f t="shared" si="821"/>
        <v>32</v>
      </c>
      <c r="FF469" s="80">
        <f t="shared" si="822"/>
        <v>1.1224489795918366</v>
      </c>
      <c r="FH469" s="54">
        <f t="shared" ref="FH469:FH481" si="831">IF(EJ469=EY469,0,1)</f>
        <v>0</v>
      </c>
      <c r="FI469" s="54">
        <f t="shared" ref="FI469:FI481" si="832">IF(EQ469=EZ469,0,1)</f>
        <v>0</v>
      </c>
      <c r="FJ469" s="54">
        <f t="shared" si="823"/>
        <v>0</v>
      </c>
      <c r="FK469" s="54">
        <f t="shared" si="823"/>
        <v>0</v>
      </c>
      <c r="FL469" s="54">
        <f t="shared" si="823"/>
        <v>0</v>
      </c>
      <c r="FM469" s="54">
        <f t="shared" si="823"/>
        <v>0</v>
      </c>
      <c r="FN469" s="54">
        <f t="shared" si="823"/>
        <v>0</v>
      </c>
      <c r="FO469" s="54">
        <f t="shared" si="823"/>
        <v>0</v>
      </c>
      <c r="FQ469" s="54" t="str">
        <f t="shared" si="803"/>
        <v/>
      </c>
      <c r="FR469" s="54" t="str">
        <f t="shared" si="744"/>
        <v/>
      </c>
      <c r="FS469" s="54" t="str">
        <f t="shared" si="824"/>
        <v/>
      </c>
      <c r="FT469" s="54" t="str">
        <f t="shared" si="825"/>
        <v/>
      </c>
      <c r="FU469" s="54" t="str">
        <f t="shared" si="825"/>
        <v/>
      </c>
      <c r="FV469" s="54" t="str">
        <f t="shared" si="772"/>
        <v/>
      </c>
      <c r="FW469" s="54" t="str">
        <f t="shared" si="772"/>
        <v/>
      </c>
      <c r="FX469" s="54" t="str">
        <f t="shared" si="772"/>
        <v/>
      </c>
      <c r="FY469" s="54" t="s">
        <v>1131</v>
      </c>
      <c r="FZ469" s="61"/>
      <c r="GA469" s="59"/>
      <c r="GB469" s="60"/>
      <c r="GC469" s="58"/>
      <c r="GD469" s="59"/>
      <c r="GE469" s="61"/>
      <c r="GF469" s="58"/>
      <c r="GG469" s="61"/>
      <c r="GH469" s="61"/>
      <c r="GI469" s="61"/>
      <c r="GJ469" s="61" t="s">
        <v>1127</v>
      </c>
    </row>
    <row r="470" spans="1:199" s="53" customFormat="1" ht="12" x14ac:dyDescent="0.25">
      <c r="A470" s="54">
        <v>3</v>
      </c>
      <c r="B470" s="54" t="s">
        <v>1212</v>
      </c>
      <c r="C470" s="56">
        <v>26</v>
      </c>
      <c r="D470" s="56">
        <v>15</v>
      </c>
      <c r="E470" s="56">
        <v>6</v>
      </c>
      <c r="F470" s="56">
        <v>5</v>
      </c>
      <c r="G470" s="56">
        <v>71</v>
      </c>
      <c r="H470" s="56">
        <v>31</v>
      </c>
      <c r="I470" s="57">
        <v>36</v>
      </c>
      <c r="J470" s="69">
        <f t="shared" si="804"/>
        <v>2.2903225806451615</v>
      </c>
      <c r="L470" s="82" t="s">
        <v>1130</v>
      </c>
      <c r="M470" s="86" t="s">
        <v>110</v>
      </c>
      <c r="N470" s="88" t="s">
        <v>148</v>
      </c>
      <c r="O470" s="83"/>
      <c r="P470" s="88" t="s">
        <v>89</v>
      </c>
      <c r="Q470" s="84" t="s">
        <v>86</v>
      </c>
      <c r="R470" s="336" t="s">
        <v>304</v>
      </c>
      <c r="S470" s="88" t="s">
        <v>74</v>
      </c>
      <c r="T470" s="88" t="s">
        <v>150</v>
      </c>
      <c r="U470" s="88" t="s">
        <v>74</v>
      </c>
      <c r="V470" s="88" t="s">
        <v>162</v>
      </c>
      <c r="W470" s="148" t="s">
        <v>60</v>
      </c>
      <c r="X470" s="88" t="s">
        <v>99</v>
      </c>
      <c r="Y470" s="88" t="s">
        <v>62</v>
      </c>
      <c r="Z470" s="89" t="s">
        <v>200</v>
      </c>
      <c r="AB470" s="382" t="s">
        <v>1224</v>
      </c>
      <c r="AC470" s="54"/>
      <c r="AD470" s="54"/>
      <c r="AE470" s="54"/>
      <c r="AF470" s="54"/>
      <c r="AG470" s="54"/>
      <c r="AH470" s="54"/>
      <c r="AI470" s="54"/>
      <c r="AJ470" s="54"/>
      <c r="AK470" s="54"/>
      <c r="AL470" s="82" t="s">
        <v>1130</v>
      </c>
      <c r="AM470" s="253" t="s">
        <v>504</v>
      </c>
      <c r="AN470" s="59" t="s">
        <v>187</v>
      </c>
      <c r="AO470" s="83"/>
      <c r="AP470" s="59" t="s">
        <v>450</v>
      </c>
      <c r="AQ470" s="84" t="s">
        <v>169</v>
      </c>
      <c r="AR470" s="59" t="s">
        <v>515</v>
      </c>
      <c r="AS470" s="59" t="s">
        <v>202</v>
      </c>
      <c r="AT470" s="59" t="s">
        <v>209</v>
      </c>
      <c r="AU470" s="59" t="s">
        <v>490</v>
      </c>
      <c r="AV470" s="59" t="s">
        <v>518</v>
      </c>
      <c r="AW470" s="59" t="s">
        <v>181</v>
      </c>
      <c r="AX470" s="59" t="s">
        <v>179</v>
      </c>
      <c r="AY470" s="59" t="s">
        <v>456</v>
      </c>
      <c r="AZ470" s="85" t="s">
        <v>523</v>
      </c>
      <c r="BA470" s="61"/>
      <c r="BB470" s="61"/>
      <c r="BC470" s="61"/>
      <c r="BD470" s="61"/>
      <c r="BE470" s="54"/>
      <c r="BF470" s="54"/>
      <c r="BG470" s="54"/>
      <c r="BH470" s="54"/>
      <c r="BI470" s="54"/>
      <c r="BJ470" s="54"/>
      <c r="BL470" s="90">
        <f t="shared" si="826"/>
        <v>1</v>
      </c>
      <c r="BM470" s="77">
        <f t="shared" si="826"/>
        <v>0</v>
      </c>
      <c r="BN470" s="91"/>
      <c r="BO470" s="77">
        <f t="shared" si="805"/>
        <v>3</v>
      </c>
      <c r="BP470" s="77">
        <f t="shared" si="805"/>
        <v>0</v>
      </c>
      <c r="BQ470" s="77">
        <f t="shared" si="805"/>
        <v>4</v>
      </c>
      <c r="BR470" s="77">
        <f t="shared" si="805"/>
        <v>1</v>
      </c>
      <c r="BS470" s="77">
        <f t="shared" si="805"/>
        <v>3</v>
      </c>
      <c r="BT470" s="77">
        <f t="shared" si="805"/>
        <v>1</v>
      </c>
      <c r="BU470" s="77">
        <f t="shared" si="805"/>
        <v>6</v>
      </c>
      <c r="BV470" s="77">
        <f t="shared" si="805"/>
        <v>4</v>
      </c>
      <c r="BW470" s="77">
        <f t="shared" si="805"/>
        <v>1</v>
      </c>
      <c r="BX470" s="77">
        <f t="shared" si="805"/>
        <v>1</v>
      </c>
      <c r="BY470" s="92">
        <f t="shared" si="805"/>
        <v>2</v>
      </c>
      <c r="BZ470" s="54"/>
      <c r="CA470" s="54"/>
      <c r="CB470" s="77"/>
      <c r="CC470" s="77"/>
      <c r="CD470" s="77"/>
      <c r="CE470" s="77"/>
      <c r="CF470" s="77"/>
      <c r="CG470" s="77"/>
      <c r="CH470" s="77"/>
      <c r="CI470" s="77"/>
      <c r="CJ470" s="78"/>
      <c r="CK470" s="90">
        <f t="shared" si="827"/>
        <v>7</v>
      </c>
      <c r="CL470" s="77">
        <f t="shared" si="827"/>
        <v>1</v>
      </c>
      <c r="CM470" s="91"/>
      <c r="CN470" s="77">
        <f t="shared" si="806"/>
        <v>0</v>
      </c>
      <c r="CO470" s="77">
        <f t="shared" si="806"/>
        <v>3</v>
      </c>
      <c r="CP470" s="77">
        <f t="shared" si="806"/>
        <v>2</v>
      </c>
      <c r="CQ470" s="77">
        <f t="shared" si="806"/>
        <v>2</v>
      </c>
      <c r="CR470" s="77">
        <f t="shared" si="806"/>
        <v>1</v>
      </c>
      <c r="CS470" s="77">
        <f t="shared" si="806"/>
        <v>2</v>
      </c>
      <c r="CT470" s="77">
        <f t="shared" si="806"/>
        <v>0</v>
      </c>
      <c r="CU470" s="77">
        <f t="shared" si="806"/>
        <v>1</v>
      </c>
      <c r="CV470" s="77">
        <f t="shared" si="806"/>
        <v>0</v>
      </c>
      <c r="CW470" s="77">
        <f t="shared" si="806"/>
        <v>1</v>
      </c>
      <c r="CX470" s="92">
        <f t="shared" si="806"/>
        <v>2</v>
      </c>
      <c r="CY470" s="54"/>
      <c r="CZ470" s="54"/>
      <c r="DA470" s="77"/>
      <c r="DB470" s="77"/>
      <c r="DC470" s="77"/>
      <c r="DD470" s="77"/>
      <c r="DE470" s="77"/>
      <c r="DF470" s="77"/>
      <c r="DG470" s="77"/>
      <c r="DH470" s="77"/>
      <c r="DI470" s="54"/>
      <c r="DJ470" s="90" t="str">
        <f t="shared" si="828"/>
        <v>A</v>
      </c>
      <c r="DK470" s="77" t="str">
        <f t="shared" si="828"/>
        <v>A</v>
      </c>
      <c r="DL470" s="91"/>
      <c r="DM470" s="77" t="str">
        <f t="shared" si="807"/>
        <v>H</v>
      </c>
      <c r="DN470" s="77" t="str">
        <f t="shared" si="807"/>
        <v>A</v>
      </c>
      <c r="DO470" s="77" t="str">
        <f t="shared" si="807"/>
        <v>H</v>
      </c>
      <c r="DP470" s="77" t="str">
        <f t="shared" si="807"/>
        <v>A</v>
      </c>
      <c r="DQ470" s="77" t="str">
        <f t="shared" si="807"/>
        <v>H</v>
      </c>
      <c r="DR470" s="77" t="str">
        <f t="shared" si="807"/>
        <v>A</v>
      </c>
      <c r="DS470" s="77" t="str">
        <f t="shared" si="807"/>
        <v>H</v>
      </c>
      <c r="DT470" s="77" t="str">
        <f t="shared" si="807"/>
        <v>H</v>
      </c>
      <c r="DU470" s="77" t="str">
        <f t="shared" si="807"/>
        <v>H</v>
      </c>
      <c r="DV470" s="77" t="str">
        <f t="shared" si="807"/>
        <v>D</v>
      </c>
      <c r="DW470" s="92" t="str">
        <f t="shared" si="807"/>
        <v>D</v>
      </c>
      <c r="DX470" s="54"/>
      <c r="DY470" s="54"/>
      <c r="DZ470" s="56"/>
      <c r="EA470" s="56"/>
      <c r="EB470" s="56"/>
      <c r="EC470" s="56"/>
      <c r="ED470" s="56"/>
      <c r="EE470" s="56"/>
      <c r="EF470" s="56"/>
      <c r="EG470" s="56"/>
      <c r="EH470" s="54"/>
      <c r="EI470" s="53" t="str">
        <f t="shared" si="808"/>
        <v>Eastbourne</v>
      </c>
      <c r="EJ470" s="79">
        <f t="shared" si="829"/>
        <v>26</v>
      </c>
      <c r="EK470" s="80">
        <f t="shared" si="809"/>
        <v>6</v>
      </c>
      <c r="EL470" s="80">
        <f t="shared" si="810"/>
        <v>2</v>
      </c>
      <c r="EM470" s="80">
        <f t="shared" si="811"/>
        <v>5</v>
      </c>
      <c r="EN470" s="80">
        <f>COUNTIF(DL$468:DL$481,"A")</f>
        <v>3</v>
      </c>
      <c r="EO470" s="80">
        <f>COUNTIF(DL$468:DL$481,"D")</f>
        <v>2</v>
      </c>
      <c r="EP470" s="80">
        <f>COUNTIF(DL$468:DL$481,"H")</f>
        <v>8</v>
      </c>
      <c r="EQ470" s="79">
        <f t="shared" si="830"/>
        <v>9</v>
      </c>
      <c r="ER470" s="79">
        <f t="shared" si="812"/>
        <v>4</v>
      </c>
      <c r="ES470" s="79">
        <f t="shared" si="812"/>
        <v>13</v>
      </c>
      <c r="ET470" s="81">
        <f>SUM($BL470:$CI470)+SUM(CM$468:CM$481)</f>
        <v>42</v>
      </c>
      <c r="EU470" s="81">
        <f>SUM($CK470:$DH470)+SUM(BN$468:BN$481)</f>
        <v>54</v>
      </c>
      <c r="EV470" s="79">
        <f t="shared" si="813"/>
        <v>22</v>
      </c>
      <c r="EW470" s="136">
        <f t="shared" si="814"/>
        <v>0.77777777777777779</v>
      </c>
      <c r="EX470" s="78"/>
      <c r="EY470" s="80">
        <f t="shared" si="815"/>
        <v>26</v>
      </c>
      <c r="EZ470" s="80">
        <f t="shared" si="816"/>
        <v>9</v>
      </c>
      <c r="FA470" s="80">
        <f t="shared" si="817"/>
        <v>4</v>
      </c>
      <c r="FB470" s="80">
        <f t="shared" si="818"/>
        <v>13</v>
      </c>
      <c r="FC470" s="80">
        <f t="shared" si="819"/>
        <v>43</v>
      </c>
      <c r="FD470" s="80">
        <f t="shared" si="820"/>
        <v>54</v>
      </c>
      <c r="FE470" s="80">
        <f t="shared" si="821"/>
        <v>22</v>
      </c>
      <c r="FF470" s="80">
        <f t="shared" si="822"/>
        <v>0.79629629629629628</v>
      </c>
      <c r="FG470" s="54"/>
      <c r="FH470" s="54">
        <f t="shared" si="831"/>
        <v>0</v>
      </c>
      <c r="FI470" s="54">
        <f t="shared" si="832"/>
        <v>0</v>
      </c>
      <c r="FJ470" s="54">
        <f t="shared" si="823"/>
        <v>0</v>
      </c>
      <c r="FK470" s="54">
        <f t="shared" si="823"/>
        <v>0</v>
      </c>
      <c r="FL470" s="54">
        <f t="shared" si="823"/>
        <v>1</v>
      </c>
      <c r="FM470" s="54">
        <f t="shared" si="823"/>
        <v>0</v>
      </c>
      <c r="FN470" s="54">
        <f t="shared" si="823"/>
        <v>0</v>
      </c>
      <c r="FO470" s="54">
        <f t="shared" si="823"/>
        <v>1</v>
      </c>
      <c r="FQ470" s="54" t="str">
        <f t="shared" si="803"/>
        <v>Eastbourne</v>
      </c>
      <c r="FR470" s="54">
        <f t="shared" si="744"/>
        <v>0</v>
      </c>
      <c r="FS470" s="54">
        <f t="shared" si="824"/>
        <v>0</v>
      </c>
      <c r="FT470" s="54">
        <f t="shared" si="825"/>
        <v>0</v>
      </c>
      <c r="FU470" s="54">
        <f t="shared" si="825"/>
        <v>0</v>
      </c>
      <c r="FV470" s="54">
        <f t="shared" si="772"/>
        <v>1</v>
      </c>
      <c r="FW470" s="54">
        <f t="shared" si="772"/>
        <v>0</v>
      </c>
      <c r="FX470" s="54">
        <f t="shared" si="772"/>
        <v>0</v>
      </c>
      <c r="FY470" s="54" t="s">
        <v>1194</v>
      </c>
      <c r="FZ470" s="61"/>
      <c r="GA470" s="59"/>
      <c r="GB470" s="60"/>
      <c r="GC470" s="58"/>
      <c r="GD470" s="59"/>
      <c r="GE470" s="61"/>
      <c r="GF470" s="58"/>
      <c r="GG470" s="61"/>
      <c r="GH470" s="61"/>
      <c r="GI470" s="61"/>
      <c r="GJ470" s="61" t="s">
        <v>1130</v>
      </c>
      <c r="GK470" s="349"/>
      <c r="GL470" s="407"/>
      <c r="GM470" s="407"/>
      <c r="GN470" s="407"/>
      <c r="GO470" s="407"/>
      <c r="GP470" s="407"/>
      <c r="GQ470" s="407"/>
    </row>
    <row r="471" spans="1:199" s="53" customFormat="1" ht="12" x14ac:dyDescent="0.25">
      <c r="A471" s="54">
        <v>4</v>
      </c>
      <c r="B471" s="54" t="s">
        <v>1127</v>
      </c>
      <c r="C471" s="56">
        <v>25</v>
      </c>
      <c r="D471" s="56">
        <v>15</v>
      </c>
      <c r="E471" s="56">
        <v>2</v>
      </c>
      <c r="F471" s="56">
        <v>8</v>
      </c>
      <c r="G471" s="56">
        <v>55</v>
      </c>
      <c r="H471" s="56">
        <v>49</v>
      </c>
      <c r="I471" s="57">
        <v>32</v>
      </c>
      <c r="J471" s="69">
        <f t="shared" si="804"/>
        <v>1.1224489795918366</v>
      </c>
      <c r="L471" s="82" t="s">
        <v>1125</v>
      </c>
      <c r="M471" s="150" t="s">
        <v>62</v>
      </c>
      <c r="N471" s="88" t="s">
        <v>102</v>
      </c>
      <c r="O471" s="88" t="s">
        <v>62</v>
      </c>
      <c r="P471" s="83"/>
      <c r="Q471" s="84" t="s">
        <v>553</v>
      </c>
      <c r="R471" s="88" t="s">
        <v>101</v>
      </c>
      <c r="S471" s="88" t="s">
        <v>77</v>
      </c>
      <c r="T471" s="88" t="s">
        <v>62</v>
      </c>
      <c r="U471" s="88" t="s">
        <v>111</v>
      </c>
      <c r="V471" s="88" t="s">
        <v>397</v>
      </c>
      <c r="W471" s="148" t="s">
        <v>62</v>
      </c>
      <c r="X471" s="88" t="s">
        <v>89</v>
      </c>
      <c r="Y471" s="88" t="s">
        <v>125</v>
      </c>
      <c r="Z471" s="89" t="s">
        <v>148</v>
      </c>
      <c r="AB471" s="408" t="s">
        <v>1225</v>
      </c>
      <c r="AC471" s="335"/>
      <c r="AD471" s="335"/>
      <c r="AE471" s="335"/>
      <c r="AF471" s="335"/>
      <c r="AG471" s="335"/>
      <c r="AH471" s="335"/>
      <c r="AI471" s="335"/>
      <c r="AJ471" s="335"/>
      <c r="AK471" s="335"/>
      <c r="AL471" s="82" t="s">
        <v>1125</v>
      </c>
      <c r="AM471" s="253" t="s">
        <v>539</v>
      </c>
      <c r="AN471" s="59" t="s">
        <v>538</v>
      </c>
      <c r="AO471" s="59" t="s">
        <v>517</v>
      </c>
      <c r="AP471" s="83"/>
      <c r="AQ471" s="84" t="s">
        <v>179</v>
      </c>
      <c r="AR471" s="59" t="s">
        <v>483</v>
      </c>
      <c r="AS471" s="59" t="s">
        <v>518</v>
      </c>
      <c r="AT471" s="59" t="s">
        <v>191</v>
      </c>
      <c r="AU471" s="59" t="s">
        <v>492</v>
      </c>
      <c r="AV471" s="59" t="s">
        <v>491</v>
      </c>
      <c r="AW471" s="59" t="s">
        <v>482</v>
      </c>
      <c r="AX471" s="59" t="s">
        <v>507</v>
      </c>
      <c r="AY471" s="59" t="s">
        <v>515</v>
      </c>
      <c r="AZ471" s="85" t="s">
        <v>516</v>
      </c>
      <c r="BA471" s="61"/>
      <c r="BB471" s="61"/>
      <c r="BC471" s="409"/>
      <c r="BD471" s="61"/>
      <c r="BE471" s="54"/>
      <c r="BF471" s="54"/>
      <c r="BG471" s="54"/>
      <c r="BH471" s="54"/>
      <c r="BI471" s="54"/>
      <c r="BJ471" s="54"/>
      <c r="BL471" s="90">
        <f t="shared" si="826"/>
        <v>1</v>
      </c>
      <c r="BM471" s="77">
        <f t="shared" si="826"/>
        <v>2</v>
      </c>
      <c r="BN471" s="77">
        <f t="shared" si="826"/>
        <v>1</v>
      </c>
      <c r="BO471" s="91"/>
      <c r="BP471" s="77">
        <f t="shared" si="805"/>
        <v>4</v>
      </c>
      <c r="BQ471" s="77">
        <f t="shared" si="805"/>
        <v>3</v>
      </c>
      <c r="BR471" s="77">
        <f t="shared" si="805"/>
        <v>2</v>
      </c>
      <c r="BS471" s="77">
        <f t="shared" si="805"/>
        <v>1</v>
      </c>
      <c r="BT471" s="77">
        <f t="shared" si="805"/>
        <v>5</v>
      </c>
      <c r="BU471" s="77">
        <f t="shared" si="805"/>
        <v>5</v>
      </c>
      <c r="BV471" s="77">
        <f t="shared" si="805"/>
        <v>1</v>
      </c>
      <c r="BW471" s="77">
        <f t="shared" si="805"/>
        <v>3</v>
      </c>
      <c r="BX471" s="77">
        <f t="shared" si="805"/>
        <v>5</v>
      </c>
      <c r="BY471" s="92">
        <f t="shared" si="805"/>
        <v>0</v>
      </c>
      <c r="BZ471" s="54"/>
      <c r="CA471" s="54"/>
      <c r="CB471" s="77"/>
      <c r="CC471" s="77"/>
      <c r="CD471" s="77"/>
      <c r="CE471" s="77"/>
      <c r="CF471" s="77"/>
      <c r="CG471" s="77"/>
      <c r="CH471" s="77"/>
      <c r="CI471" s="77"/>
      <c r="CJ471" s="78"/>
      <c r="CK471" s="90">
        <f t="shared" si="827"/>
        <v>1</v>
      </c>
      <c r="CL471" s="77">
        <f t="shared" si="827"/>
        <v>4</v>
      </c>
      <c r="CM471" s="77">
        <f t="shared" si="827"/>
        <v>1</v>
      </c>
      <c r="CN471" s="91"/>
      <c r="CO471" s="77">
        <f t="shared" si="806"/>
        <v>5</v>
      </c>
      <c r="CP471" s="77">
        <f t="shared" si="806"/>
        <v>2</v>
      </c>
      <c r="CQ471" s="77">
        <f t="shared" si="806"/>
        <v>1</v>
      </c>
      <c r="CR471" s="77">
        <f t="shared" si="806"/>
        <v>1</v>
      </c>
      <c r="CS471" s="77">
        <f t="shared" si="806"/>
        <v>2</v>
      </c>
      <c r="CT471" s="77">
        <f t="shared" si="806"/>
        <v>4</v>
      </c>
      <c r="CU471" s="77">
        <f t="shared" si="806"/>
        <v>1</v>
      </c>
      <c r="CV471" s="77">
        <f t="shared" si="806"/>
        <v>0</v>
      </c>
      <c r="CW471" s="77">
        <f t="shared" si="806"/>
        <v>0</v>
      </c>
      <c r="CX471" s="92">
        <f t="shared" si="806"/>
        <v>1</v>
      </c>
      <c r="CY471" s="54"/>
      <c r="CZ471" s="54"/>
      <c r="DA471" s="77"/>
      <c r="DB471" s="77"/>
      <c r="DC471" s="77"/>
      <c r="DD471" s="77"/>
      <c r="DE471" s="77"/>
      <c r="DF471" s="77"/>
      <c r="DG471" s="77"/>
      <c r="DH471" s="77"/>
      <c r="DI471" s="54"/>
      <c r="DJ471" s="90" t="str">
        <f t="shared" si="828"/>
        <v>D</v>
      </c>
      <c r="DK471" s="77" t="str">
        <f t="shared" si="828"/>
        <v>A</v>
      </c>
      <c r="DL471" s="77" t="str">
        <f t="shared" si="828"/>
        <v>D</v>
      </c>
      <c r="DM471" s="91"/>
      <c r="DN471" s="77" t="str">
        <f t="shared" si="807"/>
        <v>A</v>
      </c>
      <c r="DO471" s="77" t="str">
        <f t="shared" si="807"/>
        <v>H</v>
      </c>
      <c r="DP471" s="77" t="str">
        <f t="shared" si="807"/>
        <v>H</v>
      </c>
      <c r="DQ471" s="77" t="str">
        <f t="shared" si="807"/>
        <v>D</v>
      </c>
      <c r="DR471" s="77" t="str">
        <f t="shared" si="807"/>
        <v>H</v>
      </c>
      <c r="DS471" s="77" t="str">
        <f t="shared" si="807"/>
        <v>H</v>
      </c>
      <c r="DT471" s="77" t="str">
        <f t="shared" si="807"/>
        <v>D</v>
      </c>
      <c r="DU471" s="77" t="str">
        <f t="shared" si="807"/>
        <v>H</v>
      </c>
      <c r="DV471" s="77" t="str">
        <f t="shared" si="807"/>
        <v>H</v>
      </c>
      <c r="DW471" s="92" t="str">
        <f t="shared" si="807"/>
        <v>A</v>
      </c>
      <c r="DX471" s="54"/>
      <c r="DY471" s="54"/>
      <c r="DZ471" s="56"/>
      <c r="EA471" s="56"/>
      <c r="EB471" s="56"/>
      <c r="EC471" s="56"/>
      <c r="ED471" s="56"/>
      <c r="EE471" s="56"/>
      <c r="EF471" s="56"/>
      <c r="EG471" s="56"/>
      <c r="EH471" s="54"/>
      <c r="EI471" s="53" t="str">
        <f t="shared" si="808"/>
        <v>Edgware Town</v>
      </c>
      <c r="EJ471" s="79">
        <f t="shared" si="829"/>
        <v>26</v>
      </c>
      <c r="EK471" s="80">
        <f t="shared" si="809"/>
        <v>6</v>
      </c>
      <c r="EL471" s="80">
        <f t="shared" si="810"/>
        <v>4</v>
      </c>
      <c r="EM471" s="80">
        <f t="shared" si="811"/>
        <v>3</v>
      </c>
      <c r="EN471" s="80">
        <f>COUNTIF(DM$468:DM$481,"A")</f>
        <v>2</v>
      </c>
      <c r="EO471" s="80">
        <f>COUNTIF(DM$468:DM$481,"D")</f>
        <v>3</v>
      </c>
      <c r="EP471" s="80">
        <f>COUNTIF(DM$468:DM$481,"H")</f>
        <v>8</v>
      </c>
      <c r="EQ471" s="79">
        <f t="shared" si="830"/>
        <v>8</v>
      </c>
      <c r="ER471" s="79">
        <f t="shared" si="812"/>
        <v>7</v>
      </c>
      <c r="ES471" s="79">
        <f t="shared" si="812"/>
        <v>11</v>
      </c>
      <c r="ET471" s="81">
        <f>SUM($BL471:$CI471)+SUM(CN$468:CN$481)</f>
        <v>48</v>
      </c>
      <c r="EU471" s="81">
        <f>SUM($CK471:$DH471)+SUM(BO$468:BO$481)</f>
        <v>71</v>
      </c>
      <c r="EV471" s="79">
        <f t="shared" si="813"/>
        <v>23</v>
      </c>
      <c r="EW471" s="136">
        <f t="shared" si="814"/>
        <v>0.676056338028169</v>
      </c>
      <c r="EX471" s="78"/>
      <c r="EY471" s="80">
        <f t="shared" si="815"/>
        <v>26</v>
      </c>
      <c r="EZ471" s="80">
        <f t="shared" si="816"/>
        <v>8</v>
      </c>
      <c r="FA471" s="80">
        <f t="shared" si="817"/>
        <v>7</v>
      </c>
      <c r="FB471" s="80">
        <f t="shared" si="818"/>
        <v>11</v>
      </c>
      <c r="FC471" s="80">
        <f t="shared" si="819"/>
        <v>48</v>
      </c>
      <c r="FD471" s="80">
        <f t="shared" si="820"/>
        <v>71</v>
      </c>
      <c r="FE471" s="80">
        <f t="shared" si="821"/>
        <v>23</v>
      </c>
      <c r="FF471" s="80">
        <f t="shared" si="822"/>
        <v>0.676056338028169</v>
      </c>
      <c r="FG471" s="54"/>
      <c r="FH471" s="54">
        <f t="shared" si="831"/>
        <v>0</v>
      </c>
      <c r="FI471" s="54">
        <f t="shared" si="832"/>
        <v>0</v>
      </c>
      <c r="FJ471" s="54">
        <f t="shared" si="823"/>
        <v>0</v>
      </c>
      <c r="FK471" s="54">
        <f t="shared" si="823"/>
        <v>0</v>
      </c>
      <c r="FL471" s="54">
        <f t="shared" si="823"/>
        <v>0</v>
      </c>
      <c r="FM471" s="54">
        <f t="shared" si="823"/>
        <v>0</v>
      </c>
      <c r="FN471" s="54">
        <f t="shared" si="823"/>
        <v>0</v>
      </c>
      <c r="FO471" s="54">
        <f t="shared" si="823"/>
        <v>0</v>
      </c>
      <c r="FQ471" s="54" t="str">
        <f t="shared" si="803"/>
        <v/>
      </c>
      <c r="FR471" s="54" t="str">
        <f t="shared" si="744"/>
        <v/>
      </c>
      <c r="FS471" s="54" t="str">
        <f t="shared" si="824"/>
        <v/>
      </c>
      <c r="FT471" s="54" t="str">
        <f t="shared" si="825"/>
        <v/>
      </c>
      <c r="FU471" s="54" t="str">
        <f t="shared" si="825"/>
        <v/>
      </c>
      <c r="FV471" s="54" t="str">
        <f t="shared" si="772"/>
        <v/>
      </c>
      <c r="FW471" s="54" t="str">
        <f t="shared" si="772"/>
        <v/>
      </c>
      <c r="FX471" s="54" t="str">
        <f t="shared" si="772"/>
        <v/>
      </c>
      <c r="FY471" s="54" t="s">
        <v>1134</v>
      </c>
      <c r="FZ471" s="54" t="s">
        <v>1149</v>
      </c>
      <c r="GA471" s="59"/>
      <c r="GB471" s="60"/>
      <c r="GC471" s="58"/>
      <c r="GD471" s="59"/>
      <c r="GE471" s="61"/>
      <c r="GF471" s="58"/>
      <c r="GG471" s="61"/>
      <c r="GH471" s="61"/>
      <c r="GI471" s="61"/>
      <c r="GJ471" s="61" t="s">
        <v>1125</v>
      </c>
      <c r="GK471" s="349"/>
      <c r="GL471" s="407"/>
      <c r="GM471" s="407"/>
      <c r="GN471" s="407"/>
      <c r="GO471" s="407" t="s">
        <v>1226</v>
      </c>
      <c r="GP471" s="407" t="s">
        <v>207</v>
      </c>
      <c r="GQ471" s="407" t="s">
        <v>207</v>
      </c>
    </row>
    <row r="472" spans="1:199" s="53" customFormat="1" ht="12" x14ac:dyDescent="0.25">
      <c r="A472" s="53">
        <v>5</v>
      </c>
      <c r="B472" s="53" t="s">
        <v>1011</v>
      </c>
      <c r="C472" s="57">
        <v>26</v>
      </c>
      <c r="D472" s="57">
        <v>14</v>
      </c>
      <c r="E472" s="57">
        <v>3</v>
      </c>
      <c r="F472" s="57">
        <v>9</v>
      </c>
      <c r="G472" s="57">
        <v>67</v>
      </c>
      <c r="H472" s="57">
        <v>51</v>
      </c>
      <c r="I472" s="57">
        <v>31</v>
      </c>
      <c r="J472" s="95">
        <f t="shared" si="804"/>
        <v>1.3137254901960784</v>
      </c>
      <c r="L472" s="96" t="s">
        <v>1011</v>
      </c>
      <c r="M472" s="99" t="s">
        <v>74</v>
      </c>
      <c r="N472" s="84" t="s">
        <v>150</v>
      </c>
      <c r="O472" s="84" t="s">
        <v>148</v>
      </c>
      <c r="P472" s="84" t="s">
        <v>125</v>
      </c>
      <c r="Q472" s="83"/>
      <c r="R472" s="84" t="s">
        <v>273</v>
      </c>
      <c r="S472" s="84" t="s">
        <v>178</v>
      </c>
      <c r="T472" s="84" t="s">
        <v>111</v>
      </c>
      <c r="U472" s="84" t="s">
        <v>89</v>
      </c>
      <c r="V472" s="84" t="s">
        <v>99</v>
      </c>
      <c r="W472" s="84" t="s">
        <v>99</v>
      </c>
      <c r="X472" s="84" t="s">
        <v>77</v>
      </c>
      <c r="Y472" s="84" t="s">
        <v>177</v>
      </c>
      <c r="Z472" s="98" t="s">
        <v>200</v>
      </c>
      <c r="AB472" s="408" t="s">
        <v>1227</v>
      </c>
      <c r="AC472" s="335"/>
      <c r="AD472" s="335"/>
      <c r="AE472" s="335"/>
      <c r="AF472" s="335"/>
      <c r="AG472" s="335"/>
      <c r="AH472" s="335"/>
      <c r="AI472" s="335"/>
      <c r="AJ472" s="335"/>
      <c r="AK472" s="335"/>
      <c r="AL472" s="96" t="s">
        <v>1011</v>
      </c>
      <c r="AM472" s="99" t="s">
        <v>171</v>
      </c>
      <c r="AN472" s="84" t="s">
        <v>516</v>
      </c>
      <c r="AO472" s="84" t="s">
        <v>483</v>
      </c>
      <c r="AP472" s="84" t="s">
        <v>202</v>
      </c>
      <c r="AQ472" s="83"/>
      <c r="AR472" s="84" t="s">
        <v>518</v>
      </c>
      <c r="AS472" s="84" t="s">
        <v>504</v>
      </c>
      <c r="AT472" s="84" t="s">
        <v>246</v>
      </c>
      <c r="AU472" s="84" t="s">
        <v>81</v>
      </c>
      <c r="AV472" s="84" t="s">
        <v>589</v>
      </c>
      <c r="AW472" s="84" t="s">
        <v>484</v>
      </c>
      <c r="AX472" s="84" t="s">
        <v>181</v>
      </c>
      <c r="AY472" s="84" t="s">
        <v>753</v>
      </c>
      <c r="AZ472" s="98" t="s">
        <v>195</v>
      </c>
      <c r="BA472" s="61"/>
      <c r="BB472" s="61"/>
      <c r="BC472" s="61"/>
      <c r="BD472" s="61"/>
      <c r="BE472" s="54"/>
      <c r="BF472" s="54"/>
      <c r="BG472" s="54"/>
      <c r="BH472" s="54"/>
      <c r="BI472" s="54"/>
      <c r="BJ472" s="54"/>
      <c r="BL472" s="90">
        <f t="shared" si="826"/>
        <v>1</v>
      </c>
      <c r="BM472" s="77">
        <f t="shared" si="826"/>
        <v>3</v>
      </c>
      <c r="BN472" s="77">
        <f t="shared" si="826"/>
        <v>0</v>
      </c>
      <c r="BO472" s="77">
        <f t="shared" si="826"/>
        <v>5</v>
      </c>
      <c r="BP472" s="91"/>
      <c r="BQ472" s="77">
        <f t="shared" si="805"/>
        <v>4</v>
      </c>
      <c r="BR472" s="77">
        <f t="shared" si="805"/>
        <v>6</v>
      </c>
      <c r="BS472" s="77">
        <f t="shared" si="805"/>
        <v>5</v>
      </c>
      <c r="BT472" s="77">
        <f t="shared" si="805"/>
        <v>3</v>
      </c>
      <c r="BU472" s="77">
        <f t="shared" si="805"/>
        <v>1</v>
      </c>
      <c r="BV472" s="77">
        <f t="shared" si="805"/>
        <v>1</v>
      </c>
      <c r="BW472" s="77">
        <f t="shared" si="805"/>
        <v>2</v>
      </c>
      <c r="BX472" s="77">
        <f t="shared" si="805"/>
        <v>2</v>
      </c>
      <c r="BY472" s="92">
        <f t="shared" si="805"/>
        <v>2</v>
      </c>
      <c r="BZ472" s="54"/>
      <c r="CA472" s="54"/>
      <c r="CB472" s="77"/>
      <c r="CC472" s="77"/>
      <c r="CD472" s="77"/>
      <c r="CE472" s="77"/>
      <c r="CF472" s="77"/>
      <c r="CG472" s="77"/>
      <c r="CH472" s="77"/>
      <c r="CI472" s="77"/>
      <c r="CJ472" s="78"/>
      <c r="CK472" s="90">
        <f t="shared" si="827"/>
        <v>2</v>
      </c>
      <c r="CL472" s="77">
        <f t="shared" si="827"/>
        <v>1</v>
      </c>
      <c r="CM472" s="77">
        <f t="shared" si="827"/>
        <v>1</v>
      </c>
      <c r="CN472" s="77">
        <f t="shared" si="827"/>
        <v>0</v>
      </c>
      <c r="CO472" s="91"/>
      <c r="CP472" s="77">
        <f t="shared" si="806"/>
        <v>4</v>
      </c>
      <c r="CQ472" s="77">
        <f t="shared" si="806"/>
        <v>1</v>
      </c>
      <c r="CR472" s="77">
        <f t="shared" si="806"/>
        <v>2</v>
      </c>
      <c r="CS472" s="77">
        <f t="shared" si="806"/>
        <v>0</v>
      </c>
      <c r="CT472" s="77">
        <f t="shared" si="806"/>
        <v>0</v>
      </c>
      <c r="CU472" s="77">
        <f t="shared" si="806"/>
        <v>0</v>
      </c>
      <c r="CV472" s="77">
        <f t="shared" si="806"/>
        <v>1</v>
      </c>
      <c r="CW472" s="77">
        <f t="shared" si="806"/>
        <v>0</v>
      </c>
      <c r="CX472" s="92">
        <f t="shared" si="806"/>
        <v>2</v>
      </c>
      <c r="CY472" s="54"/>
      <c r="CZ472" s="54"/>
      <c r="DA472" s="77"/>
      <c r="DB472" s="77"/>
      <c r="DC472" s="77"/>
      <c r="DD472" s="77"/>
      <c r="DE472" s="77"/>
      <c r="DF472" s="77"/>
      <c r="DG472" s="77"/>
      <c r="DH472" s="77"/>
      <c r="DI472" s="54"/>
      <c r="DJ472" s="90" t="str">
        <f t="shared" si="828"/>
        <v>A</v>
      </c>
      <c r="DK472" s="77" t="str">
        <f t="shared" si="828"/>
        <v>H</v>
      </c>
      <c r="DL472" s="77" t="str">
        <f t="shared" si="828"/>
        <v>A</v>
      </c>
      <c r="DM472" s="77" t="str">
        <f t="shared" si="828"/>
        <v>H</v>
      </c>
      <c r="DN472" s="91"/>
      <c r="DO472" s="77" t="str">
        <f t="shared" si="807"/>
        <v>D</v>
      </c>
      <c r="DP472" s="77" t="str">
        <f t="shared" si="807"/>
        <v>H</v>
      </c>
      <c r="DQ472" s="77" t="str">
        <f t="shared" si="807"/>
        <v>H</v>
      </c>
      <c r="DR472" s="77" t="str">
        <f t="shared" si="807"/>
        <v>H</v>
      </c>
      <c r="DS472" s="77" t="str">
        <f t="shared" si="807"/>
        <v>H</v>
      </c>
      <c r="DT472" s="77" t="str">
        <f t="shared" si="807"/>
        <v>H</v>
      </c>
      <c r="DU472" s="77" t="str">
        <f t="shared" si="807"/>
        <v>H</v>
      </c>
      <c r="DV472" s="77" t="str">
        <f t="shared" si="807"/>
        <v>H</v>
      </c>
      <c r="DW472" s="92" t="str">
        <f t="shared" si="807"/>
        <v>D</v>
      </c>
      <c r="DX472" s="54"/>
      <c r="DY472" s="54"/>
      <c r="DZ472" s="56"/>
      <c r="EA472" s="56"/>
      <c r="EB472" s="56"/>
      <c r="EC472" s="56"/>
      <c r="ED472" s="56"/>
      <c r="EE472" s="56"/>
      <c r="EF472" s="56"/>
      <c r="EG472" s="56"/>
      <c r="EH472" s="54"/>
      <c r="EI472" s="53" t="str">
        <f t="shared" si="808"/>
        <v>Epsom</v>
      </c>
      <c r="EJ472" s="79">
        <f t="shared" si="829"/>
        <v>26</v>
      </c>
      <c r="EK472" s="80">
        <f t="shared" si="809"/>
        <v>9</v>
      </c>
      <c r="EL472" s="80">
        <f t="shared" si="810"/>
        <v>2</v>
      </c>
      <c r="EM472" s="80">
        <f t="shared" si="811"/>
        <v>2</v>
      </c>
      <c r="EN472" s="80">
        <f>COUNTIF(DN$468:DN$481,"A")</f>
        <v>5</v>
      </c>
      <c r="EO472" s="80">
        <f>COUNTIF(DN$468:DN$481,"D")</f>
        <v>1</v>
      </c>
      <c r="EP472" s="80">
        <f>COUNTIF(DN$468:DN$481,"H")</f>
        <v>7</v>
      </c>
      <c r="EQ472" s="79">
        <f t="shared" si="830"/>
        <v>14</v>
      </c>
      <c r="ER472" s="79">
        <f t="shared" si="812"/>
        <v>3</v>
      </c>
      <c r="ES472" s="79">
        <f t="shared" si="812"/>
        <v>9</v>
      </c>
      <c r="ET472" s="81">
        <f>SUM($BL472:$CI472)+SUM(CO$468:CO$481)</f>
        <v>67</v>
      </c>
      <c r="EU472" s="81">
        <f>SUM($CK472:$DH472)+SUM(BP$468:BP$481)</f>
        <v>51</v>
      </c>
      <c r="EV472" s="79">
        <f t="shared" si="813"/>
        <v>31</v>
      </c>
      <c r="EW472" s="136">
        <f t="shared" si="814"/>
        <v>1.3137254901960784</v>
      </c>
      <c r="EX472" s="78"/>
      <c r="EY472" s="80">
        <f t="shared" si="815"/>
        <v>26</v>
      </c>
      <c r="EZ472" s="80">
        <f t="shared" si="816"/>
        <v>14</v>
      </c>
      <c r="FA472" s="80">
        <f t="shared" si="817"/>
        <v>3</v>
      </c>
      <c r="FB472" s="80">
        <f t="shared" si="818"/>
        <v>9</v>
      </c>
      <c r="FC472" s="80">
        <f t="shared" si="819"/>
        <v>67</v>
      </c>
      <c r="FD472" s="80">
        <f t="shared" si="820"/>
        <v>51</v>
      </c>
      <c r="FE472" s="80">
        <f t="shared" si="821"/>
        <v>31</v>
      </c>
      <c r="FF472" s="80">
        <f t="shared" si="822"/>
        <v>1.3137254901960784</v>
      </c>
      <c r="FG472" s="54"/>
      <c r="FH472" s="54">
        <f t="shared" si="831"/>
        <v>0</v>
      </c>
      <c r="FI472" s="54">
        <f t="shared" si="832"/>
        <v>0</v>
      </c>
      <c r="FJ472" s="54">
        <f t="shared" si="823"/>
        <v>0</v>
      </c>
      <c r="FK472" s="54">
        <f t="shared" si="823"/>
        <v>0</v>
      </c>
      <c r="FL472" s="54">
        <f t="shared" si="823"/>
        <v>0</v>
      </c>
      <c r="FM472" s="54">
        <f t="shared" si="823"/>
        <v>0</v>
      </c>
      <c r="FN472" s="54">
        <f t="shared" si="823"/>
        <v>0</v>
      </c>
      <c r="FO472" s="54">
        <f t="shared" si="823"/>
        <v>0</v>
      </c>
      <c r="FQ472" s="54" t="str">
        <f t="shared" si="803"/>
        <v/>
      </c>
      <c r="FR472" s="54" t="str">
        <f t="shared" si="744"/>
        <v/>
      </c>
      <c r="FS472" s="54" t="str">
        <f t="shared" si="824"/>
        <v/>
      </c>
      <c r="FT472" s="54" t="str">
        <f t="shared" si="825"/>
        <v/>
      </c>
      <c r="FU472" s="54" t="str">
        <f t="shared" si="825"/>
        <v/>
      </c>
      <c r="FV472" s="54" t="str">
        <f t="shared" si="772"/>
        <v/>
      </c>
      <c r="FW472" s="54" t="str">
        <f t="shared" si="772"/>
        <v/>
      </c>
      <c r="FX472" s="54" t="str">
        <f t="shared" si="772"/>
        <v/>
      </c>
      <c r="FY472" s="54" t="s">
        <v>1228</v>
      </c>
      <c r="FZ472" s="54" t="s">
        <v>1151</v>
      </c>
      <c r="GA472" s="59"/>
      <c r="GB472" s="60"/>
      <c r="GC472" s="58"/>
      <c r="GD472" s="59"/>
      <c r="GE472" s="61"/>
      <c r="GF472" s="58"/>
      <c r="GG472" s="61"/>
      <c r="GH472" s="61"/>
      <c r="GI472" s="61"/>
      <c r="GJ472" s="61" t="s">
        <v>1011</v>
      </c>
      <c r="GK472" s="349"/>
      <c r="GL472" s="407"/>
      <c r="GM472" s="407"/>
      <c r="GN472" s="407"/>
      <c r="GO472" s="407"/>
      <c r="GP472" s="407"/>
      <c r="GQ472" s="407"/>
    </row>
    <row r="473" spans="1:199" s="54" customFormat="1" ht="12" x14ac:dyDescent="0.25">
      <c r="A473" s="54">
        <v>6</v>
      </c>
      <c r="B473" s="54" t="s">
        <v>1159</v>
      </c>
      <c r="C473" s="56">
        <v>25</v>
      </c>
      <c r="D473" s="56">
        <v>11</v>
      </c>
      <c r="E473" s="56">
        <v>5</v>
      </c>
      <c r="F473" s="56">
        <v>9</v>
      </c>
      <c r="G473" s="56">
        <v>45</v>
      </c>
      <c r="H473" s="56">
        <v>47</v>
      </c>
      <c r="I473" s="57">
        <v>27</v>
      </c>
      <c r="J473" s="69">
        <f t="shared" si="804"/>
        <v>0.95744680851063835</v>
      </c>
      <c r="L473" s="82" t="s">
        <v>1136</v>
      </c>
      <c r="M473" s="86" t="s">
        <v>149</v>
      </c>
      <c r="N473" s="88" t="s">
        <v>206</v>
      </c>
      <c r="O473" s="88" t="s">
        <v>62</v>
      </c>
      <c r="P473" s="88" t="s">
        <v>62</v>
      </c>
      <c r="Q473" s="84" t="s">
        <v>77</v>
      </c>
      <c r="R473" s="83"/>
      <c r="S473" s="88" t="s">
        <v>175</v>
      </c>
      <c r="T473" s="88" t="s">
        <v>304</v>
      </c>
      <c r="U473" s="88" t="s">
        <v>410</v>
      </c>
      <c r="V473" s="88" t="s">
        <v>86</v>
      </c>
      <c r="W473" s="88" t="s">
        <v>74</v>
      </c>
      <c r="X473" s="88" t="s">
        <v>62</v>
      </c>
      <c r="Y473" s="88" t="s">
        <v>99</v>
      </c>
      <c r="Z473" s="89" t="s">
        <v>88</v>
      </c>
      <c r="AK473" s="408"/>
      <c r="AL473" s="82" t="s">
        <v>1136</v>
      </c>
      <c r="AM473" s="253" t="s">
        <v>202</v>
      </c>
      <c r="AN473" s="59" t="s">
        <v>181</v>
      </c>
      <c r="AO473" s="59" t="s">
        <v>481</v>
      </c>
      <c r="AP473" s="59" t="s">
        <v>187</v>
      </c>
      <c r="AQ473" s="84" t="s">
        <v>482</v>
      </c>
      <c r="AR473" s="83"/>
      <c r="AS473" s="59" t="s">
        <v>524</v>
      </c>
      <c r="AT473" s="59" t="s">
        <v>534</v>
      </c>
      <c r="AU473" s="59" t="s">
        <v>538</v>
      </c>
      <c r="AV473" s="59" t="s">
        <v>492</v>
      </c>
      <c r="AW473" s="59" t="s">
        <v>527</v>
      </c>
      <c r="AX473" s="59" t="s">
        <v>491</v>
      </c>
      <c r="AY473" s="59" t="s">
        <v>479</v>
      </c>
      <c r="AZ473" s="85" t="s">
        <v>1133</v>
      </c>
      <c r="BA473" s="61"/>
      <c r="BB473" s="61"/>
      <c r="BC473" s="61"/>
      <c r="BD473" s="61"/>
      <c r="BL473" s="90">
        <f t="shared" si="826"/>
        <v>1</v>
      </c>
      <c r="BM473" s="77">
        <f t="shared" si="826"/>
        <v>1</v>
      </c>
      <c r="BN473" s="77">
        <f t="shared" si="826"/>
        <v>1</v>
      </c>
      <c r="BO473" s="77">
        <f t="shared" si="826"/>
        <v>1</v>
      </c>
      <c r="BP473" s="77">
        <f t="shared" si="826"/>
        <v>2</v>
      </c>
      <c r="BQ473" s="91"/>
      <c r="BR473" s="77">
        <f t="shared" si="805"/>
        <v>2</v>
      </c>
      <c r="BS473" s="77">
        <f t="shared" si="805"/>
        <v>4</v>
      </c>
      <c r="BT473" s="77">
        <f t="shared" si="805"/>
        <v>2</v>
      </c>
      <c r="BU473" s="77">
        <f t="shared" si="805"/>
        <v>0</v>
      </c>
      <c r="BV473" s="77">
        <f t="shared" si="805"/>
        <v>1</v>
      </c>
      <c r="BW473" s="77">
        <f t="shared" si="805"/>
        <v>1</v>
      </c>
      <c r="BX473" s="77">
        <f t="shared" si="805"/>
        <v>1</v>
      </c>
      <c r="BY473" s="92">
        <f t="shared" si="805"/>
        <v>1</v>
      </c>
      <c r="CB473" s="77"/>
      <c r="CC473" s="77"/>
      <c r="CD473" s="77"/>
      <c r="CE473" s="77"/>
      <c r="CF473" s="77"/>
      <c r="CG473" s="77"/>
      <c r="CH473" s="77"/>
      <c r="CI473" s="77"/>
      <c r="CJ473" s="78"/>
      <c r="CK473" s="90">
        <f t="shared" si="827"/>
        <v>5</v>
      </c>
      <c r="CL473" s="77">
        <f t="shared" si="827"/>
        <v>4</v>
      </c>
      <c r="CM473" s="77">
        <f t="shared" si="827"/>
        <v>1</v>
      </c>
      <c r="CN473" s="77">
        <f t="shared" si="827"/>
        <v>1</v>
      </c>
      <c r="CO473" s="77">
        <f t="shared" si="827"/>
        <v>1</v>
      </c>
      <c r="CP473" s="91"/>
      <c r="CQ473" s="77">
        <f t="shared" si="806"/>
        <v>5</v>
      </c>
      <c r="CR473" s="77">
        <f t="shared" si="806"/>
        <v>2</v>
      </c>
      <c r="CS473" s="77">
        <f t="shared" si="806"/>
        <v>6</v>
      </c>
      <c r="CT473" s="77">
        <f t="shared" si="806"/>
        <v>3</v>
      </c>
      <c r="CU473" s="77">
        <f t="shared" si="806"/>
        <v>2</v>
      </c>
      <c r="CV473" s="77">
        <f t="shared" si="806"/>
        <v>1</v>
      </c>
      <c r="CW473" s="77">
        <f t="shared" si="806"/>
        <v>0</v>
      </c>
      <c r="CX473" s="92">
        <f t="shared" si="806"/>
        <v>6</v>
      </c>
      <c r="DA473" s="77"/>
      <c r="DB473" s="77"/>
      <c r="DC473" s="77"/>
      <c r="DD473" s="77"/>
      <c r="DE473" s="77"/>
      <c r="DF473" s="77"/>
      <c r="DG473" s="77"/>
      <c r="DH473" s="77"/>
      <c r="DJ473" s="90" t="str">
        <f t="shared" si="828"/>
        <v>A</v>
      </c>
      <c r="DK473" s="77" t="str">
        <f t="shared" si="828"/>
        <v>A</v>
      </c>
      <c r="DL473" s="77" t="str">
        <f t="shared" si="828"/>
        <v>D</v>
      </c>
      <c r="DM473" s="77" t="str">
        <f t="shared" si="828"/>
        <v>D</v>
      </c>
      <c r="DN473" s="77" t="str">
        <f t="shared" si="828"/>
        <v>H</v>
      </c>
      <c r="DO473" s="91"/>
      <c r="DP473" s="77" t="str">
        <f t="shared" si="807"/>
        <v>A</v>
      </c>
      <c r="DQ473" s="77" t="str">
        <f t="shared" si="807"/>
        <v>H</v>
      </c>
      <c r="DR473" s="77" t="str">
        <f t="shared" si="807"/>
        <v>A</v>
      </c>
      <c r="DS473" s="77" t="str">
        <f t="shared" si="807"/>
        <v>A</v>
      </c>
      <c r="DT473" s="77" t="str">
        <f t="shared" si="807"/>
        <v>A</v>
      </c>
      <c r="DU473" s="77" t="str">
        <f t="shared" si="807"/>
        <v>D</v>
      </c>
      <c r="DV473" s="77" t="str">
        <f t="shared" si="807"/>
        <v>H</v>
      </c>
      <c r="DW473" s="92" t="str">
        <f t="shared" si="807"/>
        <v>A</v>
      </c>
      <c r="DZ473" s="56"/>
      <c r="EA473" s="56"/>
      <c r="EB473" s="56"/>
      <c r="EC473" s="56"/>
      <c r="ED473" s="56"/>
      <c r="EE473" s="56"/>
      <c r="EF473" s="56"/>
      <c r="EG473" s="56"/>
      <c r="EI473" s="53" t="str">
        <f t="shared" si="808"/>
        <v>Erith &amp; Belvedere</v>
      </c>
      <c r="EJ473" s="79">
        <f t="shared" si="829"/>
        <v>26</v>
      </c>
      <c r="EK473" s="80">
        <f t="shared" si="809"/>
        <v>3</v>
      </c>
      <c r="EL473" s="80">
        <f t="shared" si="810"/>
        <v>3</v>
      </c>
      <c r="EM473" s="80">
        <f t="shared" si="811"/>
        <v>7</v>
      </c>
      <c r="EN473" s="80">
        <f>COUNTIF(DO$468:DO$481,"A")</f>
        <v>0</v>
      </c>
      <c r="EO473" s="80">
        <f>COUNTIF(DO$468:DO$481,"D")</f>
        <v>3</v>
      </c>
      <c r="EP473" s="80">
        <f>COUNTIF(DO$468:DO$481,"H")</f>
        <v>10</v>
      </c>
      <c r="EQ473" s="79">
        <f t="shared" si="830"/>
        <v>3</v>
      </c>
      <c r="ER473" s="79">
        <f t="shared" si="812"/>
        <v>6</v>
      </c>
      <c r="ES473" s="79">
        <f t="shared" si="812"/>
        <v>17</v>
      </c>
      <c r="ET473" s="81">
        <f>SUM($BL473:$CI473)+SUM(CP$468:CP$481)</f>
        <v>34</v>
      </c>
      <c r="EU473" s="81">
        <f>SUM($CK473:$DH473)+SUM(BQ$468:BQ$481)</f>
        <v>89</v>
      </c>
      <c r="EV473" s="79">
        <f t="shared" si="813"/>
        <v>12</v>
      </c>
      <c r="EW473" s="136">
        <f t="shared" si="814"/>
        <v>0.38202247191011235</v>
      </c>
      <c r="EX473" s="78"/>
      <c r="EY473" s="80">
        <f t="shared" si="815"/>
        <v>26</v>
      </c>
      <c r="EZ473" s="80">
        <f t="shared" si="816"/>
        <v>3</v>
      </c>
      <c r="FA473" s="80">
        <f t="shared" si="817"/>
        <v>6</v>
      </c>
      <c r="FB473" s="80">
        <f t="shared" si="818"/>
        <v>17</v>
      </c>
      <c r="FC473" s="80">
        <f t="shared" si="819"/>
        <v>34</v>
      </c>
      <c r="FD473" s="80">
        <f t="shared" si="820"/>
        <v>91</v>
      </c>
      <c r="FE473" s="80">
        <f t="shared" si="821"/>
        <v>12</v>
      </c>
      <c r="FF473" s="80">
        <f t="shared" si="822"/>
        <v>0.37362637362637363</v>
      </c>
      <c r="FH473" s="54">
        <f t="shared" si="831"/>
        <v>0</v>
      </c>
      <c r="FI473" s="54">
        <f t="shared" si="832"/>
        <v>0</v>
      </c>
      <c r="FJ473" s="54">
        <f t="shared" si="823"/>
        <v>0</v>
      </c>
      <c r="FK473" s="54">
        <f t="shared" si="823"/>
        <v>0</v>
      </c>
      <c r="FL473" s="54">
        <f t="shared" si="823"/>
        <v>0</v>
      </c>
      <c r="FM473" s="54">
        <f t="shared" si="823"/>
        <v>1</v>
      </c>
      <c r="FN473" s="54">
        <f t="shared" si="823"/>
        <v>0</v>
      </c>
      <c r="FO473" s="54">
        <f t="shared" si="823"/>
        <v>1</v>
      </c>
      <c r="FQ473" s="54" t="str">
        <f t="shared" si="803"/>
        <v>Erith &amp; Belvedere</v>
      </c>
      <c r="FR473" s="54">
        <f t="shared" si="744"/>
        <v>0</v>
      </c>
      <c r="FS473" s="54">
        <f t="shared" si="824"/>
        <v>0</v>
      </c>
      <c r="FT473" s="54">
        <f t="shared" si="825"/>
        <v>0</v>
      </c>
      <c r="FU473" s="54">
        <f t="shared" si="825"/>
        <v>0</v>
      </c>
      <c r="FV473" s="54">
        <f t="shared" si="772"/>
        <v>0</v>
      </c>
      <c r="FW473" s="54">
        <f t="shared" si="772"/>
        <v>2</v>
      </c>
      <c r="FX473" s="54">
        <f t="shared" si="772"/>
        <v>0</v>
      </c>
      <c r="FY473" s="54" t="s">
        <v>1229</v>
      </c>
      <c r="FZ473" s="61"/>
      <c r="GA473" s="53"/>
      <c r="GB473" s="53"/>
      <c r="GC473" s="58"/>
      <c r="GD473" s="59"/>
      <c r="GE473" s="61"/>
      <c r="GF473" s="58"/>
      <c r="GG473" s="61"/>
      <c r="GH473" s="61"/>
      <c r="GI473" s="61"/>
      <c r="GJ473" s="61" t="s">
        <v>1136</v>
      </c>
    </row>
    <row r="474" spans="1:199" s="54" customFormat="1" ht="12" x14ac:dyDescent="0.25">
      <c r="A474" s="54">
        <v>7</v>
      </c>
      <c r="B474" s="54" t="s">
        <v>1154</v>
      </c>
      <c r="C474" s="56">
        <v>26</v>
      </c>
      <c r="D474" s="56">
        <v>12</v>
      </c>
      <c r="E474" s="56">
        <v>2</v>
      </c>
      <c r="F474" s="56">
        <v>12</v>
      </c>
      <c r="G474" s="56">
        <v>75</v>
      </c>
      <c r="H474" s="56">
        <v>67</v>
      </c>
      <c r="I474" s="57">
        <v>26</v>
      </c>
      <c r="J474" s="69">
        <f t="shared" si="804"/>
        <v>1.1194029850746268</v>
      </c>
      <c r="L474" s="82" t="s">
        <v>1132</v>
      </c>
      <c r="M474" s="86" t="s">
        <v>150</v>
      </c>
      <c r="N474" s="88" t="s">
        <v>89</v>
      </c>
      <c r="O474" s="88" t="s">
        <v>177</v>
      </c>
      <c r="P474" s="88" t="s">
        <v>331</v>
      </c>
      <c r="Q474" s="84" t="s">
        <v>87</v>
      </c>
      <c r="R474" s="336" t="s">
        <v>59</v>
      </c>
      <c r="S474" s="83"/>
      <c r="T474" s="88" t="s">
        <v>58</v>
      </c>
      <c r="U474" s="88" t="s">
        <v>304</v>
      </c>
      <c r="V474" s="88" t="s">
        <v>126</v>
      </c>
      <c r="W474" s="88" t="s">
        <v>177</v>
      </c>
      <c r="X474" s="88" t="s">
        <v>150</v>
      </c>
      <c r="Y474" s="88" t="s">
        <v>63</v>
      </c>
      <c r="Z474" s="89" t="s">
        <v>101</v>
      </c>
      <c r="AB474" s="54" t="s">
        <v>1230</v>
      </c>
      <c r="AL474" s="82" t="s">
        <v>1132</v>
      </c>
      <c r="AM474" s="253" t="s">
        <v>523</v>
      </c>
      <c r="AN474" s="59" t="s">
        <v>195</v>
      </c>
      <c r="AO474" s="59" t="s">
        <v>505</v>
      </c>
      <c r="AP474" s="59" t="s">
        <v>484</v>
      </c>
      <c r="AQ474" s="84" t="s">
        <v>479</v>
      </c>
      <c r="AR474" s="59" t="s">
        <v>179</v>
      </c>
      <c r="AS474" s="83"/>
      <c r="AT474" s="59" t="s">
        <v>539</v>
      </c>
      <c r="AU474" s="59" t="s">
        <v>491</v>
      </c>
      <c r="AV474" s="59" t="s">
        <v>534</v>
      </c>
      <c r="AW474" s="59" t="s">
        <v>171</v>
      </c>
      <c r="AX474" s="59" t="s">
        <v>528</v>
      </c>
      <c r="AY474" s="59" t="s">
        <v>517</v>
      </c>
      <c r="AZ474" s="85" t="s">
        <v>515</v>
      </c>
      <c r="BA474" s="61"/>
      <c r="BB474" s="61"/>
      <c r="BC474" s="61"/>
      <c r="BD474" s="61"/>
      <c r="BL474" s="90">
        <f t="shared" si="826"/>
        <v>3</v>
      </c>
      <c r="BM474" s="77">
        <f t="shared" si="826"/>
        <v>3</v>
      </c>
      <c r="BN474" s="77">
        <f t="shared" si="826"/>
        <v>2</v>
      </c>
      <c r="BO474" s="77">
        <f t="shared" si="826"/>
        <v>3</v>
      </c>
      <c r="BP474" s="77">
        <f t="shared" si="826"/>
        <v>3</v>
      </c>
      <c r="BQ474" s="77">
        <f t="shared" si="826"/>
        <v>4</v>
      </c>
      <c r="BR474" s="91"/>
      <c r="BS474" s="77">
        <f t="shared" si="805"/>
        <v>5</v>
      </c>
      <c r="BT474" s="77">
        <f t="shared" si="805"/>
        <v>4</v>
      </c>
      <c r="BU474" s="77">
        <f t="shared" si="805"/>
        <v>7</v>
      </c>
      <c r="BV474" s="77">
        <f t="shared" si="805"/>
        <v>2</v>
      </c>
      <c r="BW474" s="77">
        <f t="shared" si="805"/>
        <v>3</v>
      </c>
      <c r="BX474" s="77">
        <f t="shared" si="805"/>
        <v>9</v>
      </c>
      <c r="BY474" s="92">
        <f t="shared" si="805"/>
        <v>3</v>
      </c>
      <c r="CB474" s="77"/>
      <c r="CC474" s="77"/>
      <c r="CD474" s="77"/>
      <c r="CE474" s="77"/>
      <c r="CF474" s="77"/>
      <c r="CG474" s="77"/>
      <c r="CH474" s="77"/>
      <c r="CI474" s="77"/>
      <c r="CJ474" s="78"/>
      <c r="CK474" s="90">
        <f t="shared" si="827"/>
        <v>1</v>
      </c>
      <c r="CL474" s="77">
        <f t="shared" si="827"/>
        <v>0</v>
      </c>
      <c r="CM474" s="77">
        <f t="shared" si="827"/>
        <v>0</v>
      </c>
      <c r="CN474" s="77">
        <f t="shared" si="827"/>
        <v>5</v>
      </c>
      <c r="CO474" s="77">
        <f t="shared" si="827"/>
        <v>3</v>
      </c>
      <c r="CP474" s="77">
        <f t="shared" si="827"/>
        <v>0</v>
      </c>
      <c r="CQ474" s="91"/>
      <c r="CR474" s="77">
        <f t="shared" si="806"/>
        <v>1</v>
      </c>
      <c r="CS474" s="77">
        <f t="shared" si="806"/>
        <v>2</v>
      </c>
      <c r="CT474" s="77">
        <f t="shared" si="806"/>
        <v>0</v>
      </c>
      <c r="CU474" s="77">
        <f t="shared" si="806"/>
        <v>0</v>
      </c>
      <c r="CV474" s="77">
        <f t="shared" si="806"/>
        <v>1</v>
      </c>
      <c r="CW474" s="77">
        <f t="shared" si="806"/>
        <v>0</v>
      </c>
      <c r="CX474" s="92">
        <f t="shared" si="806"/>
        <v>2</v>
      </c>
      <c r="DA474" s="77"/>
      <c r="DB474" s="77"/>
      <c r="DC474" s="77"/>
      <c r="DD474" s="77"/>
      <c r="DE474" s="77"/>
      <c r="DF474" s="77"/>
      <c r="DG474" s="77"/>
      <c r="DH474" s="77"/>
      <c r="DJ474" s="90" t="str">
        <f t="shared" si="828"/>
        <v>H</v>
      </c>
      <c r="DK474" s="77" t="str">
        <f t="shared" si="828"/>
        <v>H</v>
      </c>
      <c r="DL474" s="77" t="str">
        <f t="shared" si="828"/>
        <v>H</v>
      </c>
      <c r="DM474" s="77" t="str">
        <f t="shared" si="828"/>
        <v>A</v>
      </c>
      <c r="DN474" s="77" t="str">
        <f t="shared" si="828"/>
        <v>D</v>
      </c>
      <c r="DO474" s="77" t="str">
        <f t="shared" si="828"/>
        <v>H</v>
      </c>
      <c r="DP474" s="91"/>
      <c r="DQ474" s="77" t="str">
        <f t="shared" si="807"/>
        <v>H</v>
      </c>
      <c r="DR474" s="77" t="str">
        <f t="shared" si="807"/>
        <v>H</v>
      </c>
      <c r="DS474" s="77" t="str">
        <f t="shared" si="807"/>
        <v>H</v>
      </c>
      <c r="DT474" s="77" t="str">
        <f t="shared" si="807"/>
        <v>H</v>
      </c>
      <c r="DU474" s="77" t="str">
        <f t="shared" si="807"/>
        <v>H</v>
      </c>
      <c r="DV474" s="77" t="str">
        <f t="shared" si="807"/>
        <v>H</v>
      </c>
      <c r="DW474" s="92" t="str">
        <f t="shared" si="807"/>
        <v>H</v>
      </c>
      <c r="DZ474" s="56"/>
      <c r="EA474" s="56"/>
      <c r="EB474" s="56"/>
      <c r="EC474" s="56"/>
      <c r="ED474" s="56"/>
      <c r="EE474" s="56"/>
      <c r="EF474" s="56"/>
      <c r="EG474" s="56"/>
      <c r="EI474" s="53" t="str">
        <f t="shared" si="808"/>
        <v>Grays Athletic</v>
      </c>
      <c r="EJ474" s="79">
        <f t="shared" si="829"/>
        <v>26</v>
      </c>
      <c r="EK474" s="80">
        <f t="shared" si="809"/>
        <v>11</v>
      </c>
      <c r="EL474" s="80">
        <f t="shared" si="810"/>
        <v>1</v>
      </c>
      <c r="EM474" s="80">
        <f t="shared" si="811"/>
        <v>1</v>
      </c>
      <c r="EN474" s="80">
        <f>COUNTIF(DP$468:DP$481,"A")</f>
        <v>6</v>
      </c>
      <c r="EO474" s="80">
        <f>COUNTIF(DP$468:DP$481,"D")</f>
        <v>3</v>
      </c>
      <c r="EP474" s="80">
        <f>COUNTIF(DP$468:DP$481,"H")</f>
        <v>4</v>
      </c>
      <c r="EQ474" s="79">
        <f t="shared" si="830"/>
        <v>17</v>
      </c>
      <c r="ER474" s="79">
        <f t="shared" si="812"/>
        <v>4</v>
      </c>
      <c r="ES474" s="79">
        <f t="shared" si="812"/>
        <v>5</v>
      </c>
      <c r="ET474" s="81">
        <f>SUM($BL474:$CI474)+SUM(CQ$468:CQ$481)</f>
        <v>84</v>
      </c>
      <c r="EU474" s="81">
        <f>SUM($CK474:$DH474)+SUM(BR$468:BR$481)</f>
        <v>44</v>
      </c>
      <c r="EV474" s="79">
        <f t="shared" si="813"/>
        <v>38</v>
      </c>
      <c r="EW474" s="136">
        <f t="shared" si="814"/>
        <v>1.9090909090909092</v>
      </c>
      <c r="EX474" s="78"/>
      <c r="EY474" s="80">
        <f t="shared" si="815"/>
        <v>26</v>
      </c>
      <c r="EZ474" s="80">
        <f t="shared" si="816"/>
        <v>18</v>
      </c>
      <c r="FA474" s="80">
        <f t="shared" si="817"/>
        <v>4</v>
      </c>
      <c r="FB474" s="80">
        <f t="shared" si="818"/>
        <v>4</v>
      </c>
      <c r="FC474" s="80">
        <f t="shared" si="819"/>
        <v>86</v>
      </c>
      <c r="FD474" s="80">
        <f t="shared" si="820"/>
        <v>43</v>
      </c>
      <c r="FE474" s="80">
        <f t="shared" si="821"/>
        <v>40</v>
      </c>
      <c r="FF474" s="80">
        <f t="shared" si="822"/>
        <v>2</v>
      </c>
      <c r="FH474" s="54">
        <f t="shared" si="831"/>
        <v>0</v>
      </c>
      <c r="FI474" s="54">
        <f t="shared" si="832"/>
        <v>1</v>
      </c>
      <c r="FJ474" s="54">
        <f t="shared" si="823"/>
        <v>0</v>
      </c>
      <c r="FK474" s="54">
        <f t="shared" si="823"/>
        <v>1</v>
      </c>
      <c r="FL474" s="54">
        <f t="shared" si="823"/>
        <v>1</v>
      </c>
      <c r="FM474" s="54">
        <f t="shared" si="823"/>
        <v>1</v>
      </c>
      <c r="FN474" s="54">
        <f t="shared" si="823"/>
        <v>1</v>
      </c>
      <c r="FO474" s="54">
        <f t="shared" si="823"/>
        <v>1</v>
      </c>
      <c r="FQ474" s="54" t="str">
        <f t="shared" si="803"/>
        <v>Grays Athletic</v>
      </c>
      <c r="FR474" s="54">
        <f t="shared" si="744"/>
        <v>0</v>
      </c>
      <c r="FS474" s="54">
        <f t="shared" si="824"/>
        <v>1</v>
      </c>
      <c r="FT474" s="54">
        <f t="shared" si="825"/>
        <v>0</v>
      </c>
      <c r="FU474" s="54">
        <f t="shared" si="825"/>
        <v>-1</v>
      </c>
      <c r="FV474" s="54">
        <f t="shared" si="772"/>
        <v>2</v>
      </c>
      <c r="FW474" s="54">
        <f t="shared" si="772"/>
        <v>-1</v>
      </c>
      <c r="FX474" s="54">
        <f t="shared" si="772"/>
        <v>2</v>
      </c>
      <c r="FY474" s="54" t="s">
        <v>1231</v>
      </c>
      <c r="FZ474" s="61"/>
      <c r="GA474" s="59"/>
      <c r="GB474" s="60"/>
      <c r="GC474" s="58"/>
      <c r="GD474" s="59"/>
      <c r="GE474" s="61"/>
      <c r="GF474" s="58"/>
      <c r="GG474" s="61"/>
      <c r="GH474" s="61"/>
      <c r="GI474" s="61"/>
      <c r="GJ474" s="61" t="s">
        <v>1132</v>
      </c>
      <c r="GK474" s="349" t="s">
        <v>1232</v>
      </c>
      <c r="GL474" s="407" t="s">
        <v>207</v>
      </c>
      <c r="GM474" s="407" t="s">
        <v>1233</v>
      </c>
      <c r="GN474" s="407" t="s">
        <v>207</v>
      </c>
      <c r="GO474" s="407" t="s">
        <v>207</v>
      </c>
      <c r="GP474" s="407" t="s">
        <v>207</v>
      </c>
      <c r="GQ474" s="407" t="s">
        <v>207</v>
      </c>
    </row>
    <row r="475" spans="1:199" s="54" customFormat="1" ht="12" x14ac:dyDescent="0.25">
      <c r="A475" s="54">
        <v>8</v>
      </c>
      <c r="B475" s="54" t="s">
        <v>1125</v>
      </c>
      <c r="C475" s="56">
        <v>26</v>
      </c>
      <c r="D475" s="56">
        <v>8</v>
      </c>
      <c r="E475" s="56">
        <v>7</v>
      </c>
      <c r="F475" s="56">
        <v>11</v>
      </c>
      <c r="G475" s="56">
        <v>48</v>
      </c>
      <c r="H475" s="56">
        <v>71</v>
      </c>
      <c r="I475" s="57">
        <v>23</v>
      </c>
      <c r="J475" s="69">
        <f t="shared" si="804"/>
        <v>0.676056338028169</v>
      </c>
      <c r="L475" s="82" t="s">
        <v>1142</v>
      </c>
      <c r="M475" s="86" t="s">
        <v>62</v>
      </c>
      <c r="N475" s="88" t="s">
        <v>74</v>
      </c>
      <c r="O475" s="88" t="s">
        <v>304</v>
      </c>
      <c r="P475" s="88" t="s">
        <v>176</v>
      </c>
      <c r="Q475" s="84" t="s">
        <v>125</v>
      </c>
      <c r="R475" s="88" t="s">
        <v>61</v>
      </c>
      <c r="S475" s="88" t="s">
        <v>87</v>
      </c>
      <c r="T475" s="83"/>
      <c r="U475" s="88" t="s">
        <v>200</v>
      </c>
      <c r="V475" s="88" t="s">
        <v>62</v>
      </c>
      <c r="W475" s="88" t="s">
        <v>60</v>
      </c>
      <c r="X475" s="88" t="s">
        <v>177</v>
      </c>
      <c r="Y475" s="88" t="s">
        <v>200</v>
      </c>
      <c r="Z475" s="89" t="s">
        <v>410</v>
      </c>
      <c r="AB475" s="54" t="s">
        <v>1234</v>
      </c>
      <c r="AL475" s="82" t="s">
        <v>1142</v>
      </c>
      <c r="AM475" s="253" t="s">
        <v>505</v>
      </c>
      <c r="AN475" s="59" t="s">
        <v>202</v>
      </c>
      <c r="AO475" s="59" t="s">
        <v>516</v>
      </c>
      <c r="AP475" s="59" t="s">
        <v>479</v>
      </c>
      <c r="AQ475" s="84" t="s">
        <v>524</v>
      </c>
      <c r="AR475" s="59" t="s">
        <v>517</v>
      </c>
      <c r="AS475" s="59" t="s">
        <v>483</v>
      </c>
      <c r="AT475" s="83"/>
      <c r="AU475" s="59" t="s">
        <v>195</v>
      </c>
      <c r="AV475" s="59" t="s">
        <v>171</v>
      </c>
      <c r="AW475" s="59" t="s">
        <v>169</v>
      </c>
      <c r="AX475" s="59" t="s">
        <v>187</v>
      </c>
      <c r="AY475" s="59" t="s">
        <v>81</v>
      </c>
      <c r="AZ475" s="85" t="s">
        <v>506</v>
      </c>
      <c r="BA475" s="61"/>
      <c r="BB475" s="61"/>
      <c r="BC475" s="61"/>
      <c r="BD475" s="61"/>
      <c r="BL475" s="90">
        <f t="shared" si="826"/>
        <v>1</v>
      </c>
      <c r="BM475" s="77">
        <f t="shared" si="826"/>
        <v>1</v>
      </c>
      <c r="BN475" s="77">
        <f t="shared" si="826"/>
        <v>4</v>
      </c>
      <c r="BO475" s="77">
        <f t="shared" si="826"/>
        <v>2</v>
      </c>
      <c r="BP475" s="77">
        <f t="shared" si="826"/>
        <v>5</v>
      </c>
      <c r="BQ475" s="77">
        <f t="shared" si="826"/>
        <v>8</v>
      </c>
      <c r="BR475" s="77">
        <f t="shared" si="826"/>
        <v>3</v>
      </c>
      <c r="BS475" s="91"/>
      <c r="BT475" s="77">
        <f t="shared" si="805"/>
        <v>2</v>
      </c>
      <c r="BU475" s="77">
        <f t="shared" si="805"/>
        <v>1</v>
      </c>
      <c r="BV475" s="77">
        <f t="shared" si="805"/>
        <v>4</v>
      </c>
      <c r="BW475" s="77">
        <f t="shared" si="805"/>
        <v>2</v>
      </c>
      <c r="BX475" s="77">
        <f t="shared" si="805"/>
        <v>2</v>
      </c>
      <c r="BY475" s="92">
        <f t="shared" si="805"/>
        <v>2</v>
      </c>
      <c r="CB475" s="77"/>
      <c r="CC475" s="77"/>
      <c r="CD475" s="77"/>
      <c r="CE475" s="77"/>
      <c r="CF475" s="77"/>
      <c r="CG475" s="77"/>
      <c r="CH475" s="77"/>
      <c r="CI475" s="77"/>
      <c r="CJ475" s="78"/>
      <c r="CK475" s="90">
        <f t="shared" si="827"/>
        <v>1</v>
      </c>
      <c r="CL475" s="77">
        <f t="shared" si="827"/>
        <v>2</v>
      </c>
      <c r="CM475" s="77">
        <f t="shared" si="827"/>
        <v>2</v>
      </c>
      <c r="CN475" s="77">
        <f t="shared" si="827"/>
        <v>3</v>
      </c>
      <c r="CO475" s="77">
        <f t="shared" si="827"/>
        <v>0</v>
      </c>
      <c r="CP475" s="77">
        <f t="shared" si="827"/>
        <v>1</v>
      </c>
      <c r="CQ475" s="77">
        <f t="shared" si="827"/>
        <v>3</v>
      </c>
      <c r="CR475" s="91"/>
      <c r="CS475" s="77">
        <f t="shared" si="806"/>
        <v>2</v>
      </c>
      <c r="CT475" s="77">
        <f t="shared" si="806"/>
        <v>1</v>
      </c>
      <c r="CU475" s="77">
        <f t="shared" si="806"/>
        <v>1</v>
      </c>
      <c r="CV475" s="77">
        <f t="shared" si="806"/>
        <v>0</v>
      </c>
      <c r="CW475" s="77">
        <f t="shared" si="806"/>
        <v>2</v>
      </c>
      <c r="CX475" s="92">
        <f t="shared" si="806"/>
        <v>6</v>
      </c>
      <c r="DA475" s="77"/>
      <c r="DB475" s="77"/>
      <c r="DC475" s="77"/>
      <c r="DD475" s="77"/>
      <c r="DE475" s="77"/>
      <c r="DF475" s="77"/>
      <c r="DG475" s="77"/>
      <c r="DH475" s="77"/>
      <c r="DJ475" s="90" t="str">
        <f t="shared" si="828"/>
        <v>D</v>
      </c>
      <c r="DK475" s="77" t="str">
        <f t="shared" si="828"/>
        <v>A</v>
      </c>
      <c r="DL475" s="77" t="str">
        <f t="shared" si="828"/>
        <v>H</v>
      </c>
      <c r="DM475" s="77" t="str">
        <f t="shared" si="828"/>
        <v>A</v>
      </c>
      <c r="DN475" s="77" t="str">
        <f t="shared" si="828"/>
        <v>H</v>
      </c>
      <c r="DO475" s="77" t="str">
        <f t="shared" si="828"/>
        <v>H</v>
      </c>
      <c r="DP475" s="77" t="str">
        <f t="shared" si="828"/>
        <v>D</v>
      </c>
      <c r="DQ475" s="91"/>
      <c r="DR475" s="77" t="str">
        <f t="shared" si="807"/>
        <v>D</v>
      </c>
      <c r="DS475" s="77" t="str">
        <f t="shared" si="807"/>
        <v>D</v>
      </c>
      <c r="DT475" s="77" t="str">
        <f t="shared" si="807"/>
        <v>H</v>
      </c>
      <c r="DU475" s="77" t="str">
        <f t="shared" si="807"/>
        <v>H</v>
      </c>
      <c r="DV475" s="77" t="str">
        <f t="shared" si="807"/>
        <v>D</v>
      </c>
      <c r="DW475" s="92" t="str">
        <f t="shared" si="807"/>
        <v>A</v>
      </c>
      <c r="DZ475" s="56"/>
      <c r="EA475" s="56"/>
      <c r="EB475" s="56"/>
      <c r="EC475" s="56"/>
      <c r="ED475" s="56"/>
      <c r="EE475" s="56"/>
      <c r="EF475" s="56"/>
      <c r="EG475" s="56"/>
      <c r="EI475" s="53" t="str">
        <f t="shared" si="808"/>
        <v>Maidenhead United</v>
      </c>
      <c r="EJ475" s="79">
        <f t="shared" si="829"/>
        <v>26</v>
      </c>
      <c r="EK475" s="80">
        <f t="shared" si="809"/>
        <v>5</v>
      </c>
      <c r="EL475" s="80">
        <f t="shared" si="810"/>
        <v>5</v>
      </c>
      <c r="EM475" s="80">
        <f t="shared" si="811"/>
        <v>3</v>
      </c>
      <c r="EN475" s="80">
        <f>COUNTIF(DQ$468:DQ$481,"A")</f>
        <v>2</v>
      </c>
      <c r="EO475" s="80">
        <f>COUNTIF(DQ$468:DQ$481,"D")</f>
        <v>1</v>
      </c>
      <c r="EP475" s="80">
        <f>COUNTIF(DQ$468:DQ$481,"H")</f>
        <v>10</v>
      </c>
      <c r="EQ475" s="79">
        <f t="shared" si="830"/>
        <v>7</v>
      </c>
      <c r="ER475" s="79">
        <f t="shared" si="812"/>
        <v>6</v>
      </c>
      <c r="ES475" s="79">
        <f t="shared" si="812"/>
        <v>13</v>
      </c>
      <c r="ET475" s="81">
        <f>SUM($BL475:$CI475)+SUM(CR$468:CR$481)</f>
        <v>61</v>
      </c>
      <c r="EU475" s="81">
        <f>SUM($CK475:$DH475)+SUM(BS$468:BS$481)</f>
        <v>74</v>
      </c>
      <c r="EV475" s="79">
        <f t="shared" si="813"/>
        <v>20</v>
      </c>
      <c r="EW475" s="136">
        <f t="shared" si="814"/>
        <v>0.82432432432432434</v>
      </c>
      <c r="EX475" s="78"/>
      <c r="EY475" s="80">
        <f t="shared" si="815"/>
        <v>26</v>
      </c>
      <c r="EZ475" s="80">
        <f t="shared" si="816"/>
        <v>7</v>
      </c>
      <c r="FA475" s="80">
        <f t="shared" si="817"/>
        <v>6</v>
      </c>
      <c r="FB475" s="80">
        <f t="shared" si="818"/>
        <v>13</v>
      </c>
      <c r="FC475" s="80">
        <f t="shared" si="819"/>
        <v>61</v>
      </c>
      <c r="FD475" s="80">
        <f t="shared" si="820"/>
        <v>74</v>
      </c>
      <c r="FE475" s="80">
        <f t="shared" si="821"/>
        <v>20</v>
      </c>
      <c r="FF475" s="80">
        <f t="shared" si="822"/>
        <v>0.82432432432432434</v>
      </c>
      <c r="FH475" s="54">
        <f t="shared" si="831"/>
        <v>0</v>
      </c>
      <c r="FI475" s="54">
        <f t="shared" si="832"/>
        <v>0</v>
      </c>
      <c r="FJ475" s="54">
        <f t="shared" si="823"/>
        <v>0</v>
      </c>
      <c r="FK475" s="54">
        <f t="shared" si="823"/>
        <v>0</v>
      </c>
      <c r="FL475" s="54">
        <f t="shared" si="823"/>
        <v>0</v>
      </c>
      <c r="FM475" s="54">
        <f t="shared" si="823"/>
        <v>0</v>
      </c>
      <c r="FN475" s="54">
        <f t="shared" si="823"/>
        <v>0</v>
      </c>
      <c r="FO475" s="54">
        <f t="shared" si="823"/>
        <v>0</v>
      </c>
      <c r="FQ475" s="54" t="str">
        <f t="shared" si="803"/>
        <v/>
      </c>
      <c r="FR475" s="54" t="str">
        <f t="shared" si="744"/>
        <v/>
      </c>
      <c r="FS475" s="54" t="str">
        <f t="shared" si="824"/>
        <v/>
      </c>
      <c r="FT475" s="54" t="str">
        <f t="shared" si="825"/>
        <v/>
      </c>
      <c r="FU475" s="54" t="str">
        <f t="shared" si="825"/>
        <v/>
      </c>
      <c r="FV475" s="54" t="str">
        <f t="shared" si="772"/>
        <v/>
      </c>
      <c r="FW475" s="54" t="str">
        <f t="shared" si="772"/>
        <v/>
      </c>
      <c r="FX475" s="54" t="str">
        <f t="shared" si="772"/>
        <v/>
      </c>
      <c r="FY475" s="54" t="s">
        <v>1235</v>
      </c>
      <c r="FZ475" s="61"/>
      <c r="GA475" s="59"/>
      <c r="GB475" s="60"/>
      <c r="GC475" s="58"/>
      <c r="GD475" s="59"/>
      <c r="GE475" s="61"/>
      <c r="GF475" s="58"/>
      <c r="GG475" s="61"/>
      <c r="GH475" s="61"/>
      <c r="GI475" s="61"/>
      <c r="GJ475" s="54" t="s">
        <v>1142</v>
      </c>
    </row>
    <row r="476" spans="1:199" s="54" customFormat="1" ht="12" x14ac:dyDescent="0.25">
      <c r="A476" s="54">
        <v>9</v>
      </c>
      <c r="B476" s="54" t="s">
        <v>1139</v>
      </c>
      <c r="C476" s="56">
        <v>26</v>
      </c>
      <c r="D476" s="56">
        <v>9</v>
      </c>
      <c r="E476" s="56">
        <v>4</v>
      </c>
      <c r="F476" s="56">
        <v>13</v>
      </c>
      <c r="G476" s="56">
        <v>79</v>
      </c>
      <c r="H476" s="56">
        <v>77</v>
      </c>
      <c r="I476" s="57">
        <v>22</v>
      </c>
      <c r="J476" s="69">
        <f t="shared" si="804"/>
        <v>1.025974025974026</v>
      </c>
      <c r="L476" s="82" t="s">
        <v>1154</v>
      </c>
      <c r="M476" s="86" t="s">
        <v>76</v>
      </c>
      <c r="N476" s="88" t="s">
        <v>59</v>
      </c>
      <c r="O476" s="88" t="s">
        <v>74</v>
      </c>
      <c r="P476" s="148" t="s">
        <v>416</v>
      </c>
      <c r="Q476" s="84" t="s">
        <v>149</v>
      </c>
      <c r="R476" s="88" t="s">
        <v>77</v>
      </c>
      <c r="S476" s="88" t="s">
        <v>103</v>
      </c>
      <c r="T476" s="88" t="s">
        <v>1236</v>
      </c>
      <c r="U476" s="83"/>
      <c r="V476" s="88" t="s">
        <v>423</v>
      </c>
      <c r="W476" s="88" t="s">
        <v>74</v>
      </c>
      <c r="X476" s="88" t="s">
        <v>304</v>
      </c>
      <c r="Y476" s="88" t="s">
        <v>150</v>
      </c>
      <c r="Z476" s="152" t="s">
        <v>304</v>
      </c>
      <c r="AB476" s="54" t="s">
        <v>1237</v>
      </c>
      <c r="AL476" s="82" t="s">
        <v>1154</v>
      </c>
      <c r="AM476" s="253" t="s">
        <v>516</v>
      </c>
      <c r="AN476" s="59" t="s">
        <v>524</v>
      </c>
      <c r="AO476" s="59" t="s">
        <v>589</v>
      </c>
      <c r="AP476" s="59" t="s">
        <v>527</v>
      </c>
      <c r="AQ476" s="84" t="s">
        <v>508</v>
      </c>
      <c r="AR476" s="59" t="s">
        <v>191</v>
      </c>
      <c r="AS476" s="59" t="s">
        <v>169</v>
      </c>
      <c r="AT476" s="59" t="s">
        <v>515</v>
      </c>
      <c r="AU476" s="83"/>
      <c r="AV476" s="59" t="s">
        <v>450</v>
      </c>
      <c r="AW476" s="59" t="s">
        <v>517</v>
      </c>
      <c r="AX476" s="59" t="s">
        <v>753</v>
      </c>
      <c r="AY476" s="59" t="s">
        <v>181</v>
      </c>
      <c r="AZ476" s="85" t="s">
        <v>479</v>
      </c>
      <c r="BA476" s="61"/>
      <c r="BB476" s="61"/>
      <c r="BC476" s="61"/>
      <c r="BD476" s="61"/>
      <c r="BL476" s="90">
        <f t="shared" si="826"/>
        <v>0</v>
      </c>
      <c r="BM476" s="77">
        <f t="shared" si="826"/>
        <v>4</v>
      </c>
      <c r="BN476" s="77">
        <f t="shared" si="826"/>
        <v>1</v>
      </c>
      <c r="BO476" s="77">
        <f t="shared" si="826"/>
        <v>6</v>
      </c>
      <c r="BP476" s="77">
        <f t="shared" si="826"/>
        <v>1</v>
      </c>
      <c r="BQ476" s="77">
        <f t="shared" si="826"/>
        <v>2</v>
      </c>
      <c r="BR476" s="77">
        <f t="shared" si="826"/>
        <v>1</v>
      </c>
      <c r="BS476" s="77">
        <f t="shared" si="826"/>
        <v>9</v>
      </c>
      <c r="BT476" s="91"/>
      <c r="BU476" s="77">
        <f>(IF(V476="","",(IF(MID(V476,2,1)="-",LEFT(V476,1),LEFT(V476,2)))+0))</f>
        <v>6</v>
      </c>
      <c r="BV476" s="77">
        <f>(IF(W476="","",(IF(MID(W476,2,1)="-",LEFT(W476,1),LEFT(W476,2)))+0))</f>
        <v>1</v>
      </c>
      <c r="BW476" s="77">
        <f>(IF(X476="","",(IF(MID(X476,2,1)="-",LEFT(X476,1),LEFT(X476,2)))+0))</f>
        <v>4</v>
      </c>
      <c r="BX476" s="77">
        <f>(IF(Y476="","",(IF(MID(Y476,2,1)="-",LEFT(Y476,1),LEFT(Y476,2)))+0))</f>
        <v>3</v>
      </c>
      <c r="BY476" s="92">
        <f>(IF(Z476="","",(IF(MID(Z476,2,1)="-",LEFT(Z476,1),LEFT(Z476,2)))+0))</f>
        <v>4</v>
      </c>
      <c r="CB476" s="77"/>
      <c r="CC476" s="77"/>
      <c r="CD476" s="77"/>
      <c r="CE476" s="77"/>
      <c r="CF476" s="77"/>
      <c r="CG476" s="77"/>
      <c r="CH476" s="77"/>
      <c r="CI476" s="77"/>
      <c r="CJ476" s="163"/>
      <c r="CK476" s="90">
        <f t="shared" si="827"/>
        <v>2</v>
      </c>
      <c r="CL476" s="77">
        <f t="shared" si="827"/>
        <v>0</v>
      </c>
      <c r="CM476" s="77">
        <f t="shared" si="827"/>
        <v>2</v>
      </c>
      <c r="CN476" s="77">
        <f t="shared" si="827"/>
        <v>2</v>
      </c>
      <c r="CO476" s="77">
        <f t="shared" si="827"/>
        <v>5</v>
      </c>
      <c r="CP476" s="77">
        <f t="shared" si="827"/>
        <v>1</v>
      </c>
      <c r="CQ476" s="77">
        <f t="shared" si="827"/>
        <v>3</v>
      </c>
      <c r="CR476" s="77">
        <f t="shared" si="827"/>
        <v>4</v>
      </c>
      <c r="CS476" s="91"/>
      <c r="CT476" s="77">
        <f>(IF(V476="","",IF(RIGHT(V476,2)="10",RIGHT(V476,2),RIGHT(V476,1))+0))</f>
        <v>3</v>
      </c>
      <c r="CU476" s="77">
        <f>(IF(W476="","",IF(RIGHT(W476,2)="10",RIGHT(W476,2),RIGHT(W476,1))+0))</f>
        <v>2</v>
      </c>
      <c r="CV476" s="77">
        <f>(IF(X476="","",IF(RIGHT(X476,2)="10",RIGHT(X476,2),RIGHT(X476,1))+0))</f>
        <v>2</v>
      </c>
      <c r="CW476" s="77">
        <f>(IF(Y476="","",IF(RIGHT(Y476,2)="10",RIGHT(Y476,2),RIGHT(Y476,1))+0))</f>
        <v>1</v>
      </c>
      <c r="CX476" s="92">
        <f>(IF(Z476="","",IF(RIGHT(Z476,2)="10",RIGHT(Z476,2),RIGHT(Z476,1))+0))</f>
        <v>2</v>
      </c>
      <c r="DA476" s="77"/>
      <c r="DB476" s="77"/>
      <c r="DC476" s="77"/>
      <c r="DD476" s="77"/>
      <c r="DE476" s="77"/>
      <c r="DF476" s="77"/>
      <c r="DG476" s="77"/>
      <c r="DH476" s="77"/>
      <c r="DI476" s="53"/>
      <c r="DJ476" s="90" t="str">
        <f t="shared" si="828"/>
        <v>A</v>
      </c>
      <c r="DK476" s="77" t="str">
        <f t="shared" si="828"/>
        <v>H</v>
      </c>
      <c r="DL476" s="77" t="str">
        <f t="shared" si="828"/>
        <v>A</v>
      </c>
      <c r="DM476" s="77" t="str">
        <f t="shared" si="828"/>
        <v>H</v>
      </c>
      <c r="DN476" s="77" t="str">
        <f t="shared" si="828"/>
        <v>A</v>
      </c>
      <c r="DO476" s="77" t="str">
        <f t="shared" si="828"/>
        <v>H</v>
      </c>
      <c r="DP476" s="77" t="str">
        <f t="shared" si="828"/>
        <v>A</v>
      </c>
      <c r="DQ476" s="77" t="str">
        <f t="shared" si="828"/>
        <v>H</v>
      </c>
      <c r="DR476" s="91"/>
      <c r="DS476" s="77" t="str">
        <f>(IF(V476="","",IF(BU476&gt;CT476,"H",IF(BU476&lt;CT476,"A","D"))))</f>
        <v>H</v>
      </c>
      <c r="DT476" s="77" t="str">
        <f>(IF(W476="","",IF(BV476&gt;CU476,"H",IF(BV476&lt;CU476,"A","D"))))</f>
        <v>A</v>
      </c>
      <c r="DU476" s="77" t="str">
        <f>(IF(X476="","",IF(BW476&gt;CV476,"H",IF(BW476&lt;CV476,"A","D"))))</f>
        <v>H</v>
      </c>
      <c r="DV476" s="77" t="str">
        <f>(IF(Y476="","",IF(BX476&gt;CW476,"H",IF(BX476&lt;CW476,"A","D"))))</f>
        <v>H</v>
      </c>
      <c r="DW476" s="92" t="str">
        <f>(IF(Z476="","",IF(BY476&gt;CX476,"H",IF(BY476&lt;CX476,"A","D"))))</f>
        <v>H</v>
      </c>
      <c r="DZ476" s="56"/>
      <c r="EA476" s="56"/>
      <c r="EB476" s="56"/>
      <c r="EC476" s="56"/>
      <c r="ED476" s="56"/>
      <c r="EE476" s="56"/>
      <c r="EF476" s="56"/>
      <c r="EG476" s="56"/>
      <c r="EH476" s="53"/>
      <c r="EI476" s="53" t="str">
        <f t="shared" si="808"/>
        <v>Maidstone United</v>
      </c>
      <c r="EJ476" s="79">
        <f t="shared" si="829"/>
        <v>26</v>
      </c>
      <c r="EK476" s="80">
        <f t="shared" si="809"/>
        <v>8</v>
      </c>
      <c r="EL476" s="80">
        <f t="shared" si="810"/>
        <v>0</v>
      </c>
      <c r="EM476" s="80">
        <f t="shared" si="811"/>
        <v>5</v>
      </c>
      <c r="EN476" s="80">
        <f>COUNTIF(DR$468:DR$481,"A")</f>
        <v>4</v>
      </c>
      <c r="EO476" s="80">
        <f>COUNTIF(DR$468:DR$481,"D")</f>
        <v>2</v>
      </c>
      <c r="EP476" s="80">
        <f>COUNTIF(DR$468:DR$481,"H")</f>
        <v>7</v>
      </c>
      <c r="EQ476" s="79">
        <f t="shared" si="830"/>
        <v>12</v>
      </c>
      <c r="ER476" s="79">
        <f t="shared" si="812"/>
        <v>2</v>
      </c>
      <c r="ES476" s="79">
        <f t="shared" si="812"/>
        <v>12</v>
      </c>
      <c r="ET476" s="81">
        <f>SUM($BL476:$CI476)+SUM(CS$468:CS$481)</f>
        <v>75</v>
      </c>
      <c r="EU476" s="81">
        <f>SUM($CK476:$DH476)+SUM(BT$468:BT$481)</f>
        <v>66</v>
      </c>
      <c r="EV476" s="79">
        <f t="shared" si="813"/>
        <v>26</v>
      </c>
      <c r="EW476" s="136">
        <f t="shared" si="814"/>
        <v>1.1363636363636365</v>
      </c>
      <c r="EX476" s="78"/>
      <c r="EY476" s="80">
        <f t="shared" si="815"/>
        <v>26</v>
      </c>
      <c r="EZ476" s="80">
        <f t="shared" si="816"/>
        <v>12</v>
      </c>
      <c r="FA476" s="80">
        <f t="shared" si="817"/>
        <v>2</v>
      </c>
      <c r="FB476" s="80">
        <f t="shared" si="818"/>
        <v>12</v>
      </c>
      <c r="FC476" s="80">
        <f t="shared" si="819"/>
        <v>75</v>
      </c>
      <c r="FD476" s="80">
        <f t="shared" si="820"/>
        <v>67</v>
      </c>
      <c r="FE476" s="80">
        <f t="shared" si="821"/>
        <v>26</v>
      </c>
      <c r="FF476" s="80">
        <f t="shared" si="822"/>
        <v>1.1194029850746268</v>
      </c>
      <c r="FG476" s="53"/>
      <c r="FH476" s="54">
        <f t="shared" si="831"/>
        <v>0</v>
      </c>
      <c r="FI476" s="54">
        <f t="shared" si="832"/>
        <v>0</v>
      </c>
      <c r="FJ476" s="54">
        <f t="shared" si="823"/>
        <v>0</v>
      </c>
      <c r="FK476" s="54">
        <f t="shared" si="823"/>
        <v>0</v>
      </c>
      <c r="FL476" s="54">
        <f t="shared" si="823"/>
        <v>0</v>
      </c>
      <c r="FM476" s="54">
        <f t="shared" si="823"/>
        <v>1</v>
      </c>
      <c r="FN476" s="54">
        <f t="shared" si="823"/>
        <v>0</v>
      </c>
      <c r="FO476" s="54">
        <f t="shared" si="823"/>
        <v>1</v>
      </c>
      <c r="FQ476" s="54" t="str">
        <f t="shared" si="803"/>
        <v>Maidstone United</v>
      </c>
      <c r="FR476" s="54">
        <f t="shared" si="744"/>
        <v>0</v>
      </c>
      <c r="FS476" s="54">
        <f t="shared" si="824"/>
        <v>0</v>
      </c>
      <c r="FT476" s="54">
        <f t="shared" si="825"/>
        <v>0</v>
      </c>
      <c r="FU476" s="54">
        <f t="shared" si="825"/>
        <v>0</v>
      </c>
      <c r="FV476" s="54">
        <f t="shared" si="772"/>
        <v>0</v>
      </c>
      <c r="FW476" s="54">
        <f t="shared" si="772"/>
        <v>1</v>
      </c>
      <c r="FX476" s="54">
        <f t="shared" si="772"/>
        <v>0</v>
      </c>
      <c r="FY476" s="54" t="s">
        <v>1238</v>
      </c>
      <c r="FZ476" s="61"/>
      <c r="GA476" s="59"/>
      <c r="GB476" s="60"/>
      <c r="GC476" s="58"/>
      <c r="GD476" s="59"/>
      <c r="GE476" s="61"/>
      <c r="GF476" s="58"/>
      <c r="GG476" s="61"/>
      <c r="GH476" s="61"/>
      <c r="GI476" s="61"/>
      <c r="GJ476" s="54" t="s">
        <v>1154</v>
      </c>
      <c r="GK476" s="349" t="s">
        <v>1239</v>
      </c>
      <c r="GL476" s="407" t="s">
        <v>1240</v>
      </c>
      <c r="GM476" s="407" t="s">
        <v>207</v>
      </c>
      <c r="GN476" s="407" t="s">
        <v>207</v>
      </c>
      <c r="GO476" s="407" t="s">
        <v>1203</v>
      </c>
      <c r="GP476" s="407" t="s">
        <v>1241</v>
      </c>
      <c r="GQ476" s="407" t="s">
        <v>207</v>
      </c>
    </row>
    <row r="477" spans="1:199" s="54" customFormat="1" ht="12" x14ac:dyDescent="0.25">
      <c r="A477" s="54">
        <v>10</v>
      </c>
      <c r="B477" s="54" t="s">
        <v>1130</v>
      </c>
      <c r="C477" s="56">
        <v>26</v>
      </c>
      <c r="D477" s="56">
        <v>9</v>
      </c>
      <c r="E477" s="56">
        <v>4</v>
      </c>
      <c r="F477" s="56">
        <v>13</v>
      </c>
      <c r="G477" s="56">
        <v>43</v>
      </c>
      <c r="H477" s="56">
        <v>54</v>
      </c>
      <c r="I477" s="57">
        <v>22</v>
      </c>
      <c r="J477" s="69">
        <f t="shared" si="804"/>
        <v>0.79629629629629628</v>
      </c>
      <c r="L477" s="82" t="s">
        <v>1139</v>
      </c>
      <c r="M477" s="86" t="s">
        <v>176</v>
      </c>
      <c r="N477" s="88" t="s">
        <v>206</v>
      </c>
      <c r="O477" s="88" t="s">
        <v>101</v>
      </c>
      <c r="P477" s="88" t="s">
        <v>162</v>
      </c>
      <c r="Q477" s="84" t="s">
        <v>268</v>
      </c>
      <c r="R477" s="88" t="s">
        <v>162</v>
      </c>
      <c r="S477" s="88" t="s">
        <v>273</v>
      </c>
      <c r="T477" s="88" t="s">
        <v>331</v>
      </c>
      <c r="U477" s="88" t="s">
        <v>87</v>
      </c>
      <c r="V477" s="83"/>
      <c r="W477" s="88" t="s">
        <v>459</v>
      </c>
      <c r="X477" s="88" t="s">
        <v>513</v>
      </c>
      <c r="Y477" s="88" t="s">
        <v>125</v>
      </c>
      <c r="Z477" s="89" t="s">
        <v>150</v>
      </c>
      <c r="AL477" s="82" t="s">
        <v>1139</v>
      </c>
      <c r="AM477" s="253" t="s">
        <v>93</v>
      </c>
      <c r="AN477" s="59" t="s">
        <v>528</v>
      </c>
      <c r="AO477" s="59" t="s">
        <v>506</v>
      </c>
      <c r="AP477" s="59" t="s">
        <v>523</v>
      </c>
      <c r="AQ477" s="84" t="s">
        <v>1133</v>
      </c>
      <c r="AR477" s="59" t="s">
        <v>516</v>
      </c>
      <c r="AS477" s="59" t="s">
        <v>753</v>
      </c>
      <c r="AT477" s="59" t="s">
        <v>538</v>
      </c>
      <c r="AU477" s="59" t="s">
        <v>505</v>
      </c>
      <c r="AV477" s="83"/>
      <c r="AW477" s="59" t="s">
        <v>479</v>
      </c>
      <c r="AX477" s="59" t="s">
        <v>484</v>
      </c>
      <c r="AY477" s="59" t="s">
        <v>195</v>
      </c>
      <c r="AZ477" s="85" t="s">
        <v>187</v>
      </c>
      <c r="BA477" s="61"/>
      <c r="BB477" s="61"/>
      <c r="BC477" s="61"/>
      <c r="BD477" s="61"/>
      <c r="BL477" s="90">
        <f t="shared" si="826"/>
        <v>2</v>
      </c>
      <c r="BM477" s="77">
        <f t="shared" si="826"/>
        <v>1</v>
      </c>
      <c r="BN477" s="77">
        <f t="shared" si="826"/>
        <v>3</v>
      </c>
      <c r="BO477" s="77">
        <f t="shared" si="826"/>
        <v>6</v>
      </c>
      <c r="BP477" s="77">
        <f t="shared" si="826"/>
        <v>7</v>
      </c>
      <c r="BQ477" s="77">
        <f t="shared" si="826"/>
        <v>6</v>
      </c>
      <c r="BR477" s="77">
        <f t="shared" si="826"/>
        <v>4</v>
      </c>
      <c r="BS477" s="77">
        <f t="shared" si="826"/>
        <v>3</v>
      </c>
      <c r="BT477" s="77">
        <f>(IF(U477="","",(IF(MID(U477,2,1)="-",LEFT(U477,1),LEFT(U477,2)))+0))</f>
        <v>3</v>
      </c>
      <c r="BU477" s="91"/>
      <c r="BV477" s="77">
        <f>(IF(W477="","",(IF(MID(W477,2,1)="-",LEFT(W477,1),LEFT(W477,2)))+0))</f>
        <v>5</v>
      </c>
      <c r="BW477" s="77">
        <f>(IF(X477="","",(IF(MID(X477,2,1)="-",LEFT(X477,1),LEFT(X477,2)))+0))</f>
        <v>8</v>
      </c>
      <c r="BX477" s="77">
        <f>(IF(Y477="","",(IF(MID(Y477,2,1)="-",LEFT(Y477,1),LEFT(Y477,2)))+0))</f>
        <v>5</v>
      </c>
      <c r="BY477" s="92">
        <f>(IF(Z477="","",(IF(MID(Z477,2,1)="-",LEFT(Z477,1),LEFT(Z477,2)))+0))</f>
        <v>3</v>
      </c>
      <c r="CB477" s="77"/>
      <c r="CC477" s="77"/>
      <c r="CD477" s="77"/>
      <c r="CE477" s="77"/>
      <c r="CF477" s="77"/>
      <c r="CG477" s="77"/>
      <c r="CH477" s="77"/>
      <c r="CI477" s="77"/>
      <c r="CJ477" s="78"/>
      <c r="CK477" s="90">
        <f t="shared" si="827"/>
        <v>3</v>
      </c>
      <c r="CL477" s="77">
        <f t="shared" si="827"/>
        <v>4</v>
      </c>
      <c r="CM477" s="77">
        <f t="shared" si="827"/>
        <v>2</v>
      </c>
      <c r="CN477" s="77">
        <f t="shared" si="827"/>
        <v>0</v>
      </c>
      <c r="CO477" s="77">
        <f t="shared" si="827"/>
        <v>2</v>
      </c>
      <c r="CP477" s="77">
        <f t="shared" si="827"/>
        <v>0</v>
      </c>
      <c r="CQ477" s="77">
        <f t="shared" si="827"/>
        <v>4</v>
      </c>
      <c r="CR477" s="77">
        <f t="shared" si="827"/>
        <v>5</v>
      </c>
      <c r="CS477" s="77">
        <f>(IF(U477="","",IF(RIGHT(U477,2)="10",RIGHT(U477,2),RIGHT(U477,1))+0))</f>
        <v>3</v>
      </c>
      <c r="CT477" s="91"/>
      <c r="CU477" s="77">
        <f>(IF(W477="","",IF(RIGHT(W477,2)="10",RIGHT(W477,2),RIGHT(W477,1))+0))</f>
        <v>3</v>
      </c>
      <c r="CV477" s="77">
        <f>(IF(X477="","",IF(RIGHT(X477,2)="10",RIGHT(X477,2),RIGHT(X477,1))+0))</f>
        <v>2</v>
      </c>
      <c r="CW477" s="77">
        <f>(IF(Y477="","",IF(RIGHT(Y477,2)="10",RIGHT(Y477,2),RIGHT(Y477,1))+0))</f>
        <v>0</v>
      </c>
      <c r="CX477" s="92">
        <f>(IF(Z477="","",IF(RIGHT(Z477,2)="10",RIGHT(Z477,2),RIGHT(Z477,1))+0))</f>
        <v>1</v>
      </c>
      <c r="DA477" s="77"/>
      <c r="DB477" s="77"/>
      <c r="DC477" s="77"/>
      <c r="DD477" s="77"/>
      <c r="DE477" s="77"/>
      <c r="DF477" s="77"/>
      <c r="DG477" s="77"/>
      <c r="DH477" s="77"/>
      <c r="DJ477" s="90" t="str">
        <f t="shared" si="828"/>
        <v>A</v>
      </c>
      <c r="DK477" s="77" t="str">
        <f t="shared" si="828"/>
        <v>A</v>
      </c>
      <c r="DL477" s="77" t="str">
        <f t="shared" si="828"/>
        <v>H</v>
      </c>
      <c r="DM477" s="77" t="str">
        <f t="shared" si="828"/>
        <v>H</v>
      </c>
      <c r="DN477" s="77" t="str">
        <f t="shared" si="828"/>
        <v>H</v>
      </c>
      <c r="DO477" s="77" t="str">
        <f t="shared" si="828"/>
        <v>H</v>
      </c>
      <c r="DP477" s="77" t="str">
        <f t="shared" si="828"/>
        <v>D</v>
      </c>
      <c r="DQ477" s="77" t="str">
        <f t="shared" si="828"/>
        <v>A</v>
      </c>
      <c r="DR477" s="77" t="str">
        <f>(IF(U477="","",IF(BT477&gt;CS477,"H",IF(BT477&lt;CS477,"A","D"))))</f>
        <v>D</v>
      </c>
      <c r="DS477" s="91"/>
      <c r="DT477" s="77" t="str">
        <f>(IF(W477="","",IF(BV477&gt;CU477,"H",IF(BV477&lt;CU477,"A","D"))))</f>
        <v>H</v>
      </c>
      <c r="DU477" s="77" t="str">
        <f>(IF(X477="","",IF(BW477&gt;CV477,"H",IF(BW477&lt;CV477,"A","D"))))</f>
        <v>H</v>
      </c>
      <c r="DV477" s="77" t="str">
        <f>(IF(Y477="","",IF(BX477&gt;CW477,"H",IF(BX477&lt;CW477,"A","D"))))</f>
        <v>H</v>
      </c>
      <c r="DW477" s="92" t="str">
        <f>(IF(Z477="","",IF(BY477&gt;CX477,"H",IF(BY477&lt;CX477,"A","D"))))</f>
        <v>H</v>
      </c>
      <c r="DZ477" s="56"/>
      <c r="EA477" s="56"/>
      <c r="EB477" s="56"/>
      <c r="EC477" s="56"/>
      <c r="ED477" s="56"/>
      <c r="EE477" s="56"/>
      <c r="EF477" s="56"/>
      <c r="EG477" s="56"/>
      <c r="EI477" s="53" t="str">
        <f t="shared" si="808"/>
        <v>Slough Town</v>
      </c>
      <c r="EJ477" s="79">
        <f t="shared" si="829"/>
        <v>26</v>
      </c>
      <c r="EK477" s="80">
        <f t="shared" si="809"/>
        <v>8</v>
      </c>
      <c r="EL477" s="80">
        <f t="shared" si="810"/>
        <v>2</v>
      </c>
      <c r="EM477" s="80">
        <f t="shared" si="811"/>
        <v>3</v>
      </c>
      <c r="EN477" s="80">
        <f>COUNTIF(DS$468:DS$481,"A")</f>
        <v>1</v>
      </c>
      <c r="EO477" s="80">
        <f>COUNTIF(DS$468:DS$481,"D")</f>
        <v>2</v>
      </c>
      <c r="EP477" s="80">
        <f>COUNTIF(DS$468:DS$481,"H")</f>
        <v>10</v>
      </c>
      <c r="EQ477" s="79">
        <f t="shared" si="830"/>
        <v>9</v>
      </c>
      <c r="ER477" s="79">
        <f t="shared" si="812"/>
        <v>4</v>
      </c>
      <c r="ES477" s="79">
        <f t="shared" si="812"/>
        <v>13</v>
      </c>
      <c r="ET477" s="81">
        <f>SUM($BL477:$CI477)+SUM(CT$468:CT$481)</f>
        <v>79</v>
      </c>
      <c r="EU477" s="81">
        <f>SUM($CK477:$DH477)+SUM(BU$468:BU$481)</f>
        <v>77</v>
      </c>
      <c r="EV477" s="79">
        <f t="shared" si="813"/>
        <v>22</v>
      </c>
      <c r="EW477" s="136">
        <f t="shared" si="814"/>
        <v>1.025974025974026</v>
      </c>
      <c r="EX477" s="78"/>
      <c r="EY477" s="80">
        <f t="shared" si="815"/>
        <v>26</v>
      </c>
      <c r="EZ477" s="80">
        <f t="shared" si="816"/>
        <v>9</v>
      </c>
      <c r="FA477" s="80">
        <f t="shared" si="817"/>
        <v>4</v>
      </c>
      <c r="FB477" s="80">
        <f t="shared" si="818"/>
        <v>13</v>
      </c>
      <c r="FC477" s="80">
        <f t="shared" si="819"/>
        <v>79</v>
      </c>
      <c r="FD477" s="80">
        <f t="shared" si="820"/>
        <v>77</v>
      </c>
      <c r="FE477" s="80">
        <f t="shared" si="821"/>
        <v>22</v>
      </c>
      <c r="FF477" s="80">
        <f t="shared" si="822"/>
        <v>1.025974025974026</v>
      </c>
      <c r="FH477" s="54">
        <f t="shared" si="831"/>
        <v>0</v>
      </c>
      <c r="FI477" s="54">
        <f t="shared" si="832"/>
        <v>0</v>
      </c>
      <c r="FJ477" s="54">
        <f t="shared" si="823"/>
        <v>0</v>
      </c>
      <c r="FK477" s="54">
        <f t="shared" si="823"/>
        <v>0</v>
      </c>
      <c r="FL477" s="54">
        <f t="shared" si="823"/>
        <v>0</v>
      </c>
      <c r="FM477" s="54">
        <f t="shared" si="823"/>
        <v>0</v>
      </c>
      <c r="FN477" s="54">
        <f t="shared" si="823"/>
        <v>0</v>
      </c>
      <c r="FO477" s="54">
        <f t="shared" si="823"/>
        <v>0</v>
      </c>
      <c r="FQ477" s="54" t="str">
        <f t="shared" si="803"/>
        <v/>
      </c>
      <c r="FR477" s="54" t="str">
        <f t="shared" si="744"/>
        <v/>
      </c>
      <c r="FS477" s="54" t="str">
        <f t="shared" si="824"/>
        <v/>
      </c>
      <c r="FT477" s="54" t="str">
        <f t="shared" si="825"/>
        <v/>
      </c>
      <c r="FU477" s="54" t="str">
        <f t="shared" si="825"/>
        <v/>
      </c>
      <c r="FV477" s="54" t="str">
        <f t="shared" si="772"/>
        <v/>
      </c>
      <c r="FW477" s="54" t="str">
        <f t="shared" si="772"/>
        <v/>
      </c>
      <c r="FX477" s="54" t="str">
        <f t="shared" si="772"/>
        <v/>
      </c>
      <c r="FY477" s="54" t="s">
        <v>1242</v>
      </c>
      <c r="FZ477" s="61"/>
      <c r="GA477" s="59"/>
      <c r="GB477" s="60"/>
      <c r="GC477" s="58"/>
      <c r="GD477" s="59"/>
      <c r="GE477" s="61"/>
      <c r="GF477" s="58"/>
      <c r="GG477" s="61"/>
      <c r="GH477" s="61"/>
      <c r="GI477" s="61"/>
      <c r="GJ477" s="54" t="s">
        <v>1139</v>
      </c>
    </row>
    <row r="478" spans="1:199" s="54" customFormat="1" ht="12" x14ac:dyDescent="0.25">
      <c r="A478" s="54">
        <v>11</v>
      </c>
      <c r="B478" s="54" t="s">
        <v>1142</v>
      </c>
      <c r="C478" s="56">
        <v>26</v>
      </c>
      <c r="D478" s="56">
        <v>7</v>
      </c>
      <c r="E478" s="56">
        <v>6</v>
      </c>
      <c r="F478" s="56">
        <v>13</v>
      </c>
      <c r="G478" s="56">
        <v>61</v>
      </c>
      <c r="H478" s="56">
        <v>74</v>
      </c>
      <c r="I478" s="57">
        <v>20</v>
      </c>
      <c r="J478" s="69">
        <f t="shared" si="804"/>
        <v>0.82432432432432434</v>
      </c>
      <c r="L478" s="82" t="s">
        <v>1159</v>
      </c>
      <c r="M478" s="86" t="s">
        <v>149</v>
      </c>
      <c r="N478" s="88" t="s">
        <v>124</v>
      </c>
      <c r="O478" s="88" t="s">
        <v>77</v>
      </c>
      <c r="P478" s="88" t="s">
        <v>60</v>
      </c>
      <c r="Q478" s="84" t="s">
        <v>206</v>
      </c>
      <c r="R478" s="88" t="s">
        <v>304</v>
      </c>
      <c r="S478" s="88" t="s">
        <v>76</v>
      </c>
      <c r="T478" s="88" t="s">
        <v>89</v>
      </c>
      <c r="U478" s="88" t="s">
        <v>77</v>
      </c>
      <c r="V478" s="88" t="s">
        <v>459</v>
      </c>
      <c r="W478" s="83"/>
      <c r="X478" s="88" t="s">
        <v>60</v>
      </c>
      <c r="Y478" s="148" t="s">
        <v>177</v>
      </c>
      <c r="Z478" s="263" t="s">
        <v>62</v>
      </c>
      <c r="AB478" s="54" t="s">
        <v>1243</v>
      </c>
      <c r="AL478" s="82" t="s">
        <v>1159</v>
      </c>
      <c r="AM478" s="253" t="s">
        <v>187</v>
      </c>
      <c r="AN478" s="59" t="s">
        <v>481</v>
      </c>
      <c r="AO478" s="59" t="s">
        <v>493</v>
      </c>
      <c r="AP478" s="59" t="s">
        <v>1133</v>
      </c>
      <c r="AQ478" s="84" t="s">
        <v>491</v>
      </c>
      <c r="AR478" s="59" t="s">
        <v>504</v>
      </c>
      <c r="AS478" s="59" t="s">
        <v>450</v>
      </c>
      <c r="AT478" s="59" t="s">
        <v>490</v>
      </c>
      <c r="AU478" s="59" t="s">
        <v>483</v>
      </c>
      <c r="AV478" s="59" t="s">
        <v>524</v>
      </c>
      <c r="AW478" s="83"/>
      <c r="AX478" s="59" t="s">
        <v>508</v>
      </c>
      <c r="AY478" s="59" t="s">
        <v>202</v>
      </c>
      <c r="AZ478" s="85" t="s">
        <v>262</v>
      </c>
      <c r="BA478" s="61"/>
      <c r="BB478" s="61"/>
      <c r="BC478" s="61"/>
      <c r="BD478" s="61"/>
      <c r="BL478" s="90">
        <f t="shared" si="826"/>
        <v>1</v>
      </c>
      <c r="BM478" s="77">
        <f t="shared" si="826"/>
        <v>0</v>
      </c>
      <c r="BN478" s="77">
        <f t="shared" si="826"/>
        <v>2</v>
      </c>
      <c r="BO478" s="77">
        <f t="shared" si="826"/>
        <v>4</v>
      </c>
      <c r="BP478" s="77">
        <f t="shared" si="826"/>
        <v>1</v>
      </c>
      <c r="BQ478" s="77">
        <f t="shared" si="826"/>
        <v>4</v>
      </c>
      <c r="BR478" s="77">
        <f t="shared" si="826"/>
        <v>0</v>
      </c>
      <c r="BS478" s="77">
        <f t="shared" si="826"/>
        <v>3</v>
      </c>
      <c r="BT478" s="77">
        <f>(IF(U478="","",(IF(MID(U478,2,1)="-",LEFT(U478,1),LEFT(U478,2)))+0))</f>
        <v>2</v>
      </c>
      <c r="BU478" s="77">
        <f>(IF(V478="","",(IF(MID(V478,2,1)="-",LEFT(V478,1),LEFT(V478,2)))+0))</f>
        <v>5</v>
      </c>
      <c r="BV478" s="91"/>
      <c r="BW478" s="77">
        <f>(IF(X478="","",(IF(MID(X478,2,1)="-",LEFT(X478,1),LEFT(X478,2)))+0))</f>
        <v>4</v>
      </c>
      <c r="BX478" s="77">
        <f>(IF(Y478="","",(IF(MID(Y478,2,1)="-",LEFT(Y478,1),LEFT(Y478,2)))+0))</f>
        <v>2</v>
      </c>
      <c r="BY478" s="92">
        <f>(IF(Z478="","",(IF(MID(Z478,2,1)="-",LEFT(Z478,1),LEFT(Z478,2)))+0))</f>
        <v>1</v>
      </c>
      <c r="CB478" s="77"/>
      <c r="CC478" s="77"/>
      <c r="CD478" s="77"/>
      <c r="CE478" s="77"/>
      <c r="CF478" s="77"/>
      <c r="CG478" s="77"/>
      <c r="CH478" s="77"/>
      <c r="CI478" s="77"/>
      <c r="CJ478" s="78"/>
      <c r="CK478" s="90">
        <f t="shared" si="827"/>
        <v>5</v>
      </c>
      <c r="CL478" s="77">
        <f t="shared" si="827"/>
        <v>0</v>
      </c>
      <c r="CM478" s="77">
        <f t="shared" si="827"/>
        <v>1</v>
      </c>
      <c r="CN478" s="77">
        <f t="shared" si="827"/>
        <v>1</v>
      </c>
      <c r="CO478" s="77">
        <f t="shared" si="827"/>
        <v>4</v>
      </c>
      <c r="CP478" s="77">
        <f t="shared" si="827"/>
        <v>2</v>
      </c>
      <c r="CQ478" s="77">
        <f t="shared" si="827"/>
        <v>2</v>
      </c>
      <c r="CR478" s="77">
        <f t="shared" si="827"/>
        <v>0</v>
      </c>
      <c r="CS478" s="77">
        <f>(IF(U478="","",IF(RIGHT(U478,2)="10",RIGHT(U478,2),RIGHT(U478,1))+0))</f>
        <v>1</v>
      </c>
      <c r="CT478" s="77">
        <f>(IF(V478="","",IF(RIGHT(V478,2)="10",RIGHT(V478,2),RIGHT(V478,1))+0))</f>
        <v>3</v>
      </c>
      <c r="CU478" s="91"/>
      <c r="CV478" s="77">
        <f>(IF(X478="","",IF(RIGHT(X478,2)="10",RIGHT(X478,2),RIGHT(X478,1))+0))</f>
        <v>1</v>
      </c>
      <c r="CW478" s="77">
        <f>(IF(Y478="","",IF(RIGHT(Y478,2)="10",RIGHT(Y478,2),RIGHT(Y478,1))+0))</f>
        <v>0</v>
      </c>
      <c r="CX478" s="92">
        <f>(IF(Z478="","",IF(RIGHT(Z478,2)="10",RIGHT(Z478,2),RIGHT(Z478,1))+0))</f>
        <v>1</v>
      </c>
      <c r="DA478" s="77"/>
      <c r="DB478" s="77"/>
      <c r="DC478" s="77"/>
      <c r="DD478" s="77"/>
      <c r="DE478" s="77"/>
      <c r="DF478" s="77"/>
      <c r="DG478" s="77"/>
      <c r="DH478" s="77"/>
      <c r="DJ478" s="90" t="str">
        <f t="shared" si="828"/>
        <v>A</v>
      </c>
      <c r="DK478" s="77" t="str">
        <f t="shared" si="828"/>
        <v>D</v>
      </c>
      <c r="DL478" s="77" t="str">
        <f t="shared" si="828"/>
        <v>H</v>
      </c>
      <c r="DM478" s="77" t="str">
        <f t="shared" si="828"/>
        <v>H</v>
      </c>
      <c r="DN478" s="77" t="str">
        <f t="shared" si="828"/>
        <v>A</v>
      </c>
      <c r="DO478" s="77" t="str">
        <f t="shared" si="828"/>
        <v>H</v>
      </c>
      <c r="DP478" s="77" t="str">
        <f t="shared" si="828"/>
        <v>A</v>
      </c>
      <c r="DQ478" s="77" t="str">
        <f t="shared" si="828"/>
        <v>H</v>
      </c>
      <c r="DR478" s="77" t="str">
        <f>(IF(U478="","",IF(BT478&gt;CS478,"H",IF(BT478&lt;CS478,"A","D"))))</f>
        <v>H</v>
      </c>
      <c r="DS478" s="77" t="str">
        <f>(IF(V478="","",IF(BU478&gt;CT478,"H",IF(BU478&lt;CT478,"A","D"))))</f>
        <v>H</v>
      </c>
      <c r="DT478" s="91"/>
      <c r="DU478" s="77" t="str">
        <f>(IF(X478="","",IF(BW478&gt;CV478,"H",IF(BW478&lt;CV478,"A","D"))))</f>
        <v>H</v>
      </c>
      <c r="DV478" s="77" t="str">
        <f>(IF(Y478="","",IF(BX478&gt;CW478,"H",IF(BX478&lt;CW478,"A","D"))))</f>
        <v>H</v>
      </c>
      <c r="DW478" s="92" t="str">
        <f>(IF(Z478="","",IF(BY478&gt;CX478,"H",IF(BY478&lt;CX478,"A","D"))))</f>
        <v>D</v>
      </c>
      <c r="DZ478" s="56"/>
      <c r="EA478" s="56"/>
      <c r="EB478" s="56"/>
      <c r="EC478" s="56"/>
      <c r="ED478" s="56"/>
      <c r="EE478" s="56"/>
      <c r="EF478" s="56"/>
      <c r="EG478" s="56"/>
      <c r="EI478" s="53" t="str">
        <f t="shared" si="808"/>
        <v>Tilbury</v>
      </c>
      <c r="EJ478" s="79">
        <f t="shared" si="829"/>
        <v>25</v>
      </c>
      <c r="EK478" s="80">
        <f t="shared" si="809"/>
        <v>8</v>
      </c>
      <c r="EL478" s="80">
        <f t="shared" si="810"/>
        <v>2</v>
      </c>
      <c r="EM478" s="80">
        <f t="shared" si="811"/>
        <v>3</v>
      </c>
      <c r="EN478" s="80">
        <f>COUNTIF(DT$468:DT$481,"A")</f>
        <v>3</v>
      </c>
      <c r="EO478" s="80">
        <f>COUNTIF(DT$468:DT$481,"D")</f>
        <v>3</v>
      </c>
      <c r="EP478" s="80">
        <f>COUNTIF(DT$468:DT$481,"H")</f>
        <v>6</v>
      </c>
      <c r="EQ478" s="79">
        <f t="shared" si="830"/>
        <v>11</v>
      </c>
      <c r="ER478" s="79">
        <f t="shared" si="812"/>
        <v>5</v>
      </c>
      <c r="ES478" s="79">
        <f t="shared" si="812"/>
        <v>9</v>
      </c>
      <c r="ET478" s="81">
        <f>SUM($BL478:$CI478)+SUM(CU$468:CU$481)</f>
        <v>45</v>
      </c>
      <c r="EU478" s="81">
        <f>SUM($CK478:$DH478)+SUM(BV$468:BV$481)</f>
        <v>47</v>
      </c>
      <c r="EV478" s="79">
        <f t="shared" si="813"/>
        <v>27</v>
      </c>
      <c r="EW478" s="136">
        <f t="shared" si="814"/>
        <v>0.95744680851063835</v>
      </c>
      <c r="EX478" s="78"/>
      <c r="EY478" s="80">
        <f t="shared" si="815"/>
        <v>25</v>
      </c>
      <c r="EZ478" s="80">
        <f t="shared" si="816"/>
        <v>11</v>
      </c>
      <c r="FA478" s="80">
        <f t="shared" si="817"/>
        <v>5</v>
      </c>
      <c r="FB478" s="80">
        <f t="shared" si="818"/>
        <v>9</v>
      </c>
      <c r="FC478" s="80">
        <f t="shared" si="819"/>
        <v>45</v>
      </c>
      <c r="FD478" s="80">
        <f t="shared" si="820"/>
        <v>47</v>
      </c>
      <c r="FE478" s="80">
        <f t="shared" si="821"/>
        <v>27</v>
      </c>
      <c r="FF478" s="80">
        <f t="shared" si="822"/>
        <v>0.95744680851063835</v>
      </c>
      <c r="FH478" s="54">
        <f t="shared" si="831"/>
        <v>0</v>
      </c>
      <c r="FI478" s="54">
        <f t="shared" si="832"/>
        <v>0</v>
      </c>
      <c r="FJ478" s="54">
        <f t="shared" si="823"/>
        <v>0</v>
      </c>
      <c r="FK478" s="54">
        <f t="shared" si="823"/>
        <v>0</v>
      </c>
      <c r="FL478" s="54">
        <f t="shared" si="823"/>
        <v>0</v>
      </c>
      <c r="FM478" s="54">
        <f t="shared" si="823"/>
        <v>0</v>
      </c>
      <c r="FN478" s="54">
        <f t="shared" si="823"/>
        <v>0</v>
      </c>
      <c r="FO478" s="54">
        <f t="shared" si="823"/>
        <v>0</v>
      </c>
      <c r="FQ478" s="54" t="str">
        <f t="shared" si="803"/>
        <v/>
      </c>
      <c r="FR478" s="54" t="str">
        <f t="shared" si="744"/>
        <v/>
      </c>
      <c r="FS478" s="54" t="str">
        <f t="shared" si="824"/>
        <v/>
      </c>
      <c r="FT478" s="54" t="str">
        <f t="shared" si="825"/>
        <v/>
      </c>
      <c r="FU478" s="54" t="str">
        <f t="shared" si="825"/>
        <v/>
      </c>
      <c r="FV478" s="54" t="str">
        <f t="shared" si="772"/>
        <v/>
      </c>
      <c r="FW478" s="54" t="str">
        <f t="shared" si="772"/>
        <v/>
      </c>
      <c r="FX478" s="54" t="str">
        <f t="shared" si="772"/>
        <v/>
      </c>
      <c r="FY478" s="54" t="s">
        <v>1140</v>
      </c>
      <c r="FZ478" s="61"/>
      <c r="GA478" s="59"/>
      <c r="GB478" s="60"/>
      <c r="GC478" s="58"/>
      <c r="GD478" s="59"/>
      <c r="GE478" s="61"/>
      <c r="GF478" s="58"/>
      <c r="GG478" s="61"/>
      <c r="GH478" s="61"/>
      <c r="GI478" s="61"/>
      <c r="GJ478" s="54" t="s">
        <v>1159</v>
      </c>
    </row>
    <row r="479" spans="1:199" s="54" customFormat="1" ht="12" x14ac:dyDescent="0.25">
      <c r="A479" s="54">
        <v>12</v>
      </c>
      <c r="B479" s="54" t="s">
        <v>1146</v>
      </c>
      <c r="C479" s="56">
        <v>26</v>
      </c>
      <c r="D479" s="56">
        <v>5</v>
      </c>
      <c r="E479" s="56">
        <v>6</v>
      </c>
      <c r="F479" s="56">
        <v>15</v>
      </c>
      <c r="G479" s="56">
        <v>39</v>
      </c>
      <c r="H479" s="56">
        <v>75</v>
      </c>
      <c r="I479" s="57">
        <v>16</v>
      </c>
      <c r="J479" s="69">
        <f t="shared" si="804"/>
        <v>0.52</v>
      </c>
      <c r="L479" s="82" t="s">
        <v>1146</v>
      </c>
      <c r="M479" s="86" t="s">
        <v>110</v>
      </c>
      <c r="N479" s="88" t="s">
        <v>77</v>
      </c>
      <c r="O479" s="88" t="s">
        <v>101</v>
      </c>
      <c r="P479" s="88" t="s">
        <v>62</v>
      </c>
      <c r="Q479" s="84" t="s">
        <v>103</v>
      </c>
      <c r="R479" s="88" t="s">
        <v>87</v>
      </c>
      <c r="S479" s="88" t="s">
        <v>88</v>
      </c>
      <c r="T479" s="88" t="s">
        <v>59</v>
      </c>
      <c r="U479" s="88" t="s">
        <v>77</v>
      </c>
      <c r="V479" s="88" t="s">
        <v>87</v>
      </c>
      <c r="W479" s="88" t="s">
        <v>200</v>
      </c>
      <c r="X479" s="83"/>
      <c r="Y479" s="88" t="s">
        <v>62</v>
      </c>
      <c r="Z479" s="89" t="s">
        <v>206</v>
      </c>
      <c r="AB479" s="54" t="s">
        <v>1244</v>
      </c>
      <c r="AL479" s="82" t="s">
        <v>1146</v>
      </c>
      <c r="AM479" s="253" t="s">
        <v>518</v>
      </c>
      <c r="AN479" s="59" t="s">
        <v>506</v>
      </c>
      <c r="AO479" s="59" t="s">
        <v>482</v>
      </c>
      <c r="AP479" s="59" t="s">
        <v>195</v>
      </c>
      <c r="AQ479" s="84" t="s">
        <v>196</v>
      </c>
      <c r="AR479" s="59" t="s">
        <v>539</v>
      </c>
      <c r="AS479" s="59" t="s">
        <v>527</v>
      </c>
      <c r="AT479" s="59" t="s">
        <v>450</v>
      </c>
      <c r="AU479" s="59" t="s">
        <v>1133</v>
      </c>
      <c r="AV479" s="59" t="s">
        <v>515</v>
      </c>
      <c r="AW479" s="59" t="s">
        <v>516</v>
      </c>
      <c r="AX479" s="83"/>
      <c r="AY479" s="59" t="s">
        <v>523</v>
      </c>
      <c r="AZ479" s="85" t="s">
        <v>538</v>
      </c>
      <c r="BA479" s="61"/>
      <c r="BB479" s="61"/>
      <c r="BC479" s="61"/>
      <c r="BD479" s="61"/>
      <c r="BL479" s="90">
        <f t="shared" si="826"/>
        <v>1</v>
      </c>
      <c r="BM479" s="77">
        <f t="shared" si="826"/>
        <v>2</v>
      </c>
      <c r="BN479" s="77">
        <f t="shared" si="826"/>
        <v>3</v>
      </c>
      <c r="BO479" s="77">
        <f t="shared" si="826"/>
        <v>1</v>
      </c>
      <c r="BP479" s="77">
        <f t="shared" si="826"/>
        <v>1</v>
      </c>
      <c r="BQ479" s="77">
        <f t="shared" si="826"/>
        <v>3</v>
      </c>
      <c r="BR479" s="77">
        <f t="shared" si="826"/>
        <v>1</v>
      </c>
      <c r="BS479" s="77">
        <f t="shared" si="826"/>
        <v>4</v>
      </c>
      <c r="BT479" s="77">
        <f>(IF(U479="","",(IF(MID(U479,2,1)="-",LEFT(U479,1),LEFT(U479,2)))+0))</f>
        <v>2</v>
      </c>
      <c r="BU479" s="77">
        <f>(IF(V479="","",(IF(MID(V479,2,1)="-",LEFT(V479,1),LEFT(V479,2)))+0))</f>
        <v>3</v>
      </c>
      <c r="BV479" s="77">
        <f>(IF(W479="","",(IF(MID(W479,2,1)="-",LEFT(W479,1),LEFT(W479,2)))+0))</f>
        <v>2</v>
      </c>
      <c r="BW479" s="91"/>
      <c r="BX479" s="77">
        <f>(IF(Y479="","",(IF(MID(Y479,2,1)="-",LEFT(Y479,1),LEFT(Y479,2)))+0))</f>
        <v>1</v>
      </c>
      <c r="BY479" s="92">
        <f>(IF(Z479="","",(IF(MID(Z479,2,1)="-",LEFT(Z479,1),LEFT(Z479,2)))+0))</f>
        <v>1</v>
      </c>
      <c r="CB479" s="77"/>
      <c r="CC479" s="77"/>
      <c r="CD479" s="77"/>
      <c r="CE479" s="77"/>
      <c r="CF479" s="77"/>
      <c r="CG479" s="77"/>
      <c r="CH479" s="77"/>
      <c r="CI479" s="77"/>
      <c r="CJ479" s="78"/>
      <c r="CK479" s="90">
        <f t="shared" si="827"/>
        <v>7</v>
      </c>
      <c r="CL479" s="77">
        <f t="shared" si="827"/>
        <v>1</v>
      </c>
      <c r="CM479" s="77">
        <f t="shared" si="827"/>
        <v>2</v>
      </c>
      <c r="CN479" s="77">
        <f t="shared" si="827"/>
        <v>1</v>
      </c>
      <c r="CO479" s="77">
        <f t="shared" si="827"/>
        <v>3</v>
      </c>
      <c r="CP479" s="77">
        <f t="shared" si="827"/>
        <v>3</v>
      </c>
      <c r="CQ479" s="77">
        <f t="shared" si="827"/>
        <v>6</v>
      </c>
      <c r="CR479" s="77">
        <f t="shared" si="827"/>
        <v>0</v>
      </c>
      <c r="CS479" s="77">
        <f>(IF(U479="","",IF(RIGHT(U479,2)="10",RIGHT(U479,2),RIGHT(U479,1))+0))</f>
        <v>1</v>
      </c>
      <c r="CT479" s="77">
        <f>(IF(V479="","",IF(RIGHT(V479,2)="10",RIGHT(V479,2),RIGHT(V479,1))+0))</f>
        <v>3</v>
      </c>
      <c r="CU479" s="77">
        <f>(IF(W479="","",IF(RIGHT(W479,2)="10",RIGHT(W479,2),RIGHT(W479,1))+0))</f>
        <v>2</v>
      </c>
      <c r="CV479" s="91"/>
      <c r="CW479" s="77">
        <f>(IF(Y479="","",IF(RIGHT(Y479,2)="10",RIGHT(Y479,2),RIGHT(Y479,1))+0))</f>
        <v>1</v>
      </c>
      <c r="CX479" s="92">
        <f>(IF(Z479="","",IF(RIGHT(Z479,2)="10",RIGHT(Z479,2),RIGHT(Z479,1))+0))</f>
        <v>4</v>
      </c>
      <c r="DA479" s="77"/>
      <c r="DB479" s="77"/>
      <c r="DC479" s="77"/>
      <c r="DD479" s="77"/>
      <c r="DE479" s="77"/>
      <c r="DF479" s="77"/>
      <c r="DG479" s="77"/>
      <c r="DH479" s="77"/>
      <c r="DJ479" s="90" t="str">
        <f t="shared" si="828"/>
        <v>A</v>
      </c>
      <c r="DK479" s="77" t="str">
        <f t="shared" si="828"/>
        <v>H</v>
      </c>
      <c r="DL479" s="77" t="str">
        <f t="shared" si="828"/>
        <v>H</v>
      </c>
      <c r="DM479" s="77" t="str">
        <f t="shared" si="828"/>
        <v>D</v>
      </c>
      <c r="DN479" s="77" t="str">
        <f t="shared" si="828"/>
        <v>A</v>
      </c>
      <c r="DO479" s="77" t="str">
        <f t="shared" si="828"/>
        <v>D</v>
      </c>
      <c r="DP479" s="77" t="str">
        <f t="shared" si="828"/>
        <v>A</v>
      </c>
      <c r="DQ479" s="77" t="str">
        <f t="shared" si="828"/>
        <v>H</v>
      </c>
      <c r="DR479" s="77" t="str">
        <f>(IF(U479="","",IF(BT479&gt;CS479,"H",IF(BT479&lt;CS479,"A","D"))))</f>
        <v>H</v>
      </c>
      <c r="DS479" s="77" t="str">
        <f>(IF(V479="","",IF(BU479&gt;CT479,"H",IF(BU479&lt;CT479,"A","D"))))</f>
        <v>D</v>
      </c>
      <c r="DT479" s="77" t="str">
        <f>(IF(W479="","",IF(BV479&gt;CU479,"H",IF(BV479&lt;CU479,"A","D"))))</f>
        <v>D</v>
      </c>
      <c r="DU479" s="91"/>
      <c r="DV479" s="77" t="str">
        <f>(IF(Y479="","",IF(BX479&gt;CW479,"H",IF(BX479&lt;CW479,"A","D"))))</f>
        <v>D</v>
      </c>
      <c r="DW479" s="92" t="str">
        <f>(IF(Z479="","",IF(BY479&gt;CX479,"H",IF(BY479&lt;CX479,"A","D"))))</f>
        <v>A</v>
      </c>
      <c r="DZ479" s="56"/>
      <c r="EA479" s="56"/>
      <c r="EB479" s="56"/>
      <c r="EC479" s="56"/>
      <c r="ED479" s="56"/>
      <c r="EE479" s="56"/>
      <c r="EF479" s="56"/>
      <c r="EG479" s="56"/>
      <c r="EI479" s="53" t="str">
        <f t="shared" si="808"/>
        <v>Uxbridge</v>
      </c>
      <c r="EJ479" s="79">
        <f t="shared" si="829"/>
        <v>26</v>
      </c>
      <c r="EK479" s="80">
        <f t="shared" si="809"/>
        <v>4</v>
      </c>
      <c r="EL479" s="80">
        <f t="shared" si="810"/>
        <v>5</v>
      </c>
      <c r="EM479" s="80">
        <f t="shared" si="811"/>
        <v>4</v>
      </c>
      <c r="EN479" s="80">
        <f>COUNTIF(DU$468:DU$481,"A")</f>
        <v>1</v>
      </c>
      <c r="EO479" s="80">
        <f>COUNTIF(DU$468:DU$481,"D")</f>
        <v>1</v>
      </c>
      <c r="EP479" s="80">
        <f>COUNTIF(DU$468:DU$481,"H")</f>
        <v>11</v>
      </c>
      <c r="EQ479" s="79">
        <f t="shared" si="830"/>
        <v>5</v>
      </c>
      <c r="ER479" s="79">
        <f t="shared" si="812"/>
        <v>6</v>
      </c>
      <c r="ES479" s="79">
        <f t="shared" si="812"/>
        <v>15</v>
      </c>
      <c r="ET479" s="81">
        <f>SUM($BL479:$CI479)+SUM(CV$468:CV$481)</f>
        <v>39</v>
      </c>
      <c r="EU479" s="81">
        <f>SUM($CK479:$DH479)+SUM(BW$468:BW$481)</f>
        <v>74</v>
      </c>
      <c r="EV479" s="79">
        <f t="shared" si="813"/>
        <v>16</v>
      </c>
      <c r="EW479" s="136">
        <f t="shared" si="814"/>
        <v>0.52702702702702697</v>
      </c>
      <c r="EX479" s="78"/>
      <c r="EY479" s="80">
        <f t="shared" si="815"/>
        <v>26</v>
      </c>
      <c r="EZ479" s="80">
        <f t="shared" si="816"/>
        <v>5</v>
      </c>
      <c r="FA479" s="80">
        <f t="shared" si="817"/>
        <v>6</v>
      </c>
      <c r="FB479" s="80">
        <f t="shared" si="818"/>
        <v>15</v>
      </c>
      <c r="FC479" s="80">
        <f t="shared" si="819"/>
        <v>39</v>
      </c>
      <c r="FD479" s="80">
        <f t="shared" si="820"/>
        <v>75</v>
      </c>
      <c r="FE479" s="80">
        <f t="shared" si="821"/>
        <v>16</v>
      </c>
      <c r="FF479" s="80">
        <f t="shared" si="822"/>
        <v>0.52</v>
      </c>
      <c r="FH479" s="54">
        <f t="shared" si="831"/>
        <v>0</v>
      </c>
      <c r="FI479" s="54">
        <f t="shared" si="832"/>
        <v>0</v>
      </c>
      <c r="FJ479" s="54">
        <f t="shared" si="823"/>
        <v>0</v>
      </c>
      <c r="FK479" s="54">
        <f t="shared" si="823"/>
        <v>0</v>
      </c>
      <c r="FL479" s="54">
        <f t="shared" si="823"/>
        <v>0</v>
      </c>
      <c r="FM479" s="54">
        <f t="shared" si="823"/>
        <v>1</v>
      </c>
      <c r="FN479" s="54">
        <f t="shared" si="823"/>
        <v>0</v>
      </c>
      <c r="FO479" s="54">
        <f t="shared" si="823"/>
        <v>1</v>
      </c>
      <c r="FQ479" s="54" t="str">
        <f t="shared" si="803"/>
        <v>Uxbridge</v>
      </c>
      <c r="FR479" s="54">
        <f t="shared" si="744"/>
        <v>0</v>
      </c>
      <c r="FS479" s="54">
        <f t="shared" si="824"/>
        <v>0</v>
      </c>
      <c r="FT479" s="54">
        <f t="shared" si="825"/>
        <v>0</v>
      </c>
      <c r="FU479" s="54">
        <f t="shared" si="825"/>
        <v>0</v>
      </c>
      <c r="FV479" s="54">
        <f t="shared" si="772"/>
        <v>0</v>
      </c>
      <c r="FW479" s="54">
        <f t="shared" si="772"/>
        <v>1</v>
      </c>
      <c r="FX479" s="54">
        <f t="shared" si="772"/>
        <v>0</v>
      </c>
      <c r="FY479" s="54" t="s">
        <v>1141</v>
      </c>
      <c r="FZ479" s="61"/>
      <c r="GA479" s="59"/>
      <c r="GB479" s="60"/>
      <c r="GC479" s="58"/>
      <c r="GD479" s="59"/>
      <c r="GE479" s="61"/>
      <c r="GF479" s="58"/>
      <c r="GG479" s="61"/>
      <c r="GH479" s="61"/>
      <c r="GI479" s="61"/>
      <c r="GJ479" s="54" t="s">
        <v>1146</v>
      </c>
    </row>
    <row r="480" spans="1:199" s="54" customFormat="1" ht="12" x14ac:dyDescent="0.25">
      <c r="A480" s="54">
        <v>13</v>
      </c>
      <c r="B480" s="54" t="s">
        <v>1150</v>
      </c>
      <c r="C480" s="56">
        <v>26</v>
      </c>
      <c r="D480" s="56">
        <v>5</v>
      </c>
      <c r="E480" s="56">
        <v>4</v>
      </c>
      <c r="F480" s="56">
        <v>17</v>
      </c>
      <c r="G480" s="56">
        <v>34</v>
      </c>
      <c r="H480" s="56">
        <v>83</v>
      </c>
      <c r="I480" s="57">
        <v>14</v>
      </c>
      <c r="J480" s="69">
        <f t="shared" si="804"/>
        <v>0.40963855421686746</v>
      </c>
      <c r="L480" s="82" t="s">
        <v>1150</v>
      </c>
      <c r="M480" s="86" t="s">
        <v>185</v>
      </c>
      <c r="N480" s="88" t="s">
        <v>101</v>
      </c>
      <c r="O480" s="88" t="s">
        <v>74</v>
      </c>
      <c r="P480" s="88" t="s">
        <v>178</v>
      </c>
      <c r="Q480" s="84" t="s">
        <v>101</v>
      </c>
      <c r="R480" s="88" t="s">
        <v>62</v>
      </c>
      <c r="S480" s="88" t="s">
        <v>101</v>
      </c>
      <c r="T480" s="88" t="s">
        <v>150</v>
      </c>
      <c r="U480" s="88" t="s">
        <v>398</v>
      </c>
      <c r="V480" s="88" t="s">
        <v>304</v>
      </c>
      <c r="W480" s="88" t="s">
        <v>103</v>
      </c>
      <c r="X480" s="88" t="s">
        <v>86</v>
      </c>
      <c r="Y480" s="83"/>
      <c r="Z480" s="89" t="s">
        <v>98</v>
      </c>
      <c r="AL480" s="82" t="s">
        <v>1150</v>
      </c>
      <c r="AM480" s="253" t="s">
        <v>506</v>
      </c>
      <c r="AN480" s="59" t="s">
        <v>169</v>
      </c>
      <c r="AO480" s="59" t="s">
        <v>171</v>
      </c>
      <c r="AP480" s="59" t="s">
        <v>528</v>
      </c>
      <c r="AQ480" s="84" t="s">
        <v>493</v>
      </c>
      <c r="AR480" s="59" t="s">
        <v>484</v>
      </c>
      <c r="AS480" s="59" t="s">
        <v>516</v>
      </c>
      <c r="AT480" s="59" t="s">
        <v>1133</v>
      </c>
      <c r="AU480" s="59" t="s">
        <v>534</v>
      </c>
      <c r="AV480" s="59" t="s">
        <v>490</v>
      </c>
      <c r="AW480" s="59" t="s">
        <v>539</v>
      </c>
      <c r="AX480" s="59" t="s">
        <v>504</v>
      </c>
      <c r="AY480" s="83"/>
      <c r="AZ480" s="85" t="s">
        <v>482</v>
      </c>
      <c r="BA480" s="61"/>
      <c r="BB480" s="61"/>
      <c r="BC480" s="61"/>
      <c r="BD480" s="61"/>
      <c r="BL480" s="90">
        <f t="shared" si="826"/>
        <v>0</v>
      </c>
      <c r="BM480" s="77">
        <f t="shared" si="826"/>
        <v>3</v>
      </c>
      <c r="BN480" s="77">
        <f t="shared" si="826"/>
        <v>1</v>
      </c>
      <c r="BO480" s="77">
        <f t="shared" si="826"/>
        <v>6</v>
      </c>
      <c r="BP480" s="77">
        <f t="shared" si="826"/>
        <v>3</v>
      </c>
      <c r="BQ480" s="77">
        <f t="shared" si="826"/>
        <v>1</v>
      </c>
      <c r="BR480" s="77">
        <f t="shared" si="826"/>
        <v>3</v>
      </c>
      <c r="BS480" s="77">
        <f t="shared" si="826"/>
        <v>3</v>
      </c>
      <c r="BT480" s="77">
        <f>(IF(U480="","",(IF(MID(U480,2,1)="-",LEFT(U480,1),LEFT(U480,2)))+0))</f>
        <v>3</v>
      </c>
      <c r="BU480" s="77">
        <f>(IF(V480="","",(IF(MID(V480,2,1)="-",LEFT(V480,1),LEFT(V480,2)))+0))</f>
        <v>4</v>
      </c>
      <c r="BV480" s="77">
        <f>(IF(W480="","",(IF(MID(W480,2,1)="-",LEFT(W480,1),LEFT(W480,2)))+0))</f>
        <v>1</v>
      </c>
      <c r="BW480" s="77">
        <f>(IF(X480="","",(IF(MID(X480,2,1)="-",LEFT(X480,1),LEFT(X480,2)))+0))</f>
        <v>0</v>
      </c>
      <c r="BX480" s="91"/>
      <c r="BY480" s="92">
        <f>(IF(Z480="","",(IF(MID(Z480,2,1)="-",LEFT(Z480,1),LEFT(Z480,2)))+0))</f>
        <v>0</v>
      </c>
      <c r="CB480" s="77"/>
      <c r="CC480" s="77"/>
      <c r="CD480" s="77"/>
      <c r="CE480" s="77"/>
      <c r="CF480" s="77"/>
      <c r="CG480" s="77"/>
      <c r="CH480" s="77"/>
      <c r="CI480" s="77"/>
      <c r="CJ480" s="78"/>
      <c r="CK480" s="90">
        <f t="shared" si="827"/>
        <v>7</v>
      </c>
      <c r="CL480" s="77">
        <f t="shared" si="827"/>
        <v>2</v>
      </c>
      <c r="CM480" s="77">
        <f t="shared" si="827"/>
        <v>2</v>
      </c>
      <c r="CN480" s="77">
        <f t="shared" si="827"/>
        <v>1</v>
      </c>
      <c r="CO480" s="77">
        <f t="shared" si="827"/>
        <v>2</v>
      </c>
      <c r="CP480" s="77">
        <f t="shared" si="827"/>
        <v>1</v>
      </c>
      <c r="CQ480" s="77">
        <f t="shared" si="827"/>
        <v>2</v>
      </c>
      <c r="CR480" s="77">
        <f t="shared" si="827"/>
        <v>1</v>
      </c>
      <c r="CS480" s="77">
        <f>(IF(U480="","",IF(RIGHT(U480,2)="10",RIGHT(U480,2),RIGHT(U480,1))+0))</f>
        <v>9</v>
      </c>
      <c r="CT480" s="77">
        <f>(IF(V480="","",IF(RIGHT(V480,2)="10",RIGHT(V480,2),RIGHT(V480,1))+0))</f>
        <v>2</v>
      </c>
      <c r="CU480" s="77">
        <f>(IF(W480="","",IF(RIGHT(W480,2)="10",RIGHT(W480,2),RIGHT(W480,1))+0))</f>
        <v>3</v>
      </c>
      <c r="CV480" s="77">
        <f>(IF(X480="","",IF(RIGHT(X480,2)="10",RIGHT(X480,2),RIGHT(X480,1))+0))</f>
        <v>3</v>
      </c>
      <c r="CW480" s="91"/>
      <c r="CX480" s="92">
        <f>(IF(Z480="","",IF(RIGHT(Z480,2)="10",RIGHT(Z480,2),RIGHT(Z480,1))+0))</f>
        <v>5</v>
      </c>
      <c r="DA480" s="77"/>
      <c r="DB480" s="77"/>
      <c r="DC480" s="77"/>
      <c r="DD480" s="77"/>
      <c r="DE480" s="77"/>
      <c r="DF480" s="77"/>
      <c r="DG480" s="77"/>
      <c r="DH480" s="77"/>
      <c r="DJ480" s="90" t="str">
        <f t="shared" si="828"/>
        <v>A</v>
      </c>
      <c r="DK480" s="77" t="str">
        <f t="shared" si="828"/>
        <v>H</v>
      </c>
      <c r="DL480" s="77" t="str">
        <f t="shared" si="828"/>
        <v>A</v>
      </c>
      <c r="DM480" s="77" t="str">
        <f t="shared" si="828"/>
        <v>H</v>
      </c>
      <c r="DN480" s="77" t="str">
        <f t="shared" si="828"/>
        <v>H</v>
      </c>
      <c r="DO480" s="77" t="str">
        <f t="shared" si="828"/>
        <v>D</v>
      </c>
      <c r="DP480" s="77" t="str">
        <f t="shared" si="828"/>
        <v>H</v>
      </c>
      <c r="DQ480" s="77" t="str">
        <f t="shared" si="828"/>
        <v>H</v>
      </c>
      <c r="DR480" s="77" t="str">
        <f>(IF(U480="","",IF(BT480&gt;CS480,"H",IF(BT480&lt;CS480,"A","D"))))</f>
        <v>A</v>
      </c>
      <c r="DS480" s="77" t="str">
        <f>(IF(V480="","",IF(BU480&gt;CT480,"H",IF(BU480&lt;CT480,"A","D"))))</f>
        <v>H</v>
      </c>
      <c r="DT480" s="77" t="str">
        <f>(IF(W480="","",IF(BV480&gt;CU480,"H",IF(BV480&lt;CU480,"A","D"))))</f>
        <v>A</v>
      </c>
      <c r="DU480" s="77" t="str">
        <f>(IF(X480="","",IF(BW480&gt;CV480,"H",IF(BW480&lt;CV480,"A","D"))))</f>
        <v>A</v>
      </c>
      <c r="DV480" s="91"/>
      <c r="DW480" s="92" t="str">
        <f>(IF(Z480="","",IF(BY480&gt;CX480,"H",IF(BY480&lt;CX480,"A","D"))))</f>
        <v>A</v>
      </c>
      <c r="DZ480" s="56"/>
      <c r="EA480" s="56"/>
      <c r="EB480" s="56"/>
      <c r="EC480" s="56"/>
      <c r="ED480" s="56"/>
      <c r="EE480" s="56"/>
      <c r="EF480" s="56"/>
      <c r="EG480" s="56"/>
      <c r="EI480" s="53" t="str">
        <f t="shared" si="808"/>
        <v>Worthing</v>
      </c>
      <c r="EJ480" s="79">
        <f t="shared" si="829"/>
        <v>26</v>
      </c>
      <c r="EK480" s="80">
        <f t="shared" si="809"/>
        <v>6</v>
      </c>
      <c r="EL480" s="80">
        <f t="shared" si="810"/>
        <v>1</v>
      </c>
      <c r="EM480" s="80">
        <f t="shared" si="811"/>
        <v>6</v>
      </c>
      <c r="EN480" s="80">
        <f>COUNTIF(DV$468:DV$481,"A")</f>
        <v>0</v>
      </c>
      <c r="EO480" s="80">
        <f>COUNTIF(DV$468:DV$481,"D")</f>
        <v>3</v>
      </c>
      <c r="EP480" s="80">
        <f>COUNTIF(DV$468:DV$481,"H")</f>
        <v>10</v>
      </c>
      <c r="EQ480" s="79">
        <f t="shared" si="830"/>
        <v>6</v>
      </c>
      <c r="ER480" s="79">
        <f t="shared" si="812"/>
        <v>4</v>
      </c>
      <c r="ES480" s="79">
        <f t="shared" si="812"/>
        <v>16</v>
      </c>
      <c r="ET480" s="81">
        <f>SUM($BL480:$CI480)+SUM(CW$468:CW$481)</f>
        <v>34</v>
      </c>
      <c r="EU480" s="81">
        <f>SUM($CK480:$DH480)+SUM(BX$468:BX$481)</f>
        <v>82</v>
      </c>
      <c r="EV480" s="79">
        <f t="shared" si="813"/>
        <v>16</v>
      </c>
      <c r="EW480" s="136">
        <f t="shared" si="814"/>
        <v>0.41463414634146339</v>
      </c>
      <c r="EX480" s="78"/>
      <c r="EY480" s="80">
        <f t="shared" si="815"/>
        <v>26</v>
      </c>
      <c r="EZ480" s="80">
        <f t="shared" si="816"/>
        <v>5</v>
      </c>
      <c r="FA480" s="80">
        <f t="shared" si="817"/>
        <v>4</v>
      </c>
      <c r="FB480" s="80">
        <f t="shared" si="818"/>
        <v>17</v>
      </c>
      <c r="FC480" s="80">
        <f t="shared" si="819"/>
        <v>34</v>
      </c>
      <c r="FD480" s="80">
        <f t="shared" si="820"/>
        <v>83</v>
      </c>
      <c r="FE480" s="80">
        <f t="shared" si="821"/>
        <v>14</v>
      </c>
      <c r="FF480" s="80">
        <f t="shared" si="822"/>
        <v>0.40963855421686746</v>
      </c>
      <c r="FH480" s="54">
        <f t="shared" si="831"/>
        <v>0</v>
      </c>
      <c r="FI480" s="54">
        <f t="shared" si="832"/>
        <v>1</v>
      </c>
      <c r="FJ480" s="54">
        <f t="shared" si="823"/>
        <v>0</v>
      </c>
      <c r="FK480" s="54">
        <f t="shared" si="823"/>
        <v>1</v>
      </c>
      <c r="FL480" s="54">
        <f t="shared" si="823"/>
        <v>0</v>
      </c>
      <c r="FM480" s="54">
        <f t="shared" si="823"/>
        <v>1</v>
      </c>
      <c r="FN480" s="54">
        <f t="shared" si="823"/>
        <v>1</v>
      </c>
      <c r="FO480" s="54">
        <f t="shared" si="823"/>
        <v>1</v>
      </c>
      <c r="FQ480" s="54" t="str">
        <f t="shared" si="803"/>
        <v>Worthing</v>
      </c>
      <c r="FR480" s="54">
        <f t="shared" si="744"/>
        <v>0</v>
      </c>
      <c r="FS480" s="54">
        <f t="shared" si="824"/>
        <v>-1</v>
      </c>
      <c r="FT480" s="54">
        <f t="shared" si="825"/>
        <v>0</v>
      </c>
      <c r="FU480" s="54">
        <f t="shared" si="825"/>
        <v>1</v>
      </c>
      <c r="FV480" s="54">
        <f t="shared" si="772"/>
        <v>0</v>
      </c>
      <c r="FW480" s="54">
        <f t="shared" si="772"/>
        <v>1</v>
      </c>
      <c r="FX480" s="54">
        <f t="shared" si="772"/>
        <v>-2</v>
      </c>
      <c r="FY480" s="54" t="s">
        <v>1143</v>
      </c>
      <c r="FZ480" s="61"/>
      <c r="GA480" s="59"/>
      <c r="GB480" s="60"/>
      <c r="GC480" s="58"/>
      <c r="GD480" s="59"/>
      <c r="GE480" s="61"/>
      <c r="GF480" s="58"/>
      <c r="GG480" s="61"/>
      <c r="GH480" s="61"/>
      <c r="GI480" s="61"/>
      <c r="GJ480" s="54" t="s">
        <v>1150</v>
      </c>
    </row>
    <row r="481" spans="1:196" s="54" customFormat="1" ht="12.6" thickBot="1" x14ac:dyDescent="0.3">
      <c r="A481" s="54">
        <v>14</v>
      </c>
      <c r="B481" s="54" t="s">
        <v>1136</v>
      </c>
      <c r="C481" s="56">
        <v>26</v>
      </c>
      <c r="D481" s="56">
        <v>3</v>
      </c>
      <c r="E481" s="56">
        <v>6</v>
      </c>
      <c r="F481" s="56">
        <v>17</v>
      </c>
      <c r="G481" s="56">
        <v>34</v>
      </c>
      <c r="H481" s="56">
        <v>91</v>
      </c>
      <c r="I481" s="57">
        <v>12</v>
      </c>
      <c r="J481" s="69">
        <f t="shared" si="804"/>
        <v>0.37362637362637363</v>
      </c>
      <c r="L481" s="101" t="s">
        <v>1212</v>
      </c>
      <c r="M481" s="265" t="s">
        <v>89</v>
      </c>
      <c r="N481" s="106" t="s">
        <v>89</v>
      </c>
      <c r="O481" s="106" t="s">
        <v>89</v>
      </c>
      <c r="P481" s="106" t="s">
        <v>124</v>
      </c>
      <c r="Q481" s="103" t="s">
        <v>60</v>
      </c>
      <c r="R481" s="106" t="s">
        <v>59</v>
      </c>
      <c r="S481" s="106" t="s">
        <v>124</v>
      </c>
      <c r="T481" s="106" t="s">
        <v>206</v>
      </c>
      <c r="U481" s="106" t="s">
        <v>176</v>
      </c>
      <c r="V481" s="106" t="s">
        <v>77</v>
      </c>
      <c r="W481" s="106" t="s">
        <v>89</v>
      </c>
      <c r="X481" s="106" t="s">
        <v>77</v>
      </c>
      <c r="Y481" s="106" t="s">
        <v>125</v>
      </c>
      <c r="Z481" s="104"/>
      <c r="AL481" s="101" t="s">
        <v>1212</v>
      </c>
      <c r="AM481" s="257" t="s">
        <v>491</v>
      </c>
      <c r="AN481" s="102" t="s">
        <v>414</v>
      </c>
      <c r="AO481" s="102" t="s">
        <v>753</v>
      </c>
      <c r="AP481" s="102" t="s">
        <v>508</v>
      </c>
      <c r="AQ481" s="103" t="s">
        <v>517</v>
      </c>
      <c r="AR481" s="102" t="s">
        <v>493</v>
      </c>
      <c r="AS481" s="102" t="s">
        <v>507</v>
      </c>
      <c r="AT481" s="102" t="s">
        <v>484</v>
      </c>
      <c r="AU481" s="102" t="s">
        <v>539</v>
      </c>
      <c r="AV481" s="102" t="s">
        <v>504</v>
      </c>
      <c r="AW481" s="102" t="s">
        <v>492</v>
      </c>
      <c r="AX481" s="102" t="s">
        <v>171</v>
      </c>
      <c r="AY481" s="102" t="s">
        <v>518</v>
      </c>
      <c r="AZ481" s="104"/>
      <c r="BA481" s="61"/>
      <c r="BB481" s="61"/>
      <c r="BC481" s="61"/>
      <c r="BD481" s="61"/>
      <c r="BL481" s="107">
        <f t="shared" si="826"/>
        <v>3</v>
      </c>
      <c r="BM481" s="108">
        <f t="shared" si="826"/>
        <v>3</v>
      </c>
      <c r="BN481" s="108">
        <f t="shared" si="826"/>
        <v>3</v>
      </c>
      <c r="BO481" s="108">
        <f t="shared" si="826"/>
        <v>0</v>
      </c>
      <c r="BP481" s="108">
        <f t="shared" si="826"/>
        <v>4</v>
      </c>
      <c r="BQ481" s="108">
        <f t="shared" si="826"/>
        <v>4</v>
      </c>
      <c r="BR481" s="108">
        <f t="shared" si="826"/>
        <v>0</v>
      </c>
      <c r="BS481" s="108">
        <f t="shared" si="826"/>
        <v>1</v>
      </c>
      <c r="BT481" s="108">
        <f>(IF(U481="","",(IF(MID(U481,2,1)="-",LEFT(U481,1),LEFT(U481,2)))+0))</f>
        <v>2</v>
      </c>
      <c r="BU481" s="108">
        <f>(IF(V481="","",(IF(MID(V481,2,1)="-",LEFT(V481,1),LEFT(V481,2)))+0))</f>
        <v>2</v>
      </c>
      <c r="BV481" s="108">
        <f>(IF(W481="","",(IF(MID(W481,2,1)="-",LEFT(W481,1),LEFT(W481,2)))+0))</f>
        <v>3</v>
      </c>
      <c r="BW481" s="108">
        <f>(IF(X481="","",(IF(MID(X481,2,1)="-",LEFT(X481,1),LEFT(X481,2)))+0))</f>
        <v>2</v>
      </c>
      <c r="BX481" s="108">
        <f>(IF(Y481="","",(IF(MID(Y481,2,1)="-",LEFT(Y481,1),LEFT(Y481,2)))+0))</f>
        <v>5</v>
      </c>
      <c r="BY481" s="109"/>
      <c r="CB481" s="77"/>
      <c r="CC481" s="77"/>
      <c r="CD481" s="77"/>
      <c r="CE481" s="77"/>
      <c r="CF481" s="77"/>
      <c r="CG481" s="77"/>
      <c r="CH481" s="77"/>
      <c r="CI481" s="77"/>
      <c r="CJ481" s="78"/>
      <c r="CK481" s="107">
        <f t="shared" si="827"/>
        <v>0</v>
      </c>
      <c r="CL481" s="108">
        <f t="shared" si="827"/>
        <v>0</v>
      </c>
      <c r="CM481" s="108">
        <f t="shared" si="827"/>
        <v>0</v>
      </c>
      <c r="CN481" s="108">
        <f t="shared" si="827"/>
        <v>0</v>
      </c>
      <c r="CO481" s="108">
        <f t="shared" si="827"/>
        <v>1</v>
      </c>
      <c r="CP481" s="108">
        <f t="shared" si="827"/>
        <v>0</v>
      </c>
      <c r="CQ481" s="108">
        <f t="shared" si="827"/>
        <v>0</v>
      </c>
      <c r="CR481" s="108">
        <f t="shared" si="827"/>
        <v>4</v>
      </c>
      <c r="CS481" s="108">
        <f>(IF(U481="","",IF(RIGHT(U481,2)="10",RIGHT(U481,2),RIGHT(U481,1))+0))</f>
        <v>3</v>
      </c>
      <c r="CT481" s="108">
        <f>(IF(V481="","",IF(RIGHT(V481,2)="10",RIGHT(V481,2),RIGHT(V481,1))+0))</f>
        <v>1</v>
      </c>
      <c r="CU481" s="108">
        <f>(IF(W481="","",IF(RIGHT(W481,2)="10",RIGHT(W481,2),RIGHT(W481,1))+0))</f>
        <v>0</v>
      </c>
      <c r="CV481" s="108">
        <f>(IF(X481="","",IF(RIGHT(X481,2)="10",RIGHT(X481,2),RIGHT(X481,1))+0))</f>
        <v>1</v>
      </c>
      <c r="CW481" s="108">
        <f>(IF(Y481="","",IF(RIGHT(Y481,2)="10",RIGHT(Y481,2),RIGHT(Y481,1))+0))</f>
        <v>0</v>
      </c>
      <c r="CX481" s="109"/>
      <c r="DA481" s="77"/>
      <c r="DB481" s="77"/>
      <c r="DC481" s="77"/>
      <c r="DD481" s="77"/>
      <c r="DE481" s="77"/>
      <c r="DF481" s="77"/>
      <c r="DG481" s="77"/>
      <c r="DH481" s="77"/>
      <c r="DJ481" s="107" t="str">
        <f t="shared" si="828"/>
        <v>H</v>
      </c>
      <c r="DK481" s="108" t="str">
        <f t="shared" si="828"/>
        <v>H</v>
      </c>
      <c r="DL481" s="108" t="str">
        <f t="shared" si="828"/>
        <v>H</v>
      </c>
      <c r="DM481" s="108" t="str">
        <f t="shared" si="828"/>
        <v>D</v>
      </c>
      <c r="DN481" s="108" t="str">
        <f t="shared" si="828"/>
        <v>H</v>
      </c>
      <c r="DO481" s="108" t="str">
        <f t="shared" si="828"/>
        <v>H</v>
      </c>
      <c r="DP481" s="108" t="str">
        <f t="shared" si="828"/>
        <v>D</v>
      </c>
      <c r="DQ481" s="108" t="str">
        <f t="shared" si="828"/>
        <v>A</v>
      </c>
      <c r="DR481" s="108" t="str">
        <f>(IF(U481="","",IF(BT481&gt;CS481,"H",IF(BT481&lt;CS481,"A","D"))))</f>
        <v>A</v>
      </c>
      <c r="DS481" s="108" t="str">
        <f>(IF(V481="","",IF(BU481&gt;CT481,"H",IF(BU481&lt;CT481,"A","D"))))</f>
        <v>H</v>
      </c>
      <c r="DT481" s="108" t="str">
        <f>(IF(W481="","",IF(BV481&gt;CU481,"H",IF(BV481&lt;CU481,"A","D"))))</f>
        <v>H</v>
      </c>
      <c r="DU481" s="108" t="str">
        <f>(IF(X481="","",IF(BW481&gt;CV481,"H",IF(BW481&lt;CV481,"A","D"))))</f>
        <v>H</v>
      </c>
      <c r="DV481" s="108" t="str">
        <f>(IF(Y481="","",IF(BX481&gt;CW481,"H",IF(BX481&lt;CW481,"A","D"))))</f>
        <v>H</v>
      </c>
      <c r="DW481" s="109"/>
      <c r="DZ481" s="56"/>
      <c r="EA481" s="56"/>
      <c r="EB481" s="56"/>
      <c r="EC481" s="56"/>
      <c r="ED481" s="56"/>
      <c r="EE481" s="56"/>
      <c r="EF481" s="56"/>
      <c r="EG481" s="56"/>
      <c r="EI481" s="53" t="str">
        <f t="shared" si="808"/>
        <v>Yiewsley</v>
      </c>
      <c r="EJ481" s="79">
        <f t="shared" si="829"/>
        <v>26</v>
      </c>
      <c r="EK481" s="80">
        <f t="shared" si="809"/>
        <v>9</v>
      </c>
      <c r="EL481" s="80">
        <f t="shared" si="810"/>
        <v>2</v>
      </c>
      <c r="EM481" s="80">
        <f t="shared" si="811"/>
        <v>2</v>
      </c>
      <c r="EN481" s="80">
        <f>COUNTIF(DW$468:DW$481,"A")</f>
        <v>6</v>
      </c>
      <c r="EO481" s="80">
        <f>COUNTIF(DW$468:DW$481,"D")</f>
        <v>4</v>
      </c>
      <c r="EP481" s="80">
        <f>COUNTIF(DW$468:DW$481,"H")</f>
        <v>3</v>
      </c>
      <c r="EQ481" s="79">
        <f t="shared" si="830"/>
        <v>15</v>
      </c>
      <c r="ER481" s="79">
        <f t="shared" si="812"/>
        <v>6</v>
      </c>
      <c r="ES481" s="79">
        <f t="shared" si="812"/>
        <v>5</v>
      </c>
      <c r="ET481" s="81">
        <f>SUM($BL481:$CI481)+SUM(CX$468:CX$481)</f>
        <v>71</v>
      </c>
      <c r="EU481" s="81">
        <f>SUM($CK481:$DH481)+SUM(BY$468:BY$481)</f>
        <v>31</v>
      </c>
      <c r="EV481" s="79">
        <f t="shared" si="813"/>
        <v>36</v>
      </c>
      <c r="EW481" s="136">
        <f t="shared" si="814"/>
        <v>2.2903225806451615</v>
      </c>
      <c r="EX481" s="78"/>
      <c r="EY481" s="80">
        <f t="shared" si="815"/>
        <v>26</v>
      </c>
      <c r="EZ481" s="80">
        <f t="shared" si="816"/>
        <v>15</v>
      </c>
      <c r="FA481" s="80">
        <f t="shared" si="817"/>
        <v>6</v>
      </c>
      <c r="FB481" s="80">
        <f t="shared" si="818"/>
        <v>5</v>
      </c>
      <c r="FC481" s="80">
        <f t="shared" si="819"/>
        <v>71</v>
      </c>
      <c r="FD481" s="80">
        <f t="shared" si="820"/>
        <v>31</v>
      </c>
      <c r="FE481" s="80">
        <f t="shared" si="821"/>
        <v>36</v>
      </c>
      <c r="FF481" s="80">
        <f t="shared" si="822"/>
        <v>2.2903225806451615</v>
      </c>
      <c r="FH481" s="54">
        <f t="shared" si="831"/>
        <v>0</v>
      </c>
      <c r="FI481" s="54">
        <f t="shared" si="832"/>
        <v>0</v>
      </c>
      <c r="FJ481" s="54">
        <f t="shared" si="823"/>
        <v>0</v>
      </c>
      <c r="FK481" s="54">
        <f t="shared" si="823"/>
        <v>0</v>
      </c>
      <c r="FL481" s="54">
        <f t="shared" si="823"/>
        <v>0</v>
      </c>
      <c r="FM481" s="54">
        <f t="shared" si="823"/>
        <v>0</v>
      </c>
      <c r="FN481" s="54">
        <f t="shared" si="823"/>
        <v>0</v>
      </c>
      <c r="FO481" s="54">
        <f t="shared" si="823"/>
        <v>0</v>
      </c>
      <c r="FQ481" s="54" t="str">
        <f t="shared" si="803"/>
        <v/>
      </c>
      <c r="FR481" s="54" t="str">
        <f t="shared" si="744"/>
        <v/>
      </c>
      <c r="FS481" s="54" t="str">
        <f t="shared" si="824"/>
        <v/>
      </c>
      <c r="FT481" s="54" t="str">
        <f t="shared" si="825"/>
        <v/>
      </c>
      <c r="FU481" s="54" t="str">
        <f t="shared" si="825"/>
        <v/>
      </c>
      <c r="FV481" s="54" t="str">
        <f t="shared" si="772"/>
        <v/>
      </c>
      <c r="FW481" s="54" t="str">
        <f t="shared" si="772"/>
        <v/>
      </c>
      <c r="FX481" s="54" t="str">
        <f t="shared" si="772"/>
        <v/>
      </c>
      <c r="FY481" s="54" t="s">
        <v>1042</v>
      </c>
      <c r="FZ481" s="61"/>
      <c r="GA481" s="59"/>
      <c r="GB481" s="60"/>
      <c r="GC481" s="58"/>
      <c r="GD481" s="59"/>
      <c r="GE481" s="61"/>
      <c r="GF481" s="58"/>
      <c r="GG481" s="61"/>
      <c r="GH481" s="61"/>
      <c r="GI481" s="61"/>
      <c r="GJ481" s="54" t="s">
        <v>1212</v>
      </c>
    </row>
    <row r="482" spans="1:196" s="54" customFormat="1" ht="12" x14ac:dyDescent="0.25">
      <c r="C482" s="56"/>
      <c r="D482" s="115">
        <f>SUM(D465:D481)</f>
        <v>149</v>
      </c>
      <c r="E482" s="115">
        <f>SUM(E465:E481)</f>
        <v>64</v>
      </c>
      <c r="F482" s="115">
        <f>SUM(F465:F481)</f>
        <v>149</v>
      </c>
      <c r="G482" s="115">
        <f>SUM(G465:G481)</f>
        <v>844</v>
      </c>
      <c r="H482" s="115">
        <f>SUM(H465:H481)</f>
        <v>844</v>
      </c>
      <c r="I482" s="57"/>
      <c r="J482" s="69"/>
      <c r="L482" s="53" t="s">
        <v>1245</v>
      </c>
      <c r="EI482" s="54" t="str">
        <f t="shared" si="808"/>
        <v>Chesham United v Tilbury  - 02-05-56 is left unplayed</v>
      </c>
      <c r="EY482" s="54" t="e">
        <f t="shared" si="815"/>
        <v>#N/A</v>
      </c>
      <c r="EZ482" s="54" t="e">
        <f t="shared" si="816"/>
        <v>#N/A</v>
      </c>
      <c r="FA482" s="54" t="e">
        <f t="shared" si="817"/>
        <v>#N/A</v>
      </c>
      <c r="FB482" s="54" t="e">
        <f t="shared" si="818"/>
        <v>#N/A</v>
      </c>
      <c r="FC482" s="54" t="e">
        <f t="shared" si="819"/>
        <v>#N/A</v>
      </c>
      <c r="FD482" s="54" t="e">
        <f t="shared" si="820"/>
        <v>#N/A</v>
      </c>
      <c r="FE482" s="54" t="e">
        <f t="shared" si="821"/>
        <v>#N/A</v>
      </c>
      <c r="FF482" s="54" t="e">
        <f t="shared" si="822"/>
        <v>#N/A</v>
      </c>
      <c r="FQ482" s="54" t="str">
        <f t="shared" si="803"/>
        <v/>
      </c>
      <c r="FR482" s="54" t="str">
        <f t="shared" si="744"/>
        <v/>
      </c>
      <c r="FS482" s="54" t="str">
        <f t="shared" si="824"/>
        <v/>
      </c>
      <c r="FT482" s="54" t="str">
        <f t="shared" si="825"/>
        <v/>
      </c>
      <c r="FU482" s="54" t="str">
        <f t="shared" si="825"/>
        <v/>
      </c>
      <c r="FV482" s="54" t="str">
        <f t="shared" si="772"/>
        <v/>
      </c>
      <c r="FW482" s="54" t="str">
        <f t="shared" si="772"/>
        <v/>
      </c>
      <c r="FX482" s="54" t="str">
        <f t="shared" si="772"/>
        <v/>
      </c>
      <c r="FY482" s="54" t="s">
        <v>1219</v>
      </c>
      <c r="FZ482" s="61"/>
      <c r="GA482" s="59"/>
      <c r="GB482" s="60"/>
      <c r="GC482" s="58"/>
      <c r="GD482" s="59"/>
      <c r="GE482" s="61"/>
      <c r="GF482" s="58"/>
      <c r="GG482" s="61"/>
      <c r="GH482" s="61"/>
      <c r="GI482" s="61"/>
      <c r="GJ482" s="61"/>
    </row>
    <row r="483" spans="1:196" s="54" customFormat="1" ht="12.6" thickBot="1" x14ac:dyDescent="0.3">
      <c r="A483" s="53" t="s">
        <v>1246</v>
      </c>
      <c r="B483" s="53"/>
      <c r="C483" s="55" t="s">
        <v>1117</v>
      </c>
      <c r="D483" s="57"/>
      <c r="E483" s="57"/>
      <c r="F483" s="57"/>
      <c r="G483" s="57"/>
      <c r="H483" s="57"/>
      <c r="I483" s="57"/>
      <c r="J483" s="95"/>
      <c r="FQ483" s="54" t="str">
        <f t="shared" si="803"/>
        <v/>
      </c>
      <c r="FR483" s="54" t="str">
        <f t="shared" si="744"/>
        <v/>
      </c>
      <c r="FS483" s="54" t="str">
        <f t="shared" si="824"/>
        <v/>
      </c>
      <c r="FT483" s="54" t="str">
        <f t="shared" si="825"/>
        <v/>
      </c>
      <c r="FU483" s="54" t="str">
        <f t="shared" si="825"/>
        <v/>
      </c>
      <c r="FV483" s="54" t="str">
        <f t="shared" si="772"/>
        <v/>
      </c>
      <c r="FW483" s="54" t="str">
        <f t="shared" si="772"/>
        <v/>
      </c>
      <c r="FX483" s="54" t="str">
        <f t="shared" si="772"/>
        <v/>
      </c>
      <c r="FY483" s="54" t="s">
        <v>1144</v>
      </c>
      <c r="FZ483" s="61"/>
      <c r="GA483" s="59"/>
      <c r="GB483" s="60"/>
      <c r="GC483" s="58"/>
      <c r="GD483" s="59"/>
      <c r="GE483" s="61"/>
      <c r="GF483" s="58"/>
      <c r="GG483" s="61"/>
      <c r="GH483" s="61"/>
      <c r="GI483" s="61"/>
      <c r="GJ483" s="61"/>
    </row>
    <row r="484" spans="1:196" s="54" customFormat="1" ht="13.8" thickBot="1" x14ac:dyDescent="0.3">
      <c r="A484" s="53" t="s">
        <v>33</v>
      </c>
      <c r="B484" s="53" t="s">
        <v>34</v>
      </c>
      <c r="C484" s="57" t="s">
        <v>35</v>
      </c>
      <c r="D484" s="57" t="s">
        <v>36</v>
      </c>
      <c r="E484" s="57" t="s">
        <v>37</v>
      </c>
      <c r="F484" s="57" t="s">
        <v>38</v>
      </c>
      <c r="G484" s="57" t="s">
        <v>39</v>
      </c>
      <c r="H484" s="57" t="s">
        <v>40</v>
      </c>
      <c r="I484" s="57" t="s">
        <v>41</v>
      </c>
      <c r="J484" s="95" t="s">
        <v>42</v>
      </c>
      <c r="L484" s="126"/>
      <c r="M484" s="63" t="s">
        <v>141</v>
      </c>
      <c r="N484" s="63" t="s">
        <v>960</v>
      </c>
      <c r="O484" s="63" t="s">
        <v>1118</v>
      </c>
      <c r="P484" s="63" t="s">
        <v>1119</v>
      </c>
      <c r="Q484" s="64" t="s">
        <v>799</v>
      </c>
      <c r="R484" s="63" t="s">
        <v>466</v>
      </c>
      <c r="S484" s="63" t="s">
        <v>727</v>
      </c>
      <c r="T484" s="63" t="s">
        <v>1120</v>
      </c>
      <c r="U484" s="63" t="s">
        <v>1208</v>
      </c>
      <c r="V484" s="63" t="s">
        <v>1121</v>
      </c>
      <c r="W484" s="63" t="s">
        <v>816</v>
      </c>
      <c r="X484" s="63" t="s">
        <v>1122</v>
      </c>
      <c r="Y484" s="63" t="s">
        <v>1247</v>
      </c>
      <c r="Z484" s="193" t="s">
        <v>964</v>
      </c>
      <c r="AA484" s="194" t="s">
        <v>1209</v>
      </c>
      <c r="AL484" s="403" t="s">
        <v>18</v>
      </c>
      <c r="AM484" s="63" t="s">
        <v>141</v>
      </c>
      <c r="AN484" s="63" t="s">
        <v>960</v>
      </c>
      <c r="AO484" s="63" t="s">
        <v>1118</v>
      </c>
      <c r="AP484" s="63" t="s">
        <v>1119</v>
      </c>
      <c r="AQ484" s="64" t="s">
        <v>799</v>
      </c>
      <c r="AR484" s="63" t="s">
        <v>466</v>
      </c>
      <c r="AS484" s="63" t="s">
        <v>727</v>
      </c>
      <c r="AT484" s="63" t="s">
        <v>1120</v>
      </c>
      <c r="AU484" s="63" t="s">
        <v>1208</v>
      </c>
      <c r="AV484" s="63" t="s">
        <v>1121</v>
      </c>
      <c r="AW484" s="63" t="s">
        <v>816</v>
      </c>
      <c r="AX484" s="63" t="s">
        <v>1122</v>
      </c>
      <c r="AY484" s="63" t="s">
        <v>1247</v>
      </c>
      <c r="AZ484" s="193" t="s">
        <v>964</v>
      </c>
      <c r="BA484" s="194" t="s">
        <v>1209</v>
      </c>
      <c r="EJ484" s="56" t="s">
        <v>35</v>
      </c>
      <c r="EK484" s="56" t="s">
        <v>51</v>
      </c>
      <c r="EL484" s="56" t="s">
        <v>52</v>
      </c>
      <c r="EM484" s="56" t="s">
        <v>53</v>
      </c>
      <c r="EN484" s="56" t="s">
        <v>54</v>
      </c>
      <c r="EO484" s="56" t="s">
        <v>55</v>
      </c>
      <c r="EP484" s="56" t="s">
        <v>56</v>
      </c>
      <c r="EQ484" s="56" t="s">
        <v>36</v>
      </c>
      <c r="ER484" s="56" t="s">
        <v>37</v>
      </c>
      <c r="ES484" s="56" t="s">
        <v>38</v>
      </c>
      <c r="ET484" s="56" t="s">
        <v>39</v>
      </c>
      <c r="EU484" s="56" t="s">
        <v>40</v>
      </c>
      <c r="EV484" s="56" t="s">
        <v>41</v>
      </c>
      <c r="EW484" s="56" t="s">
        <v>42</v>
      </c>
      <c r="EX484" s="56"/>
      <c r="EY484" s="56" t="s">
        <v>35</v>
      </c>
      <c r="EZ484" s="56" t="s">
        <v>36</v>
      </c>
      <c r="FA484" s="56" t="s">
        <v>37</v>
      </c>
      <c r="FB484" s="56" t="s">
        <v>38</v>
      </c>
      <c r="FC484" s="56" t="s">
        <v>39</v>
      </c>
      <c r="FD484" s="56" t="s">
        <v>40</v>
      </c>
      <c r="FE484" s="56" t="s">
        <v>41</v>
      </c>
      <c r="FF484" s="56" t="s">
        <v>42</v>
      </c>
      <c r="FR484" s="56" t="s">
        <v>35</v>
      </c>
      <c r="FS484" s="56" t="s">
        <v>36</v>
      </c>
      <c r="FT484" s="56" t="s">
        <v>37</v>
      </c>
      <c r="FU484" s="56" t="s">
        <v>38</v>
      </c>
      <c r="FV484" s="56" t="s">
        <v>39</v>
      </c>
      <c r="FW484" s="56" t="s">
        <v>40</v>
      </c>
      <c r="FX484" s="56" t="s">
        <v>41</v>
      </c>
      <c r="FY484" s="54" t="s">
        <v>1148</v>
      </c>
      <c r="FZ484" s="58"/>
      <c r="GA484" s="59"/>
      <c r="GB484" s="60"/>
      <c r="GC484" s="58"/>
      <c r="GD484" s="59"/>
      <c r="GE484" s="61"/>
      <c r="GF484" s="58"/>
      <c r="GG484" s="61"/>
      <c r="GH484" s="406"/>
      <c r="GI484" s="406"/>
      <c r="GJ484" s="393" t="s">
        <v>1165</v>
      </c>
      <c r="GK484" s="346">
        <v>42810</v>
      </c>
      <c r="GL484" s="346">
        <v>42810</v>
      </c>
      <c r="GM484" s="238">
        <v>43203</v>
      </c>
      <c r="GN484" s="238">
        <v>43217</v>
      </c>
    </row>
    <row r="485" spans="1:196" s="54" customFormat="1" ht="12" x14ac:dyDescent="0.25">
      <c r="A485" s="54">
        <v>1</v>
      </c>
      <c r="B485" s="54" t="s">
        <v>1212</v>
      </c>
      <c r="C485" s="56">
        <v>28</v>
      </c>
      <c r="D485" s="56">
        <v>20</v>
      </c>
      <c r="E485" s="56">
        <v>4</v>
      </c>
      <c r="F485" s="56">
        <v>4</v>
      </c>
      <c r="G485" s="56">
        <v>96</v>
      </c>
      <c r="H485" s="56">
        <v>41</v>
      </c>
      <c r="I485" s="57">
        <v>44</v>
      </c>
      <c r="J485" s="69">
        <f t="shared" ref="J485:J499" si="833">G485/H485</f>
        <v>2.3414634146341462</v>
      </c>
      <c r="L485" s="66" t="s">
        <v>1127</v>
      </c>
      <c r="M485" s="71"/>
      <c r="N485" s="72" t="s">
        <v>124</v>
      </c>
      <c r="O485" s="72" t="s">
        <v>89</v>
      </c>
      <c r="P485" s="72" t="s">
        <v>87</v>
      </c>
      <c r="Q485" s="64" t="s">
        <v>62</v>
      </c>
      <c r="R485" s="72" t="s">
        <v>99</v>
      </c>
      <c r="S485" s="72" t="s">
        <v>148</v>
      </c>
      <c r="T485" s="72" t="s">
        <v>110</v>
      </c>
      <c r="U485" s="72" t="s">
        <v>89</v>
      </c>
      <c r="V485" s="130" t="s">
        <v>176</v>
      </c>
      <c r="W485" s="72" t="s">
        <v>150</v>
      </c>
      <c r="X485" s="72" t="s">
        <v>430</v>
      </c>
      <c r="Y485" s="72" t="s">
        <v>74</v>
      </c>
      <c r="Z485" s="72" t="s">
        <v>200</v>
      </c>
      <c r="AA485" s="134" t="s">
        <v>206</v>
      </c>
      <c r="AC485" s="268" t="s">
        <v>1248</v>
      </c>
      <c r="AD485" s="335"/>
      <c r="AE485" s="335"/>
      <c r="AF485" s="335"/>
      <c r="AG485" s="335"/>
      <c r="AH485" s="335"/>
      <c r="AL485" s="66" t="s">
        <v>1127</v>
      </c>
      <c r="AM485" s="71"/>
      <c r="AN485" s="63" t="s">
        <v>265</v>
      </c>
      <c r="AO485" s="63" t="s">
        <v>587</v>
      </c>
      <c r="AP485" s="63" t="s">
        <v>275</v>
      </c>
      <c r="AQ485" s="64" t="s">
        <v>238</v>
      </c>
      <c r="AR485" s="63" t="s">
        <v>598</v>
      </c>
      <c r="AS485" s="63" t="s">
        <v>251</v>
      </c>
      <c r="AT485" s="63" t="s">
        <v>241</v>
      </c>
      <c r="AU485" s="63" t="s">
        <v>1171</v>
      </c>
      <c r="AV485" s="63" t="s">
        <v>240</v>
      </c>
      <c r="AW485" s="63" t="s">
        <v>582</v>
      </c>
      <c r="AX485" s="63" t="s">
        <v>247</v>
      </c>
      <c r="AY485" s="63" t="s">
        <v>585</v>
      </c>
      <c r="AZ485" s="63" t="s">
        <v>264</v>
      </c>
      <c r="BA485" s="65" t="s">
        <v>480</v>
      </c>
      <c r="BB485" s="61"/>
      <c r="BC485" s="61"/>
      <c r="BL485" s="74"/>
      <c r="BM485" s="75">
        <f t="shared" ref="BM485:BZ493" si="834">(IF(N485="","",(IF(MID(N485,2,1)="-",LEFT(N485,1),LEFT(N485,2)))+0))</f>
        <v>0</v>
      </c>
      <c r="BN485" s="75">
        <f t="shared" si="834"/>
        <v>3</v>
      </c>
      <c r="BO485" s="75">
        <f t="shared" si="834"/>
        <v>3</v>
      </c>
      <c r="BP485" s="75">
        <f t="shared" si="834"/>
        <v>1</v>
      </c>
      <c r="BQ485" s="75">
        <f t="shared" si="834"/>
        <v>1</v>
      </c>
      <c r="BR485" s="75">
        <f t="shared" si="834"/>
        <v>0</v>
      </c>
      <c r="BS485" s="75">
        <f t="shared" si="834"/>
        <v>1</v>
      </c>
      <c r="BT485" s="75">
        <f t="shared" si="834"/>
        <v>3</v>
      </c>
      <c r="BU485" s="75">
        <f t="shared" si="834"/>
        <v>2</v>
      </c>
      <c r="BV485" s="75">
        <f t="shared" si="834"/>
        <v>3</v>
      </c>
      <c r="BW485" s="75">
        <f t="shared" si="834"/>
        <v>3</v>
      </c>
      <c r="BX485" s="75">
        <f t="shared" si="834"/>
        <v>1</v>
      </c>
      <c r="BY485" s="75">
        <f t="shared" si="834"/>
        <v>2</v>
      </c>
      <c r="BZ485" s="76">
        <f t="shared" si="834"/>
        <v>1</v>
      </c>
      <c r="CB485" s="77"/>
      <c r="CC485" s="77"/>
      <c r="CD485" s="77"/>
      <c r="CE485" s="77"/>
      <c r="CF485" s="77"/>
      <c r="CG485" s="77"/>
      <c r="CH485" s="77"/>
      <c r="CI485" s="77"/>
      <c r="CJ485" s="78"/>
      <c r="CK485" s="74"/>
      <c r="CL485" s="75">
        <f t="shared" ref="CL485:CY493" si="835">(IF(N485="","",IF(RIGHT(N485,2)="10",RIGHT(N485,2),RIGHT(N485,1))+0))</f>
        <v>0</v>
      </c>
      <c r="CM485" s="75">
        <f t="shared" si="835"/>
        <v>0</v>
      </c>
      <c r="CN485" s="75">
        <f t="shared" si="835"/>
        <v>3</v>
      </c>
      <c r="CO485" s="75">
        <f t="shared" si="835"/>
        <v>1</v>
      </c>
      <c r="CP485" s="75">
        <f t="shared" si="835"/>
        <v>0</v>
      </c>
      <c r="CQ485" s="75">
        <f t="shared" si="835"/>
        <v>1</v>
      </c>
      <c r="CR485" s="75">
        <f t="shared" si="835"/>
        <v>7</v>
      </c>
      <c r="CS485" s="75">
        <f t="shared" si="835"/>
        <v>0</v>
      </c>
      <c r="CT485" s="75">
        <f t="shared" si="835"/>
        <v>3</v>
      </c>
      <c r="CU485" s="75">
        <f t="shared" si="835"/>
        <v>1</v>
      </c>
      <c r="CV485" s="75">
        <f t="shared" si="835"/>
        <v>6</v>
      </c>
      <c r="CW485" s="75">
        <f t="shared" si="835"/>
        <v>2</v>
      </c>
      <c r="CX485" s="75">
        <f t="shared" si="835"/>
        <v>2</v>
      </c>
      <c r="CY485" s="76">
        <f t="shared" si="835"/>
        <v>4</v>
      </c>
      <c r="DA485" s="77"/>
      <c r="DB485" s="77"/>
      <c r="DC485" s="77"/>
      <c r="DD485" s="77"/>
      <c r="DE485" s="77"/>
      <c r="DF485" s="77"/>
      <c r="DG485" s="77"/>
      <c r="DH485" s="77"/>
      <c r="DJ485" s="74"/>
      <c r="DK485" s="75" t="str">
        <f t="shared" ref="DK485:DX493" si="836">(IF(N485="","",IF(BM485&gt;CL485,"H",IF(BM485&lt;CL485,"A","D"))))</f>
        <v>D</v>
      </c>
      <c r="DL485" s="75" t="str">
        <f t="shared" si="836"/>
        <v>H</v>
      </c>
      <c r="DM485" s="75" t="str">
        <f t="shared" si="836"/>
        <v>D</v>
      </c>
      <c r="DN485" s="75" t="str">
        <f t="shared" si="836"/>
        <v>D</v>
      </c>
      <c r="DO485" s="75" t="str">
        <f t="shared" si="836"/>
        <v>H</v>
      </c>
      <c r="DP485" s="75" t="str">
        <f t="shared" si="836"/>
        <v>A</v>
      </c>
      <c r="DQ485" s="75" t="str">
        <f t="shared" si="836"/>
        <v>A</v>
      </c>
      <c r="DR485" s="75" t="str">
        <f t="shared" si="836"/>
        <v>H</v>
      </c>
      <c r="DS485" s="75" t="str">
        <f t="shared" si="836"/>
        <v>A</v>
      </c>
      <c r="DT485" s="75" t="str">
        <f t="shared" si="836"/>
        <v>H</v>
      </c>
      <c r="DU485" s="75" t="str">
        <f t="shared" si="836"/>
        <v>A</v>
      </c>
      <c r="DV485" s="75" t="str">
        <f t="shared" si="836"/>
        <v>A</v>
      </c>
      <c r="DW485" s="75" t="str">
        <f t="shared" si="836"/>
        <v>D</v>
      </c>
      <c r="DX485" s="76" t="str">
        <f t="shared" si="836"/>
        <v>A</v>
      </c>
      <c r="DZ485" s="56"/>
      <c r="EA485" s="56"/>
      <c r="EB485" s="56"/>
      <c r="EC485" s="56"/>
      <c r="ED485" s="56"/>
      <c r="EE485" s="56"/>
      <c r="EF485" s="56"/>
      <c r="EG485" s="56"/>
      <c r="EI485" s="53" t="str">
        <f t="shared" ref="EI485:EI499" si="837">L485</f>
        <v>Chesham United</v>
      </c>
      <c r="EJ485" s="79">
        <f>SUM(EQ485:ES485)</f>
        <v>28</v>
      </c>
      <c r="EK485" s="80">
        <f t="shared" ref="EK485:EK499" si="838">COUNTIF($DJ485:$EG485,"H")</f>
        <v>4</v>
      </c>
      <c r="EL485" s="80">
        <f t="shared" ref="EL485:EL499" si="839">COUNTIF($DJ485:$EG485,"D")</f>
        <v>4</v>
      </c>
      <c r="EM485" s="80">
        <f t="shared" ref="EM485:EM499" si="840">COUNTIF($DJ485:$EG485,"A")</f>
        <v>6</v>
      </c>
      <c r="EN485" s="80">
        <f>COUNTIF(DJ$485:DJ$499,"A")</f>
        <v>0</v>
      </c>
      <c r="EO485" s="80">
        <f>COUNTIF(DJ$485:DJ$499,"D")</f>
        <v>5</v>
      </c>
      <c r="EP485" s="80">
        <f>COUNTIF(DJ$485:DJ$499,"H")</f>
        <v>9</v>
      </c>
      <c r="EQ485" s="79">
        <f>EK485+EN485</f>
        <v>4</v>
      </c>
      <c r="ER485" s="79">
        <f t="shared" ref="ER485:ES499" si="841">EL485+EO485</f>
        <v>9</v>
      </c>
      <c r="ES485" s="79">
        <f t="shared" si="841"/>
        <v>15</v>
      </c>
      <c r="ET485" s="81">
        <f>SUM($BL485:$CI485)+SUM(CK$485:CK$499)</f>
        <v>43</v>
      </c>
      <c r="EU485" s="81">
        <f>SUM($CK485:$DH485)+SUM(BL$485:BL$499)</f>
        <v>81</v>
      </c>
      <c r="EV485" s="79">
        <f t="shared" ref="EV485:EV499" si="842">(EQ485*2)+ER485</f>
        <v>17</v>
      </c>
      <c r="EW485" s="136">
        <f t="shared" ref="EW485:EW499" si="843">IF(ET485&gt;0,IF(EU485&gt;0,ET485/EU485,0),0)</f>
        <v>0.53086419753086422</v>
      </c>
      <c r="EX485" s="78"/>
      <c r="EY485" s="80">
        <f t="shared" ref="EY485:EY499" si="844">VLOOKUP($EI485,$B$485:$J$499,2,0)</f>
        <v>28</v>
      </c>
      <c r="EZ485" s="80">
        <f t="shared" ref="EZ485:EZ499" si="845">VLOOKUP($EI485,$B$485:$J$499,3,0)</f>
        <v>4</v>
      </c>
      <c r="FA485" s="80">
        <f t="shared" ref="FA485:FA499" si="846">VLOOKUP($EI485,$B$485:$J$499,4,0)</f>
        <v>9</v>
      </c>
      <c r="FB485" s="80">
        <f t="shared" ref="FB485:FB499" si="847">VLOOKUP($EI485,$B$485:$J$499,5,0)</f>
        <v>15</v>
      </c>
      <c r="FC485" s="80">
        <f t="shared" ref="FC485:FC499" si="848">VLOOKUP($EI485,$B$485:$J$499,6,0)</f>
        <v>43</v>
      </c>
      <c r="FD485" s="80">
        <f t="shared" ref="FD485:FD499" si="849">VLOOKUP($EI485,$B$485:$J$499,7,0)</f>
        <v>81</v>
      </c>
      <c r="FE485" s="80">
        <f t="shared" ref="FE485:FE499" si="850">VLOOKUP($EI485,$B$485:$J$499,8,0)</f>
        <v>17</v>
      </c>
      <c r="FF485" s="80">
        <f t="shared" ref="FF485:FF499" si="851">VLOOKUP($EI485,$B$485:$J$499,9,0)</f>
        <v>0.53086419753086422</v>
      </c>
      <c r="FH485" s="54">
        <f>IF(EJ485=EY485,0,1)</f>
        <v>0</v>
      </c>
      <c r="FI485" s="54">
        <f>IF(EQ485=EZ485,0,1)</f>
        <v>0</v>
      </c>
      <c r="FJ485" s="54">
        <f t="shared" ref="FJ485:FO499" si="852">IF(ER485=FA485,0,1)</f>
        <v>0</v>
      </c>
      <c r="FK485" s="54">
        <f t="shared" si="852"/>
        <v>0</v>
      </c>
      <c r="FL485" s="54">
        <f t="shared" si="852"/>
        <v>0</v>
      </c>
      <c r="FM485" s="54">
        <f t="shared" si="852"/>
        <v>0</v>
      </c>
      <c r="FN485" s="54">
        <f t="shared" si="852"/>
        <v>0</v>
      </c>
      <c r="FO485" s="54">
        <f t="shared" si="852"/>
        <v>0</v>
      </c>
      <c r="FQ485" s="54" t="str">
        <f t="shared" si="803"/>
        <v/>
      </c>
      <c r="FR485" s="54" t="str">
        <f t="shared" si="744"/>
        <v/>
      </c>
      <c r="FS485" s="54" t="str">
        <f t="shared" ref="FS485:FS501" si="853">IF(SUM($FH485:$FO485)=0,"",EZ485-EQ485)</f>
        <v/>
      </c>
      <c r="FT485" s="54" t="str">
        <f t="shared" ref="FT485:FU501" si="854">IF(SUM($FH485:$FO485)=0,"",FA485-ER485)</f>
        <v/>
      </c>
      <c r="FU485" s="54" t="str">
        <f t="shared" si="854"/>
        <v/>
      </c>
      <c r="FV485" s="54" t="str">
        <f t="shared" si="772"/>
        <v/>
      </c>
      <c r="FW485" s="54" t="str">
        <f t="shared" si="772"/>
        <v/>
      </c>
      <c r="FX485" s="54" t="str">
        <f t="shared" si="772"/>
        <v/>
      </c>
      <c r="FY485" s="54" t="s">
        <v>71</v>
      </c>
      <c r="GA485" s="59"/>
      <c r="GB485" s="60"/>
      <c r="GC485" s="410"/>
      <c r="GD485" s="407"/>
      <c r="GE485" s="406"/>
      <c r="GF485" s="406"/>
      <c r="GG485" s="406"/>
      <c r="GH485" s="411"/>
      <c r="GI485" s="411"/>
      <c r="GJ485" s="54" t="s">
        <v>1127</v>
      </c>
      <c r="GK485" s="56"/>
      <c r="GN485" s="54" t="s">
        <v>1249</v>
      </c>
    </row>
    <row r="486" spans="1:196" s="54" customFormat="1" ht="12" x14ac:dyDescent="0.25">
      <c r="A486" s="54">
        <v>2</v>
      </c>
      <c r="B486" s="54" t="s">
        <v>1142</v>
      </c>
      <c r="C486" s="56">
        <v>28</v>
      </c>
      <c r="D486" s="56">
        <v>17</v>
      </c>
      <c r="E486" s="56">
        <v>6</v>
      </c>
      <c r="F486" s="56">
        <v>5</v>
      </c>
      <c r="G486" s="56">
        <v>114</v>
      </c>
      <c r="H486" s="56">
        <v>57</v>
      </c>
      <c r="I486" s="57">
        <v>40</v>
      </c>
      <c r="J486" s="69">
        <f t="shared" si="833"/>
        <v>2</v>
      </c>
      <c r="L486" s="82" t="s">
        <v>1250</v>
      </c>
      <c r="M486" s="86" t="s">
        <v>125</v>
      </c>
      <c r="N486" s="83"/>
      <c r="O486" s="88" t="s">
        <v>98</v>
      </c>
      <c r="P486" s="88" t="s">
        <v>150</v>
      </c>
      <c r="Q486" s="84" t="s">
        <v>150</v>
      </c>
      <c r="R486" s="88" t="s">
        <v>77</v>
      </c>
      <c r="S486" s="88" t="s">
        <v>304</v>
      </c>
      <c r="T486" s="88" t="s">
        <v>200</v>
      </c>
      <c r="U486" s="88" t="s">
        <v>149</v>
      </c>
      <c r="V486" s="88" t="s">
        <v>89</v>
      </c>
      <c r="W486" s="88" t="s">
        <v>87</v>
      </c>
      <c r="X486" s="88" t="s">
        <v>162</v>
      </c>
      <c r="Y486" s="88" t="s">
        <v>77</v>
      </c>
      <c r="Z486" s="88" t="s">
        <v>87</v>
      </c>
      <c r="AA486" s="89" t="s">
        <v>149</v>
      </c>
      <c r="AL486" s="82" t="s">
        <v>1250</v>
      </c>
      <c r="AM486" s="253" t="s">
        <v>583</v>
      </c>
      <c r="AN486" s="83"/>
      <c r="AO486" s="59" t="s">
        <v>238</v>
      </c>
      <c r="AP486" s="59" t="s">
        <v>255</v>
      </c>
      <c r="AQ486" s="84" t="s">
        <v>171</v>
      </c>
      <c r="AR486" s="59" t="s">
        <v>272</v>
      </c>
      <c r="AS486" s="59" t="s">
        <v>594</v>
      </c>
      <c r="AT486" s="59" t="s">
        <v>584</v>
      </c>
      <c r="AU486" s="59" t="s">
        <v>582</v>
      </c>
      <c r="AV486" s="59" t="s">
        <v>591</v>
      </c>
      <c r="AW486" s="59" t="s">
        <v>575</v>
      </c>
      <c r="AX486" s="59" t="s">
        <v>240</v>
      </c>
      <c r="AY486" s="59" t="s">
        <v>249</v>
      </c>
      <c r="AZ486" s="59" t="s">
        <v>250</v>
      </c>
      <c r="BA486" s="85" t="s">
        <v>239</v>
      </c>
      <c r="BB486" s="61"/>
      <c r="BC486" s="61"/>
      <c r="BL486" s="90">
        <f t="shared" ref="BL486:BT499" si="855">(IF(M486="","",(IF(MID(M486,2,1)="-",LEFT(M486,1),LEFT(M486,2)))+0))</f>
        <v>5</v>
      </c>
      <c r="BM486" s="91"/>
      <c r="BN486" s="77">
        <f t="shared" si="834"/>
        <v>0</v>
      </c>
      <c r="BO486" s="77">
        <f t="shared" si="834"/>
        <v>3</v>
      </c>
      <c r="BP486" s="77">
        <f t="shared" si="834"/>
        <v>3</v>
      </c>
      <c r="BQ486" s="77">
        <f t="shared" si="834"/>
        <v>2</v>
      </c>
      <c r="BR486" s="77">
        <f t="shared" si="834"/>
        <v>4</v>
      </c>
      <c r="BS486" s="77">
        <f t="shared" si="834"/>
        <v>2</v>
      </c>
      <c r="BT486" s="77">
        <f t="shared" si="834"/>
        <v>1</v>
      </c>
      <c r="BU486" s="77">
        <f t="shared" si="834"/>
        <v>3</v>
      </c>
      <c r="BV486" s="77">
        <f t="shared" si="834"/>
        <v>3</v>
      </c>
      <c r="BW486" s="77">
        <f t="shared" si="834"/>
        <v>6</v>
      </c>
      <c r="BX486" s="77">
        <f t="shared" si="834"/>
        <v>2</v>
      </c>
      <c r="BY486" s="77">
        <f t="shared" si="834"/>
        <v>3</v>
      </c>
      <c r="BZ486" s="92">
        <f t="shared" si="834"/>
        <v>1</v>
      </c>
      <c r="CB486" s="77"/>
      <c r="CC486" s="77"/>
      <c r="CD486" s="77"/>
      <c r="CE486" s="77"/>
      <c r="CF486" s="77"/>
      <c r="CG486" s="77"/>
      <c r="CH486" s="77"/>
      <c r="CI486" s="77"/>
      <c r="CJ486" s="78"/>
      <c r="CK486" s="90">
        <f t="shared" ref="CK486:CS499" si="856">(IF(M486="","",IF(RIGHT(M486,2)="10",RIGHT(M486,2),RIGHT(M486,1))+0))</f>
        <v>0</v>
      </c>
      <c r="CL486" s="91"/>
      <c r="CM486" s="77">
        <f t="shared" si="835"/>
        <v>5</v>
      </c>
      <c r="CN486" s="77">
        <f t="shared" si="835"/>
        <v>1</v>
      </c>
      <c r="CO486" s="77">
        <f t="shared" si="835"/>
        <v>1</v>
      </c>
      <c r="CP486" s="77">
        <f t="shared" si="835"/>
        <v>1</v>
      </c>
      <c r="CQ486" s="77">
        <f t="shared" si="835"/>
        <v>2</v>
      </c>
      <c r="CR486" s="77">
        <f t="shared" si="835"/>
        <v>2</v>
      </c>
      <c r="CS486" s="77">
        <f t="shared" si="835"/>
        <v>5</v>
      </c>
      <c r="CT486" s="77">
        <f t="shared" si="835"/>
        <v>0</v>
      </c>
      <c r="CU486" s="77">
        <f t="shared" si="835"/>
        <v>3</v>
      </c>
      <c r="CV486" s="77">
        <f t="shared" si="835"/>
        <v>0</v>
      </c>
      <c r="CW486" s="77">
        <f t="shared" si="835"/>
        <v>1</v>
      </c>
      <c r="CX486" s="77">
        <f t="shared" si="835"/>
        <v>3</v>
      </c>
      <c r="CY486" s="92">
        <f t="shared" si="835"/>
        <v>5</v>
      </c>
      <c r="DA486" s="77"/>
      <c r="DB486" s="77"/>
      <c r="DC486" s="77"/>
      <c r="DD486" s="77"/>
      <c r="DE486" s="77"/>
      <c r="DF486" s="77"/>
      <c r="DG486" s="77"/>
      <c r="DH486" s="77"/>
      <c r="DJ486" s="90" t="str">
        <f t="shared" ref="DJ486:DR499" si="857">(IF(M486="","",IF(BL486&gt;CK486,"H",IF(BL486&lt;CK486,"A","D"))))</f>
        <v>H</v>
      </c>
      <c r="DK486" s="91"/>
      <c r="DL486" s="77" t="str">
        <f t="shared" si="836"/>
        <v>A</v>
      </c>
      <c r="DM486" s="77" t="str">
        <f t="shared" si="836"/>
        <v>H</v>
      </c>
      <c r="DN486" s="77" t="str">
        <f t="shared" si="836"/>
        <v>H</v>
      </c>
      <c r="DO486" s="77" t="str">
        <f t="shared" si="836"/>
        <v>H</v>
      </c>
      <c r="DP486" s="77" t="str">
        <f t="shared" si="836"/>
        <v>H</v>
      </c>
      <c r="DQ486" s="77" t="str">
        <f t="shared" si="836"/>
        <v>D</v>
      </c>
      <c r="DR486" s="77" t="str">
        <f t="shared" si="836"/>
        <v>A</v>
      </c>
      <c r="DS486" s="77" t="str">
        <f t="shared" si="836"/>
        <v>H</v>
      </c>
      <c r="DT486" s="77" t="str">
        <f t="shared" si="836"/>
        <v>D</v>
      </c>
      <c r="DU486" s="77" t="str">
        <f t="shared" si="836"/>
        <v>H</v>
      </c>
      <c r="DV486" s="77" t="str">
        <f t="shared" si="836"/>
        <v>H</v>
      </c>
      <c r="DW486" s="77" t="str">
        <f t="shared" si="836"/>
        <v>D</v>
      </c>
      <c r="DX486" s="92" t="str">
        <f t="shared" si="836"/>
        <v>A</v>
      </c>
      <c r="DZ486" s="56"/>
      <c r="EA486" s="56"/>
      <c r="EB486" s="56"/>
      <c r="EC486" s="56"/>
      <c r="ED486" s="56"/>
      <c r="EE486" s="56"/>
      <c r="EF486" s="56"/>
      <c r="EG486" s="56"/>
      <c r="EI486" s="53" t="str">
        <f t="shared" si="837"/>
        <v>Dorking</v>
      </c>
      <c r="EJ486" s="79">
        <f t="shared" ref="EJ486:EJ499" si="858">SUM(EQ486:ES486)</f>
        <v>28</v>
      </c>
      <c r="EK486" s="80">
        <f t="shared" si="838"/>
        <v>8</v>
      </c>
      <c r="EL486" s="80">
        <f t="shared" si="839"/>
        <v>3</v>
      </c>
      <c r="EM486" s="80">
        <f t="shared" si="840"/>
        <v>3</v>
      </c>
      <c r="EN486" s="80">
        <f>COUNTIF(DK$485:DK$499,"A")</f>
        <v>3</v>
      </c>
      <c r="EO486" s="80">
        <f>COUNTIF(DK$485:DK$499,"D")</f>
        <v>3</v>
      </c>
      <c r="EP486" s="80">
        <f>COUNTIF(DK$485:DK$499,"H")</f>
        <v>8</v>
      </c>
      <c r="EQ486" s="79">
        <f t="shared" ref="EQ486:EQ499" si="859">EK486+EN486</f>
        <v>11</v>
      </c>
      <c r="ER486" s="79">
        <f t="shared" si="841"/>
        <v>6</v>
      </c>
      <c r="ES486" s="79">
        <f t="shared" si="841"/>
        <v>11</v>
      </c>
      <c r="ET486" s="81">
        <f>SUM($BL486:$CI486)+SUM(CL$485:CL$499)</f>
        <v>66</v>
      </c>
      <c r="EU486" s="81">
        <f>SUM($CK486:$DH486)+SUM(BM$485:BM$499)</f>
        <v>75</v>
      </c>
      <c r="EV486" s="79">
        <f t="shared" si="842"/>
        <v>28</v>
      </c>
      <c r="EW486" s="136">
        <f t="shared" si="843"/>
        <v>0.88</v>
      </c>
      <c r="EX486" s="78"/>
      <c r="EY486" s="80">
        <f t="shared" si="844"/>
        <v>28</v>
      </c>
      <c r="EZ486" s="80">
        <f t="shared" si="845"/>
        <v>11</v>
      </c>
      <c r="FA486" s="80">
        <f t="shared" si="846"/>
        <v>6</v>
      </c>
      <c r="FB486" s="80">
        <f t="shared" si="847"/>
        <v>11</v>
      </c>
      <c r="FC486" s="80">
        <f t="shared" si="848"/>
        <v>66</v>
      </c>
      <c r="FD486" s="80">
        <f t="shared" si="849"/>
        <v>75</v>
      </c>
      <c r="FE486" s="80">
        <f t="shared" si="850"/>
        <v>28</v>
      </c>
      <c r="FF486" s="80">
        <f t="shared" si="851"/>
        <v>0.88</v>
      </c>
      <c r="FH486" s="54">
        <f t="shared" ref="FH486:FH499" si="860">IF(EJ486=EY486,0,1)</f>
        <v>0</v>
      </c>
      <c r="FI486" s="54">
        <f t="shared" ref="FI486:FI499" si="861">IF(EQ486=EZ486,0,1)</f>
        <v>0</v>
      </c>
      <c r="FJ486" s="54">
        <f t="shared" si="852"/>
        <v>0</v>
      </c>
      <c r="FK486" s="54">
        <f t="shared" si="852"/>
        <v>0</v>
      </c>
      <c r="FL486" s="54">
        <f t="shared" si="852"/>
        <v>0</v>
      </c>
      <c r="FM486" s="54">
        <f t="shared" si="852"/>
        <v>0</v>
      </c>
      <c r="FN486" s="54">
        <f t="shared" si="852"/>
        <v>0</v>
      </c>
      <c r="FO486" s="54">
        <f t="shared" si="852"/>
        <v>0</v>
      </c>
      <c r="FQ486" s="54" t="str">
        <f t="shared" si="803"/>
        <v/>
      </c>
      <c r="FR486" s="54" t="str">
        <f t="shared" si="744"/>
        <v/>
      </c>
      <c r="FS486" s="54" t="str">
        <f t="shared" si="853"/>
        <v/>
      </c>
      <c r="FT486" s="54" t="str">
        <f t="shared" si="854"/>
        <v/>
      </c>
      <c r="FU486" s="54" t="str">
        <f t="shared" si="854"/>
        <v/>
      </c>
      <c r="FV486" s="54" t="str">
        <f t="shared" si="772"/>
        <v/>
      </c>
      <c r="FW486" s="54" t="str">
        <f t="shared" si="772"/>
        <v/>
      </c>
      <c r="FX486" s="54" t="str">
        <f t="shared" si="772"/>
        <v/>
      </c>
      <c r="FY486" s="54" t="s">
        <v>1128</v>
      </c>
      <c r="FZ486" s="61"/>
      <c r="GA486" s="59"/>
      <c r="GB486" s="60"/>
      <c r="GC486" s="407"/>
      <c r="GD486" s="407"/>
      <c r="GE486" s="406"/>
      <c r="GF486" s="406"/>
      <c r="GG486" s="411"/>
      <c r="GH486" s="407"/>
      <c r="GI486" s="407"/>
      <c r="GJ486" s="54" t="s">
        <v>1250</v>
      </c>
      <c r="GK486" s="56"/>
      <c r="GN486" s="54" t="s">
        <v>1168</v>
      </c>
    </row>
    <row r="487" spans="1:196" s="54" customFormat="1" ht="12" x14ac:dyDescent="0.25">
      <c r="A487" s="54">
        <v>3</v>
      </c>
      <c r="B487" s="54" t="s">
        <v>1132</v>
      </c>
      <c r="C487" s="56">
        <v>28</v>
      </c>
      <c r="D487" s="56">
        <v>17</v>
      </c>
      <c r="E487" s="56">
        <v>3</v>
      </c>
      <c r="F487" s="56">
        <v>8</v>
      </c>
      <c r="G487" s="56">
        <v>75</v>
      </c>
      <c r="H487" s="56">
        <v>45</v>
      </c>
      <c r="I487" s="57">
        <v>37</v>
      </c>
      <c r="J487" s="69">
        <f t="shared" si="833"/>
        <v>1.6666666666666667</v>
      </c>
      <c r="L487" s="82" t="s">
        <v>1130</v>
      </c>
      <c r="M487" s="86" t="s">
        <v>268</v>
      </c>
      <c r="N487" s="88" t="s">
        <v>89</v>
      </c>
      <c r="O487" s="83"/>
      <c r="P487" s="88" t="s">
        <v>74</v>
      </c>
      <c r="Q487" s="84" t="s">
        <v>60</v>
      </c>
      <c r="R487" s="88" t="s">
        <v>150</v>
      </c>
      <c r="S487" s="154" t="s">
        <v>76</v>
      </c>
      <c r="T487" s="88" t="s">
        <v>150</v>
      </c>
      <c r="U487" s="141" t="s">
        <v>150</v>
      </c>
      <c r="V487" s="88" t="s">
        <v>101</v>
      </c>
      <c r="W487" s="88" t="s">
        <v>269</v>
      </c>
      <c r="X487" s="88" t="s">
        <v>99</v>
      </c>
      <c r="Y487" s="88" t="s">
        <v>76</v>
      </c>
      <c r="Z487" s="88" t="s">
        <v>111</v>
      </c>
      <c r="AA487" s="89" t="s">
        <v>177</v>
      </c>
      <c r="AL487" s="82" t="s">
        <v>1130</v>
      </c>
      <c r="AM487" s="253" t="s">
        <v>237</v>
      </c>
      <c r="AN487" s="59" t="s">
        <v>264</v>
      </c>
      <c r="AO487" s="83"/>
      <c r="AP487" s="59" t="s">
        <v>593</v>
      </c>
      <c r="AQ487" s="84" t="s">
        <v>582</v>
      </c>
      <c r="AR487" s="59" t="s">
        <v>284</v>
      </c>
      <c r="AS487" s="59" t="s">
        <v>591</v>
      </c>
      <c r="AT487" s="59" t="s">
        <v>275</v>
      </c>
      <c r="AU487" s="59" t="s">
        <v>573</v>
      </c>
      <c r="AV487" s="59" t="s">
        <v>247</v>
      </c>
      <c r="AW487" s="59" t="s">
        <v>255</v>
      </c>
      <c r="AX487" s="59" t="s">
        <v>248</v>
      </c>
      <c r="AY487" s="59" t="s">
        <v>574</v>
      </c>
      <c r="AZ487" s="59" t="s">
        <v>171</v>
      </c>
      <c r="BA487" s="85" t="s">
        <v>589</v>
      </c>
      <c r="BB487" s="61"/>
      <c r="BC487" s="61"/>
      <c r="BL487" s="90">
        <f t="shared" si="855"/>
        <v>7</v>
      </c>
      <c r="BM487" s="77">
        <f t="shared" si="855"/>
        <v>3</v>
      </c>
      <c r="BN487" s="91"/>
      <c r="BO487" s="77">
        <f t="shared" si="834"/>
        <v>1</v>
      </c>
      <c r="BP487" s="77">
        <f t="shared" si="834"/>
        <v>4</v>
      </c>
      <c r="BQ487" s="77">
        <f t="shared" si="834"/>
        <v>3</v>
      </c>
      <c r="BR487" s="77">
        <f t="shared" si="834"/>
        <v>0</v>
      </c>
      <c r="BS487" s="77">
        <f t="shared" si="834"/>
        <v>3</v>
      </c>
      <c r="BT487" s="77">
        <f t="shared" si="834"/>
        <v>3</v>
      </c>
      <c r="BU487" s="77">
        <f t="shared" si="834"/>
        <v>3</v>
      </c>
      <c r="BV487" s="77">
        <f t="shared" si="834"/>
        <v>7</v>
      </c>
      <c r="BW487" s="77">
        <f t="shared" si="834"/>
        <v>1</v>
      </c>
      <c r="BX487" s="77">
        <f t="shared" si="834"/>
        <v>0</v>
      </c>
      <c r="BY487" s="77">
        <f t="shared" si="834"/>
        <v>5</v>
      </c>
      <c r="BZ487" s="92">
        <f t="shared" si="834"/>
        <v>2</v>
      </c>
      <c r="CB487" s="77"/>
      <c r="CC487" s="77"/>
      <c r="CD487" s="77"/>
      <c r="CE487" s="77"/>
      <c r="CF487" s="77"/>
      <c r="CG487" s="77"/>
      <c r="CH487" s="77"/>
      <c r="CI487" s="77"/>
      <c r="CJ487" s="78"/>
      <c r="CK487" s="90">
        <f t="shared" si="856"/>
        <v>2</v>
      </c>
      <c r="CL487" s="77">
        <f t="shared" si="856"/>
        <v>0</v>
      </c>
      <c r="CM487" s="91"/>
      <c r="CN487" s="77">
        <f t="shared" si="835"/>
        <v>2</v>
      </c>
      <c r="CO487" s="77">
        <f t="shared" si="835"/>
        <v>1</v>
      </c>
      <c r="CP487" s="77">
        <f t="shared" si="835"/>
        <v>1</v>
      </c>
      <c r="CQ487" s="77">
        <f t="shared" si="835"/>
        <v>2</v>
      </c>
      <c r="CR487" s="77">
        <f t="shared" si="835"/>
        <v>1</v>
      </c>
      <c r="CS487" s="77">
        <f t="shared" si="835"/>
        <v>1</v>
      </c>
      <c r="CT487" s="77">
        <f t="shared" si="835"/>
        <v>2</v>
      </c>
      <c r="CU487" s="77">
        <f t="shared" si="835"/>
        <v>1</v>
      </c>
      <c r="CV487" s="77">
        <f t="shared" si="835"/>
        <v>0</v>
      </c>
      <c r="CW487" s="77">
        <f t="shared" si="835"/>
        <v>2</v>
      </c>
      <c r="CX487" s="77">
        <f t="shared" si="835"/>
        <v>2</v>
      </c>
      <c r="CY487" s="92">
        <f t="shared" si="835"/>
        <v>0</v>
      </c>
      <c r="DA487" s="77"/>
      <c r="DB487" s="77"/>
      <c r="DC487" s="77"/>
      <c r="DD487" s="77"/>
      <c r="DE487" s="77"/>
      <c r="DF487" s="77"/>
      <c r="DG487" s="77"/>
      <c r="DH487" s="77"/>
      <c r="DJ487" s="90" t="str">
        <f t="shared" si="857"/>
        <v>H</v>
      </c>
      <c r="DK487" s="77" t="str">
        <f t="shared" si="857"/>
        <v>H</v>
      </c>
      <c r="DL487" s="91"/>
      <c r="DM487" s="77" t="str">
        <f t="shared" si="836"/>
        <v>A</v>
      </c>
      <c r="DN487" s="77" t="str">
        <f t="shared" si="836"/>
        <v>H</v>
      </c>
      <c r="DO487" s="77" t="str">
        <f t="shared" si="836"/>
        <v>H</v>
      </c>
      <c r="DP487" s="77" t="str">
        <f t="shared" si="836"/>
        <v>A</v>
      </c>
      <c r="DQ487" s="77" t="str">
        <f t="shared" si="836"/>
        <v>H</v>
      </c>
      <c r="DR487" s="77" t="str">
        <f t="shared" si="836"/>
        <v>H</v>
      </c>
      <c r="DS487" s="77" t="str">
        <f t="shared" si="836"/>
        <v>H</v>
      </c>
      <c r="DT487" s="77" t="str">
        <f t="shared" si="836"/>
        <v>H</v>
      </c>
      <c r="DU487" s="77" t="str">
        <f t="shared" si="836"/>
        <v>H</v>
      </c>
      <c r="DV487" s="77" t="str">
        <f t="shared" si="836"/>
        <v>A</v>
      </c>
      <c r="DW487" s="77" t="str">
        <f t="shared" si="836"/>
        <v>H</v>
      </c>
      <c r="DX487" s="92" t="str">
        <f t="shared" si="836"/>
        <v>H</v>
      </c>
      <c r="DZ487" s="56"/>
      <c r="EA487" s="56"/>
      <c r="EB487" s="56"/>
      <c r="EC487" s="56"/>
      <c r="ED487" s="56"/>
      <c r="EE487" s="56"/>
      <c r="EF487" s="56"/>
      <c r="EG487" s="56"/>
      <c r="EI487" s="53" t="str">
        <f t="shared" si="837"/>
        <v>Eastbourne</v>
      </c>
      <c r="EJ487" s="79">
        <f t="shared" si="858"/>
        <v>28</v>
      </c>
      <c r="EK487" s="80">
        <f t="shared" si="838"/>
        <v>11</v>
      </c>
      <c r="EL487" s="80">
        <f t="shared" si="839"/>
        <v>0</v>
      </c>
      <c r="EM487" s="80">
        <f t="shared" si="840"/>
        <v>3</v>
      </c>
      <c r="EN487" s="80">
        <f>COUNTIF(DL$485:DL$499,"A")</f>
        <v>3</v>
      </c>
      <c r="EO487" s="80">
        <f>COUNTIF(DL$485:DL$499,"D")</f>
        <v>0</v>
      </c>
      <c r="EP487" s="80">
        <f>COUNTIF(DL$485:DL$499,"H")</f>
        <v>11</v>
      </c>
      <c r="EQ487" s="79">
        <f t="shared" si="859"/>
        <v>14</v>
      </c>
      <c r="ER487" s="79">
        <f t="shared" si="841"/>
        <v>0</v>
      </c>
      <c r="ES487" s="79">
        <f t="shared" si="841"/>
        <v>14</v>
      </c>
      <c r="ET487" s="81">
        <f>SUM($BL487:$CI487)+SUM(CM$485:CM$499)</f>
        <v>62</v>
      </c>
      <c r="EU487" s="81">
        <f>SUM($CK487:$DH487)+SUM(BN$485:BN$499)</f>
        <v>52</v>
      </c>
      <c r="EV487" s="79">
        <f t="shared" si="842"/>
        <v>28</v>
      </c>
      <c r="EW487" s="136">
        <f t="shared" si="843"/>
        <v>1.1923076923076923</v>
      </c>
      <c r="EX487" s="78"/>
      <c r="EY487" s="80">
        <f t="shared" si="844"/>
        <v>28</v>
      </c>
      <c r="EZ487" s="80">
        <f t="shared" si="845"/>
        <v>14</v>
      </c>
      <c r="FA487" s="80">
        <f t="shared" si="846"/>
        <v>0</v>
      </c>
      <c r="FB487" s="80">
        <f t="shared" si="847"/>
        <v>14</v>
      </c>
      <c r="FC487" s="80">
        <f t="shared" si="848"/>
        <v>62</v>
      </c>
      <c r="FD487" s="80">
        <f t="shared" si="849"/>
        <v>52</v>
      </c>
      <c r="FE487" s="80">
        <f t="shared" si="850"/>
        <v>28</v>
      </c>
      <c r="FF487" s="80">
        <f t="shared" si="851"/>
        <v>1.1923076923076923</v>
      </c>
      <c r="FH487" s="54">
        <f t="shared" si="860"/>
        <v>0</v>
      </c>
      <c r="FI487" s="54">
        <f t="shared" si="861"/>
        <v>0</v>
      </c>
      <c r="FJ487" s="54">
        <f t="shared" si="852"/>
        <v>0</v>
      </c>
      <c r="FK487" s="54">
        <f t="shared" si="852"/>
        <v>0</v>
      </c>
      <c r="FL487" s="54">
        <f t="shared" si="852"/>
        <v>0</v>
      </c>
      <c r="FM487" s="54">
        <f t="shared" si="852"/>
        <v>0</v>
      </c>
      <c r="FN487" s="54">
        <f t="shared" si="852"/>
        <v>0</v>
      </c>
      <c r="FO487" s="54">
        <f t="shared" si="852"/>
        <v>0</v>
      </c>
      <c r="FQ487" s="54" t="str">
        <f t="shared" si="803"/>
        <v/>
      </c>
      <c r="FR487" s="54" t="str">
        <f t="shared" si="744"/>
        <v/>
      </c>
      <c r="FS487" s="54" t="str">
        <f t="shared" si="853"/>
        <v/>
      </c>
      <c r="FT487" s="54" t="str">
        <f t="shared" si="854"/>
        <v/>
      </c>
      <c r="FU487" s="54" t="str">
        <f t="shared" si="854"/>
        <v/>
      </c>
      <c r="FV487" s="54" t="str">
        <f t="shared" si="772"/>
        <v/>
      </c>
      <c r="FW487" s="54" t="str">
        <f t="shared" si="772"/>
        <v/>
      </c>
      <c r="FX487" s="54" t="str">
        <f t="shared" si="772"/>
        <v/>
      </c>
      <c r="FY487" s="54" t="s">
        <v>1131</v>
      </c>
      <c r="FZ487" s="61"/>
      <c r="GA487" s="59"/>
      <c r="GB487" s="60"/>
      <c r="GC487" s="407"/>
      <c r="GD487" s="407"/>
      <c r="GE487" s="407"/>
      <c r="GF487" s="407"/>
      <c r="GG487" s="407"/>
      <c r="GH487" s="407"/>
      <c r="GI487" s="407"/>
      <c r="GJ487" s="54" t="s">
        <v>1130</v>
      </c>
      <c r="GK487" s="56" t="s">
        <v>1251</v>
      </c>
      <c r="GL487" s="54" t="s">
        <v>1252</v>
      </c>
      <c r="GM487" s="54" t="s">
        <v>207</v>
      </c>
      <c r="GN487" s="54" t="s">
        <v>1253</v>
      </c>
    </row>
    <row r="488" spans="1:196" s="54" customFormat="1" ht="12" x14ac:dyDescent="0.25">
      <c r="A488" s="54">
        <v>4</v>
      </c>
      <c r="B488" s="54" t="s">
        <v>1254</v>
      </c>
      <c r="C488" s="56">
        <v>28</v>
      </c>
      <c r="D488" s="56">
        <v>16</v>
      </c>
      <c r="E488" s="56">
        <v>4</v>
      </c>
      <c r="F488" s="56">
        <v>8</v>
      </c>
      <c r="G488" s="56">
        <v>57</v>
      </c>
      <c r="H488" s="56">
        <v>39</v>
      </c>
      <c r="I488" s="57">
        <v>36</v>
      </c>
      <c r="J488" s="69">
        <f t="shared" si="833"/>
        <v>1.4615384615384615</v>
      </c>
      <c r="L488" s="82" t="s">
        <v>1125</v>
      </c>
      <c r="M488" s="86" t="s">
        <v>77</v>
      </c>
      <c r="N488" s="88" t="s">
        <v>59</v>
      </c>
      <c r="O488" s="148" t="s">
        <v>304</v>
      </c>
      <c r="P488" s="83"/>
      <c r="Q488" s="84" t="s">
        <v>200</v>
      </c>
      <c r="R488" s="88" t="s">
        <v>74</v>
      </c>
      <c r="S488" s="88" t="s">
        <v>176</v>
      </c>
      <c r="T488" s="88" t="s">
        <v>101</v>
      </c>
      <c r="U488" s="88" t="s">
        <v>103</v>
      </c>
      <c r="V488" s="88" t="s">
        <v>74</v>
      </c>
      <c r="W488" s="88" t="s">
        <v>62</v>
      </c>
      <c r="X488" s="88" t="s">
        <v>148</v>
      </c>
      <c r="Y488" s="252" t="s">
        <v>101</v>
      </c>
      <c r="Z488" s="88" t="s">
        <v>99</v>
      </c>
      <c r="AA488" s="89" t="s">
        <v>86</v>
      </c>
      <c r="AL488" s="82" t="s">
        <v>1125</v>
      </c>
      <c r="AM488" s="253" t="s">
        <v>284</v>
      </c>
      <c r="AN488" s="59" t="s">
        <v>590</v>
      </c>
      <c r="AO488" s="59" t="s">
        <v>240</v>
      </c>
      <c r="AP488" s="83"/>
      <c r="AQ488" s="84" t="s">
        <v>251</v>
      </c>
      <c r="AR488" s="59" t="s">
        <v>586</v>
      </c>
      <c r="AS488" s="59" t="s">
        <v>587</v>
      </c>
      <c r="AT488" s="59" t="s">
        <v>237</v>
      </c>
      <c r="AU488" s="59" t="s">
        <v>574</v>
      </c>
      <c r="AV488" s="59" t="s">
        <v>598</v>
      </c>
      <c r="AW488" s="59" t="s">
        <v>265</v>
      </c>
      <c r="AX488" s="59" t="s">
        <v>242</v>
      </c>
      <c r="AY488" s="59" t="s">
        <v>171</v>
      </c>
      <c r="AZ488" s="59" t="s">
        <v>1171</v>
      </c>
      <c r="BA488" s="85" t="s">
        <v>272</v>
      </c>
      <c r="BB488" s="61"/>
      <c r="BC488" s="61"/>
      <c r="BL488" s="90">
        <f t="shared" si="855"/>
        <v>2</v>
      </c>
      <c r="BM488" s="77">
        <f t="shared" si="855"/>
        <v>4</v>
      </c>
      <c r="BN488" s="77">
        <f t="shared" si="855"/>
        <v>4</v>
      </c>
      <c r="BO488" s="91"/>
      <c r="BP488" s="77">
        <f t="shared" si="834"/>
        <v>2</v>
      </c>
      <c r="BQ488" s="77">
        <f t="shared" si="834"/>
        <v>1</v>
      </c>
      <c r="BR488" s="77">
        <f t="shared" si="834"/>
        <v>2</v>
      </c>
      <c r="BS488" s="77">
        <f t="shared" si="834"/>
        <v>3</v>
      </c>
      <c r="BT488" s="77">
        <f t="shared" si="834"/>
        <v>1</v>
      </c>
      <c r="BU488" s="77">
        <f t="shared" si="834"/>
        <v>1</v>
      </c>
      <c r="BV488" s="77">
        <f t="shared" si="834"/>
        <v>1</v>
      </c>
      <c r="BW488" s="77">
        <f t="shared" si="834"/>
        <v>0</v>
      </c>
      <c r="BX488" s="77">
        <f t="shared" si="834"/>
        <v>3</v>
      </c>
      <c r="BY488" s="77">
        <f t="shared" si="834"/>
        <v>1</v>
      </c>
      <c r="BZ488" s="92">
        <f t="shared" si="834"/>
        <v>0</v>
      </c>
      <c r="CB488" s="77"/>
      <c r="CC488" s="77"/>
      <c r="CD488" s="77"/>
      <c r="CE488" s="77"/>
      <c r="CF488" s="77"/>
      <c r="CG488" s="77"/>
      <c r="CH488" s="77"/>
      <c r="CI488" s="77"/>
      <c r="CJ488" s="78"/>
      <c r="CK488" s="90">
        <f t="shared" si="856"/>
        <v>1</v>
      </c>
      <c r="CL488" s="77">
        <f t="shared" si="856"/>
        <v>0</v>
      </c>
      <c r="CM488" s="77">
        <f t="shared" si="856"/>
        <v>2</v>
      </c>
      <c r="CN488" s="91"/>
      <c r="CO488" s="77">
        <f t="shared" si="835"/>
        <v>2</v>
      </c>
      <c r="CP488" s="77">
        <f t="shared" si="835"/>
        <v>2</v>
      </c>
      <c r="CQ488" s="77">
        <f t="shared" si="835"/>
        <v>3</v>
      </c>
      <c r="CR488" s="77">
        <f t="shared" si="835"/>
        <v>2</v>
      </c>
      <c r="CS488" s="77">
        <f t="shared" si="835"/>
        <v>3</v>
      </c>
      <c r="CT488" s="77">
        <f t="shared" si="835"/>
        <v>2</v>
      </c>
      <c r="CU488" s="77">
        <f t="shared" si="835"/>
        <v>1</v>
      </c>
      <c r="CV488" s="77">
        <f t="shared" si="835"/>
        <v>1</v>
      </c>
      <c r="CW488" s="77">
        <f t="shared" si="835"/>
        <v>2</v>
      </c>
      <c r="CX488" s="77">
        <f t="shared" si="835"/>
        <v>0</v>
      </c>
      <c r="CY488" s="92">
        <f t="shared" si="835"/>
        <v>3</v>
      </c>
      <c r="DA488" s="77"/>
      <c r="DB488" s="77"/>
      <c r="DC488" s="77"/>
      <c r="DD488" s="77"/>
      <c r="DE488" s="77"/>
      <c r="DF488" s="77"/>
      <c r="DG488" s="77"/>
      <c r="DH488" s="77"/>
      <c r="DJ488" s="90" t="str">
        <f t="shared" si="857"/>
        <v>H</v>
      </c>
      <c r="DK488" s="77" t="str">
        <f t="shared" si="857"/>
        <v>H</v>
      </c>
      <c r="DL488" s="77" t="str">
        <f t="shared" si="857"/>
        <v>H</v>
      </c>
      <c r="DM488" s="91"/>
      <c r="DN488" s="77" t="str">
        <f t="shared" si="836"/>
        <v>D</v>
      </c>
      <c r="DO488" s="77" t="str">
        <f t="shared" si="836"/>
        <v>A</v>
      </c>
      <c r="DP488" s="77" t="str">
        <f t="shared" si="836"/>
        <v>A</v>
      </c>
      <c r="DQ488" s="77" t="str">
        <f t="shared" si="836"/>
        <v>H</v>
      </c>
      <c r="DR488" s="77" t="str">
        <f t="shared" si="836"/>
        <v>A</v>
      </c>
      <c r="DS488" s="77" t="str">
        <f t="shared" si="836"/>
        <v>A</v>
      </c>
      <c r="DT488" s="77" t="str">
        <f t="shared" si="836"/>
        <v>D</v>
      </c>
      <c r="DU488" s="77" t="str">
        <f t="shared" si="836"/>
        <v>A</v>
      </c>
      <c r="DV488" s="77" t="str">
        <f t="shared" si="836"/>
        <v>H</v>
      </c>
      <c r="DW488" s="77" t="str">
        <f t="shared" si="836"/>
        <v>H</v>
      </c>
      <c r="DX488" s="92" t="str">
        <f t="shared" si="836"/>
        <v>A</v>
      </c>
      <c r="DZ488" s="56"/>
      <c r="EA488" s="56"/>
      <c r="EB488" s="56"/>
      <c r="EC488" s="56"/>
      <c r="ED488" s="56"/>
      <c r="EE488" s="56"/>
      <c r="EF488" s="56"/>
      <c r="EG488" s="56"/>
      <c r="EI488" s="53" t="str">
        <f t="shared" si="837"/>
        <v>Edgware Town</v>
      </c>
      <c r="EJ488" s="79">
        <f t="shared" si="858"/>
        <v>28</v>
      </c>
      <c r="EK488" s="80">
        <f t="shared" si="838"/>
        <v>6</v>
      </c>
      <c r="EL488" s="80">
        <f t="shared" si="839"/>
        <v>2</v>
      </c>
      <c r="EM488" s="80">
        <f t="shared" si="840"/>
        <v>6</v>
      </c>
      <c r="EN488" s="80">
        <f>COUNTIF(DM$485:DM$499,"A")</f>
        <v>4</v>
      </c>
      <c r="EO488" s="80">
        <f>COUNTIF(DM$485:DM$499,"D")</f>
        <v>2</v>
      </c>
      <c r="EP488" s="80">
        <f>COUNTIF(DM$485:DM$499,"H")</f>
        <v>8</v>
      </c>
      <c r="EQ488" s="79">
        <f t="shared" si="859"/>
        <v>10</v>
      </c>
      <c r="ER488" s="79">
        <f t="shared" si="841"/>
        <v>4</v>
      </c>
      <c r="ES488" s="79">
        <f t="shared" si="841"/>
        <v>14</v>
      </c>
      <c r="ET488" s="81">
        <f>SUM($BL488:$CI488)+SUM(CN$485:CN$499)</f>
        <v>49</v>
      </c>
      <c r="EU488" s="81">
        <f>SUM($CK488:$DH488)+SUM(BO$485:BO$499)</f>
        <v>66</v>
      </c>
      <c r="EV488" s="79">
        <f t="shared" si="842"/>
        <v>24</v>
      </c>
      <c r="EW488" s="136">
        <f t="shared" si="843"/>
        <v>0.74242424242424243</v>
      </c>
      <c r="EX488" s="78"/>
      <c r="EY488" s="80">
        <f t="shared" si="844"/>
        <v>28</v>
      </c>
      <c r="EZ488" s="80">
        <f t="shared" si="845"/>
        <v>10</v>
      </c>
      <c r="FA488" s="80">
        <f t="shared" si="846"/>
        <v>4</v>
      </c>
      <c r="FB488" s="80">
        <f t="shared" si="847"/>
        <v>14</v>
      </c>
      <c r="FC488" s="80">
        <f t="shared" si="848"/>
        <v>49</v>
      </c>
      <c r="FD488" s="80">
        <f t="shared" si="849"/>
        <v>66</v>
      </c>
      <c r="FE488" s="80">
        <f t="shared" si="850"/>
        <v>24</v>
      </c>
      <c r="FF488" s="80">
        <f t="shared" si="851"/>
        <v>0.74242424242424243</v>
      </c>
      <c r="FH488" s="54">
        <f t="shared" si="860"/>
        <v>0</v>
      </c>
      <c r="FI488" s="54">
        <f t="shared" si="861"/>
        <v>0</v>
      </c>
      <c r="FJ488" s="54">
        <f t="shared" si="852"/>
        <v>0</v>
      </c>
      <c r="FK488" s="54">
        <f t="shared" si="852"/>
        <v>0</v>
      </c>
      <c r="FL488" s="54">
        <f t="shared" si="852"/>
        <v>0</v>
      </c>
      <c r="FM488" s="54">
        <f t="shared" si="852"/>
        <v>0</v>
      </c>
      <c r="FN488" s="54">
        <f t="shared" si="852"/>
        <v>0</v>
      </c>
      <c r="FO488" s="54">
        <f t="shared" si="852"/>
        <v>0</v>
      </c>
      <c r="FQ488" s="54" t="str">
        <f t="shared" si="803"/>
        <v/>
      </c>
      <c r="FR488" s="54" t="str">
        <f t="shared" si="744"/>
        <v/>
      </c>
      <c r="FS488" s="54" t="str">
        <f t="shared" si="853"/>
        <v/>
      </c>
      <c r="FT488" s="54" t="str">
        <f t="shared" si="854"/>
        <v/>
      </c>
      <c r="FU488" s="54" t="str">
        <f t="shared" si="854"/>
        <v/>
      </c>
      <c r="FV488" s="54" t="str">
        <f t="shared" si="772"/>
        <v/>
      </c>
      <c r="FW488" s="54" t="str">
        <f t="shared" si="772"/>
        <v/>
      </c>
      <c r="FX488" s="54" t="str">
        <f t="shared" si="772"/>
        <v/>
      </c>
      <c r="FY488" s="54" t="s">
        <v>1194</v>
      </c>
      <c r="FZ488" s="61"/>
      <c r="GA488" s="59"/>
      <c r="GB488" s="61"/>
      <c r="GC488" s="407"/>
      <c r="GD488" s="407"/>
      <c r="GE488" s="407"/>
      <c r="GF488" s="407"/>
      <c r="GG488" s="407"/>
      <c r="GH488" s="407"/>
      <c r="GI488" s="407"/>
      <c r="GJ488" s="54" t="s">
        <v>1125</v>
      </c>
      <c r="GK488" s="56"/>
      <c r="GN488" s="54" t="s">
        <v>1255</v>
      </c>
    </row>
    <row r="489" spans="1:196" s="54" customFormat="1" ht="12" x14ac:dyDescent="0.25">
      <c r="A489" s="54">
        <v>5</v>
      </c>
      <c r="B489" s="54" t="s">
        <v>1154</v>
      </c>
      <c r="C489" s="56">
        <v>28</v>
      </c>
      <c r="D489" s="56">
        <v>13</v>
      </c>
      <c r="E489" s="56">
        <v>6</v>
      </c>
      <c r="F489" s="56">
        <v>9</v>
      </c>
      <c r="G489" s="56">
        <v>75</v>
      </c>
      <c r="H489" s="56">
        <v>59</v>
      </c>
      <c r="I489" s="57">
        <v>32</v>
      </c>
      <c r="J489" s="69">
        <f t="shared" si="833"/>
        <v>1.271186440677966</v>
      </c>
      <c r="L489" s="96" t="s">
        <v>1011</v>
      </c>
      <c r="M489" s="99" t="s">
        <v>162</v>
      </c>
      <c r="N489" s="84" t="s">
        <v>101</v>
      </c>
      <c r="O489" s="84" t="s">
        <v>177</v>
      </c>
      <c r="P489" s="84" t="s">
        <v>59</v>
      </c>
      <c r="Q489" s="83"/>
      <c r="R489" s="84" t="s">
        <v>200</v>
      </c>
      <c r="S489" s="84" t="s">
        <v>103</v>
      </c>
      <c r="T489" s="84" t="s">
        <v>186</v>
      </c>
      <c r="U489" s="84" t="s">
        <v>62</v>
      </c>
      <c r="V489" s="84" t="s">
        <v>186</v>
      </c>
      <c r="W489" s="84" t="s">
        <v>74</v>
      </c>
      <c r="X489" s="84" t="s">
        <v>149</v>
      </c>
      <c r="Y489" s="84" t="s">
        <v>103</v>
      </c>
      <c r="Z489" s="84" t="s">
        <v>76</v>
      </c>
      <c r="AA489" s="98" t="s">
        <v>62</v>
      </c>
      <c r="AL489" s="96" t="s">
        <v>1011</v>
      </c>
      <c r="AM489" s="99" t="s">
        <v>589</v>
      </c>
      <c r="AN489" s="84" t="s">
        <v>310</v>
      </c>
      <c r="AO489" s="84" t="s">
        <v>598</v>
      </c>
      <c r="AP489" s="84" t="s">
        <v>573</v>
      </c>
      <c r="AQ489" s="83"/>
      <c r="AR489" s="84" t="s">
        <v>248</v>
      </c>
      <c r="AS489" s="84" t="s">
        <v>386</v>
      </c>
      <c r="AT489" s="84" t="s">
        <v>575</v>
      </c>
      <c r="AU489" s="84" t="s">
        <v>241</v>
      </c>
      <c r="AV489" s="84" t="s">
        <v>1171</v>
      </c>
      <c r="AW489" s="84" t="s">
        <v>586</v>
      </c>
      <c r="AX489" s="84" t="s">
        <v>590</v>
      </c>
      <c r="AY489" s="84" t="s">
        <v>247</v>
      </c>
      <c r="AZ489" s="84" t="s">
        <v>275</v>
      </c>
      <c r="BA489" s="98" t="s">
        <v>574</v>
      </c>
      <c r="BB489" s="61"/>
      <c r="BC489" s="61"/>
      <c r="BL489" s="90">
        <f t="shared" si="855"/>
        <v>6</v>
      </c>
      <c r="BM489" s="77">
        <f t="shared" si="855"/>
        <v>3</v>
      </c>
      <c r="BN489" s="77">
        <f t="shared" si="855"/>
        <v>2</v>
      </c>
      <c r="BO489" s="77">
        <f t="shared" si="855"/>
        <v>4</v>
      </c>
      <c r="BP489" s="91"/>
      <c r="BQ489" s="77">
        <f t="shared" si="834"/>
        <v>2</v>
      </c>
      <c r="BR489" s="77">
        <f t="shared" si="834"/>
        <v>1</v>
      </c>
      <c r="BS489" s="77">
        <f t="shared" si="834"/>
        <v>3</v>
      </c>
      <c r="BT489" s="77">
        <f t="shared" si="834"/>
        <v>1</v>
      </c>
      <c r="BU489" s="77">
        <f t="shared" si="834"/>
        <v>3</v>
      </c>
      <c r="BV489" s="77">
        <f t="shared" si="834"/>
        <v>1</v>
      </c>
      <c r="BW489" s="77">
        <f t="shared" si="834"/>
        <v>1</v>
      </c>
      <c r="BX489" s="77">
        <f t="shared" si="834"/>
        <v>1</v>
      </c>
      <c r="BY489" s="77">
        <f t="shared" si="834"/>
        <v>0</v>
      </c>
      <c r="BZ489" s="92">
        <f t="shared" si="834"/>
        <v>1</v>
      </c>
      <c r="CB489" s="77"/>
      <c r="CC489" s="77"/>
      <c r="CD489" s="77"/>
      <c r="CE489" s="77"/>
      <c r="CF489" s="77"/>
      <c r="CG489" s="77"/>
      <c r="CH489" s="77"/>
      <c r="CI489" s="77"/>
      <c r="CJ489" s="78"/>
      <c r="CK489" s="90">
        <f t="shared" si="856"/>
        <v>0</v>
      </c>
      <c r="CL489" s="77">
        <f t="shared" si="856"/>
        <v>2</v>
      </c>
      <c r="CM489" s="77">
        <f t="shared" si="856"/>
        <v>0</v>
      </c>
      <c r="CN489" s="77">
        <f t="shared" si="856"/>
        <v>0</v>
      </c>
      <c r="CO489" s="91"/>
      <c r="CP489" s="77">
        <f t="shared" si="835"/>
        <v>2</v>
      </c>
      <c r="CQ489" s="77">
        <f t="shared" si="835"/>
        <v>3</v>
      </c>
      <c r="CR489" s="77">
        <f t="shared" si="835"/>
        <v>4</v>
      </c>
      <c r="CS489" s="77">
        <f t="shared" si="835"/>
        <v>1</v>
      </c>
      <c r="CT489" s="77">
        <f t="shared" si="835"/>
        <v>4</v>
      </c>
      <c r="CU489" s="77">
        <f t="shared" si="835"/>
        <v>2</v>
      </c>
      <c r="CV489" s="77">
        <f t="shared" si="835"/>
        <v>5</v>
      </c>
      <c r="CW489" s="77">
        <f t="shared" si="835"/>
        <v>3</v>
      </c>
      <c r="CX489" s="77">
        <f t="shared" si="835"/>
        <v>2</v>
      </c>
      <c r="CY489" s="92">
        <f t="shared" si="835"/>
        <v>1</v>
      </c>
      <c r="DA489" s="77"/>
      <c r="DB489" s="77"/>
      <c r="DC489" s="77"/>
      <c r="DD489" s="77"/>
      <c r="DE489" s="77"/>
      <c r="DF489" s="77"/>
      <c r="DG489" s="77"/>
      <c r="DH489" s="77"/>
      <c r="DJ489" s="90" t="str">
        <f t="shared" si="857"/>
        <v>H</v>
      </c>
      <c r="DK489" s="77" t="str">
        <f t="shared" si="857"/>
        <v>H</v>
      </c>
      <c r="DL489" s="77" t="str">
        <f t="shared" si="857"/>
        <v>H</v>
      </c>
      <c r="DM489" s="77" t="str">
        <f t="shared" si="857"/>
        <v>H</v>
      </c>
      <c r="DN489" s="91"/>
      <c r="DO489" s="77" t="str">
        <f t="shared" si="836"/>
        <v>D</v>
      </c>
      <c r="DP489" s="77" t="str">
        <f t="shared" si="836"/>
        <v>A</v>
      </c>
      <c r="DQ489" s="77" t="str">
        <f t="shared" si="836"/>
        <v>A</v>
      </c>
      <c r="DR489" s="77" t="str">
        <f t="shared" si="836"/>
        <v>D</v>
      </c>
      <c r="DS489" s="77" t="str">
        <f t="shared" si="836"/>
        <v>A</v>
      </c>
      <c r="DT489" s="77" t="str">
        <f t="shared" si="836"/>
        <v>A</v>
      </c>
      <c r="DU489" s="77" t="str">
        <f t="shared" si="836"/>
        <v>A</v>
      </c>
      <c r="DV489" s="77" t="str">
        <f t="shared" si="836"/>
        <v>A</v>
      </c>
      <c r="DW489" s="77" t="str">
        <f t="shared" si="836"/>
        <v>A</v>
      </c>
      <c r="DX489" s="92" t="str">
        <f t="shared" si="836"/>
        <v>D</v>
      </c>
      <c r="DZ489" s="56"/>
      <c r="EA489" s="56"/>
      <c r="EB489" s="56"/>
      <c r="EC489" s="56"/>
      <c r="ED489" s="56"/>
      <c r="EE489" s="56"/>
      <c r="EF489" s="56"/>
      <c r="EG489" s="56"/>
      <c r="EI489" s="53" t="str">
        <f t="shared" si="837"/>
        <v>Epsom</v>
      </c>
      <c r="EJ489" s="79">
        <f t="shared" si="858"/>
        <v>28</v>
      </c>
      <c r="EK489" s="80">
        <f t="shared" si="838"/>
        <v>4</v>
      </c>
      <c r="EL489" s="80">
        <f t="shared" si="839"/>
        <v>3</v>
      </c>
      <c r="EM489" s="80">
        <f t="shared" si="840"/>
        <v>7</v>
      </c>
      <c r="EN489" s="80">
        <f>COUNTIF(DN$485:DN$499,"A")</f>
        <v>2</v>
      </c>
      <c r="EO489" s="80">
        <f>COUNTIF(DN$485:DN$499,"D")</f>
        <v>3</v>
      </c>
      <c r="EP489" s="80">
        <f>COUNTIF(DN$485:DN$499,"H")</f>
        <v>9</v>
      </c>
      <c r="EQ489" s="79">
        <f t="shared" si="859"/>
        <v>6</v>
      </c>
      <c r="ER489" s="79">
        <f t="shared" si="841"/>
        <v>6</v>
      </c>
      <c r="ES489" s="79">
        <f t="shared" si="841"/>
        <v>16</v>
      </c>
      <c r="ET489" s="81">
        <f>SUM($BL489:$CI489)+SUM(CO$485:CO$499)</f>
        <v>48</v>
      </c>
      <c r="EU489" s="81">
        <f>SUM($CK489:$DH489)+SUM(BP$485:BP$499)</f>
        <v>73</v>
      </c>
      <c r="EV489" s="79">
        <f t="shared" si="842"/>
        <v>18</v>
      </c>
      <c r="EW489" s="136">
        <f t="shared" si="843"/>
        <v>0.65753424657534243</v>
      </c>
      <c r="EX489" s="78"/>
      <c r="EY489" s="80">
        <f t="shared" si="844"/>
        <v>28</v>
      </c>
      <c r="EZ489" s="80">
        <f t="shared" si="845"/>
        <v>6</v>
      </c>
      <c r="FA489" s="80">
        <f t="shared" si="846"/>
        <v>6</v>
      </c>
      <c r="FB489" s="80">
        <f t="shared" si="847"/>
        <v>16</v>
      </c>
      <c r="FC489" s="80">
        <f t="shared" si="848"/>
        <v>48</v>
      </c>
      <c r="FD489" s="80">
        <f t="shared" si="849"/>
        <v>73</v>
      </c>
      <c r="FE489" s="80">
        <f t="shared" si="850"/>
        <v>18</v>
      </c>
      <c r="FF489" s="80">
        <f t="shared" si="851"/>
        <v>0.65753424657534243</v>
      </c>
      <c r="FH489" s="54">
        <f t="shared" si="860"/>
        <v>0</v>
      </c>
      <c r="FI489" s="54">
        <f t="shared" si="861"/>
        <v>0</v>
      </c>
      <c r="FJ489" s="54">
        <f t="shared" si="852"/>
        <v>0</v>
      </c>
      <c r="FK489" s="54">
        <f t="shared" si="852"/>
        <v>0</v>
      </c>
      <c r="FL489" s="54">
        <f t="shared" si="852"/>
        <v>0</v>
      </c>
      <c r="FM489" s="54">
        <f t="shared" si="852"/>
        <v>0</v>
      </c>
      <c r="FN489" s="54">
        <f t="shared" si="852"/>
        <v>0</v>
      </c>
      <c r="FO489" s="54">
        <f t="shared" si="852"/>
        <v>0</v>
      </c>
      <c r="FQ489" s="54" t="str">
        <f t="shared" si="803"/>
        <v/>
      </c>
      <c r="FR489" s="54" t="str">
        <f t="shared" si="744"/>
        <v/>
      </c>
      <c r="FS489" s="54" t="str">
        <f t="shared" si="853"/>
        <v/>
      </c>
      <c r="FT489" s="54" t="str">
        <f t="shared" si="854"/>
        <v/>
      </c>
      <c r="FU489" s="54" t="str">
        <f t="shared" si="854"/>
        <v/>
      </c>
      <c r="FV489" s="54" t="str">
        <f t="shared" si="772"/>
        <v/>
      </c>
      <c r="FW489" s="54" t="str">
        <f t="shared" si="772"/>
        <v/>
      </c>
      <c r="FX489" s="54" t="str">
        <f t="shared" si="772"/>
        <v/>
      </c>
      <c r="FY489" s="54" t="s">
        <v>1134</v>
      </c>
      <c r="FZ489" s="54" t="s">
        <v>1149</v>
      </c>
      <c r="GA489" s="59"/>
      <c r="GB489" s="61"/>
      <c r="GC489" s="407"/>
      <c r="GD489" s="407"/>
      <c r="GE489" s="407"/>
      <c r="GF489" s="407"/>
      <c r="GG489" s="407"/>
      <c r="GH489" s="407"/>
      <c r="GI489" s="407"/>
      <c r="GJ489" s="54" t="s">
        <v>1011</v>
      </c>
      <c r="GK489" s="56"/>
      <c r="GN489" s="54" t="s">
        <v>486</v>
      </c>
    </row>
    <row r="490" spans="1:196" s="54" customFormat="1" ht="12" x14ac:dyDescent="0.25">
      <c r="A490" s="54">
        <v>6</v>
      </c>
      <c r="B490" s="54" t="s">
        <v>1139</v>
      </c>
      <c r="C490" s="56">
        <v>28</v>
      </c>
      <c r="D490" s="56">
        <v>14</v>
      </c>
      <c r="E490" s="56">
        <v>3</v>
      </c>
      <c r="F490" s="56">
        <v>11</v>
      </c>
      <c r="G490" s="56">
        <v>71</v>
      </c>
      <c r="H490" s="56">
        <v>71</v>
      </c>
      <c r="I490" s="57">
        <v>31</v>
      </c>
      <c r="J490" s="69">
        <f t="shared" si="833"/>
        <v>1</v>
      </c>
      <c r="L490" s="82" t="s">
        <v>1136</v>
      </c>
      <c r="M490" s="86" t="s">
        <v>99</v>
      </c>
      <c r="N490" s="88" t="s">
        <v>149</v>
      </c>
      <c r="O490" s="88" t="s">
        <v>103</v>
      </c>
      <c r="P490" s="88" t="s">
        <v>304</v>
      </c>
      <c r="Q490" s="84" t="s">
        <v>58</v>
      </c>
      <c r="R490" s="83"/>
      <c r="S490" s="88" t="s">
        <v>101</v>
      </c>
      <c r="T490" s="88" t="s">
        <v>87</v>
      </c>
      <c r="U490" s="88" t="s">
        <v>87</v>
      </c>
      <c r="V490" s="88" t="s">
        <v>99</v>
      </c>
      <c r="W490" s="88" t="s">
        <v>148</v>
      </c>
      <c r="X490" s="88" t="s">
        <v>74</v>
      </c>
      <c r="Y490" s="88" t="s">
        <v>200</v>
      </c>
      <c r="Z490" s="88" t="s">
        <v>99</v>
      </c>
      <c r="AA490" s="89" t="s">
        <v>175</v>
      </c>
      <c r="AC490" s="54" t="s">
        <v>1256</v>
      </c>
      <c r="AL490" s="82" t="s">
        <v>1136</v>
      </c>
      <c r="AM490" s="253" t="s">
        <v>574</v>
      </c>
      <c r="AN490" s="59" t="s">
        <v>251</v>
      </c>
      <c r="AO490" s="59" t="s">
        <v>583</v>
      </c>
      <c r="AP490" s="59" t="s">
        <v>238</v>
      </c>
      <c r="AQ490" s="84" t="s">
        <v>576</v>
      </c>
      <c r="AR490" s="83"/>
      <c r="AS490" s="59" t="s">
        <v>264</v>
      </c>
      <c r="AT490" s="59" t="s">
        <v>414</v>
      </c>
      <c r="AU490" s="59" t="s">
        <v>171</v>
      </c>
      <c r="AV490" s="59" t="s">
        <v>585</v>
      </c>
      <c r="AW490" s="59" t="s">
        <v>249</v>
      </c>
      <c r="AX490" s="59" t="s">
        <v>1171</v>
      </c>
      <c r="AY490" s="59" t="s">
        <v>256</v>
      </c>
      <c r="AZ490" s="59" t="s">
        <v>587</v>
      </c>
      <c r="BA490" s="85" t="s">
        <v>258</v>
      </c>
      <c r="BB490" s="61"/>
      <c r="BC490" s="61"/>
      <c r="BL490" s="90">
        <f t="shared" si="855"/>
        <v>1</v>
      </c>
      <c r="BM490" s="77">
        <f t="shared" si="855"/>
        <v>1</v>
      </c>
      <c r="BN490" s="77">
        <f t="shared" si="855"/>
        <v>1</v>
      </c>
      <c r="BO490" s="77">
        <f t="shared" si="855"/>
        <v>4</v>
      </c>
      <c r="BP490" s="77">
        <f t="shared" si="855"/>
        <v>5</v>
      </c>
      <c r="BQ490" s="91"/>
      <c r="BR490" s="77">
        <f t="shared" si="834"/>
        <v>3</v>
      </c>
      <c r="BS490" s="77">
        <f t="shared" si="834"/>
        <v>3</v>
      </c>
      <c r="BT490" s="77">
        <f t="shared" si="834"/>
        <v>3</v>
      </c>
      <c r="BU490" s="77">
        <f t="shared" si="834"/>
        <v>1</v>
      </c>
      <c r="BV490" s="77">
        <f t="shared" si="834"/>
        <v>0</v>
      </c>
      <c r="BW490" s="77">
        <f t="shared" si="834"/>
        <v>1</v>
      </c>
      <c r="BX490" s="77">
        <f t="shared" si="834"/>
        <v>2</v>
      </c>
      <c r="BY490" s="77">
        <f t="shared" si="834"/>
        <v>1</v>
      </c>
      <c r="BZ490" s="92">
        <f t="shared" si="834"/>
        <v>2</v>
      </c>
      <c r="CB490" s="77"/>
      <c r="CC490" s="77"/>
      <c r="CD490" s="77"/>
      <c r="CE490" s="77"/>
      <c r="CF490" s="77"/>
      <c r="CG490" s="77"/>
      <c r="CH490" s="77"/>
      <c r="CI490" s="77"/>
      <c r="CJ490" s="78"/>
      <c r="CK490" s="90">
        <f t="shared" si="856"/>
        <v>0</v>
      </c>
      <c r="CL490" s="77">
        <f t="shared" si="856"/>
        <v>5</v>
      </c>
      <c r="CM490" s="77">
        <f t="shared" si="856"/>
        <v>3</v>
      </c>
      <c r="CN490" s="77">
        <f t="shared" si="856"/>
        <v>2</v>
      </c>
      <c r="CO490" s="77">
        <f t="shared" si="856"/>
        <v>1</v>
      </c>
      <c r="CP490" s="91"/>
      <c r="CQ490" s="77">
        <f t="shared" si="835"/>
        <v>2</v>
      </c>
      <c r="CR490" s="77">
        <f t="shared" si="835"/>
        <v>3</v>
      </c>
      <c r="CS490" s="77">
        <f t="shared" si="835"/>
        <v>3</v>
      </c>
      <c r="CT490" s="77">
        <f t="shared" si="835"/>
        <v>0</v>
      </c>
      <c r="CU490" s="77">
        <f t="shared" si="835"/>
        <v>1</v>
      </c>
      <c r="CV490" s="77">
        <f t="shared" si="835"/>
        <v>2</v>
      </c>
      <c r="CW490" s="77">
        <f t="shared" si="835"/>
        <v>2</v>
      </c>
      <c r="CX490" s="77">
        <f t="shared" si="835"/>
        <v>0</v>
      </c>
      <c r="CY490" s="92">
        <f t="shared" si="835"/>
        <v>5</v>
      </c>
      <c r="DA490" s="77"/>
      <c r="DB490" s="77"/>
      <c r="DC490" s="77"/>
      <c r="DD490" s="77"/>
      <c r="DE490" s="77"/>
      <c r="DF490" s="77"/>
      <c r="DG490" s="77"/>
      <c r="DH490" s="77"/>
      <c r="DJ490" s="90" t="str">
        <f t="shared" si="857"/>
        <v>H</v>
      </c>
      <c r="DK490" s="77" t="str">
        <f t="shared" si="857"/>
        <v>A</v>
      </c>
      <c r="DL490" s="77" t="str">
        <f t="shared" si="857"/>
        <v>A</v>
      </c>
      <c r="DM490" s="77" t="str">
        <f t="shared" si="857"/>
        <v>H</v>
      </c>
      <c r="DN490" s="77" t="str">
        <f t="shared" si="857"/>
        <v>H</v>
      </c>
      <c r="DO490" s="91"/>
      <c r="DP490" s="77" t="str">
        <f t="shared" si="836"/>
        <v>H</v>
      </c>
      <c r="DQ490" s="77" t="str">
        <f t="shared" si="836"/>
        <v>D</v>
      </c>
      <c r="DR490" s="77" t="str">
        <f t="shared" si="836"/>
        <v>D</v>
      </c>
      <c r="DS490" s="77" t="str">
        <f t="shared" si="836"/>
        <v>H</v>
      </c>
      <c r="DT490" s="77" t="str">
        <f t="shared" si="836"/>
        <v>A</v>
      </c>
      <c r="DU490" s="77" t="str">
        <f t="shared" si="836"/>
        <v>A</v>
      </c>
      <c r="DV490" s="77" t="str">
        <f t="shared" si="836"/>
        <v>D</v>
      </c>
      <c r="DW490" s="77" t="str">
        <f t="shared" si="836"/>
        <v>H</v>
      </c>
      <c r="DX490" s="92" t="str">
        <f t="shared" si="836"/>
        <v>A</v>
      </c>
      <c r="DZ490" s="56"/>
      <c r="EA490" s="56"/>
      <c r="EB490" s="56"/>
      <c r="EC490" s="56"/>
      <c r="ED490" s="56"/>
      <c r="EE490" s="56"/>
      <c r="EF490" s="56"/>
      <c r="EG490" s="56"/>
      <c r="EI490" s="53" t="str">
        <f t="shared" si="837"/>
        <v>Erith &amp; Belvedere</v>
      </c>
      <c r="EJ490" s="79">
        <f t="shared" si="858"/>
        <v>28</v>
      </c>
      <c r="EK490" s="80">
        <f t="shared" si="838"/>
        <v>6</v>
      </c>
      <c r="EL490" s="80">
        <f t="shared" si="839"/>
        <v>3</v>
      </c>
      <c r="EM490" s="80">
        <f t="shared" si="840"/>
        <v>5</v>
      </c>
      <c r="EN490" s="80">
        <f>COUNTIF(DO$485:DO$499,"A")</f>
        <v>3</v>
      </c>
      <c r="EO490" s="80">
        <f>COUNTIF(DO$485:DO$499,"D")</f>
        <v>3</v>
      </c>
      <c r="EP490" s="80">
        <f>COUNTIF(DO$485:DO$499,"H")</f>
        <v>8</v>
      </c>
      <c r="EQ490" s="79">
        <f t="shared" si="859"/>
        <v>9</v>
      </c>
      <c r="ER490" s="79">
        <f t="shared" si="841"/>
        <v>6</v>
      </c>
      <c r="ES490" s="79">
        <f t="shared" si="841"/>
        <v>13</v>
      </c>
      <c r="ET490" s="81">
        <f>SUM($BL490:$CI490)+SUM(CP$485:CP$499)</f>
        <v>54</v>
      </c>
      <c r="EU490" s="81">
        <f>SUM($CK490:$DH490)+SUM(BQ$485:BQ$499)</f>
        <v>67</v>
      </c>
      <c r="EV490" s="79">
        <f t="shared" si="842"/>
        <v>24</v>
      </c>
      <c r="EW490" s="136">
        <f t="shared" si="843"/>
        <v>0.80597014925373134</v>
      </c>
      <c r="EX490" s="78"/>
      <c r="EY490" s="80">
        <f t="shared" si="844"/>
        <v>28</v>
      </c>
      <c r="EZ490" s="80">
        <f t="shared" si="845"/>
        <v>9</v>
      </c>
      <c r="FA490" s="80">
        <f t="shared" si="846"/>
        <v>6</v>
      </c>
      <c r="FB490" s="80">
        <f t="shared" si="847"/>
        <v>13</v>
      </c>
      <c r="FC490" s="80">
        <f t="shared" si="848"/>
        <v>54</v>
      </c>
      <c r="FD490" s="80">
        <f t="shared" si="849"/>
        <v>67</v>
      </c>
      <c r="FE490" s="80">
        <f t="shared" si="850"/>
        <v>24</v>
      </c>
      <c r="FF490" s="80">
        <f t="shared" si="851"/>
        <v>0.80597014925373134</v>
      </c>
      <c r="FH490" s="54">
        <f t="shared" si="860"/>
        <v>0</v>
      </c>
      <c r="FI490" s="54">
        <f t="shared" si="861"/>
        <v>0</v>
      </c>
      <c r="FJ490" s="54">
        <f t="shared" si="852"/>
        <v>0</v>
      </c>
      <c r="FK490" s="54">
        <f t="shared" si="852"/>
        <v>0</v>
      </c>
      <c r="FL490" s="54">
        <f t="shared" si="852"/>
        <v>0</v>
      </c>
      <c r="FM490" s="54">
        <f t="shared" si="852"/>
        <v>0</v>
      </c>
      <c r="FN490" s="54">
        <f t="shared" si="852"/>
        <v>0</v>
      </c>
      <c r="FO490" s="54">
        <f t="shared" si="852"/>
        <v>0</v>
      </c>
      <c r="FQ490" s="54" t="str">
        <f t="shared" si="803"/>
        <v/>
      </c>
      <c r="FR490" s="54" t="str">
        <f t="shared" si="744"/>
        <v/>
      </c>
      <c r="FS490" s="54" t="str">
        <f t="shared" si="853"/>
        <v/>
      </c>
      <c r="FT490" s="54" t="str">
        <f t="shared" si="854"/>
        <v/>
      </c>
      <c r="FU490" s="54" t="str">
        <f t="shared" si="854"/>
        <v/>
      </c>
      <c r="FV490" s="54" t="str">
        <f t="shared" si="772"/>
        <v/>
      </c>
      <c r="FW490" s="54" t="str">
        <f t="shared" si="772"/>
        <v/>
      </c>
      <c r="FX490" s="54" t="str">
        <f t="shared" si="772"/>
        <v/>
      </c>
      <c r="FY490" s="54" t="s">
        <v>1257</v>
      </c>
      <c r="FZ490" s="54" t="s">
        <v>1151</v>
      </c>
      <c r="GC490" s="407"/>
      <c r="GD490" s="407"/>
      <c r="GE490" s="407"/>
      <c r="GF490" s="407"/>
      <c r="GG490" s="407"/>
      <c r="GH490" s="407"/>
      <c r="GI490" s="407"/>
      <c r="GJ490" s="54" t="s">
        <v>1136</v>
      </c>
      <c r="GK490" s="56"/>
      <c r="GN490" s="54" t="s">
        <v>1168</v>
      </c>
    </row>
    <row r="491" spans="1:196" s="54" customFormat="1" ht="12" x14ac:dyDescent="0.25">
      <c r="A491" s="54">
        <v>7</v>
      </c>
      <c r="B491" s="54" t="s">
        <v>1146</v>
      </c>
      <c r="C491" s="56">
        <v>28</v>
      </c>
      <c r="D491" s="56">
        <v>13</v>
      </c>
      <c r="E491" s="56">
        <v>3</v>
      </c>
      <c r="F491" s="56">
        <v>12</v>
      </c>
      <c r="G491" s="56">
        <v>66</v>
      </c>
      <c r="H491" s="56">
        <v>59</v>
      </c>
      <c r="I491" s="57">
        <v>29</v>
      </c>
      <c r="J491" s="69">
        <f t="shared" si="833"/>
        <v>1.1186440677966101</v>
      </c>
      <c r="L491" s="82" t="s">
        <v>1132</v>
      </c>
      <c r="M491" s="86" t="s">
        <v>62</v>
      </c>
      <c r="N491" s="88" t="s">
        <v>62</v>
      </c>
      <c r="O491" s="88" t="s">
        <v>99</v>
      </c>
      <c r="P491" s="148" t="s">
        <v>103</v>
      </c>
      <c r="Q491" s="84" t="s">
        <v>125</v>
      </c>
      <c r="R491" s="148" t="s">
        <v>178</v>
      </c>
      <c r="S491" s="83"/>
      <c r="T491" s="88" t="s">
        <v>77</v>
      </c>
      <c r="U491" s="88" t="s">
        <v>77</v>
      </c>
      <c r="V491" s="148" t="s">
        <v>126</v>
      </c>
      <c r="W491" s="148" t="s">
        <v>77</v>
      </c>
      <c r="X491" s="88" t="s">
        <v>200</v>
      </c>
      <c r="Y491" s="88" t="s">
        <v>148</v>
      </c>
      <c r="Z491" s="252" t="s">
        <v>89</v>
      </c>
      <c r="AA491" s="152" t="s">
        <v>74</v>
      </c>
      <c r="AC491" s="54" t="s">
        <v>1258</v>
      </c>
      <c r="AL491" s="82" t="s">
        <v>1132</v>
      </c>
      <c r="AM491" s="253" t="s">
        <v>239</v>
      </c>
      <c r="AN491" s="59" t="s">
        <v>598</v>
      </c>
      <c r="AO491" s="59" t="s">
        <v>242</v>
      </c>
      <c r="AP491" s="59" t="s">
        <v>256</v>
      </c>
      <c r="AQ491" s="84" t="s">
        <v>480</v>
      </c>
      <c r="AR491" s="59" t="s">
        <v>582</v>
      </c>
      <c r="AS491" s="83"/>
      <c r="AT491" s="59" t="s">
        <v>284</v>
      </c>
      <c r="AU491" s="59" t="s">
        <v>249</v>
      </c>
      <c r="AV491" s="59" t="s">
        <v>584</v>
      </c>
      <c r="AW491" s="59" t="s">
        <v>709</v>
      </c>
      <c r="AX491" s="59" t="s">
        <v>245</v>
      </c>
      <c r="AY491" s="59" t="s">
        <v>1171</v>
      </c>
      <c r="AZ491" s="59" t="s">
        <v>590</v>
      </c>
      <c r="BA491" s="85" t="s">
        <v>248</v>
      </c>
      <c r="BB491" s="61"/>
      <c r="BC491" s="61"/>
      <c r="BL491" s="90">
        <f t="shared" si="855"/>
        <v>1</v>
      </c>
      <c r="BM491" s="77">
        <f t="shared" si="855"/>
        <v>1</v>
      </c>
      <c r="BN491" s="77">
        <f t="shared" si="855"/>
        <v>1</v>
      </c>
      <c r="BO491" s="77">
        <f t="shared" si="855"/>
        <v>1</v>
      </c>
      <c r="BP491" s="77">
        <f t="shared" si="855"/>
        <v>5</v>
      </c>
      <c r="BQ491" s="77">
        <f t="shared" si="855"/>
        <v>6</v>
      </c>
      <c r="BR491" s="91"/>
      <c r="BS491" s="77">
        <f t="shared" si="834"/>
        <v>2</v>
      </c>
      <c r="BT491" s="77">
        <f t="shared" si="834"/>
        <v>2</v>
      </c>
      <c r="BU491" s="77">
        <f t="shared" si="834"/>
        <v>7</v>
      </c>
      <c r="BV491" s="77">
        <f t="shared" si="834"/>
        <v>2</v>
      </c>
      <c r="BW491" s="77">
        <f t="shared" si="834"/>
        <v>2</v>
      </c>
      <c r="BX491" s="77">
        <f t="shared" si="834"/>
        <v>0</v>
      </c>
      <c r="BY491" s="77">
        <f t="shared" si="834"/>
        <v>3</v>
      </c>
      <c r="BZ491" s="92">
        <f t="shared" si="834"/>
        <v>1</v>
      </c>
      <c r="CB491" s="77"/>
      <c r="CC491" s="77"/>
      <c r="CD491" s="77"/>
      <c r="CE491" s="77"/>
      <c r="CF491" s="77"/>
      <c r="CG491" s="77"/>
      <c r="CH491" s="77"/>
      <c r="CI491" s="77"/>
      <c r="CJ491" s="78"/>
      <c r="CK491" s="90">
        <f t="shared" si="856"/>
        <v>1</v>
      </c>
      <c r="CL491" s="77">
        <f t="shared" si="856"/>
        <v>1</v>
      </c>
      <c r="CM491" s="77">
        <f t="shared" si="856"/>
        <v>0</v>
      </c>
      <c r="CN491" s="77">
        <f t="shared" si="856"/>
        <v>3</v>
      </c>
      <c r="CO491" s="77">
        <f t="shared" si="856"/>
        <v>0</v>
      </c>
      <c r="CP491" s="77">
        <f t="shared" si="856"/>
        <v>1</v>
      </c>
      <c r="CQ491" s="91"/>
      <c r="CR491" s="77">
        <f t="shared" si="835"/>
        <v>1</v>
      </c>
      <c r="CS491" s="77">
        <f t="shared" si="835"/>
        <v>1</v>
      </c>
      <c r="CT491" s="77">
        <f t="shared" si="835"/>
        <v>0</v>
      </c>
      <c r="CU491" s="77">
        <f t="shared" si="835"/>
        <v>1</v>
      </c>
      <c r="CV491" s="77">
        <f t="shared" si="835"/>
        <v>2</v>
      </c>
      <c r="CW491" s="77">
        <f t="shared" si="835"/>
        <v>1</v>
      </c>
      <c r="CX491" s="77">
        <f t="shared" si="835"/>
        <v>0</v>
      </c>
      <c r="CY491" s="92">
        <f t="shared" si="835"/>
        <v>2</v>
      </c>
      <c r="DA491" s="77"/>
      <c r="DB491" s="77"/>
      <c r="DC491" s="77"/>
      <c r="DD491" s="77"/>
      <c r="DE491" s="77"/>
      <c r="DF491" s="77"/>
      <c r="DG491" s="77"/>
      <c r="DH491" s="77"/>
      <c r="DJ491" s="90" t="str">
        <f t="shared" si="857"/>
        <v>D</v>
      </c>
      <c r="DK491" s="77" t="str">
        <f t="shared" si="857"/>
        <v>D</v>
      </c>
      <c r="DL491" s="77" t="str">
        <f t="shared" si="857"/>
        <v>H</v>
      </c>
      <c r="DM491" s="77" t="str">
        <f t="shared" si="857"/>
        <v>A</v>
      </c>
      <c r="DN491" s="77" t="str">
        <f t="shared" si="857"/>
        <v>H</v>
      </c>
      <c r="DO491" s="77" t="str">
        <f t="shared" si="857"/>
        <v>H</v>
      </c>
      <c r="DP491" s="91"/>
      <c r="DQ491" s="77" t="str">
        <f t="shared" si="836"/>
        <v>H</v>
      </c>
      <c r="DR491" s="77" t="str">
        <f t="shared" si="836"/>
        <v>H</v>
      </c>
      <c r="DS491" s="77" t="str">
        <f t="shared" si="836"/>
        <v>H</v>
      </c>
      <c r="DT491" s="77" t="str">
        <f t="shared" si="836"/>
        <v>H</v>
      </c>
      <c r="DU491" s="77" t="str">
        <f t="shared" si="836"/>
        <v>D</v>
      </c>
      <c r="DV491" s="77" t="str">
        <f t="shared" si="836"/>
        <v>A</v>
      </c>
      <c r="DW491" s="77" t="str">
        <f t="shared" si="836"/>
        <v>H</v>
      </c>
      <c r="DX491" s="92" t="str">
        <f t="shared" si="836"/>
        <v>A</v>
      </c>
      <c r="DZ491" s="56"/>
      <c r="EA491" s="56"/>
      <c r="EB491" s="56"/>
      <c r="EC491" s="56"/>
      <c r="ED491" s="56"/>
      <c r="EE491" s="56"/>
      <c r="EF491" s="56"/>
      <c r="EG491" s="56"/>
      <c r="EI491" s="53" t="str">
        <f t="shared" si="837"/>
        <v>Grays Athletic</v>
      </c>
      <c r="EJ491" s="79">
        <f t="shared" si="858"/>
        <v>28</v>
      </c>
      <c r="EK491" s="80">
        <f t="shared" si="838"/>
        <v>8</v>
      </c>
      <c r="EL491" s="80">
        <f t="shared" si="839"/>
        <v>3</v>
      </c>
      <c r="EM491" s="80">
        <f t="shared" si="840"/>
        <v>3</v>
      </c>
      <c r="EN491" s="80">
        <f>COUNTIF(DP$485:DP$499,"A")</f>
        <v>9</v>
      </c>
      <c r="EO491" s="80">
        <f>COUNTIF(DP$485:DP$499,"D")</f>
        <v>0</v>
      </c>
      <c r="EP491" s="80">
        <f>COUNTIF(DP$485:DP$499,"H")</f>
        <v>5</v>
      </c>
      <c r="EQ491" s="79">
        <f t="shared" si="859"/>
        <v>17</v>
      </c>
      <c r="ER491" s="79">
        <f t="shared" si="841"/>
        <v>3</v>
      </c>
      <c r="ES491" s="79">
        <f t="shared" si="841"/>
        <v>8</v>
      </c>
      <c r="ET491" s="81">
        <f>SUM($BL491:$CI491)+SUM(CQ$485:CQ$499)</f>
        <v>75</v>
      </c>
      <c r="EU491" s="81">
        <f>SUM($CK491:$DH491)+SUM(BR$485:BR$499)</f>
        <v>43</v>
      </c>
      <c r="EV491" s="79">
        <f t="shared" si="842"/>
        <v>37</v>
      </c>
      <c r="EW491" s="136">
        <f t="shared" si="843"/>
        <v>1.7441860465116279</v>
      </c>
      <c r="EX491" s="78"/>
      <c r="EY491" s="80">
        <f t="shared" si="844"/>
        <v>28</v>
      </c>
      <c r="EZ491" s="80">
        <f t="shared" si="845"/>
        <v>17</v>
      </c>
      <c r="FA491" s="80">
        <f t="shared" si="846"/>
        <v>3</v>
      </c>
      <c r="FB491" s="80">
        <f t="shared" si="847"/>
        <v>8</v>
      </c>
      <c r="FC491" s="80">
        <f t="shared" si="848"/>
        <v>75</v>
      </c>
      <c r="FD491" s="80">
        <f t="shared" si="849"/>
        <v>45</v>
      </c>
      <c r="FE491" s="80">
        <f t="shared" si="850"/>
        <v>37</v>
      </c>
      <c r="FF491" s="80">
        <f t="shared" si="851"/>
        <v>1.6666666666666667</v>
      </c>
      <c r="FH491" s="54">
        <f t="shared" si="860"/>
        <v>0</v>
      </c>
      <c r="FI491" s="54">
        <f t="shared" si="861"/>
        <v>0</v>
      </c>
      <c r="FJ491" s="54">
        <f t="shared" si="852"/>
        <v>0</v>
      </c>
      <c r="FK491" s="54">
        <f t="shared" si="852"/>
        <v>0</v>
      </c>
      <c r="FL491" s="54">
        <f t="shared" si="852"/>
        <v>0</v>
      </c>
      <c r="FM491" s="54">
        <f t="shared" si="852"/>
        <v>1</v>
      </c>
      <c r="FN491" s="54">
        <f t="shared" si="852"/>
        <v>0</v>
      </c>
      <c r="FO491" s="54">
        <f t="shared" si="852"/>
        <v>1</v>
      </c>
      <c r="FQ491" s="54" t="str">
        <f t="shared" si="803"/>
        <v>Grays Athletic</v>
      </c>
      <c r="FR491" s="54">
        <f t="shared" ref="FR491:FR520" si="862">IF(SUM($FH491:$FO491)=0,"",EY491-EJ491)</f>
        <v>0</v>
      </c>
      <c r="FS491" s="54">
        <f t="shared" si="853"/>
        <v>0</v>
      </c>
      <c r="FT491" s="54">
        <f t="shared" si="854"/>
        <v>0</v>
      </c>
      <c r="FU491" s="54">
        <f t="shared" si="854"/>
        <v>0</v>
      </c>
      <c r="FV491" s="54">
        <f t="shared" si="772"/>
        <v>0</v>
      </c>
      <c r="FW491" s="54">
        <f t="shared" si="772"/>
        <v>2</v>
      </c>
      <c r="FX491" s="54">
        <f t="shared" si="772"/>
        <v>0</v>
      </c>
      <c r="FY491" s="54" t="s">
        <v>1259</v>
      </c>
      <c r="FZ491" s="61"/>
      <c r="GA491" s="59"/>
      <c r="GB491" s="60"/>
      <c r="GC491" s="407"/>
      <c r="GD491" s="407"/>
      <c r="GE491" s="407"/>
      <c r="GF491" s="407"/>
      <c r="GG491" s="407"/>
      <c r="GH491" s="407"/>
      <c r="GI491" s="407"/>
      <c r="GJ491" s="54" t="s">
        <v>1132</v>
      </c>
      <c r="GK491" s="56" t="s">
        <v>1260</v>
      </c>
      <c r="GL491" s="54" t="s">
        <v>1261</v>
      </c>
      <c r="GM491" s="54" t="s">
        <v>207</v>
      </c>
      <c r="GN491" s="54" t="s">
        <v>1262</v>
      </c>
    </row>
    <row r="492" spans="1:196" s="54" customFormat="1" ht="12" x14ac:dyDescent="0.25">
      <c r="A492" s="54">
        <v>8</v>
      </c>
      <c r="B492" s="54" t="s">
        <v>1130</v>
      </c>
      <c r="C492" s="56">
        <v>28</v>
      </c>
      <c r="D492" s="56">
        <v>14</v>
      </c>
      <c r="E492" s="56">
        <v>0</v>
      </c>
      <c r="F492" s="56">
        <v>14</v>
      </c>
      <c r="G492" s="56">
        <v>62</v>
      </c>
      <c r="H492" s="56">
        <v>52</v>
      </c>
      <c r="I492" s="57">
        <v>28</v>
      </c>
      <c r="J492" s="69">
        <f t="shared" si="833"/>
        <v>1.1923076923076923</v>
      </c>
      <c r="L492" s="82" t="s">
        <v>1142</v>
      </c>
      <c r="M492" s="86" t="s">
        <v>268</v>
      </c>
      <c r="N492" s="88" t="s">
        <v>600</v>
      </c>
      <c r="O492" s="88" t="s">
        <v>77</v>
      </c>
      <c r="P492" s="88" t="s">
        <v>126</v>
      </c>
      <c r="Q492" s="84" t="s">
        <v>87</v>
      </c>
      <c r="R492" s="88" t="s">
        <v>150</v>
      </c>
      <c r="S492" s="88" t="s">
        <v>644</v>
      </c>
      <c r="T492" s="83"/>
      <c r="U492" s="88" t="s">
        <v>100</v>
      </c>
      <c r="V492" s="88" t="s">
        <v>200</v>
      </c>
      <c r="W492" s="88" t="s">
        <v>126</v>
      </c>
      <c r="X492" s="88" t="s">
        <v>150</v>
      </c>
      <c r="Y492" s="88" t="s">
        <v>58</v>
      </c>
      <c r="Z492" s="88" t="s">
        <v>126</v>
      </c>
      <c r="AA492" s="89" t="s">
        <v>176</v>
      </c>
      <c r="AC492" s="54" t="s">
        <v>1263</v>
      </c>
      <c r="AL492" s="82" t="s">
        <v>1142</v>
      </c>
      <c r="AM492" s="253" t="s">
        <v>250</v>
      </c>
      <c r="AN492" s="59" t="s">
        <v>1171</v>
      </c>
      <c r="AO492" s="59" t="s">
        <v>239</v>
      </c>
      <c r="AP492" s="59" t="s">
        <v>248</v>
      </c>
      <c r="AQ492" s="84" t="s">
        <v>587</v>
      </c>
      <c r="AR492" s="59" t="s">
        <v>255</v>
      </c>
      <c r="AS492" s="59" t="s">
        <v>265</v>
      </c>
      <c r="AT492" s="83"/>
      <c r="AU492" s="59" t="s">
        <v>583</v>
      </c>
      <c r="AV492" s="59" t="s">
        <v>582</v>
      </c>
      <c r="AW492" s="59" t="s">
        <v>480</v>
      </c>
      <c r="AX492" s="59" t="s">
        <v>576</v>
      </c>
      <c r="AY492" s="59" t="s">
        <v>590</v>
      </c>
      <c r="AZ492" s="59" t="s">
        <v>240</v>
      </c>
      <c r="BA492" s="85" t="s">
        <v>591</v>
      </c>
      <c r="BB492" s="61"/>
      <c r="BC492" s="61"/>
      <c r="BL492" s="90">
        <f t="shared" si="855"/>
        <v>7</v>
      </c>
      <c r="BM492" s="77">
        <f t="shared" si="855"/>
        <v>8</v>
      </c>
      <c r="BN492" s="77">
        <f t="shared" si="855"/>
        <v>2</v>
      </c>
      <c r="BO492" s="77">
        <f t="shared" si="855"/>
        <v>7</v>
      </c>
      <c r="BP492" s="77">
        <f t="shared" si="855"/>
        <v>3</v>
      </c>
      <c r="BQ492" s="77">
        <f t="shared" si="855"/>
        <v>3</v>
      </c>
      <c r="BR492" s="77">
        <f t="shared" si="855"/>
        <v>6</v>
      </c>
      <c r="BS492" s="91"/>
      <c r="BT492" s="77">
        <f t="shared" si="834"/>
        <v>4</v>
      </c>
      <c r="BU492" s="77">
        <f t="shared" si="834"/>
        <v>2</v>
      </c>
      <c r="BV492" s="77">
        <f t="shared" si="834"/>
        <v>7</v>
      </c>
      <c r="BW492" s="77">
        <f t="shared" si="834"/>
        <v>3</v>
      </c>
      <c r="BX492" s="77">
        <f t="shared" si="834"/>
        <v>5</v>
      </c>
      <c r="BY492" s="77">
        <f t="shared" si="834"/>
        <v>7</v>
      </c>
      <c r="BZ492" s="92">
        <f t="shared" si="834"/>
        <v>2</v>
      </c>
      <c r="CB492" s="77"/>
      <c r="CC492" s="77"/>
      <c r="CD492" s="77"/>
      <c r="CE492" s="77"/>
      <c r="CF492" s="77"/>
      <c r="CG492" s="77"/>
      <c r="CH492" s="77"/>
      <c r="CI492" s="77"/>
      <c r="CJ492" s="78"/>
      <c r="CK492" s="90">
        <f t="shared" si="856"/>
        <v>2</v>
      </c>
      <c r="CL492" s="77">
        <f t="shared" si="856"/>
        <v>5</v>
      </c>
      <c r="CM492" s="77">
        <f t="shared" si="856"/>
        <v>1</v>
      </c>
      <c r="CN492" s="77">
        <f t="shared" si="856"/>
        <v>0</v>
      </c>
      <c r="CO492" s="77">
        <f t="shared" si="856"/>
        <v>3</v>
      </c>
      <c r="CP492" s="77">
        <f t="shared" si="856"/>
        <v>1</v>
      </c>
      <c r="CQ492" s="77">
        <f t="shared" si="856"/>
        <v>5</v>
      </c>
      <c r="CR492" s="91"/>
      <c r="CS492" s="77">
        <f t="shared" si="835"/>
        <v>3</v>
      </c>
      <c r="CT492" s="77">
        <f t="shared" si="835"/>
        <v>2</v>
      </c>
      <c r="CU492" s="77">
        <f t="shared" si="835"/>
        <v>0</v>
      </c>
      <c r="CV492" s="77">
        <f t="shared" si="835"/>
        <v>1</v>
      </c>
      <c r="CW492" s="77">
        <f t="shared" si="835"/>
        <v>1</v>
      </c>
      <c r="CX492" s="77">
        <f t="shared" si="835"/>
        <v>0</v>
      </c>
      <c r="CY492" s="92">
        <f t="shared" si="835"/>
        <v>3</v>
      </c>
      <c r="DA492" s="77"/>
      <c r="DB492" s="77"/>
      <c r="DC492" s="77"/>
      <c r="DD492" s="77"/>
      <c r="DE492" s="77"/>
      <c r="DF492" s="77"/>
      <c r="DG492" s="77"/>
      <c r="DH492" s="77"/>
      <c r="DJ492" s="90" t="str">
        <f t="shared" si="857"/>
        <v>H</v>
      </c>
      <c r="DK492" s="77" t="str">
        <f t="shared" si="857"/>
        <v>H</v>
      </c>
      <c r="DL492" s="77" t="str">
        <f t="shared" si="857"/>
        <v>H</v>
      </c>
      <c r="DM492" s="77" t="str">
        <f t="shared" si="857"/>
        <v>H</v>
      </c>
      <c r="DN492" s="77" t="str">
        <f t="shared" si="857"/>
        <v>D</v>
      </c>
      <c r="DO492" s="77" t="str">
        <f t="shared" si="857"/>
        <v>H</v>
      </c>
      <c r="DP492" s="77" t="str">
        <f t="shared" si="857"/>
        <v>H</v>
      </c>
      <c r="DQ492" s="91"/>
      <c r="DR492" s="77" t="str">
        <f t="shared" si="836"/>
        <v>H</v>
      </c>
      <c r="DS492" s="77" t="str">
        <f t="shared" si="836"/>
        <v>D</v>
      </c>
      <c r="DT492" s="77" t="str">
        <f t="shared" si="836"/>
        <v>H</v>
      </c>
      <c r="DU492" s="77" t="str">
        <f t="shared" si="836"/>
        <v>H</v>
      </c>
      <c r="DV492" s="77" t="str">
        <f t="shared" si="836"/>
        <v>H</v>
      </c>
      <c r="DW492" s="77" t="str">
        <f t="shared" si="836"/>
        <v>H</v>
      </c>
      <c r="DX492" s="92" t="str">
        <f t="shared" si="836"/>
        <v>A</v>
      </c>
      <c r="DZ492" s="56"/>
      <c r="EA492" s="56"/>
      <c r="EB492" s="56"/>
      <c r="EC492" s="56"/>
      <c r="ED492" s="56"/>
      <c r="EE492" s="56"/>
      <c r="EF492" s="56"/>
      <c r="EG492" s="56"/>
      <c r="EI492" s="53" t="str">
        <f t="shared" si="837"/>
        <v>Maidenhead United</v>
      </c>
      <c r="EJ492" s="79">
        <f t="shared" si="858"/>
        <v>28</v>
      </c>
      <c r="EK492" s="80">
        <f t="shared" si="838"/>
        <v>11</v>
      </c>
      <c r="EL492" s="80">
        <f t="shared" si="839"/>
        <v>2</v>
      </c>
      <c r="EM492" s="80">
        <f t="shared" si="840"/>
        <v>1</v>
      </c>
      <c r="EN492" s="80">
        <f>COUNTIF(DQ$485:DQ$499,"A")</f>
        <v>6</v>
      </c>
      <c r="EO492" s="80">
        <f>COUNTIF(DQ$485:DQ$499,"D")</f>
        <v>4</v>
      </c>
      <c r="EP492" s="80">
        <f>COUNTIF(DQ$485:DQ$499,"H")</f>
        <v>4</v>
      </c>
      <c r="EQ492" s="79">
        <f t="shared" si="859"/>
        <v>17</v>
      </c>
      <c r="ER492" s="79">
        <f t="shared" si="841"/>
        <v>6</v>
      </c>
      <c r="ES492" s="79">
        <f t="shared" si="841"/>
        <v>5</v>
      </c>
      <c r="ET492" s="81">
        <f>SUM($BL492:$CI492)+SUM(CR$485:CR$499)</f>
        <v>114</v>
      </c>
      <c r="EU492" s="81">
        <f>SUM($CK492:$DH492)+SUM(BS$485:BS$499)</f>
        <v>57</v>
      </c>
      <c r="EV492" s="79">
        <f t="shared" si="842"/>
        <v>40</v>
      </c>
      <c r="EW492" s="136">
        <f t="shared" si="843"/>
        <v>2</v>
      </c>
      <c r="EX492" s="78"/>
      <c r="EY492" s="80">
        <f t="shared" si="844"/>
        <v>28</v>
      </c>
      <c r="EZ492" s="80">
        <f t="shared" si="845"/>
        <v>17</v>
      </c>
      <c r="FA492" s="80">
        <f t="shared" si="846"/>
        <v>6</v>
      </c>
      <c r="FB492" s="80">
        <f t="shared" si="847"/>
        <v>5</v>
      </c>
      <c r="FC492" s="80">
        <f t="shared" si="848"/>
        <v>114</v>
      </c>
      <c r="FD492" s="80">
        <f t="shared" si="849"/>
        <v>57</v>
      </c>
      <c r="FE492" s="80">
        <f t="shared" si="850"/>
        <v>40</v>
      </c>
      <c r="FF492" s="80">
        <f t="shared" si="851"/>
        <v>2</v>
      </c>
      <c r="FH492" s="54">
        <f t="shared" si="860"/>
        <v>0</v>
      </c>
      <c r="FI492" s="54">
        <f t="shared" si="861"/>
        <v>0</v>
      </c>
      <c r="FJ492" s="54">
        <f t="shared" si="852"/>
        <v>0</v>
      </c>
      <c r="FK492" s="54">
        <f t="shared" si="852"/>
        <v>0</v>
      </c>
      <c r="FL492" s="54">
        <f t="shared" si="852"/>
        <v>0</v>
      </c>
      <c r="FM492" s="54">
        <f t="shared" si="852"/>
        <v>0</v>
      </c>
      <c r="FN492" s="54">
        <f t="shared" si="852"/>
        <v>0</v>
      </c>
      <c r="FO492" s="54">
        <f t="shared" si="852"/>
        <v>0</v>
      </c>
      <c r="FQ492" s="54" t="str">
        <f t="shared" si="803"/>
        <v/>
      </c>
      <c r="FR492" s="54" t="str">
        <f t="shared" si="862"/>
        <v/>
      </c>
      <c r="FS492" s="54" t="str">
        <f t="shared" si="853"/>
        <v/>
      </c>
      <c r="FT492" s="54" t="str">
        <f t="shared" si="854"/>
        <v/>
      </c>
      <c r="FU492" s="54" t="str">
        <f t="shared" si="854"/>
        <v/>
      </c>
      <c r="FV492" s="54" t="str">
        <f t="shared" si="772"/>
        <v/>
      </c>
      <c r="FW492" s="54" t="str">
        <f t="shared" si="772"/>
        <v/>
      </c>
      <c r="FX492" s="54" t="str">
        <f t="shared" si="772"/>
        <v/>
      </c>
      <c r="FY492" s="54" t="s">
        <v>1264</v>
      </c>
      <c r="FZ492" s="61"/>
      <c r="GA492" s="59"/>
      <c r="GB492" s="60"/>
      <c r="GC492" s="407"/>
      <c r="GD492" s="407"/>
      <c r="GE492" s="407"/>
      <c r="GF492" s="407"/>
      <c r="GG492" s="407"/>
      <c r="GH492" s="407"/>
      <c r="GI492" s="407"/>
      <c r="GJ492" s="54" t="s">
        <v>1142</v>
      </c>
      <c r="GK492" s="56"/>
      <c r="GN492" s="54" t="s">
        <v>486</v>
      </c>
    </row>
    <row r="493" spans="1:196" s="54" customFormat="1" ht="12" x14ac:dyDescent="0.25">
      <c r="A493" s="54">
        <v>9</v>
      </c>
      <c r="B493" s="54" t="s">
        <v>1250</v>
      </c>
      <c r="C493" s="56">
        <v>28</v>
      </c>
      <c r="D493" s="56">
        <v>11</v>
      </c>
      <c r="E493" s="56">
        <v>6</v>
      </c>
      <c r="F493" s="56">
        <v>11</v>
      </c>
      <c r="G493" s="56">
        <v>66</v>
      </c>
      <c r="H493" s="56">
        <v>75</v>
      </c>
      <c r="I493" s="57">
        <v>28</v>
      </c>
      <c r="J493" s="69">
        <f t="shared" si="833"/>
        <v>0.88</v>
      </c>
      <c r="L493" s="82" t="s">
        <v>1154</v>
      </c>
      <c r="M493" s="86" t="s">
        <v>304</v>
      </c>
      <c r="N493" s="88" t="s">
        <v>268</v>
      </c>
      <c r="O493" s="88" t="s">
        <v>85</v>
      </c>
      <c r="P493" s="148" t="s">
        <v>111</v>
      </c>
      <c r="Q493" s="84" t="s">
        <v>101</v>
      </c>
      <c r="R493" s="88" t="s">
        <v>200</v>
      </c>
      <c r="S493" s="88" t="s">
        <v>98</v>
      </c>
      <c r="T493" s="88" t="s">
        <v>273</v>
      </c>
      <c r="U493" s="83"/>
      <c r="V493" s="88" t="s">
        <v>125</v>
      </c>
      <c r="W493" s="148" t="s">
        <v>178</v>
      </c>
      <c r="X493" s="88" t="s">
        <v>177</v>
      </c>
      <c r="Y493" s="88" t="s">
        <v>58</v>
      </c>
      <c r="Z493" s="148" t="s">
        <v>304</v>
      </c>
      <c r="AA493" s="89" t="s">
        <v>150</v>
      </c>
      <c r="AC493" s="54" t="s">
        <v>1265</v>
      </c>
      <c r="AL493" s="82" t="s">
        <v>1154</v>
      </c>
      <c r="AM493" s="253" t="s">
        <v>575</v>
      </c>
      <c r="AN493" s="59" t="s">
        <v>275</v>
      </c>
      <c r="AO493" s="59" t="s">
        <v>245</v>
      </c>
      <c r="AP493" s="59" t="s">
        <v>239</v>
      </c>
      <c r="AQ493" s="84" t="s">
        <v>585</v>
      </c>
      <c r="AR493" s="59" t="s">
        <v>250</v>
      </c>
      <c r="AS493" s="59" t="s">
        <v>589</v>
      </c>
      <c r="AT493" s="59" t="s">
        <v>266</v>
      </c>
      <c r="AU493" s="83"/>
      <c r="AV493" s="59" t="s">
        <v>480</v>
      </c>
      <c r="AW493" s="59" t="s">
        <v>593</v>
      </c>
      <c r="AX493" s="59" t="s">
        <v>587</v>
      </c>
      <c r="AY493" s="59" t="s">
        <v>248</v>
      </c>
      <c r="AZ493" s="59" t="s">
        <v>284</v>
      </c>
      <c r="BA493" s="85" t="s">
        <v>594</v>
      </c>
      <c r="BB493" s="61"/>
      <c r="BC493" s="61"/>
      <c r="BL493" s="90">
        <f t="shared" si="855"/>
        <v>4</v>
      </c>
      <c r="BM493" s="77">
        <f t="shared" si="855"/>
        <v>7</v>
      </c>
      <c r="BN493" s="77">
        <f t="shared" si="855"/>
        <v>0</v>
      </c>
      <c r="BO493" s="77">
        <f t="shared" si="855"/>
        <v>5</v>
      </c>
      <c r="BP493" s="77">
        <f t="shared" si="855"/>
        <v>3</v>
      </c>
      <c r="BQ493" s="77">
        <f t="shared" si="855"/>
        <v>2</v>
      </c>
      <c r="BR493" s="77">
        <f t="shared" si="855"/>
        <v>0</v>
      </c>
      <c r="BS493" s="77">
        <f t="shared" si="855"/>
        <v>4</v>
      </c>
      <c r="BT493" s="91"/>
      <c r="BU493" s="77">
        <f t="shared" si="834"/>
        <v>5</v>
      </c>
      <c r="BV493" s="77">
        <f t="shared" si="834"/>
        <v>6</v>
      </c>
      <c r="BW493" s="77">
        <f t="shared" si="834"/>
        <v>2</v>
      </c>
      <c r="BX493" s="77">
        <f t="shared" si="834"/>
        <v>5</v>
      </c>
      <c r="BY493" s="77">
        <f t="shared" si="834"/>
        <v>4</v>
      </c>
      <c r="BZ493" s="92">
        <f t="shared" si="834"/>
        <v>3</v>
      </c>
      <c r="CB493" s="77"/>
      <c r="CC493" s="77"/>
      <c r="CD493" s="77"/>
      <c r="CE493" s="77"/>
      <c r="CF493" s="77"/>
      <c r="CG493" s="77"/>
      <c r="CH493" s="77"/>
      <c r="CI493" s="77"/>
      <c r="CJ493" s="163"/>
      <c r="CK493" s="90">
        <f t="shared" si="856"/>
        <v>2</v>
      </c>
      <c r="CL493" s="77">
        <f t="shared" si="856"/>
        <v>2</v>
      </c>
      <c r="CM493" s="77">
        <f t="shared" si="856"/>
        <v>4</v>
      </c>
      <c r="CN493" s="77">
        <f t="shared" si="856"/>
        <v>2</v>
      </c>
      <c r="CO493" s="77">
        <f t="shared" si="856"/>
        <v>2</v>
      </c>
      <c r="CP493" s="77">
        <f t="shared" si="856"/>
        <v>2</v>
      </c>
      <c r="CQ493" s="77">
        <f t="shared" si="856"/>
        <v>5</v>
      </c>
      <c r="CR493" s="77">
        <f t="shared" si="856"/>
        <v>4</v>
      </c>
      <c r="CS493" s="91"/>
      <c r="CT493" s="77">
        <f t="shared" si="835"/>
        <v>0</v>
      </c>
      <c r="CU493" s="77">
        <f t="shared" si="835"/>
        <v>1</v>
      </c>
      <c r="CV493" s="77">
        <f t="shared" si="835"/>
        <v>0</v>
      </c>
      <c r="CW493" s="77">
        <f t="shared" si="835"/>
        <v>1</v>
      </c>
      <c r="CX493" s="77">
        <f t="shared" si="835"/>
        <v>2</v>
      </c>
      <c r="CY493" s="92">
        <f t="shared" si="835"/>
        <v>1</v>
      </c>
      <c r="DA493" s="77"/>
      <c r="DB493" s="77"/>
      <c r="DC493" s="77"/>
      <c r="DD493" s="77"/>
      <c r="DE493" s="77"/>
      <c r="DF493" s="77"/>
      <c r="DG493" s="77"/>
      <c r="DH493" s="77"/>
      <c r="DI493" s="53"/>
      <c r="DJ493" s="90" t="str">
        <f t="shared" si="857"/>
        <v>H</v>
      </c>
      <c r="DK493" s="77" t="str">
        <f t="shared" si="857"/>
        <v>H</v>
      </c>
      <c r="DL493" s="77" t="str">
        <f t="shared" si="857"/>
        <v>A</v>
      </c>
      <c r="DM493" s="77" t="str">
        <f t="shared" si="857"/>
        <v>H</v>
      </c>
      <c r="DN493" s="77" t="str">
        <f t="shared" si="857"/>
        <v>H</v>
      </c>
      <c r="DO493" s="77" t="str">
        <f t="shared" si="857"/>
        <v>D</v>
      </c>
      <c r="DP493" s="77" t="str">
        <f t="shared" si="857"/>
        <v>A</v>
      </c>
      <c r="DQ493" s="77" t="str">
        <f t="shared" si="857"/>
        <v>D</v>
      </c>
      <c r="DR493" s="91"/>
      <c r="DS493" s="77" t="str">
        <f t="shared" si="836"/>
        <v>H</v>
      </c>
      <c r="DT493" s="77" t="str">
        <f t="shared" si="836"/>
        <v>H</v>
      </c>
      <c r="DU493" s="77" t="str">
        <f t="shared" si="836"/>
        <v>H</v>
      </c>
      <c r="DV493" s="77" t="str">
        <f t="shared" si="836"/>
        <v>H</v>
      </c>
      <c r="DW493" s="77" t="str">
        <f t="shared" si="836"/>
        <v>H</v>
      </c>
      <c r="DX493" s="92" t="str">
        <f t="shared" si="836"/>
        <v>H</v>
      </c>
      <c r="DZ493" s="56"/>
      <c r="EA493" s="56"/>
      <c r="EB493" s="56"/>
      <c r="EC493" s="56"/>
      <c r="ED493" s="56"/>
      <c r="EE493" s="56"/>
      <c r="EF493" s="56"/>
      <c r="EG493" s="56"/>
      <c r="EH493" s="53"/>
      <c r="EI493" s="53" t="str">
        <f t="shared" si="837"/>
        <v>Maidstone United</v>
      </c>
      <c r="EJ493" s="79">
        <f t="shared" si="858"/>
        <v>28</v>
      </c>
      <c r="EK493" s="80">
        <f t="shared" si="838"/>
        <v>10</v>
      </c>
      <c r="EL493" s="80">
        <f t="shared" si="839"/>
        <v>2</v>
      </c>
      <c r="EM493" s="80">
        <f t="shared" si="840"/>
        <v>2</v>
      </c>
      <c r="EN493" s="80">
        <f>COUNTIF(DR$485:DR$499,"A")</f>
        <v>3</v>
      </c>
      <c r="EO493" s="80">
        <f>COUNTIF(DR$485:DR$499,"D")</f>
        <v>4</v>
      </c>
      <c r="EP493" s="80">
        <f>COUNTIF(DR$485:DR$499,"H")</f>
        <v>7</v>
      </c>
      <c r="EQ493" s="79">
        <f t="shared" si="859"/>
        <v>13</v>
      </c>
      <c r="ER493" s="79">
        <f t="shared" si="841"/>
        <v>6</v>
      </c>
      <c r="ES493" s="79">
        <f t="shared" si="841"/>
        <v>9</v>
      </c>
      <c r="ET493" s="81">
        <f>SUM($BL493:$CI493)+SUM(CS$485:CS$499)</f>
        <v>75</v>
      </c>
      <c r="EU493" s="81">
        <f>SUM($CK493:$DH493)+SUM(BT$485:BT$499)</f>
        <v>59</v>
      </c>
      <c r="EV493" s="79">
        <f t="shared" si="842"/>
        <v>32</v>
      </c>
      <c r="EW493" s="136">
        <f t="shared" si="843"/>
        <v>1.271186440677966</v>
      </c>
      <c r="EX493" s="78"/>
      <c r="EY493" s="80">
        <f t="shared" si="844"/>
        <v>28</v>
      </c>
      <c r="EZ493" s="80">
        <f t="shared" si="845"/>
        <v>13</v>
      </c>
      <c r="FA493" s="80">
        <f t="shared" si="846"/>
        <v>6</v>
      </c>
      <c r="FB493" s="80">
        <f t="shared" si="847"/>
        <v>9</v>
      </c>
      <c r="FC493" s="80">
        <f t="shared" si="848"/>
        <v>75</v>
      </c>
      <c r="FD493" s="80">
        <f t="shared" si="849"/>
        <v>59</v>
      </c>
      <c r="FE493" s="80">
        <f t="shared" si="850"/>
        <v>32</v>
      </c>
      <c r="FF493" s="80">
        <f t="shared" si="851"/>
        <v>1.271186440677966</v>
      </c>
      <c r="FG493" s="53"/>
      <c r="FH493" s="54">
        <f t="shared" si="860"/>
        <v>0</v>
      </c>
      <c r="FI493" s="54">
        <f t="shared" si="861"/>
        <v>0</v>
      </c>
      <c r="FJ493" s="54">
        <f t="shared" si="852"/>
        <v>0</v>
      </c>
      <c r="FK493" s="54">
        <f t="shared" si="852"/>
        <v>0</v>
      </c>
      <c r="FL493" s="54">
        <f t="shared" si="852"/>
        <v>0</v>
      </c>
      <c r="FM493" s="54">
        <f t="shared" si="852"/>
        <v>0</v>
      </c>
      <c r="FN493" s="54">
        <f t="shared" si="852"/>
        <v>0</v>
      </c>
      <c r="FO493" s="54">
        <f t="shared" si="852"/>
        <v>0</v>
      </c>
      <c r="FQ493" s="54" t="str">
        <f t="shared" si="803"/>
        <v/>
      </c>
      <c r="FR493" s="54" t="str">
        <f t="shared" si="862"/>
        <v/>
      </c>
      <c r="FS493" s="54" t="str">
        <f t="shared" si="853"/>
        <v/>
      </c>
      <c r="FT493" s="54" t="str">
        <f t="shared" si="854"/>
        <v/>
      </c>
      <c r="FU493" s="54" t="str">
        <f t="shared" si="854"/>
        <v/>
      </c>
      <c r="FV493" s="54" t="str">
        <f t="shared" si="772"/>
        <v/>
      </c>
      <c r="FW493" s="54" t="str">
        <f t="shared" si="772"/>
        <v/>
      </c>
      <c r="FX493" s="54" t="str">
        <f t="shared" si="772"/>
        <v/>
      </c>
      <c r="FY493" s="54" t="s">
        <v>1140</v>
      </c>
      <c r="FZ493" s="61"/>
      <c r="GA493" s="59"/>
      <c r="GB493" s="60"/>
      <c r="GC493" s="407"/>
      <c r="GD493" s="407"/>
      <c r="GE493" s="407"/>
      <c r="GF493" s="407"/>
      <c r="GG493" s="407"/>
      <c r="GH493" s="407"/>
      <c r="GI493" s="407"/>
      <c r="GJ493" s="54" t="s">
        <v>1154</v>
      </c>
      <c r="GK493" s="56"/>
      <c r="GN493" s="54" t="s">
        <v>1266</v>
      </c>
    </row>
    <row r="494" spans="1:196" s="54" customFormat="1" ht="12" x14ac:dyDescent="0.25">
      <c r="A494" s="54">
        <v>10</v>
      </c>
      <c r="B494" s="54" t="s">
        <v>1136</v>
      </c>
      <c r="C494" s="56">
        <v>28</v>
      </c>
      <c r="D494" s="56">
        <v>9</v>
      </c>
      <c r="E494" s="56">
        <v>6</v>
      </c>
      <c r="F494" s="56">
        <v>13</v>
      </c>
      <c r="G494" s="56">
        <v>54</v>
      </c>
      <c r="H494" s="56">
        <v>67</v>
      </c>
      <c r="I494" s="57">
        <v>24</v>
      </c>
      <c r="J494" s="69">
        <f t="shared" si="833"/>
        <v>0.80597014925373134</v>
      </c>
      <c r="L494" s="82" t="s">
        <v>1139</v>
      </c>
      <c r="M494" s="86" t="s">
        <v>62</v>
      </c>
      <c r="N494" s="88" t="s">
        <v>111</v>
      </c>
      <c r="O494" s="148" t="s">
        <v>416</v>
      </c>
      <c r="P494" s="88" t="s">
        <v>101</v>
      </c>
      <c r="Q494" s="84" t="s">
        <v>89</v>
      </c>
      <c r="R494" s="88" t="s">
        <v>1211</v>
      </c>
      <c r="S494" s="88" t="s">
        <v>75</v>
      </c>
      <c r="T494" s="88" t="s">
        <v>101</v>
      </c>
      <c r="U494" s="88" t="s">
        <v>150</v>
      </c>
      <c r="V494" s="83"/>
      <c r="W494" s="88" t="s">
        <v>76</v>
      </c>
      <c r="X494" s="148" t="s">
        <v>423</v>
      </c>
      <c r="Y494" s="88" t="s">
        <v>304</v>
      </c>
      <c r="Z494" s="88" t="s">
        <v>304</v>
      </c>
      <c r="AA494" s="89" t="s">
        <v>206</v>
      </c>
      <c r="AL494" s="82" t="s">
        <v>1139</v>
      </c>
      <c r="AM494" s="253" t="s">
        <v>248</v>
      </c>
      <c r="AN494" s="59" t="s">
        <v>586</v>
      </c>
      <c r="AO494" s="59" t="s">
        <v>575</v>
      </c>
      <c r="AP494" s="59" t="s">
        <v>702</v>
      </c>
      <c r="AQ494" s="84" t="s">
        <v>255</v>
      </c>
      <c r="AR494" s="59" t="s">
        <v>594</v>
      </c>
      <c r="AS494" s="59" t="s">
        <v>237</v>
      </c>
      <c r="AT494" s="59" t="s">
        <v>573</v>
      </c>
      <c r="AU494" s="59" t="s">
        <v>576</v>
      </c>
      <c r="AV494" s="83"/>
      <c r="AW494" s="59" t="s">
        <v>583</v>
      </c>
      <c r="AX494" s="59" t="s">
        <v>386</v>
      </c>
      <c r="AY494" s="59" t="s">
        <v>284</v>
      </c>
      <c r="AZ494" s="59" t="s">
        <v>266</v>
      </c>
      <c r="BA494" s="85" t="s">
        <v>310</v>
      </c>
      <c r="BB494" s="61"/>
      <c r="BC494" s="61"/>
      <c r="BL494" s="90">
        <f t="shared" si="855"/>
        <v>1</v>
      </c>
      <c r="BM494" s="77">
        <f t="shared" si="855"/>
        <v>5</v>
      </c>
      <c r="BN494" s="77">
        <f t="shared" si="855"/>
        <v>6</v>
      </c>
      <c r="BO494" s="77">
        <f t="shared" si="855"/>
        <v>3</v>
      </c>
      <c r="BP494" s="77">
        <f t="shared" si="855"/>
        <v>3</v>
      </c>
      <c r="BQ494" s="77">
        <f t="shared" si="855"/>
        <v>7</v>
      </c>
      <c r="BR494" s="77">
        <f t="shared" si="855"/>
        <v>6</v>
      </c>
      <c r="BS494" s="77">
        <f t="shared" si="855"/>
        <v>3</v>
      </c>
      <c r="BT494" s="77">
        <f t="shared" si="855"/>
        <v>3</v>
      </c>
      <c r="BU494" s="91"/>
      <c r="BV494" s="77">
        <f>(IF(W494="","",(IF(MID(W494,2,1)="-",LEFT(W494,1),LEFT(W494,2)))+0))</f>
        <v>0</v>
      </c>
      <c r="BW494" s="77">
        <f>(IF(X494="","",(IF(MID(X494,2,1)="-",LEFT(X494,1),LEFT(X494,2)))+0))</f>
        <v>6</v>
      </c>
      <c r="BX494" s="77">
        <f>(IF(Y494="","",(IF(MID(Y494,2,1)="-",LEFT(Y494,1),LEFT(Y494,2)))+0))</f>
        <v>4</v>
      </c>
      <c r="BY494" s="77">
        <f>(IF(Z494="","",(IF(MID(Z494,2,1)="-",LEFT(Z494,1),LEFT(Z494,2)))+0))</f>
        <v>4</v>
      </c>
      <c r="BZ494" s="92">
        <f>(IF(AA494="","",(IF(MID(AA494,2,1)="-",LEFT(AA494,1),LEFT(AA494,2)))+0))</f>
        <v>1</v>
      </c>
      <c r="CB494" s="77"/>
      <c r="CC494" s="77"/>
      <c r="CD494" s="77"/>
      <c r="CE494" s="77"/>
      <c r="CF494" s="77"/>
      <c r="CG494" s="77"/>
      <c r="CH494" s="77"/>
      <c r="CI494" s="77"/>
      <c r="CJ494" s="78"/>
      <c r="CK494" s="90">
        <f t="shared" si="856"/>
        <v>1</v>
      </c>
      <c r="CL494" s="77">
        <f t="shared" si="856"/>
        <v>2</v>
      </c>
      <c r="CM494" s="77">
        <f t="shared" si="856"/>
        <v>2</v>
      </c>
      <c r="CN494" s="77">
        <f t="shared" si="856"/>
        <v>2</v>
      </c>
      <c r="CO494" s="77">
        <f t="shared" si="856"/>
        <v>0</v>
      </c>
      <c r="CP494" s="77">
        <f t="shared" si="856"/>
        <v>5</v>
      </c>
      <c r="CQ494" s="77">
        <f t="shared" si="856"/>
        <v>4</v>
      </c>
      <c r="CR494" s="77">
        <f t="shared" si="856"/>
        <v>2</v>
      </c>
      <c r="CS494" s="77">
        <f t="shared" si="856"/>
        <v>1</v>
      </c>
      <c r="CT494" s="91"/>
      <c r="CU494" s="77">
        <f>(IF(W494="","",IF(RIGHT(W494,2)="10",RIGHT(W494,2),RIGHT(W494,1))+0))</f>
        <v>2</v>
      </c>
      <c r="CV494" s="77">
        <f>(IF(X494="","",IF(RIGHT(X494,2)="10",RIGHT(X494,2),RIGHT(X494,1))+0))</f>
        <v>3</v>
      </c>
      <c r="CW494" s="77">
        <f>(IF(Y494="","",IF(RIGHT(Y494,2)="10",RIGHT(Y494,2),RIGHT(Y494,1))+0))</f>
        <v>2</v>
      </c>
      <c r="CX494" s="77">
        <f>(IF(Z494="","",IF(RIGHT(Z494,2)="10",RIGHT(Z494,2),RIGHT(Z494,1))+0))</f>
        <v>2</v>
      </c>
      <c r="CY494" s="92">
        <f>(IF(AA494="","",IF(RIGHT(AA494,2)="10",RIGHT(AA494,2),RIGHT(AA494,1))+0))</f>
        <v>4</v>
      </c>
      <c r="DA494" s="77"/>
      <c r="DB494" s="77"/>
      <c r="DC494" s="77"/>
      <c r="DD494" s="77"/>
      <c r="DE494" s="77"/>
      <c r="DF494" s="77"/>
      <c r="DG494" s="77"/>
      <c r="DH494" s="77"/>
      <c r="DJ494" s="90" t="str">
        <f t="shared" si="857"/>
        <v>D</v>
      </c>
      <c r="DK494" s="77" t="str">
        <f t="shared" si="857"/>
        <v>H</v>
      </c>
      <c r="DL494" s="77" t="str">
        <f t="shared" si="857"/>
        <v>H</v>
      </c>
      <c r="DM494" s="77" t="str">
        <f t="shared" si="857"/>
        <v>H</v>
      </c>
      <c r="DN494" s="77" t="str">
        <f t="shared" si="857"/>
        <v>H</v>
      </c>
      <c r="DO494" s="77" t="str">
        <f t="shared" si="857"/>
        <v>H</v>
      </c>
      <c r="DP494" s="77" t="str">
        <f t="shared" si="857"/>
        <v>H</v>
      </c>
      <c r="DQ494" s="77" t="str">
        <f t="shared" si="857"/>
        <v>H</v>
      </c>
      <c r="DR494" s="77" t="str">
        <f t="shared" si="857"/>
        <v>H</v>
      </c>
      <c r="DS494" s="91"/>
      <c r="DT494" s="77" t="str">
        <f>(IF(W494="","",IF(BV494&gt;CU494,"H",IF(BV494&lt;CU494,"A","D"))))</f>
        <v>A</v>
      </c>
      <c r="DU494" s="77" t="str">
        <f>(IF(X494="","",IF(BW494&gt;CV494,"H",IF(BW494&lt;CV494,"A","D"))))</f>
        <v>H</v>
      </c>
      <c r="DV494" s="77" t="str">
        <f>(IF(Y494="","",IF(BX494&gt;CW494,"H",IF(BX494&lt;CW494,"A","D"))))</f>
        <v>H</v>
      </c>
      <c r="DW494" s="77" t="str">
        <f>(IF(Z494="","",IF(BY494&gt;CX494,"H",IF(BY494&lt;CX494,"A","D"))))</f>
        <v>H</v>
      </c>
      <c r="DX494" s="92" t="str">
        <f>(IF(AA494="","",IF(BZ494&gt;CY494,"H",IF(BZ494&lt;CY494,"A","D"))))</f>
        <v>A</v>
      </c>
      <c r="DZ494" s="56"/>
      <c r="EA494" s="56"/>
      <c r="EB494" s="56"/>
      <c r="EC494" s="56"/>
      <c r="ED494" s="56"/>
      <c r="EE494" s="56"/>
      <c r="EF494" s="56"/>
      <c r="EG494" s="56"/>
      <c r="EI494" s="53" t="str">
        <f t="shared" si="837"/>
        <v>Slough Town</v>
      </c>
      <c r="EJ494" s="79">
        <f t="shared" si="858"/>
        <v>28</v>
      </c>
      <c r="EK494" s="80">
        <f t="shared" si="838"/>
        <v>11</v>
      </c>
      <c r="EL494" s="80">
        <f t="shared" si="839"/>
        <v>1</v>
      </c>
      <c r="EM494" s="80">
        <f t="shared" si="840"/>
        <v>2</v>
      </c>
      <c r="EN494" s="80">
        <f>COUNTIF(DS$485:DS$499,"A")</f>
        <v>3</v>
      </c>
      <c r="EO494" s="80">
        <f>COUNTIF(DS$485:DS$499,"D")</f>
        <v>2</v>
      </c>
      <c r="EP494" s="80">
        <f>COUNTIF(DS$485:DS$499,"H")</f>
        <v>9</v>
      </c>
      <c r="EQ494" s="79">
        <f t="shared" si="859"/>
        <v>14</v>
      </c>
      <c r="ER494" s="79">
        <f t="shared" si="841"/>
        <v>3</v>
      </c>
      <c r="ES494" s="79">
        <f t="shared" si="841"/>
        <v>11</v>
      </c>
      <c r="ET494" s="81">
        <f>SUM($BL494:$CI494)+SUM(CT$485:CT$499)</f>
        <v>71</v>
      </c>
      <c r="EU494" s="81">
        <f>SUM($CK494:$DH494)+SUM(BU$485:BU$499)</f>
        <v>71</v>
      </c>
      <c r="EV494" s="79">
        <f t="shared" si="842"/>
        <v>31</v>
      </c>
      <c r="EW494" s="136">
        <f t="shared" si="843"/>
        <v>1</v>
      </c>
      <c r="EX494" s="78"/>
      <c r="EY494" s="80">
        <f t="shared" si="844"/>
        <v>28</v>
      </c>
      <c r="EZ494" s="80">
        <f t="shared" si="845"/>
        <v>14</v>
      </c>
      <c r="FA494" s="80">
        <f t="shared" si="846"/>
        <v>3</v>
      </c>
      <c r="FB494" s="80">
        <f t="shared" si="847"/>
        <v>11</v>
      </c>
      <c r="FC494" s="80">
        <f t="shared" si="848"/>
        <v>71</v>
      </c>
      <c r="FD494" s="80">
        <f t="shared" si="849"/>
        <v>71</v>
      </c>
      <c r="FE494" s="80">
        <f t="shared" si="850"/>
        <v>31</v>
      </c>
      <c r="FF494" s="80">
        <f t="shared" si="851"/>
        <v>1</v>
      </c>
      <c r="FH494" s="54">
        <f t="shared" si="860"/>
        <v>0</v>
      </c>
      <c r="FI494" s="54">
        <f t="shared" si="861"/>
        <v>0</v>
      </c>
      <c r="FJ494" s="54">
        <f t="shared" si="852"/>
        <v>0</v>
      </c>
      <c r="FK494" s="54">
        <f t="shared" si="852"/>
        <v>0</v>
      </c>
      <c r="FL494" s="54">
        <f t="shared" si="852"/>
        <v>0</v>
      </c>
      <c r="FM494" s="54">
        <f t="shared" si="852"/>
        <v>0</v>
      </c>
      <c r="FN494" s="54">
        <f t="shared" si="852"/>
        <v>0</v>
      </c>
      <c r="FO494" s="54">
        <f t="shared" si="852"/>
        <v>0</v>
      </c>
      <c r="FQ494" s="54" t="str">
        <f t="shared" si="803"/>
        <v/>
      </c>
      <c r="FR494" s="54" t="str">
        <f t="shared" si="862"/>
        <v/>
      </c>
      <c r="FS494" s="54" t="str">
        <f t="shared" si="853"/>
        <v/>
      </c>
      <c r="FT494" s="54" t="str">
        <f t="shared" si="854"/>
        <v/>
      </c>
      <c r="FU494" s="54" t="str">
        <f t="shared" si="854"/>
        <v/>
      </c>
      <c r="FV494" s="54" t="str">
        <f t="shared" si="772"/>
        <v/>
      </c>
      <c r="FW494" s="54" t="str">
        <f t="shared" si="772"/>
        <v/>
      </c>
      <c r="FX494" s="54" t="str">
        <f t="shared" si="772"/>
        <v/>
      </c>
      <c r="FY494" s="54" t="s">
        <v>1141</v>
      </c>
      <c r="FZ494" s="61"/>
      <c r="GA494" s="59"/>
      <c r="GB494" s="61"/>
      <c r="GC494" s="407"/>
      <c r="GD494" s="407"/>
      <c r="GE494" s="407"/>
      <c r="GF494" s="407"/>
      <c r="GG494" s="407"/>
      <c r="GH494" s="407"/>
      <c r="GI494" s="407"/>
      <c r="GJ494" s="54" t="s">
        <v>1139</v>
      </c>
      <c r="GK494" s="56"/>
      <c r="GN494" s="54" t="s">
        <v>486</v>
      </c>
    </row>
    <row r="495" spans="1:196" s="53" customFormat="1" ht="12" x14ac:dyDescent="0.25">
      <c r="A495" s="54">
        <v>11</v>
      </c>
      <c r="B495" s="54" t="s">
        <v>1125</v>
      </c>
      <c r="C495" s="56">
        <v>28</v>
      </c>
      <c r="D495" s="56">
        <v>10</v>
      </c>
      <c r="E495" s="56">
        <v>4</v>
      </c>
      <c r="F495" s="56">
        <v>14</v>
      </c>
      <c r="G495" s="56">
        <v>49</v>
      </c>
      <c r="H495" s="56">
        <v>66</v>
      </c>
      <c r="I495" s="57">
        <v>24</v>
      </c>
      <c r="J495" s="69">
        <f t="shared" si="833"/>
        <v>0.74242424242424243</v>
      </c>
      <c r="L495" s="82" t="s">
        <v>1159</v>
      </c>
      <c r="M495" s="86" t="s">
        <v>273</v>
      </c>
      <c r="N495" s="88" t="s">
        <v>186</v>
      </c>
      <c r="O495" s="88" t="s">
        <v>89</v>
      </c>
      <c r="P495" s="148" t="s">
        <v>206</v>
      </c>
      <c r="Q495" s="84" t="s">
        <v>103</v>
      </c>
      <c r="R495" s="88" t="s">
        <v>101</v>
      </c>
      <c r="S495" s="148" t="s">
        <v>103</v>
      </c>
      <c r="T495" s="88" t="s">
        <v>185</v>
      </c>
      <c r="U495" s="88" t="s">
        <v>176</v>
      </c>
      <c r="V495" s="88" t="s">
        <v>101</v>
      </c>
      <c r="W495" s="83"/>
      <c r="X495" s="88" t="s">
        <v>103</v>
      </c>
      <c r="Y495" s="88" t="s">
        <v>410</v>
      </c>
      <c r="Z495" s="88" t="s">
        <v>150</v>
      </c>
      <c r="AA495" s="89" t="s">
        <v>278</v>
      </c>
      <c r="AL495" s="82" t="s">
        <v>1159</v>
      </c>
      <c r="AM495" s="253" t="s">
        <v>266</v>
      </c>
      <c r="AN495" s="59" t="s">
        <v>587</v>
      </c>
      <c r="AO495" s="59" t="s">
        <v>250</v>
      </c>
      <c r="AP495" s="59" t="s">
        <v>258</v>
      </c>
      <c r="AQ495" s="84" t="s">
        <v>594</v>
      </c>
      <c r="AR495" s="59" t="s">
        <v>590</v>
      </c>
      <c r="AS495" s="59" t="s">
        <v>585</v>
      </c>
      <c r="AT495" s="59" t="s">
        <v>259</v>
      </c>
      <c r="AU495" s="59" t="s">
        <v>251</v>
      </c>
      <c r="AV495" s="59" t="s">
        <v>264</v>
      </c>
      <c r="AW495" s="83"/>
      <c r="AX495" s="59" t="s">
        <v>284</v>
      </c>
      <c r="AY495" s="59" t="s">
        <v>240</v>
      </c>
      <c r="AZ495" s="59" t="s">
        <v>239</v>
      </c>
      <c r="BA495" s="85" t="s">
        <v>237</v>
      </c>
      <c r="BB495" s="412"/>
      <c r="BC495" s="412"/>
      <c r="BL495" s="90">
        <f t="shared" si="855"/>
        <v>4</v>
      </c>
      <c r="BM495" s="77">
        <f t="shared" si="855"/>
        <v>3</v>
      </c>
      <c r="BN495" s="77">
        <f t="shared" si="855"/>
        <v>3</v>
      </c>
      <c r="BO495" s="77">
        <f t="shared" si="855"/>
        <v>1</v>
      </c>
      <c r="BP495" s="77">
        <f t="shared" si="855"/>
        <v>1</v>
      </c>
      <c r="BQ495" s="77">
        <f t="shared" si="855"/>
        <v>3</v>
      </c>
      <c r="BR495" s="77">
        <f t="shared" si="855"/>
        <v>1</v>
      </c>
      <c r="BS495" s="77">
        <f t="shared" si="855"/>
        <v>0</v>
      </c>
      <c r="BT495" s="77">
        <f t="shared" si="855"/>
        <v>2</v>
      </c>
      <c r="BU495" s="77">
        <f>(IF(V495="","",(IF(MID(V495,2,1)="-",LEFT(V495,1),LEFT(V495,2)))+0))</f>
        <v>3</v>
      </c>
      <c r="BV495" s="91"/>
      <c r="BW495" s="77">
        <f>(IF(X495="","",(IF(MID(X495,2,1)="-",LEFT(X495,1),LEFT(X495,2)))+0))</f>
        <v>1</v>
      </c>
      <c r="BX495" s="77">
        <f>(IF(Y495="","",(IF(MID(Y495,2,1)="-",LEFT(Y495,1),LEFT(Y495,2)))+0))</f>
        <v>2</v>
      </c>
      <c r="BY495" s="77">
        <f>(IF(Z495="","",(IF(MID(Z495,2,1)="-",LEFT(Z495,1),LEFT(Z495,2)))+0))</f>
        <v>3</v>
      </c>
      <c r="BZ495" s="92">
        <f>(IF(AA495="","",(IF(MID(AA495,2,1)="-",LEFT(AA495,1),LEFT(AA495,2)))+0))</f>
        <v>1</v>
      </c>
      <c r="CA495" s="54"/>
      <c r="CB495" s="77"/>
      <c r="CC495" s="77"/>
      <c r="CD495" s="77"/>
      <c r="CE495" s="77"/>
      <c r="CF495" s="77"/>
      <c r="CG495" s="77"/>
      <c r="CH495" s="77"/>
      <c r="CI495" s="77"/>
      <c r="CJ495" s="78"/>
      <c r="CK495" s="90">
        <f t="shared" si="856"/>
        <v>4</v>
      </c>
      <c r="CL495" s="77">
        <f t="shared" si="856"/>
        <v>4</v>
      </c>
      <c r="CM495" s="77">
        <f t="shared" si="856"/>
        <v>0</v>
      </c>
      <c r="CN495" s="77">
        <f t="shared" si="856"/>
        <v>4</v>
      </c>
      <c r="CO495" s="77">
        <f t="shared" si="856"/>
        <v>3</v>
      </c>
      <c r="CP495" s="77">
        <f t="shared" si="856"/>
        <v>2</v>
      </c>
      <c r="CQ495" s="77">
        <f t="shared" si="856"/>
        <v>3</v>
      </c>
      <c r="CR495" s="77">
        <f t="shared" si="856"/>
        <v>7</v>
      </c>
      <c r="CS495" s="77">
        <f t="shared" si="856"/>
        <v>3</v>
      </c>
      <c r="CT495" s="77">
        <f>(IF(V495="","",IF(RIGHT(V495,2)="10",RIGHT(V495,2),RIGHT(V495,1))+0))</f>
        <v>2</v>
      </c>
      <c r="CU495" s="91"/>
      <c r="CV495" s="77">
        <f>(IF(X495="","",IF(RIGHT(X495,2)="10",RIGHT(X495,2),RIGHT(X495,1))+0))</f>
        <v>3</v>
      </c>
      <c r="CW495" s="77">
        <f>(IF(Y495="","",IF(RIGHT(Y495,2)="10",RIGHT(Y495,2),RIGHT(Y495,1))+0))</f>
        <v>6</v>
      </c>
      <c r="CX495" s="77">
        <f>(IF(Z495="","",IF(RIGHT(Z495,2)="10",RIGHT(Z495,2),RIGHT(Z495,1))+0))</f>
        <v>1</v>
      </c>
      <c r="CY495" s="92">
        <f>(IF(AA495="","",IF(RIGHT(AA495,2)="10",RIGHT(AA495,2),RIGHT(AA495,1))+0))</f>
        <v>9</v>
      </c>
      <c r="CZ495" s="54"/>
      <c r="DA495" s="77"/>
      <c r="DB495" s="77"/>
      <c r="DC495" s="77"/>
      <c r="DD495" s="77"/>
      <c r="DE495" s="77"/>
      <c r="DF495" s="77"/>
      <c r="DG495" s="77"/>
      <c r="DH495" s="77"/>
      <c r="DI495" s="54"/>
      <c r="DJ495" s="90" t="str">
        <f t="shared" si="857"/>
        <v>D</v>
      </c>
      <c r="DK495" s="77" t="str">
        <f t="shared" si="857"/>
        <v>A</v>
      </c>
      <c r="DL495" s="77" t="str">
        <f t="shared" si="857"/>
        <v>H</v>
      </c>
      <c r="DM495" s="77" t="str">
        <f t="shared" si="857"/>
        <v>A</v>
      </c>
      <c r="DN495" s="77" t="str">
        <f t="shared" si="857"/>
        <v>A</v>
      </c>
      <c r="DO495" s="77" t="str">
        <f t="shared" si="857"/>
        <v>H</v>
      </c>
      <c r="DP495" s="77" t="str">
        <f t="shared" si="857"/>
        <v>A</v>
      </c>
      <c r="DQ495" s="77" t="str">
        <f t="shared" si="857"/>
        <v>A</v>
      </c>
      <c r="DR495" s="77" t="str">
        <f t="shared" si="857"/>
        <v>A</v>
      </c>
      <c r="DS495" s="77" t="str">
        <f>(IF(V495="","",IF(BU495&gt;CT495,"H",IF(BU495&lt;CT495,"A","D"))))</f>
        <v>H</v>
      </c>
      <c r="DT495" s="91"/>
      <c r="DU495" s="77" t="str">
        <f>(IF(X495="","",IF(BW495&gt;CV495,"H",IF(BW495&lt;CV495,"A","D"))))</f>
        <v>A</v>
      </c>
      <c r="DV495" s="77" t="str">
        <f>(IF(Y495="","",IF(BX495&gt;CW495,"H",IF(BX495&lt;CW495,"A","D"))))</f>
        <v>A</v>
      </c>
      <c r="DW495" s="77" t="str">
        <f>(IF(Z495="","",IF(BY495&gt;CX495,"H",IF(BY495&lt;CX495,"A","D"))))</f>
        <v>H</v>
      </c>
      <c r="DX495" s="92" t="str">
        <f>(IF(AA495="","",IF(BZ495&gt;CY495,"H",IF(BZ495&lt;CY495,"A","D"))))</f>
        <v>A</v>
      </c>
      <c r="DY495" s="54"/>
      <c r="DZ495" s="56"/>
      <c r="EA495" s="56"/>
      <c r="EB495" s="56"/>
      <c r="EC495" s="56"/>
      <c r="ED495" s="56"/>
      <c r="EE495" s="56"/>
      <c r="EF495" s="56"/>
      <c r="EG495" s="56"/>
      <c r="EH495" s="54"/>
      <c r="EI495" s="53" t="str">
        <f t="shared" si="837"/>
        <v>Tilbury</v>
      </c>
      <c r="EJ495" s="79">
        <f t="shared" si="858"/>
        <v>28</v>
      </c>
      <c r="EK495" s="80">
        <f t="shared" si="838"/>
        <v>4</v>
      </c>
      <c r="EL495" s="80">
        <f t="shared" si="839"/>
        <v>1</v>
      </c>
      <c r="EM495" s="80">
        <f t="shared" si="840"/>
        <v>9</v>
      </c>
      <c r="EN495" s="80">
        <f>COUNTIF(DT$485:DT$499,"A")</f>
        <v>3</v>
      </c>
      <c r="EO495" s="80">
        <f>COUNTIF(DT$485:DT$499,"D")</f>
        <v>3</v>
      </c>
      <c r="EP495" s="80">
        <f>COUNTIF(DT$485:DT$499,"H")</f>
        <v>8</v>
      </c>
      <c r="EQ495" s="79">
        <f t="shared" si="859"/>
        <v>7</v>
      </c>
      <c r="ER495" s="79">
        <f t="shared" si="841"/>
        <v>4</v>
      </c>
      <c r="ES495" s="79">
        <f t="shared" si="841"/>
        <v>17</v>
      </c>
      <c r="ET495" s="81">
        <f>SUM($BL495:$CI495)+SUM(CU$485:CU$499)</f>
        <v>48</v>
      </c>
      <c r="EU495" s="81">
        <f>SUM($CK495:$DH495)+SUM(BV$485:BV$499)</f>
        <v>95</v>
      </c>
      <c r="EV495" s="79">
        <f t="shared" si="842"/>
        <v>18</v>
      </c>
      <c r="EW495" s="136">
        <f t="shared" si="843"/>
        <v>0.50526315789473686</v>
      </c>
      <c r="EX495" s="78"/>
      <c r="EY495" s="80">
        <f t="shared" si="844"/>
        <v>28</v>
      </c>
      <c r="EZ495" s="80">
        <f t="shared" si="845"/>
        <v>7</v>
      </c>
      <c r="FA495" s="80">
        <f t="shared" si="846"/>
        <v>4</v>
      </c>
      <c r="FB495" s="80">
        <f t="shared" si="847"/>
        <v>17</v>
      </c>
      <c r="FC495" s="80">
        <f t="shared" si="848"/>
        <v>48</v>
      </c>
      <c r="FD495" s="80">
        <f t="shared" si="849"/>
        <v>95</v>
      </c>
      <c r="FE495" s="80">
        <f t="shared" si="850"/>
        <v>18</v>
      </c>
      <c r="FF495" s="80">
        <f t="shared" si="851"/>
        <v>0.50526315789473686</v>
      </c>
      <c r="FG495" s="54"/>
      <c r="FH495" s="54">
        <f t="shared" si="860"/>
        <v>0</v>
      </c>
      <c r="FI495" s="54">
        <f t="shared" si="861"/>
        <v>0</v>
      </c>
      <c r="FJ495" s="54">
        <f t="shared" si="852"/>
        <v>0</v>
      </c>
      <c r="FK495" s="54">
        <f t="shared" si="852"/>
        <v>0</v>
      </c>
      <c r="FL495" s="54">
        <f t="shared" si="852"/>
        <v>0</v>
      </c>
      <c r="FM495" s="54">
        <f t="shared" si="852"/>
        <v>0</v>
      </c>
      <c r="FN495" s="54">
        <f t="shared" si="852"/>
        <v>0</v>
      </c>
      <c r="FO495" s="54">
        <f t="shared" si="852"/>
        <v>0</v>
      </c>
      <c r="FQ495" s="54" t="str">
        <f t="shared" si="803"/>
        <v/>
      </c>
      <c r="FR495" s="54" t="str">
        <f t="shared" si="862"/>
        <v/>
      </c>
      <c r="FS495" s="54" t="str">
        <f t="shared" si="853"/>
        <v/>
      </c>
      <c r="FT495" s="54" t="str">
        <f t="shared" si="854"/>
        <v/>
      </c>
      <c r="FU495" s="54" t="str">
        <f t="shared" si="854"/>
        <v/>
      </c>
      <c r="FV495" s="54" t="str">
        <f t="shared" si="772"/>
        <v/>
      </c>
      <c r="FW495" s="54" t="str">
        <f t="shared" si="772"/>
        <v/>
      </c>
      <c r="FX495" s="54" t="str">
        <f t="shared" si="772"/>
        <v/>
      </c>
      <c r="FY495" s="54" t="s">
        <v>1143</v>
      </c>
      <c r="FZ495" s="61"/>
      <c r="GA495" s="59"/>
      <c r="GB495" s="60"/>
      <c r="GC495" s="407"/>
      <c r="GD495" s="407"/>
      <c r="GE495" s="407"/>
      <c r="GF495" s="407"/>
      <c r="GG495" s="407"/>
      <c r="GH495" s="407"/>
      <c r="GI495" s="407"/>
      <c r="GJ495" s="54" t="s">
        <v>1159</v>
      </c>
      <c r="GK495" s="57"/>
      <c r="GN495" s="54" t="s">
        <v>1267</v>
      </c>
    </row>
    <row r="496" spans="1:196" s="53" customFormat="1" ht="12" x14ac:dyDescent="0.25">
      <c r="A496" s="53">
        <v>12</v>
      </c>
      <c r="B496" s="53" t="s">
        <v>1011</v>
      </c>
      <c r="C496" s="57">
        <v>28</v>
      </c>
      <c r="D496" s="57">
        <v>6</v>
      </c>
      <c r="E496" s="57">
        <v>6</v>
      </c>
      <c r="F496" s="57">
        <v>16</v>
      </c>
      <c r="G496" s="57">
        <v>48</v>
      </c>
      <c r="H496" s="57">
        <v>73</v>
      </c>
      <c r="I496" s="57">
        <v>18</v>
      </c>
      <c r="J496" s="95">
        <f t="shared" si="833"/>
        <v>0.65753424657534243</v>
      </c>
      <c r="L496" s="82" t="s">
        <v>1146</v>
      </c>
      <c r="M496" s="86" t="s">
        <v>269</v>
      </c>
      <c r="N496" s="88" t="s">
        <v>111</v>
      </c>
      <c r="O496" s="88" t="s">
        <v>89</v>
      </c>
      <c r="P496" s="88" t="s">
        <v>124</v>
      </c>
      <c r="Q496" s="84" t="s">
        <v>162</v>
      </c>
      <c r="R496" s="88" t="s">
        <v>74</v>
      </c>
      <c r="S496" s="88" t="s">
        <v>74</v>
      </c>
      <c r="T496" s="88" t="s">
        <v>98</v>
      </c>
      <c r="U496" s="88" t="s">
        <v>62</v>
      </c>
      <c r="V496" s="148" t="s">
        <v>77</v>
      </c>
      <c r="W496" s="88" t="s">
        <v>111</v>
      </c>
      <c r="X496" s="83"/>
      <c r="Y496" s="88" t="s">
        <v>76</v>
      </c>
      <c r="Z496" s="88" t="s">
        <v>101</v>
      </c>
      <c r="AA496" s="89" t="s">
        <v>76</v>
      </c>
      <c r="AL496" s="82" t="s">
        <v>1146</v>
      </c>
      <c r="AM496" s="253" t="s">
        <v>255</v>
      </c>
      <c r="AN496" s="59" t="s">
        <v>593</v>
      </c>
      <c r="AO496" s="59" t="s">
        <v>251</v>
      </c>
      <c r="AP496" s="59" t="s">
        <v>594</v>
      </c>
      <c r="AQ496" s="84" t="s">
        <v>239</v>
      </c>
      <c r="AR496" s="59" t="s">
        <v>589</v>
      </c>
      <c r="AS496" s="59" t="s">
        <v>258</v>
      </c>
      <c r="AT496" s="59" t="s">
        <v>586</v>
      </c>
      <c r="AU496" s="59" t="s">
        <v>265</v>
      </c>
      <c r="AV496" s="59" t="s">
        <v>414</v>
      </c>
      <c r="AW496" s="59" t="s">
        <v>573</v>
      </c>
      <c r="AX496" s="83"/>
      <c r="AY496" s="59" t="s">
        <v>237</v>
      </c>
      <c r="AZ496" s="59" t="s">
        <v>310</v>
      </c>
      <c r="BA496" s="85" t="s">
        <v>203</v>
      </c>
      <c r="BB496" s="412"/>
      <c r="BC496" s="412"/>
      <c r="BL496" s="90">
        <f t="shared" si="855"/>
        <v>7</v>
      </c>
      <c r="BM496" s="77">
        <f t="shared" si="855"/>
        <v>5</v>
      </c>
      <c r="BN496" s="77">
        <f t="shared" si="855"/>
        <v>3</v>
      </c>
      <c r="BO496" s="77">
        <f t="shared" si="855"/>
        <v>0</v>
      </c>
      <c r="BP496" s="77">
        <f t="shared" si="855"/>
        <v>6</v>
      </c>
      <c r="BQ496" s="77">
        <f t="shared" si="855"/>
        <v>1</v>
      </c>
      <c r="BR496" s="77">
        <f t="shared" si="855"/>
        <v>1</v>
      </c>
      <c r="BS496" s="77">
        <f t="shared" si="855"/>
        <v>0</v>
      </c>
      <c r="BT496" s="77">
        <f t="shared" si="855"/>
        <v>1</v>
      </c>
      <c r="BU496" s="77">
        <f>(IF(V496="","",(IF(MID(V496,2,1)="-",LEFT(V496,1),LEFT(V496,2)))+0))</f>
        <v>2</v>
      </c>
      <c r="BV496" s="77">
        <f>(IF(W496="","",(IF(MID(W496,2,1)="-",LEFT(W496,1),LEFT(W496,2)))+0))</f>
        <v>5</v>
      </c>
      <c r="BW496" s="91"/>
      <c r="BX496" s="77">
        <f>(IF(Y496="","",(IF(MID(Y496,2,1)="-",LEFT(Y496,1),LEFT(Y496,2)))+0))</f>
        <v>0</v>
      </c>
      <c r="BY496" s="77">
        <f>(IF(Z496="","",(IF(MID(Z496,2,1)="-",LEFT(Z496,1),LEFT(Z496,2)))+0))</f>
        <v>3</v>
      </c>
      <c r="BZ496" s="92">
        <f>(IF(AA496="","",(IF(MID(AA496,2,1)="-",LEFT(AA496,1),LEFT(AA496,2)))+0))</f>
        <v>0</v>
      </c>
      <c r="CA496" s="54"/>
      <c r="CB496" s="77"/>
      <c r="CC496" s="77"/>
      <c r="CD496" s="77"/>
      <c r="CE496" s="77"/>
      <c r="CF496" s="77"/>
      <c r="CG496" s="77"/>
      <c r="CH496" s="77"/>
      <c r="CI496" s="77"/>
      <c r="CJ496" s="78"/>
      <c r="CK496" s="90">
        <f t="shared" si="856"/>
        <v>1</v>
      </c>
      <c r="CL496" s="77">
        <f t="shared" si="856"/>
        <v>2</v>
      </c>
      <c r="CM496" s="77">
        <f t="shared" si="856"/>
        <v>0</v>
      </c>
      <c r="CN496" s="77">
        <f t="shared" si="856"/>
        <v>0</v>
      </c>
      <c r="CO496" s="77">
        <f t="shared" si="856"/>
        <v>0</v>
      </c>
      <c r="CP496" s="77">
        <f t="shared" si="856"/>
        <v>2</v>
      </c>
      <c r="CQ496" s="77">
        <f t="shared" si="856"/>
        <v>2</v>
      </c>
      <c r="CR496" s="77">
        <f t="shared" si="856"/>
        <v>5</v>
      </c>
      <c r="CS496" s="77">
        <f t="shared" si="856"/>
        <v>1</v>
      </c>
      <c r="CT496" s="77">
        <f>(IF(V496="","",IF(RIGHT(V496,2)="10",RIGHT(V496,2),RIGHT(V496,1))+0))</f>
        <v>1</v>
      </c>
      <c r="CU496" s="77">
        <f>(IF(W496="","",IF(RIGHT(W496,2)="10",RIGHT(W496,2),RIGHT(W496,1))+0))</f>
        <v>2</v>
      </c>
      <c r="CV496" s="91"/>
      <c r="CW496" s="77">
        <f>(IF(Y496="","",IF(RIGHT(Y496,2)="10",RIGHT(Y496,2),RIGHT(Y496,1))+0))</f>
        <v>2</v>
      </c>
      <c r="CX496" s="77">
        <f>(IF(Z496="","",IF(RIGHT(Z496,2)="10",RIGHT(Z496,2),RIGHT(Z496,1))+0))</f>
        <v>2</v>
      </c>
      <c r="CY496" s="92">
        <f>(IF(AA496="","",IF(RIGHT(AA496,2)="10",RIGHT(AA496,2),RIGHT(AA496,1))+0))</f>
        <v>2</v>
      </c>
      <c r="CZ496" s="54"/>
      <c r="DA496" s="77"/>
      <c r="DB496" s="77"/>
      <c r="DC496" s="77"/>
      <c r="DD496" s="77"/>
      <c r="DE496" s="77"/>
      <c r="DF496" s="77"/>
      <c r="DG496" s="77"/>
      <c r="DH496" s="77"/>
      <c r="DI496" s="54"/>
      <c r="DJ496" s="90" t="str">
        <f t="shared" si="857"/>
        <v>H</v>
      </c>
      <c r="DK496" s="77" t="str">
        <f t="shared" si="857"/>
        <v>H</v>
      </c>
      <c r="DL496" s="77" t="str">
        <f t="shared" si="857"/>
        <v>H</v>
      </c>
      <c r="DM496" s="77" t="str">
        <f t="shared" si="857"/>
        <v>D</v>
      </c>
      <c r="DN496" s="77" t="str">
        <f t="shared" si="857"/>
        <v>H</v>
      </c>
      <c r="DO496" s="77" t="str">
        <f t="shared" si="857"/>
        <v>A</v>
      </c>
      <c r="DP496" s="77" t="str">
        <f t="shared" si="857"/>
        <v>A</v>
      </c>
      <c r="DQ496" s="77" t="str">
        <f t="shared" si="857"/>
        <v>A</v>
      </c>
      <c r="DR496" s="77" t="str">
        <f t="shared" si="857"/>
        <v>D</v>
      </c>
      <c r="DS496" s="77" t="str">
        <f>(IF(V496="","",IF(BU496&gt;CT496,"H",IF(BU496&lt;CT496,"A","D"))))</f>
        <v>H</v>
      </c>
      <c r="DT496" s="77" t="str">
        <f>(IF(W496="","",IF(BV496&gt;CU496,"H",IF(BV496&lt;CU496,"A","D"))))</f>
        <v>H</v>
      </c>
      <c r="DU496" s="91"/>
      <c r="DV496" s="77" t="str">
        <f>(IF(Y496="","",IF(BX496&gt;CW496,"H",IF(BX496&lt;CW496,"A","D"))))</f>
        <v>A</v>
      </c>
      <c r="DW496" s="77" t="str">
        <f>(IF(Z496="","",IF(BY496&gt;CX496,"H",IF(BY496&lt;CX496,"A","D"))))</f>
        <v>H</v>
      </c>
      <c r="DX496" s="92" t="str">
        <f>(IF(AA496="","",IF(BZ496&gt;CY496,"H",IF(BZ496&lt;CY496,"A","D"))))</f>
        <v>A</v>
      </c>
      <c r="DY496" s="54"/>
      <c r="DZ496" s="56"/>
      <c r="EA496" s="56"/>
      <c r="EB496" s="56"/>
      <c r="EC496" s="56"/>
      <c r="ED496" s="56"/>
      <c r="EE496" s="56"/>
      <c r="EF496" s="56"/>
      <c r="EG496" s="56"/>
      <c r="EH496" s="54"/>
      <c r="EI496" s="53" t="str">
        <f t="shared" si="837"/>
        <v>Uxbridge</v>
      </c>
      <c r="EJ496" s="79">
        <f t="shared" si="858"/>
        <v>28</v>
      </c>
      <c r="EK496" s="80">
        <f t="shared" si="838"/>
        <v>7</v>
      </c>
      <c r="EL496" s="80">
        <f t="shared" si="839"/>
        <v>2</v>
      </c>
      <c r="EM496" s="80">
        <f t="shared" si="840"/>
        <v>5</v>
      </c>
      <c r="EN496" s="80">
        <f>COUNTIF(DU$485:DU$499,"A")</f>
        <v>6</v>
      </c>
      <c r="EO496" s="80">
        <f>COUNTIF(DU$485:DU$499,"D")</f>
        <v>1</v>
      </c>
      <c r="EP496" s="80">
        <f>COUNTIF(DU$485:DU$499,"H")</f>
        <v>7</v>
      </c>
      <c r="EQ496" s="79">
        <f t="shared" si="859"/>
        <v>13</v>
      </c>
      <c r="ER496" s="79">
        <f t="shared" si="841"/>
        <v>3</v>
      </c>
      <c r="ES496" s="79">
        <f t="shared" si="841"/>
        <v>12</v>
      </c>
      <c r="ET496" s="81">
        <f>SUM($BL496:$CI496)+SUM(CV$485:CV$499)</f>
        <v>66</v>
      </c>
      <c r="EU496" s="81">
        <f>SUM($CK496:$DH496)+SUM(BW$485:BW$499)</f>
        <v>59</v>
      </c>
      <c r="EV496" s="79">
        <f t="shared" si="842"/>
        <v>29</v>
      </c>
      <c r="EW496" s="136">
        <f t="shared" si="843"/>
        <v>1.1186440677966101</v>
      </c>
      <c r="EX496" s="78"/>
      <c r="EY496" s="80">
        <f t="shared" si="844"/>
        <v>28</v>
      </c>
      <c r="EZ496" s="80">
        <f t="shared" si="845"/>
        <v>13</v>
      </c>
      <c r="FA496" s="80">
        <f t="shared" si="846"/>
        <v>3</v>
      </c>
      <c r="FB496" s="80">
        <f t="shared" si="847"/>
        <v>12</v>
      </c>
      <c r="FC496" s="80">
        <f t="shared" si="848"/>
        <v>66</v>
      </c>
      <c r="FD496" s="80">
        <f t="shared" si="849"/>
        <v>59</v>
      </c>
      <c r="FE496" s="80">
        <f t="shared" si="850"/>
        <v>29</v>
      </c>
      <c r="FF496" s="80">
        <f t="shared" si="851"/>
        <v>1.1186440677966101</v>
      </c>
      <c r="FG496" s="54"/>
      <c r="FH496" s="54">
        <f t="shared" si="860"/>
        <v>0</v>
      </c>
      <c r="FI496" s="54">
        <f t="shared" si="861"/>
        <v>0</v>
      </c>
      <c r="FJ496" s="54">
        <f t="shared" si="852"/>
        <v>0</v>
      </c>
      <c r="FK496" s="54">
        <f t="shared" si="852"/>
        <v>0</v>
      </c>
      <c r="FL496" s="54">
        <f t="shared" si="852"/>
        <v>0</v>
      </c>
      <c r="FM496" s="54">
        <f t="shared" si="852"/>
        <v>0</v>
      </c>
      <c r="FN496" s="54">
        <f t="shared" si="852"/>
        <v>0</v>
      </c>
      <c r="FO496" s="54">
        <f t="shared" si="852"/>
        <v>0</v>
      </c>
      <c r="FQ496" s="54" t="str">
        <f t="shared" si="803"/>
        <v/>
      </c>
      <c r="FR496" s="54" t="str">
        <f t="shared" si="862"/>
        <v/>
      </c>
      <c r="FS496" s="54" t="str">
        <f t="shared" si="853"/>
        <v/>
      </c>
      <c r="FT496" s="54" t="str">
        <f t="shared" si="854"/>
        <v/>
      </c>
      <c r="FU496" s="54" t="str">
        <f t="shared" si="854"/>
        <v/>
      </c>
      <c r="FV496" s="54" t="str">
        <f t="shared" si="772"/>
        <v/>
      </c>
      <c r="FW496" s="54" t="str">
        <f t="shared" si="772"/>
        <v/>
      </c>
      <c r="FX496" s="54" t="str">
        <f t="shared" si="772"/>
        <v/>
      </c>
      <c r="FY496" s="54" t="s">
        <v>1042</v>
      </c>
      <c r="FZ496" s="61"/>
      <c r="GA496" s="59"/>
      <c r="GB496" s="60"/>
      <c r="GC496" s="407"/>
      <c r="GD496" s="407"/>
      <c r="GE496" s="407"/>
      <c r="GF496" s="407"/>
      <c r="GG496" s="407"/>
      <c r="GH496" s="407"/>
      <c r="GI496" s="407"/>
      <c r="GJ496" s="54" t="s">
        <v>1146</v>
      </c>
      <c r="GK496" s="57"/>
      <c r="GN496" s="54" t="s">
        <v>1268</v>
      </c>
    </row>
    <row r="497" spans="1:200" s="54" customFormat="1" ht="12" x14ac:dyDescent="0.25">
      <c r="A497" s="54">
        <v>13</v>
      </c>
      <c r="B497" s="54" t="s">
        <v>1159</v>
      </c>
      <c r="C497" s="56">
        <v>28</v>
      </c>
      <c r="D497" s="56">
        <v>7</v>
      </c>
      <c r="E497" s="56">
        <v>4</v>
      </c>
      <c r="F497" s="56">
        <v>17</v>
      </c>
      <c r="G497" s="56">
        <v>48</v>
      </c>
      <c r="H497" s="56">
        <v>95</v>
      </c>
      <c r="I497" s="57">
        <v>18</v>
      </c>
      <c r="J497" s="69">
        <f t="shared" si="833"/>
        <v>0.50526315789473686</v>
      </c>
      <c r="L497" s="82" t="s">
        <v>1254</v>
      </c>
      <c r="M497" s="88" t="s">
        <v>200</v>
      </c>
      <c r="N497" s="88" t="s">
        <v>103</v>
      </c>
      <c r="O497" s="88" t="s">
        <v>59</v>
      </c>
      <c r="P497" s="252" t="s">
        <v>177</v>
      </c>
      <c r="Q497" s="84" t="s">
        <v>99</v>
      </c>
      <c r="R497" s="88" t="s">
        <v>77</v>
      </c>
      <c r="S497" s="88" t="s">
        <v>101</v>
      </c>
      <c r="T497" s="88" t="s">
        <v>200</v>
      </c>
      <c r="U497" s="154" t="s">
        <v>177</v>
      </c>
      <c r="V497" s="148" t="s">
        <v>89</v>
      </c>
      <c r="W497" s="88" t="s">
        <v>77</v>
      </c>
      <c r="X497" s="88" t="s">
        <v>177</v>
      </c>
      <c r="Y497" s="83"/>
      <c r="Z497" s="88" t="s">
        <v>87</v>
      </c>
      <c r="AA497" s="89" t="s">
        <v>74</v>
      </c>
      <c r="AL497" s="82" t="s">
        <v>1254</v>
      </c>
      <c r="AM497" s="253" t="s">
        <v>272</v>
      </c>
      <c r="AN497" s="59" t="s">
        <v>242</v>
      </c>
      <c r="AO497" s="59" t="s">
        <v>266</v>
      </c>
      <c r="AP497" s="59" t="s">
        <v>203</v>
      </c>
      <c r="AQ497" s="84" t="s">
        <v>259</v>
      </c>
      <c r="AR497" s="59" t="s">
        <v>239</v>
      </c>
      <c r="AS497" s="59" t="s">
        <v>576</v>
      </c>
      <c r="AT497" s="59" t="s">
        <v>594</v>
      </c>
      <c r="AU497" s="59" t="s">
        <v>584</v>
      </c>
      <c r="AV497" s="59" t="s">
        <v>250</v>
      </c>
      <c r="AW497" s="59" t="s">
        <v>589</v>
      </c>
      <c r="AX497" s="59" t="s">
        <v>575</v>
      </c>
      <c r="AY497" s="83"/>
      <c r="AZ497" s="59" t="s">
        <v>593</v>
      </c>
      <c r="BA497" s="85" t="s">
        <v>255</v>
      </c>
      <c r="BB497" s="61"/>
      <c r="BC497" s="61"/>
      <c r="BL497" s="90">
        <f t="shared" si="855"/>
        <v>2</v>
      </c>
      <c r="BM497" s="77">
        <f t="shared" si="855"/>
        <v>1</v>
      </c>
      <c r="BN497" s="77">
        <f t="shared" si="855"/>
        <v>4</v>
      </c>
      <c r="BO497" s="77">
        <f t="shared" si="855"/>
        <v>2</v>
      </c>
      <c r="BP497" s="77">
        <f t="shared" si="855"/>
        <v>1</v>
      </c>
      <c r="BQ497" s="77">
        <f t="shared" si="855"/>
        <v>2</v>
      </c>
      <c r="BR497" s="77">
        <f t="shared" si="855"/>
        <v>3</v>
      </c>
      <c r="BS497" s="77">
        <f t="shared" si="855"/>
        <v>2</v>
      </c>
      <c r="BT497" s="77">
        <f t="shared" si="855"/>
        <v>2</v>
      </c>
      <c r="BU497" s="77">
        <f>(IF(V497="","",(IF(MID(V497,2,1)="-",LEFT(V497,1),LEFT(V497,2)))+0))</f>
        <v>3</v>
      </c>
      <c r="BV497" s="77">
        <f>(IF(W497="","",(IF(MID(W497,2,1)="-",LEFT(W497,1),LEFT(W497,2)))+0))</f>
        <v>2</v>
      </c>
      <c r="BW497" s="77">
        <f>(IF(X497="","",(IF(MID(X497,2,1)="-",LEFT(X497,1),LEFT(X497,2)))+0))</f>
        <v>2</v>
      </c>
      <c r="BX497" s="91"/>
      <c r="BY497" s="77">
        <f>(IF(Z497="","",(IF(MID(Z497,2,1)="-",LEFT(Z497,1),LEFT(Z497,2)))+0))</f>
        <v>3</v>
      </c>
      <c r="BZ497" s="92">
        <f>(IF(AA497="","",(IF(MID(AA497,2,1)="-",LEFT(AA497,1),LEFT(AA497,2)))+0))</f>
        <v>1</v>
      </c>
      <c r="CB497" s="77"/>
      <c r="CC497" s="77"/>
      <c r="CD497" s="77"/>
      <c r="CE497" s="77"/>
      <c r="CF497" s="77"/>
      <c r="CG497" s="77"/>
      <c r="CH497" s="77"/>
      <c r="CI497" s="77"/>
      <c r="CJ497" s="78"/>
      <c r="CK497" s="90">
        <f t="shared" si="856"/>
        <v>2</v>
      </c>
      <c r="CL497" s="77">
        <f t="shared" si="856"/>
        <v>3</v>
      </c>
      <c r="CM497" s="77">
        <f t="shared" si="856"/>
        <v>0</v>
      </c>
      <c r="CN497" s="77">
        <f t="shared" si="856"/>
        <v>0</v>
      </c>
      <c r="CO497" s="77">
        <f t="shared" si="856"/>
        <v>0</v>
      </c>
      <c r="CP497" s="77">
        <f t="shared" si="856"/>
        <v>1</v>
      </c>
      <c r="CQ497" s="77">
        <f t="shared" si="856"/>
        <v>2</v>
      </c>
      <c r="CR497" s="77">
        <f t="shared" si="856"/>
        <v>2</v>
      </c>
      <c r="CS497" s="77">
        <f t="shared" si="856"/>
        <v>0</v>
      </c>
      <c r="CT497" s="77">
        <f>(IF(V497="","",IF(RIGHT(V497,2)="10",RIGHT(V497,2),RIGHT(V497,1))+0))</f>
        <v>0</v>
      </c>
      <c r="CU497" s="77">
        <f>(IF(W497="","",IF(RIGHT(W497,2)="10",RIGHT(W497,2),RIGHT(W497,1))+0))</f>
        <v>1</v>
      </c>
      <c r="CV497" s="77">
        <f>(IF(X497="","",IF(RIGHT(X497,2)="10",RIGHT(X497,2),RIGHT(X497,1))+0))</f>
        <v>0</v>
      </c>
      <c r="CW497" s="91"/>
      <c r="CX497" s="77">
        <f>(IF(Z497="","",IF(RIGHT(Z497,2)="10",RIGHT(Z497,2),RIGHT(Z497,1))+0))</f>
        <v>3</v>
      </c>
      <c r="CY497" s="92">
        <f>(IF(AA497="","",IF(RIGHT(AA497,2)="10",RIGHT(AA497,2),RIGHT(AA497,1))+0))</f>
        <v>2</v>
      </c>
      <c r="DA497" s="77"/>
      <c r="DB497" s="77"/>
      <c r="DC497" s="77"/>
      <c r="DD497" s="77"/>
      <c r="DE497" s="77"/>
      <c r="DF497" s="77"/>
      <c r="DG497" s="77"/>
      <c r="DH497" s="77"/>
      <c r="DJ497" s="90" t="str">
        <f t="shared" si="857"/>
        <v>D</v>
      </c>
      <c r="DK497" s="77" t="str">
        <f t="shared" si="857"/>
        <v>A</v>
      </c>
      <c r="DL497" s="77" t="str">
        <f t="shared" si="857"/>
        <v>H</v>
      </c>
      <c r="DM497" s="77" t="str">
        <f t="shared" si="857"/>
        <v>H</v>
      </c>
      <c r="DN497" s="77" t="str">
        <f t="shared" si="857"/>
        <v>H</v>
      </c>
      <c r="DO497" s="77" t="str">
        <f t="shared" si="857"/>
        <v>H</v>
      </c>
      <c r="DP497" s="77" t="str">
        <f t="shared" si="857"/>
        <v>H</v>
      </c>
      <c r="DQ497" s="77" t="str">
        <f t="shared" si="857"/>
        <v>D</v>
      </c>
      <c r="DR497" s="77" t="str">
        <f t="shared" si="857"/>
        <v>H</v>
      </c>
      <c r="DS497" s="77" t="str">
        <f>(IF(V497="","",IF(BU497&gt;CT497,"H",IF(BU497&lt;CT497,"A","D"))))</f>
        <v>H</v>
      </c>
      <c r="DT497" s="77" t="str">
        <f>(IF(W497="","",IF(BV497&gt;CU497,"H",IF(BV497&lt;CU497,"A","D"))))</f>
        <v>H</v>
      </c>
      <c r="DU497" s="77" t="str">
        <f>(IF(X497="","",IF(BW497&gt;CV497,"H",IF(BW497&lt;CV497,"A","D"))))</f>
        <v>H</v>
      </c>
      <c r="DV497" s="91"/>
      <c r="DW497" s="77" t="str">
        <f>(IF(Z497="","",IF(BY497&gt;CX497,"H",IF(BY497&lt;CX497,"A","D"))))</f>
        <v>D</v>
      </c>
      <c r="DX497" s="92" t="str">
        <f>(IF(AA497="","",IF(BZ497&gt;CY497,"H",IF(BZ497&lt;CY497,"A","D"))))</f>
        <v>A</v>
      </c>
      <c r="DZ497" s="56"/>
      <c r="EA497" s="56"/>
      <c r="EB497" s="56"/>
      <c r="EC497" s="56"/>
      <c r="ED497" s="56"/>
      <c r="EE497" s="56"/>
      <c r="EF497" s="56"/>
      <c r="EG497" s="56"/>
      <c r="EI497" s="53" t="str">
        <f t="shared" si="837"/>
        <v>Wembley</v>
      </c>
      <c r="EJ497" s="79">
        <f t="shared" si="858"/>
        <v>28</v>
      </c>
      <c r="EK497" s="80">
        <f t="shared" si="838"/>
        <v>9</v>
      </c>
      <c r="EL497" s="80">
        <f t="shared" si="839"/>
        <v>3</v>
      </c>
      <c r="EM497" s="80">
        <f t="shared" si="840"/>
        <v>2</v>
      </c>
      <c r="EN497" s="80">
        <f>COUNTIF(DV$485:DV$499,"A")</f>
        <v>7</v>
      </c>
      <c r="EO497" s="80">
        <f>COUNTIF(DV$485:DV$499,"D")</f>
        <v>1</v>
      </c>
      <c r="EP497" s="80">
        <f>COUNTIF(DV$485:DV$499,"H")</f>
        <v>6</v>
      </c>
      <c r="EQ497" s="79">
        <f t="shared" si="859"/>
        <v>16</v>
      </c>
      <c r="ER497" s="79">
        <f t="shared" si="841"/>
        <v>4</v>
      </c>
      <c r="ES497" s="79">
        <f t="shared" si="841"/>
        <v>8</v>
      </c>
      <c r="ET497" s="81">
        <f>SUM($BL497:$CI497)+SUM(CW$485:CW$499)</f>
        <v>59</v>
      </c>
      <c r="EU497" s="81">
        <f>SUM($CK497:$DH497)+SUM(BX$485:BX$499)</f>
        <v>43</v>
      </c>
      <c r="EV497" s="79">
        <f t="shared" si="842"/>
        <v>36</v>
      </c>
      <c r="EW497" s="136">
        <f t="shared" si="843"/>
        <v>1.3720930232558139</v>
      </c>
      <c r="EX497" s="78"/>
      <c r="EY497" s="80">
        <f t="shared" si="844"/>
        <v>28</v>
      </c>
      <c r="EZ497" s="80">
        <f t="shared" si="845"/>
        <v>16</v>
      </c>
      <c r="FA497" s="80">
        <f t="shared" si="846"/>
        <v>4</v>
      </c>
      <c r="FB497" s="80">
        <f t="shared" si="847"/>
        <v>8</v>
      </c>
      <c r="FC497" s="80">
        <f t="shared" si="848"/>
        <v>57</v>
      </c>
      <c r="FD497" s="80">
        <f t="shared" si="849"/>
        <v>39</v>
      </c>
      <c r="FE497" s="80">
        <f t="shared" si="850"/>
        <v>36</v>
      </c>
      <c r="FF497" s="80">
        <f t="shared" si="851"/>
        <v>1.4615384615384615</v>
      </c>
      <c r="FH497" s="54">
        <f t="shared" si="860"/>
        <v>0</v>
      </c>
      <c r="FI497" s="54">
        <f t="shared" si="861"/>
        <v>0</v>
      </c>
      <c r="FJ497" s="54">
        <f t="shared" si="852"/>
        <v>0</v>
      </c>
      <c r="FK497" s="54">
        <f t="shared" si="852"/>
        <v>0</v>
      </c>
      <c r="FL497" s="54">
        <f t="shared" si="852"/>
        <v>1</v>
      </c>
      <c r="FM497" s="54">
        <f t="shared" si="852"/>
        <v>1</v>
      </c>
      <c r="FN497" s="54">
        <f t="shared" si="852"/>
        <v>0</v>
      </c>
      <c r="FO497" s="54">
        <f t="shared" si="852"/>
        <v>1</v>
      </c>
      <c r="FQ497" s="54" t="str">
        <f t="shared" si="803"/>
        <v>Wembley</v>
      </c>
      <c r="FR497" s="54">
        <f t="shared" si="862"/>
        <v>0</v>
      </c>
      <c r="FS497" s="54">
        <f t="shared" si="853"/>
        <v>0</v>
      </c>
      <c r="FT497" s="54">
        <f t="shared" si="854"/>
        <v>0</v>
      </c>
      <c r="FU497" s="54">
        <f t="shared" si="854"/>
        <v>0</v>
      </c>
      <c r="FV497" s="54">
        <f t="shared" si="772"/>
        <v>-2</v>
      </c>
      <c r="FW497" s="54">
        <f t="shared" si="772"/>
        <v>-4</v>
      </c>
      <c r="FX497" s="54">
        <f t="shared" si="772"/>
        <v>0</v>
      </c>
      <c r="FY497" s="54" t="s">
        <v>1219</v>
      </c>
      <c r="FZ497" s="61"/>
      <c r="GA497" s="53"/>
      <c r="GB497" s="53"/>
      <c r="GC497" s="407"/>
      <c r="GD497" s="407"/>
      <c r="GE497" s="407"/>
      <c r="GF497" s="407"/>
      <c r="GG497" s="407"/>
      <c r="GH497" s="407"/>
      <c r="GI497" s="407"/>
      <c r="GJ497" s="54" t="s">
        <v>1254</v>
      </c>
      <c r="GK497" s="56" t="s">
        <v>1269</v>
      </c>
      <c r="GL497" s="54" t="s">
        <v>1270</v>
      </c>
      <c r="GM497" s="54" t="s">
        <v>207</v>
      </c>
      <c r="GN497" s="54" t="s">
        <v>1271</v>
      </c>
    </row>
    <row r="498" spans="1:200" s="54" customFormat="1" ht="12" x14ac:dyDescent="0.25">
      <c r="A498" s="54">
        <v>14</v>
      </c>
      <c r="B498" s="54" t="s">
        <v>1127</v>
      </c>
      <c r="C498" s="56">
        <v>28</v>
      </c>
      <c r="D498" s="56">
        <v>4</v>
      </c>
      <c r="E498" s="56">
        <v>9</v>
      </c>
      <c r="F498" s="56">
        <v>15</v>
      </c>
      <c r="G498" s="56">
        <v>43</v>
      </c>
      <c r="H498" s="56">
        <v>81</v>
      </c>
      <c r="I498" s="57">
        <v>17</v>
      </c>
      <c r="J498" s="69">
        <f t="shared" si="833"/>
        <v>0.53086419753086422</v>
      </c>
      <c r="L498" s="82" t="s">
        <v>1150</v>
      </c>
      <c r="M498" s="86" t="s">
        <v>200</v>
      </c>
      <c r="N498" s="88" t="s">
        <v>62</v>
      </c>
      <c r="O498" s="88" t="s">
        <v>101</v>
      </c>
      <c r="P498" s="148" t="s">
        <v>186</v>
      </c>
      <c r="Q498" s="84" t="s">
        <v>102</v>
      </c>
      <c r="R498" s="88" t="s">
        <v>186</v>
      </c>
      <c r="S498" s="88" t="s">
        <v>85</v>
      </c>
      <c r="T498" s="88" t="s">
        <v>206</v>
      </c>
      <c r="U498" s="88" t="s">
        <v>150</v>
      </c>
      <c r="V498" s="88" t="s">
        <v>62</v>
      </c>
      <c r="W498" s="148" t="s">
        <v>60</v>
      </c>
      <c r="X498" s="88" t="s">
        <v>410</v>
      </c>
      <c r="Y498" s="88" t="s">
        <v>86</v>
      </c>
      <c r="Z498" s="83"/>
      <c r="AA498" s="89" t="s">
        <v>85</v>
      </c>
      <c r="AL498" s="82" t="s">
        <v>1150</v>
      </c>
      <c r="AM498" s="253" t="s">
        <v>594</v>
      </c>
      <c r="AN498" s="59" t="s">
        <v>248</v>
      </c>
      <c r="AO498" s="59" t="s">
        <v>259</v>
      </c>
      <c r="AP498" s="59" t="s">
        <v>247</v>
      </c>
      <c r="AQ498" s="84" t="s">
        <v>237</v>
      </c>
      <c r="AR498" s="59" t="s">
        <v>575</v>
      </c>
      <c r="AS498" s="59" t="s">
        <v>586</v>
      </c>
      <c r="AT498" s="59" t="s">
        <v>598</v>
      </c>
      <c r="AU498" s="59" t="s">
        <v>258</v>
      </c>
      <c r="AV498" s="59" t="s">
        <v>589</v>
      </c>
      <c r="AW498" s="59" t="s">
        <v>242</v>
      </c>
      <c r="AX498" s="59" t="s">
        <v>238</v>
      </c>
      <c r="AY498" s="59" t="s">
        <v>251</v>
      </c>
      <c r="AZ498" s="83"/>
      <c r="BA498" s="85" t="s">
        <v>249</v>
      </c>
      <c r="BB498" s="61"/>
      <c r="BC498" s="61"/>
      <c r="BL498" s="90">
        <f t="shared" si="855"/>
        <v>2</v>
      </c>
      <c r="BM498" s="77">
        <f t="shared" si="855"/>
        <v>1</v>
      </c>
      <c r="BN498" s="77">
        <f t="shared" si="855"/>
        <v>3</v>
      </c>
      <c r="BO498" s="77">
        <f t="shared" si="855"/>
        <v>3</v>
      </c>
      <c r="BP498" s="77">
        <f t="shared" si="855"/>
        <v>2</v>
      </c>
      <c r="BQ498" s="77">
        <f t="shared" si="855"/>
        <v>3</v>
      </c>
      <c r="BR498" s="77">
        <f t="shared" si="855"/>
        <v>0</v>
      </c>
      <c r="BS498" s="77">
        <f t="shared" si="855"/>
        <v>1</v>
      </c>
      <c r="BT498" s="77">
        <f t="shared" si="855"/>
        <v>3</v>
      </c>
      <c r="BU498" s="77">
        <f>(IF(V498="","",(IF(MID(V498,2,1)="-",LEFT(V498,1),LEFT(V498,2)))+0))</f>
        <v>1</v>
      </c>
      <c r="BV498" s="77">
        <f>(IF(W498="","",(IF(MID(W498,2,1)="-",LEFT(W498,1),LEFT(W498,2)))+0))</f>
        <v>4</v>
      </c>
      <c r="BW498" s="77">
        <f>(IF(X498="","",(IF(MID(X498,2,1)="-",LEFT(X498,1),LEFT(X498,2)))+0))</f>
        <v>2</v>
      </c>
      <c r="BX498" s="77">
        <f>(IF(Y498="","",(IF(MID(Y498,2,1)="-",LEFT(Y498,1),LEFT(Y498,2)))+0))</f>
        <v>0</v>
      </c>
      <c r="BY498" s="91"/>
      <c r="BZ498" s="92">
        <f>(IF(AA498="","",(IF(MID(AA498,2,1)="-",LEFT(AA498,1),LEFT(AA498,2)))+0))</f>
        <v>0</v>
      </c>
      <c r="CB498" s="77"/>
      <c r="CC498" s="77"/>
      <c r="CD498" s="77"/>
      <c r="CE498" s="77"/>
      <c r="CF498" s="77"/>
      <c r="CG498" s="77"/>
      <c r="CH498" s="77"/>
      <c r="CI498" s="77"/>
      <c r="CJ498" s="78"/>
      <c r="CK498" s="90">
        <f t="shared" si="856"/>
        <v>2</v>
      </c>
      <c r="CL498" s="77">
        <f t="shared" si="856"/>
        <v>1</v>
      </c>
      <c r="CM498" s="77">
        <f t="shared" si="856"/>
        <v>2</v>
      </c>
      <c r="CN498" s="77">
        <f t="shared" si="856"/>
        <v>4</v>
      </c>
      <c r="CO498" s="77">
        <f t="shared" si="856"/>
        <v>4</v>
      </c>
      <c r="CP498" s="77">
        <f t="shared" si="856"/>
        <v>4</v>
      </c>
      <c r="CQ498" s="77">
        <f t="shared" si="856"/>
        <v>4</v>
      </c>
      <c r="CR498" s="77">
        <f t="shared" si="856"/>
        <v>4</v>
      </c>
      <c r="CS498" s="77">
        <f t="shared" si="856"/>
        <v>1</v>
      </c>
      <c r="CT498" s="77">
        <f>(IF(V498="","",IF(RIGHT(V498,2)="10",RIGHT(V498,2),RIGHT(V498,1))+0))</f>
        <v>1</v>
      </c>
      <c r="CU498" s="77">
        <f>(IF(W498="","",IF(RIGHT(W498,2)="10",RIGHT(W498,2),RIGHT(W498,1))+0))</f>
        <v>1</v>
      </c>
      <c r="CV498" s="77">
        <f>(IF(X498="","",IF(RIGHT(X498,2)="10",RIGHT(X498,2),RIGHT(X498,1))+0))</f>
        <v>6</v>
      </c>
      <c r="CW498" s="77">
        <f>(IF(Y498="","",IF(RIGHT(Y498,2)="10",RIGHT(Y498,2),RIGHT(Y498,1))+0))</f>
        <v>3</v>
      </c>
      <c r="CX498" s="91"/>
      <c r="CY498" s="92">
        <f>(IF(AA498="","",IF(RIGHT(AA498,2)="10",RIGHT(AA498,2),RIGHT(AA498,1))+0))</f>
        <v>4</v>
      </c>
      <c r="DA498" s="77"/>
      <c r="DB498" s="77"/>
      <c r="DC498" s="77"/>
      <c r="DD498" s="77"/>
      <c r="DE498" s="77"/>
      <c r="DF498" s="77"/>
      <c r="DG498" s="77"/>
      <c r="DH498" s="77"/>
      <c r="DJ498" s="90" t="str">
        <f t="shared" si="857"/>
        <v>D</v>
      </c>
      <c r="DK498" s="77" t="str">
        <f t="shared" si="857"/>
        <v>D</v>
      </c>
      <c r="DL498" s="77" t="str">
        <f t="shared" si="857"/>
        <v>H</v>
      </c>
      <c r="DM498" s="77" t="str">
        <f t="shared" si="857"/>
        <v>A</v>
      </c>
      <c r="DN498" s="77" t="str">
        <f t="shared" si="857"/>
        <v>A</v>
      </c>
      <c r="DO498" s="77" t="str">
        <f t="shared" si="857"/>
        <v>A</v>
      </c>
      <c r="DP498" s="77" t="str">
        <f t="shared" si="857"/>
        <v>A</v>
      </c>
      <c r="DQ498" s="77" t="str">
        <f t="shared" si="857"/>
        <v>A</v>
      </c>
      <c r="DR498" s="77" t="str">
        <f t="shared" si="857"/>
        <v>H</v>
      </c>
      <c r="DS498" s="77" t="str">
        <f>(IF(V498="","",IF(BU498&gt;CT498,"H",IF(BU498&lt;CT498,"A","D"))))</f>
        <v>D</v>
      </c>
      <c r="DT498" s="77" t="str">
        <f>(IF(W498="","",IF(BV498&gt;CU498,"H",IF(BV498&lt;CU498,"A","D"))))</f>
        <v>H</v>
      </c>
      <c r="DU498" s="77" t="str">
        <f>(IF(X498="","",IF(BW498&gt;CV498,"H",IF(BW498&lt;CV498,"A","D"))))</f>
        <v>A</v>
      </c>
      <c r="DV498" s="77" t="str">
        <f>(IF(Y498="","",IF(BX498&gt;CW498,"H",IF(BX498&lt;CW498,"A","D"))))</f>
        <v>A</v>
      </c>
      <c r="DW498" s="91"/>
      <c r="DX498" s="92" t="str">
        <f>(IF(AA498="","",IF(BZ498&gt;CY498,"H",IF(BZ498&lt;CY498,"A","D"))))</f>
        <v>A</v>
      </c>
      <c r="DZ498" s="56"/>
      <c r="EA498" s="56"/>
      <c r="EB498" s="56"/>
      <c r="EC498" s="56"/>
      <c r="ED498" s="56"/>
      <c r="EE498" s="56"/>
      <c r="EF498" s="56"/>
      <c r="EG498" s="56"/>
      <c r="EI498" s="53" t="str">
        <f t="shared" si="837"/>
        <v>Worthing</v>
      </c>
      <c r="EJ498" s="79">
        <f t="shared" si="858"/>
        <v>28</v>
      </c>
      <c r="EK498" s="80">
        <f t="shared" si="838"/>
        <v>3</v>
      </c>
      <c r="EL498" s="80">
        <f t="shared" si="839"/>
        <v>3</v>
      </c>
      <c r="EM498" s="80">
        <f t="shared" si="840"/>
        <v>8</v>
      </c>
      <c r="EN498" s="80">
        <f>COUNTIF(DW$485:DW$499,"A")</f>
        <v>1</v>
      </c>
      <c r="EO498" s="80">
        <f>COUNTIF(DW$485:DW$499,"D")</f>
        <v>3</v>
      </c>
      <c r="EP498" s="80">
        <f>COUNTIF(DW$485:DW$499,"H")</f>
        <v>10</v>
      </c>
      <c r="EQ498" s="79">
        <f t="shared" si="859"/>
        <v>4</v>
      </c>
      <c r="ER498" s="79">
        <f t="shared" si="841"/>
        <v>6</v>
      </c>
      <c r="ES498" s="79">
        <f t="shared" si="841"/>
        <v>18</v>
      </c>
      <c r="ET498" s="81">
        <f>SUM($BL498:$CI498)+SUM(CX$485:CX$499)</f>
        <v>44</v>
      </c>
      <c r="EU498" s="81">
        <f>SUM($CK498:$DH498)+SUM(BY$485:BY$499)</f>
        <v>88</v>
      </c>
      <c r="EV498" s="79">
        <f t="shared" si="842"/>
        <v>14</v>
      </c>
      <c r="EW498" s="136">
        <f t="shared" si="843"/>
        <v>0.5</v>
      </c>
      <c r="EX498" s="78"/>
      <c r="EY498" s="80">
        <f t="shared" si="844"/>
        <v>28</v>
      </c>
      <c r="EZ498" s="80">
        <f t="shared" si="845"/>
        <v>4</v>
      </c>
      <c r="FA498" s="80">
        <f t="shared" si="846"/>
        <v>6</v>
      </c>
      <c r="FB498" s="80">
        <f t="shared" si="847"/>
        <v>18</v>
      </c>
      <c r="FC498" s="80">
        <f t="shared" si="848"/>
        <v>44</v>
      </c>
      <c r="FD498" s="80">
        <f t="shared" si="849"/>
        <v>88</v>
      </c>
      <c r="FE498" s="80">
        <f t="shared" si="850"/>
        <v>14</v>
      </c>
      <c r="FF498" s="80">
        <f t="shared" si="851"/>
        <v>0.5</v>
      </c>
      <c r="FH498" s="54">
        <f t="shared" si="860"/>
        <v>0</v>
      </c>
      <c r="FI498" s="54">
        <f t="shared" si="861"/>
        <v>0</v>
      </c>
      <c r="FJ498" s="54">
        <f t="shared" si="852"/>
        <v>0</v>
      </c>
      <c r="FK498" s="54">
        <f t="shared" si="852"/>
        <v>0</v>
      </c>
      <c r="FL498" s="54">
        <f t="shared" si="852"/>
        <v>0</v>
      </c>
      <c r="FM498" s="54">
        <f t="shared" si="852"/>
        <v>0</v>
      </c>
      <c r="FN498" s="54">
        <f t="shared" si="852"/>
        <v>0</v>
      </c>
      <c r="FO498" s="54">
        <f t="shared" si="852"/>
        <v>0</v>
      </c>
      <c r="FQ498" s="54" t="str">
        <f t="shared" si="803"/>
        <v/>
      </c>
      <c r="FR498" s="54" t="str">
        <f t="shared" si="862"/>
        <v/>
      </c>
      <c r="FS498" s="54" t="str">
        <f t="shared" si="853"/>
        <v/>
      </c>
      <c r="FT498" s="54" t="str">
        <f t="shared" si="854"/>
        <v/>
      </c>
      <c r="FU498" s="54" t="str">
        <f t="shared" si="854"/>
        <v/>
      </c>
      <c r="FV498" s="54" t="str">
        <f t="shared" si="772"/>
        <v/>
      </c>
      <c r="FW498" s="54" t="str">
        <f t="shared" si="772"/>
        <v/>
      </c>
      <c r="FX498" s="54" t="str">
        <f t="shared" si="772"/>
        <v/>
      </c>
      <c r="FY498" s="54" t="s">
        <v>1144</v>
      </c>
      <c r="FZ498" s="61"/>
      <c r="GC498" s="407"/>
      <c r="GD498" s="407"/>
      <c r="GE498" s="407"/>
      <c r="GF498" s="407"/>
      <c r="GG498" s="407"/>
      <c r="GH498" s="407"/>
      <c r="GI498" s="407"/>
      <c r="GJ498" s="54" t="s">
        <v>1150</v>
      </c>
      <c r="GK498" s="56" t="s">
        <v>1272</v>
      </c>
      <c r="GL498" s="54" t="s">
        <v>1273</v>
      </c>
      <c r="GN498" s="54" t="s">
        <v>1274</v>
      </c>
    </row>
    <row r="499" spans="1:200" s="54" customFormat="1" ht="12.6" thickBot="1" x14ac:dyDescent="0.3">
      <c r="A499" s="54">
        <v>15</v>
      </c>
      <c r="B499" s="54" t="s">
        <v>1150</v>
      </c>
      <c r="C499" s="56">
        <v>28</v>
      </c>
      <c r="D499" s="56">
        <v>4</v>
      </c>
      <c r="E499" s="56">
        <v>6</v>
      </c>
      <c r="F499" s="56">
        <v>18</v>
      </c>
      <c r="G499" s="56">
        <v>44</v>
      </c>
      <c r="H499" s="56">
        <v>88</v>
      </c>
      <c r="I499" s="57">
        <v>14</v>
      </c>
      <c r="J499" s="69">
        <f t="shared" si="833"/>
        <v>0.5</v>
      </c>
      <c r="L499" s="101" t="s">
        <v>1212</v>
      </c>
      <c r="M499" s="265" t="s">
        <v>77</v>
      </c>
      <c r="N499" s="106" t="s">
        <v>60</v>
      </c>
      <c r="O499" s="106" t="s">
        <v>150</v>
      </c>
      <c r="P499" s="106" t="s">
        <v>58</v>
      </c>
      <c r="Q499" s="103" t="s">
        <v>58</v>
      </c>
      <c r="R499" s="106" t="s">
        <v>200</v>
      </c>
      <c r="S499" s="106" t="s">
        <v>176</v>
      </c>
      <c r="T499" s="106" t="s">
        <v>186</v>
      </c>
      <c r="U499" s="106" t="s">
        <v>200</v>
      </c>
      <c r="V499" s="106" t="s">
        <v>101</v>
      </c>
      <c r="W499" s="106" t="s">
        <v>87</v>
      </c>
      <c r="X499" s="106" t="s">
        <v>691</v>
      </c>
      <c r="Y499" s="106" t="s">
        <v>77</v>
      </c>
      <c r="Z499" s="106" t="s">
        <v>164</v>
      </c>
      <c r="AA499" s="104"/>
      <c r="AL499" s="101" t="s">
        <v>1212</v>
      </c>
      <c r="AM499" s="257" t="s">
        <v>573</v>
      </c>
      <c r="AN499" s="102" t="s">
        <v>245</v>
      </c>
      <c r="AO499" s="102" t="s">
        <v>1171</v>
      </c>
      <c r="AP499" s="102" t="s">
        <v>575</v>
      </c>
      <c r="AQ499" s="103" t="s">
        <v>266</v>
      </c>
      <c r="AR499" s="102" t="s">
        <v>593</v>
      </c>
      <c r="AS499" s="102" t="s">
        <v>240</v>
      </c>
      <c r="AT499" s="102" t="s">
        <v>238</v>
      </c>
      <c r="AU499" s="102" t="s">
        <v>242</v>
      </c>
      <c r="AV499" s="102" t="s">
        <v>587</v>
      </c>
      <c r="AW499" s="102" t="s">
        <v>598</v>
      </c>
      <c r="AX499" s="102" t="s">
        <v>171</v>
      </c>
      <c r="AY499" s="102" t="s">
        <v>265</v>
      </c>
      <c r="AZ499" s="102" t="s">
        <v>576</v>
      </c>
      <c r="BA499" s="104"/>
      <c r="BB499" s="61"/>
      <c r="BC499" s="61"/>
      <c r="BL499" s="107">
        <f t="shared" si="855"/>
        <v>2</v>
      </c>
      <c r="BM499" s="108">
        <f t="shared" si="855"/>
        <v>4</v>
      </c>
      <c r="BN499" s="108">
        <f t="shared" si="855"/>
        <v>3</v>
      </c>
      <c r="BO499" s="108">
        <f t="shared" si="855"/>
        <v>5</v>
      </c>
      <c r="BP499" s="108">
        <f t="shared" si="855"/>
        <v>5</v>
      </c>
      <c r="BQ499" s="108">
        <f t="shared" si="855"/>
        <v>2</v>
      </c>
      <c r="BR499" s="108">
        <f t="shared" si="855"/>
        <v>2</v>
      </c>
      <c r="BS499" s="108">
        <f t="shared" si="855"/>
        <v>3</v>
      </c>
      <c r="BT499" s="108">
        <f t="shared" si="855"/>
        <v>2</v>
      </c>
      <c r="BU499" s="108">
        <f>(IF(V499="","",(IF(MID(V499,2,1)="-",LEFT(V499,1),LEFT(V499,2)))+0))</f>
        <v>3</v>
      </c>
      <c r="BV499" s="108">
        <f>(IF(W499="","",(IF(MID(W499,2,1)="-",LEFT(W499,1),LEFT(W499,2)))+0))</f>
        <v>3</v>
      </c>
      <c r="BW499" s="108">
        <f>(IF(X499="","",(IF(MID(X499,2,1)="-",LEFT(X499,1),LEFT(X499,2)))+0))</f>
        <v>7</v>
      </c>
      <c r="BX499" s="108">
        <f>(IF(Y499="","",(IF(MID(Y499,2,1)="-",LEFT(Y499,1),LEFT(Y499,2)))+0))</f>
        <v>2</v>
      </c>
      <c r="BY499" s="108">
        <f>(IF(Z499="","",(IF(MID(Z499,2,1)="-",LEFT(Z499,1),LEFT(Z499,2)))+0))</f>
        <v>8</v>
      </c>
      <c r="BZ499" s="109"/>
      <c r="CB499" s="77"/>
      <c r="CC499" s="77"/>
      <c r="CD499" s="77"/>
      <c r="CE499" s="77"/>
      <c r="CF499" s="77"/>
      <c r="CG499" s="77"/>
      <c r="CH499" s="77"/>
      <c r="CI499" s="77"/>
      <c r="CJ499" s="78"/>
      <c r="CK499" s="107">
        <f t="shared" si="856"/>
        <v>1</v>
      </c>
      <c r="CL499" s="108">
        <f t="shared" si="856"/>
        <v>1</v>
      </c>
      <c r="CM499" s="108">
        <f t="shared" si="856"/>
        <v>1</v>
      </c>
      <c r="CN499" s="108">
        <f t="shared" si="856"/>
        <v>1</v>
      </c>
      <c r="CO499" s="108">
        <f t="shared" si="856"/>
        <v>1</v>
      </c>
      <c r="CP499" s="108">
        <f t="shared" si="856"/>
        <v>2</v>
      </c>
      <c r="CQ499" s="108">
        <f t="shared" si="856"/>
        <v>3</v>
      </c>
      <c r="CR499" s="108">
        <f t="shared" si="856"/>
        <v>4</v>
      </c>
      <c r="CS499" s="108">
        <f t="shared" si="856"/>
        <v>2</v>
      </c>
      <c r="CT499" s="108">
        <f>(IF(V499="","",IF(RIGHT(V499,2)="10",RIGHT(V499,2),RIGHT(V499,1))+0))</f>
        <v>2</v>
      </c>
      <c r="CU499" s="108">
        <f>(IF(W499="","",IF(RIGHT(W499,2)="10",RIGHT(W499,2),RIGHT(W499,1))+0))</f>
        <v>3</v>
      </c>
      <c r="CV499" s="108">
        <f>(IF(X499="","",IF(RIGHT(X499,2)="10",RIGHT(X499,2),RIGHT(X499,1))+0))</f>
        <v>3</v>
      </c>
      <c r="CW499" s="108">
        <f>(IF(Y499="","",IF(RIGHT(Y499,2)="10",RIGHT(Y499,2),RIGHT(Y499,1))+0))</f>
        <v>1</v>
      </c>
      <c r="CX499" s="108">
        <f>(IF(Z499="","",IF(RIGHT(Z499,2)="10",RIGHT(Z499,2),RIGHT(Z499,1))+0))</f>
        <v>0</v>
      </c>
      <c r="CY499" s="109"/>
      <c r="DA499" s="77"/>
      <c r="DB499" s="77"/>
      <c r="DC499" s="77"/>
      <c r="DD499" s="77"/>
      <c r="DE499" s="77"/>
      <c r="DF499" s="77"/>
      <c r="DG499" s="77"/>
      <c r="DH499" s="77"/>
      <c r="DJ499" s="107" t="str">
        <f t="shared" si="857"/>
        <v>H</v>
      </c>
      <c r="DK499" s="108" t="str">
        <f t="shared" si="857"/>
        <v>H</v>
      </c>
      <c r="DL499" s="108" t="str">
        <f t="shared" si="857"/>
        <v>H</v>
      </c>
      <c r="DM499" s="108" t="str">
        <f t="shared" si="857"/>
        <v>H</v>
      </c>
      <c r="DN499" s="108" t="str">
        <f t="shared" si="857"/>
        <v>H</v>
      </c>
      <c r="DO499" s="108" t="str">
        <f t="shared" si="857"/>
        <v>D</v>
      </c>
      <c r="DP499" s="108" t="str">
        <f t="shared" si="857"/>
        <v>A</v>
      </c>
      <c r="DQ499" s="108" t="str">
        <f t="shared" si="857"/>
        <v>A</v>
      </c>
      <c r="DR499" s="108" t="str">
        <f t="shared" si="857"/>
        <v>D</v>
      </c>
      <c r="DS499" s="108" t="str">
        <f>(IF(V499="","",IF(BU499&gt;CT499,"H",IF(BU499&lt;CT499,"A","D"))))</f>
        <v>H</v>
      </c>
      <c r="DT499" s="108" t="str">
        <f>(IF(W499="","",IF(BV499&gt;CU499,"H",IF(BV499&lt;CU499,"A","D"))))</f>
        <v>D</v>
      </c>
      <c r="DU499" s="108" t="str">
        <f>(IF(X499="","",IF(BW499&gt;CV499,"H",IF(BW499&lt;CV499,"A","D"))))</f>
        <v>H</v>
      </c>
      <c r="DV499" s="108" t="str">
        <f>(IF(Y499="","",IF(BX499&gt;CW499,"H",IF(BX499&lt;CW499,"A","D"))))</f>
        <v>H</v>
      </c>
      <c r="DW499" s="108" t="str">
        <f>(IF(Z499="","",IF(BY499&gt;CX499,"H",IF(BY499&lt;CX499,"A","D"))))</f>
        <v>H</v>
      </c>
      <c r="DX499" s="109"/>
      <c r="DZ499" s="56"/>
      <c r="EA499" s="56"/>
      <c r="EB499" s="56"/>
      <c r="EC499" s="56"/>
      <c r="ED499" s="56"/>
      <c r="EE499" s="56"/>
      <c r="EF499" s="56"/>
      <c r="EG499" s="56"/>
      <c r="EI499" s="53" t="str">
        <f t="shared" si="837"/>
        <v>Yiewsley</v>
      </c>
      <c r="EJ499" s="79">
        <f t="shared" si="858"/>
        <v>28</v>
      </c>
      <c r="EK499" s="80">
        <f t="shared" si="838"/>
        <v>9</v>
      </c>
      <c r="EL499" s="80">
        <f t="shared" si="839"/>
        <v>3</v>
      </c>
      <c r="EM499" s="80">
        <f t="shared" si="840"/>
        <v>2</v>
      </c>
      <c r="EN499" s="80">
        <f>COUNTIF(DX$485:DX$499,"A")</f>
        <v>11</v>
      </c>
      <c r="EO499" s="80">
        <f>COUNTIF(DX$485:DX$499,"D")</f>
        <v>1</v>
      </c>
      <c r="EP499" s="80">
        <f>COUNTIF(DX$485:DX$499,"H")</f>
        <v>2</v>
      </c>
      <c r="EQ499" s="79">
        <f t="shared" si="859"/>
        <v>20</v>
      </c>
      <c r="ER499" s="79">
        <f t="shared" si="841"/>
        <v>4</v>
      </c>
      <c r="ES499" s="79">
        <f t="shared" si="841"/>
        <v>4</v>
      </c>
      <c r="ET499" s="81">
        <f>SUM($BL499:$CI499)+SUM(CY$485:CY$499)</f>
        <v>96</v>
      </c>
      <c r="EU499" s="81">
        <f>SUM($CK499:$DH499)+SUM(BZ$485:BZ$499)</f>
        <v>41</v>
      </c>
      <c r="EV499" s="79">
        <f t="shared" si="842"/>
        <v>44</v>
      </c>
      <c r="EW499" s="136">
        <f t="shared" si="843"/>
        <v>2.3414634146341462</v>
      </c>
      <c r="EX499" s="78"/>
      <c r="EY499" s="80">
        <f t="shared" si="844"/>
        <v>28</v>
      </c>
      <c r="EZ499" s="80">
        <f t="shared" si="845"/>
        <v>20</v>
      </c>
      <c r="FA499" s="80">
        <f t="shared" si="846"/>
        <v>4</v>
      </c>
      <c r="FB499" s="80">
        <f t="shared" si="847"/>
        <v>4</v>
      </c>
      <c r="FC499" s="80">
        <f t="shared" si="848"/>
        <v>96</v>
      </c>
      <c r="FD499" s="80">
        <f t="shared" si="849"/>
        <v>41</v>
      </c>
      <c r="FE499" s="80">
        <f t="shared" si="850"/>
        <v>44</v>
      </c>
      <c r="FF499" s="80">
        <f t="shared" si="851"/>
        <v>2.3414634146341462</v>
      </c>
      <c r="FH499" s="54">
        <f t="shared" si="860"/>
        <v>0</v>
      </c>
      <c r="FI499" s="54">
        <f t="shared" si="861"/>
        <v>0</v>
      </c>
      <c r="FJ499" s="54">
        <f t="shared" si="852"/>
        <v>0</v>
      </c>
      <c r="FK499" s="54">
        <f t="shared" si="852"/>
        <v>0</v>
      </c>
      <c r="FL499" s="54">
        <f t="shared" si="852"/>
        <v>0</v>
      </c>
      <c r="FM499" s="54">
        <f t="shared" si="852"/>
        <v>0</v>
      </c>
      <c r="FN499" s="54">
        <f t="shared" si="852"/>
        <v>0</v>
      </c>
      <c r="FO499" s="54">
        <f t="shared" si="852"/>
        <v>0</v>
      </c>
      <c r="FQ499" s="54" t="str">
        <f t="shared" si="803"/>
        <v/>
      </c>
      <c r="FR499" s="54" t="str">
        <f t="shared" si="862"/>
        <v/>
      </c>
      <c r="FS499" s="54" t="str">
        <f t="shared" si="853"/>
        <v/>
      </c>
      <c r="FT499" s="54" t="str">
        <f t="shared" si="854"/>
        <v/>
      </c>
      <c r="FU499" s="54" t="str">
        <f t="shared" si="854"/>
        <v/>
      </c>
      <c r="FV499" s="54" t="str">
        <f t="shared" si="772"/>
        <v/>
      </c>
      <c r="FW499" s="54" t="str">
        <f t="shared" si="772"/>
        <v/>
      </c>
      <c r="FX499" s="54" t="str">
        <f t="shared" si="772"/>
        <v/>
      </c>
      <c r="FY499" s="54" t="s">
        <v>1275</v>
      </c>
      <c r="FZ499" s="61"/>
      <c r="GA499" s="59"/>
      <c r="GB499" s="61"/>
      <c r="GC499" s="407"/>
      <c r="GD499" s="407"/>
      <c r="GE499" s="407"/>
      <c r="GF499" s="407"/>
      <c r="GG499" s="407"/>
      <c r="GH499" s="407"/>
      <c r="GI499" s="407"/>
      <c r="GJ499" s="54" t="s">
        <v>1212</v>
      </c>
      <c r="GK499" s="56"/>
      <c r="GN499" s="54" t="s">
        <v>1276</v>
      </c>
    </row>
    <row r="500" spans="1:200" s="54" customFormat="1" ht="12" x14ac:dyDescent="0.25">
      <c r="C500" s="56"/>
      <c r="D500" s="115">
        <f>SUM(D483:D499)</f>
        <v>175</v>
      </c>
      <c r="E500" s="115">
        <f>SUM(E483:E499)</f>
        <v>70</v>
      </c>
      <c r="F500" s="115">
        <f>SUM(F483:F499)</f>
        <v>175</v>
      </c>
      <c r="G500" s="115">
        <f>SUM(G483:G499)</f>
        <v>968</v>
      </c>
      <c r="H500" s="115">
        <f>SUM(H483:H499)</f>
        <v>968</v>
      </c>
      <c r="I500" s="57"/>
      <c r="J500" s="69"/>
      <c r="FQ500" s="54" t="str">
        <f t="shared" si="803"/>
        <v/>
      </c>
      <c r="FR500" s="54" t="str">
        <f t="shared" si="862"/>
        <v/>
      </c>
      <c r="FS500" s="54" t="str">
        <f t="shared" si="853"/>
        <v/>
      </c>
      <c r="FT500" s="54" t="str">
        <f t="shared" si="854"/>
        <v/>
      </c>
      <c r="FU500" s="54" t="str">
        <f t="shared" si="854"/>
        <v/>
      </c>
      <c r="FV500" s="54" t="str">
        <f t="shared" si="772"/>
        <v/>
      </c>
      <c r="FW500" s="54" t="str">
        <f t="shared" si="772"/>
        <v/>
      </c>
      <c r="FX500" s="54" t="str">
        <f t="shared" si="772"/>
        <v/>
      </c>
      <c r="FY500" s="54" t="s">
        <v>1148</v>
      </c>
      <c r="GC500" s="407"/>
      <c r="GD500" s="407"/>
      <c r="GE500" s="407"/>
      <c r="GF500" s="407"/>
      <c r="GG500" s="407"/>
    </row>
    <row r="501" spans="1:200" s="54" customFormat="1" ht="12" customHeight="1" thickBot="1" x14ac:dyDescent="0.3">
      <c r="A501" s="53" t="s">
        <v>1277</v>
      </c>
      <c r="B501" s="53"/>
      <c r="C501" s="55" t="s">
        <v>1117</v>
      </c>
      <c r="D501" s="57"/>
      <c r="E501" s="57"/>
      <c r="F501" s="57"/>
      <c r="G501" s="57"/>
      <c r="H501" s="57"/>
      <c r="I501" s="57"/>
      <c r="J501" s="95"/>
      <c r="AB501" s="268" t="s">
        <v>1278</v>
      </c>
      <c r="AC501" s="413"/>
      <c r="AD501" s="335"/>
      <c r="AE501" s="335"/>
      <c r="AF501" s="335"/>
      <c r="AG501" s="335"/>
      <c r="AH501" s="335"/>
      <c r="AI501" s="335"/>
      <c r="AJ501" s="335"/>
      <c r="FQ501" s="54" t="str">
        <f t="shared" si="803"/>
        <v/>
      </c>
      <c r="FR501" s="54" t="str">
        <f t="shared" si="862"/>
        <v/>
      </c>
      <c r="FS501" s="54" t="str">
        <f t="shared" si="853"/>
        <v/>
      </c>
      <c r="FT501" s="54" t="str">
        <f t="shared" si="854"/>
        <v/>
      </c>
      <c r="FU501" s="54" t="str">
        <f t="shared" si="854"/>
        <v/>
      </c>
      <c r="FV501" s="54" t="str">
        <f t="shared" si="772"/>
        <v/>
      </c>
      <c r="FW501" s="54" t="str">
        <f t="shared" si="772"/>
        <v/>
      </c>
      <c r="FX501" s="54" t="str">
        <f t="shared" si="772"/>
        <v/>
      </c>
      <c r="FZ501" s="58"/>
      <c r="GA501" s="59"/>
      <c r="GB501" s="61"/>
      <c r="GC501" s="407"/>
      <c r="GD501" s="407"/>
      <c r="GE501" s="407"/>
      <c r="GF501" s="407"/>
      <c r="GG501" s="407"/>
    </row>
    <row r="502" spans="1:200" s="54" customFormat="1" ht="12" customHeight="1" thickBot="1" x14ac:dyDescent="0.3">
      <c r="A502" s="53" t="s">
        <v>33</v>
      </c>
      <c r="B502" s="53" t="s">
        <v>34</v>
      </c>
      <c r="C502" s="57" t="s">
        <v>35</v>
      </c>
      <c r="D502" s="57" t="s">
        <v>36</v>
      </c>
      <c r="E502" s="57" t="s">
        <v>37</v>
      </c>
      <c r="F502" s="57" t="s">
        <v>38</v>
      </c>
      <c r="G502" s="57" t="s">
        <v>39</v>
      </c>
      <c r="H502" s="57" t="s">
        <v>40</v>
      </c>
      <c r="I502" s="57" t="s">
        <v>41</v>
      </c>
      <c r="J502" s="95" t="s">
        <v>42</v>
      </c>
      <c r="L502" s="126"/>
      <c r="M502" s="63" t="s">
        <v>141</v>
      </c>
      <c r="N502" s="63" t="s">
        <v>742</v>
      </c>
      <c r="O502" s="63" t="s">
        <v>960</v>
      </c>
      <c r="P502" s="63" t="s">
        <v>1118</v>
      </c>
      <c r="Q502" s="63" t="s">
        <v>1119</v>
      </c>
      <c r="R502" s="64" t="s">
        <v>799</v>
      </c>
      <c r="S502" s="63" t="s">
        <v>466</v>
      </c>
      <c r="T502" s="63" t="s">
        <v>727</v>
      </c>
      <c r="U502" s="63" t="s">
        <v>352</v>
      </c>
      <c r="V502" s="63" t="s">
        <v>1120</v>
      </c>
      <c r="W502" s="63" t="s">
        <v>1121</v>
      </c>
      <c r="X502" s="63" t="s">
        <v>1122</v>
      </c>
      <c r="Y502" s="63" t="s">
        <v>1247</v>
      </c>
      <c r="Z502" s="193" t="s">
        <v>964</v>
      </c>
      <c r="AA502" s="194" t="s">
        <v>1209</v>
      </c>
      <c r="AC502" s="212"/>
      <c r="AL502" s="126"/>
      <c r="AM502" s="63" t="s">
        <v>141</v>
      </c>
      <c r="AN502" s="63" t="s">
        <v>742</v>
      </c>
      <c r="AO502" s="63" t="s">
        <v>960</v>
      </c>
      <c r="AP502" s="63" t="s">
        <v>1118</v>
      </c>
      <c r="AQ502" s="63" t="s">
        <v>1119</v>
      </c>
      <c r="AR502" s="64" t="s">
        <v>799</v>
      </c>
      <c r="AS502" s="63" t="s">
        <v>466</v>
      </c>
      <c r="AT502" s="63" t="s">
        <v>727</v>
      </c>
      <c r="AU502" s="63" t="s">
        <v>352</v>
      </c>
      <c r="AV502" s="63" t="s">
        <v>1120</v>
      </c>
      <c r="AW502" s="63" t="s">
        <v>1121</v>
      </c>
      <c r="AX502" s="63" t="s">
        <v>1122</v>
      </c>
      <c r="AY502" s="63" t="s">
        <v>1247</v>
      </c>
      <c r="AZ502" s="193" t="s">
        <v>964</v>
      </c>
      <c r="BA502" s="194" t="s">
        <v>1209</v>
      </c>
      <c r="EJ502" s="56" t="s">
        <v>35</v>
      </c>
      <c r="EK502" s="56" t="s">
        <v>51</v>
      </c>
      <c r="EL502" s="56" t="s">
        <v>52</v>
      </c>
      <c r="EM502" s="56" t="s">
        <v>53</v>
      </c>
      <c r="EN502" s="56" t="s">
        <v>54</v>
      </c>
      <c r="EO502" s="56" t="s">
        <v>55</v>
      </c>
      <c r="EP502" s="56" t="s">
        <v>56</v>
      </c>
      <c r="EQ502" s="56" t="s">
        <v>36</v>
      </c>
      <c r="ER502" s="56" t="s">
        <v>37</v>
      </c>
      <c r="ES502" s="56" t="s">
        <v>38</v>
      </c>
      <c r="ET502" s="56" t="s">
        <v>39</v>
      </c>
      <c r="EU502" s="56" t="s">
        <v>40</v>
      </c>
      <c r="EV502" s="56" t="s">
        <v>41</v>
      </c>
      <c r="EW502" s="56" t="s">
        <v>42</v>
      </c>
      <c r="EX502" s="56"/>
      <c r="EY502" s="56" t="s">
        <v>35</v>
      </c>
      <c r="EZ502" s="56" t="s">
        <v>36</v>
      </c>
      <c r="FA502" s="56" t="s">
        <v>37</v>
      </c>
      <c r="FB502" s="56" t="s">
        <v>38</v>
      </c>
      <c r="FC502" s="56" t="s">
        <v>39</v>
      </c>
      <c r="FD502" s="56" t="s">
        <v>40</v>
      </c>
      <c r="FE502" s="56" t="s">
        <v>41</v>
      </c>
      <c r="FF502" s="56" t="s">
        <v>42</v>
      </c>
      <c r="FR502" s="56" t="s">
        <v>35</v>
      </c>
      <c r="FS502" s="56" t="s">
        <v>36</v>
      </c>
      <c r="FT502" s="56" t="s">
        <v>37</v>
      </c>
      <c r="FU502" s="56" t="s">
        <v>38</v>
      </c>
      <c r="FV502" s="56" t="s">
        <v>39</v>
      </c>
      <c r="FW502" s="56" t="s">
        <v>40</v>
      </c>
      <c r="FX502" s="56" t="s">
        <v>41</v>
      </c>
      <c r="FZ502" s="58"/>
      <c r="GA502" s="59"/>
      <c r="GB502" s="60"/>
      <c r="GC502" s="58"/>
      <c r="GD502" s="59"/>
      <c r="GE502" s="61"/>
      <c r="GF502" s="58"/>
      <c r="GG502" s="61"/>
    </row>
    <row r="503" spans="1:200" s="54" customFormat="1" ht="12" customHeight="1" x14ac:dyDescent="0.25">
      <c r="A503" s="54">
        <v>1</v>
      </c>
      <c r="B503" s="54" t="s">
        <v>1132</v>
      </c>
      <c r="C503" s="56">
        <v>28</v>
      </c>
      <c r="D503" s="56">
        <v>22</v>
      </c>
      <c r="E503" s="56">
        <v>2</v>
      </c>
      <c r="F503" s="56">
        <v>4</v>
      </c>
      <c r="G503" s="282">
        <v>105</v>
      </c>
      <c r="H503" s="56">
        <v>28</v>
      </c>
      <c r="I503" s="57">
        <v>46</v>
      </c>
      <c r="J503" s="69">
        <f t="shared" ref="J503:J517" si="863">G503/H503</f>
        <v>3.75</v>
      </c>
      <c r="L503" s="66" t="s">
        <v>1127</v>
      </c>
      <c r="M503" s="71"/>
      <c r="N503" s="130" t="s">
        <v>101</v>
      </c>
      <c r="O503" s="72" t="s">
        <v>62</v>
      </c>
      <c r="P503" s="130" t="s">
        <v>176</v>
      </c>
      <c r="Q503" s="130" t="s">
        <v>98</v>
      </c>
      <c r="R503" s="64" t="s">
        <v>60</v>
      </c>
      <c r="S503" s="72" t="s">
        <v>176</v>
      </c>
      <c r="T503" s="72" t="s">
        <v>85</v>
      </c>
      <c r="U503" s="72" t="s">
        <v>89</v>
      </c>
      <c r="V503" s="72" t="s">
        <v>62</v>
      </c>
      <c r="W503" s="72" t="s">
        <v>304</v>
      </c>
      <c r="X503" s="72" t="s">
        <v>149</v>
      </c>
      <c r="Y503" s="72" t="s">
        <v>148</v>
      </c>
      <c r="Z503" s="72" t="s">
        <v>62</v>
      </c>
      <c r="AA503" s="132" t="s">
        <v>186</v>
      </c>
      <c r="AC503" s="212"/>
      <c r="AL503" s="66" t="s">
        <v>1127</v>
      </c>
      <c r="AM503" s="71"/>
      <c r="AN503" s="63" t="s">
        <v>191</v>
      </c>
      <c r="AO503" s="63" t="s">
        <v>121</v>
      </c>
      <c r="AP503" s="63" t="s">
        <v>637</v>
      </c>
      <c r="AQ503" s="63" t="s">
        <v>244</v>
      </c>
      <c r="AR503" s="64" t="s">
        <v>675</v>
      </c>
      <c r="AS503" s="63" t="s">
        <v>656</v>
      </c>
      <c r="AT503" s="63" t="s">
        <v>262</v>
      </c>
      <c r="AU503" s="63" t="s">
        <v>1279</v>
      </c>
      <c r="AV503" s="63" t="s">
        <v>386</v>
      </c>
      <c r="AW503" s="63" t="s">
        <v>257</v>
      </c>
      <c r="AX503" s="63" t="s">
        <v>666</v>
      </c>
      <c r="AY503" s="63" t="s">
        <v>317</v>
      </c>
      <c r="AZ503" s="63" t="s">
        <v>639</v>
      </c>
      <c r="BA503" s="65" t="s">
        <v>661</v>
      </c>
      <c r="BL503" s="74"/>
      <c r="BM503" s="75">
        <f t="shared" ref="BM503:BZ511" si="864">(IF(N503="","",(IF(MID(N503,2,1)="-",LEFT(N503,1),LEFT(N503,2)))+0))</f>
        <v>3</v>
      </c>
      <c r="BN503" s="75">
        <f t="shared" si="864"/>
        <v>1</v>
      </c>
      <c r="BO503" s="75">
        <f t="shared" si="864"/>
        <v>2</v>
      </c>
      <c r="BP503" s="75">
        <f t="shared" si="864"/>
        <v>0</v>
      </c>
      <c r="BQ503" s="75">
        <f t="shared" si="864"/>
        <v>4</v>
      </c>
      <c r="BR503" s="75">
        <f t="shared" si="864"/>
        <v>2</v>
      </c>
      <c r="BS503" s="75">
        <f t="shared" si="864"/>
        <v>0</v>
      </c>
      <c r="BT503" s="75">
        <f t="shared" si="864"/>
        <v>3</v>
      </c>
      <c r="BU503" s="75">
        <f t="shared" si="864"/>
        <v>1</v>
      </c>
      <c r="BV503" s="75">
        <f t="shared" si="864"/>
        <v>4</v>
      </c>
      <c r="BW503" s="75">
        <f t="shared" si="864"/>
        <v>1</v>
      </c>
      <c r="BX503" s="75">
        <f t="shared" si="864"/>
        <v>0</v>
      </c>
      <c r="BY503" s="75">
        <f t="shared" si="864"/>
        <v>1</v>
      </c>
      <c r="BZ503" s="76">
        <f t="shared" si="864"/>
        <v>3</v>
      </c>
      <c r="CB503" s="77"/>
      <c r="CC503" s="77"/>
      <c r="CD503" s="77"/>
      <c r="CE503" s="77"/>
      <c r="CF503" s="77"/>
      <c r="CG503" s="77"/>
      <c r="CH503" s="77"/>
      <c r="CI503" s="77"/>
      <c r="CJ503" s="78"/>
      <c r="CK503" s="74"/>
      <c r="CL503" s="75">
        <f t="shared" ref="CL503:CY511" si="865">(IF(N503="","",IF(RIGHT(N503,2)="10",RIGHT(N503,2),RIGHT(N503,1))+0))</f>
        <v>2</v>
      </c>
      <c r="CM503" s="75">
        <f t="shared" si="865"/>
        <v>1</v>
      </c>
      <c r="CN503" s="75">
        <f t="shared" si="865"/>
        <v>3</v>
      </c>
      <c r="CO503" s="75">
        <f t="shared" si="865"/>
        <v>5</v>
      </c>
      <c r="CP503" s="75">
        <f t="shared" si="865"/>
        <v>1</v>
      </c>
      <c r="CQ503" s="75">
        <f t="shared" si="865"/>
        <v>3</v>
      </c>
      <c r="CR503" s="75">
        <f t="shared" si="865"/>
        <v>4</v>
      </c>
      <c r="CS503" s="75">
        <f t="shared" si="865"/>
        <v>0</v>
      </c>
      <c r="CT503" s="75">
        <f t="shared" si="865"/>
        <v>1</v>
      </c>
      <c r="CU503" s="75">
        <f t="shared" si="865"/>
        <v>2</v>
      </c>
      <c r="CV503" s="75">
        <f t="shared" si="865"/>
        <v>5</v>
      </c>
      <c r="CW503" s="75">
        <f t="shared" si="865"/>
        <v>1</v>
      </c>
      <c r="CX503" s="75">
        <f t="shared" si="865"/>
        <v>1</v>
      </c>
      <c r="CY503" s="76">
        <f t="shared" si="865"/>
        <v>4</v>
      </c>
      <c r="DA503" s="77"/>
      <c r="DB503" s="77"/>
      <c r="DC503" s="77"/>
      <c r="DD503" s="77"/>
      <c r="DE503" s="77"/>
      <c r="DF503" s="77"/>
      <c r="DG503" s="77"/>
      <c r="DH503" s="77"/>
      <c r="DJ503" s="74"/>
      <c r="DK503" s="75" t="str">
        <f t="shared" ref="DK503:DX511" si="866">(IF(N503="","",IF(BM503&gt;CL503,"H",IF(BM503&lt;CL503,"A","D"))))</f>
        <v>H</v>
      </c>
      <c r="DL503" s="75" t="str">
        <f t="shared" si="866"/>
        <v>D</v>
      </c>
      <c r="DM503" s="75" t="str">
        <f t="shared" si="866"/>
        <v>A</v>
      </c>
      <c r="DN503" s="75" t="str">
        <f t="shared" si="866"/>
        <v>A</v>
      </c>
      <c r="DO503" s="75" t="str">
        <f t="shared" si="866"/>
        <v>H</v>
      </c>
      <c r="DP503" s="75" t="str">
        <f t="shared" si="866"/>
        <v>A</v>
      </c>
      <c r="DQ503" s="75" t="str">
        <f t="shared" si="866"/>
        <v>A</v>
      </c>
      <c r="DR503" s="75" t="str">
        <f t="shared" si="866"/>
        <v>H</v>
      </c>
      <c r="DS503" s="75" t="str">
        <f t="shared" si="866"/>
        <v>D</v>
      </c>
      <c r="DT503" s="75" t="str">
        <f t="shared" si="866"/>
        <v>H</v>
      </c>
      <c r="DU503" s="75" t="str">
        <f t="shared" si="866"/>
        <v>A</v>
      </c>
      <c r="DV503" s="75" t="str">
        <f t="shared" si="866"/>
        <v>A</v>
      </c>
      <c r="DW503" s="75" t="str">
        <f t="shared" si="866"/>
        <v>D</v>
      </c>
      <c r="DX503" s="76" t="str">
        <f t="shared" si="866"/>
        <v>A</v>
      </c>
      <c r="DZ503" s="56"/>
      <c r="EA503" s="56"/>
      <c r="EB503" s="56"/>
      <c r="EC503" s="56"/>
      <c r="ED503" s="56"/>
      <c r="EE503" s="56"/>
      <c r="EF503" s="56"/>
      <c r="EG503" s="56"/>
      <c r="EI503" s="53" t="str">
        <f t="shared" ref="EI503:EI517" si="867">L503</f>
        <v>Chesham United</v>
      </c>
      <c r="EJ503" s="79">
        <f>SUM(EQ503:ES503)</f>
        <v>28</v>
      </c>
      <c r="EK503" s="80">
        <f t="shared" ref="EK503:EK517" si="868">COUNTIF($DJ503:$EG503,"H")</f>
        <v>4</v>
      </c>
      <c r="EL503" s="80">
        <f t="shared" ref="EL503:EL517" si="869">COUNTIF($DJ503:$EG503,"D")</f>
        <v>3</v>
      </c>
      <c r="EM503" s="80">
        <f t="shared" ref="EM503:EM517" si="870">COUNTIF($DJ503:$EG503,"A")</f>
        <v>7</v>
      </c>
      <c r="EN503" s="80">
        <f>COUNTIF(DJ$503:DJ$517,"A")</f>
        <v>0</v>
      </c>
      <c r="EO503" s="80">
        <f>COUNTIF(DJ$503:DJ$517,"D")</f>
        <v>3</v>
      </c>
      <c r="EP503" s="80">
        <f>COUNTIF(DJ$503:DJ$517,"H")</f>
        <v>11</v>
      </c>
      <c r="EQ503" s="79">
        <f>EK503+EN503</f>
        <v>4</v>
      </c>
      <c r="ER503" s="79">
        <f t="shared" ref="ER503:ES517" si="871">EL503+EO503</f>
        <v>6</v>
      </c>
      <c r="ES503" s="79">
        <f t="shared" si="871"/>
        <v>18</v>
      </c>
      <c r="ET503" s="81">
        <f>SUM($BL503:$CI503)+SUM(CK$503:CK$517)</f>
        <v>41</v>
      </c>
      <c r="EU503" s="81">
        <f>SUM($CK503:$DH503)+SUM(BL$503:BL$517)</f>
        <v>81</v>
      </c>
      <c r="EV503" s="79">
        <f t="shared" ref="EV503:EV517" si="872">(EQ503*2)+ER503</f>
        <v>14</v>
      </c>
      <c r="EW503" s="136">
        <f t="shared" ref="EW503:EW517" si="873">IF(ET503&gt;0,IF(EU503&gt;0,ET503/EU503,0),0)</f>
        <v>0.50617283950617287</v>
      </c>
      <c r="EX503" s="78"/>
      <c r="EY503" s="80">
        <f t="shared" ref="EY503:EY517" si="874">VLOOKUP($EI503,$B$503:$J$517,2,0)</f>
        <v>28</v>
      </c>
      <c r="EZ503" s="80">
        <f t="shared" ref="EZ503:EZ517" si="875">VLOOKUP($EI503,$B$503:$J$517,3,0)</f>
        <v>4</v>
      </c>
      <c r="FA503" s="80">
        <f t="shared" ref="FA503:FA517" si="876">VLOOKUP($EI503,$B$503:$J$517,4,0)</f>
        <v>6</v>
      </c>
      <c r="FB503" s="80">
        <f t="shared" ref="FB503:FB517" si="877">VLOOKUP($EI503,$B$503:$J$517,5,0)</f>
        <v>18</v>
      </c>
      <c r="FC503" s="80">
        <f t="shared" ref="FC503:FC517" si="878">VLOOKUP($EI503,$B$503:$J$517,6,0)</f>
        <v>41</v>
      </c>
      <c r="FD503" s="80">
        <f t="shared" ref="FD503:FD517" si="879">VLOOKUP($EI503,$B$503:$J$517,7,0)</f>
        <v>81</v>
      </c>
      <c r="FE503" s="80">
        <f t="shared" ref="FE503:FE517" si="880">VLOOKUP($EI503,$B$503:$J$517,8,0)</f>
        <v>14</v>
      </c>
      <c r="FF503" s="80">
        <f t="shared" ref="FF503:FF517" si="881">VLOOKUP($EI503,$B$503:$J$517,9,0)</f>
        <v>0.50617283950617287</v>
      </c>
      <c r="FH503" s="54">
        <f>IF(EJ503=EY503,0,1)</f>
        <v>0</v>
      </c>
      <c r="FI503" s="54">
        <f>IF(EQ503=EZ503,0,1)</f>
        <v>0</v>
      </c>
      <c r="FJ503" s="54">
        <f t="shared" ref="FJ503:FO517" si="882">IF(ER503=FA503,0,1)</f>
        <v>0</v>
      </c>
      <c r="FK503" s="54">
        <f t="shared" si="882"/>
        <v>0</v>
      </c>
      <c r="FL503" s="54">
        <f t="shared" si="882"/>
        <v>0</v>
      </c>
      <c r="FM503" s="54">
        <f t="shared" si="882"/>
        <v>0</v>
      </c>
      <c r="FN503" s="54">
        <f t="shared" si="882"/>
        <v>0</v>
      </c>
      <c r="FO503" s="54">
        <f t="shared" si="882"/>
        <v>0</v>
      </c>
      <c r="FQ503" s="54" t="str">
        <f t="shared" si="803"/>
        <v/>
      </c>
      <c r="FR503" s="54" t="str">
        <f t="shared" si="862"/>
        <v/>
      </c>
      <c r="FS503" s="54" t="str">
        <f t="shared" ref="FS503:FU505" si="883">IF(SUM($FH503:$FO503)=0,"",EZ503-EQ503)</f>
        <v/>
      </c>
      <c r="FT503" s="54" t="str">
        <f t="shared" si="883"/>
        <v/>
      </c>
      <c r="FU503" s="54" t="str">
        <f t="shared" si="883"/>
        <v/>
      </c>
      <c r="FV503" s="54" t="str">
        <f t="shared" si="772"/>
        <v/>
      </c>
      <c r="FW503" s="54" t="str">
        <f t="shared" si="772"/>
        <v/>
      </c>
      <c r="FX503" s="54" t="str">
        <f t="shared" si="772"/>
        <v/>
      </c>
      <c r="FY503" s="54" t="s">
        <v>71</v>
      </c>
      <c r="GD503" s="59"/>
      <c r="GE503" s="61"/>
      <c r="GF503" s="58"/>
      <c r="GG503" s="61"/>
      <c r="GH503" s="61"/>
      <c r="GI503" s="61"/>
      <c r="GJ503" s="393" t="s">
        <v>1165</v>
      </c>
      <c r="GK503" s="414">
        <v>42606</v>
      </c>
      <c r="GL503" s="414">
        <v>42373</v>
      </c>
      <c r="GM503" s="414">
        <v>42380</v>
      </c>
      <c r="GN503" s="414">
        <v>42437</v>
      </c>
      <c r="GO503" s="414">
        <v>42444</v>
      </c>
      <c r="GP503" s="414">
        <v>42451</v>
      </c>
      <c r="GQ503" s="414">
        <v>42458</v>
      </c>
      <c r="GR503" s="414">
        <v>42479</v>
      </c>
    </row>
    <row r="504" spans="1:200" s="54" customFormat="1" ht="12" customHeight="1" x14ac:dyDescent="0.25">
      <c r="A504" s="54">
        <v>2</v>
      </c>
      <c r="B504" s="54" t="s">
        <v>1212</v>
      </c>
      <c r="C504" s="56">
        <v>28</v>
      </c>
      <c r="D504" s="56">
        <v>18</v>
      </c>
      <c r="E504" s="56">
        <v>4</v>
      </c>
      <c r="F504" s="56">
        <v>6</v>
      </c>
      <c r="G504" s="56">
        <v>64</v>
      </c>
      <c r="H504" s="56">
        <v>35</v>
      </c>
      <c r="I504" s="57">
        <v>40</v>
      </c>
      <c r="J504" s="69">
        <f t="shared" si="863"/>
        <v>1.8285714285714285</v>
      </c>
      <c r="L504" s="82" t="s">
        <v>1280</v>
      </c>
      <c r="M504" s="86" t="s">
        <v>178</v>
      </c>
      <c r="N504" s="83"/>
      <c r="O504" s="88" t="s">
        <v>63</v>
      </c>
      <c r="P504" s="88" t="s">
        <v>99</v>
      </c>
      <c r="Q504" s="148" t="s">
        <v>124</v>
      </c>
      <c r="R504" s="84" t="s">
        <v>416</v>
      </c>
      <c r="S504" s="88" t="s">
        <v>89</v>
      </c>
      <c r="T504" s="148" t="s">
        <v>206</v>
      </c>
      <c r="U504" s="88" t="s">
        <v>162</v>
      </c>
      <c r="V504" s="88" t="s">
        <v>331</v>
      </c>
      <c r="W504" s="148" t="s">
        <v>125</v>
      </c>
      <c r="X504" s="148" t="s">
        <v>304</v>
      </c>
      <c r="Y504" s="88" t="s">
        <v>103</v>
      </c>
      <c r="Z504" s="88" t="s">
        <v>74</v>
      </c>
      <c r="AA504" s="152" t="s">
        <v>74</v>
      </c>
      <c r="AC504" s="93"/>
      <c r="AL504" s="82" t="s">
        <v>1280</v>
      </c>
      <c r="AM504" s="253" t="s">
        <v>662</v>
      </c>
      <c r="AN504" s="83"/>
      <c r="AO504" s="59" t="s">
        <v>635</v>
      </c>
      <c r="AP504" s="59" t="s">
        <v>244</v>
      </c>
      <c r="AQ504" s="59" t="s">
        <v>414</v>
      </c>
      <c r="AR504" s="84" t="s">
        <v>665</v>
      </c>
      <c r="AS504" s="59" t="s">
        <v>675</v>
      </c>
      <c r="AT504" s="59" t="s">
        <v>669</v>
      </c>
      <c r="AU504" s="59" t="s">
        <v>646</v>
      </c>
      <c r="AV504" s="59" t="s">
        <v>645</v>
      </c>
      <c r="AW504" s="59" t="s">
        <v>433</v>
      </c>
      <c r="AX504" s="59" t="s">
        <v>636</v>
      </c>
      <c r="AY504" s="59" t="s">
        <v>639</v>
      </c>
      <c r="AZ504" s="59" t="s">
        <v>272</v>
      </c>
      <c r="BA504" s="85" t="s">
        <v>257</v>
      </c>
      <c r="BL504" s="90">
        <f t="shared" ref="BL504:BT517" si="884">(IF(M504="","",(IF(MID(M504,2,1)="-",LEFT(M504,1),LEFT(M504,2)))+0))</f>
        <v>6</v>
      </c>
      <c r="BM504" s="91"/>
      <c r="BN504" s="77">
        <f t="shared" si="864"/>
        <v>9</v>
      </c>
      <c r="BO504" s="77">
        <f t="shared" si="864"/>
        <v>1</v>
      </c>
      <c r="BP504" s="77">
        <f t="shared" si="864"/>
        <v>0</v>
      </c>
      <c r="BQ504" s="77">
        <f t="shared" si="864"/>
        <v>6</v>
      </c>
      <c r="BR504" s="77">
        <f t="shared" si="864"/>
        <v>3</v>
      </c>
      <c r="BS504" s="77">
        <f t="shared" si="864"/>
        <v>1</v>
      </c>
      <c r="BT504" s="77">
        <f t="shared" si="864"/>
        <v>6</v>
      </c>
      <c r="BU504" s="77">
        <f t="shared" si="864"/>
        <v>3</v>
      </c>
      <c r="BV504" s="77">
        <f t="shared" si="864"/>
        <v>5</v>
      </c>
      <c r="BW504" s="77">
        <f t="shared" si="864"/>
        <v>4</v>
      </c>
      <c r="BX504" s="77">
        <f t="shared" si="864"/>
        <v>1</v>
      </c>
      <c r="BY504" s="77">
        <f t="shared" si="864"/>
        <v>1</v>
      </c>
      <c r="BZ504" s="92">
        <f t="shared" si="864"/>
        <v>1</v>
      </c>
      <c r="CB504" s="77"/>
      <c r="CC504" s="77"/>
      <c r="CD504" s="77"/>
      <c r="CE504" s="77"/>
      <c r="CF504" s="77"/>
      <c r="CG504" s="77"/>
      <c r="CH504" s="77"/>
      <c r="CI504" s="77"/>
      <c r="CJ504" s="78"/>
      <c r="CK504" s="90">
        <f t="shared" ref="CK504:CS517" si="885">(IF(M504="","",IF(RIGHT(M504,2)="10",RIGHT(M504,2),RIGHT(M504,1))+0))</f>
        <v>1</v>
      </c>
      <c r="CL504" s="91"/>
      <c r="CM504" s="77">
        <f t="shared" si="865"/>
        <v>0</v>
      </c>
      <c r="CN504" s="77">
        <f t="shared" si="865"/>
        <v>0</v>
      </c>
      <c r="CO504" s="77">
        <f t="shared" si="865"/>
        <v>0</v>
      </c>
      <c r="CP504" s="77">
        <f t="shared" si="865"/>
        <v>2</v>
      </c>
      <c r="CQ504" s="77">
        <f t="shared" si="865"/>
        <v>0</v>
      </c>
      <c r="CR504" s="77">
        <f t="shared" si="865"/>
        <v>4</v>
      </c>
      <c r="CS504" s="77">
        <f t="shared" si="865"/>
        <v>0</v>
      </c>
      <c r="CT504" s="77">
        <f t="shared" si="865"/>
        <v>5</v>
      </c>
      <c r="CU504" s="77">
        <f t="shared" si="865"/>
        <v>0</v>
      </c>
      <c r="CV504" s="77">
        <f t="shared" si="865"/>
        <v>2</v>
      </c>
      <c r="CW504" s="77">
        <f t="shared" si="865"/>
        <v>3</v>
      </c>
      <c r="CX504" s="77">
        <f t="shared" si="865"/>
        <v>2</v>
      </c>
      <c r="CY504" s="92">
        <f t="shared" si="865"/>
        <v>2</v>
      </c>
      <c r="DA504" s="77"/>
      <c r="DB504" s="77"/>
      <c r="DC504" s="77"/>
      <c r="DD504" s="77"/>
      <c r="DE504" s="77"/>
      <c r="DF504" s="77"/>
      <c r="DG504" s="77"/>
      <c r="DH504" s="77"/>
      <c r="DJ504" s="90" t="str">
        <f t="shared" ref="DJ504:DR517" si="886">(IF(M504="","",IF(BL504&gt;CK504,"H",IF(BL504&lt;CK504,"A","D"))))</f>
        <v>H</v>
      </c>
      <c r="DK504" s="91"/>
      <c r="DL504" s="77" t="str">
        <f t="shared" si="866"/>
        <v>H</v>
      </c>
      <c r="DM504" s="77" t="str">
        <f t="shared" si="866"/>
        <v>H</v>
      </c>
      <c r="DN504" s="77" t="str">
        <f t="shared" si="866"/>
        <v>D</v>
      </c>
      <c r="DO504" s="77" t="str">
        <f t="shared" si="866"/>
        <v>H</v>
      </c>
      <c r="DP504" s="77" t="str">
        <f t="shared" si="866"/>
        <v>H</v>
      </c>
      <c r="DQ504" s="77" t="str">
        <f t="shared" si="866"/>
        <v>A</v>
      </c>
      <c r="DR504" s="77" t="str">
        <f t="shared" si="866"/>
        <v>H</v>
      </c>
      <c r="DS504" s="77" t="str">
        <f t="shared" si="866"/>
        <v>A</v>
      </c>
      <c r="DT504" s="77" t="str">
        <f t="shared" si="866"/>
        <v>H</v>
      </c>
      <c r="DU504" s="77" t="str">
        <f t="shared" si="866"/>
        <v>H</v>
      </c>
      <c r="DV504" s="77" t="str">
        <f t="shared" si="866"/>
        <v>A</v>
      </c>
      <c r="DW504" s="77" t="str">
        <f t="shared" si="866"/>
        <v>A</v>
      </c>
      <c r="DX504" s="92" t="str">
        <f t="shared" si="866"/>
        <v>A</v>
      </c>
      <c r="DZ504" s="56"/>
      <c r="EA504" s="56"/>
      <c r="EB504" s="56"/>
      <c r="EC504" s="56"/>
      <c r="ED504" s="56"/>
      <c r="EE504" s="56"/>
      <c r="EF504" s="56"/>
      <c r="EG504" s="56"/>
      <c r="EI504" s="53" t="str">
        <f t="shared" si="867"/>
        <v>Dagenham</v>
      </c>
      <c r="EJ504" s="79">
        <f t="shared" ref="EJ504:EJ517" si="887">SUM(EQ504:ES504)</f>
        <v>28</v>
      </c>
      <c r="EK504" s="80">
        <f t="shared" si="868"/>
        <v>8</v>
      </c>
      <c r="EL504" s="80">
        <f t="shared" si="869"/>
        <v>1</v>
      </c>
      <c r="EM504" s="80">
        <f t="shared" si="870"/>
        <v>5</v>
      </c>
      <c r="EN504" s="80">
        <f>COUNTIF(DK$503:DK$517,"A")</f>
        <v>6</v>
      </c>
      <c r="EO504" s="80">
        <f>COUNTIF(DK$503:DK$517,"D")</f>
        <v>4</v>
      </c>
      <c r="EP504" s="80">
        <f>COUNTIF(DK$503:DK$517,"H")</f>
        <v>4</v>
      </c>
      <c r="EQ504" s="79">
        <f t="shared" ref="EQ504:EQ517" si="888">EK504+EN504</f>
        <v>14</v>
      </c>
      <c r="ER504" s="79">
        <f t="shared" si="871"/>
        <v>5</v>
      </c>
      <c r="ES504" s="79">
        <f t="shared" si="871"/>
        <v>9</v>
      </c>
      <c r="ET504" s="81">
        <f>SUM($BL504:$CI504)+SUM(CL$503:CL$517)</f>
        <v>76</v>
      </c>
      <c r="EU504" s="81">
        <f>SUM($CK504:$DH504)+SUM(BM$503:BM$517)</f>
        <v>45</v>
      </c>
      <c r="EV504" s="79">
        <f t="shared" si="872"/>
        <v>33</v>
      </c>
      <c r="EW504" s="136">
        <f t="shared" si="873"/>
        <v>1.6888888888888889</v>
      </c>
      <c r="EX504" s="78"/>
      <c r="EY504" s="80">
        <f t="shared" si="874"/>
        <v>28</v>
      </c>
      <c r="EZ504" s="80">
        <f t="shared" si="875"/>
        <v>14</v>
      </c>
      <c r="FA504" s="80">
        <f t="shared" si="876"/>
        <v>5</v>
      </c>
      <c r="FB504" s="80">
        <f t="shared" si="877"/>
        <v>9</v>
      </c>
      <c r="FC504" s="80">
        <f t="shared" si="878"/>
        <v>76</v>
      </c>
      <c r="FD504" s="80">
        <f t="shared" si="879"/>
        <v>45</v>
      </c>
      <c r="FE504" s="80">
        <f t="shared" si="880"/>
        <v>33</v>
      </c>
      <c r="FF504" s="80">
        <f t="shared" si="881"/>
        <v>1.6888888888888889</v>
      </c>
      <c r="FH504" s="54">
        <f t="shared" ref="FH504:FH517" si="889">IF(EJ504=EY504,0,1)</f>
        <v>0</v>
      </c>
      <c r="FI504" s="54">
        <f t="shared" ref="FI504:FI517" si="890">IF(EQ504=EZ504,0,1)</f>
        <v>0</v>
      </c>
      <c r="FJ504" s="54">
        <f t="shared" si="882"/>
        <v>0</v>
      </c>
      <c r="FK504" s="54">
        <f t="shared" si="882"/>
        <v>0</v>
      </c>
      <c r="FL504" s="54">
        <f t="shared" si="882"/>
        <v>0</v>
      </c>
      <c r="FM504" s="54">
        <f t="shared" si="882"/>
        <v>0</v>
      </c>
      <c r="FN504" s="54">
        <f t="shared" si="882"/>
        <v>0</v>
      </c>
      <c r="FO504" s="54">
        <f t="shared" si="882"/>
        <v>0</v>
      </c>
      <c r="FQ504" s="54" t="str">
        <f t="shared" si="803"/>
        <v/>
      </c>
      <c r="FR504" s="54" t="str">
        <f t="shared" si="862"/>
        <v/>
      </c>
      <c r="FS504" s="54" t="str">
        <f t="shared" si="883"/>
        <v/>
      </c>
      <c r="FT504" s="54" t="str">
        <f t="shared" si="883"/>
        <v/>
      </c>
      <c r="FU504" s="54" t="str">
        <f t="shared" si="883"/>
        <v/>
      </c>
      <c r="FV504" s="54" t="str">
        <f t="shared" si="772"/>
        <v/>
      </c>
      <c r="FW504" s="54" t="str">
        <f t="shared" si="772"/>
        <v/>
      </c>
      <c r="FX504" s="54" t="str">
        <f t="shared" si="772"/>
        <v/>
      </c>
      <c r="FY504" s="54" t="s">
        <v>1128</v>
      </c>
      <c r="GD504" s="59"/>
      <c r="GE504" s="61"/>
      <c r="GF504" s="58"/>
      <c r="GG504" s="61"/>
      <c r="GH504" s="61"/>
      <c r="GI504" s="61"/>
      <c r="GJ504" s="415" t="s">
        <v>1127</v>
      </c>
      <c r="GK504" s="416" t="s">
        <v>486</v>
      </c>
      <c r="GL504" s="416" t="s">
        <v>1281</v>
      </c>
      <c r="GM504" s="416" t="s">
        <v>1282</v>
      </c>
      <c r="GN504" s="416" t="s">
        <v>207</v>
      </c>
      <c r="GO504" s="416" t="s">
        <v>207</v>
      </c>
      <c r="GP504" s="416" t="s">
        <v>207</v>
      </c>
      <c r="GQ504" s="416" t="s">
        <v>207</v>
      </c>
      <c r="GR504" s="416" t="s">
        <v>486</v>
      </c>
    </row>
    <row r="505" spans="1:200" s="54" customFormat="1" ht="12" customHeight="1" x14ac:dyDescent="0.25">
      <c r="A505" s="54">
        <v>3</v>
      </c>
      <c r="B505" s="54" t="s">
        <v>1142</v>
      </c>
      <c r="C505" s="56">
        <v>28</v>
      </c>
      <c r="D505" s="56">
        <v>14</v>
      </c>
      <c r="E505" s="56">
        <v>7</v>
      </c>
      <c r="F505" s="56">
        <v>7</v>
      </c>
      <c r="G505" s="56">
        <v>69</v>
      </c>
      <c r="H505" s="56">
        <v>46</v>
      </c>
      <c r="I505" s="57">
        <v>35</v>
      </c>
      <c r="J505" s="69">
        <f t="shared" si="863"/>
        <v>1.5</v>
      </c>
      <c r="L505" s="82" t="s">
        <v>1250</v>
      </c>
      <c r="M505" s="86" t="s">
        <v>62</v>
      </c>
      <c r="N505" s="88" t="s">
        <v>148</v>
      </c>
      <c r="O505" s="83"/>
      <c r="P505" s="88" t="s">
        <v>111</v>
      </c>
      <c r="Q505" s="88" t="s">
        <v>59</v>
      </c>
      <c r="R505" s="84" t="s">
        <v>89</v>
      </c>
      <c r="S505" s="88" t="s">
        <v>459</v>
      </c>
      <c r="T505" s="88" t="s">
        <v>99</v>
      </c>
      <c r="U505" s="88" t="s">
        <v>101</v>
      </c>
      <c r="V505" s="88" t="s">
        <v>200</v>
      </c>
      <c r="W505" s="88" t="s">
        <v>111</v>
      </c>
      <c r="X505" s="88" t="s">
        <v>102</v>
      </c>
      <c r="Y505" s="88" t="s">
        <v>206</v>
      </c>
      <c r="Z505" s="88" t="s">
        <v>58</v>
      </c>
      <c r="AA505" s="89" t="s">
        <v>200</v>
      </c>
      <c r="AC505" s="93"/>
      <c r="AL505" s="82" t="s">
        <v>1250</v>
      </c>
      <c r="AM505" s="253" t="s">
        <v>261</v>
      </c>
      <c r="AN505" s="59" t="s">
        <v>246</v>
      </c>
      <c r="AO505" s="83"/>
      <c r="AP505" s="59" t="s">
        <v>652</v>
      </c>
      <c r="AQ505" s="59" t="s">
        <v>271</v>
      </c>
      <c r="AR505" s="84" t="s">
        <v>191</v>
      </c>
      <c r="AS505" s="59" t="s">
        <v>666</v>
      </c>
      <c r="AT505" s="59" t="s">
        <v>93</v>
      </c>
      <c r="AU505" s="59" t="s">
        <v>657</v>
      </c>
      <c r="AV505" s="59" t="s">
        <v>637</v>
      </c>
      <c r="AW505" s="59" t="s">
        <v>645</v>
      </c>
      <c r="AX505" s="59" t="s">
        <v>1279</v>
      </c>
      <c r="AY505" s="59" t="s">
        <v>636</v>
      </c>
      <c r="AZ505" s="59" t="s">
        <v>654</v>
      </c>
      <c r="BA505" s="85" t="s">
        <v>244</v>
      </c>
      <c r="BL505" s="90">
        <f t="shared" si="884"/>
        <v>1</v>
      </c>
      <c r="BM505" s="77">
        <f t="shared" si="884"/>
        <v>0</v>
      </c>
      <c r="BN505" s="91"/>
      <c r="BO505" s="77">
        <f t="shared" si="864"/>
        <v>5</v>
      </c>
      <c r="BP505" s="77">
        <f t="shared" si="864"/>
        <v>4</v>
      </c>
      <c r="BQ505" s="77">
        <f t="shared" si="864"/>
        <v>3</v>
      </c>
      <c r="BR505" s="77">
        <f t="shared" si="864"/>
        <v>5</v>
      </c>
      <c r="BS505" s="77">
        <f t="shared" si="864"/>
        <v>1</v>
      </c>
      <c r="BT505" s="77">
        <f t="shared" si="864"/>
        <v>3</v>
      </c>
      <c r="BU505" s="77">
        <f t="shared" si="864"/>
        <v>2</v>
      </c>
      <c r="BV505" s="77">
        <f t="shared" si="864"/>
        <v>5</v>
      </c>
      <c r="BW505" s="77">
        <f t="shared" si="864"/>
        <v>2</v>
      </c>
      <c r="BX505" s="77">
        <f t="shared" si="864"/>
        <v>1</v>
      </c>
      <c r="BY505" s="77">
        <f t="shared" si="864"/>
        <v>5</v>
      </c>
      <c r="BZ505" s="92">
        <f t="shared" si="864"/>
        <v>2</v>
      </c>
      <c r="CB505" s="77"/>
      <c r="CC505" s="77"/>
      <c r="CD505" s="77"/>
      <c r="CE505" s="77"/>
      <c r="CF505" s="77"/>
      <c r="CG505" s="77"/>
      <c r="CH505" s="77"/>
      <c r="CI505" s="77"/>
      <c r="CJ505" s="78"/>
      <c r="CK505" s="90">
        <f t="shared" si="885"/>
        <v>1</v>
      </c>
      <c r="CL505" s="77">
        <f t="shared" si="885"/>
        <v>1</v>
      </c>
      <c r="CM505" s="91"/>
      <c r="CN505" s="77">
        <f t="shared" si="865"/>
        <v>2</v>
      </c>
      <c r="CO505" s="77">
        <f t="shared" si="865"/>
        <v>0</v>
      </c>
      <c r="CP505" s="77">
        <f t="shared" si="865"/>
        <v>0</v>
      </c>
      <c r="CQ505" s="77">
        <f t="shared" si="865"/>
        <v>3</v>
      </c>
      <c r="CR505" s="77">
        <f t="shared" si="865"/>
        <v>0</v>
      </c>
      <c r="CS505" s="77">
        <f t="shared" si="865"/>
        <v>2</v>
      </c>
      <c r="CT505" s="77">
        <f t="shared" si="865"/>
        <v>2</v>
      </c>
      <c r="CU505" s="77">
        <f t="shared" si="865"/>
        <v>2</v>
      </c>
      <c r="CV505" s="77">
        <f t="shared" si="865"/>
        <v>4</v>
      </c>
      <c r="CW505" s="77">
        <f t="shared" si="865"/>
        <v>4</v>
      </c>
      <c r="CX505" s="77">
        <f t="shared" si="865"/>
        <v>1</v>
      </c>
      <c r="CY505" s="92">
        <f t="shared" si="865"/>
        <v>2</v>
      </c>
      <c r="DA505" s="77"/>
      <c r="DB505" s="77"/>
      <c r="DC505" s="77"/>
      <c r="DD505" s="77"/>
      <c r="DE505" s="77"/>
      <c r="DF505" s="77"/>
      <c r="DG505" s="77"/>
      <c r="DH505" s="77"/>
      <c r="DJ505" s="90" t="str">
        <f t="shared" si="886"/>
        <v>D</v>
      </c>
      <c r="DK505" s="77" t="str">
        <f t="shared" si="886"/>
        <v>A</v>
      </c>
      <c r="DL505" s="91"/>
      <c r="DM505" s="77" t="str">
        <f t="shared" si="866"/>
        <v>H</v>
      </c>
      <c r="DN505" s="77" t="str">
        <f t="shared" si="866"/>
        <v>H</v>
      </c>
      <c r="DO505" s="77" t="str">
        <f t="shared" si="866"/>
        <v>H</v>
      </c>
      <c r="DP505" s="77" t="str">
        <f t="shared" si="866"/>
        <v>H</v>
      </c>
      <c r="DQ505" s="77" t="str">
        <f t="shared" si="866"/>
        <v>H</v>
      </c>
      <c r="DR505" s="77" t="str">
        <f t="shared" si="866"/>
        <v>H</v>
      </c>
      <c r="DS505" s="77" t="str">
        <f t="shared" si="866"/>
        <v>D</v>
      </c>
      <c r="DT505" s="77" t="str">
        <f t="shared" si="866"/>
        <v>H</v>
      </c>
      <c r="DU505" s="77" t="str">
        <f t="shared" si="866"/>
        <v>A</v>
      </c>
      <c r="DV505" s="77" t="str">
        <f t="shared" si="866"/>
        <v>A</v>
      </c>
      <c r="DW505" s="77" t="str">
        <f t="shared" si="866"/>
        <v>H</v>
      </c>
      <c r="DX505" s="92" t="str">
        <f t="shared" si="866"/>
        <v>D</v>
      </c>
      <c r="DZ505" s="56"/>
      <c r="EA505" s="56"/>
      <c r="EB505" s="56"/>
      <c r="EC505" s="56"/>
      <c r="ED505" s="56"/>
      <c r="EE505" s="56"/>
      <c r="EF505" s="56"/>
      <c r="EG505" s="56"/>
      <c r="EI505" s="53" t="str">
        <f t="shared" si="867"/>
        <v>Dorking</v>
      </c>
      <c r="EJ505" s="79">
        <f t="shared" si="887"/>
        <v>28</v>
      </c>
      <c r="EK505" s="80">
        <f t="shared" si="868"/>
        <v>8</v>
      </c>
      <c r="EL505" s="80">
        <f t="shared" si="869"/>
        <v>3</v>
      </c>
      <c r="EM505" s="80">
        <f t="shared" si="870"/>
        <v>3</v>
      </c>
      <c r="EN505" s="80">
        <f>COUNTIF(DL$503:DL$517,"A")</f>
        <v>3</v>
      </c>
      <c r="EO505" s="80">
        <f>COUNTIF(DL$503:DL$517,"D")</f>
        <v>3</v>
      </c>
      <c r="EP505" s="80">
        <f>COUNTIF(DL$503:DL$517,"H")</f>
        <v>8</v>
      </c>
      <c r="EQ505" s="79">
        <f t="shared" si="888"/>
        <v>11</v>
      </c>
      <c r="ER505" s="79">
        <f t="shared" si="871"/>
        <v>6</v>
      </c>
      <c r="ES505" s="79">
        <f t="shared" si="871"/>
        <v>11</v>
      </c>
      <c r="ET505" s="81">
        <f>SUM($BL505:$CI505)+SUM(CM$503:CM$517)</f>
        <v>61</v>
      </c>
      <c r="EU505" s="81">
        <f>SUM($CK505:$DH505)+SUM(BN$503:BN$517)</f>
        <v>75</v>
      </c>
      <c r="EV505" s="79">
        <f t="shared" si="872"/>
        <v>28</v>
      </c>
      <c r="EW505" s="136">
        <f t="shared" si="873"/>
        <v>0.81333333333333335</v>
      </c>
      <c r="EX505" s="78"/>
      <c r="EY505" s="80">
        <f t="shared" si="874"/>
        <v>28</v>
      </c>
      <c r="EZ505" s="80">
        <f t="shared" si="875"/>
        <v>11</v>
      </c>
      <c r="FA505" s="80">
        <f t="shared" si="876"/>
        <v>6</v>
      </c>
      <c r="FB505" s="80">
        <f t="shared" si="877"/>
        <v>11</v>
      </c>
      <c r="FC505" s="80">
        <f t="shared" si="878"/>
        <v>61</v>
      </c>
      <c r="FD505" s="80">
        <f t="shared" si="879"/>
        <v>75</v>
      </c>
      <c r="FE505" s="80">
        <f t="shared" si="880"/>
        <v>28</v>
      </c>
      <c r="FF505" s="80">
        <f t="shared" si="881"/>
        <v>0.81333333333333335</v>
      </c>
      <c r="FH505" s="54">
        <f t="shared" si="889"/>
        <v>0</v>
      </c>
      <c r="FI505" s="54">
        <f t="shared" si="890"/>
        <v>0</v>
      </c>
      <c r="FJ505" s="54">
        <f t="shared" si="882"/>
        <v>0</v>
      </c>
      <c r="FK505" s="54">
        <f t="shared" si="882"/>
        <v>0</v>
      </c>
      <c r="FL505" s="54">
        <f t="shared" si="882"/>
        <v>0</v>
      </c>
      <c r="FM505" s="54">
        <f t="shared" si="882"/>
        <v>0</v>
      </c>
      <c r="FN505" s="54">
        <f t="shared" si="882"/>
        <v>0</v>
      </c>
      <c r="FO505" s="54">
        <f t="shared" si="882"/>
        <v>0</v>
      </c>
      <c r="FQ505" s="54" t="str">
        <f t="shared" si="803"/>
        <v/>
      </c>
      <c r="FR505" s="54" t="str">
        <f t="shared" si="862"/>
        <v/>
      </c>
      <c r="FS505" s="54" t="str">
        <f t="shared" si="883"/>
        <v/>
      </c>
      <c r="FT505" s="54" t="str">
        <f t="shared" si="883"/>
        <v/>
      </c>
      <c r="FU505" s="54" t="str">
        <f t="shared" si="883"/>
        <v/>
      </c>
      <c r="FV505" s="54" t="str">
        <f>IF(SUM($FH505:$FO505)=0,"",FC505-ET505)</f>
        <v/>
      </c>
      <c r="FW505" s="54" t="str">
        <f>IF(SUM($FH505:$FO505)=0,"",FD505-EU505)</f>
        <v/>
      </c>
      <c r="FX505" s="54" t="str">
        <f>IF(SUM($FH505:$FO505)=0,"",FE505-EV505)</f>
        <v/>
      </c>
      <c r="FY505" s="54" t="s">
        <v>1131</v>
      </c>
      <c r="GA505" s="59"/>
      <c r="GB505" s="60"/>
      <c r="GD505" s="59"/>
      <c r="GE505" s="61"/>
      <c r="GF505" s="58"/>
      <c r="GG505" s="61"/>
      <c r="GH505" s="61"/>
      <c r="GI505" s="61"/>
      <c r="GJ505" s="415" t="s">
        <v>1280</v>
      </c>
      <c r="GK505" s="416" t="s">
        <v>486</v>
      </c>
      <c r="GL505" s="416" t="s">
        <v>486</v>
      </c>
      <c r="GM505" s="416" t="s">
        <v>486</v>
      </c>
      <c r="GN505" s="416" t="s">
        <v>486</v>
      </c>
      <c r="GO505" s="416" t="s">
        <v>486</v>
      </c>
      <c r="GP505" s="416" t="s">
        <v>1283</v>
      </c>
      <c r="GQ505" s="416" t="s">
        <v>207</v>
      </c>
      <c r="GR505" s="416" t="s">
        <v>823</v>
      </c>
    </row>
    <row r="506" spans="1:200" s="54" customFormat="1" ht="12" customHeight="1" x14ac:dyDescent="0.25">
      <c r="A506" s="54">
        <v>4</v>
      </c>
      <c r="B506" s="54" t="s">
        <v>1280</v>
      </c>
      <c r="C506" s="56">
        <v>28</v>
      </c>
      <c r="D506" s="56">
        <v>14</v>
      </c>
      <c r="E506" s="56">
        <v>5</v>
      </c>
      <c r="F506" s="56">
        <v>9</v>
      </c>
      <c r="G506" s="56">
        <v>76</v>
      </c>
      <c r="H506" s="56">
        <v>45</v>
      </c>
      <c r="I506" s="57">
        <v>33</v>
      </c>
      <c r="J506" s="69">
        <f t="shared" si="863"/>
        <v>1.6888888888888889</v>
      </c>
      <c r="L506" s="82" t="s">
        <v>1130</v>
      </c>
      <c r="M506" s="86" t="s">
        <v>89</v>
      </c>
      <c r="N506" s="88" t="s">
        <v>74</v>
      </c>
      <c r="O506" s="88" t="s">
        <v>459</v>
      </c>
      <c r="P506" s="83"/>
      <c r="Q506" s="148" t="s">
        <v>101</v>
      </c>
      <c r="R506" s="84" t="s">
        <v>77</v>
      </c>
      <c r="S506" s="88" t="s">
        <v>76</v>
      </c>
      <c r="T506" s="88" t="s">
        <v>148</v>
      </c>
      <c r="U506" s="252" t="s">
        <v>60</v>
      </c>
      <c r="V506" s="88" t="s">
        <v>62</v>
      </c>
      <c r="W506" s="88" t="s">
        <v>62</v>
      </c>
      <c r="X506" s="88" t="s">
        <v>62</v>
      </c>
      <c r="Y506" s="88" t="s">
        <v>150</v>
      </c>
      <c r="Z506" s="88" t="s">
        <v>150</v>
      </c>
      <c r="AA506" s="89" t="s">
        <v>74</v>
      </c>
      <c r="AC506" s="238"/>
      <c r="AL506" s="82" t="s">
        <v>1130</v>
      </c>
      <c r="AM506" s="253" t="s">
        <v>272</v>
      </c>
      <c r="AN506" s="59" t="s">
        <v>638</v>
      </c>
      <c r="AO506" s="59" t="s">
        <v>670</v>
      </c>
      <c r="AP506" s="83"/>
      <c r="AQ506" s="59" t="s">
        <v>270</v>
      </c>
      <c r="AR506" s="84" t="s">
        <v>414</v>
      </c>
      <c r="AS506" s="59" t="s">
        <v>262</v>
      </c>
      <c r="AT506" s="59" t="s">
        <v>666</v>
      </c>
      <c r="AU506" s="59" t="s">
        <v>171</v>
      </c>
      <c r="AV506" s="59" t="s">
        <v>261</v>
      </c>
      <c r="AW506" s="59" t="s">
        <v>681</v>
      </c>
      <c r="AX506" s="59" t="s">
        <v>661</v>
      </c>
      <c r="AY506" s="59" t="s">
        <v>274</v>
      </c>
      <c r="AZ506" s="59" t="s">
        <v>121</v>
      </c>
      <c r="BA506" s="85" t="s">
        <v>656</v>
      </c>
      <c r="BL506" s="90">
        <f t="shared" si="884"/>
        <v>3</v>
      </c>
      <c r="BM506" s="77">
        <f t="shared" si="884"/>
        <v>1</v>
      </c>
      <c r="BN506" s="77">
        <f t="shared" si="884"/>
        <v>5</v>
      </c>
      <c r="BO506" s="91"/>
      <c r="BP506" s="77">
        <f t="shared" si="864"/>
        <v>3</v>
      </c>
      <c r="BQ506" s="77">
        <f t="shared" si="864"/>
        <v>2</v>
      </c>
      <c r="BR506" s="77">
        <f t="shared" si="864"/>
        <v>0</v>
      </c>
      <c r="BS506" s="77">
        <f t="shared" si="864"/>
        <v>0</v>
      </c>
      <c r="BT506" s="77">
        <f t="shared" si="864"/>
        <v>4</v>
      </c>
      <c r="BU506" s="77">
        <f t="shared" si="864"/>
        <v>1</v>
      </c>
      <c r="BV506" s="77">
        <f t="shared" si="864"/>
        <v>1</v>
      </c>
      <c r="BW506" s="77">
        <f t="shared" si="864"/>
        <v>1</v>
      </c>
      <c r="BX506" s="77">
        <f t="shared" si="864"/>
        <v>3</v>
      </c>
      <c r="BY506" s="77">
        <f t="shared" si="864"/>
        <v>3</v>
      </c>
      <c r="BZ506" s="92">
        <f t="shared" si="864"/>
        <v>1</v>
      </c>
      <c r="CB506" s="77"/>
      <c r="CC506" s="77"/>
      <c r="CD506" s="77"/>
      <c r="CE506" s="77"/>
      <c r="CF506" s="77"/>
      <c r="CG506" s="77"/>
      <c r="CH506" s="77"/>
      <c r="CI506" s="77"/>
      <c r="CJ506" s="78"/>
      <c r="CK506" s="90">
        <f t="shared" si="885"/>
        <v>0</v>
      </c>
      <c r="CL506" s="77">
        <f t="shared" si="885"/>
        <v>2</v>
      </c>
      <c r="CM506" s="77">
        <f t="shared" si="885"/>
        <v>3</v>
      </c>
      <c r="CN506" s="91"/>
      <c r="CO506" s="77">
        <f t="shared" si="865"/>
        <v>2</v>
      </c>
      <c r="CP506" s="77">
        <f t="shared" si="865"/>
        <v>1</v>
      </c>
      <c r="CQ506" s="77">
        <f t="shared" si="865"/>
        <v>2</v>
      </c>
      <c r="CR506" s="77">
        <f t="shared" si="865"/>
        <v>1</v>
      </c>
      <c r="CS506" s="77">
        <f t="shared" si="865"/>
        <v>1</v>
      </c>
      <c r="CT506" s="77">
        <f t="shared" si="865"/>
        <v>1</v>
      </c>
      <c r="CU506" s="77">
        <f t="shared" si="865"/>
        <v>1</v>
      </c>
      <c r="CV506" s="77">
        <f t="shared" si="865"/>
        <v>1</v>
      </c>
      <c r="CW506" s="77">
        <f t="shared" si="865"/>
        <v>1</v>
      </c>
      <c r="CX506" s="77">
        <f t="shared" si="865"/>
        <v>1</v>
      </c>
      <c r="CY506" s="92">
        <f t="shared" si="865"/>
        <v>2</v>
      </c>
      <c r="DA506" s="77"/>
      <c r="DB506" s="77"/>
      <c r="DC506" s="77"/>
      <c r="DD506" s="77"/>
      <c r="DE506" s="77"/>
      <c r="DF506" s="77"/>
      <c r="DG506" s="77"/>
      <c r="DH506" s="77"/>
      <c r="DJ506" s="90" t="str">
        <f t="shared" si="886"/>
        <v>H</v>
      </c>
      <c r="DK506" s="77" t="str">
        <f t="shared" si="886"/>
        <v>A</v>
      </c>
      <c r="DL506" s="77" t="str">
        <f t="shared" si="886"/>
        <v>H</v>
      </c>
      <c r="DM506" s="91"/>
      <c r="DN506" s="77" t="str">
        <f t="shared" si="866"/>
        <v>H</v>
      </c>
      <c r="DO506" s="77" t="str">
        <f t="shared" si="866"/>
        <v>H</v>
      </c>
      <c r="DP506" s="77" t="str">
        <f t="shared" si="866"/>
        <v>A</v>
      </c>
      <c r="DQ506" s="77" t="str">
        <f t="shared" si="866"/>
        <v>A</v>
      </c>
      <c r="DR506" s="77" t="str">
        <f t="shared" si="866"/>
        <v>H</v>
      </c>
      <c r="DS506" s="77" t="str">
        <f t="shared" si="866"/>
        <v>D</v>
      </c>
      <c r="DT506" s="77" t="str">
        <f t="shared" si="866"/>
        <v>D</v>
      </c>
      <c r="DU506" s="77" t="str">
        <f t="shared" si="866"/>
        <v>D</v>
      </c>
      <c r="DV506" s="77" t="str">
        <f t="shared" si="866"/>
        <v>H</v>
      </c>
      <c r="DW506" s="77" t="str">
        <f t="shared" si="866"/>
        <v>H</v>
      </c>
      <c r="DX506" s="92" t="str">
        <f t="shared" si="866"/>
        <v>A</v>
      </c>
      <c r="DZ506" s="56"/>
      <c r="EA506" s="56"/>
      <c r="EB506" s="56"/>
      <c r="EC506" s="56"/>
      <c r="ED506" s="56"/>
      <c r="EE506" s="56"/>
      <c r="EF506" s="56"/>
      <c r="EG506" s="56"/>
      <c r="EI506" s="53" t="str">
        <f t="shared" si="867"/>
        <v>Eastbourne</v>
      </c>
      <c r="EJ506" s="79">
        <f t="shared" si="887"/>
        <v>28</v>
      </c>
      <c r="EK506" s="80">
        <f t="shared" si="868"/>
        <v>7</v>
      </c>
      <c r="EL506" s="80">
        <f t="shared" si="869"/>
        <v>3</v>
      </c>
      <c r="EM506" s="80">
        <f t="shared" si="870"/>
        <v>4</v>
      </c>
      <c r="EN506" s="80">
        <f>COUNTIF(DM$503:DM$517,"A")</f>
        <v>3</v>
      </c>
      <c r="EO506" s="80">
        <f>COUNTIF(DM$503:DM$517,"D")</f>
        <v>1</v>
      </c>
      <c r="EP506" s="80">
        <f>COUNTIF(DM$503:DM$517,"H")</f>
        <v>10</v>
      </c>
      <c r="EQ506" s="79">
        <f t="shared" si="888"/>
        <v>10</v>
      </c>
      <c r="ER506" s="79">
        <f t="shared" si="871"/>
        <v>4</v>
      </c>
      <c r="ES506" s="79">
        <f t="shared" si="871"/>
        <v>14</v>
      </c>
      <c r="ET506" s="81">
        <f>SUM($BL506:$CI506)+SUM(CN$503:CN$517)</f>
        <v>45</v>
      </c>
      <c r="EU506" s="81">
        <f>SUM($CK506:$DH506)+SUM(BO$503:BO$517)</f>
        <v>60</v>
      </c>
      <c r="EV506" s="79">
        <f t="shared" si="872"/>
        <v>24</v>
      </c>
      <c r="EW506" s="136">
        <f t="shared" si="873"/>
        <v>0.75</v>
      </c>
      <c r="EX506" s="78"/>
      <c r="EY506" s="80">
        <f t="shared" si="874"/>
        <v>28</v>
      </c>
      <c r="EZ506" s="80">
        <f t="shared" si="875"/>
        <v>10</v>
      </c>
      <c r="FA506" s="80">
        <f t="shared" si="876"/>
        <v>4</v>
      </c>
      <c r="FB506" s="80">
        <f t="shared" si="877"/>
        <v>14</v>
      </c>
      <c r="FC506" s="80">
        <f t="shared" si="878"/>
        <v>45</v>
      </c>
      <c r="FD506" s="80">
        <f t="shared" si="879"/>
        <v>60</v>
      </c>
      <c r="FE506" s="80">
        <f t="shared" si="880"/>
        <v>24</v>
      </c>
      <c r="FF506" s="80">
        <f t="shared" si="881"/>
        <v>0.75</v>
      </c>
      <c r="FH506" s="54">
        <f t="shared" si="889"/>
        <v>0</v>
      </c>
      <c r="FI506" s="54">
        <f t="shared" si="890"/>
        <v>0</v>
      </c>
      <c r="FJ506" s="54">
        <f t="shared" si="882"/>
        <v>0</v>
      </c>
      <c r="FK506" s="54">
        <f t="shared" si="882"/>
        <v>0</v>
      </c>
      <c r="FL506" s="54">
        <f t="shared" si="882"/>
        <v>0</v>
      </c>
      <c r="FM506" s="54">
        <f t="shared" si="882"/>
        <v>0</v>
      </c>
      <c r="FN506" s="54">
        <f t="shared" si="882"/>
        <v>0</v>
      </c>
      <c r="FO506" s="54">
        <f t="shared" si="882"/>
        <v>0</v>
      </c>
      <c r="FQ506" s="54" t="str">
        <f t="shared" si="803"/>
        <v/>
      </c>
      <c r="FR506" s="54" t="str">
        <f t="shared" si="862"/>
        <v/>
      </c>
      <c r="FS506" s="54" t="str">
        <f t="shared" ref="FS506:FX520" si="891">IF(SUM($FH506:$FO506)=0,"",EZ506-EQ506)</f>
        <v/>
      </c>
      <c r="FT506" s="54" t="str">
        <f t="shared" si="891"/>
        <v/>
      </c>
      <c r="FU506" s="54" t="str">
        <f t="shared" si="891"/>
        <v/>
      </c>
      <c r="FV506" s="54" t="str">
        <f t="shared" si="891"/>
        <v/>
      </c>
      <c r="FW506" s="54" t="str">
        <f t="shared" si="891"/>
        <v/>
      </c>
      <c r="FX506" s="54" t="str">
        <f t="shared" si="891"/>
        <v/>
      </c>
      <c r="FY506" s="54" t="s">
        <v>1194</v>
      </c>
      <c r="GA506" s="59"/>
      <c r="GB506" s="60"/>
      <c r="GD506" s="59"/>
      <c r="GE506" s="61"/>
      <c r="GF506" s="58"/>
      <c r="GG506" s="61"/>
      <c r="GH506" s="61"/>
      <c r="GI506" s="61"/>
      <c r="GJ506" s="415" t="s">
        <v>1250</v>
      </c>
      <c r="GK506" s="416" t="s">
        <v>486</v>
      </c>
      <c r="GL506" s="416" t="s">
        <v>486</v>
      </c>
      <c r="GM506" s="416" t="s">
        <v>486</v>
      </c>
      <c r="GN506" s="416" t="s">
        <v>486</v>
      </c>
      <c r="GO506" s="416" t="s">
        <v>486</v>
      </c>
      <c r="GP506" s="416" t="s">
        <v>486</v>
      </c>
      <c r="GQ506" s="416" t="s">
        <v>486</v>
      </c>
      <c r="GR506" s="416" t="s">
        <v>1284</v>
      </c>
    </row>
    <row r="507" spans="1:200" s="54" customFormat="1" ht="12" customHeight="1" x14ac:dyDescent="0.25">
      <c r="A507" s="54">
        <v>5</v>
      </c>
      <c r="B507" s="54" t="s">
        <v>1254</v>
      </c>
      <c r="C507" s="56">
        <v>28</v>
      </c>
      <c r="D507" s="56">
        <v>13</v>
      </c>
      <c r="E507" s="56">
        <v>6</v>
      </c>
      <c r="F507" s="56">
        <v>9</v>
      </c>
      <c r="G507" s="56">
        <v>54</v>
      </c>
      <c r="H507" s="56">
        <v>39</v>
      </c>
      <c r="I507" s="57">
        <v>32</v>
      </c>
      <c r="J507" s="69">
        <f t="shared" si="863"/>
        <v>1.3846153846153846</v>
      </c>
      <c r="L507" s="82" t="s">
        <v>1125</v>
      </c>
      <c r="M507" s="150" t="s">
        <v>87</v>
      </c>
      <c r="N507" s="88" t="s">
        <v>76</v>
      </c>
      <c r="O507" s="88" t="s">
        <v>62</v>
      </c>
      <c r="P507" s="88" t="s">
        <v>60</v>
      </c>
      <c r="Q507" s="83"/>
      <c r="R507" s="84" t="s">
        <v>74</v>
      </c>
      <c r="S507" s="88" t="s">
        <v>74</v>
      </c>
      <c r="T507" s="88" t="s">
        <v>175</v>
      </c>
      <c r="U507" s="88" t="s">
        <v>103</v>
      </c>
      <c r="V507" s="88" t="s">
        <v>74</v>
      </c>
      <c r="W507" s="88" t="s">
        <v>186</v>
      </c>
      <c r="X507" s="148" t="s">
        <v>58</v>
      </c>
      <c r="Y507" s="252" t="s">
        <v>200</v>
      </c>
      <c r="Z507" s="88" t="s">
        <v>61</v>
      </c>
      <c r="AA507" s="89" t="s">
        <v>74</v>
      </c>
      <c r="AL507" s="82" t="s">
        <v>1125</v>
      </c>
      <c r="AM507" s="253" t="s">
        <v>655</v>
      </c>
      <c r="AN507" s="59" t="s">
        <v>670</v>
      </c>
      <c r="AO507" s="59" t="s">
        <v>675</v>
      </c>
      <c r="AP507" s="59" t="s">
        <v>657</v>
      </c>
      <c r="AQ507" s="83"/>
      <c r="AR507" s="84" t="s">
        <v>261</v>
      </c>
      <c r="AS507" s="59" t="s">
        <v>645</v>
      </c>
      <c r="AT507" s="59" t="s">
        <v>272</v>
      </c>
      <c r="AU507" s="59" t="s">
        <v>656</v>
      </c>
      <c r="AV507" s="59" t="s">
        <v>638</v>
      </c>
      <c r="AW507" s="59" t="s">
        <v>635</v>
      </c>
      <c r="AX507" s="59" t="s">
        <v>637</v>
      </c>
      <c r="AY507" s="59" t="s">
        <v>203</v>
      </c>
      <c r="AZ507" s="59" t="s">
        <v>640</v>
      </c>
      <c r="BA507" s="85" t="s">
        <v>639</v>
      </c>
      <c r="BL507" s="90">
        <f t="shared" si="884"/>
        <v>3</v>
      </c>
      <c r="BM507" s="77">
        <f t="shared" si="884"/>
        <v>0</v>
      </c>
      <c r="BN507" s="77">
        <f t="shared" si="884"/>
        <v>1</v>
      </c>
      <c r="BO507" s="77">
        <f t="shared" si="884"/>
        <v>4</v>
      </c>
      <c r="BP507" s="91"/>
      <c r="BQ507" s="77">
        <f t="shared" si="864"/>
        <v>1</v>
      </c>
      <c r="BR507" s="77">
        <f t="shared" si="864"/>
        <v>1</v>
      </c>
      <c r="BS507" s="77">
        <f t="shared" si="864"/>
        <v>2</v>
      </c>
      <c r="BT507" s="77">
        <f t="shared" si="864"/>
        <v>1</v>
      </c>
      <c r="BU507" s="77">
        <f t="shared" si="864"/>
        <v>1</v>
      </c>
      <c r="BV507" s="77">
        <f t="shared" si="864"/>
        <v>3</v>
      </c>
      <c r="BW507" s="77">
        <f t="shared" si="864"/>
        <v>5</v>
      </c>
      <c r="BX507" s="77">
        <f t="shared" si="864"/>
        <v>2</v>
      </c>
      <c r="BY507" s="77">
        <f t="shared" si="864"/>
        <v>8</v>
      </c>
      <c r="BZ507" s="92">
        <f t="shared" si="864"/>
        <v>1</v>
      </c>
      <c r="CB507" s="77"/>
      <c r="CC507" s="77"/>
      <c r="CD507" s="77"/>
      <c r="CE507" s="77"/>
      <c r="CF507" s="77"/>
      <c r="CG507" s="77"/>
      <c r="CH507" s="77"/>
      <c r="CI507" s="77"/>
      <c r="CJ507" s="78"/>
      <c r="CK507" s="90">
        <f t="shared" si="885"/>
        <v>3</v>
      </c>
      <c r="CL507" s="77">
        <f t="shared" si="885"/>
        <v>2</v>
      </c>
      <c r="CM507" s="77">
        <f t="shared" si="885"/>
        <v>1</v>
      </c>
      <c r="CN507" s="77">
        <f t="shared" si="885"/>
        <v>1</v>
      </c>
      <c r="CO507" s="91"/>
      <c r="CP507" s="77">
        <f t="shared" si="865"/>
        <v>2</v>
      </c>
      <c r="CQ507" s="77">
        <f t="shared" si="865"/>
        <v>2</v>
      </c>
      <c r="CR507" s="77">
        <f t="shared" si="865"/>
        <v>5</v>
      </c>
      <c r="CS507" s="77">
        <f t="shared" si="865"/>
        <v>3</v>
      </c>
      <c r="CT507" s="77">
        <f t="shared" si="865"/>
        <v>2</v>
      </c>
      <c r="CU507" s="77">
        <f t="shared" si="865"/>
        <v>4</v>
      </c>
      <c r="CV507" s="77">
        <f t="shared" si="865"/>
        <v>1</v>
      </c>
      <c r="CW507" s="77">
        <f t="shared" si="865"/>
        <v>2</v>
      </c>
      <c r="CX507" s="77">
        <f t="shared" si="865"/>
        <v>1</v>
      </c>
      <c r="CY507" s="92">
        <f t="shared" si="865"/>
        <v>2</v>
      </c>
      <c r="DA507" s="77"/>
      <c r="DB507" s="77"/>
      <c r="DC507" s="77"/>
      <c r="DD507" s="77"/>
      <c r="DE507" s="77"/>
      <c r="DF507" s="77"/>
      <c r="DG507" s="77"/>
      <c r="DH507" s="77"/>
      <c r="DJ507" s="90" t="str">
        <f t="shared" si="886"/>
        <v>D</v>
      </c>
      <c r="DK507" s="77" t="str">
        <f t="shared" si="886"/>
        <v>A</v>
      </c>
      <c r="DL507" s="77" t="str">
        <f t="shared" si="886"/>
        <v>D</v>
      </c>
      <c r="DM507" s="77" t="str">
        <f t="shared" si="886"/>
        <v>H</v>
      </c>
      <c r="DN507" s="91"/>
      <c r="DO507" s="77" t="str">
        <f t="shared" si="866"/>
        <v>A</v>
      </c>
      <c r="DP507" s="77" t="str">
        <f t="shared" si="866"/>
        <v>A</v>
      </c>
      <c r="DQ507" s="77" t="str">
        <f t="shared" si="866"/>
        <v>A</v>
      </c>
      <c r="DR507" s="77" t="str">
        <f t="shared" si="866"/>
        <v>A</v>
      </c>
      <c r="DS507" s="77" t="str">
        <f t="shared" si="866"/>
        <v>A</v>
      </c>
      <c r="DT507" s="77" t="str">
        <f t="shared" si="866"/>
        <v>A</v>
      </c>
      <c r="DU507" s="77" t="str">
        <f t="shared" si="866"/>
        <v>H</v>
      </c>
      <c r="DV507" s="77" t="str">
        <f t="shared" si="866"/>
        <v>D</v>
      </c>
      <c r="DW507" s="77" t="str">
        <f t="shared" si="866"/>
        <v>H</v>
      </c>
      <c r="DX507" s="92" t="str">
        <f t="shared" si="866"/>
        <v>A</v>
      </c>
      <c r="DZ507" s="56"/>
      <c r="EA507" s="56"/>
      <c r="EB507" s="56"/>
      <c r="EC507" s="56"/>
      <c r="ED507" s="56"/>
      <c r="EE507" s="56"/>
      <c r="EF507" s="56"/>
      <c r="EG507" s="56"/>
      <c r="EI507" s="53" t="str">
        <f t="shared" si="867"/>
        <v>Edgware Town</v>
      </c>
      <c r="EJ507" s="79">
        <f t="shared" si="887"/>
        <v>28</v>
      </c>
      <c r="EK507" s="80">
        <f t="shared" si="868"/>
        <v>3</v>
      </c>
      <c r="EL507" s="80">
        <f t="shared" si="869"/>
        <v>3</v>
      </c>
      <c r="EM507" s="80">
        <f t="shared" si="870"/>
        <v>8</v>
      </c>
      <c r="EN507" s="80">
        <f>COUNTIF(DN$503:DN$517,"A")</f>
        <v>3</v>
      </c>
      <c r="EO507" s="80">
        <f>COUNTIF(DN$503:DN$517,"D")</f>
        <v>3</v>
      </c>
      <c r="EP507" s="80">
        <f>COUNTIF(DN$503:DN$517,"H")</f>
        <v>8</v>
      </c>
      <c r="EQ507" s="79">
        <f t="shared" si="888"/>
        <v>6</v>
      </c>
      <c r="ER507" s="79">
        <f t="shared" si="871"/>
        <v>6</v>
      </c>
      <c r="ES507" s="79">
        <f t="shared" si="871"/>
        <v>16</v>
      </c>
      <c r="ET507" s="81">
        <f>SUM($BL507:$CI507)+SUM(CO$503:CO$517)</f>
        <v>55</v>
      </c>
      <c r="EU507" s="81">
        <f>SUM($CK507:$DH507)+SUM(BP$503:BP$517)</f>
        <v>74</v>
      </c>
      <c r="EV507" s="79">
        <f t="shared" si="872"/>
        <v>18</v>
      </c>
      <c r="EW507" s="136">
        <f t="shared" si="873"/>
        <v>0.7432432432432432</v>
      </c>
      <c r="EX507" s="78"/>
      <c r="EY507" s="80">
        <f t="shared" si="874"/>
        <v>28</v>
      </c>
      <c r="EZ507" s="80">
        <f t="shared" si="875"/>
        <v>6</v>
      </c>
      <c r="FA507" s="80">
        <f t="shared" si="876"/>
        <v>6</v>
      </c>
      <c r="FB507" s="80">
        <f t="shared" si="877"/>
        <v>16</v>
      </c>
      <c r="FC507" s="80">
        <f t="shared" si="878"/>
        <v>56</v>
      </c>
      <c r="FD507" s="80">
        <f t="shared" si="879"/>
        <v>75</v>
      </c>
      <c r="FE507" s="80">
        <f t="shared" si="880"/>
        <v>18</v>
      </c>
      <c r="FF507" s="80">
        <f t="shared" si="881"/>
        <v>0.7466666666666667</v>
      </c>
      <c r="FH507" s="54">
        <f t="shared" si="889"/>
        <v>0</v>
      </c>
      <c r="FI507" s="54">
        <f t="shared" si="890"/>
        <v>0</v>
      </c>
      <c r="FJ507" s="54">
        <f t="shared" si="882"/>
        <v>0</v>
      </c>
      <c r="FK507" s="54">
        <f t="shared" si="882"/>
        <v>0</v>
      </c>
      <c r="FL507" s="54">
        <f t="shared" si="882"/>
        <v>1</v>
      </c>
      <c r="FM507" s="54">
        <f t="shared" si="882"/>
        <v>1</v>
      </c>
      <c r="FN507" s="54">
        <f t="shared" si="882"/>
        <v>0</v>
      </c>
      <c r="FO507" s="54">
        <f t="shared" si="882"/>
        <v>1</v>
      </c>
      <c r="FQ507" s="54" t="str">
        <f t="shared" si="803"/>
        <v>Edgware Town</v>
      </c>
      <c r="FR507" s="54">
        <f t="shared" si="862"/>
        <v>0</v>
      </c>
      <c r="FS507" s="54">
        <f t="shared" si="891"/>
        <v>0</v>
      </c>
      <c r="FT507" s="54">
        <f t="shared" si="891"/>
        <v>0</v>
      </c>
      <c r="FU507" s="54">
        <f t="shared" si="891"/>
        <v>0</v>
      </c>
      <c r="FV507" s="54">
        <f t="shared" si="891"/>
        <v>1</v>
      </c>
      <c r="FW507" s="54">
        <f t="shared" si="891"/>
        <v>1</v>
      </c>
      <c r="FX507" s="54">
        <f t="shared" si="891"/>
        <v>0</v>
      </c>
      <c r="FY507" s="54" t="s">
        <v>1134</v>
      </c>
      <c r="GD507" s="59"/>
      <c r="GE507" s="61"/>
      <c r="GF507" s="58"/>
      <c r="GG507" s="61"/>
      <c r="GH507" s="61"/>
      <c r="GI507" s="61"/>
      <c r="GJ507" s="415" t="s">
        <v>1130</v>
      </c>
      <c r="GK507" s="416" t="s">
        <v>486</v>
      </c>
      <c r="GL507" s="416" t="s">
        <v>486</v>
      </c>
      <c r="GM507" s="416" t="s">
        <v>486</v>
      </c>
      <c r="GN507" s="416" t="s">
        <v>486</v>
      </c>
      <c r="GO507" s="416" t="s">
        <v>486</v>
      </c>
      <c r="GP507" s="416" t="s">
        <v>1285</v>
      </c>
      <c r="GQ507" s="416" t="s">
        <v>207</v>
      </c>
      <c r="GR507" s="416"/>
    </row>
    <row r="508" spans="1:200" s="54" customFormat="1" ht="12" customHeight="1" x14ac:dyDescent="0.25">
      <c r="A508" s="54">
        <v>6</v>
      </c>
      <c r="B508" s="54" t="s">
        <v>1250</v>
      </c>
      <c r="C508" s="56">
        <v>28</v>
      </c>
      <c r="D508" s="56">
        <v>11</v>
      </c>
      <c r="E508" s="56">
        <v>6</v>
      </c>
      <c r="F508" s="56">
        <v>11</v>
      </c>
      <c r="G508" s="56">
        <v>61</v>
      </c>
      <c r="H508" s="56">
        <v>75</v>
      </c>
      <c r="I508" s="57">
        <v>28</v>
      </c>
      <c r="J508" s="69">
        <f t="shared" si="863"/>
        <v>0.81333333333333335</v>
      </c>
      <c r="L508" s="96" t="s">
        <v>1011</v>
      </c>
      <c r="M508" s="99" t="s">
        <v>89</v>
      </c>
      <c r="N508" s="84" t="s">
        <v>87</v>
      </c>
      <c r="O508" s="84" t="s">
        <v>176</v>
      </c>
      <c r="P508" s="84" t="s">
        <v>60</v>
      </c>
      <c r="Q508" s="84" t="s">
        <v>101</v>
      </c>
      <c r="R508" s="83"/>
      <c r="S508" s="84" t="s">
        <v>200</v>
      </c>
      <c r="T508" s="84" t="s">
        <v>76</v>
      </c>
      <c r="U508" s="84" t="s">
        <v>89</v>
      </c>
      <c r="V508" s="84" t="s">
        <v>177</v>
      </c>
      <c r="W508" s="84" t="s">
        <v>89</v>
      </c>
      <c r="X508" s="84" t="s">
        <v>177</v>
      </c>
      <c r="Y508" s="84" t="s">
        <v>76</v>
      </c>
      <c r="Z508" s="84" t="s">
        <v>905</v>
      </c>
      <c r="AA508" s="98" t="s">
        <v>148</v>
      </c>
      <c r="AL508" s="96" t="s">
        <v>1011</v>
      </c>
      <c r="AM508" s="99" t="s">
        <v>657</v>
      </c>
      <c r="AN508" s="84" t="s">
        <v>93</v>
      </c>
      <c r="AO508" s="84" t="s">
        <v>171</v>
      </c>
      <c r="AP508" s="84" t="s">
        <v>635</v>
      </c>
      <c r="AQ508" s="84" t="s">
        <v>252</v>
      </c>
      <c r="AR508" s="83"/>
      <c r="AS508" s="84" t="s">
        <v>433</v>
      </c>
      <c r="AT508" s="84" t="s">
        <v>639</v>
      </c>
      <c r="AU508" s="84" t="s">
        <v>591</v>
      </c>
      <c r="AV508" s="84" t="s">
        <v>656</v>
      </c>
      <c r="AW508" s="84" t="s">
        <v>271</v>
      </c>
      <c r="AX508" s="84" t="s">
        <v>638</v>
      </c>
      <c r="AY508" s="84" t="s">
        <v>662</v>
      </c>
      <c r="AZ508" s="84" t="s">
        <v>246</v>
      </c>
      <c r="BA508" s="98" t="s">
        <v>670</v>
      </c>
      <c r="BL508" s="90">
        <f t="shared" si="884"/>
        <v>3</v>
      </c>
      <c r="BM508" s="77">
        <f t="shared" si="884"/>
        <v>3</v>
      </c>
      <c r="BN508" s="77">
        <f t="shared" si="884"/>
        <v>2</v>
      </c>
      <c r="BO508" s="77">
        <f t="shared" si="884"/>
        <v>4</v>
      </c>
      <c r="BP508" s="77">
        <f t="shared" si="884"/>
        <v>3</v>
      </c>
      <c r="BQ508" s="91"/>
      <c r="BR508" s="77">
        <f t="shared" si="864"/>
        <v>2</v>
      </c>
      <c r="BS508" s="77">
        <f t="shared" si="864"/>
        <v>0</v>
      </c>
      <c r="BT508" s="77">
        <f t="shared" si="864"/>
        <v>3</v>
      </c>
      <c r="BU508" s="77">
        <f t="shared" si="864"/>
        <v>2</v>
      </c>
      <c r="BV508" s="77">
        <f t="shared" si="864"/>
        <v>3</v>
      </c>
      <c r="BW508" s="77">
        <f t="shared" si="864"/>
        <v>2</v>
      </c>
      <c r="BX508" s="77">
        <f t="shared" si="864"/>
        <v>0</v>
      </c>
      <c r="BY508" s="77">
        <f t="shared" si="864"/>
        <v>2</v>
      </c>
      <c r="BZ508" s="92">
        <f t="shared" si="864"/>
        <v>0</v>
      </c>
      <c r="CB508" s="77"/>
      <c r="CC508" s="77"/>
      <c r="CD508" s="77"/>
      <c r="CE508" s="77"/>
      <c r="CF508" s="77"/>
      <c r="CG508" s="77"/>
      <c r="CH508" s="77"/>
      <c r="CI508" s="77"/>
      <c r="CJ508" s="78"/>
      <c r="CK508" s="90">
        <f t="shared" si="885"/>
        <v>0</v>
      </c>
      <c r="CL508" s="77">
        <f t="shared" si="885"/>
        <v>3</v>
      </c>
      <c r="CM508" s="77">
        <f t="shared" si="885"/>
        <v>3</v>
      </c>
      <c r="CN508" s="77">
        <f t="shared" si="885"/>
        <v>1</v>
      </c>
      <c r="CO508" s="77">
        <f t="shared" si="885"/>
        <v>2</v>
      </c>
      <c r="CP508" s="91"/>
      <c r="CQ508" s="77">
        <f t="shared" si="865"/>
        <v>2</v>
      </c>
      <c r="CR508" s="77">
        <f t="shared" si="865"/>
        <v>2</v>
      </c>
      <c r="CS508" s="77">
        <f t="shared" si="865"/>
        <v>0</v>
      </c>
      <c r="CT508" s="77">
        <f t="shared" si="865"/>
        <v>0</v>
      </c>
      <c r="CU508" s="77">
        <f t="shared" si="865"/>
        <v>0</v>
      </c>
      <c r="CV508" s="77">
        <f t="shared" si="865"/>
        <v>0</v>
      </c>
      <c r="CW508" s="77">
        <f t="shared" si="865"/>
        <v>2</v>
      </c>
      <c r="CX508" s="77">
        <f t="shared" si="865"/>
        <v>9</v>
      </c>
      <c r="CY508" s="92">
        <f t="shared" si="865"/>
        <v>1</v>
      </c>
      <c r="DA508" s="77"/>
      <c r="DB508" s="77"/>
      <c r="DC508" s="77"/>
      <c r="DD508" s="77"/>
      <c r="DE508" s="77"/>
      <c r="DF508" s="77"/>
      <c r="DG508" s="77"/>
      <c r="DH508" s="77"/>
      <c r="DJ508" s="90" t="str">
        <f t="shared" si="886"/>
        <v>H</v>
      </c>
      <c r="DK508" s="77" t="str">
        <f t="shared" si="886"/>
        <v>D</v>
      </c>
      <c r="DL508" s="77" t="str">
        <f t="shared" si="886"/>
        <v>A</v>
      </c>
      <c r="DM508" s="77" t="str">
        <f t="shared" si="886"/>
        <v>H</v>
      </c>
      <c r="DN508" s="77" t="str">
        <f t="shared" si="886"/>
        <v>H</v>
      </c>
      <c r="DO508" s="91"/>
      <c r="DP508" s="77" t="str">
        <f t="shared" si="866"/>
        <v>D</v>
      </c>
      <c r="DQ508" s="77" t="str">
        <f t="shared" si="866"/>
        <v>A</v>
      </c>
      <c r="DR508" s="77" t="str">
        <f t="shared" si="866"/>
        <v>H</v>
      </c>
      <c r="DS508" s="77" t="str">
        <f t="shared" si="866"/>
        <v>H</v>
      </c>
      <c r="DT508" s="77" t="str">
        <f t="shared" si="866"/>
        <v>H</v>
      </c>
      <c r="DU508" s="77" t="str">
        <f t="shared" si="866"/>
        <v>H</v>
      </c>
      <c r="DV508" s="77" t="str">
        <f t="shared" si="866"/>
        <v>A</v>
      </c>
      <c r="DW508" s="77" t="str">
        <f t="shared" si="866"/>
        <v>A</v>
      </c>
      <c r="DX508" s="92" t="str">
        <f t="shared" si="866"/>
        <v>A</v>
      </c>
      <c r="DZ508" s="56"/>
      <c r="EA508" s="56"/>
      <c r="EB508" s="56"/>
      <c r="EC508" s="56"/>
      <c r="ED508" s="56"/>
      <c r="EE508" s="56"/>
      <c r="EF508" s="56"/>
      <c r="EG508" s="56"/>
      <c r="EI508" s="53" t="str">
        <f t="shared" si="867"/>
        <v>Epsom</v>
      </c>
      <c r="EJ508" s="79">
        <f t="shared" si="887"/>
        <v>28</v>
      </c>
      <c r="EK508" s="80">
        <f t="shared" si="868"/>
        <v>7</v>
      </c>
      <c r="EL508" s="80">
        <f t="shared" si="869"/>
        <v>2</v>
      </c>
      <c r="EM508" s="80">
        <f t="shared" si="870"/>
        <v>5</v>
      </c>
      <c r="EN508" s="80">
        <f>COUNTIF(DO$503:DO$517,"A")</f>
        <v>4</v>
      </c>
      <c r="EO508" s="80">
        <f>COUNTIF(DO$503:DO$517,"D")</f>
        <v>2</v>
      </c>
      <c r="EP508" s="80">
        <f>COUNTIF(DO$503:DO$517,"H")</f>
        <v>8</v>
      </c>
      <c r="EQ508" s="79">
        <f t="shared" si="888"/>
        <v>11</v>
      </c>
      <c r="ER508" s="79">
        <f t="shared" si="871"/>
        <v>4</v>
      </c>
      <c r="ES508" s="79">
        <f t="shared" si="871"/>
        <v>13</v>
      </c>
      <c r="ET508" s="81">
        <f>SUM($BL508:$CI508)+SUM(CP$503:CP$517)</f>
        <v>45</v>
      </c>
      <c r="EU508" s="81">
        <f>SUM($CK508:$DH508)+SUM(BQ$503:BQ$517)</f>
        <v>56</v>
      </c>
      <c r="EV508" s="79">
        <f t="shared" si="872"/>
        <v>26</v>
      </c>
      <c r="EW508" s="136">
        <f t="shared" si="873"/>
        <v>0.8035714285714286</v>
      </c>
      <c r="EX508" s="78"/>
      <c r="EY508" s="80">
        <f t="shared" si="874"/>
        <v>28</v>
      </c>
      <c r="EZ508" s="80">
        <f t="shared" si="875"/>
        <v>11</v>
      </c>
      <c r="FA508" s="80">
        <f t="shared" si="876"/>
        <v>4</v>
      </c>
      <c r="FB508" s="80">
        <f t="shared" si="877"/>
        <v>13</v>
      </c>
      <c r="FC508" s="80">
        <f t="shared" si="878"/>
        <v>45</v>
      </c>
      <c r="FD508" s="80">
        <f t="shared" si="879"/>
        <v>56</v>
      </c>
      <c r="FE508" s="80">
        <f t="shared" si="880"/>
        <v>26</v>
      </c>
      <c r="FF508" s="80">
        <f t="shared" si="881"/>
        <v>0.8035714285714286</v>
      </c>
      <c r="FH508" s="54">
        <f t="shared" si="889"/>
        <v>0</v>
      </c>
      <c r="FI508" s="54">
        <f t="shared" si="890"/>
        <v>0</v>
      </c>
      <c r="FJ508" s="54">
        <f t="shared" si="882"/>
        <v>0</v>
      </c>
      <c r="FK508" s="54">
        <f t="shared" si="882"/>
        <v>0</v>
      </c>
      <c r="FL508" s="54">
        <f t="shared" si="882"/>
        <v>0</v>
      </c>
      <c r="FM508" s="54">
        <f t="shared" si="882"/>
        <v>0</v>
      </c>
      <c r="FN508" s="54">
        <f t="shared" si="882"/>
        <v>0</v>
      </c>
      <c r="FO508" s="54">
        <f t="shared" si="882"/>
        <v>0</v>
      </c>
      <c r="FQ508" s="54" t="str">
        <f t="shared" si="803"/>
        <v/>
      </c>
      <c r="FR508" s="54" t="str">
        <f t="shared" si="862"/>
        <v/>
      </c>
      <c r="FS508" s="54" t="str">
        <f t="shared" si="891"/>
        <v/>
      </c>
      <c r="FT508" s="54" t="str">
        <f t="shared" si="891"/>
        <v/>
      </c>
      <c r="FU508" s="54" t="str">
        <f t="shared" si="891"/>
        <v/>
      </c>
      <c r="FV508" s="54" t="str">
        <f t="shared" si="891"/>
        <v/>
      </c>
      <c r="FW508" s="54" t="str">
        <f t="shared" si="891"/>
        <v/>
      </c>
      <c r="FX508" s="54" t="str">
        <f t="shared" si="891"/>
        <v/>
      </c>
      <c r="FY508" s="54" t="s">
        <v>1286</v>
      </c>
      <c r="GD508" s="59"/>
      <c r="GE508" s="61"/>
      <c r="GF508" s="58"/>
      <c r="GG508" s="61"/>
      <c r="GH508" s="61"/>
      <c r="GI508" s="61"/>
      <c r="GJ508" s="415" t="s">
        <v>1125</v>
      </c>
      <c r="GK508" s="416" t="s">
        <v>486</v>
      </c>
      <c r="GL508" s="416" t="s">
        <v>486</v>
      </c>
      <c r="GM508" s="416" t="s">
        <v>486</v>
      </c>
      <c r="GN508" s="416" t="s">
        <v>486</v>
      </c>
      <c r="GO508" s="416" t="s">
        <v>486</v>
      </c>
      <c r="GP508" s="416" t="s">
        <v>486</v>
      </c>
      <c r="GQ508" s="416" t="s">
        <v>486</v>
      </c>
      <c r="GR508" s="416" t="s">
        <v>1287</v>
      </c>
    </row>
    <row r="509" spans="1:200" s="54" customFormat="1" ht="12" customHeight="1" x14ac:dyDescent="0.25">
      <c r="A509" s="54">
        <v>7</v>
      </c>
      <c r="B509" s="54" t="s">
        <v>1146</v>
      </c>
      <c r="C509" s="56">
        <v>28</v>
      </c>
      <c r="D509" s="56">
        <v>10</v>
      </c>
      <c r="E509" s="56">
        <v>7</v>
      </c>
      <c r="F509" s="56">
        <v>11</v>
      </c>
      <c r="G509" s="56">
        <v>62</v>
      </c>
      <c r="H509" s="56">
        <v>57</v>
      </c>
      <c r="I509" s="57">
        <v>27</v>
      </c>
      <c r="J509" s="69">
        <f t="shared" si="863"/>
        <v>1.0877192982456141</v>
      </c>
      <c r="L509" s="82" t="s">
        <v>1136</v>
      </c>
      <c r="M509" s="86" t="s">
        <v>58</v>
      </c>
      <c r="N509" s="88" t="s">
        <v>200</v>
      </c>
      <c r="O509" s="88" t="s">
        <v>200</v>
      </c>
      <c r="P509" s="88" t="s">
        <v>58</v>
      </c>
      <c r="Q509" s="88" t="s">
        <v>103</v>
      </c>
      <c r="R509" s="84" t="s">
        <v>101</v>
      </c>
      <c r="S509" s="83"/>
      <c r="T509" s="88" t="s">
        <v>98</v>
      </c>
      <c r="U509" s="88" t="s">
        <v>74</v>
      </c>
      <c r="V509" s="88" t="s">
        <v>87</v>
      </c>
      <c r="W509" s="88" t="s">
        <v>89</v>
      </c>
      <c r="X509" s="88" t="s">
        <v>62</v>
      </c>
      <c r="Y509" s="88" t="s">
        <v>62</v>
      </c>
      <c r="Z509" s="88" t="s">
        <v>102</v>
      </c>
      <c r="AA509" s="89" t="s">
        <v>206</v>
      </c>
      <c r="AL509" s="82" t="s">
        <v>1136</v>
      </c>
      <c r="AM509" s="253" t="s">
        <v>654</v>
      </c>
      <c r="AN509" s="59" t="s">
        <v>274</v>
      </c>
      <c r="AO509" s="59" t="s">
        <v>663</v>
      </c>
      <c r="AP509" s="59" t="s">
        <v>646</v>
      </c>
      <c r="AQ509" s="59" t="s">
        <v>665</v>
      </c>
      <c r="AR509" s="84" t="s">
        <v>655</v>
      </c>
      <c r="AS509" s="83"/>
      <c r="AT509" s="59" t="s">
        <v>659</v>
      </c>
      <c r="AU509" s="59" t="s">
        <v>261</v>
      </c>
      <c r="AV509" s="59" t="s">
        <v>635</v>
      </c>
      <c r="AW509" s="59" t="s">
        <v>657</v>
      </c>
      <c r="AX509" s="59" t="s">
        <v>317</v>
      </c>
      <c r="AY509" s="59" t="s">
        <v>257</v>
      </c>
      <c r="AZ509" s="59" t="s">
        <v>653</v>
      </c>
      <c r="BA509" s="85" t="s">
        <v>652</v>
      </c>
      <c r="BL509" s="90">
        <f t="shared" si="884"/>
        <v>5</v>
      </c>
      <c r="BM509" s="77">
        <f t="shared" si="884"/>
        <v>2</v>
      </c>
      <c r="BN509" s="77">
        <f t="shared" si="884"/>
        <v>2</v>
      </c>
      <c r="BO509" s="77">
        <f t="shared" si="884"/>
        <v>5</v>
      </c>
      <c r="BP509" s="77">
        <f t="shared" si="884"/>
        <v>1</v>
      </c>
      <c r="BQ509" s="77">
        <f t="shared" si="884"/>
        <v>3</v>
      </c>
      <c r="BR509" s="91"/>
      <c r="BS509" s="77">
        <f t="shared" si="864"/>
        <v>0</v>
      </c>
      <c r="BT509" s="77">
        <f t="shared" si="864"/>
        <v>1</v>
      </c>
      <c r="BU509" s="77">
        <f t="shared" si="864"/>
        <v>3</v>
      </c>
      <c r="BV509" s="77">
        <f t="shared" si="864"/>
        <v>3</v>
      </c>
      <c r="BW509" s="77">
        <f t="shared" si="864"/>
        <v>1</v>
      </c>
      <c r="BX509" s="77">
        <f t="shared" si="864"/>
        <v>1</v>
      </c>
      <c r="BY509" s="77">
        <f t="shared" si="864"/>
        <v>2</v>
      </c>
      <c r="BZ509" s="92">
        <f t="shared" si="864"/>
        <v>1</v>
      </c>
      <c r="CB509" s="77"/>
      <c r="CC509" s="77"/>
      <c r="CD509" s="77"/>
      <c r="CE509" s="77"/>
      <c r="CF509" s="77"/>
      <c r="CG509" s="77"/>
      <c r="CH509" s="77"/>
      <c r="CI509" s="77"/>
      <c r="CJ509" s="78"/>
      <c r="CK509" s="90">
        <f t="shared" si="885"/>
        <v>1</v>
      </c>
      <c r="CL509" s="77">
        <f t="shared" si="885"/>
        <v>2</v>
      </c>
      <c r="CM509" s="77">
        <f t="shared" si="885"/>
        <v>2</v>
      </c>
      <c r="CN509" s="77">
        <f t="shared" si="885"/>
        <v>1</v>
      </c>
      <c r="CO509" s="77">
        <f t="shared" si="885"/>
        <v>3</v>
      </c>
      <c r="CP509" s="77">
        <f t="shared" si="885"/>
        <v>2</v>
      </c>
      <c r="CQ509" s="91"/>
      <c r="CR509" s="77">
        <f t="shared" si="865"/>
        <v>5</v>
      </c>
      <c r="CS509" s="77">
        <f t="shared" si="865"/>
        <v>2</v>
      </c>
      <c r="CT509" s="77">
        <f t="shared" si="865"/>
        <v>3</v>
      </c>
      <c r="CU509" s="77">
        <f t="shared" si="865"/>
        <v>0</v>
      </c>
      <c r="CV509" s="77">
        <f t="shared" si="865"/>
        <v>1</v>
      </c>
      <c r="CW509" s="77">
        <f t="shared" si="865"/>
        <v>1</v>
      </c>
      <c r="CX509" s="77">
        <f t="shared" si="865"/>
        <v>4</v>
      </c>
      <c r="CY509" s="92">
        <f t="shared" si="865"/>
        <v>4</v>
      </c>
      <c r="DA509" s="77"/>
      <c r="DB509" s="77"/>
      <c r="DC509" s="77"/>
      <c r="DD509" s="77"/>
      <c r="DE509" s="77"/>
      <c r="DF509" s="77"/>
      <c r="DG509" s="77"/>
      <c r="DH509" s="77"/>
      <c r="DJ509" s="90" t="str">
        <f t="shared" si="886"/>
        <v>H</v>
      </c>
      <c r="DK509" s="77" t="str">
        <f t="shared" si="886"/>
        <v>D</v>
      </c>
      <c r="DL509" s="77" t="str">
        <f t="shared" si="886"/>
        <v>D</v>
      </c>
      <c r="DM509" s="77" t="str">
        <f t="shared" si="886"/>
        <v>H</v>
      </c>
      <c r="DN509" s="77" t="str">
        <f t="shared" si="886"/>
        <v>A</v>
      </c>
      <c r="DO509" s="77" t="str">
        <f t="shared" si="886"/>
        <v>H</v>
      </c>
      <c r="DP509" s="91"/>
      <c r="DQ509" s="77" t="str">
        <f t="shared" si="866"/>
        <v>A</v>
      </c>
      <c r="DR509" s="77" t="str">
        <f t="shared" si="866"/>
        <v>A</v>
      </c>
      <c r="DS509" s="77" t="str">
        <f t="shared" si="866"/>
        <v>D</v>
      </c>
      <c r="DT509" s="77" t="str">
        <f t="shared" si="866"/>
        <v>H</v>
      </c>
      <c r="DU509" s="77" t="str">
        <f t="shared" si="866"/>
        <v>D</v>
      </c>
      <c r="DV509" s="77" t="str">
        <f t="shared" si="866"/>
        <v>D</v>
      </c>
      <c r="DW509" s="77" t="str">
        <f t="shared" si="866"/>
        <v>A</v>
      </c>
      <c r="DX509" s="92" t="str">
        <f t="shared" si="866"/>
        <v>A</v>
      </c>
      <c r="DZ509" s="56"/>
      <c r="EA509" s="56"/>
      <c r="EB509" s="56"/>
      <c r="EC509" s="56"/>
      <c r="ED509" s="56"/>
      <c r="EE509" s="56"/>
      <c r="EF509" s="56"/>
      <c r="EG509" s="56"/>
      <c r="EI509" s="53" t="str">
        <f t="shared" si="867"/>
        <v>Erith &amp; Belvedere</v>
      </c>
      <c r="EJ509" s="79">
        <f t="shared" si="887"/>
        <v>28</v>
      </c>
      <c r="EK509" s="80">
        <f t="shared" si="868"/>
        <v>4</v>
      </c>
      <c r="EL509" s="80">
        <f t="shared" si="869"/>
        <v>5</v>
      </c>
      <c r="EM509" s="80">
        <f t="shared" si="870"/>
        <v>5</v>
      </c>
      <c r="EN509" s="80">
        <f>COUNTIF(DP$503:DP$517,"A")</f>
        <v>3</v>
      </c>
      <c r="EO509" s="80">
        <f>COUNTIF(DP$503:DP$517,"D")</f>
        <v>1</v>
      </c>
      <c r="EP509" s="80">
        <f>COUNTIF(DP$503:DP$517,"H")</f>
        <v>10</v>
      </c>
      <c r="EQ509" s="79">
        <f t="shared" si="888"/>
        <v>7</v>
      </c>
      <c r="ER509" s="79">
        <f t="shared" si="871"/>
        <v>6</v>
      </c>
      <c r="ES509" s="79">
        <f t="shared" si="871"/>
        <v>15</v>
      </c>
      <c r="ET509" s="81">
        <f>SUM($BL509:$CI509)+SUM(CQ$503:CQ$517)</f>
        <v>49</v>
      </c>
      <c r="EU509" s="81">
        <f>SUM($CK509:$DH509)+SUM(BR$503:BR$517)</f>
        <v>78</v>
      </c>
      <c r="EV509" s="79">
        <f t="shared" si="872"/>
        <v>20</v>
      </c>
      <c r="EW509" s="136">
        <f t="shared" si="873"/>
        <v>0.62820512820512819</v>
      </c>
      <c r="EX509" s="78"/>
      <c r="EY509" s="80">
        <f t="shared" si="874"/>
        <v>28</v>
      </c>
      <c r="EZ509" s="80">
        <f t="shared" si="875"/>
        <v>7</v>
      </c>
      <c r="FA509" s="80">
        <f t="shared" si="876"/>
        <v>6</v>
      </c>
      <c r="FB509" s="80">
        <f t="shared" si="877"/>
        <v>15</v>
      </c>
      <c r="FC509" s="80">
        <f t="shared" si="878"/>
        <v>49</v>
      </c>
      <c r="FD509" s="80">
        <f t="shared" si="879"/>
        <v>78</v>
      </c>
      <c r="FE509" s="80">
        <f t="shared" si="880"/>
        <v>20</v>
      </c>
      <c r="FF509" s="80">
        <f t="shared" si="881"/>
        <v>0.62820512820512819</v>
      </c>
      <c r="FH509" s="54">
        <f t="shared" si="889"/>
        <v>0</v>
      </c>
      <c r="FI509" s="54">
        <f t="shared" si="890"/>
        <v>0</v>
      </c>
      <c r="FJ509" s="54">
        <f t="shared" si="882"/>
        <v>0</v>
      </c>
      <c r="FK509" s="54">
        <f t="shared" si="882"/>
        <v>0</v>
      </c>
      <c r="FL509" s="54">
        <f t="shared" si="882"/>
        <v>0</v>
      </c>
      <c r="FM509" s="54">
        <f t="shared" si="882"/>
        <v>0</v>
      </c>
      <c r="FN509" s="54">
        <f t="shared" si="882"/>
        <v>0</v>
      </c>
      <c r="FO509" s="54">
        <f t="shared" si="882"/>
        <v>0</v>
      </c>
      <c r="FQ509" s="54" t="str">
        <f t="shared" si="803"/>
        <v/>
      </c>
      <c r="FR509" s="54" t="str">
        <f t="shared" si="862"/>
        <v/>
      </c>
      <c r="FS509" s="54" t="str">
        <f t="shared" si="891"/>
        <v/>
      </c>
      <c r="FT509" s="54" t="str">
        <f t="shared" si="891"/>
        <v/>
      </c>
      <c r="FU509" s="54" t="str">
        <f t="shared" si="891"/>
        <v/>
      </c>
      <c r="FV509" s="54" t="str">
        <f t="shared" si="891"/>
        <v/>
      </c>
      <c r="FW509" s="54" t="str">
        <f t="shared" si="891"/>
        <v/>
      </c>
      <c r="FX509" s="54" t="str">
        <f t="shared" si="891"/>
        <v/>
      </c>
      <c r="FY509" s="54" t="s">
        <v>1288</v>
      </c>
      <c r="FZ509" s="58"/>
      <c r="GA509" s="59"/>
      <c r="GB509" s="60"/>
      <c r="GD509" s="59"/>
      <c r="GE509" s="61"/>
      <c r="GF509" s="58"/>
      <c r="GG509" s="61"/>
      <c r="GH509" s="61"/>
      <c r="GI509" s="61"/>
      <c r="GJ509" s="415" t="s">
        <v>1011</v>
      </c>
      <c r="GK509" s="416" t="s">
        <v>486</v>
      </c>
      <c r="GL509" s="416" t="s">
        <v>486</v>
      </c>
      <c r="GM509" s="416" t="s">
        <v>486</v>
      </c>
      <c r="GN509" s="416" t="s">
        <v>486</v>
      </c>
      <c r="GO509" s="416" t="s">
        <v>486</v>
      </c>
      <c r="GP509" s="416" t="s">
        <v>486</v>
      </c>
      <c r="GQ509" s="416" t="s">
        <v>486</v>
      </c>
      <c r="GR509" s="416" t="s">
        <v>486</v>
      </c>
    </row>
    <row r="510" spans="1:200" s="54" customFormat="1" ht="12" customHeight="1" x14ac:dyDescent="0.25">
      <c r="A510" s="54">
        <v>8</v>
      </c>
      <c r="B510" s="54" t="s">
        <v>1289</v>
      </c>
      <c r="C510" s="56">
        <v>28</v>
      </c>
      <c r="D510" s="56">
        <v>12</v>
      </c>
      <c r="E510" s="56">
        <v>3</v>
      </c>
      <c r="F510" s="56">
        <v>13</v>
      </c>
      <c r="G510" s="56">
        <v>51</v>
      </c>
      <c r="H510" s="56">
        <v>60</v>
      </c>
      <c r="I510" s="57">
        <v>27</v>
      </c>
      <c r="J510" s="69">
        <f t="shared" si="863"/>
        <v>0.85</v>
      </c>
      <c r="L510" s="82" t="s">
        <v>1132</v>
      </c>
      <c r="M510" s="86" t="s">
        <v>162</v>
      </c>
      <c r="N510" s="88" t="s">
        <v>177</v>
      </c>
      <c r="O510" s="88" t="s">
        <v>201</v>
      </c>
      <c r="P510" s="88" t="s">
        <v>58</v>
      </c>
      <c r="Q510" s="88" t="s">
        <v>268</v>
      </c>
      <c r="R510" s="84" t="s">
        <v>124</v>
      </c>
      <c r="S510" s="88" t="s">
        <v>58</v>
      </c>
      <c r="T510" s="83"/>
      <c r="U510" s="88" t="s">
        <v>101</v>
      </c>
      <c r="V510" s="154" t="s">
        <v>58</v>
      </c>
      <c r="W510" s="88" t="s">
        <v>63</v>
      </c>
      <c r="X510" s="88" t="s">
        <v>60</v>
      </c>
      <c r="Y510" s="88" t="s">
        <v>148</v>
      </c>
      <c r="Z510" s="88" t="s">
        <v>416</v>
      </c>
      <c r="AA510" s="89" t="s">
        <v>99</v>
      </c>
      <c r="AB510" s="53"/>
      <c r="AL510" s="82" t="s">
        <v>1132</v>
      </c>
      <c r="AM510" s="253" t="s">
        <v>663</v>
      </c>
      <c r="AN510" s="59" t="s">
        <v>702</v>
      </c>
      <c r="AO510" s="59" t="s">
        <v>653</v>
      </c>
      <c r="AP510" s="59" t="s">
        <v>645</v>
      </c>
      <c r="AQ510" s="59" t="s">
        <v>636</v>
      </c>
      <c r="AR510" s="84" t="s">
        <v>652</v>
      </c>
      <c r="AS510" s="59" t="s">
        <v>394</v>
      </c>
      <c r="AT510" s="83"/>
      <c r="AU510" s="59" t="s">
        <v>244</v>
      </c>
      <c r="AV510" s="59" t="s">
        <v>414</v>
      </c>
      <c r="AW510" s="59" t="s">
        <v>662</v>
      </c>
      <c r="AX510" s="59" t="s">
        <v>271</v>
      </c>
      <c r="AY510" s="59" t="s">
        <v>1279</v>
      </c>
      <c r="AZ510" s="59" t="s">
        <v>274</v>
      </c>
      <c r="BA510" s="85" t="s">
        <v>640</v>
      </c>
      <c r="BB510" s="53"/>
      <c r="BL510" s="90">
        <f t="shared" si="884"/>
        <v>6</v>
      </c>
      <c r="BM510" s="77">
        <f t="shared" si="884"/>
        <v>2</v>
      </c>
      <c r="BN510" s="77">
        <f t="shared" si="884"/>
        <v>10</v>
      </c>
      <c r="BO510" s="77">
        <f t="shared" si="884"/>
        <v>5</v>
      </c>
      <c r="BP510" s="77">
        <f t="shared" si="884"/>
        <v>7</v>
      </c>
      <c r="BQ510" s="77">
        <f t="shared" si="884"/>
        <v>0</v>
      </c>
      <c r="BR510" s="77">
        <f t="shared" si="884"/>
        <v>5</v>
      </c>
      <c r="BS510" s="91"/>
      <c r="BT510" s="77">
        <f t="shared" si="864"/>
        <v>3</v>
      </c>
      <c r="BU510" s="77">
        <f t="shared" si="864"/>
        <v>5</v>
      </c>
      <c r="BV510" s="77">
        <f t="shared" si="864"/>
        <v>9</v>
      </c>
      <c r="BW510" s="77">
        <f t="shared" si="864"/>
        <v>4</v>
      </c>
      <c r="BX510" s="77">
        <f t="shared" si="864"/>
        <v>0</v>
      </c>
      <c r="BY510" s="77">
        <f t="shared" si="864"/>
        <v>6</v>
      </c>
      <c r="BZ510" s="92">
        <f t="shared" si="864"/>
        <v>1</v>
      </c>
      <c r="CB510" s="77"/>
      <c r="CC510" s="77"/>
      <c r="CD510" s="77"/>
      <c r="CE510" s="77"/>
      <c r="CF510" s="77"/>
      <c r="CG510" s="77"/>
      <c r="CH510" s="77"/>
      <c r="CI510" s="77"/>
      <c r="CJ510" s="78"/>
      <c r="CK510" s="90">
        <f t="shared" si="885"/>
        <v>0</v>
      </c>
      <c r="CL510" s="77">
        <f t="shared" si="885"/>
        <v>0</v>
      </c>
      <c r="CM510" s="77">
        <f t="shared" si="885"/>
        <v>0</v>
      </c>
      <c r="CN510" s="77">
        <f t="shared" si="885"/>
        <v>1</v>
      </c>
      <c r="CO510" s="77">
        <f t="shared" si="885"/>
        <v>2</v>
      </c>
      <c r="CP510" s="77">
        <f t="shared" si="885"/>
        <v>0</v>
      </c>
      <c r="CQ510" s="77">
        <f t="shared" si="885"/>
        <v>1</v>
      </c>
      <c r="CR510" s="91"/>
      <c r="CS510" s="77">
        <f t="shared" si="865"/>
        <v>2</v>
      </c>
      <c r="CT510" s="77">
        <f t="shared" si="865"/>
        <v>1</v>
      </c>
      <c r="CU510" s="77">
        <f t="shared" si="865"/>
        <v>0</v>
      </c>
      <c r="CV510" s="77">
        <f t="shared" si="865"/>
        <v>1</v>
      </c>
      <c r="CW510" s="77">
        <f t="shared" si="865"/>
        <v>1</v>
      </c>
      <c r="CX510" s="77">
        <f t="shared" si="865"/>
        <v>2</v>
      </c>
      <c r="CY510" s="92">
        <f t="shared" si="865"/>
        <v>0</v>
      </c>
      <c r="DA510" s="77"/>
      <c r="DB510" s="77"/>
      <c r="DC510" s="77"/>
      <c r="DD510" s="77"/>
      <c r="DE510" s="77"/>
      <c r="DF510" s="77"/>
      <c r="DG510" s="77"/>
      <c r="DH510" s="77"/>
      <c r="DJ510" s="90" t="str">
        <f t="shared" si="886"/>
        <v>H</v>
      </c>
      <c r="DK510" s="77" t="str">
        <f t="shared" si="886"/>
        <v>H</v>
      </c>
      <c r="DL510" s="77" t="str">
        <f t="shared" si="886"/>
        <v>H</v>
      </c>
      <c r="DM510" s="77" t="str">
        <f t="shared" si="886"/>
        <v>H</v>
      </c>
      <c r="DN510" s="77" t="str">
        <f t="shared" si="886"/>
        <v>H</v>
      </c>
      <c r="DO510" s="77" t="str">
        <f t="shared" si="886"/>
        <v>D</v>
      </c>
      <c r="DP510" s="77" t="str">
        <f t="shared" si="886"/>
        <v>H</v>
      </c>
      <c r="DQ510" s="91"/>
      <c r="DR510" s="77" t="str">
        <f t="shared" si="866"/>
        <v>H</v>
      </c>
      <c r="DS510" s="77" t="str">
        <f t="shared" si="866"/>
        <v>H</v>
      </c>
      <c r="DT510" s="77" t="str">
        <f t="shared" si="866"/>
        <v>H</v>
      </c>
      <c r="DU510" s="77" t="str">
        <f t="shared" si="866"/>
        <v>H</v>
      </c>
      <c r="DV510" s="77" t="str">
        <f t="shared" si="866"/>
        <v>A</v>
      </c>
      <c r="DW510" s="77" t="str">
        <f t="shared" si="866"/>
        <v>H</v>
      </c>
      <c r="DX510" s="92" t="str">
        <f t="shared" si="866"/>
        <v>H</v>
      </c>
      <c r="DZ510" s="56"/>
      <c r="EA510" s="56"/>
      <c r="EB510" s="56"/>
      <c r="EC510" s="56"/>
      <c r="ED510" s="56"/>
      <c r="EE510" s="56"/>
      <c r="EF510" s="56"/>
      <c r="EG510" s="56"/>
      <c r="EI510" s="53" t="str">
        <f t="shared" si="867"/>
        <v>Grays Athletic</v>
      </c>
      <c r="EJ510" s="79">
        <f t="shared" si="887"/>
        <v>28</v>
      </c>
      <c r="EK510" s="80">
        <f t="shared" si="868"/>
        <v>12</v>
      </c>
      <c r="EL510" s="80">
        <f t="shared" si="869"/>
        <v>1</v>
      </c>
      <c r="EM510" s="80">
        <f t="shared" si="870"/>
        <v>1</v>
      </c>
      <c r="EN510" s="80">
        <f>COUNTIF(DQ$503:DQ$517,"A")</f>
        <v>10</v>
      </c>
      <c r="EO510" s="80">
        <f>COUNTIF(DQ$503:DQ$517,"D")</f>
        <v>1</v>
      </c>
      <c r="EP510" s="80">
        <f>COUNTIF(DQ$503:DQ$517,"H")</f>
        <v>3</v>
      </c>
      <c r="EQ510" s="79">
        <f t="shared" si="888"/>
        <v>22</v>
      </c>
      <c r="ER510" s="79">
        <f t="shared" si="871"/>
        <v>2</v>
      </c>
      <c r="ES510" s="79">
        <f t="shared" si="871"/>
        <v>4</v>
      </c>
      <c r="ET510" s="81">
        <f>SUM($BL510:$CI510)+SUM(CR$503:CR$517)</f>
        <v>105</v>
      </c>
      <c r="EU510" s="81">
        <f>SUM($CK510:$DH510)+SUM(BS$503:BS$517)</f>
        <v>28</v>
      </c>
      <c r="EV510" s="79">
        <f t="shared" si="872"/>
        <v>46</v>
      </c>
      <c r="EW510" s="136">
        <f t="shared" si="873"/>
        <v>3.75</v>
      </c>
      <c r="EX510" s="78"/>
      <c r="EY510" s="80">
        <f t="shared" si="874"/>
        <v>28</v>
      </c>
      <c r="EZ510" s="80">
        <f t="shared" si="875"/>
        <v>22</v>
      </c>
      <c r="FA510" s="80">
        <f t="shared" si="876"/>
        <v>2</v>
      </c>
      <c r="FB510" s="80">
        <f t="shared" si="877"/>
        <v>4</v>
      </c>
      <c r="FC510" s="80">
        <f t="shared" si="878"/>
        <v>105</v>
      </c>
      <c r="FD510" s="80">
        <f t="shared" si="879"/>
        <v>28</v>
      </c>
      <c r="FE510" s="80">
        <f t="shared" si="880"/>
        <v>46</v>
      </c>
      <c r="FF510" s="80">
        <f t="shared" si="881"/>
        <v>3.75</v>
      </c>
      <c r="FH510" s="54">
        <f t="shared" si="889"/>
        <v>0</v>
      </c>
      <c r="FI510" s="54">
        <f t="shared" si="890"/>
        <v>0</v>
      </c>
      <c r="FJ510" s="54">
        <f t="shared" si="882"/>
        <v>0</v>
      </c>
      <c r="FK510" s="54">
        <f t="shared" si="882"/>
        <v>0</v>
      </c>
      <c r="FL510" s="54">
        <f t="shared" si="882"/>
        <v>0</v>
      </c>
      <c r="FM510" s="54">
        <f t="shared" si="882"/>
        <v>0</v>
      </c>
      <c r="FN510" s="54">
        <f t="shared" si="882"/>
        <v>0</v>
      </c>
      <c r="FO510" s="54">
        <f t="shared" si="882"/>
        <v>0</v>
      </c>
      <c r="FQ510" s="54" t="str">
        <f t="shared" si="803"/>
        <v/>
      </c>
      <c r="FR510" s="54" t="str">
        <f t="shared" si="862"/>
        <v/>
      </c>
      <c r="FS510" s="54" t="str">
        <f t="shared" si="891"/>
        <v/>
      </c>
      <c r="FT510" s="54" t="str">
        <f t="shared" si="891"/>
        <v/>
      </c>
      <c r="FU510" s="54" t="str">
        <f t="shared" si="891"/>
        <v/>
      </c>
      <c r="FV510" s="54" t="str">
        <f t="shared" si="891"/>
        <v/>
      </c>
      <c r="FW510" s="54" t="str">
        <f t="shared" si="891"/>
        <v/>
      </c>
      <c r="FX510" s="54" t="str">
        <f t="shared" si="891"/>
        <v/>
      </c>
      <c r="FY510" s="54" t="s">
        <v>1290</v>
      </c>
      <c r="FZ510" s="54" t="s">
        <v>1149</v>
      </c>
      <c r="GA510" s="59"/>
      <c r="GB510" s="60"/>
      <c r="GD510" s="59"/>
      <c r="GE510" s="61"/>
      <c r="GF510" s="58"/>
      <c r="GG510" s="61"/>
      <c r="GH510" s="61"/>
      <c r="GI510" s="61"/>
      <c r="GJ510" s="415" t="s">
        <v>1136</v>
      </c>
      <c r="GK510" s="416" t="s">
        <v>486</v>
      </c>
      <c r="GL510" s="416" t="s">
        <v>486</v>
      </c>
      <c r="GM510" s="416" t="s">
        <v>486</v>
      </c>
      <c r="GN510" s="416" t="s">
        <v>486</v>
      </c>
      <c r="GO510" s="416" t="s">
        <v>486</v>
      </c>
      <c r="GP510" s="416" t="s">
        <v>1291</v>
      </c>
      <c r="GQ510" s="416" t="s">
        <v>207</v>
      </c>
      <c r="GR510" s="416" t="s">
        <v>1292</v>
      </c>
    </row>
    <row r="511" spans="1:200" s="53" customFormat="1" ht="12" customHeight="1" x14ac:dyDescent="0.25">
      <c r="A511" s="53">
        <v>9</v>
      </c>
      <c r="B511" s="53" t="s">
        <v>1011</v>
      </c>
      <c r="C511" s="57">
        <v>28</v>
      </c>
      <c r="D511" s="57">
        <v>11</v>
      </c>
      <c r="E511" s="57">
        <v>4</v>
      </c>
      <c r="F511" s="57">
        <v>13</v>
      </c>
      <c r="G511" s="57">
        <v>45</v>
      </c>
      <c r="H511" s="57">
        <v>56</v>
      </c>
      <c r="I511" s="57">
        <v>26</v>
      </c>
      <c r="J511" s="69">
        <f t="shared" si="863"/>
        <v>0.8035714285714286</v>
      </c>
      <c r="L511" s="82" t="s">
        <v>1289</v>
      </c>
      <c r="M511" s="88" t="s">
        <v>77</v>
      </c>
      <c r="N511" s="88" t="s">
        <v>77</v>
      </c>
      <c r="O511" s="88" t="s">
        <v>150</v>
      </c>
      <c r="P511" s="88" t="s">
        <v>103</v>
      </c>
      <c r="Q511" s="148" t="s">
        <v>59</v>
      </c>
      <c r="R511" s="84" t="s">
        <v>77</v>
      </c>
      <c r="S511" s="88" t="s">
        <v>268</v>
      </c>
      <c r="T511" s="88" t="s">
        <v>77</v>
      </c>
      <c r="U511" s="83"/>
      <c r="V511" s="88" t="s">
        <v>77</v>
      </c>
      <c r="W511" s="88" t="s">
        <v>62</v>
      </c>
      <c r="X511" s="88" t="s">
        <v>283</v>
      </c>
      <c r="Y511" s="88" t="s">
        <v>74</v>
      </c>
      <c r="Z511" s="88" t="s">
        <v>101</v>
      </c>
      <c r="AA511" s="152" t="s">
        <v>186</v>
      </c>
      <c r="AB511" s="54"/>
      <c r="AL511" s="82" t="s">
        <v>1289</v>
      </c>
      <c r="AM511" s="253" t="s">
        <v>635</v>
      </c>
      <c r="AN511" s="59" t="s">
        <v>654</v>
      </c>
      <c r="AO511" s="59" t="s">
        <v>681</v>
      </c>
      <c r="AP511" s="59" t="s">
        <v>636</v>
      </c>
      <c r="AQ511" s="59" t="s">
        <v>257</v>
      </c>
      <c r="AR511" s="84" t="s">
        <v>637</v>
      </c>
      <c r="AS511" s="59" t="s">
        <v>191</v>
      </c>
      <c r="AT511" s="59" t="s">
        <v>675</v>
      </c>
      <c r="AU511" s="83"/>
      <c r="AV511" s="59" t="s">
        <v>653</v>
      </c>
      <c r="AW511" s="59" t="s">
        <v>639</v>
      </c>
      <c r="AX511" s="59" t="s">
        <v>665</v>
      </c>
      <c r="AY511" s="59" t="s">
        <v>659</v>
      </c>
      <c r="AZ511" s="59" t="s">
        <v>670</v>
      </c>
      <c r="BA511" s="85" t="s">
        <v>669</v>
      </c>
      <c r="BB511" s="54"/>
      <c r="BL511" s="90">
        <f t="shared" si="884"/>
        <v>2</v>
      </c>
      <c r="BM511" s="77">
        <f t="shared" si="884"/>
        <v>2</v>
      </c>
      <c r="BN511" s="77">
        <f t="shared" si="884"/>
        <v>3</v>
      </c>
      <c r="BO511" s="77">
        <f t="shared" si="884"/>
        <v>1</v>
      </c>
      <c r="BP511" s="77">
        <f t="shared" si="884"/>
        <v>4</v>
      </c>
      <c r="BQ511" s="77">
        <f t="shared" si="884"/>
        <v>2</v>
      </c>
      <c r="BR511" s="77">
        <f t="shared" si="884"/>
        <v>7</v>
      </c>
      <c r="BS511" s="77">
        <f t="shared" si="884"/>
        <v>2</v>
      </c>
      <c r="BT511" s="91"/>
      <c r="BU511" s="77">
        <f t="shared" si="864"/>
        <v>2</v>
      </c>
      <c r="BV511" s="77">
        <f t="shared" si="864"/>
        <v>1</v>
      </c>
      <c r="BW511" s="77">
        <f t="shared" si="864"/>
        <v>4</v>
      </c>
      <c r="BX511" s="77">
        <f t="shared" si="864"/>
        <v>1</v>
      </c>
      <c r="BY511" s="77">
        <f t="shared" si="864"/>
        <v>3</v>
      </c>
      <c r="BZ511" s="92">
        <f t="shared" si="864"/>
        <v>3</v>
      </c>
      <c r="CA511" s="54"/>
      <c r="CB511" s="77"/>
      <c r="CC511" s="77"/>
      <c r="CD511" s="77"/>
      <c r="CE511" s="77"/>
      <c r="CF511" s="77"/>
      <c r="CG511" s="77"/>
      <c r="CH511" s="77"/>
      <c r="CI511" s="77"/>
      <c r="CJ511" s="163"/>
      <c r="CK511" s="90">
        <f t="shared" si="885"/>
        <v>1</v>
      </c>
      <c r="CL511" s="77">
        <f t="shared" si="885"/>
        <v>1</v>
      </c>
      <c r="CM511" s="77">
        <f t="shared" si="885"/>
        <v>1</v>
      </c>
      <c r="CN511" s="77">
        <f t="shared" si="885"/>
        <v>3</v>
      </c>
      <c r="CO511" s="77">
        <f t="shared" si="885"/>
        <v>0</v>
      </c>
      <c r="CP511" s="77">
        <f t="shared" si="885"/>
        <v>1</v>
      </c>
      <c r="CQ511" s="77">
        <f t="shared" si="885"/>
        <v>2</v>
      </c>
      <c r="CR511" s="77">
        <f t="shared" si="885"/>
        <v>1</v>
      </c>
      <c r="CS511" s="91"/>
      <c r="CT511" s="77">
        <f t="shared" si="865"/>
        <v>1</v>
      </c>
      <c r="CU511" s="77">
        <f t="shared" si="865"/>
        <v>1</v>
      </c>
      <c r="CV511" s="77">
        <f t="shared" si="865"/>
        <v>6</v>
      </c>
      <c r="CW511" s="77">
        <f t="shared" si="865"/>
        <v>2</v>
      </c>
      <c r="CX511" s="77">
        <f t="shared" si="865"/>
        <v>2</v>
      </c>
      <c r="CY511" s="92">
        <f t="shared" si="865"/>
        <v>4</v>
      </c>
      <c r="CZ511" s="54"/>
      <c r="DA511" s="77"/>
      <c r="DB511" s="77"/>
      <c r="DC511" s="77"/>
      <c r="DD511" s="77"/>
      <c r="DE511" s="77"/>
      <c r="DF511" s="77"/>
      <c r="DG511" s="77"/>
      <c r="DH511" s="77"/>
      <c r="DJ511" s="90" t="str">
        <f t="shared" si="886"/>
        <v>H</v>
      </c>
      <c r="DK511" s="77" t="str">
        <f t="shared" si="886"/>
        <v>H</v>
      </c>
      <c r="DL511" s="77" t="str">
        <f t="shared" si="886"/>
        <v>H</v>
      </c>
      <c r="DM511" s="77" t="str">
        <f t="shared" si="886"/>
        <v>A</v>
      </c>
      <c r="DN511" s="77" t="str">
        <f t="shared" si="886"/>
        <v>H</v>
      </c>
      <c r="DO511" s="77" t="str">
        <f t="shared" si="886"/>
        <v>H</v>
      </c>
      <c r="DP511" s="77" t="str">
        <f t="shared" si="886"/>
        <v>H</v>
      </c>
      <c r="DQ511" s="77" t="str">
        <f t="shared" si="886"/>
        <v>H</v>
      </c>
      <c r="DR511" s="91"/>
      <c r="DS511" s="77" t="str">
        <f t="shared" si="866"/>
        <v>H</v>
      </c>
      <c r="DT511" s="77" t="str">
        <f t="shared" si="866"/>
        <v>D</v>
      </c>
      <c r="DU511" s="77" t="str">
        <f t="shared" si="866"/>
        <v>A</v>
      </c>
      <c r="DV511" s="77" t="str">
        <f t="shared" si="866"/>
        <v>A</v>
      </c>
      <c r="DW511" s="77" t="str">
        <f t="shared" si="866"/>
        <v>H</v>
      </c>
      <c r="DX511" s="92" t="str">
        <f t="shared" si="866"/>
        <v>A</v>
      </c>
      <c r="DY511" s="54"/>
      <c r="DZ511" s="56"/>
      <c r="EA511" s="56"/>
      <c r="EB511" s="56"/>
      <c r="EC511" s="56"/>
      <c r="ED511" s="56"/>
      <c r="EE511" s="56"/>
      <c r="EF511" s="56"/>
      <c r="EG511" s="56"/>
      <c r="EI511" s="53" t="str">
        <f t="shared" si="867"/>
        <v>Horsham</v>
      </c>
      <c r="EJ511" s="79">
        <f t="shared" si="887"/>
        <v>28</v>
      </c>
      <c r="EK511" s="80">
        <f t="shared" si="868"/>
        <v>9</v>
      </c>
      <c r="EL511" s="80">
        <f t="shared" si="869"/>
        <v>1</v>
      </c>
      <c r="EM511" s="80">
        <f t="shared" si="870"/>
        <v>4</v>
      </c>
      <c r="EN511" s="80">
        <f>COUNTIF(DR$503:DR$517,"A")</f>
        <v>3</v>
      </c>
      <c r="EO511" s="80">
        <f>COUNTIF(DR$503:DR$517,"D")</f>
        <v>2</v>
      </c>
      <c r="EP511" s="80">
        <f>COUNTIF(DR$503:DR$517,"H")</f>
        <v>9</v>
      </c>
      <c r="EQ511" s="79">
        <f t="shared" si="888"/>
        <v>12</v>
      </c>
      <c r="ER511" s="79">
        <f t="shared" si="871"/>
        <v>3</v>
      </c>
      <c r="ES511" s="79">
        <f t="shared" si="871"/>
        <v>13</v>
      </c>
      <c r="ET511" s="81">
        <f>SUM($BL511:$CI511)+SUM(CS$503:CS$517)</f>
        <v>51</v>
      </c>
      <c r="EU511" s="81">
        <f>SUM($CK511:$DH511)+SUM(BT$503:BT$517)</f>
        <v>60</v>
      </c>
      <c r="EV511" s="79">
        <f t="shared" si="872"/>
        <v>27</v>
      </c>
      <c r="EW511" s="136">
        <f t="shared" si="873"/>
        <v>0.85</v>
      </c>
      <c r="EX511" s="78"/>
      <c r="EY511" s="80">
        <f t="shared" si="874"/>
        <v>28</v>
      </c>
      <c r="EZ511" s="80">
        <f t="shared" si="875"/>
        <v>12</v>
      </c>
      <c r="FA511" s="80">
        <f t="shared" si="876"/>
        <v>3</v>
      </c>
      <c r="FB511" s="80">
        <f t="shared" si="877"/>
        <v>13</v>
      </c>
      <c r="FC511" s="80">
        <f t="shared" si="878"/>
        <v>51</v>
      </c>
      <c r="FD511" s="80">
        <f t="shared" si="879"/>
        <v>60</v>
      </c>
      <c r="FE511" s="80">
        <f t="shared" si="880"/>
        <v>27</v>
      </c>
      <c r="FF511" s="80">
        <f t="shared" si="881"/>
        <v>0.85</v>
      </c>
      <c r="FH511" s="54">
        <f t="shared" si="889"/>
        <v>0</v>
      </c>
      <c r="FI511" s="54">
        <f t="shared" si="890"/>
        <v>0</v>
      </c>
      <c r="FJ511" s="54">
        <f t="shared" si="882"/>
        <v>0</v>
      </c>
      <c r="FK511" s="54">
        <f t="shared" si="882"/>
        <v>0</v>
      </c>
      <c r="FL511" s="54">
        <f t="shared" si="882"/>
        <v>0</v>
      </c>
      <c r="FM511" s="54">
        <f t="shared" si="882"/>
        <v>0</v>
      </c>
      <c r="FN511" s="54">
        <f t="shared" si="882"/>
        <v>0</v>
      </c>
      <c r="FO511" s="54">
        <f t="shared" si="882"/>
        <v>0</v>
      </c>
      <c r="FQ511" s="54" t="str">
        <f t="shared" si="803"/>
        <v/>
      </c>
      <c r="FR511" s="54" t="str">
        <f t="shared" si="862"/>
        <v/>
      </c>
      <c r="FS511" s="54" t="str">
        <f t="shared" si="891"/>
        <v/>
      </c>
      <c r="FT511" s="54" t="str">
        <f t="shared" si="891"/>
        <v/>
      </c>
      <c r="FU511" s="54" t="str">
        <f t="shared" si="891"/>
        <v/>
      </c>
      <c r="FV511" s="54" t="str">
        <f t="shared" si="891"/>
        <v/>
      </c>
      <c r="FW511" s="54" t="str">
        <f t="shared" si="891"/>
        <v/>
      </c>
      <c r="FX511" s="54" t="str">
        <f t="shared" si="891"/>
        <v/>
      </c>
      <c r="FY511" s="54" t="s">
        <v>1293</v>
      </c>
      <c r="FZ511" s="54" t="s">
        <v>1151</v>
      </c>
      <c r="GA511" s="59"/>
      <c r="GB511" s="60"/>
      <c r="GC511" s="54"/>
      <c r="GD511" s="59"/>
      <c r="GE511" s="61"/>
      <c r="GF511" s="58"/>
      <c r="GG511" s="61"/>
      <c r="GH511" s="61"/>
      <c r="GI511" s="61"/>
      <c r="GJ511" s="415" t="s">
        <v>1132</v>
      </c>
      <c r="GK511" s="416" t="s">
        <v>486</v>
      </c>
      <c r="GL511" s="416" t="s">
        <v>486</v>
      </c>
      <c r="GM511" s="416" t="s">
        <v>486</v>
      </c>
      <c r="GN511" s="416" t="s">
        <v>486</v>
      </c>
      <c r="GO511" s="416" t="s">
        <v>486</v>
      </c>
      <c r="GP511" s="416" t="s">
        <v>486</v>
      </c>
      <c r="GQ511" s="416" t="s">
        <v>486</v>
      </c>
      <c r="GR511" s="416" t="s">
        <v>486</v>
      </c>
    </row>
    <row r="512" spans="1:200" s="54" customFormat="1" ht="12" customHeight="1" x14ac:dyDescent="0.25">
      <c r="A512" s="54">
        <v>10</v>
      </c>
      <c r="B512" s="54" t="s">
        <v>1139</v>
      </c>
      <c r="C512" s="56">
        <v>28</v>
      </c>
      <c r="D512" s="56">
        <v>9</v>
      </c>
      <c r="E512" s="56">
        <v>8</v>
      </c>
      <c r="F512" s="56">
        <v>11</v>
      </c>
      <c r="G512" s="56">
        <v>45</v>
      </c>
      <c r="H512" s="282">
        <v>65</v>
      </c>
      <c r="I512" s="57">
        <v>26</v>
      </c>
      <c r="J512" s="69">
        <f t="shared" si="863"/>
        <v>0.69230769230769229</v>
      </c>
      <c r="L512" s="82" t="s">
        <v>1142</v>
      </c>
      <c r="M512" s="86" t="s">
        <v>60</v>
      </c>
      <c r="N512" s="88" t="s">
        <v>74</v>
      </c>
      <c r="O512" s="88" t="s">
        <v>304</v>
      </c>
      <c r="P512" s="88" t="s">
        <v>150</v>
      </c>
      <c r="Q512" s="88" t="s">
        <v>126</v>
      </c>
      <c r="R512" s="84" t="s">
        <v>76</v>
      </c>
      <c r="S512" s="88" t="s">
        <v>125</v>
      </c>
      <c r="T512" s="88" t="s">
        <v>62</v>
      </c>
      <c r="U512" s="88" t="s">
        <v>99</v>
      </c>
      <c r="V512" s="83"/>
      <c r="W512" s="88" t="s">
        <v>150</v>
      </c>
      <c r="X512" s="88" t="s">
        <v>87</v>
      </c>
      <c r="Y512" s="88" t="s">
        <v>101</v>
      </c>
      <c r="Z512" s="154" t="s">
        <v>61</v>
      </c>
      <c r="AA512" s="89" t="s">
        <v>99</v>
      </c>
      <c r="AL512" s="82" t="s">
        <v>1142</v>
      </c>
      <c r="AM512" s="253" t="s">
        <v>171</v>
      </c>
      <c r="AN512" s="59" t="s">
        <v>681</v>
      </c>
      <c r="AO512" s="59" t="s">
        <v>433</v>
      </c>
      <c r="AP512" s="59" t="s">
        <v>639</v>
      </c>
      <c r="AQ512" s="59" t="s">
        <v>652</v>
      </c>
      <c r="AR512" s="84" t="s">
        <v>262</v>
      </c>
      <c r="AS512" s="59" t="s">
        <v>1279</v>
      </c>
      <c r="AT512" s="59" t="s">
        <v>646</v>
      </c>
      <c r="AU512" s="59" t="s">
        <v>661</v>
      </c>
      <c r="AV512" s="83"/>
      <c r="AW512" s="59" t="s">
        <v>636</v>
      </c>
      <c r="AX512" s="59" t="s">
        <v>675</v>
      </c>
      <c r="AY512" s="59" t="s">
        <v>654</v>
      </c>
      <c r="AZ512" s="59" t="s">
        <v>191</v>
      </c>
      <c r="BA512" s="85" t="s">
        <v>246</v>
      </c>
      <c r="BL512" s="90">
        <f t="shared" si="884"/>
        <v>4</v>
      </c>
      <c r="BM512" s="77">
        <f t="shared" si="884"/>
        <v>1</v>
      </c>
      <c r="BN512" s="77">
        <f t="shared" si="884"/>
        <v>4</v>
      </c>
      <c r="BO512" s="77">
        <f t="shared" si="884"/>
        <v>3</v>
      </c>
      <c r="BP512" s="77">
        <f t="shared" si="884"/>
        <v>7</v>
      </c>
      <c r="BQ512" s="77">
        <f t="shared" si="884"/>
        <v>0</v>
      </c>
      <c r="BR512" s="77">
        <f t="shared" si="884"/>
        <v>5</v>
      </c>
      <c r="BS512" s="77">
        <f t="shared" si="884"/>
        <v>1</v>
      </c>
      <c r="BT512" s="77">
        <f t="shared" si="884"/>
        <v>1</v>
      </c>
      <c r="BU512" s="91"/>
      <c r="BV512" s="77">
        <f>(IF(W512="","",(IF(MID(W512,2,1)="-",LEFT(W512,1),LEFT(W512,2)))+0))</f>
        <v>3</v>
      </c>
      <c r="BW512" s="77">
        <f>(IF(X512="","",(IF(MID(X512,2,1)="-",LEFT(X512,1),LEFT(X512,2)))+0))</f>
        <v>3</v>
      </c>
      <c r="BX512" s="77">
        <f>(IF(Y512="","",(IF(MID(Y512,2,1)="-",LEFT(Y512,1),LEFT(Y512,2)))+0))</f>
        <v>3</v>
      </c>
      <c r="BY512" s="77">
        <f>(IF(Z512="","",(IF(MID(Z512,2,1)="-",LEFT(Z512,1),LEFT(Z512,2)))+0))</f>
        <v>8</v>
      </c>
      <c r="BZ512" s="92">
        <f>(IF(AA512="","",(IF(MID(AA512,2,1)="-",LEFT(AA512,1),LEFT(AA512,2)))+0))</f>
        <v>1</v>
      </c>
      <c r="CB512" s="77"/>
      <c r="CC512" s="77"/>
      <c r="CD512" s="77"/>
      <c r="CE512" s="77"/>
      <c r="CF512" s="77"/>
      <c r="CG512" s="77"/>
      <c r="CH512" s="77"/>
      <c r="CI512" s="77"/>
      <c r="CJ512" s="78"/>
      <c r="CK512" s="90">
        <f t="shared" si="885"/>
        <v>1</v>
      </c>
      <c r="CL512" s="77">
        <f t="shared" si="885"/>
        <v>2</v>
      </c>
      <c r="CM512" s="77">
        <f t="shared" si="885"/>
        <v>2</v>
      </c>
      <c r="CN512" s="77">
        <f t="shared" si="885"/>
        <v>1</v>
      </c>
      <c r="CO512" s="77">
        <f t="shared" si="885"/>
        <v>0</v>
      </c>
      <c r="CP512" s="77">
        <f t="shared" si="885"/>
        <v>2</v>
      </c>
      <c r="CQ512" s="77">
        <f t="shared" si="885"/>
        <v>0</v>
      </c>
      <c r="CR512" s="77">
        <f t="shared" si="885"/>
        <v>1</v>
      </c>
      <c r="CS512" s="77">
        <f t="shared" si="885"/>
        <v>0</v>
      </c>
      <c r="CT512" s="91"/>
      <c r="CU512" s="77">
        <f>(IF(W512="","",IF(RIGHT(W512,2)="10",RIGHT(W512,2),RIGHT(W512,1))+0))</f>
        <v>1</v>
      </c>
      <c r="CV512" s="77">
        <f>(IF(X512="","",IF(RIGHT(X512,2)="10",RIGHT(X512,2),RIGHT(X512,1))+0))</f>
        <v>3</v>
      </c>
      <c r="CW512" s="77">
        <f>(IF(Y512="","",IF(RIGHT(Y512,2)="10",RIGHT(Y512,2),RIGHT(Y512,1))+0))</f>
        <v>2</v>
      </c>
      <c r="CX512" s="77">
        <f>(IF(Z512="","",IF(RIGHT(Z512,2)="10",RIGHT(Z512,2),RIGHT(Z512,1))+0))</f>
        <v>1</v>
      </c>
      <c r="CY512" s="92">
        <f>(IF(AA512="","",IF(RIGHT(AA512,2)="10",RIGHT(AA512,2),RIGHT(AA512,1))+0))</f>
        <v>0</v>
      </c>
      <c r="DA512" s="77"/>
      <c r="DB512" s="77"/>
      <c r="DC512" s="77"/>
      <c r="DD512" s="77"/>
      <c r="DE512" s="77"/>
      <c r="DF512" s="77"/>
      <c r="DG512" s="77"/>
      <c r="DH512" s="77"/>
      <c r="DJ512" s="90" t="str">
        <f t="shared" si="886"/>
        <v>H</v>
      </c>
      <c r="DK512" s="77" t="str">
        <f t="shared" si="886"/>
        <v>A</v>
      </c>
      <c r="DL512" s="77" t="str">
        <f t="shared" si="886"/>
        <v>H</v>
      </c>
      <c r="DM512" s="77" t="str">
        <f t="shared" si="886"/>
        <v>H</v>
      </c>
      <c r="DN512" s="77" t="str">
        <f t="shared" si="886"/>
        <v>H</v>
      </c>
      <c r="DO512" s="77" t="str">
        <f t="shared" si="886"/>
        <v>A</v>
      </c>
      <c r="DP512" s="77" t="str">
        <f t="shared" si="886"/>
        <v>H</v>
      </c>
      <c r="DQ512" s="77" t="str">
        <f t="shared" si="886"/>
        <v>D</v>
      </c>
      <c r="DR512" s="77" t="str">
        <f t="shared" si="886"/>
        <v>H</v>
      </c>
      <c r="DS512" s="91"/>
      <c r="DT512" s="77" t="str">
        <f>(IF(W512="","",IF(BV512&gt;CU512,"H",IF(BV512&lt;CU512,"A","D"))))</f>
        <v>H</v>
      </c>
      <c r="DU512" s="77" t="str">
        <f>(IF(X512="","",IF(BW512&gt;CV512,"H",IF(BW512&lt;CV512,"A","D"))))</f>
        <v>D</v>
      </c>
      <c r="DV512" s="77" t="str">
        <f>(IF(Y512="","",IF(BX512&gt;CW512,"H",IF(BX512&lt;CW512,"A","D"))))</f>
        <v>H</v>
      </c>
      <c r="DW512" s="77" t="str">
        <f>(IF(Z512="","",IF(BY512&gt;CX512,"H",IF(BY512&lt;CX512,"A","D"))))</f>
        <v>H</v>
      </c>
      <c r="DX512" s="92" t="str">
        <f>(IF(AA512="","",IF(BZ512&gt;CY512,"H",IF(BZ512&lt;CY512,"A","D"))))</f>
        <v>H</v>
      </c>
      <c r="DZ512" s="56"/>
      <c r="EA512" s="56"/>
      <c r="EB512" s="56"/>
      <c r="EC512" s="56"/>
      <c r="ED512" s="56"/>
      <c r="EE512" s="56"/>
      <c r="EF512" s="56"/>
      <c r="EG512" s="56"/>
      <c r="EI512" s="53" t="str">
        <f t="shared" si="867"/>
        <v>Maidenhead United</v>
      </c>
      <c r="EJ512" s="79">
        <f t="shared" si="887"/>
        <v>28</v>
      </c>
      <c r="EK512" s="80">
        <f t="shared" si="868"/>
        <v>10</v>
      </c>
      <c r="EL512" s="80">
        <f t="shared" si="869"/>
        <v>2</v>
      </c>
      <c r="EM512" s="80">
        <f t="shared" si="870"/>
        <v>2</v>
      </c>
      <c r="EN512" s="80">
        <f>COUNTIF(DS$503:DS$517,"A")</f>
        <v>4</v>
      </c>
      <c r="EO512" s="80">
        <f>COUNTIF(DS$503:DS$517,"D")</f>
        <v>5</v>
      </c>
      <c r="EP512" s="80">
        <f>COUNTIF(DS$503:DS$517,"H")</f>
        <v>5</v>
      </c>
      <c r="EQ512" s="79">
        <f t="shared" si="888"/>
        <v>14</v>
      </c>
      <c r="ER512" s="79">
        <f t="shared" si="871"/>
        <v>7</v>
      </c>
      <c r="ES512" s="79">
        <f t="shared" si="871"/>
        <v>7</v>
      </c>
      <c r="ET512" s="81">
        <f>SUM($BL512:$CI512)+SUM(CT$503:CT$517)</f>
        <v>69</v>
      </c>
      <c r="EU512" s="81">
        <f>SUM($CK512:$DH512)+SUM(BU$503:BU$517)</f>
        <v>46</v>
      </c>
      <c r="EV512" s="79">
        <f t="shared" si="872"/>
        <v>35</v>
      </c>
      <c r="EW512" s="136">
        <f t="shared" si="873"/>
        <v>1.5</v>
      </c>
      <c r="EX512" s="78"/>
      <c r="EY512" s="80">
        <f t="shared" si="874"/>
        <v>28</v>
      </c>
      <c r="EZ512" s="80">
        <f t="shared" si="875"/>
        <v>14</v>
      </c>
      <c r="FA512" s="80">
        <f t="shared" si="876"/>
        <v>7</v>
      </c>
      <c r="FB512" s="80">
        <f t="shared" si="877"/>
        <v>7</v>
      </c>
      <c r="FC512" s="80">
        <f t="shared" si="878"/>
        <v>69</v>
      </c>
      <c r="FD512" s="80">
        <f t="shared" si="879"/>
        <v>46</v>
      </c>
      <c r="FE512" s="80">
        <f t="shared" si="880"/>
        <v>35</v>
      </c>
      <c r="FF512" s="80">
        <f t="shared" si="881"/>
        <v>1.5</v>
      </c>
      <c r="FH512" s="54">
        <f t="shared" si="889"/>
        <v>0</v>
      </c>
      <c r="FI512" s="54">
        <f t="shared" si="890"/>
        <v>0</v>
      </c>
      <c r="FJ512" s="54">
        <f t="shared" si="882"/>
        <v>0</v>
      </c>
      <c r="FK512" s="54">
        <f t="shared" si="882"/>
        <v>0</v>
      </c>
      <c r="FL512" s="54">
        <f t="shared" si="882"/>
        <v>0</v>
      </c>
      <c r="FM512" s="54">
        <f t="shared" si="882"/>
        <v>0</v>
      </c>
      <c r="FN512" s="54">
        <f t="shared" si="882"/>
        <v>0</v>
      </c>
      <c r="FO512" s="54">
        <f t="shared" si="882"/>
        <v>0</v>
      </c>
      <c r="FQ512" s="54" t="str">
        <f t="shared" si="803"/>
        <v/>
      </c>
      <c r="FR512" s="54" t="str">
        <f t="shared" si="862"/>
        <v/>
      </c>
      <c r="FS512" s="54" t="str">
        <f t="shared" si="891"/>
        <v/>
      </c>
      <c r="FT512" s="54" t="str">
        <f t="shared" si="891"/>
        <v/>
      </c>
      <c r="FU512" s="54" t="str">
        <f t="shared" si="891"/>
        <v/>
      </c>
      <c r="FV512" s="54" t="str">
        <f t="shared" si="891"/>
        <v/>
      </c>
      <c r="FW512" s="54" t="str">
        <f t="shared" si="891"/>
        <v/>
      </c>
      <c r="FX512" s="54" t="str">
        <f t="shared" si="891"/>
        <v/>
      </c>
      <c r="FY512" s="54" t="s">
        <v>1294</v>
      </c>
      <c r="FZ512" s="61" t="s">
        <v>1295</v>
      </c>
      <c r="GA512" s="53"/>
      <c r="GB512" s="53"/>
      <c r="GC512" s="53"/>
      <c r="GD512" s="59"/>
      <c r="GE512" s="61"/>
      <c r="GF512" s="58"/>
      <c r="GG512" s="61"/>
      <c r="GH512" s="61"/>
      <c r="GI512" s="61"/>
      <c r="GJ512" s="415" t="s">
        <v>1289</v>
      </c>
      <c r="GK512" s="416" t="s">
        <v>486</v>
      </c>
      <c r="GL512" s="416" t="s">
        <v>486</v>
      </c>
      <c r="GM512" s="416" t="s">
        <v>486</v>
      </c>
      <c r="GN512" s="416" t="s">
        <v>486</v>
      </c>
      <c r="GO512" s="416" t="s">
        <v>486</v>
      </c>
      <c r="GP512" s="416" t="s">
        <v>1285</v>
      </c>
      <c r="GQ512" s="416" t="s">
        <v>207</v>
      </c>
      <c r="GR512" s="416" t="s">
        <v>1296</v>
      </c>
    </row>
    <row r="513" spans="1:200" s="54" customFormat="1" ht="12" customHeight="1" x14ac:dyDescent="0.25">
      <c r="A513" s="80">
        <v>11</v>
      </c>
      <c r="B513" s="54" t="s">
        <v>1130</v>
      </c>
      <c r="C513" s="56">
        <v>28</v>
      </c>
      <c r="D513" s="56">
        <v>10</v>
      </c>
      <c r="E513" s="56">
        <v>4</v>
      </c>
      <c r="F513" s="56">
        <v>14</v>
      </c>
      <c r="G513" s="56">
        <v>45</v>
      </c>
      <c r="H513" s="56">
        <v>60</v>
      </c>
      <c r="I513" s="57">
        <v>24</v>
      </c>
      <c r="J513" s="69">
        <f t="shared" si="863"/>
        <v>0.75</v>
      </c>
      <c r="L513" s="82" t="s">
        <v>1139</v>
      </c>
      <c r="M513" s="86" t="s">
        <v>87</v>
      </c>
      <c r="N513" s="88" t="s">
        <v>77</v>
      </c>
      <c r="O513" s="88" t="s">
        <v>59</v>
      </c>
      <c r="P513" s="88" t="s">
        <v>62</v>
      </c>
      <c r="Q513" s="88" t="s">
        <v>102</v>
      </c>
      <c r="R513" s="84" t="s">
        <v>62</v>
      </c>
      <c r="S513" s="88" t="s">
        <v>101</v>
      </c>
      <c r="T513" s="88" t="s">
        <v>459</v>
      </c>
      <c r="U513" s="88" t="s">
        <v>62</v>
      </c>
      <c r="V513" s="88" t="s">
        <v>62</v>
      </c>
      <c r="W513" s="83"/>
      <c r="X513" s="88" t="s">
        <v>200</v>
      </c>
      <c r="Y513" s="88" t="s">
        <v>99</v>
      </c>
      <c r="Z513" s="88" t="s">
        <v>177</v>
      </c>
      <c r="AA513" s="89" t="s">
        <v>86</v>
      </c>
      <c r="AL513" s="82" t="s">
        <v>1139</v>
      </c>
      <c r="AM513" s="253" t="s">
        <v>653</v>
      </c>
      <c r="AN513" s="59" t="s">
        <v>652</v>
      </c>
      <c r="AO513" s="59" t="s">
        <v>659</v>
      </c>
      <c r="AP513" s="59" t="s">
        <v>675</v>
      </c>
      <c r="AQ513" s="59" t="s">
        <v>669</v>
      </c>
      <c r="AR513" s="84" t="s">
        <v>1279</v>
      </c>
      <c r="AS513" s="59" t="s">
        <v>637</v>
      </c>
      <c r="AT513" s="59" t="s">
        <v>246</v>
      </c>
      <c r="AU513" s="59" t="s">
        <v>663</v>
      </c>
      <c r="AV513" s="59" t="s">
        <v>274</v>
      </c>
      <c r="AW513" s="83"/>
      <c r="AX513" s="59" t="s">
        <v>646</v>
      </c>
      <c r="AY513" s="59" t="s">
        <v>666</v>
      </c>
      <c r="AZ513" s="59" t="s">
        <v>244</v>
      </c>
      <c r="BA513" s="85" t="s">
        <v>394</v>
      </c>
      <c r="BL513" s="90">
        <f t="shared" si="884"/>
        <v>3</v>
      </c>
      <c r="BM513" s="77">
        <f t="shared" si="884"/>
        <v>2</v>
      </c>
      <c r="BN513" s="77">
        <f t="shared" si="884"/>
        <v>4</v>
      </c>
      <c r="BO513" s="77">
        <f t="shared" si="884"/>
        <v>1</v>
      </c>
      <c r="BP513" s="77">
        <f t="shared" si="884"/>
        <v>2</v>
      </c>
      <c r="BQ513" s="77">
        <f t="shared" si="884"/>
        <v>1</v>
      </c>
      <c r="BR513" s="77">
        <f t="shared" si="884"/>
        <v>3</v>
      </c>
      <c r="BS513" s="77">
        <f t="shared" si="884"/>
        <v>5</v>
      </c>
      <c r="BT513" s="77">
        <f t="shared" si="884"/>
        <v>1</v>
      </c>
      <c r="BU513" s="77">
        <f>(IF(V513="","",(IF(MID(V513,2,1)="-",LEFT(V513,1),LEFT(V513,2)))+0))</f>
        <v>1</v>
      </c>
      <c r="BV513" s="91"/>
      <c r="BW513" s="77">
        <f>(IF(X513="","",(IF(MID(X513,2,1)="-",LEFT(X513,1),LEFT(X513,2)))+0))</f>
        <v>2</v>
      </c>
      <c r="BX513" s="77">
        <f>(IF(Y513="","",(IF(MID(Y513,2,1)="-",LEFT(Y513,1),LEFT(Y513,2)))+0))</f>
        <v>1</v>
      </c>
      <c r="BY513" s="77">
        <f>(IF(Z513="","",(IF(MID(Z513,2,1)="-",LEFT(Z513,1),LEFT(Z513,2)))+0))</f>
        <v>2</v>
      </c>
      <c r="BZ513" s="92">
        <f>(IF(AA513="","",(IF(MID(AA513,2,1)="-",LEFT(AA513,1),LEFT(AA513,2)))+0))</f>
        <v>0</v>
      </c>
      <c r="CB513" s="77"/>
      <c r="CC513" s="77"/>
      <c r="CD513" s="77"/>
      <c r="CE513" s="77"/>
      <c r="CF513" s="77"/>
      <c r="CG513" s="77"/>
      <c r="CH513" s="77"/>
      <c r="CI513" s="77"/>
      <c r="CJ513" s="78"/>
      <c r="CK513" s="90">
        <f t="shared" si="885"/>
        <v>3</v>
      </c>
      <c r="CL513" s="77">
        <f t="shared" si="885"/>
        <v>1</v>
      </c>
      <c r="CM513" s="77">
        <f t="shared" si="885"/>
        <v>0</v>
      </c>
      <c r="CN513" s="77">
        <f t="shared" si="885"/>
        <v>1</v>
      </c>
      <c r="CO513" s="77">
        <f t="shared" si="885"/>
        <v>4</v>
      </c>
      <c r="CP513" s="77">
        <f t="shared" si="885"/>
        <v>1</v>
      </c>
      <c r="CQ513" s="77">
        <f t="shared" si="885"/>
        <v>2</v>
      </c>
      <c r="CR513" s="77">
        <f t="shared" si="885"/>
        <v>3</v>
      </c>
      <c r="CS513" s="77">
        <f t="shared" si="885"/>
        <v>1</v>
      </c>
      <c r="CT513" s="77">
        <f>(IF(V513="","",IF(RIGHT(V513,2)="10",RIGHT(V513,2),RIGHT(V513,1))+0))</f>
        <v>1</v>
      </c>
      <c r="CU513" s="91"/>
      <c r="CV513" s="77">
        <f>(IF(X513="","",IF(RIGHT(X513,2)="10",RIGHT(X513,2),RIGHT(X513,1))+0))</f>
        <v>2</v>
      </c>
      <c r="CW513" s="77">
        <f>(IF(Y513="","",IF(RIGHT(Y513,2)="10",RIGHT(Y513,2),RIGHT(Y513,1))+0))</f>
        <v>0</v>
      </c>
      <c r="CX513" s="77">
        <f>(IF(Z513="","",IF(RIGHT(Z513,2)="10",RIGHT(Z513,2),RIGHT(Z513,1))+0))</f>
        <v>0</v>
      </c>
      <c r="CY513" s="92">
        <f>(IF(AA513="","",IF(RIGHT(AA513,2)="10",RIGHT(AA513,2),RIGHT(AA513,1))+0))</f>
        <v>3</v>
      </c>
      <c r="DA513" s="77"/>
      <c r="DB513" s="77"/>
      <c r="DC513" s="77"/>
      <c r="DD513" s="77"/>
      <c r="DE513" s="77"/>
      <c r="DF513" s="77"/>
      <c r="DG513" s="77"/>
      <c r="DH513" s="77"/>
      <c r="DJ513" s="90" t="str">
        <f t="shared" si="886"/>
        <v>D</v>
      </c>
      <c r="DK513" s="77" t="str">
        <f t="shared" si="886"/>
        <v>H</v>
      </c>
      <c r="DL513" s="77" t="str">
        <f t="shared" si="886"/>
        <v>H</v>
      </c>
      <c r="DM513" s="77" t="str">
        <f t="shared" si="886"/>
        <v>D</v>
      </c>
      <c r="DN513" s="77" t="str">
        <f t="shared" si="886"/>
        <v>A</v>
      </c>
      <c r="DO513" s="77" t="str">
        <f t="shared" si="886"/>
        <v>D</v>
      </c>
      <c r="DP513" s="77" t="str">
        <f t="shared" si="886"/>
        <v>H</v>
      </c>
      <c r="DQ513" s="77" t="str">
        <f t="shared" si="886"/>
        <v>H</v>
      </c>
      <c r="DR513" s="77" t="str">
        <f t="shared" si="886"/>
        <v>D</v>
      </c>
      <c r="DS513" s="77" t="str">
        <f>(IF(V513="","",IF(BU513&gt;CT513,"H",IF(BU513&lt;CT513,"A","D"))))</f>
        <v>D</v>
      </c>
      <c r="DT513" s="91"/>
      <c r="DU513" s="77" t="str">
        <f>(IF(X513="","",IF(BW513&gt;CV513,"H",IF(BW513&lt;CV513,"A","D"))))</f>
        <v>D</v>
      </c>
      <c r="DV513" s="77" t="str">
        <f>(IF(Y513="","",IF(BX513&gt;CW513,"H",IF(BX513&lt;CW513,"A","D"))))</f>
        <v>H</v>
      </c>
      <c r="DW513" s="77" t="str">
        <f>(IF(Z513="","",IF(BY513&gt;CX513,"H",IF(BY513&lt;CX513,"A","D"))))</f>
        <v>H</v>
      </c>
      <c r="DX513" s="92" t="str">
        <f>(IF(AA513="","",IF(BZ513&gt;CY513,"H",IF(BZ513&lt;CY513,"A","D"))))</f>
        <v>A</v>
      </c>
      <c r="DZ513" s="56"/>
      <c r="EA513" s="56"/>
      <c r="EB513" s="56"/>
      <c r="EC513" s="56"/>
      <c r="ED513" s="56"/>
      <c r="EE513" s="56"/>
      <c r="EF513" s="56"/>
      <c r="EG513" s="56"/>
      <c r="EI513" s="53" t="str">
        <f t="shared" si="867"/>
        <v>Slough Town</v>
      </c>
      <c r="EJ513" s="79">
        <f t="shared" si="887"/>
        <v>28</v>
      </c>
      <c r="EK513" s="80">
        <f t="shared" si="868"/>
        <v>6</v>
      </c>
      <c r="EL513" s="80">
        <f t="shared" si="869"/>
        <v>6</v>
      </c>
      <c r="EM513" s="80">
        <f t="shared" si="870"/>
        <v>2</v>
      </c>
      <c r="EN513" s="80">
        <f>COUNTIF(DT$503:DT$517,"A")</f>
        <v>3</v>
      </c>
      <c r="EO513" s="80">
        <f>COUNTIF(DT$503:DT$517,"D")</f>
        <v>2</v>
      </c>
      <c r="EP513" s="80">
        <f>COUNTIF(DT$503:DT$517,"H")</f>
        <v>9</v>
      </c>
      <c r="EQ513" s="79">
        <f t="shared" si="888"/>
        <v>9</v>
      </c>
      <c r="ER513" s="79">
        <f t="shared" si="871"/>
        <v>8</v>
      </c>
      <c r="ES513" s="79">
        <f t="shared" si="871"/>
        <v>11</v>
      </c>
      <c r="ET513" s="81">
        <f>SUM($BL513:$CI513)+SUM(CU$503:CU$517)</f>
        <v>45</v>
      </c>
      <c r="EU513" s="81">
        <f>SUM($CK513:$DH513)+SUM(BV$503:BV$517)</f>
        <v>65</v>
      </c>
      <c r="EV513" s="79">
        <f t="shared" si="872"/>
        <v>26</v>
      </c>
      <c r="EW513" s="136">
        <f t="shared" si="873"/>
        <v>0.69230769230769229</v>
      </c>
      <c r="EX513" s="78"/>
      <c r="EY513" s="80">
        <f t="shared" si="874"/>
        <v>28</v>
      </c>
      <c r="EZ513" s="80">
        <f t="shared" si="875"/>
        <v>9</v>
      </c>
      <c r="FA513" s="80">
        <f t="shared" si="876"/>
        <v>8</v>
      </c>
      <c r="FB513" s="80">
        <f t="shared" si="877"/>
        <v>11</v>
      </c>
      <c r="FC513" s="80">
        <f t="shared" si="878"/>
        <v>45</v>
      </c>
      <c r="FD513" s="80">
        <f t="shared" si="879"/>
        <v>65</v>
      </c>
      <c r="FE513" s="80">
        <f t="shared" si="880"/>
        <v>26</v>
      </c>
      <c r="FF513" s="80">
        <f t="shared" si="881"/>
        <v>0.69230769230769229</v>
      </c>
      <c r="FH513" s="54">
        <f t="shared" si="889"/>
        <v>0</v>
      </c>
      <c r="FI513" s="54">
        <f t="shared" si="890"/>
        <v>0</v>
      </c>
      <c r="FJ513" s="54">
        <f t="shared" si="882"/>
        <v>0</v>
      </c>
      <c r="FK513" s="54">
        <f t="shared" si="882"/>
        <v>0</v>
      </c>
      <c r="FL513" s="54">
        <f t="shared" si="882"/>
        <v>0</v>
      </c>
      <c r="FM513" s="54">
        <f t="shared" si="882"/>
        <v>0</v>
      </c>
      <c r="FN513" s="54">
        <f t="shared" si="882"/>
        <v>0</v>
      </c>
      <c r="FO513" s="54">
        <f t="shared" si="882"/>
        <v>0</v>
      </c>
      <c r="FQ513" s="54" t="str">
        <f t="shared" si="803"/>
        <v/>
      </c>
      <c r="FR513" s="54" t="str">
        <f t="shared" si="862"/>
        <v/>
      </c>
      <c r="FS513" s="54" t="str">
        <f t="shared" si="891"/>
        <v/>
      </c>
      <c r="FT513" s="54" t="str">
        <f t="shared" si="891"/>
        <v/>
      </c>
      <c r="FU513" s="54" t="str">
        <f t="shared" si="891"/>
        <v/>
      </c>
      <c r="FV513" s="54" t="str">
        <f t="shared" si="891"/>
        <v/>
      </c>
      <c r="FW513" s="54" t="str">
        <f t="shared" si="891"/>
        <v/>
      </c>
      <c r="FX513" s="54" t="str">
        <f t="shared" si="891"/>
        <v/>
      </c>
      <c r="FY513" s="54" t="s">
        <v>1140</v>
      </c>
      <c r="GA513" s="59"/>
      <c r="GB513" s="60"/>
      <c r="GD513" s="59"/>
      <c r="GE513" s="61"/>
      <c r="GF513" s="58"/>
      <c r="GG513" s="61"/>
      <c r="GH513" s="60"/>
      <c r="GI513" s="60"/>
      <c r="GJ513" s="415" t="s">
        <v>1142</v>
      </c>
      <c r="GK513" s="416" t="s">
        <v>486</v>
      </c>
      <c r="GL513" s="416" t="s">
        <v>486</v>
      </c>
      <c r="GM513" s="416" t="s">
        <v>486</v>
      </c>
      <c r="GN513" s="416" t="s">
        <v>486</v>
      </c>
      <c r="GO513" s="416" t="s">
        <v>486</v>
      </c>
      <c r="GP513" s="416" t="s">
        <v>486</v>
      </c>
      <c r="GQ513" s="416" t="s">
        <v>486</v>
      </c>
      <c r="GR513" s="416" t="s">
        <v>486</v>
      </c>
    </row>
    <row r="514" spans="1:200" s="54" customFormat="1" ht="12" customHeight="1" x14ac:dyDescent="0.25">
      <c r="A514" s="80">
        <v>12</v>
      </c>
      <c r="B514" s="54" t="s">
        <v>1150</v>
      </c>
      <c r="C514" s="56">
        <v>28</v>
      </c>
      <c r="D514" s="56">
        <v>10</v>
      </c>
      <c r="E514" s="56">
        <v>4</v>
      </c>
      <c r="F514" s="56">
        <v>14</v>
      </c>
      <c r="G514" s="56">
        <v>54</v>
      </c>
      <c r="H514" s="56">
        <v>77</v>
      </c>
      <c r="I514" s="57">
        <v>24</v>
      </c>
      <c r="J514" s="69">
        <f t="shared" si="863"/>
        <v>0.70129870129870131</v>
      </c>
      <c r="L514" s="82" t="s">
        <v>1146</v>
      </c>
      <c r="M514" s="150" t="s">
        <v>89</v>
      </c>
      <c r="N514" s="88" t="s">
        <v>149</v>
      </c>
      <c r="O514" s="88" t="s">
        <v>331</v>
      </c>
      <c r="P514" s="88" t="s">
        <v>148</v>
      </c>
      <c r="Q514" s="148" t="s">
        <v>200</v>
      </c>
      <c r="R514" s="84" t="s">
        <v>148</v>
      </c>
      <c r="S514" s="88" t="s">
        <v>150</v>
      </c>
      <c r="T514" s="148" t="s">
        <v>103</v>
      </c>
      <c r="U514" s="148" t="s">
        <v>62</v>
      </c>
      <c r="V514" s="88" t="s">
        <v>304</v>
      </c>
      <c r="W514" s="88" t="s">
        <v>77</v>
      </c>
      <c r="X514" s="83"/>
      <c r="Y514" s="148" t="s">
        <v>89</v>
      </c>
      <c r="Z514" s="88" t="s">
        <v>61</v>
      </c>
      <c r="AA514" s="263" t="s">
        <v>62</v>
      </c>
      <c r="AL514" s="82" t="s">
        <v>1146</v>
      </c>
      <c r="AM514" s="253" t="s">
        <v>645</v>
      </c>
      <c r="AN514" s="59" t="s">
        <v>640</v>
      </c>
      <c r="AO514" s="59" t="s">
        <v>394</v>
      </c>
      <c r="AP514" s="59" t="s">
        <v>669</v>
      </c>
      <c r="AQ514" s="59" t="s">
        <v>681</v>
      </c>
      <c r="AR514" s="84" t="s">
        <v>659</v>
      </c>
      <c r="AS514" s="59" t="s">
        <v>639</v>
      </c>
      <c r="AT514" s="59" t="s">
        <v>670</v>
      </c>
      <c r="AU514" s="59" t="s">
        <v>252</v>
      </c>
      <c r="AV514" s="59" t="s">
        <v>257</v>
      </c>
      <c r="AW514" s="59" t="s">
        <v>654</v>
      </c>
      <c r="AX514" s="83"/>
      <c r="AY514" s="59" t="s">
        <v>652</v>
      </c>
      <c r="AZ514" s="59" t="s">
        <v>635</v>
      </c>
      <c r="BA514" s="85" t="s">
        <v>171</v>
      </c>
      <c r="BL514" s="90">
        <f t="shared" si="884"/>
        <v>3</v>
      </c>
      <c r="BM514" s="77">
        <f t="shared" si="884"/>
        <v>1</v>
      </c>
      <c r="BN514" s="77">
        <f t="shared" si="884"/>
        <v>3</v>
      </c>
      <c r="BO514" s="77">
        <f t="shared" si="884"/>
        <v>0</v>
      </c>
      <c r="BP514" s="77">
        <f t="shared" si="884"/>
        <v>2</v>
      </c>
      <c r="BQ514" s="77">
        <f t="shared" si="884"/>
        <v>0</v>
      </c>
      <c r="BR514" s="77">
        <f t="shared" si="884"/>
        <v>3</v>
      </c>
      <c r="BS514" s="77">
        <f t="shared" si="884"/>
        <v>1</v>
      </c>
      <c r="BT514" s="77">
        <f t="shared" si="884"/>
        <v>1</v>
      </c>
      <c r="BU514" s="77">
        <f>(IF(V514="","",(IF(MID(V514,2,1)="-",LEFT(V514,1),LEFT(V514,2)))+0))</f>
        <v>4</v>
      </c>
      <c r="BV514" s="77">
        <f>(IF(W514="","",(IF(MID(W514,2,1)="-",LEFT(W514,1),LEFT(W514,2)))+0))</f>
        <v>2</v>
      </c>
      <c r="BW514" s="91"/>
      <c r="BX514" s="77">
        <f>(IF(Y514="","",(IF(MID(Y514,2,1)="-",LEFT(Y514,1),LEFT(Y514,2)))+0))</f>
        <v>3</v>
      </c>
      <c r="BY514" s="77">
        <f>(IF(Z514="","",(IF(MID(Z514,2,1)="-",LEFT(Z514,1),LEFT(Z514,2)))+0))</f>
        <v>8</v>
      </c>
      <c r="BZ514" s="92">
        <f>(IF(AA514="","",(IF(MID(AA514,2,1)="-",LEFT(AA514,1),LEFT(AA514,2)))+0))</f>
        <v>1</v>
      </c>
      <c r="CB514" s="77"/>
      <c r="CC514" s="77"/>
      <c r="CD514" s="77"/>
      <c r="CE514" s="77"/>
      <c r="CF514" s="77"/>
      <c r="CG514" s="77"/>
      <c r="CH514" s="77"/>
      <c r="CI514" s="77"/>
      <c r="CJ514" s="78"/>
      <c r="CK514" s="90">
        <f t="shared" si="885"/>
        <v>0</v>
      </c>
      <c r="CL514" s="77">
        <f t="shared" si="885"/>
        <v>5</v>
      </c>
      <c r="CM514" s="77">
        <f t="shared" si="885"/>
        <v>5</v>
      </c>
      <c r="CN514" s="77">
        <f t="shared" si="885"/>
        <v>1</v>
      </c>
      <c r="CO514" s="77">
        <f t="shared" si="885"/>
        <v>2</v>
      </c>
      <c r="CP514" s="77">
        <f t="shared" si="885"/>
        <v>1</v>
      </c>
      <c r="CQ514" s="77">
        <f t="shared" si="885"/>
        <v>1</v>
      </c>
      <c r="CR514" s="77">
        <f t="shared" si="885"/>
        <v>3</v>
      </c>
      <c r="CS514" s="77">
        <f t="shared" si="885"/>
        <v>1</v>
      </c>
      <c r="CT514" s="77">
        <f>(IF(V514="","",IF(RIGHT(V514,2)="10",RIGHT(V514,2),RIGHT(V514,1))+0))</f>
        <v>2</v>
      </c>
      <c r="CU514" s="77">
        <f>(IF(W514="","",IF(RIGHT(W514,2)="10",RIGHT(W514,2),RIGHT(W514,1))+0))</f>
        <v>1</v>
      </c>
      <c r="CV514" s="91"/>
      <c r="CW514" s="77">
        <f>(IF(Y514="","",IF(RIGHT(Y514,2)="10",RIGHT(Y514,2),RIGHT(Y514,1))+0))</f>
        <v>0</v>
      </c>
      <c r="CX514" s="77">
        <f>(IF(Z514="","",IF(RIGHT(Z514,2)="10",RIGHT(Z514,2),RIGHT(Z514,1))+0))</f>
        <v>1</v>
      </c>
      <c r="CY514" s="92">
        <f>(IF(AA514="","",IF(RIGHT(AA514,2)="10",RIGHT(AA514,2),RIGHT(AA514,1))+0))</f>
        <v>1</v>
      </c>
      <c r="DA514" s="77"/>
      <c r="DB514" s="77"/>
      <c r="DC514" s="77"/>
      <c r="DD514" s="77"/>
      <c r="DE514" s="77"/>
      <c r="DF514" s="77"/>
      <c r="DG514" s="77"/>
      <c r="DH514" s="77"/>
      <c r="DJ514" s="90" t="str">
        <f t="shared" si="886"/>
        <v>H</v>
      </c>
      <c r="DK514" s="77" t="str">
        <f t="shared" si="886"/>
        <v>A</v>
      </c>
      <c r="DL514" s="77" t="str">
        <f t="shared" si="886"/>
        <v>A</v>
      </c>
      <c r="DM514" s="77" t="str">
        <f t="shared" si="886"/>
        <v>A</v>
      </c>
      <c r="DN514" s="77" t="str">
        <f t="shared" si="886"/>
        <v>D</v>
      </c>
      <c r="DO514" s="77" t="str">
        <f t="shared" si="886"/>
        <v>A</v>
      </c>
      <c r="DP514" s="77" t="str">
        <f t="shared" si="886"/>
        <v>H</v>
      </c>
      <c r="DQ514" s="77" t="str">
        <f t="shared" si="886"/>
        <v>A</v>
      </c>
      <c r="DR514" s="77" t="str">
        <f t="shared" si="886"/>
        <v>D</v>
      </c>
      <c r="DS514" s="77" t="str">
        <f>(IF(V514="","",IF(BU514&gt;CT514,"H",IF(BU514&lt;CT514,"A","D"))))</f>
        <v>H</v>
      </c>
      <c r="DT514" s="77" t="str">
        <f>(IF(W514="","",IF(BV514&gt;CU514,"H",IF(BV514&lt;CU514,"A","D"))))</f>
        <v>H</v>
      </c>
      <c r="DU514" s="91"/>
      <c r="DV514" s="77" t="str">
        <f>(IF(Y514="","",IF(BX514&gt;CW514,"H",IF(BX514&lt;CW514,"A","D"))))</f>
        <v>H</v>
      </c>
      <c r="DW514" s="77" t="str">
        <f>(IF(Z514="","",IF(BY514&gt;CX514,"H",IF(BY514&lt;CX514,"A","D"))))</f>
        <v>H</v>
      </c>
      <c r="DX514" s="92" t="str">
        <f>(IF(AA514="","",IF(BZ514&gt;CY514,"H",IF(BZ514&lt;CY514,"A","D"))))</f>
        <v>D</v>
      </c>
      <c r="DZ514" s="56"/>
      <c r="EA514" s="56"/>
      <c r="EB514" s="56"/>
      <c r="EC514" s="56"/>
      <c r="ED514" s="56"/>
      <c r="EE514" s="56"/>
      <c r="EF514" s="56"/>
      <c r="EG514" s="56"/>
      <c r="EI514" s="53" t="str">
        <f t="shared" si="867"/>
        <v>Uxbridge</v>
      </c>
      <c r="EJ514" s="79">
        <f t="shared" si="887"/>
        <v>28</v>
      </c>
      <c r="EK514" s="80">
        <f t="shared" si="868"/>
        <v>6</v>
      </c>
      <c r="EL514" s="80">
        <f t="shared" si="869"/>
        <v>3</v>
      </c>
      <c r="EM514" s="80">
        <f t="shared" si="870"/>
        <v>5</v>
      </c>
      <c r="EN514" s="80">
        <f>COUNTIF(DU$503:DU$517,"A")</f>
        <v>4</v>
      </c>
      <c r="EO514" s="80">
        <f>COUNTIF(DU$503:DU$517,"D")</f>
        <v>4</v>
      </c>
      <c r="EP514" s="80">
        <f>COUNTIF(DU$503:DU$517,"H")</f>
        <v>6</v>
      </c>
      <c r="EQ514" s="79">
        <f t="shared" si="888"/>
        <v>10</v>
      </c>
      <c r="ER514" s="79">
        <f t="shared" si="871"/>
        <v>7</v>
      </c>
      <c r="ES514" s="79">
        <f t="shared" si="871"/>
        <v>11</v>
      </c>
      <c r="ET514" s="81">
        <f>SUM($BL514:$CI514)+SUM(CV$503:CV$517)</f>
        <v>62</v>
      </c>
      <c r="EU514" s="81">
        <f>SUM($CK514:$DH514)+SUM(BW$503:BW$517)</f>
        <v>57</v>
      </c>
      <c r="EV514" s="79">
        <f t="shared" si="872"/>
        <v>27</v>
      </c>
      <c r="EW514" s="136">
        <f t="shared" si="873"/>
        <v>1.0877192982456141</v>
      </c>
      <c r="EX514" s="78"/>
      <c r="EY514" s="80">
        <f t="shared" si="874"/>
        <v>28</v>
      </c>
      <c r="EZ514" s="80">
        <f t="shared" si="875"/>
        <v>10</v>
      </c>
      <c r="FA514" s="80">
        <f t="shared" si="876"/>
        <v>7</v>
      </c>
      <c r="FB514" s="80">
        <f t="shared" si="877"/>
        <v>11</v>
      </c>
      <c r="FC514" s="80">
        <f t="shared" si="878"/>
        <v>62</v>
      </c>
      <c r="FD514" s="80">
        <f t="shared" si="879"/>
        <v>57</v>
      </c>
      <c r="FE514" s="80">
        <f t="shared" si="880"/>
        <v>27</v>
      </c>
      <c r="FF514" s="80">
        <f t="shared" si="881"/>
        <v>1.0877192982456141</v>
      </c>
      <c r="FH514" s="54">
        <f t="shared" si="889"/>
        <v>0</v>
      </c>
      <c r="FI514" s="54">
        <f t="shared" si="890"/>
        <v>0</v>
      </c>
      <c r="FJ514" s="54">
        <f t="shared" si="882"/>
        <v>0</v>
      </c>
      <c r="FK514" s="54">
        <f t="shared" si="882"/>
        <v>0</v>
      </c>
      <c r="FL514" s="54">
        <f t="shared" si="882"/>
        <v>0</v>
      </c>
      <c r="FM514" s="54">
        <f t="shared" si="882"/>
        <v>0</v>
      </c>
      <c r="FN514" s="54">
        <f t="shared" si="882"/>
        <v>0</v>
      </c>
      <c r="FO514" s="54">
        <f t="shared" si="882"/>
        <v>0</v>
      </c>
      <c r="FQ514" s="54" t="str">
        <f t="shared" si="803"/>
        <v/>
      </c>
      <c r="FR514" s="54" t="str">
        <f t="shared" si="862"/>
        <v/>
      </c>
      <c r="FS514" s="54" t="str">
        <f t="shared" si="891"/>
        <v/>
      </c>
      <c r="FT514" s="54" t="str">
        <f t="shared" si="891"/>
        <v/>
      </c>
      <c r="FU514" s="54" t="str">
        <f t="shared" si="891"/>
        <v/>
      </c>
      <c r="FV514" s="54" t="str">
        <f t="shared" si="891"/>
        <v/>
      </c>
      <c r="FW514" s="54" t="str">
        <f t="shared" si="891"/>
        <v/>
      </c>
      <c r="FX514" s="54" t="str">
        <f t="shared" si="891"/>
        <v/>
      </c>
      <c r="FY514" s="54" t="s">
        <v>1141</v>
      </c>
      <c r="GA514" s="59"/>
      <c r="GB514" s="60"/>
      <c r="GD514" s="60"/>
      <c r="GE514" s="60"/>
      <c r="GF514" s="60"/>
      <c r="GG514" s="60"/>
      <c r="GH514" s="60"/>
      <c r="GI514" s="60"/>
      <c r="GJ514" s="415" t="s">
        <v>1139</v>
      </c>
      <c r="GK514" s="416" t="s">
        <v>486</v>
      </c>
      <c r="GL514" s="416" t="s">
        <v>486</v>
      </c>
      <c r="GM514" s="416" t="s">
        <v>486</v>
      </c>
      <c r="GN514" s="416" t="s">
        <v>486</v>
      </c>
      <c r="GO514" s="416" t="s">
        <v>486</v>
      </c>
      <c r="GP514" s="416" t="s">
        <v>486</v>
      </c>
      <c r="GQ514" s="416" t="s">
        <v>486</v>
      </c>
      <c r="GR514" s="416" t="s">
        <v>486</v>
      </c>
    </row>
    <row r="515" spans="1:200" s="54" customFormat="1" ht="12" customHeight="1" x14ac:dyDescent="0.25">
      <c r="A515" s="54">
        <v>13</v>
      </c>
      <c r="B515" s="54" t="s">
        <v>1136</v>
      </c>
      <c r="C515" s="56">
        <v>28</v>
      </c>
      <c r="D515" s="56">
        <v>7</v>
      </c>
      <c r="E515" s="56">
        <v>6</v>
      </c>
      <c r="F515" s="56">
        <v>15</v>
      </c>
      <c r="G515" s="56">
        <v>49</v>
      </c>
      <c r="H515" s="56">
        <v>78</v>
      </c>
      <c r="I515" s="57">
        <v>20</v>
      </c>
      <c r="J515" s="69">
        <f t="shared" si="863"/>
        <v>0.62820512820512819</v>
      </c>
      <c r="L515" s="82" t="s">
        <v>1254</v>
      </c>
      <c r="M515" s="86" t="s">
        <v>100</v>
      </c>
      <c r="N515" s="88" t="s">
        <v>62</v>
      </c>
      <c r="O515" s="88" t="s">
        <v>60</v>
      </c>
      <c r="P515" s="88" t="s">
        <v>59</v>
      </c>
      <c r="Q515" s="151" t="s">
        <v>62</v>
      </c>
      <c r="R515" s="84" t="s">
        <v>178</v>
      </c>
      <c r="S515" s="88" t="s">
        <v>89</v>
      </c>
      <c r="T515" s="88" t="s">
        <v>103</v>
      </c>
      <c r="U515" s="88" t="s">
        <v>77</v>
      </c>
      <c r="V515" s="88" t="s">
        <v>74</v>
      </c>
      <c r="W515" s="88" t="s">
        <v>176</v>
      </c>
      <c r="X515" s="88" t="s">
        <v>177</v>
      </c>
      <c r="Y515" s="83"/>
      <c r="Z515" s="88" t="s">
        <v>62</v>
      </c>
      <c r="AA515" s="89" t="s">
        <v>103</v>
      </c>
      <c r="AL515" s="82" t="s">
        <v>1254</v>
      </c>
      <c r="AM515" s="253" t="s">
        <v>665</v>
      </c>
      <c r="AN515" s="59" t="s">
        <v>394</v>
      </c>
      <c r="AO515" s="59" t="s">
        <v>640</v>
      </c>
      <c r="AP515" s="59" t="s">
        <v>653</v>
      </c>
      <c r="AQ515" s="87" t="s">
        <v>129</v>
      </c>
      <c r="AR515" s="84" t="s">
        <v>310</v>
      </c>
      <c r="AS515" s="59" t="s">
        <v>681</v>
      </c>
      <c r="AT515" s="59" t="s">
        <v>635</v>
      </c>
      <c r="AU515" s="59" t="s">
        <v>272</v>
      </c>
      <c r="AV515" s="59" t="s">
        <v>591</v>
      </c>
      <c r="AW515" s="59" t="s">
        <v>191</v>
      </c>
      <c r="AX515" s="59" t="s">
        <v>246</v>
      </c>
      <c r="AY515" s="83"/>
      <c r="AZ515" s="59" t="s">
        <v>637</v>
      </c>
      <c r="BA515" s="85" t="s">
        <v>271</v>
      </c>
      <c r="BL515" s="90">
        <f t="shared" si="884"/>
        <v>4</v>
      </c>
      <c r="BM515" s="77">
        <f t="shared" si="884"/>
        <v>1</v>
      </c>
      <c r="BN515" s="77">
        <f t="shared" si="884"/>
        <v>4</v>
      </c>
      <c r="BO515" s="77">
        <f t="shared" si="884"/>
        <v>4</v>
      </c>
      <c r="BP515" s="77">
        <f t="shared" si="884"/>
        <v>1</v>
      </c>
      <c r="BQ515" s="77">
        <f t="shared" si="884"/>
        <v>6</v>
      </c>
      <c r="BR515" s="77">
        <f t="shared" si="884"/>
        <v>3</v>
      </c>
      <c r="BS515" s="77">
        <f t="shared" si="884"/>
        <v>1</v>
      </c>
      <c r="BT515" s="77">
        <f t="shared" si="884"/>
        <v>2</v>
      </c>
      <c r="BU515" s="77">
        <f>(IF(V515="","",(IF(MID(V515,2,1)="-",LEFT(V515,1),LEFT(V515,2)))+0))</f>
        <v>1</v>
      </c>
      <c r="BV515" s="77">
        <f>(IF(W515="","",(IF(MID(W515,2,1)="-",LEFT(W515,1),LEFT(W515,2)))+0))</f>
        <v>2</v>
      </c>
      <c r="BW515" s="77">
        <f>(IF(X515="","",(IF(MID(X515,2,1)="-",LEFT(X515,1),LEFT(X515,2)))+0))</f>
        <v>2</v>
      </c>
      <c r="BX515" s="91"/>
      <c r="BY515" s="77">
        <f>(IF(Z515="","",(IF(MID(Z515,2,1)="-",LEFT(Z515,1),LEFT(Z515,2)))+0))</f>
        <v>1</v>
      </c>
      <c r="BZ515" s="92">
        <f>(IF(AA515="","",(IF(MID(AA515,2,1)="-",LEFT(AA515,1),LEFT(AA515,2)))+0))</f>
        <v>1</v>
      </c>
      <c r="CB515" s="77"/>
      <c r="CC515" s="77"/>
      <c r="CD515" s="77"/>
      <c r="CE515" s="77"/>
      <c r="CF515" s="77"/>
      <c r="CG515" s="77"/>
      <c r="CH515" s="77"/>
      <c r="CI515" s="77"/>
      <c r="CJ515" s="78"/>
      <c r="CK515" s="90">
        <f t="shared" si="885"/>
        <v>3</v>
      </c>
      <c r="CL515" s="77">
        <f t="shared" si="885"/>
        <v>1</v>
      </c>
      <c r="CM515" s="77">
        <f t="shared" si="885"/>
        <v>1</v>
      </c>
      <c r="CN515" s="77">
        <f t="shared" si="885"/>
        <v>0</v>
      </c>
      <c r="CO515" s="77">
        <f t="shared" si="885"/>
        <v>1</v>
      </c>
      <c r="CP515" s="77">
        <f t="shared" si="885"/>
        <v>1</v>
      </c>
      <c r="CQ515" s="77">
        <f t="shared" si="885"/>
        <v>0</v>
      </c>
      <c r="CR515" s="77">
        <f t="shared" si="885"/>
        <v>3</v>
      </c>
      <c r="CS515" s="77">
        <f t="shared" si="885"/>
        <v>1</v>
      </c>
      <c r="CT515" s="77">
        <f>(IF(V515="","",IF(RIGHT(V515,2)="10",RIGHT(V515,2),RIGHT(V515,1))+0))</f>
        <v>2</v>
      </c>
      <c r="CU515" s="77">
        <f>(IF(W515="","",IF(RIGHT(W515,2)="10",RIGHT(W515,2),RIGHT(W515,1))+0))</f>
        <v>3</v>
      </c>
      <c r="CV515" s="77">
        <f>(IF(X515="","",IF(RIGHT(X515,2)="10",RIGHT(X515,2),RIGHT(X515,1))+0))</f>
        <v>0</v>
      </c>
      <c r="CW515" s="91"/>
      <c r="CX515" s="77">
        <f>(IF(Z515="","",IF(RIGHT(Z515,2)="10",RIGHT(Z515,2),RIGHT(Z515,1))+0))</f>
        <v>1</v>
      </c>
      <c r="CY515" s="92">
        <f>(IF(AA515="","",IF(RIGHT(AA515,2)="10",RIGHT(AA515,2),RIGHT(AA515,1))+0))</f>
        <v>3</v>
      </c>
      <c r="DA515" s="77"/>
      <c r="DB515" s="77"/>
      <c r="DC515" s="77"/>
      <c r="DD515" s="77"/>
      <c r="DE515" s="77"/>
      <c r="DF515" s="77"/>
      <c r="DG515" s="77"/>
      <c r="DH515" s="77"/>
      <c r="DJ515" s="90" t="str">
        <f t="shared" si="886"/>
        <v>H</v>
      </c>
      <c r="DK515" s="77" t="str">
        <f t="shared" si="886"/>
        <v>D</v>
      </c>
      <c r="DL515" s="77" t="str">
        <f t="shared" si="886"/>
        <v>H</v>
      </c>
      <c r="DM515" s="77" t="str">
        <f t="shared" si="886"/>
        <v>H</v>
      </c>
      <c r="DN515" s="77" t="str">
        <f t="shared" si="886"/>
        <v>D</v>
      </c>
      <c r="DO515" s="77" t="str">
        <f t="shared" si="886"/>
        <v>H</v>
      </c>
      <c r="DP515" s="77" t="str">
        <f t="shared" si="886"/>
        <v>H</v>
      </c>
      <c r="DQ515" s="77" t="str">
        <f t="shared" si="886"/>
        <v>A</v>
      </c>
      <c r="DR515" s="77" t="str">
        <f t="shared" si="886"/>
        <v>H</v>
      </c>
      <c r="DS515" s="77" t="str">
        <f>(IF(V515="","",IF(BU515&gt;CT515,"H",IF(BU515&lt;CT515,"A","D"))))</f>
        <v>A</v>
      </c>
      <c r="DT515" s="77" t="str">
        <f>(IF(W515="","",IF(BV515&gt;CU515,"H",IF(BV515&lt;CU515,"A","D"))))</f>
        <v>A</v>
      </c>
      <c r="DU515" s="77" t="str">
        <f>(IF(X515="","",IF(BW515&gt;CV515,"H",IF(BW515&lt;CV515,"A","D"))))</f>
        <v>H</v>
      </c>
      <c r="DV515" s="91"/>
      <c r="DW515" s="77" t="str">
        <f>(IF(Z515="","",IF(BY515&gt;CX515,"H",IF(BY515&lt;CX515,"A","D"))))</f>
        <v>D</v>
      </c>
      <c r="DX515" s="92" t="str">
        <f>(IF(AA515="","",IF(BZ515&gt;CY515,"H",IF(BZ515&lt;CY515,"A","D"))))</f>
        <v>A</v>
      </c>
      <c r="DZ515" s="56"/>
      <c r="EA515" s="56"/>
      <c r="EB515" s="56"/>
      <c r="EC515" s="56"/>
      <c r="ED515" s="56"/>
      <c r="EE515" s="56"/>
      <c r="EF515" s="56"/>
      <c r="EG515" s="56"/>
      <c r="EI515" s="53" t="str">
        <f t="shared" si="867"/>
        <v>Wembley</v>
      </c>
      <c r="EJ515" s="79">
        <f t="shared" si="887"/>
        <v>28</v>
      </c>
      <c r="EK515" s="80">
        <f t="shared" si="868"/>
        <v>7</v>
      </c>
      <c r="EL515" s="80">
        <f t="shared" si="869"/>
        <v>3</v>
      </c>
      <c r="EM515" s="80">
        <f t="shared" si="870"/>
        <v>4</v>
      </c>
      <c r="EN515" s="80">
        <f>COUNTIF(DV$503:DV$517,"A")</f>
        <v>6</v>
      </c>
      <c r="EO515" s="80">
        <f>COUNTIF(DV$503:DV$517,"D")</f>
        <v>3</v>
      </c>
      <c r="EP515" s="80">
        <f>COUNTIF(DV$503:DV$517,"H")</f>
        <v>5</v>
      </c>
      <c r="EQ515" s="79">
        <f t="shared" si="888"/>
        <v>13</v>
      </c>
      <c r="ER515" s="79">
        <f t="shared" si="871"/>
        <v>6</v>
      </c>
      <c r="ES515" s="79">
        <f t="shared" si="871"/>
        <v>9</v>
      </c>
      <c r="ET515" s="81">
        <f>SUM($BL515:$CI515)+SUM(CW$503:CW$517)</f>
        <v>54</v>
      </c>
      <c r="EU515" s="81">
        <f>SUM($CK515:$DH515)+SUM(BX$503:BX$517)</f>
        <v>39</v>
      </c>
      <c r="EV515" s="79">
        <f t="shared" si="872"/>
        <v>32</v>
      </c>
      <c r="EW515" s="136">
        <f t="shared" si="873"/>
        <v>1.3846153846153846</v>
      </c>
      <c r="EX515" s="78"/>
      <c r="EY515" s="80">
        <f t="shared" si="874"/>
        <v>28</v>
      </c>
      <c r="EZ515" s="80">
        <f t="shared" si="875"/>
        <v>13</v>
      </c>
      <c r="FA515" s="80">
        <f t="shared" si="876"/>
        <v>6</v>
      </c>
      <c r="FB515" s="80">
        <f t="shared" si="877"/>
        <v>9</v>
      </c>
      <c r="FC515" s="80">
        <f t="shared" si="878"/>
        <v>54</v>
      </c>
      <c r="FD515" s="80">
        <f t="shared" si="879"/>
        <v>39</v>
      </c>
      <c r="FE515" s="80">
        <f t="shared" si="880"/>
        <v>32</v>
      </c>
      <c r="FF515" s="80">
        <f t="shared" si="881"/>
        <v>1.3846153846153846</v>
      </c>
      <c r="FH515" s="54">
        <f t="shared" si="889"/>
        <v>0</v>
      </c>
      <c r="FI515" s="54">
        <f t="shared" si="890"/>
        <v>0</v>
      </c>
      <c r="FJ515" s="54">
        <f t="shared" si="882"/>
        <v>0</v>
      </c>
      <c r="FK515" s="54">
        <f t="shared" si="882"/>
        <v>0</v>
      </c>
      <c r="FL515" s="54">
        <f t="shared" si="882"/>
        <v>0</v>
      </c>
      <c r="FM515" s="54">
        <f t="shared" si="882"/>
        <v>0</v>
      </c>
      <c r="FN515" s="54">
        <f t="shared" si="882"/>
        <v>0</v>
      </c>
      <c r="FO515" s="54">
        <f t="shared" si="882"/>
        <v>0</v>
      </c>
      <c r="FQ515" s="54" t="str">
        <f t="shared" si="803"/>
        <v/>
      </c>
      <c r="FR515" s="54" t="str">
        <f t="shared" si="862"/>
        <v/>
      </c>
      <c r="FS515" s="54" t="str">
        <f t="shared" si="891"/>
        <v/>
      </c>
      <c r="FT515" s="54" t="str">
        <f t="shared" si="891"/>
        <v/>
      </c>
      <c r="FU515" s="54" t="str">
        <f t="shared" si="891"/>
        <v/>
      </c>
      <c r="FV515" s="54" t="str">
        <f t="shared" si="891"/>
        <v/>
      </c>
      <c r="FW515" s="54" t="str">
        <f t="shared" si="891"/>
        <v/>
      </c>
      <c r="FX515" s="54" t="str">
        <f t="shared" si="891"/>
        <v/>
      </c>
      <c r="FY515" s="54" t="s">
        <v>1042</v>
      </c>
      <c r="GD515" s="60"/>
      <c r="GE515" s="60"/>
      <c r="GF515" s="60"/>
      <c r="GG515" s="60"/>
      <c r="GH515" s="61"/>
      <c r="GI515" s="61"/>
      <c r="GJ515" s="415" t="s">
        <v>1146</v>
      </c>
      <c r="GK515" s="416" t="s">
        <v>486</v>
      </c>
      <c r="GL515" s="416" t="s">
        <v>486</v>
      </c>
      <c r="GM515" s="416" t="s">
        <v>1297</v>
      </c>
      <c r="GN515" s="416" t="s">
        <v>486</v>
      </c>
      <c r="GO515" s="416" t="s">
        <v>486</v>
      </c>
      <c r="GP515" s="416" t="s">
        <v>486</v>
      </c>
      <c r="GQ515" s="416" t="s">
        <v>486</v>
      </c>
      <c r="GR515" s="416" t="s">
        <v>1298</v>
      </c>
    </row>
    <row r="516" spans="1:200" s="54" customFormat="1" ht="12" customHeight="1" x14ac:dyDescent="0.25">
      <c r="A516" s="54">
        <v>14</v>
      </c>
      <c r="B516" s="54" t="s">
        <v>1125</v>
      </c>
      <c r="C516" s="56">
        <v>28</v>
      </c>
      <c r="D516" s="56">
        <v>6</v>
      </c>
      <c r="E516" s="56">
        <v>6</v>
      </c>
      <c r="F516" s="56">
        <v>16</v>
      </c>
      <c r="G516" s="56">
        <v>56</v>
      </c>
      <c r="H516" s="56">
        <v>75</v>
      </c>
      <c r="I516" s="57">
        <v>18</v>
      </c>
      <c r="J516" s="69">
        <f t="shared" si="863"/>
        <v>0.7466666666666667</v>
      </c>
      <c r="L516" s="82" t="s">
        <v>1150</v>
      </c>
      <c r="M516" s="86" t="s">
        <v>101</v>
      </c>
      <c r="N516" s="88" t="s">
        <v>176</v>
      </c>
      <c r="O516" s="88" t="s">
        <v>103</v>
      </c>
      <c r="P516" s="88" t="s">
        <v>60</v>
      </c>
      <c r="Q516" s="88" t="s">
        <v>150</v>
      </c>
      <c r="R516" s="84" t="s">
        <v>148</v>
      </c>
      <c r="S516" s="88" t="s">
        <v>89</v>
      </c>
      <c r="T516" s="88" t="s">
        <v>110</v>
      </c>
      <c r="U516" s="88" t="s">
        <v>148</v>
      </c>
      <c r="V516" s="88" t="s">
        <v>150</v>
      </c>
      <c r="W516" s="88" t="s">
        <v>74</v>
      </c>
      <c r="X516" s="88" t="s">
        <v>77</v>
      </c>
      <c r="Y516" s="88" t="s">
        <v>200</v>
      </c>
      <c r="Z516" s="83"/>
      <c r="AA516" s="89" t="s">
        <v>200</v>
      </c>
      <c r="AL516" s="82" t="s">
        <v>1150</v>
      </c>
      <c r="AM516" s="253" t="s">
        <v>652</v>
      </c>
      <c r="AN516" s="59" t="s">
        <v>271</v>
      </c>
      <c r="AO516" s="59" t="s">
        <v>646</v>
      </c>
      <c r="AP516" s="59" t="s">
        <v>257</v>
      </c>
      <c r="AQ516" s="59" t="s">
        <v>1279</v>
      </c>
      <c r="AR516" s="84" t="s">
        <v>669</v>
      </c>
      <c r="AS516" s="59" t="s">
        <v>252</v>
      </c>
      <c r="AT516" s="59" t="s">
        <v>665</v>
      </c>
      <c r="AU516" s="59" t="s">
        <v>638</v>
      </c>
      <c r="AV516" s="59" t="s">
        <v>663</v>
      </c>
      <c r="AW516" s="59" t="s">
        <v>655</v>
      </c>
      <c r="AX516" s="59" t="s">
        <v>270</v>
      </c>
      <c r="AY516" s="59" t="s">
        <v>261</v>
      </c>
      <c r="AZ516" s="83"/>
      <c r="BA516" s="85" t="s">
        <v>645</v>
      </c>
      <c r="BL516" s="90">
        <f t="shared" si="884"/>
        <v>3</v>
      </c>
      <c r="BM516" s="77">
        <f t="shared" si="884"/>
        <v>2</v>
      </c>
      <c r="BN516" s="77">
        <f t="shared" si="884"/>
        <v>1</v>
      </c>
      <c r="BO516" s="77">
        <f t="shared" si="884"/>
        <v>4</v>
      </c>
      <c r="BP516" s="77">
        <f t="shared" si="884"/>
        <v>3</v>
      </c>
      <c r="BQ516" s="77">
        <f t="shared" si="884"/>
        <v>0</v>
      </c>
      <c r="BR516" s="77">
        <f t="shared" si="884"/>
        <v>3</v>
      </c>
      <c r="BS516" s="77">
        <f t="shared" si="884"/>
        <v>1</v>
      </c>
      <c r="BT516" s="77">
        <f t="shared" si="884"/>
        <v>0</v>
      </c>
      <c r="BU516" s="77">
        <f>(IF(V516="","",(IF(MID(V516,2,1)="-",LEFT(V516,1),LEFT(V516,2)))+0))</f>
        <v>3</v>
      </c>
      <c r="BV516" s="77">
        <f>(IF(W516="","",(IF(MID(W516,2,1)="-",LEFT(W516,1),LEFT(W516,2)))+0))</f>
        <v>1</v>
      </c>
      <c r="BW516" s="77">
        <f>(IF(X516="","",(IF(MID(X516,2,1)="-",LEFT(X516,1),LEFT(X516,2)))+0))</f>
        <v>2</v>
      </c>
      <c r="BX516" s="77">
        <f>(IF(Y516="","",(IF(MID(Y516,2,1)="-",LEFT(Y516,1),LEFT(Y516,2)))+0))</f>
        <v>2</v>
      </c>
      <c r="BY516" s="91"/>
      <c r="BZ516" s="92">
        <f>(IF(AA516="","",(IF(MID(AA516,2,1)="-",LEFT(AA516,1),LEFT(AA516,2)))+0))</f>
        <v>2</v>
      </c>
      <c r="CB516" s="77"/>
      <c r="CC516" s="77"/>
      <c r="CD516" s="77"/>
      <c r="CE516" s="77"/>
      <c r="CF516" s="77"/>
      <c r="CG516" s="77"/>
      <c r="CH516" s="77"/>
      <c r="CI516" s="77"/>
      <c r="CJ516" s="78"/>
      <c r="CK516" s="90">
        <f t="shared" si="885"/>
        <v>2</v>
      </c>
      <c r="CL516" s="77">
        <f t="shared" si="885"/>
        <v>3</v>
      </c>
      <c r="CM516" s="77">
        <f t="shared" si="885"/>
        <v>3</v>
      </c>
      <c r="CN516" s="77">
        <f t="shared" si="885"/>
        <v>1</v>
      </c>
      <c r="CO516" s="77">
        <f t="shared" si="885"/>
        <v>1</v>
      </c>
      <c r="CP516" s="77">
        <f t="shared" si="885"/>
        <v>1</v>
      </c>
      <c r="CQ516" s="77">
        <f t="shared" si="885"/>
        <v>0</v>
      </c>
      <c r="CR516" s="77">
        <f t="shared" si="885"/>
        <v>7</v>
      </c>
      <c r="CS516" s="77">
        <f t="shared" si="885"/>
        <v>1</v>
      </c>
      <c r="CT516" s="77">
        <f>(IF(V516="","",IF(RIGHT(V516,2)="10",RIGHT(V516,2),RIGHT(V516,1))+0))</f>
        <v>1</v>
      </c>
      <c r="CU516" s="77">
        <f>(IF(W516="","",IF(RIGHT(W516,2)="10",RIGHT(W516,2),RIGHT(W516,1))+0))</f>
        <v>2</v>
      </c>
      <c r="CV516" s="77">
        <f>(IF(X516="","",IF(RIGHT(X516,2)="10",RIGHT(X516,2),RIGHT(X516,1))+0))</f>
        <v>1</v>
      </c>
      <c r="CW516" s="77">
        <f>(IF(Y516="","",IF(RIGHT(Y516,2)="10",RIGHT(Y516,2),RIGHT(Y516,1))+0))</f>
        <v>2</v>
      </c>
      <c r="CX516" s="91"/>
      <c r="CY516" s="92">
        <f>(IF(AA516="","",IF(RIGHT(AA516,2)="10",RIGHT(AA516,2),RIGHT(AA516,1))+0))</f>
        <v>2</v>
      </c>
      <c r="DA516" s="77"/>
      <c r="DB516" s="77"/>
      <c r="DC516" s="77"/>
      <c r="DD516" s="77"/>
      <c r="DE516" s="77"/>
      <c r="DF516" s="77"/>
      <c r="DG516" s="77"/>
      <c r="DH516" s="77"/>
      <c r="DJ516" s="90" t="str">
        <f t="shared" si="886"/>
        <v>H</v>
      </c>
      <c r="DK516" s="77" t="str">
        <f t="shared" si="886"/>
        <v>A</v>
      </c>
      <c r="DL516" s="77" t="str">
        <f t="shared" si="886"/>
        <v>A</v>
      </c>
      <c r="DM516" s="77" t="str">
        <f t="shared" si="886"/>
        <v>H</v>
      </c>
      <c r="DN516" s="77" t="str">
        <f t="shared" si="886"/>
        <v>H</v>
      </c>
      <c r="DO516" s="77" t="str">
        <f t="shared" si="886"/>
        <v>A</v>
      </c>
      <c r="DP516" s="77" t="str">
        <f t="shared" si="886"/>
        <v>H</v>
      </c>
      <c r="DQ516" s="77" t="str">
        <f t="shared" si="886"/>
        <v>A</v>
      </c>
      <c r="DR516" s="77" t="str">
        <f t="shared" si="886"/>
        <v>A</v>
      </c>
      <c r="DS516" s="77" t="str">
        <f>(IF(V516="","",IF(BU516&gt;CT516,"H",IF(BU516&lt;CT516,"A","D"))))</f>
        <v>H</v>
      </c>
      <c r="DT516" s="77" t="str">
        <f>(IF(W516="","",IF(BV516&gt;CU516,"H",IF(BV516&lt;CU516,"A","D"))))</f>
        <v>A</v>
      </c>
      <c r="DU516" s="77" t="str">
        <f>(IF(X516="","",IF(BW516&gt;CV516,"H",IF(BW516&lt;CV516,"A","D"))))</f>
        <v>H</v>
      </c>
      <c r="DV516" s="77" t="str">
        <f>(IF(Y516="","",IF(BX516&gt;CW516,"H",IF(BX516&lt;CW516,"A","D"))))</f>
        <v>D</v>
      </c>
      <c r="DW516" s="91"/>
      <c r="DX516" s="92" t="str">
        <f>(IF(AA516="","",IF(BZ516&gt;CY516,"H",IF(BZ516&lt;CY516,"A","D"))))</f>
        <v>D</v>
      </c>
      <c r="DZ516" s="56"/>
      <c r="EA516" s="56"/>
      <c r="EB516" s="56"/>
      <c r="EC516" s="56"/>
      <c r="ED516" s="56"/>
      <c r="EE516" s="56"/>
      <c r="EF516" s="56"/>
      <c r="EG516" s="56"/>
      <c r="EI516" s="53" t="str">
        <f t="shared" si="867"/>
        <v>Worthing</v>
      </c>
      <c r="EJ516" s="79">
        <f t="shared" si="887"/>
        <v>28</v>
      </c>
      <c r="EK516" s="80">
        <f t="shared" si="868"/>
        <v>6</v>
      </c>
      <c r="EL516" s="80">
        <f t="shared" si="869"/>
        <v>2</v>
      </c>
      <c r="EM516" s="80">
        <f t="shared" si="870"/>
        <v>6</v>
      </c>
      <c r="EN516" s="80">
        <f>COUNTIF(DW$503:DW$517,"A")</f>
        <v>4</v>
      </c>
      <c r="EO516" s="80">
        <f>COUNTIF(DW$503:DW$517,"D")</f>
        <v>2</v>
      </c>
      <c r="EP516" s="80">
        <f>COUNTIF(DW$503:DW$517,"H")</f>
        <v>8</v>
      </c>
      <c r="EQ516" s="79">
        <f t="shared" si="888"/>
        <v>10</v>
      </c>
      <c r="ER516" s="79">
        <f t="shared" si="871"/>
        <v>4</v>
      </c>
      <c r="ES516" s="79">
        <f t="shared" si="871"/>
        <v>14</v>
      </c>
      <c r="ET516" s="81">
        <f>SUM($BL516:$CI516)+SUM(CX$503:CX$517)</f>
        <v>54</v>
      </c>
      <c r="EU516" s="81">
        <f>SUM($CK516:$DH516)+SUM(BY$503:BY$517)</f>
        <v>77</v>
      </c>
      <c r="EV516" s="79">
        <f t="shared" si="872"/>
        <v>24</v>
      </c>
      <c r="EW516" s="136">
        <f t="shared" si="873"/>
        <v>0.70129870129870131</v>
      </c>
      <c r="EX516" s="78"/>
      <c r="EY516" s="80">
        <f t="shared" si="874"/>
        <v>28</v>
      </c>
      <c r="EZ516" s="80">
        <f t="shared" si="875"/>
        <v>10</v>
      </c>
      <c r="FA516" s="80">
        <f t="shared" si="876"/>
        <v>4</v>
      </c>
      <c r="FB516" s="80">
        <f t="shared" si="877"/>
        <v>14</v>
      </c>
      <c r="FC516" s="80">
        <f t="shared" si="878"/>
        <v>54</v>
      </c>
      <c r="FD516" s="80">
        <f t="shared" si="879"/>
        <v>77</v>
      </c>
      <c r="FE516" s="80">
        <f t="shared" si="880"/>
        <v>24</v>
      </c>
      <c r="FF516" s="80">
        <f t="shared" si="881"/>
        <v>0.70129870129870131</v>
      </c>
      <c r="FH516" s="54">
        <f t="shared" si="889"/>
        <v>0</v>
      </c>
      <c r="FI516" s="54">
        <f t="shared" si="890"/>
        <v>0</v>
      </c>
      <c r="FJ516" s="54">
        <f t="shared" si="882"/>
        <v>0</v>
      </c>
      <c r="FK516" s="54">
        <f t="shared" si="882"/>
        <v>0</v>
      </c>
      <c r="FL516" s="54">
        <f t="shared" si="882"/>
        <v>0</v>
      </c>
      <c r="FM516" s="54">
        <f t="shared" si="882"/>
        <v>0</v>
      </c>
      <c r="FN516" s="54">
        <f t="shared" si="882"/>
        <v>0</v>
      </c>
      <c r="FO516" s="54">
        <f t="shared" si="882"/>
        <v>0</v>
      </c>
      <c r="FQ516" s="54" t="str">
        <f t="shared" si="803"/>
        <v/>
      </c>
      <c r="FR516" s="54" t="str">
        <f t="shared" si="862"/>
        <v/>
      </c>
      <c r="FS516" s="54" t="str">
        <f t="shared" si="891"/>
        <v/>
      </c>
      <c r="FT516" s="54" t="str">
        <f t="shared" si="891"/>
        <v/>
      </c>
      <c r="FU516" s="54" t="str">
        <f t="shared" si="891"/>
        <v/>
      </c>
      <c r="FV516" s="54" t="str">
        <f t="shared" si="891"/>
        <v/>
      </c>
      <c r="FW516" s="54" t="str">
        <f t="shared" si="891"/>
        <v/>
      </c>
      <c r="FX516" s="54" t="str">
        <f t="shared" si="891"/>
        <v/>
      </c>
      <c r="FY516" s="54" t="s">
        <v>1219</v>
      </c>
      <c r="GD516" s="59"/>
      <c r="GE516" s="61"/>
      <c r="GF516" s="58"/>
      <c r="GG516" s="61"/>
      <c r="GJ516" s="415" t="s">
        <v>1254</v>
      </c>
      <c r="GK516" s="416" t="s">
        <v>486</v>
      </c>
      <c r="GL516" s="416" t="s">
        <v>486</v>
      </c>
      <c r="GM516" s="416" t="s">
        <v>486</v>
      </c>
      <c r="GN516" s="416" t="s">
        <v>486</v>
      </c>
      <c r="GO516" s="416" t="s">
        <v>1299</v>
      </c>
      <c r="GP516" s="416" t="s">
        <v>207</v>
      </c>
      <c r="GQ516" s="416" t="s">
        <v>207</v>
      </c>
      <c r="GR516" s="416" t="s">
        <v>1300</v>
      </c>
    </row>
    <row r="517" spans="1:200" s="54" customFormat="1" ht="12" customHeight="1" thickBot="1" x14ac:dyDescent="0.3">
      <c r="A517" s="54">
        <v>15</v>
      </c>
      <c r="B517" s="54" t="s">
        <v>1127</v>
      </c>
      <c r="C517" s="56">
        <v>28</v>
      </c>
      <c r="D517" s="56">
        <v>4</v>
      </c>
      <c r="E517" s="56">
        <v>6</v>
      </c>
      <c r="F517" s="56">
        <v>18</v>
      </c>
      <c r="G517" s="56">
        <v>41</v>
      </c>
      <c r="H517" s="56">
        <v>81</v>
      </c>
      <c r="I517" s="57">
        <v>14</v>
      </c>
      <c r="J517" s="69">
        <f t="shared" si="863"/>
        <v>0.50617283950617287</v>
      </c>
      <c r="L517" s="101" t="s">
        <v>1212</v>
      </c>
      <c r="M517" s="265" t="s">
        <v>177</v>
      </c>
      <c r="N517" s="106" t="s">
        <v>273</v>
      </c>
      <c r="O517" s="106" t="s">
        <v>177</v>
      </c>
      <c r="P517" s="106" t="s">
        <v>77</v>
      </c>
      <c r="Q517" s="167" t="s">
        <v>162</v>
      </c>
      <c r="R517" s="103" t="s">
        <v>150</v>
      </c>
      <c r="S517" s="106" t="s">
        <v>58</v>
      </c>
      <c r="T517" s="106" t="s">
        <v>176</v>
      </c>
      <c r="U517" s="106" t="s">
        <v>125</v>
      </c>
      <c r="V517" s="106" t="s">
        <v>103</v>
      </c>
      <c r="W517" s="106" t="s">
        <v>99</v>
      </c>
      <c r="X517" s="167" t="s">
        <v>86</v>
      </c>
      <c r="Y517" s="106" t="s">
        <v>99</v>
      </c>
      <c r="Z517" s="106" t="s">
        <v>148</v>
      </c>
      <c r="AA517" s="104"/>
      <c r="AL517" s="101" t="s">
        <v>1212</v>
      </c>
      <c r="AM517" s="257" t="s">
        <v>636</v>
      </c>
      <c r="AN517" s="102" t="s">
        <v>1279</v>
      </c>
      <c r="AO517" s="102" t="s">
        <v>262</v>
      </c>
      <c r="AP517" s="102" t="s">
        <v>665</v>
      </c>
      <c r="AQ517" s="102" t="s">
        <v>274</v>
      </c>
      <c r="AR517" s="103" t="s">
        <v>681</v>
      </c>
      <c r="AS517" s="102" t="s">
        <v>662</v>
      </c>
      <c r="AT517" s="102" t="s">
        <v>317</v>
      </c>
      <c r="AU517" s="102" t="s">
        <v>655</v>
      </c>
      <c r="AV517" s="102" t="s">
        <v>272</v>
      </c>
      <c r="AW517" s="102" t="s">
        <v>261</v>
      </c>
      <c r="AX517" s="102" t="s">
        <v>653</v>
      </c>
      <c r="AY517" s="102" t="s">
        <v>638</v>
      </c>
      <c r="AZ517" s="102" t="s">
        <v>657</v>
      </c>
      <c r="BA517" s="104"/>
      <c r="BL517" s="107">
        <f t="shared" si="884"/>
        <v>2</v>
      </c>
      <c r="BM517" s="108">
        <f t="shared" si="884"/>
        <v>4</v>
      </c>
      <c r="BN517" s="108">
        <f t="shared" si="884"/>
        <v>2</v>
      </c>
      <c r="BO517" s="108">
        <f t="shared" si="884"/>
        <v>2</v>
      </c>
      <c r="BP517" s="108">
        <f t="shared" si="884"/>
        <v>6</v>
      </c>
      <c r="BQ517" s="108">
        <f t="shared" si="884"/>
        <v>3</v>
      </c>
      <c r="BR517" s="108">
        <f t="shared" si="884"/>
        <v>5</v>
      </c>
      <c r="BS517" s="108">
        <f t="shared" si="884"/>
        <v>2</v>
      </c>
      <c r="BT517" s="108">
        <f t="shared" si="884"/>
        <v>5</v>
      </c>
      <c r="BU517" s="108">
        <f>(IF(V517="","",(IF(MID(V517,2,1)="-",LEFT(V517,1),LEFT(V517,2)))+0))</f>
        <v>1</v>
      </c>
      <c r="BV517" s="108">
        <f>(IF(W517="","",(IF(MID(W517,2,1)="-",LEFT(W517,1),LEFT(W517,2)))+0))</f>
        <v>1</v>
      </c>
      <c r="BW517" s="108">
        <f>(IF(X517="","",(IF(MID(X517,2,1)="-",LEFT(X517,1),LEFT(X517,2)))+0))</f>
        <v>0</v>
      </c>
      <c r="BX517" s="108">
        <f>(IF(Y517="","",(IF(MID(Y517,2,1)="-",LEFT(Y517,1),LEFT(Y517,2)))+0))</f>
        <v>1</v>
      </c>
      <c r="BY517" s="108">
        <f>(IF(Z517="","",(IF(MID(Z517,2,1)="-",LEFT(Z517,1),LEFT(Z517,2)))+0))</f>
        <v>0</v>
      </c>
      <c r="BZ517" s="109"/>
      <c r="CB517" s="77"/>
      <c r="CC517" s="77"/>
      <c r="CD517" s="77"/>
      <c r="CE517" s="77"/>
      <c r="CF517" s="77"/>
      <c r="CG517" s="77"/>
      <c r="CH517" s="77"/>
      <c r="CI517" s="77"/>
      <c r="CJ517" s="78"/>
      <c r="CK517" s="107">
        <f t="shared" si="885"/>
        <v>0</v>
      </c>
      <c r="CL517" s="108">
        <f t="shared" si="885"/>
        <v>4</v>
      </c>
      <c r="CM517" s="108">
        <f t="shared" si="885"/>
        <v>0</v>
      </c>
      <c r="CN517" s="108">
        <f t="shared" si="885"/>
        <v>1</v>
      </c>
      <c r="CO517" s="108">
        <f t="shared" si="885"/>
        <v>0</v>
      </c>
      <c r="CP517" s="108">
        <f t="shared" si="885"/>
        <v>1</v>
      </c>
      <c r="CQ517" s="108">
        <f t="shared" si="885"/>
        <v>1</v>
      </c>
      <c r="CR517" s="108">
        <f t="shared" si="885"/>
        <v>3</v>
      </c>
      <c r="CS517" s="108">
        <f t="shared" si="885"/>
        <v>0</v>
      </c>
      <c r="CT517" s="108">
        <f>(IF(V517="","",IF(RIGHT(V517,2)="10",RIGHT(V517,2),RIGHT(V517,1))+0))</f>
        <v>3</v>
      </c>
      <c r="CU517" s="108">
        <f>(IF(W517="","",IF(RIGHT(W517,2)="10",RIGHT(W517,2),RIGHT(W517,1))+0))</f>
        <v>0</v>
      </c>
      <c r="CV517" s="108">
        <f>(IF(X517="","",IF(RIGHT(X517,2)="10",RIGHT(X517,2),RIGHT(X517,1))+0))</f>
        <v>3</v>
      </c>
      <c r="CW517" s="108">
        <f>(IF(Y517="","",IF(RIGHT(Y517,2)="10",RIGHT(Y517,2),RIGHT(Y517,1))+0))</f>
        <v>0</v>
      </c>
      <c r="CX517" s="108">
        <f>(IF(Z517="","",IF(RIGHT(Z517,2)="10",RIGHT(Z517,2),RIGHT(Z517,1))+0))</f>
        <v>1</v>
      </c>
      <c r="CY517" s="109"/>
      <c r="DA517" s="77"/>
      <c r="DB517" s="77"/>
      <c r="DC517" s="77"/>
      <c r="DD517" s="77"/>
      <c r="DE517" s="77"/>
      <c r="DF517" s="77"/>
      <c r="DG517" s="77"/>
      <c r="DH517" s="77"/>
      <c r="DJ517" s="107" t="str">
        <f t="shared" si="886"/>
        <v>H</v>
      </c>
      <c r="DK517" s="108" t="str">
        <f t="shared" si="886"/>
        <v>D</v>
      </c>
      <c r="DL517" s="108" t="str">
        <f t="shared" si="886"/>
        <v>H</v>
      </c>
      <c r="DM517" s="108" t="str">
        <f t="shared" si="886"/>
        <v>H</v>
      </c>
      <c r="DN517" s="108" t="str">
        <f t="shared" si="886"/>
        <v>H</v>
      </c>
      <c r="DO517" s="108" t="str">
        <f t="shared" si="886"/>
        <v>H</v>
      </c>
      <c r="DP517" s="108" t="str">
        <f t="shared" si="886"/>
        <v>H</v>
      </c>
      <c r="DQ517" s="108" t="str">
        <f t="shared" si="886"/>
        <v>A</v>
      </c>
      <c r="DR517" s="108" t="str">
        <f t="shared" si="886"/>
        <v>H</v>
      </c>
      <c r="DS517" s="108" t="str">
        <f>(IF(V517="","",IF(BU517&gt;CT517,"H",IF(BU517&lt;CT517,"A","D"))))</f>
        <v>A</v>
      </c>
      <c r="DT517" s="108" t="str">
        <f>(IF(W517="","",IF(BV517&gt;CU517,"H",IF(BV517&lt;CU517,"A","D"))))</f>
        <v>H</v>
      </c>
      <c r="DU517" s="108" t="str">
        <f>(IF(X517="","",IF(BW517&gt;CV517,"H",IF(BW517&lt;CV517,"A","D"))))</f>
        <v>A</v>
      </c>
      <c r="DV517" s="108" t="str">
        <f>(IF(Y517="","",IF(BX517&gt;CW517,"H",IF(BX517&lt;CW517,"A","D"))))</f>
        <v>H</v>
      </c>
      <c r="DW517" s="108" t="str">
        <f>(IF(Z517="","",IF(BY517&gt;CX517,"H",IF(BY517&lt;CX517,"A","D"))))</f>
        <v>A</v>
      </c>
      <c r="DX517" s="109"/>
      <c r="DZ517" s="56"/>
      <c r="EA517" s="56"/>
      <c r="EB517" s="56"/>
      <c r="EC517" s="56"/>
      <c r="ED517" s="56"/>
      <c r="EE517" s="56"/>
      <c r="EF517" s="56"/>
      <c r="EG517" s="56"/>
      <c r="EI517" s="53" t="str">
        <f t="shared" si="867"/>
        <v>Yiewsley</v>
      </c>
      <c r="EJ517" s="79">
        <f t="shared" si="887"/>
        <v>28</v>
      </c>
      <c r="EK517" s="80">
        <f t="shared" si="868"/>
        <v>9</v>
      </c>
      <c r="EL517" s="80">
        <f t="shared" si="869"/>
        <v>1</v>
      </c>
      <c r="EM517" s="80">
        <f t="shared" si="870"/>
        <v>4</v>
      </c>
      <c r="EN517" s="80">
        <f>COUNTIF(DX$503:DX$517,"A")</f>
        <v>9</v>
      </c>
      <c r="EO517" s="80">
        <f>COUNTIF(DX$503:DX$517,"D")</f>
        <v>3</v>
      </c>
      <c r="EP517" s="80">
        <f>COUNTIF(DX$503:DX$517,"H")</f>
        <v>2</v>
      </c>
      <c r="EQ517" s="79">
        <f t="shared" si="888"/>
        <v>18</v>
      </c>
      <c r="ER517" s="79">
        <f t="shared" si="871"/>
        <v>4</v>
      </c>
      <c r="ES517" s="79">
        <f t="shared" si="871"/>
        <v>6</v>
      </c>
      <c r="ET517" s="81">
        <f>SUM($BL517:$CI517)+SUM(CY$503:CY$517)</f>
        <v>64</v>
      </c>
      <c r="EU517" s="81">
        <f>SUM($CK517:$DH517)+SUM(BZ$503:BZ$517)</f>
        <v>35</v>
      </c>
      <c r="EV517" s="79">
        <f t="shared" si="872"/>
        <v>40</v>
      </c>
      <c r="EW517" s="136">
        <f t="shared" si="873"/>
        <v>1.8285714285714285</v>
      </c>
      <c r="EX517" s="78"/>
      <c r="EY517" s="80">
        <f t="shared" si="874"/>
        <v>28</v>
      </c>
      <c r="EZ517" s="80">
        <f t="shared" si="875"/>
        <v>18</v>
      </c>
      <c r="FA517" s="80">
        <f t="shared" si="876"/>
        <v>4</v>
      </c>
      <c r="FB517" s="80">
        <f t="shared" si="877"/>
        <v>6</v>
      </c>
      <c r="FC517" s="80">
        <f t="shared" si="878"/>
        <v>64</v>
      </c>
      <c r="FD517" s="80">
        <f t="shared" si="879"/>
        <v>35</v>
      </c>
      <c r="FE517" s="80">
        <f t="shared" si="880"/>
        <v>40</v>
      </c>
      <c r="FF517" s="80">
        <f t="shared" si="881"/>
        <v>1.8285714285714285</v>
      </c>
      <c r="FH517" s="54">
        <f t="shared" si="889"/>
        <v>0</v>
      </c>
      <c r="FI517" s="54">
        <f t="shared" si="890"/>
        <v>0</v>
      </c>
      <c r="FJ517" s="54">
        <f t="shared" si="882"/>
        <v>0</v>
      </c>
      <c r="FK517" s="54">
        <f t="shared" si="882"/>
        <v>0</v>
      </c>
      <c r="FL517" s="54">
        <f t="shared" si="882"/>
        <v>0</v>
      </c>
      <c r="FM517" s="54">
        <f t="shared" si="882"/>
        <v>0</v>
      </c>
      <c r="FN517" s="54">
        <f t="shared" si="882"/>
        <v>0</v>
      </c>
      <c r="FO517" s="54">
        <f t="shared" si="882"/>
        <v>0</v>
      </c>
      <c r="FQ517" s="54" t="str">
        <f t="shared" si="803"/>
        <v/>
      </c>
      <c r="FR517" s="54" t="str">
        <f t="shared" si="862"/>
        <v/>
      </c>
      <c r="FS517" s="54" t="str">
        <f t="shared" si="891"/>
        <v/>
      </c>
      <c r="FT517" s="54" t="str">
        <f t="shared" si="891"/>
        <v/>
      </c>
      <c r="FU517" s="54" t="str">
        <f t="shared" si="891"/>
        <v/>
      </c>
      <c r="FV517" s="54" t="str">
        <f t="shared" si="891"/>
        <v/>
      </c>
      <c r="FW517" s="54" t="str">
        <f t="shared" si="891"/>
        <v/>
      </c>
      <c r="FX517" s="54" t="str">
        <f t="shared" si="891"/>
        <v/>
      </c>
      <c r="FY517" s="54" t="s">
        <v>1144</v>
      </c>
      <c r="GJ517" s="415" t="s">
        <v>1150</v>
      </c>
      <c r="GK517" s="416" t="s">
        <v>486</v>
      </c>
      <c r="GL517" s="416" t="s">
        <v>486</v>
      </c>
      <c r="GM517" s="416" t="s">
        <v>486</v>
      </c>
      <c r="GN517" s="416" t="s">
        <v>486</v>
      </c>
      <c r="GO517" s="416" t="s">
        <v>486</v>
      </c>
      <c r="GP517" s="416" t="s">
        <v>486</v>
      </c>
      <c r="GQ517" s="416" t="s">
        <v>486</v>
      </c>
      <c r="GR517" s="416" t="s">
        <v>1301</v>
      </c>
    </row>
    <row r="518" spans="1:200" s="54" customFormat="1" ht="12" customHeight="1" x14ac:dyDescent="0.25">
      <c r="C518" s="56"/>
      <c r="D518" s="115">
        <f>SUM(D501:D517)</f>
        <v>171</v>
      </c>
      <c r="E518" s="115">
        <f>SUM(E501:E517)</f>
        <v>78</v>
      </c>
      <c r="F518" s="115">
        <f>SUM(F501:F517)</f>
        <v>171</v>
      </c>
      <c r="G518" s="115">
        <f>SUM(G501:G517)</f>
        <v>877</v>
      </c>
      <c r="H518" s="115">
        <f>SUM(H501:H517)</f>
        <v>877</v>
      </c>
      <c r="I518" s="57"/>
      <c r="J518" s="69"/>
      <c r="FQ518" s="54" t="str">
        <f t="shared" si="803"/>
        <v/>
      </c>
      <c r="FR518" s="54" t="str">
        <f t="shared" si="862"/>
        <v/>
      </c>
      <c r="FS518" s="54" t="str">
        <f t="shared" si="891"/>
        <v/>
      </c>
      <c r="FT518" s="54" t="str">
        <f t="shared" si="891"/>
        <v/>
      </c>
      <c r="FU518" s="54" t="str">
        <f t="shared" si="891"/>
        <v/>
      </c>
      <c r="FV518" s="54" t="str">
        <f t="shared" si="891"/>
        <v/>
      </c>
      <c r="FW518" s="54" t="str">
        <f t="shared" si="891"/>
        <v/>
      </c>
      <c r="FX518" s="54" t="str">
        <f t="shared" si="891"/>
        <v/>
      </c>
      <c r="FY518" s="54" t="s">
        <v>1302</v>
      </c>
      <c r="GH518" s="61"/>
      <c r="GI518" s="61"/>
      <c r="GJ518" s="415" t="s">
        <v>1212</v>
      </c>
      <c r="GK518" s="416" t="s">
        <v>486</v>
      </c>
      <c r="GL518" s="416" t="s">
        <v>486</v>
      </c>
      <c r="GM518" s="416" t="s">
        <v>486</v>
      </c>
      <c r="GN518" s="416" t="s">
        <v>486</v>
      </c>
      <c r="GO518" s="416" t="s">
        <v>486</v>
      </c>
      <c r="GP518" s="416" t="s">
        <v>486</v>
      </c>
      <c r="GQ518" s="416" t="s">
        <v>486</v>
      </c>
      <c r="GR518" s="416" t="s">
        <v>486</v>
      </c>
    </row>
    <row r="519" spans="1:200" s="54" customFormat="1" ht="12" x14ac:dyDescent="0.25">
      <c r="A519" s="116"/>
      <c r="B519" s="117" t="s">
        <v>1303</v>
      </c>
      <c r="C519" s="190"/>
      <c r="D519" s="190"/>
      <c r="E519" s="190"/>
      <c r="F519" s="190"/>
      <c r="G519" s="190"/>
      <c r="H519" s="190"/>
      <c r="I519" s="191"/>
      <c r="J519" s="120"/>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EJ519" s="80"/>
      <c r="EK519" s="80"/>
      <c r="EL519" s="80"/>
      <c r="EM519" s="80"/>
      <c r="EN519" s="80"/>
      <c r="EO519" s="80"/>
      <c r="EP519" s="80"/>
      <c r="EQ519" s="80"/>
      <c r="ER519" s="80"/>
      <c r="ES519" s="80"/>
      <c r="ET519" s="80"/>
      <c r="EU519" s="80"/>
      <c r="EV519" s="80"/>
      <c r="EW519" s="138"/>
      <c r="EY519" s="80"/>
      <c r="EZ519" s="80"/>
      <c r="FA519" s="80"/>
      <c r="FB519" s="80"/>
      <c r="FC519" s="80"/>
      <c r="FD519" s="80"/>
      <c r="FE519" s="80"/>
      <c r="FF519" s="138"/>
      <c r="FY519" s="54" t="s">
        <v>1148</v>
      </c>
      <c r="FZ519" s="58"/>
      <c r="GA519" s="59"/>
      <c r="GB519" s="60"/>
      <c r="GD519" s="59"/>
      <c r="GE519" s="61"/>
      <c r="GF519" s="58"/>
      <c r="GG519" s="61"/>
      <c r="GH519" s="78"/>
      <c r="GI519" s="78"/>
      <c r="GJ519" s="78"/>
      <c r="GK519" s="78"/>
      <c r="GL519" s="78"/>
      <c r="GM519" s="78"/>
      <c r="GN519" s="78"/>
      <c r="GO519" s="78"/>
      <c r="GP519" s="78"/>
      <c r="GQ519" s="78"/>
      <c r="GR519" s="78"/>
    </row>
    <row r="520" spans="1:200" s="54" customFormat="1" ht="12" customHeight="1" thickBot="1" x14ac:dyDescent="0.3">
      <c r="A520" s="53" t="s">
        <v>1304</v>
      </c>
      <c r="B520" s="53"/>
      <c r="C520" s="55" t="s">
        <v>1117</v>
      </c>
      <c r="D520" s="57"/>
      <c r="E520" s="57"/>
      <c r="F520" s="57"/>
      <c r="G520" s="57"/>
      <c r="H520" s="57"/>
      <c r="I520" s="57"/>
      <c r="J520" s="95"/>
      <c r="AB520" s="53"/>
      <c r="AC520" s="53"/>
      <c r="AD520" s="53"/>
      <c r="AE520" s="53"/>
      <c r="AF520" s="53"/>
      <c r="AG520" s="53"/>
      <c r="AH520" s="53"/>
      <c r="FQ520" s="54" t="str">
        <f t="shared" si="803"/>
        <v/>
      </c>
      <c r="FR520" s="54" t="str">
        <f t="shared" si="862"/>
        <v/>
      </c>
      <c r="FS520" s="54" t="str">
        <f t="shared" si="891"/>
        <v/>
      </c>
      <c r="FT520" s="54" t="str">
        <f t="shared" si="891"/>
        <v/>
      </c>
      <c r="FU520" s="54" t="str">
        <f t="shared" si="891"/>
        <v/>
      </c>
      <c r="FV520" s="54" t="str">
        <f t="shared" si="891"/>
        <v/>
      </c>
      <c r="FW520" s="54" t="str">
        <f t="shared" si="891"/>
        <v/>
      </c>
      <c r="FX520" s="54" t="str">
        <f t="shared" si="891"/>
        <v/>
      </c>
      <c r="FY520" s="54" t="s">
        <v>1275</v>
      </c>
      <c r="FZ520" s="78"/>
      <c r="GA520" s="78"/>
      <c r="GB520" s="78"/>
      <c r="GC520" s="78"/>
      <c r="GD520" s="78"/>
      <c r="GE520" s="78"/>
      <c r="GF520" s="78"/>
      <c r="GG520" s="78"/>
      <c r="GH520" s="61"/>
      <c r="GI520" s="61"/>
    </row>
    <row r="521" spans="1:200" s="53" customFormat="1" ht="12" customHeight="1" thickBot="1" x14ac:dyDescent="0.3">
      <c r="A521" s="53" t="s">
        <v>33</v>
      </c>
      <c r="B521" s="53" t="s">
        <v>34</v>
      </c>
      <c r="C521" s="57" t="s">
        <v>35</v>
      </c>
      <c r="D521" s="57" t="s">
        <v>36</v>
      </c>
      <c r="E521" s="57" t="s">
        <v>37</v>
      </c>
      <c r="F521" s="57" t="s">
        <v>38</v>
      </c>
      <c r="G521" s="57" t="s">
        <v>39</v>
      </c>
      <c r="H521" s="57" t="s">
        <v>40</v>
      </c>
      <c r="I521" s="57" t="s">
        <v>41</v>
      </c>
      <c r="J521" s="95" t="s">
        <v>42</v>
      </c>
      <c r="L521" s="126"/>
      <c r="M521" s="63" t="s">
        <v>141</v>
      </c>
      <c r="N521" s="63" t="s">
        <v>742</v>
      </c>
      <c r="O521" s="63" t="s">
        <v>960</v>
      </c>
      <c r="P521" s="63" t="s">
        <v>1118</v>
      </c>
      <c r="Q521" s="63" t="s">
        <v>1119</v>
      </c>
      <c r="R521" s="64" t="s">
        <v>799</v>
      </c>
      <c r="S521" s="63" t="s">
        <v>466</v>
      </c>
      <c r="T521" s="63" t="s">
        <v>352</v>
      </c>
      <c r="U521" s="63" t="s">
        <v>144</v>
      </c>
      <c r="V521" s="63" t="s">
        <v>1120</v>
      </c>
      <c r="W521" s="63" t="s">
        <v>1121</v>
      </c>
      <c r="X521" s="63" t="s">
        <v>1122</v>
      </c>
      <c r="Y521" s="63" t="s">
        <v>1247</v>
      </c>
      <c r="Z521" s="65" t="s">
        <v>964</v>
      </c>
      <c r="AI521" s="54"/>
      <c r="AJ521" s="54"/>
      <c r="AK521" s="54"/>
      <c r="AL521" s="126"/>
      <c r="AM521" s="63" t="s">
        <v>141</v>
      </c>
      <c r="AN521" s="63" t="s">
        <v>742</v>
      </c>
      <c r="AO521" s="63" t="s">
        <v>960</v>
      </c>
      <c r="AP521" s="63" t="s">
        <v>1118</v>
      </c>
      <c r="AQ521" s="63" t="s">
        <v>1119</v>
      </c>
      <c r="AR521" s="64" t="s">
        <v>799</v>
      </c>
      <c r="AS521" s="63" t="s">
        <v>466</v>
      </c>
      <c r="AT521" s="63" t="s">
        <v>352</v>
      </c>
      <c r="AU521" s="63" t="s">
        <v>144</v>
      </c>
      <c r="AV521" s="63" t="s">
        <v>1120</v>
      </c>
      <c r="AW521" s="63" t="s">
        <v>1121</v>
      </c>
      <c r="AX521" s="63" t="s">
        <v>1122</v>
      </c>
      <c r="AY521" s="63" t="s">
        <v>1247</v>
      </c>
      <c r="AZ521" s="65" t="s">
        <v>964</v>
      </c>
      <c r="BC521" s="54"/>
      <c r="BD521" s="54"/>
      <c r="BE521" s="54"/>
      <c r="BF521" s="54"/>
      <c r="BG521" s="54"/>
      <c r="BH521" s="54"/>
      <c r="BI521" s="54"/>
      <c r="BJ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6" t="s">
        <v>35</v>
      </c>
      <c r="EK521" s="56" t="s">
        <v>51</v>
      </c>
      <c r="EL521" s="56" t="s">
        <v>52</v>
      </c>
      <c r="EM521" s="56" t="s">
        <v>53</v>
      </c>
      <c r="EN521" s="56" t="s">
        <v>54</v>
      </c>
      <c r="EO521" s="56" t="s">
        <v>55</v>
      </c>
      <c r="EP521" s="56" t="s">
        <v>56</v>
      </c>
      <c r="EQ521" s="56" t="s">
        <v>36</v>
      </c>
      <c r="ER521" s="56" t="s">
        <v>37</v>
      </c>
      <c r="ES521" s="56" t="s">
        <v>38</v>
      </c>
      <c r="ET521" s="56" t="s">
        <v>39</v>
      </c>
      <c r="EU521" s="56" t="s">
        <v>40</v>
      </c>
      <c r="EV521" s="56" t="s">
        <v>41</v>
      </c>
      <c r="EW521" s="56" t="s">
        <v>42</v>
      </c>
      <c r="EX521" s="56"/>
      <c r="EY521" s="56" t="s">
        <v>35</v>
      </c>
      <c r="EZ521" s="56" t="s">
        <v>36</v>
      </c>
      <c r="FA521" s="56" t="s">
        <v>37</v>
      </c>
      <c r="FB521" s="56" t="s">
        <v>38</v>
      </c>
      <c r="FC521" s="56" t="s">
        <v>39</v>
      </c>
      <c r="FD521" s="56" t="s">
        <v>40</v>
      </c>
      <c r="FE521" s="56" t="s">
        <v>41</v>
      </c>
      <c r="FF521" s="56" t="s">
        <v>42</v>
      </c>
      <c r="FG521" s="54"/>
      <c r="FH521" s="54"/>
      <c r="FI521" s="54"/>
      <c r="FJ521" s="54"/>
      <c r="FK521" s="54"/>
      <c r="FL521" s="54"/>
      <c r="FM521" s="54"/>
      <c r="FN521" s="54"/>
      <c r="FO521" s="54"/>
      <c r="FQ521" s="54"/>
      <c r="FR521" s="56" t="s">
        <v>35</v>
      </c>
      <c r="FS521" s="56" t="s">
        <v>36</v>
      </c>
      <c r="FT521" s="56" t="s">
        <v>37</v>
      </c>
      <c r="FU521" s="56" t="s">
        <v>38</v>
      </c>
      <c r="FV521" s="56" t="s">
        <v>39</v>
      </c>
      <c r="FW521" s="56" t="s">
        <v>40</v>
      </c>
      <c r="FX521" s="56" t="s">
        <v>41</v>
      </c>
      <c r="FY521" s="54"/>
      <c r="FZ521" s="58"/>
      <c r="GA521" s="59"/>
      <c r="GB521" s="60"/>
      <c r="GC521" s="54"/>
      <c r="GD521" s="59"/>
      <c r="GE521" s="61"/>
      <c r="GF521" s="58"/>
      <c r="GG521" s="61"/>
      <c r="GH521" s="61"/>
      <c r="GI521" s="61"/>
      <c r="GJ521" s="393" t="s">
        <v>1165</v>
      </c>
      <c r="GK521" s="414">
        <v>42626</v>
      </c>
      <c r="GL521" s="414">
        <v>42710</v>
      </c>
      <c r="GM521" s="414">
        <v>42731</v>
      </c>
      <c r="GN521" s="414">
        <v>42372</v>
      </c>
      <c r="GO521" s="414">
        <v>42450</v>
      </c>
    </row>
    <row r="522" spans="1:200" s="53" customFormat="1" ht="12" customHeight="1" x14ac:dyDescent="0.25">
      <c r="A522" s="54">
        <v>1</v>
      </c>
      <c r="B522" s="54" t="s">
        <v>1280</v>
      </c>
      <c r="C522" s="56">
        <v>26</v>
      </c>
      <c r="D522" s="56">
        <v>21</v>
      </c>
      <c r="E522" s="56">
        <v>2</v>
      </c>
      <c r="F522" s="56">
        <v>3</v>
      </c>
      <c r="G522" s="56">
        <v>91</v>
      </c>
      <c r="H522" s="56">
        <v>29</v>
      </c>
      <c r="I522" s="57">
        <v>44</v>
      </c>
      <c r="J522" s="69">
        <f t="shared" ref="J522:J535" si="892">G522/H522</f>
        <v>3.1379310344827585</v>
      </c>
      <c r="L522" s="66" t="s">
        <v>1127</v>
      </c>
      <c r="M522" s="71"/>
      <c r="N522" s="130" t="s">
        <v>206</v>
      </c>
      <c r="O522" s="72" t="s">
        <v>62</v>
      </c>
      <c r="P522" s="72" t="s">
        <v>60</v>
      </c>
      <c r="Q522" s="72" t="s">
        <v>150</v>
      </c>
      <c r="R522" s="64" t="s">
        <v>200</v>
      </c>
      <c r="S522" s="72" t="s">
        <v>200</v>
      </c>
      <c r="T522" s="72" t="s">
        <v>304</v>
      </c>
      <c r="U522" s="72" t="s">
        <v>89</v>
      </c>
      <c r="V522" s="72" t="s">
        <v>60</v>
      </c>
      <c r="W522" s="72" t="s">
        <v>150</v>
      </c>
      <c r="X522" s="130" t="s">
        <v>76</v>
      </c>
      <c r="Y522" s="72" t="s">
        <v>186</v>
      </c>
      <c r="Z522" s="134" t="s">
        <v>89</v>
      </c>
      <c r="AI522" s="54"/>
      <c r="AJ522" s="54"/>
      <c r="AK522" s="54"/>
      <c r="AL522" s="66" t="s">
        <v>1127</v>
      </c>
      <c r="AM522" s="71"/>
      <c r="AN522" s="63" t="s">
        <v>327</v>
      </c>
      <c r="AO522" s="63" t="s">
        <v>719</v>
      </c>
      <c r="AP522" s="63" t="s">
        <v>307</v>
      </c>
      <c r="AQ522" s="63" t="s">
        <v>329</v>
      </c>
      <c r="AR522" s="64" t="s">
        <v>589</v>
      </c>
      <c r="AS522" s="63" t="s">
        <v>317</v>
      </c>
      <c r="AT522" s="63" t="s">
        <v>701</v>
      </c>
      <c r="AU522" s="63" t="s">
        <v>707</v>
      </c>
      <c r="AV522" s="63" t="s">
        <v>181</v>
      </c>
      <c r="AW522" s="63" t="s">
        <v>603</v>
      </c>
      <c r="AX522" s="63" t="s">
        <v>171</v>
      </c>
      <c r="AY522" s="63" t="s">
        <v>709</v>
      </c>
      <c r="AZ522" s="65" t="s">
        <v>341</v>
      </c>
      <c r="BB522" s="54"/>
      <c r="BC522" s="54"/>
      <c r="BD522" s="54"/>
      <c r="BE522" s="54"/>
      <c r="BF522" s="54"/>
      <c r="BG522" s="54"/>
      <c r="BH522" s="54"/>
      <c r="BI522" s="54"/>
      <c r="BJ522" s="54"/>
      <c r="BL522" s="74"/>
      <c r="BM522" s="75">
        <f t="shared" ref="BM522:BY529" si="893">(IF(N522="","",(IF(MID(N522,2,1)="-",LEFT(N522,1),LEFT(N522,2)))+0))</f>
        <v>1</v>
      </c>
      <c r="BN522" s="75">
        <f t="shared" si="893"/>
        <v>1</v>
      </c>
      <c r="BO522" s="75">
        <f t="shared" si="893"/>
        <v>4</v>
      </c>
      <c r="BP522" s="75">
        <f t="shared" si="893"/>
        <v>3</v>
      </c>
      <c r="BQ522" s="75">
        <f t="shared" si="893"/>
        <v>2</v>
      </c>
      <c r="BR522" s="75">
        <f t="shared" si="893"/>
        <v>2</v>
      </c>
      <c r="BS522" s="75">
        <f t="shared" si="893"/>
        <v>4</v>
      </c>
      <c r="BT522" s="75">
        <f t="shared" si="893"/>
        <v>3</v>
      </c>
      <c r="BU522" s="75">
        <f t="shared" si="893"/>
        <v>4</v>
      </c>
      <c r="BV522" s="75">
        <f t="shared" si="893"/>
        <v>3</v>
      </c>
      <c r="BW522" s="75">
        <f t="shared" si="893"/>
        <v>0</v>
      </c>
      <c r="BX522" s="75">
        <f t="shared" si="893"/>
        <v>3</v>
      </c>
      <c r="BY522" s="76">
        <f t="shared" si="893"/>
        <v>3</v>
      </c>
      <c r="BZ522" s="54"/>
      <c r="CA522" s="54"/>
      <c r="CB522" s="77"/>
      <c r="CC522" s="77"/>
      <c r="CD522" s="77"/>
      <c r="CE522" s="77"/>
      <c r="CF522" s="77"/>
      <c r="CG522" s="77"/>
      <c r="CH522" s="77"/>
      <c r="CI522" s="77"/>
      <c r="CJ522" s="78"/>
      <c r="CK522" s="74"/>
      <c r="CL522" s="75">
        <f t="shared" ref="CL522:CX529" si="894">(IF(N522="","",IF(RIGHT(N522,2)="10",RIGHT(N522,2),RIGHT(N522,1))+0))</f>
        <v>4</v>
      </c>
      <c r="CM522" s="75">
        <f t="shared" si="894"/>
        <v>1</v>
      </c>
      <c r="CN522" s="75">
        <f t="shared" si="894"/>
        <v>1</v>
      </c>
      <c r="CO522" s="75">
        <f t="shared" si="894"/>
        <v>1</v>
      </c>
      <c r="CP522" s="75">
        <f t="shared" si="894"/>
        <v>2</v>
      </c>
      <c r="CQ522" s="75">
        <f t="shared" si="894"/>
        <v>2</v>
      </c>
      <c r="CR522" s="75">
        <f t="shared" si="894"/>
        <v>2</v>
      </c>
      <c r="CS522" s="75">
        <f t="shared" si="894"/>
        <v>0</v>
      </c>
      <c r="CT522" s="75">
        <f t="shared" si="894"/>
        <v>1</v>
      </c>
      <c r="CU522" s="75">
        <f t="shared" si="894"/>
        <v>1</v>
      </c>
      <c r="CV522" s="75">
        <f t="shared" si="894"/>
        <v>2</v>
      </c>
      <c r="CW522" s="75">
        <f t="shared" si="894"/>
        <v>4</v>
      </c>
      <c r="CX522" s="76">
        <f t="shared" si="894"/>
        <v>0</v>
      </c>
      <c r="CY522" s="54"/>
      <c r="CZ522" s="54"/>
      <c r="DA522" s="77"/>
      <c r="DB522" s="77"/>
      <c r="DC522" s="77"/>
      <c r="DD522" s="77"/>
      <c r="DE522" s="77"/>
      <c r="DF522" s="77"/>
      <c r="DG522" s="77"/>
      <c r="DH522" s="77"/>
      <c r="DI522" s="54"/>
      <c r="DJ522" s="74"/>
      <c r="DK522" s="75" t="str">
        <f t="shared" ref="DK522:DW529" si="895">(IF(N522="","",IF(BM522&gt;CL522,"H",IF(BM522&lt;CL522,"A","D"))))</f>
        <v>A</v>
      </c>
      <c r="DL522" s="75" t="str">
        <f t="shared" si="895"/>
        <v>D</v>
      </c>
      <c r="DM522" s="75" t="str">
        <f t="shared" si="895"/>
        <v>H</v>
      </c>
      <c r="DN522" s="75" t="str">
        <f t="shared" si="895"/>
        <v>H</v>
      </c>
      <c r="DO522" s="75" t="str">
        <f t="shared" si="895"/>
        <v>D</v>
      </c>
      <c r="DP522" s="75" t="str">
        <f t="shared" si="895"/>
        <v>D</v>
      </c>
      <c r="DQ522" s="75" t="str">
        <f t="shared" si="895"/>
        <v>H</v>
      </c>
      <c r="DR522" s="75" t="str">
        <f t="shared" si="895"/>
        <v>H</v>
      </c>
      <c r="DS522" s="75" t="str">
        <f t="shared" si="895"/>
        <v>H</v>
      </c>
      <c r="DT522" s="75" t="str">
        <f t="shared" si="895"/>
        <v>H</v>
      </c>
      <c r="DU522" s="75" t="str">
        <f t="shared" si="895"/>
        <v>A</v>
      </c>
      <c r="DV522" s="75" t="str">
        <f t="shared" si="895"/>
        <v>A</v>
      </c>
      <c r="DW522" s="76" t="str">
        <f t="shared" si="895"/>
        <v>H</v>
      </c>
      <c r="DX522" s="54"/>
      <c r="DY522" s="54"/>
      <c r="DZ522" s="56"/>
      <c r="EA522" s="56"/>
      <c r="EB522" s="56"/>
      <c r="EC522" s="56"/>
      <c r="ED522" s="56"/>
      <c r="EE522" s="56"/>
      <c r="EF522" s="56"/>
      <c r="EG522" s="56"/>
      <c r="EH522" s="54"/>
      <c r="EI522" s="53" t="str">
        <f t="shared" ref="EI522:EI535" si="896">L522</f>
        <v>Chesham United</v>
      </c>
      <c r="EJ522" s="79">
        <f>SUM(EQ522:ES522)</f>
        <v>26</v>
      </c>
      <c r="EK522" s="80">
        <f t="shared" ref="EK522:EK535" si="897">COUNTIF($DJ522:$EG522,"H")</f>
        <v>7</v>
      </c>
      <c r="EL522" s="80">
        <f t="shared" ref="EL522:EL535" si="898">COUNTIF($DJ522:$EG522,"D")</f>
        <v>3</v>
      </c>
      <c r="EM522" s="80">
        <f t="shared" ref="EM522:EM535" si="899">COUNTIF($DJ522:$EG522,"A")</f>
        <v>3</v>
      </c>
      <c r="EN522" s="80">
        <f>COUNTIF(DJ$522:DJ$535,"A")</f>
        <v>3</v>
      </c>
      <c r="EO522" s="80">
        <f>COUNTIF(DJ$522:DJ$535,"D")</f>
        <v>2</v>
      </c>
      <c r="EP522" s="80">
        <f>COUNTIF(DJ$522:DJ$535,"H")</f>
        <v>8</v>
      </c>
      <c r="EQ522" s="79">
        <f>EK522+EN522</f>
        <v>10</v>
      </c>
      <c r="ER522" s="79">
        <f t="shared" ref="ER522:ES535" si="900">EL522+EO522</f>
        <v>5</v>
      </c>
      <c r="ES522" s="79">
        <f t="shared" si="900"/>
        <v>11</v>
      </c>
      <c r="ET522" s="81">
        <f>SUM($BL522:$CI522)+SUM(CK$522:CK$535)</f>
        <v>50</v>
      </c>
      <c r="EU522" s="81">
        <f>SUM($CK522:$DH522)+SUM(BL$522:BL$535)</f>
        <v>58</v>
      </c>
      <c r="EV522" s="79">
        <f t="shared" ref="EV522:EV535" si="901">(EQ522*2)+ER522</f>
        <v>25</v>
      </c>
      <c r="EW522" s="136">
        <f t="shared" ref="EW522:EW535" si="902">IF(ET522&gt;0,IF(EU522&gt;0,ET522/EU522,0),0)</f>
        <v>0.86206896551724133</v>
      </c>
      <c r="EX522" s="78"/>
      <c r="EY522" s="80">
        <f t="shared" ref="EY522:EY535" si="903">VLOOKUP($EI522,$B$522:$J$535,2,0)</f>
        <v>26</v>
      </c>
      <c r="EZ522" s="80">
        <f t="shared" ref="EZ522:EZ535" si="904">VLOOKUP($EI522,$B$522:$J$535,3,0)</f>
        <v>10</v>
      </c>
      <c r="FA522" s="80">
        <f t="shared" ref="FA522:FA535" si="905">VLOOKUP($EI522,$B$522:$J$535,4,0)</f>
        <v>5</v>
      </c>
      <c r="FB522" s="80">
        <f t="shared" ref="FB522:FB535" si="906">VLOOKUP($EI522,$B$522:$J$535,5,0)</f>
        <v>11</v>
      </c>
      <c r="FC522" s="80">
        <f t="shared" ref="FC522:FC535" si="907">VLOOKUP($EI522,$B$522:$J$535,6,0)</f>
        <v>50</v>
      </c>
      <c r="FD522" s="80">
        <f t="shared" ref="FD522:FD535" si="908">VLOOKUP($EI522,$B$522:$J$535,7,0)</f>
        <v>58</v>
      </c>
      <c r="FE522" s="80">
        <f t="shared" ref="FE522:FE535" si="909">VLOOKUP($EI522,$B$522:$J$535,8,0)</f>
        <v>25</v>
      </c>
      <c r="FF522" s="80">
        <f t="shared" ref="FF522:FF535" si="910">VLOOKUP($EI522,$B$522:$J$535,9,0)</f>
        <v>0.86206896551724133</v>
      </c>
      <c r="FG522" s="54"/>
      <c r="FH522" s="54">
        <f>IF(EJ522=EY522,0,1)</f>
        <v>0</v>
      </c>
      <c r="FI522" s="54">
        <f>IF(EQ522=EZ522,0,1)</f>
        <v>0</v>
      </c>
      <c r="FJ522" s="54">
        <f t="shared" ref="FJ522:FO535" si="911">IF(ER522=FA522,0,1)</f>
        <v>0</v>
      </c>
      <c r="FK522" s="54">
        <f t="shared" si="911"/>
        <v>0</v>
      </c>
      <c r="FL522" s="54">
        <f t="shared" si="911"/>
        <v>0</v>
      </c>
      <c r="FM522" s="54">
        <f t="shared" si="911"/>
        <v>0</v>
      </c>
      <c r="FN522" s="54">
        <f t="shared" si="911"/>
        <v>0</v>
      </c>
      <c r="FO522" s="54">
        <f t="shared" si="911"/>
        <v>0</v>
      </c>
      <c r="FQ522" s="54" t="str">
        <f t="shared" ref="FQ522:FQ586" si="912">IF(SUM($FH522:$FO522)=0,"",EI522)</f>
        <v/>
      </c>
      <c r="FR522" s="54" t="str">
        <f t="shared" ref="FR522:FR587" si="913">IF(SUM($FH522:$FO522)=0,"",EY522-EJ522)</f>
        <v/>
      </c>
      <c r="FS522" s="54" t="str">
        <f t="shared" ref="FS522:FX568" si="914">IF(SUM($FH522:$FO522)=0,"",EZ522-EQ522)</f>
        <v/>
      </c>
      <c r="FT522" s="54" t="str">
        <f t="shared" si="914"/>
        <v/>
      </c>
      <c r="FU522" s="54" t="str">
        <f t="shared" si="914"/>
        <v/>
      </c>
      <c r="FV522" s="54" t="str">
        <f t="shared" si="914"/>
        <v/>
      </c>
      <c r="FW522" s="54" t="str">
        <f t="shared" si="914"/>
        <v/>
      </c>
      <c r="FX522" s="54" t="str">
        <f t="shared" si="914"/>
        <v/>
      </c>
      <c r="FY522" s="54" t="s">
        <v>71</v>
      </c>
      <c r="FZ522" s="54"/>
      <c r="GA522" s="59"/>
      <c r="GB522" s="60"/>
      <c r="GC522" s="58"/>
      <c r="GD522" s="59"/>
      <c r="GE522" s="61"/>
      <c r="GF522" s="58"/>
      <c r="GG522" s="61"/>
      <c r="GH522" s="61"/>
      <c r="GI522" s="61"/>
      <c r="GJ522" s="415" t="s">
        <v>1127</v>
      </c>
      <c r="GK522" s="416" t="s">
        <v>486</v>
      </c>
      <c r="GL522" s="416" t="s">
        <v>486</v>
      </c>
      <c r="GM522" s="416" t="s">
        <v>486</v>
      </c>
      <c r="GN522" s="416" t="s">
        <v>486</v>
      </c>
      <c r="GO522" s="416" t="s">
        <v>486</v>
      </c>
    </row>
    <row r="523" spans="1:200" s="54" customFormat="1" ht="12" customHeight="1" x14ac:dyDescent="0.25">
      <c r="A523" s="54">
        <v>2</v>
      </c>
      <c r="B523" s="54" t="s">
        <v>1142</v>
      </c>
      <c r="C523" s="56">
        <v>26</v>
      </c>
      <c r="D523" s="56">
        <v>17</v>
      </c>
      <c r="E523" s="56">
        <v>3</v>
      </c>
      <c r="F523" s="56">
        <v>6</v>
      </c>
      <c r="G523" s="56">
        <v>82</v>
      </c>
      <c r="H523" s="56">
        <v>40</v>
      </c>
      <c r="I523" s="57">
        <v>37</v>
      </c>
      <c r="J523" s="69">
        <f t="shared" si="892"/>
        <v>2.0499999999999998</v>
      </c>
      <c r="L523" s="82" t="s">
        <v>1280</v>
      </c>
      <c r="M523" s="86" t="s">
        <v>58</v>
      </c>
      <c r="N523" s="83"/>
      <c r="O523" s="88" t="s">
        <v>60</v>
      </c>
      <c r="P523" s="88" t="s">
        <v>89</v>
      </c>
      <c r="Q523" s="148" t="s">
        <v>304</v>
      </c>
      <c r="R523" s="84" t="s">
        <v>125</v>
      </c>
      <c r="S523" s="88" t="s">
        <v>100</v>
      </c>
      <c r="T523" s="88" t="s">
        <v>89</v>
      </c>
      <c r="U523" s="88" t="s">
        <v>77</v>
      </c>
      <c r="V523" s="88" t="s">
        <v>99</v>
      </c>
      <c r="W523" s="88" t="s">
        <v>125</v>
      </c>
      <c r="X523" s="148" t="s">
        <v>177</v>
      </c>
      <c r="Y523" s="88" t="s">
        <v>58</v>
      </c>
      <c r="Z523" s="89" t="s">
        <v>89</v>
      </c>
      <c r="AL523" s="82" t="s">
        <v>1280</v>
      </c>
      <c r="AM523" s="253" t="s">
        <v>326</v>
      </c>
      <c r="AN523" s="83"/>
      <c r="AO523" s="59" t="s">
        <v>703</v>
      </c>
      <c r="AP523" s="59" t="s">
        <v>328</v>
      </c>
      <c r="AQ523" s="59" t="s">
        <v>312</v>
      </c>
      <c r="AR523" s="84" t="s">
        <v>308</v>
      </c>
      <c r="AS523" s="59" t="s">
        <v>171</v>
      </c>
      <c r="AT523" s="59" t="s">
        <v>342</v>
      </c>
      <c r="AU523" s="59" t="s">
        <v>334</v>
      </c>
      <c r="AV523" s="59" t="s">
        <v>311</v>
      </c>
      <c r="AW523" s="59" t="s">
        <v>313</v>
      </c>
      <c r="AX523" s="59" t="s">
        <v>705</v>
      </c>
      <c r="AY523" s="59" t="s">
        <v>307</v>
      </c>
      <c r="AZ523" s="85" t="s">
        <v>1035</v>
      </c>
      <c r="BL523" s="90">
        <f t="shared" ref="BL523:BS535" si="915">(IF(M523="","",(IF(MID(M523,2,1)="-",LEFT(M523,1),LEFT(M523,2)))+0))</f>
        <v>5</v>
      </c>
      <c r="BM523" s="91"/>
      <c r="BN523" s="77">
        <f t="shared" si="893"/>
        <v>4</v>
      </c>
      <c r="BO523" s="77">
        <f t="shared" si="893"/>
        <v>3</v>
      </c>
      <c r="BP523" s="77">
        <f t="shared" si="893"/>
        <v>4</v>
      </c>
      <c r="BQ523" s="77">
        <f t="shared" si="893"/>
        <v>5</v>
      </c>
      <c r="BR523" s="77">
        <f t="shared" si="893"/>
        <v>4</v>
      </c>
      <c r="BS523" s="77">
        <f t="shared" si="893"/>
        <v>3</v>
      </c>
      <c r="BT523" s="77">
        <f t="shared" si="893"/>
        <v>2</v>
      </c>
      <c r="BU523" s="77">
        <f t="shared" si="893"/>
        <v>1</v>
      </c>
      <c r="BV523" s="77">
        <f t="shared" si="893"/>
        <v>5</v>
      </c>
      <c r="BW523" s="77">
        <f t="shared" si="893"/>
        <v>2</v>
      </c>
      <c r="BX523" s="77">
        <f t="shared" si="893"/>
        <v>5</v>
      </c>
      <c r="BY523" s="92">
        <f t="shared" si="893"/>
        <v>3</v>
      </c>
      <c r="CB523" s="77"/>
      <c r="CC523" s="77"/>
      <c r="CD523" s="77"/>
      <c r="CE523" s="77"/>
      <c r="CF523" s="77"/>
      <c r="CG523" s="77"/>
      <c r="CH523" s="77"/>
      <c r="CI523" s="77"/>
      <c r="CJ523" s="78"/>
      <c r="CK523" s="90">
        <f t="shared" ref="CK523:CR535" si="916">(IF(M523="","",IF(RIGHT(M523,2)="10",RIGHT(M523,2),RIGHT(M523,1))+0))</f>
        <v>1</v>
      </c>
      <c r="CL523" s="91"/>
      <c r="CM523" s="77">
        <f t="shared" si="894"/>
        <v>1</v>
      </c>
      <c r="CN523" s="77">
        <f t="shared" si="894"/>
        <v>0</v>
      </c>
      <c r="CO523" s="77">
        <f t="shared" si="894"/>
        <v>2</v>
      </c>
      <c r="CP523" s="77">
        <f t="shared" si="894"/>
        <v>0</v>
      </c>
      <c r="CQ523" s="77">
        <f t="shared" si="894"/>
        <v>3</v>
      </c>
      <c r="CR523" s="77">
        <f t="shared" si="894"/>
        <v>0</v>
      </c>
      <c r="CS523" s="77">
        <f t="shared" si="894"/>
        <v>1</v>
      </c>
      <c r="CT523" s="77">
        <f t="shared" si="894"/>
        <v>0</v>
      </c>
      <c r="CU523" s="77">
        <f t="shared" si="894"/>
        <v>0</v>
      </c>
      <c r="CV523" s="77">
        <f t="shared" si="894"/>
        <v>0</v>
      </c>
      <c r="CW523" s="77">
        <f t="shared" si="894"/>
        <v>1</v>
      </c>
      <c r="CX523" s="92">
        <f t="shared" si="894"/>
        <v>0</v>
      </c>
      <c r="DA523" s="77"/>
      <c r="DB523" s="77"/>
      <c r="DC523" s="77"/>
      <c r="DD523" s="77"/>
      <c r="DE523" s="77"/>
      <c r="DF523" s="77"/>
      <c r="DG523" s="77"/>
      <c r="DH523" s="77"/>
      <c r="DJ523" s="90" t="str">
        <f t="shared" ref="DJ523:DQ535" si="917">(IF(M523="","",IF(BL523&gt;CK523,"H",IF(BL523&lt;CK523,"A","D"))))</f>
        <v>H</v>
      </c>
      <c r="DK523" s="91"/>
      <c r="DL523" s="77" t="str">
        <f t="shared" si="895"/>
        <v>H</v>
      </c>
      <c r="DM523" s="77" t="str">
        <f t="shared" si="895"/>
        <v>H</v>
      </c>
      <c r="DN523" s="77" t="str">
        <f t="shared" si="895"/>
        <v>H</v>
      </c>
      <c r="DO523" s="77" t="str">
        <f t="shared" si="895"/>
        <v>H</v>
      </c>
      <c r="DP523" s="77" t="str">
        <f t="shared" si="895"/>
        <v>H</v>
      </c>
      <c r="DQ523" s="77" t="str">
        <f t="shared" si="895"/>
        <v>H</v>
      </c>
      <c r="DR523" s="77" t="str">
        <f t="shared" si="895"/>
        <v>H</v>
      </c>
      <c r="DS523" s="77" t="str">
        <f t="shared" si="895"/>
        <v>H</v>
      </c>
      <c r="DT523" s="77" t="str">
        <f t="shared" si="895"/>
        <v>H</v>
      </c>
      <c r="DU523" s="77" t="str">
        <f t="shared" si="895"/>
        <v>H</v>
      </c>
      <c r="DV523" s="77" t="str">
        <f t="shared" si="895"/>
        <v>H</v>
      </c>
      <c r="DW523" s="92" t="str">
        <f t="shared" si="895"/>
        <v>H</v>
      </c>
      <c r="DZ523" s="56"/>
      <c r="EA523" s="56"/>
      <c r="EB523" s="56"/>
      <c r="EC523" s="56"/>
      <c r="ED523" s="56"/>
      <c r="EE523" s="56"/>
      <c r="EF523" s="56"/>
      <c r="EG523" s="56"/>
      <c r="EI523" s="53" t="str">
        <f t="shared" si="896"/>
        <v>Dagenham</v>
      </c>
      <c r="EJ523" s="79">
        <f t="shared" ref="EJ523:EJ535" si="918">SUM(EQ523:ES523)</f>
        <v>26</v>
      </c>
      <c r="EK523" s="80">
        <f t="shared" si="897"/>
        <v>13</v>
      </c>
      <c r="EL523" s="80">
        <f t="shared" si="898"/>
        <v>0</v>
      </c>
      <c r="EM523" s="80">
        <f t="shared" si="899"/>
        <v>0</v>
      </c>
      <c r="EN523" s="80">
        <f>COUNTIF(DK$522:DK$535,"A")</f>
        <v>8</v>
      </c>
      <c r="EO523" s="80">
        <f>COUNTIF(DK$522:DK$535,"D")</f>
        <v>2</v>
      </c>
      <c r="EP523" s="80">
        <f>COUNTIF(DK$522:DK$535,"H")</f>
        <v>3</v>
      </c>
      <c r="EQ523" s="79">
        <f t="shared" ref="EQ523:EQ535" si="919">EK523+EN523</f>
        <v>21</v>
      </c>
      <c r="ER523" s="79">
        <f t="shared" si="900"/>
        <v>2</v>
      </c>
      <c r="ES523" s="79">
        <f t="shared" si="900"/>
        <v>3</v>
      </c>
      <c r="ET523" s="81">
        <f>SUM($BL523:$CI523)+SUM(CL$522:CL$535)</f>
        <v>91</v>
      </c>
      <c r="EU523" s="81">
        <f>SUM($CK523:$DH523)+SUM(BM$522:BM$535)</f>
        <v>29</v>
      </c>
      <c r="EV523" s="79">
        <f t="shared" si="901"/>
        <v>44</v>
      </c>
      <c r="EW523" s="136">
        <f t="shared" si="902"/>
        <v>3.1379310344827585</v>
      </c>
      <c r="EX523" s="78"/>
      <c r="EY523" s="80">
        <f t="shared" si="903"/>
        <v>26</v>
      </c>
      <c r="EZ523" s="80">
        <f t="shared" si="904"/>
        <v>21</v>
      </c>
      <c r="FA523" s="80">
        <f t="shared" si="905"/>
        <v>2</v>
      </c>
      <c r="FB523" s="80">
        <f t="shared" si="906"/>
        <v>3</v>
      </c>
      <c r="FC523" s="80">
        <f t="shared" si="907"/>
        <v>91</v>
      </c>
      <c r="FD523" s="80">
        <f t="shared" si="908"/>
        <v>29</v>
      </c>
      <c r="FE523" s="80">
        <f t="shared" si="909"/>
        <v>44</v>
      </c>
      <c r="FF523" s="80">
        <f t="shared" si="910"/>
        <v>3.1379310344827585</v>
      </c>
      <c r="FH523" s="54">
        <f t="shared" ref="FH523:FH535" si="920">IF(EJ523=EY523,0,1)</f>
        <v>0</v>
      </c>
      <c r="FI523" s="54">
        <f t="shared" ref="FI523:FI535" si="921">IF(EQ523=EZ523,0,1)</f>
        <v>0</v>
      </c>
      <c r="FJ523" s="54">
        <f t="shared" si="911"/>
        <v>0</v>
      </c>
      <c r="FK523" s="54">
        <f t="shared" si="911"/>
        <v>0</v>
      </c>
      <c r="FL523" s="54">
        <f t="shared" si="911"/>
        <v>0</v>
      </c>
      <c r="FM523" s="54">
        <f t="shared" si="911"/>
        <v>0</v>
      </c>
      <c r="FN523" s="54">
        <f t="shared" si="911"/>
        <v>0</v>
      </c>
      <c r="FO523" s="54">
        <f t="shared" si="911"/>
        <v>0</v>
      </c>
      <c r="FQ523" s="54" t="str">
        <f t="shared" si="912"/>
        <v/>
      </c>
      <c r="FR523" s="54" t="str">
        <f t="shared" si="913"/>
        <v/>
      </c>
      <c r="FS523" s="54" t="str">
        <f t="shared" si="914"/>
        <v/>
      </c>
      <c r="FT523" s="54" t="str">
        <f t="shared" si="914"/>
        <v/>
      </c>
      <c r="FU523" s="54" t="str">
        <f t="shared" si="914"/>
        <v/>
      </c>
      <c r="FV523" s="54" t="str">
        <f t="shared" si="914"/>
        <v/>
      </c>
      <c r="FW523" s="54" t="str">
        <f t="shared" si="914"/>
        <v/>
      </c>
      <c r="FX523" s="54" t="str">
        <f t="shared" si="914"/>
        <v/>
      </c>
      <c r="FY523" s="54" t="s">
        <v>1128</v>
      </c>
      <c r="GA523" s="59"/>
      <c r="GB523" s="60"/>
      <c r="GC523" s="53"/>
      <c r="GD523" s="59"/>
      <c r="GE523" s="61"/>
      <c r="GF523" s="58"/>
      <c r="GG523" s="61"/>
      <c r="GH523" s="61"/>
      <c r="GI523" s="61"/>
      <c r="GJ523" s="415" t="s">
        <v>1280</v>
      </c>
      <c r="GK523" s="416" t="s">
        <v>486</v>
      </c>
      <c r="GL523" s="416" t="s">
        <v>486</v>
      </c>
      <c r="GM523" s="416" t="s">
        <v>486</v>
      </c>
      <c r="GN523" s="416" t="s">
        <v>486</v>
      </c>
      <c r="GO523" s="416" t="s">
        <v>486</v>
      </c>
    </row>
    <row r="524" spans="1:200" s="54" customFormat="1" ht="12" customHeight="1" x14ac:dyDescent="0.25">
      <c r="A524" s="54">
        <v>3</v>
      </c>
      <c r="B524" s="54" t="s">
        <v>1254</v>
      </c>
      <c r="C524" s="56">
        <v>26</v>
      </c>
      <c r="D524" s="56">
        <v>14</v>
      </c>
      <c r="E524" s="56">
        <v>7</v>
      </c>
      <c r="F524" s="56">
        <v>5</v>
      </c>
      <c r="G524" s="56">
        <v>71</v>
      </c>
      <c r="H524" s="56">
        <v>44</v>
      </c>
      <c r="I524" s="57">
        <v>35</v>
      </c>
      <c r="J524" s="69">
        <f t="shared" si="892"/>
        <v>1.6136363636363635</v>
      </c>
      <c r="L524" s="82" t="s">
        <v>1250</v>
      </c>
      <c r="M524" s="86" t="s">
        <v>176</v>
      </c>
      <c r="N524" s="88" t="s">
        <v>98</v>
      </c>
      <c r="O524" s="83"/>
      <c r="P524" s="88" t="s">
        <v>150</v>
      </c>
      <c r="Q524" s="88" t="s">
        <v>77</v>
      </c>
      <c r="R524" s="84" t="s">
        <v>176</v>
      </c>
      <c r="S524" s="88" t="s">
        <v>102</v>
      </c>
      <c r="T524" s="88" t="s">
        <v>177</v>
      </c>
      <c r="U524" s="88" t="s">
        <v>89</v>
      </c>
      <c r="V524" s="88" t="s">
        <v>103</v>
      </c>
      <c r="W524" s="88" t="s">
        <v>77</v>
      </c>
      <c r="X524" s="88" t="s">
        <v>103</v>
      </c>
      <c r="Y524" s="88" t="s">
        <v>102</v>
      </c>
      <c r="Z524" s="89" t="s">
        <v>62</v>
      </c>
      <c r="AL524" s="82" t="s">
        <v>1250</v>
      </c>
      <c r="AM524" s="253" t="s">
        <v>342</v>
      </c>
      <c r="AN524" s="59" t="s">
        <v>763</v>
      </c>
      <c r="AO524" s="83"/>
      <c r="AP524" s="59" t="s">
        <v>333</v>
      </c>
      <c r="AQ524" s="59" t="s">
        <v>1019</v>
      </c>
      <c r="AR524" s="84" t="s">
        <v>171</v>
      </c>
      <c r="AS524" s="59" t="s">
        <v>327</v>
      </c>
      <c r="AT524" s="59" t="s">
        <v>334</v>
      </c>
      <c r="AU524" s="59" t="s">
        <v>714</v>
      </c>
      <c r="AV524" s="59" t="s">
        <v>329</v>
      </c>
      <c r="AW524" s="59" t="s">
        <v>328</v>
      </c>
      <c r="AX524" s="59" t="s">
        <v>667</v>
      </c>
      <c r="AY524" s="59" t="s">
        <v>324</v>
      </c>
      <c r="AZ524" s="85" t="s">
        <v>591</v>
      </c>
      <c r="BL524" s="90">
        <f t="shared" si="915"/>
        <v>2</v>
      </c>
      <c r="BM524" s="77">
        <f t="shared" si="915"/>
        <v>0</v>
      </c>
      <c r="BN524" s="91"/>
      <c r="BO524" s="77">
        <f t="shared" si="893"/>
        <v>3</v>
      </c>
      <c r="BP524" s="77">
        <f t="shared" si="893"/>
        <v>2</v>
      </c>
      <c r="BQ524" s="77">
        <f t="shared" si="893"/>
        <v>2</v>
      </c>
      <c r="BR524" s="77">
        <f t="shared" si="893"/>
        <v>2</v>
      </c>
      <c r="BS524" s="77">
        <f t="shared" si="893"/>
        <v>2</v>
      </c>
      <c r="BT524" s="77">
        <f t="shared" si="893"/>
        <v>3</v>
      </c>
      <c r="BU524" s="77">
        <f t="shared" si="893"/>
        <v>1</v>
      </c>
      <c r="BV524" s="77">
        <f t="shared" si="893"/>
        <v>2</v>
      </c>
      <c r="BW524" s="77">
        <f t="shared" si="893"/>
        <v>1</v>
      </c>
      <c r="BX524" s="77">
        <f t="shared" si="893"/>
        <v>2</v>
      </c>
      <c r="BY524" s="92">
        <f t="shared" si="893"/>
        <v>1</v>
      </c>
      <c r="CB524" s="77"/>
      <c r="CC524" s="77"/>
      <c r="CD524" s="77"/>
      <c r="CE524" s="77"/>
      <c r="CF524" s="77"/>
      <c r="CG524" s="77"/>
      <c r="CH524" s="77"/>
      <c r="CI524" s="77"/>
      <c r="CJ524" s="78"/>
      <c r="CK524" s="90">
        <f t="shared" si="916"/>
        <v>3</v>
      </c>
      <c r="CL524" s="77">
        <f t="shared" si="916"/>
        <v>5</v>
      </c>
      <c r="CM524" s="91"/>
      <c r="CN524" s="77">
        <f t="shared" si="894"/>
        <v>1</v>
      </c>
      <c r="CO524" s="77">
        <f t="shared" si="894"/>
        <v>1</v>
      </c>
      <c r="CP524" s="77">
        <f t="shared" si="894"/>
        <v>3</v>
      </c>
      <c r="CQ524" s="77">
        <f t="shared" si="894"/>
        <v>4</v>
      </c>
      <c r="CR524" s="77">
        <f t="shared" si="894"/>
        <v>0</v>
      </c>
      <c r="CS524" s="77">
        <f t="shared" si="894"/>
        <v>0</v>
      </c>
      <c r="CT524" s="77">
        <f t="shared" si="894"/>
        <v>3</v>
      </c>
      <c r="CU524" s="77">
        <f t="shared" si="894"/>
        <v>1</v>
      </c>
      <c r="CV524" s="77">
        <f t="shared" si="894"/>
        <v>3</v>
      </c>
      <c r="CW524" s="77">
        <f t="shared" si="894"/>
        <v>4</v>
      </c>
      <c r="CX524" s="92">
        <f t="shared" si="894"/>
        <v>1</v>
      </c>
      <c r="DA524" s="77"/>
      <c r="DB524" s="77"/>
      <c r="DC524" s="77"/>
      <c r="DD524" s="77"/>
      <c r="DE524" s="77"/>
      <c r="DF524" s="77"/>
      <c r="DG524" s="77"/>
      <c r="DH524" s="77"/>
      <c r="DJ524" s="90" t="str">
        <f t="shared" si="917"/>
        <v>A</v>
      </c>
      <c r="DK524" s="77" t="str">
        <f t="shared" si="917"/>
        <v>A</v>
      </c>
      <c r="DL524" s="91"/>
      <c r="DM524" s="77" t="str">
        <f t="shared" si="895"/>
        <v>H</v>
      </c>
      <c r="DN524" s="77" t="str">
        <f t="shared" si="895"/>
        <v>H</v>
      </c>
      <c r="DO524" s="77" t="str">
        <f t="shared" si="895"/>
        <v>A</v>
      </c>
      <c r="DP524" s="77" t="str">
        <f t="shared" si="895"/>
        <v>A</v>
      </c>
      <c r="DQ524" s="77" t="str">
        <f t="shared" si="895"/>
        <v>H</v>
      </c>
      <c r="DR524" s="77" t="str">
        <f t="shared" si="895"/>
        <v>H</v>
      </c>
      <c r="DS524" s="77" t="str">
        <f t="shared" si="895"/>
        <v>A</v>
      </c>
      <c r="DT524" s="77" t="str">
        <f t="shared" si="895"/>
        <v>H</v>
      </c>
      <c r="DU524" s="77" t="str">
        <f t="shared" si="895"/>
        <v>A</v>
      </c>
      <c r="DV524" s="77" t="str">
        <f t="shared" si="895"/>
        <v>A</v>
      </c>
      <c r="DW524" s="92" t="str">
        <f t="shared" si="895"/>
        <v>D</v>
      </c>
      <c r="DZ524" s="56"/>
      <c r="EA524" s="56"/>
      <c r="EB524" s="56"/>
      <c r="EC524" s="56"/>
      <c r="ED524" s="56"/>
      <c r="EE524" s="56"/>
      <c r="EF524" s="56"/>
      <c r="EG524" s="56"/>
      <c r="EI524" s="53" t="str">
        <f t="shared" si="896"/>
        <v>Dorking</v>
      </c>
      <c r="EJ524" s="79">
        <f t="shared" si="918"/>
        <v>26</v>
      </c>
      <c r="EK524" s="80">
        <f t="shared" si="897"/>
        <v>5</v>
      </c>
      <c r="EL524" s="80">
        <f t="shared" si="898"/>
        <v>1</v>
      </c>
      <c r="EM524" s="80">
        <f t="shared" si="899"/>
        <v>7</v>
      </c>
      <c r="EN524" s="80">
        <f>COUNTIF(DL$522:DL$535,"A")</f>
        <v>1</v>
      </c>
      <c r="EO524" s="80">
        <f>COUNTIF(DL$522:DL$535,"D")</f>
        <v>3</v>
      </c>
      <c r="EP524" s="80">
        <f>COUNTIF(DL$522:DL$535,"H")</f>
        <v>9</v>
      </c>
      <c r="EQ524" s="79">
        <f t="shared" si="919"/>
        <v>6</v>
      </c>
      <c r="ER524" s="79">
        <f t="shared" si="900"/>
        <v>4</v>
      </c>
      <c r="ES524" s="79">
        <f t="shared" si="900"/>
        <v>16</v>
      </c>
      <c r="ET524" s="81">
        <f>SUM($BL524:$CI524)+SUM(CM$522:CM$535)</f>
        <v>42</v>
      </c>
      <c r="EU524" s="81">
        <f>SUM($CK524:$DH524)+SUM(BN$522:BN$535)</f>
        <v>77</v>
      </c>
      <c r="EV524" s="79">
        <f t="shared" si="901"/>
        <v>16</v>
      </c>
      <c r="EW524" s="136">
        <f t="shared" si="902"/>
        <v>0.54545454545454541</v>
      </c>
      <c r="EX524" s="78"/>
      <c r="EY524" s="80">
        <f t="shared" si="903"/>
        <v>26</v>
      </c>
      <c r="EZ524" s="80">
        <f t="shared" si="904"/>
        <v>6</v>
      </c>
      <c r="FA524" s="80">
        <f t="shared" si="905"/>
        <v>4</v>
      </c>
      <c r="FB524" s="80">
        <f t="shared" si="906"/>
        <v>16</v>
      </c>
      <c r="FC524" s="80">
        <f t="shared" si="907"/>
        <v>42</v>
      </c>
      <c r="FD524" s="80">
        <f t="shared" si="908"/>
        <v>77</v>
      </c>
      <c r="FE524" s="80">
        <f t="shared" si="909"/>
        <v>16</v>
      </c>
      <c r="FF524" s="80">
        <f t="shared" si="910"/>
        <v>0.54545454545454541</v>
      </c>
      <c r="FH524" s="54">
        <f t="shared" si="920"/>
        <v>0</v>
      </c>
      <c r="FI524" s="54">
        <f t="shared" si="921"/>
        <v>0</v>
      </c>
      <c r="FJ524" s="54">
        <f t="shared" si="911"/>
        <v>0</v>
      </c>
      <c r="FK524" s="54">
        <f t="shared" si="911"/>
        <v>0</v>
      </c>
      <c r="FL524" s="54">
        <f t="shared" si="911"/>
        <v>0</v>
      </c>
      <c r="FM524" s="54">
        <f t="shared" si="911"/>
        <v>0</v>
      </c>
      <c r="FN524" s="54">
        <f t="shared" si="911"/>
        <v>0</v>
      </c>
      <c r="FO524" s="54">
        <f t="shared" si="911"/>
        <v>0</v>
      </c>
      <c r="FQ524" s="54" t="str">
        <f t="shared" si="912"/>
        <v/>
      </c>
      <c r="FR524" s="54" t="str">
        <f t="shared" si="913"/>
        <v/>
      </c>
      <c r="FS524" s="54" t="str">
        <f t="shared" si="914"/>
        <v/>
      </c>
      <c r="FT524" s="54" t="str">
        <f t="shared" si="914"/>
        <v/>
      </c>
      <c r="FU524" s="54" t="str">
        <f t="shared" si="914"/>
        <v/>
      </c>
      <c r="FV524" s="54" t="str">
        <f t="shared" si="914"/>
        <v/>
      </c>
      <c r="FW524" s="54" t="str">
        <f t="shared" si="914"/>
        <v/>
      </c>
      <c r="FX524" s="54" t="str">
        <f t="shared" si="914"/>
        <v/>
      </c>
      <c r="FY524" s="54" t="s">
        <v>1131</v>
      </c>
      <c r="FZ524" s="54" t="s">
        <v>1275</v>
      </c>
      <c r="GA524" s="59"/>
      <c r="GB524" s="60"/>
      <c r="GD524" s="59"/>
      <c r="GE524" s="61"/>
      <c r="GF524" s="58"/>
      <c r="GG524" s="61"/>
      <c r="GH524" s="61"/>
      <c r="GI524" s="61"/>
      <c r="GJ524" s="415" t="s">
        <v>1250</v>
      </c>
      <c r="GK524" s="416" t="s">
        <v>486</v>
      </c>
      <c r="GL524" s="416" t="s">
        <v>486</v>
      </c>
      <c r="GM524" s="416" t="s">
        <v>1305</v>
      </c>
      <c r="GN524" s="416" t="s">
        <v>486</v>
      </c>
      <c r="GO524" s="416" t="s">
        <v>486</v>
      </c>
    </row>
    <row r="525" spans="1:200" s="54" customFormat="1" ht="12" customHeight="1" x14ac:dyDescent="0.25">
      <c r="A525" s="54">
        <v>4</v>
      </c>
      <c r="B525" s="54" t="s">
        <v>1139</v>
      </c>
      <c r="C525" s="56">
        <v>26</v>
      </c>
      <c r="D525" s="56">
        <v>13</v>
      </c>
      <c r="E525" s="56">
        <v>4</v>
      </c>
      <c r="F525" s="56">
        <v>9</v>
      </c>
      <c r="G525" s="56">
        <v>57</v>
      </c>
      <c r="H525" s="56">
        <v>54</v>
      </c>
      <c r="I525" s="57">
        <v>30</v>
      </c>
      <c r="J525" s="69">
        <f t="shared" si="892"/>
        <v>1.0555555555555556</v>
      </c>
      <c r="L525" s="82" t="s">
        <v>1130</v>
      </c>
      <c r="M525" s="86" t="s">
        <v>59</v>
      </c>
      <c r="N525" s="88" t="s">
        <v>124</v>
      </c>
      <c r="O525" s="88" t="s">
        <v>99</v>
      </c>
      <c r="P525" s="83"/>
      <c r="Q525" s="88" t="s">
        <v>98</v>
      </c>
      <c r="R525" s="84" t="s">
        <v>99</v>
      </c>
      <c r="S525" s="88" t="s">
        <v>177</v>
      </c>
      <c r="T525" s="88" t="s">
        <v>87</v>
      </c>
      <c r="U525" s="88" t="s">
        <v>150</v>
      </c>
      <c r="V525" s="88" t="s">
        <v>77</v>
      </c>
      <c r="W525" s="88" t="s">
        <v>102</v>
      </c>
      <c r="X525" s="88" t="s">
        <v>150</v>
      </c>
      <c r="Y525" s="88" t="s">
        <v>99</v>
      </c>
      <c r="Z525" s="89" t="s">
        <v>176</v>
      </c>
      <c r="AL525" s="82" t="s">
        <v>1130</v>
      </c>
      <c r="AM525" s="253" t="s">
        <v>340</v>
      </c>
      <c r="AN525" s="59" t="s">
        <v>714</v>
      </c>
      <c r="AO525" s="59" t="s">
        <v>309</v>
      </c>
      <c r="AP525" s="83"/>
      <c r="AQ525" s="59" t="s">
        <v>706</v>
      </c>
      <c r="AR525" s="84" t="s">
        <v>324</v>
      </c>
      <c r="AS525" s="59" t="s">
        <v>342</v>
      </c>
      <c r="AT525" s="59" t="s">
        <v>311</v>
      </c>
      <c r="AU525" s="59" t="s">
        <v>456</v>
      </c>
      <c r="AV525" s="59" t="s">
        <v>327</v>
      </c>
      <c r="AW525" s="59" t="s">
        <v>320</v>
      </c>
      <c r="AX525" s="59" t="s">
        <v>308</v>
      </c>
      <c r="AY525" s="59" t="s">
        <v>707</v>
      </c>
      <c r="AZ525" s="85" t="s">
        <v>705</v>
      </c>
      <c r="BL525" s="90">
        <f t="shared" si="915"/>
        <v>4</v>
      </c>
      <c r="BM525" s="77">
        <f t="shared" si="915"/>
        <v>0</v>
      </c>
      <c r="BN525" s="77">
        <f t="shared" si="915"/>
        <v>1</v>
      </c>
      <c r="BO525" s="91"/>
      <c r="BP525" s="77">
        <f t="shared" si="893"/>
        <v>0</v>
      </c>
      <c r="BQ525" s="77">
        <f t="shared" si="893"/>
        <v>1</v>
      </c>
      <c r="BR525" s="77">
        <f t="shared" si="893"/>
        <v>2</v>
      </c>
      <c r="BS525" s="77">
        <f t="shared" si="893"/>
        <v>3</v>
      </c>
      <c r="BT525" s="77">
        <f t="shared" si="893"/>
        <v>3</v>
      </c>
      <c r="BU525" s="77">
        <f t="shared" si="893"/>
        <v>2</v>
      </c>
      <c r="BV525" s="77">
        <f t="shared" si="893"/>
        <v>2</v>
      </c>
      <c r="BW525" s="77">
        <f t="shared" si="893"/>
        <v>3</v>
      </c>
      <c r="BX525" s="77">
        <f t="shared" si="893"/>
        <v>1</v>
      </c>
      <c r="BY525" s="92">
        <f t="shared" si="893"/>
        <v>2</v>
      </c>
      <c r="CB525" s="77"/>
      <c r="CC525" s="77"/>
      <c r="CD525" s="77"/>
      <c r="CE525" s="77"/>
      <c r="CF525" s="77"/>
      <c r="CG525" s="77"/>
      <c r="CH525" s="77"/>
      <c r="CI525" s="77"/>
      <c r="CJ525" s="78"/>
      <c r="CK525" s="90">
        <f t="shared" si="916"/>
        <v>0</v>
      </c>
      <c r="CL525" s="77">
        <f t="shared" si="916"/>
        <v>0</v>
      </c>
      <c r="CM525" s="77">
        <f t="shared" si="916"/>
        <v>0</v>
      </c>
      <c r="CN525" s="91"/>
      <c r="CO525" s="77">
        <f t="shared" si="894"/>
        <v>5</v>
      </c>
      <c r="CP525" s="77">
        <f t="shared" si="894"/>
        <v>0</v>
      </c>
      <c r="CQ525" s="77">
        <f t="shared" si="894"/>
        <v>0</v>
      </c>
      <c r="CR525" s="77">
        <f t="shared" si="894"/>
        <v>3</v>
      </c>
      <c r="CS525" s="77">
        <f t="shared" si="894"/>
        <v>1</v>
      </c>
      <c r="CT525" s="77">
        <f t="shared" si="894"/>
        <v>1</v>
      </c>
      <c r="CU525" s="77">
        <f t="shared" si="894"/>
        <v>4</v>
      </c>
      <c r="CV525" s="77">
        <f t="shared" si="894"/>
        <v>1</v>
      </c>
      <c r="CW525" s="77">
        <f t="shared" si="894"/>
        <v>0</v>
      </c>
      <c r="CX525" s="92">
        <f t="shared" si="894"/>
        <v>3</v>
      </c>
      <c r="DA525" s="77"/>
      <c r="DB525" s="77"/>
      <c r="DC525" s="77"/>
      <c r="DD525" s="77"/>
      <c r="DE525" s="77"/>
      <c r="DF525" s="77"/>
      <c r="DG525" s="77"/>
      <c r="DH525" s="77"/>
      <c r="DJ525" s="90" t="str">
        <f t="shared" si="917"/>
        <v>H</v>
      </c>
      <c r="DK525" s="77" t="str">
        <f t="shared" si="917"/>
        <v>D</v>
      </c>
      <c r="DL525" s="77" t="str">
        <f t="shared" si="917"/>
        <v>H</v>
      </c>
      <c r="DM525" s="91"/>
      <c r="DN525" s="77" t="str">
        <f t="shared" si="895"/>
        <v>A</v>
      </c>
      <c r="DO525" s="77" t="str">
        <f t="shared" si="895"/>
        <v>H</v>
      </c>
      <c r="DP525" s="77" t="str">
        <f t="shared" si="895"/>
        <v>H</v>
      </c>
      <c r="DQ525" s="77" t="str">
        <f t="shared" si="895"/>
        <v>D</v>
      </c>
      <c r="DR525" s="77" t="str">
        <f t="shared" si="895"/>
        <v>H</v>
      </c>
      <c r="DS525" s="77" t="str">
        <f t="shared" si="895"/>
        <v>H</v>
      </c>
      <c r="DT525" s="77" t="str">
        <f t="shared" si="895"/>
        <v>A</v>
      </c>
      <c r="DU525" s="77" t="str">
        <f t="shared" si="895"/>
        <v>H</v>
      </c>
      <c r="DV525" s="77" t="str">
        <f t="shared" si="895"/>
        <v>H</v>
      </c>
      <c r="DW525" s="92" t="str">
        <f t="shared" si="895"/>
        <v>A</v>
      </c>
      <c r="DZ525" s="56"/>
      <c r="EA525" s="56"/>
      <c r="EB525" s="56"/>
      <c r="EC525" s="56"/>
      <c r="ED525" s="56"/>
      <c r="EE525" s="56"/>
      <c r="EF525" s="56"/>
      <c r="EG525" s="56"/>
      <c r="EI525" s="53" t="str">
        <f t="shared" si="896"/>
        <v>Eastbourne</v>
      </c>
      <c r="EJ525" s="79">
        <f t="shared" si="918"/>
        <v>26</v>
      </c>
      <c r="EK525" s="80">
        <f t="shared" si="897"/>
        <v>8</v>
      </c>
      <c r="EL525" s="80">
        <f t="shared" si="898"/>
        <v>2</v>
      </c>
      <c r="EM525" s="80">
        <f t="shared" si="899"/>
        <v>3</v>
      </c>
      <c r="EN525" s="80">
        <f>COUNTIF(DM$522:DM$535,"A")</f>
        <v>3</v>
      </c>
      <c r="EO525" s="80">
        <f>COUNTIF(DM$522:DM$535,"D")</f>
        <v>2</v>
      </c>
      <c r="EP525" s="80">
        <f>COUNTIF(DM$522:DM$535,"H")</f>
        <v>8</v>
      </c>
      <c r="EQ525" s="79">
        <f t="shared" si="919"/>
        <v>11</v>
      </c>
      <c r="ER525" s="79">
        <f t="shared" si="900"/>
        <v>4</v>
      </c>
      <c r="ES525" s="79">
        <f t="shared" si="900"/>
        <v>11</v>
      </c>
      <c r="ET525" s="81">
        <f>SUM($BL525:$CI525)+SUM(CN$522:CN$535)</f>
        <v>37</v>
      </c>
      <c r="EU525" s="81">
        <f>SUM($CK525:$DH525)+SUM(BO$522:BO$535)</f>
        <v>53</v>
      </c>
      <c r="EV525" s="79">
        <f t="shared" si="901"/>
        <v>26</v>
      </c>
      <c r="EW525" s="136">
        <f t="shared" si="902"/>
        <v>0.69811320754716977</v>
      </c>
      <c r="EX525" s="78"/>
      <c r="EY525" s="80">
        <f t="shared" si="903"/>
        <v>26</v>
      </c>
      <c r="EZ525" s="80">
        <f t="shared" si="904"/>
        <v>11</v>
      </c>
      <c r="FA525" s="80">
        <f t="shared" si="905"/>
        <v>4</v>
      </c>
      <c r="FB525" s="80">
        <f t="shared" si="906"/>
        <v>11</v>
      </c>
      <c r="FC525" s="80">
        <f t="shared" si="907"/>
        <v>37</v>
      </c>
      <c r="FD525" s="80">
        <f t="shared" si="908"/>
        <v>53</v>
      </c>
      <c r="FE525" s="80">
        <f t="shared" si="909"/>
        <v>26</v>
      </c>
      <c r="FF525" s="80">
        <f t="shared" si="910"/>
        <v>0.69811320754716977</v>
      </c>
      <c r="FH525" s="54">
        <f t="shared" si="920"/>
        <v>0</v>
      </c>
      <c r="FI525" s="54">
        <f t="shared" si="921"/>
        <v>0</v>
      </c>
      <c r="FJ525" s="54">
        <f t="shared" si="911"/>
        <v>0</v>
      </c>
      <c r="FK525" s="54">
        <f t="shared" si="911"/>
        <v>0</v>
      </c>
      <c r="FL525" s="54">
        <f t="shared" si="911"/>
        <v>0</v>
      </c>
      <c r="FM525" s="54">
        <f t="shared" si="911"/>
        <v>0</v>
      </c>
      <c r="FN525" s="54">
        <f t="shared" si="911"/>
        <v>0</v>
      </c>
      <c r="FO525" s="54">
        <f t="shared" si="911"/>
        <v>0</v>
      </c>
      <c r="FQ525" s="54" t="str">
        <f t="shared" si="912"/>
        <v/>
      </c>
      <c r="FR525" s="54" t="str">
        <f t="shared" si="913"/>
        <v/>
      </c>
      <c r="FS525" s="54" t="str">
        <f t="shared" si="914"/>
        <v/>
      </c>
      <c r="FT525" s="54" t="str">
        <f t="shared" si="914"/>
        <v/>
      </c>
      <c r="FU525" s="54" t="str">
        <f t="shared" si="914"/>
        <v/>
      </c>
      <c r="FV525" s="54" t="str">
        <f t="shared" si="914"/>
        <v/>
      </c>
      <c r="FW525" s="54" t="str">
        <f t="shared" si="914"/>
        <v/>
      </c>
      <c r="FX525" s="54" t="str">
        <f t="shared" si="914"/>
        <v/>
      </c>
      <c r="FY525" s="54" t="s">
        <v>1194</v>
      </c>
      <c r="FZ525" s="61"/>
      <c r="GA525" s="59"/>
      <c r="GB525" s="60"/>
      <c r="GD525" s="59"/>
      <c r="GE525" s="61"/>
      <c r="GF525" s="58"/>
      <c r="GG525" s="61"/>
      <c r="GH525" s="61"/>
      <c r="GI525" s="61"/>
      <c r="GJ525" s="415" t="s">
        <v>1130</v>
      </c>
      <c r="GK525" s="416" t="s">
        <v>486</v>
      </c>
      <c r="GL525" s="416" t="s">
        <v>486</v>
      </c>
      <c r="GM525" s="416" t="s">
        <v>1306</v>
      </c>
      <c r="GN525" s="416" t="s">
        <v>486</v>
      </c>
      <c r="GO525" s="416" t="s">
        <v>486</v>
      </c>
    </row>
    <row r="526" spans="1:200" s="54" customFormat="1" ht="12" customHeight="1" x14ac:dyDescent="0.25">
      <c r="A526" s="54">
        <v>5</v>
      </c>
      <c r="B526" s="54" t="s">
        <v>1150</v>
      </c>
      <c r="C526" s="56">
        <v>26</v>
      </c>
      <c r="D526" s="56">
        <v>11</v>
      </c>
      <c r="E526" s="56">
        <v>4</v>
      </c>
      <c r="F526" s="56">
        <v>11</v>
      </c>
      <c r="G526" s="56">
        <v>55</v>
      </c>
      <c r="H526" s="56">
        <v>53</v>
      </c>
      <c r="I526" s="57">
        <v>26</v>
      </c>
      <c r="J526" s="69">
        <f t="shared" si="892"/>
        <v>1.0377358490566038</v>
      </c>
      <c r="L526" s="82" t="s">
        <v>1125</v>
      </c>
      <c r="M526" s="150" t="s">
        <v>304</v>
      </c>
      <c r="N526" s="88" t="s">
        <v>175</v>
      </c>
      <c r="O526" s="88" t="s">
        <v>88</v>
      </c>
      <c r="P526" s="88" t="s">
        <v>87</v>
      </c>
      <c r="Q526" s="83"/>
      <c r="R526" s="84" t="s">
        <v>149</v>
      </c>
      <c r="S526" s="148" t="s">
        <v>177</v>
      </c>
      <c r="T526" s="88" t="s">
        <v>150</v>
      </c>
      <c r="U526" s="88" t="s">
        <v>100</v>
      </c>
      <c r="V526" s="88" t="s">
        <v>86</v>
      </c>
      <c r="W526" s="88" t="s">
        <v>177</v>
      </c>
      <c r="X526" s="148" t="s">
        <v>273</v>
      </c>
      <c r="Y526" s="88" t="s">
        <v>200</v>
      </c>
      <c r="Z526" s="89" t="s">
        <v>74</v>
      </c>
      <c r="AL526" s="82" t="s">
        <v>1125</v>
      </c>
      <c r="AM526" s="253" t="s">
        <v>711</v>
      </c>
      <c r="AN526" s="59" t="s">
        <v>309</v>
      </c>
      <c r="AO526" s="59" t="s">
        <v>319</v>
      </c>
      <c r="AP526" s="59" t="s">
        <v>334</v>
      </c>
      <c r="AQ526" s="83"/>
      <c r="AR526" s="84" t="s">
        <v>714</v>
      </c>
      <c r="AS526" s="59" t="s">
        <v>589</v>
      </c>
      <c r="AT526" s="59" t="s">
        <v>321</v>
      </c>
      <c r="AU526" s="59" t="s">
        <v>708</v>
      </c>
      <c r="AV526" s="59" t="s">
        <v>308</v>
      </c>
      <c r="AW526" s="59" t="s">
        <v>326</v>
      </c>
      <c r="AX526" s="59" t="s">
        <v>1035</v>
      </c>
      <c r="AY526" s="59" t="s">
        <v>456</v>
      </c>
      <c r="AZ526" s="85" t="s">
        <v>317</v>
      </c>
      <c r="BL526" s="90">
        <f t="shared" si="915"/>
        <v>4</v>
      </c>
      <c r="BM526" s="77">
        <f t="shared" si="915"/>
        <v>2</v>
      </c>
      <c r="BN526" s="77">
        <f t="shared" si="915"/>
        <v>1</v>
      </c>
      <c r="BO526" s="77">
        <f t="shared" si="915"/>
        <v>3</v>
      </c>
      <c r="BP526" s="91"/>
      <c r="BQ526" s="77">
        <f t="shared" si="893"/>
        <v>1</v>
      </c>
      <c r="BR526" s="77">
        <f t="shared" si="893"/>
        <v>2</v>
      </c>
      <c r="BS526" s="77">
        <f t="shared" si="893"/>
        <v>3</v>
      </c>
      <c r="BT526" s="77">
        <f t="shared" si="893"/>
        <v>4</v>
      </c>
      <c r="BU526" s="77">
        <f t="shared" si="893"/>
        <v>0</v>
      </c>
      <c r="BV526" s="77">
        <f t="shared" si="893"/>
        <v>2</v>
      </c>
      <c r="BW526" s="77">
        <f t="shared" si="893"/>
        <v>4</v>
      </c>
      <c r="BX526" s="77">
        <f t="shared" si="893"/>
        <v>2</v>
      </c>
      <c r="BY526" s="92">
        <f t="shared" si="893"/>
        <v>1</v>
      </c>
      <c r="CB526" s="77"/>
      <c r="CC526" s="77"/>
      <c r="CD526" s="77"/>
      <c r="CE526" s="77"/>
      <c r="CF526" s="77"/>
      <c r="CG526" s="77"/>
      <c r="CH526" s="77"/>
      <c r="CI526" s="77"/>
      <c r="CJ526" s="78"/>
      <c r="CK526" s="90">
        <f t="shared" si="916"/>
        <v>2</v>
      </c>
      <c r="CL526" s="77">
        <f t="shared" si="916"/>
        <v>5</v>
      </c>
      <c r="CM526" s="77">
        <f t="shared" si="916"/>
        <v>6</v>
      </c>
      <c r="CN526" s="77">
        <f t="shared" si="916"/>
        <v>3</v>
      </c>
      <c r="CO526" s="91"/>
      <c r="CP526" s="77">
        <f t="shared" si="894"/>
        <v>5</v>
      </c>
      <c r="CQ526" s="77">
        <f t="shared" si="894"/>
        <v>0</v>
      </c>
      <c r="CR526" s="77">
        <f t="shared" si="894"/>
        <v>1</v>
      </c>
      <c r="CS526" s="77">
        <f t="shared" si="894"/>
        <v>3</v>
      </c>
      <c r="CT526" s="77">
        <f t="shared" si="894"/>
        <v>3</v>
      </c>
      <c r="CU526" s="77">
        <f t="shared" si="894"/>
        <v>0</v>
      </c>
      <c r="CV526" s="77">
        <f t="shared" si="894"/>
        <v>4</v>
      </c>
      <c r="CW526" s="77">
        <f t="shared" si="894"/>
        <v>2</v>
      </c>
      <c r="CX526" s="92">
        <f t="shared" si="894"/>
        <v>2</v>
      </c>
      <c r="DA526" s="77"/>
      <c r="DB526" s="77"/>
      <c r="DC526" s="77"/>
      <c r="DD526" s="77"/>
      <c r="DE526" s="77"/>
      <c r="DF526" s="77"/>
      <c r="DG526" s="77"/>
      <c r="DH526" s="77"/>
      <c r="DJ526" s="90" t="str">
        <f t="shared" si="917"/>
        <v>H</v>
      </c>
      <c r="DK526" s="77" t="str">
        <f t="shared" si="917"/>
        <v>A</v>
      </c>
      <c r="DL526" s="77" t="str">
        <f t="shared" si="917"/>
        <v>A</v>
      </c>
      <c r="DM526" s="77" t="str">
        <f t="shared" si="917"/>
        <v>D</v>
      </c>
      <c r="DN526" s="91"/>
      <c r="DO526" s="77" t="str">
        <f t="shared" si="895"/>
        <v>A</v>
      </c>
      <c r="DP526" s="77" t="str">
        <f t="shared" si="895"/>
        <v>H</v>
      </c>
      <c r="DQ526" s="77" t="str">
        <f t="shared" si="895"/>
        <v>H</v>
      </c>
      <c r="DR526" s="77" t="str">
        <f t="shared" si="895"/>
        <v>H</v>
      </c>
      <c r="DS526" s="77" t="str">
        <f t="shared" si="895"/>
        <v>A</v>
      </c>
      <c r="DT526" s="77" t="str">
        <f t="shared" si="895"/>
        <v>H</v>
      </c>
      <c r="DU526" s="77" t="str">
        <f t="shared" si="895"/>
        <v>D</v>
      </c>
      <c r="DV526" s="77" t="str">
        <f t="shared" si="895"/>
        <v>D</v>
      </c>
      <c r="DW526" s="92" t="str">
        <f t="shared" si="895"/>
        <v>A</v>
      </c>
      <c r="DZ526" s="56"/>
      <c r="EA526" s="56"/>
      <c r="EB526" s="56"/>
      <c r="EC526" s="56"/>
      <c r="ED526" s="56"/>
      <c r="EE526" s="56"/>
      <c r="EF526" s="56"/>
      <c r="EG526" s="56"/>
      <c r="EI526" s="53" t="str">
        <f t="shared" si="896"/>
        <v>Edgware Town</v>
      </c>
      <c r="EJ526" s="79">
        <f t="shared" si="918"/>
        <v>26</v>
      </c>
      <c r="EK526" s="80">
        <f t="shared" si="897"/>
        <v>5</v>
      </c>
      <c r="EL526" s="80">
        <f t="shared" si="898"/>
        <v>3</v>
      </c>
      <c r="EM526" s="80">
        <f t="shared" si="899"/>
        <v>5</v>
      </c>
      <c r="EN526" s="80">
        <f>COUNTIF(DN$522:DN$535,"A")</f>
        <v>4</v>
      </c>
      <c r="EO526" s="80">
        <f>COUNTIF(DN$522:DN$535,"D")</f>
        <v>1</v>
      </c>
      <c r="EP526" s="80">
        <f>COUNTIF(DN$522:DN$535,"H")</f>
        <v>8</v>
      </c>
      <c r="EQ526" s="79">
        <f t="shared" si="919"/>
        <v>9</v>
      </c>
      <c r="ER526" s="79">
        <f t="shared" si="900"/>
        <v>4</v>
      </c>
      <c r="ES526" s="79">
        <f t="shared" si="900"/>
        <v>13</v>
      </c>
      <c r="ET526" s="81">
        <f>SUM($BL526:$CI526)+SUM(CO$522:CO$535)</f>
        <v>51</v>
      </c>
      <c r="EU526" s="81">
        <f>SUM($CK526:$DH526)+SUM(BP$522:BP$535)</f>
        <v>71</v>
      </c>
      <c r="EV526" s="79">
        <f t="shared" si="901"/>
        <v>22</v>
      </c>
      <c r="EW526" s="136">
        <f t="shared" si="902"/>
        <v>0.71830985915492962</v>
      </c>
      <c r="EX526" s="78"/>
      <c r="EY526" s="80">
        <f t="shared" si="903"/>
        <v>26</v>
      </c>
      <c r="EZ526" s="80">
        <f t="shared" si="904"/>
        <v>9</v>
      </c>
      <c r="FA526" s="80">
        <f t="shared" si="905"/>
        <v>4</v>
      </c>
      <c r="FB526" s="80">
        <f t="shared" si="906"/>
        <v>13</v>
      </c>
      <c r="FC526" s="80">
        <f t="shared" si="907"/>
        <v>51</v>
      </c>
      <c r="FD526" s="80">
        <f t="shared" si="908"/>
        <v>71</v>
      </c>
      <c r="FE526" s="80">
        <f t="shared" si="909"/>
        <v>22</v>
      </c>
      <c r="FF526" s="80">
        <f t="shared" si="910"/>
        <v>0.71830985915492962</v>
      </c>
      <c r="FH526" s="54">
        <f t="shared" si="920"/>
        <v>0</v>
      </c>
      <c r="FI526" s="54">
        <f t="shared" si="921"/>
        <v>0</v>
      </c>
      <c r="FJ526" s="54">
        <f t="shared" si="911"/>
        <v>0</v>
      </c>
      <c r="FK526" s="54">
        <f t="shared" si="911"/>
        <v>0</v>
      </c>
      <c r="FL526" s="54">
        <f t="shared" si="911"/>
        <v>0</v>
      </c>
      <c r="FM526" s="54">
        <f t="shared" si="911"/>
        <v>0</v>
      </c>
      <c r="FN526" s="54">
        <f t="shared" si="911"/>
        <v>0</v>
      </c>
      <c r="FO526" s="54">
        <f t="shared" si="911"/>
        <v>0</v>
      </c>
      <c r="FQ526" s="54" t="str">
        <f t="shared" si="912"/>
        <v/>
      </c>
      <c r="FR526" s="54" t="str">
        <f t="shared" si="913"/>
        <v/>
      </c>
      <c r="FS526" s="54" t="str">
        <f t="shared" si="914"/>
        <v/>
      </c>
      <c r="FT526" s="54" t="str">
        <f t="shared" si="914"/>
        <v/>
      </c>
      <c r="FU526" s="54" t="str">
        <f t="shared" si="914"/>
        <v/>
      </c>
      <c r="FV526" s="54" t="str">
        <f t="shared" si="914"/>
        <v/>
      </c>
      <c r="FW526" s="54" t="str">
        <f t="shared" si="914"/>
        <v/>
      </c>
      <c r="FX526" s="54" t="str">
        <f t="shared" si="914"/>
        <v/>
      </c>
      <c r="FY526" s="54" t="s">
        <v>1134</v>
      </c>
      <c r="GA526" s="59"/>
      <c r="GB526" s="60"/>
      <c r="GC526" s="58"/>
      <c r="GD526" s="59"/>
      <c r="GE526" s="61"/>
      <c r="GF526" s="58"/>
      <c r="GG526" s="61"/>
      <c r="GH526" s="61"/>
      <c r="GI526" s="61"/>
      <c r="GJ526" s="415" t="s">
        <v>1125</v>
      </c>
      <c r="GK526" s="416" t="s">
        <v>486</v>
      </c>
      <c r="GL526" s="416" t="s">
        <v>486</v>
      </c>
      <c r="GM526" s="416" t="s">
        <v>1285</v>
      </c>
      <c r="GN526" s="416" t="s">
        <v>486</v>
      </c>
      <c r="GO526" s="416" t="s">
        <v>486</v>
      </c>
    </row>
    <row r="527" spans="1:200" s="54" customFormat="1" ht="12" customHeight="1" x14ac:dyDescent="0.25">
      <c r="A527" s="54">
        <v>6</v>
      </c>
      <c r="B527" s="54" t="s">
        <v>1130</v>
      </c>
      <c r="C527" s="56">
        <v>26</v>
      </c>
      <c r="D527" s="56">
        <v>11</v>
      </c>
      <c r="E527" s="56">
        <v>4</v>
      </c>
      <c r="F527" s="56">
        <v>11</v>
      </c>
      <c r="G527" s="56">
        <v>37</v>
      </c>
      <c r="H527" s="56">
        <v>53</v>
      </c>
      <c r="I527" s="57">
        <v>26</v>
      </c>
      <c r="J527" s="69">
        <f t="shared" si="892"/>
        <v>0.69811320754716977</v>
      </c>
      <c r="L527" s="96" t="s">
        <v>1011</v>
      </c>
      <c r="M527" s="99" t="s">
        <v>74</v>
      </c>
      <c r="N527" s="84" t="s">
        <v>459</v>
      </c>
      <c r="O527" s="84" t="s">
        <v>58</v>
      </c>
      <c r="P527" s="84" t="s">
        <v>74</v>
      </c>
      <c r="Q527" s="84" t="s">
        <v>58</v>
      </c>
      <c r="R527" s="83"/>
      <c r="S527" s="84" t="s">
        <v>59</v>
      </c>
      <c r="T527" s="84" t="s">
        <v>86</v>
      </c>
      <c r="U527" s="84" t="s">
        <v>125</v>
      </c>
      <c r="V527" s="84" t="s">
        <v>150</v>
      </c>
      <c r="W527" s="84" t="s">
        <v>102</v>
      </c>
      <c r="X527" s="84" t="s">
        <v>60</v>
      </c>
      <c r="Y527" s="84" t="s">
        <v>200</v>
      </c>
      <c r="Z527" s="98" t="s">
        <v>74</v>
      </c>
      <c r="AL527" s="96" t="s">
        <v>1011</v>
      </c>
      <c r="AM527" s="99" t="s">
        <v>328</v>
      </c>
      <c r="AN527" s="84" t="s">
        <v>701</v>
      </c>
      <c r="AO527" s="84" t="s">
        <v>321</v>
      </c>
      <c r="AP527" s="84" t="s">
        <v>326</v>
      </c>
      <c r="AQ527" s="84" t="s">
        <v>707</v>
      </c>
      <c r="AR527" s="83"/>
      <c r="AS527" s="84" t="s">
        <v>313</v>
      </c>
      <c r="AT527" s="84" t="s">
        <v>456</v>
      </c>
      <c r="AU527" s="84" t="s">
        <v>309</v>
      </c>
      <c r="AV527" s="84" t="s">
        <v>334</v>
      </c>
      <c r="AW527" s="84" t="s">
        <v>1035</v>
      </c>
      <c r="AX527" s="84" t="s">
        <v>319</v>
      </c>
      <c r="AY527" s="84" t="s">
        <v>342</v>
      </c>
      <c r="AZ527" s="98" t="s">
        <v>333</v>
      </c>
      <c r="BL527" s="90">
        <f t="shared" si="915"/>
        <v>1</v>
      </c>
      <c r="BM527" s="77">
        <f t="shared" si="915"/>
        <v>5</v>
      </c>
      <c r="BN527" s="77">
        <f t="shared" si="915"/>
        <v>5</v>
      </c>
      <c r="BO527" s="77">
        <f t="shared" si="915"/>
        <v>1</v>
      </c>
      <c r="BP527" s="77">
        <f t="shared" si="915"/>
        <v>5</v>
      </c>
      <c r="BQ527" s="91"/>
      <c r="BR527" s="77">
        <f t="shared" si="893"/>
        <v>4</v>
      </c>
      <c r="BS527" s="77">
        <f t="shared" si="893"/>
        <v>0</v>
      </c>
      <c r="BT527" s="77">
        <f t="shared" si="893"/>
        <v>5</v>
      </c>
      <c r="BU527" s="77">
        <f t="shared" si="893"/>
        <v>3</v>
      </c>
      <c r="BV527" s="77">
        <f t="shared" si="893"/>
        <v>2</v>
      </c>
      <c r="BW527" s="77">
        <f t="shared" si="893"/>
        <v>4</v>
      </c>
      <c r="BX527" s="77">
        <f t="shared" si="893"/>
        <v>2</v>
      </c>
      <c r="BY527" s="92">
        <f t="shared" si="893"/>
        <v>1</v>
      </c>
      <c r="CB527" s="77"/>
      <c r="CC527" s="77"/>
      <c r="CD527" s="77"/>
      <c r="CE527" s="77"/>
      <c r="CF527" s="77"/>
      <c r="CG527" s="77"/>
      <c r="CH527" s="77"/>
      <c r="CI527" s="77"/>
      <c r="CJ527" s="78"/>
      <c r="CK527" s="90">
        <f t="shared" si="916"/>
        <v>2</v>
      </c>
      <c r="CL527" s="77">
        <f t="shared" si="916"/>
        <v>3</v>
      </c>
      <c r="CM527" s="77">
        <f t="shared" si="916"/>
        <v>1</v>
      </c>
      <c r="CN527" s="77">
        <f t="shared" si="916"/>
        <v>2</v>
      </c>
      <c r="CO527" s="77">
        <f t="shared" si="916"/>
        <v>1</v>
      </c>
      <c r="CP527" s="91"/>
      <c r="CQ527" s="77">
        <f t="shared" si="894"/>
        <v>0</v>
      </c>
      <c r="CR527" s="77">
        <f t="shared" si="894"/>
        <v>3</v>
      </c>
      <c r="CS527" s="77">
        <f t="shared" si="894"/>
        <v>0</v>
      </c>
      <c r="CT527" s="77">
        <f t="shared" si="894"/>
        <v>1</v>
      </c>
      <c r="CU527" s="77">
        <f t="shared" si="894"/>
        <v>4</v>
      </c>
      <c r="CV527" s="77">
        <f t="shared" si="894"/>
        <v>1</v>
      </c>
      <c r="CW527" s="77">
        <f t="shared" si="894"/>
        <v>2</v>
      </c>
      <c r="CX527" s="92">
        <f t="shared" si="894"/>
        <v>2</v>
      </c>
      <c r="DA527" s="77"/>
      <c r="DB527" s="77"/>
      <c r="DC527" s="77"/>
      <c r="DD527" s="77"/>
      <c r="DE527" s="77"/>
      <c r="DF527" s="77"/>
      <c r="DG527" s="77"/>
      <c r="DH527" s="77"/>
      <c r="DJ527" s="90" t="str">
        <f t="shared" si="917"/>
        <v>A</v>
      </c>
      <c r="DK527" s="77" t="str">
        <f t="shared" si="917"/>
        <v>H</v>
      </c>
      <c r="DL527" s="77" t="str">
        <f t="shared" si="917"/>
        <v>H</v>
      </c>
      <c r="DM527" s="77" t="str">
        <f t="shared" si="917"/>
        <v>A</v>
      </c>
      <c r="DN527" s="77" t="str">
        <f t="shared" si="917"/>
        <v>H</v>
      </c>
      <c r="DO527" s="91"/>
      <c r="DP527" s="77" t="str">
        <f t="shared" si="895"/>
        <v>H</v>
      </c>
      <c r="DQ527" s="77" t="str">
        <f t="shared" si="895"/>
        <v>A</v>
      </c>
      <c r="DR527" s="77" t="str">
        <f t="shared" si="895"/>
        <v>H</v>
      </c>
      <c r="DS527" s="77" t="str">
        <f t="shared" si="895"/>
        <v>H</v>
      </c>
      <c r="DT527" s="77" t="str">
        <f t="shared" si="895"/>
        <v>A</v>
      </c>
      <c r="DU527" s="77" t="str">
        <f t="shared" si="895"/>
        <v>H</v>
      </c>
      <c r="DV527" s="77" t="str">
        <f t="shared" si="895"/>
        <v>D</v>
      </c>
      <c r="DW527" s="92" t="str">
        <f t="shared" si="895"/>
        <v>A</v>
      </c>
      <c r="DZ527" s="56"/>
      <c r="EA527" s="56"/>
      <c r="EB527" s="56"/>
      <c r="EC527" s="56"/>
      <c r="ED527" s="56"/>
      <c r="EE527" s="56"/>
      <c r="EF527" s="56"/>
      <c r="EG527" s="56"/>
      <c r="EI527" s="53" t="str">
        <f t="shared" si="896"/>
        <v>Epsom</v>
      </c>
      <c r="EJ527" s="79">
        <f t="shared" si="918"/>
        <v>26</v>
      </c>
      <c r="EK527" s="80">
        <f t="shared" si="897"/>
        <v>7</v>
      </c>
      <c r="EL527" s="80">
        <f t="shared" si="898"/>
        <v>1</v>
      </c>
      <c r="EM527" s="80">
        <f t="shared" si="899"/>
        <v>5</v>
      </c>
      <c r="EN527" s="80">
        <f>COUNTIF(DO$522:DO$535,"A")</f>
        <v>3</v>
      </c>
      <c r="EO527" s="80">
        <f>COUNTIF(DO$522:DO$535,"D")</f>
        <v>2</v>
      </c>
      <c r="EP527" s="80">
        <f>COUNTIF(DO$522:DO$535,"H")</f>
        <v>8</v>
      </c>
      <c r="EQ527" s="79">
        <f t="shared" si="919"/>
        <v>10</v>
      </c>
      <c r="ER527" s="79">
        <f t="shared" si="900"/>
        <v>3</v>
      </c>
      <c r="ES527" s="79">
        <f t="shared" si="900"/>
        <v>13</v>
      </c>
      <c r="ET527" s="81">
        <f>SUM($BL527:$CI527)+SUM(CP$522:CP$535)</f>
        <v>56</v>
      </c>
      <c r="EU527" s="81">
        <f>SUM($CK527:$DH527)+SUM(BQ$522:BQ$535)</f>
        <v>56</v>
      </c>
      <c r="EV527" s="79">
        <f t="shared" si="901"/>
        <v>23</v>
      </c>
      <c r="EW527" s="136">
        <f t="shared" si="902"/>
        <v>1</v>
      </c>
      <c r="EX527" s="78"/>
      <c r="EY527" s="80">
        <f t="shared" si="903"/>
        <v>26</v>
      </c>
      <c r="EZ527" s="80">
        <f t="shared" si="904"/>
        <v>10</v>
      </c>
      <c r="FA527" s="80">
        <f t="shared" si="905"/>
        <v>3</v>
      </c>
      <c r="FB527" s="80">
        <f t="shared" si="906"/>
        <v>13</v>
      </c>
      <c r="FC527" s="80">
        <f t="shared" si="907"/>
        <v>56</v>
      </c>
      <c r="FD527" s="80">
        <f t="shared" si="908"/>
        <v>56</v>
      </c>
      <c r="FE527" s="80">
        <f t="shared" si="909"/>
        <v>23</v>
      </c>
      <c r="FF527" s="80">
        <f t="shared" si="910"/>
        <v>1</v>
      </c>
      <c r="FH527" s="54">
        <f t="shared" si="920"/>
        <v>0</v>
      </c>
      <c r="FI527" s="54">
        <f t="shared" si="921"/>
        <v>0</v>
      </c>
      <c r="FJ527" s="54">
        <f t="shared" si="911"/>
        <v>0</v>
      </c>
      <c r="FK527" s="54">
        <f t="shared" si="911"/>
        <v>0</v>
      </c>
      <c r="FL527" s="54">
        <f t="shared" si="911"/>
        <v>0</v>
      </c>
      <c r="FM527" s="54">
        <f t="shared" si="911"/>
        <v>0</v>
      </c>
      <c r="FN527" s="54">
        <f t="shared" si="911"/>
        <v>0</v>
      </c>
      <c r="FO527" s="54">
        <f t="shared" si="911"/>
        <v>0</v>
      </c>
      <c r="FQ527" s="54" t="str">
        <f t="shared" si="912"/>
        <v/>
      </c>
      <c r="FR527" s="54" t="str">
        <f t="shared" si="913"/>
        <v/>
      </c>
      <c r="FS527" s="54" t="str">
        <f t="shared" si="914"/>
        <v/>
      </c>
      <c r="FT527" s="54" t="str">
        <f t="shared" si="914"/>
        <v/>
      </c>
      <c r="FU527" s="54" t="str">
        <f t="shared" si="914"/>
        <v/>
      </c>
      <c r="FV527" s="54" t="str">
        <f t="shared" si="914"/>
        <v/>
      </c>
      <c r="FW527" s="54" t="str">
        <f t="shared" si="914"/>
        <v/>
      </c>
      <c r="FX527" s="54" t="str">
        <f t="shared" si="914"/>
        <v/>
      </c>
      <c r="FY527" s="54" t="s">
        <v>1307</v>
      </c>
      <c r="FZ527" s="54" t="s">
        <v>1149</v>
      </c>
      <c r="GA527" s="59"/>
      <c r="GB527" s="60"/>
      <c r="GD527" s="59"/>
      <c r="GE527" s="61"/>
      <c r="GF527" s="58"/>
      <c r="GG527" s="61"/>
      <c r="GH527" s="61"/>
      <c r="GI527" s="61"/>
      <c r="GJ527" s="415" t="s">
        <v>1011</v>
      </c>
      <c r="GK527" s="416" t="s">
        <v>486</v>
      </c>
      <c r="GL527" s="416" t="s">
        <v>486</v>
      </c>
      <c r="GM527" s="416" t="s">
        <v>486</v>
      </c>
      <c r="GN527" s="416" t="s">
        <v>486</v>
      </c>
      <c r="GO527" s="416" t="s">
        <v>486</v>
      </c>
    </row>
    <row r="528" spans="1:200" s="54" customFormat="1" ht="12" customHeight="1" x14ac:dyDescent="0.25">
      <c r="A528" s="54">
        <v>7</v>
      </c>
      <c r="B528" s="54" t="s">
        <v>1127</v>
      </c>
      <c r="C528" s="56">
        <v>26</v>
      </c>
      <c r="D528" s="56">
        <v>10</v>
      </c>
      <c r="E528" s="56">
        <v>5</v>
      </c>
      <c r="F528" s="56">
        <v>11</v>
      </c>
      <c r="G528" s="56">
        <v>50</v>
      </c>
      <c r="H528" s="56">
        <v>58</v>
      </c>
      <c r="I528" s="57">
        <v>25</v>
      </c>
      <c r="J528" s="69">
        <f t="shared" si="892"/>
        <v>0.86206896551724133</v>
      </c>
      <c r="L528" s="82" t="s">
        <v>1136</v>
      </c>
      <c r="M528" s="86" t="s">
        <v>124</v>
      </c>
      <c r="N528" s="88" t="s">
        <v>150</v>
      </c>
      <c r="O528" s="88" t="s">
        <v>513</v>
      </c>
      <c r="P528" s="88" t="s">
        <v>177</v>
      </c>
      <c r="Q528" s="88" t="s">
        <v>86</v>
      </c>
      <c r="R528" s="84" t="s">
        <v>101</v>
      </c>
      <c r="S528" s="83"/>
      <c r="T528" s="88" t="s">
        <v>150</v>
      </c>
      <c r="U528" s="88" t="s">
        <v>186</v>
      </c>
      <c r="V528" s="88" t="s">
        <v>74</v>
      </c>
      <c r="W528" s="88" t="s">
        <v>177</v>
      </c>
      <c r="X528" s="88" t="s">
        <v>150</v>
      </c>
      <c r="Y528" s="88" t="s">
        <v>200</v>
      </c>
      <c r="Z528" s="89" t="s">
        <v>176</v>
      </c>
      <c r="AL528" s="82" t="s">
        <v>1136</v>
      </c>
      <c r="AM528" s="253" t="s">
        <v>708</v>
      </c>
      <c r="AN528" s="59" t="s">
        <v>456</v>
      </c>
      <c r="AO528" s="59" t="s">
        <v>711</v>
      </c>
      <c r="AP528" s="59" t="s">
        <v>603</v>
      </c>
      <c r="AQ528" s="59" t="s">
        <v>705</v>
      </c>
      <c r="AR528" s="84" t="s">
        <v>329</v>
      </c>
      <c r="AS528" s="83"/>
      <c r="AT528" s="59" t="s">
        <v>326</v>
      </c>
      <c r="AU528" s="59" t="s">
        <v>1035</v>
      </c>
      <c r="AV528" s="59" t="s">
        <v>318</v>
      </c>
      <c r="AW528" s="59" t="s">
        <v>307</v>
      </c>
      <c r="AX528" s="59" t="s">
        <v>301</v>
      </c>
      <c r="AY528" s="59" t="s">
        <v>328</v>
      </c>
      <c r="AZ528" s="85" t="s">
        <v>667</v>
      </c>
      <c r="BL528" s="90">
        <f t="shared" si="915"/>
        <v>0</v>
      </c>
      <c r="BM528" s="77">
        <f t="shared" si="915"/>
        <v>3</v>
      </c>
      <c r="BN528" s="77">
        <f t="shared" si="915"/>
        <v>8</v>
      </c>
      <c r="BO528" s="77">
        <f t="shared" si="915"/>
        <v>2</v>
      </c>
      <c r="BP528" s="77">
        <f t="shared" si="915"/>
        <v>0</v>
      </c>
      <c r="BQ528" s="77">
        <f t="shared" si="915"/>
        <v>3</v>
      </c>
      <c r="BR528" s="91"/>
      <c r="BS528" s="77">
        <f t="shared" si="893"/>
        <v>3</v>
      </c>
      <c r="BT528" s="77">
        <f t="shared" si="893"/>
        <v>3</v>
      </c>
      <c r="BU528" s="77">
        <f t="shared" si="893"/>
        <v>1</v>
      </c>
      <c r="BV528" s="77">
        <f t="shared" si="893"/>
        <v>2</v>
      </c>
      <c r="BW528" s="77">
        <f t="shared" si="893"/>
        <v>3</v>
      </c>
      <c r="BX528" s="77">
        <f t="shared" si="893"/>
        <v>2</v>
      </c>
      <c r="BY528" s="92">
        <f t="shared" si="893"/>
        <v>2</v>
      </c>
      <c r="CB528" s="77"/>
      <c r="CC528" s="77"/>
      <c r="CD528" s="77"/>
      <c r="CE528" s="77"/>
      <c r="CF528" s="77"/>
      <c r="CG528" s="77"/>
      <c r="CH528" s="77"/>
      <c r="CI528" s="77"/>
      <c r="CJ528" s="78"/>
      <c r="CK528" s="90">
        <f t="shared" si="916"/>
        <v>0</v>
      </c>
      <c r="CL528" s="77">
        <f t="shared" si="916"/>
        <v>1</v>
      </c>
      <c r="CM528" s="77">
        <f t="shared" si="916"/>
        <v>2</v>
      </c>
      <c r="CN528" s="77">
        <f t="shared" si="916"/>
        <v>0</v>
      </c>
      <c r="CO528" s="77">
        <f t="shared" si="916"/>
        <v>3</v>
      </c>
      <c r="CP528" s="77">
        <f t="shared" si="916"/>
        <v>2</v>
      </c>
      <c r="CQ528" s="91"/>
      <c r="CR528" s="77">
        <f t="shared" si="894"/>
        <v>1</v>
      </c>
      <c r="CS528" s="77">
        <f t="shared" si="894"/>
        <v>4</v>
      </c>
      <c r="CT528" s="77">
        <f t="shared" si="894"/>
        <v>2</v>
      </c>
      <c r="CU528" s="77">
        <f t="shared" si="894"/>
        <v>0</v>
      </c>
      <c r="CV528" s="77">
        <f t="shared" si="894"/>
        <v>1</v>
      </c>
      <c r="CW528" s="77">
        <f t="shared" si="894"/>
        <v>2</v>
      </c>
      <c r="CX528" s="92">
        <f t="shared" si="894"/>
        <v>3</v>
      </c>
      <c r="DA528" s="77"/>
      <c r="DB528" s="77"/>
      <c r="DC528" s="77"/>
      <c r="DD528" s="77"/>
      <c r="DE528" s="77"/>
      <c r="DF528" s="77"/>
      <c r="DG528" s="77"/>
      <c r="DH528" s="77"/>
      <c r="DJ528" s="90" t="str">
        <f t="shared" si="917"/>
        <v>D</v>
      </c>
      <c r="DK528" s="77" t="str">
        <f t="shared" si="917"/>
        <v>H</v>
      </c>
      <c r="DL528" s="77" t="str">
        <f t="shared" si="917"/>
        <v>H</v>
      </c>
      <c r="DM528" s="77" t="str">
        <f t="shared" si="917"/>
        <v>H</v>
      </c>
      <c r="DN528" s="77" t="str">
        <f t="shared" si="917"/>
        <v>A</v>
      </c>
      <c r="DO528" s="77" t="str">
        <f t="shared" si="917"/>
        <v>H</v>
      </c>
      <c r="DP528" s="91"/>
      <c r="DQ528" s="77" t="str">
        <f t="shared" si="895"/>
        <v>H</v>
      </c>
      <c r="DR528" s="77" t="str">
        <f t="shared" si="895"/>
        <v>A</v>
      </c>
      <c r="DS528" s="77" t="str">
        <f t="shared" si="895"/>
        <v>A</v>
      </c>
      <c r="DT528" s="77" t="str">
        <f t="shared" si="895"/>
        <v>H</v>
      </c>
      <c r="DU528" s="77" t="str">
        <f t="shared" si="895"/>
        <v>H</v>
      </c>
      <c r="DV528" s="77" t="str">
        <f t="shared" si="895"/>
        <v>D</v>
      </c>
      <c r="DW528" s="92" t="str">
        <f t="shared" si="895"/>
        <v>A</v>
      </c>
      <c r="DZ528" s="56"/>
      <c r="EA528" s="56"/>
      <c r="EB528" s="56"/>
      <c r="EC528" s="56"/>
      <c r="ED528" s="56"/>
      <c r="EE528" s="56"/>
      <c r="EF528" s="56"/>
      <c r="EG528" s="56"/>
      <c r="EI528" s="53" t="str">
        <f t="shared" si="896"/>
        <v>Erith &amp; Belvedere</v>
      </c>
      <c r="EJ528" s="79">
        <f t="shared" si="918"/>
        <v>26</v>
      </c>
      <c r="EK528" s="80">
        <f t="shared" si="897"/>
        <v>7</v>
      </c>
      <c r="EL528" s="80">
        <f t="shared" si="898"/>
        <v>2</v>
      </c>
      <c r="EM528" s="80">
        <f t="shared" si="899"/>
        <v>4</v>
      </c>
      <c r="EN528" s="80">
        <f>COUNTIF(DP$522:DP$535,"A")</f>
        <v>1</v>
      </c>
      <c r="EO528" s="80">
        <f>COUNTIF(DP$522:DP$535,"D")</f>
        <v>1</v>
      </c>
      <c r="EP528" s="80">
        <f>COUNTIF(DP$522:DP$535,"H")</f>
        <v>11</v>
      </c>
      <c r="EQ528" s="79">
        <f t="shared" si="919"/>
        <v>8</v>
      </c>
      <c r="ER528" s="79">
        <f t="shared" si="900"/>
        <v>3</v>
      </c>
      <c r="ES528" s="79">
        <f t="shared" si="900"/>
        <v>15</v>
      </c>
      <c r="ET528" s="81">
        <f>SUM($BL528:$CI528)+SUM(CQ$522:CQ$535)</f>
        <v>46</v>
      </c>
      <c r="EU528" s="81">
        <f>SUM($CK528:$DH528)+SUM(BR$522:BR$535)</f>
        <v>59</v>
      </c>
      <c r="EV528" s="79">
        <f t="shared" si="901"/>
        <v>19</v>
      </c>
      <c r="EW528" s="136">
        <f t="shared" si="902"/>
        <v>0.77966101694915257</v>
      </c>
      <c r="EX528" s="78"/>
      <c r="EY528" s="80">
        <f t="shared" si="903"/>
        <v>26</v>
      </c>
      <c r="EZ528" s="80">
        <f t="shared" si="904"/>
        <v>8</v>
      </c>
      <c r="FA528" s="80">
        <f t="shared" si="905"/>
        <v>3</v>
      </c>
      <c r="FB528" s="80">
        <f t="shared" si="906"/>
        <v>15</v>
      </c>
      <c r="FC528" s="80">
        <f t="shared" si="907"/>
        <v>46</v>
      </c>
      <c r="FD528" s="80">
        <f t="shared" si="908"/>
        <v>59</v>
      </c>
      <c r="FE528" s="80">
        <f t="shared" si="909"/>
        <v>19</v>
      </c>
      <c r="FF528" s="80">
        <f t="shared" si="910"/>
        <v>0.77966101694915257</v>
      </c>
      <c r="FH528" s="54">
        <f t="shared" si="920"/>
        <v>0</v>
      </c>
      <c r="FI528" s="54">
        <f t="shared" si="921"/>
        <v>0</v>
      </c>
      <c r="FJ528" s="54">
        <f t="shared" si="911"/>
        <v>0</v>
      </c>
      <c r="FK528" s="54">
        <f t="shared" si="911"/>
        <v>0</v>
      </c>
      <c r="FL528" s="54">
        <f t="shared" si="911"/>
        <v>0</v>
      </c>
      <c r="FM528" s="54">
        <f t="shared" si="911"/>
        <v>0</v>
      </c>
      <c r="FN528" s="54">
        <f t="shared" si="911"/>
        <v>0</v>
      </c>
      <c r="FO528" s="54">
        <f t="shared" si="911"/>
        <v>0</v>
      </c>
      <c r="FQ528" s="54" t="str">
        <f t="shared" si="912"/>
        <v/>
      </c>
      <c r="FR528" s="54" t="str">
        <f t="shared" si="913"/>
        <v/>
      </c>
      <c r="FS528" s="54" t="str">
        <f t="shared" si="914"/>
        <v/>
      </c>
      <c r="FT528" s="54" t="str">
        <f t="shared" si="914"/>
        <v/>
      </c>
      <c r="FU528" s="54" t="str">
        <f t="shared" si="914"/>
        <v/>
      </c>
      <c r="FV528" s="54" t="str">
        <f t="shared" si="914"/>
        <v/>
      </c>
      <c r="FW528" s="54" t="str">
        <f t="shared" si="914"/>
        <v/>
      </c>
      <c r="FX528" s="54" t="str">
        <f t="shared" si="914"/>
        <v/>
      </c>
      <c r="FY528" s="54" t="s">
        <v>1308</v>
      </c>
      <c r="FZ528" s="54" t="s">
        <v>1151</v>
      </c>
      <c r="GA528" s="59"/>
      <c r="GB528" s="60"/>
      <c r="GC528" s="58"/>
      <c r="GD528" s="59"/>
      <c r="GE528" s="61"/>
      <c r="GF528" s="58"/>
      <c r="GG528" s="61"/>
      <c r="GH528" s="61"/>
      <c r="GI528" s="61"/>
      <c r="GJ528" s="415" t="s">
        <v>1136</v>
      </c>
      <c r="GK528" s="416" t="s">
        <v>486</v>
      </c>
      <c r="GL528" s="416" t="s">
        <v>486</v>
      </c>
      <c r="GM528" s="416" t="s">
        <v>486</v>
      </c>
      <c r="GN528" s="416" t="s">
        <v>486</v>
      </c>
      <c r="GO528" s="416" t="s">
        <v>1285</v>
      </c>
    </row>
    <row r="529" spans="1:201" s="53" customFormat="1" ht="12" customHeight="1" x14ac:dyDescent="0.25">
      <c r="A529" s="53">
        <v>8</v>
      </c>
      <c r="B529" s="53" t="s">
        <v>1011</v>
      </c>
      <c r="C529" s="57">
        <v>26</v>
      </c>
      <c r="D529" s="57">
        <v>10</v>
      </c>
      <c r="E529" s="57">
        <v>3</v>
      </c>
      <c r="F529" s="57">
        <v>13</v>
      </c>
      <c r="G529" s="57">
        <v>56</v>
      </c>
      <c r="H529" s="57">
        <v>56</v>
      </c>
      <c r="I529" s="57">
        <v>23</v>
      </c>
      <c r="J529" s="95">
        <f t="shared" si="892"/>
        <v>1</v>
      </c>
      <c r="L529" s="82" t="s">
        <v>1289</v>
      </c>
      <c r="M529" s="86" t="s">
        <v>59</v>
      </c>
      <c r="N529" s="88" t="s">
        <v>206</v>
      </c>
      <c r="O529" s="88" t="s">
        <v>100</v>
      </c>
      <c r="P529" s="88" t="s">
        <v>177</v>
      </c>
      <c r="Q529" s="88" t="s">
        <v>150</v>
      </c>
      <c r="R529" s="84" t="s">
        <v>74</v>
      </c>
      <c r="S529" s="88" t="s">
        <v>125</v>
      </c>
      <c r="T529" s="83"/>
      <c r="U529" s="88" t="s">
        <v>100</v>
      </c>
      <c r="V529" s="88" t="s">
        <v>200</v>
      </c>
      <c r="W529" s="88" t="s">
        <v>304</v>
      </c>
      <c r="X529" s="88" t="s">
        <v>60</v>
      </c>
      <c r="Y529" s="148" t="s">
        <v>176</v>
      </c>
      <c r="Z529" s="89" t="s">
        <v>148</v>
      </c>
      <c r="AA529" s="54"/>
      <c r="AB529" s="54"/>
      <c r="AC529" s="54"/>
      <c r="AD529" s="54"/>
      <c r="AE529" s="54"/>
      <c r="AF529" s="54"/>
      <c r="AG529" s="54"/>
      <c r="AH529" s="54"/>
      <c r="AI529" s="54"/>
      <c r="AJ529" s="54"/>
      <c r="AK529" s="54"/>
      <c r="AL529" s="82" t="s">
        <v>1289</v>
      </c>
      <c r="AM529" s="253" t="s">
        <v>308</v>
      </c>
      <c r="AN529" s="59" t="s">
        <v>319</v>
      </c>
      <c r="AO529" s="59" t="s">
        <v>705</v>
      </c>
      <c r="AP529" s="59" t="s">
        <v>301</v>
      </c>
      <c r="AQ529" s="59" t="s">
        <v>313</v>
      </c>
      <c r="AR529" s="84" t="s">
        <v>320</v>
      </c>
      <c r="AS529" s="59" t="s">
        <v>324</v>
      </c>
      <c r="AT529" s="83"/>
      <c r="AU529" s="59" t="s">
        <v>307</v>
      </c>
      <c r="AV529" s="59" t="s">
        <v>1035</v>
      </c>
      <c r="AW529" s="59" t="s">
        <v>707</v>
      </c>
      <c r="AX529" s="59" t="s">
        <v>327</v>
      </c>
      <c r="AY529" s="59" t="s">
        <v>341</v>
      </c>
      <c r="AZ529" s="85" t="s">
        <v>171</v>
      </c>
      <c r="BA529" s="54"/>
      <c r="BB529" s="54"/>
      <c r="BC529" s="54"/>
      <c r="BD529" s="54"/>
      <c r="BE529" s="54"/>
      <c r="BF529" s="54"/>
      <c r="BG529" s="54"/>
      <c r="BH529" s="54"/>
      <c r="BI529" s="54"/>
      <c r="BJ529" s="54"/>
      <c r="BL529" s="90">
        <f t="shared" si="915"/>
        <v>4</v>
      </c>
      <c r="BM529" s="77">
        <f t="shared" si="915"/>
        <v>1</v>
      </c>
      <c r="BN529" s="77">
        <f t="shared" si="915"/>
        <v>4</v>
      </c>
      <c r="BO529" s="77">
        <f t="shared" si="915"/>
        <v>2</v>
      </c>
      <c r="BP529" s="77">
        <f t="shared" si="915"/>
        <v>3</v>
      </c>
      <c r="BQ529" s="77">
        <f t="shared" si="915"/>
        <v>1</v>
      </c>
      <c r="BR529" s="77">
        <f t="shared" si="915"/>
        <v>5</v>
      </c>
      <c r="BS529" s="91"/>
      <c r="BT529" s="77">
        <f t="shared" si="893"/>
        <v>4</v>
      </c>
      <c r="BU529" s="77">
        <f t="shared" si="893"/>
        <v>2</v>
      </c>
      <c r="BV529" s="77">
        <f t="shared" si="893"/>
        <v>4</v>
      </c>
      <c r="BW529" s="77">
        <f t="shared" si="893"/>
        <v>4</v>
      </c>
      <c r="BX529" s="77">
        <f t="shared" si="893"/>
        <v>2</v>
      </c>
      <c r="BY529" s="92">
        <f t="shared" si="893"/>
        <v>0</v>
      </c>
      <c r="BZ529" s="54"/>
      <c r="CA529" s="54"/>
      <c r="CB529" s="77"/>
      <c r="CC529" s="77"/>
      <c r="CD529" s="77"/>
      <c r="CE529" s="77"/>
      <c r="CF529" s="77"/>
      <c r="CG529" s="77"/>
      <c r="CH529" s="77"/>
      <c r="CI529" s="77"/>
      <c r="CJ529" s="78"/>
      <c r="CK529" s="90">
        <f t="shared" si="916"/>
        <v>0</v>
      </c>
      <c r="CL529" s="77">
        <f t="shared" si="916"/>
        <v>4</v>
      </c>
      <c r="CM529" s="77">
        <f t="shared" si="916"/>
        <v>3</v>
      </c>
      <c r="CN529" s="77">
        <f t="shared" si="916"/>
        <v>0</v>
      </c>
      <c r="CO529" s="77">
        <f t="shared" si="916"/>
        <v>1</v>
      </c>
      <c r="CP529" s="77">
        <f t="shared" si="916"/>
        <v>2</v>
      </c>
      <c r="CQ529" s="77">
        <f t="shared" si="916"/>
        <v>0</v>
      </c>
      <c r="CR529" s="91"/>
      <c r="CS529" s="77">
        <f t="shared" si="894"/>
        <v>3</v>
      </c>
      <c r="CT529" s="77">
        <f t="shared" si="894"/>
        <v>2</v>
      </c>
      <c r="CU529" s="77">
        <f t="shared" si="894"/>
        <v>2</v>
      </c>
      <c r="CV529" s="77">
        <f t="shared" si="894"/>
        <v>1</v>
      </c>
      <c r="CW529" s="77">
        <f t="shared" si="894"/>
        <v>3</v>
      </c>
      <c r="CX529" s="92">
        <f t="shared" si="894"/>
        <v>1</v>
      </c>
      <c r="CY529" s="54"/>
      <c r="CZ529" s="54"/>
      <c r="DA529" s="77"/>
      <c r="DB529" s="77"/>
      <c r="DC529" s="77"/>
      <c r="DD529" s="77"/>
      <c r="DE529" s="77"/>
      <c r="DF529" s="77"/>
      <c r="DG529" s="77"/>
      <c r="DH529" s="77"/>
      <c r="DI529" s="54"/>
      <c r="DJ529" s="90" t="str">
        <f t="shared" si="917"/>
        <v>H</v>
      </c>
      <c r="DK529" s="77" t="str">
        <f t="shared" si="917"/>
        <v>A</v>
      </c>
      <c r="DL529" s="77" t="str">
        <f t="shared" si="917"/>
        <v>H</v>
      </c>
      <c r="DM529" s="77" t="str">
        <f t="shared" si="917"/>
        <v>H</v>
      </c>
      <c r="DN529" s="77" t="str">
        <f t="shared" si="917"/>
        <v>H</v>
      </c>
      <c r="DO529" s="77" t="str">
        <f t="shared" si="917"/>
        <v>A</v>
      </c>
      <c r="DP529" s="77" t="str">
        <f t="shared" si="917"/>
        <v>H</v>
      </c>
      <c r="DQ529" s="91"/>
      <c r="DR529" s="77" t="str">
        <f t="shared" si="895"/>
        <v>H</v>
      </c>
      <c r="DS529" s="77" t="str">
        <f t="shared" si="895"/>
        <v>D</v>
      </c>
      <c r="DT529" s="77" t="str">
        <f t="shared" si="895"/>
        <v>H</v>
      </c>
      <c r="DU529" s="77" t="str">
        <f t="shared" si="895"/>
        <v>H</v>
      </c>
      <c r="DV529" s="77" t="str">
        <f t="shared" si="895"/>
        <v>A</v>
      </c>
      <c r="DW529" s="92" t="str">
        <f t="shared" si="895"/>
        <v>A</v>
      </c>
      <c r="DX529" s="54"/>
      <c r="DY529" s="54"/>
      <c r="DZ529" s="56"/>
      <c r="EA529" s="56"/>
      <c r="EB529" s="56"/>
      <c r="EC529" s="56"/>
      <c r="ED529" s="56"/>
      <c r="EE529" s="56"/>
      <c r="EF529" s="56"/>
      <c r="EG529" s="56"/>
      <c r="EH529" s="54"/>
      <c r="EI529" s="53" t="str">
        <f t="shared" si="896"/>
        <v>Horsham</v>
      </c>
      <c r="EJ529" s="79">
        <f t="shared" si="918"/>
        <v>26</v>
      </c>
      <c r="EK529" s="80">
        <f t="shared" si="897"/>
        <v>8</v>
      </c>
      <c r="EL529" s="80">
        <f t="shared" si="898"/>
        <v>1</v>
      </c>
      <c r="EM529" s="80">
        <f t="shared" si="899"/>
        <v>4</v>
      </c>
      <c r="EN529" s="80">
        <f>COUNTIF(DQ$522:DQ$535,"A")</f>
        <v>2</v>
      </c>
      <c r="EO529" s="80">
        <f>COUNTIF(DQ$522:DQ$535,"D")</f>
        <v>2</v>
      </c>
      <c r="EP529" s="80">
        <f>COUNTIF(DQ$522:DQ$535,"H")</f>
        <v>9</v>
      </c>
      <c r="EQ529" s="79">
        <f t="shared" si="919"/>
        <v>10</v>
      </c>
      <c r="ER529" s="79">
        <f t="shared" si="900"/>
        <v>3</v>
      </c>
      <c r="ES529" s="79">
        <f t="shared" si="900"/>
        <v>13</v>
      </c>
      <c r="ET529" s="81">
        <f>SUM($BL529:$CI529)+SUM(CR$522:CR$535)</f>
        <v>49</v>
      </c>
      <c r="EU529" s="81">
        <f>SUM($CK529:$DH529)+SUM(BS$522:BS$535)</f>
        <v>50</v>
      </c>
      <c r="EV529" s="79">
        <f t="shared" si="901"/>
        <v>23</v>
      </c>
      <c r="EW529" s="136">
        <f t="shared" si="902"/>
        <v>0.98</v>
      </c>
      <c r="EX529" s="78"/>
      <c r="EY529" s="80">
        <f t="shared" si="903"/>
        <v>26</v>
      </c>
      <c r="EZ529" s="80">
        <f t="shared" si="904"/>
        <v>10</v>
      </c>
      <c r="FA529" s="80">
        <f t="shared" si="905"/>
        <v>3</v>
      </c>
      <c r="FB529" s="80">
        <f t="shared" si="906"/>
        <v>13</v>
      </c>
      <c r="FC529" s="80">
        <f t="shared" si="907"/>
        <v>49</v>
      </c>
      <c r="FD529" s="80">
        <f t="shared" si="908"/>
        <v>50</v>
      </c>
      <c r="FE529" s="80">
        <f t="shared" si="909"/>
        <v>23</v>
      </c>
      <c r="FF529" s="80">
        <f t="shared" si="910"/>
        <v>0.98</v>
      </c>
      <c r="FG529" s="54"/>
      <c r="FH529" s="54">
        <f t="shared" si="920"/>
        <v>0</v>
      </c>
      <c r="FI529" s="54">
        <f t="shared" si="921"/>
        <v>0</v>
      </c>
      <c r="FJ529" s="54">
        <f t="shared" si="911"/>
        <v>0</v>
      </c>
      <c r="FK529" s="54">
        <f t="shared" si="911"/>
        <v>0</v>
      </c>
      <c r="FL529" s="54">
        <f t="shared" si="911"/>
        <v>0</v>
      </c>
      <c r="FM529" s="54">
        <f t="shared" si="911"/>
        <v>0</v>
      </c>
      <c r="FN529" s="54">
        <f t="shared" si="911"/>
        <v>0</v>
      </c>
      <c r="FO529" s="54">
        <f t="shared" si="911"/>
        <v>0</v>
      </c>
      <c r="FQ529" s="54" t="str">
        <f t="shared" si="912"/>
        <v/>
      </c>
      <c r="FR529" s="54" t="str">
        <f t="shared" si="913"/>
        <v/>
      </c>
      <c r="FS529" s="54" t="str">
        <f t="shared" si="914"/>
        <v/>
      </c>
      <c r="FT529" s="54" t="str">
        <f t="shared" si="914"/>
        <v/>
      </c>
      <c r="FU529" s="54" t="str">
        <f t="shared" si="914"/>
        <v/>
      </c>
      <c r="FV529" s="54" t="str">
        <f t="shared" si="914"/>
        <v/>
      </c>
      <c r="FW529" s="54" t="str">
        <f t="shared" si="914"/>
        <v/>
      </c>
      <c r="FX529" s="54" t="str">
        <f t="shared" si="914"/>
        <v/>
      </c>
      <c r="FY529" s="54" t="s">
        <v>1309</v>
      </c>
      <c r="FZ529" s="61" t="s">
        <v>1295</v>
      </c>
      <c r="GA529" s="59"/>
      <c r="GB529" s="60"/>
      <c r="GC529" s="54"/>
      <c r="GD529" s="59"/>
      <c r="GE529" s="61"/>
      <c r="GF529" s="58"/>
      <c r="GG529" s="61"/>
      <c r="GH529" s="61"/>
      <c r="GI529" s="61"/>
      <c r="GJ529" s="415" t="s">
        <v>1289</v>
      </c>
      <c r="GK529" s="416" t="s">
        <v>486</v>
      </c>
      <c r="GL529" s="416" t="s">
        <v>486</v>
      </c>
      <c r="GM529" s="416" t="s">
        <v>1301</v>
      </c>
      <c r="GN529" s="416" t="s">
        <v>486</v>
      </c>
      <c r="GO529" s="416" t="s">
        <v>486</v>
      </c>
    </row>
    <row r="530" spans="1:201" s="54" customFormat="1" ht="12" customHeight="1" x14ac:dyDescent="0.25">
      <c r="A530" s="54">
        <v>9</v>
      </c>
      <c r="B530" s="54" t="s">
        <v>1289</v>
      </c>
      <c r="C530" s="56">
        <v>26</v>
      </c>
      <c r="D530" s="56">
        <v>10</v>
      </c>
      <c r="E530" s="56">
        <v>3</v>
      </c>
      <c r="F530" s="56">
        <v>13</v>
      </c>
      <c r="G530" s="56">
        <v>49</v>
      </c>
      <c r="H530" s="56">
        <v>50</v>
      </c>
      <c r="I530" s="57">
        <v>23</v>
      </c>
      <c r="J530" s="69">
        <f t="shared" si="892"/>
        <v>0.98</v>
      </c>
      <c r="L530" s="82" t="s">
        <v>282</v>
      </c>
      <c r="M530" s="86" t="s">
        <v>150</v>
      </c>
      <c r="N530" s="88" t="s">
        <v>86</v>
      </c>
      <c r="O530" s="88" t="s">
        <v>125</v>
      </c>
      <c r="P530" s="88" t="s">
        <v>148</v>
      </c>
      <c r="Q530" s="88" t="s">
        <v>513</v>
      </c>
      <c r="R530" s="84" t="s">
        <v>125</v>
      </c>
      <c r="S530" s="88" t="s">
        <v>77</v>
      </c>
      <c r="T530" s="88" t="s">
        <v>74</v>
      </c>
      <c r="U530" s="83"/>
      <c r="V530" s="88" t="s">
        <v>553</v>
      </c>
      <c r="W530" s="88" t="s">
        <v>74</v>
      </c>
      <c r="X530" s="148" t="s">
        <v>74</v>
      </c>
      <c r="Y530" s="88" t="s">
        <v>148</v>
      </c>
      <c r="Z530" s="89" t="s">
        <v>77</v>
      </c>
      <c r="AL530" s="82" t="s">
        <v>282</v>
      </c>
      <c r="AM530" s="253" t="s">
        <v>313</v>
      </c>
      <c r="AN530" s="59" t="s">
        <v>324</v>
      </c>
      <c r="AO530" s="59" t="s">
        <v>311</v>
      </c>
      <c r="AP530" s="59" t="s">
        <v>171</v>
      </c>
      <c r="AQ530" s="59" t="s">
        <v>701</v>
      </c>
      <c r="AR530" s="84" t="s">
        <v>327</v>
      </c>
      <c r="AS530" s="59" t="s">
        <v>321</v>
      </c>
      <c r="AT530" s="59" t="s">
        <v>711</v>
      </c>
      <c r="AU530" s="83"/>
      <c r="AV530" s="59" t="s">
        <v>328</v>
      </c>
      <c r="AW530" s="59" t="s">
        <v>705</v>
      </c>
      <c r="AX530" s="59" t="s">
        <v>706</v>
      </c>
      <c r="AY530" s="59" t="s">
        <v>340</v>
      </c>
      <c r="AZ530" s="85" t="s">
        <v>342</v>
      </c>
      <c r="BL530" s="90">
        <f t="shared" si="915"/>
        <v>3</v>
      </c>
      <c r="BM530" s="77">
        <f t="shared" si="915"/>
        <v>0</v>
      </c>
      <c r="BN530" s="77">
        <f t="shared" si="915"/>
        <v>5</v>
      </c>
      <c r="BO530" s="77">
        <f t="shared" si="915"/>
        <v>0</v>
      </c>
      <c r="BP530" s="77">
        <f t="shared" si="915"/>
        <v>8</v>
      </c>
      <c r="BQ530" s="77">
        <f t="shared" si="915"/>
        <v>5</v>
      </c>
      <c r="BR530" s="77">
        <f t="shared" si="915"/>
        <v>2</v>
      </c>
      <c r="BS530" s="77">
        <f t="shared" si="915"/>
        <v>1</v>
      </c>
      <c r="BT530" s="91"/>
      <c r="BU530" s="77">
        <f>(IF(V530="","",(IF(MID(V530,2,1)="-",LEFT(V530,1),LEFT(V530,2)))+0))</f>
        <v>4</v>
      </c>
      <c r="BV530" s="77">
        <f>(IF(W530="","",(IF(MID(W530,2,1)="-",LEFT(W530,1),LEFT(W530,2)))+0))</f>
        <v>1</v>
      </c>
      <c r="BW530" s="77">
        <f>(IF(X530="","",(IF(MID(X530,2,1)="-",LEFT(X530,1),LEFT(X530,2)))+0))</f>
        <v>1</v>
      </c>
      <c r="BX530" s="77">
        <f>(IF(Y530="","",(IF(MID(Y530,2,1)="-",LEFT(Y530,1),LEFT(Y530,2)))+0))</f>
        <v>0</v>
      </c>
      <c r="BY530" s="92">
        <f>(IF(Z530="","",(IF(MID(Z530,2,1)="-",LEFT(Z530,1),LEFT(Z530,2)))+0))</f>
        <v>2</v>
      </c>
      <c r="CB530" s="77"/>
      <c r="CC530" s="77"/>
      <c r="CD530" s="77"/>
      <c r="CE530" s="77"/>
      <c r="CF530" s="77"/>
      <c r="CG530" s="77"/>
      <c r="CH530" s="77"/>
      <c r="CI530" s="77"/>
      <c r="CJ530" s="163"/>
      <c r="CK530" s="90">
        <f t="shared" si="916"/>
        <v>1</v>
      </c>
      <c r="CL530" s="77">
        <f t="shared" si="916"/>
        <v>3</v>
      </c>
      <c r="CM530" s="77">
        <f t="shared" si="916"/>
        <v>0</v>
      </c>
      <c r="CN530" s="77">
        <f t="shared" si="916"/>
        <v>1</v>
      </c>
      <c r="CO530" s="77">
        <f t="shared" si="916"/>
        <v>2</v>
      </c>
      <c r="CP530" s="77">
        <f t="shared" si="916"/>
        <v>0</v>
      </c>
      <c r="CQ530" s="77">
        <f t="shared" si="916"/>
        <v>1</v>
      </c>
      <c r="CR530" s="77">
        <f t="shared" si="916"/>
        <v>2</v>
      </c>
      <c r="CS530" s="91"/>
      <c r="CT530" s="77">
        <f>(IF(V530="","",IF(RIGHT(V530,2)="10",RIGHT(V530,2),RIGHT(V530,1))+0))</f>
        <v>5</v>
      </c>
      <c r="CU530" s="77">
        <f>(IF(W530="","",IF(RIGHT(W530,2)="10",RIGHT(W530,2),RIGHT(W530,1))+0))</f>
        <v>2</v>
      </c>
      <c r="CV530" s="77">
        <f>(IF(X530="","",IF(RIGHT(X530,2)="10",RIGHT(X530,2),RIGHT(X530,1))+0))</f>
        <v>2</v>
      </c>
      <c r="CW530" s="77">
        <f>(IF(Y530="","",IF(RIGHT(Y530,2)="10",RIGHT(Y530,2),RIGHT(Y530,1))+0))</f>
        <v>1</v>
      </c>
      <c r="CX530" s="92">
        <f>(IF(Z530="","",IF(RIGHT(Z530,2)="10",RIGHT(Z530,2),RIGHT(Z530,1))+0))</f>
        <v>1</v>
      </c>
      <c r="DA530" s="77"/>
      <c r="DB530" s="77"/>
      <c r="DC530" s="77"/>
      <c r="DD530" s="77"/>
      <c r="DE530" s="77"/>
      <c r="DF530" s="77"/>
      <c r="DG530" s="77"/>
      <c r="DH530" s="77"/>
      <c r="DI530" s="53"/>
      <c r="DJ530" s="90" t="str">
        <f t="shared" si="917"/>
        <v>H</v>
      </c>
      <c r="DK530" s="77" t="str">
        <f t="shared" si="917"/>
        <v>A</v>
      </c>
      <c r="DL530" s="77" t="str">
        <f t="shared" si="917"/>
        <v>H</v>
      </c>
      <c r="DM530" s="77" t="str">
        <f t="shared" si="917"/>
        <v>A</v>
      </c>
      <c r="DN530" s="77" t="str">
        <f t="shared" si="917"/>
        <v>H</v>
      </c>
      <c r="DO530" s="77" t="str">
        <f t="shared" si="917"/>
        <v>H</v>
      </c>
      <c r="DP530" s="77" t="str">
        <f t="shared" si="917"/>
        <v>H</v>
      </c>
      <c r="DQ530" s="77" t="str">
        <f t="shared" si="917"/>
        <v>A</v>
      </c>
      <c r="DR530" s="91"/>
      <c r="DS530" s="77" t="str">
        <f>(IF(V530="","",IF(BU530&gt;CT530,"H",IF(BU530&lt;CT530,"A","D"))))</f>
        <v>A</v>
      </c>
      <c r="DT530" s="77" t="str">
        <f>(IF(W530="","",IF(BV530&gt;CU530,"H",IF(BV530&lt;CU530,"A","D"))))</f>
        <v>A</v>
      </c>
      <c r="DU530" s="77" t="str">
        <f>(IF(X530="","",IF(BW530&gt;CV530,"H",IF(BW530&lt;CV530,"A","D"))))</f>
        <v>A</v>
      </c>
      <c r="DV530" s="77" t="str">
        <f>(IF(Y530="","",IF(BX530&gt;CW530,"H",IF(BX530&lt;CW530,"A","D"))))</f>
        <v>A</v>
      </c>
      <c r="DW530" s="92" t="str">
        <f>(IF(Z530="","",IF(BY530&gt;CX530,"H",IF(BY530&lt;CX530,"A","D"))))</f>
        <v>H</v>
      </c>
      <c r="DZ530" s="56"/>
      <c r="EA530" s="56"/>
      <c r="EB530" s="56"/>
      <c r="EC530" s="56"/>
      <c r="ED530" s="56"/>
      <c r="EE530" s="56"/>
      <c r="EF530" s="56"/>
      <c r="EG530" s="56"/>
      <c r="EH530" s="53"/>
      <c r="EI530" s="53" t="str">
        <f t="shared" si="896"/>
        <v>Leatherhead</v>
      </c>
      <c r="EJ530" s="79">
        <f t="shared" si="918"/>
        <v>26</v>
      </c>
      <c r="EK530" s="80">
        <f t="shared" si="897"/>
        <v>6</v>
      </c>
      <c r="EL530" s="80">
        <f t="shared" si="898"/>
        <v>0</v>
      </c>
      <c r="EM530" s="80">
        <f t="shared" si="899"/>
        <v>7</v>
      </c>
      <c r="EN530" s="80">
        <f>COUNTIF(DR$522:DR$535,"A")</f>
        <v>1</v>
      </c>
      <c r="EO530" s="80">
        <f>COUNTIF(DR$522:DR$535,"D")</f>
        <v>1</v>
      </c>
      <c r="EP530" s="80">
        <f>COUNTIF(DR$522:DR$535,"H")</f>
        <v>11</v>
      </c>
      <c r="EQ530" s="79">
        <f t="shared" si="919"/>
        <v>7</v>
      </c>
      <c r="ER530" s="79">
        <f t="shared" si="900"/>
        <v>1</v>
      </c>
      <c r="ES530" s="79">
        <f t="shared" si="900"/>
        <v>18</v>
      </c>
      <c r="ET530" s="81">
        <f>SUM($BL530:$CI530)+SUM(CS$522:CS$535)</f>
        <v>50</v>
      </c>
      <c r="EU530" s="81">
        <f>SUM($CK530:$DH530)+SUM(BT$522:BT$535)</f>
        <v>62</v>
      </c>
      <c r="EV530" s="79">
        <f t="shared" si="901"/>
        <v>15</v>
      </c>
      <c r="EW530" s="136">
        <f t="shared" si="902"/>
        <v>0.80645161290322576</v>
      </c>
      <c r="EX530" s="78"/>
      <c r="EY530" s="80">
        <f t="shared" si="903"/>
        <v>26</v>
      </c>
      <c r="EZ530" s="80">
        <f t="shared" si="904"/>
        <v>7</v>
      </c>
      <c r="FA530" s="80">
        <f t="shared" si="905"/>
        <v>1</v>
      </c>
      <c r="FB530" s="80">
        <f t="shared" si="906"/>
        <v>18</v>
      </c>
      <c r="FC530" s="80">
        <f t="shared" si="907"/>
        <v>50</v>
      </c>
      <c r="FD530" s="80">
        <f t="shared" si="908"/>
        <v>62</v>
      </c>
      <c r="FE530" s="80">
        <f t="shared" si="909"/>
        <v>15</v>
      </c>
      <c r="FF530" s="80">
        <f t="shared" si="910"/>
        <v>0.80645161290322576</v>
      </c>
      <c r="FG530" s="53"/>
      <c r="FH530" s="54">
        <f t="shared" si="920"/>
        <v>0</v>
      </c>
      <c r="FI530" s="54">
        <f t="shared" si="921"/>
        <v>0</v>
      </c>
      <c r="FJ530" s="54">
        <f t="shared" si="911"/>
        <v>0</v>
      </c>
      <c r="FK530" s="54">
        <f t="shared" si="911"/>
        <v>0</v>
      </c>
      <c r="FL530" s="54">
        <f t="shared" si="911"/>
        <v>0</v>
      </c>
      <c r="FM530" s="54">
        <f t="shared" si="911"/>
        <v>0</v>
      </c>
      <c r="FN530" s="54">
        <f t="shared" si="911"/>
        <v>0</v>
      </c>
      <c r="FO530" s="54">
        <f t="shared" si="911"/>
        <v>0</v>
      </c>
      <c r="FQ530" s="54" t="str">
        <f t="shared" si="912"/>
        <v/>
      </c>
      <c r="FR530" s="54" t="str">
        <f t="shared" si="913"/>
        <v/>
      </c>
      <c r="FS530" s="54" t="str">
        <f t="shared" si="914"/>
        <v/>
      </c>
      <c r="FT530" s="54" t="str">
        <f t="shared" si="914"/>
        <v/>
      </c>
      <c r="FU530" s="54" t="str">
        <f t="shared" si="914"/>
        <v/>
      </c>
      <c r="FV530" s="54" t="str">
        <f t="shared" si="914"/>
        <v/>
      </c>
      <c r="FW530" s="54" t="str">
        <f t="shared" si="914"/>
        <v/>
      </c>
      <c r="FX530" s="54" t="str">
        <f t="shared" si="914"/>
        <v/>
      </c>
      <c r="FY530" s="54" t="s">
        <v>1310</v>
      </c>
      <c r="FZ530" s="58"/>
      <c r="GA530" s="59"/>
      <c r="GB530" s="60"/>
      <c r="GC530" s="58"/>
      <c r="GD530" s="59"/>
      <c r="GE530" s="61"/>
      <c r="GF530" s="58"/>
      <c r="GG530" s="61"/>
      <c r="GH530" s="61"/>
      <c r="GI530" s="61"/>
      <c r="GJ530" s="415" t="s">
        <v>282</v>
      </c>
      <c r="GK530" s="416" t="s">
        <v>486</v>
      </c>
      <c r="GL530" s="416" t="s">
        <v>486</v>
      </c>
      <c r="GM530" s="416" t="s">
        <v>1311</v>
      </c>
      <c r="GN530" s="416" t="s">
        <v>486</v>
      </c>
      <c r="GO530" s="416" t="s">
        <v>486</v>
      </c>
    </row>
    <row r="531" spans="1:201" s="54" customFormat="1" ht="12" customHeight="1" x14ac:dyDescent="0.25">
      <c r="A531" s="54">
        <v>10</v>
      </c>
      <c r="B531" s="54" t="s">
        <v>1146</v>
      </c>
      <c r="C531" s="56">
        <v>26</v>
      </c>
      <c r="D531" s="56">
        <v>9</v>
      </c>
      <c r="E531" s="56">
        <v>5</v>
      </c>
      <c r="F531" s="56">
        <v>12</v>
      </c>
      <c r="G531" s="56">
        <v>44</v>
      </c>
      <c r="H531" s="56">
        <v>75</v>
      </c>
      <c r="I531" s="57">
        <v>23</v>
      </c>
      <c r="J531" s="69">
        <f t="shared" si="892"/>
        <v>0.58666666666666667</v>
      </c>
      <c r="L531" s="82" t="s">
        <v>1142</v>
      </c>
      <c r="M531" s="86" t="s">
        <v>62</v>
      </c>
      <c r="N531" s="88" t="s">
        <v>60</v>
      </c>
      <c r="O531" s="88" t="s">
        <v>269</v>
      </c>
      <c r="P531" s="88" t="s">
        <v>125</v>
      </c>
      <c r="Q531" s="88" t="s">
        <v>76</v>
      </c>
      <c r="R531" s="84" t="s">
        <v>89</v>
      </c>
      <c r="S531" s="88" t="s">
        <v>101</v>
      </c>
      <c r="T531" s="88" t="s">
        <v>177</v>
      </c>
      <c r="U531" s="88" t="s">
        <v>77</v>
      </c>
      <c r="V531" s="83"/>
      <c r="W531" s="88" t="s">
        <v>459</v>
      </c>
      <c r="X531" s="88" t="s">
        <v>178</v>
      </c>
      <c r="Y531" s="88" t="s">
        <v>148</v>
      </c>
      <c r="Z531" s="89" t="s">
        <v>194</v>
      </c>
      <c r="AL531" s="82" t="s">
        <v>1142</v>
      </c>
      <c r="AM531" s="253" t="s">
        <v>333</v>
      </c>
      <c r="AN531" s="59" t="s">
        <v>301</v>
      </c>
      <c r="AO531" s="59" t="s">
        <v>701</v>
      </c>
      <c r="AP531" s="59" t="s">
        <v>313</v>
      </c>
      <c r="AQ531" s="59" t="s">
        <v>93</v>
      </c>
      <c r="AR531" s="84" t="s">
        <v>703</v>
      </c>
      <c r="AS531" s="59" t="s">
        <v>309</v>
      </c>
      <c r="AT531" s="59" t="s">
        <v>340</v>
      </c>
      <c r="AU531" s="59" t="s">
        <v>319</v>
      </c>
      <c r="AV531" s="83"/>
      <c r="AW531" s="59" t="s">
        <v>369</v>
      </c>
      <c r="AX531" s="59" t="s">
        <v>324</v>
      </c>
      <c r="AY531" s="59" t="s">
        <v>209</v>
      </c>
      <c r="AZ531" s="85" t="s">
        <v>321</v>
      </c>
      <c r="BL531" s="90">
        <f t="shared" si="915"/>
        <v>1</v>
      </c>
      <c r="BM531" s="77">
        <f t="shared" si="915"/>
        <v>4</v>
      </c>
      <c r="BN531" s="77">
        <f t="shared" si="915"/>
        <v>7</v>
      </c>
      <c r="BO531" s="77">
        <f t="shared" si="915"/>
        <v>5</v>
      </c>
      <c r="BP531" s="77">
        <f t="shared" si="915"/>
        <v>0</v>
      </c>
      <c r="BQ531" s="77">
        <f t="shared" si="915"/>
        <v>3</v>
      </c>
      <c r="BR531" s="77">
        <f t="shared" si="915"/>
        <v>3</v>
      </c>
      <c r="BS531" s="77">
        <f t="shared" si="915"/>
        <v>2</v>
      </c>
      <c r="BT531" s="77">
        <f>(IF(U531="","",(IF(MID(U531,2,1)="-",LEFT(U531,1),LEFT(U531,2)))+0))</f>
        <v>2</v>
      </c>
      <c r="BU531" s="91"/>
      <c r="BV531" s="77">
        <f>(IF(W531="","",(IF(MID(W531,2,1)="-",LEFT(W531,1),LEFT(W531,2)))+0))</f>
        <v>5</v>
      </c>
      <c r="BW531" s="77">
        <f>(IF(X531="","",(IF(MID(X531,2,1)="-",LEFT(X531,1),LEFT(X531,2)))+0))</f>
        <v>6</v>
      </c>
      <c r="BX531" s="77">
        <f>(IF(Y531="","",(IF(MID(Y531,2,1)="-",LEFT(Y531,1),LEFT(Y531,2)))+0))</f>
        <v>0</v>
      </c>
      <c r="BY531" s="92">
        <f>(IF(Z531="","",(IF(MID(Z531,2,1)="-",LEFT(Z531,1),LEFT(Z531,2)))+0))</f>
        <v>9</v>
      </c>
      <c r="CB531" s="77"/>
      <c r="CC531" s="77"/>
      <c r="CD531" s="77"/>
      <c r="CE531" s="77"/>
      <c r="CF531" s="77"/>
      <c r="CG531" s="77"/>
      <c r="CH531" s="77"/>
      <c r="CI531" s="77"/>
      <c r="CJ531" s="78"/>
      <c r="CK531" s="90">
        <f t="shared" si="916"/>
        <v>1</v>
      </c>
      <c r="CL531" s="77">
        <f t="shared" si="916"/>
        <v>1</v>
      </c>
      <c r="CM531" s="77">
        <f t="shared" si="916"/>
        <v>1</v>
      </c>
      <c r="CN531" s="77">
        <f t="shared" si="916"/>
        <v>0</v>
      </c>
      <c r="CO531" s="77">
        <f t="shared" si="916"/>
        <v>2</v>
      </c>
      <c r="CP531" s="77">
        <f t="shared" si="916"/>
        <v>0</v>
      </c>
      <c r="CQ531" s="77">
        <f t="shared" si="916"/>
        <v>2</v>
      </c>
      <c r="CR531" s="77">
        <f t="shared" si="916"/>
        <v>0</v>
      </c>
      <c r="CS531" s="77">
        <f>(IF(U531="","",IF(RIGHT(U531,2)="10",RIGHT(U531,2),RIGHT(U531,1))+0))</f>
        <v>1</v>
      </c>
      <c r="CT531" s="91"/>
      <c r="CU531" s="77">
        <f>(IF(W531="","",IF(RIGHT(W531,2)="10",RIGHT(W531,2),RIGHT(W531,1))+0))</f>
        <v>3</v>
      </c>
      <c r="CV531" s="77">
        <f>(IF(X531="","",IF(RIGHT(X531,2)="10",RIGHT(X531,2),RIGHT(X531,1))+0))</f>
        <v>1</v>
      </c>
      <c r="CW531" s="77">
        <f>(IF(Y531="","",IF(RIGHT(Y531,2)="10",RIGHT(Y531,2),RIGHT(Y531,1))+0))</f>
        <v>1</v>
      </c>
      <c r="CX531" s="92">
        <f>(IF(Z531="","",IF(RIGHT(Z531,2)="10",RIGHT(Z531,2),RIGHT(Z531,1))+0))</f>
        <v>1</v>
      </c>
      <c r="DA531" s="77"/>
      <c r="DB531" s="77"/>
      <c r="DC531" s="77"/>
      <c r="DD531" s="77"/>
      <c r="DE531" s="77"/>
      <c r="DF531" s="77"/>
      <c r="DG531" s="77"/>
      <c r="DH531" s="77"/>
      <c r="DJ531" s="90" t="str">
        <f t="shared" si="917"/>
        <v>D</v>
      </c>
      <c r="DK531" s="77" t="str">
        <f t="shared" si="917"/>
        <v>H</v>
      </c>
      <c r="DL531" s="77" t="str">
        <f t="shared" si="917"/>
        <v>H</v>
      </c>
      <c r="DM531" s="77" t="str">
        <f t="shared" si="917"/>
        <v>H</v>
      </c>
      <c r="DN531" s="77" t="str">
        <f t="shared" si="917"/>
        <v>A</v>
      </c>
      <c r="DO531" s="77" t="str">
        <f t="shared" si="917"/>
        <v>H</v>
      </c>
      <c r="DP531" s="77" t="str">
        <f t="shared" si="917"/>
        <v>H</v>
      </c>
      <c r="DQ531" s="77" t="str">
        <f t="shared" si="917"/>
        <v>H</v>
      </c>
      <c r="DR531" s="77" t="str">
        <f>(IF(U531="","",IF(BT531&gt;CS531,"H",IF(BT531&lt;CS531,"A","D"))))</f>
        <v>H</v>
      </c>
      <c r="DS531" s="91"/>
      <c r="DT531" s="77" t="str">
        <f>(IF(W531="","",IF(BV531&gt;CU531,"H",IF(BV531&lt;CU531,"A","D"))))</f>
        <v>H</v>
      </c>
      <c r="DU531" s="77" t="str">
        <f>(IF(X531="","",IF(BW531&gt;CV531,"H",IF(BW531&lt;CV531,"A","D"))))</f>
        <v>H</v>
      </c>
      <c r="DV531" s="77" t="str">
        <f>(IF(Y531="","",IF(BX531&gt;CW531,"H",IF(BX531&lt;CW531,"A","D"))))</f>
        <v>A</v>
      </c>
      <c r="DW531" s="92" t="str">
        <f>(IF(Z531="","",IF(BY531&gt;CX531,"H",IF(BY531&lt;CX531,"A","D"))))</f>
        <v>H</v>
      </c>
      <c r="DZ531" s="56"/>
      <c r="EA531" s="56"/>
      <c r="EB531" s="56"/>
      <c r="EC531" s="56"/>
      <c r="ED531" s="56"/>
      <c r="EE531" s="56"/>
      <c r="EF531" s="56"/>
      <c r="EG531" s="56"/>
      <c r="EI531" s="53" t="str">
        <f t="shared" si="896"/>
        <v>Maidenhead United</v>
      </c>
      <c r="EJ531" s="79">
        <f t="shared" si="918"/>
        <v>26</v>
      </c>
      <c r="EK531" s="80">
        <f t="shared" si="897"/>
        <v>10</v>
      </c>
      <c r="EL531" s="80">
        <f t="shared" si="898"/>
        <v>1</v>
      </c>
      <c r="EM531" s="80">
        <f t="shared" si="899"/>
        <v>2</v>
      </c>
      <c r="EN531" s="80">
        <f>COUNTIF(DS$522:DS$535,"A")</f>
        <v>7</v>
      </c>
      <c r="EO531" s="80">
        <f>COUNTIF(DS$522:DS$535,"D")</f>
        <v>2</v>
      </c>
      <c r="EP531" s="80">
        <f>COUNTIF(DS$522:DS$535,"H")</f>
        <v>4</v>
      </c>
      <c r="EQ531" s="79">
        <f t="shared" si="919"/>
        <v>17</v>
      </c>
      <c r="ER531" s="79">
        <f t="shared" si="900"/>
        <v>3</v>
      </c>
      <c r="ES531" s="79">
        <f t="shared" si="900"/>
        <v>6</v>
      </c>
      <c r="ET531" s="81">
        <f>SUM($BL531:$CI531)+SUM(CT$522:CT$535)</f>
        <v>82</v>
      </c>
      <c r="EU531" s="81">
        <f>SUM($CK531:$DH531)+SUM(BU$522:BU$535)</f>
        <v>40</v>
      </c>
      <c r="EV531" s="79">
        <f t="shared" si="901"/>
        <v>37</v>
      </c>
      <c r="EW531" s="136">
        <f t="shared" si="902"/>
        <v>2.0499999999999998</v>
      </c>
      <c r="EX531" s="78"/>
      <c r="EY531" s="80">
        <f t="shared" si="903"/>
        <v>26</v>
      </c>
      <c r="EZ531" s="80">
        <f t="shared" si="904"/>
        <v>17</v>
      </c>
      <c r="FA531" s="80">
        <f t="shared" si="905"/>
        <v>3</v>
      </c>
      <c r="FB531" s="80">
        <f t="shared" si="906"/>
        <v>6</v>
      </c>
      <c r="FC531" s="80">
        <f t="shared" si="907"/>
        <v>82</v>
      </c>
      <c r="FD531" s="80">
        <f t="shared" si="908"/>
        <v>40</v>
      </c>
      <c r="FE531" s="80">
        <f t="shared" si="909"/>
        <v>37</v>
      </c>
      <c r="FF531" s="80">
        <f t="shared" si="910"/>
        <v>2.0499999999999998</v>
      </c>
      <c r="FH531" s="54">
        <f t="shared" si="920"/>
        <v>0</v>
      </c>
      <c r="FI531" s="54">
        <f t="shared" si="921"/>
        <v>0</v>
      </c>
      <c r="FJ531" s="54">
        <f t="shared" si="911"/>
        <v>0</v>
      </c>
      <c r="FK531" s="54">
        <f t="shared" si="911"/>
        <v>0</v>
      </c>
      <c r="FL531" s="54">
        <f t="shared" si="911"/>
        <v>0</v>
      </c>
      <c r="FM531" s="54">
        <f t="shared" si="911"/>
        <v>0</v>
      </c>
      <c r="FN531" s="54">
        <f t="shared" si="911"/>
        <v>0</v>
      </c>
      <c r="FO531" s="54">
        <f t="shared" si="911"/>
        <v>0</v>
      </c>
      <c r="FQ531" s="54" t="str">
        <f t="shared" si="912"/>
        <v/>
      </c>
      <c r="FR531" s="54" t="str">
        <f t="shared" si="913"/>
        <v/>
      </c>
      <c r="FS531" s="54" t="str">
        <f t="shared" si="914"/>
        <v/>
      </c>
      <c r="FT531" s="54" t="str">
        <f t="shared" si="914"/>
        <v/>
      </c>
      <c r="FU531" s="54" t="str">
        <f t="shared" si="914"/>
        <v/>
      </c>
      <c r="FV531" s="54" t="str">
        <f t="shared" si="914"/>
        <v/>
      </c>
      <c r="FW531" s="54" t="str">
        <f t="shared" si="914"/>
        <v/>
      </c>
      <c r="FX531" s="54" t="str">
        <f t="shared" si="914"/>
        <v/>
      </c>
      <c r="FY531" s="54" t="s">
        <v>1003</v>
      </c>
      <c r="FZ531" s="58"/>
      <c r="GA531" s="59"/>
      <c r="GB531" s="60"/>
      <c r="GC531" s="58"/>
      <c r="GD531" s="59"/>
      <c r="GE531" s="61"/>
      <c r="GF531" s="58"/>
      <c r="GG531" s="61"/>
      <c r="GH531" s="61"/>
      <c r="GI531" s="61"/>
      <c r="GJ531" s="415" t="s">
        <v>1142</v>
      </c>
      <c r="GK531" s="416" t="s">
        <v>486</v>
      </c>
      <c r="GL531" s="416" t="s">
        <v>486</v>
      </c>
      <c r="GM531" s="416" t="s">
        <v>486</v>
      </c>
      <c r="GN531" s="416" t="s">
        <v>486</v>
      </c>
      <c r="GO531" s="416" t="s">
        <v>486</v>
      </c>
    </row>
    <row r="532" spans="1:201" s="54" customFormat="1" ht="12" customHeight="1" x14ac:dyDescent="0.25">
      <c r="A532" s="54">
        <v>11</v>
      </c>
      <c r="B532" s="54" t="s">
        <v>1125</v>
      </c>
      <c r="C532" s="56">
        <v>26</v>
      </c>
      <c r="D532" s="56">
        <v>9</v>
      </c>
      <c r="E532" s="56">
        <v>4</v>
      </c>
      <c r="F532" s="56">
        <v>13</v>
      </c>
      <c r="G532" s="56">
        <v>51</v>
      </c>
      <c r="H532" s="56">
        <v>71</v>
      </c>
      <c r="I532" s="57">
        <v>22</v>
      </c>
      <c r="J532" s="69">
        <f t="shared" si="892"/>
        <v>0.71830985915492962</v>
      </c>
      <c r="L532" s="82" t="s">
        <v>1139</v>
      </c>
      <c r="M532" s="86" t="s">
        <v>150</v>
      </c>
      <c r="N532" s="88" t="s">
        <v>200</v>
      </c>
      <c r="O532" s="88" t="s">
        <v>77</v>
      </c>
      <c r="P532" s="88" t="s">
        <v>150</v>
      </c>
      <c r="Q532" s="88" t="s">
        <v>59</v>
      </c>
      <c r="R532" s="84" t="s">
        <v>150</v>
      </c>
      <c r="S532" s="88" t="s">
        <v>77</v>
      </c>
      <c r="T532" s="88" t="s">
        <v>62</v>
      </c>
      <c r="U532" s="88" t="s">
        <v>150</v>
      </c>
      <c r="V532" s="88" t="s">
        <v>85</v>
      </c>
      <c r="W532" s="83"/>
      <c r="X532" s="88" t="s">
        <v>124</v>
      </c>
      <c r="Y532" s="88" t="s">
        <v>87</v>
      </c>
      <c r="Z532" s="89" t="s">
        <v>101</v>
      </c>
      <c r="AL532" s="82" t="s">
        <v>1139</v>
      </c>
      <c r="AM532" s="253" t="s">
        <v>311</v>
      </c>
      <c r="AN532" s="59" t="s">
        <v>321</v>
      </c>
      <c r="AO532" s="59" t="s">
        <v>341</v>
      </c>
      <c r="AP532" s="59" t="s">
        <v>329</v>
      </c>
      <c r="AQ532" s="59" t="s">
        <v>342</v>
      </c>
      <c r="AR532" s="84" t="s">
        <v>706</v>
      </c>
      <c r="AS532" s="59" t="s">
        <v>333</v>
      </c>
      <c r="AT532" s="59" t="s">
        <v>306</v>
      </c>
      <c r="AU532" s="59" t="s">
        <v>308</v>
      </c>
      <c r="AV532" s="59" t="s">
        <v>171</v>
      </c>
      <c r="AW532" s="83"/>
      <c r="AX532" s="59" t="s">
        <v>340</v>
      </c>
      <c r="AY532" s="59" t="s">
        <v>701</v>
      </c>
      <c r="AZ532" s="85" t="s">
        <v>301</v>
      </c>
      <c r="BL532" s="90">
        <f t="shared" si="915"/>
        <v>3</v>
      </c>
      <c r="BM532" s="77">
        <f t="shared" si="915"/>
        <v>2</v>
      </c>
      <c r="BN532" s="77">
        <f t="shared" si="915"/>
        <v>2</v>
      </c>
      <c r="BO532" s="77">
        <f t="shared" si="915"/>
        <v>3</v>
      </c>
      <c r="BP532" s="77">
        <f t="shared" si="915"/>
        <v>4</v>
      </c>
      <c r="BQ532" s="77">
        <f t="shared" si="915"/>
        <v>3</v>
      </c>
      <c r="BR532" s="77">
        <f t="shared" si="915"/>
        <v>2</v>
      </c>
      <c r="BS532" s="77">
        <f t="shared" si="915"/>
        <v>1</v>
      </c>
      <c r="BT532" s="77">
        <f>(IF(U532="","",(IF(MID(U532,2,1)="-",LEFT(U532,1),LEFT(U532,2)))+0))</f>
        <v>3</v>
      </c>
      <c r="BU532" s="77">
        <f>(IF(V532="","",(IF(MID(V532,2,1)="-",LEFT(V532,1),LEFT(V532,2)))+0))</f>
        <v>0</v>
      </c>
      <c r="BV532" s="91"/>
      <c r="BW532" s="77">
        <f>(IF(X532="","",(IF(MID(X532,2,1)="-",LEFT(X532,1),LEFT(X532,2)))+0))</f>
        <v>0</v>
      </c>
      <c r="BX532" s="77">
        <f>(IF(Y532="","",(IF(MID(Y532,2,1)="-",LEFT(Y532,1),LEFT(Y532,2)))+0))</f>
        <v>3</v>
      </c>
      <c r="BY532" s="92">
        <f>(IF(Z532="","",(IF(MID(Z532,2,1)="-",LEFT(Z532,1),LEFT(Z532,2)))+0))</f>
        <v>3</v>
      </c>
      <c r="CB532" s="77"/>
      <c r="CC532" s="77"/>
      <c r="CD532" s="77"/>
      <c r="CE532" s="77"/>
      <c r="CF532" s="77"/>
      <c r="CG532" s="77"/>
      <c r="CH532" s="77"/>
      <c r="CI532" s="77"/>
      <c r="CJ532" s="78"/>
      <c r="CK532" s="90">
        <f t="shared" si="916"/>
        <v>1</v>
      </c>
      <c r="CL532" s="77">
        <f t="shared" si="916"/>
        <v>2</v>
      </c>
      <c r="CM532" s="77">
        <f t="shared" si="916"/>
        <v>1</v>
      </c>
      <c r="CN532" s="77">
        <f t="shared" si="916"/>
        <v>1</v>
      </c>
      <c r="CO532" s="77">
        <f t="shared" si="916"/>
        <v>0</v>
      </c>
      <c r="CP532" s="77">
        <f t="shared" si="916"/>
        <v>1</v>
      </c>
      <c r="CQ532" s="77">
        <f t="shared" si="916"/>
        <v>1</v>
      </c>
      <c r="CR532" s="77">
        <f t="shared" si="916"/>
        <v>1</v>
      </c>
      <c r="CS532" s="77">
        <f>(IF(U532="","",IF(RIGHT(U532,2)="10",RIGHT(U532,2),RIGHT(U532,1))+0))</f>
        <v>1</v>
      </c>
      <c r="CT532" s="77">
        <f>(IF(V532="","",IF(RIGHT(V532,2)="10",RIGHT(V532,2),RIGHT(V532,1))+0))</f>
        <v>4</v>
      </c>
      <c r="CU532" s="91"/>
      <c r="CV532" s="77">
        <f>(IF(X532="","",IF(RIGHT(X532,2)="10",RIGHT(X532,2),RIGHT(X532,1))+0))</f>
        <v>0</v>
      </c>
      <c r="CW532" s="77">
        <f>(IF(Y532="","",IF(RIGHT(Y532,2)="10",RIGHT(Y532,2),RIGHT(Y532,1))+0))</f>
        <v>3</v>
      </c>
      <c r="CX532" s="92">
        <f>(IF(Z532="","",IF(RIGHT(Z532,2)="10",RIGHT(Z532,2),RIGHT(Z532,1))+0))</f>
        <v>2</v>
      </c>
      <c r="DA532" s="77"/>
      <c r="DB532" s="77"/>
      <c r="DC532" s="77"/>
      <c r="DD532" s="77"/>
      <c r="DE532" s="77"/>
      <c r="DF532" s="77"/>
      <c r="DG532" s="77"/>
      <c r="DH532" s="77"/>
      <c r="DJ532" s="90" t="str">
        <f t="shared" si="917"/>
        <v>H</v>
      </c>
      <c r="DK532" s="77" t="str">
        <f t="shared" si="917"/>
        <v>D</v>
      </c>
      <c r="DL532" s="77" t="str">
        <f t="shared" si="917"/>
        <v>H</v>
      </c>
      <c r="DM532" s="77" t="str">
        <f t="shared" si="917"/>
        <v>H</v>
      </c>
      <c r="DN532" s="77" t="str">
        <f t="shared" si="917"/>
        <v>H</v>
      </c>
      <c r="DO532" s="77" t="str">
        <f t="shared" si="917"/>
        <v>H</v>
      </c>
      <c r="DP532" s="77" t="str">
        <f t="shared" si="917"/>
        <v>H</v>
      </c>
      <c r="DQ532" s="77" t="str">
        <f t="shared" si="917"/>
        <v>D</v>
      </c>
      <c r="DR532" s="77" t="str">
        <f>(IF(U532="","",IF(BT532&gt;CS532,"H",IF(BT532&lt;CS532,"A","D"))))</f>
        <v>H</v>
      </c>
      <c r="DS532" s="77" t="str">
        <f>(IF(V532="","",IF(BU532&gt;CT532,"H",IF(BU532&lt;CT532,"A","D"))))</f>
        <v>A</v>
      </c>
      <c r="DT532" s="91"/>
      <c r="DU532" s="77" t="str">
        <f>(IF(X532="","",IF(BW532&gt;CV532,"H",IF(BW532&lt;CV532,"A","D"))))</f>
        <v>D</v>
      </c>
      <c r="DV532" s="77" t="str">
        <f>(IF(Y532="","",IF(BX532&gt;CW532,"H",IF(BX532&lt;CW532,"A","D"))))</f>
        <v>D</v>
      </c>
      <c r="DW532" s="92" t="str">
        <f>(IF(Z532="","",IF(BY532&gt;CX532,"H",IF(BY532&lt;CX532,"A","D"))))</f>
        <v>H</v>
      </c>
      <c r="DZ532" s="56"/>
      <c r="EA532" s="56"/>
      <c r="EB532" s="56"/>
      <c r="EC532" s="56"/>
      <c r="ED532" s="56"/>
      <c r="EE532" s="56"/>
      <c r="EF532" s="56"/>
      <c r="EG532" s="56"/>
      <c r="EI532" s="53" t="str">
        <f t="shared" si="896"/>
        <v>Slough Town</v>
      </c>
      <c r="EJ532" s="79">
        <f t="shared" si="918"/>
        <v>26</v>
      </c>
      <c r="EK532" s="80">
        <f t="shared" si="897"/>
        <v>8</v>
      </c>
      <c r="EL532" s="80">
        <f t="shared" si="898"/>
        <v>4</v>
      </c>
      <c r="EM532" s="80">
        <f t="shared" si="899"/>
        <v>1</v>
      </c>
      <c r="EN532" s="80">
        <f>COUNTIF(DT$522:DT$535,"A")</f>
        <v>5</v>
      </c>
      <c r="EO532" s="80">
        <f>COUNTIF(DT$522:DT$535,"D")</f>
        <v>0</v>
      </c>
      <c r="EP532" s="80">
        <f>COUNTIF(DT$522:DT$535,"H")</f>
        <v>8</v>
      </c>
      <c r="EQ532" s="79">
        <f t="shared" si="919"/>
        <v>13</v>
      </c>
      <c r="ER532" s="79">
        <f t="shared" si="900"/>
        <v>4</v>
      </c>
      <c r="ES532" s="79">
        <f t="shared" si="900"/>
        <v>9</v>
      </c>
      <c r="ET532" s="81">
        <f>SUM($BL532:$CI532)+SUM(CU$522:CU$535)</f>
        <v>57</v>
      </c>
      <c r="EU532" s="81">
        <f>SUM($CK532:$DH532)+SUM(BV$522:BV$535)</f>
        <v>54</v>
      </c>
      <c r="EV532" s="79">
        <f t="shared" si="901"/>
        <v>30</v>
      </c>
      <c r="EW532" s="136">
        <f t="shared" si="902"/>
        <v>1.0555555555555556</v>
      </c>
      <c r="EX532" s="78"/>
      <c r="EY532" s="80">
        <f t="shared" si="903"/>
        <v>26</v>
      </c>
      <c r="EZ532" s="80">
        <f t="shared" si="904"/>
        <v>13</v>
      </c>
      <c r="FA532" s="80">
        <f t="shared" si="905"/>
        <v>4</v>
      </c>
      <c r="FB532" s="80">
        <f t="shared" si="906"/>
        <v>9</v>
      </c>
      <c r="FC532" s="80">
        <f t="shared" si="907"/>
        <v>57</v>
      </c>
      <c r="FD532" s="80">
        <f t="shared" si="908"/>
        <v>54</v>
      </c>
      <c r="FE532" s="80">
        <f t="shared" si="909"/>
        <v>30</v>
      </c>
      <c r="FF532" s="80">
        <f t="shared" si="910"/>
        <v>1.0555555555555556</v>
      </c>
      <c r="FH532" s="54">
        <f t="shared" si="920"/>
        <v>0</v>
      </c>
      <c r="FI532" s="54">
        <f t="shared" si="921"/>
        <v>0</v>
      </c>
      <c r="FJ532" s="54">
        <f t="shared" si="911"/>
        <v>0</v>
      </c>
      <c r="FK532" s="54">
        <f t="shared" si="911"/>
        <v>0</v>
      </c>
      <c r="FL532" s="54">
        <f t="shared" si="911"/>
        <v>0</v>
      </c>
      <c r="FM532" s="54">
        <f t="shared" si="911"/>
        <v>0</v>
      </c>
      <c r="FN532" s="54">
        <f t="shared" si="911"/>
        <v>0</v>
      </c>
      <c r="FO532" s="54">
        <f t="shared" si="911"/>
        <v>0</v>
      </c>
      <c r="FQ532" s="54" t="str">
        <f t="shared" si="912"/>
        <v/>
      </c>
      <c r="FR532" s="54" t="str">
        <f t="shared" si="913"/>
        <v/>
      </c>
      <c r="FS532" s="54" t="str">
        <f t="shared" si="914"/>
        <v/>
      </c>
      <c r="FT532" s="54" t="str">
        <f t="shared" si="914"/>
        <v/>
      </c>
      <c r="FU532" s="54" t="str">
        <f t="shared" si="914"/>
        <v/>
      </c>
      <c r="FV532" s="54" t="str">
        <f t="shared" si="914"/>
        <v/>
      </c>
      <c r="FW532" s="54" t="str">
        <f t="shared" si="914"/>
        <v/>
      </c>
      <c r="FX532" s="54" t="str">
        <f t="shared" si="914"/>
        <v/>
      </c>
      <c r="FY532" s="54" t="s">
        <v>1312</v>
      </c>
      <c r="FZ532" s="58"/>
      <c r="GA532" s="59"/>
      <c r="GB532" s="60"/>
      <c r="GC532" s="58"/>
      <c r="GD532" s="59"/>
      <c r="GE532" s="61"/>
      <c r="GF532" s="58"/>
      <c r="GG532" s="61"/>
      <c r="GH532" s="61"/>
      <c r="GI532" s="61"/>
      <c r="GJ532" s="415" t="s">
        <v>1139</v>
      </c>
      <c r="GK532" s="416" t="s">
        <v>486</v>
      </c>
      <c r="GL532" s="416" t="s">
        <v>486</v>
      </c>
      <c r="GM532" s="416" t="s">
        <v>486</v>
      </c>
      <c r="GN532" s="416" t="s">
        <v>486</v>
      </c>
      <c r="GO532" s="416" t="s">
        <v>486</v>
      </c>
    </row>
    <row r="533" spans="1:201" s="54" customFormat="1" ht="12" customHeight="1" x14ac:dyDescent="0.25">
      <c r="A533" s="54">
        <v>12</v>
      </c>
      <c r="B533" s="54" t="s">
        <v>1136</v>
      </c>
      <c r="C533" s="56">
        <v>26</v>
      </c>
      <c r="D533" s="56">
        <v>8</v>
      </c>
      <c r="E533" s="282">
        <v>3</v>
      </c>
      <c r="F533" s="282">
        <v>15</v>
      </c>
      <c r="G533" s="282">
        <v>46</v>
      </c>
      <c r="H533" s="56">
        <v>59</v>
      </c>
      <c r="I533" s="57">
        <v>19</v>
      </c>
      <c r="J533" s="69">
        <f t="shared" si="892"/>
        <v>0.77966101694915257</v>
      </c>
      <c r="L533" s="82" t="s">
        <v>1146</v>
      </c>
      <c r="M533" s="150" t="s">
        <v>125</v>
      </c>
      <c r="N533" s="148" t="s">
        <v>633</v>
      </c>
      <c r="O533" s="88" t="s">
        <v>200</v>
      </c>
      <c r="P533" s="88" t="s">
        <v>76</v>
      </c>
      <c r="Q533" s="141" t="s">
        <v>103</v>
      </c>
      <c r="R533" s="84" t="s">
        <v>89</v>
      </c>
      <c r="S533" s="88" t="s">
        <v>77</v>
      </c>
      <c r="T533" s="88" t="s">
        <v>89</v>
      </c>
      <c r="U533" s="88" t="s">
        <v>62</v>
      </c>
      <c r="V533" s="88" t="s">
        <v>273</v>
      </c>
      <c r="W533" s="88" t="s">
        <v>206</v>
      </c>
      <c r="X533" s="83"/>
      <c r="Y533" s="88" t="s">
        <v>101</v>
      </c>
      <c r="Z533" s="89" t="s">
        <v>99</v>
      </c>
      <c r="AA533" s="53"/>
      <c r="AB533" s="53"/>
      <c r="AL533" s="82" t="s">
        <v>1146</v>
      </c>
      <c r="AM533" s="253" t="s">
        <v>456</v>
      </c>
      <c r="AN533" s="59" t="s">
        <v>603</v>
      </c>
      <c r="AO533" s="59" t="s">
        <v>313</v>
      </c>
      <c r="AP533" s="59" t="s">
        <v>701</v>
      </c>
      <c r="AQ533" s="87" t="s">
        <v>545</v>
      </c>
      <c r="AR533" s="84" t="s">
        <v>311</v>
      </c>
      <c r="AS533" s="59" t="s">
        <v>334</v>
      </c>
      <c r="AT533" s="59" t="s">
        <v>708</v>
      </c>
      <c r="AU533" s="59" t="s">
        <v>719</v>
      </c>
      <c r="AV533" s="59" t="s">
        <v>326</v>
      </c>
      <c r="AW533" s="59" t="s">
        <v>711</v>
      </c>
      <c r="AX533" s="83"/>
      <c r="AY533" s="59" t="s">
        <v>703</v>
      </c>
      <c r="AZ533" s="85" t="s">
        <v>714</v>
      </c>
      <c r="BA533" s="53"/>
      <c r="BB533" s="53"/>
      <c r="BL533" s="90">
        <f t="shared" si="915"/>
        <v>5</v>
      </c>
      <c r="BM533" s="77">
        <f t="shared" si="915"/>
        <v>0</v>
      </c>
      <c r="BN533" s="77">
        <f t="shared" si="915"/>
        <v>2</v>
      </c>
      <c r="BO533" s="77">
        <f t="shared" si="915"/>
        <v>0</v>
      </c>
      <c r="BP533" s="77">
        <f t="shared" si="915"/>
        <v>1</v>
      </c>
      <c r="BQ533" s="77">
        <f t="shared" si="915"/>
        <v>3</v>
      </c>
      <c r="BR533" s="77">
        <f t="shared" si="915"/>
        <v>2</v>
      </c>
      <c r="BS533" s="77">
        <f t="shared" si="915"/>
        <v>3</v>
      </c>
      <c r="BT533" s="77">
        <f>(IF(U533="","",(IF(MID(U533,2,1)="-",LEFT(U533,1),LEFT(U533,2)))+0))</f>
        <v>1</v>
      </c>
      <c r="BU533" s="77">
        <f>(IF(V533="","",(IF(MID(V533,2,1)="-",LEFT(V533,1),LEFT(V533,2)))+0))</f>
        <v>4</v>
      </c>
      <c r="BV533" s="77">
        <f>(IF(W533="","",(IF(MID(W533,2,1)="-",LEFT(W533,1),LEFT(W533,2)))+0))</f>
        <v>1</v>
      </c>
      <c r="BW533" s="91"/>
      <c r="BX533" s="77">
        <f>(IF(Y533="","",(IF(MID(Y533,2,1)="-",LEFT(Y533,1),LEFT(Y533,2)))+0))</f>
        <v>3</v>
      </c>
      <c r="BY533" s="92">
        <f>(IF(Z533="","",(IF(MID(Z533,2,1)="-",LEFT(Z533,1),LEFT(Z533,2)))+0))</f>
        <v>1</v>
      </c>
      <c r="CB533" s="77"/>
      <c r="CC533" s="77"/>
      <c r="CD533" s="77"/>
      <c r="CE533" s="77"/>
      <c r="CF533" s="77"/>
      <c r="CG533" s="77"/>
      <c r="CH533" s="77"/>
      <c r="CI533" s="77"/>
      <c r="CJ533" s="78"/>
      <c r="CK533" s="90">
        <f t="shared" si="916"/>
        <v>0</v>
      </c>
      <c r="CL533" s="94">
        <v>11</v>
      </c>
      <c r="CM533" s="77">
        <f t="shared" si="916"/>
        <v>2</v>
      </c>
      <c r="CN533" s="77">
        <f t="shared" si="916"/>
        <v>2</v>
      </c>
      <c r="CO533" s="77">
        <f t="shared" si="916"/>
        <v>3</v>
      </c>
      <c r="CP533" s="77">
        <f t="shared" si="916"/>
        <v>0</v>
      </c>
      <c r="CQ533" s="77">
        <f t="shared" si="916"/>
        <v>1</v>
      </c>
      <c r="CR533" s="77">
        <f t="shared" si="916"/>
        <v>0</v>
      </c>
      <c r="CS533" s="77">
        <f>(IF(U533="","",IF(RIGHT(U533,2)="10",RIGHT(U533,2),RIGHT(U533,1))+0))</f>
        <v>1</v>
      </c>
      <c r="CT533" s="77">
        <f>(IF(V533="","",IF(RIGHT(V533,2)="10",RIGHT(V533,2),RIGHT(V533,1))+0))</f>
        <v>4</v>
      </c>
      <c r="CU533" s="77">
        <f>(IF(W533="","",IF(RIGHT(W533,2)="10",RIGHT(W533,2),RIGHT(W533,1))+0))</f>
        <v>4</v>
      </c>
      <c r="CV533" s="91"/>
      <c r="CW533" s="77">
        <f>(IF(Y533="","",IF(RIGHT(Y533,2)="10",RIGHT(Y533,2),RIGHT(Y533,1))+0))</f>
        <v>2</v>
      </c>
      <c r="CX533" s="92">
        <f>(IF(Z533="","",IF(RIGHT(Z533,2)="10",RIGHT(Z533,2),RIGHT(Z533,1))+0))</f>
        <v>0</v>
      </c>
      <c r="DA533" s="77"/>
      <c r="DB533" s="77"/>
      <c r="DC533" s="77"/>
      <c r="DD533" s="77"/>
      <c r="DE533" s="77"/>
      <c r="DF533" s="77"/>
      <c r="DG533" s="77"/>
      <c r="DH533" s="77"/>
      <c r="DJ533" s="90" t="str">
        <f t="shared" si="917"/>
        <v>H</v>
      </c>
      <c r="DK533" s="77" t="str">
        <f t="shared" si="917"/>
        <v>A</v>
      </c>
      <c r="DL533" s="77" t="str">
        <f t="shared" si="917"/>
        <v>D</v>
      </c>
      <c r="DM533" s="77" t="str">
        <f t="shared" si="917"/>
        <v>A</v>
      </c>
      <c r="DN533" s="77" t="str">
        <f t="shared" si="917"/>
        <v>A</v>
      </c>
      <c r="DO533" s="77" t="str">
        <f t="shared" si="917"/>
        <v>H</v>
      </c>
      <c r="DP533" s="77" t="str">
        <f t="shared" si="917"/>
        <v>H</v>
      </c>
      <c r="DQ533" s="77" t="str">
        <f t="shared" si="917"/>
        <v>H</v>
      </c>
      <c r="DR533" s="77" t="str">
        <f>(IF(U533="","",IF(BT533&gt;CS533,"H",IF(BT533&lt;CS533,"A","D"))))</f>
        <v>D</v>
      </c>
      <c r="DS533" s="77" t="str">
        <f>(IF(V533="","",IF(BU533&gt;CT533,"H",IF(BU533&lt;CT533,"A","D"))))</f>
        <v>D</v>
      </c>
      <c r="DT533" s="77" t="str">
        <f>(IF(W533="","",IF(BV533&gt;CU533,"H",IF(BV533&lt;CU533,"A","D"))))</f>
        <v>A</v>
      </c>
      <c r="DU533" s="91"/>
      <c r="DV533" s="77" t="str">
        <f>(IF(Y533="","",IF(BX533&gt;CW533,"H",IF(BX533&lt;CW533,"A","D"))))</f>
        <v>H</v>
      </c>
      <c r="DW533" s="92" t="str">
        <f>(IF(Z533="","",IF(BY533&gt;CX533,"H",IF(BY533&lt;CX533,"A","D"))))</f>
        <v>H</v>
      </c>
      <c r="DZ533" s="56"/>
      <c r="EA533" s="56"/>
      <c r="EB533" s="56"/>
      <c r="EC533" s="56"/>
      <c r="ED533" s="56"/>
      <c r="EE533" s="56"/>
      <c r="EF533" s="56"/>
      <c r="EG533" s="56"/>
      <c r="EI533" s="53" t="str">
        <f t="shared" si="896"/>
        <v>Uxbridge</v>
      </c>
      <c r="EJ533" s="79">
        <f t="shared" si="918"/>
        <v>26</v>
      </c>
      <c r="EK533" s="80">
        <f t="shared" si="897"/>
        <v>6</v>
      </c>
      <c r="EL533" s="80">
        <f t="shared" si="898"/>
        <v>3</v>
      </c>
      <c r="EM533" s="80">
        <f t="shared" si="899"/>
        <v>4</v>
      </c>
      <c r="EN533" s="80">
        <f>COUNTIF(DU$522:DU$535,"A")</f>
        <v>3</v>
      </c>
      <c r="EO533" s="80">
        <f>COUNTIF(DU$522:DU$535,"D")</f>
        <v>2</v>
      </c>
      <c r="EP533" s="80">
        <f>COUNTIF(DU$522:DU$535,"H")</f>
        <v>8</v>
      </c>
      <c r="EQ533" s="79">
        <f t="shared" si="919"/>
        <v>9</v>
      </c>
      <c r="ER533" s="79">
        <f t="shared" si="900"/>
        <v>5</v>
      </c>
      <c r="ES533" s="79">
        <f t="shared" si="900"/>
        <v>12</v>
      </c>
      <c r="ET533" s="81">
        <f>SUM($BL533:$CI533)+SUM(CV$522:CV$535)</f>
        <v>44</v>
      </c>
      <c r="EU533" s="81">
        <f>SUM($CK533:$DH533)+SUM(BW$522:BW$535)</f>
        <v>75</v>
      </c>
      <c r="EV533" s="79">
        <f t="shared" si="901"/>
        <v>23</v>
      </c>
      <c r="EW533" s="136">
        <f t="shared" si="902"/>
        <v>0.58666666666666667</v>
      </c>
      <c r="EX533" s="78"/>
      <c r="EY533" s="80">
        <f t="shared" si="903"/>
        <v>26</v>
      </c>
      <c r="EZ533" s="80">
        <f t="shared" si="904"/>
        <v>9</v>
      </c>
      <c r="FA533" s="80">
        <f t="shared" si="905"/>
        <v>5</v>
      </c>
      <c r="FB533" s="80">
        <f t="shared" si="906"/>
        <v>12</v>
      </c>
      <c r="FC533" s="80">
        <f t="shared" si="907"/>
        <v>44</v>
      </c>
      <c r="FD533" s="80">
        <f t="shared" si="908"/>
        <v>75</v>
      </c>
      <c r="FE533" s="80">
        <f t="shared" si="909"/>
        <v>23</v>
      </c>
      <c r="FF533" s="80">
        <f t="shared" si="910"/>
        <v>0.58666666666666667</v>
      </c>
      <c r="FH533" s="54">
        <f t="shared" si="920"/>
        <v>0</v>
      </c>
      <c r="FI533" s="54">
        <f t="shared" si="921"/>
        <v>0</v>
      </c>
      <c r="FJ533" s="54">
        <f t="shared" si="911"/>
        <v>0</v>
      </c>
      <c r="FK533" s="54">
        <f t="shared" si="911"/>
        <v>0</v>
      </c>
      <c r="FL533" s="54">
        <f t="shared" si="911"/>
        <v>0</v>
      </c>
      <c r="FM533" s="54">
        <f t="shared" si="911"/>
        <v>0</v>
      </c>
      <c r="FN533" s="54">
        <f t="shared" si="911"/>
        <v>0</v>
      </c>
      <c r="FO533" s="54">
        <f t="shared" si="911"/>
        <v>0</v>
      </c>
      <c r="FQ533" s="54" t="str">
        <f t="shared" si="912"/>
        <v/>
      </c>
      <c r="FR533" s="54" t="str">
        <f t="shared" si="913"/>
        <v/>
      </c>
      <c r="FS533" s="54" t="str">
        <f t="shared" si="914"/>
        <v/>
      </c>
      <c r="FT533" s="54" t="str">
        <f t="shared" si="914"/>
        <v/>
      </c>
      <c r="FU533" s="54" t="str">
        <f t="shared" si="914"/>
        <v/>
      </c>
      <c r="FV533" s="54" t="str">
        <f t="shared" si="914"/>
        <v/>
      </c>
      <c r="FW533" s="54" t="str">
        <f t="shared" si="914"/>
        <v/>
      </c>
      <c r="FX533" s="54" t="str">
        <f t="shared" si="914"/>
        <v/>
      </c>
      <c r="FY533" s="54" t="s">
        <v>1219</v>
      </c>
      <c r="FZ533" s="58"/>
      <c r="GA533" s="59"/>
      <c r="GB533" s="60"/>
      <c r="GC533" s="58"/>
      <c r="GD533" s="59"/>
      <c r="GE533" s="61"/>
      <c r="GF533" s="58"/>
      <c r="GG533" s="61"/>
      <c r="GH533" s="61"/>
      <c r="GI533" s="61"/>
      <c r="GJ533" s="415" t="s">
        <v>1146</v>
      </c>
      <c r="GK533" s="416" t="s">
        <v>486</v>
      </c>
      <c r="GL533" s="416" t="s">
        <v>486</v>
      </c>
      <c r="GM533" s="416" t="s">
        <v>486</v>
      </c>
      <c r="GN533" s="416" t="s">
        <v>486</v>
      </c>
      <c r="GO533" s="416" t="s">
        <v>486</v>
      </c>
    </row>
    <row r="534" spans="1:201" s="54" customFormat="1" ht="12" customHeight="1" x14ac:dyDescent="0.25">
      <c r="A534" s="54">
        <v>13</v>
      </c>
      <c r="B534" s="54" t="s">
        <v>1250</v>
      </c>
      <c r="C534" s="56">
        <v>26</v>
      </c>
      <c r="D534" s="56">
        <v>6</v>
      </c>
      <c r="E534" s="56">
        <v>4</v>
      </c>
      <c r="F534" s="56">
        <v>16</v>
      </c>
      <c r="G534" s="56">
        <v>42</v>
      </c>
      <c r="H534" s="56">
        <v>77</v>
      </c>
      <c r="I534" s="57">
        <v>16</v>
      </c>
      <c r="J534" s="69">
        <f t="shared" si="892"/>
        <v>0.54545454545454541</v>
      </c>
      <c r="L534" s="82" t="s">
        <v>1254</v>
      </c>
      <c r="M534" s="86" t="s">
        <v>111</v>
      </c>
      <c r="N534" s="88" t="s">
        <v>86</v>
      </c>
      <c r="O534" s="88" t="s">
        <v>62</v>
      </c>
      <c r="P534" s="88" t="s">
        <v>200</v>
      </c>
      <c r="Q534" s="88" t="s">
        <v>59</v>
      </c>
      <c r="R534" s="84" t="s">
        <v>150</v>
      </c>
      <c r="S534" s="88" t="s">
        <v>125</v>
      </c>
      <c r="T534" s="88" t="s">
        <v>99</v>
      </c>
      <c r="U534" s="88" t="s">
        <v>58</v>
      </c>
      <c r="V534" s="88" t="s">
        <v>175</v>
      </c>
      <c r="W534" s="88" t="s">
        <v>101</v>
      </c>
      <c r="X534" s="88" t="s">
        <v>858</v>
      </c>
      <c r="Y534" s="83"/>
      <c r="Z534" s="89" t="s">
        <v>177</v>
      </c>
      <c r="AL534" s="82" t="s">
        <v>1254</v>
      </c>
      <c r="AM534" s="253" t="s">
        <v>301</v>
      </c>
      <c r="AN534" s="59" t="s">
        <v>711</v>
      </c>
      <c r="AO534" s="59" t="s">
        <v>1035</v>
      </c>
      <c r="AP534" s="59" t="s">
        <v>317</v>
      </c>
      <c r="AQ534" s="59" t="s">
        <v>203</v>
      </c>
      <c r="AR534" s="84" t="s">
        <v>719</v>
      </c>
      <c r="AS534" s="59" t="s">
        <v>311</v>
      </c>
      <c r="AT534" s="59" t="s">
        <v>706</v>
      </c>
      <c r="AU534" s="59" t="s">
        <v>320</v>
      </c>
      <c r="AV534" s="59" t="s">
        <v>705</v>
      </c>
      <c r="AW534" s="59" t="s">
        <v>319</v>
      </c>
      <c r="AX534" s="59" t="s">
        <v>309</v>
      </c>
      <c r="AY534" s="83"/>
      <c r="AZ534" s="85" t="s">
        <v>313</v>
      </c>
      <c r="BL534" s="90">
        <f t="shared" si="915"/>
        <v>5</v>
      </c>
      <c r="BM534" s="77">
        <f t="shared" si="915"/>
        <v>0</v>
      </c>
      <c r="BN534" s="77">
        <f t="shared" si="915"/>
        <v>1</v>
      </c>
      <c r="BO534" s="77">
        <f t="shared" si="915"/>
        <v>2</v>
      </c>
      <c r="BP534" s="77">
        <f t="shared" si="915"/>
        <v>4</v>
      </c>
      <c r="BQ534" s="77">
        <f t="shared" si="915"/>
        <v>3</v>
      </c>
      <c r="BR534" s="77">
        <f t="shared" si="915"/>
        <v>5</v>
      </c>
      <c r="BS534" s="77">
        <f t="shared" si="915"/>
        <v>1</v>
      </c>
      <c r="BT534" s="77">
        <f>(IF(U534="","",(IF(MID(U534,2,1)="-",LEFT(U534,1),LEFT(U534,2)))+0))</f>
        <v>5</v>
      </c>
      <c r="BU534" s="77">
        <f>(IF(V534="","",(IF(MID(V534,2,1)="-",LEFT(V534,1),LEFT(V534,2)))+0))</f>
        <v>2</v>
      </c>
      <c r="BV534" s="77">
        <f>(IF(W534="","",(IF(MID(W534,2,1)="-",LEFT(W534,1),LEFT(W534,2)))+0))</f>
        <v>3</v>
      </c>
      <c r="BW534" s="77">
        <f>(IF(X534="","",(IF(MID(X534,2,1)="-",LEFT(X534,1),LEFT(X534,2)))+0))</f>
        <v>12</v>
      </c>
      <c r="BX534" s="91"/>
      <c r="BY534" s="92">
        <f>(IF(Z534="","",(IF(MID(Z534,2,1)="-",LEFT(Z534,1),LEFT(Z534,2)))+0))</f>
        <v>2</v>
      </c>
      <c r="CB534" s="77"/>
      <c r="CC534" s="77"/>
      <c r="CD534" s="77"/>
      <c r="CE534" s="77"/>
      <c r="CF534" s="77"/>
      <c r="CG534" s="77"/>
      <c r="CH534" s="77"/>
      <c r="CI534" s="77"/>
      <c r="CJ534" s="78"/>
      <c r="CK534" s="90">
        <f t="shared" si="916"/>
        <v>2</v>
      </c>
      <c r="CL534" s="77">
        <f>(IF(N534="","",IF(RIGHT(N534,2)="10",RIGHT(N534,2),RIGHT(N534,1))+0))</f>
        <v>3</v>
      </c>
      <c r="CM534" s="77">
        <f t="shared" si="916"/>
        <v>1</v>
      </c>
      <c r="CN534" s="77">
        <f t="shared" si="916"/>
        <v>2</v>
      </c>
      <c r="CO534" s="77">
        <f t="shared" si="916"/>
        <v>0</v>
      </c>
      <c r="CP534" s="77">
        <f t="shared" si="916"/>
        <v>1</v>
      </c>
      <c r="CQ534" s="77">
        <f t="shared" si="916"/>
        <v>0</v>
      </c>
      <c r="CR534" s="77">
        <f t="shared" si="916"/>
        <v>0</v>
      </c>
      <c r="CS534" s="77">
        <f>(IF(U534="","",IF(RIGHT(U534,2)="10",RIGHT(U534,2),RIGHT(U534,1))+0))</f>
        <v>1</v>
      </c>
      <c r="CT534" s="77">
        <f>(IF(V534="","",IF(RIGHT(V534,2)="10",RIGHT(V534,2),RIGHT(V534,1))+0))</f>
        <v>5</v>
      </c>
      <c r="CU534" s="77">
        <f>(IF(W534="","",IF(RIGHT(W534,2)="10",RIGHT(W534,2),RIGHT(W534,1))+0))</f>
        <v>2</v>
      </c>
      <c r="CV534" s="77">
        <f>(IF(X534="","",IF(RIGHT(X534,2)="10",RIGHT(X534,2),RIGHT(X534,1))+0))</f>
        <v>1</v>
      </c>
      <c r="CW534" s="91"/>
      <c r="CX534" s="92">
        <f>(IF(Z534="","",IF(RIGHT(Z534,2)="10",RIGHT(Z534,2),RIGHT(Z534,1))+0))</f>
        <v>0</v>
      </c>
      <c r="DA534" s="77"/>
      <c r="DB534" s="77"/>
      <c r="DC534" s="77"/>
      <c r="DD534" s="77"/>
      <c r="DE534" s="77"/>
      <c r="DF534" s="77"/>
      <c r="DG534" s="77"/>
      <c r="DH534" s="77"/>
      <c r="DJ534" s="90" t="str">
        <f t="shared" si="917"/>
        <v>H</v>
      </c>
      <c r="DK534" s="77" t="str">
        <f t="shared" si="917"/>
        <v>A</v>
      </c>
      <c r="DL534" s="77" t="str">
        <f t="shared" si="917"/>
        <v>D</v>
      </c>
      <c r="DM534" s="77" t="str">
        <f t="shared" si="917"/>
        <v>D</v>
      </c>
      <c r="DN534" s="77" t="str">
        <f t="shared" si="917"/>
        <v>H</v>
      </c>
      <c r="DO534" s="77" t="str">
        <f t="shared" si="917"/>
        <v>H</v>
      </c>
      <c r="DP534" s="77" t="str">
        <f t="shared" si="917"/>
        <v>H</v>
      </c>
      <c r="DQ534" s="77" t="str">
        <f t="shared" si="917"/>
        <v>H</v>
      </c>
      <c r="DR534" s="77" t="str">
        <f>(IF(U534="","",IF(BT534&gt;CS534,"H",IF(BT534&lt;CS534,"A","D"))))</f>
        <v>H</v>
      </c>
      <c r="DS534" s="77" t="str">
        <f>(IF(V534="","",IF(BU534&gt;CT534,"H",IF(BU534&lt;CT534,"A","D"))))</f>
        <v>A</v>
      </c>
      <c r="DT534" s="77" t="str">
        <f>(IF(W534="","",IF(BV534&gt;CU534,"H",IF(BV534&lt;CU534,"A","D"))))</f>
        <v>H</v>
      </c>
      <c r="DU534" s="77" t="str">
        <f>(IF(X534="","",IF(BW534&gt;CV534,"H",IF(BW534&lt;CV534,"A","D"))))</f>
        <v>H</v>
      </c>
      <c r="DV534" s="91"/>
      <c r="DW534" s="92" t="str">
        <f>(IF(Z534="","",IF(BY534&gt;CX534,"H",IF(BY534&lt;CX534,"A","D"))))</f>
        <v>H</v>
      </c>
      <c r="DZ534" s="56"/>
      <c r="EA534" s="56"/>
      <c r="EB534" s="56"/>
      <c r="EC534" s="56"/>
      <c r="ED534" s="56"/>
      <c r="EE534" s="56"/>
      <c r="EF534" s="56"/>
      <c r="EG534" s="56"/>
      <c r="EI534" s="53" t="str">
        <f t="shared" si="896"/>
        <v>Wembley</v>
      </c>
      <c r="EJ534" s="79">
        <f t="shared" si="918"/>
        <v>26</v>
      </c>
      <c r="EK534" s="80">
        <f t="shared" si="897"/>
        <v>9</v>
      </c>
      <c r="EL534" s="80">
        <f t="shared" si="898"/>
        <v>2</v>
      </c>
      <c r="EM534" s="80">
        <f t="shared" si="899"/>
        <v>2</v>
      </c>
      <c r="EN534" s="80">
        <f>COUNTIF(DV$522:DV$535,"A")</f>
        <v>5</v>
      </c>
      <c r="EO534" s="80">
        <f>COUNTIF(DV$522:DV$535,"D")</f>
        <v>5</v>
      </c>
      <c r="EP534" s="80">
        <f>COUNTIF(DV$522:DV$535,"H")</f>
        <v>3</v>
      </c>
      <c r="EQ534" s="79">
        <f t="shared" si="919"/>
        <v>14</v>
      </c>
      <c r="ER534" s="79">
        <f t="shared" si="900"/>
        <v>7</v>
      </c>
      <c r="ES534" s="79">
        <f t="shared" si="900"/>
        <v>5</v>
      </c>
      <c r="ET534" s="81">
        <f>SUM($BL534:$CI534)+SUM(CW$522:CW$535)</f>
        <v>71</v>
      </c>
      <c r="EU534" s="81">
        <f>SUM($CK534:$DH534)+SUM(BX$522:BX$535)</f>
        <v>44</v>
      </c>
      <c r="EV534" s="79">
        <f t="shared" si="901"/>
        <v>35</v>
      </c>
      <c r="EW534" s="136">
        <f t="shared" si="902"/>
        <v>1.6136363636363635</v>
      </c>
      <c r="EX534" s="78"/>
      <c r="EY534" s="80">
        <f t="shared" si="903"/>
        <v>26</v>
      </c>
      <c r="EZ534" s="80">
        <f t="shared" si="904"/>
        <v>14</v>
      </c>
      <c r="FA534" s="80">
        <f t="shared" si="905"/>
        <v>7</v>
      </c>
      <c r="FB534" s="80">
        <f t="shared" si="906"/>
        <v>5</v>
      </c>
      <c r="FC534" s="80">
        <f t="shared" si="907"/>
        <v>71</v>
      </c>
      <c r="FD534" s="80">
        <f t="shared" si="908"/>
        <v>44</v>
      </c>
      <c r="FE534" s="80">
        <f t="shared" si="909"/>
        <v>35</v>
      </c>
      <c r="FF534" s="80">
        <f t="shared" si="910"/>
        <v>1.6136363636363635</v>
      </c>
      <c r="FH534" s="54">
        <f t="shared" si="920"/>
        <v>0</v>
      </c>
      <c r="FI534" s="54">
        <f t="shared" si="921"/>
        <v>0</v>
      </c>
      <c r="FJ534" s="54">
        <f t="shared" si="911"/>
        <v>0</v>
      </c>
      <c r="FK534" s="54">
        <f t="shared" si="911"/>
        <v>0</v>
      </c>
      <c r="FL534" s="54">
        <f t="shared" si="911"/>
        <v>0</v>
      </c>
      <c r="FM534" s="54">
        <f t="shared" si="911"/>
        <v>0</v>
      </c>
      <c r="FN534" s="54">
        <f t="shared" si="911"/>
        <v>0</v>
      </c>
      <c r="FO534" s="54">
        <f t="shared" si="911"/>
        <v>0</v>
      </c>
      <c r="FQ534" s="54" t="str">
        <f t="shared" si="912"/>
        <v/>
      </c>
      <c r="FR534" s="54" t="str">
        <f t="shared" si="913"/>
        <v/>
      </c>
      <c r="FS534" s="54" t="str">
        <f t="shared" si="914"/>
        <v/>
      </c>
      <c r="FT534" s="54" t="str">
        <f t="shared" si="914"/>
        <v/>
      </c>
      <c r="FU534" s="54" t="str">
        <f t="shared" si="914"/>
        <v/>
      </c>
      <c r="FV534" s="54" t="str">
        <f t="shared" si="914"/>
        <v/>
      </c>
      <c r="FW534" s="54" t="str">
        <f t="shared" si="914"/>
        <v/>
      </c>
      <c r="FX534" s="54" t="str">
        <f t="shared" si="914"/>
        <v/>
      </c>
      <c r="FY534" s="54" t="s">
        <v>1140</v>
      </c>
      <c r="FZ534" s="58"/>
      <c r="GA534" s="59"/>
      <c r="GB534" s="60"/>
      <c r="GC534" s="58"/>
      <c r="GD534" s="59"/>
      <c r="GE534" s="61"/>
      <c r="GF534" s="58"/>
      <c r="GG534" s="61"/>
      <c r="GH534" s="61"/>
      <c r="GI534" s="61"/>
      <c r="GJ534" s="415" t="s">
        <v>1254</v>
      </c>
      <c r="GK534" s="416" t="s">
        <v>486</v>
      </c>
      <c r="GL534" s="416" t="s">
        <v>486</v>
      </c>
      <c r="GM534" s="416" t="s">
        <v>1285</v>
      </c>
      <c r="GN534" s="416" t="s">
        <v>486</v>
      </c>
      <c r="GO534" s="416" t="s">
        <v>486</v>
      </c>
    </row>
    <row r="535" spans="1:201" s="54" customFormat="1" ht="12" customHeight="1" thickBot="1" x14ac:dyDescent="0.3">
      <c r="A535" s="54">
        <v>14</v>
      </c>
      <c r="B535" s="54" t="s">
        <v>282</v>
      </c>
      <c r="C535" s="56">
        <v>26</v>
      </c>
      <c r="D535" s="282">
        <v>7</v>
      </c>
      <c r="E535" s="282">
        <v>1</v>
      </c>
      <c r="F535" s="56">
        <v>18</v>
      </c>
      <c r="G535" s="56">
        <v>50</v>
      </c>
      <c r="H535" s="282">
        <v>62</v>
      </c>
      <c r="I535" s="57">
        <v>15</v>
      </c>
      <c r="J535" s="69">
        <f t="shared" si="892"/>
        <v>0.80645161290322576</v>
      </c>
      <c r="L535" s="101" t="s">
        <v>1150</v>
      </c>
      <c r="M535" s="265" t="s">
        <v>85</v>
      </c>
      <c r="N535" s="106" t="s">
        <v>176</v>
      </c>
      <c r="O535" s="106" t="s">
        <v>126</v>
      </c>
      <c r="P535" s="106" t="s">
        <v>126</v>
      </c>
      <c r="Q535" s="106" t="s">
        <v>62</v>
      </c>
      <c r="R535" s="103" t="s">
        <v>200</v>
      </c>
      <c r="S535" s="106" t="s">
        <v>89</v>
      </c>
      <c r="T535" s="106" t="s">
        <v>177</v>
      </c>
      <c r="U535" s="106" t="s">
        <v>101</v>
      </c>
      <c r="V535" s="106" t="s">
        <v>102</v>
      </c>
      <c r="W535" s="106" t="s">
        <v>553</v>
      </c>
      <c r="X535" s="106" t="s">
        <v>58</v>
      </c>
      <c r="Y535" s="106" t="s">
        <v>62</v>
      </c>
      <c r="Z535" s="104"/>
      <c r="AL535" s="101" t="s">
        <v>1150</v>
      </c>
      <c r="AM535" s="257" t="s">
        <v>334</v>
      </c>
      <c r="AN535" s="102" t="s">
        <v>329</v>
      </c>
      <c r="AO535" s="102" t="s">
        <v>456</v>
      </c>
      <c r="AP535" s="102" t="s">
        <v>310</v>
      </c>
      <c r="AQ535" s="102" t="s">
        <v>311</v>
      </c>
      <c r="AR535" s="103" t="s">
        <v>340</v>
      </c>
      <c r="AS535" s="102" t="s">
        <v>701</v>
      </c>
      <c r="AT535" s="102" t="s">
        <v>328</v>
      </c>
      <c r="AU535" s="102" t="s">
        <v>326</v>
      </c>
      <c r="AV535" s="102" t="s">
        <v>306</v>
      </c>
      <c r="AW535" s="102" t="s">
        <v>324</v>
      </c>
      <c r="AX535" s="102" t="s">
        <v>307</v>
      </c>
      <c r="AY535" s="102" t="s">
        <v>327</v>
      </c>
      <c r="AZ535" s="104"/>
      <c r="BL535" s="107">
        <f t="shared" si="915"/>
        <v>0</v>
      </c>
      <c r="BM535" s="108">
        <f t="shared" si="915"/>
        <v>2</v>
      </c>
      <c r="BN535" s="108">
        <f t="shared" si="915"/>
        <v>7</v>
      </c>
      <c r="BO535" s="108">
        <f t="shared" si="915"/>
        <v>7</v>
      </c>
      <c r="BP535" s="108">
        <f t="shared" si="915"/>
        <v>1</v>
      </c>
      <c r="BQ535" s="108">
        <f t="shared" si="915"/>
        <v>2</v>
      </c>
      <c r="BR535" s="108">
        <f t="shared" si="915"/>
        <v>3</v>
      </c>
      <c r="BS535" s="108">
        <f t="shared" si="915"/>
        <v>2</v>
      </c>
      <c r="BT535" s="108">
        <f>(IF(U535="","",(IF(MID(U535,2,1)="-",LEFT(U535,1),LEFT(U535,2)))+0))</f>
        <v>3</v>
      </c>
      <c r="BU535" s="108">
        <f>(IF(V535="","",(IF(MID(V535,2,1)="-",LEFT(V535,1),LEFT(V535,2)))+0))</f>
        <v>2</v>
      </c>
      <c r="BV535" s="108">
        <f>(IF(W535="","",(IF(MID(W535,2,1)="-",LEFT(W535,1),LEFT(W535,2)))+0))</f>
        <v>4</v>
      </c>
      <c r="BW535" s="108">
        <f>(IF(X535="","",(IF(MID(X535,2,1)="-",LEFT(X535,1),LEFT(X535,2)))+0))</f>
        <v>5</v>
      </c>
      <c r="BX535" s="108">
        <f>(IF(Y535="","",(IF(MID(Y535,2,1)="-",LEFT(Y535,1),LEFT(Y535,2)))+0))</f>
        <v>1</v>
      </c>
      <c r="BY535" s="109"/>
      <c r="CB535" s="77"/>
      <c r="CC535" s="77"/>
      <c r="CD535" s="77"/>
      <c r="CE535" s="77"/>
      <c r="CF535" s="77"/>
      <c r="CG535" s="77"/>
      <c r="CH535" s="77"/>
      <c r="CI535" s="77"/>
      <c r="CJ535" s="78"/>
      <c r="CK535" s="107">
        <f t="shared" si="916"/>
        <v>4</v>
      </c>
      <c r="CL535" s="108">
        <f>(IF(N535="","",IF(RIGHT(N535,2)="10",RIGHT(N535,2),RIGHT(N535,1))+0))</f>
        <v>3</v>
      </c>
      <c r="CM535" s="108">
        <f t="shared" si="916"/>
        <v>0</v>
      </c>
      <c r="CN535" s="108">
        <f t="shared" si="916"/>
        <v>0</v>
      </c>
      <c r="CO535" s="108">
        <f t="shared" si="916"/>
        <v>1</v>
      </c>
      <c r="CP535" s="108">
        <f t="shared" si="916"/>
        <v>2</v>
      </c>
      <c r="CQ535" s="108">
        <f t="shared" si="916"/>
        <v>0</v>
      </c>
      <c r="CR535" s="108">
        <f t="shared" si="916"/>
        <v>0</v>
      </c>
      <c r="CS535" s="108">
        <f>(IF(U535="","",IF(RIGHT(U535,2)="10",RIGHT(U535,2),RIGHT(U535,1))+0))</f>
        <v>2</v>
      </c>
      <c r="CT535" s="108">
        <f>(IF(V535="","",IF(RIGHT(V535,2)="10",RIGHT(V535,2),RIGHT(V535,1))+0))</f>
        <v>4</v>
      </c>
      <c r="CU535" s="108">
        <f>(IF(W535="","",IF(RIGHT(W535,2)="10",RIGHT(W535,2),RIGHT(W535,1))+0))</f>
        <v>5</v>
      </c>
      <c r="CV535" s="108">
        <f>(IF(X535="","",IF(RIGHT(X535,2)="10",RIGHT(X535,2),RIGHT(X535,1))+0))</f>
        <v>1</v>
      </c>
      <c r="CW535" s="108">
        <f>(IF(Y535="","",IF(RIGHT(Y535,2)="10",RIGHT(Y535,2),RIGHT(Y535,1))+0))</f>
        <v>1</v>
      </c>
      <c r="CX535" s="109"/>
      <c r="DA535" s="77"/>
      <c r="DB535" s="77"/>
      <c r="DC535" s="77"/>
      <c r="DD535" s="77"/>
      <c r="DE535" s="77"/>
      <c r="DF535" s="77"/>
      <c r="DG535" s="77"/>
      <c r="DH535" s="77"/>
      <c r="DJ535" s="107" t="str">
        <f t="shared" si="917"/>
        <v>A</v>
      </c>
      <c r="DK535" s="108" t="str">
        <f t="shared" si="917"/>
        <v>A</v>
      </c>
      <c r="DL535" s="108" t="str">
        <f t="shared" si="917"/>
        <v>H</v>
      </c>
      <c r="DM535" s="108" t="str">
        <f t="shared" si="917"/>
        <v>H</v>
      </c>
      <c r="DN535" s="108" t="str">
        <f t="shared" si="917"/>
        <v>D</v>
      </c>
      <c r="DO535" s="108" t="str">
        <f t="shared" si="917"/>
        <v>D</v>
      </c>
      <c r="DP535" s="108" t="str">
        <f t="shared" si="917"/>
        <v>H</v>
      </c>
      <c r="DQ535" s="108" t="str">
        <f t="shared" si="917"/>
        <v>H</v>
      </c>
      <c r="DR535" s="108" t="str">
        <f>(IF(U535="","",IF(BT535&gt;CS535,"H",IF(BT535&lt;CS535,"A","D"))))</f>
        <v>H</v>
      </c>
      <c r="DS535" s="108" t="str">
        <f>(IF(V535="","",IF(BU535&gt;CT535,"H",IF(BU535&lt;CT535,"A","D"))))</f>
        <v>A</v>
      </c>
      <c r="DT535" s="108" t="str">
        <f>(IF(W535="","",IF(BV535&gt;CU535,"H",IF(BV535&lt;CU535,"A","D"))))</f>
        <v>A</v>
      </c>
      <c r="DU535" s="108" t="str">
        <f>(IF(X535="","",IF(BW535&gt;CV535,"H",IF(BW535&lt;CV535,"A","D"))))</f>
        <v>H</v>
      </c>
      <c r="DV535" s="108" t="str">
        <f>(IF(Y535="","",IF(BX535&gt;CW535,"H",IF(BX535&lt;CW535,"A","D"))))</f>
        <v>D</v>
      </c>
      <c r="DW535" s="109"/>
      <c r="DZ535" s="56"/>
      <c r="EA535" s="56"/>
      <c r="EB535" s="56"/>
      <c r="EC535" s="56"/>
      <c r="ED535" s="56"/>
      <c r="EE535" s="56"/>
      <c r="EF535" s="56"/>
      <c r="EG535" s="56"/>
      <c r="EI535" s="53" t="str">
        <f t="shared" si="896"/>
        <v>Worthing</v>
      </c>
      <c r="EJ535" s="79">
        <f t="shared" si="918"/>
        <v>26</v>
      </c>
      <c r="EK535" s="80">
        <f t="shared" si="897"/>
        <v>6</v>
      </c>
      <c r="EL535" s="80">
        <f t="shared" si="898"/>
        <v>3</v>
      </c>
      <c r="EM535" s="80">
        <f t="shared" si="899"/>
        <v>4</v>
      </c>
      <c r="EN535" s="80">
        <f>COUNTIF(DW$522:DW$535,"A")</f>
        <v>5</v>
      </c>
      <c r="EO535" s="80">
        <f>COUNTIF(DW$522:DW$535,"D")</f>
        <v>1</v>
      </c>
      <c r="EP535" s="80">
        <f>COUNTIF(DW$522:DW$535,"H")</f>
        <v>7</v>
      </c>
      <c r="EQ535" s="79">
        <f t="shared" si="919"/>
        <v>11</v>
      </c>
      <c r="ER535" s="79">
        <f t="shared" si="900"/>
        <v>4</v>
      </c>
      <c r="ES535" s="79">
        <f t="shared" si="900"/>
        <v>11</v>
      </c>
      <c r="ET535" s="81">
        <f>SUM($BL535:$CI535)+SUM(CX$522:CX$535)</f>
        <v>55</v>
      </c>
      <c r="EU535" s="81">
        <f>SUM($CK535:$DH535)+SUM(BY$522:BY$535)</f>
        <v>53</v>
      </c>
      <c r="EV535" s="79">
        <f t="shared" si="901"/>
        <v>26</v>
      </c>
      <c r="EW535" s="136">
        <f t="shared" si="902"/>
        <v>1.0377358490566038</v>
      </c>
      <c r="EX535" s="78"/>
      <c r="EY535" s="80">
        <f t="shared" si="903"/>
        <v>26</v>
      </c>
      <c r="EZ535" s="80">
        <f t="shared" si="904"/>
        <v>11</v>
      </c>
      <c r="FA535" s="80">
        <f t="shared" si="905"/>
        <v>4</v>
      </c>
      <c r="FB535" s="80">
        <f t="shared" si="906"/>
        <v>11</v>
      </c>
      <c r="FC535" s="80">
        <f t="shared" si="907"/>
        <v>55</v>
      </c>
      <c r="FD535" s="80">
        <f t="shared" si="908"/>
        <v>53</v>
      </c>
      <c r="FE535" s="80">
        <f t="shared" si="909"/>
        <v>26</v>
      </c>
      <c r="FF535" s="80">
        <f t="shared" si="910"/>
        <v>1.0377358490566038</v>
      </c>
      <c r="FH535" s="54">
        <f t="shared" si="920"/>
        <v>0</v>
      </c>
      <c r="FI535" s="54">
        <f t="shared" si="921"/>
        <v>0</v>
      </c>
      <c r="FJ535" s="54">
        <f t="shared" si="911"/>
        <v>0</v>
      </c>
      <c r="FK535" s="54">
        <f t="shared" si="911"/>
        <v>0</v>
      </c>
      <c r="FL535" s="54">
        <f t="shared" si="911"/>
        <v>0</v>
      </c>
      <c r="FM535" s="54">
        <f t="shared" si="911"/>
        <v>0</v>
      </c>
      <c r="FN535" s="54">
        <f t="shared" si="911"/>
        <v>0</v>
      </c>
      <c r="FO535" s="54">
        <f t="shared" si="911"/>
        <v>0</v>
      </c>
      <c r="FQ535" s="54" t="str">
        <f t="shared" si="912"/>
        <v/>
      </c>
      <c r="FR535" s="54" t="str">
        <f t="shared" si="913"/>
        <v/>
      </c>
      <c r="FS535" s="54" t="str">
        <f t="shared" si="914"/>
        <v/>
      </c>
      <c r="FT535" s="54" t="str">
        <f t="shared" si="914"/>
        <v/>
      </c>
      <c r="FU535" s="54" t="str">
        <f t="shared" si="914"/>
        <v/>
      </c>
      <c r="FV535" s="54" t="str">
        <f t="shared" si="914"/>
        <v/>
      </c>
      <c r="FW535" s="54" t="str">
        <f t="shared" si="914"/>
        <v/>
      </c>
      <c r="FX535" s="54" t="str">
        <f t="shared" si="914"/>
        <v/>
      </c>
      <c r="FY535" s="54" t="s">
        <v>1144</v>
      </c>
      <c r="FZ535" s="58"/>
      <c r="GA535" s="59"/>
      <c r="GB535" s="60"/>
      <c r="GC535" s="58"/>
      <c r="GD535" s="59"/>
      <c r="GE535" s="61"/>
      <c r="GF535" s="58"/>
      <c r="GG535" s="61"/>
      <c r="GH535" s="61"/>
      <c r="GI535" s="61"/>
      <c r="GJ535" s="415" t="s">
        <v>1150</v>
      </c>
      <c r="GK535" s="416" t="s">
        <v>486</v>
      </c>
      <c r="GL535" s="416" t="s">
        <v>486</v>
      </c>
      <c r="GM535" s="416" t="s">
        <v>1313</v>
      </c>
      <c r="GN535" s="416" t="s">
        <v>486</v>
      </c>
      <c r="GO535" s="416" t="s">
        <v>486</v>
      </c>
    </row>
    <row r="536" spans="1:201" s="54" customFormat="1" ht="12" customHeight="1" x14ac:dyDescent="0.25">
      <c r="C536" s="56"/>
      <c r="D536" s="115">
        <f>SUM(D521:D535)</f>
        <v>156</v>
      </c>
      <c r="E536" s="115">
        <f>SUM(E521:E535)</f>
        <v>52</v>
      </c>
      <c r="F536" s="115">
        <f>SUM(F521:F535)</f>
        <v>156</v>
      </c>
      <c r="G536" s="115">
        <f>SUM(G521:G535)</f>
        <v>781</v>
      </c>
      <c r="H536" s="115">
        <f>SUM(H521:H535)</f>
        <v>781</v>
      </c>
      <c r="I536" s="57"/>
      <c r="J536" s="69"/>
      <c r="FQ536" s="54" t="str">
        <f t="shared" si="912"/>
        <v/>
      </c>
      <c r="FR536" s="54" t="str">
        <f t="shared" si="913"/>
        <v/>
      </c>
      <c r="FS536" s="54" t="str">
        <f t="shared" si="914"/>
        <v/>
      </c>
      <c r="FT536" s="54" t="str">
        <f t="shared" si="914"/>
        <v/>
      </c>
      <c r="FU536" s="54" t="str">
        <f t="shared" si="914"/>
        <v/>
      </c>
      <c r="FV536" s="54" t="str">
        <f t="shared" si="914"/>
        <v/>
      </c>
      <c r="FW536" s="54" t="str">
        <f t="shared" si="914"/>
        <v/>
      </c>
      <c r="FX536" s="54" t="str">
        <f t="shared" si="914"/>
        <v/>
      </c>
      <c r="FY536" s="54" t="s">
        <v>1219</v>
      </c>
      <c r="FZ536" s="58"/>
      <c r="GA536" s="59"/>
      <c r="GB536" s="60"/>
      <c r="GC536" s="58"/>
      <c r="GD536" s="59"/>
      <c r="GE536" s="61"/>
      <c r="GF536" s="58"/>
      <c r="GG536" s="61"/>
      <c r="GH536" s="61"/>
    </row>
    <row r="537" spans="1:201" s="54" customFormat="1" ht="12" x14ac:dyDescent="0.25">
      <c r="A537" s="116"/>
      <c r="B537" s="117" t="s">
        <v>1314</v>
      </c>
      <c r="C537" s="190"/>
      <c r="D537" s="190"/>
      <c r="E537" s="190"/>
      <c r="F537" s="190"/>
      <c r="G537" s="190"/>
      <c r="H537" s="190"/>
      <c r="I537" s="191"/>
      <c r="J537" s="120"/>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EJ537" s="80"/>
      <c r="EK537" s="80"/>
      <c r="EL537" s="80"/>
      <c r="EM537" s="80"/>
      <c r="EN537" s="80"/>
      <c r="EO537" s="80"/>
      <c r="EP537" s="80"/>
      <c r="EQ537" s="80"/>
      <c r="ER537" s="80"/>
      <c r="ES537" s="80"/>
      <c r="ET537" s="80"/>
      <c r="EU537" s="80"/>
      <c r="EV537" s="80"/>
      <c r="EW537" s="138"/>
      <c r="EY537" s="80"/>
      <c r="EZ537" s="80"/>
      <c r="FA537" s="80"/>
      <c r="FB537" s="80"/>
      <c r="FC537" s="80"/>
      <c r="FD537" s="80"/>
      <c r="FE537" s="80"/>
      <c r="FF537" s="138"/>
      <c r="FY537" s="54" t="s">
        <v>1148</v>
      </c>
      <c r="FZ537" s="58"/>
      <c r="GA537" s="59"/>
      <c r="GB537" s="60"/>
      <c r="GC537" s="58"/>
      <c r="GD537" s="59"/>
      <c r="GE537" s="61"/>
      <c r="GF537" s="58"/>
      <c r="GG537" s="61"/>
      <c r="GH537" s="78"/>
      <c r="GI537" s="78"/>
      <c r="GJ537" s="78"/>
      <c r="GK537" s="78"/>
      <c r="GL537" s="78"/>
      <c r="GM537" s="78"/>
      <c r="GN537" s="78"/>
      <c r="GO537" s="78"/>
      <c r="GP537" s="78"/>
      <c r="GQ537" s="78"/>
      <c r="GR537" s="78"/>
    </row>
    <row r="538" spans="1:201" s="54" customFormat="1" ht="12" customHeight="1" thickBot="1" x14ac:dyDescent="0.3">
      <c r="A538" s="53" t="s">
        <v>1315</v>
      </c>
      <c r="B538" s="53"/>
      <c r="C538" s="55" t="s">
        <v>1117</v>
      </c>
      <c r="D538" s="57"/>
      <c r="E538" s="57"/>
      <c r="F538" s="57"/>
      <c r="G538" s="57"/>
      <c r="H538" s="57"/>
      <c r="I538" s="57"/>
      <c r="J538" s="95"/>
      <c r="FQ538" s="54" t="str">
        <f t="shared" si="912"/>
        <v/>
      </c>
      <c r="FR538" s="54" t="str">
        <f t="shared" si="913"/>
        <v/>
      </c>
      <c r="FS538" s="54" t="str">
        <f t="shared" si="914"/>
        <v/>
      </c>
      <c r="FT538" s="54" t="str">
        <f t="shared" si="914"/>
        <v/>
      </c>
      <c r="FU538" s="54" t="str">
        <f t="shared" si="914"/>
        <v/>
      </c>
      <c r="FV538" s="54" t="str">
        <f t="shared" si="914"/>
        <v/>
      </c>
      <c r="FW538" s="54" t="str">
        <f t="shared" si="914"/>
        <v/>
      </c>
      <c r="FX538" s="54" t="str">
        <f t="shared" si="914"/>
        <v/>
      </c>
      <c r="FY538" s="54" t="s">
        <v>1302</v>
      </c>
      <c r="FZ538" s="78"/>
      <c r="GA538" s="78"/>
      <c r="GB538" s="78"/>
      <c r="GC538" s="78"/>
      <c r="GD538" s="78"/>
      <c r="GE538" s="78"/>
      <c r="GF538" s="78"/>
      <c r="GG538" s="78"/>
      <c r="GH538" s="61"/>
    </row>
    <row r="539" spans="1:201" s="54" customFormat="1" ht="12" customHeight="1" thickBot="1" x14ac:dyDescent="0.3">
      <c r="A539" s="53" t="s">
        <v>33</v>
      </c>
      <c r="B539" s="53" t="s">
        <v>34</v>
      </c>
      <c r="C539" s="57" t="s">
        <v>35</v>
      </c>
      <c r="D539" s="57" t="s">
        <v>36</v>
      </c>
      <c r="E539" s="57" t="s">
        <v>37</v>
      </c>
      <c r="F539" s="57" t="s">
        <v>38</v>
      </c>
      <c r="G539" s="57" t="s">
        <v>39</v>
      </c>
      <c r="H539" s="57" t="s">
        <v>40</v>
      </c>
      <c r="I539" s="57" t="s">
        <v>41</v>
      </c>
      <c r="J539" s="95" t="s">
        <v>42</v>
      </c>
      <c r="L539" s="126"/>
      <c r="M539" s="63" t="s">
        <v>141</v>
      </c>
      <c r="N539" s="63" t="s">
        <v>742</v>
      </c>
      <c r="O539" s="63" t="s">
        <v>960</v>
      </c>
      <c r="P539" s="63" t="s">
        <v>1118</v>
      </c>
      <c r="Q539" s="63" t="s">
        <v>1119</v>
      </c>
      <c r="R539" s="64" t="s">
        <v>799</v>
      </c>
      <c r="S539" s="63" t="s">
        <v>466</v>
      </c>
      <c r="T539" s="63" t="s">
        <v>352</v>
      </c>
      <c r="U539" s="63" t="s">
        <v>144</v>
      </c>
      <c r="V539" s="63" t="s">
        <v>1316</v>
      </c>
      <c r="W539" s="63" t="s">
        <v>1120</v>
      </c>
      <c r="X539" s="63" t="s">
        <v>1121</v>
      </c>
      <c r="Y539" s="63" t="s">
        <v>1122</v>
      </c>
      <c r="Z539" s="63" t="s">
        <v>1247</v>
      </c>
      <c r="AA539" s="63" t="s">
        <v>1317</v>
      </c>
      <c r="AB539" s="65" t="s">
        <v>964</v>
      </c>
      <c r="AL539" s="126"/>
      <c r="AM539" s="63" t="s">
        <v>141</v>
      </c>
      <c r="AN539" s="63" t="s">
        <v>742</v>
      </c>
      <c r="AO539" s="63" t="s">
        <v>960</v>
      </c>
      <c r="AP539" s="63" t="s">
        <v>1118</v>
      </c>
      <c r="AQ539" s="63" t="s">
        <v>1119</v>
      </c>
      <c r="AR539" s="64" t="s">
        <v>799</v>
      </c>
      <c r="AS539" s="63" t="s">
        <v>466</v>
      </c>
      <c r="AT539" s="63" t="s">
        <v>352</v>
      </c>
      <c r="AU539" s="63" t="s">
        <v>144</v>
      </c>
      <c r="AV539" s="63" t="s">
        <v>1316</v>
      </c>
      <c r="AW539" s="63" t="s">
        <v>1120</v>
      </c>
      <c r="AX539" s="63" t="s">
        <v>1121</v>
      </c>
      <c r="AY539" s="63" t="s">
        <v>1122</v>
      </c>
      <c r="AZ539" s="63" t="s">
        <v>1247</v>
      </c>
      <c r="BA539" s="63" t="s">
        <v>1317</v>
      </c>
      <c r="BB539" s="65" t="s">
        <v>964</v>
      </c>
      <c r="EJ539" s="56" t="s">
        <v>35</v>
      </c>
      <c r="EK539" s="56" t="s">
        <v>51</v>
      </c>
      <c r="EL539" s="56" t="s">
        <v>52</v>
      </c>
      <c r="EM539" s="56" t="s">
        <v>53</v>
      </c>
      <c r="EN539" s="56" t="s">
        <v>54</v>
      </c>
      <c r="EO539" s="56" t="s">
        <v>55</v>
      </c>
      <c r="EP539" s="56" t="s">
        <v>56</v>
      </c>
      <c r="EQ539" s="56" t="s">
        <v>36</v>
      </c>
      <c r="ER539" s="56" t="s">
        <v>37</v>
      </c>
      <c r="ES539" s="56" t="s">
        <v>38</v>
      </c>
      <c r="ET539" s="56" t="s">
        <v>39</v>
      </c>
      <c r="EU539" s="56" t="s">
        <v>40</v>
      </c>
      <c r="EV539" s="56" t="s">
        <v>41</v>
      </c>
      <c r="EW539" s="56" t="s">
        <v>42</v>
      </c>
      <c r="EX539" s="56"/>
      <c r="EY539" s="56" t="s">
        <v>35</v>
      </c>
      <c r="EZ539" s="56" t="s">
        <v>36</v>
      </c>
      <c r="FA539" s="56" t="s">
        <v>37</v>
      </c>
      <c r="FB539" s="56" t="s">
        <v>38</v>
      </c>
      <c r="FC539" s="56" t="s">
        <v>39</v>
      </c>
      <c r="FD539" s="56" t="s">
        <v>40</v>
      </c>
      <c r="FE539" s="56" t="s">
        <v>41</v>
      </c>
      <c r="FF539" s="56" t="s">
        <v>42</v>
      </c>
      <c r="FR539" s="56" t="s">
        <v>35</v>
      </c>
      <c r="FS539" s="56" t="s">
        <v>36</v>
      </c>
      <c r="FT539" s="56" t="s">
        <v>37</v>
      </c>
      <c r="FU539" s="56" t="s">
        <v>38</v>
      </c>
      <c r="FV539" s="56" t="s">
        <v>39</v>
      </c>
      <c r="FW539" s="56" t="s">
        <v>40</v>
      </c>
      <c r="FX539" s="56" t="s">
        <v>41</v>
      </c>
      <c r="FZ539" s="58"/>
      <c r="GA539" s="59"/>
      <c r="GB539" s="60"/>
      <c r="GC539" s="58"/>
      <c r="GD539" s="59"/>
      <c r="GE539" s="61"/>
      <c r="GF539" s="58"/>
      <c r="GG539" s="61"/>
      <c r="GH539" s="61"/>
      <c r="GJ539" s="417" t="s">
        <v>1318</v>
      </c>
      <c r="GK539" s="414">
        <v>42625</v>
      </c>
      <c r="GL539" s="414">
        <v>42639</v>
      </c>
      <c r="GM539" s="414">
        <v>42646</v>
      </c>
      <c r="GN539" s="414">
        <v>42674</v>
      </c>
      <c r="GO539" s="414">
        <v>42399</v>
      </c>
      <c r="GP539" s="414">
        <v>42427</v>
      </c>
      <c r="GQ539" s="414">
        <v>42483</v>
      </c>
      <c r="GR539" s="414">
        <v>42490</v>
      </c>
      <c r="GS539" s="414">
        <v>42497</v>
      </c>
    </row>
    <row r="540" spans="1:201" s="54" customFormat="1" ht="12" customHeight="1" x14ac:dyDescent="0.25">
      <c r="A540" s="54">
        <v>1</v>
      </c>
      <c r="B540" s="54" t="s">
        <v>1254</v>
      </c>
      <c r="C540" s="56">
        <v>30</v>
      </c>
      <c r="D540" s="56">
        <v>21</v>
      </c>
      <c r="E540" s="56">
        <v>4</v>
      </c>
      <c r="F540" s="56">
        <v>5</v>
      </c>
      <c r="G540" s="56">
        <v>93</v>
      </c>
      <c r="H540" s="56">
        <v>39</v>
      </c>
      <c r="I540" s="57">
        <v>46</v>
      </c>
      <c r="J540" s="69">
        <f t="shared" ref="J540:J555" si="922">G540/H540</f>
        <v>2.3846153846153846</v>
      </c>
      <c r="L540" s="66" t="s">
        <v>1127</v>
      </c>
      <c r="M540" s="71"/>
      <c r="N540" s="72" t="s">
        <v>200</v>
      </c>
      <c r="O540" s="72" t="s">
        <v>89</v>
      </c>
      <c r="P540" s="72" t="s">
        <v>148</v>
      </c>
      <c r="Q540" s="72" t="s">
        <v>150</v>
      </c>
      <c r="R540" s="64" t="s">
        <v>150</v>
      </c>
      <c r="S540" s="72" t="s">
        <v>101</v>
      </c>
      <c r="T540" s="72" t="s">
        <v>59</v>
      </c>
      <c r="U540" s="72" t="s">
        <v>62</v>
      </c>
      <c r="V540" s="72" t="s">
        <v>77</v>
      </c>
      <c r="W540" s="72" t="s">
        <v>74</v>
      </c>
      <c r="X540" s="72" t="s">
        <v>62</v>
      </c>
      <c r="Y540" s="72" t="s">
        <v>74</v>
      </c>
      <c r="Z540" s="72" t="s">
        <v>77</v>
      </c>
      <c r="AA540" s="72" t="s">
        <v>89</v>
      </c>
      <c r="AB540" s="134" t="s">
        <v>150</v>
      </c>
      <c r="AL540" s="66" t="s">
        <v>1127</v>
      </c>
      <c r="AM540" s="71"/>
      <c r="AN540" s="63" t="s">
        <v>93</v>
      </c>
      <c r="AO540" s="63" t="s">
        <v>129</v>
      </c>
      <c r="AP540" s="63" t="s">
        <v>367</v>
      </c>
      <c r="AQ540" s="63" t="s">
        <v>635</v>
      </c>
      <c r="AR540" s="64" t="s">
        <v>667</v>
      </c>
      <c r="AS540" s="63" t="s">
        <v>412</v>
      </c>
      <c r="AT540" s="63" t="s">
        <v>366</v>
      </c>
      <c r="AU540" s="63" t="s">
        <v>731</v>
      </c>
      <c r="AV540" s="63" t="s">
        <v>128</v>
      </c>
      <c r="AW540" s="63" t="s">
        <v>447</v>
      </c>
      <c r="AX540" s="63" t="s">
        <v>406</v>
      </c>
      <c r="AY540" s="63" t="s">
        <v>374</v>
      </c>
      <c r="AZ540" s="63" t="s">
        <v>392</v>
      </c>
      <c r="BA540" s="63" t="s">
        <v>1192</v>
      </c>
      <c r="BB540" s="65" t="s">
        <v>81</v>
      </c>
      <c r="BL540" s="74"/>
      <c r="BM540" s="75">
        <f t="shared" ref="BM540:CA549" si="923">(IF(N540="","",(IF(MID(N540,2,1)="-",LEFT(N540,1),LEFT(N540,2)))+0))</f>
        <v>2</v>
      </c>
      <c r="BN540" s="75">
        <f t="shared" si="923"/>
        <v>3</v>
      </c>
      <c r="BO540" s="75">
        <f t="shared" si="923"/>
        <v>0</v>
      </c>
      <c r="BP540" s="75">
        <f t="shared" si="923"/>
        <v>3</v>
      </c>
      <c r="BQ540" s="75">
        <f t="shared" si="923"/>
        <v>3</v>
      </c>
      <c r="BR540" s="75">
        <f t="shared" si="923"/>
        <v>3</v>
      </c>
      <c r="BS540" s="75">
        <f t="shared" si="923"/>
        <v>4</v>
      </c>
      <c r="BT540" s="75">
        <f t="shared" si="923"/>
        <v>1</v>
      </c>
      <c r="BU540" s="75">
        <f t="shared" si="923"/>
        <v>2</v>
      </c>
      <c r="BV540" s="75">
        <f t="shared" si="923"/>
        <v>1</v>
      </c>
      <c r="BW540" s="75">
        <f t="shared" si="923"/>
        <v>1</v>
      </c>
      <c r="BX540" s="75">
        <f t="shared" si="923"/>
        <v>1</v>
      </c>
      <c r="BY540" s="75">
        <f t="shared" si="923"/>
        <v>2</v>
      </c>
      <c r="BZ540" s="75">
        <f t="shared" si="923"/>
        <v>3</v>
      </c>
      <c r="CA540" s="76">
        <f t="shared" si="923"/>
        <v>3</v>
      </c>
      <c r="CB540" s="77"/>
      <c r="CC540" s="77"/>
      <c r="CD540" s="77"/>
      <c r="CE540" s="77"/>
      <c r="CF540" s="77"/>
      <c r="CG540" s="77"/>
      <c r="CH540" s="77"/>
      <c r="CI540" s="77"/>
      <c r="CJ540" s="78"/>
      <c r="CK540" s="74"/>
      <c r="CL540" s="75">
        <f t="shared" ref="CL540:CZ549" si="924">(IF(N540="","",IF(RIGHT(N540,2)="10",RIGHT(N540,2),RIGHT(N540,1))+0))</f>
        <v>2</v>
      </c>
      <c r="CM540" s="75">
        <f t="shared" si="924"/>
        <v>0</v>
      </c>
      <c r="CN540" s="75">
        <f t="shared" si="924"/>
        <v>1</v>
      </c>
      <c r="CO540" s="75">
        <f t="shared" si="924"/>
        <v>1</v>
      </c>
      <c r="CP540" s="75">
        <f t="shared" si="924"/>
        <v>1</v>
      </c>
      <c r="CQ540" s="75">
        <f t="shared" si="924"/>
        <v>2</v>
      </c>
      <c r="CR540" s="75">
        <f t="shared" si="924"/>
        <v>0</v>
      </c>
      <c r="CS540" s="75">
        <f t="shared" si="924"/>
        <v>1</v>
      </c>
      <c r="CT540" s="75">
        <f t="shared" si="924"/>
        <v>1</v>
      </c>
      <c r="CU540" s="75">
        <f t="shared" si="924"/>
        <v>2</v>
      </c>
      <c r="CV540" s="75">
        <f t="shared" si="924"/>
        <v>1</v>
      </c>
      <c r="CW540" s="75">
        <f t="shared" si="924"/>
        <v>2</v>
      </c>
      <c r="CX540" s="75">
        <f t="shared" si="924"/>
        <v>1</v>
      </c>
      <c r="CY540" s="75">
        <f t="shared" si="924"/>
        <v>0</v>
      </c>
      <c r="CZ540" s="76">
        <f t="shared" si="924"/>
        <v>1</v>
      </c>
      <c r="DA540" s="77"/>
      <c r="DB540" s="77"/>
      <c r="DC540" s="77"/>
      <c r="DD540" s="77"/>
      <c r="DE540" s="77"/>
      <c r="DF540" s="77"/>
      <c r="DG540" s="77"/>
      <c r="DH540" s="77"/>
      <c r="DJ540" s="74"/>
      <c r="DK540" s="75" t="str">
        <f t="shared" ref="DK540:DY549" si="925">(IF(N540="","",IF(BM540&gt;CL540,"H",IF(BM540&lt;CL540,"A","D"))))</f>
        <v>D</v>
      </c>
      <c r="DL540" s="75" t="str">
        <f t="shared" si="925"/>
        <v>H</v>
      </c>
      <c r="DM540" s="75" t="str">
        <f t="shared" si="925"/>
        <v>A</v>
      </c>
      <c r="DN540" s="75" t="str">
        <f t="shared" si="925"/>
        <v>H</v>
      </c>
      <c r="DO540" s="75" t="str">
        <f t="shared" si="925"/>
        <v>H</v>
      </c>
      <c r="DP540" s="75" t="str">
        <f t="shared" si="925"/>
        <v>H</v>
      </c>
      <c r="DQ540" s="75" t="str">
        <f t="shared" si="925"/>
        <v>H</v>
      </c>
      <c r="DR540" s="75" t="str">
        <f t="shared" si="925"/>
        <v>D</v>
      </c>
      <c r="DS540" s="75" t="str">
        <f t="shared" si="925"/>
        <v>H</v>
      </c>
      <c r="DT540" s="75" t="str">
        <f t="shared" si="925"/>
        <v>A</v>
      </c>
      <c r="DU540" s="75" t="str">
        <f t="shared" si="925"/>
        <v>D</v>
      </c>
      <c r="DV540" s="75" t="str">
        <f t="shared" si="925"/>
        <v>A</v>
      </c>
      <c r="DW540" s="75" t="str">
        <f t="shared" si="925"/>
        <v>H</v>
      </c>
      <c r="DX540" s="75" t="str">
        <f t="shared" si="925"/>
        <v>H</v>
      </c>
      <c r="DY540" s="76" t="str">
        <f t="shared" si="925"/>
        <v>H</v>
      </c>
      <c r="DZ540" s="56"/>
      <c r="EA540" s="56"/>
      <c r="EB540" s="56"/>
      <c r="EC540" s="56"/>
      <c r="ED540" s="56"/>
      <c r="EE540" s="56"/>
      <c r="EF540" s="56"/>
      <c r="EG540" s="56"/>
      <c r="EI540" s="53" t="str">
        <f t="shared" ref="EI540:EI555" si="926">L540</f>
        <v>Chesham United</v>
      </c>
      <c r="EJ540" s="79">
        <f>SUM(EQ540:ES540)</f>
        <v>30</v>
      </c>
      <c r="EK540" s="80">
        <f t="shared" ref="EK540:EK555" si="927">COUNTIF($DJ540:$EG540,"H")</f>
        <v>9</v>
      </c>
      <c r="EL540" s="80">
        <f t="shared" ref="EL540:EL555" si="928">COUNTIF($DJ540:$EG540,"D")</f>
        <v>3</v>
      </c>
      <c r="EM540" s="80">
        <f t="shared" ref="EM540:EM555" si="929">COUNTIF($DJ540:$EG540,"A")</f>
        <v>3</v>
      </c>
      <c r="EN540" s="80">
        <f>COUNTIF(DJ$540:DJ$555,"A")</f>
        <v>6</v>
      </c>
      <c r="EO540" s="80">
        <f>COUNTIF(DJ$540:DJ$555,"D")</f>
        <v>4</v>
      </c>
      <c r="EP540" s="80">
        <f>COUNTIF(DJ$540:DJ$555,"H")</f>
        <v>5</v>
      </c>
      <c r="EQ540" s="79">
        <f>EK540+EN540</f>
        <v>15</v>
      </c>
      <c r="ER540" s="79">
        <f t="shared" ref="ER540:ES555" si="930">EL540+EO540</f>
        <v>7</v>
      </c>
      <c r="ES540" s="79">
        <f t="shared" si="930"/>
        <v>8</v>
      </c>
      <c r="ET540" s="81">
        <f>SUM($BL540:$CI540)+SUM(CK$540:CK$555)</f>
        <v>56</v>
      </c>
      <c r="EU540" s="81">
        <f>SUM($CK540:$DH540)+SUM(BL$540:BL$555)</f>
        <v>40</v>
      </c>
      <c r="EV540" s="79">
        <f t="shared" ref="EV540:EV555" si="931">(EQ540*2)+ER540</f>
        <v>37</v>
      </c>
      <c r="EW540" s="136">
        <f t="shared" ref="EW540:EW555" si="932">IF(ET540&gt;0,IF(EU540&gt;0,ET540/EU540,0),0)</f>
        <v>1.4</v>
      </c>
      <c r="EX540" s="78"/>
      <c r="EY540" s="80">
        <f t="shared" ref="EY540:EY555" si="933">VLOOKUP($EI540,$B$540:$J$555,2,0)</f>
        <v>30</v>
      </c>
      <c r="EZ540" s="80">
        <f t="shared" ref="EZ540:EZ555" si="934">VLOOKUP($EI540,$B$540:$J$555,3,0)</f>
        <v>15</v>
      </c>
      <c r="FA540" s="80">
        <f t="shared" ref="FA540:FA555" si="935">VLOOKUP($EI540,$B$540:$J$555,4,0)</f>
        <v>7</v>
      </c>
      <c r="FB540" s="80">
        <f t="shared" ref="FB540:FB555" si="936">VLOOKUP($EI540,$B$540:$J$555,5,0)</f>
        <v>8</v>
      </c>
      <c r="FC540" s="80">
        <f t="shared" ref="FC540:FC555" si="937">VLOOKUP($EI540,$B$540:$J$555,6,0)</f>
        <v>56</v>
      </c>
      <c r="FD540" s="80">
        <f t="shared" ref="FD540:FD555" si="938">VLOOKUP($EI540,$B$540:$J$555,7,0)</f>
        <v>40</v>
      </c>
      <c r="FE540" s="80">
        <f t="shared" ref="FE540:FE555" si="939">VLOOKUP($EI540,$B$540:$J$555,8,0)</f>
        <v>37</v>
      </c>
      <c r="FF540" s="80">
        <f t="shared" ref="FF540:FF555" si="940">VLOOKUP($EI540,$B$540:$J$555,9,0)</f>
        <v>1.4</v>
      </c>
      <c r="FH540" s="54">
        <f>IF(EJ540=EY540,0,1)</f>
        <v>0</v>
      </c>
      <c r="FI540" s="54">
        <f>IF(EQ540=EZ540,0,1)</f>
        <v>0</v>
      </c>
      <c r="FJ540" s="54">
        <f t="shared" ref="FJ540:FO555" si="941">IF(ER540=FA540,0,1)</f>
        <v>0</v>
      </c>
      <c r="FK540" s="54">
        <f t="shared" si="941"/>
        <v>0</v>
      </c>
      <c r="FL540" s="54">
        <f t="shared" si="941"/>
        <v>0</v>
      </c>
      <c r="FM540" s="54">
        <f t="shared" si="941"/>
        <v>0</v>
      </c>
      <c r="FN540" s="54">
        <f t="shared" si="941"/>
        <v>0</v>
      </c>
      <c r="FO540" s="54">
        <f t="shared" si="941"/>
        <v>0</v>
      </c>
      <c r="FQ540" s="54" t="str">
        <f t="shared" si="912"/>
        <v/>
      </c>
      <c r="FR540" s="54" t="str">
        <f t="shared" si="913"/>
        <v/>
      </c>
      <c r="FS540" s="54" t="str">
        <f t="shared" si="914"/>
        <v/>
      </c>
      <c r="FT540" s="54" t="str">
        <f t="shared" si="914"/>
        <v/>
      </c>
      <c r="FU540" s="54" t="str">
        <f t="shared" si="914"/>
        <v/>
      </c>
      <c r="FV540" s="54" t="str">
        <f t="shared" si="914"/>
        <v/>
      </c>
      <c r="FW540" s="54" t="str">
        <f t="shared" si="914"/>
        <v/>
      </c>
      <c r="FX540" s="54" t="str">
        <f t="shared" si="914"/>
        <v/>
      </c>
      <c r="FY540" s="54" t="s">
        <v>71</v>
      </c>
      <c r="FZ540" s="394" t="s">
        <v>1319</v>
      </c>
      <c r="GA540" s="59"/>
      <c r="GB540" s="60"/>
      <c r="GE540" s="61"/>
      <c r="GF540" s="58"/>
      <c r="GG540" s="61"/>
      <c r="GH540" s="61"/>
      <c r="GJ540" s="415" t="s">
        <v>1127</v>
      </c>
      <c r="GK540" s="416" t="s">
        <v>486</v>
      </c>
      <c r="GL540" s="416" t="s">
        <v>486</v>
      </c>
      <c r="GM540" s="416" t="s">
        <v>486</v>
      </c>
      <c r="GN540" s="416" t="s">
        <v>486</v>
      </c>
      <c r="GO540" s="416" t="s">
        <v>486</v>
      </c>
      <c r="GP540" s="416" t="s">
        <v>486</v>
      </c>
      <c r="GQ540" s="416" t="s">
        <v>486</v>
      </c>
      <c r="GR540" s="416" t="s">
        <v>486</v>
      </c>
      <c r="GS540" s="416"/>
    </row>
    <row r="541" spans="1:201" s="54" customFormat="1" ht="12" customHeight="1" x14ac:dyDescent="0.25">
      <c r="A541" s="54">
        <v>2</v>
      </c>
      <c r="B541" s="54" t="s">
        <v>1280</v>
      </c>
      <c r="C541" s="56">
        <v>30</v>
      </c>
      <c r="D541" s="56">
        <v>21</v>
      </c>
      <c r="E541" s="56">
        <v>2</v>
      </c>
      <c r="F541" s="56">
        <v>7</v>
      </c>
      <c r="G541" s="56">
        <v>62</v>
      </c>
      <c r="H541" s="56">
        <v>28</v>
      </c>
      <c r="I541" s="57">
        <v>44</v>
      </c>
      <c r="J541" s="69">
        <f t="shared" si="922"/>
        <v>2.2142857142857144</v>
      </c>
      <c r="L541" s="82" t="s">
        <v>1280</v>
      </c>
      <c r="M541" s="86" t="s">
        <v>177</v>
      </c>
      <c r="N541" s="83"/>
      <c r="O541" s="148" t="s">
        <v>74</v>
      </c>
      <c r="P541" s="141" t="s">
        <v>177</v>
      </c>
      <c r="Q541" s="148" t="s">
        <v>111</v>
      </c>
      <c r="R541" s="84" t="s">
        <v>150</v>
      </c>
      <c r="S541" s="88" t="s">
        <v>74</v>
      </c>
      <c r="T541" s="141" t="s">
        <v>177</v>
      </c>
      <c r="U541" s="88" t="s">
        <v>150</v>
      </c>
      <c r="V541" s="88" t="s">
        <v>99</v>
      </c>
      <c r="W541" s="88" t="s">
        <v>77</v>
      </c>
      <c r="X541" s="88" t="s">
        <v>177</v>
      </c>
      <c r="Y541" s="148" t="s">
        <v>150</v>
      </c>
      <c r="Z541" s="88" t="s">
        <v>74</v>
      </c>
      <c r="AA541" s="148" t="s">
        <v>59</v>
      </c>
      <c r="AB541" s="89" t="s">
        <v>103</v>
      </c>
      <c r="AD541" s="212"/>
      <c r="AF541" s="212"/>
      <c r="AG541" s="212"/>
      <c r="AL541" s="82" t="s">
        <v>1280</v>
      </c>
      <c r="AM541" s="253" t="s">
        <v>383</v>
      </c>
      <c r="AN541" s="83"/>
      <c r="AO541" s="59" t="s">
        <v>517</v>
      </c>
      <c r="AP541" s="59" t="s">
        <v>262</v>
      </c>
      <c r="AQ541" s="59" t="s">
        <v>374</v>
      </c>
      <c r="AR541" s="84" t="s">
        <v>367</v>
      </c>
      <c r="AS541" s="59" t="s">
        <v>171</v>
      </c>
      <c r="AT541" s="59" t="s">
        <v>667</v>
      </c>
      <c r="AU541" s="59" t="s">
        <v>381</v>
      </c>
      <c r="AV541" s="59" t="s">
        <v>419</v>
      </c>
      <c r="AW541" s="59" t="s">
        <v>428</v>
      </c>
      <c r="AX541" s="59" t="s">
        <v>413</v>
      </c>
      <c r="AY541" s="59" t="s">
        <v>129</v>
      </c>
      <c r="AZ541" s="59" t="s">
        <v>412</v>
      </c>
      <c r="BA541" s="59" t="s">
        <v>379</v>
      </c>
      <c r="BB541" s="85" t="s">
        <v>393</v>
      </c>
      <c r="BL541" s="90">
        <f t="shared" ref="BL541:BU555" si="942">(IF(M541="","",(IF(MID(M541,2,1)="-",LEFT(M541,1),LEFT(M541,2)))+0))</f>
        <v>2</v>
      </c>
      <c r="BM541" s="91"/>
      <c r="BN541" s="77">
        <f t="shared" si="923"/>
        <v>1</v>
      </c>
      <c r="BO541" s="77">
        <f t="shared" si="923"/>
        <v>2</v>
      </c>
      <c r="BP541" s="77">
        <f t="shared" si="923"/>
        <v>5</v>
      </c>
      <c r="BQ541" s="77">
        <f t="shared" si="923"/>
        <v>3</v>
      </c>
      <c r="BR541" s="77">
        <f t="shared" si="923"/>
        <v>1</v>
      </c>
      <c r="BS541" s="77">
        <f t="shared" si="923"/>
        <v>2</v>
      </c>
      <c r="BT541" s="77">
        <f t="shared" si="923"/>
        <v>3</v>
      </c>
      <c r="BU541" s="77">
        <f t="shared" si="923"/>
        <v>1</v>
      </c>
      <c r="BV541" s="77">
        <f t="shared" si="923"/>
        <v>2</v>
      </c>
      <c r="BW541" s="77">
        <f t="shared" si="923"/>
        <v>2</v>
      </c>
      <c r="BX541" s="77">
        <f t="shared" si="923"/>
        <v>3</v>
      </c>
      <c r="BY541" s="77">
        <f t="shared" si="923"/>
        <v>1</v>
      </c>
      <c r="BZ541" s="77">
        <f t="shared" si="923"/>
        <v>4</v>
      </c>
      <c r="CA541" s="92">
        <f t="shared" si="923"/>
        <v>1</v>
      </c>
      <c r="CB541" s="77"/>
      <c r="CC541" s="77"/>
      <c r="CD541" s="77"/>
      <c r="CE541" s="77"/>
      <c r="CF541" s="77"/>
      <c r="CG541" s="77"/>
      <c r="CH541" s="77"/>
      <c r="CI541" s="77"/>
      <c r="CJ541" s="78"/>
      <c r="CK541" s="90">
        <f t="shared" ref="CK541:CT555" si="943">(IF(M541="","",IF(RIGHT(M541,2)="10",RIGHT(M541,2),RIGHT(M541,1))+0))</f>
        <v>0</v>
      </c>
      <c r="CL541" s="91"/>
      <c r="CM541" s="77">
        <f t="shared" si="924"/>
        <v>2</v>
      </c>
      <c r="CN541" s="77">
        <f t="shared" si="924"/>
        <v>0</v>
      </c>
      <c r="CO541" s="77">
        <f t="shared" si="924"/>
        <v>2</v>
      </c>
      <c r="CP541" s="77">
        <f t="shared" si="924"/>
        <v>1</v>
      </c>
      <c r="CQ541" s="77">
        <f t="shared" si="924"/>
        <v>2</v>
      </c>
      <c r="CR541" s="77">
        <f t="shared" si="924"/>
        <v>0</v>
      </c>
      <c r="CS541" s="77">
        <f t="shared" si="924"/>
        <v>1</v>
      </c>
      <c r="CT541" s="77">
        <f t="shared" si="924"/>
        <v>0</v>
      </c>
      <c r="CU541" s="77">
        <f t="shared" si="924"/>
        <v>1</v>
      </c>
      <c r="CV541" s="77">
        <f t="shared" si="924"/>
        <v>0</v>
      </c>
      <c r="CW541" s="77">
        <f t="shared" si="924"/>
        <v>1</v>
      </c>
      <c r="CX541" s="77">
        <f t="shared" si="924"/>
        <v>2</v>
      </c>
      <c r="CY541" s="77">
        <f t="shared" si="924"/>
        <v>0</v>
      </c>
      <c r="CZ541" s="92">
        <f t="shared" si="924"/>
        <v>3</v>
      </c>
      <c r="DA541" s="77"/>
      <c r="DB541" s="77"/>
      <c r="DC541" s="77"/>
      <c r="DD541" s="77"/>
      <c r="DE541" s="77"/>
      <c r="DF541" s="77"/>
      <c r="DG541" s="77"/>
      <c r="DH541" s="77"/>
      <c r="DJ541" s="90" t="str">
        <f t="shared" ref="DJ541:DS555" si="944">(IF(M541="","",IF(BL541&gt;CK541,"H",IF(BL541&lt;CK541,"A","D"))))</f>
        <v>H</v>
      </c>
      <c r="DK541" s="91"/>
      <c r="DL541" s="77" t="str">
        <f t="shared" si="925"/>
        <v>A</v>
      </c>
      <c r="DM541" s="77" t="str">
        <f t="shared" si="925"/>
        <v>H</v>
      </c>
      <c r="DN541" s="77" t="str">
        <f t="shared" si="925"/>
        <v>H</v>
      </c>
      <c r="DO541" s="77" t="str">
        <f t="shared" si="925"/>
        <v>H</v>
      </c>
      <c r="DP541" s="77" t="str">
        <f t="shared" si="925"/>
        <v>A</v>
      </c>
      <c r="DQ541" s="77" t="str">
        <f t="shared" si="925"/>
        <v>H</v>
      </c>
      <c r="DR541" s="77" t="str">
        <f t="shared" si="925"/>
        <v>H</v>
      </c>
      <c r="DS541" s="77" t="str">
        <f t="shared" si="925"/>
        <v>H</v>
      </c>
      <c r="DT541" s="77" t="str">
        <f t="shared" si="925"/>
        <v>H</v>
      </c>
      <c r="DU541" s="77" t="str">
        <f t="shared" si="925"/>
        <v>H</v>
      </c>
      <c r="DV541" s="77" t="str">
        <f t="shared" si="925"/>
        <v>H</v>
      </c>
      <c r="DW541" s="77" t="str">
        <f t="shared" si="925"/>
        <v>A</v>
      </c>
      <c r="DX541" s="77" t="str">
        <f t="shared" si="925"/>
        <v>H</v>
      </c>
      <c r="DY541" s="92" t="str">
        <f t="shared" si="925"/>
        <v>A</v>
      </c>
      <c r="DZ541" s="56"/>
      <c r="EA541" s="56"/>
      <c r="EB541" s="56"/>
      <c r="EC541" s="56"/>
      <c r="ED541" s="56"/>
      <c r="EE541" s="56"/>
      <c r="EF541" s="56"/>
      <c r="EG541" s="56"/>
      <c r="EI541" s="53" t="str">
        <f t="shared" si="926"/>
        <v>Dagenham</v>
      </c>
      <c r="EJ541" s="79">
        <f t="shared" ref="EJ541:EJ555" si="945">SUM(EQ541:ES541)</f>
        <v>30</v>
      </c>
      <c r="EK541" s="80">
        <f t="shared" si="927"/>
        <v>11</v>
      </c>
      <c r="EL541" s="80">
        <f t="shared" si="928"/>
        <v>0</v>
      </c>
      <c r="EM541" s="80">
        <f t="shared" si="929"/>
        <v>4</v>
      </c>
      <c r="EN541" s="80">
        <f>COUNTIF(DK$540:DK$555,"A")</f>
        <v>10</v>
      </c>
      <c r="EO541" s="80">
        <f>COUNTIF(DK$540:DK$555,"D")</f>
        <v>2</v>
      </c>
      <c r="EP541" s="80">
        <f>COUNTIF(DK$540:DK$555,"H")</f>
        <v>3</v>
      </c>
      <c r="EQ541" s="79">
        <f t="shared" ref="EQ541:EQ555" si="946">EK541+EN541</f>
        <v>21</v>
      </c>
      <c r="ER541" s="79">
        <f t="shared" si="930"/>
        <v>2</v>
      </c>
      <c r="ES541" s="79">
        <f t="shared" si="930"/>
        <v>7</v>
      </c>
      <c r="ET541" s="81">
        <f>SUM($BL541:$CI541)+SUM(CL$540:CL$555)</f>
        <v>62</v>
      </c>
      <c r="EU541" s="81">
        <f>SUM($CK541:$DH541)+SUM(BM$540:BM$555)</f>
        <v>28</v>
      </c>
      <c r="EV541" s="79">
        <f t="shared" si="931"/>
        <v>44</v>
      </c>
      <c r="EW541" s="136">
        <f t="shared" si="932"/>
        <v>2.2142857142857144</v>
      </c>
      <c r="EX541" s="78"/>
      <c r="EY541" s="80">
        <f t="shared" si="933"/>
        <v>30</v>
      </c>
      <c r="EZ541" s="80">
        <f t="shared" si="934"/>
        <v>21</v>
      </c>
      <c r="FA541" s="80">
        <f t="shared" si="935"/>
        <v>2</v>
      </c>
      <c r="FB541" s="80">
        <f t="shared" si="936"/>
        <v>7</v>
      </c>
      <c r="FC541" s="80">
        <f t="shared" si="937"/>
        <v>62</v>
      </c>
      <c r="FD541" s="80">
        <f t="shared" si="938"/>
        <v>28</v>
      </c>
      <c r="FE541" s="80">
        <f t="shared" si="939"/>
        <v>44</v>
      </c>
      <c r="FF541" s="80">
        <f t="shared" si="940"/>
        <v>2.2142857142857144</v>
      </c>
      <c r="FH541" s="54">
        <f t="shared" ref="FH541:FH555" si="947">IF(EJ541=EY541,0,1)</f>
        <v>0</v>
      </c>
      <c r="FI541" s="54">
        <f t="shared" ref="FI541:FI555" si="948">IF(EQ541=EZ541,0,1)</f>
        <v>0</v>
      </c>
      <c r="FJ541" s="54">
        <f t="shared" si="941"/>
        <v>0</v>
      </c>
      <c r="FK541" s="54">
        <f t="shared" si="941"/>
        <v>0</v>
      </c>
      <c r="FL541" s="54">
        <f t="shared" si="941"/>
        <v>0</v>
      </c>
      <c r="FM541" s="54">
        <f t="shared" si="941"/>
        <v>0</v>
      </c>
      <c r="FN541" s="54">
        <f t="shared" si="941"/>
        <v>0</v>
      </c>
      <c r="FO541" s="54">
        <f t="shared" si="941"/>
        <v>0</v>
      </c>
      <c r="FQ541" s="54" t="str">
        <f t="shared" si="912"/>
        <v/>
      </c>
      <c r="FR541" s="54" t="str">
        <f t="shared" si="913"/>
        <v/>
      </c>
      <c r="FS541" s="54" t="str">
        <f t="shared" si="914"/>
        <v/>
      </c>
      <c r="FT541" s="54" t="str">
        <f t="shared" si="914"/>
        <v/>
      </c>
      <c r="FU541" s="54" t="str">
        <f t="shared" si="914"/>
        <v/>
      </c>
      <c r="FV541" s="54" t="str">
        <f t="shared" si="914"/>
        <v/>
      </c>
      <c r="FW541" s="54" t="str">
        <f t="shared" si="914"/>
        <v/>
      </c>
      <c r="FX541" s="54" t="str">
        <f t="shared" si="914"/>
        <v/>
      </c>
      <c r="FY541" s="54" t="s">
        <v>1128</v>
      </c>
      <c r="FZ541" s="61"/>
      <c r="GA541" s="59"/>
      <c r="GB541" s="60"/>
      <c r="GE541" s="61"/>
      <c r="GF541" s="58"/>
      <c r="GG541" s="61"/>
      <c r="GH541" s="61"/>
      <c r="GJ541" s="415" t="s">
        <v>1280</v>
      </c>
      <c r="GK541" s="416" t="s">
        <v>486</v>
      </c>
      <c r="GL541" s="416" t="s">
        <v>486</v>
      </c>
      <c r="GM541" s="416" t="s">
        <v>486</v>
      </c>
      <c r="GN541" s="416" t="s">
        <v>486</v>
      </c>
      <c r="GO541" s="416" t="s">
        <v>486</v>
      </c>
      <c r="GP541" s="418"/>
      <c r="GQ541" s="416" t="s">
        <v>207</v>
      </c>
      <c r="GR541" s="416" t="s">
        <v>207</v>
      </c>
      <c r="GS541" s="416"/>
    </row>
    <row r="542" spans="1:201" s="54" customFormat="1" ht="12" customHeight="1" x14ac:dyDescent="0.25">
      <c r="A542" s="54">
        <v>3</v>
      </c>
      <c r="B542" s="54" t="s">
        <v>1142</v>
      </c>
      <c r="C542" s="56">
        <v>30</v>
      </c>
      <c r="D542" s="56">
        <v>16</v>
      </c>
      <c r="E542" s="56">
        <v>6</v>
      </c>
      <c r="F542" s="56">
        <v>8</v>
      </c>
      <c r="G542" s="56">
        <v>71</v>
      </c>
      <c r="H542" s="56">
        <v>41</v>
      </c>
      <c r="I542" s="57">
        <v>38</v>
      </c>
      <c r="J542" s="69">
        <f t="shared" si="922"/>
        <v>1.7317073170731707</v>
      </c>
      <c r="L542" s="82" t="s">
        <v>1250</v>
      </c>
      <c r="M542" s="86" t="s">
        <v>176</v>
      </c>
      <c r="N542" s="88" t="s">
        <v>148</v>
      </c>
      <c r="O542" s="83"/>
      <c r="P542" s="88" t="s">
        <v>88</v>
      </c>
      <c r="Q542" s="88" t="s">
        <v>148</v>
      </c>
      <c r="R542" s="84" t="s">
        <v>124</v>
      </c>
      <c r="S542" s="88" t="s">
        <v>177</v>
      </c>
      <c r="T542" s="88" t="s">
        <v>59</v>
      </c>
      <c r="U542" s="88" t="s">
        <v>77</v>
      </c>
      <c r="V542" s="88" t="s">
        <v>206</v>
      </c>
      <c r="W542" s="88" t="s">
        <v>200</v>
      </c>
      <c r="X542" s="88" t="s">
        <v>101</v>
      </c>
      <c r="Y542" s="88" t="s">
        <v>86</v>
      </c>
      <c r="Z542" s="88" t="s">
        <v>88</v>
      </c>
      <c r="AA542" s="88" t="s">
        <v>186</v>
      </c>
      <c r="AB542" s="89" t="s">
        <v>177</v>
      </c>
      <c r="AD542" s="212"/>
      <c r="AF542" s="212"/>
      <c r="AG542" s="212"/>
      <c r="AL542" s="82" t="s">
        <v>1250</v>
      </c>
      <c r="AM542" s="253" t="s">
        <v>368</v>
      </c>
      <c r="AN542" s="59" t="s">
        <v>375</v>
      </c>
      <c r="AO542" s="83"/>
      <c r="AP542" s="59" t="s">
        <v>171</v>
      </c>
      <c r="AQ542" s="59" t="s">
        <v>1192</v>
      </c>
      <c r="AR542" s="84" t="s">
        <v>190</v>
      </c>
      <c r="AS542" s="59" t="s">
        <v>393</v>
      </c>
      <c r="AT542" s="59" t="s">
        <v>428</v>
      </c>
      <c r="AU542" s="59" t="s">
        <v>412</v>
      </c>
      <c r="AV542" s="59" t="s">
        <v>379</v>
      </c>
      <c r="AW542" s="59" t="s">
        <v>381</v>
      </c>
      <c r="AX542" s="59" t="s">
        <v>392</v>
      </c>
      <c r="AY542" s="59" t="s">
        <v>115</v>
      </c>
      <c r="AZ542" s="59" t="s">
        <v>404</v>
      </c>
      <c r="BA542" s="59" t="s">
        <v>366</v>
      </c>
      <c r="BB542" s="85" t="s">
        <v>91</v>
      </c>
      <c r="BL542" s="90">
        <f t="shared" si="942"/>
        <v>2</v>
      </c>
      <c r="BM542" s="77">
        <f t="shared" si="942"/>
        <v>0</v>
      </c>
      <c r="BN542" s="91"/>
      <c r="BO542" s="77">
        <f t="shared" si="923"/>
        <v>1</v>
      </c>
      <c r="BP542" s="77">
        <f t="shared" si="923"/>
        <v>0</v>
      </c>
      <c r="BQ542" s="77">
        <f t="shared" si="923"/>
        <v>0</v>
      </c>
      <c r="BR542" s="77">
        <f t="shared" si="923"/>
        <v>2</v>
      </c>
      <c r="BS542" s="77">
        <f t="shared" si="923"/>
        <v>4</v>
      </c>
      <c r="BT542" s="77">
        <f t="shared" si="923"/>
        <v>2</v>
      </c>
      <c r="BU542" s="77">
        <f t="shared" si="923"/>
        <v>1</v>
      </c>
      <c r="BV542" s="77">
        <f t="shared" si="923"/>
        <v>2</v>
      </c>
      <c r="BW542" s="77">
        <f t="shared" si="923"/>
        <v>3</v>
      </c>
      <c r="BX542" s="77">
        <f t="shared" si="923"/>
        <v>0</v>
      </c>
      <c r="BY542" s="77">
        <f t="shared" si="923"/>
        <v>1</v>
      </c>
      <c r="BZ542" s="77">
        <f t="shared" si="923"/>
        <v>3</v>
      </c>
      <c r="CA542" s="92">
        <f t="shared" si="923"/>
        <v>2</v>
      </c>
      <c r="CB542" s="77"/>
      <c r="CC542" s="77"/>
      <c r="CD542" s="77"/>
      <c r="CE542" s="77"/>
      <c r="CF542" s="77"/>
      <c r="CG542" s="77"/>
      <c r="CH542" s="77"/>
      <c r="CI542" s="77"/>
      <c r="CJ542" s="78"/>
      <c r="CK542" s="90">
        <f t="shared" si="943"/>
        <v>3</v>
      </c>
      <c r="CL542" s="77">
        <f t="shared" si="943"/>
        <v>1</v>
      </c>
      <c r="CM542" s="91"/>
      <c r="CN542" s="77">
        <f t="shared" si="924"/>
        <v>6</v>
      </c>
      <c r="CO542" s="77">
        <f t="shared" si="924"/>
        <v>1</v>
      </c>
      <c r="CP542" s="77">
        <f t="shared" si="924"/>
        <v>0</v>
      </c>
      <c r="CQ542" s="77">
        <f t="shared" si="924"/>
        <v>0</v>
      </c>
      <c r="CR542" s="77">
        <f t="shared" si="924"/>
        <v>0</v>
      </c>
      <c r="CS542" s="77">
        <f t="shared" si="924"/>
        <v>1</v>
      </c>
      <c r="CT542" s="77">
        <f t="shared" si="924"/>
        <v>4</v>
      </c>
      <c r="CU542" s="77">
        <f t="shared" si="924"/>
        <v>2</v>
      </c>
      <c r="CV542" s="77">
        <f t="shared" si="924"/>
        <v>2</v>
      </c>
      <c r="CW542" s="77">
        <f t="shared" si="924"/>
        <v>3</v>
      </c>
      <c r="CX542" s="77">
        <f t="shared" si="924"/>
        <v>6</v>
      </c>
      <c r="CY542" s="77">
        <f t="shared" si="924"/>
        <v>4</v>
      </c>
      <c r="CZ542" s="92">
        <f t="shared" si="924"/>
        <v>0</v>
      </c>
      <c r="DA542" s="77"/>
      <c r="DB542" s="77"/>
      <c r="DC542" s="77"/>
      <c r="DD542" s="77"/>
      <c r="DE542" s="77"/>
      <c r="DF542" s="77"/>
      <c r="DG542" s="77"/>
      <c r="DH542" s="77"/>
      <c r="DJ542" s="90" t="str">
        <f t="shared" si="944"/>
        <v>A</v>
      </c>
      <c r="DK542" s="77" t="str">
        <f t="shared" si="944"/>
        <v>A</v>
      </c>
      <c r="DL542" s="91"/>
      <c r="DM542" s="77" t="str">
        <f t="shared" si="925"/>
        <v>A</v>
      </c>
      <c r="DN542" s="77" t="str">
        <f t="shared" si="925"/>
        <v>A</v>
      </c>
      <c r="DO542" s="77" t="str">
        <f t="shared" si="925"/>
        <v>D</v>
      </c>
      <c r="DP542" s="77" t="str">
        <f t="shared" si="925"/>
        <v>H</v>
      </c>
      <c r="DQ542" s="77" t="str">
        <f t="shared" si="925"/>
        <v>H</v>
      </c>
      <c r="DR542" s="77" t="str">
        <f t="shared" si="925"/>
        <v>H</v>
      </c>
      <c r="DS542" s="77" t="str">
        <f t="shared" si="925"/>
        <v>A</v>
      </c>
      <c r="DT542" s="77" t="str">
        <f t="shared" si="925"/>
        <v>D</v>
      </c>
      <c r="DU542" s="77" t="str">
        <f t="shared" si="925"/>
        <v>H</v>
      </c>
      <c r="DV542" s="77" t="str">
        <f t="shared" si="925"/>
        <v>A</v>
      </c>
      <c r="DW542" s="77" t="str">
        <f t="shared" si="925"/>
        <v>A</v>
      </c>
      <c r="DX542" s="77" t="str">
        <f t="shared" si="925"/>
        <v>A</v>
      </c>
      <c r="DY542" s="92" t="str">
        <f t="shared" si="925"/>
        <v>H</v>
      </c>
      <c r="DZ542" s="56"/>
      <c r="EA542" s="56"/>
      <c r="EB542" s="56"/>
      <c r="EC542" s="56"/>
      <c r="ED542" s="56"/>
      <c r="EE542" s="56"/>
      <c r="EF542" s="56"/>
      <c r="EG542" s="56"/>
      <c r="EI542" s="53" t="str">
        <f t="shared" si="926"/>
        <v>Dorking</v>
      </c>
      <c r="EJ542" s="79">
        <f t="shared" si="945"/>
        <v>30</v>
      </c>
      <c r="EK542" s="80">
        <f t="shared" si="927"/>
        <v>5</v>
      </c>
      <c r="EL542" s="80">
        <f t="shared" si="928"/>
        <v>2</v>
      </c>
      <c r="EM542" s="80">
        <f t="shared" si="929"/>
        <v>8</v>
      </c>
      <c r="EN542" s="80">
        <f>COUNTIF(DL$540:DL$555,"A")</f>
        <v>3</v>
      </c>
      <c r="EO542" s="80">
        <f>COUNTIF(DL$540:DL$555,"D")</f>
        <v>1</v>
      </c>
      <c r="EP542" s="80">
        <f>COUNTIF(DL$540:DL$555,"H")</f>
        <v>11</v>
      </c>
      <c r="EQ542" s="79">
        <f t="shared" si="946"/>
        <v>8</v>
      </c>
      <c r="ER542" s="79">
        <f t="shared" si="930"/>
        <v>3</v>
      </c>
      <c r="ES542" s="79">
        <f t="shared" si="930"/>
        <v>19</v>
      </c>
      <c r="ET542" s="81">
        <f>SUM($BL542:$CI542)+SUM(CM$540:CM$555)</f>
        <v>43</v>
      </c>
      <c r="EU542" s="81">
        <f>SUM($CK542:$DH542)+SUM(BN$540:BN$555)</f>
        <v>75</v>
      </c>
      <c r="EV542" s="79">
        <f t="shared" si="931"/>
        <v>19</v>
      </c>
      <c r="EW542" s="136">
        <f t="shared" si="932"/>
        <v>0.57333333333333336</v>
      </c>
      <c r="EX542" s="78"/>
      <c r="EY542" s="80">
        <f t="shared" si="933"/>
        <v>30</v>
      </c>
      <c r="EZ542" s="80">
        <f t="shared" si="934"/>
        <v>8</v>
      </c>
      <c r="FA542" s="80">
        <f t="shared" si="935"/>
        <v>3</v>
      </c>
      <c r="FB542" s="80">
        <f t="shared" si="936"/>
        <v>19</v>
      </c>
      <c r="FC542" s="80">
        <f t="shared" si="937"/>
        <v>43</v>
      </c>
      <c r="FD542" s="80">
        <f t="shared" si="938"/>
        <v>75</v>
      </c>
      <c r="FE542" s="80">
        <f t="shared" si="939"/>
        <v>19</v>
      </c>
      <c r="FF542" s="80">
        <f t="shared" si="940"/>
        <v>0.57333333333333336</v>
      </c>
      <c r="FH542" s="54">
        <f t="shared" si="947"/>
        <v>0</v>
      </c>
      <c r="FI542" s="54">
        <f t="shared" si="948"/>
        <v>0</v>
      </c>
      <c r="FJ542" s="54">
        <f t="shared" si="941"/>
        <v>0</v>
      </c>
      <c r="FK542" s="54">
        <f t="shared" si="941"/>
        <v>0</v>
      </c>
      <c r="FL542" s="54">
        <f t="shared" si="941"/>
        <v>0</v>
      </c>
      <c r="FM542" s="54">
        <f t="shared" si="941"/>
        <v>0</v>
      </c>
      <c r="FN542" s="54">
        <f t="shared" si="941"/>
        <v>0</v>
      </c>
      <c r="FO542" s="54">
        <f t="shared" si="941"/>
        <v>0</v>
      </c>
      <c r="FQ542" s="54" t="str">
        <f t="shared" si="912"/>
        <v/>
      </c>
      <c r="FR542" s="54" t="str">
        <f t="shared" si="913"/>
        <v/>
      </c>
      <c r="FS542" s="54" t="str">
        <f t="shared" si="914"/>
        <v/>
      </c>
      <c r="FT542" s="54" t="str">
        <f t="shared" si="914"/>
        <v/>
      </c>
      <c r="FU542" s="54" t="str">
        <f t="shared" si="914"/>
        <v/>
      </c>
      <c r="FV542" s="54" t="str">
        <f t="shared" si="914"/>
        <v/>
      </c>
      <c r="FW542" s="54" t="str">
        <f t="shared" si="914"/>
        <v/>
      </c>
      <c r="FX542" s="54" t="str">
        <f t="shared" si="914"/>
        <v/>
      </c>
      <c r="FY542" s="54" t="s">
        <v>1131</v>
      </c>
      <c r="FZ542" s="61"/>
      <c r="GA542" s="59"/>
      <c r="GB542" s="60"/>
      <c r="GE542" s="61"/>
      <c r="GF542" s="58"/>
      <c r="GG542" s="61"/>
      <c r="GH542" s="61"/>
      <c r="GJ542" s="415" t="s">
        <v>1250</v>
      </c>
      <c r="GK542" s="416" t="s">
        <v>1285</v>
      </c>
      <c r="GL542" s="416" t="s">
        <v>486</v>
      </c>
      <c r="GM542" s="416" t="s">
        <v>486</v>
      </c>
      <c r="GN542" s="416" t="s">
        <v>1320</v>
      </c>
      <c r="GO542" s="416" t="s">
        <v>1285</v>
      </c>
      <c r="GP542" s="416" t="s">
        <v>1285</v>
      </c>
      <c r="GQ542" s="416" t="s">
        <v>1285</v>
      </c>
      <c r="GR542" s="416" t="s">
        <v>1285</v>
      </c>
      <c r="GS542" s="416"/>
    </row>
    <row r="543" spans="1:201" s="54" customFormat="1" ht="12" customHeight="1" x14ac:dyDescent="0.25">
      <c r="A543" s="54">
        <v>4</v>
      </c>
      <c r="B543" s="54" t="s">
        <v>1127</v>
      </c>
      <c r="C543" s="56">
        <v>30</v>
      </c>
      <c r="D543" s="56">
        <v>15</v>
      </c>
      <c r="E543" s="56">
        <v>7</v>
      </c>
      <c r="F543" s="56">
        <v>8</v>
      </c>
      <c r="G543" s="56">
        <v>56</v>
      </c>
      <c r="H543" s="56">
        <v>40</v>
      </c>
      <c r="I543" s="57">
        <v>37</v>
      </c>
      <c r="J543" s="69">
        <f t="shared" si="922"/>
        <v>1.4</v>
      </c>
      <c r="L543" s="82" t="s">
        <v>1130</v>
      </c>
      <c r="M543" s="86" t="s">
        <v>124</v>
      </c>
      <c r="N543" s="148" t="s">
        <v>74</v>
      </c>
      <c r="O543" s="88" t="s">
        <v>99</v>
      </c>
      <c r="P543" s="83"/>
      <c r="Q543" s="88" t="s">
        <v>150</v>
      </c>
      <c r="R543" s="84" t="s">
        <v>86</v>
      </c>
      <c r="S543" s="154" t="s">
        <v>86</v>
      </c>
      <c r="T543" s="148" t="s">
        <v>124</v>
      </c>
      <c r="U543" s="88" t="s">
        <v>85</v>
      </c>
      <c r="V543" s="88" t="s">
        <v>304</v>
      </c>
      <c r="W543" s="88" t="s">
        <v>99</v>
      </c>
      <c r="X543" s="88" t="s">
        <v>103</v>
      </c>
      <c r="Y543" s="148" t="s">
        <v>175</v>
      </c>
      <c r="Z543" s="88" t="s">
        <v>76</v>
      </c>
      <c r="AA543" s="252" t="s">
        <v>77</v>
      </c>
      <c r="AB543" s="89" t="s">
        <v>102</v>
      </c>
      <c r="AD543" s="212"/>
      <c r="AF543" s="212"/>
      <c r="AG543" s="212"/>
      <c r="AL543" s="82" t="s">
        <v>1130</v>
      </c>
      <c r="AM543" s="253" t="s">
        <v>393</v>
      </c>
      <c r="AN543" s="59" t="s">
        <v>406</v>
      </c>
      <c r="AO543" s="59" t="s">
        <v>413</v>
      </c>
      <c r="AP543" s="83"/>
      <c r="AQ543" s="59" t="s">
        <v>115</v>
      </c>
      <c r="AR543" s="84" t="s">
        <v>1192</v>
      </c>
      <c r="AS543" s="59" t="s">
        <v>404</v>
      </c>
      <c r="AT543" s="59" t="s">
        <v>383</v>
      </c>
      <c r="AU543" s="59" t="s">
        <v>387</v>
      </c>
      <c r="AV543" s="59" t="s">
        <v>366</v>
      </c>
      <c r="AW543" s="59" t="s">
        <v>392</v>
      </c>
      <c r="AX543" s="59" t="s">
        <v>379</v>
      </c>
      <c r="AY543" s="59" t="s">
        <v>403</v>
      </c>
      <c r="AZ543" s="59" t="s">
        <v>113</v>
      </c>
      <c r="BA543" s="59" t="s">
        <v>407</v>
      </c>
      <c r="BB543" s="85" t="s">
        <v>380</v>
      </c>
      <c r="BL543" s="90">
        <f t="shared" si="942"/>
        <v>0</v>
      </c>
      <c r="BM543" s="77">
        <f t="shared" si="942"/>
        <v>1</v>
      </c>
      <c r="BN543" s="77">
        <f t="shared" si="942"/>
        <v>1</v>
      </c>
      <c r="BO543" s="91"/>
      <c r="BP543" s="77">
        <f t="shared" si="923"/>
        <v>3</v>
      </c>
      <c r="BQ543" s="77">
        <f t="shared" si="923"/>
        <v>0</v>
      </c>
      <c r="BR543" s="77">
        <f t="shared" si="923"/>
        <v>0</v>
      </c>
      <c r="BS543" s="77">
        <f t="shared" si="923"/>
        <v>0</v>
      </c>
      <c r="BT543" s="77">
        <f t="shared" si="923"/>
        <v>0</v>
      </c>
      <c r="BU543" s="77">
        <f t="shared" si="923"/>
        <v>4</v>
      </c>
      <c r="BV543" s="77">
        <f t="shared" si="923"/>
        <v>1</v>
      </c>
      <c r="BW543" s="77">
        <f t="shared" si="923"/>
        <v>1</v>
      </c>
      <c r="BX543" s="77">
        <f t="shared" si="923"/>
        <v>2</v>
      </c>
      <c r="BY543" s="77">
        <f t="shared" si="923"/>
        <v>0</v>
      </c>
      <c r="BZ543" s="77">
        <f t="shared" si="923"/>
        <v>2</v>
      </c>
      <c r="CA543" s="92">
        <f t="shared" si="923"/>
        <v>2</v>
      </c>
      <c r="CB543" s="77"/>
      <c r="CC543" s="77"/>
      <c r="CD543" s="77"/>
      <c r="CE543" s="77"/>
      <c r="CF543" s="77"/>
      <c r="CG543" s="77"/>
      <c r="CH543" s="77"/>
      <c r="CI543" s="77"/>
      <c r="CJ543" s="78"/>
      <c r="CK543" s="90">
        <f t="shared" si="943"/>
        <v>0</v>
      </c>
      <c r="CL543" s="77">
        <f t="shared" si="943"/>
        <v>2</v>
      </c>
      <c r="CM543" s="77">
        <f t="shared" si="943"/>
        <v>0</v>
      </c>
      <c r="CN543" s="91"/>
      <c r="CO543" s="77">
        <f t="shared" si="924"/>
        <v>1</v>
      </c>
      <c r="CP543" s="77">
        <f t="shared" si="924"/>
        <v>3</v>
      </c>
      <c r="CQ543" s="77">
        <f t="shared" si="924"/>
        <v>3</v>
      </c>
      <c r="CR543" s="77">
        <f t="shared" si="924"/>
        <v>0</v>
      </c>
      <c r="CS543" s="77">
        <f t="shared" si="924"/>
        <v>4</v>
      </c>
      <c r="CT543" s="77">
        <f t="shared" si="924"/>
        <v>2</v>
      </c>
      <c r="CU543" s="77">
        <f t="shared" si="924"/>
        <v>0</v>
      </c>
      <c r="CV543" s="77">
        <f t="shared" si="924"/>
        <v>3</v>
      </c>
      <c r="CW543" s="77">
        <f t="shared" si="924"/>
        <v>5</v>
      </c>
      <c r="CX543" s="77">
        <f t="shared" si="924"/>
        <v>2</v>
      </c>
      <c r="CY543" s="77">
        <f t="shared" si="924"/>
        <v>1</v>
      </c>
      <c r="CZ543" s="92">
        <f t="shared" si="924"/>
        <v>4</v>
      </c>
      <c r="DA543" s="77"/>
      <c r="DB543" s="77"/>
      <c r="DC543" s="77"/>
      <c r="DD543" s="77"/>
      <c r="DE543" s="77"/>
      <c r="DF543" s="77"/>
      <c r="DG543" s="77"/>
      <c r="DH543" s="77"/>
      <c r="DJ543" s="90" t="str">
        <f t="shared" si="944"/>
        <v>D</v>
      </c>
      <c r="DK543" s="77" t="str">
        <f t="shared" si="944"/>
        <v>A</v>
      </c>
      <c r="DL543" s="77" t="str">
        <f t="shared" si="944"/>
        <v>H</v>
      </c>
      <c r="DM543" s="91"/>
      <c r="DN543" s="77" t="str">
        <f t="shared" si="925"/>
        <v>H</v>
      </c>
      <c r="DO543" s="77" t="str">
        <f t="shared" si="925"/>
        <v>A</v>
      </c>
      <c r="DP543" s="77" t="str">
        <f t="shared" si="925"/>
        <v>A</v>
      </c>
      <c r="DQ543" s="77" t="str">
        <f t="shared" si="925"/>
        <v>D</v>
      </c>
      <c r="DR543" s="77" t="str">
        <f t="shared" si="925"/>
        <v>A</v>
      </c>
      <c r="DS543" s="77" t="str">
        <f t="shared" si="925"/>
        <v>H</v>
      </c>
      <c r="DT543" s="77" t="str">
        <f t="shared" si="925"/>
        <v>H</v>
      </c>
      <c r="DU543" s="77" t="str">
        <f t="shared" si="925"/>
        <v>A</v>
      </c>
      <c r="DV543" s="77" t="str">
        <f t="shared" si="925"/>
        <v>A</v>
      </c>
      <c r="DW543" s="77" t="str">
        <f t="shared" si="925"/>
        <v>A</v>
      </c>
      <c r="DX543" s="77" t="str">
        <f t="shared" si="925"/>
        <v>H</v>
      </c>
      <c r="DY543" s="92" t="str">
        <f t="shared" si="925"/>
        <v>A</v>
      </c>
      <c r="DZ543" s="56"/>
      <c r="EA543" s="56"/>
      <c r="EB543" s="56"/>
      <c r="EC543" s="56"/>
      <c r="ED543" s="56"/>
      <c r="EE543" s="56"/>
      <c r="EF543" s="56"/>
      <c r="EG543" s="56"/>
      <c r="EI543" s="53" t="str">
        <f t="shared" si="926"/>
        <v>Eastbourne</v>
      </c>
      <c r="EJ543" s="79">
        <f t="shared" si="945"/>
        <v>30</v>
      </c>
      <c r="EK543" s="80">
        <f t="shared" si="927"/>
        <v>5</v>
      </c>
      <c r="EL543" s="80">
        <f t="shared" si="928"/>
        <v>2</v>
      </c>
      <c r="EM543" s="80">
        <f t="shared" si="929"/>
        <v>8</v>
      </c>
      <c r="EN543" s="80">
        <f>COUNTIF(DM$540:DM$555,"A")</f>
        <v>4</v>
      </c>
      <c r="EO543" s="80">
        <f>COUNTIF(DM$540:DM$555,"D")</f>
        <v>3</v>
      </c>
      <c r="EP543" s="80">
        <f>COUNTIF(DM$540:DM$555,"H")</f>
        <v>8</v>
      </c>
      <c r="EQ543" s="79">
        <f t="shared" si="946"/>
        <v>9</v>
      </c>
      <c r="ER543" s="79">
        <f t="shared" si="930"/>
        <v>5</v>
      </c>
      <c r="ES543" s="79">
        <f t="shared" si="930"/>
        <v>16</v>
      </c>
      <c r="ET543" s="81">
        <f>SUM($BL543:$CI543)+SUM(CN$540:CN$555)</f>
        <v>40</v>
      </c>
      <c r="EU543" s="81">
        <f>SUM($CK543:$DH543)+SUM(BO$540:BO$555)</f>
        <v>63</v>
      </c>
      <c r="EV543" s="79">
        <f t="shared" si="931"/>
        <v>23</v>
      </c>
      <c r="EW543" s="136">
        <f t="shared" si="932"/>
        <v>0.63492063492063489</v>
      </c>
      <c r="EX543" s="78"/>
      <c r="EY543" s="80">
        <f t="shared" si="933"/>
        <v>30</v>
      </c>
      <c r="EZ543" s="80">
        <f t="shared" si="934"/>
        <v>9</v>
      </c>
      <c r="FA543" s="80">
        <f t="shared" si="935"/>
        <v>5</v>
      </c>
      <c r="FB543" s="80">
        <f t="shared" si="936"/>
        <v>16</v>
      </c>
      <c r="FC543" s="80">
        <f t="shared" si="937"/>
        <v>40</v>
      </c>
      <c r="FD543" s="80">
        <f t="shared" si="938"/>
        <v>63</v>
      </c>
      <c r="FE543" s="80">
        <f t="shared" si="939"/>
        <v>23</v>
      </c>
      <c r="FF543" s="80">
        <f t="shared" si="940"/>
        <v>0.63492063492063489</v>
      </c>
      <c r="FH543" s="54">
        <f t="shared" si="947"/>
        <v>0</v>
      </c>
      <c r="FI543" s="54">
        <f t="shared" si="948"/>
        <v>0</v>
      </c>
      <c r="FJ543" s="54">
        <f t="shared" si="941"/>
        <v>0</v>
      </c>
      <c r="FK543" s="54">
        <f t="shared" si="941"/>
        <v>0</v>
      </c>
      <c r="FL543" s="54">
        <f t="shared" si="941"/>
        <v>0</v>
      </c>
      <c r="FM543" s="54">
        <f t="shared" si="941"/>
        <v>0</v>
      </c>
      <c r="FN543" s="54">
        <f t="shared" si="941"/>
        <v>0</v>
      </c>
      <c r="FO543" s="54">
        <f t="shared" si="941"/>
        <v>0</v>
      </c>
      <c r="FQ543" s="54" t="str">
        <f t="shared" si="912"/>
        <v/>
      </c>
      <c r="FR543" s="54" t="str">
        <f t="shared" si="913"/>
        <v/>
      </c>
      <c r="FS543" s="54" t="str">
        <f t="shared" si="914"/>
        <v/>
      </c>
      <c r="FT543" s="54" t="str">
        <f t="shared" si="914"/>
        <v/>
      </c>
      <c r="FU543" s="54" t="str">
        <f t="shared" si="914"/>
        <v/>
      </c>
      <c r="FV543" s="54" t="str">
        <f t="shared" si="914"/>
        <v/>
      </c>
      <c r="FW543" s="54" t="str">
        <f t="shared" si="914"/>
        <v/>
      </c>
      <c r="FX543" s="54" t="str">
        <f t="shared" si="914"/>
        <v/>
      </c>
      <c r="FY543" s="54" t="s">
        <v>1194</v>
      </c>
      <c r="GA543" s="59"/>
      <c r="GB543" s="60"/>
      <c r="GE543" s="61"/>
      <c r="GF543" s="58"/>
      <c r="GG543" s="61"/>
      <c r="GH543" s="61"/>
      <c r="GJ543" s="415" t="s">
        <v>1130</v>
      </c>
      <c r="GK543" s="416" t="s">
        <v>1321</v>
      </c>
      <c r="GL543" s="416" t="s">
        <v>207</v>
      </c>
      <c r="GM543" s="416" t="s">
        <v>1322</v>
      </c>
      <c r="GN543" s="416" t="s">
        <v>1323</v>
      </c>
      <c r="GO543" s="416" t="s">
        <v>1323</v>
      </c>
      <c r="GP543" s="416" t="s">
        <v>1323</v>
      </c>
      <c r="GQ543" s="416" t="s">
        <v>1323</v>
      </c>
      <c r="GR543" s="416" t="s">
        <v>1324</v>
      </c>
      <c r="GS543" s="416"/>
    </row>
    <row r="544" spans="1:201" s="53" customFormat="1" ht="12" customHeight="1" x14ac:dyDescent="0.25">
      <c r="A544" s="53">
        <v>5</v>
      </c>
      <c r="B544" s="53" t="s">
        <v>1011</v>
      </c>
      <c r="C544" s="57">
        <v>30</v>
      </c>
      <c r="D544" s="57">
        <v>14</v>
      </c>
      <c r="E544" s="57">
        <v>7</v>
      </c>
      <c r="F544" s="57">
        <v>9</v>
      </c>
      <c r="G544" s="57">
        <v>73</v>
      </c>
      <c r="H544" s="57">
        <v>54</v>
      </c>
      <c r="I544" s="57">
        <v>35</v>
      </c>
      <c r="J544" s="95">
        <f t="shared" si="922"/>
        <v>1.3518518518518519</v>
      </c>
      <c r="L544" s="82" t="s">
        <v>1325</v>
      </c>
      <c r="M544" s="86" t="s">
        <v>76</v>
      </c>
      <c r="N544" s="88" t="s">
        <v>148</v>
      </c>
      <c r="O544" s="88" t="s">
        <v>59</v>
      </c>
      <c r="P544" s="148" t="s">
        <v>125</v>
      </c>
      <c r="Q544" s="83"/>
      <c r="R544" s="84" t="s">
        <v>150</v>
      </c>
      <c r="S544" s="88" t="s">
        <v>103</v>
      </c>
      <c r="T544" s="141" t="s">
        <v>59</v>
      </c>
      <c r="U544" s="88" t="s">
        <v>89</v>
      </c>
      <c r="V544" s="88" t="s">
        <v>423</v>
      </c>
      <c r="W544" s="88" t="s">
        <v>331</v>
      </c>
      <c r="X544" s="88" t="s">
        <v>77</v>
      </c>
      <c r="Y544" s="148" t="s">
        <v>200</v>
      </c>
      <c r="Z544" s="88" t="s">
        <v>77</v>
      </c>
      <c r="AA544" s="148" t="s">
        <v>77</v>
      </c>
      <c r="AB544" s="89" t="s">
        <v>111</v>
      </c>
      <c r="AC544" s="54"/>
      <c r="AD544" s="212"/>
      <c r="AE544" s="54"/>
      <c r="AF544" s="54"/>
      <c r="AG544" s="54"/>
      <c r="AH544" s="54"/>
      <c r="AI544" s="54"/>
      <c r="AJ544" s="54"/>
      <c r="AK544" s="54"/>
      <c r="AL544" s="82" t="s">
        <v>1325</v>
      </c>
      <c r="AM544" s="253" t="s">
        <v>91</v>
      </c>
      <c r="AN544" s="59" t="s">
        <v>371</v>
      </c>
      <c r="AO544" s="59" t="s">
        <v>385</v>
      </c>
      <c r="AP544" s="59" t="s">
        <v>381</v>
      </c>
      <c r="AQ544" s="83"/>
      <c r="AR544" s="84" t="s">
        <v>93</v>
      </c>
      <c r="AS544" s="59" t="s">
        <v>667</v>
      </c>
      <c r="AT544" s="59" t="s">
        <v>209</v>
      </c>
      <c r="AU544" s="59" t="s">
        <v>379</v>
      </c>
      <c r="AV544" s="59" t="s">
        <v>392</v>
      </c>
      <c r="AW544" s="59" t="s">
        <v>419</v>
      </c>
      <c r="AX544" s="59" t="s">
        <v>517</v>
      </c>
      <c r="AY544" s="59" t="s">
        <v>412</v>
      </c>
      <c r="AZ544" s="59" t="s">
        <v>403</v>
      </c>
      <c r="BA544" s="59" t="s">
        <v>404</v>
      </c>
      <c r="BB544" s="85" t="s">
        <v>413</v>
      </c>
      <c r="BC544" s="54"/>
      <c r="BD544" s="54"/>
      <c r="BE544" s="54"/>
      <c r="BF544" s="54"/>
      <c r="BG544" s="54"/>
      <c r="BH544" s="54"/>
      <c r="BI544" s="54"/>
      <c r="BJ544" s="54"/>
      <c r="BL544" s="90">
        <f t="shared" si="942"/>
        <v>0</v>
      </c>
      <c r="BM544" s="77">
        <f t="shared" si="942"/>
        <v>0</v>
      </c>
      <c r="BN544" s="77">
        <f t="shared" si="942"/>
        <v>4</v>
      </c>
      <c r="BO544" s="77">
        <f t="shared" si="942"/>
        <v>5</v>
      </c>
      <c r="BP544" s="91"/>
      <c r="BQ544" s="77">
        <f t="shared" si="923"/>
        <v>3</v>
      </c>
      <c r="BR544" s="77">
        <f t="shared" si="923"/>
        <v>1</v>
      </c>
      <c r="BS544" s="77">
        <f t="shared" si="923"/>
        <v>4</v>
      </c>
      <c r="BT544" s="77">
        <f t="shared" si="923"/>
        <v>3</v>
      </c>
      <c r="BU544" s="77">
        <f t="shared" si="923"/>
        <v>6</v>
      </c>
      <c r="BV544" s="77">
        <f t="shared" si="923"/>
        <v>3</v>
      </c>
      <c r="BW544" s="77">
        <f t="shared" si="923"/>
        <v>2</v>
      </c>
      <c r="BX544" s="77">
        <f t="shared" si="923"/>
        <v>2</v>
      </c>
      <c r="BY544" s="77">
        <f t="shared" si="923"/>
        <v>2</v>
      </c>
      <c r="BZ544" s="77">
        <f t="shared" si="923"/>
        <v>2</v>
      </c>
      <c r="CA544" s="92">
        <f t="shared" si="923"/>
        <v>5</v>
      </c>
      <c r="CB544" s="77"/>
      <c r="CC544" s="77"/>
      <c r="CD544" s="77"/>
      <c r="CE544" s="77"/>
      <c r="CF544" s="77"/>
      <c r="CG544" s="77"/>
      <c r="CH544" s="77"/>
      <c r="CI544" s="77"/>
      <c r="CJ544" s="78"/>
      <c r="CK544" s="90">
        <f t="shared" si="943"/>
        <v>2</v>
      </c>
      <c r="CL544" s="77">
        <f t="shared" si="943"/>
        <v>1</v>
      </c>
      <c r="CM544" s="77">
        <f t="shared" si="943"/>
        <v>0</v>
      </c>
      <c r="CN544" s="77">
        <f t="shared" si="943"/>
        <v>0</v>
      </c>
      <c r="CO544" s="91"/>
      <c r="CP544" s="77">
        <f t="shared" si="924"/>
        <v>1</v>
      </c>
      <c r="CQ544" s="77">
        <f t="shared" si="924"/>
        <v>3</v>
      </c>
      <c r="CR544" s="77">
        <f t="shared" si="924"/>
        <v>0</v>
      </c>
      <c r="CS544" s="77">
        <f t="shared" si="924"/>
        <v>0</v>
      </c>
      <c r="CT544" s="77">
        <f t="shared" si="924"/>
        <v>3</v>
      </c>
      <c r="CU544" s="77">
        <f t="shared" si="924"/>
        <v>5</v>
      </c>
      <c r="CV544" s="77">
        <f t="shared" si="924"/>
        <v>1</v>
      </c>
      <c r="CW544" s="77">
        <f t="shared" si="924"/>
        <v>2</v>
      </c>
      <c r="CX544" s="77">
        <f t="shared" si="924"/>
        <v>1</v>
      </c>
      <c r="CY544" s="77">
        <f t="shared" si="924"/>
        <v>1</v>
      </c>
      <c r="CZ544" s="92">
        <f t="shared" si="924"/>
        <v>2</v>
      </c>
      <c r="DA544" s="77"/>
      <c r="DB544" s="77"/>
      <c r="DC544" s="77"/>
      <c r="DD544" s="77"/>
      <c r="DE544" s="77"/>
      <c r="DF544" s="77"/>
      <c r="DG544" s="77"/>
      <c r="DH544" s="77"/>
      <c r="DI544" s="54"/>
      <c r="DJ544" s="90" t="str">
        <f t="shared" si="944"/>
        <v>A</v>
      </c>
      <c r="DK544" s="77" t="str">
        <f t="shared" si="944"/>
        <v>A</v>
      </c>
      <c r="DL544" s="77" t="str">
        <f t="shared" si="944"/>
        <v>H</v>
      </c>
      <c r="DM544" s="77" t="str">
        <f t="shared" si="944"/>
        <v>H</v>
      </c>
      <c r="DN544" s="91"/>
      <c r="DO544" s="77" t="str">
        <f t="shared" si="925"/>
        <v>H</v>
      </c>
      <c r="DP544" s="77" t="str">
        <f t="shared" si="925"/>
        <v>A</v>
      </c>
      <c r="DQ544" s="77" t="str">
        <f t="shared" si="925"/>
        <v>H</v>
      </c>
      <c r="DR544" s="77" t="str">
        <f t="shared" si="925"/>
        <v>H</v>
      </c>
      <c r="DS544" s="77" t="str">
        <f t="shared" si="925"/>
        <v>H</v>
      </c>
      <c r="DT544" s="77" t="str">
        <f t="shared" si="925"/>
        <v>A</v>
      </c>
      <c r="DU544" s="77" t="str">
        <f t="shared" si="925"/>
        <v>H</v>
      </c>
      <c r="DV544" s="77" t="str">
        <f t="shared" si="925"/>
        <v>D</v>
      </c>
      <c r="DW544" s="77" t="str">
        <f t="shared" si="925"/>
        <v>H</v>
      </c>
      <c r="DX544" s="77" t="str">
        <f t="shared" si="925"/>
        <v>H</v>
      </c>
      <c r="DY544" s="92" t="str">
        <f t="shared" si="925"/>
        <v>H</v>
      </c>
      <c r="DZ544" s="56"/>
      <c r="EA544" s="56"/>
      <c r="EB544" s="56"/>
      <c r="EC544" s="56"/>
      <c r="ED544" s="56"/>
      <c r="EE544" s="56"/>
      <c r="EF544" s="56"/>
      <c r="EG544" s="56"/>
      <c r="EH544" s="54"/>
      <c r="EI544" s="53" t="str">
        <f t="shared" si="926"/>
        <v>Edgware</v>
      </c>
      <c r="EJ544" s="79">
        <f t="shared" si="945"/>
        <v>30</v>
      </c>
      <c r="EK544" s="80">
        <f t="shared" si="927"/>
        <v>10</v>
      </c>
      <c r="EL544" s="80">
        <f t="shared" si="928"/>
        <v>1</v>
      </c>
      <c r="EM544" s="80">
        <f t="shared" si="929"/>
        <v>4</v>
      </c>
      <c r="EN544" s="80">
        <f>COUNTIF(DN$540:DN$555,"A")</f>
        <v>2</v>
      </c>
      <c r="EO544" s="80">
        <f>COUNTIF(DN$540:DN$555,"D")</f>
        <v>2</v>
      </c>
      <c r="EP544" s="80">
        <f>COUNTIF(DN$540:DN$555,"H")</f>
        <v>11</v>
      </c>
      <c r="EQ544" s="79">
        <f t="shared" si="946"/>
        <v>12</v>
      </c>
      <c r="ER544" s="79">
        <f t="shared" si="930"/>
        <v>3</v>
      </c>
      <c r="ES544" s="79">
        <f t="shared" si="930"/>
        <v>15</v>
      </c>
      <c r="ET544" s="81">
        <f>SUM($BL544:$CI544)+SUM(CO$540:CO$555)</f>
        <v>62</v>
      </c>
      <c r="EU544" s="81">
        <f>SUM($CK544:$DH544)+SUM(BP$540:BP$555)</f>
        <v>65</v>
      </c>
      <c r="EV544" s="79">
        <f t="shared" si="931"/>
        <v>27</v>
      </c>
      <c r="EW544" s="136">
        <f t="shared" si="932"/>
        <v>0.9538461538461539</v>
      </c>
      <c r="EX544" s="78"/>
      <c r="EY544" s="80">
        <f t="shared" si="933"/>
        <v>30</v>
      </c>
      <c r="EZ544" s="80">
        <f t="shared" si="934"/>
        <v>12</v>
      </c>
      <c r="FA544" s="80">
        <f t="shared" si="935"/>
        <v>3</v>
      </c>
      <c r="FB544" s="80">
        <f t="shared" si="936"/>
        <v>15</v>
      </c>
      <c r="FC544" s="80">
        <f t="shared" si="937"/>
        <v>62</v>
      </c>
      <c r="FD544" s="80">
        <f t="shared" si="938"/>
        <v>65</v>
      </c>
      <c r="FE544" s="80">
        <f t="shared" si="939"/>
        <v>27</v>
      </c>
      <c r="FF544" s="80">
        <f t="shared" si="940"/>
        <v>0.9538461538461539</v>
      </c>
      <c r="FG544" s="54"/>
      <c r="FH544" s="54">
        <f t="shared" si="947"/>
        <v>0</v>
      </c>
      <c r="FI544" s="54">
        <f t="shared" si="948"/>
        <v>0</v>
      </c>
      <c r="FJ544" s="54">
        <f t="shared" si="941"/>
        <v>0</v>
      </c>
      <c r="FK544" s="54">
        <f t="shared" si="941"/>
        <v>0</v>
      </c>
      <c r="FL544" s="54">
        <f t="shared" si="941"/>
        <v>0</v>
      </c>
      <c r="FM544" s="54">
        <f t="shared" si="941"/>
        <v>0</v>
      </c>
      <c r="FN544" s="54">
        <f t="shared" si="941"/>
        <v>0</v>
      </c>
      <c r="FO544" s="54">
        <f t="shared" si="941"/>
        <v>0</v>
      </c>
      <c r="FQ544" s="54" t="str">
        <f t="shared" si="912"/>
        <v/>
      </c>
      <c r="FR544" s="54" t="str">
        <f t="shared" si="913"/>
        <v/>
      </c>
      <c r="FS544" s="54" t="str">
        <f t="shared" si="914"/>
        <v/>
      </c>
      <c r="FT544" s="54" t="str">
        <f t="shared" si="914"/>
        <v/>
      </c>
      <c r="FU544" s="54" t="str">
        <f t="shared" si="914"/>
        <v/>
      </c>
      <c r="FV544" s="54" t="str">
        <f t="shared" si="914"/>
        <v/>
      </c>
      <c r="FW544" s="54" t="str">
        <f t="shared" si="914"/>
        <v/>
      </c>
      <c r="FX544" s="54" t="str">
        <f t="shared" si="914"/>
        <v/>
      </c>
      <c r="FY544" s="54" t="s">
        <v>1134</v>
      </c>
      <c r="FZ544" s="54" t="s">
        <v>1326</v>
      </c>
      <c r="GA544" s="59"/>
      <c r="GB544" s="60"/>
      <c r="GC544" s="54"/>
      <c r="GD544" s="54"/>
      <c r="GE544" s="61"/>
      <c r="GF544" s="58"/>
      <c r="GG544" s="61"/>
      <c r="GH544" s="61"/>
      <c r="GJ544" s="415" t="s">
        <v>1325</v>
      </c>
      <c r="GK544" s="416" t="s">
        <v>486</v>
      </c>
      <c r="GL544" s="416" t="s">
        <v>486</v>
      </c>
      <c r="GM544" s="416" t="s">
        <v>486</v>
      </c>
      <c r="GN544" s="416" t="s">
        <v>486</v>
      </c>
      <c r="GO544" s="416" t="s">
        <v>486</v>
      </c>
      <c r="GP544" s="416" t="s">
        <v>486</v>
      </c>
      <c r="GQ544" s="416" t="s">
        <v>486</v>
      </c>
      <c r="GR544" s="416" t="s">
        <v>486</v>
      </c>
      <c r="GS544" s="416"/>
    </row>
    <row r="545" spans="1:201" s="54" customFormat="1" ht="12" customHeight="1" x14ac:dyDescent="0.25">
      <c r="A545" s="54">
        <v>6</v>
      </c>
      <c r="B545" s="54" t="s">
        <v>1146</v>
      </c>
      <c r="C545" s="56">
        <v>30</v>
      </c>
      <c r="D545" s="56">
        <v>14</v>
      </c>
      <c r="E545" s="56">
        <v>6</v>
      </c>
      <c r="F545" s="56">
        <v>10</v>
      </c>
      <c r="G545" s="56">
        <v>67</v>
      </c>
      <c r="H545" s="419">
        <v>52</v>
      </c>
      <c r="I545" s="57">
        <v>34</v>
      </c>
      <c r="J545" s="69">
        <f t="shared" si="922"/>
        <v>1.2884615384615385</v>
      </c>
      <c r="L545" s="96" t="s">
        <v>1011</v>
      </c>
      <c r="M545" s="99" t="s">
        <v>62</v>
      </c>
      <c r="N545" s="84" t="s">
        <v>77</v>
      </c>
      <c r="O545" s="84" t="s">
        <v>62</v>
      </c>
      <c r="P545" s="84" t="s">
        <v>77</v>
      </c>
      <c r="Q545" s="84" t="s">
        <v>62</v>
      </c>
      <c r="R545" s="83"/>
      <c r="S545" s="84" t="s">
        <v>103</v>
      </c>
      <c r="T545" s="84" t="s">
        <v>162</v>
      </c>
      <c r="U545" s="84" t="s">
        <v>126</v>
      </c>
      <c r="V545" s="84" t="s">
        <v>177</v>
      </c>
      <c r="W545" s="84" t="s">
        <v>89</v>
      </c>
      <c r="X545" s="84" t="s">
        <v>101</v>
      </c>
      <c r="Y545" s="84" t="s">
        <v>273</v>
      </c>
      <c r="Z545" s="84" t="s">
        <v>103</v>
      </c>
      <c r="AA545" s="84" t="s">
        <v>103</v>
      </c>
      <c r="AB545" s="98" t="s">
        <v>58</v>
      </c>
      <c r="AD545" s="212"/>
      <c r="AL545" s="96" t="s">
        <v>1011</v>
      </c>
      <c r="AM545" s="99" t="s">
        <v>404</v>
      </c>
      <c r="AN545" s="84" t="s">
        <v>392</v>
      </c>
      <c r="AO545" s="84" t="s">
        <v>731</v>
      </c>
      <c r="AP545" s="84" t="s">
        <v>372</v>
      </c>
      <c r="AQ545" s="84" t="s">
        <v>366</v>
      </c>
      <c r="AR545" s="83"/>
      <c r="AS545" s="84" t="s">
        <v>371</v>
      </c>
      <c r="AT545" s="84" t="s">
        <v>113</v>
      </c>
      <c r="AU545" s="84" t="s">
        <v>91</v>
      </c>
      <c r="AV545" s="84" t="s">
        <v>406</v>
      </c>
      <c r="AW545" s="84" t="s">
        <v>412</v>
      </c>
      <c r="AX545" s="84" t="s">
        <v>374</v>
      </c>
      <c r="AY545" s="84" t="s">
        <v>413</v>
      </c>
      <c r="AZ545" s="84" t="s">
        <v>381</v>
      </c>
      <c r="BA545" s="84" t="s">
        <v>387</v>
      </c>
      <c r="BB545" s="98" t="s">
        <v>782</v>
      </c>
      <c r="BL545" s="90">
        <f t="shared" si="942"/>
        <v>1</v>
      </c>
      <c r="BM545" s="77">
        <f t="shared" si="942"/>
        <v>2</v>
      </c>
      <c r="BN545" s="77">
        <f t="shared" si="942"/>
        <v>1</v>
      </c>
      <c r="BO545" s="77">
        <f t="shared" si="942"/>
        <v>2</v>
      </c>
      <c r="BP545" s="77">
        <f t="shared" si="942"/>
        <v>1</v>
      </c>
      <c r="BQ545" s="91"/>
      <c r="BR545" s="77">
        <f t="shared" si="923"/>
        <v>1</v>
      </c>
      <c r="BS545" s="77">
        <f t="shared" si="923"/>
        <v>6</v>
      </c>
      <c r="BT545" s="77">
        <f t="shared" si="923"/>
        <v>7</v>
      </c>
      <c r="BU545" s="77">
        <f t="shared" si="923"/>
        <v>2</v>
      </c>
      <c r="BV545" s="77">
        <f t="shared" si="923"/>
        <v>3</v>
      </c>
      <c r="BW545" s="77">
        <f t="shared" si="923"/>
        <v>3</v>
      </c>
      <c r="BX545" s="77">
        <f t="shared" si="923"/>
        <v>4</v>
      </c>
      <c r="BY545" s="77">
        <f t="shared" si="923"/>
        <v>1</v>
      </c>
      <c r="BZ545" s="77">
        <f t="shared" si="923"/>
        <v>1</v>
      </c>
      <c r="CA545" s="92">
        <f t="shared" si="923"/>
        <v>5</v>
      </c>
      <c r="CB545" s="77"/>
      <c r="CC545" s="77"/>
      <c r="CD545" s="77"/>
      <c r="CE545" s="77"/>
      <c r="CF545" s="77"/>
      <c r="CG545" s="77"/>
      <c r="CH545" s="77"/>
      <c r="CI545" s="77"/>
      <c r="CJ545" s="78"/>
      <c r="CK545" s="90">
        <f t="shared" si="943"/>
        <v>1</v>
      </c>
      <c r="CL545" s="77">
        <f t="shared" si="943"/>
        <v>1</v>
      </c>
      <c r="CM545" s="77">
        <f t="shared" si="943"/>
        <v>1</v>
      </c>
      <c r="CN545" s="77">
        <f t="shared" si="943"/>
        <v>1</v>
      </c>
      <c r="CO545" s="77">
        <f t="shared" si="943"/>
        <v>1</v>
      </c>
      <c r="CP545" s="91"/>
      <c r="CQ545" s="77">
        <f t="shared" si="924"/>
        <v>3</v>
      </c>
      <c r="CR545" s="77">
        <f t="shared" si="924"/>
        <v>0</v>
      </c>
      <c r="CS545" s="77">
        <f t="shared" si="924"/>
        <v>0</v>
      </c>
      <c r="CT545" s="77">
        <f t="shared" si="924"/>
        <v>0</v>
      </c>
      <c r="CU545" s="77">
        <f t="shared" si="924"/>
        <v>0</v>
      </c>
      <c r="CV545" s="77">
        <f t="shared" si="924"/>
        <v>2</v>
      </c>
      <c r="CW545" s="77">
        <f t="shared" si="924"/>
        <v>4</v>
      </c>
      <c r="CX545" s="77">
        <f t="shared" si="924"/>
        <v>3</v>
      </c>
      <c r="CY545" s="77">
        <f t="shared" si="924"/>
        <v>3</v>
      </c>
      <c r="CZ545" s="92">
        <f t="shared" si="924"/>
        <v>1</v>
      </c>
      <c r="DA545" s="77"/>
      <c r="DB545" s="77"/>
      <c r="DC545" s="77"/>
      <c r="DD545" s="77"/>
      <c r="DE545" s="77"/>
      <c r="DF545" s="77"/>
      <c r="DG545" s="77"/>
      <c r="DH545" s="77"/>
      <c r="DJ545" s="90" t="str">
        <f t="shared" si="944"/>
        <v>D</v>
      </c>
      <c r="DK545" s="77" t="str">
        <f t="shared" si="944"/>
        <v>H</v>
      </c>
      <c r="DL545" s="77" t="str">
        <f t="shared" si="944"/>
        <v>D</v>
      </c>
      <c r="DM545" s="77" t="str">
        <f t="shared" si="944"/>
        <v>H</v>
      </c>
      <c r="DN545" s="77" t="str">
        <f t="shared" si="944"/>
        <v>D</v>
      </c>
      <c r="DO545" s="91"/>
      <c r="DP545" s="77" t="str">
        <f t="shared" si="925"/>
        <v>A</v>
      </c>
      <c r="DQ545" s="77" t="str">
        <f t="shared" si="925"/>
        <v>H</v>
      </c>
      <c r="DR545" s="77" t="str">
        <f t="shared" si="925"/>
        <v>H</v>
      </c>
      <c r="DS545" s="77" t="str">
        <f t="shared" si="925"/>
        <v>H</v>
      </c>
      <c r="DT545" s="77" t="str">
        <f t="shared" si="925"/>
        <v>H</v>
      </c>
      <c r="DU545" s="77" t="str">
        <f t="shared" si="925"/>
        <v>H</v>
      </c>
      <c r="DV545" s="77" t="str">
        <f t="shared" si="925"/>
        <v>D</v>
      </c>
      <c r="DW545" s="77" t="str">
        <f t="shared" si="925"/>
        <v>A</v>
      </c>
      <c r="DX545" s="77" t="str">
        <f t="shared" si="925"/>
        <v>A</v>
      </c>
      <c r="DY545" s="92" t="str">
        <f t="shared" si="925"/>
        <v>H</v>
      </c>
      <c r="DZ545" s="56"/>
      <c r="EA545" s="56"/>
      <c r="EB545" s="56"/>
      <c r="EC545" s="56"/>
      <c r="ED545" s="56"/>
      <c r="EE545" s="56"/>
      <c r="EF545" s="56"/>
      <c r="EG545" s="56"/>
      <c r="EI545" s="53" t="str">
        <f t="shared" si="926"/>
        <v>Epsom</v>
      </c>
      <c r="EJ545" s="79">
        <f t="shared" si="945"/>
        <v>30</v>
      </c>
      <c r="EK545" s="80">
        <f t="shared" si="927"/>
        <v>8</v>
      </c>
      <c r="EL545" s="80">
        <f t="shared" si="928"/>
        <v>4</v>
      </c>
      <c r="EM545" s="80">
        <f t="shared" si="929"/>
        <v>3</v>
      </c>
      <c r="EN545" s="80">
        <f>COUNTIF(DO$540:DO$555,"A")</f>
        <v>6</v>
      </c>
      <c r="EO545" s="80">
        <f>COUNTIF(DO$540:DO$555,"D")</f>
        <v>3</v>
      </c>
      <c r="EP545" s="80">
        <f>COUNTIF(DO$540:DO$555,"H")</f>
        <v>6</v>
      </c>
      <c r="EQ545" s="79">
        <f t="shared" si="946"/>
        <v>14</v>
      </c>
      <c r="ER545" s="79">
        <f t="shared" si="930"/>
        <v>7</v>
      </c>
      <c r="ES545" s="79">
        <f t="shared" si="930"/>
        <v>9</v>
      </c>
      <c r="ET545" s="81">
        <f>SUM($BL545:$CI545)+SUM(CP$540:CP$555)</f>
        <v>73</v>
      </c>
      <c r="EU545" s="81">
        <f>SUM($CK545:$DH545)+SUM(BQ$540:BQ$555)</f>
        <v>54</v>
      </c>
      <c r="EV545" s="79">
        <f t="shared" si="931"/>
        <v>35</v>
      </c>
      <c r="EW545" s="136">
        <f t="shared" si="932"/>
        <v>1.3518518518518519</v>
      </c>
      <c r="EX545" s="78"/>
      <c r="EY545" s="80">
        <f t="shared" si="933"/>
        <v>30</v>
      </c>
      <c r="EZ545" s="80">
        <f t="shared" si="934"/>
        <v>14</v>
      </c>
      <c r="FA545" s="80">
        <f t="shared" si="935"/>
        <v>7</v>
      </c>
      <c r="FB545" s="80">
        <f t="shared" si="936"/>
        <v>9</v>
      </c>
      <c r="FC545" s="80">
        <f t="shared" si="937"/>
        <v>73</v>
      </c>
      <c r="FD545" s="80">
        <f t="shared" si="938"/>
        <v>54</v>
      </c>
      <c r="FE545" s="80">
        <f t="shared" si="939"/>
        <v>35</v>
      </c>
      <c r="FF545" s="80">
        <f t="shared" si="940"/>
        <v>1.3518518518518519</v>
      </c>
      <c r="FH545" s="54">
        <f t="shared" si="947"/>
        <v>0</v>
      </c>
      <c r="FI545" s="54">
        <f t="shared" si="948"/>
        <v>0</v>
      </c>
      <c r="FJ545" s="54">
        <f t="shared" si="941"/>
        <v>0</v>
      </c>
      <c r="FK545" s="54">
        <f t="shared" si="941"/>
        <v>0</v>
      </c>
      <c r="FL545" s="54">
        <f t="shared" si="941"/>
        <v>0</v>
      </c>
      <c r="FM545" s="54">
        <f t="shared" si="941"/>
        <v>0</v>
      </c>
      <c r="FN545" s="54">
        <f t="shared" si="941"/>
        <v>0</v>
      </c>
      <c r="FO545" s="54">
        <f t="shared" si="941"/>
        <v>0</v>
      </c>
      <c r="FQ545" s="54" t="str">
        <f t="shared" si="912"/>
        <v/>
      </c>
      <c r="FR545" s="54" t="str">
        <f t="shared" si="913"/>
        <v/>
      </c>
      <c r="FS545" s="54" t="str">
        <f t="shared" si="914"/>
        <v/>
      </c>
      <c r="FT545" s="54" t="str">
        <f t="shared" si="914"/>
        <v/>
      </c>
      <c r="FU545" s="54" t="str">
        <f t="shared" si="914"/>
        <v/>
      </c>
      <c r="FV545" s="54" t="str">
        <f t="shared" si="914"/>
        <v/>
      </c>
      <c r="FW545" s="54" t="str">
        <f t="shared" si="914"/>
        <v/>
      </c>
      <c r="FX545" s="54" t="str">
        <f t="shared" si="914"/>
        <v/>
      </c>
      <c r="FY545" s="54" t="s">
        <v>1327</v>
      </c>
      <c r="FZ545" s="54" t="s">
        <v>1328</v>
      </c>
      <c r="GA545" s="59"/>
      <c r="GB545" s="60"/>
      <c r="GC545" s="53"/>
      <c r="GD545" s="53"/>
      <c r="GE545" s="53"/>
      <c r="GF545" s="58"/>
      <c r="GG545" s="61"/>
      <c r="GH545" s="61"/>
      <c r="GJ545" s="415" t="s">
        <v>1011</v>
      </c>
      <c r="GK545" s="416" t="s">
        <v>486</v>
      </c>
      <c r="GL545" s="416" t="s">
        <v>486</v>
      </c>
      <c r="GM545" s="416" t="s">
        <v>486</v>
      </c>
      <c r="GN545" s="416" t="s">
        <v>486</v>
      </c>
      <c r="GO545" s="416" t="s">
        <v>486</v>
      </c>
      <c r="GP545" s="416" t="s">
        <v>486</v>
      </c>
      <c r="GQ545" s="416" t="s">
        <v>486</v>
      </c>
      <c r="GR545" s="416" t="s">
        <v>486</v>
      </c>
      <c r="GS545" s="416"/>
    </row>
    <row r="546" spans="1:201" s="54" customFormat="1" ht="12" customHeight="1" x14ac:dyDescent="0.25">
      <c r="A546" s="54">
        <v>7</v>
      </c>
      <c r="B546" s="54" t="s">
        <v>1136</v>
      </c>
      <c r="C546" s="56">
        <v>30</v>
      </c>
      <c r="D546" s="56">
        <v>15</v>
      </c>
      <c r="E546" s="56">
        <v>3</v>
      </c>
      <c r="F546" s="56">
        <v>12</v>
      </c>
      <c r="G546" s="56">
        <v>71</v>
      </c>
      <c r="H546" s="56">
        <v>50</v>
      </c>
      <c r="I546" s="57">
        <v>33</v>
      </c>
      <c r="J546" s="69">
        <f t="shared" si="922"/>
        <v>1.42</v>
      </c>
      <c r="L546" s="82" t="s">
        <v>1136</v>
      </c>
      <c r="M546" s="86" t="s">
        <v>177</v>
      </c>
      <c r="N546" s="141" t="s">
        <v>86</v>
      </c>
      <c r="O546" s="88" t="s">
        <v>101</v>
      </c>
      <c r="P546" s="148" t="s">
        <v>553</v>
      </c>
      <c r="Q546" s="88" t="s">
        <v>126</v>
      </c>
      <c r="R546" s="84" t="s">
        <v>103</v>
      </c>
      <c r="S546" s="83"/>
      <c r="T546" s="88" t="s">
        <v>164</v>
      </c>
      <c r="U546" s="88" t="s">
        <v>100</v>
      </c>
      <c r="V546" s="88" t="s">
        <v>194</v>
      </c>
      <c r="W546" s="88" t="s">
        <v>85</v>
      </c>
      <c r="X546" s="88" t="s">
        <v>101</v>
      </c>
      <c r="Y546" s="88" t="s">
        <v>88</v>
      </c>
      <c r="Z546" s="88" t="s">
        <v>74</v>
      </c>
      <c r="AA546" s="141" t="s">
        <v>89</v>
      </c>
      <c r="AB546" s="89" t="s">
        <v>62</v>
      </c>
      <c r="AD546" s="212"/>
      <c r="AL546" s="82" t="s">
        <v>1136</v>
      </c>
      <c r="AM546" s="253" t="s">
        <v>413</v>
      </c>
      <c r="AN546" s="59" t="s">
        <v>209</v>
      </c>
      <c r="AO546" s="59" t="s">
        <v>380</v>
      </c>
      <c r="AP546" s="59" t="s">
        <v>385</v>
      </c>
      <c r="AQ546" s="59" t="s">
        <v>428</v>
      </c>
      <c r="AR546" s="84" t="s">
        <v>129</v>
      </c>
      <c r="AS546" s="83"/>
      <c r="AT546" s="59" t="s">
        <v>401</v>
      </c>
      <c r="AU546" s="59" t="s">
        <v>594</v>
      </c>
      <c r="AV546" s="59" t="s">
        <v>367</v>
      </c>
      <c r="AW546" s="59" t="s">
        <v>372</v>
      </c>
      <c r="AX546" s="59" t="s">
        <v>407</v>
      </c>
      <c r="AY546" s="59" t="s">
        <v>387</v>
      </c>
      <c r="AZ546" s="59" t="s">
        <v>181</v>
      </c>
      <c r="BA546" s="59" t="s">
        <v>731</v>
      </c>
      <c r="BB546" s="85" t="s">
        <v>702</v>
      </c>
      <c r="BL546" s="90">
        <f t="shared" si="942"/>
        <v>2</v>
      </c>
      <c r="BM546" s="77">
        <f t="shared" si="942"/>
        <v>0</v>
      </c>
      <c r="BN546" s="77">
        <f t="shared" si="942"/>
        <v>3</v>
      </c>
      <c r="BO546" s="77">
        <f t="shared" si="942"/>
        <v>4</v>
      </c>
      <c r="BP546" s="77">
        <f t="shared" si="942"/>
        <v>7</v>
      </c>
      <c r="BQ546" s="77">
        <f t="shared" si="942"/>
        <v>1</v>
      </c>
      <c r="BR546" s="91"/>
      <c r="BS546" s="77">
        <f t="shared" si="923"/>
        <v>8</v>
      </c>
      <c r="BT546" s="77">
        <f t="shared" si="923"/>
        <v>4</v>
      </c>
      <c r="BU546" s="77">
        <f t="shared" si="923"/>
        <v>9</v>
      </c>
      <c r="BV546" s="77">
        <f t="shared" si="923"/>
        <v>0</v>
      </c>
      <c r="BW546" s="77">
        <f t="shared" si="923"/>
        <v>3</v>
      </c>
      <c r="BX546" s="77">
        <f t="shared" si="923"/>
        <v>1</v>
      </c>
      <c r="BY546" s="77">
        <f t="shared" si="923"/>
        <v>1</v>
      </c>
      <c r="BZ546" s="77">
        <f t="shared" si="923"/>
        <v>3</v>
      </c>
      <c r="CA546" s="92">
        <f t="shared" si="923"/>
        <v>1</v>
      </c>
      <c r="CB546" s="77"/>
      <c r="CC546" s="77"/>
      <c r="CD546" s="77"/>
      <c r="CE546" s="77"/>
      <c r="CF546" s="77"/>
      <c r="CG546" s="77"/>
      <c r="CH546" s="77"/>
      <c r="CI546" s="77"/>
      <c r="CJ546" s="78"/>
      <c r="CK546" s="90">
        <f t="shared" si="943"/>
        <v>0</v>
      </c>
      <c r="CL546" s="77">
        <f t="shared" si="943"/>
        <v>3</v>
      </c>
      <c r="CM546" s="77">
        <f t="shared" si="943"/>
        <v>2</v>
      </c>
      <c r="CN546" s="77">
        <f t="shared" si="943"/>
        <v>5</v>
      </c>
      <c r="CO546" s="77">
        <f t="shared" si="943"/>
        <v>0</v>
      </c>
      <c r="CP546" s="77">
        <f t="shared" si="943"/>
        <v>3</v>
      </c>
      <c r="CQ546" s="91"/>
      <c r="CR546" s="77">
        <f t="shared" si="924"/>
        <v>0</v>
      </c>
      <c r="CS546" s="77">
        <f t="shared" si="924"/>
        <v>3</v>
      </c>
      <c r="CT546" s="77">
        <f t="shared" si="924"/>
        <v>1</v>
      </c>
      <c r="CU546" s="77">
        <f t="shared" si="924"/>
        <v>4</v>
      </c>
      <c r="CV546" s="77">
        <f t="shared" si="924"/>
        <v>2</v>
      </c>
      <c r="CW546" s="77">
        <f t="shared" si="924"/>
        <v>6</v>
      </c>
      <c r="CX546" s="77">
        <f t="shared" si="924"/>
        <v>2</v>
      </c>
      <c r="CY546" s="77">
        <f t="shared" si="924"/>
        <v>0</v>
      </c>
      <c r="CZ546" s="92">
        <f t="shared" si="924"/>
        <v>1</v>
      </c>
      <c r="DA546" s="77"/>
      <c r="DB546" s="77"/>
      <c r="DC546" s="77"/>
      <c r="DD546" s="77"/>
      <c r="DE546" s="77"/>
      <c r="DF546" s="77"/>
      <c r="DG546" s="77"/>
      <c r="DH546" s="77"/>
      <c r="DJ546" s="90" t="str">
        <f t="shared" si="944"/>
        <v>H</v>
      </c>
      <c r="DK546" s="77" t="str">
        <f t="shared" si="944"/>
        <v>A</v>
      </c>
      <c r="DL546" s="77" t="str">
        <f t="shared" si="944"/>
        <v>H</v>
      </c>
      <c r="DM546" s="77" t="str">
        <f t="shared" si="944"/>
        <v>A</v>
      </c>
      <c r="DN546" s="77" t="str">
        <f t="shared" si="944"/>
        <v>H</v>
      </c>
      <c r="DO546" s="77" t="str">
        <f t="shared" si="944"/>
        <v>A</v>
      </c>
      <c r="DP546" s="91"/>
      <c r="DQ546" s="77" t="str">
        <f t="shared" si="925"/>
        <v>H</v>
      </c>
      <c r="DR546" s="77" t="str">
        <f t="shared" si="925"/>
        <v>H</v>
      </c>
      <c r="DS546" s="77" t="str">
        <f t="shared" si="925"/>
        <v>H</v>
      </c>
      <c r="DT546" s="77" t="str">
        <f t="shared" si="925"/>
        <v>A</v>
      </c>
      <c r="DU546" s="77" t="str">
        <f t="shared" si="925"/>
        <v>H</v>
      </c>
      <c r="DV546" s="77" t="str">
        <f t="shared" si="925"/>
        <v>A</v>
      </c>
      <c r="DW546" s="77" t="str">
        <f t="shared" si="925"/>
        <v>A</v>
      </c>
      <c r="DX546" s="77" t="str">
        <f t="shared" si="925"/>
        <v>H</v>
      </c>
      <c r="DY546" s="92" t="str">
        <f t="shared" si="925"/>
        <v>D</v>
      </c>
      <c r="DZ546" s="56"/>
      <c r="EA546" s="56"/>
      <c r="EB546" s="56"/>
      <c r="EC546" s="56"/>
      <c r="ED546" s="56"/>
      <c r="EE546" s="56"/>
      <c r="EF546" s="56"/>
      <c r="EG546" s="56"/>
      <c r="EI546" s="53" t="str">
        <f t="shared" si="926"/>
        <v>Erith &amp; Belvedere</v>
      </c>
      <c r="EJ546" s="79">
        <f t="shared" si="945"/>
        <v>30</v>
      </c>
      <c r="EK546" s="80">
        <f t="shared" si="927"/>
        <v>8</v>
      </c>
      <c r="EL546" s="80">
        <f t="shared" si="928"/>
        <v>1</v>
      </c>
      <c r="EM546" s="80">
        <f t="shared" si="929"/>
        <v>6</v>
      </c>
      <c r="EN546" s="80">
        <f>COUNTIF(DP$540:DP$555,"A")</f>
        <v>7</v>
      </c>
      <c r="EO546" s="80">
        <f>COUNTIF(DP$540:DP$555,"D")</f>
        <v>2</v>
      </c>
      <c r="EP546" s="80">
        <f>COUNTIF(DP$540:DP$555,"H")</f>
        <v>6</v>
      </c>
      <c r="EQ546" s="79">
        <f t="shared" si="946"/>
        <v>15</v>
      </c>
      <c r="ER546" s="79">
        <f t="shared" si="930"/>
        <v>3</v>
      </c>
      <c r="ES546" s="79">
        <f t="shared" si="930"/>
        <v>12</v>
      </c>
      <c r="ET546" s="81">
        <f>SUM($BL546:$CI546)+SUM(CQ$540:CQ$555)</f>
        <v>71</v>
      </c>
      <c r="EU546" s="81">
        <f>SUM($CK546:$DH546)+SUM(BR$540:BR$555)</f>
        <v>50</v>
      </c>
      <c r="EV546" s="79">
        <f t="shared" si="931"/>
        <v>33</v>
      </c>
      <c r="EW546" s="136">
        <f t="shared" si="932"/>
        <v>1.42</v>
      </c>
      <c r="EX546" s="78"/>
      <c r="EY546" s="80">
        <f t="shared" si="933"/>
        <v>30</v>
      </c>
      <c r="EZ546" s="80">
        <f t="shared" si="934"/>
        <v>15</v>
      </c>
      <c r="FA546" s="80">
        <f t="shared" si="935"/>
        <v>3</v>
      </c>
      <c r="FB546" s="80">
        <f t="shared" si="936"/>
        <v>12</v>
      </c>
      <c r="FC546" s="80">
        <f t="shared" si="937"/>
        <v>71</v>
      </c>
      <c r="FD546" s="80">
        <f t="shared" si="938"/>
        <v>50</v>
      </c>
      <c r="FE546" s="80">
        <f t="shared" si="939"/>
        <v>33</v>
      </c>
      <c r="FF546" s="80">
        <f t="shared" si="940"/>
        <v>1.42</v>
      </c>
      <c r="FH546" s="54">
        <f t="shared" si="947"/>
        <v>0</v>
      </c>
      <c r="FI546" s="54">
        <f t="shared" si="948"/>
        <v>0</v>
      </c>
      <c r="FJ546" s="54">
        <f t="shared" si="941"/>
        <v>0</v>
      </c>
      <c r="FK546" s="54">
        <f t="shared" si="941"/>
        <v>0</v>
      </c>
      <c r="FL546" s="54">
        <f t="shared" si="941"/>
        <v>0</v>
      </c>
      <c r="FM546" s="54">
        <f t="shared" si="941"/>
        <v>0</v>
      </c>
      <c r="FN546" s="54">
        <f t="shared" si="941"/>
        <v>0</v>
      </c>
      <c r="FO546" s="54">
        <f t="shared" si="941"/>
        <v>0</v>
      </c>
      <c r="FQ546" s="54" t="str">
        <f t="shared" si="912"/>
        <v/>
      </c>
      <c r="FR546" s="54" t="str">
        <f t="shared" si="913"/>
        <v/>
      </c>
      <c r="FS546" s="54" t="str">
        <f t="shared" si="914"/>
        <v/>
      </c>
      <c r="FT546" s="54" t="str">
        <f t="shared" si="914"/>
        <v/>
      </c>
      <c r="FU546" s="54" t="str">
        <f t="shared" si="914"/>
        <v/>
      </c>
      <c r="FV546" s="54" t="str">
        <f t="shared" si="914"/>
        <v/>
      </c>
      <c r="FW546" s="54" t="str">
        <f t="shared" si="914"/>
        <v/>
      </c>
      <c r="FX546" s="54" t="str">
        <f t="shared" si="914"/>
        <v/>
      </c>
      <c r="FY546" s="54" t="s">
        <v>1329</v>
      </c>
      <c r="GA546" s="59"/>
      <c r="GB546" s="60"/>
      <c r="GE546" s="61"/>
      <c r="GF546" s="58"/>
      <c r="GG546" s="61"/>
      <c r="GH546" s="61"/>
      <c r="GJ546" s="415" t="s">
        <v>1136</v>
      </c>
      <c r="GK546" s="416" t="s">
        <v>486</v>
      </c>
      <c r="GL546" s="416" t="s">
        <v>486</v>
      </c>
      <c r="GM546" s="416" t="s">
        <v>486</v>
      </c>
      <c r="GN546" s="416" t="s">
        <v>486</v>
      </c>
      <c r="GO546" s="416" t="s">
        <v>486</v>
      </c>
      <c r="GP546" s="416" t="s">
        <v>486</v>
      </c>
      <c r="GQ546" s="416" t="s">
        <v>486</v>
      </c>
      <c r="GR546" s="416" t="s">
        <v>1285</v>
      </c>
      <c r="GS546" s="416"/>
    </row>
    <row r="547" spans="1:201" s="54" customFormat="1" ht="12" customHeight="1" x14ac:dyDescent="0.25">
      <c r="A547" s="54">
        <v>8</v>
      </c>
      <c r="B547" s="54" t="s">
        <v>1330</v>
      </c>
      <c r="C547" s="56">
        <v>30</v>
      </c>
      <c r="D547" s="56">
        <v>14</v>
      </c>
      <c r="E547" s="56">
        <v>2</v>
      </c>
      <c r="F547" s="56">
        <v>14</v>
      </c>
      <c r="G547" s="56">
        <v>66</v>
      </c>
      <c r="H547" s="56">
        <v>67</v>
      </c>
      <c r="I547" s="57">
        <v>30</v>
      </c>
      <c r="J547" s="69">
        <f t="shared" si="922"/>
        <v>0.9850746268656716</v>
      </c>
      <c r="L547" s="82" t="s">
        <v>1289</v>
      </c>
      <c r="M547" s="379" t="s">
        <v>60</v>
      </c>
      <c r="N547" s="148" t="s">
        <v>103</v>
      </c>
      <c r="O547" s="88" t="s">
        <v>150</v>
      </c>
      <c r="P547" s="148" t="s">
        <v>111</v>
      </c>
      <c r="Q547" s="148" t="s">
        <v>149</v>
      </c>
      <c r="R547" s="84" t="s">
        <v>76</v>
      </c>
      <c r="S547" s="88" t="s">
        <v>76</v>
      </c>
      <c r="T547" s="83"/>
      <c r="U547" s="88" t="s">
        <v>89</v>
      </c>
      <c r="V547" s="148" t="s">
        <v>148</v>
      </c>
      <c r="W547" s="148" t="s">
        <v>62</v>
      </c>
      <c r="X547" s="88" t="s">
        <v>219</v>
      </c>
      <c r="Y547" s="148" t="s">
        <v>77</v>
      </c>
      <c r="Z547" s="88" t="s">
        <v>176</v>
      </c>
      <c r="AA547" s="88" t="s">
        <v>150</v>
      </c>
      <c r="AB547" s="89" t="s">
        <v>76</v>
      </c>
      <c r="AD547" s="212"/>
      <c r="AL547" s="82" t="s">
        <v>1289</v>
      </c>
      <c r="AM547" s="253" t="s">
        <v>407</v>
      </c>
      <c r="AN547" s="59" t="s">
        <v>418</v>
      </c>
      <c r="AO547" s="59" t="s">
        <v>403</v>
      </c>
      <c r="AP547" s="59" t="s">
        <v>517</v>
      </c>
      <c r="AQ547" s="59" t="s">
        <v>367</v>
      </c>
      <c r="AR547" s="84" t="s">
        <v>447</v>
      </c>
      <c r="AS547" s="59" t="s">
        <v>91</v>
      </c>
      <c r="AT547" s="83"/>
      <c r="AU547" s="59" t="s">
        <v>115</v>
      </c>
      <c r="AV547" s="59" t="s">
        <v>380</v>
      </c>
      <c r="AW547" s="59" t="s">
        <v>413</v>
      </c>
      <c r="AX547" s="59" t="s">
        <v>121</v>
      </c>
      <c r="AY547" s="59" t="s">
        <v>81</v>
      </c>
      <c r="AZ547" s="59" t="s">
        <v>393</v>
      </c>
      <c r="BA547" s="59" t="s">
        <v>402</v>
      </c>
      <c r="BB547" s="85" t="s">
        <v>372</v>
      </c>
      <c r="BL547" s="90">
        <f t="shared" si="942"/>
        <v>4</v>
      </c>
      <c r="BM547" s="77">
        <f t="shared" si="942"/>
        <v>1</v>
      </c>
      <c r="BN547" s="77">
        <f t="shared" si="942"/>
        <v>3</v>
      </c>
      <c r="BO547" s="77">
        <f t="shared" si="942"/>
        <v>5</v>
      </c>
      <c r="BP547" s="77">
        <f t="shared" si="942"/>
        <v>1</v>
      </c>
      <c r="BQ547" s="77">
        <f t="shared" si="942"/>
        <v>0</v>
      </c>
      <c r="BR547" s="77">
        <f t="shared" si="942"/>
        <v>0</v>
      </c>
      <c r="BS547" s="91"/>
      <c r="BT547" s="77">
        <f t="shared" si="923"/>
        <v>3</v>
      </c>
      <c r="BU547" s="77">
        <f t="shared" si="923"/>
        <v>0</v>
      </c>
      <c r="BV547" s="77">
        <f t="shared" si="923"/>
        <v>1</v>
      </c>
      <c r="BW547" s="77">
        <f t="shared" si="923"/>
        <v>0</v>
      </c>
      <c r="BX547" s="77">
        <f t="shared" si="923"/>
        <v>2</v>
      </c>
      <c r="BY547" s="77">
        <f t="shared" si="923"/>
        <v>2</v>
      </c>
      <c r="BZ547" s="77">
        <f t="shared" si="923"/>
        <v>3</v>
      </c>
      <c r="CA547" s="92">
        <f t="shared" si="923"/>
        <v>0</v>
      </c>
      <c r="CB547" s="77"/>
      <c r="CC547" s="77"/>
      <c r="CD547" s="77"/>
      <c r="CE547" s="77"/>
      <c r="CF547" s="77"/>
      <c r="CG547" s="77"/>
      <c r="CH547" s="77"/>
      <c r="CI547" s="77"/>
      <c r="CJ547" s="78"/>
      <c r="CK547" s="90">
        <f t="shared" si="943"/>
        <v>1</v>
      </c>
      <c r="CL547" s="77">
        <f t="shared" si="943"/>
        <v>3</v>
      </c>
      <c r="CM547" s="77">
        <f t="shared" si="943"/>
        <v>1</v>
      </c>
      <c r="CN547" s="77">
        <f t="shared" si="943"/>
        <v>2</v>
      </c>
      <c r="CO547" s="77">
        <f t="shared" si="943"/>
        <v>5</v>
      </c>
      <c r="CP547" s="77">
        <f t="shared" si="943"/>
        <v>2</v>
      </c>
      <c r="CQ547" s="77">
        <f t="shared" si="943"/>
        <v>2</v>
      </c>
      <c r="CR547" s="91"/>
      <c r="CS547" s="77">
        <f t="shared" si="924"/>
        <v>0</v>
      </c>
      <c r="CT547" s="77">
        <f t="shared" si="924"/>
        <v>1</v>
      </c>
      <c r="CU547" s="77">
        <f t="shared" si="924"/>
        <v>1</v>
      </c>
      <c r="CV547" s="77">
        <f t="shared" si="924"/>
        <v>6</v>
      </c>
      <c r="CW547" s="77">
        <f t="shared" si="924"/>
        <v>1</v>
      </c>
      <c r="CX547" s="77">
        <f t="shared" si="924"/>
        <v>3</v>
      </c>
      <c r="CY547" s="77">
        <f t="shared" si="924"/>
        <v>1</v>
      </c>
      <c r="CZ547" s="92">
        <f t="shared" si="924"/>
        <v>2</v>
      </c>
      <c r="DA547" s="77"/>
      <c r="DB547" s="77"/>
      <c r="DC547" s="77"/>
      <c r="DD547" s="77"/>
      <c r="DE547" s="77"/>
      <c r="DF547" s="77"/>
      <c r="DG547" s="77"/>
      <c r="DH547" s="77"/>
      <c r="DJ547" s="90" t="str">
        <f t="shared" si="944"/>
        <v>H</v>
      </c>
      <c r="DK547" s="77" t="str">
        <f t="shared" si="944"/>
        <v>A</v>
      </c>
      <c r="DL547" s="77" t="str">
        <f t="shared" si="944"/>
        <v>H</v>
      </c>
      <c r="DM547" s="77" t="str">
        <f t="shared" si="944"/>
        <v>H</v>
      </c>
      <c r="DN547" s="77" t="str">
        <f t="shared" si="944"/>
        <v>A</v>
      </c>
      <c r="DO547" s="77" t="str">
        <f t="shared" si="944"/>
        <v>A</v>
      </c>
      <c r="DP547" s="77" t="str">
        <f t="shared" si="944"/>
        <v>A</v>
      </c>
      <c r="DQ547" s="91"/>
      <c r="DR547" s="77" t="str">
        <f t="shared" si="925"/>
        <v>H</v>
      </c>
      <c r="DS547" s="77" t="str">
        <f t="shared" si="925"/>
        <v>A</v>
      </c>
      <c r="DT547" s="77" t="str">
        <f t="shared" si="925"/>
        <v>D</v>
      </c>
      <c r="DU547" s="77" t="str">
        <f t="shared" si="925"/>
        <v>A</v>
      </c>
      <c r="DV547" s="77" t="str">
        <f t="shared" si="925"/>
        <v>H</v>
      </c>
      <c r="DW547" s="77" t="str">
        <f t="shared" si="925"/>
        <v>A</v>
      </c>
      <c r="DX547" s="77" t="str">
        <f t="shared" si="925"/>
        <v>H</v>
      </c>
      <c r="DY547" s="92" t="str">
        <f t="shared" si="925"/>
        <v>A</v>
      </c>
      <c r="DZ547" s="56"/>
      <c r="EA547" s="56"/>
      <c r="EB547" s="56"/>
      <c r="EC547" s="56"/>
      <c r="ED547" s="56"/>
      <c r="EE547" s="56"/>
      <c r="EF547" s="56"/>
      <c r="EG547" s="56"/>
      <c r="EI547" s="53" t="str">
        <f t="shared" si="926"/>
        <v>Horsham</v>
      </c>
      <c r="EJ547" s="79">
        <f t="shared" si="945"/>
        <v>30</v>
      </c>
      <c r="EK547" s="80">
        <f t="shared" si="927"/>
        <v>6</v>
      </c>
      <c r="EL547" s="80">
        <f t="shared" si="928"/>
        <v>1</v>
      </c>
      <c r="EM547" s="80">
        <f t="shared" si="929"/>
        <v>8</v>
      </c>
      <c r="EN547" s="80">
        <f>COUNTIF(DQ$540:DQ$555,"A")</f>
        <v>1</v>
      </c>
      <c r="EO547" s="80">
        <f>COUNTIF(DQ$540:DQ$555,"D")</f>
        <v>2</v>
      </c>
      <c r="EP547" s="80">
        <f>COUNTIF(DQ$540:DQ$555,"H")</f>
        <v>12</v>
      </c>
      <c r="EQ547" s="79">
        <f t="shared" si="946"/>
        <v>7</v>
      </c>
      <c r="ER547" s="79">
        <f t="shared" si="930"/>
        <v>3</v>
      </c>
      <c r="ES547" s="79">
        <f t="shared" si="930"/>
        <v>20</v>
      </c>
      <c r="ET547" s="81">
        <f>SUM($BL547:$CI547)+SUM(CR$540:CR$555)</f>
        <v>33</v>
      </c>
      <c r="EU547" s="81">
        <f>SUM($CK547:$DH547)+SUM(BS$540:BS$555)</f>
        <v>92</v>
      </c>
      <c r="EV547" s="79">
        <f t="shared" si="931"/>
        <v>17</v>
      </c>
      <c r="EW547" s="136">
        <f t="shared" si="932"/>
        <v>0.35869565217391303</v>
      </c>
      <c r="EX547" s="78"/>
      <c r="EY547" s="80">
        <f t="shared" si="933"/>
        <v>30</v>
      </c>
      <c r="EZ547" s="80">
        <f t="shared" si="934"/>
        <v>7</v>
      </c>
      <c r="FA547" s="80">
        <f t="shared" si="935"/>
        <v>3</v>
      </c>
      <c r="FB547" s="80">
        <f t="shared" si="936"/>
        <v>20</v>
      </c>
      <c r="FC547" s="80">
        <f t="shared" si="937"/>
        <v>33</v>
      </c>
      <c r="FD547" s="80">
        <f t="shared" si="938"/>
        <v>92</v>
      </c>
      <c r="FE547" s="80">
        <f t="shared" si="939"/>
        <v>17</v>
      </c>
      <c r="FF547" s="80">
        <f t="shared" si="940"/>
        <v>0.35869565217391303</v>
      </c>
      <c r="FH547" s="54">
        <f t="shared" si="947"/>
        <v>0</v>
      </c>
      <c r="FI547" s="54">
        <f t="shared" si="948"/>
        <v>0</v>
      </c>
      <c r="FJ547" s="54">
        <f t="shared" si="941"/>
        <v>0</v>
      </c>
      <c r="FK547" s="54">
        <f t="shared" si="941"/>
        <v>0</v>
      </c>
      <c r="FL547" s="54">
        <f t="shared" si="941"/>
        <v>0</v>
      </c>
      <c r="FM547" s="54">
        <f t="shared" si="941"/>
        <v>0</v>
      </c>
      <c r="FN547" s="54">
        <f t="shared" si="941"/>
        <v>0</v>
      </c>
      <c r="FO547" s="54">
        <f t="shared" si="941"/>
        <v>0</v>
      </c>
      <c r="FQ547" s="54" t="str">
        <f t="shared" si="912"/>
        <v/>
      </c>
      <c r="FR547" s="54" t="str">
        <f t="shared" si="913"/>
        <v/>
      </c>
      <c r="FS547" s="54" t="str">
        <f t="shared" si="914"/>
        <v/>
      </c>
      <c r="FT547" s="54" t="str">
        <f t="shared" si="914"/>
        <v/>
      </c>
      <c r="FU547" s="54" t="str">
        <f t="shared" si="914"/>
        <v/>
      </c>
      <c r="FV547" s="54" t="str">
        <f t="shared" si="914"/>
        <v/>
      </c>
      <c r="FW547" s="54" t="str">
        <f t="shared" si="914"/>
        <v/>
      </c>
      <c r="FX547" s="54" t="str">
        <f t="shared" si="914"/>
        <v/>
      </c>
      <c r="FY547" s="54" t="s">
        <v>1331</v>
      </c>
      <c r="GA547" s="59"/>
      <c r="GB547" s="60"/>
      <c r="GE547" s="61"/>
      <c r="GF547" s="58"/>
      <c r="GG547" s="61"/>
      <c r="GH547" s="61"/>
      <c r="GJ547" s="415" t="s">
        <v>1289</v>
      </c>
      <c r="GK547" s="416" t="s">
        <v>486</v>
      </c>
      <c r="GL547" s="416" t="s">
        <v>1332</v>
      </c>
      <c r="GM547" s="416" t="s">
        <v>207</v>
      </c>
      <c r="GN547" s="416" t="s">
        <v>207</v>
      </c>
      <c r="GO547" s="416" t="s">
        <v>207</v>
      </c>
      <c r="GP547" s="416" t="s">
        <v>207</v>
      </c>
      <c r="GQ547" s="416" t="s">
        <v>207</v>
      </c>
      <c r="GR547" s="416" t="s">
        <v>486</v>
      </c>
      <c r="GS547" s="416"/>
    </row>
    <row r="548" spans="1:201" s="53" customFormat="1" ht="12" customHeight="1" x14ac:dyDescent="0.25">
      <c r="A548" s="54">
        <v>9</v>
      </c>
      <c r="B548" s="54" t="s">
        <v>1150</v>
      </c>
      <c r="C548" s="56">
        <v>30</v>
      </c>
      <c r="D548" s="56">
        <v>13</v>
      </c>
      <c r="E548" s="56">
        <v>4</v>
      </c>
      <c r="F548" s="56">
        <v>13</v>
      </c>
      <c r="G548" s="56">
        <v>61</v>
      </c>
      <c r="H548" s="56">
        <v>76</v>
      </c>
      <c r="I548" s="57">
        <v>30</v>
      </c>
      <c r="J548" s="69">
        <f t="shared" si="922"/>
        <v>0.80263157894736847</v>
      </c>
      <c r="L548" s="82" t="s">
        <v>282</v>
      </c>
      <c r="M548" s="86" t="s">
        <v>200</v>
      </c>
      <c r="N548" s="88" t="s">
        <v>62</v>
      </c>
      <c r="O548" s="88" t="s">
        <v>176</v>
      </c>
      <c r="P548" s="148" t="s">
        <v>200</v>
      </c>
      <c r="Q548" s="88" t="s">
        <v>101</v>
      </c>
      <c r="R548" s="84" t="s">
        <v>149</v>
      </c>
      <c r="S548" s="88" t="s">
        <v>62</v>
      </c>
      <c r="T548" s="88" t="s">
        <v>150</v>
      </c>
      <c r="U548" s="83"/>
      <c r="V548" s="88" t="s">
        <v>101</v>
      </c>
      <c r="W548" s="88" t="s">
        <v>99</v>
      </c>
      <c r="X548" s="88" t="s">
        <v>76</v>
      </c>
      <c r="Y548" s="88" t="s">
        <v>59</v>
      </c>
      <c r="Z548" s="88" t="s">
        <v>206</v>
      </c>
      <c r="AA548" s="88" t="s">
        <v>77</v>
      </c>
      <c r="AB548" s="89" t="s">
        <v>206</v>
      </c>
      <c r="AC548" s="54"/>
      <c r="AD548" s="54"/>
      <c r="AE548" s="54"/>
      <c r="AF548" s="54"/>
      <c r="AG548" s="54"/>
      <c r="AH548" s="54"/>
      <c r="AI548" s="54"/>
      <c r="AJ548" s="54"/>
      <c r="AK548" s="54"/>
      <c r="AL548" s="82" t="s">
        <v>282</v>
      </c>
      <c r="AM548" s="253" t="s">
        <v>121</v>
      </c>
      <c r="AN548" s="59" t="s">
        <v>404</v>
      </c>
      <c r="AO548" s="59" t="s">
        <v>447</v>
      </c>
      <c r="AP548" s="59" t="s">
        <v>202</v>
      </c>
      <c r="AQ548" s="59" t="s">
        <v>372</v>
      </c>
      <c r="AR548" s="84" t="s">
        <v>590</v>
      </c>
      <c r="AS548" s="59" t="s">
        <v>93</v>
      </c>
      <c r="AT548" s="59" t="s">
        <v>506</v>
      </c>
      <c r="AU548" s="83"/>
      <c r="AV548" s="59" t="s">
        <v>368</v>
      </c>
      <c r="AW548" s="59" t="s">
        <v>375</v>
      </c>
      <c r="AX548" s="59" t="s">
        <v>366</v>
      </c>
      <c r="AY548" s="59" t="s">
        <v>367</v>
      </c>
      <c r="AZ548" s="59" t="s">
        <v>1192</v>
      </c>
      <c r="BA548" s="59" t="s">
        <v>169</v>
      </c>
      <c r="BB548" s="85" t="s">
        <v>667</v>
      </c>
      <c r="BC548" s="54"/>
      <c r="BD548" s="54"/>
      <c r="BE548" s="54"/>
      <c r="BF548" s="54"/>
      <c r="BG548" s="54"/>
      <c r="BH548" s="54"/>
      <c r="BI548" s="54"/>
      <c r="BJ548" s="54"/>
      <c r="BL548" s="90">
        <f t="shared" si="942"/>
        <v>2</v>
      </c>
      <c r="BM548" s="77">
        <f t="shared" si="942"/>
        <v>1</v>
      </c>
      <c r="BN548" s="77">
        <f t="shared" si="942"/>
        <v>2</v>
      </c>
      <c r="BO548" s="77">
        <f t="shared" si="942"/>
        <v>2</v>
      </c>
      <c r="BP548" s="77">
        <f t="shared" si="942"/>
        <v>3</v>
      </c>
      <c r="BQ548" s="77">
        <f t="shared" si="942"/>
        <v>1</v>
      </c>
      <c r="BR548" s="77">
        <f t="shared" si="942"/>
        <v>1</v>
      </c>
      <c r="BS548" s="77">
        <f t="shared" si="942"/>
        <v>3</v>
      </c>
      <c r="BT548" s="91"/>
      <c r="BU548" s="77">
        <f t="shared" si="923"/>
        <v>3</v>
      </c>
      <c r="BV548" s="77">
        <f t="shared" si="923"/>
        <v>1</v>
      </c>
      <c r="BW548" s="77">
        <f t="shared" si="923"/>
        <v>0</v>
      </c>
      <c r="BX548" s="77">
        <f t="shared" si="923"/>
        <v>4</v>
      </c>
      <c r="BY548" s="77">
        <f t="shared" si="923"/>
        <v>1</v>
      </c>
      <c r="BZ548" s="77">
        <f t="shared" si="923"/>
        <v>2</v>
      </c>
      <c r="CA548" s="92">
        <f t="shared" si="923"/>
        <v>1</v>
      </c>
      <c r="CB548" s="77"/>
      <c r="CC548" s="77"/>
      <c r="CD548" s="77"/>
      <c r="CE548" s="77"/>
      <c r="CF548" s="77"/>
      <c r="CG548" s="77"/>
      <c r="CH548" s="77"/>
      <c r="CI548" s="77"/>
      <c r="CJ548" s="163"/>
      <c r="CK548" s="90">
        <f t="shared" si="943"/>
        <v>2</v>
      </c>
      <c r="CL548" s="77">
        <f t="shared" si="943"/>
        <v>1</v>
      </c>
      <c r="CM548" s="77">
        <f t="shared" si="943"/>
        <v>3</v>
      </c>
      <c r="CN548" s="77">
        <f t="shared" si="943"/>
        <v>2</v>
      </c>
      <c r="CO548" s="77">
        <f t="shared" si="943"/>
        <v>2</v>
      </c>
      <c r="CP548" s="77">
        <f t="shared" si="943"/>
        <v>5</v>
      </c>
      <c r="CQ548" s="77">
        <f t="shared" si="943"/>
        <v>1</v>
      </c>
      <c r="CR548" s="77">
        <f t="shared" si="943"/>
        <v>1</v>
      </c>
      <c r="CS548" s="91"/>
      <c r="CT548" s="77">
        <f t="shared" si="924"/>
        <v>2</v>
      </c>
      <c r="CU548" s="77">
        <f t="shared" si="924"/>
        <v>0</v>
      </c>
      <c r="CV548" s="77">
        <f t="shared" si="924"/>
        <v>2</v>
      </c>
      <c r="CW548" s="77">
        <f t="shared" si="924"/>
        <v>0</v>
      </c>
      <c r="CX548" s="77">
        <f t="shared" si="924"/>
        <v>4</v>
      </c>
      <c r="CY548" s="77">
        <f t="shared" si="924"/>
        <v>1</v>
      </c>
      <c r="CZ548" s="92">
        <f t="shared" si="924"/>
        <v>4</v>
      </c>
      <c r="DA548" s="77"/>
      <c r="DB548" s="77"/>
      <c r="DC548" s="77"/>
      <c r="DD548" s="77"/>
      <c r="DE548" s="77"/>
      <c r="DF548" s="77"/>
      <c r="DG548" s="77"/>
      <c r="DH548" s="77"/>
      <c r="DJ548" s="90" t="str">
        <f t="shared" si="944"/>
        <v>D</v>
      </c>
      <c r="DK548" s="77" t="str">
        <f t="shared" si="944"/>
        <v>D</v>
      </c>
      <c r="DL548" s="77" t="str">
        <f t="shared" si="944"/>
        <v>A</v>
      </c>
      <c r="DM548" s="77" t="str">
        <f t="shared" si="944"/>
        <v>D</v>
      </c>
      <c r="DN548" s="77" t="str">
        <f t="shared" si="944"/>
        <v>H</v>
      </c>
      <c r="DO548" s="77" t="str">
        <f t="shared" si="944"/>
        <v>A</v>
      </c>
      <c r="DP548" s="77" t="str">
        <f t="shared" si="944"/>
        <v>D</v>
      </c>
      <c r="DQ548" s="77" t="str">
        <f t="shared" si="944"/>
        <v>H</v>
      </c>
      <c r="DR548" s="91"/>
      <c r="DS548" s="77" t="str">
        <f t="shared" si="925"/>
        <v>H</v>
      </c>
      <c r="DT548" s="77" t="str">
        <f t="shared" si="925"/>
        <v>H</v>
      </c>
      <c r="DU548" s="77" t="str">
        <f t="shared" si="925"/>
        <v>A</v>
      </c>
      <c r="DV548" s="77" t="str">
        <f t="shared" si="925"/>
        <v>H</v>
      </c>
      <c r="DW548" s="77" t="str">
        <f t="shared" si="925"/>
        <v>A</v>
      </c>
      <c r="DX548" s="77" t="str">
        <f t="shared" si="925"/>
        <v>H</v>
      </c>
      <c r="DY548" s="92" t="str">
        <f t="shared" si="925"/>
        <v>A</v>
      </c>
      <c r="DZ548" s="56"/>
      <c r="EA548" s="56"/>
      <c r="EB548" s="56"/>
      <c r="EC548" s="56"/>
      <c r="ED548" s="56"/>
      <c r="EE548" s="56"/>
      <c r="EF548" s="56"/>
      <c r="EG548" s="56"/>
      <c r="EI548" s="53" t="str">
        <f t="shared" si="926"/>
        <v>Leatherhead</v>
      </c>
      <c r="EJ548" s="79">
        <f t="shared" si="945"/>
        <v>30</v>
      </c>
      <c r="EK548" s="80">
        <f t="shared" si="927"/>
        <v>6</v>
      </c>
      <c r="EL548" s="80">
        <f t="shared" si="928"/>
        <v>4</v>
      </c>
      <c r="EM548" s="80">
        <f t="shared" si="929"/>
        <v>5</v>
      </c>
      <c r="EN548" s="80">
        <f>COUNTIF(DR$540:DR$555,"A")</f>
        <v>1</v>
      </c>
      <c r="EO548" s="80">
        <f>COUNTIF(DR$540:DR$555,"D")</f>
        <v>1</v>
      </c>
      <c r="EP548" s="80">
        <f>COUNTIF(DR$540:DR$555,"H")</f>
        <v>13</v>
      </c>
      <c r="EQ548" s="79">
        <f t="shared" si="946"/>
        <v>7</v>
      </c>
      <c r="ER548" s="79">
        <f t="shared" si="930"/>
        <v>5</v>
      </c>
      <c r="ES548" s="79">
        <f t="shared" si="930"/>
        <v>18</v>
      </c>
      <c r="ET548" s="81">
        <f>SUM($BL548:$CI548)+SUM(CS$540:CS$555)</f>
        <v>50</v>
      </c>
      <c r="EU548" s="81">
        <f>SUM($CK548:$DH548)+SUM(BT$540:BT$555)</f>
        <v>89</v>
      </c>
      <c r="EV548" s="79">
        <f t="shared" si="931"/>
        <v>19</v>
      </c>
      <c r="EW548" s="136">
        <f t="shared" si="932"/>
        <v>0.5617977528089888</v>
      </c>
      <c r="EX548" s="78"/>
      <c r="EY548" s="80">
        <f t="shared" si="933"/>
        <v>30</v>
      </c>
      <c r="EZ548" s="80">
        <f t="shared" si="934"/>
        <v>7</v>
      </c>
      <c r="FA548" s="80">
        <f t="shared" si="935"/>
        <v>5</v>
      </c>
      <c r="FB548" s="80">
        <f t="shared" si="936"/>
        <v>18</v>
      </c>
      <c r="FC548" s="80">
        <f t="shared" si="937"/>
        <v>50</v>
      </c>
      <c r="FD548" s="80">
        <f t="shared" si="938"/>
        <v>89</v>
      </c>
      <c r="FE548" s="80">
        <f t="shared" si="939"/>
        <v>19</v>
      </c>
      <c r="FF548" s="80">
        <f t="shared" si="940"/>
        <v>0.5617977528089888</v>
      </c>
      <c r="FH548" s="54">
        <f t="shared" si="947"/>
        <v>0</v>
      </c>
      <c r="FI548" s="54">
        <f t="shared" si="948"/>
        <v>0</v>
      </c>
      <c r="FJ548" s="54">
        <f t="shared" si="941"/>
        <v>0</v>
      </c>
      <c r="FK548" s="54">
        <f t="shared" si="941"/>
        <v>0</v>
      </c>
      <c r="FL548" s="54">
        <f t="shared" si="941"/>
        <v>0</v>
      </c>
      <c r="FM548" s="54">
        <f t="shared" si="941"/>
        <v>0</v>
      </c>
      <c r="FN548" s="54">
        <f t="shared" si="941"/>
        <v>0</v>
      </c>
      <c r="FO548" s="54">
        <f t="shared" si="941"/>
        <v>0</v>
      </c>
      <c r="FQ548" s="54" t="str">
        <f t="shared" si="912"/>
        <v/>
      </c>
      <c r="FR548" s="54" t="str">
        <f t="shared" si="913"/>
        <v/>
      </c>
      <c r="FS548" s="54" t="str">
        <f t="shared" si="914"/>
        <v/>
      </c>
      <c r="FT548" s="54" t="str">
        <f t="shared" si="914"/>
        <v/>
      </c>
      <c r="FU548" s="54" t="str">
        <f t="shared" si="914"/>
        <v/>
      </c>
      <c r="FV548" s="54" t="str">
        <f t="shared" si="914"/>
        <v/>
      </c>
      <c r="FW548" s="54" t="str">
        <f t="shared" si="914"/>
        <v/>
      </c>
      <c r="FX548" s="54" t="str">
        <f t="shared" si="914"/>
        <v/>
      </c>
      <c r="FY548" s="54" t="s">
        <v>1333</v>
      </c>
      <c r="FZ548" s="54" t="s">
        <v>1149</v>
      </c>
      <c r="GA548" s="59"/>
      <c r="GB548" s="60"/>
      <c r="GC548" s="54"/>
      <c r="GD548" s="59"/>
      <c r="GE548" s="61"/>
      <c r="GF548" s="58"/>
      <c r="GG548" s="61"/>
      <c r="GH548" s="61"/>
      <c r="GI548" s="54"/>
      <c r="GJ548" s="415" t="s">
        <v>282</v>
      </c>
      <c r="GK548" s="416" t="s">
        <v>486</v>
      </c>
      <c r="GL548" s="416" t="s">
        <v>486</v>
      </c>
      <c r="GM548" s="416" t="s">
        <v>486</v>
      </c>
      <c r="GN548" s="416" t="s">
        <v>486</v>
      </c>
      <c r="GO548" s="416" t="s">
        <v>486</v>
      </c>
      <c r="GP548" s="416" t="s">
        <v>486</v>
      </c>
      <c r="GQ548" s="416" t="s">
        <v>486</v>
      </c>
      <c r="GR548" s="416" t="s">
        <v>1285</v>
      </c>
      <c r="GS548" s="416"/>
    </row>
    <row r="549" spans="1:201" s="53" customFormat="1" ht="12" customHeight="1" x14ac:dyDescent="0.25">
      <c r="A549" s="54">
        <v>10</v>
      </c>
      <c r="B549" s="54" t="s">
        <v>1325</v>
      </c>
      <c r="C549" s="56">
        <v>30</v>
      </c>
      <c r="D549" s="56">
        <v>12</v>
      </c>
      <c r="E549" s="56">
        <v>3</v>
      </c>
      <c r="F549" s="56">
        <v>15</v>
      </c>
      <c r="G549" s="56">
        <v>62</v>
      </c>
      <c r="H549" s="56">
        <v>65</v>
      </c>
      <c r="I549" s="57">
        <v>27</v>
      </c>
      <c r="J549" s="69">
        <f t="shared" si="922"/>
        <v>0.9538461538461539</v>
      </c>
      <c r="L549" s="82" t="s">
        <v>1334</v>
      </c>
      <c r="M549" s="86" t="s">
        <v>99</v>
      </c>
      <c r="N549" s="88" t="s">
        <v>74</v>
      </c>
      <c r="O549" s="88" t="s">
        <v>150</v>
      </c>
      <c r="P549" s="88" t="s">
        <v>200</v>
      </c>
      <c r="Q549" s="88" t="s">
        <v>60</v>
      </c>
      <c r="R549" s="84" t="s">
        <v>200</v>
      </c>
      <c r="S549" s="88" t="s">
        <v>200</v>
      </c>
      <c r="T549" s="88" t="s">
        <v>269</v>
      </c>
      <c r="U549" s="88" t="s">
        <v>77</v>
      </c>
      <c r="V549" s="83"/>
      <c r="W549" s="88" t="s">
        <v>101</v>
      </c>
      <c r="X549" s="88" t="s">
        <v>273</v>
      </c>
      <c r="Y549" s="88" t="s">
        <v>148</v>
      </c>
      <c r="Z549" s="88" t="s">
        <v>148</v>
      </c>
      <c r="AA549" s="88" t="s">
        <v>206</v>
      </c>
      <c r="AB549" s="89" t="s">
        <v>111</v>
      </c>
      <c r="AC549" s="54"/>
      <c r="AD549" s="212"/>
      <c r="AE549" s="54"/>
      <c r="AF549" s="54"/>
      <c r="AG549" s="54"/>
      <c r="AH549" s="54"/>
      <c r="AI549" s="54"/>
      <c r="AJ549" s="54"/>
      <c r="AK549" s="54"/>
      <c r="AL549" s="82" t="s">
        <v>1334</v>
      </c>
      <c r="AM549" s="253" t="s">
        <v>181</v>
      </c>
      <c r="AN549" s="59" t="s">
        <v>115</v>
      </c>
      <c r="AO549" s="59" t="s">
        <v>407</v>
      </c>
      <c r="AP549" s="59" t="s">
        <v>667</v>
      </c>
      <c r="AQ549" s="59" t="s">
        <v>171</v>
      </c>
      <c r="AR549" s="84" t="s">
        <v>428</v>
      </c>
      <c r="AS549" s="59" t="s">
        <v>383</v>
      </c>
      <c r="AT549" s="59" t="s">
        <v>374</v>
      </c>
      <c r="AU549" s="59" t="s">
        <v>129</v>
      </c>
      <c r="AV549" s="83"/>
      <c r="AW549" s="59" t="s">
        <v>404</v>
      </c>
      <c r="AX549" s="59" t="s">
        <v>387</v>
      </c>
      <c r="AY549" s="59" t="s">
        <v>594</v>
      </c>
      <c r="AZ549" s="59" t="s">
        <v>506</v>
      </c>
      <c r="BA549" s="59" t="s">
        <v>121</v>
      </c>
      <c r="BB549" s="85" t="s">
        <v>403</v>
      </c>
      <c r="BC549" s="54"/>
      <c r="BD549" s="54"/>
      <c r="BE549" s="54"/>
      <c r="BF549" s="54"/>
      <c r="BG549" s="54"/>
      <c r="BH549" s="54"/>
      <c r="BI549" s="54"/>
      <c r="BJ549" s="54"/>
      <c r="BL549" s="90">
        <f t="shared" si="942"/>
        <v>1</v>
      </c>
      <c r="BM549" s="77">
        <f t="shared" si="942"/>
        <v>1</v>
      </c>
      <c r="BN549" s="77">
        <f t="shared" si="942"/>
        <v>3</v>
      </c>
      <c r="BO549" s="77">
        <f t="shared" si="942"/>
        <v>2</v>
      </c>
      <c r="BP549" s="77">
        <f t="shared" si="942"/>
        <v>4</v>
      </c>
      <c r="BQ549" s="77">
        <f t="shared" si="942"/>
        <v>2</v>
      </c>
      <c r="BR549" s="77">
        <f t="shared" si="942"/>
        <v>2</v>
      </c>
      <c r="BS549" s="77">
        <f t="shared" si="942"/>
        <v>7</v>
      </c>
      <c r="BT549" s="77">
        <f t="shared" si="942"/>
        <v>2</v>
      </c>
      <c r="BU549" s="91"/>
      <c r="BV549" s="77">
        <f t="shared" si="923"/>
        <v>3</v>
      </c>
      <c r="BW549" s="77">
        <f t="shared" si="923"/>
        <v>4</v>
      </c>
      <c r="BX549" s="77">
        <f t="shared" si="923"/>
        <v>0</v>
      </c>
      <c r="BY549" s="77">
        <f t="shared" si="923"/>
        <v>0</v>
      </c>
      <c r="BZ549" s="77">
        <f t="shared" si="923"/>
        <v>1</v>
      </c>
      <c r="CA549" s="92">
        <f t="shared" si="923"/>
        <v>5</v>
      </c>
      <c r="CB549" s="77"/>
      <c r="CC549" s="77"/>
      <c r="CD549" s="77"/>
      <c r="CE549" s="77"/>
      <c r="CF549" s="77"/>
      <c r="CG549" s="77"/>
      <c r="CH549" s="77"/>
      <c r="CI549" s="77"/>
      <c r="CJ549" s="78"/>
      <c r="CK549" s="90">
        <f t="shared" si="943"/>
        <v>0</v>
      </c>
      <c r="CL549" s="77">
        <f t="shared" si="943"/>
        <v>2</v>
      </c>
      <c r="CM549" s="77">
        <f t="shared" si="943"/>
        <v>1</v>
      </c>
      <c r="CN549" s="77">
        <f t="shared" si="943"/>
        <v>2</v>
      </c>
      <c r="CO549" s="77">
        <f t="shared" si="943"/>
        <v>1</v>
      </c>
      <c r="CP549" s="77">
        <f t="shared" si="943"/>
        <v>2</v>
      </c>
      <c r="CQ549" s="77">
        <f t="shared" si="943"/>
        <v>2</v>
      </c>
      <c r="CR549" s="77">
        <f t="shared" si="943"/>
        <v>1</v>
      </c>
      <c r="CS549" s="77">
        <f t="shared" si="943"/>
        <v>1</v>
      </c>
      <c r="CT549" s="91"/>
      <c r="CU549" s="77">
        <f t="shared" si="924"/>
        <v>2</v>
      </c>
      <c r="CV549" s="77">
        <f t="shared" si="924"/>
        <v>4</v>
      </c>
      <c r="CW549" s="77">
        <f t="shared" si="924"/>
        <v>1</v>
      </c>
      <c r="CX549" s="77">
        <f t="shared" si="924"/>
        <v>1</v>
      </c>
      <c r="CY549" s="77">
        <f t="shared" si="924"/>
        <v>4</v>
      </c>
      <c r="CZ549" s="92">
        <f t="shared" si="924"/>
        <v>2</v>
      </c>
      <c r="DA549" s="77"/>
      <c r="DB549" s="77"/>
      <c r="DC549" s="77"/>
      <c r="DD549" s="77"/>
      <c r="DE549" s="77"/>
      <c r="DF549" s="77"/>
      <c r="DG549" s="77"/>
      <c r="DH549" s="77"/>
      <c r="DI549" s="54"/>
      <c r="DJ549" s="90" t="str">
        <f t="shared" si="944"/>
        <v>H</v>
      </c>
      <c r="DK549" s="77" t="str">
        <f t="shared" si="944"/>
        <v>A</v>
      </c>
      <c r="DL549" s="77" t="str">
        <f t="shared" si="944"/>
        <v>H</v>
      </c>
      <c r="DM549" s="77" t="str">
        <f t="shared" si="944"/>
        <v>D</v>
      </c>
      <c r="DN549" s="77" t="str">
        <f t="shared" si="944"/>
        <v>H</v>
      </c>
      <c r="DO549" s="77" t="str">
        <f t="shared" si="944"/>
        <v>D</v>
      </c>
      <c r="DP549" s="77" t="str">
        <f t="shared" si="944"/>
        <v>D</v>
      </c>
      <c r="DQ549" s="77" t="str">
        <f t="shared" si="944"/>
        <v>H</v>
      </c>
      <c r="DR549" s="77" t="str">
        <f t="shared" si="944"/>
        <v>H</v>
      </c>
      <c r="DS549" s="91"/>
      <c r="DT549" s="77" t="str">
        <f t="shared" si="925"/>
        <v>H</v>
      </c>
      <c r="DU549" s="77" t="str">
        <f t="shared" si="925"/>
        <v>D</v>
      </c>
      <c r="DV549" s="77" t="str">
        <f t="shared" si="925"/>
        <v>A</v>
      </c>
      <c r="DW549" s="77" t="str">
        <f t="shared" si="925"/>
        <v>A</v>
      </c>
      <c r="DX549" s="77" t="str">
        <f t="shared" si="925"/>
        <v>A</v>
      </c>
      <c r="DY549" s="92" t="str">
        <f t="shared" si="925"/>
        <v>H</v>
      </c>
      <c r="DZ549" s="56"/>
      <c r="EA549" s="56"/>
      <c r="EB549" s="56"/>
      <c r="EC549" s="56"/>
      <c r="ED549" s="56"/>
      <c r="EE549" s="56"/>
      <c r="EF549" s="56"/>
      <c r="EG549" s="56"/>
      <c r="EH549" s="54"/>
      <c r="EI549" s="53" t="str">
        <f t="shared" si="926"/>
        <v>Letchworth</v>
      </c>
      <c r="EJ549" s="79">
        <f t="shared" si="945"/>
        <v>30</v>
      </c>
      <c r="EK549" s="80">
        <f t="shared" si="927"/>
        <v>7</v>
      </c>
      <c r="EL549" s="80">
        <f t="shared" si="928"/>
        <v>4</v>
      </c>
      <c r="EM549" s="80">
        <f t="shared" si="929"/>
        <v>4</v>
      </c>
      <c r="EN549" s="80">
        <f>COUNTIF(DS$540:DS$555,"A")</f>
        <v>2</v>
      </c>
      <c r="EO549" s="80">
        <f>COUNTIF(DS$540:DS$555,"D")</f>
        <v>1</v>
      </c>
      <c r="EP549" s="80">
        <f>COUNTIF(DS$540:DS$555,"H")</f>
        <v>12</v>
      </c>
      <c r="EQ549" s="79">
        <f t="shared" si="946"/>
        <v>9</v>
      </c>
      <c r="ER549" s="79">
        <f t="shared" si="930"/>
        <v>5</v>
      </c>
      <c r="ES549" s="79">
        <f t="shared" si="930"/>
        <v>16</v>
      </c>
      <c r="ET549" s="81">
        <f>SUM($BL549:$CI549)+SUM(CT$540:CT$555)</f>
        <v>58</v>
      </c>
      <c r="EU549" s="81">
        <f>SUM($CK549:$DH549)+SUM(BU$540:BU$555)</f>
        <v>78</v>
      </c>
      <c r="EV549" s="79">
        <f t="shared" si="931"/>
        <v>23</v>
      </c>
      <c r="EW549" s="136">
        <f t="shared" si="932"/>
        <v>0.74358974358974361</v>
      </c>
      <c r="EX549" s="78"/>
      <c r="EY549" s="80">
        <f t="shared" si="933"/>
        <v>30</v>
      </c>
      <c r="EZ549" s="80">
        <f t="shared" si="934"/>
        <v>9</v>
      </c>
      <c r="FA549" s="80">
        <f t="shared" si="935"/>
        <v>5</v>
      </c>
      <c r="FB549" s="80">
        <f t="shared" si="936"/>
        <v>16</v>
      </c>
      <c r="FC549" s="80">
        <f t="shared" si="937"/>
        <v>58</v>
      </c>
      <c r="FD549" s="80">
        <f t="shared" si="938"/>
        <v>78</v>
      </c>
      <c r="FE549" s="80">
        <f t="shared" si="939"/>
        <v>23</v>
      </c>
      <c r="FF549" s="80">
        <f t="shared" si="940"/>
        <v>0.74358974358974361</v>
      </c>
      <c r="FG549" s="54"/>
      <c r="FH549" s="54">
        <f t="shared" si="947"/>
        <v>0</v>
      </c>
      <c r="FI549" s="54">
        <f t="shared" si="948"/>
        <v>0</v>
      </c>
      <c r="FJ549" s="54">
        <f t="shared" si="941"/>
        <v>0</v>
      </c>
      <c r="FK549" s="54">
        <f t="shared" si="941"/>
        <v>0</v>
      </c>
      <c r="FL549" s="54">
        <f t="shared" si="941"/>
        <v>0</v>
      </c>
      <c r="FM549" s="54">
        <f t="shared" si="941"/>
        <v>0</v>
      </c>
      <c r="FN549" s="54">
        <f t="shared" si="941"/>
        <v>0</v>
      </c>
      <c r="FO549" s="54">
        <f t="shared" si="941"/>
        <v>0</v>
      </c>
      <c r="FQ549" s="54" t="str">
        <f t="shared" si="912"/>
        <v/>
      </c>
      <c r="FR549" s="54" t="str">
        <f t="shared" si="913"/>
        <v/>
      </c>
      <c r="FS549" s="54" t="str">
        <f t="shared" si="914"/>
        <v/>
      </c>
      <c r="FT549" s="54" t="str">
        <f t="shared" si="914"/>
        <v/>
      </c>
      <c r="FU549" s="54" t="str">
        <f t="shared" si="914"/>
        <v/>
      </c>
      <c r="FV549" s="54" t="str">
        <f t="shared" si="914"/>
        <v/>
      </c>
      <c r="FW549" s="54" t="str">
        <f t="shared" si="914"/>
        <v/>
      </c>
      <c r="FX549" s="54" t="str">
        <f t="shared" si="914"/>
        <v/>
      </c>
      <c r="FY549" s="54" t="s">
        <v>1335</v>
      </c>
      <c r="FZ549" s="54" t="s">
        <v>1151</v>
      </c>
      <c r="GD549" s="59"/>
      <c r="GE549" s="61"/>
      <c r="GF549" s="58"/>
      <c r="GG549" s="61"/>
      <c r="GH549" s="61"/>
      <c r="GJ549" s="415" t="s">
        <v>1334</v>
      </c>
      <c r="GK549" s="416" t="s">
        <v>486</v>
      </c>
      <c r="GL549" s="416" t="s">
        <v>486</v>
      </c>
      <c r="GM549" s="416" t="s">
        <v>486</v>
      </c>
      <c r="GN549" s="416" t="s">
        <v>1336</v>
      </c>
      <c r="GO549" s="416" t="s">
        <v>1337</v>
      </c>
      <c r="GP549" s="416" t="s">
        <v>207</v>
      </c>
      <c r="GQ549" s="416" t="s">
        <v>207</v>
      </c>
      <c r="GR549" s="416" t="s">
        <v>207</v>
      </c>
      <c r="GS549" s="416"/>
    </row>
    <row r="550" spans="1:201" s="54" customFormat="1" ht="12" customHeight="1" x14ac:dyDescent="0.25">
      <c r="A550" s="54">
        <v>11</v>
      </c>
      <c r="B550" s="54" t="s">
        <v>1139</v>
      </c>
      <c r="C550" s="56">
        <v>30</v>
      </c>
      <c r="D550" s="56">
        <v>11</v>
      </c>
      <c r="E550" s="56">
        <v>3</v>
      </c>
      <c r="F550" s="56">
        <v>16</v>
      </c>
      <c r="G550" s="56">
        <v>75</v>
      </c>
      <c r="H550" s="56">
        <v>72</v>
      </c>
      <c r="I550" s="57">
        <v>25</v>
      </c>
      <c r="J550" s="69">
        <f t="shared" si="922"/>
        <v>1.0416666666666667</v>
      </c>
      <c r="L550" s="82" t="s">
        <v>1142</v>
      </c>
      <c r="M550" s="86" t="s">
        <v>74</v>
      </c>
      <c r="N550" s="88" t="s">
        <v>101</v>
      </c>
      <c r="O550" s="88" t="s">
        <v>162</v>
      </c>
      <c r="P550" s="88" t="s">
        <v>99</v>
      </c>
      <c r="Q550" s="88" t="s">
        <v>62</v>
      </c>
      <c r="R550" s="84" t="s">
        <v>304</v>
      </c>
      <c r="S550" s="88" t="s">
        <v>99</v>
      </c>
      <c r="T550" s="88" t="s">
        <v>150</v>
      </c>
      <c r="U550" s="88" t="s">
        <v>416</v>
      </c>
      <c r="V550" s="88" t="s">
        <v>177</v>
      </c>
      <c r="W550" s="83"/>
      <c r="X550" s="88" t="s">
        <v>74</v>
      </c>
      <c r="Y550" s="88" t="s">
        <v>60</v>
      </c>
      <c r="Z550" s="88" t="s">
        <v>87</v>
      </c>
      <c r="AA550" s="88" t="s">
        <v>89</v>
      </c>
      <c r="AB550" s="89" t="s">
        <v>59</v>
      </c>
      <c r="AL550" s="82" t="s">
        <v>1142</v>
      </c>
      <c r="AM550" s="253" t="s">
        <v>387</v>
      </c>
      <c r="AN550" s="59" t="s">
        <v>598</v>
      </c>
      <c r="AO550" s="59" t="s">
        <v>81</v>
      </c>
      <c r="AP550" s="59" t="s">
        <v>371</v>
      </c>
      <c r="AQ550" s="59" t="s">
        <v>407</v>
      </c>
      <c r="AR550" s="84" t="s">
        <v>121</v>
      </c>
      <c r="AS550" s="59" t="s">
        <v>1192</v>
      </c>
      <c r="AT550" s="59" t="s">
        <v>171</v>
      </c>
      <c r="AU550" s="59" t="s">
        <v>374</v>
      </c>
      <c r="AV550" s="59" t="s">
        <v>113</v>
      </c>
      <c r="AW550" s="83"/>
      <c r="AX550" s="59" t="s">
        <v>93</v>
      </c>
      <c r="AY550" s="59" t="s">
        <v>401</v>
      </c>
      <c r="AZ550" s="59" t="s">
        <v>115</v>
      </c>
      <c r="BA550" s="59" t="s">
        <v>91</v>
      </c>
      <c r="BB550" s="85" t="s">
        <v>366</v>
      </c>
      <c r="BL550" s="90">
        <f t="shared" si="942"/>
        <v>1</v>
      </c>
      <c r="BM550" s="77">
        <f t="shared" si="942"/>
        <v>3</v>
      </c>
      <c r="BN550" s="77">
        <f t="shared" si="942"/>
        <v>6</v>
      </c>
      <c r="BO550" s="77">
        <f t="shared" si="942"/>
        <v>1</v>
      </c>
      <c r="BP550" s="77">
        <f t="shared" si="942"/>
        <v>1</v>
      </c>
      <c r="BQ550" s="77">
        <f t="shared" si="942"/>
        <v>4</v>
      </c>
      <c r="BR550" s="77">
        <f t="shared" si="942"/>
        <v>1</v>
      </c>
      <c r="BS550" s="77">
        <f t="shared" si="942"/>
        <v>3</v>
      </c>
      <c r="BT550" s="77">
        <f t="shared" si="942"/>
        <v>6</v>
      </c>
      <c r="BU550" s="77">
        <f t="shared" si="942"/>
        <v>2</v>
      </c>
      <c r="BV550" s="91"/>
      <c r="BW550" s="77">
        <f>(IF(X550="","",(IF(MID(X550,2,1)="-",LEFT(X550,1),LEFT(X550,2)))+0))</f>
        <v>1</v>
      </c>
      <c r="BX550" s="77">
        <f>(IF(Y550="","",(IF(MID(Y550,2,1)="-",LEFT(Y550,1),LEFT(Y550,2)))+0))</f>
        <v>4</v>
      </c>
      <c r="BY550" s="77">
        <f>(IF(Z550="","",(IF(MID(Z550,2,1)="-",LEFT(Z550,1),LEFT(Z550,2)))+0))</f>
        <v>3</v>
      </c>
      <c r="BZ550" s="77">
        <f>(IF(AA550="","",(IF(MID(AA550,2,1)="-",LEFT(AA550,1),LEFT(AA550,2)))+0))</f>
        <v>3</v>
      </c>
      <c r="CA550" s="92">
        <f>(IF(AB550="","",(IF(MID(AB550,2,1)="-",LEFT(AB550,1),LEFT(AB550,2)))+0))</f>
        <v>4</v>
      </c>
      <c r="CB550" s="77"/>
      <c r="CC550" s="77"/>
      <c r="CD550" s="77"/>
      <c r="CE550" s="77"/>
      <c r="CF550" s="77"/>
      <c r="CG550" s="77"/>
      <c r="CH550" s="77"/>
      <c r="CI550" s="77"/>
      <c r="CJ550" s="78"/>
      <c r="CK550" s="90">
        <f t="shared" si="943"/>
        <v>2</v>
      </c>
      <c r="CL550" s="77">
        <f t="shared" si="943"/>
        <v>2</v>
      </c>
      <c r="CM550" s="77">
        <f t="shared" si="943"/>
        <v>0</v>
      </c>
      <c r="CN550" s="77">
        <f t="shared" si="943"/>
        <v>0</v>
      </c>
      <c r="CO550" s="77">
        <f t="shared" si="943"/>
        <v>1</v>
      </c>
      <c r="CP550" s="77">
        <f t="shared" si="943"/>
        <v>2</v>
      </c>
      <c r="CQ550" s="77">
        <f t="shared" si="943"/>
        <v>0</v>
      </c>
      <c r="CR550" s="77">
        <f t="shared" si="943"/>
        <v>1</v>
      </c>
      <c r="CS550" s="77">
        <f t="shared" si="943"/>
        <v>2</v>
      </c>
      <c r="CT550" s="77">
        <f t="shared" si="943"/>
        <v>0</v>
      </c>
      <c r="CU550" s="91"/>
      <c r="CV550" s="77">
        <f>(IF(X550="","",IF(RIGHT(X550,2)="10",RIGHT(X550,2),RIGHT(X550,1))+0))</f>
        <v>2</v>
      </c>
      <c r="CW550" s="77">
        <f>(IF(Y550="","",IF(RIGHT(Y550,2)="10",RIGHT(Y550,2),RIGHT(Y550,1))+0))</f>
        <v>1</v>
      </c>
      <c r="CX550" s="77">
        <f>(IF(Z550="","",IF(RIGHT(Z550,2)="10",RIGHT(Z550,2),RIGHT(Z550,1))+0))</f>
        <v>3</v>
      </c>
      <c r="CY550" s="77">
        <f>(IF(AA550="","",IF(RIGHT(AA550,2)="10",RIGHT(AA550,2),RIGHT(AA550,1))+0))</f>
        <v>0</v>
      </c>
      <c r="CZ550" s="92">
        <f>(IF(AB550="","",IF(RIGHT(AB550,2)="10",RIGHT(AB550,2),RIGHT(AB550,1))+0))</f>
        <v>0</v>
      </c>
      <c r="DA550" s="77"/>
      <c r="DB550" s="77"/>
      <c r="DC550" s="77"/>
      <c r="DD550" s="77"/>
      <c r="DE550" s="77"/>
      <c r="DF550" s="77"/>
      <c r="DG550" s="77"/>
      <c r="DH550" s="77"/>
      <c r="DJ550" s="90" t="str">
        <f t="shared" si="944"/>
        <v>A</v>
      </c>
      <c r="DK550" s="77" t="str">
        <f t="shared" si="944"/>
        <v>H</v>
      </c>
      <c r="DL550" s="77" t="str">
        <f t="shared" si="944"/>
        <v>H</v>
      </c>
      <c r="DM550" s="77" t="str">
        <f t="shared" si="944"/>
        <v>H</v>
      </c>
      <c r="DN550" s="77" t="str">
        <f t="shared" si="944"/>
        <v>D</v>
      </c>
      <c r="DO550" s="77" t="str">
        <f t="shared" si="944"/>
        <v>H</v>
      </c>
      <c r="DP550" s="77" t="str">
        <f t="shared" si="944"/>
        <v>H</v>
      </c>
      <c r="DQ550" s="77" t="str">
        <f t="shared" si="944"/>
        <v>H</v>
      </c>
      <c r="DR550" s="77" t="str">
        <f t="shared" si="944"/>
        <v>H</v>
      </c>
      <c r="DS550" s="77" t="str">
        <f t="shared" si="944"/>
        <v>H</v>
      </c>
      <c r="DT550" s="91"/>
      <c r="DU550" s="77" t="str">
        <f>(IF(X550="","",IF(BW550&gt;CV550,"H",IF(BW550&lt;CV550,"A","D"))))</f>
        <v>A</v>
      </c>
      <c r="DV550" s="77" t="str">
        <f>(IF(Y550="","",IF(BX550&gt;CW550,"H",IF(BX550&lt;CW550,"A","D"))))</f>
        <v>H</v>
      </c>
      <c r="DW550" s="77" t="str">
        <f>(IF(Z550="","",IF(BY550&gt;CX550,"H",IF(BY550&lt;CX550,"A","D"))))</f>
        <v>D</v>
      </c>
      <c r="DX550" s="77" t="str">
        <f>(IF(AA550="","",IF(BZ550&gt;CY550,"H",IF(BZ550&lt;CY550,"A","D"))))</f>
        <v>H</v>
      </c>
      <c r="DY550" s="92" t="str">
        <f>(IF(AB550="","",IF(CA550&gt;CZ550,"H",IF(CA550&lt;CZ550,"A","D"))))</f>
        <v>H</v>
      </c>
      <c r="DZ550" s="56"/>
      <c r="EA550" s="56"/>
      <c r="EB550" s="56"/>
      <c r="EC550" s="56"/>
      <c r="ED550" s="56"/>
      <c r="EE550" s="56"/>
      <c r="EF550" s="56"/>
      <c r="EG550" s="56"/>
      <c r="EI550" s="53" t="str">
        <f t="shared" si="926"/>
        <v>Maidenhead United</v>
      </c>
      <c r="EJ550" s="79">
        <f t="shared" si="945"/>
        <v>30</v>
      </c>
      <c r="EK550" s="80">
        <f t="shared" si="927"/>
        <v>11</v>
      </c>
      <c r="EL550" s="80">
        <f t="shared" si="928"/>
        <v>2</v>
      </c>
      <c r="EM550" s="80">
        <f t="shared" si="929"/>
        <v>2</v>
      </c>
      <c r="EN550" s="80">
        <f>COUNTIF(DT$540:DT$555,"A")</f>
        <v>5</v>
      </c>
      <c r="EO550" s="80">
        <f>COUNTIF(DT$540:DT$555,"D")</f>
        <v>4</v>
      </c>
      <c r="EP550" s="80">
        <f>COUNTIF(DT$540:DT$555,"H")</f>
        <v>6</v>
      </c>
      <c r="EQ550" s="79">
        <f t="shared" si="946"/>
        <v>16</v>
      </c>
      <c r="ER550" s="79">
        <f t="shared" si="930"/>
        <v>6</v>
      </c>
      <c r="ES550" s="79">
        <f t="shared" si="930"/>
        <v>8</v>
      </c>
      <c r="ET550" s="81">
        <f>SUM($BL550:$CI550)+SUM(CU$540:CU$555)</f>
        <v>71</v>
      </c>
      <c r="EU550" s="81">
        <f>SUM($CK550:$DH550)+SUM(BV$540:BV$555)</f>
        <v>41</v>
      </c>
      <c r="EV550" s="79">
        <f t="shared" si="931"/>
        <v>38</v>
      </c>
      <c r="EW550" s="136">
        <f t="shared" si="932"/>
        <v>1.7317073170731707</v>
      </c>
      <c r="EX550" s="78"/>
      <c r="EY550" s="80">
        <f t="shared" si="933"/>
        <v>30</v>
      </c>
      <c r="EZ550" s="80">
        <f t="shared" si="934"/>
        <v>16</v>
      </c>
      <c r="FA550" s="80">
        <f t="shared" si="935"/>
        <v>6</v>
      </c>
      <c r="FB550" s="80">
        <f t="shared" si="936"/>
        <v>8</v>
      </c>
      <c r="FC550" s="80">
        <f t="shared" si="937"/>
        <v>71</v>
      </c>
      <c r="FD550" s="80">
        <f t="shared" si="938"/>
        <v>41</v>
      </c>
      <c r="FE550" s="80">
        <f t="shared" si="939"/>
        <v>38</v>
      </c>
      <c r="FF550" s="80">
        <f t="shared" si="940"/>
        <v>1.7317073170731707</v>
      </c>
      <c r="FH550" s="54">
        <f t="shared" si="947"/>
        <v>0</v>
      </c>
      <c r="FI550" s="54">
        <f t="shared" si="948"/>
        <v>0</v>
      </c>
      <c r="FJ550" s="54">
        <f t="shared" si="941"/>
        <v>0</v>
      </c>
      <c r="FK550" s="54">
        <f t="shared" si="941"/>
        <v>0</v>
      </c>
      <c r="FL550" s="54">
        <f t="shared" si="941"/>
        <v>0</v>
      </c>
      <c r="FM550" s="54">
        <f t="shared" si="941"/>
        <v>0</v>
      </c>
      <c r="FN550" s="54">
        <f t="shared" si="941"/>
        <v>0</v>
      </c>
      <c r="FO550" s="54">
        <f t="shared" si="941"/>
        <v>0</v>
      </c>
      <c r="FQ550" s="54" t="str">
        <f t="shared" si="912"/>
        <v/>
      </c>
      <c r="FR550" s="54" t="str">
        <f t="shared" si="913"/>
        <v/>
      </c>
      <c r="FS550" s="54" t="str">
        <f t="shared" si="914"/>
        <v/>
      </c>
      <c r="FT550" s="54" t="str">
        <f t="shared" si="914"/>
        <v/>
      </c>
      <c r="FU550" s="54" t="str">
        <f t="shared" si="914"/>
        <v/>
      </c>
      <c r="FV550" s="54" t="str">
        <f t="shared" si="914"/>
        <v/>
      </c>
      <c r="FW550" s="54" t="str">
        <f t="shared" si="914"/>
        <v/>
      </c>
      <c r="FX550" s="54" t="str">
        <f t="shared" si="914"/>
        <v/>
      </c>
      <c r="FY550" s="54" t="s">
        <v>1338</v>
      </c>
      <c r="FZ550" s="54" t="s">
        <v>1339</v>
      </c>
      <c r="GA550" s="59"/>
      <c r="GB550" s="60"/>
      <c r="GC550" s="53"/>
      <c r="GD550" s="59"/>
      <c r="GE550" s="61"/>
      <c r="GF550" s="58"/>
      <c r="GG550" s="61"/>
      <c r="GH550" s="61"/>
      <c r="GJ550" s="415" t="s">
        <v>1142</v>
      </c>
      <c r="GK550" s="416" t="s">
        <v>486</v>
      </c>
      <c r="GL550" s="416" t="s">
        <v>486</v>
      </c>
      <c r="GM550" s="416" t="s">
        <v>486</v>
      </c>
      <c r="GN550" s="416" t="s">
        <v>486</v>
      </c>
      <c r="GO550" s="416" t="s">
        <v>486</v>
      </c>
      <c r="GP550" s="416" t="s">
        <v>486</v>
      </c>
      <c r="GQ550" s="416" t="s">
        <v>486</v>
      </c>
      <c r="GR550" s="416" t="s">
        <v>486</v>
      </c>
      <c r="GS550" s="416"/>
    </row>
    <row r="551" spans="1:201" s="54" customFormat="1" ht="12" customHeight="1" x14ac:dyDescent="0.25">
      <c r="A551" s="54">
        <v>12</v>
      </c>
      <c r="B551" s="54" t="s">
        <v>1334</v>
      </c>
      <c r="C551" s="56">
        <v>30</v>
      </c>
      <c r="D551" s="56">
        <v>9</v>
      </c>
      <c r="E551" s="56">
        <v>5</v>
      </c>
      <c r="F551" s="56">
        <v>16</v>
      </c>
      <c r="G551" s="56">
        <v>58</v>
      </c>
      <c r="H551" s="419">
        <v>78</v>
      </c>
      <c r="I551" s="57">
        <v>23</v>
      </c>
      <c r="J551" s="69">
        <f t="shared" si="922"/>
        <v>0.74358974358974361</v>
      </c>
      <c r="L551" s="82" t="s">
        <v>1139</v>
      </c>
      <c r="M551" s="86" t="s">
        <v>200</v>
      </c>
      <c r="N551" s="88" t="s">
        <v>85</v>
      </c>
      <c r="O551" s="88" t="s">
        <v>103</v>
      </c>
      <c r="P551" s="88" t="s">
        <v>148</v>
      </c>
      <c r="Q551" s="88" t="s">
        <v>77</v>
      </c>
      <c r="R551" s="84" t="s">
        <v>283</v>
      </c>
      <c r="S551" s="88" t="s">
        <v>99</v>
      </c>
      <c r="T551" s="88" t="s">
        <v>59</v>
      </c>
      <c r="U551" s="88" t="s">
        <v>364</v>
      </c>
      <c r="V551" s="88" t="s">
        <v>111</v>
      </c>
      <c r="W551" s="88" t="s">
        <v>76</v>
      </c>
      <c r="X551" s="83"/>
      <c r="Y551" s="148" t="s">
        <v>98</v>
      </c>
      <c r="Z551" s="88" t="s">
        <v>98</v>
      </c>
      <c r="AA551" s="88" t="s">
        <v>423</v>
      </c>
      <c r="AB551" s="89" t="s">
        <v>162</v>
      </c>
      <c r="AL551" s="82" t="s">
        <v>1139</v>
      </c>
      <c r="AM551" s="253" t="s">
        <v>372</v>
      </c>
      <c r="AN551" s="59" t="s">
        <v>181</v>
      </c>
      <c r="AO551" s="59" t="s">
        <v>202</v>
      </c>
      <c r="AP551" s="59" t="s">
        <v>375</v>
      </c>
      <c r="AQ551" s="59" t="s">
        <v>113</v>
      </c>
      <c r="AR551" s="84" t="s">
        <v>115</v>
      </c>
      <c r="AS551" s="59" t="s">
        <v>402</v>
      </c>
      <c r="AT551" s="59" t="s">
        <v>1192</v>
      </c>
      <c r="AU551" s="59" t="s">
        <v>709</v>
      </c>
      <c r="AV551" s="59" t="s">
        <v>81</v>
      </c>
      <c r="AW551" s="59" t="s">
        <v>383</v>
      </c>
      <c r="AX551" s="83"/>
      <c r="AY551" s="59" t="s">
        <v>763</v>
      </c>
      <c r="AZ551" s="59" t="s">
        <v>401</v>
      </c>
      <c r="BA551" s="59" t="s">
        <v>506</v>
      </c>
      <c r="BB551" s="85" t="s">
        <v>404</v>
      </c>
      <c r="BL551" s="90">
        <f t="shared" si="942"/>
        <v>2</v>
      </c>
      <c r="BM551" s="77">
        <f t="shared" si="942"/>
        <v>0</v>
      </c>
      <c r="BN551" s="77">
        <f t="shared" si="942"/>
        <v>1</v>
      </c>
      <c r="BO551" s="77">
        <f t="shared" si="942"/>
        <v>0</v>
      </c>
      <c r="BP551" s="77">
        <f t="shared" si="942"/>
        <v>2</v>
      </c>
      <c r="BQ551" s="77">
        <f t="shared" si="942"/>
        <v>4</v>
      </c>
      <c r="BR551" s="77">
        <f t="shared" si="942"/>
        <v>1</v>
      </c>
      <c r="BS551" s="77">
        <f t="shared" si="942"/>
        <v>4</v>
      </c>
      <c r="BT551" s="77">
        <f t="shared" si="942"/>
        <v>10</v>
      </c>
      <c r="BU551" s="77">
        <f t="shared" si="942"/>
        <v>5</v>
      </c>
      <c r="BV551" s="77">
        <f>(IF(W551="","",(IF(MID(W551,2,1)="-",LEFT(W551,1),LEFT(W551,2)))+0))</f>
        <v>0</v>
      </c>
      <c r="BW551" s="91"/>
      <c r="BX551" s="77">
        <f>(IF(Y551="","",(IF(MID(Y551,2,1)="-",LEFT(Y551,1),LEFT(Y551,2)))+0))</f>
        <v>0</v>
      </c>
      <c r="BY551" s="77">
        <f>(IF(Z551="","",(IF(MID(Z551,2,1)="-",LEFT(Z551,1),LEFT(Z551,2)))+0))</f>
        <v>0</v>
      </c>
      <c r="BZ551" s="77">
        <f>(IF(AA551="","",(IF(MID(AA551,2,1)="-",LEFT(AA551,1),LEFT(AA551,2)))+0))</f>
        <v>6</v>
      </c>
      <c r="CA551" s="92">
        <f>(IF(AB551="","",(IF(MID(AB551,2,1)="-",LEFT(AB551,1),LEFT(AB551,2)))+0))</f>
        <v>6</v>
      </c>
      <c r="CB551" s="77"/>
      <c r="CC551" s="77"/>
      <c r="CD551" s="77"/>
      <c r="CE551" s="77"/>
      <c r="CF551" s="77"/>
      <c r="CG551" s="77"/>
      <c r="CH551" s="77"/>
      <c r="CI551" s="77"/>
      <c r="CJ551" s="78"/>
      <c r="CK551" s="90">
        <f t="shared" si="943"/>
        <v>2</v>
      </c>
      <c r="CL551" s="77">
        <f t="shared" si="943"/>
        <v>4</v>
      </c>
      <c r="CM551" s="77">
        <f t="shared" si="943"/>
        <v>3</v>
      </c>
      <c r="CN551" s="77">
        <f t="shared" si="943"/>
        <v>1</v>
      </c>
      <c r="CO551" s="77">
        <f t="shared" si="943"/>
        <v>1</v>
      </c>
      <c r="CP551" s="77">
        <f t="shared" si="943"/>
        <v>6</v>
      </c>
      <c r="CQ551" s="77">
        <f t="shared" si="943"/>
        <v>0</v>
      </c>
      <c r="CR551" s="77">
        <f t="shared" si="943"/>
        <v>0</v>
      </c>
      <c r="CS551" s="77">
        <f t="shared" si="943"/>
        <v>2</v>
      </c>
      <c r="CT551" s="77">
        <f t="shared" si="943"/>
        <v>2</v>
      </c>
      <c r="CU551" s="77">
        <f>(IF(W551="","",IF(RIGHT(W551,2)="10",RIGHT(W551,2),RIGHT(W551,1))+0))</f>
        <v>2</v>
      </c>
      <c r="CV551" s="91"/>
      <c r="CW551" s="77">
        <f>(IF(Y551="","",IF(RIGHT(Y551,2)="10",RIGHT(Y551,2),RIGHT(Y551,1))+0))</f>
        <v>5</v>
      </c>
      <c r="CX551" s="77">
        <f>(IF(Z551="","",IF(RIGHT(Z551,2)="10",RIGHT(Z551,2),RIGHT(Z551,1))+0))</f>
        <v>5</v>
      </c>
      <c r="CY551" s="77">
        <f>(IF(AA551="","",IF(RIGHT(AA551,2)="10",RIGHT(AA551,2),RIGHT(AA551,1))+0))</f>
        <v>3</v>
      </c>
      <c r="CZ551" s="92">
        <f>(IF(AB551="","",IF(RIGHT(AB551,2)="10",RIGHT(AB551,2),RIGHT(AB551,1))+0))</f>
        <v>0</v>
      </c>
      <c r="DA551" s="77"/>
      <c r="DB551" s="77"/>
      <c r="DC551" s="77"/>
      <c r="DD551" s="77"/>
      <c r="DE551" s="77"/>
      <c r="DF551" s="77"/>
      <c r="DG551" s="77"/>
      <c r="DH551" s="77"/>
      <c r="DJ551" s="90" t="str">
        <f t="shared" si="944"/>
        <v>D</v>
      </c>
      <c r="DK551" s="77" t="str">
        <f t="shared" si="944"/>
        <v>A</v>
      </c>
      <c r="DL551" s="77" t="str">
        <f t="shared" si="944"/>
        <v>A</v>
      </c>
      <c r="DM551" s="77" t="str">
        <f t="shared" si="944"/>
        <v>A</v>
      </c>
      <c r="DN551" s="77" t="str">
        <f t="shared" si="944"/>
        <v>H</v>
      </c>
      <c r="DO551" s="77" t="str">
        <f t="shared" si="944"/>
        <v>A</v>
      </c>
      <c r="DP551" s="77" t="str">
        <f t="shared" si="944"/>
        <v>H</v>
      </c>
      <c r="DQ551" s="77" t="str">
        <f t="shared" si="944"/>
        <v>H</v>
      </c>
      <c r="DR551" s="77" t="str">
        <f t="shared" si="944"/>
        <v>H</v>
      </c>
      <c r="DS551" s="77" t="str">
        <f t="shared" si="944"/>
        <v>H</v>
      </c>
      <c r="DT551" s="77" t="str">
        <f>(IF(W551="","",IF(BV551&gt;CU551,"H",IF(BV551&lt;CU551,"A","D"))))</f>
        <v>A</v>
      </c>
      <c r="DU551" s="91"/>
      <c r="DV551" s="77" t="str">
        <f>(IF(Y551="","",IF(BX551&gt;CW551,"H",IF(BX551&lt;CW551,"A","D"))))</f>
        <v>A</v>
      </c>
      <c r="DW551" s="77" t="str">
        <f>(IF(Z551="","",IF(BY551&gt;CX551,"H",IF(BY551&lt;CX551,"A","D"))))</f>
        <v>A</v>
      </c>
      <c r="DX551" s="77" t="str">
        <f>(IF(AA551="","",IF(BZ551&gt;CY551,"H",IF(BZ551&lt;CY551,"A","D"))))</f>
        <v>H</v>
      </c>
      <c r="DY551" s="92" t="str">
        <f>(IF(AB551="","",IF(CA551&gt;CZ551,"H",IF(CA551&lt;CZ551,"A","D"))))</f>
        <v>H</v>
      </c>
      <c r="DZ551" s="56"/>
      <c r="EA551" s="56"/>
      <c r="EB551" s="56"/>
      <c r="EC551" s="56"/>
      <c r="ED551" s="56"/>
      <c r="EE551" s="56"/>
      <c r="EF551" s="56"/>
      <c r="EG551" s="56"/>
      <c r="EI551" s="53" t="str">
        <f t="shared" si="926"/>
        <v>Slough Town</v>
      </c>
      <c r="EJ551" s="79">
        <f t="shared" si="945"/>
        <v>30</v>
      </c>
      <c r="EK551" s="80">
        <f t="shared" si="927"/>
        <v>7</v>
      </c>
      <c r="EL551" s="80">
        <f t="shared" si="928"/>
        <v>1</v>
      </c>
      <c r="EM551" s="80">
        <f t="shared" si="929"/>
        <v>7</v>
      </c>
      <c r="EN551" s="80">
        <f>COUNTIF(DU$540:DU$555,"A")</f>
        <v>4</v>
      </c>
      <c r="EO551" s="80">
        <f>COUNTIF(DU$540:DU$555,"D")</f>
        <v>2</v>
      </c>
      <c r="EP551" s="80">
        <f>COUNTIF(DU$540:DU$555,"H")</f>
        <v>9</v>
      </c>
      <c r="EQ551" s="79">
        <f t="shared" si="946"/>
        <v>11</v>
      </c>
      <c r="ER551" s="79">
        <f t="shared" si="930"/>
        <v>3</v>
      </c>
      <c r="ES551" s="79">
        <f t="shared" si="930"/>
        <v>16</v>
      </c>
      <c r="ET551" s="81">
        <f>SUM($BL551:$CI551)+SUM(CV$540:CV$555)</f>
        <v>75</v>
      </c>
      <c r="EU551" s="81">
        <f>SUM($CK551:$DH551)+SUM(BW$540:BW$555)</f>
        <v>72</v>
      </c>
      <c r="EV551" s="79">
        <f t="shared" si="931"/>
        <v>25</v>
      </c>
      <c r="EW551" s="136">
        <f t="shared" si="932"/>
        <v>1.0416666666666667</v>
      </c>
      <c r="EX551" s="78"/>
      <c r="EY551" s="80">
        <f t="shared" si="933"/>
        <v>30</v>
      </c>
      <c r="EZ551" s="80">
        <f t="shared" si="934"/>
        <v>11</v>
      </c>
      <c r="FA551" s="80">
        <f t="shared" si="935"/>
        <v>3</v>
      </c>
      <c r="FB551" s="80">
        <f t="shared" si="936"/>
        <v>16</v>
      </c>
      <c r="FC551" s="80">
        <f t="shared" si="937"/>
        <v>75</v>
      </c>
      <c r="FD551" s="80">
        <f t="shared" si="938"/>
        <v>72</v>
      </c>
      <c r="FE551" s="80">
        <f t="shared" si="939"/>
        <v>25</v>
      </c>
      <c r="FF551" s="80">
        <f t="shared" si="940"/>
        <v>1.0416666666666667</v>
      </c>
      <c r="FH551" s="54">
        <f t="shared" si="947"/>
        <v>0</v>
      </c>
      <c r="FI551" s="54">
        <f t="shared" si="948"/>
        <v>0</v>
      </c>
      <c r="FJ551" s="54">
        <f t="shared" si="941"/>
        <v>0</v>
      </c>
      <c r="FK551" s="54">
        <f t="shared" si="941"/>
        <v>0</v>
      </c>
      <c r="FL551" s="54">
        <f t="shared" si="941"/>
        <v>0</v>
      </c>
      <c r="FM551" s="54">
        <f t="shared" si="941"/>
        <v>0</v>
      </c>
      <c r="FN551" s="54">
        <f t="shared" si="941"/>
        <v>0</v>
      </c>
      <c r="FO551" s="54">
        <f t="shared" si="941"/>
        <v>0</v>
      </c>
      <c r="FQ551" s="54" t="str">
        <f t="shared" si="912"/>
        <v/>
      </c>
      <c r="FR551" s="54" t="str">
        <f t="shared" si="913"/>
        <v/>
      </c>
      <c r="FS551" s="54" t="str">
        <f t="shared" si="914"/>
        <v/>
      </c>
      <c r="FT551" s="54" t="str">
        <f t="shared" si="914"/>
        <v/>
      </c>
      <c r="FU551" s="54" t="str">
        <f t="shared" si="914"/>
        <v/>
      </c>
      <c r="FV551" s="54" t="str">
        <f t="shared" si="914"/>
        <v/>
      </c>
      <c r="FW551" s="54" t="str">
        <f t="shared" si="914"/>
        <v/>
      </c>
      <c r="FX551" s="54" t="str">
        <f t="shared" si="914"/>
        <v/>
      </c>
      <c r="FY551" s="54" t="s">
        <v>1003</v>
      </c>
      <c r="FZ551" s="61" t="s">
        <v>1295</v>
      </c>
      <c r="GA551" s="59"/>
      <c r="GB551" s="60"/>
      <c r="GD551" s="59"/>
      <c r="GE551" s="61"/>
      <c r="GF551" s="58"/>
      <c r="GG551" s="61"/>
      <c r="GH551" s="61"/>
      <c r="GJ551" s="415" t="s">
        <v>1139</v>
      </c>
      <c r="GK551" s="416" t="s">
        <v>486</v>
      </c>
      <c r="GL551" s="416" t="s">
        <v>486</v>
      </c>
      <c r="GM551" s="416" t="s">
        <v>486</v>
      </c>
      <c r="GN551" s="416" t="s">
        <v>486</v>
      </c>
      <c r="GO551" s="416" t="s">
        <v>486</v>
      </c>
      <c r="GP551" s="416" t="s">
        <v>486</v>
      </c>
      <c r="GQ551" s="416" t="s">
        <v>486</v>
      </c>
      <c r="GR551" s="416" t="s">
        <v>486</v>
      </c>
      <c r="GS551" s="416"/>
    </row>
    <row r="552" spans="1:201" s="54" customFormat="1" ht="12" customHeight="1" x14ac:dyDescent="0.25">
      <c r="A552" s="54">
        <v>13</v>
      </c>
      <c r="B552" s="54" t="s">
        <v>1130</v>
      </c>
      <c r="C552" s="56">
        <v>30</v>
      </c>
      <c r="D552" s="56">
        <v>9</v>
      </c>
      <c r="E552" s="56">
        <v>5</v>
      </c>
      <c r="F552" s="56">
        <v>16</v>
      </c>
      <c r="G552" s="56">
        <v>40</v>
      </c>
      <c r="H552" s="419">
        <v>63</v>
      </c>
      <c r="I552" s="57">
        <v>23</v>
      </c>
      <c r="J552" s="69">
        <f t="shared" si="922"/>
        <v>0.63492063492063489</v>
      </c>
      <c r="L552" s="82" t="s">
        <v>1146</v>
      </c>
      <c r="M552" s="86" t="s">
        <v>148</v>
      </c>
      <c r="N552" s="148" t="s">
        <v>103</v>
      </c>
      <c r="O552" s="88" t="s">
        <v>150</v>
      </c>
      <c r="P552" s="141" t="s">
        <v>59</v>
      </c>
      <c r="Q552" s="148" t="s">
        <v>60</v>
      </c>
      <c r="R552" s="84" t="s">
        <v>74</v>
      </c>
      <c r="S552" s="148" t="s">
        <v>99</v>
      </c>
      <c r="T552" s="148" t="s">
        <v>62</v>
      </c>
      <c r="U552" s="88" t="s">
        <v>459</v>
      </c>
      <c r="V552" s="88" t="s">
        <v>200</v>
      </c>
      <c r="W552" s="88" t="s">
        <v>103</v>
      </c>
      <c r="X552" s="88" t="s">
        <v>77</v>
      </c>
      <c r="Y552" s="83"/>
      <c r="Z552" s="148" t="s">
        <v>62</v>
      </c>
      <c r="AA552" s="148" t="s">
        <v>150</v>
      </c>
      <c r="AB552" s="89" t="s">
        <v>60</v>
      </c>
      <c r="AL552" s="82" t="s">
        <v>1146</v>
      </c>
      <c r="AM552" s="253" t="s">
        <v>171</v>
      </c>
      <c r="AN552" s="59" t="s">
        <v>1192</v>
      </c>
      <c r="AO552" s="59" t="s">
        <v>419</v>
      </c>
      <c r="AP552" s="87" t="s">
        <v>584</v>
      </c>
      <c r="AQ552" s="59" t="s">
        <v>406</v>
      </c>
      <c r="AR552" s="84" t="s">
        <v>418</v>
      </c>
      <c r="AS552" s="59" t="s">
        <v>598</v>
      </c>
      <c r="AT552" s="59" t="s">
        <v>404</v>
      </c>
      <c r="AU552" s="59" t="s">
        <v>383</v>
      </c>
      <c r="AV552" s="59" t="s">
        <v>381</v>
      </c>
      <c r="AW552" s="59" t="s">
        <v>368</v>
      </c>
      <c r="AX552" s="59" t="s">
        <v>393</v>
      </c>
      <c r="AY552" s="83"/>
      <c r="AZ552" s="59" t="s">
        <v>91</v>
      </c>
      <c r="BA552" s="59" t="s">
        <v>428</v>
      </c>
      <c r="BB552" s="85" t="s">
        <v>93</v>
      </c>
      <c r="BL552" s="90">
        <f t="shared" si="942"/>
        <v>0</v>
      </c>
      <c r="BM552" s="77">
        <f t="shared" si="942"/>
        <v>1</v>
      </c>
      <c r="BN552" s="77">
        <f t="shared" si="942"/>
        <v>3</v>
      </c>
      <c r="BO552" s="77">
        <f t="shared" si="942"/>
        <v>4</v>
      </c>
      <c r="BP552" s="77">
        <f t="shared" si="942"/>
        <v>4</v>
      </c>
      <c r="BQ552" s="77">
        <f t="shared" si="942"/>
        <v>1</v>
      </c>
      <c r="BR552" s="77">
        <f t="shared" si="942"/>
        <v>1</v>
      </c>
      <c r="BS552" s="77">
        <f t="shared" si="942"/>
        <v>1</v>
      </c>
      <c r="BT552" s="77">
        <f t="shared" si="942"/>
        <v>5</v>
      </c>
      <c r="BU552" s="77">
        <f t="shared" si="942"/>
        <v>2</v>
      </c>
      <c r="BV552" s="77">
        <f>(IF(W552="","",(IF(MID(W552,2,1)="-",LEFT(W552,1),LEFT(W552,2)))+0))</f>
        <v>1</v>
      </c>
      <c r="BW552" s="77">
        <f>(IF(X552="","",(IF(MID(X552,2,1)="-",LEFT(X552,1),LEFT(X552,2)))+0))</f>
        <v>2</v>
      </c>
      <c r="BX552" s="91"/>
      <c r="BY552" s="77">
        <f>(IF(Z552="","",(IF(MID(Z552,2,1)="-",LEFT(Z552,1),LEFT(Z552,2)))+0))</f>
        <v>1</v>
      </c>
      <c r="BZ552" s="77">
        <f>(IF(AA552="","",(IF(MID(AA552,2,1)="-",LEFT(AA552,1),LEFT(AA552,2)))+0))</f>
        <v>3</v>
      </c>
      <c r="CA552" s="92">
        <f>(IF(AB552="","",(IF(MID(AB552,2,1)="-",LEFT(AB552,1),LEFT(AB552,2)))+0))</f>
        <v>4</v>
      </c>
      <c r="CB552" s="77"/>
      <c r="CC552" s="77"/>
      <c r="CD552" s="77"/>
      <c r="CE552" s="77"/>
      <c r="CF552" s="77"/>
      <c r="CG552" s="77"/>
      <c r="CH552" s="77"/>
      <c r="CI552" s="77"/>
      <c r="CJ552" s="78"/>
      <c r="CK552" s="90">
        <f t="shared" si="943"/>
        <v>1</v>
      </c>
      <c r="CL552" s="77">
        <f t="shared" si="943"/>
        <v>3</v>
      </c>
      <c r="CM552" s="77">
        <f t="shared" si="943"/>
        <v>1</v>
      </c>
      <c r="CN552" s="77">
        <f t="shared" si="943"/>
        <v>0</v>
      </c>
      <c r="CO552" s="77">
        <f t="shared" si="943"/>
        <v>1</v>
      </c>
      <c r="CP552" s="77">
        <f t="shared" si="943"/>
        <v>2</v>
      </c>
      <c r="CQ552" s="77">
        <f t="shared" si="943"/>
        <v>0</v>
      </c>
      <c r="CR552" s="77">
        <f t="shared" si="943"/>
        <v>1</v>
      </c>
      <c r="CS552" s="77">
        <f t="shared" si="943"/>
        <v>3</v>
      </c>
      <c r="CT552" s="77">
        <f t="shared" si="943"/>
        <v>2</v>
      </c>
      <c r="CU552" s="77">
        <f>(IF(W552="","",IF(RIGHT(W552,2)="10",RIGHT(W552,2),RIGHT(W552,1))+0))</f>
        <v>3</v>
      </c>
      <c r="CV552" s="77">
        <f>(IF(X552="","",IF(RIGHT(X552,2)="10",RIGHT(X552,2),RIGHT(X552,1))+0))</f>
        <v>1</v>
      </c>
      <c r="CW552" s="91"/>
      <c r="CX552" s="77">
        <f>(IF(Z552="","",IF(RIGHT(Z552,2)="10",RIGHT(Z552,2),RIGHT(Z552,1))+0))</f>
        <v>1</v>
      </c>
      <c r="CY552" s="77">
        <f>(IF(AA552="","",IF(RIGHT(AA552,2)="10",RIGHT(AA552,2),RIGHT(AA552,1))+0))</f>
        <v>1</v>
      </c>
      <c r="CZ552" s="92">
        <f>(IF(AB552="","",IF(RIGHT(AB552,2)="10",RIGHT(AB552,2),RIGHT(AB552,1))+0))</f>
        <v>1</v>
      </c>
      <c r="DA552" s="77"/>
      <c r="DB552" s="77"/>
      <c r="DC552" s="77"/>
      <c r="DD552" s="77"/>
      <c r="DE552" s="77"/>
      <c r="DF552" s="77"/>
      <c r="DG552" s="77"/>
      <c r="DH552" s="77"/>
      <c r="DJ552" s="90" t="str">
        <f t="shared" si="944"/>
        <v>A</v>
      </c>
      <c r="DK552" s="77" t="str">
        <f t="shared" si="944"/>
        <v>A</v>
      </c>
      <c r="DL552" s="77" t="str">
        <f t="shared" si="944"/>
        <v>H</v>
      </c>
      <c r="DM552" s="77" t="str">
        <f t="shared" si="944"/>
        <v>H</v>
      </c>
      <c r="DN552" s="77" t="str">
        <f t="shared" si="944"/>
        <v>H</v>
      </c>
      <c r="DO552" s="77" t="str">
        <f t="shared" si="944"/>
        <v>A</v>
      </c>
      <c r="DP552" s="77" t="str">
        <f t="shared" si="944"/>
        <v>H</v>
      </c>
      <c r="DQ552" s="77" t="str">
        <f t="shared" si="944"/>
        <v>D</v>
      </c>
      <c r="DR552" s="77" t="str">
        <f t="shared" si="944"/>
        <v>H</v>
      </c>
      <c r="DS552" s="77" t="str">
        <f t="shared" si="944"/>
        <v>D</v>
      </c>
      <c r="DT552" s="77" t="str">
        <f>(IF(W552="","",IF(BV552&gt;CU552,"H",IF(BV552&lt;CU552,"A","D"))))</f>
        <v>A</v>
      </c>
      <c r="DU552" s="77" t="str">
        <f>(IF(X552="","",IF(BW552&gt;CV552,"H",IF(BW552&lt;CV552,"A","D"))))</f>
        <v>H</v>
      </c>
      <c r="DV552" s="91"/>
      <c r="DW552" s="77" t="str">
        <f>(IF(Z552="","",IF(BY552&gt;CX552,"H",IF(BY552&lt;CX552,"A","D"))))</f>
        <v>D</v>
      </c>
      <c r="DX552" s="77" t="str">
        <f>(IF(AA552="","",IF(BZ552&gt;CY552,"H",IF(BZ552&lt;CY552,"A","D"))))</f>
        <v>H</v>
      </c>
      <c r="DY552" s="92" t="str">
        <f>(IF(AB552="","",IF(CA552&gt;CZ552,"H",IF(CA552&lt;CZ552,"A","D"))))</f>
        <v>H</v>
      </c>
      <c r="DZ552" s="56"/>
      <c r="EA552" s="56"/>
      <c r="EB552" s="56"/>
      <c r="EC552" s="56"/>
      <c r="ED552" s="56"/>
      <c r="EE552" s="56"/>
      <c r="EF552" s="56"/>
      <c r="EG552" s="56"/>
      <c r="EI552" s="53" t="str">
        <f t="shared" si="926"/>
        <v>Uxbridge</v>
      </c>
      <c r="EJ552" s="79">
        <f t="shared" si="945"/>
        <v>30</v>
      </c>
      <c r="EK552" s="80">
        <f t="shared" si="927"/>
        <v>8</v>
      </c>
      <c r="EL552" s="80">
        <f t="shared" si="928"/>
        <v>3</v>
      </c>
      <c r="EM552" s="80">
        <f t="shared" si="929"/>
        <v>4</v>
      </c>
      <c r="EN552" s="80">
        <f>COUNTIF(DV$540:DV$555,"A")</f>
        <v>6</v>
      </c>
      <c r="EO552" s="80">
        <f>COUNTIF(DV$540:DV$555,"D")</f>
        <v>3</v>
      </c>
      <c r="EP552" s="80">
        <f>COUNTIF(DV$540:DV$555,"H")</f>
        <v>6</v>
      </c>
      <c r="EQ552" s="79">
        <f t="shared" si="946"/>
        <v>14</v>
      </c>
      <c r="ER552" s="79">
        <f t="shared" si="930"/>
        <v>6</v>
      </c>
      <c r="ES552" s="79">
        <f t="shared" si="930"/>
        <v>10</v>
      </c>
      <c r="ET552" s="81">
        <f>SUM($BL552:$CI552)+SUM(CW$540:CW$555)</f>
        <v>67</v>
      </c>
      <c r="EU552" s="81">
        <f>SUM($CK552:$DH552)+SUM(BX$540:BX$555)</f>
        <v>52</v>
      </c>
      <c r="EV552" s="79">
        <f t="shared" si="931"/>
        <v>34</v>
      </c>
      <c r="EW552" s="136">
        <f t="shared" si="932"/>
        <v>1.2884615384615385</v>
      </c>
      <c r="EX552" s="78"/>
      <c r="EY552" s="80">
        <f t="shared" si="933"/>
        <v>30</v>
      </c>
      <c r="EZ552" s="80">
        <f t="shared" si="934"/>
        <v>14</v>
      </c>
      <c r="FA552" s="80">
        <f t="shared" si="935"/>
        <v>6</v>
      </c>
      <c r="FB552" s="80">
        <f t="shared" si="936"/>
        <v>10</v>
      </c>
      <c r="FC552" s="80">
        <f t="shared" si="937"/>
        <v>67</v>
      </c>
      <c r="FD552" s="80">
        <f t="shared" si="938"/>
        <v>52</v>
      </c>
      <c r="FE552" s="80">
        <f t="shared" si="939"/>
        <v>34</v>
      </c>
      <c r="FF552" s="80">
        <f t="shared" si="940"/>
        <v>1.2884615384615385</v>
      </c>
      <c r="FH552" s="54">
        <f t="shared" si="947"/>
        <v>0</v>
      </c>
      <c r="FI552" s="54">
        <f t="shared" si="948"/>
        <v>0</v>
      </c>
      <c r="FJ552" s="54">
        <f t="shared" si="941"/>
        <v>0</v>
      </c>
      <c r="FK552" s="54">
        <f t="shared" si="941"/>
        <v>0</v>
      </c>
      <c r="FL552" s="54">
        <f t="shared" si="941"/>
        <v>0</v>
      </c>
      <c r="FM552" s="54">
        <f t="shared" si="941"/>
        <v>0</v>
      </c>
      <c r="FN552" s="54">
        <f t="shared" si="941"/>
        <v>0</v>
      </c>
      <c r="FO552" s="54">
        <f t="shared" si="941"/>
        <v>0</v>
      </c>
      <c r="FQ552" s="54" t="str">
        <f t="shared" si="912"/>
        <v/>
      </c>
      <c r="FR552" s="54" t="str">
        <f t="shared" si="913"/>
        <v/>
      </c>
      <c r="FS552" s="54" t="str">
        <f t="shared" si="914"/>
        <v/>
      </c>
      <c r="FT552" s="54" t="str">
        <f t="shared" si="914"/>
        <v/>
      </c>
      <c r="FU552" s="54" t="str">
        <f t="shared" si="914"/>
        <v/>
      </c>
      <c r="FV552" s="54" t="str">
        <f t="shared" si="914"/>
        <v/>
      </c>
      <c r="FW552" s="54" t="str">
        <f t="shared" si="914"/>
        <v/>
      </c>
      <c r="FX552" s="54" t="str">
        <f t="shared" si="914"/>
        <v/>
      </c>
      <c r="FY552" s="54" t="s">
        <v>1340</v>
      </c>
      <c r="GD552" s="59"/>
      <c r="GE552" s="61"/>
      <c r="GF552" s="58"/>
      <c r="GG552" s="61"/>
      <c r="GH552" s="61"/>
      <c r="GJ552" s="415" t="s">
        <v>1146</v>
      </c>
      <c r="GK552" s="416" t="s">
        <v>486</v>
      </c>
      <c r="GL552" s="416" t="s">
        <v>486</v>
      </c>
      <c r="GM552" s="416" t="s">
        <v>486</v>
      </c>
      <c r="GN552" s="416" t="s">
        <v>486</v>
      </c>
      <c r="GO552" s="416" t="s">
        <v>486</v>
      </c>
      <c r="GP552" s="416" t="s">
        <v>486</v>
      </c>
      <c r="GQ552" s="416" t="s">
        <v>486</v>
      </c>
      <c r="GR552" s="416" t="s">
        <v>1341</v>
      </c>
      <c r="GS552" s="416"/>
    </row>
    <row r="553" spans="1:201" s="54" customFormat="1" ht="12" customHeight="1" x14ac:dyDescent="0.25">
      <c r="A553" s="54">
        <v>14</v>
      </c>
      <c r="B553" s="54" t="s">
        <v>1250</v>
      </c>
      <c r="C553" s="56">
        <v>30</v>
      </c>
      <c r="D553" s="56">
        <v>8</v>
      </c>
      <c r="E553" s="56">
        <v>3</v>
      </c>
      <c r="F553" s="56">
        <v>19</v>
      </c>
      <c r="G553" s="56">
        <v>43</v>
      </c>
      <c r="H553" s="56">
        <v>75</v>
      </c>
      <c r="I553" s="57">
        <v>19</v>
      </c>
      <c r="J553" s="69">
        <f t="shared" si="922"/>
        <v>0.57333333333333336</v>
      </c>
      <c r="L553" s="82" t="s">
        <v>1254</v>
      </c>
      <c r="M553" s="86" t="s">
        <v>176</v>
      </c>
      <c r="N553" s="148" t="s">
        <v>99</v>
      </c>
      <c r="O553" s="88" t="s">
        <v>150</v>
      </c>
      <c r="P553" s="88" t="s">
        <v>99</v>
      </c>
      <c r="Q553" s="88" t="s">
        <v>150</v>
      </c>
      <c r="R553" s="84" t="s">
        <v>87</v>
      </c>
      <c r="S553" s="88" t="s">
        <v>176</v>
      </c>
      <c r="T553" s="88" t="s">
        <v>526</v>
      </c>
      <c r="U553" s="88" t="s">
        <v>125</v>
      </c>
      <c r="V553" s="88" t="s">
        <v>178</v>
      </c>
      <c r="W553" s="88" t="s">
        <v>77</v>
      </c>
      <c r="X553" s="88" t="s">
        <v>423</v>
      </c>
      <c r="Y553" s="88" t="s">
        <v>200</v>
      </c>
      <c r="Z553" s="83"/>
      <c r="AA553" s="88" t="s">
        <v>150</v>
      </c>
      <c r="AB553" s="89" t="s">
        <v>162</v>
      </c>
      <c r="AL553" s="82" t="s">
        <v>1254</v>
      </c>
      <c r="AM553" s="253" t="s">
        <v>782</v>
      </c>
      <c r="AN553" s="59" t="s">
        <v>366</v>
      </c>
      <c r="AO553" s="59" t="s">
        <v>367</v>
      </c>
      <c r="AP553" s="59" t="s">
        <v>731</v>
      </c>
      <c r="AQ553" s="59" t="s">
        <v>380</v>
      </c>
      <c r="AR553" s="84" t="s">
        <v>419</v>
      </c>
      <c r="AS553" s="59" t="s">
        <v>447</v>
      </c>
      <c r="AT553" s="59" t="s">
        <v>371</v>
      </c>
      <c r="AU553" s="59" t="s">
        <v>428</v>
      </c>
      <c r="AV553" s="59" t="s">
        <v>413</v>
      </c>
      <c r="AW553" s="59" t="s">
        <v>418</v>
      </c>
      <c r="AX553" s="59" t="s">
        <v>171</v>
      </c>
      <c r="AY553" s="59" t="s">
        <v>385</v>
      </c>
      <c r="AZ553" s="83"/>
      <c r="BA553" s="59" t="s">
        <v>375</v>
      </c>
      <c r="BB553" s="85" t="s">
        <v>407</v>
      </c>
      <c r="BL553" s="90">
        <f t="shared" si="942"/>
        <v>2</v>
      </c>
      <c r="BM553" s="77">
        <f t="shared" si="942"/>
        <v>1</v>
      </c>
      <c r="BN553" s="77">
        <f t="shared" si="942"/>
        <v>3</v>
      </c>
      <c r="BO553" s="77">
        <f t="shared" si="942"/>
        <v>1</v>
      </c>
      <c r="BP553" s="77">
        <f t="shared" si="942"/>
        <v>3</v>
      </c>
      <c r="BQ553" s="77">
        <f t="shared" si="942"/>
        <v>3</v>
      </c>
      <c r="BR553" s="77">
        <f t="shared" si="942"/>
        <v>2</v>
      </c>
      <c r="BS553" s="77">
        <f t="shared" si="942"/>
        <v>10</v>
      </c>
      <c r="BT553" s="77">
        <f t="shared" si="942"/>
        <v>5</v>
      </c>
      <c r="BU553" s="77">
        <f t="shared" si="942"/>
        <v>6</v>
      </c>
      <c r="BV553" s="77">
        <f>(IF(W553="","",(IF(MID(W553,2,1)="-",LEFT(W553,1),LEFT(W553,2)))+0))</f>
        <v>2</v>
      </c>
      <c r="BW553" s="77">
        <f>(IF(X553="","",(IF(MID(X553,2,1)="-",LEFT(X553,1),LEFT(X553,2)))+0))</f>
        <v>6</v>
      </c>
      <c r="BX553" s="77">
        <f>(IF(Y553="","",(IF(MID(Y553,2,1)="-",LEFT(Y553,1),LEFT(Y553,2)))+0))</f>
        <v>2</v>
      </c>
      <c r="BY553" s="91"/>
      <c r="BZ553" s="77">
        <f>(IF(AA553="","",(IF(MID(AA553,2,1)="-",LEFT(AA553,1),LEFT(AA553,2)))+0))</f>
        <v>3</v>
      </c>
      <c r="CA553" s="92">
        <f>(IF(AB553="","",(IF(MID(AB553,2,1)="-",LEFT(AB553,1),LEFT(AB553,2)))+0))</f>
        <v>6</v>
      </c>
      <c r="CB553" s="77"/>
      <c r="CC553" s="77"/>
      <c r="CD553" s="77"/>
      <c r="CE553" s="77"/>
      <c r="CF553" s="77"/>
      <c r="CG553" s="77"/>
      <c r="CH553" s="77"/>
      <c r="CI553" s="77"/>
      <c r="CJ553" s="78"/>
      <c r="CK553" s="90">
        <f t="shared" si="943"/>
        <v>3</v>
      </c>
      <c r="CL553" s="77">
        <f t="shared" si="943"/>
        <v>0</v>
      </c>
      <c r="CM553" s="77">
        <f t="shared" si="943"/>
        <v>1</v>
      </c>
      <c r="CN553" s="77">
        <f t="shared" si="943"/>
        <v>0</v>
      </c>
      <c r="CO553" s="77">
        <f t="shared" si="943"/>
        <v>1</v>
      </c>
      <c r="CP553" s="77">
        <f t="shared" si="943"/>
        <v>3</v>
      </c>
      <c r="CQ553" s="77">
        <f t="shared" si="943"/>
        <v>3</v>
      </c>
      <c r="CR553" s="77">
        <f t="shared" si="943"/>
        <v>1</v>
      </c>
      <c r="CS553" s="77">
        <f t="shared" si="943"/>
        <v>0</v>
      </c>
      <c r="CT553" s="77">
        <f t="shared" si="943"/>
        <v>1</v>
      </c>
      <c r="CU553" s="77">
        <f>(IF(W553="","",IF(RIGHT(W553,2)="10",RIGHT(W553,2),RIGHT(W553,1))+0))</f>
        <v>1</v>
      </c>
      <c r="CV553" s="77">
        <f>(IF(X553="","",IF(RIGHT(X553,2)="10",RIGHT(X553,2),RIGHT(X553,1))+0))</f>
        <v>3</v>
      </c>
      <c r="CW553" s="77">
        <f>(IF(Y553="","",IF(RIGHT(Y553,2)="10",RIGHT(Y553,2),RIGHT(Y553,1))+0))</f>
        <v>2</v>
      </c>
      <c r="CX553" s="91"/>
      <c r="CY553" s="77">
        <f>(IF(AA553="","",IF(RIGHT(AA553,2)="10",RIGHT(AA553,2),RIGHT(AA553,1))+0))</f>
        <v>1</v>
      </c>
      <c r="CZ553" s="92">
        <f>(IF(AB553="","",IF(RIGHT(AB553,2)="10",RIGHT(AB553,2),RIGHT(AB553,1))+0))</f>
        <v>0</v>
      </c>
      <c r="DA553" s="77"/>
      <c r="DB553" s="77"/>
      <c r="DC553" s="77"/>
      <c r="DD553" s="77"/>
      <c r="DE553" s="77"/>
      <c r="DF553" s="77"/>
      <c r="DG553" s="77"/>
      <c r="DH553" s="77"/>
      <c r="DJ553" s="90" t="str">
        <f t="shared" si="944"/>
        <v>A</v>
      </c>
      <c r="DK553" s="77" t="str">
        <f t="shared" si="944"/>
        <v>H</v>
      </c>
      <c r="DL553" s="77" t="str">
        <f t="shared" si="944"/>
        <v>H</v>
      </c>
      <c r="DM553" s="77" t="str">
        <f t="shared" si="944"/>
        <v>H</v>
      </c>
      <c r="DN553" s="77" t="str">
        <f t="shared" si="944"/>
        <v>H</v>
      </c>
      <c r="DO553" s="77" t="str">
        <f t="shared" si="944"/>
        <v>D</v>
      </c>
      <c r="DP553" s="77" t="str">
        <f t="shared" si="944"/>
        <v>A</v>
      </c>
      <c r="DQ553" s="77" t="str">
        <f t="shared" si="944"/>
        <v>H</v>
      </c>
      <c r="DR553" s="77" t="str">
        <f t="shared" si="944"/>
        <v>H</v>
      </c>
      <c r="DS553" s="77" t="str">
        <f t="shared" si="944"/>
        <v>H</v>
      </c>
      <c r="DT553" s="77" t="str">
        <f>(IF(W553="","",IF(BV553&gt;CU553,"H",IF(BV553&lt;CU553,"A","D"))))</f>
        <v>H</v>
      </c>
      <c r="DU553" s="77" t="str">
        <f>(IF(X553="","",IF(BW553&gt;CV553,"H",IF(BW553&lt;CV553,"A","D"))))</f>
        <v>H</v>
      </c>
      <c r="DV553" s="77" t="str">
        <f>(IF(Y553="","",IF(BX553&gt;CW553,"H",IF(BX553&lt;CW553,"A","D"))))</f>
        <v>D</v>
      </c>
      <c r="DW553" s="91"/>
      <c r="DX553" s="77" t="str">
        <f>(IF(AA553="","",IF(BZ553&gt;CY553,"H",IF(BZ553&lt;CY553,"A","D"))))</f>
        <v>H</v>
      </c>
      <c r="DY553" s="92" t="str">
        <f>(IF(AB553="","",IF(CA553&gt;CZ553,"H",IF(CA553&lt;CZ553,"A","D"))))</f>
        <v>H</v>
      </c>
      <c r="DZ553" s="56"/>
      <c r="EA553" s="56"/>
      <c r="EB553" s="56"/>
      <c r="EC553" s="56"/>
      <c r="ED553" s="56"/>
      <c r="EE553" s="56"/>
      <c r="EF553" s="56"/>
      <c r="EG553" s="56"/>
      <c r="EI553" s="53" t="str">
        <f t="shared" si="926"/>
        <v>Wembley</v>
      </c>
      <c r="EJ553" s="79">
        <f t="shared" si="945"/>
        <v>30</v>
      </c>
      <c r="EK553" s="80">
        <f t="shared" si="927"/>
        <v>11</v>
      </c>
      <c r="EL553" s="80">
        <f t="shared" si="928"/>
        <v>2</v>
      </c>
      <c r="EM553" s="80">
        <f t="shared" si="929"/>
        <v>2</v>
      </c>
      <c r="EN553" s="80">
        <f>COUNTIF(DW$540:DW$555,"A")</f>
        <v>10</v>
      </c>
      <c r="EO553" s="80">
        <f>COUNTIF(DW$540:DW$555,"D")</f>
        <v>2</v>
      </c>
      <c r="EP553" s="80">
        <f>COUNTIF(DW$540:DW$555,"H")</f>
        <v>3</v>
      </c>
      <c r="EQ553" s="79">
        <f t="shared" si="946"/>
        <v>21</v>
      </c>
      <c r="ER553" s="79">
        <f t="shared" si="930"/>
        <v>4</v>
      </c>
      <c r="ES553" s="79">
        <f t="shared" si="930"/>
        <v>5</v>
      </c>
      <c r="ET553" s="81">
        <f>SUM($BL553:$CI553)+SUM(CX$540:CX$555)</f>
        <v>93</v>
      </c>
      <c r="EU553" s="81">
        <f>SUM($CK553:$DH553)+SUM(BY$540:BY$555)</f>
        <v>39</v>
      </c>
      <c r="EV553" s="79">
        <f t="shared" si="931"/>
        <v>46</v>
      </c>
      <c r="EW553" s="136">
        <f t="shared" si="932"/>
        <v>2.3846153846153846</v>
      </c>
      <c r="EX553" s="78"/>
      <c r="EY553" s="80">
        <f t="shared" si="933"/>
        <v>30</v>
      </c>
      <c r="EZ553" s="80">
        <f t="shared" si="934"/>
        <v>21</v>
      </c>
      <c r="FA553" s="80">
        <f t="shared" si="935"/>
        <v>4</v>
      </c>
      <c r="FB553" s="80">
        <f t="shared" si="936"/>
        <v>5</v>
      </c>
      <c r="FC553" s="80">
        <f t="shared" si="937"/>
        <v>93</v>
      </c>
      <c r="FD553" s="80">
        <f t="shared" si="938"/>
        <v>39</v>
      </c>
      <c r="FE553" s="80">
        <f t="shared" si="939"/>
        <v>46</v>
      </c>
      <c r="FF553" s="80">
        <f t="shared" si="940"/>
        <v>2.3846153846153846</v>
      </c>
      <c r="FH553" s="54">
        <f t="shared" si="947"/>
        <v>0</v>
      </c>
      <c r="FI553" s="54">
        <f t="shared" si="948"/>
        <v>0</v>
      </c>
      <c r="FJ553" s="54">
        <f t="shared" si="941"/>
        <v>0</v>
      </c>
      <c r="FK553" s="54">
        <f t="shared" si="941"/>
        <v>0</v>
      </c>
      <c r="FL553" s="54">
        <f t="shared" si="941"/>
        <v>0</v>
      </c>
      <c r="FM553" s="54">
        <f t="shared" si="941"/>
        <v>0</v>
      </c>
      <c r="FN553" s="54">
        <f t="shared" si="941"/>
        <v>0</v>
      </c>
      <c r="FO553" s="54">
        <f t="shared" si="941"/>
        <v>0</v>
      </c>
      <c r="FQ553" s="54" t="str">
        <f t="shared" si="912"/>
        <v/>
      </c>
      <c r="FR553" s="54" t="str">
        <f t="shared" si="913"/>
        <v/>
      </c>
      <c r="FS553" s="54" t="str">
        <f t="shared" si="914"/>
        <v/>
      </c>
      <c r="FT553" s="54" t="str">
        <f t="shared" si="914"/>
        <v/>
      </c>
      <c r="FU553" s="54" t="str">
        <f t="shared" si="914"/>
        <v/>
      </c>
      <c r="FV553" s="54" t="str">
        <f t="shared" si="914"/>
        <v/>
      </c>
      <c r="FW553" s="54" t="str">
        <f t="shared" si="914"/>
        <v/>
      </c>
      <c r="FX553" s="54" t="str">
        <f t="shared" si="914"/>
        <v/>
      </c>
      <c r="FY553" s="54" t="s">
        <v>1342</v>
      </c>
      <c r="GA553" s="59"/>
      <c r="GB553" s="60"/>
      <c r="GD553" s="59"/>
      <c r="GE553" s="61"/>
      <c r="GF553" s="58"/>
      <c r="GG553" s="61"/>
      <c r="GH553" s="61"/>
      <c r="GJ553" s="415" t="s">
        <v>1254</v>
      </c>
      <c r="GK553" s="416" t="s">
        <v>1285</v>
      </c>
      <c r="GL553" s="416" t="s">
        <v>486</v>
      </c>
      <c r="GM553" s="416" t="s">
        <v>486</v>
      </c>
      <c r="GN553" s="416" t="s">
        <v>486</v>
      </c>
      <c r="GO553" s="416" t="s">
        <v>486</v>
      </c>
      <c r="GP553" s="416" t="s">
        <v>486</v>
      </c>
      <c r="GQ553" s="416" t="s">
        <v>486</v>
      </c>
      <c r="GR553" s="416" t="s">
        <v>486</v>
      </c>
      <c r="GS553" s="416" t="s">
        <v>486</v>
      </c>
    </row>
    <row r="554" spans="1:201" s="54" customFormat="1" ht="12" customHeight="1" x14ac:dyDescent="0.25">
      <c r="A554" s="54">
        <v>15</v>
      </c>
      <c r="B554" s="54" t="s">
        <v>282</v>
      </c>
      <c r="C554" s="56">
        <v>30</v>
      </c>
      <c r="D554" s="56">
        <v>7</v>
      </c>
      <c r="E554" s="56">
        <v>5</v>
      </c>
      <c r="F554" s="56">
        <v>18</v>
      </c>
      <c r="G554" s="56">
        <v>50</v>
      </c>
      <c r="H554" s="56">
        <v>89</v>
      </c>
      <c r="I554" s="57">
        <v>19</v>
      </c>
      <c r="J554" s="69">
        <f t="shared" si="922"/>
        <v>0.5617977528089888</v>
      </c>
      <c r="L554" s="82" t="s">
        <v>1330</v>
      </c>
      <c r="M554" s="86" t="s">
        <v>304</v>
      </c>
      <c r="N554" s="88" t="s">
        <v>148</v>
      </c>
      <c r="O554" s="88" t="s">
        <v>75</v>
      </c>
      <c r="P554" s="148" t="s">
        <v>77</v>
      </c>
      <c r="Q554" s="141" t="s">
        <v>101</v>
      </c>
      <c r="R554" s="84" t="s">
        <v>89</v>
      </c>
      <c r="S554" s="88" t="s">
        <v>177</v>
      </c>
      <c r="T554" s="148" t="s">
        <v>58</v>
      </c>
      <c r="U554" s="88" t="s">
        <v>101</v>
      </c>
      <c r="V554" s="88" t="s">
        <v>178</v>
      </c>
      <c r="W554" s="88" t="s">
        <v>87</v>
      </c>
      <c r="X554" s="88" t="s">
        <v>304</v>
      </c>
      <c r="Y554" s="151" t="s">
        <v>177</v>
      </c>
      <c r="Z554" s="252" t="s">
        <v>103</v>
      </c>
      <c r="AA554" s="83"/>
      <c r="AB554" s="89" t="s">
        <v>200</v>
      </c>
      <c r="AL554" s="82" t="s">
        <v>1330</v>
      </c>
      <c r="AM554" s="253" t="s">
        <v>115</v>
      </c>
      <c r="AN554" s="59" t="s">
        <v>573</v>
      </c>
      <c r="AO554" s="59" t="s">
        <v>383</v>
      </c>
      <c r="AP554" s="59" t="s">
        <v>93</v>
      </c>
      <c r="AQ554" s="59" t="s">
        <v>129</v>
      </c>
      <c r="AR554" s="84" t="s">
        <v>171</v>
      </c>
      <c r="AS554" s="59" t="s">
        <v>113</v>
      </c>
      <c r="AT554" s="59" t="s">
        <v>381</v>
      </c>
      <c r="AU554" s="59" t="s">
        <v>413</v>
      </c>
      <c r="AV554" s="59" t="s">
        <v>412</v>
      </c>
      <c r="AW554" s="59" t="s">
        <v>594</v>
      </c>
      <c r="AX554" s="59" t="s">
        <v>584</v>
      </c>
      <c r="AY554" s="87" t="s">
        <v>533</v>
      </c>
      <c r="AZ554" s="59" t="s">
        <v>667</v>
      </c>
      <c r="BA554" s="83"/>
      <c r="BB554" s="85" t="s">
        <v>447</v>
      </c>
      <c r="BL554" s="90">
        <f t="shared" si="942"/>
        <v>4</v>
      </c>
      <c r="BM554" s="77">
        <f t="shared" si="942"/>
        <v>0</v>
      </c>
      <c r="BN554" s="77">
        <f t="shared" si="942"/>
        <v>6</v>
      </c>
      <c r="BO554" s="77">
        <f t="shared" si="942"/>
        <v>2</v>
      </c>
      <c r="BP554" s="77">
        <f t="shared" si="942"/>
        <v>3</v>
      </c>
      <c r="BQ554" s="77">
        <f t="shared" si="942"/>
        <v>3</v>
      </c>
      <c r="BR554" s="77">
        <f t="shared" si="942"/>
        <v>2</v>
      </c>
      <c r="BS554" s="77">
        <f t="shared" si="942"/>
        <v>5</v>
      </c>
      <c r="BT554" s="77">
        <f t="shared" si="942"/>
        <v>3</v>
      </c>
      <c r="BU554" s="77">
        <f t="shared" si="942"/>
        <v>6</v>
      </c>
      <c r="BV554" s="77">
        <f>(IF(W554="","",(IF(MID(W554,2,1)="-",LEFT(W554,1),LEFT(W554,2)))+0))</f>
        <v>3</v>
      </c>
      <c r="BW554" s="77">
        <f>(IF(X554="","",(IF(MID(X554,2,1)="-",LEFT(X554,1),LEFT(X554,2)))+0))</f>
        <v>4</v>
      </c>
      <c r="BX554" s="77">
        <f>(IF(Y554="","",(IF(MID(Y554,2,1)="-",LEFT(Y554,1),LEFT(Y554,2)))+0))</f>
        <v>2</v>
      </c>
      <c r="BY554" s="77">
        <f>(IF(Z554="","",(IF(MID(Z554,2,1)="-",LEFT(Z554,1),LEFT(Z554,2)))+0))</f>
        <v>1</v>
      </c>
      <c r="BZ554" s="91"/>
      <c r="CA554" s="92">
        <f>(IF(AB554="","",(IF(MID(AB554,2,1)="-",LEFT(AB554,1),LEFT(AB554,2)))+0))</f>
        <v>2</v>
      </c>
      <c r="CB554" s="77"/>
      <c r="CC554" s="77"/>
      <c r="CD554" s="77"/>
      <c r="CE554" s="77"/>
      <c r="CF554" s="77"/>
      <c r="CG554" s="77"/>
      <c r="CH554" s="77"/>
      <c r="CI554" s="77"/>
      <c r="CJ554" s="78"/>
      <c r="CK554" s="90">
        <f t="shared" si="943"/>
        <v>2</v>
      </c>
      <c r="CL554" s="77">
        <f t="shared" si="943"/>
        <v>1</v>
      </c>
      <c r="CM554" s="77">
        <f t="shared" si="943"/>
        <v>4</v>
      </c>
      <c r="CN554" s="77">
        <f t="shared" si="943"/>
        <v>1</v>
      </c>
      <c r="CO554" s="77">
        <f t="shared" si="943"/>
        <v>2</v>
      </c>
      <c r="CP554" s="77">
        <f t="shared" si="943"/>
        <v>0</v>
      </c>
      <c r="CQ554" s="77">
        <f t="shared" si="943"/>
        <v>0</v>
      </c>
      <c r="CR554" s="77">
        <f t="shared" si="943"/>
        <v>1</v>
      </c>
      <c r="CS554" s="77">
        <f t="shared" si="943"/>
        <v>2</v>
      </c>
      <c r="CT554" s="77">
        <f t="shared" si="943"/>
        <v>1</v>
      </c>
      <c r="CU554" s="77">
        <f>(IF(W554="","",IF(RIGHT(W554,2)="10",RIGHT(W554,2),RIGHT(W554,1))+0))</f>
        <v>3</v>
      </c>
      <c r="CV554" s="77">
        <f>(IF(X554="","",IF(RIGHT(X554,2)="10",RIGHT(X554,2),RIGHT(X554,1))+0))</f>
        <v>2</v>
      </c>
      <c r="CW554" s="77">
        <f>(IF(Y554="","",IF(RIGHT(Y554,2)="10",RIGHT(Y554,2),RIGHT(Y554,1))+0))</f>
        <v>0</v>
      </c>
      <c r="CX554" s="77">
        <f>(IF(Z554="","",IF(RIGHT(Z554,2)="10",RIGHT(Z554,2),RIGHT(Z554,1))+0))</f>
        <v>3</v>
      </c>
      <c r="CY554" s="91"/>
      <c r="CZ554" s="92">
        <f>(IF(AB554="","",IF(RIGHT(AB554,2)="10",RIGHT(AB554,2),RIGHT(AB554,1))+0))</f>
        <v>2</v>
      </c>
      <c r="DA554" s="77"/>
      <c r="DB554" s="77"/>
      <c r="DC554" s="77"/>
      <c r="DD554" s="77"/>
      <c r="DE554" s="77"/>
      <c r="DF554" s="77"/>
      <c r="DG554" s="77"/>
      <c r="DH554" s="77"/>
      <c r="DJ554" s="90" t="str">
        <f t="shared" si="944"/>
        <v>H</v>
      </c>
      <c r="DK554" s="77" t="str">
        <f t="shared" si="944"/>
        <v>A</v>
      </c>
      <c r="DL554" s="77" t="str">
        <f t="shared" si="944"/>
        <v>H</v>
      </c>
      <c r="DM554" s="77" t="str">
        <f t="shared" si="944"/>
        <v>H</v>
      </c>
      <c r="DN554" s="77" t="str">
        <f t="shared" si="944"/>
        <v>H</v>
      </c>
      <c r="DO554" s="77" t="str">
        <f t="shared" si="944"/>
        <v>H</v>
      </c>
      <c r="DP554" s="77" t="str">
        <f t="shared" si="944"/>
        <v>H</v>
      </c>
      <c r="DQ554" s="77" t="str">
        <f t="shared" si="944"/>
        <v>H</v>
      </c>
      <c r="DR554" s="77" t="str">
        <f t="shared" si="944"/>
        <v>H</v>
      </c>
      <c r="DS554" s="77" t="str">
        <f t="shared" si="944"/>
        <v>H</v>
      </c>
      <c r="DT554" s="77" t="str">
        <f>(IF(W554="","",IF(BV554&gt;CU554,"H",IF(BV554&lt;CU554,"A","D"))))</f>
        <v>D</v>
      </c>
      <c r="DU554" s="77" t="str">
        <f>(IF(X554="","",IF(BW554&gt;CV554,"H",IF(BW554&lt;CV554,"A","D"))))</f>
        <v>H</v>
      </c>
      <c r="DV554" s="77" t="str">
        <f>(IF(Y554="","",IF(BX554&gt;CW554,"H",IF(BX554&lt;CW554,"A","D"))))</f>
        <v>H</v>
      </c>
      <c r="DW554" s="77" t="str">
        <f>(IF(Z554="","",IF(BY554&gt;CX554,"H",IF(BY554&lt;CX554,"A","D"))))</f>
        <v>A</v>
      </c>
      <c r="DX554" s="91"/>
      <c r="DY554" s="92" t="str">
        <f>(IF(AB554="","",IF(CA554&gt;CZ554,"H",IF(CA554&lt;CZ554,"A","D"))))</f>
        <v>D</v>
      </c>
      <c r="DZ554" s="56"/>
      <c r="EA554" s="56"/>
      <c r="EB554" s="56"/>
      <c r="EC554" s="56"/>
      <c r="ED554" s="56"/>
      <c r="EE554" s="56"/>
      <c r="EF554" s="56"/>
      <c r="EG554" s="56"/>
      <c r="EI554" s="53" t="str">
        <f t="shared" si="926"/>
        <v>Wokingham Town</v>
      </c>
      <c r="EJ554" s="79">
        <f t="shared" si="945"/>
        <v>30</v>
      </c>
      <c r="EK554" s="80">
        <f t="shared" si="927"/>
        <v>11</v>
      </c>
      <c r="EL554" s="80">
        <f t="shared" si="928"/>
        <v>2</v>
      </c>
      <c r="EM554" s="80">
        <f t="shared" si="929"/>
        <v>2</v>
      </c>
      <c r="EN554" s="80">
        <f>COUNTIF(DX$540:DX$555,"A")</f>
        <v>3</v>
      </c>
      <c r="EO554" s="80">
        <f>COUNTIF(DX$540:DX$555,"D")</f>
        <v>0</v>
      </c>
      <c r="EP554" s="80">
        <f>COUNTIF(DX$540:DX$555,"H")</f>
        <v>12</v>
      </c>
      <c r="EQ554" s="79">
        <f t="shared" si="946"/>
        <v>14</v>
      </c>
      <c r="ER554" s="79">
        <f t="shared" si="930"/>
        <v>2</v>
      </c>
      <c r="ES554" s="79">
        <f t="shared" si="930"/>
        <v>14</v>
      </c>
      <c r="ET554" s="81">
        <f>SUM($BL554:$CI554)+SUM(CY$540:CY$555)</f>
        <v>66</v>
      </c>
      <c r="EU554" s="81">
        <f>SUM($CK554:$DH554)+SUM(BZ$540:BZ$555)</f>
        <v>67</v>
      </c>
      <c r="EV554" s="79">
        <f t="shared" si="931"/>
        <v>30</v>
      </c>
      <c r="EW554" s="136">
        <f t="shared" si="932"/>
        <v>0.9850746268656716</v>
      </c>
      <c r="EX554" s="78"/>
      <c r="EY554" s="80">
        <f t="shared" si="933"/>
        <v>30</v>
      </c>
      <c r="EZ554" s="80">
        <f t="shared" si="934"/>
        <v>14</v>
      </c>
      <c r="FA554" s="80">
        <f t="shared" si="935"/>
        <v>2</v>
      </c>
      <c r="FB554" s="80">
        <f t="shared" si="936"/>
        <v>14</v>
      </c>
      <c r="FC554" s="80">
        <f t="shared" si="937"/>
        <v>66</v>
      </c>
      <c r="FD554" s="80">
        <f t="shared" si="938"/>
        <v>67</v>
      </c>
      <c r="FE554" s="80">
        <f t="shared" si="939"/>
        <v>30</v>
      </c>
      <c r="FF554" s="80">
        <f t="shared" si="940"/>
        <v>0.9850746268656716</v>
      </c>
      <c r="FH554" s="54">
        <f t="shared" si="947"/>
        <v>0</v>
      </c>
      <c r="FI554" s="54">
        <f t="shared" si="948"/>
        <v>0</v>
      </c>
      <c r="FJ554" s="54">
        <f t="shared" si="941"/>
        <v>0</v>
      </c>
      <c r="FK554" s="54">
        <f t="shared" si="941"/>
        <v>0</v>
      </c>
      <c r="FL554" s="54">
        <f t="shared" si="941"/>
        <v>0</v>
      </c>
      <c r="FM554" s="54">
        <f t="shared" si="941"/>
        <v>0</v>
      </c>
      <c r="FN554" s="54">
        <f t="shared" si="941"/>
        <v>0</v>
      </c>
      <c r="FO554" s="54">
        <f t="shared" si="941"/>
        <v>0</v>
      </c>
      <c r="FQ554" s="54" t="str">
        <f t="shared" si="912"/>
        <v/>
      </c>
      <c r="FR554" s="54" t="str">
        <f t="shared" si="913"/>
        <v/>
      </c>
      <c r="FS554" s="54" t="str">
        <f t="shared" si="914"/>
        <v/>
      </c>
      <c r="FT554" s="54" t="str">
        <f t="shared" si="914"/>
        <v/>
      </c>
      <c r="FU554" s="54" t="str">
        <f t="shared" si="914"/>
        <v/>
      </c>
      <c r="FV554" s="54" t="str">
        <f t="shared" si="914"/>
        <v/>
      </c>
      <c r="FW554" s="54" t="str">
        <f t="shared" si="914"/>
        <v/>
      </c>
      <c r="FX554" s="54" t="str">
        <f t="shared" si="914"/>
        <v/>
      </c>
      <c r="FY554" s="54" t="s">
        <v>1144</v>
      </c>
      <c r="GA554" s="59"/>
      <c r="GB554" s="60"/>
      <c r="GD554" s="59"/>
      <c r="GE554" s="61"/>
      <c r="GF554" s="58"/>
      <c r="GG554" s="61"/>
      <c r="GH554" s="61"/>
      <c r="GJ554" s="415" t="s">
        <v>1330</v>
      </c>
      <c r="GK554" s="416" t="s">
        <v>486</v>
      </c>
      <c r="GL554" s="416" t="s">
        <v>486</v>
      </c>
      <c r="GM554" s="416" t="s">
        <v>486</v>
      </c>
      <c r="GN554" s="416" t="s">
        <v>486</v>
      </c>
      <c r="GO554" s="416" t="s">
        <v>486</v>
      </c>
      <c r="GP554" s="416" t="s">
        <v>486</v>
      </c>
      <c r="GQ554" s="416" t="s">
        <v>486</v>
      </c>
      <c r="GR554" s="416" t="s">
        <v>1283</v>
      </c>
      <c r="GS554" s="416"/>
    </row>
    <row r="555" spans="1:201" s="54" customFormat="1" ht="12" customHeight="1" thickBot="1" x14ac:dyDescent="0.3">
      <c r="A555" s="54">
        <v>16</v>
      </c>
      <c r="B555" s="54" t="s">
        <v>1289</v>
      </c>
      <c r="C555" s="56">
        <v>30</v>
      </c>
      <c r="D555" s="56">
        <v>7</v>
      </c>
      <c r="E555" s="56">
        <v>3</v>
      </c>
      <c r="F555" s="56">
        <v>20</v>
      </c>
      <c r="G555" s="56">
        <v>33</v>
      </c>
      <c r="H555" s="419">
        <v>92</v>
      </c>
      <c r="I555" s="57">
        <v>17</v>
      </c>
      <c r="J555" s="69">
        <f t="shared" si="922"/>
        <v>0.35869565217391303</v>
      </c>
      <c r="L555" s="101" t="s">
        <v>1150</v>
      </c>
      <c r="M555" s="265" t="s">
        <v>149</v>
      </c>
      <c r="N555" s="106" t="s">
        <v>86</v>
      </c>
      <c r="O555" s="106" t="s">
        <v>77</v>
      </c>
      <c r="P555" s="106" t="s">
        <v>200</v>
      </c>
      <c r="Q555" s="106" t="s">
        <v>89</v>
      </c>
      <c r="R555" s="103" t="s">
        <v>111</v>
      </c>
      <c r="S555" s="106" t="s">
        <v>86</v>
      </c>
      <c r="T555" s="106" t="s">
        <v>76</v>
      </c>
      <c r="U555" s="106" t="s">
        <v>459</v>
      </c>
      <c r="V555" s="106" t="s">
        <v>150</v>
      </c>
      <c r="W555" s="106" t="s">
        <v>200</v>
      </c>
      <c r="X555" s="106" t="s">
        <v>100</v>
      </c>
      <c r="Y555" s="106" t="s">
        <v>60</v>
      </c>
      <c r="Z555" s="106" t="s">
        <v>150</v>
      </c>
      <c r="AA555" s="106" t="s">
        <v>59</v>
      </c>
      <c r="AB555" s="104"/>
      <c r="AL555" s="101" t="s">
        <v>1150</v>
      </c>
      <c r="AM555" s="257" t="s">
        <v>113</v>
      </c>
      <c r="AN555" s="102" t="s">
        <v>121</v>
      </c>
      <c r="AO555" s="102" t="s">
        <v>128</v>
      </c>
      <c r="AP555" s="102" t="s">
        <v>598</v>
      </c>
      <c r="AQ555" s="102" t="s">
        <v>383</v>
      </c>
      <c r="AR555" s="103" t="s">
        <v>368</v>
      </c>
      <c r="AS555" s="102" t="s">
        <v>381</v>
      </c>
      <c r="AT555" s="102" t="s">
        <v>375</v>
      </c>
      <c r="AU555" s="102" t="s">
        <v>171</v>
      </c>
      <c r="AV555" s="102" t="s">
        <v>1192</v>
      </c>
      <c r="AW555" s="102" t="s">
        <v>367</v>
      </c>
      <c r="AX555" s="102" t="s">
        <v>731</v>
      </c>
      <c r="AY555" s="102" t="s">
        <v>246</v>
      </c>
      <c r="AZ555" s="102" t="s">
        <v>129</v>
      </c>
      <c r="BA555" s="102" t="s">
        <v>419</v>
      </c>
      <c r="BB555" s="104"/>
      <c r="BL555" s="107">
        <f t="shared" si="942"/>
        <v>1</v>
      </c>
      <c r="BM555" s="108">
        <f t="shared" si="942"/>
        <v>0</v>
      </c>
      <c r="BN555" s="108">
        <f t="shared" si="942"/>
        <v>2</v>
      </c>
      <c r="BO555" s="108">
        <f t="shared" si="942"/>
        <v>2</v>
      </c>
      <c r="BP555" s="108">
        <f t="shared" si="942"/>
        <v>3</v>
      </c>
      <c r="BQ555" s="108">
        <f t="shared" si="942"/>
        <v>5</v>
      </c>
      <c r="BR555" s="108">
        <f t="shared" si="942"/>
        <v>0</v>
      </c>
      <c r="BS555" s="108">
        <f t="shared" si="942"/>
        <v>0</v>
      </c>
      <c r="BT555" s="108">
        <f t="shared" si="942"/>
        <v>5</v>
      </c>
      <c r="BU555" s="108">
        <f t="shared" si="942"/>
        <v>3</v>
      </c>
      <c r="BV555" s="108">
        <f>(IF(W555="","",(IF(MID(W555,2,1)="-",LEFT(W555,1),LEFT(W555,2)))+0))</f>
        <v>2</v>
      </c>
      <c r="BW555" s="108">
        <f>(IF(X555="","",(IF(MID(X555,2,1)="-",LEFT(X555,1),LEFT(X555,2)))+0))</f>
        <v>4</v>
      </c>
      <c r="BX555" s="108">
        <f>(IF(Y555="","",(IF(MID(Y555,2,1)="-",LEFT(Y555,1),LEFT(Y555,2)))+0))</f>
        <v>4</v>
      </c>
      <c r="BY555" s="108">
        <f>(IF(Z555="","",(IF(MID(Z555,2,1)="-",LEFT(Z555,1),LEFT(Z555,2)))+0))</f>
        <v>3</v>
      </c>
      <c r="BZ555" s="108">
        <f>(IF(AA555="","",(IF(MID(AA555,2,1)="-",LEFT(AA555,1),LEFT(AA555,2)))+0))</f>
        <v>4</v>
      </c>
      <c r="CA555" s="109"/>
      <c r="CB555" s="77"/>
      <c r="CC555" s="77"/>
      <c r="CD555" s="77"/>
      <c r="CE555" s="77"/>
      <c r="CF555" s="77"/>
      <c r="CG555" s="77"/>
      <c r="CH555" s="77"/>
      <c r="CI555" s="77"/>
      <c r="CJ555" s="78"/>
      <c r="CK555" s="107">
        <f t="shared" si="943"/>
        <v>5</v>
      </c>
      <c r="CL555" s="108">
        <f t="shared" si="943"/>
        <v>3</v>
      </c>
      <c r="CM555" s="108">
        <f t="shared" si="943"/>
        <v>1</v>
      </c>
      <c r="CN555" s="108">
        <f t="shared" si="943"/>
        <v>2</v>
      </c>
      <c r="CO555" s="108">
        <f t="shared" si="943"/>
        <v>0</v>
      </c>
      <c r="CP555" s="108">
        <f t="shared" si="943"/>
        <v>2</v>
      </c>
      <c r="CQ555" s="108">
        <f t="shared" si="943"/>
        <v>3</v>
      </c>
      <c r="CR555" s="108">
        <f t="shared" si="943"/>
        <v>2</v>
      </c>
      <c r="CS555" s="108">
        <f t="shared" si="943"/>
        <v>3</v>
      </c>
      <c r="CT555" s="108">
        <f t="shared" si="943"/>
        <v>1</v>
      </c>
      <c r="CU555" s="108">
        <f>(IF(W555="","",IF(RIGHT(W555,2)="10",RIGHT(W555,2),RIGHT(W555,1))+0))</f>
        <v>2</v>
      </c>
      <c r="CV555" s="108">
        <f>(IF(X555="","",IF(RIGHT(X555,2)="10",RIGHT(X555,2),RIGHT(X555,1))+0))</f>
        <v>3</v>
      </c>
      <c r="CW555" s="108">
        <f>(IF(Y555="","",IF(RIGHT(Y555,2)="10",RIGHT(Y555,2),RIGHT(Y555,1))+0))</f>
        <v>1</v>
      </c>
      <c r="CX555" s="108">
        <f>(IF(Z555="","",IF(RIGHT(Z555,2)="10",RIGHT(Z555,2),RIGHT(Z555,1))+0))</f>
        <v>1</v>
      </c>
      <c r="CY555" s="108">
        <f>(IF(AA555="","",IF(RIGHT(AA555,2)="10",RIGHT(AA555,2),RIGHT(AA555,1))+0))</f>
        <v>0</v>
      </c>
      <c r="CZ555" s="109"/>
      <c r="DA555" s="77"/>
      <c r="DB555" s="77"/>
      <c r="DC555" s="77"/>
      <c r="DD555" s="77"/>
      <c r="DE555" s="77"/>
      <c r="DF555" s="77"/>
      <c r="DG555" s="77"/>
      <c r="DH555" s="77"/>
      <c r="DJ555" s="107" t="str">
        <f t="shared" si="944"/>
        <v>A</v>
      </c>
      <c r="DK555" s="108" t="str">
        <f t="shared" si="944"/>
        <v>A</v>
      </c>
      <c r="DL555" s="108" t="str">
        <f t="shared" si="944"/>
        <v>H</v>
      </c>
      <c r="DM555" s="108" t="str">
        <f t="shared" si="944"/>
        <v>D</v>
      </c>
      <c r="DN555" s="108" t="str">
        <f t="shared" si="944"/>
        <v>H</v>
      </c>
      <c r="DO555" s="108" t="str">
        <f t="shared" si="944"/>
        <v>H</v>
      </c>
      <c r="DP555" s="108" t="str">
        <f t="shared" si="944"/>
        <v>A</v>
      </c>
      <c r="DQ555" s="108" t="str">
        <f t="shared" si="944"/>
        <v>A</v>
      </c>
      <c r="DR555" s="108" t="str">
        <f t="shared" si="944"/>
        <v>H</v>
      </c>
      <c r="DS555" s="108" t="str">
        <f t="shared" si="944"/>
        <v>H</v>
      </c>
      <c r="DT555" s="108" t="str">
        <f>(IF(W555="","",IF(BV555&gt;CU555,"H",IF(BV555&lt;CU555,"A","D"))))</f>
        <v>D</v>
      </c>
      <c r="DU555" s="108" t="str">
        <f>(IF(X555="","",IF(BW555&gt;CV555,"H",IF(BW555&lt;CV555,"A","D"))))</f>
        <v>H</v>
      </c>
      <c r="DV555" s="108" t="str">
        <f>(IF(Y555="","",IF(BX555&gt;CW555,"H",IF(BX555&lt;CW555,"A","D"))))</f>
        <v>H</v>
      </c>
      <c r="DW555" s="108" t="str">
        <f>(IF(Z555="","",IF(BY555&gt;CX555,"H",IF(BY555&lt;CX555,"A","D"))))</f>
        <v>H</v>
      </c>
      <c r="DX555" s="108" t="str">
        <f>(IF(AA555="","",IF(BZ555&gt;CY555,"H",IF(BZ555&lt;CY555,"A","D"))))</f>
        <v>H</v>
      </c>
      <c r="DY555" s="109"/>
      <c r="DZ555" s="56"/>
      <c r="EA555" s="56"/>
      <c r="EB555" s="56"/>
      <c r="EC555" s="56"/>
      <c r="ED555" s="56"/>
      <c r="EE555" s="56"/>
      <c r="EF555" s="56"/>
      <c r="EG555" s="56"/>
      <c r="EI555" s="53" t="str">
        <f t="shared" si="926"/>
        <v>Worthing</v>
      </c>
      <c r="EJ555" s="79">
        <f t="shared" si="945"/>
        <v>30</v>
      </c>
      <c r="EK555" s="80">
        <f t="shared" si="927"/>
        <v>9</v>
      </c>
      <c r="EL555" s="80">
        <f t="shared" si="928"/>
        <v>2</v>
      </c>
      <c r="EM555" s="80">
        <f t="shared" si="929"/>
        <v>4</v>
      </c>
      <c r="EN555" s="80">
        <f>COUNTIF(DY$540:DY$555,"A")</f>
        <v>4</v>
      </c>
      <c r="EO555" s="80">
        <f>COUNTIF(DY$540:DY$555,"D")</f>
        <v>2</v>
      </c>
      <c r="EP555" s="80">
        <f>COUNTIF(DY$540:DY$555,"H")</f>
        <v>9</v>
      </c>
      <c r="EQ555" s="79">
        <f t="shared" si="946"/>
        <v>13</v>
      </c>
      <c r="ER555" s="79">
        <f t="shared" si="930"/>
        <v>4</v>
      </c>
      <c r="ES555" s="79">
        <f t="shared" si="930"/>
        <v>13</v>
      </c>
      <c r="ET555" s="81">
        <f>SUM($BL555:$CI555)+SUM(CZ$540:CZ$555)</f>
        <v>61</v>
      </c>
      <c r="EU555" s="81">
        <f>SUM($CK555:$DH555)+SUM(CA$540:CA$555)</f>
        <v>76</v>
      </c>
      <c r="EV555" s="79">
        <f t="shared" si="931"/>
        <v>30</v>
      </c>
      <c r="EW555" s="136">
        <f t="shared" si="932"/>
        <v>0.80263157894736847</v>
      </c>
      <c r="EX555" s="78"/>
      <c r="EY555" s="80">
        <f t="shared" si="933"/>
        <v>30</v>
      </c>
      <c r="EZ555" s="80">
        <f t="shared" si="934"/>
        <v>13</v>
      </c>
      <c r="FA555" s="80">
        <f t="shared" si="935"/>
        <v>4</v>
      </c>
      <c r="FB555" s="80">
        <f t="shared" si="936"/>
        <v>13</v>
      </c>
      <c r="FC555" s="80">
        <f t="shared" si="937"/>
        <v>61</v>
      </c>
      <c r="FD555" s="80">
        <f t="shared" si="938"/>
        <v>76</v>
      </c>
      <c r="FE555" s="80">
        <f t="shared" si="939"/>
        <v>30</v>
      </c>
      <c r="FF555" s="80">
        <f t="shared" si="940"/>
        <v>0.80263157894736847</v>
      </c>
      <c r="FH555" s="54">
        <f t="shared" si="947"/>
        <v>0</v>
      </c>
      <c r="FI555" s="54">
        <f t="shared" si="948"/>
        <v>0</v>
      </c>
      <c r="FJ555" s="54">
        <f t="shared" si="941"/>
        <v>0</v>
      </c>
      <c r="FK555" s="54">
        <f t="shared" si="941"/>
        <v>0</v>
      </c>
      <c r="FL555" s="54">
        <f t="shared" si="941"/>
        <v>0</v>
      </c>
      <c r="FM555" s="54">
        <f t="shared" si="941"/>
        <v>0</v>
      </c>
      <c r="FN555" s="54">
        <f t="shared" si="941"/>
        <v>0</v>
      </c>
      <c r="FO555" s="54">
        <f t="shared" si="941"/>
        <v>0</v>
      </c>
      <c r="FQ555" s="54" t="str">
        <f t="shared" si="912"/>
        <v/>
      </c>
      <c r="FR555" s="54" t="str">
        <f t="shared" si="913"/>
        <v/>
      </c>
      <c r="FS555" s="54" t="str">
        <f t="shared" si="914"/>
        <v/>
      </c>
      <c r="FT555" s="54" t="str">
        <f t="shared" si="914"/>
        <v/>
      </c>
      <c r="FU555" s="54" t="str">
        <f t="shared" si="914"/>
        <v/>
      </c>
      <c r="FV555" s="54" t="str">
        <f t="shared" si="914"/>
        <v/>
      </c>
      <c r="FW555" s="54" t="str">
        <f t="shared" si="914"/>
        <v/>
      </c>
      <c r="FX555" s="54" t="str">
        <f t="shared" si="914"/>
        <v/>
      </c>
      <c r="FY555" s="54" t="s">
        <v>1219</v>
      </c>
      <c r="GA555" s="59"/>
      <c r="GB555" s="60"/>
      <c r="GD555" s="59"/>
      <c r="GE555" s="61"/>
      <c r="GF555" s="58"/>
      <c r="GG555" s="61"/>
      <c r="GH555" s="61"/>
      <c r="GJ555" s="415" t="s">
        <v>1150</v>
      </c>
      <c r="GK555" s="416" t="s">
        <v>486</v>
      </c>
      <c r="GL555" s="416" t="s">
        <v>486</v>
      </c>
      <c r="GM555" s="416" t="s">
        <v>486</v>
      </c>
      <c r="GN555" s="416" t="s">
        <v>486</v>
      </c>
      <c r="GO555" s="416" t="s">
        <v>486</v>
      </c>
      <c r="GP555" s="416" t="s">
        <v>486</v>
      </c>
      <c r="GQ555" s="416" t="s">
        <v>486</v>
      </c>
      <c r="GR555" s="416" t="s">
        <v>1343</v>
      </c>
      <c r="GS555" s="416"/>
    </row>
    <row r="556" spans="1:201" s="54" customFormat="1" ht="12" customHeight="1" x14ac:dyDescent="0.25">
      <c r="C556" s="56"/>
      <c r="D556" s="115">
        <f>SUM(D539:D555)</f>
        <v>206</v>
      </c>
      <c r="E556" s="115">
        <f>SUM(E539:E555)</f>
        <v>68</v>
      </c>
      <c r="F556" s="115">
        <f>SUM(F539:F555)</f>
        <v>206</v>
      </c>
      <c r="G556" s="419">
        <f>SUM(G539:G555)</f>
        <v>981</v>
      </c>
      <c r="H556" s="419">
        <f>SUM(H539:H555)</f>
        <v>981</v>
      </c>
      <c r="I556" s="57"/>
      <c r="J556" s="69"/>
      <c r="FQ556" s="54" t="str">
        <f t="shared" si="912"/>
        <v/>
      </c>
      <c r="FR556" s="54" t="str">
        <f t="shared" si="913"/>
        <v/>
      </c>
      <c r="FS556" s="54" t="str">
        <f t="shared" si="914"/>
        <v/>
      </c>
      <c r="FT556" s="54" t="str">
        <f t="shared" si="914"/>
        <v/>
      </c>
      <c r="FU556" s="54" t="str">
        <f t="shared" si="914"/>
        <v/>
      </c>
      <c r="FV556" s="54" t="str">
        <f t="shared" si="914"/>
        <v/>
      </c>
      <c r="FW556" s="54" t="str">
        <f t="shared" si="914"/>
        <v/>
      </c>
      <c r="FX556" s="54" t="str">
        <f t="shared" si="914"/>
        <v/>
      </c>
      <c r="FY556" s="54" t="s">
        <v>1302</v>
      </c>
      <c r="GA556" s="59"/>
      <c r="GB556" s="60"/>
      <c r="GD556" s="59"/>
      <c r="GE556" s="61"/>
      <c r="GF556" s="58"/>
      <c r="GG556" s="61"/>
      <c r="GH556" s="61"/>
      <c r="GJ556" s="415"/>
      <c r="GK556" s="415"/>
      <c r="GL556" s="415" t="s">
        <v>1344</v>
      </c>
      <c r="GM556" s="415"/>
      <c r="GN556" s="415"/>
      <c r="GO556" s="415"/>
      <c r="GP556" s="415"/>
      <c r="GQ556" s="415"/>
      <c r="GR556" s="415"/>
      <c r="GS556" s="415"/>
    </row>
    <row r="557" spans="1:201" s="291" customFormat="1" ht="12" customHeight="1" x14ac:dyDescent="0.3">
      <c r="B557" s="292" t="s">
        <v>1345</v>
      </c>
      <c r="C557" s="293"/>
      <c r="D557" s="293"/>
      <c r="E557" s="293"/>
      <c r="F557" s="293"/>
      <c r="G557" s="293"/>
      <c r="H557" s="293"/>
      <c r="I557" s="294"/>
      <c r="J557" s="295"/>
      <c r="K557" s="292"/>
      <c r="L557" s="292"/>
      <c r="M557" s="292"/>
      <c r="N557" s="292"/>
      <c r="O557" s="292"/>
      <c r="P557" s="292"/>
      <c r="Q557" s="292"/>
      <c r="R557" s="292"/>
      <c r="S557" s="292"/>
      <c r="T557" s="292"/>
      <c r="U557" s="292"/>
      <c r="V557" s="292"/>
      <c r="W557" s="292"/>
      <c r="X557" s="292"/>
      <c r="Y557" s="292"/>
      <c r="Z557" s="296"/>
      <c r="AA557" s="296"/>
      <c r="AB557" s="296"/>
      <c r="AC557" s="296"/>
      <c r="AD557" s="296"/>
      <c r="AE557" s="296"/>
      <c r="AF557" s="296"/>
      <c r="AG557" s="296"/>
      <c r="AH557" s="296"/>
      <c r="AI557" s="296"/>
      <c r="AJ557" s="296"/>
      <c r="AK557" s="296"/>
      <c r="AL557" s="296"/>
      <c r="FY557" s="54" t="s">
        <v>1275</v>
      </c>
      <c r="FZ557" s="54"/>
      <c r="GA557" s="59"/>
      <c r="GB557" s="60"/>
      <c r="GC557" s="54"/>
      <c r="GD557" s="59"/>
      <c r="GE557" s="61"/>
      <c r="GF557" s="58"/>
      <c r="GG557" s="61"/>
      <c r="GH557" s="300"/>
    </row>
    <row r="558" spans="1:201" s="54" customFormat="1" ht="12" customHeight="1" thickBot="1" x14ac:dyDescent="0.35">
      <c r="A558" s="53" t="s">
        <v>1346</v>
      </c>
      <c r="B558" s="53" t="s">
        <v>1347</v>
      </c>
      <c r="C558" s="55" t="s">
        <v>1117</v>
      </c>
      <c r="D558" s="57"/>
      <c r="E558" s="57"/>
      <c r="F558" s="57"/>
      <c r="G558" s="57"/>
      <c r="H558" s="57"/>
      <c r="I558" s="57"/>
      <c r="J558" s="95"/>
      <c r="AC558" s="268" t="s">
        <v>1348</v>
      </c>
      <c r="AD558" s="268"/>
      <c r="AE558" s="268"/>
      <c r="AF558" s="268"/>
      <c r="AG558" s="268"/>
      <c r="AH558" s="268"/>
      <c r="AI558" s="268"/>
      <c r="FQ558" s="54" t="str">
        <f t="shared" si="912"/>
        <v/>
      </c>
      <c r="FR558" s="54" t="str">
        <f t="shared" si="913"/>
        <v/>
      </c>
      <c r="FS558" s="54" t="str">
        <f t="shared" si="914"/>
        <v/>
      </c>
      <c r="FT558" s="54" t="str">
        <f t="shared" si="914"/>
        <v/>
      </c>
      <c r="FU558" s="54" t="str">
        <f t="shared" si="914"/>
        <v/>
      </c>
      <c r="FV558" s="54" t="str">
        <f t="shared" si="914"/>
        <v/>
      </c>
      <c r="FW558" s="54" t="str">
        <f t="shared" si="914"/>
        <v/>
      </c>
      <c r="FX558" s="54" t="str">
        <f t="shared" si="914"/>
        <v/>
      </c>
      <c r="FY558" s="54" t="s">
        <v>1148</v>
      </c>
      <c r="FZ558" s="297"/>
      <c r="GA558" s="298"/>
      <c r="GB558" s="299"/>
      <c r="GC558" s="297"/>
      <c r="GD558" s="298"/>
      <c r="GE558" s="300"/>
      <c r="GF558" s="297"/>
      <c r="GG558" s="300"/>
      <c r="GH558" s="61"/>
    </row>
    <row r="559" spans="1:201" s="54" customFormat="1" ht="12" customHeight="1" thickBot="1" x14ac:dyDescent="0.3">
      <c r="A559" s="53" t="s">
        <v>33</v>
      </c>
      <c r="B559" s="53" t="s">
        <v>34</v>
      </c>
      <c r="C559" s="57" t="s">
        <v>35</v>
      </c>
      <c r="D559" s="57" t="s">
        <v>36</v>
      </c>
      <c r="E559" s="57" t="s">
        <v>37</v>
      </c>
      <c r="F559" s="57" t="s">
        <v>38</v>
      </c>
      <c r="G559" s="57" t="s">
        <v>39</v>
      </c>
      <c r="H559" s="57" t="s">
        <v>40</v>
      </c>
      <c r="I559" s="57" t="s">
        <v>41</v>
      </c>
      <c r="J559" s="95" t="s">
        <v>42</v>
      </c>
      <c r="L559" s="126"/>
      <c r="M559" s="63" t="s">
        <v>141</v>
      </c>
      <c r="N559" s="63" t="s">
        <v>742</v>
      </c>
      <c r="O559" s="63" t="s">
        <v>960</v>
      </c>
      <c r="P559" s="63" t="s">
        <v>1118</v>
      </c>
      <c r="Q559" s="63" t="s">
        <v>1119</v>
      </c>
      <c r="R559" s="64" t="s">
        <v>1349</v>
      </c>
      <c r="S559" s="63" t="s">
        <v>466</v>
      </c>
      <c r="T559" s="63" t="s">
        <v>352</v>
      </c>
      <c r="U559" s="63" t="s">
        <v>144</v>
      </c>
      <c r="V559" s="63" t="s">
        <v>1316</v>
      </c>
      <c r="W559" s="63" t="s">
        <v>1120</v>
      </c>
      <c r="X559" s="63" t="s">
        <v>1121</v>
      </c>
      <c r="Y559" s="63" t="s">
        <v>1122</v>
      </c>
      <c r="Z559" s="63" t="s">
        <v>1247</v>
      </c>
      <c r="AA559" s="63" t="s">
        <v>1317</v>
      </c>
      <c r="AB559" s="65" t="s">
        <v>964</v>
      </c>
      <c r="AC559" s="268" t="s">
        <v>1350</v>
      </c>
      <c r="AD559" s="268"/>
      <c r="AE559" s="268"/>
      <c r="AF559" s="268"/>
      <c r="AG559" s="268"/>
      <c r="AH559" s="268"/>
      <c r="AI559" s="268"/>
      <c r="AL559" s="126"/>
      <c r="AM559" s="63" t="s">
        <v>141</v>
      </c>
      <c r="AN559" s="63" t="s">
        <v>742</v>
      </c>
      <c r="AO559" s="63" t="s">
        <v>960</v>
      </c>
      <c r="AP559" s="63" t="s">
        <v>1118</v>
      </c>
      <c r="AQ559" s="63" t="s">
        <v>1119</v>
      </c>
      <c r="AR559" s="64" t="s">
        <v>1349</v>
      </c>
      <c r="AS559" s="63" t="s">
        <v>466</v>
      </c>
      <c r="AT559" s="63" t="s">
        <v>352</v>
      </c>
      <c r="AU559" s="63" t="s">
        <v>144</v>
      </c>
      <c r="AV559" s="63" t="s">
        <v>1316</v>
      </c>
      <c r="AW559" s="63" t="s">
        <v>1120</v>
      </c>
      <c r="AX559" s="63" t="s">
        <v>1121</v>
      </c>
      <c r="AY559" s="63" t="s">
        <v>1122</v>
      </c>
      <c r="AZ559" s="63" t="s">
        <v>1247</v>
      </c>
      <c r="BA559" s="63" t="s">
        <v>1317</v>
      </c>
      <c r="BB559" s="65" t="s">
        <v>964</v>
      </c>
      <c r="EJ559" s="56" t="s">
        <v>35</v>
      </c>
      <c r="EK559" s="56" t="s">
        <v>51</v>
      </c>
      <c r="EL559" s="56" t="s">
        <v>52</v>
      </c>
      <c r="EM559" s="56" t="s">
        <v>53</v>
      </c>
      <c r="EN559" s="56" t="s">
        <v>54</v>
      </c>
      <c r="EO559" s="56" t="s">
        <v>55</v>
      </c>
      <c r="EP559" s="56" t="s">
        <v>56</v>
      </c>
      <c r="EQ559" s="56" t="s">
        <v>36</v>
      </c>
      <c r="ER559" s="56" t="s">
        <v>37</v>
      </c>
      <c r="ES559" s="56" t="s">
        <v>38</v>
      </c>
      <c r="ET559" s="56" t="s">
        <v>39</v>
      </c>
      <c r="EU559" s="56" t="s">
        <v>40</v>
      </c>
      <c r="EV559" s="56" t="s">
        <v>41</v>
      </c>
      <c r="EW559" s="56" t="s">
        <v>42</v>
      </c>
      <c r="EX559" s="56"/>
      <c r="EY559" s="56" t="s">
        <v>35</v>
      </c>
      <c r="EZ559" s="56" t="s">
        <v>36</v>
      </c>
      <c r="FA559" s="56" t="s">
        <v>37</v>
      </c>
      <c r="FB559" s="56" t="s">
        <v>38</v>
      </c>
      <c r="FC559" s="56" t="s">
        <v>39</v>
      </c>
      <c r="FD559" s="56" t="s">
        <v>40</v>
      </c>
      <c r="FE559" s="56" t="s">
        <v>41</v>
      </c>
      <c r="FF559" s="56" t="s">
        <v>42</v>
      </c>
      <c r="FR559" s="56" t="s">
        <v>35</v>
      </c>
      <c r="FS559" s="56" t="s">
        <v>36</v>
      </c>
      <c r="FT559" s="56" t="s">
        <v>37</v>
      </c>
      <c r="FU559" s="56" t="s">
        <v>38</v>
      </c>
      <c r="FV559" s="56" t="s">
        <v>39</v>
      </c>
      <c r="FW559" s="56" t="s">
        <v>40</v>
      </c>
      <c r="FX559" s="56" t="s">
        <v>41</v>
      </c>
      <c r="FZ559" s="58"/>
      <c r="GA559" s="59"/>
      <c r="GB559" s="60"/>
      <c r="GD559" s="59"/>
      <c r="GE559" s="61"/>
      <c r="GF559" s="58"/>
      <c r="GG559" s="61"/>
      <c r="GH559" s="61"/>
      <c r="GJ559" s="417" t="s">
        <v>1351</v>
      </c>
      <c r="GK559" s="420">
        <v>42665</v>
      </c>
      <c r="GL559" s="420">
        <v>42672</v>
      </c>
      <c r="GM559" s="420">
        <v>42700</v>
      </c>
      <c r="GN559" s="420">
        <v>42404</v>
      </c>
      <c r="GO559" s="420">
        <v>42411</v>
      </c>
      <c r="GP559" s="420">
        <v>42433</v>
      </c>
      <c r="GQ559" s="420">
        <v>42440</v>
      </c>
      <c r="GR559" s="420">
        <v>42468</v>
      </c>
    </row>
    <row r="560" spans="1:201" s="54" customFormat="1" ht="12" customHeight="1" x14ac:dyDescent="0.25">
      <c r="A560" s="54">
        <v>1</v>
      </c>
      <c r="B560" s="54" t="s">
        <v>1330</v>
      </c>
      <c r="C560" s="56">
        <v>30</v>
      </c>
      <c r="D560" s="56">
        <v>22</v>
      </c>
      <c r="E560" s="56">
        <v>6</v>
      </c>
      <c r="F560" s="56">
        <v>2</v>
      </c>
      <c r="G560" s="56">
        <v>97</v>
      </c>
      <c r="H560" s="56">
        <v>32</v>
      </c>
      <c r="I560" s="57">
        <v>50</v>
      </c>
      <c r="J560" s="69">
        <f t="shared" ref="J560:J575" si="949">G560/H560</f>
        <v>3.03125</v>
      </c>
      <c r="L560" s="66" t="s">
        <v>1127</v>
      </c>
      <c r="M560" s="71"/>
      <c r="N560" s="72" t="s">
        <v>100</v>
      </c>
      <c r="O560" s="72" t="s">
        <v>60</v>
      </c>
      <c r="P560" s="130" t="s">
        <v>101</v>
      </c>
      <c r="Q560" s="72" t="s">
        <v>101</v>
      </c>
      <c r="R560" s="64" t="s">
        <v>62</v>
      </c>
      <c r="S560" s="72" t="s">
        <v>124</v>
      </c>
      <c r="T560" s="72" t="s">
        <v>186</v>
      </c>
      <c r="U560" s="72" t="s">
        <v>89</v>
      </c>
      <c r="V560" s="72" t="s">
        <v>99</v>
      </c>
      <c r="W560" s="72" t="s">
        <v>149</v>
      </c>
      <c r="X560" s="72" t="s">
        <v>59</v>
      </c>
      <c r="Y560" s="72" t="s">
        <v>60</v>
      </c>
      <c r="Z560" s="72" t="s">
        <v>89</v>
      </c>
      <c r="AA560" s="72" t="s">
        <v>76</v>
      </c>
      <c r="AB560" s="134" t="s">
        <v>59</v>
      </c>
      <c r="AL560" s="66" t="s">
        <v>1127</v>
      </c>
      <c r="AM560" s="71"/>
      <c r="AN560" s="63" t="s">
        <v>310</v>
      </c>
      <c r="AO560" s="63" t="s">
        <v>482</v>
      </c>
      <c r="AP560" s="63" t="s">
        <v>591</v>
      </c>
      <c r="AQ560" s="63" t="s">
        <v>508</v>
      </c>
      <c r="AR560" s="64" t="s">
        <v>752</v>
      </c>
      <c r="AS560" s="63" t="s">
        <v>517</v>
      </c>
      <c r="AT560" s="63" t="s">
        <v>747</v>
      </c>
      <c r="AU560" s="63" t="s">
        <v>414</v>
      </c>
      <c r="AV560" s="63" t="s">
        <v>753</v>
      </c>
      <c r="AW560" s="63" t="s">
        <v>573</v>
      </c>
      <c r="AX560" s="63" t="s">
        <v>714</v>
      </c>
      <c r="AY560" s="63" t="s">
        <v>171</v>
      </c>
      <c r="AZ560" s="63" t="s">
        <v>491</v>
      </c>
      <c r="BA560" s="63" t="s">
        <v>702</v>
      </c>
      <c r="BB560" s="65" t="s">
        <v>515</v>
      </c>
      <c r="BL560" s="74"/>
      <c r="BM560" s="75">
        <f t="shared" ref="BM560:CA569" si="950">(IF(N560="","",(IF(MID(N560,2,1)="-",LEFT(N560,1),LEFT(N560,2)))+0))</f>
        <v>4</v>
      </c>
      <c r="BN560" s="75">
        <f t="shared" si="950"/>
        <v>4</v>
      </c>
      <c r="BO560" s="75">
        <f t="shared" si="950"/>
        <v>3</v>
      </c>
      <c r="BP560" s="75">
        <f t="shared" si="950"/>
        <v>3</v>
      </c>
      <c r="BQ560" s="75">
        <f t="shared" si="950"/>
        <v>1</v>
      </c>
      <c r="BR560" s="75">
        <f t="shared" si="950"/>
        <v>0</v>
      </c>
      <c r="BS560" s="75">
        <f t="shared" si="950"/>
        <v>3</v>
      </c>
      <c r="BT560" s="75">
        <f t="shared" si="950"/>
        <v>3</v>
      </c>
      <c r="BU560" s="75">
        <f t="shared" si="950"/>
        <v>1</v>
      </c>
      <c r="BV560" s="75">
        <f t="shared" si="950"/>
        <v>1</v>
      </c>
      <c r="BW560" s="75">
        <f t="shared" si="950"/>
        <v>4</v>
      </c>
      <c r="BX560" s="75">
        <f t="shared" si="950"/>
        <v>4</v>
      </c>
      <c r="BY560" s="75">
        <f t="shared" si="950"/>
        <v>3</v>
      </c>
      <c r="BZ560" s="75">
        <f t="shared" si="950"/>
        <v>0</v>
      </c>
      <c r="CA560" s="76">
        <f t="shared" si="950"/>
        <v>4</v>
      </c>
      <c r="CB560" s="77"/>
      <c r="CC560" s="77"/>
      <c r="CD560" s="77"/>
      <c r="CE560" s="77"/>
      <c r="CF560" s="77"/>
      <c r="CG560" s="77"/>
      <c r="CH560" s="77"/>
      <c r="CI560" s="77"/>
      <c r="CJ560" s="78"/>
      <c r="CK560" s="74"/>
      <c r="CL560" s="75">
        <f t="shared" ref="CL560:CZ569" si="951">(IF(N560="","",IF(RIGHT(N560,2)="10",RIGHT(N560,2),RIGHT(N560,1))+0))</f>
        <v>3</v>
      </c>
      <c r="CM560" s="75">
        <f t="shared" si="951"/>
        <v>1</v>
      </c>
      <c r="CN560" s="75">
        <f t="shared" si="951"/>
        <v>2</v>
      </c>
      <c r="CO560" s="75">
        <f t="shared" si="951"/>
        <v>2</v>
      </c>
      <c r="CP560" s="75">
        <f t="shared" si="951"/>
        <v>1</v>
      </c>
      <c r="CQ560" s="75">
        <f t="shared" si="951"/>
        <v>0</v>
      </c>
      <c r="CR560" s="75">
        <f t="shared" si="951"/>
        <v>4</v>
      </c>
      <c r="CS560" s="75">
        <f t="shared" si="951"/>
        <v>0</v>
      </c>
      <c r="CT560" s="75">
        <f t="shared" si="951"/>
        <v>0</v>
      </c>
      <c r="CU560" s="75">
        <f t="shared" si="951"/>
        <v>5</v>
      </c>
      <c r="CV560" s="75">
        <f t="shared" si="951"/>
        <v>0</v>
      </c>
      <c r="CW560" s="75">
        <f t="shared" si="951"/>
        <v>1</v>
      </c>
      <c r="CX560" s="75">
        <f t="shared" si="951"/>
        <v>0</v>
      </c>
      <c r="CY560" s="75">
        <f t="shared" si="951"/>
        <v>2</v>
      </c>
      <c r="CZ560" s="76">
        <f t="shared" si="951"/>
        <v>0</v>
      </c>
      <c r="DA560" s="77"/>
      <c r="DB560" s="77"/>
      <c r="DC560" s="77"/>
      <c r="DD560" s="77"/>
      <c r="DE560" s="77"/>
      <c r="DF560" s="77"/>
      <c r="DG560" s="77"/>
      <c r="DH560" s="77"/>
      <c r="DJ560" s="74"/>
      <c r="DK560" s="75" t="str">
        <f t="shared" ref="DK560:DY569" si="952">(IF(N560="","",IF(BM560&gt;CL560,"H",IF(BM560&lt;CL560,"A","D"))))</f>
        <v>H</v>
      </c>
      <c r="DL560" s="75" t="str">
        <f t="shared" si="952"/>
        <v>H</v>
      </c>
      <c r="DM560" s="75" t="str">
        <f t="shared" si="952"/>
        <v>H</v>
      </c>
      <c r="DN560" s="75" t="str">
        <f t="shared" si="952"/>
        <v>H</v>
      </c>
      <c r="DO560" s="75" t="str">
        <f t="shared" si="952"/>
        <v>D</v>
      </c>
      <c r="DP560" s="75" t="str">
        <f t="shared" si="952"/>
        <v>D</v>
      </c>
      <c r="DQ560" s="75" t="str">
        <f t="shared" si="952"/>
        <v>A</v>
      </c>
      <c r="DR560" s="75" t="str">
        <f t="shared" si="952"/>
        <v>H</v>
      </c>
      <c r="DS560" s="75" t="str">
        <f t="shared" si="952"/>
        <v>H</v>
      </c>
      <c r="DT560" s="75" t="str">
        <f t="shared" si="952"/>
        <v>A</v>
      </c>
      <c r="DU560" s="75" t="str">
        <f t="shared" si="952"/>
        <v>H</v>
      </c>
      <c r="DV560" s="75" t="str">
        <f t="shared" si="952"/>
        <v>H</v>
      </c>
      <c r="DW560" s="75" t="str">
        <f t="shared" si="952"/>
        <v>H</v>
      </c>
      <c r="DX560" s="75" t="str">
        <f t="shared" si="952"/>
        <v>A</v>
      </c>
      <c r="DY560" s="76" t="str">
        <f t="shared" si="952"/>
        <v>H</v>
      </c>
      <c r="DZ560" s="56"/>
      <c r="EA560" s="56"/>
      <c r="EB560" s="56"/>
      <c r="EC560" s="56"/>
      <c r="ED560" s="56"/>
      <c r="EE560" s="56"/>
      <c r="EF560" s="56"/>
      <c r="EG560" s="56"/>
      <c r="EI560" s="53" t="str">
        <f t="shared" ref="EI560:EI575" si="953">L560</f>
        <v>Chesham United</v>
      </c>
      <c r="EJ560" s="79">
        <f>SUM(EQ560:ES560)</f>
        <v>30</v>
      </c>
      <c r="EK560" s="80">
        <f t="shared" ref="EK560:EK575" si="954">COUNTIF($DJ560:$EG560,"H")</f>
        <v>10</v>
      </c>
      <c r="EL560" s="80">
        <f t="shared" ref="EL560:EL575" si="955">COUNTIF($DJ560:$EG560,"D")</f>
        <v>2</v>
      </c>
      <c r="EM560" s="80">
        <f t="shared" ref="EM560:EM575" si="956">COUNTIF($DJ560:$EG560,"A")</f>
        <v>3</v>
      </c>
      <c r="EN560" s="80">
        <f>COUNTIF(DJ$560:DJ$575,"A")</f>
        <v>10</v>
      </c>
      <c r="EO560" s="80">
        <f>COUNTIF(DJ$560:DJ$575,"D")</f>
        <v>1</v>
      </c>
      <c r="EP560" s="80">
        <f>COUNTIF(DJ$560:DJ$575,"H")</f>
        <v>4</v>
      </c>
      <c r="EQ560" s="79">
        <f>EK560+EN560</f>
        <v>20</v>
      </c>
      <c r="ER560" s="79">
        <f t="shared" ref="ER560:ES575" si="957">EL560+EO560</f>
        <v>3</v>
      </c>
      <c r="ES560" s="79">
        <f t="shared" si="957"/>
        <v>7</v>
      </c>
      <c r="ET560" s="81">
        <f>SUM($BL560:$CI560)+SUM(CK$560:CK$575)</f>
        <v>78</v>
      </c>
      <c r="EU560" s="81">
        <f>SUM($CK560:$DH560)+SUM(BL$560:BL$575)</f>
        <v>50</v>
      </c>
      <c r="EV560" s="79">
        <f t="shared" ref="EV560:EV575" si="958">(EQ560*2)+ER560</f>
        <v>43</v>
      </c>
      <c r="EW560" s="136">
        <f t="shared" ref="EW560:EW575" si="959">IF(ET560&gt;0,IF(EU560&gt;0,ET560/EU560,0),0)</f>
        <v>1.56</v>
      </c>
      <c r="EX560" s="78"/>
      <c r="EY560" s="80">
        <f t="shared" ref="EY560:EY575" si="960">VLOOKUP($EI560,$B$560:$J$575,2,0)</f>
        <v>30</v>
      </c>
      <c r="EZ560" s="80">
        <f t="shared" ref="EZ560:EZ575" si="961">VLOOKUP($EI560,$B$560:$J$575,3,0)</f>
        <v>20</v>
      </c>
      <c r="FA560" s="80">
        <f t="shared" ref="FA560:FA575" si="962">VLOOKUP($EI560,$B$560:$J$575,4,0)</f>
        <v>3</v>
      </c>
      <c r="FB560" s="80">
        <f t="shared" ref="FB560:FB575" si="963">VLOOKUP($EI560,$B$560:$J$575,5,0)</f>
        <v>7</v>
      </c>
      <c r="FC560" s="80">
        <f t="shared" ref="FC560:FC575" si="964">VLOOKUP($EI560,$B$560:$J$575,6,0)</f>
        <v>78</v>
      </c>
      <c r="FD560" s="80">
        <f t="shared" ref="FD560:FD575" si="965">VLOOKUP($EI560,$B$560:$J$575,7,0)</f>
        <v>51</v>
      </c>
      <c r="FE560" s="80">
        <f t="shared" ref="FE560:FE575" si="966">VLOOKUP($EI560,$B$560:$J$575,8,0)</f>
        <v>43</v>
      </c>
      <c r="FF560" s="80">
        <f t="shared" ref="FF560:FF575" si="967">VLOOKUP($EI560,$B$560:$J$575,9,0)</f>
        <v>1.5294117647058822</v>
      </c>
      <c r="FH560" s="54">
        <f>IF(EJ560=EY560,0,1)</f>
        <v>0</v>
      </c>
      <c r="FI560" s="54">
        <f>IF(EQ560=EZ560,0,1)</f>
        <v>0</v>
      </c>
      <c r="FJ560" s="54">
        <f t="shared" ref="FJ560:FO575" si="968">IF(ER560=FA560,0,1)</f>
        <v>0</v>
      </c>
      <c r="FK560" s="54">
        <f t="shared" si="968"/>
        <v>0</v>
      </c>
      <c r="FL560" s="54">
        <f t="shared" si="968"/>
        <v>0</v>
      </c>
      <c r="FM560" s="54">
        <f t="shared" si="968"/>
        <v>1</v>
      </c>
      <c r="FN560" s="54">
        <f t="shared" si="968"/>
        <v>0</v>
      </c>
      <c r="FO560" s="54">
        <f t="shared" si="968"/>
        <v>1</v>
      </c>
      <c r="FQ560" s="54" t="str">
        <f t="shared" si="912"/>
        <v>Chesham United</v>
      </c>
      <c r="FR560" s="54">
        <f t="shared" si="913"/>
        <v>0</v>
      </c>
      <c r="FS560" s="54">
        <f t="shared" si="914"/>
        <v>0</v>
      </c>
      <c r="FT560" s="54">
        <f t="shared" si="914"/>
        <v>0</v>
      </c>
      <c r="FU560" s="54">
        <f t="shared" si="914"/>
        <v>0</v>
      </c>
      <c r="FV560" s="54">
        <f t="shared" si="914"/>
        <v>0</v>
      </c>
      <c r="FW560" s="54">
        <f t="shared" si="914"/>
        <v>1</v>
      </c>
      <c r="FX560" s="54">
        <f t="shared" si="914"/>
        <v>0</v>
      </c>
      <c r="FY560" s="54" t="s">
        <v>71</v>
      </c>
      <c r="FZ560" s="61"/>
      <c r="GA560" s="59"/>
      <c r="GB560" s="60"/>
      <c r="GD560" s="59"/>
      <c r="GE560" s="61"/>
      <c r="GF560" s="58"/>
      <c r="GG560" s="61"/>
      <c r="GH560" s="61"/>
      <c r="GJ560" s="421" t="s">
        <v>1127</v>
      </c>
      <c r="GK560" s="422" t="s">
        <v>486</v>
      </c>
      <c r="GL560" s="422" t="s">
        <v>486</v>
      </c>
      <c r="GM560" s="422" t="s">
        <v>486</v>
      </c>
      <c r="GN560" s="422" t="s">
        <v>486</v>
      </c>
      <c r="GO560" s="422" t="s">
        <v>486</v>
      </c>
      <c r="GP560" s="422" t="s">
        <v>486</v>
      </c>
      <c r="GQ560" s="422" t="s">
        <v>486</v>
      </c>
      <c r="GR560" s="422" t="s">
        <v>486</v>
      </c>
    </row>
    <row r="561" spans="1:200" s="54" customFormat="1" ht="12" customHeight="1" x14ac:dyDescent="0.25">
      <c r="A561" s="54">
        <v>2</v>
      </c>
      <c r="B561" s="54" t="s">
        <v>1325</v>
      </c>
      <c r="C561" s="56">
        <v>30</v>
      </c>
      <c r="D561" s="56">
        <v>19</v>
      </c>
      <c r="E561" s="56">
        <v>6</v>
      </c>
      <c r="F561" s="56">
        <v>5</v>
      </c>
      <c r="G561" s="56">
        <v>88</v>
      </c>
      <c r="H561" s="56">
        <v>38</v>
      </c>
      <c r="I561" s="57">
        <v>44</v>
      </c>
      <c r="J561" s="69">
        <f t="shared" si="949"/>
        <v>2.3157894736842106</v>
      </c>
      <c r="L561" s="82" t="s">
        <v>1280</v>
      </c>
      <c r="M561" s="86" t="s">
        <v>164</v>
      </c>
      <c r="N561" s="83"/>
      <c r="O561" s="88" t="s">
        <v>269</v>
      </c>
      <c r="P561" s="88" t="s">
        <v>77</v>
      </c>
      <c r="Q561" s="88" t="s">
        <v>59</v>
      </c>
      <c r="R561" s="84" t="s">
        <v>304</v>
      </c>
      <c r="S561" s="88" t="s">
        <v>178</v>
      </c>
      <c r="T561" s="88" t="s">
        <v>77</v>
      </c>
      <c r="U561" s="88" t="s">
        <v>124</v>
      </c>
      <c r="V561" s="148" t="s">
        <v>162</v>
      </c>
      <c r="W561" s="88" t="s">
        <v>58</v>
      </c>
      <c r="X561" s="88" t="s">
        <v>164</v>
      </c>
      <c r="Y561" s="88" t="s">
        <v>59</v>
      </c>
      <c r="Z561" s="88" t="s">
        <v>89</v>
      </c>
      <c r="AA561" s="88" t="s">
        <v>77</v>
      </c>
      <c r="AB561" s="89" t="s">
        <v>89</v>
      </c>
      <c r="AL561" s="82" t="s">
        <v>1280</v>
      </c>
      <c r="AM561" s="253" t="s">
        <v>763</v>
      </c>
      <c r="AN561" s="83"/>
      <c r="AO561" s="59" t="s">
        <v>450</v>
      </c>
      <c r="AP561" s="59" t="s">
        <v>754</v>
      </c>
      <c r="AQ561" s="59" t="s">
        <v>365</v>
      </c>
      <c r="AR561" s="84" t="s">
        <v>516</v>
      </c>
      <c r="AS561" s="59" t="s">
        <v>538</v>
      </c>
      <c r="AT561" s="59" t="s">
        <v>483</v>
      </c>
      <c r="AU561" s="59" t="s">
        <v>517</v>
      </c>
      <c r="AV561" s="59" t="s">
        <v>272</v>
      </c>
      <c r="AW561" s="59" t="s">
        <v>752</v>
      </c>
      <c r="AX561" s="59" t="s">
        <v>757</v>
      </c>
      <c r="AY561" s="59" t="s">
        <v>491</v>
      </c>
      <c r="AZ561" s="59" t="s">
        <v>503</v>
      </c>
      <c r="BA561" s="59" t="s">
        <v>747</v>
      </c>
      <c r="BB561" s="85" t="s">
        <v>591</v>
      </c>
      <c r="BL561" s="90">
        <f t="shared" ref="BL561:BU575" si="969">(IF(M561="","",(IF(MID(M561,2,1)="-",LEFT(M561,1),LEFT(M561,2)))+0))</f>
        <v>8</v>
      </c>
      <c r="BM561" s="91"/>
      <c r="BN561" s="77">
        <f t="shared" si="950"/>
        <v>7</v>
      </c>
      <c r="BO561" s="77">
        <f t="shared" si="950"/>
        <v>2</v>
      </c>
      <c r="BP561" s="77">
        <f t="shared" si="950"/>
        <v>4</v>
      </c>
      <c r="BQ561" s="77">
        <f t="shared" si="950"/>
        <v>4</v>
      </c>
      <c r="BR561" s="77">
        <f t="shared" si="950"/>
        <v>6</v>
      </c>
      <c r="BS561" s="77">
        <f t="shared" si="950"/>
        <v>2</v>
      </c>
      <c r="BT561" s="77">
        <f t="shared" si="950"/>
        <v>0</v>
      </c>
      <c r="BU561" s="77">
        <f t="shared" si="950"/>
        <v>6</v>
      </c>
      <c r="BV561" s="77">
        <f t="shared" si="950"/>
        <v>5</v>
      </c>
      <c r="BW561" s="77">
        <f t="shared" si="950"/>
        <v>8</v>
      </c>
      <c r="BX561" s="77">
        <f t="shared" si="950"/>
        <v>4</v>
      </c>
      <c r="BY561" s="77">
        <f t="shared" si="950"/>
        <v>3</v>
      </c>
      <c r="BZ561" s="77">
        <f t="shared" si="950"/>
        <v>2</v>
      </c>
      <c r="CA561" s="92">
        <f t="shared" si="950"/>
        <v>3</v>
      </c>
      <c r="CB561" s="77"/>
      <c r="CC561" s="77"/>
      <c r="CD561" s="77"/>
      <c r="CE561" s="77"/>
      <c r="CF561" s="77"/>
      <c r="CG561" s="77"/>
      <c r="CH561" s="77"/>
      <c r="CI561" s="77"/>
      <c r="CJ561" s="78"/>
      <c r="CK561" s="90">
        <f t="shared" ref="CK561:CT575" si="970">(IF(M561="","",IF(RIGHT(M561,2)="10",RIGHT(M561,2),RIGHT(M561,1))+0))</f>
        <v>0</v>
      </c>
      <c r="CL561" s="91"/>
      <c r="CM561" s="77">
        <f t="shared" si="951"/>
        <v>1</v>
      </c>
      <c r="CN561" s="77">
        <f t="shared" si="951"/>
        <v>1</v>
      </c>
      <c r="CO561" s="77">
        <f t="shared" si="951"/>
        <v>0</v>
      </c>
      <c r="CP561" s="77">
        <f t="shared" si="951"/>
        <v>2</v>
      </c>
      <c r="CQ561" s="77">
        <f t="shared" si="951"/>
        <v>1</v>
      </c>
      <c r="CR561" s="77">
        <f t="shared" si="951"/>
        <v>1</v>
      </c>
      <c r="CS561" s="77">
        <f t="shared" si="951"/>
        <v>0</v>
      </c>
      <c r="CT561" s="77">
        <f t="shared" si="951"/>
        <v>0</v>
      </c>
      <c r="CU561" s="77">
        <f t="shared" si="951"/>
        <v>1</v>
      </c>
      <c r="CV561" s="77">
        <f t="shared" si="951"/>
        <v>0</v>
      </c>
      <c r="CW561" s="77">
        <f t="shared" si="951"/>
        <v>0</v>
      </c>
      <c r="CX561" s="77">
        <f t="shared" si="951"/>
        <v>0</v>
      </c>
      <c r="CY561" s="77">
        <f t="shared" si="951"/>
        <v>1</v>
      </c>
      <c r="CZ561" s="92">
        <f t="shared" si="951"/>
        <v>0</v>
      </c>
      <c r="DA561" s="77"/>
      <c r="DB561" s="77"/>
      <c r="DC561" s="77"/>
      <c r="DD561" s="77"/>
      <c r="DE561" s="77"/>
      <c r="DF561" s="77"/>
      <c r="DG561" s="77"/>
      <c r="DH561" s="77"/>
      <c r="DJ561" s="90" t="str">
        <f t="shared" ref="DJ561:DS575" si="971">(IF(M561="","",IF(BL561&gt;CK561,"H",IF(BL561&lt;CK561,"A","D"))))</f>
        <v>H</v>
      </c>
      <c r="DK561" s="91"/>
      <c r="DL561" s="77" t="str">
        <f t="shared" si="952"/>
        <v>H</v>
      </c>
      <c r="DM561" s="77" t="str">
        <f t="shared" si="952"/>
        <v>H</v>
      </c>
      <c r="DN561" s="77" t="str">
        <f t="shared" si="952"/>
        <v>H</v>
      </c>
      <c r="DO561" s="77" t="str">
        <f t="shared" si="952"/>
        <v>H</v>
      </c>
      <c r="DP561" s="77" t="str">
        <f t="shared" si="952"/>
        <v>H</v>
      </c>
      <c r="DQ561" s="77" t="str">
        <f t="shared" si="952"/>
        <v>H</v>
      </c>
      <c r="DR561" s="77" t="str">
        <f t="shared" si="952"/>
        <v>D</v>
      </c>
      <c r="DS561" s="77" t="str">
        <f t="shared" si="952"/>
        <v>H</v>
      </c>
      <c r="DT561" s="77" t="str">
        <f t="shared" si="952"/>
        <v>H</v>
      </c>
      <c r="DU561" s="77" t="str">
        <f t="shared" si="952"/>
        <v>H</v>
      </c>
      <c r="DV561" s="77" t="str">
        <f t="shared" si="952"/>
        <v>H</v>
      </c>
      <c r="DW561" s="77" t="str">
        <f t="shared" si="952"/>
        <v>H</v>
      </c>
      <c r="DX561" s="77" t="str">
        <f t="shared" si="952"/>
        <v>H</v>
      </c>
      <c r="DY561" s="92" t="str">
        <f t="shared" si="952"/>
        <v>H</v>
      </c>
      <c r="DZ561" s="56"/>
      <c r="EA561" s="56"/>
      <c r="EB561" s="56"/>
      <c r="EC561" s="56"/>
      <c r="ED561" s="56"/>
      <c r="EE561" s="56"/>
      <c r="EF561" s="56"/>
      <c r="EG561" s="56"/>
      <c r="EI561" s="53" t="str">
        <f t="shared" si="953"/>
        <v>Dagenham</v>
      </c>
      <c r="EJ561" s="79">
        <f t="shared" ref="EJ561:EJ575" si="972">SUM(EQ561:ES561)</f>
        <v>30</v>
      </c>
      <c r="EK561" s="80">
        <f t="shared" si="954"/>
        <v>14</v>
      </c>
      <c r="EL561" s="80">
        <f t="shared" si="955"/>
        <v>1</v>
      </c>
      <c r="EM561" s="80">
        <f t="shared" si="956"/>
        <v>0</v>
      </c>
      <c r="EN561" s="80">
        <f>COUNTIF(DK$560:DK$575,"A")</f>
        <v>4</v>
      </c>
      <c r="EO561" s="80">
        <f>COUNTIF(DK$560:DK$575,"D")</f>
        <v>6</v>
      </c>
      <c r="EP561" s="80">
        <f>COUNTIF(DK$560:DK$575,"H")</f>
        <v>5</v>
      </c>
      <c r="EQ561" s="79">
        <f t="shared" ref="EQ561:EQ575" si="973">EK561+EN561</f>
        <v>18</v>
      </c>
      <c r="ER561" s="79">
        <f t="shared" si="957"/>
        <v>7</v>
      </c>
      <c r="ES561" s="79">
        <f t="shared" si="957"/>
        <v>5</v>
      </c>
      <c r="ET561" s="81">
        <f>SUM($BL561:$CI561)+SUM(CL$560:CL$575)</f>
        <v>97</v>
      </c>
      <c r="EU561" s="81">
        <f>SUM($CK561:$DH561)+SUM(BM$560:BM$575)</f>
        <v>30</v>
      </c>
      <c r="EV561" s="79">
        <f t="shared" si="958"/>
        <v>43</v>
      </c>
      <c r="EW561" s="136">
        <f t="shared" si="959"/>
        <v>3.2333333333333334</v>
      </c>
      <c r="EX561" s="78"/>
      <c r="EY561" s="80">
        <f t="shared" si="960"/>
        <v>30</v>
      </c>
      <c r="EZ561" s="80">
        <f t="shared" si="961"/>
        <v>18</v>
      </c>
      <c r="FA561" s="80">
        <f t="shared" si="962"/>
        <v>7</v>
      </c>
      <c r="FB561" s="80">
        <f t="shared" si="963"/>
        <v>5</v>
      </c>
      <c r="FC561" s="80">
        <f t="shared" si="964"/>
        <v>95</v>
      </c>
      <c r="FD561" s="80">
        <f t="shared" si="965"/>
        <v>30</v>
      </c>
      <c r="FE561" s="80">
        <f t="shared" si="966"/>
        <v>43</v>
      </c>
      <c r="FF561" s="80">
        <f t="shared" si="967"/>
        <v>3.1666666666666665</v>
      </c>
      <c r="FH561" s="54">
        <f t="shared" ref="FH561:FH575" si="974">IF(EJ561=EY561,0,1)</f>
        <v>0</v>
      </c>
      <c r="FI561" s="54">
        <f t="shared" ref="FI561:FI575" si="975">IF(EQ561=EZ561,0,1)</f>
        <v>0</v>
      </c>
      <c r="FJ561" s="54">
        <f t="shared" si="968"/>
        <v>0</v>
      </c>
      <c r="FK561" s="54">
        <f t="shared" si="968"/>
        <v>0</v>
      </c>
      <c r="FL561" s="54">
        <f t="shared" si="968"/>
        <v>1</v>
      </c>
      <c r="FM561" s="54">
        <f t="shared" si="968"/>
        <v>0</v>
      </c>
      <c r="FN561" s="54">
        <f t="shared" si="968"/>
        <v>0</v>
      </c>
      <c r="FO561" s="54">
        <f t="shared" si="968"/>
        <v>1</v>
      </c>
      <c r="FQ561" s="54" t="str">
        <f t="shared" si="912"/>
        <v>Dagenham</v>
      </c>
      <c r="FR561" s="54">
        <f t="shared" si="913"/>
        <v>0</v>
      </c>
      <c r="FS561" s="54">
        <f t="shared" si="914"/>
        <v>0</v>
      </c>
      <c r="FT561" s="54">
        <f t="shared" si="914"/>
        <v>0</v>
      </c>
      <c r="FU561" s="54">
        <f t="shared" si="914"/>
        <v>0</v>
      </c>
      <c r="FV561" s="54">
        <f t="shared" si="914"/>
        <v>-2</v>
      </c>
      <c r="FW561" s="54">
        <f t="shared" si="914"/>
        <v>0</v>
      </c>
      <c r="FX561" s="54">
        <f t="shared" si="914"/>
        <v>0</v>
      </c>
      <c r="FY561" s="54" t="s">
        <v>1128</v>
      </c>
      <c r="FZ561" s="61"/>
      <c r="GA561" s="59"/>
      <c r="GB561" s="60"/>
      <c r="GD561" s="59"/>
      <c r="GE561" s="61"/>
      <c r="GF561" s="58"/>
      <c r="GG561" s="61"/>
      <c r="GH561" s="61"/>
      <c r="GJ561" s="421" t="s">
        <v>1280</v>
      </c>
      <c r="GK561" s="422" t="s">
        <v>486</v>
      </c>
      <c r="GL561" s="422" t="s">
        <v>486</v>
      </c>
      <c r="GM561" s="422" t="s">
        <v>486</v>
      </c>
      <c r="GN561" s="422" t="s">
        <v>1352</v>
      </c>
      <c r="GO561" s="422" t="s">
        <v>486</v>
      </c>
      <c r="GP561" s="422" t="s">
        <v>1353</v>
      </c>
      <c r="GQ561" s="422" t="s">
        <v>486</v>
      </c>
      <c r="GR561" s="422" t="s">
        <v>1354</v>
      </c>
    </row>
    <row r="562" spans="1:200" s="54" customFormat="1" ht="12" customHeight="1" x14ac:dyDescent="0.25">
      <c r="A562" s="54">
        <v>3</v>
      </c>
      <c r="B562" s="54" t="s">
        <v>1142</v>
      </c>
      <c r="C562" s="56">
        <v>30</v>
      </c>
      <c r="D562" s="56">
        <v>19</v>
      </c>
      <c r="E562" s="56">
        <v>6</v>
      </c>
      <c r="F562" s="56">
        <v>5</v>
      </c>
      <c r="G562" s="56">
        <v>82</v>
      </c>
      <c r="H562" s="56">
        <v>51</v>
      </c>
      <c r="I562" s="57">
        <v>44</v>
      </c>
      <c r="J562" s="69">
        <f t="shared" si="949"/>
        <v>1.607843137254902</v>
      </c>
      <c r="L562" s="82" t="s">
        <v>1250</v>
      </c>
      <c r="M562" s="86" t="s">
        <v>175</v>
      </c>
      <c r="N562" s="88" t="s">
        <v>185</v>
      </c>
      <c r="O562" s="83"/>
      <c r="P562" s="88" t="s">
        <v>58</v>
      </c>
      <c r="Q562" s="88" t="s">
        <v>175</v>
      </c>
      <c r="R562" s="84" t="s">
        <v>220</v>
      </c>
      <c r="S562" s="88" t="s">
        <v>74</v>
      </c>
      <c r="T562" s="88" t="s">
        <v>200</v>
      </c>
      <c r="U562" s="88" t="s">
        <v>62</v>
      </c>
      <c r="V562" s="88" t="s">
        <v>99</v>
      </c>
      <c r="W562" s="88" t="s">
        <v>176</v>
      </c>
      <c r="X562" s="88" t="s">
        <v>150</v>
      </c>
      <c r="Y562" s="88" t="s">
        <v>150</v>
      </c>
      <c r="Z562" s="88" t="s">
        <v>125</v>
      </c>
      <c r="AA562" s="88" t="s">
        <v>176</v>
      </c>
      <c r="AB562" s="89" t="s">
        <v>87</v>
      </c>
      <c r="AL562" s="82" t="s">
        <v>1250</v>
      </c>
      <c r="AM562" s="253" t="s">
        <v>483</v>
      </c>
      <c r="AN562" s="59" t="s">
        <v>578</v>
      </c>
      <c r="AO562" s="83"/>
      <c r="AP562" s="59" t="s">
        <v>506</v>
      </c>
      <c r="AQ562" s="59" t="s">
        <v>523</v>
      </c>
      <c r="AR562" s="84" t="s">
        <v>702</v>
      </c>
      <c r="AS562" s="59" t="s">
        <v>508</v>
      </c>
      <c r="AT562" s="59" t="s">
        <v>493</v>
      </c>
      <c r="AU562" s="59" t="s">
        <v>456</v>
      </c>
      <c r="AV562" s="59" t="s">
        <v>503</v>
      </c>
      <c r="AW562" s="59" t="s">
        <v>490</v>
      </c>
      <c r="AX562" s="59" t="s">
        <v>515</v>
      </c>
      <c r="AY562" s="59" t="s">
        <v>753</v>
      </c>
      <c r="AZ562" s="59" t="s">
        <v>516</v>
      </c>
      <c r="BA562" s="59" t="s">
        <v>1133</v>
      </c>
      <c r="BB562" s="85" t="s">
        <v>747</v>
      </c>
      <c r="BL562" s="90">
        <f t="shared" si="969"/>
        <v>2</v>
      </c>
      <c r="BM562" s="77">
        <f t="shared" si="969"/>
        <v>0</v>
      </c>
      <c r="BN562" s="91"/>
      <c r="BO562" s="77">
        <f t="shared" si="950"/>
        <v>5</v>
      </c>
      <c r="BP562" s="77">
        <f t="shared" si="950"/>
        <v>2</v>
      </c>
      <c r="BQ562" s="77">
        <f t="shared" si="950"/>
        <v>2</v>
      </c>
      <c r="BR562" s="77">
        <f t="shared" si="950"/>
        <v>1</v>
      </c>
      <c r="BS562" s="77">
        <f t="shared" si="950"/>
        <v>2</v>
      </c>
      <c r="BT562" s="77">
        <f t="shared" si="950"/>
        <v>1</v>
      </c>
      <c r="BU562" s="77">
        <f t="shared" si="950"/>
        <v>1</v>
      </c>
      <c r="BV562" s="77">
        <f t="shared" si="950"/>
        <v>2</v>
      </c>
      <c r="BW562" s="77">
        <f t="shared" si="950"/>
        <v>3</v>
      </c>
      <c r="BX562" s="77">
        <f t="shared" si="950"/>
        <v>3</v>
      </c>
      <c r="BY562" s="77">
        <f t="shared" si="950"/>
        <v>5</v>
      </c>
      <c r="BZ562" s="77">
        <f t="shared" si="950"/>
        <v>2</v>
      </c>
      <c r="CA562" s="92">
        <f t="shared" si="950"/>
        <v>3</v>
      </c>
      <c r="CB562" s="77"/>
      <c r="CC562" s="77"/>
      <c r="CD562" s="77"/>
      <c r="CE562" s="77"/>
      <c r="CF562" s="77"/>
      <c r="CG562" s="77"/>
      <c r="CH562" s="77"/>
      <c r="CI562" s="77"/>
      <c r="CJ562" s="78"/>
      <c r="CK562" s="90">
        <f t="shared" si="970"/>
        <v>5</v>
      </c>
      <c r="CL562" s="77">
        <f t="shared" si="970"/>
        <v>7</v>
      </c>
      <c r="CM562" s="91"/>
      <c r="CN562" s="77">
        <f t="shared" si="951"/>
        <v>1</v>
      </c>
      <c r="CO562" s="77">
        <f t="shared" si="951"/>
        <v>5</v>
      </c>
      <c r="CP562" s="77">
        <f t="shared" si="951"/>
        <v>7</v>
      </c>
      <c r="CQ562" s="77">
        <f t="shared" si="951"/>
        <v>2</v>
      </c>
      <c r="CR562" s="77">
        <f t="shared" si="951"/>
        <v>2</v>
      </c>
      <c r="CS562" s="77">
        <f t="shared" si="951"/>
        <v>1</v>
      </c>
      <c r="CT562" s="77">
        <f t="shared" si="951"/>
        <v>0</v>
      </c>
      <c r="CU562" s="77">
        <f t="shared" si="951"/>
        <v>3</v>
      </c>
      <c r="CV562" s="77">
        <f t="shared" si="951"/>
        <v>1</v>
      </c>
      <c r="CW562" s="77">
        <f t="shared" si="951"/>
        <v>1</v>
      </c>
      <c r="CX562" s="77">
        <f t="shared" si="951"/>
        <v>0</v>
      </c>
      <c r="CY562" s="77">
        <f t="shared" si="951"/>
        <v>3</v>
      </c>
      <c r="CZ562" s="92">
        <f t="shared" si="951"/>
        <v>3</v>
      </c>
      <c r="DA562" s="77"/>
      <c r="DB562" s="77"/>
      <c r="DC562" s="77"/>
      <c r="DD562" s="77"/>
      <c r="DE562" s="77"/>
      <c r="DF562" s="77"/>
      <c r="DG562" s="77"/>
      <c r="DH562" s="77"/>
      <c r="DJ562" s="90" t="str">
        <f t="shared" si="971"/>
        <v>A</v>
      </c>
      <c r="DK562" s="77" t="str">
        <f t="shared" si="971"/>
        <v>A</v>
      </c>
      <c r="DL562" s="91"/>
      <c r="DM562" s="77" t="str">
        <f t="shared" si="952"/>
        <v>H</v>
      </c>
      <c r="DN562" s="77" t="str">
        <f t="shared" si="952"/>
        <v>A</v>
      </c>
      <c r="DO562" s="77" t="str">
        <f t="shared" si="952"/>
        <v>A</v>
      </c>
      <c r="DP562" s="77" t="str">
        <f t="shared" si="952"/>
        <v>A</v>
      </c>
      <c r="DQ562" s="77" t="str">
        <f t="shared" si="952"/>
        <v>D</v>
      </c>
      <c r="DR562" s="77" t="str">
        <f t="shared" si="952"/>
        <v>D</v>
      </c>
      <c r="DS562" s="77" t="str">
        <f t="shared" si="952"/>
        <v>H</v>
      </c>
      <c r="DT562" s="77" t="str">
        <f t="shared" si="952"/>
        <v>A</v>
      </c>
      <c r="DU562" s="77" t="str">
        <f t="shared" si="952"/>
        <v>H</v>
      </c>
      <c r="DV562" s="77" t="str">
        <f t="shared" si="952"/>
        <v>H</v>
      </c>
      <c r="DW562" s="77" t="str">
        <f t="shared" si="952"/>
        <v>H</v>
      </c>
      <c r="DX562" s="77" t="str">
        <f t="shared" si="952"/>
        <v>A</v>
      </c>
      <c r="DY562" s="92" t="str">
        <f t="shared" si="952"/>
        <v>D</v>
      </c>
      <c r="DZ562" s="56"/>
      <c r="EA562" s="56"/>
      <c r="EB562" s="56"/>
      <c r="EC562" s="56"/>
      <c r="ED562" s="56"/>
      <c r="EE562" s="56"/>
      <c r="EF562" s="56"/>
      <c r="EG562" s="56"/>
      <c r="EI562" s="53" t="str">
        <f t="shared" si="953"/>
        <v>Dorking</v>
      </c>
      <c r="EJ562" s="79">
        <f t="shared" si="972"/>
        <v>30</v>
      </c>
      <c r="EK562" s="80">
        <f t="shared" si="954"/>
        <v>5</v>
      </c>
      <c r="EL562" s="80">
        <f t="shared" si="955"/>
        <v>3</v>
      </c>
      <c r="EM562" s="80">
        <f t="shared" si="956"/>
        <v>7</v>
      </c>
      <c r="EN562" s="80">
        <f>COUNTIF(DL$560:DL$575,"A")</f>
        <v>2</v>
      </c>
      <c r="EO562" s="80">
        <f>COUNTIF(DL$560:DL$575,"D")</f>
        <v>3</v>
      </c>
      <c r="EP562" s="80">
        <f>COUNTIF(DL$560:DL$575,"H")</f>
        <v>10</v>
      </c>
      <c r="EQ562" s="79">
        <f t="shared" si="973"/>
        <v>7</v>
      </c>
      <c r="ER562" s="79">
        <f t="shared" si="957"/>
        <v>6</v>
      </c>
      <c r="ES562" s="79">
        <f t="shared" si="957"/>
        <v>17</v>
      </c>
      <c r="ET562" s="81">
        <f>SUM($BL562:$CI562)+SUM(CM$560:CM$575)</f>
        <v>54</v>
      </c>
      <c r="EU562" s="81">
        <f>SUM($CK562:$DH562)+SUM(BN$560:BN$575)</f>
        <v>91</v>
      </c>
      <c r="EV562" s="79">
        <f t="shared" si="958"/>
        <v>20</v>
      </c>
      <c r="EW562" s="136">
        <f t="shared" si="959"/>
        <v>0.59340659340659341</v>
      </c>
      <c r="EX562" s="78"/>
      <c r="EY562" s="80">
        <f t="shared" si="960"/>
        <v>30</v>
      </c>
      <c r="EZ562" s="80">
        <f t="shared" si="961"/>
        <v>7</v>
      </c>
      <c r="FA562" s="80">
        <f t="shared" si="962"/>
        <v>6</v>
      </c>
      <c r="FB562" s="80">
        <f t="shared" si="963"/>
        <v>17</v>
      </c>
      <c r="FC562" s="80">
        <f t="shared" si="964"/>
        <v>54</v>
      </c>
      <c r="FD562" s="80">
        <f t="shared" si="965"/>
        <v>91</v>
      </c>
      <c r="FE562" s="80">
        <f t="shared" si="966"/>
        <v>20</v>
      </c>
      <c r="FF562" s="80">
        <f t="shared" si="967"/>
        <v>0.59340659340659341</v>
      </c>
      <c r="FH562" s="54">
        <f t="shared" si="974"/>
        <v>0</v>
      </c>
      <c r="FI562" s="54">
        <f t="shared" si="975"/>
        <v>0</v>
      </c>
      <c r="FJ562" s="54">
        <f t="shared" si="968"/>
        <v>0</v>
      </c>
      <c r="FK562" s="54">
        <f t="shared" si="968"/>
        <v>0</v>
      </c>
      <c r="FL562" s="54">
        <f t="shared" si="968"/>
        <v>0</v>
      </c>
      <c r="FM562" s="54">
        <f t="shared" si="968"/>
        <v>0</v>
      </c>
      <c r="FN562" s="54">
        <f t="shared" si="968"/>
        <v>0</v>
      </c>
      <c r="FO562" s="54">
        <f t="shared" si="968"/>
        <v>0</v>
      </c>
      <c r="FQ562" s="54" t="str">
        <f t="shared" si="912"/>
        <v/>
      </c>
      <c r="FR562" s="54" t="str">
        <f t="shared" si="913"/>
        <v/>
      </c>
      <c r="FS562" s="54" t="str">
        <f t="shared" si="914"/>
        <v/>
      </c>
      <c r="FT562" s="54" t="str">
        <f t="shared" si="914"/>
        <v/>
      </c>
      <c r="FU562" s="54" t="str">
        <f t="shared" si="914"/>
        <v/>
      </c>
      <c r="FV562" s="54" t="str">
        <f t="shared" si="914"/>
        <v/>
      </c>
      <c r="FW562" s="54" t="str">
        <f t="shared" si="914"/>
        <v/>
      </c>
      <c r="FX562" s="54" t="str">
        <f t="shared" si="914"/>
        <v/>
      </c>
      <c r="FY562" s="54" t="s">
        <v>1131</v>
      </c>
      <c r="FZ562" s="61"/>
      <c r="GA562" s="59"/>
      <c r="GB562" s="60"/>
      <c r="GD562" s="59"/>
      <c r="GE562" s="61"/>
      <c r="GF562" s="58"/>
      <c r="GG562" s="61"/>
      <c r="GH562" s="61"/>
      <c r="GJ562" s="421" t="s">
        <v>1250</v>
      </c>
      <c r="GK562" s="422" t="s">
        <v>1355</v>
      </c>
      <c r="GL562" s="422" t="s">
        <v>486</v>
      </c>
      <c r="GM562" s="422" t="s">
        <v>1296</v>
      </c>
      <c r="GN562" s="422" t="s">
        <v>1356</v>
      </c>
      <c r="GO562" s="422" t="s">
        <v>486</v>
      </c>
      <c r="GP562" s="422" t="s">
        <v>1357</v>
      </c>
      <c r="GQ562" s="422" t="s">
        <v>486</v>
      </c>
      <c r="GR562" s="422" t="s">
        <v>1358</v>
      </c>
    </row>
    <row r="563" spans="1:200" s="54" customFormat="1" ht="12" customHeight="1" x14ac:dyDescent="0.25">
      <c r="A563" s="54">
        <v>4</v>
      </c>
      <c r="B563" s="54" t="s">
        <v>1280</v>
      </c>
      <c r="C563" s="56">
        <v>30</v>
      </c>
      <c r="D563" s="56">
        <v>18</v>
      </c>
      <c r="E563" s="56">
        <v>7</v>
      </c>
      <c r="F563" s="56">
        <v>5</v>
      </c>
      <c r="G563" s="56">
        <v>95</v>
      </c>
      <c r="H563" s="56">
        <v>30</v>
      </c>
      <c r="I563" s="57">
        <v>43</v>
      </c>
      <c r="J563" s="69">
        <f t="shared" si="949"/>
        <v>3.1666666666666665</v>
      </c>
      <c r="L563" s="82" t="s">
        <v>1130</v>
      </c>
      <c r="M563" s="88" t="s">
        <v>219</v>
      </c>
      <c r="N563" s="148" t="s">
        <v>200</v>
      </c>
      <c r="O563" s="88" t="s">
        <v>62</v>
      </c>
      <c r="P563" s="83"/>
      <c r="Q563" s="88" t="s">
        <v>86</v>
      </c>
      <c r="R563" s="84" t="s">
        <v>148</v>
      </c>
      <c r="S563" s="88" t="s">
        <v>86</v>
      </c>
      <c r="T563" s="88" t="s">
        <v>149</v>
      </c>
      <c r="U563" s="88" t="s">
        <v>76</v>
      </c>
      <c r="V563" s="88" t="s">
        <v>86</v>
      </c>
      <c r="W563" s="88" t="s">
        <v>76</v>
      </c>
      <c r="X563" s="88" t="s">
        <v>459</v>
      </c>
      <c r="Y563" s="88" t="s">
        <v>62</v>
      </c>
      <c r="Z563" s="88" t="s">
        <v>150</v>
      </c>
      <c r="AA563" s="88" t="s">
        <v>124</v>
      </c>
      <c r="AB563" s="89" t="s">
        <v>58</v>
      </c>
      <c r="AL563" s="82" t="s">
        <v>1130</v>
      </c>
      <c r="AM563" s="253" t="s">
        <v>757</v>
      </c>
      <c r="AN563" s="59" t="s">
        <v>181</v>
      </c>
      <c r="AO563" s="59" t="s">
        <v>504</v>
      </c>
      <c r="AP563" s="83"/>
      <c r="AQ563" s="59" t="s">
        <v>534</v>
      </c>
      <c r="AR563" s="84" t="s">
        <v>310</v>
      </c>
      <c r="AS563" s="59" t="s">
        <v>481</v>
      </c>
      <c r="AT563" s="59" t="s">
        <v>484</v>
      </c>
      <c r="AU563" s="59" t="s">
        <v>507</v>
      </c>
      <c r="AV563" s="59" t="s">
        <v>523</v>
      </c>
      <c r="AW563" s="59" t="s">
        <v>702</v>
      </c>
      <c r="AX563" s="59" t="s">
        <v>493</v>
      </c>
      <c r="AY563" s="59" t="s">
        <v>365</v>
      </c>
      <c r="AZ563" s="59" t="s">
        <v>748</v>
      </c>
      <c r="BA563" s="59" t="s">
        <v>752</v>
      </c>
      <c r="BB563" s="85" t="s">
        <v>456</v>
      </c>
      <c r="BL563" s="90">
        <f t="shared" si="969"/>
        <v>0</v>
      </c>
      <c r="BM563" s="77">
        <f t="shared" si="969"/>
        <v>2</v>
      </c>
      <c r="BN563" s="77">
        <f t="shared" si="969"/>
        <v>1</v>
      </c>
      <c r="BO563" s="91"/>
      <c r="BP563" s="77">
        <f t="shared" si="950"/>
        <v>0</v>
      </c>
      <c r="BQ563" s="77">
        <f t="shared" si="950"/>
        <v>0</v>
      </c>
      <c r="BR563" s="77">
        <f t="shared" si="950"/>
        <v>0</v>
      </c>
      <c r="BS563" s="77">
        <f t="shared" si="950"/>
        <v>1</v>
      </c>
      <c r="BT563" s="77">
        <f t="shared" si="950"/>
        <v>0</v>
      </c>
      <c r="BU563" s="77">
        <f t="shared" si="950"/>
        <v>0</v>
      </c>
      <c r="BV563" s="77">
        <f t="shared" si="950"/>
        <v>0</v>
      </c>
      <c r="BW563" s="77">
        <f t="shared" si="950"/>
        <v>5</v>
      </c>
      <c r="BX563" s="77">
        <f t="shared" si="950"/>
        <v>1</v>
      </c>
      <c r="BY563" s="77">
        <f t="shared" si="950"/>
        <v>3</v>
      </c>
      <c r="BZ563" s="77">
        <f t="shared" si="950"/>
        <v>0</v>
      </c>
      <c r="CA563" s="92">
        <f t="shared" si="950"/>
        <v>5</v>
      </c>
      <c r="CB563" s="77"/>
      <c r="CC563" s="77"/>
      <c r="CD563" s="77"/>
      <c r="CE563" s="77"/>
      <c r="CF563" s="77"/>
      <c r="CG563" s="77"/>
      <c r="CH563" s="77"/>
      <c r="CI563" s="77"/>
      <c r="CJ563" s="78"/>
      <c r="CK563" s="90">
        <f t="shared" si="970"/>
        <v>6</v>
      </c>
      <c r="CL563" s="77">
        <f t="shared" si="970"/>
        <v>2</v>
      </c>
      <c r="CM563" s="77">
        <f t="shared" si="970"/>
        <v>1</v>
      </c>
      <c r="CN563" s="91"/>
      <c r="CO563" s="77">
        <f t="shared" si="951"/>
        <v>3</v>
      </c>
      <c r="CP563" s="77">
        <f t="shared" si="951"/>
        <v>1</v>
      </c>
      <c r="CQ563" s="77">
        <f t="shared" si="951"/>
        <v>3</v>
      </c>
      <c r="CR563" s="77">
        <f t="shared" si="951"/>
        <v>5</v>
      </c>
      <c r="CS563" s="77">
        <f t="shared" si="951"/>
        <v>2</v>
      </c>
      <c r="CT563" s="77">
        <f t="shared" si="951"/>
        <v>3</v>
      </c>
      <c r="CU563" s="77">
        <f t="shared" si="951"/>
        <v>2</v>
      </c>
      <c r="CV563" s="77">
        <f t="shared" si="951"/>
        <v>3</v>
      </c>
      <c r="CW563" s="77">
        <f t="shared" si="951"/>
        <v>1</v>
      </c>
      <c r="CX563" s="77">
        <f t="shared" si="951"/>
        <v>1</v>
      </c>
      <c r="CY563" s="77">
        <f t="shared" si="951"/>
        <v>0</v>
      </c>
      <c r="CZ563" s="92">
        <f t="shared" si="951"/>
        <v>1</v>
      </c>
      <c r="DA563" s="77"/>
      <c r="DB563" s="77"/>
      <c r="DC563" s="77"/>
      <c r="DD563" s="77"/>
      <c r="DE563" s="77"/>
      <c r="DF563" s="77"/>
      <c r="DG563" s="77"/>
      <c r="DH563" s="77"/>
      <c r="DJ563" s="90" t="str">
        <f t="shared" si="971"/>
        <v>A</v>
      </c>
      <c r="DK563" s="77" t="str">
        <f t="shared" si="971"/>
        <v>D</v>
      </c>
      <c r="DL563" s="77" t="str">
        <f t="shared" si="971"/>
        <v>D</v>
      </c>
      <c r="DM563" s="91"/>
      <c r="DN563" s="77" t="str">
        <f t="shared" si="952"/>
        <v>A</v>
      </c>
      <c r="DO563" s="77" t="str">
        <f t="shared" si="952"/>
        <v>A</v>
      </c>
      <c r="DP563" s="77" t="str">
        <f t="shared" si="952"/>
        <v>A</v>
      </c>
      <c r="DQ563" s="77" t="str">
        <f t="shared" si="952"/>
        <v>A</v>
      </c>
      <c r="DR563" s="77" t="str">
        <f t="shared" si="952"/>
        <v>A</v>
      </c>
      <c r="DS563" s="77" t="str">
        <f t="shared" si="952"/>
        <v>A</v>
      </c>
      <c r="DT563" s="77" t="str">
        <f t="shared" si="952"/>
        <v>A</v>
      </c>
      <c r="DU563" s="77" t="str">
        <f t="shared" si="952"/>
        <v>H</v>
      </c>
      <c r="DV563" s="77" t="str">
        <f t="shared" si="952"/>
        <v>D</v>
      </c>
      <c r="DW563" s="77" t="str">
        <f t="shared" si="952"/>
        <v>H</v>
      </c>
      <c r="DX563" s="77" t="str">
        <f t="shared" si="952"/>
        <v>D</v>
      </c>
      <c r="DY563" s="92" t="str">
        <f t="shared" si="952"/>
        <v>H</v>
      </c>
      <c r="DZ563" s="56"/>
      <c r="EA563" s="56"/>
      <c r="EB563" s="56"/>
      <c r="EC563" s="56"/>
      <c r="ED563" s="56"/>
      <c r="EE563" s="56"/>
      <c r="EF563" s="56"/>
      <c r="EG563" s="56"/>
      <c r="EI563" s="53" t="str">
        <f t="shared" si="953"/>
        <v>Eastbourne</v>
      </c>
      <c r="EJ563" s="79">
        <f t="shared" si="972"/>
        <v>30</v>
      </c>
      <c r="EK563" s="80">
        <f t="shared" si="954"/>
        <v>3</v>
      </c>
      <c r="EL563" s="80">
        <f t="shared" si="955"/>
        <v>4</v>
      </c>
      <c r="EM563" s="80">
        <f t="shared" si="956"/>
        <v>8</v>
      </c>
      <c r="EN563" s="80">
        <f>COUNTIF(DM$560:DM$575,"A")</f>
        <v>0</v>
      </c>
      <c r="EO563" s="80">
        <f>COUNTIF(DM$560:DM$575,"D")</f>
        <v>2</v>
      </c>
      <c r="EP563" s="80">
        <f>COUNTIF(DM$560:DM$575,"H")</f>
        <v>13</v>
      </c>
      <c r="EQ563" s="79">
        <f t="shared" si="973"/>
        <v>3</v>
      </c>
      <c r="ER563" s="79">
        <f t="shared" si="957"/>
        <v>6</v>
      </c>
      <c r="ES563" s="79">
        <f t="shared" si="957"/>
        <v>21</v>
      </c>
      <c r="ET563" s="81">
        <f>SUM($BL563:$CI563)+SUM(CN$560:CN$575)</f>
        <v>33</v>
      </c>
      <c r="EU563" s="81">
        <f>SUM($CK563:$DH563)+SUM(BO$560:BO$575)</f>
        <v>88</v>
      </c>
      <c r="EV563" s="79">
        <f t="shared" si="958"/>
        <v>12</v>
      </c>
      <c r="EW563" s="136">
        <f t="shared" si="959"/>
        <v>0.375</v>
      </c>
      <c r="EX563" s="78"/>
      <c r="EY563" s="80">
        <f t="shared" si="960"/>
        <v>30</v>
      </c>
      <c r="EZ563" s="80">
        <f t="shared" si="961"/>
        <v>3</v>
      </c>
      <c r="FA563" s="80">
        <f t="shared" si="962"/>
        <v>6</v>
      </c>
      <c r="FB563" s="80">
        <f t="shared" si="963"/>
        <v>21</v>
      </c>
      <c r="FC563" s="80">
        <f t="shared" si="964"/>
        <v>33</v>
      </c>
      <c r="FD563" s="80">
        <f t="shared" si="965"/>
        <v>88</v>
      </c>
      <c r="FE563" s="80">
        <f t="shared" si="966"/>
        <v>12</v>
      </c>
      <c r="FF563" s="80">
        <f t="shared" si="967"/>
        <v>0.375</v>
      </c>
      <c r="FH563" s="54">
        <f t="shared" si="974"/>
        <v>0</v>
      </c>
      <c r="FI563" s="54">
        <f t="shared" si="975"/>
        <v>0</v>
      </c>
      <c r="FJ563" s="54">
        <f t="shared" si="968"/>
        <v>0</v>
      </c>
      <c r="FK563" s="54">
        <f t="shared" si="968"/>
        <v>0</v>
      </c>
      <c r="FL563" s="54">
        <f t="shared" si="968"/>
        <v>0</v>
      </c>
      <c r="FM563" s="54">
        <f t="shared" si="968"/>
        <v>0</v>
      </c>
      <c r="FN563" s="54">
        <f t="shared" si="968"/>
        <v>0</v>
      </c>
      <c r="FO563" s="54">
        <f t="shared" si="968"/>
        <v>0</v>
      </c>
      <c r="FQ563" s="54" t="str">
        <f t="shared" si="912"/>
        <v/>
      </c>
      <c r="FR563" s="54" t="str">
        <f t="shared" si="913"/>
        <v/>
      </c>
      <c r="FS563" s="54" t="str">
        <f t="shared" si="914"/>
        <v/>
      </c>
      <c r="FT563" s="54" t="str">
        <f t="shared" si="914"/>
        <v/>
      </c>
      <c r="FU563" s="54" t="str">
        <f t="shared" si="914"/>
        <v/>
      </c>
      <c r="FV563" s="54" t="str">
        <f t="shared" si="914"/>
        <v/>
      </c>
      <c r="FW563" s="54" t="str">
        <f t="shared" si="914"/>
        <v/>
      </c>
      <c r="FX563" s="54" t="str">
        <f t="shared" si="914"/>
        <v/>
      </c>
      <c r="FY563" s="54" t="s">
        <v>1194</v>
      </c>
      <c r="FZ563" s="61"/>
      <c r="GA563" s="59"/>
      <c r="GB563" s="60"/>
      <c r="GD563" s="59"/>
      <c r="GE563" s="61"/>
      <c r="GF563" s="58"/>
      <c r="GG563" s="61"/>
      <c r="GH563" s="61"/>
      <c r="GJ563" s="421" t="s">
        <v>1130</v>
      </c>
      <c r="GK563" s="422" t="s">
        <v>1285</v>
      </c>
      <c r="GL563" s="422" t="s">
        <v>486</v>
      </c>
      <c r="GM563" s="422" t="s">
        <v>486</v>
      </c>
      <c r="GN563" s="422" t="s">
        <v>1359</v>
      </c>
      <c r="GO563" s="422" t="s">
        <v>486</v>
      </c>
      <c r="GP563" s="422" t="s">
        <v>1360</v>
      </c>
      <c r="GQ563" s="422" t="s">
        <v>486</v>
      </c>
      <c r="GR563" s="422" t="s">
        <v>1361</v>
      </c>
    </row>
    <row r="564" spans="1:200" s="54" customFormat="1" ht="12" customHeight="1" x14ac:dyDescent="0.25">
      <c r="A564" s="54">
        <v>5</v>
      </c>
      <c r="B564" s="54" t="s">
        <v>1127</v>
      </c>
      <c r="C564" s="56">
        <v>30</v>
      </c>
      <c r="D564" s="56">
        <v>20</v>
      </c>
      <c r="E564" s="56">
        <v>3</v>
      </c>
      <c r="F564" s="56">
        <v>7</v>
      </c>
      <c r="G564" s="56">
        <v>78</v>
      </c>
      <c r="H564" s="56">
        <v>51</v>
      </c>
      <c r="I564" s="57">
        <v>43</v>
      </c>
      <c r="J564" s="69">
        <f t="shared" si="949"/>
        <v>1.5294117647058822</v>
      </c>
      <c r="L564" s="82" t="s">
        <v>1325</v>
      </c>
      <c r="M564" s="88" t="s">
        <v>89</v>
      </c>
      <c r="N564" s="88" t="s">
        <v>77</v>
      </c>
      <c r="O564" s="88" t="s">
        <v>126</v>
      </c>
      <c r="P564" s="88" t="s">
        <v>162</v>
      </c>
      <c r="Q564" s="83"/>
      <c r="R564" s="84" t="s">
        <v>77</v>
      </c>
      <c r="S564" s="148" t="s">
        <v>74</v>
      </c>
      <c r="T564" s="88" t="s">
        <v>304</v>
      </c>
      <c r="U564" s="88" t="s">
        <v>124</v>
      </c>
      <c r="V564" s="88" t="s">
        <v>100</v>
      </c>
      <c r="W564" s="88" t="s">
        <v>200</v>
      </c>
      <c r="X564" s="88" t="s">
        <v>200</v>
      </c>
      <c r="Y564" s="148" t="s">
        <v>200</v>
      </c>
      <c r="Z564" s="154" t="s">
        <v>177</v>
      </c>
      <c r="AA564" s="148" t="s">
        <v>99</v>
      </c>
      <c r="AB564" s="89" t="s">
        <v>162</v>
      </c>
      <c r="AL564" s="82" t="s">
        <v>1325</v>
      </c>
      <c r="AM564" s="253" t="s">
        <v>578</v>
      </c>
      <c r="AN564" s="59" t="s">
        <v>539</v>
      </c>
      <c r="AO564" s="59" t="s">
        <v>748</v>
      </c>
      <c r="AP564" s="59" t="s">
        <v>516</v>
      </c>
      <c r="AQ564" s="83"/>
      <c r="AR564" s="84" t="s">
        <v>590</v>
      </c>
      <c r="AS564" s="59" t="s">
        <v>527</v>
      </c>
      <c r="AT564" s="59" t="s">
        <v>272</v>
      </c>
      <c r="AU564" s="59" t="s">
        <v>747</v>
      </c>
      <c r="AV564" s="59" t="s">
        <v>515</v>
      </c>
      <c r="AW564" s="59" t="s">
        <v>517</v>
      </c>
      <c r="AX564" s="59" t="s">
        <v>491</v>
      </c>
      <c r="AY564" s="59" t="s">
        <v>492</v>
      </c>
      <c r="AZ564" s="59" t="s">
        <v>246</v>
      </c>
      <c r="BA564" s="59" t="s">
        <v>754</v>
      </c>
      <c r="BB564" s="85" t="s">
        <v>752</v>
      </c>
      <c r="BL564" s="90">
        <f t="shared" si="969"/>
        <v>3</v>
      </c>
      <c r="BM564" s="77">
        <f t="shared" si="969"/>
        <v>2</v>
      </c>
      <c r="BN564" s="77">
        <f t="shared" si="969"/>
        <v>7</v>
      </c>
      <c r="BO564" s="77">
        <f t="shared" si="969"/>
        <v>6</v>
      </c>
      <c r="BP564" s="91"/>
      <c r="BQ564" s="77">
        <f t="shared" si="950"/>
        <v>2</v>
      </c>
      <c r="BR564" s="77">
        <f t="shared" si="950"/>
        <v>1</v>
      </c>
      <c r="BS564" s="77">
        <f t="shared" si="950"/>
        <v>4</v>
      </c>
      <c r="BT564" s="77">
        <f t="shared" si="950"/>
        <v>0</v>
      </c>
      <c r="BU564" s="77">
        <f t="shared" si="950"/>
        <v>4</v>
      </c>
      <c r="BV564" s="77">
        <f t="shared" si="950"/>
        <v>2</v>
      </c>
      <c r="BW564" s="77">
        <f t="shared" si="950"/>
        <v>2</v>
      </c>
      <c r="BX564" s="77">
        <f t="shared" si="950"/>
        <v>2</v>
      </c>
      <c r="BY564" s="77">
        <f t="shared" si="950"/>
        <v>2</v>
      </c>
      <c r="BZ564" s="77">
        <f t="shared" si="950"/>
        <v>1</v>
      </c>
      <c r="CA564" s="92">
        <f t="shared" si="950"/>
        <v>6</v>
      </c>
      <c r="CB564" s="77"/>
      <c r="CC564" s="77"/>
      <c r="CD564" s="77"/>
      <c r="CE564" s="77"/>
      <c r="CF564" s="77"/>
      <c r="CG564" s="77"/>
      <c r="CH564" s="77"/>
      <c r="CI564" s="77"/>
      <c r="CJ564" s="78"/>
      <c r="CK564" s="90">
        <f t="shared" si="970"/>
        <v>0</v>
      </c>
      <c r="CL564" s="77">
        <f t="shared" si="970"/>
        <v>1</v>
      </c>
      <c r="CM564" s="77">
        <f t="shared" si="970"/>
        <v>0</v>
      </c>
      <c r="CN564" s="77">
        <f t="shared" si="970"/>
        <v>0</v>
      </c>
      <c r="CO564" s="91"/>
      <c r="CP564" s="77">
        <f t="shared" si="951"/>
        <v>1</v>
      </c>
      <c r="CQ564" s="77">
        <f t="shared" si="951"/>
        <v>2</v>
      </c>
      <c r="CR564" s="77">
        <f t="shared" si="951"/>
        <v>2</v>
      </c>
      <c r="CS564" s="77">
        <f t="shared" si="951"/>
        <v>0</v>
      </c>
      <c r="CT564" s="77">
        <f t="shared" si="951"/>
        <v>3</v>
      </c>
      <c r="CU564" s="77">
        <f t="shared" si="951"/>
        <v>2</v>
      </c>
      <c r="CV564" s="77">
        <f t="shared" si="951"/>
        <v>2</v>
      </c>
      <c r="CW564" s="77">
        <f t="shared" si="951"/>
        <v>2</v>
      </c>
      <c r="CX564" s="77">
        <f t="shared" si="951"/>
        <v>0</v>
      </c>
      <c r="CY564" s="77">
        <f t="shared" si="951"/>
        <v>0</v>
      </c>
      <c r="CZ564" s="92">
        <f t="shared" si="951"/>
        <v>0</v>
      </c>
      <c r="DA564" s="77"/>
      <c r="DB564" s="77"/>
      <c r="DC564" s="77"/>
      <c r="DD564" s="77"/>
      <c r="DE564" s="77"/>
      <c r="DF564" s="77"/>
      <c r="DG564" s="77"/>
      <c r="DH564" s="77"/>
      <c r="DJ564" s="90" t="str">
        <f t="shared" si="971"/>
        <v>H</v>
      </c>
      <c r="DK564" s="77" t="str">
        <f t="shared" si="971"/>
        <v>H</v>
      </c>
      <c r="DL564" s="77" t="str">
        <f t="shared" si="971"/>
        <v>H</v>
      </c>
      <c r="DM564" s="77" t="str">
        <f t="shared" si="971"/>
        <v>H</v>
      </c>
      <c r="DN564" s="91"/>
      <c r="DO564" s="77" t="str">
        <f t="shared" si="952"/>
        <v>H</v>
      </c>
      <c r="DP564" s="77" t="str">
        <f t="shared" si="952"/>
        <v>A</v>
      </c>
      <c r="DQ564" s="77" t="str">
        <f t="shared" si="952"/>
        <v>H</v>
      </c>
      <c r="DR564" s="77" t="str">
        <f t="shared" si="952"/>
        <v>D</v>
      </c>
      <c r="DS564" s="77" t="str">
        <f t="shared" si="952"/>
        <v>H</v>
      </c>
      <c r="DT564" s="77" t="str">
        <f t="shared" si="952"/>
        <v>D</v>
      </c>
      <c r="DU564" s="77" t="str">
        <f t="shared" si="952"/>
        <v>D</v>
      </c>
      <c r="DV564" s="77" t="str">
        <f t="shared" si="952"/>
        <v>D</v>
      </c>
      <c r="DW564" s="77" t="str">
        <f t="shared" si="952"/>
        <v>H</v>
      </c>
      <c r="DX564" s="77" t="str">
        <f t="shared" si="952"/>
        <v>H</v>
      </c>
      <c r="DY564" s="92" t="str">
        <f t="shared" si="952"/>
        <v>H</v>
      </c>
      <c r="DZ564" s="56"/>
      <c r="EA564" s="56"/>
      <c r="EB564" s="56"/>
      <c r="EC564" s="56"/>
      <c r="ED564" s="56"/>
      <c r="EE564" s="56"/>
      <c r="EF564" s="56"/>
      <c r="EG564" s="56"/>
      <c r="EI564" s="53" t="str">
        <f t="shared" si="953"/>
        <v>Edgware</v>
      </c>
      <c r="EJ564" s="79">
        <f t="shared" si="972"/>
        <v>30</v>
      </c>
      <c r="EK564" s="80">
        <f t="shared" si="954"/>
        <v>10</v>
      </c>
      <c r="EL564" s="80">
        <f t="shared" si="955"/>
        <v>4</v>
      </c>
      <c r="EM564" s="80">
        <f t="shared" si="956"/>
        <v>1</v>
      </c>
      <c r="EN564" s="80">
        <f>COUNTIF(DN$560:DN$575,"A")</f>
        <v>9</v>
      </c>
      <c r="EO564" s="80">
        <f>COUNTIF(DN$560:DN$575,"D")</f>
        <v>2</v>
      </c>
      <c r="EP564" s="80">
        <f>COUNTIF(DN$560:DN$575,"H")</f>
        <v>4</v>
      </c>
      <c r="EQ564" s="79">
        <f t="shared" si="973"/>
        <v>19</v>
      </c>
      <c r="ER564" s="79">
        <f t="shared" si="957"/>
        <v>6</v>
      </c>
      <c r="ES564" s="79">
        <f t="shared" si="957"/>
        <v>5</v>
      </c>
      <c r="ET564" s="81">
        <f>SUM($BL564:$CI564)+SUM(CO$560:CO$575)</f>
        <v>88</v>
      </c>
      <c r="EU564" s="81">
        <f>SUM($CK564:$DH564)+SUM(BP$560:BP$575)</f>
        <v>38</v>
      </c>
      <c r="EV564" s="79">
        <f t="shared" si="958"/>
        <v>44</v>
      </c>
      <c r="EW564" s="136">
        <f t="shared" si="959"/>
        <v>2.3157894736842106</v>
      </c>
      <c r="EX564" s="78"/>
      <c r="EY564" s="80">
        <f t="shared" si="960"/>
        <v>30</v>
      </c>
      <c r="EZ564" s="80">
        <f t="shared" si="961"/>
        <v>19</v>
      </c>
      <c r="FA564" s="80">
        <f t="shared" si="962"/>
        <v>6</v>
      </c>
      <c r="FB564" s="80">
        <f t="shared" si="963"/>
        <v>5</v>
      </c>
      <c r="FC564" s="80">
        <f t="shared" si="964"/>
        <v>88</v>
      </c>
      <c r="FD564" s="80">
        <f t="shared" si="965"/>
        <v>38</v>
      </c>
      <c r="FE564" s="80">
        <f t="shared" si="966"/>
        <v>44</v>
      </c>
      <c r="FF564" s="80">
        <f t="shared" si="967"/>
        <v>2.3157894736842106</v>
      </c>
      <c r="FH564" s="54">
        <f t="shared" si="974"/>
        <v>0</v>
      </c>
      <c r="FI564" s="54">
        <f t="shared" si="975"/>
        <v>0</v>
      </c>
      <c r="FJ564" s="54">
        <f t="shared" si="968"/>
        <v>0</v>
      </c>
      <c r="FK564" s="54">
        <f t="shared" si="968"/>
        <v>0</v>
      </c>
      <c r="FL564" s="54">
        <f t="shared" si="968"/>
        <v>0</v>
      </c>
      <c r="FM564" s="54">
        <f t="shared" si="968"/>
        <v>0</v>
      </c>
      <c r="FN564" s="54">
        <f t="shared" si="968"/>
        <v>0</v>
      </c>
      <c r="FO564" s="54">
        <f t="shared" si="968"/>
        <v>0</v>
      </c>
      <c r="FQ564" s="54" t="str">
        <f t="shared" si="912"/>
        <v/>
      </c>
      <c r="FR564" s="54" t="str">
        <f t="shared" si="913"/>
        <v/>
      </c>
      <c r="FS564" s="54" t="str">
        <f t="shared" si="914"/>
        <v/>
      </c>
      <c r="FT564" s="54" t="str">
        <f t="shared" si="914"/>
        <v/>
      </c>
      <c r="FU564" s="54" t="str">
        <f t="shared" si="914"/>
        <v/>
      </c>
      <c r="FV564" s="54" t="str">
        <f t="shared" si="914"/>
        <v/>
      </c>
      <c r="FW564" s="54" t="str">
        <f t="shared" si="914"/>
        <v/>
      </c>
      <c r="FX564" s="54" t="str">
        <f t="shared" si="914"/>
        <v/>
      </c>
      <c r="FY564" s="54" t="s">
        <v>1134</v>
      </c>
      <c r="FZ564" s="54" t="s">
        <v>1149</v>
      </c>
      <c r="GA564" s="59"/>
      <c r="GB564" s="60"/>
      <c r="GD564" s="59"/>
      <c r="GE564" s="61"/>
      <c r="GF564" s="58"/>
      <c r="GG564" s="61"/>
      <c r="GH564" s="61"/>
      <c r="GJ564" s="421" t="s">
        <v>1325</v>
      </c>
      <c r="GK564" s="422" t="s">
        <v>486</v>
      </c>
      <c r="GL564" s="422" t="s">
        <v>486</v>
      </c>
      <c r="GM564" s="422" t="s">
        <v>486</v>
      </c>
      <c r="GN564" s="422" t="s">
        <v>1362</v>
      </c>
      <c r="GO564" s="422" t="s">
        <v>1362</v>
      </c>
      <c r="GP564" s="422" t="s">
        <v>486</v>
      </c>
      <c r="GQ564" s="422" t="s">
        <v>486</v>
      </c>
      <c r="GR564" s="422" t="s">
        <v>486</v>
      </c>
    </row>
    <row r="565" spans="1:200" s="54" customFormat="1" ht="12" customHeight="1" x14ac:dyDescent="0.25">
      <c r="A565" s="54">
        <v>6</v>
      </c>
      <c r="B565" s="54" t="s">
        <v>1289</v>
      </c>
      <c r="C565" s="56">
        <v>30</v>
      </c>
      <c r="D565" s="56">
        <v>17</v>
      </c>
      <c r="E565" s="56">
        <v>4</v>
      </c>
      <c r="F565" s="56">
        <v>9</v>
      </c>
      <c r="G565" s="56">
        <v>85</v>
      </c>
      <c r="H565" s="56">
        <v>61</v>
      </c>
      <c r="I565" s="57">
        <v>38</v>
      </c>
      <c r="J565" s="69">
        <f t="shared" si="949"/>
        <v>1.3934426229508197</v>
      </c>
      <c r="L565" s="96" t="s">
        <v>1363</v>
      </c>
      <c r="M565" s="99" t="s">
        <v>150</v>
      </c>
      <c r="N565" s="84" t="s">
        <v>148</v>
      </c>
      <c r="O565" s="84" t="s">
        <v>178</v>
      </c>
      <c r="P565" s="84" t="s">
        <v>111</v>
      </c>
      <c r="Q565" s="84" t="s">
        <v>200</v>
      </c>
      <c r="R565" s="83"/>
      <c r="S565" s="423"/>
      <c r="T565" s="84" t="s">
        <v>74</v>
      </c>
      <c r="U565" s="84" t="s">
        <v>176</v>
      </c>
      <c r="V565" s="84" t="s">
        <v>89</v>
      </c>
      <c r="W565" s="84" t="s">
        <v>200</v>
      </c>
      <c r="X565" s="84" t="s">
        <v>87</v>
      </c>
      <c r="Y565" s="84" t="s">
        <v>99</v>
      </c>
      <c r="Z565" s="84" t="s">
        <v>60</v>
      </c>
      <c r="AA565" s="84" t="s">
        <v>88</v>
      </c>
      <c r="AB565" s="98" t="s">
        <v>176</v>
      </c>
      <c r="AL565" s="96" t="s">
        <v>1363</v>
      </c>
      <c r="AM565" s="99" t="s">
        <v>386</v>
      </c>
      <c r="AN565" s="84" t="s">
        <v>523</v>
      </c>
      <c r="AO565" s="84" t="s">
        <v>528</v>
      </c>
      <c r="AP565" s="84" t="s">
        <v>272</v>
      </c>
      <c r="AQ565" s="84" t="s">
        <v>576</v>
      </c>
      <c r="AR565" s="83"/>
      <c r="AS565" s="423"/>
      <c r="AT565" s="84" t="s">
        <v>365</v>
      </c>
      <c r="AU565" s="84" t="s">
        <v>518</v>
      </c>
      <c r="AV565" s="84" t="s">
        <v>754</v>
      </c>
      <c r="AW565" s="84" t="s">
        <v>507</v>
      </c>
      <c r="AX565" s="84" t="s">
        <v>517</v>
      </c>
      <c r="AY565" s="84" t="s">
        <v>493</v>
      </c>
      <c r="AZ565" s="84" t="s">
        <v>747</v>
      </c>
      <c r="BA565" s="84" t="s">
        <v>527</v>
      </c>
      <c r="BB565" s="98" t="s">
        <v>504</v>
      </c>
      <c r="BL565" s="90">
        <f t="shared" si="969"/>
        <v>3</v>
      </c>
      <c r="BM565" s="77">
        <f t="shared" si="969"/>
        <v>0</v>
      </c>
      <c r="BN565" s="77">
        <f t="shared" si="969"/>
        <v>6</v>
      </c>
      <c r="BO565" s="77">
        <f t="shared" si="969"/>
        <v>5</v>
      </c>
      <c r="BP565" s="77">
        <f t="shared" si="969"/>
        <v>2</v>
      </c>
      <c r="BQ565" s="91"/>
      <c r="BR565" s="146" t="str">
        <f t="shared" si="950"/>
        <v/>
      </c>
      <c r="BS565" s="77">
        <f t="shared" si="950"/>
        <v>1</v>
      </c>
      <c r="BT565" s="77">
        <f t="shared" si="950"/>
        <v>2</v>
      </c>
      <c r="BU565" s="77">
        <f t="shared" si="950"/>
        <v>3</v>
      </c>
      <c r="BV565" s="77">
        <f t="shared" si="950"/>
        <v>2</v>
      </c>
      <c r="BW565" s="77">
        <f t="shared" si="950"/>
        <v>3</v>
      </c>
      <c r="BX565" s="77">
        <f t="shared" si="950"/>
        <v>1</v>
      </c>
      <c r="BY565" s="77">
        <f t="shared" si="950"/>
        <v>4</v>
      </c>
      <c r="BZ565" s="77">
        <f t="shared" si="950"/>
        <v>1</v>
      </c>
      <c r="CA565" s="92">
        <f t="shared" si="950"/>
        <v>2</v>
      </c>
      <c r="CB565" s="77"/>
      <c r="CC565" s="77"/>
      <c r="CD565" s="77"/>
      <c r="CE565" s="77"/>
      <c r="CF565" s="77"/>
      <c r="CG565" s="77"/>
      <c r="CH565" s="77"/>
      <c r="CI565" s="77"/>
      <c r="CJ565" s="78"/>
      <c r="CK565" s="90">
        <f t="shared" si="970"/>
        <v>1</v>
      </c>
      <c r="CL565" s="77">
        <f t="shared" si="970"/>
        <v>1</v>
      </c>
      <c r="CM565" s="77">
        <f t="shared" si="970"/>
        <v>1</v>
      </c>
      <c r="CN565" s="77">
        <f t="shared" si="970"/>
        <v>2</v>
      </c>
      <c r="CO565" s="77">
        <f t="shared" si="970"/>
        <v>2</v>
      </c>
      <c r="CP565" s="91"/>
      <c r="CQ565" s="146" t="str">
        <f t="shared" si="951"/>
        <v/>
      </c>
      <c r="CR565" s="77">
        <f t="shared" si="951"/>
        <v>2</v>
      </c>
      <c r="CS565" s="77">
        <f t="shared" si="951"/>
        <v>3</v>
      </c>
      <c r="CT565" s="77">
        <f t="shared" si="951"/>
        <v>0</v>
      </c>
      <c r="CU565" s="77">
        <f t="shared" si="951"/>
        <v>2</v>
      </c>
      <c r="CV565" s="77">
        <f t="shared" si="951"/>
        <v>3</v>
      </c>
      <c r="CW565" s="77">
        <f t="shared" si="951"/>
        <v>0</v>
      </c>
      <c r="CX565" s="77">
        <f t="shared" si="951"/>
        <v>1</v>
      </c>
      <c r="CY565" s="77">
        <f t="shared" si="951"/>
        <v>6</v>
      </c>
      <c r="CZ565" s="92">
        <f t="shared" si="951"/>
        <v>3</v>
      </c>
      <c r="DA565" s="77"/>
      <c r="DB565" s="77"/>
      <c r="DC565" s="77"/>
      <c r="DD565" s="77"/>
      <c r="DE565" s="77"/>
      <c r="DF565" s="77"/>
      <c r="DG565" s="77"/>
      <c r="DH565" s="77"/>
      <c r="DJ565" s="90" t="str">
        <f t="shared" si="971"/>
        <v>H</v>
      </c>
      <c r="DK565" s="77" t="str">
        <f t="shared" si="971"/>
        <v>A</v>
      </c>
      <c r="DL565" s="77" t="str">
        <f t="shared" si="971"/>
        <v>H</v>
      </c>
      <c r="DM565" s="77" t="str">
        <f t="shared" si="971"/>
        <v>H</v>
      </c>
      <c r="DN565" s="77" t="str">
        <f t="shared" si="971"/>
        <v>D</v>
      </c>
      <c r="DO565" s="91"/>
      <c r="DP565" s="146" t="str">
        <f t="shared" si="952"/>
        <v/>
      </c>
      <c r="DQ565" s="77" t="str">
        <f t="shared" si="952"/>
        <v>A</v>
      </c>
      <c r="DR565" s="77" t="str">
        <f t="shared" si="952"/>
        <v>A</v>
      </c>
      <c r="DS565" s="77" t="str">
        <f t="shared" si="952"/>
        <v>H</v>
      </c>
      <c r="DT565" s="77" t="str">
        <f t="shared" si="952"/>
        <v>D</v>
      </c>
      <c r="DU565" s="77" t="str">
        <f t="shared" si="952"/>
        <v>D</v>
      </c>
      <c r="DV565" s="77" t="str">
        <f t="shared" si="952"/>
        <v>H</v>
      </c>
      <c r="DW565" s="77" t="str">
        <f t="shared" si="952"/>
        <v>H</v>
      </c>
      <c r="DX565" s="77" t="str">
        <f t="shared" si="952"/>
        <v>A</v>
      </c>
      <c r="DY565" s="92" t="str">
        <f t="shared" si="952"/>
        <v>A</v>
      </c>
      <c r="DZ565" s="56"/>
      <c r="EA565" s="56"/>
      <c r="EB565" s="56"/>
      <c r="EC565" s="56"/>
      <c r="ED565" s="56"/>
      <c r="EE565" s="56"/>
      <c r="EF565" s="56"/>
      <c r="EG565" s="56"/>
      <c r="EI565" s="53" t="str">
        <f t="shared" si="953"/>
        <v>Epsom &amp; Ewell</v>
      </c>
      <c r="EJ565" s="79">
        <f t="shared" si="972"/>
        <v>29</v>
      </c>
      <c r="EK565" s="80">
        <f t="shared" si="954"/>
        <v>6</v>
      </c>
      <c r="EL565" s="80">
        <f t="shared" si="955"/>
        <v>3</v>
      </c>
      <c r="EM565" s="80">
        <f t="shared" si="956"/>
        <v>5</v>
      </c>
      <c r="EN565" s="80">
        <f>COUNTIF(DO$560:DO$575,"A")</f>
        <v>2</v>
      </c>
      <c r="EO565" s="80">
        <f>COUNTIF(DO$560:DO$575,"D")</f>
        <v>4</v>
      </c>
      <c r="EP565" s="80">
        <f>COUNTIF(DO$560:DO$575,"H")</f>
        <v>9</v>
      </c>
      <c r="EQ565" s="79">
        <f t="shared" si="973"/>
        <v>8</v>
      </c>
      <c r="ER565" s="79">
        <f t="shared" si="957"/>
        <v>7</v>
      </c>
      <c r="ES565" s="79">
        <f t="shared" si="957"/>
        <v>14</v>
      </c>
      <c r="ET565" s="81">
        <f>SUM($BL565:$CI565)+SUM(CP$560:CP$575)</f>
        <v>56</v>
      </c>
      <c r="EU565" s="81">
        <f>SUM($CK565:$DH565)+SUM(BQ$560:BQ$575)</f>
        <v>73</v>
      </c>
      <c r="EV565" s="79">
        <f t="shared" si="958"/>
        <v>23</v>
      </c>
      <c r="EW565" s="136">
        <f t="shared" si="959"/>
        <v>0.76712328767123283</v>
      </c>
      <c r="EX565" s="78"/>
      <c r="EY565" s="80">
        <f t="shared" si="960"/>
        <v>29</v>
      </c>
      <c r="EZ565" s="80">
        <f t="shared" si="961"/>
        <v>8</v>
      </c>
      <c r="FA565" s="80">
        <f t="shared" si="962"/>
        <v>7</v>
      </c>
      <c r="FB565" s="80">
        <f t="shared" si="963"/>
        <v>14</v>
      </c>
      <c r="FC565" s="80">
        <f t="shared" si="964"/>
        <v>56</v>
      </c>
      <c r="FD565" s="80">
        <f t="shared" si="965"/>
        <v>73</v>
      </c>
      <c r="FE565" s="80">
        <f t="shared" si="966"/>
        <v>23</v>
      </c>
      <c r="FF565" s="80">
        <f t="shared" si="967"/>
        <v>0.76712328767123283</v>
      </c>
      <c r="FH565" s="54">
        <f t="shared" si="974"/>
        <v>0</v>
      </c>
      <c r="FI565" s="54">
        <f t="shared" si="975"/>
        <v>0</v>
      </c>
      <c r="FJ565" s="54">
        <f t="shared" si="968"/>
        <v>0</v>
      </c>
      <c r="FK565" s="54">
        <f t="shared" si="968"/>
        <v>0</v>
      </c>
      <c r="FL565" s="54">
        <f t="shared" si="968"/>
        <v>0</v>
      </c>
      <c r="FM565" s="54">
        <f t="shared" si="968"/>
        <v>0</v>
      </c>
      <c r="FN565" s="54">
        <f t="shared" si="968"/>
        <v>0</v>
      </c>
      <c r="FO565" s="54">
        <f t="shared" si="968"/>
        <v>0</v>
      </c>
      <c r="FQ565" s="54" t="str">
        <f t="shared" si="912"/>
        <v/>
      </c>
      <c r="FR565" s="54" t="str">
        <f t="shared" si="913"/>
        <v/>
      </c>
      <c r="FS565" s="54" t="str">
        <f t="shared" si="914"/>
        <v/>
      </c>
      <c r="FT565" s="54" t="str">
        <f t="shared" si="914"/>
        <v/>
      </c>
      <c r="FU565" s="54" t="str">
        <f t="shared" si="914"/>
        <v/>
      </c>
      <c r="FV565" s="54" t="str">
        <f t="shared" si="914"/>
        <v/>
      </c>
      <c r="FW565" s="54" t="str">
        <f t="shared" si="914"/>
        <v/>
      </c>
      <c r="FX565" s="54" t="str">
        <f t="shared" si="914"/>
        <v/>
      </c>
      <c r="FY565" s="54" t="s">
        <v>1364</v>
      </c>
      <c r="FZ565" s="54" t="s">
        <v>1151</v>
      </c>
      <c r="GD565" s="59"/>
      <c r="GE565" s="61"/>
      <c r="GF565" s="58"/>
      <c r="GG565" s="61"/>
      <c r="GH565" s="61"/>
      <c r="GJ565" s="421" t="s">
        <v>1363</v>
      </c>
      <c r="GK565" s="422" t="s">
        <v>486</v>
      </c>
      <c r="GL565" s="422" t="s">
        <v>486</v>
      </c>
      <c r="GM565" s="422" t="s">
        <v>486</v>
      </c>
      <c r="GN565" s="422" t="s">
        <v>486</v>
      </c>
      <c r="GO565" s="422" t="s">
        <v>486</v>
      </c>
      <c r="GP565" s="422" t="s">
        <v>486</v>
      </c>
      <c r="GQ565" s="422" t="s">
        <v>486</v>
      </c>
      <c r="GR565" s="422" t="s">
        <v>486</v>
      </c>
    </row>
    <row r="566" spans="1:200" s="54" customFormat="1" ht="12" customHeight="1" x14ac:dyDescent="0.25">
      <c r="A566" s="54">
        <v>7</v>
      </c>
      <c r="B566" s="54" t="s">
        <v>1146</v>
      </c>
      <c r="C566" s="56">
        <v>30</v>
      </c>
      <c r="D566" s="56">
        <v>13</v>
      </c>
      <c r="E566" s="56">
        <v>6</v>
      </c>
      <c r="F566" s="56">
        <v>11</v>
      </c>
      <c r="G566" s="56">
        <v>67</v>
      </c>
      <c r="H566" s="56">
        <v>61</v>
      </c>
      <c r="I566" s="57">
        <v>32</v>
      </c>
      <c r="J566" s="69">
        <f t="shared" si="949"/>
        <v>1.098360655737705</v>
      </c>
      <c r="L566" s="82" t="s">
        <v>1136</v>
      </c>
      <c r="M566" s="86" t="s">
        <v>74</v>
      </c>
      <c r="N566" s="88" t="s">
        <v>200</v>
      </c>
      <c r="O566" s="88" t="s">
        <v>200</v>
      </c>
      <c r="P566" s="88" t="s">
        <v>62</v>
      </c>
      <c r="Q566" s="88" t="s">
        <v>102</v>
      </c>
      <c r="R566" s="84" t="s">
        <v>150</v>
      </c>
      <c r="S566" s="83"/>
      <c r="T566" s="88" t="s">
        <v>74</v>
      </c>
      <c r="U566" s="88" t="s">
        <v>200</v>
      </c>
      <c r="V566" s="88" t="s">
        <v>62</v>
      </c>
      <c r="W566" s="88" t="s">
        <v>87</v>
      </c>
      <c r="X566" s="88" t="s">
        <v>459</v>
      </c>
      <c r="Y566" s="88" t="s">
        <v>86</v>
      </c>
      <c r="Z566" s="148" t="s">
        <v>100</v>
      </c>
      <c r="AA566" s="148" t="s">
        <v>176</v>
      </c>
      <c r="AB566" s="89" t="s">
        <v>74</v>
      </c>
      <c r="AL566" s="82" t="s">
        <v>1136</v>
      </c>
      <c r="AM566" s="253" t="s">
        <v>1133</v>
      </c>
      <c r="AN566" s="59" t="s">
        <v>171</v>
      </c>
      <c r="AO566" s="59" t="s">
        <v>539</v>
      </c>
      <c r="AP566" s="59" t="s">
        <v>518</v>
      </c>
      <c r="AQ566" s="59" t="s">
        <v>702</v>
      </c>
      <c r="AR566" s="84" t="s">
        <v>506</v>
      </c>
      <c r="AS566" s="83"/>
      <c r="AT566" s="59" t="s">
        <v>507</v>
      </c>
      <c r="AU566" s="59" t="s">
        <v>493</v>
      </c>
      <c r="AV566" s="59" t="s">
        <v>747</v>
      </c>
      <c r="AW566" s="59" t="s">
        <v>578</v>
      </c>
      <c r="AX566" s="59" t="s">
        <v>490</v>
      </c>
      <c r="AY566" s="59" t="s">
        <v>752</v>
      </c>
      <c r="AZ566" s="59" t="s">
        <v>528</v>
      </c>
      <c r="BA566" s="59" t="s">
        <v>748</v>
      </c>
      <c r="BB566" s="85" t="s">
        <v>754</v>
      </c>
      <c r="BL566" s="90">
        <f t="shared" si="969"/>
        <v>1</v>
      </c>
      <c r="BM566" s="77">
        <f t="shared" si="969"/>
        <v>2</v>
      </c>
      <c r="BN566" s="77">
        <f t="shared" si="969"/>
        <v>2</v>
      </c>
      <c r="BO566" s="77">
        <f t="shared" si="969"/>
        <v>1</v>
      </c>
      <c r="BP566" s="77">
        <f t="shared" si="969"/>
        <v>2</v>
      </c>
      <c r="BQ566" s="77">
        <f t="shared" si="969"/>
        <v>3</v>
      </c>
      <c r="BR566" s="91"/>
      <c r="BS566" s="77">
        <f t="shared" si="950"/>
        <v>1</v>
      </c>
      <c r="BT566" s="77">
        <f t="shared" si="950"/>
        <v>2</v>
      </c>
      <c r="BU566" s="77">
        <f t="shared" si="950"/>
        <v>1</v>
      </c>
      <c r="BV566" s="77">
        <f t="shared" si="950"/>
        <v>3</v>
      </c>
      <c r="BW566" s="77">
        <f t="shared" si="950"/>
        <v>5</v>
      </c>
      <c r="BX566" s="77">
        <f t="shared" si="950"/>
        <v>0</v>
      </c>
      <c r="BY566" s="77">
        <f t="shared" si="950"/>
        <v>4</v>
      </c>
      <c r="BZ566" s="77">
        <f t="shared" si="950"/>
        <v>2</v>
      </c>
      <c r="CA566" s="92">
        <f t="shared" si="950"/>
        <v>1</v>
      </c>
      <c r="CB566" s="77"/>
      <c r="CC566" s="77"/>
      <c r="CD566" s="77"/>
      <c r="CE566" s="77"/>
      <c r="CF566" s="77"/>
      <c r="CG566" s="77"/>
      <c r="CH566" s="77"/>
      <c r="CI566" s="77"/>
      <c r="CJ566" s="78"/>
      <c r="CK566" s="90">
        <f t="shared" si="970"/>
        <v>2</v>
      </c>
      <c r="CL566" s="77">
        <f t="shared" si="970"/>
        <v>2</v>
      </c>
      <c r="CM566" s="77">
        <f t="shared" si="970"/>
        <v>2</v>
      </c>
      <c r="CN566" s="77">
        <f t="shared" si="970"/>
        <v>1</v>
      </c>
      <c r="CO566" s="77">
        <f t="shared" si="970"/>
        <v>4</v>
      </c>
      <c r="CP566" s="77">
        <f t="shared" si="970"/>
        <v>1</v>
      </c>
      <c r="CQ566" s="91"/>
      <c r="CR566" s="77">
        <f t="shared" si="951"/>
        <v>2</v>
      </c>
      <c r="CS566" s="77">
        <f t="shared" si="951"/>
        <v>2</v>
      </c>
      <c r="CT566" s="77">
        <f t="shared" si="951"/>
        <v>1</v>
      </c>
      <c r="CU566" s="77">
        <f t="shared" si="951"/>
        <v>3</v>
      </c>
      <c r="CV566" s="77">
        <f t="shared" si="951"/>
        <v>3</v>
      </c>
      <c r="CW566" s="77">
        <f t="shared" si="951"/>
        <v>3</v>
      </c>
      <c r="CX566" s="77">
        <f t="shared" si="951"/>
        <v>3</v>
      </c>
      <c r="CY566" s="77">
        <f t="shared" si="951"/>
        <v>3</v>
      </c>
      <c r="CZ566" s="92">
        <f t="shared" si="951"/>
        <v>2</v>
      </c>
      <c r="DA566" s="77"/>
      <c r="DB566" s="77"/>
      <c r="DC566" s="77"/>
      <c r="DD566" s="77"/>
      <c r="DE566" s="77"/>
      <c r="DF566" s="77"/>
      <c r="DG566" s="77"/>
      <c r="DH566" s="77"/>
      <c r="DJ566" s="90" t="str">
        <f t="shared" si="971"/>
        <v>A</v>
      </c>
      <c r="DK566" s="77" t="str">
        <f t="shared" si="971"/>
        <v>D</v>
      </c>
      <c r="DL566" s="77" t="str">
        <f t="shared" si="971"/>
        <v>D</v>
      </c>
      <c r="DM566" s="77" t="str">
        <f t="shared" si="971"/>
        <v>D</v>
      </c>
      <c r="DN566" s="77" t="str">
        <f t="shared" si="971"/>
        <v>A</v>
      </c>
      <c r="DO566" s="77" t="str">
        <f t="shared" si="971"/>
        <v>H</v>
      </c>
      <c r="DP566" s="91"/>
      <c r="DQ566" s="77" t="str">
        <f t="shared" si="952"/>
        <v>A</v>
      </c>
      <c r="DR566" s="77" t="str">
        <f t="shared" si="952"/>
        <v>D</v>
      </c>
      <c r="DS566" s="77" t="str">
        <f t="shared" si="952"/>
        <v>D</v>
      </c>
      <c r="DT566" s="77" t="str">
        <f t="shared" si="952"/>
        <v>D</v>
      </c>
      <c r="DU566" s="77" t="str">
        <f t="shared" si="952"/>
        <v>H</v>
      </c>
      <c r="DV566" s="77" t="str">
        <f t="shared" si="952"/>
        <v>A</v>
      </c>
      <c r="DW566" s="77" t="str">
        <f t="shared" si="952"/>
        <v>H</v>
      </c>
      <c r="DX566" s="77" t="str">
        <f t="shared" si="952"/>
        <v>A</v>
      </c>
      <c r="DY566" s="92" t="str">
        <f t="shared" si="952"/>
        <v>A</v>
      </c>
      <c r="DZ566" s="56"/>
      <c r="EA566" s="56"/>
      <c r="EB566" s="56"/>
      <c r="EC566" s="56"/>
      <c r="ED566" s="56"/>
      <c r="EE566" s="56"/>
      <c r="EF566" s="56"/>
      <c r="EG566" s="56"/>
      <c r="EI566" s="53" t="str">
        <f t="shared" si="953"/>
        <v>Erith &amp; Belvedere</v>
      </c>
      <c r="EJ566" s="79">
        <f t="shared" si="972"/>
        <v>29</v>
      </c>
      <c r="EK566" s="80">
        <f t="shared" si="954"/>
        <v>3</v>
      </c>
      <c r="EL566" s="80">
        <f t="shared" si="955"/>
        <v>6</v>
      </c>
      <c r="EM566" s="80">
        <f t="shared" si="956"/>
        <v>6</v>
      </c>
      <c r="EN566" s="80">
        <f>COUNTIF(DP$560:DP$575,"A")</f>
        <v>6</v>
      </c>
      <c r="EO566" s="80">
        <f>COUNTIF(DP$560:DP$575,"D")</f>
        <v>2</v>
      </c>
      <c r="EP566" s="80">
        <f>COUNTIF(DP$560:DP$575,"H")</f>
        <v>6</v>
      </c>
      <c r="EQ566" s="79">
        <f t="shared" si="973"/>
        <v>9</v>
      </c>
      <c r="ER566" s="79">
        <f t="shared" si="957"/>
        <v>8</v>
      </c>
      <c r="ES566" s="79">
        <f t="shared" si="957"/>
        <v>12</v>
      </c>
      <c r="ET566" s="81">
        <f>SUM($BL566:$CI566)+SUM(CQ$560:CQ$575)</f>
        <v>61</v>
      </c>
      <c r="EU566" s="81">
        <f>SUM($CK566:$DH566)+SUM(BR$560:BR$575)</f>
        <v>70</v>
      </c>
      <c r="EV566" s="79">
        <f t="shared" si="958"/>
        <v>26</v>
      </c>
      <c r="EW566" s="136">
        <f t="shared" si="959"/>
        <v>0.87142857142857144</v>
      </c>
      <c r="EX566" s="78"/>
      <c r="EY566" s="80">
        <f t="shared" si="960"/>
        <v>29</v>
      </c>
      <c r="EZ566" s="80">
        <f t="shared" si="961"/>
        <v>9</v>
      </c>
      <c r="FA566" s="80">
        <f t="shared" si="962"/>
        <v>8</v>
      </c>
      <c r="FB566" s="80">
        <f t="shared" si="963"/>
        <v>12</v>
      </c>
      <c r="FC566" s="80">
        <f t="shared" si="964"/>
        <v>62</v>
      </c>
      <c r="FD566" s="80">
        <f t="shared" si="965"/>
        <v>69</v>
      </c>
      <c r="FE566" s="80">
        <f t="shared" si="966"/>
        <v>27</v>
      </c>
      <c r="FF566" s="80">
        <f t="shared" si="967"/>
        <v>0.89855072463768115</v>
      </c>
      <c r="FH566" s="54">
        <f t="shared" si="974"/>
        <v>0</v>
      </c>
      <c r="FI566" s="54">
        <f t="shared" si="975"/>
        <v>0</v>
      </c>
      <c r="FJ566" s="54">
        <f t="shared" si="968"/>
        <v>0</v>
      </c>
      <c r="FK566" s="54">
        <f t="shared" si="968"/>
        <v>0</v>
      </c>
      <c r="FL566" s="54">
        <f t="shared" si="968"/>
        <v>1</v>
      </c>
      <c r="FM566" s="54">
        <f t="shared" si="968"/>
        <v>1</v>
      </c>
      <c r="FN566" s="54">
        <f t="shared" si="968"/>
        <v>1</v>
      </c>
      <c r="FO566" s="54">
        <f t="shared" si="968"/>
        <v>1</v>
      </c>
      <c r="FQ566" s="54" t="str">
        <f t="shared" si="912"/>
        <v>Erith &amp; Belvedere</v>
      </c>
      <c r="FR566" s="54">
        <f t="shared" si="913"/>
        <v>0</v>
      </c>
      <c r="FS566" s="54">
        <f t="shared" si="914"/>
        <v>0</v>
      </c>
      <c r="FT566" s="54">
        <f t="shared" si="914"/>
        <v>0</v>
      </c>
      <c r="FU566" s="54">
        <f t="shared" si="914"/>
        <v>0</v>
      </c>
      <c r="FV566" s="54">
        <f t="shared" si="914"/>
        <v>1</v>
      </c>
      <c r="FW566" s="54">
        <f t="shared" si="914"/>
        <v>-1</v>
      </c>
      <c r="FX566" s="54">
        <f t="shared" si="914"/>
        <v>1</v>
      </c>
      <c r="FY566" s="54" t="s">
        <v>1365</v>
      </c>
      <c r="FZ566" s="54" t="s">
        <v>1339</v>
      </c>
      <c r="GA566" s="59"/>
      <c r="GB566" s="60"/>
      <c r="GD566" s="59"/>
      <c r="GE566" s="61"/>
      <c r="GF566" s="58"/>
      <c r="GG566" s="61"/>
      <c r="GH566" s="61"/>
      <c r="GJ566" s="421" t="s">
        <v>1136</v>
      </c>
      <c r="GK566" s="422" t="s">
        <v>486</v>
      </c>
      <c r="GL566" s="422" t="s">
        <v>486</v>
      </c>
      <c r="GM566" s="422" t="s">
        <v>486</v>
      </c>
      <c r="GN566" s="422" t="s">
        <v>486</v>
      </c>
      <c r="GO566" s="422" t="s">
        <v>486</v>
      </c>
      <c r="GP566" s="422" t="s">
        <v>486</v>
      </c>
      <c r="GQ566" s="422" t="s">
        <v>486</v>
      </c>
      <c r="GR566" s="422" t="s">
        <v>1366</v>
      </c>
    </row>
    <row r="567" spans="1:200" s="54" customFormat="1" ht="12" customHeight="1" x14ac:dyDescent="0.25">
      <c r="A567" s="54">
        <v>8</v>
      </c>
      <c r="B567" s="54" t="s">
        <v>1136</v>
      </c>
      <c r="C567" s="56">
        <v>29</v>
      </c>
      <c r="D567" s="56">
        <v>9</v>
      </c>
      <c r="E567" s="419">
        <v>8</v>
      </c>
      <c r="F567" s="419">
        <v>12</v>
      </c>
      <c r="G567" s="56">
        <v>62</v>
      </c>
      <c r="H567" s="56">
        <v>69</v>
      </c>
      <c r="I567" s="57">
        <v>27</v>
      </c>
      <c r="J567" s="69">
        <f t="shared" si="949"/>
        <v>0.89855072463768115</v>
      </c>
      <c r="L567" s="82" t="s">
        <v>1289</v>
      </c>
      <c r="M567" s="140" t="s">
        <v>186</v>
      </c>
      <c r="N567" s="88" t="s">
        <v>200</v>
      </c>
      <c r="O567" s="88" t="s">
        <v>60</v>
      </c>
      <c r="P567" s="88" t="s">
        <v>150</v>
      </c>
      <c r="Q567" s="154" t="s">
        <v>74</v>
      </c>
      <c r="R567" s="84" t="s">
        <v>126</v>
      </c>
      <c r="S567" s="148" t="s">
        <v>87</v>
      </c>
      <c r="T567" s="83"/>
      <c r="U567" s="88" t="s">
        <v>77</v>
      </c>
      <c r="V567" s="88" t="s">
        <v>304</v>
      </c>
      <c r="W567" s="88" t="s">
        <v>74</v>
      </c>
      <c r="X567" s="88" t="s">
        <v>77</v>
      </c>
      <c r="Y567" s="88" t="s">
        <v>200</v>
      </c>
      <c r="Z567" s="88" t="s">
        <v>111</v>
      </c>
      <c r="AA567" s="148" t="s">
        <v>206</v>
      </c>
      <c r="AB567" s="89" t="s">
        <v>178</v>
      </c>
      <c r="AL567" s="82" t="s">
        <v>1289</v>
      </c>
      <c r="AM567" s="253" t="s">
        <v>709</v>
      </c>
      <c r="AN567" s="59" t="s">
        <v>515</v>
      </c>
      <c r="AO567" s="59" t="s">
        <v>752</v>
      </c>
      <c r="AP567" s="87" t="s">
        <v>545</v>
      </c>
      <c r="AQ567" s="59" t="s">
        <v>209</v>
      </c>
      <c r="AR567" s="84" t="s">
        <v>538</v>
      </c>
      <c r="AS567" s="59" t="s">
        <v>591</v>
      </c>
      <c r="AT567" s="83"/>
      <c r="AU567" s="59" t="s">
        <v>539</v>
      </c>
      <c r="AV567" s="59" t="s">
        <v>517</v>
      </c>
      <c r="AW567" s="59" t="s">
        <v>481</v>
      </c>
      <c r="AX567" s="59" t="s">
        <v>763</v>
      </c>
      <c r="AY567" s="59" t="s">
        <v>516</v>
      </c>
      <c r="AZ567" s="59" t="s">
        <v>310</v>
      </c>
      <c r="BA567" s="59" t="s">
        <v>590</v>
      </c>
      <c r="BB567" s="85" t="s">
        <v>171</v>
      </c>
      <c r="BL567" s="90">
        <f t="shared" si="969"/>
        <v>3</v>
      </c>
      <c r="BM567" s="77">
        <f t="shared" si="969"/>
        <v>2</v>
      </c>
      <c r="BN567" s="77">
        <f t="shared" si="969"/>
        <v>4</v>
      </c>
      <c r="BO567" s="77">
        <f t="shared" si="969"/>
        <v>3</v>
      </c>
      <c r="BP567" s="77">
        <f t="shared" si="969"/>
        <v>1</v>
      </c>
      <c r="BQ567" s="77">
        <f t="shared" si="969"/>
        <v>7</v>
      </c>
      <c r="BR567" s="77">
        <f t="shared" si="969"/>
        <v>3</v>
      </c>
      <c r="BS567" s="91"/>
      <c r="BT567" s="77">
        <f t="shared" si="950"/>
        <v>2</v>
      </c>
      <c r="BU567" s="77">
        <f t="shared" si="950"/>
        <v>4</v>
      </c>
      <c r="BV567" s="77">
        <f t="shared" si="950"/>
        <v>1</v>
      </c>
      <c r="BW567" s="77">
        <f t="shared" si="950"/>
        <v>2</v>
      </c>
      <c r="BX567" s="77">
        <f t="shared" si="950"/>
        <v>2</v>
      </c>
      <c r="BY567" s="77">
        <f t="shared" si="950"/>
        <v>5</v>
      </c>
      <c r="BZ567" s="77">
        <f t="shared" si="950"/>
        <v>1</v>
      </c>
      <c r="CA567" s="92">
        <f t="shared" si="950"/>
        <v>6</v>
      </c>
      <c r="CB567" s="77"/>
      <c r="CC567" s="77"/>
      <c r="CD567" s="77"/>
      <c r="CE567" s="77"/>
      <c r="CF567" s="77"/>
      <c r="CG567" s="77"/>
      <c r="CH567" s="77"/>
      <c r="CI567" s="77"/>
      <c r="CJ567" s="78"/>
      <c r="CK567" s="90">
        <f t="shared" si="970"/>
        <v>4</v>
      </c>
      <c r="CL567" s="77">
        <f t="shared" si="970"/>
        <v>2</v>
      </c>
      <c r="CM567" s="77">
        <f t="shared" si="970"/>
        <v>1</v>
      </c>
      <c r="CN567" s="77">
        <f t="shared" si="970"/>
        <v>1</v>
      </c>
      <c r="CO567" s="77">
        <f t="shared" si="970"/>
        <v>2</v>
      </c>
      <c r="CP567" s="77">
        <f t="shared" si="970"/>
        <v>0</v>
      </c>
      <c r="CQ567" s="77">
        <f t="shared" si="970"/>
        <v>3</v>
      </c>
      <c r="CR567" s="91"/>
      <c r="CS567" s="77">
        <f t="shared" si="951"/>
        <v>1</v>
      </c>
      <c r="CT567" s="77">
        <f t="shared" si="951"/>
        <v>2</v>
      </c>
      <c r="CU567" s="77">
        <f t="shared" si="951"/>
        <v>2</v>
      </c>
      <c r="CV567" s="77">
        <f t="shared" si="951"/>
        <v>1</v>
      </c>
      <c r="CW567" s="77">
        <f t="shared" si="951"/>
        <v>2</v>
      </c>
      <c r="CX567" s="77">
        <f t="shared" si="951"/>
        <v>2</v>
      </c>
      <c r="CY567" s="77">
        <f t="shared" si="951"/>
        <v>4</v>
      </c>
      <c r="CZ567" s="92">
        <f t="shared" si="951"/>
        <v>1</v>
      </c>
      <c r="DA567" s="77"/>
      <c r="DB567" s="77"/>
      <c r="DC567" s="77"/>
      <c r="DD567" s="77"/>
      <c r="DE567" s="77"/>
      <c r="DF567" s="77"/>
      <c r="DG567" s="77"/>
      <c r="DH567" s="77"/>
      <c r="DJ567" s="90" t="str">
        <f t="shared" si="971"/>
        <v>A</v>
      </c>
      <c r="DK567" s="77" t="str">
        <f t="shared" si="971"/>
        <v>D</v>
      </c>
      <c r="DL567" s="77" t="str">
        <f t="shared" si="971"/>
        <v>H</v>
      </c>
      <c r="DM567" s="77" t="str">
        <f t="shared" si="971"/>
        <v>H</v>
      </c>
      <c r="DN567" s="77" t="str">
        <f t="shared" si="971"/>
        <v>A</v>
      </c>
      <c r="DO567" s="77" t="str">
        <f t="shared" si="971"/>
        <v>H</v>
      </c>
      <c r="DP567" s="77" t="str">
        <f t="shared" si="971"/>
        <v>D</v>
      </c>
      <c r="DQ567" s="91"/>
      <c r="DR567" s="77" t="str">
        <f t="shared" si="952"/>
        <v>H</v>
      </c>
      <c r="DS567" s="77" t="str">
        <f t="shared" si="952"/>
        <v>H</v>
      </c>
      <c r="DT567" s="77" t="str">
        <f t="shared" si="952"/>
        <v>A</v>
      </c>
      <c r="DU567" s="77" t="str">
        <f t="shared" si="952"/>
        <v>H</v>
      </c>
      <c r="DV567" s="77" t="str">
        <f t="shared" si="952"/>
        <v>D</v>
      </c>
      <c r="DW567" s="77" t="str">
        <f t="shared" si="952"/>
        <v>H</v>
      </c>
      <c r="DX567" s="77" t="str">
        <f t="shared" si="952"/>
        <v>A</v>
      </c>
      <c r="DY567" s="92" t="str">
        <f t="shared" si="952"/>
        <v>H</v>
      </c>
      <c r="DZ567" s="56"/>
      <c r="EA567" s="56"/>
      <c r="EB567" s="56"/>
      <c r="EC567" s="56"/>
      <c r="ED567" s="56"/>
      <c r="EE567" s="56"/>
      <c r="EF567" s="56"/>
      <c r="EG567" s="56"/>
      <c r="EI567" s="53" t="str">
        <f t="shared" si="953"/>
        <v>Horsham</v>
      </c>
      <c r="EJ567" s="79">
        <f t="shared" si="972"/>
        <v>30</v>
      </c>
      <c r="EK567" s="80">
        <f t="shared" si="954"/>
        <v>8</v>
      </c>
      <c r="EL567" s="80">
        <f t="shared" si="955"/>
        <v>3</v>
      </c>
      <c r="EM567" s="80">
        <f t="shared" si="956"/>
        <v>4</v>
      </c>
      <c r="EN567" s="80">
        <f>COUNTIF(DQ$560:DQ$575,"A")</f>
        <v>9</v>
      </c>
      <c r="EO567" s="80">
        <f>COUNTIF(DQ$560:DQ$575,"D")</f>
        <v>1</v>
      </c>
      <c r="EP567" s="80">
        <f>COUNTIF(DQ$560:DQ$575,"H")</f>
        <v>5</v>
      </c>
      <c r="EQ567" s="79">
        <f t="shared" si="973"/>
        <v>17</v>
      </c>
      <c r="ER567" s="79">
        <f t="shared" si="957"/>
        <v>4</v>
      </c>
      <c r="ES567" s="79">
        <f t="shared" si="957"/>
        <v>9</v>
      </c>
      <c r="ET567" s="81">
        <f>SUM($BL567:$CI567)+SUM(CR$560:CR$575)</f>
        <v>85</v>
      </c>
      <c r="EU567" s="81">
        <f>SUM($CK567:$DH567)+SUM(BS$560:BS$575)</f>
        <v>61</v>
      </c>
      <c r="EV567" s="79">
        <f t="shared" si="958"/>
        <v>38</v>
      </c>
      <c r="EW567" s="136">
        <f t="shared" si="959"/>
        <v>1.3934426229508197</v>
      </c>
      <c r="EX567" s="78"/>
      <c r="EY567" s="80">
        <f t="shared" si="960"/>
        <v>30</v>
      </c>
      <c r="EZ567" s="80">
        <f t="shared" si="961"/>
        <v>17</v>
      </c>
      <c r="FA567" s="80">
        <f t="shared" si="962"/>
        <v>4</v>
      </c>
      <c r="FB567" s="80">
        <f t="shared" si="963"/>
        <v>9</v>
      </c>
      <c r="FC567" s="80">
        <f t="shared" si="964"/>
        <v>85</v>
      </c>
      <c r="FD567" s="80">
        <f t="shared" si="965"/>
        <v>61</v>
      </c>
      <c r="FE567" s="80">
        <f t="shared" si="966"/>
        <v>38</v>
      </c>
      <c r="FF567" s="80">
        <f t="shared" si="967"/>
        <v>1.3934426229508197</v>
      </c>
      <c r="FH567" s="54">
        <f t="shared" si="974"/>
        <v>0</v>
      </c>
      <c r="FI567" s="54">
        <f t="shared" si="975"/>
        <v>0</v>
      </c>
      <c r="FJ567" s="54">
        <f t="shared" si="968"/>
        <v>0</v>
      </c>
      <c r="FK567" s="54">
        <f t="shared" si="968"/>
        <v>0</v>
      </c>
      <c r="FL567" s="54">
        <f t="shared" si="968"/>
        <v>0</v>
      </c>
      <c r="FM567" s="54">
        <f t="shared" si="968"/>
        <v>0</v>
      </c>
      <c r="FN567" s="54">
        <f t="shared" si="968"/>
        <v>0</v>
      </c>
      <c r="FO567" s="54">
        <f t="shared" si="968"/>
        <v>0</v>
      </c>
      <c r="FQ567" s="54" t="str">
        <f t="shared" si="912"/>
        <v/>
      </c>
      <c r="FR567" s="54" t="str">
        <f t="shared" si="913"/>
        <v/>
      </c>
      <c r="FS567" s="54" t="str">
        <f t="shared" si="914"/>
        <v/>
      </c>
      <c r="FT567" s="54" t="str">
        <f t="shared" si="914"/>
        <v/>
      </c>
      <c r="FU567" s="54" t="str">
        <f t="shared" si="914"/>
        <v/>
      </c>
      <c r="FV567" s="54" t="str">
        <f t="shared" si="914"/>
        <v/>
      </c>
      <c r="FW567" s="54" t="str">
        <f t="shared" si="914"/>
        <v/>
      </c>
      <c r="FX567" s="54" t="str">
        <f t="shared" si="914"/>
        <v/>
      </c>
      <c r="FY567" s="54" t="s">
        <v>1367</v>
      </c>
      <c r="FZ567" s="54" t="s">
        <v>1368</v>
      </c>
      <c r="GA567" s="59"/>
      <c r="GB567" s="60"/>
      <c r="GC567" s="61"/>
      <c r="GD567" s="59"/>
      <c r="GE567" s="61"/>
      <c r="GF567" s="58"/>
      <c r="GG567" s="61"/>
      <c r="GH567" s="61"/>
      <c r="GJ567" s="421" t="s">
        <v>1289</v>
      </c>
      <c r="GK567" s="422" t="s">
        <v>1369</v>
      </c>
      <c r="GL567" s="422" t="s">
        <v>486</v>
      </c>
      <c r="GM567" s="422" t="s">
        <v>486</v>
      </c>
      <c r="GN567" s="422" t="s">
        <v>1370</v>
      </c>
      <c r="GO567" s="422" t="s">
        <v>486</v>
      </c>
      <c r="GP567" s="422" t="s">
        <v>1371</v>
      </c>
      <c r="GQ567" s="422" t="s">
        <v>486</v>
      </c>
      <c r="GR567" s="422" t="s">
        <v>1372</v>
      </c>
    </row>
    <row r="568" spans="1:200" s="54" customFormat="1" ht="12" customHeight="1" x14ac:dyDescent="0.25">
      <c r="A568" s="54">
        <v>9</v>
      </c>
      <c r="B568" s="54" t="s">
        <v>1334</v>
      </c>
      <c r="C568" s="56">
        <v>30</v>
      </c>
      <c r="D568" s="56">
        <v>11</v>
      </c>
      <c r="E568" s="56">
        <v>2</v>
      </c>
      <c r="F568" s="56">
        <v>17</v>
      </c>
      <c r="G568" s="56">
        <v>59</v>
      </c>
      <c r="H568" s="56">
        <v>72</v>
      </c>
      <c r="I568" s="57">
        <v>24</v>
      </c>
      <c r="J568" s="69">
        <f t="shared" si="949"/>
        <v>0.81944444444444442</v>
      </c>
      <c r="L568" s="82" t="s">
        <v>282</v>
      </c>
      <c r="M568" s="86" t="s">
        <v>76</v>
      </c>
      <c r="N568" s="88" t="s">
        <v>200</v>
      </c>
      <c r="O568" s="88" t="s">
        <v>148</v>
      </c>
      <c r="P568" s="88" t="s">
        <v>126</v>
      </c>
      <c r="Q568" s="88" t="s">
        <v>176</v>
      </c>
      <c r="R568" s="84" t="s">
        <v>200</v>
      </c>
      <c r="S568" s="88" t="s">
        <v>102</v>
      </c>
      <c r="T568" s="88" t="s">
        <v>304</v>
      </c>
      <c r="U568" s="83"/>
      <c r="V568" s="88" t="s">
        <v>206</v>
      </c>
      <c r="W568" s="88" t="s">
        <v>85</v>
      </c>
      <c r="X568" s="88" t="s">
        <v>175</v>
      </c>
      <c r="Y568" s="88" t="s">
        <v>162</v>
      </c>
      <c r="Z568" s="88" t="s">
        <v>74</v>
      </c>
      <c r="AA568" s="88" t="s">
        <v>86</v>
      </c>
      <c r="AB568" s="89" t="s">
        <v>416</v>
      </c>
      <c r="AL568" s="82" t="s">
        <v>282</v>
      </c>
      <c r="AM568" s="253" t="s">
        <v>505</v>
      </c>
      <c r="AN568" s="59" t="s">
        <v>1133</v>
      </c>
      <c r="AO568" s="59" t="s">
        <v>538</v>
      </c>
      <c r="AP568" s="59" t="s">
        <v>515</v>
      </c>
      <c r="AQ568" s="59" t="s">
        <v>506</v>
      </c>
      <c r="AR568" s="84" t="s">
        <v>578</v>
      </c>
      <c r="AS568" s="59" t="s">
        <v>516</v>
      </c>
      <c r="AT568" s="59" t="s">
        <v>504</v>
      </c>
      <c r="AU568" s="83"/>
      <c r="AV568" s="59" t="s">
        <v>481</v>
      </c>
      <c r="AW568" s="59" t="s">
        <v>757</v>
      </c>
      <c r="AX568" s="59" t="s">
        <v>534</v>
      </c>
      <c r="AY568" s="59" t="s">
        <v>484</v>
      </c>
      <c r="AZ568" s="59" t="s">
        <v>490</v>
      </c>
      <c r="BA568" s="59" t="s">
        <v>503</v>
      </c>
      <c r="BB568" s="85" t="s">
        <v>523</v>
      </c>
      <c r="BL568" s="90">
        <f t="shared" si="969"/>
        <v>0</v>
      </c>
      <c r="BM568" s="77">
        <f t="shared" si="969"/>
        <v>2</v>
      </c>
      <c r="BN568" s="77">
        <f t="shared" si="969"/>
        <v>0</v>
      </c>
      <c r="BO568" s="77">
        <f t="shared" si="969"/>
        <v>7</v>
      </c>
      <c r="BP568" s="77">
        <f t="shared" si="969"/>
        <v>2</v>
      </c>
      <c r="BQ568" s="77">
        <f t="shared" si="969"/>
        <v>2</v>
      </c>
      <c r="BR568" s="77">
        <f t="shared" si="969"/>
        <v>2</v>
      </c>
      <c r="BS568" s="77">
        <f t="shared" si="969"/>
        <v>4</v>
      </c>
      <c r="BT568" s="91"/>
      <c r="BU568" s="77">
        <f t="shared" si="950"/>
        <v>1</v>
      </c>
      <c r="BV568" s="77">
        <f t="shared" si="950"/>
        <v>0</v>
      </c>
      <c r="BW568" s="77">
        <f t="shared" si="950"/>
        <v>2</v>
      </c>
      <c r="BX568" s="77">
        <f t="shared" si="950"/>
        <v>6</v>
      </c>
      <c r="BY568" s="77">
        <f t="shared" si="950"/>
        <v>1</v>
      </c>
      <c r="BZ568" s="77">
        <f t="shared" si="950"/>
        <v>0</v>
      </c>
      <c r="CA568" s="92">
        <f t="shared" si="950"/>
        <v>6</v>
      </c>
      <c r="CB568" s="77"/>
      <c r="CC568" s="77"/>
      <c r="CD568" s="77"/>
      <c r="CE568" s="77"/>
      <c r="CF568" s="77"/>
      <c r="CG568" s="77"/>
      <c r="CH568" s="77"/>
      <c r="CI568" s="77"/>
      <c r="CJ568" s="163"/>
      <c r="CK568" s="90">
        <f t="shared" si="970"/>
        <v>2</v>
      </c>
      <c r="CL568" s="77">
        <f t="shared" si="970"/>
        <v>2</v>
      </c>
      <c r="CM568" s="77">
        <f t="shared" si="970"/>
        <v>1</v>
      </c>
      <c r="CN568" s="77">
        <f t="shared" si="970"/>
        <v>0</v>
      </c>
      <c r="CO568" s="77">
        <f t="shared" si="970"/>
        <v>3</v>
      </c>
      <c r="CP568" s="77">
        <f t="shared" si="970"/>
        <v>2</v>
      </c>
      <c r="CQ568" s="77">
        <f t="shared" si="970"/>
        <v>4</v>
      </c>
      <c r="CR568" s="77">
        <f t="shared" si="970"/>
        <v>2</v>
      </c>
      <c r="CS568" s="91"/>
      <c r="CT568" s="77">
        <f t="shared" si="951"/>
        <v>4</v>
      </c>
      <c r="CU568" s="77">
        <f t="shared" si="951"/>
        <v>4</v>
      </c>
      <c r="CV568" s="77">
        <f t="shared" si="951"/>
        <v>5</v>
      </c>
      <c r="CW568" s="77">
        <f t="shared" si="951"/>
        <v>0</v>
      </c>
      <c r="CX568" s="77">
        <f t="shared" si="951"/>
        <v>2</v>
      </c>
      <c r="CY568" s="77">
        <f t="shared" si="951"/>
        <v>3</v>
      </c>
      <c r="CZ568" s="92">
        <f t="shared" si="951"/>
        <v>2</v>
      </c>
      <c r="DA568" s="77"/>
      <c r="DB568" s="77"/>
      <c r="DC568" s="77"/>
      <c r="DD568" s="77"/>
      <c r="DE568" s="77"/>
      <c r="DF568" s="77"/>
      <c r="DG568" s="77"/>
      <c r="DH568" s="77"/>
      <c r="DI568" s="53"/>
      <c r="DJ568" s="90" t="str">
        <f t="shared" si="971"/>
        <v>A</v>
      </c>
      <c r="DK568" s="77" t="str">
        <f t="shared" si="971"/>
        <v>D</v>
      </c>
      <c r="DL568" s="77" t="str">
        <f t="shared" si="971"/>
        <v>A</v>
      </c>
      <c r="DM568" s="77" t="str">
        <f t="shared" si="971"/>
        <v>H</v>
      </c>
      <c r="DN568" s="77" t="str">
        <f t="shared" si="971"/>
        <v>A</v>
      </c>
      <c r="DO568" s="77" t="str">
        <f t="shared" si="971"/>
        <v>D</v>
      </c>
      <c r="DP568" s="77" t="str">
        <f t="shared" si="971"/>
        <v>A</v>
      </c>
      <c r="DQ568" s="77" t="str">
        <f t="shared" si="971"/>
        <v>H</v>
      </c>
      <c r="DR568" s="91"/>
      <c r="DS568" s="77" t="str">
        <f t="shared" si="952"/>
        <v>A</v>
      </c>
      <c r="DT568" s="77" t="str">
        <f t="shared" si="952"/>
        <v>A</v>
      </c>
      <c r="DU568" s="77" t="str">
        <f t="shared" si="952"/>
        <v>A</v>
      </c>
      <c r="DV568" s="77" t="str">
        <f t="shared" si="952"/>
        <v>H</v>
      </c>
      <c r="DW568" s="77" t="str">
        <f t="shared" si="952"/>
        <v>A</v>
      </c>
      <c r="DX568" s="77" t="str">
        <f t="shared" si="952"/>
        <v>A</v>
      </c>
      <c r="DY568" s="92" t="str">
        <f t="shared" si="952"/>
        <v>H</v>
      </c>
      <c r="DZ568" s="56"/>
      <c r="EA568" s="56"/>
      <c r="EB568" s="56"/>
      <c r="EC568" s="56"/>
      <c r="ED568" s="56"/>
      <c r="EE568" s="56"/>
      <c r="EF568" s="56"/>
      <c r="EG568" s="56"/>
      <c r="EH568" s="53"/>
      <c r="EI568" s="53" t="str">
        <f t="shared" si="953"/>
        <v>Leatherhead</v>
      </c>
      <c r="EJ568" s="79">
        <f t="shared" si="972"/>
        <v>30</v>
      </c>
      <c r="EK568" s="80">
        <f t="shared" si="954"/>
        <v>4</v>
      </c>
      <c r="EL568" s="80">
        <f t="shared" si="955"/>
        <v>2</v>
      </c>
      <c r="EM568" s="80">
        <f t="shared" si="956"/>
        <v>9</v>
      </c>
      <c r="EN568" s="80">
        <f>COUNTIF(DR$560:DR$575,"A")</f>
        <v>2</v>
      </c>
      <c r="EO568" s="80">
        <f>COUNTIF(DR$560:DR$575,"D")</f>
        <v>6</v>
      </c>
      <c r="EP568" s="80">
        <f>COUNTIF(DR$560:DR$575,"H")</f>
        <v>7</v>
      </c>
      <c r="EQ568" s="79">
        <f t="shared" si="973"/>
        <v>6</v>
      </c>
      <c r="ER568" s="79">
        <f t="shared" si="957"/>
        <v>8</v>
      </c>
      <c r="ES568" s="79">
        <f t="shared" si="957"/>
        <v>16</v>
      </c>
      <c r="ET568" s="81">
        <f>SUM($BL568:$CI568)+SUM(CS$560:CS$575)</f>
        <v>54</v>
      </c>
      <c r="EU568" s="81">
        <f>SUM($CK568:$DH568)+SUM(BT$560:BT$575)</f>
        <v>78</v>
      </c>
      <c r="EV568" s="79">
        <f t="shared" si="958"/>
        <v>20</v>
      </c>
      <c r="EW568" s="136">
        <f t="shared" si="959"/>
        <v>0.69230769230769229</v>
      </c>
      <c r="EX568" s="78"/>
      <c r="EY568" s="80">
        <f t="shared" si="960"/>
        <v>30</v>
      </c>
      <c r="EZ568" s="80">
        <f t="shared" si="961"/>
        <v>6</v>
      </c>
      <c r="FA568" s="80">
        <f t="shared" si="962"/>
        <v>8</v>
      </c>
      <c r="FB568" s="80">
        <f t="shared" si="963"/>
        <v>16</v>
      </c>
      <c r="FC568" s="80">
        <f t="shared" si="964"/>
        <v>54</v>
      </c>
      <c r="FD568" s="80">
        <f t="shared" si="965"/>
        <v>78</v>
      </c>
      <c r="FE568" s="80">
        <f t="shared" si="966"/>
        <v>20</v>
      </c>
      <c r="FF568" s="80">
        <f t="shared" si="967"/>
        <v>0.69230769230769229</v>
      </c>
      <c r="FG568" s="53"/>
      <c r="FH568" s="54">
        <f t="shared" si="974"/>
        <v>0</v>
      </c>
      <c r="FI568" s="54">
        <f t="shared" si="975"/>
        <v>0</v>
      </c>
      <c r="FJ568" s="54">
        <f t="shared" si="968"/>
        <v>0</v>
      </c>
      <c r="FK568" s="54">
        <f t="shared" si="968"/>
        <v>0</v>
      </c>
      <c r="FL568" s="54">
        <f t="shared" si="968"/>
        <v>0</v>
      </c>
      <c r="FM568" s="54">
        <f t="shared" si="968"/>
        <v>0</v>
      </c>
      <c r="FN568" s="54">
        <f t="shared" si="968"/>
        <v>0</v>
      </c>
      <c r="FO568" s="54">
        <f t="shared" si="968"/>
        <v>0</v>
      </c>
      <c r="FQ568" s="54" t="str">
        <f t="shared" si="912"/>
        <v/>
      </c>
      <c r="FR568" s="54" t="str">
        <f t="shared" si="913"/>
        <v/>
      </c>
      <c r="FS568" s="54" t="str">
        <f t="shared" si="914"/>
        <v/>
      </c>
      <c r="FT568" s="54" t="str">
        <f t="shared" si="914"/>
        <v/>
      </c>
      <c r="FU568" s="54" t="str">
        <f t="shared" si="914"/>
        <v/>
      </c>
      <c r="FV568" s="54" t="str">
        <f t="shared" ref="FV568:FX630" si="976">IF(SUM($FH568:$FO568)=0,"",FC568-ET568)</f>
        <v/>
      </c>
      <c r="FW568" s="54" t="str">
        <f t="shared" si="976"/>
        <v/>
      </c>
      <c r="FX568" s="54" t="str">
        <f t="shared" si="976"/>
        <v/>
      </c>
      <c r="FY568" s="54" t="s">
        <v>1373</v>
      </c>
      <c r="FZ568" s="61" t="s">
        <v>1295</v>
      </c>
      <c r="GA568" s="59"/>
      <c r="GB568" s="60"/>
      <c r="GC568" s="61"/>
      <c r="GD568" s="59"/>
      <c r="GE568" s="61"/>
      <c r="GF568" s="58"/>
      <c r="GG568" s="61"/>
      <c r="GH568" s="61"/>
      <c r="GJ568" s="421" t="s">
        <v>282</v>
      </c>
      <c r="GK568" s="422" t="s">
        <v>486</v>
      </c>
      <c r="GL568" s="422" t="s">
        <v>486</v>
      </c>
      <c r="GM568" s="422" t="s">
        <v>486</v>
      </c>
      <c r="GN568" s="422" t="s">
        <v>486</v>
      </c>
      <c r="GO568" s="422" t="s">
        <v>486</v>
      </c>
      <c r="GP568" s="422" t="s">
        <v>1374</v>
      </c>
      <c r="GQ568" s="422" t="s">
        <v>486</v>
      </c>
      <c r="GR568" s="422" t="s">
        <v>486</v>
      </c>
    </row>
    <row r="569" spans="1:200" s="53" customFormat="1" ht="12" customHeight="1" x14ac:dyDescent="0.25">
      <c r="A569" s="53">
        <v>10</v>
      </c>
      <c r="B569" s="53" t="s">
        <v>1363</v>
      </c>
      <c r="C569" s="57">
        <v>29</v>
      </c>
      <c r="D569" s="57">
        <v>8</v>
      </c>
      <c r="E569" s="57">
        <v>7</v>
      </c>
      <c r="F569" s="57">
        <v>14</v>
      </c>
      <c r="G569" s="57">
        <v>56</v>
      </c>
      <c r="H569" s="57">
        <v>73</v>
      </c>
      <c r="I569" s="57">
        <v>23</v>
      </c>
      <c r="J569" s="95">
        <f t="shared" si="949"/>
        <v>0.76712328767123283</v>
      </c>
      <c r="L569" s="82" t="s">
        <v>1334</v>
      </c>
      <c r="M569" s="86" t="s">
        <v>103</v>
      </c>
      <c r="N569" s="88" t="s">
        <v>219</v>
      </c>
      <c r="O569" s="88" t="s">
        <v>459</v>
      </c>
      <c r="P569" s="88" t="s">
        <v>177</v>
      </c>
      <c r="Q569" s="88" t="s">
        <v>86</v>
      </c>
      <c r="R569" s="84" t="s">
        <v>99</v>
      </c>
      <c r="S569" s="88" t="s">
        <v>416</v>
      </c>
      <c r="T569" s="88" t="s">
        <v>206</v>
      </c>
      <c r="U569" s="88" t="s">
        <v>416</v>
      </c>
      <c r="V569" s="83"/>
      <c r="W569" s="88" t="s">
        <v>186</v>
      </c>
      <c r="X569" s="88" t="s">
        <v>148</v>
      </c>
      <c r="Y569" s="88" t="s">
        <v>304</v>
      </c>
      <c r="Z569" s="88" t="s">
        <v>60</v>
      </c>
      <c r="AA569" s="88" t="s">
        <v>200</v>
      </c>
      <c r="AB569" s="89" t="s">
        <v>269</v>
      </c>
      <c r="AC569" s="54"/>
      <c r="AD569" s="54"/>
      <c r="AE569" s="54"/>
      <c r="AF569" s="54"/>
      <c r="AG569" s="54"/>
      <c r="AH569" s="54"/>
      <c r="AI569" s="54"/>
      <c r="AJ569" s="54"/>
      <c r="AK569" s="54"/>
      <c r="AL569" s="82" t="s">
        <v>1334</v>
      </c>
      <c r="AM569" s="253" t="s">
        <v>493</v>
      </c>
      <c r="AN569" s="59" t="s">
        <v>492</v>
      </c>
      <c r="AO569" s="59" t="s">
        <v>518</v>
      </c>
      <c r="AP569" s="59" t="s">
        <v>483</v>
      </c>
      <c r="AQ569" s="59" t="s">
        <v>528</v>
      </c>
      <c r="AR569" s="84" t="s">
        <v>757</v>
      </c>
      <c r="AS569" s="59" t="s">
        <v>763</v>
      </c>
      <c r="AT569" s="59" t="s">
        <v>1133</v>
      </c>
      <c r="AU569" s="59" t="s">
        <v>450</v>
      </c>
      <c r="AV569" s="83"/>
      <c r="AW569" s="59" t="s">
        <v>516</v>
      </c>
      <c r="AX569" s="59" t="s">
        <v>484</v>
      </c>
      <c r="AY569" s="59" t="s">
        <v>508</v>
      </c>
      <c r="AZ569" s="59" t="s">
        <v>506</v>
      </c>
      <c r="BA569" s="59" t="s">
        <v>538</v>
      </c>
      <c r="BB569" s="85" t="s">
        <v>539</v>
      </c>
      <c r="BC569" s="54"/>
      <c r="BD569" s="54"/>
      <c r="BE569" s="54"/>
      <c r="BF569" s="54"/>
      <c r="BG569" s="54"/>
      <c r="BH569" s="54"/>
      <c r="BI569" s="54"/>
      <c r="BJ569" s="54"/>
      <c r="BL569" s="90">
        <f t="shared" si="969"/>
        <v>1</v>
      </c>
      <c r="BM569" s="77">
        <f t="shared" si="969"/>
        <v>0</v>
      </c>
      <c r="BN569" s="77">
        <f t="shared" si="969"/>
        <v>5</v>
      </c>
      <c r="BO569" s="77">
        <f t="shared" si="969"/>
        <v>2</v>
      </c>
      <c r="BP569" s="77">
        <f t="shared" si="969"/>
        <v>0</v>
      </c>
      <c r="BQ569" s="77">
        <f t="shared" si="969"/>
        <v>1</v>
      </c>
      <c r="BR569" s="77">
        <f t="shared" si="969"/>
        <v>6</v>
      </c>
      <c r="BS569" s="77">
        <f t="shared" si="969"/>
        <v>1</v>
      </c>
      <c r="BT569" s="77">
        <f t="shared" si="969"/>
        <v>6</v>
      </c>
      <c r="BU569" s="91"/>
      <c r="BV569" s="77">
        <f t="shared" si="950"/>
        <v>3</v>
      </c>
      <c r="BW569" s="77">
        <f t="shared" si="950"/>
        <v>0</v>
      </c>
      <c r="BX569" s="77">
        <f t="shared" si="950"/>
        <v>4</v>
      </c>
      <c r="BY569" s="77">
        <f t="shared" si="950"/>
        <v>4</v>
      </c>
      <c r="BZ569" s="77">
        <f t="shared" si="950"/>
        <v>2</v>
      </c>
      <c r="CA569" s="92">
        <f t="shared" si="950"/>
        <v>7</v>
      </c>
      <c r="CB569" s="77"/>
      <c r="CC569" s="77"/>
      <c r="CD569" s="77"/>
      <c r="CE569" s="77"/>
      <c r="CF569" s="77"/>
      <c r="CG569" s="77"/>
      <c r="CH569" s="77"/>
      <c r="CI569" s="77"/>
      <c r="CJ569" s="78"/>
      <c r="CK569" s="90">
        <f t="shared" si="970"/>
        <v>3</v>
      </c>
      <c r="CL569" s="77">
        <f t="shared" si="970"/>
        <v>6</v>
      </c>
      <c r="CM569" s="77">
        <f t="shared" si="970"/>
        <v>3</v>
      </c>
      <c r="CN569" s="77">
        <f t="shared" si="970"/>
        <v>0</v>
      </c>
      <c r="CO569" s="77">
        <f t="shared" si="970"/>
        <v>3</v>
      </c>
      <c r="CP569" s="77">
        <f t="shared" si="970"/>
        <v>0</v>
      </c>
      <c r="CQ569" s="77">
        <f t="shared" si="970"/>
        <v>2</v>
      </c>
      <c r="CR569" s="77">
        <f t="shared" si="970"/>
        <v>4</v>
      </c>
      <c r="CS569" s="77">
        <f t="shared" si="970"/>
        <v>2</v>
      </c>
      <c r="CT569" s="91"/>
      <c r="CU569" s="77">
        <f t="shared" si="951"/>
        <v>4</v>
      </c>
      <c r="CV569" s="77">
        <f t="shared" si="951"/>
        <v>1</v>
      </c>
      <c r="CW569" s="77">
        <f t="shared" si="951"/>
        <v>2</v>
      </c>
      <c r="CX569" s="77">
        <f t="shared" si="951"/>
        <v>1</v>
      </c>
      <c r="CY569" s="77">
        <f t="shared" si="951"/>
        <v>2</v>
      </c>
      <c r="CZ569" s="92">
        <f t="shared" si="951"/>
        <v>1</v>
      </c>
      <c r="DA569" s="77"/>
      <c r="DB569" s="77"/>
      <c r="DC569" s="77"/>
      <c r="DD569" s="77"/>
      <c r="DE569" s="77"/>
      <c r="DF569" s="77"/>
      <c r="DG569" s="77"/>
      <c r="DH569" s="77"/>
      <c r="DI569" s="54"/>
      <c r="DJ569" s="90" t="str">
        <f t="shared" si="971"/>
        <v>A</v>
      </c>
      <c r="DK569" s="77" t="str">
        <f t="shared" si="971"/>
        <v>A</v>
      </c>
      <c r="DL569" s="77" t="str">
        <f t="shared" si="971"/>
        <v>H</v>
      </c>
      <c r="DM569" s="77" t="str">
        <f t="shared" si="971"/>
        <v>H</v>
      </c>
      <c r="DN569" s="77" t="str">
        <f t="shared" si="971"/>
        <v>A</v>
      </c>
      <c r="DO569" s="77" t="str">
        <f t="shared" si="971"/>
        <v>H</v>
      </c>
      <c r="DP569" s="77" t="str">
        <f t="shared" si="971"/>
        <v>H</v>
      </c>
      <c r="DQ569" s="77" t="str">
        <f t="shared" si="971"/>
        <v>A</v>
      </c>
      <c r="DR569" s="77" t="str">
        <f t="shared" si="971"/>
        <v>H</v>
      </c>
      <c r="DS569" s="91"/>
      <c r="DT569" s="77" t="str">
        <f t="shared" si="952"/>
        <v>A</v>
      </c>
      <c r="DU569" s="77" t="str">
        <f t="shared" si="952"/>
        <v>A</v>
      </c>
      <c r="DV569" s="77" t="str">
        <f t="shared" si="952"/>
        <v>H</v>
      </c>
      <c r="DW569" s="77" t="str">
        <f t="shared" si="952"/>
        <v>H</v>
      </c>
      <c r="DX569" s="77" t="str">
        <f t="shared" si="952"/>
        <v>D</v>
      </c>
      <c r="DY569" s="92" t="str">
        <f t="shared" si="952"/>
        <v>H</v>
      </c>
      <c r="DZ569" s="56"/>
      <c r="EA569" s="56"/>
      <c r="EB569" s="56"/>
      <c r="EC569" s="56"/>
      <c r="ED569" s="56"/>
      <c r="EE569" s="56"/>
      <c r="EF569" s="56"/>
      <c r="EG569" s="56"/>
      <c r="EH569" s="54"/>
      <c r="EI569" s="53" t="str">
        <f t="shared" si="953"/>
        <v>Letchworth</v>
      </c>
      <c r="EJ569" s="79">
        <f t="shared" si="972"/>
        <v>30</v>
      </c>
      <c r="EK569" s="80">
        <f t="shared" si="954"/>
        <v>8</v>
      </c>
      <c r="EL569" s="80">
        <f t="shared" si="955"/>
        <v>1</v>
      </c>
      <c r="EM569" s="80">
        <f t="shared" si="956"/>
        <v>6</v>
      </c>
      <c r="EN569" s="80">
        <f>COUNTIF(DS$560:DS$575,"A")</f>
        <v>3</v>
      </c>
      <c r="EO569" s="80">
        <f>COUNTIF(DS$560:DS$575,"D")</f>
        <v>1</v>
      </c>
      <c r="EP569" s="80">
        <f>COUNTIF(DS$560:DS$575,"H")</f>
        <v>11</v>
      </c>
      <c r="EQ569" s="79">
        <f t="shared" si="973"/>
        <v>11</v>
      </c>
      <c r="ER569" s="79">
        <f t="shared" si="957"/>
        <v>2</v>
      </c>
      <c r="ES569" s="79">
        <f t="shared" si="957"/>
        <v>17</v>
      </c>
      <c r="ET569" s="81">
        <f>SUM($BL569:$CI569)+SUM(CT$560:CT$575)</f>
        <v>60</v>
      </c>
      <c r="EU569" s="81">
        <f>SUM($CK569:$DH569)+SUM(BU$560:BU$575)</f>
        <v>72</v>
      </c>
      <c r="EV569" s="79">
        <f t="shared" si="958"/>
        <v>24</v>
      </c>
      <c r="EW569" s="136">
        <f t="shared" si="959"/>
        <v>0.83333333333333337</v>
      </c>
      <c r="EX569" s="78"/>
      <c r="EY569" s="80">
        <f t="shared" si="960"/>
        <v>30</v>
      </c>
      <c r="EZ569" s="80">
        <f t="shared" si="961"/>
        <v>11</v>
      </c>
      <c r="FA569" s="80">
        <f t="shared" si="962"/>
        <v>2</v>
      </c>
      <c r="FB569" s="80">
        <f t="shared" si="963"/>
        <v>17</v>
      </c>
      <c r="FC569" s="80">
        <f t="shared" si="964"/>
        <v>59</v>
      </c>
      <c r="FD569" s="80">
        <f t="shared" si="965"/>
        <v>72</v>
      </c>
      <c r="FE569" s="80">
        <f t="shared" si="966"/>
        <v>24</v>
      </c>
      <c r="FF569" s="80">
        <f t="shared" si="967"/>
        <v>0.81944444444444442</v>
      </c>
      <c r="FG569" s="54"/>
      <c r="FH569" s="54">
        <f t="shared" si="974"/>
        <v>0</v>
      </c>
      <c r="FI569" s="54">
        <f t="shared" si="975"/>
        <v>0</v>
      </c>
      <c r="FJ569" s="54">
        <f t="shared" si="968"/>
        <v>0</v>
      </c>
      <c r="FK569" s="54">
        <f t="shared" si="968"/>
        <v>0</v>
      </c>
      <c r="FL569" s="54">
        <f t="shared" si="968"/>
        <v>1</v>
      </c>
      <c r="FM569" s="54">
        <f t="shared" si="968"/>
        <v>0</v>
      </c>
      <c r="FN569" s="54">
        <f t="shared" si="968"/>
        <v>0</v>
      </c>
      <c r="FO569" s="54">
        <f t="shared" si="968"/>
        <v>1</v>
      </c>
      <c r="FQ569" s="54" t="str">
        <f t="shared" si="912"/>
        <v>Letchworth</v>
      </c>
      <c r="FR569" s="54">
        <f t="shared" si="913"/>
        <v>0</v>
      </c>
      <c r="FS569" s="54">
        <f t="shared" ref="FS569:FS577" si="977">IF(SUM($FH569:$FO569)=0,"",EZ569-EQ569)</f>
        <v>0</v>
      </c>
      <c r="FT569" s="54">
        <f t="shared" ref="FT569:FU577" si="978">IF(SUM($FH569:$FO569)=0,"",FA569-ER569)</f>
        <v>0</v>
      </c>
      <c r="FU569" s="54">
        <f t="shared" si="978"/>
        <v>0</v>
      </c>
      <c r="FV569" s="54">
        <f t="shared" si="976"/>
        <v>-1</v>
      </c>
      <c r="FW569" s="54">
        <f t="shared" si="976"/>
        <v>0</v>
      </c>
      <c r="FX569" s="54">
        <f t="shared" si="976"/>
        <v>0</v>
      </c>
      <c r="FY569" s="54" t="s">
        <v>1375</v>
      </c>
      <c r="FZ569" s="58"/>
      <c r="GA569" s="59"/>
      <c r="GB569" s="60"/>
      <c r="GC569" s="61"/>
      <c r="GD569" s="59"/>
      <c r="GE569" s="61"/>
      <c r="GF569" s="58"/>
      <c r="GG569" s="61"/>
      <c r="GH569" s="61"/>
      <c r="GJ569" s="421" t="s">
        <v>1334</v>
      </c>
      <c r="GK569" s="422" t="s">
        <v>1376</v>
      </c>
      <c r="GL569" s="422" t="s">
        <v>486</v>
      </c>
      <c r="GM569" s="422" t="s">
        <v>1377</v>
      </c>
      <c r="GN569" s="422" t="s">
        <v>1378</v>
      </c>
      <c r="GO569" s="422" t="s">
        <v>1362</v>
      </c>
      <c r="GP569" s="422" t="s">
        <v>1362</v>
      </c>
      <c r="GQ569" s="422" t="s">
        <v>486</v>
      </c>
      <c r="GR569" s="422" t="s">
        <v>1379</v>
      </c>
    </row>
    <row r="570" spans="1:200" s="54" customFormat="1" ht="12" customHeight="1" x14ac:dyDescent="0.25">
      <c r="A570" s="54">
        <v>11</v>
      </c>
      <c r="B570" s="54" t="s">
        <v>282</v>
      </c>
      <c r="C570" s="56">
        <v>30</v>
      </c>
      <c r="D570" s="56">
        <v>6</v>
      </c>
      <c r="E570" s="56">
        <v>8</v>
      </c>
      <c r="F570" s="56">
        <v>16</v>
      </c>
      <c r="G570" s="56">
        <v>54</v>
      </c>
      <c r="H570" s="56">
        <v>78</v>
      </c>
      <c r="I570" s="57">
        <v>20</v>
      </c>
      <c r="J570" s="69">
        <f t="shared" si="949"/>
        <v>0.69230769230769229</v>
      </c>
      <c r="L570" s="82" t="s">
        <v>1142</v>
      </c>
      <c r="M570" s="150" t="s">
        <v>77</v>
      </c>
      <c r="N570" s="88" t="s">
        <v>62</v>
      </c>
      <c r="O570" s="88" t="s">
        <v>77</v>
      </c>
      <c r="P570" s="88" t="s">
        <v>124</v>
      </c>
      <c r="Q570" s="88" t="s">
        <v>177</v>
      </c>
      <c r="R570" s="84" t="s">
        <v>126</v>
      </c>
      <c r="S570" s="88" t="s">
        <v>60</v>
      </c>
      <c r="T570" s="88" t="s">
        <v>59</v>
      </c>
      <c r="U570" s="88" t="s">
        <v>177</v>
      </c>
      <c r="V570" s="88" t="s">
        <v>60</v>
      </c>
      <c r="W570" s="83"/>
      <c r="X570" s="88" t="s">
        <v>177</v>
      </c>
      <c r="Y570" s="88" t="s">
        <v>273</v>
      </c>
      <c r="Z570" s="88" t="s">
        <v>150</v>
      </c>
      <c r="AA570" s="88" t="s">
        <v>102</v>
      </c>
      <c r="AB570" s="89" t="s">
        <v>58</v>
      </c>
      <c r="AL570" s="82" t="s">
        <v>1142</v>
      </c>
      <c r="AM570" s="253" t="s">
        <v>590</v>
      </c>
      <c r="AN570" s="59" t="s">
        <v>534</v>
      </c>
      <c r="AO570" s="59" t="s">
        <v>484</v>
      </c>
      <c r="AP570" s="59" t="s">
        <v>747</v>
      </c>
      <c r="AQ570" s="59" t="s">
        <v>1133</v>
      </c>
      <c r="AR570" s="84" t="s">
        <v>483</v>
      </c>
      <c r="AS570" s="59" t="s">
        <v>503</v>
      </c>
      <c r="AT570" s="59" t="s">
        <v>506</v>
      </c>
      <c r="AU570" s="59" t="s">
        <v>365</v>
      </c>
      <c r="AV570" s="59" t="s">
        <v>491</v>
      </c>
      <c r="AW570" s="83"/>
      <c r="AX570" s="59" t="s">
        <v>456</v>
      </c>
      <c r="AY570" s="59" t="s">
        <v>748</v>
      </c>
      <c r="AZ570" s="59" t="s">
        <v>508</v>
      </c>
      <c r="BA570" s="59" t="s">
        <v>433</v>
      </c>
      <c r="BB570" s="85" t="s">
        <v>493</v>
      </c>
      <c r="BL570" s="90">
        <f t="shared" si="969"/>
        <v>2</v>
      </c>
      <c r="BM570" s="77">
        <f t="shared" si="969"/>
        <v>1</v>
      </c>
      <c r="BN570" s="77">
        <f t="shared" si="969"/>
        <v>2</v>
      </c>
      <c r="BO570" s="77">
        <f t="shared" si="969"/>
        <v>0</v>
      </c>
      <c r="BP570" s="77">
        <f t="shared" si="969"/>
        <v>2</v>
      </c>
      <c r="BQ570" s="77">
        <f t="shared" si="969"/>
        <v>7</v>
      </c>
      <c r="BR570" s="77">
        <f t="shared" si="969"/>
        <v>4</v>
      </c>
      <c r="BS570" s="77">
        <f t="shared" si="969"/>
        <v>4</v>
      </c>
      <c r="BT570" s="77">
        <f t="shared" si="969"/>
        <v>2</v>
      </c>
      <c r="BU570" s="77">
        <f t="shared" si="969"/>
        <v>4</v>
      </c>
      <c r="BV570" s="91"/>
      <c r="BW570" s="77">
        <f>(IF(X570="","",(IF(MID(X570,2,1)="-",LEFT(X570,1),LEFT(X570,2)))+0))</f>
        <v>2</v>
      </c>
      <c r="BX570" s="77">
        <f>(IF(Y570="","",(IF(MID(Y570,2,1)="-",LEFT(Y570,1),LEFT(Y570,2)))+0))</f>
        <v>4</v>
      </c>
      <c r="BY570" s="77">
        <f>(IF(Z570="","",(IF(MID(Z570,2,1)="-",LEFT(Z570,1),LEFT(Z570,2)))+0))</f>
        <v>3</v>
      </c>
      <c r="BZ570" s="77">
        <f>(IF(AA570="","",(IF(MID(AA570,2,1)="-",LEFT(AA570,1),LEFT(AA570,2)))+0))</f>
        <v>2</v>
      </c>
      <c r="CA570" s="92">
        <f>(IF(AB570="","",(IF(MID(AB570,2,1)="-",LEFT(AB570,1),LEFT(AB570,2)))+0))</f>
        <v>5</v>
      </c>
      <c r="CB570" s="77"/>
      <c r="CC570" s="77"/>
      <c r="CD570" s="77"/>
      <c r="CE570" s="77"/>
      <c r="CF570" s="77"/>
      <c r="CG570" s="77"/>
      <c r="CH570" s="77"/>
      <c r="CI570" s="77"/>
      <c r="CJ570" s="78"/>
      <c r="CK570" s="90">
        <f t="shared" si="970"/>
        <v>1</v>
      </c>
      <c r="CL570" s="77">
        <f t="shared" si="970"/>
        <v>1</v>
      </c>
      <c r="CM570" s="77">
        <f t="shared" si="970"/>
        <v>1</v>
      </c>
      <c r="CN570" s="77">
        <f t="shared" si="970"/>
        <v>0</v>
      </c>
      <c r="CO570" s="77">
        <f t="shared" si="970"/>
        <v>0</v>
      </c>
      <c r="CP570" s="77">
        <f t="shared" si="970"/>
        <v>0</v>
      </c>
      <c r="CQ570" s="77">
        <f t="shared" si="970"/>
        <v>1</v>
      </c>
      <c r="CR570" s="77">
        <f t="shared" si="970"/>
        <v>0</v>
      </c>
      <c r="CS570" s="77">
        <f t="shared" si="970"/>
        <v>0</v>
      </c>
      <c r="CT570" s="77">
        <f t="shared" si="970"/>
        <v>1</v>
      </c>
      <c r="CU570" s="91"/>
      <c r="CV570" s="77">
        <f>(IF(X570="","",IF(RIGHT(X570,2)="10",RIGHT(X570,2),RIGHT(X570,1))+0))</f>
        <v>0</v>
      </c>
      <c r="CW570" s="77">
        <f>(IF(Y570="","",IF(RIGHT(Y570,2)="10",RIGHT(Y570,2),RIGHT(Y570,1))+0))</f>
        <v>4</v>
      </c>
      <c r="CX570" s="77">
        <f>(IF(Z570="","",IF(RIGHT(Z570,2)="10",RIGHT(Z570,2),RIGHT(Z570,1))+0))</f>
        <v>1</v>
      </c>
      <c r="CY570" s="77">
        <f>(IF(AA570="","",IF(RIGHT(AA570,2)="10",RIGHT(AA570,2),RIGHT(AA570,1))+0))</f>
        <v>4</v>
      </c>
      <c r="CZ570" s="92">
        <f>(IF(AB570="","",IF(RIGHT(AB570,2)="10",RIGHT(AB570,2),RIGHT(AB570,1))+0))</f>
        <v>1</v>
      </c>
      <c r="DA570" s="77"/>
      <c r="DB570" s="77"/>
      <c r="DC570" s="77"/>
      <c r="DD570" s="77"/>
      <c r="DE570" s="77"/>
      <c r="DF570" s="77"/>
      <c r="DG570" s="77"/>
      <c r="DH570" s="77"/>
      <c r="DJ570" s="90" t="str">
        <f t="shared" si="971"/>
        <v>H</v>
      </c>
      <c r="DK570" s="77" t="str">
        <f t="shared" si="971"/>
        <v>D</v>
      </c>
      <c r="DL570" s="77" t="str">
        <f t="shared" si="971"/>
        <v>H</v>
      </c>
      <c r="DM570" s="77" t="str">
        <f t="shared" si="971"/>
        <v>D</v>
      </c>
      <c r="DN570" s="77" t="str">
        <f t="shared" si="971"/>
        <v>H</v>
      </c>
      <c r="DO570" s="77" t="str">
        <f t="shared" si="971"/>
        <v>H</v>
      </c>
      <c r="DP570" s="77" t="str">
        <f t="shared" si="971"/>
        <v>H</v>
      </c>
      <c r="DQ570" s="77" t="str">
        <f t="shared" si="971"/>
        <v>H</v>
      </c>
      <c r="DR570" s="77" t="str">
        <f t="shared" si="971"/>
        <v>H</v>
      </c>
      <c r="DS570" s="77" t="str">
        <f t="shared" si="971"/>
        <v>H</v>
      </c>
      <c r="DT570" s="91"/>
      <c r="DU570" s="77" t="str">
        <f>(IF(X570="","",IF(BW570&gt;CV570,"H",IF(BW570&lt;CV570,"A","D"))))</f>
        <v>H</v>
      </c>
      <c r="DV570" s="77" t="str">
        <f>(IF(Y570="","",IF(BX570&gt;CW570,"H",IF(BX570&lt;CW570,"A","D"))))</f>
        <v>D</v>
      </c>
      <c r="DW570" s="77" t="str">
        <f>(IF(Z570="","",IF(BY570&gt;CX570,"H",IF(BY570&lt;CX570,"A","D"))))</f>
        <v>H</v>
      </c>
      <c r="DX570" s="77" t="str">
        <f>(IF(AA570="","",IF(BZ570&gt;CY570,"H",IF(BZ570&lt;CY570,"A","D"))))</f>
        <v>A</v>
      </c>
      <c r="DY570" s="92" t="str">
        <f>(IF(AB570="","",IF(CA570&gt;CZ570,"H",IF(CA570&lt;CZ570,"A","D"))))</f>
        <v>H</v>
      </c>
      <c r="DZ570" s="56"/>
      <c r="EA570" s="56"/>
      <c r="EB570" s="56"/>
      <c r="EC570" s="56"/>
      <c r="ED570" s="56"/>
      <c r="EE570" s="56"/>
      <c r="EF570" s="56"/>
      <c r="EG570" s="56"/>
      <c r="EI570" s="53" t="str">
        <f t="shared" si="953"/>
        <v>Maidenhead United</v>
      </c>
      <c r="EJ570" s="79">
        <f t="shared" si="972"/>
        <v>30</v>
      </c>
      <c r="EK570" s="80">
        <f t="shared" si="954"/>
        <v>11</v>
      </c>
      <c r="EL570" s="80">
        <f t="shared" si="955"/>
        <v>3</v>
      </c>
      <c r="EM570" s="80">
        <f t="shared" si="956"/>
        <v>1</v>
      </c>
      <c r="EN570" s="80">
        <f>COUNTIF(DT$560:DT$575,"A")</f>
        <v>8</v>
      </c>
      <c r="EO570" s="80">
        <f>COUNTIF(DT$560:DT$575,"D")</f>
        <v>3</v>
      </c>
      <c r="EP570" s="80">
        <f>COUNTIF(DT$560:DT$575,"H")</f>
        <v>4</v>
      </c>
      <c r="EQ570" s="79">
        <f t="shared" si="973"/>
        <v>19</v>
      </c>
      <c r="ER570" s="79">
        <f t="shared" si="957"/>
        <v>6</v>
      </c>
      <c r="ES570" s="79">
        <f t="shared" si="957"/>
        <v>5</v>
      </c>
      <c r="ET570" s="81">
        <f>SUM($BL570:$CI570)+SUM(CU$560:CU$575)</f>
        <v>82</v>
      </c>
      <c r="EU570" s="81">
        <f>SUM($CK570:$DH570)+SUM(BV$560:BV$575)</f>
        <v>51</v>
      </c>
      <c r="EV570" s="79">
        <f t="shared" si="958"/>
        <v>44</v>
      </c>
      <c r="EW570" s="136">
        <f t="shared" si="959"/>
        <v>1.607843137254902</v>
      </c>
      <c r="EX570" s="78"/>
      <c r="EY570" s="80">
        <f t="shared" si="960"/>
        <v>30</v>
      </c>
      <c r="EZ570" s="80">
        <f t="shared" si="961"/>
        <v>19</v>
      </c>
      <c r="FA570" s="80">
        <f t="shared" si="962"/>
        <v>6</v>
      </c>
      <c r="FB570" s="80">
        <f t="shared" si="963"/>
        <v>5</v>
      </c>
      <c r="FC570" s="80">
        <f t="shared" si="964"/>
        <v>82</v>
      </c>
      <c r="FD570" s="80">
        <f t="shared" si="965"/>
        <v>51</v>
      </c>
      <c r="FE570" s="80">
        <f t="shared" si="966"/>
        <v>44</v>
      </c>
      <c r="FF570" s="80">
        <f t="shared" si="967"/>
        <v>1.607843137254902</v>
      </c>
      <c r="FH570" s="54">
        <f t="shared" si="974"/>
        <v>0</v>
      </c>
      <c r="FI570" s="54">
        <f t="shared" si="975"/>
        <v>0</v>
      </c>
      <c r="FJ570" s="54">
        <f t="shared" si="968"/>
        <v>0</v>
      </c>
      <c r="FK570" s="54">
        <f t="shared" si="968"/>
        <v>0</v>
      </c>
      <c r="FL570" s="54">
        <f t="shared" si="968"/>
        <v>0</v>
      </c>
      <c r="FM570" s="54">
        <f t="shared" si="968"/>
        <v>0</v>
      </c>
      <c r="FN570" s="54">
        <f t="shared" si="968"/>
        <v>0</v>
      </c>
      <c r="FO570" s="54">
        <f t="shared" si="968"/>
        <v>0</v>
      </c>
      <c r="FQ570" s="54" t="str">
        <f t="shared" si="912"/>
        <v/>
      </c>
      <c r="FR570" s="54" t="str">
        <f t="shared" si="913"/>
        <v/>
      </c>
      <c r="FS570" s="54" t="str">
        <f t="shared" si="977"/>
        <v/>
      </c>
      <c r="FT570" s="54" t="str">
        <f t="shared" si="978"/>
        <v/>
      </c>
      <c r="FU570" s="54" t="str">
        <f t="shared" si="978"/>
        <v/>
      </c>
      <c r="FV570" s="54" t="str">
        <f t="shared" si="976"/>
        <v/>
      </c>
      <c r="FW570" s="54" t="str">
        <f t="shared" si="976"/>
        <v/>
      </c>
      <c r="FX570" s="54" t="str">
        <f t="shared" si="976"/>
        <v/>
      </c>
      <c r="FY570" s="54" t="s">
        <v>1380</v>
      </c>
      <c r="FZ570" s="58"/>
      <c r="GA570" s="59"/>
      <c r="GB570" s="60"/>
      <c r="GC570" s="61"/>
      <c r="GD570" s="59"/>
      <c r="GE570" s="61"/>
      <c r="GF570" s="58"/>
      <c r="GG570" s="61"/>
      <c r="GH570" s="61"/>
      <c r="GJ570" s="421" t="s">
        <v>1142</v>
      </c>
      <c r="GK570" s="422" t="s">
        <v>486</v>
      </c>
      <c r="GL570" s="422" t="s">
        <v>486</v>
      </c>
      <c r="GM570" s="422" t="s">
        <v>486</v>
      </c>
      <c r="GN570" s="422" t="s">
        <v>486</v>
      </c>
      <c r="GO570" s="422" t="s">
        <v>486</v>
      </c>
      <c r="GP570" s="422" t="s">
        <v>486</v>
      </c>
      <c r="GQ570" s="422" t="s">
        <v>486</v>
      </c>
      <c r="GR570" s="422" t="s">
        <v>486</v>
      </c>
    </row>
    <row r="571" spans="1:200" s="54" customFormat="1" ht="12" customHeight="1" x14ac:dyDescent="0.25">
      <c r="A571" s="54">
        <v>12</v>
      </c>
      <c r="B571" s="54" t="s">
        <v>1139</v>
      </c>
      <c r="C571" s="56">
        <v>30</v>
      </c>
      <c r="D571" s="56">
        <v>6</v>
      </c>
      <c r="E571" s="56">
        <v>8</v>
      </c>
      <c r="F571" s="56">
        <v>16</v>
      </c>
      <c r="G571" s="56">
        <v>51</v>
      </c>
      <c r="H571" s="56">
        <v>79</v>
      </c>
      <c r="I571" s="57">
        <v>20</v>
      </c>
      <c r="J571" s="69">
        <f t="shared" si="949"/>
        <v>0.64556962025316456</v>
      </c>
      <c r="L571" s="82" t="s">
        <v>1139</v>
      </c>
      <c r="M571" s="86" t="s">
        <v>176</v>
      </c>
      <c r="N571" s="88" t="s">
        <v>77</v>
      </c>
      <c r="O571" s="88" t="s">
        <v>103</v>
      </c>
      <c r="P571" s="88" t="s">
        <v>60</v>
      </c>
      <c r="Q571" s="88" t="s">
        <v>200</v>
      </c>
      <c r="R571" s="84" t="s">
        <v>62</v>
      </c>
      <c r="S571" s="88" t="s">
        <v>103</v>
      </c>
      <c r="T571" s="88" t="s">
        <v>149</v>
      </c>
      <c r="U571" s="88" t="s">
        <v>62</v>
      </c>
      <c r="V571" s="88" t="s">
        <v>59</v>
      </c>
      <c r="W571" s="88" t="s">
        <v>176</v>
      </c>
      <c r="X571" s="83"/>
      <c r="Y571" s="88" t="s">
        <v>176</v>
      </c>
      <c r="Z571" s="88" t="s">
        <v>200</v>
      </c>
      <c r="AA571" s="88" t="s">
        <v>110</v>
      </c>
      <c r="AB571" s="89" t="s">
        <v>177</v>
      </c>
      <c r="AL571" s="82" t="s">
        <v>1139</v>
      </c>
      <c r="AM571" s="253" t="s">
        <v>272</v>
      </c>
      <c r="AN571" s="59" t="s">
        <v>506</v>
      </c>
      <c r="AO571" s="59" t="s">
        <v>481</v>
      </c>
      <c r="AP571" s="59" t="s">
        <v>433</v>
      </c>
      <c r="AQ571" s="59" t="s">
        <v>450</v>
      </c>
      <c r="AR571" s="84" t="s">
        <v>1133</v>
      </c>
      <c r="AS571" s="59" t="s">
        <v>483</v>
      </c>
      <c r="AT571" s="59" t="s">
        <v>505</v>
      </c>
      <c r="AU571" s="59" t="s">
        <v>310</v>
      </c>
      <c r="AV571" s="59" t="s">
        <v>365</v>
      </c>
      <c r="AW571" s="59" t="s">
        <v>538</v>
      </c>
      <c r="AX571" s="83"/>
      <c r="AY571" s="59" t="s">
        <v>504</v>
      </c>
      <c r="AZ571" s="59" t="s">
        <v>752</v>
      </c>
      <c r="BA571" s="59" t="s">
        <v>753</v>
      </c>
      <c r="BB571" s="85" t="s">
        <v>524</v>
      </c>
      <c r="BL571" s="90">
        <f t="shared" si="969"/>
        <v>2</v>
      </c>
      <c r="BM571" s="77">
        <f t="shared" si="969"/>
        <v>2</v>
      </c>
      <c r="BN571" s="77">
        <f t="shared" si="969"/>
        <v>1</v>
      </c>
      <c r="BO571" s="77">
        <f t="shared" si="969"/>
        <v>4</v>
      </c>
      <c r="BP571" s="77">
        <f t="shared" si="969"/>
        <v>2</v>
      </c>
      <c r="BQ571" s="77">
        <f t="shared" si="969"/>
        <v>1</v>
      </c>
      <c r="BR571" s="77">
        <f t="shared" si="969"/>
        <v>1</v>
      </c>
      <c r="BS571" s="77">
        <f t="shared" si="969"/>
        <v>1</v>
      </c>
      <c r="BT571" s="77">
        <f t="shared" si="969"/>
        <v>1</v>
      </c>
      <c r="BU571" s="77">
        <f t="shared" si="969"/>
        <v>4</v>
      </c>
      <c r="BV571" s="77">
        <f>(IF(W571="","",(IF(MID(W571,2,1)="-",LEFT(W571,1),LEFT(W571,2)))+0))</f>
        <v>2</v>
      </c>
      <c r="BW571" s="91"/>
      <c r="BX571" s="77">
        <f>(IF(Y571="","",(IF(MID(Y571,2,1)="-",LEFT(Y571,1),LEFT(Y571,2)))+0))</f>
        <v>2</v>
      </c>
      <c r="BY571" s="77">
        <f>(IF(Z571="","",(IF(MID(Z571,2,1)="-",LEFT(Z571,1),LEFT(Z571,2)))+0))</f>
        <v>2</v>
      </c>
      <c r="BZ571" s="77">
        <f>(IF(AA571="","",(IF(MID(AA571,2,1)="-",LEFT(AA571,1),LEFT(AA571,2)))+0))</f>
        <v>1</v>
      </c>
      <c r="CA571" s="92">
        <f>(IF(AB571="","",(IF(MID(AB571,2,1)="-",LEFT(AB571,1),LEFT(AB571,2)))+0))</f>
        <v>2</v>
      </c>
      <c r="CB571" s="77"/>
      <c r="CC571" s="77"/>
      <c r="CD571" s="77"/>
      <c r="CE571" s="77"/>
      <c r="CF571" s="77"/>
      <c r="CG571" s="77"/>
      <c r="CH571" s="77"/>
      <c r="CI571" s="77"/>
      <c r="CJ571" s="78"/>
      <c r="CK571" s="90">
        <f t="shared" si="970"/>
        <v>3</v>
      </c>
      <c r="CL571" s="77">
        <f t="shared" si="970"/>
        <v>1</v>
      </c>
      <c r="CM571" s="77">
        <f t="shared" si="970"/>
        <v>3</v>
      </c>
      <c r="CN571" s="77">
        <f t="shared" si="970"/>
        <v>1</v>
      </c>
      <c r="CO571" s="77">
        <f t="shared" si="970"/>
        <v>2</v>
      </c>
      <c r="CP571" s="77">
        <f t="shared" si="970"/>
        <v>1</v>
      </c>
      <c r="CQ571" s="77">
        <f t="shared" si="970"/>
        <v>3</v>
      </c>
      <c r="CR571" s="77">
        <f t="shared" si="970"/>
        <v>5</v>
      </c>
      <c r="CS571" s="77">
        <f t="shared" si="970"/>
        <v>1</v>
      </c>
      <c r="CT571" s="77">
        <f t="shared" si="970"/>
        <v>0</v>
      </c>
      <c r="CU571" s="77">
        <f>(IF(W571="","",IF(RIGHT(W571,2)="10",RIGHT(W571,2),RIGHT(W571,1))+0))</f>
        <v>3</v>
      </c>
      <c r="CV571" s="91"/>
      <c r="CW571" s="77">
        <f>(IF(Y571="","",IF(RIGHT(Y571,2)="10",RIGHT(Y571,2),RIGHT(Y571,1))+0))</f>
        <v>3</v>
      </c>
      <c r="CX571" s="77">
        <f>(IF(Z571="","",IF(RIGHT(Z571,2)="10",RIGHT(Z571,2),RIGHT(Z571,1))+0))</f>
        <v>2</v>
      </c>
      <c r="CY571" s="77">
        <f>(IF(AA571="","",IF(RIGHT(AA571,2)="10",RIGHT(AA571,2),RIGHT(AA571,1))+0))</f>
        <v>7</v>
      </c>
      <c r="CZ571" s="92">
        <f>(IF(AB571="","",IF(RIGHT(AB571,2)="10",RIGHT(AB571,2),RIGHT(AB571,1))+0))</f>
        <v>0</v>
      </c>
      <c r="DA571" s="77"/>
      <c r="DB571" s="77"/>
      <c r="DC571" s="77"/>
      <c r="DD571" s="77"/>
      <c r="DE571" s="77"/>
      <c r="DF571" s="77"/>
      <c r="DG571" s="77"/>
      <c r="DH571" s="77"/>
      <c r="DJ571" s="90" t="str">
        <f t="shared" si="971"/>
        <v>A</v>
      </c>
      <c r="DK571" s="77" t="str">
        <f t="shared" si="971"/>
        <v>H</v>
      </c>
      <c r="DL571" s="77" t="str">
        <f t="shared" si="971"/>
        <v>A</v>
      </c>
      <c r="DM571" s="77" t="str">
        <f t="shared" si="971"/>
        <v>H</v>
      </c>
      <c r="DN571" s="77" t="str">
        <f t="shared" si="971"/>
        <v>D</v>
      </c>
      <c r="DO571" s="77" t="str">
        <f t="shared" si="971"/>
        <v>D</v>
      </c>
      <c r="DP571" s="77" t="str">
        <f t="shared" si="971"/>
        <v>A</v>
      </c>
      <c r="DQ571" s="77" t="str">
        <f t="shared" si="971"/>
        <v>A</v>
      </c>
      <c r="DR571" s="77" t="str">
        <f t="shared" si="971"/>
        <v>D</v>
      </c>
      <c r="DS571" s="77" t="str">
        <f t="shared" si="971"/>
        <v>H</v>
      </c>
      <c r="DT571" s="77" t="str">
        <f>(IF(W571="","",IF(BV571&gt;CU571,"H",IF(BV571&lt;CU571,"A","D"))))</f>
        <v>A</v>
      </c>
      <c r="DU571" s="91"/>
      <c r="DV571" s="77" t="str">
        <f>(IF(Y571="","",IF(BX571&gt;CW571,"H",IF(BX571&lt;CW571,"A","D"))))</f>
        <v>A</v>
      </c>
      <c r="DW571" s="77" t="str">
        <f>(IF(Z571="","",IF(BY571&gt;CX571,"H",IF(BY571&lt;CX571,"A","D"))))</f>
        <v>D</v>
      </c>
      <c r="DX571" s="77" t="str">
        <f>(IF(AA571="","",IF(BZ571&gt;CY571,"H",IF(BZ571&lt;CY571,"A","D"))))</f>
        <v>A</v>
      </c>
      <c r="DY571" s="92" t="str">
        <f>(IF(AB571="","",IF(CA571&gt;CZ571,"H",IF(CA571&lt;CZ571,"A","D"))))</f>
        <v>H</v>
      </c>
      <c r="DZ571" s="56"/>
      <c r="EA571" s="56"/>
      <c r="EB571" s="56"/>
      <c r="EC571" s="56"/>
      <c r="ED571" s="56"/>
      <c r="EE571" s="56"/>
      <c r="EF571" s="56"/>
      <c r="EG571" s="56"/>
      <c r="EI571" s="53" t="str">
        <f t="shared" si="953"/>
        <v>Slough Town</v>
      </c>
      <c r="EJ571" s="79">
        <f t="shared" si="972"/>
        <v>30</v>
      </c>
      <c r="EK571" s="80">
        <f t="shared" si="954"/>
        <v>4</v>
      </c>
      <c r="EL571" s="80">
        <f t="shared" si="955"/>
        <v>4</v>
      </c>
      <c r="EM571" s="80">
        <f t="shared" si="956"/>
        <v>7</v>
      </c>
      <c r="EN571" s="80">
        <f>COUNTIF(DU$560:DU$575,"A")</f>
        <v>2</v>
      </c>
      <c r="EO571" s="80">
        <f>COUNTIF(DU$560:DU$575,"D")</f>
        <v>4</v>
      </c>
      <c r="EP571" s="80">
        <f>COUNTIF(DU$560:DU$575,"H")</f>
        <v>9</v>
      </c>
      <c r="EQ571" s="79">
        <f t="shared" si="973"/>
        <v>6</v>
      </c>
      <c r="ER571" s="79">
        <f t="shared" si="957"/>
        <v>8</v>
      </c>
      <c r="ES571" s="79">
        <f t="shared" si="957"/>
        <v>16</v>
      </c>
      <c r="ET571" s="81">
        <f>SUM($BL571:$CI571)+SUM(CV$560:CV$575)</f>
        <v>51</v>
      </c>
      <c r="EU571" s="81">
        <f>SUM($CK571:$DH571)+SUM(BW$560:BW$575)</f>
        <v>79</v>
      </c>
      <c r="EV571" s="79">
        <f t="shared" si="958"/>
        <v>20</v>
      </c>
      <c r="EW571" s="136">
        <f t="shared" si="959"/>
        <v>0.64556962025316456</v>
      </c>
      <c r="EX571" s="78"/>
      <c r="EY571" s="80">
        <f t="shared" si="960"/>
        <v>30</v>
      </c>
      <c r="EZ571" s="80">
        <f t="shared" si="961"/>
        <v>6</v>
      </c>
      <c r="FA571" s="80">
        <f t="shared" si="962"/>
        <v>8</v>
      </c>
      <c r="FB571" s="80">
        <f t="shared" si="963"/>
        <v>16</v>
      </c>
      <c r="FC571" s="80">
        <f t="shared" si="964"/>
        <v>51</v>
      </c>
      <c r="FD571" s="80">
        <f t="shared" si="965"/>
        <v>79</v>
      </c>
      <c r="FE571" s="80">
        <f t="shared" si="966"/>
        <v>20</v>
      </c>
      <c r="FF571" s="80">
        <f t="shared" si="967"/>
        <v>0.64556962025316456</v>
      </c>
      <c r="FH571" s="54">
        <f t="shared" si="974"/>
        <v>0</v>
      </c>
      <c r="FI571" s="54">
        <f t="shared" si="975"/>
        <v>0</v>
      </c>
      <c r="FJ571" s="54">
        <f t="shared" si="968"/>
        <v>0</v>
      </c>
      <c r="FK571" s="54">
        <f t="shared" si="968"/>
        <v>0</v>
      </c>
      <c r="FL571" s="54">
        <f t="shared" si="968"/>
        <v>0</v>
      </c>
      <c r="FM571" s="54">
        <f t="shared" si="968"/>
        <v>0</v>
      </c>
      <c r="FN571" s="54">
        <f t="shared" si="968"/>
        <v>0</v>
      </c>
      <c r="FO571" s="54">
        <f t="shared" si="968"/>
        <v>0</v>
      </c>
      <c r="FQ571" s="54" t="str">
        <f t="shared" si="912"/>
        <v/>
      </c>
      <c r="FR571" s="54" t="str">
        <f t="shared" si="913"/>
        <v/>
      </c>
      <c r="FS571" s="54" t="str">
        <f t="shared" si="977"/>
        <v/>
      </c>
      <c r="FT571" s="54" t="str">
        <f t="shared" si="978"/>
        <v/>
      </c>
      <c r="FU571" s="54" t="str">
        <f t="shared" si="978"/>
        <v/>
      </c>
      <c r="FV571" s="54" t="str">
        <f t="shared" si="976"/>
        <v/>
      </c>
      <c r="FW571" s="54" t="str">
        <f t="shared" si="976"/>
        <v/>
      </c>
      <c r="FX571" s="54" t="str">
        <f t="shared" si="976"/>
        <v/>
      </c>
      <c r="FY571" s="54" t="s">
        <v>1003</v>
      </c>
      <c r="FZ571" s="58"/>
      <c r="GA571" s="59"/>
      <c r="GB571" s="60"/>
      <c r="GC571" s="58"/>
      <c r="GD571" s="59"/>
      <c r="GE571" s="61"/>
      <c r="GF571" s="58"/>
      <c r="GG571" s="61"/>
      <c r="GH571" s="61"/>
      <c r="GJ571" s="421" t="s">
        <v>1139</v>
      </c>
      <c r="GK571" s="422" t="s">
        <v>486</v>
      </c>
      <c r="GL571" s="422" t="s">
        <v>486</v>
      </c>
      <c r="GM571" s="422" t="s">
        <v>486</v>
      </c>
      <c r="GN571" s="422" t="s">
        <v>486</v>
      </c>
      <c r="GO571" s="422" t="s">
        <v>486</v>
      </c>
      <c r="GP571" s="422" t="s">
        <v>1362</v>
      </c>
      <c r="GQ571" s="422" t="s">
        <v>486</v>
      </c>
      <c r="GR571" s="422" t="s">
        <v>486</v>
      </c>
    </row>
    <row r="572" spans="1:200" s="54" customFormat="1" ht="12" customHeight="1" x14ac:dyDescent="0.25">
      <c r="A572" s="54">
        <v>13</v>
      </c>
      <c r="B572" s="54" t="s">
        <v>1250</v>
      </c>
      <c r="C572" s="56">
        <v>30</v>
      </c>
      <c r="D572" s="56">
        <v>7</v>
      </c>
      <c r="E572" s="56">
        <v>6</v>
      </c>
      <c r="F572" s="56">
        <v>17</v>
      </c>
      <c r="G572" s="56">
        <v>54</v>
      </c>
      <c r="H572" s="56">
        <v>91</v>
      </c>
      <c r="I572" s="57">
        <v>20</v>
      </c>
      <c r="J572" s="69">
        <f t="shared" si="949"/>
        <v>0.59340659340659341</v>
      </c>
      <c r="L572" s="82" t="s">
        <v>1146</v>
      </c>
      <c r="M572" s="86" t="s">
        <v>98</v>
      </c>
      <c r="N572" s="148" t="s">
        <v>99</v>
      </c>
      <c r="O572" s="88" t="s">
        <v>124</v>
      </c>
      <c r="P572" s="148" t="s">
        <v>269</v>
      </c>
      <c r="Q572" s="148" t="s">
        <v>86</v>
      </c>
      <c r="R572" s="84" t="s">
        <v>60</v>
      </c>
      <c r="S572" s="148" t="s">
        <v>77</v>
      </c>
      <c r="T572" s="88" t="s">
        <v>148</v>
      </c>
      <c r="U572" s="88" t="s">
        <v>60</v>
      </c>
      <c r="V572" s="88" t="s">
        <v>74</v>
      </c>
      <c r="W572" s="88" t="s">
        <v>58</v>
      </c>
      <c r="X572" s="88" t="s">
        <v>99</v>
      </c>
      <c r="Y572" s="83"/>
      <c r="Z572" s="154" t="s">
        <v>150</v>
      </c>
      <c r="AA572" s="148" t="s">
        <v>62</v>
      </c>
      <c r="AB572" s="152" t="s">
        <v>150</v>
      </c>
      <c r="AL572" s="82" t="s">
        <v>1146</v>
      </c>
      <c r="AM572" s="253" t="s">
        <v>456</v>
      </c>
      <c r="AN572" s="59" t="s">
        <v>271</v>
      </c>
      <c r="AO572" s="59" t="s">
        <v>507</v>
      </c>
      <c r="AP572" s="59" t="s">
        <v>539</v>
      </c>
      <c r="AQ572" s="59" t="s">
        <v>518</v>
      </c>
      <c r="AR572" s="84" t="s">
        <v>515</v>
      </c>
      <c r="AS572" s="59" t="s">
        <v>590</v>
      </c>
      <c r="AT572" s="59" t="s">
        <v>578</v>
      </c>
      <c r="AU572" s="59" t="s">
        <v>527</v>
      </c>
      <c r="AV572" s="59" t="s">
        <v>702</v>
      </c>
      <c r="AW572" s="59" t="s">
        <v>450</v>
      </c>
      <c r="AX572" s="59" t="s">
        <v>503</v>
      </c>
      <c r="AY572" s="83"/>
      <c r="AZ572" s="59" t="s">
        <v>481</v>
      </c>
      <c r="BA572" s="59" t="s">
        <v>506</v>
      </c>
      <c r="BB572" s="85" t="s">
        <v>763</v>
      </c>
      <c r="BL572" s="90">
        <f t="shared" si="969"/>
        <v>0</v>
      </c>
      <c r="BM572" s="77">
        <f t="shared" si="969"/>
        <v>1</v>
      </c>
      <c r="BN572" s="77">
        <f t="shared" si="969"/>
        <v>0</v>
      </c>
      <c r="BO572" s="77">
        <f t="shared" si="969"/>
        <v>7</v>
      </c>
      <c r="BP572" s="77">
        <f t="shared" si="969"/>
        <v>0</v>
      </c>
      <c r="BQ572" s="77">
        <f t="shared" si="969"/>
        <v>4</v>
      </c>
      <c r="BR572" s="77">
        <f t="shared" si="969"/>
        <v>2</v>
      </c>
      <c r="BS572" s="77">
        <f t="shared" si="969"/>
        <v>0</v>
      </c>
      <c r="BT572" s="77">
        <f t="shared" si="969"/>
        <v>4</v>
      </c>
      <c r="BU572" s="77">
        <f t="shared" si="969"/>
        <v>1</v>
      </c>
      <c r="BV572" s="77">
        <f>(IF(W572="","",(IF(MID(W572,2,1)="-",LEFT(W572,1),LEFT(W572,2)))+0))</f>
        <v>5</v>
      </c>
      <c r="BW572" s="77">
        <f>(IF(X572="","",(IF(MID(X572,2,1)="-",LEFT(X572,1),LEFT(X572,2)))+0))</f>
        <v>1</v>
      </c>
      <c r="BX572" s="91"/>
      <c r="BY572" s="77">
        <f>(IF(Z572="","",(IF(MID(Z572,2,1)="-",LEFT(Z572,1),LEFT(Z572,2)))+0))</f>
        <v>3</v>
      </c>
      <c r="BZ572" s="77">
        <f>(IF(AA572="","",(IF(MID(AA572,2,1)="-",LEFT(AA572,1),LEFT(AA572,2)))+0))</f>
        <v>1</v>
      </c>
      <c r="CA572" s="92">
        <f>(IF(AB572="","",(IF(MID(AB572,2,1)="-",LEFT(AB572,1),LEFT(AB572,2)))+0))</f>
        <v>3</v>
      </c>
      <c r="CB572" s="77"/>
      <c r="CC572" s="77"/>
      <c r="CD572" s="77"/>
      <c r="CE572" s="77"/>
      <c r="CF572" s="77"/>
      <c r="CG572" s="77"/>
      <c r="CH572" s="77"/>
      <c r="CI572" s="77"/>
      <c r="CJ572" s="78"/>
      <c r="CK572" s="90">
        <f t="shared" si="970"/>
        <v>5</v>
      </c>
      <c r="CL572" s="77">
        <f t="shared" si="970"/>
        <v>0</v>
      </c>
      <c r="CM572" s="77">
        <f t="shared" si="970"/>
        <v>0</v>
      </c>
      <c r="CN572" s="77">
        <f t="shared" si="970"/>
        <v>1</v>
      </c>
      <c r="CO572" s="77">
        <f t="shared" si="970"/>
        <v>3</v>
      </c>
      <c r="CP572" s="77">
        <f t="shared" si="970"/>
        <v>1</v>
      </c>
      <c r="CQ572" s="77">
        <f t="shared" si="970"/>
        <v>1</v>
      </c>
      <c r="CR572" s="77">
        <f t="shared" si="970"/>
        <v>1</v>
      </c>
      <c r="CS572" s="77">
        <f t="shared" si="970"/>
        <v>1</v>
      </c>
      <c r="CT572" s="77">
        <f t="shared" si="970"/>
        <v>2</v>
      </c>
      <c r="CU572" s="77">
        <f>(IF(W572="","",IF(RIGHT(W572,2)="10",RIGHT(W572,2),RIGHT(W572,1))+0))</f>
        <v>1</v>
      </c>
      <c r="CV572" s="77">
        <f>(IF(X572="","",IF(RIGHT(X572,2)="10",RIGHT(X572,2),RIGHT(X572,1))+0))</f>
        <v>0</v>
      </c>
      <c r="CW572" s="91"/>
      <c r="CX572" s="77">
        <f>(IF(Z572="","",IF(RIGHT(Z572,2)="10",RIGHT(Z572,2),RIGHT(Z572,1))+0))</f>
        <v>1</v>
      </c>
      <c r="CY572" s="77">
        <f>(IF(AA572="","",IF(RIGHT(AA572,2)="10",RIGHT(AA572,2),RIGHT(AA572,1))+0))</f>
        <v>1</v>
      </c>
      <c r="CZ572" s="92">
        <f>(IF(AB572="","",IF(RIGHT(AB572,2)="10",RIGHT(AB572,2),RIGHT(AB572,1))+0))</f>
        <v>1</v>
      </c>
      <c r="DA572" s="77"/>
      <c r="DB572" s="77"/>
      <c r="DC572" s="77"/>
      <c r="DD572" s="77"/>
      <c r="DE572" s="77"/>
      <c r="DF572" s="77"/>
      <c r="DG572" s="77"/>
      <c r="DH572" s="77"/>
      <c r="DJ572" s="90" t="str">
        <f t="shared" si="971"/>
        <v>A</v>
      </c>
      <c r="DK572" s="77" t="str">
        <f t="shared" si="971"/>
        <v>H</v>
      </c>
      <c r="DL572" s="77" t="str">
        <f t="shared" si="971"/>
        <v>D</v>
      </c>
      <c r="DM572" s="77" t="str">
        <f t="shared" si="971"/>
        <v>H</v>
      </c>
      <c r="DN572" s="77" t="str">
        <f t="shared" si="971"/>
        <v>A</v>
      </c>
      <c r="DO572" s="77" t="str">
        <f t="shared" si="971"/>
        <v>H</v>
      </c>
      <c r="DP572" s="77" t="str">
        <f t="shared" si="971"/>
        <v>H</v>
      </c>
      <c r="DQ572" s="77" t="str">
        <f t="shared" si="971"/>
        <v>A</v>
      </c>
      <c r="DR572" s="77" t="str">
        <f t="shared" si="971"/>
        <v>H</v>
      </c>
      <c r="DS572" s="77" t="str">
        <f t="shared" si="971"/>
        <v>A</v>
      </c>
      <c r="DT572" s="77" t="str">
        <f>(IF(W572="","",IF(BV572&gt;CU572,"H",IF(BV572&lt;CU572,"A","D"))))</f>
        <v>H</v>
      </c>
      <c r="DU572" s="77" t="str">
        <f>(IF(X572="","",IF(BW572&gt;CV572,"H",IF(BW572&lt;CV572,"A","D"))))</f>
        <v>H</v>
      </c>
      <c r="DV572" s="91"/>
      <c r="DW572" s="77" t="str">
        <f>(IF(Z572="","",IF(BY572&gt;CX572,"H",IF(BY572&lt;CX572,"A","D"))))</f>
        <v>H</v>
      </c>
      <c r="DX572" s="77" t="str">
        <f>(IF(AA572="","",IF(BZ572&gt;CY572,"H",IF(BZ572&lt;CY572,"A","D"))))</f>
        <v>D</v>
      </c>
      <c r="DY572" s="92" t="str">
        <f>(IF(AB572="","",IF(CA572&gt;CZ572,"H",IF(CA572&lt;CZ572,"A","D"))))</f>
        <v>H</v>
      </c>
      <c r="DZ572" s="56"/>
      <c r="EA572" s="56"/>
      <c r="EB572" s="56"/>
      <c r="EC572" s="56"/>
      <c r="ED572" s="56"/>
      <c r="EE572" s="56"/>
      <c r="EF572" s="56"/>
      <c r="EG572" s="56"/>
      <c r="EI572" s="53" t="str">
        <f t="shared" si="953"/>
        <v>Uxbridge</v>
      </c>
      <c r="EJ572" s="79">
        <f t="shared" si="972"/>
        <v>30</v>
      </c>
      <c r="EK572" s="80">
        <f t="shared" si="954"/>
        <v>9</v>
      </c>
      <c r="EL572" s="80">
        <f t="shared" si="955"/>
        <v>2</v>
      </c>
      <c r="EM572" s="80">
        <f t="shared" si="956"/>
        <v>4</v>
      </c>
      <c r="EN572" s="80">
        <f>COUNTIF(DV$560:DV$575,"A")</f>
        <v>4</v>
      </c>
      <c r="EO572" s="80">
        <f>COUNTIF(DV$560:DV$575,"D")</f>
        <v>4</v>
      </c>
      <c r="EP572" s="80">
        <f>COUNTIF(DV$560:DV$575,"H")</f>
        <v>7</v>
      </c>
      <c r="EQ572" s="79">
        <f t="shared" si="973"/>
        <v>13</v>
      </c>
      <c r="ER572" s="79">
        <f t="shared" si="957"/>
        <v>6</v>
      </c>
      <c r="ES572" s="79">
        <f t="shared" si="957"/>
        <v>11</v>
      </c>
      <c r="ET572" s="81">
        <f>SUM($BL572:$CI572)+SUM(CW$560:CW$575)</f>
        <v>67</v>
      </c>
      <c r="EU572" s="81">
        <f>SUM($CK572:$DH572)+SUM(BX$560:BX$575)</f>
        <v>61</v>
      </c>
      <c r="EV572" s="79">
        <f t="shared" si="958"/>
        <v>32</v>
      </c>
      <c r="EW572" s="136">
        <f t="shared" si="959"/>
        <v>1.098360655737705</v>
      </c>
      <c r="EX572" s="78"/>
      <c r="EY572" s="80">
        <f t="shared" si="960"/>
        <v>30</v>
      </c>
      <c r="EZ572" s="80">
        <f t="shared" si="961"/>
        <v>13</v>
      </c>
      <c r="FA572" s="80">
        <f t="shared" si="962"/>
        <v>6</v>
      </c>
      <c r="FB572" s="80">
        <f t="shared" si="963"/>
        <v>11</v>
      </c>
      <c r="FC572" s="80">
        <f t="shared" si="964"/>
        <v>67</v>
      </c>
      <c r="FD572" s="80">
        <f t="shared" si="965"/>
        <v>61</v>
      </c>
      <c r="FE572" s="80">
        <f t="shared" si="966"/>
        <v>32</v>
      </c>
      <c r="FF572" s="80">
        <f t="shared" si="967"/>
        <v>1.098360655737705</v>
      </c>
      <c r="FH572" s="54">
        <f t="shared" si="974"/>
        <v>0</v>
      </c>
      <c r="FI572" s="54">
        <f t="shared" si="975"/>
        <v>0</v>
      </c>
      <c r="FJ572" s="54">
        <f t="shared" si="968"/>
        <v>0</v>
      </c>
      <c r="FK572" s="54">
        <f t="shared" si="968"/>
        <v>0</v>
      </c>
      <c r="FL572" s="54">
        <f t="shared" si="968"/>
        <v>0</v>
      </c>
      <c r="FM572" s="54">
        <f t="shared" si="968"/>
        <v>0</v>
      </c>
      <c r="FN572" s="54">
        <f t="shared" si="968"/>
        <v>0</v>
      </c>
      <c r="FO572" s="54">
        <f t="shared" si="968"/>
        <v>0</v>
      </c>
      <c r="FQ572" s="54" t="str">
        <f t="shared" si="912"/>
        <v/>
      </c>
      <c r="FR572" s="54" t="str">
        <f t="shared" si="913"/>
        <v/>
      </c>
      <c r="FS572" s="54" t="str">
        <f t="shared" si="977"/>
        <v/>
      </c>
      <c r="FT572" s="54" t="str">
        <f t="shared" si="978"/>
        <v/>
      </c>
      <c r="FU572" s="54" t="str">
        <f t="shared" si="978"/>
        <v/>
      </c>
      <c r="FV572" s="54" t="str">
        <f t="shared" si="976"/>
        <v/>
      </c>
      <c r="FW572" s="54" t="str">
        <f t="shared" si="976"/>
        <v/>
      </c>
      <c r="FX572" s="54" t="str">
        <f t="shared" si="976"/>
        <v/>
      </c>
      <c r="FY572" s="54" t="s">
        <v>1144</v>
      </c>
      <c r="FZ572" s="58"/>
      <c r="GA572" s="59"/>
      <c r="GB572" s="60"/>
      <c r="GC572" s="58"/>
      <c r="GD572" s="59"/>
      <c r="GE572" s="61"/>
      <c r="GF572" s="58"/>
      <c r="GG572" s="61"/>
      <c r="GH572" s="61"/>
      <c r="GJ572" s="421" t="s">
        <v>1146</v>
      </c>
      <c r="GK572" s="422" t="s">
        <v>486</v>
      </c>
      <c r="GL572" s="422" t="s">
        <v>486</v>
      </c>
      <c r="GM572" s="422" t="s">
        <v>1381</v>
      </c>
      <c r="GN572" s="422" t="s">
        <v>1382</v>
      </c>
      <c r="GO572" s="422" t="s">
        <v>486</v>
      </c>
      <c r="GP572" s="422" t="s">
        <v>1383</v>
      </c>
      <c r="GQ572" s="422" t="s">
        <v>486</v>
      </c>
      <c r="GR572" s="422" t="s">
        <v>1384</v>
      </c>
    </row>
    <row r="573" spans="1:200" s="54" customFormat="1" ht="12" customHeight="1" x14ac:dyDescent="0.25">
      <c r="A573" s="54">
        <v>14</v>
      </c>
      <c r="B573" s="54" t="s">
        <v>1150</v>
      </c>
      <c r="C573" s="56">
        <v>30</v>
      </c>
      <c r="D573" s="56">
        <v>9</v>
      </c>
      <c r="E573" s="56">
        <v>2</v>
      </c>
      <c r="F573" s="56">
        <v>19</v>
      </c>
      <c r="G573" s="56">
        <v>53</v>
      </c>
      <c r="H573" s="56">
        <v>103</v>
      </c>
      <c r="I573" s="57">
        <v>20</v>
      </c>
      <c r="J573" s="69">
        <f t="shared" si="949"/>
        <v>0.5145631067961165</v>
      </c>
      <c r="L573" s="82" t="s">
        <v>1254</v>
      </c>
      <c r="M573" s="86" t="s">
        <v>176</v>
      </c>
      <c r="N573" s="148" t="s">
        <v>77</v>
      </c>
      <c r="O573" s="88" t="s">
        <v>111</v>
      </c>
      <c r="P573" s="88" t="s">
        <v>101</v>
      </c>
      <c r="Q573" s="252" t="s">
        <v>88</v>
      </c>
      <c r="R573" s="84" t="s">
        <v>200</v>
      </c>
      <c r="S573" s="88" t="s">
        <v>100</v>
      </c>
      <c r="T573" s="88" t="s">
        <v>74</v>
      </c>
      <c r="U573" s="88" t="s">
        <v>87</v>
      </c>
      <c r="V573" s="88" t="s">
        <v>89</v>
      </c>
      <c r="W573" s="88" t="s">
        <v>74</v>
      </c>
      <c r="X573" s="88" t="s">
        <v>62</v>
      </c>
      <c r="Y573" s="88" t="s">
        <v>213</v>
      </c>
      <c r="Z573" s="83"/>
      <c r="AA573" s="148" t="s">
        <v>103</v>
      </c>
      <c r="AB573" s="89" t="s">
        <v>62</v>
      </c>
      <c r="AL573" s="82" t="s">
        <v>1254</v>
      </c>
      <c r="AM573" s="253" t="s">
        <v>527</v>
      </c>
      <c r="AN573" s="87" t="s">
        <v>545</v>
      </c>
      <c r="AO573" s="59" t="s">
        <v>492</v>
      </c>
      <c r="AP573" s="59" t="s">
        <v>524</v>
      </c>
      <c r="AQ573" s="59" t="s">
        <v>538</v>
      </c>
      <c r="AR573" s="84" t="s">
        <v>450</v>
      </c>
      <c r="AS573" s="59" t="s">
        <v>365</v>
      </c>
      <c r="AT573" s="59" t="s">
        <v>479</v>
      </c>
      <c r="AU573" s="59" t="s">
        <v>702</v>
      </c>
      <c r="AV573" s="59" t="s">
        <v>507</v>
      </c>
      <c r="AW573" s="59" t="s">
        <v>754</v>
      </c>
      <c r="AX573" s="59" t="s">
        <v>518</v>
      </c>
      <c r="AY573" s="59" t="s">
        <v>483</v>
      </c>
      <c r="AZ573" s="83"/>
      <c r="BA573" s="59" t="s">
        <v>757</v>
      </c>
      <c r="BB573" s="85" t="s">
        <v>517</v>
      </c>
      <c r="BL573" s="90">
        <f t="shared" si="969"/>
        <v>2</v>
      </c>
      <c r="BM573" s="77">
        <f t="shared" si="969"/>
        <v>2</v>
      </c>
      <c r="BN573" s="77">
        <f t="shared" si="969"/>
        <v>5</v>
      </c>
      <c r="BO573" s="77">
        <f t="shared" si="969"/>
        <v>3</v>
      </c>
      <c r="BP573" s="77">
        <f t="shared" si="969"/>
        <v>1</v>
      </c>
      <c r="BQ573" s="77">
        <f t="shared" si="969"/>
        <v>2</v>
      </c>
      <c r="BR573" s="77">
        <f t="shared" si="969"/>
        <v>4</v>
      </c>
      <c r="BS573" s="77">
        <f t="shared" si="969"/>
        <v>1</v>
      </c>
      <c r="BT573" s="77">
        <f t="shared" si="969"/>
        <v>3</v>
      </c>
      <c r="BU573" s="77">
        <f t="shared" si="969"/>
        <v>3</v>
      </c>
      <c r="BV573" s="77">
        <f>(IF(W573="","",(IF(MID(W573,2,1)="-",LEFT(W573,1),LEFT(W573,2)))+0))</f>
        <v>1</v>
      </c>
      <c r="BW573" s="77">
        <f>(IF(X573="","",(IF(MID(X573,2,1)="-",LEFT(X573,1),LEFT(X573,2)))+0))</f>
        <v>1</v>
      </c>
      <c r="BX573" s="77">
        <f>(IF(Y573="","",(IF(MID(Y573,2,1)="-",LEFT(Y573,1),LEFT(Y573,2)))+0))</f>
        <v>2</v>
      </c>
      <c r="BY573" s="91"/>
      <c r="BZ573" s="77">
        <f>(IF(AA573="","",(IF(MID(AA573,2,1)="-",LEFT(AA573,1),LEFT(AA573,2)))+0))</f>
        <v>1</v>
      </c>
      <c r="CA573" s="92">
        <f>(IF(AB573="","",(IF(MID(AB573,2,1)="-",LEFT(AB573,1),LEFT(AB573,2)))+0))</f>
        <v>1</v>
      </c>
      <c r="CB573" s="77"/>
      <c r="CC573" s="77"/>
      <c r="CD573" s="77"/>
      <c r="CE573" s="77"/>
      <c r="CF573" s="77"/>
      <c r="CG573" s="77"/>
      <c r="CH573" s="77"/>
      <c r="CI573" s="77"/>
      <c r="CJ573" s="78"/>
      <c r="CK573" s="90">
        <f t="shared" si="970"/>
        <v>3</v>
      </c>
      <c r="CL573" s="77">
        <f t="shared" si="970"/>
        <v>1</v>
      </c>
      <c r="CM573" s="77">
        <f t="shared" si="970"/>
        <v>2</v>
      </c>
      <c r="CN573" s="77">
        <f t="shared" si="970"/>
        <v>2</v>
      </c>
      <c r="CO573" s="77">
        <f t="shared" si="970"/>
        <v>6</v>
      </c>
      <c r="CP573" s="77">
        <f t="shared" si="970"/>
        <v>2</v>
      </c>
      <c r="CQ573" s="77">
        <f t="shared" si="970"/>
        <v>3</v>
      </c>
      <c r="CR573" s="77">
        <f t="shared" si="970"/>
        <v>2</v>
      </c>
      <c r="CS573" s="77">
        <f t="shared" si="970"/>
        <v>3</v>
      </c>
      <c r="CT573" s="77">
        <f t="shared" si="970"/>
        <v>0</v>
      </c>
      <c r="CU573" s="77">
        <f>(IF(W573="","",IF(RIGHT(W573,2)="10",RIGHT(W573,2),RIGHT(W573,1))+0))</f>
        <v>2</v>
      </c>
      <c r="CV573" s="77">
        <f>(IF(X573="","",IF(RIGHT(X573,2)="10",RIGHT(X573,2),RIGHT(X573,1))+0))</f>
        <v>1</v>
      </c>
      <c r="CW573" s="77">
        <f>(IF(Y573="","",IF(RIGHT(Y573,2)="10",RIGHT(Y573,2),RIGHT(Y573,1))+0))</f>
        <v>10</v>
      </c>
      <c r="CX573" s="91"/>
      <c r="CY573" s="77">
        <f>(IF(AA573="","",IF(RIGHT(AA573,2)="10",RIGHT(AA573,2),RIGHT(AA573,1))+0))</f>
        <v>3</v>
      </c>
      <c r="CZ573" s="92">
        <f>(IF(AB573="","",IF(RIGHT(AB573,2)="10",RIGHT(AB573,2),RIGHT(AB573,1))+0))</f>
        <v>1</v>
      </c>
      <c r="DA573" s="77"/>
      <c r="DB573" s="77"/>
      <c r="DC573" s="77"/>
      <c r="DD573" s="77"/>
      <c r="DE573" s="77"/>
      <c r="DF573" s="77"/>
      <c r="DG573" s="77"/>
      <c r="DH573" s="77"/>
      <c r="DJ573" s="90" t="str">
        <f t="shared" si="971"/>
        <v>A</v>
      </c>
      <c r="DK573" s="77" t="str">
        <f t="shared" si="971"/>
        <v>H</v>
      </c>
      <c r="DL573" s="77" t="str">
        <f t="shared" si="971"/>
        <v>H</v>
      </c>
      <c r="DM573" s="77" t="str">
        <f t="shared" si="971"/>
        <v>H</v>
      </c>
      <c r="DN573" s="77" t="str">
        <f t="shared" si="971"/>
        <v>A</v>
      </c>
      <c r="DO573" s="77" t="str">
        <f t="shared" si="971"/>
        <v>D</v>
      </c>
      <c r="DP573" s="77" t="str">
        <f t="shared" si="971"/>
        <v>H</v>
      </c>
      <c r="DQ573" s="77" t="str">
        <f t="shared" si="971"/>
        <v>A</v>
      </c>
      <c r="DR573" s="77" t="str">
        <f t="shared" si="971"/>
        <v>D</v>
      </c>
      <c r="DS573" s="77" t="str">
        <f t="shared" si="971"/>
        <v>H</v>
      </c>
      <c r="DT573" s="77" t="str">
        <f>(IF(W573="","",IF(BV573&gt;CU573,"H",IF(BV573&lt;CU573,"A","D"))))</f>
        <v>A</v>
      </c>
      <c r="DU573" s="77" t="str">
        <f>(IF(X573="","",IF(BW573&gt;CV573,"H",IF(BW573&lt;CV573,"A","D"))))</f>
        <v>D</v>
      </c>
      <c r="DV573" s="77" t="str">
        <f>(IF(Y573="","",IF(BX573&gt;CW573,"H",IF(BX573&lt;CW573,"A","D"))))</f>
        <v>A</v>
      </c>
      <c r="DW573" s="91"/>
      <c r="DX573" s="77" t="str">
        <f>(IF(AA573="","",IF(BZ573&gt;CY573,"H",IF(BZ573&lt;CY573,"A","D"))))</f>
        <v>A</v>
      </c>
      <c r="DY573" s="92" t="str">
        <f>(IF(AB573="","",IF(CA573&gt;CZ573,"H",IF(CA573&lt;CZ573,"A","D"))))</f>
        <v>D</v>
      </c>
      <c r="DZ573" s="56"/>
      <c r="EA573" s="56"/>
      <c r="EB573" s="56"/>
      <c r="EC573" s="56"/>
      <c r="ED573" s="56"/>
      <c r="EE573" s="56"/>
      <c r="EF573" s="56"/>
      <c r="EG573" s="56"/>
      <c r="EI573" s="53" t="str">
        <f t="shared" si="953"/>
        <v>Wembley</v>
      </c>
      <c r="EJ573" s="79">
        <f t="shared" si="972"/>
        <v>30</v>
      </c>
      <c r="EK573" s="80">
        <f t="shared" si="954"/>
        <v>5</v>
      </c>
      <c r="EL573" s="80">
        <f t="shared" si="955"/>
        <v>4</v>
      </c>
      <c r="EM573" s="80">
        <f t="shared" si="956"/>
        <v>6</v>
      </c>
      <c r="EN573" s="80">
        <f>COUNTIF(DW$560:DW$575,"A")</f>
        <v>2</v>
      </c>
      <c r="EO573" s="80">
        <f>COUNTIF(DW$560:DW$575,"D")</f>
        <v>1</v>
      </c>
      <c r="EP573" s="80">
        <f>COUNTIF(DW$560:DW$575,"H")</f>
        <v>12</v>
      </c>
      <c r="EQ573" s="79">
        <f t="shared" si="973"/>
        <v>7</v>
      </c>
      <c r="ER573" s="79">
        <f t="shared" si="957"/>
        <v>5</v>
      </c>
      <c r="ES573" s="79">
        <f t="shared" si="957"/>
        <v>18</v>
      </c>
      <c r="ET573" s="81">
        <f>SUM($BL573:$CI573)+SUM(CX$560:CX$575)</f>
        <v>49</v>
      </c>
      <c r="EU573" s="81">
        <f>SUM($CK573:$DH573)+SUM(BY$560:BY$575)</f>
        <v>86</v>
      </c>
      <c r="EV573" s="79">
        <f t="shared" si="958"/>
        <v>19</v>
      </c>
      <c r="EW573" s="136">
        <f t="shared" si="959"/>
        <v>0.56976744186046513</v>
      </c>
      <c r="EX573" s="78"/>
      <c r="EY573" s="80">
        <f t="shared" si="960"/>
        <v>30</v>
      </c>
      <c r="EZ573" s="80">
        <f t="shared" si="961"/>
        <v>7</v>
      </c>
      <c r="FA573" s="80">
        <f t="shared" si="962"/>
        <v>5</v>
      </c>
      <c r="FB573" s="80">
        <f t="shared" si="963"/>
        <v>18</v>
      </c>
      <c r="FC573" s="80">
        <f t="shared" si="964"/>
        <v>49</v>
      </c>
      <c r="FD573" s="80">
        <f t="shared" si="965"/>
        <v>86</v>
      </c>
      <c r="FE573" s="80">
        <f t="shared" si="966"/>
        <v>19</v>
      </c>
      <c r="FF573" s="80">
        <f t="shared" si="967"/>
        <v>0.56976744186046513</v>
      </c>
      <c r="FH573" s="54">
        <f t="shared" si="974"/>
        <v>0</v>
      </c>
      <c r="FI573" s="54">
        <f t="shared" si="975"/>
        <v>0</v>
      </c>
      <c r="FJ573" s="54">
        <f t="shared" si="968"/>
        <v>0</v>
      </c>
      <c r="FK573" s="54">
        <f t="shared" si="968"/>
        <v>0</v>
      </c>
      <c r="FL573" s="54">
        <f t="shared" si="968"/>
        <v>0</v>
      </c>
      <c r="FM573" s="54">
        <f t="shared" si="968"/>
        <v>0</v>
      </c>
      <c r="FN573" s="54">
        <f t="shared" si="968"/>
        <v>0</v>
      </c>
      <c r="FO573" s="54">
        <f t="shared" si="968"/>
        <v>0</v>
      </c>
      <c r="FQ573" s="54" t="str">
        <f t="shared" si="912"/>
        <v/>
      </c>
      <c r="FR573" s="54" t="str">
        <f t="shared" si="913"/>
        <v/>
      </c>
      <c r="FS573" s="54" t="str">
        <f t="shared" si="977"/>
        <v/>
      </c>
      <c r="FT573" s="54" t="str">
        <f t="shared" si="978"/>
        <v/>
      </c>
      <c r="FU573" s="54" t="str">
        <f t="shared" si="978"/>
        <v/>
      </c>
      <c r="FV573" s="54" t="str">
        <f t="shared" si="976"/>
        <v/>
      </c>
      <c r="FW573" s="54" t="str">
        <f t="shared" si="976"/>
        <v/>
      </c>
      <c r="FX573" s="54" t="str">
        <f t="shared" si="976"/>
        <v/>
      </c>
      <c r="FY573" s="54" t="s">
        <v>1219</v>
      </c>
      <c r="FZ573" s="58"/>
      <c r="GA573" s="59"/>
      <c r="GB573" s="60"/>
      <c r="GC573" s="58"/>
      <c r="GD573" s="59"/>
      <c r="GE573" s="61"/>
      <c r="GF573" s="58"/>
      <c r="GG573" s="61"/>
      <c r="GH573" s="61"/>
      <c r="GJ573" s="421" t="s">
        <v>1254</v>
      </c>
      <c r="GK573" s="422" t="s">
        <v>1385</v>
      </c>
      <c r="GL573" s="422" t="s">
        <v>486</v>
      </c>
      <c r="GM573" s="422" t="s">
        <v>862</v>
      </c>
      <c r="GN573" s="422" t="s">
        <v>1386</v>
      </c>
      <c r="GO573" s="422" t="s">
        <v>486</v>
      </c>
      <c r="GP573" s="422" t="s">
        <v>1387</v>
      </c>
      <c r="GQ573" s="422" t="s">
        <v>486</v>
      </c>
      <c r="GR573" s="422" t="s">
        <v>1388</v>
      </c>
    </row>
    <row r="574" spans="1:200" s="53" customFormat="1" ht="12" customHeight="1" x14ac:dyDescent="0.25">
      <c r="A574" s="54">
        <v>15</v>
      </c>
      <c r="B574" s="54" t="s">
        <v>1254</v>
      </c>
      <c r="C574" s="56">
        <v>30</v>
      </c>
      <c r="D574" s="56">
        <v>7</v>
      </c>
      <c r="E574" s="56">
        <v>5</v>
      </c>
      <c r="F574" s="56">
        <v>18</v>
      </c>
      <c r="G574" s="56">
        <v>49</v>
      </c>
      <c r="H574" s="56">
        <v>86</v>
      </c>
      <c r="I574" s="57">
        <v>19</v>
      </c>
      <c r="J574" s="69">
        <f t="shared" si="949"/>
        <v>0.56976744186046513</v>
      </c>
      <c r="L574" s="82" t="s">
        <v>1330</v>
      </c>
      <c r="M574" s="86" t="s">
        <v>62</v>
      </c>
      <c r="N574" s="88" t="s">
        <v>62</v>
      </c>
      <c r="O574" s="88" t="s">
        <v>150</v>
      </c>
      <c r="P574" s="88" t="s">
        <v>177</v>
      </c>
      <c r="Q574" s="148" t="s">
        <v>77</v>
      </c>
      <c r="R574" s="84" t="s">
        <v>162</v>
      </c>
      <c r="S574" s="88" t="s">
        <v>101</v>
      </c>
      <c r="T574" s="148" t="s">
        <v>178</v>
      </c>
      <c r="U574" s="148" t="s">
        <v>201</v>
      </c>
      <c r="V574" s="154" t="s">
        <v>101</v>
      </c>
      <c r="W574" s="88" t="s">
        <v>691</v>
      </c>
      <c r="X574" s="88" t="s">
        <v>200</v>
      </c>
      <c r="Y574" s="148" t="s">
        <v>304</v>
      </c>
      <c r="Z574" s="88" t="s">
        <v>77</v>
      </c>
      <c r="AA574" s="83"/>
      <c r="AB574" s="89" t="s">
        <v>150</v>
      </c>
      <c r="AC574" s="54"/>
      <c r="AD574" s="54"/>
      <c r="AE574" s="54"/>
      <c r="AF574" s="54"/>
      <c r="AG574" s="54"/>
      <c r="AH574" s="54"/>
      <c r="AI574" s="54"/>
      <c r="AJ574" s="54"/>
      <c r="AK574" s="54"/>
      <c r="AL574" s="82" t="s">
        <v>1330</v>
      </c>
      <c r="AM574" s="253" t="s">
        <v>490</v>
      </c>
      <c r="AN574" s="59" t="s">
        <v>518</v>
      </c>
      <c r="AO574" s="59" t="s">
        <v>491</v>
      </c>
      <c r="AP574" s="59" t="s">
        <v>578</v>
      </c>
      <c r="AQ574" s="59" t="s">
        <v>493</v>
      </c>
      <c r="AR574" s="84" t="s">
        <v>591</v>
      </c>
      <c r="AS574" s="59" t="s">
        <v>310</v>
      </c>
      <c r="AT574" s="59" t="s">
        <v>450</v>
      </c>
      <c r="AU574" s="59" t="s">
        <v>483</v>
      </c>
      <c r="AV574" s="59" t="s">
        <v>456</v>
      </c>
      <c r="AW574" s="59" t="s">
        <v>515</v>
      </c>
      <c r="AX574" s="59" t="s">
        <v>508</v>
      </c>
      <c r="AY574" s="59" t="s">
        <v>517</v>
      </c>
      <c r="AZ574" s="59" t="s">
        <v>505</v>
      </c>
      <c r="BA574" s="83"/>
      <c r="BB574" s="85" t="s">
        <v>507</v>
      </c>
      <c r="BC574" s="54"/>
      <c r="BD574" s="54"/>
      <c r="BE574" s="54"/>
      <c r="BF574" s="54"/>
      <c r="BG574" s="54"/>
      <c r="BH574" s="54"/>
      <c r="BI574" s="54"/>
      <c r="BJ574" s="54"/>
      <c r="BL574" s="90">
        <f t="shared" si="969"/>
        <v>1</v>
      </c>
      <c r="BM574" s="77">
        <f t="shared" si="969"/>
        <v>1</v>
      </c>
      <c r="BN574" s="77">
        <f t="shared" si="969"/>
        <v>3</v>
      </c>
      <c r="BO574" s="77">
        <f t="shared" si="969"/>
        <v>2</v>
      </c>
      <c r="BP574" s="77">
        <f t="shared" si="969"/>
        <v>2</v>
      </c>
      <c r="BQ574" s="77">
        <f t="shared" si="969"/>
        <v>6</v>
      </c>
      <c r="BR574" s="77">
        <f t="shared" si="969"/>
        <v>3</v>
      </c>
      <c r="BS574" s="77">
        <f t="shared" si="969"/>
        <v>6</v>
      </c>
      <c r="BT574" s="77">
        <f t="shared" si="969"/>
        <v>10</v>
      </c>
      <c r="BU574" s="77">
        <f t="shared" si="969"/>
        <v>3</v>
      </c>
      <c r="BV574" s="77">
        <f>(IF(W574="","",(IF(MID(W574,2,1)="-",LEFT(W574,1),LEFT(W574,2)))+0))</f>
        <v>7</v>
      </c>
      <c r="BW574" s="77">
        <f>(IF(X574="","",(IF(MID(X574,2,1)="-",LEFT(X574,1),LEFT(X574,2)))+0))</f>
        <v>2</v>
      </c>
      <c r="BX574" s="77">
        <f>(IF(Y574="","",(IF(MID(Y574,2,1)="-",LEFT(Y574,1),LEFT(Y574,2)))+0))</f>
        <v>4</v>
      </c>
      <c r="BY574" s="77">
        <f>(IF(Z574="","",(IF(MID(Z574,2,1)="-",LEFT(Z574,1),LEFT(Z574,2)))+0))</f>
        <v>2</v>
      </c>
      <c r="BZ574" s="91"/>
      <c r="CA574" s="92">
        <f>(IF(AB574="","",(IF(MID(AB574,2,1)="-",LEFT(AB574,1),LEFT(AB574,2)))+0))</f>
        <v>3</v>
      </c>
      <c r="CB574" s="77"/>
      <c r="CC574" s="77"/>
      <c r="CD574" s="77"/>
      <c r="CE574" s="77"/>
      <c r="CF574" s="77"/>
      <c r="CG574" s="77"/>
      <c r="CH574" s="77"/>
      <c r="CI574" s="77"/>
      <c r="CJ574" s="78"/>
      <c r="CK574" s="90">
        <f t="shared" si="970"/>
        <v>1</v>
      </c>
      <c r="CL574" s="77">
        <f t="shared" si="970"/>
        <v>1</v>
      </c>
      <c r="CM574" s="77">
        <f t="shared" si="970"/>
        <v>1</v>
      </c>
      <c r="CN574" s="77">
        <f t="shared" si="970"/>
        <v>0</v>
      </c>
      <c r="CO574" s="77">
        <f t="shared" si="970"/>
        <v>1</v>
      </c>
      <c r="CP574" s="77">
        <f t="shared" si="970"/>
        <v>0</v>
      </c>
      <c r="CQ574" s="77">
        <f t="shared" si="970"/>
        <v>2</v>
      </c>
      <c r="CR574" s="77">
        <f t="shared" si="970"/>
        <v>1</v>
      </c>
      <c r="CS574" s="77">
        <f t="shared" si="970"/>
        <v>0</v>
      </c>
      <c r="CT574" s="77">
        <f t="shared" si="970"/>
        <v>2</v>
      </c>
      <c r="CU574" s="77">
        <f>(IF(W574="","",IF(RIGHT(W574,2)="10",RIGHT(W574,2),RIGHT(W574,1))+0))</f>
        <v>3</v>
      </c>
      <c r="CV574" s="77">
        <f>(IF(X574="","",IF(RIGHT(X574,2)="10",RIGHT(X574,2),RIGHT(X574,1))+0))</f>
        <v>2</v>
      </c>
      <c r="CW574" s="77">
        <f>(IF(Y574="","",IF(RIGHT(Y574,2)="10",RIGHT(Y574,2),RIGHT(Y574,1))+0))</f>
        <v>2</v>
      </c>
      <c r="CX574" s="77">
        <f>(IF(Z574="","",IF(RIGHT(Z574,2)="10",RIGHT(Z574,2),RIGHT(Z574,1))+0))</f>
        <v>1</v>
      </c>
      <c r="CY574" s="91"/>
      <c r="CZ574" s="92">
        <f>(IF(AB574="","",IF(RIGHT(AB574,2)="10",RIGHT(AB574,2),RIGHT(AB574,1))+0))</f>
        <v>1</v>
      </c>
      <c r="DA574" s="77"/>
      <c r="DB574" s="77"/>
      <c r="DC574" s="77"/>
      <c r="DD574" s="77"/>
      <c r="DE574" s="77"/>
      <c r="DF574" s="77"/>
      <c r="DG574" s="77"/>
      <c r="DH574" s="77"/>
      <c r="DI574" s="54"/>
      <c r="DJ574" s="90" t="str">
        <f t="shared" si="971"/>
        <v>D</v>
      </c>
      <c r="DK574" s="77" t="str">
        <f t="shared" si="971"/>
        <v>D</v>
      </c>
      <c r="DL574" s="77" t="str">
        <f t="shared" si="971"/>
        <v>H</v>
      </c>
      <c r="DM574" s="77" t="str">
        <f t="shared" si="971"/>
        <v>H</v>
      </c>
      <c r="DN574" s="77" t="str">
        <f t="shared" si="971"/>
        <v>H</v>
      </c>
      <c r="DO574" s="77" t="str">
        <f t="shared" si="971"/>
        <v>H</v>
      </c>
      <c r="DP574" s="77" t="str">
        <f t="shared" si="971"/>
        <v>H</v>
      </c>
      <c r="DQ574" s="77" t="str">
        <f t="shared" si="971"/>
        <v>H</v>
      </c>
      <c r="DR574" s="77" t="str">
        <f t="shared" si="971"/>
        <v>H</v>
      </c>
      <c r="DS574" s="77" t="str">
        <f t="shared" si="971"/>
        <v>H</v>
      </c>
      <c r="DT574" s="77" t="str">
        <f>(IF(W574="","",IF(BV574&gt;CU574,"H",IF(BV574&lt;CU574,"A","D"))))</f>
        <v>H</v>
      </c>
      <c r="DU574" s="77" t="str">
        <f>(IF(X574="","",IF(BW574&gt;CV574,"H",IF(BW574&lt;CV574,"A","D"))))</f>
        <v>D</v>
      </c>
      <c r="DV574" s="77" t="str">
        <f>(IF(Y574="","",IF(BX574&gt;CW574,"H",IF(BX574&lt;CW574,"A","D"))))</f>
        <v>H</v>
      </c>
      <c r="DW574" s="77" t="str">
        <f>(IF(Z574="","",IF(BY574&gt;CX574,"H",IF(BY574&lt;CX574,"A","D"))))</f>
        <v>H</v>
      </c>
      <c r="DX574" s="91"/>
      <c r="DY574" s="92" t="str">
        <f>(IF(AB574="","",IF(CA574&gt;CZ574,"H",IF(CA574&lt;CZ574,"A","D"))))</f>
        <v>H</v>
      </c>
      <c r="DZ574" s="56"/>
      <c r="EA574" s="56"/>
      <c r="EB574" s="56"/>
      <c r="EC574" s="56"/>
      <c r="ED574" s="56"/>
      <c r="EE574" s="56"/>
      <c r="EF574" s="56"/>
      <c r="EG574" s="56"/>
      <c r="EH574" s="54"/>
      <c r="EI574" s="53" t="str">
        <f t="shared" si="953"/>
        <v>Wokingham Town</v>
      </c>
      <c r="EJ574" s="79">
        <f t="shared" si="972"/>
        <v>30</v>
      </c>
      <c r="EK574" s="80">
        <f t="shared" si="954"/>
        <v>12</v>
      </c>
      <c r="EL574" s="80">
        <f t="shared" si="955"/>
        <v>3</v>
      </c>
      <c r="EM574" s="80">
        <f t="shared" si="956"/>
        <v>0</v>
      </c>
      <c r="EN574" s="80">
        <f>COUNTIF(DX$560:DX$575,"A")</f>
        <v>10</v>
      </c>
      <c r="EO574" s="80">
        <f>COUNTIF(DX$560:DX$575,"D")</f>
        <v>3</v>
      </c>
      <c r="EP574" s="80">
        <f>COUNTIF(DX$560:DX$575,"H")</f>
        <v>2</v>
      </c>
      <c r="EQ574" s="79">
        <f t="shared" si="973"/>
        <v>22</v>
      </c>
      <c r="ER574" s="79">
        <f t="shared" si="957"/>
        <v>6</v>
      </c>
      <c r="ES574" s="79">
        <f t="shared" si="957"/>
        <v>2</v>
      </c>
      <c r="ET574" s="81">
        <f>SUM($BL574:$CI574)+SUM(CY$560:CY$575)</f>
        <v>97</v>
      </c>
      <c r="EU574" s="81">
        <f>SUM($CK574:$DH574)+SUM(BZ$560:BZ$575)</f>
        <v>34</v>
      </c>
      <c r="EV574" s="79">
        <f t="shared" si="958"/>
        <v>50</v>
      </c>
      <c r="EW574" s="136">
        <f t="shared" si="959"/>
        <v>2.8529411764705883</v>
      </c>
      <c r="EX574" s="78"/>
      <c r="EY574" s="80">
        <f t="shared" si="960"/>
        <v>30</v>
      </c>
      <c r="EZ574" s="80">
        <f t="shared" si="961"/>
        <v>22</v>
      </c>
      <c r="FA574" s="80">
        <f t="shared" si="962"/>
        <v>6</v>
      </c>
      <c r="FB574" s="80">
        <f t="shared" si="963"/>
        <v>2</v>
      </c>
      <c r="FC574" s="80">
        <f t="shared" si="964"/>
        <v>97</v>
      </c>
      <c r="FD574" s="80">
        <f t="shared" si="965"/>
        <v>32</v>
      </c>
      <c r="FE574" s="80">
        <f t="shared" si="966"/>
        <v>50</v>
      </c>
      <c r="FF574" s="80">
        <f t="shared" si="967"/>
        <v>3.03125</v>
      </c>
      <c r="FG574" s="54"/>
      <c r="FH574" s="54">
        <f t="shared" si="974"/>
        <v>0</v>
      </c>
      <c r="FI574" s="54">
        <f t="shared" si="975"/>
        <v>0</v>
      </c>
      <c r="FJ574" s="54">
        <f t="shared" si="968"/>
        <v>0</v>
      </c>
      <c r="FK574" s="54">
        <f t="shared" si="968"/>
        <v>0</v>
      </c>
      <c r="FL574" s="54">
        <f t="shared" si="968"/>
        <v>0</v>
      </c>
      <c r="FM574" s="54">
        <f t="shared" si="968"/>
        <v>1</v>
      </c>
      <c r="FN574" s="54">
        <f t="shared" si="968"/>
        <v>0</v>
      </c>
      <c r="FO574" s="54">
        <f t="shared" si="968"/>
        <v>1</v>
      </c>
      <c r="FQ574" s="54" t="str">
        <f t="shared" si="912"/>
        <v>Wokingham Town</v>
      </c>
      <c r="FR574" s="54">
        <f t="shared" si="913"/>
        <v>0</v>
      </c>
      <c r="FS574" s="54">
        <f t="shared" si="977"/>
        <v>0</v>
      </c>
      <c r="FT574" s="54">
        <f t="shared" si="978"/>
        <v>0</v>
      </c>
      <c r="FU574" s="54">
        <f t="shared" si="978"/>
        <v>0</v>
      </c>
      <c r="FV574" s="54">
        <f t="shared" si="976"/>
        <v>0</v>
      </c>
      <c r="FW574" s="54">
        <f t="shared" si="976"/>
        <v>-2</v>
      </c>
      <c r="FX574" s="54">
        <f t="shared" si="976"/>
        <v>0</v>
      </c>
      <c r="FY574" s="54" t="s">
        <v>1302</v>
      </c>
      <c r="FZ574" s="58"/>
      <c r="GA574" s="59"/>
      <c r="GB574" s="60"/>
      <c r="GC574" s="58"/>
      <c r="GD574" s="59"/>
      <c r="GE574" s="61"/>
      <c r="GF574" s="58"/>
      <c r="GG574" s="61"/>
      <c r="GH574" s="61"/>
      <c r="GJ574" s="421" t="s">
        <v>1330</v>
      </c>
      <c r="GK574" s="422" t="s">
        <v>486</v>
      </c>
      <c r="GL574" s="422" t="s">
        <v>486</v>
      </c>
      <c r="GM574" s="422" t="s">
        <v>486</v>
      </c>
      <c r="GN574" s="422" t="s">
        <v>1389</v>
      </c>
      <c r="GO574" s="422" t="s">
        <v>486</v>
      </c>
      <c r="GP574" s="422" t="s">
        <v>1390</v>
      </c>
      <c r="GQ574" s="422" t="s">
        <v>486</v>
      </c>
      <c r="GR574" s="422" t="s">
        <v>1391</v>
      </c>
    </row>
    <row r="575" spans="1:200" s="53" customFormat="1" ht="12" customHeight="1" thickBot="1" x14ac:dyDescent="0.3">
      <c r="A575" s="54">
        <v>16</v>
      </c>
      <c r="B575" s="54" t="s">
        <v>1130</v>
      </c>
      <c r="C575" s="56">
        <v>30</v>
      </c>
      <c r="D575" s="56">
        <v>3</v>
      </c>
      <c r="E575" s="56">
        <v>6</v>
      </c>
      <c r="F575" s="56">
        <v>21</v>
      </c>
      <c r="G575" s="56">
        <v>33</v>
      </c>
      <c r="H575" s="56">
        <v>88</v>
      </c>
      <c r="I575" s="57">
        <v>12</v>
      </c>
      <c r="J575" s="69">
        <f t="shared" si="949"/>
        <v>0.375</v>
      </c>
      <c r="L575" s="101" t="s">
        <v>1150</v>
      </c>
      <c r="M575" s="265" t="s">
        <v>206</v>
      </c>
      <c r="N575" s="106" t="s">
        <v>103</v>
      </c>
      <c r="O575" s="106" t="s">
        <v>101</v>
      </c>
      <c r="P575" s="106" t="s">
        <v>100</v>
      </c>
      <c r="Q575" s="106" t="s">
        <v>218</v>
      </c>
      <c r="R575" s="103" t="s">
        <v>304</v>
      </c>
      <c r="S575" s="106" t="s">
        <v>186</v>
      </c>
      <c r="T575" s="106" t="s">
        <v>410</v>
      </c>
      <c r="U575" s="106" t="s">
        <v>423</v>
      </c>
      <c r="V575" s="106" t="s">
        <v>177</v>
      </c>
      <c r="W575" s="106" t="s">
        <v>77</v>
      </c>
      <c r="X575" s="106" t="s">
        <v>60</v>
      </c>
      <c r="Y575" s="167" t="s">
        <v>186</v>
      </c>
      <c r="Z575" s="106" t="s">
        <v>74</v>
      </c>
      <c r="AA575" s="106" t="s">
        <v>86</v>
      </c>
      <c r="AB575" s="104"/>
      <c r="AC575" s="54"/>
      <c r="AD575" s="54"/>
      <c r="AE575" s="54"/>
      <c r="AF575" s="54"/>
      <c r="AG575" s="54"/>
      <c r="AH575" s="54"/>
      <c r="AI575" s="54"/>
      <c r="AJ575" s="54"/>
      <c r="AK575" s="54"/>
      <c r="AL575" s="101" t="s">
        <v>1150</v>
      </c>
      <c r="AM575" s="257" t="s">
        <v>506</v>
      </c>
      <c r="AN575" s="102" t="s">
        <v>702</v>
      </c>
      <c r="AO575" s="102" t="s">
        <v>757</v>
      </c>
      <c r="AP575" s="102" t="s">
        <v>490</v>
      </c>
      <c r="AQ575" s="102" t="s">
        <v>483</v>
      </c>
      <c r="AR575" s="103" t="s">
        <v>484</v>
      </c>
      <c r="AS575" s="102" t="s">
        <v>492</v>
      </c>
      <c r="AT575" s="102" t="s">
        <v>753</v>
      </c>
      <c r="AU575" s="102" t="s">
        <v>584</v>
      </c>
      <c r="AV575" s="102" t="s">
        <v>578</v>
      </c>
      <c r="AW575" s="102" t="s">
        <v>310</v>
      </c>
      <c r="AX575" s="102" t="s">
        <v>748</v>
      </c>
      <c r="AY575" s="102" t="s">
        <v>479</v>
      </c>
      <c r="AZ575" s="102" t="s">
        <v>1133</v>
      </c>
      <c r="BA575" s="102" t="s">
        <v>365</v>
      </c>
      <c r="BB575" s="104"/>
      <c r="BC575" s="54"/>
      <c r="BD575" s="54"/>
      <c r="BE575" s="54"/>
      <c r="BF575" s="54"/>
      <c r="BG575" s="54"/>
      <c r="BH575" s="54"/>
      <c r="BI575" s="54"/>
      <c r="BJ575" s="54"/>
      <c r="BL575" s="107">
        <f t="shared" si="969"/>
        <v>1</v>
      </c>
      <c r="BM575" s="108">
        <f t="shared" si="969"/>
        <v>1</v>
      </c>
      <c r="BN575" s="108">
        <f t="shared" si="969"/>
        <v>3</v>
      </c>
      <c r="BO575" s="108">
        <f t="shared" si="969"/>
        <v>4</v>
      </c>
      <c r="BP575" s="108">
        <f t="shared" si="969"/>
        <v>0</v>
      </c>
      <c r="BQ575" s="108">
        <f t="shared" si="969"/>
        <v>4</v>
      </c>
      <c r="BR575" s="108">
        <f t="shared" si="969"/>
        <v>3</v>
      </c>
      <c r="BS575" s="108">
        <f t="shared" si="969"/>
        <v>2</v>
      </c>
      <c r="BT575" s="108">
        <f t="shared" si="969"/>
        <v>6</v>
      </c>
      <c r="BU575" s="108">
        <f t="shared" si="969"/>
        <v>2</v>
      </c>
      <c r="BV575" s="108">
        <f>(IF(W575="","",(IF(MID(W575,2,1)="-",LEFT(W575,1),LEFT(W575,2)))+0))</f>
        <v>2</v>
      </c>
      <c r="BW575" s="108">
        <f>(IF(X575="","",(IF(MID(X575,2,1)="-",LEFT(X575,1),LEFT(X575,2)))+0))</f>
        <v>4</v>
      </c>
      <c r="BX575" s="108">
        <f>(IF(Y575="","",(IF(MID(Y575,2,1)="-",LEFT(Y575,1),LEFT(Y575,2)))+0))</f>
        <v>3</v>
      </c>
      <c r="BY575" s="108">
        <f>(IF(Z575="","",(IF(MID(Z575,2,1)="-",LEFT(Z575,1),LEFT(Z575,2)))+0))</f>
        <v>1</v>
      </c>
      <c r="BZ575" s="108">
        <f>(IF(AA575="","",(IF(MID(AA575,2,1)="-",LEFT(AA575,1),LEFT(AA575,2)))+0))</f>
        <v>0</v>
      </c>
      <c r="CA575" s="109"/>
      <c r="CB575" s="77"/>
      <c r="CC575" s="77"/>
      <c r="CD575" s="77"/>
      <c r="CE575" s="77"/>
      <c r="CF575" s="77"/>
      <c r="CG575" s="77"/>
      <c r="CH575" s="77"/>
      <c r="CI575" s="77"/>
      <c r="CJ575" s="78"/>
      <c r="CK575" s="107">
        <f t="shared" si="970"/>
        <v>4</v>
      </c>
      <c r="CL575" s="108">
        <f t="shared" si="970"/>
        <v>3</v>
      </c>
      <c r="CM575" s="108">
        <f t="shared" si="970"/>
        <v>2</v>
      </c>
      <c r="CN575" s="108">
        <f t="shared" si="970"/>
        <v>3</v>
      </c>
      <c r="CO575" s="108">
        <f t="shared" si="970"/>
        <v>8</v>
      </c>
      <c r="CP575" s="108">
        <f t="shared" si="970"/>
        <v>2</v>
      </c>
      <c r="CQ575" s="108">
        <f t="shared" si="970"/>
        <v>4</v>
      </c>
      <c r="CR575" s="108">
        <f t="shared" si="970"/>
        <v>6</v>
      </c>
      <c r="CS575" s="108">
        <f t="shared" si="970"/>
        <v>3</v>
      </c>
      <c r="CT575" s="108">
        <f t="shared" si="970"/>
        <v>0</v>
      </c>
      <c r="CU575" s="108">
        <f>(IF(W575="","",IF(RIGHT(W575,2)="10",RIGHT(W575,2),RIGHT(W575,1))+0))</f>
        <v>1</v>
      </c>
      <c r="CV575" s="108">
        <f>(IF(X575="","",IF(RIGHT(X575,2)="10",RIGHT(X575,2),RIGHT(X575,1))+0))</f>
        <v>1</v>
      </c>
      <c r="CW575" s="108">
        <f>(IF(Y575="","",IF(RIGHT(Y575,2)="10",RIGHT(Y575,2),RIGHT(Y575,1))+0))</f>
        <v>4</v>
      </c>
      <c r="CX575" s="108">
        <f>(IF(Z575="","",IF(RIGHT(Z575,2)="10",RIGHT(Z575,2),RIGHT(Z575,1))+0))</f>
        <v>2</v>
      </c>
      <c r="CY575" s="108">
        <f>(IF(AA575="","",IF(RIGHT(AA575,2)="10",RIGHT(AA575,2),RIGHT(AA575,1))+0))</f>
        <v>3</v>
      </c>
      <c r="CZ575" s="109"/>
      <c r="DA575" s="77"/>
      <c r="DB575" s="77"/>
      <c r="DC575" s="77"/>
      <c r="DD575" s="77"/>
      <c r="DE575" s="77"/>
      <c r="DF575" s="77"/>
      <c r="DG575" s="77"/>
      <c r="DH575" s="77"/>
      <c r="DI575" s="54"/>
      <c r="DJ575" s="107" t="str">
        <f t="shared" si="971"/>
        <v>A</v>
      </c>
      <c r="DK575" s="108" t="str">
        <f t="shared" si="971"/>
        <v>A</v>
      </c>
      <c r="DL575" s="108" t="str">
        <f t="shared" si="971"/>
        <v>H</v>
      </c>
      <c r="DM575" s="108" t="str">
        <f t="shared" si="971"/>
        <v>H</v>
      </c>
      <c r="DN575" s="108" t="str">
        <f t="shared" si="971"/>
        <v>A</v>
      </c>
      <c r="DO575" s="108" t="str">
        <f t="shared" si="971"/>
        <v>H</v>
      </c>
      <c r="DP575" s="108" t="str">
        <f t="shared" si="971"/>
        <v>A</v>
      </c>
      <c r="DQ575" s="108" t="str">
        <f t="shared" si="971"/>
        <v>A</v>
      </c>
      <c r="DR575" s="108" t="str">
        <f t="shared" si="971"/>
        <v>H</v>
      </c>
      <c r="DS575" s="108" t="str">
        <f t="shared" si="971"/>
        <v>H</v>
      </c>
      <c r="DT575" s="108" t="str">
        <f>(IF(W575="","",IF(BV575&gt;CU575,"H",IF(BV575&lt;CU575,"A","D"))))</f>
        <v>H</v>
      </c>
      <c r="DU575" s="108" t="str">
        <f>(IF(X575="","",IF(BW575&gt;CV575,"H",IF(BW575&lt;CV575,"A","D"))))</f>
        <v>H</v>
      </c>
      <c r="DV575" s="108" t="str">
        <f>(IF(Y575="","",IF(BX575&gt;CW575,"H",IF(BX575&lt;CW575,"A","D"))))</f>
        <v>A</v>
      </c>
      <c r="DW575" s="108" t="str">
        <f>(IF(Z575="","",IF(BY575&gt;CX575,"H",IF(BY575&lt;CX575,"A","D"))))</f>
        <v>A</v>
      </c>
      <c r="DX575" s="108" t="str">
        <f>(IF(AA575="","",IF(BZ575&gt;CY575,"H",IF(BZ575&lt;CY575,"A","D"))))</f>
        <v>A</v>
      </c>
      <c r="DY575" s="109"/>
      <c r="DZ575" s="56"/>
      <c r="EA575" s="56"/>
      <c r="EB575" s="56"/>
      <c r="EC575" s="56"/>
      <c r="ED575" s="56"/>
      <c r="EE575" s="56"/>
      <c r="EF575" s="56"/>
      <c r="EG575" s="56"/>
      <c r="EH575" s="54"/>
      <c r="EI575" s="53" t="str">
        <f t="shared" si="953"/>
        <v>Worthing</v>
      </c>
      <c r="EJ575" s="79">
        <f t="shared" si="972"/>
        <v>30</v>
      </c>
      <c r="EK575" s="80">
        <f t="shared" si="954"/>
        <v>7</v>
      </c>
      <c r="EL575" s="80">
        <f t="shared" si="955"/>
        <v>0</v>
      </c>
      <c r="EM575" s="80">
        <f t="shared" si="956"/>
        <v>8</v>
      </c>
      <c r="EN575" s="80">
        <f>COUNTIF(DY$560:DY$575,"A")</f>
        <v>2</v>
      </c>
      <c r="EO575" s="80">
        <f>COUNTIF(DY$560:DY$575,"D")</f>
        <v>2</v>
      </c>
      <c r="EP575" s="80">
        <f>COUNTIF(DY$560:DY$575,"H")</f>
        <v>11</v>
      </c>
      <c r="EQ575" s="79">
        <f t="shared" si="973"/>
        <v>9</v>
      </c>
      <c r="ER575" s="79">
        <f t="shared" si="957"/>
        <v>2</v>
      </c>
      <c r="ES575" s="79">
        <f t="shared" si="957"/>
        <v>19</v>
      </c>
      <c r="ET575" s="81">
        <f>SUM($BL575:$CI575)+SUM(CZ$560:CZ$575)</f>
        <v>53</v>
      </c>
      <c r="EU575" s="81">
        <f>SUM($CK575:$DH575)+SUM(CA$560:CA$575)</f>
        <v>103</v>
      </c>
      <c r="EV575" s="79">
        <f t="shared" si="958"/>
        <v>20</v>
      </c>
      <c r="EW575" s="136">
        <f t="shared" si="959"/>
        <v>0.5145631067961165</v>
      </c>
      <c r="EX575" s="78"/>
      <c r="EY575" s="80">
        <f t="shared" si="960"/>
        <v>30</v>
      </c>
      <c r="EZ575" s="80">
        <f t="shared" si="961"/>
        <v>9</v>
      </c>
      <c r="FA575" s="80">
        <f t="shared" si="962"/>
        <v>2</v>
      </c>
      <c r="FB575" s="80">
        <f t="shared" si="963"/>
        <v>19</v>
      </c>
      <c r="FC575" s="80">
        <f t="shared" si="964"/>
        <v>53</v>
      </c>
      <c r="FD575" s="80">
        <f t="shared" si="965"/>
        <v>103</v>
      </c>
      <c r="FE575" s="80">
        <f t="shared" si="966"/>
        <v>20</v>
      </c>
      <c r="FF575" s="80">
        <f t="shared" si="967"/>
        <v>0.5145631067961165</v>
      </c>
      <c r="FG575" s="54"/>
      <c r="FH575" s="54">
        <f t="shared" si="974"/>
        <v>0</v>
      </c>
      <c r="FI575" s="54">
        <f t="shared" si="975"/>
        <v>0</v>
      </c>
      <c r="FJ575" s="54">
        <f t="shared" si="968"/>
        <v>0</v>
      </c>
      <c r="FK575" s="54">
        <f t="shared" si="968"/>
        <v>0</v>
      </c>
      <c r="FL575" s="54">
        <f t="shared" si="968"/>
        <v>0</v>
      </c>
      <c r="FM575" s="54">
        <f t="shared" si="968"/>
        <v>0</v>
      </c>
      <c r="FN575" s="54">
        <f t="shared" si="968"/>
        <v>0</v>
      </c>
      <c r="FO575" s="54">
        <f t="shared" si="968"/>
        <v>0</v>
      </c>
      <c r="FQ575" s="54" t="str">
        <f t="shared" si="912"/>
        <v/>
      </c>
      <c r="FR575" s="54" t="str">
        <f t="shared" si="913"/>
        <v/>
      </c>
      <c r="FS575" s="54" t="str">
        <f t="shared" si="977"/>
        <v/>
      </c>
      <c r="FT575" s="54" t="str">
        <f t="shared" si="978"/>
        <v/>
      </c>
      <c r="FU575" s="54" t="str">
        <f t="shared" si="978"/>
        <v/>
      </c>
      <c r="FV575" s="54" t="str">
        <f t="shared" si="976"/>
        <v/>
      </c>
      <c r="FW575" s="54" t="str">
        <f t="shared" si="976"/>
        <v/>
      </c>
      <c r="FX575" s="54" t="str">
        <f t="shared" si="976"/>
        <v/>
      </c>
      <c r="FY575" s="54" t="s">
        <v>1275</v>
      </c>
      <c r="FZ575" s="58"/>
      <c r="GA575" s="59"/>
      <c r="GB575" s="60"/>
      <c r="GC575" s="58"/>
      <c r="GD575" s="59"/>
      <c r="GE575" s="61"/>
      <c r="GF575" s="58"/>
      <c r="GG575" s="61"/>
      <c r="GH575" s="61"/>
      <c r="GJ575" s="421" t="s">
        <v>1150</v>
      </c>
      <c r="GK575" s="422" t="s">
        <v>1361</v>
      </c>
      <c r="GL575" s="422" t="s">
        <v>486</v>
      </c>
      <c r="GM575" s="422" t="s">
        <v>486</v>
      </c>
      <c r="GN575" s="422" t="s">
        <v>1392</v>
      </c>
      <c r="GO575" s="422" t="s">
        <v>486</v>
      </c>
      <c r="GP575" s="422" t="s">
        <v>1362</v>
      </c>
      <c r="GQ575" s="422" t="s">
        <v>486</v>
      </c>
      <c r="GR575" s="422" t="s">
        <v>1393</v>
      </c>
    </row>
    <row r="576" spans="1:200" s="54" customFormat="1" ht="12" x14ac:dyDescent="0.25">
      <c r="C576" s="56"/>
      <c r="D576" s="419">
        <f>SUM(D559:D575)</f>
        <v>194</v>
      </c>
      <c r="E576" s="419">
        <f>SUM(E559:E575)</f>
        <v>90</v>
      </c>
      <c r="F576" s="419">
        <f>SUM(F559:F575)</f>
        <v>194</v>
      </c>
      <c r="G576" s="115">
        <f>SUM(G559:G575)</f>
        <v>1063</v>
      </c>
      <c r="H576" s="115">
        <f>SUM(H559:H575)</f>
        <v>1063</v>
      </c>
      <c r="I576" s="57"/>
      <c r="J576" s="69"/>
      <c r="FQ576" s="54" t="str">
        <f t="shared" si="912"/>
        <v/>
      </c>
      <c r="FR576" s="54" t="str">
        <f t="shared" si="913"/>
        <v/>
      </c>
      <c r="FS576" s="54" t="str">
        <f t="shared" si="977"/>
        <v/>
      </c>
      <c r="FT576" s="54" t="str">
        <f t="shared" si="978"/>
        <v/>
      </c>
      <c r="FU576" s="54" t="str">
        <f t="shared" si="978"/>
        <v/>
      </c>
      <c r="FV576" s="54" t="str">
        <f t="shared" si="976"/>
        <v/>
      </c>
      <c r="FW576" s="54" t="str">
        <f t="shared" si="976"/>
        <v/>
      </c>
      <c r="FX576" s="54" t="str">
        <f t="shared" si="976"/>
        <v/>
      </c>
      <c r="FY576" s="54" t="s">
        <v>1148</v>
      </c>
      <c r="FZ576" s="58"/>
      <c r="GA576" s="59"/>
      <c r="GB576" s="60"/>
      <c r="GC576" s="58"/>
      <c r="GD576" s="59"/>
      <c r="GE576" s="61"/>
      <c r="GF576" s="58"/>
      <c r="GG576" s="61"/>
      <c r="GH576" s="61"/>
    </row>
    <row r="577" spans="1:196" s="54" customFormat="1" ht="13.8" thickBot="1" x14ac:dyDescent="0.3">
      <c r="A577" s="53" t="s">
        <v>1394</v>
      </c>
      <c r="B577" s="53"/>
      <c r="C577" s="55" t="s">
        <v>1117</v>
      </c>
      <c r="D577" s="57"/>
      <c r="E577" s="57"/>
      <c r="F577" s="57"/>
      <c r="G577" s="57"/>
      <c r="H577" s="57"/>
      <c r="I577" s="57"/>
      <c r="J577" s="95"/>
      <c r="FQ577" s="54" t="str">
        <f t="shared" si="912"/>
        <v/>
      </c>
      <c r="FR577" s="54" t="str">
        <f t="shared" si="913"/>
        <v/>
      </c>
      <c r="FS577" s="54" t="str">
        <f t="shared" si="977"/>
        <v/>
      </c>
      <c r="FT577" s="54" t="str">
        <f t="shared" si="978"/>
        <v/>
      </c>
      <c r="FU577" s="54" t="str">
        <f t="shared" si="978"/>
        <v/>
      </c>
      <c r="FV577" s="54" t="str">
        <f t="shared" si="976"/>
        <v/>
      </c>
      <c r="FW577" s="54" t="str">
        <f t="shared" si="976"/>
        <v/>
      </c>
      <c r="FX577" s="54" t="str">
        <f t="shared" si="976"/>
        <v/>
      </c>
      <c r="FZ577" s="58"/>
      <c r="GA577" s="59"/>
      <c r="GB577" s="60"/>
      <c r="GC577" s="58"/>
      <c r="GD577" s="59"/>
      <c r="GE577" s="61"/>
      <c r="GF577" s="58"/>
      <c r="GG577" s="61"/>
      <c r="GH577" s="61"/>
      <c r="GJ577" s="417" t="s">
        <v>1351</v>
      </c>
      <c r="GK577" s="420">
        <v>42671</v>
      </c>
      <c r="GL577" s="420">
        <v>42699</v>
      </c>
      <c r="GM577" s="420">
        <v>42403</v>
      </c>
      <c r="GN577" s="420">
        <v>42783</v>
      </c>
    </row>
    <row r="578" spans="1:196" s="54" customFormat="1" ht="13.8" thickBot="1" x14ac:dyDescent="0.3">
      <c r="A578" s="53" t="s">
        <v>33</v>
      </c>
      <c r="B578" s="53" t="s">
        <v>34</v>
      </c>
      <c r="C578" s="57" t="s">
        <v>35</v>
      </c>
      <c r="D578" s="57" t="s">
        <v>36</v>
      </c>
      <c r="E578" s="57" t="s">
        <v>37</v>
      </c>
      <c r="F578" s="57" t="s">
        <v>38</v>
      </c>
      <c r="G578" s="57" t="s">
        <v>39</v>
      </c>
      <c r="H578" s="57" t="s">
        <v>40</v>
      </c>
      <c r="I578" s="57" t="s">
        <v>41</v>
      </c>
      <c r="J578" s="95" t="s">
        <v>42</v>
      </c>
      <c r="L578" s="126"/>
      <c r="M578" s="63" t="s">
        <v>141</v>
      </c>
      <c r="N578" s="63" t="s">
        <v>742</v>
      </c>
      <c r="O578" s="63" t="s">
        <v>960</v>
      </c>
      <c r="P578" s="63" t="s">
        <v>1118</v>
      </c>
      <c r="Q578" s="63" t="s">
        <v>1119</v>
      </c>
      <c r="R578" s="64" t="s">
        <v>1349</v>
      </c>
      <c r="S578" s="63" t="s">
        <v>466</v>
      </c>
      <c r="T578" s="63" t="s">
        <v>352</v>
      </c>
      <c r="U578" s="63" t="s">
        <v>144</v>
      </c>
      <c r="V578" s="63" t="s">
        <v>1316</v>
      </c>
      <c r="W578" s="63" t="s">
        <v>1120</v>
      </c>
      <c r="X578" s="63" t="s">
        <v>1121</v>
      </c>
      <c r="Y578" s="63" t="s">
        <v>1122</v>
      </c>
      <c r="Z578" s="63" t="s">
        <v>1247</v>
      </c>
      <c r="AA578" s="63" t="s">
        <v>1317</v>
      </c>
      <c r="AB578" s="65" t="s">
        <v>964</v>
      </c>
      <c r="AL578" s="126"/>
      <c r="AM578" s="63" t="s">
        <v>141</v>
      </c>
      <c r="AN578" s="63" t="s">
        <v>742</v>
      </c>
      <c r="AO578" s="63" t="s">
        <v>960</v>
      </c>
      <c r="AP578" s="63" t="s">
        <v>1118</v>
      </c>
      <c r="AQ578" s="63" t="s">
        <v>1119</v>
      </c>
      <c r="AR578" s="64" t="s">
        <v>1349</v>
      </c>
      <c r="AS578" s="63" t="s">
        <v>466</v>
      </c>
      <c r="AT578" s="63" t="s">
        <v>352</v>
      </c>
      <c r="AU578" s="63" t="s">
        <v>144</v>
      </c>
      <c r="AV578" s="63" t="s">
        <v>1316</v>
      </c>
      <c r="AW578" s="63" t="s">
        <v>1120</v>
      </c>
      <c r="AX578" s="63" t="s">
        <v>1121</v>
      </c>
      <c r="AY578" s="63" t="s">
        <v>1122</v>
      </c>
      <c r="AZ578" s="63" t="s">
        <v>1247</v>
      </c>
      <c r="BA578" s="63" t="s">
        <v>1317</v>
      </c>
      <c r="BB578" s="65" t="s">
        <v>964</v>
      </c>
      <c r="EJ578" s="56" t="s">
        <v>35</v>
      </c>
      <c r="EK578" s="56" t="s">
        <v>51</v>
      </c>
      <c r="EL578" s="56" t="s">
        <v>52</v>
      </c>
      <c r="EM578" s="56" t="s">
        <v>53</v>
      </c>
      <c r="EN578" s="56" t="s">
        <v>54</v>
      </c>
      <c r="EO578" s="56" t="s">
        <v>55</v>
      </c>
      <c r="EP578" s="56" t="s">
        <v>56</v>
      </c>
      <c r="EQ578" s="56" t="s">
        <v>36</v>
      </c>
      <c r="ER578" s="56" t="s">
        <v>37</v>
      </c>
      <c r="ES578" s="56" t="s">
        <v>38</v>
      </c>
      <c r="ET578" s="56" t="s">
        <v>39</v>
      </c>
      <c r="EU578" s="56" t="s">
        <v>40</v>
      </c>
      <c r="EV578" s="56" t="s">
        <v>41</v>
      </c>
      <c r="EW578" s="56" t="s">
        <v>42</v>
      </c>
      <c r="EX578" s="56"/>
      <c r="EY578" s="56" t="s">
        <v>35</v>
      </c>
      <c r="EZ578" s="56" t="s">
        <v>36</v>
      </c>
      <c r="FA578" s="56" t="s">
        <v>37</v>
      </c>
      <c r="FB578" s="56" t="s">
        <v>38</v>
      </c>
      <c r="FC578" s="56" t="s">
        <v>39</v>
      </c>
      <c r="FD578" s="56" t="s">
        <v>40</v>
      </c>
      <c r="FE578" s="56" t="s">
        <v>41</v>
      </c>
      <c r="FF578" s="56" t="s">
        <v>42</v>
      </c>
      <c r="FR578" s="56" t="s">
        <v>35</v>
      </c>
      <c r="FS578" s="56" t="s">
        <v>36</v>
      </c>
      <c r="FT578" s="56" t="s">
        <v>37</v>
      </c>
      <c r="FU578" s="56" t="s">
        <v>38</v>
      </c>
      <c r="FV578" s="56" t="s">
        <v>39</v>
      </c>
      <c r="FW578" s="56" t="s">
        <v>40</v>
      </c>
      <c r="FX578" s="56" t="s">
        <v>41</v>
      </c>
      <c r="FZ578" s="58"/>
      <c r="GA578" s="59"/>
      <c r="GB578" s="60"/>
      <c r="GC578" s="58"/>
      <c r="GD578" s="59"/>
      <c r="GE578" s="61"/>
      <c r="GF578" s="58"/>
      <c r="GG578" s="61"/>
      <c r="GH578" s="61"/>
      <c r="GJ578" s="421" t="s">
        <v>1127</v>
      </c>
      <c r="GK578" s="422" t="s">
        <v>486</v>
      </c>
      <c r="GL578" s="422" t="s">
        <v>486</v>
      </c>
      <c r="GM578" s="422" t="s">
        <v>1395</v>
      </c>
      <c r="GN578" s="422" t="s">
        <v>486</v>
      </c>
    </row>
    <row r="579" spans="1:196" s="54" customFormat="1" ht="13.2" x14ac:dyDescent="0.25">
      <c r="A579" s="54">
        <v>1</v>
      </c>
      <c r="B579" s="54" t="s">
        <v>1330</v>
      </c>
      <c r="C579" s="56">
        <v>30</v>
      </c>
      <c r="D579" s="56">
        <v>22</v>
      </c>
      <c r="E579" s="56">
        <v>4</v>
      </c>
      <c r="F579" s="56">
        <v>4</v>
      </c>
      <c r="G579" s="56">
        <v>91</v>
      </c>
      <c r="H579" s="56">
        <v>57</v>
      </c>
      <c r="I579" s="57">
        <v>48</v>
      </c>
      <c r="J579" s="69">
        <f t="shared" ref="J579:J594" si="979">G579/H579</f>
        <v>1.5964912280701755</v>
      </c>
      <c r="L579" s="66" t="s">
        <v>1127</v>
      </c>
      <c r="M579" s="71"/>
      <c r="N579" s="72" t="s">
        <v>101</v>
      </c>
      <c r="O579" s="72" t="s">
        <v>59</v>
      </c>
      <c r="P579" s="72" t="s">
        <v>176</v>
      </c>
      <c r="Q579" s="72" t="s">
        <v>269</v>
      </c>
      <c r="R579" s="64" t="s">
        <v>269</v>
      </c>
      <c r="S579" s="72" t="s">
        <v>150</v>
      </c>
      <c r="T579" s="72" t="s">
        <v>103</v>
      </c>
      <c r="U579" s="72" t="s">
        <v>87</v>
      </c>
      <c r="V579" s="72" t="s">
        <v>58</v>
      </c>
      <c r="W579" s="72" t="s">
        <v>74</v>
      </c>
      <c r="X579" s="72" t="s">
        <v>102</v>
      </c>
      <c r="Y579" s="72" t="s">
        <v>62</v>
      </c>
      <c r="Z579" s="72" t="s">
        <v>177</v>
      </c>
      <c r="AA579" s="72" t="s">
        <v>62</v>
      </c>
      <c r="AB579" s="134" t="s">
        <v>200</v>
      </c>
      <c r="AL579" s="66" t="s">
        <v>1127</v>
      </c>
      <c r="AM579" s="71"/>
      <c r="AN579" s="63" t="s">
        <v>195</v>
      </c>
      <c r="AO579" s="63" t="s">
        <v>191</v>
      </c>
      <c r="AP579" s="63" t="s">
        <v>190</v>
      </c>
      <c r="AQ579" s="63" t="s">
        <v>780</v>
      </c>
      <c r="AR579" s="64" t="s">
        <v>192</v>
      </c>
      <c r="AS579" s="63" t="s">
        <v>188</v>
      </c>
      <c r="AT579" s="63" t="s">
        <v>153</v>
      </c>
      <c r="AU579" s="63" t="s">
        <v>154</v>
      </c>
      <c r="AV579" s="63" t="s">
        <v>159</v>
      </c>
      <c r="AW579" s="63" t="s">
        <v>701</v>
      </c>
      <c r="AX579" s="63" t="s">
        <v>156</v>
      </c>
      <c r="AY579" s="63" t="s">
        <v>209</v>
      </c>
      <c r="AZ579" s="63" t="s">
        <v>198</v>
      </c>
      <c r="BA579" s="63" t="s">
        <v>1160</v>
      </c>
      <c r="BB579" s="65" t="s">
        <v>212</v>
      </c>
      <c r="BL579" s="74"/>
      <c r="BM579" s="75">
        <f t="shared" ref="BM579:CA588" si="980">(IF(N579="","",(IF(MID(N579,2,1)="-",LEFT(N579,1),LEFT(N579,2)))+0))</f>
        <v>3</v>
      </c>
      <c r="BN579" s="75">
        <f t="shared" si="980"/>
        <v>4</v>
      </c>
      <c r="BO579" s="75">
        <f t="shared" si="980"/>
        <v>2</v>
      </c>
      <c r="BP579" s="75">
        <f t="shared" si="980"/>
        <v>7</v>
      </c>
      <c r="BQ579" s="75">
        <f t="shared" si="980"/>
        <v>7</v>
      </c>
      <c r="BR579" s="75">
        <f t="shared" si="980"/>
        <v>3</v>
      </c>
      <c r="BS579" s="75">
        <f t="shared" si="980"/>
        <v>1</v>
      </c>
      <c r="BT579" s="75">
        <f t="shared" si="980"/>
        <v>3</v>
      </c>
      <c r="BU579" s="75">
        <f t="shared" si="980"/>
        <v>5</v>
      </c>
      <c r="BV579" s="75">
        <f t="shared" si="980"/>
        <v>1</v>
      </c>
      <c r="BW579" s="75">
        <f t="shared" si="980"/>
        <v>2</v>
      </c>
      <c r="BX579" s="75">
        <f t="shared" si="980"/>
        <v>1</v>
      </c>
      <c r="BY579" s="75">
        <f t="shared" si="980"/>
        <v>2</v>
      </c>
      <c r="BZ579" s="75">
        <f t="shared" si="980"/>
        <v>1</v>
      </c>
      <c r="CA579" s="76">
        <f t="shared" si="980"/>
        <v>2</v>
      </c>
      <c r="CB579" s="77"/>
      <c r="CC579" s="77"/>
      <c r="CD579" s="77"/>
      <c r="CE579" s="77"/>
      <c r="CF579" s="77"/>
      <c r="CG579" s="77"/>
      <c r="CH579" s="77"/>
      <c r="CI579" s="77"/>
      <c r="CJ579" s="78"/>
      <c r="CK579" s="74"/>
      <c r="CL579" s="75">
        <f t="shared" ref="CL579:CZ588" si="981">(IF(N579="","",IF(RIGHT(N579,2)="10",RIGHT(N579,2),RIGHT(N579,1))+0))</f>
        <v>2</v>
      </c>
      <c r="CM579" s="75">
        <f t="shared" si="981"/>
        <v>0</v>
      </c>
      <c r="CN579" s="75">
        <f t="shared" si="981"/>
        <v>3</v>
      </c>
      <c r="CO579" s="75">
        <f t="shared" si="981"/>
        <v>1</v>
      </c>
      <c r="CP579" s="75">
        <f t="shared" si="981"/>
        <v>1</v>
      </c>
      <c r="CQ579" s="75">
        <f t="shared" si="981"/>
        <v>1</v>
      </c>
      <c r="CR579" s="75">
        <f t="shared" si="981"/>
        <v>3</v>
      </c>
      <c r="CS579" s="75">
        <f t="shared" si="981"/>
        <v>3</v>
      </c>
      <c r="CT579" s="75">
        <f t="shared" si="981"/>
        <v>1</v>
      </c>
      <c r="CU579" s="75">
        <f t="shared" si="981"/>
        <v>2</v>
      </c>
      <c r="CV579" s="75">
        <f t="shared" si="981"/>
        <v>4</v>
      </c>
      <c r="CW579" s="75">
        <f t="shared" si="981"/>
        <v>1</v>
      </c>
      <c r="CX579" s="75">
        <f t="shared" si="981"/>
        <v>0</v>
      </c>
      <c r="CY579" s="75">
        <f t="shared" si="981"/>
        <v>1</v>
      </c>
      <c r="CZ579" s="76">
        <f t="shared" si="981"/>
        <v>2</v>
      </c>
      <c r="DA579" s="77"/>
      <c r="DB579" s="77"/>
      <c r="DC579" s="77"/>
      <c r="DD579" s="77"/>
      <c r="DE579" s="77"/>
      <c r="DF579" s="77"/>
      <c r="DG579" s="77"/>
      <c r="DH579" s="77"/>
      <c r="DJ579" s="74"/>
      <c r="DK579" s="75" t="str">
        <f t="shared" ref="DK579:DY588" si="982">(IF(N579="","",IF(BM579&gt;CL579,"H",IF(BM579&lt;CL579,"A","D"))))</f>
        <v>H</v>
      </c>
      <c r="DL579" s="75" t="str">
        <f t="shared" si="982"/>
        <v>H</v>
      </c>
      <c r="DM579" s="75" t="str">
        <f t="shared" si="982"/>
        <v>A</v>
      </c>
      <c r="DN579" s="75" t="str">
        <f t="shared" si="982"/>
        <v>H</v>
      </c>
      <c r="DO579" s="75" t="str">
        <f t="shared" si="982"/>
        <v>H</v>
      </c>
      <c r="DP579" s="75" t="str">
        <f t="shared" si="982"/>
        <v>H</v>
      </c>
      <c r="DQ579" s="75" t="str">
        <f t="shared" si="982"/>
        <v>A</v>
      </c>
      <c r="DR579" s="75" t="str">
        <f t="shared" si="982"/>
        <v>D</v>
      </c>
      <c r="DS579" s="75" t="str">
        <f t="shared" si="982"/>
        <v>H</v>
      </c>
      <c r="DT579" s="75" t="str">
        <f t="shared" si="982"/>
        <v>A</v>
      </c>
      <c r="DU579" s="75" t="str">
        <f t="shared" si="982"/>
        <v>A</v>
      </c>
      <c r="DV579" s="75" t="str">
        <f t="shared" si="982"/>
        <v>D</v>
      </c>
      <c r="DW579" s="75" t="str">
        <f t="shared" si="982"/>
        <v>H</v>
      </c>
      <c r="DX579" s="75" t="str">
        <f t="shared" si="982"/>
        <v>D</v>
      </c>
      <c r="DY579" s="76" t="str">
        <f t="shared" si="982"/>
        <v>D</v>
      </c>
      <c r="DZ579" s="56"/>
      <c r="EA579" s="56"/>
      <c r="EB579" s="56"/>
      <c r="EC579" s="56"/>
      <c r="ED579" s="56"/>
      <c r="EE579" s="56"/>
      <c r="EF579" s="56"/>
      <c r="EG579" s="56"/>
      <c r="EI579" s="53" t="str">
        <f t="shared" ref="EI579:EI594" si="983">L579</f>
        <v>Chesham United</v>
      </c>
      <c r="EJ579" s="79">
        <f>SUM(EQ579:ES579)</f>
        <v>30</v>
      </c>
      <c r="EK579" s="80">
        <f t="shared" ref="EK579:EK594" si="984">COUNTIF($DJ579:$EG579,"H")</f>
        <v>7</v>
      </c>
      <c r="EL579" s="80">
        <f t="shared" ref="EL579:EL594" si="985">COUNTIF($DJ579:$EG579,"D")</f>
        <v>4</v>
      </c>
      <c r="EM579" s="80">
        <f t="shared" ref="EM579:EM594" si="986">COUNTIF($DJ579:$EG579,"A")</f>
        <v>4</v>
      </c>
      <c r="EN579" s="80">
        <f>COUNTIF(DJ$579:DJ$594,"A")</f>
        <v>5</v>
      </c>
      <c r="EO579" s="80">
        <f>COUNTIF(DJ$579:DJ$594,"D")</f>
        <v>4</v>
      </c>
      <c r="EP579" s="80">
        <f>COUNTIF(DJ$579:DJ$594,"H")</f>
        <v>6</v>
      </c>
      <c r="EQ579" s="79">
        <f>EK579+EN579</f>
        <v>12</v>
      </c>
      <c r="ER579" s="79">
        <f t="shared" ref="ER579:ES594" si="987">EL579+EO579</f>
        <v>8</v>
      </c>
      <c r="ES579" s="79">
        <f t="shared" si="987"/>
        <v>10</v>
      </c>
      <c r="ET579" s="81">
        <f>SUM($BL579:$CI579)+SUM(CK$579:CK$594)</f>
        <v>76</v>
      </c>
      <c r="EU579" s="81">
        <f>SUM($CK579:$DH579)+SUM(BL$579:BL$594)</f>
        <v>53</v>
      </c>
      <c r="EV579" s="79">
        <f t="shared" ref="EV579:EV594" si="988">(EQ579*2)+ER579</f>
        <v>32</v>
      </c>
      <c r="EW579" s="136">
        <f t="shared" ref="EW579:EW594" si="989">IF(ET579&gt;0,IF(EU579&gt;0,ET579/EU579,0),0)</f>
        <v>1.4339622641509433</v>
      </c>
      <c r="EX579" s="78"/>
      <c r="EY579" s="80">
        <f t="shared" ref="EY579:EY594" si="990">VLOOKUP($EI579,$B$579:$J$594,2,0)</f>
        <v>30</v>
      </c>
      <c r="EZ579" s="80">
        <f t="shared" ref="EZ579:EZ594" si="991">VLOOKUP($EI579,$B$579:$J$594,3,0)</f>
        <v>12</v>
      </c>
      <c r="FA579" s="80">
        <f t="shared" ref="FA579:FA594" si="992">VLOOKUP($EI579,$B$579:$J$594,4,0)</f>
        <v>8</v>
      </c>
      <c r="FB579" s="80">
        <f t="shared" ref="FB579:FB594" si="993">VLOOKUP($EI579,$B$579:$J$594,5,0)</f>
        <v>10</v>
      </c>
      <c r="FC579" s="80">
        <f t="shared" ref="FC579:FC594" si="994">VLOOKUP($EI579,$B$579:$J$594,6,0)</f>
        <v>76</v>
      </c>
      <c r="FD579" s="80">
        <f t="shared" ref="FD579:FD594" si="995">VLOOKUP($EI579,$B$579:$J$594,7,0)</f>
        <v>53</v>
      </c>
      <c r="FE579" s="80">
        <f t="shared" ref="FE579:FE594" si="996">VLOOKUP($EI579,$B$579:$J$594,8,0)</f>
        <v>32</v>
      </c>
      <c r="FF579" s="80">
        <f t="shared" ref="FF579:FF594" si="997">VLOOKUP($EI579,$B$579:$J$594,9,0)</f>
        <v>1.4339622641509433</v>
      </c>
      <c r="FH579" s="54">
        <f>IF(EJ579=EY579,0,1)</f>
        <v>0</v>
      </c>
      <c r="FI579" s="54">
        <f>IF(EQ579=EZ579,0,1)</f>
        <v>0</v>
      </c>
      <c r="FJ579" s="54">
        <f t="shared" ref="FJ579:FO594" si="998">IF(ER579=FA579,0,1)</f>
        <v>0</v>
      </c>
      <c r="FK579" s="54">
        <f t="shared" si="998"/>
        <v>0</v>
      </c>
      <c r="FL579" s="54">
        <f t="shared" si="998"/>
        <v>0</v>
      </c>
      <c r="FM579" s="54">
        <f t="shared" si="998"/>
        <v>0</v>
      </c>
      <c r="FN579" s="54">
        <f t="shared" si="998"/>
        <v>0</v>
      </c>
      <c r="FO579" s="54">
        <f t="shared" si="998"/>
        <v>0</v>
      </c>
      <c r="FQ579" s="54" t="str">
        <f t="shared" si="912"/>
        <v/>
      </c>
      <c r="FR579" s="54" t="str">
        <f t="shared" si="913"/>
        <v/>
      </c>
      <c r="FS579" s="54" t="str">
        <f t="shared" ref="FS579:FS596" si="999">IF(SUM($FH579:$FO579)=0,"",EZ579-EQ579)</f>
        <v/>
      </c>
      <c r="FT579" s="54" t="str">
        <f t="shared" ref="FT579:FU596" si="1000">IF(SUM($FH579:$FO579)=0,"",FA579-ER579)</f>
        <v/>
      </c>
      <c r="FU579" s="54" t="str">
        <f t="shared" si="1000"/>
        <v/>
      </c>
      <c r="FV579" s="54" t="str">
        <f t="shared" si="976"/>
        <v/>
      </c>
      <c r="FW579" s="54" t="str">
        <f t="shared" si="976"/>
        <v/>
      </c>
      <c r="FX579" s="54" t="str">
        <f t="shared" si="976"/>
        <v/>
      </c>
      <c r="FY579" s="54" t="s">
        <v>71</v>
      </c>
      <c r="FZ579" s="58"/>
      <c r="GA579" s="59"/>
      <c r="GB579" s="60"/>
      <c r="GC579" s="58"/>
      <c r="GD579" s="59"/>
      <c r="GE579" s="61"/>
      <c r="GF579" s="58"/>
      <c r="GG579" s="61"/>
      <c r="GH579" s="61"/>
      <c r="GJ579" s="421" t="s">
        <v>1280</v>
      </c>
      <c r="GK579" s="422" t="s">
        <v>486</v>
      </c>
      <c r="GL579" s="422" t="s">
        <v>486</v>
      </c>
      <c r="GM579" s="422" t="s">
        <v>1396</v>
      </c>
      <c r="GN579" s="422" t="s">
        <v>486</v>
      </c>
    </row>
    <row r="580" spans="1:196" s="54" customFormat="1" ht="13.2" x14ac:dyDescent="0.25">
      <c r="A580" s="54">
        <v>2</v>
      </c>
      <c r="B580" s="54" t="s">
        <v>1142</v>
      </c>
      <c r="C580" s="56">
        <v>30</v>
      </c>
      <c r="D580" s="56">
        <v>18</v>
      </c>
      <c r="E580" s="56">
        <v>8</v>
      </c>
      <c r="F580" s="56">
        <v>4</v>
      </c>
      <c r="G580" s="56">
        <v>98</v>
      </c>
      <c r="H580" s="56">
        <v>48</v>
      </c>
      <c r="I580" s="57">
        <v>44</v>
      </c>
      <c r="J580" s="69">
        <f t="shared" si="979"/>
        <v>2.0416666666666665</v>
      </c>
      <c r="L580" s="82" t="s">
        <v>1280</v>
      </c>
      <c r="M580" s="86" t="s">
        <v>101</v>
      </c>
      <c r="N580" s="83"/>
      <c r="O580" s="148" t="s">
        <v>77</v>
      </c>
      <c r="P580" s="88" t="s">
        <v>60</v>
      </c>
      <c r="Q580" s="148" t="s">
        <v>76</v>
      </c>
      <c r="R580" s="84" t="s">
        <v>58</v>
      </c>
      <c r="S580" s="88" t="s">
        <v>86</v>
      </c>
      <c r="T580" s="88" t="s">
        <v>194</v>
      </c>
      <c r="U580" s="252" t="s">
        <v>62</v>
      </c>
      <c r="V580" s="88" t="s">
        <v>58</v>
      </c>
      <c r="W580" s="88" t="s">
        <v>331</v>
      </c>
      <c r="X580" s="88" t="s">
        <v>62</v>
      </c>
      <c r="Y580" s="141" t="s">
        <v>99</v>
      </c>
      <c r="Z580" s="88" t="s">
        <v>77</v>
      </c>
      <c r="AA580" s="88" t="s">
        <v>175</v>
      </c>
      <c r="AB580" s="89" t="s">
        <v>363</v>
      </c>
      <c r="AL580" s="82" t="s">
        <v>1280</v>
      </c>
      <c r="AM580" s="253" t="s">
        <v>180</v>
      </c>
      <c r="AN580" s="83"/>
      <c r="AO580" s="59" t="s">
        <v>635</v>
      </c>
      <c r="AP580" s="59" t="s">
        <v>158</v>
      </c>
      <c r="AQ580" s="59" t="s">
        <v>156</v>
      </c>
      <c r="AR580" s="84" t="s">
        <v>167</v>
      </c>
      <c r="AS580" s="59" t="s">
        <v>192</v>
      </c>
      <c r="AT580" s="59" t="s">
        <v>212</v>
      </c>
      <c r="AU580" s="59" t="s">
        <v>1279</v>
      </c>
      <c r="AV580" s="59" t="s">
        <v>191</v>
      </c>
      <c r="AW580" s="59" t="s">
        <v>196</v>
      </c>
      <c r="AX580" s="59" t="s">
        <v>198</v>
      </c>
      <c r="AY580" s="59" t="s">
        <v>181</v>
      </c>
      <c r="AZ580" s="59" t="s">
        <v>155</v>
      </c>
      <c r="BA580" s="59" t="s">
        <v>782</v>
      </c>
      <c r="BB580" s="85" t="s">
        <v>159</v>
      </c>
      <c r="BL580" s="90">
        <f t="shared" ref="BL580:BU594" si="1001">(IF(M580="","",(IF(MID(M580,2,1)="-",LEFT(M580,1),LEFT(M580,2)))+0))</f>
        <v>3</v>
      </c>
      <c r="BM580" s="91"/>
      <c r="BN580" s="77">
        <f t="shared" si="980"/>
        <v>2</v>
      </c>
      <c r="BO580" s="77">
        <f t="shared" si="980"/>
        <v>4</v>
      </c>
      <c r="BP580" s="77">
        <f t="shared" si="980"/>
        <v>0</v>
      </c>
      <c r="BQ580" s="77">
        <f t="shared" si="980"/>
        <v>5</v>
      </c>
      <c r="BR580" s="77">
        <f t="shared" si="980"/>
        <v>0</v>
      </c>
      <c r="BS580" s="77">
        <f t="shared" si="980"/>
        <v>9</v>
      </c>
      <c r="BT580" s="77">
        <f t="shared" si="980"/>
        <v>1</v>
      </c>
      <c r="BU580" s="77">
        <f t="shared" si="980"/>
        <v>5</v>
      </c>
      <c r="BV580" s="77">
        <f t="shared" si="980"/>
        <v>3</v>
      </c>
      <c r="BW580" s="77">
        <f t="shared" si="980"/>
        <v>1</v>
      </c>
      <c r="BX580" s="77">
        <f t="shared" si="980"/>
        <v>1</v>
      </c>
      <c r="BY580" s="77">
        <f t="shared" si="980"/>
        <v>2</v>
      </c>
      <c r="BZ580" s="77">
        <f t="shared" si="980"/>
        <v>2</v>
      </c>
      <c r="CA580" s="92">
        <f t="shared" si="980"/>
        <v>7</v>
      </c>
      <c r="CB580" s="77"/>
      <c r="CC580" s="77"/>
      <c r="CD580" s="77"/>
      <c r="CE580" s="77"/>
      <c r="CF580" s="77"/>
      <c r="CG580" s="77"/>
      <c r="CH580" s="77"/>
      <c r="CI580" s="77"/>
      <c r="CJ580" s="78"/>
      <c r="CK580" s="90">
        <f t="shared" ref="CK580:CT594" si="1002">(IF(M580="","",IF(RIGHT(M580,2)="10",RIGHT(M580,2),RIGHT(M580,1))+0))</f>
        <v>2</v>
      </c>
      <c r="CL580" s="91"/>
      <c r="CM580" s="77">
        <f t="shared" si="981"/>
        <v>1</v>
      </c>
      <c r="CN580" s="77">
        <f t="shared" si="981"/>
        <v>1</v>
      </c>
      <c r="CO580" s="77">
        <f t="shared" si="981"/>
        <v>2</v>
      </c>
      <c r="CP580" s="77">
        <f t="shared" si="981"/>
        <v>1</v>
      </c>
      <c r="CQ580" s="77">
        <f t="shared" si="981"/>
        <v>3</v>
      </c>
      <c r="CR580" s="77">
        <f t="shared" si="981"/>
        <v>1</v>
      </c>
      <c r="CS580" s="77">
        <f t="shared" si="981"/>
        <v>1</v>
      </c>
      <c r="CT580" s="77">
        <f t="shared" si="981"/>
        <v>1</v>
      </c>
      <c r="CU580" s="77">
        <f t="shared" si="981"/>
        <v>5</v>
      </c>
      <c r="CV580" s="77">
        <f t="shared" si="981"/>
        <v>1</v>
      </c>
      <c r="CW580" s="77">
        <f t="shared" si="981"/>
        <v>0</v>
      </c>
      <c r="CX580" s="77">
        <f t="shared" si="981"/>
        <v>1</v>
      </c>
      <c r="CY580" s="77">
        <f t="shared" si="981"/>
        <v>5</v>
      </c>
      <c r="CZ580" s="92">
        <f t="shared" si="981"/>
        <v>4</v>
      </c>
      <c r="DA580" s="77"/>
      <c r="DB580" s="77"/>
      <c r="DC580" s="77"/>
      <c r="DD580" s="77"/>
      <c r="DE580" s="77"/>
      <c r="DF580" s="77"/>
      <c r="DG580" s="77"/>
      <c r="DH580" s="77"/>
      <c r="DJ580" s="90" t="str">
        <f t="shared" ref="DJ580:DS594" si="1003">(IF(M580="","",IF(BL580&gt;CK580,"H",IF(BL580&lt;CK580,"A","D"))))</f>
        <v>H</v>
      </c>
      <c r="DK580" s="91"/>
      <c r="DL580" s="77" t="str">
        <f t="shared" si="982"/>
        <v>H</v>
      </c>
      <c r="DM580" s="77" t="str">
        <f t="shared" si="982"/>
        <v>H</v>
      </c>
      <c r="DN580" s="77" t="str">
        <f t="shared" si="982"/>
        <v>A</v>
      </c>
      <c r="DO580" s="77" t="str">
        <f t="shared" si="982"/>
        <v>H</v>
      </c>
      <c r="DP580" s="77" t="str">
        <f t="shared" si="982"/>
        <v>A</v>
      </c>
      <c r="DQ580" s="77" t="str">
        <f t="shared" si="982"/>
        <v>H</v>
      </c>
      <c r="DR580" s="77" t="str">
        <f t="shared" si="982"/>
        <v>D</v>
      </c>
      <c r="DS580" s="77" t="str">
        <f t="shared" si="982"/>
        <v>H</v>
      </c>
      <c r="DT580" s="77" t="str">
        <f t="shared" si="982"/>
        <v>A</v>
      </c>
      <c r="DU580" s="77" t="str">
        <f t="shared" si="982"/>
        <v>D</v>
      </c>
      <c r="DV580" s="77" t="str">
        <f t="shared" si="982"/>
        <v>H</v>
      </c>
      <c r="DW580" s="77" t="str">
        <f t="shared" si="982"/>
        <v>H</v>
      </c>
      <c r="DX580" s="77" t="str">
        <f t="shared" si="982"/>
        <v>A</v>
      </c>
      <c r="DY580" s="92" t="str">
        <f t="shared" si="982"/>
        <v>H</v>
      </c>
      <c r="DZ580" s="56"/>
      <c r="EA580" s="56"/>
      <c r="EB580" s="56"/>
      <c r="EC580" s="56"/>
      <c r="ED580" s="56"/>
      <c r="EE580" s="56"/>
      <c r="EF580" s="56"/>
      <c r="EG580" s="56"/>
      <c r="EI580" s="53" t="str">
        <f t="shared" si="983"/>
        <v>Dagenham</v>
      </c>
      <c r="EJ580" s="79">
        <f t="shared" ref="EJ580:EJ594" si="1004">SUM(EQ580:ES580)</f>
        <v>30</v>
      </c>
      <c r="EK580" s="80">
        <f t="shared" si="984"/>
        <v>9</v>
      </c>
      <c r="EL580" s="80">
        <f t="shared" si="985"/>
        <v>2</v>
      </c>
      <c r="EM580" s="80">
        <f t="shared" si="986"/>
        <v>4</v>
      </c>
      <c r="EN580" s="80">
        <f>COUNTIF(DK$579:DK$594,"A")</f>
        <v>6</v>
      </c>
      <c r="EO580" s="80">
        <f>COUNTIF(DK$579:DK$594,"D")</f>
        <v>2</v>
      </c>
      <c r="EP580" s="80">
        <f>COUNTIF(DK$579:DK$594,"H")</f>
        <v>7</v>
      </c>
      <c r="EQ580" s="79">
        <f t="shared" ref="EQ580:EQ594" si="1005">EK580+EN580</f>
        <v>15</v>
      </c>
      <c r="ER580" s="79">
        <f t="shared" si="987"/>
        <v>4</v>
      </c>
      <c r="ES580" s="79">
        <f t="shared" si="987"/>
        <v>11</v>
      </c>
      <c r="ET580" s="81">
        <f>SUM($BL580:$CI580)+SUM(CL$579:CL$594)</f>
        <v>79</v>
      </c>
      <c r="EU580" s="81">
        <f>SUM($CK580:$DH580)+SUM(BM$579:BM$594)</f>
        <v>59</v>
      </c>
      <c r="EV580" s="79">
        <f t="shared" si="988"/>
        <v>34</v>
      </c>
      <c r="EW580" s="136">
        <f t="shared" si="989"/>
        <v>1.3389830508474576</v>
      </c>
      <c r="EX580" s="78"/>
      <c r="EY580" s="80">
        <f t="shared" si="990"/>
        <v>30</v>
      </c>
      <c r="EZ580" s="80">
        <f t="shared" si="991"/>
        <v>15</v>
      </c>
      <c r="FA580" s="80">
        <f t="shared" si="992"/>
        <v>4</v>
      </c>
      <c r="FB580" s="80">
        <f t="shared" si="993"/>
        <v>11</v>
      </c>
      <c r="FC580" s="80">
        <f t="shared" si="994"/>
        <v>79</v>
      </c>
      <c r="FD580" s="80">
        <f t="shared" si="995"/>
        <v>59</v>
      </c>
      <c r="FE580" s="80">
        <f t="shared" si="996"/>
        <v>34</v>
      </c>
      <c r="FF580" s="80">
        <f t="shared" si="997"/>
        <v>1.3389830508474576</v>
      </c>
      <c r="FH580" s="54">
        <f t="shared" ref="FH580:FH594" si="1006">IF(EJ580=EY580,0,1)</f>
        <v>0</v>
      </c>
      <c r="FI580" s="54">
        <f t="shared" ref="FI580:FI594" si="1007">IF(EQ580=EZ580,0,1)</f>
        <v>0</v>
      </c>
      <c r="FJ580" s="54">
        <f t="shared" si="998"/>
        <v>0</v>
      </c>
      <c r="FK580" s="54">
        <f t="shared" si="998"/>
        <v>0</v>
      </c>
      <c r="FL580" s="54">
        <f t="shared" si="998"/>
        <v>0</v>
      </c>
      <c r="FM580" s="54">
        <f t="shared" si="998"/>
        <v>0</v>
      </c>
      <c r="FN580" s="54">
        <f t="shared" si="998"/>
        <v>0</v>
      </c>
      <c r="FO580" s="54">
        <f t="shared" si="998"/>
        <v>0</v>
      </c>
      <c r="FQ580" s="54" t="str">
        <f t="shared" si="912"/>
        <v/>
      </c>
      <c r="FR580" s="54" t="str">
        <f t="shared" si="913"/>
        <v/>
      </c>
      <c r="FS580" s="54" t="str">
        <f t="shared" si="999"/>
        <v/>
      </c>
      <c r="FT580" s="54" t="str">
        <f t="shared" si="1000"/>
        <v/>
      </c>
      <c r="FU580" s="54" t="str">
        <f t="shared" si="1000"/>
        <v/>
      </c>
      <c r="FV580" s="54" t="str">
        <f t="shared" si="976"/>
        <v/>
      </c>
      <c r="FW580" s="54" t="str">
        <f t="shared" si="976"/>
        <v/>
      </c>
      <c r="FX580" s="54" t="str">
        <f t="shared" si="976"/>
        <v/>
      </c>
      <c r="FY580" s="54" t="s">
        <v>1128</v>
      </c>
      <c r="FZ580" s="58"/>
      <c r="GA580" s="59"/>
      <c r="GB580" s="60"/>
      <c r="GC580" s="58"/>
      <c r="GD580" s="59"/>
      <c r="GE580" s="61"/>
      <c r="GF580" s="58"/>
      <c r="GG580" s="61"/>
      <c r="GH580" s="61"/>
      <c r="GJ580" s="421" t="s">
        <v>1250</v>
      </c>
      <c r="GK580" s="422" t="s">
        <v>1397</v>
      </c>
      <c r="GL580" s="422" t="s">
        <v>486</v>
      </c>
      <c r="GM580" s="422" t="s">
        <v>1398</v>
      </c>
      <c r="GN580" s="422" t="s">
        <v>486</v>
      </c>
    </row>
    <row r="581" spans="1:196" s="54" customFormat="1" ht="13.2" x14ac:dyDescent="0.25">
      <c r="A581" s="54">
        <v>3</v>
      </c>
      <c r="B581" s="54" t="s">
        <v>1325</v>
      </c>
      <c r="C581" s="56">
        <v>30</v>
      </c>
      <c r="D581" s="56">
        <v>17</v>
      </c>
      <c r="E581" s="56">
        <v>3</v>
      </c>
      <c r="F581" s="56">
        <v>10</v>
      </c>
      <c r="G581" s="56">
        <v>84</v>
      </c>
      <c r="H581" s="56">
        <v>65</v>
      </c>
      <c r="I581" s="57">
        <v>37</v>
      </c>
      <c r="J581" s="69">
        <f t="shared" si="979"/>
        <v>1.2923076923076924</v>
      </c>
      <c r="L581" s="82" t="s">
        <v>1250</v>
      </c>
      <c r="M581" s="86" t="s">
        <v>74</v>
      </c>
      <c r="N581" s="88" t="s">
        <v>148</v>
      </c>
      <c r="O581" s="83"/>
      <c r="P581" s="88" t="s">
        <v>219</v>
      </c>
      <c r="Q581" s="88" t="s">
        <v>149</v>
      </c>
      <c r="R581" s="84" t="s">
        <v>200</v>
      </c>
      <c r="S581" s="88" t="s">
        <v>74</v>
      </c>
      <c r="T581" s="88" t="s">
        <v>459</v>
      </c>
      <c r="U581" s="88" t="s">
        <v>77</v>
      </c>
      <c r="V581" s="88" t="s">
        <v>86</v>
      </c>
      <c r="W581" s="88" t="s">
        <v>102</v>
      </c>
      <c r="X581" s="88" t="s">
        <v>62</v>
      </c>
      <c r="Y581" s="148" t="s">
        <v>283</v>
      </c>
      <c r="Z581" s="88" t="s">
        <v>175</v>
      </c>
      <c r="AA581" s="88" t="s">
        <v>186</v>
      </c>
      <c r="AB581" s="89" t="s">
        <v>206</v>
      </c>
      <c r="AL581" s="82" t="s">
        <v>1250</v>
      </c>
      <c r="AM581" s="253" t="s">
        <v>157</v>
      </c>
      <c r="AN581" s="59" t="s">
        <v>197</v>
      </c>
      <c r="AO581" s="83"/>
      <c r="AP581" s="59" t="s">
        <v>154</v>
      </c>
      <c r="AQ581" s="59" t="s">
        <v>482</v>
      </c>
      <c r="AR581" s="84" t="s">
        <v>212</v>
      </c>
      <c r="AS581" s="59" t="s">
        <v>160</v>
      </c>
      <c r="AT581" s="59" t="s">
        <v>1279</v>
      </c>
      <c r="AU581" s="59" t="s">
        <v>189</v>
      </c>
      <c r="AV581" s="59" t="s">
        <v>151</v>
      </c>
      <c r="AW581" s="59" t="s">
        <v>782</v>
      </c>
      <c r="AX581" s="59" t="s">
        <v>155</v>
      </c>
      <c r="AY581" s="59" t="s">
        <v>180</v>
      </c>
      <c r="AZ581" s="59" t="s">
        <v>159</v>
      </c>
      <c r="BA581" s="59" t="s">
        <v>196</v>
      </c>
      <c r="BB581" s="85" t="s">
        <v>156</v>
      </c>
      <c r="BL581" s="90">
        <f t="shared" si="1001"/>
        <v>1</v>
      </c>
      <c r="BM581" s="77">
        <f t="shared" si="1001"/>
        <v>0</v>
      </c>
      <c r="BN581" s="91"/>
      <c r="BO581" s="77">
        <f t="shared" si="980"/>
        <v>0</v>
      </c>
      <c r="BP581" s="77">
        <f t="shared" si="980"/>
        <v>1</v>
      </c>
      <c r="BQ581" s="77">
        <f t="shared" si="980"/>
        <v>2</v>
      </c>
      <c r="BR581" s="77">
        <f t="shared" si="980"/>
        <v>1</v>
      </c>
      <c r="BS581" s="77">
        <f t="shared" si="980"/>
        <v>5</v>
      </c>
      <c r="BT581" s="77">
        <f t="shared" si="980"/>
        <v>2</v>
      </c>
      <c r="BU581" s="77">
        <f t="shared" si="980"/>
        <v>0</v>
      </c>
      <c r="BV581" s="77">
        <f t="shared" si="980"/>
        <v>2</v>
      </c>
      <c r="BW581" s="77">
        <f t="shared" si="980"/>
        <v>1</v>
      </c>
      <c r="BX581" s="77">
        <f t="shared" si="980"/>
        <v>4</v>
      </c>
      <c r="BY581" s="77">
        <f t="shared" si="980"/>
        <v>2</v>
      </c>
      <c r="BZ581" s="77">
        <f t="shared" si="980"/>
        <v>3</v>
      </c>
      <c r="CA581" s="92">
        <f t="shared" si="980"/>
        <v>1</v>
      </c>
      <c r="CB581" s="77"/>
      <c r="CC581" s="77"/>
      <c r="CD581" s="77"/>
      <c r="CE581" s="77"/>
      <c r="CF581" s="77"/>
      <c r="CG581" s="77"/>
      <c r="CH581" s="77"/>
      <c r="CI581" s="77"/>
      <c r="CJ581" s="78"/>
      <c r="CK581" s="90">
        <f t="shared" si="1002"/>
        <v>2</v>
      </c>
      <c r="CL581" s="77">
        <f t="shared" si="1002"/>
        <v>1</v>
      </c>
      <c r="CM581" s="91"/>
      <c r="CN581" s="77">
        <f t="shared" si="981"/>
        <v>6</v>
      </c>
      <c r="CO581" s="77">
        <f t="shared" si="981"/>
        <v>5</v>
      </c>
      <c r="CP581" s="77">
        <f t="shared" si="981"/>
        <v>2</v>
      </c>
      <c r="CQ581" s="77">
        <f t="shared" si="981"/>
        <v>2</v>
      </c>
      <c r="CR581" s="77">
        <f t="shared" si="981"/>
        <v>3</v>
      </c>
      <c r="CS581" s="77">
        <f t="shared" si="981"/>
        <v>1</v>
      </c>
      <c r="CT581" s="77">
        <f t="shared" si="981"/>
        <v>3</v>
      </c>
      <c r="CU581" s="77">
        <f t="shared" si="981"/>
        <v>4</v>
      </c>
      <c r="CV581" s="77">
        <f t="shared" si="981"/>
        <v>1</v>
      </c>
      <c r="CW581" s="77">
        <f t="shared" si="981"/>
        <v>6</v>
      </c>
      <c r="CX581" s="77">
        <f t="shared" si="981"/>
        <v>5</v>
      </c>
      <c r="CY581" s="77">
        <f t="shared" si="981"/>
        <v>4</v>
      </c>
      <c r="CZ581" s="92">
        <f t="shared" si="981"/>
        <v>4</v>
      </c>
      <c r="DA581" s="77"/>
      <c r="DB581" s="77"/>
      <c r="DC581" s="77"/>
      <c r="DD581" s="77"/>
      <c r="DE581" s="77"/>
      <c r="DF581" s="77"/>
      <c r="DG581" s="77"/>
      <c r="DH581" s="77"/>
      <c r="DJ581" s="90" t="str">
        <f t="shared" si="1003"/>
        <v>A</v>
      </c>
      <c r="DK581" s="77" t="str">
        <f t="shared" si="1003"/>
        <v>A</v>
      </c>
      <c r="DL581" s="91"/>
      <c r="DM581" s="77" t="str">
        <f t="shared" si="982"/>
        <v>A</v>
      </c>
      <c r="DN581" s="77" t="str">
        <f t="shared" si="982"/>
        <v>A</v>
      </c>
      <c r="DO581" s="77" t="str">
        <f t="shared" si="982"/>
        <v>D</v>
      </c>
      <c r="DP581" s="77" t="str">
        <f t="shared" si="982"/>
        <v>A</v>
      </c>
      <c r="DQ581" s="77" t="str">
        <f t="shared" si="982"/>
        <v>H</v>
      </c>
      <c r="DR581" s="77" t="str">
        <f t="shared" si="982"/>
        <v>H</v>
      </c>
      <c r="DS581" s="77" t="str">
        <f t="shared" si="982"/>
        <v>A</v>
      </c>
      <c r="DT581" s="77" t="str">
        <f t="shared" si="982"/>
        <v>A</v>
      </c>
      <c r="DU581" s="77" t="str">
        <f t="shared" si="982"/>
        <v>D</v>
      </c>
      <c r="DV581" s="77" t="str">
        <f t="shared" si="982"/>
        <v>A</v>
      </c>
      <c r="DW581" s="77" t="str">
        <f t="shared" si="982"/>
        <v>A</v>
      </c>
      <c r="DX581" s="77" t="str">
        <f t="shared" si="982"/>
        <v>A</v>
      </c>
      <c r="DY581" s="92" t="str">
        <f t="shared" si="982"/>
        <v>A</v>
      </c>
      <c r="DZ581" s="56"/>
      <c r="EA581" s="56"/>
      <c r="EB581" s="56"/>
      <c r="EC581" s="56"/>
      <c r="ED581" s="56"/>
      <c r="EE581" s="56"/>
      <c r="EF581" s="56"/>
      <c r="EG581" s="56"/>
      <c r="EI581" s="53" t="str">
        <f t="shared" si="983"/>
        <v>Dorking</v>
      </c>
      <c r="EJ581" s="79">
        <f t="shared" si="1004"/>
        <v>30</v>
      </c>
      <c r="EK581" s="80">
        <f t="shared" si="984"/>
        <v>2</v>
      </c>
      <c r="EL581" s="80">
        <f t="shared" si="985"/>
        <v>2</v>
      </c>
      <c r="EM581" s="80">
        <f t="shared" si="986"/>
        <v>11</v>
      </c>
      <c r="EN581" s="80">
        <f>COUNTIF(DL$579:DL$594,"A")</f>
        <v>0</v>
      </c>
      <c r="EO581" s="80">
        <f>COUNTIF(DL$579:DL$594,"D")</f>
        <v>1</v>
      </c>
      <c r="EP581" s="80">
        <f>COUNTIF(DL$579:DL$594,"H")</f>
        <v>14</v>
      </c>
      <c r="EQ581" s="79">
        <f t="shared" si="1005"/>
        <v>2</v>
      </c>
      <c r="ER581" s="79">
        <f t="shared" si="987"/>
        <v>3</v>
      </c>
      <c r="ES581" s="79">
        <f t="shared" si="987"/>
        <v>25</v>
      </c>
      <c r="ET581" s="81">
        <f>SUM($BL581:$CI581)+SUM(CM$579:CM$594)</f>
        <v>39</v>
      </c>
      <c r="EU581" s="81">
        <f>SUM($CK581:$DH581)+SUM(BN$579:BN$594)</f>
        <v>104</v>
      </c>
      <c r="EV581" s="79">
        <f t="shared" si="988"/>
        <v>7</v>
      </c>
      <c r="EW581" s="136">
        <f t="shared" si="989"/>
        <v>0.375</v>
      </c>
      <c r="EX581" s="78"/>
      <c r="EY581" s="80">
        <f t="shared" si="990"/>
        <v>30</v>
      </c>
      <c r="EZ581" s="80">
        <f t="shared" si="991"/>
        <v>2</v>
      </c>
      <c r="FA581" s="80">
        <f t="shared" si="992"/>
        <v>3</v>
      </c>
      <c r="FB581" s="80">
        <f t="shared" si="993"/>
        <v>25</v>
      </c>
      <c r="FC581" s="80">
        <f t="shared" si="994"/>
        <v>40</v>
      </c>
      <c r="FD581" s="80">
        <f t="shared" si="995"/>
        <v>105</v>
      </c>
      <c r="FE581" s="80">
        <f t="shared" si="996"/>
        <v>7</v>
      </c>
      <c r="FF581" s="80">
        <f t="shared" si="997"/>
        <v>0.38095238095238093</v>
      </c>
      <c r="FH581" s="54">
        <f t="shared" si="1006"/>
        <v>0</v>
      </c>
      <c r="FI581" s="54">
        <f t="shared" si="1007"/>
        <v>0</v>
      </c>
      <c r="FJ581" s="54">
        <f t="shared" si="998"/>
        <v>0</v>
      </c>
      <c r="FK581" s="54">
        <f t="shared" si="998"/>
        <v>0</v>
      </c>
      <c r="FL581" s="54">
        <f t="shared" si="998"/>
        <v>1</v>
      </c>
      <c r="FM581" s="54">
        <f t="shared" si="998"/>
        <v>1</v>
      </c>
      <c r="FN581" s="54">
        <f t="shared" si="998"/>
        <v>0</v>
      </c>
      <c r="FO581" s="54">
        <f t="shared" si="998"/>
        <v>1</v>
      </c>
      <c r="FQ581" s="54" t="str">
        <f t="shared" si="912"/>
        <v>Dorking</v>
      </c>
      <c r="FR581" s="54">
        <f t="shared" si="913"/>
        <v>0</v>
      </c>
      <c r="FS581" s="54">
        <f t="shared" si="999"/>
        <v>0</v>
      </c>
      <c r="FT581" s="54">
        <f t="shared" si="1000"/>
        <v>0</v>
      </c>
      <c r="FU581" s="54">
        <f t="shared" si="1000"/>
        <v>0</v>
      </c>
      <c r="FV581" s="54">
        <f t="shared" si="976"/>
        <v>1</v>
      </c>
      <c r="FW581" s="54">
        <f t="shared" si="976"/>
        <v>1</v>
      </c>
      <c r="FX581" s="54">
        <f t="shared" si="976"/>
        <v>0</v>
      </c>
      <c r="FY581" s="54" t="s">
        <v>1131</v>
      </c>
      <c r="FZ581" s="61"/>
      <c r="GA581" s="59"/>
      <c r="GB581" s="60"/>
      <c r="GC581" s="58"/>
      <c r="GD581" s="59"/>
      <c r="GE581" s="61"/>
      <c r="GF581" s="58"/>
      <c r="GG581" s="61"/>
      <c r="GH581" s="61"/>
      <c r="GJ581" s="421" t="s">
        <v>1130</v>
      </c>
      <c r="GK581" s="422" t="s">
        <v>1399</v>
      </c>
      <c r="GL581" s="422" t="s">
        <v>486</v>
      </c>
      <c r="GM581" s="422" t="s">
        <v>1381</v>
      </c>
      <c r="GN581" s="422" t="s">
        <v>486</v>
      </c>
    </row>
    <row r="582" spans="1:196" s="54" customFormat="1" ht="13.2" x14ac:dyDescent="0.25">
      <c r="A582" s="54">
        <v>4</v>
      </c>
      <c r="B582" s="54" t="s">
        <v>1136</v>
      </c>
      <c r="C582" s="56">
        <v>30</v>
      </c>
      <c r="D582" s="56">
        <v>16</v>
      </c>
      <c r="E582" s="56">
        <v>4</v>
      </c>
      <c r="F582" s="56">
        <v>10</v>
      </c>
      <c r="G582" s="56">
        <v>82</v>
      </c>
      <c r="H582" s="56">
        <v>54</v>
      </c>
      <c r="I582" s="57">
        <v>36</v>
      </c>
      <c r="J582" s="69">
        <f t="shared" si="979"/>
        <v>1.5185185185185186</v>
      </c>
      <c r="L582" s="82" t="s">
        <v>1130</v>
      </c>
      <c r="M582" s="86" t="s">
        <v>74</v>
      </c>
      <c r="N582" s="148" t="s">
        <v>98</v>
      </c>
      <c r="O582" s="88" t="s">
        <v>177</v>
      </c>
      <c r="P582" s="83"/>
      <c r="Q582" s="88" t="s">
        <v>206</v>
      </c>
      <c r="R582" s="84" t="s">
        <v>101</v>
      </c>
      <c r="S582" s="88" t="s">
        <v>62</v>
      </c>
      <c r="T582" s="88" t="s">
        <v>176</v>
      </c>
      <c r="U582" s="88" t="s">
        <v>62</v>
      </c>
      <c r="V582" s="88" t="s">
        <v>100</v>
      </c>
      <c r="W582" s="88" t="s">
        <v>430</v>
      </c>
      <c r="X582" s="88" t="s">
        <v>85</v>
      </c>
      <c r="Y582" s="88" t="s">
        <v>304</v>
      </c>
      <c r="Z582" s="88" t="s">
        <v>99</v>
      </c>
      <c r="AA582" s="148" t="s">
        <v>111</v>
      </c>
      <c r="AB582" s="89" t="s">
        <v>150</v>
      </c>
      <c r="AD582" s="212"/>
      <c r="AL582" s="82" t="s">
        <v>1130</v>
      </c>
      <c r="AM582" s="253" t="s">
        <v>170</v>
      </c>
      <c r="AN582" s="59" t="s">
        <v>482</v>
      </c>
      <c r="AO582" s="59" t="s">
        <v>195</v>
      </c>
      <c r="AP582" s="83"/>
      <c r="AQ582" s="59" t="s">
        <v>167</v>
      </c>
      <c r="AR582" s="84" t="s">
        <v>189</v>
      </c>
      <c r="AS582" s="59" t="s">
        <v>156</v>
      </c>
      <c r="AT582" s="59" t="s">
        <v>152</v>
      </c>
      <c r="AU582" s="59" t="s">
        <v>159</v>
      </c>
      <c r="AV582" s="59" t="s">
        <v>202</v>
      </c>
      <c r="AW582" s="59" t="s">
        <v>151</v>
      </c>
      <c r="AX582" s="59" t="s">
        <v>181</v>
      </c>
      <c r="AY582" s="59" t="s">
        <v>121</v>
      </c>
      <c r="AZ582" s="59" t="s">
        <v>192</v>
      </c>
      <c r="BA582" s="59" t="s">
        <v>166</v>
      </c>
      <c r="BB582" s="85" t="s">
        <v>160</v>
      </c>
      <c r="BL582" s="90">
        <f t="shared" si="1001"/>
        <v>1</v>
      </c>
      <c r="BM582" s="77">
        <f t="shared" si="1001"/>
        <v>0</v>
      </c>
      <c r="BN582" s="77">
        <f t="shared" si="1001"/>
        <v>2</v>
      </c>
      <c r="BO582" s="91"/>
      <c r="BP582" s="77">
        <f t="shared" si="980"/>
        <v>1</v>
      </c>
      <c r="BQ582" s="77">
        <f t="shared" si="980"/>
        <v>3</v>
      </c>
      <c r="BR582" s="77">
        <f t="shared" si="980"/>
        <v>1</v>
      </c>
      <c r="BS582" s="77">
        <f t="shared" si="980"/>
        <v>2</v>
      </c>
      <c r="BT582" s="77">
        <f t="shared" si="980"/>
        <v>1</v>
      </c>
      <c r="BU582" s="77">
        <f t="shared" si="980"/>
        <v>4</v>
      </c>
      <c r="BV582" s="77">
        <f t="shared" si="980"/>
        <v>3</v>
      </c>
      <c r="BW582" s="77">
        <f t="shared" si="980"/>
        <v>0</v>
      </c>
      <c r="BX582" s="77">
        <f t="shared" si="980"/>
        <v>4</v>
      </c>
      <c r="BY582" s="77">
        <f t="shared" si="980"/>
        <v>1</v>
      </c>
      <c r="BZ582" s="77">
        <f t="shared" si="980"/>
        <v>5</v>
      </c>
      <c r="CA582" s="92">
        <f t="shared" si="980"/>
        <v>3</v>
      </c>
      <c r="CB582" s="77"/>
      <c r="CC582" s="77"/>
      <c r="CD582" s="77"/>
      <c r="CE582" s="77"/>
      <c r="CF582" s="77"/>
      <c r="CG582" s="77"/>
      <c r="CH582" s="77"/>
      <c r="CI582" s="77"/>
      <c r="CJ582" s="78"/>
      <c r="CK582" s="90">
        <f t="shared" si="1002"/>
        <v>2</v>
      </c>
      <c r="CL582" s="77">
        <f t="shared" si="1002"/>
        <v>5</v>
      </c>
      <c r="CM582" s="77">
        <f t="shared" si="1002"/>
        <v>0</v>
      </c>
      <c r="CN582" s="91"/>
      <c r="CO582" s="77">
        <f t="shared" si="981"/>
        <v>4</v>
      </c>
      <c r="CP582" s="77">
        <f t="shared" si="981"/>
        <v>2</v>
      </c>
      <c r="CQ582" s="77">
        <f t="shared" si="981"/>
        <v>1</v>
      </c>
      <c r="CR582" s="77">
        <f t="shared" si="981"/>
        <v>3</v>
      </c>
      <c r="CS582" s="77">
        <f t="shared" si="981"/>
        <v>1</v>
      </c>
      <c r="CT582" s="77">
        <f t="shared" si="981"/>
        <v>3</v>
      </c>
      <c r="CU582" s="77">
        <f t="shared" si="981"/>
        <v>6</v>
      </c>
      <c r="CV582" s="77">
        <f t="shared" si="981"/>
        <v>4</v>
      </c>
      <c r="CW582" s="77">
        <f t="shared" si="981"/>
        <v>2</v>
      </c>
      <c r="CX582" s="77">
        <f t="shared" si="981"/>
        <v>0</v>
      </c>
      <c r="CY582" s="77">
        <f t="shared" si="981"/>
        <v>2</v>
      </c>
      <c r="CZ582" s="92">
        <f t="shared" si="981"/>
        <v>1</v>
      </c>
      <c r="DA582" s="77"/>
      <c r="DB582" s="77"/>
      <c r="DC582" s="77"/>
      <c r="DD582" s="77"/>
      <c r="DE582" s="77"/>
      <c r="DF582" s="77"/>
      <c r="DG582" s="77"/>
      <c r="DH582" s="77"/>
      <c r="DJ582" s="90" t="str">
        <f t="shared" si="1003"/>
        <v>A</v>
      </c>
      <c r="DK582" s="77" t="str">
        <f t="shared" si="1003"/>
        <v>A</v>
      </c>
      <c r="DL582" s="77" t="str">
        <f t="shared" si="1003"/>
        <v>H</v>
      </c>
      <c r="DM582" s="91"/>
      <c r="DN582" s="77" t="str">
        <f t="shared" si="982"/>
        <v>A</v>
      </c>
      <c r="DO582" s="77" t="str">
        <f t="shared" si="982"/>
        <v>H</v>
      </c>
      <c r="DP582" s="77" t="str">
        <f t="shared" si="982"/>
        <v>D</v>
      </c>
      <c r="DQ582" s="77" t="str">
        <f t="shared" si="982"/>
        <v>A</v>
      </c>
      <c r="DR582" s="77" t="str">
        <f t="shared" si="982"/>
        <v>D</v>
      </c>
      <c r="DS582" s="77" t="str">
        <f t="shared" si="982"/>
        <v>H</v>
      </c>
      <c r="DT582" s="77" t="str">
        <f t="shared" si="982"/>
        <v>A</v>
      </c>
      <c r="DU582" s="77" t="str">
        <f t="shared" si="982"/>
        <v>A</v>
      </c>
      <c r="DV582" s="77" t="str">
        <f t="shared" si="982"/>
        <v>H</v>
      </c>
      <c r="DW582" s="77" t="str">
        <f t="shared" si="982"/>
        <v>H</v>
      </c>
      <c r="DX582" s="77" t="str">
        <f t="shared" si="982"/>
        <v>H</v>
      </c>
      <c r="DY582" s="92" t="str">
        <f t="shared" si="982"/>
        <v>H</v>
      </c>
      <c r="DZ582" s="56"/>
      <c r="EA582" s="56"/>
      <c r="EB582" s="56"/>
      <c r="EC582" s="56"/>
      <c r="ED582" s="56"/>
      <c r="EE582" s="56"/>
      <c r="EF582" s="56"/>
      <c r="EG582" s="56"/>
      <c r="EI582" s="53" t="str">
        <f t="shared" si="983"/>
        <v>Eastbourne</v>
      </c>
      <c r="EJ582" s="79">
        <f t="shared" si="1004"/>
        <v>30</v>
      </c>
      <c r="EK582" s="80">
        <f t="shared" si="984"/>
        <v>7</v>
      </c>
      <c r="EL582" s="80">
        <f t="shared" si="985"/>
        <v>2</v>
      </c>
      <c r="EM582" s="80">
        <f t="shared" si="986"/>
        <v>6</v>
      </c>
      <c r="EN582" s="80">
        <f>COUNTIF(DM$579:DM$594,"A")</f>
        <v>2</v>
      </c>
      <c r="EO582" s="80">
        <f>COUNTIF(DM$579:DM$594,"D")</f>
        <v>3</v>
      </c>
      <c r="EP582" s="80">
        <f>COUNTIF(DM$579:DM$594,"H")</f>
        <v>10</v>
      </c>
      <c r="EQ582" s="79">
        <f t="shared" si="1005"/>
        <v>9</v>
      </c>
      <c r="ER582" s="79">
        <f t="shared" si="987"/>
        <v>5</v>
      </c>
      <c r="ES582" s="79">
        <f t="shared" si="987"/>
        <v>16</v>
      </c>
      <c r="ET582" s="81">
        <f>SUM($BL582:$CI582)+SUM(CN$579:CN$594)</f>
        <v>55</v>
      </c>
      <c r="EU582" s="81">
        <f>SUM($CK582:$DH582)+SUM(BO$579:BO$594)</f>
        <v>74</v>
      </c>
      <c r="EV582" s="79">
        <f t="shared" si="988"/>
        <v>23</v>
      </c>
      <c r="EW582" s="136">
        <f t="shared" si="989"/>
        <v>0.7432432432432432</v>
      </c>
      <c r="EX582" s="78"/>
      <c r="EY582" s="80">
        <f t="shared" si="990"/>
        <v>30</v>
      </c>
      <c r="EZ582" s="80">
        <f t="shared" si="991"/>
        <v>9</v>
      </c>
      <c r="FA582" s="80">
        <f t="shared" si="992"/>
        <v>5</v>
      </c>
      <c r="FB582" s="80">
        <f t="shared" si="993"/>
        <v>16</v>
      </c>
      <c r="FC582" s="80">
        <f t="shared" si="994"/>
        <v>55</v>
      </c>
      <c r="FD582" s="80">
        <f t="shared" si="995"/>
        <v>74</v>
      </c>
      <c r="FE582" s="80">
        <f t="shared" si="996"/>
        <v>23</v>
      </c>
      <c r="FF582" s="80">
        <f t="shared" si="997"/>
        <v>0.7432432432432432</v>
      </c>
      <c r="FH582" s="54">
        <f t="shared" si="1006"/>
        <v>0</v>
      </c>
      <c r="FI582" s="54">
        <f t="shared" si="1007"/>
        <v>0</v>
      </c>
      <c r="FJ582" s="54">
        <f t="shared" si="998"/>
        <v>0</v>
      </c>
      <c r="FK582" s="54">
        <f t="shared" si="998"/>
        <v>0</v>
      </c>
      <c r="FL582" s="54">
        <f t="shared" si="998"/>
        <v>0</v>
      </c>
      <c r="FM582" s="54">
        <f t="shared" si="998"/>
        <v>0</v>
      </c>
      <c r="FN582" s="54">
        <f t="shared" si="998"/>
        <v>0</v>
      </c>
      <c r="FO582" s="54">
        <f t="shared" si="998"/>
        <v>0</v>
      </c>
      <c r="FQ582" s="54" t="str">
        <f t="shared" si="912"/>
        <v/>
      </c>
      <c r="FR582" s="54" t="str">
        <f t="shared" si="913"/>
        <v/>
      </c>
      <c r="FS582" s="54" t="str">
        <f t="shared" si="999"/>
        <v/>
      </c>
      <c r="FT582" s="54" t="str">
        <f t="shared" si="1000"/>
        <v/>
      </c>
      <c r="FU582" s="54" t="str">
        <f t="shared" si="1000"/>
        <v/>
      </c>
      <c r="FV582" s="54" t="str">
        <f t="shared" si="976"/>
        <v/>
      </c>
      <c r="FW582" s="54" t="str">
        <f t="shared" si="976"/>
        <v/>
      </c>
      <c r="FX582" s="54" t="str">
        <f t="shared" si="976"/>
        <v/>
      </c>
      <c r="FY582" s="54" t="s">
        <v>1134</v>
      </c>
      <c r="FZ582" s="61"/>
      <c r="GA582" s="59"/>
      <c r="GB582" s="60"/>
      <c r="GC582" s="58"/>
      <c r="GD582" s="59"/>
      <c r="GE582" s="61"/>
      <c r="GF582" s="58"/>
      <c r="GG582" s="61"/>
      <c r="GH582" s="61"/>
      <c r="GJ582" s="421" t="s">
        <v>1325</v>
      </c>
      <c r="GK582" s="422" t="s">
        <v>486</v>
      </c>
      <c r="GL582" s="422" t="s">
        <v>486</v>
      </c>
      <c r="GM582" s="422" t="s">
        <v>1400</v>
      </c>
      <c r="GN582" s="422" t="s">
        <v>486</v>
      </c>
    </row>
    <row r="583" spans="1:196" s="54" customFormat="1" ht="13.2" x14ac:dyDescent="0.25">
      <c r="A583" s="54">
        <v>5</v>
      </c>
      <c r="B583" s="54" t="s">
        <v>282</v>
      </c>
      <c r="C583" s="56">
        <v>30</v>
      </c>
      <c r="D583" s="56">
        <v>13</v>
      </c>
      <c r="E583" s="56">
        <v>9</v>
      </c>
      <c r="F583" s="56">
        <v>8</v>
      </c>
      <c r="G583" s="56">
        <v>75</v>
      </c>
      <c r="H583" s="56">
        <v>52</v>
      </c>
      <c r="I583" s="57">
        <v>35</v>
      </c>
      <c r="J583" s="69">
        <f t="shared" si="979"/>
        <v>1.4423076923076923</v>
      </c>
      <c r="L583" s="82" t="s">
        <v>1325</v>
      </c>
      <c r="M583" s="86" t="s">
        <v>100</v>
      </c>
      <c r="N583" s="148" t="s">
        <v>304</v>
      </c>
      <c r="O583" s="148" t="s">
        <v>77</v>
      </c>
      <c r="P583" s="88" t="s">
        <v>200</v>
      </c>
      <c r="Q583" s="83"/>
      <c r="R583" s="84" t="s">
        <v>103</v>
      </c>
      <c r="S583" s="88" t="s">
        <v>219</v>
      </c>
      <c r="T583" s="88" t="s">
        <v>126</v>
      </c>
      <c r="U583" s="88" t="s">
        <v>304</v>
      </c>
      <c r="V583" s="148" t="s">
        <v>58</v>
      </c>
      <c r="W583" s="88" t="s">
        <v>101</v>
      </c>
      <c r="X583" s="88" t="s">
        <v>102</v>
      </c>
      <c r="Y583" s="148" t="s">
        <v>59</v>
      </c>
      <c r="Z583" s="148" t="s">
        <v>62</v>
      </c>
      <c r="AA583" s="151" t="s">
        <v>176</v>
      </c>
      <c r="AB583" s="89" t="s">
        <v>162</v>
      </c>
      <c r="AD583" s="212"/>
      <c r="AL583" s="82" t="s">
        <v>1325</v>
      </c>
      <c r="AM583" s="253" t="s">
        <v>152</v>
      </c>
      <c r="AN583" s="59" t="s">
        <v>271</v>
      </c>
      <c r="AO583" s="59" t="s">
        <v>208</v>
      </c>
      <c r="AP583" s="59" t="s">
        <v>188</v>
      </c>
      <c r="AQ583" s="83"/>
      <c r="AR583" s="84" t="s">
        <v>151</v>
      </c>
      <c r="AS583" s="59" t="s">
        <v>195</v>
      </c>
      <c r="AT583" s="59" t="s">
        <v>190</v>
      </c>
      <c r="AU583" s="59" t="s">
        <v>1160</v>
      </c>
      <c r="AV583" s="59" t="s">
        <v>701</v>
      </c>
      <c r="AW583" s="59" t="s">
        <v>157</v>
      </c>
      <c r="AX583" s="59" t="s">
        <v>154</v>
      </c>
      <c r="AY583" s="59" t="s">
        <v>170</v>
      </c>
      <c r="AZ583" s="59" t="s">
        <v>189</v>
      </c>
      <c r="BA583" s="87" t="s">
        <v>262</v>
      </c>
      <c r="BB583" s="85" t="s">
        <v>197</v>
      </c>
      <c r="BL583" s="90">
        <f t="shared" si="1001"/>
        <v>4</v>
      </c>
      <c r="BM583" s="77">
        <f t="shared" si="1001"/>
        <v>4</v>
      </c>
      <c r="BN583" s="77">
        <f t="shared" si="1001"/>
        <v>2</v>
      </c>
      <c r="BO583" s="77">
        <f t="shared" si="1001"/>
        <v>2</v>
      </c>
      <c r="BP583" s="91"/>
      <c r="BQ583" s="77">
        <f t="shared" si="980"/>
        <v>1</v>
      </c>
      <c r="BR583" s="77">
        <f t="shared" si="980"/>
        <v>0</v>
      </c>
      <c r="BS583" s="77">
        <f t="shared" si="980"/>
        <v>7</v>
      </c>
      <c r="BT583" s="77">
        <f t="shared" si="980"/>
        <v>4</v>
      </c>
      <c r="BU583" s="77">
        <f t="shared" si="980"/>
        <v>5</v>
      </c>
      <c r="BV583" s="77">
        <f t="shared" si="980"/>
        <v>3</v>
      </c>
      <c r="BW583" s="77">
        <f t="shared" si="980"/>
        <v>2</v>
      </c>
      <c r="BX583" s="77">
        <f t="shared" si="980"/>
        <v>4</v>
      </c>
      <c r="BY583" s="77">
        <f t="shared" si="980"/>
        <v>1</v>
      </c>
      <c r="BZ583" s="77">
        <f t="shared" si="980"/>
        <v>2</v>
      </c>
      <c r="CA583" s="92">
        <f t="shared" si="980"/>
        <v>6</v>
      </c>
      <c r="CB583" s="77"/>
      <c r="CC583" s="77"/>
      <c r="CD583" s="77"/>
      <c r="CE583" s="77"/>
      <c r="CF583" s="77"/>
      <c r="CG583" s="77"/>
      <c r="CH583" s="77"/>
      <c r="CI583" s="77"/>
      <c r="CJ583" s="78"/>
      <c r="CK583" s="90">
        <f t="shared" si="1002"/>
        <v>3</v>
      </c>
      <c r="CL583" s="77">
        <f t="shared" si="1002"/>
        <v>2</v>
      </c>
      <c r="CM583" s="77">
        <f t="shared" si="1002"/>
        <v>1</v>
      </c>
      <c r="CN583" s="77">
        <f t="shared" si="1002"/>
        <v>2</v>
      </c>
      <c r="CO583" s="91"/>
      <c r="CP583" s="77">
        <f t="shared" si="981"/>
        <v>3</v>
      </c>
      <c r="CQ583" s="77">
        <f t="shared" si="981"/>
        <v>6</v>
      </c>
      <c r="CR583" s="77">
        <f t="shared" si="981"/>
        <v>0</v>
      </c>
      <c r="CS583" s="77">
        <f t="shared" si="981"/>
        <v>2</v>
      </c>
      <c r="CT583" s="77">
        <f t="shared" si="981"/>
        <v>1</v>
      </c>
      <c r="CU583" s="77">
        <f t="shared" si="981"/>
        <v>2</v>
      </c>
      <c r="CV583" s="77">
        <f t="shared" si="981"/>
        <v>4</v>
      </c>
      <c r="CW583" s="77">
        <f t="shared" si="981"/>
        <v>0</v>
      </c>
      <c r="CX583" s="77">
        <f t="shared" si="981"/>
        <v>1</v>
      </c>
      <c r="CY583" s="77">
        <f t="shared" si="981"/>
        <v>3</v>
      </c>
      <c r="CZ583" s="92">
        <f t="shared" si="981"/>
        <v>0</v>
      </c>
      <c r="DA583" s="77"/>
      <c r="DB583" s="77"/>
      <c r="DC583" s="77"/>
      <c r="DD583" s="77"/>
      <c r="DE583" s="77"/>
      <c r="DF583" s="77"/>
      <c r="DG583" s="77"/>
      <c r="DH583" s="77"/>
      <c r="DJ583" s="90" t="str">
        <f t="shared" si="1003"/>
        <v>H</v>
      </c>
      <c r="DK583" s="77" t="str">
        <f t="shared" si="1003"/>
        <v>H</v>
      </c>
      <c r="DL583" s="77" t="str">
        <f t="shared" si="1003"/>
        <v>H</v>
      </c>
      <c r="DM583" s="77" t="str">
        <f t="shared" si="1003"/>
        <v>D</v>
      </c>
      <c r="DN583" s="91"/>
      <c r="DO583" s="77" t="str">
        <f t="shared" si="982"/>
        <v>A</v>
      </c>
      <c r="DP583" s="77" t="str">
        <f t="shared" si="982"/>
        <v>A</v>
      </c>
      <c r="DQ583" s="77" t="str">
        <f t="shared" si="982"/>
        <v>H</v>
      </c>
      <c r="DR583" s="77" t="str">
        <f t="shared" si="982"/>
        <v>H</v>
      </c>
      <c r="DS583" s="77" t="str">
        <f t="shared" si="982"/>
        <v>H</v>
      </c>
      <c r="DT583" s="77" t="str">
        <f t="shared" si="982"/>
        <v>H</v>
      </c>
      <c r="DU583" s="77" t="str">
        <f t="shared" si="982"/>
        <v>A</v>
      </c>
      <c r="DV583" s="77" t="str">
        <f t="shared" si="982"/>
        <v>H</v>
      </c>
      <c r="DW583" s="77" t="str">
        <f t="shared" si="982"/>
        <v>D</v>
      </c>
      <c r="DX583" s="77" t="str">
        <f t="shared" si="982"/>
        <v>A</v>
      </c>
      <c r="DY583" s="92" t="str">
        <f t="shared" si="982"/>
        <v>H</v>
      </c>
      <c r="DZ583" s="56"/>
      <c r="EA583" s="56"/>
      <c r="EB583" s="56"/>
      <c r="EC583" s="56"/>
      <c r="ED583" s="56"/>
      <c r="EE583" s="56"/>
      <c r="EF583" s="56"/>
      <c r="EG583" s="56"/>
      <c r="EI583" s="53" t="str">
        <f t="shared" si="983"/>
        <v>Edgware</v>
      </c>
      <c r="EJ583" s="79">
        <f t="shared" si="1004"/>
        <v>30</v>
      </c>
      <c r="EK583" s="80">
        <f t="shared" si="984"/>
        <v>9</v>
      </c>
      <c r="EL583" s="80">
        <f t="shared" si="985"/>
        <v>2</v>
      </c>
      <c r="EM583" s="80">
        <f t="shared" si="986"/>
        <v>4</v>
      </c>
      <c r="EN583" s="80">
        <f>COUNTIF(DN$579:DN$594,"A")</f>
        <v>8</v>
      </c>
      <c r="EO583" s="80">
        <f>COUNTIF(DN$579:DN$594,"D")</f>
        <v>1</v>
      </c>
      <c r="EP583" s="80">
        <f>COUNTIF(DN$579:DN$594,"H")</f>
        <v>6</v>
      </c>
      <c r="EQ583" s="79">
        <f t="shared" si="1005"/>
        <v>17</v>
      </c>
      <c r="ER583" s="79">
        <f t="shared" si="987"/>
        <v>3</v>
      </c>
      <c r="ES583" s="79">
        <f t="shared" si="987"/>
        <v>10</v>
      </c>
      <c r="ET583" s="81">
        <f>SUM($BL583:$CI583)+SUM(CO$579:CO$594)</f>
        <v>84</v>
      </c>
      <c r="EU583" s="81">
        <f>SUM($CK583:$DH583)+SUM(BP$579:BP$594)</f>
        <v>65</v>
      </c>
      <c r="EV583" s="79">
        <f t="shared" si="988"/>
        <v>37</v>
      </c>
      <c r="EW583" s="136">
        <f t="shared" si="989"/>
        <v>1.2923076923076924</v>
      </c>
      <c r="EX583" s="78"/>
      <c r="EY583" s="80">
        <f t="shared" si="990"/>
        <v>30</v>
      </c>
      <c r="EZ583" s="80">
        <f t="shared" si="991"/>
        <v>17</v>
      </c>
      <c r="FA583" s="80">
        <f t="shared" si="992"/>
        <v>3</v>
      </c>
      <c r="FB583" s="80">
        <f t="shared" si="993"/>
        <v>10</v>
      </c>
      <c r="FC583" s="80">
        <f t="shared" si="994"/>
        <v>84</v>
      </c>
      <c r="FD583" s="80">
        <f t="shared" si="995"/>
        <v>65</v>
      </c>
      <c r="FE583" s="80">
        <f t="shared" si="996"/>
        <v>37</v>
      </c>
      <c r="FF583" s="80">
        <f t="shared" si="997"/>
        <v>1.2923076923076924</v>
      </c>
      <c r="FH583" s="54">
        <f t="shared" si="1006"/>
        <v>0</v>
      </c>
      <c r="FI583" s="54">
        <f t="shared" si="1007"/>
        <v>0</v>
      </c>
      <c r="FJ583" s="54">
        <f t="shared" si="998"/>
        <v>0</v>
      </c>
      <c r="FK583" s="54">
        <f t="shared" si="998"/>
        <v>0</v>
      </c>
      <c r="FL583" s="54">
        <f t="shared" si="998"/>
        <v>0</v>
      </c>
      <c r="FM583" s="54">
        <f t="shared" si="998"/>
        <v>0</v>
      </c>
      <c r="FN583" s="54">
        <f t="shared" si="998"/>
        <v>0</v>
      </c>
      <c r="FO583" s="54">
        <f t="shared" si="998"/>
        <v>0</v>
      </c>
      <c r="FQ583" s="54" t="str">
        <f t="shared" si="912"/>
        <v/>
      </c>
      <c r="FR583" s="54" t="str">
        <f t="shared" si="913"/>
        <v/>
      </c>
      <c r="FS583" s="54" t="str">
        <f t="shared" si="999"/>
        <v/>
      </c>
      <c r="FT583" s="54" t="str">
        <f t="shared" si="1000"/>
        <v/>
      </c>
      <c r="FU583" s="54" t="str">
        <f t="shared" si="1000"/>
        <v/>
      </c>
      <c r="FV583" s="54" t="str">
        <f t="shared" si="976"/>
        <v/>
      </c>
      <c r="FW583" s="54" t="str">
        <f t="shared" si="976"/>
        <v/>
      </c>
      <c r="FX583" s="54" t="str">
        <f t="shared" si="976"/>
        <v/>
      </c>
      <c r="FY583" s="54" t="s">
        <v>1401</v>
      </c>
      <c r="FZ583" s="54" t="s">
        <v>1149</v>
      </c>
      <c r="GA583" s="59"/>
      <c r="GB583" s="60"/>
      <c r="GC583" s="58"/>
      <c r="GD583" s="59"/>
      <c r="GE583" s="61"/>
      <c r="GF583" s="58"/>
      <c r="GG583" s="61"/>
      <c r="GH583" s="61"/>
      <c r="GJ583" s="421" t="s">
        <v>1363</v>
      </c>
      <c r="GK583" s="422" t="s">
        <v>486</v>
      </c>
      <c r="GL583" s="422" t="s">
        <v>486</v>
      </c>
      <c r="GM583" s="422" t="s">
        <v>486</v>
      </c>
      <c r="GN583" s="422" t="s">
        <v>486</v>
      </c>
    </row>
    <row r="584" spans="1:196" s="54" customFormat="1" ht="13.2" x14ac:dyDescent="0.25">
      <c r="A584" s="54">
        <v>6</v>
      </c>
      <c r="B584" s="54" t="s">
        <v>1280</v>
      </c>
      <c r="C584" s="56">
        <v>30</v>
      </c>
      <c r="D584" s="56">
        <v>15</v>
      </c>
      <c r="E584" s="56">
        <v>4</v>
      </c>
      <c r="F584" s="56">
        <v>11</v>
      </c>
      <c r="G584" s="56">
        <v>79</v>
      </c>
      <c r="H584" s="56">
        <v>59</v>
      </c>
      <c r="I584" s="57">
        <v>34</v>
      </c>
      <c r="J584" s="69">
        <f t="shared" si="979"/>
        <v>1.3389830508474576</v>
      </c>
      <c r="L584" s="96" t="s">
        <v>1363</v>
      </c>
      <c r="M584" s="99" t="s">
        <v>200</v>
      </c>
      <c r="N584" s="84" t="s">
        <v>101</v>
      </c>
      <c r="O584" s="84" t="s">
        <v>304</v>
      </c>
      <c r="P584" s="84" t="s">
        <v>101</v>
      </c>
      <c r="Q584" s="84" t="s">
        <v>103</v>
      </c>
      <c r="R584" s="83"/>
      <c r="S584" s="84" t="s">
        <v>103</v>
      </c>
      <c r="T584" s="84" t="s">
        <v>200</v>
      </c>
      <c r="U584" s="84" t="s">
        <v>124</v>
      </c>
      <c r="V584" s="84" t="s">
        <v>77</v>
      </c>
      <c r="W584" s="84" t="s">
        <v>62</v>
      </c>
      <c r="X584" s="84" t="s">
        <v>331</v>
      </c>
      <c r="Y584" s="84" t="s">
        <v>77</v>
      </c>
      <c r="Z584" s="84" t="s">
        <v>150</v>
      </c>
      <c r="AA584" s="84" t="s">
        <v>175</v>
      </c>
      <c r="AB584" s="98" t="s">
        <v>102</v>
      </c>
      <c r="AD584" s="212"/>
      <c r="AL584" s="96" t="s">
        <v>1363</v>
      </c>
      <c r="AM584" s="99" t="s">
        <v>160</v>
      </c>
      <c r="AN584" s="84" t="s">
        <v>209</v>
      </c>
      <c r="AO584" s="84" t="s">
        <v>153</v>
      </c>
      <c r="AP584" s="84" t="s">
        <v>782</v>
      </c>
      <c r="AQ584" s="84" t="s">
        <v>198</v>
      </c>
      <c r="AR584" s="83"/>
      <c r="AS584" s="84" t="s">
        <v>1279</v>
      </c>
      <c r="AT584" s="84" t="s">
        <v>169</v>
      </c>
      <c r="AU584" s="84" t="s">
        <v>181</v>
      </c>
      <c r="AV584" s="84" t="s">
        <v>190</v>
      </c>
      <c r="AW584" s="84" t="s">
        <v>191</v>
      </c>
      <c r="AX584" s="84" t="s">
        <v>179</v>
      </c>
      <c r="AY584" s="84" t="s">
        <v>166</v>
      </c>
      <c r="AZ584" s="84" t="s">
        <v>158</v>
      </c>
      <c r="BA584" s="84" t="s">
        <v>154</v>
      </c>
      <c r="BB584" s="98" t="s">
        <v>168</v>
      </c>
      <c r="BL584" s="90">
        <f t="shared" si="1001"/>
        <v>2</v>
      </c>
      <c r="BM584" s="77">
        <f t="shared" si="1001"/>
        <v>3</v>
      </c>
      <c r="BN584" s="77">
        <f t="shared" si="1001"/>
        <v>4</v>
      </c>
      <c r="BO584" s="77">
        <f t="shared" si="1001"/>
        <v>3</v>
      </c>
      <c r="BP584" s="77">
        <f t="shared" si="1001"/>
        <v>1</v>
      </c>
      <c r="BQ584" s="91"/>
      <c r="BR584" s="77">
        <f t="shared" si="980"/>
        <v>1</v>
      </c>
      <c r="BS584" s="77">
        <f t="shared" si="980"/>
        <v>2</v>
      </c>
      <c r="BT584" s="77">
        <f t="shared" si="980"/>
        <v>0</v>
      </c>
      <c r="BU584" s="77">
        <f t="shared" si="980"/>
        <v>2</v>
      </c>
      <c r="BV584" s="77">
        <f t="shared" si="980"/>
        <v>1</v>
      </c>
      <c r="BW584" s="77">
        <f t="shared" si="980"/>
        <v>3</v>
      </c>
      <c r="BX584" s="77">
        <f t="shared" si="980"/>
        <v>2</v>
      </c>
      <c r="BY584" s="77">
        <f t="shared" si="980"/>
        <v>3</v>
      </c>
      <c r="BZ584" s="77">
        <f t="shared" si="980"/>
        <v>2</v>
      </c>
      <c r="CA584" s="92">
        <f t="shared" si="980"/>
        <v>2</v>
      </c>
      <c r="CB584" s="77"/>
      <c r="CC584" s="77"/>
      <c r="CD584" s="77"/>
      <c r="CE584" s="77"/>
      <c r="CF584" s="77"/>
      <c r="CG584" s="77"/>
      <c r="CH584" s="77"/>
      <c r="CI584" s="77"/>
      <c r="CJ584" s="78"/>
      <c r="CK584" s="90">
        <f t="shared" si="1002"/>
        <v>2</v>
      </c>
      <c r="CL584" s="77">
        <f t="shared" si="1002"/>
        <v>2</v>
      </c>
      <c r="CM584" s="77">
        <f t="shared" si="1002"/>
        <v>2</v>
      </c>
      <c r="CN584" s="77">
        <f t="shared" si="1002"/>
        <v>2</v>
      </c>
      <c r="CO584" s="77">
        <f t="shared" si="1002"/>
        <v>3</v>
      </c>
      <c r="CP584" s="91"/>
      <c r="CQ584" s="77">
        <f t="shared" si="981"/>
        <v>3</v>
      </c>
      <c r="CR584" s="77">
        <f t="shared" si="981"/>
        <v>2</v>
      </c>
      <c r="CS584" s="77">
        <f t="shared" si="981"/>
        <v>0</v>
      </c>
      <c r="CT584" s="77">
        <f t="shared" si="981"/>
        <v>1</v>
      </c>
      <c r="CU584" s="77">
        <f t="shared" si="981"/>
        <v>1</v>
      </c>
      <c r="CV584" s="77">
        <f t="shared" si="981"/>
        <v>5</v>
      </c>
      <c r="CW584" s="77">
        <f t="shared" si="981"/>
        <v>1</v>
      </c>
      <c r="CX584" s="77">
        <f t="shared" si="981"/>
        <v>1</v>
      </c>
      <c r="CY584" s="77">
        <f t="shared" si="981"/>
        <v>5</v>
      </c>
      <c r="CZ584" s="92">
        <f t="shared" si="981"/>
        <v>4</v>
      </c>
      <c r="DA584" s="77"/>
      <c r="DB584" s="77"/>
      <c r="DC584" s="77"/>
      <c r="DD584" s="77"/>
      <c r="DE584" s="77"/>
      <c r="DF584" s="77"/>
      <c r="DG584" s="77"/>
      <c r="DH584" s="77"/>
      <c r="DJ584" s="90" t="str">
        <f t="shared" si="1003"/>
        <v>D</v>
      </c>
      <c r="DK584" s="77" t="str">
        <f t="shared" si="1003"/>
        <v>H</v>
      </c>
      <c r="DL584" s="77" t="str">
        <f t="shared" si="1003"/>
        <v>H</v>
      </c>
      <c r="DM584" s="77" t="str">
        <f t="shared" si="1003"/>
        <v>H</v>
      </c>
      <c r="DN584" s="77" t="str">
        <f t="shared" si="1003"/>
        <v>A</v>
      </c>
      <c r="DO584" s="91"/>
      <c r="DP584" s="77" t="str">
        <f t="shared" si="982"/>
        <v>A</v>
      </c>
      <c r="DQ584" s="77" t="str">
        <f t="shared" si="982"/>
        <v>D</v>
      </c>
      <c r="DR584" s="77" t="str">
        <f t="shared" si="982"/>
        <v>D</v>
      </c>
      <c r="DS584" s="77" t="str">
        <f t="shared" si="982"/>
        <v>H</v>
      </c>
      <c r="DT584" s="77" t="str">
        <f t="shared" si="982"/>
        <v>D</v>
      </c>
      <c r="DU584" s="77" t="str">
        <f t="shared" si="982"/>
        <v>A</v>
      </c>
      <c r="DV584" s="77" t="str">
        <f t="shared" si="982"/>
        <v>H</v>
      </c>
      <c r="DW584" s="77" t="str">
        <f t="shared" si="982"/>
        <v>H</v>
      </c>
      <c r="DX584" s="77" t="str">
        <f t="shared" si="982"/>
        <v>A</v>
      </c>
      <c r="DY584" s="92" t="str">
        <f t="shared" si="982"/>
        <v>A</v>
      </c>
      <c r="DZ584" s="56"/>
      <c r="EA584" s="56"/>
      <c r="EB584" s="56"/>
      <c r="EC584" s="56"/>
      <c r="ED584" s="56"/>
      <c r="EE584" s="56"/>
      <c r="EF584" s="56"/>
      <c r="EG584" s="56"/>
      <c r="EI584" s="53" t="str">
        <f t="shared" si="983"/>
        <v>Epsom &amp; Ewell</v>
      </c>
      <c r="EJ584" s="79">
        <f t="shared" si="1004"/>
        <v>30</v>
      </c>
      <c r="EK584" s="80">
        <f t="shared" si="984"/>
        <v>6</v>
      </c>
      <c r="EL584" s="80">
        <f t="shared" si="985"/>
        <v>4</v>
      </c>
      <c r="EM584" s="80">
        <f t="shared" si="986"/>
        <v>5</v>
      </c>
      <c r="EN584" s="80">
        <f>COUNTIF(DO$579:DO$594,"A")</f>
        <v>4</v>
      </c>
      <c r="EO584" s="80">
        <f>COUNTIF(DO$579:DO$594,"D")</f>
        <v>2</v>
      </c>
      <c r="EP584" s="80">
        <f>COUNTIF(DO$579:DO$594,"H")</f>
        <v>9</v>
      </c>
      <c r="EQ584" s="79">
        <f t="shared" si="1005"/>
        <v>10</v>
      </c>
      <c r="ER584" s="79">
        <f t="shared" si="987"/>
        <v>6</v>
      </c>
      <c r="ES584" s="79">
        <f t="shared" si="987"/>
        <v>14</v>
      </c>
      <c r="ET584" s="81">
        <f>SUM($BL584:$CI584)+SUM(CP$579:CP$594)</f>
        <v>60</v>
      </c>
      <c r="EU584" s="81">
        <f>SUM($CK584:$DH584)+SUM(BQ$579:BQ$594)</f>
        <v>86</v>
      </c>
      <c r="EV584" s="79">
        <f t="shared" si="988"/>
        <v>26</v>
      </c>
      <c r="EW584" s="136">
        <f t="shared" si="989"/>
        <v>0.69767441860465118</v>
      </c>
      <c r="EX584" s="78"/>
      <c r="EY584" s="80">
        <f t="shared" si="990"/>
        <v>30</v>
      </c>
      <c r="EZ584" s="80">
        <f t="shared" si="991"/>
        <v>10</v>
      </c>
      <c r="FA584" s="80">
        <f t="shared" si="992"/>
        <v>6</v>
      </c>
      <c r="FB584" s="80">
        <f t="shared" si="993"/>
        <v>14</v>
      </c>
      <c r="FC584" s="80">
        <f t="shared" si="994"/>
        <v>60</v>
      </c>
      <c r="FD584" s="80">
        <f t="shared" si="995"/>
        <v>84</v>
      </c>
      <c r="FE584" s="80">
        <f t="shared" si="996"/>
        <v>26</v>
      </c>
      <c r="FF584" s="80">
        <f t="shared" si="997"/>
        <v>0.7142857142857143</v>
      </c>
      <c r="FH584" s="54">
        <f t="shared" si="1006"/>
        <v>0</v>
      </c>
      <c r="FI584" s="54">
        <f t="shared" si="1007"/>
        <v>0</v>
      </c>
      <c r="FJ584" s="54">
        <f t="shared" si="998"/>
        <v>0</v>
      </c>
      <c r="FK584" s="54">
        <f t="shared" si="998"/>
        <v>0</v>
      </c>
      <c r="FL584" s="54">
        <f t="shared" si="998"/>
        <v>0</v>
      </c>
      <c r="FM584" s="54">
        <f t="shared" si="998"/>
        <v>1</v>
      </c>
      <c r="FN584" s="54">
        <f t="shared" si="998"/>
        <v>0</v>
      </c>
      <c r="FO584" s="54">
        <f t="shared" si="998"/>
        <v>1</v>
      </c>
      <c r="FQ584" s="54" t="str">
        <f t="shared" si="912"/>
        <v>Epsom &amp; Ewell</v>
      </c>
      <c r="FR584" s="54">
        <f t="shared" si="913"/>
        <v>0</v>
      </c>
      <c r="FS584" s="54">
        <f t="shared" si="999"/>
        <v>0</v>
      </c>
      <c r="FT584" s="54">
        <f t="shared" si="1000"/>
        <v>0</v>
      </c>
      <c r="FU584" s="54">
        <f t="shared" si="1000"/>
        <v>0</v>
      </c>
      <c r="FV584" s="54">
        <f t="shared" si="976"/>
        <v>0</v>
      </c>
      <c r="FW584" s="54">
        <f t="shared" si="976"/>
        <v>-2</v>
      </c>
      <c r="FX584" s="54">
        <f t="shared" si="976"/>
        <v>0</v>
      </c>
      <c r="FY584" s="54" t="s">
        <v>1364</v>
      </c>
      <c r="FZ584" s="54" t="s">
        <v>1151</v>
      </c>
      <c r="GA584" s="59"/>
      <c r="GB584" s="60"/>
      <c r="GC584" s="58"/>
      <c r="GD584" s="59"/>
      <c r="GE584" s="61"/>
      <c r="GF584" s="58"/>
      <c r="GG584" s="61"/>
      <c r="GH584" s="61"/>
      <c r="GJ584" s="421" t="s">
        <v>1136</v>
      </c>
      <c r="GK584" s="422" t="s">
        <v>486</v>
      </c>
      <c r="GL584" s="422" t="s">
        <v>486</v>
      </c>
      <c r="GM584" s="422" t="s">
        <v>486</v>
      </c>
      <c r="GN584" s="422" t="s">
        <v>486</v>
      </c>
    </row>
    <row r="585" spans="1:196" s="54" customFormat="1" ht="13.2" x14ac:dyDescent="0.25">
      <c r="A585" s="54">
        <v>7</v>
      </c>
      <c r="B585" s="54" t="s">
        <v>1254</v>
      </c>
      <c r="C585" s="56">
        <v>30</v>
      </c>
      <c r="D585" s="56">
        <v>14</v>
      </c>
      <c r="E585" s="56">
        <v>5</v>
      </c>
      <c r="F585" s="56">
        <v>11</v>
      </c>
      <c r="G585" s="56">
        <v>57</v>
      </c>
      <c r="H585" s="56">
        <v>56</v>
      </c>
      <c r="I585" s="57">
        <v>33</v>
      </c>
      <c r="J585" s="69">
        <f t="shared" si="979"/>
        <v>1.0178571428571428</v>
      </c>
      <c r="L585" s="82" t="s">
        <v>1136</v>
      </c>
      <c r="M585" s="86" t="s">
        <v>124</v>
      </c>
      <c r="N585" s="88" t="s">
        <v>99</v>
      </c>
      <c r="O585" s="88" t="s">
        <v>162</v>
      </c>
      <c r="P585" s="88" t="s">
        <v>177</v>
      </c>
      <c r="Q585" s="88" t="s">
        <v>176</v>
      </c>
      <c r="R585" s="84" t="s">
        <v>111</v>
      </c>
      <c r="S585" s="83"/>
      <c r="T585" s="88" t="s">
        <v>175</v>
      </c>
      <c r="U585" s="88" t="s">
        <v>77</v>
      </c>
      <c r="V585" s="88" t="s">
        <v>671</v>
      </c>
      <c r="W585" s="88" t="s">
        <v>100</v>
      </c>
      <c r="X585" s="88" t="s">
        <v>74</v>
      </c>
      <c r="Y585" s="88" t="s">
        <v>178</v>
      </c>
      <c r="Z585" s="88" t="s">
        <v>200</v>
      </c>
      <c r="AA585" s="88" t="s">
        <v>74</v>
      </c>
      <c r="AB585" s="89" t="s">
        <v>101</v>
      </c>
      <c r="AD585" s="212"/>
      <c r="AL585" s="82" t="s">
        <v>1136</v>
      </c>
      <c r="AM585" s="253" t="s">
        <v>179</v>
      </c>
      <c r="AN585" s="59" t="s">
        <v>202</v>
      </c>
      <c r="AO585" s="59" t="s">
        <v>169</v>
      </c>
      <c r="AP585" s="59" t="s">
        <v>157</v>
      </c>
      <c r="AQ585" s="59" t="s">
        <v>159</v>
      </c>
      <c r="AR585" s="84" t="s">
        <v>635</v>
      </c>
      <c r="AS585" s="83"/>
      <c r="AT585" s="59" t="s">
        <v>198</v>
      </c>
      <c r="AU585" s="59" t="s">
        <v>180</v>
      </c>
      <c r="AV585" s="59" t="s">
        <v>208</v>
      </c>
      <c r="AW585" s="59" t="s">
        <v>154</v>
      </c>
      <c r="AX585" s="59" t="s">
        <v>196</v>
      </c>
      <c r="AY585" s="59" t="s">
        <v>190</v>
      </c>
      <c r="AZ585" s="59" t="s">
        <v>1160</v>
      </c>
      <c r="BA585" s="59" t="s">
        <v>187</v>
      </c>
      <c r="BB585" s="85" t="s">
        <v>170</v>
      </c>
      <c r="BL585" s="90">
        <f t="shared" si="1001"/>
        <v>0</v>
      </c>
      <c r="BM585" s="77">
        <f t="shared" si="1001"/>
        <v>1</v>
      </c>
      <c r="BN585" s="77">
        <f t="shared" si="1001"/>
        <v>6</v>
      </c>
      <c r="BO585" s="77">
        <f t="shared" si="1001"/>
        <v>2</v>
      </c>
      <c r="BP585" s="77">
        <f t="shared" si="1001"/>
        <v>2</v>
      </c>
      <c r="BQ585" s="77">
        <f t="shared" si="1001"/>
        <v>5</v>
      </c>
      <c r="BR585" s="91"/>
      <c r="BS585" s="77">
        <f t="shared" si="980"/>
        <v>2</v>
      </c>
      <c r="BT585" s="77">
        <f t="shared" si="980"/>
        <v>2</v>
      </c>
      <c r="BU585" s="77">
        <f t="shared" si="980"/>
        <v>11</v>
      </c>
      <c r="BV585" s="77">
        <f t="shared" si="980"/>
        <v>4</v>
      </c>
      <c r="BW585" s="77">
        <f t="shared" si="980"/>
        <v>1</v>
      </c>
      <c r="BX585" s="77">
        <f t="shared" si="980"/>
        <v>6</v>
      </c>
      <c r="BY585" s="77">
        <f t="shared" si="980"/>
        <v>2</v>
      </c>
      <c r="BZ585" s="77">
        <f t="shared" si="980"/>
        <v>1</v>
      </c>
      <c r="CA585" s="92">
        <f t="shared" si="980"/>
        <v>3</v>
      </c>
      <c r="CB585" s="77"/>
      <c r="CC585" s="77"/>
      <c r="CD585" s="77"/>
      <c r="CE585" s="77"/>
      <c r="CF585" s="77"/>
      <c r="CG585" s="77"/>
      <c r="CH585" s="77"/>
      <c r="CI585" s="77"/>
      <c r="CJ585" s="78"/>
      <c r="CK585" s="90">
        <f t="shared" si="1002"/>
        <v>0</v>
      </c>
      <c r="CL585" s="77">
        <f t="shared" si="1002"/>
        <v>0</v>
      </c>
      <c r="CM585" s="77">
        <f t="shared" si="1002"/>
        <v>0</v>
      </c>
      <c r="CN585" s="77">
        <f t="shared" si="1002"/>
        <v>0</v>
      </c>
      <c r="CO585" s="77">
        <f t="shared" si="1002"/>
        <v>3</v>
      </c>
      <c r="CP585" s="77">
        <f t="shared" si="1002"/>
        <v>2</v>
      </c>
      <c r="CQ585" s="91"/>
      <c r="CR585" s="77">
        <f t="shared" si="981"/>
        <v>5</v>
      </c>
      <c r="CS585" s="77">
        <f t="shared" si="981"/>
        <v>1</v>
      </c>
      <c r="CT585" s="77">
        <f t="shared" si="981"/>
        <v>0</v>
      </c>
      <c r="CU585" s="77">
        <f t="shared" si="981"/>
        <v>3</v>
      </c>
      <c r="CV585" s="77">
        <f t="shared" si="981"/>
        <v>2</v>
      </c>
      <c r="CW585" s="77">
        <f t="shared" si="981"/>
        <v>1</v>
      </c>
      <c r="CX585" s="77">
        <f t="shared" si="981"/>
        <v>2</v>
      </c>
      <c r="CY585" s="77">
        <f t="shared" si="981"/>
        <v>2</v>
      </c>
      <c r="CZ585" s="92">
        <f t="shared" si="981"/>
        <v>2</v>
      </c>
      <c r="DA585" s="77"/>
      <c r="DB585" s="77"/>
      <c r="DC585" s="77"/>
      <c r="DD585" s="77"/>
      <c r="DE585" s="77"/>
      <c r="DF585" s="77"/>
      <c r="DG585" s="77"/>
      <c r="DH585" s="77"/>
      <c r="DJ585" s="90" t="str">
        <f t="shared" si="1003"/>
        <v>D</v>
      </c>
      <c r="DK585" s="77" t="str">
        <f t="shared" si="1003"/>
        <v>H</v>
      </c>
      <c r="DL585" s="77" t="str">
        <f t="shared" si="1003"/>
        <v>H</v>
      </c>
      <c r="DM585" s="77" t="str">
        <f t="shared" si="1003"/>
        <v>H</v>
      </c>
      <c r="DN585" s="77" t="str">
        <f t="shared" si="1003"/>
        <v>A</v>
      </c>
      <c r="DO585" s="77" t="str">
        <f t="shared" si="1003"/>
        <v>H</v>
      </c>
      <c r="DP585" s="91"/>
      <c r="DQ585" s="77" t="str">
        <f t="shared" si="982"/>
        <v>A</v>
      </c>
      <c r="DR585" s="77" t="str">
        <f t="shared" si="982"/>
        <v>H</v>
      </c>
      <c r="DS585" s="77" t="str">
        <f t="shared" si="982"/>
        <v>H</v>
      </c>
      <c r="DT585" s="77" t="str">
        <f t="shared" si="982"/>
        <v>H</v>
      </c>
      <c r="DU585" s="77" t="str">
        <f t="shared" si="982"/>
        <v>A</v>
      </c>
      <c r="DV585" s="77" t="str">
        <f t="shared" si="982"/>
        <v>H</v>
      </c>
      <c r="DW585" s="77" t="str">
        <f t="shared" si="982"/>
        <v>D</v>
      </c>
      <c r="DX585" s="77" t="str">
        <f t="shared" si="982"/>
        <v>A</v>
      </c>
      <c r="DY585" s="92" t="str">
        <f t="shared" si="982"/>
        <v>H</v>
      </c>
      <c r="DZ585" s="56"/>
      <c r="EA585" s="56"/>
      <c r="EB585" s="56"/>
      <c r="EC585" s="56"/>
      <c r="ED585" s="56"/>
      <c r="EE585" s="56"/>
      <c r="EF585" s="56"/>
      <c r="EG585" s="56"/>
      <c r="EI585" s="53" t="str">
        <f t="shared" si="983"/>
        <v>Erith &amp; Belvedere</v>
      </c>
      <c r="EJ585" s="79">
        <f t="shared" si="1004"/>
        <v>30</v>
      </c>
      <c r="EK585" s="80">
        <f t="shared" si="984"/>
        <v>9</v>
      </c>
      <c r="EL585" s="80">
        <f t="shared" si="985"/>
        <v>2</v>
      </c>
      <c r="EM585" s="80">
        <f t="shared" si="986"/>
        <v>4</v>
      </c>
      <c r="EN585" s="80">
        <f>COUNTIF(DP$579:DP$594,"A")</f>
        <v>7</v>
      </c>
      <c r="EO585" s="80">
        <f>COUNTIF(DP$579:DP$594,"D")</f>
        <v>2</v>
      </c>
      <c r="EP585" s="80">
        <f>COUNTIF(DP$579:DP$594,"H")</f>
        <v>6</v>
      </c>
      <c r="EQ585" s="79">
        <f t="shared" si="1005"/>
        <v>16</v>
      </c>
      <c r="ER585" s="79">
        <f t="shared" si="987"/>
        <v>4</v>
      </c>
      <c r="ES585" s="79">
        <f t="shared" si="987"/>
        <v>10</v>
      </c>
      <c r="ET585" s="81">
        <f>SUM($BL585:$CI585)+SUM(CQ$579:CQ$594)</f>
        <v>82</v>
      </c>
      <c r="EU585" s="81">
        <f>SUM($CK585:$DH585)+SUM(BR$579:BR$594)</f>
        <v>54</v>
      </c>
      <c r="EV585" s="79">
        <f t="shared" si="988"/>
        <v>36</v>
      </c>
      <c r="EW585" s="136">
        <f t="shared" si="989"/>
        <v>1.5185185185185186</v>
      </c>
      <c r="EX585" s="78"/>
      <c r="EY585" s="80">
        <f t="shared" si="990"/>
        <v>30</v>
      </c>
      <c r="EZ585" s="80">
        <f t="shared" si="991"/>
        <v>16</v>
      </c>
      <c r="FA585" s="80">
        <f t="shared" si="992"/>
        <v>4</v>
      </c>
      <c r="FB585" s="80">
        <f t="shared" si="993"/>
        <v>10</v>
      </c>
      <c r="FC585" s="80">
        <f t="shared" si="994"/>
        <v>82</v>
      </c>
      <c r="FD585" s="80">
        <f t="shared" si="995"/>
        <v>54</v>
      </c>
      <c r="FE585" s="80">
        <f t="shared" si="996"/>
        <v>36</v>
      </c>
      <c r="FF585" s="80">
        <f t="shared" si="997"/>
        <v>1.5185185185185186</v>
      </c>
      <c r="FH585" s="54">
        <f t="shared" si="1006"/>
        <v>0</v>
      </c>
      <c r="FI585" s="54">
        <f t="shared" si="1007"/>
        <v>0</v>
      </c>
      <c r="FJ585" s="54">
        <f t="shared" si="998"/>
        <v>0</v>
      </c>
      <c r="FK585" s="54">
        <f t="shared" si="998"/>
        <v>0</v>
      </c>
      <c r="FL585" s="54">
        <f t="shared" si="998"/>
        <v>0</v>
      </c>
      <c r="FM585" s="54">
        <f t="shared" si="998"/>
        <v>0</v>
      </c>
      <c r="FN585" s="54">
        <f t="shared" si="998"/>
        <v>0</v>
      </c>
      <c r="FO585" s="54">
        <f t="shared" si="998"/>
        <v>0</v>
      </c>
      <c r="FQ585" s="54" t="str">
        <f t="shared" si="912"/>
        <v/>
      </c>
      <c r="FR585" s="54" t="str">
        <f t="shared" si="913"/>
        <v/>
      </c>
      <c r="FS585" s="54" t="str">
        <f t="shared" si="999"/>
        <v/>
      </c>
      <c r="FT585" s="54" t="str">
        <f t="shared" si="1000"/>
        <v/>
      </c>
      <c r="FU585" s="54" t="str">
        <f t="shared" si="1000"/>
        <v/>
      </c>
      <c r="FV585" s="54" t="str">
        <f t="shared" si="976"/>
        <v/>
      </c>
      <c r="FW585" s="54" t="str">
        <f t="shared" si="976"/>
        <v/>
      </c>
      <c r="FX585" s="54" t="str">
        <f t="shared" si="976"/>
        <v/>
      </c>
      <c r="FY585" s="54" t="s">
        <v>1402</v>
      </c>
      <c r="FZ585" s="54" t="s">
        <v>1339</v>
      </c>
      <c r="GA585" s="59"/>
      <c r="GB585" s="60"/>
      <c r="GC585" s="58"/>
      <c r="GD585" s="59"/>
      <c r="GE585" s="61"/>
      <c r="GF585" s="58"/>
      <c r="GG585" s="61"/>
      <c r="GH585" s="61"/>
      <c r="GJ585" s="421" t="s">
        <v>1289</v>
      </c>
      <c r="GK585" s="422" t="s">
        <v>1403</v>
      </c>
      <c r="GL585" s="422" t="s">
        <v>486</v>
      </c>
      <c r="GM585" s="422" t="s">
        <v>1404</v>
      </c>
      <c r="GN585" s="422" t="s">
        <v>486</v>
      </c>
    </row>
    <row r="586" spans="1:196" s="54" customFormat="1" ht="13.2" x14ac:dyDescent="0.25">
      <c r="A586" s="54">
        <v>8</v>
      </c>
      <c r="B586" s="54" t="s">
        <v>1127</v>
      </c>
      <c r="C586" s="56">
        <v>30</v>
      </c>
      <c r="D586" s="56">
        <v>12</v>
      </c>
      <c r="E586" s="56">
        <v>8</v>
      </c>
      <c r="F586" s="56">
        <v>10</v>
      </c>
      <c r="G586" s="56">
        <v>76</v>
      </c>
      <c r="H586" s="56">
        <v>53</v>
      </c>
      <c r="I586" s="57">
        <v>32</v>
      </c>
      <c r="J586" s="69">
        <f t="shared" si="979"/>
        <v>1.4339622641509433</v>
      </c>
      <c r="L586" s="82" t="s">
        <v>1289</v>
      </c>
      <c r="M586" s="86" t="s">
        <v>273</v>
      </c>
      <c r="N586" s="88" t="s">
        <v>206</v>
      </c>
      <c r="O586" s="148" t="s">
        <v>101</v>
      </c>
      <c r="P586" s="151" t="s">
        <v>200</v>
      </c>
      <c r="Q586" s="148" t="s">
        <v>150</v>
      </c>
      <c r="R586" s="84" t="s">
        <v>397</v>
      </c>
      <c r="S586" s="88" t="s">
        <v>331</v>
      </c>
      <c r="T586" s="83"/>
      <c r="U586" s="88" t="s">
        <v>200</v>
      </c>
      <c r="V586" s="88" t="s">
        <v>200</v>
      </c>
      <c r="W586" s="88" t="s">
        <v>62</v>
      </c>
      <c r="X586" s="88" t="s">
        <v>200</v>
      </c>
      <c r="Y586" s="88" t="s">
        <v>177</v>
      </c>
      <c r="Z586" s="148" t="s">
        <v>102</v>
      </c>
      <c r="AA586" s="148" t="s">
        <v>103</v>
      </c>
      <c r="AB586" s="89" t="s">
        <v>101</v>
      </c>
      <c r="AD586" s="93"/>
      <c r="AF586" s="212"/>
      <c r="AL586" s="82" t="s">
        <v>1289</v>
      </c>
      <c r="AM586" s="253" t="s">
        <v>208</v>
      </c>
      <c r="AN586" s="59" t="s">
        <v>1160</v>
      </c>
      <c r="AO586" s="59" t="s">
        <v>170</v>
      </c>
      <c r="AP586" s="87" t="s">
        <v>635</v>
      </c>
      <c r="AQ586" s="59" t="s">
        <v>160</v>
      </c>
      <c r="AR586" s="84" t="s">
        <v>159</v>
      </c>
      <c r="AS586" s="59" t="s">
        <v>197</v>
      </c>
      <c r="AT586" s="83"/>
      <c r="AU586" s="59" t="s">
        <v>188</v>
      </c>
      <c r="AV586" s="59" t="s">
        <v>168</v>
      </c>
      <c r="AW586" s="59" t="s">
        <v>155</v>
      </c>
      <c r="AX586" s="59" t="s">
        <v>180</v>
      </c>
      <c r="AY586" s="59" t="s">
        <v>196</v>
      </c>
      <c r="AZ586" s="59" t="s">
        <v>167</v>
      </c>
      <c r="BA586" s="59" t="s">
        <v>221</v>
      </c>
      <c r="BB586" s="85" t="s">
        <v>189</v>
      </c>
      <c r="BL586" s="90">
        <f t="shared" si="1001"/>
        <v>4</v>
      </c>
      <c r="BM586" s="77">
        <f t="shared" si="1001"/>
        <v>1</v>
      </c>
      <c r="BN586" s="77">
        <f t="shared" si="1001"/>
        <v>3</v>
      </c>
      <c r="BO586" s="77">
        <f t="shared" si="1001"/>
        <v>2</v>
      </c>
      <c r="BP586" s="77">
        <f t="shared" si="1001"/>
        <v>3</v>
      </c>
      <c r="BQ586" s="77">
        <f t="shared" si="1001"/>
        <v>5</v>
      </c>
      <c r="BR586" s="77">
        <f t="shared" si="1001"/>
        <v>3</v>
      </c>
      <c r="BS586" s="91"/>
      <c r="BT586" s="77">
        <f t="shared" si="980"/>
        <v>2</v>
      </c>
      <c r="BU586" s="77">
        <f t="shared" si="980"/>
        <v>2</v>
      </c>
      <c r="BV586" s="77">
        <f t="shared" si="980"/>
        <v>1</v>
      </c>
      <c r="BW586" s="77">
        <f t="shared" si="980"/>
        <v>2</v>
      </c>
      <c r="BX586" s="77">
        <f t="shared" si="980"/>
        <v>2</v>
      </c>
      <c r="BY586" s="77">
        <f t="shared" si="980"/>
        <v>2</v>
      </c>
      <c r="BZ586" s="77">
        <f t="shared" si="980"/>
        <v>1</v>
      </c>
      <c r="CA586" s="92">
        <f t="shared" si="980"/>
        <v>3</v>
      </c>
      <c r="CB586" s="77"/>
      <c r="CC586" s="77"/>
      <c r="CD586" s="77"/>
      <c r="CE586" s="77"/>
      <c r="CF586" s="77"/>
      <c r="CG586" s="77"/>
      <c r="CH586" s="77"/>
      <c r="CI586" s="77"/>
      <c r="CJ586" s="78"/>
      <c r="CK586" s="90">
        <f t="shared" si="1002"/>
        <v>4</v>
      </c>
      <c r="CL586" s="77">
        <f t="shared" si="1002"/>
        <v>4</v>
      </c>
      <c r="CM586" s="77">
        <f t="shared" si="1002"/>
        <v>2</v>
      </c>
      <c r="CN586" s="77">
        <f t="shared" si="1002"/>
        <v>2</v>
      </c>
      <c r="CO586" s="77">
        <f t="shared" si="1002"/>
        <v>1</v>
      </c>
      <c r="CP586" s="77">
        <f t="shared" si="1002"/>
        <v>4</v>
      </c>
      <c r="CQ586" s="77">
        <f t="shared" si="1002"/>
        <v>5</v>
      </c>
      <c r="CR586" s="91"/>
      <c r="CS586" s="77">
        <f t="shared" si="981"/>
        <v>2</v>
      </c>
      <c r="CT586" s="77">
        <f t="shared" si="981"/>
        <v>2</v>
      </c>
      <c r="CU586" s="77">
        <f t="shared" si="981"/>
        <v>1</v>
      </c>
      <c r="CV586" s="77">
        <f t="shared" si="981"/>
        <v>2</v>
      </c>
      <c r="CW586" s="77">
        <f t="shared" si="981"/>
        <v>0</v>
      </c>
      <c r="CX586" s="77">
        <f t="shared" si="981"/>
        <v>4</v>
      </c>
      <c r="CY586" s="77">
        <f t="shared" si="981"/>
        <v>3</v>
      </c>
      <c r="CZ586" s="92">
        <f t="shared" si="981"/>
        <v>2</v>
      </c>
      <c r="DA586" s="77"/>
      <c r="DB586" s="77"/>
      <c r="DC586" s="77"/>
      <c r="DD586" s="77"/>
      <c r="DE586" s="77"/>
      <c r="DF586" s="77"/>
      <c r="DG586" s="77"/>
      <c r="DH586" s="77"/>
      <c r="DJ586" s="90" t="str">
        <f t="shared" si="1003"/>
        <v>D</v>
      </c>
      <c r="DK586" s="77" t="str">
        <f t="shared" si="1003"/>
        <v>A</v>
      </c>
      <c r="DL586" s="77" t="str">
        <f t="shared" si="1003"/>
        <v>H</v>
      </c>
      <c r="DM586" s="77" t="str">
        <f t="shared" si="1003"/>
        <v>D</v>
      </c>
      <c r="DN586" s="77" t="str">
        <f t="shared" si="1003"/>
        <v>H</v>
      </c>
      <c r="DO586" s="77" t="str">
        <f t="shared" si="1003"/>
        <v>H</v>
      </c>
      <c r="DP586" s="77" t="str">
        <f t="shared" si="1003"/>
        <v>A</v>
      </c>
      <c r="DQ586" s="91"/>
      <c r="DR586" s="77" t="str">
        <f t="shared" si="982"/>
        <v>D</v>
      </c>
      <c r="DS586" s="77" t="str">
        <f t="shared" si="982"/>
        <v>D</v>
      </c>
      <c r="DT586" s="77" t="str">
        <f t="shared" si="982"/>
        <v>D</v>
      </c>
      <c r="DU586" s="77" t="str">
        <f t="shared" si="982"/>
        <v>D</v>
      </c>
      <c r="DV586" s="77" t="str">
        <f t="shared" si="982"/>
        <v>H</v>
      </c>
      <c r="DW586" s="77" t="str">
        <f t="shared" si="982"/>
        <v>A</v>
      </c>
      <c r="DX586" s="77" t="str">
        <f t="shared" si="982"/>
        <v>A</v>
      </c>
      <c r="DY586" s="92" t="str">
        <f t="shared" si="982"/>
        <v>H</v>
      </c>
      <c r="DZ586" s="56"/>
      <c r="EA586" s="56"/>
      <c r="EB586" s="56"/>
      <c r="EC586" s="56"/>
      <c r="ED586" s="56"/>
      <c r="EE586" s="56"/>
      <c r="EF586" s="56"/>
      <c r="EG586" s="56"/>
      <c r="EI586" s="53" t="str">
        <f t="shared" si="983"/>
        <v>Horsham</v>
      </c>
      <c r="EJ586" s="79">
        <f t="shared" si="1004"/>
        <v>30</v>
      </c>
      <c r="EK586" s="80">
        <f t="shared" si="984"/>
        <v>5</v>
      </c>
      <c r="EL586" s="80">
        <f t="shared" si="985"/>
        <v>6</v>
      </c>
      <c r="EM586" s="80">
        <f t="shared" si="986"/>
        <v>4</v>
      </c>
      <c r="EN586" s="80">
        <f>COUNTIF(DQ$579:DQ$594,"A")</f>
        <v>4</v>
      </c>
      <c r="EO586" s="80">
        <f>COUNTIF(DQ$579:DQ$594,"D")</f>
        <v>3</v>
      </c>
      <c r="EP586" s="80">
        <f>COUNTIF(DQ$579:DQ$594,"H")</f>
        <v>8</v>
      </c>
      <c r="EQ586" s="79">
        <f t="shared" si="1005"/>
        <v>9</v>
      </c>
      <c r="ER586" s="79">
        <f t="shared" si="987"/>
        <v>9</v>
      </c>
      <c r="ES586" s="79">
        <f t="shared" si="987"/>
        <v>12</v>
      </c>
      <c r="ET586" s="81">
        <f>SUM($BL586:$CI586)+SUM(CR$579:CR$594)</f>
        <v>64</v>
      </c>
      <c r="EU586" s="81">
        <f>SUM($CK586:$DH586)+SUM(BS$579:BS$594)</f>
        <v>89</v>
      </c>
      <c r="EV586" s="79">
        <f t="shared" si="988"/>
        <v>27</v>
      </c>
      <c r="EW586" s="136">
        <f t="shared" si="989"/>
        <v>0.7191011235955056</v>
      </c>
      <c r="EX586" s="78"/>
      <c r="EY586" s="80">
        <f t="shared" si="990"/>
        <v>30</v>
      </c>
      <c r="EZ586" s="80">
        <f t="shared" si="991"/>
        <v>9</v>
      </c>
      <c r="FA586" s="80">
        <f t="shared" si="992"/>
        <v>9</v>
      </c>
      <c r="FB586" s="80">
        <f t="shared" si="993"/>
        <v>12</v>
      </c>
      <c r="FC586" s="80">
        <f t="shared" si="994"/>
        <v>64</v>
      </c>
      <c r="FD586" s="80">
        <f t="shared" si="995"/>
        <v>89</v>
      </c>
      <c r="FE586" s="80">
        <f t="shared" si="996"/>
        <v>27</v>
      </c>
      <c r="FF586" s="80">
        <f t="shared" si="997"/>
        <v>0.7191011235955056</v>
      </c>
      <c r="FH586" s="54">
        <f t="shared" si="1006"/>
        <v>0</v>
      </c>
      <c r="FI586" s="54">
        <f t="shared" si="1007"/>
        <v>0</v>
      </c>
      <c r="FJ586" s="54">
        <f t="shared" si="998"/>
        <v>0</v>
      </c>
      <c r="FK586" s="54">
        <f t="shared" si="998"/>
        <v>0</v>
      </c>
      <c r="FL586" s="54">
        <f t="shared" si="998"/>
        <v>0</v>
      </c>
      <c r="FM586" s="54">
        <f t="shared" si="998"/>
        <v>0</v>
      </c>
      <c r="FN586" s="54">
        <f t="shared" si="998"/>
        <v>0</v>
      </c>
      <c r="FO586" s="54">
        <f t="shared" si="998"/>
        <v>0</v>
      </c>
      <c r="FQ586" s="54" t="str">
        <f t="shared" si="912"/>
        <v/>
      </c>
      <c r="FR586" s="54" t="str">
        <f t="shared" si="913"/>
        <v/>
      </c>
      <c r="FS586" s="54" t="str">
        <f t="shared" si="999"/>
        <v/>
      </c>
      <c r="FT586" s="54" t="str">
        <f t="shared" si="1000"/>
        <v/>
      </c>
      <c r="FU586" s="54" t="str">
        <f t="shared" si="1000"/>
        <v/>
      </c>
      <c r="FV586" s="54" t="str">
        <f t="shared" si="976"/>
        <v/>
      </c>
      <c r="FW586" s="54" t="str">
        <f t="shared" si="976"/>
        <v/>
      </c>
      <c r="FX586" s="54" t="str">
        <f t="shared" si="976"/>
        <v/>
      </c>
      <c r="FY586" s="54" t="s">
        <v>1405</v>
      </c>
      <c r="FZ586" s="54" t="s">
        <v>1368</v>
      </c>
      <c r="GA586" s="59"/>
      <c r="GB586" s="60"/>
      <c r="GC586" s="58"/>
      <c r="GD586" s="59"/>
      <c r="GE586" s="61"/>
      <c r="GF586" s="58"/>
      <c r="GG586" s="61"/>
      <c r="GH586" s="61"/>
      <c r="GJ586" s="421" t="s">
        <v>282</v>
      </c>
      <c r="GK586" s="422" t="s">
        <v>486</v>
      </c>
      <c r="GL586" s="422" t="s">
        <v>486</v>
      </c>
      <c r="GM586" s="422" t="s">
        <v>486</v>
      </c>
      <c r="GN586" s="422" t="s">
        <v>486</v>
      </c>
    </row>
    <row r="587" spans="1:196" s="54" customFormat="1" ht="13.2" x14ac:dyDescent="0.25">
      <c r="A587" s="54">
        <v>9</v>
      </c>
      <c r="B587" s="54" t="s">
        <v>1139</v>
      </c>
      <c r="C587" s="56">
        <v>30</v>
      </c>
      <c r="D587" s="56">
        <v>12</v>
      </c>
      <c r="E587" s="56">
        <v>8</v>
      </c>
      <c r="F587" s="56">
        <v>10</v>
      </c>
      <c r="G587" s="56">
        <v>68</v>
      </c>
      <c r="H587" s="56">
        <v>61</v>
      </c>
      <c r="I587" s="57">
        <v>32</v>
      </c>
      <c r="J587" s="69">
        <f t="shared" si="979"/>
        <v>1.1147540983606556</v>
      </c>
      <c r="L587" s="82" t="s">
        <v>282</v>
      </c>
      <c r="M587" s="86" t="s">
        <v>62</v>
      </c>
      <c r="N587" s="88" t="s">
        <v>101</v>
      </c>
      <c r="O587" s="148" t="s">
        <v>150</v>
      </c>
      <c r="P587" s="88" t="s">
        <v>62</v>
      </c>
      <c r="Q587" s="88" t="s">
        <v>101</v>
      </c>
      <c r="R587" s="84" t="s">
        <v>200</v>
      </c>
      <c r="S587" s="88" t="s">
        <v>77</v>
      </c>
      <c r="T587" s="88" t="s">
        <v>89</v>
      </c>
      <c r="U587" s="83"/>
      <c r="V587" s="88" t="s">
        <v>526</v>
      </c>
      <c r="W587" s="88" t="s">
        <v>304</v>
      </c>
      <c r="X587" s="88" t="s">
        <v>60</v>
      </c>
      <c r="Y587" s="151" t="s">
        <v>74</v>
      </c>
      <c r="Z587" s="148" t="s">
        <v>77</v>
      </c>
      <c r="AA587" s="88" t="s">
        <v>103</v>
      </c>
      <c r="AB587" s="89" t="s">
        <v>58</v>
      </c>
      <c r="AD587" s="93"/>
      <c r="AF587" s="212"/>
      <c r="AL587" s="82" t="s">
        <v>282</v>
      </c>
      <c r="AM587" s="253" t="s">
        <v>782</v>
      </c>
      <c r="AN587" s="59" t="s">
        <v>170</v>
      </c>
      <c r="AO587" s="59" t="s">
        <v>709</v>
      </c>
      <c r="AP587" s="59" t="s">
        <v>197</v>
      </c>
      <c r="AQ587" s="59" t="s">
        <v>196</v>
      </c>
      <c r="AR587" s="84" t="s">
        <v>155</v>
      </c>
      <c r="AS587" s="59" t="s">
        <v>182</v>
      </c>
      <c r="AT587" s="59" t="s">
        <v>151</v>
      </c>
      <c r="AU587" s="83"/>
      <c r="AV587" s="59" t="s">
        <v>167</v>
      </c>
      <c r="AW587" s="59" t="s">
        <v>153</v>
      </c>
      <c r="AX587" s="59" t="s">
        <v>166</v>
      </c>
      <c r="AY587" s="59" t="s">
        <v>603</v>
      </c>
      <c r="AZ587" s="59" t="s">
        <v>152</v>
      </c>
      <c r="BA587" s="59" t="s">
        <v>121</v>
      </c>
      <c r="BB587" s="85" t="s">
        <v>701</v>
      </c>
      <c r="BL587" s="90">
        <f t="shared" si="1001"/>
        <v>1</v>
      </c>
      <c r="BM587" s="77">
        <f t="shared" si="1001"/>
        <v>3</v>
      </c>
      <c r="BN587" s="77">
        <f t="shared" si="1001"/>
        <v>3</v>
      </c>
      <c r="BO587" s="77">
        <f t="shared" si="1001"/>
        <v>1</v>
      </c>
      <c r="BP587" s="77">
        <f t="shared" si="1001"/>
        <v>3</v>
      </c>
      <c r="BQ587" s="77">
        <f t="shared" si="1001"/>
        <v>2</v>
      </c>
      <c r="BR587" s="77">
        <f t="shared" si="1001"/>
        <v>2</v>
      </c>
      <c r="BS587" s="77">
        <f t="shared" si="1001"/>
        <v>3</v>
      </c>
      <c r="BT587" s="91"/>
      <c r="BU587" s="77">
        <f t="shared" si="980"/>
        <v>10</v>
      </c>
      <c r="BV587" s="77">
        <f t="shared" si="980"/>
        <v>4</v>
      </c>
      <c r="BW587" s="77">
        <f t="shared" si="980"/>
        <v>4</v>
      </c>
      <c r="BX587" s="77">
        <f t="shared" si="980"/>
        <v>1</v>
      </c>
      <c r="BY587" s="77">
        <f t="shared" si="980"/>
        <v>2</v>
      </c>
      <c r="BZ587" s="77">
        <f t="shared" si="980"/>
        <v>1</v>
      </c>
      <c r="CA587" s="92">
        <f t="shared" si="980"/>
        <v>5</v>
      </c>
      <c r="CB587" s="77"/>
      <c r="CC587" s="77"/>
      <c r="CD587" s="77"/>
      <c r="CE587" s="77"/>
      <c r="CF587" s="77"/>
      <c r="CG587" s="77"/>
      <c r="CH587" s="77"/>
      <c r="CI587" s="77"/>
      <c r="CJ587" s="163"/>
      <c r="CK587" s="90">
        <f t="shared" si="1002"/>
        <v>1</v>
      </c>
      <c r="CL587" s="77">
        <f t="shared" si="1002"/>
        <v>2</v>
      </c>
      <c r="CM587" s="77">
        <f t="shared" si="1002"/>
        <v>1</v>
      </c>
      <c r="CN587" s="77">
        <f t="shared" si="1002"/>
        <v>1</v>
      </c>
      <c r="CO587" s="77">
        <f t="shared" si="1002"/>
        <v>2</v>
      </c>
      <c r="CP587" s="77">
        <f t="shared" si="1002"/>
        <v>2</v>
      </c>
      <c r="CQ587" s="77">
        <f t="shared" si="1002"/>
        <v>1</v>
      </c>
      <c r="CR587" s="77">
        <f t="shared" si="1002"/>
        <v>0</v>
      </c>
      <c r="CS587" s="91"/>
      <c r="CT587" s="77">
        <f t="shared" si="981"/>
        <v>1</v>
      </c>
      <c r="CU587" s="77">
        <f t="shared" si="981"/>
        <v>2</v>
      </c>
      <c r="CV587" s="77">
        <f t="shared" si="981"/>
        <v>1</v>
      </c>
      <c r="CW587" s="77">
        <f t="shared" si="981"/>
        <v>2</v>
      </c>
      <c r="CX587" s="77">
        <f t="shared" si="981"/>
        <v>1</v>
      </c>
      <c r="CY587" s="77">
        <f t="shared" si="981"/>
        <v>3</v>
      </c>
      <c r="CZ587" s="92">
        <f t="shared" si="981"/>
        <v>1</v>
      </c>
      <c r="DA587" s="77"/>
      <c r="DB587" s="77"/>
      <c r="DC587" s="77"/>
      <c r="DD587" s="77"/>
      <c r="DE587" s="77"/>
      <c r="DF587" s="77"/>
      <c r="DG587" s="77"/>
      <c r="DH587" s="77"/>
      <c r="DI587" s="53"/>
      <c r="DJ587" s="90" t="str">
        <f t="shared" si="1003"/>
        <v>D</v>
      </c>
      <c r="DK587" s="77" t="str">
        <f t="shared" si="1003"/>
        <v>H</v>
      </c>
      <c r="DL587" s="77" t="str">
        <f t="shared" si="1003"/>
        <v>H</v>
      </c>
      <c r="DM587" s="77" t="str">
        <f t="shared" si="1003"/>
        <v>D</v>
      </c>
      <c r="DN587" s="77" t="str">
        <f t="shared" si="1003"/>
        <v>H</v>
      </c>
      <c r="DO587" s="77" t="str">
        <f t="shared" si="1003"/>
        <v>D</v>
      </c>
      <c r="DP587" s="77" t="str">
        <f t="shared" si="1003"/>
        <v>H</v>
      </c>
      <c r="DQ587" s="77" t="str">
        <f t="shared" si="1003"/>
        <v>H</v>
      </c>
      <c r="DR587" s="91"/>
      <c r="DS587" s="77" t="str">
        <f t="shared" si="982"/>
        <v>H</v>
      </c>
      <c r="DT587" s="77" t="str">
        <f t="shared" si="982"/>
        <v>H</v>
      </c>
      <c r="DU587" s="77" t="str">
        <f t="shared" si="982"/>
        <v>H</v>
      </c>
      <c r="DV587" s="77" t="str">
        <f t="shared" si="982"/>
        <v>A</v>
      </c>
      <c r="DW587" s="77" t="str">
        <f t="shared" si="982"/>
        <v>H</v>
      </c>
      <c r="DX587" s="77" t="str">
        <f t="shared" si="982"/>
        <v>A</v>
      </c>
      <c r="DY587" s="92" t="str">
        <f t="shared" si="982"/>
        <v>H</v>
      </c>
      <c r="DZ587" s="56"/>
      <c r="EA587" s="56"/>
      <c r="EB587" s="56"/>
      <c r="EC587" s="56"/>
      <c r="ED587" s="56"/>
      <c r="EE587" s="56"/>
      <c r="EF587" s="56"/>
      <c r="EG587" s="56"/>
      <c r="EH587" s="53"/>
      <c r="EI587" s="53" t="str">
        <f t="shared" si="983"/>
        <v>Leatherhead</v>
      </c>
      <c r="EJ587" s="79">
        <f t="shared" si="1004"/>
        <v>30</v>
      </c>
      <c r="EK587" s="80">
        <f t="shared" si="984"/>
        <v>10</v>
      </c>
      <c r="EL587" s="80">
        <f t="shared" si="985"/>
        <v>3</v>
      </c>
      <c r="EM587" s="80">
        <f t="shared" si="986"/>
        <v>2</v>
      </c>
      <c r="EN587" s="80">
        <f>COUNTIF(DR$579:DR$594,"A")</f>
        <v>3</v>
      </c>
      <c r="EO587" s="80">
        <f>COUNTIF(DR$579:DR$594,"D")</f>
        <v>6</v>
      </c>
      <c r="EP587" s="80">
        <f>COUNTIF(DR$579:DR$594,"H")</f>
        <v>6</v>
      </c>
      <c r="EQ587" s="79">
        <f t="shared" si="1005"/>
        <v>13</v>
      </c>
      <c r="ER587" s="79">
        <f t="shared" si="987"/>
        <v>9</v>
      </c>
      <c r="ES587" s="79">
        <f t="shared" si="987"/>
        <v>8</v>
      </c>
      <c r="ET587" s="81">
        <f>SUM($BL587:$CI587)+SUM(CS$579:CS$594)</f>
        <v>75</v>
      </c>
      <c r="EU587" s="81">
        <f>SUM($CK587:$DH587)+SUM(BT$579:BT$594)</f>
        <v>52</v>
      </c>
      <c r="EV587" s="79">
        <f t="shared" si="988"/>
        <v>35</v>
      </c>
      <c r="EW587" s="136">
        <f t="shared" si="989"/>
        <v>1.4423076923076923</v>
      </c>
      <c r="EX587" s="78"/>
      <c r="EY587" s="80">
        <f t="shared" si="990"/>
        <v>30</v>
      </c>
      <c r="EZ587" s="80">
        <f t="shared" si="991"/>
        <v>13</v>
      </c>
      <c r="FA587" s="80">
        <f t="shared" si="992"/>
        <v>9</v>
      </c>
      <c r="FB587" s="80">
        <f t="shared" si="993"/>
        <v>8</v>
      </c>
      <c r="FC587" s="80">
        <f t="shared" si="994"/>
        <v>75</v>
      </c>
      <c r="FD587" s="80">
        <f t="shared" si="995"/>
        <v>52</v>
      </c>
      <c r="FE587" s="80">
        <f t="shared" si="996"/>
        <v>35</v>
      </c>
      <c r="FF587" s="80">
        <f t="shared" si="997"/>
        <v>1.4423076923076923</v>
      </c>
      <c r="FG587" s="53"/>
      <c r="FH587" s="54">
        <f t="shared" si="1006"/>
        <v>0</v>
      </c>
      <c r="FI587" s="54">
        <f t="shared" si="1007"/>
        <v>0</v>
      </c>
      <c r="FJ587" s="54">
        <f t="shared" si="998"/>
        <v>0</v>
      </c>
      <c r="FK587" s="54">
        <f t="shared" si="998"/>
        <v>0</v>
      </c>
      <c r="FL587" s="54">
        <f t="shared" si="998"/>
        <v>0</v>
      </c>
      <c r="FM587" s="54">
        <f t="shared" si="998"/>
        <v>0</v>
      </c>
      <c r="FN587" s="54">
        <f t="shared" si="998"/>
        <v>0</v>
      </c>
      <c r="FO587" s="54">
        <f t="shared" si="998"/>
        <v>0</v>
      </c>
      <c r="FQ587" s="54" t="str">
        <f t="shared" ref="FQ587:FQ650" si="1008">IF(SUM($FH587:$FO587)=0,"",EI587)</f>
        <v/>
      </c>
      <c r="FR587" s="54" t="str">
        <f t="shared" si="913"/>
        <v/>
      </c>
      <c r="FS587" s="54" t="str">
        <f t="shared" si="999"/>
        <v/>
      </c>
      <c r="FT587" s="54" t="str">
        <f t="shared" si="1000"/>
        <v/>
      </c>
      <c r="FU587" s="54" t="str">
        <f t="shared" si="1000"/>
        <v/>
      </c>
      <c r="FV587" s="54" t="str">
        <f t="shared" si="976"/>
        <v/>
      </c>
      <c r="FW587" s="54" t="str">
        <f t="shared" si="976"/>
        <v/>
      </c>
      <c r="FX587" s="54" t="str">
        <f t="shared" si="976"/>
        <v/>
      </c>
      <c r="FY587" s="54" t="s">
        <v>1406</v>
      </c>
      <c r="FZ587" s="61" t="s">
        <v>1295</v>
      </c>
      <c r="GA587" s="59"/>
      <c r="GB587" s="60"/>
      <c r="GC587" s="58"/>
      <c r="GD587" s="59"/>
      <c r="GE587" s="61"/>
      <c r="GF587" s="58"/>
      <c r="GG587" s="61"/>
      <c r="GH587" s="61"/>
      <c r="GJ587" s="421" t="s">
        <v>1334</v>
      </c>
      <c r="GK587" s="422" t="s">
        <v>1407</v>
      </c>
      <c r="GL587" s="422" t="s">
        <v>486</v>
      </c>
      <c r="GM587" s="424" t="s">
        <v>1408</v>
      </c>
      <c r="GN587" s="422" t="s">
        <v>207</v>
      </c>
    </row>
    <row r="588" spans="1:196" s="54" customFormat="1" ht="13.2" x14ac:dyDescent="0.25">
      <c r="A588" s="54">
        <v>10</v>
      </c>
      <c r="B588" s="54" t="s">
        <v>1289</v>
      </c>
      <c r="C588" s="56">
        <v>30</v>
      </c>
      <c r="D588" s="56">
        <v>9</v>
      </c>
      <c r="E588" s="56">
        <v>9</v>
      </c>
      <c r="F588" s="56">
        <v>12</v>
      </c>
      <c r="G588" s="56">
        <v>64</v>
      </c>
      <c r="H588" s="56">
        <v>89</v>
      </c>
      <c r="I588" s="57">
        <v>27</v>
      </c>
      <c r="J588" s="69">
        <f t="shared" si="979"/>
        <v>0.7191011235955056</v>
      </c>
      <c r="L588" s="82" t="s">
        <v>1334</v>
      </c>
      <c r="M588" s="86" t="s">
        <v>410</v>
      </c>
      <c r="N588" s="88" t="s">
        <v>74</v>
      </c>
      <c r="O588" s="88" t="s">
        <v>125</v>
      </c>
      <c r="P588" s="88" t="s">
        <v>101</v>
      </c>
      <c r="Q588" s="88" t="s">
        <v>186</v>
      </c>
      <c r="R588" s="84" t="s">
        <v>74</v>
      </c>
      <c r="S588" s="88" t="s">
        <v>186</v>
      </c>
      <c r="T588" s="88" t="s">
        <v>100</v>
      </c>
      <c r="U588" s="88" t="s">
        <v>206</v>
      </c>
      <c r="V588" s="83"/>
      <c r="W588" s="88" t="s">
        <v>98</v>
      </c>
      <c r="X588" s="88" t="s">
        <v>58</v>
      </c>
      <c r="Y588" s="88" t="s">
        <v>99</v>
      </c>
      <c r="Z588" s="88" t="s">
        <v>74</v>
      </c>
      <c r="AA588" s="88" t="s">
        <v>74</v>
      </c>
      <c r="AB588" s="89" t="s">
        <v>77</v>
      </c>
      <c r="AL588" s="82" t="s">
        <v>1334</v>
      </c>
      <c r="AM588" s="253" t="s">
        <v>158</v>
      </c>
      <c r="AN588" s="59" t="s">
        <v>780</v>
      </c>
      <c r="AO588" s="59" t="s">
        <v>192</v>
      </c>
      <c r="AP588" s="59" t="s">
        <v>180</v>
      </c>
      <c r="AQ588" s="59" t="s">
        <v>1035</v>
      </c>
      <c r="AR588" s="84" t="s">
        <v>157</v>
      </c>
      <c r="AS588" s="59" t="s">
        <v>782</v>
      </c>
      <c r="AT588" s="59" t="s">
        <v>154</v>
      </c>
      <c r="AU588" s="59" t="s">
        <v>160</v>
      </c>
      <c r="AV588" s="83"/>
      <c r="AW588" s="59" t="s">
        <v>197</v>
      </c>
      <c r="AX588" s="59" t="s">
        <v>188</v>
      </c>
      <c r="AY588" s="59" t="s">
        <v>195</v>
      </c>
      <c r="AZ588" s="59" t="s">
        <v>156</v>
      </c>
      <c r="BA588" s="59" t="s">
        <v>182</v>
      </c>
      <c r="BB588" s="85" t="s">
        <v>196</v>
      </c>
      <c r="BL588" s="90">
        <f t="shared" si="1001"/>
        <v>2</v>
      </c>
      <c r="BM588" s="77">
        <f t="shared" si="1001"/>
        <v>1</v>
      </c>
      <c r="BN588" s="77">
        <f t="shared" si="1001"/>
        <v>5</v>
      </c>
      <c r="BO588" s="77">
        <f t="shared" si="1001"/>
        <v>3</v>
      </c>
      <c r="BP588" s="77">
        <f t="shared" si="1001"/>
        <v>3</v>
      </c>
      <c r="BQ588" s="77">
        <f t="shared" si="1001"/>
        <v>1</v>
      </c>
      <c r="BR588" s="77">
        <f t="shared" si="1001"/>
        <v>3</v>
      </c>
      <c r="BS588" s="77">
        <f t="shared" si="1001"/>
        <v>4</v>
      </c>
      <c r="BT588" s="77">
        <f t="shared" si="1001"/>
        <v>1</v>
      </c>
      <c r="BU588" s="91"/>
      <c r="BV588" s="77">
        <f t="shared" si="980"/>
        <v>0</v>
      </c>
      <c r="BW588" s="77">
        <f t="shared" si="980"/>
        <v>5</v>
      </c>
      <c r="BX588" s="77">
        <f t="shared" si="980"/>
        <v>1</v>
      </c>
      <c r="BY588" s="77">
        <f t="shared" si="980"/>
        <v>1</v>
      </c>
      <c r="BZ588" s="77">
        <f t="shared" si="980"/>
        <v>1</v>
      </c>
      <c r="CA588" s="92">
        <f t="shared" si="980"/>
        <v>2</v>
      </c>
      <c r="CB588" s="77"/>
      <c r="CC588" s="77"/>
      <c r="CD588" s="77"/>
      <c r="CE588" s="77"/>
      <c r="CF588" s="77"/>
      <c r="CG588" s="77"/>
      <c r="CH588" s="77"/>
      <c r="CI588" s="77"/>
      <c r="CJ588" s="78"/>
      <c r="CK588" s="90">
        <f t="shared" si="1002"/>
        <v>6</v>
      </c>
      <c r="CL588" s="77">
        <f t="shared" si="1002"/>
        <v>2</v>
      </c>
      <c r="CM588" s="77">
        <f t="shared" si="1002"/>
        <v>0</v>
      </c>
      <c r="CN588" s="77">
        <f t="shared" si="1002"/>
        <v>2</v>
      </c>
      <c r="CO588" s="77">
        <f t="shared" si="1002"/>
        <v>4</v>
      </c>
      <c r="CP588" s="77">
        <f t="shared" si="1002"/>
        <v>2</v>
      </c>
      <c r="CQ588" s="77">
        <f t="shared" si="1002"/>
        <v>4</v>
      </c>
      <c r="CR588" s="77">
        <f t="shared" si="1002"/>
        <v>3</v>
      </c>
      <c r="CS588" s="77">
        <f t="shared" si="1002"/>
        <v>4</v>
      </c>
      <c r="CT588" s="91"/>
      <c r="CU588" s="77">
        <f t="shared" si="981"/>
        <v>5</v>
      </c>
      <c r="CV588" s="77">
        <f t="shared" si="981"/>
        <v>1</v>
      </c>
      <c r="CW588" s="77">
        <f t="shared" si="981"/>
        <v>0</v>
      </c>
      <c r="CX588" s="77">
        <f t="shared" si="981"/>
        <v>2</v>
      </c>
      <c r="CY588" s="77">
        <f t="shared" si="981"/>
        <v>2</v>
      </c>
      <c r="CZ588" s="92">
        <f t="shared" si="981"/>
        <v>1</v>
      </c>
      <c r="DA588" s="77"/>
      <c r="DB588" s="77"/>
      <c r="DC588" s="77"/>
      <c r="DD588" s="77"/>
      <c r="DE588" s="77"/>
      <c r="DF588" s="77"/>
      <c r="DG588" s="77"/>
      <c r="DH588" s="77"/>
      <c r="DJ588" s="90" t="str">
        <f t="shared" si="1003"/>
        <v>A</v>
      </c>
      <c r="DK588" s="77" t="str">
        <f t="shared" si="1003"/>
        <v>A</v>
      </c>
      <c r="DL588" s="77" t="str">
        <f t="shared" si="1003"/>
        <v>H</v>
      </c>
      <c r="DM588" s="77" t="str">
        <f t="shared" si="1003"/>
        <v>H</v>
      </c>
      <c r="DN588" s="77" t="str">
        <f t="shared" si="1003"/>
        <v>A</v>
      </c>
      <c r="DO588" s="77" t="str">
        <f t="shared" si="1003"/>
        <v>A</v>
      </c>
      <c r="DP588" s="77" t="str">
        <f t="shared" si="1003"/>
        <v>A</v>
      </c>
      <c r="DQ588" s="77" t="str">
        <f t="shared" si="1003"/>
        <v>H</v>
      </c>
      <c r="DR588" s="77" t="str">
        <f t="shared" si="1003"/>
        <v>A</v>
      </c>
      <c r="DS588" s="91"/>
      <c r="DT588" s="77" t="str">
        <f t="shared" si="982"/>
        <v>A</v>
      </c>
      <c r="DU588" s="77" t="str">
        <f t="shared" si="982"/>
        <v>H</v>
      </c>
      <c r="DV588" s="77" t="str">
        <f t="shared" si="982"/>
        <v>H</v>
      </c>
      <c r="DW588" s="77" t="str">
        <f t="shared" si="982"/>
        <v>A</v>
      </c>
      <c r="DX588" s="77" t="str">
        <f t="shared" si="982"/>
        <v>A</v>
      </c>
      <c r="DY588" s="92" t="str">
        <f t="shared" si="982"/>
        <v>H</v>
      </c>
      <c r="DZ588" s="56"/>
      <c r="EA588" s="56"/>
      <c r="EB588" s="56"/>
      <c r="EC588" s="56"/>
      <c r="ED588" s="56"/>
      <c r="EE588" s="56"/>
      <c r="EF588" s="56"/>
      <c r="EG588" s="56"/>
      <c r="EI588" s="53" t="str">
        <f t="shared" si="983"/>
        <v>Letchworth</v>
      </c>
      <c r="EJ588" s="79">
        <f t="shared" si="1004"/>
        <v>30</v>
      </c>
      <c r="EK588" s="80">
        <f t="shared" si="984"/>
        <v>6</v>
      </c>
      <c r="EL588" s="80">
        <f t="shared" si="985"/>
        <v>0</v>
      </c>
      <c r="EM588" s="80">
        <f t="shared" si="986"/>
        <v>9</v>
      </c>
      <c r="EN588" s="80">
        <f>COUNTIF(DS$579:DS$594,"A")</f>
        <v>1</v>
      </c>
      <c r="EO588" s="80">
        <f>COUNTIF(DS$579:DS$594,"D")</f>
        <v>1</v>
      </c>
      <c r="EP588" s="80">
        <f>COUNTIF(DS$579:DS$594,"H")</f>
        <v>13</v>
      </c>
      <c r="EQ588" s="79">
        <f t="shared" si="1005"/>
        <v>7</v>
      </c>
      <c r="ER588" s="79">
        <f t="shared" si="987"/>
        <v>1</v>
      </c>
      <c r="ES588" s="79">
        <f t="shared" si="987"/>
        <v>22</v>
      </c>
      <c r="ET588" s="81">
        <f>SUM($BL588:$CI588)+SUM(CT$579:CT$594)</f>
        <v>51</v>
      </c>
      <c r="EU588" s="81">
        <f>SUM($CK588:$DH588)+SUM(BU$579:BU$594)</f>
        <v>107</v>
      </c>
      <c r="EV588" s="79">
        <f t="shared" si="988"/>
        <v>15</v>
      </c>
      <c r="EW588" s="136">
        <f t="shared" si="989"/>
        <v>0.47663551401869159</v>
      </c>
      <c r="EX588" s="78"/>
      <c r="EY588" s="80">
        <f t="shared" si="990"/>
        <v>30</v>
      </c>
      <c r="EZ588" s="80">
        <f t="shared" si="991"/>
        <v>7</v>
      </c>
      <c r="FA588" s="80">
        <f t="shared" si="992"/>
        <v>1</v>
      </c>
      <c r="FB588" s="80">
        <f t="shared" si="993"/>
        <v>22</v>
      </c>
      <c r="FC588" s="80">
        <f t="shared" si="994"/>
        <v>51</v>
      </c>
      <c r="FD588" s="80">
        <f t="shared" si="995"/>
        <v>107</v>
      </c>
      <c r="FE588" s="80">
        <f t="shared" si="996"/>
        <v>15</v>
      </c>
      <c r="FF588" s="80">
        <f t="shared" si="997"/>
        <v>0.47663551401869159</v>
      </c>
      <c r="FH588" s="54">
        <f t="shared" si="1006"/>
        <v>0</v>
      </c>
      <c r="FI588" s="54">
        <f t="shared" si="1007"/>
        <v>0</v>
      </c>
      <c r="FJ588" s="54">
        <f t="shared" si="998"/>
        <v>0</v>
      </c>
      <c r="FK588" s="54">
        <f t="shared" si="998"/>
        <v>0</v>
      </c>
      <c r="FL588" s="54">
        <f t="shared" si="998"/>
        <v>0</v>
      </c>
      <c r="FM588" s="54">
        <f t="shared" si="998"/>
        <v>0</v>
      </c>
      <c r="FN588" s="54">
        <f t="shared" si="998"/>
        <v>0</v>
      </c>
      <c r="FO588" s="54">
        <f t="shared" si="998"/>
        <v>0</v>
      </c>
      <c r="FQ588" s="54" t="str">
        <f t="shared" si="1008"/>
        <v/>
      </c>
      <c r="FR588" s="54" t="str">
        <f t="shared" ref="FR588:FR651" si="1009">IF(SUM($FH588:$FO588)=0,"",EY588-EJ588)</f>
        <v/>
      </c>
      <c r="FS588" s="54" t="str">
        <f t="shared" si="999"/>
        <v/>
      </c>
      <c r="FT588" s="54" t="str">
        <f t="shared" si="1000"/>
        <v/>
      </c>
      <c r="FU588" s="54" t="str">
        <f t="shared" si="1000"/>
        <v/>
      </c>
      <c r="FV588" s="54" t="str">
        <f t="shared" si="976"/>
        <v/>
      </c>
      <c r="FW588" s="54" t="str">
        <f t="shared" si="976"/>
        <v/>
      </c>
      <c r="FX588" s="54" t="str">
        <f t="shared" si="976"/>
        <v/>
      </c>
      <c r="FY588" s="54" t="s">
        <v>1409</v>
      </c>
      <c r="FZ588" s="61"/>
      <c r="GA588" s="59"/>
      <c r="GB588" s="60"/>
      <c r="GC588" s="58"/>
      <c r="GD588" s="59"/>
      <c r="GE588" s="61"/>
      <c r="GF588" s="58"/>
      <c r="GG588" s="61"/>
      <c r="GH588" s="61"/>
      <c r="GJ588" s="421" t="s">
        <v>1142</v>
      </c>
      <c r="GK588" s="422" t="s">
        <v>486</v>
      </c>
      <c r="GL588" s="422" t="s">
        <v>486</v>
      </c>
      <c r="GM588" s="422" t="s">
        <v>486</v>
      </c>
      <c r="GN588" s="422" t="s">
        <v>486</v>
      </c>
    </row>
    <row r="589" spans="1:196" s="54" customFormat="1" ht="13.2" x14ac:dyDescent="0.25">
      <c r="A589" s="54">
        <v>11</v>
      </c>
      <c r="B589" s="54" t="s">
        <v>1146</v>
      </c>
      <c r="C589" s="56">
        <v>30</v>
      </c>
      <c r="D589" s="56">
        <v>10</v>
      </c>
      <c r="E589" s="56">
        <v>6</v>
      </c>
      <c r="F589" s="56">
        <v>14</v>
      </c>
      <c r="G589" s="56">
        <v>65</v>
      </c>
      <c r="H589" s="56">
        <v>64</v>
      </c>
      <c r="I589" s="57">
        <v>26</v>
      </c>
      <c r="J589" s="69">
        <f t="shared" si="979"/>
        <v>1.015625</v>
      </c>
      <c r="L589" s="82" t="s">
        <v>1142</v>
      </c>
      <c r="M589" s="86" t="s">
        <v>99</v>
      </c>
      <c r="N589" s="88" t="s">
        <v>176</v>
      </c>
      <c r="O589" s="88" t="s">
        <v>416</v>
      </c>
      <c r="P589" s="88" t="s">
        <v>89</v>
      </c>
      <c r="Q589" s="88" t="s">
        <v>89</v>
      </c>
      <c r="R589" s="84" t="s">
        <v>162</v>
      </c>
      <c r="S589" s="88" t="s">
        <v>304</v>
      </c>
      <c r="T589" s="154" t="s">
        <v>178</v>
      </c>
      <c r="U589" s="88" t="s">
        <v>62</v>
      </c>
      <c r="V589" s="88" t="s">
        <v>178</v>
      </c>
      <c r="W589" s="83"/>
      <c r="X589" s="88" t="s">
        <v>200</v>
      </c>
      <c r="Y589" s="141" t="s">
        <v>124</v>
      </c>
      <c r="Z589" s="88" t="s">
        <v>60</v>
      </c>
      <c r="AA589" s="88" t="s">
        <v>62</v>
      </c>
      <c r="AB589" s="89" t="s">
        <v>273</v>
      </c>
      <c r="AL589" s="82" t="s">
        <v>1142</v>
      </c>
      <c r="AM589" s="253" t="s">
        <v>1035</v>
      </c>
      <c r="AN589" s="59" t="s">
        <v>152</v>
      </c>
      <c r="AO589" s="59" t="s">
        <v>182</v>
      </c>
      <c r="AP589" s="59" t="s">
        <v>1160</v>
      </c>
      <c r="AQ589" s="59" t="s">
        <v>158</v>
      </c>
      <c r="AR589" s="84" t="s">
        <v>156</v>
      </c>
      <c r="AS589" s="59" t="s">
        <v>121</v>
      </c>
      <c r="AT589" s="59" t="s">
        <v>195</v>
      </c>
      <c r="AU589" s="59" t="s">
        <v>190</v>
      </c>
      <c r="AV589" s="59" t="s">
        <v>198</v>
      </c>
      <c r="AW589" s="83"/>
      <c r="AX589" s="59" t="s">
        <v>167</v>
      </c>
      <c r="AY589" s="59" t="s">
        <v>709</v>
      </c>
      <c r="AZ589" s="59" t="s">
        <v>160</v>
      </c>
      <c r="BA589" s="59" t="s">
        <v>271</v>
      </c>
      <c r="BB589" s="85" t="s">
        <v>209</v>
      </c>
      <c r="BL589" s="90">
        <f t="shared" si="1001"/>
        <v>1</v>
      </c>
      <c r="BM589" s="77">
        <f t="shared" si="1001"/>
        <v>2</v>
      </c>
      <c r="BN589" s="77">
        <f t="shared" si="1001"/>
        <v>6</v>
      </c>
      <c r="BO589" s="77">
        <f t="shared" si="1001"/>
        <v>3</v>
      </c>
      <c r="BP589" s="77">
        <f t="shared" si="1001"/>
        <v>3</v>
      </c>
      <c r="BQ589" s="77">
        <f t="shared" si="1001"/>
        <v>6</v>
      </c>
      <c r="BR589" s="77">
        <f t="shared" si="1001"/>
        <v>4</v>
      </c>
      <c r="BS589" s="77">
        <f t="shared" si="1001"/>
        <v>6</v>
      </c>
      <c r="BT589" s="77">
        <f t="shared" si="1001"/>
        <v>1</v>
      </c>
      <c r="BU589" s="77">
        <f t="shared" si="1001"/>
        <v>6</v>
      </c>
      <c r="BV589" s="91"/>
      <c r="BW589" s="77">
        <f>(IF(X589="","",(IF(MID(X589,2,1)="-",LEFT(X589,1),LEFT(X589,2)))+0))</f>
        <v>2</v>
      </c>
      <c r="BX589" s="77">
        <f>(IF(Y589="","",(IF(MID(Y589,2,1)="-",LEFT(Y589,1),LEFT(Y589,2)))+0))</f>
        <v>0</v>
      </c>
      <c r="BY589" s="77">
        <f>(IF(Z589="","",(IF(MID(Z589,2,1)="-",LEFT(Z589,1),LEFT(Z589,2)))+0))</f>
        <v>4</v>
      </c>
      <c r="BZ589" s="77">
        <f>(IF(AA589="","",(IF(MID(AA589,2,1)="-",LEFT(AA589,1),LEFT(AA589,2)))+0))</f>
        <v>1</v>
      </c>
      <c r="CA589" s="92">
        <f>(IF(AB589="","",(IF(MID(AB589,2,1)="-",LEFT(AB589,1),LEFT(AB589,2)))+0))</f>
        <v>4</v>
      </c>
      <c r="CB589" s="77"/>
      <c r="CC589" s="77"/>
      <c r="CD589" s="77"/>
      <c r="CE589" s="77"/>
      <c r="CF589" s="77"/>
      <c r="CG589" s="77"/>
      <c r="CH589" s="77"/>
      <c r="CI589" s="77"/>
      <c r="CJ589" s="78"/>
      <c r="CK589" s="90">
        <f t="shared" si="1002"/>
        <v>0</v>
      </c>
      <c r="CL589" s="77">
        <f t="shared" si="1002"/>
        <v>3</v>
      </c>
      <c r="CM589" s="77">
        <f t="shared" si="1002"/>
        <v>2</v>
      </c>
      <c r="CN589" s="77">
        <f t="shared" si="1002"/>
        <v>0</v>
      </c>
      <c r="CO589" s="77">
        <f t="shared" si="1002"/>
        <v>0</v>
      </c>
      <c r="CP589" s="77">
        <f t="shared" si="1002"/>
        <v>0</v>
      </c>
      <c r="CQ589" s="77">
        <f t="shared" si="1002"/>
        <v>2</v>
      </c>
      <c r="CR589" s="77">
        <f t="shared" si="1002"/>
        <v>1</v>
      </c>
      <c r="CS589" s="77">
        <f t="shared" si="1002"/>
        <v>1</v>
      </c>
      <c r="CT589" s="77">
        <f t="shared" si="1002"/>
        <v>1</v>
      </c>
      <c r="CU589" s="91"/>
      <c r="CV589" s="77">
        <f>(IF(X589="","",IF(RIGHT(X589,2)="10",RIGHT(X589,2),RIGHT(X589,1))+0))</f>
        <v>2</v>
      </c>
      <c r="CW589" s="77">
        <f>(IF(Y589="","",IF(RIGHT(Y589,2)="10",RIGHT(Y589,2),RIGHT(Y589,1))+0))</f>
        <v>0</v>
      </c>
      <c r="CX589" s="77">
        <f>(IF(Z589="","",IF(RIGHT(Z589,2)="10",RIGHT(Z589,2),RIGHT(Z589,1))+0))</f>
        <v>1</v>
      </c>
      <c r="CY589" s="77">
        <f>(IF(AA589="","",IF(RIGHT(AA589,2)="10",RIGHT(AA589,2),RIGHT(AA589,1))+0))</f>
        <v>1</v>
      </c>
      <c r="CZ589" s="92">
        <f>(IF(AB589="","",IF(RIGHT(AB589,2)="10",RIGHT(AB589,2),RIGHT(AB589,1))+0))</f>
        <v>4</v>
      </c>
      <c r="DA589" s="77"/>
      <c r="DB589" s="77"/>
      <c r="DC589" s="77"/>
      <c r="DD589" s="77"/>
      <c r="DE589" s="77"/>
      <c r="DF589" s="77"/>
      <c r="DG589" s="77"/>
      <c r="DH589" s="77"/>
      <c r="DJ589" s="90" t="str">
        <f t="shared" si="1003"/>
        <v>H</v>
      </c>
      <c r="DK589" s="77" t="str">
        <f t="shared" si="1003"/>
        <v>A</v>
      </c>
      <c r="DL589" s="77" t="str">
        <f t="shared" si="1003"/>
        <v>H</v>
      </c>
      <c r="DM589" s="77" t="str">
        <f t="shared" si="1003"/>
        <v>H</v>
      </c>
      <c r="DN589" s="77" t="str">
        <f t="shared" si="1003"/>
        <v>H</v>
      </c>
      <c r="DO589" s="77" t="str">
        <f t="shared" si="1003"/>
        <v>H</v>
      </c>
      <c r="DP589" s="77" t="str">
        <f t="shared" si="1003"/>
        <v>H</v>
      </c>
      <c r="DQ589" s="77" t="str">
        <f t="shared" si="1003"/>
        <v>H</v>
      </c>
      <c r="DR589" s="77" t="str">
        <f t="shared" si="1003"/>
        <v>D</v>
      </c>
      <c r="DS589" s="77" t="str">
        <f t="shared" si="1003"/>
        <v>H</v>
      </c>
      <c r="DT589" s="91"/>
      <c r="DU589" s="77" t="str">
        <f>(IF(X589="","",IF(BW589&gt;CV589,"H",IF(BW589&lt;CV589,"A","D"))))</f>
        <v>D</v>
      </c>
      <c r="DV589" s="77" t="str">
        <f>(IF(Y589="","",IF(BX589&gt;CW589,"H",IF(BX589&lt;CW589,"A","D"))))</f>
        <v>D</v>
      </c>
      <c r="DW589" s="77" t="str">
        <f>(IF(Z589="","",IF(BY589&gt;CX589,"H",IF(BY589&lt;CX589,"A","D"))))</f>
        <v>H</v>
      </c>
      <c r="DX589" s="77" t="str">
        <f>(IF(AA589="","",IF(BZ589&gt;CY589,"H",IF(BZ589&lt;CY589,"A","D"))))</f>
        <v>D</v>
      </c>
      <c r="DY589" s="92" t="str">
        <f>(IF(AB589="","",IF(CA589&gt;CZ589,"H",IF(CA589&lt;CZ589,"A","D"))))</f>
        <v>D</v>
      </c>
      <c r="DZ589" s="56"/>
      <c r="EA589" s="56"/>
      <c r="EB589" s="56"/>
      <c r="EC589" s="56"/>
      <c r="ED589" s="56"/>
      <c r="EE589" s="56"/>
      <c r="EF589" s="56"/>
      <c r="EG589" s="56"/>
      <c r="EI589" s="53" t="str">
        <f t="shared" si="983"/>
        <v>Maidenhead United</v>
      </c>
      <c r="EJ589" s="79">
        <f t="shared" si="1004"/>
        <v>30</v>
      </c>
      <c r="EK589" s="80">
        <f t="shared" si="984"/>
        <v>9</v>
      </c>
      <c r="EL589" s="80">
        <f t="shared" si="985"/>
        <v>5</v>
      </c>
      <c r="EM589" s="80">
        <f t="shared" si="986"/>
        <v>1</v>
      </c>
      <c r="EN589" s="80">
        <f>COUNTIF(DT$579:DT$594,"A")</f>
        <v>9</v>
      </c>
      <c r="EO589" s="80">
        <f>COUNTIF(DT$579:DT$594,"D")</f>
        <v>3</v>
      </c>
      <c r="EP589" s="80">
        <f>COUNTIF(DT$579:DT$594,"H")</f>
        <v>3</v>
      </c>
      <c r="EQ589" s="79">
        <f t="shared" si="1005"/>
        <v>18</v>
      </c>
      <c r="ER589" s="79">
        <f t="shared" si="987"/>
        <v>8</v>
      </c>
      <c r="ES589" s="79">
        <f t="shared" si="987"/>
        <v>4</v>
      </c>
      <c r="ET589" s="81">
        <f>SUM($BL589:$CI589)+SUM(CU$579:CU$594)</f>
        <v>100</v>
      </c>
      <c r="EU589" s="81">
        <f>SUM($CK589:$DH589)+SUM(BV$579:BV$594)</f>
        <v>48</v>
      </c>
      <c r="EV589" s="79">
        <f t="shared" si="988"/>
        <v>44</v>
      </c>
      <c r="EW589" s="136">
        <f t="shared" si="989"/>
        <v>2.0833333333333335</v>
      </c>
      <c r="EX589" s="78"/>
      <c r="EY589" s="80">
        <f t="shared" si="990"/>
        <v>30</v>
      </c>
      <c r="EZ589" s="80">
        <f t="shared" si="991"/>
        <v>18</v>
      </c>
      <c r="FA589" s="80">
        <f t="shared" si="992"/>
        <v>8</v>
      </c>
      <c r="FB589" s="80">
        <f t="shared" si="993"/>
        <v>4</v>
      </c>
      <c r="FC589" s="80">
        <f t="shared" si="994"/>
        <v>98</v>
      </c>
      <c r="FD589" s="80">
        <f t="shared" si="995"/>
        <v>48</v>
      </c>
      <c r="FE589" s="80">
        <f t="shared" si="996"/>
        <v>44</v>
      </c>
      <c r="FF589" s="80">
        <f t="shared" si="997"/>
        <v>2.0416666666666665</v>
      </c>
      <c r="FH589" s="54">
        <f t="shared" si="1006"/>
        <v>0</v>
      </c>
      <c r="FI589" s="54">
        <f t="shared" si="1007"/>
        <v>0</v>
      </c>
      <c r="FJ589" s="54">
        <f t="shared" si="998"/>
        <v>0</v>
      </c>
      <c r="FK589" s="54">
        <f t="shared" si="998"/>
        <v>0</v>
      </c>
      <c r="FL589" s="54">
        <f t="shared" si="998"/>
        <v>1</v>
      </c>
      <c r="FM589" s="54">
        <f t="shared" si="998"/>
        <v>0</v>
      </c>
      <c r="FN589" s="54">
        <f t="shared" si="998"/>
        <v>0</v>
      </c>
      <c r="FO589" s="54">
        <f t="shared" si="998"/>
        <v>1</v>
      </c>
      <c r="FQ589" s="54" t="str">
        <f t="shared" si="1008"/>
        <v>Maidenhead United</v>
      </c>
      <c r="FR589" s="54">
        <f t="shared" si="1009"/>
        <v>0</v>
      </c>
      <c r="FS589" s="54">
        <f t="shared" si="999"/>
        <v>0</v>
      </c>
      <c r="FT589" s="54">
        <f t="shared" si="1000"/>
        <v>0</v>
      </c>
      <c r="FU589" s="54">
        <f t="shared" si="1000"/>
        <v>0</v>
      </c>
      <c r="FV589" s="54">
        <f t="shared" si="976"/>
        <v>-2</v>
      </c>
      <c r="FW589" s="54">
        <f t="shared" si="976"/>
        <v>0</v>
      </c>
      <c r="FX589" s="54">
        <f t="shared" si="976"/>
        <v>0</v>
      </c>
      <c r="FY589" s="54" t="s">
        <v>1410</v>
      </c>
      <c r="FZ589" s="61"/>
      <c r="GA589" s="59"/>
      <c r="GB589" s="60"/>
      <c r="GC589" s="58"/>
      <c r="GD589" s="59"/>
      <c r="GE589" s="61"/>
      <c r="GF589" s="58"/>
      <c r="GG589" s="61"/>
      <c r="GH589" s="61"/>
      <c r="GJ589" s="421" t="s">
        <v>1139</v>
      </c>
      <c r="GK589" s="422" t="s">
        <v>486</v>
      </c>
      <c r="GL589" s="422" t="s">
        <v>486</v>
      </c>
      <c r="GM589" s="422" t="s">
        <v>486</v>
      </c>
      <c r="GN589" s="422" t="s">
        <v>486</v>
      </c>
    </row>
    <row r="590" spans="1:196" s="53" customFormat="1" ht="13.2" x14ac:dyDescent="0.25">
      <c r="A590" s="53">
        <v>12</v>
      </c>
      <c r="B590" s="53" t="s">
        <v>1363</v>
      </c>
      <c r="C590" s="57">
        <v>30</v>
      </c>
      <c r="D590" s="57">
        <v>10</v>
      </c>
      <c r="E590" s="57">
        <v>6</v>
      </c>
      <c r="F590" s="57">
        <v>14</v>
      </c>
      <c r="G590" s="57">
        <v>60</v>
      </c>
      <c r="H590" s="57">
        <v>84</v>
      </c>
      <c r="I590" s="57">
        <v>26</v>
      </c>
      <c r="J590" s="95">
        <f t="shared" si="979"/>
        <v>0.7142857142857143</v>
      </c>
      <c r="L590" s="82" t="s">
        <v>1139</v>
      </c>
      <c r="M590" s="86" t="s">
        <v>206</v>
      </c>
      <c r="N590" s="88" t="s">
        <v>87</v>
      </c>
      <c r="O590" s="88" t="s">
        <v>59</v>
      </c>
      <c r="P590" s="88" t="s">
        <v>304</v>
      </c>
      <c r="Q590" s="88" t="s">
        <v>89</v>
      </c>
      <c r="R590" s="84" t="s">
        <v>76</v>
      </c>
      <c r="S590" s="88" t="s">
        <v>148</v>
      </c>
      <c r="T590" s="88" t="s">
        <v>62</v>
      </c>
      <c r="U590" s="88" t="s">
        <v>459</v>
      </c>
      <c r="V590" s="88" t="s">
        <v>269</v>
      </c>
      <c r="W590" s="88" t="s">
        <v>103</v>
      </c>
      <c r="X590" s="83"/>
      <c r="Y590" s="88" t="s">
        <v>85</v>
      </c>
      <c r="Z590" s="88" t="s">
        <v>200</v>
      </c>
      <c r="AA590" s="88" t="s">
        <v>74</v>
      </c>
      <c r="AB590" s="89" t="s">
        <v>76</v>
      </c>
      <c r="AL590" s="82" t="s">
        <v>1139</v>
      </c>
      <c r="AM590" s="253" t="s">
        <v>168</v>
      </c>
      <c r="AN590" s="59" t="s">
        <v>190</v>
      </c>
      <c r="AO590" s="59" t="s">
        <v>187</v>
      </c>
      <c r="AP590" s="59" t="s">
        <v>208</v>
      </c>
      <c r="AQ590" s="59" t="s">
        <v>584</v>
      </c>
      <c r="AR590" s="84" t="s">
        <v>1160</v>
      </c>
      <c r="AS590" s="59" t="s">
        <v>482</v>
      </c>
      <c r="AT590" s="59" t="s">
        <v>192</v>
      </c>
      <c r="AU590" s="59" t="s">
        <v>158</v>
      </c>
      <c r="AV590" s="59" t="s">
        <v>153</v>
      </c>
      <c r="AW590" s="59" t="s">
        <v>212</v>
      </c>
      <c r="AX590" s="83"/>
      <c r="AY590" s="59" t="s">
        <v>159</v>
      </c>
      <c r="AZ590" s="59" t="s">
        <v>182</v>
      </c>
      <c r="BA590" s="59" t="s">
        <v>1035</v>
      </c>
      <c r="BB590" s="85" t="s">
        <v>202</v>
      </c>
      <c r="BC590" s="54"/>
      <c r="BD590" s="54"/>
      <c r="BE590" s="54"/>
      <c r="BF590" s="54"/>
      <c r="BG590" s="54"/>
      <c r="BH590" s="54"/>
      <c r="BI590" s="54"/>
      <c r="BJ590" s="54"/>
      <c r="BL590" s="90">
        <f t="shared" si="1001"/>
        <v>1</v>
      </c>
      <c r="BM590" s="77">
        <f t="shared" si="1001"/>
        <v>3</v>
      </c>
      <c r="BN590" s="77">
        <f t="shared" si="1001"/>
        <v>4</v>
      </c>
      <c r="BO590" s="77">
        <f t="shared" si="1001"/>
        <v>4</v>
      </c>
      <c r="BP590" s="77">
        <f t="shared" si="1001"/>
        <v>3</v>
      </c>
      <c r="BQ590" s="77">
        <f t="shared" si="1001"/>
        <v>0</v>
      </c>
      <c r="BR590" s="77">
        <f t="shared" si="1001"/>
        <v>0</v>
      </c>
      <c r="BS590" s="77">
        <f t="shared" si="1001"/>
        <v>1</v>
      </c>
      <c r="BT590" s="77">
        <f t="shared" si="1001"/>
        <v>5</v>
      </c>
      <c r="BU590" s="77">
        <f t="shared" si="1001"/>
        <v>7</v>
      </c>
      <c r="BV590" s="77">
        <f>(IF(W590="","",(IF(MID(W590,2,1)="-",LEFT(W590,1),LEFT(W590,2)))+0))</f>
        <v>1</v>
      </c>
      <c r="BW590" s="91"/>
      <c r="BX590" s="77">
        <f>(IF(Y590="","",(IF(MID(Y590,2,1)="-",LEFT(Y590,1),LEFT(Y590,2)))+0))</f>
        <v>0</v>
      </c>
      <c r="BY590" s="77">
        <f>(IF(Z590="","",(IF(MID(Z590,2,1)="-",LEFT(Z590,1),LEFT(Z590,2)))+0))</f>
        <v>2</v>
      </c>
      <c r="BZ590" s="77">
        <f>(IF(AA590="","",(IF(MID(AA590,2,1)="-",LEFT(AA590,1),LEFT(AA590,2)))+0))</f>
        <v>1</v>
      </c>
      <c r="CA590" s="92">
        <f>(IF(AB590="","",(IF(MID(AB590,2,1)="-",LEFT(AB590,1),LEFT(AB590,2)))+0))</f>
        <v>0</v>
      </c>
      <c r="CB590" s="77"/>
      <c r="CC590" s="77"/>
      <c r="CD590" s="77"/>
      <c r="CE590" s="77"/>
      <c r="CF590" s="77"/>
      <c r="CG590" s="77"/>
      <c r="CH590" s="77"/>
      <c r="CI590" s="77"/>
      <c r="CJ590" s="78"/>
      <c r="CK590" s="90">
        <f t="shared" si="1002"/>
        <v>4</v>
      </c>
      <c r="CL590" s="77">
        <f t="shared" si="1002"/>
        <v>3</v>
      </c>
      <c r="CM590" s="77">
        <f t="shared" si="1002"/>
        <v>0</v>
      </c>
      <c r="CN590" s="77">
        <f t="shared" si="1002"/>
        <v>2</v>
      </c>
      <c r="CO590" s="77">
        <f t="shared" si="1002"/>
        <v>0</v>
      </c>
      <c r="CP590" s="77">
        <f t="shared" si="1002"/>
        <v>2</v>
      </c>
      <c r="CQ590" s="77">
        <f t="shared" si="1002"/>
        <v>1</v>
      </c>
      <c r="CR590" s="77">
        <f t="shared" si="1002"/>
        <v>1</v>
      </c>
      <c r="CS590" s="77">
        <f t="shared" si="1002"/>
        <v>3</v>
      </c>
      <c r="CT590" s="77">
        <f t="shared" si="1002"/>
        <v>1</v>
      </c>
      <c r="CU590" s="77">
        <f>(IF(W590="","",IF(RIGHT(W590,2)="10",RIGHT(W590,2),RIGHT(W590,1))+0))</f>
        <v>3</v>
      </c>
      <c r="CV590" s="91"/>
      <c r="CW590" s="77">
        <f>(IF(Y590="","",IF(RIGHT(Y590,2)="10",RIGHT(Y590,2),RIGHT(Y590,1))+0))</f>
        <v>4</v>
      </c>
      <c r="CX590" s="77">
        <f>(IF(Z590="","",IF(RIGHT(Z590,2)="10",RIGHT(Z590,2),RIGHT(Z590,1))+0))</f>
        <v>2</v>
      </c>
      <c r="CY590" s="77">
        <f>(IF(AA590="","",IF(RIGHT(AA590,2)="10",RIGHT(AA590,2),RIGHT(AA590,1))+0))</f>
        <v>2</v>
      </c>
      <c r="CZ590" s="92">
        <f>(IF(AB590="","",IF(RIGHT(AB590,2)="10",RIGHT(AB590,2),RIGHT(AB590,1))+0))</f>
        <v>2</v>
      </c>
      <c r="DA590" s="77"/>
      <c r="DB590" s="77"/>
      <c r="DC590" s="77"/>
      <c r="DD590" s="77"/>
      <c r="DE590" s="77"/>
      <c r="DF590" s="77"/>
      <c r="DG590" s="77"/>
      <c r="DH590" s="77"/>
      <c r="DI590" s="54"/>
      <c r="DJ590" s="90" t="str">
        <f t="shared" si="1003"/>
        <v>A</v>
      </c>
      <c r="DK590" s="77" t="str">
        <f t="shared" si="1003"/>
        <v>D</v>
      </c>
      <c r="DL590" s="77" t="str">
        <f t="shared" si="1003"/>
        <v>H</v>
      </c>
      <c r="DM590" s="77" t="str">
        <f t="shared" si="1003"/>
        <v>H</v>
      </c>
      <c r="DN590" s="77" t="str">
        <f t="shared" si="1003"/>
        <v>H</v>
      </c>
      <c r="DO590" s="77" t="str">
        <f t="shared" si="1003"/>
        <v>A</v>
      </c>
      <c r="DP590" s="77" t="str">
        <f t="shared" si="1003"/>
        <v>A</v>
      </c>
      <c r="DQ590" s="77" t="str">
        <f t="shared" si="1003"/>
        <v>D</v>
      </c>
      <c r="DR590" s="77" t="str">
        <f t="shared" si="1003"/>
        <v>H</v>
      </c>
      <c r="DS590" s="77" t="str">
        <f t="shared" si="1003"/>
        <v>H</v>
      </c>
      <c r="DT590" s="77" t="str">
        <f>(IF(W590="","",IF(BV590&gt;CU590,"H",IF(BV590&lt;CU590,"A","D"))))</f>
        <v>A</v>
      </c>
      <c r="DU590" s="91"/>
      <c r="DV590" s="77" t="str">
        <f>(IF(Y590="","",IF(BX590&gt;CW590,"H",IF(BX590&lt;CW590,"A","D"))))</f>
        <v>A</v>
      </c>
      <c r="DW590" s="77" t="str">
        <f>(IF(Z590="","",IF(BY590&gt;CX590,"H",IF(BY590&lt;CX590,"A","D"))))</f>
        <v>D</v>
      </c>
      <c r="DX590" s="77" t="str">
        <f>(IF(AA590="","",IF(BZ590&gt;CY590,"H",IF(BZ590&lt;CY590,"A","D"))))</f>
        <v>A</v>
      </c>
      <c r="DY590" s="92" t="str">
        <f>(IF(AB590="","",IF(CA590&gt;CZ590,"H",IF(CA590&lt;CZ590,"A","D"))))</f>
        <v>A</v>
      </c>
      <c r="DZ590" s="56"/>
      <c r="EA590" s="56"/>
      <c r="EB590" s="56"/>
      <c r="EC590" s="56"/>
      <c r="ED590" s="56"/>
      <c r="EE590" s="56"/>
      <c r="EF590" s="56"/>
      <c r="EG590" s="56"/>
      <c r="EH590" s="54"/>
      <c r="EI590" s="53" t="str">
        <f t="shared" si="983"/>
        <v>Slough Town</v>
      </c>
      <c r="EJ590" s="79">
        <f t="shared" si="1004"/>
        <v>30</v>
      </c>
      <c r="EK590" s="80">
        <f t="shared" si="984"/>
        <v>5</v>
      </c>
      <c r="EL590" s="80">
        <f t="shared" si="985"/>
        <v>3</v>
      </c>
      <c r="EM590" s="80">
        <f t="shared" si="986"/>
        <v>7</v>
      </c>
      <c r="EN590" s="80">
        <f>COUNTIF(DU$579:DU$594,"A")</f>
        <v>7</v>
      </c>
      <c r="EO590" s="80">
        <f>COUNTIF(DU$579:DU$594,"D")</f>
        <v>5</v>
      </c>
      <c r="EP590" s="80">
        <f>COUNTIF(DU$579:DU$594,"H")</f>
        <v>3</v>
      </c>
      <c r="EQ590" s="79">
        <f t="shared" si="1005"/>
        <v>12</v>
      </c>
      <c r="ER590" s="79">
        <f t="shared" si="987"/>
        <v>8</v>
      </c>
      <c r="ES590" s="79">
        <f t="shared" si="987"/>
        <v>10</v>
      </c>
      <c r="ET590" s="81">
        <f>SUM($BL590:$CI590)+SUM(CV$579:CV$594)</f>
        <v>68</v>
      </c>
      <c r="EU590" s="81">
        <f>SUM($CK590:$DH590)+SUM(BW$579:BW$594)</f>
        <v>61</v>
      </c>
      <c r="EV590" s="79">
        <f t="shared" si="988"/>
        <v>32</v>
      </c>
      <c r="EW590" s="136">
        <f t="shared" si="989"/>
        <v>1.1147540983606556</v>
      </c>
      <c r="EX590" s="78"/>
      <c r="EY590" s="80">
        <f t="shared" si="990"/>
        <v>30</v>
      </c>
      <c r="EZ590" s="80">
        <f t="shared" si="991"/>
        <v>12</v>
      </c>
      <c r="FA590" s="80">
        <f t="shared" si="992"/>
        <v>8</v>
      </c>
      <c r="FB590" s="80">
        <f t="shared" si="993"/>
        <v>10</v>
      </c>
      <c r="FC590" s="80">
        <f t="shared" si="994"/>
        <v>68</v>
      </c>
      <c r="FD590" s="80">
        <f t="shared" si="995"/>
        <v>61</v>
      </c>
      <c r="FE590" s="80">
        <f t="shared" si="996"/>
        <v>32</v>
      </c>
      <c r="FF590" s="80">
        <f t="shared" si="997"/>
        <v>1.1147540983606556</v>
      </c>
      <c r="FG590" s="54"/>
      <c r="FH590" s="54">
        <f t="shared" si="1006"/>
        <v>0</v>
      </c>
      <c r="FI590" s="54">
        <f t="shared" si="1007"/>
        <v>0</v>
      </c>
      <c r="FJ590" s="54">
        <f t="shared" si="998"/>
        <v>0</v>
      </c>
      <c r="FK590" s="54">
        <f t="shared" si="998"/>
        <v>0</v>
      </c>
      <c r="FL590" s="54">
        <f t="shared" si="998"/>
        <v>0</v>
      </c>
      <c r="FM590" s="54">
        <f t="shared" si="998"/>
        <v>0</v>
      </c>
      <c r="FN590" s="54">
        <f t="shared" si="998"/>
        <v>0</v>
      </c>
      <c r="FO590" s="54">
        <f t="shared" si="998"/>
        <v>0</v>
      </c>
      <c r="FQ590" s="54" t="str">
        <f t="shared" si="1008"/>
        <v/>
      </c>
      <c r="FR590" s="54" t="str">
        <f t="shared" si="1009"/>
        <v/>
      </c>
      <c r="FS590" s="54" t="str">
        <f t="shared" si="999"/>
        <v/>
      </c>
      <c r="FT590" s="54" t="str">
        <f t="shared" si="1000"/>
        <v/>
      </c>
      <c r="FU590" s="54" t="str">
        <f t="shared" si="1000"/>
        <v/>
      </c>
      <c r="FV590" s="54" t="str">
        <f t="shared" si="976"/>
        <v/>
      </c>
      <c r="FW590" s="54" t="str">
        <f t="shared" si="976"/>
        <v/>
      </c>
      <c r="FX590" s="54" t="str">
        <f t="shared" si="976"/>
        <v/>
      </c>
      <c r="FY590" s="54" t="s">
        <v>1411</v>
      </c>
      <c r="FZ590" s="61"/>
      <c r="GA590" s="59"/>
      <c r="GB590" s="60" t="s">
        <v>1412</v>
      </c>
      <c r="GC590" s="58"/>
      <c r="GD590" s="59"/>
      <c r="GE590" s="61"/>
      <c r="GF590" s="58"/>
      <c r="GG590" s="61"/>
      <c r="GH590" s="61"/>
      <c r="GJ590" s="421" t="s">
        <v>1146</v>
      </c>
      <c r="GK590" s="422" t="s">
        <v>486</v>
      </c>
      <c r="GL590" s="422" t="s">
        <v>486</v>
      </c>
      <c r="GM590" s="422" t="s">
        <v>486</v>
      </c>
      <c r="GN590" s="422" t="s">
        <v>486</v>
      </c>
    </row>
    <row r="591" spans="1:196" s="54" customFormat="1" ht="13.2" x14ac:dyDescent="0.25">
      <c r="A591" s="54">
        <v>13</v>
      </c>
      <c r="B591" s="54" t="s">
        <v>1150</v>
      </c>
      <c r="C591" s="56">
        <v>30</v>
      </c>
      <c r="D591" s="282">
        <v>10</v>
      </c>
      <c r="E591" s="56">
        <v>5</v>
      </c>
      <c r="F591" s="282">
        <v>15</v>
      </c>
      <c r="G591" s="56">
        <v>66</v>
      </c>
      <c r="H591" s="56">
        <v>83</v>
      </c>
      <c r="I591" s="425">
        <v>25</v>
      </c>
      <c r="J591" s="69">
        <f t="shared" si="979"/>
        <v>0.79518072289156627</v>
      </c>
      <c r="L591" s="82" t="s">
        <v>1146</v>
      </c>
      <c r="M591" s="150" t="s">
        <v>86</v>
      </c>
      <c r="N591" s="148" t="s">
        <v>273</v>
      </c>
      <c r="O591" s="88" t="s">
        <v>58</v>
      </c>
      <c r="P591" s="148" t="s">
        <v>89</v>
      </c>
      <c r="Q591" s="148" t="s">
        <v>200</v>
      </c>
      <c r="R591" s="84" t="s">
        <v>176</v>
      </c>
      <c r="S591" s="88" t="s">
        <v>200</v>
      </c>
      <c r="T591" s="88" t="s">
        <v>200</v>
      </c>
      <c r="U591" s="88" t="s">
        <v>101</v>
      </c>
      <c r="V591" s="88" t="s">
        <v>691</v>
      </c>
      <c r="W591" s="88" t="s">
        <v>176</v>
      </c>
      <c r="X591" s="88" t="s">
        <v>148</v>
      </c>
      <c r="Y591" s="83"/>
      <c r="Z591" s="252" t="s">
        <v>162</v>
      </c>
      <c r="AA591" s="148" t="s">
        <v>102</v>
      </c>
      <c r="AB591" s="89" t="s">
        <v>59</v>
      </c>
      <c r="AL591" s="82" t="s">
        <v>1146</v>
      </c>
      <c r="AM591" s="253" t="s">
        <v>189</v>
      </c>
      <c r="AN591" s="59" t="s">
        <v>154</v>
      </c>
      <c r="AO591" s="59" t="s">
        <v>167</v>
      </c>
      <c r="AP591" s="59" t="s">
        <v>198</v>
      </c>
      <c r="AQ591" s="59" t="s">
        <v>179</v>
      </c>
      <c r="AR591" s="84" t="s">
        <v>182</v>
      </c>
      <c r="AS591" s="59" t="s">
        <v>780</v>
      </c>
      <c r="AT591" s="59" t="s">
        <v>482</v>
      </c>
      <c r="AU591" s="59" t="s">
        <v>157</v>
      </c>
      <c r="AV591" s="59" t="s">
        <v>152</v>
      </c>
      <c r="AW591" s="59" t="s">
        <v>188</v>
      </c>
      <c r="AX591" s="59" t="s">
        <v>151</v>
      </c>
      <c r="AY591" s="83"/>
      <c r="AZ591" s="59" t="s">
        <v>635</v>
      </c>
      <c r="BA591" s="59" t="s">
        <v>160</v>
      </c>
      <c r="BB591" s="85" t="s">
        <v>208</v>
      </c>
      <c r="BL591" s="90">
        <f t="shared" si="1001"/>
        <v>0</v>
      </c>
      <c r="BM591" s="77">
        <f t="shared" si="1001"/>
        <v>4</v>
      </c>
      <c r="BN591" s="77">
        <f t="shared" si="1001"/>
        <v>5</v>
      </c>
      <c r="BO591" s="77">
        <f t="shared" si="1001"/>
        <v>3</v>
      </c>
      <c r="BP591" s="77">
        <f t="shared" si="1001"/>
        <v>2</v>
      </c>
      <c r="BQ591" s="77">
        <f t="shared" si="1001"/>
        <v>2</v>
      </c>
      <c r="BR591" s="77">
        <f t="shared" si="1001"/>
        <v>2</v>
      </c>
      <c r="BS591" s="77">
        <f t="shared" si="1001"/>
        <v>2</v>
      </c>
      <c r="BT591" s="77">
        <f t="shared" si="1001"/>
        <v>3</v>
      </c>
      <c r="BU591" s="77">
        <f t="shared" si="1001"/>
        <v>7</v>
      </c>
      <c r="BV591" s="77">
        <f>(IF(W591="","",(IF(MID(W591,2,1)="-",LEFT(W591,1),LEFT(W591,2)))+0))</f>
        <v>2</v>
      </c>
      <c r="BW591" s="77">
        <f>(IF(X591="","",(IF(MID(X591,2,1)="-",LEFT(X591,1),LEFT(X591,2)))+0))</f>
        <v>0</v>
      </c>
      <c r="BX591" s="91"/>
      <c r="BY591" s="77">
        <f>(IF(Z591="","",(IF(MID(Z591,2,1)="-",LEFT(Z591,1),LEFT(Z591,2)))+0))</f>
        <v>6</v>
      </c>
      <c r="BZ591" s="77">
        <f>(IF(AA591="","",(IF(MID(AA591,2,1)="-",LEFT(AA591,1),LEFT(AA591,2)))+0))</f>
        <v>2</v>
      </c>
      <c r="CA591" s="92">
        <f>(IF(AB591="","",(IF(MID(AB591,2,1)="-",LEFT(AB591,1),LEFT(AB591,2)))+0))</f>
        <v>4</v>
      </c>
      <c r="CB591" s="77"/>
      <c r="CC591" s="77"/>
      <c r="CD591" s="77"/>
      <c r="CE591" s="77"/>
      <c r="CF591" s="77"/>
      <c r="CG591" s="77"/>
      <c r="CH591" s="77"/>
      <c r="CI591" s="77"/>
      <c r="CJ591" s="78"/>
      <c r="CK591" s="90">
        <f t="shared" si="1002"/>
        <v>3</v>
      </c>
      <c r="CL591" s="77">
        <f t="shared" si="1002"/>
        <v>4</v>
      </c>
      <c r="CM591" s="77">
        <f t="shared" si="1002"/>
        <v>1</v>
      </c>
      <c r="CN591" s="77">
        <f t="shared" si="1002"/>
        <v>0</v>
      </c>
      <c r="CO591" s="77">
        <f t="shared" si="1002"/>
        <v>2</v>
      </c>
      <c r="CP591" s="77">
        <f t="shared" si="1002"/>
        <v>3</v>
      </c>
      <c r="CQ591" s="77">
        <f t="shared" si="1002"/>
        <v>2</v>
      </c>
      <c r="CR591" s="77">
        <f t="shared" si="1002"/>
        <v>2</v>
      </c>
      <c r="CS591" s="77">
        <f t="shared" si="1002"/>
        <v>2</v>
      </c>
      <c r="CT591" s="77">
        <f t="shared" si="1002"/>
        <v>3</v>
      </c>
      <c r="CU591" s="77">
        <f>(IF(W591="","",IF(RIGHT(W591,2)="10",RIGHT(W591,2),RIGHT(W591,1))+0))</f>
        <v>3</v>
      </c>
      <c r="CV591" s="77">
        <f>(IF(X591="","",IF(RIGHT(X591,2)="10",RIGHT(X591,2),RIGHT(X591,1))+0))</f>
        <v>1</v>
      </c>
      <c r="CW591" s="91"/>
      <c r="CX591" s="77">
        <f>(IF(Z591="","",IF(RIGHT(Z591,2)="10",RIGHT(Z591,2),RIGHT(Z591,1))+0))</f>
        <v>0</v>
      </c>
      <c r="CY591" s="77">
        <f>(IF(AA591="","",IF(RIGHT(AA591,2)="10",RIGHT(AA591,2),RIGHT(AA591,1))+0))</f>
        <v>4</v>
      </c>
      <c r="CZ591" s="92">
        <f>(IF(AB591="","",IF(RIGHT(AB591,2)="10",RIGHT(AB591,2),RIGHT(AB591,1))+0))</f>
        <v>0</v>
      </c>
      <c r="DA591" s="77"/>
      <c r="DB591" s="77"/>
      <c r="DC591" s="77"/>
      <c r="DD591" s="77"/>
      <c r="DE591" s="77"/>
      <c r="DF591" s="77"/>
      <c r="DG591" s="77"/>
      <c r="DH591" s="77"/>
      <c r="DJ591" s="90" t="str">
        <f t="shared" si="1003"/>
        <v>A</v>
      </c>
      <c r="DK591" s="77" t="str">
        <f t="shared" si="1003"/>
        <v>D</v>
      </c>
      <c r="DL591" s="77" t="str">
        <f t="shared" si="1003"/>
        <v>H</v>
      </c>
      <c r="DM591" s="77" t="str">
        <f t="shared" si="1003"/>
        <v>H</v>
      </c>
      <c r="DN591" s="77" t="str">
        <f t="shared" si="1003"/>
        <v>D</v>
      </c>
      <c r="DO591" s="77" t="str">
        <f t="shared" si="1003"/>
        <v>A</v>
      </c>
      <c r="DP591" s="77" t="str">
        <f t="shared" si="1003"/>
        <v>D</v>
      </c>
      <c r="DQ591" s="77" t="str">
        <f t="shared" si="1003"/>
        <v>D</v>
      </c>
      <c r="DR591" s="77" t="str">
        <f t="shared" si="1003"/>
        <v>H</v>
      </c>
      <c r="DS591" s="77" t="str">
        <f t="shared" si="1003"/>
        <v>H</v>
      </c>
      <c r="DT591" s="77" t="str">
        <f>(IF(W591="","",IF(BV591&gt;CU591,"H",IF(BV591&lt;CU591,"A","D"))))</f>
        <v>A</v>
      </c>
      <c r="DU591" s="77" t="str">
        <f>(IF(X591="","",IF(BW591&gt;CV591,"H",IF(BW591&lt;CV591,"A","D"))))</f>
        <v>A</v>
      </c>
      <c r="DV591" s="91"/>
      <c r="DW591" s="77" t="str">
        <f>(IF(Z591="","",IF(BY591&gt;CX591,"H",IF(BY591&lt;CX591,"A","D"))))</f>
        <v>H</v>
      </c>
      <c r="DX591" s="77" t="str">
        <f>(IF(AA591="","",IF(BZ591&gt;CY591,"H",IF(BZ591&lt;CY591,"A","D"))))</f>
        <v>A</v>
      </c>
      <c r="DY591" s="92" t="str">
        <f>(IF(AB591="","",IF(CA591&gt;CZ591,"H",IF(CA591&lt;CZ591,"A","D"))))</f>
        <v>H</v>
      </c>
      <c r="DZ591" s="56"/>
      <c r="EA591" s="56"/>
      <c r="EB591" s="56"/>
      <c r="EC591" s="56"/>
      <c r="ED591" s="56"/>
      <c r="EE591" s="56"/>
      <c r="EF591" s="56"/>
      <c r="EG591" s="56"/>
      <c r="EI591" s="53" t="str">
        <f t="shared" si="983"/>
        <v>Uxbridge</v>
      </c>
      <c r="EJ591" s="79">
        <f t="shared" si="1004"/>
        <v>30</v>
      </c>
      <c r="EK591" s="80">
        <f t="shared" si="984"/>
        <v>6</v>
      </c>
      <c r="EL591" s="80">
        <f t="shared" si="985"/>
        <v>4</v>
      </c>
      <c r="EM591" s="80">
        <f t="shared" si="986"/>
        <v>5</v>
      </c>
      <c r="EN591" s="80">
        <f>COUNTIF(DV$579:DV$594,"A")</f>
        <v>4</v>
      </c>
      <c r="EO591" s="80">
        <f>COUNTIF(DV$579:DV$594,"D")</f>
        <v>2</v>
      </c>
      <c r="EP591" s="80">
        <f>COUNTIF(DV$579:DV$594,"H")</f>
        <v>9</v>
      </c>
      <c r="EQ591" s="79">
        <f t="shared" si="1005"/>
        <v>10</v>
      </c>
      <c r="ER591" s="79">
        <f t="shared" si="987"/>
        <v>6</v>
      </c>
      <c r="ES591" s="79">
        <f t="shared" si="987"/>
        <v>14</v>
      </c>
      <c r="ET591" s="81">
        <f>SUM($BL591:$CI591)+SUM(CW$579:CW$594)</f>
        <v>65</v>
      </c>
      <c r="EU591" s="81">
        <f>SUM($CK591:$DH591)+SUM(BX$579:BX$594)</f>
        <v>64</v>
      </c>
      <c r="EV591" s="79">
        <f t="shared" si="988"/>
        <v>26</v>
      </c>
      <c r="EW591" s="136">
        <f t="shared" si="989"/>
        <v>1.015625</v>
      </c>
      <c r="EX591" s="78"/>
      <c r="EY591" s="80">
        <f t="shared" si="990"/>
        <v>30</v>
      </c>
      <c r="EZ591" s="80">
        <f t="shared" si="991"/>
        <v>10</v>
      </c>
      <c r="FA591" s="80">
        <f t="shared" si="992"/>
        <v>6</v>
      </c>
      <c r="FB591" s="80">
        <f t="shared" si="993"/>
        <v>14</v>
      </c>
      <c r="FC591" s="80">
        <f t="shared" si="994"/>
        <v>65</v>
      </c>
      <c r="FD591" s="80">
        <f t="shared" si="995"/>
        <v>64</v>
      </c>
      <c r="FE591" s="80">
        <f t="shared" si="996"/>
        <v>26</v>
      </c>
      <c r="FF591" s="80">
        <f t="shared" si="997"/>
        <v>1.015625</v>
      </c>
      <c r="FH591" s="54">
        <f t="shared" si="1006"/>
        <v>0</v>
      </c>
      <c r="FI591" s="54">
        <f t="shared" si="1007"/>
        <v>0</v>
      </c>
      <c r="FJ591" s="54">
        <f t="shared" si="998"/>
        <v>0</v>
      </c>
      <c r="FK591" s="54">
        <f t="shared" si="998"/>
        <v>0</v>
      </c>
      <c r="FL591" s="54">
        <f t="shared" si="998"/>
        <v>0</v>
      </c>
      <c r="FM591" s="54">
        <f t="shared" si="998"/>
        <v>0</v>
      </c>
      <c r="FN591" s="54">
        <f t="shared" si="998"/>
        <v>0</v>
      </c>
      <c r="FO591" s="54">
        <f t="shared" si="998"/>
        <v>0</v>
      </c>
      <c r="FQ591" s="54" t="str">
        <f t="shared" si="1008"/>
        <v/>
      </c>
      <c r="FR591" s="54" t="str">
        <f t="shared" si="1009"/>
        <v/>
      </c>
      <c r="FS591" s="54" t="str">
        <f t="shared" si="999"/>
        <v/>
      </c>
      <c r="FT591" s="54" t="str">
        <f t="shared" si="1000"/>
        <v/>
      </c>
      <c r="FU591" s="54" t="str">
        <f t="shared" si="1000"/>
        <v/>
      </c>
      <c r="FV591" s="54" t="str">
        <f t="shared" si="976"/>
        <v/>
      </c>
      <c r="FW591" s="54" t="str">
        <f t="shared" si="976"/>
        <v/>
      </c>
      <c r="FX591" s="54" t="str">
        <f t="shared" si="976"/>
        <v/>
      </c>
      <c r="FY591" s="54" t="s">
        <v>1144</v>
      </c>
      <c r="FZ591" s="61"/>
      <c r="GA591" s="59"/>
      <c r="GC591" s="58"/>
      <c r="GD591" s="59"/>
      <c r="GE591" s="61"/>
      <c r="GF591" s="58"/>
      <c r="GG591" s="61"/>
      <c r="GH591" s="61"/>
      <c r="GI591" s="53"/>
      <c r="GJ591" s="421" t="s">
        <v>1254</v>
      </c>
      <c r="GK591" s="422" t="s">
        <v>1413</v>
      </c>
      <c r="GL591" s="422" t="s">
        <v>486</v>
      </c>
      <c r="GM591" s="422" t="s">
        <v>1414</v>
      </c>
      <c r="GN591" s="422" t="s">
        <v>486</v>
      </c>
    </row>
    <row r="592" spans="1:196" s="54" customFormat="1" ht="13.2" x14ac:dyDescent="0.25">
      <c r="A592" s="54">
        <v>14</v>
      </c>
      <c r="B592" s="54" t="s">
        <v>1130</v>
      </c>
      <c r="C592" s="56">
        <v>30</v>
      </c>
      <c r="D592" s="56">
        <v>9</v>
      </c>
      <c r="E592" s="56">
        <v>5</v>
      </c>
      <c r="F592" s="56">
        <v>16</v>
      </c>
      <c r="G592" s="56">
        <v>55</v>
      </c>
      <c r="H592" s="56">
        <v>74</v>
      </c>
      <c r="I592" s="57">
        <v>23</v>
      </c>
      <c r="J592" s="69">
        <f t="shared" si="979"/>
        <v>0.7432432432432432</v>
      </c>
      <c r="L592" s="82" t="s">
        <v>1254</v>
      </c>
      <c r="M592" s="86" t="s">
        <v>60</v>
      </c>
      <c r="N592" s="148" t="s">
        <v>77</v>
      </c>
      <c r="O592" s="88" t="s">
        <v>60</v>
      </c>
      <c r="P592" s="88" t="s">
        <v>77</v>
      </c>
      <c r="Q592" s="252" t="s">
        <v>85</v>
      </c>
      <c r="R592" s="84" t="s">
        <v>89</v>
      </c>
      <c r="S592" s="88" t="s">
        <v>304</v>
      </c>
      <c r="T592" s="252" t="s">
        <v>77</v>
      </c>
      <c r="U592" s="88" t="s">
        <v>148</v>
      </c>
      <c r="V592" s="88" t="s">
        <v>99</v>
      </c>
      <c r="W592" s="88" t="s">
        <v>87</v>
      </c>
      <c r="X592" s="148" t="s">
        <v>103</v>
      </c>
      <c r="Y592" s="252" t="s">
        <v>150</v>
      </c>
      <c r="Z592" s="83"/>
      <c r="AA592" s="148" t="s">
        <v>76</v>
      </c>
      <c r="AB592" s="89" t="s">
        <v>87</v>
      </c>
      <c r="AL592" s="82" t="s">
        <v>1254</v>
      </c>
      <c r="AM592" s="253" t="s">
        <v>151</v>
      </c>
      <c r="AN592" s="59" t="s">
        <v>208</v>
      </c>
      <c r="AO592" s="59" t="s">
        <v>121</v>
      </c>
      <c r="AP592" s="59" t="s">
        <v>196</v>
      </c>
      <c r="AQ592" s="59" t="s">
        <v>433</v>
      </c>
      <c r="AR592" s="84" t="s">
        <v>180</v>
      </c>
      <c r="AS592" s="59" t="s">
        <v>168</v>
      </c>
      <c r="AT592" s="59" t="s">
        <v>262</v>
      </c>
      <c r="AU592" s="59" t="s">
        <v>179</v>
      </c>
      <c r="AV592" s="59" t="s">
        <v>170</v>
      </c>
      <c r="AW592" s="59" t="s">
        <v>780</v>
      </c>
      <c r="AX592" s="59" t="s">
        <v>271</v>
      </c>
      <c r="AY592" s="59" t="s">
        <v>1279</v>
      </c>
      <c r="AZ592" s="83"/>
      <c r="BA592" s="59" t="s">
        <v>482</v>
      </c>
      <c r="BB592" s="85" t="s">
        <v>190</v>
      </c>
      <c r="BL592" s="90">
        <f t="shared" si="1001"/>
        <v>4</v>
      </c>
      <c r="BM592" s="77">
        <f t="shared" si="1001"/>
        <v>2</v>
      </c>
      <c r="BN592" s="77">
        <f t="shared" si="1001"/>
        <v>4</v>
      </c>
      <c r="BO592" s="77">
        <f t="shared" si="1001"/>
        <v>2</v>
      </c>
      <c r="BP592" s="77">
        <f t="shared" si="1001"/>
        <v>0</v>
      </c>
      <c r="BQ592" s="77">
        <f t="shared" si="1001"/>
        <v>3</v>
      </c>
      <c r="BR592" s="77">
        <f t="shared" si="1001"/>
        <v>4</v>
      </c>
      <c r="BS592" s="77">
        <f t="shared" si="1001"/>
        <v>2</v>
      </c>
      <c r="BT592" s="77">
        <f t="shared" si="1001"/>
        <v>0</v>
      </c>
      <c r="BU592" s="77">
        <f t="shared" si="1001"/>
        <v>1</v>
      </c>
      <c r="BV592" s="77">
        <f>(IF(W592="","",(IF(MID(W592,2,1)="-",LEFT(W592,1),LEFT(W592,2)))+0))</f>
        <v>3</v>
      </c>
      <c r="BW592" s="77">
        <f>(IF(X592="","",(IF(MID(X592,2,1)="-",LEFT(X592,1),LEFT(X592,2)))+0))</f>
        <v>1</v>
      </c>
      <c r="BX592" s="77">
        <f>(IF(Y592="","",(IF(MID(Y592,2,1)="-",LEFT(Y592,1),LEFT(Y592,2)))+0))</f>
        <v>3</v>
      </c>
      <c r="BY592" s="91"/>
      <c r="BZ592" s="77">
        <f>(IF(AA592="","",(IF(MID(AA592,2,1)="-",LEFT(AA592,1),LEFT(AA592,2)))+0))</f>
        <v>0</v>
      </c>
      <c r="CA592" s="92">
        <f>(IF(AB592="","",(IF(MID(AB592,2,1)="-",LEFT(AB592,1),LEFT(AB592,2)))+0))</f>
        <v>3</v>
      </c>
      <c r="CB592" s="77"/>
      <c r="CC592" s="77"/>
      <c r="CD592" s="77"/>
      <c r="CE592" s="77"/>
      <c r="CF592" s="77"/>
      <c r="CG592" s="77"/>
      <c r="CH592" s="77"/>
      <c r="CI592" s="77"/>
      <c r="CJ592" s="78"/>
      <c r="CK592" s="90">
        <f t="shared" si="1002"/>
        <v>1</v>
      </c>
      <c r="CL592" s="77">
        <f t="shared" si="1002"/>
        <v>1</v>
      </c>
      <c r="CM592" s="77">
        <f t="shared" si="1002"/>
        <v>1</v>
      </c>
      <c r="CN592" s="77">
        <f t="shared" si="1002"/>
        <v>1</v>
      </c>
      <c r="CO592" s="77">
        <f t="shared" si="1002"/>
        <v>4</v>
      </c>
      <c r="CP592" s="77">
        <f t="shared" si="1002"/>
        <v>0</v>
      </c>
      <c r="CQ592" s="77">
        <f t="shared" si="1002"/>
        <v>2</v>
      </c>
      <c r="CR592" s="77">
        <f t="shared" si="1002"/>
        <v>1</v>
      </c>
      <c r="CS592" s="77">
        <f t="shared" si="1002"/>
        <v>1</v>
      </c>
      <c r="CT592" s="77">
        <f t="shared" si="1002"/>
        <v>0</v>
      </c>
      <c r="CU592" s="77">
        <f>(IF(W592="","",IF(RIGHT(W592,2)="10",RIGHT(W592,2),RIGHT(W592,1))+0))</f>
        <v>3</v>
      </c>
      <c r="CV592" s="77">
        <f>(IF(X592="","",IF(RIGHT(X592,2)="10",RIGHT(X592,2),RIGHT(X592,1))+0))</f>
        <v>3</v>
      </c>
      <c r="CW592" s="77">
        <f>(IF(Y592="","",IF(RIGHT(Y592,2)="10",RIGHT(Y592,2),RIGHT(Y592,1))+0))</f>
        <v>1</v>
      </c>
      <c r="CX592" s="91"/>
      <c r="CY592" s="77">
        <f>(IF(AA592="","",IF(RIGHT(AA592,2)="10",RIGHT(AA592,2),RIGHT(AA592,1))+0))</f>
        <v>2</v>
      </c>
      <c r="CZ592" s="92">
        <f>(IF(AB592="","",IF(RIGHT(AB592,2)="10",RIGHT(AB592,2),RIGHT(AB592,1))+0))</f>
        <v>3</v>
      </c>
      <c r="DA592" s="77"/>
      <c r="DB592" s="77"/>
      <c r="DC592" s="77"/>
      <c r="DD592" s="77"/>
      <c r="DE592" s="77"/>
      <c r="DF592" s="77"/>
      <c r="DG592" s="77"/>
      <c r="DH592" s="77"/>
      <c r="DJ592" s="90" t="str">
        <f t="shared" si="1003"/>
        <v>H</v>
      </c>
      <c r="DK592" s="77" t="str">
        <f t="shared" si="1003"/>
        <v>H</v>
      </c>
      <c r="DL592" s="77" t="str">
        <f t="shared" si="1003"/>
        <v>H</v>
      </c>
      <c r="DM592" s="77" t="str">
        <f t="shared" si="1003"/>
        <v>H</v>
      </c>
      <c r="DN592" s="77" t="str">
        <f t="shared" si="1003"/>
        <v>A</v>
      </c>
      <c r="DO592" s="77" t="str">
        <f t="shared" si="1003"/>
        <v>H</v>
      </c>
      <c r="DP592" s="77" t="str">
        <f t="shared" si="1003"/>
        <v>H</v>
      </c>
      <c r="DQ592" s="77" t="str">
        <f t="shared" si="1003"/>
        <v>H</v>
      </c>
      <c r="DR592" s="77" t="str">
        <f t="shared" si="1003"/>
        <v>A</v>
      </c>
      <c r="DS592" s="77" t="str">
        <f t="shared" si="1003"/>
        <v>H</v>
      </c>
      <c r="DT592" s="77" t="str">
        <f>(IF(W592="","",IF(BV592&gt;CU592,"H",IF(BV592&lt;CU592,"A","D"))))</f>
        <v>D</v>
      </c>
      <c r="DU592" s="77" t="str">
        <f>(IF(X592="","",IF(BW592&gt;CV592,"H",IF(BW592&lt;CV592,"A","D"))))</f>
        <v>A</v>
      </c>
      <c r="DV592" s="77" t="str">
        <f>(IF(Y592="","",IF(BX592&gt;CW592,"H",IF(BX592&lt;CW592,"A","D"))))</f>
        <v>H</v>
      </c>
      <c r="DW592" s="91"/>
      <c r="DX592" s="77" t="str">
        <f>(IF(AA592="","",IF(BZ592&gt;CY592,"H",IF(BZ592&lt;CY592,"A","D"))))</f>
        <v>A</v>
      </c>
      <c r="DY592" s="92" t="str">
        <f>(IF(AB592="","",IF(CA592&gt;CZ592,"H",IF(CA592&lt;CZ592,"A","D"))))</f>
        <v>D</v>
      </c>
      <c r="DZ592" s="56"/>
      <c r="EA592" s="56"/>
      <c r="EB592" s="56"/>
      <c r="EC592" s="56"/>
      <c r="ED592" s="56"/>
      <c r="EE592" s="56"/>
      <c r="EF592" s="56"/>
      <c r="EG592" s="56"/>
      <c r="EI592" s="53" t="str">
        <f t="shared" si="983"/>
        <v>Wembley</v>
      </c>
      <c r="EJ592" s="79">
        <f t="shared" si="1004"/>
        <v>30</v>
      </c>
      <c r="EK592" s="80">
        <f t="shared" si="984"/>
        <v>9</v>
      </c>
      <c r="EL592" s="80">
        <f t="shared" si="985"/>
        <v>2</v>
      </c>
      <c r="EM592" s="80">
        <f t="shared" si="986"/>
        <v>4</v>
      </c>
      <c r="EN592" s="80">
        <f>COUNTIF(DW$579:DW$594,"A")</f>
        <v>5</v>
      </c>
      <c r="EO592" s="80">
        <f>COUNTIF(DW$579:DW$594,"D")</f>
        <v>3</v>
      </c>
      <c r="EP592" s="80">
        <f>COUNTIF(DW$579:DW$594,"H")</f>
        <v>7</v>
      </c>
      <c r="EQ592" s="79">
        <f t="shared" si="1005"/>
        <v>14</v>
      </c>
      <c r="ER592" s="79">
        <f t="shared" si="987"/>
        <v>5</v>
      </c>
      <c r="ES592" s="79">
        <f t="shared" si="987"/>
        <v>11</v>
      </c>
      <c r="ET592" s="81">
        <f>SUM($BL592:$CI592)+SUM(CX$579:CX$594)</f>
        <v>58</v>
      </c>
      <c r="EU592" s="81">
        <f>SUM($CK592:$DH592)+SUM(BY$579:BY$594)</f>
        <v>57</v>
      </c>
      <c r="EV592" s="79">
        <f t="shared" si="988"/>
        <v>33</v>
      </c>
      <c r="EW592" s="136">
        <f t="shared" si="989"/>
        <v>1.0175438596491229</v>
      </c>
      <c r="EX592" s="78"/>
      <c r="EY592" s="80">
        <f t="shared" si="990"/>
        <v>30</v>
      </c>
      <c r="EZ592" s="80">
        <f t="shared" si="991"/>
        <v>14</v>
      </c>
      <c r="FA592" s="80">
        <f t="shared" si="992"/>
        <v>5</v>
      </c>
      <c r="FB592" s="80">
        <f t="shared" si="993"/>
        <v>11</v>
      </c>
      <c r="FC592" s="80">
        <f t="shared" si="994"/>
        <v>57</v>
      </c>
      <c r="FD592" s="80">
        <f t="shared" si="995"/>
        <v>56</v>
      </c>
      <c r="FE592" s="80">
        <f t="shared" si="996"/>
        <v>33</v>
      </c>
      <c r="FF592" s="80">
        <f t="shared" si="997"/>
        <v>1.0178571428571428</v>
      </c>
      <c r="FH592" s="54">
        <f t="shared" si="1006"/>
        <v>0</v>
      </c>
      <c r="FI592" s="54">
        <f t="shared" si="1007"/>
        <v>0</v>
      </c>
      <c r="FJ592" s="54">
        <f t="shared" si="998"/>
        <v>0</v>
      </c>
      <c r="FK592" s="54">
        <f t="shared" si="998"/>
        <v>0</v>
      </c>
      <c r="FL592" s="54">
        <f t="shared" si="998"/>
        <v>1</v>
      </c>
      <c r="FM592" s="54">
        <f t="shared" si="998"/>
        <v>1</v>
      </c>
      <c r="FN592" s="54">
        <f t="shared" si="998"/>
        <v>0</v>
      </c>
      <c r="FO592" s="54">
        <f t="shared" si="998"/>
        <v>1</v>
      </c>
      <c r="FQ592" s="54" t="str">
        <f t="shared" si="1008"/>
        <v>Wembley</v>
      </c>
      <c r="FR592" s="54">
        <f t="shared" si="1009"/>
        <v>0</v>
      </c>
      <c r="FS592" s="54">
        <f t="shared" si="999"/>
        <v>0</v>
      </c>
      <c r="FT592" s="54">
        <f t="shared" si="1000"/>
        <v>0</v>
      </c>
      <c r="FU592" s="54">
        <f t="shared" si="1000"/>
        <v>0</v>
      </c>
      <c r="FV592" s="54">
        <f t="shared" si="976"/>
        <v>-1</v>
      </c>
      <c r="FW592" s="54">
        <f t="shared" si="976"/>
        <v>-1</v>
      </c>
      <c r="FX592" s="54">
        <f t="shared" si="976"/>
        <v>0</v>
      </c>
      <c r="FY592" s="54" t="s">
        <v>1219</v>
      </c>
      <c r="FZ592" s="61"/>
      <c r="GA592" s="59"/>
      <c r="GB592" s="116" t="s">
        <v>1415</v>
      </c>
      <c r="GC592" s="116"/>
      <c r="GD592" s="116"/>
      <c r="GE592" s="116"/>
      <c r="GF592" s="116"/>
      <c r="GG592" s="116"/>
      <c r="GH592" s="116"/>
      <c r="GI592" s="116"/>
      <c r="GJ592" s="421" t="s">
        <v>1330</v>
      </c>
      <c r="GK592" s="422" t="s">
        <v>486</v>
      </c>
      <c r="GL592" s="422" t="s">
        <v>486</v>
      </c>
      <c r="GM592" s="422" t="s">
        <v>486</v>
      </c>
      <c r="GN592" s="422" t="s">
        <v>486</v>
      </c>
    </row>
    <row r="593" spans="1:191" s="54" customFormat="1" ht="12" x14ac:dyDescent="0.25">
      <c r="A593" s="54">
        <v>15</v>
      </c>
      <c r="B593" s="54" t="s">
        <v>1334</v>
      </c>
      <c r="C593" s="56">
        <v>30</v>
      </c>
      <c r="D593" s="56">
        <v>7</v>
      </c>
      <c r="E593" s="56">
        <v>1</v>
      </c>
      <c r="F593" s="56">
        <v>22</v>
      </c>
      <c r="G593" s="56">
        <v>51</v>
      </c>
      <c r="H593" s="56">
        <v>107</v>
      </c>
      <c r="I593" s="57">
        <v>15</v>
      </c>
      <c r="J593" s="69">
        <f t="shared" si="979"/>
        <v>0.47663551401869159</v>
      </c>
      <c r="L593" s="82" t="s">
        <v>1330</v>
      </c>
      <c r="M593" s="150" t="s">
        <v>77</v>
      </c>
      <c r="N593" s="148" t="s">
        <v>101</v>
      </c>
      <c r="O593" s="148" t="s">
        <v>87</v>
      </c>
      <c r="P593" s="148" t="s">
        <v>150</v>
      </c>
      <c r="Q593" s="88" t="s">
        <v>150</v>
      </c>
      <c r="R593" s="84" t="s">
        <v>59</v>
      </c>
      <c r="S593" s="88" t="s">
        <v>58</v>
      </c>
      <c r="T593" s="88" t="s">
        <v>60</v>
      </c>
      <c r="U593" s="88" t="s">
        <v>632</v>
      </c>
      <c r="V593" s="88" t="s">
        <v>177</v>
      </c>
      <c r="W593" s="88" t="s">
        <v>86</v>
      </c>
      <c r="X593" s="148" t="s">
        <v>459</v>
      </c>
      <c r="Y593" s="148" t="s">
        <v>58</v>
      </c>
      <c r="Z593" s="252" t="s">
        <v>102</v>
      </c>
      <c r="AA593" s="83"/>
      <c r="AB593" s="89" t="s">
        <v>304</v>
      </c>
      <c r="AL593" s="82" t="s">
        <v>1330</v>
      </c>
      <c r="AM593" s="253" t="s">
        <v>639</v>
      </c>
      <c r="AN593" s="59" t="s">
        <v>157</v>
      </c>
      <c r="AO593" s="59" t="s">
        <v>190</v>
      </c>
      <c r="AP593" s="59" t="s">
        <v>191</v>
      </c>
      <c r="AQ593" s="59" t="s">
        <v>180</v>
      </c>
      <c r="AR593" s="84" t="s">
        <v>152</v>
      </c>
      <c r="AS593" s="59" t="s">
        <v>573</v>
      </c>
      <c r="AT593" s="59" t="s">
        <v>93</v>
      </c>
      <c r="AU593" s="59" t="s">
        <v>386</v>
      </c>
      <c r="AV593" s="59" t="s">
        <v>189</v>
      </c>
      <c r="AW593" s="59" t="s">
        <v>179</v>
      </c>
      <c r="AX593" s="59" t="s">
        <v>635</v>
      </c>
      <c r="AY593" s="59" t="s">
        <v>158</v>
      </c>
      <c r="AZ593" s="87" t="s">
        <v>181</v>
      </c>
      <c r="BA593" s="83"/>
      <c r="BB593" s="85" t="s">
        <v>169</v>
      </c>
      <c r="BL593" s="90">
        <f t="shared" si="1001"/>
        <v>2</v>
      </c>
      <c r="BM593" s="77">
        <f t="shared" si="1001"/>
        <v>3</v>
      </c>
      <c r="BN593" s="77">
        <f t="shared" si="1001"/>
        <v>3</v>
      </c>
      <c r="BO593" s="77">
        <f t="shared" si="1001"/>
        <v>3</v>
      </c>
      <c r="BP593" s="77">
        <f t="shared" si="1001"/>
        <v>3</v>
      </c>
      <c r="BQ593" s="77">
        <f t="shared" si="1001"/>
        <v>4</v>
      </c>
      <c r="BR593" s="77">
        <f t="shared" si="1001"/>
        <v>5</v>
      </c>
      <c r="BS593" s="77">
        <f t="shared" si="1001"/>
        <v>4</v>
      </c>
      <c r="BT593" s="77">
        <f t="shared" si="1001"/>
        <v>3</v>
      </c>
      <c r="BU593" s="77">
        <f t="shared" si="1001"/>
        <v>2</v>
      </c>
      <c r="BV593" s="77">
        <f>(IF(W593="","",(IF(MID(W593,2,1)="-",LEFT(W593,1),LEFT(W593,2)))+0))</f>
        <v>0</v>
      </c>
      <c r="BW593" s="77">
        <f>(IF(X593="","",(IF(MID(X593,2,1)="-",LEFT(X593,1),LEFT(X593,2)))+0))</f>
        <v>5</v>
      </c>
      <c r="BX593" s="77">
        <f>(IF(Y593="","",(IF(MID(Y593,2,1)="-",LEFT(Y593,1),LEFT(Y593,2)))+0))</f>
        <v>5</v>
      </c>
      <c r="BY593" s="77">
        <f>(IF(Z593="","",(IF(MID(Z593,2,1)="-",LEFT(Z593,1),LEFT(Z593,2)))+0))</f>
        <v>2</v>
      </c>
      <c r="BZ593" s="91"/>
      <c r="CA593" s="92">
        <f>(IF(AB593="","",(IF(MID(AB593,2,1)="-",LEFT(AB593,1),LEFT(AB593,2)))+0))</f>
        <v>4</v>
      </c>
      <c r="CB593" s="77"/>
      <c r="CC593" s="77"/>
      <c r="CD593" s="77"/>
      <c r="CE593" s="77"/>
      <c r="CF593" s="77"/>
      <c r="CG593" s="77"/>
      <c r="CH593" s="77"/>
      <c r="CI593" s="77"/>
      <c r="CJ593" s="78"/>
      <c r="CK593" s="90">
        <f t="shared" si="1002"/>
        <v>1</v>
      </c>
      <c r="CL593" s="77">
        <f t="shared" si="1002"/>
        <v>2</v>
      </c>
      <c r="CM593" s="77">
        <f t="shared" si="1002"/>
        <v>3</v>
      </c>
      <c r="CN593" s="77">
        <f t="shared" si="1002"/>
        <v>1</v>
      </c>
      <c r="CO593" s="77">
        <f t="shared" si="1002"/>
        <v>1</v>
      </c>
      <c r="CP593" s="77">
        <f t="shared" si="1002"/>
        <v>0</v>
      </c>
      <c r="CQ593" s="77">
        <f t="shared" si="1002"/>
        <v>1</v>
      </c>
      <c r="CR593" s="77">
        <f t="shared" si="1002"/>
        <v>1</v>
      </c>
      <c r="CS593" s="77">
        <f t="shared" si="1002"/>
        <v>7</v>
      </c>
      <c r="CT593" s="77">
        <f t="shared" si="1002"/>
        <v>0</v>
      </c>
      <c r="CU593" s="77">
        <f>(IF(W593="","",IF(RIGHT(W593,2)="10",RIGHT(W593,2),RIGHT(W593,1))+0))</f>
        <v>3</v>
      </c>
      <c r="CV593" s="77">
        <f>(IF(X593="","",IF(RIGHT(X593,2)="10",RIGHT(X593,2),RIGHT(X593,1))+0))</f>
        <v>3</v>
      </c>
      <c r="CW593" s="77">
        <f>(IF(Y593="","",IF(RIGHT(Y593,2)="10",RIGHT(Y593,2),RIGHT(Y593,1))+0))</f>
        <v>1</v>
      </c>
      <c r="CX593" s="77">
        <f>(IF(Z593="","",IF(RIGHT(Z593,2)="10",RIGHT(Z593,2),RIGHT(Z593,1))+0))</f>
        <v>4</v>
      </c>
      <c r="CY593" s="91"/>
      <c r="CZ593" s="92">
        <f>(IF(AB593="","",IF(RIGHT(AB593,2)="10",RIGHT(AB593,2),RIGHT(AB593,1))+0))</f>
        <v>2</v>
      </c>
      <c r="DA593" s="77"/>
      <c r="DB593" s="77"/>
      <c r="DC593" s="77"/>
      <c r="DD593" s="77"/>
      <c r="DE593" s="77"/>
      <c r="DF593" s="77"/>
      <c r="DG593" s="77"/>
      <c r="DH593" s="77"/>
      <c r="DJ593" s="90" t="str">
        <f t="shared" si="1003"/>
        <v>H</v>
      </c>
      <c r="DK593" s="77" t="str">
        <f t="shared" si="1003"/>
        <v>H</v>
      </c>
      <c r="DL593" s="77" t="str">
        <f t="shared" si="1003"/>
        <v>D</v>
      </c>
      <c r="DM593" s="77" t="str">
        <f t="shared" si="1003"/>
        <v>H</v>
      </c>
      <c r="DN593" s="77" t="str">
        <f t="shared" si="1003"/>
        <v>H</v>
      </c>
      <c r="DO593" s="77" t="str">
        <f t="shared" si="1003"/>
        <v>H</v>
      </c>
      <c r="DP593" s="77" t="str">
        <f t="shared" si="1003"/>
        <v>H</v>
      </c>
      <c r="DQ593" s="77" t="str">
        <f t="shared" si="1003"/>
        <v>H</v>
      </c>
      <c r="DR593" s="77" t="str">
        <f t="shared" si="1003"/>
        <v>A</v>
      </c>
      <c r="DS593" s="77" t="str">
        <f t="shared" si="1003"/>
        <v>H</v>
      </c>
      <c r="DT593" s="77" t="str">
        <f>(IF(W593="","",IF(BV593&gt;CU593,"H",IF(BV593&lt;CU593,"A","D"))))</f>
        <v>A</v>
      </c>
      <c r="DU593" s="77" t="str">
        <f>(IF(X593="","",IF(BW593&gt;CV593,"H",IF(BW593&lt;CV593,"A","D"))))</f>
        <v>H</v>
      </c>
      <c r="DV593" s="77" t="str">
        <f>(IF(Y593="","",IF(BX593&gt;CW593,"H",IF(BX593&lt;CW593,"A","D"))))</f>
        <v>H</v>
      </c>
      <c r="DW593" s="77" t="str">
        <f>(IF(Z593="","",IF(BY593&gt;CX593,"H",IF(BY593&lt;CX593,"A","D"))))</f>
        <v>A</v>
      </c>
      <c r="DX593" s="91"/>
      <c r="DY593" s="92" t="str">
        <f>(IF(AB593="","",IF(CA593&gt;CZ593,"H",IF(CA593&lt;CZ593,"A","D"))))</f>
        <v>H</v>
      </c>
      <c r="DZ593" s="56"/>
      <c r="EA593" s="56"/>
      <c r="EB593" s="56"/>
      <c r="EC593" s="56"/>
      <c r="ED593" s="56"/>
      <c r="EE593" s="56"/>
      <c r="EF593" s="56"/>
      <c r="EG593" s="56"/>
      <c r="EI593" s="53" t="str">
        <f t="shared" si="983"/>
        <v>Wokingham Town</v>
      </c>
      <c r="EJ593" s="79">
        <f t="shared" si="1004"/>
        <v>30</v>
      </c>
      <c r="EK593" s="80">
        <f t="shared" si="984"/>
        <v>11</v>
      </c>
      <c r="EL593" s="80">
        <f t="shared" si="985"/>
        <v>1</v>
      </c>
      <c r="EM593" s="80">
        <f t="shared" si="986"/>
        <v>3</v>
      </c>
      <c r="EN593" s="80">
        <f>COUNTIF(DX$579:DX$594,"A")</f>
        <v>11</v>
      </c>
      <c r="EO593" s="80">
        <f>COUNTIF(DX$579:DX$594,"D")</f>
        <v>3</v>
      </c>
      <c r="EP593" s="80">
        <f>COUNTIF(DX$579:DX$594,"H")</f>
        <v>1</v>
      </c>
      <c r="EQ593" s="79">
        <f t="shared" si="1005"/>
        <v>22</v>
      </c>
      <c r="ER593" s="79">
        <f t="shared" si="987"/>
        <v>4</v>
      </c>
      <c r="ES593" s="79">
        <f t="shared" si="987"/>
        <v>4</v>
      </c>
      <c r="ET593" s="81">
        <f>SUM($BL593:$CI593)+SUM(CY$579:CY$594)</f>
        <v>91</v>
      </c>
      <c r="EU593" s="81">
        <f>SUM($CK593:$DH593)+SUM(BZ$579:BZ$594)</f>
        <v>57</v>
      </c>
      <c r="EV593" s="79">
        <f t="shared" si="988"/>
        <v>48</v>
      </c>
      <c r="EW593" s="136">
        <f t="shared" si="989"/>
        <v>1.5964912280701755</v>
      </c>
      <c r="EX593" s="78"/>
      <c r="EY593" s="80">
        <f t="shared" si="990"/>
        <v>30</v>
      </c>
      <c r="EZ593" s="80">
        <f t="shared" si="991"/>
        <v>22</v>
      </c>
      <c r="FA593" s="80">
        <f t="shared" si="992"/>
        <v>4</v>
      </c>
      <c r="FB593" s="80">
        <f t="shared" si="993"/>
        <v>4</v>
      </c>
      <c r="FC593" s="80">
        <f t="shared" si="994"/>
        <v>91</v>
      </c>
      <c r="FD593" s="80">
        <f t="shared" si="995"/>
        <v>57</v>
      </c>
      <c r="FE593" s="80">
        <f t="shared" si="996"/>
        <v>48</v>
      </c>
      <c r="FF593" s="80">
        <f t="shared" si="997"/>
        <v>1.5964912280701755</v>
      </c>
      <c r="FH593" s="54">
        <f t="shared" si="1006"/>
        <v>0</v>
      </c>
      <c r="FI593" s="54">
        <f t="shared" si="1007"/>
        <v>0</v>
      </c>
      <c r="FJ593" s="54">
        <f t="shared" si="998"/>
        <v>0</v>
      </c>
      <c r="FK593" s="54">
        <f t="shared" si="998"/>
        <v>0</v>
      </c>
      <c r="FL593" s="54">
        <f t="shared" si="998"/>
        <v>0</v>
      </c>
      <c r="FM593" s="54">
        <f t="shared" si="998"/>
        <v>0</v>
      </c>
      <c r="FN593" s="54">
        <f t="shared" si="998"/>
        <v>0</v>
      </c>
      <c r="FO593" s="54">
        <f t="shared" si="998"/>
        <v>0</v>
      </c>
      <c r="FQ593" s="54" t="str">
        <f t="shared" si="1008"/>
        <v/>
      </c>
      <c r="FR593" s="54" t="str">
        <f t="shared" si="1009"/>
        <v/>
      </c>
      <c r="FS593" s="54" t="str">
        <f t="shared" si="999"/>
        <v/>
      </c>
      <c r="FT593" s="54" t="str">
        <f t="shared" si="1000"/>
        <v/>
      </c>
      <c r="FU593" s="54" t="str">
        <f t="shared" si="1000"/>
        <v/>
      </c>
      <c r="FV593" s="54" t="str">
        <f t="shared" si="976"/>
        <v/>
      </c>
      <c r="FW593" s="54" t="str">
        <f t="shared" si="976"/>
        <v/>
      </c>
      <c r="FX593" s="54" t="str">
        <f t="shared" si="976"/>
        <v/>
      </c>
      <c r="FY593" s="54" t="s">
        <v>1302</v>
      </c>
      <c r="FZ593" s="61"/>
      <c r="GA593" s="59"/>
    </row>
    <row r="594" spans="1:191" s="54" customFormat="1" ht="12.6" thickBot="1" x14ac:dyDescent="0.3">
      <c r="A594" s="54">
        <v>16</v>
      </c>
      <c r="B594" s="54" t="s">
        <v>1250</v>
      </c>
      <c r="C594" s="56">
        <v>30</v>
      </c>
      <c r="D594" s="56">
        <v>2</v>
      </c>
      <c r="E594" s="56">
        <v>3</v>
      </c>
      <c r="F594" s="56">
        <v>25</v>
      </c>
      <c r="G594" s="56">
        <v>40</v>
      </c>
      <c r="H594" s="56">
        <v>105</v>
      </c>
      <c r="I594" s="57">
        <v>7</v>
      </c>
      <c r="J594" s="69">
        <f t="shared" si="979"/>
        <v>0.38095238095238093</v>
      </c>
      <c r="L594" s="101" t="s">
        <v>1150</v>
      </c>
      <c r="M594" s="265" t="s">
        <v>77</v>
      </c>
      <c r="N594" s="106" t="s">
        <v>148</v>
      </c>
      <c r="O594" s="106" t="s">
        <v>177</v>
      </c>
      <c r="P594" s="106" t="s">
        <v>60</v>
      </c>
      <c r="Q594" s="106" t="s">
        <v>331</v>
      </c>
      <c r="R594" s="103" t="s">
        <v>644</v>
      </c>
      <c r="S594" s="106" t="s">
        <v>177</v>
      </c>
      <c r="T594" s="106" t="s">
        <v>74</v>
      </c>
      <c r="U594" s="106" t="s">
        <v>150</v>
      </c>
      <c r="V594" s="106" t="s">
        <v>177</v>
      </c>
      <c r="W594" s="106" t="s">
        <v>514</v>
      </c>
      <c r="X594" s="106" t="s">
        <v>200</v>
      </c>
      <c r="Y594" s="167" t="s">
        <v>76</v>
      </c>
      <c r="Z594" s="106" t="s">
        <v>74</v>
      </c>
      <c r="AA594" s="106" t="s">
        <v>273</v>
      </c>
      <c r="AB594" s="104"/>
      <c r="AL594" s="101" t="s">
        <v>1150</v>
      </c>
      <c r="AM594" s="257" t="s">
        <v>167</v>
      </c>
      <c r="AN594" s="102" t="s">
        <v>188</v>
      </c>
      <c r="AO594" s="102" t="s">
        <v>152</v>
      </c>
      <c r="AP594" s="102" t="s">
        <v>1279</v>
      </c>
      <c r="AQ594" s="102" t="s">
        <v>782</v>
      </c>
      <c r="AR594" s="103" t="s">
        <v>221</v>
      </c>
      <c r="AS594" s="102" t="s">
        <v>151</v>
      </c>
      <c r="AT594" s="102" t="s">
        <v>181</v>
      </c>
      <c r="AU594" s="102" t="s">
        <v>198</v>
      </c>
      <c r="AV594" s="102" t="s">
        <v>1160</v>
      </c>
      <c r="AW594" s="102" t="s">
        <v>180</v>
      </c>
      <c r="AX594" s="102" t="s">
        <v>157</v>
      </c>
      <c r="AY594" s="102" t="s">
        <v>187</v>
      </c>
      <c r="AZ594" s="102" t="s">
        <v>154</v>
      </c>
      <c r="BA594" s="102" t="s">
        <v>155</v>
      </c>
      <c r="BB594" s="104"/>
      <c r="BL594" s="107">
        <f t="shared" si="1001"/>
        <v>2</v>
      </c>
      <c r="BM594" s="108">
        <f t="shared" si="1001"/>
        <v>0</v>
      </c>
      <c r="BN594" s="108">
        <f t="shared" si="1001"/>
        <v>2</v>
      </c>
      <c r="BO594" s="108">
        <f t="shared" si="1001"/>
        <v>4</v>
      </c>
      <c r="BP594" s="108">
        <f t="shared" si="1001"/>
        <v>3</v>
      </c>
      <c r="BQ594" s="108">
        <f t="shared" si="1001"/>
        <v>6</v>
      </c>
      <c r="BR594" s="108">
        <f t="shared" si="1001"/>
        <v>2</v>
      </c>
      <c r="BS594" s="108">
        <f t="shared" si="1001"/>
        <v>1</v>
      </c>
      <c r="BT594" s="108">
        <f t="shared" si="1001"/>
        <v>3</v>
      </c>
      <c r="BU594" s="108">
        <f t="shared" si="1001"/>
        <v>2</v>
      </c>
      <c r="BV594" s="108">
        <f>(IF(W594="","",(IF(MID(W594,2,1)="-",LEFT(W594,1),LEFT(W594,2)))+0))</f>
        <v>2</v>
      </c>
      <c r="BW594" s="108">
        <f>(IF(X594="","",(IF(MID(X594,2,1)="-",LEFT(X594,1),LEFT(X594,2)))+0))</f>
        <v>2</v>
      </c>
      <c r="BX594" s="108">
        <f>(IF(Y594="","",(IF(MID(Y594,2,1)="-",LEFT(Y594,1),LEFT(Y594,2)))+0))</f>
        <v>0</v>
      </c>
      <c r="BY594" s="108">
        <f>(IF(Z594="","",(IF(MID(Z594,2,1)="-",LEFT(Z594,1),LEFT(Z594,2)))+0))</f>
        <v>1</v>
      </c>
      <c r="BZ594" s="108">
        <f>(IF(AA594="","",(IF(MID(AA594,2,1)="-",LEFT(AA594,1),LEFT(AA594,2)))+0))</f>
        <v>4</v>
      </c>
      <c r="CA594" s="109"/>
      <c r="CB594" s="77"/>
      <c r="CC594" s="77"/>
      <c r="CD594" s="77"/>
      <c r="CE594" s="77"/>
      <c r="CF594" s="77"/>
      <c r="CG594" s="77"/>
      <c r="CH594" s="77"/>
      <c r="CI594" s="77"/>
      <c r="CJ594" s="78"/>
      <c r="CK594" s="107">
        <f t="shared" si="1002"/>
        <v>1</v>
      </c>
      <c r="CL594" s="108">
        <f t="shared" si="1002"/>
        <v>1</v>
      </c>
      <c r="CM594" s="108">
        <f t="shared" si="1002"/>
        <v>0</v>
      </c>
      <c r="CN594" s="108">
        <f t="shared" si="1002"/>
        <v>1</v>
      </c>
      <c r="CO594" s="108">
        <f t="shared" si="1002"/>
        <v>5</v>
      </c>
      <c r="CP594" s="108">
        <f t="shared" si="1002"/>
        <v>5</v>
      </c>
      <c r="CQ594" s="108">
        <f t="shared" si="1002"/>
        <v>0</v>
      </c>
      <c r="CR594" s="108">
        <f t="shared" si="1002"/>
        <v>2</v>
      </c>
      <c r="CS594" s="108">
        <f t="shared" si="1002"/>
        <v>1</v>
      </c>
      <c r="CT594" s="108">
        <f t="shared" si="1002"/>
        <v>0</v>
      </c>
      <c r="CU594" s="108">
        <f>(IF(W594="","",IF(RIGHT(W594,2)="10",RIGHT(W594,2),RIGHT(W594,1))+0))</f>
        <v>8</v>
      </c>
      <c r="CV594" s="108">
        <f>(IF(X594="","",IF(RIGHT(X594,2)="10",RIGHT(X594,2),RIGHT(X594,1))+0))</f>
        <v>2</v>
      </c>
      <c r="CW594" s="108">
        <f>(IF(Y594="","",IF(RIGHT(Y594,2)="10",RIGHT(Y594,2),RIGHT(Y594,1))+0))</f>
        <v>2</v>
      </c>
      <c r="CX594" s="108">
        <f>(IF(Z594="","",IF(RIGHT(Z594,2)="10",RIGHT(Z594,2),RIGHT(Z594,1))+0))</f>
        <v>2</v>
      </c>
      <c r="CY594" s="108">
        <f>(IF(AA594="","",IF(RIGHT(AA594,2)="10",RIGHT(AA594,2),RIGHT(AA594,1))+0))</f>
        <v>4</v>
      </c>
      <c r="CZ594" s="109"/>
      <c r="DA594" s="77"/>
      <c r="DB594" s="77"/>
      <c r="DC594" s="77"/>
      <c r="DD594" s="77"/>
      <c r="DE594" s="77"/>
      <c r="DF594" s="77"/>
      <c r="DG594" s="77"/>
      <c r="DH594" s="77"/>
      <c r="DJ594" s="107" t="str">
        <f t="shared" si="1003"/>
        <v>H</v>
      </c>
      <c r="DK594" s="108" t="str">
        <f t="shared" si="1003"/>
        <v>A</v>
      </c>
      <c r="DL594" s="108" t="str">
        <f t="shared" si="1003"/>
        <v>H</v>
      </c>
      <c r="DM594" s="108" t="str">
        <f t="shared" si="1003"/>
        <v>H</v>
      </c>
      <c r="DN594" s="108" t="str">
        <f t="shared" si="1003"/>
        <v>A</v>
      </c>
      <c r="DO594" s="108" t="str">
        <f t="shared" si="1003"/>
        <v>H</v>
      </c>
      <c r="DP594" s="108" t="str">
        <f t="shared" si="1003"/>
        <v>H</v>
      </c>
      <c r="DQ594" s="108" t="str">
        <f t="shared" si="1003"/>
        <v>A</v>
      </c>
      <c r="DR594" s="108" t="str">
        <f t="shared" si="1003"/>
        <v>H</v>
      </c>
      <c r="DS594" s="108" t="str">
        <f t="shared" si="1003"/>
        <v>H</v>
      </c>
      <c r="DT594" s="108" t="str">
        <f>(IF(W594="","",IF(BV594&gt;CU594,"H",IF(BV594&lt;CU594,"A","D"))))</f>
        <v>A</v>
      </c>
      <c r="DU594" s="108" t="str">
        <f>(IF(X594="","",IF(BW594&gt;CV594,"H",IF(BW594&lt;CV594,"A","D"))))</f>
        <v>D</v>
      </c>
      <c r="DV594" s="108" t="str">
        <f>(IF(Y594="","",IF(BX594&gt;CW594,"H",IF(BX594&lt;CW594,"A","D"))))</f>
        <v>A</v>
      </c>
      <c r="DW594" s="108" t="str">
        <f>(IF(Z594="","",IF(BY594&gt;CX594,"H",IF(BY594&lt;CX594,"A","D"))))</f>
        <v>A</v>
      </c>
      <c r="DX594" s="108" t="str">
        <f>(IF(AA594="","",IF(BZ594&gt;CY594,"H",IF(BZ594&lt;CY594,"A","D"))))</f>
        <v>D</v>
      </c>
      <c r="DY594" s="109"/>
      <c r="DZ594" s="56"/>
      <c r="EA594" s="56"/>
      <c r="EB594" s="56"/>
      <c r="EC594" s="56"/>
      <c r="ED594" s="56"/>
      <c r="EE594" s="56"/>
      <c r="EF594" s="56"/>
      <c r="EG594" s="56"/>
      <c r="EI594" s="53" t="str">
        <f t="shared" si="983"/>
        <v>Worthing</v>
      </c>
      <c r="EJ594" s="79">
        <f t="shared" si="1004"/>
        <v>30</v>
      </c>
      <c r="EK594" s="80">
        <f t="shared" si="984"/>
        <v>7</v>
      </c>
      <c r="EL594" s="80">
        <f t="shared" si="985"/>
        <v>2</v>
      </c>
      <c r="EM594" s="80">
        <f t="shared" si="986"/>
        <v>6</v>
      </c>
      <c r="EN594" s="80">
        <f>COUNTIF(DY$579:DY$594,"A")</f>
        <v>3</v>
      </c>
      <c r="EO594" s="80">
        <f>COUNTIF(DY$579:DY$594,"D")</f>
        <v>3</v>
      </c>
      <c r="EP594" s="80">
        <f>COUNTIF(DY$579:DY$594,"H")</f>
        <v>9</v>
      </c>
      <c r="EQ594" s="79">
        <f t="shared" si="1005"/>
        <v>10</v>
      </c>
      <c r="ER594" s="79">
        <f t="shared" si="987"/>
        <v>5</v>
      </c>
      <c r="ES594" s="79">
        <f t="shared" si="987"/>
        <v>15</v>
      </c>
      <c r="ET594" s="81">
        <f>SUM($BL594:$CI594)+SUM(CZ$579:CZ$594)</f>
        <v>66</v>
      </c>
      <c r="EU594" s="81">
        <f>SUM($CK594:$DH594)+SUM(CA$579:CA$594)</f>
        <v>83</v>
      </c>
      <c r="EV594" s="79">
        <f t="shared" si="988"/>
        <v>25</v>
      </c>
      <c r="EW594" s="136">
        <f t="shared" si="989"/>
        <v>0.79518072289156627</v>
      </c>
      <c r="EX594" s="78"/>
      <c r="EY594" s="80">
        <f t="shared" si="990"/>
        <v>30</v>
      </c>
      <c r="EZ594" s="80">
        <f t="shared" si="991"/>
        <v>10</v>
      </c>
      <c r="FA594" s="80">
        <f t="shared" si="992"/>
        <v>5</v>
      </c>
      <c r="FB594" s="80">
        <f t="shared" si="993"/>
        <v>15</v>
      </c>
      <c r="FC594" s="80">
        <f t="shared" si="994"/>
        <v>66</v>
      </c>
      <c r="FD594" s="80">
        <f t="shared" si="995"/>
        <v>83</v>
      </c>
      <c r="FE594" s="80">
        <f t="shared" si="996"/>
        <v>25</v>
      </c>
      <c r="FF594" s="80">
        <f t="shared" si="997"/>
        <v>0.79518072289156627</v>
      </c>
      <c r="FH594" s="54">
        <f t="shared" si="1006"/>
        <v>0</v>
      </c>
      <c r="FI594" s="54">
        <f t="shared" si="1007"/>
        <v>0</v>
      </c>
      <c r="FJ594" s="54">
        <f t="shared" si="998"/>
        <v>0</v>
      </c>
      <c r="FK594" s="54">
        <f t="shared" si="998"/>
        <v>0</v>
      </c>
      <c r="FL594" s="54">
        <f t="shared" si="998"/>
        <v>0</v>
      </c>
      <c r="FM594" s="54">
        <f t="shared" si="998"/>
        <v>0</v>
      </c>
      <c r="FN594" s="54">
        <f t="shared" si="998"/>
        <v>0</v>
      </c>
      <c r="FO594" s="54">
        <f t="shared" si="998"/>
        <v>0</v>
      </c>
      <c r="FQ594" s="54" t="str">
        <f t="shared" si="1008"/>
        <v/>
      </c>
      <c r="FR594" s="54" t="str">
        <f t="shared" si="1009"/>
        <v/>
      </c>
      <c r="FS594" s="54" t="str">
        <f t="shared" si="999"/>
        <v/>
      </c>
      <c r="FT594" s="54" t="str">
        <f t="shared" si="1000"/>
        <v/>
      </c>
      <c r="FU594" s="54" t="str">
        <f t="shared" si="1000"/>
        <v/>
      </c>
      <c r="FV594" s="54" t="str">
        <f t="shared" si="976"/>
        <v/>
      </c>
      <c r="FW594" s="54" t="str">
        <f t="shared" si="976"/>
        <v/>
      </c>
      <c r="FX594" s="54" t="str">
        <f t="shared" si="976"/>
        <v/>
      </c>
      <c r="FY594" s="54" t="s">
        <v>1275</v>
      </c>
      <c r="FZ594" s="61"/>
      <c r="GA594" s="59"/>
    </row>
    <row r="595" spans="1:191" s="54" customFormat="1" ht="12" x14ac:dyDescent="0.25">
      <c r="C595" s="56"/>
      <c r="D595" s="115">
        <f>SUM(D578:D594)</f>
        <v>196</v>
      </c>
      <c r="E595" s="115">
        <f>SUM(E578:E594)</f>
        <v>88</v>
      </c>
      <c r="F595" s="115">
        <f>SUM(F578:F594)</f>
        <v>196</v>
      </c>
      <c r="G595" s="115">
        <f>SUM(G578:G594)</f>
        <v>1111</v>
      </c>
      <c r="H595" s="115">
        <f>SUM(H578:H594)</f>
        <v>1111</v>
      </c>
      <c r="I595" s="57"/>
      <c r="J595" s="56"/>
      <c r="FQ595" s="54" t="str">
        <f t="shared" si="1008"/>
        <v/>
      </c>
      <c r="FR595" s="54" t="str">
        <f t="shared" si="1009"/>
        <v/>
      </c>
      <c r="FS595" s="54" t="str">
        <f t="shared" si="999"/>
        <v/>
      </c>
      <c r="FT595" s="54" t="str">
        <f t="shared" si="1000"/>
        <v/>
      </c>
      <c r="FU595" s="54" t="str">
        <f t="shared" si="1000"/>
        <v/>
      </c>
      <c r="FV595" s="54" t="str">
        <f t="shared" si="976"/>
        <v/>
      </c>
      <c r="FW595" s="54" t="str">
        <f t="shared" si="976"/>
        <v/>
      </c>
      <c r="FX595" s="54" t="str">
        <f t="shared" si="976"/>
        <v/>
      </c>
      <c r="FY595" s="54" t="s">
        <v>1148</v>
      </c>
      <c r="FZ595" s="61"/>
      <c r="GA595" s="59"/>
    </row>
    <row r="596" spans="1:191" s="54" customFormat="1" ht="12.6" thickBot="1" x14ac:dyDescent="0.3">
      <c r="A596" s="53" t="s">
        <v>1416</v>
      </c>
      <c r="B596" s="53"/>
      <c r="C596" s="55" t="s">
        <v>1117</v>
      </c>
      <c r="D596" s="57"/>
      <c r="E596" s="57"/>
      <c r="F596" s="57"/>
      <c r="G596" s="57"/>
      <c r="H596" s="57"/>
      <c r="I596" s="57"/>
      <c r="J596" s="57"/>
      <c r="FQ596" s="54" t="str">
        <f t="shared" si="1008"/>
        <v/>
      </c>
      <c r="FR596" s="54" t="str">
        <f t="shared" si="1009"/>
        <v/>
      </c>
      <c r="FS596" s="54" t="str">
        <f t="shared" si="999"/>
        <v/>
      </c>
      <c r="FT596" s="54" t="str">
        <f t="shared" si="1000"/>
        <v/>
      </c>
      <c r="FU596" s="54" t="str">
        <f t="shared" si="1000"/>
        <v/>
      </c>
      <c r="FV596" s="54" t="str">
        <f t="shared" si="976"/>
        <v/>
      </c>
      <c r="FW596" s="54" t="str">
        <f t="shared" si="976"/>
        <v/>
      </c>
      <c r="FX596" s="54" t="str">
        <f t="shared" si="976"/>
        <v/>
      </c>
      <c r="FZ596" s="58"/>
      <c r="GA596" s="59"/>
    </row>
    <row r="597" spans="1:191" s="54" customFormat="1" ht="12.6" thickBot="1" x14ac:dyDescent="0.3">
      <c r="A597" s="53" t="s">
        <v>33</v>
      </c>
      <c r="B597" s="53" t="s">
        <v>34</v>
      </c>
      <c r="C597" s="57" t="s">
        <v>35</v>
      </c>
      <c r="D597" s="57" t="s">
        <v>36</v>
      </c>
      <c r="E597" s="57" t="s">
        <v>37</v>
      </c>
      <c r="F597" s="57" t="s">
        <v>38</v>
      </c>
      <c r="G597" s="57" t="s">
        <v>39</v>
      </c>
      <c r="H597" s="57" t="s">
        <v>40</v>
      </c>
      <c r="I597" s="57" t="s">
        <v>41</v>
      </c>
      <c r="J597" s="57" t="s">
        <v>42</v>
      </c>
      <c r="L597" s="126"/>
      <c r="M597" s="63" t="s">
        <v>141</v>
      </c>
      <c r="N597" s="63" t="s">
        <v>742</v>
      </c>
      <c r="O597" s="63" t="s">
        <v>960</v>
      </c>
      <c r="P597" s="63" t="s">
        <v>1118</v>
      </c>
      <c r="Q597" s="63" t="s">
        <v>1119</v>
      </c>
      <c r="R597" s="64" t="s">
        <v>1349</v>
      </c>
      <c r="S597" s="63" t="s">
        <v>466</v>
      </c>
      <c r="T597" s="63" t="s">
        <v>352</v>
      </c>
      <c r="U597" s="63" t="s">
        <v>144</v>
      </c>
      <c r="V597" s="63" t="s">
        <v>1316</v>
      </c>
      <c r="W597" s="63" t="s">
        <v>1120</v>
      </c>
      <c r="X597" s="63" t="s">
        <v>1121</v>
      </c>
      <c r="Y597" s="63" t="s">
        <v>1122</v>
      </c>
      <c r="Z597" s="63" t="s">
        <v>1247</v>
      </c>
      <c r="AA597" s="63" t="s">
        <v>1317</v>
      </c>
      <c r="AB597" s="65" t="s">
        <v>964</v>
      </c>
      <c r="AL597" s="403" t="s">
        <v>18</v>
      </c>
      <c r="AM597" s="63" t="s">
        <v>141</v>
      </c>
      <c r="AN597" s="63" t="s">
        <v>742</v>
      </c>
      <c r="AO597" s="63" t="s">
        <v>960</v>
      </c>
      <c r="AP597" s="63" t="s">
        <v>1118</v>
      </c>
      <c r="AQ597" s="63" t="s">
        <v>1119</v>
      </c>
      <c r="AR597" s="64" t="s">
        <v>1349</v>
      </c>
      <c r="AS597" s="63" t="s">
        <v>466</v>
      </c>
      <c r="AT597" s="63" t="s">
        <v>352</v>
      </c>
      <c r="AU597" s="63" t="s">
        <v>144</v>
      </c>
      <c r="AV597" s="63" t="s">
        <v>1316</v>
      </c>
      <c r="AW597" s="63" t="s">
        <v>1120</v>
      </c>
      <c r="AX597" s="63" t="s">
        <v>1121</v>
      </c>
      <c r="AY597" s="63" t="s">
        <v>1122</v>
      </c>
      <c r="AZ597" s="63" t="s">
        <v>1247</v>
      </c>
      <c r="BA597" s="63" t="s">
        <v>1317</v>
      </c>
      <c r="BB597" s="65" t="s">
        <v>964</v>
      </c>
      <c r="EJ597" s="56" t="s">
        <v>35</v>
      </c>
      <c r="EK597" s="56" t="s">
        <v>51</v>
      </c>
      <c r="EL597" s="56" t="s">
        <v>52</v>
      </c>
      <c r="EM597" s="56" t="s">
        <v>53</v>
      </c>
      <c r="EN597" s="56" t="s">
        <v>54</v>
      </c>
      <c r="EO597" s="56" t="s">
        <v>55</v>
      </c>
      <c r="EP597" s="56" t="s">
        <v>56</v>
      </c>
      <c r="EQ597" s="56" t="s">
        <v>36</v>
      </c>
      <c r="ER597" s="56" t="s">
        <v>37</v>
      </c>
      <c r="ES597" s="56" t="s">
        <v>38</v>
      </c>
      <c r="ET597" s="56" t="s">
        <v>39</v>
      </c>
      <c r="EU597" s="56" t="s">
        <v>40</v>
      </c>
      <c r="EV597" s="56" t="s">
        <v>41</v>
      </c>
      <c r="EW597" s="56" t="s">
        <v>42</v>
      </c>
      <c r="EX597" s="56"/>
      <c r="EY597" s="56" t="s">
        <v>35</v>
      </c>
      <c r="EZ597" s="56" t="s">
        <v>36</v>
      </c>
      <c r="FA597" s="56" t="s">
        <v>37</v>
      </c>
      <c r="FB597" s="56" t="s">
        <v>38</v>
      </c>
      <c r="FC597" s="56" t="s">
        <v>39</v>
      </c>
      <c r="FD597" s="56" t="s">
        <v>40</v>
      </c>
      <c r="FE597" s="56" t="s">
        <v>41</v>
      </c>
      <c r="FF597" s="56" t="s">
        <v>42</v>
      </c>
      <c r="FR597" s="56" t="s">
        <v>35</v>
      </c>
      <c r="FS597" s="56" t="s">
        <v>36</v>
      </c>
      <c r="FT597" s="56" t="s">
        <v>37</v>
      </c>
      <c r="FU597" s="56" t="s">
        <v>38</v>
      </c>
      <c r="FV597" s="56" t="s">
        <v>39</v>
      </c>
      <c r="FW597" s="56" t="s">
        <v>40</v>
      </c>
      <c r="FX597" s="56" t="s">
        <v>41</v>
      </c>
      <c r="FZ597" s="58"/>
      <c r="GA597" s="59"/>
    </row>
    <row r="598" spans="1:191" s="54" customFormat="1" ht="12.6" thickBot="1" x14ac:dyDescent="0.3">
      <c r="A598" s="54">
        <v>1</v>
      </c>
      <c r="B598" s="54" t="s">
        <v>1142</v>
      </c>
      <c r="C598" s="56">
        <v>30</v>
      </c>
      <c r="D598" s="56">
        <v>24</v>
      </c>
      <c r="E598" s="56">
        <v>4</v>
      </c>
      <c r="F598" s="56">
        <v>2</v>
      </c>
      <c r="G598" s="56">
        <v>93</v>
      </c>
      <c r="H598" s="56">
        <v>35</v>
      </c>
      <c r="I598" s="57">
        <v>52</v>
      </c>
      <c r="J598" s="69">
        <f t="shared" ref="J598:J613" si="1010">G598/H598</f>
        <v>2.657142857142857</v>
      </c>
      <c r="L598" s="66" t="s">
        <v>1127</v>
      </c>
      <c r="M598" s="426"/>
      <c r="N598" s="63" t="s">
        <v>149</v>
      </c>
      <c r="O598" s="63" t="s">
        <v>186</v>
      </c>
      <c r="P598" s="63" t="s">
        <v>1417</v>
      </c>
      <c r="Q598" s="63" t="s">
        <v>200</v>
      </c>
      <c r="R598" s="64" t="s">
        <v>60</v>
      </c>
      <c r="S598" s="63" t="s">
        <v>150</v>
      </c>
      <c r="T598" s="63" t="s">
        <v>969</v>
      </c>
      <c r="U598" s="63" t="s">
        <v>178</v>
      </c>
      <c r="V598" s="63" t="s">
        <v>77</v>
      </c>
      <c r="W598" s="63" t="s">
        <v>200</v>
      </c>
      <c r="X598" s="63" t="s">
        <v>176</v>
      </c>
      <c r="Y598" s="63" t="s">
        <v>148</v>
      </c>
      <c r="Z598" s="63" t="s">
        <v>125</v>
      </c>
      <c r="AA598" s="63" t="s">
        <v>58</v>
      </c>
      <c r="AB598" s="65" t="s">
        <v>101</v>
      </c>
      <c r="AE598" s="59"/>
      <c r="AF598" s="59"/>
      <c r="AG598" s="59"/>
      <c r="AH598" s="59"/>
      <c r="AI598" s="59"/>
      <c r="AL598" s="66" t="s">
        <v>1127</v>
      </c>
      <c r="AM598" s="71"/>
      <c r="AN598" s="63" t="s">
        <v>1418</v>
      </c>
      <c r="AO598" s="63" t="s">
        <v>242</v>
      </c>
      <c r="AP598" s="63" t="s">
        <v>593</v>
      </c>
      <c r="AQ598" s="63" t="s">
        <v>265</v>
      </c>
      <c r="AR598" s="64" t="s">
        <v>731</v>
      </c>
      <c r="AS598" s="63" t="s">
        <v>584</v>
      </c>
      <c r="AT598" s="63" t="s">
        <v>598</v>
      </c>
      <c r="AU598" s="63" t="s">
        <v>1419</v>
      </c>
      <c r="AV598" s="63" t="s">
        <v>195</v>
      </c>
      <c r="AW598" s="63" t="s">
        <v>1420</v>
      </c>
      <c r="AX598" s="63" t="s">
        <v>239</v>
      </c>
      <c r="AY598" s="63" t="s">
        <v>1155</v>
      </c>
      <c r="AZ598" s="63" t="s">
        <v>574</v>
      </c>
      <c r="BA598" s="63" t="s">
        <v>248</v>
      </c>
      <c r="BB598" s="65" t="s">
        <v>284</v>
      </c>
      <c r="BE598" s="59"/>
      <c r="BF598" s="59"/>
      <c r="BG598" s="59"/>
      <c r="BH598" s="59"/>
      <c r="BI598" s="59"/>
      <c r="BL598" s="74"/>
      <c r="BM598" s="75">
        <f t="shared" ref="BM598:CA613" si="1011">(IF(N598="","",(IF(MID(N598,2,1)="-",LEFT(N598,1),LEFT(N598,2)))+0))</f>
        <v>1</v>
      </c>
      <c r="BN598" s="75">
        <f t="shared" si="1011"/>
        <v>3</v>
      </c>
      <c r="BO598" s="75">
        <f t="shared" si="1011"/>
        <v>14</v>
      </c>
      <c r="BP598" s="75">
        <f t="shared" si="1011"/>
        <v>2</v>
      </c>
      <c r="BQ598" s="75">
        <f t="shared" si="1011"/>
        <v>4</v>
      </c>
      <c r="BR598" s="75">
        <f t="shared" si="1011"/>
        <v>3</v>
      </c>
      <c r="BS598" s="75">
        <f t="shared" si="1011"/>
        <v>13</v>
      </c>
      <c r="BT598" s="75">
        <f t="shared" si="1011"/>
        <v>6</v>
      </c>
      <c r="BU598" s="75">
        <f t="shared" si="1011"/>
        <v>2</v>
      </c>
      <c r="BV598" s="75">
        <f t="shared" si="1011"/>
        <v>2</v>
      </c>
      <c r="BW598" s="75">
        <f t="shared" si="1011"/>
        <v>2</v>
      </c>
      <c r="BX598" s="75">
        <f t="shared" si="1011"/>
        <v>0</v>
      </c>
      <c r="BY598" s="75">
        <f t="shared" si="1011"/>
        <v>5</v>
      </c>
      <c r="BZ598" s="75">
        <f t="shared" si="1011"/>
        <v>5</v>
      </c>
      <c r="CA598" s="76">
        <f t="shared" si="1011"/>
        <v>3</v>
      </c>
      <c r="CB598" s="77"/>
      <c r="CC598" s="77"/>
      <c r="CD598" s="77"/>
      <c r="CE598" s="77"/>
      <c r="CF598" s="77"/>
      <c r="CG598" s="77"/>
      <c r="CH598" s="77"/>
      <c r="CI598" s="77"/>
      <c r="CJ598" s="78"/>
      <c r="CK598" s="74"/>
      <c r="CL598" s="75">
        <f t="shared" ref="CL598:CZ613" si="1012">(IF(N598="","",IF(RIGHT(N598,2)="10",RIGHT(N598,2),RIGHT(N598,1))+0))</f>
        <v>5</v>
      </c>
      <c r="CM598" s="75">
        <f t="shared" si="1012"/>
        <v>4</v>
      </c>
      <c r="CN598" s="75">
        <f t="shared" si="1012"/>
        <v>2</v>
      </c>
      <c r="CO598" s="75">
        <f t="shared" si="1012"/>
        <v>2</v>
      </c>
      <c r="CP598" s="75">
        <f t="shared" si="1012"/>
        <v>1</v>
      </c>
      <c r="CQ598" s="75">
        <f t="shared" si="1012"/>
        <v>1</v>
      </c>
      <c r="CR598" s="75">
        <f t="shared" si="1012"/>
        <v>1</v>
      </c>
      <c r="CS598" s="75">
        <f t="shared" si="1012"/>
        <v>1</v>
      </c>
      <c r="CT598" s="75">
        <f t="shared" si="1012"/>
        <v>1</v>
      </c>
      <c r="CU598" s="75">
        <f t="shared" si="1012"/>
        <v>2</v>
      </c>
      <c r="CV598" s="75">
        <f t="shared" si="1012"/>
        <v>3</v>
      </c>
      <c r="CW598" s="75">
        <f t="shared" si="1012"/>
        <v>1</v>
      </c>
      <c r="CX598" s="75">
        <f t="shared" si="1012"/>
        <v>0</v>
      </c>
      <c r="CY598" s="75">
        <f t="shared" si="1012"/>
        <v>1</v>
      </c>
      <c r="CZ598" s="76">
        <f t="shared" si="1012"/>
        <v>2</v>
      </c>
      <c r="DA598" s="77"/>
      <c r="DB598" s="77"/>
      <c r="DC598" s="77"/>
      <c r="DD598" s="77"/>
      <c r="DE598" s="77"/>
      <c r="DF598" s="77"/>
      <c r="DG598" s="77"/>
      <c r="DH598" s="77"/>
      <c r="DJ598" s="74"/>
      <c r="DK598" s="75" t="str">
        <f t="shared" ref="DK598:DY613" si="1013">(IF(N598="","",IF(BM598&gt;CL598,"H",IF(BM598&lt;CL598,"A","D"))))</f>
        <v>A</v>
      </c>
      <c r="DL598" s="75" t="str">
        <f t="shared" si="1013"/>
        <v>A</v>
      </c>
      <c r="DM598" s="75" t="str">
        <f t="shared" si="1013"/>
        <v>H</v>
      </c>
      <c r="DN598" s="75" t="str">
        <f t="shared" si="1013"/>
        <v>D</v>
      </c>
      <c r="DO598" s="75" t="str">
        <f t="shared" si="1013"/>
        <v>H</v>
      </c>
      <c r="DP598" s="75" t="str">
        <f t="shared" si="1013"/>
        <v>H</v>
      </c>
      <c r="DQ598" s="75" t="str">
        <f t="shared" si="1013"/>
        <v>H</v>
      </c>
      <c r="DR598" s="75" t="str">
        <f t="shared" si="1013"/>
        <v>H</v>
      </c>
      <c r="DS598" s="75" t="str">
        <f t="shared" si="1013"/>
        <v>H</v>
      </c>
      <c r="DT598" s="75" t="str">
        <f t="shared" si="1013"/>
        <v>D</v>
      </c>
      <c r="DU598" s="75" t="str">
        <f t="shared" si="1013"/>
        <v>A</v>
      </c>
      <c r="DV598" s="75" t="str">
        <f t="shared" si="1013"/>
        <v>A</v>
      </c>
      <c r="DW598" s="75" t="str">
        <f t="shared" si="1013"/>
        <v>H</v>
      </c>
      <c r="DX598" s="75" t="str">
        <f t="shared" si="1013"/>
        <v>H</v>
      </c>
      <c r="DY598" s="76" t="str">
        <f t="shared" si="1013"/>
        <v>H</v>
      </c>
      <c r="DZ598" s="56"/>
      <c r="EA598" s="56"/>
      <c r="EB598" s="56"/>
      <c r="EC598" s="56"/>
      <c r="ED598" s="56"/>
      <c r="EE598" s="56"/>
      <c r="EF598" s="56"/>
      <c r="EG598" s="56"/>
      <c r="EI598" s="53" t="str">
        <f t="shared" ref="EI598:EI613" si="1014">L598</f>
        <v>Chesham United</v>
      </c>
      <c r="EJ598" s="79">
        <f>SUM(EQ598:ES598)</f>
        <v>30</v>
      </c>
      <c r="EK598" s="80">
        <f t="shared" ref="EK598:EK613" si="1015">COUNTIF($DJ598:$EG598,"H")</f>
        <v>9</v>
      </c>
      <c r="EL598" s="80">
        <f t="shared" ref="EL598:EL613" si="1016">COUNTIF($DJ598:$EG598,"D")</f>
        <v>2</v>
      </c>
      <c r="EM598" s="80">
        <f t="shared" ref="EM598:EM613" si="1017">COUNTIF($DJ598:$EG598,"A")</f>
        <v>4</v>
      </c>
      <c r="EN598" s="80">
        <f>COUNTIF(DJ$598:DJ$613,"A")</f>
        <v>9</v>
      </c>
      <c r="EO598" s="80">
        <f>COUNTIF(DJ$598:DJ$613,"D")</f>
        <v>2</v>
      </c>
      <c r="EP598" s="80">
        <f>COUNTIF(DJ$598:DJ$613,"H")</f>
        <v>4</v>
      </c>
      <c r="EQ598" s="79">
        <f>EK598+EN598</f>
        <v>18</v>
      </c>
      <c r="ER598" s="79">
        <f t="shared" ref="ER598:ES613" si="1018">EL598+EO598</f>
        <v>4</v>
      </c>
      <c r="ES598" s="79">
        <f t="shared" si="1018"/>
        <v>8</v>
      </c>
      <c r="ET598" s="81">
        <f>SUM($BL598:$CI598)+SUM(CK$598:CK$613)</f>
        <v>117</v>
      </c>
      <c r="EU598" s="81">
        <f>SUM($CK598:$DH598)+SUM(BL$598:BL$613)</f>
        <v>58</v>
      </c>
      <c r="EV598" s="79">
        <f t="shared" ref="EV598:EV613" si="1019">(EQ598*2)+ER598</f>
        <v>40</v>
      </c>
      <c r="EW598" s="136">
        <f t="shared" ref="EW598:EW613" si="1020">IF(ET598&gt;0,IF(EU598&gt;0,ET598/EU598,0),0)</f>
        <v>2.0172413793103448</v>
      </c>
      <c r="EX598" s="78"/>
      <c r="EY598" s="80">
        <f t="shared" ref="EY598:EY613" si="1021">VLOOKUP($EI598,$B$598:$J$613,2,0)</f>
        <v>30</v>
      </c>
      <c r="EZ598" s="80">
        <f t="shared" ref="EZ598:EZ613" si="1022">VLOOKUP($EI598,$B$598:$J$613,3,0)</f>
        <v>18</v>
      </c>
      <c r="FA598" s="80">
        <f t="shared" ref="FA598:FA613" si="1023">VLOOKUP($EI598,$B$598:$J$613,4,0)</f>
        <v>4</v>
      </c>
      <c r="FB598" s="80">
        <f t="shared" ref="FB598:FB613" si="1024">VLOOKUP($EI598,$B$598:$J$613,5,0)</f>
        <v>8</v>
      </c>
      <c r="FC598" s="80">
        <f t="shared" ref="FC598:FC613" si="1025">VLOOKUP($EI598,$B$598:$J$613,6,0)</f>
        <v>117</v>
      </c>
      <c r="FD598" s="80">
        <f t="shared" ref="FD598:FD613" si="1026">VLOOKUP($EI598,$B$598:$J$613,7,0)</f>
        <v>58</v>
      </c>
      <c r="FE598" s="80">
        <f t="shared" ref="FE598:FE613" si="1027">VLOOKUP($EI598,$B$598:$J$613,8,0)</f>
        <v>40</v>
      </c>
      <c r="FF598" s="80">
        <f t="shared" ref="FF598:FF613" si="1028">VLOOKUP($EI598,$B$598:$J$613,9,0)</f>
        <v>2.0172413793103448</v>
      </c>
      <c r="FH598" s="54">
        <f>IF(EJ598=EY598,0,1)</f>
        <v>0</v>
      </c>
      <c r="FI598" s="54">
        <f>IF(EQ598=EZ598,0,1)</f>
        <v>0</v>
      </c>
      <c r="FJ598" s="54">
        <f t="shared" ref="FJ598:FO613" si="1029">IF(ER598=FA598,0,1)</f>
        <v>0</v>
      </c>
      <c r="FK598" s="54">
        <f t="shared" si="1029"/>
        <v>0</v>
      </c>
      <c r="FL598" s="54">
        <f t="shared" si="1029"/>
        <v>0</v>
      </c>
      <c r="FM598" s="54">
        <f t="shared" si="1029"/>
        <v>0</v>
      </c>
      <c r="FN598" s="54">
        <f t="shared" si="1029"/>
        <v>0</v>
      </c>
      <c r="FO598" s="54">
        <f t="shared" si="1029"/>
        <v>0</v>
      </c>
      <c r="FQ598" s="54" t="str">
        <f t="shared" si="1008"/>
        <v/>
      </c>
      <c r="FR598" s="54" t="str">
        <f t="shared" si="1009"/>
        <v/>
      </c>
      <c r="FS598" s="54" t="str">
        <f t="shared" ref="FS598:FS615" si="1030">IF(SUM($FH598:$FO598)=0,"",EZ598-EQ598)</f>
        <v/>
      </c>
      <c r="FT598" s="54" t="str">
        <f t="shared" ref="FT598:FU615" si="1031">IF(SUM($FH598:$FO598)=0,"",FA598-ER598)</f>
        <v/>
      </c>
      <c r="FU598" s="54" t="str">
        <f t="shared" si="1031"/>
        <v/>
      </c>
      <c r="FV598" s="54" t="str">
        <f t="shared" si="976"/>
        <v/>
      </c>
      <c r="FW598" s="54" t="str">
        <f t="shared" si="976"/>
        <v/>
      </c>
      <c r="FX598" s="54" t="str">
        <f t="shared" si="976"/>
        <v/>
      </c>
      <c r="FY598" s="54" t="s">
        <v>71</v>
      </c>
      <c r="FZ598" s="58"/>
      <c r="GA598" s="59"/>
      <c r="GB598" s="427" t="s">
        <v>1421</v>
      </c>
      <c r="GC598" s="427"/>
      <c r="GD598" s="427"/>
      <c r="GE598" s="427"/>
      <c r="GF598" s="427"/>
      <c r="GG598" s="427"/>
      <c r="GH598" s="427"/>
      <c r="GI598" s="427"/>
    </row>
    <row r="599" spans="1:191" s="53" customFormat="1" ht="12.6" thickBot="1" x14ac:dyDescent="0.3">
      <c r="A599" s="54">
        <v>2</v>
      </c>
      <c r="B599" s="54" t="s">
        <v>1280</v>
      </c>
      <c r="C599" s="56">
        <v>30</v>
      </c>
      <c r="D599" s="56">
        <v>22</v>
      </c>
      <c r="E599" s="56">
        <v>2</v>
      </c>
      <c r="F599" s="56">
        <v>6</v>
      </c>
      <c r="G599" s="56">
        <v>91</v>
      </c>
      <c r="H599" s="56">
        <v>34</v>
      </c>
      <c r="I599" s="57">
        <v>46</v>
      </c>
      <c r="J599" s="69">
        <f t="shared" si="1010"/>
        <v>2.6764705882352939</v>
      </c>
      <c r="L599" s="82" t="s">
        <v>1280</v>
      </c>
      <c r="M599" s="253" t="s">
        <v>59</v>
      </c>
      <c r="N599" s="426"/>
      <c r="O599" s="59" t="s">
        <v>99</v>
      </c>
      <c r="P599" s="59" t="s">
        <v>101</v>
      </c>
      <c r="Q599" s="59" t="s">
        <v>148</v>
      </c>
      <c r="R599" s="84" t="s">
        <v>164</v>
      </c>
      <c r="S599" s="59" t="s">
        <v>77</v>
      </c>
      <c r="T599" s="59" t="s">
        <v>63</v>
      </c>
      <c r="U599" s="59" t="s">
        <v>76</v>
      </c>
      <c r="V599" s="59" t="s">
        <v>76</v>
      </c>
      <c r="W599" s="59" t="s">
        <v>177</v>
      </c>
      <c r="X599" s="59" t="s">
        <v>58</v>
      </c>
      <c r="Y599" s="59" t="s">
        <v>62</v>
      </c>
      <c r="Z599" s="59" t="s">
        <v>162</v>
      </c>
      <c r="AA599" s="59" t="s">
        <v>304</v>
      </c>
      <c r="AB599" s="85" t="s">
        <v>162</v>
      </c>
      <c r="AC599" s="54"/>
      <c r="AE599" s="428"/>
      <c r="AF599" s="428"/>
      <c r="AG599" s="428"/>
      <c r="AH599" s="428"/>
      <c r="AI599" s="428"/>
      <c r="AL599" s="82" t="s">
        <v>1280</v>
      </c>
      <c r="AM599" s="253" t="s">
        <v>575</v>
      </c>
      <c r="AN599" s="83"/>
      <c r="AO599" s="59" t="s">
        <v>585</v>
      </c>
      <c r="AP599" s="59" t="s">
        <v>256</v>
      </c>
      <c r="AQ599" s="59" t="s">
        <v>250</v>
      </c>
      <c r="AR599" s="84" t="s">
        <v>586</v>
      </c>
      <c r="AS599" s="59" t="s">
        <v>248</v>
      </c>
      <c r="AT599" s="59" t="s">
        <v>255</v>
      </c>
      <c r="AU599" s="59" t="s">
        <v>242</v>
      </c>
      <c r="AV599" s="59" t="s">
        <v>251</v>
      </c>
      <c r="AW599" s="59" t="s">
        <v>265</v>
      </c>
      <c r="AX599" s="59" t="s">
        <v>1422</v>
      </c>
      <c r="AY599" s="59" t="s">
        <v>264</v>
      </c>
      <c r="AZ599" s="59" t="s">
        <v>573</v>
      </c>
      <c r="BA599" s="59" t="s">
        <v>598</v>
      </c>
      <c r="BB599" s="85" t="s">
        <v>1171</v>
      </c>
      <c r="BC599" s="54"/>
      <c r="BE599" s="428"/>
      <c r="BF599" s="428"/>
      <c r="BG599" s="428"/>
      <c r="BH599" s="428"/>
      <c r="BI599" s="428"/>
      <c r="BL599" s="90">
        <f t="shared" ref="BL599:BQ613" si="1032">(IF(M599="","",(IF(MID(M599,2,1)="-",LEFT(M599,1),LEFT(M599,2)))+0))</f>
        <v>4</v>
      </c>
      <c r="BM599" s="91"/>
      <c r="BN599" s="77">
        <f t="shared" si="1011"/>
        <v>1</v>
      </c>
      <c r="BO599" s="77">
        <f t="shared" si="1011"/>
        <v>3</v>
      </c>
      <c r="BP599" s="77">
        <f t="shared" si="1011"/>
        <v>0</v>
      </c>
      <c r="BQ599" s="77">
        <f t="shared" si="1011"/>
        <v>8</v>
      </c>
      <c r="BR599" s="77">
        <f t="shared" si="1011"/>
        <v>2</v>
      </c>
      <c r="BS599" s="77">
        <f t="shared" si="1011"/>
        <v>9</v>
      </c>
      <c r="BT599" s="77">
        <f t="shared" si="1011"/>
        <v>0</v>
      </c>
      <c r="BU599" s="77">
        <f t="shared" si="1011"/>
        <v>0</v>
      </c>
      <c r="BV599" s="77">
        <f t="shared" si="1011"/>
        <v>2</v>
      </c>
      <c r="BW599" s="77">
        <f t="shared" si="1011"/>
        <v>5</v>
      </c>
      <c r="BX599" s="77">
        <f t="shared" si="1011"/>
        <v>1</v>
      </c>
      <c r="BY599" s="77">
        <f t="shared" si="1011"/>
        <v>6</v>
      </c>
      <c r="BZ599" s="77">
        <f t="shared" si="1011"/>
        <v>4</v>
      </c>
      <c r="CA599" s="92">
        <f t="shared" si="1011"/>
        <v>6</v>
      </c>
      <c r="CB599" s="77"/>
      <c r="CC599" s="77"/>
      <c r="CD599" s="77"/>
      <c r="CE599" s="77"/>
      <c r="CF599" s="77"/>
      <c r="CG599" s="77"/>
      <c r="CH599" s="77"/>
      <c r="CI599" s="77"/>
      <c r="CJ599" s="78"/>
      <c r="CK599" s="90">
        <f t="shared" ref="CK599:CP613" si="1033">(IF(M599="","",IF(RIGHT(M599,2)="10",RIGHT(M599,2),RIGHT(M599,1))+0))</f>
        <v>0</v>
      </c>
      <c r="CL599" s="91"/>
      <c r="CM599" s="77">
        <f t="shared" si="1012"/>
        <v>0</v>
      </c>
      <c r="CN599" s="77">
        <f t="shared" si="1012"/>
        <v>2</v>
      </c>
      <c r="CO599" s="77">
        <f t="shared" si="1012"/>
        <v>1</v>
      </c>
      <c r="CP599" s="77">
        <f t="shared" si="1012"/>
        <v>0</v>
      </c>
      <c r="CQ599" s="77">
        <f t="shared" si="1012"/>
        <v>1</v>
      </c>
      <c r="CR599" s="77">
        <f t="shared" si="1012"/>
        <v>0</v>
      </c>
      <c r="CS599" s="77">
        <f t="shared" si="1012"/>
        <v>2</v>
      </c>
      <c r="CT599" s="77">
        <f t="shared" si="1012"/>
        <v>2</v>
      </c>
      <c r="CU599" s="77">
        <f t="shared" si="1012"/>
        <v>0</v>
      </c>
      <c r="CV599" s="77">
        <f t="shared" si="1012"/>
        <v>1</v>
      </c>
      <c r="CW599" s="77">
        <f t="shared" si="1012"/>
        <v>1</v>
      </c>
      <c r="CX599" s="77">
        <f t="shared" si="1012"/>
        <v>0</v>
      </c>
      <c r="CY599" s="77">
        <f t="shared" si="1012"/>
        <v>2</v>
      </c>
      <c r="CZ599" s="92">
        <f t="shared" si="1012"/>
        <v>0</v>
      </c>
      <c r="DA599" s="77"/>
      <c r="DB599" s="77"/>
      <c r="DC599" s="77"/>
      <c r="DD599" s="77"/>
      <c r="DE599" s="77"/>
      <c r="DF599" s="77"/>
      <c r="DG599" s="77"/>
      <c r="DH599" s="77"/>
      <c r="DI599" s="54"/>
      <c r="DJ599" s="90" t="str">
        <f t="shared" ref="DJ599:DO613" si="1034">(IF(M599="","",IF(BL599&gt;CK599,"H",IF(BL599&lt;CK599,"A","D"))))</f>
        <v>H</v>
      </c>
      <c r="DK599" s="91"/>
      <c r="DL599" s="77" t="str">
        <f t="shared" si="1013"/>
        <v>H</v>
      </c>
      <c r="DM599" s="77" t="str">
        <f t="shared" si="1013"/>
        <v>H</v>
      </c>
      <c r="DN599" s="77" t="str">
        <f t="shared" si="1013"/>
        <v>A</v>
      </c>
      <c r="DO599" s="77" t="str">
        <f t="shared" si="1013"/>
        <v>H</v>
      </c>
      <c r="DP599" s="77" t="str">
        <f t="shared" si="1013"/>
        <v>H</v>
      </c>
      <c r="DQ599" s="77" t="str">
        <f t="shared" si="1013"/>
        <v>H</v>
      </c>
      <c r="DR599" s="77" t="str">
        <f t="shared" si="1013"/>
        <v>A</v>
      </c>
      <c r="DS599" s="77" t="str">
        <f t="shared" si="1013"/>
        <v>A</v>
      </c>
      <c r="DT599" s="77" t="str">
        <f t="shared" si="1013"/>
        <v>H</v>
      </c>
      <c r="DU599" s="77" t="str">
        <f t="shared" si="1013"/>
        <v>H</v>
      </c>
      <c r="DV599" s="77" t="str">
        <f t="shared" si="1013"/>
        <v>D</v>
      </c>
      <c r="DW599" s="77" t="str">
        <f t="shared" si="1013"/>
        <v>H</v>
      </c>
      <c r="DX599" s="77" t="str">
        <f t="shared" si="1013"/>
        <v>H</v>
      </c>
      <c r="DY599" s="92" t="str">
        <f t="shared" si="1013"/>
        <v>H</v>
      </c>
      <c r="DZ599" s="56"/>
      <c r="EA599" s="56"/>
      <c r="EB599" s="56"/>
      <c r="EC599" s="56"/>
      <c r="ED599" s="56"/>
      <c r="EE599" s="56"/>
      <c r="EF599" s="56"/>
      <c r="EG599" s="56"/>
      <c r="EH599" s="54"/>
      <c r="EI599" s="53" t="str">
        <f t="shared" si="1014"/>
        <v>Dagenham</v>
      </c>
      <c r="EJ599" s="79">
        <f t="shared" ref="EJ599:EJ613" si="1035">SUM(EQ599:ES599)</f>
        <v>30</v>
      </c>
      <c r="EK599" s="80">
        <f t="shared" si="1015"/>
        <v>11</v>
      </c>
      <c r="EL599" s="80">
        <f t="shared" si="1016"/>
        <v>1</v>
      </c>
      <c r="EM599" s="80">
        <f t="shared" si="1017"/>
        <v>3</v>
      </c>
      <c r="EN599" s="80">
        <f>COUNTIF(DK$598:DK$613,"A")</f>
        <v>11</v>
      </c>
      <c r="EO599" s="80">
        <f>COUNTIF(DK$598:DK$613,"D")</f>
        <v>1</v>
      </c>
      <c r="EP599" s="80">
        <f>COUNTIF(DK$598:DK$613,"H")</f>
        <v>3</v>
      </c>
      <c r="EQ599" s="79">
        <f t="shared" ref="EQ599:EQ613" si="1036">EK599+EN599</f>
        <v>22</v>
      </c>
      <c r="ER599" s="79">
        <f t="shared" si="1018"/>
        <v>2</v>
      </c>
      <c r="ES599" s="79">
        <f t="shared" si="1018"/>
        <v>6</v>
      </c>
      <c r="ET599" s="81">
        <f>SUM($BL599:$CI599)+SUM(CL$598:CL$613)</f>
        <v>91</v>
      </c>
      <c r="EU599" s="81">
        <f>SUM($CK599:$DH599)+SUM(BM$598:BM$613)</f>
        <v>34</v>
      </c>
      <c r="EV599" s="79">
        <f t="shared" si="1019"/>
        <v>46</v>
      </c>
      <c r="EW599" s="136">
        <f t="shared" si="1020"/>
        <v>2.6764705882352939</v>
      </c>
      <c r="EX599" s="78"/>
      <c r="EY599" s="80">
        <f t="shared" si="1021"/>
        <v>30</v>
      </c>
      <c r="EZ599" s="80">
        <f t="shared" si="1022"/>
        <v>22</v>
      </c>
      <c r="FA599" s="80">
        <f t="shared" si="1023"/>
        <v>2</v>
      </c>
      <c r="FB599" s="80">
        <f t="shared" si="1024"/>
        <v>6</v>
      </c>
      <c r="FC599" s="80">
        <f t="shared" si="1025"/>
        <v>91</v>
      </c>
      <c r="FD599" s="80">
        <f t="shared" si="1026"/>
        <v>34</v>
      </c>
      <c r="FE599" s="80">
        <f t="shared" si="1027"/>
        <v>46</v>
      </c>
      <c r="FF599" s="80">
        <f t="shared" si="1028"/>
        <v>2.6764705882352939</v>
      </c>
      <c r="FG599" s="54"/>
      <c r="FH599" s="54">
        <f t="shared" ref="FH599:FH613" si="1037">IF(EJ599=EY599,0,1)</f>
        <v>0</v>
      </c>
      <c r="FI599" s="54">
        <f t="shared" ref="FI599:FI613" si="1038">IF(EQ599=EZ599,0,1)</f>
        <v>0</v>
      </c>
      <c r="FJ599" s="54">
        <f t="shared" si="1029"/>
        <v>0</v>
      </c>
      <c r="FK599" s="54">
        <f t="shared" si="1029"/>
        <v>0</v>
      </c>
      <c r="FL599" s="54">
        <f t="shared" si="1029"/>
        <v>0</v>
      </c>
      <c r="FM599" s="54">
        <f t="shared" si="1029"/>
        <v>0</v>
      </c>
      <c r="FN599" s="54">
        <f t="shared" si="1029"/>
        <v>0</v>
      </c>
      <c r="FO599" s="54">
        <f t="shared" si="1029"/>
        <v>0</v>
      </c>
      <c r="FQ599" s="54" t="str">
        <f t="shared" si="1008"/>
        <v/>
      </c>
      <c r="FR599" s="54" t="str">
        <f t="shared" si="1009"/>
        <v/>
      </c>
      <c r="FS599" s="54" t="str">
        <f t="shared" si="1030"/>
        <v/>
      </c>
      <c r="FT599" s="54" t="str">
        <f t="shared" si="1031"/>
        <v/>
      </c>
      <c r="FU599" s="54" t="str">
        <f t="shared" si="1031"/>
        <v/>
      </c>
      <c r="FV599" s="54" t="str">
        <f t="shared" si="976"/>
        <v/>
      </c>
      <c r="FW599" s="54" t="str">
        <f t="shared" si="976"/>
        <v/>
      </c>
      <c r="FX599" s="54" t="str">
        <f t="shared" si="976"/>
        <v/>
      </c>
      <c r="FY599" s="54" t="s">
        <v>1128</v>
      </c>
      <c r="FZ599" s="58"/>
      <c r="GA599" s="59"/>
      <c r="GB599" s="429" t="s">
        <v>1423</v>
      </c>
      <c r="GC599" s="429"/>
      <c r="GD599" s="429"/>
      <c r="GE599" s="429"/>
      <c r="GF599" s="429"/>
      <c r="GG599" s="429"/>
      <c r="GH599" s="429"/>
      <c r="GI599" s="429"/>
    </row>
    <row r="600" spans="1:191" s="53" customFormat="1" ht="12.6" thickBot="1" x14ac:dyDescent="0.3">
      <c r="A600" s="54">
        <v>3</v>
      </c>
      <c r="B600" s="54" t="s">
        <v>1334</v>
      </c>
      <c r="C600" s="56">
        <v>30</v>
      </c>
      <c r="D600" s="56">
        <v>20</v>
      </c>
      <c r="E600" s="56">
        <v>4</v>
      </c>
      <c r="F600" s="56">
        <v>6</v>
      </c>
      <c r="G600" s="56">
        <v>98</v>
      </c>
      <c r="H600" s="56">
        <v>39</v>
      </c>
      <c r="I600" s="57">
        <v>44</v>
      </c>
      <c r="J600" s="69">
        <f t="shared" si="1010"/>
        <v>2.5128205128205128</v>
      </c>
      <c r="L600" s="82" t="s">
        <v>1250</v>
      </c>
      <c r="M600" s="253" t="s">
        <v>176</v>
      </c>
      <c r="N600" s="59" t="s">
        <v>148</v>
      </c>
      <c r="O600" s="426"/>
      <c r="P600" s="59" t="s">
        <v>304</v>
      </c>
      <c r="Q600" s="59" t="s">
        <v>273</v>
      </c>
      <c r="R600" s="84" t="s">
        <v>59</v>
      </c>
      <c r="S600" s="59" t="s">
        <v>103</v>
      </c>
      <c r="T600" s="59" t="s">
        <v>177</v>
      </c>
      <c r="U600" s="59" t="s">
        <v>86</v>
      </c>
      <c r="V600" s="59" t="s">
        <v>87</v>
      </c>
      <c r="W600" s="59" t="s">
        <v>200</v>
      </c>
      <c r="X600" s="59" t="s">
        <v>88</v>
      </c>
      <c r="Y600" s="59" t="s">
        <v>76</v>
      </c>
      <c r="Z600" s="59" t="s">
        <v>62</v>
      </c>
      <c r="AA600" s="59" t="s">
        <v>177</v>
      </c>
      <c r="AB600" s="85" t="s">
        <v>77</v>
      </c>
      <c r="AC600" s="54"/>
      <c r="AE600" s="428"/>
      <c r="AF600" s="428"/>
      <c r="AG600" s="428"/>
      <c r="AH600" s="428"/>
      <c r="AI600" s="428"/>
      <c r="AL600" s="82" t="s">
        <v>1250</v>
      </c>
      <c r="AM600" s="253" t="s">
        <v>266</v>
      </c>
      <c r="AN600" s="59" t="s">
        <v>249</v>
      </c>
      <c r="AO600" s="83"/>
      <c r="AP600" s="59" t="s">
        <v>586</v>
      </c>
      <c r="AQ600" s="59" t="s">
        <v>1171</v>
      </c>
      <c r="AR600" s="84" t="s">
        <v>195</v>
      </c>
      <c r="AS600" s="59" t="s">
        <v>1419</v>
      </c>
      <c r="AT600" s="59" t="s">
        <v>1155</v>
      </c>
      <c r="AU600" s="59" t="s">
        <v>251</v>
      </c>
      <c r="AV600" s="59" t="s">
        <v>187</v>
      </c>
      <c r="AW600" s="59" t="s">
        <v>587</v>
      </c>
      <c r="AX600" s="59" t="s">
        <v>702</v>
      </c>
      <c r="AY600" s="59" t="s">
        <v>598</v>
      </c>
      <c r="AZ600" s="59" t="s">
        <v>480</v>
      </c>
      <c r="BA600" s="59" t="s">
        <v>271</v>
      </c>
      <c r="BB600" s="85" t="s">
        <v>589</v>
      </c>
      <c r="BC600" s="54"/>
      <c r="BE600" s="428"/>
      <c r="BF600" s="428"/>
      <c r="BG600" s="428"/>
      <c r="BH600" s="428"/>
      <c r="BI600" s="428"/>
      <c r="BL600" s="90">
        <f t="shared" si="1032"/>
        <v>2</v>
      </c>
      <c r="BM600" s="77">
        <f t="shared" si="1032"/>
        <v>0</v>
      </c>
      <c r="BN600" s="91"/>
      <c r="BO600" s="77">
        <f t="shared" si="1011"/>
        <v>4</v>
      </c>
      <c r="BP600" s="77">
        <f t="shared" si="1011"/>
        <v>4</v>
      </c>
      <c r="BQ600" s="77">
        <f t="shared" si="1011"/>
        <v>4</v>
      </c>
      <c r="BR600" s="77">
        <f t="shared" si="1011"/>
        <v>1</v>
      </c>
      <c r="BS600" s="77">
        <f t="shared" si="1011"/>
        <v>2</v>
      </c>
      <c r="BT600" s="77">
        <f t="shared" si="1011"/>
        <v>0</v>
      </c>
      <c r="BU600" s="77">
        <f t="shared" si="1011"/>
        <v>3</v>
      </c>
      <c r="BV600" s="77">
        <f t="shared" si="1011"/>
        <v>2</v>
      </c>
      <c r="BW600" s="77">
        <f t="shared" si="1011"/>
        <v>1</v>
      </c>
      <c r="BX600" s="77">
        <f t="shared" si="1011"/>
        <v>0</v>
      </c>
      <c r="BY600" s="77">
        <f t="shared" si="1011"/>
        <v>1</v>
      </c>
      <c r="BZ600" s="77">
        <f t="shared" si="1011"/>
        <v>2</v>
      </c>
      <c r="CA600" s="92">
        <f t="shared" si="1011"/>
        <v>2</v>
      </c>
      <c r="CB600" s="77"/>
      <c r="CC600" s="77"/>
      <c r="CD600" s="77"/>
      <c r="CE600" s="77"/>
      <c r="CF600" s="77"/>
      <c r="CG600" s="77"/>
      <c r="CH600" s="77"/>
      <c r="CI600" s="77"/>
      <c r="CJ600" s="78"/>
      <c r="CK600" s="90">
        <f t="shared" si="1033"/>
        <v>3</v>
      </c>
      <c r="CL600" s="77">
        <f t="shared" si="1033"/>
        <v>1</v>
      </c>
      <c r="CM600" s="91"/>
      <c r="CN600" s="77">
        <f t="shared" si="1012"/>
        <v>2</v>
      </c>
      <c r="CO600" s="77">
        <f t="shared" si="1012"/>
        <v>4</v>
      </c>
      <c r="CP600" s="77">
        <f t="shared" si="1012"/>
        <v>0</v>
      </c>
      <c r="CQ600" s="77">
        <f t="shared" si="1012"/>
        <v>3</v>
      </c>
      <c r="CR600" s="77">
        <f t="shared" si="1012"/>
        <v>0</v>
      </c>
      <c r="CS600" s="77">
        <f t="shared" si="1012"/>
        <v>3</v>
      </c>
      <c r="CT600" s="77">
        <f t="shared" si="1012"/>
        <v>3</v>
      </c>
      <c r="CU600" s="77">
        <f t="shared" si="1012"/>
        <v>2</v>
      </c>
      <c r="CV600" s="77">
        <f t="shared" si="1012"/>
        <v>6</v>
      </c>
      <c r="CW600" s="77">
        <f t="shared" si="1012"/>
        <v>2</v>
      </c>
      <c r="CX600" s="77">
        <f t="shared" si="1012"/>
        <v>1</v>
      </c>
      <c r="CY600" s="77">
        <f t="shared" si="1012"/>
        <v>0</v>
      </c>
      <c r="CZ600" s="92">
        <f t="shared" si="1012"/>
        <v>1</v>
      </c>
      <c r="DA600" s="77"/>
      <c r="DB600" s="77"/>
      <c r="DC600" s="77"/>
      <c r="DD600" s="77"/>
      <c r="DE600" s="77"/>
      <c r="DF600" s="77"/>
      <c r="DG600" s="77"/>
      <c r="DH600" s="77"/>
      <c r="DI600" s="54"/>
      <c r="DJ600" s="90" t="str">
        <f t="shared" si="1034"/>
        <v>A</v>
      </c>
      <c r="DK600" s="77" t="str">
        <f t="shared" si="1034"/>
        <v>A</v>
      </c>
      <c r="DL600" s="91"/>
      <c r="DM600" s="77" t="str">
        <f t="shared" si="1013"/>
        <v>H</v>
      </c>
      <c r="DN600" s="77" t="str">
        <f t="shared" si="1013"/>
        <v>D</v>
      </c>
      <c r="DO600" s="77" t="str">
        <f t="shared" si="1013"/>
        <v>H</v>
      </c>
      <c r="DP600" s="77" t="str">
        <f t="shared" si="1013"/>
        <v>A</v>
      </c>
      <c r="DQ600" s="77" t="str">
        <f t="shared" si="1013"/>
        <v>H</v>
      </c>
      <c r="DR600" s="77" t="str">
        <f t="shared" si="1013"/>
        <v>A</v>
      </c>
      <c r="DS600" s="77" t="str">
        <f t="shared" si="1013"/>
        <v>D</v>
      </c>
      <c r="DT600" s="77" t="str">
        <f t="shared" si="1013"/>
        <v>D</v>
      </c>
      <c r="DU600" s="77" t="str">
        <f t="shared" si="1013"/>
        <v>A</v>
      </c>
      <c r="DV600" s="77" t="str">
        <f t="shared" si="1013"/>
        <v>A</v>
      </c>
      <c r="DW600" s="77" t="str">
        <f t="shared" si="1013"/>
        <v>D</v>
      </c>
      <c r="DX600" s="77" t="str">
        <f t="shared" si="1013"/>
        <v>H</v>
      </c>
      <c r="DY600" s="92" t="str">
        <f t="shared" si="1013"/>
        <v>H</v>
      </c>
      <c r="DZ600" s="56"/>
      <c r="EA600" s="56"/>
      <c r="EB600" s="56"/>
      <c r="EC600" s="56"/>
      <c r="ED600" s="56"/>
      <c r="EE600" s="56"/>
      <c r="EF600" s="56"/>
      <c r="EG600" s="56"/>
      <c r="EH600" s="54"/>
      <c r="EI600" s="53" t="str">
        <f t="shared" si="1014"/>
        <v>Dorking</v>
      </c>
      <c r="EJ600" s="79">
        <f t="shared" si="1035"/>
        <v>30</v>
      </c>
      <c r="EK600" s="80">
        <f t="shared" si="1015"/>
        <v>5</v>
      </c>
      <c r="EL600" s="80">
        <f t="shared" si="1016"/>
        <v>4</v>
      </c>
      <c r="EM600" s="80">
        <f t="shared" si="1017"/>
        <v>6</v>
      </c>
      <c r="EN600" s="80">
        <f>COUNTIF(DL$598:DL$613,"A")</f>
        <v>3</v>
      </c>
      <c r="EO600" s="80">
        <f>COUNTIF(DL$598:DL$613,"D")</f>
        <v>1</v>
      </c>
      <c r="EP600" s="80">
        <f>COUNTIF(DL$598:DL$613,"H")</f>
        <v>11</v>
      </c>
      <c r="EQ600" s="79">
        <f t="shared" si="1036"/>
        <v>8</v>
      </c>
      <c r="ER600" s="79">
        <f t="shared" si="1018"/>
        <v>5</v>
      </c>
      <c r="ES600" s="79">
        <f t="shared" si="1018"/>
        <v>17</v>
      </c>
      <c r="ET600" s="81">
        <f>SUM($BL600:$CI600)+SUM(CM$598:CM$613)</f>
        <v>51</v>
      </c>
      <c r="EU600" s="81">
        <f>SUM($CK600:$DH600)+SUM(BN$598:BN$613)</f>
        <v>81</v>
      </c>
      <c r="EV600" s="79">
        <f t="shared" si="1019"/>
        <v>21</v>
      </c>
      <c r="EW600" s="136">
        <f t="shared" si="1020"/>
        <v>0.62962962962962965</v>
      </c>
      <c r="EX600" s="78"/>
      <c r="EY600" s="80">
        <f t="shared" si="1021"/>
        <v>30</v>
      </c>
      <c r="EZ600" s="80">
        <f t="shared" si="1022"/>
        <v>8</v>
      </c>
      <c r="FA600" s="80">
        <f t="shared" si="1023"/>
        <v>5</v>
      </c>
      <c r="FB600" s="80">
        <f t="shared" si="1024"/>
        <v>17</v>
      </c>
      <c r="FC600" s="80">
        <f t="shared" si="1025"/>
        <v>51</v>
      </c>
      <c r="FD600" s="80">
        <f t="shared" si="1026"/>
        <v>81</v>
      </c>
      <c r="FE600" s="80">
        <f t="shared" si="1027"/>
        <v>21</v>
      </c>
      <c r="FF600" s="80">
        <f t="shared" si="1028"/>
        <v>0.62962962962962965</v>
      </c>
      <c r="FG600" s="54"/>
      <c r="FH600" s="54">
        <f t="shared" si="1037"/>
        <v>0</v>
      </c>
      <c r="FI600" s="54">
        <f t="shared" si="1038"/>
        <v>0</v>
      </c>
      <c r="FJ600" s="54">
        <f t="shared" si="1029"/>
        <v>0</v>
      </c>
      <c r="FK600" s="54">
        <f t="shared" si="1029"/>
        <v>0</v>
      </c>
      <c r="FL600" s="54">
        <f t="shared" si="1029"/>
        <v>0</v>
      </c>
      <c r="FM600" s="54">
        <f t="shared" si="1029"/>
        <v>0</v>
      </c>
      <c r="FN600" s="54">
        <f t="shared" si="1029"/>
        <v>0</v>
      </c>
      <c r="FO600" s="54">
        <f t="shared" si="1029"/>
        <v>0</v>
      </c>
      <c r="FQ600" s="54" t="str">
        <f t="shared" si="1008"/>
        <v/>
      </c>
      <c r="FR600" s="54" t="str">
        <f t="shared" si="1009"/>
        <v/>
      </c>
      <c r="FS600" s="54" t="str">
        <f t="shared" si="1030"/>
        <v/>
      </c>
      <c r="FT600" s="54" t="str">
        <f t="shared" si="1031"/>
        <v/>
      </c>
      <c r="FU600" s="54" t="str">
        <f t="shared" si="1031"/>
        <v/>
      </c>
      <c r="FV600" s="54" t="str">
        <f t="shared" si="976"/>
        <v/>
      </c>
      <c r="FW600" s="54" t="str">
        <f t="shared" si="976"/>
        <v/>
      </c>
      <c r="FX600" s="54" t="str">
        <f t="shared" si="976"/>
        <v/>
      </c>
      <c r="FY600" s="54" t="s">
        <v>1131</v>
      </c>
      <c r="FZ600" s="58"/>
      <c r="GA600" s="59"/>
      <c r="GB600" s="116" t="s">
        <v>1424</v>
      </c>
      <c r="GC600" s="116"/>
      <c r="GD600" s="116"/>
      <c r="GE600" s="116"/>
      <c r="GF600" s="116"/>
      <c r="GG600" s="116"/>
      <c r="GH600" s="116"/>
      <c r="GI600" s="116"/>
    </row>
    <row r="601" spans="1:191" s="54" customFormat="1" ht="12.6" thickBot="1" x14ac:dyDescent="0.3">
      <c r="A601" s="54">
        <v>4</v>
      </c>
      <c r="B601" s="54" t="s">
        <v>1127</v>
      </c>
      <c r="C601" s="56">
        <v>30</v>
      </c>
      <c r="D601" s="56">
        <v>18</v>
      </c>
      <c r="E601" s="56">
        <v>4</v>
      </c>
      <c r="F601" s="56">
        <v>8</v>
      </c>
      <c r="G601" s="56">
        <v>117</v>
      </c>
      <c r="H601" s="56">
        <v>58</v>
      </c>
      <c r="I601" s="57">
        <v>40</v>
      </c>
      <c r="J601" s="69">
        <f t="shared" si="1010"/>
        <v>2.0172413793103448</v>
      </c>
      <c r="L601" s="82" t="s">
        <v>1130</v>
      </c>
      <c r="M601" s="253" t="s">
        <v>74</v>
      </c>
      <c r="N601" s="59" t="s">
        <v>86</v>
      </c>
      <c r="O601" s="59" t="s">
        <v>74</v>
      </c>
      <c r="P601" s="426"/>
      <c r="Q601" s="59" t="s">
        <v>200</v>
      </c>
      <c r="R601" s="84" t="s">
        <v>164</v>
      </c>
      <c r="S601" s="59" t="s">
        <v>148</v>
      </c>
      <c r="T601" s="59" t="s">
        <v>74</v>
      </c>
      <c r="U601" s="59" t="s">
        <v>176</v>
      </c>
      <c r="V601" s="59" t="s">
        <v>103</v>
      </c>
      <c r="W601" s="59" t="s">
        <v>176</v>
      </c>
      <c r="X601" s="59" t="s">
        <v>77</v>
      </c>
      <c r="Y601" s="59" t="s">
        <v>99</v>
      </c>
      <c r="Z601" s="59" t="s">
        <v>77</v>
      </c>
      <c r="AA601" s="59" t="s">
        <v>60</v>
      </c>
      <c r="AB601" s="85" t="s">
        <v>89</v>
      </c>
      <c r="AE601" s="59"/>
      <c r="AF601" s="59"/>
      <c r="AG601" s="59"/>
      <c r="AH601" s="59"/>
      <c r="AI601" s="59"/>
      <c r="AL601" s="82" t="s">
        <v>1130</v>
      </c>
      <c r="AM601" s="253" t="s">
        <v>250</v>
      </c>
      <c r="AN601" s="59" t="s">
        <v>239</v>
      </c>
      <c r="AO601" s="59" t="s">
        <v>1013</v>
      </c>
      <c r="AP601" s="83"/>
      <c r="AQ601" s="59" t="s">
        <v>259</v>
      </c>
      <c r="AR601" s="84" t="s">
        <v>275</v>
      </c>
      <c r="AS601" s="59" t="s">
        <v>573</v>
      </c>
      <c r="AT601" s="59" t="s">
        <v>583</v>
      </c>
      <c r="AU601" s="59" t="s">
        <v>1425</v>
      </c>
      <c r="AV601" s="59" t="s">
        <v>480</v>
      </c>
      <c r="AW601" s="59" t="s">
        <v>264</v>
      </c>
      <c r="AX601" s="59" t="s">
        <v>242</v>
      </c>
      <c r="AY601" s="59" t="s">
        <v>574</v>
      </c>
      <c r="AZ601" s="59" t="s">
        <v>241</v>
      </c>
      <c r="BA601" s="59" t="s">
        <v>251</v>
      </c>
      <c r="BB601" s="85" t="s">
        <v>603</v>
      </c>
      <c r="BE601" s="59"/>
      <c r="BF601" s="59"/>
      <c r="BG601" s="59"/>
      <c r="BH601" s="59"/>
      <c r="BI601" s="59"/>
      <c r="BL601" s="90">
        <f t="shared" si="1032"/>
        <v>1</v>
      </c>
      <c r="BM601" s="77">
        <f t="shared" si="1032"/>
        <v>0</v>
      </c>
      <c r="BN601" s="77">
        <f t="shared" si="1032"/>
        <v>1</v>
      </c>
      <c r="BO601" s="91"/>
      <c r="BP601" s="77">
        <f t="shared" si="1011"/>
        <v>2</v>
      </c>
      <c r="BQ601" s="77">
        <f t="shared" si="1011"/>
        <v>8</v>
      </c>
      <c r="BR601" s="77">
        <f t="shared" si="1011"/>
        <v>0</v>
      </c>
      <c r="BS601" s="77">
        <f t="shared" si="1011"/>
        <v>1</v>
      </c>
      <c r="BT601" s="77">
        <f t="shared" si="1011"/>
        <v>2</v>
      </c>
      <c r="BU601" s="77">
        <f t="shared" si="1011"/>
        <v>1</v>
      </c>
      <c r="BV601" s="77">
        <f t="shared" si="1011"/>
        <v>2</v>
      </c>
      <c r="BW601" s="77">
        <f t="shared" si="1011"/>
        <v>2</v>
      </c>
      <c r="BX601" s="77">
        <f t="shared" si="1011"/>
        <v>1</v>
      </c>
      <c r="BY601" s="77">
        <f t="shared" si="1011"/>
        <v>2</v>
      </c>
      <c r="BZ601" s="77">
        <f t="shared" si="1011"/>
        <v>4</v>
      </c>
      <c r="CA601" s="92">
        <f t="shared" si="1011"/>
        <v>3</v>
      </c>
      <c r="CB601" s="77"/>
      <c r="CC601" s="77"/>
      <c r="CD601" s="77"/>
      <c r="CE601" s="77"/>
      <c r="CF601" s="77"/>
      <c r="CG601" s="77"/>
      <c r="CH601" s="77"/>
      <c r="CI601" s="77"/>
      <c r="CJ601" s="78"/>
      <c r="CK601" s="90">
        <f t="shared" si="1033"/>
        <v>2</v>
      </c>
      <c r="CL601" s="77">
        <f t="shared" si="1033"/>
        <v>3</v>
      </c>
      <c r="CM601" s="77">
        <f t="shared" si="1033"/>
        <v>2</v>
      </c>
      <c r="CN601" s="91"/>
      <c r="CO601" s="77">
        <f t="shared" si="1012"/>
        <v>2</v>
      </c>
      <c r="CP601" s="77">
        <f t="shared" si="1012"/>
        <v>0</v>
      </c>
      <c r="CQ601" s="77">
        <f t="shared" si="1012"/>
        <v>1</v>
      </c>
      <c r="CR601" s="77">
        <f t="shared" si="1012"/>
        <v>2</v>
      </c>
      <c r="CS601" s="77">
        <f t="shared" si="1012"/>
        <v>3</v>
      </c>
      <c r="CT601" s="77">
        <f t="shared" si="1012"/>
        <v>3</v>
      </c>
      <c r="CU601" s="77">
        <f t="shared" si="1012"/>
        <v>3</v>
      </c>
      <c r="CV601" s="77">
        <f t="shared" si="1012"/>
        <v>1</v>
      </c>
      <c r="CW601" s="77">
        <f t="shared" si="1012"/>
        <v>0</v>
      </c>
      <c r="CX601" s="77">
        <f t="shared" si="1012"/>
        <v>1</v>
      </c>
      <c r="CY601" s="77">
        <f t="shared" si="1012"/>
        <v>1</v>
      </c>
      <c r="CZ601" s="92">
        <f t="shared" si="1012"/>
        <v>0</v>
      </c>
      <c r="DA601" s="77"/>
      <c r="DB601" s="77"/>
      <c r="DC601" s="77"/>
      <c r="DD601" s="77"/>
      <c r="DE601" s="77"/>
      <c r="DF601" s="77"/>
      <c r="DG601" s="77"/>
      <c r="DH601" s="77"/>
      <c r="DJ601" s="90" t="str">
        <f t="shared" si="1034"/>
        <v>A</v>
      </c>
      <c r="DK601" s="77" t="str">
        <f t="shared" si="1034"/>
        <v>A</v>
      </c>
      <c r="DL601" s="77" t="str">
        <f t="shared" si="1034"/>
        <v>A</v>
      </c>
      <c r="DM601" s="91"/>
      <c r="DN601" s="77" t="str">
        <f t="shared" si="1013"/>
        <v>D</v>
      </c>
      <c r="DO601" s="77" t="str">
        <f t="shared" si="1013"/>
        <v>H</v>
      </c>
      <c r="DP601" s="77" t="str">
        <f t="shared" si="1013"/>
        <v>A</v>
      </c>
      <c r="DQ601" s="77" t="str">
        <f t="shared" si="1013"/>
        <v>A</v>
      </c>
      <c r="DR601" s="77" t="str">
        <f t="shared" si="1013"/>
        <v>A</v>
      </c>
      <c r="DS601" s="77" t="str">
        <f t="shared" si="1013"/>
        <v>A</v>
      </c>
      <c r="DT601" s="77" t="str">
        <f t="shared" si="1013"/>
        <v>A</v>
      </c>
      <c r="DU601" s="77" t="str">
        <f t="shared" si="1013"/>
        <v>H</v>
      </c>
      <c r="DV601" s="77" t="str">
        <f t="shared" si="1013"/>
        <v>H</v>
      </c>
      <c r="DW601" s="77" t="str">
        <f t="shared" si="1013"/>
        <v>H</v>
      </c>
      <c r="DX601" s="77" t="str">
        <f t="shared" si="1013"/>
        <v>H</v>
      </c>
      <c r="DY601" s="92" t="str">
        <f t="shared" si="1013"/>
        <v>H</v>
      </c>
      <c r="DZ601" s="56"/>
      <c r="EA601" s="56"/>
      <c r="EB601" s="56"/>
      <c r="EC601" s="56"/>
      <c r="ED601" s="56"/>
      <c r="EE601" s="56"/>
      <c r="EF601" s="56"/>
      <c r="EG601" s="56"/>
      <c r="EI601" s="53" t="str">
        <f t="shared" si="1014"/>
        <v>Eastbourne</v>
      </c>
      <c r="EJ601" s="79">
        <f t="shared" si="1035"/>
        <v>30</v>
      </c>
      <c r="EK601" s="80">
        <f t="shared" si="1015"/>
        <v>6</v>
      </c>
      <c r="EL601" s="80">
        <f t="shared" si="1016"/>
        <v>1</v>
      </c>
      <c r="EM601" s="80">
        <f t="shared" si="1017"/>
        <v>8</v>
      </c>
      <c r="EN601" s="80">
        <f>COUNTIF(DM$598:DM$613,"A")</f>
        <v>3</v>
      </c>
      <c r="EO601" s="80">
        <f>COUNTIF(DM$598:DM$613,"D")</f>
        <v>2</v>
      </c>
      <c r="EP601" s="80">
        <f>COUNTIF(DM$598:DM$613,"H")</f>
        <v>10</v>
      </c>
      <c r="EQ601" s="79">
        <f t="shared" si="1036"/>
        <v>9</v>
      </c>
      <c r="ER601" s="79">
        <f t="shared" si="1018"/>
        <v>3</v>
      </c>
      <c r="ES601" s="79">
        <f t="shared" si="1018"/>
        <v>18</v>
      </c>
      <c r="ET601" s="430">
        <f>SUM($BL601:$CI601)+SUM(CN$598:CN$613)</f>
        <v>59</v>
      </c>
      <c r="EU601" s="430">
        <f>SUM($CK601:$DH601)+SUM(BO$598:BO$613)</f>
        <v>80</v>
      </c>
      <c r="EV601" s="79">
        <f t="shared" si="1019"/>
        <v>21</v>
      </c>
      <c r="EW601" s="136">
        <f t="shared" si="1020"/>
        <v>0.73750000000000004</v>
      </c>
      <c r="EX601" s="78"/>
      <c r="EY601" s="80">
        <f t="shared" si="1021"/>
        <v>30</v>
      </c>
      <c r="EZ601" s="80">
        <f t="shared" si="1022"/>
        <v>9</v>
      </c>
      <c r="FA601" s="80">
        <f t="shared" si="1023"/>
        <v>3</v>
      </c>
      <c r="FB601" s="80">
        <f t="shared" si="1024"/>
        <v>18</v>
      </c>
      <c r="FC601" s="80">
        <f t="shared" si="1025"/>
        <v>59</v>
      </c>
      <c r="FD601" s="80">
        <f t="shared" si="1026"/>
        <v>80</v>
      </c>
      <c r="FE601" s="80">
        <f t="shared" si="1027"/>
        <v>21</v>
      </c>
      <c r="FF601" s="80">
        <f t="shared" si="1028"/>
        <v>0.73750000000000004</v>
      </c>
      <c r="FH601" s="54">
        <f t="shared" si="1037"/>
        <v>0</v>
      </c>
      <c r="FI601" s="54">
        <f t="shared" si="1038"/>
        <v>0</v>
      </c>
      <c r="FJ601" s="54">
        <f t="shared" si="1029"/>
        <v>0</v>
      </c>
      <c r="FK601" s="54">
        <f t="shared" si="1029"/>
        <v>0</v>
      </c>
      <c r="FL601" s="54">
        <f t="shared" si="1029"/>
        <v>0</v>
      </c>
      <c r="FM601" s="54">
        <f t="shared" si="1029"/>
        <v>0</v>
      </c>
      <c r="FN601" s="54">
        <f t="shared" si="1029"/>
        <v>0</v>
      </c>
      <c r="FO601" s="54">
        <f t="shared" si="1029"/>
        <v>0</v>
      </c>
      <c r="FQ601" s="54" t="str">
        <f t="shared" si="1008"/>
        <v/>
      </c>
      <c r="FR601" s="54" t="str">
        <f t="shared" si="1009"/>
        <v/>
      </c>
      <c r="FS601" s="54" t="str">
        <f t="shared" si="1030"/>
        <v/>
      </c>
      <c r="FT601" s="54" t="str">
        <f t="shared" si="1031"/>
        <v/>
      </c>
      <c r="FU601" s="54" t="str">
        <f t="shared" si="1031"/>
        <v/>
      </c>
      <c r="FV601" s="54" t="str">
        <f t="shared" si="976"/>
        <v/>
      </c>
      <c r="FW601" s="54" t="str">
        <f t="shared" si="976"/>
        <v/>
      </c>
      <c r="FX601" s="54" t="str">
        <f t="shared" si="976"/>
        <v/>
      </c>
      <c r="FY601" s="54" t="s">
        <v>1194</v>
      </c>
      <c r="FZ601" s="58"/>
      <c r="GA601" s="59"/>
      <c r="GB601" s="116" t="s">
        <v>1426</v>
      </c>
      <c r="GC601" s="116"/>
      <c r="GD601" s="116"/>
      <c r="GE601" s="116"/>
      <c r="GF601" s="116"/>
      <c r="GG601" s="116"/>
      <c r="GH601" s="116"/>
      <c r="GI601" s="116"/>
    </row>
    <row r="602" spans="1:191" s="54" customFormat="1" ht="12" x14ac:dyDescent="0.25">
      <c r="A602" s="54">
        <v>5</v>
      </c>
      <c r="B602" s="54" t="s">
        <v>282</v>
      </c>
      <c r="C602" s="56">
        <v>30</v>
      </c>
      <c r="D602" s="56">
        <v>15</v>
      </c>
      <c r="E602" s="56">
        <v>8</v>
      </c>
      <c r="F602" s="56">
        <v>7</v>
      </c>
      <c r="G602" s="56">
        <v>74</v>
      </c>
      <c r="H602" s="56">
        <v>49</v>
      </c>
      <c r="I602" s="57">
        <v>38</v>
      </c>
      <c r="J602" s="69">
        <f t="shared" si="1010"/>
        <v>1.510204081632653</v>
      </c>
      <c r="L602" s="82" t="s">
        <v>1325</v>
      </c>
      <c r="M602" s="253" t="s">
        <v>100</v>
      </c>
      <c r="N602" s="59" t="s">
        <v>176</v>
      </c>
      <c r="O602" s="59" t="s">
        <v>162</v>
      </c>
      <c r="P602" s="59" t="s">
        <v>103</v>
      </c>
      <c r="Q602" s="426"/>
      <c r="R602" s="84" t="s">
        <v>150</v>
      </c>
      <c r="S602" s="59" t="s">
        <v>200</v>
      </c>
      <c r="T602" s="59" t="s">
        <v>304</v>
      </c>
      <c r="U602" s="59" t="s">
        <v>62</v>
      </c>
      <c r="V602" s="59" t="s">
        <v>74</v>
      </c>
      <c r="W602" s="59" t="s">
        <v>88</v>
      </c>
      <c r="X602" s="59" t="s">
        <v>124</v>
      </c>
      <c r="Y602" s="59" t="s">
        <v>176</v>
      </c>
      <c r="Z602" s="59" t="s">
        <v>206</v>
      </c>
      <c r="AA602" s="59" t="s">
        <v>62</v>
      </c>
      <c r="AB602" s="85" t="s">
        <v>99</v>
      </c>
      <c r="AE602" s="59"/>
      <c r="AF602" s="59"/>
      <c r="AG602" s="59"/>
      <c r="AH602" s="59"/>
      <c r="AI602" s="59"/>
      <c r="AL602" s="82" t="s">
        <v>1325</v>
      </c>
      <c r="AM602" s="253" t="s">
        <v>573</v>
      </c>
      <c r="AN602" s="59" t="s">
        <v>1427</v>
      </c>
      <c r="AO602" s="59" t="s">
        <v>576</v>
      </c>
      <c r="AP602" s="59" t="s">
        <v>594</v>
      </c>
      <c r="AQ602" s="83"/>
      <c r="AR602" s="84" t="s">
        <v>590</v>
      </c>
      <c r="AS602" s="59" t="s">
        <v>264</v>
      </c>
      <c r="AT602" s="59" t="s">
        <v>241</v>
      </c>
      <c r="AU602" s="59" t="s">
        <v>589</v>
      </c>
      <c r="AV602" s="59" t="s">
        <v>1420</v>
      </c>
      <c r="AW602" s="59" t="s">
        <v>256</v>
      </c>
      <c r="AX602" s="59" t="s">
        <v>586</v>
      </c>
      <c r="AY602" s="59" t="s">
        <v>251</v>
      </c>
      <c r="AZ602" s="59" t="s">
        <v>1422</v>
      </c>
      <c r="BA602" s="59" t="s">
        <v>575</v>
      </c>
      <c r="BB602" s="85" t="s">
        <v>242</v>
      </c>
      <c r="BE602" s="59"/>
      <c r="BF602" s="59"/>
      <c r="BG602" s="59"/>
      <c r="BH602" s="59"/>
      <c r="BI602" s="59"/>
      <c r="BL602" s="90">
        <f t="shared" si="1032"/>
        <v>4</v>
      </c>
      <c r="BM602" s="77">
        <f t="shared" si="1032"/>
        <v>2</v>
      </c>
      <c r="BN602" s="77">
        <f t="shared" si="1032"/>
        <v>6</v>
      </c>
      <c r="BO602" s="77">
        <f t="shared" si="1032"/>
        <v>1</v>
      </c>
      <c r="BP602" s="91"/>
      <c r="BQ602" s="77">
        <f t="shared" si="1011"/>
        <v>3</v>
      </c>
      <c r="BR602" s="77">
        <f t="shared" si="1011"/>
        <v>2</v>
      </c>
      <c r="BS602" s="77">
        <f t="shared" si="1011"/>
        <v>4</v>
      </c>
      <c r="BT602" s="77">
        <f t="shared" si="1011"/>
        <v>1</v>
      </c>
      <c r="BU602" s="77">
        <f t="shared" si="1011"/>
        <v>1</v>
      </c>
      <c r="BV602" s="77">
        <f t="shared" si="1011"/>
        <v>1</v>
      </c>
      <c r="BW602" s="77">
        <f t="shared" si="1011"/>
        <v>0</v>
      </c>
      <c r="BX602" s="77">
        <f t="shared" si="1011"/>
        <v>2</v>
      </c>
      <c r="BY602" s="77">
        <f t="shared" si="1011"/>
        <v>1</v>
      </c>
      <c r="BZ602" s="77">
        <f t="shared" si="1011"/>
        <v>1</v>
      </c>
      <c r="CA602" s="92">
        <f t="shared" si="1011"/>
        <v>1</v>
      </c>
      <c r="CB602" s="77"/>
      <c r="CC602" s="77"/>
      <c r="CD602" s="77"/>
      <c r="CE602" s="77"/>
      <c r="CF602" s="77"/>
      <c r="CG602" s="77"/>
      <c r="CH602" s="77"/>
      <c r="CI602" s="77"/>
      <c r="CJ602" s="78"/>
      <c r="CK602" s="90">
        <f t="shared" si="1033"/>
        <v>3</v>
      </c>
      <c r="CL602" s="77">
        <f t="shared" si="1033"/>
        <v>3</v>
      </c>
      <c r="CM602" s="77">
        <f t="shared" si="1033"/>
        <v>0</v>
      </c>
      <c r="CN602" s="77">
        <f t="shared" si="1033"/>
        <v>3</v>
      </c>
      <c r="CO602" s="91"/>
      <c r="CP602" s="77">
        <f t="shared" si="1012"/>
        <v>1</v>
      </c>
      <c r="CQ602" s="77">
        <f t="shared" si="1012"/>
        <v>2</v>
      </c>
      <c r="CR602" s="77">
        <f t="shared" si="1012"/>
        <v>2</v>
      </c>
      <c r="CS602" s="77">
        <f t="shared" si="1012"/>
        <v>1</v>
      </c>
      <c r="CT602" s="77">
        <f t="shared" si="1012"/>
        <v>2</v>
      </c>
      <c r="CU602" s="77">
        <f t="shared" si="1012"/>
        <v>6</v>
      </c>
      <c r="CV602" s="77">
        <f t="shared" si="1012"/>
        <v>0</v>
      </c>
      <c r="CW602" s="77">
        <f t="shared" si="1012"/>
        <v>3</v>
      </c>
      <c r="CX602" s="77">
        <f t="shared" si="1012"/>
        <v>4</v>
      </c>
      <c r="CY602" s="77">
        <f t="shared" si="1012"/>
        <v>1</v>
      </c>
      <c r="CZ602" s="92">
        <f t="shared" si="1012"/>
        <v>0</v>
      </c>
      <c r="DA602" s="77"/>
      <c r="DB602" s="77"/>
      <c r="DC602" s="77"/>
      <c r="DD602" s="77"/>
      <c r="DE602" s="77"/>
      <c r="DF602" s="77"/>
      <c r="DG602" s="77"/>
      <c r="DH602" s="77"/>
      <c r="DJ602" s="90" t="str">
        <f t="shared" si="1034"/>
        <v>H</v>
      </c>
      <c r="DK602" s="77" t="str">
        <f t="shared" si="1034"/>
        <v>A</v>
      </c>
      <c r="DL602" s="77" t="str">
        <f t="shared" si="1034"/>
        <v>H</v>
      </c>
      <c r="DM602" s="77" t="str">
        <f t="shared" si="1034"/>
        <v>A</v>
      </c>
      <c r="DN602" s="91"/>
      <c r="DO602" s="77" t="str">
        <f t="shared" si="1013"/>
        <v>H</v>
      </c>
      <c r="DP602" s="77" t="str">
        <f t="shared" si="1013"/>
        <v>D</v>
      </c>
      <c r="DQ602" s="77" t="str">
        <f t="shared" si="1013"/>
        <v>H</v>
      </c>
      <c r="DR602" s="77" t="str">
        <f t="shared" si="1013"/>
        <v>D</v>
      </c>
      <c r="DS602" s="77" t="str">
        <f t="shared" si="1013"/>
        <v>A</v>
      </c>
      <c r="DT602" s="77" t="str">
        <f t="shared" si="1013"/>
        <v>A</v>
      </c>
      <c r="DU602" s="77" t="str">
        <f t="shared" si="1013"/>
        <v>D</v>
      </c>
      <c r="DV602" s="77" t="str">
        <f t="shared" si="1013"/>
        <v>A</v>
      </c>
      <c r="DW602" s="77" t="str">
        <f t="shared" si="1013"/>
        <v>A</v>
      </c>
      <c r="DX602" s="77" t="str">
        <f t="shared" si="1013"/>
        <v>D</v>
      </c>
      <c r="DY602" s="92" t="str">
        <f t="shared" si="1013"/>
        <v>H</v>
      </c>
      <c r="DZ602" s="56"/>
      <c r="EA602" s="56"/>
      <c r="EB602" s="56"/>
      <c r="EC602" s="56"/>
      <c r="ED602" s="56"/>
      <c r="EE602" s="56"/>
      <c r="EF602" s="56"/>
      <c r="EG602" s="56"/>
      <c r="EI602" s="53" t="str">
        <f t="shared" si="1014"/>
        <v>Edgware</v>
      </c>
      <c r="EJ602" s="79">
        <f t="shared" si="1035"/>
        <v>30</v>
      </c>
      <c r="EK602" s="80">
        <f t="shared" si="1015"/>
        <v>5</v>
      </c>
      <c r="EL602" s="80">
        <f t="shared" si="1016"/>
        <v>4</v>
      </c>
      <c r="EM602" s="80">
        <f t="shared" si="1017"/>
        <v>6</v>
      </c>
      <c r="EN602" s="80">
        <f>COUNTIF(DN$598:DN$613,"A")</f>
        <v>3</v>
      </c>
      <c r="EO602" s="80">
        <f>COUNTIF(DN$598:DN$613,"D")</f>
        <v>8</v>
      </c>
      <c r="EP602" s="80">
        <f>COUNTIF(DN$598:DN$613,"H")</f>
        <v>4</v>
      </c>
      <c r="EQ602" s="79">
        <f t="shared" si="1036"/>
        <v>8</v>
      </c>
      <c r="ER602" s="79">
        <f t="shared" si="1018"/>
        <v>12</v>
      </c>
      <c r="ES602" s="79">
        <f t="shared" si="1018"/>
        <v>10</v>
      </c>
      <c r="ET602" s="81">
        <f>SUM($BL602:$CI602)+SUM(CO$598:CO$613)</f>
        <v>53</v>
      </c>
      <c r="EU602" s="81">
        <f>SUM($CK602:$DH602)+SUM(BP$598:BP$613)</f>
        <v>70</v>
      </c>
      <c r="EV602" s="79">
        <f t="shared" si="1019"/>
        <v>28</v>
      </c>
      <c r="EW602" s="136">
        <f t="shared" si="1020"/>
        <v>0.75714285714285712</v>
      </c>
      <c r="EX602" s="78"/>
      <c r="EY602" s="80">
        <f t="shared" si="1021"/>
        <v>30</v>
      </c>
      <c r="EZ602" s="80">
        <f t="shared" si="1022"/>
        <v>8</v>
      </c>
      <c r="FA602" s="80">
        <f t="shared" si="1023"/>
        <v>12</v>
      </c>
      <c r="FB602" s="80">
        <f t="shared" si="1024"/>
        <v>10</v>
      </c>
      <c r="FC602" s="80">
        <f t="shared" si="1025"/>
        <v>53</v>
      </c>
      <c r="FD602" s="80">
        <f t="shared" si="1026"/>
        <v>70</v>
      </c>
      <c r="FE602" s="80">
        <f t="shared" si="1027"/>
        <v>28</v>
      </c>
      <c r="FF602" s="80">
        <f t="shared" si="1028"/>
        <v>0.75714285714285712</v>
      </c>
      <c r="FH602" s="54">
        <f t="shared" si="1037"/>
        <v>0</v>
      </c>
      <c r="FI602" s="54">
        <f t="shared" si="1038"/>
        <v>0</v>
      </c>
      <c r="FJ602" s="54">
        <f t="shared" si="1029"/>
        <v>0</v>
      </c>
      <c r="FK602" s="54">
        <f t="shared" si="1029"/>
        <v>0</v>
      </c>
      <c r="FL602" s="54">
        <f t="shared" si="1029"/>
        <v>0</v>
      </c>
      <c r="FM602" s="54">
        <f t="shared" si="1029"/>
        <v>0</v>
      </c>
      <c r="FN602" s="54">
        <f t="shared" si="1029"/>
        <v>0</v>
      </c>
      <c r="FO602" s="54">
        <f t="shared" si="1029"/>
        <v>0</v>
      </c>
      <c r="FQ602" s="54" t="str">
        <f t="shared" si="1008"/>
        <v/>
      </c>
      <c r="FR602" s="54" t="str">
        <f t="shared" si="1009"/>
        <v/>
      </c>
      <c r="FS602" s="54" t="str">
        <f t="shared" si="1030"/>
        <v/>
      </c>
      <c r="FT602" s="54" t="str">
        <f t="shared" si="1031"/>
        <v/>
      </c>
      <c r="FU602" s="54" t="str">
        <f t="shared" si="1031"/>
        <v/>
      </c>
      <c r="FV602" s="54" t="str">
        <f t="shared" si="976"/>
        <v/>
      </c>
      <c r="FW602" s="54" t="str">
        <f t="shared" si="976"/>
        <v/>
      </c>
      <c r="FX602" s="54" t="str">
        <f t="shared" si="976"/>
        <v/>
      </c>
      <c r="FY602" s="54" t="s">
        <v>1428</v>
      </c>
      <c r="FZ602" s="58"/>
      <c r="GA602" s="59"/>
      <c r="GB602" s="116" t="s">
        <v>1429</v>
      </c>
      <c r="GC602" s="116"/>
      <c r="GD602" s="116"/>
      <c r="GE602" s="116"/>
      <c r="GF602" s="116"/>
      <c r="GG602" s="116"/>
      <c r="GH602" s="116"/>
      <c r="GI602" s="116"/>
    </row>
    <row r="603" spans="1:191" s="54" customFormat="1" ht="12" x14ac:dyDescent="0.25">
      <c r="A603" s="54">
        <v>6</v>
      </c>
      <c r="B603" s="54" t="s">
        <v>1136</v>
      </c>
      <c r="C603" s="56">
        <v>30</v>
      </c>
      <c r="D603" s="56">
        <v>16</v>
      </c>
      <c r="E603" s="56">
        <v>5</v>
      </c>
      <c r="F603" s="56">
        <v>9</v>
      </c>
      <c r="G603" s="56">
        <v>77</v>
      </c>
      <c r="H603" s="56">
        <v>53</v>
      </c>
      <c r="I603" s="57">
        <v>37</v>
      </c>
      <c r="J603" s="69">
        <f t="shared" si="1010"/>
        <v>1.4528301886792452</v>
      </c>
      <c r="L603" s="96" t="s">
        <v>1363</v>
      </c>
      <c r="M603" s="99" t="s">
        <v>76</v>
      </c>
      <c r="N603" s="84" t="s">
        <v>85</v>
      </c>
      <c r="O603" s="84" t="s">
        <v>148</v>
      </c>
      <c r="P603" s="84" t="s">
        <v>86</v>
      </c>
      <c r="Q603" s="84" t="s">
        <v>60</v>
      </c>
      <c r="R603" s="83"/>
      <c r="S603" s="84" t="s">
        <v>102</v>
      </c>
      <c r="T603" s="84" t="s">
        <v>176</v>
      </c>
      <c r="U603" s="84" t="s">
        <v>85</v>
      </c>
      <c r="V603" s="84" t="s">
        <v>100</v>
      </c>
      <c r="W603" s="431" t="s">
        <v>149</v>
      </c>
      <c r="X603" s="84" t="s">
        <v>76</v>
      </c>
      <c r="Y603" s="84" t="s">
        <v>177</v>
      </c>
      <c r="Z603" s="84" t="s">
        <v>206</v>
      </c>
      <c r="AA603" s="84" t="s">
        <v>74</v>
      </c>
      <c r="AB603" s="98" t="s">
        <v>100</v>
      </c>
      <c r="AE603" s="59"/>
      <c r="AF603" s="59"/>
      <c r="AG603" s="59"/>
      <c r="AH603" s="59"/>
      <c r="AI603" s="59"/>
      <c r="AL603" s="96" t="s">
        <v>1363</v>
      </c>
      <c r="AM603" s="99" t="s">
        <v>187</v>
      </c>
      <c r="AN603" s="84" t="s">
        <v>702</v>
      </c>
      <c r="AO603" s="84" t="s">
        <v>574</v>
      </c>
      <c r="AP603" s="84" t="s">
        <v>271</v>
      </c>
      <c r="AQ603" s="84" t="s">
        <v>238</v>
      </c>
      <c r="AR603" s="83"/>
      <c r="AS603" s="84" t="s">
        <v>1430</v>
      </c>
      <c r="AT603" s="84" t="s">
        <v>251</v>
      </c>
      <c r="AU603" s="84" t="s">
        <v>587</v>
      </c>
      <c r="AV603" s="84" t="s">
        <v>598</v>
      </c>
      <c r="AW603" s="84" t="s">
        <v>1425</v>
      </c>
      <c r="AX603" s="84" t="s">
        <v>1419</v>
      </c>
      <c r="AY603" s="84" t="s">
        <v>1171</v>
      </c>
      <c r="AZ603" s="84" t="s">
        <v>575</v>
      </c>
      <c r="BA603" s="84" t="s">
        <v>264</v>
      </c>
      <c r="BB603" s="98" t="s">
        <v>576</v>
      </c>
      <c r="BE603" s="59"/>
      <c r="BF603" s="59"/>
      <c r="BG603" s="59"/>
      <c r="BH603" s="59"/>
      <c r="BI603" s="59"/>
      <c r="BL603" s="90">
        <f t="shared" si="1032"/>
        <v>0</v>
      </c>
      <c r="BM603" s="77">
        <f t="shared" si="1032"/>
        <v>0</v>
      </c>
      <c r="BN603" s="77">
        <f t="shared" si="1032"/>
        <v>0</v>
      </c>
      <c r="BO603" s="77">
        <f t="shared" si="1032"/>
        <v>0</v>
      </c>
      <c r="BP603" s="77">
        <f t="shared" si="1032"/>
        <v>4</v>
      </c>
      <c r="BQ603" s="91"/>
      <c r="BR603" s="77">
        <f t="shared" si="1011"/>
        <v>2</v>
      </c>
      <c r="BS603" s="77">
        <f t="shared" si="1011"/>
        <v>2</v>
      </c>
      <c r="BT603" s="77">
        <f t="shared" si="1011"/>
        <v>0</v>
      </c>
      <c r="BU603" s="77">
        <f t="shared" si="1011"/>
        <v>4</v>
      </c>
      <c r="BV603" s="77">
        <f t="shared" si="1011"/>
        <v>1</v>
      </c>
      <c r="BW603" s="77">
        <f t="shared" si="1011"/>
        <v>0</v>
      </c>
      <c r="BX603" s="77">
        <f t="shared" si="1011"/>
        <v>2</v>
      </c>
      <c r="BY603" s="77">
        <f t="shared" si="1011"/>
        <v>1</v>
      </c>
      <c r="BZ603" s="77">
        <f t="shared" si="1011"/>
        <v>1</v>
      </c>
      <c r="CA603" s="92">
        <f t="shared" si="1011"/>
        <v>4</v>
      </c>
      <c r="CB603" s="77"/>
      <c r="CC603" s="77"/>
      <c r="CD603" s="77"/>
      <c r="CE603" s="77"/>
      <c r="CF603" s="77"/>
      <c r="CG603" s="77"/>
      <c r="CH603" s="77"/>
      <c r="CI603" s="77"/>
      <c r="CJ603" s="78"/>
      <c r="CK603" s="90">
        <f t="shared" si="1033"/>
        <v>2</v>
      </c>
      <c r="CL603" s="77">
        <f t="shared" si="1033"/>
        <v>4</v>
      </c>
      <c r="CM603" s="77">
        <f t="shared" si="1033"/>
        <v>1</v>
      </c>
      <c r="CN603" s="77">
        <f t="shared" si="1033"/>
        <v>3</v>
      </c>
      <c r="CO603" s="77">
        <f t="shared" si="1033"/>
        <v>1</v>
      </c>
      <c r="CP603" s="91"/>
      <c r="CQ603" s="77">
        <f t="shared" si="1012"/>
        <v>4</v>
      </c>
      <c r="CR603" s="77">
        <f t="shared" si="1012"/>
        <v>3</v>
      </c>
      <c r="CS603" s="77">
        <f t="shared" si="1012"/>
        <v>4</v>
      </c>
      <c r="CT603" s="77">
        <f t="shared" si="1012"/>
        <v>3</v>
      </c>
      <c r="CU603" s="77">
        <f t="shared" si="1012"/>
        <v>5</v>
      </c>
      <c r="CV603" s="77">
        <f t="shared" si="1012"/>
        <v>2</v>
      </c>
      <c r="CW603" s="77">
        <f t="shared" si="1012"/>
        <v>0</v>
      </c>
      <c r="CX603" s="77">
        <f t="shared" si="1012"/>
        <v>4</v>
      </c>
      <c r="CY603" s="77">
        <f t="shared" si="1012"/>
        <v>2</v>
      </c>
      <c r="CZ603" s="92">
        <f t="shared" si="1012"/>
        <v>3</v>
      </c>
      <c r="DA603" s="77"/>
      <c r="DB603" s="77"/>
      <c r="DC603" s="77"/>
      <c r="DD603" s="77"/>
      <c r="DE603" s="77"/>
      <c r="DF603" s="77"/>
      <c r="DG603" s="77"/>
      <c r="DH603" s="77"/>
      <c r="DJ603" s="90" t="str">
        <f t="shared" si="1034"/>
        <v>A</v>
      </c>
      <c r="DK603" s="77" t="str">
        <f t="shared" si="1034"/>
        <v>A</v>
      </c>
      <c r="DL603" s="77" t="str">
        <f t="shared" si="1034"/>
        <v>A</v>
      </c>
      <c r="DM603" s="77" t="str">
        <f t="shared" si="1034"/>
        <v>A</v>
      </c>
      <c r="DN603" s="77" t="str">
        <f t="shared" si="1034"/>
        <v>H</v>
      </c>
      <c r="DO603" s="91"/>
      <c r="DP603" s="77" t="str">
        <f t="shared" si="1013"/>
        <v>A</v>
      </c>
      <c r="DQ603" s="77" t="str">
        <f t="shared" si="1013"/>
        <v>A</v>
      </c>
      <c r="DR603" s="77" t="str">
        <f t="shared" si="1013"/>
        <v>A</v>
      </c>
      <c r="DS603" s="77" t="str">
        <f t="shared" si="1013"/>
        <v>H</v>
      </c>
      <c r="DT603" s="77" t="str">
        <f t="shared" si="1013"/>
        <v>A</v>
      </c>
      <c r="DU603" s="77" t="str">
        <f t="shared" si="1013"/>
        <v>A</v>
      </c>
      <c r="DV603" s="77" t="str">
        <f t="shared" si="1013"/>
        <v>H</v>
      </c>
      <c r="DW603" s="77" t="str">
        <f t="shared" si="1013"/>
        <v>A</v>
      </c>
      <c r="DX603" s="77" t="str">
        <f t="shared" si="1013"/>
        <v>A</v>
      </c>
      <c r="DY603" s="92" t="str">
        <f t="shared" si="1013"/>
        <v>H</v>
      </c>
      <c r="DZ603" s="56"/>
      <c r="EA603" s="56"/>
      <c r="EB603" s="56"/>
      <c r="EC603" s="56"/>
      <c r="ED603" s="56"/>
      <c r="EE603" s="56"/>
      <c r="EF603" s="56"/>
      <c r="EG603" s="56"/>
      <c r="EI603" s="53" t="str">
        <f t="shared" si="1014"/>
        <v>Epsom &amp; Ewell</v>
      </c>
      <c r="EJ603" s="79">
        <f t="shared" si="1035"/>
        <v>30</v>
      </c>
      <c r="EK603" s="80">
        <f t="shared" si="1015"/>
        <v>4</v>
      </c>
      <c r="EL603" s="80">
        <f t="shared" si="1016"/>
        <v>0</v>
      </c>
      <c r="EM603" s="80">
        <f t="shared" si="1017"/>
        <v>11</v>
      </c>
      <c r="EN603" s="80">
        <f>COUNTIF(DO$598:DO$613,"A")</f>
        <v>0</v>
      </c>
      <c r="EO603" s="80">
        <f>COUNTIF(DO$598:DO$613,"D")</f>
        <v>2</v>
      </c>
      <c r="EP603" s="80">
        <f>COUNTIF(DO$598:DO$613,"H")</f>
        <v>13</v>
      </c>
      <c r="EQ603" s="79">
        <f t="shared" si="1036"/>
        <v>4</v>
      </c>
      <c r="ER603" s="79">
        <f t="shared" si="1018"/>
        <v>2</v>
      </c>
      <c r="ES603" s="79">
        <f t="shared" si="1018"/>
        <v>24</v>
      </c>
      <c r="ET603" s="432">
        <f>SUM($BL603:$CI603)+SUM(CP$598:CP$613)</f>
        <v>40</v>
      </c>
      <c r="EU603" s="81">
        <f>SUM($CK603:$DH603)+SUM(BQ$598:BQ$613)</f>
        <v>112</v>
      </c>
      <c r="EV603" s="79">
        <f t="shared" si="1019"/>
        <v>10</v>
      </c>
      <c r="EW603" s="136">
        <f t="shared" si="1020"/>
        <v>0.35714285714285715</v>
      </c>
      <c r="EX603" s="78"/>
      <c r="EY603" s="80">
        <f t="shared" si="1021"/>
        <v>30</v>
      </c>
      <c r="EZ603" s="80">
        <f t="shared" si="1022"/>
        <v>4</v>
      </c>
      <c r="FA603" s="80">
        <f t="shared" si="1023"/>
        <v>2</v>
      </c>
      <c r="FB603" s="80">
        <f t="shared" si="1024"/>
        <v>24</v>
      </c>
      <c r="FC603" s="80">
        <f t="shared" si="1025"/>
        <v>40</v>
      </c>
      <c r="FD603" s="80">
        <f t="shared" si="1026"/>
        <v>112</v>
      </c>
      <c r="FE603" s="80">
        <f t="shared" si="1027"/>
        <v>10</v>
      </c>
      <c r="FF603" s="80">
        <f t="shared" si="1028"/>
        <v>0.35714285714285715</v>
      </c>
      <c r="FH603" s="54">
        <f t="shared" si="1037"/>
        <v>0</v>
      </c>
      <c r="FI603" s="54">
        <f t="shared" si="1038"/>
        <v>0</v>
      </c>
      <c r="FJ603" s="54">
        <f t="shared" si="1029"/>
        <v>0</v>
      </c>
      <c r="FK603" s="54">
        <f t="shared" si="1029"/>
        <v>0</v>
      </c>
      <c r="FL603" s="54">
        <f t="shared" si="1029"/>
        <v>0</v>
      </c>
      <c r="FM603" s="54">
        <f t="shared" si="1029"/>
        <v>0</v>
      </c>
      <c r="FN603" s="54">
        <f t="shared" si="1029"/>
        <v>0</v>
      </c>
      <c r="FO603" s="54">
        <f t="shared" si="1029"/>
        <v>0</v>
      </c>
      <c r="FQ603" s="54" t="str">
        <f t="shared" si="1008"/>
        <v/>
      </c>
      <c r="FR603" s="54" t="str">
        <f t="shared" si="1009"/>
        <v/>
      </c>
      <c r="FS603" s="54" t="str">
        <f t="shared" si="1030"/>
        <v/>
      </c>
      <c r="FT603" s="54" t="str">
        <f t="shared" si="1031"/>
        <v/>
      </c>
      <c r="FU603" s="54" t="str">
        <f t="shared" si="1031"/>
        <v/>
      </c>
      <c r="FV603" s="54" t="str">
        <f t="shared" si="976"/>
        <v/>
      </c>
      <c r="FW603" s="54" t="str">
        <f t="shared" si="976"/>
        <v/>
      </c>
      <c r="FX603" s="54" t="str">
        <f t="shared" si="976"/>
        <v/>
      </c>
      <c r="FY603" s="54" t="s">
        <v>1134</v>
      </c>
      <c r="FZ603" s="58"/>
      <c r="GA603" s="59"/>
      <c r="GB603" s="116" t="s">
        <v>1431</v>
      </c>
      <c r="GC603" s="116"/>
      <c r="GD603" s="116"/>
      <c r="GE603" s="116"/>
      <c r="GF603" s="116"/>
      <c r="GG603" s="116"/>
      <c r="GH603" s="116"/>
      <c r="GI603" s="116"/>
    </row>
    <row r="604" spans="1:191" s="54" customFormat="1" ht="12" x14ac:dyDescent="0.25">
      <c r="A604" s="54">
        <v>7</v>
      </c>
      <c r="B604" s="54" t="s">
        <v>1146</v>
      </c>
      <c r="C604" s="56">
        <v>30</v>
      </c>
      <c r="D604" s="56">
        <v>13</v>
      </c>
      <c r="E604" s="56">
        <v>6</v>
      </c>
      <c r="F604" s="56">
        <v>11</v>
      </c>
      <c r="G604" s="56">
        <v>55</v>
      </c>
      <c r="H604" s="56">
        <v>53</v>
      </c>
      <c r="I604" s="57">
        <v>32</v>
      </c>
      <c r="J604" s="69">
        <f t="shared" si="1010"/>
        <v>1.0377358490566038</v>
      </c>
      <c r="L604" s="82" t="s">
        <v>1136</v>
      </c>
      <c r="M604" s="253" t="s">
        <v>220</v>
      </c>
      <c r="N604" s="59" t="s">
        <v>62</v>
      </c>
      <c r="O604" s="59" t="s">
        <v>416</v>
      </c>
      <c r="P604" s="59" t="s">
        <v>62</v>
      </c>
      <c r="Q604" s="59" t="s">
        <v>200</v>
      </c>
      <c r="R604" s="84" t="s">
        <v>416</v>
      </c>
      <c r="S604" s="83"/>
      <c r="T604" s="59" t="s">
        <v>60</v>
      </c>
      <c r="U604" s="59" t="s">
        <v>77</v>
      </c>
      <c r="V604" s="59" t="s">
        <v>76</v>
      </c>
      <c r="W604" s="59" t="s">
        <v>176</v>
      </c>
      <c r="X604" s="59" t="s">
        <v>58</v>
      </c>
      <c r="Y604" s="59" t="s">
        <v>103</v>
      </c>
      <c r="Z604" s="59" t="s">
        <v>99</v>
      </c>
      <c r="AA604" s="59" t="s">
        <v>74</v>
      </c>
      <c r="AB604" s="85" t="s">
        <v>304</v>
      </c>
      <c r="AE604" s="59"/>
      <c r="AF604" s="59"/>
      <c r="AG604" s="59"/>
      <c r="AH604" s="59"/>
      <c r="AI604" s="59"/>
      <c r="AL604" s="82" t="s">
        <v>1136</v>
      </c>
      <c r="AM604" s="253" t="s">
        <v>1171</v>
      </c>
      <c r="AN604" s="59" t="s">
        <v>1420</v>
      </c>
      <c r="AO604" s="59" t="s">
        <v>593</v>
      </c>
      <c r="AP604" s="59" t="s">
        <v>576</v>
      </c>
      <c r="AQ604" s="59" t="s">
        <v>598</v>
      </c>
      <c r="AR604" s="84" t="s">
        <v>266</v>
      </c>
      <c r="AS604" s="83"/>
      <c r="AT604" s="59" t="s">
        <v>242</v>
      </c>
      <c r="AU604" s="59" t="s">
        <v>702</v>
      </c>
      <c r="AV604" s="59" t="s">
        <v>1422</v>
      </c>
      <c r="AW604" s="59" t="s">
        <v>284</v>
      </c>
      <c r="AX604" s="59" t="s">
        <v>575</v>
      </c>
      <c r="AY604" s="59" t="s">
        <v>265</v>
      </c>
      <c r="AZ604" s="59" t="s">
        <v>583</v>
      </c>
      <c r="BA604" s="59" t="s">
        <v>239</v>
      </c>
      <c r="BB604" s="85" t="s">
        <v>249</v>
      </c>
      <c r="BG604" s="59"/>
      <c r="BH604" s="59"/>
      <c r="BI604" s="59"/>
      <c r="BL604" s="90">
        <f t="shared" si="1032"/>
        <v>2</v>
      </c>
      <c r="BM604" s="77">
        <f t="shared" si="1032"/>
        <v>1</v>
      </c>
      <c r="BN604" s="77">
        <f t="shared" si="1032"/>
        <v>6</v>
      </c>
      <c r="BO604" s="77">
        <f t="shared" si="1032"/>
        <v>1</v>
      </c>
      <c r="BP604" s="77">
        <f t="shared" si="1032"/>
        <v>2</v>
      </c>
      <c r="BQ604" s="77">
        <f t="shared" si="1032"/>
        <v>6</v>
      </c>
      <c r="BR604" s="91" t="str">
        <f t="shared" si="1011"/>
        <v/>
      </c>
      <c r="BS604" s="77">
        <f t="shared" si="1011"/>
        <v>4</v>
      </c>
      <c r="BT604" s="77">
        <f t="shared" si="1011"/>
        <v>2</v>
      </c>
      <c r="BU604" s="77">
        <f t="shared" si="1011"/>
        <v>0</v>
      </c>
      <c r="BV604" s="77">
        <f t="shared" si="1011"/>
        <v>2</v>
      </c>
      <c r="BW604" s="77">
        <f t="shared" si="1011"/>
        <v>5</v>
      </c>
      <c r="BX604" s="77">
        <f t="shared" si="1011"/>
        <v>1</v>
      </c>
      <c r="BY604" s="77">
        <f t="shared" si="1011"/>
        <v>1</v>
      </c>
      <c r="BZ604" s="77">
        <f t="shared" si="1011"/>
        <v>1</v>
      </c>
      <c r="CA604" s="92">
        <f t="shared" si="1011"/>
        <v>4</v>
      </c>
      <c r="CB604" s="77"/>
      <c r="CC604" s="77"/>
      <c r="CD604" s="77"/>
      <c r="CE604" s="77"/>
      <c r="CF604" s="77"/>
      <c r="CG604" s="77"/>
      <c r="CH604" s="77"/>
      <c r="CI604" s="77"/>
      <c r="CJ604" s="78"/>
      <c r="CK604" s="90">
        <f t="shared" si="1033"/>
        <v>7</v>
      </c>
      <c r="CL604" s="77">
        <f t="shared" si="1033"/>
        <v>1</v>
      </c>
      <c r="CM604" s="77">
        <f t="shared" si="1033"/>
        <v>2</v>
      </c>
      <c r="CN604" s="77">
        <f t="shared" si="1033"/>
        <v>1</v>
      </c>
      <c r="CO604" s="77">
        <f t="shared" si="1033"/>
        <v>2</v>
      </c>
      <c r="CP604" s="77">
        <f t="shared" si="1033"/>
        <v>2</v>
      </c>
      <c r="CQ604" s="91" t="str">
        <f t="shared" si="1012"/>
        <v/>
      </c>
      <c r="CR604" s="77">
        <f t="shared" si="1012"/>
        <v>1</v>
      </c>
      <c r="CS604" s="77">
        <f t="shared" si="1012"/>
        <v>1</v>
      </c>
      <c r="CT604" s="77">
        <f t="shared" si="1012"/>
        <v>2</v>
      </c>
      <c r="CU604" s="77">
        <f t="shared" si="1012"/>
        <v>3</v>
      </c>
      <c r="CV604" s="77">
        <f t="shared" si="1012"/>
        <v>1</v>
      </c>
      <c r="CW604" s="77">
        <f t="shared" si="1012"/>
        <v>3</v>
      </c>
      <c r="CX604" s="77">
        <f t="shared" si="1012"/>
        <v>0</v>
      </c>
      <c r="CY604" s="77">
        <f t="shared" si="1012"/>
        <v>2</v>
      </c>
      <c r="CZ604" s="92">
        <f t="shared" si="1012"/>
        <v>2</v>
      </c>
      <c r="DA604" s="77"/>
      <c r="DB604" s="77"/>
      <c r="DC604" s="77"/>
      <c r="DD604" s="77"/>
      <c r="DE604" s="77"/>
      <c r="DF604" s="77"/>
      <c r="DG604" s="77"/>
      <c r="DH604" s="77"/>
      <c r="DJ604" s="90" t="str">
        <f t="shared" si="1034"/>
        <v>A</v>
      </c>
      <c r="DK604" s="77" t="str">
        <f t="shared" si="1034"/>
        <v>D</v>
      </c>
      <c r="DL604" s="77" t="str">
        <f t="shared" si="1034"/>
        <v>H</v>
      </c>
      <c r="DM604" s="77" t="str">
        <f t="shared" si="1034"/>
        <v>D</v>
      </c>
      <c r="DN604" s="77" t="str">
        <f t="shared" si="1034"/>
        <v>D</v>
      </c>
      <c r="DO604" s="77" t="str">
        <f t="shared" si="1034"/>
        <v>H</v>
      </c>
      <c r="DP604" s="91" t="str">
        <f t="shared" si="1013"/>
        <v/>
      </c>
      <c r="DQ604" s="77" t="str">
        <f t="shared" si="1013"/>
        <v>H</v>
      </c>
      <c r="DR604" s="77" t="str">
        <f t="shared" si="1013"/>
        <v>H</v>
      </c>
      <c r="DS604" s="77" t="str">
        <f t="shared" si="1013"/>
        <v>A</v>
      </c>
      <c r="DT604" s="77" t="str">
        <f t="shared" si="1013"/>
        <v>A</v>
      </c>
      <c r="DU604" s="77" t="str">
        <f t="shared" si="1013"/>
        <v>H</v>
      </c>
      <c r="DV604" s="77" t="str">
        <f t="shared" si="1013"/>
        <v>A</v>
      </c>
      <c r="DW604" s="77" t="str">
        <f t="shared" si="1013"/>
        <v>H</v>
      </c>
      <c r="DX604" s="77" t="str">
        <f t="shared" si="1013"/>
        <v>A</v>
      </c>
      <c r="DY604" s="92" t="str">
        <f t="shared" si="1013"/>
        <v>H</v>
      </c>
      <c r="DZ604" s="56"/>
      <c r="EA604" s="56"/>
      <c r="EB604" s="56"/>
      <c r="EC604" s="56"/>
      <c r="ED604" s="56"/>
      <c r="EE604" s="56"/>
      <c r="EF604" s="56"/>
      <c r="EG604" s="56"/>
      <c r="EI604" s="53" t="str">
        <f t="shared" si="1014"/>
        <v>Erith &amp; Belvedere</v>
      </c>
      <c r="EJ604" s="79">
        <f t="shared" si="1035"/>
        <v>30</v>
      </c>
      <c r="EK604" s="80">
        <f t="shared" si="1015"/>
        <v>7</v>
      </c>
      <c r="EL604" s="80">
        <f t="shared" si="1016"/>
        <v>3</v>
      </c>
      <c r="EM604" s="80">
        <f t="shared" si="1017"/>
        <v>5</v>
      </c>
      <c r="EN604" s="80">
        <f>COUNTIF(DP$598:DP$613,"A")</f>
        <v>9</v>
      </c>
      <c r="EO604" s="80">
        <f>COUNTIF(DP$598:DP$613,"D")</f>
        <v>2</v>
      </c>
      <c r="EP604" s="80">
        <f>COUNTIF(DP$598:DP$613,"H")</f>
        <v>4</v>
      </c>
      <c r="EQ604" s="79">
        <f t="shared" si="1036"/>
        <v>16</v>
      </c>
      <c r="ER604" s="79">
        <f t="shared" si="1018"/>
        <v>5</v>
      </c>
      <c r="ES604" s="79">
        <f t="shared" si="1018"/>
        <v>9</v>
      </c>
      <c r="ET604" s="81">
        <f>SUM($BL604:$CI604)+SUM(CQ$598:CQ$613)</f>
        <v>77</v>
      </c>
      <c r="EU604" s="81">
        <f>SUM($CK604:$DH604)+SUM(BR$598:BR$613)</f>
        <v>53</v>
      </c>
      <c r="EV604" s="79">
        <f t="shared" si="1019"/>
        <v>37</v>
      </c>
      <c r="EW604" s="136">
        <f t="shared" si="1020"/>
        <v>1.4528301886792452</v>
      </c>
      <c r="EX604" s="78"/>
      <c r="EY604" s="80">
        <f t="shared" si="1021"/>
        <v>30</v>
      </c>
      <c r="EZ604" s="80">
        <f t="shared" si="1022"/>
        <v>16</v>
      </c>
      <c r="FA604" s="80">
        <f t="shared" si="1023"/>
        <v>5</v>
      </c>
      <c r="FB604" s="80">
        <f t="shared" si="1024"/>
        <v>9</v>
      </c>
      <c r="FC604" s="80">
        <f t="shared" si="1025"/>
        <v>77</v>
      </c>
      <c r="FD604" s="80">
        <f t="shared" si="1026"/>
        <v>53</v>
      </c>
      <c r="FE604" s="80">
        <f t="shared" si="1027"/>
        <v>37</v>
      </c>
      <c r="FF604" s="80">
        <f t="shared" si="1028"/>
        <v>1.4528301886792452</v>
      </c>
      <c r="FH604" s="54">
        <f t="shared" si="1037"/>
        <v>0</v>
      </c>
      <c r="FI604" s="54">
        <f t="shared" si="1038"/>
        <v>0</v>
      </c>
      <c r="FJ604" s="54">
        <f t="shared" si="1029"/>
        <v>0</v>
      </c>
      <c r="FK604" s="54">
        <f t="shared" si="1029"/>
        <v>0</v>
      </c>
      <c r="FL604" s="54">
        <f t="shared" si="1029"/>
        <v>0</v>
      </c>
      <c r="FM604" s="54">
        <f t="shared" si="1029"/>
        <v>0</v>
      </c>
      <c r="FN604" s="54">
        <f t="shared" si="1029"/>
        <v>0</v>
      </c>
      <c r="FO604" s="54">
        <f t="shared" si="1029"/>
        <v>0</v>
      </c>
      <c r="FQ604" s="54" t="str">
        <f t="shared" si="1008"/>
        <v/>
      </c>
      <c r="FR604" s="54" t="str">
        <f t="shared" si="1009"/>
        <v/>
      </c>
      <c r="FS604" s="54" t="str">
        <f t="shared" si="1030"/>
        <v/>
      </c>
      <c r="FT604" s="54" t="str">
        <f t="shared" si="1031"/>
        <v/>
      </c>
      <c r="FU604" s="54" t="str">
        <f t="shared" si="1031"/>
        <v/>
      </c>
      <c r="FV604" s="54" t="str">
        <f t="shared" si="976"/>
        <v/>
      </c>
      <c r="FW604" s="54" t="str">
        <f t="shared" si="976"/>
        <v/>
      </c>
      <c r="FX604" s="54" t="str">
        <f t="shared" si="976"/>
        <v/>
      </c>
      <c r="FY604" s="54" t="s">
        <v>1148</v>
      </c>
      <c r="FZ604" s="58"/>
      <c r="GA604" s="59"/>
      <c r="GB604" s="433" t="s">
        <v>1432</v>
      </c>
      <c r="GC604" s="433"/>
      <c r="GD604" s="433"/>
      <c r="GE604" s="433"/>
      <c r="GF604" s="433"/>
      <c r="GG604" s="433"/>
      <c r="GH604" s="433"/>
      <c r="GI604" s="433"/>
    </row>
    <row r="605" spans="1:191" s="54" customFormat="1" ht="12" x14ac:dyDescent="0.25">
      <c r="A605" s="54">
        <v>8</v>
      </c>
      <c r="B605" s="54" t="s">
        <v>1139</v>
      </c>
      <c r="C605" s="56">
        <v>30</v>
      </c>
      <c r="D605" s="56">
        <v>12</v>
      </c>
      <c r="E605" s="56">
        <v>5</v>
      </c>
      <c r="F605" s="56">
        <v>13</v>
      </c>
      <c r="G605" s="258">
        <v>64</v>
      </c>
      <c r="H605" s="258">
        <v>57</v>
      </c>
      <c r="I605" s="57">
        <v>29</v>
      </c>
      <c r="J605" s="69">
        <f t="shared" si="1010"/>
        <v>1.1228070175438596</v>
      </c>
      <c r="L605" s="82" t="s">
        <v>1289</v>
      </c>
      <c r="M605" s="253" t="s">
        <v>219</v>
      </c>
      <c r="N605" s="59" t="s">
        <v>459</v>
      </c>
      <c r="O605" s="59" t="s">
        <v>101</v>
      </c>
      <c r="P605" s="59" t="s">
        <v>514</v>
      </c>
      <c r="Q605" s="59" t="s">
        <v>200</v>
      </c>
      <c r="R605" s="84" t="s">
        <v>459</v>
      </c>
      <c r="S605" s="59" t="s">
        <v>410</v>
      </c>
      <c r="T605" s="83"/>
      <c r="U605" s="59" t="s">
        <v>200</v>
      </c>
      <c r="V605" s="59" t="s">
        <v>149</v>
      </c>
      <c r="W605" s="59" t="s">
        <v>148</v>
      </c>
      <c r="X605" s="59" t="s">
        <v>148</v>
      </c>
      <c r="Y605" s="59" t="s">
        <v>76</v>
      </c>
      <c r="Z605" s="59" t="s">
        <v>150</v>
      </c>
      <c r="AA605" s="59" t="s">
        <v>459</v>
      </c>
      <c r="AB605" s="85" t="s">
        <v>103</v>
      </c>
      <c r="AE605" s="59"/>
      <c r="AF605" s="59"/>
      <c r="AG605" s="59"/>
      <c r="AH605" s="59"/>
      <c r="AI605" s="59"/>
      <c r="AL605" s="82" t="s">
        <v>1289</v>
      </c>
      <c r="AM605" s="253" t="s">
        <v>586</v>
      </c>
      <c r="AN605" s="59" t="s">
        <v>587</v>
      </c>
      <c r="AO605" s="59" t="s">
        <v>248</v>
      </c>
      <c r="AP605" s="59" t="s">
        <v>249</v>
      </c>
      <c r="AQ605" s="59" t="s">
        <v>284</v>
      </c>
      <c r="AR605" s="84" t="s">
        <v>250</v>
      </c>
      <c r="AS605" s="59" t="s">
        <v>590</v>
      </c>
      <c r="AT605" s="83"/>
      <c r="AU605" s="59" t="s">
        <v>264</v>
      </c>
      <c r="AV605" s="59" t="s">
        <v>1430</v>
      </c>
      <c r="AW605" s="59" t="s">
        <v>594</v>
      </c>
      <c r="AX605" s="59" t="s">
        <v>266</v>
      </c>
      <c r="AY605" s="59" t="s">
        <v>480</v>
      </c>
      <c r="AZ605" s="59" t="s">
        <v>265</v>
      </c>
      <c r="BA605" s="59" t="s">
        <v>574</v>
      </c>
      <c r="BB605" s="85" t="s">
        <v>1419</v>
      </c>
      <c r="BE605" s="434"/>
      <c r="BF605" s="434"/>
      <c r="BG605" s="59"/>
      <c r="BH605" s="59"/>
      <c r="BI605" s="59"/>
      <c r="BL605" s="90">
        <f t="shared" si="1032"/>
        <v>0</v>
      </c>
      <c r="BM605" s="77">
        <f t="shared" si="1032"/>
        <v>5</v>
      </c>
      <c r="BN605" s="77">
        <f t="shared" si="1032"/>
        <v>3</v>
      </c>
      <c r="BO605" s="77">
        <f t="shared" si="1032"/>
        <v>2</v>
      </c>
      <c r="BP605" s="77">
        <f t="shared" si="1032"/>
        <v>2</v>
      </c>
      <c r="BQ605" s="77">
        <f t="shared" si="1032"/>
        <v>5</v>
      </c>
      <c r="BR605" s="77">
        <f t="shared" si="1011"/>
        <v>2</v>
      </c>
      <c r="BS605" s="91"/>
      <c r="BT605" s="77">
        <f t="shared" si="1011"/>
        <v>2</v>
      </c>
      <c r="BU605" s="77">
        <f t="shared" si="1011"/>
        <v>1</v>
      </c>
      <c r="BV605" s="77">
        <f t="shared" si="1011"/>
        <v>0</v>
      </c>
      <c r="BW605" s="77">
        <f t="shared" si="1011"/>
        <v>0</v>
      </c>
      <c r="BX605" s="77">
        <f t="shared" si="1011"/>
        <v>0</v>
      </c>
      <c r="BY605" s="77">
        <f t="shared" si="1011"/>
        <v>3</v>
      </c>
      <c r="BZ605" s="77">
        <f t="shared" si="1011"/>
        <v>5</v>
      </c>
      <c r="CA605" s="92">
        <f t="shared" si="1011"/>
        <v>1</v>
      </c>
      <c r="CB605" s="77"/>
      <c r="CC605" s="77"/>
      <c r="CD605" s="77"/>
      <c r="CE605" s="77"/>
      <c r="CF605" s="77"/>
      <c r="CG605" s="77"/>
      <c r="CH605" s="77"/>
      <c r="CI605" s="77"/>
      <c r="CJ605" s="78"/>
      <c r="CK605" s="90">
        <f t="shared" si="1033"/>
        <v>6</v>
      </c>
      <c r="CL605" s="77">
        <f t="shared" si="1033"/>
        <v>3</v>
      </c>
      <c r="CM605" s="77">
        <f t="shared" si="1033"/>
        <v>2</v>
      </c>
      <c r="CN605" s="77">
        <f t="shared" si="1033"/>
        <v>8</v>
      </c>
      <c r="CO605" s="77">
        <f t="shared" si="1033"/>
        <v>2</v>
      </c>
      <c r="CP605" s="77">
        <f t="shared" si="1033"/>
        <v>3</v>
      </c>
      <c r="CQ605" s="77">
        <f t="shared" si="1012"/>
        <v>6</v>
      </c>
      <c r="CR605" s="91"/>
      <c r="CS605" s="77">
        <f t="shared" si="1012"/>
        <v>2</v>
      </c>
      <c r="CT605" s="77">
        <f t="shared" si="1012"/>
        <v>5</v>
      </c>
      <c r="CU605" s="77">
        <f t="shared" si="1012"/>
        <v>1</v>
      </c>
      <c r="CV605" s="77">
        <f t="shared" si="1012"/>
        <v>1</v>
      </c>
      <c r="CW605" s="77">
        <f t="shared" si="1012"/>
        <v>2</v>
      </c>
      <c r="CX605" s="77">
        <f t="shared" si="1012"/>
        <v>1</v>
      </c>
      <c r="CY605" s="77">
        <f t="shared" si="1012"/>
        <v>3</v>
      </c>
      <c r="CZ605" s="92">
        <f t="shared" si="1012"/>
        <v>3</v>
      </c>
      <c r="DA605" s="77"/>
      <c r="DB605" s="77"/>
      <c r="DC605" s="77"/>
      <c r="DD605" s="77"/>
      <c r="DE605" s="77"/>
      <c r="DF605" s="77"/>
      <c r="DG605" s="77"/>
      <c r="DH605" s="77"/>
      <c r="DJ605" s="90" t="str">
        <f t="shared" si="1034"/>
        <v>A</v>
      </c>
      <c r="DK605" s="77" t="str">
        <f t="shared" si="1034"/>
        <v>H</v>
      </c>
      <c r="DL605" s="77" t="str">
        <f t="shared" si="1034"/>
        <v>H</v>
      </c>
      <c r="DM605" s="77" t="str">
        <f t="shared" si="1034"/>
        <v>A</v>
      </c>
      <c r="DN605" s="77" t="str">
        <f t="shared" si="1034"/>
        <v>D</v>
      </c>
      <c r="DO605" s="77" t="str">
        <f t="shared" si="1034"/>
        <v>H</v>
      </c>
      <c r="DP605" s="77" t="str">
        <f t="shared" si="1013"/>
        <v>A</v>
      </c>
      <c r="DQ605" s="91"/>
      <c r="DR605" s="77" t="str">
        <f t="shared" si="1013"/>
        <v>D</v>
      </c>
      <c r="DS605" s="77" t="str">
        <f t="shared" si="1013"/>
        <v>A</v>
      </c>
      <c r="DT605" s="77" t="str">
        <f t="shared" si="1013"/>
        <v>A</v>
      </c>
      <c r="DU605" s="77" t="str">
        <f t="shared" si="1013"/>
        <v>A</v>
      </c>
      <c r="DV605" s="77" t="str">
        <f t="shared" si="1013"/>
        <v>A</v>
      </c>
      <c r="DW605" s="77" t="str">
        <f t="shared" si="1013"/>
        <v>H</v>
      </c>
      <c r="DX605" s="77" t="str">
        <f t="shared" si="1013"/>
        <v>H</v>
      </c>
      <c r="DY605" s="92" t="str">
        <f t="shared" si="1013"/>
        <v>A</v>
      </c>
      <c r="DZ605" s="56"/>
      <c r="EA605" s="56"/>
      <c r="EB605" s="56"/>
      <c r="EC605" s="56"/>
      <c r="ED605" s="56"/>
      <c r="EE605" s="56"/>
      <c r="EF605" s="56"/>
      <c r="EG605" s="56"/>
      <c r="EI605" s="53" t="str">
        <f t="shared" si="1014"/>
        <v>Horsham</v>
      </c>
      <c r="EJ605" s="79">
        <f t="shared" si="1035"/>
        <v>30</v>
      </c>
      <c r="EK605" s="80">
        <f t="shared" si="1015"/>
        <v>5</v>
      </c>
      <c r="EL605" s="80">
        <f t="shared" si="1016"/>
        <v>2</v>
      </c>
      <c r="EM605" s="80">
        <f t="shared" si="1017"/>
        <v>8</v>
      </c>
      <c r="EN605" s="80">
        <f>COUNTIF(DQ$598:DQ$613,"A")</f>
        <v>3</v>
      </c>
      <c r="EO605" s="80">
        <f>COUNTIF(DQ$598:DQ$613,"D")</f>
        <v>1</v>
      </c>
      <c r="EP605" s="80">
        <f>COUNTIF(DQ$598:DQ$613,"H")</f>
        <v>11</v>
      </c>
      <c r="EQ605" s="79">
        <f t="shared" si="1036"/>
        <v>8</v>
      </c>
      <c r="ER605" s="79">
        <f t="shared" si="1018"/>
        <v>3</v>
      </c>
      <c r="ES605" s="79">
        <f t="shared" si="1018"/>
        <v>19</v>
      </c>
      <c r="ET605" s="81">
        <f>SUM($BL605:$CI605)+SUM(CR$598:CR$613)</f>
        <v>49</v>
      </c>
      <c r="EU605" s="81">
        <f>SUM($CK605:$DH605)+SUM(BS$598:BS$613)</f>
        <v>118</v>
      </c>
      <c r="EV605" s="79">
        <f t="shared" si="1019"/>
        <v>19</v>
      </c>
      <c r="EW605" s="136">
        <f t="shared" si="1020"/>
        <v>0.4152542372881356</v>
      </c>
      <c r="EX605" s="78"/>
      <c r="EY605" s="80">
        <f t="shared" si="1021"/>
        <v>30</v>
      </c>
      <c r="EZ605" s="80">
        <f t="shared" si="1022"/>
        <v>8</v>
      </c>
      <c r="FA605" s="80">
        <f t="shared" si="1023"/>
        <v>3</v>
      </c>
      <c r="FB605" s="80">
        <f t="shared" si="1024"/>
        <v>19</v>
      </c>
      <c r="FC605" s="80">
        <f t="shared" si="1025"/>
        <v>49</v>
      </c>
      <c r="FD605" s="80">
        <f t="shared" si="1026"/>
        <v>118</v>
      </c>
      <c r="FE605" s="80">
        <f t="shared" si="1027"/>
        <v>19</v>
      </c>
      <c r="FF605" s="80">
        <f t="shared" si="1028"/>
        <v>0.4152542372881356</v>
      </c>
      <c r="FH605" s="54">
        <f t="shared" si="1037"/>
        <v>0</v>
      </c>
      <c r="FI605" s="54">
        <f t="shared" si="1038"/>
        <v>0</v>
      </c>
      <c r="FJ605" s="54">
        <f t="shared" si="1029"/>
        <v>0</v>
      </c>
      <c r="FK605" s="54">
        <f t="shared" si="1029"/>
        <v>0</v>
      </c>
      <c r="FL605" s="54">
        <f t="shared" si="1029"/>
        <v>0</v>
      </c>
      <c r="FM605" s="54">
        <f t="shared" si="1029"/>
        <v>0</v>
      </c>
      <c r="FN605" s="54">
        <f t="shared" si="1029"/>
        <v>0</v>
      </c>
      <c r="FO605" s="54">
        <f t="shared" si="1029"/>
        <v>0</v>
      </c>
      <c r="FQ605" s="54" t="str">
        <f t="shared" si="1008"/>
        <v/>
      </c>
      <c r="FR605" s="54" t="str">
        <f t="shared" si="1009"/>
        <v/>
      </c>
      <c r="FS605" s="54" t="str">
        <f t="shared" si="1030"/>
        <v/>
      </c>
      <c r="FT605" s="54" t="str">
        <f t="shared" si="1031"/>
        <v/>
      </c>
      <c r="FU605" s="54" t="str">
        <f t="shared" si="1031"/>
        <v/>
      </c>
      <c r="FV605" s="54" t="str">
        <f t="shared" si="976"/>
        <v/>
      </c>
      <c r="FW605" s="54" t="str">
        <f t="shared" si="976"/>
        <v/>
      </c>
      <c r="FX605" s="54" t="str">
        <f t="shared" si="976"/>
        <v/>
      </c>
      <c r="FY605" s="54" t="s">
        <v>1149</v>
      </c>
      <c r="FZ605" s="58"/>
      <c r="GA605" s="59"/>
      <c r="GB605" s="433" t="s">
        <v>1433</v>
      </c>
      <c r="GC605" s="433"/>
      <c r="GD605" s="433"/>
      <c r="GE605" s="433"/>
      <c r="GF605" s="433"/>
      <c r="GG605" s="433"/>
      <c r="GH605" s="433"/>
      <c r="GI605" s="433"/>
    </row>
    <row r="606" spans="1:191" s="54" customFormat="1" ht="12" x14ac:dyDescent="0.25">
      <c r="A606" s="54">
        <v>9</v>
      </c>
      <c r="B606" s="54" t="s">
        <v>1330</v>
      </c>
      <c r="C606" s="56">
        <v>30</v>
      </c>
      <c r="D606" s="56">
        <v>12</v>
      </c>
      <c r="E606" s="56">
        <v>4</v>
      </c>
      <c r="F606" s="56">
        <v>14</v>
      </c>
      <c r="G606" s="56">
        <v>63</v>
      </c>
      <c r="H606" s="56">
        <v>73</v>
      </c>
      <c r="I606" s="57">
        <v>28</v>
      </c>
      <c r="J606" s="69">
        <f t="shared" si="1010"/>
        <v>0.86301369863013699</v>
      </c>
      <c r="L606" s="82" t="s">
        <v>282</v>
      </c>
      <c r="M606" s="253" t="s">
        <v>62</v>
      </c>
      <c r="N606" s="59" t="s">
        <v>103</v>
      </c>
      <c r="O606" s="59" t="s">
        <v>101</v>
      </c>
      <c r="P606" s="59" t="s">
        <v>62</v>
      </c>
      <c r="Q606" s="59" t="s">
        <v>74</v>
      </c>
      <c r="R606" s="84" t="s">
        <v>60</v>
      </c>
      <c r="S606" s="59" t="s">
        <v>397</v>
      </c>
      <c r="T606" s="59" t="s">
        <v>61</v>
      </c>
      <c r="U606" s="83"/>
      <c r="V606" s="59" t="s">
        <v>331</v>
      </c>
      <c r="W606" s="59" t="s">
        <v>200</v>
      </c>
      <c r="X606" s="59" t="s">
        <v>60</v>
      </c>
      <c r="Y606" s="59" t="s">
        <v>86</v>
      </c>
      <c r="Z606" s="59" t="s">
        <v>178</v>
      </c>
      <c r="AA606" s="59" t="s">
        <v>178</v>
      </c>
      <c r="AB606" s="85" t="s">
        <v>177</v>
      </c>
      <c r="AE606" s="59"/>
      <c r="AF606" s="59"/>
      <c r="AG606" s="59"/>
      <c r="AH606" s="59"/>
      <c r="AI606" s="59"/>
      <c r="AL606" s="82" t="s">
        <v>282</v>
      </c>
      <c r="AM606" s="253" t="s">
        <v>576</v>
      </c>
      <c r="AN606" s="59" t="s">
        <v>1434</v>
      </c>
      <c r="AO606" s="59" t="s">
        <v>265</v>
      </c>
      <c r="AP606" s="59" t="s">
        <v>1422</v>
      </c>
      <c r="AQ606" s="59" t="s">
        <v>583</v>
      </c>
      <c r="AR606" s="84" t="s">
        <v>256</v>
      </c>
      <c r="AS606" s="59" t="s">
        <v>238</v>
      </c>
      <c r="AT606" s="59" t="s">
        <v>275</v>
      </c>
      <c r="AU606" s="83"/>
      <c r="AV606" s="59" t="s">
        <v>266</v>
      </c>
      <c r="AW606" s="59" t="s">
        <v>480</v>
      </c>
      <c r="AX606" s="59" t="s">
        <v>1171</v>
      </c>
      <c r="AY606" s="59" t="s">
        <v>250</v>
      </c>
      <c r="AZ606" s="59" t="s">
        <v>249</v>
      </c>
      <c r="BA606" s="59" t="s">
        <v>1420</v>
      </c>
      <c r="BB606" s="85" t="s">
        <v>573</v>
      </c>
      <c r="BE606" s="434"/>
      <c r="BF606" s="434"/>
      <c r="BG606" s="59"/>
      <c r="BH606" s="59"/>
      <c r="BI606" s="59"/>
      <c r="BL606" s="90">
        <f t="shared" si="1032"/>
        <v>1</v>
      </c>
      <c r="BM606" s="77">
        <f t="shared" si="1032"/>
        <v>1</v>
      </c>
      <c r="BN606" s="77">
        <f t="shared" si="1032"/>
        <v>3</v>
      </c>
      <c r="BO606" s="77">
        <f t="shared" si="1032"/>
        <v>1</v>
      </c>
      <c r="BP606" s="77">
        <f t="shared" si="1032"/>
        <v>1</v>
      </c>
      <c r="BQ606" s="77">
        <f t="shared" si="1032"/>
        <v>4</v>
      </c>
      <c r="BR606" s="77">
        <f t="shared" si="1011"/>
        <v>5</v>
      </c>
      <c r="BS606" s="77">
        <f t="shared" si="1011"/>
        <v>8</v>
      </c>
      <c r="BT606" s="91" t="str">
        <f t="shared" si="1011"/>
        <v/>
      </c>
      <c r="BU606" s="77">
        <f t="shared" si="1011"/>
        <v>3</v>
      </c>
      <c r="BV606" s="77">
        <f t="shared" si="1011"/>
        <v>2</v>
      </c>
      <c r="BW606" s="77">
        <f t="shared" si="1011"/>
        <v>4</v>
      </c>
      <c r="BX606" s="77">
        <f t="shared" si="1011"/>
        <v>0</v>
      </c>
      <c r="BY606" s="77">
        <f t="shared" si="1011"/>
        <v>6</v>
      </c>
      <c r="BZ606" s="77">
        <f t="shared" si="1011"/>
        <v>6</v>
      </c>
      <c r="CA606" s="92">
        <f t="shared" si="1011"/>
        <v>2</v>
      </c>
      <c r="CB606" s="77"/>
      <c r="CC606" s="77"/>
      <c r="CD606" s="77"/>
      <c r="CE606" s="77"/>
      <c r="CF606" s="77"/>
      <c r="CG606" s="77"/>
      <c r="CH606" s="77"/>
      <c r="CI606" s="77"/>
      <c r="CJ606" s="163"/>
      <c r="CK606" s="90">
        <f t="shared" si="1033"/>
        <v>1</v>
      </c>
      <c r="CL606" s="77">
        <f t="shared" si="1033"/>
        <v>3</v>
      </c>
      <c r="CM606" s="77">
        <f t="shared" si="1033"/>
        <v>2</v>
      </c>
      <c r="CN606" s="77">
        <f t="shared" si="1033"/>
        <v>1</v>
      </c>
      <c r="CO606" s="77">
        <f t="shared" si="1033"/>
        <v>2</v>
      </c>
      <c r="CP606" s="77">
        <f t="shared" si="1033"/>
        <v>1</v>
      </c>
      <c r="CQ606" s="77">
        <f t="shared" si="1012"/>
        <v>4</v>
      </c>
      <c r="CR606" s="77">
        <f t="shared" si="1012"/>
        <v>1</v>
      </c>
      <c r="CS606" s="91" t="str">
        <f t="shared" si="1012"/>
        <v/>
      </c>
      <c r="CT606" s="77">
        <f t="shared" si="1012"/>
        <v>5</v>
      </c>
      <c r="CU606" s="77">
        <f t="shared" si="1012"/>
        <v>2</v>
      </c>
      <c r="CV606" s="77">
        <f t="shared" si="1012"/>
        <v>1</v>
      </c>
      <c r="CW606" s="77">
        <f t="shared" si="1012"/>
        <v>3</v>
      </c>
      <c r="CX606" s="77">
        <f t="shared" si="1012"/>
        <v>1</v>
      </c>
      <c r="CY606" s="77">
        <f t="shared" si="1012"/>
        <v>1</v>
      </c>
      <c r="CZ606" s="92">
        <f t="shared" si="1012"/>
        <v>0</v>
      </c>
      <c r="DA606" s="77"/>
      <c r="DB606" s="77"/>
      <c r="DC606" s="77"/>
      <c r="DD606" s="77"/>
      <c r="DE606" s="77"/>
      <c r="DF606" s="77"/>
      <c r="DG606" s="77"/>
      <c r="DH606" s="77"/>
      <c r="DI606" s="53"/>
      <c r="DJ606" s="90" t="str">
        <f t="shared" si="1034"/>
        <v>D</v>
      </c>
      <c r="DK606" s="77" t="str">
        <f t="shared" si="1034"/>
        <v>A</v>
      </c>
      <c r="DL606" s="77" t="str">
        <f t="shared" si="1034"/>
        <v>H</v>
      </c>
      <c r="DM606" s="77" t="str">
        <f t="shared" si="1034"/>
        <v>D</v>
      </c>
      <c r="DN606" s="77" t="str">
        <f t="shared" si="1034"/>
        <v>A</v>
      </c>
      <c r="DO606" s="77" t="str">
        <f t="shared" si="1034"/>
        <v>H</v>
      </c>
      <c r="DP606" s="77" t="str">
        <f t="shared" si="1013"/>
        <v>H</v>
      </c>
      <c r="DQ606" s="77" t="str">
        <f t="shared" si="1013"/>
        <v>H</v>
      </c>
      <c r="DR606" s="91" t="str">
        <f t="shared" si="1013"/>
        <v/>
      </c>
      <c r="DS606" s="77" t="str">
        <f t="shared" si="1013"/>
        <v>A</v>
      </c>
      <c r="DT606" s="77" t="str">
        <f t="shared" si="1013"/>
        <v>D</v>
      </c>
      <c r="DU606" s="77" t="str">
        <f t="shared" si="1013"/>
        <v>H</v>
      </c>
      <c r="DV606" s="77" t="str">
        <f t="shared" si="1013"/>
        <v>A</v>
      </c>
      <c r="DW606" s="77" t="str">
        <f t="shared" si="1013"/>
        <v>H</v>
      </c>
      <c r="DX606" s="77" t="str">
        <f t="shared" si="1013"/>
        <v>H</v>
      </c>
      <c r="DY606" s="92" t="str">
        <f t="shared" si="1013"/>
        <v>H</v>
      </c>
      <c r="DZ606" s="56"/>
      <c r="EA606" s="56"/>
      <c r="EB606" s="56"/>
      <c r="EC606" s="56"/>
      <c r="ED606" s="56"/>
      <c r="EE606" s="56"/>
      <c r="EF606" s="56"/>
      <c r="EG606" s="56"/>
      <c r="EH606" s="53"/>
      <c r="EI606" s="53" t="str">
        <f t="shared" si="1014"/>
        <v>Leatherhead</v>
      </c>
      <c r="EJ606" s="79">
        <f t="shared" si="1035"/>
        <v>30</v>
      </c>
      <c r="EK606" s="80">
        <f t="shared" si="1015"/>
        <v>8</v>
      </c>
      <c r="EL606" s="80">
        <f t="shared" si="1016"/>
        <v>3</v>
      </c>
      <c r="EM606" s="80">
        <f t="shared" si="1017"/>
        <v>4</v>
      </c>
      <c r="EN606" s="80">
        <f>COUNTIF(DR$598:DR$613,"A")</f>
        <v>7</v>
      </c>
      <c r="EO606" s="80">
        <f>COUNTIF(DR$598:DR$613,"D")</f>
        <v>5</v>
      </c>
      <c r="EP606" s="80">
        <f>COUNTIF(DR$598:DR$613,"H")</f>
        <v>3</v>
      </c>
      <c r="EQ606" s="79">
        <f t="shared" si="1036"/>
        <v>15</v>
      </c>
      <c r="ER606" s="79">
        <f t="shared" si="1018"/>
        <v>8</v>
      </c>
      <c r="ES606" s="79">
        <f t="shared" si="1018"/>
        <v>7</v>
      </c>
      <c r="ET606" s="81">
        <f>SUM($BL606:$CI606)+SUM(CS$598:CS$613)</f>
        <v>74</v>
      </c>
      <c r="EU606" s="81">
        <f>SUM($CK606:$DH606)+SUM(BT$598:BT$613)</f>
        <v>49</v>
      </c>
      <c r="EV606" s="79">
        <f t="shared" si="1019"/>
        <v>38</v>
      </c>
      <c r="EW606" s="136">
        <f t="shared" si="1020"/>
        <v>1.510204081632653</v>
      </c>
      <c r="EX606" s="78"/>
      <c r="EY606" s="80">
        <f t="shared" si="1021"/>
        <v>30</v>
      </c>
      <c r="EZ606" s="80">
        <f t="shared" si="1022"/>
        <v>15</v>
      </c>
      <c r="FA606" s="80">
        <f t="shared" si="1023"/>
        <v>8</v>
      </c>
      <c r="FB606" s="80">
        <f t="shared" si="1024"/>
        <v>7</v>
      </c>
      <c r="FC606" s="80">
        <f t="shared" si="1025"/>
        <v>74</v>
      </c>
      <c r="FD606" s="80">
        <f t="shared" si="1026"/>
        <v>49</v>
      </c>
      <c r="FE606" s="80">
        <f t="shared" si="1027"/>
        <v>38</v>
      </c>
      <c r="FF606" s="80">
        <f t="shared" si="1028"/>
        <v>1.510204081632653</v>
      </c>
      <c r="FG606" s="53"/>
      <c r="FH606" s="54">
        <f t="shared" si="1037"/>
        <v>0</v>
      </c>
      <c r="FI606" s="54">
        <f t="shared" si="1038"/>
        <v>0</v>
      </c>
      <c r="FJ606" s="54">
        <f t="shared" si="1029"/>
        <v>0</v>
      </c>
      <c r="FK606" s="54">
        <f t="shared" si="1029"/>
        <v>0</v>
      </c>
      <c r="FL606" s="54">
        <f t="shared" si="1029"/>
        <v>0</v>
      </c>
      <c r="FM606" s="54">
        <f t="shared" si="1029"/>
        <v>0</v>
      </c>
      <c r="FN606" s="54">
        <f t="shared" si="1029"/>
        <v>0</v>
      </c>
      <c r="FO606" s="54">
        <f t="shared" si="1029"/>
        <v>0</v>
      </c>
      <c r="FQ606" s="54" t="str">
        <f t="shared" si="1008"/>
        <v/>
      </c>
      <c r="FR606" s="54" t="str">
        <f t="shared" si="1009"/>
        <v/>
      </c>
      <c r="FS606" s="54" t="str">
        <f t="shared" si="1030"/>
        <v/>
      </c>
      <c r="FT606" s="54" t="str">
        <f t="shared" si="1031"/>
        <v/>
      </c>
      <c r="FU606" s="54" t="str">
        <f t="shared" si="1031"/>
        <v/>
      </c>
      <c r="FV606" s="54" t="str">
        <f t="shared" si="976"/>
        <v/>
      </c>
      <c r="FW606" s="54" t="str">
        <f t="shared" si="976"/>
        <v/>
      </c>
      <c r="FX606" s="54" t="str">
        <f t="shared" si="976"/>
        <v/>
      </c>
      <c r="FY606" s="54" t="s">
        <v>1151</v>
      </c>
      <c r="FZ606" s="58"/>
      <c r="GA606" s="59"/>
      <c r="GB606" s="433" t="s">
        <v>1435</v>
      </c>
      <c r="GC606" s="433"/>
      <c r="GD606" s="433"/>
      <c r="GE606" s="433"/>
      <c r="GF606" s="433"/>
      <c r="GG606" s="433"/>
      <c r="GH606" s="433"/>
      <c r="GI606" s="433"/>
    </row>
    <row r="607" spans="1:191" s="54" customFormat="1" ht="12" x14ac:dyDescent="0.25">
      <c r="A607" s="54">
        <v>10</v>
      </c>
      <c r="B607" s="54" t="s">
        <v>1325</v>
      </c>
      <c r="C607" s="56">
        <v>30</v>
      </c>
      <c r="D607" s="56">
        <v>8</v>
      </c>
      <c r="E607" s="56">
        <v>12</v>
      </c>
      <c r="F607" s="56">
        <v>10</v>
      </c>
      <c r="G607" s="56">
        <v>53</v>
      </c>
      <c r="H607" s="56">
        <v>70</v>
      </c>
      <c r="I607" s="57">
        <v>28</v>
      </c>
      <c r="J607" s="69">
        <f t="shared" si="1010"/>
        <v>0.75714285714285712</v>
      </c>
      <c r="L607" s="82" t="s">
        <v>1334</v>
      </c>
      <c r="M607" s="253" t="s">
        <v>102</v>
      </c>
      <c r="N607" s="59" t="s">
        <v>150</v>
      </c>
      <c r="O607" s="59" t="s">
        <v>58</v>
      </c>
      <c r="P607" s="59" t="s">
        <v>126</v>
      </c>
      <c r="Q607" s="59" t="s">
        <v>162</v>
      </c>
      <c r="R607" s="84" t="s">
        <v>194</v>
      </c>
      <c r="S607" s="59" t="s">
        <v>148</v>
      </c>
      <c r="T607" s="59" t="s">
        <v>162</v>
      </c>
      <c r="U607" s="59" t="s">
        <v>200</v>
      </c>
      <c r="V607" s="83"/>
      <c r="W607" s="59" t="s">
        <v>59</v>
      </c>
      <c r="X607" s="59" t="s">
        <v>99</v>
      </c>
      <c r="Y607" s="59" t="s">
        <v>77</v>
      </c>
      <c r="Z607" s="59" t="s">
        <v>178</v>
      </c>
      <c r="AA607" s="59" t="s">
        <v>76</v>
      </c>
      <c r="AB607" s="85" t="s">
        <v>58</v>
      </c>
      <c r="AE607" s="59"/>
      <c r="AF607" s="59"/>
      <c r="AG607" s="59"/>
      <c r="AH607" s="59"/>
      <c r="AI607" s="59"/>
      <c r="AL607" s="82" t="s">
        <v>1334</v>
      </c>
      <c r="AM607" s="253" t="s">
        <v>275</v>
      </c>
      <c r="AN607" s="59" t="s">
        <v>594</v>
      </c>
      <c r="AO607" s="59" t="s">
        <v>239</v>
      </c>
      <c r="AP607" s="59" t="s">
        <v>1171</v>
      </c>
      <c r="AQ607" s="59" t="s">
        <v>1436</v>
      </c>
      <c r="AR607" s="84" t="s">
        <v>242</v>
      </c>
      <c r="AS607" s="59" t="s">
        <v>250</v>
      </c>
      <c r="AT607" s="59" t="s">
        <v>1418</v>
      </c>
      <c r="AU607" s="59" t="s">
        <v>284</v>
      </c>
      <c r="AV607" s="83"/>
      <c r="AW607" s="59" t="s">
        <v>586</v>
      </c>
      <c r="AX607" s="59" t="s">
        <v>584</v>
      </c>
      <c r="AY607" s="59" t="s">
        <v>248</v>
      </c>
      <c r="AZ607" s="59" t="s">
        <v>238</v>
      </c>
      <c r="BA607" s="59" t="s">
        <v>573</v>
      </c>
      <c r="BB607" s="85" t="s">
        <v>264</v>
      </c>
      <c r="BE607" s="59"/>
      <c r="BF607" s="59"/>
      <c r="BG607" s="59"/>
      <c r="BH607" s="59"/>
      <c r="BI607" s="59"/>
      <c r="BL607" s="90">
        <f t="shared" si="1032"/>
        <v>2</v>
      </c>
      <c r="BM607" s="77">
        <f t="shared" si="1032"/>
        <v>3</v>
      </c>
      <c r="BN607" s="77">
        <f t="shared" si="1032"/>
        <v>5</v>
      </c>
      <c r="BO607" s="77">
        <f t="shared" si="1032"/>
        <v>7</v>
      </c>
      <c r="BP607" s="77">
        <f t="shared" si="1032"/>
        <v>6</v>
      </c>
      <c r="BQ607" s="77">
        <f t="shared" si="1032"/>
        <v>9</v>
      </c>
      <c r="BR607" s="77">
        <f t="shared" si="1011"/>
        <v>0</v>
      </c>
      <c r="BS607" s="77">
        <f t="shared" si="1011"/>
        <v>6</v>
      </c>
      <c r="BT607" s="77">
        <f t="shared" si="1011"/>
        <v>2</v>
      </c>
      <c r="BU607" s="91"/>
      <c r="BV607" s="77">
        <f t="shared" si="1011"/>
        <v>4</v>
      </c>
      <c r="BW607" s="77">
        <f t="shared" si="1011"/>
        <v>1</v>
      </c>
      <c r="BX607" s="77">
        <f t="shared" si="1011"/>
        <v>2</v>
      </c>
      <c r="BY607" s="77">
        <f t="shared" si="1011"/>
        <v>6</v>
      </c>
      <c r="BZ607" s="77">
        <f t="shared" si="1011"/>
        <v>0</v>
      </c>
      <c r="CA607" s="92">
        <f t="shared" si="1011"/>
        <v>5</v>
      </c>
      <c r="CB607" s="77"/>
      <c r="CC607" s="77"/>
      <c r="CD607" s="77"/>
      <c r="CE607" s="77"/>
      <c r="CF607" s="77"/>
      <c r="CG607" s="77"/>
      <c r="CH607" s="77"/>
      <c r="CI607" s="77"/>
      <c r="CJ607" s="78"/>
      <c r="CK607" s="90">
        <f t="shared" si="1033"/>
        <v>4</v>
      </c>
      <c r="CL607" s="77">
        <f t="shared" si="1033"/>
        <v>1</v>
      </c>
      <c r="CM607" s="77">
        <f t="shared" si="1033"/>
        <v>1</v>
      </c>
      <c r="CN607" s="77">
        <f t="shared" si="1033"/>
        <v>0</v>
      </c>
      <c r="CO607" s="77">
        <f t="shared" si="1033"/>
        <v>0</v>
      </c>
      <c r="CP607" s="77">
        <f t="shared" si="1033"/>
        <v>1</v>
      </c>
      <c r="CQ607" s="77">
        <f t="shared" si="1012"/>
        <v>1</v>
      </c>
      <c r="CR607" s="77">
        <f t="shared" si="1012"/>
        <v>0</v>
      </c>
      <c r="CS607" s="77">
        <f t="shared" si="1012"/>
        <v>2</v>
      </c>
      <c r="CT607" s="91"/>
      <c r="CU607" s="77">
        <f t="shared" si="1012"/>
        <v>0</v>
      </c>
      <c r="CV607" s="77">
        <f t="shared" si="1012"/>
        <v>0</v>
      </c>
      <c r="CW607" s="77">
        <f t="shared" si="1012"/>
        <v>1</v>
      </c>
      <c r="CX607" s="77">
        <f t="shared" si="1012"/>
        <v>1</v>
      </c>
      <c r="CY607" s="77">
        <f t="shared" si="1012"/>
        <v>2</v>
      </c>
      <c r="CZ607" s="92">
        <f t="shared" si="1012"/>
        <v>1</v>
      </c>
      <c r="DA607" s="77"/>
      <c r="DB607" s="77"/>
      <c r="DC607" s="77"/>
      <c r="DD607" s="77"/>
      <c r="DE607" s="77"/>
      <c r="DF607" s="77"/>
      <c r="DG607" s="77"/>
      <c r="DH607" s="77"/>
      <c r="DJ607" s="90" t="str">
        <f t="shared" si="1034"/>
        <v>A</v>
      </c>
      <c r="DK607" s="77" t="str">
        <f t="shared" si="1034"/>
        <v>H</v>
      </c>
      <c r="DL607" s="77" t="str">
        <f t="shared" si="1034"/>
        <v>H</v>
      </c>
      <c r="DM607" s="77" t="str">
        <f t="shared" si="1034"/>
        <v>H</v>
      </c>
      <c r="DN607" s="77" t="str">
        <f t="shared" si="1034"/>
        <v>H</v>
      </c>
      <c r="DO607" s="77" t="str">
        <f t="shared" si="1034"/>
        <v>H</v>
      </c>
      <c r="DP607" s="77" t="str">
        <f t="shared" si="1013"/>
        <v>A</v>
      </c>
      <c r="DQ607" s="77" t="str">
        <f t="shared" si="1013"/>
        <v>H</v>
      </c>
      <c r="DR607" s="77" t="str">
        <f t="shared" si="1013"/>
        <v>D</v>
      </c>
      <c r="DS607" s="91"/>
      <c r="DT607" s="77" t="str">
        <f t="shared" si="1013"/>
        <v>H</v>
      </c>
      <c r="DU607" s="77" t="str">
        <f t="shared" si="1013"/>
        <v>H</v>
      </c>
      <c r="DV607" s="77" t="str">
        <f t="shared" si="1013"/>
        <v>H</v>
      </c>
      <c r="DW607" s="77" t="str">
        <f t="shared" si="1013"/>
        <v>H</v>
      </c>
      <c r="DX607" s="77" t="str">
        <f t="shared" si="1013"/>
        <v>A</v>
      </c>
      <c r="DY607" s="92" t="str">
        <f t="shared" si="1013"/>
        <v>H</v>
      </c>
      <c r="DZ607" s="56"/>
      <c r="EA607" s="56"/>
      <c r="EB607" s="56"/>
      <c r="EC607" s="56"/>
      <c r="ED607" s="56"/>
      <c r="EE607" s="56"/>
      <c r="EF607" s="56"/>
      <c r="EG607" s="56"/>
      <c r="EI607" s="53" t="str">
        <f t="shared" si="1014"/>
        <v>Letchworth</v>
      </c>
      <c r="EJ607" s="79">
        <f t="shared" si="1035"/>
        <v>30</v>
      </c>
      <c r="EK607" s="80">
        <f t="shared" si="1015"/>
        <v>11</v>
      </c>
      <c r="EL607" s="80">
        <f t="shared" si="1016"/>
        <v>1</v>
      </c>
      <c r="EM607" s="80">
        <f t="shared" si="1017"/>
        <v>3</v>
      </c>
      <c r="EN607" s="80">
        <f>COUNTIF(DS$598:DS$613,"A")</f>
        <v>9</v>
      </c>
      <c r="EO607" s="80">
        <f>COUNTIF(DS$598:DS$613,"D")</f>
        <v>3</v>
      </c>
      <c r="EP607" s="80">
        <f>COUNTIF(DS$598:DS$613,"H")</f>
        <v>3</v>
      </c>
      <c r="EQ607" s="79">
        <f t="shared" si="1036"/>
        <v>20</v>
      </c>
      <c r="ER607" s="79">
        <f t="shared" si="1018"/>
        <v>4</v>
      </c>
      <c r="ES607" s="79">
        <f t="shared" si="1018"/>
        <v>6</v>
      </c>
      <c r="ET607" s="81">
        <f>SUM($BL607:$CI607)+SUM(CT$598:CT$613)</f>
        <v>98</v>
      </c>
      <c r="EU607" s="81">
        <f>SUM($CK607:$DH607)+SUM(BU$598:BU$613)</f>
        <v>39</v>
      </c>
      <c r="EV607" s="79">
        <f t="shared" si="1019"/>
        <v>44</v>
      </c>
      <c r="EW607" s="136">
        <f t="shared" si="1020"/>
        <v>2.5128205128205128</v>
      </c>
      <c r="EX607" s="78"/>
      <c r="EY607" s="80">
        <f t="shared" si="1021"/>
        <v>30</v>
      </c>
      <c r="EZ607" s="80">
        <f t="shared" si="1022"/>
        <v>20</v>
      </c>
      <c r="FA607" s="80">
        <f t="shared" si="1023"/>
        <v>4</v>
      </c>
      <c r="FB607" s="80">
        <f t="shared" si="1024"/>
        <v>6</v>
      </c>
      <c r="FC607" s="80">
        <f t="shared" si="1025"/>
        <v>98</v>
      </c>
      <c r="FD607" s="80">
        <f t="shared" si="1026"/>
        <v>39</v>
      </c>
      <c r="FE607" s="80">
        <f t="shared" si="1027"/>
        <v>44</v>
      </c>
      <c r="FF607" s="80">
        <f t="shared" si="1028"/>
        <v>2.5128205128205128</v>
      </c>
      <c r="FH607" s="54">
        <f t="shared" si="1037"/>
        <v>0</v>
      </c>
      <c r="FI607" s="54">
        <f t="shared" si="1038"/>
        <v>0</v>
      </c>
      <c r="FJ607" s="54">
        <f t="shared" si="1029"/>
        <v>0</v>
      </c>
      <c r="FK607" s="54">
        <f t="shared" si="1029"/>
        <v>0</v>
      </c>
      <c r="FL607" s="54">
        <f t="shared" si="1029"/>
        <v>0</v>
      </c>
      <c r="FM607" s="54">
        <f t="shared" si="1029"/>
        <v>0</v>
      </c>
      <c r="FN607" s="54">
        <f t="shared" si="1029"/>
        <v>0</v>
      </c>
      <c r="FO607" s="54">
        <f t="shared" si="1029"/>
        <v>0</v>
      </c>
      <c r="FQ607" s="54" t="str">
        <f t="shared" si="1008"/>
        <v/>
      </c>
      <c r="FR607" s="54" t="str">
        <f t="shared" si="1009"/>
        <v/>
      </c>
      <c r="FS607" s="54" t="str">
        <f t="shared" si="1030"/>
        <v/>
      </c>
      <c r="FT607" s="54" t="str">
        <f t="shared" si="1031"/>
        <v/>
      </c>
      <c r="FU607" s="54" t="str">
        <f t="shared" si="1031"/>
        <v/>
      </c>
      <c r="FV607" s="54" t="str">
        <f t="shared" si="976"/>
        <v/>
      </c>
      <c r="FW607" s="54" t="str">
        <f t="shared" si="976"/>
        <v/>
      </c>
      <c r="FX607" s="54" t="str">
        <f t="shared" si="976"/>
        <v/>
      </c>
      <c r="FY607" s="54" t="s">
        <v>1339</v>
      </c>
      <c r="FZ607" s="58"/>
      <c r="GA607" s="59"/>
      <c r="GB607" s="433" t="s">
        <v>1437</v>
      </c>
      <c r="GC607" s="433"/>
      <c r="GD607" s="433"/>
      <c r="GE607" s="433"/>
      <c r="GF607" s="433"/>
      <c r="GG607" s="433"/>
      <c r="GH607" s="433"/>
      <c r="GI607" s="433"/>
    </row>
    <row r="608" spans="1:191" s="54" customFormat="1" ht="12" x14ac:dyDescent="0.25">
      <c r="A608" s="54">
        <v>11</v>
      </c>
      <c r="B608" s="54" t="s">
        <v>1130</v>
      </c>
      <c r="C608" s="56">
        <v>30</v>
      </c>
      <c r="D608" s="56">
        <v>9</v>
      </c>
      <c r="E608" s="56">
        <v>3</v>
      </c>
      <c r="F608" s="56">
        <v>18</v>
      </c>
      <c r="G608" s="258">
        <v>59</v>
      </c>
      <c r="H608" s="258">
        <v>80</v>
      </c>
      <c r="I608" s="57">
        <v>21</v>
      </c>
      <c r="J608" s="69">
        <f t="shared" si="1010"/>
        <v>0.73750000000000004</v>
      </c>
      <c r="L608" s="82" t="s">
        <v>1142</v>
      </c>
      <c r="M608" s="253" t="s">
        <v>101</v>
      </c>
      <c r="N608" s="59" t="s">
        <v>177</v>
      </c>
      <c r="O608" s="59" t="s">
        <v>150</v>
      </c>
      <c r="P608" s="59" t="s">
        <v>101</v>
      </c>
      <c r="Q608" s="59" t="s">
        <v>126</v>
      </c>
      <c r="R608" s="84" t="s">
        <v>111</v>
      </c>
      <c r="S608" s="59" t="s">
        <v>89</v>
      </c>
      <c r="T608" s="59" t="s">
        <v>59</v>
      </c>
      <c r="U608" s="59" t="s">
        <v>150</v>
      </c>
      <c r="V608" s="59" t="s">
        <v>150</v>
      </c>
      <c r="W608" s="83"/>
      <c r="X608" s="59" t="s">
        <v>177</v>
      </c>
      <c r="Y608" s="59" t="s">
        <v>89</v>
      </c>
      <c r="Z608" s="59" t="s">
        <v>125</v>
      </c>
      <c r="AA608" s="59" t="s">
        <v>304</v>
      </c>
      <c r="AB608" s="85" t="s">
        <v>162</v>
      </c>
      <c r="AE608" s="59"/>
      <c r="AF608" s="59"/>
      <c r="AG608" s="59"/>
      <c r="AH608" s="59"/>
      <c r="AI608" s="59"/>
      <c r="AL608" s="82" t="s">
        <v>1142</v>
      </c>
      <c r="AM608" s="253" t="s">
        <v>589</v>
      </c>
      <c r="AN608" s="59" t="s">
        <v>1438</v>
      </c>
      <c r="AO608" s="59" t="s">
        <v>590</v>
      </c>
      <c r="AP608" s="59" t="s">
        <v>238</v>
      </c>
      <c r="AQ608" s="59" t="s">
        <v>239</v>
      </c>
      <c r="AR608" s="84" t="s">
        <v>1422</v>
      </c>
      <c r="AS608" s="59" t="s">
        <v>271</v>
      </c>
      <c r="AT608" s="59" t="s">
        <v>584</v>
      </c>
      <c r="AU608" s="59" t="s">
        <v>598</v>
      </c>
      <c r="AV608" s="59" t="s">
        <v>731</v>
      </c>
      <c r="AW608" s="83"/>
      <c r="AX608" s="59" t="s">
        <v>1436</v>
      </c>
      <c r="AY608" s="59" t="s">
        <v>242</v>
      </c>
      <c r="AZ608" s="59" t="s">
        <v>1427</v>
      </c>
      <c r="BA608" s="59" t="s">
        <v>275</v>
      </c>
      <c r="BB608" s="85" t="s">
        <v>574</v>
      </c>
      <c r="BE608" s="59"/>
      <c r="BF608" s="59"/>
      <c r="BG608" s="59"/>
      <c r="BH608" s="59"/>
      <c r="BI608" s="59"/>
      <c r="BL608" s="90">
        <f t="shared" si="1032"/>
        <v>3</v>
      </c>
      <c r="BM608" s="77">
        <f t="shared" si="1032"/>
        <v>2</v>
      </c>
      <c r="BN608" s="77">
        <f t="shared" si="1032"/>
        <v>3</v>
      </c>
      <c r="BO608" s="77">
        <f t="shared" si="1032"/>
        <v>3</v>
      </c>
      <c r="BP608" s="77">
        <f t="shared" si="1032"/>
        <v>7</v>
      </c>
      <c r="BQ608" s="77">
        <f t="shared" si="1032"/>
        <v>5</v>
      </c>
      <c r="BR608" s="77">
        <f t="shared" si="1011"/>
        <v>3</v>
      </c>
      <c r="BS608" s="77">
        <f t="shared" si="1011"/>
        <v>4</v>
      </c>
      <c r="BT608" s="77">
        <f t="shared" si="1011"/>
        <v>3</v>
      </c>
      <c r="BU608" s="77">
        <f t="shared" si="1011"/>
        <v>3</v>
      </c>
      <c r="BV608" s="91"/>
      <c r="BW608" s="77">
        <f>(IF(X608="","",(IF(MID(X608,2,1)="-",LEFT(X608,1),LEFT(X608,2)))+0))</f>
        <v>2</v>
      </c>
      <c r="BX608" s="77">
        <f>(IF(Y608="","",(IF(MID(Y608,2,1)="-",LEFT(Y608,1),LEFT(Y608,2)))+0))</f>
        <v>3</v>
      </c>
      <c r="BY608" s="77">
        <f>(IF(Z608="","",(IF(MID(Z608,2,1)="-",LEFT(Z608,1),LEFT(Z608,2)))+0))</f>
        <v>5</v>
      </c>
      <c r="BZ608" s="77">
        <f>(IF(AA608="","",(IF(MID(AA608,2,1)="-",LEFT(AA608,1),LEFT(AA608,2)))+0))</f>
        <v>4</v>
      </c>
      <c r="CA608" s="92">
        <f>(IF(AB608="","",(IF(MID(AB608,2,1)="-",LEFT(AB608,1),LEFT(AB608,2)))+0))</f>
        <v>6</v>
      </c>
      <c r="CB608" s="77"/>
      <c r="CC608" s="77"/>
      <c r="CD608" s="77"/>
      <c r="CE608" s="77"/>
      <c r="CF608" s="77"/>
      <c r="CG608" s="77"/>
      <c r="CH608" s="77"/>
      <c r="CI608" s="77"/>
      <c r="CJ608" s="78"/>
      <c r="CK608" s="90">
        <f t="shared" si="1033"/>
        <v>2</v>
      </c>
      <c r="CL608" s="77">
        <f t="shared" si="1033"/>
        <v>0</v>
      </c>
      <c r="CM608" s="77">
        <f t="shared" si="1033"/>
        <v>1</v>
      </c>
      <c r="CN608" s="77">
        <f t="shared" si="1033"/>
        <v>2</v>
      </c>
      <c r="CO608" s="77">
        <f t="shared" si="1033"/>
        <v>0</v>
      </c>
      <c r="CP608" s="77">
        <f t="shared" si="1033"/>
        <v>2</v>
      </c>
      <c r="CQ608" s="77">
        <f t="shared" si="1012"/>
        <v>0</v>
      </c>
      <c r="CR608" s="77">
        <f t="shared" si="1012"/>
        <v>0</v>
      </c>
      <c r="CS608" s="77">
        <f t="shared" si="1012"/>
        <v>1</v>
      </c>
      <c r="CT608" s="77">
        <f t="shared" si="1012"/>
        <v>1</v>
      </c>
      <c r="CU608" s="91"/>
      <c r="CV608" s="77">
        <f>(IF(X608="","",IF(RIGHT(X608,2)="10",RIGHT(X608,2),RIGHT(X608,1))+0))</f>
        <v>0</v>
      </c>
      <c r="CW608" s="77">
        <f>(IF(Y608="","",IF(RIGHT(Y608,2)="10",RIGHT(Y608,2),RIGHT(Y608,1))+0))</f>
        <v>0</v>
      </c>
      <c r="CX608" s="77">
        <f>(IF(Z608="","",IF(RIGHT(Z608,2)="10",RIGHT(Z608,2),RIGHT(Z608,1))+0))</f>
        <v>0</v>
      </c>
      <c r="CY608" s="77">
        <f>(IF(AA608="","",IF(RIGHT(AA608,2)="10",RIGHT(AA608,2),RIGHT(AA608,1))+0))</f>
        <v>2</v>
      </c>
      <c r="CZ608" s="92">
        <f>(IF(AB608="","",IF(RIGHT(AB608,2)="10",RIGHT(AB608,2),RIGHT(AB608,1))+0))</f>
        <v>0</v>
      </c>
      <c r="DA608" s="77"/>
      <c r="DB608" s="77"/>
      <c r="DC608" s="77"/>
      <c r="DD608" s="77"/>
      <c r="DE608" s="77"/>
      <c r="DF608" s="77"/>
      <c r="DG608" s="77"/>
      <c r="DH608" s="77"/>
      <c r="DJ608" s="90" t="str">
        <f t="shared" si="1034"/>
        <v>H</v>
      </c>
      <c r="DK608" s="77" t="str">
        <f t="shared" si="1034"/>
        <v>H</v>
      </c>
      <c r="DL608" s="77" t="str">
        <f t="shared" si="1034"/>
        <v>H</v>
      </c>
      <c r="DM608" s="77" t="str">
        <f t="shared" si="1034"/>
        <v>H</v>
      </c>
      <c r="DN608" s="77" t="str">
        <f t="shared" si="1034"/>
        <v>H</v>
      </c>
      <c r="DO608" s="77" t="str">
        <f t="shared" si="1034"/>
        <v>H</v>
      </c>
      <c r="DP608" s="77" t="str">
        <f t="shared" si="1013"/>
        <v>H</v>
      </c>
      <c r="DQ608" s="77" t="str">
        <f t="shared" si="1013"/>
        <v>H</v>
      </c>
      <c r="DR608" s="77" t="str">
        <f t="shared" si="1013"/>
        <v>H</v>
      </c>
      <c r="DS608" s="77" t="str">
        <f t="shared" si="1013"/>
        <v>H</v>
      </c>
      <c r="DT608" s="91"/>
      <c r="DU608" s="77" t="str">
        <f>(IF(X608="","",IF(BW608&gt;CV608,"H",IF(BW608&lt;CV608,"A","D"))))</f>
        <v>H</v>
      </c>
      <c r="DV608" s="77" t="str">
        <f>(IF(Y608="","",IF(BX608&gt;CW608,"H",IF(BX608&lt;CW608,"A","D"))))</f>
        <v>H</v>
      </c>
      <c r="DW608" s="77" t="str">
        <f>(IF(Z608="","",IF(BY608&gt;CX608,"H",IF(BY608&lt;CX608,"A","D"))))</f>
        <v>H</v>
      </c>
      <c r="DX608" s="77" t="str">
        <f>(IF(AA608="","",IF(BZ608&gt;CY608,"H",IF(BZ608&lt;CY608,"A","D"))))</f>
        <v>H</v>
      </c>
      <c r="DY608" s="92" t="str">
        <f>(IF(AB608="","",IF(CA608&gt;CZ608,"H",IF(CA608&lt;CZ608,"A","D"))))</f>
        <v>H</v>
      </c>
      <c r="DZ608" s="56"/>
      <c r="EA608" s="56"/>
      <c r="EB608" s="56"/>
      <c r="EC608" s="56"/>
      <c r="ED608" s="56"/>
      <c r="EE608" s="56"/>
      <c r="EF608" s="56"/>
      <c r="EG608" s="56"/>
      <c r="EI608" s="53" t="str">
        <f t="shared" si="1014"/>
        <v>Maidenhead United</v>
      </c>
      <c r="EJ608" s="79">
        <f t="shared" si="1035"/>
        <v>30</v>
      </c>
      <c r="EK608" s="80">
        <f t="shared" si="1015"/>
        <v>15</v>
      </c>
      <c r="EL608" s="80">
        <f t="shared" si="1016"/>
        <v>0</v>
      </c>
      <c r="EM608" s="80">
        <f t="shared" si="1017"/>
        <v>0</v>
      </c>
      <c r="EN608" s="80">
        <f>COUNTIF(DT$598:DT$613,"A")</f>
        <v>9</v>
      </c>
      <c r="EO608" s="80">
        <f>COUNTIF(DT$598:DT$613,"D")</f>
        <v>4</v>
      </c>
      <c r="EP608" s="80">
        <f>COUNTIF(DT$598:DT$613,"H")</f>
        <v>2</v>
      </c>
      <c r="EQ608" s="79">
        <f t="shared" si="1036"/>
        <v>24</v>
      </c>
      <c r="ER608" s="79">
        <f t="shared" si="1018"/>
        <v>4</v>
      </c>
      <c r="ES608" s="79">
        <f t="shared" si="1018"/>
        <v>2</v>
      </c>
      <c r="ET608" s="81">
        <f>SUM($BL608:$CI608)+SUM(CU$598:CU$613)</f>
        <v>93</v>
      </c>
      <c r="EU608" s="81">
        <f>SUM($CK608:$DH608)+SUM(BV$598:BV$613)</f>
        <v>35</v>
      </c>
      <c r="EV608" s="79">
        <f t="shared" si="1019"/>
        <v>52</v>
      </c>
      <c r="EW608" s="136">
        <f t="shared" si="1020"/>
        <v>2.657142857142857</v>
      </c>
      <c r="EX608" s="78"/>
      <c r="EY608" s="80">
        <f t="shared" si="1021"/>
        <v>30</v>
      </c>
      <c r="EZ608" s="80">
        <f t="shared" si="1022"/>
        <v>24</v>
      </c>
      <c r="FA608" s="80">
        <f t="shared" si="1023"/>
        <v>4</v>
      </c>
      <c r="FB608" s="80">
        <f t="shared" si="1024"/>
        <v>2</v>
      </c>
      <c r="FC608" s="80">
        <f t="shared" si="1025"/>
        <v>93</v>
      </c>
      <c r="FD608" s="80">
        <f t="shared" si="1026"/>
        <v>35</v>
      </c>
      <c r="FE608" s="80">
        <f t="shared" si="1027"/>
        <v>52</v>
      </c>
      <c r="FF608" s="80">
        <f t="shared" si="1028"/>
        <v>2.657142857142857</v>
      </c>
      <c r="FH608" s="54">
        <f t="shared" si="1037"/>
        <v>0</v>
      </c>
      <c r="FI608" s="54">
        <f t="shared" si="1038"/>
        <v>0</v>
      </c>
      <c r="FJ608" s="54">
        <f t="shared" si="1029"/>
        <v>0</v>
      </c>
      <c r="FK608" s="54">
        <f t="shared" si="1029"/>
        <v>0</v>
      </c>
      <c r="FL608" s="54">
        <f t="shared" si="1029"/>
        <v>0</v>
      </c>
      <c r="FM608" s="54">
        <f t="shared" si="1029"/>
        <v>0</v>
      </c>
      <c r="FN608" s="54">
        <f t="shared" si="1029"/>
        <v>0</v>
      </c>
      <c r="FO608" s="54">
        <f t="shared" si="1029"/>
        <v>0</v>
      </c>
      <c r="FQ608" s="54" t="str">
        <f t="shared" si="1008"/>
        <v/>
      </c>
      <c r="FR608" s="54" t="str">
        <f t="shared" si="1009"/>
        <v/>
      </c>
      <c r="FS608" s="54" t="str">
        <f t="shared" si="1030"/>
        <v/>
      </c>
      <c r="FT608" s="54" t="str">
        <f t="shared" si="1031"/>
        <v/>
      </c>
      <c r="FU608" s="54" t="str">
        <f t="shared" si="1031"/>
        <v/>
      </c>
      <c r="FV608" s="54" t="str">
        <f t="shared" si="976"/>
        <v/>
      </c>
      <c r="FW608" s="54" t="str">
        <f t="shared" si="976"/>
        <v/>
      </c>
      <c r="FX608" s="54" t="str">
        <f t="shared" si="976"/>
        <v/>
      </c>
      <c r="FY608" s="54" t="s">
        <v>1368</v>
      </c>
      <c r="FZ608" s="58"/>
      <c r="GA608" s="59"/>
      <c r="GB608" s="433" t="s">
        <v>1439</v>
      </c>
      <c r="GC608" s="433"/>
      <c r="GD608" s="433"/>
      <c r="GE608" s="433"/>
      <c r="GF608" s="433"/>
      <c r="GG608" s="433"/>
      <c r="GH608" s="433"/>
      <c r="GI608" s="433"/>
    </row>
    <row r="609" spans="1:192" s="54" customFormat="1" ht="12" x14ac:dyDescent="0.25">
      <c r="A609" s="54">
        <v>12</v>
      </c>
      <c r="B609" s="54" t="s">
        <v>1250</v>
      </c>
      <c r="C609" s="56">
        <v>30</v>
      </c>
      <c r="D609" s="56">
        <v>8</v>
      </c>
      <c r="E609" s="56">
        <v>5</v>
      </c>
      <c r="F609" s="56">
        <v>17</v>
      </c>
      <c r="G609" s="56">
        <v>51</v>
      </c>
      <c r="H609" s="56">
        <v>81</v>
      </c>
      <c r="I609" s="57">
        <v>21</v>
      </c>
      <c r="J609" s="69">
        <f t="shared" si="1010"/>
        <v>0.62962962962962965</v>
      </c>
      <c r="L609" s="82" t="s">
        <v>1139</v>
      </c>
      <c r="M609" s="253" t="s">
        <v>410</v>
      </c>
      <c r="N609" s="59" t="s">
        <v>103</v>
      </c>
      <c r="O609" s="59" t="s">
        <v>459</v>
      </c>
      <c r="P609" s="59" t="s">
        <v>269</v>
      </c>
      <c r="Q609" s="59" t="s">
        <v>62</v>
      </c>
      <c r="R609" s="84" t="s">
        <v>304</v>
      </c>
      <c r="S609" s="59" t="s">
        <v>62</v>
      </c>
      <c r="T609" s="59" t="s">
        <v>416</v>
      </c>
      <c r="U609" s="59" t="s">
        <v>148</v>
      </c>
      <c r="V609" s="59" t="s">
        <v>103</v>
      </c>
      <c r="W609" s="59" t="s">
        <v>148</v>
      </c>
      <c r="X609" s="83"/>
      <c r="Y609" s="59" t="s">
        <v>62</v>
      </c>
      <c r="Z609" s="59" t="s">
        <v>150</v>
      </c>
      <c r="AA609" s="59" t="s">
        <v>74</v>
      </c>
      <c r="AB609" s="85" t="s">
        <v>58</v>
      </c>
      <c r="AE609" s="59"/>
      <c r="AF609" s="59"/>
      <c r="AG609" s="59"/>
      <c r="AH609" s="59"/>
      <c r="AI609" s="59"/>
      <c r="AL609" s="82" t="s">
        <v>1139</v>
      </c>
      <c r="AM609" s="253" t="s">
        <v>256</v>
      </c>
      <c r="AN609" s="59" t="s">
        <v>589</v>
      </c>
      <c r="AO609" s="59" t="s">
        <v>264</v>
      </c>
      <c r="AP609" s="59" t="s">
        <v>284</v>
      </c>
      <c r="AQ609" s="59" t="s">
        <v>587</v>
      </c>
      <c r="AR609" s="84" t="s">
        <v>1155</v>
      </c>
      <c r="AS609" s="59" t="s">
        <v>1418</v>
      </c>
      <c r="AT609" s="59" t="s">
        <v>573</v>
      </c>
      <c r="AU609" s="59" t="s">
        <v>594</v>
      </c>
      <c r="AV609" s="59" t="s">
        <v>433</v>
      </c>
      <c r="AW609" s="59" t="s">
        <v>248</v>
      </c>
      <c r="AX609" s="83"/>
      <c r="AY609" s="59" t="s">
        <v>238</v>
      </c>
      <c r="AZ609" s="59" t="s">
        <v>590</v>
      </c>
      <c r="BA609" s="59" t="s">
        <v>583</v>
      </c>
      <c r="BB609" s="85" t="s">
        <v>598</v>
      </c>
      <c r="BE609" s="59"/>
      <c r="BF609" s="59"/>
      <c r="BG609" s="59"/>
      <c r="BH609" s="59"/>
      <c r="BI609" s="59"/>
      <c r="BL609" s="90">
        <f t="shared" si="1032"/>
        <v>2</v>
      </c>
      <c r="BM609" s="77">
        <f t="shared" si="1032"/>
        <v>1</v>
      </c>
      <c r="BN609" s="77">
        <f t="shared" si="1032"/>
        <v>5</v>
      </c>
      <c r="BO609" s="77">
        <f t="shared" si="1032"/>
        <v>7</v>
      </c>
      <c r="BP609" s="77">
        <f t="shared" si="1032"/>
        <v>1</v>
      </c>
      <c r="BQ609" s="77">
        <f t="shared" si="1032"/>
        <v>4</v>
      </c>
      <c r="BR609" s="77">
        <f t="shared" si="1011"/>
        <v>1</v>
      </c>
      <c r="BS609" s="77">
        <f t="shared" si="1011"/>
        <v>6</v>
      </c>
      <c r="BT609" s="77">
        <f t="shared" si="1011"/>
        <v>0</v>
      </c>
      <c r="BU609" s="77">
        <f t="shared" si="1011"/>
        <v>1</v>
      </c>
      <c r="BV609" s="77">
        <f>(IF(W609="","",(IF(MID(W609,2,1)="-",LEFT(W609,1),LEFT(W609,2)))+0))</f>
        <v>0</v>
      </c>
      <c r="BW609" s="91"/>
      <c r="BX609" s="77">
        <f>(IF(Y609="","",(IF(MID(Y609,2,1)="-",LEFT(Y609,1),LEFT(Y609,2)))+0))</f>
        <v>1</v>
      </c>
      <c r="BY609" s="77">
        <f>(IF(Z609="","",(IF(MID(Z609,2,1)="-",LEFT(Z609,1),LEFT(Z609,2)))+0))</f>
        <v>3</v>
      </c>
      <c r="BZ609" s="77">
        <f>(IF(AA609="","",(IF(MID(AA609,2,1)="-",LEFT(AA609,1),LEFT(AA609,2)))+0))</f>
        <v>1</v>
      </c>
      <c r="CA609" s="92">
        <f>(IF(AB609="","",(IF(MID(AB609,2,1)="-",LEFT(AB609,1),LEFT(AB609,2)))+0))</f>
        <v>5</v>
      </c>
      <c r="CB609" s="77"/>
      <c r="CC609" s="77"/>
      <c r="CD609" s="77"/>
      <c r="CE609" s="77"/>
      <c r="CF609" s="77"/>
      <c r="CG609" s="77"/>
      <c r="CH609" s="77"/>
      <c r="CI609" s="77"/>
      <c r="CJ609" s="78"/>
      <c r="CK609" s="90">
        <f t="shared" si="1033"/>
        <v>6</v>
      </c>
      <c r="CL609" s="77">
        <f t="shared" si="1033"/>
        <v>3</v>
      </c>
      <c r="CM609" s="77">
        <f t="shared" si="1033"/>
        <v>3</v>
      </c>
      <c r="CN609" s="77">
        <f t="shared" si="1033"/>
        <v>1</v>
      </c>
      <c r="CO609" s="77">
        <f t="shared" si="1033"/>
        <v>1</v>
      </c>
      <c r="CP609" s="77">
        <f t="shared" si="1033"/>
        <v>2</v>
      </c>
      <c r="CQ609" s="77">
        <f t="shared" si="1012"/>
        <v>1</v>
      </c>
      <c r="CR609" s="77">
        <f t="shared" si="1012"/>
        <v>2</v>
      </c>
      <c r="CS609" s="77">
        <f t="shared" si="1012"/>
        <v>1</v>
      </c>
      <c r="CT609" s="77">
        <f t="shared" si="1012"/>
        <v>3</v>
      </c>
      <c r="CU609" s="77">
        <f>(IF(W609="","",IF(RIGHT(W609,2)="10",RIGHT(W609,2),RIGHT(W609,1))+0))</f>
        <v>1</v>
      </c>
      <c r="CV609" s="91"/>
      <c r="CW609" s="77">
        <f>(IF(Y609="","",IF(RIGHT(Y609,2)="10",RIGHT(Y609,2),RIGHT(Y609,1))+0))</f>
        <v>1</v>
      </c>
      <c r="CX609" s="77">
        <f>(IF(Z609="","",IF(RIGHT(Z609,2)="10",RIGHT(Z609,2),RIGHT(Z609,1))+0))</f>
        <v>1</v>
      </c>
      <c r="CY609" s="77">
        <f>(IF(AA609="","",IF(RIGHT(AA609,2)="10",RIGHT(AA609,2),RIGHT(AA609,1))+0))</f>
        <v>2</v>
      </c>
      <c r="CZ609" s="92">
        <f>(IF(AB609="","",IF(RIGHT(AB609,2)="10",RIGHT(AB609,2),RIGHT(AB609,1))+0))</f>
        <v>1</v>
      </c>
      <c r="DA609" s="77"/>
      <c r="DB609" s="77"/>
      <c r="DC609" s="77"/>
      <c r="DD609" s="77"/>
      <c r="DE609" s="77"/>
      <c r="DF609" s="77"/>
      <c r="DG609" s="77"/>
      <c r="DH609" s="77"/>
      <c r="DJ609" s="90" t="str">
        <f t="shared" si="1034"/>
        <v>A</v>
      </c>
      <c r="DK609" s="77" t="str">
        <f t="shared" si="1034"/>
        <v>A</v>
      </c>
      <c r="DL609" s="77" t="str">
        <f t="shared" si="1034"/>
        <v>H</v>
      </c>
      <c r="DM609" s="77" t="str">
        <f t="shared" si="1034"/>
        <v>H</v>
      </c>
      <c r="DN609" s="77" t="str">
        <f t="shared" si="1034"/>
        <v>D</v>
      </c>
      <c r="DO609" s="77" t="str">
        <f t="shared" si="1034"/>
        <v>H</v>
      </c>
      <c r="DP609" s="77" t="str">
        <f t="shared" si="1013"/>
        <v>D</v>
      </c>
      <c r="DQ609" s="77" t="str">
        <f t="shared" si="1013"/>
        <v>H</v>
      </c>
      <c r="DR609" s="77" t="str">
        <f t="shared" si="1013"/>
        <v>A</v>
      </c>
      <c r="DS609" s="77" t="str">
        <f t="shared" si="1013"/>
        <v>A</v>
      </c>
      <c r="DT609" s="77" t="str">
        <f>(IF(W609="","",IF(BV609&gt;CU609,"H",IF(BV609&lt;CU609,"A","D"))))</f>
        <v>A</v>
      </c>
      <c r="DU609" s="91"/>
      <c r="DV609" s="77" t="str">
        <f>(IF(Y609="","",IF(BX609&gt;CW609,"H",IF(BX609&lt;CW609,"A","D"))))</f>
        <v>D</v>
      </c>
      <c r="DW609" s="77" t="str">
        <f>(IF(Z609="","",IF(BY609&gt;CX609,"H",IF(BY609&lt;CX609,"A","D"))))</f>
        <v>H</v>
      </c>
      <c r="DX609" s="77" t="str">
        <f>(IF(AA609="","",IF(BZ609&gt;CY609,"H",IF(BZ609&lt;CY609,"A","D"))))</f>
        <v>A</v>
      </c>
      <c r="DY609" s="92" t="str">
        <f>(IF(AB609="","",IF(CA609&gt;CZ609,"H",IF(CA609&lt;CZ609,"A","D"))))</f>
        <v>H</v>
      </c>
      <c r="DZ609" s="56"/>
      <c r="EA609" s="56"/>
      <c r="EB609" s="56"/>
      <c r="EC609" s="56"/>
      <c r="ED609" s="56"/>
      <c r="EE609" s="56"/>
      <c r="EF609" s="56"/>
      <c r="EG609" s="56"/>
      <c r="EI609" s="53" t="str">
        <f t="shared" si="1014"/>
        <v>Slough Town</v>
      </c>
      <c r="EJ609" s="79">
        <f t="shared" si="1035"/>
        <v>30</v>
      </c>
      <c r="EK609" s="80">
        <f t="shared" si="1015"/>
        <v>6</v>
      </c>
      <c r="EL609" s="80">
        <f t="shared" si="1016"/>
        <v>3</v>
      </c>
      <c r="EM609" s="80">
        <f t="shared" si="1017"/>
        <v>6</v>
      </c>
      <c r="EN609" s="80">
        <f>COUNTIF(DU$598:DU$613,"A")</f>
        <v>6</v>
      </c>
      <c r="EO609" s="80">
        <f>COUNTIF(DU$598:DU$613,"D")</f>
        <v>2</v>
      </c>
      <c r="EP609" s="80">
        <f>COUNTIF(DU$598:DU$613,"H")</f>
        <v>7</v>
      </c>
      <c r="EQ609" s="79">
        <f t="shared" si="1036"/>
        <v>12</v>
      </c>
      <c r="ER609" s="79">
        <f t="shared" si="1018"/>
        <v>5</v>
      </c>
      <c r="ES609" s="79">
        <f t="shared" si="1018"/>
        <v>13</v>
      </c>
      <c r="ET609" s="430">
        <f>SUM($BL609:$CI609)+SUM(CV$598:CV$613)</f>
        <v>64</v>
      </c>
      <c r="EU609" s="432">
        <f>SUM($CK609:$DH609)+SUM(BW$598:BW$613)</f>
        <v>57</v>
      </c>
      <c r="EV609" s="79">
        <f t="shared" si="1019"/>
        <v>29</v>
      </c>
      <c r="EW609" s="136">
        <f t="shared" si="1020"/>
        <v>1.1228070175438596</v>
      </c>
      <c r="EX609" s="78"/>
      <c r="EY609" s="80">
        <f t="shared" si="1021"/>
        <v>30</v>
      </c>
      <c r="EZ609" s="80">
        <f t="shared" si="1022"/>
        <v>12</v>
      </c>
      <c r="FA609" s="80">
        <f t="shared" si="1023"/>
        <v>5</v>
      </c>
      <c r="FB609" s="80">
        <f t="shared" si="1024"/>
        <v>13</v>
      </c>
      <c r="FC609" s="80">
        <f t="shared" si="1025"/>
        <v>64</v>
      </c>
      <c r="FD609" s="80">
        <f t="shared" si="1026"/>
        <v>57</v>
      </c>
      <c r="FE609" s="80">
        <f t="shared" si="1027"/>
        <v>29</v>
      </c>
      <c r="FF609" s="80">
        <f t="shared" si="1028"/>
        <v>1.1228070175438596</v>
      </c>
      <c r="FH609" s="54">
        <f t="shared" si="1037"/>
        <v>0</v>
      </c>
      <c r="FI609" s="54">
        <f t="shared" si="1038"/>
        <v>0</v>
      </c>
      <c r="FJ609" s="54">
        <f t="shared" si="1029"/>
        <v>0</v>
      </c>
      <c r="FK609" s="54">
        <f t="shared" si="1029"/>
        <v>0</v>
      </c>
      <c r="FL609" s="54">
        <f t="shared" si="1029"/>
        <v>0</v>
      </c>
      <c r="FM609" s="54">
        <f t="shared" si="1029"/>
        <v>0</v>
      </c>
      <c r="FN609" s="54">
        <f t="shared" si="1029"/>
        <v>0</v>
      </c>
      <c r="FO609" s="54">
        <f t="shared" si="1029"/>
        <v>0</v>
      </c>
      <c r="FQ609" s="54" t="str">
        <f t="shared" si="1008"/>
        <v/>
      </c>
      <c r="FR609" s="54" t="str">
        <f t="shared" si="1009"/>
        <v/>
      </c>
      <c r="FS609" s="54" t="str">
        <f t="shared" si="1030"/>
        <v/>
      </c>
      <c r="FT609" s="54" t="str">
        <f t="shared" si="1031"/>
        <v/>
      </c>
      <c r="FU609" s="54" t="str">
        <f t="shared" si="1031"/>
        <v/>
      </c>
      <c r="FV609" s="54" t="str">
        <f t="shared" si="976"/>
        <v/>
      </c>
      <c r="FW609" s="54" t="str">
        <f t="shared" si="976"/>
        <v/>
      </c>
      <c r="FX609" s="54" t="str">
        <f t="shared" si="976"/>
        <v/>
      </c>
      <c r="FY609" s="61" t="s">
        <v>1295</v>
      </c>
      <c r="FZ609" s="58"/>
      <c r="GA609" s="59"/>
      <c r="GB609" s="433" t="s">
        <v>1440</v>
      </c>
      <c r="GC609" s="433"/>
      <c r="GD609" s="433"/>
      <c r="GE609" s="433"/>
      <c r="GF609" s="433"/>
      <c r="GG609" s="433"/>
      <c r="GH609" s="433"/>
      <c r="GI609" s="433"/>
    </row>
    <row r="610" spans="1:192" s="54" customFormat="1" ht="12" x14ac:dyDescent="0.25">
      <c r="A610" s="54">
        <v>13</v>
      </c>
      <c r="B610" s="54" t="s">
        <v>1150</v>
      </c>
      <c r="C610" s="56">
        <v>30</v>
      </c>
      <c r="D610" s="56">
        <v>7</v>
      </c>
      <c r="E610" s="56">
        <v>6</v>
      </c>
      <c r="F610" s="56">
        <v>17</v>
      </c>
      <c r="G610" s="56">
        <v>61</v>
      </c>
      <c r="H610" s="56">
        <v>87</v>
      </c>
      <c r="I610" s="57">
        <v>20</v>
      </c>
      <c r="J610" s="69">
        <f t="shared" si="1010"/>
        <v>0.70114942528735635</v>
      </c>
      <c r="L610" s="82" t="s">
        <v>1146</v>
      </c>
      <c r="M610" s="253" t="s">
        <v>410</v>
      </c>
      <c r="N610" s="59" t="s">
        <v>103</v>
      </c>
      <c r="O610" s="59" t="s">
        <v>60</v>
      </c>
      <c r="P610" s="59" t="s">
        <v>77</v>
      </c>
      <c r="Q610" s="59" t="s">
        <v>62</v>
      </c>
      <c r="R610" s="84" t="s">
        <v>62</v>
      </c>
      <c r="S610" s="59" t="s">
        <v>110</v>
      </c>
      <c r="T610" s="59" t="s">
        <v>74</v>
      </c>
      <c r="U610" s="59" t="s">
        <v>62</v>
      </c>
      <c r="V610" s="59" t="s">
        <v>87</v>
      </c>
      <c r="W610" s="59" t="s">
        <v>74</v>
      </c>
      <c r="X610" s="59" t="s">
        <v>74</v>
      </c>
      <c r="Y610" s="83"/>
      <c r="Z610" s="59" t="s">
        <v>60</v>
      </c>
      <c r="AA610" s="59" t="s">
        <v>150</v>
      </c>
      <c r="AB610" s="85" t="s">
        <v>459</v>
      </c>
      <c r="AE610" s="59"/>
      <c r="AF610" s="59"/>
      <c r="AG610" s="59"/>
      <c r="AH610" s="59"/>
      <c r="AI610" s="59"/>
      <c r="AL610" s="82" t="s">
        <v>1146</v>
      </c>
      <c r="AM610" s="253" t="s">
        <v>583</v>
      </c>
      <c r="AN610" s="59" t="s">
        <v>266</v>
      </c>
      <c r="AO610" s="59" t="s">
        <v>575</v>
      </c>
      <c r="AP610" s="59" t="s">
        <v>587</v>
      </c>
      <c r="AQ610" s="59" t="s">
        <v>584</v>
      </c>
      <c r="AR610" s="84" t="s">
        <v>284</v>
      </c>
      <c r="AS610" s="59" t="s">
        <v>594</v>
      </c>
      <c r="AT610" s="59" t="s">
        <v>1425</v>
      </c>
      <c r="AU610" s="59" t="s">
        <v>1418</v>
      </c>
      <c r="AV610" s="59" t="s">
        <v>256</v>
      </c>
      <c r="AW610" s="59" t="s">
        <v>573</v>
      </c>
      <c r="AX610" s="59" t="s">
        <v>241</v>
      </c>
      <c r="AY610" s="83"/>
      <c r="AZ610" s="59" t="s">
        <v>271</v>
      </c>
      <c r="BA610" s="59" t="s">
        <v>731</v>
      </c>
      <c r="BB610" s="85" t="s">
        <v>702</v>
      </c>
      <c r="BE610" s="59"/>
      <c r="BF610" s="59"/>
      <c r="BG610" s="59"/>
      <c r="BH610" s="59"/>
      <c r="BI610" s="59"/>
      <c r="BL610" s="90">
        <f t="shared" si="1032"/>
        <v>2</v>
      </c>
      <c r="BM610" s="77">
        <f t="shared" si="1032"/>
        <v>1</v>
      </c>
      <c r="BN610" s="77">
        <f t="shared" si="1032"/>
        <v>4</v>
      </c>
      <c r="BO610" s="77">
        <f t="shared" si="1032"/>
        <v>2</v>
      </c>
      <c r="BP610" s="77">
        <f t="shared" si="1032"/>
        <v>1</v>
      </c>
      <c r="BQ610" s="77">
        <f t="shared" si="1032"/>
        <v>1</v>
      </c>
      <c r="BR610" s="77">
        <f t="shared" si="1011"/>
        <v>1</v>
      </c>
      <c r="BS610" s="77">
        <f t="shared" si="1011"/>
        <v>1</v>
      </c>
      <c r="BT610" s="77">
        <f t="shared" si="1011"/>
        <v>1</v>
      </c>
      <c r="BU610" s="77">
        <f t="shared" si="1011"/>
        <v>3</v>
      </c>
      <c r="BV610" s="77">
        <f>(IF(W610="","",(IF(MID(W610,2,1)="-",LEFT(W610,1),LEFT(W610,2)))+0))</f>
        <v>1</v>
      </c>
      <c r="BW610" s="77">
        <f>(IF(X610="","",(IF(MID(X610,2,1)="-",LEFT(X610,1),LEFT(X610,2)))+0))</f>
        <v>1</v>
      </c>
      <c r="BX610" s="91"/>
      <c r="BY610" s="77">
        <f>(IF(Z610="","",(IF(MID(Z610,2,1)="-",LEFT(Z610,1),LEFT(Z610,2)))+0))</f>
        <v>4</v>
      </c>
      <c r="BZ610" s="77">
        <f>(IF(AA610="","",(IF(MID(AA610,2,1)="-",LEFT(AA610,1),LEFT(AA610,2)))+0))</f>
        <v>3</v>
      </c>
      <c r="CA610" s="92">
        <f>(IF(AB610="","",(IF(MID(AB610,2,1)="-",LEFT(AB610,1),LEFT(AB610,2)))+0))</f>
        <v>5</v>
      </c>
      <c r="CB610" s="77"/>
      <c r="CC610" s="77"/>
      <c r="CD610" s="77"/>
      <c r="CE610" s="77"/>
      <c r="CF610" s="77"/>
      <c r="CG610" s="77"/>
      <c r="CH610" s="77"/>
      <c r="CI610" s="77"/>
      <c r="CJ610" s="78"/>
      <c r="CK610" s="90">
        <f t="shared" si="1033"/>
        <v>6</v>
      </c>
      <c r="CL610" s="77">
        <f t="shared" si="1033"/>
        <v>3</v>
      </c>
      <c r="CM610" s="77">
        <f t="shared" si="1033"/>
        <v>1</v>
      </c>
      <c r="CN610" s="77">
        <f t="shared" si="1033"/>
        <v>1</v>
      </c>
      <c r="CO610" s="77">
        <f t="shared" si="1033"/>
        <v>1</v>
      </c>
      <c r="CP610" s="77">
        <f t="shared" si="1033"/>
        <v>1</v>
      </c>
      <c r="CQ610" s="77">
        <f t="shared" si="1012"/>
        <v>7</v>
      </c>
      <c r="CR610" s="77">
        <f t="shared" si="1012"/>
        <v>2</v>
      </c>
      <c r="CS610" s="77">
        <f t="shared" si="1012"/>
        <v>1</v>
      </c>
      <c r="CT610" s="77">
        <f t="shared" si="1012"/>
        <v>3</v>
      </c>
      <c r="CU610" s="77">
        <f>(IF(W610="","",IF(RIGHT(W610,2)="10",RIGHT(W610,2),RIGHT(W610,1))+0))</f>
        <v>2</v>
      </c>
      <c r="CV610" s="77">
        <f>(IF(X610="","",IF(RIGHT(X610,2)="10",RIGHT(X610,2),RIGHT(X610,1))+0))</f>
        <v>2</v>
      </c>
      <c r="CW610" s="91"/>
      <c r="CX610" s="77">
        <f>(IF(Z610="","",IF(RIGHT(Z610,2)="10",RIGHT(Z610,2),RIGHT(Z610,1))+0))</f>
        <v>1</v>
      </c>
      <c r="CY610" s="77">
        <f>(IF(AA610="","",IF(RIGHT(AA610,2)="10",RIGHT(AA610,2),RIGHT(AA610,1))+0))</f>
        <v>1</v>
      </c>
      <c r="CZ610" s="92">
        <f>(IF(AB610="","",IF(RIGHT(AB610,2)="10",RIGHT(AB610,2),RIGHT(AB610,1))+0))</f>
        <v>3</v>
      </c>
      <c r="DA610" s="77"/>
      <c r="DB610" s="77"/>
      <c r="DC610" s="77"/>
      <c r="DD610" s="77"/>
      <c r="DE610" s="77"/>
      <c r="DF610" s="77"/>
      <c r="DG610" s="77"/>
      <c r="DH610" s="77"/>
      <c r="DJ610" s="90" t="str">
        <f t="shared" si="1034"/>
        <v>A</v>
      </c>
      <c r="DK610" s="77" t="str">
        <f t="shared" si="1034"/>
        <v>A</v>
      </c>
      <c r="DL610" s="77" t="str">
        <f t="shared" si="1034"/>
        <v>H</v>
      </c>
      <c r="DM610" s="77" t="str">
        <f t="shared" si="1034"/>
        <v>H</v>
      </c>
      <c r="DN610" s="77" t="str">
        <f t="shared" si="1034"/>
        <v>D</v>
      </c>
      <c r="DO610" s="77" t="str">
        <f t="shared" si="1034"/>
        <v>D</v>
      </c>
      <c r="DP610" s="77" t="str">
        <f t="shared" si="1013"/>
        <v>A</v>
      </c>
      <c r="DQ610" s="77" t="str">
        <f t="shared" si="1013"/>
        <v>A</v>
      </c>
      <c r="DR610" s="77" t="str">
        <f t="shared" si="1013"/>
        <v>D</v>
      </c>
      <c r="DS610" s="77" t="str">
        <f t="shared" si="1013"/>
        <v>D</v>
      </c>
      <c r="DT610" s="77" t="str">
        <f>(IF(W610="","",IF(BV610&gt;CU610,"H",IF(BV610&lt;CU610,"A","D"))))</f>
        <v>A</v>
      </c>
      <c r="DU610" s="77" t="str">
        <f>(IF(X610="","",IF(BW610&gt;CV610,"H",IF(BW610&lt;CV610,"A","D"))))</f>
        <v>A</v>
      </c>
      <c r="DV610" s="91"/>
      <c r="DW610" s="77" t="str">
        <f>(IF(Z610="","",IF(BY610&gt;CX610,"H",IF(BY610&lt;CX610,"A","D"))))</f>
        <v>H</v>
      </c>
      <c r="DX610" s="77" t="str">
        <f>(IF(AA610="","",IF(BZ610&gt;CY610,"H",IF(BZ610&lt;CY610,"A","D"))))</f>
        <v>H</v>
      </c>
      <c r="DY610" s="92" t="str">
        <f>(IF(AB610="","",IF(CA610&gt;CZ610,"H",IF(CA610&lt;CZ610,"A","D"))))</f>
        <v>H</v>
      </c>
      <c r="DZ610" s="56"/>
      <c r="EA610" s="56"/>
      <c r="EB610" s="56"/>
      <c r="EC610" s="56"/>
      <c r="ED610" s="56"/>
      <c r="EE610" s="56"/>
      <c r="EF610" s="56"/>
      <c r="EG610" s="56"/>
      <c r="EI610" s="53" t="str">
        <f t="shared" si="1014"/>
        <v>Uxbridge</v>
      </c>
      <c r="EJ610" s="79">
        <f t="shared" si="1035"/>
        <v>30</v>
      </c>
      <c r="EK610" s="80">
        <f t="shared" si="1015"/>
        <v>5</v>
      </c>
      <c r="EL610" s="80">
        <f t="shared" si="1016"/>
        <v>4</v>
      </c>
      <c r="EM610" s="80">
        <f t="shared" si="1017"/>
        <v>6</v>
      </c>
      <c r="EN610" s="80">
        <f>COUNTIF(DV$598:DV$613,"A")</f>
        <v>8</v>
      </c>
      <c r="EO610" s="80">
        <f>COUNTIF(DV$598:DV$613,"D")</f>
        <v>2</v>
      </c>
      <c r="EP610" s="80">
        <f>COUNTIF(DV$598:DV$613,"H")</f>
        <v>5</v>
      </c>
      <c r="EQ610" s="79">
        <f t="shared" si="1036"/>
        <v>13</v>
      </c>
      <c r="ER610" s="79">
        <f t="shared" si="1018"/>
        <v>6</v>
      </c>
      <c r="ES610" s="79">
        <f t="shared" si="1018"/>
        <v>11</v>
      </c>
      <c r="ET610" s="81">
        <f>SUM($BL610:$CI610)+SUM(CW$598:CW$613)</f>
        <v>55</v>
      </c>
      <c r="EU610" s="81">
        <f>SUM($CK610:$DH610)+SUM(BX$598:BX$613)</f>
        <v>53</v>
      </c>
      <c r="EV610" s="79">
        <f t="shared" si="1019"/>
        <v>32</v>
      </c>
      <c r="EW610" s="136">
        <f t="shared" si="1020"/>
        <v>1.0377358490566038</v>
      </c>
      <c r="EX610" s="78"/>
      <c r="EY610" s="80">
        <f t="shared" si="1021"/>
        <v>30</v>
      </c>
      <c r="EZ610" s="80">
        <f t="shared" si="1022"/>
        <v>13</v>
      </c>
      <c r="FA610" s="80">
        <f t="shared" si="1023"/>
        <v>6</v>
      </c>
      <c r="FB610" s="80">
        <f t="shared" si="1024"/>
        <v>11</v>
      </c>
      <c r="FC610" s="80">
        <f t="shared" si="1025"/>
        <v>55</v>
      </c>
      <c r="FD610" s="80">
        <f t="shared" si="1026"/>
        <v>53</v>
      </c>
      <c r="FE610" s="80">
        <f t="shared" si="1027"/>
        <v>32</v>
      </c>
      <c r="FF610" s="80">
        <f t="shared" si="1028"/>
        <v>1.0377358490566038</v>
      </c>
      <c r="FH610" s="54">
        <f t="shared" si="1037"/>
        <v>0</v>
      </c>
      <c r="FI610" s="54">
        <f t="shared" si="1038"/>
        <v>0</v>
      </c>
      <c r="FJ610" s="54">
        <f t="shared" si="1029"/>
        <v>0</v>
      </c>
      <c r="FK610" s="54">
        <f t="shared" si="1029"/>
        <v>0</v>
      </c>
      <c r="FL610" s="54">
        <f t="shared" si="1029"/>
        <v>0</v>
      </c>
      <c r="FM610" s="54">
        <f t="shared" si="1029"/>
        <v>0</v>
      </c>
      <c r="FN610" s="54">
        <f t="shared" si="1029"/>
        <v>0</v>
      </c>
      <c r="FO610" s="54">
        <f t="shared" si="1029"/>
        <v>0</v>
      </c>
      <c r="FQ610" s="54" t="str">
        <f t="shared" si="1008"/>
        <v/>
      </c>
      <c r="FR610" s="54" t="str">
        <f t="shared" si="1009"/>
        <v/>
      </c>
      <c r="FS610" s="54" t="str">
        <f t="shared" si="1030"/>
        <v/>
      </c>
      <c r="FT610" s="54" t="str">
        <f t="shared" si="1031"/>
        <v/>
      </c>
      <c r="FU610" s="54" t="str">
        <f t="shared" si="1031"/>
        <v/>
      </c>
      <c r="FV610" s="54" t="str">
        <f t="shared" si="976"/>
        <v/>
      </c>
      <c r="FW610" s="54" t="str">
        <f t="shared" si="976"/>
        <v/>
      </c>
      <c r="FX610" s="54" t="str">
        <f t="shared" si="976"/>
        <v/>
      </c>
      <c r="FZ610" s="58"/>
      <c r="GA610" s="59"/>
      <c r="GB610" s="433" t="s">
        <v>1441</v>
      </c>
      <c r="GC610" s="433"/>
      <c r="GD610" s="433"/>
      <c r="GE610" s="433"/>
      <c r="GF610" s="433"/>
      <c r="GG610" s="433"/>
      <c r="GH610" s="433"/>
      <c r="GI610" s="433"/>
    </row>
    <row r="611" spans="1:192" s="54" customFormat="1" ht="12" x14ac:dyDescent="0.25">
      <c r="A611" s="54">
        <v>14</v>
      </c>
      <c r="B611" s="54" t="s">
        <v>1289</v>
      </c>
      <c r="C611" s="56">
        <v>30</v>
      </c>
      <c r="D611" s="56">
        <v>8</v>
      </c>
      <c r="E611" s="56">
        <v>3</v>
      </c>
      <c r="F611" s="56">
        <v>19</v>
      </c>
      <c r="G611" s="56">
        <v>49</v>
      </c>
      <c r="H611" s="56">
        <v>118</v>
      </c>
      <c r="I611" s="57">
        <v>19</v>
      </c>
      <c r="J611" s="69">
        <f t="shared" si="1010"/>
        <v>0.4152542372881356</v>
      </c>
      <c r="L611" s="82" t="s">
        <v>1254</v>
      </c>
      <c r="M611" s="253" t="s">
        <v>86</v>
      </c>
      <c r="N611" s="59" t="s">
        <v>331</v>
      </c>
      <c r="O611" s="59" t="s">
        <v>200</v>
      </c>
      <c r="P611" s="59" t="s">
        <v>89</v>
      </c>
      <c r="Q611" s="59" t="s">
        <v>148</v>
      </c>
      <c r="R611" s="84" t="s">
        <v>62</v>
      </c>
      <c r="S611" s="59" t="s">
        <v>74</v>
      </c>
      <c r="T611" s="59" t="s">
        <v>178</v>
      </c>
      <c r="U611" s="59" t="s">
        <v>124</v>
      </c>
      <c r="V611" s="59" t="s">
        <v>76</v>
      </c>
      <c r="W611" s="59" t="s">
        <v>103</v>
      </c>
      <c r="X611" s="59" t="s">
        <v>77</v>
      </c>
      <c r="Y611" s="59" t="s">
        <v>148</v>
      </c>
      <c r="Z611" s="83"/>
      <c r="AA611" s="59" t="s">
        <v>219</v>
      </c>
      <c r="AB611" s="85" t="s">
        <v>62</v>
      </c>
      <c r="AE611" s="59"/>
      <c r="AF611" s="59"/>
      <c r="AG611" s="59"/>
      <c r="AH611" s="59"/>
      <c r="AI611" s="59"/>
      <c r="AL611" s="82" t="s">
        <v>1254</v>
      </c>
      <c r="AM611" s="253" t="s">
        <v>264</v>
      </c>
      <c r="AN611" s="59" t="s">
        <v>584</v>
      </c>
      <c r="AO611" s="59" t="s">
        <v>284</v>
      </c>
      <c r="AP611" s="59" t="s">
        <v>598</v>
      </c>
      <c r="AQ611" s="59" t="s">
        <v>248</v>
      </c>
      <c r="AR611" s="84" t="s">
        <v>589</v>
      </c>
      <c r="AS611" s="59" t="s">
        <v>586</v>
      </c>
      <c r="AT611" s="59" t="s">
        <v>1171</v>
      </c>
      <c r="AU611" s="59" t="s">
        <v>239</v>
      </c>
      <c r="AV611" s="59" t="s">
        <v>576</v>
      </c>
      <c r="AW611" s="59" t="s">
        <v>251</v>
      </c>
      <c r="AX611" s="59" t="s">
        <v>763</v>
      </c>
      <c r="AY611" s="59" t="s">
        <v>275</v>
      </c>
      <c r="AZ611" s="83"/>
      <c r="BA611" s="59" t="s">
        <v>242</v>
      </c>
      <c r="BB611" s="85" t="s">
        <v>250</v>
      </c>
      <c r="BE611" s="59"/>
      <c r="BF611" s="59"/>
      <c r="BG611" s="59"/>
      <c r="BH611" s="59"/>
      <c r="BI611" s="59"/>
      <c r="BL611" s="90">
        <f t="shared" si="1032"/>
        <v>0</v>
      </c>
      <c r="BM611" s="77">
        <f t="shared" si="1032"/>
        <v>3</v>
      </c>
      <c r="BN611" s="77">
        <f t="shared" si="1032"/>
        <v>2</v>
      </c>
      <c r="BO611" s="77">
        <f t="shared" si="1032"/>
        <v>3</v>
      </c>
      <c r="BP611" s="77">
        <f t="shared" si="1032"/>
        <v>0</v>
      </c>
      <c r="BQ611" s="77">
        <f t="shared" si="1032"/>
        <v>1</v>
      </c>
      <c r="BR611" s="77">
        <f t="shared" si="1011"/>
        <v>1</v>
      </c>
      <c r="BS611" s="77">
        <f t="shared" si="1011"/>
        <v>6</v>
      </c>
      <c r="BT611" s="77">
        <f t="shared" si="1011"/>
        <v>0</v>
      </c>
      <c r="BU611" s="77">
        <f t="shared" si="1011"/>
        <v>0</v>
      </c>
      <c r="BV611" s="77">
        <f>(IF(W611="","",(IF(MID(W611,2,1)="-",LEFT(W611,1),LEFT(W611,2)))+0))</f>
        <v>1</v>
      </c>
      <c r="BW611" s="77">
        <f>(IF(X611="","",(IF(MID(X611,2,1)="-",LEFT(X611,1),LEFT(X611,2)))+0))</f>
        <v>2</v>
      </c>
      <c r="BX611" s="77">
        <f>(IF(Y611="","",(IF(MID(Y611,2,1)="-",LEFT(Y611,1),LEFT(Y611,2)))+0))</f>
        <v>0</v>
      </c>
      <c r="BY611" s="91"/>
      <c r="BZ611" s="77">
        <f>(IF(AA611="","",(IF(MID(AA611,2,1)="-",LEFT(AA611,1),LEFT(AA611,2)))+0))</f>
        <v>0</v>
      </c>
      <c r="CA611" s="92">
        <f>(IF(AB611="","",(IF(MID(AB611,2,1)="-",LEFT(AB611,1),LEFT(AB611,2)))+0))</f>
        <v>1</v>
      </c>
      <c r="CB611" s="77"/>
      <c r="CC611" s="77"/>
      <c r="CD611" s="77"/>
      <c r="CE611" s="77"/>
      <c r="CF611" s="77"/>
      <c r="CG611" s="77"/>
      <c r="CH611" s="77"/>
      <c r="CI611" s="77"/>
      <c r="CJ611" s="78"/>
      <c r="CK611" s="90">
        <f t="shared" si="1033"/>
        <v>3</v>
      </c>
      <c r="CL611" s="77">
        <f t="shared" si="1033"/>
        <v>5</v>
      </c>
      <c r="CM611" s="77">
        <f t="shared" si="1033"/>
        <v>2</v>
      </c>
      <c r="CN611" s="77">
        <f t="shared" si="1033"/>
        <v>0</v>
      </c>
      <c r="CO611" s="77">
        <f t="shared" si="1033"/>
        <v>1</v>
      </c>
      <c r="CP611" s="77">
        <f t="shared" si="1033"/>
        <v>1</v>
      </c>
      <c r="CQ611" s="77">
        <f t="shared" si="1012"/>
        <v>2</v>
      </c>
      <c r="CR611" s="77">
        <f t="shared" si="1012"/>
        <v>1</v>
      </c>
      <c r="CS611" s="77">
        <f t="shared" si="1012"/>
        <v>0</v>
      </c>
      <c r="CT611" s="77">
        <f t="shared" si="1012"/>
        <v>2</v>
      </c>
      <c r="CU611" s="77">
        <f>(IF(W611="","",IF(RIGHT(W611,2)="10",RIGHT(W611,2),RIGHT(W611,1))+0))</f>
        <v>3</v>
      </c>
      <c r="CV611" s="77">
        <f>(IF(X611="","",IF(RIGHT(X611,2)="10",RIGHT(X611,2),RIGHT(X611,1))+0))</f>
        <v>1</v>
      </c>
      <c r="CW611" s="77">
        <f>(IF(Y611="","",IF(RIGHT(Y611,2)="10",RIGHT(Y611,2),RIGHT(Y611,1))+0))</f>
        <v>1</v>
      </c>
      <c r="CX611" s="91"/>
      <c r="CY611" s="77">
        <f>(IF(AA611="","",IF(RIGHT(AA611,2)="10",RIGHT(AA611,2),RIGHT(AA611,1))+0))</f>
        <v>6</v>
      </c>
      <c r="CZ611" s="92">
        <f>(IF(AB611="","",IF(RIGHT(AB611,2)="10",RIGHT(AB611,2),RIGHT(AB611,1))+0))</f>
        <v>1</v>
      </c>
      <c r="DA611" s="77"/>
      <c r="DB611" s="77"/>
      <c r="DC611" s="77"/>
      <c r="DD611" s="77"/>
      <c r="DE611" s="77"/>
      <c r="DF611" s="77"/>
      <c r="DG611" s="77"/>
      <c r="DH611" s="77"/>
      <c r="DJ611" s="90" t="str">
        <f t="shared" si="1034"/>
        <v>A</v>
      </c>
      <c r="DK611" s="77" t="str">
        <f t="shared" si="1034"/>
        <v>A</v>
      </c>
      <c r="DL611" s="77" t="str">
        <f t="shared" si="1034"/>
        <v>D</v>
      </c>
      <c r="DM611" s="77" t="str">
        <f t="shared" si="1034"/>
        <v>H</v>
      </c>
      <c r="DN611" s="77" t="str">
        <f t="shared" si="1034"/>
        <v>A</v>
      </c>
      <c r="DO611" s="77" t="str">
        <f t="shared" si="1034"/>
        <v>D</v>
      </c>
      <c r="DP611" s="77" t="str">
        <f t="shared" si="1013"/>
        <v>A</v>
      </c>
      <c r="DQ611" s="77" t="str">
        <f t="shared" si="1013"/>
        <v>H</v>
      </c>
      <c r="DR611" s="77" t="str">
        <f t="shared" si="1013"/>
        <v>D</v>
      </c>
      <c r="DS611" s="77" t="str">
        <f t="shared" si="1013"/>
        <v>A</v>
      </c>
      <c r="DT611" s="77" t="str">
        <f>(IF(W611="","",IF(BV611&gt;CU611,"H",IF(BV611&lt;CU611,"A","D"))))</f>
        <v>A</v>
      </c>
      <c r="DU611" s="77" t="str">
        <f>(IF(X611="","",IF(BW611&gt;CV611,"H",IF(BW611&lt;CV611,"A","D"))))</f>
        <v>H</v>
      </c>
      <c r="DV611" s="77" t="str">
        <f>(IF(Y611="","",IF(BX611&gt;CW611,"H",IF(BX611&lt;CW611,"A","D"))))</f>
        <v>A</v>
      </c>
      <c r="DW611" s="91"/>
      <c r="DX611" s="77" t="str">
        <f>(IF(AA611="","",IF(BZ611&gt;CY611,"H",IF(BZ611&lt;CY611,"A","D"))))</f>
        <v>A</v>
      </c>
      <c r="DY611" s="92" t="str">
        <f>(IF(AB611="","",IF(CA611&gt;CZ611,"H",IF(CA611&lt;CZ611,"A","D"))))</f>
        <v>D</v>
      </c>
      <c r="DZ611" s="56"/>
      <c r="EA611" s="56"/>
      <c r="EB611" s="56"/>
      <c r="EC611" s="56"/>
      <c r="ED611" s="56"/>
      <c r="EE611" s="56"/>
      <c r="EF611" s="56"/>
      <c r="EG611" s="56"/>
      <c r="EI611" s="53" t="str">
        <f t="shared" si="1014"/>
        <v>Wembley</v>
      </c>
      <c r="EJ611" s="79">
        <f t="shared" si="1035"/>
        <v>30</v>
      </c>
      <c r="EK611" s="80">
        <f t="shared" si="1015"/>
        <v>3</v>
      </c>
      <c r="EL611" s="80">
        <f t="shared" si="1016"/>
        <v>4</v>
      </c>
      <c r="EM611" s="80">
        <f t="shared" si="1017"/>
        <v>8</v>
      </c>
      <c r="EN611" s="80">
        <f>COUNTIF(DW$598:DW$613,"A")</f>
        <v>2</v>
      </c>
      <c r="EO611" s="80">
        <f>COUNTIF(DW$598:DW$613,"D")</f>
        <v>1</v>
      </c>
      <c r="EP611" s="80">
        <f>COUNTIF(DW$598:DW$613,"H")</f>
        <v>12</v>
      </c>
      <c r="EQ611" s="79">
        <f t="shared" si="1036"/>
        <v>5</v>
      </c>
      <c r="ER611" s="79">
        <f t="shared" si="1018"/>
        <v>5</v>
      </c>
      <c r="ES611" s="79">
        <f t="shared" si="1018"/>
        <v>20</v>
      </c>
      <c r="ET611" s="81">
        <f>SUM($BL611:$CI611)+SUM(CX$598:CX$613)</f>
        <v>36</v>
      </c>
      <c r="EU611" s="79">
        <f>SUM($CK611:$DH611)+SUM(BY$598:BY$613)</f>
        <v>82</v>
      </c>
      <c r="EV611" s="79">
        <f t="shared" si="1019"/>
        <v>15</v>
      </c>
      <c r="EW611" s="136">
        <f t="shared" si="1020"/>
        <v>0.43902439024390244</v>
      </c>
      <c r="EX611" s="78"/>
      <c r="EY611" s="80">
        <f t="shared" si="1021"/>
        <v>30</v>
      </c>
      <c r="EZ611" s="80">
        <f t="shared" si="1022"/>
        <v>5</v>
      </c>
      <c r="FA611" s="80">
        <f t="shared" si="1023"/>
        <v>5</v>
      </c>
      <c r="FB611" s="80">
        <f t="shared" si="1024"/>
        <v>20</v>
      </c>
      <c r="FC611" s="80">
        <f t="shared" si="1025"/>
        <v>36</v>
      </c>
      <c r="FD611" s="80">
        <f t="shared" si="1026"/>
        <v>82</v>
      </c>
      <c r="FE611" s="80">
        <f t="shared" si="1027"/>
        <v>15</v>
      </c>
      <c r="FF611" s="80">
        <f t="shared" si="1028"/>
        <v>0.43902439024390244</v>
      </c>
      <c r="FH611" s="54">
        <f t="shared" si="1037"/>
        <v>0</v>
      </c>
      <c r="FI611" s="54">
        <f t="shared" si="1038"/>
        <v>0</v>
      </c>
      <c r="FJ611" s="54">
        <f t="shared" si="1029"/>
        <v>0</v>
      </c>
      <c r="FK611" s="54">
        <f t="shared" si="1029"/>
        <v>0</v>
      </c>
      <c r="FL611" s="54">
        <f t="shared" si="1029"/>
        <v>0</v>
      </c>
      <c r="FM611" s="54">
        <f t="shared" si="1029"/>
        <v>0</v>
      </c>
      <c r="FN611" s="54">
        <f t="shared" si="1029"/>
        <v>0</v>
      </c>
      <c r="FO611" s="54">
        <f t="shared" si="1029"/>
        <v>0</v>
      </c>
      <c r="FQ611" s="54" t="str">
        <f t="shared" si="1008"/>
        <v/>
      </c>
      <c r="FR611" s="54" t="str">
        <f t="shared" si="1009"/>
        <v/>
      </c>
      <c r="FS611" s="54" t="str">
        <f t="shared" si="1030"/>
        <v/>
      </c>
      <c r="FT611" s="54" t="str">
        <f t="shared" si="1031"/>
        <v/>
      </c>
      <c r="FU611" s="54" t="str">
        <f t="shared" si="1031"/>
        <v/>
      </c>
      <c r="FV611" s="54" t="str">
        <f t="shared" si="976"/>
        <v/>
      </c>
      <c r="FW611" s="54" t="str">
        <f t="shared" si="976"/>
        <v/>
      </c>
      <c r="FX611" s="54" t="str">
        <f t="shared" si="976"/>
        <v/>
      </c>
      <c r="FZ611" s="58"/>
      <c r="GA611" s="59"/>
      <c r="GB611" s="433" t="s">
        <v>1442</v>
      </c>
      <c r="GC611" s="433"/>
      <c r="GD611" s="433"/>
      <c r="GE611" s="433"/>
      <c r="GF611" s="433"/>
      <c r="GG611" s="433"/>
      <c r="GH611" s="433"/>
      <c r="GI611" s="433"/>
    </row>
    <row r="612" spans="1:192" s="54" customFormat="1" ht="12" x14ac:dyDescent="0.25">
      <c r="A612" s="54">
        <v>15</v>
      </c>
      <c r="B612" s="54" t="s">
        <v>1254</v>
      </c>
      <c r="C612" s="56">
        <v>30</v>
      </c>
      <c r="D612" s="56">
        <v>5</v>
      </c>
      <c r="E612" s="56">
        <v>5</v>
      </c>
      <c r="F612" s="56">
        <v>20</v>
      </c>
      <c r="G612" s="56">
        <v>36</v>
      </c>
      <c r="H612" s="56">
        <v>82</v>
      </c>
      <c r="I612" s="57">
        <v>15</v>
      </c>
      <c r="J612" s="69">
        <f t="shared" si="1010"/>
        <v>0.43902439024390244</v>
      </c>
      <c r="L612" s="82" t="s">
        <v>1330</v>
      </c>
      <c r="M612" s="253" t="s">
        <v>101</v>
      </c>
      <c r="N612" s="59" t="s">
        <v>103</v>
      </c>
      <c r="O612" s="59" t="s">
        <v>59</v>
      </c>
      <c r="P612" s="59" t="s">
        <v>101</v>
      </c>
      <c r="Q612" s="59" t="s">
        <v>60</v>
      </c>
      <c r="R612" s="84" t="s">
        <v>60</v>
      </c>
      <c r="S612" s="59" t="s">
        <v>85</v>
      </c>
      <c r="T612" s="59" t="s">
        <v>87</v>
      </c>
      <c r="U612" s="59" t="s">
        <v>148</v>
      </c>
      <c r="V612" s="59" t="s">
        <v>206</v>
      </c>
      <c r="W612" s="59" t="s">
        <v>200</v>
      </c>
      <c r="X612" s="59" t="s">
        <v>149</v>
      </c>
      <c r="Y612" s="59" t="s">
        <v>150</v>
      </c>
      <c r="Z612" s="59" t="s">
        <v>125</v>
      </c>
      <c r="AA612" s="83"/>
      <c r="AB612" s="85" t="s">
        <v>200</v>
      </c>
      <c r="AE612" s="59"/>
      <c r="AF612" s="59"/>
      <c r="AG612" s="59"/>
      <c r="AH612" s="59"/>
      <c r="AI612" s="59"/>
      <c r="AL612" s="82" t="s">
        <v>1330</v>
      </c>
      <c r="AM612" s="253" t="s">
        <v>241</v>
      </c>
      <c r="AN612" s="59" t="s">
        <v>284</v>
      </c>
      <c r="AO612" s="59" t="s">
        <v>256</v>
      </c>
      <c r="AP612" s="59" t="s">
        <v>266</v>
      </c>
      <c r="AQ612" s="59" t="s">
        <v>249</v>
      </c>
      <c r="AR612" s="84" t="s">
        <v>594</v>
      </c>
      <c r="AS612" s="59" t="s">
        <v>480</v>
      </c>
      <c r="AT612" s="59" t="s">
        <v>589</v>
      </c>
      <c r="AU612" s="59" t="s">
        <v>585</v>
      </c>
      <c r="AV612" s="59" t="s">
        <v>590</v>
      </c>
      <c r="AW612" s="59" t="s">
        <v>702</v>
      </c>
      <c r="AX612" s="59" t="s">
        <v>1427</v>
      </c>
      <c r="AY612" s="59" t="s">
        <v>586</v>
      </c>
      <c r="AZ612" s="59" t="s">
        <v>587</v>
      </c>
      <c r="BA612" s="83"/>
      <c r="BB612" s="85" t="s">
        <v>1418</v>
      </c>
      <c r="BE612" s="59"/>
      <c r="BF612" s="59"/>
      <c r="BG612" s="59"/>
      <c r="BH612" s="59"/>
      <c r="BI612" s="59"/>
      <c r="BL612" s="90">
        <f t="shared" si="1032"/>
        <v>3</v>
      </c>
      <c r="BM612" s="77">
        <f t="shared" si="1032"/>
        <v>1</v>
      </c>
      <c r="BN612" s="77">
        <f t="shared" si="1032"/>
        <v>4</v>
      </c>
      <c r="BO612" s="77">
        <f t="shared" si="1032"/>
        <v>3</v>
      </c>
      <c r="BP612" s="77">
        <f t="shared" si="1032"/>
        <v>4</v>
      </c>
      <c r="BQ612" s="77">
        <f t="shared" si="1032"/>
        <v>4</v>
      </c>
      <c r="BR612" s="77">
        <f t="shared" si="1011"/>
        <v>0</v>
      </c>
      <c r="BS612" s="77">
        <f t="shared" si="1011"/>
        <v>3</v>
      </c>
      <c r="BT612" s="77">
        <f t="shared" si="1011"/>
        <v>0</v>
      </c>
      <c r="BU612" s="77">
        <f t="shared" si="1011"/>
        <v>1</v>
      </c>
      <c r="BV612" s="77">
        <f>(IF(W612="","",(IF(MID(W612,2,1)="-",LEFT(W612,1),LEFT(W612,2)))+0))</f>
        <v>2</v>
      </c>
      <c r="BW612" s="77">
        <f>(IF(X612="","",(IF(MID(X612,2,1)="-",LEFT(X612,1),LEFT(X612,2)))+0))</f>
        <v>1</v>
      </c>
      <c r="BX612" s="77">
        <f>(IF(Y612="","",(IF(MID(Y612,2,1)="-",LEFT(Y612,1),LEFT(Y612,2)))+0))</f>
        <v>3</v>
      </c>
      <c r="BY612" s="77">
        <f>(IF(Z612="","",(IF(MID(Z612,2,1)="-",LEFT(Z612,1),LEFT(Z612,2)))+0))</f>
        <v>5</v>
      </c>
      <c r="BZ612" s="91"/>
      <c r="CA612" s="92">
        <f>(IF(AB612="","",(IF(MID(AB612,2,1)="-",LEFT(AB612,1),LEFT(AB612,2)))+0))</f>
        <v>2</v>
      </c>
      <c r="CB612" s="77"/>
      <c r="CC612" s="77"/>
      <c r="CD612" s="77"/>
      <c r="CE612" s="77"/>
      <c r="CF612" s="77"/>
      <c r="CG612" s="77"/>
      <c r="CH612" s="77"/>
      <c r="CI612" s="77"/>
      <c r="CJ612" s="78"/>
      <c r="CK612" s="90">
        <f t="shared" si="1033"/>
        <v>2</v>
      </c>
      <c r="CL612" s="77">
        <f t="shared" si="1033"/>
        <v>3</v>
      </c>
      <c r="CM612" s="77">
        <f t="shared" si="1033"/>
        <v>0</v>
      </c>
      <c r="CN612" s="77">
        <f t="shared" si="1033"/>
        <v>2</v>
      </c>
      <c r="CO612" s="77">
        <f t="shared" si="1033"/>
        <v>1</v>
      </c>
      <c r="CP612" s="77">
        <f t="shared" si="1033"/>
        <v>1</v>
      </c>
      <c r="CQ612" s="77">
        <f t="shared" si="1012"/>
        <v>4</v>
      </c>
      <c r="CR612" s="77">
        <f t="shared" si="1012"/>
        <v>3</v>
      </c>
      <c r="CS612" s="77">
        <f t="shared" si="1012"/>
        <v>1</v>
      </c>
      <c r="CT612" s="77">
        <f t="shared" si="1012"/>
        <v>4</v>
      </c>
      <c r="CU612" s="77">
        <f>(IF(W612="","",IF(RIGHT(W612,2)="10",RIGHT(W612,2),RIGHT(W612,1))+0))</f>
        <v>2</v>
      </c>
      <c r="CV612" s="77">
        <f>(IF(X612="","",IF(RIGHT(X612,2)="10",RIGHT(X612,2),RIGHT(X612,1))+0))</f>
        <v>5</v>
      </c>
      <c r="CW612" s="77">
        <f>(IF(Y612="","",IF(RIGHT(Y612,2)="10",RIGHT(Y612,2),RIGHT(Y612,1))+0))</f>
        <v>1</v>
      </c>
      <c r="CX612" s="77">
        <f>(IF(Z612="","",IF(RIGHT(Z612,2)="10",RIGHT(Z612,2),RIGHT(Z612,1))+0))</f>
        <v>0</v>
      </c>
      <c r="CY612" s="91"/>
      <c r="CZ612" s="92">
        <f>(IF(AB612="","",IF(RIGHT(AB612,2)="10",RIGHT(AB612,2),RIGHT(AB612,1))+0))</f>
        <v>2</v>
      </c>
      <c r="DA612" s="77"/>
      <c r="DB612" s="77"/>
      <c r="DC612" s="77"/>
      <c r="DD612" s="77"/>
      <c r="DE612" s="77"/>
      <c r="DF612" s="77"/>
      <c r="DG612" s="77"/>
      <c r="DH612" s="77"/>
      <c r="DJ612" s="90" t="str">
        <f t="shared" si="1034"/>
        <v>H</v>
      </c>
      <c r="DK612" s="77" t="str">
        <f t="shared" si="1034"/>
        <v>A</v>
      </c>
      <c r="DL612" s="77" t="str">
        <f t="shared" si="1034"/>
        <v>H</v>
      </c>
      <c r="DM612" s="77" t="str">
        <f t="shared" si="1034"/>
        <v>H</v>
      </c>
      <c r="DN612" s="77" t="str">
        <f t="shared" si="1034"/>
        <v>H</v>
      </c>
      <c r="DO612" s="77" t="str">
        <f t="shared" si="1034"/>
        <v>H</v>
      </c>
      <c r="DP612" s="77" t="str">
        <f t="shared" si="1013"/>
        <v>A</v>
      </c>
      <c r="DQ612" s="77" t="str">
        <f t="shared" si="1013"/>
        <v>D</v>
      </c>
      <c r="DR612" s="77" t="str">
        <f t="shared" si="1013"/>
        <v>A</v>
      </c>
      <c r="DS612" s="77" t="str">
        <f t="shared" si="1013"/>
        <v>A</v>
      </c>
      <c r="DT612" s="77" t="str">
        <f>(IF(W612="","",IF(BV612&gt;CU612,"H",IF(BV612&lt;CU612,"A","D"))))</f>
        <v>D</v>
      </c>
      <c r="DU612" s="77" t="str">
        <f>(IF(X612="","",IF(BW612&gt;CV612,"H",IF(BW612&lt;CV612,"A","D"))))</f>
        <v>A</v>
      </c>
      <c r="DV612" s="77" t="str">
        <f>(IF(Y612="","",IF(BX612&gt;CW612,"H",IF(BX612&lt;CW612,"A","D"))))</f>
        <v>H</v>
      </c>
      <c r="DW612" s="77" t="str">
        <f>(IF(Z612="","",IF(BY612&gt;CX612,"H",IF(BY612&lt;CX612,"A","D"))))</f>
        <v>H</v>
      </c>
      <c r="DX612" s="91"/>
      <c r="DY612" s="92" t="str">
        <f>(IF(AB612="","",IF(CA612&gt;CZ612,"H",IF(CA612&lt;CZ612,"A","D"))))</f>
        <v>D</v>
      </c>
      <c r="DZ612" s="56"/>
      <c r="EA612" s="56"/>
      <c r="EB612" s="56"/>
      <c r="EC612" s="56"/>
      <c r="ED612" s="56"/>
      <c r="EE612" s="56"/>
      <c r="EF612" s="56"/>
      <c r="EG612" s="56"/>
      <c r="EI612" s="53" t="str">
        <f t="shared" si="1014"/>
        <v>Wokingham Town</v>
      </c>
      <c r="EJ612" s="79">
        <f t="shared" si="1035"/>
        <v>30</v>
      </c>
      <c r="EK612" s="80">
        <f t="shared" si="1015"/>
        <v>7</v>
      </c>
      <c r="EL612" s="80">
        <f t="shared" si="1016"/>
        <v>3</v>
      </c>
      <c r="EM612" s="80">
        <f t="shared" si="1017"/>
        <v>5</v>
      </c>
      <c r="EN612" s="80">
        <f>COUNTIF(DX$598:DX$613,"A")</f>
        <v>5</v>
      </c>
      <c r="EO612" s="80">
        <f>COUNTIF(DX$598:DX$613,"D")</f>
        <v>1</v>
      </c>
      <c r="EP612" s="80">
        <f>COUNTIF(DX$598:DX$613,"H")</f>
        <v>9</v>
      </c>
      <c r="EQ612" s="79">
        <f t="shared" si="1036"/>
        <v>12</v>
      </c>
      <c r="ER612" s="79">
        <f t="shared" si="1018"/>
        <v>4</v>
      </c>
      <c r="ES612" s="79">
        <f t="shared" si="1018"/>
        <v>14</v>
      </c>
      <c r="ET612" s="81">
        <f>SUM($BL612:$CI612)+SUM(CY$598:CY$613)</f>
        <v>63</v>
      </c>
      <c r="EU612" s="81">
        <f>SUM($CK612:$DH612)+SUM(BZ$598:BZ$613)</f>
        <v>73</v>
      </c>
      <c r="EV612" s="79">
        <f t="shared" si="1019"/>
        <v>28</v>
      </c>
      <c r="EW612" s="136">
        <f t="shared" si="1020"/>
        <v>0.86301369863013699</v>
      </c>
      <c r="EX612" s="78"/>
      <c r="EY612" s="80">
        <f t="shared" si="1021"/>
        <v>30</v>
      </c>
      <c r="EZ612" s="80">
        <f t="shared" si="1022"/>
        <v>12</v>
      </c>
      <c r="FA612" s="80">
        <f t="shared" si="1023"/>
        <v>4</v>
      </c>
      <c r="FB612" s="80">
        <f t="shared" si="1024"/>
        <v>14</v>
      </c>
      <c r="FC612" s="80">
        <f t="shared" si="1025"/>
        <v>63</v>
      </c>
      <c r="FD612" s="80">
        <f t="shared" si="1026"/>
        <v>73</v>
      </c>
      <c r="FE612" s="80">
        <f t="shared" si="1027"/>
        <v>28</v>
      </c>
      <c r="FF612" s="80">
        <f t="shared" si="1028"/>
        <v>0.86301369863013699</v>
      </c>
      <c r="FH612" s="54">
        <f t="shared" si="1037"/>
        <v>0</v>
      </c>
      <c r="FI612" s="54">
        <f t="shared" si="1038"/>
        <v>0</v>
      </c>
      <c r="FJ612" s="54">
        <f t="shared" si="1029"/>
        <v>0</v>
      </c>
      <c r="FK612" s="54">
        <f t="shared" si="1029"/>
        <v>0</v>
      </c>
      <c r="FL612" s="54">
        <f t="shared" si="1029"/>
        <v>0</v>
      </c>
      <c r="FM612" s="54">
        <f t="shared" si="1029"/>
        <v>0</v>
      </c>
      <c r="FN612" s="54">
        <f t="shared" si="1029"/>
        <v>0</v>
      </c>
      <c r="FO612" s="54">
        <f t="shared" si="1029"/>
        <v>0</v>
      </c>
      <c r="FQ612" s="54" t="str">
        <f t="shared" si="1008"/>
        <v/>
      </c>
      <c r="FR612" s="54" t="str">
        <f t="shared" si="1009"/>
        <v/>
      </c>
      <c r="FS612" s="54" t="str">
        <f t="shared" si="1030"/>
        <v/>
      </c>
      <c r="FT612" s="54" t="str">
        <f t="shared" si="1031"/>
        <v/>
      </c>
      <c r="FU612" s="54" t="str">
        <f t="shared" si="1031"/>
        <v/>
      </c>
      <c r="FV612" s="54" t="str">
        <f t="shared" si="976"/>
        <v/>
      </c>
      <c r="FW612" s="54" t="str">
        <f t="shared" si="976"/>
        <v/>
      </c>
      <c r="FX612" s="54" t="str">
        <f t="shared" si="976"/>
        <v/>
      </c>
      <c r="FZ612" s="58"/>
      <c r="GA612" s="59"/>
      <c r="GB612" s="116" t="s">
        <v>1443</v>
      </c>
      <c r="GC612" s="116"/>
      <c r="GD612" s="116"/>
      <c r="GE612" s="116"/>
      <c r="GF612" s="116"/>
      <c r="GG612" s="116"/>
      <c r="GH612" s="116"/>
      <c r="GI612" s="116"/>
    </row>
    <row r="613" spans="1:192" s="53" customFormat="1" ht="12.6" thickBot="1" x14ac:dyDescent="0.3">
      <c r="A613" s="53">
        <v>16</v>
      </c>
      <c r="B613" s="53" t="s">
        <v>1363</v>
      </c>
      <c r="C613" s="57">
        <v>30</v>
      </c>
      <c r="D613" s="57">
        <v>4</v>
      </c>
      <c r="E613" s="57">
        <v>2</v>
      </c>
      <c r="F613" s="57">
        <v>24</v>
      </c>
      <c r="G613" s="375">
        <v>40</v>
      </c>
      <c r="H613" s="57">
        <v>112</v>
      </c>
      <c r="I613" s="57">
        <v>10</v>
      </c>
      <c r="J613" s="95">
        <f t="shared" si="1010"/>
        <v>0.35714285714285715</v>
      </c>
      <c r="L613" s="101" t="s">
        <v>1150</v>
      </c>
      <c r="M613" s="257" t="s">
        <v>217</v>
      </c>
      <c r="N613" s="102" t="s">
        <v>74</v>
      </c>
      <c r="O613" s="102" t="s">
        <v>304</v>
      </c>
      <c r="P613" s="102" t="s">
        <v>58</v>
      </c>
      <c r="Q613" s="102" t="s">
        <v>87</v>
      </c>
      <c r="R613" s="103" t="s">
        <v>459</v>
      </c>
      <c r="S613" s="102" t="s">
        <v>76</v>
      </c>
      <c r="T613" s="102" t="s">
        <v>99</v>
      </c>
      <c r="U613" s="102" t="s">
        <v>102</v>
      </c>
      <c r="V613" s="102" t="s">
        <v>62</v>
      </c>
      <c r="W613" s="102" t="s">
        <v>175</v>
      </c>
      <c r="X613" s="102" t="s">
        <v>200</v>
      </c>
      <c r="Y613" s="102" t="s">
        <v>175</v>
      </c>
      <c r="Z613" s="102" t="s">
        <v>60</v>
      </c>
      <c r="AA613" s="102" t="s">
        <v>58</v>
      </c>
      <c r="AB613" s="104"/>
      <c r="AE613" s="428"/>
      <c r="AF613" s="428"/>
      <c r="AG613" s="428"/>
      <c r="AH613" s="428"/>
      <c r="AI613" s="428"/>
      <c r="AL613" s="101" t="s">
        <v>1150</v>
      </c>
      <c r="AM613" s="257" t="s">
        <v>480</v>
      </c>
      <c r="AN613" s="102" t="s">
        <v>590</v>
      </c>
      <c r="AO613" s="102" t="s">
        <v>238</v>
      </c>
      <c r="AP613" s="102" t="s">
        <v>248</v>
      </c>
      <c r="AQ613" s="102" t="s">
        <v>271</v>
      </c>
      <c r="AR613" s="103" t="s">
        <v>593</v>
      </c>
      <c r="AS613" s="102" t="s">
        <v>251</v>
      </c>
      <c r="AT613" s="102" t="s">
        <v>1436</v>
      </c>
      <c r="AU613" s="102" t="s">
        <v>586</v>
      </c>
      <c r="AV613" s="102" t="s">
        <v>587</v>
      </c>
      <c r="AW613" s="102" t="s">
        <v>266</v>
      </c>
      <c r="AX613" s="102" t="s">
        <v>265</v>
      </c>
      <c r="AY613" s="102" t="s">
        <v>239</v>
      </c>
      <c r="AZ613" s="102" t="s">
        <v>594</v>
      </c>
      <c r="BA613" s="102" t="s">
        <v>1422</v>
      </c>
      <c r="BB613" s="104"/>
      <c r="BE613" s="428"/>
      <c r="BF613" s="428"/>
      <c r="BG613" s="428"/>
      <c r="BH613" s="428"/>
      <c r="BI613" s="428"/>
      <c r="BL613" s="107">
        <f t="shared" si="1032"/>
        <v>5</v>
      </c>
      <c r="BM613" s="108">
        <f t="shared" si="1032"/>
        <v>1</v>
      </c>
      <c r="BN613" s="108">
        <f t="shared" si="1032"/>
        <v>4</v>
      </c>
      <c r="BO613" s="108">
        <f t="shared" si="1032"/>
        <v>5</v>
      </c>
      <c r="BP613" s="108">
        <f t="shared" si="1032"/>
        <v>3</v>
      </c>
      <c r="BQ613" s="108">
        <f t="shared" si="1032"/>
        <v>5</v>
      </c>
      <c r="BR613" s="108">
        <f t="shared" si="1011"/>
        <v>0</v>
      </c>
      <c r="BS613" s="108">
        <f t="shared" si="1011"/>
        <v>1</v>
      </c>
      <c r="BT613" s="108">
        <f t="shared" si="1011"/>
        <v>2</v>
      </c>
      <c r="BU613" s="108">
        <f t="shared" si="1011"/>
        <v>1</v>
      </c>
      <c r="BV613" s="108">
        <f>(IF(W613="","",(IF(MID(W613,2,1)="-",LEFT(W613,1),LEFT(W613,2)))+0))</f>
        <v>2</v>
      </c>
      <c r="BW613" s="108">
        <f>(IF(X613="","",(IF(MID(X613,2,1)="-",LEFT(X613,1),LEFT(X613,2)))+0))</f>
        <v>2</v>
      </c>
      <c r="BX613" s="108">
        <f>(IF(Y613="","",(IF(MID(Y613,2,1)="-",LEFT(Y613,1),LEFT(Y613,2)))+0))</f>
        <v>2</v>
      </c>
      <c r="BY613" s="108">
        <f>(IF(Z613="","",(IF(MID(Z613,2,1)="-",LEFT(Z613,1),LEFT(Z613,2)))+0))</f>
        <v>4</v>
      </c>
      <c r="BZ613" s="108">
        <f>(IF(AA613="","",(IF(MID(AA613,2,1)="-",LEFT(AA613,1),LEFT(AA613,2)))+0))</f>
        <v>5</v>
      </c>
      <c r="CA613" s="109"/>
      <c r="CB613" s="77"/>
      <c r="CC613" s="77"/>
      <c r="CD613" s="77"/>
      <c r="CE613" s="77"/>
      <c r="CF613" s="77"/>
      <c r="CG613" s="77"/>
      <c r="CH613" s="77"/>
      <c r="CI613" s="77"/>
      <c r="CJ613" s="78"/>
      <c r="CK613" s="107">
        <f t="shared" si="1033"/>
        <v>5</v>
      </c>
      <c r="CL613" s="108">
        <f t="shared" si="1033"/>
        <v>2</v>
      </c>
      <c r="CM613" s="108">
        <f t="shared" si="1033"/>
        <v>2</v>
      </c>
      <c r="CN613" s="108">
        <f t="shared" si="1033"/>
        <v>1</v>
      </c>
      <c r="CO613" s="108">
        <f t="shared" si="1033"/>
        <v>3</v>
      </c>
      <c r="CP613" s="108">
        <f t="shared" si="1033"/>
        <v>3</v>
      </c>
      <c r="CQ613" s="108">
        <f t="shared" si="1012"/>
        <v>2</v>
      </c>
      <c r="CR613" s="108">
        <f t="shared" si="1012"/>
        <v>0</v>
      </c>
      <c r="CS613" s="108">
        <f t="shared" si="1012"/>
        <v>4</v>
      </c>
      <c r="CT613" s="108">
        <f t="shared" si="1012"/>
        <v>1</v>
      </c>
      <c r="CU613" s="108">
        <f>(IF(W613="","",IF(RIGHT(W613,2)="10",RIGHT(W613,2),RIGHT(W613,1))+0))</f>
        <v>5</v>
      </c>
      <c r="CV613" s="108">
        <f>(IF(X613="","",IF(RIGHT(X613,2)="10",RIGHT(X613,2),RIGHT(X613,1))+0))</f>
        <v>2</v>
      </c>
      <c r="CW613" s="108">
        <f>(IF(Y613="","",IF(RIGHT(Y613,2)="10",RIGHT(Y613,2),RIGHT(Y613,1))+0))</f>
        <v>5</v>
      </c>
      <c r="CX613" s="108">
        <f>(IF(Z613="","",IF(RIGHT(Z613,2)="10",RIGHT(Z613,2),RIGHT(Z613,1))+0))</f>
        <v>1</v>
      </c>
      <c r="CY613" s="108">
        <f>(IF(AA613="","",IF(RIGHT(AA613,2)="10",RIGHT(AA613,2),RIGHT(AA613,1))+0))</f>
        <v>1</v>
      </c>
      <c r="CZ613" s="109"/>
      <c r="DA613" s="77"/>
      <c r="DB613" s="77"/>
      <c r="DC613" s="77"/>
      <c r="DD613" s="77"/>
      <c r="DE613" s="77"/>
      <c r="DF613" s="77"/>
      <c r="DG613" s="77"/>
      <c r="DH613" s="77"/>
      <c r="DI613" s="54"/>
      <c r="DJ613" s="107" t="str">
        <f t="shared" si="1034"/>
        <v>D</v>
      </c>
      <c r="DK613" s="108" t="str">
        <f t="shared" si="1034"/>
        <v>A</v>
      </c>
      <c r="DL613" s="108" t="str">
        <f t="shared" si="1034"/>
        <v>H</v>
      </c>
      <c r="DM613" s="108" t="str">
        <f t="shared" si="1034"/>
        <v>H</v>
      </c>
      <c r="DN613" s="108" t="str">
        <f t="shared" si="1034"/>
        <v>D</v>
      </c>
      <c r="DO613" s="108" t="str">
        <f t="shared" si="1034"/>
        <v>H</v>
      </c>
      <c r="DP613" s="108" t="str">
        <f t="shared" si="1013"/>
        <v>A</v>
      </c>
      <c r="DQ613" s="108" t="str">
        <f t="shared" si="1013"/>
        <v>H</v>
      </c>
      <c r="DR613" s="108" t="str">
        <f t="shared" si="1013"/>
        <v>A</v>
      </c>
      <c r="DS613" s="108" t="str">
        <f t="shared" si="1013"/>
        <v>D</v>
      </c>
      <c r="DT613" s="108" t="str">
        <f>(IF(W613="","",IF(BV613&gt;CU613,"H",IF(BV613&lt;CU613,"A","D"))))</f>
        <v>A</v>
      </c>
      <c r="DU613" s="108" t="str">
        <f>(IF(X613="","",IF(BW613&gt;CV613,"H",IF(BW613&lt;CV613,"A","D"))))</f>
        <v>D</v>
      </c>
      <c r="DV613" s="108" t="str">
        <f>(IF(Y613="","",IF(BX613&gt;CW613,"H",IF(BX613&lt;CW613,"A","D"))))</f>
        <v>A</v>
      </c>
      <c r="DW613" s="108" t="str">
        <f>(IF(Z613="","",IF(BY613&gt;CX613,"H",IF(BY613&lt;CX613,"A","D"))))</f>
        <v>H</v>
      </c>
      <c r="DX613" s="108" t="str">
        <f>(IF(AA613="","",IF(BZ613&gt;CY613,"H",IF(BZ613&lt;CY613,"A","D"))))</f>
        <v>H</v>
      </c>
      <c r="DY613" s="109"/>
      <c r="DZ613" s="56"/>
      <c r="EA613" s="56"/>
      <c r="EB613" s="56"/>
      <c r="EC613" s="56"/>
      <c r="ED613" s="56"/>
      <c r="EE613" s="56"/>
      <c r="EF613" s="56"/>
      <c r="EG613" s="56"/>
      <c r="EH613" s="54"/>
      <c r="EI613" s="53" t="str">
        <f t="shared" si="1014"/>
        <v>Worthing</v>
      </c>
      <c r="EJ613" s="79">
        <f t="shared" si="1035"/>
        <v>30</v>
      </c>
      <c r="EK613" s="80">
        <f t="shared" si="1015"/>
        <v>6</v>
      </c>
      <c r="EL613" s="80">
        <f t="shared" si="1016"/>
        <v>4</v>
      </c>
      <c r="EM613" s="80">
        <f t="shared" si="1017"/>
        <v>5</v>
      </c>
      <c r="EN613" s="80">
        <f>COUNTIF(DY$598:DY$613,"A")</f>
        <v>1</v>
      </c>
      <c r="EO613" s="80">
        <f>COUNTIF(DY$598:DY$613,"D")</f>
        <v>2</v>
      </c>
      <c r="EP613" s="80">
        <f>COUNTIF(DY$598:DY$613,"H")</f>
        <v>12</v>
      </c>
      <c r="EQ613" s="79">
        <f t="shared" si="1036"/>
        <v>7</v>
      </c>
      <c r="ER613" s="79">
        <f t="shared" si="1018"/>
        <v>6</v>
      </c>
      <c r="ES613" s="79">
        <f t="shared" si="1018"/>
        <v>17</v>
      </c>
      <c r="ET613" s="81">
        <f>SUM($BL613:$CI613)+SUM(CZ$598:CZ$613)</f>
        <v>61</v>
      </c>
      <c r="EU613" s="81">
        <f>SUM($CK613:$DH613)+SUM(CA$598:CA$613)</f>
        <v>87</v>
      </c>
      <c r="EV613" s="79">
        <f t="shared" si="1019"/>
        <v>20</v>
      </c>
      <c r="EW613" s="136">
        <f t="shared" si="1020"/>
        <v>0.70114942528735635</v>
      </c>
      <c r="EX613" s="78"/>
      <c r="EY613" s="80">
        <f t="shared" si="1021"/>
        <v>30</v>
      </c>
      <c r="EZ613" s="80">
        <f t="shared" si="1022"/>
        <v>7</v>
      </c>
      <c r="FA613" s="80">
        <f t="shared" si="1023"/>
        <v>6</v>
      </c>
      <c r="FB613" s="80">
        <f t="shared" si="1024"/>
        <v>17</v>
      </c>
      <c r="FC613" s="80">
        <f t="shared" si="1025"/>
        <v>61</v>
      </c>
      <c r="FD613" s="80">
        <f t="shared" si="1026"/>
        <v>87</v>
      </c>
      <c r="FE613" s="80">
        <f t="shared" si="1027"/>
        <v>20</v>
      </c>
      <c r="FF613" s="80">
        <f t="shared" si="1028"/>
        <v>0.70114942528735635</v>
      </c>
      <c r="FG613" s="54"/>
      <c r="FH613" s="54">
        <f t="shared" si="1037"/>
        <v>0</v>
      </c>
      <c r="FI613" s="54">
        <f t="shared" si="1038"/>
        <v>0</v>
      </c>
      <c r="FJ613" s="54">
        <f t="shared" si="1029"/>
        <v>0</v>
      </c>
      <c r="FK613" s="54">
        <f t="shared" si="1029"/>
        <v>0</v>
      </c>
      <c r="FL613" s="54">
        <f t="shared" si="1029"/>
        <v>0</v>
      </c>
      <c r="FM613" s="54">
        <f t="shared" si="1029"/>
        <v>0</v>
      </c>
      <c r="FN613" s="54">
        <f t="shared" si="1029"/>
        <v>0</v>
      </c>
      <c r="FO613" s="54">
        <f t="shared" si="1029"/>
        <v>0</v>
      </c>
      <c r="FQ613" s="54" t="str">
        <f t="shared" si="1008"/>
        <v/>
      </c>
      <c r="FR613" s="54" t="str">
        <f t="shared" si="1009"/>
        <v/>
      </c>
      <c r="FS613" s="54" t="str">
        <f t="shared" si="1030"/>
        <v/>
      </c>
      <c r="FT613" s="54" t="str">
        <f t="shared" si="1031"/>
        <v/>
      </c>
      <c r="FU613" s="54" t="str">
        <f t="shared" si="1031"/>
        <v/>
      </c>
      <c r="FV613" s="54" t="str">
        <f t="shared" si="976"/>
        <v/>
      </c>
      <c r="FW613" s="54" t="str">
        <f t="shared" si="976"/>
        <v/>
      </c>
      <c r="FX613" s="54" t="str">
        <f t="shared" si="976"/>
        <v/>
      </c>
      <c r="FY613" s="54"/>
      <c r="FZ613" s="58"/>
      <c r="GA613" s="59"/>
      <c r="GB613" s="116" t="s">
        <v>1444</v>
      </c>
      <c r="GC613" s="116"/>
      <c r="GD613" s="116"/>
      <c r="GE613" s="116"/>
      <c r="GF613" s="116"/>
      <c r="GG613" s="116"/>
      <c r="GH613" s="116"/>
      <c r="GI613" s="116"/>
    </row>
    <row r="614" spans="1:192" s="54" customFormat="1" ht="12" x14ac:dyDescent="0.25">
      <c r="C614" s="56"/>
      <c r="D614" s="115">
        <f>SUM(D597:D613)</f>
        <v>201</v>
      </c>
      <c r="E614" s="115">
        <f>SUM(E597:E613)</f>
        <v>78</v>
      </c>
      <c r="F614" s="115">
        <f>SUM(F597:F613)</f>
        <v>201</v>
      </c>
      <c r="G614" s="115">
        <f>SUM(G597:G613)</f>
        <v>1081</v>
      </c>
      <c r="H614" s="115">
        <f>SUM(H597:H613)</f>
        <v>1081</v>
      </c>
      <c r="I614" s="57"/>
      <c r="J614" s="56"/>
      <c r="L614" s="53"/>
      <c r="M614" s="53"/>
      <c r="N614" s="53"/>
      <c r="O614" s="53"/>
      <c r="P614" s="53"/>
      <c r="Q614" s="53"/>
      <c r="R614" s="53"/>
      <c r="S614" s="53"/>
      <c r="T614" s="53"/>
      <c r="U614" s="53"/>
      <c r="V614" s="53"/>
      <c r="W614" s="53"/>
      <c r="X614" s="53"/>
      <c r="Y614" s="53"/>
      <c r="Z614" s="53"/>
      <c r="AA614" s="53"/>
      <c r="AB614" s="53"/>
      <c r="AE614" s="59"/>
      <c r="AF614" s="59"/>
      <c r="AG614" s="59"/>
      <c r="AH614" s="59"/>
      <c r="AI614" s="59"/>
      <c r="AL614" s="53"/>
      <c r="AM614" s="53"/>
      <c r="AN614" s="53"/>
      <c r="AO614" s="53"/>
      <c r="AP614" s="53"/>
      <c r="AQ614" s="53"/>
      <c r="AR614" s="53"/>
      <c r="AS614" s="53"/>
      <c r="AT614" s="53"/>
      <c r="AU614" s="53"/>
      <c r="AV614" s="53"/>
      <c r="AW614" s="53"/>
      <c r="AX614" s="53"/>
      <c r="AY614" s="53"/>
      <c r="AZ614" s="53"/>
      <c r="BA614" s="53"/>
      <c r="BB614" s="53"/>
      <c r="BE614" s="59"/>
      <c r="BF614" s="59"/>
      <c r="BG614" s="59"/>
      <c r="BH614" s="59"/>
      <c r="BI614" s="59"/>
      <c r="EJ614" s="54">
        <f>SUM(EJ598:EJ613)</f>
        <v>480</v>
      </c>
      <c r="EQ614" s="54">
        <f>SUM(EQ598:EQ613)</f>
        <v>201</v>
      </c>
      <c r="ER614" s="54">
        <f>SUM(ER598:ER613)</f>
        <v>78</v>
      </c>
      <c r="ES614" s="54">
        <f>SUM(ES598:ES613)</f>
        <v>201</v>
      </c>
      <c r="ET614" s="54">
        <f>SUM(ET598:ET613)</f>
        <v>1081</v>
      </c>
      <c r="EU614" s="54">
        <f>SUM(EU598:EU613)</f>
        <v>1081</v>
      </c>
      <c r="FQ614" s="54" t="str">
        <f t="shared" si="1008"/>
        <v/>
      </c>
      <c r="FR614" s="54" t="str">
        <f t="shared" si="1009"/>
        <v/>
      </c>
      <c r="FS614" s="54" t="str">
        <f t="shared" si="1030"/>
        <v/>
      </c>
      <c r="FT614" s="54" t="str">
        <f t="shared" si="1031"/>
        <v/>
      </c>
      <c r="FU614" s="54" t="str">
        <f t="shared" si="1031"/>
        <v/>
      </c>
      <c r="FV614" s="54" t="str">
        <f t="shared" si="976"/>
        <v/>
      </c>
      <c r="FW614" s="54" t="str">
        <f t="shared" si="976"/>
        <v/>
      </c>
      <c r="FX614" s="54" t="str">
        <f t="shared" si="976"/>
        <v/>
      </c>
      <c r="FZ614" s="58"/>
      <c r="GA614" s="59"/>
      <c r="GB614" s="433" t="s">
        <v>1445</v>
      </c>
      <c r="GC614" s="433"/>
      <c r="GD614" s="433"/>
      <c r="GE614" s="433"/>
      <c r="GF614" s="433"/>
      <c r="GG614" s="433"/>
      <c r="GH614" s="433"/>
      <c r="GI614" s="433"/>
    </row>
    <row r="615" spans="1:192" s="54" customFormat="1" ht="12.6" thickBot="1" x14ac:dyDescent="0.3">
      <c r="A615" s="53" t="s">
        <v>1446</v>
      </c>
      <c r="B615" s="53"/>
      <c r="C615" s="55" t="s">
        <v>1447</v>
      </c>
      <c r="D615" s="57"/>
      <c r="E615" s="57"/>
      <c r="F615" s="57"/>
      <c r="G615" s="57"/>
      <c r="H615" s="57"/>
      <c r="I615" s="57"/>
      <c r="J615" s="57"/>
      <c r="AE615" s="59"/>
      <c r="AF615" s="59"/>
      <c r="AG615" s="59"/>
      <c r="AH615" s="59"/>
      <c r="AI615" s="59"/>
      <c r="BE615" s="59"/>
      <c r="BF615" s="59"/>
      <c r="BG615" s="59"/>
      <c r="BH615" s="59"/>
      <c r="BI615" s="59"/>
      <c r="FQ615" s="54" t="str">
        <f t="shared" si="1008"/>
        <v/>
      </c>
      <c r="FR615" s="54" t="str">
        <f t="shared" si="1009"/>
        <v/>
      </c>
      <c r="FS615" s="54" t="str">
        <f t="shared" si="1030"/>
        <v/>
      </c>
      <c r="FT615" s="54" t="str">
        <f t="shared" si="1031"/>
        <v/>
      </c>
      <c r="FU615" s="54" t="str">
        <f t="shared" si="1031"/>
        <v/>
      </c>
      <c r="FV615" s="54" t="str">
        <f t="shared" si="976"/>
        <v/>
      </c>
      <c r="FW615" s="54" t="str">
        <f t="shared" si="976"/>
        <v/>
      </c>
      <c r="FX615" s="54" t="str">
        <f t="shared" si="976"/>
        <v/>
      </c>
      <c r="FZ615" s="58"/>
      <c r="GA615" s="59"/>
    </row>
    <row r="616" spans="1:192" s="54" customFormat="1" ht="12.6" thickBot="1" x14ac:dyDescent="0.3">
      <c r="A616" s="53" t="s">
        <v>33</v>
      </c>
      <c r="B616" s="53" t="s">
        <v>34</v>
      </c>
      <c r="C616" s="57" t="s">
        <v>35</v>
      </c>
      <c r="D616" s="57" t="s">
        <v>36</v>
      </c>
      <c r="E616" s="57" t="s">
        <v>37</v>
      </c>
      <c r="F616" s="57" t="s">
        <v>38</v>
      </c>
      <c r="G616" s="57" t="s">
        <v>39</v>
      </c>
      <c r="H616" s="57" t="s">
        <v>40</v>
      </c>
      <c r="I616" s="57" t="s">
        <v>41</v>
      </c>
      <c r="J616" s="57" t="s">
        <v>42</v>
      </c>
      <c r="L616" s="403" t="s">
        <v>18</v>
      </c>
      <c r="M616" s="63" t="s">
        <v>141</v>
      </c>
      <c r="N616" s="63" t="s">
        <v>960</v>
      </c>
      <c r="O616" s="63" t="s">
        <v>1118</v>
      </c>
      <c r="P616" s="63" t="s">
        <v>1119</v>
      </c>
      <c r="Q616" s="64" t="s">
        <v>1349</v>
      </c>
      <c r="R616" s="63" t="s">
        <v>466</v>
      </c>
      <c r="S616" s="63" t="s">
        <v>352</v>
      </c>
      <c r="T616" s="63" t="s">
        <v>144</v>
      </c>
      <c r="U616" s="63" t="s">
        <v>1316</v>
      </c>
      <c r="V616" s="63" t="s">
        <v>1121</v>
      </c>
      <c r="W616" s="63" t="s">
        <v>1122</v>
      </c>
      <c r="X616" s="63" t="s">
        <v>1247</v>
      </c>
      <c r="Y616" s="63" t="s">
        <v>1317</v>
      </c>
      <c r="Z616" s="65" t="s">
        <v>964</v>
      </c>
      <c r="AL616" s="403" t="s">
        <v>18</v>
      </c>
      <c r="AM616" s="63" t="s">
        <v>141</v>
      </c>
      <c r="AN616" s="63" t="s">
        <v>960</v>
      </c>
      <c r="AO616" s="63" t="s">
        <v>1118</v>
      </c>
      <c r="AP616" s="63" t="s">
        <v>1119</v>
      </c>
      <c r="AQ616" s="64" t="s">
        <v>1349</v>
      </c>
      <c r="AR616" s="63" t="s">
        <v>466</v>
      </c>
      <c r="AS616" s="63" t="s">
        <v>352</v>
      </c>
      <c r="AT616" s="63" t="s">
        <v>144</v>
      </c>
      <c r="AU616" s="63" t="s">
        <v>1316</v>
      </c>
      <c r="AV616" s="63" t="s">
        <v>1121</v>
      </c>
      <c r="AW616" s="63" t="s">
        <v>1122</v>
      </c>
      <c r="AX616" s="63" t="s">
        <v>1247</v>
      </c>
      <c r="AY616" s="63" t="s">
        <v>1317</v>
      </c>
      <c r="AZ616" s="65" t="s">
        <v>964</v>
      </c>
      <c r="EJ616" s="56" t="s">
        <v>35</v>
      </c>
      <c r="EK616" s="56" t="s">
        <v>51</v>
      </c>
      <c r="EL616" s="56" t="s">
        <v>52</v>
      </c>
      <c r="EM616" s="56" t="s">
        <v>53</v>
      </c>
      <c r="EN616" s="56" t="s">
        <v>54</v>
      </c>
      <c r="EO616" s="56" t="s">
        <v>55</v>
      </c>
      <c r="EP616" s="56" t="s">
        <v>56</v>
      </c>
      <c r="EQ616" s="56" t="s">
        <v>36</v>
      </c>
      <c r="ER616" s="56" t="s">
        <v>37</v>
      </c>
      <c r="ES616" s="56" t="s">
        <v>38</v>
      </c>
      <c r="ET616" s="56" t="s">
        <v>39</v>
      </c>
      <c r="EU616" s="56" t="s">
        <v>40</v>
      </c>
      <c r="EV616" s="56" t="s">
        <v>41</v>
      </c>
      <c r="EW616" s="56" t="s">
        <v>42</v>
      </c>
      <c r="EX616" s="56"/>
      <c r="EY616" s="56" t="s">
        <v>35</v>
      </c>
      <c r="EZ616" s="56" t="s">
        <v>36</v>
      </c>
      <c r="FA616" s="56" t="s">
        <v>37</v>
      </c>
      <c r="FB616" s="56" t="s">
        <v>38</v>
      </c>
      <c r="FC616" s="56" t="s">
        <v>39</v>
      </c>
      <c r="FD616" s="56" t="s">
        <v>40</v>
      </c>
      <c r="FE616" s="56" t="s">
        <v>41</v>
      </c>
      <c r="FF616" s="56" t="s">
        <v>42</v>
      </c>
      <c r="FR616" s="56" t="s">
        <v>35</v>
      </c>
      <c r="FS616" s="56" t="s">
        <v>36</v>
      </c>
      <c r="FT616" s="56" t="s">
        <v>37</v>
      </c>
      <c r="FU616" s="56" t="s">
        <v>38</v>
      </c>
      <c r="FV616" s="56" t="s">
        <v>39</v>
      </c>
      <c r="FW616" s="56" t="s">
        <v>40</v>
      </c>
      <c r="FX616" s="56" t="s">
        <v>41</v>
      </c>
      <c r="FZ616" s="58"/>
      <c r="GA616" s="59"/>
    </row>
    <row r="617" spans="1:192" s="54" customFormat="1" ht="12" x14ac:dyDescent="0.25">
      <c r="A617" s="54">
        <v>1</v>
      </c>
      <c r="B617" s="54" t="s">
        <v>1448</v>
      </c>
      <c r="C617" s="56">
        <v>26</v>
      </c>
      <c r="D617" s="56">
        <v>18</v>
      </c>
      <c r="E617" s="56">
        <v>6</v>
      </c>
      <c r="F617" s="56">
        <v>2</v>
      </c>
      <c r="G617" s="56">
        <v>84</v>
      </c>
      <c r="H617" s="56">
        <v>38</v>
      </c>
      <c r="I617" s="57">
        <v>42</v>
      </c>
      <c r="J617" s="69">
        <f t="shared" ref="J617:J630" si="1039">G617/H617</f>
        <v>2.2105263157894739</v>
      </c>
      <c r="L617" s="66" t="s">
        <v>1127</v>
      </c>
      <c r="M617" s="71"/>
      <c r="N617" s="63" t="s">
        <v>126</v>
      </c>
      <c r="O617" s="63" t="s">
        <v>77</v>
      </c>
      <c r="P617" s="63" t="s">
        <v>62</v>
      </c>
      <c r="Q617" s="64" t="s">
        <v>89</v>
      </c>
      <c r="R617" s="63" t="s">
        <v>76</v>
      </c>
      <c r="S617" s="63" t="s">
        <v>60</v>
      </c>
      <c r="T617" s="63" t="s">
        <v>177</v>
      </c>
      <c r="U617" s="63" t="s">
        <v>98</v>
      </c>
      <c r="V617" s="63" t="s">
        <v>74</v>
      </c>
      <c r="W617" s="63" t="s">
        <v>77</v>
      </c>
      <c r="X617" s="63" t="s">
        <v>177</v>
      </c>
      <c r="Y617" s="63" t="s">
        <v>177</v>
      </c>
      <c r="Z617" s="65" t="s">
        <v>111</v>
      </c>
      <c r="AL617" s="66" t="s">
        <v>1127</v>
      </c>
      <c r="AM617" s="71"/>
      <c r="AN617" s="63" t="s">
        <v>652</v>
      </c>
      <c r="AO617" s="63" t="s">
        <v>635</v>
      </c>
      <c r="AP617" s="63" t="s">
        <v>321</v>
      </c>
      <c r="AQ617" s="64" t="s">
        <v>589</v>
      </c>
      <c r="AR617" s="63" t="s">
        <v>1279</v>
      </c>
      <c r="AS617" s="63" t="s">
        <v>640</v>
      </c>
      <c r="AT617" s="63" t="s">
        <v>669</v>
      </c>
      <c r="AU617" s="63" t="s">
        <v>653</v>
      </c>
      <c r="AV617" s="63" t="s">
        <v>670</v>
      </c>
      <c r="AW617" s="63" t="s">
        <v>665</v>
      </c>
      <c r="AX617" s="63" t="s">
        <v>639</v>
      </c>
      <c r="AY617" s="63" t="s">
        <v>113</v>
      </c>
      <c r="AZ617" s="65" t="s">
        <v>638</v>
      </c>
      <c r="BL617" s="74"/>
      <c r="BM617" s="75">
        <f t="shared" ref="BM617:BY624" si="1040">(IF(N617="","",(IF(MID(N617,2,1)="-",LEFT(N617,1),LEFT(N617,2)))+0))</f>
        <v>7</v>
      </c>
      <c r="BN617" s="75">
        <f t="shared" si="1040"/>
        <v>2</v>
      </c>
      <c r="BO617" s="75">
        <f t="shared" si="1040"/>
        <v>1</v>
      </c>
      <c r="BP617" s="75">
        <f t="shared" si="1040"/>
        <v>3</v>
      </c>
      <c r="BQ617" s="75">
        <f t="shared" si="1040"/>
        <v>0</v>
      </c>
      <c r="BR617" s="75">
        <f t="shared" si="1040"/>
        <v>4</v>
      </c>
      <c r="BS617" s="75">
        <f t="shared" si="1040"/>
        <v>2</v>
      </c>
      <c r="BT617" s="75">
        <f t="shared" si="1040"/>
        <v>0</v>
      </c>
      <c r="BU617" s="75">
        <f t="shared" si="1040"/>
        <v>1</v>
      </c>
      <c r="BV617" s="75">
        <f t="shared" si="1040"/>
        <v>2</v>
      </c>
      <c r="BW617" s="75">
        <f t="shared" si="1040"/>
        <v>2</v>
      </c>
      <c r="BX617" s="75">
        <f t="shared" si="1040"/>
        <v>2</v>
      </c>
      <c r="BY617" s="76">
        <f t="shared" si="1040"/>
        <v>5</v>
      </c>
      <c r="CB617" s="77"/>
      <c r="CC617" s="77"/>
      <c r="CD617" s="77"/>
      <c r="CE617" s="77"/>
      <c r="CF617" s="77"/>
      <c r="CG617" s="77"/>
      <c r="CH617" s="77"/>
      <c r="CI617" s="77"/>
      <c r="CJ617" s="78"/>
      <c r="CK617" s="74"/>
      <c r="CL617" s="75">
        <f t="shared" ref="CL617:CX624" si="1041">(IF(N617="","",IF(RIGHT(N617,2)="10",RIGHT(N617,2),RIGHT(N617,1))+0))</f>
        <v>0</v>
      </c>
      <c r="CM617" s="75">
        <f t="shared" si="1041"/>
        <v>1</v>
      </c>
      <c r="CN617" s="75">
        <f t="shared" si="1041"/>
        <v>1</v>
      </c>
      <c r="CO617" s="75">
        <f t="shared" si="1041"/>
        <v>0</v>
      </c>
      <c r="CP617" s="75">
        <f t="shared" si="1041"/>
        <v>2</v>
      </c>
      <c r="CQ617" s="75">
        <f t="shared" si="1041"/>
        <v>1</v>
      </c>
      <c r="CR617" s="75">
        <f t="shared" si="1041"/>
        <v>0</v>
      </c>
      <c r="CS617" s="75">
        <f t="shared" si="1041"/>
        <v>5</v>
      </c>
      <c r="CT617" s="75">
        <f t="shared" si="1041"/>
        <v>2</v>
      </c>
      <c r="CU617" s="75">
        <f t="shared" si="1041"/>
        <v>1</v>
      </c>
      <c r="CV617" s="75">
        <f t="shared" si="1041"/>
        <v>0</v>
      </c>
      <c r="CW617" s="75">
        <f t="shared" si="1041"/>
        <v>0</v>
      </c>
      <c r="CX617" s="76">
        <f t="shared" si="1041"/>
        <v>2</v>
      </c>
      <c r="DA617" s="77"/>
      <c r="DB617" s="77"/>
      <c r="DC617" s="77"/>
      <c r="DD617" s="77"/>
      <c r="DE617" s="77"/>
      <c r="DF617" s="77"/>
      <c r="DG617" s="77"/>
      <c r="DH617" s="77"/>
      <c r="DJ617" s="74"/>
      <c r="DK617" s="75" t="str">
        <f t="shared" ref="DK617:DW624" si="1042">(IF(N617="","",IF(BM617&gt;CL617,"H",IF(BM617&lt;CL617,"A","D"))))</f>
        <v>H</v>
      </c>
      <c r="DL617" s="75" t="str">
        <f t="shared" si="1042"/>
        <v>H</v>
      </c>
      <c r="DM617" s="75" t="str">
        <f t="shared" si="1042"/>
        <v>D</v>
      </c>
      <c r="DN617" s="75" t="str">
        <f t="shared" si="1042"/>
        <v>H</v>
      </c>
      <c r="DO617" s="75" t="str">
        <f t="shared" si="1042"/>
        <v>A</v>
      </c>
      <c r="DP617" s="75" t="str">
        <f t="shared" si="1042"/>
        <v>H</v>
      </c>
      <c r="DQ617" s="75" t="str">
        <f t="shared" si="1042"/>
        <v>H</v>
      </c>
      <c r="DR617" s="75" t="str">
        <f t="shared" si="1042"/>
        <v>A</v>
      </c>
      <c r="DS617" s="75" t="str">
        <f t="shared" si="1042"/>
        <v>A</v>
      </c>
      <c r="DT617" s="75" t="str">
        <f t="shared" si="1042"/>
        <v>H</v>
      </c>
      <c r="DU617" s="75" t="str">
        <f t="shared" si="1042"/>
        <v>H</v>
      </c>
      <c r="DV617" s="75" t="str">
        <f t="shared" si="1042"/>
        <v>H</v>
      </c>
      <c r="DW617" s="76" t="str">
        <f t="shared" si="1042"/>
        <v>H</v>
      </c>
      <c r="DZ617" s="56"/>
      <c r="EA617" s="56"/>
      <c r="EB617" s="56"/>
      <c r="EC617" s="56"/>
      <c r="ED617" s="56"/>
      <c r="EE617" s="56"/>
      <c r="EF617" s="56"/>
      <c r="EG617" s="56"/>
      <c r="EI617" s="53" t="str">
        <f t="shared" ref="EI617:EI630" si="1043">L617</f>
        <v>Chesham United</v>
      </c>
      <c r="EJ617" s="79">
        <f>SUM(EQ617:ES617)</f>
        <v>26</v>
      </c>
      <c r="EK617" s="80">
        <f t="shared" ref="EK617:EK630" si="1044">COUNTIF($DJ617:$EG617,"H")</f>
        <v>9</v>
      </c>
      <c r="EL617" s="80">
        <f t="shared" ref="EL617:EL630" si="1045">COUNTIF($DJ617:$EG617,"D")</f>
        <v>1</v>
      </c>
      <c r="EM617" s="80">
        <f t="shared" ref="EM617:EM630" si="1046">COUNTIF($DJ617:$EG617,"A")</f>
        <v>3</v>
      </c>
      <c r="EN617" s="80">
        <f>COUNTIF(DJ$617:DJ$630,"A")</f>
        <v>8</v>
      </c>
      <c r="EO617" s="80">
        <f>COUNTIF(DJ$617:DJ$630,"D")</f>
        <v>0</v>
      </c>
      <c r="EP617" s="80">
        <f>COUNTIF(DJ$617:DJ$630,"H")</f>
        <v>5</v>
      </c>
      <c r="EQ617" s="79">
        <f>EK617+EN617</f>
        <v>17</v>
      </c>
      <c r="ER617" s="79">
        <f t="shared" ref="ER617:ES630" si="1047">EL617+EO617</f>
        <v>1</v>
      </c>
      <c r="ES617" s="79">
        <f t="shared" si="1047"/>
        <v>8</v>
      </c>
      <c r="ET617" s="81">
        <f>SUM($BL617:$CI617)+SUM(CK$617:CK$630)</f>
        <v>61</v>
      </c>
      <c r="EU617" s="81">
        <f>SUM($CK617:$DH617)+SUM(BL$617:BL$630)</f>
        <v>46</v>
      </c>
      <c r="EV617" s="79">
        <f t="shared" ref="EV617:EV630" si="1048">(EQ617*2)+ER617</f>
        <v>35</v>
      </c>
      <c r="EW617" s="136">
        <f t="shared" ref="EW617:EW630" si="1049">IF(ET617&gt;0,IF(EU617&gt;0,ET617/EU617,0),0)</f>
        <v>1.326086956521739</v>
      </c>
      <c r="EX617" s="78"/>
      <c r="EY617" s="80">
        <f t="shared" ref="EY617:EY630" si="1050">VLOOKUP($EI617,$B$617:$J$630,2,0)</f>
        <v>26</v>
      </c>
      <c r="EZ617" s="80">
        <f t="shared" ref="EZ617:EZ630" si="1051">VLOOKUP($EI617,$B$617:$J$630,3,0)</f>
        <v>17</v>
      </c>
      <c r="FA617" s="80">
        <f t="shared" ref="FA617:FA630" si="1052">VLOOKUP($EI617,$B$617:$J$630,4,0)</f>
        <v>1</v>
      </c>
      <c r="FB617" s="80">
        <f t="shared" ref="FB617:FB630" si="1053">VLOOKUP($EI617,$B$617:$J$630,5,0)</f>
        <v>8</v>
      </c>
      <c r="FC617" s="80">
        <f t="shared" ref="FC617:FC630" si="1054">VLOOKUP($EI617,$B$617:$J$630,6,0)</f>
        <v>61</v>
      </c>
      <c r="FD617" s="80">
        <f t="shared" ref="FD617:FD630" si="1055">VLOOKUP($EI617,$B$617:$J$630,7,0)</f>
        <v>46</v>
      </c>
      <c r="FE617" s="80">
        <f t="shared" ref="FE617:FE630" si="1056">VLOOKUP($EI617,$B$617:$J$630,8,0)</f>
        <v>35</v>
      </c>
      <c r="FF617" s="80">
        <f t="shared" ref="FF617:FF630" si="1057">VLOOKUP($EI617,$B$617:$J$630,9,0)</f>
        <v>1.326086956521739</v>
      </c>
      <c r="FH617" s="54">
        <f>IF(EJ617=EY617,0,1)</f>
        <v>0</v>
      </c>
      <c r="FI617" s="54">
        <f>IF(EQ617=EZ617,0,1)</f>
        <v>0</v>
      </c>
      <c r="FJ617" s="54">
        <f t="shared" ref="FJ617:FO630" si="1058">IF(ER617=FA617,0,1)</f>
        <v>0</v>
      </c>
      <c r="FK617" s="54">
        <f t="shared" si="1058"/>
        <v>0</v>
      </c>
      <c r="FL617" s="54">
        <f t="shared" si="1058"/>
        <v>0</v>
      </c>
      <c r="FM617" s="54">
        <f t="shared" si="1058"/>
        <v>0</v>
      </c>
      <c r="FN617" s="54">
        <f t="shared" si="1058"/>
        <v>0</v>
      </c>
      <c r="FO617" s="54">
        <f t="shared" si="1058"/>
        <v>0</v>
      </c>
      <c r="FQ617" s="54" t="str">
        <f t="shared" si="1008"/>
        <v/>
      </c>
      <c r="FR617" s="54" t="str">
        <f t="shared" si="1009"/>
        <v/>
      </c>
      <c r="FS617" s="54" t="str">
        <f t="shared" ref="FS617:FS631" si="1059">IF(SUM($FH617:$FO617)=0,"",EZ617-EQ617)</f>
        <v/>
      </c>
      <c r="FT617" s="54" t="str">
        <f t="shared" ref="FT617:FU631" si="1060">IF(SUM($FH617:$FO617)=0,"",FA617-ER617)</f>
        <v/>
      </c>
      <c r="FU617" s="54" t="str">
        <f t="shared" si="1060"/>
        <v/>
      </c>
      <c r="FV617" s="54" t="str">
        <f t="shared" si="976"/>
        <v/>
      </c>
      <c r="FW617" s="54" t="str">
        <f t="shared" si="976"/>
        <v/>
      </c>
      <c r="FX617" s="54" t="str">
        <f t="shared" si="976"/>
        <v/>
      </c>
      <c r="FY617" s="54" t="s">
        <v>71</v>
      </c>
      <c r="FZ617" s="58"/>
      <c r="GA617" s="59"/>
    </row>
    <row r="618" spans="1:192" s="54" customFormat="1" ht="12" x14ac:dyDescent="0.25">
      <c r="A618" s="54">
        <v>2</v>
      </c>
      <c r="B618" s="54" t="s">
        <v>1127</v>
      </c>
      <c r="C618" s="56">
        <v>26</v>
      </c>
      <c r="D618" s="56">
        <v>17</v>
      </c>
      <c r="E618" s="56">
        <v>1</v>
      </c>
      <c r="F618" s="56">
        <v>8</v>
      </c>
      <c r="G618" s="56">
        <v>61</v>
      </c>
      <c r="H618" s="56">
        <v>46</v>
      </c>
      <c r="I618" s="57">
        <v>35</v>
      </c>
      <c r="J618" s="69">
        <f t="shared" si="1039"/>
        <v>1.326086956521739</v>
      </c>
      <c r="L618" s="82" t="s">
        <v>1250</v>
      </c>
      <c r="M618" s="253" t="s">
        <v>86</v>
      </c>
      <c r="N618" s="83"/>
      <c r="O618" s="59" t="s">
        <v>62</v>
      </c>
      <c r="P618" s="59" t="s">
        <v>74</v>
      </c>
      <c r="Q618" s="84" t="s">
        <v>175</v>
      </c>
      <c r="R618" s="59" t="s">
        <v>74</v>
      </c>
      <c r="S618" s="59" t="s">
        <v>175</v>
      </c>
      <c r="T618" s="59" t="s">
        <v>76</v>
      </c>
      <c r="U618" s="59" t="s">
        <v>176</v>
      </c>
      <c r="V618" s="59" t="s">
        <v>449</v>
      </c>
      <c r="W618" s="59" t="s">
        <v>103</v>
      </c>
      <c r="X618" s="59" t="s">
        <v>200</v>
      </c>
      <c r="Y618" s="59" t="s">
        <v>200</v>
      </c>
      <c r="Z618" s="85" t="s">
        <v>77</v>
      </c>
      <c r="AL618" s="82" t="s">
        <v>1250</v>
      </c>
      <c r="AM618" s="253" t="s">
        <v>636</v>
      </c>
      <c r="AN618" s="83"/>
      <c r="AO618" s="59" t="s">
        <v>640</v>
      </c>
      <c r="AP618" s="59" t="s">
        <v>635</v>
      </c>
      <c r="AQ618" s="84" t="s">
        <v>663</v>
      </c>
      <c r="AR618" s="59" t="s">
        <v>665</v>
      </c>
      <c r="AS618" s="59" t="s">
        <v>637</v>
      </c>
      <c r="AT618" s="59" t="s">
        <v>645</v>
      </c>
      <c r="AU618" s="59" t="s">
        <v>657</v>
      </c>
      <c r="AV618" s="59" t="s">
        <v>656</v>
      </c>
      <c r="AW618" s="59" t="s">
        <v>669</v>
      </c>
      <c r="AX618" s="59" t="s">
        <v>589</v>
      </c>
      <c r="AY618" s="59" t="s">
        <v>675</v>
      </c>
      <c r="AZ618" s="85" t="s">
        <v>394</v>
      </c>
      <c r="BL618" s="90">
        <f t="shared" ref="BL618:BS630" si="1061">(IF(M618="","",(IF(MID(M618,2,1)="-",LEFT(M618,1),LEFT(M618,2)))+0))</f>
        <v>0</v>
      </c>
      <c r="BM618" s="91"/>
      <c r="BN618" s="77">
        <f t="shared" si="1040"/>
        <v>1</v>
      </c>
      <c r="BO618" s="77">
        <f t="shared" si="1040"/>
        <v>1</v>
      </c>
      <c r="BP618" s="77">
        <f t="shared" si="1040"/>
        <v>2</v>
      </c>
      <c r="BQ618" s="77">
        <f t="shared" si="1040"/>
        <v>1</v>
      </c>
      <c r="BR618" s="77">
        <f t="shared" si="1040"/>
        <v>2</v>
      </c>
      <c r="BS618" s="77">
        <f t="shared" si="1040"/>
        <v>0</v>
      </c>
      <c r="BT618" s="77">
        <f t="shared" si="1040"/>
        <v>2</v>
      </c>
      <c r="BU618" s="77">
        <f t="shared" si="1040"/>
        <v>0</v>
      </c>
      <c r="BV618" s="77">
        <f t="shared" si="1040"/>
        <v>1</v>
      </c>
      <c r="BW618" s="77">
        <f t="shared" si="1040"/>
        <v>2</v>
      </c>
      <c r="BX618" s="77">
        <f t="shared" si="1040"/>
        <v>2</v>
      </c>
      <c r="BY618" s="92">
        <f t="shared" si="1040"/>
        <v>2</v>
      </c>
      <c r="CB618" s="77"/>
      <c r="CC618" s="77"/>
      <c r="CD618" s="77"/>
      <c r="CE618" s="77"/>
      <c r="CF618" s="77"/>
      <c r="CG618" s="77"/>
      <c r="CH618" s="77"/>
      <c r="CI618" s="77"/>
      <c r="CJ618" s="78"/>
      <c r="CK618" s="90">
        <f t="shared" ref="CK618:CR630" si="1062">(IF(M618="","",IF(RIGHT(M618,2)="10",RIGHT(M618,2),RIGHT(M618,1))+0))</f>
        <v>3</v>
      </c>
      <c r="CL618" s="91"/>
      <c r="CM618" s="77">
        <f t="shared" si="1041"/>
        <v>1</v>
      </c>
      <c r="CN618" s="77">
        <f t="shared" si="1041"/>
        <v>2</v>
      </c>
      <c r="CO618" s="77">
        <f t="shared" si="1041"/>
        <v>5</v>
      </c>
      <c r="CP618" s="77">
        <f t="shared" si="1041"/>
        <v>2</v>
      </c>
      <c r="CQ618" s="77">
        <f t="shared" si="1041"/>
        <v>5</v>
      </c>
      <c r="CR618" s="77">
        <f t="shared" si="1041"/>
        <v>2</v>
      </c>
      <c r="CS618" s="77">
        <f t="shared" si="1041"/>
        <v>3</v>
      </c>
      <c r="CT618" s="77">
        <f t="shared" si="1041"/>
        <v>10</v>
      </c>
      <c r="CU618" s="77">
        <f t="shared" si="1041"/>
        <v>3</v>
      </c>
      <c r="CV618" s="77">
        <f t="shared" si="1041"/>
        <v>2</v>
      </c>
      <c r="CW618" s="77">
        <f t="shared" si="1041"/>
        <v>2</v>
      </c>
      <c r="CX618" s="92">
        <f t="shared" si="1041"/>
        <v>1</v>
      </c>
      <c r="DA618" s="77"/>
      <c r="DB618" s="77"/>
      <c r="DC618" s="77"/>
      <c r="DD618" s="77"/>
      <c r="DE618" s="77"/>
      <c r="DF618" s="77"/>
      <c r="DG618" s="77"/>
      <c r="DH618" s="77"/>
      <c r="DJ618" s="90" t="str">
        <f t="shared" ref="DJ618:DQ630" si="1063">(IF(M618="","",IF(BL618&gt;CK618,"H",IF(BL618&lt;CK618,"A","D"))))</f>
        <v>A</v>
      </c>
      <c r="DK618" s="91"/>
      <c r="DL618" s="77" t="str">
        <f t="shared" si="1042"/>
        <v>D</v>
      </c>
      <c r="DM618" s="77" t="str">
        <f t="shared" si="1042"/>
        <v>A</v>
      </c>
      <c r="DN618" s="77" t="str">
        <f t="shared" si="1042"/>
        <v>A</v>
      </c>
      <c r="DO618" s="77" t="str">
        <f t="shared" si="1042"/>
        <v>A</v>
      </c>
      <c r="DP618" s="77" t="str">
        <f t="shared" si="1042"/>
        <v>A</v>
      </c>
      <c r="DQ618" s="77" t="str">
        <f t="shared" si="1042"/>
        <v>A</v>
      </c>
      <c r="DR618" s="77" t="str">
        <f t="shared" si="1042"/>
        <v>A</v>
      </c>
      <c r="DS618" s="77" t="str">
        <f t="shared" si="1042"/>
        <v>A</v>
      </c>
      <c r="DT618" s="77" t="str">
        <f t="shared" si="1042"/>
        <v>A</v>
      </c>
      <c r="DU618" s="77" t="str">
        <f t="shared" si="1042"/>
        <v>D</v>
      </c>
      <c r="DV618" s="77" t="str">
        <f t="shared" si="1042"/>
        <v>D</v>
      </c>
      <c r="DW618" s="92" t="str">
        <f t="shared" si="1042"/>
        <v>H</v>
      </c>
      <c r="DZ618" s="56"/>
      <c r="EA618" s="56"/>
      <c r="EB618" s="56"/>
      <c r="EC618" s="56"/>
      <c r="ED618" s="56"/>
      <c r="EE618" s="56"/>
      <c r="EF618" s="56"/>
      <c r="EG618" s="56"/>
      <c r="EI618" s="53" t="str">
        <f t="shared" si="1043"/>
        <v>Dorking</v>
      </c>
      <c r="EJ618" s="79">
        <f t="shared" ref="EJ618:EJ630" si="1064">SUM(EQ618:ES618)</f>
        <v>26</v>
      </c>
      <c r="EK618" s="80">
        <f t="shared" si="1044"/>
        <v>1</v>
      </c>
      <c r="EL618" s="80">
        <f t="shared" si="1045"/>
        <v>3</v>
      </c>
      <c r="EM618" s="80">
        <f t="shared" si="1046"/>
        <v>9</v>
      </c>
      <c r="EN618" s="80">
        <f>COUNTIF(DK$617:DK$630,"A")</f>
        <v>1</v>
      </c>
      <c r="EO618" s="80">
        <f>COUNTIF(DK$617:DK$630,"D")</f>
        <v>1</v>
      </c>
      <c r="EP618" s="80">
        <f>COUNTIF(DK$617:DK$630,"H")</f>
        <v>11</v>
      </c>
      <c r="EQ618" s="79">
        <f t="shared" ref="EQ618:EQ630" si="1065">EK618+EN618</f>
        <v>2</v>
      </c>
      <c r="ER618" s="79">
        <f t="shared" si="1047"/>
        <v>4</v>
      </c>
      <c r="ES618" s="79">
        <f t="shared" si="1047"/>
        <v>20</v>
      </c>
      <c r="ET618" s="81">
        <f>SUM($BL618:$CI618)+SUM(CL$617:CL$630)</f>
        <v>25</v>
      </c>
      <c r="EU618" s="81">
        <f>SUM($CK618:$DH618)+SUM(BM$617:BM$630)</f>
        <v>98</v>
      </c>
      <c r="EV618" s="79">
        <f t="shared" si="1048"/>
        <v>8</v>
      </c>
      <c r="EW618" s="136">
        <f t="shared" si="1049"/>
        <v>0.25510204081632654</v>
      </c>
      <c r="EX618" s="78"/>
      <c r="EY618" s="80">
        <f t="shared" si="1050"/>
        <v>26</v>
      </c>
      <c r="EZ618" s="80">
        <f t="shared" si="1051"/>
        <v>2</v>
      </c>
      <c r="FA618" s="80">
        <f t="shared" si="1052"/>
        <v>4</v>
      </c>
      <c r="FB618" s="80">
        <f t="shared" si="1053"/>
        <v>20</v>
      </c>
      <c r="FC618" s="80">
        <f t="shared" si="1054"/>
        <v>25</v>
      </c>
      <c r="FD618" s="80">
        <f t="shared" si="1055"/>
        <v>98</v>
      </c>
      <c r="FE618" s="80">
        <f t="shared" si="1056"/>
        <v>8</v>
      </c>
      <c r="FF618" s="80">
        <f t="shared" si="1057"/>
        <v>0.25510204081632654</v>
      </c>
      <c r="FH618" s="54">
        <f t="shared" ref="FH618:FH630" si="1066">IF(EJ618=EY618,0,1)</f>
        <v>0</v>
      </c>
      <c r="FI618" s="54">
        <f t="shared" ref="FI618:FI630" si="1067">IF(EQ618=EZ618,0,1)</f>
        <v>0</v>
      </c>
      <c r="FJ618" s="54">
        <f t="shared" si="1058"/>
        <v>0</v>
      </c>
      <c r="FK618" s="54">
        <f t="shared" si="1058"/>
        <v>0</v>
      </c>
      <c r="FL618" s="54">
        <f t="shared" si="1058"/>
        <v>0</v>
      </c>
      <c r="FM618" s="54">
        <f t="shared" si="1058"/>
        <v>0</v>
      </c>
      <c r="FN618" s="54">
        <f t="shared" si="1058"/>
        <v>0</v>
      </c>
      <c r="FO618" s="54">
        <f t="shared" si="1058"/>
        <v>0</v>
      </c>
      <c r="FQ618" s="54" t="str">
        <f t="shared" si="1008"/>
        <v/>
      </c>
      <c r="FR618" s="54" t="str">
        <f t="shared" si="1009"/>
        <v/>
      </c>
      <c r="FS618" s="54" t="str">
        <f t="shared" si="1059"/>
        <v/>
      </c>
      <c r="FT618" s="54" t="str">
        <f t="shared" si="1060"/>
        <v/>
      </c>
      <c r="FU618" s="54" t="str">
        <f t="shared" si="1060"/>
        <v/>
      </c>
      <c r="FV618" s="54" t="str">
        <f t="shared" si="976"/>
        <v/>
      </c>
      <c r="FW618" s="54" t="str">
        <f t="shared" si="976"/>
        <v/>
      </c>
      <c r="FX618" s="54" t="str">
        <f t="shared" si="976"/>
        <v/>
      </c>
      <c r="FY618" s="54" t="s">
        <v>1194</v>
      </c>
      <c r="FZ618" s="58"/>
      <c r="GA618" s="59"/>
      <c r="GB618" s="433" t="s">
        <v>1449</v>
      </c>
      <c r="GC618" s="433"/>
      <c r="GD618" s="433"/>
      <c r="GE618" s="433"/>
      <c r="GF618" s="433"/>
      <c r="GG618" s="433"/>
      <c r="GH618" s="433"/>
      <c r="GI618" s="433"/>
    </row>
    <row r="619" spans="1:192" s="54" customFormat="1" ht="12" x14ac:dyDescent="0.25">
      <c r="A619" s="54">
        <v>3</v>
      </c>
      <c r="B619" s="54" t="s">
        <v>1254</v>
      </c>
      <c r="C619" s="56">
        <v>26</v>
      </c>
      <c r="D619" s="56">
        <v>14</v>
      </c>
      <c r="E619" s="56">
        <v>5</v>
      </c>
      <c r="F619" s="56">
        <v>7</v>
      </c>
      <c r="G619" s="56">
        <v>64</v>
      </c>
      <c r="H619" s="56">
        <v>51</v>
      </c>
      <c r="I619" s="57">
        <v>33</v>
      </c>
      <c r="J619" s="69">
        <f t="shared" si="1039"/>
        <v>1.2549019607843137</v>
      </c>
      <c r="L619" s="82" t="s">
        <v>1130</v>
      </c>
      <c r="M619" s="253" t="s">
        <v>206</v>
      </c>
      <c r="N619" s="59" t="s">
        <v>77</v>
      </c>
      <c r="O619" s="83"/>
      <c r="P619" s="59" t="s">
        <v>150</v>
      </c>
      <c r="Q619" s="84" t="s">
        <v>186</v>
      </c>
      <c r="R619" s="59" t="s">
        <v>77</v>
      </c>
      <c r="S619" s="59" t="s">
        <v>62</v>
      </c>
      <c r="T619" s="59" t="s">
        <v>77</v>
      </c>
      <c r="U619" s="59" t="s">
        <v>86</v>
      </c>
      <c r="V619" s="59" t="s">
        <v>77</v>
      </c>
      <c r="W619" s="59" t="s">
        <v>85</v>
      </c>
      <c r="X619" s="59" t="s">
        <v>177</v>
      </c>
      <c r="Y619" s="59" t="s">
        <v>110</v>
      </c>
      <c r="Z619" s="85" t="s">
        <v>60</v>
      </c>
      <c r="AL619" s="82" t="s">
        <v>1130</v>
      </c>
      <c r="AM619" s="253" t="s">
        <v>654</v>
      </c>
      <c r="AN619" s="59" t="s">
        <v>655</v>
      </c>
      <c r="AO619" s="83"/>
      <c r="AP619" s="59" t="s">
        <v>656</v>
      </c>
      <c r="AQ619" s="84" t="s">
        <v>657</v>
      </c>
      <c r="AR619" s="59" t="s">
        <v>394</v>
      </c>
      <c r="AS619" s="59" t="s">
        <v>324</v>
      </c>
      <c r="AT619" s="59" t="s">
        <v>317</v>
      </c>
      <c r="AU619" s="59" t="s">
        <v>662</v>
      </c>
      <c r="AV619" s="59" t="s">
        <v>648</v>
      </c>
      <c r="AW619" s="59" t="s">
        <v>661</v>
      </c>
      <c r="AX619" s="59" t="s">
        <v>321</v>
      </c>
      <c r="AY619" s="59" t="s">
        <v>666</v>
      </c>
      <c r="AZ619" s="85" t="s">
        <v>637</v>
      </c>
      <c r="BL619" s="90">
        <f t="shared" si="1061"/>
        <v>1</v>
      </c>
      <c r="BM619" s="77">
        <f t="shared" si="1061"/>
        <v>2</v>
      </c>
      <c r="BN619" s="91"/>
      <c r="BO619" s="77">
        <f t="shared" si="1040"/>
        <v>3</v>
      </c>
      <c r="BP619" s="77">
        <f t="shared" si="1040"/>
        <v>3</v>
      </c>
      <c r="BQ619" s="77">
        <f t="shared" si="1040"/>
        <v>2</v>
      </c>
      <c r="BR619" s="77">
        <f t="shared" si="1040"/>
        <v>1</v>
      </c>
      <c r="BS619" s="77">
        <f t="shared" si="1040"/>
        <v>2</v>
      </c>
      <c r="BT619" s="77">
        <f t="shared" si="1040"/>
        <v>0</v>
      </c>
      <c r="BU619" s="77">
        <f t="shared" si="1040"/>
        <v>2</v>
      </c>
      <c r="BV619" s="77">
        <f t="shared" si="1040"/>
        <v>0</v>
      </c>
      <c r="BW619" s="77">
        <f t="shared" si="1040"/>
        <v>2</v>
      </c>
      <c r="BX619" s="77">
        <f t="shared" si="1040"/>
        <v>1</v>
      </c>
      <c r="BY619" s="92">
        <f t="shared" si="1040"/>
        <v>4</v>
      </c>
      <c r="CB619" s="77"/>
      <c r="CC619" s="77"/>
      <c r="CD619" s="77"/>
      <c r="CE619" s="77"/>
      <c r="CF619" s="77"/>
      <c r="CG619" s="77"/>
      <c r="CH619" s="77"/>
      <c r="CI619" s="77"/>
      <c r="CJ619" s="78"/>
      <c r="CK619" s="90">
        <f t="shared" si="1062"/>
        <v>4</v>
      </c>
      <c r="CL619" s="77">
        <f t="shared" si="1062"/>
        <v>1</v>
      </c>
      <c r="CM619" s="91"/>
      <c r="CN619" s="77">
        <f t="shared" si="1041"/>
        <v>1</v>
      </c>
      <c r="CO619" s="77">
        <f t="shared" si="1041"/>
        <v>4</v>
      </c>
      <c r="CP619" s="77">
        <f t="shared" si="1041"/>
        <v>1</v>
      </c>
      <c r="CQ619" s="77">
        <f t="shared" si="1041"/>
        <v>1</v>
      </c>
      <c r="CR619" s="77">
        <f t="shared" si="1041"/>
        <v>1</v>
      </c>
      <c r="CS619" s="77">
        <f t="shared" si="1041"/>
        <v>3</v>
      </c>
      <c r="CT619" s="77">
        <f t="shared" si="1041"/>
        <v>1</v>
      </c>
      <c r="CU619" s="77">
        <f t="shared" si="1041"/>
        <v>4</v>
      </c>
      <c r="CV619" s="77">
        <f t="shared" si="1041"/>
        <v>0</v>
      </c>
      <c r="CW619" s="77">
        <f t="shared" si="1041"/>
        <v>7</v>
      </c>
      <c r="CX619" s="92">
        <f t="shared" si="1041"/>
        <v>1</v>
      </c>
      <c r="DA619" s="77"/>
      <c r="DB619" s="77"/>
      <c r="DC619" s="77"/>
      <c r="DD619" s="77"/>
      <c r="DE619" s="77"/>
      <c r="DF619" s="77"/>
      <c r="DG619" s="77"/>
      <c r="DH619" s="77"/>
      <c r="DJ619" s="90" t="str">
        <f t="shared" si="1063"/>
        <v>A</v>
      </c>
      <c r="DK619" s="77" t="str">
        <f t="shared" si="1063"/>
        <v>H</v>
      </c>
      <c r="DL619" s="91"/>
      <c r="DM619" s="77" t="str">
        <f t="shared" si="1042"/>
        <v>H</v>
      </c>
      <c r="DN619" s="77" t="str">
        <f t="shared" si="1042"/>
        <v>A</v>
      </c>
      <c r="DO619" s="77" t="str">
        <f t="shared" si="1042"/>
        <v>H</v>
      </c>
      <c r="DP619" s="77" t="str">
        <f t="shared" si="1042"/>
        <v>D</v>
      </c>
      <c r="DQ619" s="77" t="str">
        <f t="shared" si="1042"/>
        <v>H</v>
      </c>
      <c r="DR619" s="77" t="str">
        <f t="shared" si="1042"/>
        <v>A</v>
      </c>
      <c r="DS619" s="77" t="str">
        <f t="shared" si="1042"/>
        <v>H</v>
      </c>
      <c r="DT619" s="77" t="str">
        <f t="shared" si="1042"/>
        <v>A</v>
      </c>
      <c r="DU619" s="77" t="str">
        <f t="shared" si="1042"/>
        <v>H</v>
      </c>
      <c r="DV619" s="77" t="str">
        <f t="shared" si="1042"/>
        <v>A</v>
      </c>
      <c r="DW619" s="92" t="str">
        <f t="shared" si="1042"/>
        <v>H</v>
      </c>
      <c r="DZ619" s="56"/>
      <c r="EA619" s="56"/>
      <c r="EB619" s="56"/>
      <c r="EC619" s="56"/>
      <c r="ED619" s="56"/>
      <c r="EE619" s="56"/>
      <c r="EF619" s="56"/>
      <c r="EG619" s="56"/>
      <c r="EI619" s="53" t="str">
        <f t="shared" si="1043"/>
        <v>Eastbourne</v>
      </c>
      <c r="EJ619" s="79">
        <f t="shared" si="1064"/>
        <v>26</v>
      </c>
      <c r="EK619" s="80">
        <f t="shared" si="1044"/>
        <v>7</v>
      </c>
      <c r="EL619" s="80">
        <f t="shared" si="1045"/>
        <v>1</v>
      </c>
      <c r="EM619" s="80">
        <f t="shared" si="1046"/>
        <v>5</v>
      </c>
      <c r="EN619" s="80">
        <f>COUNTIF(DL$617:DL$630,"A")</f>
        <v>0</v>
      </c>
      <c r="EO619" s="80">
        <f>COUNTIF(DL$617:DL$630,"D")</f>
        <v>2</v>
      </c>
      <c r="EP619" s="80">
        <f>COUNTIF(DL$617:DL$630,"H")</f>
        <v>11</v>
      </c>
      <c r="EQ619" s="79">
        <f t="shared" si="1065"/>
        <v>7</v>
      </c>
      <c r="ER619" s="79">
        <f t="shared" si="1047"/>
        <v>3</v>
      </c>
      <c r="ES619" s="79">
        <f t="shared" si="1047"/>
        <v>16</v>
      </c>
      <c r="ET619" s="81">
        <f>SUM($BL619:$CI619)+SUM(CM$617:CM$630)</f>
        <v>33</v>
      </c>
      <c r="EU619" s="81">
        <f>SUM($CK619:$DH619)+SUM(BN$617:BN$630)</f>
        <v>73</v>
      </c>
      <c r="EV619" s="79">
        <f t="shared" si="1048"/>
        <v>17</v>
      </c>
      <c r="EW619" s="136">
        <f t="shared" si="1049"/>
        <v>0.45205479452054792</v>
      </c>
      <c r="EX619" s="78"/>
      <c r="EY619" s="80">
        <f t="shared" si="1050"/>
        <v>26</v>
      </c>
      <c r="EZ619" s="80">
        <f t="shared" si="1051"/>
        <v>7</v>
      </c>
      <c r="FA619" s="80">
        <f t="shared" si="1052"/>
        <v>3</v>
      </c>
      <c r="FB619" s="80">
        <f t="shared" si="1053"/>
        <v>16</v>
      </c>
      <c r="FC619" s="80">
        <f t="shared" si="1054"/>
        <v>33</v>
      </c>
      <c r="FD619" s="80">
        <f t="shared" si="1055"/>
        <v>73</v>
      </c>
      <c r="FE619" s="80">
        <f t="shared" si="1056"/>
        <v>17</v>
      </c>
      <c r="FF619" s="80">
        <f t="shared" si="1057"/>
        <v>0.45205479452054792</v>
      </c>
      <c r="FH619" s="54">
        <f t="shared" si="1066"/>
        <v>0</v>
      </c>
      <c r="FI619" s="54">
        <f t="shared" si="1067"/>
        <v>0</v>
      </c>
      <c r="FJ619" s="54">
        <f t="shared" si="1058"/>
        <v>0</v>
      </c>
      <c r="FK619" s="54">
        <f t="shared" si="1058"/>
        <v>0</v>
      </c>
      <c r="FL619" s="54">
        <f t="shared" si="1058"/>
        <v>0</v>
      </c>
      <c r="FM619" s="54">
        <f t="shared" si="1058"/>
        <v>0</v>
      </c>
      <c r="FN619" s="54">
        <f t="shared" si="1058"/>
        <v>0</v>
      </c>
      <c r="FO619" s="54">
        <f t="shared" si="1058"/>
        <v>0</v>
      </c>
      <c r="FQ619" s="54" t="str">
        <f t="shared" si="1008"/>
        <v/>
      </c>
      <c r="FR619" s="54" t="str">
        <f t="shared" si="1009"/>
        <v/>
      </c>
      <c r="FS619" s="54" t="str">
        <f t="shared" si="1059"/>
        <v/>
      </c>
      <c r="FT619" s="54" t="str">
        <f t="shared" si="1060"/>
        <v/>
      </c>
      <c r="FU619" s="54" t="str">
        <f t="shared" si="1060"/>
        <v/>
      </c>
      <c r="FV619" s="54" t="str">
        <f t="shared" si="976"/>
        <v/>
      </c>
      <c r="FW619" s="54" t="str">
        <f t="shared" si="976"/>
        <v/>
      </c>
      <c r="FX619" s="54" t="str">
        <f t="shared" si="976"/>
        <v/>
      </c>
      <c r="FY619" s="54" t="s">
        <v>1450</v>
      </c>
      <c r="FZ619" s="58"/>
      <c r="GA619" s="59"/>
      <c r="GB619" s="433" t="s">
        <v>1451</v>
      </c>
      <c r="GC619" s="433"/>
      <c r="GD619" s="433"/>
      <c r="GE619" s="433"/>
      <c r="GF619" s="433"/>
      <c r="GG619" s="433"/>
      <c r="GH619" s="433"/>
      <c r="GI619" s="433"/>
    </row>
    <row r="620" spans="1:192" s="54" customFormat="1" ht="12" x14ac:dyDescent="0.25">
      <c r="A620" s="54">
        <v>4</v>
      </c>
      <c r="B620" s="54" t="s">
        <v>1139</v>
      </c>
      <c r="C620" s="56">
        <v>26</v>
      </c>
      <c r="D620" s="56">
        <v>12</v>
      </c>
      <c r="E620" s="56">
        <v>7</v>
      </c>
      <c r="F620" s="56">
        <v>7</v>
      </c>
      <c r="G620" s="56">
        <v>70</v>
      </c>
      <c r="H620" s="56">
        <v>42</v>
      </c>
      <c r="I620" s="57">
        <v>31</v>
      </c>
      <c r="J620" s="69">
        <f t="shared" si="1039"/>
        <v>1.6666666666666667</v>
      </c>
      <c r="L620" s="82" t="s">
        <v>1125</v>
      </c>
      <c r="M620" s="253" t="s">
        <v>77</v>
      </c>
      <c r="N620" s="59" t="s">
        <v>60</v>
      </c>
      <c r="O620" s="59" t="s">
        <v>177</v>
      </c>
      <c r="P620" s="83"/>
      <c r="Q620" s="84" t="s">
        <v>59</v>
      </c>
      <c r="R620" s="59" t="s">
        <v>87</v>
      </c>
      <c r="S620" s="59" t="s">
        <v>124</v>
      </c>
      <c r="T620" s="59" t="s">
        <v>150</v>
      </c>
      <c r="U620" s="59" t="s">
        <v>219</v>
      </c>
      <c r="V620" s="59" t="s">
        <v>62</v>
      </c>
      <c r="W620" s="59" t="s">
        <v>74</v>
      </c>
      <c r="X620" s="59" t="s">
        <v>89</v>
      </c>
      <c r="Y620" s="59" t="s">
        <v>87</v>
      </c>
      <c r="Z620" s="85" t="s">
        <v>60</v>
      </c>
      <c r="AL620" s="82" t="s">
        <v>1125</v>
      </c>
      <c r="AM620" s="253" t="s">
        <v>646</v>
      </c>
      <c r="AN620" s="59" t="s">
        <v>1279</v>
      </c>
      <c r="AO620" s="59" t="s">
        <v>652</v>
      </c>
      <c r="AP620" s="83"/>
      <c r="AQ620" s="84" t="s">
        <v>654</v>
      </c>
      <c r="AR620" s="59" t="s">
        <v>670</v>
      </c>
      <c r="AS620" s="59" t="s">
        <v>669</v>
      </c>
      <c r="AT620" s="59" t="s">
        <v>310</v>
      </c>
      <c r="AU620" s="59" t="s">
        <v>659</v>
      </c>
      <c r="AV620" s="59" t="s">
        <v>655</v>
      </c>
      <c r="AW620" s="59" t="s">
        <v>648</v>
      </c>
      <c r="AX620" s="59" t="s">
        <v>653</v>
      </c>
      <c r="AY620" s="59" t="s">
        <v>714</v>
      </c>
      <c r="AZ620" s="85" t="s">
        <v>675</v>
      </c>
      <c r="BL620" s="90">
        <f t="shared" si="1061"/>
        <v>2</v>
      </c>
      <c r="BM620" s="77">
        <f t="shared" si="1061"/>
        <v>4</v>
      </c>
      <c r="BN620" s="77">
        <f t="shared" si="1061"/>
        <v>2</v>
      </c>
      <c r="BO620" s="91"/>
      <c r="BP620" s="77">
        <f t="shared" si="1040"/>
        <v>4</v>
      </c>
      <c r="BQ620" s="77">
        <f t="shared" si="1040"/>
        <v>3</v>
      </c>
      <c r="BR620" s="77">
        <f t="shared" si="1040"/>
        <v>0</v>
      </c>
      <c r="BS620" s="77">
        <f t="shared" si="1040"/>
        <v>3</v>
      </c>
      <c r="BT620" s="77">
        <f t="shared" si="1040"/>
        <v>0</v>
      </c>
      <c r="BU620" s="77">
        <f t="shared" si="1040"/>
        <v>1</v>
      </c>
      <c r="BV620" s="77">
        <f t="shared" si="1040"/>
        <v>1</v>
      </c>
      <c r="BW620" s="77">
        <f t="shared" si="1040"/>
        <v>3</v>
      </c>
      <c r="BX620" s="77">
        <f t="shared" si="1040"/>
        <v>3</v>
      </c>
      <c r="BY620" s="92">
        <f t="shared" si="1040"/>
        <v>4</v>
      </c>
      <c r="CB620" s="77"/>
      <c r="CC620" s="77"/>
      <c r="CD620" s="77"/>
      <c r="CE620" s="77"/>
      <c r="CF620" s="77"/>
      <c r="CG620" s="77"/>
      <c r="CH620" s="77"/>
      <c r="CI620" s="77"/>
      <c r="CJ620" s="78"/>
      <c r="CK620" s="90">
        <f t="shared" si="1062"/>
        <v>1</v>
      </c>
      <c r="CL620" s="77">
        <f t="shared" si="1062"/>
        <v>1</v>
      </c>
      <c r="CM620" s="77">
        <f t="shared" si="1062"/>
        <v>0</v>
      </c>
      <c r="CN620" s="91"/>
      <c r="CO620" s="77">
        <f t="shared" si="1041"/>
        <v>0</v>
      </c>
      <c r="CP620" s="77">
        <f t="shared" si="1041"/>
        <v>3</v>
      </c>
      <c r="CQ620" s="77">
        <f t="shared" si="1041"/>
        <v>0</v>
      </c>
      <c r="CR620" s="77">
        <f t="shared" si="1041"/>
        <v>1</v>
      </c>
      <c r="CS620" s="77">
        <f t="shared" si="1041"/>
        <v>6</v>
      </c>
      <c r="CT620" s="77">
        <f t="shared" si="1041"/>
        <v>1</v>
      </c>
      <c r="CU620" s="77">
        <f t="shared" si="1041"/>
        <v>2</v>
      </c>
      <c r="CV620" s="77">
        <f t="shared" si="1041"/>
        <v>0</v>
      </c>
      <c r="CW620" s="77">
        <f t="shared" si="1041"/>
        <v>3</v>
      </c>
      <c r="CX620" s="92">
        <f t="shared" si="1041"/>
        <v>1</v>
      </c>
      <c r="DA620" s="77"/>
      <c r="DB620" s="77"/>
      <c r="DC620" s="77"/>
      <c r="DD620" s="77"/>
      <c r="DE620" s="77"/>
      <c r="DF620" s="77"/>
      <c r="DG620" s="77"/>
      <c r="DH620" s="77"/>
      <c r="DJ620" s="90" t="str">
        <f t="shared" si="1063"/>
        <v>H</v>
      </c>
      <c r="DK620" s="77" t="str">
        <f t="shared" si="1063"/>
        <v>H</v>
      </c>
      <c r="DL620" s="77" t="str">
        <f t="shared" si="1063"/>
        <v>H</v>
      </c>
      <c r="DM620" s="91"/>
      <c r="DN620" s="77" t="str">
        <f t="shared" si="1042"/>
        <v>H</v>
      </c>
      <c r="DO620" s="77" t="str">
        <f t="shared" si="1042"/>
        <v>D</v>
      </c>
      <c r="DP620" s="77" t="str">
        <f t="shared" si="1042"/>
        <v>D</v>
      </c>
      <c r="DQ620" s="77" t="str">
        <f t="shared" si="1042"/>
        <v>H</v>
      </c>
      <c r="DR620" s="77" t="str">
        <f t="shared" si="1042"/>
        <v>A</v>
      </c>
      <c r="DS620" s="77" t="str">
        <f t="shared" si="1042"/>
        <v>D</v>
      </c>
      <c r="DT620" s="77" t="str">
        <f t="shared" si="1042"/>
        <v>A</v>
      </c>
      <c r="DU620" s="77" t="str">
        <f t="shared" si="1042"/>
        <v>H</v>
      </c>
      <c r="DV620" s="77" t="str">
        <f t="shared" si="1042"/>
        <v>D</v>
      </c>
      <c r="DW620" s="92" t="str">
        <f t="shared" si="1042"/>
        <v>H</v>
      </c>
      <c r="DZ620" s="56"/>
      <c r="EA620" s="56"/>
      <c r="EB620" s="56"/>
      <c r="EC620" s="56"/>
      <c r="ED620" s="56"/>
      <c r="EE620" s="56"/>
      <c r="EF620" s="56"/>
      <c r="EG620" s="56"/>
      <c r="EI620" s="53" t="str">
        <f t="shared" si="1043"/>
        <v>Edgware Town</v>
      </c>
      <c r="EJ620" s="79">
        <f t="shared" si="1064"/>
        <v>26</v>
      </c>
      <c r="EK620" s="80">
        <f t="shared" si="1044"/>
        <v>7</v>
      </c>
      <c r="EL620" s="80">
        <f t="shared" si="1045"/>
        <v>4</v>
      </c>
      <c r="EM620" s="80">
        <f t="shared" si="1046"/>
        <v>2</v>
      </c>
      <c r="EN620" s="80">
        <f>COUNTIF(DM$617:DM$630,"A")</f>
        <v>2</v>
      </c>
      <c r="EO620" s="80">
        <f>COUNTIF(DM$617:DM$630,"D")</f>
        <v>5</v>
      </c>
      <c r="EP620" s="80">
        <f>COUNTIF(DM$617:DM$630,"H")</f>
        <v>6</v>
      </c>
      <c r="EQ620" s="79">
        <f t="shared" si="1065"/>
        <v>9</v>
      </c>
      <c r="ER620" s="79">
        <f t="shared" si="1047"/>
        <v>9</v>
      </c>
      <c r="ES620" s="79">
        <f t="shared" si="1047"/>
        <v>8</v>
      </c>
      <c r="ET620" s="81">
        <f>SUM($BL620:$CI620)+SUM(CN$617:CN$630)</f>
        <v>49</v>
      </c>
      <c r="EU620" s="81">
        <f>SUM($CK620:$DH620)+SUM(BO$617:BO$630)</f>
        <v>54</v>
      </c>
      <c r="EV620" s="79">
        <f t="shared" si="1048"/>
        <v>27</v>
      </c>
      <c r="EW620" s="136">
        <f t="shared" si="1049"/>
        <v>0.90740740740740744</v>
      </c>
      <c r="EX620" s="78"/>
      <c r="EY620" s="80">
        <f t="shared" si="1050"/>
        <v>26</v>
      </c>
      <c r="EZ620" s="80">
        <f t="shared" si="1051"/>
        <v>9</v>
      </c>
      <c r="FA620" s="80">
        <f t="shared" si="1052"/>
        <v>9</v>
      </c>
      <c r="FB620" s="80">
        <f t="shared" si="1053"/>
        <v>8</v>
      </c>
      <c r="FC620" s="80">
        <f t="shared" si="1054"/>
        <v>49</v>
      </c>
      <c r="FD620" s="80">
        <f t="shared" si="1055"/>
        <v>54</v>
      </c>
      <c r="FE620" s="80">
        <f t="shared" si="1056"/>
        <v>27</v>
      </c>
      <c r="FF620" s="80">
        <f t="shared" si="1057"/>
        <v>0.90740740740740744</v>
      </c>
      <c r="FH620" s="54">
        <f t="shared" si="1066"/>
        <v>0</v>
      </c>
      <c r="FI620" s="54">
        <f t="shared" si="1067"/>
        <v>0</v>
      </c>
      <c r="FJ620" s="54">
        <f t="shared" si="1058"/>
        <v>0</v>
      </c>
      <c r="FK620" s="54">
        <f t="shared" si="1058"/>
        <v>0</v>
      </c>
      <c r="FL620" s="54">
        <f t="shared" si="1058"/>
        <v>0</v>
      </c>
      <c r="FM620" s="54">
        <f t="shared" si="1058"/>
        <v>0</v>
      </c>
      <c r="FN620" s="54">
        <f t="shared" si="1058"/>
        <v>0</v>
      </c>
      <c r="FO620" s="54">
        <f t="shared" si="1058"/>
        <v>0</v>
      </c>
      <c r="FQ620" s="54" t="str">
        <f t="shared" si="1008"/>
        <v/>
      </c>
      <c r="FR620" s="54" t="str">
        <f t="shared" si="1009"/>
        <v/>
      </c>
      <c r="FS620" s="54" t="str">
        <f t="shared" si="1059"/>
        <v/>
      </c>
      <c r="FT620" s="54" t="str">
        <f t="shared" si="1060"/>
        <v/>
      </c>
      <c r="FU620" s="54" t="str">
        <f t="shared" si="1060"/>
        <v/>
      </c>
      <c r="FV620" s="54" t="str">
        <f t="shared" si="976"/>
        <v/>
      </c>
      <c r="FW620" s="54" t="str">
        <f t="shared" si="976"/>
        <v/>
      </c>
      <c r="FX620" s="54" t="str">
        <f t="shared" si="976"/>
        <v/>
      </c>
      <c r="FY620" s="54" t="s">
        <v>1148</v>
      </c>
      <c r="FZ620" s="58"/>
      <c r="GA620" s="59"/>
      <c r="GB620" s="433" t="s">
        <v>1452</v>
      </c>
      <c r="GC620" s="433"/>
      <c r="GD620" s="433"/>
      <c r="GE620" s="433"/>
      <c r="GF620" s="433"/>
      <c r="GG620" s="433"/>
      <c r="GH620" s="433"/>
      <c r="GI620" s="433"/>
    </row>
    <row r="621" spans="1:192" s="54" customFormat="1" ht="12" x14ac:dyDescent="0.25">
      <c r="A621" s="54">
        <v>5</v>
      </c>
      <c r="B621" s="54" t="s">
        <v>1136</v>
      </c>
      <c r="C621" s="56">
        <v>26</v>
      </c>
      <c r="D621" s="56">
        <v>13</v>
      </c>
      <c r="E621" s="56">
        <v>5</v>
      </c>
      <c r="F621" s="56">
        <v>8</v>
      </c>
      <c r="G621" s="56">
        <v>66</v>
      </c>
      <c r="H621" s="56">
        <v>43</v>
      </c>
      <c r="I621" s="57">
        <v>31</v>
      </c>
      <c r="J621" s="69">
        <f t="shared" si="1039"/>
        <v>1.5348837209302326</v>
      </c>
      <c r="L621" s="96" t="s">
        <v>1363</v>
      </c>
      <c r="M621" s="99" t="s">
        <v>422</v>
      </c>
      <c r="N621" s="84" t="s">
        <v>74</v>
      </c>
      <c r="O621" s="84" t="s">
        <v>178</v>
      </c>
      <c r="P621" s="84" t="s">
        <v>200</v>
      </c>
      <c r="Q621" s="83"/>
      <c r="R621" s="84" t="s">
        <v>200</v>
      </c>
      <c r="S621" s="84" t="s">
        <v>459</v>
      </c>
      <c r="T621" s="84" t="s">
        <v>206</v>
      </c>
      <c r="U621" s="84" t="s">
        <v>76</v>
      </c>
      <c r="V621" s="84" t="s">
        <v>206</v>
      </c>
      <c r="W621" s="84" t="s">
        <v>89</v>
      </c>
      <c r="X621" s="84" t="s">
        <v>99</v>
      </c>
      <c r="Y621" s="84" t="s">
        <v>89</v>
      </c>
      <c r="Z621" s="98" t="s">
        <v>103</v>
      </c>
      <c r="AL621" s="96" t="s">
        <v>1363</v>
      </c>
      <c r="AM621" s="99" t="s">
        <v>307</v>
      </c>
      <c r="AN621" s="84" t="s">
        <v>681</v>
      </c>
      <c r="AO621" s="84" t="s">
        <v>675</v>
      </c>
      <c r="AP621" s="84" t="s">
        <v>661</v>
      </c>
      <c r="AQ621" s="83"/>
      <c r="AR621" s="84" t="s">
        <v>653</v>
      </c>
      <c r="AS621" s="84" t="s">
        <v>310</v>
      </c>
      <c r="AT621" s="84" t="s">
        <v>665</v>
      </c>
      <c r="AU621" s="84" t="s">
        <v>638</v>
      </c>
      <c r="AV621" s="84" t="s">
        <v>714</v>
      </c>
      <c r="AW621" s="84" t="s">
        <v>635</v>
      </c>
      <c r="AX621" s="84" t="s">
        <v>670</v>
      </c>
      <c r="AY621" s="84" t="s">
        <v>646</v>
      </c>
      <c r="AZ621" s="98" t="s">
        <v>645</v>
      </c>
      <c r="BL621" s="90">
        <f t="shared" si="1061"/>
        <v>9</v>
      </c>
      <c r="BM621" s="77">
        <f t="shared" si="1061"/>
        <v>1</v>
      </c>
      <c r="BN621" s="77">
        <f t="shared" si="1061"/>
        <v>6</v>
      </c>
      <c r="BO621" s="77">
        <f t="shared" si="1061"/>
        <v>2</v>
      </c>
      <c r="BP621" s="91"/>
      <c r="BQ621" s="77">
        <f t="shared" si="1040"/>
        <v>2</v>
      </c>
      <c r="BR621" s="77">
        <f t="shared" si="1040"/>
        <v>5</v>
      </c>
      <c r="BS621" s="77">
        <f t="shared" si="1040"/>
        <v>1</v>
      </c>
      <c r="BT621" s="77">
        <f t="shared" si="1040"/>
        <v>0</v>
      </c>
      <c r="BU621" s="77">
        <f t="shared" si="1040"/>
        <v>1</v>
      </c>
      <c r="BV621" s="77">
        <f t="shared" si="1040"/>
        <v>3</v>
      </c>
      <c r="BW621" s="77">
        <f t="shared" si="1040"/>
        <v>1</v>
      </c>
      <c r="BX621" s="77">
        <f t="shared" si="1040"/>
        <v>3</v>
      </c>
      <c r="BY621" s="92">
        <f t="shared" si="1040"/>
        <v>1</v>
      </c>
      <c r="CB621" s="77"/>
      <c r="CC621" s="77"/>
      <c r="CD621" s="77"/>
      <c r="CE621" s="77"/>
      <c r="CF621" s="77"/>
      <c r="CG621" s="77"/>
      <c r="CH621" s="77"/>
      <c r="CI621" s="77"/>
      <c r="CJ621" s="78"/>
      <c r="CK621" s="90">
        <f t="shared" si="1062"/>
        <v>3</v>
      </c>
      <c r="CL621" s="77">
        <f t="shared" si="1062"/>
        <v>2</v>
      </c>
      <c r="CM621" s="77">
        <f t="shared" si="1062"/>
        <v>1</v>
      </c>
      <c r="CN621" s="77">
        <f t="shared" si="1062"/>
        <v>2</v>
      </c>
      <c r="CO621" s="91"/>
      <c r="CP621" s="77">
        <f t="shared" si="1041"/>
        <v>2</v>
      </c>
      <c r="CQ621" s="77">
        <f t="shared" si="1041"/>
        <v>3</v>
      </c>
      <c r="CR621" s="77">
        <f t="shared" si="1041"/>
        <v>4</v>
      </c>
      <c r="CS621" s="77">
        <f t="shared" si="1041"/>
        <v>2</v>
      </c>
      <c r="CT621" s="77">
        <f t="shared" si="1041"/>
        <v>4</v>
      </c>
      <c r="CU621" s="77">
        <f t="shared" si="1041"/>
        <v>0</v>
      </c>
      <c r="CV621" s="77">
        <f t="shared" si="1041"/>
        <v>0</v>
      </c>
      <c r="CW621" s="77">
        <f t="shared" si="1041"/>
        <v>0</v>
      </c>
      <c r="CX621" s="92">
        <f t="shared" si="1041"/>
        <v>3</v>
      </c>
      <c r="DA621" s="77"/>
      <c r="DB621" s="77"/>
      <c r="DC621" s="77"/>
      <c r="DD621" s="77"/>
      <c r="DE621" s="77"/>
      <c r="DF621" s="77"/>
      <c r="DG621" s="77"/>
      <c r="DH621" s="77"/>
      <c r="DJ621" s="90" t="str">
        <f t="shared" si="1063"/>
        <v>H</v>
      </c>
      <c r="DK621" s="77" t="str">
        <f t="shared" si="1063"/>
        <v>A</v>
      </c>
      <c r="DL621" s="77" t="str">
        <f t="shared" si="1063"/>
        <v>H</v>
      </c>
      <c r="DM621" s="77" t="str">
        <f t="shared" si="1063"/>
        <v>D</v>
      </c>
      <c r="DN621" s="91"/>
      <c r="DO621" s="77" t="str">
        <f t="shared" si="1042"/>
        <v>D</v>
      </c>
      <c r="DP621" s="77" t="str">
        <f t="shared" si="1042"/>
        <v>H</v>
      </c>
      <c r="DQ621" s="77" t="str">
        <f t="shared" si="1042"/>
        <v>A</v>
      </c>
      <c r="DR621" s="77" t="str">
        <f t="shared" si="1042"/>
        <v>A</v>
      </c>
      <c r="DS621" s="77" t="str">
        <f t="shared" si="1042"/>
        <v>A</v>
      </c>
      <c r="DT621" s="77" t="str">
        <f t="shared" si="1042"/>
        <v>H</v>
      </c>
      <c r="DU621" s="77" t="str">
        <f t="shared" si="1042"/>
        <v>H</v>
      </c>
      <c r="DV621" s="77" t="str">
        <f t="shared" si="1042"/>
        <v>H</v>
      </c>
      <c r="DW621" s="92" t="str">
        <f t="shared" si="1042"/>
        <v>A</v>
      </c>
      <c r="DZ621" s="56"/>
      <c r="EA621" s="56"/>
      <c r="EB621" s="56"/>
      <c r="EC621" s="56"/>
      <c r="ED621" s="56"/>
      <c r="EE621" s="56"/>
      <c r="EF621" s="56"/>
      <c r="EG621" s="56"/>
      <c r="EI621" s="53" t="str">
        <f t="shared" si="1043"/>
        <v>Epsom &amp; Ewell</v>
      </c>
      <c r="EJ621" s="79">
        <f t="shared" si="1064"/>
        <v>26</v>
      </c>
      <c r="EK621" s="80">
        <f t="shared" si="1044"/>
        <v>6</v>
      </c>
      <c r="EL621" s="80">
        <f t="shared" si="1045"/>
        <v>2</v>
      </c>
      <c r="EM621" s="80">
        <f t="shared" si="1046"/>
        <v>5</v>
      </c>
      <c r="EN621" s="80">
        <f>COUNTIF(DN$617:DN$630,"A")</f>
        <v>3</v>
      </c>
      <c r="EO621" s="80">
        <f>COUNTIF(DN$617:DN$630,"D")</f>
        <v>3</v>
      </c>
      <c r="EP621" s="80">
        <f>COUNTIF(DN$617:DN$630,"H")</f>
        <v>7</v>
      </c>
      <c r="EQ621" s="79">
        <f t="shared" si="1065"/>
        <v>9</v>
      </c>
      <c r="ER621" s="79">
        <f t="shared" si="1047"/>
        <v>5</v>
      </c>
      <c r="ES621" s="79">
        <f t="shared" si="1047"/>
        <v>12</v>
      </c>
      <c r="ET621" s="81">
        <f>SUM($BL621:$CI621)+SUM(CO$617:CO$630)</f>
        <v>60</v>
      </c>
      <c r="EU621" s="81">
        <f>SUM($CK621:$DH621)+SUM(BP$617:BP$630)</f>
        <v>64</v>
      </c>
      <c r="EV621" s="79">
        <f t="shared" si="1048"/>
        <v>23</v>
      </c>
      <c r="EW621" s="136">
        <f t="shared" si="1049"/>
        <v>0.9375</v>
      </c>
      <c r="EX621" s="78"/>
      <c r="EY621" s="80">
        <f t="shared" si="1050"/>
        <v>26</v>
      </c>
      <c r="EZ621" s="80">
        <f t="shared" si="1051"/>
        <v>9</v>
      </c>
      <c r="FA621" s="80">
        <f t="shared" si="1052"/>
        <v>5</v>
      </c>
      <c r="FB621" s="80">
        <f t="shared" si="1053"/>
        <v>12</v>
      </c>
      <c r="FC621" s="80">
        <f t="shared" si="1054"/>
        <v>60</v>
      </c>
      <c r="FD621" s="80">
        <f t="shared" si="1055"/>
        <v>64</v>
      </c>
      <c r="FE621" s="80">
        <f t="shared" si="1056"/>
        <v>23</v>
      </c>
      <c r="FF621" s="80">
        <f t="shared" si="1057"/>
        <v>0.9375</v>
      </c>
      <c r="FH621" s="54">
        <f t="shared" si="1066"/>
        <v>0</v>
      </c>
      <c r="FI621" s="54">
        <f t="shared" si="1067"/>
        <v>0</v>
      </c>
      <c r="FJ621" s="54">
        <f t="shared" si="1058"/>
        <v>0</v>
      </c>
      <c r="FK621" s="54">
        <f t="shared" si="1058"/>
        <v>0</v>
      </c>
      <c r="FL621" s="54">
        <f t="shared" si="1058"/>
        <v>0</v>
      </c>
      <c r="FM621" s="54">
        <f t="shared" si="1058"/>
        <v>0</v>
      </c>
      <c r="FN621" s="54">
        <f t="shared" si="1058"/>
        <v>0</v>
      </c>
      <c r="FO621" s="54">
        <f t="shared" si="1058"/>
        <v>0</v>
      </c>
      <c r="FQ621" s="54" t="str">
        <f t="shared" si="1008"/>
        <v/>
      </c>
      <c r="FR621" s="54" t="str">
        <f t="shared" si="1009"/>
        <v/>
      </c>
      <c r="FS621" s="54" t="str">
        <f t="shared" si="1059"/>
        <v/>
      </c>
      <c r="FT621" s="54" t="str">
        <f t="shared" si="1060"/>
        <v/>
      </c>
      <c r="FU621" s="54" t="str">
        <f t="shared" si="1060"/>
        <v/>
      </c>
      <c r="FV621" s="54" t="str">
        <f t="shared" si="976"/>
        <v/>
      </c>
      <c r="FW621" s="54" t="str">
        <f t="shared" si="976"/>
        <v/>
      </c>
      <c r="FX621" s="54" t="str">
        <f t="shared" si="976"/>
        <v/>
      </c>
      <c r="FY621" s="54" t="s">
        <v>1149</v>
      </c>
      <c r="FZ621" s="58"/>
      <c r="GA621" s="59"/>
      <c r="GB621" s="433" t="s">
        <v>1453</v>
      </c>
      <c r="GC621" s="433"/>
      <c r="GD621" s="433"/>
      <c r="GE621" s="433"/>
      <c r="GF621" s="433"/>
      <c r="GG621" s="433"/>
      <c r="GH621" s="433"/>
      <c r="GI621" s="433"/>
    </row>
    <row r="622" spans="1:192" s="54" customFormat="1" ht="12" x14ac:dyDescent="0.25">
      <c r="A622" s="54">
        <v>6</v>
      </c>
      <c r="B622" s="54" t="s">
        <v>282</v>
      </c>
      <c r="C622" s="56">
        <v>26</v>
      </c>
      <c r="D622" s="56">
        <v>14</v>
      </c>
      <c r="E622" s="56">
        <v>2</v>
      </c>
      <c r="F622" s="56">
        <v>10</v>
      </c>
      <c r="G622" s="56">
        <v>73</v>
      </c>
      <c r="H622" s="56">
        <v>46</v>
      </c>
      <c r="I622" s="57">
        <v>30</v>
      </c>
      <c r="J622" s="69">
        <f t="shared" si="1039"/>
        <v>1.5869565217391304</v>
      </c>
      <c r="L622" s="82" t="s">
        <v>1136</v>
      </c>
      <c r="M622" s="253" t="s">
        <v>148</v>
      </c>
      <c r="N622" s="59" t="s">
        <v>89</v>
      </c>
      <c r="O622" s="59" t="s">
        <v>58</v>
      </c>
      <c r="P622" s="59" t="s">
        <v>150</v>
      </c>
      <c r="Q622" s="84" t="s">
        <v>60</v>
      </c>
      <c r="R622" s="83"/>
      <c r="S622" s="59" t="s">
        <v>87</v>
      </c>
      <c r="T622" s="59" t="s">
        <v>101</v>
      </c>
      <c r="U622" s="59" t="s">
        <v>186</v>
      </c>
      <c r="V622" s="59" t="s">
        <v>74</v>
      </c>
      <c r="W622" s="59" t="s">
        <v>200</v>
      </c>
      <c r="X622" s="59" t="s">
        <v>62</v>
      </c>
      <c r="Y622" s="59" t="s">
        <v>59</v>
      </c>
      <c r="Z622" s="85" t="s">
        <v>59</v>
      </c>
      <c r="AL622" s="82" t="s">
        <v>1136</v>
      </c>
      <c r="AM622" s="253" t="s">
        <v>662</v>
      </c>
      <c r="AN622" s="59" t="s">
        <v>324</v>
      </c>
      <c r="AO622" s="59" t="s">
        <v>639</v>
      </c>
      <c r="AP622" s="59" t="s">
        <v>636</v>
      </c>
      <c r="AQ622" s="84" t="s">
        <v>666</v>
      </c>
      <c r="AR622" s="83"/>
      <c r="AS622" s="59" t="s">
        <v>675</v>
      </c>
      <c r="AT622" s="59" t="s">
        <v>646</v>
      </c>
      <c r="AU622" s="59" t="s">
        <v>655</v>
      </c>
      <c r="AV622" s="59" t="s">
        <v>635</v>
      </c>
      <c r="AW622" s="59" t="s">
        <v>714</v>
      </c>
      <c r="AX622" s="59" t="s">
        <v>648</v>
      </c>
      <c r="AY622" s="59" t="s">
        <v>654</v>
      </c>
      <c r="AZ622" s="85" t="s">
        <v>661</v>
      </c>
      <c r="BL622" s="90">
        <f t="shared" si="1061"/>
        <v>0</v>
      </c>
      <c r="BM622" s="77">
        <f t="shared" si="1061"/>
        <v>3</v>
      </c>
      <c r="BN622" s="77">
        <f t="shared" si="1061"/>
        <v>5</v>
      </c>
      <c r="BO622" s="77">
        <f t="shared" si="1061"/>
        <v>3</v>
      </c>
      <c r="BP622" s="77">
        <f t="shared" si="1061"/>
        <v>4</v>
      </c>
      <c r="BQ622" s="91"/>
      <c r="BR622" s="77">
        <f t="shared" si="1040"/>
        <v>3</v>
      </c>
      <c r="BS622" s="77">
        <f t="shared" si="1040"/>
        <v>3</v>
      </c>
      <c r="BT622" s="77">
        <f t="shared" si="1040"/>
        <v>3</v>
      </c>
      <c r="BU622" s="77">
        <f t="shared" si="1040"/>
        <v>1</v>
      </c>
      <c r="BV622" s="77">
        <f t="shared" si="1040"/>
        <v>2</v>
      </c>
      <c r="BW622" s="77">
        <f t="shared" si="1040"/>
        <v>1</v>
      </c>
      <c r="BX622" s="77">
        <f t="shared" si="1040"/>
        <v>4</v>
      </c>
      <c r="BY622" s="92">
        <f t="shared" si="1040"/>
        <v>4</v>
      </c>
      <c r="CB622" s="77"/>
      <c r="CC622" s="77"/>
      <c r="CD622" s="77"/>
      <c r="CE622" s="77"/>
      <c r="CF622" s="77"/>
      <c r="CG622" s="77"/>
      <c r="CH622" s="77"/>
      <c r="CI622" s="77"/>
      <c r="CJ622" s="78"/>
      <c r="CK622" s="90">
        <f t="shared" si="1062"/>
        <v>1</v>
      </c>
      <c r="CL622" s="77">
        <f t="shared" si="1062"/>
        <v>0</v>
      </c>
      <c r="CM622" s="77">
        <f t="shared" si="1062"/>
        <v>1</v>
      </c>
      <c r="CN622" s="77">
        <f t="shared" si="1062"/>
        <v>1</v>
      </c>
      <c r="CO622" s="77">
        <f t="shared" si="1062"/>
        <v>1</v>
      </c>
      <c r="CP622" s="91"/>
      <c r="CQ622" s="77">
        <f t="shared" si="1041"/>
        <v>3</v>
      </c>
      <c r="CR622" s="77">
        <f t="shared" si="1041"/>
        <v>2</v>
      </c>
      <c r="CS622" s="77">
        <f t="shared" si="1041"/>
        <v>4</v>
      </c>
      <c r="CT622" s="77">
        <f t="shared" si="1041"/>
        <v>2</v>
      </c>
      <c r="CU622" s="77">
        <f t="shared" si="1041"/>
        <v>2</v>
      </c>
      <c r="CV622" s="77">
        <f t="shared" si="1041"/>
        <v>1</v>
      </c>
      <c r="CW622" s="77">
        <f t="shared" si="1041"/>
        <v>0</v>
      </c>
      <c r="CX622" s="92">
        <f t="shared" si="1041"/>
        <v>0</v>
      </c>
      <c r="DA622" s="77"/>
      <c r="DB622" s="77"/>
      <c r="DC622" s="77"/>
      <c r="DD622" s="77"/>
      <c r="DE622" s="77"/>
      <c r="DF622" s="77"/>
      <c r="DG622" s="77"/>
      <c r="DH622" s="77"/>
      <c r="DJ622" s="90" t="str">
        <f t="shared" si="1063"/>
        <v>A</v>
      </c>
      <c r="DK622" s="77" t="str">
        <f t="shared" si="1063"/>
        <v>H</v>
      </c>
      <c r="DL622" s="77" t="str">
        <f t="shared" si="1063"/>
        <v>H</v>
      </c>
      <c r="DM622" s="77" t="str">
        <f t="shared" si="1063"/>
        <v>H</v>
      </c>
      <c r="DN622" s="77" t="str">
        <f t="shared" si="1063"/>
        <v>H</v>
      </c>
      <c r="DO622" s="91"/>
      <c r="DP622" s="77" t="str">
        <f t="shared" si="1042"/>
        <v>D</v>
      </c>
      <c r="DQ622" s="77" t="str">
        <f t="shared" si="1042"/>
        <v>H</v>
      </c>
      <c r="DR622" s="77" t="str">
        <f t="shared" si="1042"/>
        <v>A</v>
      </c>
      <c r="DS622" s="77" t="str">
        <f t="shared" si="1042"/>
        <v>A</v>
      </c>
      <c r="DT622" s="77" t="str">
        <f t="shared" si="1042"/>
        <v>D</v>
      </c>
      <c r="DU622" s="77" t="str">
        <f t="shared" si="1042"/>
        <v>D</v>
      </c>
      <c r="DV622" s="77" t="str">
        <f t="shared" si="1042"/>
        <v>H</v>
      </c>
      <c r="DW622" s="92" t="str">
        <f t="shared" si="1042"/>
        <v>H</v>
      </c>
      <c r="DZ622" s="56"/>
      <c r="EA622" s="56"/>
      <c r="EB622" s="56"/>
      <c r="EC622" s="56"/>
      <c r="ED622" s="56"/>
      <c r="EE622" s="56"/>
      <c r="EF622" s="56"/>
      <c r="EG622" s="56"/>
      <c r="EI622" s="53" t="str">
        <f t="shared" si="1043"/>
        <v>Erith &amp; Belvedere</v>
      </c>
      <c r="EJ622" s="79">
        <f t="shared" si="1064"/>
        <v>26</v>
      </c>
      <c r="EK622" s="80">
        <f t="shared" si="1044"/>
        <v>7</v>
      </c>
      <c r="EL622" s="80">
        <f t="shared" si="1045"/>
        <v>3</v>
      </c>
      <c r="EM622" s="80">
        <f t="shared" si="1046"/>
        <v>3</v>
      </c>
      <c r="EN622" s="80">
        <f>COUNTIF(DO$617:DO$630,"A")</f>
        <v>6</v>
      </c>
      <c r="EO622" s="80">
        <f>COUNTIF(DO$617:DO$630,"D")</f>
        <v>2</v>
      </c>
      <c r="EP622" s="80">
        <f>COUNTIF(DO$617:DO$630,"H")</f>
        <v>5</v>
      </c>
      <c r="EQ622" s="79">
        <f t="shared" si="1065"/>
        <v>13</v>
      </c>
      <c r="ER622" s="79">
        <f t="shared" si="1047"/>
        <v>5</v>
      </c>
      <c r="ES622" s="79">
        <f t="shared" si="1047"/>
        <v>8</v>
      </c>
      <c r="ET622" s="81">
        <f>SUM($BL622:$CI622)+SUM(CP$617:CP$630)</f>
        <v>66</v>
      </c>
      <c r="EU622" s="81">
        <f>SUM($CK622:$DH622)+SUM(BQ$617:BQ$630)</f>
        <v>43</v>
      </c>
      <c r="EV622" s="79">
        <f t="shared" si="1048"/>
        <v>31</v>
      </c>
      <c r="EW622" s="136">
        <f t="shared" si="1049"/>
        <v>1.5348837209302326</v>
      </c>
      <c r="EX622" s="78"/>
      <c r="EY622" s="80">
        <f t="shared" si="1050"/>
        <v>26</v>
      </c>
      <c r="EZ622" s="80">
        <f t="shared" si="1051"/>
        <v>13</v>
      </c>
      <c r="FA622" s="80">
        <f t="shared" si="1052"/>
        <v>5</v>
      </c>
      <c r="FB622" s="80">
        <f t="shared" si="1053"/>
        <v>8</v>
      </c>
      <c r="FC622" s="80">
        <f t="shared" si="1054"/>
        <v>66</v>
      </c>
      <c r="FD622" s="80">
        <f t="shared" si="1055"/>
        <v>43</v>
      </c>
      <c r="FE622" s="80">
        <f t="shared" si="1056"/>
        <v>31</v>
      </c>
      <c r="FF622" s="80">
        <f t="shared" si="1057"/>
        <v>1.5348837209302326</v>
      </c>
      <c r="FH622" s="54">
        <f t="shared" si="1066"/>
        <v>0</v>
      </c>
      <c r="FI622" s="54">
        <f t="shared" si="1067"/>
        <v>0</v>
      </c>
      <c r="FJ622" s="54">
        <f t="shared" si="1058"/>
        <v>0</v>
      </c>
      <c r="FK622" s="54">
        <f t="shared" si="1058"/>
        <v>0</v>
      </c>
      <c r="FL622" s="54">
        <f t="shared" si="1058"/>
        <v>0</v>
      </c>
      <c r="FM622" s="54">
        <f t="shared" si="1058"/>
        <v>0</v>
      </c>
      <c r="FN622" s="54">
        <f t="shared" si="1058"/>
        <v>0</v>
      </c>
      <c r="FO622" s="54">
        <f t="shared" si="1058"/>
        <v>0</v>
      </c>
      <c r="FQ622" s="54" t="str">
        <f t="shared" si="1008"/>
        <v/>
      </c>
      <c r="FR622" s="54" t="str">
        <f t="shared" si="1009"/>
        <v/>
      </c>
      <c r="FS622" s="54" t="str">
        <f t="shared" si="1059"/>
        <v/>
      </c>
      <c r="FT622" s="54" t="str">
        <f t="shared" si="1060"/>
        <v/>
      </c>
      <c r="FU622" s="54" t="str">
        <f t="shared" si="1060"/>
        <v/>
      </c>
      <c r="FV622" s="54" t="str">
        <f t="shared" si="976"/>
        <v/>
      </c>
      <c r="FW622" s="54" t="str">
        <f t="shared" si="976"/>
        <v/>
      </c>
      <c r="FX622" s="54" t="str">
        <f t="shared" si="976"/>
        <v/>
      </c>
      <c r="FY622" s="54" t="s">
        <v>1151</v>
      </c>
      <c r="FZ622" s="58"/>
      <c r="GA622" s="59"/>
      <c r="GB622" s="433" t="s">
        <v>1454</v>
      </c>
      <c r="GC622" s="433"/>
      <c r="GD622" s="433"/>
      <c r="GE622" s="433"/>
      <c r="GF622" s="433"/>
      <c r="GG622" s="433"/>
      <c r="GH622" s="433"/>
      <c r="GI622" s="433"/>
    </row>
    <row r="623" spans="1:192" s="53" customFormat="1" ht="12" x14ac:dyDescent="0.25">
      <c r="A623" s="54">
        <v>7</v>
      </c>
      <c r="B623" s="54" t="s">
        <v>1330</v>
      </c>
      <c r="C623" s="56">
        <v>26</v>
      </c>
      <c r="D623" s="56">
        <v>11</v>
      </c>
      <c r="E623" s="56">
        <v>5</v>
      </c>
      <c r="F623" s="56">
        <v>10</v>
      </c>
      <c r="G623" s="56">
        <v>57</v>
      </c>
      <c r="H623" s="56">
        <v>50</v>
      </c>
      <c r="I623" s="57">
        <v>27</v>
      </c>
      <c r="J623" s="69">
        <f t="shared" si="1039"/>
        <v>1.1399999999999999</v>
      </c>
      <c r="L623" s="82" t="s">
        <v>1289</v>
      </c>
      <c r="M623" s="253" t="s">
        <v>103</v>
      </c>
      <c r="N623" s="59" t="s">
        <v>177</v>
      </c>
      <c r="O623" s="59" t="s">
        <v>99</v>
      </c>
      <c r="P623" s="59" t="s">
        <v>200</v>
      </c>
      <c r="Q623" s="84" t="s">
        <v>149</v>
      </c>
      <c r="R623" s="59" t="s">
        <v>98</v>
      </c>
      <c r="S623" s="83"/>
      <c r="T623" s="59" t="s">
        <v>103</v>
      </c>
      <c r="U623" s="59" t="s">
        <v>186</v>
      </c>
      <c r="V623" s="59" t="s">
        <v>77</v>
      </c>
      <c r="W623" s="59" t="s">
        <v>200</v>
      </c>
      <c r="X623" s="59" t="s">
        <v>76</v>
      </c>
      <c r="Y623" s="59" t="s">
        <v>77</v>
      </c>
      <c r="Z623" s="85" t="s">
        <v>148</v>
      </c>
      <c r="AL623" s="82" t="s">
        <v>1289</v>
      </c>
      <c r="AM623" s="253" t="s">
        <v>666</v>
      </c>
      <c r="AN623" s="59" t="s">
        <v>653</v>
      </c>
      <c r="AO623" s="59" t="s">
        <v>645</v>
      </c>
      <c r="AP623" s="59" t="s">
        <v>638</v>
      </c>
      <c r="AQ623" s="84" t="s">
        <v>667</v>
      </c>
      <c r="AR623" s="59" t="s">
        <v>652</v>
      </c>
      <c r="AS623" s="83"/>
      <c r="AT623" s="59" t="s">
        <v>603</v>
      </c>
      <c r="AU623" s="59" t="s">
        <v>648</v>
      </c>
      <c r="AV623" s="59" t="s">
        <v>636</v>
      </c>
      <c r="AW623" s="59" t="s">
        <v>708</v>
      </c>
      <c r="AX623" s="59" t="s">
        <v>1279</v>
      </c>
      <c r="AY623" s="59" t="s">
        <v>670</v>
      </c>
      <c r="AZ623" s="85" t="s">
        <v>714</v>
      </c>
      <c r="BL623" s="90">
        <f t="shared" si="1061"/>
        <v>1</v>
      </c>
      <c r="BM623" s="77">
        <f t="shared" si="1061"/>
        <v>2</v>
      </c>
      <c r="BN623" s="77">
        <f t="shared" si="1061"/>
        <v>1</v>
      </c>
      <c r="BO623" s="77">
        <f t="shared" si="1061"/>
        <v>2</v>
      </c>
      <c r="BP623" s="77">
        <f t="shared" si="1061"/>
        <v>1</v>
      </c>
      <c r="BQ623" s="77">
        <f t="shared" si="1061"/>
        <v>0</v>
      </c>
      <c r="BR623" s="91"/>
      <c r="BS623" s="77">
        <f t="shared" si="1040"/>
        <v>1</v>
      </c>
      <c r="BT623" s="77">
        <f t="shared" si="1040"/>
        <v>3</v>
      </c>
      <c r="BU623" s="77">
        <f t="shared" si="1040"/>
        <v>2</v>
      </c>
      <c r="BV623" s="77">
        <f t="shared" si="1040"/>
        <v>2</v>
      </c>
      <c r="BW623" s="77">
        <f t="shared" si="1040"/>
        <v>0</v>
      </c>
      <c r="BX623" s="77">
        <f t="shared" si="1040"/>
        <v>2</v>
      </c>
      <c r="BY623" s="92">
        <f t="shared" si="1040"/>
        <v>0</v>
      </c>
      <c r="BZ623" s="54"/>
      <c r="CA623" s="54"/>
      <c r="CB623" s="77"/>
      <c r="CC623" s="77"/>
      <c r="CD623" s="77"/>
      <c r="CE623" s="77"/>
      <c r="CF623" s="77"/>
      <c r="CG623" s="77"/>
      <c r="CH623" s="77"/>
      <c r="CI623" s="77"/>
      <c r="CJ623" s="78"/>
      <c r="CK623" s="90">
        <f t="shared" si="1062"/>
        <v>3</v>
      </c>
      <c r="CL623" s="77">
        <f t="shared" si="1062"/>
        <v>0</v>
      </c>
      <c r="CM623" s="77">
        <f t="shared" si="1062"/>
        <v>0</v>
      </c>
      <c r="CN623" s="77">
        <f t="shared" si="1062"/>
        <v>2</v>
      </c>
      <c r="CO623" s="77">
        <f t="shared" si="1062"/>
        <v>5</v>
      </c>
      <c r="CP623" s="77">
        <f t="shared" si="1062"/>
        <v>5</v>
      </c>
      <c r="CQ623" s="91"/>
      <c r="CR623" s="77">
        <f t="shared" si="1041"/>
        <v>3</v>
      </c>
      <c r="CS623" s="77">
        <f t="shared" si="1041"/>
        <v>4</v>
      </c>
      <c r="CT623" s="77">
        <f t="shared" si="1041"/>
        <v>1</v>
      </c>
      <c r="CU623" s="77">
        <f t="shared" si="1041"/>
        <v>2</v>
      </c>
      <c r="CV623" s="77">
        <f t="shared" si="1041"/>
        <v>2</v>
      </c>
      <c r="CW623" s="77">
        <f t="shared" si="1041"/>
        <v>1</v>
      </c>
      <c r="CX623" s="92">
        <f t="shared" si="1041"/>
        <v>1</v>
      </c>
      <c r="CY623" s="54"/>
      <c r="CZ623" s="54"/>
      <c r="DA623" s="77"/>
      <c r="DB623" s="77"/>
      <c r="DC623" s="77"/>
      <c r="DD623" s="77"/>
      <c r="DE623" s="77"/>
      <c r="DF623" s="77"/>
      <c r="DG623" s="77"/>
      <c r="DH623" s="77"/>
      <c r="DI623" s="54"/>
      <c r="DJ623" s="90" t="str">
        <f t="shared" si="1063"/>
        <v>A</v>
      </c>
      <c r="DK623" s="77" t="str">
        <f t="shared" si="1063"/>
        <v>H</v>
      </c>
      <c r="DL623" s="77" t="str">
        <f t="shared" si="1063"/>
        <v>H</v>
      </c>
      <c r="DM623" s="77" t="str">
        <f t="shared" si="1063"/>
        <v>D</v>
      </c>
      <c r="DN623" s="77" t="str">
        <f t="shared" si="1063"/>
        <v>A</v>
      </c>
      <c r="DO623" s="77" t="str">
        <f t="shared" si="1063"/>
        <v>A</v>
      </c>
      <c r="DP623" s="91"/>
      <c r="DQ623" s="77" t="str">
        <f t="shared" si="1042"/>
        <v>A</v>
      </c>
      <c r="DR623" s="77" t="str">
        <f t="shared" si="1042"/>
        <v>A</v>
      </c>
      <c r="DS623" s="77" t="str">
        <f t="shared" si="1042"/>
        <v>H</v>
      </c>
      <c r="DT623" s="77" t="str">
        <f t="shared" si="1042"/>
        <v>D</v>
      </c>
      <c r="DU623" s="77" t="str">
        <f t="shared" si="1042"/>
        <v>A</v>
      </c>
      <c r="DV623" s="77" t="str">
        <f t="shared" si="1042"/>
        <v>H</v>
      </c>
      <c r="DW623" s="92" t="str">
        <f t="shared" si="1042"/>
        <v>A</v>
      </c>
      <c r="DX623" s="54"/>
      <c r="DY623" s="54"/>
      <c r="DZ623" s="56"/>
      <c r="EA623" s="56"/>
      <c r="EB623" s="56"/>
      <c r="EC623" s="56"/>
      <c r="ED623" s="56"/>
      <c r="EE623" s="56"/>
      <c r="EF623" s="56"/>
      <c r="EG623" s="56"/>
      <c r="EH623" s="54"/>
      <c r="EI623" s="53" t="str">
        <f t="shared" si="1043"/>
        <v>Horsham</v>
      </c>
      <c r="EJ623" s="79">
        <f t="shared" si="1064"/>
        <v>26</v>
      </c>
      <c r="EK623" s="80">
        <f t="shared" si="1044"/>
        <v>4</v>
      </c>
      <c r="EL623" s="80">
        <f t="shared" si="1045"/>
        <v>2</v>
      </c>
      <c r="EM623" s="80">
        <f t="shared" si="1046"/>
        <v>7</v>
      </c>
      <c r="EN623" s="80">
        <f>COUNTIF(DP$617:DP$630,"A")</f>
        <v>2</v>
      </c>
      <c r="EO623" s="80">
        <f>COUNTIF(DP$617:DP$630,"D")</f>
        <v>4</v>
      </c>
      <c r="EP623" s="80">
        <f>COUNTIF(DP$617:DP$630,"H")</f>
        <v>7</v>
      </c>
      <c r="EQ623" s="79">
        <f t="shared" si="1065"/>
        <v>6</v>
      </c>
      <c r="ER623" s="79">
        <f t="shared" si="1047"/>
        <v>6</v>
      </c>
      <c r="ES623" s="79">
        <f t="shared" si="1047"/>
        <v>14</v>
      </c>
      <c r="ET623" s="81">
        <f>SUM($BL623:$CI623)+SUM(CQ$617:CQ$630)</f>
        <v>41</v>
      </c>
      <c r="EU623" s="81">
        <f>SUM($CK623:$DH623)+SUM(BR$617:BR$630)</f>
        <v>64</v>
      </c>
      <c r="EV623" s="79">
        <f t="shared" si="1048"/>
        <v>18</v>
      </c>
      <c r="EW623" s="136">
        <f t="shared" si="1049"/>
        <v>0.640625</v>
      </c>
      <c r="EX623" s="78"/>
      <c r="EY623" s="80">
        <f t="shared" si="1050"/>
        <v>26</v>
      </c>
      <c r="EZ623" s="80">
        <f t="shared" si="1051"/>
        <v>6</v>
      </c>
      <c r="FA623" s="80">
        <f t="shared" si="1052"/>
        <v>6</v>
      </c>
      <c r="FB623" s="80">
        <f t="shared" si="1053"/>
        <v>14</v>
      </c>
      <c r="FC623" s="80">
        <f t="shared" si="1054"/>
        <v>41</v>
      </c>
      <c r="FD623" s="80">
        <f t="shared" si="1055"/>
        <v>64</v>
      </c>
      <c r="FE623" s="80">
        <f t="shared" si="1056"/>
        <v>18</v>
      </c>
      <c r="FF623" s="80">
        <f t="shared" si="1057"/>
        <v>0.640625</v>
      </c>
      <c r="FG623" s="54"/>
      <c r="FH623" s="54">
        <f t="shared" si="1066"/>
        <v>0</v>
      </c>
      <c r="FI623" s="54">
        <f t="shared" si="1067"/>
        <v>0</v>
      </c>
      <c r="FJ623" s="54">
        <f t="shared" si="1058"/>
        <v>0</v>
      </c>
      <c r="FK623" s="54">
        <f t="shared" si="1058"/>
        <v>0</v>
      </c>
      <c r="FL623" s="54">
        <f t="shared" si="1058"/>
        <v>0</v>
      </c>
      <c r="FM623" s="54">
        <f t="shared" si="1058"/>
        <v>0</v>
      </c>
      <c r="FN623" s="54">
        <f t="shared" si="1058"/>
        <v>0</v>
      </c>
      <c r="FO623" s="54">
        <f t="shared" si="1058"/>
        <v>0</v>
      </c>
      <c r="FQ623" s="54" t="str">
        <f t="shared" si="1008"/>
        <v/>
      </c>
      <c r="FR623" s="54" t="str">
        <f t="shared" si="1009"/>
        <v/>
      </c>
      <c r="FS623" s="54" t="str">
        <f t="shared" si="1059"/>
        <v/>
      </c>
      <c r="FT623" s="54" t="str">
        <f t="shared" si="1060"/>
        <v/>
      </c>
      <c r="FU623" s="54" t="str">
        <f t="shared" si="1060"/>
        <v/>
      </c>
      <c r="FV623" s="54" t="str">
        <f t="shared" si="976"/>
        <v/>
      </c>
      <c r="FW623" s="54" t="str">
        <f t="shared" si="976"/>
        <v/>
      </c>
      <c r="FX623" s="54" t="str">
        <f t="shared" si="976"/>
        <v/>
      </c>
      <c r="FY623" s="54" t="s">
        <v>1339</v>
      </c>
      <c r="FZ623" s="58"/>
      <c r="GA623" s="59"/>
      <c r="GB623" s="60"/>
      <c r="GC623" s="58"/>
      <c r="GD623" s="59"/>
      <c r="GE623" s="61"/>
      <c r="GF623" s="58"/>
      <c r="GG623" s="61"/>
      <c r="GH623" s="61"/>
      <c r="GI623" s="54"/>
      <c r="GJ623" s="54"/>
    </row>
    <row r="624" spans="1:192" s="53" customFormat="1" ht="12" x14ac:dyDescent="0.25">
      <c r="A624" s="54">
        <v>8</v>
      </c>
      <c r="B624" s="54" t="s">
        <v>1125</v>
      </c>
      <c r="C624" s="56">
        <v>26</v>
      </c>
      <c r="D624" s="56">
        <v>9</v>
      </c>
      <c r="E624" s="56">
        <v>9</v>
      </c>
      <c r="F624" s="56">
        <v>8</v>
      </c>
      <c r="G624" s="56">
        <v>49</v>
      </c>
      <c r="H624" s="56">
        <v>54</v>
      </c>
      <c r="I624" s="57">
        <v>27</v>
      </c>
      <c r="J624" s="69">
        <f t="shared" si="1039"/>
        <v>0.90740740740740744</v>
      </c>
      <c r="L624" s="82" t="s">
        <v>282</v>
      </c>
      <c r="M624" s="253" t="s">
        <v>74</v>
      </c>
      <c r="N624" s="59" t="s">
        <v>162</v>
      </c>
      <c r="O624" s="59" t="s">
        <v>125</v>
      </c>
      <c r="P624" s="59" t="s">
        <v>526</v>
      </c>
      <c r="Q624" s="84" t="s">
        <v>269</v>
      </c>
      <c r="R624" s="59" t="s">
        <v>88</v>
      </c>
      <c r="S624" s="59" t="s">
        <v>58</v>
      </c>
      <c r="T624" s="83"/>
      <c r="U624" s="59" t="s">
        <v>62</v>
      </c>
      <c r="V624" s="59" t="s">
        <v>101</v>
      </c>
      <c r="W624" s="59" t="s">
        <v>99</v>
      </c>
      <c r="X624" s="59" t="s">
        <v>111</v>
      </c>
      <c r="Y624" s="59" t="s">
        <v>62</v>
      </c>
      <c r="Z624" s="85" t="s">
        <v>150</v>
      </c>
      <c r="AL624" s="82" t="s">
        <v>282</v>
      </c>
      <c r="AM624" s="253" t="s">
        <v>655</v>
      </c>
      <c r="AN624" s="59" t="s">
        <v>321</v>
      </c>
      <c r="AO624" s="59" t="s">
        <v>129</v>
      </c>
      <c r="AP624" s="59" t="s">
        <v>666</v>
      </c>
      <c r="AQ624" s="84" t="s">
        <v>648</v>
      </c>
      <c r="AR624" s="59" t="s">
        <v>659</v>
      </c>
      <c r="AS624" s="59" t="s">
        <v>394</v>
      </c>
      <c r="AT624" s="83"/>
      <c r="AU624" s="59" t="s">
        <v>635</v>
      </c>
      <c r="AV624" s="59" t="s">
        <v>640</v>
      </c>
      <c r="AW624" s="59" t="s">
        <v>113</v>
      </c>
      <c r="AX624" s="59" t="s">
        <v>654</v>
      </c>
      <c r="AY624" s="59" t="s">
        <v>653</v>
      </c>
      <c r="AZ624" s="85" t="s">
        <v>652</v>
      </c>
      <c r="BL624" s="90">
        <f t="shared" si="1061"/>
        <v>1</v>
      </c>
      <c r="BM624" s="77">
        <f t="shared" si="1061"/>
        <v>6</v>
      </c>
      <c r="BN624" s="77">
        <f t="shared" si="1061"/>
        <v>5</v>
      </c>
      <c r="BO624" s="77">
        <f t="shared" si="1061"/>
        <v>10</v>
      </c>
      <c r="BP624" s="77">
        <f t="shared" si="1061"/>
        <v>7</v>
      </c>
      <c r="BQ624" s="77">
        <f t="shared" si="1061"/>
        <v>1</v>
      </c>
      <c r="BR624" s="77">
        <f t="shared" si="1061"/>
        <v>5</v>
      </c>
      <c r="BS624" s="91"/>
      <c r="BT624" s="77">
        <f t="shared" si="1040"/>
        <v>1</v>
      </c>
      <c r="BU624" s="77">
        <f t="shared" si="1040"/>
        <v>3</v>
      </c>
      <c r="BV624" s="77">
        <f t="shared" si="1040"/>
        <v>1</v>
      </c>
      <c r="BW624" s="77">
        <f t="shared" si="1040"/>
        <v>5</v>
      </c>
      <c r="BX624" s="77">
        <f t="shared" si="1040"/>
        <v>1</v>
      </c>
      <c r="BY624" s="92">
        <f t="shared" si="1040"/>
        <v>3</v>
      </c>
      <c r="BZ624" s="54"/>
      <c r="CA624" s="54"/>
      <c r="CB624" s="77"/>
      <c r="CC624" s="77"/>
      <c r="CD624" s="77"/>
      <c r="CE624" s="77"/>
      <c r="CF624" s="77"/>
      <c r="CG624" s="77"/>
      <c r="CH624" s="77"/>
      <c r="CI624" s="77"/>
      <c r="CJ624" s="78"/>
      <c r="CK624" s="90">
        <f t="shared" si="1062"/>
        <v>2</v>
      </c>
      <c r="CL624" s="77">
        <f t="shared" si="1062"/>
        <v>0</v>
      </c>
      <c r="CM624" s="77">
        <f t="shared" si="1062"/>
        <v>0</v>
      </c>
      <c r="CN624" s="77">
        <f t="shared" si="1062"/>
        <v>1</v>
      </c>
      <c r="CO624" s="77">
        <f t="shared" si="1062"/>
        <v>1</v>
      </c>
      <c r="CP624" s="77">
        <f t="shared" si="1062"/>
        <v>6</v>
      </c>
      <c r="CQ624" s="77">
        <f t="shared" si="1062"/>
        <v>1</v>
      </c>
      <c r="CR624" s="91"/>
      <c r="CS624" s="77">
        <f t="shared" si="1041"/>
        <v>1</v>
      </c>
      <c r="CT624" s="77">
        <f t="shared" si="1041"/>
        <v>2</v>
      </c>
      <c r="CU624" s="77">
        <f t="shared" si="1041"/>
        <v>0</v>
      </c>
      <c r="CV624" s="77">
        <f t="shared" si="1041"/>
        <v>2</v>
      </c>
      <c r="CW624" s="77">
        <f t="shared" si="1041"/>
        <v>1</v>
      </c>
      <c r="CX624" s="92">
        <f t="shared" si="1041"/>
        <v>1</v>
      </c>
      <c r="CY624" s="54"/>
      <c r="CZ624" s="54"/>
      <c r="DA624" s="77"/>
      <c r="DB624" s="77"/>
      <c r="DC624" s="77"/>
      <c r="DD624" s="77"/>
      <c r="DE624" s="77"/>
      <c r="DF624" s="77"/>
      <c r="DG624" s="77"/>
      <c r="DH624" s="77"/>
      <c r="DI624" s="54"/>
      <c r="DJ624" s="90" t="str">
        <f t="shared" si="1063"/>
        <v>A</v>
      </c>
      <c r="DK624" s="77" t="str">
        <f t="shared" si="1063"/>
        <v>H</v>
      </c>
      <c r="DL624" s="77" t="str">
        <f t="shared" si="1063"/>
        <v>H</v>
      </c>
      <c r="DM624" s="77" t="str">
        <f t="shared" si="1063"/>
        <v>H</v>
      </c>
      <c r="DN624" s="77" t="str">
        <f t="shared" si="1063"/>
        <v>H</v>
      </c>
      <c r="DO624" s="77" t="str">
        <f t="shared" si="1063"/>
        <v>A</v>
      </c>
      <c r="DP624" s="77" t="str">
        <f t="shared" si="1063"/>
        <v>H</v>
      </c>
      <c r="DQ624" s="91"/>
      <c r="DR624" s="77" t="str">
        <f t="shared" si="1042"/>
        <v>D</v>
      </c>
      <c r="DS624" s="77" t="str">
        <f t="shared" si="1042"/>
        <v>H</v>
      </c>
      <c r="DT624" s="77" t="str">
        <f t="shared" si="1042"/>
        <v>H</v>
      </c>
      <c r="DU624" s="77" t="str">
        <f t="shared" si="1042"/>
        <v>H</v>
      </c>
      <c r="DV624" s="77" t="str">
        <f t="shared" si="1042"/>
        <v>D</v>
      </c>
      <c r="DW624" s="92" t="str">
        <f t="shared" si="1042"/>
        <v>H</v>
      </c>
      <c r="DX624" s="54"/>
      <c r="DY624" s="54"/>
      <c r="DZ624" s="56"/>
      <c r="EA624" s="56"/>
      <c r="EB624" s="56"/>
      <c r="EC624" s="56"/>
      <c r="ED624" s="56"/>
      <c r="EE624" s="56"/>
      <c r="EF624" s="56"/>
      <c r="EG624" s="56"/>
      <c r="EH624" s="54"/>
      <c r="EI624" s="53" t="str">
        <f t="shared" si="1043"/>
        <v>Leatherhead</v>
      </c>
      <c r="EJ624" s="79">
        <f t="shared" si="1064"/>
        <v>26</v>
      </c>
      <c r="EK624" s="80">
        <f t="shared" si="1044"/>
        <v>9</v>
      </c>
      <c r="EL624" s="80">
        <f t="shared" si="1045"/>
        <v>2</v>
      </c>
      <c r="EM624" s="80">
        <f t="shared" si="1046"/>
        <v>2</v>
      </c>
      <c r="EN624" s="80">
        <f>COUNTIF(DQ$617:DQ$630,"A")</f>
        <v>5</v>
      </c>
      <c r="EO624" s="80">
        <f>COUNTIF(DQ$617:DQ$630,"D")</f>
        <v>0</v>
      </c>
      <c r="EP624" s="80">
        <f>COUNTIF(DQ$617:DQ$630,"H")</f>
        <v>8</v>
      </c>
      <c r="EQ624" s="79">
        <f t="shared" si="1065"/>
        <v>14</v>
      </c>
      <c r="ER624" s="79">
        <f t="shared" si="1047"/>
        <v>2</v>
      </c>
      <c r="ES624" s="79">
        <f t="shared" si="1047"/>
        <v>10</v>
      </c>
      <c r="ET624" s="81">
        <f>SUM($BL624:$CI624)+SUM(CR$617:CR$630)</f>
        <v>73</v>
      </c>
      <c r="EU624" s="81">
        <f>SUM($CK624:$DH624)+SUM(BS$617:BS$630)</f>
        <v>46</v>
      </c>
      <c r="EV624" s="79">
        <f t="shared" si="1048"/>
        <v>30</v>
      </c>
      <c r="EW624" s="136">
        <f t="shared" si="1049"/>
        <v>1.5869565217391304</v>
      </c>
      <c r="EX624" s="78"/>
      <c r="EY624" s="80">
        <f t="shared" si="1050"/>
        <v>26</v>
      </c>
      <c r="EZ624" s="80">
        <f t="shared" si="1051"/>
        <v>14</v>
      </c>
      <c r="FA624" s="80">
        <f t="shared" si="1052"/>
        <v>2</v>
      </c>
      <c r="FB624" s="80">
        <f t="shared" si="1053"/>
        <v>10</v>
      </c>
      <c r="FC624" s="80">
        <f t="shared" si="1054"/>
        <v>73</v>
      </c>
      <c r="FD624" s="80">
        <f t="shared" si="1055"/>
        <v>46</v>
      </c>
      <c r="FE624" s="80">
        <f t="shared" si="1056"/>
        <v>30</v>
      </c>
      <c r="FF624" s="80">
        <f t="shared" si="1057"/>
        <v>1.5869565217391304</v>
      </c>
      <c r="FG624" s="54"/>
      <c r="FH624" s="54">
        <f t="shared" si="1066"/>
        <v>0</v>
      </c>
      <c r="FI624" s="54">
        <f t="shared" si="1067"/>
        <v>0</v>
      </c>
      <c r="FJ624" s="54">
        <f t="shared" si="1058"/>
        <v>0</v>
      </c>
      <c r="FK624" s="54">
        <f t="shared" si="1058"/>
        <v>0</v>
      </c>
      <c r="FL624" s="54">
        <f t="shared" si="1058"/>
        <v>0</v>
      </c>
      <c r="FM624" s="54">
        <f t="shared" si="1058"/>
        <v>0</v>
      </c>
      <c r="FN624" s="54">
        <f t="shared" si="1058"/>
        <v>0</v>
      </c>
      <c r="FO624" s="54">
        <f t="shared" si="1058"/>
        <v>0</v>
      </c>
      <c r="FQ624" s="54" t="str">
        <f t="shared" si="1008"/>
        <v/>
      </c>
      <c r="FR624" s="54" t="str">
        <f t="shared" si="1009"/>
        <v/>
      </c>
      <c r="FS624" s="54" t="str">
        <f t="shared" si="1059"/>
        <v/>
      </c>
      <c r="FT624" s="54" t="str">
        <f t="shared" si="1060"/>
        <v/>
      </c>
      <c r="FU624" s="54" t="str">
        <f t="shared" si="1060"/>
        <v/>
      </c>
      <c r="FV624" s="54" t="str">
        <f t="shared" si="976"/>
        <v/>
      </c>
      <c r="FW624" s="54" t="str">
        <f t="shared" si="976"/>
        <v/>
      </c>
      <c r="FX624" s="54" t="str">
        <f t="shared" si="976"/>
        <v/>
      </c>
      <c r="FY624" s="54" t="s">
        <v>1368</v>
      </c>
      <c r="FZ624" s="58"/>
      <c r="GA624" s="59"/>
      <c r="GB624" s="60"/>
      <c r="GC624" s="58"/>
      <c r="GD624" s="59"/>
      <c r="GE624" s="61"/>
      <c r="GF624" s="58"/>
      <c r="GG624" s="61"/>
      <c r="GH624" s="61"/>
      <c r="GJ624" s="54"/>
    </row>
    <row r="625" spans="1:192" s="53" customFormat="1" ht="12" x14ac:dyDescent="0.25">
      <c r="A625" s="53">
        <v>9</v>
      </c>
      <c r="B625" s="53" t="s">
        <v>1363</v>
      </c>
      <c r="C625" s="57">
        <v>26</v>
      </c>
      <c r="D625" s="57">
        <v>9</v>
      </c>
      <c r="E625" s="57">
        <v>5</v>
      </c>
      <c r="F625" s="57">
        <v>12</v>
      </c>
      <c r="G625" s="57">
        <v>60</v>
      </c>
      <c r="H625" s="57">
        <v>64</v>
      </c>
      <c r="I625" s="57">
        <v>23</v>
      </c>
      <c r="J625" s="95">
        <f t="shared" si="1039"/>
        <v>0.9375</v>
      </c>
      <c r="L625" s="82" t="s">
        <v>1448</v>
      </c>
      <c r="M625" s="253" t="s">
        <v>111</v>
      </c>
      <c r="N625" s="59" t="s">
        <v>200</v>
      </c>
      <c r="O625" s="59" t="s">
        <v>178</v>
      </c>
      <c r="P625" s="59" t="s">
        <v>177</v>
      </c>
      <c r="Q625" s="84" t="s">
        <v>62</v>
      </c>
      <c r="R625" s="59" t="s">
        <v>304</v>
      </c>
      <c r="S625" s="59" t="s">
        <v>89</v>
      </c>
      <c r="T625" s="59" t="s">
        <v>304</v>
      </c>
      <c r="U625" s="83"/>
      <c r="V625" s="59" t="s">
        <v>60</v>
      </c>
      <c r="W625" s="59" t="s">
        <v>74</v>
      </c>
      <c r="X625" s="59" t="s">
        <v>87</v>
      </c>
      <c r="Y625" s="59" t="s">
        <v>177</v>
      </c>
      <c r="Z625" s="85" t="s">
        <v>150</v>
      </c>
      <c r="AA625" s="54"/>
      <c r="AB625" s="54"/>
      <c r="AC625" s="54"/>
      <c r="AE625" s="54"/>
      <c r="AF625" s="54"/>
      <c r="AG625" s="54"/>
      <c r="AH625" s="54"/>
      <c r="AI625" s="54"/>
      <c r="AJ625" s="54"/>
      <c r="AK625" s="54"/>
      <c r="AL625" s="82" t="s">
        <v>1448</v>
      </c>
      <c r="AM625" s="253" t="s">
        <v>675</v>
      </c>
      <c r="AN625" s="59" t="s">
        <v>646</v>
      </c>
      <c r="AO625" s="59" t="s">
        <v>1279</v>
      </c>
      <c r="AP625" s="59" t="s">
        <v>645</v>
      </c>
      <c r="AQ625" s="84" t="s">
        <v>637</v>
      </c>
      <c r="AR625" s="59" t="s">
        <v>640</v>
      </c>
      <c r="AS625" s="59" t="s">
        <v>639</v>
      </c>
      <c r="AT625" s="59" t="s">
        <v>636</v>
      </c>
      <c r="AU625" s="83"/>
      <c r="AV625" s="59" t="s">
        <v>661</v>
      </c>
      <c r="AW625" s="59" t="s">
        <v>670</v>
      </c>
      <c r="AX625" s="59" t="s">
        <v>669</v>
      </c>
      <c r="AY625" s="59" t="s">
        <v>665</v>
      </c>
      <c r="AZ625" s="85" t="s">
        <v>321</v>
      </c>
      <c r="BA625" s="54"/>
      <c r="BB625" s="54"/>
      <c r="BC625" s="54"/>
      <c r="BE625" s="54"/>
      <c r="BF625" s="54"/>
      <c r="BG625" s="54"/>
      <c r="BH625" s="54"/>
      <c r="BI625" s="54"/>
      <c r="BJ625" s="54"/>
      <c r="BL625" s="90">
        <f t="shared" si="1061"/>
        <v>5</v>
      </c>
      <c r="BM625" s="77">
        <f t="shared" si="1061"/>
        <v>2</v>
      </c>
      <c r="BN625" s="77">
        <f t="shared" si="1061"/>
        <v>6</v>
      </c>
      <c r="BO625" s="77">
        <f t="shared" si="1061"/>
        <v>2</v>
      </c>
      <c r="BP625" s="77">
        <f t="shared" si="1061"/>
        <v>1</v>
      </c>
      <c r="BQ625" s="77">
        <f t="shared" si="1061"/>
        <v>4</v>
      </c>
      <c r="BR625" s="77">
        <f t="shared" si="1061"/>
        <v>3</v>
      </c>
      <c r="BS625" s="77">
        <f t="shared" si="1061"/>
        <v>4</v>
      </c>
      <c r="BT625" s="91"/>
      <c r="BU625" s="77">
        <f>(IF(V625="","",(IF(MID(V625,2,1)="-",LEFT(V625,1),LEFT(V625,2)))+0))</f>
        <v>4</v>
      </c>
      <c r="BV625" s="77">
        <f>(IF(W625="","",(IF(MID(W625,2,1)="-",LEFT(W625,1),LEFT(W625,2)))+0))</f>
        <v>1</v>
      </c>
      <c r="BW625" s="77">
        <f>(IF(X625="","",(IF(MID(X625,2,1)="-",LEFT(X625,1),LEFT(X625,2)))+0))</f>
        <v>3</v>
      </c>
      <c r="BX625" s="77">
        <f>(IF(Y625="","",(IF(MID(Y625,2,1)="-",LEFT(Y625,1),LEFT(Y625,2)))+0))</f>
        <v>2</v>
      </c>
      <c r="BY625" s="92">
        <f>(IF(Z625="","",(IF(MID(Z625,2,1)="-",LEFT(Z625,1),LEFT(Z625,2)))+0))</f>
        <v>3</v>
      </c>
      <c r="BZ625" s="54"/>
      <c r="CA625" s="54"/>
      <c r="CB625" s="77"/>
      <c r="CC625" s="77"/>
      <c r="CD625" s="77"/>
      <c r="CE625" s="77"/>
      <c r="CF625" s="77"/>
      <c r="CG625" s="77"/>
      <c r="CH625" s="77"/>
      <c r="CI625" s="77"/>
      <c r="CJ625" s="163"/>
      <c r="CK625" s="90">
        <f t="shared" si="1062"/>
        <v>2</v>
      </c>
      <c r="CL625" s="77">
        <f t="shared" si="1062"/>
        <v>2</v>
      </c>
      <c r="CM625" s="77">
        <f t="shared" si="1062"/>
        <v>1</v>
      </c>
      <c r="CN625" s="77">
        <f t="shared" si="1062"/>
        <v>0</v>
      </c>
      <c r="CO625" s="77">
        <f t="shared" si="1062"/>
        <v>1</v>
      </c>
      <c r="CP625" s="77">
        <f t="shared" si="1062"/>
        <v>2</v>
      </c>
      <c r="CQ625" s="77">
        <f t="shared" si="1062"/>
        <v>0</v>
      </c>
      <c r="CR625" s="77">
        <f t="shared" si="1062"/>
        <v>2</v>
      </c>
      <c r="CS625" s="91"/>
      <c r="CT625" s="77">
        <f>(IF(V625="","",IF(RIGHT(V625,2)="10",RIGHT(V625,2),RIGHT(V625,1))+0))</f>
        <v>1</v>
      </c>
      <c r="CU625" s="77">
        <f>(IF(W625="","",IF(RIGHT(W625,2)="10",RIGHT(W625,2),RIGHT(W625,1))+0))</f>
        <v>2</v>
      </c>
      <c r="CV625" s="77">
        <f>(IF(X625="","",IF(RIGHT(X625,2)="10",RIGHT(X625,2),RIGHT(X625,1))+0))</f>
        <v>3</v>
      </c>
      <c r="CW625" s="77">
        <f>(IF(Y625="","",IF(RIGHT(Y625,2)="10",RIGHT(Y625,2),RIGHT(Y625,1))+0))</f>
        <v>0</v>
      </c>
      <c r="CX625" s="92">
        <f>(IF(Z625="","",IF(RIGHT(Z625,2)="10",RIGHT(Z625,2),RIGHT(Z625,1))+0))</f>
        <v>1</v>
      </c>
      <c r="CY625" s="54"/>
      <c r="CZ625" s="54"/>
      <c r="DA625" s="77"/>
      <c r="DB625" s="77"/>
      <c r="DC625" s="77"/>
      <c r="DD625" s="77"/>
      <c r="DE625" s="77"/>
      <c r="DF625" s="77"/>
      <c r="DG625" s="77"/>
      <c r="DH625" s="77"/>
      <c r="DJ625" s="90" t="str">
        <f t="shared" si="1063"/>
        <v>H</v>
      </c>
      <c r="DK625" s="77" t="str">
        <f t="shared" si="1063"/>
        <v>D</v>
      </c>
      <c r="DL625" s="77" t="str">
        <f t="shared" si="1063"/>
        <v>H</v>
      </c>
      <c r="DM625" s="77" t="str">
        <f t="shared" si="1063"/>
        <v>H</v>
      </c>
      <c r="DN625" s="77" t="str">
        <f t="shared" si="1063"/>
        <v>D</v>
      </c>
      <c r="DO625" s="77" t="str">
        <f t="shared" si="1063"/>
        <v>H</v>
      </c>
      <c r="DP625" s="77" t="str">
        <f t="shared" si="1063"/>
        <v>H</v>
      </c>
      <c r="DQ625" s="77" t="str">
        <f t="shared" si="1063"/>
        <v>H</v>
      </c>
      <c r="DR625" s="91"/>
      <c r="DS625" s="77" t="str">
        <f>(IF(V625="","",IF(BU625&gt;CT625,"H",IF(BU625&lt;CT625,"A","D"))))</f>
        <v>H</v>
      </c>
      <c r="DT625" s="77" t="str">
        <f>(IF(W625="","",IF(BV625&gt;CU625,"H",IF(BV625&lt;CU625,"A","D"))))</f>
        <v>A</v>
      </c>
      <c r="DU625" s="77" t="str">
        <f>(IF(X625="","",IF(BW625&gt;CV625,"H",IF(BW625&lt;CV625,"A","D"))))</f>
        <v>D</v>
      </c>
      <c r="DV625" s="77" t="str">
        <f>(IF(Y625="","",IF(BX625&gt;CW625,"H",IF(BX625&lt;CW625,"A","D"))))</f>
        <v>H</v>
      </c>
      <c r="DW625" s="92" t="str">
        <f>(IF(Z625="","",IF(BY625&gt;CX625,"H",IF(BY625&lt;CX625,"A","D"))))</f>
        <v>H</v>
      </c>
      <c r="DX625" s="54"/>
      <c r="DY625" s="54"/>
      <c r="DZ625" s="56"/>
      <c r="EA625" s="56"/>
      <c r="EB625" s="56"/>
      <c r="EC625" s="56"/>
      <c r="ED625" s="56"/>
      <c r="EE625" s="56"/>
      <c r="EF625" s="56"/>
      <c r="EG625" s="56"/>
      <c r="EI625" s="53" t="str">
        <f t="shared" si="1043"/>
        <v>Letchworth Town</v>
      </c>
      <c r="EJ625" s="79">
        <f t="shared" si="1064"/>
        <v>26</v>
      </c>
      <c r="EK625" s="80">
        <f t="shared" si="1044"/>
        <v>9</v>
      </c>
      <c r="EL625" s="80">
        <f t="shared" si="1045"/>
        <v>3</v>
      </c>
      <c r="EM625" s="80">
        <f t="shared" si="1046"/>
        <v>1</v>
      </c>
      <c r="EN625" s="80">
        <f>COUNTIF(DR$617:DR$630,"A")</f>
        <v>9</v>
      </c>
      <c r="EO625" s="80">
        <f>COUNTIF(DR$617:DR$630,"D")</f>
        <v>3</v>
      </c>
      <c r="EP625" s="80">
        <f>COUNTIF(DR$617:DR$630,"H")</f>
        <v>1</v>
      </c>
      <c r="EQ625" s="79">
        <f t="shared" si="1065"/>
        <v>18</v>
      </c>
      <c r="ER625" s="79">
        <f t="shared" si="1047"/>
        <v>6</v>
      </c>
      <c r="ES625" s="79">
        <f t="shared" si="1047"/>
        <v>2</v>
      </c>
      <c r="ET625" s="81">
        <f>SUM($BL625:$CI625)+SUM(CS$617:CS$630)</f>
        <v>84</v>
      </c>
      <c r="EU625" s="81">
        <f>SUM($CK625:$DH625)+SUM(BT$617:BT$630)</f>
        <v>38</v>
      </c>
      <c r="EV625" s="79">
        <f t="shared" si="1048"/>
        <v>42</v>
      </c>
      <c r="EW625" s="136">
        <f t="shared" si="1049"/>
        <v>2.2105263157894739</v>
      </c>
      <c r="EX625" s="78"/>
      <c r="EY625" s="80">
        <f t="shared" si="1050"/>
        <v>26</v>
      </c>
      <c r="EZ625" s="80">
        <f t="shared" si="1051"/>
        <v>18</v>
      </c>
      <c r="FA625" s="80">
        <f t="shared" si="1052"/>
        <v>6</v>
      </c>
      <c r="FB625" s="80">
        <f t="shared" si="1053"/>
        <v>2</v>
      </c>
      <c r="FC625" s="80">
        <f t="shared" si="1054"/>
        <v>84</v>
      </c>
      <c r="FD625" s="80">
        <f t="shared" si="1055"/>
        <v>38</v>
      </c>
      <c r="FE625" s="80">
        <f t="shared" si="1056"/>
        <v>42</v>
      </c>
      <c r="FF625" s="80">
        <f t="shared" si="1057"/>
        <v>2.2105263157894739</v>
      </c>
      <c r="FH625" s="54">
        <f t="shared" si="1066"/>
        <v>0</v>
      </c>
      <c r="FI625" s="54">
        <f t="shared" si="1067"/>
        <v>0</v>
      </c>
      <c r="FJ625" s="54">
        <f t="shared" si="1058"/>
        <v>0</v>
      </c>
      <c r="FK625" s="54">
        <f t="shared" si="1058"/>
        <v>0</v>
      </c>
      <c r="FL625" s="54">
        <f t="shared" si="1058"/>
        <v>0</v>
      </c>
      <c r="FM625" s="54">
        <f t="shared" si="1058"/>
        <v>0</v>
      </c>
      <c r="FN625" s="54">
        <f t="shared" si="1058"/>
        <v>0</v>
      </c>
      <c r="FO625" s="54">
        <f t="shared" si="1058"/>
        <v>0</v>
      </c>
      <c r="FQ625" s="54" t="str">
        <f t="shared" si="1008"/>
        <v/>
      </c>
      <c r="FR625" s="54" t="str">
        <f t="shared" si="1009"/>
        <v/>
      </c>
      <c r="FS625" s="54" t="str">
        <f t="shared" si="1059"/>
        <v/>
      </c>
      <c r="FT625" s="54" t="str">
        <f t="shared" si="1060"/>
        <v/>
      </c>
      <c r="FU625" s="54" t="str">
        <f t="shared" si="1060"/>
        <v/>
      </c>
      <c r="FV625" s="54" t="str">
        <f t="shared" si="976"/>
        <v/>
      </c>
      <c r="FW625" s="54" t="str">
        <f t="shared" si="976"/>
        <v/>
      </c>
      <c r="FX625" s="54" t="str">
        <f t="shared" si="976"/>
        <v/>
      </c>
      <c r="FY625" s="61" t="s">
        <v>1295</v>
      </c>
      <c r="FZ625" s="58"/>
      <c r="GA625" s="59"/>
      <c r="GB625" s="60"/>
      <c r="GC625" s="58"/>
      <c r="GD625" s="59"/>
      <c r="GE625" s="61"/>
      <c r="GF625" s="58"/>
      <c r="GG625" s="61"/>
      <c r="GH625" s="61"/>
      <c r="GJ625" s="54"/>
    </row>
    <row r="626" spans="1:192" s="54" customFormat="1" ht="12" x14ac:dyDescent="0.25">
      <c r="A626" s="54">
        <v>10</v>
      </c>
      <c r="B626" s="54" t="s">
        <v>1146</v>
      </c>
      <c r="C626" s="56">
        <v>26</v>
      </c>
      <c r="D626" s="56">
        <v>7</v>
      </c>
      <c r="E626" s="56">
        <v>9</v>
      </c>
      <c r="F626" s="56">
        <v>10</v>
      </c>
      <c r="G626" s="56">
        <v>47</v>
      </c>
      <c r="H626" s="56">
        <v>49</v>
      </c>
      <c r="I626" s="57">
        <v>23</v>
      </c>
      <c r="J626" s="69">
        <f t="shared" si="1039"/>
        <v>0.95918367346938771</v>
      </c>
      <c r="L626" s="82" t="s">
        <v>1139</v>
      </c>
      <c r="M626" s="253" t="s">
        <v>74</v>
      </c>
      <c r="N626" s="59" t="s">
        <v>125</v>
      </c>
      <c r="O626" s="59" t="s">
        <v>58</v>
      </c>
      <c r="P626" s="59" t="s">
        <v>87</v>
      </c>
      <c r="Q626" s="84" t="s">
        <v>62</v>
      </c>
      <c r="R626" s="59" t="s">
        <v>99</v>
      </c>
      <c r="S626" s="59" t="s">
        <v>77</v>
      </c>
      <c r="T626" s="59" t="s">
        <v>102</v>
      </c>
      <c r="U626" s="59" t="s">
        <v>200</v>
      </c>
      <c r="V626" s="83"/>
      <c r="W626" s="59" t="s">
        <v>99</v>
      </c>
      <c r="X626" s="59" t="s">
        <v>125</v>
      </c>
      <c r="Y626" s="59" t="s">
        <v>100</v>
      </c>
      <c r="Z626" s="85" t="s">
        <v>269</v>
      </c>
      <c r="AL626" s="82" t="s">
        <v>1139</v>
      </c>
      <c r="AM626" s="253" t="s">
        <v>708</v>
      </c>
      <c r="AN626" s="59" t="s">
        <v>639</v>
      </c>
      <c r="AO626" s="59" t="s">
        <v>638</v>
      </c>
      <c r="AP626" s="59" t="s">
        <v>637</v>
      </c>
      <c r="AQ626" s="84" t="s">
        <v>669</v>
      </c>
      <c r="AR626" s="59" t="s">
        <v>645</v>
      </c>
      <c r="AS626" s="59" t="s">
        <v>654</v>
      </c>
      <c r="AT626" s="59" t="s">
        <v>1279</v>
      </c>
      <c r="AU626" s="59" t="s">
        <v>666</v>
      </c>
      <c r="AV626" s="83"/>
      <c r="AW626" s="59" t="s">
        <v>589</v>
      </c>
      <c r="AX626" s="59" t="s">
        <v>652</v>
      </c>
      <c r="AY626" s="59" t="s">
        <v>317</v>
      </c>
      <c r="AZ626" s="85" t="s">
        <v>307</v>
      </c>
      <c r="BL626" s="90">
        <f t="shared" si="1061"/>
        <v>1</v>
      </c>
      <c r="BM626" s="77">
        <f t="shared" si="1061"/>
        <v>5</v>
      </c>
      <c r="BN626" s="77">
        <f t="shared" si="1061"/>
        <v>5</v>
      </c>
      <c r="BO626" s="77">
        <f t="shared" si="1061"/>
        <v>3</v>
      </c>
      <c r="BP626" s="77">
        <f t="shared" si="1061"/>
        <v>1</v>
      </c>
      <c r="BQ626" s="77">
        <f t="shared" si="1061"/>
        <v>1</v>
      </c>
      <c r="BR626" s="77">
        <f t="shared" si="1061"/>
        <v>2</v>
      </c>
      <c r="BS626" s="77">
        <f t="shared" si="1061"/>
        <v>2</v>
      </c>
      <c r="BT626" s="77">
        <f>(IF(U626="","",(IF(MID(U626,2,1)="-",LEFT(U626,1),LEFT(U626,2)))+0))</f>
        <v>2</v>
      </c>
      <c r="BU626" s="91"/>
      <c r="BV626" s="77">
        <f>(IF(W626="","",(IF(MID(W626,2,1)="-",LEFT(W626,1),LEFT(W626,2)))+0))</f>
        <v>1</v>
      </c>
      <c r="BW626" s="77">
        <f>(IF(X626="","",(IF(MID(X626,2,1)="-",LEFT(X626,1),LEFT(X626,2)))+0))</f>
        <v>5</v>
      </c>
      <c r="BX626" s="77">
        <f>(IF(Y626="","",(IF(MID(Y626,2,1)="-",LEFT(Y626,1),LEFT(Y626,2)))+0))</f>
        <v>4</v>
      </c>
      <c r="BY626" s="92">
        <f>(IF(Z626="","",(IF(MID(Z626,2,1)="-",LEFT(Z626,1),LEFT(Z626,2)))+0))</f>
        <v>7</v>
      </c>
      <c r="CB626" s="77"/>
      <c r="CC626" s="77"/>
      <c r="CD626" s="77"/>
      <c r="CE626" s="77"/>
      <c r="CF626" s="77"/>
      <c r="CG626" s="77"/>
      <c r="CH626" s="77"/>
      <c r="CI626" s="77"/>
      <c r="CJ626" s="78"/>
      <c r="CK626" s="90">
        <f t="shared" si="1062"/>
        <v>2</v>
      </c>
      <c r="CL626" s="77">
        <f t="shared" si="1062"/>
        <v>0</v>
      </c>
      <c r="CM626" s="77">
        <f t="shared" si="1062"/>
        <v>1</v>
      </c>
      <c r="CN626" s="77">
        <f t="shared" si="1062"/>
        <v>3</v>
      </c>
      <c r="CO626" s="77">
        <f t="shared" si="1062"/>
        <v>1</v>
      </c>
      <c r="CP626" s="77">
        <f t="shared" si="1062"/>
        <v>0</v>
      </c>
      <c r="CQ626" s="77">
        <f t="shared" si="1062"/>
        <v>1</v>
      </c>
      <c r="CR626" s="77">
        <f t="shared" si="1062"/>
        <v>4</v>
      </c>
      <c r="CS626" s="77">
        <f>(IF(U626="","",IF(RIGHT(U626,2)="10",RIGHT(U626,2),RIGHT(U626,1))+0))</f>
        <v>2</v>
      </c>
      <c r="CT626" s="91"/>
      <c r="CU626" s="77">
        <f>(IF(W626="","",IF(RIGHT(W626,2)="10",RIGHT(W626,2),RIGHT(W626,1))+0))</f>
        <v>0</v>
      </c>
      <c r="CV626" s="77">
        <f>(IF(X626="","",IF(RIGHT(X626,2)="10",RIGHT(X626,2),RIGHT(X626,1))+0))</f>
        <v>0</v>
      </c>
      <c r="CW626" s="77">
        <f>(IF(Y626="","",IF(RIGHT(Y626,2)="10",RIGHT(Y626,2),RIGHT(Y626,1))+0))</f>
        <v>3</v>
      </c>
      <c r="CX626" s="92">
        <f>(IF(Z626="","",IF(RIGHT(Z626,2)="10",RIGHT(Z626,2),RIGHT(Z626,1))+0))</f>
        <v>1</v>
      </c>
      <c r="DA626" s="77"/>
      <c r="DB626" s="77"/>
      <c r="DC626" s="77"/>
      <c r="DD626" s="77"/>
      <c r="DE626" s="77"/>
      <c r="DF626" s="77"/>
      <c r="DG626" s="77"/>
      <c r="DH626" s="77"/>
      <c r="DJ626" s="90" t="str">
        <f t="shared" si="1063"/>
        <v>A</v>
      </c>
      <c r="DK626" s="77" t="str">
        <f t="shared" si="1063"/>
        <v>H</v>
      </c>
      <c r="DL626" s="77" t="str">
        <f t="shared" si="1063"/>
        <v>H</v>
      </c>
      <c r="DM626" s="77" t="str">
        <f t="shared" si="1063"/>
        <v>D</v>
      </c>
      <c r="DN626" s="77" t="str">
        <f t="shared" si="1063"/>
        <v>D</v>
      </c>
      <c r="DO626" s="77" t="str">
        <f t="shared" si="1063"/>
        <v>H</v>
      </c>
      <c r="DP626" s="77" t="str">
        <f t="shared" si="1063"/>
        <v>H</v>
      </c>
      <c r="DQ626" s="77" t="str">
        <f t="shared" si="1063"/>
        <v>A</v>
      </c>
      <c r="DR626" s="77" t="str">
        <f>(IF(U626="","",IF(BT626&gt;CS626,"H",IF(BT626&lt;CS626,"A","D"))))</f>
        <v>D</v>
      </c>
      <c r="DS626" s="91"/>
      <c r="DT626" s="77" t="str">
        <f>(IF(W626="","",IF(BV626&gt;CU626,"H",IF(BV626&lt;CU626,"A","D"))))</f>
        <v>H</v>
      </c>
      <c r="DU626" s="77" t="str">
        <f>(IF(X626="","",IF(BW626&gt;CV626,"H",IF(BW626&lt;CV626,"A","D"))))</f>
        <v>H</v>
      </c>
      <c r="DV626" s="77" t="str">
        <f>(IF(Y626="","",IF(BX626&gt;CW626,"H",IF(BX626&lt;CW626,"A","D"))))</f>
        <v>H</v>
      </c>
      <c r="DW626" s="92" t="str">
        <f>(IF(Z626="","",IF(BY626&gt;CX626,"H",IF(BY626&lt;CX626,"A","D"))))</f>
        <v>H</v>
      </c>
      <c r="DZ626" s="56"/>
      <c r="EA626" s="56"/>
      <c r="EB626" s="56"/>
      <c r="EC626" s="56"/>
      <c r="ED626" s="56"/>
      <c r="EE626" s="56"/>
      <c r="EF626" s="56"/>
      <c r="EG626" s="56"/>
      <c r="EI626" s="53" t="str">
        <f t="shared" si="1043"/>
        <v>Slough Town</v>
      </c>
      <c r="EJ626" s="79">
        <f t="shared" si="1064"/>
        <v>26</v>
      </c>
      <c r="EK626" s="80">
        <f t="shared" si="1044"/>
        <v>8</v>
      </c>
      <c r="EL626" s="80">
        <f t="shared" si="1045"/>
        <v>3</v>
      </c>
      <c r="EM626" s="80">
        <f t="shared" si="1046"/>
        <v>2</v>
      </c>
      <c r="EN626" s="80">
        <f>COUNTIF(DS$617:DS$630,"A")</f>
        <v>4</v>
      </c>
      <c r="EO626" s="80">
        <f>COUNTIF(DS$617:DS$630,"D")</f>
        <v>4</v>
      </c>
      <c r="EP626" s="80">
        <f>COUNTIF(DS$617:DS$630,"H")</f>
        <v>5</v>
      </c>
      <c r="EQ626" s="79">
        <f t="shared" si="1065"/>
        <v>12</v>
      </c>
      <c r="ER626" s="79">
        <f t="shared" si="1047"/>
        <v>7</v>
      </c>
      <c r="ES626" s="79">
        <f t="shared" si="1047"/>
        <v>7</v>
      </c>
      <c r="ET626" s="81">
        <f>SUM($BL626:$CI626)+SUM(CT$617:CT$630)</f>
        <v>70</v>
      </c>
      <c r="EU626" s="81">
        <f>SUM($CK626:$DH626)+SUM(BU$617:BU$630)</f>
        <v>42</v>
      </c>
      <c r="EV626" s="79">
        <f t="shared" si="1048"/>
        <v>31</v>
      </c>
      <c r="EW626" s="136">
        <f t="shared" si="1049"/>
        <v>1.6666666666666667</v>
      </c>
      <c r="EX626" s="78"/>
      <c r="EY626" s="80">
        <f t="shared" si="1050"/>
        <v>26</v>
      </c>
      <c r="EZ626" s="80">
        <f t="shared" si="1051"/>
        <v>12</v>
      </c>
      <c r="FA626" s="80">
        <f t="shared" si="1052"/>
        <v>7</v>
      </c>
      <c r="FB626" s="80">
        <f t="shared" si="1053"/>
        <v>7</v>
      </c>
      <c r="FC626" s="80">
        <f t="shared" si="1054"/>
        <v>70</v>
      </c>
      <c r="FD626" s="80">
        <f t="shared" si="1055"/>
        <v>42</v>
      </c>
      <c r="FE626" s="80">
        <f t="shared" si="1056"/>
        <v>31</v>
      </c>
      <c r="FF626" s="80">
        <f t="shared" si="1057"/>
        <v>1.6666666666666667</v>
      </c>
      <c r="FH626" s="54">
        <f t="shared" si="1066"/>
        <v>0</v>
      </c>
      <c r="FI626" s="54">
        <f t="shared" si="1067"/>
        <v>0</v>
      </c>
      <c r="FJ626" s="54">
        <f t="shared" si="1058"/>
        <v>0</v>
      </c>
      <c r="FK626" s="54">
        <f t="shared" si="1058"/>
        <v>0</v>
      </c>
      <c r="FL626" s="54">
        <f t="shared" si="1058"/>
        <v>0</v>
      </c>
      <c r="FM626" s="54">
        <f t="shared" si="1058"/>
        <v>0</v>
      </c>
      <c r="FN626" s="54">
        <f t="shared" si="1058"/>
        <v>0</v>
      </c>
      <c r="FO626" s="54">
        <f t="shared" si="1058"/>
        <v>0</v>
      </c>
      <c r="FQ626" s="54" t="str">
        <f t="shared" si="1008"/>
        <v/>
      </c>
      <c r="FR626" s="54" t="str">
        <f t="shared" si="1009"/>
        <v/>
      </c>
      <c r="FS626" s="54" t="str">
        <f t="shared" si="1059"/>
        <v/>
      </c>
      <c r="FT626" s="54" t="str">
        <f t="shared" si="1060"/>
        <v/>
      </c>
      <c r="FU626" s="54" t="str">
        <f t="shared" si="1060"/>
        <v/>
      </c>
      <c r="FV626" s="54" t="str">
        <f t="shared" si="976"/>
        <v/>
      </c>
      <c r="FW626" s="54" t="str">
        <f t="shared" si="976"/>
        <v/>
      </c>
      <c r="FX626" s="54" t="str">
        <f t="shared" si="976"/>
        <v/>
      </c>
      <c r="FZ626" s="58"/>
      <c r="GA626" s="59"/>
      <c r="GB626" s="60"/>
      <c r="GC626" s="58"/>
      <c r="GD626" s="59"/>
      <c r="GE626" s="61"/>
      <c r="GF626" s="58"/>
      <c r="GG626" s="61"/>
      <c r="GH626" s="61"/>
      <c r="GI626" s="53"/>
    </row>
    <row r="627" spans="1:192" s="54" customFormat="1" ht="12" x14ac:dyDescent="0.25">
      <c r="A627" s="54">
        <v>11</v>
      </c>
      <c r="B627" s="54" t="s">
        <v>1150</v>
      </c>
      <c r="C627" s="56">
        <v>26</v>
      </c>
      <c r="D627" s="56">
        <v>9</v>
      </c>
      <c r="E627" s="56">
        <v>1</v>
      </c>
      <c r="F627" s="56">
        <v>16</v>
      </c>
      <c r="G627" s="56">
        <v>53</v>
      </c>
      <c r="H627" s="56">
        <v>65</v>
      </c>
      <c r="I627" s="57">
        <v>19</v>
      </c>
      <c r="J627" s="69">
        <f t="shared" si="1039"/>
        <v>0.81538461538461537</v>
      </c>
      <c r="L627" s="82" t="s">
        <v>1146</v>
      </c>
      <c r="M627" s="253" t="s">
        <v>206</v>
      </c>
      <c r="N627" s="59" t="s">
        <v>150</v>
      </c>
      <c r="O627" s="59" t="s">
        <v>200</v>
      </c>
      <c r="P627" s="59" t="s">
        <v>62</v>
      </c>
      <c r="Q627" s="84" t="s">
        <v>87</v>
      </c>
      <c r="R627" s="59" t="s">
        <v>176</v>
      </c>
      <c r="S627" s="59" t="s">
        <v>87</v>
      </c>
      <c r="T627" s="59" t="s">
        <v>89</v>
      </c>
      <c r="U627" s="59" t="s">
        <v>87</v>
      </c>
      <c r="V627" s="59" t="s">
        <v>62</v>
      </c>
      <c r="W627" s="83"/>
      <c r="X627" s="59" t="s">
        <v>76</v>
      </c>
      <c r="Y627" s="59" t="s">
        <v>103</v>
      </c>
      <c r="Z627" s="85" t="s">
        <v>200</v>
      </c>
      <c r="AL627" s="82" t="s">
        <v>1146</v>
      </c>
      <c r="AM627" s="253" t="s">
        <v>657</v>
      </c>
      <c r="AN627" s="59" t="s">
        <v>654</v>
      </c>
      <c r="AO627" s="59" t="s">
        <v>659</v>
      </c>
      <c r="AP627" s="59" t="s">
        <v>640</v>
      </c>
      <c r="AQ627" s="84" t="s">
        <v>1279</v>
      </c>
      <c r="AR627" s="59" t="s">
        <v>321</v>
      </c>
      <c r="AS627" s="59" t="s">
        <v>655</v>
      </c>
      <c r="AT627" s="59" t="s">
        <v>681</v>
      </c>
      <c r="AU627" s="59" t="s">
        <v>307</v>
      </c>
      <c r="AV627" s="59" t="s">
        <v>646</v>
      </c>
      <c r="AW627" s="83"/>
      <c r="AX627" s="59" t="s">
        <v>666</v>
      </c>
      <c r="AY627" s="59" t="s">
        <v>636</v>
      </c>
      <c r="AZ627" s="85" t="s">
        <v>639</v>
      </c>
      <c r="BL627" s="90">
        <f t="shared" si="1061"/>
        <v>1</v>
      </c>
      <c r="BM627" s="77">
        <f t="shared" si="1061"/>
        <v>3</v>
      </c>
      <c r="BN627" s="77">
        <f t="shared" si="1061"/>
        <v>2</v>
      </c>
      <c r="BO627" s="77">
        <f t="shared" si="1061"/>
        <v>1</v>
      </c>
      <c r="BP627" s="77">
        <f t="shared" si="1061"/>
        <v>3</v>
      </c>
      <c r="BQ627" s="77">
        <f t="shared" si="1061"/>
        <v>2</v>
      </c>
      <c r="BR627" s="77">
        <f t="shared" si="1061"/>
        <v>3</v>
      </c>
      <c r="BS627" s="77">
        <f t="shared" si="1061"/>
        <v>3</v>
      </c>
      <c r="BT627" s="77">
        <f>(IF(U627="","",(IF(MID(U627,2,1)="-",LEFT(U627,1),LEFT(U627,2)))+0))</f>
        <v>3</v>
      </c>
      <c r="BU627" s="77">
        <f>(IF(V627="","",(IF(MID(V627,2,1)="-",LEFT(V627,1),LEFT(V627,2)))+0))</f>
        <v>1</v>
      </c>
      <c r="BV627" s="91"/>
      <c r="BW627" s="77">
        <f>(IF(X627="","",(IF(MID(X627,2,1)="-",LEFT(X627,1),LEFT(X627,2)))+0))</f>
        <v>0</v>
      </c>
      <c r="BX627" s="77">
        <f>(IF(Y627="","",(IF(MID(Y627,2,1)="-",LEFT(Y627,1),LEFT(Y627,2)))+0))</f>
        <v>1</v>
      </c>
      <c r="BY627" s="92">
        <f>(IF(Z627="","",(IF(MID(Z627,2,1)="-",LEFT(Z627,1),LEFT(Z627,2)))+0))</f>
        <v>2</v>
      </c>
      <c r="CB627" s="77"/>
      <c r="CC627" s="77"/>
      <c r="CD627" s="77"/>
      <c r="CE627" s="77"/>
      <c r="CF627" s="77"/>
      <c r="CG627" s="77"/>
      <c r="CH627" s="77"/>
      <c r="CI627" s="77"/>
      <c r="CJ627" s="78"/>
      <c r="CK627" s="90">
        <f t="shared" si="1062"/>
        <v>4</v>
      </c>
      <c r="CL627" s="77">
        <f t="shared" si="1062"/>
        <v>1</v>
      </c>
      <c r="CM627" s="77">
        <f t="shared" si="1062"/>
        <v>2</v>
      </c>
      <c r="CN627" s="77">
        <f t="shared" si="1062"/>
        <v>1</v>
      </c>
      <c r="CO627" s="77">
        <f t="shared" si="1062"/>
        <v>3</v>
      </c>
      <c r="CP627" s="77">
        <f t="shared" si="1062"/>
        <v>3</v>
      </c>
      <c r="CQ627" s="77">
        <f t="shared" si="1062"/>
        <v>3</v>
      </c>
      <c r="CR627" s="77">
        <f t="shared" si="1062"/>
        <v>0</v>
      </c>
      <c r="CS627" s="77">
        <f>(IF(U627="","",IF(RIGHT(U627,2)="10",RIGHT(U627,2),RIGHT(U627,1))+0))</f>
        <v>3</v>
      </c>
      <c r="CT627" s="77">
        <f>(IF(V627="","",IF(RIGHT(V627,2)="10",RIGHT(V627,2),RIGHT(V627,1))+0))</f>
        <v>1</v>
      </c>
      <c r="CU627" s="91"/>
      <c r="CV627" s="77">
        <f>(IF(X627="","",IF(RIGHT(X627,2)="10",RIGHT(X627,2),RIGHT(X627,1))+0))</f>
        <v>2</v>
      </c>
      <c r="CW627" s="77">
        <f>(IF(Y627="","",IF(RIGHT(Y627,2)="10",RIGHT(Y627,2),RIGHT(Y627,1))+0))</f>
        <v>3</v>
      </c>
      <c r="CX627" s="92">
        <f>(IF(Z627="","",IF(RIGHT(Z627,2)="10",RIGHT(Z627,2),RIGHT(Z627,1))+0))</f>
        <v>2</v>
      </c>
      <c r="DA627" s="77"/>
      <c r="DB627" s="77"/>
      <c r="DC627" s="77"/>
      <c r="DD627" s="77"/>
      <c r="DE627" s="77"/>
      <c r="DF627" s="77"/>
      <c r="DG627" s="77"/>
      <c r="DH627" s="77"/>
      <c r="DJ627" s="90" t="str">
        <f t="shared" si="1063"/>
        <v>A</v>
      </c>
      <c r="DK627" s="77" t="str">
        <f t="shared" si="1063"/>
        <v>H</v>
      </c>
      <c r="DL627" s="77" t="str">
        <f t="shared" si="1063"/>
        <v>D</v>
      </c>
      <c r="DM627" s="77" t="str">
        <f t="shared" si="1063"/>
        <v>D</v>
      </c>
      <c r="DN627" s="77" t="str">
        <f t="shared" si="1063"/>
        <v>D</v>
      </c>
      <c r="DO627" s="77" t="str">
        <f t="shared" si="1063"/>
        <v>A</v>
      </c>
      <c r="DP627" s="77" t="str">
        <f t="shared" si="1063"/>
        <v>D</v>
      </c>
      <c r="DQ627" s="77" t="str">
        <f t="shared" si="1063"/>
        <v>H</v>
      </c>
      <c r="DR627" s="77" t="str">
        <f>(IF(U627="","",IF(BT627&gt;CS627,"H",IF(BT627&lt;CS627,"A","D"))))</f>
        <v>D</v>
      </c>
      <c r="DS627" s="77" t="str">
        <f>(IF(V627="","",IF(BU627&gt;CT627,"H",IF(BU627&lt;CT627,"A","D"))))</f>
        <v>D</v>
      </c>
      <c r="DT627" s="91"/>
      <c r="DU627" s="77" t="str">
        <f>(IF(X627="","",IF(BW627&gt;CV627,"H",IF(BW627&lt;CV627,"A","D"))))</f>
        <v>A</v>
      </c>
      <c r="DV627" s="77" t="str">
        <f>(IF(Y627="","",IF(BX627&gt;CW627,"H",IF(BX627&lt;CW627,"A","D"))))</f>
        <v>A</v>
      </c>
      <c r="DW627" s="92" t="str">
        <f>(IF(Z627="","",IF(BY627&gt;CX627,"H",IF(BY627&lt;CX627,"A","D"))))</f>
        <v>D</v>
      </c>
      <c r="DZ627" s="56"/>
      <c r="EA627" s="56"/>
      <c r="EB627" s="56"/>
      <c r="EC627" s="56"/>
      <c r="ED627" s="56"/>
      <c r="EE627" s="56"/>
      <c r="EF627" s="56"/>
      <c r="EG627" s="56"/>
      <c r="EI627" s="53" t="str">
        <f t="shared" si="1043"/>
        <v>Uxbridge</v>
      </c>
      <c r="EJ627" s="79">
        <f t="shared" si="1064"/>
        <v>26</v>
      </c>
      <c r="EK627" s="80">
        <f t="shared" si="1044"/>
        <v>2</v>
      </c>
      <c r="EL627" s="80">
        <f t="shared" si="1045"/>
        <v>7</v>
      </c>
      <c r="EM627" s="80">
        <f t="shared" si="1046"/>
        <v>4</v>
      </c>
      <c r="EN627" s="80">
        <f>COUNTIF(DT$617:DT$630,"A")</f>
        <v>5</v>
      </c>
      <c r="EO627" s="80">
        <f>COUNTIF(DT$617:DT$630,"D")</f>
        <v>2</v>
      </c>
      <c r="EP627" s="80">
        <f>COUNTIF(DT$617:DT$630,"H")</f>
        <v>6</v>
      </c>
      <c r="EQ627" s="79">
        <f t="shared" si="1065"/>
        <v>7</v>
      </c>
      <c r="ER627" s="79">
        <f t="shared" si="1047"/>
        <v>9</v>
      </c>
      <c r="ES627" s="79">
        <f t="shared" si="1047"/>
        <v>10</v>
      </c>
      <c r="ET627" s="81">
        <f>SUM($BL627:$CI627)+SUM(CU$617:CU$630)</f>
        <v>47</v>
      </c>
      <c r="EU627" s="81">
        <f>SUM($CK627:$DH627)+SUM(BV$617:BV$630)</f>
        <v>49</v>
      </c>
      <c r="EV627" s="79">
        <f t="shared" si="1048"/>
        <v>23</v>
      </c>
      <c r="EW627" s="136">
        <f t="shared" si="1049"/>
        <v>0.95918367346938771</v>
      </c>
      <c r="EX627" s="78"/>
      <c r="EY627" s="80">
        <f t="shared" si="1050"/>
        <v>26</v>
      </c>
      <c r="EZ627" s="80">
        <f t="shared" si="1051"/>
        <v>7</v>
      </c>
      <c r="FA627" s="80">
        <f t="shared" si="1052"/>
        <v>9</v>
      </c>
      <c r="FB627" s="80">
        <f t="shared" si="1053"/>
        <v>10</v>
      </c>
      <c r="FC627" s="80">
        <f t="shared" si="1054"/>
        <v>47</v>
      </c>
      <c r="FD627" s="80">
        <f t="shared" si="1055"/>
        <v>49</v>
      </c>
      <c r="FE627" s="80">
        <f t="shared" si="1056"/>
        <v>23</v>
      </c>
      <c r="FF627" s="80">
        <f t="shared" si="1057"/>
        <v>0.95918367346938771</v>
      </c>
      <c r="FH627" s="54">
        <f t="shared" si="1066"/>
        <v>0</v>
      </c>
      <c r="FI627" s="54">
        <f t="shared" si="1067"/>
        <v>0</v>
      </c>
      <c r="FJ627" s="54">
        <f t="shared" si="1058"/>
        <v>0</v>
      </c>
      <c r="FK627" s="54">
        <f t="shared" si="1058"/>
        <v>0</v>
      </c>
      <c r="FL627" s="54">
        <f t="shared" si="1058"/>
        <v>0</v>
      </c>
      <c r="FM627" s="54">
        <f t="shared" si="1058"/>
        <v>0</v>
      </c>
      <c r="FN627" s="54">
        <f t="shared" si="1058"/>
        <v>0</v>
      </c>
      <c r="FO627" s="54">
        <f t="shared" si="1058"/>
        <v>0</v>
      </c>
      <c r="FQ627" s="54" t="str">
        <f t="shared" si="1008"/>
        <v/>
      </c>
      <c r="FR627" s="54" t="str">
        <f t="shared" si="1009"/>
        <v/>
      </c>
      <c r="FS627" s="54" t="str">
        <f t="shared" si="1059"/>
        <v/>
      </c>
      <c r="FT627" s="54" t="str">
        <f t="shared" si="1060"/>
        <v/>
      </c>
      <c r="FU627" s="54" t="str">
        <f t="shared" si="1060"/>
        <v/>
      </c>
      <c r="FV627" s="54" t="str">
        <f t="shared" si="976"/>
        <v/>
      </c>
      <c r="FW627" s="54" t="str">
        <f t="shared" si="976"/>
        <v/>
      </c>
      <c r="FX627" s="54" t="str">
        <f t="shared" si="976"/>
        <v/>
      </c>
      <c r="FZ627" s="58"/>
      <c r="GA627" s="59"/>
      <c r="GB627" s="60"/>
      <c r="GC627" s="58"/>
      <c r="GD627" s="59"/>
      <c r="GE627" s="61"/>
      <c r="GF627" s="58"/>
      <c r="GG627" s="61"/>
      <c r="GH627" s="61"/>
    </row>
    <row r="628" spans="1:192" s="54" customFormat="1" ht="12" x14ac:dyDescent="0.25">
      <c r="A628" s="54">
        <v>12</v>
      </c>
      <c r="B628" s="54" t="s">
        <v>1289</v>
      </c>
      <c r="C628" s="56">
        <v>26</v>
      </c>
      <c r="D628" s="56">
        <v>6</v>
      </c>
      <c r="E628" s="56">
        <v>6</v>
      </c>
      <c r="F628" s="56">
        <v>14</v>
      </c>
      <c r="G628" s="56">
        <v>41</v>
      </c>
      <c r="H628" s="56">
        <v>64</v>
      </c>
      <c r="I628" s="57">
        <v>18</v>
      </c>
      <c r="J628" s="69">
        <f t="shared" si="1039"/>
        <v>0.640625</v>
      </c>
      <c r="L628" s="82" t="s">
        <v>1254</v>
      </c>
      <c r="M628" s="253" t="s">
        <v>58</v>
      </c>
      <c r="N628" s="59" t="s">
        <v>58</v>
      </c>
      <c r="O628" s="59" t="s">
        <v>177</v>
      </c>
      <c r="P628" s="59" t="s">
        <v>60</v>
      </c>
      <c r="Q628" s="84" t="s">
        <v>100</v>
      </c>
      <c r="R628" s="59" t="s">
        <v>58</v>
      </c>
      <c r="S628" s="59" t="s">
        <v>304</v>
      </c>
      <c r="T628" s="59" t="s">
        <v>459</v>
      </c>
      <c r="U628" s="59" t="s">
        <v>149</v>
      </c>
      <c r="V628" s="59" t="s">
        <v>200</v>
      </c>
      <c r="W628" s="59" t="s">
        <v>101</v>
      </c>
      <c r="X628" s="83"/>
      <c r="Y628" s="59" t="s">
        <v>304</v>
      </c>
      <c r="Z628" s="85" t="s">
        <v>150</v>
      </c>
      <c r="AL628" s="82" t="s">
        <v>1254</v>
      </c>
      <c r="AM628" s="253" t="s">
        <v>661</v>
      </c>
      <c r="AN628" s="59" t="s">
        <v>714</v>
      </c>
      <c r="AO628" s="59" t="s">
        <v>636</v>
      </c>
      <c r="AP628" s="59" t="s">
        <v>681</v>
      </c>
      <c r="AQ628" s="84" t="s">
        <v>659</v>
      </c>
      <c r="AR628" s="59" t="s">
        <v>656</v>
      </c>
      <c r="AS628" s="59" t="s">
        <v>662</v>
      </c>
      <c r="AT628" s="59" t="s">
        <v>637</v>
      </c>
      <c r="AU628" s="59" t="s">
        <v>829</v>
      </c>
      <c r="AV628" s="59" t="s">
        <v>657</v>
      </c>
      <c r="AW628" s="59" t="s">
        <v>702</v>
      </c>
      <c r="AX628" s="83"/>
      <c r="AY628" s="59" t="s">
        <v>603</v>
      </c>
      <c r="AZ628" s="85" t="s">
        <v>635</v>
      </c>
      <c r="BL628" s="90">
        <f t="shared" si="1061"/>
        <v>5</v>
      </c>
      <c r="BM628" s="77">
        <f t="shared" si="1061"/>
        <v>5</v>
      </c>
      <c r="BN628" s="77">
        <f t="shared" si="1061"/>
        <v>2</v>
      </c>
      <c r="BO628" s="77">
        <f t="shared" si="1061"/>
        <v>4</v>
      </c>
      <c r="BP628" s="77">
        <f t="shared" si="1061"/>
        <v>4</v>
      </c>
      <c r="BQ628" s="77">
        <f t="shared" si="1061"/>
        <v>5</v>
      </c>
      <c r="BR628" s="77">
        <f t="shared" si="1061"/>
        <v>4</v>
      </c>
      <c r="BS628" s="77">
        <f t="shared" si="1061"/>
        <v>5</v>
      </c>
      <c r="BT628" s="77">
        <f>(IF(U628="","",(IF(MID(U628,2,1)="-",LEFT(U628,1),LEFT(U628,2)))+0))</f>
        <v>1</v>
      </c>
      <c r="BU628" s="77">
        <f>(IF(V628="","",(IF(MID(V628,2,1)="-",LEFT(V628,1),LEFT(V628,2)))+0))</f>
        <v>2</v>
      </c>
      <c r="BV628" s="77">
        <f>(IF(W628="","",(IF(MID(W628,2,1)="-",LEFT(W628,1),LEFT(W628,2)))+0))</f>
        <v>3</v>
      </c>
      <c r="BW628" s="91"/>
      <c r="BX628" s="77">
        <f>(IF(Y628="","",(IF(MID(Y628,2,1)="-",LEFT(Y628,1),LEFT(Y628,2)))+0))</f>
        <v>4</v>
      </c>
      <c r="BY628" s="92">
        <f>(IF(Z628="","",(IF(MID(Z628,2,1)="-",LEFT(Z628,1),LEFT(Z628,2)))+0))</f>
        <v>3</v>
      </c>
      <c r="CB628" s="77"/>
      <c r="CC628" s="77"/>
      <c r="CD628" s="77"/>
      <c r="CE628" s="77"/>
      <c r="CF628" s="77"/>
      <c r="CG628" s="77"/>
      <c r="CH628" s="77"/>
      <c r="CI628" s="77"/>
      <c r="CJ628" s="78"/>
      <c r="CK628" s="90">
        <f t="shared" si="1062"/>
        <v>1</v>
      </c>
      <c r="CL628" s="77">
        <f t="shared" si="1062"/>
        <v>1</v>
      </c>
      <c r="CM628" s="77">
        <f t="shared" si="1062"/>
        <v>0</v>
      </c>
      <c r="CN628" s="77">
        <f t="shared" si="1062"/>
        <v>1</v>
      </c>
      <c r="CO628" s="77">
        <f t="shared" si="1062"/>
        <v>3</v>
      </c>
      <c r="CP628" s="77">
        <f t="shared" si="1062"/>
        <v>1</v>
      </c>
      <c r="CQ628" s="77">
        <f t="shared" si="1062"/>
        <v>2</v>
      </c>
      <c r="CR628" s="77">
        <f t="shared" si="1062"/>
        <v>3</v>
      </c>
      <c r="CS628" s="77">
        <f>(IF(U628="","",IF(RIGHT(U628,2)="10",RIGHT(U628,2),RIGHT(U628,1))+0))</f>
        <v>5</v>
      </c>
      <c r="CT628" s="77">
        <f>(IF(V628="","",IF(RIGHT(V628,2)="10",RIGHT(V628,2),RIGHT(V628,1))+0))</f>
        <v>2</v>
      </c>
      <c r="CU628" s="77">
        <f>(IF(W628="","",IF(RIGHT(W628,2)="10",RIGHT(W628,2),RIGHT(W628,1))+0))</f>
        <v>2</v>
      </c>
      <c r="CV628" s="91"/>
      <c r="CW628" s="77">
        <f>(IF(Y628="","",IF(RIGHT(Y628,2)="10",RIGHT(Y628,2),RIGHT(Y628,1))+0))</f>
        <v>2</v>
      </c>
      <c r="CX628" s="92">
        <f>(IF(Z628="","",IF(RIGHT(Z628,2)="10",RIGHT(Z628,2),RIGHT(Z628,1))+0))</f>
        <v>1</v>
      </c>
      <c r="DA628" s="77"/>
      <c r="DB628" s="77"/>
      <c r="DC628" s="77"/>
      <c r="DD628" s="77"/>
      <c r="DE628" s="77"/>
      <c r="DF628" s="77"/>
      <c r="DG628" s="77"/>
      <c r="DH628" s="77"/>
      <c r="DJ628" s="90" t="str">
        <f t="shared" si="1063"/>
        <v>H</v>
      </c>
      <c r="DK628" s="77" t="str">
        <f t="shared" si="1063"/>
        <v>H</v>
      </c>
      <c r="DL628" s="77" t="str">
        <f t="shared" si="1063"/>
        <v>H</v>
      </c>
      <c r="DM628" s="77" t="str">
        <f t="shared" si="1063"/>
        <v>H</v>
      </c>
      <c r="DN628" s="77" t="str">
        <f t="shared" si="1063"/>
        <v>H</v>
      </c>
      <c r="DO628" s="77" t="str">
        <f t="shared" si="1063"/>
        <v>H</v>
      </c>
      <c r="DP628" s="77" t="str">
        <f t="shared" si="1063"/>
        <v>H</v>
      </c>
      <c r="DQ628" s="77" t="str">
        <f t="shared" si="1063"/>
        <v>H</v>
      </c>
      <c r="DR628" s="77" t="str">
        <f>(IF(U628="","",IF(BT628&gt;CS628,"H",IF(BT628&lt;CS628,"A","D"))))</f>
        <v>A</v>
      </c>
      <c r="DS628" s="77" t="str">
        <f>(IF(V628="","",IF(BU628&gt;CT628,"H",IF(BU628&lt;CT628,"A","D"))))</f>
        <v>D</v>
      </c>
      <c r="DT628" s="77" t="str">
        <f>(IF(W628="","",IF(BV628&gt;CU628,"H",IF(BV628&lt;CU628,"A","D"))))</f>
        <v>H</v>
      </c>
      <c r="DU628" s="91"/>
      <c r="DV628" s="77" t="str">
        <f>(IF(Y628="","",IF(BX628&gt;CW628,"H",IF(BX628&lt;CW628,"A","D"))))</f>
        <v>H</v>
      </c>
      <c r="DW628" s="92" t="str">
        <f>(IF(Z628="","",IF(BY628&gt;CX628,"H",IF(BY628&lt;CX628,"A","D"))))</f>
        <v>H</v>
      </c>
      <c r="DZ628" s="56"/>
      <c r="EA628" s="56"/>
      <c r="EB628" s="56"/>
      <c r="EC628" s="56"/>
      <c r="ED628" s="56"/>
      <c r="EE628" s="56"/>
      <c r="EF628" s="56"/>
      <c r="EG628" s="56"/>
      <c r="EI628" s="53" t="str">
        <f t="shared" si="1043"/>
        <v>Wembley</v>
      </c>
      <c r="EJ628" s="79">
        <f t="shared" si="1064"/>
        <v>26</v>
      </c>
      <c r="EK628" s="80">
        <f t="shared" si="1044"/>
        <v>11</v>
      </c>
      <c r="EL628" s="80">
        <f t="shared" si="1045"/>
        <v>1</v>
      </c>
      <c r="EM628" s="80">
        <f t="shared" si="1046"/>
        <v>1</v>
      </c>
      <c r="EN628" s="80">
        <f>COUNTIF(DU$617:DU$630,"A")</f>
        <v>3</v>
      </c>
      <c r="EO628" s="80">
        <f>COUNTIF(DU$617:DU$630,"D")</f>
        <v>4</v>
      </c>
      <c r="EP628" s="80">
        <f>COUNTIF(DU$617:DU$630,"H")</f>
        <v>6</v>
      </c>
      <c r="EQ628" s="79">
        <f t="shared" si="1065"/>
        <v>14</v>
      </c>
      <c r="ER628" s="79">
        <f t="shared" si="1047"/>
        <v>5</v>
      </c>
      <c r="ES628" s="79">
        <f t="shared" si="1047"/>
        <v>7</v>
      </c>
      <c r="ET628" s="81">
        <f>SUM($BL628:$CI628)+SUM(CV$617:CV$630)</f>
        <v>64</v>
      </c>
      <c r="EU628" s="81">
        <f>SUM($CK628:$DH628)+SUM(BW$617:BW$630)</f>
        <v>51</v>
      </c>
      <c r="EV628" s="79">
        <f t="shared" si="1048"/>
        <v>33</v>
      </c>
      <c r="EW628" s="136">
        <f t="shared" si="1049"/>
        <v>1.2549019607843137</v>
      </c>
      <c r="EX628" s="78"/>
      <c r="EY628" s="80">
        <f t="shared" si="1050"/>
        <v>26</v>
      </c>
      <c r="EZ628" s="80">
        <f t="shared" si="1051"/>
        <v>14</v>
      </c>
      <c r="FA628" s="80">
        <f t="shared" si="1052"/>
        <v>5</v>
      </c>
      <c r="FB628" s="80">
        <f t="shared" si="1053"/>
        <v>7</v>
      </c>
      <c r="FC628" s="80">
        <f t="shared" si="1054"/>
        <v>64</v>
      </c>
      <c r="FD628" s="80">
        <f t="shared" si="1055"/>
        <v>51</v>
      </c>
      <c r="FE628" s="80">
        <f t="shared" si="1056"/>
        <v>33</v>
      </c>
      <c r="FF628" s="80">
        <f t="shared" si="1057"/>
        <v>1.2549019607843137</v>
      </c>
      <c r="FH628" s="54">
        <f t="shared" si="1066"/>
        <v>0</v>
      </c>
      <c r="FI628" s="54">
        <f t="shared" si="1067"/>
        <v>0</v>
      </c>
      <c r="FJ628" s="54">
        <f t="shared" si="1058"/>
        <v>0</v>
      </c>
      <c r="FK628" s="54">
        <f t="shared" si="1058"/>
        <v>0</v>
      </c>
      <c r="FL628" s="54">
        <f t="shared" si="1058"/>
        <v>0</v>
      </c>
      <c r="FM628" s="54">
        <f t="shared" si="1058"/>
        <v>0</v>
      </c>
      <c r="FN628" s="54">
        <f t="shared" si="1058"/>
        <v>0</v>
      </c>
      <c r="FO628" s="54">
        <f t="shared" si="1058"/>
        <v>0</v>
      </c>
      <c r="FQ628" s="54" t="str">
        <f t="shared" si="1008"/>
        <v/>
      </c>
      <c r="FR628" s="54" t="str">
        <f t="shared" si="1009"/>
        <v/>
      </c>
      <c r="FS628" s="54" t="str">
        <f t="shared" si="1059"/>
        <v/>
      </c>
      <c r="FT628" s="54" t="str">
        <f t="shared" si="1060"/>
        <v/>
      </c>
      <c r="FU628" s="54" t="str">
        <f t="shared" si="1060"/>
        <v/>
      </c>
      <c r="FV628" s="54" t="str">
        <f t="shared" si="976"/>
        <v/>
      </c>
      <c r="FW628" s="54" t="str">
        <f t="shared" si="976"/>
        <v/>
      </c>
      <c r="FX628" s="54" t="str">
        <f t="shared" si="976"/>
        <v/>
      </c>
      <c r="FZ628" s="58"/>
      <c r="GA628" s="59"/>
      <c r="GB628" s="60"/>
      <c r="GC628" s="58"/>
      <c r="GD628" s="59"/>
      <c r="GE628" s="61"/>
      <c r="GF628" s="58"/>
      <c r="GG628" s="61"/>
      <c r="GH628" s="61"/>
    </row>
    <row r="629" spans="1:192" s="54" customFormat="1" ht="12" x14ac:dyDescent="0.25">
      <c r="A629" s="54">
        <v>13</v>
      </c>
      <c r="B629" s="54" t="s">
        <v>1130</v>
      </c>
      <c r="C629" s="56">
        <v>26</v>
      </c>
      <c r="D629" s="56">
        <v>7</v>
      </c>
      <c r="E629" s="56">
        <v>3</v>
      </c>
      <c r="F629" s="56">
        <v>16</v>
      </c>
      <c r="G629" s="56">
        <v>33</v>
      </c>
      <c r="H629" s="56">
        <v>73</v>
      </c>
      <c r="I629" s="57">
        <v>17</v>
      </c>
      <c r="J629" s="69">
        <f t="shared" si="1039"/>
        <v>0.45205479452054792</v>
      </c>
      <c r="L629" s="82" t="s">
        <v>1330</v>
      </c>
      <c r="M629" s="253" t="s">
        <v>304</v>
      </c>
      <c r="N629" s="59" t="s">
        <v>61</v>
      </c>
      <c r="O629" s="59" t="s">
        <v>150</v>
      </c>
      <c r="P629" s="59" t="s">
        <v>86</v>
      </c>
      <c r="Q629" s="84" t="s">
        <v>177</v>
      </c>
      <c r="R629" s="59" t="s">
        <v>74</v>
      </c>
      <c r="S629" s="59" t="s">
        <v>177</v>
      </c>
      <c r="T629" s="59" t="s">
        <v>77</v>
      </c>
      <c r="U629" s="59" t="s">
        <v>176</v>
      </c>
      <c r="V629" s="59" t="s">
        <v>87</v>
      </c>
      <c r="W629" s="59" t="s">
        <v>77</v>
      </c>
      <c r="X629" s="59" t="s">
        <v>62</v>
      </c>
      <c r="Y629" s="83"/>
      <c r="Z629" s="85" t="s">
        <v>77</v>
      </c>
      <c r="AL629" s="82" t="s">
        <v>1330</v>
      </c>
      <c r="AM629" s="253" t="s">
        <v>637</v>
      </c>
      <c r="AN629" s="59" t="s">
        <v>662</v>
      </c>
      <c r="AO629" s="59" t="s">
        <v>669</v>
      </c>
      <c r="AP629" s="59" t="s">
        <v>639</v>
      </c>
      <c r="AQ629" s="84" t="s">
        <v>652</v>
      </c>
      <c r="AR629" s="59" t="s">
        <v>657</v>
      </c>
      <c r="AS629" s="59" t="s">
        <v>635</v>
      </c>
      <c r="AT629" s="59" t="s">
        <v>638</v>
      </c>
      <c r="AU629" s="59" t="s">
        <v>656</v>
      </c>
      <c r="AV629" s="59" t="s">
        <v>681</v>
      </c>
      <c r="AW629" s="59" t="s">
        <v>645</v>
      </c>
      <c r="AX629" s="59" t="s">
        <v>307</v>
      </c>
      <c r="AY629" s="83"/>
      <c r="AZ629" s="85" t="s">
        <v>708</v>
      </c>
      <c r="BL629" s="90">
        <f t="shared" si="1061"/>
        <v>4</v>
      </c>
      <c r="BM629" s="77">
        <f t="shared" si="1061"/>
        <v>8</v>
      </c>
      <c r="BN629" s="77">
        <f t="shared" si="1061"/>
        <v>3</v>
      </c>
      <c r="BO629" s="77">
        <f t="shared" si="1061"/>
        <v>0</v>
      </c>
      <c r="BP629" s="77">
        <f t="shared" si="1061"/>
        <v>2</v>
      </c>
      <c r="BQ629" s="77">
        <f t="shared" si="1061"/>
        <v>1</v>
      </c>
      <c r="BR629" s="77">
        <f t="shared" si="1061"/>
        <v>2</v>
      </c>
      <c r="BS629" s="77">
        <f t="shared" si="1061"/>
        <v>2</v>
      </c>
      <c r="BT629" s="77">
        <f>(IF(U629="","",(IF(MID(U629,2,1)="-",LEFT(U629,1),LEFT(U629,2)))+0))</f>
        <v>2</v>
      </c>
      <c r="BU629" s="77">
        <f>(IF(V629="","",(IF(MID(V629,2,1)="-",LEFT(V629,1),LEFT(V629,2)))+0))</f>
        <v>3</v>
      </c>
      <c r="BV629" s="77">
        <f>(IF(W629="","",(IF(MID(W629,2,1)="-",LEFT(W629,1),LEFT(W629,2)))+0))</f>
        <v>2</v>
      </c>
      <c r="BW629" s="77">
        <f>(IF(X629="","",(IF(MID(X629,2,1)="-",LEFT(X629,1),LEFT(X629,2)))+0))</f>
        <v>1</v>
      </c>
      <c r="BX629" s="91"/>
      <c r="BY629" s="92">
        <f>(IF(Z629="","",(IF(MID(Z629,2,1)="-",LEFT(Z629,1),LEFT(Z629,2)))+0))</f>
        <v>2</v>
      </c>
      <c r="CB629" s="77"/>
      <c r="CC629" s="77"/>
      <c r="CD629" s="77"/>
      <c r="CE629" s="77"/>
      <c r="CF629" s="77"/>
      <c r="CG629" s="77"/>
      <c r="CH629" s="77"/>
      <c r="CI629" s="77"/>
      <c r="CJ629" s="78"/>
      <c r="CK629" s="90">
        <f t="shared" si="1062"/>
        <v>2</v>
      </c>
      <c r="CL629" s="77">
        <f t="shared" si="1062"/>
        <v>1</v>
      </c>
      <c r="CM629" s="77">
        <f t="shared" si="1062"/>
        <v>1</v>
      </c>
      <c r="CN629" s="77">
        <f t="shared" si="1062"/>
        <v>3</v>
      </c>
      <c r="CO629" s="77">
        <f t="shared" si="1062"/>
        <v>0</v>
      </c>
      <c r="CP629" s="77">
        <f t="shared" si="1062"/>
        <v>2</v>
      </c>
      <c r="CQ629" s="77">
        <f t="shared" si="1062"/>
        <v>0</v>
      </c>
      <c r="CR629" s="77">
        <f t="shared" si="1062"/>
        <v>1</v>
      </c>
      <c r="CS629" s="77">
        <f>(IF(U629="","",IF(RIGHT(U629,2)="10",RIGHT(U629,2),RIGHT(U629,1))+0))</f>
        <v>3</v>
      </c>
      <c r="CT629" s="77">
        <f>(IF(V629="","",IF(RIGHT(V629,2)="10",RIGHT(V629,2),RIGHT(V629,1))+0))</f>
        <v>3</v>
      </c>
      <c r="CU629" s="77">
        <f>(IF(W629="","",IF(RIGHT(W629,2)="10",RIGHT(W629,2),RIGHT(W629,1))+0))</f>
        <v>1</v>
      </c>
      <c r="CV629" s="77">
        <f>(IF(X629="","",IF(RIGHT(X629,2)="10",RIGHT(X629,2),RIGHT(X629,1))+0))</f>
        <v>1</v>
      </c>
      <c r="CW629" s="91"/>
      <c r="CX629" s="92">
        <f>(IF(Z629="","",IF(RIGHT(Z629,2)="10",RIGHT(Z629,2),RIGHT(Z629,1))+0))</f>
        <v>1</v>
      </c>
      <c r="DA629" s="77"/>
      <c r="DB629" s="77"/>
      <c r="DC629" s="77"/>
      <c r="DD629" s="77"/>
      <c r="DE629" s="77"/>
      <c r="DF629" s="77"/>
      <c r="DG629" s="77"/>
      <c r="DH629" s="77"/>
      <c r="DJ629" s="90" t="str">
        <f t="shared" si="1063"/>
        <v>H</v>
      </c>
      <c r="DK629" s="77" t="str">
        <f t="shared" si="1063"/>
        <v>H</v>
      </c>
      <c r="DL629" s="77" t="str">
        <f t="shared" si="1063"/>
        <v>H</v>
      </c>
      <c r="DM629" s="77" t="str">
        <f t="shared" si="1063"/>
        <v>A</v>
      </c>
      <c r="DN629" s="77" t="str">
        <f t="shared" si="1063"/>
        <v>H</v>
      </c>
      <c r="DO629" s="77" t="str">
        <f t="shared" si="1063"/>
        <v>A</v>
      </c>
      <c r="DP629" s="77" t="str">
        <f t="shared" si="1063"/>
        <v>H</v>
      </c>
      <c r="DQ629" s="77" t="str">
        <f t="shared" si="1063"/>
        <v>H</v>
      </c>
      <c r="DR629" s="77" t="str">
        <f>(IF(U629="","",IF(BT629&gt;CS629,"H",IF(BT629&lt;CS629,"A","D"))))</f>
        <v>A</v>
      </c>
      <c r="DS629" s="77" t="str">
        <f>(IF(V629="","",IF(BU629&gt;CT629,"H",IF(BU629&lt;CT629,"A","D"))))</f>
        <v>D</v>
      </c>
      <c r="DT629" s="77" t="str">
        <f>(IF(W629="","",IF(BV629&gt;CU629,"H",IF(BV629&lt;CU629,"A","D"))))</f>
        <v>H</v>
      </c>
      <c r="DU629" s="77" t="str">
        <f>(IF(X629="","",IF(BW629&gt;CV629,"H",IF(BW629&lt;CV629,"A","D"))))</f>
        <v>D</v>
      </c>
      <c r="DV629" s="91"/>
      <c r="DW629" s="92" t="str">
        <f>(IF(Z629="","",IF(BY629&gt;CX629,"H",IF(BY629&lt;CX629,"A","D"))))</f>
        <v>H</v>
      </c>
      <c r="DZ629" s="56"/>
      <c r="EA629" s="56"/>
      <c r="EB629" s="56"/>
      <c r="EC629" s="56"/>
      <c r="ED629" s="56"/>
      <c r="EE629" s="56"/>
      <c r="EF629" s="56"/>
      <c r="EG629" s="56"/>
      <c r="EI629" s="53" t="str">
        <f t="shared" si="1043"/>
        <v>Wokingham Town</v>
      </c>
      <c r="EJ629" s="79">
        <f t="shared" si="1064"/>
        <v>26</v>
      </c>
      <c r="EK629" s="80">
        <f t="shared" si="1044"/>
        <v>8</v>
      </c>
      <c r="EL629" s="80">
        <f t="shared" si="1045"/>
        <v>2</v>
      </c>
      <c r="EM629" s="80">
        <f t="shared" si="1046"/>
        <v>3</v>
      </c>
      <c r="EN629" s="80">
        <f>COUNTIF(DV$617:DV$630,"A")</f>
        <v>3</v>
      </c>
      <c r="EO629" s="80">
        <f>COUNTIF(DV$617:DV$630,"D")</f>
        <v>3</v>
      </c>
      <c r="EP629" s="80">
        <f>COUNTIF(DV$617:DV$630,"H")</f>
        <v>7</v>
      </c>
      <c r="EQ629" s="79">
        <f t="shared" si="1065"/>
        <v>11</v>
      </c>
      <c r="ER629" s="79">
        <f t="shared" si="1047"/>
        <v>5</v>
      </c>
      <c r="ES629" s="79">
        <f t="shared" si="1047"/>
        <v>10</v>
      </c>
      <c r="ET629" s="81">
        <f>SUM($BL629:$CI629)+SUM(CW$617:CW$630)</f>
        <v>57</v>
      </c>
      <c r="EU629" s="81">
        <f>SUM($CK629:$DH629)+SUM(BX$617:BX$630)</f>
        <v>50</v>
      </c>
      <c r="EV629" s="79">
        <f t="shared" si="1048"/>
        <v>27</v>
      </c>
      <c r="EW629" s="136">
        <f t="shared" si="1049"/>
        <v>1.1399999999999999</v>
      </c>
      <c r="EX629" s="78"/>
      <c r="EY629" s="80">
        <f t="shared" si="1050"/>
        <v>26</v>
      </c>
      <c r="EZ629" s="80">
        <f t="shared" si="1051"/>
        <v>11</v>
      </c>
      <c r="FA629" s="80">
        <f t="shared" si="1052"/>
        <v>5</v>
      </c>
      <c r="FB629" s="80">
        <f t="shared" si="1053"/>
        <v>10</v>
      </c>
      <c r="FC629" s="80">
        <f t="shared" si="1054"/>
        <v>57</v>
      </c>
      <c r="FD629" s="80">
        <f t="shared" si="1055"/>
        <v>50</v>
      </c>
      <c r="FE629" s="80">
        <f t="shared" si="1056"/>
        <v>27</v>
      </c>
      <c r="FF629" s="80">
        <f t="shared" si="1057"/>
        <v>1.1399999999999999</v>
      </c>
      <c r="FH629" s="54">
        <f t="shared" si="1066"/>
        <v>0</v>
      </c>
      <c r="FI629" s="54">
        <f t="shared" si="1067"/>
        <v>0</v>
      </c>
      <c r="FJ629" s="54">
        <f t="shared" si="1058"/>
        <v>0</v>
      </c>
      <c r="FK629" s="54">
        <f t="shared" si="1058"/>
        <v>0</v>
      </c>
      <c r="FL629" s="54">
        <f t="shared" si="1058"/>
        <v>0</v>
      </c>
      <c r="FM629" s="54">
        <f t="shared" si="1058"/>
        <v>0</v>
      </c>
      <c r="FN629" s="54">
        <f t="shared" si="1058"/>
        <v>0</v>
      </c>
      <c r="FO629" s="54">
        <f t="shared" si="1058"/>
        <v>0</v>
      </c>
      <c r="FQ629" s="54" t="str">
        <f t="shared" si="1008"/>
        <v/>
      </c>
      <c r="FR629" s="54" t="str">
        <f t="shared" si="1009"/>
        <v/>
      </c>
      <c r="FS629" s="54" t="str">
        <f t="shared" si="1059"/>
        <v/>
      </c>
      <c r="FT629" s="54" t="str">
        <f t="shared" si="1060"/>
        <v/>
      </c>
      <c r="FU629" s="54" t="str">
        <f t="shared" si="1060"/>
        <v/>
      </c>
      <c r="FV629" s="54" t="str">
        <f t="shared" si="976"/>
        <v/>
      </c>
      <c r="FW629" s="54" t="str">
        <f t="shared" si="976"/>
        <v/>
      </c>
      <c r="FX629" s="54" t="str">
        <f t="shared" si="976"/>
        <v/>
      </c>
      <c r="FZ629" s="58"/>
      <c r="GA629" s="59"/>
      <c r="GB629" s="60"/>
      <c r="GC629" s="58"/>
      <c r="GD629" s="59"/>
      <c r="GE629" s="61"/>
      <c r="GF629" s="58"/>
      <c r="GG629" s="61"/>
      <c r="GH629" s="61"/>
    </row>
    <row r="630" spans="1:192" s="54" customFormat="1" ht="12.6" thickBot="1" x14ac:dyDescent="0.3">
      <c r="A630" s="54">
        <v>14</v>
      </c>
      <c r="B630" s="54" t="s">
        <v>1250</v>
      </c>
      <c r="C630" s="56">
        <v>26</v>
      </c>
      <c r="D630" s="56">
        <v>2</v>
      </c>
      <c r="E630" s="56">
        <v>4</v>
      </c>
      <c r="F630" s="56">
        <v>20</v>
      </c>
      <c r="G630" s="56">
        <v>25</v>
      </c>
      <c r="H630" s="56">
        <v>98</v>
      </c>
      <c r="I630" s="57">
        <v>8</v>
      </c>
      <c r="J630" s="69">
        <f t="shared" si="1039"/>
        <v>0.25510204081632654</v>
      </c>
      <c r="L630" s="101" t="s">
        <v>1150</v>
      </c>
      <c r="M630" s="257" t="s">
        <v>74</v>
      </c>
      <c r="N630" s="102" t="s">
        <v>63</v>
      </c>
      <c r="O630" s="102" t="s">
        <v>60</v>
      </c>
      <c r="P630" s="102" t="s">
        <v>150</v>
      </c>
      <c r="Q630" s="103" t="s">
        <v>150</v>
      </c>
      <c r="R630" s="102" t="s">
        <v>150</v>
      </c>
      <c r="S630" s="102" t="s">
        <v>206</v>
      </c>
      <c r="T630" s="102" t="s">
        <v>148</v>
      </c>
      <c r="U630" s="102" t="s">
        <v>100</v>
      </c>
      <c r="V630" s="102" t="s">
        <v>150</v>
      </c>
      <c r="W630" s="102" t="s">
        <v>176</v>
      </c>
      <c r="X630" s="102" t="s">
        <v>102</v>
      </c>
      <c r="Y630" s="102" t="s">
        <v>176</v>
      </c>
      <c r="Z630" s="104"/>
      <c r="AA630" s="53"/>
      <c r="AB630" s="53"/>
      <c r="AL630" s="101" t="s">
        <v>1150</v>
      </c>
      <c r="AM630" s="257" t="s">
        <v>709</v>
      </c>
      <c r="AN630" s="102" t="s">
        <v>670</v>
      </c>
      <c r="AO630" s="102" t="s">
        <v>653</v>
      </c>
      <c r="AP630" s="102" t="s">
        <v>662</v>
      </c>
      <c r="AQ630" s="103" t="s">
        <v>636</v>
      </c>
      <c r="AR630" s="102" t="s">
        <v>669</v>
      </c>
      <c r="AS630" s="102" t="s">
        <v>659</v>
      </c>
      <c r="AT630" s="102" t="s">
        <v>589</v>
      </c>
      <c r="AU630" s="102" t="s">
        <v>654</v>
      </c>
      <c r="AV630" s="102" t="s">
        <v>829</v>
      </c>
      <c r="AW630" s="102" t="s">
        <v>667</v>
      </c>
      <c r="AX630" s="102" t="s">
        <v>640</v>
      </c>
      <c r="AY630" s="102" t="s">
        <v>1279</v>
      </c>
      <c r="AZ630" s="104"/>
      <c r="BA630" s="53"/>
      <c r="BB630" s="53"/>
      <c r="BL630" s="107">
        <f t="shared" si="1061"/>
        <v>1</v>
      </c>
      <c r="BM630" s="108">
        <f t="shared" si="1061"/>
        <v>9</v>
      </c>
      <c r="BN630" s="108">
        <f t="shared" si="1061"/>
        <v>4</v>
      </c>
      <c r="BO630" s="108">
        <f t="shared" si="1061"/>
        <v>3</v>
      </c>
      <c r="BP630" s="108">
        <f t="shared" si="1061"/>
        <v>3</v>
      </c>
      <c r="BQ630" s="108">
        <f t="shared" si="1061"/>
        <v>3</v>
      </c>
      <c r="BR630" s="108">
        <f t="shared" si="1061"/>
        <v>1</v>
      </c>
      <c r="BS630" s="108">
        <f t="shared" si="1061"/>
        <v>0</v>
      </c>
      <c r="BT630" s="108">
        <f>(IF(U630="","",(IF(MID(U630,2,1)="-",LEFT(U630,1),LEFT(U630,2)))+0))</f>
        <v>4</v>
      </c>
      <c r="BU630" s="108">
        <f>(IF(V630="","",(IF(MID(V630,2,1)="-",LEFT(V630,1),LEFT(V630,2)))+0))</f>
        <v>3</v>
      </c>
      <c r="BV630" s="108">
        <f>(IF(W630="","",(IF(MID(W630,2,1)="-",LEFT(W630,1),LEFT(W630,2)))+0))</f>
        <v>2</v>
      </c>
      <c r="BW630" s="108">
        <f>(IF(X630="","",(IF(MID(X630,2,1)="-",LEFT(X630,1),LEFT(X630,2)))+0))</f>
        <v>2</v>
      </c>
      <c r="BX630" s="108">
        <f>(IF(Y630="","",(IF(MID(Y630,2,1)="-",LEFT(Y630,1),LEFT(Y630,2)))+0))</f>
        <v>2</v>
      </c>
      <c r="BY630" s="109"/>
      <c r="CB630" s="77"/>
      <c r="CC630" s="77"/>
      <c r="CD630" s="77"/>
      <c r="CE630" s="77"/>
      <c r="CF630" s="77"/>
      <c r="CG630" s="77"/>
      <c r="CH630" s="77"/>
      <c r="CI630" s="77"/>
      <c r="CJ630" s="78"/>
      <c r="CK630" s="107">
        <f t="shared" si="1062"/>
        <v>2</v>
      </c>
      <c r="CL630" s="108">
        <f t="shared" si="1062"/>
        <v>0</v>
      </c>
      <c r="CM630" s="108">
        <f t="shared" si="1062"/>
        <v>1</v>
      </c>
      <c r="CN630" s="108">
        <f t="shared" si="1062"/>
        <v>1</v>
      </c>
      <c r="CO630" s="108">
        <f t="shared" si="1062"/>
        <v>1</v>
      </c>
      <c r="CP630" s="108">
        <f t="shared" si="1062"/>
        <v>1</v>
      </c>
      <c r="CQ630" s="108">
        <f t="shared" si="1062"/>
        <v>4</v>
      </c>
      <c r="CR630" s="108">
        <f t="shared" si="1062"/>
        <v>1</v>
      </c>
      <c r="CS630" s="108">
        <f>(IF(U630="","",IF(RIGHT(U630,2)="10",RIGHT(U630,2),RIGHT(U630,1))+0))</f>
        <v>3</v>
      </c>
      <c r="CT630" s="108">
        <f>(IF(V630="","",IF(RIGHT(V630,2)="10",RIGHT(V630,2),RIGHT(V630,1))+0))</f>
        <v>1</v>
      </c>
      <c r="CU630" s="108">
        <f>(IF(W630="","",IF(RIGHT(W630,2)="10",RIGHT(W630,2),RIGHT(W630,1))+0))</f>
        <v>3</v>
      </c>
      <c r="CV630" s="108">
        <f>(IF(X630="","",IF(RIGHT(X630,2)="10",RIGHT(X630,2),RIGHT(X630,1))+0))</f>
        <v>4</v>
      </c>
      <c r="CW630" s="108">
        <f>(IF(Y630="","",IF(RIGHT(Y630,2)="10",RIGHT(Y630,2),RIGHT(Y630,1))+0))</f>
        <v>3</v>
      </c>
      <c r="CX630" s="109"/>
      <c r="DA630" s="77"/>
      <c r="DB630" s="77"/>
      <c r="DC630" s="77"/>
      <c r="DD630" s="77"/>
      <c r="DE630" s="77"/>
      <c r="DF630" s="77"/>
      <c r="DG630" s="77"/>
      <c r="DH630" s="77"/>
      <c r="DJ630" s="107" t="str">
        <f t="shared" si="1063"/>
        <v>A</v>
      </c>
      <c r="DK630" s="108" t="str">
        <f t="shared" si="1063"/>
        <v>H</v>
      </c>
      <c r="DL630" s="108" t="str">
        <f t="shared" si="1063"/>
        <v>H</v>
      </c>
      <c r="DM630" s="108" t="str">
        <f t="shared" si="1063"/>
        <v>H</v>
      </c>
      <c r="DN630" s="108" t="str">
        <f t="shared" si="1063"/>
        <v>H</v>
      </c>
      <c r="DO630" s="108" t="str">
        <f t="shared" si="1063"/>
        <v>H</v>
      </c>
      <c r="DP630" s="108" t="str">
        <f t="shared" si="1063"/>
        <v>A</v>
      </c>
      <c r="DQ630" s="108" t="str">
        <f t="shared" si="1063"/>
        <v>A</v>
      </c>
      <c r="DR630" s="108" t="str">
        <f>(IF(U630="","",IF(BT630&gt;CS630,"H",IF(BT630&lt;CS630,"A","D"))))</f>
        <v>H</v>
      </c>
      <c r="DS630" s="108" t="str">
        <f>(IF(V630="","",IF(BU630&gt;CT630,"H",IF(BU630&lt;CT630,"A","D"))))</f>
        <v>H</v>
      </c>
      <c r="DT630" s="108" t="str">
        <f>(IF(W630="","",IF(BV630&gt;CU630,"H",IF(BV630&lt;CU630,"A","D"))))</f>
        <v>A</v>
      </c>
      <c r="DU630" s="108" t="str">
        <f>(IF(X630="","",IF(BW630&gt;CV630,"H",IF(BW630&lt;CV630,"A","D"))))</f>
        <v>A</v>
      </c>
      <c r="DV630" s="108" t="str">
        <f>(IF(Y630="","",IF(BX630&gt;CW630,"H",IF(BX630&lt;CW630,"A","D"))))</f>
        <v>A</v>
      </c>
      <c r="DW630" s="109"/>
      <c r="DZ630" s="56"/>
      <c r="EA630" s="56"/>
      <c r="EB630" s="56"/>
      <c r="EC630" s="56"/>
      <c r="ED630" s="56"/>
      <c r="EE630" s="56"/>
      <c r="EF630" s="56"/>
      <c r="EG630" s="56"/>
      <c r="EI630" s="53" t="str">
        <f t="shared" si="1043"/>
        <v>Worthing</v>
      </c>
      <c r="EJ630" s="79">
        <f t="shared" si="1064"/>
        <v>26</v>
      </c>
      <c r="EK630" s="80">
        <f t="shared" si="1044"/>
        <v>7</v>
      </c>
      <c r="EL630" s="80">
        <f t="shared" si="1045"/>
        <v>0</v>
      </c>
      <c r="EM630" s="80">
        <f t="shared" si="1046"/>
        <v>6</v>
      </c>
      <c r="EN630" s="80">
        <f>COUNTIF(DW$617:DW$630,"A")</f>
        <v>2</v>
      </c>
      <c r="EO630" s="80">
        <f>COUNTIF(DW$617:DW$630,"D")</f>
        <v>1</v>
      </c>
      <c r="EP630" s="80">
        <f>COUNTIF(DW$617:DW$630,"H")</f>
        <v>10</v>
      </c>
      <c r="EQ630" s="79">
        <f t="shared" si="1065"/>
        <v>9</v>
      </c>
      <c r="ER630" s="79">
        <f t="shared" si="1047"/>
        <v>1</v>
      </c>
      <c r="ES630" s="79">
        <f t="shared" si="1047"/>
        <v>16</v>
      </c>
      <c r="ET630" s="81">
        <f>SUM($BL630:$CI630)+SUM(CX$617:CX$630)</f>
        <v>53</v>
      </c>
      <c r="EU630" s="81">
        <f>SUM($CK630:$DH630)+SUM(BY$617:BY$630)</f>
        <v>65</v>
      </c>
      <c r="EV630" s="79">
        <f t="shared" si="1048"/>
        <v>19</v>
      </c>
      <c r="EW630" s="136">
        <f t="shared" si="1049"/>
        <v>0.81538461538461537</v>
      </c>
      <c r="EX630" s="78"/>
      <c r="EY630" s="80">
        <f t="shared" si="1050"/>
        <v>26</v>
      </c>
      <c r="EZ630" s="80">
        <f t="shared" si="1051"/>
        <v>9</v>
      </c>
      <c r="FA630" s="80">
        <f t="shared" si="1052"/>
        <v>1</v>
      </c>
      <c r="FB630" s="80">
        <f t="shared" si="1053"/>
        <v>16</v>
      </c>
      <c r="FC630" s="80">
        <f t="shared" si="1054"/>
        <v>53</v>
      </c>
      <c r="FD630" s="80">
        <f t="shared" si="1055"/>
        <v>65</v>
      </c>
      <c r="FE630" s="80">
        <f t="shared" si="1056"/>
        <v>19</v>
      </c>
      <c r="FF630" s="80">
        <f t="shared" si="1057"/>
        <v>0.81538461538461537</v>
      </c>
      <c r="FH630" s="54">
        <f t="shared" si="1066"/>
        <v>0</v>
      </c>
      <c r="FI630" s="54">
        <f t="shared" si="1067"/>
        <v>0</v>
      </c>
      <c r="FJ630" s="54">
        <f t="shared" si="1058"/>
        <v>0</v>
      </c>
      <c r="FK630" s="54">
        <f t="shared" si="1058"/>
        <v>0</v>
      </c>
      <c r="FL630" s="54">
        <f t="shared" si="1058"/>
        <v>0</v>
      </c>
      <c r="FM630" s="54">
        <f t="shared" si="1058"/>
        <v>0</v>
      </c>
      <c r="FN630" s="54">
        <f t="shared" si="1058"/>
        <v>0</v>
      </c>
      <c r="FO630" s="54">
        <f t="shared" si="1058"/>
        <v>0</v>
      </c>
      <c r="FQ630" s="54" t="str">
        <f t="shared" si="1008"/>
        <v/>
      </c>
      <c r="FR630" s="54" t="str">
        <f t="shared" si="1009"/>
        <v/>
      </c>
      <c r="FS630" s="54" t="str">
        <f t="shared" si="1059"/>
        <v/>
      </c>
      <c r="FT630" s="54" t="str">
        <f t="shared" si="1060"/>
        <v/>
      </c>
      <c r="FU630" s="54" t="str">
        <f t="shared" si="1060"/>
        <v/>
      </c>
      <c r="FV630" s="54" t="str">
        <f t="shared" si="976"/>
        <v/>
      </c>
      <c r="FW630" s="54" t="str">
        <f t="shared" si="976"/>
        <v/>
      </c>
      <c r="FX630" s="54" t="str">
        <f t="shared" si="976"/>
        <v/>
      </c>
      <c r="FZ630" s="58"/>
      <c r="GA630" s="59"/>
      <c r="GB630" s="60"/>
      <c r="GC630" s="58"/>
      <c r="GD630" s="59"/>
      <c r="GE630" s="61"/>
      <c r="GF630" s="58"/>
      <c r="GG630" s="61"/>
      <c r="GH630" s="61"/>
    </row>
    <row r="631" spans="1:192" s="54" customFormat="1" ht="12" x14ac:dyDescent="0.25">
      <c r="C631" s="56"/>
      <c r="D631" s="115">
        <f>SUM(D617:D630)</f>
        <v>148</v>
      </c>
      <c r="E631" s="115">
        <f>SUM(E617:E630)</f>
        <v>68</v>
      </c>
      <c r="F631" s="115">
        <f>SUM(F617:F630)</f>
        <v>148</v>
      </c>
      <c r="G631" s="115">
        <f>SUM(G617:G630)</f>
        <v>783</v>
      </c>
      <c r="H631" s="115">
        <f>SUM(H617:H630)</f>
        <v>783</v>
      </c>
      <c r="I631" s="57"/>
      <c r="J631" s="56"/>
      <c r="AB631" s="268" t="s">
        <v>1455</v>
      </c>
      <c r="AC631" s="268"/>
      <c r="AD631" s="268"/>
      <c r="AE631" s="268"/>
      <c r="AF631" s="268"/>
      <c r="AG631" s="268"/>
      <c r="AH631" s="268"/>
      <c r="EJ631" s="54">
        <f>SUM(EJ615:EJ630)</f>
        <v>364</v>
      </c>
      <c r="EQ631" s="54">
        <f>SUM(EQ615:EQ630)</f>
        <v>148</v>
      </c>
      <c r="ER631" s="54">
        <f>SUM(ER615:ER630)</f>
        <v>68</v>
      </c>
      <c r="ES631" s="54">
        <f>SUM(ES615:ES630)</f>
        <v>148</v>
      </c>
      <c r="ET631" s="54">
        <f>SUM(ET615:ET630)</f>
        <v>783</v>
      </c>
      <c r="EU631" s="54">
        <f>SUM(EU615:EU630)</f>
        <v>783</v>
      </c>
      <c r="FQ631" s="54" t="str">
        <f t="shared" si="1008"/>
        <v/>
      </c>
      <c r="FR631" s="54" t="str">
        <f t="shared" si="1009"/>
        <v/>
      </c>
      <c r="FS631" s="54" t="str">
        <f t="shared" si="1059"/>
        <v/>
      </c>
      <c r="FT631" s="54" t="str">
        <f t="shared" si="1060"/>
        <v/>
      </c>
      <c r="FU631" s="54" t="str">
        <f t="shared" si="1060"/>
        <v/>
      </c>
      <c r="FV631" s="54" t="str">
        <f>IF(SUM($FH631:$FO631)=0,"",FC631-ET631)</f>
        <v/>
      </c>
      <c r="FW631" s="54" t="str">
        <f>IF(SUM($FH631:$FO631)=0,"",FD631-EU631)</f>
        <v/>
      </c>
      <c r="FX631" s="54" t="str">
        <f>IF(SUM($FH631:$FO631)=0,"",FE631-EV631)</f>
        <v/>
      </c>
      <c r="FZ631" s="58"/>
      <c r="GA631" s="59"/>
      <c r="GB631" s="60"/>
      <c r="GC631" s="58"/>
      <c r="GD631" s="59"/>
      <c r="GE631" s="61"/>
      <c r="GF631" s="58"/>
      <c r="GG631" s="61"/>
      <c r="GH631" s="61"/>
    </row>
    <row r="632" spans="1:192" s="54" customFormat="1" ht="12.6" thickBot="1" x14ac:dyDescent="0.3">
      <c r="A632" s="53" t="s">
        <v>1456</v>
      </c>
      <c r="B632" s="53"/>
      <c r="C632" s="55" t="s">
        <v>1447</v>
      </c>
      <c r="D632" s="57"/>
      <c r="E632" s="57"/>
      <c r="F632" s="57"/>
      <c r="G632" s="57"/>
      <c r="H632" s="57"/>
      <c r="I632" s="57"/>
      <c r="J632" s="57"/>
      <c r="FQ632" s="54" t="str">
        <f t="shared" si="1008"/>
        <v/>
      </c>
      <c r="FR632" s="54" t="str">
        <f t="shared" si="1009"/>
        <v/>
      </c>
      <c r="FS632" s="54" t="str">
        <f t="shared" ref="FS632:FX677" si="1068">IF(SUM($FH632:$FO632)=0,"",EZ632-EQ632)</f>
        <v/>
      </c>
      <c r="FT632" s="54" t="str">
        <f t="shared" si="1068"/>
        <v/>
      </c>
      <c r="FU632" s="54" t="str">
        <f t="shared" si="1068"/>
        <v/>
      </c>
      <c r="FV632" s="54" t="str">
        <f t="shared" si="1068"/>
        <v/>
      </c>
      <c r="FW632" s="54" t="str">
        <f t="shared" si="1068"/>
        <v/>
      </c>
      <c r="FX632" s="54" t="str">
        <f t="shared" si="1068"/>
        <v/>
      </c>
      <c r="FZ632" s="58"/>
      <c r="GA632" s="59"/>
      <c r="GB632" s="60"/>
      <c r="GC632" s="58"/>
      <c r="GD632" s="59"/>
      <c r="GE632" s="61"/>
      <c r="GF632" s="58"/>
      <c r="GG632" s="61"/>
      <c r="GH632" s="61"/>
    </row>
    <row r="633" spans="1:192" s="54" customFormat="1" ht="12.6" thickBot="1" x14ac:dyDescent="0.3">
      <c r="A633" s="53" t="s">
        <v>33</v>
      </c>
      <c r="B633" s="53" t="s">
        <v>34</v>
      </c>
      <c r="C633" s="57" t="s">
        <v>35</v>
      </c>
      <c r="D633" s="57" t="s">
        <v>36</v>
      </c>
      <c r="E633" s="57" t="s">
        <v>37</v>
      </c>
      <c r="F633" s="57" t="s">
        <v>38</v>
      </c>
      <c r="G633" s="57" t="s">
        <v>39</v>
      </c>
      <c r="H633" s="57" t="s">
        <v>40</v>
      </c>
      <c r="I633" s="57" t="s">
        <v>41</v>
      </c>
      <c r="J633" s="57" t="s">
        <v>42</v>
      </c>
      <c r="L633" s="403" t="s">
        <v>18</v>
      </c>
      <c r="M633" s="63" t="s">
        <v>141</v>
      </c>
      <c r="N633" s="63" t="s">
        <v>960</v>
      </c>
      <c r="O633" s="63" t="s">
        <v>1118</v>
      </c>
      <c r="P633" s="64" t="s">
        <v>1349</v>
      </c>
      <c r="Q633" s="63" t="s">
        <v>466</v>
      </c>
      <c r="R633" s="63" t="s">
        <v>1457</v>
      </c>
      <c r="S633" s="63" t="s">
        <v>1458</v>
      </c>
      <c r="T633" s="63" t="s">
        <v>1459</v>
      </c>
      <c r="U633" s="63" t="s">
        <v>1460</v>
      </c>
      <c r="V633" s="63" t="s">
        <v>352</v>
      </c>
      <c r="W633" s="63" t="s">
        <v>1316</v>
      </c>
      <c r="X633" s="63" t="s">
        <v>1121</v>
      </c>
      <c r="Y633" s="63" t="s">
        <v>816</v>
      </c>
      <c r="Z633" s="63" t="s">
        <v>1122</v>
      </c>
      <c r="AA633" s="63" t="s">
        <v>1247</v>
      </c>
      <c r="AB633" s="65" t="s">
        <v>1317</v>
      </c>
      <c r="AL633" s="403" t="s">
        <v>18</v>
      </c>
      <c r="AM633" s="63" t="s">
        <v>141</v>
      </c>
      <c r="AN633" s="63" t="s">
        <v>960</v>
      </c>
      <c r="AO633" s="63" t="s">
        <v>1118</v>
      </c>
      <c r="AP633" s="64" t="s">
        <v>1349</v>
      </c>
      <c r="AQ633" s="63" t="s">
        <v>466</v>
      </c>
      <c r="AR633" s="63" t="s">
        <v>1457</v>
      </c>
      <c r="AS633" s="63" t="s">
        <v>1458</v>
      </c>
      <c r="AT633" s="63" t="s">
        <v>1459</v>
      </c>
      <c r="AU633" s="63" t="s">
        <v>1460</v>
      </c>
      <c r="AV633" s="63" t="s">
        <v>352</v>
      </c>
      <c r="AW633" s="63" t="s">
        <v>1316</v>
      </c>
      <c r="AX633" s="63" t="s">
        <v>1121</v>
      </c>
      <c r="AY633" s="63" t="s">
        <v>816</v>
      </c>
      <c r="AZ633" s="63" t="s">
        <v>1122</v>
      </c>
      <c r="BA633" s="63" t="s">
        <v>1247</v>
      </c>
      <c r="BB633" s="65" t="s">
        <v>1317</v>
      </c>
      <c r="EJ633" s="56" t="s">
        <v>35</v>
      </c>
      <c r="EK633" s="56" t="s">
        <v>51</v>
      </c>
      <c r="EL633" s="56" t="s">
        <v>52</v>
      </c>
      <c r="EM633" s="56" t="s">
        <v>53</v>
      </c>
      <c r="EN633" s="56" t="s">
        <v>54</v>
      </c>
      <c r="EO633" s="56" t="s">
        <v>55</v>
      </c>
      <c r="EP633" s="56" t="s">
        <v>56</v>
      </c>
      <c r="EQ633" s="56" t="s">
        <v>36</v>
      </c>
      <c r="ER633" s="56" t="s">
        <v>37</v>
      </c>
      <c r="ES633" s="56" t="s">
        <v>38</v>
      </c>
      <c r="ET633" s="56" t="s">
        <v>39</v>
      </c>
      <c r="EU633" s="56" t="s">
        <v>40</v>
      </c>
      <c r="EV633" s="56" t="s">
        <v>41</v>
      </c>
      <c r="EW633" s="56" t="s">
        <v>42</v>
      </c>
      <c r="EX633" s="56"/>
      <c r="EY633" s="56" t="s">
        <v>35</v>
      </c>
      <c r="EZ633" s="56" t="s">
        <v>36</v>
      </c>
      <c r="FA633" s="56" t="s">
        <v>37</v>
      </c>
      <c r="FB633" s="56" t="s">
        <v>38</v>
      </c>
      <c r="FC633" s="56" t="s">
        <v>39</v>
      </c>
      <c r="FD633" s="56" t="s">
        <v>40</v>
      </c>
      <c r="FE633" s="56" t="s">
        <v>41</v>
      </c>
      <c r="FF633" s="56" t="s">
        <v>42</v>
      </c>
      <c r="FR633" s="56" t="s">
        <v>35</v>
      </c>
      <c r="FS633" s="56" t="s">
        <v>36</v>
      </c>
      <c r="FT633" s="56" t="s">
        <v>37</v>
      </c>
      <c r="FU633" s="56" t="s">
        <v>38</v>
      </c>
      <c r="FV633" s="56" t="s">
        <v>39</v>
      </c>
      <c r="FW633" s="56" t="s">
        <v>40</v>
      </c>
      <c r="FX633" s="56" t="s">
        <v>41</v>
      </c>
      <c r="FZ633" s="58"/>
      <c r="GA633" s="59"/>
      <c r="GB633" s="60"/>
      <c r="GC633" s="58"/>
      <c r="GD633" s="59"/>
      <c r="GE633" s="61"/>
      <c r="GF633" s="58"/>
      <c r="GG633" s="61"/>
      <c r="GH633" s="61"/>
    </row>
    <row r="634" spans="1:192" s="54" customFormat="1" ht="12" x14ac:dyDescent="0.25">
      <c r="A634" s="54">
        <v>1</v>
      </c>
      <c r="B634" s="54" t="s">
        <v>1139</v>
      </c>
      <c r="C634" s="56">
        <v>30</v>
      </c>
      <c r="D634" s="56">
        <v>22</v>
      </c>
      <c r="E634" s="56">
        <v>3</v>
      </c>
      <c r="F634" s="56">
        <v>5</v>
      </c>
      <c r="G634" s="56">
        <v>119</v>
      </c>
      <c r="H634" s="56">
        <v>39</v>
      </c>
      <c r="I634" s="57">
        <v>47</v>
      </c>
      <c r="J634" s="69">
        <f t="shared" ref="J634:J649" si="1069">G634/H634</f>
        <v>3.0512820512820511</v>
      </c>
      <c r="L634" s="66" t="s">
        <v>1127</v>
      </c>
      <c r="M634" s="71"/>
      <c r="N634" s="63" t="s">
        <v>125</v>
      </c>
      <c r="O634" s="63" t="s">
        <v>124</v>
      </c>
      <c r="P634" s="64" t="s">
        <v>62</v>
      </c>
      <c r="Q634" s="63" t="s">
        <v>76</v>
      </c>
      <c r="R634" s="63" t="s">
        <v>269</v>
      </c>
      <c r="S634" s="63" t="s">
        <v>150</v>
      </c>
      <c r="T634" s="63" t="s">
        <v>177</v>
      </c>
      <c r="U634" s="63" t="s">
        <v>177</v>
      </c>
      <c r="V634" s="63" t="s">
        <v>111</v>
      </c>
      <c r="W634" s="63" t="s">
        <v>177</v>
      </c>
      <c r="X634" s="63" t="s">
        <v>87</v>
      </c>
      <c r="Y634" s="63" t="s">
        <v>177</v>
      </c>
      <c r="Z634" s="63" t="s">
        <v>59</v>
      </c>
      <c r="AA634" s="63" t="s">
        <v>150</v>
      </c>
      <c r="AB634" s="65" t="s">
        <v>89</v>
      </c>
      <c r="AL634" s="66" t="s">
        <v>1127</v>
      </c>
      <c r="AM634" s="426"/>
      <c r="AN634" s="63" t="s">
        <v>406</v>
      </c>
      <c r="AO634" s="63" t="s">
        <v>1192</v>
      </c>
      <c r="AP634" s="64" t="s">
        <v>413</v>
      </c>
      <c r="AQ634" s="63" t="s">
        <v>367</v>
      </c>
      <c r="AR634" s="63" t="s">
        <v>428</v>
      </c>
      <c r="AS634" s="63" t="s">
        <v>401</v>
      </c>
      <c r="AT634" s="63" t="s">
        <v>113</v>
      </c>
      <c r="AU634" s="63" t="s">
        <v>517</v>
      </c>
      <c r="AV634" s="63" t="s">
        <v>392</v>
      </c>
      <c r="AW634" s="63" t="s">
        <v>412</v>
      </c>
      <c r="AX634" s="63" t="s">
        <v>372</v>
      </c>
      <c r="AY634" s="63" t="s">
        <v>402</v>
      </c>
      <c r="AZ634" s="63" t="s">
        <v>375</v>
      </c>
      <c r="BA634" s="63" t="s">
        <v>380</v>
      </c>
      <c r="BB634" s="65" t="s">
        <v>383</v>
      </c>
      <c r="BL634" s="74"/>
      <c r="BM634" s="75">
        <f t="shared" ref="BM634:CA643" si="1070">(IF(N634="","",(IF(MID(N634,2,1)="-",LEFT(N634,1),LEFT(N634,2)))+0))</f>
        <v>5</v>
      </c>
      <c r="BN634" s="75">
        <f t="shared" si="1070"/>
        <v>0</v>
      </c>
      <c r="BO634" s="75">
        <f t="shared" si="1070"/>
        <v>1</v>
      </c>
      <c r="BP634" s="75">
        <f t="shared" si="1070"/>
        <v>0</v>
      </c>
      <c r="BQ634" s="75">
        <f t="shared" si="1070"/>
        <v>7</v>
      </c>
      <c r="BR634" s="75">
        <f t="shared" si="1070"/>
        <v>3</v>
      </c>
      <c r="BS634" s="75">
        <f t="shared" si="1070"/>
        <v>2</v>
      </c>
      <c r="BT634" s="75">
        <f t="shared" si="1070"/>
        <v>2</v>
      </c>
      <c r="BU634" s="75">
        <f t="shared" si="1070"/>
        <v>5</v>
      </c>
      <c r="BV634" s="75">
        <f t="shared" si="1070"/>
        <v>2</v>
      </c>
      <c r="BW634" s="75">
        <f t="shared" si="1070"/>
        <v>3</v>
      </c>
      <c r="BX634" s="75">
        <f t="shared" si="1070"/>
        <v>2</v>
      </c>
      <c r="BY634" s="75">
        <f t="shared" si="1070"/>
        <v>4</v>
      </c>
      <c r="BZ634" s="75">
        <f t="shared" si="1070"/>
        <v>3</v>
      </c>
      <c r="CA634" s="76">
        <f t="shared" si="1070"/>
        <v>3</v>
      </c>
      <c r="CB634" s="77"/>
      <c r="CC634" s="77"/>
      <c r="CD634" s="77"/>
      <c r="CE634" s="77"/>
      <c r="CF634" s="77"/>
      <c r="CG634" s="77"/>
      <c r="CH634" s="77"/>
      <c r="CI634" s="77"/>
      <c r="CJ634" s="78"/>
      <c r="CK634" s="74"/>
      <c r="CL634" s="75">
        <f t="shared" ref="CL634:CZ643" si="1071">(IF(N634="","",IF(RIGHT(N634,2)="10",RIGHT(N634,2),RIGHT(N634,1))+0))</f>
        <v>0</v>
      </c>
      <c r="CM634" s="75">
        <f t="shared" si="1071"/>
        <v>0</v>
      </c>
      <c r="CN634" s="75">
        <f t="shared" si="1071"/>
        <v>1</v>
      </c>
      <c r="CO634" s="75">
        <f t="shared" si="1071"/>
        <v>2</v>
      </c>
      <c r="CP634" s="75">
        <f t="shared" si="1071"/>
        <v>1</v>
      </c>
      <c r="CQ634" s="75">
        <f t="shared" si="1071"/>
        <v>1</v>
      </c>
      <c r="CR634" s="75">
        <f t="shared" si="1071"/>
        <v>0</v>
      </c>
      <c r="CS634" s="75">
        <f t="shared" si="1071"/>
        <v>0</v>
      </c>
      <c r="CT634" s="75">
        <f t="shared" si="1071"/>
        <v>2</v>
      </c>
      <c r="CU634" s="75">
        <f t="shared" si="1071"/>
        <v>0</v>
      </c>
      <c r="CV634" s="75">
        <f t="shared" si="1071"/>
        <v>3</v>
      </c>
      <c r="CW634" s="75">
        <f t="shared" si="1071"/>
        <v>0</v>
      </c>
      <c r="CX634" s="75">
        <f t="shared" si="1071"/>
        <v>0</v>
      </c>
      <c r="CY634" s="75">
        <f t="shared" si="1071"/>
        <v>1</v>
      </c>
      <c r="CZ634" s="76">
        <f t="shared" si="1071"/>
        <v>0</v>
      </c>
      <c r="DA634" s="77"/>
      <c r="DB634" s="77"/>
      <c r="DC634" s="77"/>
      <c r="DD634" s="77"/>
      <c r="DE634" s="77"/>
      <c r="DF634" s="77"/>
      <c r="DG634" s="77"/>
      <c r="DH634" s="77"/>
      <c r="DJ634" s="74"/>
      <c r="DK634" s="75" t="str">
        <f t="shared" ref="DK634:DY643" si="1072">(IF(N634="","",IF(BM634&gt;CL634,"H",IF(BM634&lt;CL634,"A","D"))))</f>
        <v>H</v>
      </c>
      <c r="DL634" s="75" t="str">
        <f t="shared" si="1072"/>
        <v>D</v>
      </c>
      <c r="DM634" s="75" t="str">
        <f t="shared" si="1072"/>
        <v>D</v>
      </c>
      <c r="DN634" s="75" t="str">
        <f t="shared" si="1072"/>
        <v>A</v>
      </c>
      <c r="DO634" s="75" t="str">
        <f t="shared" si="1072"/>
        <v>H</v>
      </c>
      <c r="DP634" s="75" t="str">
        <f t="shared" si="1072"/>
        <v>H</v>
      </c>
      <c r="DQ634" s="75" t="str">
        <f t="shared" si="1072"/>
        <v>H</v>
      </c>
      <c r="DR634" s="75" t="str">
        <f t="shared" si="1072"/>
        <v>H</v>
      </c>
      <c r="DS634" s="75" t="str">
        <f t="shared" si="1072"/>
        <v>H</v>
      </c>
      <c r="DT634" s="75" t="str">
        <f t="shared" si="1072"/>
        <v>H</v>
      </c>
      <c r="DU634" s="75" t="str">
        <f t="shared" si="1072"/>
        <v>D</v>
      </c>
      <c r="DV634" s="75" t="str">
        <f t="shared" si="1072"/>
        <v>H</v>
      </c>
      <c r="DW634" s="75" t="str">
        <f t="shared" si="1072"/>
        <v>H</v>
      </c>
      <c r="DX634" s="75" t="str">
        <f t="shared" si="1072"/>
        <v>H</v>
      </c>
      <c r="DY634" s="76" t="str">
        <f t="shared" si="1072"/>
        <v>H</v>
      </c>
      <c r="DZ634" s="56"/>
      <c r="EA634" s="56"/>
      <c r="EB634" s="56"/>
      <c r="EC634" s="56"/>
      <c r="ED634" s="56"/>
      <c r="EE634" s="56"/>
      <c r="EF634" s="56"/>
      <c r="EG634" s="56"/>
      <c r="EI634" s="53" t="str">
        <f t="shared" ref="EI634:EI649" si="1073">L634</f>
        <v>Chesham United</v>
      </c>
      <c r="EJ634" s="79">
        <f>SUM(EQ634:ES634)</f>
        <v>30</v>
      </c>
      <c r="EK634" s="80">
        <f t="shared" ref="EK634:EK649" si="1074">COUNTIF($DJ634:$EG634,"H")</f>
        <v>11</v>
      </c>
      <c r="EL634" s="80">
        <f t="shared" ref="EL634:EL649" si="1075">COUNTIF($DJ634:$EG634,"D")</f>
        <v>3</v>
      </c>
      <c r="EM634" s="80">
        <f t="shared" ref="EM634:EM649" si="1076">COUNTIF($DJ634:$EG634,"A")</f>
        <v>1</v>
      </c>
      <c r="EN634" s="80">
        <f>COUNTIF(DJ$634:DJ$649,"A")</f>
        <v>10</v>
      </c>
      <c r="EO634" s="80">
        <f>COUNTIF(DJ$634:DJ$649,"D")</f>
        <v>2</v>
      </c>
      <c r="EP634" s="80">
        <f>COUNTIF(DJ$634:DJ$649,"H")</f>
        <v>3</v>
      </c>
      <c r="EQ634" s="79">
        <f>EK634+EN634</f>
        <v>21</v>
      </c>
      <c r="ER634" s="79">
        <f t="shared" ref="ER634:ES649" si="1077">EL634+EO634</f>
        <v>5</v>
      </c>
      <c r="ES634" s="79">
        <f t="shared" si="1077"/>
        <v>4</v>
      </c>
      <c r="ET634" s="81">
        <f>SUM($BL634:$CI634)+SUM(CK$634:CK$649)</f>
        <v>75</v>
      </c>
      <c r="EU634" s="81">
        <f>SUM($CK634:$DH634)+SUM(BL$634:BL$649)</f>
        <v>34</v>
      </c>
      <c r="EV634" s="79">
        <f t="shared" ref="EV634:EV649" si="1078">(EQ634*2)+ER634</f>
        <v>47</v>
      </c>
      <c r="EW634" s="136">
        <f t="shared" ref="EW634:EW649" si="1079">IF(ET634&gt;0,IF(EU634&gt;0,ET634/EU634,0),0)</f>
        <v>2.2058823529411766</v>
      </c>
      <c r="EX634" s="78"/>
      <c r="EY634" s="80">
        <f t="shared" ref="EY634:EY649" si="1080">VLOOKUP($EI634,$B$634:$J$649,2,0)</f>
        <v>30</v>
      </c>
      <c r="EZ634" s="80">
        <f t="shared" ref="EZ634:EZ649" si="1081">VLOOKUP($EI634,$B$634:$J$649,3,0)</f>
        <v>21</v>
      </c>
      <c r="FA634" s="80">
        <f t="shared" ref="FA634:FA649" si="1082">VLOOKUP($EI634,$B$634:$J$649,4,0)</f>
        <v>5</v>
      </c>
      <c r="FB634" s="80">
        <f t="shared" ref="FB634:FB649" si="1083">VLOOKUP($EI634,$B$634:$J$649,5,0)</f>
        <v>4</v>
      </c>
      <c r="FC634" s="80">
        <f t="shared" ref="FC634:FC649" si="1084">VLOOKUP($EI634,$B$634:$J$649,6,0)</f>
        <v>75</v>
      </c>
      <c r="FD634" s="80">
        <f t="shared" ref="FD634:FD649" si="1085">VLOOKUP($EI634,$B$634:$J$649,7,0)</f>
        <v>34</v>
      </c>
      <c r="FE634" s="80">
        <f t="shared" ref="FE634:FE649" si="1086">VLOOKUP($EI634,$B$634:$J$649,8,0)</f>
        <v>47</v>
      </c>
      <c r="FF634" s="80">
        <f t="shared" ref="FF634:FF649" si="1087">VLOOKUP($EI634,$B$634:$J$649,9,0)</f>
        <v>2.2058823529411766</v>
      </c>
      <c r="FH634" s="54">
        <f>IF(EJ634=EY634,0,1)</f>
        <v>0</v>
      </c>
      <c r="FI634" s="54">
        <f>IF(EQ634=EZ634,0,1)</f>
        <v>0</v>
      </c>
      <c r="FJ634" s="54">
        <f t="shared" ref="FJ634:FO649" si="1088">IF(ER634=FA634,0,1)</f>
        <v>0</v>
      </c>
      <c r="FK634" s="54">
        <f t="shared" si="1088"/>
        <v>0</v>
      </c>
      <c r="FL634" s="54">
        <f t="shared" si="1088"/>
        <v>0</v>
      </c>
      <c r="FM634" s="54">
        <f t="shared" si="1088"/>
        <v>0</v>
      </c>
      <c r="FN634" s="54">
        <f t="shared" si="1088"/>
        <v>0</v>
      </c>
      <c r="FO634" s="54">
        <f t="shared" si="1088"/>
        <v>0</v>
      </c>
      <c r="FQ634" s="54" t="str">
        <f t="shared" si="1008"/>
        <v/>
      </c>
      <c r="FR634" s="54" t="str">
        <f t="shared" si="1009"/>
        <v/>
      </c>
      <c r="FS634" s="54" t="str">
        <f t="shared" si="1068"/>
        <v/>
      </c>
      <c r="FT634" s="54" t="str">
        <f t="shared" si="1068"/>
        <v/>
      </c>
      <c r="FU634" s="54" t="str">
        <f t="shared" si="1068"/>
        <v/>
      </c>
      <c r="FV634" s="54" t="str">
        <f t="shared" si="1068"/>
        <v/>
      </c>
      <c r="FW634" s="54" t="str">
        <f t="shared" si="1068"/>
        <v/>
      </c>
      <c r="FX634" s="54" t="str">
        <f t="shared" si="1068"/>
        <v/>
      </c>
      <c r="FY634" s="54" t="s">
        <v>71</v>
      </c>
      <c r="FZ634" s="58"/>
      <c r="GA634" s="59"/>
      <c r="GB634" s="60"/>
      <c r="GC634" s="58"/>
      <c r="GD634" s="59"/>
      <c r="GE634" s="61"/>
      <c r="GF634" s="58"/>
      <c r="GG634" s="61"/>
      <c r="GH634" s="61"/>
    </row>
    <row r="635" spans="1:192" s="54" customFormat="1" ht="12" x14ac:dyDescent="0.25">
      <c r="A635" s="54">
        <v>2</v>
      </c>
      <c r="B635" s="54" t="s">
        <v>1461</v>
      </c>
      <c r="C635" s="56">
        <v>30</v>
      </c>
      <c r="D635" s="56">
        <v>21</v>
      </c>
      <c r="E635" s="56">
        <v>5</v>
      </c>
      <c r="F635" s="56">
        <v>4</v>
      </c>
      <c r="G635" s="56">
        <v>82</v>
      </c>
      <c r="H635" s="56">
        <v>37</v>
      </c>
      <c r="I635" s="57">
        <v>47</v>
      </c>
      <c r="J635" s="69">
        <f t="shared" si="1069"/>
        <v>2.2162162162162162</v>
      </c>
      <c r="L635" s="82" t="s">
        <v>1250</v>
      </c>
      <c r="M635" s="253" t="s">
        <v>149</v>
      </c>
      <c r="N635" s="83"/>
      <c r="O635" s="59" t="s">
        <v>200</v>
      </c>
      <c r="P635" s="84" t="s">
        <v>62</v>
      </c>
      <c r="Q635" s="59" t="s">
        <v>200</v>
      </c>
      <c r="R635" s="59" t="s">
        <v>86</v>
      </c>
      <c r="S635" s="59" t="s">
        <v>74</v>
      </c>
      <c r="T635" s="59" t="s">
        <v>62</v>
      </c>
      <c r="U635" s="59" t="s">
        <v>514</v>
      </c>
      <c r="V635" s="59" t="s">
        <v>86</v>
      </c>
      <c r="W635" s="59" t="s">
        <v>62</v>
      </c>
      <c r="X635" s="59" t="s">
        <v>185</v>
      </c>
      <c r="Y635" s="59" t="s">
        <v>62</v>
      </c>
      <c r="Z635" s="59" t="s">
        <v>148</v>
      </c>
      <c r="AA635" s="59" t="s">
        <v>148</v>
      </c>
      <c r="AB635" s="85" t="s">
        <v>99</v>
      </c>
      <c r="AL635" s="82" t="s">
        <v>1250</v>
      </c>
      <c r="AM635" s="253" t="s">
        <v>404</v>
      </c>
      <c r="AN635" s="249"/>
      <c r="AO635" s="59" t="s">
        <v>506</v>
      </c>
      <c r="AP635" s="84" t="s">
        <v>171</v>
      </c>
      <c r="AQ635" s="59" t="s">
        <v>387</v>
      </c>
      <c r="AR635" s="59" t="s">
        <v>1192</v>
      </c>
      <c r="AS635" s="59" t="s">
        <v>407</v>
      </c>
      <c r="AT635" s="59" t="s">
        <v>418</v>
      </c>
      <c r="AU635" s="59" t="s">
        <v>402</v>
      </c>
      <c r="AV635" s="59" t="s">
        <v>428</v>
      </c>
      <c r="AW635" s="59" t="s">
        <v>381</v>
      </c>
      <c r="AX635" s="59" t="s">
        <v>367</v>
      </c>
      <c r="AY635" s="59" t="s">
        <v>366</v>
      </c>
      <c r="AZ635" s="59" t="s">
        <v>374</v>
      </c>
      <c r="BA635" s="59" t="s">
        <v>401</v>
      </c>
      <c r="BB635" s="85" t="s">
        <v>372</v>
      </c>
      <c r="BL635" s="90">
        <f t="shared" ref="BL635:BU649" si="1089">(IF(M635="","",(IF(MID(M635,2,1)="-",LEFT(M635,1),LEFT(M635,2)))+0))</f>
        <v>1</v>
      </c>
      <c r="BM635" s="91"/>
      <c r="BN635" s="77">
        <f t="shared" si="1070"/>
        <v>2</v>
      </c>
      <c r="BO635" s="77">
        <f t="shared" si="1070"/>
        <v>1</v>
      </c>
      <c r="BP635" s="77">
        <f t="shared" si="1070"/>
        <v>2</v>
      </c>
      <c r="BQ635" s="77">
        <f t="shared" si="1070"/>
        <v>0</v>
      </c>
      <c r="BR635" s="77">
        <f t="shared" si="1070"/>
        <v>1</v>
      </c>
      <c r="BS635" s="77">
        <f t="shared" si="1070"/>
        <v>1</v>
      </c>
      <c r="BT635" s="77">
        <f t="shared" si="1070"/>
        <v>2</v>
      </c>
      <c r="BU635" s="77">
        <f t="shared" si="1070"/>
        <v>0</v>
      </c>
      <c r="BV635" s="77">
        <f t="shared" si="1070"/>
        <v>1</v>
      </c>
      <c r="BW635" s="77">
        <f t="shared" si="1070"/>
        <v>0</v>
      </c>
      <c r="BX635" s="77">
        <f t="shared" si="1070"/>
        <v>1</v>
      </c>
      <c r="BY635" s="77">
        <f t="shared" si="1070"/>
        <v>0</v>
      </c>
      <c r="BZ635" s="77">
        <f t="shared" si="1070"/>
        <v>0</v>
      </c>
      <c r="CA635" s="92">
        <f t="shared" si="1070"/>
        <v>1</v>
      </c>
      <c r="CB635" s="77"/>
      <c r="CC635" s="77"/>
      <c r="CD635" s="77"/>
      <c r="CE635" s="77"/>
      <c r="CF635" s="77"/>
      <c r="CG635" s="77"/>
      <c r="CH635" s="77"/>
      <c r="CI635" s="77"/>
      <c r="CJ635" s="78"/>
      <c r="CK635" s="90">
        <f t="shared" ref="CK635:CT649" si="1090">(IF(M635="","",IF(RIGHT(M635,2)="10",RIGHT(M635,2),RIGHT(M635,1))+0))</f>
        <v>5</v>
      </c>
      <c r="CL635" s="91"/>
      <c r="CM635" s="77">
        <f t="shared" si="1071"/>
        <v>2</v>
      </c>
      <c r="CN635" s="77">
        <f t="shared" si="1071"/>
        <v>1</v>
      </c>
      <c r="CO635" s="77">
        <f t="shared" si="1071"/>
        <v>2</v>
      </c>
      <c r="CP635" s="77">
        <f t="shared" si="1071"/>
        <v>3</v>
      </c>
      <c r="CQ635" s="77">
        <f t="shared" si="1071"/>
        <v>2</v>
      </c>
      <c r="CR635" s="77">
        <f t="shared" si="1071"/>
        <v>1</v>
      </c>
      <c r="CS635" s="77">
        <f t="shared" si="1071"/>
        <v>8</v>
      </c>
      <c r="CT635" s="77">
        <f t="shared" si="1071"/>
        <v>3</v>
      </c>
      <c r="CU635" s="77">
        <f t="shared" si="1071"/>
        <v>1</v>
      </c>
      <c r="CV635" s="77">
        <f t="shared" si="1071"/>
        <v>7</v>
      </c>
      <c r="CW635" s="77">
        <f t="shared" si="1071"/>
        <v>1</v>
      </c>
      <c r="CX635" s="77">
        <f t="shared" si="1071"/>
        <v>1</v>
      </c>
      <c r="CY635" s="77">
        <f t="shared" si="1071"/>
        <v>1</v>
      </c>
      <c r="CZ635" s="92">
        <f t="shared" si="1071"/>
        <v>0</v>
      </c>
      <c r="DA635" s="77"/>
      <c r="DB635" s="77"/>
      <c r="DC635" s="77"/>
      <c r="DD635" s="77"/>
      <c r="DE635" s="77"/>
      <c r="DF635" s="77"/>
      <c r="DG635" s="77"/>
      <c r="DH635" s="77"/>
      <c r="DJ635" s="90" t="str">
        <f t="shared" ref="DJ635:DS649" si="1091">(IF(M635="","",IF(BL635&gt;CK635,"H",IF(BL635&lt;CK635,"A","D"))))</f>
        <v>A</v>
      </c>
      <c r="DK635" s="91"/>
      <c r="DL635" s="77" t="str">
        <f t="shared" si="1072"/>
        <v>D</v>
      </c>
      <c r="DM635" s="77" t="str">
        <f t="shared" si="1072"/>
        <v>D</v>
      </c>
      <c r="DN635" s="77" t="str">
        <f t="shared" si="1072"/>
        <v>D</v>
      </c>
      <c r="DO635" s="77" t="str">
        <f t="shared" si="1072"/>
        <v>A</v>
      </c>
      <c r="DP635" s="77" t="str">
        <f t="shared" si="1072"/>
        <v>A</v>
      </c>
      <c r="DQ635" s="77" t="str">
        <f t="shared" si="1072"/>
        <v>D</v>
      </c>
      <c r="DR635" s="77" t="str">
        <f t="shared" si="1072"/>
        <v>A</v>
      </c>
      <c r="DS635" s="77" t="str">
        <f t="shared" si="1072"/>
        <v>A</v>
      </c>
      <c r="DT635" s="77" t="str">
        <f t="shared" si="1072"/>
        <v>D</v>
      </c>
      <c r="DU635" s="77" t="str">
        <f t="shared" si="1072"/>
        <v>A</v>
      </c>
      <c r="DV635" s="77" t="str">
        <f t="shared" si="1072"/>
        <v>D</v>
      </c>
      <c r="DW635" s="77" t="str">
        <f t="shared" si="1072"/>
        <v>A</v>
      </c>
      <c r="DX635" s="77" t="str">
        <f t="shared" si="1072"/>
        <v>A</v>
      </c>
      <c r="DY635" s="92" t="str">
        <f t="shared" si="1072"/>
        <v>H</v>
      </c>
      <c r="DZ635" s="56"/>
      <c r="EA635" s="56"/>
      <c r="EB635" s="56"/>
      <c r="EC635" s="56"/>
      <c r="ED635" s="56"/>
      <c r="EE635" s="56"/>
      <c r="EF635" s="56"/>
      <c r="EG635" s="56"/>
      <c r="EI635" s="53" t="str">
        <f t="shared" si="1073"/>
        <v>Dorking</v>
      </c>
      <c r="EJ635" s="79">
        <f t="shared" ref="EJ635:EJ649" si="1092">SUM(EQ635:ES635)</f>
        <v>30</v>
      </c>
      <c r="EK635" s="80">
        <f t="shared" si="1074"/>
        <v>1</v>
      </c>
      <c r="EL635" s="80">
        <f t="shared" si="1075"/>
        <v>6</v>
      </c>
      <c r="EM635" s="80">
        <f t="shared" si="1076"/>
        <v>8</v>
      </c>
      <c r="EN635" s="80">
        <f>COUNTIF(DK$634:DK$649,"A")</f>
        <v>2</v>
      </c>
      <c r="EO635" s="80">
        <f>COUNTIF(DK$634:DK$649,"D")</f>
        <v>1</v>
      </c>
      <c r="EP635" s="80">
        <f>COUNTIF(DK$634:DK$649,"H")</f>
        <v>12</v>
      </c>
      <c r="EQ635" s="79">
        <f t="shared" ref="EQ635:EQ649" si="1093">EK635+EN635</f>
        <v>3</v>
      </c>
      <c r="ER635" s="79">
        <f t="shared" si="1077"/>
        <v>7</v>
      </c>
      <c r="ES635" s="79">
        <f t="shared" si="1077"/>
        <v>20</v>
      </c>
      <c r="ET635" s="81">
        <f>SUM($BL635:$CI635)+SUM(CL$634:CL$649)</f>
        <v>29</v>
      </c>
      <c r="EU635" s="81">
        <f>SUM($CK635:$DH635)+SUM(BM$634:BM$649)</f>
        <v>82</v>
      </c>
      <c r="EV635" s="79">
        <f t="shared" si="1078"/>
        <v>13</v>
      </c>
      <c r="EW635" s="136">
        <f t="shared" si="1079"/>
        <v>0.35365853658536583</v>
      </c>
      <c r="EX635" s="78"/>
      <c r="EY635" s="80">
        <f t="shared" si="1080"/>
        <v>30</v>
      </c>
      <c r="EZ635" s="80">
        <f t="shared" si="1081"/>
        <v>3</v>
      </c>
      <c r="FA635" s="80">
        <f t="shared" si="1082"/>
        <v>7</v>
      </c>
      <c r="FB635" s="80">
        <f t="shared" si="1083"/>
        <v>20</v>
      </c>
      <c r="FC635" s="80">
        <f t="shared" si="1084"/>
        <v>29</v>
      </c>
      <c r="FD635" s="80">
        <f t="shared" si="1085"/>
        <v>82</v>
      </c>
      <c r="FE635" s="80">
        <f t="shared" si="1086"/>
        <v>13</v>
      </c>
      <c r="FF635" s="80">
        <f t="shared" si="1087"/>
        <v>0.35365853658536583</v>
      </c>
      <c r="FH635" s="54">
        <f t="shared" ref="FH635:FH649" si="1094">IF(EJ635=EY635,0,1)</f>
        <v>0</v>
      </c>
      <c r="FI635" s="54">
        <f t="shared" ref="FI635:FI649" si="1095">IF(EQ635=EZ635,0,1)</f>
        <v>0</v>
      </c>
      <c r="FJ635" s="54">
        <f t="shared" si="1088"/>
        <v>0</v>
      </c>
      <c r="FK635" s="54">
        <f t="shared" si="1088"/>
        <v>0</v>
      </c>
      <c r="FL635" s="54">
        <f t="shared" si="1088"/>
        <v>0</v>
      </c>
      <c r="FM635" s="54">
        <f t="shared" si="1088"/>
        <v>0</v>
      </c>
      <c r="FN635" s="54">
        <f t="shared" si="1088"/>
        <v>0</v>
      </c>
      <c r="FO635" s="54">
        <f t="shared" si="1088"/>
        <v>0</v>
      </c>
      <c r="FQ635" s="54" t="str">
        <f t="shared" si="1008"/>
        <v/>
      </c>
      <c r="FR635" s="54" t="str">
        <f t="shared" si="1009"/>
        <v/>
      </c>
      <c r="FS635" s="54" t="str">
        <f t="shared" si="1068"/>
        <v/>
      </c>
      <c r="FT635" s="54" t="str">
        <f t="shared" si="1068"/>
        <v/>
      </c>
      <c r="FU635" s="54" t="str">
        <f t="shared" si="1068"/>
        <v/>
      </c>
      <c r="FV635" s="54" t="str">
        <f t="shared" si="1068"/>
        <v/>
      </c>
      <c r="FW635" s="54" t="str">
        <f t="shared" si="1068"/>
        <v/>
      </c>
      <c r="FX635" s="54" t="str">
        <f t="shared" si="1068"/>
        <v/>
      </c>
      <c r="FY635" s="54" t="s">
        <v>1194</v>
      </c>
      <c r="FZ635" s="58"/>
      <c r="GA635" s="59"/>
      <c r="GB635" s="433" t="s">
        <v>1462</v>
      </c>
      <c r="GC635" s="433"/>
      <c r="GD635" s="433"/>
      <c r="GE635" s="433"/>
      <c r="GF635" s="433"/>
      <c r="GG635" s="433"/>
      <c r="GH635" s="433"/>
      <c r="GI635" s="433"/>
    </row>
    <row r="636" spans="1:192" s="54" customFormat="1" ht="12" x14ac:dyDescent="0.25">
      <c r="A636" s="54">
        <v>3</v>
      </c>
      <c r="B636" s="54" t="s">
        <v>1127</v>
      </c>
      <c r="C636" s="56">
        <v>30</v>
      </c>
      <c r="D636" s="56">
        <v>21</v>
      </c>
      <c r="E636" s="56">
        <v>5</v>
      </c>
      <c r="F636" s="56">
        <v>4</v>
      </c>
      <c r="G636" s="56">
        <v>75</v>
      </c>
      <c r="H636" s="56">
        <v>34</v>
      </c>
      <c r="I636" s="57">
        <v>47</v>
      </c>
      <c r="J636" s="69">
        <f t="shared" si="1069"/>
        <v>2.2058823529411766</v>
      </c>
      <c r="L636" s="82" t="s">
        <v>1130</v>
      </c>
      <c r="M636" s="253" t="s">
        <v>62</v>
      </c>
      <c r="N636" s="59" t="s">
        <v>77</v>
      </c>
      <c r="O636" s="83"/>
      <c r="P636" s="84" t="s">
        <v>150</v>
      </c>
      <c r="Q636" s="59" t="s">
        <v>62</v>
      </c>
      <c r="R636" s="59" t="s">
        <v>148</v>
      </c>
      <c r="S636" s="59" t="s">
        <v>86</v>
      </c>
      <c r="T636" s="59" t="s">
        <v>100</v>
      </c>
      <c r="U636" s="59" t="s">
        <v>74</v>
      </c>
      <c r="V636" s="59" t="s">
        <v>102</v>
      </c>
      <c r="W636" s="59" t="s">
        <v>62</v>
      </c>
      <c r="X636" s="59" t="s">
        <v>77</v>
      </c>
      <c r="Y636" s="59" t="s">
        <v>200</v>
      </c>
      <c r="Z636" s="59" t="s">
        <v>178</v>
      </c>
      <c r="AA636" s="59" t="s">
        <v>103</v>
      </c>
      <c r="AB636" s="85" t="s">
        <v>111</v>
      </c>
      <c r="AL636" s="82" t="s">
        <v>1130</v>
      </c>
      <c r="AM636" s="253" t="s">
        <v>403</v>
      </c>
      <c r="AN636" s="59" t="s">
        <v>412</v>
      </c>
      <c r="AO636" s="249"/>
      <c r="AP636" s="84" t="s">
        <v>381</v>
      </c>
      <c r="AQ636" s="59" t="s">
        <v>365</v>
      </c>
      <c r="AR636" s="59" t="s">
        <v>385</v>
      </c>
      <c r="AS636" s="59" t="s">
        <v>375</v>
      </c>
      <c r="AT636" s="59" t="s">
        <v>367</v>
      </c>
      <c r="AU636" s="59" t="s">
        <v>272</v>
      </c>
      <c r="AV636" s="59" t="s">
        <v>284</v>
      </c>
      <c r="AW636" s="59" t="s">
        <v>393</v>
      </c>
      <c r="AX636" s="59" t="s">
        <v>368</v>
      </c>
      <c r="AY636" s="59" t="s">
        <v>382</v>
      </c>
      <c r="AZ636" s="59" t="s">
        <v>372</v>
      </c>
      <c r="BA636" s="59" t="s">
        <v>366</v>
      </c>
      <c r="BB636" s="85" t="s">
        <v>386</v>
      </c>
      <c r="BL636" s="90">
        <f t="shared" si="1089"/>
        <v>1</v>
      </c>
      <c r="BM636" s="77">
        <f t="shared" si="1089"/>
        <v>2</v>
      </c>
      <c r="BN636" s="91"/>
      <c r="BO636" s="77">
        <f t="shared" si="1070"/>
        <v>3</v>
      </c>
      <c r="BP636" s="77">
        <f t="shared" si="1070"/>
        <v>1</v>
      </c>
      <c r="BQ636" s="77">
        <f t="shared" si="1070"/>
        <v>0</v>
      </c>
      <c r="BR636" s="77">
        <f t="shared" si="1070"/>
        <v>0</v>
      </c>
      <c r="BS636" s="77">
        <f t="shared" si="1070"/>
        <v>4</v>
      </c>
      <c r="BT636" s="77">
        <f t="shared" si="1070"/>
        <v>1</v>
      </c>
      <c r="BU636" s="77">
        <f t="shared" si="1070"/>
        <v>2</v>
      </c>
      <c r="BV636" s="77">
        <f t="shared" si="1070"/>
        <v>1</v>
      </c>
      <c r="BW636" s="77">
        <f t="shared" si="1070"/>
        <v>2</v>
      </c>
      <c r="BX636" s="77">
        <f t="shared" si="1070"/>
        <v>2</v>
      </c>
      <c r="BY636" s="77">
        <f t="shared" si="1070"/>
        <v>6</v>
      </c>
      <c r="BZ636" s="77">
        <f t="shared" si="1070"/>
        <v>1</v>
      </c>
      <c r="CA636" s="92">
        <f t="shared" si="1070"/>
        <v>5</v>
      </c>
      <c r="CB636" s="77"/>
      <c r="CC636" s="77"/>
      <c r="CD636" s="77"/>
      <c r="CE636" s="77"/>
      <c r="CF636" s="77"/>
      <c r="CG636" s="77"/>
      <c r="CH636" s="77"/>
      <c r="CI636" s="77"/>
      <c r="CJ636" s="78"/>
      <c r="CK636" s="90">
        <f t="shared" si="1090"/>
        <v>1</v>
      </c>
      <c r="CL636" s="77">
        <f t="shared" si="1090"/>
        <v>1</v>
      </c>
      <c r="CM636" s="91"/>
      <c r="CN636" s="77">
        <f t="shared" si="1071"/>
        <v>1</v>
      </c>
      <c r="CO636" s="77">
        <f t="shared" si="1071"/>
        <v>1</v>
      </c>
      <c r="CP636" s="77">
        <f t="shared" si="1071"/>
        <v>1</v>
      </c>
      <c r="CQ636" s="77">
        <f t="shared" si="1071"/>
        <v>3</v>
      </c>
      <c r="CR636" s="77">
        <f t="shared" si="1071"/>
        <v>3</v>
      </c>
      <c r="CS636" s="77">
        <f t="shared" si="1071"/>
        <v>2</v>
      </c>
      <c r="CT636" s="77">
        <f t="shared" si="1071"/>
        <v>4</v>
      </c>
      <c r="CU636" s="77">
        <f t="shared" si="1071"/>
        <v>1</v>
      </c>
      <c r="CV636" s="77">
        <f t="shared" si="1071"/>
        <v>1</v>
      </c>
      <c r="CW636" s="77">
        <f t="shared" si="1071"/>
        <v>2</v>
      </c>
      <c r="CX636" s="77">
        <f t="shared" si="1071"/>
        <v>1</v>
      </c>
      <c r="CY636" s="77">
        <f t="shared" si="1071"/>
        <v>3</v>
      </c>
      <c r="CZ636" s="92">
        <f t="shared" si="1071"/>
        <v>2</v>
      </c>
      <c r="DA636" s="77"/>
      <c r="DB636" s="77"/>
      <c r="DC636" s="77"/>
      <c r="DD636" s="77"/>
      <c r="DE636" s="77"/>
      <c r="DF636" s="77"/>
      <c r="DG636" s="77"/>
      <c r="DH636" s="77"/>
      <c r="DJ636" s="90" t="str">
        <f t="shared" si="1091"/>
        <v>D</v>
      </c>
      <c r="DK636" s="77" t="str">
        <f t="shared" si="1091"/>
        <v>H</v>
      </c>
      <c r="DL636" s="91"/>
      <c r="DM636" s="77" t="str">
        <f t="shared" si="1072"/>
        <v>H</v>
      </c>
      <c r="DN636" s="77" t="str">
        <f t="shared" si="1072"/>
        <v>D</v>
      </c>
      <c r="DO636" s="77" t="str">
        <f t="shared" si="1072"/>
        <v>A</v>
      </c>
      <c r="DP636" s="77" t="str">
        <f t="shared" si="1072"/>
        <v>A</v>
      </c>
      <c r="DQ636" s="77" t="str">
        <f t="shared" si="1072"/>
        <v>H</v>
      </c>
      <c r="DR636" s="77" t="str">
        <f t="shared" si="1072"/>
        <v>A</v>
      </c>
      <c r="DS636" s="77" t="str">
        <f t="shared" si="1072"/>
        <v>A</v>
      </c>
      <c r="DT636" s="77" t="str">
        <f t="shared" si="1072"/>
        <v>D</v>
      </c>
      <c r="DU636" s="77" t="str">
        <f t="shared" si="1072"/>
        <v>H</v>
      </c>
      <c r="DV636" s="77" t="str">
        <f t="shared" si="1072"/>
        <v>D</v>
      </c>
      <c r="DW636" s="77" t="str">
        <f t="shared" si="1072"/>
        <v>H</v>
      </c>
      <c r="DX636" s="77" t="str">
        <f t="shared" si="1072"/>
        <v>A</v>
      </c>
      <c r="DY636" s="92" t="str">
        <f t="shared" si="1072"/>
        <v>H</v>
      </c>
      <c r="DZ636" s="56"/>
      <c r="EA636" s="56"/>
      <c r="EB636" s="56"/>
      <c r="EC636" s="56"/>
      <c r="ED636" s="56"/>
      <c r="EE636" s="56"/>
      <c r="EF636" s="56"/>
      <c r="EG636" s="56"/>
      <c r="EI636" s="53" t="str">
        <f t="shared" si="1073"/>
        <v>Eastbourne</v>
      </c>
      <c r="EJ636" s="79">
        <f t="shared" si="1092"/>
        <v>30</v>
      </c>
      <c r="EK636" s="80">
        <f t="shared" si="1074"/>
        <v>6</v>
      </c>
      <c r="EL636" s="80">
        <f t="shared" si="1075"/>
        <v>4</v>
      </c>
      <c r="EM636" s="80">
        <f t="shared" si="1076"/>
        <v>5</v>
      </c>
      <c r="EN636" s="80">
        <f>COUNTIF(DL$634:DL$649,"A")</f>
        <v>2</v>
      </c>
      <c r="EO636" s="80">
        <f>COUNTIF(DL$634:DL$649,"D")</f>
        <v>2</v>
      </c>
      <c r="EP636" s="80">
        <f>COUNTIF(DL$634:DL$649,"H")</f>
        <v>11</v>
      </c>
      <c r="EQ636" s="79">
        <f t="shared" si="1093"/>
        <v>8</v>
      </c>
      <c r="ER636" s="79">
        <f t="shared" si="1077"/>
        <v>6</v>
      </c>
      <c r="ES636" s="79">
        <f t="shared" si="1077"/>
        <v>16</v>
      </c>
      <c r="ET636" s="81">
        <f>SUM($BL636:$CI636)+SUM(CM$634:CM$649)</f>
        <v>50</v>
      </c>
      <c r="EU636" s="81">
        <f>SUM($CK636:$DH636)+SUM(BN$634:BN$649)</f>
        <v>67</v>
      </c>
      <c r="EV636" s="79">
        <f t="shared" si="1078"/>
        <v>22</v>
      </c>
      <c r="EW636" s="136">
        <f t="shared" si="1079"/>
        <v>0.74626865671641796</v>
      </c>
      <c r="EX636" s="78"/>
      <c r="EY636" s="80">
        <f t="shared" si="1080"/>
        <v>30</v>
      </c>
      <c r="EZ636" s="80">
        <f t="shared" si="1081"/>
        <v>8</v>
      </c>
      <c r="FA636" s="80">
        <f t="shared" si="1082"/>
        <v>6</v>
      </c>
      <c r="FB636" s="80">
        <f t="shared" si="1083"/>
        <v>16</v>
      </c>
      <c r="FC636" s="80">
        <f t="shared" si="1084"/>
        <v>50</v>
      </c>
      <c r="FD636" s="80">
        <f t="shared" si="1085"/>
        <v>67</v>
      </c>
      <c r="FE636" s="80">
        <f t="shared" si="1086"/>
        <v>22</v>
      </c>
      <c r="FF636" s="80">
        <f t="shared" si="1087"/>
        <v>0.74626865671641796</v>
      </c>
      <c r="FH636" s="54">
        <f t="shared" si="1094"/>
        <v>0</v>
      </c>
      <c r="FI636" s="54">
        <f t="shared" si="1095"/>
        <v>0</v>
      </c>
      <c r="FJ636" s="54">
        <f t="shared" si="1088"/>
        <v>0</v>
      </c>
      <c r="FK636" s="54">
        <f t="shared" si="1088"/>
        <v>0</v>
      </c>
      <c r="FL636" s="54">
        <f t="shared" si="1088"/>
        <v>0</v>
      </c>
      <c r="FM636" s="54">
        <f t="shared" si="1088"/>
        <v>0</v>
      </c>
      <c r="FN636" s="54">
        <f t="shared" si="1088"/>
        <v>0</v>
      </c>
      <c r="FO636" s="54">
        <f t="shared" si="1088"/>
        <v>0</v>
      </c>
      <c r="FQ636" s="54" t="str">
        <f t="shared" si="1008"/>
        <v/>
      </c>
      <c r="FR636" s="54" t="str">
        <f t="shared" si="1009"/>
        <v/>
      </c>
      <c r="FS636" s="54" t="str">
        <f t="shared" si="1068"/>
        <v/>
      </c>
      <c r="FT636" s="54" t="str">
        <f t="shared" si="1068"/>
        <v/>
      </c>
      <c r="FU636" s="54" t="str">
        <f t="shared" si="1068"/>
        <v/>
      </c>
      <c r="FV636" s="54" t="str">
        <f t="shared" si="1068"/>
        <v/>
      </c>
      <c r="FW636" s="54" t="str">
        <f t="shared" si="1068"/>
        <v/>
      </c>
      <c r="FX636" s="54" t="str">
        <f t="shared" si="1068"/>
        <v/>
      </c>
      <c r="FY636" s="54" t="s">
        <v>1450</v>
      </c>
      <c r="FZ636" s="58"/>
      <c r="GA636" s="59"/>
      <c r="GB636" s="433" t="s">
        <v>1463</v>
      </c>
      <c r="GC636" s="433"/>
      <c r="GD636" s="433"/>
      <c r="GE636" s="433"/>
      <c r="GF636" s="433"/>
      <c r="GG636" s="433"/>
      <c r="GH636" s="433"/>
      <c r="GI636" s="433"/>
    </row>
    <row r="637" spans="1:192" s="54" customFormat="1" ht="12" x14ac:dyDescent="0.25">
      <c r="A637" s="54">
        <v>4</v>
      </c>
      <c r="B637" s="54" t="s">
        <v>1289</v>
      </c>
      <c r="C637" s="56">
        <v>30</v>
      </c>
      <c r="D637" s="56">
        <v>16</v>
      </c>
      <c r="E637" s="56">
        <v>4</v>
      </c>
      <c r="F637" s="56">
        <v>10</v>
      </c>
      <c r="G637" s="56">
        <v>78</v>
      </c>
      <c r="H637" s="56">
        <v>52</v>
      </c>
      <c r="I637" s="57">
        <v>36</v>
      </c>
      <c r="J637" s="69">
        <f t="shared" si="1069"/>
        <v>1.5</v>
      </c>
      <c r="L637" s="96" t="s">
        <v>1363</v>
      </c>
      <c r="M637" s="99" t="s">
        <v>331</v>
      </c>
      <c r="N637" s="84" t="s">
        <v>59</v>
      </c>
      <c r="O637" s="84" t="s">
        <v>150</v>
      </c>
      <c r="P637" s="83"/>
      <c r="Q637" s="84" t="s">
        <v>206</v>
      </c>
      <c r="R637" s="84" t="s">
        <v>200</v>
      </c>
      <c r="S637" s="84" t="s">
        <v>103</v>
      </c>
      <c r="T637" s="84" t="s">
        <v>410</v>
      </c>
      <c r="U637" s="84" t="s">
        <v>76</v>
      </c>
      <c r="V637" s="84" t="s">
        <v>77</v>
      </c>
      <c r="W637" s="84" t="s">
        <v>175</v>
      </c>
      <c r="X637" s="84" t="s">
        <v>218</v>
      </c>
      <c r="Y637" s="84" t="s">
        <v>125</v>
      </c>
      <c r="Z637" s="84" t="s">
        <v>76</v>
      </c>
      <c r="AA637" s="84" t="s">
        <v>62</v>
      </c>
      <c r="AB637" s="98" t="s">
        <v>77</v>
      </c>
      <c r="AL637" s="96" t="s">
        <v>1363</v>
      </c>
      <c r="AM637" s="99" t="s">
        <v>590</v>
      </c>
      <c r="AN637" s="84" t="s">
        <v>392</v>
      </c>
      <c r="AO637" s="84" t="s">
        <v>517</v>
      </c>
      <c r="AP637" s="249"/>
      <c r="AQ637" s="84" t="s">
        <v>272</v>
      </c>
      <c r="AR637" s="84" t="s">
        <v>367</v>
      </c>
      <c r="AS637" s="84" t="s">
        <v>382</v>
      </c>
      <c r="AT637" s="84" t="s">
        <v>1192</v>
      </c>
      <c r="AU637" s="84" t="s">
        <v>385</v>
      </c>
      <c r="AV637" s="84" t="s">
        <v>506</v>
      </c>
      <c r="AW637" s="84" t="s">
        <v>414</v>
      </c>
      <c r="AX637" s="84" t="s">
        <v>310</v>
      </c>
      <c r="AY637" s="84" t="s">
        <v>404</v>
      </c>
      <c r="AZ637" s="84" t="s">
        <v>383</v>
      </c>
      <c r="BA637" s="84" t="s">
        <v>365</v>
      </c>
      <c r="BB637" s="98" t="s">
        <v>366</v>
      </c>
      <c r="BL637" s="90">
        <f t="shared" si="1089"/>
        <v>3</v>
      </c>
      <c r="BM637" s="77">
        <f t="shared" si="1089"/>
        <v>4</v>
      </c>
      <c r="BN637" s="77">
        <f t="shared" si="1089"/>
        <v>3</v>
      </c>
      <c r="BO637" s="91"/>
      <c r="BP637" s="77">
        <f t="shared" si="1070"/>
        <v>1</v>
      </c>
      <c r="BQ637" s="77">
        <f t="shared" si="1070"/>
        <v>2</v>
      </c>
      <c r="BR637" s="77">
        <f t="shared" si="1070"/>
        <v>1</v>
      </c>
      <c r="BS637" s="77">
        <f t="shared" si="1070"/>
        <v>2</v>
      </c>
      <c r="BT637" s="77">
        <f t="shared" si="1070"/>
        <v>0</v>
      </c>
      <c r="BU637" s="77">
        <f t="shared" si="1070"/>
        <v>2</v>
      </c>
      <c r="BV637" s="77">
        <f t="shared" si="1070"/>
        <v>2</v>
      </c>
      <c r="BW637" s="77">
        <f t="shared" si="1070"/>
        <v>0</v>
      </c>
      <c r="BX637" s="77">
        <f t="shared" si="1070"/>
        <v>5</v>
      </c>
      <c r="BY637" s="77">
        <f t="shared" si="1070"/>
        <v>0</v>
      </c>
      <c r="BZ637" s="77">
        <f t="shared" si="1070"/>
        <v>1</v>
      </c>
      <c r="CA637" s="92">
        <f t="shared" si="1070"/>
        <v>2</v>
      </c>
      <c r="CB637" s="77"/>
      <c r="CC637" s="77"/>
      <c r="CD637" s="77"/>
      <c r="CE637" s="77"/>
      <c r="CF637" s="77"/>
      <c r="CG637" s="77"/>
      <c r="CH637" s="77"/>
      <c r="CI637" s="77"/>
      <c r="CJ637" s="78"/>
      <c r="CK637" s="90">
        <f t="shared" si="1090"/>
        <v>5</v>
      </c>
      <c r="CL637" s="77">
        <f t="shared" si="1090"/>
        <v>0</v>
      </c>
      <c r="CM637" s="77">
        <f t="shared" si="1090"/>
        <v>1</v>
      </c>
      <c r="CN637" s="91"/>
      <c r="CO637" s="77">
        <f t="shared" si="1071"/>
        <v>4</v>
      </c>
      <c r="CP637" s="77">
        <f t="shared" si="1071"/>
        <v>2</v>
      </c>
      <c r="CQ637" s="77">
        <f t="shared" si="1071"/>
        <v>3</v>
      </c>
      <c r="CR637" s="77">
        <f t="shared" si="1071"/>
        <v>6</v>
      </c>
      <c r="CS637" s="77">
        <f t="shared" si="1071"/>
        <v>2</v>
      </c>
      <c r="CT637" s="77">
        <f t="shared" si="1071"/>
        <v>1</v>
      </c>
      <c r="CU637" s="77">
        <f t="shared" si="1071"/>
        <v>5</v>
      </c>
      <c r="CV637" s="77">
        <f t="shared" si="1071"/>
        <v>8</v>
      </c>
      <c r="CW637" s="77">
        <f t="shared" si="1071"/>
        <v>0</v>
      </c>
      <c r="CX637" s="77">
        <f t="shared" si="1071"/>
        <v>2</v>
      </c>
      <c r="CY637" s="77">
        <f t="shared" si="1071"/>
        <v>1</v>
      </c>
      <c r="CZ637" s="92">
        <f t="shared" si="1071"/>
        <v>1</v>
      </c>
      <c r="DA637" s="77"/>
      <c r="DB637" s="77"/>
      <c r="DC637" s="77"/>
      <c r="DD637" s="77"/>
      <c r="DE637" s="77"/>
      <c r="DF637" s="77"/>
      <c r="DG637" s="77"/>
      <c r="DH637" s="77"/>
      <c r="DJ637" s="90" t="str">
        <f t="shared" si="1091"/>
        <v>A</v>
      </c>
      <c r="DK637" s="77" t="str">
        <f t="shared" si="1091"/>
        <v>H</v>
      </c>
      <c r="DL637" s="77" t="str">
        <f t="shared" si="1091"/>
        <v>H</v>
      </c>
      <c r="DM637" s="91"/>
      <c r="DN637" s="77" t="str">
        <f t="shared" si="1072"/>
        <v>A</v>
      </c>
      <c r="DO637" s="77" t="str">
        <f t="shared" si="1072"/>
        <v>D</v>
      </c>
      <c r="DP637" s="77" t="str">
        <f t="shared" si="1072"/>
        <v>A</v>
      </c>
      <c r="DQ637" s="77" t="str">
        <f t="shared" si="1072"/>
        <v>A</v>
      </c>
      <c r="DR637" s="77" t="str">
        <f t="shared" si="1072"/>
        <v>A</v>
      </c>
      <c r="DS637" s="77" t="str">
        <f t="shared" si="1072"/>
        <v>H</v>
      </c>
      <c r="DT637" s="77" t="str">
        <f t="shared" si="1072"/>
        <v>A</v>
      </c>
      <c r="DU637" s="77" t="str">
        <f t="shared" si="1072"/>
        <v>A</v>
      </c>
      <c r="DV637" s="77" t="str">
        <f t="shared" si="1072"/>
        <v>H</v>
      </c>
      <c r="DW637" s="77" t="str">
        <f t="shared" si="1072"/>
        <v>A</v>
      </c>
      <c r="DX637" s="77" t="str">
        <f t="shared" si="1072"/>
        <v>D</v>
      </c>
      <c r="DY637" s="92" t="str">
        <f t="shared" si="1072"/>
        <v>H</v>
      </c>
      <c r="DZ637" s="56"/>
      <c r="EA637" s="56"/>
      <c r="EB637" s="56"/>
      <c r="EC637" s="56"/>
      <c r="ED637" s="56"/>
      <c r="EE637" s="56"/>
      <c r="EF637" s="56"/>
      <c r="EG637" s="56"/>
      <c r="EI637" s="53" t="str">
        <f t="shared" si="1073"/>
        <v>Epsom &amp; Ewell</v>
      </c>
      <c r="EJ637" s="79">
        <f t="shared" si="1092"/>
        <v>30</v>
      </c>
      <c r="EK637" s="80">
        <f t="shared" si="1074"/>
        <v>5</v>
      </c>
      <c r="EL637" s="80">
        <f t="shared" si="1075"/>
        <v>2</v>
      </c>
      <c r="EM637" s="80">
        <f t="shared" si="1076"/>
        <v>8</v>
      </c>
      <c r="EN637" s="80">
        <f>COUNTIF(DM$634:DM$649,"A")</f>
        <v>3</v>
      </c>
      <c r="EO637" s="80">
        <f>COUNTIF(DM$634:DM$649,"D")</f>
        <v>4</v>
      </c>
      <c r="EP637" s="80">
        <f>COUNTIF(DM$634:DM$649,"H")</f>
        <v>8</v>
      </c>
      <c r="EQ637" s="79">
        <f t="shared" si="1093"/>
        <v>8</v>
      </c>
      <c r="ER637" s="79">
        <f t="shared" si="1077"/>
        <v>6</v>
      </c>
      <c r="ES637" s="79">
        <f t="shared" si="1077"/>
        <v>16</v>
      </c>
      <c r="ET637" s="81">
        <f>SUM($BL637:$CI637)+SUM(CN$634:CN$649)</f>
        <v>44</v>
      </c>
      <c r="EU637" s="81">
        <f>SUM($CK637:$DH637)+SUM(BO$634:BO$649)</f>
        <v>84</v>
      </c>
      <c r="EV637" s="79">
        <f t="shared" si="1078"/>
        <v>22</v>
      </c>
      <c r="EW637" s="136">
        <f t="shared" si="1079"/>
        <v>0.52380952380952384</v>
      </c>
      <c r="EX637" s="78"/>
      <c r="EY637" s="80">
        <f t="shared" si="1080"/>
        <v>30</v>
      </c>
      <c r="EZ637" s="80">
        <f t="shared" si="1081"/>
        <v>8</v>
      </c>
      <c r="FA637" s="80">
        <f t="shared" si="1082"/>
        <v>6</v>
      </c>
      <c r="FB637" s="80">
        <f t="shared" si="1083"/>
        <v>16</v>
      </c>
      <c r="FC637" s="80">
        <f t="shared" si="1084"/>
        <v>44</v>
      </c>
      <c r="FD637" s="80">
        <f t="shared" si="1085"/>
        <v>84</v>
      </c>
      <c r="FE637" s="80">
        <f t="shared" si="1086"/>
        <v>22</v>
      </c>
      <c r="FF637" s="80">
        <f t="shared" si="1087"/>
        <v>0.52380952380952384</v>
      </c>
      <c r="FH637" s="54">
        <f t="shared" si="1094"/>
        <v>0</v>
      </c>
      <c r="FI637" s="54">
        <f t="shared" si="1095"/>
        <v>0</v>
      </c>
      <c r="FJ637" s="54">
        <f t="shared" si="1088"/>
        <v>0</v>
      </c>
      <c r="FK637" s="54">
        <f t="shared" si="1088"/>
        <v>0</v>
      </c>
      <c r="FL637" s="54">
        <f t="shared" si="1088"/>
        <v>0</v>
      </c>
      <c r="FM637" s="54">
        <f t="shared" si="1088"/>
        <v>0</v>
      </c>
      <c r="FN637" s="54">
        <f t="shared" si="1088"/>
        <v>0</v>
      </c>
      <c r="FO637" s="54">
        <f t="shared" si="1088"/>
        <v>0</v>
      </c>
      <c r="FQ637" s="54" t="str">
        <f t="shared" si="1008"/>
        <v/>
      </c>
      <c r="FR637" s="54" t="str">
        <f t="shared" si="1009"/>
        <v/>
      </c>
      <c r="FS637" s="54" t="str">
        <f t="shared" si="1068"/>
        <v/>
      </c>
      <c r="FT637" s="54" t="str">
        <f t="shared" si="1068"/>
        <v/>
      </c>
      <c r="FU637" s="54" t="str">
        <f t="shared" si="1068"/>
        <v/>
      </c>
      <c r="FV637" s="54" t="str">
        <f t="shared" si="1068"/>
        <v/>
      </c>
      <c r="FW637" s="54" t="str">
        <f t="shared" si="1068"/>
        <v/>
      </c>
      <c r="FX637" s="54" t="str">
        <f t="shared" si="1068"/>
        <v/>
      </c>
      <c r="FY637" s="54" t="s">
        <v>1144</v>
      </c>
      <c r="FZ637" s="58"/>
      <c r="GA637" s="59"/>
      <c r="GB637" s="433" t="s">
        <v>1464</v>
      </c>
      <c r="GC637" s="433"/>
      <c r="GD637" s="433"/>
      <c r="GE637" s="433"/>
      <c r="GF637" s="433"/>
      <c r="GG637" s="433"/>
      <c r="GH637" s="433"/>
      <c r="GI637" s="433"/>
    </row>
    <row r="638" spans="1:192" s="54" customFormat="1" ht="12" x14ac:dyDescent="0.25">
      <c r="A638" s="54">
        <v>5</v>
      </c>
      <c r="B638" s="54" t="s">
        <v>1465</v>
      </c>
      <c r="C638" s="56">
        <v>30</v>
      </c>
      <c r="D638" s="56">
        <v>15</v>
      </c>
      <c r="E638" s="56">
        <v>6</v>
      </c>
      <c r="F638" s="56">
        <v>9</v>
      </c>
      <c r="G638" s="56">
        <v>59</v>
      </c>
      <c r="H638" s="56">
        <v>43</v>
      </c>
      <c r="I638" s="57">
        <v>36</v>
      </c>
      <c r="J638" s="69">
        <f t="shared" si="1069"/>
        <v>1.3720930232558139</v>
      </c>
      <c r="L638" s="82" t="s">
        <v>1136</v>
      </c>
      <c r="M638" s="253" t="s">
        <v>74</v>
      </c>
      <c r="N638" s="59" t="s">
        <v>89</v>
      </c>
      <c r="O638" s="59" t="s">
        <v>111</v>
      </c>
      <c r="P638" s="84" t="s">
        <v>148</v>
      </c>
      <c r="Q638" s="83"/>
      <c r="R638" s="59" t="s">
        <v>87</v>
      </c>
      <c r="S638" s="59" t="s">
        <v>62</v>
      </c>
      <c r="T638" s="59" t="s">
        <v>74</v>
      </c>
      <c r="U638" s="59" t="s">
        <v>148</v>
      </c>
      <c r="V638" s="59" t="s">
        <v>100</v>
      </c>
      <c r="W638" s="59" t="s">
        <v>60</v>
      </c>
      <c r="X638" s="59" t="s">
        <v>77</v>
      </c>
      <c r="Y638" s="59" t="s">
        <v>206</v>
      </c>
      <c r="Z638" s="59" t="s">
        <v>304</v>
      </c>
      <c r="AA638" s="59" t="s">
        <v>177</v>
      </c>
      <c r="AB638" s="85" t="s">
        <v>200</v>
      </c>
      <c r="AL638" s="82" t="s">
        <v>1136</v>
      </c>
      <c r="AM638" s="253" t="s">
        <v>379</v>
      </c>
      <c r="AN638" s="59" t="s">
        <v>386</v>
      </c>
      <c r="AO638" s="59" t="s">
        <v>407</v>
      </c>
      <c r="AP638" s="84" t="s">
        <v>374</v>
      </c>
      <c r="AQ638" s="249"/>
      <c r="AR638" s="59" t="s">
        <v>369</v>
      </c>
      <c r="AS638" s="59" t="s">
        <v>383</v>
      </c>
      <c r="AT638" s="59" t="s">
        <v>403</v>
      </c>
      <c r="AU638" s="59" t="s">
        <v>270</v>
      </c>
      <c r="AV638" s="59" t="s">
        <v>412</v>
      </c>
      <c r="AW638" s="59" t="s">
        <v>392</v>
      </c>
      <c r="AX638" s="59" t="s">
        <v>1192</v>
      </c>
      <c r="AY638" s="59" t="s">
        <v>506</v>
      </c>
      <c r="AZ638" s="59" t="s">
        <v>381</v>
      </c>
      <c r="BA638" s="59" t="s">
        <v>375</v>
      </c>
      <c r="BB638" s="85" t="s">
        <v>406</v>
      </c>
      <c r="BL638" s="90">
        <f t="shared" si="1089"/>
        <v>1</v>
      </c>
      <c r="BM638" s="77">
        <f t="shared" si="1089"/>
        <v>3</v>
      </c>
      <c r="BN638" s="77">
        <f t="shared" si="1089"/>
        <v>5</v>
      </c>
      <c r="BO638" s="77">
        <f t="shared" si="1089"/>
        <v>0</v>
      </c>
      <c r="BP638" s="91"/>
      <c r="BQ638" s="77">
        <f t="shared" si="1070"/>
        <v>3</v>
      </c>
      <c r="BR638" s="77">
        <f t="shared" si="1070"/>
        <v>1</v>
      </c>
      <c r="BS638" s="77">
        <f t="shared" si="1070"/>
        <v>1</v>
      </c>
      <c r="BT638" s="77">
        <f t="shared" si="1070"/>
        <v>0</v>
      </c>
      <c r="BU638" s="77">
        <f t="shared" si="1070"/>
        <v>4</v>
      </c>
      <c r="BV638" s="77">
        <f t="shared" si="1070"/>
        <v>4</v>
      </c>
      <c r="BW638" s="77">
        <f t="shared" si="1070"/>
        <v>2</v>
      </c>
      <c r="BX638" s="77">
        <f t="shared" si="1070"/>
        <v>1</v>
      </c>
      <c r="BY638" s="77">
        <f t="shared" si="1070"/>
        <v>4</v>
      </c>
      <c r="BZ638" s="77">
        <f t="shared" si="1070"/>
        <v>2</v>
      </c>
      <c r="CA638" s="92">
        <f t="shared" si="1070"/>
        <v>2</v>
      </c>
      <c r="CB638" s="77"/>
      <c r="CC638" s="77"/>
      <c r="CD638" s="77"/>
      <c r="CE638" s="77"/>
      <c r="CF638" s="77"/>
      <c r="CG638" s="77"/>
      <c r="CH638" s="77"/>
      <c r="CI638" s="77"/>
      <c r="CJ638" s="78"/>
      <c r="CK638" s="90">
        <f t="shared" si="1090"/>
        <v>2</v>
      </c>
      <c r="CL638" s="77">
        <f t="shared" si="1090"/>
        <v>0</v>
      </c>
      <c r="CM638" s="77">
        <f t="shared" si="1090"/>
        <v>2</v>
      </c>
      <c r="CN638" s="77">
        <f t="shared" si="1090"/>
        <v>1</v>
      </c>
      <c r="CO638" s="91"/>
      <c r="CP638" s="77">
        <f t="shared" si="1071"/>
        <v>3</v>
      </c>
      <c r="CQ638" s="77">
        <f t="shared" si="1071"/>
        <v>1</v>
      </c>
      <c r="CR638" s="77">
        <f t="shared" si="1071"/>
        <v>2</v>
      </c>
      <c r="CS638" s="77">
        <f t="shared" si="1071"/>
        <v>1</v>
      </c>
      <c r="CT638" s="77">
        <f t="shared" si="1071"/>
        <v>3</v>
      </c>
      <c r="CU638" s="77">
        <f t="shared" si="1071"/>
        <v>1</v>
      </c>
      <c r="CV638" s="77">
        <f t="shared" si="1071"/>
        <v>1</v>
      </c>
      <c r="CW638" s="77">
        <f t="shared" si="1071"/>
        <v>4</v>
      </c>
      <c r="CX638" s="77">
        <f t="shared" si="1071"/>
        <v>2</v>
      </c>
      <c r="CY638" s="77">
        <f t="shared" si="1071"/>
        <v>0</v>
      </c>
      <c r="CZ638" s="92">
        <f t="shared" si="1071"/>
        <v>2</v>
      </c>
      <c r="DA638" s="77"/>
      <c r="DB638" s="77"/>
      <c r="DC638" s="77"/>
      <c r="DD638" s="77"/>
      <c r="DE638" s="77"/>
      <c r="DF638" s="77"/>
      <c r="DG638" s="77"/>
      <c r="DH638" s="77"/>
      <c r="DJ638" s="90" t="str">
        <f t="shared" si="1091"/>
        <v>A</v>
      </c>
      <c r="DK638" s="77" t="str">
        <f t="shared" si="1091"/>
        <v>H</v>
      </c>
      <c r="DL638" s="77" t="str">
        <f t="shared" si="1091"/>
        <v>H</v>
      </c>
      <c r="DM638" s="77" t="str">
        <f t="shared" si="1091"/>
        <v>A</v>
      </c>
      <c r="DN638" s="91"/>
      <c r="DO638" s="77" t="str">
        <f t="shared" si="1072"/>
        <v>D</v>
      </c>
      <c r="DP638" s="77" t="str">
        <f t="shared" si="1072"/>
        <v>D</v>
      </c>
      <c r="DQ638" s="77" t="str">
        <f t="shared" si="1072"/>
        <v>A</v>
      </c>
      <c r="DR638" s="77" t="str">
        <f t="shared" si="1072"/>
        <v>A</v>
      </c>
      <c r="DS638" s="77" t="str">
        <f t="shared" si="1072"/>
        <v>H</v>
      </c>
      <c r="DT638" s="77" t="str">
        <f t="shared" si="1072"/>
        <v>H</v>
      </c>
      <c r="DU638" s="77" t="str">
        <f t="shared" si="1072"/>
        <v>H</v>
      </c>
      <c r="DV638" s="77" t="str">
        <f t="shared" si="1072"/>
        <v>A</v>
      </c>
      <c r="DW638" s="77" t="str">
        <f t="shared" si="1072"/>
        <v>H</v>
      </c>
      <c r="DX638" s="77" t="str">
        <f t="shared" si="1072"/>
        <v>H</v>
      </c>
      <c r="DY638" s="92" t="str">
        <f t="shared" si="1072"/>
        <v>D</v>
      </c>
      <c r="DZ638" s="56"/>
      <c r="EA638" s="56"/>
      <c r="EB638" s="56"/>
      <c r="EC638" s="56"/>
      <c r="ED638" s="56"/>
      <c r="EE638" s="56"/>
      <c r="EF638" s="56"/>
      <c r="EG638" s="56"/>
      <c r="EI638" s="53" t="str">
        <f t="shared" si="1073"/>
        <v>Erith &amp; Belvedere</v>
      </c>
      <c r="EJ638" s="79">
        <f t="shared" si="1092"/>
        <v>30</v>
      </c>
      <c r="EK638" s="80">
        <f t="shared" si="1074"/>
        <v>7</v>
      </c>
      <c r="EL638" s="80">
        <f t="shared" si="1075"/>
        <v>3</v>
      </c>
      <c r="EM638" s="80">
        <f t="shared" si="1076"/>
        <v>5</v>
      </c>
      <c r="EN638" s="80">
        <f>COUNTIF(DN$634:DN$649,"A")</f>
        <v>4</v>
      </c>
      <c r="EO638" s="80">
        <f>COUNTIF(DN$634:DN$649,"D")</f>
        <v>2</v>
      </c>
      <c r="EP638" s="80">
        <f>COUNTIF(DN$634:DN$649,"H")</f>
        <v>9</v>
      </c>
      <c r="EQ638" s="79">
        <f t="shared" si="1093"/>
        <v>11</v>
      </c>
      <c r="ER638" s="79">
        <f t="shared" si="1077"/>
        <v>5</v>
      </c>
      <c r="ES638" s="79">
        <f t="shared" si="1077"/>
        <v>14</v>
      </c>
      <c r="ET638" s="81">
        <f>SUM($BL638:$CI638)+SUM(CO$634:CO$649)</f>
        <v>53</v>
      </c>
      <c r="EU638" s="81">
        <f>SUM($CK638:$DH638)+SUM(BP$634:BP$649)</f>
        <v>69</v>
      </c>
      <c r="EV638" s="79">
        <f t="shared" si="1078"/>
        <v>27</v>
      </c>
      <c r="EW638" s="136">
        <f t="shared" si="1079"/>
        <v>0.76811594202898548</v>
      </c>
      <c r="EX638" s="78"/>
      <c r="EY638" s="80">
        <f t="shared" si="1080"/>
        <v>30</v>
      </c>
      <c r="EZ638" s="80">
        <f t="shared" si="1081"/>
        <v>11</v>
      </c>
      <c r="FA638" s="80">
        <f t="shared" si="1082"/>
        <v>5</v>
      </c>
      <c r="FB638" s="80">
        <f t="shared" si="1083"/>
        <v>14</v>
      </c>
      <c r="FC638" s="80">
        <f t="shared" si="1084"/>
        <v>53</v>
      </c>
      <c r="FD638" s="80">
        <f t="shared" si="1085"/>
        <v>69</v>
      </c>
      <c r="FE638" s="80">
        <f t="shared" si="1086"/>
        <v>27</v>
      </c>
      <c r="FF638" s="80">
        <f t="shared" si="1087"/>
        <v>0.76811594202898548</v>
      </c>
      <c r="FH638" s="54">
        <f t="shared" si="1094"/>
        <v>0</v>
      </c>
      <c r="FI638" s="54">
        <f t="shared" si="1095"/>
        <v>0</v>
      </c>
      <c r="FJ638" s="54">
        <f t="shared" si="1088"/>
        <v>0</v>
      </c>
      <c r="FK638" s="54">
        <f t="shared" si="1088"/>
        <v>0</v>
      </c>
      <c r="FL638" s="54">
        <f t="shared" si="1088"/>
        <v>0</v>
      </c>
      <c r="FM638" s="54">
        <f t="shared" si="1088"/>
        <v>0</v>
      </c>
      <c r="FN638" s="54">
        <f t="shared" si="1088"/>
        <v>0</v>
      </c>
      <c r="FO638" s="54">
        <f t="shared" si="1088"/>
        <v>0</v>
      </c>
      <c r="FQ638" s="54" t="str">
        <f t="shared" si="1008"/>
        <v/>
      </c>
      <c r="FR638" s="54" t="str">
        <f t="shared" si="1009"/>
        <v/>
      </c>
      <c r="FS638" s="54" t="str">
        <f t="shared" si="1068"/>
        <v/>
      </c>
      <c r="FT638" s="54" t="str">
        <f t="shared" si="1068"/>
        <v/>
      </c>
      <c r="FU638" s="54" t="str">
        <f t="shared" si="1068"/>
        <v/>
      </c>
      <c r="FV638" s="54" t="str">
        <f t="shared" si="1068"/>
        <v/>
      </c>
      <c r="FW638" s="54" t="str">
        <f t="shared" si="1068"/>
        <v/>
      </c>
      <c r="FX638" s="54" t="str">
        <f t="shared" si="1068"/>
        <v/>
      </c>
      <c r="FY638" s="54" t="s">
        <v>1149</v>
      </c>
      <c r="FZ638" s="58"/>
      <c r="GA638" s="59"/>
      <c r="GB638" s="433" t="s">
        <v>1466</v>
      </c>
      <c r="GC638" s="433"/>
      <c r="GD638" s="433"/>
      <c r="GE638" s="433"/>
      <c r="GF638" s="433"/>
      <c r="GG638" s="433"/>
      <c r="GH638" s="433"/>
      <c r="GI638" s="433"/>
    </row>
    <row r="639" spans="1:192" s="54" customFormat="1" ht="12" x14ac:dyDescent="0.25">
      <c r="A639" s="54">
        <v>6</v>
      </c>
      <c r="B639" s="54" t="s">
        <v>1254</v>
      </c>
      <c r="C639" s="56">
        <v>30</v>
      </c>
      <c r="D639" s="56">
        <v>14</v>
      </c>
      <c r="E639" s="56">
        <v>7</v>
      </c>
      <c r="F639" s="56">
        <v>9</v>
      </c>
      <c r="G639" s="56">
        <v>60</v>
      </c>
      <c r="H639" s="56">
        <v>54</v>
      </c>
      <c r="I639" s="57">
        <v>35</v>
      </c>
      <c r="J639" s="69">
        <f t="shared" si="1069"/>
        <v>1.1111111111111112</v>
      </c>
      <c r="L639" s="82" t="s">
        <v>1467</v>
      </c>
      <c r="M639" s="253" t="s">
        <v>74</v>
      </c>
      <c r="N639" s="59" t="s">
        <v>101</v>
      </c>
      <c r="O639" s="59" t="s">
        <v>77</v>
      </c>
      <c r="P639" s="84" t="s">
        <v>125</v>
      </c>
      <c r="Q639" s="59" t="s">
        <v>77</v>
      </c>
      <c r="R639" s="83"/>
      <c r="S639" s="59" t="s">
        <v>177</v>
      </c>
      <c r="T639" s="59" t="s">
        <v>125</v>
      </c>
      <c r="U639" s="59" t="s">
        <v>206</v>
      </c>
      <c r="V639" s="59" t="s">
        <v>77</v>
      </c>
      <c r="W639" s="59" t="s">
        <v>74</v>
      </c>
      <c r="X639" s="59" t="s">
        <v>148</v>
      </c>
      <c r="Y639" s="59" t="s">
        <v>150</v>
      </c>
      <c r="Z639" s="59" t="s">
        <v>62</v>
      </c>
      <c r="AA639" s="59" t="s">
        <v>459</v>
      </c>
      <c r="AB639" s="85" t="s">
        <v>177</v>
      </c>
      <c r="AL639" s="82" t="s">
        <v>1467</v>
      </c>
      <c r="AM639" s="253" t="s">
        <v>368</v>
      </c>
      <c r="AN639" s="59" t="s">
        <v>373</v>
      </c>
      <c r="AO639" s="59" t="s">
        <v>402</v>
      </c>
      <c r="AP639" s="84" t="s">
        <v>386</v>
      </c>
      <c r="AQ639" s="59" t="s">
        <v>171</v>
      </c>
      <c r="AR639" s="249"/>
      <c r="AS639" s="59" t="s">
        <v>372</v>
      </c>
      <c r="AT639" s="59" t="s">
        <v>401</v>
      </c>
      <c r="AU639" s="59" t="s">
        <v>414</v>
      </c>
      <c r="AV639" s="59" t="s">
        <v>365</v>
      </c>
      <c r="AW639" s="59" t="s">
        <v>517</v>
      </c>
      <c r="AX639" s="59" t="s">
        <v>381</v>
      </c>
      <c r="AY639" s="59" t="s">
        <v>93</v>
      </c>
      <c r="AZ639" s="59" t="s">
        <v>366</v>
      </c>
      <c r="BA639" s="59" t="s">
        <v>413</v>
      </c>
      <c r="BB639" s="85" t="s">
        <v>202</v>
      </c>
      <c r="BL639" s="90">
        <f t="shared" si="1089"/>
        <v>1</v>
      </c>
      <c r="BM639" s="77">
        <f t="shared" si="1089"/>
        <v>3</v>
      </c>
      <c r="BN639" s="77">
        <f t="shared" si="1089"/>
        <v>2</v>
      </c>
      <c r="BO639" s="77">
        <f t="shared" si="1089"/>
        <v>5</v>
      </c>
      <c r="BP639" s="77">
        <f t="shared" si="1089"/>
        <v>2</v>
      </c>
      <c r="BQ639" s="91"/>
      <c r="BR639" s="77">
        <f t="shared" si="1070"/>
        <v>2</v>
      </c>
      <c r="BS639" s="77">
        <f t="shared" si="1070"/>
        <v>5</v>
      </c>
      <c r="BT639" s="77">
        <f t="shared" si="1070"/>
        <v>1</v>
      </c>
      <c r="BU639" s="77">
        <f t="shared" si="1070"/>
        <v>2</v>
      </c>
      <c r="BV639" s="77">
        <f t="shared" si="1070"/>
        <v>1</v>
      </c>
      <c r="BW639" s="77">
        <f t="shared" si="1070"/>
        <v>0</v>
      </c>
      <c r="BX639" s="77">
        <f t="shared" si="1070"/>
        <v>3</v>
      </c>
      <c r="BY639" s="77">
        <f t="shared" si="1070"/>
        <v>1</v>
      </c>
      <c r="BZ639" s="77">
        <f t="shared" si="1070"/>
        <v>5</v>
      </c>
      <c r="CA639" s="92">
        <f t="shared" si="1070"/>
        <v>2</v>
      </c>
      <c r="CB639" s="77"/>
      <c r="CC639" s="77"/>
      <c r="CD639" s="77"/>
      <c r="CE639" s="77"/>
      <c r="CF639" s="77"/>
      <c r="CG639" s="77"/>
      <c r="CH639" s="77"/>
      <c r="CI639" s="77"/>
      <c r="CJ639" s="78"/>
      <c r="CK639" s="90">
        <f t="shared" si="1090"/>
        <v>2</v>
      </c>
      <c r="CL639" s="77">
        <f t="shared" si="1090"/>
        <v>2</v>
      </c>
      <c r="CM639" s="77">
        <f t="shared" si="1090"/>
        <v>1</v>
      </c>
      <c r="CN639" s="77">
        <f t="shared" si="1090"/>
        <v>0</v>
      </c>
      <c r="CO639" s="77">
        <f t="shared" si="1090"/>
        <v>1</v>
      </c>
      <c r="CP639" s="91"/>
      <c r="CQ639" s="77">
        <f t="shared" si="1071"/>
        <v>0</v>
      </c>
      <c r="CR639" s="77">
        <f t="shared" si="1071"/>
        <v>0</v>
      </c>
      <c r="CS639" s="77">
        <f t="shared" si="1071"/>
        <v>4</v>
      </c>
      <c r="CT639" s="77">
        <f t="shared" si="1071"/>
        <v>1</v>
      </c>
      <c r="CU639" s="77">
        <f t="shared" si="1071"/>
        <v>2</v>
      </c>
      <c r="CV639" s="77">
        <f t="shared" si="1071"/>
        <v>1</v>
      </c>
      <c r="CW639" s="77">
        <f t="shared" si="1071"/>
        <v>1</v>
      </c>
      <c r="CX639" s="77">
        <f t="shared" si="1071"/>
        <v>1</v>
      </c>
      <c r="CY639" s="77">
        <f t="shared" si="1071"/>
        <v>3</v>
      </c>
      <c r="CZ639" s="92">
        <f t="shared" si="1071"/>
        <v>0</v>
      </c>
      <c r="DA639" s="77"/>
      <c r="DB639" s="77"/>
      <c r="DC639" s="77"/>
      <c r="DD639" s="77"/>
      <c r="DE639" s="77"/>
      <c r="DF639" s="77"/>
      <c r="DG639" s="77"/>
      <c r="DH639" s="77"/>
      <c r="DJ639" s="90" t="str">
        <f t="shared" si="1091"/>
        <v>A</v>
      </c>
      <c r="DK639" s="77" t="str">
        <f t="shared" si="1091"/>
        <v>H</v>
      </c>
      <c r="DL639" s="77" t="str">
        <f t="shared" si="1091"/>
        <v>H</v>
      </c>
      <c r="DM639" s="77" t="str">
        <f t="shared" si="1091"/>
        <v>H</v>
      </c>
      <c r="DN639" s="77" t="str">
        <f t="shared" si="1091"/>
        <v>H</v>
      </c>
      <c r="DO639" s="91"/>
      <c r="DP639" s="77" t="str">
        <f t="shared" si="1072"/>
        <v>H</v>
      </c>
      <c r="DQ639" s="77" t="str">
        <f t="shared" si="1072"/>
        <v>H</v>
      </c>
      <c r="DR639" s="77" t="str">
        <f t="shared" si="1072"/>
        <v>A</v>
      </c>
      <c r="DS639" s="77" t="str">
        <f t="shared" si="1072"/>
        <v>H</v>
      </c>
      <c r="DT639" s="77" t="str">
        <f t="shared" si="1072"/>
        <v>A</v>
      </c>
      <c r="DU639" s="77" t="str">
        <f t="shared" si="1072"/>
        <v>A</v>
      </c>
      <c r="DV639" s="77" t="str">
        <f t="shared" si="1072"/>
        <v>H</v>
      </c>
      <c r="DW639" s="77" t="str">
        <f t="shared" si="1072"/>
        <v>D</v>
      </c>
      <c r="DX639" s="77" t="str">
        <f t="shared" si="1072"/>
        <v>H</v>
      </c>
      <c r="DY639" s="92" t="str">
        <f t="shared" si="1072"/>
        <v>H</v>
      </c>
      <c r="DZ639" s="56"/>
      <c r="EA639" s="56"/>
      <c r="EB639" s="56"/>
      <c r="EC639" s="56"/>
      <c r="ED639" s="56"/>
      <c r="EE639" s="56"/>
      <c r="EF639" s="56"/>
      <c r="EG639" s="56"/>
      <c r="EI639" s="53" t="str">
        <f t="shared" si="1073"/>
        <v>Harlow Town</v>
      </c>
      <c r="EJ639" s="79">
        <f t="shared" si="1092"/>
        <v>30</v>
      </c>
      <c r="EK639" s="80">
        <f t="shared" si="1074"/>
        <v>10</v>
      </c>
      <c r="EL639" s="80">
        <f t="shared" si="1075"/>
        <v>1</v>
      </c>
      <c r="EM639" s="80">
        <f t="shared" si="1076"/>
        <v>4</v>
      </c>
      <c r="EN639" s="80">
        <f>COUNTIF(DO$634:DO$649,"A")</f>
        <v>2</v>
      </c>
      <c r="EO639" s="80">
        <f>COUNTIF(DO$634:DO$649,"D")</f>
        <v>3</v>
      </c>
      <c r="EP639" s="80">
        <f>COUNTIF(DO$634:DO$649,"H")</f>
        <v>10</v>
      </c>
      <c r="EQ639" s="79">
        <f t="shared" si="1093"/>
        <v>12</v>
      </c>
      <c r="ER639" s="79">
        <f t="shared" si="1077"/>
        <v>4</v>
      </c>
      <c r="ES639" s="79">
        <f t="shared" si="1077"/>
        <v>14</v>
      </c>
      <c r="ET639" s="81">
        <f>SUM($BL639:$CI639)+SUM(CP$634:CP$649)</f>
        <v>54</v>
      </c>
      <c r="EU639" s="81">
        <f>SUM($CK639:$DH639)+SUM(BQ$634:BQ$649)</f>
        <v>60</v>
      </c>
      <c r="EV639" s="79">
        <f t="shared" si="1078"/>
        <v>28</v>
      </c>
      <c r="EW639" s="136">
        <f t="shared" si="1079"/>
        <v>0.9</v>
      </c>
      <c r="EX639" s="78"/>
      <c r="EY639" s="80">
        <f t="shared" si="1080"/>
        <v>30</v>
      </c>
      <c r="EZ639" s="80">
        <f t="shared" si="1081"/>
        <v>12</v>
      </c>
      <c r="FA639" s="80">
        <f t="shared" si="1082"/>
        <v>4</v>
      </c>
      <c r="FB639" s="80">
        <f t="shared" si="1083"/>
        <v>14</v>
      </c>
      <c r="FC639" s="80">
        <f t="shared" si="1084"/>
        <v>54</v>
      </c>
      <c r="FD639" s="80">
        <f t="shared" si="1085"/>
        <v>60</v>
      </c>
      <c r="FE639" s="80">
        <f t="shared" si="1086"/>
        <v>28</v>
      </c>
      <c r="FF639" s="80">
        <f t="shared" si="1087"/>
        <v>0.9</v>
      </c>
      <c r="FH639" s="54">
        <f t="shared" si="1094"/>
        <v>0</v>
      </c>
      <c r="FI639" s="54">
        <f t="shared" si="1095"/>
        <v>0</v>
      </c>
      <c r="FJ639" s="54">
        <f t="shared" si="1088"/>
        <v>0</v>
      </c>
      <c r="FK639" s="54">
        <f t="shared" si="1088"/>
        <v>0</v>
      </c>
      <c r="FL639" s="54">
        <f t="shared" si="1088"/>
        <v>0</v>
      </c>
      <c r="FM639" s="54">
        <f t="shared" si="1088"/>
        <v>0</v>
      </c>
      <c r="FN639" s="54">
        <f t="shared" si="1088"/>
        <v>0</v>
      </c>
      <c r="FO639" s="54">
        <f t="shared" si="1088"/>
        <v>0</v>
      </c>
      <c r="FQ639" s="54" t="str">
        <f t="shared" si="1008"/>
        <v/>
      </c>
      <c r="FR639" s="54" t="str">
        <f t="shared" si="1009"/>
        <v/>
      </c>
      <c r="FS639" s="54" t="str">
        <f t="shared" si="1068"/>
        <v/>
      </c>
      <c r="FT639" s="54" t="str">
        <f t="shared" si="1068"/>
        <v/>
      </c>
      <c r="FU639" s="54" t="str">
        <f t="shared" si="1068"/>
        <v/>
      </c>
      <c r="FV639" s="54" t="str">
        <f t="shared" si="1068"/>
        <v/>
      </c>
      <c r="FW639" s="54" t="str">
        <f t="shared" si="1068"/>
        <v/>
      </c>
      <c r="FX639" s="54" t="str">
        <f t="shared" si="1068"/>
        <v/>
      </c>
      <c r="FY639" s="54" t="s">
        <v>1151</v>
      </c>
      <c r="FZ639" s="58"/>
      <c r="GA639" s="59"/>
      <c r="GB639" s="433" t="s">
        <v>1468</v>
      </c>
      <c r="GC639" s="433"/>
      <c r="GD639" s="433"/>
      <c r="GE639" s="433"/>
      <c r="GF639" s="433"/>
      <c r="GG639" s="433"/>
      <c r="GH639" s="433"/>
      <c r="GI639" s="433"/>
    </row>
    <row r="640" spans="1:192" s="54" customFormat="1" ht="12" x14ac:dyDescent="0.25">
      <c r="A640" s="54">
        <v>7</v>
      </c>
      <c r="B640" s="54" t="s">
        <v>1448</v>
      </c>
      <c r="C640" s="56">
        <v>30</v>
      </c>
      <c r="D640" s="56">
        <v>12</v>
      </c>
      <c r="E640" s="56">
        <v>5</v>
      </c>
      <c r="F640" s="56">
        <v>13</v>
      </c>
      <c r="G640" s="56">
        <v>54</v>
      </c>
      <c r="H640" s="56">
        <v>56</v>
      </c>
      <c r="I640" s="57">
        <v>29</v>
      </c>
      <c r="J640" s="69">
        <f t="shared" si="1069"/>
        <v>0.9642857142857143</v>
      </c>
      <c r="L640" s="82" t="s">
        <v>1469</v>
      </c>
      <c r="M640" s="253" t="s">
        <v>148</v>
      </c>
      <c r="N640" s="59" t="s">
        <v>58</v>
      </c>
      <c r="O640" s="59" t="s">
        <v>186</v>
      </c>
      <c r="P640" s="84" t="s">
        <v>74</v>
      </c>
      <c r="Q640" s="59" t="s">
        <v>75</v>
      </c>
      <c r="R640" s="59" t="s">
        <v>101</v>
      </c>
      <c r="S640" s="83"/>
      <c r="T640" s="59" t="s">
        <v>86</v>
      </c>
      <c r="U640" s="59" t="s">
        <v>200</v>
      </c>
      <c r="V640" s="59" t="s">
        <v>100</v>
      </c>
      <c r="W640" s="59" t="s">
        <v>103</v>
      </c>
      <c r="X640" s="59" t="s">
        <v>102</v>
      </c>
      <c r="Y640" s="59" t="s">
        <v>99</v>
      </c>
      <c r="Z640" s="59" t="s">
        <v>177</v>
      </c>
      <c r="AA640" s="59" t="s">
        <v>176</v>
      </c>
      <c r="AB640" s="85" t="s">
        <v>99</v>
      </c>
      <c r="AL640" s="82" t="s">
        <v>1469</v>
      </c>
      <c r="AM640" s="253" t="s">
        <v>381</v>
      </c>
      <c r="AN640" s="59" t="s">
        <v>371</v>
      </c>
      <c r="AO640" s="59" t="s">
        <v>414</v>
      </c>
      <c r="AP640" s="84" t="s">
        <v>191</v>
      </c>
      <c r="AQ640" s="59" t="s">
        <v>402</v>
      </c>
      <c r="AR640" s="59" t="s">
        <v>393</v>
      </c>
      <c r="AS640" s="249"/>
      <c r="AT640" s="59" t="s">
        <v>392</v>
      </c>
      <c r="AU640" s="59" t="s">
        <v>404</v>
      </c>
      <c r="AV640" s="59" t="s">
        <v>1192</v>
      </c>
      <c r="AW640" s="59" t="s">
        <v>385</v>
      </c>
      <c r="AX640" s="59" t="s">
        <v>272</v>
      </c>
      <c r="AY640" s="59" t="s">
        <v>403</v>
      </c>
      <c r="AZ640" s="59" t="s">
        <v>412</v>
      </c>
      <c r="BA640" s="59" t="s">
        <v>506</v>
      </c>
      <c r="BB640" s="85" t="s">
        <v>262</v>
      </c>
      <c r="BL640" s="90">
        <f t="shared" si="1089"/>
        <v>0</v>
      </c>
      <c r="BM640" s="77">
        <f t="shared" si="1089"/>
        <v>5</v>
      </c>
      <c r="BN640" s="77">
        <f t="shared" si="1089"/>
        <v>3</v>
      </c>
      <c r="BO640" s="77">
        <f t="shared" si="1089"/>
        <v>1</v>
      </c>
      <c r="BP640" s="77">
        <f t="shared" si="1089"/>
        <v>6</v>
      </c>
      <c r="BQ640" s="77">
        <f t="shared" si="1089"/>
        <v>3</v>
      </c>
      <c r="BR640" s="91"/>
      <c r="BS640" s="77">
        <f t="shared" si="1070"/>
        <v>0</v>
      </c>
      <c r="BT640" s="77">
        <f t="shared" si="1070"/>
        <v>2</v>
      </c>
      <c r="BU640" s="77">
        <f t="shared" si="1070"/>
        <v>4</v>
      </c>
      <c r="BV640" s="77">
        <f t="shared" si="1070"/>
        <v>1</v>
      </c>
      <c r="BW640" s="77">
        <f t="shared" si="1070"/>
        <v>2</v>
      </c>
      <c r="BX640" s="77">
        <f t="shared" si="1070"/>
        <v>1</v>
      </c>
      <c r="BY640" s="77">
        <f t="shared" si="1070"/>
        <v>2</v>
      </c>
      <c r="BZ640" s="77">
        <f t="shared" si="1070"/>
        <v>2</v>
      </c>
      <c r="CA640" s="92">
        <f t="shared" si="1070"/>
        <v>1</v>
      </c>
      <c r="CB640" s="77"/>
      <c r="CC640" s="77"/>
      <c r="CD640" s="77"/>
      <c r="CE640" s="77"/>
      <c r="CF640" s="77"/>
      <c r="CG640" s="77"/>
      <c r="CH640" s="77"/>
      <c r="CI640" s="77"/>
      <c r="CJ640" s="78"/>
      <c r="CK640" s="90">
        <f t="shared" si="1090"/>
        <v>1</v>
      </c>
      <c r="CL640" s="77">
        <f t="shared" si="1090"/>
        <v>1</v>
      </c>
      <c r="CM640" s="77">
        <f t="shared" si="1090"/>
        <v>4</v>
      </c>
      <c r="CN640" s="77">
        <f t="shared" si="1090"/>
        <v>2</v>
      </c>
      <c r="CO640" s="77">
        <f t="shared" si="1090"/>
        <v>4</v>
      </c>
      <c r="CP640" s="77">
        <f t="shared" si="1090"/>
        <v>2</v>
      </c>
      <c r="CQ640" s="91"/>
      <c r="CR640" s="77">
        <f t="shared" si="1071"/>
        <v>3</v>
      </c>
      <c r="CS640" s="77">
        <f t="shared" si="1071"/>
        <v>2</v>
      </c>
      <c r="CT640" s="77">
        <f t="shared" si="1071"/>
        <v>3</v>
      </c>
      <c r="CU640" s="77">
        <f t="shared" si="1071"/>
        <v>3</v>
      </c>
      <c r="CV640" s="77">
        <f t="shared" si="1071"/>
        <v>4</v>
      </c>
      <c r="CW640" s="77">
        <f t="shared" si="1071"/>
        <v>0</v>
      </c>
      <c r="CX640" s="77">
        <f t="shared" si="1071"/>
        <v>0</v>
      </c>
      <c r="CY640" s="77">
        <f t="shared" si="1071"/>
        <v>3</v>
      </c>
      <c r="CZ640" s="92">
        <f t="shared" si="1071"/>
        <v>0</v>
      </c>
      <c r="DA640" s="77"/>
      <c r="DB640" s="77"/>
      <c r="DC640" s="77"/>
      <c r="DD640" s="77"/>
      <c r="DE640" s="77"/>
      <c r="DF640" s="77"/>
      <c r="DG640" s="77"/>
      <c r="DH640" s="77"/>
      <c r="DJ640" s="90" t="str">
        <f t="shared" si="1091"/>
        <v>A</v>
      </c>
      <c r="DK640" s="77" t="str">
        <f t="shared" si="1091"/>
        <v>H</v>
      </c>
      <c r="DL640" s="77" t="str">
        <f t="shared" si="1091"/>
        <v>A</v>
      </c>
      <c r="DM640" s="77" t="str">
        <f t="shared" si="1091"/>
        <v>A</v>
      </c>
      <c r="DN640" s="77" t="str">
        <f t="shared" si="1091"/>
        <v>H</v>
      </c>
      <c r="DO640" s="77" t="str">
        <f t="shared" si="1091"/>
        <v>H</v>
      </c>
      <c r="DP640" s="91"/>
      <c r="DQ640" s="77" t="str">
        <f t="shared" si="1072"/>
        <v>A</v>
      </c>
      <c r="DR640" s="77" t="str">
        <f t="shared" si="1072"/>
        <v>D</v>
      </c>
      <c r="DS640" s="77" t="str">
        <f t="shared" si="1072"/>
        <v>H</v>
      </c>
      <c r="DT640" s="77" t="str">
        <f t="shared" si="1072"/>
        <v>A</v>
      </c>
      <c r="DU640" s="77" t="str">
        <f t="shared" si="1072"/>
        <v>A</v>
      </c>
      <c r="DV640" s="77" t="str">
        <f t="shared" si="1072"/>
        <v>H</v>
      </c>
      <c r="DW640" s="77" t="str">
        <f t="shared" si="1072"/>
        <v>H</v>
      </c>
      <c r="DX640" s="77" t="str">
        <f t="shared" si="1072"/>
        <v>A</v>
      </c>
      <c r="DY640" s="92" t="str">
        <f t="shared" si="1072"/>
        <v>H</v>
      </c>
      <c r="DZ640" s="56"/>
      <c r="EA640" s="56"/>
      <c r="EB640" s="56"/>
      <c r="EC640" s="56"/>
      <c r="ED640" s="56"/>
      <c r="EE640" s="56"/>
      <c r="EF640" s="56"/>
      <c r="EG640" s="56"/>
      <c r="EI640" s="53" t="str">
        <f t="shared" si="1073"/>
        <v>Harrow Town</v>
      </c>
      <c r="EJ640" s="79">
        <f t="shared" si="1092"/>
        <v>30</v>
      </c>
      <c r="EK640" s="80">
        <f t="shared" si="1074"/>
        <v>7</v>
      </c>
      <c r="EL640" s="80">
        <f t="shared" si="1075"/>
        <v>1</v>
      </c>
      <c r="EM640" s="80">
        <f t="shared" si="1076"/>
        <v>7</v>
      </c>
      <c r="EN640" s="80">
        <f>COUNTIF(DP$634:DP$649,"A")</f>
        <v>3</v>
      </c>
      <c r="EO640" s="80">
        <f>COUNTIF(DP$634:DP$649,"D")</f>
        <v>2</v>
      </c>
      <c r="EP640" s="80">
        <f>COUNTIF(DP$634:DP$649,"H")</f>
        <v>10</v>
      </c>
      <c r="EQ640" s="79">
        <f t="shared" si="1093"/>
        <v>10</v>
      </c>
      <c r="ER640" s="79">
        <f t="shared" si="1077"/>
        <v>3</v>
      </c>
      <c r="ES640" s="79">
        <f t="shared" si="1077"/>
        <v>17</v>
      </c>
      <c r="ET640" s="81">
        <f>SUM($BL640:$CI640)+SUM(CQ$634:CQ$649)</f>
        <v>50</v>
      </c>
      <c r="EU640" s="81">
        <f>SUM($CK640:$DH640)+SUM(BR$634:BR$649)</f>
        <v>71</v>
      </c>
      <c r="EV640" s="79">
        <f t="shared" si="1078"/>
        <v>23</v>
      </c>
      <c r="EW640" s="136">
        <f t="shared" si="1079"/>
        <v>0.70422535211267601</v>
      </c>
      <c r="EX640" s="78"/>
      <c r="EY640" s="80">
        <f t="shared" si="1080"/>
        <v>30</v>
      </c>
      <c r="EZ640" s="80">
        <f t="shared" si="1081"/>
        <v>10</v>
      </c>
      <c r="FA640" s="80">
        <f t="shared" si="1082"/>
        <v>3</v>
      </c>
      <c r="FB640" s="80">
        <f t="shared" si="1083"/>
        <v>17</v>
      </c>
      <c r="FC640" s="80">
        <f t="shared" si="1084"/>
        <v>50</v>
      </c>
      <c r="FD640" s="80">
        <f t="shared" si="1085"/>
        <v>71</v>
      </c>
      <c r="FE640" s="80">
        <f t="shared" si="1086"/>
        <v>23</v>
      </c>
      <c r="FF640" s="80">
        <f t="shared" si="1087"/>
        <v>0.70422535211267601</v>
      </c>
      <c r="FH640" s="54">
        <f t="shared" si="1094"/>
        <v>0</v>
      </c>
      <c r="FI640" s="54">
        <f t="shared" si="1095"/>
        <v>0</v>
      </c>
      <c r="FJ640" s="54">
        <f t="shared" si="1088"/>
        <v>0</v>
      </c>
      <c r="FK640" s="54">
        <f t="shared" si="1088"/>
        <v>0</v>
      </c>
      <c r="FL640" s="54">
        <f t="shared" si="1088"/>
        <v>0</v>
      </c>
      <c r="FM640" s="54">
        <f t="shared" si="1088"/>
        <v>0</v>
      </c>
      <c r="FN640" s="54">
        <f t="shared" si="1088"/>
        <v>0</v>
      </c>
      <c r="FO640" s="54">
        <f t="shared" si="1088"/>
        <v>0</v>
      </c>
      <c r="FQ640" s="54" t="str">
        <f t="shared" si="1008"/>
        <v/>
      </c>
      <c r="FR640" s="54" t="str">
        <f t="shared" si="1009"/>
        <v/>
      </c>
      <c r="FS640" s="54" t="str">
        <f t="shared" si="1068"/>
        <v/>
      </c>
      <c r="FT640" s="54" t="str">
        <f t="shared" si="1068"/>
        <v/>
      </c>
      <c r="FU640" s="54" t="str">
        <f t="shared" si="1068"/>
        <v/>
      </c>
      <c r="FV640" s="54" t="str">
        <f t="shared" si="1068"/>
        <v/>
      </c>
      <c r="FW640" s="54" t="str">
        <f t="shared" si="1068"/>
        <v/>
      </c>
      <c r="FX640" s="54" t="str">
        <f t="shared" si="1068"/>
        <v/>
      </c>
      <c r="FY640" s="54" t="s">
        <v>1339</v>
      </c>
      <c r="FZ640" s="58"/>
      <c r="GA640" s="59"/>
      <c r="GB640" s="433" t="s">
        <v>1470</v>
      </c>
      <c r="GC640" s="433"/>
      <c r="GD640" s="433"/>
      <c r="GE640" s="433"/>
      <c r="GF640" s="433"/>
      <c r="GG640" s="433"/>
      <c r="GH640" s="433"/>
      <c r="GI640" s="433"/>
    </row>
    <row r="641" spans="1:192" s="54" customFormat="1" ht="12" x14ac:dyDescent="0.25">
      <c r="A641" s="54">
        <v>8</v>
      </c>
      <c r="B641" s="54" t="s">
        <v>1467</v>
      </c>
      <c r="C641" s="56">
        <v>30</v>
      </c>
      <c r="D641" s="56">
        <v>12</v>
      </c>
      <c r="E641" s="56">
        <v>4</v>
      </c>
      <c r="F641" s="56">
        <v>14</v>
      </c>
      <c r="G641" s="56">
        <v>54</v>
      </c>
      <c r="H641" s="56">
        <v>60</v>
      </c>
      <c r="I641" s="57">
        <v>28</v>
      </c>
      <c r="J641" s="69">
        <f t="shared" si="1069"/>
        <v>0.9</v>
      </c>
      <c r="L641" s="82" t="s">
        <v>1465</v>
      </c>
      <c r="M641" s="253" t="s">
        <v>76</v>
      </c>
      <c r="N641" s="59" t="s">
        <v>59</v>
      </c>
      <c r="O641" s="59" t="s">
        <v>77</v>
      </c>
      <c r="P641" s="84" t="s">
        <v>150</v>
      </c>
      <c r="Q641" s="59" t="s">
        <v>58</v>
      </c>
      <c r="R641" s="59" t="s">
        <v>89</v>
      </c>
      <c r="S641" s="59" t="s">
        <v>89</v>
      </c>
      <c r="T641" s="83"/>
      <c r="U641" s="59" t="s">
        <v>74</v>
      </c>
      <c r="V641" s="59" t="s">
        <v>77</v>
      </c>
      <c r="W641" s="59" t="s">
        <v>177</v>
      </c>
      <c r="X641" s="59" t="s">
        <v>87</v>
      </c>
      <c r="Y641" s="59" t="s">
        <v>150</v>
      </c>
      <c r="Z641" s="59" t="s">
        <v>200</v>
      </c>
      <c r="AA641" s="59" t="s">
        <v>200</v>
      </c>
      <c r="AB641" s="85" t="s">
        <v>148</v>
      </c>
      <c r="AL641" s="82" t="s">
        <v>1465</v>
      </c>
      <c r="AM641" s="253" t="s">
        <v>169</v>
      </c>
      <c r="AN641" s="59" t="s">
        <v>414</v>
      </c>
      <c r="AO641" s="59" t="s">
        <v>373</v>
      </c>
      <c r="AP641" s="84" t="s">
        <v>402</v>
      </c>
      <c r="AQ641" s="59" t="s">
        <v>385</v>
      </c>
      <c r="AR641" s="59" t="s">
        <v>272</v>
      </c>
      <c r="AS641" s="59" t="s">
        <v>413</v>
      </c>
      <c r="AT641" s="249"/>
      <c r="AU641" s="59" t="s">
        <v>372</v>
      </c>
      <c r="AV641" s="59" t="s">
        <v>404</v>
      </c>
      <c r="AW641" s="59" t="s">
        <v>191</v>
      </c>
      <c r="AX641" s="59" t="s">
        <v>379</v>
      </c>
      <c r="AY641" s="59" t="s">
        <v>171</v>
      </c>
      <c r="AZ641" s="59" t="s">
        <v>365</v>
      </c>
      <c r="BA641" s="59" t="s">
        <v>386</v>
      </c>
      <c r="BB641" s="85" t="s">
        <v>589</v>
      </c>
      <c r="BL641" s="90">
        <f t="shared" si="1089"/>
        <v>0</v>
      </c>
      <c r="BM641" s="77">
        <f t="shared" si="1089"/>
        <v>4</v>
      </c>
      <c r="BN641" s="77">
        <f t="shared" si="1089"/>
        <v>2</v>
      </c>
      <c r="BO641" s="77">
        <f t="shared" si="1089"/>
        <v>3</v>
      </c>
      <c r="BP641" s="77">
        <f t="shared" si="1089"/>
        <v>5</v>
      </c>
      <c r="BQ641" s="77">
        <f t="shared" si="1089"/>
        <v>3</v>
      </c>
      <c r="BR641" s="77">
        <f t="shared" si="1089"/>
        <v>3</v>
      </c>
      <c r="BS641" s="91"/>
      <c r="BT641" s="77">
        <f t="shared" si="1070"/>
        <v>1</v>
      </c>
      <c r="BU641" s="77">
        <f t="shared" si="1070"/>
        <v>2</v>
      </c>
      <c r="BV641" s="77">
        <f t="shared" si="1070"/>
        <v>2</v>
      </c>
      <c r="BW641" s="77">
        <f t="shared" si="1070"/>
        <v>3</v>
      </c>
      <c r="BX641" s="77">
        <f t="shared" si="1070"/>
        <v>3</v>
      </c>
      <c r="BY641" s="77">
        <f t="shared" si="1070"/>
        <v>2</v>
      </c>
      <c r="BZ641" s="77">
        <f t="shared" si="1070"/>
        <v>2</v>
      </c>
      <c r="CA641" s="92">
        <f t="shared" si="1070"/>
        <v>0</v>
      </c>
      <c r="CB641" s="77"/>
      <c r="CC641" s="77"/>
      <c r="CD641" s="77"/>
      <c r="CE641" s="77"/>
      <c r="CF641" s="77"/>
      <c r="CG641" s="77"/>
      <c r="CH641" s="77"/>
      <c r="CI641" s="77"/>
      <c r="CJ641" s="78"/>
      <c r="CK641" s="90">
        <f t="shared" si="1090"/>
        <v>2</v>
      </c>
      <c r="CL641" s="77">
        <f t="shared" si="1090"/>
        <v>0</v>
      </c>
      <c r="CM641" s="77">
        <f t="shared" si="1090"/>
        <v>1</v>
      </c>
      <c r="CN641" s="77">
        <f t="shared" si="1090"/>
        <v>1</v>
      </c>
      <c r="CO641" s="77">
        <f t="shared" si="1090"/>
        <v>1</v>
      </c>
      <c r="CP641" s="77">
        <f t="shared" si="1090"/>
        <v>0</v>
      </c>
      <c r="CQ641" s="77">
        <f t="shared" si="1090"/>
        <v>0</v>
      </c>
      <c r="CR641" s="91"/>
      <c r="CS641" s="77">
        <f t="shared" si="1071"/>
        <v>2</v>
      </c>
      <c r="CT641" s="77">
        <f t="shared" si="1071"/>
        <v>1</v>
      </c>
      <c r="CU641" s="77">
        <f t="shared" si="1071"/>
        <v>0</v>
      </c>
      <c r="CV641" s="77">
        <f t="shared" si="1071"/>
        <v>3</v>
      </c>
      <c r="CW641" s="77">
        <f t="shared" si="1071"/>
        <v>1</v>
      </c>
      <c r="CX641" s="77">
        <f t="shared" si="1071"/>
        <v>2</v>
      </c>
      <c r="CY641" s="77">
        <f t="shared" si="1071"/>
        <v>2</v>
      </c>
      <c r="CZ641" s="92">
        <f t="shared" si="1071"/>
        <v>1</v>
      </c>
      <c r="DA641" s="77"/>
      <c r="DB641" s="77"/>
      <c r="DC641" s="77"/>
      <c r="DD641" s="77"/>
      <c r="DE641" s="77"/>
      <c r="DF641" s="77"/>
      <c r="DG641" s="77"/>
      <c r="DH641" s="77"/>
      <c r="DJ641" s="90" t="str">
        <f t="shared" si="1091"/>
        <v>A</v>
      </c>
      <c r="DK641" s="77" t="str">
        <f t="shared" si="1091"/>
        <v>H</v>
      </c>
      <c r="DL641" s="77" t="str">
        <f t="shared" si="1091"/>
        <v>H</v>
      </c>
      <c r="DM641" s="77" t="str">
        <f t="shared" si="1091"/>
        <v>H</v>
      </c>
      <c r="DN641" s="77" t="str">
        <f t="shared" si="1091"/>
        <v>H</v>
      </c>
      <c r="DO641" s="77" t="str">
        <f t="shared" si="1091"/>
        <v>H</v>
      </c>
      <c r="DP641" s="77" t="str">
        <f t="shared" si="1091"/>
        <v>H</v>
      </c>
      <c r="DQ641" s="91"/>
      <c r="DR641" s="77" t="str">
        <f t="shared" si="1072"/>
        <v>A</v>
      </c>
      <c r="DS641" s="77" t="str">
        <f t="shared" si="1072"/>
        <v>H</v>
      </c>
      <c r="DT641" s="77" t="str">
        <f t="shared" si="1072"/>
        <v>H</v>
      </c>
      <c r="DU641" s="77" t="str">
        <f t="shared" si="1072"/>
        <v>D</v>
      </c>
      <c r="DV641" s="77" t="str">
        <f t="shared" si="1072"/>
        <v>H</v>
      </c>
      <c r="DW641" s="77" t="str">
        <f t="shared" si="1072"/>
        <v>D</v>
      </c>
      <c r="DX641" s="77" t="str">
        <f t="shared" si="1072"/>
        <v>D</v>
      </c>
      <c r="DY641" s="92" t="str">
        <f t="shared" si="1072"/>
        <v>A</v>
      </c>
      <c r="DZ641" s="56"/>
      <c r="EA641" s="56"/>
      <c r="EB641" s="56"/>
      <c r="EC641" s="56"/>
      <c r="ED641" s="56"/>
      <c r="EE641" s="56"/>
      <c r="EF641" s="56"/>
      <c r="EG641" s="56"/>
      <c r="EI641" s="53" t="str">
        <f t="shared" si="1073"/>
        <v>Hemel Hempstead Town</v>
      </c>
      <c r="EJ641" s="79">
        <f t="shared" si="1092"/>
        <v>30</v>
      </c>
      <c r="EK641" s="80">
        <f t="shared" si="1074"/>
        <v>9</v>
      </c>
      <c r="EL641" s="80">
        <f t="shared" si="1075"/>
        <v>3</v>
      </c>
      <c r="EM641" s="80">
        <f t="shared" si="1076"/>
        <v>3</v>
      </c>
      <c r="EN641" s="80">
        <f>COUNTIF(DQ$634:DQ$649,"A")</f>
        <v>6</v>
      </c>
      <c r="EO641" s="80">
        <f>COUNTIF(DQ$634:DQ$649,"D")</f>
        <v>3</v>
      </c>
      <c r="EP641" s="80">
        <f>COUNTIF(DQ$634:DQ$649,"H")</f>
        <v>6</v>
      </c>
      <c r="EQ641" s="79">
        <f t="shared" si="1093"/>
        <v>15</v>
      </c>
      <c r="ER641" s="79">
        <f t="shared" si="1077"/>
        <v>6</v>
      </c>
      <c r="ES641" s="79">
        <f t="shared" si="1077"/>
        <v>9</v>
      </c>
      <c r="ET641" s="81">
        <f>SUM($BL641:$CI641)+SUM(CR$634:CR$649)</f>
        <v>59</v>
      </c>
      <c r="EU641" s="81">
        <f>SUM($CK641:$DH641)+SUM(BS$634:BS$649)</f>
        <v>43</v>
      </c>
      <c r="EV641" s="79">
        <f t="shared" si="1078"/>
        <v>36</v>
      </c>
      <c r="EW641" s="136">
        <f t="shared" si="1079"/>
        <v>1.3720930232558139</v>
      </c>
      <c r="EX641" s="78"/>
      <c r="EY641" s="80">
        <f t="shared" si="1080"/>
        <v>30</v>
      </c>
      <c r="EZ641" s="80">
        <f t="shared" si="1081"/>
        <v>15</v>
      </c>
      <c r="FA641" s="80">
        <f t="shared" si="1082"/>
        <v>6</v>
      </c>
      <c r="FB641" s="80">
        <f t="shared" si="1083"/>
        <v>9</v>
      </c>
      <c r="FC641" s="80">
        <f t="shared" si="1084"/>
        <v>59</v>
      </c>
      <c r="FD641" s="80">
        <f t="shared" si="1085"/>
        <v>43</v>
      </c>
      <c r="FE641" s="80">
        <f t="shared" si="1086"/>
        <v>36</v>
      </c>
      <c r="FF641" s="80">
        <f t="shared" si="1087"/>
        <v>1.3720930232558139</v>
      </c>
      <c r="FH641" s="54">
        <f t="shared" si="1094"/>
        <v>0</v>
      </c>
      <c r="FI641" s="54">
        <f t="shared" si="1095"/>
        <v>0</v>
      </c>
      <c r="FJ641" s="54">
        <f t="shared" si="1088"/>
        <v>0</v>
      </c>
      <c r="FK641" s="54">
        <f t="shared" si="1088"/>
        <v>0</v>
      </c>
      <c r="FL641" s="54">
        <f t="shared" si="1088"/>
        <v>0</v>
      </c>
      <c r="FM641" s="54">
        <f t="shared" si="1088"/>
        <v>0</v>
      </c>
      <c r="FN641" s="54">
        <f t="shared" si="1088"/>
        <v>0</v>
      </c>
      <c r="FO641" s="54">
        <f t="shared" si="1088"/>
        <v>0</v>
      </c>
      <c r="FQ641" s="54" t="str">
        <f t="shared" si="1008"/>
        <v/>
      </c>
      <c r="FR641" s="54" t="str">
        <f t="shared" si="1009"/>
        <v/>
      </c>
      <c r="FS641" s="54" t="str">
        <f t="shared" si="1068"/>
        <v/>
      </c>
      <c r="FT641" s="54" t="str">
        <f t="shared" si="1068"/>
        <v/>
      </c>
      <c r="FU641" s="54" t="str">
        <f t="shared" si="1068"/>
        <v/>
      </c>
      <c r="FV641" s="54" t="str">
        <f t="shared" si="1068"/>
        <v/>
      </c>
      <c r="FW641" s="54" t="str">
        <f t="shared" si="1068"/>
        <v/>
      </c>
      <c r="FX641" s="54" t="str">
        <f t="shared" si="1068"/>
        <v/>
      </c>
      <c r="FY641" s="61" t="s">
        <v>1295</v>
      </c>
      <c r="FZ641" s="58"/>
      <c r="GA641" s="59"/>
      <c r="GB641" s="433" t="s">
        <v>1471</v>
      </c>
      <c r="GC641" s="433"/>
      <c r="GD641" s="433"/>
      <c r="GE641" s="433"/>
      <c r="GF641" s="433"/>
      <c r="GG641" s="433"/>
      <c r="GH641" s="433"/>
      <c r="GI641" s="433"/>
    </row>
    <row r="642" spans="1:192" s="54" customFormat="1" ht="12" x14ac:dyDescent="0.25">
      <c r="A642" s="54">
        <v>9</v>
      </c>
      <c r="B642" s="54" t="s">
        <v>1146</v>
      </c>
      <c r="C642" s="56">
        <v>30</v>
      </c>
      <c r="D642" s="56">
        <v>12</v>
      </c>
      <c r="E642" s="56">
        <v>3</v>
      </c>
      <c r="F642" s="56">
        <v>15</v>
      </c>
      <c r="G642" s="56">
        <v>50</v>
      </c>
      <c r="H642" s="56">
        <v>57</v>
      </c>
      <c r="I642" s="57">
        <v>27</v>
      </c>
      <c r="J642" s="69">
        <f t="shared" si="1069"/>
        <v>0.8771929824561403</v>
      </c>
      <c r="L642" s="82" t="s">
        <v>1461</v>
      </c>
      <c r="M642" s="253" t="s">
        <v>101</v>
      </c>
      <c r="N642" s="59" t="s">
        <v>150</v>
      </c>
      <c r="O642" s="59" t="s">
        <v>59</v>
      </c>
      <c r="P642" s="84" t="s">
        <v>77</v>
      </c>
      <c r="Q642" s="59" t="s">
        <v>177</v>
      </c>
      <c r="R642" s="59" t="s">
        <v>150</v>
      </c>
      <c r="S642" s="59" t="s">
        <v>59</v>
      </c>
      <c r="T642" s="59" t="s">
        <v>177</v>
      </c>
      <c r="U642" s="83"/>
      <c r="V642" s="59" t="s">
        <v>304</v>
      </c>
      <c r="W642" s="59" t="s">
        <v>58</v>
      </c>
      <c r="X642" s="59" t="s">
        <v>60</v>
      </c>
      <c r="Y642" s="59" t="s">
        <v>61</v>
      </c>
      <c r="Z642" s="59" t="s">
        <v>176</v>
      </c>
      <c r="AA642" s="59" t="s">
        <v>62</v>
      </c>
      <c r="AB642" s="85" t="s">
        <v>62</v>
      </c>
      <c r="AL642" s="82" t="s">
        <v>1461</v>
      </c>
      <c r="AM642" s="253" t="s">
        <v>393</v>
      </c>
      <c r="AN642" s="59" t="s">
        <v>380</v>
      </c>
      <c r="AO642" s="59" t="s">
        <v>413</v>
      </c>
      <c r="AP642" s="84" t="s">
        <v>403</v>
      </c>
      <c r="AQ642" s="59" t="s">
        <v>418</v>
      </c>
      <c r="AR642" s="59" t="s">
        <v>419</v>
      </c>
      <c r="AS642" s="59" t="s">
        <v>386</v>
      </c>
      <c r="AT642" s="59" t="s">
        <v>506</v>
      </c>
      <c r="AU642" s="249"/>
      <c r="AV642" s="59" t="s">
        <v>367</v>
      </c>
      <c r="AW642" s="59" t="s">
        <v>591</v>
      </c>
      <c r="AX642" s="59" t="s">
        <v>129</v>
      </c>
      <c r="AY642" s="59" t="s">
        <v>381</v>
      </c>
      <c r="AZ642" s="59" t="s">
        <v>368</v>
      </c>
      <c r="BA642" s="59" t="s">
        <v>1192</v>
      </c>
      <c r="BB642" s="85" t="s">
        <v>392</v>
      </c>
      <c r="BL642" s="90">
        <f t="shared" si="1089"/>
        <v>3</v>
      </c>
      <c r="BM642" s="77">
        <f t="shared" si="1089"/>
        <v>3</v>
      </c>
      <c r="BN642" s="77">
        <f t="shared" si="1089"/>
        <v>4</v>
      </c>
      <c r="BO642" s="77">
        <f t="shared" si="1089"/>
        <v>2</v>
      </c>
      <c r="BP642" s="77">
        <f t="shared" si="1089"/>
        <v>2</v>
      </c>
      <c r="BQ642" s="77">
        <f t="shared" si="1089"/>
        <v>3</v>
      </c>
      <c r="BR642" s="77">
        <f t="shared" si="1089"/>
        <v>4</v>
      </c>
      <c r="BS642" s="77">
        <f t="shared" si="1089"/>
        <v>2</v>
      </c>
      <c r="BT642" s="91"/>
      <c r="BU642" s="77">
        <f t="shared" si="1070"/>
        <v>4</v>
      </c>
      <c r="BV642" s="77">
        <f t="shared" si="1070"/>
        <v>5</v>
      </c>
      <c r="BW642" s="77">
        <f t="shared" si="1070"/>
        <v>4</v>
      </c>
      <c r="BX642" s="77">
        <f t="shared" si="1070"/>
        <v>8</v>
      </c>
      <c r="BY642" s="77">
        <f t="shared" si="1070"/>
        <v>2</v>
      </c>
      <c r="BZ642" s="77">
        <f t="shared" si="1070"/>
        <v>1</v>
      </c>
      <c r="CA642" s="92">
        <f t="shared" si="1070"/>
        <v>1</v>
      </c>
      <c r="CB642" s="77"/>
      <c r="CC642" s="77"/>
      <c r="CD642" s="77"/>
      <c r="CE642" s="77"/>
      <c r="CF642" s="77"/>
      <c r="CG642" s="77"/>
      <c r="CH642" s="77"/>
      <c r="CI642" s="77"/>
      <c r="CJ642" s="163"/>
      <c r="CK642" s="90">
        <f t="shared" si="1090"/>
        <v>2</v>
      </c>
      <c r="CL642" s="77">
        <f t="shared" si="1090"/>
        <v>1</v>
      </c>
      <c r="CM642" s="77">
        <f t="shared" si="1090"/>
        <v>0</v>
      </c>
      <c r="CN642" s="77">
        <f t="shared" si="1090"/>
        <v>1</v>
      </c>
      <c r="CO642" s="77">
        <f t="shared" si="1090"/>
        <v>0</v>
      </c>
      <c r="CP642" s="77">
        <f t="shared" si="1090"/>
        <v>1</v>
      </c>
      <c r="CQ642" s="77">
        <f t="shared" si="1090"/>
        <v>0</v>
      </c>
      <c r="CR642" s="77">
        <f t="shared" si="1090"/>
        <v>0</v>
      </c>
      <c r="CS642" s="91"/>
      <c r="CT642" s="77">
        <f t="shared" si="1071"/>
        <v>2</v>
      </c>
      <c r="CU642" s="77">
        <f t="shared" si="1071"/>
        <v>1</v>
      </c>
      <c r="CV642" s="77">
        <f t="shared" si="1071"/>
        <v>1</v>
      </c>
      <c r="CW642" s="77">
        <f t="shared" si="1071"/>
        <v>1</v>
      </c>
      <c r="CX642" s="77">
        <f t="shared" si="1071"/>
        <v>3</v>
      </c>
      <c r="CY642" s="77">
        <f t="shared" si="1071"/>
        <v>1</v>
      </c>
      <c r="CZ642" s="92">
        <f t="shared" si="1071"/>
        <v>1</v>
      </c>
      <c r="DA642" s="77"/>
      <c r="DB642" s="77"/>
      <c r="DC642" s="77"/>
      <c r="DD642" s="77"/>
      <c r="DE642" s="77"/>
      <c r="DF642" s="77"/>
      <c r="DG642" s="77"/>
      <c r="DH642" s="77"/>
      <c r="DI642" s="53"/>
      <c r="DJ642" s="90" t="str">
        <f t="shared" si="1091"/>
        <v>H</v>
      </c>
      <c r="DK642" s="77" t="str">
        <f t="shared" si="1091"/>
        <v>H</v>
      </c>
      <c r="DL642" s="77" t="str">
        <f t="shared" si="1091"/>
        <v>H</v>
      </c>
      <c r="DM642" s="77" t="str">
        <f t="shared" si="1091"/>
        <v>H</v>
      </c>
      <c r="DN642" s="77" t="str">
        <f t="shared" si="1091"/>
        <v>H</v>
      </c>
      <c r="DO642" s="77" t="str">
        <f t="shared" si="1091"/>
        <v>H</v>
      </c>
      <c r="DP642" s="77" t="str">
        <f t="shared" si="1091"/>
        <v>H</v>
      </c>
      <c r="DQ642" s="77" t="str">
        <f t="shared" si="1091"/>
        <v>H</v>
      </c>
      <c r="DR642" s="91"/>
      <c r="DS642" s="77" t="str">
        <f t="shared" si="1072"/>
        <v>H</v>
      </c>
      <c r="DT642" s="77" t="str">
        <f t="shared" si="1072"/>
        <v>H</v>
      </c>
      <c r="DU642" s="77" t="str">
        <f t="shared" si="1072"/>
        <v>H</v>
      </c>
      <c r="DV642" s="77" t="str">
        <f t="shared" si="1072"/>
        <v>H</v>
      </c>
      <c r="DW642" s="77" t="str">
        <f t="shared" si="1072"/>
        <v>A</v>
      </c>
      <c r="DX642" s="77" t="str">
        <f t="shared" si="1072"/>
        <v>D</v>
      </c>
      <c r="DY642" s="92" t="str">
        <f t="shared" si="1072"/>
        <v>D</v>
      </c>
      <c r="DZ642" s="56"/>
      <c r="EA642" s="56"/>
      <c r="EB642" s="56"/>
      <c r="EC642" s="56"/>
      <c r="ED642" s="56"/>
      <c r="EE642" s="56"/>
      <c r="EF642" s="56"/>
      <c r="EG642" s="56"/>
      <c r="EH642" s="53"/>
      <c r="EI642" s="53" t="str">
        <f t="shared" si="1073"/>
        <v>Hertford Town</v>
      </c>
      <c r="EJ642" s="79">
        <f t="shared" si="1092"/>
        <v>30</v>
      </c>
      <c r="EK642" s="80">
        <f t="shared" si="1074"/>
        <v>12</v>
      </c>
      <c r="EL642" s="80">
        <f t="shared" si="1075"/>
        <v>2</v>
      </c>
      <c r="EM642" s="80">
        <f t="shared" si="1076"/>
        <v>1</v>
      </c>
      <c r="EN642" s="80">
        <f>COUNTIF(DR$634:DR$649,"A")</f>
        <v>9</v>
      </c>
      <c r="EO642" s="80">
        <f>COUNTIF(DR$634:DR$649,"D")</f>
        <v>3</v>
      </c>
      <c r="EP642" s="80">
        <f>COUNTIF(DR$634:DR$649,"H")</f>
        <v>3</v>
      </c>
      <c r="EQ642" s="79">
        <f t="shared" si="1093"/>
        <v>21</v>
      </c>
      <c r="ER642" s="79">
        <f t="shared" si="1077"/>
        <v>5</v>
      </c>
      <c r="ES642" s="79">
        <f t="shared" si="1077"/>
        <v>4</v>
      </c>
      <c r="ET642" s="81">
        <f>SUM($BL642:$CI642)+SUM(CS$634:CS$649)</f>
        <v>82</v>
      </c>
      <c r="EU642" s="81">
        <f>SUM($CK642:$DH642)+SUM(BT$634:BT$649)</f>
        <v>37</v>
      </c>
      <c r="EV642" s="79">
        <f t="shared" si="1078"/>
        <v>47</v>
      </c>
      <c r="EW642" s="136">
        <f t="shared" si="1079"/>
        <v>2.2162162162162162</v>
      </c>
      <c r="EX642" s="78"/>
      <c r="EY642" s="80">
        <f t="shared" si="1080"/>
        <v>30</v>
      </c>
      <c r="EZ642" s="80">
        <f t="shared" si="1081"/>
        <v>21</v>
      </c>
      <c r="FA642" s="80">
        <f t="shared" si="1082"/>
        <v>5</v>
      </c>
      <c r="FB642" s="80">
        <f t="shared" si="1083"/>
        <v>4</v>
      </c>
      <c r="FC642" s="80">
        <f t="shared" si="1084"/>
        <v>82</v>
      </c>
      <c r="FD642" s="80">
        <f t="shared" si="1085"/>
        <v>37</v>
      </c>
      <c r="FE642" s="80">
        <f t="shared" si="1086"/>
        <v>47</v>
      </c>
      <c r="FF642" s="80">
        <f t="shared" si="1087"/>
        <v>2.2162162162162162</v>
      </c>
      <c r="FG642" s="53"/>
      <c r="FH642" s="54">
        <f t="shared" si="1094"/>
        <v>0</v>
      </c>
      <c r="FI642" s="54">
        <f t="shared" si="1095"/>
        <v>0</v>
      </c>
      <c r="FJ642" s="54">
        <f t="shared" si="1088"/>
        <v>0</v>
      </c>
      <c r="FK642" s="54">
        <f t="shared" si="1088"/>
        <v>0</v>
      </c>
      <c r="FL642" s="54">
        <f t="shared" si="1088"/>
        <v>0</v>
      </c>
      <c r="FM642" s="54">
        <f t="shared" si="1088"/>
        <v>0</v>
      </c>
      <c r="FN642" s="54">
        <f t="shared" si="1088"/>
        <v>0</v>
      </c>
      <c r="FO642" s="54">
        <f t="shared" si="1088"/>
        <v>0</v>
      </c>
      <c r="FQ642" s="54" t="str">
        <f t="shared" si="1008"/>
        <v/>
      </c>
      <c r="FR642" s="54" t="str">
        <f t="shared" si="1009"/>
        <v/>
      </c>
      <c r="FS642" s="54" t="str">
        <f t="shared" si="1068"/>
        <v/>
      </c>
      <c r="FT642" s="54" t="str">
        <f t="shared" si="1068"/>
        <v/>
      </c>
      <c r="FU642" s="54" t="str">
        <f t="shared" si="1068"/>
        <v/>
      </c>
      <c r="FV642" s="54" t="str">
        <f t="shared" si="1068"/>
        <v/>
      </c>
      <c r="FW642" s="54" t="str">
        <f t="shared" si="1068"/>
        <v/>
      </c>
      <c r="FX642" s="54" t="str">
        <f t="shared" si="1068"/>
        <v/>
      </c>
      <c r="FZ642" s="58"/>
      <c r="GA642" s="59"/>
      <c r="GB642" s="433" t="s">
        <v>1472</v>
      </c>
      <c r="GC642" s="433"/>
      <c r="GD642" s="433"/>
      <c r="GE642" s="433"/>
      <c r="GF642" s="433"/>
      <c r="GG642" s="433"/>
      <c r="GH642" s="433"/>
      <c r="GI642" s="433"/>
    </row>
    <row r="643" spans="1:192" s="54" customFormat="1" ht="12" x14ac:dyDescent="0.25">
      <c r="A643" s="54">
        <v>10</v>
      </c>
      <c r="B643" s="54" t="s">
        <v>1136</v>
      </c>
      <c r="C643" s="56">
        <v>30</v>
      </c>
      <c r="D643" s="56">
        <v>11</v>
      </c>
      <c r="E643" s="56">
        <v>5</v>
      </c>
      <c r="F643" s="56">
        <v>14</v>
      </c>
      <c r="G643" s="56">
        <v>53</v>
      </c>
      <c r="H643" s="56">
        <v>69</v>
      </c>
      <c r="I643" s="57">
        <v>27</v>
      </c>
      <c r="J643" s="69">
        <f t="shared" si="1069"/>
        <v>0.76811594202898548</v>
      </c>
      <c r="L643" s="82" t="s">
        <v>1289</v>
      </c>
      <c r="M643" s="253" t="s">
        <v>62</v>
      </c>
      <c r="N643" s="59" t="s">
        <v>87</v>
      </c>
      <c r="O643" s="59" t="s">
        <v>77</v>
      </c>
      <c r="P643" s="84" t="s">
        <v>89</v>
      </c>
      <c r="Q643" s="59" t="s">
        <v>164</v>
      </c>
      <c r="R643" s="59" t="s">
        <v>77</v>
      </c>
      <c r="S643" s="59" t="s">
        <v>60</v>
      </c>
      <c r="T643" s="59" t="s">
        <v>124</v>
      </c>
      <c r="U643" s="59" t="s">
        <v>60</v>
      </c>
      <c r="V643" s="83"/>
      <c r="W643" s="59" t="s">
        <v>60</v>
      </c>
      <c r="X643" s="59" t="s">
        <v>74</v>
      </c>
      <c r="Y643" s="59" t="s">
        <v>162</v>
      </c>
      <c r="Z643" s="59" t="s">
        <v>103</v>
      </c>
      <c r="AA643" s="59" t="s">
        <v>150</v>
      </c>
      <c r="AB643" s="85" t="s">
        <v>58</v>
      </c>
      <c r="AL643" s="82" t="s">
        <v>1289</v>
      </c>
      <c r="AM643" s="253" t="s">
        <v>387</v>
      </c>
      <c r="AN643" s="59" t="s">
        <v>517</v>
      </c>
      <c r="AO643" s="59" t="s">
        <v>171</v>
      </c>
      <c r="AP643" s="84" t="s">
        <v>578</v>
      </c>
      <c r="AQ643" s="59" t="s">
        <v>393</v>
      </c>
      <c r="AR643" s="59" t="s">
        <v>380</v>
      </c>
      <c r="AS643" s="59" t="s">
        <v>369</v>
      </c>
      <c r="AT643" s="59" t="s">
        <v>368</v>
      </c>
      <c r="AU643" s="59" t="s">
        <v>384</v>
      </c>
      <c r="AV643" s="249"/>
      <c r="AW643" s="59" t="s">
        <v>413</v>
      </c>
      <c r="AX643" s="59" t="s">
        <v>366</v>
      </c>
      <c r="AY643" s="59" t="s">
        <v>371</v>
      </c>
      <c r="AZ643" s="59" t="s">
        <v>433</v>
      </c>
      <c r="BA643" s="59" t="s">
        <v>402</v>
      </c>
      <c r="BB643" s="85" t="s">
        <v>702</v>
      </c>
      <c r="BL643" s="90">
        <f t="shared" si="1089"/>
        <v>1</v>
      </c>
      <c r="BM643" s="77">
        <f t="shared" si="1089"/>
        <v>3</v>
      </c>
      <c r="BN643" s="77">
        <f t="shared" si="1089"/>
        <v>2</v>
      </c>
      <c r="BO643" s="77">
        <f t="shared" si="1089"/>
        <v>3</v>
      </c>
      <c r="BP643" s="77">
        <f t="shared" si="1089"/>
        <v>8</v>
      </c>
      <c r="BQ643" s="77">
        <f t="shared" si="1089"/>
        <v>2</v>
      </c>
      <c r="BR643" s="77">
        <f t="shared" si="1089"/>
        <v>4</v>
      </c>
      <c r="BS643" s="77">
        <f t="shared" si="1089"/>
        <v>0</v>
      </c>
      <c r="BT643" s="77">
        <f t="shared" si="1089"/>
        <v>4</v>
      </c>
      <c r="BU643" s="91"/>
      <c r="BV643" s="77">
        <f t="shared" si="1070"/>
        <v>4</v>
      </c>
      <c r="BW643" s="77">
        <f t="shared" si="1070"/>
        <v>1</v>
      </c>
      <c r="BX643" s="77">
        <f t="shared" si="1070"/>
        <v>6</v>
      </c>
      <c r="BY643" s="77">
        <f t="shared" si="1070"/>
        <v>1</v>
      </c>
      <c r="BZ643" s="77">
        <f t="shared" si="1070"/>
        <v>3</v>
      </c>
      <c r="CA643" s="92">
        <f t="shared" si="1070"/>
        <v>5</v>
      </c>
      <c r="CB643" s="77"/>
      <c r="CC643" s="77"/>
      <c r="CD643" s="77"/>
      <c r="CE643" s="77"/>
      <c r="CF643" s="77"/>
      <c r="CG643" s="77"/>
      <c r="CH643" s="77"/>
      <c r="CI643" s="77"/>
      <c r="CJ643" s="78"/>
      <c r="CK643" s="90">
        <f t="shared" si="1090"/>
        <v>1</v>
      </c>
      <c r="CL643" s="77">
        <f t="shared" si="1090"/>
        <v>3</v>
      </c>
      <c r="CM643" s="77">
        <f t="shared" si="1090"/>
        <v>1</v>
      </c>
      <c r="CN643" s="77">
        <f t="shared" si="1090"/>
        <v>0</v>
      </c>
      <c r="CO643" s="77">
        <f t="shared" si="1090"/>
        <v>0</v>
      </c>
      <c r="CP643" s="77">
        <f t="shared" si="1090"/>
        <v>1</v>
      </c>
      <c r="CQ643" s="77">
        <f t="shared" si="1090"/>
        <v>1</v>
      </c>
      <c r="CR643" s="77">
        <f t="shared" si="1090"/>
        <v>0</v>
      </c>
      <c r="CS643" s="77">
        <f t="shared" si="1090"/>
        <v>1</v>
      </c>
      <c r="CT643" s="91"/>
      <c r="CU643" s="77">
        <f t="shared" si="1071"/>
        <v>1</v>
      </c>
      <c r="CV643" s="77">
        <f t="shared" si="1071"/>
        <v>2</v>
      </c>
      <c r="CW643" s="77">
        <f t="shared" si="1071"/>
        <v>0</v>
      </c>
      <c r="CX643" s="77">
        <f t="shared" si="1071"/>
        <v>3</v>
      </c>
      <c r="CY643" s="77">
        <f t="shared" si="1071"/>
        <v>1</v>
      </c>
      <c r="CZ643" s="92">
        <f t="shared" si="1071"/>
        <v>1</v>
      </c>
      <c r="DA643" s="77"/>
      <c r="DB643" s="77"/>
      <c r="DC643" s="77"/>
      <c r="DD643" s="77"/>
      <c r="DE643" s="77"/>
      <c r="DF643" s="77"/>
      <c r="DG643" s="77"/>
      <c r="DH643" s="77"/>
      <c r="DJ643" s="90" t="str">
        <f t="shared" si="1091"/>
        <v>D</v>
      </c>
      <c r="DK643" s="77" t="str">
        <f t="shared" si="1091"/>
        <v>D</v>
      </c>
      <c r="DL643" s="77" t="str">
        <f t="shared" si="1091"/>
        <v>H</v>
      </c>
      <c r="DM643" s="77" t="str">
        <f t="shared" si="1091"/>
        <v>H</v>
      </c>
      <c r="DN643" s="77" t="str">
        <f t="shared" si="1091"/>
        <v>H</v>
      </c>
      <c r="DO643" s="77" t="str">
        <f t="shared" si="1091"/>
        <v>H</v>
      </c>
      <c r="DP643" s="77" t="str">
        <f t="shared" si="1091"/>
        <v>H</v>
      </c>
      <c r="DQ643" s="77" t="str">
        <f t="shared" si="1091"/>
        <v>D</v>
      </c>
      <c r="DR643" s="77" t="str">
        <f t="shared" si="1091"/>
        <v>H</v>
      </c>
      <c r="DS643" s="91"/>
      <c r="DT643" s="77" t="str">
        <f t="shared" si="1072"/>
        <v>H</v>
      </c>
      <c r="DU643" s="77" t="str">
        <f t="shared" si="1072"/>
        <v>A</v>
      </c>
      <c r="DV643" s="77" t="str">
        <f t="shared" si="1072"/>
        <v>H</v>
      </c>
      <c r="DW643" s="77" t="str">
        <f t="shared" si="1072"/>
        <v>A</v>
      </c>
      <c r="DX643" s="77" t="str">
        <f t="shared" si="1072"/>
        <v>H</v>
      </c>
      <c r="DY643" s="92" t="str">
        <f t="shared" si="1072"/>
        <v>H</v>
      </c>
      <c r="DZ643" s="56"/>
      <c r="EA643" s="56"/>
      <c r="EB643" s="56"/>
      <c r="EC643" s="56"/>
      <c r="ED643" s="56"/>
      <c r="EE643" s="56"/>
      <c r="EF643" s="56"/>
      <c r="EG643" s="56"/>
      <c r="EI643" s="53" t="str">
        <f t="shared" si="1073"/>
        <v>Horsham</v>
      </c>
      <c r="EJ643" s="79">
        <f t="shared" si="1092"/>
        <v>30</v>
      </c>
      <c r="EK643" s="80">
        <f t="shared" si="1074"/>
        <v>10</v>
      </c>
      <c r="EL643" s="80">
        <f t="shared" si="1075"/>
        <v>3</v>
      </c>
      <c r="EM643" s="80">
        <f t="shared" si="1076"/>
        <v>2</v>
      </c>
      <c r="EN643" s="80">
        <f>COUNTIF(DS$634:DS$649,"A")</f>
        <v>6</v>
      </c>
      <c r="EO643" s="80">
        <f>COUNTIF(DS$634:DS$649,"D")</f>
        <v>1</v>
      </c>
      <c r="EP643" s="80">
        <f>COUNTIF(DS$634:DS$649,"H")</f>
        <v>8</v>
      </c>
      <c r="EQ643" s="79">
        <f t="shared" si="1093"/>
        <v>16</v>
      </c>
      <c r="ER643" s="79">
        <f t="shared" si="1077"/>
        <v>4</v>
      </c>
      <c r="ES643" s="79">
        <f t="shared" si="1077"/>
        <v>10</v>
      </c>
      <c r="ET643" s="81">
        <f>SUM($BL643:$CI643)+SUM(CT$634:CT$649)</f>
        <v>78</v>
      </c>
      <c r="EU643" s="81">
        <f>SUM($CK643:$DH643)+SUM(BU$634:BU$649)</f>
        <v>52</v>
      </c>
      <c r="EV643" s="79">
        <f t="shared" si="1078"/>
        <v>36</v>
      </c>
      <c r="EW643" s="136">
        <f t="shared" si="1079"/>
        <v>1.5</v>
      </c>
      <c r="EX643" s="78"/>
      <c r="EY643" s="80">
        <f t="shared" si="1080"/>
        <v>30</v>
      </c>
      <c r="EZ643" s="80">
        <f t="shared" si="1081"/>
        <v>16</v>
      </c>
      <c r="FA643" s="80">
        <f t="shared" si="1082"/>
        <v>4</v>
      </c>
      <c r="FB643" s="80">
        <f t="shared" si="1083"/>
        <v>10</v>
      </c>
      <c r="FC643" s="80">
        <f t="shared" si="1084"/>
        <v>78</v>
      </c>
      <c r="FD643" s="80">
        <f t="shared" si="1085"/>
        <v>52</v>
      </c>
      <c r="FE643" s="80">
        <f t="shared" si="1086"/>
        <v>36</v>
      </c>
      <c r="FF643" s="80">
        <f t="shared" si="1087"/>
        <v>1.5</v>
      </c>
      <c r="FH643" s="54">
        <f t="shared" si="1094"/>
        <v>0</v>
      </c>
      <c r="FI643" s="54">
        <f t="shared" si="1095"/>
        <v>0</v>
      </c>
      <c r="FJ643" s="54">
        <f t="shared" si="1088"/>
        <v>0</v>
      </c>
      <c r="FK643" s="54">
        <f t="shared" si="1088"/>
        <v>0</v>
      </c>
      <c r="FL643" s="54">
        <f t="shared" si="1088"/>
        <v>0</v>
      </c>
      <c r="FM643" s="54">
        <f t="shared" si="1088"/>
        <v>0</v>
      </c>
      <c r="FN643" s="54">
        <f t="shared" si="1088"/>
        <v>0</v>
      </c>
      <c r="FO643" s="54">
        <f t="shared" si="1088"/>
        <v>0</v>
      </c>
      <c r="FQ643" s="54" t="str">
        <f t="shared" si="1008"/>
        <v/>
      </c>
      <c r="FR643" s="54" t="str">
        <f t="shared" si="1009"/>
        <v/>
      </c>
      <c r="FS643" s="54" t="str">
        <f t="shared" si="1068"/>
        <v/>
      </c>
      <c r="FT643" s="54" t="str">
        <f t="shared" si="1068"/>
        <v/>
      </c>
      <c r="FU643" s="54" t="str">
        <f t="shared" si="1068"/>
        <v/>
      </c>
      <c r="FV643" s="54" t="str">
        <f t="shared" si="1068"/>
        <v/>
      </c>
      <c r="FW643" s="54" t="str">
        <f t="shared" si="1068"/>
        <v/>
      </c>
      <c r="FX643" s="54" t="str">
        <f t="shared" si="1068"/>
        <v/>
      </c>
      <c r="FZ643" s="58"/>
      <c r="GA643" s="59"/>
      <c r="GB643" s="433" t="s">
        <v>1473</v>
      </c>
      <c r="GC643" s="433"/>
      <c r="GD643" s="433"/>
      <c r="GE643" s="433"/>
      <c r="GF643" s="433"/>
      <c r="GG643" s="433"/>
      <c r="GH643" s="433"/>
      <c r="GI643" s="433"/>
    </row>
    <row r="644" spans="1:192" s="54" customFormat="1" ht="12" x14ac:dyDescent="0.25">
      <c r="A644" s="54">
        <v>11</v>
      </c>
      <c r="B644" s="54" t="s">
        <v>1469</v>
      </c>
      <c r="C644" s="56">
        <v>30</v>
      </c>
      <c r="D644" s="56">
        <v>10</v>
      </c>
      <c r="E644" s="56">
        <v>3</v>
      </c>
      <c r="F644" s="56">
        <v>17</v>
      </c>
      <c r="G644" s="56">
        <v>50</v>
      </c>
      <c r="H644" s="56">
        <v>71</v>
      </c>
      <c r="I644" s="57">
        <v>23</v>
      </c>
      <c r="J644" s="69">
        <f t="shared" si="1069"/>
        <v>0.70422535211267601</v>
      </c>
      <c r="L644" s="82" t="s">
        <v>1448</v>
      </c>
      <c r="M644" s="253" t="s">
        <v>148</v>
      </c>
      <c r="N644" s="59" t="s">
        <v>99</v>
      </c>
      <c r="O644" s="59" t="s">
        <v>60</v>
      </c>
      <c r="P644" s="84" t="s">
        <v>77</v>
      </c>
      <c r="Q644" s="59" t="s">
        <v>148</v>
      </c>
      <c r="R644" s="59" t="s">
        <v>125</v>
      </c>
      <c r="S644" s="59" t="s">
        <v>77</v>
      </c>
      <c r="T644" s="59" t="s">
        <v>77</v>
      </c>
      <c r="U644" s="59" t="s">
        <v>62</v>
      </c>
      <c r="V644" s="59" t="s">
        <v>148</v>
      </c>
      <c r="W644" s="83"/>
      <c r="X644" s="59" t="s">
        <v>102</v>
      </c>
      <c r="Y644" s="59" t="s">
        <v>59</v>
      </c>
      <c r="Z644" s="59" t="s">
        <v>175</v>
      </c>
      <c r="AA644" s="59" t="s">
        <v>200</v>
      </c>
      <c r="AB644" s="85" t="s">
        <v>200</v>
      </c>
      <c r="AL644" s="82" t="s">
        <v>1448</v>
      </c>
      <c r="AM644" s="253" t="s">
        <v>418</v>
      </c>
      <c r="AN644" s="59" t="s">
        <v>365</v>
      </c>
      <c r="AO644" s="59" t="s">
        <v>404</v>
      </c>
      <c r="AP644" s="84" t="s">
        <v>379</v>
      </c>
      <c r="AQ644" s="59" t="s">
        <v>382</v>
      </c>
      <c r="AR644" s="59" t="s">
        <v>506</v>
      </c>
      <c r="AS644" s="59" t="s">
        <v>428</v>
      </c>
      <c r="AT644" s="59" t="s">
        <v>387</v>
      </c>
      <c r="AU644" s="59" t="s">
        <v>171</v>
      </c>
      <c r="AV644" s="59" t="s">
        <v>403</v>
      </c>
      <c r="AW644" s="249"/>
      <c r="AX644" s="59" t="s">
        <v>384</v>
      </c>
      <c r="AY644" s="59" t="s">
        <v>406</v>
      </c>
      <c r="AZ644" s="59" t="s">
        <v>373</v>
      </c>
      <c r="BA644" s="59" t="s">
        <v>407</v>
      </c>
      <c r="BB644" s="85" t="s">
        <v>1192</v>
      </c>
      <c r="BL644" s="90">
        <f t="shared" si="1089"/>
        <v>0</v>
      </c>
      <c r="BM644" s="77">
        <f t="shared" si="1089"/>
        <v>1</v>
      </c>
      <c r="BN644" s="77">
        <f t="shared" si="1089"/>
        <v>4</v>
      </c>
      <c r="BO644" s="77">
        <f t="shared" si="1089"/>
        <v>2</v>
      </c>
      <c r="BP644" s="77">
        <f t="shared" si="1089"/>
        <v>0</v>
      </c>
      <c r="BQ644" s="77">
        <f t="shared" si="1089"/>
        <v>5</v>
      </c>
      <c r="BR644" s="77">
        <f t="shared" si="1089"/>
        <v>2</v>
      </c>
      <c r="BS644" s="77">
        <f t="shared" si="1089"/>
        <v>2</v>
      </c>
      <c r="BT644" s="77">
        <f t="shared" si="1089"/>
        <v>1</v>
      </c>
      <c r="BU644" s="77">
        <f t="shared" si="1089"/>
        <v>0</v>
      </c>
      <c r="BV644" s="91"/>
      <c r="BW644" s="77">
        <f>(IF(X644="","",(IF(MID(X644,2,1)="-",LEFT(X644,1),LEFT(X644,2)))+0))</f>
        <v>2</v>
      </c>
      <c r="BX644" s="77">
        <f>(IF(Y644="","",(IF(MID(Y644,2,1)="-",LEFT(Y644,1),LEFT(Y644,2)))+0))</f>
        <v>4</v>
      </c>
      <c r="BY644" s="77">
        <f>(IF(Z644="","",(IF(MID(Z644,2,1)="-",LEFT(Z644,1),LEFT(Z644,2)))+0))</f>
        <v>2</v>
      </c>
      <c r="BZ644" s="77">
        <f>(IF(AA644="","",(IF(MID(AA644,2,1)="-",LEFT(AA644,1),LEFT(AA644,2)))+0))</f>
        <v>2</v>
      </c>
      <c r="CA644" s="92">
        <f>(IF(AB644="","",(IF(MID(AB644,2,1)="-",LEFT(AB644,1),LEFT(AB644,2)))+0))</f>
        <v>2</v>
      </c>
      <c r="CB644" s="77"/>
      <c r="CC644" s="77"/>
      <c r="CD644" s="77"/>
      <c r="CE644" s="77"/>
      <c r="CF644" s="77"/>
      <c r="CG644" s="77"/>
      <c r="CH644" s="77"/>
      <c r="CI644" s="77"/>
      <c r="CJ644" s="78"/>
      <c r="CK644" s="90">
        <f t="shared" si="1090"/>
        <v>1</v>
      </c>
      <c r="CL644" s="77">
        <f t="shared" si="1090"/>
        <v>0</v>
      </c>
      <c r="CM644" s="77">
        <f t="shared" si="1090"/>
        <v>1</v>
      </c>
      <c r="CN644" s="77">
        <f t="shared" si="1090"/>
        <v>1</v>
      </c>
      <c r="CO644" s="77">
        <f t="shared" si="1090"/>
        <v>1</v>
      </c>
      <c r="CP644" s="77">
        <f t="shared" si="1090"/>
        <v>0</v>
      </c>
      <c r="CQ644" s="77">
        <f t="shared" si="1090"/>
        <v>1</v>
      </c>
      <c r="CR644" s="77">
        <f t="shared" si="1090"/>
        <v>1</v>
      </c>
      <c r="CS644" s="77">
        <f t="shared" si="1090"/>
        <v>1</v>
      </c>
      <c r="CT644" s="77">
        <f t="shared" si="1090"/>
        <v>1</v>
      </c>
      <c r="CU644" s="91"/>
      <c r="CV644" s="77">
        <f>(IF(X644="","",IF(RIGHT(X644,2)="10",RIGHT(X644,2),RIGHT(X644,1))+0))</f>
        <v>4</v>
      </c>
      <c r="CW644" s="77">
        <f>(IF(Y644="","",IF(RIGHT(Y644,2)="10",RIGHT(Y644,2),RIGHT(Y644,1))+0))</f>
        <v>0</v>
      </c>
      <c r="CX644" s="77">
        <f>(IF(Z644="","",IF(RIGHT(Z644,2)="10",RIGHT(Z644,2),RIGHT(Z644,1))+0))</f>
        <v>5</v>
      </c>
      <c r="CY644" s="77">
        <f>(IF(AA644="","",IF(RIGHT(AA644,2)="10",RIGHT(AA644,2),RIGHT(AA644,1))+0))</f>
        <v>2</v>
      </c>
      <c r="CZ644" s="92">
        <f>(IF(AB644="","",IF(RIGHT(AB644,2)="10",RIGHT(AB644,2),RIGHT(AB644,1))+0))</f>
        <v>2</v>
      </c>
      <c r="DA644" s="77"/>
      <c r="DB644" s="77"/>
      <c r="DC644" s="77"/>
      <c r="DD644" s="77"/>
      <c r="DE644" s="77"/>
      <c r="DF644" s="77"/>
      <c r="DG644" s="77"/>
      <c r="DH644" s="77"/>
      <c r="DJ644" s="90" t="str">
        <f t="shared" si="1091"/>
        <v>A</v>
      </c>
      <c r="DK644" s="77" t="str">
        <f t="shared" si="1091"/>
        <v>H</v>
      </c>
      <c r="DL644" s="77" t="str">
        <f t="shared" si="1091"/>
        <v>H</v>
      </c>
      <c r="DM644" s="77" t="str">
        <f t="shared" si="1091"/>
        <v>H</v>
      </c>
      <c r="DN644" s="77" t="str">
        <f t="shared" si="1091"/>
        <v>A</v>
      </c>
      <c r="DO644" s="77" t="str">
        <f t="shared" si="1091"/>
        <v>H</v>
      </c>
      <c r="DP644" s="77" t="str">
        <f t="shared" si="1091"/>
        <v>H</v>
      </c>
      <c r="DQ644" s="77" t="str">
        <f t="shared" si="1091"/>
        <v>H</v>
      </c>
      <c r="DR644" s="77" t="str">
        <f t="shared" si="1091"/>
        <v>D</v>
      </c>
      <c r="DS644" s="77" t="str">
        <f t="shared" si="1091"/>
        <v>A</v>
      </c>
      <c r="DT644" s="91"/>
      <c r="DU644" s="77" t="str">
        <f>(IF(X644="","",IF(BW644&gt;CV644,"H",IF(BW644&lt;CV644,"A","D"))))</f>
        <v>A</v>
      </c>
      <c r="DV644" s="77" t="str">
        <f>(IF(Y644="","",IF(BX644&gt;CW644,"H",IF(BX644&lt;CW644,"A","D"))))</f>
        <v>H</v>
      </c>
      <c r="DW644" s="77" t="str">
        <f>(IF(Z644="","",IF(BY644&gt;CX644,"H",IF(BY644&lt;CX644,"A","D"))))</f>
        <v>A</v>
      </c>
      <c r="DX644" s="77" t="str">
        <f>(IF(AA644="","",IF(BZ644&gt;CY644,"H",IF(BZ644&lt;CY644,"A","D"))))</f>
        <v>D</v>
      </c>
      <c r="DY644" s="92" t="str">
        <f>(IF(AB644="","",IF(CA644&gt;CZ644,"H",IF(CA644&lt;CZ644,"A","D"))))</f>
        <v>D</v>
      </c>
      <c r="DZ644" s="56"/>
      <c r="EA644" s="56"/>
      <c r="EB644" s="56"/>
      <c r="EC644" s="56"/>
      <c r="ED644" s="56"/>
      <c r="EE644" s="56"/>
      <c r="EF644" s="56"/>
      <c r="EG644" s="56"/>
      <c r="EI644" s="53" t="str">
        <f t="shared" si="1073"/>
        <v>Letchworth Town</v>
      </c>
      <c r="EJ644" s="79">
        <f t="shared" si="1092"/>
        <v>30</v>
      </c>
      <c r="EK644" s="80">
        <f t="shared" si="1074"/>
        <v>7</v>
      </c>
      <c r="EL644" s="80">
        <f t="shared" si="1075"/>
        <v>3</v>
      </c>
      <c r="EM644" s="80">
        <f t="shared" si="1076"/>
        <v>5</v>
      </c>
      <c r="EN644" s="80">
        <f>COUNTIF(DT$634:DT$649,"A")</f>
        <v>5</v>
      </c>
      <c r="EO644" s="80">
        <f>COUNTIF(DT$634:DT$649,"D")</f>
        <v>2</v>
      </c>
      <c r="EP644" s="80">
        <f>COUNTIF(DT$634:DT$649,"H")</f>
        <v>8</v>
      </c>
      <c r="EQ644" s="79">
        <f t="shared" si="1093"/>
        <v>12</v>
      </c>
      <c r="ER644" s="79">
        <f t="shared" si="1077"/>
        <v>5</v>
      </c>
      <c r="ES644" s="79">
        <f t="shared" si="1077"/>
        <v>13</v>
      </c>
      <c r="ET644" s="81">
        <f>SUM($BL644:$CI644)+SUM(CU$634:CU$649)</f>
        <v>54</v>
      </c>
      <c r="EU644" s="81">
        <f>SUM($CK644:$DH644)+SUM(BV$634:BV$649)</f>
        <v>56</v>
      </c>
      <c r="EV644" s="79">
        <f t="shared" si="1078"/>
        <v>29</v>
      </c>
      <c r="EW644" s="136">
        <f t="shared" si="1079"/>
        <v>0.9642857142857143</v>
      </c>
      <c r="EX644" s="78"/>
      <c r="EY644" s="80">
        <f t="shared" si="1080"/>
        <v>30</v>
      </c>
      <c r="EZ644" s="80">
        <f t="shared" si="1081"/>
        <v>12</v>
      </c>
      <c r="FA644" s="80">
        <f t="shared" si="1082"/>
        <v>5</v>
      </c>
      <c r="FB644" s="80">
        <f t="shared" si="1083"/>
        <v>13</v>
      </c>
      <c r="FC644" s="80">
        <f t="shared" si="1084"/>
        <v>54</v>
      </c>
      <c r="FD644" s="80">
        <f t="shared" si="1085"/>
        <v>56</v>
      </c>
      <c r="FE644" s="80">
        <f t="shared" si="1086"/>
        <v>29</v>
      </c>
      <c r="FF644" s="80">
        <f t="shared" si="1087"/>
        <v>0.9642857142857143</v>
      </c>
      <c r="FH644" s="54">
        <f t="shared" si="1094"/>
        <v>0</v>
      </c>
      <c r="FI644" s="54">
        <f t="shared" si="1095"/>
        <v>0</v>
      </c>
      <c r="FJ644" s="54">
        <f t="shared" si="1088"/>
        <v>0</v>
      </c>
      <c r="FK644" s="54">
        <f t="shared" si="1088"/>
        <v>0</v>
      </c>
      <c r="FL644" s="54">
        <f t="shared" si="1088"/>
        <v>0</v>
      </c>
      <c r="FM644" s="54">
        <f t="shared" si="1088"/>
        <v>0</v>
      </c>
      <c r="FN644" s="54">
        <f t="shared" si="1088"/>
        <v>0</v>
      </c>
      <c r="FO644" s="54">
        <f t="shared" si="1088"/>
        <v>0</v>
      </c>
      <c r="FQ644" s="54" t="str">
        <f t="shared" si="1008"/>
        <v/>
      </c>
      <c r="FR644" s="54" t="str">
        <f t="shared" si="1009"/>
        <v/>
      </c>
      <c r="FS644" s="54" t="str">
        <f t="shared" si="1068"/>
        <v/>
      </c>
      <c r="FT644" s="54" t="str">
        <f t="shared" si="1068"/>
        <v/>
      </c>
      <c r="FU644" s="54" t="str">
        <f t="shared" si="1068"/>
        <v/>
      </c>
      <c r="FV644" s="54" t="str">
        <f t="shared" si="1068"/>
        <v/>
      </c>
      <c r="FW644" s="54" t="str">
        <f t="shared" si="1068"/>
        <v/>
      </c>
      <c r="FX644" s="54" t="str">
        <f t="shared" si="1068"/>
        <v/>
      </c>
      <c r="FZ644" s="58"/>
      <c r="GA644" s="59"/>
      <c r="GB644" s="116" t="s">
        <v>1474</v>
      </c>
      <c r="GC644" s="116"/>
      <c r="GD644" s="116"/>
      <c r="GE644" s="116"/>
      <c r="GF644" s="116"/>
      <c r="GG644" s="116"/>
      <c r="GH644" s="116"/>
      <c r="GI644" s="116"/>
    </row>
    <row r="645" spans="1:192" s="54" customFormat="1" ht="12" x14ac:dyDescent="0.25">
      <c r="A645" s="54">
        <v>12</v>
      </c>
      <c r="B645" s="54" t="s">
        <v>1130</v>
      </c>
      <c r="C645" s="56">
        <v>30</v>
      </c>
      <c r="D645" s="56">
        <v>8</v>
      </c>
      <c r="E645" s="56">
        <v>6</v>
      </c>
      <c r="F645" s="56">
        <v>16</v>
      </c>
      <c r="G645" s="56">
        <v>50</v>
      </c>
      <c r="H645" s="56">
        <v>67</v>
      </c>
      <c r="I645" s="57">
        <v>22</v>
      </c>
      <c r="J645" s="69">
        <f t="shared" si="1069"/>
        <v>0.74626865671641796</v>
      </c>
      <c r="L645" s="82" t="s">
        <v>1139</v>
      </c>
      <c r="M645" s="253" t="s">
        <v>101</v>
      </c>
      <c r="N645" s="59" t="s">
        <v>59</v>
      </c>
      <c r="O645" s="59" t="s">
        <v>58</v>
      </c>
      <c r="P645" s="84" t="s">
        <v>112</v>
      </c>
      <c r="Q645" s="59" t="s">
        <v>63</v>
      </c>
      <c r="R645" s="59" t="s">
        <v>150</v>
      </c>
      <c r="S645" s="59" t="s">
        <v>194</v>
      </c>
      <c r="T645" s="59" t="s">
        <v>60</v>
      </c>
      <c r="U645" s="59" t="s">
        <v>74</v>
      </c>
      <c r="V645" s="59" t="s">
        <v>126</v>
      </c>
      <c r="W645" s="59" t="s">
        <v>176</v>
      </c>
      <c r="X645" s="83"/>
      <c r="Y645" s="59" t="s">
        <v>59</v>
      </c>
      <c r="Z645" s="59" t="s">
        <v>150</v>
      </c>
      <c r="AA645" s="59" t="s">
        <v>150</v>
      </c>
      <c r="AB645" s="85" t="s">
        <v>60</v>
      </c>
      <c r="AL645" s="82" t="s">
        <v>1139</v>
      </c>
      <c r="AM645" s="253" t="s">
        <v>171</v>
      </c>
      <c r="AN645" s="59" t="s">
        <v>385</v>
      </c>
      <c r="AO645" s="59" t="s">
        <v>433</v>
      </c>
      <c r="AP645" s="84" t="s">
        <v>271</v>
      </c>
      <c r="AQ645" s="59" t="s">
        <v>413</v>
      </c>
      <c r="AR645" s="59" t="s">
        <v>382</v>
      </c>
      <c r="AS645" s="59" t="s">
        <v>373</v>
      </c>
      <c r="AT645" s="59" t="s">
        <v>380</v>
      </c>
      <c r="AU645" s="59" t="s">
        <v>365</v>
      </c>
      <c r="AV645" s="59" t="s">
        <v>407</v>
      </c>
      <c r="AW645" s="59" t="s">
        <v>402</v>
      </c>
      <c r="AX645" s="249"/>
      <c r="AY645" s="59" t="s">
        <v>383</v>
      </c>
      <c r="AZ645" s="59" t="s">
        <v>190</v>
      </c>
      <c r="BA645" s="59" t="s">
        <v>371</v>
      </c>
      <c r="BB645" s="85" t="s">
        <v>782</v>
      </c>
      <c r="BL645" s="90">
        <f t="shared" si="1089"/>
        <v>3</v>
      </c>
      <c r="BM645" s="77">
        <f t="shared" si="1089"/>
        <v>4</v>
      </c>
      <c r="BN645" s="77">
        <f t="shared" si="1089"/>
        <v>5</v>
      </c>
      <c r="BO645" s="77">
        <f t="shared" si="1089"/>
        <v>12</v>
      </c>
      <c r="BP645" s="77">
        <f t="shared" si="1089"/>
        <v>9</v>
      </c>
      <c r="BQ645" s="77">
        <f t="shared" si="1089"/>
        <v>3</v>
      </c>
      <c r="BR645" s="77">
        <f t="shared" si="1089"/>
        <v>9</v>
      </c>
      <c r="BS645" s="77">
        <f t="shared" si="1089"/>
        <v>4</v>
      </c>
      <c r="BT645" s="77">
        <f t="shared" si="1089"/>
        <v>1</v>
      </c>
      <c r="BU645" s="77">
        <f t="shared" si="1089"/>
        <v>7</v>
      </c>
      <c r="BV645" s="77">
        <f>(IF(W645="","",(IF(MID(W645,2,1)="-",LEFT(W645,1),LEFT(W645,2)))+0))</f>
        <v>2</v>
      </c>
      <c r="BW645" s="91"/>
      <c r="BX645" s="77">
        <f>(IF(Y645="","",(IF(MID(Y645,2,1)="-",LEFT(Y645,1),LEFT(Y645,2)))+0))</f>
        <v>4</v>
      </c>
      <c r="BY645" s="77">
        <f>(IF(Z645="","",(IF(MID(Z645,2,1)="-",LEFT(Z645,1),LEFT(Z645,2)))+0))</f>
        <v>3</v>
      </c>
      <c r="BZ645" s="77">
        <f>(IF(AA645="","",(IF(MID(AA645,2,1)="-",LEFT(AA645,1),LEFT(AA645,2)))+0))</f>
        <v>3</v>
      </c>
      <c r="CA645" s="92">
        <f>(IF(AB645="","",(IF(MID(AB645,2,1)="-",LEFT(AB645,1),LEFT(AB645,2)))+0))</f>
        <v>4</v>
      </c>
      <c r="CB645" s="77"/>
      <c r="CC645" s="77"/>
      <c r="CD645" s="77"/>
      <c r="CE645" s="77"/>
      <c r="CF645" s="77"/>
      <c r="CG645" s="77"/>
      <c r="CH645" s="77"/>
      <c r="CI645" s="77"/>
      <c r="CJ645" s="78"/>
      <c r="CK645" s="90">
        <f t="shared" si="1090"/>
        <v>2</v>
      </c>
      <c r="CL645" s="77">
        <f t="shared" si="1090"/>
        <v>0</v>
      </c>
      <c r="CM645" s="77">
        <f t="shared" si="1090"/>
        <v>1</v>
      </c>
      <c r="CN645" s="77">
        <f t="shared" si="1090"/>
        <v>0</v>
      </c>
      <c r="CO645" s="77">
        <f t="shared" si="1090"/>
        <v>0</v>
      </c>
      <c r="CP645" s="77">
        <f t="shared" si="1090"/>
        <v>1</v>
      </c>
      <c r="CQ645" s="77">
        <f t="shared" si="1090"/>
        <v>1</v>
      </c>
      <c r="CR645" s="77">
        <f t="shared" si="1090"/>
        <v>1</v>
      </c>
      <c r="CS645" s="77">
        <f t="shared" si="1090"/>
        <v>2</v>
      </c>
      <c r="CT645" s="77">
        <f t="shared" si="1090"/>
        <v>0</v>
      </c>
      <c r="CU645" s="77">
        <f>(IF(W645="","",IF(RIGHT(W645,2)="10",RIGHT(W645,2),RIGHT(W645,1))+0))</f>
        <v>3</v>
      </c>
      <c r="CV645" s="91"/>
      <c r="CW645" s="77">
        <f>(IF(Y645="","",IF(RIGHT(Y645,2)="10",RIGHT(Y645,2),RIGHT(Y645,1))+0))</f>
        <v>0</v>
      </c>
      <c r="CX645" s="77">
        <f>(IF(Z645="","",IF(RIGHT(Z645,2)="10",RIGHT(Z645,2),RIGHT(Z645,1))+0))</f>
        <v>1</v>
      </c>
      <c r="CY645" s="77">
        <f>(IF(AA645="","",IF(RIGHT(AA645,2)="10",RIGHT(AA645,2),RIGHT(AA645,1))+0))</f>
        <v>1</v>
      </c>
      <c r="CZ645" s="92">
        <f>(IF(AB645="","",IF(RIGHT(AB645,2)="10",RIGHT(AB645,2),RIGHT(AB645,1))+0))</f>
        <v>1</v>
      </c>
      <c r="DA645" s="77"/>
      <c r="DB645" s="77"/>
      <c r="DC645" s="77"/>
      <c r="DD645" s="77"/>
      <c r="DE645" s="77"/>
      <c r="DF645" s="77"/>
      <c r="DG645" s="77"/>
      <c r="DH645" s="77"/>
      <c r="DJ645" s="90" t="str">
        <f t="shared" si="1091"/>
        <v>H</v>
      </c>
      <c r="DK645" s="77" t="str">
        <f t="shared" si="1091"/>
        <v>H</v>
      </c>
      <c r="DL645" s="77" t="str">
        <f t="shared" si="1091"/>
        <v>H</v>
      </c>
      <c r="DM645" s="77" t="str">
        <f t="shared" si="1091"/>
        <v>H</v>
      </c>
      <c r="DN645" s="77" t="str">
        <f t="shared" si="1091"/>
        <v>H</v>
      </c>
      <c r="DO645" s="77" t="str">
        <f t="shared" si="1091"/>
        <v>H</v>
      </c>
      <c r="DP645" s="77" t="str">
        <f t="shared" si="1091"/>
        <v>H</v>
      </c>
      <c r="DQ645" s="77" t="str">
        <f t="shared" si="1091"/>
        <v>H</v>
      </c>
      <c r="DR645" s="77" t="str">
        <f t="shared" si="1091"/>
        <v>A</v>
      </c>
      <c r="DS645" s="77" t="str">
        <f t="shared" si="1091"/>
        <v>H</v>
      </c>
      <c r="DT645" s="77" t="str">
        <f>(IF(W645="","",IF(BV645&gt;CU645,"H",IF(BV645&lt;CU645,"A","D"))))</f>
        <v>A</v>
      </c>
      <c r="DU645" s="91"/>
      <c r="DV645" s="77" t="str">
        <f>(IF(Y645="","",IF(BX645&gt;CW645,"H",IF(BX645&lt;CW645,"A","D"))))</f>
        <v>H</v>
      </c>
      <c r="DW645" s="77" t="str">
        <f>(IF(Z645="","",IF(BY645&gt;CX645,"H",IF(BY645&lt;CX645,"A","D"))))</f>
        <v>H</v>
      </c>
      <c r="DX645" s="77" t="str">
        <f>(IF(AA645="","",IF(BZ645&gt;CY645,"H",IF(BZ645&lt;CY645,"A","D"))))</f>
        <v>H</v>
      </c>
      <c r="DY645" s="92" t="str">
        <f>(IF(AB645="","",IF(CA645&gt;CZ645,"H",IF(CA645&lt;CZ645,"A","D"))))</f>
        <v>H</v>
      </c>
      <c r="DZ645" s="56"/>
      <c r="EA645" s="56"/>
      <c r="EB645" s="56"/>
      <c r="EC645" s="56"/>
      <c r="ED645" s="56"/>
      <c r="EE645" s="56"/>
      <c r="EF645" s="56"/>
      <c r="EG645" s="56"/>
      <c r="EI645" s="53" t="str">
        <f t="shared" si="1073"/>
        <v>Slough Town</v>
      </c>
      <c r="EJ645" s="79">
        <f t="shared" si="1092"/>
        <v>30</v>
      </c>
      <c r="EK645" s="80">
        <f t="shared" si="1074"/>
        <v>13</v>
      </c>
      <c r="EL645" s="80">
        <f t="shared" si="1075"/>
        <v>0</v>
      </c>
      <c r="EM645" s="80">
        <f t="shared" si="1076"/>
        <v>2</v>
      </c>
      <c r="EN645" s="80">
        <f>COUNTIF(DU$634:DU$649,"A")</f>
        <v>9</v>
      </c>
      <c r="EO645" s="80">
        <f>COUNTIF(DU$634:DU$649,"D")</f>
        <v>3</v>
      </c>
      <c r="EP645" s="80">
        <f>COUNTIF(DU$634:DU$649,"H")</f>
        <v>3</v>
      </c>
      <c r="EQ645" s="79">
        <f t="shared" si="1093"/>
        <v>22</v>
      </c>
      <c r="ER645" s="79">
        <f t="shared" si="1077"/>
        <v>3</v>
      </c>
      <c r="ES645" s="79">
        <f t="shared" si="1077"/>
        <v>5</v>
      </c>
      <c r="ET645" s="81">
        <f>SUM($BL645:$CI645)+SUM(CV$634:CV$649)</f>
        <v>119</v>
      </c>
      <c r="EU645" s="81">
        <f>SUM($CK645:$DH645)+SUM(BW$634:BW$649)</f>
        <v>39</v>
      </c>
      <c r="EV645" s="79">
        <f t="shared" si="1078"/>
        <v>47</v>
      </c>
      <c r="EW645" s="136">
        <f t="shared" si="1079"/>
        <v>3.0512820512820511</v>
      </c>
      <c r="EX645" s="78"/>
      <c r="EY645" s="80">
        <f t="shared" si="1080"/>
        <v>30</v>
      </c>
      <c r="EZ645" s="80">
        <f t="shared" si="1081"/>
        <v>22</v>
      </c>
      <c r="FA645" s="80">
        <f t="shared" si="1082"/>
        <v>3</v>
      </c>
      <c r="FB645" s="80">
        <f t="shared" si="1083"/>
        <v>5</v>
      </c>
      <c r="FC645" s="80">
        <f t="shared" si="1084"/>
        <v>119</v>
      </c>
      <c r="FD645" s="80">
        <f t="shared" si="1085"/>
        <v>39</v>
      </c>
      <c r="FE645" s="80">
        <f t="shared" si="1086"/>
        <v>47</v>
      </c>
      <c r="FF645" s="80">
        <f t="shared" si="1087"/>
        <v>3.0512820512820511</v>
      </c>
      <c r="FH645" s="54">
        <f t="shared" si="1094"/>
        <v>0</v>
      </c>
      <c r="FI645" s="54">
        <f t="shared" si="1095"/>
        <v>0</v>
      </c>
      <c r="FJ645" s="54">
        <f t="shared" si="1088"/>
        <v>0</v>
      </c>
      <c r="FK645" s="54">
        <f t="shared" si="1088"/>
        <v>0</v>
      </c>
      <c r="FL645" s="54">
        <f t="shared" si="1088"/>
        <v>0</v>
      </c>
      <c r="FM645" s="54">
        <f t="shared" si="1088"/>
        <v>0</v>
      </c>
      <c r="FN645" s="54">
        <f t="shared" si="1088"/>
        <v>0</v>
      </c>
      <c r="FO645" s="54">
        <f t="shared" si="1088"/>
        <v>0</v>
      </c>
      <c r="FQ645" s="54" t="str">
        <f t="shared" si="1008"/>
        <v/>
      </c>
      <c r="FR645" s="54" t="str">
        <f t="shared" si="1009"/>
        <v/>
      </c>
      <c r="FS645" s="54" t="str">
        <f t="shared" si="1068"/>
        <v/>
      </c>
      <c r="FT645" s="54" t="str">
        <f t="shared" si="1068"/>
        <v/>
      </c>
      <c r="FU645" s="54" t="str">
        <f t="shared" si="1068"/>
        <v/>
      </c>
      <c r="FV645" s="54" t="str">
        <f t="shared" si="1068"/>
        <v/>
      </c>
      <c r="FW645" s="54" t="str">
        <f t="shared" si="1068"/>
        <v/>
      </c>
      <c r="FX645" s="54" t="str">
        <f t="shared" si="1068"/>
        <v/>
      </c>
      <c r="FZ645" s="58"/>
      <c r="GA645" s="59"/>
      <c r="GB645" s="116" t="s">
        <v>1475</v>
      </c>
      <c r="GC645" s="116"/>
      <c r="GD645" s="116"/>
      <c r="GE645" s="116"/>
      <c r="GF645" s="116"/>
      <c r="GG645" s="116"/>
      <c r="GH645" s="116"/>
      <c r="GI645" s="116"/>
    </row>
    <row r="646" spans="1:192" s="54" customFormat="1" ht="12" x14ac:dyDescent="0.25">
      <c r="A646" s="54">
        <v>13</v>
      </c>
      <c r="B646" s="54" t="s">
        <v>1330</v>
      </c>
      <c r="C646" s="56">
        <v>30</v>
      </c>
      <c r="D646" s="56">
        <v>8</v>
      </c>
      <c r="E646" s="56">
        <v>6</v>
      </c>
      <c r="F646" s="56">
        <v>16</v>
      </c>
      <c r="G646" s="56">
        <v>49</v>
      </c>
      <c r="H646" s="56">
        <v>66</v>
      </c>
      <c r="I646" s="57">
        <v>22</v>
      </c>
      <c r="J646" s="69">
        <f t="shared" si="1069"/>
        <v>0.74242424242424243</v>
      </c>
      <c r="L646" s="82" t="s">
        <v>1159</v>
      </c>
      <c r="M646" s="253" t="s">
        <v>74</v>
      </c>
      <c r="N646" s="59" t="s">
        <v>102</v>
      </c>
      <c r="O646" s="59" t="s">
        <v>177</v>
      </c>
      <c r="P646" s="84" t="s">
        <v>200</v>
      </c>
      <c r="Q646" s="59" t="s">
        <v>74</v>
      </c>
      <c r="R646" s="59" t="s">
        <v>101</v>
      </c>
      <c r="S646" s="59" t="s">
        <v>62</v>
      </c>
      <c r="T646" s="59" t="s">
        <v>74</v>
      </c>
      <c r="U646" s="59" t="s">
        <v>85</v>
      </c>
      <c r="V646" s="59" t="s">
        <v>74</v>
      </c>
      <c r="W646" s="59" t="s">
        <v>58</v>
      </c>
      <c r="X646" s="59" t="s">
        <v>200</v>
      </c>
      <c r="Y646" s="83"/>
      <c r="Z646" s="59" t="s">
        <v>89</v>
      </c>
      <c r="AA646" s="59" t="s">
        <v>62</v>
      </c>
      <c r="AB646" s="85" t="s">
        <v>200</v>
      </c>
      <c r="AL646" s="82" t="s">
        <v>1159</v>
      </c>
      <c r="AM646" s="253" t="s">
        <v>386</v>
      </c>
      <c r="AN646" s="59" t="s">
        <v>375</v>
      </c>
      <c r="AO646" s="59" t="s">
        <v>418</v>
      </c>
      <c r="AP646" s="84" t="s">
        <v>380</v>
      </c>
      <c r="AQ646" s="59" t="s">
        <v>517</v>
      </c>
      <c r="AR646" s="59" t="s">
        <v>392</v>
      </c>
      <c r="AS646" s="59" t="s">
        <v>374</v>
      </c>
      <c r="AT646" s="59" t="s">
        <v>393</v>
      </c>
      <c r="AU646" s="59" t="s">
        <v>401</v>
      </c>
      <c r="AV646" s="59" t="s">
        <v>373</v>
      </c>
      <c r="AW646" s="59" t="s">
        <v>372</v>
      </c>
      <c r="AX646" s="59" t="s">
        <v>370</v>
      </c>
      <c r="AY646" s="249"/>
      <c r="AZ646" s="59" t="s">
        <v>1192</v>
      </c>
      <c r="BA646" s="59" t="s">
        <v>367</v>
      </c>
      <c r="BB646" s="85" t="s">
        <v>384</v>
      </c>
      <c r="BL646" s="90">
        <f t="shared" si="1089"/>
        <v>1</v>
      </c>
      <c r="BM646" s="77">
        <f t="shared" si="1089"/>
        <v>2</v>
      </c>
      <c r="BN646" s="77">
        <f t="shared" si="1089"/>
        <v>2</v>
      </c>
      <c r="BO646" s="77">
        <f t="shared" si="1089"/>
        <v>2</v>
      </c>
      <c r="BP646" s="77">
        <f t="shared" si="1089"/>
        <v>1</v>
      </c>
      <c r="BQ646" s="77">
        <f t="shared" si="1089"/>
        <v>3</v>
      </c>
      <c r="BR646" s="77">
        <f t="shared" si="1089"/>
        <v>1</v>
      </c>
      <c r="BS646" s="77">
        <f t="shared" si="1089"/>
        <v>1</v>
      </c>
      <c r="BT646" s="77">
        <f t="shared" si="1089"/>
        <v>0</v>
      </c>
      <c r="BU646" s="77">
        <f t="shared" si="1089"/>
        <v>1</v>
      </c>
      <c r="BV646" s="77">
        <f>(IF(W646="","",(IF(MID(W646,2,1)="-",LEFT(W646,1),LEFT(W646,2)))+0))</f>
        <v>5</v>
      </c>
      <c r="BW646" s="77">
        <f>(IF(X646="","",(IF(MID(X646,2,1)="-",LEFT(X646,1),LEFT(X646,2)))+0))</f>
        <v>2</v>
      </c>
      <c r="BX646" s="91"/>
      <c r="BY646" s="77">
        <f>(IF(Z646="","",(IF(MID(Z646,2,1)="-",LEFT(Z646,1),LEFT(Z646,2)))+0))</f>
        <v>3</v>
      </c>
      <c r="BZ646" s="77">
        <f>(IF(AA646="","",(IF(MID(AA646,2,1)="-",LEFT(AA646,1),LEFT(AA646,2)))+0))</f>
        <v>1</v>
      </c>
      <c r="CA646" s="92">
        <f>(IF(AB646="","",(IF(MID(AB646,2,1)="-",LEFT(AB646,1),LEFT(AB646,2)))+0))</f>
        <v>2</v>
      </c>
      <c r="CB646" s="77"/>
      <c r="CC646" s="77"/>
      <c r="CD646" s="77"/>
      <c r="CE646" s="77"/>
      <c r="CF646" s="77"/>
      <c r="CG646" s="77"/>
      <c r="CH646" s="77"/>
      <c r="CI646" s="77"/>
      <c r="CJ646" s="78"/>
      <c r="CK646" s="90">
        <f t="shared" si="1090"/>
        <v>2</v>
      </c>
      <c r="CL646" s="77">
        <f t="shared" si="1090"/>
        <v>4</v>
      </c>
      <c r="CM646" s="77">
        <f t="shared" si="1090"/>
        <v>0</v>
      </c>
      <c r="CN646" s="77">
        <f t="shared" si="1090"/>
        <v>2</v>
      </c>
      <c r="CO646" s="77">
        <f t="shared" si="1090"/>
        <v>2</v>
      </c>
      <c r="CP646" s="77">
        <f t="shared" si="1090"/>
        <v>2</v>
      </c>
      <c r="CQ646" s="77">
        <f t="shared" si="1090"/>
        <v>1</v>
      </c>
      <c r="CR646" s="77">
        <f t="shared" si="1090"/>
        <v>2</v>
      </c>
      <c r="CS646" s="77">
        <f t="shared" si="1090"/>
        <v>4</v>
      </c>
      <c r="CT646" s="77">
        <f t="shared" si="1090"/>
        <v>2</v>
      </c>
      <c r="CU646" s="77">
        <f>(IF(W646="","",IF(RIGHT(W646,2)="10",RIGHT(W646,2),RIGHT(W646,1))+0))</f>
        <v>1</v>
      </c>
      <c r="CV646" s="77">
        <f>(IF(X646="","",IF(RIGHT(X646,2)="10",RIGHT(X646,2),RIGHT(X646,1))+0))</f>
        <v>2</v>
      </c>
      <c r="CW646" s="91"/>
      <c r="CX646" s="77">
        <f>(IF(Z646="","",IF(RIGHT(Z646,2)="10",RIGHT(Z646,2),RIGHT(Z646,1))+0))</f>
        <v>0</v>
      </c>
      <c r="CY646" s="77">
        <f>(IF(AA646="","",IF(RIGHT(AA646,2)="10",RIGHT(AA646,2),RIGHT(AA646,1))+0))</f>
        <v>1</v>
      </c>
      <c r="CZ646" s="92">
        <f>(IF(AB646="","",IF(RIGHT(AB646,2)="10",RIGHT(AB646,2),RIGHT(AB646,1))+0))</f>
        <v>2</v>
      </c>
      <c r="DA646" s="77"/>
      <c r="DB646" s="77"/>
      <c r="DC646" s="77"/>
      <c r="DD646" s="77"/>
      <c r="DE646" s="77"/>
      <c r="DF646" s="77"/>
      <c r="DG646" s="77"/>
      <c r="DH646" s="77"/>
      <c r="DJ646" s="90" t="str">
        <f t="shared" si="1091"/>
        <v>A</v>
      </c>
      <c r="DK646" s="77" t="str">
        <f t="shared" si="1091"/>
        <v>A</v>
      </c>
      <c r="DL646" s="77" t="str">
        <f t="shared" si="1091"/>
        <v>H</v>
      </c>
      <c r="DM646" s="77" t="str">
        <f t="shared" si="1091"/>
        <v>D</v>
      </c>
      <c r="DN646" s="77" t="str">
        <f t="shared" si="1091"/>
        <v>A</v>
      </c>
      <c r="DO646" s="77" t="str">
        <f t="shared" si="1091"/>
        <v>H</v>
      </c>
      <c r="DP646" s="77" t="str">
        <f t="shared" si="1091"/>
        <v>D</v>
      </c>
      <c r="DQ646" s="77" t="str">
        <f t="shared" si="1091"/>
        <v>A</v>
      </c>
      <c r="DR646" s="77" t="str">
        <f t="shared" si="1091"/>
        <v>A</v>
      </c>
      <c r="DS646" s="77" t="str">
        <f t="shared" si="1091"/>
        <v>A</v>
      </c>
      <c r="DT646" s="77" t="str">
        <f>(IF(W646="","",IF(BV646&gt;CU646,"H",IF(BV646&lt;CU646,"A","D"))))</f>
        <v>H</v>
      </c>
      <c r="DU646" s="77" t="str">
        <f>(IF(X646="","",IF(BW646&gt;CV646,"H",IF(BW646&lt;CV646,"A","D"))))</f>
        <v>D</v>
      </c>
      <c r="DV646" s="91"/>
      <c r="DW646" s="77" t="str">
        <f>(IF(Z646="","",IF(BY646&gt;CX646,"H",IF(BY646&lt;CX646,"A","D"))))</f>
        <v>H</v>
      </c>
      <c r="DX646" s="77" t="str">
        <f>(IF(AA646="","",IF(BZ646&gt;CY646,"H",IF(BZ646&lt;CY646,"A","D"))))</f>
        <v>D</v>
      </c>
      <c r="DY646" s="92" t="str">
        <f>(IF(AB646="","",IF(CA646&gt;CZ646,"H",IF(CA646&lt;CZ646,"A","D"))))</f>
        <v>D</v>
      </c>
      <c r="DZ646" s="56"/>
      <c r="EA646" s="56"/>
      <c r="EB646" s="56"/>
      <c r="EC646" s="56"/>
      <c r="ED646" s="56"/>
      <c r="EE646" s="56"/>
      <c r="EF646" s="56"/>
      <c r="EG646" s="56"/>
      <c r="EI646" s="53" t="str">
        <f t="shared" si="1073"/>
        <v>Tilbury</v>
      </c>
      <c r="EJ646" s="79">
        <f t="shared" si="1092"/>
        <v>30</v>
      </c>
      <c r="EK646" s="80">
        <f t="shared" si="1074"/>
        <v>4</v>
      </c>
      <c r="EL646" s="80">
        <f t="shared" si="1075"/>
        <v>5</v>
      </c>
      <c r="EM646" s="80">
        <f t="shared" si="1076"/>
        <v>6</v>
      </c>
      <c r="EN646" s="80">
        <f>COUNTIF(DV$634:DV$649,"A")</f>
        <v>2</v>
      </c>
      <c r="EO646" s="80">
        <f>COUNTIF(DV$634:DV$649,"D")</f>
        <v>2</v>
      </c>
      <c r="EP646" s="80">
        <f>COUNTIF(DV$634:DV$649,"H")</f>
        <v>11</v>
      </c>
      <c r="EQ646" s="79">
        <f t="shared" si="1093"/>
        <v>6</v>
      </c>
      <c r="ER646" s="79">
        <f t="shared" si="1077"/>
        <v>7</v>
      </c>
      <c r="ES646" s="79">
        <f t="shared" si="1077"/>
        <v>17</v>
      </c>
      <c r="ET646" s="81">
        <f>SUM($BL646:$CI646)+SUM(CW$634:CW$649)</f>
        <v>39</v>
      </c>
      <c r="EU646" s="81">
        <f>SUM($CK646:$DH646)+SUM(BX$634:BX$649)</f>
        <v>74</v>
      </c>
      <c r="EV646" s="79">
        <f t="shared" si="1078"/>
        <v>19</v>
      </c>
      <c r="EW646" s="136">
        <f t="shared" si="1079"/>
        <v>0.52702702702702697</v>
      </c>
      <c r="EX646" s="78"/>
      <c r="EY646" s="80">
        <f t="shared" si="1080"/>
        <v>30</v>
      </c>
      <c r="EZ646" s="80">
        <f t="shared" si="1081"/>
        <v>6</v>
      </c>
      <c r="FA646" s="80">
        <f t="shared" si="1082"/>
        <v>7</v>
      </c>
      <c r="FB646" s="80">
        <f t="shared" si="1083"/>
        <v>17</v>
      </c>
      <c r="FC646" s="80">
        <f t="shared" si="1084"/>
        <v>39</v>
      </c>
      <c r="FD646" s="80">
        <f t="shared" si="1085"/>
        <v>74</v>
      </c>
      <c r="FE646" s="80">
        <f t="shared" si="1086"/>
        <v>19</v>
      </c>
      <c r="FF646" s="80">
        <f t="shared" si="1087"/>
        <v>0.52702702702702697</v>
      </c>
      <c r="FH646" s="54">
        <f t="shared" si="1094"/>
        <v>0</v>
      </c>
      <c r="FI646" s="54">
        <f t="shared" si="1095"/>
        <v>0</v>
      </c>
      <c r="FJ646" s="54">
        <f t="shared" si="1088"/>
        <v>0</v>
      </c>
      <c r="FK646" s="54">
        <f t="shared" si="1088"/>
        <v>0</v>
      </c>
      <c r="FL646" s="54">
        <f t="shared" si="1088"/>
        <v>0</v>
      </c>
      <c r="FM646" s="54">
        <f t="shared" si="1088"/>
        <v>0</v>
      </c>
      <c r="FN646" s="54">
        <f t="shared" si="1088"/>
        <v>0</v>
      </c>
      <c r="FO646" s="54">
        <f t="shared" si="1088"/>
        <v>0</v>
      </c>
      <c r="FQ646" s="54" t="str">
        <f t="shared" si="1008"/>
        <v/>
      </c>
      <c r="FR646" s="54" t="str">
        <f t="shared" si="1009"/>
        <v/>
      </c>
      <c r="FS646" s="54" t="str">
        <f t="shared" si="1068"/>
        <v/>
      </c>
      <c r="FT646" s="54" t="str">
        <f t="shared" si="1068"/>
        <v/>
      </c>
      <c r="FU646" s="54" t="str">
        <f t="shared" si="1068"/>
        <v/>
      </c>
      <c r="FV646" s="54" t="str">
        <f t="shared" si="1068"/>
        <v/>
      </c>
      <c r="FW646" s="54" t="str">
        <f t="shared" si="1068"/>
        <v/>
      </c>
      <c r="FX646" s="54" t="str">
        <f t="shared" si="1068"/>
        <v/>
      </c>
      <c r="FZ646" s="58"/>
      <c r="GA646" s="59"/>
    </row>
    <row r="647" spans="1:192" s="53" customFormat="1" ht="12" x14ac:dyDescent="0.25">
      <c r="A647" s="53">
        <v>14</v>
      </c>
      <c r="B647" s="53" t="s">
        <v>1363</v>
      </c>
      <c r="C647" s="57">
        <v>30</v>
      </c>
      <c r="D647" s="57">
        <v>8</v>
      </c>
      <c r="E647" s="57">
        <v>6</v>
      </c>
      <c r="F647" s="57">
        <v>16</v>
      </c>
      <c r="G647" s="57">
        <v>44</v>
      </c>
      <c r="H647" s="57">
        <v>84</v>
      </c>
      <c r="I647" s="57">
        <v>22</v>
      </c>
      <c r="J647" s="95">
        <f t="shared" si="1069"/>
        <v>0.52380952380952384</v>
      </c>
      <c r="L647" s="82" t="s">
        <v>1146</v>
      </c>
      <c r="M647" s="253" t="s">
        <v>148</v>
      </c>
      <c r="N647" s="59" t="s">
        <v>99</v>
      </c>
      <c r="O647" s="59" t="s">
        <v>59</v>
      </c>
      <c r="P647" s="84" t="s">
        <v>58</v>
      </c>
      <c r="Q647" s="59" t="s">
        <v>77</v>
      </c>
      <c r="R647" s="59" t="s">
        <v>62</v>
      </c>
      <c r="S647" s="59" t="s">
        <v>77</v>
      </c>
      <c r="T647" s="59" t="s">
        <v>76</v>
      </c>
      <c r="U647" s="59" t="s">
        <v>74</v>
      </c>
      <c r="V647" s="59" t="s">
        <v>74</v>
      </c>
      <c r="W647" s="59" t="s">
        <v>177</v>
      </c>
      <c r="X647" s="59" t="s">
        <v>103</v>
      </c>
      <c r="Y647" s="59" t="s">
        <v>76</v>
      </c>
      <c r="Z647" s="83"/>
      <c r="AA647" s="59" t="s">
        <v>186</v>
      </c>
      <c r="AB647" s="85" t="s">
        <v>150</v>
      </c>
      <c r="AL647" s="82" t="s">
        <v>1146</v>
      </c>
      <c r="AM647" s="253" t="s">
        <v>407</v>
      </c>
      <c r="AN647" s="59" t="s">
        <v>384</v>
      </c>
      <c r="AO647" s="59" t="s">
        <v>380</v>
      </c>
      <c r="AP647" s="84" t="s">
        <v>418</v>
      </c>
      <c r="AQ647" s="59" t="s">
        <v>573</v>
      </c>
      <c r="AR647" s="59" t="s">
        <v>379</v>
      </c>
      <c r="AS647" s="59" t="s">
        <v>367</v>
      </c>
      <c r="AT647" s="59" t="s">
        <v>517</v>
      </c>
      <c r="AU647" s="59" t="s">
        <v>387</v>
      </c>
      <c r="AV647" s="59" t="s">
        <v>382</v>
      </c>
      <c r="AW647" s="59" t="s">
        <v>401</v>
      </c>
      <c r="AX647" s="59" t="s">
        <v>589</v>
      </c>
      <c r="AY647" s="59" t="s">
        <v>413</v>
      </c>
      <c r="AZ647" s="249"/>
      <c r="BA647" s="59" t="s">
        <v>171</v>
      </c>
      <c r="BB647" s="85" t="s">
        <v>393</v>
      </c>
      <c r="BL647" s="90">
        <f t="shared" si="1089"/>
        <v>0</v>
      </c>
      <c r="BM647" s="77">
        <f t="shared" si="1089"/>
        <v>1</v>
      </c>
      <c r="BN647" s="77">
        <f t="shared" si="1089"/>
        <v>4</v>
      </c>
      <c r="BO647" s="77">
        <f t="shared" si="1089"/>
        <v>5</v>
      </c>
      <c r="BP647" s="77">
        <f t="shared" si="1089"/>
        <v>2</v>
      </c>
      <c r="BQ647" s="77">
        <f t="shared" si="1089"/>
        <v>1</v>
      </c>
      <c r="BR647" s="77">
        <f t="shared" si="1089"/>
        <v>2</v>
      </c>
      <c r="BS647" s="77">
        <f t="shared" si="1089"/>
        <v>0</v>
      </c>
      <c r="BT647" s="77">
        <f t="shared" si="1089"/>
        <v>1</v>
      </c>
      <c r="BU647" s="77">
        <f t="shared" si="1089"/>
        <v>1</v>
      </c>
      <c r="BV647" s="77">
        <f>(IF(W647="","",(IF(MID(W647,2,1)="-",LEFT(W647,1),LEFT(W647,2)))+0))</f>
        <v>2</v>
      </c>
      <c r="BW647" s="77">
        <f>(IF(X647="","",(IF(MID(X647,2,1)="-",LEFT(X647,1),LEFT(X647,2)))+0))</f>
        <v>1</v>
      </c>
      <c r="BX647" s="77">
        <f>(IF(Y647="","",(IF(MID(Y647,2,1)="-",LEFT(Y647,1),LEFT(Y647,2)))+0))</f>
        <v>0</v>
      </c>
      <c r="BY647" s="91"/>
      <c r="BZ647" s="77">
        <f>(IF(AA647="","",(IF(MID(AA647,2,1)="-",LEFT(AA647,1),LEFT(AA647,2)))+0))</f>
        <v>3</v>
      </c>
      <c r="CA647" s="92">
        <f>(IF(AB647="","",(IF(MID(AB647,2,1)="-",LEFT(AB647,1),LEFT(AB647,2)))+0))</f>
        <v>3</v>
      </c>
      <c r="CB647" s="77"/>
      <c r="CC647" s="77"/>
      <c r="CD647" s="77"/>
      <c r="CE647" s="77"/>
      <c r="CF647" s="77"/>
      <c r="CG647" s="77"/>
      <c r="CH647" s="77"/>
      <c r="CI647" s="77"/>
      <c r="CJ647" s="78"/>
      <c r="CK647" s="90">
        <f t="shared" si="1090"/>
        <v>1</v>
      </c>
      <c r="CL647" s="77">
        <f t="shared" si="1090"/>
        <v>0</v>
      </c>
      <c r="CM647" s="77">
        <f t="shared" si="1090"/>
        <v>0</v>
      </c>
      <c r="CN647" s="77">
        <f t="shared" si="1090"/>
        <v>1</v>
      </c>
      <c r="CO647" s="77">
        <f t="shared" si="1090"/>
        <v>1</v>
      </c>
      <c r="CP647" s="77">
        <f t="shared" si="1090"/>
        <v>1</v>
      </c>
      <c r="CQ647" s="77">
        <f t="shared" si="1090"/>
        <v>1</v>
      </c>
      <c r="CR647" s="77">
        <f t="shared" si="1090"/>
        <v>2</v>
      </c>
      <c r="CS647" s="77">
        <f t="shared" si="1090"/>
        <v>2</v>
      </c>
      <c r="CT647" s="77">
        <f t="shared" si="1090"/>
        <v>2</v>
      </c>
      <c r="CU647" s="77">
        <f>(IF(W647="","",IF(RIGHT(W647,2)="10",RIGHT(W647,2),RIGHT(W647,1))+0))</f>
        <v>0</v>
      </c>
      <c r="CV647" s="77">
        <f>(IF(X647="","",IF(RIGHT(X647,2)="10",RIGHT(X647,2),RIGHT(X647,1))+0))</f>
        <v>3</v>
      </c>
      <c r="CW647" s="77">
        <f>(IF(Y647="","",IF(RIGHT(Y647,2)="10",RIGHT(Y647,2),RIGHT(Y647,1))+0))</f>
        <v>2</v>
      </c>
      <c r="CX647" s="91"/>
      <c r="CY647" s="77">
        <f>(IF(AA647="","",IF(RIGHT(AA647,2)="10",RIGHT(AA647,2),RIGHT(AA647,1))+0))</f>
        <v>4</v>
      </c>
      <c r="CZ647" s="92">
        <f>(IF(AB647="","",IF(RIGHT(AB647,2)="10",RIGHT(AB647,2),RIGHT(AB647,1))+0))</f>
        <v>1</v>
      </c>
      <c r="DA647" s="77"/>
      <c r="DB647" s="77"/>
      <c r="DC647" s="77"/>
      <c r="DD647" s="77"/>
      <c r="DE647" s="77"/>
      <c r="DF647" s="77"/>
      <c r="DG647" s="77"/>
      <c r="DH647" s="77"/>
      <c r="DI647" s="54"/>
      <c r="DJ647" s="90" t="str">
        <f t="shared" si="1091"/>
        <v>A</v>
      </c>
      <c r="DK647" s="77" t="str">
        <f t="shared" si="1091"/>
        <v>H</v>
      </c>
      <c r="DL647" s="77" t="str">
        <f t="shared" si="1091"/>
        <v>H</v>
      </c>
      <c r="DM647" s="77" t="str">
        <f t="shared" si="1091"/>
        <v>H</v>
      </c>
      <c r="DN647" s="77" t="str">
        <f t="shared" si="1091"/>
        <v>H</v>
      </c>
      <c r="DO647" s="77" t="str">
        <f t="shared" si="1091"/>
        <v>D</v>
      </c>
      <c r="DP647" s="77" t="str">
        <f t="shared" si="1091"/>
        <v>H</v>
      </c>
      <c r="DQ647" s="77" t="str">
        <f t="shared" si="1091"/>
        <v>A</v>
      </c>
      <c r="DR647" s="77" t="str">
        <f t="shared" si="1091"/>
        <v>A</v>
      </c>
      <c r="DS647" s="77" t="str">
        <f t="shared" si="1091"/>
        <v>A</v>
      </c>
      <c r="DT647" s="77" t="str">
        <f>(IF(W647="","",IF(BV647&gt;CU647,"H",IF(BV647&lt;CU647,"A","D"))))</f>
        <v>H</v>
      </c>
      <c r="DU647" s="77" t="str">
        <f>(IF(X647="","",IF(BW647&gt;CV647,"H",IF(BW647&lt;CV647,"A","D"))))</f>
        <v>A</v>
      </c>
      <c r="DV647" s="77" t="str">
        <f>(IF(Y647="","",IF(BX647&gt;CW647,"H",IF(BX647&lt;CW647,"A","D"))))</f>
        <v>A</v>
      </c>
      <c r="DW647" s="91"/>
      <c r="DX647" s="77" t="str">
        <f>(IF(AA647="","",IF(BZ647&gt;CY647,"H",IF(BZ647&lt;CY647,"A","D"))))</f>
        <v>A</v>
      </c>
      <c r="DY647" s="92" t="str">
        <f>(IF(AB647="","",IF(CA647&gt;CZ647,"H",IF(CA647&lt;CZ647,"A","D"))))</f>
        <v>H</v>
      </c>
      <c r="DZ647" s="56"/>
      <c r="EA647" s="56"/>
      <c r="EB647" s="56"/>
      <c r="EC647" s="56"/>
      <c r="ED647" s="56"/>
      <c r="EE647" s="56"/>
      <c r="EF647" s="56"/>
      <c r="EG647" s="56"/>
      <c r="EH647" s="54"/>
      <c r="EI647" s="53" t="str">
        <f t="shared" si="1073"/>
        <v>Uxbridge</v>
      </c>
      <c r="EJ647" s="79">
        <f t="shared" si="1092"/>
        <v>30</v>
      </c>
      <c r="EK647" s="80">
        <f t="shared" si="1074"/>
        <v>7</v>
      </c>
      <c r="EL647" s="80">
        <f t="shared" si="1075"/>
        <v>1</v>
      </c>
      <c r="EM647" s="80">
        <f t="shared" si="1076"/>
        <v>7</v>
      </c>
      <c r="EN647" s="80">
        <f>COUNTIF(DW$634:DW$649,"A")</f>
        <v>5</v>
      </c>
      <c r="EO647" s="80">
        <f>COUNTIF(DW$634:DW$649,"D")</f>
        <v>2</v>
      </c>
      <c r="EP647" s="80">
        <f>COUNTIF(DW$634:DW$649,"H")</f>
        <v>8</v>
      </c>
      <c r="EQ647" s="79">
        <f t="shared" si="1093"/>
        <v>12</v>
      </c>
      <c r="ER647" s="79">
        <f t="shared" si="1077"/>
        <v>3</v>
      </c>
      <c r="ES647" s="79">
        <f t="shared" si="1077"/>
        <v>15</v>
      </c>
      <c r="ET647" s="81">
        <f>SUM($BL647:$CI647)+SUM(CX$634:CX$649)</f>
        <v>50</v>
      </c>
      <c r="EU647" s="81">
        <f>SUM($CK647:$DH647)+SUM(BY$634:BY$649)</f>
        <v>57</v>
      </c>
      <c r="EV647" s="79">
        <f t="shared" si="1078"/>
        <v>27</v>
      </c>
      <c r="EW647" s="136">
        <f t="shared" si="1079"/>
        <v>0.8771929824561403</v>
      </c>
      <c r="EX647" s="78"/>
      <c r="EY647" s="80">
        <f t="shared" si="1080"/>
        <v>30</v>
      </c>
      <c r="EZ647" s="80">
        <f t="shared" si="1081"/>
        <v>12</v>
      </c>
      <c r="FA647" s="80">
        <f t="shared" si="1082"/>
        <v>3</v>
      </c>
      <c r="FB647" s="80">
        <f t="shared" si="1083"/>
        <v>15</v>
      </c>
      <c r="FC647" s="80">
        <f t="shared" si="1084"/>
        <v>50</v>
      </c>
      <c r="FD647" s="80">
        <f t="shared" si="1085"/>
        <v>57</v>
      </c>
      <c r="FE647" s="80">
        <f t="shared" si="1086"/>
        <v>27</v>
      </c>
      <c r="FF647" s="80">
        <f t="shared" si="1087"/>
        <v>0.8771929824561403</v>
      </c>
      <c r="FG647" s="54"/>
      <c r="FH647" s="54">
        <f t="shared" si="1094"/>
        <v>0</v>
      </c>
      <c r="FI647" s="54">
        <f t="shared" si="1095"/>
        <v>0</v>
      </c>
      <c r="FJ647" s="54">
        <f t="shared" si="1088"/>
        <v>0</v>
      </c>
      <c r="FK647" s="54">
        <f t="shared" si="1088"/>
        <v>0</v>
      </c>
      <c r="FL647" s="54">
        <f t="shared" si="1088"/>
        <v>0</v>
      </c>
      <c r="FM647" s="54">
        <f t="shared" si="1088"/>
        <v>0</v>
      </c>
      <c r="FN647" s="54">
        <f t="shared" si="1088"/>
        <v>0</v>
      </c>
      <c r="FO647" s="54">
        <f t="shared" si="1088"/>
        <v>0</v>
      </c>
      <c r="FQ647" s="54" t="str">
        <f t="shared" si="1008"/>
        <v/>
      </c>
      <c r="FR647" s="54" t="str">
        <f t="shared" si="1009"/>
        <v/>
      </c>
      <c r="FS647" s="54" t="str">
        <f t="shared" si="1068"/>
        <v/>
      </c>
      <c r="FT647" s="54" t="str">
        <f t="shared" si="1068"/>
        <v/>
      </c>
      <c r="FU647" s="54" t="str">
        <f t="shared" si="1068"/>
        <v/>
      </c>
      <c r="FV647" s="54" t="str">
        <f t="shared" si="1068"/>
        <v/>
      </c>
      <c r="FW647" s="54" t="str">
        <f t="shared" si="1068"/>
        <v/>
      </c>
      <c r="FX647" s="54" t="str">
        <f t="shared" si="1068"/>
        <v/>
      </c>
      <c r="FY647" s="54"/>
      <c r="FZ647" s="58"/>
      <c r="GA647" s="59"/>
      <c r="GB647" s="54"/>
      <c r="GC647" s="54"/>
      <c r="GD647" s="54"/>
      <c r="GE647" s="54"/>
      <c r="GF647" s="54"/>
      <c r="GG647" s="54"/>
      <c r="GH647" s="54"/>
      <c r="GI647" s="54"/>
    </row>
    <row r="648" spans="1:192" s="53" customFormat="1" ht="12" x14ac:dyDescent="0.25">
      <c r="A648" s="54">
        <v>15</v>
      </c>
      <c r="B648" s="54" t="s">
        <v>1159</v>
      </c>
      <c r="C648" s="56">
        <v>30</v>
      </c>
      <c r="D648" s="56">
        <v>6</v>
      </c>
      <c r="E648" s="56">
        <v>7</v>
      </c>
      <c r="F648" s="56">
        <v>17</v>
      </c>
      <c r="G648" s="56">
        <v>39</v>
      </c>
      <c r="H648" s="56">
        <v>74</v>
      </c>
      <c r="I648" s="57">
        <v>19</v>
      </c>
      <c r="J648" s="69">
        <f t="shared" si="1069"/>
        <v>0.52702702702702697</v>
      </c>
      <c r="L648" s="82" t="s">
        <v>1254</v>
      </c>
      <c r="M648" s="253" t="s">
        <v>111</v>
      </c>
      <c r="N648" s="59" t="s">
        <v>103</v>
      </c>
      <c r="O648" s="59" t="s">
        <v>177</v>
      </c>
      <c r="P648" s="84" t="s">
        <v>148</v>
      </c>
      <c r="Q648" s="59" t="s">
        <v>177</v>
      </c>
      <c r="R648" s="59" t="s">
        <v>150</v>
      </c>
      <c r="S648" s="59" t="s">
        <v>150</v>
      </c>
      <c r="T648" s="59" t="s">
        <v>62</v>
      </c>
      <c r="U648" s="59" t="s">
        <v>111</v>
      </c>
      <c r="V648" s="59" t="s">
        <v>62</v>
      </c>
      <c r="W648" s="59" t="s">
        <v>149</v>
      </c>
      <c r="X648" s="59" t="s">
        <v>103</v>
      </c>
      <c r="Y648" s="59" t="s">
        <v>177</v>
      </c>
      <c r="Z648" s="59" t="s">
        <v>304</v>
      </c>
      <c r="AA648" s="83"/>
      <c r="AB648" s="85" t="s">
        <v>77</v>
      </c>
      <c r="AL648" s="82" t="s">
        <v>1254</v>
      </c>
      <c r="AM648" s="253" t="s">
        <v>385</v>
      </c>
      <c r="AN648" s="59" t="s">
        <v>382</v>
      </c>
      <c r="AO648" s="59" t="s">
        <v>369</v>
      </c>
      <c r="AP648" s="84" t="s">
        <v>589</v>
      </c>
      <c r="AQ648" s="59" t="s">
        <v>372</v>
      </c>
      <c r="AR648" s="59" t="s">
        <v>418</v>
      </c>
      <c r="AS648" s="59" t="s">
        <v>517</v>
      </c>
      <c r="AT648" s="59" t="s">
        <v>428</v>
      </c>
      <c r="AU648" s="59" t="s">
        <v>379</v>
      </c>
      <c r="AV648" s="59" t="s">
        <v>374</v>
      </c>
      <c r="AW648" s="59" t="s">
        <v>272</v>
      </c>
      <c r="AX648" s="59" t="s">
        <v>419</v>
      </c>
      <c r="AY648" s="59" t="s">
        <v>414</v>
      </c>
      <c r="AZ648" s="59" t="s">
        <v>392</v>
      </c>
      <c r="BA648" s="249"/>
      <c r="BB648" s="85" t="s">
        <v>381</v>
      </c>
      <c r="BL648" s="90">
        <f t="shared" si="1089"/>
        <v>5</v>
      </c>
      <c r="BM648" s="77">
        <f t="shared" si="1089"/>
        <v>1</v>
      </c>
      <c r="BN648" s="77">
        <f t="shared" si="1089"/>
        <v>2</v>
      </c>
      <c r="BO648" s="77">
        <f t="shared" si="1089"/>
        <v>0</v>
      </c>
      <c r="BP648" s="77">
        <f t="shared" si="1089"/>
        <v>2</v>
      </c>
      <c r="BQ648" s="77">
        <f t="shared" si="1089"/>
        <v>3</v>
      </c>
      <c r="BR648" s="77">
        <f t="shared" si="1089"/>
        <v>3</v>
      </c>
      <c r="BS648" s="77">
        <f t="shared" si="1089"/>
        <v>1</v>
      </c>
      <c r="BT648" s="77">
        <f t="shared" si="1089"/>
        <v>5</v>
      </c>
      <c r="BU648" s="77">
        <f t="shared" si="1089"/>
        <v>1</v>
      </c>
      <c r="BV648" s="77">
        <f>(IF(W648="","",(IF(MID(W648,2,1)="-",LEFT(W648,1),LEFT(W648,2)))+0))</f>
        <v>1</v>
      </c>
      <c r="BW648" s="77">
        <f>(IF(X648="","",(IF(MID(X648,2,1)="-",LEFT(X648,1),LEFT(X648,2)))+0))</f>
        <v>1</v>
      </c>
      <c r="BX648" s="77">
        <f>(IF(Y648="","",(IF(MID(Y648,2,1)="-",LEFT(Y648,1),LEFT(Y648,2)))+0))</f>
        <v>2</v>
      </c>
      <c r="BY648" s="77">
        <f>(IF(Z648="","",(IF(MID(Z648,2,1)="-",LEFT(Z648,1),LEFT(Z648,2)))+0))</f>
        <v>4</v>
      </c>
      <c r="BZ648" s="91"/>
      <c r="CA648" s="92">
        <f>(IF(AB648="","",(IF(MID(AB648,2,1)="-",LEFT(AB648,1),LEFT(AB648,2)))+0))</f>
        <v>2</v>
      </c>
      <c r="CB648" s="77"/>
      <c r="CC648" s="77"/>
      <c r="CD648" s="77"/>
      <c r="CE648" s="77"/>
      <c r="CF648" s="77"/>
      <c r="CG648" s="77"/>
      <c r="CH648" s="77"/>
      <c r="CI648" s="77"/>
      <c r="CJ648" s="78"/>
      <c r="CK648" s="90">
        <f t="shared" si="1090"/>
        <v>2</v>
      </c>
      <c r="CL648" s="77">
        <f t="shared" si="1090"/>
        <v>3</v>
      </c>
      <c r="CM648" s="77">
        <f t="shared" si="1090"/>
        <v>0</v>
      </c>
      <c r="CN648" s="77">
        <f t="shared" si="1090"/>
        <v>1</v>
      </c>
      <c r="CO648" s="77">
        <f t="shared" si="1090"/>
        <v>0</v>
      </c>
      <c r="CP648" s="77">
        <f t="shared" si="1090"/>
        <v>1</v>
      </c>
      <c r="CQ648" s="77">
        <f t="shared" si="1090"/>
        <v>1</v>
      </c>
      <c r="CR648" s="77">
        <f t="shared" si="1090"/>
        <v>1</v>
      </c>
      <c r="CS648" s="77">
        <f t="shared" si="1090"/>
        <v>2</v>
      </c>
      <c r="CT648" s="77">
        <f t="shared" si="1090"/>
        <v>1</v>
      </c>
      <c r="CU648" s="77">
        <f>(IF(W648="","",IF(RIGHT(W648,2)="10",RIGHT(W648,2),RIGHT(W648,1))+0))</f>
        <v>5</v>
      </c>
      <c r="CV648" s="77">
        <f>(IF(X648="","",IF(RIGHT(X648,2)="10",RIGHT(X648,2),RIGHT(X648,1))+0))</f>
        <v>3</v>
      </c>
      <c r="CW648" s="77">
        <f>(IF(Y648="","",IF(RIGHT(Y648,2)="10",RIGHT(Y648,2),RIGHT(Y648,1))+0))</f>
        <v>0</v>
      </c>
      <c r="CX648" s="77">
        <f>(IF(Z648="","",IF(RIGHT(Z648,2)="10",RIGHT(Z648,2),RIGHT(Z648,1))+0))</f>
        <v>2</v>
      </c>
      <c r="CY648" s="91"/>
      <c r="CZ648" s="92">
        <f>(IF(AB648="","",IF(RIGHT(AB648,2)="10",RIGHT(AB648,2),RIGHT(AB648,1))+0))</f>
        <v>1</v>
      </c>
      <c r="DA648" s="77"/>
      <c r="DB648" s="77"/>
      <c r="DC648" s="77"/>
      <c r="DD648" s="77"/>
      <c r="DE648" s="77"/>
      <c r="DF648" s="77"/>
      <c r="DG648" s="77"/>
      <c r="DH648" s="77"/>
      <c r="DI648" s="54"/>
      <c r="DJ648" s="90" t="str">
        <f t="shared" si="1091"/>
        <v>H</v>
      </c>
      <c r="DK648" s="77" t="str">
        <f t="shared" si="1091"/>
        <v>A</v>
      </c>
      <c r="DL648" s="77" t="str">
        <f t="shared" si="1091"/>
        <v>H</v>
      </c>
      <c r="DM648" s="77" t="str">
        <f t="shared" si="1091"/>
        <v>A</v>
      </c>
      <c r="DN648" s="77" t="str">
        <f t="shared" si="1091"/>
        <v>H</v>
      </c>
      <c r="DO648" s="77" t="str">
        <f t="shared" si="1091"/>
        <v>H</v>
      </c>
      <c r="DP648" s="77" t="str">
        <f t="shared" si="1091"/>
        <v>H</v>
      </c>
      <c r="DQ648" s="77" t="str">
        <f t="shared" si="1091"/>
        <v>D</v>
      </c>
      <c r="DR648" s="77" t="str">
        <f t="shared" si="1091"/>
        <v>H</v>
      </c>
      <c r="DS648" s="77" t="str">
        <f t="shared" si="1091"/>
        <v>D</v>
      </c>
      <c r="DT648" s="77" t="str">
        <f>(IF(W648="","",IF(BV648&gt;CU648,"H",IF(BV648&lt;CU648,"A","D"))))</f>
        <v>A</v>
      </c>
      <c r="DU648" s="77" t="str">
        <f>(IF(X648="","",IF(BW648&gt;CV648,"H",IF(BW648&lt;CV648,"A","D"))))</f>
        <v>A</v>
      </c>
      <c r="DV648" s="77" t="str">
        <f>(IF(Y648="","",IF(BX648&gt;CW648,"H",IF(BX648&lt;CW648,"A","D"))))</f>
        <v>H</v>
      </c>
      <c r="DW648" s="77" t="str">
        <f>(IF(Z648="","",IF(BY648&gt;CX648,"H",IF(BY648&lt;CX648,"A","D"))))</f>
        <v>H</v>
      </c>
      <c r="DX648" s="91"/>
      <c r="DY648" s="92" t="str">
        <f>(IF(AB648="","",IF(CA648&gt;CZ648,"H",IF(CA648&lt;CZ648,"A","D"))))</f>
        <v>H</v>
      </c>
      <c r="DZ648" s="56"/>
      <c r="EA648" s="56"/>
      <c r="EB648" s="56"/>
      <c r="EC648" s="56"/>
      <c r="ED648" s="56"/>
      <c r="EE648" s="56"/>
      <c r="EF648" s="56"/>
      <c r="EG648" s="56"/>
      <c r="EH648" s="54"/>
      <c r="EI648" s="53" t="str">
        <f t="shared" si="1073"/>
        <v>Wembley</v>
      </c>
      <c r="EJ648" s="79">
        <f t="shared" si="1092"/>
        <v>30</v>
      </c>
      <c r="EK648" s="80">
        <f t="shared" si="1074"/>
        <v>9</v>
      </c>
      <c r="EL648" s="80">
        <f t="shared" si="1075"/>
        <v>2</v>
      </c>
      <c r="EM648" s="80">
        <f t="shared" si="1076"/>
        <v>4</v>
      </c>
      <c r="EN648" s="80">
        <f>COUNTIF(DX$634:DX$649,"A")</f>
        <v>5</v>
      </c>
      <c r="EO648" s="80">
        <f>COUNTIF(DX$634:DX$649,"D")</f>
        <v>5</v>
      </c>
      <c r="EP648" s="80">
        <f>COUNTIF(DX$634:DX$649,"H")</f>
        <v>5</v>
      </c>
      <c r="EQ648" s="79">
        <f t="shared" si="1093"/>
        <v>14</v>
      </c>
      <c r="ER648" s="79">
        <f t="shared" si="1077"/>
        <v>7</v>
      </c>
      <c r="ES648" s="79">
        <f t="shared" si="1077"/>
        <v>9</v>
      </c>
      <c r="ET648" s="81">
        <f>SUM($BL648:$CI648)+SUM(CY$634:CY$649)</f>
        <v>60</v>
      </c>
      <c r="EU648" s="81">
        <f>SUM($CK648:$DH648)+SUM(BZ$634:BZ$649)</f>
        <v>54</v>
      </c>
      <c r="EV648" s="79">
        <f t="shared" si="1078"/>
        <v>35</v>
      </c>
      <c r="EW648" s="136">
        <f t="shared" si="1079"/>
        <v>1.1111111111111112</v>
      </c>
      <c r="EX648" s="78"/>
      <c r="EY648" s="80">
        <f t="shared" si="1080"/>
        <v>30</v>
      </c>
      <c r="EZ648" s="80">
        <f t="shared" si="1081"/>
        <v>14</v>
      </c>
      <c r="FA648" s="80">
        <f t="shared" si="1082"/>
        <v>7</v>
      </c>
      <c r="FB648" s="80">
        <f t="shared" si="1083"/>
        <v>9</v>
      </c>
      <c r="FC648" s="80">
        <f t="shared" si="1084"/>
        <v>60</v>
      </c>
      <c r="FD648" s="80">
        <f t="shared" si="1085"/>
        <v>54</v>
      </c>
      <c r="FE648" s="80">
        <f t="shared" si="1086"/>
        <v>35</v>
      </c>
      <c r="FF648" s="80">
        <f t="shared" si="1087"/>
        <v>1.1111111111111112</v>
      </c>
      <c r="FG648" s="54"/>
      <c r="FH648" s="54">
        <f t="shared" si="1094"/>
        <v>0</v>
      </c>
      <c r="FI648" s="54">
        <f t="shared" si="1095"/>
        <v>0</v>
      </c>
      <c r="FJ648" s="54">
        <f t="shared" si="1088"/>
        <v>0</v>
      </c>
      <c r="FK648" s="54">
        <f t="shared" si="1088"/>
        <v>0</v>
      </c>
      <c r="FL648" s="54">
        <f t="shared" si="1088"/>
        <v>0</v>
      </c>
      <c r="FM648" s="54">
        <f t="shared" si="1088"/>
        <v>0</v>
      </c>
      <c r="FN648" s="54">
        <f t="shared" si="1088"/>
        <v>0</v>
      </c>
      <c r="FO648" s="54">
        <f t="shared" si="1088"/>
        <v>0</v>
      </c>
      <c r="FQ648" s="54" t="str">
        <f t="shared" si="1008"/>
        <v/>
      </c>
      <c r="FR648" s="54" t="str">
        <f t="shared" si="1009"/>
        <v/>
      </c>
      <c r="FS648" s="54" t="str">
        <f t="shared" si="1068"/>
        <v/>
      </c>
      <c r="FT648" s="54" t="str">
        <f t="shared" si="1068"/>
        <v/>
      </c>
      <c r="FU648" s="54" t="str">
        <f t="shared" si="1068"/>
        <v/>
      </c>
      <c r="FV648" s="54" t="str">
        <f t="shared" si="1068"/>
        <v/>
      </c>
      <c r="FW648" s="54" t="str">
        <f t="shared" si="1068"/>
        <v/>
      </c>
      <c r="FX648" s="54" t="str">
        <f t="shared" si="1068"/>
        <v/>
      </c>
      <c r="FY648" s="54"/>
      <c r="FZ648" s="58"/>
      <c r="GA648" s="59"/>
      <c r="GB648" s="54"/>
      <c r="GC648" s="54"/>
      <c r="GD648" s="54"/>
      <c r="GE648" s="54"/>
      <c r="GF648" s="54"/>
      <c r="GG648" s="54"/>
      <c r="GH648" s="54"/>
      <c r="GI648" s="54"/>
    </row>
    <row r="649" spans="1:192" s="53" customFormat="1" ht="12.6" thickBot="1" x14ac:dyDescent="0.3">
      <c r="A649" s="54">
        <v>16</v>
      </c>
      <c r="B649" s="54" t="s">
        <v>1250</v>
      </c>
      <c r="C649" s="56">
        <v>30</v>
      </c>
      <c r="D649" s="56">
        <v>3</v>
      </c>
      <c r="E649" s="56">
        <v>7</v>
      </c>
      <c r="F649" s="56">
        <v>20</v>
      </c>
      <c r="G649" s="56">
        <v>29</v>
      </c>
      <c r="H649" s="56">
        <v>82</v>
      </c>
      <c r="I649" s="57">
        <v>13</v>
      </c>
      <c r="J649" s="69">
        <f t="shared" si="1069"/>
        <v>0.35365853658536583</v>
      </c>
      <c r="L649" s="101" t="s">
        <v>1330</v>
      </c>
      <c r="M649" s="257" t="s">
        <v>186</v>
      </c>
      <c r="N649" s="102" t="s">
        <v>150</v>
      </c>
      <c r="O649" s="102" t="s">
        <v>98</v>
      </c>
      <c r="P649" s="103" t="s">
        <v>87</v>
      </c>
      <c r="Q649" s="102" t="s">
        <v>150</v>
      </c>
      <c r="R649" s="102" t="s">
        <v>89</v>
      </c>
      <c r="S649" s="102" t="s">
        <v>150</v>
      </c>
      <c r="T649" s="102" t="s">
        <v>74</v>
      </c>
      <c r="U649" s="102" t="s">
        <v>62</v>
      </c>
      <c r="V649" s="102" t="s">
        <v>149</v>
      </c>
      <c r="W649" s="102" t="s">
        <v>77</v>
      </c>
      <c r="X649" s="102" t="s">
        <v>176</v>
      </c>
      <c r="Y649" s="102" t="s">
        <v>125</v>
      </c>
      <c r="Z649" s="102" t="s">
        <v>77</v>
      </c>
      <c r="AA649" s="102" t="s">
        <v>176</v>
      </c>
      <c r="AB649" s="104"/>
      <c r="AL649" s="101" t="s">
        <v>1330</v>
      </c>
      <c r="AM649" s="257" t="s">
        <v>506</v>
      </c>
      <c r="AN649" s="102" t="s">
        <v>413</v>
      </c>
      <c r="AO649" s="102" t="s">
        <v>387</v>
      </c>
      <c r="AP649" s="103" t="s">
        <v>419</v>
      </c>
      <c r="AQ649" s="102" t="s">
        <v>404</v>
      </c>
      <c r="AR649" s="102" t="s">
        <v>412</v>
      </c>
      <c r="AS649" s="102" t="s">
        <v>171</v>
      </c>
      <c r="AT649" s="102" t="s">
        <v>407</v>
      </c>
      <c r="AU649" s="102" t="s">
        <v>382</v>
      </c>
      <c r="AV649" s="102" t="s">
        <v>375</v>
      </c>
      <c r="AW649" s="102" t="s">
        <v>368</v>
      </c>
      <c r="AX649" s="102" t="s">
        <v>374</v>
      </c>
      <c r="AY649" s="102" t="s">
        <v>385</v>
      </c>
      <c r="AZ649" s="102" t="s">
        <v>371</v>
      </c>
      <c r="BA649" s="102" t="s">
        <v>373</v>
      </c>
      <c r="BB649" s="435"/>
      <c r="BL649" s="107">
        <f t="shared" si="1089"/>
        <v>3</v>
      </c>
      <c r="BM649" s="108">
        <f t="shared" si="1089"/>
        <v>3</v>
      </c>
      <c r="BN649" s="108">
        <f t="shared" si="1089"/>
        <v>0</v>
      </c>
      <c r="BO649" s="108">
        <f t="shared" si="1089"/>
        <v>3</v>
      </c>
      <c r="BP649" s="108">
        <f t="shared" si="1089"/>
        <v>3</v>
      </c>
      <c r="BQ649" s="108">
        <f t="shared" si="1089"/>
        <v>3</v>
      </c>
      <c r="BR649" s="108">
        <f t="shared" si="1089"/>
        <v>3</v>
      </c>
      <c r="BS649" s="108">
        <f t="shared" si="1089"/>
        <v>1</v>
      </c>
      <c r="BT649" s="108">
        <f t="shared" si="1089"/>
        <v>1</v>
      </c>
      <c r="BU649" s="108">
        <f t="shared" si="1089"/>
        <v>1</v>
      </c>
      <c r="BV649" s="108">
        <f>(IF(W649="","",(IF(MID(W649,2,1)="-",LEFT(W649,1),LEFT(W649,2)))+0))</f>
        <v>2</v>
      </c>
      <c r="BW649" s="108">
        <f>(IF(X649="","",(IF(MID(X649,2,1)="-",LEFT(X649,1),LEFT(X649,2)))+0))</f>
        <v>2</v>
      </c>
      <c r="BX649" s="108">
        <f>(IF(Y649="","",(IF(MID(Y649,2,1)="-",LEFT(Y649,1),LEFT(Y649,2)))+0))</f>
        <v>5</v>
      </c>
      <c r="BY649" s="108">
        <f>(IF(Z649="","",(IF(MID(Z649,2,1)="-",LEFT(Z649,1),LEFT(Z649,2)))+0))</f>
        <v>2</v>
      </c>
      <c r="BZ649" s="108">
        <f>(IF(AA649="","",(IF(MID(AA649,2,1)="-",LEFT(AA649,1),LEFT(AA649,2)))+0))</f>
        <v>2</v>
      </c>
      <c r="CA649" s="109"/>
      <c r="CB649" s="77"/>
      <c r="CC649" s="77"/>
      <c r="CD649" s="77"/>
      <c r="CE649" s="77"/>
      <c r="CF649" s="77"/>
      <c r="CG649" s="77"/>
      <c r="CH649" s="77"/>
      <c r="CI649" s="77"/>
      <c r="CJ649" s="78"/>
      <c r="CK649" s="107">
        <f t="shared" si="1090"/>
        <v>4</v>
      </c>
      <c r="CL649" s="108">
        <f t="shared" si="1090"/>
        <v>1</v>
      </c>
      <c r="CM649" s="108">
        <f t="shared" si="1090"/>
        <v>5</v>
      </c>
      <c r="CN649" s="108">
        <f t="shared" si="1090"/>
        <v>3</v>
      </c>
      <c r="CO649" s="108">
        <f t="shared" si="1090"/>
        <v>1</v>
      </c>
      <c r="CP649" s="108">
        <f t="shared" si="1090"/>
        <v>0</v>
      </c>
      <c r="CQ649" s="108">
        <f t="shared" si="1090"/>
        <v>1</v>
      </c>
      <c r="CR649" s="108">
        <f t="shared" si="1090"/>
        <v>2</v>
      </c>
      <c r="CS649" s="108">
        <f t="shared" si="1090"/>
        <v>1</v>
      </c>
      <c r="CT649" s="108">
        <f t="shared" si="1090"/>
        <v>5</v>
      </c>
      <c r="CU649" s="108">
        <f>(IF(W649="","",IF(RIGHT(W649,2)="10",RIGHT(W649,2),RIGHT(W649,1))+0))</f>
        <v>1</v>
      </c>
      <c r="CV649" s="108">
        <f>(IF(X649="","",IF(RIGHT(X649,2)="10",RIGHT(X649,2),RIGHT(X649,1))+0))</f>
        <v>3</v>
      </c>
      <c r="CW649" s="108">
        <f>(IF(Y649="","",IF(RIGHT(Y649,2)="10",RIGHT(Y649,2),RIGHT(Y649,1))+0))</f>
        <v>0</v>
      </c>
      <c r="CX649" s="108">
        <f>(IF(Z649="","",IF(RIGHT(Z649,2)="10",RIGHT(Z649,2),RIGHT(Z649,1))+0))</f>
        <v>1</v>
      </c>
      <c r="CY649" s="108">
        <f>(IF(AA649="","",IF(RIGHT(AA649,2)="10",RIGHT(AA649,2),RIGHT(AA649,1))+0))</f>
        <v>3</v>
      </c>
      <c r="CZ649" s="109"/>
      <c r="DA649" s="77"/>
      <c r="DB649" s="77"/>
      <c r="DC649" s="77"/>
      <c r="DD649" s="77"/>
      <c r="DE649" s="77"/>
      <c r="DF649" s="77"/>
      <c r="DG649" s="77"/>
      <c r="DH649" s="77"/>
      <c r="DI649" s="54"/>
      <c r="DJ649" s="107" t="str">
        <f t="shared" si="1091"/>
        <v>A</v>
      </c>
      <c r="DK649" s="108" t="str">
        <f t="shared" si="1091"/>
        <v>H</v>
      </c>
      <c r="DL649" s="108" t="str">
        <f t="shared" si="1091"/>
        <v>A</v>
      </c>
      <c r="DM649" s="108" t="str">
        <f t="shared" si="1091"/>
        <v>D</v>
      </c>
      <c r="DN649" s="108" t="str">
        <f t="shared" si="1091"/>
        <v>H</v>
      </c>
      <c r="DO649" s="108" t="str">
        <f t="shared" si="1091"/>
        <v>H</v>
      </c>
      <c r="DP649" s="108" t="str">
        <f t="shared" si="1091"/>
        <v>H</v>
      </c>
      <c r="DQ649" s="108" t="str">
        <f t="shared" si="1091"/>
        <v>A</v>
      </c>
      <c r="DR649" s="108" t="str">
        <f t="shared" si="1091"/>
        <v>D</v>
      </c>
      <c r="DS649" s="108" t="str">
        <f t="shared" si="1091"/>
        <v>A</v>
      </c>
      <c r="DT649" s="108" t="str">
        <f>(IF(W649="","",IF(BV649&gt;CU649,"H",IF(BV649&lt;CU649,"A","D"))))</f>
        <v>H</v>
      </c>
      <c r="DU649" s="108" t="str">
        <f>(IF(X649="","",IF(BW649&gt;CV649,"H",IF(BW649&lt;CV649,"A","D"))))</f>
        <v>A</v>
      </c>
      <c r="DV649" s="108" t="str">
        <f>(IF(Y649="","",IF(BX649&gt;CW649,"H",IF(BX649&lt;CW649,"A","D"))))</f>
        <v>H</v>
      </c>
      <c r="DW649" s="108" t="str">
        <f>(IF(Z649="","",IF(BY649&gt;CX649,"H",IF(BY649&lt;CX649,"A","D"))))</f>
        <v>H</v>
      </c>
      <c r="DX649" s="108" t="str">
        <f>(IF(AA649="","",IF(BZ649&gt;CY649,"H",IF(BZ649&lt;CY649,"A","D"))))</f>
        <v>A</v>
      </c>
      <c r="DY649" s="109"/>
      <c r="DZ649" s="56"/>
      <c r="EA649" s="56"/>
      <c r="EB649" s="56"/>
      <c r="EC649" s="56"/>
      <c r="ED649" s="56"/>
      <c r="EE649" s="56"/>
      <c r="EF649" s="56"/>
      <c r="EG649" s="56"/>
      <c r="EH649" s="54"/>
      <c r="EI649" s="53" t="str">
        <f t="shared" si="1073"/>
        <v>Wokingham Town</v>
      </c>
      <c r="EJ649" s="79">
        <f t="shared" si="1092"/>
        <v>30</v>
      </c>
      <c r="EK649" s="80">
        <f t="shared" si="1074"/>
        <v>7</v>
      </c>
      <c r="EL649" s="80">
        <f t="shared" si="1075"/>
        <v>2</v>
      </c>
      <c r="EM649" s="80">
        <f t="shared" si="1076"/>
        <v>6</v>
      </c>
      <c r="EN649" s="80">
        <f>COUNTIF(DY$634:DY$649,"A")</f>
        <v>1</v>
      </c>
      <c r="EO649" s="80">
        <f>COUNTIF(DY$634:DY$649,"D")</f>
        <v>4</v>
      </c>
      <c r="EP649" s="80">
        <f>COUNTIF(DY$634:DY$649,"H")</f>
        <v>10</v>
      </c>
      <c r="EQ649" s="79">
        <f t="shared" si="1093"/>
        <v>8</v>
      </c>
      <c r="ER649" s="79">
        <f t="shared" si="1077"/>
        <v>6</v>
      </c>
      <c r="ES649" s="79">
        <f t="shared" si="1077"/>
        <v>16</v>
      </c>
      <c r="ET649" s="81">
        <f>SUM($BL649:$CI649)+SUM(CZ$634:CZ$649)</f>
        <v>49</v>
      </c>
      <c r="EU649" s="81">
        <f>SUM($CK649:$DH649)+SUM(CA$634:CA$649)</f>
        <v>66</v>
      </c>
      <c r="EV649" s="79">
        <f t="shared" si="1078"/>
        <v>22</v>
      </c>
      <c r="EW649" s="136">
        <f t="shared" si="1079"/>
        <v>0.74242424242424243</v>
      </c>
      <c r="EX649" s="78"/>
      <c r="EY649" s="80">
        <f t="shared" si="1080"/>
        <v>30</v>
      </c>
      <c r="EZ649" s="80">
        <f t="shared" si="1081"/>
        <v>8</v>
      </c>
      <c r="FA649" s="80">
        <f t="shared" si="1082"/>
        <v>6</v>
      </c>
      <c r="FB649" s="80">
        <f t="shared" si="1083"/>
        <v>16</v>
      </c>
      <c r="FC649" s="80">
        <f t="shared" si="1084"/>
        <v>49</v>
      </c>
      <c r="FD649" s="80">
        <f t="shared" si="1085"/>
        <v>66</v>
      </c>
      <c r="FE649" s="80">
        <f t="shared" si="1086"/>
        <v>22</v>
      </c>
      <c r="FF649" s="80">
        <f t="shared" si="1087"/>
        <v>0.74242424242424243</v>
      </c>
      <c r="FG649" s="54"/>
      <c r="FH649" s="54">
        <f t="shared" si="1094"/>
        <v>0</v>
      </c>
      <c r="FI649" s="54">
        <f t="shared" si="1095"/>
        <v>0</v>
      </c>
      <c r="FJ649" s="54">
        <f t="shared" si="1088"/>
        <v>0</v>
      </c>
      <c r="FK649" s="54">
        <f t="shared" si="1088"/>
        <v>0</v>
      </c>
      <c r="FL649" s="54">
        <f t="shared" si="1088"/>
        <v>0</v>
      </c>
      <c r="FM649" s="54">
        <f t="shared" si="1088"/>
        <v>0</v>
      </c>
      <c r="FN649" s="54">
        <f t="shared" si="1088"/>
        <v>0</v>
      </c>
      <c r="FO649" s="54">
        <f t="shared" si="1088"/>
        <v>0</v>
      </c>
      <c r="FQ649" s="54" t="str">
        <f t="shared" si="1008"/>
        <v/>
      </c>
      <c r="FR649" s="54" t="str">
        <f t="shared" si="1009"/>
        <v/>
      </c>
      <c r="FS649" s="54" t="str">
        <f t="shared" si="1068"/>
        <v/>
      </c>
      <c r="FT649" s="54" t="str">
        <f t="shared" si="1068"/>
        <v/>
      </c>
      <c r="FU649" s="54" t="str">
        <f t="shared" si="1068"/>
        <v/>
      </c>
      <c r="FV649" s="54" t="str">
        <f t="shared" si="1068"/>
        <v/>
      </c>
      <c r="FW649" s="54" t="str">
        <f t="shared" si="1068"/>
        <v/>
      </c>
      <c r="FX649" s="54" t="str">
        <f t="shared" si="1068"/>
        <v/>
      </c>
      <c r="FY649" s="54"/>
      <c r="FZ649" s="58"/>
      <c r="GA649" s="59"/>
      <c r="GB649" s="54"/>
      <c r="GC649" s="54"/>
      <c r="GD649" s="54"/>
      <c r="GE649" s="54"/>
      <c r="GF649" s="54"/>
      <c r="GG649" s="54"/>
      <c r="GH649" s="54"/>
      <c r="GI649" s="54"/>
    </row>
    <row r="650" spans="1:192" s="54" customFormat="1" ht="12" x14ac:dyDescent="0.25">
      <c r="C650" s="56"/>
      <c r="D650" s="115">
        <f>SUM(D633:D649)</f>
        <v>199</v>
      </c>
      <c r="E650" s="115">
        <f>SUM(E633:E649)</f>
        <v>82</v>
      </c>
      <c r="F650" s="115">
        <f>SUM(F633:F649)</f>
        <v>199</v>
      </c>
      <c r="G650" s="115">
        <f>SUM(G633:G649)</f>
        <v>945</v>
      </c>
      <c r="H650" s="115">
        <f>SUM(H633:H649)</f>
        <v>945</v>
      </c>
      <c r="I650" s="57"/>
      <c r="J650" s="56"/>
      <c r="FQ650" s="54" t="str">
        <f t="shared" si="1008"/>
        <v/>
      </c>
      <c r="FR650" s="54" t="str">
        <f t="shared" si="1009"/>
        <v/>
      </c>
      <c r="FS650" s="54" t="str">
        <f t="shared" si="1068"/>
        <v/>
      </c>
      <c r="FT650" s="54" t="str">
        <f t="shared" si="1068"/>
        <v/>
      </c>
      <c r="FU650" s="54" t="str">
        <f t="shared" si="1068"/>
        <v/>
      </c>
      <c r="FV650" s="54" t="str">
        <f t="shared" si="1068"/>
        <v/>
      </c>
      <c r="FW650" s="54" t="str">
        <f t="shared" si="1068"/>
        <v/>
      </c>
      <c r="FX650" s="54" t="str">
        <f t="shared" si="1068"/>
        <v/>
      </c>
      <c r="FZ650" s="58"/>
      <c r="GA650" s="59"/>
    </row>
    <row r="651" spans="1:192" s="54" customFormat="1" ht="12.6" thickBot="1" x14ac:dyDescent="0.3">
      <c r="A651" s="53" t="s">
        <v>1476</v>
      </c>
      <c r="B651" s="53"/>
      <c r="C651" s="55" t="s">
        <v>1477</v>
      </c>
      <c r="D651" s="57"/>
      <c r="E651" s="57"/>
      <c r="F651" s="57"/>
      <c r="G651" s="57"/>
      <c r="H651" s="57"/>
      <c r="I651" s="57"/>
      <c r="J651" s="57"/>
      <c r="FQ651" s="54" t="str">
        <f t="shared" ref="FQ651:FQ715" si="1096">IF(SUM($FH651:$FO651)=0,"",EI651)</f>
        <v/>
      </c>
      <c r="FR651" s="54" t="str">
        <f t="shared" si="1009"/>
        <v/>
      </c>
      <c r="FS651" s="54" t="str">
        <f t="shared" si="1068"/>
        <v/>
      </c>
      <c r="FT651" s="54" t="str">
        <f t="shared" si="1068"/>
        <v/>
      </c>
      <c r="FU651" s="54" t="str">
        <f t="shared" si="1068"/>
        <v/>
      </c>
      <c r="FV651" s="54" t="str">
        <f t="shared" si="1068"/>
        <v/>
      </c>
      <c r="FW651" s="54" t="str">
        <f t="shared" si="1068"/>
        <v/>
      </c>
      <c r="FX651" s="54" t="str">
        <f t="shared" si="1068"/>
        <v/>
      </c>
      <c r="FZ651" s="58"/>
      <c r="GA651" s="59"/>
    </row>
    <row r="652" spans="1:192" s="54" customFormat="1" ht="12.6" thickBot="1" x14ac:dyDescent="0.3">
      <c r="A652" s="53" t="s">
        <v>33</v>
      </c>
      <c r="B652" s="53" t="s">
        <v>34</v>
      </c>
      <c r="C652" s="57" t="s">
        <v>35</v>
      </c>
      <c r="D652" s="57" t="s">
        <v>36</v>
      </c>
      <c r="E652" s="57" t="s">
        <v>37</v>
      </c>
      <c r="F652" s="57" t="s">
        <v>38</v>
      </c>
      <c r="G652" s="57" t="s">
        <v>39</v>
      </c>
      <c r="H652" s="57" t="s">
        <v>40</v>
      </c>
      <c r="I652" s="57" t="s">
        <v>41</v>
      </c>
      <c r="J652" s="57" t="s">
        <v>42</v>
      </c>
      <c r="L652" s="403" t="s">
        <v>18</v>
      </c>
      <c r="M652" s="63" t="s">
        <v>1478</v>
      </c>
      <c r="N652" s="63" t="s">
        <v>1479</v>
      </c>
      <c r="O652" s="63" t="s">
        <v>1480</v>
      </c>
      <c r="P652" s="63" t="s">
        <v>1085</v>
      </c>
      <c r="Q652" s="63" t="s">
        <v>351</v>
      </c>
      <c r="R652" s="63" t="s">
        <v>1481</v>
      </c>
      <c r="S652" s="63" t="s">
        <v>1482</v>
      </c>
      <c r="T652" s="64" t="s">
        <v>1349</v>
      </c>
      <c r="U652" s="63" t="s">
        <v>1483</v>
      </c>
      <c r="V652" s="63" t="s">
        <v>1484</v>
      </c>
      <c r="W652" s="63" t="s">
        <v>1485</v>
      </c>
      <c r="X652" s="63" t="s">
        <v>1028</v>
      </c>
      <c r="Y652" s="63" t="s">
        <v>1486</v>
      </c>
      <c r="Z652" s="63" t="s">
        <v>1487</v>
      </c>
      <c r="AA652" s="63" t="s">
        <v>1124</v>
      </c>
      <c r="AB652" s="65" t="s">
        <v>1488</v>
      </c>
      <c r="AL652" s="126"/>
      <c r="AM652" s="63" t="s">
        <v>1478</v>
      </c>
      <c r="AN652" s="63" t="s">
        <v>1479</v>
      </c>
      <c r="AO652" s="63" t="s">
        <v>1480</v>
      </c>
      <c r="AP652" s="63" t="s">
        <v>1085</v>
      </c>
      <c r="AQ652" s="63" t="s">
        <v>351</v>
      </c>
      <c r="AR652" s="63" t="s">
        <v>1481</v>
      </c>
      <c r="AS652" s="63" t="s">
        <v>1482</v>
      </c>
      <c r="AT652" s="64" t="s">
        <v>1349</v>
      </c>
      <c r="AU652" s="63" t="s">
        <v>1483</v>
      </c>
      <c r="AV652" s="63" t="s">
        <v>1484</v>
      </c>
      <c r="AW652" s="63" t="s">
        <v>1485</v>
      </c>
      <c r="AX652" s="63" t="s">
        <v>1028</v>
      </c>
      <c r="AY652" s="63" t="s">
        <v>1486</v>
      </c>
      <c r="AZ652" s="63" t="s">
        <v>1487</v>
      </c>
      <c r="BA652" s="63" t="s">
        <v>1124</v>
      </c>
      <c r="BB652" s="65" t="s">
        <v>1488</v>
      </c>
      <c r="EJ652" s="56" t="s">
        <v>35</v>
      </c>
      <c r="EK652" s="56" t="s">
        <v>51</v>
      </c>
      <c r="EL652" s="56" t="s">
        <v>52</v>
      </c>
      <c r="EM652" s="56" t="s">
        <v>53</v>
      </c>
      <c r="EN652" s="56" t="s">
        <v>54</v>
      </c>
      <c r="EO652" s="56" t="s">
        <v>55</v>
      </c>
      <c r="EP652" s="56" t="s">
        <v>56</v>
      </c>
      <c r="EQ652" s="56" t="s">
        <v>36</v>
      </c>
      <c r="ER652" s="56" t="s">
        <v>37</v>
      </c>
      <c r="ES652" s="56" t="s">
        <v>38</v>
      </c>
      <c r="ET652" s="56" t="s">
        <v>39</v>
      </c>
      <c r="EU652" s="56" t="s">
        <v>40</v>
      </c>
      <c r="EV652" s="56" t="s">
        <v>41</v>
      </c>
      <c r="EW652" s="56" t="s">
        <v>42</v>
      </c>
      <c r="EX652" s="56"/>
      <c r="EY652" s="56" t="s">
        <v>35</v>
      </c>
      <c r="EZ652" s="56" t="s">
        <v>36</v>
      </c>
      <c r="FA652" s="56" t="s">
        <v>37</v>
      </c>
      <c r="FB652" s="56" t="s">
        <v>38</v>
      </c>
      <c r="FC652" s="56" t="s">
        <v>39</v>
      </c>
      <c r="FD652" s="56" t="s">
        <v>40</v>
      </c>
      <c r="FE652" s="56" t="s">
        <v>41</v>
      </c>
      <c r="FF652" s="56" t="s">
        <v>42</v>
      </c>
      <c r="FR652" s="56" t="s">
        <v>35</v>
      </c>
      <c r="FS652" s="56" t="s">
        <v>36</v>
      </c>
      <c r="FT652" s="56" t="s">
        <v>37</v>
      </c>
      <c r="FU652" s="56" t="s">
        <v>38</v>
      </c>
      <c r="FV652" s="56" t="s">
        <v>39</v>
      </c>
      <c r="FW652" s="56" t="s">
        <v>40</v>
      </c>
      <c r="FX652" s="56" t="s">
        <v>41</v>
      </c>
      <c r="FZ652" s="58"/>
      <c r="GA652" s="59"/>
    </row>
    <row r="653" spans="1:192" s="54" customFormat="1" ht="12" x14ac:dyDescent="0.25">
      <c r="A653" s="54">
        <v>1</v>
      </c>
      <c r="B653" s="54" t="s">
        <v>1103</v>
      </c>
      <c r="C653" s="56">
        <v>30</v>
      </c>
      <c r="D653" s="56">
        <v>27</v>
      </c>
      <c r="E653" s="56">
        <v>2</v>
      </c>
      <c r="F653" s="56">
        <v>1</v>
      </c>
      <c r="G653" s="56">
        <v>85</v>
      </c>
      <c r="H653" s="56">
        <v>19</v>
      </c>
      <c r="I653" s="57">
        <v>56</v>
      </c>
      <c r="J653" s="69">
        <f t="shared" ref="J653:J668" si="1097">G653/H653</f>
        <v>4.4736842105263159</v>
      </c>
      <c r="L653" s="66" t="s">
        <v>1489</v>
      </c>
      <c r="M653" s="71"/>
      <c r="N653" s="63" t="s">
        <v>60</v>
      </c>
      <c r="O653" s="63" t="s">
        <v>59</v>
      </c>
      <c r="P653" s="63" t="s">
        <v>148</v>
      </c>
      <c r="Q653" s="63" t="s">
        <v>177</v>
      </c>
      <c r="R653" s="63" t="s">
        <v>200</v>
      </c>
      <c r="S653" s="63" t="s">
        <v>176</v>
      </c>
      <c r="T653" s="64" t="s">
        <v>103</v>
      </c>
      <c r="U653" s="63" t="s">
        <v>86</v>
      </c>
      <c r="V653" s="63" t="s">
        <v>101</v>
      </c>
      <c r="W653" s="63" t="s">
        <v>59</v>
      </c>
      <c r="X653" s="63" t="s">
        <v>74</v>
      </c>
      <c r="Y653" s="63" t="s">
        <v>304</v>
      </c>
      <c r="Z653" s="63" t="s">
        <v>76</v>
      </c>
      <c r="AA653" s="63" t="s">
        <v>200</v>
      </c>
      <c r="AB653" s="65" t="s">
        <v>111</v>
      </c>
      <c r="AL653" s="66" t="s">
        <v>1489</v>
      </c>
      <c r="AM653" s="426"/>
      <c r="AN653" s="63" t="s">
        <v>114</v>
      </c>
      <c r="AO653" s="63" t="s">
        <v>452</v>
      </c>
      <c r="AP653" s="63" t="s">
        <v>458</v>
      </c>
      <c r="AQ653" s="63" t="s">
        <v>128</v>
      </c>
      <c r="AR653" s="63" t="s">
        <v>129</v>
      </c>
      <c r="AS653" s="63" t="s">
        <v>81</v>
      </c>
      <c r="AT653" s="64" t="s">
        <v>708</v>
      </c>
      <c r="AU653" s="63" t="s">
        <v>78</v>
      </c>
      <c r="AV653" s="63" t="s">
        <v>115</v>
      </c>
      <c r="AW653" s="63" t="s">
        <v>1090</v>
      </c>
      <c r="AX653" s="63" t="s">
        <v>121</v>
      </c>
      <c r="AY653" s="63" t="s">
        <v>120</v>
      </c>
      <c r="AZ653" s="63" t="s">
        <v>119</v>
      </c>
      <c r="BA653" s="63" t="s">
        <v>70</v>
      </c>
      <c r="BB653" s="65" t="s">
        <v>116</v>
      </c>
      <c r="BL653" s="74"/>
      <c r="BM653" s="75">
        <f t="shared" ref="BM653:CA662" si="1098">(IF(N653="","",(IF(MID(N653,2,1)="-",LEFT(N653,1),LEFT(N653,2)))+0))</f>
        <v>4</v>
      </c>
      <c r="BN653" s="75">
        <f t="shared" si="1098"/>
        <v>4</v>
      </c>
      <c r="BO653" s="75">
        <f t="shared" si="1098"/>
        <v>0</v>
      </c>
      <c r="BP653" s="75">
        <f t="shared" si="1098"/>
        <v>2</v>
      </c>
      <c r="BQ653" s="75">
        <f t="shared" si="1098"/>
        <v>2</v>
      </c>
      <c r="BR653" s="75">
        <f t="shared" si="1098"/>
        <v>2</v>
      </c>
      <c r="BS653" s="75">
        <f t="shared" si="1098"/>
        <v>1</v>
      </c>
      <c r="BT653" s="75">
        <f t="shared" si="1098"/>
        <v>0</v>
      </c>
      <c r="BU653" s="75">
        <f t="shared" si="1098"/>
        <v>3</v>
      </c>
      <c r="BV653" s="75">
        <f t="shared" si="1098"/>
        <v>4</v>
      </c>
      <c r="BW653" s="75">
        <f t="shared" si="1098"/>
        <v>1</v>
      </c>
      <c r="BX653" s="75">
        <f t="shared" si="1098"/>
        <v>4</v>
      </c>
      <c r="BY653" s="75">
        <f t="shared" si="1098"/>
        <v>0</v>
      </c>
      <c r="BZ653" s="75">
        <f t="shared" si="1098"/>
        <v>2</v>
      </c>
      <c r="CA653" s="76">
        <f t="shared" si="1098"/>
        <v>5</v>
      </c>
      <c r="CB653" s="77"/>
      <c r="CC653" s="77"/>
      <c r="CD653" s="77"/>
      <c r="CE653" s="77"/>
      <c r="CF653" s="77"/>
      <c r="CG653" s="77"/>
      <c r="CH653" s="77"/>
      <c r="CI653" s="77"/>
      <c r="CJ653" s="78"/>
      <c r="CK653" s="74"/>
      <c r="CL653" s="75">
        <f t="shared" ref="CL653:CZ662" si="1099">(IF(N653="","",IF(RIGHT(N653,2)="10",RIGHT(N653,2),RIGHT(N653,1))+0))</f>
        <v>1</v>
      </c>
      <c r="CM653" s="75">
        <f t="shared" si="1099"/>
        <v>0</v>
      </c>
      <c r="CN653" s="75">
        <f t="shared" si="1099"/>
        <v>1</v>
      </c>
      <c r="CO653" s="75">
        <f t="shared" si="1099"/>
        <v>0</v>
      </c>
      <c r="CP653" s="75">
        <f t="shared" si="1099"/>
        <v>2</v>
      </c>
      <c r="CQ653" s="75">
        <f t="shared" si="1099"/>
        <v>3</v>
      </c>
      <c r="CR653" s="75">
        <f t="shared" si="1099"/>
        <v>3</v>
      </c>
      <c r="CS653" s="75">
        <f t="shared" si="1099"/>
        <v>3</v>
      </c>
      <c r="CT653" s="75">
        <f t="shared" si="1099"/>
        <v>2</v>
      </c>
      <c r="CU653" s="75">
        <f t="shared" si="1099"/>
        <v>0</v>
      </c>
      <c r="CV653" s="75">
        <f t="shared" si="1099"/>
        <v>2</v>
      </c>
      <c r="CW653" s="75">
        <f t="shared" si="1099"/>
        <v>2</v>
      </c>
      <c r="CX653" s="75">
        <f t="shared" si="1099"/>
        <v>2</v>
      </c>
      <c r="CY653" s="75">
        <f t="shared" si="1099"/>
        <v>2</v>
      </c>
      <c r="CZ653" s="76">
        <f t="shared" si="1099"/>
        <v>2</v>
      </c>
      <c r="DA653" s="77"/>
      <c r="DB653" s="77"/>
      <c r="DC653" s="77"/>
      <c r="DD653" s="77"/>
      <c r="DE653" s="77"/>
      <c r="DF653" s="77"/>
      <c r="DG653" s="77"/>
      <c r="DH653" s="77"/>
      <c r="DJ653" s="74"/>
      <c r="DK653" s="75" t="str">
        <f t="shared" ref="DK653:DY662" si="1100">(IF(N653="","",IF(BM653&gt;CL653,"H",IF(BM653&lt;CL653,"A","D"))))</f>
        <v>H</v>
      </c>
      <c r="DL653" s="75" t="str">
        <f t="shared" si="1100"/>
        <v>H</v>
      </c>
      <c r="DM653" s="75" t="str">
        <f t="shared" si="1100"/>
        <v>A</v>
      </c>
      <c r="DN653" s="75" t="str">
        <f t="shared" si="1100"/>
        <v>H</v>
      </c>
      <c r="DO653" s="75" t="str">
        <f t="shared" si="1100"/>
        <v>D</v>
      </c>
      <c r="DP653" s="75" t="str">
        <f t="shared" si="1100"/>
        <v>A</v>
      </c>
      <c r="DQ653" s="75" t="str">
        <f t="shared" si="1100"/>
        <v>A</v>
      </c>
      <c r="DR653" s="75" t="str">
        <f t="shared" si="1100"/>
        <v>A</v>
      </c>
      <c r="DS653" s="75" t="str">
        <f t="shared" si="1100"/>
        <v>H</v>
      </c>
      <c r="DT653" s="75" t="str">
        <f t="shared" si="1100"/>
        <v>H</v>
      </c>
      <c r="DU653" s="75" t="str">
        <f t="shared" si="1100"/>
        <v>A</v>
      </c>
      <c r="DV653" s="75" t="str">
        <f t="shared" si="1100"/>
        <v>H</v>
      </c>
      <c r="DW653" s="75" t="str">
        <f t="shared" si="1100"/>
        <v>A</v>
      </c>
      <c r="DX653" s="75" t="str">
        <f t="shared" si="1100"/>
        <v>D</v>
      </c>
      <c r="DY653" s="76" t="str">
        <f t="shared" si="1100"/>
        <v>H</v>
      </c>
      <c r="DZ653" s="56"/>
      <c r="EA653" s="56"/>
      <c r="EB653" s="56"/>
      <c r="EC653" s="56"/>
      <c r="ED653" s="56"/>
      <c r="EE653" s="56"/>
      <c r="EF653" s="56"/>
      <c r="EG653" s="56"/>
      <c r="EI653" s="53" t="str">
        <f t="shared" ref="EI653:EI668" si="1101">L653</f>
        <v>Aveley</v>
      </c>
      <c r="EJ653" s="79">
        <f>SUM(EQ653:ES653)</f>
        <v>30</v>
      </c>
      <c r="EK653" s="80">
        <f t="shared" ref="EK653:EK668" si="1102">COUNTIF($DJ653:$EG653,"H")</f>
        <v>7</v>
      </c>
      <c r="EL653" s="80">
        <f t="shared" ref="EL653:EL668" si="1103">COUNTIF($DJ653:$EG653,"D")</f>
        <v>2</v>
      </c>
      <c r="EM653" s="80">
        <f t="shared" ref="EM653:EM668" si="1104">COUNTIF($DJ653:$EG653,"A")</f>
        <v>6</v>
      </c>
      <c r="EN653" s="80">
        <f>COUNTIF(DJ$653:DJ$668,"A")</f>
        <v>3</v>
      </c>
      <c r="EO653" s="80">
        <f>COUNTIF(DJ$653:DJ$668,"D")</f>
        <v>2</v>
      </c>
      <c r="EP653" s="80">
        <f>COUNTIF(DJ$653:DJ$668,"H")</f>
        <v>10</v>
      </c>
      <c r="EQ653" s="79">
        <f>EK653+EN653</f>
        <v>10</v>
      </c>
      <c r="ER653" s="79">
        <f t="shared" ref="ER653:ES668" si="1105">EL653+EO653</f>
        <v>4</v>
      </c>
      <c r="ES653" s="79">
        <f t="shared" si="1105"/>
        <v>16</v>
      </c>
      <c r="ET653" s="81">
        <f>SUM($BL653:$CI653)+SUM(CK$653:CK$668)</f>
        <v>54</v>
      </c>
      <c r="EU653" s="81">
        <f>SUM($CK653:$DH653)+SUM(BL$653:BL$668)</f>
        <v>72</v>
      </c>
      <c r="EV653" s="79">
        <f t="shared" ref="EV653:EV668" si="1106">(EQ653*2)+ER653</f>
        <v>24</v>
      </c>
      <c r="EW653" s="136">
        <f t="shared" ref="EW653:EW668" si="1107">IF(ET653&gt;0,IF(EU653&gt;0,ET653/EU653,0),0)</f>
        <v>0.75</v>
      </c>
      <c r="EX653" s="78"/>
      <c r="EY653" s="80">
        <f t="shared" ref="EY653:EY668" si="1108">VLOOKUP($EI653,$B$653:$J$668,2,0)</f>
        <v>30</v>
      </c>
      <c r="EZ653" s="80">
        <f t="shared" ref="EZ653:EZ668" si="1109">VLOOKUP($EI653,$B$653:$J$668,3,0)</f>
        <v>10</v>
      </c>
      <c r="FA653" s="80">
        <f t="shared" ref="FA653:FA668" si="1110">VLOOKUP($EI653,$B$653:$J$668,4,0)</f>
        <v>4</v>
      </c>
      <c r="FB653" s="80">
        <f t="shared" ref="FB653:FB668" si="1111">VLOOKUP($EI653,$B$653:$J$668,5,0)</f>
        <v>16</v>
      </c>
      <c r="FC653" s="80">
        <f t="shared" ref="FC653:FC668" si="1112">VLOOKUP($EI653,$B$653:$J$668,6,0)</f>
        <v>54</v>
      </c>
      <c r="FD653" s="80">
        <f t="shared" ref="FD653:FD668" si="1113">VLOOKUP($EI653,$B$653:$J$668,7,0)</f>
        <v>72</v>
      </c>
      <c r="FE653" s="80">
        <f t="shared" ref="FE653:FE668" si="1114">VLOOKUP($EI653,$B$653:$J$668,8,0)</f>
        <v>24</v>
      </c>
      <c r="FF653" s="80">
        <f t="shared" ref="FF653:FF668" si="1115">VLOOKUP($EI653,$B$653:$J$668,9,0)</f>
        <v>0.75</v>
      </c>
      <c r="FH653" s="54">
        <f>IF(EJ653=EY653,0,1)</f>
        <v>0</v>
      </c>
      <c r="FI653" s="54">
        <f>IF(EQ653=EZ653,0,1)</f>
        <v>0</v>
      </c>
      <c r="FJ653" s="54">
        <f t="shared" ref="FJ653:FO668" si="1116">IF(ER653=FA653,0,1)</f>
        <v>0</v>
      </c>
      <c r="FK653" s="54">
        <f t="shared" si="1116"/>
        <v>0</v>
      </c>
      <c r="FL653" s="54">
        <f t="shared" si="1116"/>
        <v>0</v>
      </c>
      <c r="FM653" s="54">
        <f t="shared" si="1116"/>
        <v>0</v>
      </c>
      <c r="FN653" s="54">
        <f t="shared" si="1116"/>
        <v>0</v>
      </c>
      <c r="FO653" s="54">
        <f t="shared" si="1116"/>
        <v>0</v>
      </c>
      <c r="FQ653" s="54" t="str">
        <f t="shared" si="1096"/>
        <v/>
      </c>
      <c r="FR653" s="54" t="str">
        <f t="shared" ref="FR653:FR717" si="1117">IF(SUM($FH653:$FO653)=0,"",EY653-EJ653)</f>
        <v/>
      </c>
      <c r="FS653" s="54" t="str">
        <f t="shared" si="1068"/>
        <v/>
      </c>
      <c r="FT653" s="54" t="str">
        <f t="shared" si="1068"/>
        <v/>
      </c>
      <c r="FU653" s="54" t="str">
        <f t="shared" si="1068"/>
        <v/>
      </c>
      <c r="FV653" s="54" t="str">
        <f t="shared" si="1068"/>
        <v/>
      </c>
      <c r="FW653" s="54" t="str">
        <f t="shared" si="1068"/>
        <v/>
      </c>
      <c r="FX653" s="54" t="str">
        <f t="shared" si="1068"/>
        <v/>
      </c>
      <c r="FY653" s="54" t="s">
        <v>71</v>
      </c>
      <c r="FZ653" s="58"/>
      <c r="GA653" s="59"/>
    </row>
    <row r="654" spans="1:192" s="54" customFormat="1" ht="12" x14ac:dyDescent="0.25">
      <c r="A654" s="54">
        <v>2</v>
      </c>
      <c r="B654" s="54" t="s">
        <v>1490</v>
      </c>
      <c r="C654" s="56">
        <v>30</v>
      </c>
      <c r="D654" s="56">
        <v>21</v>
      </c>
      <c r="E654" s="56">
        <v>6</v>
      </c>
      <c r="F654" s="56">
        <v>3</v>
      </c>
      <c r="G654" s="56">
        <v>84</v>
      </c>
      <c r="H654" s="56">
        <v>34</v>
      </c>
      <c r="I654" s="57">
        <v>48</v>
      </c>
      <c r="J654" s="69">
        <f t="shared" si="1097"/>
        <v>2.4705882352941178</v>
      </c>
      <c r="L654" s="82" t="s">
        <v>1491</v>
      </c>
      <c r="M654" s="253" t="s">
        <v>176</v>
      </c>
      <c r="N654" s="83"/>
      <c r="O654" s="59" t="s">
        <v>99</v>
      </c>
      <c r="P654" s="59" t="s">
        <v>185</v>
      </c>
      <c r="Q654" s="59" t="s">
        <v>103</v>
      </c>
      <c r="R654" s="59" t="s">
        <v>62</v>
      </c>
      <c r="S654" s="59" t="s">
        <v>87</v>
      </c>
      <c r="T654" s="84" t="s">
        <v>148</v>
      </c>
      <c r="U654" s="59" t="s">
        <v>102</v>
      </c>
      <c r="V654" s="59" t="s">
        <v>149</v>
      </c>
      <c r="W654" s="59" t="s">
        <v>176</v>
      </c>
      <c r="X654" s="59" t="s">
        <v>103</v>
      </c>
      <c r="Y654" s="59" t="s">
        <v>175</v>
      </c>
      <c r="Z654" s="59" t="s">
        <v>150</v>
      </c>
      <c r="AA654" s="59" t="s">
        <v>200</v>
      </c>
      <c r="AB654" s="85" t="s">
        <v>74</v>
      </c>
      <c r="AL654" s="82" t="s">
        <v>1491</v>
      </c>
      <c r="AM654" s="253" t="s">
        <v>68</v>
      </c>
      <c r="AN654" s="249"/>
      <c r="AO654" s="59" t="s">
        <v>128</v>
      </c>
      <c r="AP654" s="59" t="s">
        <v>714</v>
      </c>
      <c r="AQ654" s="59" t="s">
        <v>81</v>
      </c>
      <c r="AR654" s="59" t="s">
        <v>452</v>
      </c>
      <c r="AS654" s="59" t="s">
        <v>209</v>
      </c>
      <c r="AT654" s="84" t="s">
        <v>447</v>
      </c>
      <c r="AU654" s="59" t="s">
        <v>93</v>
      </c>
      <c r="AV654" s="59" t="s">
        <v>67</v>
      </c>
      <c r="AW654" s="87" t="s">
        <v>545</v>
      </c>
      <c r="AX654" s="59" t="s">
        <v>129</v>
      </c>
      <c r="AY654" s="59" t="s">
        <v>116</v>
      </c>
      <c r="AZ654" s="59" t="s">
        <v>105</v>
      </c>
      <c r="BA654" s="59" t="s">
        <v>92</v>
      </c>
      <c r="BB654" s="85" t="s">
        <v>1090</v>
      </c>
      <c r="BL654" s="90">
        <f t="shared" ref="BL654:BU668" si="1118">(IF(M654="","",(IF(MID(M654,2,1)="-",LEFT(M654,1),LEFT(M654,2)))+0))</f>
        <v>2</v>
      </c>
      <c r="BM654" s="91"/>
      <c r="BN654" s="77">
        <f t="shared" si="1098"/>
        <v>1</v>
      </c>
      <c r="BO654" s="77">
        <f t="shared" si="1098"/>
        <v>0</v>
      </c>
      <c r="BP654" s="77">
        <f t="shared" si="1098"/>
        <v>1</v>
      </c>
      <c r="BQ654" s="77">
        <f t="shared" si="1098"/>
        <v>1</v>
      </c>
      <c r="BR654" s="77">
        <f t="shared" si="1098"/>
        <v>3</v>
      </c>
      <c r="BS654" s="77">
        <f t="shared" si="1098"/>
        <v>0</v>
      </c>
      <c r="BT654" s="77">
        <f t="shared" si="1098"/>
        <v>2</v>
      </c>
      <c r="BU654" s="77">
        <f t="shared" si="1098"/>
        <v>1</v>
      </c>
      <c r="BV654" s="77">
        <f t="shared" si="1098"/>
        <v>2</v>
      </c>
      <c r="BW654" s="77">
        <f t="shared" si="1098"/>
        <v>1</v>
      </c>
      <c r="BX654" s="77">
        <f t="shared" si="1098"/>
        <v>2</v>
      </c>
      <c r="BY654" s="77">
        <f t="shared" si="1098"/>
        <v>3</v>
      </c>
      <c r="BZ654" s="77">
        <f t="shared" si="1098"/>
        <v>2</v>
      </c>
      <c r="CA654" s="92">
        <f t="shared" si="1098"/>
        <v>1</v>
      </c>
      <c r="CB654" s="77"/>
      <c r="CC654" s="77"/>
      <c r="CD654" s="77"/>
      <c r="CE654" s="77"/>
      <c r="CF654" s="77"/>
      <c r="CG654" s="77"/>
      <c r="CH654" s="77"/>
      <c r="CI654" s="77"/>
      <c r="CJ654" s="78"/>
      <c r="CK654" s="90">
        <f t="shared" ref="CK654:CT668" si="1119">(IF(M654="","",IF(RIGHT(M654,2)="10",RIGHT(M654,2),RIGHT(M654,1))+0))</f>
        <v>3</v>
      </c>
      <c r="CL654" s="91"/>
      <c r="CM654" s="77">
        <f t="shared" si="1099"/>
        <v>0</v>
      </c>
      <c r="CN654" s="77">
        <f t="shared" si="1099"/>
        <v>7</v>
      </c>
      <c r="CO654" s="77">
        <f t="shared" si="1099"/>
        <v>3</v>
      </c>
      <c r="CP654" s="77">
        <f t="shared" si="1099"/>
        <v>1</v>
      </c>
      <c r="CQ654" s="77">
        <f t="shared" si="1099"/>
        <v>3</v>
      </c>
      <c r="CR654" s="77">
        <f t="shared" si="1099"/>
        <v>1</v>
      </c>
      <c r="CS654" s="77">
        <f t="shared" si="1099"/>
        <v>4</v>
      </c>
      <c r="CT654" s="77">
        <f t="shared" si="1099"/>
        <v>5</v>
      </c>
      <c r="CU654" s="77">
        <f t="shared" si="1099"/>
        <v>3</v>
      </c>
      <c r="CV654" s="77">
        <f t="shared" si="1099"/>
        <v>3</v>
      </c>
      <c r="CW654" s="77">
        <f t="shared" si="1099"/>
        <v>5</v>
      </c>
      <c r="CX654" s="77">
        <f t="shared" si="1099"/>
        <v>1</v>
      </c>
      <c r="CY654" s="77">
        <f t="shared" si="1099"/>
        <v>2</v>
      </c>
      <c r="CZ654" s="92">
        <f t="shared" si="1099"/>
        <v>2</v>
      </c>
      <c r="DA654" s="77"/>
      <c r="DB654" s="77"/>
      <c r="DC654" s="77"/>
      <c r="DD654" s="77"/>
      <c r="DE654" s="77"/>
      <c r="DF654" s="77"/>
      <c r="DG654" s="77"/>
      <c r="DH654" s="77"/>
      <c r="DJ654" s="90" t="str">
        <f t="shared" ref="DJ654:DS668" si="1120">(IF(M654="","",IF(BL654&gt;CK654,"H",IF(BL654&lt;CK654,"A","D"))))</f>
        <v>A</v>
      </c>
      <c r="DK654" s="91"/>
      <c r="DL654" s="77" t="str">
        <f t="shared" si="1100"/>
        <v>H</v>
      </c>
      <c r="DM654" s="77" t="str">
        <f t="shared" si="1100"/>
        <v>A</v>
      </c>
      <c r="DN654" s="77" t="str">
        <f t="shared" si="1100"/>
        <v>A</v>
      </c>
      <c r="DO654" s="77" t="str">
        <f t="shared" si="1100"/>
        <v>D</v>
      </c>
      <c r="DP654" s="77" t="str">
        <f t="shared" si="1100"/>
        <v>D</v>
      </c>
      <c r="DQ654" s="77" t="str">
        <f t="shared" si="1100"/>
        <v>A</v>
      </c>
      <c r="DR654" s="77" t="str">
        <f t="shared" si="1100"/>
        <v>A</v>
      </c>
      <c r="DS654" s="77" t="str">
        <f t="shared" si="1100"/>
        <v>A</v>
      </c>
      <c r="DT654" s="77" t="str">
        <f t="shared" si="1100"/>
        <v>A</v>
      </c>
      <c r="DU654" s="77" t="str">
        <f t="shared" si="1100"/>
        <v>A</v>
      </c>
      <c r="DV654" s="77" t="str">
        <f t="shared" si="1100"/>
        <v>A</v>
      </c>
      <c r="DW654" s="77" t="str">
        <f t="shared" si="1100"/>
        <v>H</v>
      </c>
      <c r="DX654" s="77" t="str">
        <f t="shared" si="1100"/>
        <v>D</v>
      </c>
      <c r="DY654" s="92" t="str">
        <f t="shared" si="1100"/>
        <v>A</v>
      </c>
      <c r="DZ654" s="56"/>
      <c r="EA654" s="56"/>
      <c r="EB654" s="56"/>
      <c r="EC654" s="56"/>
      <c r="ED654" s="56"/>
      <c r="EE654" s="56"/>
      <c r="EF654" s="56"/>
      <c r="EG654" s="56"/>
      <c r="EI654" s="53" t="str">
        <f t="shared" si="1101"/>
        <v>Aylesbury United</v>
      </c>
      <c r="EJ654" s="79">
        <f t="shared" ref="EJ654:EJ668" si="1121">SUM(EQ654:ES654)</f>
        <v>30</v>
      </c>
      <c r="EK654" s="80">
        <f t="shared" si="1102"/>
        <v>2</v>
      </c>
      <c r="EL654" s="80">
        <f t="shared" si="1103"/>
        <v>3</v>
      </c>
      <c r="EM654" s="80">
        <f t="shared" si="1104"/>
        <v>10</v>
      </c>
      <c r="EN654" s="80">
        <f>COUNTIF(DK$653:DK$668,"A")</f>
        <v>2</v>
      </c>
      <c r="EO654" s="80">
        <f>COUNTIF(DK$653:DK$668,"D")</f>
        <v>1</v>
      </c>
      <c r="EP654" s="80">
        <f>COUNTIF(DK$653:DK$668,"H")</f>
        <v>12</v>
      </c>
      <c r="EQ654" s="79">
        <f t="shared" ref="EQ654:EQ668" si="1122">EK654+EN654</f>
        <v>4</v>
      </c>
      <c r="ER654" s="79">
        <f t="shared" si="1105"/>
        <v>4</v>
      </c>
      <c r="ES654" s="79">
        <f t="shared" si="1105"/>
        <v>22</v>
      </c>
      <c r="ET654" s="81">
        <f>SUM($BL654:$CI654)+SUM(CL$653:CL$668)</f>
        <v>35</v>
      </c>
      <c r="EU654" s="81">
        <f>SUM($CK654:$DH654)+SUM(BM$653:BM$668)</f>
        <v>85</v>
      </c>
      <c r="EV654" s="79">
        <f t="shared" si="1106"/>
        <v>12</v>
      </c>
      <c r="EW654" s="136">
        <f t="shared" si="1107"/>
        <v>0.41176470588235292</v>
      </c>
      <c r="EX654" s="78"/>
      <c r="EY654" s="80">
        <f t="shared" si="1108"/>
        <v>30</v>
      </c>
      <c r="EZ654" s="80">
        <f t="shared" si="1109"/>
        <v>4</v>
      </c>
      <c r="FA654" s="80">
        <f t="shared" si="1110"/>
        <v>4</v>
      </c>
      <c r="FB654" s="80">
        <f t="shared" si="1111"/>
        <v>22</v>
      </c>
      <c r="FC654" s="80">
        <f t="shared" si="1112"/>
        <v>35</v>
      </c>
      <c r="FD654" s="80">
        <f t="shared" si="1113"/>
        <v>85</v>
      </c>
      <c r="FE654" s="80">
        <f t="shared" si="1114"/>
        <v>12</v>
      </c>
      <c r="FF654" s="80">
        <f t="shared" si="1115"/>
        <v>0.41176470588235292</v>
      </c>
      <c r="FH654" s="54">
        <f t="shared" ref="FH654:FH668" si="1123">IF(EJ654=EY654,0,1)</f>
        <v>0</v>
      </c>
      <c r="FI654" s="54">
        <f t="shared" ref="FI654:FI668" si="1124">IF(EQ654=EZ654,0,1)</f>
        <v>0</v>
      </c>
      <c r="FJ654" s="54">
        <f t="shared" si="1116"/>
        <v>0</v>
      </c>
      <c r="FK654" s="54">
        <f t="shared" si="1116"/>
        <v>0</v>
      </c>
      <c r="FL654" s="54">
        <f t="shared" si="1116"/>
        <v>0</v>
      </c>
      <c r="FM654" s="54">
        <f t="shared" si="1116"/>
        <v>0</v>
      </c>
      <c r="FN654" s="54">
        <f t="shared" si="1116"/>
        <v>0</v>
      </c>
      <c r="FO654" s="54">
        <f t="shared" si="1116"/>
        <v>0</v>
      </c>
      <c r="FQ654" s="54" t="str">
        <f t="shared" si="1096"/>
        <v/>
      </c>
      <c r="FR654" s="54" t="str">
        <f t="shared" si="1117"/>
        <v/>
      </c>
      <c r="FS654" s="54" t="str">
        <f t="shared" si="1068"/>
        <v/>
      </c>
      <c r="FT654" s="54" t="str">
        <f t="shared" si="1068"/>
        <v/>
      </c>
      <c r="FU654" s="54" t="str">
        <f t="shared" si="1068"/>
        <v/>
      </c>
      <c r="FV654" s="54" t="str">
        <f t="shared" si="1068"/>
        <v/>
      </c>
      <c r="FW654" s="54" t="str">
        <f t="shared" si="1068"/>
        <v/>
      </c>
      <c r="FX654" s="54" t="str">
        <f t="shared" si="1068"/>
        <v/>
      </c>
      <c r="FY654" s="54" t="s">
        <v>1194</v>
      </c>
      <c r="FZ654" s="58"/>
      <c r="GA654" s="59"/>
      <c r="GB654" s="433" t="s">
        <v>1492</v>
      </c>
      <c r="GC654" s="433"/>
      <c r="GD654" s="433"/>
      <c r="GE654" s="433"/>
      <c r="GF654" s="433"/>
      <c r="GG654" s="433"/>
      <c r="GH654" s="433"/>
      <c r="GI654" s="433"/>
    </row>
    <row r="655" spans="1:192" s="53" customFormat="1" ht="12" x14ac:dyDescent="0.25">
      <c r="A655" s="53">
        <v>3</v>
      </c>
      <c r="B655" s="53" t="s">
        <v>1363</v>
      </c>
      <c r="C655" s="57">
        <v>30</v>
      </c>
      <c r="D655" s="57">
        <v>17</v>
      </c>
      <c r="E655" s="57">
        <v>8</v>
      </c>
      <c r="F655" s="57">
        <v>5</v>
      </c>
      <c r="G655" s="57">
        <v>76</v>
      </c>
      <c r="H655" s="57">
        <v>48</v>
      </c>
      <c r="I655" s="57">
        <v>42</v>
      </c>
      <c r="J655" s="95">
        <f t="shared" si="1097"/>
        <v>1.5833333333333333</v>
      </c>
      <c r="L655" s="82" t="s">
        <v>1493</v>
      </c>
      <c r="M655" s="253" t="s">
        <v>61</v>
      </c>
      <c r="N655" s="59" t="s">
        <v>177</v>
      </c>
      <c r="O655" s="83"/>
      <c r="P655" s="59" t="s">
        <v>206</v>
      </c>
      <c r="Q655" s="59" t="s">
        <v>86</v>
      </c>
      <c r="R655" s="59" t="s">
        <v>175</v>
      </c>
      <c r="S655" s="59" t="s">
        <v>103</v>
      </c>
      <c r="T655" s="84" t="s">
        <v>905</v>
      </c>
      <c r="U655" s="59" t="s">
        <v>206</v>
      </c>
      <c r="V655" s="59" t="s">
        <v>89</v>
      </c>
      <c r="W655" s="59" t="s">
        <v>200</v>
      </c>
      <c r="X655" s="59" t="s">
        <v>176</v>
      </c>
      <c r="Y655" s="59" t="s">
        <v>87</v>
      </c>
      <c r="Z655" s="59" t="s">
        <v>124</v>
      </c>
      <c r="AA655" s="59" t="s">
        <v>60</v>
      </c>
      <c r="AB655" s="85" t="s">
        <v>304</v>
      </c>
      <c r="AE655" s="54" t="s">
        <v>1494</v>
      </c>
      <c r="AF655" s="54"/>
      <c r="AG655" s="54"/>
      <c r="AH655" s="54"/>
      <c r="AI655" s="54"/>
      <c r="AJ655" s="54"/>
      <c r="AK655" s="54"/>
      <c r="AL655" s="82" t="s">
        <v>1493</v>
      </c>
      <c r="AM655" s="253" t="s">
        <v>79</v>
      </c>
      <c r="AN655" s="59" t="s">
        <v>91</v>
      </c>
      <c r="AO655" s="249"/>
      <c r="AP655" s="59" t="s">
        <v>80</v>
      </c>
      <c r="AQ655" s="59" t="s">
        <v>93</v>
      </c>
      <c r="AR655" s="59" t="s">
        <v>105</v>
      </c>
      <c r="AS655" s="59" t="s">
        <v>67</v>
      </c>
      <c r="AT655" s="84" t="s">
        <v>121</v>
      </c>
      <c r="AU655" s="59" t="s">
        <v>115</v>
      </c>
      <c r="AV655" s="59" t="s">
        <v>64</v>
      </c>
      <c r="AW655" s="59" t="s">
        <v>95</v>
      </c>
      <c r="AX655" s="59" t="s">
        <v>81</v>
      </c>
      <c r="AY655" s="59" t="s">
        <v>78</v>
      </c>
      <c r="AZ655" s="59" t="s">
        <v>447</v>
      </c>
      <c r="BA655" s="59" t="s">
        <v>573</v>
      </c>
      <c r="BB655" s="85" t="s">
        <v>131</v>
      </c>
      <c r="BE655" s="54"/>
      <c r="BF655" s="54"/>
      <c r="BG655" s="54"/>
      <c r="BH655" s="54"/>
      <c r="BI655" s="54"/>
      <c r="BJ655" s="54"/>
      <c r="BL655" s="90">
        <f t="shared" si="1118"/>
        <v>8</v>
      </c>
      <c r="BM655" s="77">
        <f t="shared" si="1118"/>
        <v>2</v>
      </c>
      <c r="BN655" s="91"/>
      <c r="BO655" s="77">
        <f t="shared" si="1098"/>
        <v>1</v>
      </c>
      <c r="BP655" s="77">
        <f t="shared" si="1098"/>
        <v>0</v>
      </c>
      <c r="BQ655" s="77">
        <f t="shared" si="1098"/>
        <v>2</v>
      </c>
      <c r="BR655" s="77">
        <f t="shared" si="1098"/>
        <v>1</v>
      </c>
      <c r="BS655" s="77">
        <f t="shared" si="1098"/>
        <v>2</v>
      </c>
      <c r="BT655" s="77">
        <f t="shared" si="1098"/>
        <v>1</v>
      </c>
      <c r="BU655" s="77">
        <f t="shared" si="1098"/>
        <v>3</v>
      </c>
      <c r="BV655" s="77">
        <f t="shared" si="1098"/>
        <v>2</v>
      </c>
      <c r="BW655" s="77">
        <f t="shared" si="1098"/>
        <v>2</v>
      </c>
      <c r="BX655" s="77">
        <f t="shared" si="1098"/>
        <v>3</v>
      </c>
      <c r="BY655" s="77">
        <f t="shared" si="1098"/>
        <v>0</v>
      </c>
      <c r="BZ655" s="77">
        <f t="shared" si="1098"/>
        <v>4</v>
      </c>
      <c r="CA655" s="92">
        <f t="shared" si="1098"/>
        <v>4</v>
      </c>
      <c r="CB655" s="77"/>
      <c r="CC655" s="77"/>
      <c r="CD655" s="77"/>
      <c r="CE655" s="77"/>
      <c r="CF655" s="77"/>
      <c r="CG655" s="77"/>
      <c r="CH655" s="77"/>
      <c r="CI655" s="77"/>
      <c r="CJ655" s="78"/>
      <c r="CK655" s="90">
        <f t="shared" si="1119"/>
        <v>1</v>
      </c>
      <c r="CL655" s="77">
        <f t="shared" si="1119"/>
        <v>0</v>
      </c>
      <c r="CM655" s="91"/>
      <c r="CN655" s="77">
        <f t="shared" si="1099"/>
        <v>4</v>
      </c>
      <c r="CO655" s="77">
        <f t="shared" si="1099"/>
        <v>3</v>
      </c>
      <c r="CP655" s="77">
        <f t="shared" si="1099"/>
        <v>5</v>
      </c>
      <c r="CQ655" s="77">
        <f t="shared" si="1099"/>
        <v>3</v>
      </c>
      <c r="CR655" s="77">
        <f t="shared" si="1099"/>
        <v>9</v>
      </c>
      <c r="CS655" s="77">
        <f t="shared" si="1099"/>
        <v>4</v>
      </c>
      <c r="CT655" s="77">
        <f t="shared" si="1099"/>
        <v>0</v>
      </c>
      <c r="CU655" s="77">
        <f t="shared" si="1099"/>
        <v>2</v>
      </c>
      <c r="CV655" s="77">
        <f t="shared" si="1099"/>
        <v>3</v>
      </c>
      <c r="CW655" s="77">
        <f t="shared" si="1099"/>
        <v>3</v>
      </c>
      <c r="CX655" s="77">
        <f t="shared" si="1099"/>
        <v>0</v>
      </c>
      <c r="CY655" s="77">
        <f t="shared" si="1099"/>
        <v>1</v>
      </c>
      <c r="CZ655" s="92">
        <f t="shared" si="1099"/>
        <v>2</v>
      </c>
      <c r="DA655" s="77"/>
      <c r="DB655" s="77"/>
      <c r="DC655" s="77"/>
      <c r="DD655" s="77"/>
      <c r="DE655" s="77"/>
      <c r="DF655" s="77"/>
      <c r="DG655" s="77"/>
      <c r="DH655" s="77"/>
      <c r="DI655" s="54"/>
      <c r="DJ655" s="90" t="str">
        <f t="shared" si="1120"/>
        <v>H</v>
      </c>
      <c r="DK655" s="77" t="str">
        <f t="shared" si="1120"/>
        <v>H</v>
      </c>
      <c r="DL655" s="91"/>
      <c r="DM655" s="77" t="str">
        <f t="shared" si="1100"/>
        <v>A</v>
      </c>
      <c r="DN655" s="77" t="str">
        <f t="shared" si="1100"/>
        <v>A</v>
      </c>
      <c r="DO655" s="77" t="str">
        <f t="shared" si="1100"/>
        <v>A</v>
      </c>
      <c r="DP655" s="77" t="str">
        <f t="shared" si="1100"/>
        <v>A</v>
      </c>
      <c r="DQ655" s="77" t="str">
        <f t="shared" si="1100"/>
        <v>A</v>
      </c>
      <c r="DR655" s="77" t="str">
        <f t="shared" si="1100"/>
        <v>A</v>
      </c>
      <c r="DS655" s="77" t="str">
        <f t="shared" si="1100"/>
        <v>H</v>
      </c>
      <c r="DT655" s="77" t="str">
        <f t="shared" si="1100"/>
        <v>D</v>
      </c>
      <c r="DU655" s="77" t="str">
        <f t="shared" si="1100"/>
        <v>A</v>
      </c>
      <c r="DV655" s="77" t="str">
        <f t="shared" si="1100"/>
        <v>D</v>
      </c>
      <c r="DW655" s="77" t="str">
        <f t="shared" si="1100"/>
        <v>D</v>
      </c>
      <c r="DX655" s="77" t="str">
        <f t="shared" si="1100"/>
        <v>H</v>
      </c>
      <c r="DY655" s="92" t="str">
        <f t="shared" si="1100"/>
        <v>H</v>
      </c>
      <c r="DZ655" s="56"/>
      <c r="EA655" s="56"/>
      <c r="EB655" s="56"/>
      <c r="EC655" s="56"/>
      <c r="ED655" s="56"/>
      <c r="EE655" s="56"/>
      <c r="EF655" s="56"/>
      <c r="EG655" s="56"/>
      <c r="EH655" s="54"/>
      <c r="EI655" s="53" t="str">
        <f t="shared" si="1101"/>
        <v>Berkhamsted Town</v>
      </c>
      <c r="EJ655" s="79">
        <f t="shared" si="1121"/>
        <v>30</v>
      </c>
      <c r="EK655" s="80">
        <f t="shared" si="1102"/>
        <v>5</v>
      </c>
      <c r="EL655" s="80">
        <f t="shared" si="1103"/>
        <v>3</v>
      </c>
      <c r="EM655" s="80">
        <f t="shared" si="1104"/>
        <v>7</v>
      </c>
      <c r="EN655" s="80">
        <f>COUNTIF(DL$653:DL$668,"A")</f>
        <v>1</v>
      </c>
      <c r="EO655" s="80">
        <f>COUNTIF(DL$653:DL$668,"D")</f>
        <v>2</v>
      </c>
      <c r="EP655" s="80">
        <f>COUNTIF(DL$653:DL$668,"H")</f>
        <v>12</v>
      </c>
      <c r="EQ655" s="79">
        <f t="shared" si="1122"/>
        <v>6</v>
      </c>
      <c r="ER655" s="79">
        <f t="shared" si="1105"/>
        <v>5</v>
      </c>
      <c r="ES655" s="79">
        <f t="shared" si="1105"/>
        <v>19</v>
      </c>
      <c r="ET655" s="81">
        <f>SUM($BL655:$CI655)+SUM(CM$653:CM$668)</f>
        <v>49</v>
      </c>
      <c r="EU655" s="81">
        <f>SUM($CK655:$DH655)+SUM(BN$653:BN$668)</f>
        <v>99</v>
      </c>
      <c r="EV655" s="79">
        <f t="shared" si="1106"/>
        <v>17</v>
      </c>
      <c r="EW655" s="136">
        <f t="shared" si="1107"/>
        <v>0.49494949494949497</v>
      </c>
      <c r="EX655" s="78"/>
      <c r="EY655" s="80">
        <f t="shared" si="1108"/>
        <v>30</v>
      </c>
      <c r="EZ655" s="80">
        <f t="shared" si="1109"/>
        <v>6</v>
      </c>
      <c r="FA655" s="80">
        <f t="shared" si="1110"/>
        <v>5</v>
      </c>
      <c r="FB655" s="80">
        <f t="shared" si="1111"/>
        <v>19</v>
      </c>
      <c r="FC655" s="80">
        <f t="shared" si="1112"/>
        <v>49</v>
      </c>
      <c r="FD655" s="80">
        <f t="shared" si="1113"/>
        <v>99</v>
      </c>
      <c r="FE655" s="80">
        <f t="shared" si="1114"/>
        <v>17</v>
      </c>
      <c r="FF655" s="80">
        <f t="shared" si="1115"/>
        <v>0.49494949494949497</v>
      </c>
      <c r="FG655" s="54"/>
      <c r="FH655" s="54">
        <f t="shared" si="1123"/>
        <v>0</v>
      </c>
      <c r="FI655" s="54">
        <f t="shared" si="1124"/>
        <v>0</v>
      </c>
      <c r="FJ655" s="54">
        <f t="shared" si="1116"/>
        <v>0</v>
      </c>
      <c r="FK655" s="54">
        <f t="shared" si="1116"/>
        <v>0</v>
      </c>
      <c r="FL655" s="54">
        <f t="shared" si="1116"/>
        <v>0</v>
      </c>
      <c r="FM655" s="54">
        <f t="shared" si="1116"/>
        <v>0</v>
      </c>
      <c r="FN655" s="54">
        <f t="shared" si="1116"/>
        <v>0</v>
      </c>
      <c r="FO655" s="54">
        <f t="shared" si="1116"/>
        <v>0</v>
      </c>
      <c r="FQ655" s="54" t="str">
        <f t="shared" si="1096"/>
        <v/>
      </c>
      <c r="FR655" s="54" t="str">
        <f t="shared" si="1117"/>
        <v/>
      </c>
      <c r="FS655" s="54" t="str">
        <f t="shared" si="1068"/>
        <v/>
      </c>
      <c r="FT655" s="54" t="str">
        <f t="shared" si="1068"/>
        <v/>
      </c>
      <c r="FU655" s="54" t="str">
        <f t="shared" si="1068"/>
        <v/>
      </c>
      <c r="FV655" s="54" t="str">
        <f t="shared" si="1068"/>
        <v/>
      </c>
      <c r="FW655" s="54" t="str">
        <f t="shared" si="1068"/>
        <v/>
      </c>
      <c r="FX655" s="54" t="str">
        <f t="shared" si="1068"/>
        <v/>
      </c>
      <c r="FY655" s="54" t="s">
        <v>1495</v>
      </c>
      <c r="FZ655" s="58"/>
      <c r="GA655" s="59"/>
      <c r="GB655" s="60"/>
      <c r="GC655" s="58"/>
      <c r="GD655" s="59"/>
      <c r="GE655" s="61"/>
      <c r="GF655" s="58"/>
      <c r="GG655" s="61"/>
      <c r="GH655" s="61"/>
      <c r="GI655" s="54"/>
      <c r="GJ655" s="54"/>
    </row>
    <row r="656" spans="1:192" s="54" customFormat="1" ht="12" x14ac:dyDescent="0.25">
      <c r="A656" s="54">
        <v>4</v>
      </c>
      <c r="B656" s="54" t="s">
        <v>1496</v>
      </c>
      <c r="C656" s="56">
        <v>30</v>
      </c>
      <c r="D656" s="56">
        <v>18</v>
      </c>
      <c r="E656" s="56">
        <v>5</v>
      </c>
      <c r="F656" s="56">
        <v>7</v>
      </c>
      <c r="G656" s="56">
        <v>81</v>
      </c>
      <c r="H656" s="56">
        <v>32</v>
      </c>
      <c r="I656" s="57">
        <v>41</v>
      </c>
      <c r="J656" s="69">
        <f t="shared" si="1097"/>
        <v>2.53125</v>
      </c>
      <c r="L656" s="82" t="s">
        <v>1103</v>
      </c>
      <c r="M656" s="253" t="s">
        <v>99</v>
      </c>
      <c r="N656" s="59" t="s">
        <v>89</v>
      </c>
      <c r="O656" s="59" t="s">
        <v>58</v>
      </c>
      <c r="P656" s="83"/>
      <c r="Q656" s="59" t="s">
        <v>177</v>
      </c>
      <c r="R656" s="59" t="s">
        <v>177</v>
      </c>
      <c r="S656" s="59" t="s">
        <v>150</v>
      </c>
      <c r="T656" s="84" t="s">
        <v>77</v>
      </c>
      <c r="U656" s="59" t="s">
        <v>74</v>
      </c>
      <c r="V656" s="59" t="s">
        <v>150</v>
      </c>
      <c r="W656" s="59" t="s">
        <v>150</v>
      </c>
      <c r="X656" s="59" t="s">
        <v>99</v>
      </c>
      <c r="Y656" s="59" t="s">
        <v>89</v>
      </c>
      <c r="Z656" s="59" t="s">
        <v>77</v>
      </c>
      <c r="AA656" s="59" t="s">
        <v>177</v>
      </c>
      <c r="AB656" s="85" t="s">
        <v>125</v>
      </c>
      <c r="AE656" s="54" t="s">
        <v>1497</v>
      </c>
      <c r="AL656" s="82" t="s">
        <v>1103</v>
      </c>
      <c r="AM656" s="253" t="s">
        <v>446</v>
      </c>
      <c r="AN656" s="59" t="s">
        <v>731</v>
      </c>
      <c r="AO656" s="59" t="s">
        <v>65</v>
      </c>
      <c r="AP656" s="249"/>
      <c r="AQ656" s="59" t="s">
        <v>708</v>
      </c>
      <c r="AR656" s="59" t="s">
        <v>90</v>
      </c>
      <c r="AS656" s="59" t="s">
        <v>324</v>
      </c>
      <c r="AT656" s="84" t="s">
        <v>667</v>
      </c>
      <c r="AU656" s="59" t="s">
        <v>104</v>
      </c>
      <c r="AV656" s="59" t="s">
        <v>105</v>
      </c>
      <c r="AW656" s="59" t="s">
        <v>92</v>
      </c>
      <c r="AX656" s="59" t="s">
        <v>317</v>
      </c>
      <c r="AY656" s="59" t="s">
        <v>115</v>
      </c>
      <c r="AZ656" s="59" t="s">
        <v>258</v>
      </c>
      <c r="BA656" s="59" t="s">
        <v>452</v>
      </c>
      <c r="BB656" s="85" t="s">
        <v>68</v>
      </c>
      <c r="BL656" s="90">
        <f t="shared" si="1118"/>
        <v>1</v>
      </c>
      <c r="BM656" s="77">
        <f t="shared" si="1118"/>
        <v>3</v>
      </c>
      <c r="BN656" s="77">
        <f t="shared" si="1118"/>
        <v>5</v>
      </c>
      <c r="BO656" s="91"/>
      <c r="BP656" s="77">
        <f t="shared" si="1098"/>
        <v>2</v>
      </c>
      <c r="BQ656" s="77">
        <f t="shared" si="1098"/>
        <v>2</v>
      </c>
      <c r="BR656" s="77">
        <f t="shared" si="1098"/>
        <v>3</v>
      </c>
      <c r="BS656" s="77">
        <f t="shared" si="1098"/>
        <v>2</v>
      </c>
      <c r="BT656" s="77">
        <f t="shared" si="1098"/>
        <v>1</v>
      </c>
      <c r="BU656" s="77">
        <f t="shared" si="1098"/>
        <v>3</v>
      </c>
      <c r="BV656" s="77">
        <f t="shared" si="1098"/>
        <v>3</v>
      </c>
      <c r="BW656" s="77">
        <f t="shared" si="1098"/>
        <v>1</v>
      </c>
      <c r="BX656" s="77">
        <f t="shared" si="1098"/>
        <v>3</v>
      </c>
      <c r="BY656" s="77">
        <f t="shared" si="1098"/>
        <v>2</v>
      </c>
      <c r="BZ656" s="77">
        <f t="shared" si="1098"/>
        <v>2</v>
      </c>
      <c r="CA656" s="92">
        <f t="shared" si="1098"/>
        <v>5</v>
      </c>
      <c r="CB656" s="77"/>
      <c r="CC656" s="77"/>
      <c r="CD656" s="77"/>
      <c r="CE656" s="77"/>
      <c r="CF656" s="77"/>
      <c r="CG656" s="77"/>
      <c r="CH656" s="77"/>
      <c r="CI656" s="77"/>
      <c r="CJ656" s="78"/>
      <c r="CK656" s="90">
        <f t="shared" si="1119"/>
        <v>0</v>
      </c>
      <c r="CL656" s="77">
        <f t="shared" si="1119"/>
        <v>0</v>
      </c>
      <c r="CM656" s="77">
        <f t="shared" si="1119"/>
        <v>1</v>
      </c>
      <c r="CN656" s="91"/>
      <c r="CO656" s="77">
        <f t="shared" si="1099"/>
        <v>0</v>
      </c>
      <c r="CP656" s="77">
        <f t="shared" si="1099"/>
        <v>0</v>
      </c>
      <c r="CQ656" s="77">
        <f t="shared" si="1099"/>
        <v>1</v>
      </c>
      <c r="CR656" s="77">
        <f t="shared" si="1099"/>
        <v>1</v>
      </c>
      <c r="CS656" s="77">
        <f t="shared" si="1099"/>
        <v>2</v>
      </c>
      <c r="CT656" s="77">
        <f t="shared" si="1099"/>
        <v>1</v>
      </c>
      <c r="CU656" s="77">
        <f t="shared" si="1099"/>
        <v>1</v>
      </c>
      <c r="CV656" s="77">
        <f t="shared" si="1099"/>
        <v>0</v>
      </c>
      <c r="CW656" s="77">
        <f t="shared" si="1099"/>
        <v>0</v>
      </c>
      <c r="CX656" s="77">
        <f t="shared" si="1099"/>
        <v>1</v>
      </c>
      <c r="CY656" s="77">
        <f t="shared" si="1099"/>
        <v>0</v>
      </c>
      <c r="CZ656" s="92">
        <f t="shared" si="1099"/>
        <v>0</v>
      </c>
      <c r="DA656" s="77"/>
      <c r="DB656" s="77"/>
      <c r="DC656" s="77"/>
      <c r="DD656" s="77"/>
      <c r="DE656" s="77"/>
      <c r="DF656" s="77"/>
      <c r="DG656" s="77"/>
      <c r="DH656" s="77"/>
      <c r="DJ656" s="90" t="str">
        <f t="shared" si="1120"/>
        <v>H</v>
      </c>
      <c r="DK656" s="77" t="str">
        <f t="shared" si="1120"/>
        <v>H</v>
      </c>
      <c r="DL656" s="77" t="str">
        <f t="shared" si="1120"/>
        <v>H</v>
      </c>
      <c r="DM656" s="91"/>
      <c r="DN656" s="77" t="str">
        <f t="shared" si="1100"/>
        <v>H</v>
      </c>
      <c r="DO656" s="77" t="str">
        <f t="shared" si="1100"/>
        <v>H</v>
      </c>
      <c r="DP656" s="77" t="str">
        <f t="shared" si="1100"/>
        <v>H</v>
      </c>
      <c r="DQ656" s="77" t="str">
        <f t="shared" si="1100"/>
        <v>H</v>
      </c>
      <c r="DR656" s="77" t="str">
        <f t="shared" si="1100"/>
        <v>A</v>
      </c>
      <c r="DS656" s="77" t="str">
        <f t="shared" si="1100"/>
        <v>H</v>
      </c>
      <c r="DT656" s="77" t="str">
        <f t="shared" si="1100"/>
        <v>H</v>
      </c>
      <c r="DU656" s="77" t="str">
        <f t="shared" si="1100"/>
        <v>H</v>
      </c>
      <c r="DV656" s="77" t="str">
        <f t="shared" si="1100"/>
        <v>H</v>
      </c>
      <c r="DW656" s="77" t="str">
        <f t="shared" si="1100"/>
        <v>H</v>
      </c>
      <c r="DX656" s="77" t="str">
        <f t="shared" si="1100"/>
        <v>H</v>
      </c>
      <c r="DY656" s="92" t="str">
        <f t="shared" si="1100"/>
        <v>H</v>
      </c>
      <c r="DZ656" s="56"/>
      <c r="EA656" s="56"/>
      <c r="EB656" s="56"/>
      <c r="EC656" s="56"/>
      <c r="ED656" s="56"/>
      <c r="EE656" s="56"/>
      <c r="EF656" s="56"/>
      <c r="EG656" s="56"/>
      <c r="EI656" s="53" t="str">
        <f t="shared" si="1101"/>
        <v>Cheshunt</v>
      </c>
      <c r="EJ656" s="79">
        <f t="shared" si="1121"/>
        <v>30</v>
      </c>
      <c r="EK656" s="80">
        <f t="shared" si="1102"/>
        <v>14</v>
      </c>
      <c r="EL656" s="80">
        <f t="shared" si="1103"/>
        <v>0</v>
      </c>
      <c r="EM656" s="80">
        <f t="shared" si="1104"/>
        <v>1</v>
      </c>
      <c r="EN656" s="80">
        <f>COUNTIF(DM$653:DM$668,"A")</f>
        <v>13</v>
      </c>
      <c r="EO656" s="80">
        <f>COUNTIF(DM$653:DM$668,"D")</f>
        <v>2</v>
      </c>
      <c r="EP656" s="80">
        <f>COUNTIF(DM$653:DM$668,"H")</f>
        <v>0</v>
      </c>
      <c r="EQ656" s="79">
        <f t="shared" si="1122"/>
        <v>27</v>
      </c>
      <c r="ER656" s="79">
        <f t="shared" si="1105"/>
        <v>2</v>
      </c>
      <c r="ES656" s="79">
        <f t="shared" si="1105"/>
        <v>1</v>
      </c>
      <c r="ET656" s="81">
        <f>SUM($BL656:$CI656)+SUM(CN$653:CN$668)</f>
        <v>85</v>
      </c>
      <c r="EU656" s="81">
        <f>SUM($CK656:$DH656)+SUM(BO$653:BO$668)</f>
        <v>19</v>
      </c>
      <c r="EV656" s="79">
        <f t="shared" si="1106"/>
        <v>56</v>
      </c>
      <c r="EW656" s="136">
        <f t="shared" si="1107"/>
        <v>4.4736842105263159</v>
      </c>
      <c r="EX656" s="78"/>
      <c r="EY656" s="80">
        <f t="shared" si="1108"/>
        <v>30</v>
      </c>
      <c r="EZ656" s="80">
        <f t="shared" si="1109"/>
        <v>27</v>
      </c>
      <c r="FA656" s="80">
        <f t="shared" si="1110"/>
        <v>2</v>
      </c>
      <c r="FB656" s="80">
        <f t="shared" si="1111"/>
        <v>1</v>
      </c>
      <c r="FC656" s="80">
        <f t="shared" si="1112"/>
        <v>85</v>
      </c>
      <c r="FD656" s="80">
        <f t="shared" si="1113"/>
        <v>19</v>
      </c>
      <c r="FE656" s="80">
        <f t="shared" si="1114"/>
        <v>56</v>
      </c>
      <c r="FF656" s="80">
        <f t="shared" si="1115"/>
        <v>4.4736842105263159</v>
      </c>
      <c r="FH656" s="54">
        <f t="shared" si="1123"/>
        <v>0</v>
      </c>
      <c r="FI656" s="54">
        <f t="shared" si="1124"/>
        <v>0</v>
      </c>
      <c r="FJ656" s="54">
        <f t="shared" si="1116"/>
        <v>0</v>
      </c>
      <c r="FK656" s="54">
        <f t="shared" si="1116"/>
        <v>0</v>
      </c>
      <c r="FL656" s="54">
        <f t="shared" si="1116"/>
        <v>0</v>
      </c>
      <c r="FM656" s="54">
        <f t="shared" si="1116"/>
        <v>0</v>
      </c>
      <c r="FN656" s="54">
        <f t="shared" si="1116"/>
        <v>0</v>
      </c>
      <c r="FO656" s="54">
        <f t="shared" si="1116"/>
        <v>0</v>
      </c>
      <c r="FQ656" s="54" t="str">
        <f t="shared" si="1096"/>
        <v/>
      </c>
      <c r="FR656" s="54" t="str">
        <f t="shared" si="1117"/>
        <v/>
      </c>
      <c r="FS656" s="54" t="str">
        <f t="shared" si="1068"/>
        <v/>
      </c>
      <c r="FT656" s="54" t="str">
        <f t="shared" si="1068"/>
        <v/>
      </c>
      <c r="FU656" s="54" t="str">
        <f t="shared" si="1068"/>
        <v/>
      </c>
      <c r="FV656" s="54" t="str">
        <f t="shared" si="1068"/>
        <v/>
      </c>
      <c r="FW656" s="54" t="str">
        <f t="shared" si="1068"/>
        <v/>
      </c>
      <c r="FX656" s="54" t="str">
        <f t="shared" si="1068"/>
        <v/>
      </c>
      <c r="FY656" s="54" t="s">
        <v>1144</v>
      </c>
      <c r="FZ656" s="58"/>
      <c r="GA656" s="59"/>
      <c r="GB656" s="60"/>
      <c r="GC656" s="58"/>
      <c r="GD656" s="59"/>
      <c r="GE656" s="61"/>
      <c r="GF656" s="58"/>
      <c r="GG656" s="61"/>
      <c r="GH656" s="61"/>
      <c r="GI656" s="53"/>
    </row>
    <row r="657" spans="1:203" s="54" customFormat="1" ht="12" x14ac:dyDescent="0.25">
      <c r="A657" s="54">
        <v>5</v>
      </c>
      <c r="B657" s="54" t="s">
        <v>1498</v>
      </c>
      <c r="C657" s="56">
        <v>30</v>
      </c>
      <c r="D657" s="56">
        <v>15</v>
      </c>
      <c r="E657" s="56">
        <v>7</v>
      </c>
      <c r="F657" s="56">
        <v>8</v>
      </c>
      <c r="G657" s="56">
        <v>65</v>
      </c>
      <c r="H657" s="56">
        <v>61</v>
      </c>
      <c r="I657" s="57">
        <v>37</v>
      </c>
      <c r="J657" s="69">
        <f t="shared" si="1097"/>
        <v>1.0655737704918034</v>
      </c>
      <c r="L657" s="82" t="s">
        <v>1499</v>
      </c>
      <c r="M657" s="253" t="s">
        <v>62</v>
      </c>
      <c r="N657" s="59" t="s">
        <v>162</v>
      </c>
      <c r="O657" s="59" t="s">
        <v>201</v>
      </c>
      <c r="P657" s="59" t="s">
        <v>148</v>
      </c>
      <c r="Q657" s="83"/>
      <c r="R657" s="59" t="s">
        <v>76</v>
      </c>
      <c r="S657" s="59" t="s">
        <v>87</v>
      </c>
      <c r="T657" s="84" t="s">
        <v>62</v>
      </c>
      <c r="U657" s="59" t="s">
        <v>103</v>
      </c>
      <c r="V657" s="59" t="s">
        <v>177</v>
      </c>
      <c r="W657" s="59" t="s">
        <v>102</v>
      </c>
      <c r="X657" s="59" t="s">
        <v>89</v>
      </c>
      <c r="Y657" s="59" t="s">
        <v>150</v>
      </c>
      <c r="Z657" s="59" t="s">
        <v>150</v>
      </c>
      <c r="AA657" s="59" t="s">
        <v>177</v>
      </c>
      <c r="AB657" s="85" t="s">
        <v>77</v>
      </c>
      <c r="AL657" s="82" t="s">
        <v>1499</v>
      </c>
      <c r="AM657" s="253" t="s">
        <v>64</v>
      </c>
      <c r="AN657" s="59" t="s">
        <v>120</v>
      </c>
      <c r="AO657" s="59" t="s">
        <v>1095</v>
      </c>
      <c r="AP657" s="59" t="s">
        <v>709</v>
      </c>
      <c r="AQ657" s="249"/>
      <c r="AR657" s="59" t="s">
        <v>480</v>
      </c>
      <c r="AS657" s="59" t="s">
        <v>104</v>
      </c>
      <c r="AT657" s="84" t="s">
        <v>66</v>
      </c>
      <c r="AU657" s="59" t="s">
        <v>714</v>
      </c>
      <c r="AV657" s="59" t="s">
        <v>116</v>
      </c>
      <c r="AW657" s="59" t="s">
        <v>78</v>
      </c>
      <c r="AX657" s="59" t="s">
        <v>131</v>
      </c>
      <c r="AY657" s="59" t="s">
        <v>80</v>
      </c>
      <c r="AZ657" s="59" t="s">
        <v>129</v>
      </c>
      <c r="BA657" s="59" t="s">
        <v>447</v>
      </c>
      <c r="BB657" s="85" t="s">
        <v>115</v>
      </c>
      <c r="BL657" s="90">
        <f t="shared" si="1118"/>
        <v>1</v>
      </c>
      <c r="BM657" s="77">
        <f t="shared" si="1118"/>
        <v>6</v>
      </c>
      <c r="BN657" s="77">
        <f t="shared" si="1118"/>
        <v>10</v>
      </c>
      <c r="BO657" s="77">
        <f t="shared" si="1118"/>
        <v>0</v>
      </c>
      <c r="BP657" s="91"/>
      <c r="BQ657" s="77">
        <f t="shared" si="1098"/>
        <v>0</v>
      </c>
      <c r="BR657" s="77">
        <f t="shared" si="1098"/>
        <v>3</v>
      </c>
      <c r="BS657" s="77">
        <f t="shared" si="1098"/>
        <v>1</v>
      </c>
      <c r="BT657" s="77">
        <f t="shared" si="1098"/>
        <v>1</v>
      </c>
      <c r="BU657" s="77">
        <f t="shared" si="1098"/>
        <v>2</v>
      </c>
      <c r="BV657" s="77">
        <f t="shared" si="1098"/>
        <v>2</v>
      </c>
      <c r="BW657" s="77">
        <f t="shared" si="1098"/>
        <v>3</v>
      </c>
      <c r="BX657" s="77">
        <f t="shared" si="1098"/>
        <v>3</v>
      </c>
      <c r="BY657" s="77">
        <f t="shared" si="1098"/>
        <v>3</v>
      </c>
      <c r="BZ657" s="77">
        <f t="shared" si="1098"/>
        <v>2</v>
      </c>
      <c r="CA657" s="92">
        <f t="shared" si="1098"/>
        <v>2</v>
      </c>
      <c r="CB657" s="77"/>
      <c r="CC657" s="77"/>
      <c r="CD657" s="77"/>
      <c r="CE657" s="77"/>
      <c r="CF657" s="77"/>
      <c r="CG657" s="77"/>
      <c r="CH657" s="77"/>
      <c r="CI657" s="77"/>
      <c r="CJ657" s="78"/>
      <c r="CK657" s="90">
        <f t="shared" si="1119"/>
        <v>1</v>
      </c>
      <c r="CL657" s="77">
        <f t="shared" si="1119"/>
        <v>0</v>
      </c>
      <c r="CM657" s="77">
        <f t="shared" si="1119"/>
        <v>0</v>
      </c>
      <c r="CN657" s="77">
        <f t="shared" si="1119"/>
        <v>1</v>
      </c>
      <c r="CO657" s="91"/>
      <c r="CP657" s="77">
        <f t="shared" si="1099"/>
        <v>2</v>
      </c>
      <c r="CQ657" s="77">
        <f t="shared" si="1099"/>
        <v>3</v>
      </c>
      <c r="CR657" s="77">
        <f t="shared" si="1099"/>
        <v>1</v>
      </c>
      <c r="CS657" s="77">
        <f t="shared" si="1099"/>
        <v>3</v>
      </c>
      <c r="CT657" s="77">
        <f t="shared" si="1099"/>
        <v>0</v>
      </c>
      <c r="CU657" s="77">
        <f t="shared" si="1099"/>
        <v>4</v>
      </c>
      <c r="CV657" s="77">
        <f t="shared" si="1099"/>
        <v>0</v>
      </c>
      <c r="CW657" s="77">
        <f t="shared" si="1099"/>
        <v>1</v>
      </c>
      <c r="CX657" s="77">
        <f t="shared" si="1099"/>
        <v>1</v>
      </c>
      <c r="CY657" s="77">
        <f t="shared" si="1099"/>
        <v>0</v>
      </c>
      <c r="CZ657" s="92">
        <f t="shared" si="1099"/>
        <v>1</v>
      </c>
      <c r="DA657" s="77"/>
      <c r="DB657" s="77"/>
      <c r="DC657" s="77"/>
      <c r="DD657" s="77"/>
      <c r="DE657" s="77"/>
      <c r="DF657" s="77"/>
      <c r="DG657" s="77"/>
      <c r="DH657" s="77"/>
      <c r="DJ657" s="90" t="str">
        <f t="shared" si="1120"/>
        <v>D</v>
      </c>
      <c r="DK657" s="77" t="str">
        <f t="shared" si="1120"/>
        <v>H</v>
      </c>
      <c r="DL657" s="77" t="str">
        <f t="shared" si="1120"/>
        <v>H</v>
      </c>
      <c r="DM657" s="77" t="str">
        <f t="shared" si="1120"/>
        <v>A</v>
      </c>
      <c r="DN657" s="91"/>
      <c r="DO657" s="77" t="str">
        <f t="shared" si="1100"/>
        <v>A</v>
      </c>
      <c r="DP657" s="77" t="str">
        <f t="shared" si="1100"/>
        <v>D</v>
      </c>
      <c r="DQ657" s="77" t="str">
        <f t="shared" si="1100"/>
        <v>D</v>
      </c>
      <c r="DR657" s="77" t="str">
        <f t="shared" si="1100"/>
        <v>A</v>
      </c>
      <c r="DS657" s="77" t="str">
        <f t="shared" si="1100"/>
        <v>H</v>
      </c>
      <c r="DT657" s="77" t="str">
        <f t="shared" si="1100"/>
        <v>A</v>
      </c>
      <c r="DU657" s="77" t="str">
        <f t="shared" si="1100"/>
        <v>H</v>
      </c>
      <c r="DV657" s="77" t="str">
        <f t="shared" si="1100"/>
        <v>H</v>
      </c>
      <c r="DW657" s="77" t="str">
        <f t="shared" si="1100"/>
        <v>H</v>
      </c>
      <c r="DX657" s="77" t="str">
        <f t="shared" si="1100"/>
        <v>H</v>
      </c>
      <c r="DY657" s="92" t="str">
        <f t="shared" si="1100"/>
        <v>H</v>
      </c>
      <c r="DZ657" s="56"/>
      <c r="EA657" s="56"/>
      <c r="EB657" s="56"/>
      <c r="EC657" s="56"/>
      <c r="ED657" s="56"/>
      <c r="EE657" s="56"/>
      <c r="EF657" s="56"/>
      <c r="EG657" s="56"/>
      <c r="EI657" s="53" t="str">
        <f t="shared" si="1101"/>
        <v>Croydon Amateurs</v>
      </c>
      <c r="EJ657" s="79">
        <f t="shared" si="1121"/>
        <v>30</v>
      </c>
      <c r="EK657" s="80">
        <f t="shared" si="1102"/>
        <v>8</v>
      </c>
      <c r="EL657" s="80">
        <f t="shared" si="1103"/>
        <v>3</v>
      </c>
      <c r="EM657" s="80">
        <f t="shared" si="1104"/>
        <v>4</v>
      </c>
      <c r="EN657" s="80">
        <f>COUNTIF(DN$653:DN$668,"A")</f>
        <v>6</v>
      </c>
      <c r="EO657" s="80">
        <f>COUNTIF(DN$653:DN$668,"D")</f>
        <v>2</v>
      </c>
      <c r="EP657" s="80">
        <f>COUNTIF(DN$653:DN$668,"H")</f>
        <v>7</v>
      </c>
      <c r="EQ657" s="79">
        <f t="shared" si="1122"/>
        <v>14</v>
      </c>
      <c r="ER657" s="79">
        <f t="shared" si="1105"/>
        <v>5</v>
      </c>
      <c r="ES657" s="79">
        <f t="shared" si="1105"/>
        <v>11</v>
      </c>
      <c r="ET657" s="81">
        <f>SUM($BL657:$CI657)+SUM(CO$653:CO$668)</f>
        <v>65</v>
      </c>
      <c r="EU657" s="81">
        <f>SUM($CK657:$DH657)+SUM(BP$653:BP$668)</f>
        <v>51</v>
      </c>
      <c r="EV657" s="79">
        <f t="shared" si="1106"/>
        <v>33</v>
      </c>
      <c r="EW657" s="136">
        <f t="shared" si="1107"/>
        <v>1.2745098039215685</v>
      </c>
      <c r="EX657" s="78"/>
      <c r="EY657" s="80">
        <f t="shared" si="1108"/>
        <v>30</v>
      </c>
      <c r="EZ657" s="80">
        <f t="shared" si="1109"/>
        <v>14</v>
      </c>
      <c r="FA657" s="80">
        <f t="shared" si="1110"/>
        <v>5</v>
      </c>
      <c r="FB657" s="80">
        <f t="shared" si="1111"/>
        <v>11</v>
      </c>
      <c r="FC657" s="80">
        <f t="shared" si="1112"/>
        <v>65</v>
      </c>
      <c r="FD657" s="80">
        <f t="shared" si="1113"/>
        <v>51</v>
      </c>
      <c r="FE657" s="80">
        <f t="shared" si="1114"/>
        <v>33</v>
      </c>
      <c r="FF657" s="80">
        <f t="shared" si="1115"/>
        <v>1.2745098039215685</v>
      </c>
      <c r="FH657" s="54">
        <f t="shared" si="1123"/>
        <v>0</v>
      </c>
      <c r="FI657" s="54">
        <f t="shared" si="1124"/>
        <v>0</v>
      </c>
      <c r="FJ657" s="54">
        <f t="shared" si="1116"/>
        <v>0</v>
      </c>
      <c r="FK657" s="54">
        <f t="shared" si="1116"/>
        <v>0</v>
      </c>
      <c r="FL657" s="54">
        <f t="shared" si="1116"/>
        <v>0</v>
      </c>
      <c r="FM657" s="54">
        <f t="shared" si="1116"/>
        <v>0</v>
      </c>
      <c r="FN657" s="54">
        <f t="shared" si="1116"/>
        <v>0</v>
      </c>
      <c r="FO657" s="54">
        <f t="shared" si="1116"/>
        <v>0</v>
      </c>
      <c r="FQ657" s="54" t="str">
        <f t="shared" si="1096"/>
        <v/>
      </c>
      <c r="FR657" s="54" t="str">
        <f t="shared" si="1117"/>
        <v/>
      </c>
      <c r="FS657" s="54" t="str">
        <f t="shared" si="1068"/>
        <v/>
      </c>
      <c r="FT657" s="54" t="str">
        <f t="shared" si="1068"/>
        <v/>
      </c>
      <c r="FU657" s="54" t="str">
        <f t="shared" si="1068"/>
        <v/>
      </c>
      <c r="FV657" s="54" t="str">
        <f t="shared" si="1068"/>
        <v/>
      </c>
      <c r="FW657" s="54" t="str">
        <f t="shared" si="1068"/>
        <v/>
      </c>
      <c r="FX657" s="54" t="str">
        <f t="shared" si="1068"/>
        <v/>
      </c>
      <c r="FY657" s="54" t="s">
        <v>1149</v>
      </c>
      <c r="FZ657" s="58"/>
      <c r="GA657" s="59"/>
      <c r="GB657" s="60"/>
      <c r="GC657" s="58"/>
      <c r="GD657" s="59"/>
      <c r="GE657" s="61"/>
      <c r="GF657" s="58"/>
      <c r="GG657" s="61"/>
      <c r="GH657" s="61"/>
    </row>
    <row r="658" spans="1:203" s="54" customFormat="1" ht="12" x14ac:dyDescent="0.25">
      <c r="A658" s="54">
        <v>6</v>
      </c>
      <c r="B658" s="54" t="s">
        <v>1499</v>
      </c>
      <c r="C658" s="56">
        <v>30</v>
      </c>
      <c r="D658" s="56">
        <v>14</v>
      </c>
      <c r="E658" s="56">
        <v>5</v>
      </c>
      <c r="F658" s="56">
        <v>11</v>
      </c>
      <c r="G658" s="56">
        <v>65</v>
      </c>
      <c r="H658" s="56">
        <v>51</v>
      </c>
      <c r="I658" s="57">
        <v>33</v>
      </c>
      <c r="J658" s="69">
        <f t="shared" si="1097"/>
        <v>1.2745098039215685</v>
      </c>
      <c r="L658" s="82" t="s">
        <v>1496</v>
      </c>
      <c r="M658" s="253" t="s">
        <v>178</v>
      </c>
      <c r="N658" s="59" t="s">
        <v>150</v>
      </c>
      <c r="O658" s="59" t="s">
        <v>434</v>
      </c>
      <c r="P658" s="59" t="s">
        <v>86</v>
      </c>
      <c r="Q658" s="59" t="s">
        <v>59</v>
      </c>
      <c r="R658" s="83"/>
      <c r="S658" s="59" t="s">
        <v>269</v>
      </c>
      <c r="T658" s="84" t="s">
        <v>124</v>
      </c>
      <c r="U658" s="59" t="s">
        <v>177</v>
      </c>
      <c r="V658" s="59" t="s">
        <v>74</v>
      </c>
      <c r="W658" s="59" t="s">
        <v>58</v>
      </c>
      <c r="X658" s="59" t="s">
        <v>162</v>
      </c>
      <c r="Y658" s="59" t="s">
        <v>178</v>
      </c>
      <c r="Z658" s="59" t="s">
        <v>99</v>
      </c>
      <c r="AA658" s="59" t="s">
        <v>76</v>
      </c>
      <c r="AB658" s="85" t="s">
        <v>62</v>
      </c>
      <c r="AL658" s="82" t="s">
        <v>1496</v>
      </c>
      <c r="AM658" s="253" t="s">
        <v>106</v>
      </c>
      <c r="AN658" s="59" t="s">
        <v>64</v>
      </c>
      <c r="AO658" s="59" t="s">
        <v>113</v>
      </c>
      <c r="AP658" s="59" t="s">
        <v>93</v>
      </c>
      <c r="AQ658" s="59" t="s">
        <v>70</v>
      </c>
      <c r="AR658" s="249"/>
      <c r="AS658" s="59" t="s">
        <v>131</v>
      </c>
      <c r="AT658" s="84" t="s">
        <v>458</v>
      </c>
      <c r="AU658" s="59" t="s">
        <v>119</v>
      </c>
      <c r="AV658" s="59" t="s">
        <v>91</v>
      </c>
      <c r="AW658" s="59" t="s">
        <v>81</v>
      </c>
      <c r="AX658" s="59" t="s">
        <v>66</v>
      </c>
      <c r="AY658" s="59" t="s">
        <v>1095</v>
      </c>
      <c r="AZ658" s="59" t="s">
        <v>69</v>
      </c>
      <c r="BA658" s="59" t="s">
        <v>714</v>
      </c>
      <c r="BB658" s="85" t="s">
        <v>120</v>
      </c>
      <c r="BL658" s="90">
        <f t="shared" si="1118"/>
        <v>6</v>
      </c>
      <c r="BM658" s="77">
        <f t="shared" si="1118"/>
        <v>3</v>
      </c>
      <c r="BN658" s="77">
        <f t="shared" si="1118"/>
        <v>9</v>
      </c>
      <c r="BO658" s="77">
        <f t="shared" si="1118"/>
        <v>0</v>
      </c>
      <c r="BP658" s="77">
        <f t="shared" si="1118"/>
        <v>4</v>
      </c>
      <c r="BQ658" s="91"/>
      <c r="BR658" s="77">
        <f t="shared" si="1098"/>
        <v>7</v>
      </c>
      <c r="BS658" s="77">
        <f t="shared" si="1098"/>
        <v>0</v>
      </c>
      <c r="BT658" s="77">
        <f t="shared" si="1098"/>
        <v>2</v>
      </c>
      <c r="BU658" s="77">
        <f t="shared" si="1098"/>
        <v>1</v>
      </c>
      <c r="BV658" s="77">
        <f t="shared" si="1098"/>
        <v>5</v>
      </c>
      <c r="BW658" s="77">
        <f t="shared" si="1098"/>
        <v>6</v>
      </c>
      <c r="BX658" s="77">
        <f t="shared" si="1098"/>
        <v>6</v>
      </c>
      <c r="BY658" s="77">
        <f t="shared" si="1098"/>
        <v>1</v>
      </c>
      <c r="BZ658" s="77">
        <f t="shared" si="1098"/>
        <v>0</v>
      </c>
      <c r="CA658" s="92">
        <f t="shared" si="1098"/>
        <v>1</v>
      </c>
      <c r="CB658" s="77"/>
      <c r="CC658" s="77"/>
      <c r="CD658" s="77"/>
      <c r="CE658" s="77"/>
      <c r="CF658" s="77"/>
      <c r="CG658" s="77"/>
      <c r="CH658" s="77"/>
      <c r="CI658" s="77"/>
      <c r="CJ658" s="78"/>
      <c r="CK658" s="90">
        <f t="shared" si="1119"/>
        <v>1</v>
      </c>
      <c r="CL658" s="77">
        <f t="shared" si="1119"/>
        <v>1</v>
      </c>
      <c r="CM658" s="77">
        <f t="shared" si="1119"/>
        <v>2</v>
      </c>
      <c r="CN658" s="77">
        <f t="shared" si="1119"/>
        <v>3</v>
      </c>
      <c r="CO658" s="77">
        <f t="shared" si="1119"/>
        <v>0</v>
      </c>
      <c r="CP658" s="91"/>
      <c r="CQ658" s="77">
        <f t="shared" si="1099"/>
        <v>1</v>
      </c>
      <c r="CR658" s="77">
        <f t="shared" si="1099"/>
        <v>0</v>
      </c>
      <c r="CS658" s="77">
        <f t="shared" si="1099"/>
        <v>0</v>
      </c>
      <c r="CT658" s="77">
        <f t="shared" si="1099"/>
        <v>2</v>
      </c>
      <c r="CU658" s="77">
        <f t="shared" si="1099"/>
        <v>1</v>
      </c>
      <c r="CV658" s="77">
        <f t="shared" si="1099"/>
        <v>0</v>
      </c>
      <c r="CW658" s="77">
        <f t="shared" si="1099"/>
        <v>1</v>
      </c>
      <c r="CX658" s="77">
        <f t="shared" si="1099"/>
        <v>0</v>
      </c>
      <c r="CY658" s="77">
        <f t="shared" si="1099"/>
        <v>2</v>
      </c>
      <c r="CZ658" s="92">
        <f t="shared" si="1099"/>
        <v>1</v>
      </c>
      <c r="DA658" s="77"/>
      <c r="DB658" s="77"/>
      <c r="DC658" s="77"/>
      <c r="DD658" s="77"/>
      <c r="DE658" s="77"/>
      <c r="DF658" s="77"/>
      <c r="DG658" s="77"/>
      <c r="DH658" s="77"/>
      <c r="DJ658" s="90" t="str">
        <f t="shared" si="1120"/>
        <v>H</v>
      </c>
      <c r="DK658" s="77" t="str">
        <f t="shared" si="1120"/>
        <v>H</v>
      </c>
      <c r="DL658" s="77" t="str">
        <f t="shared" si="1120"/>
        <v>H</v>
      </c>
      <c r="DM658" s="77" t="str">
        <f t="shared" si="1120"/>
        <v>A</v>
      </c>
      <c r="DN658" s="77" t="str">
        <f t="shared" si="1120"/>
        <v>H</v>
      </c>
      <c r="DO658" s="91"/>
      <c r="DP658" s="77" t="str">
        <f t="shared" si="1100"/>
        <v>H</v>
      </c>
      <c r="DQ658" s="77" t="str">
        <f t="shared" si="1100"/>
        <v>D</v>
      </c>
      <c r="DR658" s="77" t="str">
        <f t="shared" si="1100"/>
        <v>H</v>
      </c>
      <c r="DS658" s="77" t="str">
        <f t="shared" si="1100"/>
        <v>A</v>
      </c>
      <c r="DT658" s="77" t="str">
        <f t="shared" si="1100"/>
        <v>H</v>
      </c>
      <c r="DU658" s="77" t="str">
        <f t="shared" si="1100"/>
        <v>H</v>
      </c>
      <c r="DV658" s="77" t="str">
        <f t="shared" si="1100"/>
        <v>H</v>
      </c>
      <c r="DW658" s="77" t="str">
        <f t="shared" si="1100"/>
        <v>H</v>
      </c>
      <c r="DX658" s="77" t="str">
        <f t="shared" si="1100"/>
        <v>A</v>
      </c>
      <c r="DY658" s="92" t="str">
        <f t="shared" si="1100"/>
        <v>D</v>
      </c>
      <c r="DZ658" s="56"/>
      <c r="EA658" s="56"/>
      <c r="EB658" s="56"/>
      <c r="EC658" s="56"/>
      <c r="ED658" s="56"/>
      <c r="EE658" s="56"/>
      <c r="EF658" s="56"/>
      <c r="EG658" s="56"/>
      <c r="EI658" s="53" t="str">
        <f t="shared" si="1101"/>
        <v>Eastbourne United</v>
      </c>
      <c r="EJ658" s="79">
        <f t="shared" si="1121"/>
        <v>30</v>
      </c>
      <c r="EK658" s="80">
        <f t="shared" si="1102"/>
        <v>10</v>
      </c>
      <c r="EL658" s="80">
        <f t="shared" si="1103"/>
        <v>2</v>
      </c>
      <c r="EM658" s="80">
        <f t="shared" si="1104"/>
        <v>3</v>
      </c>
      <c r="EN658" s="80">
        <f>COUNTIF(DO$653:DO$668,"A")</f>
        <v>8</v>
      </c>
      <c r="EO658" s="80">
        <f>COUNTIF(DO$653:DO$668,"D")</f>
        <v>3</v>
      </c>
      <c r="EP658" s="80">
        <f>COUNTIF(DO$653:DO$668,"H")</f>
        <v>4</v>
      </c>
      <c r="EQ658" s="79">
        <f t="shared" si="1122"/>
        <v>18</v>
      </c>
      <c r="ER658" s="79">
        <f t="shared" si="1105"/>
        <v>5</v>
      </c>
      <c r="ES658" s="79">
        <f t="shared" si="1105"/>
        <v>7</v>
      </c>
      <c r="ET658" s="81">
        <f>SUM($BL658:$CI658)+SUM(CP$653:CP$668)</f>
        <v>81</v>
      </c>
      <c r="EU658" s="81">
        <f>SUM($CK658:$DH658)+SUM(BQ$653:BQ$668)</f>
        <v>32</v>
      </c>
      <c r="EV658" s="79">
        <f t="shared" si="1106"/>
        <v>41</v>
      </c>
      <c r="EW658" s="136">
        <f t="shared" si="1107"/>
        <v>2.53125</v>
      </c>
      <c r="EX658" s="78"/>
      <c r="EY658" s="80">
        <f t="shared" si="1108"/>
        <v>30</v>
      </c>
      <c r="EZ658" s="80">
        <f t="shared" si="1109"/>
        <v>18</v>
      </c>
      <c r="FA658" s="80">
        <f t="shared" si="1110"/>
        <v>5</v>
      </c>
      <c r="FB658" s="80">
        <f t="shared" si="1111"/>
        <v>7</v>
      </c>
      <c r="FC658" s="80">
        <f t="shared" si="1112"/>
        <v>81</v>
      </c>
      <c r="FD658" s="80">
        <f t="shared" si="1113"/>
        <v>32</v>
      </c>
      <c r="FE658" s="80">
        <f t="shared" si="1114"/>
        <v>41</v>
      </c>
      <c r="FF658" s="80">
        <f t="shared" si="1115"/>
        <v>2.53125</v>
      </c>
      <c r="FH658" s="54">
        <f t="shared" si="1123"/>
        <v>0</v>
      </c>
      <c r="FI658" s="54">
        <f t="shared" si="1124"/>
        <v>0</v>
      </c>
      <c r="FJ658" s="54">
        <f t="shared" si="1116"/>
        <v>0</v>
      </c>
      <c r="FK658" s="54">
        <f t="shared" si="1116"/>
        <v>0</v>
      </c>
      <c r="FL658" s="54">
        <f t="shared" si="1116"/>
        <v>0</v>
      </c>
      <c r="FM658" s="54">
        <f t="shared" si="1116"/>
        <v>0</v>
      </c>
      <c r="FN658" s="54">
        <f t="shared" si="1116"/>
        <v>0</v>
      </c>
      <c r="FO658" s="54">
        <f t="shared" si="1116"/>
        <v>0</v>
      </c>
      <c r="FQ658" s="54" t="str">
        <f t="shared" si="1096"/>
        <v/>
      </c>
      <c r="FR658" s="54" t="str">
        <f t="shared" si="1117"/>
        <v/>
      </c>
      <c r="FS658" s="54" t="str">
        <f t="shared" si="1068"/>
        <v/>
      </c>
      <c r="FT658" s="54" t="str">
        <f t="shared" si="1068"/>
        <v/>
      </c>
      <c r="FU658" s="54" t="str">
        <f t="shared" si="1068"/>
        <v/>
      </c>
      <c r="FV658" s="54" t="str">
        <f t="shared" si="1068"/>
        <v/>
      </c>
      <c r="FW658" s="54" t="str">
        <f t="shared" si="1068"/>
        <v/>
      </c>
      <c r="FX658" s="54" t="str">
        <f t="shared" si="1068"/>
        <v/>
      </c>
      <c r="FY658" s="54" t="s">
        <v>1339</v>
      </c>
      <c r="FZ658" s="58"/>
      <c r="GA658" s="59"/>
      <c r="GB658" s="60"/>
      <c r="GC658" s="58"/>
      <c r="GD658" s="59"/>
      <c r="GE658" s="61"/>
      <c r="GF658" s="58"/>
      <c r="GG658" s="61"/>
      <c r="GH658" s="61"/>
    </row>
    <row r="659" spans="1:203" s="54" customFormat="1" ht="12" x14ac:dyDescent="0.25">
      <c r="A659" s="54">
        <v>7</v>
      </c>
      <c r="B659" s="54" t="s">
        <v>1145</v>
      </c>
      <c r="C659" s="56">
        <v>30</v>
      </c>
      <c r="D659" s="56">
        <v>12</v>
      </c>
      <c r="E659" s="56">
        <v>9</v>
      </c>
      <c r="F659" s="56">
        <v>9</v>
      </c>
      <c r="G659" s="56">
        <v>66</v>
      </c>
      <c r="H659" s="56">
        <v>61</v>
      </c>
      <c r="I659" s="57">
        <v>33</v>
      </c>
      <c r="J659" s="69">
        <f t="shared" si="1097"/>
        <v>1.0819672131147542</v>
      </c>
      <c r="L659" s="82" t="s">
        <v>1498</v>
      </c>
      <c r="M659" s="253" t="s">
        <v>58</v>
      </c>
      <c r="N659" s="59" t="s">
        <v>304</v>
      </c>
      <c r="O659" s="59" t="s">
        <v>99</v>
      </c>
      <c r="P659" s="59" t="s">
        <v>86</v>
      </c>
      <c r="Q659" s="59" t="s">
        <v>74</v>
      </c>
      <c r="R659" s="59" t="s">
        <v>76</v>
      </c>
      <c r="S659" s="83"/>
      <c r="T659" s="84" t="s">
        <v>62</v>
      </c>
      <c r="U659" s="59" t="s">
        <v>200</v>
      </c>
      <c r="V659" s="59" t="s">
        <v>77</v>
      </c>
      <c r="W659" s="59" t="s">
        <v>101</v>
      </c>
      <c r="X659" s="59" t="s">
        <v>58</v>
      </c>
      <c r="Y659" s="59" t="s">
        <v>62</v>
      </c>
      <c r="Z659" s="59" t="s">
        <v>177</v>
      </c>
      <c r="AA659" s="59" t="s">
        <v>77</v>
      </c>
      <c r="AB659" s="85" t="s">
        <v>77</v>
      </c>
      <c r="AL659" s="82" t="s">
        <v>1498</v>
      </c>
      <c r="AM659" s="253" t="s">
        <v>69</v>
      </c>
      <c r="AN659" s="59" t="s">
        <v>1095</v>
      </c>
      <c r="AO659" s="59" t="s">
        <v>446</v>
      </c>
      <c r="AP659" s="59" t="s">
        <v>116</v>
      </c>
      <c r="AQ659" s="59" t="s">
        <v>1090</v>
      </c>
      <c r="AR659" s="59" t="s">
        <v>68</v>
      </c>
      <c r="AS659" s="249"/>
      <c r="AT659" s="84" t="s">
        <v>731</v>
      </c>
      <c r="AU659" s="59" t="s">
        <v>70</v>
      </c>
      <c r="AV659" s="59" t="s">
        <v>80</v>
      </c>
      <c r="AW659" s="59" t="s">
        <v>120</v>
      </c>
      <c r="AX659" s="59" t="s">
        <v>95</v>
      </c>
      <c r="AY659" s="59" t="s">
        <v>458</v>
      </c>
      <c r="AZ659" s="59" t="s">
        <v>115</v>
      </c>
      <c r="BA659" s="59" t="s">
        <v>90</v>
      </c>
      <c r="BB659" s="85" t="s">
        <v>714</v>
      </c>
      <c r="BL659" s="90">
        <f t="shared" si="1118"/>
        <v>5</v>
      </c>
      <c r="BM659" s="77">
        <f t="shared" si="1118"/>
        <v>4</v>
      </c>
      <c r="BN659" s="77">
        <f t="shared" si="1118"/>
        <v>1</v>
      </c>
      <c r="BO659" s="77">
        <f t="shared" si="1118"/>
        <v>0</v>
      </c>
      <c r="BP659" s="77">
        <f t="shared" si="1118"/>
        <v>1</v>
      </c>
      <c r="BQ659" s="77">
        <f t="shared" si="1118"/>
        <v>0</v>
      </c>
      <c r="BR659" s="91"/>
      <c r="BS659" s="77">
        <f t="shared" si="1098"/>
        <v>1</v>
      </c>
      <c r="BT659" s="77">
        <f t="shared" si="1098"/>
        <v>2</v>
      </c>
      <c r="BU659" s="77">
        <f t="shared" si="1098"/>
        <v>2</v>
      </c>
      <c r="BV659" s="77">
        <f t="shared" si="1098"/>
        <v>3</v>
      </c>
      <c r="BW659" s="77">
        <f t="shared" si="1098"/>
        <v>5</v>
      </c>
      <c r="BX659" s="77">
        <f t="shared" si="1098"/>
        <v>1</v>
      </c>
      <c r="BY659" s="77">
        <f t="shared" si="1098"/>
        <v>2</v>
      </c>
      <c r="BZ659" s="77">
        <f t="shared" si="1098"/>
        <v>2</v>
      </c>
      <c r="CA659" s="92">
        <f t="shared" si="1098"/>
        <v>2</v>
      </c>
      <c r="CB659" s="77"/>
      <c r="CC659" s="77"/>
      <c r="CD659" s="77"/>
      <c r="CE659" s="77"/>
      <c r="CF659" s="77"/>
      <c r="CG659" s="77"/>
      <c r="CH659" s="77"/>
      <c r="CI659" s="77"/>
      <c r="CJ659" s="78"/>
      <c r="CK659" s="90">
        <f t="shared" si="1119"/>
        <v>1</v>
      </c>
      <c r="CL659" s="77">
        <f t="shared" si="1119"/>
        <v>2</v>
      </c>
      <c r="CM659" s="77">
        <f t="shared" si="1119"/>
        <v>0</v>
      </c>
      <c r="CN659" s="77">
        <f t="shared" si="1119"/>
        <v>3</v>
      </c>
      <c r="CO659" s="77">
        <f t="shared" si="1119"/>
        <v>2</v>
      </c>
      <c r="CP659" s="77">
        <f t="shared" si="1119"/>
        <v>2</v>
      </c>
      <c r="CQ659" s="91"/>
      <c r="CR659" s="77">
        <f t="shared" si="1099"/>
        <v>1</v>
      </c>
      <c r="CS659" s="77">
        <f t="shared" si="1099"/>
        <v>2</v>
      </c>
      <c r="CT659" s="77">
        <f t="shared" si="1099"/>
        <v>1</v>
      </c>
      <c r="CU659" s="77">
        <f t="shared" si="1099"/>
        <v>2</v>
      </c>
      <c r="CV659" s="77">
        <f t="shared" si="1099"/>
        <v>1</v>
      </c>
      <c r="CW659" s="77">
        <f t="shared" si="1099"/>
        <v>1</v>
      </c>
      <c r="CX659" s="77">
        <f t="shared" si="1099"/>
        <v>0</v>
      </c>
      <c r="CY659" s="77">
        <f t="shared" si="1099"/>
        <v>1</v>
      </c>
      <c r="CZ659" s="92">
        <f t="shared" si="1099"/>
        <v>1</v>
      </c>
      <c r="DA659" s="77"/>
      <c r="DB659" s="77"/>
      <c r="DC659" s="77"/>
      <c r="DD659" s="77"/>
      <c r="DE659" s="77"/>
      <c r="DF659" s="77"/>
      <c r="DG659" s="77"/>
      <c r="DH659" s="77"/>
      <c r="DJ659" s="90" t="str">
        <f t="shared" si="1120"/>
        <v>H</v>
      </c>
      <c r="DK659" s="77" t="str">
        <f t="shared" si="1120"/>
        <v>H</v>
      </c>
      <c r="DL659" s="77" t="str">
        <f t="shared" si="1120"/>
        <v>H</v>
      </c>
      <c r="DM659" s="77" t="str">
        <f t="shared" si="1120"/>
        <v>A</v>
      </c>
      <c r="DN659" s="77" t="str">
        <f t="shared" si="1120"/>
        <v>A</v>
      </c>
      <c r="DO659" s="77" t="str">
        <f t="shared" si="1120"/>
        <v>A</v>
      </c>
      <c r="DP659" s="91"/>
      <c r="DQ659" s="77" t="str">
        <f t="shared" si="1100"/>
        <v>D</v>
      </c>
      <c r="DR659" s="77" t="str">
        <f t="shared" si="1100"/>
        <v>D</v>
      </c>
      <c r="DS659" s="77" t="str">
        <f t="shared" si="1100"/>
        <v>H</v>
      </c>
      <c r="DT659" s="77" t="str">
        <f t="shared" si="1100"/>
        <v>H</v>
      </c>
      <c r="DU659" s="77" t="str">
        <f t="shared" si="1100"/>
        <v>H</v>
      </c>
      <c r="DV659" s="77" t="str">
        <f t="shared" si="1100"/>
        <v>D</v>
      </c>
      <c r="DW659" s="77" t="str">
        <f t="shared" si="1100"/>
        <v>H</v>
      </c>
      <c r="DX659" s="77" t="str">
        <f t="shared" si="1100"/>
        <v>H</v>
      </c>
      <c r="DY659" s="92" t="str">
        <f t="shared" si="1100"/>
        <v>H</v>
      </c>
      <c r="DZ659" s="56"/>
      <c r="EA659" s="56"/>
      <c r="EB659" s="56"/>
      <c r="EC659" s="56"/>
      <c r="ED659" s="56"/>
      <c r="EE659" s="56"/>
      <c r="EF659" s="56"/>
      <c r="EG659" s="56"/>
      <c r="EI659" s="53" t="str">
        <f t="shared" si="1101"/>
        <v>Edmonton</v>
      </c>
      <c r="EJ659" s="79">
        <f t="shared" si="1121"/>
        <v>30</v>
      </c>
      <c r="EK659" s="80">
        <f t="shared" si="1102"/>
        <v>9</v>
      </c>
      <c r="EL659" s="80">
        <f t="shared" si="1103"/>
        <v>3</v>
      </c>
      <c r="EM659" s="80">
        <f t="shared" si="1104"/>
        <v>3</v>
      </c>
      <c r="EN659" s="80">
        <f>COUNTIF(DP$653:DP$668,"A")</f>
        <v>6</v>
      </c>
      <c r="EO659" s="80">
        <f>COUNTIF(DP$653:DP$668,"D")</f>
        <v>4</v>
      </c>
      <c r="EP659" s="80">
        <f>COUNTIF(DP$653:DP$668,"H")</f>
        <v>5</v>
      </c>
      <c r="EQ659" s="79">
        <f t="shared" si="1122"/>
        <v>15</v>
      </c>
      <c r="ER659" s="79">
        <f t="shared" si="1105"/>
        <v>7</v>
      </c>
      <c r="ES659" s="79">
        <f t="shared" si="1105"/>
        <v>8</v>
      </c>
      <c r="ET659" s="81">
        <f>SUM($BL659:$CI659)+SUM(CQ$653:CQ$668)</f>
        <v>65</v>
      </c>
      <c r="EU659" s="81">
        <f>SUM($CK659:$DH659)+SUM(BR$653:BR$668)</f>
        <v>61</v>
      </c>
      <c r="EV659" s="79">
        <f t="shared" si="1106"/>
        <v>37</v>
      </c>
      <c r="EW659" s="136">
        <f t="shared" si="1107"/>
        <v>1.0655737704918034</v>
      </c>
      <c r="EX659" s="78"/>
      <c r="EY659" s="80">
        <f t="shared" si="1108"/>
        <v>30</v>
      </c>
      <c r="EZ659" s="80">
        <f t="shared" si="1109"/>
        <v>15</v>
      </c>
      <c r="FA659" s="80">
        <f t="shared" si="1110"/>
        <v>7</v>
      </c>
      <c r="FB659" s="80">
        <f t="shared" si="1111"/>
        <v>8</v>
      </c>
      <c r="FC659" s="80">
        <f t="shared" si="1112"/>
        <v>65</v>
      </c>
      <c r="FD659" s="80">
        <f t="shared" si="1113"/>
        <v>61</v>
      </c>
      <c r="FE659" s="80">
        <f t="shared" si="1114"/>
        <v>37</v>
      </c>
      <c r="FF659" s="80">
        <f t="shared" si="1115"/>
        <v>1.0655737704918034</v>
      </c>
      <c r="FH659" s="54">
        <f t="shared" si="1123"/>
        <v>0</v>
      </c>
      <c r="FI659" s="54">
        <f t="shared" si="1124"/>
        <v>0</v>
      </c>
      <c r="FJ659" s="54">
        <f t="shared" si="1116"/>
        <v>0</v>
      </c>
      <c r="FK659" s="54">
        <f t="shared" si="1116"/>
        <v>0</v>
      </c>
      <c r="FL659" s="54">
        <f t="shared" si="1116"/>
        <v>0</v>
      </c>
      <c r="FM659" s="54">
        <f t="shared" si="1116"/>
        <v>0</v>
      </c>
      <c r="FN659" s="54">
        <f t="shared" si="1116"/>
        <v>0</v>
      </c>
      <c r="FO659" s="54">
        <f t="shared" si="1116"/>
        <v>0</v>
      </c>
      <c r="FQ659" s="54" t="str">
        <f t="shared" si="1096"/>
        <v/>
      </c>
      <c r="FR659" s="54" t="str">
        <f t="shared" si="1117"/>
        <v/>
      </c>
      <c r="FS659" s="54" t="str">
        <f t="shared" si="1068"/>
        <v/>
      </c>
      <c r="FT659" s="54" t="str">
        <f t="shared" si="1068"/>
        <v/>
      </c>
      <c r="FU659" s="54" t="str">
        <f t="shared" si="1068"/>
        <v/>
      </c>
      <c r="FV659" s="54" t="str">
        <f t="shared" si="1068"/>
        <v/>
      </c>
      <c r="FW659" s="54" t="str">
        <f t="shared" si="1068"/>
        <v/>
      </c>
      <c r="FX659" s="54" t="str">
        <f t="shared" si="1068"/>
        <v/>
      </c>
      <c r="FY659" s="54" t="s">
        <v>1500</v>
      </c>
      <c r="FZ659" s="58"/>
      <c r="GA659" s="59"/>
      <c r="GB659" s="60"/>
      <c r="GC659" s="58"/>
      <c r="GD659" s="59"/>
      <c r="GE659" s="61"/>
      <c r="GF659" s="58"/>
      <c r="GG659" s="61"/>
      <c r="GH659" s="61"/>
    </row>
    <row r="660" spans="1:203" s="54" customFormat="1" ht="12" x14ac:dyDescent="0.25">
      <c r="A660" s="54">
        <v>8</v>
      </c>
      <c r="B660" s="54" t="s">
        <v>1501</v>
      </c>
      <c r="C660" s="56">
        <v>30</v>
      </c>
      <c r="D660" s="56">
        <v>13</v>
      </c>
      <c r="E660" s="56">
        <v>3</v>
      </c>
      <c r="F660" s="56">
        <v>14</v>
      </c>
      <c r="G660" s="56">
        <v>51</v>
      </c>
      <c r="H660" s="56">
        <v>69</v>
      </c>
      <c r="I660" s="57">
        <v>29</v>
      </c>
      <c r="J660" s="69">
        <f t="shared" si="1097"/>
        <v>0.73913043478260865</v>
      </c>
      <c r="L660" s="96" t="s">
        <v>1363</v>
      </c>
      <c r="M660" s="99" t="s">
        <v>268</v>
      </c>
      <c r="N660" s="84" t="s">
        <v>99</v>
      </c>
      <c r="O660" s="84" t="s">
        <v>200</v>
      </c>
      <c r="P660" s="84" t="s">
        <v>200</v>
      </c>
      <c r="Q660" s="84" t="s">
        <v>459</v>
      </c>
      <c r="R660" s="84" t="s">
        <v>99</v>
      </c>
      <c r="S660" s="84" t="s">
        <v>101</v>
      </c>
      <c r="T660" s="83"/>
      <c r="U660" s="84" t="s">
        <v>62</v>
      </c>
      <c r="V660" s="84" t="s">
        <v>58</v>
      </c>
      <c r="W660" s="84" t="s">
        <v>101</v>
      </c>
      <c r="X660" s="84" t="s">
        <v>99</v>
      </c>
      <c r="Y660" s="84" t="s">
        <v>149</v>
      </c>
      <c r="Z660" s="84" t="s">
        <v>60</v>
      </c>
      <c r="AA660" s="84" t="s">
        <v>101</v>
      </c>
      <c r="AB660" s="98" t="s">
        <v>60</v>
      </c>
      <c r="AL660" s="96" t="s">
        <v>1363</v>
      </c>
      <c r="AM660" s="99" t="s">
        <v>65</v>
      </c>
      <c r="AN660" s="84" t="s">
        <v>115</v>
      </c>
      <c r="AO660" s="84" t="s">
        <v>114</v>
      </c>
      <c r="AP660" s="84" t="s">
        <v>120</v>
      </c>
      <c r="AQ660" s="84" t="s">
        <v>79</v>
      </c>
      <c r="AR660" s="84" t="s">
        <v>128</v>
      </c>
      <c r="AS660" s="84" t="s">
        <v>105</v>
      </c>
      <c r="AT660" s="249"/>
      <c r="AU660" s="84" t="s">
        <v>480</v>
      </c>
      <c r="AV660" s="84" t="s">
        <v>70</v>
      </c>
      <c r="AW660" s="84" t="s">
        <v>129</v>
      </c>
      <c r="AX660" s="84" t="s">
        <v>1095</v>
      </c>
      <c r="AY660" s="84" t="s">
        <v>701</v>
      </c>
      <c r="AZ660" s="84" t="s">
        <v>714</v>
      </c>
      <c r="BA660" s="84" t="s">
        <v>78</v>
      </c>
      <c r="BB660" s="98" t="s">
        <v>90</v>
      </c>
      <c r="BL660" s="90">
        <f t="shared" si="1118"/>
        <v>7</v>
      </c>
      <c r="BM660" s="77">
        <f t="shared" si="1118"/>
        <v>1</v>
      </c>
      <c r="BN660" s="77">
        <f t="shared" si="1118"/>
        <v>2</v>
      </c>
      <c r="BO660" s="77">
        <f t="shared" si="1118"/>
        <v>2</v>
      </c>
      <c r="BP660" s="77">
        <f t="shared" si="1118"/>
        <v>5</v>
      </c>
      <c r="BQ660" s="77">
        <f t="shared" si="1118"/>
        <v>1</v>
      </c>
      <c r="BR660" s="77">
        <f t="shared" si="1118"/>
        <v>3</v>
      </c>
      <c r="BS660" s="91"/>
      <c r="BT660" s="77">
        <f t="shared" si="1098"/>
        <v>1</v>
      </c>
      <c r="BU660" s="77">
        <f t="shared" si="1098"/>
        <v>5</v>
      </c>
      <c r="BV660" s="77">
        <f t="shared" si="1098"/>
        <v>3</v>
      </c>
      <c r="BW660" s="77">
        <f t="shared" si="1098"/>
        <v>1</v>
      </c>
      <c r="BX660" s="77">
        <f t="shared" si="1098"/>
        <v>1</v>
      </c>
      <c r="BY660" s="77">
        <f t="shared" si="1098"/>
        <v>4</v>
      </c>
      <c r="BZ660" s="77">
        <f t="shared" si="1098"/>
        <v>3</v>
      </c>
      <c r="CA660" s="92">
        <f t="shared" si="1098"/>
        <v>4</v>
      </c>
      <c r="CB660" s="77"/>
      <c r="CC660" s="77"/>
      <c r="CD660" s="77"/>
      <c r="CE660" s="77"/>
      <c r="CF660" s="77"/>
      <c r="CG660" s="77"/>
      <c r="CH660" s="77"/>
      <c r="CI660" s="77"/>
      <c r="CJ660" s="78"/>
      <c r="CK660" s="90">
        <f t="shared" si="1119"/>
        <v>2</v>
      </c>
      <c r="CL660" s="77">
        <f t="shared" si="1119"/>
        <v>0</v>
      </c>
      <c r="CM660" s="77">
        <f t="shared" si="1119"/>
        <v>2</v>
      </c>
      <c r="CN660" s="77">
        <f t="shared" si="1119"/>
        <v>2</v>
      </c>
      <c r="CO660" s="77">
        <f t="shared" si="1119"/>
        <v>3</v>
      </c>
      <c r="CP660" s="77">
        <f t="shared" si="1119"/>
        <v>0</v>
      </c>
      <c r="CQ660" s="77">
        <f t="shared" si="1119"/>
        <v>2</v>
      </c>
      <c r="CR660" s="91"/>
      <c r="CS660" s="77">
        <f t="shared" si="1099"/>
        <v>1</v>
      </c>
      <c r="CT660" s="77">
        <f t="shared" si="1099"/>
        <v>1</v>
      </c>
      <c r="CU660" s="77">
        <f t="shared" si="1099"/>
        <v>2</v>
      </c>
      <c r="CV660" s="77">
        <f t="shared" si="1099"/>
        <v>0</v>
      </c>
      <c r="CW660" s="77">
        <f t="shared" si="1099"/>
        <v>5</v>
      </c>
      <c r="CX660" s="77">
        <f t="shared" si="1099"/>
        <v>1</v>
      </c>
      <c r="CY660" s="77">
        <f t="shared" si="1099"/>
        <v>2</v>
      </c>
      <c r="CZ660" s="92">
        <f t="shared" si="1099"/>
        <v>1</v>
      </c>
      <c r="DA660" s="77"/>
      <c r="DB660" s="77"/>
      <c r="DC660" s="77"/>
      <c r="DD660" s="77"/>
      <c r="DE660" s="77"/>
      <c r="DF660" s="77"/>
      <c r="DG660" s="77"/>
      <c r="DH660" s="77"/>
      <c r="DJ660" s="90" t="str">
        <f t="shared" si="1120"/>
        <v>H</v>
      </c>
      <c r="DK660" s="77" t="str">
        <f t="shared" si="1120"/>
        <v>H</v>
      </c>
      <c r="DL660" s="77" t="str">
        <f t="shared" si="1120"/>
        <v>D</v>
      </c>
      <c r="DM660" s="77" t="str">
        <f t="shared" si="1120"/>
        <v>D</v>
      </c>
      <c r="DN660" s="77" t="str">
        <f t="shared" si="1120"/>
        <v>H</v>
      </c>
      <c r="DO660" s="77" t="str">
        <f t="shared" si="1120"/>
        <v>H</v>
      </c>
      <c r="DP660" s="77" t="str">
        <f t="shared" si="1120"/>
        <v>H</v>
      </c>
      <c r="DQ660" s="91"/>
      <c r="DR660" s="77" t="str">
        <f t="shared" si="1100"/>
        <v>D</v>
      </c>
      <c r="DS660" s="77" t="str">
        <f t="shared" si="1100"/>
        <v>H</v>
      </c>
      <c r="DT660" s="77" t="str">
        <f t="shared" si="1100"/>
        <v>H</v>
      </c>
      <c r="DU660" s="77" t="str">
        <f t="shared" si="1100"/>
        <v>H</v>
      </c>
      <c r="DV660" s="77" t="str">
        <f t="shared" si="1100"/>
        <v>A</v>
      </c>
      <c r="DW660" s="77" t="str">
        <f t="shared" si="1100"/>
        <v>H</v>
      </c>
      <c r="DX660" s="77" t="str">
        <f t="shared" si="1100"/>
        <v>H</v>
      </c>
      <c r="DY660" s="92" t="str">
        <f t="shared" si="1100"/>
        <v>H</v>
      </c>
      <c r="DZ660" s="56"/>
      <c r="EA660" s="56"/>
      <c r="EB660" s="56"/>
      <c r="EC660" s="56"/>
      <c r="ED660" s="56"/>
      <c r="EE660" s="56"/>
      <c r="EF660" s="56"/>
      <c r="EG660" s="56"/>
      <c r="EI660" s="53" t="str">
        <f t="shared" si="1101"/>
        <v>Epsom &amp; Ewell</v>
      </c>
      <c r="EJ660" s="79">
        <f t="shared" si="1121"/>
        <v>30</v>
      </c>
      <c r="EK660" s="80">
        <f t="shared" si="1102"/>
        <v>11</v>
      </c>
      <c r="EL660" s="80">
        <f t="shared" si="1103"/>
        <v>3</v>
      </c>
      <c r="EM660" s="80">
        <f t="shared" si="1104"/>
        <v>1</v>
      </c>
      <c r="EN660" s="80">
        <f>COUNTIF(DQ$653:DQ$668,"A")</f>
        <v>6</v>
      </c>
      <c r="EO660" s="80">
        <f>COUNTIF(DQ$653:DQ$668,"D")</f>
        <v>5</v>
      </c>
      <c r="EP660" s="80">
        <f>COUNTIF(DQ$653:DQ$668,"H")</f>
        <v>4</v>
      </c>
      <c r="EQ660" s="79">
        <f t="shared" si="1122"/>
        <v>17</v>
      </c>
      <c r="ER660" s="79">
        <f t="shared" si="1105"/>
        <v>8</v>
      </c>
      <c r="ES660" s="79">
        <f t="shared" si="1105"/>
        <v>5</v>
      </c>
      <c r="ET660" s="81">
        <f>SUM($BL660:$CI660)+SUM(CR$653:CR$668)</f>
        <v>76</v>
      </c>
      <c r="EU660" s="81">
        <f>SUM($CK660:$DH660)+SUM(BS$653:BS$668)</f>
        <v>48</v>
      </c>
      <c r="EV660" s="79">
        <f t="shared" si="1106"/>
        <v>42</v>
      </c>
      <c r="EW660" s="136">
        <f t="shared" si="1107"/>
        <v>1.5833333333333333</v>
      </c>
      <c r="EX660" s="78"/>
      <c r="EY660" s="80">
        <f t="shared" si="1108"/>
        <v>30</v>
      </c>
      <c r="EZ660" s="80">
        <f t="shared" si="1109"/>
        <v>17</v>
      </c>
      <c r="FA660" s="80">
        <f t="shared" si="1110"/>
        <v>8</v>
      </c>
      <c r="FB660" s="80">
        <f t="shared" si="1111"/>
        <v>5</v>
      </c>
      <c r="FC660" s="80">
        <f t="shared" si="1112"/>
        <v>76</v>
      </c>
      <c r="FD660" s="80">
        <f t="shared" si="1113"/>
        <v>48</v>
      </c>
      <c r="FE660" s="80">
        <f t="shared" si="1114"/>
        <v>42</v>
      </c>
      <c r="FF660" s="80">
        <f t="shared" si="1115"/>
        <v>1.5833333333333333</v>
      </c>
      <c r="FH660" s="54">
        <f t="shared" si="1123"/>
        <v>0</v>
      </c>
      <c r="FI660" s="54">
        <f t="shared" si="1124"/>
        <v>0</v>
      </c>
      <c r="FJ660" s="54">
        <f t="shared" si="1116"/>
        <v>0</v>
      </c>
      <c r="FK660" s="54">
        <f t="shared" si="1116"/>
        <v>0</v>
      </c>
      <c r="FL660" s="54">
        <f t="shared" si="1116"/>
        <v>0</v>
      </c>
      <c r="FM660" s="54">
        <f t="shared" si="1116"/>
        <v>0</v>
      </c>
      <c r="FN660" s="54">
        <f t="shared" si="1116"/>
        <v>0</v>
      </c>
      <c r="FO660" s="54">
        <f t="shared" si="1116"/>
        <v>0</v>
      </c>
      <c r="FQ660" s="54" t="str">
        <f t="shared" si="1096"/>
        <v/>
      </c>
      <c r="FR660" s="54" t="str">
        <f t="shared" si="1117"/>
        <v/>
      </c>
      <c r="FS660" s="54" t="str">
        <f t="shared" si="1068"/>
        <v/>
      </c>
      <c r="FT660" s="54" t="str">
        <f t="shared" si="1068"/>
        <v/>
      </c>
      <c r="FU660" s="54" t="str">
        <f t="shared" si="1068"/>
        <v/>
      </c>
      <c r="FV660" s="54" t="str">
        <f t="shared" si="1068"/>
        <v/>
      </c>
      <c r="FW660" s="54" t="str">
        <f t="shared" si="1068"/>
        <v/>
      </c>
      <c r="FX660" s="54" t="str">
        <f t="shared" si="1068"/>
        <v/>
      </c>
      <c r="FY660" s="54" t="s">
        <v>1502</v>
      </c>
      <c r="FZ660" s="58"/>
      <c r="GA660" s="59"/>
      <c r="GB660" s="60"/>
      <c r="GC660" s="58"/>
      <c r="GD660" s="59"/>
      <c r="GE660" s="61"/>
      <c r="GF660" s="58"/>
      <c r="GG660" s="61"/>
      <c r="GH660" s="61"/>
    </row>
    <row r="661" spans="1:203" s="54" customFormat="1" ht="12" x14ac:dyDescent="0.25">
      <c r="A661" s="54">
        <v>9</v>
      </c>
      <c r="B661" s="54" t="s">
        <v>1503</v>
      </c>
      <c r="C661" s="56">
        <v>30</v>
      </c>
      <c r="D661" s="56">
        <v>11</v>
      </c>
      <c r="E661" s="56">
        <v>6</v>
      </c>
      <c r="F661" s="56">
        <v>13</v>
      </c>
      <c r="G661" s="56">
        <v>59</v>
      </c>
      <c r="H661" s="56">
        <v>54</v>
      </c>
      <c r="I661" s="57">
        <v>28</v>
      </c>
      <c r="J661" s="69">
        <f t="shared" si="1097"/>
        <v>1.0925925925925926</v>
      </c>
      <c r="L661" s="82" t="s">
        <v>1490</v>
      </c>
      <c r="M661" s="253" t="s">
        <v>111</v>
      </c>
      <c r="N661" s="59" t="s">
        <v>304</v>
      </c>
      <c r="O661" s="59" t="s">
        <v>125</v>
      </c>
      <c r="P661" s="59" t="s">
        <v>62</v>
      </c>
      <c r="Q661" s="59" t="s">
        <v>60</v>
      </c>
      <c r="R661" s="59" t="s">
        <v>148</v>
      </c>
      <c r="S661" s="59" t="s">
        <v>58</v>
      </c>
      <c r="T661" s="84" t="s">
        <v>89</v>
      </c>
      <c r="U661" s="83"/>
      <c r="V661" s="59" t="s">
        <v>100</v>
      </c>
      <c r="W661" s="59" t="s">
        <v>200</v>
      </c>
      <c r="X661" s="59" t="s">
        <v>59</v>
      </c>
      <c r="Y661" s="59" t="s">
        <v>89</v>
      </c>
      <c r="Z661" s="59" t="s">
        <v>60</v>
      </c>
      <c r="AA661" s="59" t="s">
        <v>304</v>
      </c>
      <c r="AB661" s="85" t="s">
        <v>150</v>
      </c>
      <c r="AL661" s="82" t="s">
        <v>1490</v>
      </c>
      <c r="AM661" s="253" t="s">
        <v>92</v>
      </c>
      <c r="AN661" s="59" t="s">
        <v>82</v>
      </c>
      <c r="AO661" s="59" t="s">
        <v>90</v>
      </c>
      <c r="AP661" s="59" t="s">
        <v>81</v>
      </c>
      <c r="AQ661" s="59" t="s">
        <v>114</v>
      </c>
      <c r="AR661" s="59" t="s">
        <v>701</v>
      </c>
      <c r="AS661" s="59" t="s">
        <v>129</v>
      </c>
      <c r="AT661" s="84" t="s">
        <v>80</v>
      </c>
      <c r="AU661" s="249"/>
      <c r="AV661" s="59" t="s">
        <v>458</v>
      </c>
      <c r="AW661" s="59" t="s">
        <v>105</v>
      </c>
      <c r="AX661" s="59" t="s">
        <v>64</v>
      </c>
      <c r="AY661" s="59" t="s">
        <v>113</v>
      </c>
      <c r="AZ661" s="59" t="s">
        <v>452</v>
      </c>
      <c r="BA661" s="59" t="s">
        <v>68</v>
      </c>
      <c r="BB661" s="85" t="s">
        <v>121</v>
      </c>
      <c r="BL661" s="90">
        <f t="shared" si="1118"/>
        <v>5</v>
      </c>
      <c r="BM661" s="77">
        <f t="shared" si="1118"/>
        <v>4</v>
      </c>
      <c r="BN661" s="77">
        <f t="shared" si="1118"/>
        <v>5</v>
      </c>
      <c r="BO661" s="77">
        <f t="shared" si="1118"/>
        <v>1</v>
      </c>
      <c r="BP661" s="77">
        <f t="shared" si="1118"/>
        <v>4</v>
      </c>
      <c r="BQ661" s="77">
        <f t="shared" si="1118"/>
        <v>0</v>
      </c>
      <c r="BR661" s="77">
        <f t="shared" si="1118"/>
        <v>5</v>
      </c>
      <c r="BS661" s="77">
        <f t="shared" si="1118"/>
        <v>3</v>
      </c>
      <c r="BT661" s="91"/>
      <c r="BU661" s="77">
        <f t="shared" si="1098"/>
        <v>4</v>
      </c>
      <c r="BV661" s="77">
        <f t="shared" si="1098"/>
        <v>2</v>
      </c>
      <c r="BW661" s="77">
        <f t="shared" si="1098"/>
        <v>4</v>
      </c>
      <c r="BX661" s="77">
        <f t="shared" si="1098"/>
        <v>3</v>
      </c>
      <c r="BY661" s="77">
        <f t="shared" si="1098"/>
        <v>4</v>
      </c>
      <c r="BZ661" s="77">
        <f t="shared" si="1098"/>
        <v>4</v>
      </c>
      <c r="CA661" s="92">
        <f t="shared" si="1098"/>
        <v>3</v>
      </c>
      <c r="CB661" s="77"/>
      <c r="CC661" s="77"/>
      <c r="CD661" s="77"/>
      <c r="CE661" s="77"/>
      <c r="CF661" s="77"/>
      <c r="CG661" s="77"/>
      <c r="CH661" s="77"/>
      <c r="CI661" s="77"/>
      <c r="CJ661" s="163"/>
      <c r="CK661" s="90">
        <f t="shared" si="1119"/>
        <v>2</v>
      </c>
      <c r="CL661" s="77">
        <f t="shared" si="1119"/>
        <v>2</v>
      </c>
      <c r="CM661" s="77">
        <f t="shared" si="1119"/>
        <v>0</v>
      </c>
      <c r="CN661" s="77">
        <f t="shared" si="1119"/>
        <v>1</v>
      </c>
      <c r="CO661" s="77">
        <f t="shared" si="1119"/>
        <v>1</v>
      </c>
      <c r="CP661" s="77">
        <f t="shared" si="1119"/>
        <v>1</v>
      </c>
      <c r="CQ661" s="77">
        <f t="shared" si="1119"/>
        <v>1</v>
      </c>
      <c r="CR661" s="77">
        <f t="shared" si="1119"/>
        <v>0</v>
      </c>
      <c r="CS661" s="91"/>
      <c r="CT661" s="77">
        <f t="shared" si="1099"/>
        <v>3</v>
      </c>
      <c r="CU661" s="77">
        <f t="shared" si="1099"/>
        <v>2</v>
      </c>
      <c r="CV661" s="77">
        <f t="shared" si="1099"/>
        <v>0</v>
      </c>
      <c r="CW661" s="77">
        <f t="shared" si="1099"/>
        <v>0</v>
      </c>
      <c r="CX661" s="77">
        <f t="shared" si="1099"/>
        <v>1</v>
      </c>
      <c r="CY661" s="77">
        <f t="shared" si="1099"/>
        <v>2</v>
      </c>
      <c r="CZ661" s="92">
        <f t="shared" si="1099"/>
        <v>1</v>
      </c>
      <c r="DA661" s="77"/>
      <c r="DB661" s="77"/>
      <c r="DC661" s="77"/>
      <c r="DD661" s="77"/>
      <c r="DE661" s="77"/>
      <c r="DF661" s="77"/>
      <c r="DG661" s="77"/>
      <c r="DH661" s="77"/>
      <c r="DI661" s="53"/>
      <c r="DJ661" s="90" t="str">
        <f t="shared" si="1120"/>
        <v>H</v>
      </c>
      <c r="DK661" s="77" t="str">
        <f t="shared" si="1120"/>
        <v>H</v>
      </c>
      <c r="DL661" s="77" t="str">
        <f t="shared" si="1120"/>
        <v>H</v>
      </c>
      <c r="DM661" s="77" t="str">
        <f t="shared" si="1120"/>
        <v>D</v>
      </c>
      <c r="DN661" s="77" t="str">
        <f t="shared" si="1120"/>
        <v>H</v>
      </c>
      <c r="DO661" s="77" t="str">
        <f t="shared" si="1120"/>
        <v>A</v>
      </c>
      <c r="DP661" s="77" t="str">
        <f t="shared" si="1120"/>
        <v>H</v>
      </c>
      <c r="DQ661" s="77" t="str">
        <f t="shared" si="1120"/>
        <v>H</v>
      </c>
      <c r="DR661" s="91"/>
      <c r="DS661" s="77" t="str">
        <f t="shared" si="1100"/>
        <v>H</v>
      </c>
      <c r="DT661" s="77" t="str">
        <f t="shared" si="1100"/>
        <v>D</v>
      </c>
      <c r="DU661" s="77" t="str">
        <f t="shared" si="1100"/>
        <v>H</v>
      </c>
      <c r="DV661" s="77" t="str">
        <f t="shared" si="1100"/>
        <v>H</v>
      </c>
      <c r="DW661" s="77" t="str">
        <f t="shared" si="1100"/>
        <v>H</v>
      </c>
      <c r="DX661" s="77" t="str">
        <f t="shared" si="1100"/>
        <v>H</v>
      </c>
      <c r="DY661" s="92" t="str">
        <f t="shared" si="1100"/>
        <v>H</v>
      </c>
      <c r="DZ661" s="56"/>
      <c r="EA661" s="56"/>
      <c r="EB661" s="56"/>
      <c r="EC661" s="56"/>
      <c r="ED661" s="56"/>
      <c r="EE661" s="56"/>
      <c r="EF661" s="56"/>
      <c r="EG661" s="56"/>
      <c r="EH661" s="53"/>
      <c r="EI661" s="53" t="str">
        <f t="shared" si="1101"/>
        <v>Herne Bay</v>
      </c>
      <c r="EJ661" s="79">
        <f t="shared" si="1121"/>
        <v>30</v>
      </c>
      <c r="EK661" s="80">
        <f t="shared" si="1102"/>
        <v>12</v>
      </c>
      <c r="EL661" s="80">
        <f t="shared" si="1103"/>
        <v>2</v>
      </c>
      <c r="EM661" s="80">
        <f t="shared" si="1104"/>
        <v>1</v>
      </c>
      <c r="EN661" s="80">
        <f>COUNTIF(DR$653:DR$668,"A")</f>
        <v>9</v>
      </c>
      <c r="EO661" s="80">
        <f>COUNTIF(DR$653:DR$668,"D")</f>
        <v>4</v>
      </c>
      <c r="EP661" s="80">
        <f>COUNTIF(DR$653:DR$668,"H")</f>
        <v>2</v>
      </c>
      <c r="EQ661" s="79">
        <f t="shared" si="1122"/>
        <v>21</v>
      </c>
      <c r="ER661" s="79">
        <f t="shared" si="1105"/>
        <v>6</v>
      </c>
      <c r="ES661" s="79">
        <f t="shared" si="1105"/>
        <v>3</v>
      </c>
      <c r="ET661" s="81">
        <f>SUM($BL661:$CI661)+SUM(CS$653:CS$668)</f>
        <v>84</v>
      </c>
      <c r="EU661" s="81">
        <f>SUM($CK661:$DH661)+SUM(BT$653:BT$668)</f>
        <v>34</v>
      </c>
      <c r="EV661" s="79">
        <f t="shared" si="1106"/>
        <v>48</v>
      </c>
      <c r="EW661" s="136">
        <f t="shared" si="1107"/>
        <v>2.4705882352941178</v>
      </c>
      <c r="EX661" s="78"/>
      <c r="EY661" s="80">
        <f t="shared" si="1108"/>
        <v>30</v>
      </c>
      <c r="EZ661" s="80">
        <f t="shared" si="1109"/>
        <v>21</v>
      </c>
      <c r="FA661" s="80">
        <f t="shared" si="1110"/>
        <v>6</v>
      </c>
      <c r="FB661" s="80">
        <f t="shared" si="1111"/>
        <v>3</v>
      </c>
      <c r="FC661" s="80">
        <f t="shared" si="1112"/>
        <v>84</v>
      </c>
      <c r="FD661" s="80">
        <f t="shared" si="1113"/>
        <v>34</v>
      </c>
      <c r="FE661" s="80">
        <f t="shared" si="1114"/>
        <v>48</v>
      </c>
      <c r="FF661" s="80">
        <f t="shared" si="1115"/>
        <v>2.4705882352941178</v>
      </c>
      <c r="FG661" s="53"/>
      <c r="FH661" s="54">
        <f t="shared" si="1123"/>
        <v>0</v>
      </c>
      <c r="FI661" s="54">
        <f t="shared" si="1124"/>
        <v>0</v>
      </c>
      <c r="FJ661" s="54">
        <f t="shared" si="1116"/>
        <v>0</v>
      </c>
      <c r="FK661" s="54">
        <f t="shared" si="1116"/>
        <v>0</v>
      </c>
      <c r="FL661" s="54">
        <f t="shared" si="1116"/>
        <v>0</v>
      </c>
      <c r="FM661" s="54">
        <f t="shared" si="1116"/>
        <v>0</v>
      </c>
      <c r="FN661" s="54">
        <f t="shared" si="1116"/>
        <v>0</v>
      </c>
      <c r="FO661" s="54">
        <f t="shared" si="1116"/>
        <v>0</v>
      </c>
      <c r="FQ661" s="54" t="str">
        <f t="shared" si="1096"/>
        <v/>
      </c>
      <c r="FR661" s="54" t="str">
        <f t="shared" si="1117"/>
        <v/>
      </c>
      <c r="FS661" s="54" t="str">
        <f t="shared" si="1068"/>
        <v/>
      </c>
      <c r="FT661" s="54" t="str">
        <f t="shared" si="1068"/>
        <v/>
      </c>
      <c r="FU661" s="54" t="str">
        <f t="shared" si="1068"/>
        <v/>
      </c>
      <c r="FV661" s="54" t="str">
        <f t="shared" si="1068"/>
        <v/>
      </c>
      <c r="FW661" s="54" t="str">
        <f t="shared" si="1068"/>
        <v/>
      </c>
      <c r="FX661" s="54" t="str">
        <f t="shared" si="1068"/>
        <v/>
      </c>
      <c r="FY661" s="54" t="s">
        <v>1504</v>
      </c>
      <c r="FZ661" s="58"/>
      <c r="GA661" s="59"/>
      <c r="GB661" s="60"/>
      <c r="GC661" s="58"/>
      <c r="GD661" s="59"/>
      <c r="GE661" s="61"/>
      <c r="GF661" s="58"/>
      <c r="GG661" s="61"/>
      <c r="GH661" s="61"/>
    </row>
    <row r="662" spans="1:203" s="54" customFormat="1" ht="12" x14ac:dyDescent="0.25">
      <c r="A662" s="54">
        <v>10</v>
      </c>
      <c r="B662" s="54" t="s">
        <v>1505</v>
      </c>
      <c r="C662" s="56">
        <v>30</v>
      </c>
      <c r="D662" s="56">
        <v>13</v>
      </c>
      <c r="E662" s="56">
        <v>2</v>
      </c>
      <c r="F662" s="56">
        <v>15</v>
      </c>
      <c r="G662" s="56">
        <v>61</v>
      </c>
      <c r="H662" s="56">
        <v>62</v>
      </c>
      <c r="I662" s="57">
        <v>28</v>
      </c>
      <c r="J662" s="69">
        <f t="shared" si="1097"/>
        <v>0.9838709677419355</v>
      </c>
      <c r="L662" s="82" t="s">
        <v>1505</v>
      </c>
      <c r="M662" s="253" t="s">
        <v>177</v>
      </c>
      <c r="N662" s="59" t="s">
        <v>89</v>
      </c>
      <c r="O662" s="59" t="s">
        <v>150</v>
      </c>
      <c r="P662" s="59" t="s">
        <v>86</v>
      </c>
      <c r="Q662" s="59" t="s">
        <v>58</v>
      </c>
      <c r="R662" s="59" t="s">
        <v>185</v>
      </c>
      <c r="S662" s="59" t="s">
        <v>87</v>
      </c>
      <c r="T662" s="84" t="s">
        <v>331</v>
      </c>
      <c r="U662" s="59" t="s">
        <v>148</v>
      </c>
      <c r="V662" s="83"/>
      <c r="W662" s="59" t="s">
        <v>148</v>
      </c>
      <c r="X662" s="59" t="s">
        <v>89</v>
      </c>
      <c r="Y662" s="59" t="s">
        <v>99</v>
      </c>
      <c r="Z662" s="59" t="s">
        <v>62</v>
      </c>
      <c r="AA662" s="59" t="s">
        <v>176</v>
      </c>
      <c r="AB662" s="85" t="s">
        <v>150</v>
      </c>
      <c r="AL662" s="82" t="s">
        <v>1505</v>
      </c>
      <c r="AM662" s="253" t="s">
        <v>1095</v>
      </c>
      <c r="AN662" s="59" t="s">
        <v>131</v>
      </c>
      <c r="AO662" s="59" t="s">
        <v>66</v>
      </c>
      <c r="AP662" s="59" t="s">
        <v>128</v>
      </c>
      <c r="AQ662" s="59" t="s">
        <v>574</v>
      </c>
      <c r="AR662" s="59" t="s">
        <v>79</v>
      </c>
      <c r="AS662" s="59" t="s">
        <v>106</v>
      </c>
      <c r="AT662" s="84" t="s">
        <v>113</v>
      </c>
      <c r="AU662" s="59" t="s">
        <v>69</v>
      </c>
      <c r="AV662" s="249"/>
      <c r="AW662" s="59" t="s">
        <v>90</v>
      </c>
      <c r="AX662" s="59" t="s">
        <v>447</v>
      </c>
      <c r="AY662" s="59" t="s">
        <v>114</v>
      </c>
      <c r="AZ662" s="59" t="s">
        <v>82</v>
      </c>
      <c r="BA662" s="59" t="s">
        <v>119</v>
      </c>
      <c r="BB662" s="85" t="s">
        <v>129</v>
      </c>
      <c r="BL662" s="90">
        <f t="shared" si="1118"/>
        <v>2</v>
      </c>
      <c r="BM662" s="77">
        <f t="shared" si="1118"/>
        <v>3</v>
      </c>
      <c r="BN662" s="77">
        <f t="shared" si="1118"/>
        <v>3</v>
      </c>
      <c r="BO662" s="77">
        <f t="shared" si="1118"/>
        <v>0</v>
      </c>
      <c r="BP662" s="77">
        <f t="shared" si="1118"/>
        <v>5</v>
      </c>
      <c r="BQ662" s="77">
        <f t="shared" si="1118"/>
        <v>0</v>
      </c>
      <c r="BR662" s="77">
        <f t="shared" si="1118"/>
        <v>3</v>
      </c>
      <c r="BS662" s="77">
        <f t="shared" si="1118"/>
        <v>3</v>
      </c>
      <c r="BT662" s="77">
        <f t="shared" si="1118"/>
        <v>0</v>
      </c>
      <c r="BU662" s="91"/>
      <c r="BV662" s="77">
        <f t="shared" si="1098"/>
        <v>0</v>
      </c>
      <c r="BW662" s="77">
        <f t="shared" si="1098"/>
        <v>3</v>
      </c>
      <c r="BX662" s="77">
        <f t="shared" si="1098"/>
        <v>1</v>
      </c>
      <c r="BY662" s="77">
        <f t="shared" si="1098"/>
        <v>1</v>
      </c>
      <c r="BZ662" s="77">
        <f t="shared" si="1098"/>
        <v>2</v>
      </c>
      <c r="CA662" s="92">
        <f t="shared" si="1098"/>
        <v>3</v>
      </c>
      <c r="CB662" s="77"/>
      <c r="CC662" s="77"/>
      <c r="CD662" s="77"/>
      <c r="CE662" s="77"/>
      <c r="CF662" s="77"/>
      <c r="CG662" s="77"/>
      <c r="CH662" s="77"/>
      <c r="CI662" s="77"/>
      <c r="CJ662" s="78"/>
      <c r="CK662" s="90">
        <f t="shared" si="1119"/>
        <v>0</v>
      </c>
      <c r="CL662" s="77">
        <f t="shared" si="1119"/>
        <v>0</v>
      </c>
      <c r="CM662" s="77">
        <f t="shared" si="1119"/>
        <v>1</v>
      </c>
      <c r="CN662" s="77">
        <f t="shared" si="1119"/>
        <v>3</v>
      </c>
      <c r="CO662" s="77">
        <f t="shared" si="1119"/>
        <v>1</v>
      </c>
      <c r="CP662" s="77">
        <f t="shared" si="1119"/>
        <v>7</v>
      </c>
      <c r="CQ662" s="77">
        <f t="shared" si="1119"/>
        <v>3</v>
      </c>
      <c r="CR662" s="77">
        <f t="shared" si="1119"/>
        <v>5</v>
      </c>
      <c r="CS662" s="77">
        <f t="shared" si="1119"/>
        <v>1</v>
      </c>
      <c r="CT662" s="91"/>
      <c r="CU662" s="77">
        <f t="shared" si="1099"/>
        <v>1</v>
      </c>
      <c r="CV662" s="77">
        <f t="shared" si="1099"/>
        <v>0</v>
      </c>
      <c r="CW662" s="77">
        <f t="shared" si="1099"/>
        <v>0</v>
      </c>
      <c r="CX662" s="77">
        <f t="shared" si="1099"/>
        <v>1</v>
      </c>
      <c r="CY662" s="77">
        <f t="shared" si="1099"/>
        <v>3</v>
      </c>
      <c r="CZ662" s="92">
        <f t="shared" si="1099"/>
        <v>1</v>
      </c>
      <c r="DA662" s="77"/>
      <c r="DB662" s="77"/>
      <c r="DC662" s="77"/>
      <c r="DD662" s="77"/>
      <c r="DE662" s="77"/>
      <c r="DF662" s="77"/>
      <c r="DG662" s="77"/>
      <c r="DH662" s="77"/>
      <c r="DJ662" s="90" t="str">
        <f t="shared" si="1120"/>
        <v>H</v>
      </c>
      <c r="DK662" s="77" t="str">
        <f t="shared" si="1120"/>
        <v>H</v>
      </c>
      <c r="DL662" s="77" t="str">
        <f t="shared" si="1120"/>
        <v>H</v>
      </c>
      <c r="DM662" s="77" t="str">
        <f t="shared" si="1120"/>
        <v>A</v>
      </c>
      <c r="DN662" s="77" t="str">
        <f t="shared" si="1120"/>
        <v>H</v>
      </c>
      <c r="DO662" s="77" t="str">
        <f t="shared" si="1120"/>
        <v>A</v>
      </c>
      <c r="DP662" s="77" t="str">
        <f t="shared" si="1120"/>
        <v>D</v>
      </c>
      <c r="DQ662" s="77" t="str">
        <f t="shared" si="1120"/>
        <v>A</v>
      </c>
      <c r="DR662" s="77" t="str">
        <f t="shared" si="1120"/>
        <v>A</v>
      </c>
      <c r="DS662" s="91"/>
      <c r="DT662" s="77" t="str">
        <f t="shared" si="1100"/>
        <v>A</v>
      </c>
      <c r="DU662" s="77" t="str">
        <f t="shared" si="1100"/>
        <v>H</v>
      </c>
      <c r="DV662" s="77" t="str">
        <f t="shared" si="1100"/>
        <v>H</v>
      </c>
      <c r="DW662" s="77" t="str">
        <f t="shared" si="1100"/>
        <v>D</v>
      </c>
      <c r="DX662" s="77" t="str">
        <f t="shared" si="1100"/>
        <v>A</v>
      </c>
      <c r="DY662" s="92" t="str">
        <f t="shared" si="1100"/>
        <v>H</v>
      </c>
      <c r="DZ662" s="56"/>
      <c r="EA662" s="56"/>
      <c r="EB662" s="56"/>
      <c r="EC662" s="56"/>
      <c r="ED662" s="56"/>
      <c r="EE662" s="56"/>
      <c r="EF662" s="56"/>
      <c r="EG662" s="56"/>
      <c r="EI662" s="53" t="str">
        <f t="shared" si="1101"/>
        <v>Lewes</v>
      </c>
      <c r="EJ662" s="79">
        <f t="shared" si="1121"/>
        <v>30</v>
      </c>
      <c r="EK662" s="80">
        <f t="shared" si="1102"/>
        <v>7</v>
      </c>
      <c r="EL662" s="80">
        <f t="shared" si="1103"/>
        <v>2</v>
      </c>
      <c r="EM662" s="80">
        <f t="shared" si="1104"/>
        <v>6</v>
      </c>
      <c r="EN662" s="80">
        <f>COUNTIF(DS$653:DS$668,"A")</f>
        <v>6</v>
      </c>
      <c r="EO662" s="80">
        <f>COUNTIF(DS$653:DS$668,"D")</f>
        <v>0</v>
      </c>
      <c r="EP662" s="80">
        <f>COUNTIF(DS$653:DS$668,"H")</f>
        <v>9</v>
      </c>
      <c r="EQ662" s="79">
        <f t="shared" si="1122"/>
        <v>13</v>
      </c>
      <c r="ER662" s="79">
        <f t="shared" si="1105"/>
        <v>2</v>
      </c>
      <c r="ES662" s="79">
        <f t="shared" si="1105"/>
        <v>15</v>
      </c>
      <c r="ET662" s="81">
        <f>SUM($BL662:$CI662)+SUM(CT$653:CT$668)</f>
        <v>61</v>
      </c>
      <c r="EU662" s="81">
        <f>SUM($CK662:$DH662)+SUM(BU$653:BU$668)</f>
        <v>62</v>
      </c>
      <c r="EV662" s="79">
        <f t="shared" si="1106"/>
        <v>28</v>
      </c>
      <c r="EW662" s="136">
        <f t="shared" si="1107"/>
        <v>0.9838709677419355</v>
      </c>
      <c r="EX662" s="78"/>
      <c r="EY662" s="80">
        <f t="shared" si="1108"/>
        <v>30</v>
      </c>
      <c r="EZ662" s="80">
        <f t="shared" si="1109"/>
        <v>13</v>
      </c>
      <c r="FA662" s="80">
        <f t="shared" si="1110"/>
        <v>2</v>
      </c>
      <c r="FB662" s="80">
        <f t="shared" si="1111"/>
        <v>15</v>
      </c>
      <c r="FC662" s="80">
        <f t="shared" si="1112"/>
        <v>61</v>
      </c>
      <c r="FD662" s="80">
        <f t="shared" si="1113"/>
        <v>62</v>
      </c>
      <c r="FE662" s="80">
        <f t="shared" si="1114"/>
        <v>28</v>
      </c>
      <c r="FF662" s="80">
        <f t="shared" si="1115"/>
        <v>0.9838709677419355</v>
      </c>
      <c r="FH662" s="54">
        <f t="shared" si="1123"/>
        <v>0</v>
      </c>
      <c r="FI662" s="54">
        <f t="shared" si="1124"/>
        <v>0</v>
      </c>
      <c r="FJ662" s="54">
        <f t="shared" si="1116"/>
        <v>0</v>
      </c>
      <c r="FK662" s="54">
        <f t="shared" si="1116"/>
        <v>0</v>
      </c>
      <c r="FL662" s="54">
        <f t="shared" si="1116"/>
        <v>0</v>
      </c>
      <c r="FM662" s="54">
        <f t="shared" si="1116"/>
        <v>0</v>
      </c>
      <c r="FN662" s="54">
        <f t="shared" si="1116"/>
        <v>0</v>
      </c>
      <c r="FO662" s="54">
        <f t="shared" si="1116"/>
        <v>0</v>
      </c>
      <c r="FQ662" s="54" t="str">
        <f t="shared" si="1096"/>
        <v/>
      </c>
      <c r="FR662" s="54" t="str">
        <f t="shared" si="1117"/>
        <v/>
      </c>
      <c r="FS662" s="54" t="str">
        <f t="shared" si="1068"/>
        <v/>
      </c>
      <c r="FT662" s="54" t="str">
        <f t="shared" si="1068"/>
        <v/>
      </c>
      <c r="FU662" s="54" t="str">
        <f t="shared" si="1068"/>
        <v/>
      </c>
      <c r="FV662" s="54" t="str">
        <f t="shared" si="1068"/>
        <v/>
      </c>
      <c r="FW662" s="54" t="str">
        <f t="shared" si="1068"/>
        <v/>
      </c>
      <c r="FX662" s="54" t="str">
        <f t="shared" si="1068"/>
        <v/>
      </c>
      <c r="FZ662" s="58"/>
      <c r="GA662" s="59"/>
      <c r="GB662" s="60"/>
      <c r="GC662" s="58"/>
      <c r="GD662" s="59"/>
      <c r="GE662" s="61"/>
      <c r="GF662" s="58"/>
      <c r="GG662" s="61"/>
      <c r="GH662" s="61"/>
    </row>
    <row r="663" spans="1:203" s="54" customFormat="1" ht="12" x14ac:dyDescent="0.25">
      <c r="A663" s="54">
        <v>11</v>
      </c>
      <c r="B663" s="54" t="s">
        <v>1487</v>
      </c>
      <c r="C663" s="56">
        <v>30</v>
      </c>
      <c r="D663" s="56">
        <v>11</v>
      </c>
      <c r="E663" s="56">
        <v>5</v>
      </c>
      <c r="F663" s="56">
        <v>14</v>
      </c>
      <c r="G663" s="56">
        <v>62</v>
      </c>
      <c r="H663" s="56">
        <v>53</v>
      </c>
      <c r="I663" s="57">
        <v>27</v>
      </c>
      <c r="J663" s="69">
        <f t="shared" si="1097"/>
        <v>1.1698113207547169</v>
      </c>
      <c r="L663" s="82" t="s">
        <v>1503</v>
      </c>
      <c r="M663" s="253" t="s">
        <v>77</v>
      </c>
      <c r="N663" s="59" t="s">
        <v>148</v>
      </c>
      <c r="O663" s="59" t="s">
        <v>150</v>
      </c>
      <c r="P663" s="59" t="s">
        <v>74</v>
      </c>
      <c r="Q663" s="59" t="s">
        <v>62</v>
      </c>
      <c r="R663" s="59" t="s">
        <v>74</v>
      </c>
      <c r="S663" s="59" t="s">
        <v>148</v>
      </c>
      <c r="T663" s="84" t="s">
        <v>58</v>
      </c>
      <c r="U663" s="59" t="s">
        <v>62</v>
      </c>
      <c r="V663" s="59" t="s">
        <v>176</v>
      </c>
      <c r="W663" s="83"/>
      <c r="X663" s="59" t="s">
        <v>150</v>
      </c>
      <c r="Y663" s="59" t="s">
        <v>269</v>
      </c>
      <c r="Z663" s="59" t="s">
        <v>86</v>
      </c>
      <c r="AA663" s="59" t="s">
        <v>200</v>
      </c>
      <c r="AB663" s="85" t="s">
        <v>150</v>
      </c>
      <c r="AL663" s="82" t="s">
        <v>1503</v>
      </c>
      <c r="AM663" s="253" t="s">
        <v>91</v>
      </c>
      <c r="AN663" s="59" t="s">
        <v>701</v>
      </c>
      <c r="AO663" s="59" t="s">
        <v>458</v>
      </c>
      <c r="AP663" s="59" t="s">
        <v>121</v>
      </c>
      <c r="AQ663" s="59" t="s">
        <v>106</v>
      </c>
      <c r="AR663" s="59" t="s">
        <v>80</v>
      </c>
      <c r="AS663" s="59" t="s">
        <v>64</v>
      </c>
      <c r="AT663" s="84" t="s">
        <v>446</v>
      </c>
      <c r="AU663" s="59" t="s">
        <v>128</v>
      </c>
      <c r="AV663" s="59" t="s">
        <v>93</v>
      </c>
      <c r="AW663" s="249"/>
      <c r="AX663" s="59" t="s">
        <v>714</v>
      </c>
      <c r="AY663" s="59" t="s">
        <v>69</v>
      </c>
      <c r="AZ663" s="59" t="s">
        <v>1095</v>
      </c>
      <c r="BA663" s="59" t="s">
        <v>574</v>
      </c>
      <c r="BB663" s="85" t="s">
        <v>66</v>
      </c>
      <c r="BL663" s="90">
        <f t="shared" si="1118"/>
        <v>2</v>
      </c>
      <c r="BM663" s="77">
        <f t="shared" si="1118"/>
        <v>0</v>
      </c>
      <c r="BN663" s="77">
        <f t="shared" si="1118"/>
        <v>3</v>
      </c>
      <c r="BO663" s="77">
        <f t="shared" si="1118"/>
        <v>1</v>
      </c>
      <c r="BP663" s="77">
        <f t="shared" si="1118"/>
        <v>1</v>
      </c>
      <c r="BQ663" s="77">
        <f t="shared" si="1118"/>
        <v>1</v>
      </c>
      <c r="BR663" s="77">
        <f t="shared" si="1118"/>
        <v>0</v>
      </c>
      <c r="BS663" s="77">
        <f t="shared" si="1118"/>
        <v>5</v>
      </c>
      <c r="BT663" s="77">
        <f t="shared" si="1118"/>
        <v>1</v>
      </c>
      <c r="BU663" s="77">
        <f t="shared" si="1118"/>
        <v>2</v>
      </c>
      <c r="BV663" s="91"/>
      <c r="BW663" s="77">
        <f>(IF(X663="","",(IF(MID(X663,2,1)="-",LEFT(X663,1),LEFT(X663,2)))+0))</f>
        <v>3</v>
      </c>
      <c r="BX663" s="77">
        <f>(IF(Y663="","",(IF(MID(Y663,2,1)="-",LEFT(Y663,1),LEFT(Y663,2)))+0))</f>
        <v>7</v>
      </c>
      <c r="BY663" s="77">
        <f>(IF(Z663="","",(IF(MID(Z663,2,1)="-",LEFT(Z663,1),LEFT(Z663,2)))+0))</f>
        <v>0</v>
      </c>
      <c r="BZ663" s="77">
        <f>(IF(AA663="","",(IF(MID(AA663,2,1)="-",LEFT(AA663,1),LEFT(AA663,2)))+0))</f>
        <v>2</v>
      </c>
      <c r="CA663" s="92">
        <f>(IF(AB663="","",(IF(MID(AB663,2,1)="-",LEFT(AB663,1),LEFT(AB663,2)))+0))</f>
        <v>3</v>
      </c>
      <c r="CB663" s="77"/>
      <c r="CC663" s="77"/>
      <c r="CD663" s="77"/>
      <c r="CE663" s="77"/>
      <c r="CF663" s="77"/>
      <c r="CG663" s="77"/>
      <c r="CH663" s="77"/>
      <c r="CI663" s="77"/>
      <c r="CJ663" s="78"/>
      <c r="CK663" s="90">
        <f t="shared" si="1119"/>
        <v>1</v>
      </c>
      <c r="CL663" s="77">
        <f t="shared" si="1119"/>
        <v>1</v>
      </c>
      <c r="CM663" s="77">
        <f t="shared" si="1119"/>
        <v>1</v>
      </c>
      <c r="CN663" s="77">
        <f t="shared" si="1119"/>
        <v>2</v>
      </c>
      <c r="CO663" s="77">
        <f t="shared" si="1119"/>
        <v>1</v>
      </c>
      <c r="CP663" s="77">
        <f t="shared" si="1119"/>
        <v>2</v>
      </c>
      <c r="CQ663" s="77">
        <f t="shared" si="1119"/>
        <v>1</v>
      </c>
      <c r="CR663" s="77">
        <f t="shared" si="1119"/>
        <v>1</v>
      </c>
      <c r="CS663" s="77">
        <f t="shared" si="1119"/>
        <v>1</v>
      </c>
      <c r="CT663" s="77">
        <f t="shared" si="1119"/>
        <v>3</v>
      </c>
      <c r="CU663" s="91"/>
      <c r="CV663" s="77">
        <f>(IF(X663="","",IF(RIGHT(X663,2)="10",RIGHT(X663,2),RIGHT(X663,1))+0))</f>
        <v>1</v>
      </c>
      <c r="CW663" s="77">
        <f>(IF(Y663="","",IF(RIGHT(Y663,2)="10",RIGHT(Y663,2),RIGHT(Y663,1))+0))</f>
        <v>1</v>
      </c>
      <c r="CX663" s="77">
        <f>(IF(Z663="","",IF(RIGHT(Z663,2)="10",RIGHT(Z663,2),RIGHT(Z663,1))+0))</f>
        <v>3</v>
      </c>
      <c r="CY663" s="77">
        <f>(IF(AA663="","",IF(RIGHT(AA663,2)="10",RIGHT(AA663,2),RIGHT(AA663,1))+0))</f>
        <v>2</v>
      </c>
      <c r="CZ663" s="92">
        <f>(IF(AB663="","",IF(RIGHT(AB663,2)="10",RIGHT(AB663,2),RIGHT(AB663,1))+0))</f>
        <v>1</v>
      </c>
      <c r="DA663" s="77"/>
      <c r="DB663" s="77"/>
      <c r="DC663" s="77"/>
      <c r="DD663" s="77"/>
      <c r="DE663" s="77"/>
      <c r="DF663" s="77"/>
      <c r="DG663" s="77"/>
      <c r="DH663" s="77"/>
      <c r="DJ663" s="90" t="str">
        <f t="shared" si="1120"/>
        <v>H</v>
      </c>
      <c r="DK663" s="77" t="str">
        <f t="shared" si="1120"/>
        <v>A</v>
      </c>
      <c r="DL663" s="77" t="str">
        <f t="shared" si="1120"/>
        <v>H</v>
      </c>
      <c r="DM663" s="77" t="str">
        <f t="shared" si="1120"/>
        <v>A</v>
      </c>
      <c r="DN663" s="77" t="str">
        <f t="shared" si="1120"/>
        <v>D</v>
      </c>
      <c r="DO663" s="77" t="str">
        <f t="shared" si="1120"/>
        <v>A</v>
      </c>
      <c r="DP663" s="77" t="str">
        <f t="shared" si="1120"/>
        <v>A</v>
      </c>
      <c r="DQ663" s="77" t="str">
        <f t="shared" si="1120"/>
        <v>H</v>
      </c>
      <c r="DR663" s="77" t="str">
        <f t="shared" si="1120"/>
        <v>D</v>
      </c>
      <c r="DS663" s="77" t="str">
        <f t="shared" si="1120"/>
        <v>A</v>
      </c>
      <c r="DT663" s="91"/>
      <c r="DU663" s="77" t="str">
        <f>(IF(X663="","",IF(BW663&gt;CV663,"H",IF(BW663&lt;CV663,"A","D"))))</f>
        <v>H</v>
      </c>
      <c r="DV663" s="77" t="str">
        <f>(IF(Y663="","",IF(BX663&gt;CW663,"H",IF(BX663&lt;CW663,"A","D"))))</f>
        <v>H</v>
      </c>
      <c r="DW663" s="77" t="str">
        <f>(IF(Z663="","",IF(BY663&gt;CX663,"H",IF(BY663&lt;CX663,"A","D"))))</f>
        <v>A</v>
      </c>
      <c r="DX663" s="77" t="str">
        <f>(IF(AA663="","",IF(BZ663&gt;CY663,"H",IF(BZ663&lt;CY663,"A","D"))))</f>
        <v>D</v>
      </c>
      <c r="DY663" s="92" t="str">
        <f>(IF(AB663="","",IF(CA663&gt;CZ663,"H",IF(CA663&lt;CZ663,"A","D"))))</f>
        <v>H</v>
      </c>
      <c r="DZ663" s="56"/>
      <c r="EA663" s="56"/>
      <c r="EB663" s="56"/>
      <c r="EC663" s="56"/>
      <c r="ED663" s="56"/>
      <c r="EE663" s="56"/>
      <c r="EF663" s="56"/>
      <c r="EG663" s="56"/>
      <c r="EI663" s="53" t="str">
        <f t="shared" si="1101"/>
        <v>Marlow</v>
      </c>
      <c r="EJ663" s="79">
        <f t="shared" si="1121"/>
        <v>30</v>
      </c>
      <c r="EK663" s="80">
        <f t="shared" si="1102"/>
        <v>6</v>
      </c>
      <c r="EL663" s="80">
        <f t="shared" si="1103"/>
        <v>3</v>
      </c>
      <c r="EM663" s="80">
        <f t="shared" si="1104"/>
        <v>6</v>
      </c>
      <c r="EN663" s="80">
        <f>COUNTIF(DT$653:DT$668,"A")</f>
        <v>5</v>
      </c>
      <c r="EO663" s="80">
        <f>COUNTIF(DT$653:DT$668,"D")</f>
        <v>3</v>
      </c>
      <c r="EP663" s="80">
        <f>COUNTIF(DT$653:DT$668,"H")</f>
        <v>7</v>
      </c>
      <c r="EQ663" s="79">
        <f t="shared" si="1122"/>
        <v>11</v>
      </c>
      <c r="ER663" s="79">
        <f t="shared" si="1105"/>
        <v>6</v>
      </c>
      <c r="ES663" s="79">
        <f t="shared" si="1105"/>
        <v>13</v>
      </c>
      <c r="ET663" s="81">
        <f>SUM($BL663:$CI663)+SUM(CU$653:CU$668)</f>
        <v>59</v>
      </c>
      <c r="EU663" s="81">
        <f>SUM($CK663:$DH663)+SUM(BV$653:BV$668)</f>
        <v>54</v>
      </c>
      <c r="EV663" s="79">
        <f t="shared" si="1106"/>
        <v>28</v>
      </c>
      <c r="EW663" s="136">
        <f t="shared" si="1107"/>
        <v>1.0925925925925926</v>
      </c>
      <c r="EX663" s="78"/>
      <c r="EY663" s="80">
        <f t="shared" si="1108"/>
        <v>30</v>
      </c>
      <c r="EZ663" s="80">
        <f t="shared" si="1109"/>
        <v>11</v>
      </c>
      <c r="FA663" s="80">
        <f t="shared" si="1110"/>
        <v>6</v>
      </c>
      <c r="FB663" s="80">
        <f t="shared" si="1111"/>
        <v>13</v>
      </c>
      <c r="FC663" s="80">
        <f t="shared" si="1112"/>
        <v>59</v>
      </c>
      <c r="FD663" s="80">
        <f t="shared" si="1113"/>
        <v>54</v>
      </c>
      <c r="FE663" s="80">
        <f t="shared" si="1114"/>
        <v>28</v>
      </c>
      <c r="FF663" s="80">
        <f t="shared" si="1115"/>
        <v>1.0925925925925926</v>
      </c>
      <c r="FH663" s="54">
        <f t="shared" si="1123"/>
        <v>0</v>
      </c>
      <c r="FI663" s="54">
        <f t="shared" si="1124"/>
        <v>0</v>
      </c>
      <c r="FJ663" s="54">
        <f t="shared" si="1116"/>
        <v>0</v>
      </c>
      <c r="FK663" s="54">
        <f t="shared" si="1116"/>
        <v>0</v>
      </c>
      <c r="FL663" s="54">
        <f t="shared" si="1116"/>
        <v>0</v>
      </c>
      <c r="FM663" s="54">
        <f t="shared" si="1116"/>
        <v>0</v>
      </c>
      <c r="FN663" s="54">
        <f t="shared" si="1116"/>
        <v>0</v>
      </c>
      <c r="FO663" s="54">
        <f t="shared" si="1116"/>
        <v>0</v>
      </c>
      <c r="FQ663" s="54" t="str">
        <f t="shared" si="1096"/>
        <v/>
      </c>
      <c r="FR663" s="54" t="str">
        <f t="shared" si="1117"/>
        <v/>
      </c>
      <c r="FS663" s="54" t="str">
        <f t="shared" si="1068"/>
        <v/>
      </c>
      <c r="FT663" s="54" t="str">
        <f t="shared" si="1068"/>
        <v/>
      </c>
      <c r="FU663" s="54" t="str">
        <f t="shared" si="1068"/>
        <v/>
      </c>
      <c r="FV663" s="54" t="str">
        <f t="shared" si="1068"/>
        <v/>
      </c>
      <c r="FW663" s="54" t="str">
        <f t="shared" si="1068"/>
        <v/>
      </c>
      <c r="FX663" s="54" t="str">
        <f t="shared" si="1068"/>
        <v/>
      </c>
      <c r="FZ663" s="58"/>
      <c r="GA663" s="59"/>
      <c r="GB663" s="60"/>
      <c r="GC663" s="58"/>
      <c r="GD663" s="59"/>
      <c r="GE663" s="61"/>
      <c r="GF663" s="58"/>
      <c r="GG663" s="61"/>
      <c r="GH663" s="61"/>
    </row>
    <row r="664" spans="1:203" s="54" customFormat="1" ht="12" x14ac:dyDescent="0.25">
      <c r="A664" s="54">
        <v>12</v>
      </c>
      <c r="B664" s="54" t="s">
        <v>1489</v>
      </c>
      <c r="C664" s="56">
        <v>30</v>
      </c>
      <c r="D664" s="56">
        <v>10</v>
      </c>
      <c r="E664" s="56">
        <v>4</v>
      </c>
      <c r="F664" s="56">
        <v>16</v>
      </c>
      <c r="G664" s="56">
        <v>54</v>
      </c>
      <c r="H664" s="56">
        <v>72</v>
      </c>
      <c r="I664" s="57">
        <v>24</v>
      </c>
      <c r="J664" s="69">
        <f t="shared" si="1097"/>
        <v>0.75</v>
      </c>
      <c r="L664" s="82" t="s">
        <v>1046</v>
      </c>
      <c r="M664" s="253" t="s">
        <v>175</v>
      </c>
      <c r="N664" s="59" t="s">
        <v>74</v>
      </c>
      <c r="O664" s="59" t="s">
        <v>269</v>
      </c>
      <c r="P664" s="59" t="s">
        <v>206</v>
      </c>
      <c r="Q664" s="59" t="s">
        <v>148</v>
      </c>
      <c r="R664" s="59" t="s">
        <v>177</v>
      </c>
      <c r="S664" s="59" t="s">
        <v>430</v>
      </c>
      <c r="T664" s="84" t="s">
        <v>86</v>
      </c>
      <c r="U664" s="59" t="s">
        <v>148</v>
      </c>
      <c r="V664" s="59" t="s">
        <v>85</v>
      </c>
      <c r="W664" s="59" t="s">
        <v>148</v>
      </c>
      <c r="X664" s="83"/>
      <c r="Y664" s="59" t="s">
        <v>74</v>
      </c>
      <c r="Z664" s="59" t="s">
        <v>76</v>
      </c>
      <c r="AA664" s="59" t="s">
        <v>176</v>
      </c>
      <c r="AB664" s="85" t="s">
        <v>99</v>
      </c>
      <c r="AL664" s="82" t="s">
        <v>1046</v>
      </c>
      <c r="AM664" s="253" t="s">
        <v>701</v>
      </c>
      <c r="AN664" s="59" t="s">
        <v>80</v>
      </c>
      <c r="AO664" s="59" t="s">
        <v>116</v>
      </c>
      <c r="AP664" s="59" t="s">
        <v>69</v>
      </c>
      <c r="AQ664" s="59" t="s">
        <v>113</v>
      </c>
      <c r="AR664" s="59" t="s">
        <v>104</v>
      </c>
      <c r="AS664" s="59" t="s">
        <v>82</v>
      </c>
      <c r="AT664" s="84" t="s">
        <v>452</v>
      </c>
      <c r="AU664" s="59" t="s">
        <v>120</v>
      </c>
      <c r="AV664" s="59" t="s">
        <v>1090</v>
      </c>
      <c r="AW664" s="59" t="s">
        <v>68</v>
      </c>
      <c r="AX664" s="249"/>
      <c r="AY664" s="59" t="s">
        <v>106</v>
      </c>
      <c r="AZ664" s="59" t="s">
        <v>458</v>
      </c>
      <c r="BA664" s="59" t="s">
        <v>446</v>
      </c>
      <c r="BB664" s="85" t="s">
        <v>128</v>
      </c>
      <c r="BL664" s="90">
        <f t="shared" si="1118"/>
        <v>2</v>
      </c>
      <c r="BM664" s="77">
        <f t="shared" si="1118"/>
        <v>1</v>
      </c>
      <c r="BN664" s="77">
        <f t="shared" si="1118"/>
        <v>7</v>
      </c>
      <c r="BO664" s="77">
        <f t="shared" si="1118"/>
        <v>1</v>
      </c>
      <c r="BP664" s="77">
        <f t="shared" si="1118"/>
        <v>0</v>
      </c>
      <c r="BQ664" s="77">
        <f t="shared" si="1118"/>
        <v>2</v>
      </c>
      <c r="BR664" s="77">
        <f t="shared" si="1118"/>
        <v>3</v>
      </c>
      <c r="BS664" s="77">
        <f t="shared" si="1118"/>
        <v>0</v>
      </c>
      <c r="BT664" s="77">
        <f t="shared" si="1118"/>
        <v>0</v>
      </c>
      <c r="BU664" s="77">
        <f t="shared" si="1118"/>
        <v>0</v>
      </c>
      <c r="BV664" s="77">
        <f>(IF(W664="","",(IF(MID(W664,2,1)="-",LEFT(W664,1),LEFT(W664,2)))+0))</f>
        <v>0</v>
      </c>
      <c r="BW664" s="91"/>
      <c r="BX664" s="77">
        <f>(IF(Y664="","",(IF(MID(Y664,2,1)="-",LEFT(Y664,1),LEFT(Y664,2)))+0))</f>
        <v>1</v>
      </c>
      <c r="BY664" s="77">
        <f>(IF(Z664="","",(IF(MID(Z664,2,1)="-",LEFT(Z664,1),LEFT(Z664,2)))+0))</f>
        <v>0</v>
      </c>
      <c r="BZ664" s="77">
        <f>(IF(AA664="","",(IF(MID(AA664,2,1)="-",LEFT(AA664,1),LEFT(AA664,2)))+0))</f>
        <v>2</v>
      </c>
      <c r="CA664" s="92">
        <f>(IF(AB664="","",(IF(MID(AB664,2,1)="-",LEFT(AB664,1),LEFT(AB664,2)))+0))</f>
        <v>1</v>
      </c>
      <c r="CB664" s="77"/>
      <c r="CC664" s="77"/>
      <c r="CD664" s="77"/>
      <c r="CE664" s="77"/>
      <c r="CF664" s="77"/>
      <c r="CG664" s="77"/>
      <c r="CH664" s="77"/>
      <c r="CI664" s="77"/>
      <c r="CJ664" s="78"/>
      <c r="CK664" s="90">
        <f t="shared" si="1119"/>
        <v>5</v>
      </c>
      <c r="CL664" s="77">
        <f t="shared" si="1119"/>
        <v>2</v>
      </c>
      <c r="CM664" s="77">
        <f t="shared" si="1119"/>
        <v>1</v>
      </c>
      <c r="CN664" s="77">
        <f t="shared" si="1119"/>
        <v>4</v>
      </c>
      <c r="CO664" s="77">
        <f t="shared" si="1119"/>
        <v>1</v>
      </c>
      <c r="CP664" s="77">
        <f t="shared" si="1119"/>
        <v>0</v>
      </c>
      <c r="CQ664" s="77">
        <f t="shared" si="1119"/>
        <v>6</v>
      </c>
      <c r="CR664" s="77">
        <f t="shared" si="1119"/>
        <v>3</v>
      </c>
      <c r="CS664" s="77">
        <f t="shared" si="1119"/>
        <v>1</v>
      </c>
      <c r="CT664" s="77">
        <f t="shared" si="1119"/>
        <v>4</v>
      </c>
      <c r="CU664" s="77">
        <f>(IF(W664="","",IF(RIGHT(W664,2)="10",RIGHT(W664,2),RIGHT(W664,1))+0))</f>
        <v>1</v>
      </c>
      <c r="CV664" s="91"/>
      <c r="CW664" s="77">
        <f>(IF(Y664="","",IF(RIGHT(Y664,2)="10",RIGHT(Y664,2),RIGHT(Y664,1))+0))</f>
        <v>2</v>
      </c>
      <c r="CX664" s="77">
        <f>(IF(Z664="","",IF(RIGHT(Z664,2)="10",RIGHT(Z664,2),RIGHT(Z664,1))+0))</f>
        <v>2</v>
      </c>
      <c r="CY664" s="77">
        <f>(IF(AA664="","",IF(RIGHT(AA664,2)="10",RIGHT(AA664,2),RIGHT(AA664,1))+0))</f>
        <v>3</v>
      </c>
      <c r="CZ664" s="92">
        <f>(IF(AB664="","",IF(RIGHT(AB664,2)="10",RIGHT(AB664,2),RIGHT(AB664,1))+0))</f>
        <v>0</v>
      </c>
      <c r="DA664" s="77"/>
      <c r="DB664" s="77"/>
      <c r="DC664" s="77"/>
      <c r="DD664" s="77"/>
      <c r="DE664" s="77"/>
      <c r="DF664" s="77"/>
      <c r="DG664" s="77"/>
      <c r="DH664" s="77"/>
      <c r="DJ664" s="90" t="str">
        <f t="shared" si="1120"/>
        <v>A</v>
      </c>
      <c r="DK664" s="77" t="str">
        <f t="shared" si="1120"/>
        <v>A</v>
      </c>
      <c r="DL664" s="77" t="str">
        <f t="shared" si="1120"/>
        <v>H</v>
      </c>
      <c r="DM664" s="77" t="str">
        <f t="shared" si="1120"/>
        <v>A</v>
      </c>
      <c r="DN664" s="77" t="str">
        <f t="shared" si="1120"/>
        <v>A</v>
      </c>
      <c r="DO664" s="77" t="str">
        <f t="shared" si="1120"/>
        <v>H</v>
      </c>
      <c r="DP664" s="77" t="str">
        <f t="shared" si="1120"/>
        <v>A</v>
      </c>
      <c r="DQ664" s="77" t="str">
        <f t="shared" si="1120"/>
        <v>A</v>
      </c>
      <c r="DR664" s="77" t="str">
        <f t="shared" si="1120"/>
        <v>A</v>
      </c>
      <c r="DS664" s="77" t="str">
        <f t="shared" si="1120"/>
        <v>A</v>
      </c>
      <c r="DT664" s="77" t="str">
        <f>(IF(W664="","",IF(BV664&gt;CU664,"H",IF(BV664&lt;CU664,"A","D"))))</f>
        <v>A</v>
      </c>
      <c r="DU664" s="91"/>
      <c r="DV664" s="77" t="str">
        <f>(IF(Y664="","",IF(BX664&gt;CW664,"H",IF(BX664&lt;CW664,"A","D"))))</f>
        <v>A</v>
      </c>
      <c r="DW664" s="77" t="str">
        <f>(IF(Z664="","",IF(BY664&gt;CX664,"H",IF(BY664&lt;CX664,"A","D"))))</f>
        <v>A</v>
      </c>
      <c r="DX664" s="77" t="str">
        <f>(IF(AA664="","",IF(BZ664&gt;CY664,"H",IF(BZ664&lt;CY664,"A","D"))))</f>
        <v>A</v>
      </c>
      <c r="DY664" s="92" t="str">
        <f>(IF(AB664="","",IF(CA664&gt;CZ664,"H",IF(CA664&lt;CZ664,"A","D"))))</f>
        <v>H</v>
      </c>
      <c r="DZ664" s="56"/>
      <c r="EA664" s="56"/>
      <c r="EB664" s="56"/>
      <c r="EC664" s="56"/>
      <c r="ED664" s="56"/>
      <c r="EE664" s="56"/>
      <c r="EF664" s="56"/>
      <c r="EG664" s="56"/>
      <c r="EI664" s="53" t="str">
        <f t="shared" si="1101"/>
        <v>Rainham Town</v>
      </c>
      <c r="EJ664" s="79">
        <f t="shared" si="1121"/>
        <v>30</v>
      </c>
      <c r="EK664" s="80">
        <f t="shared" si="1102"/>
        <v>3</v>
      </c>
      <c r="EL664" s="80">
        <f t="shared" si="1103"/>
        <v>0</v>
      </c>
      <c r="EM664" s="80">
        <f t="shared" si="1104"/>
        <v>12</v>
      </c>
      <c r="EN664" s="80">
        <f>COUNTIF(DU$653:DU$668,"A")</f>
        <v>5</v>
      </c>
      <c r="EO664" s="80">
        <f>COUNTIF(DU$653:DU$668,"D")</f>
        <v>0</v>
      </c>
      <c r="EP664" s="80">
        <f>COUNTIF(DU$653:DU$668,"H")</f>
        <v>10</v>
      </c>
      <c r="EQ664" s="79">
        <f t="shared" si="1122"/>
        <v>8</v>
      </c>
      <c r="ER664" s="79">
        <f t="shared" si="1105"/>
        <v>0</v>
      </c>
      <c r="ES664" s="79">
        <f t="shared" si="1105"/>
        <v>22</v>
      </c>
      <c r="ET664" s="81">
        <f>SUM($BL664:$CI664)+SUM(CV$653:CV$668)</f>
        <v>38</v>
      </c>
      <c r="EU664" s="81">
        <f>SUM($CK664:$DH664)+SUM(BW$653:BW$668)</f>
        <v>73</v>
      </c>
      <c r="EV664" s="79">
        <f t="shared" si="1106"/>
        <v>16</v>
      </c>
      <c r="EW664" s="136">
        <f t="shared" si="1107"/>
        <v>0.52054794520547942</v>
      </c>
      <c r="EX664" s="78"/>
      <c r="EY664" s="80">
        <f t="shared" si="1108"/>
        <v>30</v>
      </c>
      <c r="EZ664" s="80">
        <f t="shared" si="1109"/>
        <v>8</v>
      </c>
      <c r="FA664" s="80">
        <f t="shared" si="1110"/>
        <v>0</v>
      </c>
      <c r="FB664" s="80">
        <f t="shared" si="1111"/>
        <v>22</v>
      </c>
      <c r="FC664" s="80">
        <f t="shared" si="1112"/>
        <v>38</v>
      </c>
      <c r="FD664" s="80">
        <f t="shared" si="1113"/>
        <v>73</v>
      </c>
      <c r="FE664" s="80">
        <f t="shared" si="1114"/>
        <v>16</v>
      </c>
      <c r="FF664" s="80">
        <f t="shared" si="1115"/>
        <v>0.52054794520547942</v>
      </c>
      <c r="FH664" s="54">
        <f t="shared" si="1123"/>
        <v>0</v>
      </c>
      <c r="FI664" s="54">
        <f t="shared" si="1124"/>
        <v>0</v>
      </c>
      <c r="FJ664" s="54">
        <f t="shared" si="1116"/>
        <v>0</v>
      </c>
      <c r="FK664" s="54">
        <f t="shared" si="1116"/>
        <v>0</v>
      </c>
      <c r="FL664" s="54">
        <f t="shared" si="1116"/>
        <v>0</v>
      </c>
      <c r="FM664" s="54">
        <f t="shared" si="1116"/>
        <v>0</v>
      </c>
      <c r="FN664" s="54">
        <f t="shared" si="1116"/>
        <v>0</v>
      </c>
      <c r="FO664" s="54">
        <f t="shared" si="1116"/>
        <v>0</v>
      </c>
      <c r="FQ664" s="54" t="str">
        <f t="shared" si="1096"/>
        <v/>
      </c>
      <c r="FR664" s="54" t="str">
        <f t="shared" si="1117"/>
        <v/>
      </c>
      <c r="FS664" s="54" t="str">
        <f t="shared" si="1068"/>
        <v/>
      </c>
      <c r="FT664" s="54" t="str">
        <f t="shared" si="1068"/>
        <v/>
      </c>
      <c r="FU664" s="54" t="str">
        <f t="shared" si="1068"/>
        <v/>
      </c>
      <c r="FV664" s="54" t="str">
        <f t="shared" si="1068"/>
        <v/>
      </c>
      <c r="FW664" s="54" t="str">
        <f t="shared" si="1068"/>
        <v/>
      </c>
      <c r="FX664" s="54" t="str">
        <f t="shared" si="1068"/>
        <v/>
      </c>
      <c r="FZ664" s="58"/>
      <c r="GA664" s="59"/>
      <c r="GB664" s="60"/>
      <c r="GC664" s="58"/>
      <c r="GD664" s="59"/>
      <c r="GE664" s="61"/>
      <c r="GF664" s="58"/>
      <c r="GG664" s="61"/>
      <c r="GH664" s="61"/>
    </row>
    <row r="665" spans="1:203" s="54" customFormat="1" ht="12" x14ac:dyDescent="0.25">
      <c r="A665" s="54">
        <v>13</v>
      </c>
      <c r="B665" s="54" t="s">
        <v>1493</v>
      </c>
      <c r="C665" s="56">
        <v>30</v>
      </c>
      <c r="D665" s="56">
        <v>6</v>
      </c>
      <c r="E665" s="56">
        <v>5</v>
      </c>
      <c r="F665" s="56">
        <v>19</v>
      </c>
      <c r="G665" s="56">
        <v>49</v>
      </c>
      <c r="H665" s="56">
        <v>99</v>
      </c>
      <c r="I665" s="57">
        <v>17</v>
      </c>
      <c r="J665" s="69">
        <f t="shared" si="1097"/>
        <v>0.49494949494949497</v>
      </c>
      <c r="L665" s="82" t="s">
        <v>1501</v>
      </c>
      <c r="M665" s="253" t="s">
        <v>76</v>
      </c>
      <c r="N665" s="59" t="s">
        <v>77</v>
      </c>
      <c r="O665" s="59" t="s">
        <v>150</v>
      </c>
      <c r="P665" s="59" t="s">
        <v>86</v>
      </c>
      <c r="Q665" s="59" t="s">
        <v>77</v>
      </c>
      <c r="R665" s="59" t="s">
        <v>85</v>
      </c>
      <c r="S665" s="59" t="s">
        <v>200</v>
      </c>
      <c r="T665" s="84" t="s">
        <v>99</v>
      </c>
      <c r="U665" s="59" t="s">
        <v>77</v>
      </c>
      <c r="V665" s="59" t="s">
        <v>86</v>
      </c>
      <c r="W665" s="59" t="s">
        <v>177</v>
      </c>
      <c r="X665" s="59" t="s">
        <v>77</v>
      </c>
      <c r="Y665" s="83"/>
      <c r="Z665" s="59" t="s">
        <v>101</v>
      </c>
      <c r="AA665" s="59" t="s">
        <v>102</v>
      </c>
      <c r="AB665" s="85" t="s">
        <v>150</v>
      </c>
      <c r="AL665" s="82" t="s">
        <v>1501</v>
      </c>
      <c r="AM665" s="253" t="s">
        <v>104</v>
      </c>
      <c r="AN665" s="59" t="s">
        <v>66</v>
      </c>
      <c r="AO665" s="59" t="s">
        <v>119</v>
      </c>
      <c r="AP665" s="59" t="s">
        <v>262</v>
      </c>
      <c r="AQ665" s="59" t="s">
        <v>121</v>
      </c>
      <c r="AR665" s="59" t="s">
        <v>181</v>
      </c>
      <c r="AS665" s="59" t="s">
        <v>128</v>
      </c>
      <c r="AT665" s="84" t="s">
        <v>81</v>
      </c>
      <c r="AU665" s="59" t="s">
        <v>446</v>
      </c>
      <c r="AV665" s="59" t="s">
        <v>714</v>
      </c>
      <c r="AW665" s="59" t="s">
        <v>447</v>
      </c>
      <c r="AX665" s="59" t="s">
        <v>91</v>
      </c>
      <c r="AY665" s="249"/>
      <c r="AZ665" s="59" t="s">
        <v>90</v>
      </c>
      <c r="BA665" s="59" t="s">
        <v>1090</v>
      </c>
      <c r="BB665" s="85" t="s">
        <v>244</v>
      </c>
      <c r="BL665" s="90">
        <f t="shared" si="1118"/>
        <v>0</v>
      </c>
      <c r="BM665" s="77">
        <f t="shared" si="1118"/>
        <v>2</v>
      </c>
      <c r="BN665" s="77">
        <f t="shared" si="1118"/>
        <v>3</v>
      </c>
      <c r="BO665" s="77">
        <f t="shared" si="1118"/>
        <v>0</v>
      </c>
      <c r="BP665" s="77">
        <f t="shared" si="1118"/>
        <v>2</v>
      </c>
      <c r="BQ665" s="77">
        <f t="shared" si="1118"/>
        <v>0</v>
      </c>
      <c r="BR665" s="77">
        <f t="shared" si="1118"/>
        <v>2</v>
      </c>
      <c r="BS665" s="77">
        <f t="shared" si="1118"/>
        <v>1</v>
      </c>
      <c r="BT665" s="77">
        <f t="shared" si="1118"/>
        <v>2</v>
      </c>
      <c r="BU665" s="77">
        <f t="shared" si="1118"/>
        <v>0</v>
      </c>
      <c r="BV665" s="77">
        <f>(IF(W665="","",(IF(MID(W665,2,1)="-",LEFT(W665,1),LEFT(W665,2)))+0))</f>
        <v>2</v>
      </c>
      <c r="BW665" s="77">
        <f>(IF(X665="","",(IF(MID(X665,2,1)="-",LEFT(X665,1),LEFT(X665,2)))+0))</f>
        <v>2</v>
      </c>
      <c r="BX665" s="91"/>
      <c r="BY665" s="77">
        <f>(IF(Z665="","",(IF(MID(Z665,2,1)="-",LEFT(Z665,1),LEFT(Z665,2)))+0))</f>
        <v>3</v>
      </c>
      <c r="BZ665" s="77">
        <f>(IF(AA665="","",(IF(MID(AA665,2,1)="-",LEFT(AA665,1),LEFT(AA665,2)))+0))</f>
        <v>2</v>
      </c>
      <c r="CA665" s="92">
        <f>(IF(AB665="","",(IF(MID(AB665,2,1)="-",LEFT(AB665,1),LEFT(AB665,2)))+0))</f>
        <v>3</v>
      </c>
      <c r="CB665" s="77"/>
      <c r="CC665" s="77"/>
      <c r="CD665" s="77"/>
      <c r="CE665" s="77"/>
      <c r="CF665" s="77"/>
      <c r="CG665" s="77"/>
      <c r="CH665" s="77"/>
      <c r="CI665" s="77"/>
      <c r="CJ665" s="78"/>
      <c r="CK665" s="90">
        <f t="shared" si="1119"/>
        <v>2</v>
      </c>
      <c r="CL665" s="77">
        <f t="shared" si="1119"/>
        <v>1</v>
      </c>
      <c r="CM665" s="77">
        <f t="shared" si="1119"/>
        <v>1</v>
      </c>
      <c r="CN665" s="77">
        <f t="shared" si="1119"/>
        <v>3</v>
      </c>
      <c r="CO665" s="77">
        <f t="shared" si="1119"/>
        <v>1</v>
      </c>
      <c r="CP665" s="77">
        <f t="shared" si="1119"/>
        <v>4</v>
      </c>
      <c r="CQ665" s="77">
        <f t="shared" si="1119"/>
        <v>2</v>
      </c>
      <c r="CR665" s="77">
        <f t="shared" si="1119"/>
        <v>0</v>
      </c>
      <c r="CS665" s="77">
        <f t="shared" si="1119"/>
        <v>1</v>
      </c>
      <c r="CT665" s="77">
        <f t="shared" si="1119"/>
        <v>3</v>
      </c>
      <c r="CU665" s="77">
        <f>(IF(W665="","",IF(RIGHT(W665,2)="10",RIGHT(W665,2),RIGHT(W665,1))+0))</f>
        <v>0</v>
      </c>
      <c r="CV665" s="77">
        <f>(IF(X665="","",IF(RIGHT(X665,2)="10",RIGHT(X665,2),RIGHT(X665,1))+0))</f>
        <v>1</v>
      </c>
      <c r="CW665" s="91"/>
      <c r="CX665" s="77">
        <f>(IF(Z665="","",IF(RIGHT(Z665,2)="10",RIGHT(Z665,2),RIGHT(Z665,1))+0))</f>
        <v>2</v>
      </c>
      <c r="CY665" s="77">
        <f>(IF(AA665="","",IF(RIGHT(AA665,2)="10",RIGHT(AA665,2),RIGHT(AA665,1))+0))</f>
        <v>4</v>
      </c>
      <c r="CZ665" s="92">
        <f>(IF(AB665="","",IF(RIGHT(AB665,2)="10",RIGHT(AB665,2),RIGHT(AB665,1))+0))</f>
        <v>1</v>
      </c>
      <c r="DA665" s="77"/>
      <c r="DB665" s="77"/>
      <c r="DC665" s="77"/>
      <c r="DD665" s="77"/>
      <c r="DE665" s="77"/>
      <c r="DF665" s="77"/>
      <c r="DG665" s="77"/>
      <c r="DH665" s="77"/>
      <c r="DJ665" s="90" t="str">
        <f t="shared" si="1120"/>
        <v>A</v>
      </c>
      <c r="DK665" s="77" t="str">
        <f t="shared" si="1120"/>
        <v>H</v>
      </c>
      <c r="DL665" s="77" t="str">
        <f t="shared" si="1120"/>
        <v>H</v>
      </c>
      <c r="DM665" s="77" t="str">
        <f t="shared" si="1120"/>
        <v>A</v>
      </c>
      <c r="DN665" s="77" t="str">
        <f t="shared" si="1120"/>
        <v>H</v>
      </c>
      <c r="DO665" s="77" t="str">
        <f t="shared" si="1120"/>
        <v>A</v>
      </c>
      <c r="DP665" s="77" t="str">
        <f t="shared" si="1120"/>
        <v>D</v>
      </c>
      <c r="DQ665" s="77" t="str">
        <f t="shared" si="1120"/>
        <v>H</v>
      </c>
      <c r="DR665" s="77" t="str">
        <f t="shared" si="1120"/>
        <v>H</v>
      </c>
      <c r="DS665" s="77" t="str">
        <f t="shared" si="1120"/>
        <v>A</v>
      </c>
      <c r="DT665" s="77" t="str">
        <f>(IF(W665="","",IF(BV665&gt;CU665,"H",IF(BV665&lt;CU665,"A","D"))))</f>
        <v>H</v>
      </c>
      <c r="DU665" s="77" t="str">
        <f>(IF(X665="","",IF(BW665&gt;CV665,"H",IF(BW665&lt;CV665,"A","D"))))</f>
        <v>H</v>
      </c>
      <c r="DV665" s="91"/>
      <c r="DW665" s="77" t="str">
        <f>(IF(Z665="","",IF(BY665&gt;CX665,"H",IF(BY665&lt;CX665,"A","D"))))</f>
        <v>H</v>
      </c>
      <c r="DX665" s="77" t="str">
        <f>(IF(AA665="","",IF(BZ665&gt;CY665,"H",IF(BZ665&lt;CY665,"A","D"))))</f>
        <v>A</v>
      </c>
      <c r="DY665" s="92" t="str">
        <f>(IF(AB665="","",IF(CA665&gt;CZ665,"H",IF(CA665&lt;CZ665,"A","D"))))</f>
        <v>H</v>
      </c>
      <c r="DZ665" s="56"/>
      <c r="EA665" s="56"/>
      <c r="EB665" s="56"/>
      <c r="EC665" s="56"/>
      <c r="ED665" s="56"/>
      <c r="EE665" s="56"/>
      <c r="EF665" s="56"/>
      <c r="EG665" s="56"/>
      <c r="EI665" s="53" t="str">
        <f t="shared" si="1101"/>
        <v>Ruislip Manor</v>
      </c>
      <c r="EJ665" s="79">
        <f t="shared" si="1121"/>
        <v>30</v>
      </c>
      <c r="EK665" s="80">
        <f t="shared" si="1102"/>
        <v>9</v>
      </c>
      <c r="EL665" s="80">
        <f t="shared" si="1103"/>
        <v>1</v>
      </c>
      <c r="EM665" s="80">
        <f t="shared" si="1104"/>
        <v>5</v>
      </c>
      <c r="EN665" s="80">
        <f>COUNTIF(DV$653:DV$668,"A")</f>
        <v>4</v>
      </c>
      <c r="EO665" s="80">
        <f>COUNTIF(DV$653:DV$668,"D")</f>
        <v>2</v>
      </c>
      <c r="EP665" s="80">
        <f>COUNTIF(DV$653:DV$668,"H")</f>
        <v>9</v>
      </c>
      <c r="EQ665" s="79">
        <f t="shared" si="1122"/>
        <v>13</v>
      </c>
      <c r="ER665" s="79">
        <f t="shared" si="1105"/>
        <v>3</v>
      </c>
      <c r="ES665" s="79">
        <f t="shared" si="1105"/>
        <v>14</v>
      </c>
      <c r="ET665" s="81">
        <f>SUM($BL665:$CI665)+SUM(CW$653:CW$668)</f>
        <v>51</v>
      </c>
      <c r="EU665" s="81">
        <f>SUM($CK665:$DH665)+SUM(BX$653:BX$668)</f>
        <v>69</v>
      </c>
      <c r="EV665" s="79">
        <f t="shared" si="1106"/>
        <v>29</v>
      </c>
      <c r="EW665" s="136">
        <f t="shared" si="1107"/>
        <v>0.73913043478260865</v>
      </c>
      <c r="EX665" s="78"/>
      <c r="EY665" s="80">
        <f t="shared" si="1108"/>
        <v>30</v>
      </c>
      <c r="EZ665" s="80">
        <f t="shared" si="1109"/>
        <v>13</v>
      </c>
      <c r="FA665" s="80">
        <f t="shared" si="1110"/>
        <v>3</v>
      </c>
      <c r="FB665" s="80">
        <f t="shared" si="1111"/>
        <v>14</v>
      </c>
      <c r="FC665" s="80">
        <f t="shared" si="1112"/>
        <v>51</v>
      </c>
      <c r="FD665" s="80">
        <f t="shared" si="1113"/>
        <v>69</v>
      </c>
      <c r="FE665" s="80">
        <f t="shared" si="1114"/>
        <v>29</v>
      </c>
      <c r="FF665" s="80">
        <f t="shared" si="1115"/>
        <v>0.73913043478260865</v>
      </c>
      <c r="FH665" s="54">
        <f t="shared" si="1123"/>
        <v>0</v>
      </c>
      <c r="FI665" s="54">
        <f t="shared" si="1124"/>
        <v>0</v>
      </c>
      <c r="FJ665" s="54">
        <f t="shared" si="1116"/>
        <v>0</v>
      </c>
      <c r="FK665" s="54">
        <f t="shared" si="1116"/>
        <v>0</v>
      </c>
      <c r="FL665" s="54">
        <f t="shared" si="1116"/>
        <v>0</v>
      </c>
      <c r="FM665" s="54">
        <f t="shared" si="1116"/>
        <v>0</v>
      </c>
      <c r="FN665" s="54">
        <f t="shared" si="1116"/>
        <v>0</v>
      </c>
      <c r="FO665" s="54">
        <f t="shared" si="1116"/>
        <v>0</v>
      </c>
      <c r="FQ665" s="54" t="str">
        <f t="shared" si="1096"/>
        <v/>
      </c>
      <c r="FR665" s="54" t="str">
        <f t="shared" si="1117"/>
        <v/>
      </c>
      <c r="FS665" s="54" t="str">
        <f t="shared" si="1068"/>
        <v/>
      </c>
      <c r="FT665" s="54" t="str">
        <f t="shared" si="1068"/>
        <v/>
      </c>
      <c r="FU665" s="54" t="str">
        <f t="shared" si="1068"/>
        <v/>
      </c>
      <c r="FV665" s="54" t="str">
        <f t="shared" si="1068"/>
        <v/>
      </c>
      <c r="FW665" s="54" t="str">
        <f t="shared" si="1068"/>
        <v/>
      </c>
      <c r="FX665" s="54" t="str">
        <f t="shared" si="1068"/>
        <v/>
      </c>
      <c r="FZ665" s="58"/>
      <c r="GA665" s="59"/>
      <c r="GB665" s="60"/>
      <c r="GC665" s="58"/>
      <c r="GD665" s="59"/>
      <c r="GE665" s="61"/>
      <c r="GF665" s="58"/>
      <c r="GG665" s="61"/>
      <c r="GH665" s="61"/>
    </row>
    <row r="666" spans="1:203" s="54" customFormat="1" ht="12" x14ac:dyDescent="0.25">
      <c r="A666" s="54">
        <v>14</v>
      </c>
      <c r="B666" s="54" t="s">
        <v>1046</v>
      </c>
      <c r="C666" s="56">
        <v>30</v>
      </c>
      <c r="D666" s="56">
        <v>8</v>
      </c>
      <c r="E666" s="56">
        <v>0</v>
      </c>
      <c r="F666" s="56">
        <v>22</v>
      </c>
      <c r="G666" s="56">
        <v>38</v>
      </c>
      <c r="H666" s="56">
        <v>73</v>
      </c>
      <c r="I666" s="57">
        <v>16</v>
      </c>
      <c r="J666" s="69">
        <f t="shared" si="1097"/>
        <v>0.52054794520547942</v>
      </c>
      <c r="L666" s="82" t="s">
        <v>1487</v>
      </c>
      <c r="M666" s="253" t="s">
        <v>59</v>
      </c>
      <c r="N666" s="59" t="s">
        <v>59</v>
      </c>
      <c r="O666" s="59" t="s">
        <v>60</v>
      </c>
      <c r="P666" s="59" t="s">
        <v>430</v>
      </c>
      <c r="Q666" s="59" t="s">
        <v>176</v>
      </c>
      <c r="R666" s="59" t="s">
        <v>176</v>
      </c>
      <c r="S666" s="59" t="s">
        <v>74</v>
      </c>
      <c r="T666" s="84" t="s">
        <v>62</v>
      </c>
      <c r="U666" s="59" t="s">
        <v>87</v>
      </c>
      <c r="V666" s="59" t="s">
        <v>125</v>
      </c>
      <c r="W666" s="59" t="s">
        <v>77</v>
      </c>
      <c r="X666" s="59" t="s">
        <v>76</v>
      </c>
      <c r="Y666" s="59" t="s">
        <v>304</v>
      </c>
      <c r="Z666" s="83"/>
      <c r="AA666" s="59" t="s">
        <v>87</v>
      </c>
      <c r="AB666" s="85" t="s">
        <v>125</v>
      </c>
      <c r="AL666" s="82" t="s">
        <v>1487</v>
      </c>
      <c r="AM666" s="253" t="s">
        <v>113</v>
      </c>
      <c r="AN666" s="59" t="s">
        <v>446</v>
      </c>
      <c r="AO666" s="59" t="s">
        <v>120</v>
      </c>
      <c r="AP666" s="59" t="s">
        <v>70</v>
      </c>
      <c r="AQ666" s="59" t="s">
        <v>95</v>
      </c>
      <c r="AR666" s="59" t="s">
        <v>1090</v>
      </c>
      <c r="AS666" s="59" t="s">
        <v>93</v>
      </c>
      <c r="AT666" s="84" t="s">
        <v>64</v>
      </c>
      <c r="AU666" s="59" t="s">
        <v>79</v>
      </c>
      <c r="AV666" s="59" t="s">
        <v>104</v>
      </c>
      <c r="AW666" s="59" t="s">
        <v>116</v>
      </c>
      <c r="AX666" s="59" t="s">
        <v>78</v>
      </c>
      <c r="AY666" s="59" t="s">
        <v>68</v>
      </c>
      <c r="AZ666" s="249"/>
      <c r="BA666" s="59" t="s">
        <v>81</v>
      </c>
      <c r="BB666" s="85" t="s">
        <v>80</v>
      </c>
      <c r="BL666" s="90">
        <f t="shared" si="1118"/>
        <v>4</v>
      </c>
      <c r="BM666" s="77">
        <f t="shared" si="1118"/>
        <v>4</v>
      </c>
      <c r="BN666" s="77">
        <f t="shared" si="1118"/>
        <v>4</v>
      </c>
      <c r="BO666" s="77">
        <f t="shared" si="1118"/>
        <v>3</v>
      </c>
      <c r="BP666" s="77">
        <f t="shared" si="1118"/>
        <v>2</v>
      </c>
      <c r="BQ666" s="77">
        <f t="shared" si="1118"/>
        <v>2</v>
      </c>
      <c r="BR666" s="77">
        <f t="shared" si="1118"/>
        <v>1</v>
      </c>
      <c r="BS666" s="77">
        <f t="shared" si="1118"/>
        <v>1</v>
      </c>
      <c r="BT666" s="77">
        <f t="shared" si="1118"/>
        <v>3</v>
      </c>
      <c r="BU666" s="77">
        <f t="shared" si="1118"/>
        <v>5</v>
      </c>
      <c r="BV666" s="77">
        <f>(IF(W666="","",(IF(MID(W666,2,1)="-",LEFT(W666,1),LEFT(W666,2)))+0))</f>
        <v>2</v>
      </c>
      <c r="BW666" s="77">
        <f>(IF(X666="","",(IF(MID(X666,2,1)="-",LEFT(X666,1),LEFT(X666,2)))+0))</f>
        <v>0</v>
      </c>
      <c r="BX666" s="77">
        <f>(IF(Y666="","",(IF(MID(Y666,2,1)="-",LEFT(Y666,1),LEFT(Y666,2)))+0))</f>
        <v>4</v>
      </c>
      <c r="BY666" s="91"/>
      <c r="BZ666" s="77">
        <f>(IF(AA666="","",(IF(MID(AA666,2,1)="-",LEFT(AA666,1),LEFT(AA666,2)))+0))</f>
        <v>3</v>
      </c>
      <c r="CA666" s="92">
        <f>(IF(AB666="","",(IF(MID(AB666,2,1)="-",LEFT(AB666,1),LEFT(AB666,2)))+0))</f>
        <v>5</v>
      </c>
      <c r="CB666" s="77"/>
      <c r="CC666" s="77"/>
      <c r="CD666" s="77"/>
      <c r="CE666" s="77"/>
      <c r="CF666" s="77"/>
      <c r="CG666" s="77"/>
      <c r="CH666" s="77"/>
      <c r="CI666" s="77"/>
      <c r="CJ666" s="78"/>
      <c r="CK666" s="90">
        <f t="shared" si="1119"/>
        <v>0</v>
      </c>
      <c r="CL666" s="77">
        <f t="shared" si="1119"/>
        <v>0</v>
      </c>
      <c r="CM666" s="77">
        <f t="shared" si="1119"/>
        <v>1</v>
      </c>
      <c r="CN666" s="77">
        <f t="shared" si="1119"/>
        <v>6</v>
      </c>
      <c r="CO666" s="77">
        <f t="shared" si="1119"/>
        <v>3</v>
      </c>
      <c r="CP666" s="77">
        <f t="shared" si="1119"/>
        <v>3</v>
      </c>
      <c r="CQ666" s="77">
        <f t="shared" si="1119"/>
        <v>2</v>
      </c>
      <c r="CR666" s="77">
        <f t="shared" si="1119"/>
        <v>1</v>
      </c>
      <c r="CS666" s="77">
        <f t="shared" si="1119"/>
        <v>3</v>
      </c>
      <c r="CT666" s="77">
        <f t="shared" si="1119"/>
        <v>0</v>
      </c>
      <c r="CU666" s="77">
        <f>(IF(W666="","",IF(RIGHT(W666,2)="10",RIGHT(W666,2),RIGHT(W666,1))+0))</f>
        <v>1</v>
      </c>
      <c r="CV666" s="77">
        <f>(IF(X666="","",IF(RIGHT(X666,2)="10",RIGHT(X666,2),RIGHT(X666,1))+0))</f>
        <v>2</v>
      </c>
      <c r="CW666" s="77">
        <f>(IF(Y666="","",IF(RIGHT(Y666,2)="10",RIGHT(Y666,2),RIGHT(Y666,1))+0))</f>
        <v>2</v>
      </c>
      <c r="CX666" s="91"/>
      <c r="CY666" s="77">
        <f>(IF(AA666="","",IF(RIGHT(AA666,2)="10",RIGHT(AA666,2),RIGHT(AA666,1))+0))</f>
        <v>3</v>
      </c>
      <c r="CZ666" s="92">
        <f>(IF(AB666="","",IF(RIGHT(AB666,2)="10",RIGHT(AB666,2),RIGHT(AB666,1))+0))</f>
        <v>0</v>
      </c>
      <c r="DA666" s="77"/>
      <c r="DB666" s="77"/>
      <c r="DC666" s="77"/>
      <c r="DD666" s="77"/>
      <c r="DE666" s="77"/>
      <c r="DF666" s="77"/>
      <c r="DG666" s="77"/>
      <c r="DH666" s="77"/>
      <c r="DJ666" s="90" t="str">
        <f t="shared" si="1120"/>
        <v>H</v>
      </c>
      <c r="DK666" s="77" t="str">
        <f t="shared" si="1120"/>
        <v>H</v>
      </c>
      <c r="DL666" s="77" t="str">
        <f t="shared" si="1120"/>
        <v>H</v>
      </c>
      <c r="DM666" s="77" t="str">
        <f t="shared" si="1120"/>
        <v>A</v>
      </c>
      <c r="DN666" s="77" t="str">
        <f t="shared" si="1120"/>
        <v>A</v>
      </c>
      <c r="DO666" s="77" t="str">
        <f t="shared" si="1120"/>
        <v>A</v>
      </c>
      <c r="DP666" s="77" t="str">
        <f t="shared" si="1120"/>
        <v>A</v>
      </c>
      <c r="DQ666" s="77" t="str">
        <f t="shared" si="1120"/>
        <v>D</v>
      </c>
      <c r="DR666" s="77" t="str">
        <f t="shared" si="1120"/>
        <v>D</v>
      </c>
      <c r="DS666" s="77" t="str">
        <f t="shared" si="1120"/>
        <v>H</v>
      </c>
      <c r="DT666" s="77" t="str">
        <f>(IF(W666="","",IF(BV666&gt;CU666,"H",IF(BV666&lt;CU666,"A","D"))))</f>
        <v>H</v>
      </c>
      <c r="DU666" s="77" t="str">
        <f>(IF(X666="","",IF(BW666&gt;CV666,"H",IF(BW666&lt;CV666,"A","D"))))</f>
        <v>A</v>
      </c>
      <c r="DV666" s="77" t="str">
        <f>(IF(Y666="","",IF(BX666&gt;CW666,"H",IF(BX666&lt;CW666,"A","D"))))</f>
        <v>H</v>
      </c>
      <c r="DW666" s="91"/>
      <c r="DX666" s="77" t="str">
        <f>(IF(AA666="","",IF(BZ666&gt;CY666,"H",IF(BZ666&lt;CY666,"A","D"))))</f>
        <v>D</v>
      </c>
      <c r="DY666" s="92" t="str">
        <f>(IF(AB666="","",IF(CA666&gt;CZ666,"H",IF(CA666&lt;CZ666,"A","D"))))</f>
        <v>H</v>
      </c>
      <c r="DZ666" s="56"/>
      <c r="EA666" s="56"/>
      <c r="EB666" s="56"/>
      <c r="EC666" s="56"/>
      <c r="ED666" s="56"/>
      <c r="EE666" s="56"/>
      <c r="EF666" s="56"/>
      <c r="EG666" s="56"/>
      <c r="EI666" s="53" t="str">
        <f t="shared" si="1101"/>
        <v>Ware</v>
      </c>
      <c r="EJ666" s="79">
        <f t="shared" si="1121"/>
        <v>30</v>
      </c>
      <c r="EK666" s="80">
        <f t="shared" si="1102"/>
        <v>7</v>
      </c>
      <c r="EL666" s="80">
        <f t="shared" si="1103"/>
        <v>3</v>
      </c>
      <c r="EM666" s="80">
        <f t="shared" si="1104"/>
        <v>5</v>
      </c>
      <c r="EN666" s="80">
        <f>COUNTIF(DW$653:DW$668,"A")</f>
        <v>4</v>
      </c>
      <c r="EO666" s="80">
        <f>COUNTIF(DW$653:DW$668,"D")</f>
        <v>2</v>
      </c>
      <c r="EP666" s="80">
        <f>COUNTIF(DW$653:DW$668,"H")</f>
        <v>9</v>
      </c>
      <c r="EQ666" s="79">
        <f t="shared" si="1122"/>
        <v>11</v>
      </c>
      <c r="ER666" s="79">
        <f t="shared" si="1105"/>
        <v>5</v>
      </c>
      <c r="ES666" s="79">
        <f t="shared" si="1105"/>
        <v>14</v>
      </c>
      <c r="ET666" s="81">
        <f>SUM($BL666:$CI666)+SUM(CX$653:CX$668)</f>
        <v>62</v>
      </c>
      <c r="EU666" s="81">
        <f>SUM($CK666:$DH666)+SUM(BY$653:BY$668)</f>
        <v>53</v>
      </c>
      <c r="EV666" s="79">
        <f t="shared" si="1106"/>
        <v>27</v>
      </c>
      <c r="EW666" s="136">
        <f t="shared" si="1107"/>
        <v>1.1698113207547169</v>
      </c>
      <c r="EX666" s="78"/>
      <c r="EY666" s="80">
        <f t="shared" si="1108"/>
        <v>30</v>
      </c>
      <c r="EZ666" s="80">
        <f t="shared" si="1109"/>
        <v>11</v>
      </c>
      <c r="FA666" s="80">
        <f t="shared" si="1110"/>
        <v>5</v>
      </c>
      <c r="FB666" s="80">
        <f t="shared" si="1111"/>
        <v>14</v>
      </c>
      <c r="FC666" s="80">
        <f t="shared" si="1112"/>
        <v>62</v>
      </c>
      <c r="FD666" s="80">
        <f t="shared" si="1113"/>
        <v>53</v>
      </c>
      <c r="FE666" s="80">
        <f t="shared" si="1114"/>
        <v>27</v>
      </c>
      <c r="FF666" s="80">
        <f t="shared" si="1115"/>
        <v>1.1698113207547169</v>
      </c>
      <c r="FH666" s="54">
        <f t="shared" si="1123"/>
        <v>0</v>
      </c>
      <c r="FI666" s="54">
        <f t="shared" si="1124"/>
        <v>0</v>
      </c>
      <c r="FJ666" s="54">
        <f t="shared" si="1116"/>
        <v>0</v>
      </c>
      <c r="FK666" s="54">
        <f t="shared" si="1116"/>
        <v>0</v>
      </c>
      <c r="FL666" s="54">
        <f t="shared" si="1116"/>
        <v>0</v>
      </c>
      <c r="FM666" s="54">
        <f t="shared" si="1116"/>
        <v>0</v>
      </c>
      <c r="FN666" s="54">
        <f t="shared" si="1116"/>
        <v>0</v>
      </c>
      <c r="FO666" s="54">
        <f t="shared" si="1116"/>
        <v>0</v>
      </c>
      <c r="FQ666" s="54" t="str">
        <f t="shared" si="1096"/>
        <v/>
      </c>
      <c r="FR666" s="54" t="str">
        <f t="shared" si="1117"/>
        <v/>
      </c>
      <c r="FS666" s="54" t="str">
        <f t="shared" si="1068"/>
        <v/>
      </c>
      <c r="FT666" s="54" t="str">
        <f t="shared" si="1068"/>
        <v/>
      </c>
      <c r="FU666" s="54" t="str">
        <f t="shared" si="1068"/>
        <v/>
      </c>
      <c r="FV666" s="54" t="str">
        <f t="shared" si="1068"/>
        <v/>
      </c>
      <c r="FW666" s="54" t="str">
        <f t="shared" si="1068"/>
        <v/>
      </c>
      <c r="FX666" s="54" t="str">
        <f t="shared" si="1068"/>
        <v/>
      </c>
      <c r="FZ666" s="58"/>
      <c r="GA666" s="59"/>
      <c r="GB666" s="60"/>
      <c r="GC666" s="58"/>
      <c r="GD666" s="59"/>
      <c r="GE666" s="61"/>
      <c r="GF666" s="58"/>
      <c r="GG666" s="61"/>
      <c r="GH666" s="61"/>
    </row>
    <row r="667" spans="1:203" s="54" customFormat="1" ht="12" x14ac:dyDescent="0.25">
      <c r="A667" s="54">
        <v>15</v>
      </c>
      <c r="B667" s="54" t="s">
        <v>1491</v>
      </c>
      <c r="C667" s="56">
        <v>30</v>
      </c>
      <c r="D667" s="56">
        <v>4</v>
      </c>
      <c r="E667" s="56">
        <v>4</v>
      </c>
      <c r="F667" s="56">
        <v>22</v>
      </c>
      <c r="G667" s="56">
        <v>35</v>
      </c>
      <c r="H667" s="56">
        <v>85</v>
      </c>
      <c r="I667" s="57">
        <v>12</v>
      </c>
      <c r="J667" s="69">
        <f t="shared" si="1097"/>
        <v>0.41176470588235292</v>
      </c>
      <c r="L667" s="82" t="s">
        <v>1145</v>
      </c>
      <c r="M667" s="253" t="s">
        <v>77</v>
      </c>
      <c r="N667" s="59" t="s">
        <v>62</v>
      </c>
      <c r="O667" s="59" t="s">
        <v>103</v>
      </c>
      <c r="P667" s="59" t="s">
        <v>176</v>
      </c>
      <c r="Q667" s="59" t="s">
        <v>200</v>
      </c>
      <c r="R667" s="59" t="s">
        <v>62</v>
      </c>
      <c r="S667" s="59" t="s">
        <v>60</v>
      </c>
      <c r="T667" s="84" t="s">
        <v>87</v>
      </c>
      <c r="U667" s="59" t="s">
        <v>86</v>
      </c>
      <c r="V667" s="59" t="s">
        <v>100</v>
      </c>
      <c r="W667" s="59" t="s">
        <v>200</v>
      </c>
      <c r="X667" s="59" t="s">
        <v>111</v>
      </c>
      <c r="Y667" s="59" t="s">
        <v>150</v>
      </c>
      <c r="Z667" s="59" t="s">
        <v>150</v>
      </c>
      <c r="AA667" s="83"/>
      <c r="AB667" s="85" t="s">
        <v>304</v>
      </c>
      <c r="AL667" s="82" t="s">
        <v>1145</v>
      </c>
      <c r="AM667" s="253" t="s">
        <v>80</v>
      </c>
      <c r="AN667" s="59" t="s">
        <v>274</v>
      </c>
      <c r="AO667" s="59" t="s">
        <v>104</v>
      </c>
      <c r="AP667" s="59" t="s">
        <v>1095</v>
      </c>
      <c r="AQ667" s="59" t="s">
        <v>262</v>
      </c>
      <c r="AR667" s="59" t="s">
        <v>731</v>
      </c>
      <c r="AS667" s="59" t="s">
        <v>91</v>
      </c>
      <c r="AT667" s="84" t="s">
        <v>93</v>
      </c>
      <c r="AU667" s="59" t="s">
        <v>116</v>
      </c>
      <c r="AV667" s="59" t="s">
        <v>120</v>
      </c>
      <c r="AW667" s="59" t="s">
        <v>113</v>
      </c>
      <c r="AX667" s="59" t="s">
        <v>105</v>
      </c>
      <c r="AY667" s="59" t="s">
        <v>64</v>
      </c>
      <c r="AZ667" s="59" t="s">
        <v>246</v>
      </c>
      <c r="BA667" s="249"/>
      <c r="BB667" s="85" t="s">
        <v>667</v>
      </c>
      <c r="BL667" s="90">
        <f t="shared" si="1118"/>
        <v>2</v>
      </c>
      <c r="BM667" s="77">
        <f t="shared" si="1118"/>
        <v>1</v>
      </c>
      <c r="BN667" s="77">
        <f t="shared" si="1118"/>
        <v>1</v>
      </c>
      <c r="BO667" s="77">
        <f t="shared" si="1118"/>
        <v>2</v>
      </c>
      <c r="BP667" s="77">
        <f t="shared" si="1118"/>
        <v>2</v>
      </c>
      <c r="BQ667" s="77">
        <f t="shared" si="1118"/>
        <v>1</v>
      </c>
      <c r="BR667" s="77">
        <f t="shared" si="1118"/>
        <v>4</v>
      </c>
      <c r="BS667" s="77">
        <f t="shared" si="1118"/>
        <v>3</v>
      </c>
      <c r="BT667" s="77">
        <f t="shared" si="1118"/>
        <v>0</v>
      </c>
      <c r="BU667" s="77">
        <f t="shared" si="1118"/>
        <v>4</v>
      </c>
      <c r="BV667" s="77">
        <f>(IF(W667="","",(IF(MID(W667,2,1)="-",LEFT(W667,1),LEFT(W667,2)))+0))</f>
        <v>2</v>
      </c>
      <c r="BW667" s="77">
        <f>(IF(X667="","",(IF(MID(X667,2,1)="-",LEFT(X667,1),LEFT(X667,2)))+0))</f>
        <v>5</v>
      </c>
      <c r="BX667" s="77">
        <f>(IF(Y667="","",(IF(MID(Y667,2,1)="-",LEFT(Y667,1),LEFT(Y667,2)))+0))</f>
        <v>3</v>
      </c>
      <c r="BY667" s="77">
        <f>(IF(Z667="","",(IF(MID(Z667,2,1)="-",LEFT(Z667,1),LEFT(Z667,2)))+0))</f>
        <v>3</v>
      </c>
      <c r="BZ667" s="91"/>
      <c r="CA667" s="92">
        <f>(IF(AB667="","",(IF(MID(AB667,2,1)="-",LEFT(AB667,1),LEFT(AB667,2)))+0))</f>
        <v>4</v>
      </c>
      <c r="CB667" s="77"/>
      <c r="CC667" s="77"/>
      <c r="CD667" s="77"/>
      <c r="CE667" s="77"/>
      <c r="CF667" s="77"/>
      <c r="CG667" s="77"/>
      <c r="CH667" s="77"/>
      <c r="CI667" s="77"/>
      <c r="CJ667" s="78"/>
      <c r="CK667" s="90">
        <f t="shared" si="1119"/>
        <v>1</v>
      </c>
      <c r="CL667" s="77">
        <f t="shared" si="1119"/>
        <v>1</v>
      </c>
      <c r="CM667" s="77">
        <f t="shared" si="1119"/>
        <v>3</v>
      </c>
      <c r="CN667" s="77">
        <f t="shared" si="1119"/>
        <v>3</v>
      </c>
      <c r="CO667" s="77">
        <f t="shared" si="1119"/>
        <v>2</v>
      </c>
      <c r="CP667" s="77">
        <f t="shared" si="1119"/>
        <v>1</v>
      </c>
      <c r="CQ667" s="77">
        <f t="shared" si="1119"/>
        <v>1</v>
      </c>
      <c r="CR667" s="77">
        <f t="shared" si="1119"/>
        <v>3</v>
      </c>
      <c r="CS667" s="77">
        <f t="shared" si="1119"/>
        <v>3</v>
      </c>
      <c r="CT667" s="77">
        <f t="shared" si="1119"/>
        <v>3</v>
      </c>
      <c r="CU667" s="77">
        <f>(IF(W667="","",IF(RIGHT(W667,2)="10",RIGHT(W667,2),RIGHT(W667,1))+0))</f>
        <v>2</v>
      </c>
      <c r="CV667" s="77">
        <f>(IF(X667="","",IF(RIGHT(X667,2)="10",RIGHT(X667,2),RIGHT(X667,1))+0))</f>
        <v>2</v>
      </c>
      <c r="CW667" s="77">
        <f>(IF(Y667="","",IF(RIGHT(Y667,2)="10",RIGHT(Y667,2),RIGHT(Y667,1))+0))</f>
        <v>1</v>
      </c>
      <c r="CX667" s="77">
        <f>(IF(Z667="","",IF(RIGHT(Z667,2)="10",RIGHT(Z667,2),RIGHT(Z667,1))+0))</f>
        <v>1</v>
      </c>
      <c r="CY667" s="91"/>
      <c r="CZ667" s="92">
        <f>(IF(AB667="","",IF(RIGHT(AB667,2)="10",RIGHT(AB667,2),RIGHT(AB667,1))+0))</f>
        <v>2</v>
      </c>
      <c r="DA667" s="77"/>
      <c r="DB667" s="77"/>
      <c r="DC667" s="77"/>
      <c r="DD667" s="77"/>
      <c r="DE667" s="77"/>
      <c r="DF667" s="77"/>
      <c r="DG667" s="77"/>
      <c r="DH667" s="77"/>
      <c r="DJ667" s="90" t="str">
        <f t="shared" si="1120"/>
        <v>H</v>
      </c>
      <c r="DK667" s="77" t="str">
        <f t="shared" si="1120"/>
        <v>D</v>
      </c>
      <c r="DL667" s="77" t="str">
        <f t="shared" si="1120"/>
        <v>A</v>
      </c>
      <c r="DM667" s="77" t="str">
        <f t="shared" si="1120"/>
        <v>A</v>
      </c>
      <c r="DN667" s="77" t="str">
        <f t="shared" si="1120"/>
        <v>D</v>
      </c>
      <c r="DO667" s="77" t="str">
        <f t="shared" si="1120"/>
        <v>D</v>
      </c>
      <c r="DP667" s="77" t="str">
        <f t="shared" si="1120"/>
        <v>H</v>
      </c>
      <c r="DQ667" s="77" t="str">
        <f t="shared" si="1120"/>
        <v>D</v>
      </c>
      <c r="DR667" s="77" t="str">
        <f t="shared" si="1120"/>
        <v>A</v>
      </c>
      <c r="DS667" s="77" t="str">
        <f t="shared" si="1120"/>
        <v>H</v>
      </c>
      <c r="DT667" s="77" t="str">
        <f>(IF(W667="","",IF(BV667&gt;CU667,"H",IF(BV667&lt;CU667,"A","D"))))</f>
        <v>D</v>
      </c>
      <c r="DU667" s="77" t="str">
        <f>(IF(X667="","",IF(BW667&gt;CV667,"H",IF(BW667&lt;CV667,"A","D"))))</f>
        <v>H</v>
      </c>
      <c r="DV667" s="77" t="str">
        <f>(IF(Y667="","",IF(BX667&gt;CW667,"H",IF(BX667&lt;CW667,"A","D"))))</f>
        <v>H</v>
      </c>
      <c r="DW667" s="77" t="str">
        <f>(IF(Z667="","",IF(BY667&gt;CX667,"H",IF(BY667&lt;CX667,"A","D"))))</f>
        <v>H</v>
      </c>
      <c r="DX667" s="91"/>
      <c r="DY667" s="92" t="str">
        <f>(IF(AB667="","",IF(CA667&gt;CZ667,"H",IF(CA667&lt;CZ667,"A","D"))))</f>
        <v>H</v>
      </c>
      <c r="DZ667" s="56"/>
      <c r="EA667" s="56"/>
      <c r="EB667" s="56"/>
      <c r="EC667" s="56"/>
      <c r="ED667" s="56"/>
      <c r="EE667" s="56"/>
      <c r="EF667" s="56"/>
      <c r="EG667" s="56"/>
      <c r="EI667" s="53" t="str">
        <f t="shared" si="1101"/>
        <v>Windsor &amp; Eton</v>
      </c>
      <c r="EJ667" s="79">
        <f t="shared" si="1121"/>
        <v>30</v>
      </c>
      <c r="EK667" s="80">
        <f t="shared" si="1102"/>
        <v>7</v>
      </c>
      <c r="EL667" s="80">
        <f t="shared" si="1103"/>
        <v>5</v>
      </c>
      <c r="EM667" s="80">
        <f t="shared" si="1104"/>
        <v>3</v>
      </c>
      <c r="EN667" s="80">
        <f>COUNTIF(DX$653:DX$668,"A")</f>
        <v>5</v>
      </c>
      <c r="EO667" s="80">
        <f>COUNTIF(DX$653:DX$668,"D")</f>
        <v>4</v>
      </c>
      <c r="EP667" s="80">
        <f>COUNTIF(DX$653:DX$668,"H")</f>
        <v>6</v>
      </c>
      <c r="EQ667" s="79">
        <f t="shared" si="1122"/>
        <v>12</v>
      </c>
      <c r="ER667" s="79">
        <f t="shared" si="1105"/>
        <v>9</v>
      </c>
      <c r="ES667" s="79">
        <f t="shared" si="1105"/>
        <v>9</v>
      </c>
      <c r="ET667" s="81">
        <f>SUM($BL667:$CI667)+SUM(CY$653:CY$668)</f>
        <v>66</v>
      </c>
      <c r="EU667" s="81">
        <f>SUM($CK667:$DH667)+SUM(BZ$653:BZ$668)</f>
        <v>61</v>
      </c>
      <c r="EV667" s="79">
        <f t="shared" si="1106"/>
        <v>33</v>
      </c>
      <c r="EW667" s="136">
        <f t="shared" si="1107"/>
        <v>1.0819672131147542</v>
      </c>
      <c r="EX667" s="78"/>
      <c r="EY667" s="80">
        <f t="shared" si="1108"/>
        <v>30</v>
      </c>
      <c r="EZ667" s="80">
        <f t="shared" si="1109"/>
        <v>12</v>
      </c>
      <c r="FA667" s="80">
        <f t="shared" si="1110"/>
        <v>9</v>
      </c>
      <c r="FB667" s="80">
        <f t="shared" si="1111"/>
        <v>9</v>
      </c>
      <c r="FC667" s="80">
        <f t="shared" si="1112"/>
        <v>66</v>
      </c>
      <c r="FD667" s="80">
        <f t="shared" si="1113"/>
        <v>61</v>
      </c>
      <c r="FE667" s="80">
        <f t="shared" si="1114"/>
        <v>33</v>
      </c>
      <c r="FF667" s="80">
        <f t="shared" si="1115"/>
        <v>1.0819672131147542</v>
      </c>
      <c r="FH667" s="54">
        <f t="shared" si="1123"/>
        <v>0</v>
      </c>
      <c r="FI667" s="54">
        <f t="shared" si="1124"/>
        <v>0</v>
      </c>
      <c r="FJ667" s="54">
        <f t="shared" si="1116"/>
        <v>0</v>
      </c>
      <c r="FK667" s="54">
        <f t="shared" si="1116"/>
        <v>0</v>
      </c>
      <c r="FL667" s="54">
        <f t="shared" si="1116"/>
        <v>0</v>
      </c>
      <c r="FM667" s="54">
        <f t="shared" si="1116"/>
        <v>0</v>
      </c>
      <c r="FN667" s="54">
        <f t="shared" si="1116"/>
        <v>0</v>
      </c>
      <c r="FO667" s="54">
        <f t="shared" si="1116"/>
        <v>0</v>
      </c>
      <c r="FQ667" s="54" t="str">
        <f t="shared" si="1096"/>
        <v/>
      </c>
      <c r="FR667" s="54" t="str">
        <f t="shared" si="1117"/>
        <v/>
      </c>
      <c r="FS667" s="54" t="str">
        <f t="shared" si="1068"/>
        <v/>
      </c>
      <c r="FT667" s="54" t="str">
        <f t="shared" si="1068"/>
        <v/>
      </c>
      <c r="FU667" s="54" t="str">
        <f t="shared" si="1068"/>
        <v/>
      </c>
      <c r="FV667" s="54" t="str">
        <f t="shared" si="1068"/>
        <v/>
      </c>
      <c r="FW667" s="54" t="str">
        <f t="shared" si="1068"/>
        <v/>
      </c>
      <c r="FX667" s="54" t="str">
        <f t="shared" si="1068"/>
        <v/>
      </c>
      <c r="FZ667" s="58"/>
      <c r="GA667" s="59"/>
      <c r="GB667" s="60"/>
      <c r="GC667" s="58"/>
      <c r="GD667" s="59"/>
      <c r="GE667" s="61"/>
      <c r="GF667" s="58"/>
      <c r="GG667" s="61"/>
      <c r="GH667" s="61"/>
    </row>
    <row r="668" spans="1:203" s="54" customFormat="1" ht="12.6" thickBot="1" x14ac:dyDescent="0.3">
      <c r="A668" s="54">
        <v>16</v>
      </c>
      <c r="B668" s="54" t="s">
        <v>1506</v>
      </c>
      <c r="C668" s="56">
        <v>30</v>
      </c>
      <c r="D668" s="56">
        <v>3</v>
      </c>
      <c r="E668" s="56">
        <v>3</v>
      </c>
      <c r="F668" s="56">
        <v>24</v>
      </c>
      <c r="G668" s="56">
        <v>31</v>
      </c>
      <c r="H668" s="56">
        <v>89</v>
      </c>
      <c r="I668" s="57">
        <v>9</v>
      </c>
      <c r="J668" s="69">
        <f t="shared" si="1097"/>
        <v>0.34831460674157305</v>
      </c>
      <c r="L668" s="101" t="s">
        <v>1506</v>
      </c>
      <c r="M668" s="257" t="s">
        <v>124</v>
      </c>
      <c r="N668" s="102" t="s">
        <v>304</v>
      </c>
      <c r="O668" s="102" t="s">
        <v>62</v>
      </c>
      <c r="P668" s="102" t="s">
        <v>85</v>
      </c>
      <c r="Q668" s="102" t="s">
        <v>175</v>
      </c>
      <c r="R668" s="102" t="s">
        <v>89</v>
      </c>
      <c r="S668" s="102" t="s">
        <v>74</v>
      </c>
      <c r="T668" s="103" t="s">
        <v>206</v>
      </c>
      <c r="U668" s="102" t="s">
        <v>206</v>
      </c>
      <c r="V668" s="102" t="s">
        <v>85</v>
      </c>
      <c r="W668" s="102" t="s">
        <v>219</v>
      </c>
      <c r="X668" s="102" t="s">
        <v>103</v>
      </c>
      <c r="Y668" s="102" t="s">
        <v>103</v>
      </c>
      <c r="Z668" s="102" t="s">
        <v>86</v>
      </c>
      <c r="AA668" s="102" t="s">
        <v>76</v>
      </c>
      <c r="AB668" s="104"/>
      <c r="AL668" s="101" t="s">
        <v>1506</v>
      </c>
      <c r="AM668" s="257" t="s">
        <v>447</v>
      </c>
      <c r="AN668" s="102" t="s">
        <v>78</v>
      </c>
      <c r="AO668" s="102" t="s">
        <v>69</v>
      </c>
      <c r="AP668" s="102" t="s">
        <v>482</v>
      </c>
      <c r="AQ668" s="102" t="s">
        <v>731</v>
      </c>
      <c r="AR668" s="102" t="s">
        <v>114</v>
      </c>
      <c r="AS668" s="102" t="s">
        <v>262</v>
      </c>
      <c r="AT668" s="103" t="s">
        <v>91</v>
      </c>
      <c r="AU668" s="102" t="s">
        <v>1095</v>
      </c>
      <c r="AV668" s="102" t="s">
        <v>81</v>
      </c>
      <c r="AW668" s="102" t="s">
        <v>104</v>
      </c>
      <c r="AX668" s="102" t="s">
        <v>119</v>
      </c>
      <c r="AY668" s="102" t="s">
        <v>70</v>
      </c>
      <c r="AZ668" s="102" t="s">
        <v>65</v>
      </c>
      <c r="BA668" s="102" t="s">
        <v>106</v>
      </c>
      <c r="BB668" s="435"/>
      <c r="BL668" s="107">
        <f t="shared" si="1118"/>
        <v>0</v>
      </c>
      <c r="BM668" s="108">
        <f t="shared" si="1118"/>
        <v>4</v>
      </c>
      <c r="BN668" s="108">
        <f t="shared" si="1118"/>
        <v>1</v>
      </c>
      <c r="BO668" s="108">
        <f t="shared" si="1118"/>
        <v>0</v>
      </c>
      <c r="BP668" s="108">
        <f t="shared" si="1118"/>
        <v>2</v>
      </c>
      <c r="BQ668" s="108">
        <f t="shared" si="1118"/>
        <v>3</v>
      </c>
      <c r="BR668" s="108">
        <f t="shared" si="1118"/>
        <v>1</v>
      </c>
      <c r="BS668" s="108">
        <f t="shared" si="1118"/>
        <v>1</v>
      </c>
      <c r="BT668" s="108">
        <f t="shared" si="1118"/>
        <v>1</v>
      </c>
      <c r="BU668" s="108">
        <f t="shared" si="1118"/>
        <v>0</v>
      </c>
      <c r="BV668" s="108">
        <f>(IF(W668="","",(IF(MID(W668,2,1)="-",LEFT(W668,1),LEFT(W668,2)))+0))</f>
        <v>0</v>
      </c>
      <c r="BW668" s="108">
        <f>(IF(X668="","",(IF(MID(X668,2,1)="-",LEFT(X668,1),LEFT(X668,2)))+0))</f>
        <v>1</v>
      </c>
      <c r="BX668" s="108">
        <f>(IF(Y668="","",(IF(MID(Y668,2,1)="-",LEFT(Y668,1),LEFT(Y668,2)))+0))</f>
        <v>1</v>
      </c>
      <c r="BY668" s="108">
        <f>(IF(Z668="","",(IF(MID(Z668,2,1)="-",LEFT(Z668,1),LEFT(Z668,2)))+0))</f>
        <v>0</v>
      </c>
      <c r="BZ668" s="108">
        <f>(IF(AA668="","",(IF(MID(AA668,2,1)="-",LEFT(AA668,1),LEFT(AA668,2)))+0))</f>
        <v>0</v>
      </c>
      <c r="CA668" s="109"/>
      <c r="CB668" s="77"/>
      <c r="CC668" s="77"/>
      <c r="CD668" s="77"/>
      <c r="CE668" s="77"/>
      <c r="CF668" s="77"/>
      <c r="CG668" s="77"/>
      <c r="CH668" s="77"/>
      <c r="CI668" s="77"/>
      <c r="CJ668" s="78"/>
      <c r="CK668" s="107">
        <f t="shared" si="1119"/>
        <v>0</v>
      </c>
      <c r="CL668" s="108">
        <f t="shared" si="1119"/>
        <v>2</v>
      </c>
      <c r="CM668" s="108">
        <f t="shared" si="1119"/>
        <v>1</v>
      </c>
      <c r="CN668" s="108">
        <f t="shared" si="1119"/>
        <v>4</v>
      </c>
      <c r="CO668" s="108">
        <f t="shared" si="1119"/>
        <v>5</v>
      </c>
      <c r="CP668" s="108">
        <f t="shared" si="1119"/>
        <v>0</v>
      </c>
      <c r="CQ668" s="108">
        <f t="shared" si="1119"/>
        <v>2</v>
      </c>
      <c r="CR668" s="108">
        <f t="shared" si="1119"/>
        <v>4</v>
      </c>
      <c r="CS668" s="108">
        <f t="shared" si="1119"/>
        <v>4</v>
      </c>
      <c r="CT668" s="108">
        <f t="shared" si="1119"/>
        <v>4</v>
      </c>
      <c r="CU668" s="108">
        <f>(IF(W668="","",IF(RIGHT(W668,2)="10",RIGHT(W668,2),RIGHT(W668,1))+0))</f>
        <v>6</v>
      </c>
      <c r="CV668" s="108">
        <f>(IF(X668="","",IF(RIGHT(X668,2)="10",RIGHT(X668,2),RIGHT(X668,1))+0))</f>
        <v>3</v>
      </c>
      <c r="CW668" s="108">
        <f>(IF(Y668="","",IF(RIGHT(Y668,2)="10",RIGHT(Y668,2),RIGHT(Y668,1))+0))</f>
        <v>3</v>
      </c>
      <c r="CX668" s="108">
        <f>(IF(Z668="","",IF(RIGHT(Z668,2)="10",RIGHT(Z668,2),RIGHT(Z668,1))+0))</f>
        <v>3</v>
      </c>
      <c r="CY668" s="108">
        <f>(IF(AA668="","",IF(RIGHT(AA668,2)="10",RIGHT(AA668,2),RIGHT(AA668,1))+0))</f>
        <v>2</v>
      </c>
      <c r="CZ668" s="109"/>
      <c r="DA668" s="77"/>
      <c r="DB668" s="77"/>
      <c r="DC668" s="77"/>
      <c r="DD668" s="77"/>
      <c r="DE668" s="77"/>
      <c r="DF668" s="77"/>
      <c r="DG668" s="77"/>
      <c r="DH668" s="77"/>
      <c r="DJ668" s="107" t="str">
        <f t="shared" si="1120"/>
        <v>D</v>
      </c>
      <c r="DK668" s="108" t="str">
        <f t="shared" si="1120"/>
        <v>H</v>
      </c>
      <c r="DL668" s="108" t="str">
        <f t="shared" si="1120"/>
        <v>D</v>
      </c>
      <c r="DM668" s="108" t="str">
        <f t="shared" si="1120"/>
        <v>A</v>
      </c>
      <c r="DN668" s="108" t="str">
        <f t="shared" si="1120"/>
        <v>A</v>
      </c>
      <c r="DO668" s="108" t="str">
        <f t="shared" si="1120"/>
        <v>H</v>
      </c>
      <c r="DP668" s="108" t="str">
        <f t="shared" si="1120"/>
        <v>A</v>
      </c>
      <c r="DQ668" s="108" t="str">
        <f t="shared" si="1120"/>
        <v>A</v>
      </c>
      <c r="DR668" s="108" t="str">
        <f t="shared" si="1120"/>
        <v>A</v>
      </c>
      <c r="DS668" s="108" t="str">
        <f t="shared" si="1120"/>
        <v>A</v>
      </c>
      <c r="DT668" s="108" t="str">
        <f>(IF(W668="","",IF(BV668&gt;CU668,"H",IF(BV668&lt;CU668,"A","D"))))</f>
        <v>A</v>
      </c>
      <c r="DU668" s="108" t="str">
        <f>(IF(X668="","",IF(BW668&gt;CV668,"H",IF(BW668&lt;CV668,"A","D"))))</f>
        <v>A</v>
      </c>
      <c r="DV668" s="108" t="str">
        <f>(IF(Y668="","",IF(BX668&gt;CW668,"H",IF(BX668&lt;CW668,"A","D"))))</f>
        <v>A</v>
      </c>
      <c r="DW668" s="108" t="str">
        <f>(IF(Z668="","",IF(BY668&gt;CX668,"H",IF(BY668&lt;CX668,"A","D"))))</f>
        <v>A</v>
      </c>
      <c r="DX668" s="108" t="str">
        <f>(IF(AA668="","",IF(BZ668&gt;CY668,"H",IF(BZ668&lt;CY668,"A","D"))))</f>
        <v>A</v>
      </c>
      <c r="DY668" s="109"/>
      <c r="DZ668" s="56"/>
      <c r="EA668" s="56"/>
      <c r="EB668" s="56"/>
      <c r="EC668" s="56"/>
      <c r="ED668" s="56"/>
      <c r="EE668" s="56"/>
      <c r="EF668" s="56"/>
      <c r="EG668" s="56"/>
      <c r="EI668" s="53" t="str">
        <f t="shared" si="1101"/>
        <v>Wingate</v>
      </c>
      <c r="EJ668" s="79">
        <f t="shared" si="1121"/>
        <v>30</v>
      </c>
      <c r="EK668" s="80">
        <f t="shared" si="1102"/>
        <v>2</v>
      </c>
      <c r="EL668" s="80">
        <f t="shared" si="1103"/>
        <v>2</v>
      </c>
      <c r="EM668" s="80">
        <f t="shared" si="1104"/>
        <v>11</v>
      </c>
      <c r="EN668" s="80">
        <f>COUNTIF(DY$653:DY$668,"A")</f>
        <v>1</v>
      </c>
      <c r="EO668" s="80">
        <f>COUNTIF(DY$653:DY$668,"D")</f>
        <v>1</v>
      </c>
      <c r="EP668" s="80">
        <f>COUNTIF(DY$653:DY$668,"H")</f>
        <v>13</v>
      </c>
      <c r="EQ668" s="79">
        <f t="shared" si="1122"/>
        <v>3</v>
      </c>
      <c r="ER668" s="79">
        <f t="shared" si="1105"/>
        <v>3</v>
      </c>
      <c r="ES668" s="79">
        <f t="shared" si="1105"/>
        <v>24</v>
      </c>
      <c r="ET668" s="81">
        <f>SUM($BL668:$CI668)+SUM(CZ$653:CZ$668)</f>
        <v>31</v>
      </c>
      <c r="EU668" s="81">
        <f>SUM($CK668:$DH668)+SUM(CA$653:CA$668)</f>
        <v>89</v>
      </c>
      <c r="EV668" s="79">
        <f t="shared" si="1106"/>
        <v>9</v>
      </c>
      <c r="EW668" s="136">
        <f t="shared" si="1107"/>
        <v>0.34831460674157305</v>
      </c>
      <c r="EX668" s="78"/>
      <c r="EY668" s="80">
        <f t="shared" si="1108"/>
        <v>30</v>
      </c>
      <c r="EZ668" s="80">
        <f t="shared" si="1109"/>
        <v>3</v>
      </c>
      <c r="FA668" s="80">
        <f t="shared" si="1110"/>
        <v>3</v>
      </c>
      <c r="FB668" s="80">
        <f t="shared" si="1111"/>
        <v>24</v>
      </c>
      <c r="FC668" s="80">
        <f t="shared" si="1112"/>
        <v>31</v>
      </c>
      <c r="FD668" s="80">
        <f t="shared" si="1113"/>
        <v>89</v>
      </c>
      <c r="FE668" s="80">
        <f t="shared" si="1114"/>
        <v>9</v>
      </c>
      <c r="FF668" s="80">
        <f t="shared" si="1115"/>
        <v>0.34831460674157305</v>
      </c>
      <c r="FH668" s="54">
        <f t="shared" si="1123"/>
        <v>0</v>
      </c>
      <c r="FI668" s="54">
        <f t="shared" si="1124"/>
        <v>0</v>
      </c>
      <c r="FJ668" s="54">
        <f t="shared" si="1116"/>
        <v>0</v>
      </c>
      <c r="FK668" s="54">
        <f t="shared" si="1116"/>
        <v>0</v>
      </c>
      <c r="FL668" s="54">
        <f t="shared" si="1116"/>
        <v>0</v>
      </c>
      <c r="FM668" s="54">
        <f t="shared" si="1116"/>
        <v>0</v>
      </c>
      <c r="FN668" s="54">
        <f t="shared" si="1116"/>
        <v>0</v>
      </c>
      <c r="FO668" s="54">
        <f t="shared" si="1116"/>
        <v>0</v>
      </c>
      <c r="FQ668" s="54" t="str">
        <f t="shared" si="1096"/>
        <v/>
      </c>
      <c r="FR668" s="54" t="str">
        <f t="shared" si="1117"/>
        <v/>
      </c>
      <c r="FS668" s="54" t="str">
        <f t="shared" si="1068"/>
        <v/>
      </c>
      <c r="FT668" s="54" t="str">
        <f t="shared" si="1068"/>
        <v/>
      </c>
      <c r="FU668" s="54" t="str">
        <f t="shared" si="1068"/>
        <v/>
      </c>
      <c r="FV668" s="54" t="str">
        <f t="shared" si="1068"/>
        <v/>
      </c>
      <c r="FW668" s="54" t="str">
        <f t="shared" si="1068"/>
        <v/>
      </c>
      <c r="FX668" s="54" t="str">
        <f t="shared" si="1068"/>
        <v/>
      </c>
      <c r="FZ668" s="58"/>
      <c r="GA668" s="59"/>
      <c r="GB668" s="60"/>
      <c r="GC668" s="58"/>
      <c r="GD668" s="59"/>
      <c r="GE668" s="61"/>
      <c r="GF668" s="58"/>
      <c r="GG668" s="61"/>
      <c r="GH668" s="61"/>
    </row>
    <row r="669" spans="1:203" s="54" customFormat="1" ht="12" x14ac:dyDescent="0.25">
      <c r="C669" s="56"/>
      <c r="D669" s="115">
        <f>SUM(D652:D668)</f>
        <v>203</v>
      </c>
      <c r="E669" s="115">
        <f>SUM(E652:E668)</f>
        <v>74</v>
      </c>
      <c r="F669" s="115">
        <f>SUM(F652:F668)</f>
        <v>203</v>
      </c>
      <c r="G669" s="115">
        <f>SUM(G652:G668)</f>
        <v>962</v>
      </c>
      <c r="H669" s="115">
        <f>SUM(H652:H668)</f>
        <v>962</v>
      </c>
      <c r="I669" s="57"/>
      <c r="J669" s="56"/>
      <c r="FQ669" s="54" t="str">
        <f t="shared" si="1096"/>
        <v/>
      </c>
      <c r="FR669" s="54" t="str">
        <f t="shared" si="1117"/>
        <v/>
      </c>
      <c r="FS669" s="54" t="str">
        <f t="shared" si="1068"/>
        <v/>
      </c>
      <c r="FT669" s="54" t="str">
        <f t="shared" si="1068"/>
        <v/>
      </c>
      <c r="FU669" s="54" t="str">
        <f t="shared" si="1068"/>
        <v/>
      </c>
      <c r="FV669" s="54" t="str">
        <f t="shared" si="1068"/>
        <v/>
      </c>
      <c r="FW669" s="54" t="str">
        <f t="shared" si="1068"/>
        <v/>
      </c>
      <c r="FX669" s="54" t="str">
        <f t="shared" si="1068"/>
        <v/>
      </c>
      <c r="FZ669" s="58"/>
      <c r="GA669" s="59"/>
      <c r="GB669" s="60"/>
      <c r="GC669" s="58"/>
      <c r="GD669" s="59"/>
      <c r="GE669" s="61"/>
      <c r="GF669" s="58"/>
      <c r="GG669" s="61"/>
      <c r="GH669" s="61"/>
    </row>
    <row r="670" spans="1:203" s="54" customFormat="1" ht="12.6" thickBot="1" x14ac:dyDescent="0.3">
      <c r="A670" s="53" t="s">
        <v>1507</v>
      </c>
      <c r="B670" s="53"/>
      <c r="C670" s="55" t="s">
        <v>1477</v>
      </c>
      <c r="D670" s="57"/>
      <c r="E670" s="57"/>
      <c r="F670" s="57"/>
      <c r="G670" s="57"/>
      <c r="H670" s="57"/>
      <c r="I670" s="57"/>
      <c r="J670" s="57"/>
      <c r="L670" s="436" t="s">
        <v>1508</v>
      </c>
      <c r="M670" s="436" t="s">
        <v>1509</v>
      </c>
      <c r="N670" s="436" t="s">
        <v>1510</v>
      </c>
      <c r="O670" s="436" t="s">
        <v>1510</v>
      </c>
      <c r="P670" s="436" t="s">
        <v>1509</v>
      </c>
      <c r="Q670" s="436" t="s">
        <v>1509</v>
      </c>
      <c r="R670" s="436" t="s">
        <v>1510</v>
      </c>
      <c r="S670" s="436" t="s">
        <v>1509</v>
      </c>
      <c r="T670" s="436" t="s">
        <v>1509</v>
      </c>
      <c r="U670" s="436" t="s">
        <v>1509</v>
      </c>
      <c r="V670" s="436" t="s">
        <v>1509</v>
      </c>
      <c r="W670" s="436" t="s">
        <v>1510</v>
      </c>
      <c r="X670" s="436" t="s">
        <v>1509</v>
      </c>
      <c r="Y670" s="436" t="s">
        <v>1510</v>
      </c>
      <c r="Z670" s="436" t="s">
        <v>1510</v>
      </c>
      <c r="AA670" s="436" t="s">
        <v>1510</v>
      </c>
      <c r="AB670" s="436" t="s">
        <v>1510</v>
      </c>
      <c r="FQ670" s="54" t="str">
        <f t="shared" si="1096"/>
        <v/>
      </c>
      <c r="FR670" s="54" t="str">
        <f t="shared" si="1117"/>
        <v/>
      </c>
      <c r="FS670" s="54" t="str">
        <f t="shared" si="1068"/>
        <v/>
      </c>
      <c r="FT670" s="54" t="str">
        <f t="shared" si="1068"/>
        <v/>
      </c>
      <c r="FU670" s="54" t="str">
        <f t="shared" si="1068"/>
        <v/>
      </c>
      <c r="FV670" s="54" t="str">
        <f t="shared" si="1068"/>
        <v/>
      </c>
      <c r="FW670" s="54" t="str">
        <f t="shared" si="1068"/>
        <v/>
      </c>
      <c r="FX670" s="54" t="str">
        <f t="shared" si="1068"/>
        <v/>
      </c>
      <c r="FZ670" s="58"/>
      <c r="GA670" s="59"/>
      <c r="GB670" s="60"/>
      <c r="GC670" s="58"/>
      <c r="GD670" s="59"/>
      <c r="GE670" s="61"/>
      <c r="GF670" s="58"/>
      <c r="GG670" s="61"/>
      <c r="GH670" s="61"/>
    </row>
    <row r="671" spans="1:203" s="53" customFormat="1" ht="12.6" thickBot="1" x14ac:dyDescent="0.3">
      <c r="A671" s="53" t="s">
        <v>33</v>
      </c>
      <c r="B671" s="53" t="s">
        <v>34</v>
      </c>
      <c r="C671" s="57" t="s">
        <v>35</v>
      </c>
      <c r="D671" s="57" t="s">
        <v>36</v>
      </c>
      <c r="E671" s="57" t="s">
        <v>37</v>
      </c>
      <c r="F671" s="57" t="s">
        <v>38</v>
      </c>
      <c r="G671" s="57" t="s">
        <v>39</v>
      </c>
      <c r="H671" s="57" t="s">
        <v>40</v>
      </c>
      <c r="I671" s="57" t="s">
        <v>41</v>
      </c>
      <c r="J671" s="57" t="s">
        <v>42</v>
      </c>
      <c r="L671" s="126"/>
      <c r="M671" s="63" t="s">
        <v>1478</v>
      </c>
      <c r="N671" s="63" t="s">
        <v>1479</v>
      </c>
      <c r="O671" s="63" t="s">
        <v>1511</v>
      </c>
      <c r="P671" s="63" t="s">
        <v>1118</v>
      </c>
      <c r="Q671" s="63" t="s">
        <v>1481</v>
      </c>
      <c r="R671" s="63" t="s">
        <v>1482</v>
      </c>
      <c r="S671" s="64" t="s">
        <v>1349</v>
      </c>
      <c r="T671" s="63" t="s">
        <v>1483</v>
      </c>
      <c r="U671" s="63" t="s">
        <v>352</v>
      </c>
      <c r="V671" s="63" t="s">
        <v>1484</v>
      </c>
      <c r="W671" s="63" t="s">
        <v>1485</v>
      </c>
      <c r="X671" s="63" t="s">
        <v>1028</v>
      </c>
      <c r="Y671" s="63" t="s">
        <v>1486</v>
      </c>
      <c r="Z671" s="63" t="s">
        <v>1487</v>
      </c>
      <c r="AA671" s="63" t="s">
        <v>1124</v>
      </c>
      <c r="AB671" s="65" t="s">
        <v>1488</v>
      </c>
      <c r="AD671" s="437" t="s">
        <v>1512</v>
      </c>
      <c r="AE671" s="437"/>
      <c r="AF671" s="437"/>
      <c r="AG671" s="437"/>
      <c r="AL671" s="126"/>
      <c r="AM671" s="63" t="s">
        <v>1478</v>
      </c>
      <c r="AN671" s="63" t="s">
        <v>1479</v>
      </c>
      <c r="AO671" s="63" t="s">
        <v>1511</v>
      </c>
      <c r="AP671" s="63" t="s">
        <v>1118</v>
      </c>
      <c r="AQ671" s="63" t="s">
        <v>1481</v>
      </c>
      <c r="AR671" s="63" t="s">
        <v>1482</v>
      </c>
      <c r="AS671" s="64" t="s">
        <v>1349</v>
      </c>
      <c r="AT671" s="63" t="s">
        <v>1483</v>
      </c>
      <c r="AU671" s="63" t="s">
        <v>352</v>
      </c>
      <c r="AV671" s="63" t="s">
        <v>1484</v>
      </c>
      <c r="AW671" s="63" t="s">
        <v>1485</v>
      </c>
      <c r="AX671" s="63" t="s">
        <v>1028</v>
      </c>
      <c r="AY671" s="63" t="s">
        <v>1486</v>
      </c>
      <c r="AZ671" s="63" t="s">
        <v>1487</v>
      </c>
      <c r="BA671" s="63" t="s">
        <v>1124</v>
      </c>
      <c r="BB671" s="65" t="s">
        <v>1488</v>
      </c>
      <c r="BL671" s="54"/>
      <c r="BM671" s="54"/>
      <c r="BN671" s="54"/>
      <c r="BO671" s="54"/>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54"/>
      <c r="DR671" s="54"/>
      <c r="DS671" s="54"/>
      <c r="DT671" s="54"/>
      <c r="DU671" s="54"/>
      <c r="DV671" s="54"/>
      <c r="DW671" s="54"/>
      <c r="DX671" s="54"/>
      <c r="DY671" s="54"/>
      <c r="DZ671" s="54"/>
      <c r="EA671" s="54"/>
      <c r="EB671" s="54"/>
      <c r="EC671" s="54"/>
      <c r="ED671" s="54"/>
      <c r="EE671" s="54"/>
      <c r="EF671" s="54"/>
      <c r="EG671" s="54"/>
      <c r="EH671" s="54"/>
      <c r="EI671" s="54"/>
      <c r="EJ671" s="56" t="s">
        <v>35</v>
      </c>
      <c r="EK671" s="56" t="s">
        <v>51</v>
      </c>
      <c r="EL671" s="56" t="s">
        <v>52</v>
      </c>
      <c r="EM671" s="56" t="s">
        <v>53</v>
      </c>
      <c r="EN671" s="56" t="s">
        <v>54</v>
      </c>
      <c r="EO671" s="56" t="s">
        <v>55</v>
      </c>
      <c r="EP671" s="56" t="s">
        <v>56</v>
      </c>
      <c r="EQ671" s="56" t="s">
        <v>36</v>
      </c>
      <c r="ER671" s="56" t="s">
        <v>37</v>
      </c>
      <c r="ES671" s="56" t="s">
        <v>38</v>
      </c>
      <c r="ET671" s="56" t="s">
        <v>39</v>
      </c>
      <c r="EU671" s="56" t="s">
        <v>40</v>
      </c>
      <c r="EV671" s="56" t="s">
        <v>41</v>
      </c>
      <c r="EW671" s="56" t="s">
        <v>42</v>
      </c>
      <c r="EX671" s="56"/>
      <c r="EY671" s="56" t="s">
        <v>35</v>
      </c>
      <c r="EZ671" s="56" t="s">
        <v>36</v>
      </c>
      <c r="FA671" s="56" t="s">
        <v>37</v>
      </c>
      <c r="FB671" s="56" t="s">
        <v>38</v>
      </c>
      <c r="FC671" s="56" t="s">
        <v>39</v>
      </c>
      <c r="FD671" s="56" t="s">
        <v>40</v>
      </c>
      <c r="FE671" s="56" t="s">
        <v>41</v>
      </c>
      <c r="FF671" s="56" t="s">
        <v>42</v>
      </c>
      <c r="FG671" s="54"/>
      <c r="FH671" s="54"/>
      <c r="FI671" s="54"/>
      <c r="FJ671" s="54"/>
      <c r="FK671" s="54"/>
      <c r="FL671" s="54"/>
      <c r="FM671" s="54"/>
      <c r="FN671" s="54"/>
      <c r="FO671" s="54"/>
      <c r="FQ671" s="54"/>
      <c r="FR671" s="56" t="s">
        <v>35</v>
      </c>
      <c r="FS671" s="56" t="s">
        <v>36</v>
      </c>
      <c r="FT671" s="56" t="s">
        <v>37</v>
      </c>
      <c r="FU671" s="56" t="s">
        <v>38</v>
      </c>
      <c r="FV671" s="56" t="s">
        <v>39</v>
      </c>
      <c r="FW671" s="56" t="s">
        <v>40</v>
      </c>
      <c r="FX671" s="56" t="s">
        <v>41</v>
      </c>
      <c r="FY671" s="54"/>
      <c r="FZ671" s="60"/>
      <c r="GA671" s="59"/>
      <c r="GB671" s="60"/>
      <c r="GC671" s="58"/>
      <c r="GD671" s="59"/>
      <c r="GE671" s="61"/>
      <c r="GF671" s="58"/>
      <c r="GG671" s="61"/>
      <c r="GH671" s="61"/>
      <c r="GI671" s="54"/>
      <c r="GJ671" s="407"/>
      <c r="GK671" s="407"/>
      <c r="GQ671" s="54"/>
      <c r="GR671" s="54"/>
      <c r="GS671" s="54"/>
      <c r="GU671" s="54"/>
    </row>
    <row r="672" spans="1:203" s="53" customFormat="1" ht="12" x14ac:dyDescent="0.25">
      <c r="A672" s="54">
        <v>1</v>
      </c>
      <c r="B672" s="54" t="s">
        <v>1487</v>
      </c>
      <c r="C672" s="56">
        <v>22</v>
      </c>
      <c r="D672" s="56">
        <v>17</v>
      </c>
      <c r="E672" s="56">
        <v>4</v>
      </c>
      <c r="F672" s="56">
        <v>1</v>
      </c>
      <c r="G672" s="56">
        <v>59</v>
      </c>
      <c r="H672" s="56">
        <v>16</v>
      </c>
      <c r="I672" s="57">
        <v>38</v>
      </c>
      <c r="J672" s="69">
        <f t="shared" ref="J672:J687" si="1125">G672/H672</f>
        <v>3.6875</v>
      </c>
      <c r="K672" s="438">
        <v>8</v>
      </c>
      <c r="L672" s="66" t="s">
        <v>1489</v>
      </c>
      <c r="M672" s="71"/>
      <c r="N672" s="439"/>
      <c r="O672" s="63" t="s">
        <v>76</v>
      </c>
      <c r="P672" s="63" t="s">
        <v>150</v>
      </c>
      <c r="Q672" s="63" t="s">
        <v>89</v>
      </c>
      <c r="R672" s="63" t="s">
        <v>148</v>
      </c>
      <c r="S672" s="64" t="s">
        <v>77</v>
      </c>
      <c r="T672" s="63" t="s">
        <v>148</v>
      </c>
      <c r="U672" s="63" t="s">
        <v>60</v>
      </c>
      <c r="V672" s="63" t="s">
        <v>103</v>
      </c>
      <c r="W672" s="439"/>
      <c r="X672" s="63" t="s">
        <v>87</v>
      </c>
      <c r="Y672" s="439"/>
      <c r="Z672" s="131" t="s">
        <v>206</v>
      </c>
      <c r="AA672" s="439"/>
      <c r="AB672" s="65" t="s">
        <v>89</v>
      </c>
      <c r="AD672" s="327" t="s">
        <v>1513</v>
      </c>
      <c r="AE672" s="60" t="s">
        <v>1514</v>
      </c>
      <c r="AF672" s="60" t="s">
        <v>1515</v>
      </c>
      <c r="AG672" s="60" t="s">
        <v>1124</v>
      </c>
      <c r="AH672" s="59"/>
      <c r="AI672" s="59"/>
      <c r="AL672" s="66" t="s">
        <v>1489</v>
      </c>
      <c r="AM672" s="71"/>
      <c r="AN672" s="439"/>
      <c r="AO672" s="63" t="s">
        <v>493</v>
      </c>
      <c r="AP672" s="63" t="s">
        <v>517</v>
      </c>
      <c r="AQ672" s="63" t="s">
        <v>508</v>
      </c>
      <c r="AR672" s="63" t="s">
        <v>507</v>
      </c>
      <c r="AS672" s="64" t="s">
        <v>479</v>
      </c>
      <c r="AT672" s="63" t="s">
        <v>534</v>
      </c>
      <c r="AU672" s="63" t="s">
        <v>748</v>
      </c>
      <c r="AV672" s="63" t="s">
        <v>753</v>
      </c>
      <c r="AW672" s="439"/>
      <c r="AX672" s="63" t="s">
        <v>506</v>
      </c>
      <c r="AY672" s="439"/>
      <c r="AZ672" s="63" t="s">
        <v>433</v>
      </c>
      <c r="BA672" s="439"/>
      <c r="BB672" s="65" t="s">
        <v>524</v>
      </c>
      <c r="BC672" s="54"/>
      <c r="BE672" s="59"/>
      <c r="BF672" s="59"/>
      <c r="BG672" s="59"/>
      <c r="BH672" s="59"/>
      <c r="BI672" s="59"/>
      <c r="BL672" s="74"/>
      <c r="BM672" s="75" t="str">
        <f t="shared" ref="BM672:CA681" si="1126">(IF(N672="","",(IF(MID(N672,2,1)="-",LEFT(N672,1),LEFT(N672,2)))+0))</f>
        <v/>
      </c>
      <c r="BN672" s="75">
        <f t="shared" si="1126"/>
        <v>0</v>
      </c>
      <c r="BO672" s="75">
        <f t="shared" si="1126"/>
        <v>3</v>
      </c>
      <c r="BP672" s="75">
        <f t="shared" si="1126"/>
        <v>3</v>
      </c>
      <c r="BQ672" s="75">
        <f t="shared" si="1126"/>
        <v>0</v>
      </c>
      <c r="BR672" s="75">
        <f t="shared" si="1126"/>
        <v>2</v>
      </c>
      <c r="BS672" s="75">
        <f t="shared" si="1126"/>
        <v>0</v>
      </c>
      <c r="BT672" s="75">
        <f t="shared" si="1126"/>
        <v>4</v>
      </c>
      <c r="BU672" s="75">
        <f t="shared" si="1126"/>
        <v>1</v>
      </c>
      <c r="BV672" s="75" t="str">
        <f t="shared" si="1126"/>
        <v/>
      </c>
      <c r="BW672" s="75">
        <f t="shared" si="1126"/>
        <v>3</v>
      </c>
      <c r="BX672" s="75" t="str">
        <f t="shared" si="1126"/>
        <v/>
      </c>
      <c r="BY672" s="75">
        <f t="shared" si="1126"/>
        <v>1</v>
      </c>
      <c r="BZ672" s="75" t="str">
        <f t="shared" si="1126"/>
        <v/>
      </c>
      <c r="CA672" s="76">
        <f t="shared" si="1126"/>
        <v>3</v>
      </c>
      <c r="CB672" s="77"/>
      <c r="CC672" s="77"/>
      <c r="CD672" s="77"/>
      <c r="CE672" s="77"/>
      <c r="CF672" s="77"/>
      <c r="CG672" s="77"/>
      <c r="CH672" s="77"/>
      <c r="CI672" s="77"/>
      <c r="CJ672" s="78"/>
      <c r="CK672" s="74"/>
      <c r="CL672" s="75" t="str">
        <f t="shared" ref="CL672:CZ681" si="1127">(IF(N672="","",IF(RIGHT(N672,2)="10",RIGHT(N672,2),RIGHT(N672,1))+0))</f>
        <v/>
      </c>
      <c r="CM672" s="75">
        <f t="shared" si="1127"/>
        <v>2</v>
      </c>
      <c r="CN672" s="75">
        <f t="shared" si="1127"/>
        <v>1</v>
      </c>
      <c r="CO672" s="75">
        <f t="shared" si="1127"/>
        <v>0</v>
      </c>
      <c r="CP672" s="75">
        <f t="shared" si="1127"/>
        <v>1</v>
      </c>
      <c r="CQ672" s="75">
        <f t="shared" si="1127"/>
        <v>1</v>
      </c>
      <c r="CR672" s="75">
        <f t="shared" si="1127"/>
        <v>1</v>
      </c>
      <c r="CS672" s="75">
        <f t="shared" si="1127"/>
        <v>1</v>
      </c>
      <c r="CT672" s="75">
        <f t="shared" si="1127"/>
        <v>3</v>
      </c>
      <c r="CU672" s="75" t="str">
        <f t="shared" si="1127"/>
        <v/>
      </c>
      <c r="CV672" s="75">
        <f t="shared" si="1127"/>
        <v>3</v>
      </c>
      <c r="CW672" s="75" t="str">
        <f t="shared" si="1127"/>
        <v/>
      </c>
      <c r="CX672" s="75">
        <f t="shared" si="1127"/>
        <v>4</v>
      </c>
      <c r="CY672" s="75" t="str">
        <f t="shared" si="1127"/>
        <v/>
      </c>
      <c r="CZ672" s="76">
        <f t="shared" si="1127"/>
        <v>0</v>
      </c>
      <c r="DA672" s="77"/>
      <c r="DB672" s="77"/>
      <c r="DC672" s="77"/>
      <c r="DD672" s="77"/>
      <c r="DE672" s="77"/>
      <c r="DF672" s="77"/>
      <c r="DG672" s="77"/>
      <c r="DH672" s="77"/>
      <c r="DI672" s="54"/>
      <c r="DJ672" s="74"/>
      <c r="DK672" s="75" t="str">
        <f t="shared" ref="DK672:DY681" si="1128">(IF(N672="","",IF(BM672&gt;CL672,"H",IF(BM672&lt;CL672,"A","D"))))</f>
        <v/>
      </c>
      <c r="DL672" s="75" t="str">
        <f t="shared" si="1128"/>
        <v>A</v>
      </c>
      <c r="DM672" s="75" t="str">
        <f t="shared" si="1128"/>
        <v>H</v>
      </c>
      <c r="DN672" s="75" t="str">
        <f t="shared" si="1128"/>
        <v>H</v>
      </c>
      <c r="DO672" s="75" t="str">
        <f t="shared" si="1128"/>
        <v>A</v>
      </c>
      <c r="DP672" s="75" t="str">
        <f t="shared" si="1128"/>
        <v>H</v>
      </c>
      <c r="DQ672" s="75" t="str">
        <f t="shared" si="1128"/>
        <v>A</v>
      </c>
      <c r="DR672" s="75" t="str">
        <f t="shared" si="1128"/>
        <v>H</v>
      </c>
      <c r="DS672" s="75" t="str">
        <f t="shared" si="1128"/>
        <v>A</v>
      </c>
      <c r="DT672" s="75" t="str">
        <f t="shared" si="1128"/>
        <v/>
      </c>
      <c r="DU672" s="75" t="str">
        <f t="shared" si="1128"/>
        <v>D</v>
      </c>
      <c r="DV672" s="75" t="str">
        <f t="shared" si="1128"/>
        <v/>
      </c>
      <c r="DW672" s="75" t="str">
        <f t="shared" si="1128"/>
        <v>A</v>
      </c>
      <c r="DX672" s="75" t="str">
        <f t="shared" si="1128"/>
        <v/>
      </c>
      <c r="DY672" s="76" t="str">
        <f t="shared" si="1128"/>
        <v>H</v>
      </c>
      <c r="DZ672" s="56"/>
      <c r="EA672" s="56"/>
      <c r="EB672" s="56"/>
      <c r="EC672" s="56"/>
      <c r="ED672" s="56"/>
      <c r="EE672" s="56"/>
      <c r="EF672" s="56"/>
      <c r="EG672" s="56"/>
      <c r="EH672" s="54"/>
      <c r="EI672" s="53" t="str">
        <f t="shared" ref="EI672:EI687" si="1129">L672</f>
        <v>Aveley</v>
      </c>
      <c r="EJ672" s="79">
        <f>SUM(EQ672:ES672)</f>
        <v>22</v>
      </c>
      <c r="EK672" s="80">
        <f t="shared" ref="EK672:EK687" si="1130">COUNTIF($DJ672:$EG672,"H")</f>
        <v>5</v>
      </c>
      <c r="EL672" s="80">
        <f t="shared" ref="EL672:EL687" si="1131">COUNTIF($DJ672:$EG672,"D")</f>
        <v>1</v>
      </c>
      <c r="EM672" s="80">
        <f t="shared" ref="EM672:EM687" si="1132">COUNTIF($DJ672:$EG672,"A")</f>
        <v>5</v>
      </c>
      <c r="EN672" s="80">
        <f>COUNTIF(DJ$672:DJ$687,"A")</f>
        <v>3</v>
      </c>
      <c r="EO672" s="80">
        <f>COUNTIF(DJ$672:DJ$687,"D")</f>
        <v>3</v>
      </c>
      <c r="EP672" s="80">
        <f>COUNTIF(DJ$672:DJ$687,"H")</f>
        <v>5</v>
      </c>
      <c r="EQ672" s="79">
        <f>EK672+EN672</f>
        <v>8</v>
      </c>
      <c r="ER672" s="79">
        <f t="shared" ref="ER672:ES687" si="1133">EL672+EO672</f>
        <v>4</v>
      </c>
      <c r="ES672" s="79">
        <f t="shared" si="1133"/>
        <v>10</v>
      </c>
      <c r="ET672" s="81">
        <f>SUM($BL672:$CI672)+SUM(CK$672:CK$687)</f>
        <v>43</v>
      </c>
      <c r="EU672" s="81">
        <f>SUM($CK672:$DH672)+SUM(BL$672:BL$687)</f>
        <v>42</v>
      </c>
      <c r="EV672" s="79">
        <f t="shared" ref="EV672:EV687" si="1134">(EQ672*2)+ER672</f>
        <v>20</v>
      </c>
      <c r="EW672" s="136">
        <f t="shared" ref="EW672:EW687" si="1135">IF(ET672&gt;0,IF(EU672&gt;0,ET672/EU672,0),0)</f>
        <v>1.0238095238095237</v>
      </c>
      <c r="EX672" s="78"/>
      <c r="EY672" s="80">
        <f t="shared" ref="EY672:EY687" si="1136">VLOOKUP($EI672,$B$672:$J$687,2,0)</f>
        <v>22</v>
      </c>
      <c r="EZ672" s="80">
        <f t="shared" ref="EZ672:EZ687" si="1137">VLOOKUP($EI672,$B$672:$J$687,3,0)</f>
        <v>8</v>
      </c>
      <c r="FA672" s="80">
        <f t="shared" ref="FA672:FA687" si="1138">VLOOKUP($EI672,$B$672:$J$687,4,0)</f>
        <v>4</v>
      </c>
      <c r="FB672" s="80">
        <f t="shared" ref="FB672:FB687" si="1139">VLOOKUP($EI672,$B$672:$J$687,5,0)</f>
        <v>10</v>
      </c>
      <c r="FC672" s="80">
        <f t="shared" ref="FC672:FC687" si="1140">VLOOKUP($EI672,$B$672:$J$687,6,0)</f>
        <v>43</v>
      </c>
      <c r="FD672" s="80">
        <f t="shared" ref="FD672:FD687" si="1141">VLOOKUP($EI672,$B$672:$J$687,7,0)</f>
        <v>42</v>
      </c>
      <c r="FE672" s="80">
        <f t="shared" ref="FE672:FE687" si="1142">VLOOKUP($EI672,$B$672:$J$687,8,0)</f>
        <v>20</v>
      </c>
      <c r="FF672" s="80">
        <f t="shared" ref="FF672:FF687" si="1143">VLOOKUP($EI672,$B$672:$J$687,9,0)</f>
        <v>1.0238095238095237</v>
      </c>
      <c r="FG672" s="54"/>
      <c r="FH672" s="54">
        <f>IF(EJ672=EY672,0,1)</f>
        <v>0</v>
      </c>
      <c r="FI672" s="54">
        <f>IF(EQ672=EZ672,0,1)</f>
        <v>0</v>
      </c>
      <c r="FJ672" s="54">
        <f t="shared" ref="FJ672:FO687" si="1144">IF(ER672=FA672,0,1)</f>
        <v>0</v>
      </c>
      <c r="FK672" s="54">
        <f t="shared" si="1144"/>
        <v>0</v>
      </c>
      <c r="FL672" s="54">
        <f t="shared" si="1144"/>
        <v>0</v>
      </c>
      <c r="FM672" s="54">
        <f t="shared" si="1144"/>
        <v>0</v>
      </c>
      <c r="FN672" s="54">
        <f t="shared" si="1144"/>
        <v>0</v>
      </c>
      <c r="FO672" s="54">
        <f t="shared" si="1144"/>
        <v>0</v>
      </c>
      <c r="FQ672" s="54" t="str">
        <f t="shared" si="1096"/>
        <v/>
      </c>
      <c r="FR672" s="54" t="str">
        <f t="shared" si="1117"/>
        <v/>
      </c>
      <c r="FS672" s="54" t="str">
        <f t="shared" si="1068"/>
        <v/>
      </c>
      <c r="FT672" s="54" t="str">
        <f t="shared" si="1068"/>
        <v/>
      </c>
      <c r="FU672" s="54" t="str">
        <f t="shared" si="1068"/>
        <v/>
      </c>
      <c r="FV672" s="54" t="str">
        <f t="shared" si="1068"/>
        <v/>
      </c>
      <c r="FW672" s="54" t="str">
        <f t="shared" si="1068"/>
        <v/>
      </c>
      <c r="FX672" s="54" t="str">
        <f t="shared" si="1068"/>
        <v/>
      </c>
      <c r="FY672" s="54" t="s">
        <v>71</v>
      </c>
      <c r="FZ672" s="60"/>
      <c r="GA672" s="59"/>
      <c r="GB672" s="60"/>
      <c r="GC672" s="58"/>
      <c r="GD672" s="59"/>
      <c r="GE672" s="61"/>
      <c r="GF672" s="58"/>
      <c r="GG672" s="61"/>
      <c r="GH672" s="61"/>
      <c r="GJ672" s="54"/>
      <c r="GK672" s="346">
        <v>43409</v>
      </c>
      <c r="GL672" s="346">
        <v>43423</v>
      </c>
      <c r="GM672" s="346">
        <v>43444</v>
      </c>
      <c r="GN672" s="346">
        <v>43114</v>
      </c>
      <c r="GO672" s="346">
        <v>43128</v>
      </c>
      <c r="GP672" s="346">
        <v>43142</v>
      </c>
      <c r="GQ672" s="346">
        <v>43149</v>
      </c>
      <c r="GR672" s="346">
        <v>43198</v>
      </c>
      <c r="GS672" s="346">
        <v>43205</v>
      </c>
    </row>
    <row r="673" spans="1:202" s="54" customFormat="1" ht="12" x14ac:dyDescent="0.25">
      <c r="A673" s="54">
        <v>2</v>
      </c>
      <c r="B673" s="54" t="s">
        <v>1496</v>
      </c>
      <c r="C673" s="56">
        <v>22</v>
      </c>
      <c r="D673" s="56">
        <v>15</v>
      </c>
      <c r="E673" s="56">
        <v>3</v>
      </c>
      <c r="F673" s="56">
        <v>4</v>
      </c>
      <c r="G673" s="56">
        <v>49</v>
      </c>
      <c r="H673" s="56">
        <v>30</v>
      </c>
      <c r="I673" s="57">
        <v>33</v>
      </c>
      <c r="J673" s="69">
        <f t="shared" si="1125"/>
        <v>1.6333333333333333</v>
      </c>
      <c r="K673" s="438">
        <v>8</v>
      </c>
      <c r="L673" s="82" t="s">
        <v>1491</v>
      </c>
      <c r="M673" s="440"/>
      <c r="N673" s="83"/>
      <c r="O673" s="148" t="s">
        <v>74</v>
      </c>
      <c r="P673" s="441"/>
      <c r="Q673" s="59" t="s">
        <v>76</v>
      </c>
      <c r="R673" s="148" t="s">
        <v>111</v>
      </c>
      <c r="S673" s="84" t="s">
        <v>177</v>
      </c>
      <c r="T673" s="441"/>
      <c r="U673" s="148" t="s">
        <v>62</v>
      </c>
      <c r="V673" s="59" t="s">
        <v>178</v>
      </c>
      <c r="W673" s="59" t="s">
        <v>200</v>
      </c>
      <c r="X673" s="441"/>
      <c r="Y673" s="148" t="s">
        <v>268</v>
      </c>
      <c r="Z673" s="148" t="s">
        <v>85</v>
      </c>
      <c r="AA673" s="59" t="s">
        <v>149</v>
      </c>
      <c r="AB673" s="85" t="s">
        <v>200</v>
      </c>
      <c r="AD673" s="60" t="s">
        <v>1516</v>
      </c>
      <c r="AE673" s="60" t="s">
        <v>1517</v>
      </c>
      <c r="AF673" s="60" t="s">
        <v>1518</v>
      </c>
      <c r="AG673" s="60" t="s">
        <v>1519</v>
      </c>
      <c r="AL673" s="82" t="s">
        <v>1491</v>
      </c>
      <c r="AM673" s="440"/>
      <c r="AN673" s="83"/>
      <c r="AO673" s="59" t="s">
        <v>508</v>
      </c>
      <c r="AP673" s="441"/>
      <c r="AQ673" s="59" t="s">
        <v>748</v>
      </c>
      <c r="AR673" s="59" t="s">
        <v>483</v>
      </c>
      <c r="AS673" s="84" t="s">
        <v>523</v>
      </c>
      <c r="AT673" s="441"/>
      <c r="AU673" s="59" t="s">
        <v>591</v>
      </c>
      <c r="AV673" s="59" t="s">
        <v>450</v>
      </c>
      <c r="AW673" s="59" t="s">
        <v>747</v>
      </c>
      <c r="AX673" s="441"/>
      <c r="AY673" s="59" t="s">
        <v>491</v>
      </c>
      <c r="AZ673" s="59" t="s">
        <v>479</v>
      </c>
      <c r="BA673" s="59" t="s">
        <v>506</v>
      </c>
      <c r="BB673" s="85" t="s">
        <v>503</v>
      </c>
      <c r="BE673" s="59"/>
      <c r="BF673" s="59"/>
      <c r="BG673" s="59"/>
      <c r="BH673" s="59"/>
      <c r="BI673" s="59"/>
      <c r="BL673" s="90" t="str">
        <f t="shared" ref="BL673:BU687" si="1145">(IF(M673="","",(IF(MID(M673,2,1)="-",LEFT(M673,1),LEFT(M673,2)))+0))</f>
        <v/>
      </c>
      <c r="BM673" s="91"/>
      <c r="BN673" s="77">
        <f t="shared" si="1126"/>
        <v>1</v>
      </c>
      <c r="BO673" s="77" t="str">
        <f t="shared" si="1126"/>
        <v/>
      </c>
      <c r="BP673" s="77">
        <f t="shared" si="1126"/>
        <v>0</v>
      </c>
      <c r="BQ673" s="77">
        <f t="shared" si="1126"/>
        <v>5</v>
      </c>
      <c r="BR673" s="77">
        <f t="shared" si="1126"/>
        <v>2</v>
      </c>
      <c r="BS673" s="77" t="str">
        <f t="shared" si="1126"/>
        <v/>
      </c>
      <c r="BT673" s="77">
        <f t="shared" si="1126"/>
        <v>1</v>
      </c>
      <c r="BU673" s="77">
        <f t="shared" si="1126"/>
        <v>6</v>
      </c>
      <c r="BV673" s="77">
        <f t="shared" si="1126"/>
        <v>2</v>
      </c>
      <c r="BW673" s="77" t="str">
        <f t="shared" si="1126"/>
        <v/>
      </c>
      <c r="BX673" s="77">
        <f t="shared" si="1126"/>
        <v>7</v>
      </c>
      <c r="BY673" s="77">
        <f t="shared" si="1126"/>
        <v>0</v>
      </c>
      <c r="BZ673" s="77">
        <f t="shared" si="1126"/>
        <v>1</v>
      </c>
      <c r="CA673" s="92">
        <f t="shared" si="1126"/>
        <v>2</v>
      </c>
      <c r="CB673" s="77"/>
      <c r="CC673" s="77"/>
      <c r="CD673" s="77"/>
      <c r="CE673" s="77"/>
      <c r="CF673" s="77"/>
      <c r="CG673" s="77"/>
      <c r="CH673" s="77"/>
      <c r="CI673" s="77"/>
      <c r="CJ673" s="78"/>
      <c r="CK673" s="90" t="str">
        <f t="shared" ref="CK673:CT687" si="1146">(IF(M673="","",IF(RIGHT(M673,2)="10",RIGHT(M673,2),RIGHT(M673,1))+0))</f>
        <v/>
      </c>
      <c r="CL673" s="91"/>
      <c r="CM673" s="77">
        <f t="shared" si="1127"/>
        <v>2</v>
      </c>
      <c r="CN673" s="77" t="str">
        <f t="shared" si="1127"/>
        <v/>
      </c>
      <c r="CO673" s="77">
        <f t="shared" si="1127"/>
        <v>2</v>
      </c>
      <c r="CP673" s="77">
        <f t="shared" si="1127"/>
        <v>2</v>
      </c>
      <c r="CQ673" s="77">
        <f t="shared" si="1127"/>
        <v>0</v>
      </c>
      <c r="CR673" s="77" t="str">
        <f t="shared" si="1127"/>
        <v/>
      </c>
      <c r="CS673" s="77">
        <f t="shared" si="1127"/>
        <v>1</v>
      </c>
      <c r="CT673" s="77">
        <f t="shared" si="1127"/>
        <v>1</v>
      </c>
      <c r="CU673" s="77">
        <f t="shared" si="1127"/>
        <v>2</v>
      </c>
      <c r="CV673" s="77" t="str">
        <f t="shared" si="1127"/>
        <v/>
      </c>
      <c r="CW673" s="77">
        <f t="shared" si="1127"/>
        <v>2</v>
      </c>
      <c r="CX673" s="77">
        <f t="shared" si="1127"/>
        <v>4</v>
      </c>
      <c r="CY673" s="77">
        <f t="shared" si="1127"/>
        <v>5</v>
      </c>
      <c r="CZ673" s="92">
        <f t="shared" si="1127"/>
        <v>2</v>
      </c>
      <c r="DA673" s="77"/>
      <c r="DB673" s="77"/>
      <c r="DC673" s="77"/>
      <c r="DD673" s="77"/>
      <c r="DE673" s="77"/>
      <c r="DF673" s="77"/>
      <c r="DG673" s="77"/>
      <c r="DH673" s="77"/>
      <c r="DJ673" s="90" t="str">
        <f t="shared" ref="DJ673:DS687" si="1147">(IF(M673="","",IF(BL673&gt;CK673,"H",IF(BL673&lt;CK673,"A","D"))))</f>
        <v/>
      </c>
      <c r="DK673" s="91"/>
      <c r="DL673" s="77" t="str">
        <f t="shared" si="1128"/>
        <v>A</v>
      </c>
      <c r="DM673" s="77" t="str">
        <f t="shared" si="1128"/>
        <v/>
      </c>
      <c r="DN673" s="77" t="str">
        <f t="shared" si="1128"/>
        <v>A</v>
      </c>
      <c r="DO673" s="77" t="str">
        <f t="shared" si="1128"/>
        <v>H</v>
      </c>
      <c r="DP673" s="77" t="str">
        <f t="shared" si="1128"/>
        <v>H</v>
      </c>
      <c r="DQ673" s="77" t="str">
        <f t="shared" si="1128"/>
        <v/>
      </c>
      <c r="DR673" s="77" t="str">
        <f t="shared" si="1128"/>
        <v>D</v>
      </c>
      <c r="DS673" s="77" t="str">
        <f t="shared" si="1128"/>
        <v>H</v>
      </c>
      <c r="DT673" s="77" t="str">
        <f t="shared" si="1128"/>
        <v>D</v>
      </c>
      <c r="DU673" s="77" t="str">
        <f t="shared" si="1128"/>
        <v/>
      </c>
      <c r="DV673" s="77" t="str">
        <f t="shared" si="1128"/>
        <v>H</v>
      </c>
      <c r="DW673" s="77" t="str">
        <f t="shared" si="1128"/>
        <v>A</v>
      </c>
      <c r="DX673" s="77" t="str">
        <f t="shared" si="1128"/>
        <v>A</v>
      </c>
      <c r="DY673" s="92" t="str">
        <f t="shared" si="1128"/>
        <v>D</v>
      </c>
      <c r="DZ673" s="56"/>
      <c r="EA673" s="56"/>
      <c r="EB673" s="56"/>
      <c r="EC673" s="56"/>
      <c r="ED673" s="56"/>
      <c r="EE673" s="56"/>
      <c r="EF673" s="56"/>
      <c r="EG673" s="56"/>
      <c r="EI673" s="53" t="str">
        <f t="shared" si="1129"/>
        <v>Aylesbury United</v>
      </c>
      <c r="EJ673" s="79">
        <f t="shared" ref="EJ673:EJ687" si="1148">SUM(EQ673:ES673)</f>
        <v>22</v>
      </c>
      <c r="EK673" s="80">
        <f t="shared" si="1130"/>
        <v>4</v>
      </c>
      <c r="EL673" s="80">
        <f t="shared" si="1131"/>
        <v>3</v>
      </c>
      <c r="EM673" s="80">
        <f t="shared" si="1132"/>
        <v>4</v>
      </c>
      <c r="EN673" s="80">
        <f>COUNTIF(DK$672:DK$687,"A")</f>
        <v>3</v>
      </c>
      <c r="EO673" s="80">
        <f>COUNTIF(DK$672:DK$687,"D")</f>
        <v>1</v>
      </c>
      <c r="EP673" s="80">
        <f>COUNTIF(DK$672:DK$687,"H")</f>
        <v>7</v>
      </c>
      <c r="EQ673" s="79">
        <f t="shared" ref="EQ673:EQ687" si="1149">EK673+EN673</f>
        <v>7</v>
      </c>
      <c r="ER673" s="79">
        <f t="shared" si="1133"/>
        <v>4</v>
      </c>
      <c r="ES673" s="79">
        <f t="shared" si="1133"/>
        <v>11</v>
      </c>
      <c r="ET673" s="81">
        <f>SUM($BL673:$CI673)+SUM(CL$672:CL$687)</f>
        <v>45</v>
      </c>
      <c r="EU673" s="81">
        <f>SUM($CK673:$DH673)+SUM(BM$672:BM$687)</f>
        <v>40</v>
      </c>
      <c r="EV673" s="79">
        <f t="shared" si="1134"/>
        <v>18</v>
      </c>
      <c r="EW673" s="136">
        <f t="shared" si="1135"/>
        <v>1.125</v>
      </c>
      <c r="EX673" s="78"/>
      <c r="EY673" s="80">
        <f t="shared" si="1136"/>
        <v>22</v>
      </c>
      <c r="EZ673" s="80">
        <f t="shared" si="1137"/>
        <v>7</v>
      </c>
      <c r="FA673" s="80">
        <f t="shared" si="1138"/>
        <v>4</v>
      </c>
      <c r="FB673" s="80">
        <f t="shared" si="1139"/>
        <v>11</v>
      </c>
      <c r="FC673" s="80">
        <f t="shared" si="1140"/>
        <v>45</v>
      </c>
      <c r="FD673" s="80">
        <f t="shared" si="1141"/>
        <v>40</v>
      </c>
      <c r="FE673" s="80">
        <f t="shared" si="1142"/>
        <v>18</v>
      </c>
      <c r="FF673" s="80">
        <f t="shared" si="1143"/>
        <v>1.125</v>
      </c>
      <c r="FH673" s="54">
        <f t="shared" ref="FH673:FH687" si="1150">IF(EJ673=EY673,0,1)</f>
        <v>0</v>
      </c>
      <c r="FI673" s="54">
        <f t="shared" ref="FI673:FI687" si="1151">IF(EQ673=EZ673,0,1)</f>
        <v>0</v>
      </c>
      <c r="FJ673" s="54">
        <f t="shared" si="1144"/>
        <v>0</v>
      </c>
      <c r="FK673" s="54">
        <f t="shared" si="1144"/>
        <v>0</v>
      </c>
      <c r="FL673" s="54">
        <f t="shared" si="1144"/>
        <v>0</v>
      </c>
      <c r="FM673" s="54">
        <f t="shared" si="1144"/>
        <v>0</v>
      </c>
      <c r="FN673" s="54">
        <f t="shared" si="1144"/>
        <v>0</v>
      </c>
      <c r="FO673" s="54">
        <f t="shared" si="1144"/>
        <v>0</v>
      </c>
      <c r="FQ673" s="54" t="str">
        <f t="shared" si="1096"/>
        <v/>
      </c>
      <c r="FR673" s="54" t="str">
        <f t="shared" si="1117"/>
        <v/>
      </c>
      <c r="FS673" s="54" t="str">
        <f t="shared" si="1068"/>
        <v/>
      </c>
      <c r="FT673" s="54" t="str">
        <f t="shared" si="1068"/>
        <v/>
      </c>
      <c r="FU673" s="54" t="str">
        <f t="shared" si="1068"/>
        <v/>
      </c>
      <c r="FV673" s="54" t="str">
        <f t="shared" si="1068"/>
        <v/>
      </c>
      <c r="FW673" s="54" t="str">
        <f t="shared" si="1068"/>
        <v/>
      </c>
      <c r="FX673" s="54" t="str">
        <f t="shared" si="1068"/>
        <v/>
      </c>
      <c r="FY673" s="54" t="s">
        <v>1194</v>
      </c>
      <c r="FZ673" s="60"/>
      <c r="GA673" s="59"/>
      <c r="GB673" s="60"/>
      <c r="GC673" s="58"/>
      <c r="GD673" s="53"/>
      <c r="GE673" s="61"/>
      <c r="GF673" s="58"/>
      <c r="GG673" s="61"/>
      <c r="GH673" s="61"/>
      <c r="GI673" s="54" t="s">
        <v>1509</v>
      </c>
      <c r="GJ673" s="53" t="s">
        <v>1489</v>
      </c>
      <c r="GK673" s="56" t="s">
        <v>486</v>
      </c>
      <c r="GL673" s="56" t="s">
        <v>1520</v>
      </c>
      <c r="GM673" s="56" t="s">
        <v>486</v>
      </c>
      <c r="GN673" s="56" t="s">
        <v>1521</v>
      </c>
      <c r="GO673" s="56" t="s">
        <v>486</v>
      </c>
      <c r="GP673" s="56" t="s">
        <v>1522</v>
      </c>
      <c r="GQ673" s="56" t="s">
        <v>486</v>
      </c>
      <c r="GR673" s="56" t="s">
        <v>1523</v>
      </c>
      <c r="GS673" s="56" t="s">
        <v>486</v>
      </c>
      <c r="GT673" s="53"/>
    </row>
    <row r="674" spans="1:202" s="54" customFormat="1" ht="12" x14ac:dyDescent="0.25">
      <c r="A674" s="54">
        <v>3</v>
      </c>
      <c r="B674" s="54" t="s">
        <v>1490</v>
      </c>
      <c r="C674" s="56">
        <v>22</v>
      </c>
      <c r="D674" s="56">
        <v>15</v>
      </c>
      <c r="E674" s="56">
        <v>0</v>
      </c>
      <c r="F674" s="56">
        <v>7</v>
      </c>
      <c r="G674" s="56">
        <v>55</v>
      </c>
      <c r="H674" s="56">
        <v>36</v>
      </c>
      <c r="I674" s="57">
        <v>30</v>
      </c>
      <c r="J674" s="69">
        <f t="shared" si="1125"/>
        <v>1.5277777777777777</v>
      </c>
      <c r="K674" s="438">
        <v>8</v>
      </c>
      <c r="L674" s="82" t="s">
        <v>1524</v>
      </c>
      <c r="M674" s="253" t="s">
        <v>101</v>
      </c>
      <c r="N674" s="59" t="s">
        <v>177</v>
      </c>
      <c r="O674" s="83"/>
      <c r="P674" s="59" t="s">
        <v>77</v>
      </c>
      <c r="Q674" s="441"/>
      <c r="R674" s="148" t="s">
        <v>162</v>
      </c>
      <c r="S674" s="442"/>
      <c r="T674" s="59" t="s">
        <v>74</v>
      </c>
      <c r="U674" s="441"/>
      <c r="V674" s="441"/>
      <c r="W674" s="59" t="s">
        <v>459</v>
      </c>
      <c r="X674" s="59" t="s">
        <v>62</v>
      </c>
      <c r="Y674" s="148" t="s">
        <v>62</v>
      </c>
      <c r="Z674" s="148" t="s">
        <v>103</v>
      </c>
      <c r="AA674" s="59" t="s">
        <v>206</v>
      </c>
      <c r="AB674" s="85" t="s">
        <v>164</v>
      </c>
      <c r="AD674" s="60" t="s">
        <v>1525</v>
      </c>
      <c r="AE674" s="327" t="s">
        <v>1349</v>
      </c>
      <c r="AF674" s="327" t="s">
        <v>1526</v>
      </c>
      <c r="AG674" s="327" t="s">
        <v>1527</v>
      </c>
      <c r="AL674" s="82" t="s">
        <v>1524</v>
      </c>
      <c r="AM674" s="253" t="s">
        <v>747</v>
      </c>
      <c r="AN674" s="59" t="s">
        <v>754</v>
      </c>
      <c r="AO674" s="83"/>
      <c r="AP674" s="59" t="s">
        <v>763</v>
      </c>
      <c r="AQ674" s="441"/>
      <c r="AR674" s="59" t="s">
        <v>591</v>
      </c>
      <c r="AS674" s="442"/>
      <c r="AT674" s="59" t="s">
        <v>490</v>
      </c>
      <c r="AU674" s="441"/>
      <c r="AV674" s="441"/>
      <c r="AW674" s="59" t="s">
        <v>483</v>
      </c>
      <c r="AX674" s="59" t="s">
        <v>523</v>
      </c>
      <c r="AY674" s="59" t="s">
        <v>506</v>
      </c>
      <c r="AZ674" s="59" t="s">
        <v>491</v>
      </c>
      <c r="BA674" s="59" t="s">
        <v>505</v>
      </c>
      <c r="BB674" s="85" t="s">
        <v>504</v>
      </c>
      <c r="BE674" s="59"/>
      <c r="BF674" s="59"/>
      <c r="BG674" s="59"/>
      <c r="BH674" s="59"/>
      <c r="BI674" s="59"/>
      <c r="BL674" s="90">
        <f t="shared" si="1145"/>
        <v>3</v>
      </c>
      <c r="BM674" s="77">
        <f t="shared" si="1145"/>
        <v>2</v>
      </c>
      <c r="BN674" s="91"/>
      <c r="BO674" s="77">
        <f t="shared" si="1126"/>
        <v>2</v>
      </c>
      <c r="BP674" s="77" t="str">
        <f t="shared" si="1126"/>
        <v/>
      </c>
      <c r="BQ674" s="77">
        <f t="shared" si="1126"/>
        <v>6</v>
      </c>
      <c r="BR674" s="77" t="str">
        <f t="shared" si="1126"/>
        <v/>
      </c>
      <c r="BS674" s="77">
        <f t="shared" si="1126"/>
        <v>1</v>
      </c>
      <c r="BT674" s="77" t="str">
        <f t="shared" si="1126"/>
        <v/>
      </c>
      <c r="BU674" s="77" t="str">
        <f t="shared" si="1126"/>
        <v/>
      </c>
      <c r="BV674" s="77">
        <f t="shared" si="1126"/>
        <v>5</v>
      </c>
      <c r="BW674" s="77">
        <f t="shared" si="1126"/>
        <v>1</v>
      </c>
      <c r="BX674" s="77">
        <f t="shared" si="1126"/>
        <v>1</v>
      </c>
      <c r="BY674" s="77">
        <f t="shared" si="1126"/>
        <v>1</v>
      </c>
      <c r="BZ674" s="77">
        <f t="shared" si="1126"/>
        <v>1</v>
      </c>
      <c r="CA674" s="92">
        <f t="shared" si="1126"/>
        <v>8</v>
      </c>
      <c r="CB674" s="77"/>
      <c r="CC674" s="77"/>
      <c r="CD674" s="77"/>
      <c r="CE674" s="77"/>
      <c r="CF674" s="77"/>
      <c r="CG674" s="77"/>
      <c r="CH674" s="77"/>
      <c r="CI674" s="77"/>
      <c r="CJ674" s="78"/>
      <c r="CK674" s="90">
        <f t="shared" si="1146"/>
        <v>2</v>
      </c>
      <c r="CL674" s="77">
        <f t="shared" si="1146"/>
        <v>0</v>
      </c>
      <c r="CM674" s="91"/>
      <c r="CN674" s="77">
        <f t="shared" si="1127"/>
        <v>1</v>
      </c>
      <c r="CO674" s="77" t="str">
        <f t="shared" si="1127"/>
        <v/>
      </c>
      <c r="CP674" s="77">
        <f t="shared" si="1127"/>
        <v>0</v>
      </c>
      <c r="CQ674" s="77" t="str">
        <f t="shared" si="1127"/>
        <v/>
      </c>
      <c r="CR674" s="77">
        <f t="shared" si="1127"/>
        <v>2</v>
      </c>
      <c r="CS674" s="77" t="str">
        <f t="shared" si="1127"/>
        <v/>
      </c>
      <c r="CT674" s="77" t="str">
        <f t="shared" si="1127"/>
        <v/>
      </c>
      <c r="CU674" s="77">
        <f t="shared" si="1127"/>
        <v>3</v>
      </c>
      <c r="CV674" s="77">
        <f t="shared" si="1127"/>
        <v>1</v>
      </c>
      <c r="CW674" s="77">
        <f t="shared" si="1127"/>
        <v>1</v>
      </c>
      <c r="CX674" s="77">
        <f t="shared" si="1127"/>
        <v>3</v>
      </c>
      <c r="CY674" s="77">
        <f t="shared" si="1127"/>
        <v>4</v>
      </c>
      <c r="CZ674" s="92">
        <f t="shared" si="1127"/>
        <v>0</v>
      </c>
      <c r="DA674" s="77"/>
      <c r="DB674" s="77"/>
      <c r="DC674" s="77"/>
      <c r="DD674" s="77"/>
      <c r="DE674" s="77"/>
      <c r="DF674" s="77"/>
      <c r="DG674" s="77"/>
      <c r="DH674" s="77"/>
      <c r="DJ674" s="90" t="str">
        <f t="shared" si="1147"/>
        <v>H</v>
      </c>
      <c r="DK674" s="77" t="str">
        <f t="shared" si="1147"/>
        <v>H</v>
      </c>
      <c r="DL674" s="91"/>
      <c r="DM674" s="77" t="str">
        <f t="shared" si="1128"/>
        <v>H</v>
      </c>
      <c r="DN674" s="77" t="str">
        <f t="shared" si="1128"/>
        <v/>
      </c>
      <c r="DO674" s="77" t="str">
        <f t="shared" si="1128"/>
        <v>H</v>
      </c>
      <c r="DP674" s="77" t="str">
        <f t="shared" si="1128"/>
        <v/>
      </c>
      <c r="DQ674" s="77" t="str">
        <f t="shared" si="1128"/>
        <v>A</v>
      </c>
      <c r="DR674" s="77" t="str">
        <f t="shared" si="1128"/>
        <v/>
      </c>
      <c r="DS674" s="77" t="str">
        <f t="shared" si="1128"/>
        <v/>
      </c>
      <c r="DT674" s="77" t="str">
        <f t="shared" si="1128"/>
        <v>H</v>
      </c>
      <c r="DU674" s="77" t="str">
        <f t="shared" si="1128"/>
        <v>D</v>
      </c>
      <c r="DV674" s="77" t="str">
        <f t="shared" si="1128"/>
        <v>D</v>
      </c>
      <c r="DW674" s="77" t="str">
        <f t="shared" si="1128"/>
        <v>A</v>
      </c>
      <c r="DX674" s="77" t="str">
        <f t="shared" si="1128"/>
        <v>A</v>
      </c>
      <c r="DY674" s="92" t="str">
        <f t="shared" si="1128"/>
        <v>H</v>
      </c>
      <c r="DZ674" s="56"/>
      <c r="EA674" s="56"/>
      <c r="EB674" s="56"/>
      <c r="EC674" s="56"/>
      <c r="ED674" s="56"/>
      <c r="EE674" s="56"/>
      <c r="EF674" s="56"/>
      <c r="EG674" s="56"/>
      <c r="EI674" s="53" t="str">
        <f t="shared" si="1129"/>
        <v>Boreham Wood</v>
      </c>
      <c r="EJ674" s="79">
        <f t="shared" si="1148"/>
        <v>22</v>
      </c>
      <c r="EK674" s="80">
        <f t="shared" si="1130"/>
        <v>6</v>
      </c>
      <c r="EL674" s="80">
        <f t="shared" si="1131"/>
        <v>2</v>
      </c>
      <c r="EM674" s="80">
        <f t="shared" si="1132"/>
        <v>3</v>
      </c>
      <c r="EN674" s="80">
        <f>COUNTIF(DL$672:DL$687,"A")</f>
        <v>5</v>
      </c>
      <c r="EO674" s="80">
        <f>COUNTIF(DL$672:DL$687,"D")</f>
        <v>1</v>
      </c>
      <c r="EP674" s="80">
        <f>COUNTIF(DL$672:DL$687,"H")</f>
        <v>5</v>
      </c>
      <c r="EQ674" s="79">
        <f t="shared" si="1149"/>
        <v>11</v>
      </c>
      <c r="ER674" s="79">
        <f t="shared" si="1133"/>
        <v>3</v>
      </c>
      <c r="ES674" s="79">
        <f t="shared" si="1133"/>
        <v>8</v>
      </c>
      <c r="ET674" s="81">
        <f>SUM($BL674:$CI674)+SUM(CM$672:CM$687)</f>
        <v>47</v>
      </c>
      <c r="EU674" s="81">
        <f>SUM($CK674:$DH674)+SUM(BN$672:BN$687)</f>
        <v>32</v>
      </c>
      <c r="EV674" s="79">
        <f t="shared" si="1134"/>
        <v>25</v>
      </c>
      <c r="EW674" s="136">
        <f t="shared" si="1135"/>
        <v>1.46875</v>
      </c>
      <c r="EX674" s="78"/>
      <c r="EY674" s="80">
        <f t="shared" si="1136"/>
        <v>22</v>
      </c>
      <c r="EZ674" s="80">
        <f t="shared" si="1137"/>
        <v>11</v>
      </c>
      <c r="FA674" s="80">
        <f t="shared" si="1138"/>
        <v>3</v>
      </c>
      <c r="FB674" s="80">
        <f t="shared" si="1139"/>
        <v>8</v>
      </c>
      <c r="FC674" s="80">
        <f t="shared" si="1140"/>
        <v>47</v>
      </c>
      <c r="FD674" s="80">
        <f t="shared" si="1141"/>
        <v>32</v>
      </c>
      <c r="FE674" s="80">
        <f t="shared" si="1142"/>
        <v>25</v>
      </c>
      <c r="FF674" s="80">
        <f t="shared" si="1143"/>
        <v>1.46875</v>
      </c>
      <c r="FH674" s="54">
        <f t="shared" si="1150"/>
        <v>0</v>
      </c>
      <c r="FI674" s="54">
        <f t="shared" si="1151"/>
        <v>0</v>
      </c>
      <c r="FJ674" s="54">
        <f t="shared" si="1144"/>
        <v>0</v>
      </c>
      <c r="FK674" s="54">
        <f t="shared" si="1144"/>
        <v>0</v>
      </c>
      <c r="FL674" s="54">
        <f t="shared" si="1144"/>
        <v>0</v>
      </c>
      <c r="FM674" s="54">
        <f t="shared" si="1144"/>
        <v>0</v>
      </c>
      <c r="FN674" s="54">
        <f t="shared" si="1144"/>
        <v>0</v>
      </c>
      <c r="FO674" s="54">
        <f t="shared" si="1144"/>
        <v>0</v>
      </c>
      <c r="FQ674" s="54" t="str">
        <f t="shared" si="1096"/>
        <v/>
      </c>
      <c r="FR674" s="54" t="str">
        <f t="shared" si="1117"/>
        <v/>
      </c>
      <c r="FS674" s="54" t="str">
        <f t="shared" si="1068"/>
        <v/>
      </c>
      <c r="FT674" s="54" t="str">
        <f t="shared" si="1068"/>
        <v/>
      </c>
      <c r="FU674" s="54" t="str">
        <f t="shared" si="1068"/>
        <v/>
      </c>
      <c r="FV674" s="54" t="str">
        <f t="shared" si="1068"/>
        <v/>
      </c>
      <c r="FW674" s="54" t="str">
        <f t="shared" si="1068"/>
        <v/>
      </c>
      <c r="FX674" s="54" t="str">
        <f t="shared" si="1068"/>
        <v/>
      </c>
      <c r="FY674" s="54" t="s">
        <v>734</v>
      </c>
      <c r="FZ674" s="60"/>
      <c r="GA674" s="59"/>
      <c r="GB674" s="60"/>
      <c r="GC674" s="58"/>
      <c r="GE674" s="61"/>
      <c r="GF674" s="58"/>
      <c r="GG674" s="61"/>
      <c r="GH674" s="61"/>
      <c r="GI674" s="54" t="s">
        <v>1510</v>
      </c>
      <c r="GJ674" s="53" t="s">
        <v>1491</v>
      </c>
      <c r="GK674" s="56" t="s">
        <v>486</v>
      </c>
      <c r="GL674" s="56" t="s">
        <v>486</v>
      </c>
      <c r="GM674" s="56" t="s">
        <v>486</v>
      </c>
      <c r="GN674" s="56" t="s">
        <v>1528</v>
      </c>
      <c r="GO674" s="56" t="s">
        <v>486</v>
      </c>
      <c r="GP674" s="56" t="s">
        <v>486</v>
      </c>
      <c r="GQ674" s="56" t="s">
        <v>486</v>
      </c>
      <c r="GR674" s="56" t="s">
        <v>1529</v>
      </c>
      <c r="GS674" s="56" t="s">
        <v>486</v>
      </c>
    </row>
    <row r="675" spans="1:202" s="54" customFormat="1" ht="12" x14ac:dyDescent="0.25">
      <c r="A675" s="54">
        <v>4</v>
      </c>
      <c r="B675" s="54" t="s">
        <v>1289</v>
      </c>
      <c r="C675" s="56">
        <v>22</v>
      </c>
      <c r="D675" s="56">
        <v>11</v>
      </c>
      <c r="E675" s="56">
        <v>5</v>
      </c>
      <c r="F675" s="56">
        <v>6</v>
      </c>
      <c r="G675" s="56">
        <v>57</v>
      </c>
      <c r="H675" s="56">
        <v>39</v>
      </c>
      <c r="I675" s="57">
        <v>27</v>
      </c>
      <c r="J675" s="69">
        <f t="shared" si="1125"/>
        <v>1.4615384615384615</v>
      </c>
      <c r="K675" s="438">
        <v>8</v>
      </c>
      <c r="L675" s="82" t="s">
        <v>1530</v>
      </c>
      <c r="M675" s="253" t="s">
        <v>206</v>
      </c>
      <c r="N675" s="441"/>
      <c r="O675" s="59" t="s">
        <v>103</v>
      </c>
      <c r="P675" s="83"/>
      <c r="Q675" s="59" t="s">
        <v>176</v>
      </c>
      <c r="R675" s="441"/>
      <c r="S675" s="84" t="s">
        <v>58</v>
      </c>
      <c r="T675" s="59" t="s">
        <v>149</v>
      </c>
      <c r="U675" s="59" t="s">
        <v>98</v>
      </c>
      <c r="V675" s="59" t="s">
        <v>76</v>
      </c>
      <c r="W675" s="59" t="s">
        <v>60</v>
      </c>
      <c r="X675" s="59" t="s">
        <v>59</v>
      </c>
      <c r="Y675" s="59" t="s">
        <v>150</v>
      </c>
      <c r="Z675" s="59" t="s">
        <v>102</v>
      </c>
      <c r="AA675" s="442"/>
      <c r="AB675" s="443"/>
      <c r="AD675" s="60" t="s">
        <v>1513</v>
      </c>
      <c r="AE675" s="327" t="s">
        <v>1531</v>
      </c>
      <c r="AF675" s="327" t="s">
        <v>1124</v>
      </c>
      <c r="AG675" s="60" t="s">
        <v>1532</v>
      </c>
      <c r="AL675" s="82" t="s">
        <v>1530</v>
      </c>
      <c r="AM675" s="253" t="s">
        <v>539</v>
      </c>
      <c r="AN675" s="441"/>
      <c r="AO675" s="59" t="s">
        <v>524</v>
      </c>
      <c r="AP675" s="83"/>
      <c r="AQ675" s="59" t="s">
        <v>534</v>
      </c>
      <c r="AR675" s="441"/>
      <c r="AS675" s="84" t="s">
        <v>505</v>
      </c>
      <c r="AT675" s="59" t="s">
        <v>527</v>
      </c>
      <c r="AU675" s="59" t="s">
        <v>508</v>
      </c>
      <c r="AV675" s="59" t="s">
        <v>506</v>
      </c>
      <c r="AW675" s="59" t="s">
        <v>578</v>
      </c>
      <c r="AX675" s="59" t="s">
        <v>507</v>
      </c>
      <c r="AY675" s="59" t="s">
        <v>702</v>
      </c>
      <c r="AZ675" s="59" t="s">
        <v>503</v>
      </c>
      <c r="BA675" s="442"/>
      <c r="BB675" s="443"/>
      <c r="BE675" s="59"/>
      <c r="BF675" s="59"/>
      <c r="BG675" s="59"/>
      <c r="BH675" s="59"/>
      <c r="BI675" s="59"/>
      <c r="BL675" s="90">
        <f t="shared" si="1145"/>
        <v>1</v>
      </c>
      <c r="BM675" s="77" t="str">
        <f t="shared" si="1145"/>
        <v/>
      </c>
      <c r="BN675" s="77">
        <f t="shared" si="1145"/>
        <v>1</v>
      </c>
      <c r="BO675" s="91"/>
      <c r="BP675" s="77">
        <f t="shared" si="1126"/>
        <v>2</v>
      </c>
      <c r="BQ675" s="77" t="str">
        <f t="shared" si="1126"/>
        <v/>
      </c>
      <c r="BR675" s="77">
        <f t="shared" si="1126"/>
        <v>5</v>
      </c>
      <c r="BS675" s="77">
        <f t="shared" si="1126"/>
        <v>1</v>
      </c>
      <c r="BT675" s="77">
        <f t="shared" si="1126"/>
        <v>0</v>
      </c>
      <c r="BU675" s="77">
        <f t="shared" si="1126"/>
        <v>0</v>
      </c>
      <c r="BV675" s="77">
        <f t="shared" si="1126"/>
        <v>4</v>
      </c>
      <c r="BW675" s="77">
        <f t="shared" si="1126"/>
        <v>4</v>
      </c>
      <c r="BX675" s="77">
        <f t="shared" si="1126"/>
        <v>3</v>
      </c>
      <c r="BY675" s="77">
        <f t="shared" si="1126"/>
        <v>2</v>
      </c>
      <c r="BZ675" s="77" t="str">
        <f t="shared" si="1126"/>
        <v/>
      </c>
      <c r="CA675" s="92" t="str">
        <f t="shared" si="1126"/>
        <v/>
      </c>
      <c r="CB675" s="77"/>
      <c r="CC675" s="77"/>
      <c r="CD675" s="77"/>
      <c r="CE675" s="77"/>
      <c r="CF675" s="77"/>
      <c r="CG675" s="77"/>
      <c r="CH675" s="77"/>
      <c r="CI675" s="77"/>
      <c r="CJ675" s="78"/>
      <c r="CK675" s="90">
        <f t="shared" si="1146"/>
        <v>4</v>
      </c>
      <c r="CL675" s="77" t="str">
        <f t="shared" si="1146"/>
        <v/>
      </c>
      <c r="CM675" s="77">
        <f t="shared" si="1146"/>
        <v>3</v>
      </c>
      <c r="CN675" s="91"/>
      <c r="CO675" s="77">
        <f t="shared" si="1127"/>
        <v>3</v>
      </c>
      <c r="CP675" s="77" t="str">
        <f t="shared" si="1127"/>
        <v/>
      </c>
      <c r="CQ675" s="77">
        <f t="shared" si="1127"/>
        <v>1</v>
      </c>
      <c r="CR675" s="77">
        <f t="shared" si="1127"/>
        <v>5</v>
      </c>
      <c r="CS675" s="77">
        <f t="shared" si="1127"/>
        <v>5</v>
      </c>
      <c r="CT675" s="77">
        <f t="shared" si="1127"/>
        <v>2</v>
      </c>
      <c r="CU675" s="77">
        <f t="shared" si="1127"/>
        <v>1</v>
      </c>
      <c r="CV675" s="77">
        <f t="shared" si="1127"/>
        <v>0</v>
      </c>
      <c r="CW675" s="77">
        <f t="shared" si="1127"/>
        <v>1</v>
      </c>
      <c r="CX675" s="77">
        <f t="shared" si="1127"/>
        <v>4</v>
      </c>
      <c r="CY675" s="77" t="str">
        <f t="shared" si="1127"/>
        <v/>
      </c>
      <c r="CZ675" s="92" t="str">
        <f t="shared" si="1127"/>
        <v/>
      </c>
      <c r="DA675" s="77"/>
      <c r="DB675" s="77"/>
      <c r="DC675" s="77"/>
      <c r="DD675" s="77"/>
      <c r="DE675" s="77"/>
      <c r="DF675" s="77"/>
      <c r="DG675" s="77"/>
      <c r="DH675" s="77"/>
      <c r="DJ675" s="90" t="str">
        <f t="shared" si="1147"/>
        <v>A</v>
      </c>
      <c r="DK675" s="77" t="str">
        <f t="shared" si="1147"/>
        <v/>
      </c>
      <c r="DL675" s="77" t="str">
        <f t="shared" si="1147"/>
        <v>A</v>
      </c>
      <c r="DM675" s="91"/>
      <c r="DN675" s="77" t="str">
        <f t="shared" si="1128"/>
        <v>A</v>
      </c>
      <c r="DO675" s="77" t="str">
        <f t="shared" si="1128"/>
        <v/>
      </c>
      <c r="DP675" s="77" t="str">
        <f t="shared" si="1128"/>
        <v>H</v>
      </c>
      <c r="DQ675" s="77" t="str">
        <f t="shared" si="1128"/>
        <v>A</v>
      </c>
      <c r="DR675" s="77" t="str">
        <f t="shared" si="1128"/>
        <v>A</v>
      </c>
      <c r="DS675" s="77" t="str">
        <f t="shared" si="1128"/>
        <v>A</v>
      </c>
      <c r="DT675" s="77" t="str">
        <f t="shared" si="1128"/>
        <v>H</v>
      </c>
      <c r="DU675" s="77" t="str">
        <f t="shared" si="1128"/>
        <v>H</v>
      </c>
      <c r="DV675" s="77" t="str">
        <f t="shared" si="1128"/>
        <v>H</v>
      </c>
      <c r="DW675" s="77" t="str">
        <f t="shared" si="1128"/>
        <v>A</v>
      </c>
      <c r="DX675" s="77" t="str">
        <f t="shared" si="1128"/>
        <v/>
      </c>
      <c r="DY675" s="92" t="str">
        <f t="shared" si="1128"/>
        <v/>
      </c>
      <c r="DZ675" s="56"/>
      <c r="EA675" s="56"/>
      <c r="EB675" s="56"/>
      <c r="EC675" s="56"/>
      <c r="ED675" s="56"/>
      <c r="EE675" s="56"/>
      <c r="EF675" s="56"/>
      <c r="EG675" s="56"/>
      <c r="EI675" s="53" t="str">
        <f t="shared" si="1129"/>
        <v xml:space="preserve">Eastbourne  </v>
      </c>
      <c r="EJ675" s="79">
        <f t="shared" si="1148"/>
        <v>22</v>
      </c>
      <c r="EK675" s="80">
        <f t="shared" si="1130"/>
        <v>4</v>
      </c>
      <c r="EL675" s="80">
        <f t="shared" si="1131"/>
        <v>0</v>
      </c>
      <c r="EM675" s="80">
        <f t="shared" si="1132"/>
        <v>7</v>
      </c>
      <c r="EN675" s="80">
        <f>COUNTIF(DM$672:DM$687,"A")</f>
        <v>0</v>
      </c>
      <c r="EO675" s="80">
        <f>COUNTIF(DM$672:DM$687,"D")</f>
        <v>1</v>
      </c>
      <c r="EP675" s="80">
        <f>COUNTIF(DM$672:DM$687,"H")</f>
        <v>10</v>
      </c>
      <c r="EQ675" s="79">
        <f t="shared" si="1149"/>
        <v>4</v>
      </c>
      <c r="ER675" s="79">
        <f t="shared" si="1133"/>
        <v>1</v>
      </c>
      <c r="ES675" s="79">
        <f t="shared" si="1133"/>
        <v>17</v>
      </c>
      <c r="ET675" s="81">
        <f>SUM($BL675:$CI675)+SUM(CN$672:CN$687)</f>
        <v>37</v>
      </c>
      <c r="EU675" s="81">
        <f>SUM($CK675:$DH675)+SUM(BO$672:BO$687)</f>
        <v>70</v>
      </c>
      <c r="EV675" s="79">
        <f t="shared" si="1134"/>
        <v>9</v>
      </c>
      <c r="EW675" s="136">
        <f t="shared" si="1135"/>
        <v>0.52857142857142858</v>
      </c>
      <c r="EX675" s="78"/>
      <c r="EY675" s="80">
        <f t="shared" si="1136"/>
        <v>22</v>
      </c>
      <c r="EZ675" s="80">
        <f t="shared" si="1137"/>
        <v>4</v>
      </c>
      <c r="FA675" s="80">
        <f t="shared" si="1138"/>
        <v>1</v>
      </c>
      <c r="FB675" s="80">
        <f t="shared" si="1139"/>
        <v>17</v>
      </c>
      <c r="FC675" s="80">
        <f t="shared" si="1140"/>
        <v>37</v>
      </c>
      <c r="FD675" s="80">
        <f t="shared" si="1141"/>
        <v>70</v>
      </c>
      <c r="FE675" s="80">
        <f t="shared" si="1142"/>
        <v>9</v>
      </c>
      <c r="FF675" s="80">
        <f t="shared" si="1143"/>
        <v>0.52857142857142858</v>
      </c>
      <c r="FH675" s="54">
        <f t="shared" si="1150"/>
        <v>0</v>
      </c>
      <c r="FI675" s="54">
        <f t="shared" si="1151"/>
        <v>0</v>
      </c>
      <c r="FJ675" s="54">
        <f t="shared" si="1144"/>
        <v>0</v>
      </c>
      <c r="FK675" s="54">
        <f t="shared" si="1144"/>
        <v>0</v>
      </c>
      <c r="FL675" s="54">
        <f t="shared" si="1144"/>
        <v>0</v>
      </c>
      <c r="FM675" s="54">
        <f t="shared" si="1144"/>
        <v>0</v>
      </c>
      <c r="FN675" s="54">
        <f t="shared" si="1144"/>
        <v>0</v>
      </c>
      <c r="FO675" s="54">
        <f t="shared" si="1144"/>
        <v>0</v>
      </c>
      <c r="FQ675" s="54" t="str">
        <f t="shared" si="1096"/>
        <v/>
      </c>
      <c r="FR675" s="54" t="str">
        <f t="shared" si="1117"/>
        <v/>
      </c>
      <c r="FS675" s="54" t="str">
        <f t="shared" si="1068"/>
        <v/>
      </c>
      <c r="FT675" s="54" t="str">
        <f t="shared" si="1068"/>
        <v/>
      </c>
      <c r="FU675" s="54" t="str">
        <f t="shared" si="1068"/>
        <v/>
      </c>
      <c r="FV675" s="54" t="str">
        <f t="shared" si="1068"/>
        <v/>
      </c>
      <c r="FW675" s="54" t="str">
        <f t="shared" si="1068"/>
        <v/>
      </c>
      <c r="FX675" s="54" t="str">
        <f t="shared" si="1068"/>
        <v/>
      </c>
      <c r="FY675" s="54" t="s">
        <v>1144</v>
      </c>
      <c r="GA675" s="59"/>
      <c r="GB675" s="60"/>
      <c r="GC675" s="58"/>
      <c r="GE675" s="61"/>
      <c r="GF675" s="58"/>
      <c r="GG675" s="61"/>
      <c r="GH675" s="61"/>
      <c r="GI675" s="54" t="s">
        <v>1510</v>
      </c>
      <c r="GJ675" s="53" t="s">
        <v>1524</v>
      </c>
      <c r="GK675" s="56" t="s">
        <v>486</v>
      </c>
      <c r="GL675" s="56" t="s">
        <v>1266</v>
      </c>
      <c r="GM675" s="56" t="s">
        <v>486</v>
      </c>
      <c r="GN675" s="56" t="s">
        <v>1522</v>
      </c>
      <c r="GO675" s="56" t="s">
        <v>486</v>
      </c>
      <c r="GP675" s="56" t="s">
        <v>486</v>
      </c>
      <c r="GQ675" s="56" t="s">
        <v>486</v>
      </c>
      <c r="GR675" s="56" t="s">
        <v>486</v>
      </c>
      <c r="GS675" s="56" t="s">
        <v>486</v>
      </c>
    </row>
    <row r="676" spans="1:202" s="54" customFormat="1" ht="12" x14ac:dyDescent="0.25">
      <c r="A676" s="54">
        <v>5</v>
      </c>
      <c r="B676" s="54" t="s">
        <v>1524</v>
      </c>
      <c r="C676" s="56">
        <v>22</v>
      </c>
      <c r="D676" s="56">
        <v>11</v>
      </c>
      <c r="E676" s="56">
        <v>3</v>
      </c>
      <c r="F676" s="56">
        <v>8</v>
      </c>
      <c r="G676" s="56">
        <v>47</v>
      </c>
      <c r="H676" s="56">
        <v>32</v>
      </c>
      <c r="I676" s="57">
        <v>25</v>
      </c>
      <c r="J676" s="69">
        <f t="shared" si="1125"/>
        <v>1.46875</v>
      </c>
      <c r="K676" s="438">
        <v>8</v>
      </c>
      <c r="L676" s="82" t="s">
        <v>1496</v>
      </c>
      <c r="M676" s="253" t="s">
        <v>200</v>
      </c>
      <c r="N676" s="59" t="s">
        <v>77</v>
      </c>
      <c r="O676" s="441"/>
      <c r="P676" s="59" t="s">
        <v>150</v>
      </c>
      <c r="Q676" s="83"/>
      <c r="R676" s="59" t="s">
        <v>89</v>
      </c>
      <c r="S676" s="84" t="s">
        <v>99</v>
      </c>
      <c r="T676" s="59" t="s">
        <v>99</v>
      </c>
      <c r="U676" s="59" t="s">
        <v>62</v>
      </c>
      <c r="V676" s="59" t="s">
        <v>397</v>
      </c>
      <c r="W676" s="441"/>
      <c r="X676" s="151" t="s">
        <v>89</v>
      </c>
      <c r="Y676" s="441"/>
      <c r="Z676" s="441"/>
      <c r="AA676" s="59" t="s">
        <v>60</v>
      </c>
      <c r="AB676" s="155" t="s">
        <v>77</v>
      </c>
      <c r="AD676" s="60" t="s">
        <v>1533</v>
      </c>
      <c r="AE676" s="60" t="s">
        <v>1514</v>
      </c>
      <c r="AF676" s="60" t="s">
        <v>1515</v>
      </c>
      <c r="AG676" s="327" t="s">
        <v>1534</v>
      </c>
      <c r="AL676" s="82" t="s">
        <v>1496</v>
      </c>
      <c r="AM676" s="253" t="s">
        <v>483</v>
      </c>
      <c r="AN676" s="59" t="s">
        <v>763</v>
      </c>
      <c r="AO676" s="441"/>
      <c r="AP676" s="59" t="s">
        <v>515</v>
      </c>
      <c r="AQ676" s="83"/>
      <c r="AR676" s="59" t="s">
        <v>484</v>
      </c>
      <c r="AS676" s="84" t="s">
        <v>507</v>
      </c>
      <c r="AT676" s="59" t="s">
        <v>450</v>
      </c>
      <c r="AU676" s="59" t="s">
        <v>491</v>
      </c>
      <c r="AV676" s="59" t="s">
        <v>479</v>
      </c>
      <c r="AW676" s="441"/>
      <c r="AX676" s="87" t="s">
        <v>504</v>
      </c>
      <c r="AY676" s="441"/>
      <c r="AZ676" s="441"/>
      <c r="BA676" s="59" t="s">
        <v>528</v>
      </c>
      <c r="BB676" s="156" t="s">
        <v>757</v>
      </c>
      <c r="BE676" s="59"/>
      <c r="BF676" s="59"/>
      <c r="BG676" s="59"/>
      <c r="BH676" s="59"/>
      <c r="BI676" s="59"/>
      <c r="BL676" s="90">
        <f t="shared" si="1145"/>
        <v>2</v>
      </c>
      <c r="BM676" s="77">
        <f t="shared" si="1145"/>
        <v>2</v>
      </c>
      <c r="BN676" s="77" t="str">
        <f t="shared" si="1145"/>
        <v/>
      </c>
      <c r="BO676" s="77">
        <f t="shared" si="1145"/>
        <v>3</v>
      </c>
      <c r="BP676" s="91"/>
      <c r="BQ676" s="77">
        <f t="shared" si="1126"/>
        <v>3</v>
      </c>
      <c r="BR676" s="77">
        <f t="shared" si="1126"/>
        <v>1</v>
      </c>
      <c r="BS676" s="77">
        <f t="shared" si="1126"/>
        <v>1</v>
      </c>
      <c r="BT676" s="77">
        <f t="shared" si="1126"/>
        <v>1</v>
      </c>
      <c r="BU676" s="77">
        <f t="shared" si="1126"/>
        <v>5</v>
      </c>
      <c r="BV676" s="77" t="str">
        <f t="shared" si="1126"/>
        <v/>
      </c>
      <c r="BW676" s="77">
        <f t="shared" si="1126"/>
        <v>3</v>
      </c>
      <c r="BX676" s="77" t="str">
        <f t="shared" si="1126"/>
        <v/>
      </c>
      <c r="BY676" s="77" t="str">
        <f t="shared" si="1126"/>
        <v/>
      </c>
      <c r="BZ676" s="77">
        <f t="shared" si="1126"/>
        <v>4</v>
      </c>
      <c r="CA676" s="92">
        <f t="shared" si="1126"/>
        <v>2</v>
      </c>
      <c r="CB676" s="77"/>
      <c r="CC676" s="77"/>
      <c r="CD676" s="77"/>
      <c r="CE676" s="77"/>
      <c r="CF676" s="77"/>
      <c r="CG676" s="77"/>
      <c r="CH676" s="77"/>
      <c r="CI676" s="77"/>
      <c r="CJ676" s="78"/>
      <c r="CK676" s="90">
        <f t="shared" si="1146"/>
        <v>2</v>
      </c>
      <c r="CL676" s="77">
        <f t="shared" si="1146"/>
        <v>1</v>
      </c>
      <c r="CM676" s="77" t="str">
        <f t="shared" si="1146"/>
        <v/>
      </c>
      <c r="CN676" s="77">
        <f t="shared" si="1146"/>
        <v>1</v>
      </c>
      <c r="CO676" s="91"/>
      <c r="CP676" s="77">
        <f t="shared" si="1127"/>
        <v>0</v>
      </c>
      <c r="CQ676" s="77">
        <f t="shared" si="1127"/>
        <v>0</v>
      </c>
      <c r="CR676" s="77">
        <f t="shared" si="1127"/>
        <v>0</v>
      </c>
      <c r="CS676" s="77">
        <f t="shared" si="1127"/>
        <v>1</v>
      </c>
      <c r="CT676" s="77">
        <f t="shared" si="1127"/>
        <v>4</v>
      </c>
      <c r="CU676" s="77" t="str">
        <f t="shared" si="1127"/>
        <v/>
      </c>
      <c r="CV676" s="77">
        <f t="shared" si="1127"/>
        <v>0</v>
      </c>
      <c r="CW676" s="77" t="str">
        <f t="shared" si="1127"/>
        <v/>
      </c>
      <c r="CX676" s="77" t="str">
        <f t="shared" si="1127"/>
        <v/>
      </c>
      <c r="CY676" s="77">
        <f t="shared" si="1127"/>
        <v>1</v>
      </c>
      <c r="CZ676" s="92">
        <f t="shared" si="1127"/>
        <v>1</v>
      </c>
      <c r="DA676" s="77"/>
      <c r="DB676" s="77"/>
      <c r="DC676" s="77"/>
      <c r="DD676" s="77"/>
      <c r="DE676" s="77"/>
      <c r="DF676" s="77"/>
      <c r="DG676" s="77"/>
      <c r="DH676" s="77"/>
      <c r="DJ676" s="90" t="str">
        <f t="shared" si="1147"/>
        <v>D</v>
      </c>
      <c r="DK676" s="77" t="str">
        <f t="shared" si="1147"/>
        <v>H</v>
      </c>
      <c r="DL676" s="77" t="str">
        <f t="shared" si="1147"/>
        <v/>
      </c>
      <c r="DM676" s="77" t="str">
        <f t="shared" si="1147"/>
        <v>H</v>
      </c>
      <c r="DN676" s="91"/>
      <c r="DO676" s="77" t="str">
        <f t="shared" si="1128"/>
        <v>H</v>
      </c>
      <c r="DP676" s="77" t="str">
        <f t="shared" si="1128"/>
        <v>H</v>
      </c>
      <c r="DQ676" s="77" t="str">
        <f t="shared" si="1128"/>
        <v>H</v>
      </c>
      <c r="DR676" s="77" t="str">
        <f t="shared" si="1128"/>
        <v>D</v>
      </c>
      <c r="DS676" s="77" t="str">
        <f t="shared" si="1128"/>
        <v>H</v>
      </c>
      <c r="DT676" s="77" t="str">
        <f t="shared" si="1128"/>
        <v/>
      </c>
      <c r="DU676" s="77" t="str">
        <f t="shared" si="1128"/>
        <v>H</v>
      </c>
      <c r="DV676" s="77" t="str">
        <f t="shared" si="1128"/>
        <v/>
      </c>
      <c r="DW676" s="77" t="str">
        <f t="shared" si="1128"/>
        <v/>
      </c>
      <c r="DX676" s="77" t="str">
        <f t="shared" si="1128"/>
        <v>H</v>
      </c>
      <c r="DY676" s="92" t="str">
        <f t="shared" si="1128"/>
        <v>H</v>
      </c>
      <c r="DZ676" s="56"/>
      <c r="EA676" s="56"/>
      <c r="EB676" s="56"/>
      <c r="EC676" s="56"/>
      <c r="ED676" s="56"/>
      <c r="EE676" s="56"/>
      <c r="EF676" s="56"/>
      <c r="EG676" s="56"/>
      <c r="EI676" s="53" t="str">
        <f t="shared" si="1129"/>
        <v>Eastbourne United</v>
      </c>
      <c r="EJ676" s="79">
        <f t="shared" si="1148"/>
        <v>22</v>
      </c>
      <c r="EK676" s="80">
        <f t="shared" si="1130"/>
        <v>9</v>
      </c>
      <c r="EL676" s="80">
        <f t="shared" si="1131"/>
        <v>2</v>
      </c>
      <c r="EM676" s="80">
        <f t="shared" si="1132"/>
        <v>0</v>
      </c>
      <c r="EN676" s="80">
        <f>COUNTIF(DN$672:DN$687,"A")</f>
        <v>6</v>
      </c>
      <c r="EO676" s="80">
        <f>COUNTIF(DN$672:DN$687,"D")</f>
        <v>1</v>
      </c>
      <c r="EP676" s="80">
        <f>COUNTIF(DN$672:DN$687,"H")</f>
        <v>4</v>
      </c>
      <c r="EQ676" s="79">
        <f t="shared" si="1149"/>
        <v>15</v>
      </c>
      <c r="ER676" s="79">
        <f t="shared" si="1133"/>
        <v>3</v>
      </c>
      <c r="ES676" s="79">
        <f t="shared" si="1133"/>
        <v>4</v>
      </c>
      <c r="ET676" s="81">
        <f>SUM($BL676:$CI676)+SUM(CO$672:CO$687)</f>
        <v>49</v>
      </c>
      <c r="EU676" s="81">
        <f>SUM($CK676:$DH676)+SUM(BP$672:BP$687)</f>
        <v>30</v>
      </c>
      <c r="EV676" s="79">
        <f t="shared" si="1134"/>
        <v>33</v>
      </c>
      <c r="EW676" s="136">
        <f t="shared" si="1135"/>
        <v>1.6333333333333333</v>
      </c>
      <c r="EX676" s="78"/>
      <c r="EY676" s="80">
        <f t="shared" si="1136"/>
        <v>22</v>
      </c>
      <c r="EZ676" s="80">
        <f t="shared" si="1137"/>
        <v>15</v>
      </c>
      <c r="FA676" s="80">
        <f t="shared" si="1138"/>
        <v>3</v>
      </c>
      <c r="FB676" s="80">
        <f t="shared" si="1139"/>
        <v>4</v>
      </c>
      <c r="FC676" s="80">
        <f t="shared" si="1140"/>
        <v>49</v>
      </c>
      <c r="FD676" s="80">
        <f t="shared" si="1141"/>
        <v>30</v>
      </c>
      <c r="FE676" s="80">
        <f t="shared" si="1142"/>
        <v>33</v>
      </c>
      <c r="FF676" s="80">
        <f t="shared" si="1143"/>
        <v>1.6333333333333333</v>
      </c>
      <c r="FH676" s="54">
        <f t="shared" si="1150"/>
        <v>0</v>
      </c>
      <c r="FI676" s="54">
        <f t="shared" si="1151"/>
        <v>0</v>
      </c>
      <c r="FJ676" s="54">
        <f t="shared" si="1144"/>
        <v>0</v>
      </c>
      <c r="FK676" s="54">
        <f t="shared" si="1144"/>
        <v>0</v>
      </c>
      <c r="FL676" s="54">
        <f t="shared" si="1144"/>
        <v>0</v>
      </c>
      <c r="FM676" s="54">
        <f t="shared" si="1144"/>
        <v>0</v>
      </c>
      <c r="FN676" s="54">
        <f t="shared" si="1144"/>
        <v>0</v>
      </c>
      <c r="FO676" s="54">
        <f t="shared" si="1144"/>
        <v>0</v>
      </c>
      <c r="FQ676" s="54" t="str">
        <f t="shared" si="1096"/>
        <v/>
      </c>
      <c r="FR676" s="54" t="str">
        <f t="shared" si="1117"/>
        <v/>
      </c>
      <c r="FS676" s="54" t="str">
        <f t="shared" si="1068"/>
        <v/>
      </c>
      <c r="FT676" s="54" t="str">
        <f t="shared" si="1068"/>
        <v/>
      </c>
      <c r="FU676" s="54" t="str">
        <f t="shared" si="1068"/>
        <v/>
      </c>
      <c r="FV676" s="54" t="str">
        <f t="shared" si="1068"/>
        <v/>
      </c>
      <c r="FW676" s="54" t="str">
        <f t="shared" si="1068"/>
        <v/>
      </c>
      <c r="FX676" s="54" t="str">
        <f t="shared" si="1068"/>
        <v/>
      </c>
      <c r="FY676" s="54" t="s">
        <v>1535</v>
      </c>
      <c r="FZ676" s="60"/>
      <c r="GA676" s="59"/>
      <c r="GB676" s="60"/>
      <c r="GC676" s="58"/>
      <c r="GD676" s="60"/>
      <c r="GE676" s="61"/>
      <c r="GF676" s="58"/>
      <c r="GG676" s="61"/>
      <c r="GH676" s="61"/>
      <c r="GI676" s="54" t="s">
        <v>1509</v>
      </c>
      <c r="GJ676" s="53" t="s">
        <v>1130</v>
      </c>
      <c r="GK676" s="56" t="s">
        <v>486</v>
      </c>
      <c r="GL676" s="56" t="s">
        <v>1536</v>
      </c>
      <c r="GM676" s="56" t="s">
        <v>486</v>
      </c>
      <c r="GN676" s="56" t="s">
        <v>1266</v>
      </c>
      <c r="GO676" s="56" t="s">
        <v>486</v>
      </c>
      <c r="GP676" s="56" t="s">
        <v>1537</v>
      </c>
      <c r="GQ676" s="56" t="s">
        <v>486</v>
      </c>
      <c r="GR676" s="56" t="s">
        <v>1538</v>
      </c>
      <c r="GS676" s="56" t="s">
        <v>486</v>
      </c>
    </row>
    <row r="677" spans="1:202" s="54" customFormat="1" ht="12" x14ac:dyDescent="0.25">
      <c r="A677" s="54">
        <v>6</v>
      </c>
      <c r="B677" s="54" t="s">
        <v>1505</v>
      </c>
      <c r="C677" s="56">
        <v>22</v>
      </c>
      <c r="D677" s="56">
        <v>9</v>
      </c>
      <c r="E677" s="56">
        <v>6</v>
      </c>
      <c r="F677" s="56">
        <v>7</v>
      </c>
      <c r="G677" s="56">
        <v>44</v>
      </c>
      <c r="H677" s="56">
        <v>34</v>
      </c>
      <c r="I677" s="57">
        <v>24</v>
      </c>
      <c r="J677" s="69">
        <f t="shared" si="1125"/>
        <v>1.2941176470588236</v>
      </c>
      <c r="K677" s="438">
        <v>8</v>
      </c>
      <c r="L677" s="82" t="s">
        <v>1498</v>
      </c>
      <c r="M677" s="253" t="s">
        <v>74</v>
      </c>
      <c r="N677" s="59" t="s">
        <v>86</v>
      </c>
      <c r="O677" s="148" t="s">
        <v>99</v>
      </c>
      <c r="P677" s="441"/>
      <c r="Q677" s="59" t="s">
        <v>101</v>
      </c>
      <c r="R677" s="83"/>
      <c r="S677" s="442"/>
      <c r="T677" s="59" t="s">
        <v>101</v>
      </c>
      <c r="U677" s="442"/>
      <c r="V677" s="442"/>
      <c r="W677" s="148" t="s">
        <v>176</v>
      </c>
      <c r="X677" s="148" t="s">
        <v>124</v>
      </c>
      <c r="Y677" s="252" t="s">
        <v>62</v>
      </c>
      <c r="Z677" s="151" t="s">
        <v>103</v>
      </c>
      <c r="AA677" s="148" t="s">
        <v>62</v>
      </c>
      <c r="AB677" s="256" t="s">
        <v>200</v>
      </c>
      <c r="AD677" s="60" t="s">
        <v>1349</v>
      </c>
      <c r="AE677" s="60" t="s">
        <v>1517</v>
      </c>
      <c r="AF677" s="60" t="s">
        <v>1526</v>
      </c>
      <c r="AG677" s="60" t="s">
        <v>1527</v>
      </c>
      <c r="AL677" s="82" t="s">
        <v>1498</v>
      </c>
      <c r="AM677" s="253" t="s">
        <v>752</v>
      </c>
      <c r="AN677" s="59" t="s">
        <v>528</v>
      </c>
      <c r="AO677" s="59" t="s">
        <v>515</v>
      </c>
      <c r="AP677" s="441"/>
      <c r="AQ677" s="59" t="s">
        <v>493</v>
      </c>
      <c r="AR677" s="249"/>
      <c r="AS677" s="442"/>
      <c r="AT677" s="59" t="s">
        <v>503</v>
      </c>
      <c r="AU677" s="441"/>
      <c r="AV677" s="441"/>
      <c r="AW677" s="59" t="s">
        <v>506</v>
      </c>
      <c r="AX677" s="59" t="s">
        <v>450</v>
      </c>
      <c r="AY677" s="59" t="s">
        <v>1133</v>
      </c>
      <c r="AZ677" s="87" t="s">
        <v>1155</v>
      </c>
      <c r="BA677" s="59" t="s">
        <v>524</v>
      </c>
      <c r="BB677" s="85" t="s">
        <v>578</v>
      </c>
      <c r="BE677" s="59"/>
      <c r="BF677" s="59"/>
      <c r="BG677" s="59"/>
      <c r="BH677" s="59"/>
      <c r="BI677" s="59"/>
      <c r="BL677" s="90">
        <f t="shared" si="1145"/>
        <v>1</v>
      </c>
      <c r="BM677" s="77">
        <f t="shared" si="1145"/>
        <v>0</v>
      </c>
      <c r="BN677" s="77">
        <f t="shared" si="1145"/>
        <v>1</v>
      </c>
      <c r="BO677" s="77" t="str">
        <f t="shared" si="1145"/>
        <v/>
      </c>
      <c r="BP677" s="77">
        <f t="shared" si="1145"/>
        <v>3</v>
      </c>
      <c r="BQ677" s="91"/>
      <c r="BR677" s="77" t="str">
        <f t="shared" si="1126"/>
        <v/>
      </c>
      <c r="BS677" s="77">
        <f t="shared" si="1126"/>
        <v>3</v>
      </c>
      <c r="BT677" s="77" t="str">
        <f t="shared" si="1126"/>
        <v/>
      </c>
      <c r="BU677" s="77" t="str">
        <f t="shared" si="1126"/>
        <v/>
      </c>
      <c r="BV677" s="77">
        <f t="shared" si="1126"/>
        <v>2</v>
      </c>
      <c r="BW677" s="77">
        <f t="shared" si="1126"/>
        <v>0</v>
      </c>
      <c r="BX677" s="77">
        <f t="shared" si="1126"/>
        <v>1</v>
      </c>
      <c r="BY677" s="77">
        <f t="shared" si="1126"/>
        <v>1</v>
      </c>
      <c r="BZ677" s="77">
        <f t="shared" si="1126"/>
        <v>1</v>
      </c>
      <c r="CA677" s="92">
        <f t="shared" si="1126"/>
        <v>2</v>
      </c>
      <c r="CB677" s="77"/>
      <c r="CC677" s="77"/>
      <c r="CD677" s="77"/>
      <c r="CE677" s="77"/>
      <c r="CF677" s="77"/>
      <c r="CG677" s="77"/>
      <c r="CH677" s="77"/>
      <c r="CI677" s="77"/>
      <c r="CJ677" s="78"/>
      <c r="CK677" s="90">
        <f t="shared" si="1146"/>
        <v>2</v>
      </c>
      <c r="CL677" s="77">
        <f t="shared" si="1146"/>
        <v>3</v>
      </c>
      <c r="CM677" s="77">
        <f t="shared" si="1146"/>
        <v>0</v>
      </c>
      <c r="CN677" s="77" t="str">
        <f t="shared" si="1146"/>
        <v/>
      </c>
      <c r="CO677" s="77">
        <f t="shared" si="1146"/>
        <v>2</v>
      </c>
      <c r="CP677" s="91"/>
      <c r="CQ677" s="77" t="str">
        <f t="shared" si="1127"/>
        <v/>
      </c>
      <c r="CR677" s="77">
        <f t="shared" si="1127"/>
        <v>2</v>
      </c>
      <c r="CS677" s="77" t="str">
        <f t="shared" si="1127"/>
        <v/>
      </c>
      <c r="CT677" s="77" t="str">
        <f t="shared" si="1127"/>
        <v/>
      </c>
      <c r="CU677" s="77">
        <f t="shared" si="1127"/>
        <v>3</v>
      </c>
      <c r="CV677" s="77">
        <f t="shared" si="1127"/>
        <v>0</v>
      </c>
      <c r="CW677" s="77">
        <f t="shared" si="1127"/>
        <v>1</v>
      </c>
      <c r="CX677" s="77">
        <f t="shared" si="1127"/>
        <v>3</v>
      </c>
      <c r="CY677" s="77">
        <f t="shared" si="1127"/>
        <v>1</v>
      </c>
      <c r="CZ677" s="92">
        <f t="shared" si="1127"/>
        <v>2</v>
      </c>
      <c r="DA677" s="77"/>
      <c r="DB677" s="77"/>
      <c r="DC677" s="77"/>
      <c r="DD677" s="77"/>
      <c r="DE677" s="77"/>
      <c r="DF677" s="77"/>
      <c r="DG677" s="77"/>
      <c r="DH677" s="77"/>
      <c r="DJ677" s="90" t="str">
        <f t="shared" si="1147"/>
        <v>A</v>
      </c>
      <c r="DK677" s="77" t="str">
        <f t="shared" si="1147"/>
        <v>A</v>
      </c>
      <c r="DL677" s="77" t="str">
        <f t="shared" si="1147"/>
        <v>H</v>
      </c>
      <c r="DM677" s="77" t="str">
        <f t="shared" si="1147"/>
        <v/>
      </c>
      <c r="DN677" s="77" t="str">
        <f t="shared" si="1147"/>
        <v>H</v>
      </c>
      <c r="DO677" s="91"/>
      <c r="DP677" s="77" t="str">
        <f t="shared" si="1128"/>
        <v/>
      </c>
      <c r="DQ677" s="77" t="str">
        <f t="shared" si="1128"/>
        <v>H</v>
      </c>
      <c r="DR677" s="77" t="str">
        <f t="shared" si="1128"/>
        <v/>
      </c>
      <c r="DS677" s="77" t="str">
        <f t="shared" si="1128"/>
        <v/>
      </c>
      <c r="DT677" s="77" t="str">
        <f t="shared" si="1128"/>
        <v>A</v>
      </c>
      <c r="DU677" s="77" t="str">
        <f t="shared" si="1128"/>
        <v>D</v>
      </c>
      <c r="DV677" s="77" t="str">
        <f t="shared" si="1128"/>
        <v>D</v>
      </c>
      <c r="DW677" s="77" t="str">
        <f t="shared" si="1128"/>
        <v>A</v>
      </c>
      <c r="DX677" s="77" t="str">
        <f t="shared" si="1128"/>
        <v>D</v>
      </c>
      <c r="DY677" s="92" t="str">
        <f t="shared" si="1128"/>
        <v>D</v>
      </c>
      <c r="DZ677" s="56"/>
      <c r="EA677" s="56"/>
      <c r="EB677" s="56"/>
      <c r="EC677" s="56"/>
      <c r="ED677" s="56"/>
      <c r="EE677" s="56"/>
      <c r="EF677" s="56"/>
      <c r="EG677" s="56"/>
      <c r="EI677" s="53" t="str">
        <f t="shared" si="1129"/>
        <v>Edmonton</v>
      </c>
      <c r="EJ677" s="79">
        <f t="shared" si="1148"/>
        <v>22</v>
      </c>
      <c r="EK677" s="80">
        <f t="shared" si="1130"/>
        <v>3</v>
      </c>
      <c r="EL677" s="80">
        <f t="shared" si="1131"/>
        <v>4</v>
      </c>
      <c r="EM677" s="80">
        <f t="shared" si="1132"/>
        <v>4</v>
      </c>
      <c r="EN677" s="80">
        <f>COUNTIF(DO$672:DO$687,"A")</f>
        <v>4</v>
      </c>
      <c r="EO677" s="80">
        <f>COUNTIF(DO$672:DO$687,"D")</f>
        <v>1</v>
      </c>
      <c r="EP677" s="80">
        <f>COUNTIF(DO$672:DO$687,"H")</f>
        <v>6</v>
      </c>
      <c r="EQ677" s="79">
        <f t="shared" si="1149"/>
        <v>7</v>
      </c>
      <c r="ER677" s="79">
        <f t="shared" si="1133"/>
        <v>5</v>
      </c>
      <c r="ES677" s="79">
        <f t="shared" si="1133"/>
        <v>10</v>
      </c>
      <c r="ET677" s="81">
        <f>SUM($BL677:$CI677)+SUM(CP$672:CP$687)</f>
        <v>30</v>
      </c>
      <c r="EU677" s="81">
        <f>SUM($CK677:$DH677)+SUM(BQ$672:BQ$687)</f>
        <v>47</v>
      </c>
      <c r="EV677" s="79">
        <f t="shared" si="1134"/>
        <v>19</v>
      </c>
      <c r="EW677" s="136">
        <f t="shared" si="1135"/>
        <v>0.63829787234042556</v>
      </c>
      <c r="EX677" s="78"/>
      <c r="EY677" s="80">
        <f t="shared" si="1136"/>
        <v>22</v>
      </c>
      <c r="EZ677" s="80">
        <f t="shared" si="1137"/>
        <v>7</v>
      </c>
      <c r="FA677" s="80">
        <f t="shared" si="1138"/>
        <v>5</v>
      </c>
      <c r="FB677" s="80">
        <f t="shared" si="1139"/>
        <v>10</v>
      </c>
      <c r="FC677" s="80">
        <f t="shared" si="1140"/>
        <v>30</v>
      </c>
      <c r="FD677" s="80">
        <f t="shared" si="1141"/>
        <v>47</v>
      </c>
      <c r="FE677" s="80">
        <f t="shared" si="1142"/>
        <v>19</v>
      </c>
      <c r="FF677" s="80">
        <f t="shared" si="1143"/>
        <v>0.63829787234042556</v>
      </c>
      <c r="FH677" s="54">
        <f t="shared" si="1150"/>
        <v>0</v>
      </c>
      <c r="FI677" s="54">
        <f t="shared" si="1151"/>
        <v>0</v>
      </c>
      <c r="FJ677" s="54">
        <f t="shared" si="1144"/>
        <v>0</v>
      </c>
      <c r="FK677" s="54">
        <f t="shared" si="1144"/>
        <v>0</v>
      </c>
      <c r="FL677" s="54">
        <f t="shared" si="1144"/>
        <v>0</v>
      </c>
      <c r="FM677" s="54">
        <f t="shared" si="1144"/>
        <v>0</v>
      </c>
      <c r="FN677" s="54">
        <f t="shared" si="1144"/>
        <v>0</v>
      </c>
      <c r="FO677" s="54">
        <f t="shared" si="1144"/>
        <v>0</v>
      </c>
      <c r="FQ677" s="54" t="str">
        <f t="shared" si="1096"/>
        <v/>
      </c>
      <c r="FR677" s="54" t="str">
        <f t="shared" si="1117"/>
        <v/>
      </c>
      <c r="FS677" s="54" t="str">
        <f t="shared" si="1068"/>
        <v/>
      </c>
      <c r="FT677" s="54" t="str">
        <f t="shared" si="1068"/>
        <v/>
      </c>
      <c r="FU677" s="54" t="str">
        <f t="shared" si="1068"/>
        <v/>
      </c>
      <c r="FV677" s="54" t="str">
        <f t="shared" ref="FV677:FX742" si="1152">IF(SUM($FH677:$FO677)=0,"",FC677-ET677)</f>
        <v/>
      </c>
      <c r="FW677" s="54" t="str">
        <f t="shared" si="1152"/>
        <v/>
      </c>
      <c r="FX677" s="54" t="str">
        <f t="shared" si="1152"/>
        <v/>
      </c>
      <c r="FY677" s="54" t="s">
        <v>1149</v>
      </c>
      <c r="FZ677" s="60"/>
      <c r="GA677" s="59"/>
      <c r="GB677" s="60"/>
      <c r="GC677" s="58"/>
      <c r="GE677" s="61"/>
      <c r="GF677" s="58"/>
      <c r="GG677" s="61"/>
      <c r="GH677" s="61"/>
      <c r="GI677" s="54" t="s">
        <v>1509</v>
      </c>
      <c r="GJ677" s="53" t="s">
        <v>1496</v>
      </c>
      <c r="GK677" s="56" t="s">
        <v>486</v>
      </c>
      <c r="GL677" s="56" t="s">
        <v>1539</v>
      </c>
      <c r="GM677" s="56" t="s">
        <v>486</v>
      </c>
      <c r="GN677" s="56" t="s">
        <v>1540</v>
      </c>
      <c r="GO677" s="56" t="s">
        <v>486</v>
      </c>
      <c r="GP677" s="56" t="s">
        <v>1541</v>
      </c>
      <c r="GQ677" s="56" t="s">
        <v>1542</v>
      </c>
      <c r="GR677" s="56" t="s">
        <v>1543</v>
      </c>
      <c r="GS677" s="56" t="s">
        <v>486</v>
      </c>
    </row>
    <row r="678" spans="1:202" s="54" customFormat="1" ht="12" x14ac:dyDescent="0.25">
      <c r="A678" s="54">
        <v>7</v>
      </c>
      <c r="B678" s="54" t="s">
        <v>1503</v>
      </c>
      <c r="C678" s="56">
        <v>22</v>
      </c>
      <c r="D678" s="56">
        <v>9</v>
      </c>
      <c r="E678" s="56">
        <v>6</v>
      </c>
      <c r="F678" s="56">
        <v>7</v>
      </c>
      <c r="G678" s="56">
        <v>44</v>
      </c>
      <c r="H678" s="56">
        <v>48</v>
      </c>
      <c r="I678" s="57">
        <v>24</v>
      </c>
      <c r="J678" s="69">
        <f t="shared" si="1125"/>
        <v>0.91666666666666663</v>
      </c>
      <c r="K678" s="438">
        <v>8</v>
      </c>
      <c r="L678" s="96" t="s">
        <v>1363</v>
      </c>
      <c r="M678" s="99" t="s">
        <v>102</v>
      </c>
      <c r="N678" s="84" t="s">
        <v>77</v>
      </c>
      <c r="O678" s="442"/>
      <c r="P678" s="84" t="s">
        <v>150</v>
      </c>
      <c r="Q678" s="84" t="s">
        <v>304</v>
      </c>
      <c r="R678" s="442"/>
      <c r="S678" s="423"/>
      <c r="T678" s="84" t="s">
        <v>74</v>
      </c>
      <c r="U678" s="84" t="s">
        <v>88</v>
      </c>
      <c r="V678" s="84" t="s">
        <v>59</v>
      </c>
      <c r="W678" s="84" t="s">
        <v>103</v>
      </c>
      <c r="X678" s="84" t="s">
        <v>77</v>
      </c>
      <c r="Y678" s="84" t="s">
        <v>200</v>
      </c>
      <c r="Z678" s="442"/>
      <c r="AA678" s="442"/>
      <c r="AB678" s="98" t="s">
        <v>150</v>
      </c>
      <c r="AD678" s="444" t="s">
        <v>1533</v>
      </c>
      <c r="AE678" s="444" t="s">
        <v>1531</v>
      </c>
      <c r="AF678" s="444" t="s">
        <v>1534</v>
      </c>
      <c r="AG678" s="444" t="s">
        <v>1124</v>
      </c>
      <c r="AL678" s="96" t="s">
        <v>1363</v>
      </c>
      <c r="AM678" s="99" t="s">
        <v>527</v>
      </c>
      <c r="AN678" s="84" t="s">
        <v>490</v>
      </c>
      <c r="AO678" s="442"/>
      <c r="AP678" s="84" t="s">
        <v>528</v>
      </c>
      <c r="AQ678" s="84" t="s">
        <v>1133</v>
      </c>
      <c r="AR678" s="442"/>
      <c r="AS678" s="423"/>
      <c r="AT678" s="84" t="s">
        <v>506</v>
      </c>
      <c r="AU678" s="84" t="s">
        <v>492</v>
      </c>
      <c r="AV678" s="84" t="s">
        <v>747</v>
      </c>
      <c r="AW678" s="84" t="s">
        <v>752</v>
      </c>
      <c r="AX678" s="84" t="s">
        <v>748</v>
      </c>
      <c r="AY678" s="84" t="s">
        <v>493</v>
      </c>
      <c r="AZ678" s="442"/>
      <c r="BA678" s="442"/>
      <c r="BB678" s="98" t="s">
        <v>518</v>
      </c>
      <c r="BE678" s="59"/>
      <c r="BF678" s="59"/>
      <c r="BG678" s="59"/>
      <c r="BH678" s="59"/>
      <c r="BI678" s="59"/>
      <c r="BL678" s="90">
        <f t="shared" si="1145"/>
        <v>2</v>
      </c>
      <c r="BM678" s="77">
        <f t="shared" si="1145"/>
        <v>2</v>
      </c>
      <c r="BN678" s="77" t="str">
        <f t="shared" si="1145"/>
        <v/>
      </c>
      <c r="BO678" s="77">
        <f t="shared" si="1145"/>
        <v>3</v>
      </c>
      <c r="BP678" s="77">
        <f t="shared" si="1145"/>
        <v>4</v>
      </c>
      <c r="BQ678" s="77" t="str">
        <f t="shared" si="1145"/>
        <v/>
      </c>
      <c r="BR678" s="91"/>
      <c r="BS678" s="77">
        <f t="shared" si="1126"/>
        <v>1</v>
      </c>
      <c r="BT678" s="77">
        <f t="shared" si="1126"/>
        <v>1</v>
      </c>
      <c r="BU678" s="77">
        <f t="shared" si="1126"/>
        <v>4</v>
      </c>
      <c r="BV678" s="77">
        <f t="shared" si="1126"/>
        <v>1</v>
      </c>
      <c r="BW678" s="77">
        <f t="shared" si="1126"/>
        <v>2</v>
      </c>
      <c r="BX678" s="77">
        <f t="shared" si="1126"/>
        <v>2</v>
      </c>
      <c r="BY678" s="77" t="str">
        <f t="shared" si="1126"/>
        <v/>
      </c>
      <c r="BZ678" s="77" t="str">
        <f t="shared" si="1126"/>
        <v/>
      </c>
      <c r="CA678" s="92">
        <f t="shared" si="1126"/>
        <v>3</v>
      </c>
      <c r="CB678" s="77"/>
      <c r="CC678" s="77"/>
      <c r="CD678" s="77"/>
      <c r="CE678" s="77"/>
      <c r="CF678" s="77"/>
      <c r="CG678" s="77"/>
      <c r="CH678" s="77"/>
      <c r="CI678" s="77"/>
      <c r="CJ678" s="78"/>
      <c r="CK678" s="90">
        <f t="shared" si="1146"/>
        <v>4</v>
      </c>
      <c r="CL678" s="77">
        <f t="shared" si="1146"/>
        <v>1</v>
      </c>
      <c r="CM678" s="77" t="str">
        <f t="shared" si="1146"/>
        <v/>
      </c>
      <c r="CN678" s="77">
        <f t="shared" si="1146"/>
        <v>1</v>
      </c>
      <c r="CO678" s="77">
        <f t="shared" si="1146"/>
        <v>2</v>
      </c>
      <c r="CP678" s="77" t="str">
        <f t="shared" si="1146"/>
        <v/>
      </c>
      <c r="CQ678" s="91"/>
      <c r="CR678" s="77">
        <f t="shared" si="1127"/>
        <v>2</v>
      </c>
      <c r="CS678" s="77">
        <f t="shared" si="1127"/>
        <v>6</v>
      </c>
      <c r="CT678" s="77">
        <f t="shared" si="1127"/>
        <v>0</v>
      </c>
      <c r="CU678" s="77">
        <f t="shared" si="1127"/>
        <v>3</v>
      </c>
      <c r="CV678" s="77">
        <f t="shared" si="1127"/>
        <v>1</v>
      </c>
      <c r="CW678" s="77">
        <f t="shared" si="1127"/>
        <v>2</v>
      </c>
      <c r="CX678" s="77" t="str">
        <f t="shared" si="1127"/>
        <v/>
      </c>
      <c r="CY678" s="77" t="str">
        <f t="shared" si="1127"/>
        <v/>
      </c>
      <c r="CZ678" s="92">
        <f t="shared" si="1127"/>
        <v>1</v>
      </c>
      <c r="DA678" s="77"/>
      <c r="DB678" s="77"/>
      <c r="DC678" s="77"/>
      <c r="DD678" s="77"/>
      <c r="DE678" s="77"/>
      <c r="DF678" s="77"/>
      <c r="DG678" s="77"/>
      <c r="DH678" s="77"/>
      <c r="DJ678" s="90" t="str">
        <f t="shared" si="1147"/>
        <v>A</v>
      </c>
      <c r="DK678" s="77" t="str">
        <f t="shared" si="1147"/>
        <v>H</v>
      </c>
      <c r="DL678" s="77" t="str">
        <f t="shared" si="1147"/>
        <v/>
      </c>
      <c r="DM678" s="77" t="str">
        <f t="shared" si="1147"/>
        <v>H</v>
      </c>
      <c r="DN678" s="77" t="str">
        <f t="shared" si="1147"/>
        <v>H</v>
      </c>
      <c r="DO678" s="77" t="str">
        <f t="shared" si="1147"/>
        <v/>
      </c>
      <c r="DP678" s="91"/>
      <c r="DQ678" s="77" t="str">
        <f t="shared" si="1128"/>
        <v>A</v>
      </c>
      <c r="DR678" s="77" t="str">
        <f t="shared" si="1128"/>
        <v>A</v>
      </c>
      <c r="DS678" s="77" t="str">
        <f t="shared" si="1128"/>
        <v>H</v>
      </c>
      <c r="DT678" s="77" t="str">
        <f t="shared" si="1128"/>
        <v>A</v>
      </c>
      <c r="DU678" s="77" t="str">
        <f t="shared" si="1128"/>
        <v>H</v>
      </c>
      <c r="DV678" s="77" t="str">
        <f t="shared" si="1128"/>
        <v>D</v>
      </c>
      <c r="DW678" s="77" t="str">
        <f t="shared" si="1128"/>
        <v/>
      </c>
      <c r="DX678" s="77" t="str">
        <f t="shared" si="1128"/>
        <v/>
      </c>
      <c r="DY678" s="92" t="str">
        <f t="shared" si="1128"/>
        <v>H</v>
      </c>
      <c r="DZ678" s="56"/>
      <c r="EA678" s="56"/>
      <c r="EB678" s="56"/>
      <c r="EC678" s="56"/>
      <c r="ED678" s="56"/>
      <c r="EE678" s="56"/>
      <c r="EF678" s="56"/>
      <c r="EG678" s="56"/>
      <c r="EI678" s="53" t="str">
        <f t="shared" si="1129"/>
        <v>Epsom &amp; Ewell</v>
      </c>
      <c r="EJ678" s="79">
        <f t="shared" si="1148"/>
        <v>22</v>
      </c>
      <c r="EK678" s="80">
        <f t="shared" si="1130"/>
        <v>6</v>
      </c>
      <c r="EL678" s="80">
        <f t="shared" si="1131"/>
        <v>1</v>
      </c>
      <c r="EM678" s="80">
        <f t="shared" si="1132"/>
        <v>4</v>
      </c>
      <c r="EN678" s="80">
        <f>COUNTIF(DP$672:DP$687,"A")</f>
        <v>1</v>
      </c>
      <c r="EO678" s="80">
        <f>COUNTIF(DP$672:DP$687,"D")</f>
        <v>2</v>
      </c>
      <c r="EP678" s="80">
        <f>COUNTIF(DP$672:DP$687,"H")</f>
        <v>8</v>
      </c>
      <c r="EQ678" s="79">
        <f t="shared" si="1149"/>
        <v>7</v>
      </c>
      <c r="ER678" s="79">
        <f t="shared" si="1133"/>
        <v>3</v>
      </c>
      <c r="ES678" s="79">
        <f t="shared" si="1133"/>
        <v>12</v>
      </c>
      <c r="ET678" s="81">
        <f>SUM($BL678:$CI678)+SUM(CQ$672:CQ$687)</f>
        <v>36</v>
      </c>
      <c r="EU678" s="81">
        <f>SUM($CK678:$DH678)+SUM(BR$672:BR$687)</f>
        <v>54</v>
      </c>
      <c r="EV678" s="79">
        <f t="shared" si="1134"/>
        <v>17</v>
      </c>
      <c r="EW678" s="136">
        <f t="shared" si="1135"/>
        <v>0.66666666666666663</v>
      </c>
      <c r="EX678" s="78"/>
      <c r="EY678" s="80">
        <f t="shared" si="1136"/>
        <v>22</v>
      </c>
      <c r="EZ678" s="80">
        <f t="shared" si="1137"/>
        <v>7</v>
      </c>
      <c r="FA678" s="80">
        <f t="shared" si="1138"/>
        <v>3</v>
      </c>
      <c r="FB678" s="80">
        <f t="shared" si="1139"/>
        <v>12</v>
      </c>
      <c r="FC678" s="80">
        <f t="shared" si="1140"/>
        <v>36</v>
      </c>
      <c r="FD678" s="80">
        <f t="shared" si="1141"/>
        <v>54</v>
      </c>
      <c r="FE678" s="80">
        <f t="shared" si="1142"/>
        <v>17</v>
      </c>
      <c r="FF678" s="80">
        <f t="shared" si="1143"/>
        <v>0.66666666666666663</v>
      </c>
      <c r="FH678" s="54">
        <f t="shared" si="1150"/>
        <v>0</v>
      </c>
      <c r="FI678" s="54">
        <f t="shared" si="1151"/>
        <v>0</v>
      </c>
      <c r="FJ678" s="54">
        <f t="shared" si="1144"/>
        <v>0</v>
      </c>
      <c r="FK678" s="54">
        <f t="shared" si="1144"/>
        <v>0</v>
      </c>
      <c r="FL678" s="54">
        <f t="shared" si="1144"/>
        <v>0</v>
      </c>
      <c r="FM678" s="54">
        <f t="shared" si="1144"/>
        <v>0</v>
      </c>
      <c r="FN678" s="54">
        <f t="shared" si="1144"/>
        <v>0</v>
      </c>
      <c r="FO678" s="54">
        <f t="shared" si="1144"/>
        <v>0</v>
      </c>
      <c r="FQ678" s="54" t="str">
        <f t="shared" si="1096"/>
        <v/>
      </c>
      <c r="FR678" s="54" t="str">
        <f t="shared" si="1117"/>
        <v/>
      </c>
      <c r="FS678" s="54" t="str">
        <f t="shared" ref="FS678:FS689" si="1153">IF(SUM($FH678:$FO678)=0,"",EZ678-EQ678)</f>
        <v/>
      </c>
      <c r="FT678" s="54" t="str">
        <f t="shared" ref="FT678:FU689" si="1154">IF(SUM($FH678:$FO678)=0,"",FA678-ER678)</f>
        <v/>
      </c>
      <c r="FU678" s="54" t="str">
        <f t="shared" si="1154"/>
        <v/>
      </c>
      <c r="FV678" s="54" t="str">
        <f t="shared" si="1152"/>
        <v/>
      </c>
      <c r="FW678" s="54" t="str">
        <f t="shared" si="1152"/>
        <v/>
      </c>
      <c r="FX678" s="54" t="str">
        <f t="shared" si="1152"/>
        <v/>
      </c>
      <c r="FY678" s="54" t="s">
        <v>1339</v>
      </c>
      <c r="FZ678" s="60"/>
      <c r="GA678" s="59"/>
      <c r="GB678" s="60"/>
      <c r="GC678" s="58"/>
      <c r="GE678" s="61"/>
      <c r="GF678" s="58"/>
      <c r="GG678" s="61"/>
      <c r="GH678" s="61"/>
      <c r="GI678" s="54" t="s">
        <v>1510</v>
      </c>
      <c r="GJ678" s="53" t="s">
        <v>1498</v>
      </c>
      <c r="GK678" s="56" t="s">
        <v>486</v>
      </c>
      <c r="GL678" s="56" t="s">
        <v>1539</v>
      </c>
      <c r="GM678" s="56" t="s">
        <v>486</v>
      </c>
      <c r="GN678" s="56" t="s">
        <v>1544</v>
      </c>
      <c r="GO678" s="56" t="s">
        <v>486</v>
      </c>
      <c r="GP678" s="56" t="s">
        <v>1545</v>
      </c>
      <c r="GQ678" s="56" t="s">
        <v>1546</v>
      </c>
      <c r="GR678" s="56" t="s">
        <v>1547</v>
      </c>
      <c r="GS678" s="56" t="s">
        <v>486</v>
      </c>
    </row>
    <row r="679" spans="1:202" s="54" customFormat="1" ht="12" x14ac:dyDescent="0.25">
      <c r="A679" s="54">
        <v>8</v>
      </c>
      <c r="B679" s="54" t="s">
        <v>1489</v>
      </c>
      <c r="C679" s="56">
        <v>22</v>
      </c>
      <c r="D679" s="56">
        <v>8</v>
      </c>
      <c r="E679" s="56">
        <v>4</v>
      </c>
      <c r="F679" s="56">
        <v>10</v>
      </c>
      <c r="G679" s="56">
        <v>43</v>
      </c>
      <c r="H679" s="56">
        <v>42</v>
      </c>
      <c r="I679" s="57">
        <v>20</v>
      </c>
      <c r="J679" s="69">
        <f t="shared" si="1125"/>
        <v>1.0238095238095237</v>
      </c>
      <c r="K679" s="438">
        <v>8</v>
      </c>
      <c r="L679" s="82" t="s">
        <v>1490</v>
      </c>
      <c r="M679" s="253" t="s">
        <v>150</v>
      </c>
      <c r="N679" s="441"/>
      <c r="O679" s="59" t="s">
        <v>150</v>
      </c>
      <c r="P679" s="59" t="s">
        <v>397</v>
      </c>
      <c r="Q679" s="59" t="s">
        <v>176</v>
      </c>
      <c r="R679" s="59" t="s">
        <v>74</v>
      </c>
      <c r="S679" s="84" t="s">
        <v>60</v>
      </c>
      <c r="T679" s="83"/>
      <c r="U679" s="59" t="s">
        <v>101</v>
      </c>
      <c r="V679" s="59" t="s">
        <v>89</v>
      </c>
      <c r="W679" s="441"/>
      <c r="X679" s="59" t="s">
        <v>177</v>
      </c>
      <c r="Y679" s="59" t="s">
        <v>89</v>
      </c>
      <c r="Z679" s="441"/>
      <c r="AA679" s="59" t="s">
        <v>331</v>
      </c>
      <c r="AB679" s="443"/>
      <c r="AD679" s="327" t="s">
        <v>1513</v>
      </c>
      <c r="AE679" s="60" t="s">
        <v>1514</v>
      </c>
      <c r="AF679" s="60" t="s">
        <v>1534</v>
      </c>
      <c r="AG679" s="60" t="s">
        <v>1532</v>
      </c>
      <c r="AH679" s="59"/>
      <c r="AI679" s="59"/>
      <c r="AL679" s="82" t="s">
        <v>1490</v>
      </c>
      <c r="AM679" s="253" t="s">
        <v>504</v>
      </c>
      <c r="AN679" s="441"/>
      <c r="AO679" s="59" t="s">
        <v>518</v>
      </c>
      <c r="AP679" s="59" t="s">
        <v>483</v>
      </c>
      <c r="AQ679" s="59" t="s">
        <v>539</v>
      </c>
      <c r="AR679" s="59" t="s">
        <v>310</v>
      </c>
      <c r="AS679" s="84" t="s">
        <v>481</v>
      </c>
      <c r="AT679" s="83"/>
      <c r="AU679" s="59" t="s">
        <v>369</v>
      </c>
      <c r="AV679" s="59" t="s">
        <v>491</v>
      </c>
      <c r="AW679" s="441"/>
      <c r="AX679" s="59" t="s">
        <v>479</v>
      </c>
      <c r="AY679" s="59" t="s">
        <v>747</v>
      </c>
      <c r="AZ679" s="441"/>
      <c r="BA679" s="59" t="s">
        <v>507</v>
      </c>
      <c r="BB679" s="443"/>
      <c r="BE679" s="59"/>
      <c r="BF679" s="59"/>
      <c r="BG679" s="59"/>
      <c r="BH679" s="59"/>
      <c r="BI679" s="59"/>
      <c r="BL679" s="90">
        <f t="shared" si="1145"/>
        <v>3</v>
      </c>
      <c r="BM679" s="77" t="str">
        <f t="shared" si="1145"/>
        <v/>
      </c>
      <c r="BN679" s="77">
        <f t="shared" si="1145"/>
        <v>3</v>
      </c>
      <c r="BO679" s="77">
        <f t="shared" si="1145"/>
        <v>5</v>
      </c>
      <c r="BP679" s="77">
        <f t="shared" si="1145"/>
        <v>2</v>
      </c>
      <c r="BQ679" s="77">
        <f t="shared" si="1145"/>
        <v>1</v>
      </c>
      <c r="BR679" s="77">
        <f t="shared" si="1145"/>
        <v>4</v>
      </c>
      <c r="BS679" s="91"/>
      <c r="BT679" s="77">
        <f t="shared" si="1126"/>
        <v>3</v>
      </c>
      <c r="BU679" s="77">
        <f t="shared" si="1126"/>
        <v>3</v>
      </c>
      <c r="BV679" s="77" t="str">
        <f t="shared" si="1126"/>
        <v/>
      </c>
      <c r="BW679" s="77">
        <f t="shared" si="1126"/>
        <v>2</v>
      </c>
      <c r="BX679" s="77">
        <f t="shared" si="1126"/>
        <v>3</v>
      </c>
      <c r="BY679" s="77" t="str">
        <f t="shared" si="1126"/>
        <v/>
      </c>
      <c r="BZ679" s="77">
        <f t="shared" si="1126"/>
        <v>3</v>
      </c>
      <c r="CA679" s="92" t="str">
        <f t="shared" si="1126"/>
        <v/>
      </c>
      <c r="CB679" s="77"/>
      <c r="CC679" s="77"/>
      <c r="CD679" s="77"/>
      <c r="CE679" s="77"/>
      <c r="CF679" s="77"/>
      <c r="CG679" s="77"/>
      <c r="CH679" s="77"/>
      <c r="CI679" s="77"/>
      <c r="CJ679" s="78"/>
      <c r="CK679" s="90">
        <f t="shared" si="1146"/>
        <v>1</v>
      </c>
      <c r="CL679" s="77" t="str">
        <f t="shared" si="1146"/>
        <v/>
      </c>
      <c r="CM679" s="77">
        <f t="shared" si="1146"/>
        <v>1</v>
      </c>
      <c r="CN679" s="77">
        <f t="shared" si="1146"/>
        <v>4</v>
      </c>
      <c r="CO679" s="77">
        <f t="shared" si="1146"/>
        <v>3</v>
      </c>
      <c r="CP679" s="77">
        <f t="shared" si="1146"/>
        <v>2</v>
      </c>
      <c r="CQ679" s="77">
        <f t="shared" si="1146"/>
        <v>1</v>
      </c>
      <c r="CR679" s="91"/>
      <c r="CS679" s="77">
        <f t="shared" si="1127"/>
        <v>2</v>
      </c>
      <c r="CT679" s="77">
        <f t="shared" si="1127"/>
        <v>0</v>
      </c>
      <c r="CU679" s="77" t="str">
        <f t="shared" si="1127"/>
        <v/>
      </c>
      <c r="CV679" s="77">
        <f t="shared" si="1127"/>
        <v>0</v>
      </c>
      <c r="CW679" s="77">
        <f t="shared" si="1127"/>
        <v>0</v>
      </c>
      <c r="CX679" s="77" t="str">
        <f t="shared" si="1127"/>
        <v/>
      </c>
      <c r="CY679" s="77">
        <f t="shared" si="1127"/>
        <v>5</v>
      </c>
      <c r="CZ679" s="92" t="str">
        <f t="shared" si="1127"/>
        <v/>
      </c>
      <c r="DA679" s="77"/>
      <c r="DB679" s="77"/>
      <c r="DC679" s="77"/>
      <c r="DD679" s="77"/>
      <c r="DE679" s="77"/>
      <c r="DF679" s="77"/>
      <c r="DG679" s="77"/>
      <c r="DH679" s="77"/>
      <c r="DJ679" s="90" t="str">
        <f t="shared" si="1147"/>
        <v>H</v>
      </c>
      <c r="DK679" s="77" t="str">
        <f t="shared" si="1147"/>
        <v/>
      </c>
      <c r="DL679" s="77" t="str">
        <f t="shared" si="1147"/>
        <v>H</v>
      </c>
      <c r="DM679" s="77" t="str">
        <f t="shared" si="1147"/>
        <v>H</v>
      </c>
      <c r="DN679" s="77" t="str">
        <f t="shared" si="1147"/>
        <v>A</v>
      </c>
      <c r="DO679" s="77" t="str">
        <f t="shared" si="1147"/>
        <v>A</v>
      </c>
      <c r="DP679" s="77" t="str">
        <f t="shared" si="1147"/>
        <v>H</v>
      </c>
      <c r="DQ679" s="91"/>
      <c r="DR679" s="77" t="str">
        <f t="shared" si="1128"/>
        <v>H</v>
      </c>
      <c r="DS679" s="77" t="str">
        <f t="shared" si="1128"/>
        <v>H</v>
      </c>
      <c r="DT679" s="77" t="str">
        <f t="shared" si="1128"/>
        <v/>
      </c>
      <c r="DU679" s="77" t="str">
        <f t="shared" si="1128"/>
        <v>H</v>
      </c>
      <c r="DV679" s="77" t="str">
        <f t="shared" si="1128"/>
        <v>H</v>
      </c>
      <c r="DW679" s="77" t="str">
        <f t="shared" si="1128"/>
        <v/>
      </c>
      <c r="DX679" s="77" t="str">
        <f t="shared" si="1128"/>
        <v>A</v>
      </c>
      <c r="DY679" s="92" t="str">
        <f t="shared" si="1128"/>
        <v/>
      </c>
      <c r="DZ679" s="56"/>
      <c r="EA679" s="56"/>
      <c r="EB679" s="56"/>
      <c r="EC679" s="56"/>
      <c r="ED679" s="56"/>
      <c r="EE679" s="56"/>
      <c r="EF679" s="56"/>
      <c r="EG679" s="56"/>
      <c r="EI679" s="53" t="str">
        <f t="shared" si="1129"/>
        <v>Herne Bay</v>
      </c>
      <c r="EJ679" s="79">
        <f t="shared" si="1148"/>
        <v>22</v>
      </c>
      <c r="EK679" s="80">
        <f t="shared" si="1130"/>
        <v>8</v>
      </c>
      <c r="EL679" s="80">
        <f t="shared" si="1131"/>
        <v>0</v>
      </c>
      <c r="EM679" s="80">
        <f t="shared" si="1132"/>
        <v>3</v>
      </c>
      <c r="EN679" s="80">
        <f>COUNTIF(DQ$672:DQ$687,"A")</f>
        <v>7</v>
      </c>
      <c r="EO679" s="80">
        <f>COUNTIF(DQ$672:DQ$687,"D")</f>
        <v>0</v>
      </c>
      <c r="EP679" s="80">
        <f>COUNTIF(DQ$672:DQ$687,"H")</f>
        <v>4</v>
      </c>
      <c r="EQ679" s="79">
        <f t="shared" si="1149"/>
        <v>15</v>
      </c>
      <c r="ER679" s="79">
        <f t="shared" si="1133"/>
        <v>0</v>
      </c>
      <c r="ES679" s="79">
        <f t="shared" si="1133"/>
        <v>7</v>
      </c>
      <c r="ET679" s="81">
        <f>SUM($BL679:$CI679)+SUM(CR$672:CR$687)</f>
        <v>55</v>
      </c>
      <c r="EU679" s="81">
        <f>SUM($CK679:$DH679)+SUM(BS$672:BS$687)</f>
        <v>36</v>
      </c>
      <c r="EV679" s="79">
        <f t="shared" si="1134"/>
        <v>30</v>
      </c>
      <c r="EW679" s="136">
        <f t="shared" si="1135"/>
        <v>1.5277777777777777</v>
      </c>
      <c r="EX679" s="78"/>
      <c r="EY679" s="80">
        <f t="shared" si="1136"/>
        <v>22</v>
      </c>
      <c r="EZ679" s="80">
        <f t="shared" si="1137"/>
        <v>15</v>
      </c>
      <c r="FA679" s="80">
        <f t="shared" si="1138"/>
        <v>0</v>
      </c>
      <c r="FB679" s="80">
        <f t="shared" si="1139"/>
        <v>7</v>
      </c>
      <c r="FC679" s="80">
        <f t="shared" si="1140"/>
        <v>55</v>
      </c>
      <c r="FD679" s="80">
        <f t="shared" si="1141"/>
        <v>36</v>
      </c>
      <c r="FE679" s="80">
        <f t="shared" si="1142"/>
        <v>30</v>
      </c>
      <c r="FF679" s="80">
        <f t="shared" si="1143"/>
        <v>1.5277777777777777</v>
      </c>
      <c r="FH679" s="54">
        <f t="shared" si="1150"/>
        <v>0</v>
      </c>
      <c r="FI679" s="54">
        <f t="shared" si="1151"/>
        <v>0</v>
      </c>
      <c r="FJ679" s="54">
        <f t="shared" si="1144"/>
        <v>0</v>
      </c>
      <c r="FK679" s="54">
        <f t="shared" si="1144"/>
        <v>0</v>
      </c>
      <c r="FL679" s="54">
        <f t="shared" si="1144"/>
        <v>0</v>
      </c>
      <c r="FM679" s="54">
        <f t="shared" si="1144"/>
        <v>0</v>
      </c>
      <c r="FN679" s="54">
        <f t="shared" si="1144"/>
        <v>0</v>
      </c>
      <c r="FO679" s="54">
        <f t="shared" si="1144"/>
        <v>0</v>
      </c>
      <c r="FQ679" s="54" t="str">
        <f t="shared" si="1096"/>
        <v/>
      </c>
      <c r="FR679" s="54" t="str">
        <f t="shared" si="1117"/>
        <v/>
      </c>
      <c r="FS679" s="54" t="str">
        <f t="shared" si="1153"/>
        <v/>
      </c>
      <c r="FT679" s="54" t="str">
        <f t="shared" si="1154"/>
        <v/>
      </c>
      <c r="FU679" s="54" t="str">
        <f t="shared" si="1154"/>
        <v/>
      </c>
      <c r="FV679" s="54" t="str">
        <f t="shared" si="1152"/>
        <v/>
      </c>
      <c r="FW679" s="54" t="str">
        <f t="shared" si="1152"/>
        <v/>
      </c>
      <c r="FX679" s="54" t="str">
        <f t="shared" si="1152"/>
        <v/>
      </c>
      <c r="FY679" s="54" t="s">
        <v>1548</v>
      </c>
      <c r="FZ679" s="60"/>
      <c r="GA679" s="59"/>
      <c r="GB679" s="60"/>
      <c r="GC679" s="58"/>
      <c r="GE679" s="61"/>
      <c r="GF679" s="58"/>
      <c r="GG679" s="61"/>
      <c r="GH679" s="61"/>
      <c r="GI679" s="54" t="s">
        <v>1509</v>
      </c>
      <c r="GJ679" s="53" t="s">
        <v>1363</v>
      </c>
      <c r="GK679" s="56" t="s">
        <v>486</v>
      </c>
      <c r="GL679" s="56" t="s">
        <v>486</v>
      </c>
      <c r="GM679" s="56" t="s">
        <v>486</v>
      </c>
      <c r="GN679" s="56" t="s">
        <v>486</v>
      </c>
      <c r="GO679" s="56" t="s">
        <v>486</v>
      </c>
      <c r="GP679" s="56" t="s">
        <v>486</v>
      </c>
      <c r="GQ679" s="56" t="s">
        <v>486</v>
      </c>
      <c r="GR679" s="56" t="s">
        <v>486</v>
      </c>
      <c r="GS679" s="56" t="s">
        <v>486</v>
      </c>
    </row>
    <row r="680" spans="1:202" s="54" customFormat="1" ht="12" x14ac:dyDescent="0.25">
      <c r="A680" s="54">
        <v>9</v>
      </c>
      <c r="B680" s="54" t="s">
        <v>1145</v>
      </c>
      <c r="C680" s="56">
        <v>22</v>
      </c>
      <c r="D680" s="56">
        <v>7</v>
      </c>
      <c r="E680" s="56">
        <v>5</v>
      </c>
      <c r="F680" s="56">
        <v>10</v>
      </c>
      <c r="G680" s="56">
        <v>41</v>
      </c>
      <c r="H680" s="56">
        <v>58</v>
      </c>
      <c r="I680" s="57">
        <v>19</v>
      </c>
      <c r="J680" s="69">
        <f t="shared" si="1125"/>
        <v>0.7068965517241379</v>
      </c>
      <c r="K680" s="438">
        <v>8</v>
      </c>
      <c r="L680" s="82" t="s">
        <v>1289</v>
      </c>
      <c r="M680" s="253" t="s">
        <v>304</v>
      </c>
      <c r="N680" s="148" t="s">
        <v>304</v>
      </c>
      <c r="O680" s="441"/>
      <c r="P680" s="148" t="s">
        <v>100</v>
      </c>
      <c r="Q680" s="59" t="s">
        <v>85</v>
      </c>
      <c r="R680" s="442"/>
      <c r="S680" s="84" t="s">
        <v>125</v>
      </c>
      <c r="T680" s="59" t="s">
        <v>101</v>
      </c>
      <c r="U680" s="83"/>
      <c r="V680" s="141" t="s">
        <v>99</v>
      </c>
      <c r="W680" s="59" t="s">
        <v>513</v>
      </c>
      <c r="X680" s="59" t="s">
        <v>200</v>
      </c>
      <c r="Y680" s="441"/>
      <c r="Z680" s="59" t="s">
        <v>176</v>
      </c>
      <c r="AA680" s="59" t="s">
        <v>62</v>
      </c>
      <c r="AB680" s="443"/>
      <c r="AD680" s="327" t="s">
        <v>1533</v>
      </c>
      <c r="AE680" s="327" t="s">
        <v>1531</v>
      </c>
      <c r="AF680" s="327" t="s">
        <v>1515</v>
      </c>
      <c r="AG680" s="327" t="s">
        <v>1532</v>
      </c>
      <c r="AL680" s="82" t="s">
        <v>1289</v>
      </c>
      <c r="AM680" s="253" t="s">
        <v>702</v>
      </c>
      <c r="AN680" s="59" t="s">
        <v>310</v>
      </c>
      <c r="AO680" s="441"/>
      <c r="AP680" s="59" t="s">
        <v>479</v>
      </c>
      <c r="AQ680" s="59" t="s">
        <v>506</v>
      </c>
      <c r="AR680" s="441"/>
      <c r="AS680" s="84" t="s">
        <v>524</v>
      </c>
      <c r="AT680" s="59" t="s">
        <v>1133</v>
      </c>
      <c r="AU680" s="83"/>
      <c r="AV680" s="59" t="s">
        <v>270</v>
      </c>
      <c r="AW680" s="59" t="s">
        <v>504</v>
      </c>
      <c r="AX680" s="59" t="s">
        <v>578</v>
      </c>
      <c r="AY680" s="441"/>
      <c r="AZ680" s="59" t="s">
        <v>515</v>
      </c>
      <c r="BA680" s="59" t="s">
        <v>450</v>
      </c>
      <c r="BB680" s="443"/>
      <c r="BL680" s="90">
        <f t="shared" si="1145"/>
        <v>4</v>
      </c>
      <c r="BM680" s="77">
        <f t="shared" si="1145"/>
        <v>4</v>
      </c>
      <c r="BN680" s="77" t="str">
        <f t="shared" si="1145"/>
        <v/>
      </c>
      <c r="BO680" s="77">
        <f t="shared" si="1145"/>
        <v>4</v>
      </c>
      <c r="BP680" s="77">
        <f t="shared" si="1145"/>
        <v>0</v>
      </c>
      <c r="BQ680" s="77" t="str">
        <f t="shared" si="1145"/>
        <v/>
      </c>
      <c r="BR680" s="77">
        <f t="shared" si="1145"/>
        <v>5</v>
      </c>
      <c r="BS680" s="77">
        <f t="shared" si="1145"/>
        <v>3</v>
      </c>
      <c r="BT680" s="91"/>
      <c r="BU680" s="77">
        <f t="shared" si="1126"/>
        <v>1</v>
      </c>
      <c r="BV680" s="77">
        <f t="shared" si="1126"/>
        <v>8</v>
      </c>
      <c r="BW680" s="77">
        <f t="shared" si="1126"/>
        <v>2</v>
      </c>
      <c r="BX680" s="77" t="str">
        <f t="shared" si="1126"/>
        <v/>
      </c>
      <c r="BY680" s="77">
        <f t="shared" si="1126"/>
        <v>2</v>
      </c>
      <c r="BZ680" s="77">
        <f t="shared" si="1126"/>
        <v>1</v>
      </c>
      <c r="CA680" s="92" t="str">
        <f t="shared" si="1126"/>
        <v/>
      </c>
      <c r="CB680" s="77"/>
      <c r="CC680" s="77"/>
      <c r="CD680" s="77"/>
      <c r="CE680" s="77"/>
      <c r="CF680" s="77"/>
      <c r="CG680" s="77"/>
      <c r="CH680" s="77"/>
      <c r="CI680" s="77"/>
      <c r="CJ680" s="163"/>
      <c r="CK680" s="90">
        <f t="shared" si="1146"/>
        <v>2</v>
      </c>
      <c r="CL680" s="77">
        <f t="shared" si="1146"/>
        <v>2</v>
      </c>
      <c r="CM680" s="77" t="str">
        <f t="shared" si="1146"/>
        <v/>
      </c>
      <c r="CN680" s="77">
        <f t="shared" si="1146"/>
        <v>3</v>
      </c>
      <c r="CO680" s="77">
        <f t="shared" si="1146"/>
        <v>4</v>
      </c>
      <c r="CP680" s="77" t="str">
        <f t="shared" si="1146"/>
        <v/>
      </c>
      <c r="CQ680" s="77">
        <f t="shared" si="1146"/>
        <v>0</v>
      </c>
      <c r="CR680" s="77">
        <f t="shared" si="1146"/>
        <v>2</v>
      </c>
      <c r="CS680" s="91"/>
      <c r="CT680" s="77">
        <f t="shared" si="1127"/>
        <v>0</v>
      </c>
      <c r="CU680" s="77">
        <f t="shared" si="1127"/>
        <v>2</v>
      </c>
      <c r="CV680" s="77">
        <f t="shared" si="1127"/>
        <v>2</v>
      </c>
      <c r="CW680" s="77" t="str">
        <f t="shared" si="1127"/>
        <v/>
      </c>
      <c r="CX680" s="77">
        <f t="shared" si="1127"/>
        <v>3</v>
      </c>
      <c r="CY680" s="77">
        <f t="shared" si="1127"/>
        <v>1</v>
      </c>
      <c r="CZ680" s="92" t="str">
        <f t="shared" si="1127"/>
        <v/>
      </c>
      <c r="DA680" s="77"/>
      <c r="DB680" s="77"/>
      <c r="DC680" s="77"/>
      <c r="DD680" s="77"/>
      <c r="DE680" s="77"/>
      <c r="DF680" s="77"/>
      <c r="DG680" s="77"/>
      <c r="DH680" s="77"/>
      <c r="DI680" s="53"/>
      <c r="DJ680" s="90" t="str">
        <f t="shared" si="1147"/>
        <v>H</v>
      </c>
      <c r="DK680" s="77" t="str">
        <f t="shared" si="1147"/>
        <v>H</v>
      </c>
      <c r="DL680" s="77" t="str">
        <f t="shared" si="1147"/>
        <v/>
      </c>
      <c r="DM680" s="77" t="str">
        <f t="shared" si="1147"/>
        <v>H</v>
      </c>
      <c r="DN680" s="77" t="str">
        <f t="shared" si="1147"/>
        <v>A</v>
      </c>
      <c r="DO680" s="77" t="str">
        <f t="shared" si="1147"/>
        <v/>
      </c>
      <c r="DP680" s="77" t="str">
        <f t="shared" si="1147"/>
        <v>H</v>
      </c>
      <c r="DQ680" s="77" t="str">
        <f t="shared" si="1147"/>
        <v>H</v>
      </c>
      <c r="DR680" s="91"/>
      <c r="DS680" s="77" t="str">
        <f t="shared" si="1128"/>
        <v>H</v>
      </c>
      <c r="DT680" s="77" t="str">
        <f t="shared" si="1128"/>
        <v>H</v>
      </c>
      <c r="DU680" s="77" t="str">
        <f t="shared" si="1128"/>
        <v>D</v>
      </c>
      <c r="DV680" s="77" t="str">
        <f t="shared" si="1128"/>
        <v/>
      </c>
      <c r="DW680" s="77" t="str">
        <f t="shared" si="1128"/>
        <v>A</v>
      </c>
      <c r="DX680" s="77" t="str">
        <f t="shared" si="1128"/>
        <v>D</v>
      </c>
      <c r="DY680" s="92" t="str">
        <f t="shared" si="1128"/>
        <v/>
      </c>
      <c r="DZ680" s="56"/>
      <c r="EA680" s="56"/>
      <c r="EB680" s="56"/>
      <c r="EC680" s="56"/>
      <c r="ED680" s="56"/>
      <c r="EE680" s="56"/>
      <c r="EF680" s="56"/>
      <c r="EG680" s="56"/>
      <c r="EH680" s="53"/>
      <c r="EI680" s="53" t="str">
        <f t="shared" si="1129"/>
        <v>Horsham</v>
      </c>
      <c r="EJ680" s="79">
        <f t="shared" si="1148"/>
        <v>22</v>
      </c>
      <c r="EK680" s="80">
        <f t="shared" si="1130"/>
        <v>7</v>
      </c>
      <c r="EL680" s="80">
        <f t="shared" si="1131"/>
        <v>2</v>
      </c>
      <c r="EM680" s="80">
        <f t="shared" si="1132"/>
        <v>2</v>
      </c>
      <c r="EN680" s="80">
        <f>COUNTIF(DR$672:DR$687,"A")</f>
        <v>4</v>
      </c>
      <c r="EO680" s="80">
        <f>COUNTIF(DR$672:DR$687,"D")</f>
        <v>3</v>
      </c>
      <c r="EP680" s="80">
        <f>COUNTIF(DR$672:DR$687,"H")</f>
        <v>4</v>
      </c>
      <c r="EQ680" s="79">
        <f t="shared" si="1149"/>
        <v>11</v>
      </c>
      <c r="ER680" s="79">
        <f t="shared" si="1133"/>
        <v>5</v>
      </c>
      <c r="ES680" s="79">
        <f t="shared" si="1133"/>
        <v>6</v>
      </c>
      <c r="ET680" s="81">
        <f>SUM($BL680:$CI680)+SUM(CS$672:CS$687)</f>
        <v>57</v>
      </c>
      <c r="EU680" s="81">
        <f>SUM($CK680:$DH680)+SUM(BT$672:BT$687)</f>
        <v>39</v>
      </c>
      <c r="EV680" s="79">
        <f t="shared" si="1134"/>
        <v>27</v>
      </c>
      <c r="EW680" s="136">
        <f t="shared" si="1135"/>
        <v>1.4615384615384615</v>
      </c>
      <c r="EX680" s="78"/>
      <c r="EY680" s="80">
        <f t="shared" si="1136"/>
        <v>22</v>
      </c>
      <c r="EZ680" s="80">
        <f t="shared" si="1137"/>
        <v>11</v>
      </c>
      <c r="FA680" s="80">
        <f t="shared" si="1138"/>
        <v>5</v>
      </c>
      <c r="FB680" s="80">
        <f t="shared" si="1139"/>
        <v>6</v>
      </c>
      <c r="FC680" s="80">
        <f t="shared" si="1140"/>
        <v>57</v>
      </c>
      <c r="FD680" s="80">
        <f t="shared" si="1141"/>
        <v>39</v>
      </c>
      <c r="FE680" s="80">
        <f t="shared" si="1142"/>
        <v>27</v>
      </c>
      <c r="FF680" s="80">
        <f t="shared" si="1143"/>
        <v>1.4615384615384615</v>
      </c>
      <c r="FG680" s="53"/>
      <c r="FH680" s="54">
        <f t="shared" si="1150"/>
        <v>0</v>
      </c>
      <c r="FI680" s="54">
        <f t="shared" si="1151"/>
        <v>0</v>
      </c>
      <c r="FJ680" s="54">
        <f t="shared" si="1144"/>
        <v>0</v>
      </c>
      <c r="FK680" s="54">
        <f t="shared" si="1144"/>
        <v>0</v>
      </c>
      <c r="FL680" s="54">
        <f t="shared" si="1144"/>
        <v>0</v>
      </c>
      <c r="FM680" s="54">
        <f t="shared" si="1144"/>
        <v>0</v>
      </c>
      <c r="FN680" s="54">
        <f t="shared" si="1144"/>
        <v>0</v>
      </c>
      <c r="FO680" s="54">
        <f t="shared" si="1144"/>
        <v>0</v>
      </c>
      <c r="FQ680" s="54" t="str">
        <f t="shared" si="1096"/>
        <v/>
      </c>
      <c r="FR680" s="54" t="str">
        <f t="shared" si="1117"/>
        <v/>
      </c>
      <c r="FS680" s="54" t="str">
        <f t="shared" si="1153"/>
        <v/>
      </c>
      <c r="FT680" s="54" t="str">
        <f t="shared" si="1154"/>
        <v/>
      </c>
      <c r="FU680" s="54" t="str">
        <f t="shared" si="1154"/>
        <v/>
      </c>
      <c r="FV680" s="54" t="str">
        <f t="shared" si="1152"/>
        <v/>
      </c>
      <c r="FW680" s="54" t="str">
        <f t="shared" si="1152"/>
        <v/>
      </c>
      <c r="FX680" s="54" t="str">
        <f t="shared" si="1152"/>
        <v/>
      </c>
      <c r="FY680" s="54" t="s">
        <v>1500</v>
      </c>
      <c r="GA680" s="59"/>
      <c r="GB680" s="60"/>
      <c r="GC680" s="58"/>
      <c r="GE680" s="61"/>
      <c r="GF680" s="58"/>
      <c r="GG680" s="61"/>
      <c r="GH680" s="61"/>
      <c r="GI680" s="54" t="s">
        <v>1509</v>
      </c>
      <c r="GJ680" s="53" t="s">
        <v>1490</v>
      </c>
      <c r="GK680" s="56" t="s">
        <v>486</v>
      </c>
      <c r="GL680" s="56" t="s">
        <v>1549</v>
      </c>
      <c r="GM680" s="56" t="s">
        <v>486</v>
      </c>
      <c r="GN680" s="56" t="s">
        <v>1276</v>
      </c>
      <c r="GO680" s="56" t="s">
        <v>486</v>
      </c>
      <c r="GP680" s="56" t="s">
        <v>1550</v>
      </c>
      <c r="GQ680" s="56" t="s">
        <v>486</v>
      </c>
      <c r="GR680" s="56" t="s">
        <v>1523</v>
      </c>
      <c r="GS680" s="56" t="s">
        <v>486</v>
      </c>
    </row>
    <row r="681" spans="1:202" s="54" customFormat="1" ht="12" x14ac:dyDescent="0.25">
      <c r="A681" s="54">
        <v>10</v>
      </c>
      <c r="B681" s="54" t="s">
        <v>1498</v>
      </c>
      <c r="C681" s="56">
        <v>22</v>
      </c>
      <c r="D681" s="56">
        <v>7</v>
      </c>
      <c r="E681" s="56">
        <v>5</v>
      </c>
      <c r="F681" s="56">
        <v>10</v>
      </c>
      <c r="G681" s="56">
        <v>30</v>
      </c>
      <c r="H681" s="56">
        <v>47</v>
      </c>
      <c r="I681" s="57">
        <v>19</v>
      </c>
      <c r="J681" s="69">
        <f t="shared" si="1125"/>
        <v>0.63829787234042556</v>
      </c>
      <c r="K681" s="438">
        <v>8</v>
      </c>
      <c r="L681" s="82" t="s">
        <v>1505</v>
      </c>
      <c r="M681" s="253" t="s">
        <v>304</v>
      </c>
      <c r="N681" s="59" t="s">
        <v>62</v>
      </c>
      <c r="O681" s="441"/>
      <c r="P681" s="59" t="s">
        <v>60</v>
      </c>
      <c r="Q681" s="59" t="s">
        <v>148</v>
      </c>
      <c r="R681" s="442"/>
      <c r="S681" s="84" t="s">
        <v>125</v>
      </c>
      <c r="T681" s="59" t="s">
        <v>60</v>
      </c>
      <c r="U681" s="59" t="s">
        <v>150</v>
      </c>
      <c r="V681" s="83"/>
      <c r="W681" s="59" t="s">
        <v>62</v>
      </c>
      <c r="X681" s="252" t="s">
        <v>99</v>
      </c>
      <c r="Y681" s="441"/>
      <c r="Z681" s="59" t="s">
        <v>62</v>
      </c>
      <c r="AA681" s="59" t="s">
        <v>162</v>
      </c>
      <c r="AB681" s="443"/>
      <c r="AD681" s="327" t="s">
        <v>1533</v>
      </c>
      <c r="AE681" s="327" t="s">
        <v>1531</v>
      </c>
      <c r="AF681" s="327" t="s">
        <v>1515</v>
      </c>
      <c r="AG681" s="327" t="s">
        <v>1532</v>
      </c>
      <c r="AL681" s="82" t="s">
        <v>1505</v>
      </c>
      <c r="AM681" s="253" t="s">
        <v>515</v>
      </c>
      <c r="AN681" s="59" t="s">
        <v>752</v>
      </c>
      <c r="AO681" s="441"/>
      <c r="AP681" s="59" t="s">
        <v>492</v>
      </c>
      <c r="AQ681" s="59" t="s">
        <v>503</v>
      </c>
      <c r="AR681" s="441"/>
      <c r="AS681" s="84" t="s">
        <v>484</v>
      </c>
      <c r="AT681" s="59" t="s">
        <v>493</v>
      </c>
      <c r="AU681" s="59" t="s">
        <v>539</v>
      </c>
      <c r="AV681" s="83"/>
      <c r="AW681" s="59" t="s">
        <v>748</v>
      </c>
      <c r="AX681" s="87" t="s">
        <v>1551</v>
      </c>
      <c r="AY681" s="441"/>
      <c r="AZ681" s="59" t="s">
        <v>508</v>
      </c>
      <c r="BA681" s="59" t="s">
        <v>578</v>
      </c>
      <c r="BB681" s="443"/>
      <c r="BL681" s="90">
        <f t="shared" si="1145"/>
        <v>4</v>
      </c>
      <c r="BM681" s="77">
        <f t="shared" si="1145"/>
        <v>1</v>
      </c>
      <c r="BN681" s="77" t="str">
        <f t="shared" si="1145"/>
        <v/>
      </c>
      <c r="BO681" s="77">
        <f t="shared" si="1145"/>
        <v>4</v>
      </c>
      <c r="BP681" s="77">
        <f t="shared" si="1145"/>
        <v>0</v>
      </c>
      <c r="BQ681" s="77" t="str">
        <f t="shared" si="1145"/>
        <v/>
      </c>
      <c r="BR681" s="77">
        <f t="shared" si="1145"/>
        <v>5</v>
      </c>
      <c r="BS681" s="77">
        <f t="shared" si="1145"/>
        <v>4</v>
      </c>
      <c r="BT681" s="77">
        <f t="shared" si="1145"/>
        <v>3</v>
      </c>
      <c r="BU681" s="91"/>
      <c r="BV681" s="77">
        <f t="shared" si="1126"/>
        <v>1</v>
      </c>
      <c r="BW681" s="77">
        <f t="shared" si="1126"/>
        <v>1</v>
      </c>
      <c r="BX681" s="77" t="str">
        <f t="shared" si="1126"/>
        <v/>
      </c>
      <c r="BY681" s="77">
        <f t="shared" si="1126"/>
        <v>1</v>
      </c>
      <c r="BZ681" s="77">
        <f t="shared" si="1126"/>
        <v>6</v>
      </c>
      <c r="CA681" s="92" t="str">
        <f t="shared" si="1126"/>
        <v/>
      </c>
      <c r="CB681" s="77"/>
      <c r="CC681" s="77"/>
      <c r="CD681" s="77"/>
      <c r="CE681" s="77"/>
      <c r="CF681" s="77"/>
      <c r="CG681" s="77"/>
      <c r="CH681" s="77"/>
      <c r="CI681" s="77"/>
      <c r="CJ681" s="78"/>
      <c r="CK681" s="90">
        <f t="shared" si="1146"/>
        <v>2</v>
      </c>
      <c r="CL681" s="77">
        <f t="shared" si="1146"/>
        <v>1</v>
      </c>
      <c r="CM681" s="77" t="str">
        <f t="shared" si="1146"/>
        <v/>
      </c>
      <c r="CN681" s="77">
        <f t="shared" si="1146"/>
        <v>1</v>
      </c>
      <c r="CO681" s="77">
        <f t="shared" si="1146"/>
        <v>1</v>
      </c>
      <c r="CP681" s="77" t="str">
        <f t="shared" si="1146"/>
        <v/>
      </c>
      <c r="CQ681" s="77">
        <f t="shared" si="1146"/>
        <v>0</v>
      </c>
      <c r="CR681" s="77">
        <f t="shared" si="1146"/>
        <v>1</v>
      </c>
      <c r="CS681" s="77">
        <f t="shared" si="1146"/>
        <v>1</v>
      </c>
      <c r="CT681" s="91"/>
      <c r="CU681" s="77">
        <f t="shared" si="1127"/>
        <v>1</v>
      </c>
      <c r="CV681" s="77">
        <f t="shared" si="1127"/>
        <v>0</v>
      </c>
      <c r="CW681" s="77" t="str">
        <f t="shared" si="1127"/>
        <v/>
      </c>
      <c r="CX681" s="77">
        <f t="shared" si="1127"/>
        <v>1</v>
      </c>
      <c r="CY681" s="77">
        <f t="shared" si="1127"/>
        <v>0</v>
      </c>
      <c r="CZ681" s="92" t="str">
        <f t="shared" si="1127"/>
        <v/>
      </c>
      <c r="DA681" s="77"/>
      <c r="DB681" s="77"/>
      <c r="DC681" s="77"/>
      <c r="DD681" s="77"/>
      <c r="DE681" s="77"/>
      <c r="DF681" s="77"/>
      <c r="DG681" s="77"/>
      <c r="DH681" s="77"/>
      <c r="DJ681" s="90" t="str">
        <f t="shared" si="1147"/>
        <v>H</v>
      </c>
      <c r="DK681" s="77" t="str">
        <f t="shared" si="1147"/>
        <v>D</v>
      </c>
      <c r="DL681" s="77" t="str">
        <f t="shared" si="1147"/>
        <v/>
      </c>
      <c r="DM681" s="77" t="str">
        <f t="shared" si="1147"/>
        <v>H</v>
      </c>
      <c r="DN681" s="77" t="str">
        <f t="shared" si="1147"/>
        <v>A</v>
      </c>
      <c r="DO681" s="77" t="str">
        <f t="shared" si="1147"/>
        <v/>
      </c>
      <c r="DP681" s="77" t="str">
        <f t="shared" si="1147"/>
        <v>H</v>
      </c>
      <c r="DQ681" s="77" t="str">
        <f t="shared" si="1147"/>
        <v>H</v>
      </c>
      <c r="DR681" s="77" t="str">
        <f t="shared" si="1147"/>
        <v>H</v>
      </c>
      <c r="DS681" s="91"/>
      <c r="DT681" s="77" t="str">
        <f t="shared" si="1128"/>
        <v>D</v>
      </c>
      <c r="DU681" s="77" t="str">
        <f t="shared" si="1128"/>
        <v>H</v>
      </c>
      <c r="DV681" s="77" t="str">
        <f t="shared" si="1128"/>
        <v/>
      </c>
      <c r="DW681" s="77" t="str">
        <f t="shared" si="1128"/>
        <v>D</v>
      </c>
      <c r="DX681" s="77" t="str">
        <f t="shared" si="1128"/>
        <v>H</v>
      </c>
      <c r="DY681" s="92" t="str">
        <f t="shared" si="1128"/>
        <v/>
      </c>
      <c r="DZ681" s="56"/>
      <c r="EA681" s="56"/>
      <c r="EB681" s="56"/>
      <c r="EC681" s="56"/>
      <c r="ED681" s="56"/>
      <c r="EE681" s="56"/>
      <c r="EF681" s="56"/>
      <c r="EG681" s="56"/>
      <c r="EI681" s="53" t="str">
        <f t="shared" si="1129"/>
        <v>Lewes</v>
      </c>
      <c r="EJ681" s="79">
        <f t="shared" si="1148"/>
        <v>22</v>
      </c>
      <c r="EK681" s="80">
        <f t="shared" si="1130"/>
        <v>7</v>
      </c>
      <c r="EL681" s="80">
        <f t="shared" si="1131"/>
        <v>3</v>
      </c>
      <c r="EM681" s="80">
        <f t="shared" si="1132"/>
        <v>1</v>
      </c>
      <c r="EN681" s="80">
        <f>COUNTIF(DS$672:DS$687,"A")</f>
        <v>2</v>
      </c>
      <c r="EO681" s="80">
        <f>COUNTIF(DS$672:DS$687,"D")</f>
        <v>3</v>
      </c>
      <c r="EP681" s="80">
        <f>COUNTIF(DS$672:DS$687,"H")</f>
        <v>6</v>
      </c>
      <c r="EQ681" s="79">
        <f t="shared" si="1149"/>
        <v>9</v>
      </c>
      <c r="ER681" s="79">
        <f t="shared" si="1133"/>
        <v>6</v>
      </c>
      <c r="ES681" s="79">
        <f t="shared" si="1133"/>
        <v>7</v>
      </c>
      <c r="ET681" s="81">
        <f>SUM($BL681:$CI681)+SUM(CT$672:CT$687)</f>
        <v>44</v>
      </c>
      <c r="EU681" s="81">
        <f>SUM($CK681:$DH681)+SUM(BU$672:BU$687)</f>
        <v>34</v>
      </c>
      <c r="EV681" s="79">
        <f t="shared" si="1134"/>
        <v>24</v>
      </c>
      <c r="EW681" s="136">
        <f t="shared" si="1135"/>
        <v>1.2941176470588236</v>
      </c>
      <c r="EX681" s="78"/>
      <c r="EY681" s="80">
        <f t="shared" si="1136"/>
        <v>22</v>
      </c>
      <c r="EZ681" s="80">
        <f t="shared" si="1137"/>
        <v>9</v>
      </c>
      <c r="FA681" s="80">
        <f t="shared" si="1138"/>
        <v>6</v>
      </c>
      <c r="FB681" s="80">
        <f t="shared" si="1139"/>
        <v>7</v>
      </c>
      <c r="FC681" s="80">
        <f t="shared" si="1140"/>
        <v>44</v>
      </c>
      <c r="FD681" s="80">
        <f t="shared" si="1141"/>
        <v>34</v>
      </c>
      <c r="FE681" s="80">
        <f t="shared" si="1142"/>
        <v>24</v>
      </c>
      <c r="FF681" s="80">
        <f t="shared" si="1143"/>
        <v>1.2941176470588236</v>
      </c>
      <c r="FH681" s="54">
        <f t="shared" si="1150"/>
        <v>0</v>
      </c>
      <c r="FI681" s="54">
        <f t="shared" si="1151"/>
        <v>0</v>
      </c>
      <c r="FJ681" s="54">
        <f t="shared" si="1144"/>
        <v>0</v>
      </c>
      <c r="FK681" s="54">
        <f t="shared" si="1144"/>
        <v>0</v>
      </c>
      <c r="FL681" s="54">
        <f t="shared" si="1144"/>
        <v>0</v>
      </c>
      <c r="FM681" s="54">
        <f t="shared" si="1144"/>
        <v>0</v>
      </c>
      <c r="FN681" s="54">
        <f t="shared" si="1144"/>
        <v>0</v>
      </c>
      <c r="FO681" s="54">
        <f t="shared" si="1144"/>
        <v>0</v>
      </c>
      <c r="FQ681" s="54" t="str">
        <f t="shared" si="1096"/>
        <v/>
      </c>
      <c r="FR681" s="54" t="str">
        <f t="shared" si="1117"/>
        <v/>
      </c>
      <c r="FS681" s="54" t="str">
        <f t="shared" si="1153"/>
        <v/>
      </c>
      <c r="FT681" s="54" t="str">
        <f t="shared" si="1154"/>
        <v/>
      </c>
      <c r="FU681" s="54" t="str">
        <f t="shared" si="1154"/>
        <v/>
      </c>
      <c r="FV681" s="54" t="str">
        <f t="shared" si="1152"/>
        <v/>
      </c>
      <c r="FW681" s="54" t="str">
        <f t="shared" si="1152"/>
        <v/>
      </c>
      <c r="FX681" s="54" t="str">
        <f t="shared" si="1152"/>
        <v/>
      </c>
      <c r="FY681" s="54" t="s">
        <v>1502</v>
      </c>
      <c r="FZ681" s="60"/>
      <c r="GA681" s="59"/>
      <c r="GB681" s="60"/>
      <c r="GC681" s="58"/>
      <c r="GD681" s="60"/>
      <c r="GE681" s="61"/>
      <c r="GF681" s="58"/>
      <c r="GG681" s="61"/>
      <c r="GH681" s="61"/>
      <c r="GI681" s="54" t="s">
        <v>1509</v>
      </c>
      <c r="GJ681" s="53" t="s">
        <v>1289</v>
      </c>
      <c r="GK681" s="56" t="s">
        <v>486</v>
      </c>
      <c r="GL681" s="56" t="s">
        <v>486</v>
      </c>
      <c r="GM681" s="56" t="s">
        <v>486</v>
      </c>
      <c r="GN681" s="56" t="s">
        <v>1552</v>
      </c>
      <c r="GO681" s="56" t="s">
        <v>486</v>
      </c>
      <c r="GP681" s="56" t="s">
        <v>486</v>
      </c>
      <c r="GQ681" s="56" t="s">
        <v>486</v>
      </c>
      <c r="GR681" s="56" t="s">
        <v>1553</v>
      </c>
      <c r="GS681" s="56" t="s">
        <v>486</v>
      </c>
    </row>
    <row r="682" spans="1:202" s="54" customFormat="1" ht="12" x14ac:dyDescent="0.25">
      <c r="A682" s="54">
        <v>11</v>
      </c>
      <c r="B682" s="54" t="s">
        <v>1491</v>
      </c>
      <c r="C682" s="56">
        <v>22</v>
      </c>
      <c r="D682" s="56">
        <v>7</v>
      </c>
      <c r="E682" s="56">
        <v>4</v>
      </c>
      <c r="F682" s="56">
        <v>11</v>
      </c>
      <c r="G682" s="56">
        <v>45</v>
      </c>
      <c r="H682" s="56">
        <v>40</v>
      </c>
      <c r="I682" s="57">
        <v>18</v>
      </c>
      <c r="J682" s="69">
        <f t="shared" si="1125"/>
        <v>1.125</v>
      </c>
      <c r="K682" s="438">
        <v>8</v>
      </c>
      <c r="L682" s="82" t="s">
        <v>1503</v>
      </c>
      <c r="M682" s="440"/>
      <c r="N682" s="148" t="s">
        <v>99</v>
      </c>
      <c r="O682" s="59" t="s">
        <v>76</v>
      </c>
      <c r="P682" s="59" t="s">
        <v>162</v>
      </c>
      <c r="Q682" s="441"/>
      <c r="R682" s="148" t="s">
        <v>89</v>
      </c>
      <c r="S682" s="84" t="s">
        <v>100</v>
      </c>
      <c r="T682" s="441"/>
      <c r="U682" s="59" t="s">
        <v>150</v>
      </c>
      <c r="V682" s="59" t="s">
        <v>62</v>
      </c>
      <c r="W682" s="83"/>
      <c r="X682" s="441"/>
      <c r="Y682" s="59" t="s">
        <v>76</v>
      </c>
      <c r="Z682" s="141" t="s">
        <v>62</v>
      </c>
      <c r="AA682" s="59" t="s">
        <v>644</v>
      </c>
      <c r="AB682" s="85" t="s">
        <v>62</v>
      </c>
      <c r="AD682" s="327" t="s">
        <v>1516</v>
      </c>
      <c r="AE682" s="327" t="s">
        <v>1525</v>
      </c>
      <c r="AF682" s="327" t="s">
        <v>1518</v>
      </c>
      <c r="AG682" s="327" t="s">
        <v>1519</v>
      </c>
      <c r="AL682" s="82" t="s">
        <v>1503</v>
      </c>
      <c r="AM682" s="440"/>
      <c r="AN682" s="59" t="s">
        <v>534</v>
      </c>
      <c r="AO682" s="59" t="s">
        <v>492</v>
      </c>
      <c r="AP682" s="59" t="s">
        <v>757</v>
      </c>
      <c r="AQ682" s="441"/>
      <c r="AR682" s="59" t="s">
        <v>508</v>
      </c>
      <c r="AS682" s="84" t="s">
        <v>503</v>
      </c>
      <c r="AT682" s="441"/>
      <c r="AU682" s="59" t="s">
        <v>493</v>
      </c>
      <c r="AV682" s="59" t="s">
        <v>591</v>
      </c>
      <c r="AW682" s="83"/>
      <c r="AX682" s="441"/>
      <c r="AY682" s="59" t="s">
        <v>753</v>
      </c>
      <c r="AZ682" s="87" t="s">
        <v>755</v>
      </c>
      <c r="BA682" s="59" t="s">
        <v>702</v>
      </c>
      <c r="BB682" s="85" t="s">
        <v>754</v>
      </c>
      <c r="BL682" s="90" t="str">
        <f t="shared" si="1145"/>
        <v/>
      </c>
      <c r="BM682" s="77">
        <f t="shared" si="1145"/>
        <v>1</v>
      </c>
      <c r="BN682" s="77">
        <f t="shared" si="1145"/>
        <v>0</v>
      </c>
      <c r="BO682" s="77">
        <f t="shared" si="1145"/>
        <v>6</v>
      </c>
      <c r="BP682" s="77" t="str">
        <f t="shared" si="1145"/>
        <v/>
      </c>
      <c r="BQ682" s="77">
        <f t="shared" si="1145"/>
        <v>3</v>
      </c>
      <c r="BR682" s="77">
        <f t="shared" si="1145"/>
        <v>4</v>
      </c>
      <c r="BS682" s="77" t="str">
        <f t="shared" si="1145"/>
        <v/>
      </c>
      <c r="BT682" s="77">
        <f t="shared" si="1145"/>
        <v>3</v>
      </c>
      <c r="BU682" s="77">
        <f t="shared" si="1145"/>
        <v>1</v>
      </c>
      <c r="BV682" s="91"/>
      <c r="BW682" s="77" t="str">
        <f>(IF(X682="","",(IF(MID(X682,2,1)="-",LEFT(X682,1),LEFT(X682,2)))+0))</f>
        <v/>
      </c>
      <c r="BX682" s="77">
        <f>(IF(Y682="","",(IF(MID(Y682,2,1)="-",LEFT(Y682,1),LEFT(Y682,2)))+0))</f>
        <v>0</v>
      </c>
      <c r="BY682" s="77">
        <f>(IF(Z682="","",(IF(MID(Z682,2,1)="-",LEFT(Z682,1),LEFT(Z682,2)))+0))</f>
        <v>1</v>
      </c>
      <c r="BZ682" s="77">
        <f>(IF(AA682="","",(IF(MID(AA682,2,1)="-",LEFT(AA682,1),LEFT(AA682,2)))+0))</f>
        <v>6</v>
      </c>
      <c r="CA682" s="92">
        <f>(IF(AB682="","",(IF(MID(AB682,2,1)="-",LEFT(AB682,1),LEFT(AB682,2)))+0))</f>
        <v>1</v>
      </c>
      <c r="CB682" s="77"/>
      <c r="CC682" s="77"/>
      <c r="CD682" s="77"/>
      <c r="CE682" s="77"/>
      <c r="CF682" s="77"/>
      <c r="CG682" s="77"/>
      <c r="CH682" s="77"/>
      <c r="CI682" s="77"/>
      <c r="CJ682" s="78"/>
      <c r="CK682" s="90" t="str">
        <f t="shared" si="1146"/>
        <v/>
      </c>
      <c r="CL682" s="77">
        <f t="shared" si="1146"/>
        <v>0</v>
      </c>
      <c r="CM682" s="77">
        <f t="shared" si="1146"/>
        <v>2</v>
      </c>
      <c r="CN682" s="77">
        <f t="shared" si="1146"/>
        <v>0</v>
      </c>
      <c r="CO682" s="77" t="str">
        <f t="shared" si="1146"/>
        <v/>
      </c>
      <c r="CP682" s="77">
        <f t="shared" si="1146"/>
        <v>0</v>
      </c>
      <c r="CQ682" s="77">
        <f t="shared" si="1146"/>
        <v>3</v>
      </c>
      <c r="CR682" s="77" t="str">
        <f t="shared" si="1146"/>
        <v/>
      </c>
      <c r="CS682" s="77">
        <f t="shared" si="1146"/>
        <v>1</v>
      </c>
      <c r="CT682" s="77">
        <f t="shared" si="1146"/>
        <v>1</v>
      </c>
      <c r="CU682" s="91"/>
      <c r="CV682" s="77" t="str">
        <f>(IF(X682="","",IF(RIGHT(X682,2)="10",RIGHT(X682,2),RIGHT(X682,1))+0))</f>
        <v/>
      </c>
      <c r="CW682" s="77">
        <f>(IF(Y682="","",IF(RIGHT(Y682,2)="10",RIGHT(Y682,2),RIGHT(Y682,1))+0))</f>
        <v>2</v>
      </c>
      <c r="CX682" s="77">
        <f>(IF(Z682="","",IF(RIGHT(Z682,2)="10",RIGHT(Z682,2),RIGHT(Z682,1))+0))</f>
        <v>1</v>
      </c>
      <c r="CY682" s="77">
        <f>(IF(AA682="","",IF(RIGHT(AA682,2)="10",RIGHT(AA682,2),RIGHT(AA682,1))+0))</f>
        <v>5</v>
      </c>
      <c r="CZ682" s="92">
        <f>(IF(AB682="","",IF(RIGHT(AB682,2)="10",RIGHT(AB682,2),RIGHT(AB682,1))+0))</f>
        <v>1</v>
      </c>
      <c r="DA682" s="77"/>
      <c r="DB682" s="77"/>
      <c r="DC682" s="77"/>
      <c r="DD682" s="77"/>
      <c r="DE682" s="77"/>
      <c r="DF682" s="77"/>
      <c r="DG682" s="77"/>
      <c r="DH682" s="77"/>
      <c r="DJ682" s="90" t="str">
        <f t="shared" si="1147"/>
        <v/>
      </c>
      <c r="DK682" s="77" t="str">
        <f t="shared" si="1147"/>
        <v>H</v>
      </c>
      <c r="DL682" s="77" t="str">
        <f t="shared" si="1147"/>
        <v>A</v>
      </c>
      <c r="DM682" s="77" t="str">
        <f t="shared" si="1147"/>
        <v>H</v>
      </c>
      <c r="DN682" s="77" t="str">
        <f t="shared" si="1147"/>
        <v/>
      </c>
      <c r="DO682" s="77" t="str">
        <f t="shared" si="1147"/>
        <v>H</v>
      </c>
      <c r="DP682" s="77" t="str">
        <f t="shared" si="1147"/>
        <v>H</v>
      </c>
      <c r="DQ682" s="77" t="str">
        <f t="shared" si="1147"/>
        <v/>
      </c>
      <c r="DR682" s="77" t="str">
        <f t="shared" si="1147"/>
        <v>H</v>
      </c>
      <c r="DS682" s="77" t="str">
        <f t="shared" si="1147"/>
        <v>D</v>
      </c>
      <c r="DT682" s="91"/>
      <c r="DU682" s="77" t="str">
        <f>(IF(X682="","",IF(BW682&gt;CV682,"H",IF(BW682&lt;CV682,"A","D"))))</f>
        <v/>
      </c>
      <c r="DV682" s="77" t="str">
        <f>(IF(Y682="","",IF(BX682&gt;CW682,"H",IF(BX682&lt;CW682,"A","D"))))</f>
        <v>A</v>
      </c>
      <c r="DW682" s="77" t="str">
        <f>(IF(Z682="","",IF(BY682&gt;CX682,"H",IF(BY682&lt;CX682,"A","D"))))</f>
        <v>D</v>
      </c>
      <c r="DX682" s="77" t="str">
        <f>(IF(AA682="","",IF(BZ682&gt;CY682,"H",IF(BZ682&lt;CY682,"A","D"))))</f>
        <v>H</v>
      </c>
      <c r="DY682" s="92" t="str">
        <f>(IF(AB682="","",IF(CA682&gt;CZ682,"H",IF(CA682&lt;CZ682,"A","D"))))</f>
        <v>D</v>
      </c>
      <c r="DZ682" s="56"/>
      <c r="EA682" s="56"/>
      <c r="EB682" s="56"/>
      <c r="EC682" s="56"/>
      <c r="ED682" s="56"/>
      <c r="EE682" s="56"/>
      <c r="EF682" s="56"/>
      <c r="EG682" s="56"/>
      <c r="EI682" s="53" t="str">
        <f t="shared" si="1129"/>
        <v>Marlow</v>
      </c>
      <c r="EJ682" s="79">
        <f t="shared" si="1148"/>
        <v>22</v>
      </c>
      <c r="EK682" s="80">
        <f t="shared" si="1130"/>
        <v>6</v>
      </c>
      <c r="EL682" s="80">
        <f t="shared" si="1131"/>
        <v>3</v>
      </c>
      <c r="EM682" s="80">
        <f t="shared" si="1132"/>
        <v>2</v>
      </c>
      <c r="EN682" s="80">
        <f>COUNTIF(DT$672:DT$687,"A")</f>
        <v>3</v>
      </c>
      <c r="EO682" s="80">
        <f>COUNTIF(DT$672:DT$687,"D")</f>
        <v>3</v>
      </c>
      <c r="EP682" s="80">
        <f>COUNTIF(DT$672:DT$687,"H")</f>
        <v>5</v>
      </c>
      <c r="EQ682" s="79">
        <f t="shared" si="1149"/>
        <v>9</v>
      </c>
      <c r="ER682" s="79">
        <f t="shared" si="1133"/>
        <v>6</v>
      </c>
      <c r="ES682" s="79">
        <f t="shared" si="1133"/>
        <v>7</v>
      </c>
      <c r="ET682" s="81">
        <f>SUM($BL682:$CI682)+SUM(CU$672:CU$687)</f>
        <v>44</v>
      </c>
      <c r="EU682" s="81">
        <f>SUM($CK682:$DH682)+SUM(BV$672:BV$687)</f>
        <v>48</v>
      </c>
      <c r="EV682" s="79">
        <f t="shared" si="1134"/>
        <v>24</v>
      </c>
      <c r="EW682" s="136">
        <f t="shared" si="1135"/>
        <v>0.91666666666666663</v>
      </c>
      <c r="EX682" s="78"/>
      <c r="EY682" s="80">
        <f t="shared" si="1136"/>
        <v>22</v>
      </c>
      <c r="EZ682" s="80">
        <f t="shared" si="1137"/>
        <v>9</v>
      </c>
      <c r="FA682" s="80">
        <f t="shared" si="1138"/>
        <v>6</v>
      </c>
      <c r="FB682" s="80">
        <f t="shared" si="1139"/>
        <v>7</v>
      </c>
      <c r="FC682" s="80">
        <f t="shared" si="1140"/>
        <v>44</v>
      </c>
      <c r="FD682" s="80">
        <f t="shared" si="1141"/>
        <v>48</v>
      </c>
      <c r="FE682" s="80">
        <f t="shared" si="1142"/>
        <v>24</v>
      </c>
      <c r="FF682" s="80">
        <f t="shared" si="1143"/>
        <v>0.91666666666666663</v>
      </c>
      <c r="FH682" s="54">
        <f t="shared" si="1150"/>
        <v>0</v>
      </c>
      <c r="FI682" s="54">
        <f t="shared" si="1151"/>
        <v>0</v>
      </c>
      <c r="FJ682" s="54">
        <f t="shared" si="1144"/>
        <v>0</v>
      </c>
      <c r="FK682" s="54">
        <f t="shared" si="1144"/>
        <v>0</v>
      </c>
      <c r="FL682" s="54">
        <f t="shared" si="1144"/>
        <v>0</v>
      </c>
      <c r="FM682" s="54">
        <f t="shared" si="1144"/>
        <v>0</v>
      </c>
      <c r="FN682" s="54">
        <f t="shared" si="1144"/>
        <v>0</v>
      </c>
      <c r="FO682" s="54">
        <f t="shared" si="1144"/>
        <v>0</v>
      </c>
      <c r="FQ682" s="54" t="str">
        <f t="shared" si="1096"/>
        <v/>
      </c>
      <c r="FR682" s="54" t="str">
        <f t="shared" si="1117"/>
        <v/>
      </c>
      <c r="FS682" s="54" t="str">
        <f t="shared" si="1153"/>
        <v/>
      </c>
      <c r="FT682" s="54" t="str">
        <f t="shared" si="1154"/>
        <v/>
      </c>
      <c r="FU682" s="54" t="str">
        <f t="shared" si="1154"/>
        <v/>
      </c>
      <c r="FV682" s="54" t="str">
        <f t="shared" si="1152"/>
        <v/>
      </c>
      <c r="FW682" s="54" t="str">
        <f t="shared" si="1152"/>
        <v/>
      </c>
      <c r="FX682" s="54" t="str">
        <f t="shared" si="1152"/>
        <v/>
      </c>
      <c r="FY682" s="61" t="s">
        <v>1295</v>
      </c>
      <c r="GA682" s="59"/>
      <c r="GB682" s="60"/>
      <c r="GC682" s="58"/>
      <c r="GE682" s="61"/>
      <c r="GF682" s="58"/>
      <c r="GG682" s="61"/>
      <c r="GH682" s="61"/>
      <c r="GI682" s="54" t="s">
        <v>1509</v>
      </c>
      <c r="GJ682" s="53" t="s">
        <v>1505</v>
      </c>
      <c r="GK682" s="56" t="s">
        <v>486</v>
      </c>
      <c r="GL682" s="56" t="s">
        <v>1554</v>
      </c>
      <c r="GM682" s="56" t="s">
        <v>486</v>
      </c>
      <c r="GN682" s="56" t="s">
        <v>1555</v>
      </c>
      <c r="GO682" s="56" t="s">
        <v>486</v>
      </c>
      <c r="GP682" s="56" t="s">
        <v>1522</v>
      </c>
      <c r="GQ682" s="56" t="s">
        <v>486</v>
      </c>
      <c r="GR682" s="56" t="s">
        <v>1556</v>
      </c>
      <c r="GS682" s="56" t="s">
        <v>486</v>
      </c>
    </row>
    <row r="683" spans="1:202" s="54" customFormat="1" ht="12" x14ac:dyDescent="0.25">
      <c r="A683" s="54">
        <v>12</v>
      </c>
      <c r="B683" s="54" t="s">
        <v>1046</v>
      </c>
      <c r="C683" s="56">
        <v>22</v>
      </c>
      <c r="D683" s="56">
        <v>5</v>
      </c>
      <c r="E683" s="56">
        <v>8</v>
      </c>
      <c r="F683" s="56">
        <v>9</v>
      </c>
      <c r="G683" s="56">
        <v>27</v>
      </c>
      <c r="H683" s="56">
        <v>34</v>
      </c>
      <c r="I683" s="57">
        <v>18</v>
      </c>
      <c r="J683" s="69">
        <f t="shared" si="1125"/>
        <v>0.79411764705882348</v>
      </c>
      <c r="K683" s="438">
        <v>8</v>
      </c>
      <c r="L683" s="82" t="s">
        <v>1046</v>
      </c>
      <c r="M683" s="253" t="s">
        <v>200</v>
      </c>
      <c r="N683" s="441"/>
      <c r="O683" s="59" t="s">
        <v>86</v>
      </c>
      <c r="P683" s="59" t="s">
        <v>200</v>
      </c>
      <c r="Q683" s="59" t="s">
        <v>74</v>
      </c>
      <c r="R683" s="148" t="s">
        <v>77</v>
      </c>
      <c r="S683" s="84" t="s">
        <v>62</v>
      </c>
      <c r="T683" s="59" t="s">
        <v>148</v>
      </c>
      <c r="U683" s="59" t="s">
        <v>74</v>
      </c>
      <c r="V683" s="148" t="s">
        <v>62</v>
      </c>
      <c r="W683" s="441"/>
      <c r="X683" s="83"/>
      <c r="Y683" s="59" t="s">
        <v>150</v>
      </c>
      <c r="Z683" s="441"/>
      <c r="AA683" s="442"/>
      <c r="AB683" s="256" t="s">
        <v>99</v>
      </c>
      <c r="AD683" s="327" t="s">
        <v>1513</v>
      </c>
      <c r="AE683" s="327" t="s">
        <v>1514</v>
      </c>
      <c r="AF683" s="327" t="s">
        <v>1124</v>
      </c>
      <c r="AG683" s="327" t="s">
        <v>1534</v>
      </c>
      <c r="AL683" s="82" t="s">
        <v>1046</v>
      </c>
      <c r="AM683" s="253" t="s">
        <v>484</v>
      </c>
      <c r="AN683" s="441"/>
      <c r="AO683" s="59" t="s">
        <v>503</v>
      </c>
      <c r="AP683" s="59" t="s">
        <v>747</v>
      </c>
      <c r="AQ683" s="59" t="s">
        <v>492</v>
      </c>
      <c r="AR683" s="59" t="s">
        <v>753</v>
      </c>
      <c r="AS683" s="84" t="s">
        <v>516</v>
      </c>
      <c r="AT683" s="59" t="s">
        <v>524</v>
      </c>
      <c r="AU683" s="59" t="s">
        <v>483</v>
      </c>
      <c r="AV683" s="59" t="s">
        <v>534</v>
      </c>
      <c r="AW683" s="441"/>
      <c r="AX683" s="83"/>
      <c r="AY683" s="59" t="s">
        <v>481</v>
      </c>
      <c r="AZ683" s="441"/>
      <c r="BA683" s="442"/>
      <c r="BB683" s="156" t="s">
        <v>527</v>
      </c>
      <c r="BL683" s="90">
        <f t="shared" si="1145"/>
        <v>2</v>
      </c>
      <c r="BM683" s="77" t="str">
        <f t="shared" si="1145"/>
        <v/>
      </c>
      <c r="BN683" s="77">
        <f t="shared" si="1145"/>
        <v>0</v>
      </c>
      <c r="BO683" s="77">
        <f t="shared" si="1145"/>
        <v>2</v>
      </c>
      <c r="BP683" s="77">
        <f t="shared" si="1145"/>
        <v>1</v>
      </c>
      <c r="BQ683" s="77">
        <f t="shared" si="1145"/>
        <v>2</v>
      </c>
      <c r="BR683" s="77">
        <f t="shared" si="1145"/>
        <v>1</v>
      </c>
      <c r="BS683" s="77">
        <f t="shared" si="1145"/>
        <v>0</v>
      </c>
      <c r="BT683" s="77">
        <f t="shared" si="1145"/>
        <v>1</v>
      </c>
      <c r="BU683" s="77">
        <f t="shared" si="1145"/>
        <v>1</v>
      </c>
      <c r="BV683" s="77" t="str">
        <f>(IF(W683="","",(IF(MID(W683,2,1)="-",LEFT(W683,1),LEFT(W683,2)))+0))</f>
        <v/>
      </c>
      <c r="BW683" s="91"/>
      <c r="BX683" s="77">
        <f>(IF(Y683="","",(IF(MID(Y683,2,1)="-",LEFT(Y683,1),LEFT(Y683,2)))+0))</f>
        <v>3</v>
      </c>
      <c r="BY683" s="77" t="str">
        <f>(IF(Z683="","",(IF(MID(Z683,2,1)="-",LEFT(Z683,1),LEFT(Z683,2)))+0))</f>
        <v/>
      </c>
      <c r="BZ683" s="77" t="str">
        <f>(IF(AA683="","",(IF(MID(AA683,2,1)="-",LEFT(AA683,1),LEFT(AA683,2)))+0))</f>
        <v/>
      </c>
      <c r="CA683" s="92">
        <f>(IF(AB683="","",(IF(MID(AB683,2,1)="-",LEFT(AB683,1),LEFT(AB683,2)))+0))</f>
        <v>1</v>
      </c>
      <c r="CB683" s="77"/>
      <c r="CC683" s="77"/>
      <c r="CD683" s="77"/>
      <c r="CE683" s="77"/>
      <c r="CF683" s="77"/>
      <c r="CG683" s="77"/>
      <c r="CH683" s="77"/>
      <c r="CI683" s="77"/>
      <c r="CJ683" s="78"/>
      <c r="CK683" s="90">
        <f t="shared" si="1146"/>
        <v>2</v>
      </c>
      <c r="CL683" s="77" t="str">
        <f t="shared" si="1146"/>
        <v/>
      </c>
      <c r="CM683" s="77">
        <f t="shared" si="1146"/>
        <v>3</v>
      </c>
      <c r="CN683" s="77">
        <f t="shared" si="1146"/>
        <v>2</v>
      </c>
      <c r="CO683" s="77">
        <f t="shared" si="1146"/>
        <v>2</v>
      </c>
      <c r="CP683" s="77">
        <f t="shared" si="1146"/>
        <v>1</v>
      </c>
      <c r="CQ683" s="77">
        <f t="shared" si="1146"/>
        <v>1</v>
      </c>
      <c r="CR683" s="77">
        <f t="shared" si="1146"/>
        <v>1</v>
      </c>
      <c r="CS683" s="77">
        <f t="shared" si="1146"/>
        <v>2</v>
      </c>
      <c r="CT683" s="77">
        <f t="shared" si="1146"/>
        <v>1</v>
      </c>
      <c r="CU683" s="77" t="str">
        <f>(IF(W683="","",IF(RIGHT(W683,2)="10",RIGHT(W683,2),RIGHT(W683,1))+0))</f>
        <v/>
      </c>
      <c r="CV683" s="91"/>
      <c r="CW683" s="77">
        <f>(IF(Y683="","",IF(RIGHT(Y683,2)="10",RIGHT(Y683,2),RIGHT(Y683,1))+0))</f>
        <v>1</v>
      </c>
      <c r="CX683" s="77" t="str">
        <f>(IF(Z683="","",IF(RIGHT(Z683,2)="10",RIGHT(Z683,2),RIGHT(Z683,1))+0))</f>
        <v/>
      </c>
      <c r="CY683" s="77" t="str">
        <f>(IF(AA683="","",IF(RIGHT(AA683,2)="10",RIGHT(AA683,2),RIGHT(AA683,1))+0))</f>
        <v/>
      </c>
      <c r="CZ683" s="92">
        <f>(IF(AB683="","",IF(RIGHT(AB683,2)="10",RIGHT(AB683,2),RIGHT(AB683,1))+0))</f>
        <v>0</v>
      </c>
      <c r="DA683" s="77"/>
      <c r="DB683" s="77"/>
      <c r="DC683" s="77"/>
      <c r="DD683" s="77"/>
      <c r="DE683" s="77"/>
      <c r="DF683" s="77"/>
      <c r="DG683" s="77"/>
      <c r="DH683" s="77"/>
      <c r="DJ683" s="90" t="str">
        <f t="shared" si="1147"/>
        <v>D</v>
      </c>
      <c r="DK683" s="77" t="str">
        <f t="shared" si="1147"/>
        <v/>
      </c>
      <c r="DL683" s="77" t="str">
        <f t="shared" si="1147"/>
        <v>A</v>
      </c>
      <c r="DM683" s="77" t="str">
        <f t="shared" si="1147"/>
        <v>D</v>
      </c>
      <c r="DN683" s="77" t="str">
        <f t="shared" si="1147"/>
        <v>A</v>
      </c>
      <c r="DO683" s="77" t="str">
        <f t="shared" si="1147"/>
        <v>H</v>
      </c>
      <c r="DP683" s="77" t="str">
        <f t="shared" si="1147"/>
        <v>D</v>
      </c>
      <c r="DQ683" s="77" t="str">
        <f t="shared" si="1147"/>
        <v>A</v>
      </c>
      <c r="DR683" s="77" t="str">
        <f t="shared" si="1147"/>
        <v>A</v>
      </c>
      <c r="DS683" s="77" t="str">
        <f t="shared" si="1147"/>
        <v>D</v>
      </c>
      <c r="DT683" s="77" t="str">
        <f>(IF(W683="","",IF(BV683&gt;CU683,"H",IF(BV683&lt;CU683,"A","D"))))</f>
        <v/>
      </c>
      <c r="DU683" s="91"/>
      <c r="DV683" s="77" t="str">
        <f>(IF(Y683="","",IF(BX683&gt;CW683,"H",IF(BX683&lt;CW683,"A","D"))))</f>
        <v>H</v>
      </c>
      <c r="DW683" s="77" t="str">
        <f>(IF(Z683="","",IF(BY683&gt;CX683,"H",IF(BY683&lt;CX683,"A","D"))))</f>
        <v/>
      </c>
      <c r="DX683" s="77" t="str">
        <f>(IF(AA683="","",IF(BZ683&gt;CY683,"H",IF(BZ683&lt;CY683,"A","D"))))</f>
        <v/>
      </c>
      <c r="DY683" s="92" t="str">
        <f>(IF(AB683="","",IF(CA683&gt;CZ683,"H",IF(CA683&lt;CZ683,"A","D"))))</f>
        <v>H</v>
      </c>
      <c r="DZ683" s="56"/>
      <c r="EA683" s="56"/>
      <c r="EB683" s="56"/>
      <c r="EC683" s="56"/>
      <c r="ED683" s="56"/>
      <c r="EE683" s="56"/>
      <c r="EF683" s="56"/>
      <c r="EG683" s="56"/>
      <c r="EI683" s="53" t="str">
        <f t="shared" si="1129"/>
        <v>Rainham Town</v>
      </c>
      <c r="EJ683" s="79">
        <f t="shared" si="1148"/>
        <v>22</v>
      </c>
      <c r="EK683" s="80">
        <f t="shared" si="1130"/>
        <v>3</v>
      </c>
      <c r="EL683" s="80">
        <f t="shared" si="1131"/>
        <v>4</v>
      </c>
      <c r="EM683" s="80">
        <f t="shared" si="1132"/>
        <v>4</v>
      </c>
      <c r="EN683" s="80">
        <f>COUNTIF(DU$672:DU$687,"A")</f>
        <v>2</v>
      </c>
      <c r="EO683" s="80">
        <f>COUNTIF(DU$672:DU$687,"D")</f>
        <v>4</v>
      </c>
      <c r="EP683" s="80">
        <f>COUNTIF(DU$672:DU$687,"H")</f>
        <v>5</v>
      </c>
      <c r="EQ683" s="79">
        <f t="shared" si="1149"/>
        <v>5</v>
      </c>
      <c r="ER683" s="79">
        <f t="shared" si="1133"/>
        <v>8</v>
      </c>
      <c r="ES683" s="79">
        <f t="shared" si="1133"/>
        <v>9</v>
      </c>
      <c r="ET683" s="81">
        <f>SUM($BL683:$CI683)+SUM(CV$672:CV$687)</f>
        <v>27</v>
      </c>
      <c r="EU683" s="81">
        <f>SUM($CK683:$DH683)+SUM(BW$672:BW$687)</f>
        <v>34</v>
      </c>
      <c r="EV683" s="79">
        <f t="shared" si="1134"/>
        <v>18</v>
      </c>
      <c r="EW683" s="136">
        <f t="shared" si="1135"/>
        <v>0.79411764705882348</v>
      </c>
      <c r="EX683" s="78"/>
      <c r="EY683" s="80">
        <f t="shared" si="1136"/>
        <v>22</v>
      </c>
      <c r="EZ683" s="80">
        <f t="shared" si="1137"/>
        <v>5</v>
      </c>
      <c r="FA683" s="80">
        <f t="shared" si="1138"/>
        <v>8</v>
      </c>
      <c r="FB683" s="80">
        <f t="shared" si="1139"/>
        <v>9</v>
      </c>
      <c r="FC683" s="80">
        <f t="shared" si="1140"/>
        <v>27</v>
      </c>
      <c r="FD683" s="80">
        <f t="shared" si="1141"/>
        <v>34</v>
      </c>
      <c r="FE683" s="80">
        <f t="shared" si="1142"/>
        <v>18</v>
      </c>
      <c r="FF683" s="80">
        <f t="shared" si="1143"/>
        <v>0.79411764705882348</v>
      </c>
      <c r="FH683" s="54">
        <f t="shared" si="1150"/>
        <v>0</v>
      </c>
      <c r="FI683" s="54">
        <f t="shared" si="1151"/>
        <v>0</v>
      </c>
      <c r="FJ683" s="54">
        <f t="shared" si="1144"/>
        <v>0</v>
      </c>
      <c r="FK683" s="54">
        <f t="shared" si="1144"/>
        <v>0</v>
      </c>
      <c r="FL683" s="54">
        <f t="shared" si="1144"/>
        <v>0</v>
      </c>
      <c r="FM683" s="54">
        <f t="shared" si="1144"/>
        <v>0</v>
      </c>
      <c r="FN683" s="54">
        <f t="shared" si="1144"/>
        <v>0</v>
      </c>
      <c r="FO683" s="54">
        <f t="shared" si="1144"/>
        <v>0</v>
      </c>
      <c r="FQ683" s="54" t="str">
        <f t="shared" si="1096"/>
        <v/>
      </c>
      <c r="FR683" s="54" t="str">
        <f t="shared" si="1117"/>
        <v/>
      </c>
      <c r="FS683" s="54" t="str">
        <f t="shared" si="1153"/>
        <v/>
      </c>
      <c r="FT683" s="54" t="str">
        <f t="shared" si="1154"/>
        <v/>
      </c>
      <c r="FU683" s="54" t="str">
        <f t="shared" si="1154"/>
        <v/>
      </c>
      <c r="FV683" s="54" t="str">
        <f t="shared" si="1152"/>
        <v/>
      </c>
      <c r="FW683" s="54" t="str">
        <f t="shared" si="1152"/>
        <v/>
      </c>
      <c r="FX683" s="54" t="str">
        <f t="shared" si="1152"/>
        <v/>
      </c>
      <c r="FY683" s="54" t="s">
        <v>1504</v>
      </c>
      <c r="GA683" s="59"/>
      <c r="GB683" s="60"/>
      <c r="GC683" s="58"/>
      <c r="GE683" s="61"/>
      <c r="GF683" s="58"/>
      <c r="GG683" s="61"/>
      <c r="GH683" s="61"/>
      <c r="GI683" s="54" t="s">
        <v>1510</v>
      </c>
      <c r="GJ683" s="53" t="s">
        <v>1503</v>
      </c>
      <c r="GK683" s="56" t="s">
        <v>486</v>
      </c>
      <c r="GL683" s="56" t="s">
        <v>1520</v>
      </c>
      <c r="GM683" s="56" t="s">
        <v>486</v>
      </c>
      <c r="GN683" s="56" t="s">
        <v>1557</v>
      </c>
      <c r="GO683" s="56" t="s">
        <v>486</v>
      </c>
      <c r="GP683" s="56" t="s">
        <v>486</v>
      </c>
      <c r="GQ683" s="56" t="s">
        <v>486</v>
      </c>
      <c r="GR683" s="56" t="s">
        <v>1558</v>
      </c>
      <c r="GS683" s="56" t="s">
        <v>486</v>
      </c>
    </row>
    <row r="684" spans="1:202" s="53" customFormat="1" ht="12" x14ac:dyDescent="0.25">
      <c r="A684" s="53">
        <v>13</v>
      </c>
      <c r="B684" s="53" t="s">
        <v>1363</v>
      </c>
      <c r="C684" s="57">
        <v>22</v>
      </c>
      <c r="D684" s="57">
        <v>7</v>
      </c>
      <c r="E684" s="57">
        <v>3</v>
      </c>
      <c r="F684" s="57">
        <v>12</v>
      </c>
      <c r="G684" s="57">
        <v>36</v>
      </c>
      <c r="H684" s="57">
        <v>54</v>
      </c>
      <c r="I684" s="57">
        <v>17</v>
      </c>
      <c r="J684" s="95">
        <f t="shared" si="1125"/>
        <v>0.66666666666666663</v>
      </c>
      <c r="K684" s="438">
        <v>8</v>
      </c>
      <c r="L684" s="82" t="s">
        <v>1501</v>
      </c>
      <c r="M684" s="440"/>
      <c r="N684" s="148" t="s">
        <v>148</v>
      </c>
      <c r="O684" s="148" t="s">
        <v>62</v>
      </c>
      <c r="P684" s="59" t="s">
        <v>125</v>
      </c>
      <c r="Q684" s="441"/>
      <c r="R684" s="148" t="s">
        <v>200</v>
      </c>
      <c r="S684" s="84" t="s">
        <v>200</v>
      </c>
      <c r="T684" s="59" t="s">
        <v>74</v>
      </c>
      <c r="U684" s="441"/>
      <c r="V684" s="441"/>
      <c r="W684" s="59" t="s">
        <v>148</v>
      </c>
      <c r="X684" s="148" t="s">
        <v>98</v>
      </c>
      <c r="Y684" s="83"/>
      <c r="Z684" s="148" t="s">
        <v>177</v>
      </c>
      <c r="AA684" s="59" t="s">
        <v>148</v>
      </c>
      <c r="AB684" s="152" t="s">
        <v>62</v>
      </c>
      <c r="AD684" s="327" t="s">
        <v>1516</v>
      </c>
      <c r="AE684" s="327" t="s">
        <v>1525</v>
      </c>
      <c r="AF684" s="327" t="s">
        <v>1526</v>
      </c>
      <c r="AG684" s="327" t="s">
        <v>1527</v>
      </c>
      <c r="AH684" s="54"/>
      <c r="AI684" s="54"/>
      <c r="AJ684" s="54"/>
      <c r="AK684" s="54"/>
      <c r="AL684" s="82" t="s">
        <v>1501</v>
      </c>
      <c r="AM684" s="440"/>
      <c r="AN684" s="59" t="s">
        <v>507</v>
      </c>
      <c r="AO684" s="59" t="s">
        <v>479</v>
      </c>
      <c r="AP684" s="59" t="s">
        <v>518</v>
      </c>
      <c r="AQ684" s="441"/>
      <c r="AR684" s="59" t="s">
        <v>534</v>
      </c>
      <c r="AS684" s="84" t="s">
        <v>763</v>
      </c>
      <c r="AT684" s="59" t="s">
        <v>484</v>
      </c>
      <c r="AU684" s="441"/>
      <c r="AV684" s="441"/>
      <c r="AW684" s="59" t="s">
        <v>450</v>
      </c>
      <c r="AX684" s="59" t="s">
        <v>508</v>
      </c>
      <c r="AY684" s="83"/>
      <c r="AZ684" s="59" t="s">
        <v>483</v>
      </c>
      <c r="BA684" s="59" t="s">
        <v>515</v>
      </c>
      <c r="BB684" s="85" t="s">
        <v>523</v>
      </c>
      <c r="BD684" s="54"/>
      <c r="BE684" s="54"/>
      <c r="BF684" s="54"/>
      <c r="BG684" s="54"/>
      <c r="BH684" s="54"/>
      <c r="BI684" s="54"/>
      <c r="BJ684" s="54"/>
      <c r="BL684" s="90" t="str">
        <f t="shared" si="1145"/>
        <v/>
      </c>
      <c r="BM684" s="77">
        <f t="shared" si="1145"/>
        <v>0</v>
      </c>
      <c r="BN684" s="77">
        <f t="shared" si="1145"/>
        <v>1</v>
      </c>
      <c r="BO684" s="77">
        <f t="shared" si="1145"/>
        <v>5</v>
      </c>
      <c r="BP684" s="77" t="str">
        <f t="shared" si="1145"/>
        <v/>
      </c>
      <c r="BQ684" s="77">
        <f t="shared" si="1145"/>
        <v>2</v>
      </c>
      <c r="BR684" s="77">
        <f t="shared" si="1145"/>
        <v>2</v>
      </c>
      <c r="BS684" s="77">
        <f t="shared" si="1145"/>
        <v>1</v>
      </c>
      <c r="BT684" s="77" t="str">
        <f t="shared" si="1145"/>
        <v/>
      </c>
      <c r="BU684" s="77" t="str">
        <f t="shared" si="1145"/>
        <v/>
      </c>
      <c r="BV684" s="77">
        <f>(IF(W684="","",(IF(MID(W684,2,1)="-",LEFT(W684,1),LEFT(W684,2)))+0))</f>
        <v>0</v>
      </c>
      <c r="BW684" s="77">
        <f>(IF(X684="","",(IF(MID(X684,2,1)="-",LEFT(X684,1),LEFT(X684,2)))+0))</f>
        <v>0</v>
      </c>
      <c r="BX684" s="91"/>
      <c r="BY684" s="77">
        <f>(IF(Z684="","",(IF(MID(Z684,2,1)="-",LEFT(Z684,1),LEFT(Z684,2)))+0))</f>
        <v>2</v>
      </c>
      <c r="BZ684" s="77">
        <f>(IF(AA684="","",(IF(MID(AA684,2,1)="-",LEFT(AA684,1),LEFT(AA684,2)))+0))</f>
        <v>0</v>
      </c>
      <c r="CA684" s="92">
        <f>(IF(AB684="","",(IF(MID(AB684,2,1)="-",LEFT(AB684,1),LEFT(AB684,2)))+0))</f>
        <v>1</v>
      </c>
      <c r="CB684" s="77"/>
      <c r="CC684" s="77"/>
      <c r="CD684" s="77"/>
      <c r="CE684" s="77"/>
      <c r="CF684" s="77"/>
      <c r="CG684" s="77"/>
      <c r="CH684" s="77"/>
      <c r="CI684" s="77"/>
      <c r="CJ684" s="78"/>
      <c r="CK684" s="90" t="str">
        <f t="shared" si="1146"/>
        <v/>
      </c>
      <c r="CL684" s="77">
        <f t="shared" si="1146"/>
        <v>1</v>
      </c>
      <c r="CM684" s="77">
        <f t="shared" si="1146"/>
        <v>1</v>
      </c>
      <c r="CN684" s="77">
        <f t="shared" si="1146"/>
        <v>0</v>
      </c>
      <c r="CO684" s="77" t="str">
        <f t="shared" si="1146"/>
        <v/>
      </c>
      <c r="CP684" s="77">
        <f t="shared" si="1146"/>
        <v>2</v>
      </c>
      <c r="CQ684" s="77">
        <f t="shared" si="1146"/>
        <v>2</v>
      </c>
      <c r="CR684" s="77">
        <f t="shared" si="1146"/>
        <v>2</v>
      </c>
      <c r="CS684" s="77" t="str">
        <f t="shared" si="1146"/>
        <v/>
      </c>
      <c r="CT684" s="77" t="str">
        <f t="shared" si="1146"/>
        <v/>
      </c>
      <c r="CU684" s="77">
        <f>(IF(W684="","",IF(RIGHT(W684,2)="10",RIGHT(W684,2),RIGHT(W684,1))+0))</f>
        <v>1</v>
      </c>
      <c r="CV684" s="77">
        <f>(IF(X684="","",IF(RIGHT(X684,2)="10",RIGHT(X684,2),RIGHT(X684,1))+0))</f>
        <v>5</v>
      </c>
      <c r="CW684" s="91"/>
      <c r="CX684" s="77">
        <f>(IF(Z684="","",IF(RIGHT(Z684,2)="10",RIGHT(Z684,2),RIGHT(Z684,1))+0))</f>
        <v>0</v>
      </c>
      <c r="CY684" s="77">
        <f>(IF(AA684="","",IF(RIGHT(AA684,2)="10",RIGHT(AA684,2),RIGHT(AA684,1))+0))</f>
        <v>1</v>
      </c>
      <c r="CZ684" s="92">
        <f>(IF(AB684="","",IF(RIGHT(AB684,2)="10",RIGHT(AB684,2),RIGHT(AB684,1))+0))</f>
        <v>1</v>
      </c>
      <c r="DA684" s="77"/>
      <c r="DB684" s="77"/>
      <c r="DC684" s="77"/>
      <c r="DD684" s="77"/>
      <c r="DE684" s="77"/>
      <c r="DF684" s="77"/>
      <c r="DG684" s="77"/>
      <c r="DH684" s="77"/>
      <c r="DI684" s="54"/>
      <c r="DJ684" s="90" t="str">
        <f t="shared" si="1147"/>
        <v/>
      </c>
      <c r="DK684" s="77" t="str">
        <f t="shared" si="1147"/>
        <v>A</v>
      </c>
      <c r="DL684" s="77" t="str">
        <f t="shared" si="1147"/>
        <v>D</v>
      </c>
      <c r="DM684" s="77" t="str">
        <f t="shared" si="1147"/>
        <v>H</v>
      </c>
      <c r="DN684" s="77" t="str">
        <f t="shared" si="1147"/>
        <v/>
      </c>
      <c r="DO684" s="77" t="str">
        <f t="shared" si="1147"/>
        <v>D</v>
      </c>
      <c r="DP684" s="77" t="str">
        <f t="shared" si="1147"/>
        <v>D</v>
      </c>
      <c r="DQ684" s="77" t="str">
        <f t="shared" si="1147"/>
        <v>A</v>
      </c>
      <c r="DR684" s="77" t="str">
        <f t="shared" si="1147"/>
        <v/>
      </c>
      <c r="DS684" s="77" t="str">
        <f t="shared" si="1147"/>
        <v/>
      </c>
      <c r="DT684" s="77" t="str">
        <f>(IF(W684="","",IF(BV684&gt;CU684,"H",IF(BV684&lt;CU684,"A","D"))))</f>
        <v>A</v>
      </c>
      <c r="DU684" s="77" t="str">
        <f>(IF(X684="","",IF(BW684&gt;CV684,"H",IF(BW684&lt;CV684,"A","D"))))</f>
        <v>A</v>
      </c>
      <c r="DV684" s="91"/>
      <c r="DW684" s="77" t="str">
        <f>(IF(Z684="","",IF(BY684&gt;CX684,"H",IF(BY684&lt;CX684,"A","D"))))</f>
        <v>H</v>
      </c>
      <c r="DX684" s="77" t="str">
        <f>(IF(AA684="","",IF(BZ684&gt;CY684,"H",IF(BZ684&lt;CY684,"A","D"))))</f>
        <v>A</v>
      </c>
      <c r="DY684" s="92" t="str">
        <f>(IF(AB684="","",IF(CA684&gt;CZ684,"H",IF(CA684&lt;CZ684,"A","D"))))</f>
        <v>D</v>
      </c>
      <c r="DZ684" s="56"/>
      <c r="EA684" s="56"/>
      <c r="EB684" s="56"/>
      <c r="EC684" s="56"/>
      <c r="ED684" s="56"/>
      <c r="EE684" s="56"/>
      <c r="EF684" s="56"/>
      <c r="EG684" s="56"/>
      <c r="EH684" s="54"/>
      <c r="EI684" s="53" t="str">
        <f t="shared" si="1129"/>
        <v>Ruislip Manor</v>
      </c>
      <c r="EJ684" s="79">
        <f t="shared" si="1148"/>
        <v>22</v>
      </c>
      <c r="EK684" s="80">
        <f t="shared" si="1130"/>
        <v>2</v>
      </c>
      <c r="EL684" s="80">
        <f t="shared" si="1131"/>
        <v>4</v>
      </c>
      <c r="EM684" s="80">
        <f t="shared" si="1132"/>
        <v>5</v>
      </c>
      <c r="EN684" s="80">
        <f>COUNTIF(DV$672:DV$687,"A")</f>
        <v>2</v>
      </c>
      <c r="EO684" s="80">
        <f>COUNTIF(DV$672:DV$687,"D")</f>
        <v>4</v>
      </c>
      <c r="EP684" s="80">
        <f>COUNTIF(DV$672:DV$687,"H")</f>
        <v>5</v>
      </c>
      <c r="EQ684" s="79">
        <f t="shared" si="1149"/>
        <v>4</v>
      </c>
      <c r="ER684" s="79">
        <f t="shared" si="1133"/>
        <v>8</v>
      </c>
      <c r="ES684" s="79">
        <f t="shared" si="1133"/>
        <v>10</v>
      </c>
      <c r="ET684" s="81">
        <f>SUM($BL684:$CI684)+SUM(CW$672:CW$687)</f>
        <v>28</v>
      </c>
      <c r="EU684" s="81">
        <f>SUM($CK684:$DH684)+SUM(BX$672:BX$687)</f>
        <v>40</v>
      </c>
      <c r="EV684" s="79">
        <f t="shared" si="1134"/>
        <v>16</v>
      </c>
      <c r="EW684" s="136">
        <f t="shared" si="1135"/>
        <v>0.7</v>
      </c>
      <c r="EX684" s="78"/>
      <c r="EY684" s="80">
        <f t="shared" si="1136"/>
        <v>22</v>
      </c>
      <c r="EZ684" s="80">
        <f t="shared" si="1137"/>
        <v>4</v>
      </c>
      <c r="FA684" s="80">
        <f t="shared" si="1138"/>
        <v>8</v>
      </c>
      <c r="FB684" s="80">
        <f t="shared" si="1139"/>
        <v>10</v>
      </c>
      <c r="FC684" s="80">
        <f t="shared" si="1140"/>
        <v>28</v>
      </c>
      <c r="FD684" s="80">
        <f t="shared" si="1141"/>
        <v>40</v>
      </c>
      <c r="FE684" s="80">
        <f t="shared" si="1142"/>
        <v>16</v>
      </c>
      <c r="FF684" s="80">
        <f t="shared" si="1143"/>
        <v>0.7</v>
      </c>
      <c r="FG684" s="54"/>
      <c r="FH684" s="54">
        <f t="shared" si="1150"/>
        <v>0</v>
      </c>
      <c r="FI684" s="54">
        <f t="shared" si="1151"/>
        <v>0</v>
      </c>
      <c r="FJ684" s="54">
        <f t="shared" si="1144"/>
        <v>0</v>
      </c>
      <c r="FK684" s="54">
        <f t="shared" si="1144"/>
        <v>0</v>
      </c>
      <c r="FL684" s="54">
        <f t="shared" si="1144"/>
        <v>0</v>
      </c>
      <c r="FM684" s="54">
        <f t="shared" si="1144"/>
        <v>0</v>
      </c>
      <c r="FN684" s="54">
        <f t="shared" si="1144"/>
        <v>0</v>
      </c>
      <c r="FO684" s="54">
        <f t="shared" si="1144"/>
        <v>0</v>
      </c>
      <c r="FQ684" s="54" t="str">
        <f t="shared" si="1096"/>
        <v/>
      </c>
      <c r="FR684" s="54" t="str">
        <f t="shared" si="1117"/>
        <v/>
      </c>
      <c r="FS684" s="54" t="str">
        <f t="shared" si="1153"/>
        <v/>
      </c>
      <c r="FT684" s="54" t="str">
        <f t="shared" si="1154"/>
        <v/>
      </c>
      <c r="FU684" s="54" t="str">
        <f t="shared" si="1154"/>
        <v/>
      </c>
      <c r="FV684" s="54" t="str">
        <f t="shared" si="1152"/>
        <v/>
      </c>
      <c r="FW684" s="54" t="str">
        <f t="shared" si="1152"/>
        <v/>
      </c>
      <c r="FX684" s="54" t="str">
        <f t="shared" si="1152"/>
        <v/>
      </c>
      <c r="FY684" s="54"/>
      <c r="FZ684" s="60"/>
      <c r="GA684" s="59"/>
      <c r="GB684" s="60"/>
      <c r="GC684" s="58"/>
      <c r="GD684" s="54"/>
      <c r="GE684" s="61"/>
      <c r="GF684" s="58"/>
      <c r="GG684" s="61"/>
      <c r="GH684" s="61"/>
      <c r="GI684" s="54" t="s">
        <v>1509</v>
      </c>
      <c r="GJ684" s="53" t="s">
        <v>1046</v>
      </c>
      <c r="GK684" s="56" t="s">
        <v>486</v>
      </c>
      <c r="GL684" s="56" t="s">
        <v>1559</v>
      </c>
      <c r="GM684" s="56" t="s">
        <v>486</v>
      </c>
      <c r="GN684" s="56" t="s">
        <v>1560</v>
      </c>
      <c r="GO684" s="56" t="s">
        <v>486</v>
      </c>
      <c r="GP684" s="56" t="s">
        <v>1561</v>
      </c>
      <c r="GQ684" s="56" t="s">
        <v>486</v>
      </c>
      <c r="GR684" s="56" t="s">
        <v>1562</v>
      </c>
      <c r="GS684" s="56" t="s">
        <v>486</v>
      </c>
      <c r="GT684" s="54"/>
    </row>
    <row r="685" spans="1:202" s="54" customFormat="1" ht="12" x14ac:dyDescent="0.25">
      <c r="A685" s="54">
        <v>14</v>
      </c>
      <c r="B685" s="54" t="s">
        <v>1501</v>
      </c>
      <c r="C685" s="56">
        <v>22</v>
      </c>
      <c r="D685" s="56">
        <v>4</v>
      </c>
      <c r="E685" s="56">
        <v>8</v>
      </c>
      <c r="F685" s="56">
        <v>10</v>
      </c>
      <c r="G685" s="56">
        <v>28</v>
      </c>
      <c r="H685" s="56">
        <v>40</v>
      </c>
      <c r="I685" s="57">
        <v>16</v>
      </c>
      <c r="J685" s="69">
        <f t="shared" si="1125"/>
        <v>0.7</v>
      </c>
      <c r="K685" s="438">
        <v>8</v>
      </c>
      <c r="L685" s="82" t="s">
        <v>1487</v>
      </c>
      <c r="M685" s="253" t="s">
        <v>99</v>
      </c>
      <c r="N685" s="59" t="s">
        <v>77</v>
      </c>
      <c r="O685" s="59" t="s">
        <v>77</v>
      </c>
      <c r="P685" s="59" t="s">
        <v>59</v>
      </c>
      <c r="Q685" s="441"/>
      <c r="R685" s="148" t="s">
        <v>125</v>
      </c>
      <c r="S685" s="442"/>
      <c r="T685" s="441"/>
      <c r="U685" s="59" t="s">
        <v>124</v>
      </c>
      <c r="V685" s="59" t="s">
        <v>77</v>
      </c>
      <c r="W685" s="148" t="s">
        <v>125</v>
      </c>
      <c r="X685" s="441"/>
      <c r="Y685" s="154" t="s">
        <v>177</v>
      </c>
      <c r="Z685" s="83"/>
      <c r="AA685" s="59" t="s">
        <v>125</v>
      </c>
      <c r="AB685" s="152" t="s">
        <v>62</v>
      </c>
      <c r="AD685" s="327" t="s">
        <v>1525</v>
      </c>
      <c r="AE685" s="327" t="s">
        <v>1349</v>
      </c>
      <c r="AF685" s="327" t="s">
        <v>1518</v>
      </c>
      <c r="AG685" s="327" t="s">
        <v>1519</v>
      </c>
      <c r="AL685" s="82" t="s">
        <v>1487</v>
      </c>
      <c r="AM685" s="253" t="s">
        <v>578</v>
      </c>
      <c r="AN685" s="59" t="s">
        <v>484</v>
      </c>
      <c r="AO685" s="59" t="s">
        <v>507</v>
      </c>
      <c r="AP685" s="59" t="s">
        <v>493</v>
      </c>
      <c r="AQ685" s="441"/>
      <c r="AR685" s="59" t="s">
        <v>505</v>
      </c>
      <c r="AS685" s="442"/>
      <c r="AT685" s="441"/>
      <c r="AU685" s="59" t="s">
        <v>753</v>
      </c>
      <c r="AV685" s="59" t="s">
        <v>518</v>
      </c>
      <c r="AW685" s="59" t="s">
        <v>539</v>
      </c>
      <c r="AX685" s="441"/>
      <c r="AY685" s="154" t="s">
        <v>310</v>
      </c>
      <c r="AZ685" s="83"/>
      <c r="BA685" s="59" t="s">
        <v>516</v>
      </c>
      <c r="BB685" s="85" t="s">
        <v>506</v>
      </c>
      <c r="BL685" s="90">
        <f t="shared" si="1145"/>
        <v>1</v>
      </c>
      <c r="BM685" s="77">
        <f t="shared" si="1145"/>
        <v>2</v>
      </c>
      <c r="BN685" s="77">
        <f t="shared" si="1145"/>
        <v>2</v>
      </c>
      <c r="BO685" s="77">
        <f t="shared" si="1145"/>
        <v>4</v>
      </c>
      <c r="BP685" s="77" t="str">
        <f t="shared" si="1145"/>
        <v/>
      </c>
      <c r="BQ685" s="77">
        <f t="shared" si="1145"/>
        <v>5</v>
      </c>
      <c r="BR685" s="77" t="str">
        <f t="shared" si="1145"/>
        <v/>
      </c>
      <c r="BS685" s="77" t="str">
        <f t="shared" si="1145"/>
        <v/>
      </c>
      <c r="BT685" s="77">
        <f t="shared" si="1145"/>
        <v>0</v>
      </c>
      <c r="BU685" s="77">
        <f t="shared" si="1145"/>
        <v>2</v>
      </c>
      <c r="BV685" s="77">
        <f>(IF(W685="","",(IF(MID(W685,2,1)="-",LEFT(W685,1),LEFT(W685,2)))+0))</f>
        <v>5</v>
      </c>
      <c r="BW685" s="77" t="str">
        <f>(IF(X685="","",(IF(MID(X685,2,1)="-",LEFT(X685,1),LEFT(X685,2)))+0))</f>
        <v/>
      </c>
      <c r="BX685" s="77">
        <f>(IF(Y685="","",(IF(MID(Y685,2,1)="-",LEFT(Y685,1),LEFT(Y685,2)))+0))</f>
        <v>2</v>
      </c>
      <c r="BY685" s="91"/>
      <c r="BZ685" s="77">
        <f>(IF(AA685="","",(IF(MID(AA685,2,1)="-",LEFT(AA685,1),LEFT(AA685,2)))+0))</f>
        <v>5</v>
      </c>
      <c r="CA685" s="92">
        <f>(IF(AB685="","",(IF(MID(AB685,2,1)="-",LEFT(AB685,1),LEFT(AB685,2)))+0))</f>
        <v>1</v>
      </c>
      <c r="CB685" s="77"/>
      <c r="CC685" s="77"/>
      <c r="CD685" s="77"/>
      <c r="CE685" s="77"/>
      <c r="CF685" s="77"/>
      <c r="CG685" s="77"/>
      <c r="CH685" s="77"/>
      <c r="CI685" s="77"/>
      <c r="CJ685" s="78"/>
      <c r="CK685" s="90">
        <f t="shared" si="1146"/>
        <v>0</v>
      </c>
      <c r="CL685" s="77">
        <f t="shared" si="1146"/>
        <v>1</v>
      </c>
      <c r="CM685" s="77">
        <f t="shared" si="1146"/>
        <v>1</v>
      </c>
      <c r="CN685" s="77">
        <f t="shared" si="1146"/>
        <v>0</v>
      </c>
      <c r="CO685" s="77" t="str">
        <f t="shared" si="1146"/>
        <v/>
      </c>
      <c r="CP685" s="77">
        <f t="shared" si="1146"/>
        <v>0</v>
      </c>
      <c r="CQ685" s="77" t="str">
        <f t="shared" si="1146"/>
        <v/>
      </c>
      <c r="CR685" s="77" t="str">
        <f t="shared" si="1146"/>
        <v/>
      </c>
      <c r="CS685" s="77">
        <f t="shared" si="1146"/>
        <v>0</v>
      </c>
      <c r="CT685" s="77">
        <f t="shared" si="1146"/>
        <v>1</v>
      </c>
      <c r="CU685" s="77">
        <f>(IF(W685="","",IF(RIGHT(W685,2)="10",RIGHT(W685,2),RIGHT(W685,1))+0))</f>
        <v>0</v>
      </c>
      <c r="CV685" s="77" t="str">
        <f>(IF(X685="","",IF(RIGHT(X685,2)="10",RIGHT(X685,2),RIGHT(X685,1))+0))</f>
        <v/>
      </c>
      <c r="CW685" s="77">
        <f>(IF(Y685="","",IF(RIGHT(Y685,2)="10",RIGHT(Y685,2),RIGHT(Y685,1))+0))</f>
        <v>0</v>
      </c>
      <c r="CX685" s="91"/>
      <c r="CY685" s="77">
        <f>(IF(AA685="","",IF(RIGHT(AA685,2)="10",RIGHT(AA685,2),RIGHT(AA685,1))+0))</f>
        <v>0</v>
      </c>
      <c r="CZ685" s="92">
        <f>(IF(AB685="","",IF(RIGHT(AB685,2)="10",RIGHT(AB685,2),RIGHT(AB685,1))+0))</f>
        <v>1</v>
      </c>
      <c r="DA685" s="77"/>
      <c r="DB685" s="77"/>
      <c r="DC685" s="77"/>
      <c r="DD685" s="77"/>
      <c r="DE685" s="77"/>
      <c r="DF685" s="77"/>
      <c r="DG685" s="77"/>
      <c r="DH685" s="77"/>
      <c r="DJ685" s="90" t="str">
        <f t="shared" si="1147"/>
        <v>H</v>
      </c>
      <c r="DK685" s="77" t="str">
        <f t="shared" si="1147"/>
        <v>H</v>
      </c>
      <c r="DL685" s="77" t="str">
        <f t="shared" si="1147"/>
        <v>H</v>
      </c>
      <c r="DM685" s="77" t="str">
        <f t="shared" si="1147"/>
        <v>H</v>
      </c>
      <c r="DN685" s="77" t="str">
        <f t="shared" si="1147"/>
        <v/>
      </c>
      <c r="DO685" s="77" t="str">
        <f t="shared" si="1147"/>
        <v>H</v>
      </c>
      <c r="DP685" s="77" t="str">
        <f t="shared" si="1147"/>
        <v/>
      </c>
      <c r="DQ685" s="77" t="str">
        <f t="shared" si="1147"/>
        <v/>
      </c>
      <c r="DR685" s="77" t="str">
        <f t="shared" si="1147"/>
        <v>D</v>
      </c>
      <c r="DS685" s="77" t="str">
        <f t="shared" si="1147"/>
        <v>H</v>
      </c>
      <c r="DT685" s="77" t="str">
        <f>(IF(W685="","",IF(BV685&gt;CU685,"H",IF(BV685&lt;CU685,"A","D"))))</f>
        <v>H</v>
      </c>
      <c r="DU685" s="77" t="str">
        <f>(IF(X685="","",IF(BW685&gt;CV685,"H",IF(BW685&lt;CV685,"A","D"))))</f>
        <v/>
      </c>
      <c r="DV685" s="77" t="str">
        <f>(IF(Y685="","",IF(BX685&gt;CW685,"H",IF(BX685&lt;CW685,"A","D"))))</f>
        <v>H</v>
      </c>
      <c r="DW685" s="91"/>
      <c r="DX685" s="77" t="str">
        <f>(IF(AA685="","",IF(BZ685&gt;CY685,"H",IF(BZ685&lt;CY685,"A","D"))))</f>
        <v>H</v>
      </c>
      <c r="DY685" s="92" t="str">
        <f>(IF(AB685="","",IF(CA685&gt;CZ685,"H",IF(CA685&lt;CZ685,"A","D"))))</f>
        <v>D</v>
      </c>
      <c r="DZ685" s="56"/>
      <c r="EA685" s="56"/>
      <c r="EB685" s="56"/>
      <c r="EC685" s="56"/>
      <c r="ED685" s="56"/>
      <c r="EE685" s="56"/>
      <c r="EF685" s="56"/>
      <c r="EG685" s="56"/>
      <c r="EI685" s="53" t="str">
        <f t="shared" si="1129"/>
        <v>Ware</v>
      </c>
      <c r="EJ685" s="79">
        <f t="shared" si="1148"/>
        <v>22</v>
      </c>
      <c r="EK685" s="80">
        <f t="shared" si="1130"/>
        <v>9</v>
      </c>
      <c r="EL685" s="80">
        <f t="shared" si="1131"/>
        <v>2</v>
      </c>
      <c r="EM685" s="80">
        <f t="shared" si="1132"/>
        <v>0</v>
      </c>
      <c r="EN685" s="80">
        <f>COUNTIF(DW$672:DW$687,"A")</f>
        <v>8</v>
      </c>
      <c r="EO685" s="80">
        <f>COUNTIF(DW$672:DW$687,"D")</f>
        <v>2</v>
      </c>
      <c r="EP685" s="80">
        <f>COUNTIF(DW$672:DW$687,"H")</f>
        <v>1</v>
      </c>
      <c r="EQ685" s="79">
        <f t="shared" si="1149"/>
        <v>17</v>
      </c>
      <c r="ER685" s="79">
        <f t="shared" si="1133"/>
        <v>4</v>
      </c>
      <c r="ES685" s="79">
        <f t="shared" si="1133"/>
        <v>1</v>
      </c>
      <c r="ET685" s="81">
        <f>SUM($BL685:$CI685)+SUM(CX$672:CX$687)</f>
        <v>59</v>
      </c>
      <c r="EU685" s="81">
        <f>SUM($CK685:$DH685)+SUM(BY$672:BY$687)</f>
        <v>16</v>
      </c>
      <c r="EV685" s="79">
        <f t="shared" si="1134"/>
        <v>38</v>
      </c>
      <c r="EW685" s="136">
        <f t="shared" si="1135"/>
        <v>3.6875</v>
      </c>
      <c r="EX685" s="78"/>
      <c r="EY685" s="80">
        <f t="shared" si="1136"/>
        <v>22</v>
      </c>
      <c r="EZ685" s="80">
        <f t="shared" si="1137"/>
        <v>17</v>
      </c>
      <c r="FA685" s="80">
        <f t="shared" si="1138"/>
        <v>4</v>
      </c>
      <c r="FB685" s="80">
        <f t="shared" si="1139"/>
        <v>1</v>
      </c>
      <c r="FC685" s="80">
        <f t="shared" si="1140"/>
        <v>59</v>
      </c>
      <c r="FD685" s="80">
        <f t="shared" si="1141"/>
        <v>16</v>
      </c>
      <c r="FE685" s="80">
        <f t="shared" si="1142"/>
        <v>38</v>
      </c>
      <c r="FF685" s="80">
        <f t="shared" si="1143"/>
        <v>3.6875</v>
      </c>
      <c r="FH685" s="54">
        <f t="shared" si="1150"/>
        <v>0</v>
      </c>
      <c r="FI685" s="54">
        <f t="shared" si="1151"/>
        <v>0</v>
      </c>
      <c r="FJ685" s="54">
        <f t="shared" si="1144"/>
        <v>0</v>
      </c>
      <c r="FK685" s="54">
        <f t="shared" si="1144"/>
        <v>0</v>
      </c>
      <c r="FL685" s="54">
        <f t="shared" si="1144"/>
        <v>0</v>
      </c>
      <c r="FM685" s="54">
        <f t="shared" si="1144"/>
        <v>0</v>
      </c>
      <c r="FN685" s="54">
        <f t="shared" si="1144"/>
        <v>0</v>
      </c>
      <c r="FO685" s="54">
        <f t="shared" si="1144"/>
        <v>0</v>
      </c>
      <c r="FQ685" s="54" t="str">
        <f t="shared" si="1096"/>
        <v/>
      </c>
      <c r="FR685" s="54" t="str">
        <f t="shared" si="1117"/>
        <v/>
      </c>
      <c r="FS685" s="54" t="str">
        <f t="shared" si="1153"/>
        <v/>
      </c>
      <c r="FT685" s="54" t="str">
        <f t="shared" si="1154"/>
        <v/>
      </c>
      <c r="FU685" s="54" t="str">
        <f t="shared" si="1154"/>
        <v/>
      </c>
      <c r="FV685" s="54" t="str">
        <f t="shared" si="1152"/>
        <v/>
      </c>
      <c r="FW685" s="54" t="str">
        <f t="shared" si="1152"/>
        <v/>
      </c>
      <c r="FX685" s="54" t="str">
        <f t="shared" si="1152"/>
        <v/>
      </c>
      <c r="FZ685" s="53"/>
      <c r="GA685" s="59"/>
      <c r="GB685" s="60"/>
      <c r="GC685" s="58"/>
      <c r="GD685" s="53"/>
      <c r="GE685" s="61"/>
      <c r="GF685" s="58"/>
      <c r="GG685" s="61"/>
      <c r="GH685" s="61"/>
      <c r="GI685" s="54" t="s">
        <v>1510</v>
      </c>
      <c r="GJ685" s="53" t="s">
        <v>1501</v>
      </c>
      <c r="GK685" s="56" t="s">
        <v>486</v>
      </c>
      <c r="GL685" s="56" t="s">
        <v>1563</v>
      </c>
      <c r="GM685" s="56" t="s">
        <v>486</v>
      </c>
      <c r="GN685" s="56" t="s">
        <v>1564</v>
      </c>
      <c r="GO685" s="56" t="s">
        <v>486</v>
      </c>
      <c r="GP685" s="56" t="s">
        <v>486</v>
      </c>
      <c r="GQ685" s="56" t="s">
        <v>486</v>
      </c>
      <c r="GR685" s="56" t="s">
        <v>1565</v>
      </c>
      <c r="GS685" s="56" t="s">
        <v>486</v>
      </c>
      <c r="GT685" s="53"/>
    </row>
    <row r="686" spans="1:202" s="54" customFormat="1" ht="12" x14ac:dyDescent="0.25">
      <c r="A686" s="54">
        <v>15</v>
      </c>
      <c r="B686" s="54" t="s">
        <v>1506</v>
      </c>
      <c r="C686" s="56">
        <v>22</v>
      </c>
      <c r="D686" s="56">
        <v>3</v>
      </c>
      <c r="E686" s="56">
        <v>9</v>
      </c>
      <c r="F686" s="56">
        <v>10</v>
      </c>
      <c r="G686" s="56">
        <v>25</v>
      </c>
      <c r="H686" s="56">
        <v>47</v>
      </c>
      <c r="I686" s="57">
        <v>15</v>
      </c>
      <c r="J686" s="69">
        <f t="shared" si="1125"/>
        <v>0.53191489361702127</v>
      </c>
      <c r="K686" s="438">
        <v>8</v>
      </c>
      <c r="L686" s="82" t="s">
        <v>1145</v>
      </c>
      <c r="M686" s="440"/>
      <c r="N686" s="59" t="s">
        <v>110</v>
      </c>
      <c r="O686" s="59" t="s">
        <v>150</v>
      </c>
      <c r="P686" s="442"/>
      <c r="Q686" s="59" t="s">
        <v>77</v>
      </c>
      <c r="R686" s="59" t="s">
        <v>76</v>
      </c>
      <c r="S686" s="442"/>
      <c r="T686" s="59" t="s">
        <v>175</v>
      </c>
      <c r="U686" s="59" t="s">
        <v>103</v>
      </c>
      <c r="V686" s="59" t="s">
        <v>62</v>
      </c>
      <c r="W686" s="59" t="s">
        <v>150</v>
      </c>
      <c r="X686" s="442"/>
      <c r="Y686" s="59" t="s">
        <v>200</v>
      </c>
      <c r="Z686" s="59" t="s">
        <v>86</v>
      </c>
      <c r="AA686" s="83" t="s">
        <v>62</v>
      </c>
      <c r="AB686" s="85" t="s">
        <v>176</v>
      </c>
      <c r="AD686" s="327" t="s">
        <v>1516</v>
      </c>
      <c r="AE686" s="327" t="s">
        <v>1566</v>
      </c>
      <c r="AF686" s="327" t="s">
        <v>1349</v>
      </c>
      <c r="AG686" s="327" t="s">
        <v>1519</v>
      </c>
      <c r="AL686" s="82" t="s">
        <v>1145</v>
      </c>
      <c r="AM686" s="440"/>
      <c r="AN686" s="59" t="s">
        <v>504</v>
      </c>
      <c r="AO686" s="59" t="s">
        <v>1133</v>
      </c>
      <c r="AP686" s="442"/>
      <c r="AQ686" s="59" t="s">
        <v>527</v>
      </c>
      <c r="AR686" s="59" t="s">
        <v>747</v>
      </c>
      <c r="AS686" s="442"/>
      <c r="AT686" s="59" t="s">
        <v>508</v>
      </c>
      <c r="AU686" s="59" t="s">
        <v>484</v>
      </c>
      <c r="AV686" s="59" t="s">
        <v>310</v>
      </c>
      <c r="AW686" s="59" t="s">
        <v>523</v>
      </c>
      <c r="AX686" s="442"/>
      <c r="AY686" s="59" t="s">
        <v>752</v>
      </c>
      <c r="AZ686" s="59" t="s">
        <v>757</v>
      </c>
      <c r="BA686" s="83"/>
      <c r="BB686" s="85" t="s">
        <v>493</v>
      </c>
      <c r="BL686" s="90" t="str">
        <f t="shared" si="1145"/>
        <v/>
      </c>
      <c r="BM686" s="77">
        <f t="shared" si="1145"/>
        <v>1</v>
      </c>
      <c r="BN686" s="77">
        <f t="shared" si="1145"/>
        <v>3</v>
      </c>
      <c r="BO686" s="77" t="str">
        <f t="shared" si="1145"/>
        <v/>
      </c>
      <c r="BP686" s="77">
        <f t="shared" si="1145"/>
        <v>2</v>
      </c>
      <c r="BQ686" s="77">
        <f t="shared" si="1145"/>
        <v>0</v>
      </c>
      <c r="BR686" s="77" t="str">
        <f t="shared" si="1145"/>
        <v/>
      </c>
      <c r="BS686" s="77">
        <f t="shared" si="1145"/>
        <v>2</v>
      </c>
      <c r="BT686" s="77">
        <f t="shared" si="1145"/>
        <v>1</v>
      </c>
      <c r="BU686" s="77">
        <f t="shared" si="1145"/>
        <v>1</v>
      </c>
      <c r="BV686" s="77">
        <f>(IF(W686="","",(IF(MID(W686,2,1)="-",LEFT(W686,1),LEFT(W686,2)))+0))</f>
        <v>3</v>
      </c>
      <c r="BW686" s="77" t="str">
        <f>(IF(X686="","",(IF(MID(X686,2,1)="-",LEFT(X686,1),LEFT(X686,2)))+0))</f>
        <v/>
      </c>
      <c r="BX686" s="77">
        <f>(IF(Y686="","",(IF(MID(Y686,2,1)="-",LEFT(Y686,1),LEFT(Y686,2)))+0))</f>
        <v>2</v>
      </c>
      <c r="BY686" s="77">
        <f>(IF(Z686="","",(IF(MID(Z686,2,1)="-",LEFT(Z686,1),LEFT(Z686,2)))+0))</f>
        <v>0</v>
      </c>
      <c r="BZ686" s="91"/>
      <c r="CA686" s="92">
        <f>(IF(AB686="","",(IF(MID(AB686,2,1)="-",LEFT(AB686,1),LEFT(AB686,2)))+0))</f>
        <v>2</v>
      </c>
      <c r="CB686" s="77"/>
      <c r="CC686" s="77"/>
      <c r="CD686" s="77"/>
      <c r="CE686" s="77"/>
      <c r="CF686" s="77"/>
      <c r="CG686" s="77"/>
      <c r="CH686" s="77"/>
      <c r="CI686" s="77"/>
      <c r="CJ686" s="78"/>
      <c r="CK686" s="90" t="str">
        <f t="shared" si="1146"/>
        <v/>
      </c>
      <c r="CL686" s="77">
        <f t="shared" si="1146"/>
        <v>7</v>
      </c>
      <c r="CM686" s="77">
        <f t="shared" si="1146"/>
        <v>1</v>
      </c>
      <c r="CN686" s="77" t="str">
        <f t="shared" si="1146"/>
        <v/>
      </c>
      <c r="CO686" s="77">
        <f t="shared" si="1146"/>
        <v>1</v>
      </c>
      <c r="CP686" s="77">
        <f t="shared" si="1146"/>
        <v>2</v>
      </c>
      <c r="CQ686" s="77" t="str">
        <f t="shared" si="1146"/>
        <v/>
      </c>
      <c r="CR686" s="77">
        <f t="shared" si="1146"/>
        <v>5</v>
      </c>
      <c r="CS686" s="77">
        <f t="shared" si="1146"/>
        <v>3</v>
      </c>
      <c r="CT686" s="77">
        <f t="shared" si="1146"/>
        <v>1</v>
      </c>
      <c r="CU686" s="77">
        <f>(IF(W686="","",IF(RIGHT(W686,2)="10",RIGHT(W686,2),RIGHT(W686,1))+0))</f>
        <v>1</v>
      </c>
      <c r="CV686" s="77" t="str">
        <f>(IF(X686="","",IF(RIGHT(X686,2)="10",RIGHT(X686,2),RIGHT(X686,1))+0))</f>
        <v/>
      </c>
      <c r="CW686" s="77">
        <f>(IF(Y686="","",IF(RIGHT(Y686,2)="10",RIGHT(Y686,2),RIGHT(Y686,1))+0))</f>
        <v>2</v>
      </c>
      <c r="CX686" s="77">
        <f>(IF(Z686="","",IF(RIGHT(Z686,2)="10",RIGHT(Z686,2),RIGHT(Z686,1))+0))</f>
        <v>3</v>
      </c>
      <c r="CY686" s="91"/>
      <c r="CZ686" s="92">
        <f>(IF(AB686="","",IF(RIGHT(AB686,2)="10",RIGHT(AB686,2),RIGHT(AB686,1))+0))</f>
        <v>3</v>
      </c>
      <c r="DA686" s="77"/>
      <c r="DB686" s="77"/>
      <c r="DC686" s="77"/>
      <c r="DD686" s="77"/>
      <c r="DE686" s="77"/>
      <c r="DF686" s="77"/>
      <c r="DG686" s="77"/>
      <c r="DH686" s="77"/>
      <c r="DJ686" s="90" t="str">
        <f t="shared" si="1147"/>
        <v/>
      </c>
      <c r="DK686" s="77" t="str">
        <f t="shared" si="1147"/>
        <v>A</v>
      </c>
      <c r="DL686" s="77" t="str">
        <f t="shared" si="1147"/>
        <v>H</v>
      </c>
      <c r="DM686" s="77" t="str">
        <f t="shared" si="1147"/>
        <v/>
      </c>
      <c r="DN686" s="77" t="str">
        <f t="shared" si="1147"/>
        <v>H</v>
      </c>
      <c r="DO686" s="77" t="str">
        <f t="shared" si="1147"/>
        <v>A</v>
      </c>
      <c r="DP686" s="77" t="str">
        <f t="shared" si="1147"/>
        <v/>
      </c>
      <c r="DQ686" s="77" t="str">
        <f t="shared" si="1147"/>
        <v>A</v>
      </c>
      <c r="DR686" s="77" t="str">
        <f t="shared" si="1147"/>
        <v>A</v>
      </c>
      <c r="DS686" s="77" t="str">
        <f t="shared" si="1147"/>
        <v>D</v>
      </c>
      <c r="DT686" s="77" t="str">
        <f>(IF(W686="","",IF(BV686&gt;CU686,"H",IF(BV686&lt;CU686,"A","D"))))</f>
        <v>H</v>
      </c>
      <c r="DU686" s="77" t="str">
        <f>(IF(X686="","",IF(BW686&gt;CV686,"H",IF(BW686&lt;CV686,"A","D"))))</f>
        <v/>
      </c>
      <c r="DV686" s="77" t="str">
        <f>(IF(Y686="","",IF(BX686&gt;CW686,"H",IF(BX686&lt;CW686,"A","D"))))</f>
        <v>D</v>
      </c>
      <c r="DW686" s="77" t="str">
        <f>(IF(Z686="","",IF(BY686&gt;CX686,"H",IF(BY686&lt;CX686,"A","D"))))</f>
        <v>A</v>
      </c>
      <c r="DX686" s="91"/>
      <c r="DY686" s="92" t="str">
        <f>(IF(AB686="","",IF(CA686&gt;CZ686,"H",IF(CA686&lt;CZ686,"A","D"))))</f>
        <v>A</v>
      </c>
      <c r="DZ686" s="56"/>
      <c r="EA686" s="56"/>
      <c r="EB686" s="56"/>
      <c r="EC686" s="56"/>
      <c r="ED686" s="56"/>
      <c r="EE686" s="56"/>
      <c r="EF686" s="56"/>
      <c r="EG686" s="56"/>
      <c r="EI686" s="53" t="str">
        <f t="shared" si="1129"/>
        <v>Windsor &amp; Eton</v>
      </c>
      <c r="EJ686" s="79">
        <f t="shared" si="1148"/>
        <v>22</v>
      </c>
      <c r="EK686" s="80">
        <f t="shared" si="1130"/>
        <v>3</v>
      </c>
      <c r="EL686" s="80">
        <f t="shared" si="1131"/>
        <v>2</v>
      </c>
      <c r="EM686" s="80">
        <f t="shared" si="1132"/>
        <v>6</v>
      </c>
      <c r="EN686" s="80">
        <f>COUNTIF(DX$672:DX$687,"A")</f>
        <v>4</v>
      </c>
      <c r="EO686" s="80">
        <f>COUNTIF(DX$672:DX$687,"D")</f>
        <v>3</v>
      </c>
      <c r="EP686" s="80">
        <f>COUNTIF(DX$672:DX$687,"H")</f>
        <v>4</v>
      </c>
      <c r="EQ686" s="79">
        <f t="shared" si="1149"/>
        <v>7</v>
      </c>
      <c r="ER686" s="79">
        <f t="shared" si="1133"/>
        <v>5</v>
      </c>
      <c r="ES686" s="79">
        <f t="shared" si="1133"/>
        <v>10</v>
      </c>
      <c r="ET686" s="81">
        <f>SUM($BL686:$CI686)+SUM(CY$672:CY$687)</f>
        <v>41</v>
      </c>
      <c r="EU686" s="81">
        <f>SUM($CK686:$DH686)+SUM(BZ$672:BZ$687)</f>
        <v>58</v>
      </c>
      <c r="EV686" s="79">
        <f t="shared" si="1134"/>
        <v>19</v>
      </c>
      <c r="EW686" s="136">
        <f t="shared" si="1135"/>
        <v>0.7068965517241379</v>
      </c>
      <c r="EX686" s="78"/>
      <c r="EY686" s="80">
        <f t="shared" si="1136"/>
        <v>22</v>
      </c>
      <c r="EZ686" s="80">
        <f t="shared" si="1137"/>
        <v>7</v>
      </c>
      <c r="FA686" s="80">
        <f t="shared" si="1138"/>
        <v>5</v>
      </c>
      <c r="FB686" s="80">
        <f t="shared" si="1139"/>
        <v>10</v>
      </c>
      <c r="FC686" s="80">
        <f t="shared" si="1140"/>
        <v>41</v>
      </c>
      <c r="FD686" s="80">
        <f t="shared" si="1141"/>
        <v>58</v>
      </c>
      <c r="FE686" s="80">
        <f t="shared" si="1142"/>
        <v>19</v>
      </c>
      <c r="FF686" s="80">
        <f t="shared" si="1143"/>
        <v>0.7068965517241379</v>
      </c>
      <c r="FH686" s="54">
        <f t="shared" si="1150"/>
        <v>0</v>
      </c>
      <c r="FI686" s="54">
        <f t="shared" si="1151"/>
        <v>0</v>
      </c>
      <c r="FJ686" s="54">
        <f t="shared" si="1144"/>
        <v>0</v>
      </c>
      <c r="FK686" s="54">
        <f t="shared" si="1144"/>
        <v>0</v>
      </c>
      <c r="FL686" s="54">
        <f t="shared" si="1144"/>
        <v>0</v>
      </c>
      <c r="FM686" s="54">
        <f t="shared" si="1144"/>
        <v>0</v>
      </c>
      <c r="FN686" s="54">
        <f t="shared" si="1144"/>
        <v>0</v>
      </c>
      <c r="FO686" s="54">
        <f t="shared" si="1144"/>
        <v>0</v>
      </c>
      <c r="FQ686" s="54" t="str">
        <f t="shared" si="1096"/>
        <v/>
      </c>
      <c r="FR686" s="54" t="str">
        <f t="shared" si="1117"/>
        <v/>
      </c>
      <c r="FS686" s="54" t="str">
        <f t="shared" si="1153"/>
        <v/>
      </c>
      <c r="FT686" s="54" t="str">
        <f t="shared" si="1154"/>
        <v/>
      </c>
      <c r="FU686" s="54" t="str">
        <f t="shared" si="1154"/>
        <v/>
      </c>
      <c r="FV686" s="54" t="str">
        <f t="shared" si="1152"/>
        <v/>
      </c>
      <c r="FW686" s="54" t="str">
        <f t="shared" si="1152"/>
        <v/>
      </c>
      <c r="FX686" s="54" t="str">
        <f t="shared" si="1152"/>
        <v/>
      </c>
      <c r="FZ686" s="60"/>
      <c r="GA686" s="59"/>
      <c r="GB686" s="60"/>
      <c r="GC686" s="58"/>
      <c r="GE686" s="61"/>
      <c r="GF686" s="58"/>
      <c r="GG686" s="61"/>
      <c r="GH686" s="61"/>
      <c r="GI686" s="54" t="s">
        <v>1510</v>
      </c>
      <c r="GJ686" s="53" t="s">
        <v>1487</v>
      </c>
      <c r="GK686" s="56" t="s">
        <v>486</v>
      </c>
      <c r="GL686" s="56" t="s">
        <v>1567</v>
      </c>
      <c r="GM686" s="56" t="s">
        <v>486</v>
      </c>
      <c r="GN686" s="56" t="s">
        <v>1568</v>
      </c>
      <c r="GO686" s="56" t="s">
        <v>486</v>
      </c>
      <c r="GP686" s="56" t="s">
        <v>1569</v>
      </c>
      <c r="GQ686" s="56" t="s">
        <v>486</v>
      </c>
      <c r="GR686" s="56" t="s">
        <v>1570</v>
      </c>
      <c r="GS686" s="56" t="s">
        <v>486</v>
      </c>
    </row>
    <row r="687" spans="1:202" s="54" customFormat="1" ht="12.6" thickBot="1" x14ac:dyDescent="0.3">
      <c r="A687" s="54">
        <v>16</v>
      </c>
      <c r="B687" s="54" t="s">
        <v>1530</v>
      </c>
      <c r="C687" s="56">
        <v>22</v>
      </c>
      <c r="D687" s="56">
        <v>4</v>
      </c>
      <c r="E687" s="56">
        <v>1</v>
      </c>
      <c r="F687" s="56">
        <v>17</v>
      </c>
      <c r="G687" s="56">
        <v>37</v>
      </c>
      <c r="H687" s="56">
        <v>70</v>
      </c>
      <c r="I687" s="57">
        <v>9</v>
      </c>
      <c r="J687" s="69">
        <f t="shared" si="1125"/>
        <v>0.52857142857142858</v>
      </c>
      <c r="K687" s="438">
        <v>8</v>
      </c>
      <c r="L687" s="101" t="s">
        <v>1506</v>
      </c>
      <c r="M687" s="257" t="s">
        <v>200</v>
      </c>
      <c r="N687" s="102" t="s">
        <v>77</v>
      </c>
      <c r="O687" s="167" t="s">
        <v>89</v>
      </c>
      <c r="P687" s="445"/>
      <c r="Q687" s="102" t="s">
        <v>200</v>
      </c>
      <c r="R687" s="102" t="s">
        <v>149</v>
      </c>
      <c r="S687" s="103" t="s">
        <v>76</v>
      </c>
      <c r="T687" s="445"/>
      <c r="U687" s="445"/>
      <c r="V687" s="445"/>
      <c r="W687" s="167" t="s">
        <v>62</v>
      </c>
      <c r="X687" s="102" t="s">
        <v>148</v>
      </c>
      <c r="Y687" s="102" t="s">
        <v>76</v>
      </c>
      <c r="Z687" s="167" t="s">
        <v>206</v>
      </c>
      <c r="AA687" s="102" t="s">
        <v>62</v>
      </c>
      <c r="AB687" s="104"/>
      <c r="AD687" s="327" t="s">
        <v>1517</v>
      </c>
      <c r="AE687" s="327" t="s">
        <v>1518</v>
      </c>
      <c r="AF687" s="327" t="s">
        <v>1526</v>
      </c>
      <c r="AG687" s="327" t="s">
        <v>1527</v>
      </c>
      <c r="AL687" s="101" t="s">
        <v>1506</v>
      </c>
      <c r="AM687" s="257" t="s">
        <v>491</v>
      </c>
      <c r="AN687" s="102" t="s">
        <v>1133</v>
      </c>
      <c r="AO687" s="102" t="s">
        <v>481</v>
      </c>
      <c r="AP687" s="445"/>
      <c r="AQ687" s="102" t="s">
        <v>747</v>
      </c>
      <c r="AR687" s="102" t="s">
        <v>539</v>
      </c>
      <c r="AS687" s="103" t="s">
        <v>508</v>
      </c>
      <c r="AT687" s="445"/>
      <c r="AU687" s="445"/>
      <c r="AV687" s="445"/>
      <c r="AW687" s="102" t="s">
        <v>507</v>
      </c>
      <c r="AX687" s="102" t="s">
        <v>702</v>
      </c>
      <c r="AY687" s="102" t="s">
        <v>505</v>
      </c>
      <c r="AZ687" s="102" t="s">
        <v>492</v>
      </c>
      <c r="BA687" s="102" t="s">
        <v>483</v>
      </c>
      <c r="BB687" s="104"/>
      <c r="BL687" s="107">
        <f t="shared" si="1145"/>
        <v>2</v>
      </c>
      <c r="BM687" s="108">
        <f t="shared" si="1145"/>
        <v>2</v>
      </c>
      <c r="BN687" s="108">
        <f t="shared" si="1145"/>
        <v>3</v>
      </c>
      <c r="BO687" s="108" t="str">
        <f t="shared" si="1145"/>
        <v/>
      </c>
      <c r="BP687" s="108">
        <f t="shared" si="1145"/>
        <v>2</v>
      </c>
      <c r="BQ687" s="108">
        <f t="shared" si="1145"/>
        <v>1</v>
      </c>
      <c r="BR687" s="108">
        <f t="shared" si="1145"/>
        <v>0</v>
      </c>
      <c r="BS687" s="108" t="str">
        <f t="shared" si="1145"/>
        <v/>
      </c>
      <c r="BT687" s="108" t="str">
        <f t="shared" si="1145"/>
        <v/>
      </c>
      <c r="BU687" s="108" t="str">
        <f t="shared" si="1145"/>
        <v/>
      </c>
      <c r="BV687" s="108">
        <f>(IF(W687="","",(IF(MID(W687,2,1)="-",LEFT(W687,1),LEFT(W687,2)))+0))</f>
        <v>1</v>
      </c>
      <c r="BW687" s="108">
        <f>(IF(X687="","",(IF(MID(X687,2,1)="-",LEFT(X687,1),LEFT(X687,2)))+0))</f>
        <v>0</v>
      </c>
      <c r="BX687" s="108">
        <f>(IF(Y687="","",(IF(MID(Y687,2,1)="-",LEFT(Y687,1),LEFT(Y687,2)))+0))</f>
        <v>0</v>
      </c>
      <c r="BY687" s="108">
        <f>(IF(Z687="","",(IF(MID(Z687,2,1)="-",LEFT(Z687,1),LEFT(Z687,2)))+0))</f>
        <v>1</v>
      </c>
      <c r="BZ687" s="108">
        <f>(IF(AA687="","",(IF(MID(AA687,2,1)="-",LEFT(AA687,1),LEFT(AA687,2)))+0))</f>
        <v>1</v>
      </c>
      <c r="CA687" s="109"/>
      <c r="CB687" s="77"/>
      <c r="CC687" s="77"/>
      <c r="CD687" s="77"/>
      <c r="CE687" s="77"/>
      <c r="CF687" s="77"/>
      <c r="CG687" s="77"/>
      <c r="CH687" s="77"/>
      <c r="CI687" s="77"/>
      <c r="CJ687" s="78"/>
      <c r="CK687" s="107">
        <f t="shared" si="1146"/>
        <v>2</v>
      </c>
      <c r="CL687" s="108">
        <f t="shared" si="1146"/>
        <v>1</v>
      </c>
      <c r="CM687" s="108">
        <f t="shared" si="1146"/>
        <v>0</v>
      </c>
      <c r="CN687" s="108" t="str">
        <f t="shared" si="1146"/>
        <v/>
      </c>
      <c r="CO687" s="108">
        <f t="shared" si="1146"/>
        <v>2</v>
      </c>
      <c r="CP687" s="108">
        <f t="shared" si="1146"/>
        <v>5</v>
      </c>
      <c r="CQ687" s="108">
        <f t="shared" si="1146"/>
        <v>2</v>
      </c>
      <c r="CR687" s="108" t="str">
        <f t="shared" si="1146"/>
        <v/>
      </c>
      <c r="CS687" s="108" t="str">
        <f t="shared" si="1146"/>
        <v/>
      </c>
      <c r="CT687" s="108" t="str">
        <f t="shared" si="1146"/>
        <v/>
      </c>
      <c r="CU687" s="108">
        <f>(IF(W687="","",IF(RIGHT(W687,2)="10",RIGHT(W687,2),RIGHT(W687,1))+0))</f>
        <v>1</v>
      </c>
      <c r="CV687" s="108">
        <f>(IF(X687="","",IF(RIGHT(X687,2)="10",RIGHT(X687,2),RIGHT(X687,1))+0))</f>
        <v>1</v>
      </c>
      <c r="CW687" s="108">
        <f>(IF(Y687="","",IF(RIGHT(Y687,2)="10",RIGHT(Y687,2),RIGHT(Y687,1))+0))</f>
        <v>2</v>
      </c>
      <c r="CX687" s="108">
        <f>(IF(Z687="","",IF(RIGHT(Z687,2)="10",RIGHT(Z687,2),RIGHT(Z687,1))+0))</f>
        <v>4</v>
      </c>
      <c r="CY687" s="108">
        <f>(IF(AA687="","",IF(RIGHT(AA687,2)="10",RIGHT(AA687,2),RIGHT(AA687,1))+0))</f>
        <v>1</v>
      </c>
      <c r="CZ687" s="109"/>
      <c r="DA687" s="77"/>
      <c r="DB687" s="77"/>
      <c r="DC687" s="77"/>
      <c r="DD687" s="77"/>
      <c r="DE687" s="77"/>
      <c r="DF687" s="77"/>
      <c r="DG687" s="77"/>
      <c r="DH687" s="77"/>
      <c r="DJ687" s="107" t="str">
        <f t="shared" si="1147"/>
        <v>D</v>
      </c>
      <c r="DK687" s="108" t="str">
        <f t="shared" si="1147"/>
        <v>H</v>
      </c>
      <c r="DL687" s="108" t="str">
        <f t="shared" si="1147"/>
        <v>H</v>
      </c>
      <c r="DM687" s="108" t="str">
        <f t="shared" si="1147"/>
        <v/>
      </c>
      <c r="DN687" s="108" t="str">
        <f t="shared" si="1147"/>
        <v>D</v>
      </c>
      <c r="DO687" s="108" t="str">
        <f t="shared" si="1147"/>
        <v>A</v>
      </c>
      <c r="DP687" s="108" t="str">
        <f t="shared" si="1147"/>
        <v>A</v>
      </c>
      <c r="DQ687" s="108" t="str">
        <f t="shared" si="1147"/>
        <v/>
      </c>
      <c r="DR687" s="108" t="str">
        <f t="shared" si="1147"/>
        <v/>
      </c>
      <c r="DS687" s="108" t="str">
        <f t="shared" si="1147"/>
        <v/>
      </c>
      <c r="DT687" s="108" t="str">
        <f>(IF(W687="","",IF(BV687&gt;CU687,"H",IF(BV687&lt;CU687,"A","D"))))</f>
        <v>D</v>
      </c>
      <c r="DU687" s="108" t="str">
        <f>(IF(X687="","",IF(BW687&gt;CV687,"H",IF(BW687&lt;CV687,"A","D"))))</f>
        <v>A</v>
      </c>
      <c r="DV687" s="108" t="str">
        <f>(IF(Y687="","",IF(BX687&gt;CW687,"H",IF(BX687&lt;CW687,"A","D"))))</f>
        <v>A</v>
      </c>
      <c r="DW687" s="108" t="str">
        <f>(IF(Z687="","",IF(BY687&gt;CX687,"H",IF(BY687&lt;CX687,"A","D"))))</f>
        <v>A</v>
      </c>
      <c r="DX687" s="108" t="str">
        <f>(IF(AA687="","",IF(BZ687&gt;CY687,"H",IF(BZ687&lt;CY687,"A","D"))))</f>
        <v>D</v>
      </c>
      <c r="DY687" s="109"/>
      <c r="DZ687" s="56"/>
      <c r="EA687" s="56"/>
      <c r="EB687" s="56"/>
      <c r="EC687" s="56"/>
      <c r="ED687" s="56"/>
      <c r="EE687" s="56"/>
      <c r="EF687" s="56"/>
      <c r="EG687" s="56"/>
      <c r="EI687" s="53" t="str">
        <f t="shared" si="1129"/>
        <v>Wingate</v>
      </c>
      <c r="EJ687" s="79">
        <f t="shared" si="1148"/>
        <v>22</v>
      </c>
      <c r="EK687" s="80">
        <f t="shared" si="1130"/>
        <v>2</v>
      </c>
      <c r="EL687" s="80">
        <f t="shared" si="1131"/>
        <v>4</v>
      </c>
      <c r="EM687" s="80">
        <f t="shared" si="1132"/>
        <v>5</v>
      </c>
      <c r="EN687" s="80">
        <f>COUNTIF(DY$672:DY$687,"A")</f>
        <v>1</v>
      </c>
      <c r="EO687" s="80">
        <f>COUNTIF(DY$672:DY$687,"D")</f>
        <v>5</v>
      </c>
      <c r="EP687" s="80">
        <f>COUNTIF(DY$672:DY$687,"H")</f>
        <v>5</v>
      </c>
      <c r="EQ687" s="79">
        <f t="shared" si="1149"/>
        <v>3</v>
      </c>
      <c r="ER687" s="79">
        <f t="shared" si="1133"/>
        <v>9</v>
      </c>
      <c r="ES687" s="79">
        <f t="shared" si="1133"/>
        <v>10</v>
      </c>
      <c r="ET687" s="81">
        <f>SUM($BL687:$CI687)+SUM(CZ$672:CZ$687)</f>
        <v>25</v>
      </c>
      <c r="EU687" s="81">
        <f>SUM($CK687:$DH687)+SUM(CA$672:CA$687)</f>
        <v>47</v>
      </c>
      <c r="EV687" s="79">
        <f t="shared" si="1134"/>
        <v>15</v>
      </c>
      <c r="EW687" s="136">
        <f t="shared" si="1135"/>
        <v>0.53191489361702127</v>
      </c>
      <c r="EX687" s="78"/>
      <c r="EY687" s="80">
        <f t="shared" si="1136"/>
        <v>22</v>
      </c>
      <c r="EZ687" s="80">
        <f t="shared" si="1137"/>
        <v>3</v>
      </c>
      <c r="FA687" s="80">
        <f t="shared" si="1138"/>
        <v>9</v>
      </c>
      <c r="FB687" s="80">
        <f t="shared" si="1139"/>
        <v>10</v>
      </c>
      <c r="FC687" s="80">
        <f t="shared" si="1140"/>
        <v>25</v>
      </c>
      <c r="FD687" s="80">
        <f t="shared" si="1141"/>
        <v>47</v>
      </c>
      <c r="FE687" s="80">
        <f t="shared" si="1142"/>
        <v>15</v>
      </c>
      <c r="FF687" s="80">
        <f t="shared" si="1143"/>
        <v>0.53191489361702127</v>
      </c>
      <c r="FH687" s="54">
        <f t="shared" si="1150"/>
        <v>0</v>
      </c>
      <c r="FI687" s="54">
        <f t="shared" si="1151"/>
        <v>0</v>
      </c>
      <c r="FJ687" s="54">
        <f t="shared" si="1144"/>
        <v>0</v>
      </c>
      <c r="FK687" s="54">
        <f t="shared" si="1144"/>
        <v>0</v>
      </c>
      <c r="FL687" s="54">
        <f t="shared" si="1144"/>
        <v>0</v>
      </c>
      <c r="FM687" s="54">
        <f t="shared" si="1144"/>
        <v>0</v>
      </c>
      <c r="FN687" s="54">
        <f t="shared" si="1144"/>
        <v>0</v>
      </c>
      <c r="FO687" s="54">
        <f t="shared" si="1144"/>
        <v>0</v>
      </c>
      <c r="FQ687" s="54" t="str">
        <f t="shared" si="1096"/>
        <v/>
      </c>
      <c r="FR687" s="54" t="str">
        <f t="shared" si="1117"/>
        <v/>
      </c>
      <c r="FS687" s="54" t="str">
        <f t="shared" si="1153"/>
        <v/>
      </c>
      <c r="FT687" s="54" t="str">
        <f t="shared" si="1154"/>
        <v/>
      </c>
      <c r="FU687" s="54" t="str">
        <f t="shared" si="1154"/>
        <v/>
      </c>
      <c r="FV687" s="54" t="str">
        <f t="shared" si="1152"/>
        <v/>
      </c>
      <c r="FW687" s="54" t="str">
        <f t="shared" si="1152"/>
        <v/>
      </c>
      <c r="FX687" s="54" t="str">
        <f t="shared" si="1152"/>
        <v/>
      </c>
      <c r="GA687" s="59"/>
      <c r="GB687" s="60"/>
      <c r="GC687" s="58"/>
      <c r="GE687" s="61"/>
      <c r="GF687" s="58"/>
      <c r="GG687" s="61"/>
      <c r="GH687" s="61"/>
      <c r="GI687" s="54" t="s">
        <v>1510</v>
      </c>
      <c r="GJ687" s="53" t="s">
        <v>1145</v>
      </c>
      <c r="GK687" s="56" t="s">
        <v>486</v>
      </c>
      <c r="GL687" s="56" t="s">
        <v>1571</v>
      </c>
      <c r="GM687" s="56" t="s">
        <v>486</v>
      </c>
      <c r="GN687" s="56" t="s">
        <v>1572</v>
      </c>
      <c r="GO687" s="56" t="s">
        <v>486</v>
      </c>
      <c r="GP687" s="56" t="s">
        <v>1573</v>
      </c>
      <c r="GQ687" s="56" t="s">
        <v>1542</v>
      </c>
      <c r="GR687" s="56" t="s">
        <v>1574</v>
      </c>
      <c r="GS687" s="56" t="s">
        <v>486</v>
      </c>
    </row>
    <row r="688" spans="1:202" s="54" customFormat="1" ht="12" x14ac:dyDescent="0.25">
      <c r="B688" s="54" t="s">
        <v>1575</v>
      </c>
      <c r="C688" s="56"/>
      <c r="D688" s="327"/>
      <c r="E688" s="56"/>
      <c r="F688" s="56"/>
      <c r="G688" s="56"/>
      <c r="H688" s="56"/>
      <c r="I688" s="57"/>
      <c r="J688" s="56"/>
      <c r="AD688" s="408" t="s">
        <v>1576</v>
      </c>
      <c r="AE688" s="335"/>
      <c r="AF688" s="335"/>
      <c r="AG688" s="335"/>
      <c r="AH688" s="335"/>
      <c r="AI688" s="335"/>
      <c r="AJ688" s="335"/>
      <c r="AK688" s="335"/>
      <c r="AL688" s="335"/>
      <c r="AM688" s="335"/>
      <c r="AN688" s="335"/>
      <c r="AO688" s="335"/>
      <c r="AP688" s="335"/>
      <c r="AQ688" s="335"/>
      <c r="FQ688" s="54" t="str">
        <f t="shared" si="1096"/>
        <v/>
      </c>
      <c r="FR688" s="54" t="str">
        <f t="shared" si="1117"/>
        <v/>
      </c>
      <c r="FS688" s="54" t="str">
        <f t="shared" si="1153"/>
        <v/>
      </c>
      <c r="FT688" s="54" t="str">
        <f t="shared" si="1154"/>
        <v/>
      </c>
      <c r="FU688" s="54" t="str">
        <f t="shared" si="1154"/>
        <v/>
      </c>
      <c r="FV688" s="54" t="str">
        <f t="shared" si="1152"/>
        <v/>
      </c>
      <c r="FW688" s="54" t="str">
        <f t="shared" si="1152"/>
        <v/>
      </c>
      <c r="FX688" s="54" t="str">
        <f t="shared" si="1152"/>
        <v/>
      </c>
      <c r="GA688" s="59"/>
      <c r="GB688" s="60"/>
      <c r="GC688" s="58"/>
      <c r="GD688" s="60"/>
      <c r="GE688" s="61"/>
      <c r="GF688" s="58"/>
      <c r="GG688" s="61"/>
      <c r="GH688" s="61"/>
      <c r="GI688" s="54" t="s">
        <v>1510</v>
      </c>
      <c r="GJ688" s="53" t="s">
        <v>1506</v>
      </c>
      <c r="GK688" s="56" t="s">
        <v>486</v>
      </c>
      <c r="GL688" s="56" t="s">
        <v>486</v>
      </c>
      <c r="GM688" s="56" t="s">
        <v>486</v>
      </c>
      <c r="GN688" s="56" t="s">
        <v>486</v>
      </c>
      <c r="GO688" s="56" t="s">
        <v>486</v>
      </c>
      <c r="GP688" s="56" t="s">
        <v>486</v>
      </c>
      <c r="GQ688" s="56" t="s">
        <v>1546</v>
      </c>
      <c r="GR688" s="56" t="s">
        <v>1577</v>
      </c>
      <c r="GS688" s="56" t="s">
        <v>486</v>
      </c>
    </row>
    <row r="689" spans="1:201" s="54" customFormat="1" ht="12" x14ac:dyDescent="0.25">
      <c r="A689" s="53" t="s">
        <v>1578</v>
      </c>
      <c r="B689" s="53"/>
      <c r="C689" s="55" t="s">
        <v>1477</v>
      </c>
      <c r="D689" s="57"/>
      <c r="E689" s="57"/>
      <c r="F689" s="57"/>
      <c r="G689" s="57"/>
      <c r="H689" s="57"/>
      <c r="I689" s="57"/>
      <c r="J689" s="57"/>
      <c r="AD689" s="408" t="s">
        <v>1579</v>
      </c>
      <c r="AE689" s="335"/>
      <c r="AF689" s="335"/>
      <c r="AG689" s="335"/>
      <c r="AH689" s="335"/>
      <c r="AI689" s="335"/>
      <c r="AJ689" s="335"/>
      <c r="AK689" s="335"/>
      <c r="AL689" s="335"/>
      <c r="AM689" s="335"/>
      <c r="AN689" s="335"/>
      <c r="AO689" s="335"/>
      <c r="AP689" s="335"/>
      <c r="AQ689" s="335"/>
      <c r="FQ689" s="54" t="str">
        <f t="shared" si="1096"/>
        <v/>
      </c>
      <c r="FR689" s="54" t="str">
        <f t="shared" si="1117"/>
        <v/>
      </c>
      <c r="FS689" s="54" t="str">
        <f t="shared" si="1153"/>
        <v/>
      </c>
      <c r="FT689" s="54" t="str">
        <f t="shared" si="1154"/>
        <v/>
      </c>
      <c r="FU689" s="54" t="str">
        <f t="shared" si="1154"/>
        <v/>
      </c>
      <c r="FV689" s="54" t="str">
        <f t="shared" si="1152"/>
        <v/>
      </c>
      <c r="FW689" s="54" t="str">
        <f t="shared" si="1152"/>
        <v/>
      </c>
      <c r="FX689" s="54" t="str">
        <f t="shared" si="1152"/>
        <v/>
      </c>
      <c r="GA689" s="59"/>
      <c r="GB689" s="60"/>
      <c r="GC689" s="58"/>
      <c r="GF689" s="58"/>
      <c r="GG689" s="61"/>
      <c r="GH689" s="61"/>
      <c r="GJ689" s="53"/>
    </row>
    <row r="690" spans="1:201" s="54" customFormat="1" ht="12.6" thickBot="1" x14ac:dyDescent="0.3">
      <c r="A690" s="53"/>
      <c r="B690" s="53"/>
      <c r="C690" s="55"/>
      <c r="D690" s="57"/>
      <c r="E690" s="57"/>
      <c r="F690" s="57"/>
      <c r="G690" s="57"/>
      <c r="H690" s="57"/>
      <c r="I690" s="57"/>
      <c r="J690" s="57"/>
      <c r="AD690" s="408" t="s">
        <v>1580</v>
      </c>
      <c r="AE690" s="335"/>
      <c r="AF690" s="335"/>
      <c r="AG690" s="335"/>
      <c r="AH690" s="335"/>
      <c r="AI690" s="335"/>
      <c r="AJ690" s="335"/>
      <c r="AK690" s="335"/>
      <c r="AL690" s="335"/>
      <c r="AM690" s="335"/>
      <c r="AN690" s="335"/>
      <c r="AO690" s="335"/>
      <c r="AP690" s="335"/>
      <c r="AQ690" s="335"/>
      <c r="FZ690" s="394"/>
      <c r="GA690" s="59"/>
      <c r="GB690" s="60"/>
      <c r="GC690" s="58"/>
      <c r="GD690" s="59"/>
      <c r="GE690" s="61"/>
      <c r="GF690" s="58"/>
      <c r="GG690" s="61"/>
      <c r="GH690" s="61"/>
      <c r="GJ690" s="53"/>
    </row>
    <row r="691" spans="1:201" s="54" customFormat="1" ht="12.6" thickBot="1" x14ac:dyDescent="0.3">
      <c r="A691" s="53" t="s">
        <v>33</v>
      </c>
      <c r="B691" s="53" t="s">
        <v>34</v>
      </c>
      <c r="C691" s="57" t="s">
        <v>35</v>
      </c>
      <c r="D691" s="57" t="s">
        <v>36</v>
      </c>
      <c r="E691" s="57" t="s">
        <v>37</v>
      </c>
      <c r="F691" s="57" t="s">
        <v>38</v>
      </c>
      <c r="G691" s="57" t="s">
        <v>39</v>
      </c>
      <c r="H691" s="57" t="s">
        <v>40</v>
      </c>
      <c r="I691" s="57" t="s">
        <v>41</v>
      </c>
      <c r="J691" s="57" t="s">
        <v>42</v>
      </c>
      <c r="L691" s="126"/>
      <c r="M691" s="63" t="s">
        <v>1478</v>
      </c>
      <c r="N691" s="63" t="s">
        <v>1479</v>
      </c>
      <c r="O691" s="63" t="s">
        <v>1511</v>
      </c>
      <c r="P691" s="63" t="s">
        <v>1118</v>
      </c>
      <c r="Q691" s="63" t="s">
        <v>1482</v>
      </c>
      <c r="R691" s="64" t="s">
        <v>1349</v>
      </c>
      <c r="S691" s="63" t="s">
        <v>1458</v>
      </c>
      <c r="T691" s="63" t="s">
        <v>1483</v>
      </c>
      <c r="U691" s="63" t="s">
        <v>352</v>
      </c>
      <c r="V691" s="63" t="s">
        <v>1484</v>
      </c>
      <c r="W691" s="63" t="s">
        <v>1485</v>
      </c>
      <c r="X691" s="63" t="s">
        <v>1028</v>
      </c>
      <c r="Y691" s="63" t="s">
        <v>1486</v>
      </c>
      <c r="Z691" s="63" t="s">
        <v>1122</v>
      </c>
      <c r="AA691" s="63" t="s">
        <v>1124</v>
      </c>
      <c r="AB691" s="65" t="s">
        <v>1488</v>
      </c>
      <c r="AL691" s="126"/>
      <c r="AM691" s="63" t="s">
        <v>1478</v>
      </c>
      <c r="AN691" s="63" t="s">
        <v>1479</v>
      </c>
      <c r="AO691" s="63" t="s">
        <v>1511</v>
      </c>
      <c r="AP691" s="63" t="s">
        <v>1118</v>
      </c>
      <c r="AQ691" s="63" t="s">
        <v>1482</v>
      </c>
      <c r="AR691" s="64" t="s">
        <v>1349</v>
      </c>
      <c r="AS691" s="63" t="s">
        <v>1458</v>
      </c>
      <c r="AT691" s="63" t="s">
        <v>1483</v>
      </c>
      <c r="AU691" s="63" t="s">
        <v>352</v>
      </c>
      <c r="AV691" s="63" t="s">
        <v>1484</v>
      </c>
      <c r="AW691" s="63" t="s">
        <v>1485</v>
      </c>
      <c r="AX691" s="63" t="s">
        <v>1028</v>
      </c>
      <c r="AY691" s="63" t="s">
        <v>1486</v>
      </c>
      <c r="AZ691" s="63" t="s">
        <v>1122</v>
      </c>
      <c r="BA691" s="63" t="s">
        <v>1124</v>
      </c>
      <c r="BB691" s="65" t="s">
        <v>1488</v>
      </c>
      <c r="BD691" s="437" t="s">
        <v>1512</v>
      </c>
      <c r="BE691" s="437"/>
      <c r="BF691" s="437"/>
      <c r="BG691" s="437"/>
      <c r="EJ691" s="56" t="s">
        <v>35</v>
      </c>
      <c r="EK691" s="56" t="s">
        <v>51</v>
      </c>
      <c r="EL691" s="56" t="s">
        <v>52</v>
      </c>
      <c r="EM691" s="56" t="s">
        <v>53</v>
      </c>
      <c r="EN691" s="56" t="s">
        <v>54</v>
      </c>
      <c r="EO691" s="56" t="s">
        <v>55</v>
      </c>
      <c r="EP691" s="56" t="s">
        <v>56</v>
      </c>
      <c r="EQ691" s="56" t="s">
        <v>36</v>
      </c>
      <c r="ER691" s="56" t="s">
        <v>37</v>
      </c>
      <c r="ES691" s="56" t="s">
        <v>38</v>
      </c>
      <c r="ET691" s="56" t="s">
        <v>39</v>
      </c>
      <c r="EU691" s="56" t="s">
        <v>40</v>
      </c>
      <c r="EV691" s="56" t="s">
        <v>41</v>
      </c>
      <c r="EW691" s="56" t="s">
        <v>42</v>
      </c>
      <c r="EX691" s="56"/>
      <c r="EY691" s="56" t="s">
        <v>35</v>
      </c>
      <c r="EZ691" s="56" t="s">
        <v>36</v>
      </c>
      <c r="FA691" s="56" t="s">
        <v>37</v>
      </c>
      <c r="FB691" s="56" t="s">
        <v>38</v>
      </c>
      <c r="FC691" s="56" t="s">
        <v>39</v>
      </c>
      <c r="FD691" s="56" t="s">
        <v>40</v>
      </c>
      <c r="FE691" s="56" t="s">
        <v>41</v>
      </c>
      <c r="FF691" s="56" t="s">
        <v>42</v>
      </c>
      <c r="FR691" s="56" t="s">
        <v>35</v>
      </c>
      <c r="FS691" s="56" t="s">
        <v>36</v>
      </c>
      <c r="FT691" s="56" t="s">
        <v>37</v>
      </c>
      <c r="FU691" s="56" t="s">
        <v>38</v>
      </c>
      <c r="FV691" s="56" t="s">
        <v>39</v>
      </c>
      <c r="FW691" s="56" t="s">
        <v>40</v>
      </c>
      <c r="FX691" s="56" t="s">
        <v>41</v>
      </c>
      <c r="FZ691" s="394"/>
      <c r="GA691" s="59"/>
      <c r="GB691" s="60"/>
      <c r="GC691" s="58"/>
      <c r="GD691" s="59"/>
      <c r="GE691" s="61"/>
      <c r="GF691" s="58"/>
      <c r="GG691" s="61"/>
      <c r="GH691" s="61"/>
      <c r="GJ691" s="53"/>
    </row>
    <row r="692" spans="1:201" s="54" customFormat="1" ht="12" x14ac:dyDescent="0.25">
      <c r="A692" s="54">
        <v>1</v>
      </c>
      <c r="B692" s="54" t="s">
        <v>1289</v>
      </c>
      <c r="C692" s="56">
        <v>22</v>
      </c>
      <c r="D692" s="56">
        <v>16</v>
      </c>
      <c r="E692" s="56">
        <v>3</v>
      </c>
      <c r="F692" s="56">
        <v>3</v>
      </c>
      <c r="G692" s="56">
        <v>74</v>
      </c>
      <c r="H692" s="56">
        <v>16</v>
      </c>
      <c r="I692" s="57">
        <v>35</v>
      </c>
      <c r="J692" s="69">
        <f t="shared" ref="J692:J707" si="1155">G692/H692</f>
        <v>4.625</v>
      </c>
      <c r="K692" s="438">
        <v>8</v>
      </c>
      <c r="L692" s="66" t="s">
        <v>1489</v>
      </c>
      <c r="M692" s="71"/>
      <c r="N692" s="439"/>
      <c r="O692" s="439"/>
      <c r="P692" s="63" t="s">
        <v>124</v>
      </c>
      <c r="Q692" s="63" t="s">
        <v>176</v>
      </c>
      <c r="R692" s="64" t="s">
        <v>89</v>
      </c>
      <c r="S692" s="63" t="s">
        <v>74</v>
      </c>
      <c r="T692" s="63" t="s">
        <v>177</v>
      </c>
      <c r="U692" s="63" t="s">
        <v>62</v>
      </c>
      <c r="V692" s="63" t="s">
        <v>304</v>
      </c>
      <c r="W692" s="63" t="s">
        <v>304</v>
      </c>
      <c r="X692" s="63" t="s">
        <v>150</v>
      </c>
      <c r="Y692" s="63" t="s">
        <v>177</v>
      </c>
      <c r="Z692" s="439"/>
      <c r="AA692" s="439"/>
      <c r="AB692" s="65" t="s">
        <v>177</v>
      </c>
      <c r="AG692" s="212"/>
      <c r="AL692" s="66" t="s">
        <v>1489</v>
      </c>
      <c r="AM692" s="71"/>
      <c r="AN692" s="439"/>
      <c r="AO692" s="439"/>
      <c r="AP692" s="63" t="s">
        <v>156</v>
      </c>
      <c r="AQ692" s="63" t="s">
        <v>167</v>
      </c>
      <c r="AR692" s="64" t="s">
        <v>155</v>
      </c>
      <c r="AS692" s="63" t="s">
        <v>197</v>
      </c>
      <c r="AT692" s="63" t="s">
        <v>192</v>
      </c>
      <c r="AU692" s="63" t="s">
        <v>153</v>
      </c>
      <c r="AV692" s="63" t="s">
        <v>1160</v>
      </c>
      <c r="AW692" s="63" t="s">
        <v>166</v>
      </c>
      <c r="AX692" s="63" t="s">
        <v>585</v>
      </c>
      <c r="AY692" s="63" t="s">
        <v>198</v>
      </c>
      <c r="AZ692" s="439"/>
      <c r="BA692" s="439"/>
      <c r="BB692" s="65" t="s">
        <v>152</v>
      </c>
      <c r="BD692" s="54" t="s">
        <v>1513</v>
      </c>
      <c r="BE692" s="54" t="s">
        <v>1533</v>
      </c>
      <c r="BF692" s="54" t="s">
        <v>1581</v>
      </c>
      <c r="BG692" s="54" t="s">
        <v>1124</v>
      </c>
      <c r="BL692" s="74"/>
      <c r="BM692" s="75" t="str">
        <f t="shared" ref="BM692:CA701" si="1156">(IF(N692="","",(IF(MID(N692,2,1)="-",LEFT(N692,1),LEFT(N692,2)))+0))</f>
        <v/>
      </c>
      <c r="BN692" s="75" t="str">
        <f t="shared" si="1156"/>
        <v/>
      </c>
      <c r="BO692" s="75">
        <f t="shared" si="1156"/>
        <v>0</v>
      </c>
      <c r="BP692" s="75">
        <f t="shared" si="1156"/>
        <v>2</v>
      </c>
      <c r="BQ692" s="75">
        <f t="shared" si="1156"/>
        <v>3</v>
      </c>
      <c r="BR692" s="75">
        <f t="shared" si="1156"/>
        <v>1</v>
      </c>
      <c r="BS692" s="75">
        <f t="shared" si="1156"/>
        <v>2</v>
      </c>
      <c r="BT692" s="75">
        <f t="shared" si="1156"/>
        <v>1</v>
      </c>
      <c r="BU692" s="75">
        <f t="shared" si="1156"/>
        <v>4</v>
      </c>
      <c r="BV692" s="75">
        <f t="shared" si="1156"/>
        <v>4</v>
      </c>
      <c r="BW692" s="75">
        <f t="shared" si="1156"/>
        <v>3</v>
      </c>
      <c r="BX692" s="75">
        <f t="shared" si="1156"/>
        <v>2</v>
      </c>
      <c r="BY692" s="75" t="str">
        <f t="shared" si="1156"/>
        <v/>
      </c>
      <c r="BZ692" s="75" t="str">
        <f t="shared" si="1156"/>
        <v/>
      </c>
      <c r="CA692" s="76">
        <f t="shared" si="1156"/>
        <v>2</v>
      </c>
      <c r="CB692" s="77"/>
      <c r="CC692" s="77"/>
      <c r="CD692" s="77"/>
      <c r="CE692" s="77"/>
      <c r="CF692" s="77"/>
      <c r="CG692" s="77"/>
      <c r="CH692" s="77"/>
      <c r="CI692" s="77"/>
      <c r="CJ692" s="78"/>
      <c r="CK692" s="74"/>
      <c r="CL692" s="75" t="str">
        <f t="shared" ref="CL692:CZ701" si="1157">(IF(N692="","",IF(RIGHT(N692,2)="10",RIGHT(N692,2),RIGHT(N692,1))+0))</f>
        <v/>
      </c>
      <c r="CM692" s="75" t="str">
        <f t="shared" si="1157"/>
        <v/>
      </c>
      <c r="CN692" s="75">
        <f t="shared" si="1157"/>
        <v>0</v>
      </c>
      <c r="CO692" s="75">
        <f t="shared" si="1157"/>
        <v>3</v>
      </c>
      <c r="CP692" s="75">
        <f t="shared" si="1157"/>
        <v>0</v>
      </c>
      <c r="CQ692" s="75">
        <f t="shared" si="1157"/>
        <v>2</v>
      </c>
      <c r="CR692" s="75">
        <f t="shared" si="1157"/>
        <v>0</v>
      </c>
      <c r="CS692" s="75">
        <f t="shared" si="1157"/>
        <v>1</v>
      </c>
      <c r="CT692" s="75">
        <f t="shared" si="1157"/>
        <v>2</v>
      </c>
      <c r="CU692" s="75">
        <f t="shared" si="1157"/>
        <v>2</v>
      </c>
      <c r="CV692" s="75">
        <f t="shared" si="1157"/>
        <v>1</v>
      </c>
      <c r="CW692" s="75">
        <f t="shared" si="1157"/>
        <v>0</v>
      </c>
      <c r="CX692" s="75" t="str">
        <f t="shared" si="1157"/>
        <v/>
      </c>
      <c r="CY692" s="75" t="str">
        <f t="shared" si="1157"/>
        <v/>
      </c>
      <c r="CZ692" s="76">
        <f t="shared" si="1157"/>
        <v>0</v>
      </c>
      <c r="DA692" s="77"/>
      <c r="DB692" s="77"/>
      <c r="DC692" s="77"/>
      <c r="DD692" s="77"/>
      <c r="DE692" s="77"/>
      <c r="DF692" s="77"/>
      <c r="DG692" s="77"/>
      <c r="DH692" s="77"/>
      <c r="DJ692" s="74"/>
      <c r="DK692" s="75" t="str">
        <f t="shared" ref="DK692:DY701" si="1158">(IF(N692="","",IF(BM692&gt;CL692,"H",IF(BM692&lt;CL692,"A","D"))))</f>
        <v/>
      </c>
      <c r="DL692" s="75" t="str">
        <f t="shared" si="1158"/>
        <v/>
      </c>
      <c r="DM692" s="75" t="str">
        <f t="shared" si="1158"/>
        <v>D</v>
      </c>
      <c r="DN692" s="75" t="str">
        <f t="shared" si="1158"/>
        <v>A</v>
      </c>
      <c r="DO692" s="75" t="str">
        <f t="shared" si="1158"/>
        <v>H</v>
      </c>
      <c r="DP692" s="75" t="str">
        <f t="shared" si="1158"/>
        <v>A</v>
      </c>
      <c r="DQ692" s="75" t="str">
        <f t="shared" si="1158"/>
        <v>H</v>
      </c>
      <c r="DR692" s="75" t="str">
        <f t="shared" si="1158"/>
        <v>D</v>
      </c>
      <c r="DS692" s="75" t="str">
        <f t="shared" si="1158"/>
        <v>H</v>
      </c>
      <c r="DT692" s="75" t="str">
        <f t="shared" si="1158"/>
        <v>H</v>
      </c>
      <c r="DU692" s="75" t="str">
        <f t="shared" si="1158"/>
        <v>H</v>
      </c>
      <c r="DV692" s="75" t="str">
        <f t="shared" si="1158"/>
        <v>H</v>
      </c>
      <c r="DW692" s="75" t="str">
        <f t="shared" si="1158"/>
        <v/>
      </c>
      <c r="DX692" s="75" t="str">
        <f t="shared" si="1158"/>
        <v/>
      </c>
      <c r="DY692" s="76" t="str">
        <f t="shared" si="1158"/>
        <v>H</v>
      </c>
      <c r="DZ692" s="56"/>
      <c r="EA692" s="56"/>
      <c r="EB692" s="56"/>
      <c r="EC692" s="56"/>
      <c r="ED692" s="56"/>
      <c r="EE692" s="56"/>
      <c r="EF692" s="56"/>
      <c r="EG692" s="56"/>
      <c r="EI692" s="53" t="str">
        <f t="shared" ref="EI692:EI707" si="1159">L692</f>
        <v>Aveley</v>
      </c>
      <c r="EJ692" s="79">
        <f>SUM(EQ692:ES692)</f>
        <v>22</v>
      </c>
      <c r="EK692" s="80">
        <f>COUNTIF($DJ692:$EG692,"H")</f>
        <v>7</v>
      </c>
      <c r="EL692" s="80">
        <f>COUNTIF($DJ692:$EG692,"D")</f>
        <v>2</v>
      </c>
      <c r="EM692" s="80">
        <f>COUNTIF($DJ692:$EG692,"A")</f>
        <v>2</v>
      </c>
      <c r="EN692" s="80">
        <f>COUNTIF(DJ$692:DJ$707,"A")</f>
        <v>4</v>
      </c>
      <c r="EO692" s="80">
        <f>COUNTIF(DJ$692:DJ$707,"D")</f>
        <v>2</v>
      </c>
      <c r="EP692" s="80">
        <f>COUNTIF(DJ$692:DJ$707,"H")</f>
        <v>5</v>
      </c>
      <c r="EQ692" s="79">
        <f>EK692+EN692</f>
        <v>11</v>
      </c>
      <c r="ER692" s="79">
        <f t="shared" ref="ER692:ES707" si="1160">EL692+EO692</f>
        <v>4</v>
      </c>
      <c r="ES692" s="79">
        <f t="shared" si="1160"/>
        <v>7</v>
      </c>
      <c r="ET692" s="81">
        <f>SUM($BL692:$CI692)+SUM(CK$692:CK$707)</f>
        <v>41</v>
      </c>
      <c r="EU692" s="81">
        <f>SUM($CK692:$DH692)+SUM(BL$692:BL$707)</f>
        <v>32</v>
      </c>
      <c r="EV692" s="79">
        <f t="shared" ref="EV692:EV707" si="1161">(EQ692*2)+ER692</f>
        <v>26</v>
      </c>
      <c r="EW692" s="136">
        <f t="shared" ref="EW692:EW707" si="1162">IF(ET692&gt;0,IF(EU692&gt;0,ET692/EU692,0),0)</f>
        <v>1.28125</v>
      </c>
      <c r="EX692" s="78"/>
      <c r="EY692" s="80">
        <f t="shared" ref="EY692:EY707" si="1163">VLOOKUP($EI692,$B$692:$J$707,2,0)</f>
        <v>22</v>
      </c>
      <c r="EZ692" s="80">
        <f t="shared" ref="EZ692:EZ707" si="1164">VLOOKUP($EI692,$B$692:$J$707,3,0)</f>
        <v>11</v>
      </c>
      <c r="FA692" s="80">
        <f t="shared" ref="FA692:FA707" si="1165">VLOOKUP($EI692,$B$692:$J$707,4,0)</f>
        <v>4</v>
      </c>
      <c r="FB692" s="80">
        <f t="shared" ref="FB692:FB707" si="1166">VLOOKUP($EI692,$B$692:$J$707,5,0)</f>
        <v>7</v>
      </c>
      <c r="FC692" s="80">
        <f t="shared" ref="FC692:FC707" si="1167">VLOOKUP($EI692,$B$692:$J$707,6,0)</f>
        <v>41</v>
      </c>
      <c r="FD692" s="80">
        <f t="shared" ref="FD692:FD707" si="1168">VLOOKUP($EI692,$B$692:$J$707,7,0)</f>
        <v>32</v>
      </c>
      <c r="FE692" s="80">
        <f t="shared" ref="FE692:FE707" si="1169">VLOOKUP($EI692,$B$692:$J$707,8,0)</f>
        <v>26</v>
      </c>
      <c r="FF692" s="80">
        <f t="shared" ref="FF692:FF707" si="1170">VLOOKUP($EI692,$B$692:$J$707,9,0)</f>
        <v>1.28125</v>
      </c>
      <c r="FH692" s="54">
        <f>IF(EJ692=EY692,0,1)</f>
        <v>0</v>
      </c>
      <c r="FI692" s="54">
        <f>IF(EQ692=EZ692,0,1)</f>
        <v>0</v>
      </c>
      <c r="FJ692" s="54">
        <f t="shared" ref="FJ692:FO707" si="1171">IF(ER692=FA692,0,1)</f>
        <v>0</v>
      </c>
      <c r="FK692" s="54">
        <f t="shared" si="1171"/>
        <v>0</v>
      </c>
      <c r="FL692" s="54">
        <f t="shared" si="1171"/>
        <v>0</v>
      </c>
      <c r="FM692" s="54">
        <f t="shared" si="1171"/>
        <v>0</v>
      </c>
      <c r="FN692" s="54">
        <f t="shared" si="1171"/>
        <v>0</v>
      </c>
      <c r="FO692" s="54">
        <f t="shared" si="1171"/>
        <v>0</v>
      </c>
      <c r="FQ692" s="54" t="str">
        <f t="shared" si="1096"/>
        <v/>
      </c>
      <c r="FR692" s="54" t="str">
        <f t="shared" si="1117"/>
        <v/>
      </c>
      <c r="FS692" s="54" t="str">
        <f t="shared" ref="FS692:FS711" si="1172">IF(SUM($FH692:$FO692)=0,"",EZ692-EQ692)</f>
        <v/>
      </c>
      <c r="FT692" s="54" t="str">
        <f t="shared" ref="FT692:FU711" si="1173">IF(SUM($FH692:$FO692)=0,"",FA692-ER692)</f>
        <v/>
      </c>
      <c r="FU692" s="54" t="str">
        <f t="shared" si="1173"/>
        <v/>
      </c>
      <c r="FV692" s="54" t="str">
        <f t="shared" si="1152"/>
        <v/>
      </c>
      <c r="FW692" s="54" t="str">
        <f t="shared" si="1152"/>
        <v/>
      </c>
      <c r="FX692" s="54" t="str">
        <f t="shared" si="1152"/>
        <v/>
      </c>
      <c r="FY692" s="54" t="s">
        <v>71</v>
      </c>
      <c r="FZ692" s="60"/>
      <c r="GA692" s="59"/>
      <c r="GB692" s="60"/>
      <c r="GC692" s="58"/>
      <c r="GD692" s="59"/>
      <c r="GE692" s="61"/>
      <c r="GF692" s="58"/>
      <c r="GG692" s="61"/>
      <c r="GH692" s="61"/>
      <c r="GJ692" s="410"/>
      <c r="GK692" s="406">
        <v>43394</v>
      </c>
      <c r="GL692" s="406">
        <v>43429</v>
      </c>
      <c r="GM692" s="406">
        <v>43450</v>
      </c>
      <c r="GN692" s="406">
        <v>43106</v>
      </c>
      <c r="GO692" s="406">
        <v>43134</v>
      </c>
      <c r="GP692" s="406">
        <v>43155</v>
      </c>
      <c r="GQ692" s="406">
        <v>43161</v>
      </c>
      <c r="GR692" s="406">
        <v>43196</v>
      </c>
      <c r="GS692" s="406">
        <v>43210</v>
      </c>
    </row>
    <row r="693" spans="1:201" s="54" customFormat="1" ht="12" x14ac:dyDescent="0.25">
      <c r="A693" s="54">
        <v>2</v>
      </c>
      <c r="B693" s="54" t="s">
        <v>1505</v>
      </c>
      <c r="C693" s="56">
        <v>22</v>
      </c>
      <c r="D693" s="56">
        <v>16</v>
      </c>
      <c r="E693" s="56">
        <v>2</v>
      </c>
      <c r="F693" s="56">
        <v>4</v>
      </c>
      <c r="G693" s="56">
        <v>69</v>
      </c>
      <c r="H693" s="56">
        <v>32</v>
      </c>
      <c r="I693" s="57">
        <v>34</v>
      </c>
      <c r="J693" s="69">
        <f t="shared" si="1155"/>
        <v>2.15625</v>
      </c>
      <c r="K693" s="438">
        <v>8</v>
      </c>
      <c r="L693" s="82" t="s">
        <v>1491</v>
      </c>
      <c r="M693" s="440"/>
      <c r="N693" s="83"/>
      <c r="O693" s="59" t="s">
        <v>124</v>
      </c>
      <c r="P693" s="441"/>
      <c r="Q693" s="59" t="s">
        <v>87</v>
      </c>
      <c r="R693" s="84" t="s">
        <v>74</v>
      </c>
      <c r="S693" s="59" t="s">
        <v>150</v>
      </c>
      <c r="T693" s="59" t="s">
        <v>148</v>
      </c>
      <c r="U693" s="441"/>
      <c r="V693" s="59" t="s">
        <v>304</v>
      </c>
      <c r="W693" s="59" t="s">
        <v>268</v>
      </c>
      <c r="X693" s="441"/>
      <c r="Y693" s="148" t="s">
        <v>60</v>
      </c>
      <c r="Z693" s="59" t="s">
        <v>124</v>
      </c>
      <c r="AA693" s="59" t="s">
        <v>99</v>
      </c>
      <c r="AB693" s="85" t="s">
        <v>162</v>
      </c>
      <c r="AG693" s="212"/>
      <c r="AL693" s="82" t="s">
        <v>1491</v>
      </c>
      <c r="AM693" s="440"/>
      <c r="AN693" s="83"/>
      <c r="AO693" s="59" t="s">
        <v>154</v>
      </c>
      <c r="AP693" s="441"/>
      <c r="AQ693" s="59" t="s">
        <v>170</v>
      </c>
      <c r="AR693" s="84" t="s">
        <v>1160</v>
      </c>
      <c r="AS693" s="59" t="s">
        <v>583</v>
      </c>
      <c r="AT693" s="59" t="s">
        <v>152</v>
      </c>
      <c r="AU693" s="441"/>
      <c r="AV693" s="59" t="s">
        <v>780</v>
      </c>
      <c r="AW693" s="59" t="s">
        <v>157</v>
      </c>
      <c r="AX693" s="441"/>
      <c r="AY693" s="59" t="s">
        <v>590</v>
      </c>
      <c r="AZ693" s="59" t="s">
        <v>151</v>
      </c>
      <c r="BA693" s="59" t="s">
        <v>168</v>
      </c>
      <c r="BB693" s="85" t="s">
        <v>190</v>
      </c>
      <c r="BD693" s="54" t="s">
        <v>1516</v>
      </c>
      <c r="BE693" s="54" t="s">
        <v>1517</v>
      </c>
      <c r="BF693" s="54" t="s">
        <v>1526</v>
      </c>
      <c r="BG693" s="54" t="s">
        <v>1519</v>
      </c>
      <c r="BL693" s="90" t="str">
        <f t="shared" ref="BL693:BU707" si="1174">(IF(M693="","",(IF(MID(M693,2,1)="-",LEFT(M693,1),LEFT(M693,2)))+0))</f>
        <v/>
      </c>
      <c r="BM693" s="91"/>
      <c r="BN693" s="77">
        <f t="shared" si="1156"/>
        <v>0</v>
      </c>
      <c r="BO693" s="77" t="str">
        <f t="shared" si="1156"/>
        <v/>
      </c>
      <c r="BP693" s="77">
        <f t="shared" si="1156"/>
        <v>3</v>
      </c>
      <c r="BQ693" s="77">
        <f t="shared" si="1156"/>
        <v>1</v>
      </c>
      <c r="BR693" s="77">
        <f t="shared" si="1156"/>
        <v>3</v>
      </c>
      <c r="BS693" s="77">
        <f t="shared" si="1156"/>
        <v>0</v>
      </c>
      <c r="BT693" s="77" t="str">
        <f t="shared" si="1156"/>
        <v/>
      </c>
      <c r="BU693" s="77">
        <f t="shared" si="1156"/>
        <v>4</v>
      </c>
      <c r="BV693" s="77">
        <f t="shared" si="1156"/>
        <v>7</v>
      </c>
      <c r="BW693" s="77" t="str">
        <f t="shared" si="1156"/>
        <v/>
      </c>
      <c r="BX693" s="77">
        <f t="shared" si="1156"/>
        <v>4</v>
      </c>
      <c r="BY693" s="77">
        <f t="shared" si="1156"/>
        <v>0</v>
      </c>
      <c r="BZ693" s="77">
        <f t="shared" si="1156"/>
        <v>1</v>
      </c>
      <c r="CA693" s="92">
        <f t="shared" si="1156"/>
        <v>6</v>
      </c>
      <c r="CB693" s="77"/>
      <c r="CC693" s="77"/>
      <c r="CD693" s="77"/>
      <c r="CE693" s="77"/>
      <c r="CF693" s="77"/>
      <c r="CG693" s="77"/>
      <c r="CH693" s="77"/>
      <c r="CI693" s="77"/>
      <c r="CJ693" s="78"/>
      <c r="CK693" s="90" t="str">
        <f t="shared" ref="CK693:CT707" si="1175">(IF(M693="","",IF(RIGHT(M693,2)="10",RIGHT(M693,2),RIGHT(M693,1))+0))</f>
        <v/>
      </c>
      <c r="CL693" s="91"/>
      <c r="CM693" s="77">
        <f t="shared" si="1157"/>
        <v>0</v>
      </c>
      <c r="CN693" s="77" t="str">
        <f t="shared" si="1157"/>
        <v/>
      </c>
      <c r="CO693" s="77">
        <f t="shared" si="1157"/>
        <v>3</v>
      </c>
      <c r="CP693" s="77">
        <f t="shared" si="1157"/>
        <v>2</v>
      </c>
      <c r="CQ693" s="77">
        <f t="shared" si="1157"/>
        <v>1</v>
      </c>
      <c r="CR693" s="77">
        <f t="shared" si="1157"/>
        <v>1</v>
      </c>
      <c r="CS693" s="77" t="str">
        <f t="shared" si="1157"/>
        <v/>
      </c>
      <c r="CT693" s="77">
        <f t="shared" si="1157"/>
        <v>2</v>
      </c>
      <c r="CU693" s="77">
        <f t="shared" si="1157"/>
        <v>2</v>
      </c>
      <c r="CV693" s="77" t="str">
        <f t="shared" si="1157"/>
        <v/>
      </c>
      <c r="CW693" s="77">
        <f t="shared" si="1157"/>
        <v>1</v>
      </c>
      <c r="CX693" s="77">
        <f t="shared" si="1157"/>
        <v>0</v>
      </c>
      <c r="CY693" s="77">
        <f t="shared" si="1157"/>
        <v>0</v>
      </c>
      <c r="CZ693" s="92">
        <f t="shared" si="1157"/>
        <v>0</v>
      </c>
      <c r="DA693" s="77"/>
      <c r="DB693" s="77"/>
      <c r="DC693" s="77"/>
      <c r="DD693" s="77"/>
      <c r="DE693" s="77"/>
      <c r="DF693" s="77"/>
      <c r="DG693" s="77"/>
      <c r="DH693" s="77"/>
      <c r="DJ693" s="90" t="str">
        <f t="shared" ref="DJ693:DS707" si="1176">(IF(M693="","",IF(BL693&gt;CK693,"H",IF(BL693&lt;CK693,"A","D"))))</f>
        <v/>
      </c>
      <c r="DK693" s="91"/>
      <c r="DL693" s="77" t="str">
        <f t="shared" si="1158"/>
        <v>D</v>
      </c>
      <c r="DM693" s="77" t="str">
        <f t="shared" si="1158"/>
        <v/>
      </c>
      <c r="DN693" s="77" t="str">
        <f t="shared" si="1158"/>
        <v>D</v>
      </c>
      <c r="DO693" s="77" t="str">
        <f t="shared" si="1158"/>
        <v>A</v>
      </c>
      <c r="DP693" s="77" t="str">
        <f t="shared" si="1158"/>
        <v>H</v>
      </c>
      <c r="DQ693" s="77" t="str">
        <f t="shared" si="1158"/>
        <v>A</v>
      </c>
      <c r="DR693" s="77" t="str">
        <f t="shared" si="1158"/>
        <v/>
      </c>
      <c r="DS693" s="77" t="str">
        <f t="shared" si="1158"/>
        <v>H</v>
      </c>
      <c r="DT693" s="77" t="str">
        <f t="shared" si="1158"/>
        <v>H</v>
      </c>
      <c r="DU693" s="77" t="str">
        <f t="shared" si="1158"/>
        <v/>
      </c>
      <c r="DV693" s="77" t="str">
        <f t="shared" si="1158"/>
        <v>H</v>
      </c>
      <c r="DW693" s="77" t="str">
        <f t="shared" si="1158"/>
        <v>D</v>
      </c>
      <c r="DX693" s="77" t="str">
        <f t="shared" si="1158"/>
        <v>H</v>
      </c>
      <c r="DY693" s="92" t="str">
        <f t="shared" si="1158"/>
        <v>H</v>
      </c>
      <c r="DZ693" s="56"/>
      <c r="EA693" s="56"/>
      <c r="EB693" s="56"/>
      <c r="EC693" s="56"/>
      <c r="ED693" s="56"/>
      <c r="EE693" s="56"/>
      <c r="EF693" s="56"/>
      <c r="EG693" s="56"/>
      <c r="EI693" s="53" t="str">
        <f t="shared" si="1159"/>
        <v>Aylesbury United</v>
      </c>
      <c r="EJ693" s="79">
        <f t="shared" ref="EJ693:EJ707" si="1177">SUM(EQ693:ES693)</f>
        <v>22</v>
      </c>
      <c r="EK693" s="80">
        <f t="shared" ref="EK693:EK707" si="1178">COUNTIF($DJ693:$EG693,"H")</f>
        <v>6</v>
      </c>
      <c r="EL693" s="80">
        <f t="shared" ref="EL693:EL707" si="1179">COUNTIF($DJ693:$EG693,"D")</f>
        <v>3</v>
      </c>
      <c r="EM693" s="80">
        <f t="shared" ref="EM693:EM707" si="1180">COUNTIF($DJ693:$EG693,"A")</f>
        <v>2</v>
      </c>
      <c r="EN693" s="80">
        <f>COUNTIF(DK$692:DK$707,"A")</f>
        <v>4</v>
      </c>
      <c r="EO693" s="80">
        <f>COUNTIF(DK$692:DK$707,"D")</f>
        <v>1</v>
      </c>
      <c r="EP693" s="80">
        <f>COUNTIF(DK$692:DK$707,"H")</f>
        <v>6</v>
      </c>
      <c r="EQ693" s="79">
        <f t="shared" ref="EQ693:EQ707" si="1181">EK693+EN693</f>
        <v>10</v>
      </c>
      <c r="ER693" s="79">
        <f t="shared" si="1160"/>
        <v>4</v>
      </c>
      <c r="ES693" s="79">
        <f t="shared" si="1160"/>
        <v>8</v>
      </c>
      <c r="ET693" s="81">
        <f>SUM($BL693:$CI693)+SUM(CL$692:CL$707)</f>
        <v>51</v>
      </c>
      <c r="EU693" s="81">
        <f>SUM($CK693:$DH693)+SUM(BM$692:BM$707)</f>
        <v>37</v>
      </c>
      <c r="EV693" s="79">
        <f t="shared" si="1161"/>
        <v>24</v>
      </c>
      <c r="EW693" s="136">
        <f t="shared" si="1162"/>
        <v>1.3783783783783783</v>
      </c>
      <c r="EX693" s="78"/>
      <c r="EY693" s="80">
        <f t="shared" si="1163"/>
        <v>22</v>
      </c>
      <c r="EZ693" s="80">
        <f t="shared" si="1164"/>
        <v>10</v>
      </c>
      <c r="FA693" s="80">
        <f t="shared" si="1165"/>
        <v>4</v>
      </c>
      <c r="FB693" s="80">
        <f t="shared" si="1166"/>
        <v>8</v>
      </c>
      <c r="FC693" s="80">
        <f t="shared" si="1167"/>
        <v>51</v>
      </c>
      <c r="FD693" s="80">
        <f t="shared" si="1168"/>
        <v>37</v>
      </c>
      <c r="FE693" s="80">
        <f t="shared" si="1169"/>
        <v>24</v>
      </c>
      <c r="FF693" s="80">
        <f t="shared" si="1170"/>
        <v>1.3783783783783783</v>
      </c>
      <c r="FH693" s="54">
        <f t="shared" ref="FH693:FH707" si="1182">IF(EJ693=EY693,0,1)</f>
        <v>0</v>
      </c>
      <c r="FI693" s="54">
        <f t="shared" ref="FI693:FI707" si="1183">IF(EQ693=EZ693,0,1)</f>
        <v>0</v>
      </c>
      <c r="FJ693" s="54">
        <f t="shared" si="1171"/>
        <v>0</v>
      </c>
      <c r="FK693" s="54">
        <f t="shared" si="1171"/>
        <v>0</v>
      </c>
      <c r="FL693" s="54">
        <f t="shared" si="1171"/>
        <v>0</v>
      </c>
      <c r="FM693" s="54">
        <f t="shared" si="1171"/>
        <v>0</v>
      </c>
      <c r="FN693" s="54">
        <f t="shared" si="1171"/>
        <v>0</v>
      </c>
      <c r="FO693" s="54">
        <f t="shared" si="1171"/>
        <v>0</v>
      </c>
      <c r="FQ693" s="54" t="str">
        <f t="shared" si="1096"/>
        <v/>
      </c>
      <c r="FR693" s="54" t="str">
        <f t="shared" si="1117"/>
        <v/>
      </c>
      <c r="FS693" s="54" t="str">
        <f t="shared" si="1172"/>
        <v/>
      </c>
      <c r="FT693" s="54" t="str">
        <f t="shared" si="1173"/>
        <v/>
      </c>
      <c r="FU693" s="54" t="str">
        <f t="shared" si="1173"/>
        <v/>
      </c>
      <c r="FV693" s="54" t="str">
        <f t="shared" si="1152"/>
        <v/>
      </c>
      <c r="FW693" s="54" t="str">
        <f t="shared" si="1152"/>
        <v/>
      </c>
      <c r="FX693" s="54" t="str">
        <f t="shared" si="1152"/>
        <v/>
      </c>
      <c r="FY693" s="54" t="s">
        <v>1194</v>
      </c>
      <c r="FZ693" s="60"/>
      <c r="GA693" s="59"/>
      <c r="GB693" s="60"/>
      <c r="GC693" s="58"/>
      <c r="GF693" s="58"/>
      <c r="GG693" s="61"/>
      <c r="GH693" s="61"/>
      <c r="GJ693" s="53" t="s">
        <v>1489</v>
      </c>
      <c r="GK693" s="407" t="s">
        <v>1582</v>
      </c>
      <c r="GL693" s="407" t="s">
        <v>486</v>
      </c>
      <c r="GM693" s="407" t="s">
        <v>1583</v>
      </c>
      <c r="GN693" s="407" t="s">
        <v>486</v>
      </c>
      <c r="GO693" s="407" t="s">
        <v>486</v>
      </c>
      <c r="GP693" s="407" t="s">
        <v>486</v>
      </c>
      <c r="GQ693" s="407" t="s">
        <v>1584</v>
      </c>
      <c r="GR693" s="407" t="s">
        <v>486</v>
      </c>
      <c r="GS693" s="407" t="s">
        <v>1585</v>
      </c>
    </row>
    <row r="694" spans="1:201" s="54" customFormat="1" ht="12" x14ac:dyDescent="0.25">
      <c r="A694" s="54">
        <v>3</v>
      </c>
      <c r="B694" s="54" t="s">
        <v>1524</v>
      </c>
      <c r="C694" s="56">
        <v>22</v>
      </c>
      <c r="D694" s="56">
        <v>11</v>
      </c>
      <c r="E694" s="56">
        <v>5</v>
      </c>
      <c r="F694" s="56">
        <v>6</v>
      </c>
      <c r="G694" s="56">
        <v>55</v>
      </c>
      <c r="H694" s="56">
        <v>31</v>
      </c>
      <c r="I694" s="57">
        <v>27</v>
      </c>
      <c r="J694" s="69">
        <f t="shared" si="1155"/>
        <v>1.7741935483870968</v>
      </c>
      <c r="K694" s="438">
        <v>8</v>
      </c>
      <c r="L694" s="82" t="s">
        <v>1524</v>
      </c>
      <c r="M694" s="440"/>
      <c r="N694" s="59" t="s">
        <v>103</v>
      </c>
      <c r="O694" s="83"/>
      <c r="P694" s="59" t="s">
        <v>423</v>
      </c>
      <c r="Q694" s="148" t="s">
        <v>176</v>
      </c>
      <c r="R694" s="442"/>
      <c r="S694" s="59" t="s">
        <v>60</v>
      </c>
      <c r="T694" s="59" t="s">
        <v>162</v>
      </c>
      <c r="U694" s="59" t="s">
        <v>177</v>
      </c>
      <c r="V694" s="441"/>
      <c r="W694" s="148" t="s">
        <v>99</v>
      </c>
      <c r="X694" s="441"/>
      <c r="Y694" s="59" t="s">
        <v>87</v>
      </c>
      <c r="Z694" s="148" t="s">
        <v>124</v>
      </c>
      <c r="AA694" s="59" t="s">
        <v>74</v>
      </c>
      <c r="AB694" s="85" t="s">
        <v>126</v>
      </c>
      <c r="AL694" s="82" t="s">
        <v>1524</v>
      </c>
      <c r="AM694" s="440"/>
      <c r="AN694" s="59" t="s">
        <v>586</v>
      </c>
      <c r="AO694" s="83"/>
      <c r="AP694" s="59" t="s">
        <v>221</v>
      </c>
      <c r="AQ694" s="59" t="s">
        <v>168</v>
      </c>
      <c r="AR694" s="442"/>
      <c r="AS694" s="59" t="s">
        <v>192</v>
      </c>
      <c r="AT694" s="59" t="s">
        <v>590</v>
      </c>
      <c r="AU694" s="59" t="s">
        <v>182</v>
      </c>
      <c r="AV694" s="441"/>
      <c r="AW694" s="59" t="s">
        <v>167</v>
      </c>
      <c r="AX694" s="441"/>
      <c r="AY694" s="59" t="s">
        <v>152</v>
      </c>
      <c r="AZ694" s="59" t="s">
        <v>159</v>
      </c>
      <c r="BA694" s="59" t="s">
        <v>190</v>
      </c>
      <c r="BB694" s="85" t="s">
        <v>1160</v>
      </c>
      <c r="BD694" s="54" t="s">
        <v>1516</v>
      </c>
      <c r="BE694" s="54" t="s">
        <v>1349</v>
      </c>
      <c r="BF694" s="54" t="s">
        <v>1527</v>
      </c>
      <c r="BG694" s="54" t="s">
        <v>1519</v>
      </c>
      <c r="BL694" s="90" t="str">
        <f t="shared" si="1174"/>
        <v/>
      </c>
      <c r="BM694" s="77">
        <f t="shared" si="1174"/>
        <v>1</v>
      </c>
      <c r="BN694" s="91"/>
      <c r="BO694" s="77">
        <f t="shared" si="1156"/>
        <v>6</v>
      </c>
      <c r="BP694" s="77">
        <f t="shared" si="1156"/>
        <v>2</v>
      </c>
      <c r="BQ694" s="77" t="str">
        <f t="shared" si="1156"/>
        <v/>
      </c>
      <c r="BR694" s="77">
        <f t="shared" si="1156"/>
        <v>4</v>
      </c>
      <c r="BS694" s="77">
        <f t="shared" si="1156"/>
        <v>6</v>
      </c>
      <c r="BT694" s="77">
        <f t="shared" si="1156"/>
        <v>2</v>
      </c>
      <c r="BU694" s="77" t="str">
        <f t="shared" si="1156"/>
        <v/>
      </c>
      <c r="BV694" s="77">
        <f t="shared" si="1156"/>
        <v>1</v>
      </c>
      <c r="BW694" s="77" t="str">
        <f t="shared" si="1156"/>
        <v/>
      </c>
      <c r="BX694" s="77">
        <f t="shared" si="1156"/>
        <v>3</v>
      </c>
      <c r="BY694" s="77">
        <f t="shared" si="1156"/>
        <v>0</v>
      </c>
      <c r="BZ694" s="77">
        <f t="shared" si="1156"/>
        <v>1</v>
      </c>
      <c r="CA694" s="92">
        <f t="shared" si="1156"/>
        <v>7</v>
      </c>
      <c r="CB694" s="77"/>
      <c r="CC694" s="77"/>
      <c r="CD694" s="77"/>
      <c r="CE694" s="77"/>
      <c r="CF694" s="77"/>
      <c r="CG694" s="77"/>
      <c r="CH694" s="77"/>
      <c r="CI694" s="77"/>
      <c r="CJ694" s="78"/>
      <c r="CK694" s="90" t="str">
        <f t="shared" si="1175"/>
        <v/>
      </c>
      <c r="CL694" s="77">
        <f t="shared" si="1175"/>
        <v>3</v>
      </c>
      <c r="CM694" s="91"/>
      <c r="CN694" s="77">
        <f t="shared" si="1157"/>
        <v>3</v>
      </c>
      <c r="CO694" s="77">
        <f t="shared" si="1157"/>
        <v>3</v>
      </c>
      <c r="CP694" s="77" t="str">
        <f t="shared" si="1157"/>
        <v/>
      </c>
      <c r="CQ694" s="77">
        <f t="shared" si="1157"/>
        <v>1</v>
      </c>
      <c r="CR694" s="77">
        <f t="shared" si="1157"/>
        <v>0</v>
      </c>
      <c r="CS694" s="77">
        <f t="shared" si="1157"/>
        <v>0</v>
      </c>
      <c r="CT694" s="77" t="str">
        <f t="shared" si="1157"/>
        <v/>
      </c>
      <c r="CU694" s="77">
        <f t="shared" si="1157"/>
        <v>0</v>
      </c>
      <c r="CV694" s="77" t="str">
        <f t="shared" si="1157"/>
        <v/>
      </c>
      <c r="CW694" s="77">
        <f t="shared" si="1157"/>
        <v>3</v>
      </c>
      <c r="CX694" s="77">
        <f t="shared" si="1157"/>
        <v>0</v>
      </c>
      <c r="CY694" s="77">
        <f t="shared" si="1157"/>
        <v>2</v>
      </c>
      <c r="CZ694" s="92">
        <f t="shared" si="1157"/>
        <v>0</v>
      </c>
      <c r="DA694" s="77"/>
      <c r="DB694" s="77"/>
      <c r="DC694" s="77"/>
      <c r="DD694" s="77"/>
      <c r="DE694" s="77"/>
      <c r="DF694" s="77"/>
      <c r="DG694" s="77"/>
      <c r="DH694" s="77"/>
      <c r="DJ694" s="90" t="str">
        <f t="shared" si="1176"/>
        <v/>
      </c>
      <c r="DK694" s="77" t="str">
        <f t="shared" si="1176"/>
        <v>A</v>
      </c>
      <c r="DL694" s="91"/>
      <c r="DM694" s="77" t="str">
        <f t="shared" si="1158"/>
        <v>H</v>
      </c>
      <c r="DN694" s="77" t="str">
        <f t="shared" si="1158"/>
        <v>A</v>
      </c>
      <c r="DO694" s="77" t="str">
        <f t="shared" si="1158"/>
        <v/>
      </c>
      <c r="DP694" s="77" t="str">
        <f t="shared" si="1158"/>
        <v>H</v>
      </c>
      <c r="DQ694" s="77" t="str">
        <f t="shared" si="1158"/>
        <v>H</v>
      </c>
      <c r="DR694" s="77" t="str">
        <f t="shared" si="1158"/>
        <v>H</v>
      </c>
      <c r="DS694" s="77" t="str">
        <f t="shared" si="1158"/>
        <v/>
      </c>
      <c r="DT694" s="77" t="str">
        <f t="shared" si="1158"/>
        <v>H</v>
      </c>
      <c r="DU694" s="77" t="str">
        <f t="shared" si="1158"/>
        <v/>
      </c>
      <c r="DV694" s="77" t="str">
        <f t="shared" si="1158"/>
        <v>D</v>
      </c>
      <c r="DW694" s="77" t="str">
        <f t="shared" si="1158"/>
        <v>D</v>
      </c>
      <c r="DX694" s="77" t="str">
        <f t="shared" si="1158"/>
        <v>A</v>
      </c>
      <c r="DY694" s="92" t="str">
        <f t="shared" si="1158"/>
        <v>H</v>
      </c>
      <c r="DZ694" s="56"/>
      <c r="EA694" s="56"/>
      <c r="EB694" s="56"/>
      <c r="EC694" s="56"/>
      <c r="ED694" s="56"/>
      <c r="EE694" s="56"/>
      <c r="EF694" s="56"/>
      <c r="EG694" s="56"/>
      <c r="EI694" s="53" t="str">
        <f t="shared" si="1159"/>
        <v>Boreham Wood</v>
      </c>
      <c r="EJ694" s="79">
        <f t="shared" si="1177"/>
        <v>22</v>
      </c>
      <c r="EK694" s="80">
        <f t="shared" si="1178"/>
        <v>6</v>
      </c>
      <c r="EL694" s="80">
        <f t="shared" si="1179"/>
        <v>2</v>
      </c>
      <c r="EM694" s="80">
        <f t="shared" si="1180"/>
        <v>3</v>
      </c>
      <c r="EN694" s="80">
        <f>COUNTIF(DL$692:DL$707,"A")</f>
        <v>5</v>
      </c>
      <c r="EO694" s="80">
        <f>COUNTIF(DL$692:DL$707,"D")</f>
        <v>3</v>
      </c>
      <c r="EP694" s="80">
        <f>COUNTIF(DL$692:DL$707,"H")</f>
        <v>3</v>
      </c>
      <c r="EQ694" s="79">
        <f t="shared" si="1181"/>
        <v>11</v>
      </c>
      <c r="ER694" s="79">
        <f t="shared" si="1160"/>
        <v>5</v>
      </c>
      <c r="ES694" s="79">
        <f t="shared" si="1160"/>
        <v>6</v>
      </c>
      <c r="ET694" s="81">
        <f>SUM($BL694:$CI694)+SUM(CM$692:CM$707)</f>
        <v>55</v>
      </c>
      <c r="EU694" s="81">
        <f>SUM($CK694:$DH694)+SUM(BN$692:BN$707)</f>
        <v>31</v>
      </c>
      <c r="EV694" s="79">
        <f t="shared" si="1161"/>
        <v>27</v>
      </c>
      <c r="EW694" s="136">
        <f t="shared" si="1162"/>
        <v>1.7741935483870968</v>
      </c>
      <c r="EX694" s="78"/>
      <c r="EY694" s="80">
        <f t="shared" si="1163"/>
        <v>22</v>
      </c>
      <c r="EZ694" s="80">
        <f t="shared" si="1164"/>
        <v>11</v>
      </c>
      <c r="FA694" s="80">
        <f t="shared" si="1165"/>
        <v>5</v>
      </c>
      <c r="FB694" s="80">
        <f t="shared" si="1166"/>
        <v>6</v>
      </c>
      <c r="FC694" s="80">
        <f t="shared" si="1167"/>
        <v>55</v>
      </c>
      <c r="FD694" s="80">
        <f t="shared" si="1168"/>
        <v>31</v>
      </c>
      <c r="FE694" s="80">
        <f t="shared" si="1169"/>
        <v>27</v>
      </c>
      <c r="FF694" s="80">
        <f t="shared" si="1170"/>
        <v>1.7741935483870968</v>
      </c>
      <c r="FH694" s="54">
        <f t="shared" si="1182"/>
        <v>0</v>
      </c>
      <c r="FI694" s="54">
        <f t="shared" si="1183"/>
        <v>0</v>
      </c>
      <c r="FJ694" s="54">
        <f t="shared" si="1171"/>
        <v>0</v>
      </c>
      <c r="FK694" s="54">
        <f t="shared" si="1171"/>
        <v>0</v>
      </c>
      <c r="FL694" s="54">
        <f t="shared" si="1171"/>
        <v>0</v>
      </c>
      <c r="FM694" s="54">
        <f t="shared" si="1171"/>
        <v>0</v>
      </c>
      <c r="FN694" s="54">
        <f t="shared" si="1171"/>
        <v>0</v>
      </c>
      <c r="FO694" s="54">
        <f t="shared" si="1171"/>
        <v>0</v>
      </c>
      <c r="FQ694" s="54" t="str">
        <f t="shared" si="1096"/>
        <v/>
      </c>
      <c r="FR694" s="54" t="str">
        <f t="shared" si="1117"/>
        <v/>
      </c>
      <c r="FS694" s="54" t="str">
        <f t="shared" si="1172"/>
        <v/>
      </c>
      <c r="FT694" s="54" t="str">
        <f t="shared" si="1173"/>
        <v/>
      </c>
      <c r="FU694" s="54" t="str">
        <f t="shared" si="1173"/>
        <v/>
      </c>
      <c r="FV694" s="54" t="str">
        <f t="shared" si="1152"/>
        <v/>
      </c>
      <c r="FW694" s="54" t="str">
        <f t="shared" si="1152"/>
        <v/>
      </c>
      <c r="FX694" s="54" t="str">
        <f t="shared" si="1152"/>
        <v/>
      </c>
      <c r="FY694" s="54" t="s">
        <v>734</v>
      </c>
      <c r="FZ694" s="60"/>
      <c r="GA694" s="59"/>
      <c r="GB694" s="60"/>
      <c r="GC694" s="58"/>
      <c r="GD694" s="60"/>
      <c r="GF694" s="58"/>
      <c r="GG694" s="61"/>
      <c r="GH694" s="61"/>
      <c r="GJ694" s="53" t="s">
        <v>1491</v>
      </c>
      <c r="GK694" s="407" t="s">
        <v>1586</v>
      </c>
      <c r="GL694" s="407" t="s">
        <v>486</v>
      </c>
      <c r="GM694" s="407" t="s">
        <v>486</v>
      </c>
      <c r="GN694" s="407" t="s">
        <v>486</v>
      </c>
      <c r="GO694" s="407" t="s">
        <v>1587</v>
      </c>
      <c r="GP694" s="407" t="s">
        <v>486</v>
      </c>
      <c r="GQ694" s="407" t="s">
        <v>486</v>
      </c>
      <c r="GR694" s="407" t="s">
        <v>486</v>
      </c>
      <c r="GS694" s="407" t="s">
        <v>1559</v>
      </c>
    </row>
    <row r="695" spans="1:201" s="54" customFormat="1" ht="12" x14ac:dyDescent="0.25">
      <c r="A695" s="54">
        <v>4</v>
      </c>
      <c r="B695" s="54" t="s">
        <v>1489</v>
      </c>
      <c r="C695" s="56">
        <v>22</v>
      </c>
      <c r="D695" s="56">
        <v>11</v>
      </c>
      <c r="E695" s="56">
        <v>4</v>
      </c>
      <c r="F695" s="56">
        <v>7</v>
      </c>
      <c r="G695" s="56">
        <v>41</v>
      </c>
      <c r="H695" s="56">
        <v>32</v>
      </c>
      <c r="I695" s="57">
        <v>26</v>
      </c>
      <c r="J695" s="69">
        <f t="shared" si="1155"/>
        <v>1.28125</v>
      </c>
      <c r="K695" s="438">
        <v>8</v>
      </c>
      <c r="L695" s="82" t="s">
        <v>1130</v>
      </c>
      <c r="M695" s="253" t="s">
        <v>86</v>
      </c>
      <c r="N695" s="441"/>
      <c r="O695" s="59" t="s">
        <v>124</v>
      </c>
      <c r="P695" s="83"/>
      <c r="Q695" s="441"/>
      <c r="R695" s="84" t="s">
        <v>150</v>
      </c>
      <c r="S695" s="59" t="s">
        <v>103</v>
      </c>
      <c r="T695" s="59" t="s">
        <v>200</v>
      </c>
      <c r="U695" s="59" t="s">
        <v>77</v>
      </c>
      <c r="V695" s="59" t="s">
        <v>103</v>
      </c>
      <c r="W695" s="441"/>
      <c r="X695" s="59" t="s">
        <v>200</v>
      </c>
      <c r="Y695" s="441"/>
      <c r="Z695" s="59" t="s">
        <v>150</v>
      </c>
      <c r="AA695" s="59" t="s">
        <v>206</v>
      </c>
      <c r="AB695" s="85" t="s">
        <v>148</v>
      </c>
      <c r="AL695" s="82" t="s">
        <v>1130</v>
      </c>
      <c r="AM695" s="253" t="s">
        <v>583</v>
      </c>
      <c r="AN695" s="441"/>
      <c r="AO695" s="59" t="s">
        <v>589</v>
      </c>
      <c r="AP695" s="83"/>
      <c r="AQ695" s="441"/>
      <c r="AR695" s="84" t="s">
        <v>152</v>
      </c>
      <c r="AS695" s="59" t="s">
        <v>160</v>
      </c>
      <c r="AT695" s="59" t="s">
        <v>780</v>
      </c>
      <c r="AU695" s="59" t="s">
        <v>702</v>
      </c>
      <c r="AV695" s="59" t="s">
        <v>590</v>
      </c>
      <c r="AW695" s="441"/>
      <c r="AX695" s="59" t="s">
        <v>182</v>
      </c>
      <c r="AY695" s="441"/>
      <c r="AZ695" s="59" t="s">
        <v>576</v>
      </c>
      <c r="BA695" s="59" t="s">
        <v>480</v>
      </c>
      <c r="BB695" s="85" t="s">
        <v>574</v>
      </c>
      <c r="BD695" s="54" t="s">
        <v>1513</v>
      </c>
      <c r="BE695" s="54" t="s">
        <v>1531</v>
      </c>
      <c r="BF695" s="54" t="s">
        <v>1514</v>
      </c>
      <c r="BG695" s="54" t="s">
        <v>1515</v>
      </c>
      <c r="BL695" s="90">
        <f t="shared" si="1174"/>
        <v>0</v>
      </c>
      <c r="BM695" s="77" t="str">
        <f t="shared" si="1174"/>
        <v/>
      </c>
      <c r="BN695" s="77">
        <f t="shared" si="1174"/>
        <v>0</v>
      </c>
      <c r="BO695" s="91"/>
      <c r="BP695" s="77" t="str">
        <f t="shared" si="1156"/>
        <v/>
      </c>
      <c r="BQ695" s="77">
        <f t="shared" si="1156"/>
        <v>3</v>
      </c>
      <c r="BR695" s="77">
        <f t="shared" si="1156"/>
        <v>1</v>
      </c>
      <c r="BS695" s="77">
        <f t="shared" si="1156"/>
        <v>2</v>
      </c>
      <c r="BT695" s="77">
        <f t="shared" si="1156"/>
        <v>2</v>
      </c>
      <c r="BU695" s="77">
        <f t="shared" si="1156"/>
        <v>1</v>
      </c>
      <c r="BV695" s="77" t="str">
        <f t="shared" si="1156"/>
        <v/>
      </c>
      <c r="BW695" s="77">
        <f t="shared" si="1156"/>
        <v>2</v>
      </c>
      <c r="BX695" s="77" t="str">
        <f t="shared" si="1156"/>
        <v/>
      </c>
      <c r="BY695" s="77">
        <f t="shared" si="1156"/>
        <v>3</v>
      </c>
      <c r="BZ695" s="77">
        <f t="shared" si="1156"/>
        <v>1</v>
      </c>
      <c r="CA695" s="92">
        <f t="shared" si="1156"/>
        <v>0</v>
      </c>
      <c r="CB695" s="77"/>
      <c r="CC695" s="77"/>
      <c r="CD695" s="77"/>
      <c r="CE695" s="77"/>
      <c r="CF695" s="77"/>
      <c r="CG695" s="77"/>
      <c r="CH695" s="77"/>
      <c r="CI695" s="77"/>
      <c r="CJ695" s="78"/>
      <c r="CK695" s="90">
        <f t="shared" si="1175"/>
        <v>3</v>
      </c>
      <c r="CL695" s="77" t="str">
        <f t="shared" si="1175"/>
        <v/>
      </c>
      <c r="CM695" s="77">
        <f t="shared" si="1175"/>
        <v>0</v>
      </c>
      <c r="CN695" s="91"/>
      <c r="CO695" s="77" t="str">
        <f t="shared" si="1157"/>
        <v/>
      </c>
      <c r="CP695" s="77">
        <f t="shared" si="1157"/>
        <v>1</v>
      </c>
      <c r="CQ695" s="77">
        <f t="shared" si="1157"/>
        <v>3</v>
      </c>
      <c r="CR695" s="77">
        <f t="shared" si="1157"/>
        <v>2</v>
      </c>
      <c r="CS695" s="77">
        <f t="shared" si="1157"/>
        <v>1</v>
      </c>
      <c r="CT695" s="77">
        <f t="shared" si="1157"/>
        <v>3</v>
      </c>
      <c r="CU695" s="77" t="str">
        <f t="shared" si="1157"/>
        <v/>
      </c>
      <c r="CV695" s="77">
        <f t="shared" si="1157"/>
        <v>2</v>
      </c>
      <c r="CW695" s="77" t="str">
        <f t="shared" si="1157"/>
        <v/>
      </c>
      <c r="CX695" s="77">
        <f t="shared" si="1157"/>
        <v>1</v>
      </c>
      <c r="CY695" s="77">
        <f t="shared" si="1157"/>
        <v>4</v>
      </c>
      <c r="CZ695" s="92">
        <f t="shared" si="1157"/>
        <v>1</v>
      </c>
      <c r="DA695" s="77"/>
      <c r="DB695" s="77"/>
      <c r="DC695" s="77"/>
      <c r="DD695" s="77"/>
      <c r="DE695" s="77"/>
      <c r="DF695" s="77"/>
      <c r="DG695" s="77"/>
      <c r="DH695" s="77"/>
      <c r="DJ695" s="90" t="str">
        <f t="shared" si="1176"/>
        <v>A</v>
      </c>
      <c r="DK695" s="77" t="str">
        <f t="shared" si="1176"/>
        <v/>
      </c>
      <c r="DL695" s="77" t="str">
        <f t="shared" si="1176"/>
        <v>D</v>
      </c>
      <c r="DM695" s="91"/>
      <c r="DN695" s="77" t="str">
        <f t="shared" si="1158"/>
        <v/>
      </c>
      <c r="DO695" s="77" t="str">
        <f t="shared" si="1158"/>
        <v>H</v>
      </c>
      <c r="DP695" s="77" t="str">
        <f t="shared" si="1158"/>
        <v>A</v>
      </c>
      <c r="DQ695" s="77" t="str">
        <f t="shared" si="1158"/>
        <v>D</v>
      </c>
      <c r="DR695" s="77" t="str">
        <f t="shared" si="1158"/>
        <v>H</v>
      </c>
      <c r="DS695" s="77" t="str">
        <f t="shared" si="1158"/>
        <v>A</v>
      </c>
      <c r="DT695" s="77" t="str">
        <f t="shared" si="1158"/>
        <v/>
      </c>
      <c r="DU695" s="77" t="str">
        <f t="shared" si="1158"/>
        <v>D</v>
      </c>
      <c r="DV695" s="77" t="str">
        <f t="shared" si="1158"/>
        <v/>
      </c>
      <c r="DW695" s="77" t="str">
        <f t="shared" si="1158"/>
        <v>H</v>
      </c>
      <c r="DX695" s="77" t="str">
        <f t="shared" si="1158"/>
        <v>A</v>
      </c>
      <c r="DY695" s="92" t="str">
        <f t="shared" si="1158"/>
        <v>A</v>
      </c>
      <c r="DZ695" s="56"/>
      <c r="EA695" s="56"/>
      <c r="EB695" s="56"/>
      <c r="EC695" s="56"/>
      <c r="ED695" s="56"/>
      <c r="EE695" s="56"/>
      <c r="EF695" s="56"/>
      <c r="EG695" s="56"/>
      <c r="EI695" s="53" t="str">
        <f t="shared" si="1159"/>
        <v>Eastbourne</v>
      </c>
      <c r="EJ695" s="79">
        <f t="shared" si="1177"/>
        <v>22</v>
      </c>
      <c r="EK695" s="80">
        <f t="shared" si="1178"/>
        <v>3</v>
      </c>
      <c r="EL695" s="80">
        <f t="shared" si="1179"/>
        <v>3</v>
      </c>
      <c r="EM695" s="80">
        <f t="shared" si="1180"/>
        <v>5</v>
      </c>
      <c r="EN695" s="80">
        <f>COUNTIF(DM$692:DM$707,"A")</f>
        <v>2</v>
      </c>
      <c r="EO695" s="80">
        <f>COUNTIF(DM$692:DM$707,"D")</f>
        <v>3</v>
      </c>
      <c r="EP695" s="80">
        <f>COUNTIF(DM$692:DM$707,"H")</f>
        <v>6</v>
      </c>
      <c r="EQ695" s="79">
        <f t="shared" si="1181"/>
        <v>5</v>
      </c>
      <c r="ER695" s="79">
        <f t="shared" si="1160"/>
        <v>6</v>
      </c>
      <c r="ES695" s="79">
        <f t="shared" si="1160"/>
        <v>11</v>
      </c>
      <c r="ET695" s="81">
        <f>SUM($BL695:$CI695)+SUM(CN$692:CN$707)</f>
        <v>32</v>
      </c>
      <c r="EU695" s="81">
        <f>SUM($CK695:$DH695)+SUM(BO$692:BO$707)</f>
        <v>54</v>
      </c>
      <c r="EV695" s="79">
        <f t="shared" si="1161"/>
        <v>16</v>
      </c>
      <c r="EW695" s="136">
        <f t="shared" si="1162"/>
        <v>0.59259259259259256</v>
      </c>
      <c r="EX695" s="78"/>
      <c r="EY695" s="80">
        <f t="shared" si="1163"/>
        <v>22</v>
      </c>
      <c r="EZ695" s="80">
        <f t="shared" si="1164"/>
        <v>5</v>
      </c>
      <c r="FA695" s="80">
        <f t="shared" si="1165"/>
        <v>6</v>
      </c>
      <c r="FB695" s="80">
        <f t="shared" si="1166"/>
        <v>11</v>
      </c>
      <c r="FC695" s="80">
        <f t="shared" si="1167"/>
        <v>32</v>
      </c>
      <c r="FD695" s="80">
        <f t="shared" si="1168"/>
        <v>54</v>
      </c>
      <c r="FE695" s="80">
        <f t="shared" si="1169"/>
        <v>16</v>
      </c>
      <c r="FF695" s="80">
        <f t="shared" si="1170"/>
        <v>0.59259259259259256</v>
      </c>
      <c r="FH695" s="54">
        <f t="shared" si="1182"/>
        <v>0</v>
      </c>
      <c r="FI695" s="54">
        <f t="shared" si="1183"/>
        <v>0</v>
      </c>
      <c r="FJ695" s="54">
        <f t="shared" si="1171"/>
        <v>0</v>
      </c>
      <c r="FK695" s="54">
        <f t="shared" si="1171"/>
        <v>0</v>
      </c>
      <c r="FL695" s="54">
        <f t="shared" si="1171"/>
        <v>0</v>
      </c>
      <c r="FM695" s="54">
        <f t="shared" si="1171"/>
        <v>0</v>
      </c>
      <c r="FN695" s="54">
        <f t="shared" si="1171"/>
        <v>0</v>
      </c>
      <c r="FO695" s="54">
        <f t="shared" si="1171"/>
        <v>0</v>
      </c>
      <c r="FQ695" s="54" t="str">
        <f t="shared" si="1096"/>
        <v/>
      </c>
      <c r="FR695" s="54" t="str">
        <f t="shared" si="1117"/>
        <v/>
      </c>
      <c r="FS695" s="54" t="str">
        <f t="shared" si="1172"/>
        <v/>
      </c>
      <c r="FT695" s="54" t="str">
        <f t="shared" si="1173"/>
        <v/>
      </c>
      <c r="FU695" s="54" t="str">
        <f t="shared" si="1173"/>
        <v/>
      </c>
      <c r="FV695" s="54" t="str">
        <f t="shared" si="1152"/>
        <v/>
      </c>
      <c r="FW695" s="54" t="str">
        <f t="shared" si="1152"/>
        <v/>
      </c>
      <c r="FX695" s="54" t="str">
        <f t="shared" si="1152"/>
        <v/>
      </c>
      <c r="FY695" s="54" t="s">
        <v>1144</v>
      </c>
      <c r="FZ695" s="60"/>
      <c r="GA695" s="59"/>
      <c r="GB695" s="60"/>
      <c r="GC695" s="58"/>
      <c r="GE695" s="61"/>
      <c r="GF695" s="58"/>
      <c r="GG695" s="61"/>
      <c r="GH695" s="61"/>
      <c r="GJ695" s="53" t="s">
        <v>1524</v>
      </c>
      <c r="GK695" s="407" t="s">
        <v>486</v>
      </c>
      <c r="GL695" s="407" t="s">
        <v>486</v>
      </c>
      <c r="GM695" s="407" t="s">
        <v>486</v>
      </c>
      <c r="GN695" s="407" t="s">
        <v>486</v>
      </c>
      <c r="GO695" s="407" t="s">
        <v>486</v>
      </c>
      <c r="GP695" s="407" t="s">
        <v>486</v>
      </c>
      <c r="GQ695" s="407" t="s">
        <v>486</v>
      </c>
      <c r="GR695" s="407" t="s">
        <v>486</v>
      </c>
      <c r="GS695" s="407" t="s">
        <v>1168</v>
      </c>
    </row>
    <row r="696" spans="1:201" s="53" customFormat="1" ht="12" x14ac:dyDescent="0.25">
      <c r="A696" s="54">
        <v>5</v>
      </c>
      <c r="B696" s="54" t="s">
        <v>1498</v>
      </c>
      <c r="C696" s="56">
        <v>22</v>
      </c>
      <c r="D696" s="56">
        <v>10</v>
      </c>
      <c r="E696" s="56">
        <v>5</v>
      </c>
      <c r="F696" s="56">
        <v>7</v>
      </c>
      <c r="G696" s="56">
        <v>47</v>
      </c>
      <c r="H696" s="56">
        <v>43</v>
      </c>
      <c r="I696" s="57">
        <v>25</v>
      </c>
      <c r="J696" s="69">
        <f t="shared" si="1155"/>
        <v>1.0930232558139534</v>
      </c>
      <c r="K696" s="438">
        <v>8</v>
      </c>
      <c r="L696" s="82" t="s">
        <v>1498</v>
      </c>
      <c r="M696" s="151" t="s">
        <v>148</v>
      </c>
      <c r="N696" s="59" t="s">
        <v>200</v>
      </c>
      <c r="O696" s="59" t="s">
        <v>430</v>
      </c>
      <c r="P696" s="441"/>
      <c r="Q696" s="83"/>
      <c r="R696" s="84" t="s">
        <v>150</v>
      </c>
      <c r="S696" s="148" t="s">
        <v>99</v>
      </c>
      <c r="T696" s="59" t="s">
        <v>74</v>
      </c>
      <c r="U696" s="59" t="s">
        <v>76</v>
      </c>
      <c r="V696" s="441"/>
      <c r="W696" s="141" t="s">
        <v>77</v>
      </c>
      <c r="X696" s="141" t="s">
        <v>60</v>
      </c>
      <c r="Y696" s="148" t="s">
        <v>89</v>
      </c>
      <c r="Z696" s="441"/>
      <c r="AA696" s="441"/>
      <c r="AB696" s="152" t="s">
        <v>150</v>
      </c>
      <c r="AD696" s="212"/>
      <c r="AF696" s="212"/>
      <c r="AH696" s="54"/>
      <c r="AL696" s="82" t="s">
        <v>1498</v>
      </c>
      <c r="AM696" s="262" t="s">
        <v>545</v>
      </c>
      <c r="AN696" s="59" t="s">
        <v>208</v>
      </c>
      <c r="AO696" s="59" t="s">
        <v>782</v>
      </c>
      <c r="AP696" s="441"/>
      <c r="AQ696" s="83"/>
      <c r="AR696" s="84" t="s">
        <v>780</v>
      </c>
      <c r="AS696" s="59" t="s">
        <v>221</v>
      </c>
      <c r="AT696" s="59" t="s">
        <v>574</v>
      </c>
      <c r="AU696" s="59" t="s">
        <v>480</v>
      </c>
      <c r="AV696" s="441"/>
      <c r="AW696" s="59" t="s">
        <v>590</v>
      </c>
      <c r="AX696" s="87" t="s">
        <v>152</v>
      </c>
      <c r="AY696" s="59" t="s">
        <v>1422</v>
      </c>
      <c r="AZ696" s="441"/>
      <c r="BA696" s="441"/>
      <c r="BB696" s="85" t="s">
        <v>585</v>
      </c>
      <c r="BD696" s="54" t="s">
        <v>1517</v>
      </c>
      <c r="BE696" s="54" t="s">
        <v>1527</v>
      </c>
      <c r="BF696" s="54" t="s">
        <v>1581</v>
      </c>
      <c r="BG696" s="54" t="s">
        <v>1124</v>
      </c>
      <c r="BL696" s="90">
        <f t="shared" si="1174"/>
        <v>0</v>
      </c>
      <c r="BM696" s="77">
        <f t="shared" si="1174"/>
        <v>2</v>
      </c>
      <c r="BN696" s="77">
        <f t="shared" si="1174"/>
        <v>3</v>
      </c>
      <c r="BO696" s="77" t="str">
        <f t="shared" si="1174"/>
        <v/>
      </c>
      <c r="BP696" s="91"/>
      <c r="BQ696" s="77">
        <f t="shared" si="1156"/>
        <v>3</v>
      </c>
      <c r="BR696" s="77">
        <f t="shared" si="1156"/>
        <v>1</v>
      </c>
      <c r="BS696" s="77">
        <f t="shared" si="1156"/>
        <v>1</v>
      </c>
      <c r="BT696" s="77">
        <f t="shared" si="1156"/>
        <v>0</v>
      </c>
      <c r="BU696" s="77" t="str">
        <f t="shared" si="1156"/>
        <v/>
      </c>
      <c r="BV696" s="77">
        <f t="shared" si="1156"/>
        <v>2</v>
      </c>
      <c r="BW696" s="77">
        <f t="shared" si="1156"/>
        <v>4</v>
      </c>
      <c r="BX696" s="77">
        <f t="shared" si="1156"/>
        <v>3</v>
      </c>
      <c r="BY696" s="77" t="str">
        <f t="shared" si="1156"/>
        <v/>
      </c>
      <c r="BZ696" s="77" t="str">
        <f t="shared" si="1156"/>
        <v/>
      </c>
      <c r="CA696" s="92">
        <f t="shared" si="1156"/>
        <v>3</v>
      </c>
      <c r="CB696" s="77"/>
      <c r="CC696" s="77"/>
      <c r="CD696" s="77"/>
      <c r="CE696" s="77"/>
      <c r="CF696" s="77"/>
      <c r="CG696" s="77"/>
      <c r="CH696" s="77"/>
      <c r="CI696" s="77"/>
      <c r="CJ696" s="78"/>
      <c r="CK696" s="90">
        <f t="shared" si="1175"/>
        <v>1</v>
      </c>
      <c r="CL696" s="77">
        <f t="shared" si="1175"/>
        <v>2</v>
      </c>
      <c r="CM696" s="77">
        <f t="shared" si="1175"/>
        <v>6</v>
      </c>
      <c r="CN696" s="77" t="str">
        <f t="shared" si="1175"/>
        <v/>
      </c>
      <c r="CO696" s="91"/>
      <c r="CP696" s="77">
        <f t="shared" si="1157"/>
        <v>1</v>
      </c>
      <c r="CQ696" s="77">
        <f t="shared" si="1157"/>
        <v>0</v>
      </c>
      <c r="CR696" s="77">
        <f t="shared" si="1157"/>
        <v>2</v>
      </c>
      <c r="CS696" s="77">
        <f t="shared" si="1157"/>
        <v>2</v>
      </c>
      <c r="CT696" s="77" t="str">
        <f t="shared" si="1157"/>
        <v/>
      </c>
      <c r="CU696" s="77">
        <f t="shared" si="1157"/>
        <v>1</v>
      </c>
      <c r="CV696" s="77">
        <f t="shared" si="1157"/>
        <v>1</v>
      </c>
      <c r="CW696" s="77">
        <f t="shared" si="1157"/>
        <v>0</v>
      </c>
      <c r="CX696" s="77" t="str">
        <f t="shared" si="1157"/>
        <v/>
      </c>
      <c r="CY696" s="77" t="str">
        <f t="shared" si="1157"/>
        <v/>
      </c>
      <c r="CZ696" s="92">
        <f t="shared" si="1157"/>
        <v>1</v>
      </c>
      <c r="DA696" s="77"/>
      <c r="DB696" s="77"/>
      <c r="DC696" s="77"/>
      <c r="DD696" s="77"/>
      <c r="DE696" s="77"/>
      <c r="DF696" s="77"/>
      <c r="DG696" s="77"/>
      <c r="DH696" s="77"/>
      <c r="DI696" s="54"/>
      <c r="DJ696" s="90" t="str">
        <f t="shared" si="1176"/>
        <v>A</v>
      </c>
      <c r="DK696" s="77" t="str">
        <f t="shared" si="1176"/>
        <v>D</v>
      </c>
      <c r="DL696" s="77" t="str">
        <f t="shared" si="1176"/>
        <v>A</v>
      </c>
      <c r="DM696" s="77" t="str">
        <f t="shared" si="1176"/>
        <v/>
      </c>
      <c r="DN696" s="91"/>
      <c r="DO696" s="77" t="str">
        <f t="shared" si="1158"/>
        <v>H</v>
      </c>
      <c r="DP696" s="77" t="str">
        <f t="shared" si="1158"/>
        <v>H</v>
      </c>
      <c r="DQ696" s="77" t="str">
        <f t="shared" si="1158"/>
        <v>A</v>
      </c>
      <c r="DR696" s="77" t="str">
        <f t="shared" si="1158"/>
        <v>A</v>
      </c>
      <c r="DS696" s="77" t="str">
        <f t="shared" si="1158"/>
        <v/>
      </c>
      <c r="DT696" s="77" t="str">
        <f t="shared" si="1158"/>
        <v>H</v>
      </c>
      <c r="DU696" s="77" t="str">
        <f t="shared" si="1158"/>
        <v>H</v>
      </c>
      <c r="DV696" s="77" t="str">
        <f t="shared" si="1158"/>
        <v>H</v>
      </c>
      <c r="DW696" s="77" t="str">
        <f t="shared" si="1158"/>
        <v/>
      </c>
      <c r="DX696" s="77" t="str">
        <f t="shared" si="1158"/>
        <v/>
      </c>
      <c r="DY696" s="92" t="str">
        <f t="shared" si="1158"/>
        <v>H</v>
      </c>
      <c r="DZ696" s="56"/>
      <c r="EA696" s="56"/>
      <c r="EB696" s="56"/>
      <c r="EC696" s="56"/>
      <c r="ED696" s="56"/>
      <c r="EE696" s="56"/>
      <c r="EF696" s="56"/>
      <c r="EG696" s="56"/>
      <c r="EH696" s="54"/>
      <c r="EI696" s="53" t="str">
        <f t="shared" si="1159"/>
        <v>Edmonton</v>
      </c>
      <c r="EJ696" s="79">
        <f t="shared" si="1177"/>
        <v>22</v>
      </c>
      <c r="EK696" s="80">
        <f t="shared" si="1178"/>
        <v>6</v>
      </c>
      <c r="EL696" s="80">
        <f t="shared" si="1179"/>
        <v>1</v>
      </c>
      <c r="EM696" s="80">
        <f t="shared" si="1180"/>
        <v>4</v>
      </c>
      <c r="EN696" s="80">
        <f>COUNTIF(DN$692:DN$707,"A")</f>
        <v>4</v>
      </c>
      <c r="EO696" s="80">
        <f>COUNTIF(DN$692:DN$707,"D")</f>
        <v>4</v>
      </c>
      <c r="EP696" s="80">
        <f>COUNTIF(DN$692:DN$707,"H")</f>
        <v>3</v>
      </c>
      <c r="EQ696" s="79">
        <f t="shared" si="1181"/>
        <v>10</v>
      </c>
      <c r="ER696" s="79">
        <f t="shared" si="1160"/>
        <v>5</v>
      </c>
      <c r="ES696" s="79">
        <f t="shared" si="1160"/>
        <v>7</v>
      </c>
      <c r="ET696" s="81">
        <f>SUM($BL696:$CI696)+SUM(CO$692:CO$707)</f>
        <v>47</v>
      </c>
      <c r="EU696" s="81">
        <f>SUM($CK696:$DH696)+SUM(BP$692:BP$707)</f>
        <v>43</v>
      </c>
      <c r="EV696" s="79">
        <f t="shared" si="1161"/>
        <v>25</v>
      </c>
      <c r="EW696" s="136">
        <f t="shared" si="1162"/>
        <v>1.0930232558139534</v>
      </c>
      <c r="EX696" s="78"/>
      <c r="EY696" s="80">
        <f t="shared" si="1163"/>
        <v>22</v>
      </c>
      <c r="EZ696" s="80">
        <f t="shared" si="1164"/>
        <v>10</v>
      </c>
      <c r="FA696" s="80">
        <f t="shared" si="1165"/>
        <v>5</v>
      </c>
      <c r="FB696" s="80">
        <f t="shared" si="1166"/>
        <v>7</v>
      </c>
      <c r="FC696" s="80">
        <f t="shared" si="1167"/>
        <v>47</v>
      </c>
      <c r="FD696" s="80">
        <f t="shared" si="1168"/>
        <v>43</v>
      </c>
      <c r="FE696" s="80">
        <f t="shared" si="1169"/>
        <v>25</v>
      </c>
      <c r="FF696" s="80">
        <f t="shared" si="1170"/>
        <v>1.0930232558139534</v>
      </c>
      <c r="FG696" s="54"/>
      <c r="FH696" s="54">
        <f t="shared" si="1182"/>
        <v>0</v>
      </c>
      <c r="FI696" s="54">
        <f t="shared" si="1183"/>
        <v>0</v>
      </c>
      <c r="FJ696" s="54">
        <f t="shared" si="1171"/>
        <v>0</v>
      </c>
      <c r="FK696" s="54">
        <f t="shared" si="1171"/>
        <v>0</v>
      </c>
      <c r="FL696" s="54">
        <f t="shared" si="1171"/>
        <v>0</v>
      </c>
      <c r="FM696" s="54">
        <f t="shared" si="1171"/>
        <v>0</v>
      </c>
      <c r="FN696" s="54">
        <f t="shared" si="1171"/>
        <v>0</v>
      </c>
      <c r="FO696" s="54">
        <f t="shared" si="1171"/>
        <v>0</v>
      </c>
      <c r="FQ696" s="54" t="str">
        <f t="shared" si="1096"/>
        <v/>
      </c>
      <c r="FR696" s="54" t="str">
        <f t="shared" si="1117"/>
        <v/>
      </c>
      <c r="FS696" s="54" t="str">
        <f t="shared" si="1172"/>
        <v/>
      </c>
      <c r="FT696" s="54" t="str">
        <f t="shared" si="1173"/>
        <v/>
      </c>
      <c r="FU696" s="54" t="str">
        <f t="shared" si="1173"/>
        <v/>
      </c>
      <c r="FV696" s="54" t="str">
        <f t="shared" si="1152"/>
        <v/>
      </c>
      <c r="FW696" s="54" t="str">
        <f t="shared" si="1152"/>
        <v/>
      </c>
      <c r="FX696" s="54" t="str">
        <f t="shared" si="1152"/>
        <v/>
      </c>
      <c r="FY696" s="54" t="s">
        <v>1149</v>
      </c>
      <c r="FZ696" s="60"/>
      <c r="GA696" s="59"/>
      <c r="GB696" s="60"/>
      <c r="GC696" s="58"/>
      <c r="GD696" s="54"/>
      <c r="GE696" s="61"/>
      <c r="GF696" s="58"/>
      <c r="GG696" s="61"/>
      <c r="GH696" s="61"/>
      <c r="GI696" s="54"/>
      <c r="GJ696" s="53" t="s">
        <v>1130</v>
      </c>
      <c r="GK696" s="407" t="s">
        <v>1588</v>
      </c>
      <c r="GL696" s="407" t="s">
        <v>486</v>
      </c>
      <c r="GM696" s="407" t="s">
        <v>486</v>
      </c>
      <c r="GN696" s="407" t="s">
        <v>486</v>
      </c>
      <c r="GO696" s="407" t="s">
        <v>486</v>
      </c>
      <c r="GP696" s="407" t="s">
        <v>486</v>
      </c>
      <c r="GQ696" s="407" t="s">
        <v>486</v>
      </c>
      <c r="GR696" s="407" t="s">
        <v>486</v>
      </c>
      <c r="GS696" s="406" t="s">
        <v>1589</v>
      </c>
    </row>
    <row r="697" spans="1:201" s="53" customFormat="1" ht="12" x14ac:dyDescent="0.25">
      <c r="A697" s="54">
        <v>6</v>
      </c>
      <c r="B697" s="54" t="s">
        <v>1491</v>
      </c>
      <c r="C697" s="56">
        <v>22</v>
      </c>
      <c r="D697" s="56">
        <v>10</v>
      </c>
      <c r="E697" s="56">
        <v>4</v>
      </c>
      <c r="F697" s="56">
        <v>8</v>
      </c>
      <c r="G697" s="56">
        <v>51</v>
      </c>
      <c r="H697" s="56">
        <v>37</v>
      </c>
      <c r="I697" s="57">
        <v>24</v>
      </c>
      <c r="J697" s="69">
        <f t="shared" si="1155"/>
        <v>1.3783783783783783</v>
      </c>
      <c r="K697" s="438">
        <v>8</v>
      </c>
      <c r="L697" s="96" t="s">
        <v>1363</v>
      </c>
      <c r="M697" s="99" t="s">
        <v>59</v>
      </c>
      <c r="N697" s="84" t="s">
        <v>60</v>
      </c>
      <c r="O697" s="442"/>
      <c r="P697" s="84" t="s">
        <v>101</v>
      </c>
      <c r="Q697" s="84" t="s">
        <v>101</v>
      </c>
      <c r="R697" s="83"/>
      <c r="S697" s="442"/>
      <c r="T697" s="84" t="s">
        <v>89</v>
      </c>
      <c r="U697" s="84" t="s">
        <v>148</v>
      </c>
      <c r="V697" s="84" t="s">
        <v>103</v>
      </c>
      <c r="W697" s="84" t="s">
        <v>89</v>
      </c>
      <c r="X697" s="84" t="s">
        <v>101</v>
      </c>
      <c r="Y697" s="442"/>
      <c r="Z697" s="84" t="s">
        <v>100</v>
      </c>
      <c r="AA697" s="84" t="s">
        <v>77</v>
      </c>
      <c r="AB697" s="446"/>
      <c r="AD697" s="212"/>
      <c r="AF697" s="212"/>
      <c r="AH697" s="54"/>
      <c r="AL697" s="96" t="s">
        <v>1363</v>
      </c>
      <c r="AM697" s="99" t="s">
        <v>151</v>
      </c>
      <c r="AN697" s="84" t="s">
        <v>159</v>
      </c>
      <c r="AO697" s="442"/>
      <c r="AP697" s="84" t="s">
        <v>158</v>
      </c>
      <c r="AQ697" s="84" t="s">
        <v>589</v>
      </c>
      <c r="AR697" s="83"/>
      <c r="AS697" s="442"/>
      <c r="AT697" s="84" t="s">
        <v>197</v>
      </c>
      <c r="AU697" s="84" t="s">
        <v>192</v>
      </c>
      <c r="AV697" s="84" t="s">
        <v>480</v>
      </c>
      <c r="AW697" s="84" t="s">
        <v>583</v>
      </c>
      <c r="AX697" s="84" t="s">
        <v>590</v>
      </c>
      <c r="AY697" s="442"/>
      <c r="AZ697" s="84" t="s">
        <v>782</v>
      </c>
      <c r="BA697" s="84" t="s">
        <v>586</v>
      </c>
      <c r="BB697" s="446"/>
      <c r="BD697" s="405" t="s">
        <v>1533</v>
      </c>
      <c r="BE697" s="405" t="s">
        <v>1590</v>
      </c>
      <c r="BF697" s="405" t="s">
        <v>1515</v>
      </c>
      <c r="BG697" s="405" t="s">
        <v>1532</v>
      </c>
      <c r="BL697" s="90">
        <f t="shared" si="1174"/>
        <v>4</v>
      </c>
      <c r="BM697" s="77">
        <f t="shared" si="1174"/>
        <v>4</v>
      </c>
      <c r="BN697" s="77" t="str">
        <f t="shared" si="1174"/>
        <v/>
      </c>
      <c r="BO697" s="77">
        <f t="shared" si="1174"/>
        <v>3</v>
      </c>
      <c r="BP697" s="77">
        <f t="shared" si="1174"/>
        <v>3</v>
      </c>
      <c r="BQ697" s="91"/>
      <c r="BR697" s="77" t="str">
        <f t="shared" si="1156"/>
        <v/>
      </c>
      <c r="BS697" s="77">
        <f t="shared" si="1156"/>
        <v>3</v>
      </c>
      <c r="BT697" s="77">
        <f t="shared" si="1156"/>
        <v>0</v>
      </c>
      <c r="BU697" s="77">
        <f t="shared" si="1156"/>
        <v>1</v>
      </c>
      <c r="BV697" s="77">
        <f t="shared" si="1156"/>
        <v>3</v>
      </c>
      <c r="BW697" s="77">
        <f t="shared" si="1156"/>
        <v>3</v>
      </c>
      <c r="BX697" s="77" t="str">
        <f t="shared" si="1156"/>
        <v/>
      </c>
      <c r="BY697" s="77">
        <f t="shared" si="1156"/>
        <v>4</v>
      </c>
      <c r="BZ697" s="77">
        <f t="shared" si="1156"/>
        <v>2</v>
      </c>
      <c r="CA697" s="92" t="str">
        <f t="shared" si="1156"/>
        <v/>
      </c>
      <c r="CB697" s="77"/>
      <c r="CC697" s="77"/>
      <c r="CD697" s="77"/>
      <c r="CE697" s="77"/>
      <c r="CF697" s="77"/>
      <c r="CG697" s="77"/>
      <c r="CH697" s="77"/>
      <c r="CI697" s="77"/>
      <c r="CJ697" s="78"/>
      <c r="CK697" s="90">
        <f t="shared" si="1175"/>
        <v>0</v>
      </c>
      <c r="CL697" s="77">
        <f t="shared" si="1175"/>
        <v>1</v>
      </c>
      <c r="CM697" s="77" t="str">
        <f t="shared" si="1175"/>
        <v/>
      </c>
      <c r="CN697" s="77">
        <f t="shared" si="1175"/>
        <v>2</v>
      </c>
      <c r="CO697" s="77">
        <f t="shared" si="1175"/>
        <v>2</v>
      </c>
      <c r="CP697" s="91"/>
      <c r="CQ697" s="77" t="str">
        <f t="shared" si="1157"/>
        <v/>
      </c>
      <c r="CR697" s="77">
        <f t="shared" si="1157"/>
        <v>0</v>
      </c>
      <c r="CS697" s="77">
        <f t="shared" si="1157"/>
        <v>1</v>
      </c>
      <c r="CT697" s="77">
        <f t="shared" si="1157"/>
        <v>3</v>
      </c>
      <c r="CU697" s="77">
        <f t="shared" si="1157"/>
        <v>0</v>
      </c>
      <c r="CV697" s="77">
        <f t="shared" si="1157"/>
        <v>2</v>
      </c>
      <c r="CW697" s="77" t="str">
        <f t="shared" si="1157"/>
        <v/>
      </c>
      <c r="CX697" s="77">
        <f t="shared" si="1157"/>
        <v>3</v>
      </c>
      <c r="CY697" s="77">
        <f t="shared" si="1157"/>
        <v>1</v>
      </c>
      <c r="CZ697" s="92" t="str">
        <f t="shared" si="1157"/>
        <v/>
      </c>
      <c r="DA697" s="77"/>
      <c r="DB697" s="77"/>
      <c r="DC697" s="77"/>
      <c r="DD697" s="77"/>
      <c r="DE697" s="77"/>
      <c r="DF697" s="77"/>
      <c r="DG697" s="77"/>
      <c r="DH697" s="77"/>
      <c r="DI697" s="54"/>
      <c r="DJ697" s="90" t="str">
        <f t="shared" si="1176"/>
        <v>H</v>
      </c>
      <c r="DK697" s="77" t="str">
        <f t="shared" si="1176"/>
        <v>H</v>
      </c>
      <c r="DL697" s="77" t="str">
        <f t="shared" si="1176"/>
        <v/>
      </c>
      <c r="DM697" s="77" t="str">
        <f t="shared" si="1176"/>
        <v>H</v>
      </c>
      <c r="DN697" s="77" t="str">
        <f t="shared" si="1176"/>
        <v>H</v>
      </c>
      <c r="DO697" s="91"/>
      <c r="DP697" s="77" t="str">
        <f t="shared" si="1158"/>
        <v/>
      </c>
      <c r="DQ697" s="77" t="str">
        <f t="shared" si="1158"/>
        <v>H</v>
      </c>
      <c r="DR697" s="77" t="str">
        <f t="shared" si="1158"/>
        <v>A</v>
      </c>
      <c r="DS697" s="77" t="str">
        <f t="shared" si="1158"/>
        <v>A</v>
      </c>
      <c r="DT697" s="77" t="str">
        <f t="shared" si="1158"/>
        <v>H</v>
      </c>
      <c r="DU697" s="77" t="str">
        <f t="shared" si="1158"/>
        <v>H</v>
      </c>
      <c r="DV697" s="77" t="str">
        <f t="shared" si="1158"/>
        <v/>
      </c>
      <c r="DW697" s="77" t="str">
        <f t="shared" si="1158"/>
        <v>H</v>
      </c>
      <c r="DX697" s="77" t="str">
        <f t="shared" si="1158"/>
        <v>H</v>
      </c>
      <c r="DY697" s="92" t="str">
        <f t="shared" si="1158"/>
        <v/>
      </c>
      <c r="DZ697" s="56"/>
      <c r="EA697" s="56"/>
      <c r="EB697" s="56"/>
      <c r="EC697" s="56"/>
      <c r="ED697" s="56"/>
      <c r="EE697" s="56"/>
      <c r="EF697" s="56"/>
      <c r="EG697" s="56"/>
      <c r="EH697" s="54"/>
      <c r="EI697" s="53" t="str">
        <f t="shared" si="1159"/>
        <v>Epsom &amp; Ewell</v>
      </c>
      <c r="EJ697" s="79">
        <f t="shared" si="1177"/>
        <v>22</v>
      </c>
      <c r="EK697" s="80">
        <f t="shared" si="1178"/>
        <v>9</v>
      </c>
      <c r="EL697" s="80">
        <f t="shared" si="1179"/>
        <v>0</v>
      </c>
      <c r="EM697" s="80">
        <f t="shared" si="1180"/>
        <v>2</v>
      </c>
      <c r="EN697" s="80">
        <f>COUNTIF(DO$692:DO$707,"A")</f>
        <v>2</v>
      </c>
      <c r="EO697" s="80">
        <f>COUNTIF(DO$692:DO$707,"D")</f>
        <v>1</v>
      </c>
      <c r="EP697" s="80">
        <f>COUNTIF(DO$692:DO$707,"H")</f>
        <v>8</v>
      </c>
      <c r="EQ697" s="79">
        <f t="shared" si="1181"/>
        <v>11</v>
      </c>
      <c r="ER697" s="79">
        <f t="shared" si="1160"/>
        <v>1</v>
      </c>
      <c r="ES697" s="79">
        <f t="shared" si="1160"/>
        <v>10</v>
      </c>
      <c r="ET697" s="81">
        <f>SUM($BL697:$CI697)+SUM(CP$692:CP$707)</f>
        <v>40</v>
      </c>
      <c r="EU697" s="81">
        <f>SUM($CK697:$DH697)+SUM(BQ$692:BQ$707)</f>
        <v>42</v>
      </c>
      <c r="EV697" s="79">
        <f t="shared" si="1161"/>
        <v>23</v>
      </c>
      <c r="EW697" s="136">
        <f t="shared" si="1162"/>
        <v>0.95238095238095233</v>
      </c>
      <c r="EX697" s="78"/>
      <c r="EY697" s="80">
        <f t="shared" si="1163"/>
        <v>22</v>
      </c>
      <c r="EZ697" s="80">
        <f t="shared" si="1164"/>
        <v>11</v>
      </c>
      <c r="FA697" s="80">
        <f t="shared" si="1165"/>
        <v>1</v>
      </c>
      <c r="FB697" s="80">
        <f t="shared" si="1166"/>
        <v>10</v>
      </c>
      <c r="FC697" s="80">
        <f t="shared" si="1167"/>
        <v>40</v>
      </c>
      <c r="FD697" s="80">
        <f t="shared" si="1168"/>
        <v>42</v>
      </c>
      <c r="FE697" s="80">
        <f t="shared" si="1169"/>
        <v>23</v>
      </c>
      <c r="FF697" s="80">
        <f t="shared" si="1170"/>
        <v>0.95238095238095233</v>
      </c>
      <c r="FG697" s="54"/>
      <c r="FH697" s="54">
        <f t="shared" si="1182"/>
        <v>0</v>
      </c>
      <c r="FI697" s="54">
        <f t="shared" si="1183"/>
        <v>0</v>
      </c>
      <c r="FJ697" s="54">
        <f t="shared" si="1171"/>
        <v>0</v>
      </c>
      <c r="FK697" s="54">
        <f t="shared" si="1171"/>
        <v>0</v>
      </c>
      <c r="FL697" s="54">
        <f t="shared" si="1171"/>
        <v>0</v>
      </c>
      <c r="FM697" s="54">
        <f t="shared" si="1171"/>
        <v>0</v>
      </c>
      <c r="FN697" s="54">
        <f t="shared" si="1171"/>
        <v>0</v>
      </c>
      <c r="FO697" s="54">
        <f t="shared" si="1171"/>
        <v>0</v>
      </c>
      <c r="FQ697" s="54" t="str">
        <f t="shared" si="1096"/>
        <v/>
      </c>
      <c r="FR697" s="54" t="str">
        <f t="shared" si="1117"/>
        <v/>
      </c>
      <c r="FS697" s="54" t="str">
        <f t="shared" si="1172"/>
        <v/>
      </c>
      <c r="FT697" s="54" t="str">
        <f t="shared" si="1173"/>
        <v/>
      </c>
      <c r="FU697" s="54" t="str">
        <f t="shared" si="1173"/>
        <v/>
      </c>
      <c r="FV697" s="54" t="str">
        <f t="shared" si="1152"/>
        <v/>
      </c>
      <c r="FW697" s="54" t="str">
        <f t="shared" si="1152"/>
        <v/>
      </c>
      <c r="FX697" s="54" t="str">
        <f t="shared" si="1152"/>
        <v/>
      </c>
      <c r="FY697" s="54" t="s">
        <v>1339</v>
      </c>
      <c r="GA697" s="59"/>
      <c r="GB697" s="60"/>
      <c r="GC697" s="58"/>
      <c r="GE697" s="61"/>
      <c r="GF697" s="58"/>
      <c r="GG697" s="61"/>
      <c r="GH697" s="61"/>
      <c r="GJ697" s="53" t="s">
        <v>1498</v>
      </c>
      <c r="GK697" s="407" t="s">
        <v>1591</v>
      </c>
      <c r="GL697" s="407" t="s">
        <v>486</v>
      </c>
      <c r="GM697" s="407" t="s">
        <v>1099</v>
      </c>
      <c r="GN697" s="407" t="s">
        <v>486</v>
      </c>
      <c r="GO697" s="407" t="s">
        <v>486</v>
      </c>
      <c r="GP697" s="407" t="s">
        <v>486</v>
      </c>
      <c r="GQ697" s="407" t="s">
        <v>1584</v>
      </c>
      <c r="GR697" s="407" t="s">
        <v>486</v>
      </c>
      <c r="GS697" s="407" t="s">
        <v>1522</v>
      </c>
    </row>
    <row r="698" spans="1:201" s="54" customFormat="1" ht="12" x14ac:dyDescent="0.25">
      <c r="A698" s="54">
        <v>7</v>
      </c>
      <c r="B698" s="54" t="s">
        <v>1501</v>
      </c>
      <c r="C698" s="56">
        <v>22</v>
      </c>
      <c r="D698" s="56">
        <v>10</v>
      </c>
      <c r="E698" s="56">
        <v>4</v>
      </c>
      <c r="F698" s="56">
        <v>8</v>
      </c>
      <c r="G698" s="56">
        <v>50</v>
      </c>
      <c r="H698" s="56">
        <v>38</v>
      </c>
      <c r="I698" s="57">
        <v>24</v>
      </c>
      <c r="J698" s="69">
        <f t="shared" si="1155"/>
        <v>1.3157894736842106</v>
      </c>
      <c r="K698" s="438">
        <v>8</v>
      </c>
      <c r="L698" s="82" t="s">
        <v>1592</v>
      </c>
      <c r="M698" s="253" t="s">
        <v>86</v>
      </c>
      <c r="N698" s="59" t="s">
        <v>148</v>
      </c>
      <c r="O698" s="148" t="s">
        <v>86</v>
      </c>
      <c r="P698" s="59" t="s">
        <v>76</v>
      </c>
      <c r="Q698" s="252" t="s">
        <v>74</v>
      </c>
      <c r="R698" s="442"/>
      <c r="S698" s="83"/>
      <c r="T698" s="441"/>
      <c r="U698" s="441"/>
      <c r="V698" s="59" t="s">
        <v>910</v>
      </c>
      <c r="W698" s="148" t="s">
        <v>103</v>
      </c>
      <c r="X698" s="441"/>
      <c r="Y698" s="148" t="s">
        <v>219</v>
      </c>
      <c r="Z698" s="148" t="s">
        <v>85</v>
      </c>
      <c r="AA698" s="252" t="s">
        <v>102</v>
      </c>
      <c r="AB698" s="152" t="s">
        <v>176</v>
      </c>
      <c r="AD698" s="212"/>
      <c r="AF698" s="212"/>
      <c r="AL698" s="82" t="s">
        <v>1592</v>
      </c>
      <c r="AM698" s="253" t="s">
        <v>154</v>
      </c>
      <c r="AN698" s="59" t="s">
        <v>585</v>
      </c>
      <c r="AO698" s="59" t="s">
        <v>780</v>
      </c>
      <c r="AP698" s="59" t="s">
        <v>586</v>
      </c>
      <c r="AQ698" s="59" t="s">
        <v>180</v>
      </c>
      <c r="AR698" s="442"/>
      <c r="AS698" s="83"/>
      <c r="AT698" s="441"/>
      <c r="AU698" s="441"/>
      <c r="AV698" s="59" t="s">
        <v>155</v>
      </c>
      <c r="AW698" s="59" t="s">
        <v>151</v>
      </c>
      <c r="AX698" s="441"/>
      <c r="AY698" s="59" t="s">
        <v>574</v>
      </c>
      <c r="AZ698" s="59" t="s">
        <v>157</v>
      </c>
      <c r="BA698" s="59" t="s">
        <v>1160</v>
      </c>
      <c r="BB698" s="85" t="s">
        <v>182</v>
      </c>
      <c r="BD698" s="54" t="s">
        <v>1349</v>
      </c>
      <c r="BE698" s="54" t="s">
        <v>1518</v>
      </c>
      <c r="BF698" s="54" t="s">
        <v>1526</v>
      </c>
      <c r="BG698" s="54" t="s">
        <v>1519</v>
      </c>
      <c r="BL698" s="90">
        <f t="shared" si="1174"/>
        <v>0</v>
      </c>
      <c r="BM698" s="77">
        <f t="shared" si="1174"/>
        <v>0</v>
      </c>
      <c r="BN698" s="77">
        <f t="shared" si="1174"/>
        <v>0</v>
      </c>
      <c r="BO698" s="77">
        <f t="shared" si="1174"/>
        <v>0</v>
      </c>
      <c r="BP698" s="77">
        <f t="shared" si="1174"/>
        <v>1</v>
      </c>
      <c r="BQ698" s="77" t="str">
        <f t="shared" si="1174"/>
        <v/>
      </c>
      <c r="BR698" s="91"/>
      <c r="BS698" s="77" t="str">
        <f t="shared" si="1156"/>
        <v/>
      </c>
      <c r="BT698" s="77" t="str">
        <f t="shared" si="1156"/>
        <v/>
      </c>
      <c r="BU698" s="77">
        <f t="shared" si="1156"/>
        <v>1</v>
      </c>
      <c r="BV698" s="77">
        <f t="shared" si="1156"/>
        <v>1</v>
      </c>
      <c r="BW698" s="77" t="str">
        <f t="shared" si="1156"/>
        <v/>
      </c>
      <c r="BX698" s="77">
        <f t="shared" si="1156"/>
        <v>0</v>
      </c>
      <c r="BY698" s="77">
        <f t="shared" si="1156"/>
        <v>0</v>
      </c>
      <c r="BZ698" s="77">
        <f t="shared" si="1156"/>
        <v>2</v>
      </c>
      <c r="CA698" s="92">
        <f t="shared" si="1156"/>
        <v>2</v>
      </c>
      <c r="CB698" s="77"/>
      <c r="CC698" s="77"/>
      <c r="CD698" s="77"/>
      <c r="CE698" s="77"/>
      <c r="CF698" s="77"/>
      <c r="CG698" s="77"/>
      <c r="CH698" s="77"/>
      <c r="CI698" s="77"/>
      <c r="CJ698" s="78"/>
      <c r="CK698" s="90">
        <f t="shared" si="1175"/>
        <v>3</v>
      </c>
      <c r="CL698" s="77">
        <f t="shared" si="1175"/>
        <v>1</v>
      </c>
      <c r="CM698" s="77">
        <f t="shared" si="1175"/>
        <v>3</v>
      </c>
      <c r="CN698" s="77">
        <f t="shared" si="1175"/>
        <v>2</v>
      </c>
      <c r="CO698" s="77">
        <f t="shared" si="1175"/>
        <v>2</v>
      </c>
      <c r="CP698" s="77" t="str">
        <f t="shared" si="1175"/>
        <v/>
      </c>
      <c r="CQ698" s="91"/>
      <c r="CR698" s="77" t="str">
        <f>(IF(T698="","",IF(RIGHT(T698,2)="10",RIGHT(T698,2),RIGHT(T698,1))+0))</f>
        <v/>
      </c>
      <c r="CS698" s="77" t="str">
        <f>(IF(U698="","",IF(RIGHT(U698,2)="10",RIGHT(U698,2),RIGHT(U698,1))+0))</f>
        <v/>
      </c>
      <c r="CT698" s="447">
        <v>11</v>
      </c>
      <c r="CU698" s="77">
        <f t="shared" si="1157"/>
        <v>3</v>
      </c>
      <c r="CV698" s="77" t="str">
        <f t="shared" si="1157"/>
        <v/>
      </c>
      <c r="CW698" s="77">
        <f t="shared" si="1157"/>
        <v>6</v>
      </c>
      <c r="CX698" s="77">
        <f t="shared" si="1157"/>
        <v>4</v>
      </c>
      <c r="CY698" s="77">
        <f t="shared" si="1157"/>
        <v>4</v>
      </c>
      <c r="CZ698" s="92">
        <f t="shared" si="1157"/>
        <v>3</v>
      </c>
      <c r="DA698" s="77"/>
      <c r="DB698" s="77"/>
      <c r="DC698" s="77"/>
      <c r="DD698" s="77"/>
      <c r="DE698" s="77"/>
      <c r="DF698" s="77"/>
      <c r="DG698" s="77"/>
      <c r="DH698" s="77"/>
      <c r="DJ698" s="90" t="str">
        <f t="shared" si="1176"/>
        <v>A</v>
      </c>
      <c r="DK698" s="77" t="str">
        <f t="shared" si="1176"/>
        <v>A</v>
      </c>
      <c r="DL698" s="77" t="str">
        <f t="shared" si="1176"/>
        <v>A</v>
      </c>
      <c r="DM698" s="77" t="str">
        <f t="shared" si="1176"/>
        <v>A</v>
      </c>
      <c r="DN698" s="77" t="str">
        <f t="shared" si="1176"/>
        <v>A</v>
      </c>
      <c r="DO698" s="77" t="str">
        <f t="shared" si="1176"/>
        <v/>
      </c>
      <c r="DP698" s="91"/>
      <c r="DQ698" s="77" t="str">
        <f t="shared" si="1158"/>
        <v/>
      </c>
      <c r="DR698" s="77" t="str">
        <f t="shared" si="1158"/>
        <v/>
      </c>
      <c r="DS698" s="77" t="str">
        <f t="shared" si="1158"/>
        <v>A</v>
      </c>
      <c r="DT698" s="77" t="str">
        <f t="shared" si="1158"/>
        <v>A</v>
      </c>
      <c r="DU698" s="77" t="str">
        <f t="shared" si="1158"/>
        <v/>
      </c>
      <c r="DV698" s="77" t="str">
        <f t="shared" si="1158"/>
        <v>A</v>
      </c>
      <c r="DW698" s="77" t="str">
        <f t="shared" si="1158"/>
        <v>A</v>
      </c>
      <c r="DX698" s="77" t="str">
        <f t="shared" si="1158"/>
        <v>A</v>
      </c>
      <c r="DY698" s="92" t="str">
        <f t="shared" si="1158"/>
        <v>A</v>
      </c>
      <c r="DZ698" s="56"/>
      <c r="EA698" s="56"/>
      <c r="EB698" s="56"/>
      <c r="EC698" s="56"/>
      <c r="ED698" s="56"/>
      <c r="EE698" s="56"/>
      <c r="EF698" s="56"/>
      <c r="EG698" s="56"/>
      <c r="EI698" s="53" t="str">
        <f t="shared" si="1159"/>
        <v>Harrow Borough</v>
      </c>
      <c r="EJ698" s="79">
        <f t="shared" si="1177"/>
        <v>22</v>
      </c>
      <c r="EK698" s="80">
        <f t="shared" si="1178"/>
        <v>0</v>
      </c>
      <c r="EL698" s="80">
        <f t="shared" si="1179"/>
        <v>0</v>
      </c>
      <c r="EM698" s="80">
        <f t="shared" si="1180"/>
        <v>11</v>
      </c>
      <c r="EN698" s="80">
        <f>COUNTIF(DP$692:DP$707,"A")</f>
        <v>2</v>
      </c>
      <c r="EO698" s="80">
        <f>COUNTIF(DP$692:DP$707,"D")</f>
        <v>0</v>
      </c>
      <c r="EP698" s="80">
        <f>COUNTIF(DP$692:DP$707,"H")</f>
        <v>9</v>
      </c>
      <c r="EQ698" s="79">
        <f t="shared" si="1181"/>
        <v>2</v>
      </c>
      <c r="ER698" s="79">
        <f t="shared" si="1160"/>
        <v>0</v>
      </c>
      <c r="ES698" s="79">
        <f t="shared" si="1160"/>
        <v>20</v>
      </c>
      <c r="ET698" s="81">
        <f>SUM($BL698:$CI698)+SUM(CQ$692:CQ$707)</f>
        <v>17</v>
      </c>
      <c r="EU698" s="81">
        <f>SUM($CK698:$DH698)+SUM(BR$692:BR$707)</f>
        <v>76</v>
      </c>
      <c r="EV698" s="79">
        <f t="shared" si="1161"/>
        <v>4</v>
      </c>
      <c r="EW698" s="136">
        <f t="shared" si="1162"/>
        <v>0.22368421052631579</v>
      </c>
      <c r="EX698" s="78"/>
      <c r="EY698" s="80">
        <f t="shared" si="1163"/>
        <v>22</v>
      </c>
      <c r="EZ698" s="80">
        <f t="shared" si="1164"/>
        <v>2</v>
      </c>
      <c r="FA698" s="80">
        <f t="shared" si="1165"/>
        <v>0</v>
      </c>
      <c r="FB698" s="80">
        <f t="shared" si="1166"/>
        <v>20</v>
      </c>
      <c r="FC698" s="80">
        <f t="shared" si="1167"/>
        <v>17</v>
      </c>
      <c r="FD698" s="80">
        <f t="shared" si="1168"/>
        <v>76</v>
      </c>
      <c r="FE698" s="80">
        <f t="shared" si="1169"/>
        <v>4</v>
      </c>
      <c r="FF698" s="80">
        <f t="shared" si="1170"/>
        <v>0.22368421052631579</v>
      </c>
      <c r="FH698" s="54">
        <f t="shared" si="1182"/>
        <v>0</v>
      </c>
      <c r="FI698" s="54">
        <f t="shared" si="1183"/>
        <v>0</v>
      </c>
      <c r="FJ698" s="54">
        <f t="shared" si="1171"/>
        <v>0</v>
      </c>
      <c r="FK698" s="54">
        <f t="shared" si="1171"/>
        <v>0</v>
      </c>
      <c r="FL698" s="54">
        <f t="shared" si="1171"/>
        <v>0</v>
      </c>
      <c r="FM698" s="54">
        <f t="shared" si="1171"/>
        <v>0</v>
      </c>
      <c r="FN698" s="54">
        <f t="shared" si="1171"/>
        <v>0</v>
      </c>
      <c r="FO698" s="54">
        <f t="shared" si="1171"/>
        <v>0</v>
      </c>
      <c r="FQ698" s="54" t="str">
        <f t="shared" si="1096"/>
        <v/>
      </c>
      <c r="FR698" s="54" t="str">
        <f t="shared" si="1117"/>
        <v/>
      </c>
      <c r="FS698" s="54" t="str">
        <f t="shared" si="1172"/>
        <v/>
      </c>
      <c r="FT698" s="54" t="str">
        <f t="shared" si="1173"/>
        <v/>
      </c>
      <c r="FU698" s="54" t="str">
        <f t="shared" si="1173"/>
        <v/>
      </c>
      <c r="FV698" s="54" t="str">
        <f t="shared" si="1152"/>
        <v/>
      </c>
      <c r="FW698" s="54" t="str">
        <f t="shared" si="1152"/>
        <v/>
      </c>
      <c r="FX698" s="54" t="str">
        <f t="shared" si="1152"/>
        <v/>
      </c>
      <c r="FY698" s="54" t="s">
        <v>1548</v>
      </c>
      <c r="FZ698" s="60"/>
      <c r="GA698" s="59"/>
      <c r="GB698" s="60"/>
      <c r="GC698" s="58"/>
      <c r="GD698" s="60"/>
      <c r="GE698" s="61"/>
      <c r="GF698" s="58"/>
      <c r="GG698" s="61"/>
      <c r="GH698" s="61"/>
      <c r="GI698" s="53"/>
      <c r="GJ698" s="53" t="s">
        <v>1363</v>
      </c>
      <c r="GK698" s="407" t="s">
        <v>486</v>
      </c>
      <c r="GL698" s="407" t="s">
        <v>486</v>
      </c>
      <c r="GM698" s="407" t="s">
        <v>486</v>
      </c>
      <c r="GN698" s="407" t="s">
        <v>486</v>
      </c>
      <c r="GO698" s="407" t="s">
        <v>486</v>
      </c>
      <c r="GP698" s="407" t="s">
        <v>486</v>
      </c>
      <c r="GQ698" s="407" t="s">
        <v>486</v>
      </c>
      <c r="GR698" s="407" t="s">
        <v>486</v>
      </c>
      <c r="GS698" s="407" t="s">
        <v>486</v>
      </c>
    </row>
    <row r="699" spans="1:201" s="54" customFormat="1" ht="12" x14ac:dyDescent="0.25">
      <c r="A699" s="54">
        <v>8</v>
      </c>
      <c r="B699" s="54" t="s">
        <v>1503</v>
      </c>
      <c r="C699" s="56">
        <v>22</v>
      </c>
      <c r="D699" s="56">
        <v>11</v>
      </c>
      <c r="E699" s="56">
        <v>2</v>
      </c>
      <c r="F699" s="56">
        <v>9</v>
      </c>
      <c r="G699" s="56">
        <v>63</v>
      </c>
      <c r="H699" s="282">
        <v>54</v>
      </c>
      <c r="I699" s="57">
        <v>24</v>
      </c>
      <c r="J699" s="69">
        <f t="shared" si="1155"/>
        <v>1.1666666666666667</v>
      </c>
      <c r="K699" s="438">
        <v>8</v>
      </c>
      <c r="L699" s="82" t="s">
        <v>1490</v>
      </c>
      <c r="M699" s="253" t="s">
        <v>99</v>
      </c>
      <c r="N699" s="59" t="s">
        <v>74</v>
      </c>
      <c r="O699" s="59" t="s">
        <v>200</v>
      </c>
      <c r="P699" s="59" t="s">
        <v>62</v>
      </c>
      <c r="Q699" s="59" t="s">
        <v>200</v>
      </c>
      <c r="R699" s="84" t="s">
        <v>178</v>
      </c>
      <c r="S699" s="441"/>
      <c r="T699" s="83"/>
      <c r="U699" s="59" t="s">
        <v>98</v>
      </c>
      <c r="V699" s="59" t="s">
        <v>177</v>
      </c>
      <c r="W699" s="59" t="s">
        <v>176</v>
      </c>
      <c r="X699" s="59" t="s">
        <v>177</v>
      </c>
      <c r="Y699" s="59" t="s">
        <v>62</v>
      </c>
      <c r="Z699" s="441"/>
      <c r="AA699" s="441"/>
      <c r="AB699" s="446"/>
      <c r="AD699" s="212"/>
      <c r="AL699" s="82" t="s">
        <v>1490</v>
      </c>
      <c r="AM699" s="253" t="s">
        <v>158</v>
      </c>
      <c r="AN699" s="59" t="s">
        <v>212</v>
      </c>
      <c r="AO699" s="59" t="s">
        <v>583</v>
      </c>
      <c r="AP699" s="59" t="s">
        <v>782</v>
      </c>
      <c r="AQ699" s="59" t="s">
        <v>159</v>
      </c>
      <c r="AR699" s="84" t="s">
        <v>154</v>
      </c>
      <c r="AS699" s="441"/>
      <c r="AT699" s="83"/>
      <c r="AU699" s="59" t="s">
        <v>1160</v>
      </c>
      <c r="AV699" s="59" t="s">
        <v>168</v>
      </c>
      <c r="AW699" s="59" t="s">
        <v>585</v>
      </c>
      <c r="AX699" s="59" t="s">
        <v>156</v>
      </c>
      <c r="AY699" s="59" t="s">
        <v>182</v>
      </c>
      <c r="AZ699" s="441"/>
      <c r="BA699" s="441"/>
      <c r="BB699" s="443"/>
      <c r="BD699" s="54" t="s">
        <v>1590</v>
      </c>
      <c r="BE699" s="54" t="s">
        <v>1581</v>
      </c>
      <c r="BF699" s="54" t="s">
        <v>1124</v>
      </c>
      <c r="BG699" s="54" t="s">
        <v>1532</v>
      </c>
      <c r="BL699" s="90">
        <f t="shared" si="1174"/>
        <v>1</v>
      </c>
      <c r="BM699" s="77">
        <f t="shared" si="1174"/>
        <v>1</v>
      </c>
      <c r="BN699" s="77">
        <f t="shared" si="1174"/>
        <v>2</v>
      </c>
      <c r="BO699" s="77">
        <f t="shared" si="1174"/>
        <v>1</v>
      </c>
      <c r="BP699" s="77">
        <f t="shared" si="1174"/>
        <v>2</v>
      </c>
      <c r="BQ699" s="77">
        <f t="shared" si="1174"/>
        <v>6</v>
      </c>
      <c r="BR699" s="77" t="str">
        <f t="shared" si="1174"/>
        <v/>
      </c>
      <c r="BS699" s="91"/>
      <c r="BT699" s="77">
        <f t="shared" si="1156"/>
        <v>0</v>
      </c>
      <c r="BU699" s="77">
        <f t="shared" si="1156"/>
        <v>2</v>
      </c>
      <c r="BV699" s="77">
        <f t="shared" si="1156"/>
        <v>2</v>
      </c>
      <c r="BW699" s="77">
        <f t="shared" si="1156"/>
        <v>2</v>
      </c>
      <c r="BX699" s="77">
        <f t="shared" si="1156"/>
        <v>1</v>
      </c>
      <c r="BY699" s="77" t="str">
        <f t="shared" si="1156"/>
        <v/>
      </c>
      <c r="BZ699" s="77" t="str">
        <f t="shared" si="1156"/>
        <v/>
      </c>
      <c r="CA699" s="92" t="str">
        <f t="shared" si="1156"/>
        <v/>
      </c>
      <c r="CB699" s="77"/>
      <c r="CC699" s="77"/>
      <c r="CD699" s="77"/>
      <c r="CE699" s="77"/>
      <c r="CF699" s="77"/>
      <c r="CG699" s="77"/>
      <c r="CH699" s="77"/>
      <c r="CI699" s="77"/>
      <c r="CJ699" s="78"/>
      <c r="CK699" s="90">
        <f t="shared" si="1175"/>
        <v>0</v>
      </c>
      <c r="CL699" s="77">
        <f t="shared" si="1175"/>
        <v>2</v>
      </c>
      <c r="CM699" s="77">
        <f t="shared" si="1175"/>
        <v>2</v>
      </c>
      <c r="CN699" s="77">
        <f t="shared" si="1175"/>
        <v>1</v>
      </c>
      <c r="CO699" s="77">
        <f t="shared" si="1175"/>
        <v>2</v>
      </c>
      <c r="CP699" s="77">
        <f t="shared" si="1175"/>
        <v>1</v>
      </c>
      <c r="CQ699" s="77" t="str">
        <f t="shared" si="1175"/>
        <v/>
      </c>
      <c r="CR699" s="91"/>
      <c r="CS699" s="77">
        <f>(IF(U699="","",IF(RIGHT(U699,2)="10",RIGHT(U699,2),RIGHT(U699,1))+0))</f>
        <v>5</v>
      </c>
      <c r="CT699" s="77">
        <f>(IF(V699="","",IF(RIGHT(V699,2)="10",RIGHT(V699,2),RIGHT(V699,1))+0))</f>
        <v>0</v>
      </c>
      <c r="CU699" s="77">
        <f t="shared" si="1157"/>
        <v>3</v>
      </c>
      <c r="CV699" s="77">
        <f t="shared" si="1157"/>
        <v>0</v>
      </c>
      <c r="CW699" s="77">
        <f t="shared" si="1157"/>
        <v>1</v>
      </c>
      <c r="CX699" s="77" t="str">
        <f t="shared" si="1157"/>
        <v/>
      </c>
      <c r="CY699" s="77" t="str">
        <f t="shared" si="1157"/>
        <v/>
      </c>
      <c r="CZ699" s="92" t="str">
        <f t="shared" si="1157"/>
        <v/>
      </c>
      <c r="DA699" s="77"/>
      <c r="DB699" s="77"/>
      <c r="DC699" s="77"/>
      <c r="DD699" s="77"/>
      <c r="DE699" s="77"/>
      <c r="DF699" s="77"/>
      <c r="DG699" s="77"/>
      <c r="DH699" s="77"/>
      <c r="DJ699" s="90" t="str">
        <f t="shared" si="1176"/>
        <v>H</v>
      </c>
      <c r="DK699" s="77" t="str">
        <f t="shared" si="1176"/>
        <v>A</v>
      </c>
      <c r="DL699" s="77" t="str">
        <f t="shared" si="1176"/>
        <v>D</v>
      </c>
      <c r="DM699" s="77" t="str">
        <f t="shared" si="1176"/>
        <v>D</v>
      </c>
      <c r="DN699" s="77" t="str">
        <f t="shared" si="1176"/>
        <v>D</v>
      </c>
      <c r="DO699" s="77" t="str">
        <f t="shared" si="1176"/>
        <v>H</v>
      </c>
      <c r="DP699" s="77" t="str">
        <f t="shared" si="1176"/>
        <v/>
      </c>
      <c r="DQ699" s="91"/>
      <c r="DR699" s="77" t="str">
        <f t="shared" si="1158"/>
        <v>A</v>
      </c>
      <c r="DS699" s="77" t="str">
        <f t="shared" si="1158"/>
        <v>H</v>
      </c>
      <c r="DT699" s="77" t="str">
        <f t="shared" si="1158"/>
        <v>A</v>
      </c>
      <c r="DU699" s="77" t="str">
        <f t="shared" si="1158"/>
        <v>H</v>
      </c>
      <c r="DV699" s="77" t="str">
        <f t="shared" si="1158"/>
        <v>D</v>
      </c>
      <c r="DW699" s="77" t="str">
        <f t="shared" si="1158"/>
        <v/>
      </c>
      <c r="DX699" s="77" t="str">
        <f t="shared" si="1158"/>
        <v/>
      </c>
      <c r="DY699" s="92" t="str">
        <f t="shared" si="1158"/>
        <v/>
      </c>
      <c r="DZ699" s="56"/>
      <c r="EA699" s="56"/>
      <c r="EB699" s="56"/>
      <c r="EC699" s="56"/>
      <c r="ED699" s="56"/>
      <c r="EE699" s="56"/>
      <c r="EF699" s="56"/>
      <c r="EG699" s="56"/>
      <c r="EI699" s="53" t="str">
        <f t="shared" si="1159"/>
        <v>Herne Bay</v>
      </c>
      <c r="EJ699" s="79">
        <f t="shared" si="1177"/>
        <v>22</v>
      </c>
      <c r="EK699" s="80">
        <f t="shared" si="1178"/>
        <v>4</v>
      </c>
      <c r="EL699" s="80">
        <f t="shared" si="1179"/>
        <v>4</v>
      </c>
      <c r="EM699" s="80">
        <f t="shared" si="1180"/>
        <v>3</v>
      </c>
      <c r="EN699" s="80">
        <f>COUNTIF(DQ$692:DQ$707,"A")</f>
        <v>2</v>
      </c>
      <c r="EO699" s="80">
        <f>COUNTIF(DQ$692:DQ$707,"D")</f>
        <v>2</v>
      </c>
      <c r="EP699" s="80">
        <f>COUNTIF(DQ$692:DQ$707,"H")</f>
        <v>7</v>
      </c>
      <c r="EQ699" s="79">
        <f t="shared" si="1181"/>
        <v>6</v>
      </c>
      <c r="ER699" s="79">
        <f t="shared" si="1160"/>
        <v>6</v>
      </c>
      <c r="ES699" s="79">
        <f t="shared" si="1160"/>
        <v>10</v>
      </c>
      <c r="ET699" s="81">
        <f>SUM($BL699:$CI699)+SUM(CR$692:CR$707)</f>
        <v>32</v>
      </c>
      <c r="EU699" s="81">
        <f>SUM($CK699:$DH699)+SUM(BS$692:BS$707)</f>
        <v>49</v>
      </c>
      <c r="EV699" s="79">
        <f t="shared" si="1161"/>
        <v>18</v>
      </c>
      <c r="EW699" s="136">
        <f t="shared" si="1162"/>
        <v>0.65306122448979587</v>
      </c>
      <c r="EX699" s="78"/>
      <c r="EY699" s="80">
        <f t="shared" si="1163"/>
        <v>22</v>
      </c>
      <c r="EZ699" s="80">
        <f t="shared" si="1164"/>
        <v>6</v>
      </c>
      <c r="FA699" s="80">
        <f t="shared" si="1165"/>
        <v>6</v>
      </c>
      <c r="FB699" s="80">
        <f t="shared" si="1166"/>
        <v>10</v>
      </c>
      <c r="FC699" s="80">
        <f t="shared" si="1167"/>
        <v>32</v>
      </c>
      <c r="FD699" s="80">
        <f t="shared" si="1168"/>
        <v>49</v>
      </c>
      <c r="FE699" s="80">
        <f t="shared" si="1169"/>
        <v>18</v>
      </c>
      <c r="FF699" s="80">
        <f t="shared" si="1170"/>
        <v>0.65306122448979587</v>
      </c>
      <c r="FH699" s="54">
        <f t="shared" si="1182"/>
        <v>0</v>
      </c>
      <c r="FI699" s="54">
        <f t="shared" si="1183"/>
        <v>0</v>
      </c>
      <c r="FJ699" s="54">
        <f t="shared" si="1171"/>
        <v>0</v>
      </c>
      <c r="FK699" s="54">
        <f t="shared" si="1171"/>
        <v>0</v>
      </c>
      <c r="FL699" s="54">
        <f t="shared" si="1171"/>
        <v>0</v>
      </c>
      <c r="FM699" s="54">
        <f t="shared" si="1171"/>
        <v>0</v>
      </c>
      <c r="FN699" s="54">
        <f t="shared" si="1171"/>
        <v>0</v>
      </c>
      <c r="FO699" s="54">
        <f t="shared" si="1171"/>
        <v>0</v>
      </c>
      <c r="FQ699" s="54" t="str">
        <f t="shared" si="1096"/>
        <v/>
      </c>
      <c r="FR699" s="54" t="str">
        <f t="shared" si="1117"/>
        <v/>
      </c>
      <c r="FS699" s="54" t="str">
        <f t="shared" si="1172"/>
        <v/>
      </c>
      <c r="FT699" s="54" t="str">
        <f t="shared" si="1173"/>
        <v/>
      </c>
      <c r="FU699" s="54" t="str">
        <f t="shared" si="1173"/>
        <v/>
      </c>
      <c r="FV699" s="54" t="str">
        <f t="shared" si="1152"/>
        <v/>
      </c>
      <c r="FW699" s="54" t="str">
        <f t="shared" si="1152"/>
        <v/>
      </c>
      <c r="FX699" s="54" t="str">
        <f t="shared" si="1152"/>
        <v/>
      </c>
      <c r="FY699" s="54" t="s">
        <v>1500</v>
      </c>
      <c r="FZ699" s="60"/>
      <c r="GA699" s="59"/>
      <c r="GB699" s="60"/>
      <c r="GC699" s="58"/>
      <c r="GE699" s="61"/>
      <c r="GF699" s="58"/>
      <c r="GG699" s="61"/>
      <c r="GH699" s="61"/>
      <c r="GJ699" s="53" t="s">
        <v>1592</v>
      </c>
      <c r="GK699" s="407" t="s">
        <v>486</v>
      </c>
      <c r="GL699" s="407" t="s">
        <v>486</v>
      </c>
      <c r="GM699" s="407" t="s">
        <v>486</v>
      </c>
      <c r="GN699" s="407" t="s">
        <v>486</v>
      </c>
      <c r="GO699" s="407" t="s">
        <v>486</v>
      </c>
      <c r="GP699" s="407" t="s">
        <v>486</v>
      </c>
      <c r="GQ699" s="407" t="s">
        <v>486</v>
      </c>
      <c r="GR699" s="407" t="s">
        <v>486</v>
      </c>
      <c r="GS699" s="407" t="s">
        <v>486</v>
      </c>
    </row>
    <row r="700" spans="1:201" s="53" customFormat="1" ht="12" x14ac:dyDescent="0.25">
      <c r="A700" s="53">
        <v>9</v>
      </c>
      <c r="B700" s="53" t="s">
        <v>1363</v>
      </c>
      <c r="C700" s="57">
        <v>22</v>
      </c>
      <c r="D700" s="57">
        <v>11</v>
      </c>
      <c r="E700" s="57">
        <v>1</v>
      </c>
      <c r="F700" s="57">
        <v>10</v>
      </c>
      <c r="G700" s="57">
        <v>40</v>
      </c>
      <c r="H700" s="57">
        <v>42</v>
      </c>
      <c r="I700" s="57">
        <v>23</v>
      </c>
      <c r="J700" s="95">
        <f t="shared" si="1155"/>
        <v>0.95238095238095233</v>
      </c>
      <c r="K700" s="438">
        <v>8</v>
      </c>
      <c r="L700" s="82" t="s">
        <v>1289</v>
      </c>
      <c r="M700" s="253" t="s">
        <v>89</v>
      </c>
      <c r="N700" s="441"/>
      <c r="O700" s="59" t="s">
        <v>59</v>
      </c>
      <c r="P700" s="59" t="s">
        <v>526</v>
      </c>
      <c r="Q700" s="59" t="s">
        <v>125</v>
      </c>
      <c r="R700" s="84" t="s">
        <v>177</v>
      </c>
      <c r="S700" s="441"/>
      <c r="T700" s="59" t="s">
        <v>58</v>
      </c>
      <c r="U700" s="83"/>
      <c r="V700" s="59" t="s">
        <v>148</v>
      </c>
      <c r="W700" s="441"/>
      <c r="X700" s="59" t="s">
        <v>61</v>
      </c>
      <c r="Y700" s="59" t="s">
        <v>99</v>
      </c>
      <c r="Z700" s="441"/>
      <c r="AA700" s="59" t="s">
        <v>162</v>
      </c>
      <c r="AB700" s="85" t="s">
        <v>59</v>
      </c>
      <c r="AD700" s="212"/>
      <c r="AL700" s="82" t="s">
        <v>1289</v>
      </c>
      <c r="AM700" s="253" t="s">
        <v>782</v>
      </c>
      <c r="AN700" s="441"/>
      <c r="AO700" s="59" t="s">
        <v>574</v>
      </c>
      <c r="AP700" s="59" t="s">
        <v>208</v>
      </c>
      <c r="AQ700" s="59" t="s">
        <v>166</v>
      </c>
      <c r="AR700" s="84" t="s">
        <v>829</v>
      </c>
      <c r="AS700" s="441"/>
      <c r="AT700" s="59" t="s">
        <v>160</v>
      </c>
      <c r="AU700" s="83"/>
      <c r="AV700" s="59" t="s">
        <v>151</v>
      </c>
      <c r="AW700" s="441"/>
      <c r="AX700" s="59" t="s">
        <v>1422</v>
      </c>
      <c r="AY700" s="59" t="s">
        <v>589</v>
      </c>
      <c r="AZ700" s="441"/>
      <c r="BA700" s="59" t="s">
        <v>152</v>
      </c>
      <c r="BB700" s="85" t="s">
        <v>159</v>
      </c>
      <c r="BD700" s="54" t="s">
        <v>1513</v>
      </c>
      <c r="BE700" s="54" t="s">
        <v>1590</v>
      </c>
      <c r="BF700" s="54" t="s">
        <v>1514</v>
      </c>
      <c r="BG700" s="54" t="s">
        <v>1581</v>
      </c>
      <c r="BL700" s="90">
        <f t="shared" si="1174"/>
        <v>3</v>
      </c>
      <c r="BM700" s="77" t="str">
        <f t="shared" si="1174"/>
        <v/>
      </c>
      <c r="BN700" s="77">
        <f t="shared" si="1174"/>
        <v>4</v>
      </c>
      <c r="BO700" s="77">
        <f t="shared" si="1174"/>
        <v>10</v>
      </c>
      <c r="BP700" s="77">
        <f t="shared" si="1174"/>
        <v>5</v>
      </c>
      <c r="BQ700" s="77">
        <f t="shared" si="1174"/>
        <v>2</v>
      </c>
      <c r="BR700" s="77" t="str">
        <f t="shared" si="1174"/>
        <v/>
      </c>
      <c r="BS700" s="77">
        <f t="shared" si="1174"/>
        <v>5</v>
      </c>
      <c r="BT700" s="91"/>
      <c r="BU700" s="77">
        <f t="shared" si="1156"/>
        <v>0</v>
      </c>
      <c r="BV700" s="77" t="str">
        <f t="shared" si="1156"/>
        <v/>
      </c>
      <c r="BW700" s="77">
        <f t="shared" si="1156"/>
        <v>8</v>
      </c>
      <c r="BX700" s="77">
        <f t="shared" si="1156"/>
        <v>1</v>
      </c>
      <c r="BY700" s="77" t="str">
        <f t="shared" si="1156"/>
        <v/>
      </c>
      <c r="BZ700" s="77">
        <f t="shared" si="1156"/>
        <v>6</v>
      </c>
      <c r="CA700" s="92">
        <f t="shared" si="1156"/>
        <v>4</v>
      </c>
      <c r="CB700" s="77"/>
      <c r="CC700" s="77"/>
      <c r="CD700" s="77"/>
      <c r="CE700" s="77"/>
      <c r="CF700" s="77"/>
      <c r="CG700" s="77"/>
      <c r="CH700" s="77"/>
      <c r="CI700" s="77"/>
      <c r="CJ700" s="163"/>
      <c r="CK700" s="90">
        <f t="shared" si="1175"/>
        <v>0</v>
      </c>
      <c r="CL700" s="77" t="str">
        <f t="shared" si="1175"/>
        <v/>
      </c>
      <c r="CM700" s="77">
        <f t="shared" si="1175"/>
        <v>0</v>
      </c>
      <c r="CN700" s="77">
        <f t="shared" si="1175"/>
        <v>1</v>
      </c>
      <c r="CO700" s="77">
        <f t="shared" si="1175"/>
        <v>0</v>
      </c>
      <c r="CP700" s="77">
        <f t="shared" si="1175"/>
        <v>0</v>
      </c>
      <c r="CQ700" s="77" t="str">
        <f t="shared" si="1175"/>
        <v/>
      </c>
      <c r="CR700" s="77">
        <f t="shared" si="1175"/>
        <v>1</v>
      </c>
      <c r="CS700" s="91"/>
      <c r="CT700" s="77">
        <f>(IF(V700="","",IF(RIGHT(V700,2)="10",RIGHT(V700,2),RIGHT(V700,1))+0))</f>
        <v>1</v>
      </c>
      <c r="CU700" s="77" t="str">
        <f t="shared" si="1157"/>
        <v/>
      </c>
      <c r="CV700" s="77">
        <f t="shared" si="1157"/>
        <v>1</v>
      </c>
      <c r="CW700" s="77">
        <f t="shared" si="1157"/>
        <v>0</v>
      </c>
      <c r="CX700" s="77" t="str">
        <f t="shared" si="1157"/>
        <v/>
      </c>
      <c r="CY700" s="77">
        <f t="shared" si="1157"/>
        <v>0</v>
      </c>
      <c r="CZ700" s="92">
        <f t="shared" si="1157"/>
        <v>0</v>
      </c>
      <c r="DA700" s="77"/>
      <c r="DB700" s="77"/>
      <c r="DC700" s="77"/>
      <c r="DD700" s="77"/>
      <c r="DE700" s="77"/>
      <c r="DF700" s="77"/>
      <c r="DG700" s="77"/>
      <c r="DH700" s="77"/>
      <c r="DJ700" s="90" t="str">
        <f t="shared" si="1176"/>
        <v>H</v>
      </c>
      <c r="DK700" s="77" t="str">
        <f t="shared" si="1176"/>
        <v/>
      </c>
      <c r="DL700" s="77" t="str">
        <f t="shared" si="1176"/>
        <v>H</v>
      </c>
      <c r="DM700" s="77" t="str">
        <f t="shared" si="1176"/>
        <v>H</v>
      </c>
      <c r="DN700" s="77" t="str">
        <f t="shared" si="1176"/>
        <v>H</v>
      </c>
      <c r="DO700" s="77" t="str">
        <f t="shared" si="1176"/>
        <v>H</v>
      </c>
      <c r="DP700" s="77" t="str">
        <f t="shared" si="1176"/>
        <v/>
      </c>
      <c r="DQ700" s="77" t="str">
        <f t="shared" si="1176"/>
        <v>H</v>
      </c>
      <c r="DR700" s="91"/>
      <c r="DS700" s="77" t="str">
        <f t="shared" si="1158"/>
        <v>A</v>
      </c>
      <c r="DT700" s="77" t="str">
        <f t="shared" si="1158"/>
        <v/>
      </c>
      <c r="DU700" s="77" t="str">
        <f t="shared" si="1158"/>
        <v>H</v>
      </c>
      <c r="DV700" s="77" t="str">
        <f t="shared" si="1158"/>
        <v>H</v>
      </c>
      <c r="DW700" s="77" t="str">
        <f t="shared" si="1158"/>
        <v/>
      </c>
      <c r="DX700" s="77" t="str">
        <f t="shared" si="1158"/>
        <v>H</v>
      </c>
      <c r="DY700" s="92" t="str">
        <f t="shared" si="1158"/>
        <v>H</v>
      </c>
      <c r="DZ700" s="56"/>
      <c r="EA700" s="56"/>
      <c r="EB700" s="56"/>
      <c r="EC700" s="56"/>
      <c r="ED700" s="56"/>
      <c r="EE700" s="56"/>
      <c r="EF700" s="56"/>
      <c r="EG700" s="56"/>
      <c r="EI700" s="53" t="str">
        <f t="shared" si="1159"/>
        <v>Horsham</v>
      </c>
      <c r="EJ700" s="79">
        <f t="shared" si="1177"/>
        <v>22</v>
      </c>
      <c r="EK700" s="80">
        <f t="shared" si="1178"/>
        <v>10</v>
      </c>
      <c r="EL700" s="80">
        <f t="shared" si="1179"/>
        <v>0</v>
      </c>
      <c r="EM700" s="80">
        <f t="shared" si="1180"/>
        <v>1</v>
      </c>
      <c r="EN700" s="80">
        <f>COUNTIF(DR$692:DR$707,"A")</f>
        <v>6</v>
      </c>
      <c r="EO700" s="80">
        <f>COUNTIF(DR$692:DR$707,"D")</f>
        <v>3</v>
      </c>
      <c r="EP700" s="80">
        <f>COUNTIF(DR$692:DR$707,"H")</f>
        <v>2</v>
      </c>
      <c r="EQ700" s="79">
        <f t="shared" si="1181"/>
        <v>16</v>
      </c>
      <c r="ER700" s="79">
        <f t="shared" si="1160"/>
        <v>3</v>
      </c>
      <c r="ES700" s="79">
        <f t="shared" si="1160"/>
        <v>3</v>
      </c>
      <c r="ET700" s="81">
        <f>SUM($BL700:$CI700)+SUM(CS$692:CS$707)</f>
        <v>74</v>
      </c>
      <c r="EU700" s="81">
        <f>SUM($CK700:$DH700)+SUM(BT$692:BT$707)</f>
        <v>16</v>
      </c>
      <c r="EV700" s="79">
        <f t="shared" si="1161"/>
        <v>35</v>
      </c>
      <c r="EW700" s="136">
        <f t="shared" si="1162"/>
        <v>4.625</v>
      </c>
      <c r="EX700" s="78"/>
      <c r="EY700" s="80">
        <f t="shared" si="1163"/>
        <v>22</v>
      </c>
      <c r="EZ700" s="80">
        <f t="shared" si="1164"/>
        <v>16</v>
      </c>
      <c r="FA700" s="80">
        <f t="shared" si="1165"/>
        <v>3</v>
      </c>
      <c r="FB700" s="80">
        <f t="shared" si="1166"/>
        <v>3</v>
      </c>
      <c r="FC700" s="80">
        <f t="shared" si="1167"/>
        <v>74</v>
      </c>
      <c r="FD700" s="80">
        <f t="shared" si="1168"/>
        <v>16</v>
      </c>
      <c r="FE700" s="80">
        <f t="shared" si="1169"/>
        <v>35</v>
      </c>
      <c r="FF700" s="80">
        <f t="shared" si="1170"/>
        <v>4.625</v>
      </c>
      <c r="FH700" s="54">
        <f t="shared" si="1182"/>
        <v>0</v>
      </c>
      <c r="FI700" s="54">
        <f t="shared" si="1183"/>
        <v>0</v>
      </c>
      <c r="FJ700" s="54">
        <f t="shared" si="1171"/>
        <v>0</v>
      </c>
      <c r="FK700" s="54">
        <f t="shared" si="1171"/>
        <v>0</v>
      </c>
      <c r="FL700" s="54">
        <f t="shared" si="1171"/>
        <v>0</v>
      </c>
      <c r="FM700" s="54">
        <f t="shared" si="1171"/>
        <v>0</v>
      </c>
      <c r="FN700" s="54">
        <f t="shared" si="1171"/>
        <v>0</v>
      </c>
      <c r="FO700" s="54">
        <f t="shared" si="1171"/>
        <v>0</v>
      </c>
      <c r="FQ700" s="54" t="str">
        <f t="shared" si="1096"/>
        <v/>
      </c>
      <c r="FR700" s="54" t="str">
        <f t="shared" si="1117"/>
        <v/>
      </c>
      <c r="FS700" s="54" t="str">
        <f t="shared" si="1172"/>
        <v/>
      </c>
      <c r="FT700" s="54" t="str">
        <f t="shared" si="1173"/>
        <v/>
      </c>
      <c r="FU700" s="54" t="str">
        <f t="shared" si="1173"/>
        <v/>
      </c>
      <c r="FV700" s="54" t="str">
        <f t="shared" si="1152"/>
        <v/>
      </c>
      <c r="FW700" s="54" t="str">
        <f t="shared" si="1152"/>
        <v/>
      </c>
      <c r="FX700" s="54" t="str">
        <f t="shared" si="1152"/>
        <v/>
      </c>
      <c r="FY700" s="54" t="s">
        <v>1502</v>
      </c>
      <c r="FZ700" s="60"/>
      <c r="GA700" s="59"/>
      <c r="GB700" s="60"/>
      <c r="GC700" s="58"/>
      <c r="GD700" s="60"/>
      <c r="GE700" s="61"/>
      <c r="GF700" s="58"/>
      <c r="GG700" s="61"/>
      <c r="GH700" s="61"/>
      <c r="GI700" s="54"/>
      <c r="GJ700" s="53" t="s">
        <v>1490</v>
      </c>
      <c r="GK700" s="407" t="s">
        <v>1593</v>
      </c>
      <c r="GL700" s="407" t="s">
        <v>486</v>
      </c>
      <c r="GM700" s="407" t="s">
        <v>1594</v>
      </c>
      <c r="GN700" s="407" t="s">
        <v>486</v>
      </c>
      <c r="GO700" s="407" t="s">
        <v>1570</v>
      </c>
      <c r="GP700" s="407" t="s">
        <v>486</v>
      </c>
      <c r="GQ700" s="407" t="s">
        <v>1266</v>
      </c>
      <c r="GR700" s="407" t="s">
        <v>486</v>
      </c>
      <c r="GS700" s="407" t="s">
        <v>486</v>
      </c>
    </row>
    <row r="701" spans="1:201" s="54" customFormat="1" ht="12" x14ac:dyDescent="0.25">
      <c r="A701" s="54">
        <v>10</v>
      </c>
      <c r="B701" s="54" t="s">
        <v>1145</v>
      </c>
      <c r="C701" s="56">
        <v>22</v>
      </c>
      <c r="D701" s="56">
        <v>10</v>
      </c>
      <c r="E701" s="56">
        <v>2</v>
      </c>
      <c r="F701" s="56">
        <v>10</v>
      </c>
      <c r="G701" s="56">
        <v>46</v>
      </c>
      <c r="H701" s="56">
        <v>56</v>
      </c>
      <c r="I701" s="57">
        <v>22</v>
      </c>
      <c r="J701" s="69">
        <f t="shared" si="1155"/>
        <v>0.8214285714285714</v>
      </c>
      <c r="K701" s="438">
        <v>8</v>
      </c>
      <c r="L701" s="82" t="s">
        <v>1505</v>
      </c>
      <c r="M701" s="253" t="s">
        <v>200</v>
      </c>
      <c r="N701" s="148" t="s">
        <v>111</v>
      </c>
      <c r="O701" s="441"/>
      <c r="P701" s="59" t="s">
        <v>101</v>
      </c>
      <c r="Q701" s="441"/>
      <c r="R701" s="84" t="s">
        <v>77</v>
      </c>
      <c r="S701" s="59" t="s">
        <v>125</v>
      </c>
      <c r="T701" s="59" t="s">
        <v>101</v>
      </c>
      <c r="U701" s="59" t="s">
        <v>62</v>
      </c>
      <c r="V701" s="83"/>
      <c r="W701" s="59" t="s">
        <v>60</v>
      </c>
      <c r="X701" s="151" t="s">
        <v>60</v>
      </c>
      <c r="Y701" s="441"/>
      <c r="Z701" s="59" t="s">
        <v>150</v>
      </c>
      <c r="AA701" s="148" t="s">
        <v>148</v>
      </c>
      <c r="AB701" s="446"/>
      <c r="AD701" s="212"/>
      <c r="AL701" s="82" t="s">
        <v>1505</v>
      </c>
      <c r="AM701" s="253" t="s">
        <v>160</v>
      </c>
      <c r="AN701" s="59" t="s">
        <v>782</v>
      </c>
      <c r="AO701" s="441"/>
      <c r="AP701" s="59" t="s">
        <v>154</v>
      </c>
      <c r="AQ701" s="441"/>
      <c r="AR701" s="84" t="s">
        <v>574</v>
      </c>
      <c r="AS701" s="59" t="s">
        <v>198</v>
      </c>
      <c r="AT701" s="59" t="s">
        <v>157</v>
      </c>
      <c r="AU701" s="59" t="s">
        <v>586</v>
      </c>
      <c r="AV701" s="83"/>
      <c r="AW701" s="59" t="s">
        <v>573</v>
      </c>
      <c r="AX701" s="148" t="s">
        <v>702</v>
      </c>
      <c r="AY701" s="441"/>
      <c r="AZ701" s="59" t="s">
        <v>589</v>
      </c>
      <c r="BA701" s="59" t="s">
        <v>192</v>
      </c>
      <c r="BB701" s="443"/>
      <c r="BD701" s="54" t="s">
        <v>1533</v>
      </c>
      <c r="BE701" s="54" t="s">
        <v>1531</v>
      </c>
      <c r="BF701" s="54" t="s">
        <v>1515</v>
      </c>
      <c r="BG701" s="54" t="s">
        <v>1532</v>
      </c>
      <c r="BL701" s="90">
        <f t="shared" si="1174"/>
        <v>2</v>
      </c>
      <c r="BM701" s="77">
        <f t="shared" si="1174"/>
        <v>5</v>
      </c>
      <c r="BN701" s="77" t="str">
        <f t="shared" si="1174"/>
        <v/>
      </c>
      <c r="BO701" s="77">
        <f t="shared" si="1174"/>
        <v>3</v>
      </c>
      <c r="BP701" s="77" t="str">
        <f t="shared" si="1174"/>
        <v/>
      </c>
      <c r="BQ701" s="77">
        <f t="shared" si="1174"/>
        <v>2</v>
      </c>
      <c r="BR701" s="77">
        <f t="shared" si="1174"/>
        <v>5</v>
      </c>
      <c r="BS701" s="77">
        <f t="shared" si="1174"/>
        <v>3</v>
      </c>
      <c r="BT701" s="77">
        <f t="shared" si="1174"/>
        <v>1</v>
      </c>
      <c r="BU701" s="91"/>
      <c r="BV701" s="77">
        <f t="shared" si="1156"/>
        <v>4</v>
      </c>
      <c r="BW701" s="77">
        <f t="shared" si="1156"/>
        <v>4</v>
      </c>
      <c r="BX701" s="77" t="str">
        <f t="shared" si="1156"/>
        <v/>
      </c>
      <c r="BY701" s="77">
        <f t="shared" si="1156"/>
        <v>3</v>
      </c>
      <c r="BZ701" s="77">
        <f t="shared" si="1156"/>
        <v>0</v>
      </c>
      <c r="CA701" s="92" t="str">
        <f t="shared" si="1156"/>
        <v/>
      </c>
      <c r="CB701" s="77"/>
      <c r="CC701" s="77"/>
      <c r="CD701" s="77"/>
      <c r="CE701" s="77"/>
      <c r="CF701" s="77"/>
      <c r="CG701" s="77"/>
      <c r="CH701" s="77"/>
      <c r="CI701" s="77"/>
      <c r="CJ701" s="78"/>
      <c r="CK701" s="90">
        <f t="shared" si="1175"/>
        <v>2</v>
      </c>
      <c r="CL701" s="77">
        <f t="shared" si="1175"/>
        <v>2</v>
      </c>
      <c r="CM701" s="77" t="str">
        <f t="shared" si="1175"/>
        <v/>
      </c>
      <c r="CN701" s="77">
        <f t="shared" si="1175"/>
        <v>2</v>
      </c>
      <c r="CO701" s="77" t="str">
        <f t="shared" si="1175"/>
        <v/>
      </c>
      <c r="CP701" s="77">
        <f t="shared" si="1175"/>
        <v>1</v>
      </c>
      <c r="CQ701" s="77">
        <f t="shared" si="1175"/>
        <v>0</v>
      </c>
      <c r="CR701" s="77">
        <f t="shared" si="1175"/>
        <v>2</v>
      </c>
      <c r="CS701" s="77">
        <f t="shared" si="1175"/>
        <v>1</v>
      </c>
      <c r="CT701" s="91"/>
      <c r="CU701" s="77">
        <f t="shared" si="1157"/>
        <v>1</v>
      </c>
      <c r="CV701" s="77">
        <f t="shared" si="1157"/>
        <v>1</v>
      </c>
      <c r="CW701" s="77" t="str">
        <f t="shared" si="1157"/>
        <v/>
      </c>
      <c r="CX701" s="77">
        <f t="shared" si="1157"/>
        <v>1</v>
      </c>
      <c r="CY701" s="77">
        <f t="shared" si="1157"/>
        <v>1</v>
      </c>
      <c r="CZ701" s="92" t="str">
        <f t="shared" si="1157"/>
        <v/>
      </c>
      <c r="DA701" s="77"/>
      <c r="DB701" s="77"/>
      <c r="DC701" s="77"/>
      <c r="DD701" s="77"/>
      <c r="DE701" s="77"/>
      <c r="DF701" s="77"/>
      <c r="DG701" s="77"/>
      <c r="DH701" s="77"/>
      <c r="DJ701" s="90" t="str">
        <f t="shared" si="1176"/>
        <v>D</v>
      </c>
      <c r="DK701" s="77" t="str">
        <f t="shared" si="1176"/>
        <v>H</v>
      </c>
      <c r="DL701" s="77" t="str">
        <f t="shared" si="1176"/>
        <v/>
      </c>
      <c r="DM701" s="77" t="str">
        <f t="shared" si="1176"/>
        <v>H</v>
      </c>
      <c r="DN701" s="77" t="str">
        <f t="shared" si="1176"/>
        <v/>
      </c>
      <c r="DO701" s="77" t="str">
        <f t="shared" si="1176"/>
        <v>H</v>
      </c>
      <c r="DP701" s="77" t="str">
        <f t="shared" si="1176"/>
        <v>H</v>
      </c>
      <c r="DQ701" s="77" t="str">
        <f t="shared" si="1176"/>
        <v>H</v>
      </c>
      <c r="DR701" s="77" t="str">
        <f t="shared" si="1176"/>
        <v>D</v>
      </c>
      <c r="DS701" s="91"/>
      <c r="DT701" s="77" t="str">
        <f t="shared" si="1158"/>
        <v>H</v>
      </c>
      <c r="DU701" s="77" t="str">
        <f t="shared" si="1158"/>
        <v>H</v>
      </c>
      <c r="DV701" s="77" t="str">
        <f t="shared" si="1158"/>
        <v/>
      </c>
      <c r="DW701" s="77" t="str">
        <f t="shared" si="1158"/>
        <v>H</v>
      </c>
      <c r="DX701" s="77" t="str">
        <f t="shared" si="1158"/>
        <v>A</v>
      </c>
      <c r="DY701" s="92" t="str">
        <f t="shared" si="1158"/>
        <v/>
      </c>
      <c r="DZ701" s="56"/>
      <c r="EA701" s="56"/>
      <c r="EB701" s="56"/>
      <c r="EC701" s="56"/>
      <c r="ED701" s="56"/>
      <c r="EE701" s="56"/>
      <c r="EF701" s="56"/>
      <c r="EG701" s="56"/>
      <c r="EI701" s="53" t="str">
        <f t="shared" si="1159"/>
        <v>Lewes</v>
      </c>
      <c r="EJ701" s="79">
        <f t="shared" si="1177"/>
        <v>22</v>
      </c>
      <c r="EK701" s="80">
        <f t="shared" si="1178"/>
        <v>8</v>
      </c>
      <c r="EL701" s="80">
        <f t="shared" si="1179"/>
        <v>2</v>
      </c>
      <c r="EM701" s="80">
        <f t="shared" si="1180"/>
        <v>1</v>
      </c>
      <c r="EN701" s="80">
        <f>COUNTIF(DS$692:DS$707,"A")</f>
        <v>8</v>
      </c>
      <c r="EO701" s="80">
        <f>COUNTIF(DS$692:DS$707,"D")</f>
        <v>0</v>
      </c>
      <c r="EP701" s="80">
        <f>COUNTIF(DS$692:DS$707,"H")</f>
        <v>3</v>
      </c>
      <c r="EQ701" s="79">
        <f t="shared" si="1181"/>
        <v>16</v>
      </c>
      <c r="ER701" s="79">
        <f t="shared" si="1160"/>
        <v>2</v>
      </c>
      <c r="ES701" s="79">
        <f t="shared" si="1160"/>
        <v>4</v>
      </c>
      <c r="ET701" s="81">
        <f>SUM($BL701:$CI701)+SUM(CT$692:CT$707)</f>
        <v>69</v>
      </c>
      <c r="EU701" s="81">
        <f>SUM($CK701:$DH701)+SUM(BU$692:BU$707)</f>
        <v>32</v>
      </c>
      <c r="EV701" s="79">
        <f t="shared" si="1161"/>
        <v>34</v>
      </c>
      <c r="EW701" s="136">
        <f t="shared" si="1162"/>
        <v>2.15625</v>
      </c>
      <c r="EX701" s="78"/>
      <c r="EY701" s="80">
        <f t="shared" si="1163"/>
        <v>22</v>
      </c>
      <c r="EZ701" s="80">
        <f t="shared" si="1164"/>
        <v>16</v>
      </c>
      <c r="FA701" s="80">
        <f t="shared" si="1165"/>
        <v>2</v>
      </c>
      <c r="FB701" s="80">
        <f t="shared" si="1166"/>
        <v>4</v>
      </c>
      <c r="FC701" s="80">
        <f t="shared" si="1167"/>
        <v>69</v>
      </c>
      <c r="FD701" s="80">
        <f t="shared" si="1168"/>
        <v>32</v>
      </c>
      <c r="FE701" s="80">
        <f t="shared" si="1169"/>
        <v>34</v>
      </c>
      <c r="FF701" s="80">
        <f t="shared" si="1170"/>
        <v>2.15625</v>
      </c>
      <c r="FH701" s="54">
        <f t="shared" si="1182"/>
        <v>0</v>
      </c>
      <c r="FI701" s="54">
        <f t="shared" si="1183"/>
        <v>0</v>
      </c>
      <c r="FJ701" s="54">
        <f t="shared" si="1171"/>
        <v>0</v>
      </c>
      <c r="FK701" s="54">
        <f t="shared" si="1171"/>
        <v>0</v>
      </c>
      <c r="FL701" s="54">
        <f t="shared" si="1171"/>
        <v>0</v>
      </c>
      <c r="FM701" s="54">
        <f t="shared" si="1171"/>
        <v>0</v>
      </c>
      <c r="FN701" s="54">
        <f t="shared" si="1171"/>
        <v>0</v>
      </c>
      <c r="FO701" s="54">
        <f t="shared" si="1171"/>
        <v>0</v>
      </c>
      <c r="FQ701" s="54" t="str">
        <f t="shared" si="1096"/>
        <v/>
      </c>
      <c r="FR701" s="54" t="str">
        <f t="shared" si="1117"/>
        <v/>
      </c>
      <c r="FS701" s="54" t="str">
        <f t="shared" si="1172"/>
        <v/>
      </c>
      <c r="FT701" s="54" t="str">
        <f t="shared" si="1173"/>
        <v/>
      </c>
      <c r="FU701" s="54" t="str">
        <f t="shared" si="1173"/>
        <v/>
      </c>
      <c r="FV701" s="54" t="str">
        <f t="shared" si="1152"/>
        <v/>
      </c>
      <c r="FW701" s="54" t="str">
        <f t="shared" si="1152"/>
        <v/>
      </c>
      <c r="FX701" s="54" t="str">
        <f t="shared" si="1152"/>
        <v/>
      </c>
      <c r="FY701" s="61" t="s">
        <v>1295</v>
      </c>
      <c r="FZ701" s="60"/>
      <c r="GA701" s="59"/>
      <c r="GB701" s="60"/>
      <c r="GC701" s="58"/>
      <c r="GD701" s="53"/>
      <c r="GE701" s="61"/>
      <c r="GF701" s="58"/>
      <c r="GG701" s="61"/>
      <c r="GH701" s="61"/>
      <c r="GI701" s="53"/>
      <c r="GJ701" s="53" t="s">
        <v>1289</v>
      </c>
      <c r="GK701" s="407" t="s">
        <v>1595</v>
      </c>
      <c r="GL701" s="407" t="s">
        <v>486</v>
      </c>
      <c r="GM701" s="407" t="s">
        <v>1099</v>
      </c>
      <c r="GN701" s="407" t="s">
        <v>486</v>
      </c>
      <c r="GO701" s="407" t="s">
        <v>486</v>
      </c>
      <c r="GP701" s="407" t="s">
        <v>486</v>
      </c>
      <c r="GQ701" s="407" t="s">
        <v>486</v>
      </c>
      <c r="GR701" s="407" t="s">
        <v>486</v>
      </c>
      <c r="GS701" s="407" t="s">
        <v>853</v>
      </c>
    </row>
    <row r="702" spans="1:201" s="54" customFormat="1" ht="12" x14ac:dyDescent="0.25">
      <c r="A702" s="54">
        <v>11</v>
      </c>
      <c r="B702" s="54" t="s">
        <v>1146</v>
      </c>
      <c r="C702" s="56">
        <v>22</v>
      </c>
      <c r="D702" s="56">
        <v>9</v>
      </c>
      <c r="E702" s="56">
        <v>2</v>
      </c>
      <c r="F702" s="56">
        <v>11</v>
      </c>
      <c r="G702" s="56">
        <v>45</v>
      </c>
      <c r="H702" s="56">
        <v>39</v>
      </c>
      <c r="I702" s="57">
        <v>20</v>
      </c>
      <c r="J702" s="69">
        <f t="shared" si="1155"/>
        <v>1.1538461538461537</v>
      </c>
      <c r="K702" s="438">
        <v>8</v>
      </c>
      <c r="L702" s="82" t="s">
        <v>1503</v>
      </c>
      <c r="M702" s="253" t="s">
        <v>60</v>
      </c>
      <c r="N702" s="59" t="s">
        <v>98</v>
      </c>
      <c r="O702" s="59" t="s">
        <v>150</v>
      </c>
      <c r="P702" s="441"/>
      <c r="Q702" s="59" t="s">
        <v>304</v>
      </c>
      <c r="R702" s="84" t="s">
        <v>62</v>
      </c>
      <c r="S702" s="252" t="s">
        <v>58</v>
      </c>
      <c r="T702" s="59" t="s">
        <v>304</v>
      </c>
      <c r="U702" s="441"/>
      <c r="V702" s="59" t="s">
        <v>149</v>
      </c>
      <c r="W702" s="83"/>
      <c r="X702" s="59" t="s">
        <v>434</v>
      </c>
      <c r="Y702" s="441"/>
      <c r="Z702" s="59" t="s">
        <v>304</v>
      </c>
      <c r="AA702" s="141" t="s">
        <v>164</v>
      </c>
      <c r="AB702" s="443"/>
      <c r="AD702" s="212"/>
      <c r="AL702" s="82" t="s">
        <v>1503</v>
      </c>
      <c r="AM702" s="253" t="s">
        <v>574</v>
      </c>
      <c r="AN702" s="59" t="s">
        <v>702</v>
      </c>
      <c r="AO702" s="59" t="s">
        <v>198</v>
      </c>
      <c r="AP702" s="441"/>
      <c r="AQ702" s="59" t="s">
        <v>192</v>
      </c>
      <c r="AR702" s="84" t="s">
        <v>182</v>
      </c>
      <c r="AS702" s="59" t="s">
        <v>782</v>
      </c>
      <c r="AT702" s="59" t="s">
        <v>1422</v>
      </c>
      <c r="AU702" s="441"/>
      <c r="AV702" s="59" t="s">
        <v>221</v>
      </c>
      <c r="AW702" s="83"/>
      <c r="AX702" s="59" t="s">
        <v>589</v>
      </c>
      <c r="AY702" s="441"/>
      <c r="AZ702" s="59" t="s">
        <v>586</v>
      </c>
      <c r="BA702" s="87" t="s">
        <v>576</v>
      </c>
      <c r="BB702" s="443"/>
      <c r="BD702" s="54" t="s">
        <v>1566</v>
      </c>
      <c r="BE702" s="54" t="s">
        <v>1526</v>
      </c>
      <c r="BF702" s="54" t="s">
        <v>1515</v>
      </c>
      <c r="BG702" s="54" t="s">
        <v>1596</v>
      </c>
      <c r="BL702" s="90">
        <f t="shared" si="1174"/>
        <v>4</v>
      </c>
      <c r="BM702" s="77">
        <f t="shared" si="1174"/>
        <v>0</v>
      </c>
      <c r="BN702" s="77">
        <f t="shared" si="1174"/>
        <v>3</v>
      </c>
      <c r="BO702" s="77" t="str">
        <f t="shared" si="1174"/>
        <v/>
      </c>
      <c r="BP702" s="77">
        <f t="shared" si="1174"/>
        <v>4</v>
      </c>
      <c r="BQ702" s="77">
        <f t="shared" si="1174"/>
        <v>1</v>
      </c>
      <c r="BR702" s="77">
        <f t="shared" si="1174"/>
        <v>5</v>
      </c>
      <c r="BS702" s="77">
        <f t="shared" si="1174"/>
        <v>4</v>
      </c>
      <c r="BT702" s="77" t="str">
        <f t="shared" si="1174"/>
        <v/>
      </c>
      <c r="BU702" s="77">
        <f t="shared" si="1174"/>
        <v>1</v>
      </c>
      <c r="BV702" s="91"/>
      <c r="BW702" s="77">
        <f>(IF(X702="","",(IF(MID(X702,2,1)="-",LEFT(X702,1),LEFT(X702,2)))+0))</f>
        <v>9</v>
      </c>
      <c r="BX702" s="77" t="str">
        <f>(IF(Y702="","",(IF(MID(Y702,2,1)="-",LEFT(Y702,1),LEFT(Y702,2)))+0))</f>
        <v/>
      </c>
      <c r="BY702" s="77">
        <f>(IF(Z702="","",(IF(MID(Z702,2,1)="-",LEFT(Z702,1),LEFT(Z702,2)))+0))</f>
        <v>4</v>
      </c>
      <c r="BZ702" s="77">
        <f>(IF(AA702="","",(IF(MID(AA702,2,1)="-",LEFT(AA702,1),LEFT(AA702,2)))+0))</f>
        <v>8</v>
      </c>
      <c r="CA702" s="92" t="str">
        <f>(IF(AB702="","",(IF(MID(AB702,2,1)="-",LEFT(AB702,1),LEFT(AB702,2)))+0))</f>
        <v/>
      </c>
      <c r="CB702" s="77"/>
      <c r="CC702" s="77"/>
      <c r="CD702" s="77"/>
      <c r="CE702" s="77"/>
      <c r="CF702" s="77"/>
      <c r="CG702" s="77"/>
      <c r="CH702" s="77"/>
      <c r="CI702" s="77"/>
      <c r="CJ702" s="78"/>
      <c r="CK702" s="90">
        <f t="shared" si="1175"/>
        <v>1</v>
      </c>
      <c r="CL702" s="77">
        <f t="shared" si="1175"/>
        <v>5</v>
      </c>
      <c r="CM702" s="77">
        <f t="shared" si="1175"/>
        <v>1</v>
      </c>
      <c r="CN702" s="77" t="str">
        <f t="shared" si="1175"/>
        <v/>
      </c>
      <c r="CO702" s="77">
        <f t="shared" si="1175"/>
        <v>2</v>
      </c>
      <c r="CP702" s="77">
        <f t="shared" si="1175"/>
        <v>1</v>
      </c>
      <c r="CQ702" s="77">
        <f t="shared" si="1175"/>
        <v>1</v>
      </c>
      <c r="CR702" s="77">
        <f t="shared" si="1175"/>
        <v>2</v>
      </c>
      <c r="CS702" s="77" t="str">
        <f t="shared" si="1175"/>
        <v/>
      </c>
      <c r="CT702" s="77">
        <f t="shared" si="1175"/>
        <v>5</v>
      </c>
      <c r="CU702" s="91"/>
      <c r="CV702" s="77">
        <f>(IF(X702="","",IF(RIGHT(X702,2)="10",RIGHT(X702,2),RIGHT(X702,1))+0))</f>
        <v>2</v>
      </c>
      <c r="CW702" s="77" t="str">
        <f>(IF(Y702="","",IF(RIGHT(Y702,2)="10",RIGHT(Y702,2),RIGHT(Y702,1))+0))</f>
        <v/>
      </c>
      <c r="CX702" s="77">
        <f>(IF(Z702="","",IF(RIGHT(Z702,2)="10",RIGHT(Z702,2),RIGHT(Z702,1))+0))</f>
        <v>2</v>
      </c>
      <c r="CY702" s="77">
        <f>(IF(AA702="","",IF(RIGHT(AA702,2)="10",RIGHT(AA702,2),RIGHT(AA702,1))+0))</f>
        <v>0</v>
      </c>
      <c r="CZ702" s="92" t="str">
        <f>(IF(AB702="","",IF(RIGHT(AB702,2)="10",RIGHT(AB702,2),RIGHT(AB702,1))+0))</f>
        <v/>
      </c>
      <c r="DA702" s="77"/>
      <c r="DB702" s="77"/>
      <c r="DC702" s="77"/>
      <c r="DD702" s="77"/>
      <c r="DE702" s="77"/>
      <c r="DF702" s="77"/>
      <c r="DG702" s="77"/>
      <c r="DH702" s="77"/>
      <c r="DJ702" s="90" t="str">
        <f t="shared" si="1176"/>
        <v>H</v>
      </c>
      <c r="DK702" s="77" t="str">
        <f t="shared" si="1176"/>
        <v>A</v>
      </c>
      <c r="DL702" s="77" t="str">
        <f t="shared" si="1176"/>
        <v>H</v>
      </c>
      <c r="DM702" s="77" t="str">
        <f t="shared" si="1176"/>
        <v/>
      </c>
      <c r="DN702" s="77" t="str">
        <f t="shared" si="1176"/>
        <v>H</v>
      </c>
      <c r="DO702" s="77" t="str">
        <f t="shared" si="1176"/>
        <v>D</v>
      </c>
      <c r="DP702" s="77" t="str">
        <f t="shared" si="1176"/>
        <v>H</v>
      </c>
      <c r="DQ702" s="77" t="str">
        <f t="shared" si="1176"/>
        <v>H</v>
      </c>
      <c r="DR702" s="77" t="str">
        <f t="shared" si="1176"/>
        <v/>
      </c>
      <c r="DS702" s="77" t="str">
        <f t="shared" si="1176"/>
        <v>A</v>
      </c>
      <c r="DT702" s="91"/>
      <c r="DU702" s="77" t="str">
        <f>(IF(X702="","",IF(BW702&gt;CV702,"H",IF(BW702&lt;CV702,"A","D"))))</f>
        <v>H</v>
      </c>
      <c r="DV702" s="77" t="str">
        <f>(IF(Y702="","",IF(BX702&gt;CW702,"H",IF(BX702&lt;CW702,"A","D"))))</f>
        <v/>
      </c>
      <c r="DW702" s="77" t="str">
        <f>(IF(Z702="","",IF(BY702&gt;CX702,"H",IF(BY702&lt;CX702,"A","D"))))</f>
        <v>H</v>
      </c>
      <c r="DX702" s="77" t="str">
        <f>(IF(AA702="","",IF(BZ702&gt;CY702,"H",IF(BZ702&lt;CY702,"A","D"))))</f>
        <v>H</v>
      </c>
      <c r="DY702" s="92" t="str">
        <f>(IF(AB702="","",IF(CA702&gt;CZ702,"H",IF(CA702&lt;CZ702,"A","D"))))</f>
        <v/>
      </c>
      <c r="DZ702" s="56"/>
      <c r="EA702" s="56"/>
      <c r="EB702" s="56"/>
      <c r="EC702" s="56"/>
      <c r="ED702" s="56"/>
      <c r="EE702" s="56"/>
      <c r="EF702" s="56"/>
      <c r="EG702" s="56"/>
      <c r="EI702" s="53" t="str">
        <f t="shared" si="1159"/>
        <v>Marlow</v>
      </c>
      <c r="EJ702" s="79">
        <f t="shared" si="1177"/>
        <v>22</v>
      </c>
      <c r="EK702" s="80">
        <f t="shared" si="1178"/>
        <v>8</v>
      </c>
      <c r="EL702" s="80">
        <f t="shared" si="1179"/>
        <v>1</v>
      </c>
      <c r="EM702" s="80">
        <f t="shared" si="1180"/>
        <v>2</v>
      </c>
      <c r="EN702" s="80">
        <f>COUNTIF(DT$692:DT$707,"A")</f>
        <v>3</v>
      </c>
      <c r="EO702" s="80">
        <f>COUNTIF(DT$692:DT$707,"D")</f>
        <v>1</v>
      </c>
      <c r="EP702" s="80">
        <f>COUNTIF(DT$692:DT$707,"H")</f>
        <v>7</v>
      </c>
      <c r="EQ702" s="79">
        <f t="shared" si="1181"/>
        <v>11</v>
      </c>
      <c r="ER702" s="79">
        <f t="shared" si="1160"/>
        <v>2</v>
      </c>
      <c r="ES702" s="79">
        <f t="shared" si="1160"/>
        <v>9</v>
      </c>
      <c r="ET702" s="81">
        <f>SUM($BL702:$CI702)+SUM(CU$692:CU$707)</f>
        <v>63</v>
      </c>
      <c r="EU702" s="81">
        <f>SUM($CK702:$DH702)+SUM(BV$692:BV$707)</f>
        <v>54</v>
      </c>
      <c r="EV702" s="79">
        <f t="shared" si="1161"/>
        <v>24</v>
      </c>
      <c r="EW702" s="136">
        <f t="shared" si="1162"/>
        <v>1.1666666666666667</v>
      </c>
      <c r="EX702" s="78"/>
      <c r="EY702" s="80">
        <f t="shared" si="1163"/>
        <v>22</v>
      </c>
      <c r="EZ702" s="80">
        <f t="shared" si="1164"/>
        <v>11</v>
      </c>
      <c r="FA702" s="80">
        <f t="shared" si="1165"/>
        <v>2</v>
      </c>
      <c r="FB702" s="80">
        <f t="shared" si="1166"/>
        <v>9</v>
      </c>
      <c r="FC702" s="80">
        <f t="shared" si="1167"/>
        <v>63</v>
      </c>
      <c r="FD702" s="80">
        <f t="shared" si="1168"/>
        <v>54</v>
      </c>
      <c r="FE702" s="80">
        <f t="shared" si="1169"/>
        <v>24</v>
      </c>
      <c r="FF702" s="80">
        <f t="shared" si="1170"/>
        <v>1.1666666666666667</v>
      </c>
      <c r="FH702" s="54">
        <f t="shared" si="1182"/>
        <v>0</v>
      </c>
      <c r="FI702" s="54">
        <f t="shared" si="1183"/>
        <v>0</v>
      </c>
      <c r="FJ702" s="54">
        <f t="shared" si="1171"/>
        <v>0</v>
      </c>
      <c r="FK702" s="54">
        <f t="shared" si="1171"/>
        <v>0</v>
      </c>
      <c r="FL702" s="54">
        <f t="shared" si="1171"/>
        <v>0</v>
      </c>
      <c r="FM702" s="54">
        <f t="shared" si="1171"/>
        <v>0</v>
      </c>
      <c r="FN702" s="54">
        <f t="shared" si="1171"/>
        <v>0</v>
      </c>
      <c r="FO702" s="54">
        <f t="shared" si="1171"/>
        <v>0</v>
      </c>
      <c r="FQ702" s="54" t="str">
        <f t="shared" si="1096"/>
        <v/>
      </c>
      <c r="FR702" s="54" t="str">
        <f t="shared" si="1117"/>
        <v/>
      </c>
      <c r="FS702" s="54" t="str">
        <f t="shared" si="1172"/>
        <v/>
      </c>
      <c r="FT702" s="54" t="str">
        <f t="shared" si="1173"/>
        <v/>
      </c>
      <c r="FU702" s="54" t="str">
        <f t="shared" si="1173"/>
        <v/>
      </c>
      <c r="FV702" s="54" t="str">
        <f t="shared" si="1152"/>
        <v/>
      </c>
      <c r="FW702" s="54" t="str">
        <f t="shared" si="1152"/>
        <v/>
      </c>
      <c r="FX702" s="54" t="str">
        <f t="shared" si="1152"/>
        <v/>
      </c>
      <c r="FY702" s="54" t="s">
        <v>1504</v>
      </c>
      <c r="FZ702" s="60"/>
      <c r="GA702" s="59"/>
      <c r="GB702" s="60"/>
      <c r="GC702" s="58"/>
      <c r="GE702" s="61"/>
      <c r="GF702" s="58"/>
      <c r="GG702" s="61"/>
      <c r="GH702" s="61"/>
      <c r="GJ702" s="53" t="s">
        <v>1505</v>
      </c>
      <c r="GK702" s="407" t="s">
        <v>1597</v>
      </c>
      <c r="GL702" s="407" t="s">
        <v>486</v>
      </c>
      <c r="GM702" s="407" t="s">
        <v>1099</v>
      </c>
      <c r="GN702" s="407" t="s">
        <v>486</v>
      </c>
      <c r="GO702" s="407" t="s">
        <v>1598</v>
      </c>
      <c r="GP702" s="407" t="s">
        <v>486</v>
      </c>
      <c r="GQ702" s="407" t="s">
        <v>486</v>
      </c>
      <c r="GR702" s="407" t="s">
        <v>486</v>
      </c>
      <c r="GS702" s="407" t="s">
        <v>1599</v>
      </c>
    </row>
    <row r="703" spans="1:201" s="54" customFormat="1" ht="12" x14ac:dyDescent="0.25">
      <c r="A703" s="54">
        <v>12</v>
      </c>
      <c r="B703" s="54" t="s">
        <v>1490</v>
      </c>
      <c r="C703" s="56">
        <v>22</v>
      </c>
      <c r="D703" s="56">
        <v>6</v>
      </c>
      <c r="E703" s="56">
        <v>6</v>
      </c>
      <c r="F703" s="56">
        <v>10</v>
      </c>
      <c r="G703" s="282">
        <v>32</v>
      </c>
      <c r="H703" s="56">
        <v>49</v>
      </c>
      <c r="I703" s="57">
        <v>18</v>
      </c>
      <c r="J703" s="69">
        <f t="shared" si="1155"/>
        <v>0.65306122448979587</v>
      </c>
      <c r="K703" s="438">
        <v>8</v>
      </c>
      <c r="L703" s="82" t="s">
        <v>1046</v>
      </c>
      <c r="M703" s="253" t="s">
        <v>200</v>
      </c>
      <c r="N703" s="441"/>
      <c r="O703" s="441"/>
      <c r="P703" s="59" t="s">
        <v>304</v>
      </c>
      <c r="Q703" s="141" t="s">
        <v>124</v>
      </c>
      <c r="R703" s="84" t="s">
        <v>77</v>
      </c>
      <c r="S703" s="441"/>
      <c r="T703" s="59" t="s">
        <v>62</v>
      </c>
      <c r="U703" s="59" t="s">
        <v>103</v>
      </c>
      <c r="V703" s="59" t="s">
        <v>176</v>
      </c>
      <c r="W703" s="59" t="s">
        <v>77</v>
      </c>
      <c r="X703" s="83"/>
      <c r="Y703" s="148" t="s">
        <v>99</v>
      </c>
      <c r="Z703" s="59" t="s">
        <v>103</v>
      </c>
      <c r="AA703" s="441"/>
      <c r="AB703" s="152" t="s">
        <v>101</v>
      </c>
      <c r="AL703" s="82" t="s">
        <v>1046</v>
      </c>
      <c r="AM703" s="253" t="s">
        <v>170</v>
      </c>
      <c r="AN703" s="441"/>
      <c r="AO703" s="441"/>
      <c r="AP703" s="59" t="s">
        <v>166</v>
      </c>
      <c r="AQ703" s="59" t="s">
        <v>154</v>
      </c>
      <c r="AR703" s="84" t="s">
        <v>160</v>
      </c>
      <c r="AS703" s="441"/>
      <c r="AT703" s="59" t="s">
        <v>167</v>
      </c>
      <c r="AU703" s="59" t="s">
        <v>221</v>
      </c>
      <c r="AV703" s="59" t="s">
        <v>159</v>
      </c>
      <c r="AW703" s="59" t="s">
        <v>1160</v>
      </c>
      <c r="AX703" s="83"/>
      <c r="AY703" s="59" t="s">
        <v>583</v>
      </c>
      <c r="AZ703" s="59" t="s">
        <v>155</v>
      </c>
      <c r="BA703" s="441"/>
      <c r="BB703" s="85" t="s">
        <v>198</v>
      </c>
      <c r="BD703" s="54" t="s">
        <v>1513</v>
      </c>
      <c r="BE703" s="54" t="s">
        <v>1533</v>
      </c>
      <c r="BF703" s="54" t="s">
        <v>1590</v>
      </c>
      <c r="BG703" s="54" t="s">
        <v>1124</v>
      </c>
      <c r="BL703" s="90">
        <f t="shared" si="1174"/>
        <v>2</v>
      </c>
      <c r="BM703" s="77" t="str">
        <f t="shared" si="1174"/>
        <v/>
      </c>
      <c r="BN703" s="77" t="str">
        <f t="shared" si="1174"/>
        <v/>
      </c>
      <c r="BO703" s="77">
        <f t="shared" si="1174"/>
        <v>4</v>
      </c>
      <c r="BP703" s="77">
        <f t="shared" si="1174"/>
        <v>0</v>
      </c>
      <c r="BQ703" s="77">
        <f t="shared" si="1174"/>
        <v>2</v>
      </c>
      <c r="BR703" s="77" t="str">
        <f t="shared" si="1174"/>
        <v/>
      </c>
      <c r="BS703" s="77">
        <f t="shared" si="1174"/>
        <v>1</v>
      </c>
      <c r="BT703" s="77">
        <f t="shared" si="1174"/>
        <v>1</v>
      </c>
      <c r="BU703" s="77">
        <f t="shared" si="1174"/>
        <v>2</v>
      </c>
      <c r="BV703" s="77">
        <f>(IF(W703="","",(IF(MID(W703,2,1)="-",LEFT(W703,1),LEFT(W703,2)))+0))</f>
        <v>2</v>
      </c>
      <c r="BW703" s="91"/>
      <c r="BX703" s="77">
        <f>(IF(Y703="","",(IF(MID(Y703,2,1)="-",LEFT(Y703,1),LEFT(Y703,2)))+0))</f>
        <v>1</v>
      </c>
      <c r="BY703" s="77">
        <f>(IF(Z703="","",(IF(MID(Z703,2,1)="-",LEFT(Z703,1),LEFT(Z703,2)))+0))</f>
        <v>1</v>
      </c>
      <c r="BZ703" s="77" t="str">
        <f>(IF(AA703="","",(IF(MID(AA703,2,1)="-",LEFT(AA703,1),LEFT(AA703,2)))+0))</f>
        <v/>
      </c>
      <c r="CA703" s="92">
        <f>(IF(AB703="","",(IF(MID(AB703,2,1)="-",LEFT(AB703,1),LEFT(AB703,2)))+0))</f>
        <v>3</v>
      </c>
      <c r="CB703" s="77"/>
      <c r="CC703" s="77"/>
      <c r="CD703" s="77"/>
      <c r="CE703" s="77"/>
      <c r="CF703" s="77"/>
      <c r="CG703" s="77"/>
      <c r="CH703" s="77"/>
      <c r="CI703" s="77"/>
      <c r="CJ703" s="78"/>
      <c r="CK703" s="90">
        <f t="shared" si="1175"/>
        <v>2</v>
      </c>
      <c r="CL703" s="77" t="str">
        <f t="shared" si="1175"/>
        <v/>
      </c>
      <c r="CM703" s="77" t="str">
        <f t="shared" si="1175"/>
        <v/>
      </c>
      <c r="CN703" s="77">
        <f t="shared" si="1175"/>
        <v>2</v>
      </c>
      <c r="CO703" s="77">
        <f t="shared" si="1175"/>
        <v>0</v>
      </c>
      <c r="CP703" s="77">
        <f t="shared" si="1175"/>
        <v>1</v>
      </c>
      <c r="CQ703" s="77" t="str">
        <f t="shared" si="1175"/>
        <v/>
      </c>
      <c r="CR703" s="77">
        <f t="shared" si="1175"/>
        <v>1</v>
      </c>
      <c r="CS703" s="77">
        <f t="shared" si="1175"/>
        <v>3</v>
      </c>
      <c r="CT703" s="77">
        <f t="shared" si="1175"/>
        <v>3</v>
      </c>
      <c r="CU703" s="77">
        <f>(IF(W703="","",IF(RIGHT(W703,2)="10",RIGHT(W703,2),RIGHT(W703,1))+0))</f>
        <v>1</v>
      </c>
      <c r="CV703" s="91"/>
      <c r="CW703" s="77">
        <f>(IF(Y703="","",IF(RIGHT(Y703,2)="10",RIGHT(Y703,2),RIGHT(Y703,1))+0))</f>
        <v>0</v>
      </c>
      <c r="CX703" s="77">
        <f>(IF(Z703="","",IF(RIGHT(Z703,2)="10",RIGHT(Z703,2),RIGHT(Z703,1))+0))</f>
        <v>3</v>
      </c>
      <c r="CY703" s="77" t="str">
        <f>(IF(AA703="","",IF(RIGHT(AA703,2)="10",RIGHT(AA703,2),RIGHT(AA703,1))+0))</f>
        <v/>
      </c>
      <c r="CZ703" s="92">
        <f>(IF(AB703="","",IF(RIGHT(AB703,2)="10",RIGHT(AB703,2),RIGHT(AB703,1))+0))</f>
        <v>2</v>
      </c>
      <c r="DA703" s="77"/>
      <c r="DB703" s="77"/>
      <c r="DC703" s="77"/>
      <c r="DD703" s="77"/>
      <c r="DE703" s="77"/>
      <c r="DF703" s="77"/>
      <c r="DG703" s="77"/>
      <c r="DH703" s="77"/>
      <c r="DJ703" s="90" t="str">
        <f t="shared" si="1176"/>
        <v>D</v>
      </c>
      <c r="DK703" s="77" t="str">
        <f t="shared" si="1176"/>
        <v/>
      </c>
      <c r="DL703" s="77" t="str">
        <f t="shared" si="1176"/>
        <v/>
      </c>
      <c r="DM703" s="77" t="str">
        <f t="shared" si="1176"/>
        <v>H</v>
      </c>
      <c r="DN703" s="77" t="str">
        <f t="shared" si="1176"/>
        <v>D</v>
      </c>
      <c r="DO703" s="77" t="str">
        <f t="shared" si="1176"/>
        <v>H</v>
      </c>
      <c r="DP703" s="77" t="str">
        <f t="shared" si="1176"/>
        <v/>
      </c>
      <c r="DQ703" s="77" t="str">
        <f t="shared" si="1176"/>
        <v>D</v>
      </c>
      <c r="DR703" s="77" t="str">
        <f t="shared" si="1176"/>
        <v>A</v>
      </c>
      <c r="DS703" s="77" t="str">
        <f t="shared" si="1176"/>
        <v>A</v>
      </c>
      <c r="DT703" s="77" t="str">
        <f>(IF(W703="","",IF(BV703&gt;CU703,"H",IF(BV703&lt;CU703,"A","D"))))</f>
        <v>H</v>
      </c>
      <c r="DU703" s="91"/>
      <c r="DV703" s="77" t="str">
        <f>(IF(Y703="","",IF(BX703&gt;CW703,"H",IF(BX703&lt;CW703,"A","D"))))</f>
        <v>H</v>
      </c>
      <c r="DW703" s="77" t="str">
        <f>(IF(Z703="","",IF(BY703&gt;CX703,"H",IF(BY703&lt;CX703,"A","D"))))</f>
        <v>A</v>
      </c>
      <c r="DX703" s="77" t="str">
        <f>(IF(AA703="","",IF(BZ703&gt;CY703,"H",IF(BZ703&lt;CY703,"A","D"))))</f>
        <v/>
      </c>
      <c r="DY703" s="92" t="str">
        <f>(IF(AB703="","",IF(CA703&gt;CZ703,"H",IF(CA703&lt;CZ703,"A","D"))))</f>
        <v>H</v>
      </c>
      <c r="DZ703" s="56"/>
      <c r="EA703" s="56"/>
      <c r="EB703" s="56"/>
      <c r="EC703" s="56"/>
      <c r="ED703" s="56"/>
      <c r="EE703" s="56"/>
      <c r="EF703" s="56"/>
      <c r="EG703" s="56"/>
      <c r="EI703" s="53" t="str">
        <f t="shared" si="1159"/>
        <v>Rainham Town</v>
      </c>
      <c r="EJ703" s="79">
        <f t="shared" si="1177"/>
        <v>22</v>
      </c>
      <c r="EK703" s="80">
        <f t="shared" si="1178"/>
        <v>5</v>
      </c>
      <c r="EL703" s="80">
        <f t="shared" si="1179"/>
        <v>3</v>
      </c>
      <c r="EM703" s="80">
        <f t="shared" si="1180"/>
        <v>3</v>
      </c>
      <c r="EN703" s="80">
        <f>COUNTIF(DU$692:DU$707,"A")</f>
        <v>1</v>
      </c>
      <c r="EO703" s="80">
        <f>COUNTIF(DU$692:DU$707,"D")</f>
        <v>1</v>
      </c>
      <c r="EP703" s="80">
        <f>COUNTIF(DU$692:DU$707,"H")</f>
        <v>9</v>
      </c>
      <c r="EQ703" s="79">
        <f t="shared" si="1181"/>
        <v>6</v>
      </c>
      <c r="ER703" s="79">
        <f t="shared" si="1160"/>
        <v>4</v>
      </c>
      <c r="ES703" s="79">
        <f t="shared" si="1160"/>
        <v>12</v>
      </c>
      <c r="ET703" s="81">
        <f>SUM($BL703:$CI703)+SUM(CV$692:CV$707)</f>
        <v>32</v>
      </c>
      <c r="EU703" s="81">
        <f>SUM($CK703:$DH703)+SUM(BW$692:BW$707)</f>
        <v>58</v>
      </c>
      <c r="EV703" s="79">
        <f t="shared" si="1161"/>
        <v>16</v>
      </c>
      <c r="EW703" s="136">
        <f t="shared" si="1162"/>
        <v>0.55172413793103448</v>
      </c>
      <c r="EX703" s="78"/>
      <c r="EY703" s="80">
        <f t="shared" si="1163"/>
        <v>22</v>
      </c>
      <c r="EZ703" s="80">
        <f t="shared" si="1164"/>
        <v>6</v>
      </c>
      <c r="FA703" s="80">
        <f t="shared" si="1165"/>
        <v>4</v>
      </c>
      <c r="FB703" s="80">
        <f t="shared" si="1166"/>
        <v>12</v>
      </c>
      <c r="FC703" s="80">
        <f t="shared" si="1167"/>
        <v>32</v>
      </c>
      <c r="FD703" s="80">
        <f t="shared" si="1168"/>
        <v>58</v>
      </c>
      <c r="FE703" s="80">
        <f t="shared" si="1169"/>
        <v>16</v>
      </c>
      <c r="FF703" s="80">
        <f t="shared" si="1170"/>
        <v>0.55172413793103448</v>
      </c>
      <c r="FH703" s="54">
        <f t="shared" si="1182"/>
        <v>0</v>
      </c>
      <c r="FI703" s="54">
        <f t="shared" si="1183"/>
        <v>0</v>
      </c>
      <c r="FJ703" s="54">
        <f t="shared" si="1171"/>
        <v>0</v>
      </c>
      <c r="FK703" s="54">
        <f t="shared" si="1171"/>
        <v>0</v>
      </c>
      <c r="FL703" s="54">
        <f t="shared" si="1171"/>
        <v>0</v>
      </c>
      <c r="FM703" s="54">
        <f t="shared" si="1171"/>
        <v>0</v>
      </c>
      <c r="FN703" s="54">
        <f t="shared" si="1171"/>
        <v>0</v>
      </c>
      <c r="FO703" s="54">
        <f t="shared" si="1171"/>
        <v>0</v>
      </c>
      <c r="FQ703" s="54" t="str">
        <f t="shared" si="1096"/>
        <v/>
      </c>
      <c r="FR703" s="54" t="str">
        <f t="shared" si="1117"/>
        <v/>
      </c>
      <c r="FS703" s="54" t="str">
        <f t="shared" si="1172"/>
        <v/>
      </c>
      <c r="FT703" s="54" t="str">
        <f t="shared" si="1173"/>
        <v/>
      </c>
      <c r="FU703" s="54" t="str">
        <f t="shared" si="1173"/>
        <v/>
      </c>
      <c r="FV703" s="54" t="str">
        <f t="shared" si="1152"/>
        <v/>
      </c>
      <c r="FW703" s="54" t="str">
        <f t="shared" si="1152"/>
        <v/>
      </c>
      <c r="FX703" s="54" t="str">
        <f t="shared" si="1152"/>
        <v/>
      </c>
      <c r="FZ703" s="60"/>
      <c r="GA703" s="59"/>
      <c r="GB703" s="60"/>
      <c r="GC703" s="58"/>
      <c r="GE703" s="61"/>
      <c r="GF703" s="58"/>
      <c r="GG703" s="61"/>
      <c r="GH703" s="61"/>
      <c r="GJ703" s="53" t="s">
        <v>1503</v>
      </c>
      <c r="GK703" s="407" t="s">
        <v>1600</v>
      </c>
      <c r="GL703" s="407" t="s">
        <v>486</v>
      </c>
      <c r="GM703" s="407" t="s">
        <v>486</v>
      </c>
      <c r="GN703" s="407" t="s">
        <v>486</v>
      </c>
      <c r="GO703" s="407" t="s">
        <v>1546</v>
      </c>
      <c r="GP703" s="407" t="s">
        <v>486</v>
      </c>
      <c r="GQ703" s="407" t="s">
        <v>1584</v>
      </c>
      <c r="GR703" s="407" t="s">
        <v>486</v>
      </c>
      <c r="GS703" s="407" t="s">
        <v>1601</v>
      </c>
    </row>
    <row r="704" spans="1:201" s="54" customFormat="1" ht="12" x14ac:dyDescent="0.25">
      <c r="A704" s="54">
        <v>13</v>
      </c>
      <c r="B704" s="54" t="s">
        <v>1130</v>
      </c>
      <c r="C704" s="56">
        <v>22</v>
      </c>
      <c r="D704" s="56">
        <v>5</v>
      </c>
      <c r="E704" s="56">
        <v>6</v>
      </c>
      <c r="F704" s="56">
        <v>11</v>
      </c>
      <c r="G704" s="56">
        <v>32</v>
      </c>
      <c r="H704" s="56">
        <v>54</v>
      </c>
      <c r="I704" s="57">
        <v>16</v>
      </c>
      <c r="J704" s="69">
        <f t="shared" si="1155"/>
        <v>0.59259259259259256</v>
      </c>
      <c r="K704" s="438">
        <v>8</v>
      </c>
      <c r="L704" s="82" t="s">
        <v>1501</v>
      </c>
      <c r="M704" s="253" t="s">
        <v>304</v>
      </c>
      <c r="N704" s="59" t="s">
        <v>177</v>
      </c>
      <c r="O704" s="59" t="s">
        <v>89</v>
      </c>
      <c r="P704" s="441"/>
      <c r="Q704" s="59" t="s">
        <v>200</v>
      </c>
      <c r="R704" s="442"/>
      <c r="S704" s="59" t="s">
        <v>59</v>
      </c>
      <c r="T704" s="59" t="s">
        <v>58</v>
      </c>
      <c r="U704" s="59" t="s">
        <v>149</v>
      </c>
      <c r="V704" s="441"/>
      <c r="W704" s="441"/>
      <c r="X704" s="59" t="s">
        <v>77</v>
      </c>
      <c r="Y704" s="83"/>
      <c r="Z704" s="59" t="s">
        <v>101</v>
      </c>
      <c r="AA704" s="59" t="s">
        <v>150</v>
      </c>
      <c r="AB704" s="85" t="s">
        <v>268</v>
      </c>
      <c r="AL704" s="82" t="s">
        <v>1501</v>
      </c>
      <c r="AM704" s="253" t="s">
        <v>168</v>
      </c>
      <c r="AN704" s="59" t="s">
        <v>192</v>
      </c>
      <c r="AO704" s="59" t="s">
        <v>156</v>
      </c>
      <c r="AP704" s="441"/>
      <c r="AQ704" s="59" t="s">
        <v>1160</v>
      </c>
      <c r="AR704" s="442"/>
      <c r="AS704" s="59" t="s">
        <v>208</v>
      </c>
      <c r="AT704" s="59" t="s">
        <v>180</v>
      </c>
      <c r="AU704" s="59" t="s">
        <v>158</v>
      </c>
      <c r="AV704" s="441"/>
      <c r="AW704" s="441"/>
      <c r="AX704" s="59" t="s">
        <v>780</v>
      </c>
      <c r="AY704" s="83"/>
      <c r="AZ704" s="59" t="s">
        <v>167</v>
      </c>
      <c r="BA704" s="59" t="s">
        <v>197</v>
      </c>
      <c r="BB704" s="85" t="s">
        <v>157</v>
      </c>
      <c r="BD704" s="54" t="s">
        <v>1517</v>
      </c>
      <c r="BE704" s="54" t="s">
        <v>1349</v>
      </c>
      <c r="BF704" s="54" t="s">
        <v>1527</v>
      </c>
      <c r="BG704" s="54" t="s">
        <v>1602</v>
      </c>
      <c r="BL704" s="90">
        <f t="shared" si="1174"/>
        <v>4</v>
      </c>
      <c r="BM704" s="77">
        <f t="shared" si="1174"/>
        <v>2</v>
      </c>
      <c r="BN704" s="77">
        <f t="shared" si="1174"/>
        <v>3</v>
      </c>
      <c r="BO704" s="77" t="str">
        <f t="shared" si="1174"/>
        <v/>
      </c>
      <c r="BP704" s="77">
        <f t="shared" si="1174"/>
        <v>2</v>
      </c>
      <c r="BQ704" s="77" t="str">
        <f t="shared" si="1174"/>
        <v/>
      </c>
      <c r="BR704" s="77">
        <f t="shared" si="1174"/>
        <v>4</v>
      </c>
      <c r="BS704" s="77">
        <f t="shared" si="1174"/>
        <v>5</v>
      </c>
      <c r="BT704" s="77">
        <f t="shared" si="1174"/>
        <v>1</v>
      </c>
      <c r="BU704" s="77" t="str">
        <f t="shared" si="1174"/>
        <v/>
      </c>
      <c r="BV704" s="77" t="str">
        <f>(IF(W704="","",(IF(MID(W704,2,1)="-",LEFT(W704,1),LEFT(W704,2)))+0))</f>
        <v/>
      </c>
      <c r="BW704" s="77">
        <f>(IF(X704="","",(IF(MID(X704,2,1)="-",LEFT(X704,1),LEFT(X704,2)))+0))</f>
        <v>2</v>
      </c>
      <c r="BX704" s="91"/>
      <c r="BY704" s="77">
        <f>(IF(Z704="","",(IF(MID(Z704,2,1)="-",LEFT(Z704,1),LEFT(Z704,2)))+0))</f>
        <v>3</v>
      </c>
      <c r="BZ704" s="77">
        <f>(IF(AA704="","",(IF(MID(AA704,2,1)="-",LEFT(AA704,1),LEFT(AA704,2)))+0))</f>
        <v>3</v>
      </c>
      <c r="CA704" s="92">
        <f>(IF(AB704="","",(IF(MID(AB704,2,1)="-",LEFT(AB704,1),LEFT(AB704,2)))+0))</f>
        <v>7</v>
      </c>
      <c r="CB704" s="77"/>
      <c r="CC704" s="77"/>
      <c r="CD704" s="77"/>
      <c r="CE704" s="77"/>
      <c r="CF704" s="77"/>
      <c r="CG704" s="77"/>
      <c r="CH704" s="77"/>
      <c r="CI704" s="77"/>
      <c r="CJ704" s="78"/>
      <c r="CK704" s="90">
        <f t="shared" si="1175"/>
        <v>2</v>
      </c>
      <c r="CL704" s="77">
        <f t="shared" si="1175"/>
        <v>0</v>
      </c>
      <c r="CM704" s="77">
        <f t="shared" si="1175"/>
        <v>0</v>
      </c>
      <c r="CN704" s="77" t="str">
        <f t="shared" si="1175"/>
        <v/>
      </c>
      <c r="CO704" s="77">
        <f t="shared" si="1175"/>
        <v>2</v>
      </c>
      <c r="CP704" s="77" t="str">
        <f t="shared" si="1175"/>
        <v/>
      </c>
      <c r="CQ704" s="77">
        <f t="shared" si="1175"/>
        <v>0</v>
      </c>
      <c r="CR704" s="77">
        <f t="shared" si="1175"/>
        <v>1</v>
      </c>
      <c r="CS704" s="77">
        <f t="shared" si="1175"/>
        <v>5</v>
      </c>
      <c r="CT704" s="77" t="str">
        <f t="shared" si="1175"/>
        <v/>
      </c>
      <c r="CU704" s="77" t="str">
        <f>(IF(W704="","",IF(RIGHT(W704,2)="10",RIGHT(W704,2),RIGHT(W704,1))+0))</f>
        <v/>
      </c>
      <c r="CV704" s="77">
        <f>(IF(X704="","",IF(RIGHT(X704,2)="10",RIGHT(X704,2),RIGHT(X704,1))+0))</f>
        <v>1</v>
      </c>
      <c r="CW704" s="91"/>
      <c r="CX704" s="77">
        <f>(IF(Z704="","",IF(RIGHT(Z704,2)="10",RIGHT(Z704,2),RIGHT(Z704,1))+0))</f>
        <v>2</v>
      </c>
      <c r="CY704" s="77">
        <f>(IF(AA704="","",IF(RIGHT(AA704,2)="10",RIGHT(AA704,2),RIGHT(AA704,1))+0))</f>
        <v>1</v>
      </c>
      <c r="CZ704" s="92">
        <f>(IF(AB704="","",IF(RIGHT(AB704,2)="10",RIGHT(AB704,2),RIGHT(AB704,1))+0))</f>
        <v>2</v>
      </c>
      <c r="DA704" s="77"/>
      <c r="DB704" s="77"/>
      <c r="DC704" s="77"/>
      <c r="DD704" s="77"/>
      <c r="DE704" s="77"/>
      <c r="DF704" s="77"/>
      <c r="DG704" s="77"/>
      <c r="DH704" s="77"/>
      <c r="DJ704" s="90" t="str">
        <f t="shared" si="1176"/>
        <v>H</v>
      </c>
      <c r="DK704" s="77" t="str">
        <f t="shared" si="1176"/>
        <v>H</v>
      </c>
      <c r="DL704" s="77" t="str">
        <f t="shared" si="1176"/>
        <v>H</v>
      </c>
      <c r="DM704" s="77" t="str">
        <f t="shared" si="1176"/>
        <v/>
      </c>
      <c r="DN704" s="77" t="str">
        <f t="shared" si="1176"/>
        <v>D</v>
      </c>
      <c r="DO704" s="77" t="str">
        <f t="shared" si="1176"/>
        <v/>
      </c>
      <c r="DP704" s="77" t="str">
        <f t="shared" si="1176"/>
        <v>H</v>
      </c>
      <c r="DQ704" s="77" t="str">
        <f t="shared" si="1176"/>
        <v>H</v>
      </c>
      <c r="DR704" s="77" t="str">
        <f t="shared" si="1176"/>
        <v>A</v>
      </c>
      <c r="DS704" s="77" t="str">
        <f t="shared" si="1176"/>
        <v/>
      </c>
      <c r="DT704" s="77" t="str">
        <f>(IF(W704="","",IF(BV704&gt;CU704,"H",IF(BV704&lt;CU704,"A","D"))))</f>
        <v/>
      </c>
      <c r="DU704" s="77" t="str">
        <f>(IF(X704="","",IF(BW704&gt;CV704,"H",IF(BW704&lt;CV704,"A","D"))))</f>
        <v>H</v>
      </c>
      <c r="DV704" s="91"/>
      <c r="DW704" s="77" t="str">
        <f>(IF(Z704="","",IF(BY704&gt;CX704,"H",IF(BY704&lt;CX704,"A","D"))))</f>
        <v>H</v>
      </c>
      <c r="DX704" s="77" t="str">
        <f>(IF(AA704="","",IF(BZ704&gt;CY704,"H",IF(BZ704&lt;CY704,"A","D"))))</f>
        <v>H</v>
      </c>
      <c r="DY704" s="92" t="str">
        <f>(IF(AB704="","",IF(CA704&gt;CZ704,"H",IF(CA704&lt;CZ704,"A","D"))))</f>
        <v>H</v>
      </c>
      <c r="DZ704" s="56"/>
      <c r="EA704" s="56"/>
      <c r="EB704" s="56"/>
      <c r="EC704" s="56"/>
      <c r="ED704" s="56"/>
      <c r="EE704" s="56"/>
      <c r="EF704" s="56"/>
      <c r="EG704" s="56"/>
      <c r="EI704" s="53" t="str">
        <f t="shared" si="1159"/>
        <v>Ruislip Manor</v>
      </c>
      <c r="EJ704" s="79">
        <f t="shared" si="1177"/>
        <v>22</v>
      </c>
      <c r="EK704" s="80">
        <f t="shared" si="1178"/>
        <v>9</v>
      </c>
      <c r="EL704" s="80">
        <f t="shared" si="1179"/>
        <v>1</v>
      </c>
      <c r="EM704" s="80">
        <f t="shared" si="1180"/>
        <v>1</v>
      </c>
      <c r="EN704" s="80">
        <f>COUNTIF(DV$692:DV$707,"A")</f>
        <v>1</v>
      </c>
      <c r="EO704" s="80">
        <f>COUNTIF(DV$692:DV$707,"D")</f>
        <v>3</v>
      </c>
      <c r="EP704" s="80">
        <f>COUNTIF(DV$692:DV$707,"H")</f>
        <v>7</v>
      </c>
      <c r="EQ704" s="79">
        <f t="shared" si="1181"/>
        <v>10</v>
      </c>
      <c r="ER704" s="79">
        <f t="shared" si="1160"/>
        <v>4</v>
      </c>
      <c r="ES704" s="79">
        <f t="shared" si="1160"/>
        <v>8</v>
      </c>
      <c r="ET704" s="81">
        <f>SUM($BL704:$CI704)+SUM(CW$692:CW$707)</f>
        <v>50</v>
      </c>
      <c r="EU704" s="81">
        <f>SUM($CK704:$DH704)+SUM(BX$692:BX$707)</f>
        <v>38</v>
      </c>
      <c r="EV704" s="79">
        <f t="shared" si="1161"/>
        <v>24</v>
      </c>
      <c r="EW704" s="136">
        <f t="shared" si="1162"/>
        <v>1.3157894736842106</v>
      </c>
      <c r="EX704" s="78"/>
      <c r="EY704" s="80">
        <f t="shared" si="1163"/>
        <v>22</v>
      </c>
      <c r="EZ704" s="80">
        <f t="shared" si="1164"/>
        <v>10</v>
      </c>
      <c r="FA704" s="80">
        <f t="shared" si="1165"/>
        <v>4</v>
      </c>
      <c r="FB704" s="80">
        <f t="shared" si="1166"/>
        <v>8</v>
      </c>
      <c r="FC704" s="80">
        <f t="shared" si="1167"/>
        <v>50</v>
      </c>
      <c r="FD704" s="80">
        <f t="shared" si="1168"/>
        <v>38</v>
      </c>
      <c r="FE704" s="80">
        <f t="shared" si="1169"/>
        <v>24</v>
      </c>
      <c r="FF704" s="80">
        <f t="shared" si="1170"/>
        <v>1.3157894736842106</v>
      </c>
      <c r="FH704" s="54">
        <f t="shared" si="1182"/>
        <v>0</v>
      </c>
      <c r="FI704" s="54">
        <f t="shared" si="1183"/>
        <v>0</v>
      </c>
      <c r="FJ704" s="54">
        <f t="shared" si="1171"/>
        <v>0</v>
      </c>
      <c r="FK704" s="54">
        <f t="shared" si="1171"/>
        <v>0</v>
      </c>
      <c r="FL704" s="54">
        <f t="shared" si="1171"/>
        <v>0</v>
      </c>
      <c r="FM704" s="54">
        <f t="shared" si="1171"/>
        <v>0</v>
      </c>
      <c r="FN704" s="54">
        <f t="shared" si="1171"/>
        <v>0</v>
      </c>
      <c r="FO704" s="54">
        <f t="shared" si="1171"/>
        <v>0</v>
      </c>
      <c r="FQ704" s="54" t="str">
        <f t="shared" si="1096"/>
        <v/>
      </c>
      <c r="FR704" s="54" t="str">
        <f t="shared" si="1117"/>
        <v/>
      </c>
      <c r="FS704" s="54" t="str">
        <f t="shared" si="1172"/>
        <v/>
      </c>
      <c r="FT704" s="54" t="str">
        <f t="shared" si="1173"/>
        <v/>
      </c>
      <c r="FU704" s="54" t="str">
        <f t="shared" si="1173"/>
        <v/>
      </c>
      <c r="FV704" s="54" t="str">
        <f t="shared" si="1152"/>
        <v/>
      </c>
      <c r="FW704" s="54" t="str">
        <f t="shared" si="1152"/>
        <v/>
      </c>
      <c r="FX704" s="54" t="str">
        <f t="shared" si="1152"/>
        <v/>
      </c>
      <c r="GA704" s="59"/>
      <c r="GB704" s="60"/>
      <c r="GC704" s="58"/>
      <c r="GE704" s="61"/>
      <c r="GF704" s="58"/>
      <c r="GG704" s="61"/>
      <c r="GH704" s="61"/>
      <c r="GJ704" s="53" t="s">
        <v>1046</v>
      </c>
      <c r="GK704" s="407" t="s">
        <v>1603</v>
      </c>
      <c r="GL704" s="407" t="s">
        <v>486</v>
      </c>
      <c r="GM704" s="407" t="s">
        <v>486</v>
      </c>
      <c r="GN704" s="407" t="s">
        <v>486</v>
      </c>
      <c r="GO704" s="407" t="s">
        <v>860</v>
      </c>
      <c r="GP704" s="407" t="s">
        <v>486</v>
      </c>
      <c r="GQ704" s="407" t="s">
        <v>1266</v>
      </c>
      <c r="GR704" s="407" t="s">
        <v>486</v>
      </c>
      <c r="GS704" s="407" t="s">
        <v>1604</v>
      </c>
    </row>
    <row r="705" spans="1:201" s="54" customFormat="1" ht="12" x14ac:dyDescent="0.25">
      <c r="A705" s="54">
        <v>14</v>
      </c>
      <c r="B705" s="54" t="s">
        <v>1046</v>
      </c>
      <c r="C705" s="56">
        <v>22</v>
      </c>
      <c r="D705" s="56">
        <v>6</v>
      </c>
      <c r="E705" s="56">
        <v>4</v>
      </c>
      <c r="F705" s="56">
        <v>12</v>
      </c>
      <c r="G705" s="56">
        <v>32</v>
      </c>
      <c r="H705" s="56">
        <v>58</v>
      </c>
      <c r="I705" s="57">
        <v>16</v>
      </c>
      <c r="J705" s="69">
        <f t="shared" si="1155"/>
        <v>0.55172413793103448</v>
      </c>
      <c r="K705" s="438">
        <v>8</v>
      </c>
      <c r="L705" s="82" t="s">
        <v>1146</v>
      </c>
      <c r="M705" s="440"/>
      <c r="N705" s="59" t="s">
        <v>101</v>
      </c>
      <c r="O705" s="59" t="s">
        <v>148</v>
      </c>
      <c r="P705" s="59" t="s">
        <v>89</v>
      </c>
      <c r="Q705" s="441"/>
      <c r="R705" s="84" t="s">
        <v>74</v>
      </c>
      <c r="S705" s="59" t="s">
        <v>89</v>
      </c>
      <c r="T705" s="441"/>
      <c r="U705" s="441"/>
      <c r="V705" s="252" t="s">
        <v>74</v>
      </c>
      <c r="W705" s="59" t="s">
        <v>176</v>
      </c>
      <c r="X705" s="59" t="s">
        <v>177</v>
      </c>
      <c r="Y705" s="148" t="s">
        <v>177</v>
      </c>
      <c r="Z705" s="83"/>
      <c r="AA705" s="148" t="s">
        <v>177</v>
      </c>
      <c r="AB705" s="85" t="s">
        <v>416</v>
      </c>
      <c r="AL705" s="82" t="s">
        <v>1146</v>
      </c>
      <c r="AM705" s="440"/>
      <c r="AN705" s="59" t="s">
        <v>182</v>
      </c>
      <c r="AO705" s="59" t="s">
        <v>709</v>
      </c>
      <c r="AP705" s="59" t="s">
        <v>1160</v>
      </c>
      <c r="AQ705" s="441"/>
      <c r="AR705" s="84" t="s">
        <v>208</v>
      </c>
      <c r="AS705" s="59" t="s">
        <v>158</v>
      </c>
      <c r="AT705" s="441"/>
      <c r="AU705" s="441"/>
      <c r="AV705" s="154" t="s">
        <v>152</v>
      </c>
      <c r="AW705" s="59" t="s">
        <v>156</v>
      </c>
      <c r="AX705" s="59" t="s">
        <v>212</v>
      </c>
      <c r="AY705" s="59" t="s">
        <v>154</v>
      </c>
      <c r="AZ705" s="83"/>
      <c r="BA705" s="59" t="s">
        <v>585</v>
      </c>
      <c r="BB705" s="85" t="s">
        <v>1422</v>
      </c>
      <c r="BD705" s="54" t="s">
        <v>1516</v>
      </c>
      <c r="BE705" s="54" t="s">
        <v>1531</v>
      </c>
      <c r="BF705" s="54" t="s">
        <v>1518</v>
      </c>
      <c r="BG705" s="54" t="s">
        <v>1526</v>
      </c>
      <c r="BL705" s="90" t="str">
        <f t="shared" si="1174"/>
        <v/>
      </c>
      <c r="BM705" s="77">
        <f t="shared" si="1174"/>
        <v>3</v>
      </c>
      <c r="BN705" s="77">
        <f t="shared" si="1174"/>
        <v>0</v>
      </c>
      <c r="BO705" s="77">
        <f t="shared" si="1174"/>
        <v>3</v>
      </c>
      <c r="BP705" s="77" t="str">
        <f t="shared" si="1174"/>
        <v/>
      </c>
      <c r="BQ705" s="77">
        <f t="shared" si="1174"/>
        <v>1</v>
      </c>
      <c r="BR705" s="77">
        <f t="shared" si="1174"/>
        <v>3</v>
      </c>
      <c r="BS705" s="77" t="str">
        <f t="shared" si="1174"/>
        <v/>
      </c>
      <c r="BT705" s="77" t="str">
        <f t="shared" si="1174"/>
        <v/>
      </c>
      <c r="BU705" s="77">
        <f t="shared" si="1174"/>
        <v>1</v>
      </c>
      <c r="BV705" s="77">
        <f>(IF(W705="","",(IF(MID(W705,2,1)="-",LEFT(W705,1),LEFT(W705,2)))+0))</f>
        <v>2</v>
      </c>
      <c r="BW705" s="77">
        <f>(IF(X705="","",(IF(MID(X705,2,1)="-",LEFT(X705,1),LEFT(X705,2)))+0))</f>
        <v>2</v>
      </c>
      <c r="BX705" s="77">
        <f>(IF(Y705="","",(IF(MID(Y705,2,1)="-",LEFT(Y705,1),LEFT(Y705,2)))+0))</f>
        <v>2</v>
      </c>
      <c r="BY705" s="91"/>
      <c r="BZ705" s="77">
        <f>(IF(AA705="","",(IF(MID(AA705,2,1)="-",LEFT(AA705,1),LEFT(AA705,2)))+0))</f>
        <v>2</v>
      </c>
      <c r="CA705" s="92">
        <f>(IF(AB705="","",(IF(MID(AB705,2,1)="-",LEFT(AB705,1),LEFT(AB705,2)))+0))</f>
        <v>6</v>
      </c>
      <c r="CB705" s="77"/>
      <c r="CC705" s="77"/>
      <c r="CD705" s="77"/>
      <c r="CE705" s="77"/>
      <c r="CF705" s="77"/>
      <c r="CG705" s="77"/>
      <c r="CH705" s="77"/>
      <c r="CI705" s="77"/>
      <c r="CJ705" s="78"/>
      <c r="CK705" s="90" t="str">
        <f t="shared" si="1175"/>
        <v/>
      </c>
      <c r="CL705" s="77">
        <f t="shared" si="1175"/>
        <v>2</v>
      </c>
      <c r="CM705" s="77">
        <f t="shared" si="1175"/>
        <v>1</v>
      </c>
      <c r="CN705" s="77">
        <f t="shared" si="1175"/>
        <v>0</v>
      </c>
      <c r="CO705" s="77" t="str">
        <f t="shared" si="1175"/>
        <v/>
      </c>
      <c r="CP705" s="77">
        <f t="shared" si="1175"/>
        <v>2</v>
      </c>
      <c r="CQ705" s="77">
        <f t="shared" si="1175"/>
        <v>0</v>
      </c>
      <c r="CR705" s="77" t="str">
        <f t="shared" si="1175"/>
        <v/>
      </c>
      <c r="CS705" s="77" t="str">
        <f t="shared" si="1175"/>
        <v/>
      </c>
      <c r="CT705" s="77">
        <f t="shared" si="1175"/>
        <v>2</v>
      </c>
      <c r="CU705" s="77">
        <f>(IF(W705="","",IF(RIGHT(W705,2)="10",RIGHT(W705,2),RIGHT(W705,1))+0))</f>
        <v>3</v>
      </c>
      <c r="CV705" s="77">
        <f>(IF(X705="","",IF(RIGHT(X705,2)="10",RIGHT(X705,2),RIGHT(X705,1))+0))</f>
        <v>0</v>
      </c>
      <c r="CW705" s="77">
        <f>(IF(Y705="","",IF(RIGHT(Y705,2)="10",RIGHT(Y705,2),RIGHT(Y705,1))+0))</f>
        <v>0</v>
      </c>
      <c r="CX705" s="91"/>
      <c r="CY705" s="77">
        <f>(IF(AA705="","",IF(RIGHT(AA705,2)="10",RIGHT(AA705,2),RIGHT(AA705,1))+0))</f>
        <v>0</v>
      </c>
      <c r="CZ705" s="92">
        <f>(IF(AB705="","",IF(RIGHT(AB705,2)="10",RIGHT(AB705,2),RIGHT(AB705,1))+0))</f>
        <v>2</v>
      </c>
      <c r="DA705" s="77"/>
      <c r="DB705" s="77"/>
      <c r="DC705" s="77"/>
      <c r="DD705" s="77"/>
      <c r="DE705" s="77"/>
      <c r="DF705" s="77"/>
      <c r="DG705" s="77"/>
      <c r="DH705" s="77"/>
      <c r="DJ705" s="90" t="str">
        <f t="shared" si="1176"/>
        <v/>
      </c>
      <c r="DK705" s="77" t="str">
        <f t="shared" si="1176"/>
        <v>H</v>
      </c>
      <c r="DL705" s="77" t="str">
        <f t="shared" si="1176"/>
        <v>A</v>
      </c>
      <c r="DM705" s="77" t="str">
        <f t="shared" si="1176"/>
        <v>H</v>
      </c>
      <c r="DN705" s="77" t="str">
        <f t="shared" si="1176"/>
        <v/>
      </c>
      <c r="DO705" s="77" t="str">
        <f t="shared" si="1176"/>
        <v>A</v>
      </c>
      <c r="DP705" s="77" t="str">
        <f t="shared" si="1176"/>
        <v>H</v>
      </c>
      <c r="DQ705" s="77" t="str">
        <f t="shared" si="1176"/>
        <v/>
      </c>
      <c r="DR705" s="77" t="str">
        <f t="shared" si="1176"/>
        <v/>
      </c>
      <c r="DS705" s="77" t="str">
        <f t="shared" si="1176"/>
        <v>A</v>
      </c>
      <c r="DT705" s="77" t="str">
        <f>(IF(W705="","",IF(BV705&gt;CU705,"H",IF(BV705&lt;CU705,"A","D"))))</f>
        <v>A</v>
      </c>
      <c r="DU705" s="77" t="str">
        <f>(IF(X705="","",IF(BW705&gt;CV705,"H",IF(BW705&lt;CV705,"A","D"))))</f>
        <v>H</v>
      </c>
      <c r="DV705" s="77" t="str">
        <f>(IF(Y705="","",IF(BX705&gt;CW705,"H",IF(BX705&lt;CW705,"A","D"))))</f>
        <v>H</v>
      </c>
      <c r="DW705" s="91"/>
      <c r="DX705" s="77" t="str">
        <f>(IF(AA705="","",IF(BZ705&gt;CY705,"H",IF(BZ705&lt;CY705,"A","D"))))</f>
        <v>H</v>
      </c>
      <c r="DY705" s="92" t="str">
        <f>(IF(AB705="","",IF(CA705&gt;CZ705,"H",IF(CA705&lt;CZ705,"A","D"))))</f>
        <v>H</v>
      </c>
      <c r="DZ705" s="56"/>
      <c r="EA705" s="56"/>
      <c r="EB705" s="56"/>
      <c r="EC705" s="56"/>
      <c r="ED705" s="56"/>
      <c r="EE705" s="56"/>
      <c r="EF705" s="56"/>
      <c r="EG705" s="56"/>
      <c r="EI705" s="53" t="str">
        <f t="shared" si="1159"/>
        <v>Uxbridge</v>
      </c>
      <c r="EJ705" s="79">
        <f t="shared" si="1177"/>
        <v>22</v>
      </c>
      <c r="EK705" s="80">
        <f t="shared" si="1178"/>
        <v>7</v>
      </c>
      <c r="EL705" s="80">
        <f t="shared" si="1179"/>
        <v>0</v>
      </c>
      <c r="EM705" s="80">
        <f t="shared" si="1180"/>
        <v>4</v>
      </c>
      <c r="EN705" s="80">
        <f>COUNTIF(DW$692:DW$707,"A")</f>
        <v>2</v>
      </c>
      <c r="EO705" s="80">
        <f>COUNTIF(DW$692:DW$707,"D")</f>
        <v>2</v>
      </c>
      <c r="EP705" s="80">
        <f>COUNTIF(DW$692:DW$707,"H")</f>
        <v>7</v>
      </c>
      <c r="EQ705" s="79">
        <f t="shared" si="1181"/>
        <v>9</v>
      </c>
      <c r="ER705" s="79">
        <f t="shared" si="1160"/>
        <v>2</v>
      </c>
      <c r="ES705" s="79">
        <f t="shared" si="1160"/>
        <v>11</v>
      </c>
      <c r="ET705" s="81">
        <f>SUM($BL705:$CI705)+SUM(CX$692:CX$707)</f>
        <v>45</v>
      </c>
      <c r="EU705" s="81">
        <f>SUM($CK705:$DH705)+SUM(BY$692:BY$707)</f>
        <v>39</v>
      </c>
      <c r="EV705" s="79">
        <f t="shared" si="1161"/>
        <v>20</v>
      </c>
      <c r="EW705" s="136">
        <f t="shared" si="1162"/>
        <v>1.1538461538461537</v>
      </c>
      <c r="EX705" s="78"/>
      <c r="EY705" s="80">
        <f t="shared" si="1163"/>
        <v>22</v>
      </c>
      <c r="EZ705" s="80">
        <f t="shared" si="1164"/>
        <v>9</v>
      </c>
      <c r="FA705" s="80">
        <f t="shared" si="1165"/>
        <v>2</v>
      </c>
      <c r="FB705" s="80">
        <f t="shared" si="1166"/>
        <v>11</v>
      </c>
      <c r="FC705" s="80">
        <f t="shared" si="1167"/>
        <v>45</v>
      </c>
      <c r="FD705" s="80">
        <f t="shared" si="1168"/>
        <v>39</v>
      </c>
      <c r="FE705" s="80">
        <f t="shared" si="1169"/>
        <v>20</v>
      </c>
      <c r="FF705" s="80">
        <f t="shared" si="1170"/>
        <v>1.1538461538461537</v>
      </c>
      <c r="FH705" s="54">
        <f t="shared" si="1182"/>
        <v>0</v>
      </c>
      <c r="FI705" s="54">
        <f t="shared" si="1183"/>
        <v>0</v>
      </c>
      <c r="FJ705" s="54">
        <f t="shared" si="1171"/>
        <v>0</v>
      </c>
      <c r="FK705" s="54">
        <f t="shared" si="1171"/>
        <v>0</v>
      </c>
      <c r="FL705" s="54">
        <f t="shared" si="1171"/>
        <v>0</v>
      </c>
      <c r="FM705" s="54">
        <f t="shared" si="1171"/>
        <v>0</v>
      </c>
      <c r="FN705" s="54">
        <f t="shared" si="1171"/>
        <v>0</v>
      </c>
      <c r="FO705" s="54">
        <f t="shared" si="1171"/>
        <v>0</v>
      </c>
      <c r="FQ705" s="54" t="str">
        <f t="shared" si="1096"/>
        <v/>
      </c>
      <c r="FR705" s="54" t="str">
        <f t="shared" si="1117"/>
        <v/>
      </c>
      <c r="FS705" s="54" t="str">
        <f t="shared" si="1172"/>
        <v/>
      </c>
      <c r="FT705" s="54" t="str">
        <f t="shared" si="1173"/>
        <v/>
      </c>
      <c r="FU705" s="54" t="str">
        <f t="shared" si="1173"/>
        <v/>
      </c>
      <c r="FV705" s="54" t="str">
        <f t="shared" si="1152"/>
        <v/>
      </c>
      <c r="FW705" s="54" t="str">
        <f t="shared" si="1152"/>
        <v/>
      </c>
      <c r="FX705" s="54" t="str">
        <f t="shared" si="1152"/>
        <v/>
      </c>
      <c r="FZ705" s="60"/>
      <c r="GA705" s="59"/>
      <c r="GB705" s="60"/>
      <c r="GC705" s="58"/>
      <c r="GE705" s="61"/>
      <c r="GF705" s="58"/>
      <c r="GG705" s="61"/>
      <c r="GH705" s="61"/>
      <c r="GJ705" s="53" t="s">
        <v>1501</v>
      </c>
      <c r="GK705" s="407" t="s">
        <v>486</v>
      </c>
      <c r="GL705" s="407" t="s">
        <v>486</v>
      </c>
      <c r="GM705" s="407" t="s">
        <v>486</v>
      </c>
      <c r="GN705" s="407" t="s">
        <v>486</v>
      </c>
      <c r="GO705" s="407" t="s">
        <v>486</v>
      </c>
      <c r="GP705" s="407" t="s">
        <v>486</v>
      </c>
      <c r="GQ705" s="407" t="s">
        <v>486</v>
      </c>
      <c r="GR705" s="407" t="s">
        <v>486</v>
      </c>
      <c r="GS705" s="407" t="s">
        <v>486</v>
      </c>
    </row>
    <row r="706" spans="1:201" s="54" customFormat="1" ht="12" x14ac:dyDescent="0.25">
      <c r="A706" s="54">
        <v>15</v>
      </c>
      <c r="B706" s="54" t="s">
        <v>1506</v>
      </c>
      <c r="C706" s="56">
        <v>22</v>
      </c>
      <c r="D706" s="56">
        <v>6</v>
      </c>
      <c r="E706" s="56">
        <v>2</v>
      </c>
      <c r="F706" s="56">
        <v>14</v>
      </c>
      <c r="G706" s="56">
        <v>32</v>
      </c>
      <c r="H706" s="56">
        <v>69</v>
      </c>
      <c r="I706" s="57">
        <v>14</v>
      </c>
      <c r="J706" s="69">
        <f t="shared" si="1155"/>
        <v>0.46376811594202899</v>
      </c>
      <c r="K706" s="438">
        <v>8</v>
      </c>
      <c r="L706" s="82" t="s">
        <v>1145</v>
      </c>
      <c r="M706" s="440"/>
      <c r="N706" s="59" t="s">
        <v>100</v>
      </c>
      <c r="O706" s="154" t="s">
        <v>85</v>
      </c>
      <c r="P706" s="59" t="s">
        <v>74</v>
      </c>
      <c r="Q706" s="441"/>
      <c r="R706" s="84" t="s">
        <v>89</v>
      </c>
      <c r="S706" s="59" t="s">
        <v>304</v>
      </c>
      <c r="T706" s="441"/>
      <c r="U706" s="59" t="s">
        <v>175</v>
      </c>
      <c r="V706" s="59" t="s">
        <v>149</v>
      </c>
      <c r="W706" s="59" t="s">
        <v>273</v>
      </c>
      <c r="X706" s="441"/>
      <c r="Y706" s="88" t="s">
        <v>200</v>
      </c>
      <c r="Z706" s="154" t="s">
        <v>423</v>
      </c>
      <c r="AA706" s="83"/>
      <c r="AB706" s="152" t="s">
        <v>99</v>
      </c>
      <c r="AL706" s="82" t="s">
        <v>1145</v>
      </c>
      <c r="AM706" s="440"/>
      <c r="AN706" s="59" t="s">
        <v>574</v>
      </c>
      <c r="AO706" s="59" t="s">
        <v>702</v>
      </c>
      <c r="AP706" s="59" t="s">
        <v>151</v>
      </c>
      <c r="AQ706" s="441"/>
      <c r="AR706" s="84" t="s">
        <v>167</v>
      </c>
      <c r="AS706" s="59" t="s">
        <v>156</v>
      </c>
      <c r="AT706" s="441"/>
      <c r="AU706" s="59" t="s">
        <v>780</v>
      </c>
      <c r="AV706" s="59" t="s">
        <v>182</v>
      </c>
      <c r="AW706" s="59" t="s">
        <v>159</v>
      </c>
      <c r="AX706" s="441"/>
      <c r="AY706" s="59" t="s">
        <v>782</v>
      </c>
      <c r="AZ706" s="59" t="s">
        <v>573</v>
      </c>
      <c r="BA706" s="83"/>
      <c r="BB706" s="85" t="s">
        <v>590</v>
      </c>
      <c r="BD706" s="54" t="s">
        <v>1516</v>
      </c>
      <c r="BE706" s="54" t="s">
        <v>1531</v>
      </c>
      <c r="BF706" s="54" t="s">
        <v>1518</v>
      </c>
      <c r="BG706" s="54" t="s">
        <v>1519</v>
      </c>
      <c r="BL706" s="90" t="str">
        <f t="shared" si="1174"/>
        <v/>
      </c>
      <c r="BM706" s="77">
        <f t="shared" si="1174"/>
        <v>4</v>
      </c>
      <c r="BN706" s="77">
        <f t="shared" si="1174"/>
        <v>0</v>
      </c>
      <c r="BO706" s="77">
        <f t="shared" si="1174"/>
        <v>1</v>
      </c>
      <c r="BP706" s="77" t="str">
        <f t="shared" si="1174"/>
        <v/>
      </c>
      <c r="BQ706" s="77">
        <f t="shared" si="1174"/>
        <v>3</v>
      </c>
      <c r="BR706" s="77">
        <f t="shared" si="1174"/>
        <v>4</v>
      </c>
      <c r="BS706" s="77" t="str">
        <f t="shared" si="1174"/>
        <v/>
      </c>
      <c r="BT706" s="77">
        <f t="shared" si="1174"/>
        <v>2</v>
      </c>
      <c r="BU706" s="77">
        <f t="shared" si="1174"/>
        <v>1</v>
      </c>
      <c r="BV706" s="77">
        <f>(IF(W706="","",(IF(MID(W706,2,1)="-",LEFT(W706,1),LEFT(W706,2)))+0))</f>
        <v>4</v>
      </c>
      <c r="BW706" s="77" t="str">
        <f>(IF(X706="","",(IF(MID(X706,2,1)="-",LEFT(X706,1),LEFT(X706,2)))+0))</f>
        <v/>
      </c>
      <c r="BX706" s="77">
        <f>(IF(Y706="","",(IF(MID(Y706,2,1)="-",LEFT(Y706,1),LEFT(Y706,2)))+0))</f>
        <v>2</v>
      </c>
      <c r="BY706" s="77">
        <f>(IF(Z706="","",(IF(MID(Z706,2,1)="-",LEFT(Z706,1),LEFT(Z706,2)))+0))</f>
        <v>6</v>
      </c>
      <c r="BZ706" s="91"/>
      <c r="CA706" s="92">
        <f>(IF(AB706="","",(IF(MID(AB706,2,1)="-",LEFT(AB706,1),LEFT(AB706,2)))+0))</f>
        <v>1</v>
      </c>
      <c r="CB706" s="77"/>
      <c r="CC706" s="77"/>
      <c r="CD706" s="77"/>
      <c r="CE706" s="77"/>
      <c r="CF706" s="77"/>
      <c r="CG706" s="77"/>
      <c r="CH706" s="77"/>
      <c r="CI706" s="77"/>
      <c r="CJ706" s="78"/>
      <c r="CK706" s="90" t="str">
        <f t="shared" si="1175"/>
        <v/>
      </c>
      <c r="CL706" s="77">
        <f t="shared" si="1175"/>
        <v>3</v>
      </c>
      <c r="CM706" s="77">
        <f t="shared" si="1175"/>
        <v>4</v>
      </c>
      <c r="CN706" s="77">
        <f t="shared" si="1175"/>
        <v>2</v>
      </c>
      <c r="CO706" s="77" t="str">
        <f t="shared" si="1175"/>
        <v/>
      </c>
      <c r="CP706" s="77">
        <f t="shared" si="1175"/>
        <v>0</v>
      </c>
      <c r="CQ706" s="77">
        <f t="shared" si="1175"/>
        <v>2</v>
      </c>
      <c r="CR706" s="77" t="str">
        <f t="shared" si="1175"/>
        <v/>
      </c>
      <c r="CS706" s="77">
        <f t="shared" si="1175"/>
        <v>5</v>
      </c>
      <c r="CT706" s="77">
        <f t="shared" si="1175"/>
        <v>5</v>
      </c>
      <c r="CU706" s="77">
        <f>(IF(W706="","",IF(RIGHT(W706,2)="10",RIGHT(W706,2),RIGHT(W706,1))+0))</f>
        <v>4</v>
      </c>
      <c r="CV706" s="77" t="str">
        <f>(IF(X706="","",IF(RIGHT(X706,2)="10",RIGHT(X706,2),RIGHT(X706,1))+0))</f>
        <v/>
      </c>
      <c r="CW706" s="77">
        <f>(IF(Y706="","",IF(RIGHT(Y706,2)="10",RIGHT(Y706,2),RIGHT(Y706,1))+0))</f>
        <v>2</v>
      </c>
      <c r="CX706" s="77">
        <f>(IF(Z706="","",IF(RIGHT(Z706,2)="10",RIGHT(Z706,2),RIGHT(Z706,1))+0))</f>
        <v>3</v>
      </c>
      <c r="CY706" s="91"/>
      <c r="CZ706" s="92">
        <f>(IF(AB706="","",IF(RIGHT(AB706,2)="10",RIGHT(AB706,2),RIGHT(AB706,1))+0))</f>
        <v>0</v>
      </c>
      <c r="DA706" s="77"/>
      <c r="DB706" s="77"/>
      <c r="DC706" s="77"/>
      <c r="DD706" s="77"/>
      <c r="DE706" s="77"/>
      <c r="DF706" s="77"/>
      <c r="DG706" s="77"/>
      <c r="DH706" s="77"/>
      <c r="DJ706" s="90" t="str">
        <f t="shared" si="1176"/>
        <v/>
      </c>
      <c r="DK706" s="77" t="str">
        <f t="shared" si="1176"/>
        <v>H</v>
      </c>
      <c r="DL706" s="77" t="str">
        <f t="shared" si="1176"/>
        <v>A</v>
      </c>
      <c r="DM706" s="77" t="str">
        <f t="shared" si="1176"/>
        <v>A</v>
      </c>
      <c r="DN706" s="77" t="str">
        <f t="shared" si="1176"/>
        <v/>
      </c>
      <c r="DO706" s="77" t="str">
        <f t="shared" si="1176"/>
        <v>H</v>
      </c>
      <c r="DP706" s="77" t="str">
        <f t="shared" si="1176"/>
        <v>H</v>
      </c>
      <c r="DQ706" s="77" t="str">
        <f t="shared" si="1176"/>
        <v/>
      </c>
      <c r="DR706" s="77" t="str">
        <f t="shared" si="1176"/>
        <v>A</v>
      </c>
      <c r="DS706" s="77" t="str">
        <f t="shared" si="1176"/>
        <v>A</v>
      </c>
      <c r="DT706" s="77" t="str">
        <f>(IF(W706="","",IF(BV706&gt;CU706,"H",IF(BV706&lt;CU706,"A","D"))))</f>
        <v>D</v>
      </c>
      <c r="DU706" s="77" t="str">
        <f>(IF(X706="","",IF(BW706&gt;CV706,"H",IF(BW706&lt;CV706,"A","D"))))</f>
        <v/>
      </c>
      <c r="DV706" s="77" t="str">
        <f>(IF(Y706="","",IF(BX706&gt;CW706,"H",IF(BX706&lt;CW706,"A","D"))))</f>
        <v>D</v>
      </c>
      <c r="DW706" s="77" t="str">
        <f>(IF(Z706="","",IF(BY706&gt;CX706,"H",IF(BY706&lt;CX706,"A","D"))))</f>
        <v>H</v>
      </c>
      <c r="DX706" s="91"/>
      <c r="DY706" s="92" t="str">
        <f>(IF(AB706="","",IF(CA706&gt;CZ706,"H",IF(CA706&lt;CZ706,"A","D"))))</f>
        <v>H</v>
      </c>
      <c r="DZ706" s="56"/>
      <c r="EA706" s="56"/>
      <c r="EB706" s="56"/>
      <c r="EC706" s="56"/>
      <c r="ED706" s="56"/>
      <c r="EE706" s="56"/>
      <c r="EF706" s="56"/>
      <c r="EG706" s="56"/>
      <c r="EI706" s="53" t="str">
        <f t="shared" si="1159"/>
        <v>Windsor &amp; Eton</v>
      </c>
      <c r="EJ706" s="79">
        <f t="shared" si="1177"/>
        <v>22</v>
      </c>
      <c r="EK706" s="80">
        <f t="shared" si="1178"/>
        <v>5</v>
      </c>
      <c r="EL706" s="80">
        <f t="shared" si="1179"/>
        <v>2</v>
      </c>
      <c r="EM706" s="80">
        <f t="shared" si="1180"/>
        <v>4</v>
      </c>
      <c r="EN706" s="80">
        <f>COUNTIF(DX$692:DX$707,"A")</f>
        <v>5</v>
      </c>
      <c r="EO706" s="80">
        <f>COUNTIF(DX$692:DX$707,"D")</f>
        <v>0</v>
      </c>
      <c r="EP706" s="80">
        <f>COUNTIF(DX$692:DX$707,"H")</f>
        <v>6</v>
      </c>
      <c r="EQ706" s="79">
        <f t="shared" si="1181"/>
        <v>10</v>
      </c>
      <c r="ER706" s="79">
        <f t="shared" si="1160"/>
        <v>2</v>
      </c>
      <c r="ES706" s="79">
        <f t="shared" si="1160"/>
        <v>10</v>
      </c>
      <c r="ET706" s="81">
        <f>SUM($BL706:$CI706)+SUM(CY$692:CY$707)</f>
        <v>46</v>
      </c>
      <c r="EU706" s="81">
        <f>SUM($CK706:$DH706)+SUM(BZ$692:BZ$707)</f>
        <v>56</v>
      </c>
      <c r="EV706" s="79">
        <f t="shared" si="1161"/>
        <v>22</v>
      </c>
      <c r="EW706" s="136">
        <f t="shared" si="1162"/>
        <v>0.8214285714285714</v>
      </c>
      <c r="EX706" s="78"/>
      <c r="EY706" s="80">
        <f t="shared" si="1163"/>
        <v>22</v>
      </c>
      <c r="EZ706" s="80">
        <f t="shared" si="1164"/>
        <v>10</v>
      </c>
      <c r="FA706" s="80">
        <f t="shared" si="1165"/>
        <v>2</v>
      </c>
      <c r="FB706" s="80">
        <f t="shared" si="1166"/>
        <v>10</v>
      </c>
      <c r="FC706" s="80">
        <f t="shared" si="1167"/>
        <v>46</v>
      </c>
      <c r="FD706" s="80">
        <f t="shared" si="1168"/>
        <v>56</v>
      </c>
      <c r="FE706" s="80">
        <f t="shared" si="1169"/>
        <v>22</v>
      </c>
      <c r="FF706" s="80">
        <f t="shared" si="1170"/>
        <v>0.8214285714285714</v>
      </c>
      <c r="FH706" s="54">
        <f t="shared" si="1182"/>
        <v>0</v>
      </c>
      <c r="FI706" s="54">
        <f t="shared" si="1183"/>
        <v>0</v>
      </c>
      <c r="FJ706" s="54">
        <f t="shared" si="1171"/>
        <v>0</v>
      </c>
      <c r="FK706" s="54">
        <f t="shared" si="1171"/>
        <v>0</v>
      </c>
      <c r="FL706" s="54">
        <f t="shared" si="1171"/>
        <v>0</v>
      </c>
      <c r="FM706" s="54">
        <f t="shared" si="1171"/>
        <v>0</v>
      </c>
      <c r="FN706" s="54">
        <f t="shared" si="1171"/>
        <v>0</v>
      </c>
      <c r="FO706" s="54">
        <f t="shared" si="1171"/>
        <v>0</v>
      </c>
      <c r="FQ706" s="54" t="str">
        <f t="shared" si="1096"/>
        <v/>
      </c>
      <c r="FR706" s="54" t="str">
        <f t="shared" si="1117"/>
        <v/>
      </c>
      <c r="FS706" s="54" t="str">
        <f t="shared" si="1172"/>
        <v/>
      </c>
      <c r="FT706" s="54" t="str">
        <f t="shared" si="1173"/>
        <v/>
      </c>
      <c r="FU706" s="54" t="str">
        <f t="shared" si="1173"/>
        <v/>
      </c>
      <c r="FV706" s="54" t="str">
        <f t="shared" si="1152"/>
        <v/>
      </c>
      <c r="FW706" s="54" t="str">
        <f t="shared" si="1152"/>
        <v/>
      </c>
      <c r="FX706" s="54" t="str">
        <f t="shared" si="1152"/>
        <v/>
      </c>
      <c r="GA706" s="59"/>
      <c r="GB706" s="60"/>
      <c r="GC706" s="58"/>
      <c r="GE706" s="61"/>
      <c r="GF706" s="58"/>
      <c r="GG706" s="61"/>
      <c r="GH706" s="61"/>
      <c r="GJ706" s="53" t="s">
        <v>1146</v>
      </c>
      <c r="GK706" s="407" t="s">
        <v>1520</v>
      </c>
      <c r="GL706" s="407" t="s">
        <v>486</v>
      </c>
      <c r="GM706" s="407" t="s">
        <v>486</v>
      </c>
      <c r="GN706" s="407" t="s">
        <v>486</v>
      </c>
      <c r="GO706" s="407" t="s">
        <v>1563</v>
      </c>
      <c r="GP706" s="407" t="s">
        <v>486</v>
      </c>
      <c r="GQ706" s="407" t="s">
        <v>486</v>
      </c>
      <c r="GR706" s="407" t="s">
        <v>486</v>
      </c>
      <c r="GS706" s="407" t="s">
        <v>1605</v>
      </c>
    </row>
    <row r="707" spans="1:201" s="54" customFormat="1" ht="12.6" thickBot="1" x14ac:dyDescent="0.3">
      <c r="A707" s="54">
        <v>16</v>
      </c>
      <c r="B707" s="54" t="s">
        <v>1592</v>
      </c>
      <c r="C707" s="56">
        <v>22</v>
      </c>
      <c r="D707" s="56">
        <v>2</v>
      </c>
      <c r="E707" s="56">
        <v>0</v>
      </c>
      <c r="F707" s="56">
        <v>20</v>
      </c>
      <c r="G707" s="56">
        <v>17</v>
      </c>
      <c r="H707" s="56">
        <v>76</v>
      </c>
      <c r="I707" s="57">
        <v>4</v>
      </c>
      <c r="J707" s="69">
        <f t="shared" si="1155"/>
        <v>0.22368421052631579</v>
      </c>
      <c r="K707" s="438">
        <v>8</v>
      </c>
      <c r="L707" s="101" t="s">
        <v>1506</v>
      </c>
      <c r="M707" s="257" t="s">
        <v>103</v>
      </c>
      <c r="N707" s="167" t="s">
        <v>150</v>
      </c>
      <c r="O707" s="102" t="s">
        <v>149</v>
      </c>
      <c r="P707" s="102" t="s">
        <v>200</v>
      </c>
      <c r="Q707" s="167" t="s">
        <v>410</v>
      </c>
      <c r="R707" s="448"/>
      <c r="S707" s="167" t="s">
        <v>89</v>
      </c>
      <c r="T707" s="445"/>
      <c r="U707" s="168" t="s">
        <v>200</v>
      </c>
      <c r="V707" s="445"/>
      <c r="W707" s="445"/>
      <c r="X707" s="166" t="s">
        <v>74</v>
      </c>
      <c r="Y707" s="167" t="s">
        <v>150</v>
      </c>
      <c r="Z707" s="102" t="s">
        <v>150</v>
      </c>
      <c r="AA707" s="102" t="s">
        <v>98</v>
      </c>
      <c r="AB707" s="104"/>
      <c r="AL707" s="101" t="s">
        <v>1506</v>
      </c>
      <c r="AM707" s="257" t="s">
        <v>780</v>
      </c>
      <c r="AN707" s="102" t="s">
        <v>589</v>
      </c>
      <c r="AO707" s="102" t="s">
        <v>151</v>
      </c>
      <c r="AP707" s="102" t="s">
        <v>192</v>
      </c>
      <c r="AQ707" s="102" t="s">
        <v>158</v>
      </c>
      <c r="AR707" s="448"/>
      <c r="AS707" s="102" t="s">
        <v>168</v>
      </c>
      <c r="AT707" s="445"/>
      <c r="AU707" s="102" t="s">
        <v>154</v>
      </c>
      <c r="AV707" s="445"/>
      <c r="AW707" s="445"/>
      <c r="AX707" s="167" t="s">
        <v>782</v>
      </c>
      <c r="AY707" s="102" t="s">
        <v>586</v>
      </c>
      <c r="AZ707" s="102" t="s">
        <v>702</v>
      </c>
      <c r="BA707" s="102" t="s">
        <v>208</v>
      </c>
      <c r="BB707" s="104"/>
      <c r="BD707" s="54" t="s">
        <v>1349</v>
      </c>
      <c r="BE707" s="54" t="s">
        <v>1518</v>
      </c>
      <c r="BF707" s="54" t="s">
        <v>1527</v>
      </c>
      <c r="BG707" s="54" t="s">
        <v>1602</v>
      </c>
      <c r="BL707" s="107">
        <f t="shared" si="1174"/>
        <v>1</v>
      </c>
      <c r="BM707" s="108">
        <f t="shared" si="1174"/>
        <v>3</v>
      </c>
      <c r="BN707" s="108">
        <f t="shared" si="1174"/>
        <v>1</v>
      </c>
      <c r="BO707" s="108">
        <f t="shared" si="1174"/>
        <v>2</v>
      </c>
      <c r="BP707" s="108">
        <f t="shared" si="1174"/>
        <v>2</v>
      </c>
      <c r="BQ707" s="108" t="str">
        <f t="shared" si="1174"/>
        <v/>
      </c>
      <c r="BR707" s="108">
        <f t="shared" si="1174"/>
        <v>3</v>
      </c>
      <c r="BS707" s="108" t="str">
        <f t="shared" si="1174"/>
        <v/>
      </c>
      <c r="BT707" s="108">
        <f t="shared" si="1174"/>
        <v>2</v>
      </c>
      <c r="BU707" s="108" t="str">
        <f t="shared" si="1174"/>
        <v/>
      </c>
      <c r="BV707" s="108" t="str">
        <f>(IF(W707="","",(IF(MID(W707,2,1)="-",LEFT(W707,1),LEFT(W707,2)))+0))</f>
        <v/>
      </c>
      <c r="BW707" s="108">
        <f>(IF(X707="","",(IF(MID(X707,2,1)="-",LEFT(X707,1),LEFT(X707,2)))+0))</f>
        <v>1</v>
      </c>
      <c r="BX707" s="108">
        <f>(IF(Y707="","",(IF(MID(Y707,2,1)="-",LEFT(Y707,1),LEFT(Y707,2)))+0))</f>
        <v>3</v>
      </c>
      <c r="BY707" s="108">
        <f>(IF(Z707="","",(IF(MID(Z707,2,1)="-",LEFT(Z707,1),LEFT(Z707,2)))+0))</f>
        <v>3</v>
      </c>
      <c r="BZ707" s="108">
        <f>(IF(AA707="","",(IF(MID(AA707,2,1)="-",LEFT(AA707,1),LEFT(AA707,2)))+0))</f>
        <v>0</v>
      </c>
      <c r="CA707" s="109"/>
      <c r="CB707" s="77"/>
      <c r="CC707" s="77"/>
      <c r="CD707" s="77"/>
      <c r="CE707" s="77"/>
      <c r="CF707" s="77"/>
      <c r="CG707" s="77"/>
      <c r="CH707" s="77"/>
      <c r="CI707" s="77"/>
      <c r="CJ707" s="78"/>
      <c r="CK707" s="107">
        <f t="shared" si="1175"/>
        <v>3</v>
      </c>
      <c r="CL707" s="108">
        <f t="shared" si="1175"/>
        <v>1</v>
      </c>
      <c r="CM707" s="108">
        <f t="shared" si="1175"/>
        <v>5</v>
      </c>
      <c r="CN707" s="108">
        <f t="shared" si="1175"/>
        <v>2</v>
      </c>
      <c r="CO707" s="108">
        <f t="shared" si="1175"/>
        <v>6</v>
      </c>
      <c r="CP707" s="108" t="str">
        <f t="shared" si="1175"/>
        <v/>
      </c>
      <c r="CQ707" s="108">
        <f t="shared" si="1175"/>
        <v>0</v>
      </c>
      <c r="CR707" s="108" t="str">
        <f t="shared" si="1175"/>
        <v/>
      </c>
      <c r="CS707" s="108">
        <f t="shared" si="1175"/>
        <v>2</v>
      </c>
      <c r="CT707" s="108" t="str">
        <f t="shared" si="1175"/>
        <v/>
      </c>
      <c r="CU707" s="108" t="str">
        <f>(IF(W707="","",IF(RIGHT(W707,2)="10",RIGHT(W707,2),RIGHT(W707,1))+0))</f>
        <v/>
      </c>
      <c r="CV707" s="108">
        <f>(IF(X707="","",IF(RIGHT(X707,2)="10",RIGHT(X707,2),RIGHT(X707,1))+0))</f>
        <v>2</v>
      </c>
      <c r="CW707" s="108">
        <f>(IF(Y707="","",IF(RIGHT(Y707,2)="10",RIGHT(Y707,2),RIGHT(Y707,1))+0))</f>
        <v>1</v>
      </c>
      <c r="CX707" s="108">
        <f>(IF(Z707="","",IF(RIGHT(Z707,2)="10",RIGHT(Z707,2),RIGHT(Z707,1))+0))</f>
        <v>1</v>
      </c>
      <c r="CY707" s="108">
        <f>(IF(AA707="","",IF(RIGHT(AA707,2)="10",RIGHT(AA707,2),RIGHT(AA707,1))+0))</f>
        <v>5</v>
      </c>
      <c r="CZ707" s="109"/>
      <c r="DA707" s="77"/>
      <c r="DB707" s="77"/>
      <c r="DC707" s="77"/>
      <c r="DD707" s="77"/>
      <c r="DE707" s="77"/>
      <c r="DF707" s="77"/>
      <c r="DG707" s="77"/>
      <c r="DH707" s="77"/>
      <c r="DJ707" s="107" t="str">
        <f t="shared" si="1176"/>
        <v>A</v>
      </c>
      <c r="DK707" s="108" t="str">
        <f t="shared" si="1176"/>
        <v>H</v>
      </c>
      <c r="DL707" s="108" t="str">
        <f t="shared" si="1176"/>
        <v>A</v>
      </c>
      <c r="DM707" s="108" t="str">
        <f t="shared" si="1176"/>
        <v>D</v>
      </c>
      <c r="DN707" s="108" t="str">
        <f t="shared" si="1176"/>
        <v>A</v>
      </c>
      <c r="DO707" s="108" t="str">
        <f t="shared" si="1176"/>
        <v/>
      </c>
      <c r="DP707" s="108" t="str">
        <f t="shared" si="1176"/>
        <v>H</v>
      </c>
      <c r="DQ707" s="108" t="str">
        <f t="shared" si="1176"/>
        <v/>
      </c>
      <c r="DR707" s="108" t="str">
        <f t="shared" si="1176"/>
        <v>D</v>
      </c>
      <c r="DS707" s="108" t="str">
        <f t="shared" si="1176"/>
        <v/>
      </c>
      <c r="DT707" s="108" t="str">
        <f>(IF(W707="","",IF(BV707&gt;CU707,"H",IF(BV707&lt;CU707,"A","D"))))</f>
        <v/>
      </c>
      <c r="DU707" s="108" t="str">
        <f>(IF(X707="","",IF(BW707&gt;CV707,"H",IF(BW707&lt;CV707,"A","D"))))</f>
        <v>A</v>
      </c>
      <c r="DV707" s="108" t="str">
        <f>(IF(Y707="","",IF(BX707&gt;CW707,"H",IF(BX707&lt;CW707,"A","D"))))</f>
        <v>H</v>
      </c>
      <c r="DW707" s="108" t="str">
        <f>(IF(Z707="","",IF(BY707&gt;CX707,"H",IF(BY707&lt;CX707,"A","D"))))</f>
        <v>H</v>
      </c>
      <c r="DX707" s="108" t="str">
        <f>(IF(AA707="","",IF(BZ707&gt;CY707,"H",IF(BZ707&lt;CY707,"A","D"))))</f>
        <v>A</v>
      </c>
      <c r="DY707" s="109"/>
      <c r="DZ707" s="56"/>
      <c r="EA707" s="56"/>
      <c r="EB707" s="56"/>
      <c r="EC707" s="56"/>
      <c r="ED707" s="56"/>
      <c r="EE707" s="56"/>
      <c r="EF707" s="56"/>
      <c r="EG707" s="56"/>
      <c r="EI707" s="53" t="str">
        <f t="shared" si="1159"/>
        <v>Wingate</v>
      </c>
      <c r="EJ707" s="79">
        <f t="shared" si="1177"/>
        <v>22</v>
      </c>
      <c r="EK707" s="80">
        <f t="shared" si="1178"/>
        <v>4</v>
      </c>
      <c r="EL707" s="80">
        <f t="shared" si="1179"/>
        <v>2</v>
      </c>
      <c r="EM707" s="80">
        <f t="shared" si="1180"/>
        <v>5</v>
      </c>
      <c r="EN707" s="80">
        <f>COUNTIF(DY$692:DY$707,"A")</f>
        <v>2</v>
      </c>
      <c r="EO707" s="80">
        <f>COUNTIF(DY$692:DY$707,"D")</f>
        <v>0</v>
      </c>
      <c r="EP707" s="80">
        <f>COUNTIF(DY$692:DY$707,"H")</f>
        <v>9</v>
      </c>
      <c r="EQ707" s="79">
        <f t="shared" si="1181"/>
        <v>6</v>
      </c>
      <c r="ER707" s="79">
        <f t="shared" si="1160"/>
        <v>2</v>
      </c>
      <c r="ES707" s="79">
        <f t="shared" si="1160"/>
        <v>14</v>
      </c>
      <c r="ET707" s="81">
        <f>SUM($BL707:$CI707)+SUM(CZ$692:CZ$707)</f>
        <v>32</v>
      </c>
      <c r="EU707" s="81">
        <f>SUM($CK707:$DH707)+SUM(CA$692:CA$707)</f>
        <v>69</v>
      </c>
      <c r="EV707" s="79">
        <f t="shared" si="1161"/>
        <v>14</v>
      </c>
      <c r="EW707" s="136">
        <f t="shared" si="1162"/>
        <v>0.46376811594202899</v>
      </c>
      <c r="EX707" s="78"/>
      <c r="EY707" s="80">
        <f t="shared" si="1163"/>
        <v>22</v>
      </c>
      <c r="EZ707" s="80">
        <f t="shared" si="1164"/>
        <v>6</v>
      </c>
      <c r="FA707" s="80">
        <f t="shared" si="1165"/>
        <v>2</v>
      </c>
      <c r="FB707" s="80">
        <f t="shared" si="1166"/>
        <v>14</v>
      </c>
      <c r="FC707" s="80">
        <f t="shared" si="1167"/>
        <v>32</v>
      </c>
      <c r="FD707" s="80">
        <f t="shared" si="1168"/>
        <v>69</v>
      </c>
      <c r="FE707" s="80">
        <f t="shared" si="1169"/>
        <v>14</v>
      </c>
      <c r="FF707" s="80">
        <f t="shared" si="1170"/>
        <v>0.46376811594202899</v>
      </c>
      <c r="FH707" s="54">
        <f t="shared" si="1182"/>
        <v>0</v>
      </c>
      <c r="FI707" s="54">
        <f t="shared" si="1183"/>
        <v>0</v>
      </c>
      <c r="FJ707" s="54">
        <f t="shared" si="1171"/>
        <v>0</v>
      </c>
      <c r="FK707" s="54">
        <f t="shared" si="1171"/>
        <v>0</v>
      </c>
      <c r="FL707" s="54">
        <f t="shared" si="1171"/>
        <v>0</v>
      </c>
      <c r="FM707" s="54">
        <f t="shared" si="1171"/>
        <v>0</v>
      </c>
      <c r="FN707" s="54">
        <f t="shared" si="1171"/>
        <v>0</v>
      </c>
      <c r="FO707" s="54">
        <f t="shared" si="1171"/>
        <v>0</v>
      </c>
      <c r="FQ707" s="54" t="str">
        <f t="shared" si="1096"/>
        <v/>
      </c>
      <c r="FR707" s="54" t="str">
        <f t="shared" si="1117"/>
        <v/>
      </c>
      <c r="FS707" s="54" t="str">
        <f t="shared" si="1172"/>
        <v/>
      </c>
      <c r="FT707" s="54" t="str">
        <f t="shared" si="1173"/>
        <v/>
      </c>
      <c r="FU707" s="54" t="str">
        <f t="shared" si="1173"/>
        <v/>
      </c>
      <c r="FV707" s="54" t="str">
        <f t="shared" si="1152"/>
        <v/>
      </c>
      <c r="FW707" s="54" t="str">
        <f t="shared" si="1152"/>
        <v/>
      </c>
      <c r="FX707" s="54" t="str">
        <f t="shared" si="1152"/>
        <v/>
      </c>
      <c r="FZ707" s="60"/>
      <c r="GA707" s="59"/>
      <c r="GB707" s="60"/>
      <c r="GC707" s="58"/>
      <c r="GE707" s="61"/>
      <c r="GF707" s="58"/>
      <c r="GG707" s="61"/>
      <c r="GH707" s="61"/>
      <c r="GJ707" s="53" t="s">
        <v>1145</v>
      </c>
      <c r="GK707" s="407" t="s">
        <v>1606</v>
      </c>
      <c r="GL707" s="407" t="s">
        <v>486</v>
      </c>
      <c r="GM707" s="407" t="s">
        <v>486</v>
      </c>
      <c r="GN707" s="407" t="s">
        <v>486</v>
      </c>
      <c r="GO707" s="407" t="s">
        <v>1607</v>
      </c>
      <c r="GP707" s="407" t="s">
        <v>486</v>
      </c>
      <c r="GQ707" s="407" t="s">
        <v>486</v>
      </c>
      <c r="GR707" s="407" t="s">
        <v>486</v>
      </c>
      <c r="GS707" s="407" t="s">
        <v>1608</v>
      </c>
    </row>
    <row r="708" spans="1:201" s="54" customFormat="1" ht="12" x14ac:dyDescent="0.25">
      <c r="C708" s="56"/>
      <c r="D708" s="115">
        <f>SUM(D692:D707)</f>
        <v>150</v>
      </c>
      <c r="E708" s="115">
        <f>SUM(E692:E707)</f>
        <v>52</v>
      </c>
      <c r="F708" s="115">
        <f>SUM(F692:F707)</f>
        <v>150</v>
      </c>
      <c r="G708" s="115">
        <f>SUM(G692:G707)</f>
        <v>726</v>
      </c>
      <c r="H708" s="115">
        <f>SUM(H692:H707)</f>
        <v>726</v>
      </c>
      <c r="I708" s="57"/>
      <c r="J708" s="56"/>
      <c r="FQ708" s="54" t="str">
        <f>IF(SUM($FH708:$FO708)=0,"",EI708)</f>
        <v/>
      </c>
      <c r="FR708" s="54" t="str">
        <f>IF(SUM($FH708:$FO708)=0,"",EY708-EJ708)</f>
        <v/>
      </c>
      <c r="FS708" s="54" t="str">
        <f t="shared" ref="FS708:FX708" si="1184">IF(SUM($FH708:$FO708)=0,"",EZ708-EQ708)</f>
        <v/>
      </c>
      <c r="FT708" s="54" t="str">
        <f t="shared" si="1184"/>
        <v/>
      </c>
      <c r="FU708" s="54" t="str">
        <f t="shared" si="1184"/>
        <v/>
      </c>
      <c r="FV708" s="54" t="str">
        <f t="shared" si="1184"/>
        <v/>
      </c>
      <c r="FW708" s="54" t="str">
        <f t="shared" si="1184"/>
        <v/>
      </c>
      <c r="FX708" s="54" t="str">
        <f t="shared" si="1184"/>
        <v/>
      </c>
      <c r="GA708" s="61"/>
      <c r="GB708" s="60"/>
      <c r="GC708" s="58"/>
      <c r="GE708" s="61"/>
      <c r="GF708" s="58"/>
      <c r="GG708" s="61"/>
      <c r="GH708" s="61"/>
      <c r="GJ708" s="53"/>
    </row>
    <row r="709" spans="1:201" s="54" customFormat="1" ht="12" x14ac:dyDescent="0.25">
      <c r="B709" s="54" t="s">
        <v>1575</v>
      </c>
      <c r="C709" s="56"/>
      <c r="D709" s="327"/>
      <c r="E709" s="56"/>
      <c r="F709" s="56"/>
      <c r="G709" s="56"/>
      <c r="H709" s="56"/>
      <c r="I709" s="57"/>
      <c r="J709" s="56"/>
      <c r="FQ709" s="54" t="str">
        <f t="shared" si="1096"/>
        <v/>
      </c>
      <c r="FR709" s="54" t="str">
        <f t="shared" si="1117"/>
        <v/>
      </c>
      <c r="FS709" s="54" t="str">
        <f t="shared" si="1172"/>
        <v/>
      </c>
      <c r="FT709" s="54" t="str">
        <f t="shared" si="1173"/>
        <v/>
      </c>
      <c r="FU709" s="54" t="str">
        <f t="shared" si="1173"/>
        <v/>
      </c>
      <c r="FV709" s="54" t="str">
        <f t="shared" si="1152"/>
        <v/>
      </c>
      <c r="FW709" s="54" t="str">
        <f t="shared" si="1152"/>
        <v/>
      </c>
      <c r="FX709" s="54" t="str">
        <f t="shared" si="1152"/>
        <v/>
      </c>
      <c r="GA709" s="59"/>
      <c r="GB709" s="60"/>
      <c r="GC709" s="58"/>
      <c r="GD709" s="59"/>
      <c r="GE709" s="61"/>
      <c r="GF709" s="58"/>
      <c r="GG709" s="61"/>
      <c r="GH709" s="61"/>
      <c r="GJ709" s="53" t="s">
        <v>1506</v>
      </c>
      <c r="GK709" s="449" t="s">
        <v>1609</v>
      </c>
      <c r="GL709" s="449" t="s">
        <v>486</v>
      </c>
      <c r="GM709" s="449" t="s">
        <v>486</v>
      </c>
      <c r="GN709" s="449" t="s">
        <v>486</v>
      </c>
      <c r="GO709" s="407" t="s">
        <v>486</v>
      </c>
      <c r="GP709" s="407" t="s">
        <v>486</v>
      </c>
      <c r="GQ709" s="407" t="s">
        <v>1266</v>
      </c>
      <c r="GR709" s="407" t="s">
        <v>486</v>
      </c>
      <c r="GS709" s="407" t="s">
        <v>1584</v>
      </c>
    </row>
    <row r="710" spans="1:201" s="291" customFormat="1" ht="12" customHeight="1" x14ac:dyDescent="0.3">
      <c r="B710" s="292" t="s">
        <v>1610</v>
      </c>
      <c r="C710" s="293"/>
      <c r="D710" s="293"/>
      <c r="E710" s="293"/>
      <c r="F710" s="293"/>
      <c r="G710" s="293"/>
      <c r="H710" s="293"/>
      <c r="I710" s="294"/>
      <c r="J710" s="295"/>
      <c r="K710" s="292"/>
      <c r="L710" s="292"/>
      <c r="M710" s="292"/>
      <c r="N710" s="292"/>
      <c r="O710" s="292"/>
      <c r="P710" s="292"/>
      <c r="Q710" s="292"/>
      <c r="R710" s="292"/>
      <c r="S710" s="292"/>
      <c r="T710" s="292"/>
      <c r="U710" s="292"/>
      <c r="V710" s="292"/>
      <c r="W710" s="292"/>
      <c r="X710" s="292"/>
      <c r="Y710" s="292"/>
      <c r="Z710" s="296"/>
      <c r="AA710" s="296"/>
      <c r="AB710" s="296"/>
      <c r="AC710" s="296"/>
      <c r="AD710" s="296"/>
      <c r="AE710" s="296"/>
      <c r="AF710" s="296"/>
      <c r="AG710" s="296"/>
      <c r="AH710" s="296"/>
      <c r="AI710" s="296"/>
      <c r="AJ710" s="296"/>
      <c r="AK710" s="296"/>
      <c r="AL710" s="296"/>
      <c r="FY710" s="54" t="s">
        <v>1275</v>
      </c>
      <c r="FZ710" s="60"/>
      <c r="GA710" s="61"/>
      <c r="GB710" s="60"/>
      <c r="GC710" s="58"/>
      <c r="GD710" s="54"/>
      <c r="GE710" s="61"/>
      <c r="GF710" s="58"/>
      <c r="GG710" s="61"/>
      <c r="GH710" s="61"/>
      <c r="GI710" s="54"/>
    </row>
    <row r="711" spans="1:201" s="54" customFormat="1" ht="16.2" thickBot="1" x14ac:dyDescent="0.35">
      <c r="A711" s="53" t="s">
        <v>1611</v>
      </c>
      <c r="B711" s="53"/>
      <c r="C711" s="55" t="s">
        <v>1477</v>
      </c>
      <c r="D711" s="57"/>
      <c r="E711" s="57"/>
      <c r="F711" s="57"/>
      <c r="G711" s="57"/>
      <c r="H711" s="57"/>
      <c r="I711" s="57"/>
      <c r="J711" s="57"/>
      <c r="L711" s="247"/>
      <c r="AL711" s="247"/>
      <c r="FQ711" s="54" t="str">
        <f t="shared" si="1096"/>
        <v/>
      </c>
      <c r="FR711" s="54" t="str">
        <f t="shared" si="1117"/>
        <v/>
      </c>
      <c r="FS711" s="54" t="str">
        <f t="shared" si="1172"/>
        <v/>
      </c>
      <c r="FT711" s="54" t="str">
        <f t="shared" si="1173"/>
        <v/>
      </c>
      <c r="FU711" s="54" t="str">
        <f t="shared" si="1173"/>
        <v/>
      </c>
      <c r="FV711" s="54" t="str">
        <f t="shared" si="1152"/>
        <v/>
      </c>
      <c r="FW711" s="54" t="str">
        <f t="shared" si="1152"/>
        <v/>
      </c>
      <c r="FX711" s="54" t="str">
        <f t="shared" si="1152"/>
        <v/>
      </c>
      <c r="FZ711" s="297"/>
      <c r="GA711" s="298"/>
      <c r="GB711" s="299"/>
      <c r="GC711" s="297"/>
      <c r="GD711" s="298"/>
      <c r="GE711" s="300"/>
      <c r="GF711" s="297"/>
      <c r="GG711" s="300"/>
      <c r="GH711" s="300"/>
      <c r="GI711" s="291"/>
    </row>
    <row r="712" spans="1:201" s="54" customFormat="1" ht="13.8" thickBot="1" x14ac:dyDescent="0.3">
      <c r="A712" s="53" t="s">
        <v>33</v>
      </c>
      <c r="B712" s="53" t="s">
        <v>34</v>
      </c>
      <c r="C712" s="57" t="s">
        <v>35</v>
      </c>
      <c r="D712" s="57" t="s">
        <v>36</v>
      </c>
      <c r="E712" s="57" t="s">
        <v>37</v>
      </c>
      <c r="F712" s="57" t="s">
        <v>38</v>
      </c>
      <c r="G712" s="57" t="s">
        <v>39</v>
      </c>
      <c r="H712" s="57" t="s">
        <v>40</v>
      </c>
      <c r="I712" s="57" t="s">
        <v>41</v>
      </c>
      <c r="J712" s="57" t="s">
        <v>42</v>
      </c>
      <c r="L712" s="126"/>
      <c r="M712" s="63" t="s">
        <v>1478</v>
      </c>
      <c r="N712" s="63" t="s">
        <v>1511</v>
      </c>
      <c r="O712" s="63" t="s">
        <v>1118</v>
      </c>
      <c r="P712" s="63" t="s">
        <v>1119</v>
      </c>
      <c r="Q712" s="63" t="s">
        <v>1482</v>
      </c>
      <c r="R712" s="64" t="s">
        <v>1349</v>
      </c>
      <c r="S712" s="63" t="s">
        <v>1458</v>
      </c>
      <c r="T712" s="63" t="s">
        <v>1483</v>
      </c>
      <c r="U712" s="63" t="s">
        <v>352</v>
      </c>
      <c r="V712" s="63" t="s">
        <v>1485</v>
      </c>
      <c r="W712" s="63" t="s">
        <v>1028</v>
      </c>
      <c r="X712" s="63" t="s">
        <v>1486</v>
      </c>
      <c r="Y712" s="63" t="s">
        <v>1122</v>
      </c>
      <c r="Z712" s="63" t="s">
        <v>1124</v>
      </c>
      <c r="AA712" s="63" t="s">
        <v>1488</v>
      </c>
      <c r="AB712" s="65" t="s">
        <v>964</v>
      </c>
      <c r="AL712" s="126"/>
      <c r="AM712" s="63" t="s">
        <v>1478</v>
      </c>
      <c r="AN712" s="63" t="s">
        <v>1511</v>
      </c>
      <c r="AO712" s="63" t="s">
        <v>1118</v>
      </c>
      <c r="AP712" s="63" t="s">
        <v>1119</v>
      </c>
      <c r="AQ712" s="63" t="s">
        <v>1482</v>
      </c>
      <c r="AR712" s="64" t="s">
        <v>1349</v>
      </c>
      <c r="AS712" s="63" t="s">
        <v>1458</v>
      </c>
      <c r="AT712" s="63" t="s">
        <v>1483</v>
      </c>
      <c r="AU712" s="63" t="s">
        <v>352</v>
      </c>
      <c r="AV712" s="63" t="s">
        <v>1485</v>
      </c>
      <c r="AW712" s="63" t="s">
        <v>1028</v>
      </c>
      <c r="AX712" s="63" t="s">
        <v>1486</v>
      </c>
      <c r="AY712" s="63" t="s">
        <v>1122</v>
      </c>
      <c r="AZ712" s="63" t="s">
        <v>1124</v>
      </c>
      <c r="BA712" s="63" t="s">
        <v>1488</v>
      </c>
      <c r="BB712" s="65" t="s">
        <v>964</v>
      </c>
      <c r="BD712" s="437" t="s">
        <v>1512</v>
      </c>
      <c r="BE712" s="437"/>
      <c r="BF712" s="437"/>
      <c r="BG712" s="437"/>
      <c r="EJ712" s="56" t="s">
        <v>35</v>
      </c>
      <c r="EK712" s="56" t="s">
        <v>51</v>
      </c>
      <c r="EL712" s="56" t="s">
        <v>52</v>
      </c>
      <c r="EM712" s="56" t="s">
        <v>53</v>
      </c>
      <c r="EN712" s="56" t="s">
        <v>54</v>
      </c>
      <c r="EO712" s="56" t="s">
        <v>55</v>
      </c>
      <c r="EP712" s="56" t="s">
        <v>56</v>
      </c>
      <c r="EQ712" s="56" t="s">
        <v>36</v>
      </c>
      <c r="ER712" s="56" t="s">
        <v>37</v>
      </c>
      <c r="ES712" s="56" t="s">
        <v>38</v>
      </c>
      <c r="ET712" s="56" t="s">
        <v>39</v>
      </c>
      <c r="EU712" s="56" t="s">
        <v>40</v>
      </c>
      <c r="EV712" s="56" t="s">
        <v>41</v>
      </c>
      <c r="EW712" s="56" t="s">
        <v>42</v>
      </c>
      <c r="EX712" s="56"/>
      <c r="EY712" s="56" t="s">
        <v>35</v>
      </c>
      <c r="EZ712" s="56" t="s">
        <v>36</v>
      </c>
      <c r="FA712" s="56" t="s">
        <v>37</v>
      </c>
      <c r="FB712" s="56" t="s">
        <v>38</v>
      </c>
      <c r="FC712" s="56" t="s">
        <v>39</v>
      </c>
      <c r="FD712" s="56" t="s">
        <v>40</v>
      </c>
      <c r="FE712" s="56" t="s">
        <v>41</v>
      </c>
      <c r="FF712" s="56" t="s">
        <v>42</v>
      </c>
      <c r="FR712" s="56" t="s">
        <v>35</v>
      </c>
      <c r="FS712" s="56" t="s">
        <v>36</v>
      </c>
      <c r="FT712" s="56" t="s">
        <v>37</v>
      </c>
      <c r="FU712" s="56" t="s">
        <v>38</v>
      </c>
      <c r="FV712" s="56" t="s">
        <v>39</v>
      </c>
      <c r="FW712" s="56" t="s">
        <v>40</v>
      </c>
      <c r="FX712" s="56" t="s">
        <v>41</v>
      </c>
      <c r="GA712" s="59"/>
      <c r="GB712" s="60"/>
      <c r="GC712" s="58"/>
      <c r="GD712" s="59"/>
      <c r="GE712" s="61"/>
      <c r="GF712" s="58"/>
      <c r="GG712" s="61"/>
      <c r="GH712" s="61"/>
      <c r="GJ712" s="393"/>
      <c r="GK712" s="346">
        <v>44818</v>
      </c>
      <c r="GL712" s="346">
        <v>44909</v>
      </c>
      <c r="GM712" s="346">
        <v>44565</v>
      </c>
      <c r="GN712" s="346">
        <v>44586</v>
      </c>
      <c r="GO712" s="346">
        <v>44670</v>
      </c>
      <c r="GP712" s="346" t="s">
        <v>39</v>
      </c>
    </row>
    <row r="713" spans="1:201" s="54" customFormat="1" ht="12" x14ac:dyDescent="0.25">
      <c r="A713" s="54">
        <v>1</v>
      </c>
      <c r="B713" s="54" t="s">
        <v>1524</v>
      </c>
      <c r="C713" s="56">
        <v>26</v>
      </c>
      <c r="D713" s="56">
        <v>19</v>
      </c>
      <c r="E713" s="56">
        <v>7</v>
      </c>
      <c r="F713" s="56">
        <v>0</v>
      </c>
      <c r="G713" s="56">
        <v>78</v>
      </c>
      <c r="H713" s="56">
        <v>19</v>
      </c>
      <c r="I713" s="57">
        <v>45</v>
      </c>
      <c r="J713" s="69">
        <f t="shared" ref="J713:J728" si="1185">G713/H713</f>
        <v>4.1052631578947372</v>
      </c>
      <c r="K713" s="438">
        <v>4</v>
      </c>
      <c r="L713" s="66" t="s">
        <v>1489</v>
      </c>
      <c r="M713" s="71"/>
      <c r="N713" s="439"/>
      <c r="O713" s="63" t="s">
        <v>125</v>
      </c>
      <c r="P713" s="63" t="s">
        <v>150</v>
      </c>
      <c r="Q713" s="63" t="s">
        <v>77</v>
      </c>
      <c r="R713" s="64" t="s">
        <v>125</v>
      </c>
      <c r="S713" s="439"/>
      <c r="T713" s="63" t="s">
        <v>150</v>
      </c>
      <c r="U713" s="63" t="s">
        <v>62</v>
      </c>
      <c r="V713" s="63" t="s">
        <v>62</v>
      </c>
      <c r="W713" s="63" t="s">
        <v>77</v>
      </c>
      <c r="X713" s="63" t="s">
        <v>99</v>
      </c>
      <c r="Y713" s="63" t="s">
        <v>62</v>
      </c>
      <c r="Z713" s="63" t="s">
        <v>126</v>
      </c>
      <c r="AA713" s="63" t="s">
        <v>101</v>
      </c>
      <c r="AB713" s="65" t="s">
        <v>124</v>
      </c>
      <c r="AL713" s="66" t="s">
        <v>1489</v>
      </c>
      <c r="AM713" s="71"/>
      <c r="AN713" s="439"/>
      <c r="AO713" s="63" t="s">
        <v>654</v>
      </c>
      <c r="AP713" s="63" t="s">
        <v>637</v>
      </c>
      <c r="AQ713" s="63" t="s">
        <v>252</v>
      </c>
      <c r="AR713" s="64" t="s">
        <v>639</v>
      </c>
      <c r="AS713" s="439"/>
      <c r="AT713" s="63" t="s">
        <v>244</v>
      </c>
      <c r="AU713" s="63" t="s">
        <v>657</v>
      </c>
      <c r="AV713" s="63" t="s">
        <v>394</v>
      </c>
      <c r="AW713" s="63" t="s">
        <v>656</v>
      </c>
      <c r="AX713" s="63" t="s">
        <v>655</v>
      </c>
      <c r="AY713" s="63" t="s">
        <v>681</v>
      </c>
      <c r="AZ713" s="63" t="s">
        <v>661</v>
      </c>
      <c r="BA713" s="63" t="s">
        <v>1279</v>
      </c>
      <c r="BB713" s="65" t="s">
        <v>635</v>
      </c>
      <c r="BD713" s="54" t="s">
        <v>1533</v>
      </c>
      <c r="BE713" s="54" t="s">
        <v>1590</v>
      </c>
      <c r="BL713" s="74"/>
      <c r="BM713" s="75" t="str">
        <f t="shared" ref="BM713:CA722" si="1186">(IF(N713="","",(IF(MID(N713,2,1)="-",LEFT(N713,1),LEFT(N713,2)))+0))</f>
        <v/>
      </c>
      <c r="BN713" s="75">
        <f t="shared" si="1186"/>
        <v>5</v>
      </c>
      <c r="BO713" s="75">
        <f t="shared" si="1186"/>
        <v>3</v>
      </c>
      <c r="BP713" s="75">
        <f t="shared" si="1186"/>
        <v>2</v>
      </c>
      <c r="BQ713" s="75">
        <f t="shared" si="1186"/>
        <v>5</v>
      </c>
      <c r="BR713" s="75" t="str">
        <f t="shared" si="1186"/>
        <v/>
      </c>
      <c r="BS713" s="75">
        <f t="shared" si="1186"/>
        <v>3</v>
      </c>
      <c r="BT713" s="75">
        <f t="shared" si="1186"/>
        <v>1</v>
      </c>
      <c r="BU713" s="75">
        <f t="shared" si="1186"/>
        <v>1</v>
      </c>
      <c r="BV713" s="75">
        <f t="shared" si="1186"/>
        <v>2</v>
      </c>
      <c r="BW713" s="75">
        <f t="shared" si="1186"/>
        <v>1</v>
      </c>
      <c r="BX713" s="75">
        <f t="shared" si="1186"/>
        <v>1</v>
      </c>
      <c r="BY713" s="75">
        <f t="shared" si="1186"/>
        <v>7</v>
      </c>
      <c r="BZ713" s="75">
        <f t="shared" si="1186"/>
        <v>3</v>
      </c>
      <c r="CA713" s="76">
        <f t="shared" si="1186"/>
        <v>0</v>
      </c>
      <c r="CB713" s="77"/>
      <c r="CC713" s="77"/>
      <c r="CD713" s="77"/>
      <c r="CE713" s="77"/>
      <c r="CF713" s="77"/>
      <c r="CG713" s="77"/>
      <c r="CH713" s="77"/>
      <c r="CI713" s="77"/>
      <c r="CJ713" s="78"/>
      <c r="CK713" s="74"/>
      <c r="CL713" s="75" t="str">
        <f t="shared" ref="CL713:CZ722" si="1187">(IF(N713="","",IF(RIGHT(N713,2)="10",RIGHT(N713,2),RIGHT(N713,1))+0))</f>
        <v/>
      </c>
      <c r="CM713" s="75">
        <f t="shared" si="1187"/>
        <v>0</v>
      </c>
      <c r="CN713" s="75">
        <f t="shared" si="1187"/>
        <v>1</v>
      </c>
      <c r="CO713" s="75">
        <f t="shared" si="1187"/>
        <v>1</v>
      </c>
      <c r="CP713" s="75">
        <f t="shared" si="1187"/>
        <v>0</v>
      </c>
      <c r="CQ713" s="75" t="str">
        <f t="shared" si="1187"/>
        <v/>
      </c>
      <c r="CR713" s="75">
        <f t="shared" si="1187"/>
        <v>1</v>
      </c>
      <c r="CS713" s="75">
        <f t="shared" si="1187"/>
        <v>1</v>
      </c>
      <c r="CT713" s="75">
        <f t="shared" si="1187"/>
        <v>1</v>
      </c>
      <c r="CU713" s="75">
        <f t="shared" si="1187"/>
        <v>1</v>
      </c>
      <c r="CV713" s="75">
        <f t="shared" si="1187"/>
        <v>0</v>
      </c>
      <c r="CW713" s="75">
        <f t="shared" si="1187"/>
        <v>1</v>
      </c>
      <c r="CX713" s="75">
        <f t="shared" si="1187"/>
        <v>0</v>
      </c>
      <c r="CY713" s="75">
        <f t="shared" si="1187"/>
        <v>2</v>
      </c>
      <c r="CZ713" s="76">
        <f t="shared" si="1187"/>
        <v>0</v>
      </c>
      <c r="DA713" s="77"/>
      <c r="DB713" s="77"/>
      <c r="DC713" s="77"/>
      <c r="DD713" s="77"/>
      <c r="DE713" s="77"/>
      <c r="DF713" s="77"/>
      <c r="DG713" s="77"/>
      <c r="DH713" s="77"/>
      <c r="DJ713" s="74"/>
      <c r="DK713" s="75" t="str">
        <f t="shared" ref="DK713:DY722" si="1188">(IF(N713="","",IF(BM713&gt;CL713,"H",IF(BM713&lt;CL713,"A","D"))))</f>
        <v/>
      </c>
      <c r="DL713" s="75" t="str">
        <f t="shared" si="1188"/>
        <v>H</v>
      </c>
      <c r="DM713" s="75" t="str">
        <f t="shared" si="1188"/>
        <v>H</v>
      </c>
      <c r="DN713" s="75" t="str">
        <f t="shared" si="1188"/>
        <v>H</v>
      </c>
      <c r="DO713" s="75" t="str">
        <f t="shared" si="1188"/>
        <v>H</v>
      </c>
      <c r="DP713" s="75" t="str">
        <f t="shared" si="1188"/>
        <v/>
      </c>
      <c r="DQ713" s="75" t="str">
        <f t="shared" si="1188"/>
        <v>H</v>
      </c>
      <c r="DR713" s="75" t="str">
        <f t="shared" si="1188"/>
        <v>D</v>
      </c>
      <c r="DS713" s="75" t="str">
        <f t="shared" si="1188"/>
        <v>D</v>
      </c>
      <c r="DT713" s="75" t="str">
        <f t="shared" si="1188"/>
        <v>H</v>
      </c>
      <c r="DU713" s="75" t="str">
        <f t="shared" si="1188"/>
        <v>H</v>
      </c>
      <c r="DV713" s="75" t="str">
        <f t="shared" si="1188"/>
        <v>D</v>
      </c>
      <c r="DW713" s="75" t="str">
        <f t="shared" si="1188"/>
        <v>H</v>
      </c>
      <c r="DX713" s="75" t="str">
        <f t="shared" si="1188"/>
        <v>H</v>
      </c>
      <c r="DY713" s="76" t="str">
        <f t="shared" si="1188"/>
        <v>D</v>
      </c>
      <c r="DZ713" s="56"/>
      <c r="EA713" s="56"/>
      <c r="EB713" s="56"/>
      <c r="EC713" s="56"/>
      <c r="ED713" s="56"/>
      <c r="EE713" s="56"/>
      <c r="EF713" s="56"/>
      <c r="EG713" s="56"/>
      <c r="EI713" s="53" t="str">
        <f t="shared" ref="EI713:EI728" si="1189">L713</f>
        <v>Aveley</v>
      </c>
      <c r="EJ713" s="79">
        <f>SUM(EQ713:ES713)</f>
        <v>26</v>
      </c>
      <c r="EK713" s="80">
        <f>COUNTIF($DJ713:$EG713,"H")</f>
        <v>9</v>
      </c>
      <c r="EL713" s="80">
        <f>COUNTIF($DJ713:$EG713,"D")</f>
        <v>4</v>
      </c>
      <c r="EM713" s="80">
        <f>COUNTIF($DJ713:$EG713,"A")</f>
        <v>0</v>
      </c>
      <c r="EN713" s="80">
        <f>COUNTIF(DJ$713:DJ$728,"A")</f>
        <v>9</v>
      </c>
      <c r="EO713" s="80">
        <f>COUNTIF(DJ$713:DJ$728,"D")</f>
        <v>2</v>
      </c>
      <c r="EP713" s="80">
        <f>COUNTIF(DJ$713:DJ$728,"H")</f>
        <v>2</v>
      </c>
      <c r="EQ713" s="79">
        <f>EK713+EN713</f>
        <v>18</v>
      </c>
      <c r="ER713" s="79">
        <f t="shared" ref="ER713:ES728" si="1190">EL713+EO713</f>
        <v>6</v>
      </c>
      <c r="ES713" s="79">
        <f t="shared" si="1190"/>
        <v>2</v>
      </c>
      <c r="ET713" s="81">
        <f>SUM($BL713:$CI713)+SUM(CK$713:CK$728)</f>
        <v>62</v>
      </c>
      <c r="EU713" s="81">
        <f>SUM($CK713:$DH713)+SUM(BL$713:BL$728)</f>
        <v>26</v>
      </c>
      <c r="EV713" s="79">
        <f t="shared" ref="EV713:EV728" si="1191">(EQ713*2)+ER713</f>
        <v>42</v>
      </c>
      <c r="EW713" s="136">
        <f t="shared" ref="EW713:EW728" si="1192">IF(ET713&gt;0,IF(EU713&gt;0,ET713/EU713,0),0)</f>
        <v>2.3846153846153846</v>
      </c>
      <c r="EX713" s="78"/>
      <c r="EY713" s="80">
        <f t="shared" ref="EY713:EY728" si="1193">VLOOKUP($EI713,$B$713:$J$728,2,0)</f>
        <v>26</v>
      </c>
      <c r="EZ713" s="80">
        <f t="shared" ref="EZ713:EZ728" si="1194">VLOOKUP($EI713,$B$713:$J$728,3,0)</f>
        <v>18</v>
      </c>
      <c r="FA713" s="80">
        <f t="shared" ref="FA713:FA728" si="1195">VLOOKUP($EI713,$B$713:$J$728,4,0)</f>
        <v>6</v>
      </c>
      <c r="FB713" s="80">
        <f t="shared" ref="FB713:FB728" si="1196">VLOOKUP($EI713,$B$713:$J$728,5,0)</f>
        <v>2</v>
      </c>
      <c r="FC713" s="80">
        <f t="shared" ref="FC713:FC728" si="1197">VLOOKUP($EI713,$B$713:$J$728,6,0)</f>
        <v>62</v>
      </c>
      <c r="FD713" s="80">
        <f t="shared" ref="FD713:FD728" si="1198">VLOOKUP($EI713,$B$713:$J$728,7,0)</f>
        <v>26</v>
      </c>
      <c r="FE713" s="80">
        <f t="shared" ref="FE713:FE728" si="1199">VLOOKUP($EI713,$B$713:$J$728,8,0)</f>
        <v>42</v>
      </c>
      <c r="FF713" s="80">
        <f t="shared" ref="FF713:FF728" si="1200">VLOOKUP($EI713,$B$713:$J$728,9,0)</f>
        <v>2.3846153846153846</v>
      </c>
      <c r="FH713" s="54">
        <f>IF(EJ713=EY713,0,1)</f>
        <v>0</v>
      </c>
      <c r="FI713" s="54">
        <f>IF(EQ713=EZ713,0,1)</f>
        <v>0</v>
      </c>
      <c r="FJ713" s="54">
        <f t="shared" ref="FJ713:FO728" si="1201">IF(ER713=FA713,0,1)</f>
        <v>0</v>
      </c>
      <c r="FK713" s="54">
        <f t="shared" si="1201"/>
        <v>0</v>
      </c>
      <c r="FL713" s="54">
        <f t="shared" si="1201"/>
        <v>0</v>
      </c>
      <c r="FM713" s="54">
        <f t="shared" si="1201"/>
        <v>0</v>
      </c>
      <c r="FN713" s="54">
        <f t="shared" si="1201"/>
        <v>0</v>
      </c>
      <c r="FO713" s="54">
        <f t="shared" si="1201"/>
        <v>0</v>
      </c>
      <c r="FQ713" s="54" t="str">
        <f t="shared" si="1096"/>
        <v/>
      </c>
      <c r="FR713" s="54" t="str">
        <f t="shared" si="1117"/>
        <v/>
      </c>
      <c r="FS713" s="54" t="str">
        <f t="shared" ref="FS713:FS732" si="1202">IF(SUM($FH713:$FO713)=0,"",EZ713-EQ713)</f>
        <v/>
      </c>
      <c r="FT713" s="54" t="str">
        <f t="shared" ref="FT713:FU732" si="1203">IF(SUM($FH713:$FO713)=0,"",FA713-ER713)</f>
        <v/>
      </c>
      <c r="FU713" s="54" t="str">
        <f t="shared" si="1203"/>
        <v/>
      </c>
      <c r="FV713" s="54" t="str">
        <f t="shared" si="1152"/>
        <v/>
      </c>
      <c r="FW713" s="54" t="str">
        <f t="shared" si="1152"/>
        <v/>
      </c>
      <c r="FX713" s="54" t="str">
        <f t="shared" si="1152"/>
        <v/>
      </c>
      <c r="FY713" s="54" t="s">
        <v>71</v>
      </c>
      <c r="FZ713" s="58"/>
      <c r="GA713" s="428"/>
      <c r="GJ713" s="395" t="s">
        <v>1489</v>
      </c>
      <c r="GK713" s="349"/>
      <c r="GL713" s="349"/>
      <c r="GM713" s="349"/>
      <c r="GN713" s="349"/>
      <c r="GO713" s="349"/>
      <c r="GP713" s="349"/>
    </row>
    <row r="714" spans="1:201" s="54" customFormat="1" ht="12" x14ac:dyDescent="0.25">
      <c r="A714" s="54">
        <v>2</v>
      </c>
      <c r="B714" s="54" t="s">
        <v>1489</v>
      </c>
      <c r="C714" s="56">
        <v>26</v>
      </c>
      <c r="D714" s="56">
        <v>18</v>
      </c>
      <c r="E714" s="56">
        <v>6</v>
      </c>
      <c r="F714" s="56">
        <v>2</v>
      </c>
      <c r="G714" s="56">
        <v>62</v>
      </c>
      <c r="H714" s="56">
        <v>26</v>
      </c>
      <c r="I714" s="57">
        <v>42</v>
      </c>
      <c r="J714" s="69">
        <f t="shared" si="1185"/>
        <v>2.3846153846153846</v>
      </c>
      <c r="K714" s="438">
        <v>4</v>
      </c>
      <c r="L714" s="82" t="s">
        <v>1524</v>
      </c>
      <c r="M714" s="440"/>
      <c r="N714" s="83"/>
      <c r="O714" s="59" t="s">
        <v>60</v>
      </c>
      <c r="P714" s="59" t="s">
        <v>89</v>
      </c>
      <c r="Q714" s="148" t="s">
        <v>62</v>
      </c>
      <c r="R714" s="442"/>
      <c r="S714" s="141" t="s">
        <v>59</v>
      </c>
      <c r="T714" s="59" t="s">
        <v>269</v>
      </c>
      <c r="U714" s="148" t="s">
        <v>124</v>
      </c>
      <c r="V714" s="59" t="s">
        <v>62</v>
      </c>
      <c r="W714" s="59" t="s">
        <v>89</v>
      </c>
      <c r="X714" s="59" t="s">
        <v>416</v>
      </c>
      <c r="Y714" s="59" t="s">
        <v>178</v>
      </c>
      <c r="Z714" s="59" t="s">
        <v>89</v>
      </c>
      <c r="AA714" s="59" t="s">
        <v>177</v>
      </c>
      <c r="AB714" s="85" t="s">
        <v>59</v>
      </c>
      <c r="AL714" s="82" t="s">
        <v>1524</v>
      </c>
      <c r="AM714" s="440"/>
      <c r="AN714" s="83"/>
      <c r="AO714" s="59" t="s">
        <v>1612</v>
      </c>
      <c r="AP714" s="59" t="s">
        <v>648</v>
      </c>
      <c r="AQ714" s="59" t="s">
        <v>646</v>
      </c>
      <c r="AR714" s="442"/>
      <c r="AS714" s="59" t="s">
        <v>310</v>
      </c>
      <c r="AT714" s="59" t="s">
        <v>246</v>
      </c>
      <c r="AU714" s="59" t="s">
        <v>270</v>
      </c>
      <c r="AV714" s="59" t="s">
        <v>244</v>
      </c>
      <c r="AW714" s="59" t="s">
        <v>262</v>
      </c>
      <c r="AX714" s="59" t="s">
        <v>656</v>
      </c>
      <c r="AY714" s="59" t="s">
        <v>1279</v>
      </c>
      <c r="AZ714" s="59" t="s">
        <v>639</v>
      </c>
      <c r="BA714" s="59" t="s">
        <v>261</v>
      </c>
      <c r="BB714" s="85" t="s">
        <v>663</v>
      </c>
      <c r="BD714" s="54" t="s">
        <v>1516</v>
      </c>
      <c r="BE714" s="54" t="s">
        <v>1349</v>
      </c>
      <c r="BL714" s="90" t="str">
        <f t="shared" ref="BL714:BU728" si="1204">(IF(M714="","",(IF(MID(M714,2,1)="-",LEFT(M714,1),LEFT(M714,2)))+0))</f>
        <v/>
      </c>
      <c r="BM714" s="91"/>
      <c r="BN714" s="77">
        <f t="shared" si="1186"/>
        <v>4</v>
      </c>
      <c r="BO714" s="77">
        <f t="shared" si="1186"/>
        <v>3</v>
      </c>
      <c r="BP714" s="77">
        <f t="shared" si="1186"/>
        <v>1</v>
      </c>
      <c r="BQ714" s="77" t="str">
        <f t="shared" si="1186"/>
        <v/>
      </c>
      <c r="BR714" s="77">
        <f t="shared" si="1186"/>
        <v>4</v>
      </c>
      <c r="BS714" s="77">
        <f t="shared" si="1186"/>
        <v>7</v>
      </c>
      <c r="BT714" s="77">
        <f t="shared" si="1186"/>
        <v>0</v>
      </c>
      <c r="BU714" s="77">
        <f t="shared" si="1186"/>
        <v>1</v>
      </c>
      <c r="BV714" s="77">
        <f t="shared" si="1186"/>
        <v>3</v>
      </c>
      <c r="BW714" s="77">
        <f t="shared" si="1186"/>
        <v>6</v>
      </c>
      <c r="BX714" s="77">
        <f t="shared" si="1186"/>
        <v>6</v>
      </c>
      <c r="BY714" s="77">
        <f t="shared" si="1186"/>
        <v>3</v>
      </c>
      <c r="BZ714" s="77">
        <f t="shared" si="1186"/>
        <v>2</v>
      </c>
      <c r="CA714" s="92">
        <f t="shared" si="1186"/>
        <v>4</v>
      </c>
      <c r="CB714" s="77"/>
      <c r="CC714" s="77"/>
      <c r="CD714" s="77"/>
      <c r="CE714" s="77"/>
      <c r="CF714" s="77"/>
      <c r="CG714" s="77"/>
      <c r="CH714" s="77"/>
      <c r="CI714" s="77"/>
      <c r="CJ714" s="78"/>
      <c r="CK714" s="90" t="str">
        <f t="shared" ref="CK714:CT728" si="1205">(IF(M714="","",IF(RIGHT(M714,2)="10",RIGHT(M714,2),RIGHT(M714,1))+0))</f>
        <v/>
      </c>
      <c r="CL714" s="91"/>
      <c r="CM714" s="77">
        <f t="shared" si="1187"/>
        <v>1</v>
      </c>
      <c r="CN714" s="77">
        <f t="shared" si="1187"/>
        <v>0</v>
      </c>
      <c r="CO714" s="77">
        <f t="shared" si="1187"/>
        <v>1</v>
      </c>
      <c r="CP714" s="77" t="str">
        <f t="shared" si="1187"/>
        <v/>
      </c>
      <c r="CQ714" s="77">
        <f t="shared" si="1187"/>
        <v>0</v>
      </c>
      <c r="CR714" s="77">
        <f t="shared" si="1187"/>
        <v>1</v>
      </c>
      <c r="CS714" s="77">
        <f t="shared" si="1187"/>
        <v>0</v>
      </c>
      <c r="CT714" s="77">
        <f t="shared" si="1187"/>
        <v>1</v>
      </c>
      <c r="CU714" s="77">
        <f t="shared" si="1187"/>
        <v>0</v>
      </c>
      <c r="CV714" s="77">
        <f t="shared" si="1187"/>
        <v>2</v>
      </c>
      <c r="CW714" s="77">
        <f t="shared" si="1187"/>
        <v>1</v>
      </c>
      <c r="CX714" s="77">
        <f t="shared" si="1187"/>
        <v>0</v>
      </c>
      <c r="CY714" s="77">
        <f t="shared" si="1187"/>
        <v>0</v>
      </c>
      <c r="CZ714" s="92">
        <f t="shared" si="1187"/>
        <v>0</v>
      </c>
      <c r="DA714" s="77"/>
      <c r="DB714" s="77"/>
      <c r="DC714" s="77"/>
      <c r="DD714" s="77"/>
      <c r="DE714" s="77"/>
      <c r="DF714" s="77"/>
      <c r="DG714" s="77"/>
      <c r="DH714" s="77"/>
      <c r="DJ714" s="90" t="str">
        <f t="shared" ref="DJ714:DS728" si="1206">(IF(M714="","",IF(BL714&gt;CK714,"H",IF(BL714&lt;CK714,"A","D"))))</f>
        <v/>
      </c>
      <c r="DK714" s="91"/>
      <c r="DL714" s="77" t="str">
        <f t="shared" si="1188"/>
        <v>H</v>
      </c>
      <c r="DM714" s="77" t="str">
        <f t="shared" si="1188"/>
        <v>H</v>
      </c>
      <c r="DN714" s="77" t="str">
        <f t="shared" si="1188"/>
        <v>D</v>
      </c>
      <c r="DO714" s="77" t="str">
        <f t="shared" si="1188"/>
        <v/>
      </c>
      <c r="DP714" s="77" t="str">
        <f t="shared" si="1188"/>
        <v>H</v>
      </c>
      <c r="DQ714" s="77" t="str">
        <f t="shared" si="1188"/>
        <v>H</v>
      </c>
      <c r="DR714" s="77" t="str">
        <f t="shared" si="1188"/>
        <v>D</v>
      </c>
      <c r="DS714" s="77" t="str">
        <f t="shared" si="1188"/>
        <v>D</v>
      </c>
      <c r="DT714" s="77" t="str">
        <f t="shared" si="1188"/>
        <v>H</v>
      </c>
      <c r="DU714" s="77" t="str">
        <f t="shared" si="1188"/>
        <v>H</v>
      </c>
      <c r="DV714" s="77" t="str">
        <f t="shared" si="1188"/>
        <v>H</v>
      </c>
      <c r="DW714" s="77" t="str">
        <f t="shared" si="1188"/>
        <v>H</v>
      </c>
      <c r="DX714" s="77" t="str">
        <f t="shared" si="1188"/>
        <v>H</v>
      </c>
      <c r="DY714" s="92" t="str">
        <f t="shared" si="1188"/>
        <v>H</v>
      </c>
      <c r="DZ714" s="56"/>
      <c r="EA714" s="56"/>
      <c r="EB714" s="56"/>
      <c r="EC714" s="56"/>
      <c r="ED714" s="56"/>
      <c r="EE714" s="56"/>
      <c r="EF714" s="56"/>
      <c r="EG714" s="56"/>
      <c r="EI714" s="53" t="str">
        <f t="shared" si="1189"/>
        <v>Boreham Wood</v>
      </c>
      <c r="EJ714" s="79">
        <f t="shared" ref="EJ714:EJ728" si="1207">SUM(EQ714:ES714)</f>
        <v>26</v>
      </c>
      <c r="EK714" s="80">
        <f t="shared" ref="EK714:EK728" si="1208">COUNTIF($DJ714:$EG714,"H")</f>
        <v>10</v>
      </c>
      <c r="EL714" s="80">
        <f t="shared" ref="EL714:EL728" si="1209">COUNTIF($DJ714:$EG714,"D")</f>
        <v>3</v>
      </c>
      <c r="EM714" s="80">
        <f t="shared" ref="EM714:EM728" si="1210">COUNTIF($DJ714:$EG714,"A")</f>
        <v>0</v>
      </c>
      <c r="EN714" s="80">
        <f>COUNTIF(DK$713:DK$728,"A")</f>
        <v>9</v>
      </c>
      <c r="EO714" s="80">
        <f>COUNTIF(DK$713:DK$728,"D")</f>
        <v>4</v>
      </c>
      <c r="EP714" s="80">
        <f>COUNTIF(DK$713:DK$728,"H")</f>
        <v>0</v>
      </c>
      <c r="EQ714" s="79">
        <f t="shared" ref="EQ714:EQ728" si="1211">EK714+EN714</f>
        <v>19</v>
      </c>
      <c r="ER714" s="79">
        <f t="shared" si="1190"/>
        <v>7</v>
      </c>
      <c r="ES714" s="79">
        <f t="shared" si="1190"/>
        <v>0</v>
      </c>
      <c r="ET714" s="81">
        <f>SUM($BL714:$CI714)+SUM(CL$713:CL$728)</f>
        <v>78</v>
      </c>
      <c r="EU714" s="81">
        <f>SUM($CK714:$DH714)+SUM(BM$713:BM$728)</f>
        <v>19</v>
      </c>
      <c r="EV714" s="79">
        <f t="shared" si="1191"/>
        <v>45</v>
      </c>
      <c r="EW714" s="136">
        <f t="shared" si="1192"/>
        <v>4.1052631578947372</v>
      </c>
      <c r="EX714" s="78"/>
      <c r="EY714" s="80">
        <f t="shared" si="1193"/>
        <v>26</v>
      </c>
      <c r="EZ714" s="80">
        <f t="shared" si="1194"/>
        <v>19</v>
      </c>
      <c r="FA714" s="80">
        <f t="shared" si="1195"/>
        <v>7</v>
      </c>
      <c r="FB714" s="80">
        <f t="shared" si="1196"/>
        <v>0</v>
      </c>
      <c r="FC714" s="80">
        <f t="shared" si="1197"/>
        <v>78</v>
      </c>
      <c r="FD714" s="80">
        <f t="shared" si="1198"/>
        <v>19</v>
      </c>
      <c r="FE714" s="80">
        <f t="shared" si="1199"/>
        <v>45</v>
      </c>
      <c r="FF714" s="80">
        <f t="shared" si="1200"/>
        <v>4.1052631578947372</v>
      </c>
      <c r="FH714" s="54">
        <f t="shared" ref="FH714:FH728" si="1212">IF(EJ714=EY714,0,1)</f>
        <v>0</v>
      </c>
      <c r="FI714" s="54">
        <f t="shared" ref="FI714:FI728" si="1213">IF(EQ714=EZ714,0,1)</f>
        <v>0</v>
      </c>
      <c r="FJ714" s="54">
        <f t="shared" si="1201"/>
        <v>0</v>
      </c>
      <c r="FK714" s="54">
        <f t="shared" si="1201"/>
        <v>0</v>
      </c>
      <c r="FL714" s="54">
        <f t="shared" si="1201"/>
        <v>0</v>
      </c>
      <c r="FM714" s="54">
        <f t="shared" si="1201"/>
        <v>0</v>
      </c>
      <c r="FN714" s="54">
        <f t="shared" si="1201"/>
        <v>0</v>
      </c>
      <c r="FO714" s="54">
        <f t="shared" si="1201"/>
        <v>0</v>
      </c>
      <c r="FQ714" s="54" t="str">
        <f t="shared" si="1096"/>
        <v/>
      </c>
      <c r="FR714" s="54" t="str">
        <f t="shared" si="1117"/>
        <v/>
      </c>
      <c r="FS714" s="54" t="str">
        <f t="shared" si="1202"/>
        <v/>
      </c>
      <c r="FT714" s="54" t="str">
        <f t="shared" si="1203"/>
        <v/>
      </c>
      <c r="FU714" s="54" t="str">
        <f t="shared" si="1203"/>
        <v/>
      </c>
      <c r="FV714" s="54" t="str">
        <f t="shared" si="1152"/>
        <v/>
      </c>
      <c r="FW714" s="54" t="str">
        <f t="shared" si="1152"/>
        <v/>
      </c>
      <c r="FX714" s="54" t="str">
        <f t="shared" si="1152"/>
        <v/>
      </c>
      <c r="FY714" s="54" t="s">
        <v>1613</v>
      </c>
      <c r="FZ714" s="58"/>
      <c r="GA714" s="59"/>
      <c r="GJ714" s="395" t="s">
        <v>1524</v>
      </c>
      <c r="GK714" s="349"/>
      <c r="GL714" s="349"/>
      <c r="GM714" s="349"/>
      <c r="GN714" s="349"/>
      <c r="GO714" s="349"/>
      <c r="GP714" s="349"/>
    </row>
    <row r="715" spans="1:201" s="54" customFormat="1" ht="12" x14ac:dyDescent="0.25">
      <c r="A715" s="54">
        <v>3</v>
      </c>
      <c r="B715" s="54" t="s">
        <v>1498</v>
      </c>
      <c r="C715" s="56">
        <v>26</v>
      </c>
      <c r="D715" s="56">
        <v>12</v>
      </c>
      <c r="E715" s="56">
        <v>10</v>
      </c>
      <c r="F715" s="56">
        <v>4</v>
      </c>
      <c r="G715" s="56">
        <v>49</v>
      </c>
      <c r="H715" s="56">
        <v>28</v>
      </c>
      <c r="I715" s="57">
        <v>34</v>
      </c>
      <c r="J715" s="69">
        <f t="shared" si="1185"/>
        <v>1.75</v>
      </c>
      <c r="K715" s="438">
        <v>4</v>
      </c>
      <c r="L715" s="82" t="s">
        <v>1130</v>
      </c>
      <c r="M715" s="253" t="s">
        <v>86</v>
      </c>
      <c r="N715" s="59" t="s">
        <v>76</v>
      </c>
      <c r="O715" s="83"/>
      <c r="P715" s="441"/>
      <c r="Q715" s="59" t="s">
        <v>304</v>
      </c>
      <c r="R715" s="84" t="s">
        <v>177</v>
      </c>
      <c r="S715" s="59" t="s">
        <v>206</v>
      </c>
      <c r="T715" s="59" t="s">
        <v>100</v>
      </c>
      <c r="U715" s="59" t="s">
        <v>76</v>
      </c>
      <c r="V715" s="59" t="s">
        <v>100</v>
      </c>
      <c r="W715" s="59" t="s">
        <v>77</v>
      </c>
      <c r="X715" s="441"/>
      <c r="Y715" s="59" t="s">
        <v>148</v>
      </c>
      <c r="Z715" s="59" t="s">
        <v>77</v>
      </c>
      <c r="AA715" s="59" t="s">
        <v>268</v>
      </c>
      <c r="AB715" s="85" t="s">
        <v>86</v>
      </c>
      <c r="AL715" s="82" t="s">
        <v>1130</v>
      </c>
      <c r="AM715" s="253" t="s">
        <v>271</v>
      </c>
      <c r="AN715" s="59" t="s">
        <v>640</v>
      </c>
      <c r="AO715" s="83"/>
      <c r="AP715" s="441"/>
      <c r="AQ715" s="59" t="s">
        <v>645</v>
      </c>
      <c r="AR715" s="84" t="s">
        <v>661</v>
      </c>
      <c r="AS715" s="59" t="s">
        <v>665</v>
      </c>
      <c r="AT715" s="59" t="s">
        <v>637</v>
      </c>
      <c r="AU715" s="59" t="s">
        <v>656</v>
      </c>
      <c r="AV715" s="59" t="s">
        <v>272</v>
      </c>
      <c r="AW715" s="59" t="s">
        <v>244</v>
      </c>
      <c r="AX715" s="441"/>
      <c r="AY715" s="59" t="s">
        <v>639</v>
      </c>
      <c r="AZ715" s="59" t="s">
        <v>252</v>
      </c>
      <c r="BA715" s="59" t="s">
        <v>669</v>
      </c>
      <c r="BB715" s="85" t="s">
        <v>655</v>
      </c>
      <c r="BD715" s="54" t="s">
        <v>1614</v>
      </c>
      <c r="BE715" s="54" t="s">
        <v>1515</v>
      </c>
      <c r="BL715" s="90">
        <f t="shared" si="1204"/>
        <v>0</v>
      </c>
      <c r="BM715" s="77">
        <f t="shared" si="1204"/>
        <v>0</v>
      </c>
      <c r="BN715" s="91"/>
      <c r="BO715" s="77" t="str">
        <f t="shared" si="1186"/>
        <v/>
      </c>
      <c r="BP715" s="77">
        <f t="shared" si="1186"/>
        <v>4</v>
      </c>
      <c r="BQ715" s="77">
        <f t="shared" si="1186"/>
        <v>2</v>
      </c>
      <c r="BR715" s="77">
        <f t="shared" si="1186"/>
        <v>1</v>
      </c>
      <c r="BS715" s="77">
        <f t="shared" si="1186"/>
        <v>4</v>
      </c>
      <c r="BT715" s="77">
        <f t="shared" si="1186"/>
        <v>0</v>
      </c>
      <c r="BU715" s="77">
        <f t="shared" si="1186"/>
        <v>4</v>
      </c>
      <c r="BV715" s="77">
        <f t="shared" si="1186"/>
        <v>2</v>
      </c>
      <c r="BW715" s="77" t="str">
        <f t="shared" si="1186"/>
        <v/>
      </c>
      <c r="BX715" s="77">
        <f t="shared" si="1186"/>
        <v>0</v>
      </c>
      <c r="BY715" s="77">
        <f t="shared" si="1186"/>
        <v>2</v>
      </c>
      <c r="BZ715" s="77">
        <f t="shared" si="1186"/>
        <v>7</v>
      </c>
      <c r="CA715" s="92">
        <f t="shared" si="1186"/>
        <v>0</v>
      </c>
      <c r="CB715" s="77"/>
      <c r="CC715" s="77"/>
      <c r="CD715" s="77"/>
      <c r="CE715" s="77"/>
      <c r="CF715" s="77"/>
      <c r="CG715" s="77"/>
      <c r="CH715" s="77"/>
      <c r="CI715" s="77"/>
      <c r="CJ715" s="78"/>
      <c r="CK715" s="90">
        <f t="shared" si="1205"/>
        <v>3</v>
      </c>
      <c r="CL715" s="77">
        <f t="shared" si="1205"/>
        <v>2</v>
      </c>
      <c r="CM715" s="91"/>
      <c r="CN715" s="77" t="str">
        <f t="shared" si="1187"/>
        <v/>
      </c>
      <c r="CO715" s="77">
        <f t="shared" si="1187"/>
        <v>2</v>
      </c>
      <c r="CP715" s="77">
        <f t="shared" si="1187"/>
        <v>0</v>
      </c>
      <c r="CQ715" s="77">
        <f t="shared" si="1187"/>
        <v>4</v>
      </c>
      <c r="CR715" s="77">
        <f t="shared" si="1187"/>
        <v>3</v>
      </c>
      <c r="CS715" s="77">
        <f t="shared" si="1187"/>
        <v>2</v>
      </c>
      <c r="CT715" s="77">
        <f t="shared" si="1187"/>
        <v>3</v>
      </c>
      <c r="CU715" s="77">
        <f t="shared" si="1187"/>
        <v>1</v>
      </c>
      <c r="CV715" s="77" t="str">
        <f t="shared" si="1187"/>
        <v/>
      </c>
      <c r="CW715" s="77">
        <f t="shared" si="1187"/>
        <v>1</v>
      </c>
      <c r="CX715" s="77">
        <f t="shared" si="1187"/>
        <v>1</v>
      </c>
      <c r="CY715" s="77">
        <f t="shared" si="1187"/>
        <v>2</v>
      </c>
      <c r="CZ715" s="92">
        <f t="shared" si="1187"/>
        <v>3</v>
      </c>
      <c r="DA715" s="77"/>
      <c r="DB715" s="77"/>
      <c r="DC715" s="77"/>
      <c r="DD715" s="77"/>
      <c r="DE715" s="77"/>
      <c r="DF715" s="77"/>
      <c r="DG715" s="77"/>
      <c r="DH715" s="77"/>
      <c r="DJ715" s="90" t="str">
        <f t="shared" si="1206"/>
        <v>A</v>
      </c>
      <c r="DK715" s="77" t="str">
        <f t="shared" si="1206"/>
        <v>A</v>
      </c>
      <c r="DL715" s="91"/>
      <c r="DM715" s="77" t="str">
        <f t="shared" si="1188"/>
        <v/>
      </c>
      <c r="DN715" s="77" t="str">
        <f t="shared" si="1188"/>
        <v>H</v>
      </c>
      <c r="DO715" s="77" t="str">
        <f t="shared" si="1188"/>
        <v>H</v>
      </c>
      <c r="DP715" s="77" t="str">
        <f t="shared" si="1188"/>
        <v>A</v>
      </c>
      <c r="DQ715" s="77" t="str">
        <f t="shared" si="1188"/>
        <v>H</v>
      </c>
      <c r="DR715" s="77" t="str">
        <f t="shared" si="1188"/>
        <v>A</v>
      </c>
      <c r="DS715" s="77" t="str">
        <f t="shared" si="1188"/>
        <v>H</v>
      </c>
      <c r="DT715" s="77" t="str">
        <f t="shared" si="1188"/>
        <v>H</v>
      </c>
      <c r="DU715" s="77" t="str">
        <f t="shared" si="1188"/>
        <v/>
      </c>
      <c r="DV715" s="77" t="str">
        <f t="shared" si="1188"/>
        <v>A</v>
      </c>
      <c r="DW715" s="77" t="str">
        <f t="shared" si="1188"/>
        <v>H</v>
      </c>
      <c r="DX715" s="77" t="str">
        <f t="shared" si="1188"/>
        <v>H</v>
      </c>
      <c r="DY715" s="92" t="str">
        <f t="shared" si="1188"/>
        <v>A</v>
      </c>
      <c r="DZ715" s="56"/>
      <c r="EA715" s="56"/>
      <c r="EB715" s="56"/>
      <c r="EC715" s="56"/>
      <c r="ED715" s="56"/>
      <c r="EE715" s="56"/>
      <c r="EF715" s="56"/>
      <c r="EG715" s="56"/>
      <c r="EI715" s="53" t="str">
        <f t="shared" si="1189"/>
        <v>Eastbourne</v>
      </c>
      <c r="EJ715" s="79">
        <f t="shared" si="1207"/>
        <v>26</v>
      </c>
      <c r="EK715" s="80">
        <f t="shared" si="1208"/>
        <v>7</v>
      </c>
      <c r="EL715" s="80">
        <f t="shared" si="1209"/>
        <v>0</v>
      </c>
      <c r="EM715" s="80">
        <f t="shared" si="1210"/>
        <v>6</v>
      </c>
      <c r="EN715" s="80">
        <f>COUNTIF(DL$713:DL$728,"A")</f>
        <v>3</v>
      </c>
      <c r="EO715" s="80">
        <f>COUNTIF(DL$713:DL$728,"D")</f>
        <v>5</v>
      </c>
      <c r="EP715" s="80">
        <f>COUNTIF(DL$713:DL$728,"H")</f>
        <v>5</v>
      </c>
      <c r="EQ715" s="79">
        <f t="shared" si="1211"/>
        <v>10</v>
      </c>
      <c r="ER715" s="79">
        <f t="shared" si="1190"/>
        <v>5</v>
      </c>
      <c r="ES715" s="79">
        <f t="shared" si="1190"/>
        <v>11</v>
      </c>
      <c r="ET715" s="81">
        <f>SUM($BL715:$CI715)+SUM(CM$713:CM$728)</f>
        <v>42</v>
      </c>
      <c r="EU715" s="81">
        <f>SUM($CK715:$DH715)+SUM(BN$713:BN$728)</f>
        <v>55</v>
      </c>
      <c r="EV715" s="79">
        <f t="shared" si="1191"/>
        <v>25</v>
      </c>
      <c r="EW715" s="136">
        <f t="shared" si="1192"/>
        <v>0.76363636363636367</v>
      </c>
      <c r="EX715" s="78"/>
      <c r="EY715" s="80">
        <f t="shared" si="1193"/>
        <v>26</v>
      </c>
      <c r="EZ715" s="80">
        <f t="shared" si="1194"/>
        <v>10</v>
      </c>
      <c r="FA715" s="80">
        <f t="shared" si="1195"/>
        <v>5</v>
      </c>
      <c r="FB715" s="80">
        <f t="shared" si="1196"/>
        <v>11</v>
      </c>
      <c r="FC715" s="80">
        <f t="shared" si="1197"/>
        <v>42</v>
      </c>
      <c r="FD715" s="80">
        <f t="shared" si="1198"/>
        <v>55</v>
      </c>
      <c r="FE715" s="80">
        <f t="shared" si="1199"/>
        <v>25</v>
      </c>
      <c r="FF715" s="80">
        <f t="shared" si="1200"/>
        <v>0.76363636363636367</v>
      </c>
      <c r="FH715" s="54">
        <f t="shared" si="1212"/>
        <v>0</v>
      </c>
      <c r="FI715" s="54">
        <f t="shared" si="1213"/>
        <v>0</v>
      </c>
      <c r="FJ715" s="54">
        <f t="shared" si="1201"/>
        <v>0</v>
      </c>
      <c r="FK715" s="54">
        <f t="shared" si="1201"/>
        <v>0</v>
      </c>
      <c r="FL715" s="54">
        <f t="shared" si="1201"/>
        <v>0</v>
      </c>
      <c r="FM715" s="54">
        <f t="shared" si="1201"/>
        <v>0</v>
      </c>
      <c r="FN715" s="54">
        <f t="shared" si="1201"/>
        <v>0</v>
      </c>
      <c r="FO715" s="54">
        <f t="shared" si="1201"/>
        <v>0</v>
      </c>
      <c r="FQ715" s="54" t="str">
        <f t="shared" si="1096"/>
        <v/>
      </c>
      <c r="FR715" s="54" t="str">
        <f t="shared" si="1117"/>
        <v/>
      </c>
      <c r="FS715" s="54" t="str">
        <f t="shared" si="1202"/>
        <v/>
      </c>
      <c r="FT715" s="54" t="str">
        <f t="shared" si="1203"/>
        <v/>
      </c>
      <c r="FU715" s="54" t="str">
        <f t="shared" si="1203"/>
        <v/>
      </c>
      <c r="FV715" s="54" t="str">
        <f t="shared" si="1152"/>
        <v/>
      </c>
      <c r="FW715" s="54" t="str">
        <f t="shared" si="1152"/>
        <v/>
      </c>
      <c r="FX715" s="54" t="str">
        <f t="shared" si="1152"/>
        <v/>
      </c>
      <c r="FY715" s="54" t="s">
        <v>734</v>
      </c>
      <c r="FZ715" s="58"/>
      <c r="GA715" s="59"/>
      <c r="GJ715" s="395" t="s">
        <v>1130</v>
      </c>
      <c r="GK715" s="349"/>
      <c r="GL715" s="349"/>
      <c r="GM715" s="349"/>
      <c r="GN715" s="349"/>
      <c r="GO715" s="349"/>
      <c r="GP715" s="349"/>
    </row>
    <row r="716" spans="1:201" s="54" customFormat="1" ht="12" x14ac:dyDescent="0.25">
      <c r="A716" s="54">
        <v>4</v>
      </c>
      <c r="B716" s="54" t="s">
        <v>1289</v>
      </c>
      <c r="C716" s="56">
        <v>26</v>
      </c>
      <c r="D716" s="56">
        <v>12</v>
      </c>
      <c r="E716" s="56">
        <v>7</v>
      </c>
      <c r="F716" s="56">
        <v>7</v>
      </c>
      <c r="G716" s="56">
        <v>59</v>
      </c>
      <c r="H716" s="56">
        <v>26</v>
      </c>
      <c r="I716" s="57">
        <v>31</v>
      </c>
      <c r="J716" s="69">
        <f t="shared" si="1185"/>
        <v>2.2692307692307692</v>
      </c>
      <c r="K716" s="438">
        <v>4</v>
      </c>
      <c r="L716" s="82" t="s">
        <v>1325</v>
      </c>
      <c r="M716" s="253" t="s">
        <v>76</v>
      </c>
      <c r="N716" s="59" t="s">
        <v>124</v>
      </c>
      <c r="O716" s="441"/>
      <c r="P716" s="83"/>
      <c r="Q716" s="59" t="s">
        <v>99</v>
      </c>
      <c r="R716" s="84" t="s">
        <v>76</v>
      </c>
      <c r="S716" s="59" t="s">
        <v>200</v>
      </c>
      <c r="T716" s="59" t="s">
        <v>148</v>
      </c>
      <c r="U716" s="59" t="s">
        <v>74</v>
      </c>
      <c r="V716" s="148" t="s">
        <v>124</v>
      </c>
      <c r="W716" s="441"/>
      <c r="X716" s="59" t="s">
        <v>150</v>
      </c>
      <c r="Y716" s="148" t="s">
        <v>185</v>
      </c>
      <c r="Z716" s="151" t="s">
        <v>176</v>
      </c>
      <c r="AA716" s="59" t="s">
        <v>87</v>
      </c>
      <c r="AB716" s="263" t="s">
        <v>148</v>
      </c>
      <c r="AL716" s="82" t="s">
        <v>1325</v>
      </c>
      <c r="AM716" s="253" t="s">
        <v>666</v>
      </c>
      <c r="AN716" s="59" t="s">
        <v>654</v>
      </c>
      <c r="AO716" s="441"/>
      <c r="AP716" s="83"/>
      <c r="AQ716" s="59" t="s">
        <v>1279</v>
      </c>
      <c r="AR716" s="84" t="s">
        <v>244</v>
      </c>
      <c r="AS716" s="59" t="s">
        <v>659</v>
      </c>
      <c r="AT716" s="59" t="s">
        <v>252</v>
      </c>
      <c r="AU716" s="59" t="s">
        <v>639</v>
      </c>
      <c r="AV716" s="59" t="s">
        <v>662</v>
      </c>
      <c r="AW716" s="441"/>
      <c r="AX716" s="59" t="s">
        <v>663</v>
      </c>
      <c r="AY716" s="59" t="s">
        <v>394</v>
      </c>
      <c r="AZ716" s="87" t="s">
        <v>191</v>
      </c>
      <c r="BA716" s="59" t="s">
        <v>681</v>
      </c>
      <c r="BB716" s="85" t="s">
        <v>246</v>
      </c>
      <c r="BD716" s="54" t="s">
        <v>1566</v>
      </c>
      <c r="BE716" s="54" t="s">
        <v>1519</v>
      </c>
      <c r="BL716" s="90">
        <f t="shared" si="1204"/>
        <v>0</v>
      </c>
      <c r="BM716" s="77">
        <f t="shared" si="1204"/>
        <v>0</v>
      </c>
      <c r="BN716" s="77" t="str">
        <f t="shared" si="1204"/>
        <v/>
      </c>
      <c r="BO716" s="91"/>
      <c r="BP716" s="77">
        <f t="shared" si="1186"/>
        <v>1</v>
      </c>
      <c r="BQ716" s="77">
        <f t="shared" si="1186"/>
        <v>0</v>
      </c>
      <c r="BR716" s="77">
        <f t="shared" si="1186"/>
        <v>2</v>
      </c>
      <c r="BS716" s="77">
        <f t="shared" si="1186"/>
        <v>0</v>
      </c>
      <c r="BT716" s="77">
        <f t="shared" si="1186"/>
        <v>1</v>
      </c>
      <c r="BU716" s="77">
        <f t="shared" si="1186"/>
        <v>0</v>
      </c>
      <c r="BV716" s="77" t="str">
        <f t="shared" si="1186"/>
        <v/>
      </c>
      <c r="BW716" s="77">
        <f t="shared" si="1186"/>
        <v>3</v>
      </c>
      <c r="BX716" s="77">
        <f t="shared" si="1186"/>
        <v>0</v>
      </c>
      <c r="BY716" s="77">
        <f t="shared" si="1186"/>
        <v>2</v>
      </c>
      <c r="BZ716" s="77">
        <f t="shared" si="1186"/>
        <v>3</v>
      </c>
      <c r="CA716" s="92">
        <f t="shared" si="1186"/>
        <v>0</v>
      </c>
      <c r="CB716" s="77"/>
      <c r="CC716" s="77"/>
      <c r="CD716" s="77"/>
      <c r="CE716" s="77"/>
      <c r="CF716" s="77"/>
      <c r="CG716" s="77"/>
      <c r="CH716" s="77"/>
      <c r="CI716" s="77"/>
      <c r="CJ716" s="78"/>
      <c r="CK716" s="90">
        <f t="shared" si="1205"/>
        <v>2</v>
      </c>
      <c r="CL716" s="77">
        <f t="shared" si="1205"/>
        <v>0</v>
      </c>
      <c r="CM716" s="77" t="str">
        <f t="shared" si="1205"/>
        <v/>
      </c>
      <c r="CN716" s="91"/>
      <c r="CO716" s="77">
        <f t="shared" si="1187"/>
        <v>0</v>
      </c>
      <c r="CP716" s="77">
        <f t="shared" si="1187"/>
        <v>2</v>
      </c>
      <c r="CQ716" s="77">
        <f t="shared" si="1187"/>
        <v>2</v>
      </c>
      <c r="CR716" s="77">
        <f t="shared" si="1187"/>
        <v>1</v>
      </c>
      <c r="CS716" s="77">
        <f t="shared" si="1187"/>
        <v>2</v>
      </c>
      <c r="CT716" s="77">
        <f t="shared" si="1187"/>
        <v>0</v>
      </c>
      <c r="CU716" s="77" t="str">
        <f t="shared" si="1187"/>
        <v/>
      </c>
      <c r="CV716" s="77">
        <f t="shared" si="1187"/>
        <v>1</v>
      </c>
      <c r="CW716" s="77">
        <f t="shared" si="1187"/>
        <v>7</v>
      </c>
      <c r="CX716" s="77">
        <f t="shared" si="1187"/>
        <v>3</v>
      </c>
      <c r="CY716" s="77">
        <f t="shared" si="1187"/>
        <v>3</v>
      </c>
      <c r="CZ716" s="92">
        <f t="shared" si="1187"/>
        <v>1</v>
      </c>
      <c r="DA716" s="77"/>
      <c r="DB716" s="77"/>
      <c r="DC716" s="77"/>
      <c r="DD716" s="77"/>
      <c r="DE716" s="77"/>
      <c r="DF716" s="77"/>
      <c r="DG716" s="77"/>
      <c r="DH716" s="77"/>
      <c r="DJ716" s="90" t="str">
        <f t="shared" si="1206"/>
        <v>A</v>
      </c>
      <c r="DK716" s="77" t="str">
        <f t="shared" si="1206"/>
        <v>D</v>
      </c>
      <c r="DL716" s="77" t="str">
        <f t="shared" si="1206"/>
        <v/>
      </c>
      <c r="DM716" s="91"/>
      <c r="DN716" s="77" t="str">
        <f t="shared" si="1188"/>
        <v>H</v>
      </c>
      <c r="DO716" s="77" t="str">
        <f t="shared" si="1188"/>
        <v>A</v>
      </c>
      <c r="DP716" s="77" t="str">
        <f t="shared" si="1188"/>
        <v>D</v>
      </c>
      <c r="DQ716" s="77" t="str">
        <f t="shared" si="1188"/>
        <v>A</v>
      </c>
      <c r="DR716" s="77" t="str">
        <f t="shared" si="1188"/>
        <v>A</v>
      </c>
      <c r="DS716" s="77" t="str">
        <f t="shared" si="1188"/>
        <v>D</v>
      </c>
      <c r="DT716" s="77" t="str">
        <f t="shared" si="1188"/>
        <v/>
      </c>
      <c r="DU716" s="77" t="str">
        <f t="shared" si="1188"/>
        <v>H</v>
      </c>
      <c r="DV716" s="77" t="str">
        <f t="shared" si="1188"/>
        <v>A</v>
      </c>
      <c r="DW716" s="77" t="str">
        <f t="shared" si="1188"/>
        <v>A</v>
      </c>
      <c r="DX716" s="77" t="str">
        <f t="shared" si="1188"/>
        <v>D</v>
      </c>
      <c r="DY716" s="92" t="str">
        <f t="shared" si="1188"/>
        <v>A</v>
      </c>
      <c r="DZ716" s="56"/>
      <c r="EA716" s="56"/>
      <c r="EB716" s="56"/>
      <c r="EC716" s="56"/>
      <c r="ED716" s="56"/>
      <c r="EE716" s="56"/>
      <c r="EF716" s="56"/>
      <c r="EG716" s="56"/>
      <c r="EI716" s="53" t="str">
        <f t="shared" si="1189"/>
        <v>Edgware</v>
      </c>
      <c r="EJ716" s="79">
        <f t="shared" si="1207"/>
        <v>26</v>
      </c>
      <c r="EK716" s="80">
        <f t="shared" si="1208"/>
        <v>2</v>
      </c>
      <c r="EL716" s="80">
        <f t="shared" si="1209"/>
        <v>4</v>
      </c>
      <c r="EM716" s="80">
        <f t="shared" si="1210"/>
        <v>7</v>
      </c>
      <c r="EN716" s="80">
        <f>COUNTIF(DM$713:DM$728,"A")</f>
        <v>4</v>
      </c>
      <c r="EO716" s="80">
        <f>COUNTIF(DM$713:DM$728,"D")</f>
        <v>2</v>
      </c>
      <c r="EP716" s="80">
        <f>COUNTIF(DM$713:DM$728,"H")</f>
        <v>7</v>
      </c>
      <c r="EQ716" s="79">
        <f t="shared" si="1211"/>
        <v>6</v>
      </c>
      <c r="ER716" s="79">
        <f t="shared" si="1190"/>
        <v>6</v>
      </c>
      <c r="ES716" s="79">
        <f t="shared" si="1190"/>
        <v>14</v>
      </c>
      <c r="ET716" s="81">
        <f>SUM($BL716:$CI716)+SUM(CN$713:CN$728)</f>
        <v>28</v>
      </c>
      <c r="EU716" s="81">
        <f>SUM($CK716:$DH716)+SUM(BO$713:BO$728)</f>
        <v>51</v>
      </c>
      <c r="EV716" s="79">
        <f t="shared" si="1191"/>
        <v>18</v>
      </c>
      <c r="EW716" s="136">
        <f t="shared" si="1192"/>
        <v>0.5490196078431373</v>
      </c>
      <c r="EX716" s="78"/>
      <c r="EY716" s="80">
        <f t="shared" si="1193"/>
        <v>26</v>
      </c>
      <c r="EZ716" s="80">
        <f t="shared" si="1194"/>
        <v>6</v>
      </c>
      <c r="FA716" s="80">
        <f t="shared" si="1195"/>
        <v>6</v>
      </c>
      <c r="FB716" s="80">
        <f t="shared" si="1196"/>
        <v>14</v>
      </c>
      <c r="FC716" s="80">
        <f t="shared" si="1197"/>
        <v>28</v>
      </c>
      <c r="FD716" s="80">
        <f t="shared" si="1198"/>
        <v>51</v>
      </c>
      <c r="FE716" s="80">
        <f t="shared" si="1199"/>
        <v>18</v>
      </c>
      <c r="FF716" s="80">
        <f t="shared" si="1200"/>
        <v>0.5490196078431373</v>
      </c>
      <c r="FH716" s="54">
        <f t="shared" si="1212"/>
        <v>0</v>
      </c>
      <c r="FI716" s="54">
        <f t="shared" si="1213"/>
        <v>0</v>
      </c>
      <c r="FJ716" s="54">
        <f t="shared" si="1201"/>
        <v>0</v>
      </c>
      <c r="FK716" s="54">
        <f t="shared" si="1201"/>
        <v>0</v>
      </c>
      <c r="FL716" s="54">
        <f t="shared" si="1201"/>
        <v>0</v>
      </c>
      <c r="FM716" s="54">
        <f t="shared" si="1201"/>
        <v>0</v>
      </c>
      <c r="FN716" s="54">
        <f t="shared" si="1201"/>
        <v>0</v>
      </c>
      <c r="FO716" s="54">
        <f t="shared" si="1201"/>
        <v>0</v>
      </c>
      <c r="FQ716" s="54" t="str">
        <f t="shared" ref="FQ716:FQ783" si="1214">IF(SUM($FH716:$FO716)=0,"",EI716)</f>
        <v/>
      </c>
      <c r="FR716" s="54" t="str">
        <f t="shared" si="1117"/>
        <v/>
      </c>
      <c r="FS716" s="54" t="str">
        <f t="shared" si="1202"/>
        <v/>
      </c>
      <c r="FT716" s="54" t="str">
        <f t="shared" si="1203"/>
        <v/>
      </c>
      <c r="FU716" s="54" t="str">
        <f t="shared" si="1203"/>
        <v/>
      </c>
      <c r="FV716" s="54" t="str">
        <f t="shared" si="1152"/>
        <v/>
      </c>
      <c r="FW716" s="54" t="str">
        <f t="shared" si="1152"/>
        <v/>
      </c>
      <c r="FX716" s="54" t="str">
        <f t="shared" si="1152"/>
        <v/>
      </c>
      <c r="FY716" s="54" t="s">
        <v>1615</v>
      </c>
      <c r="FZ716" s="58"/>
      <c r="GA716" s="59"/>
      <c r="GJ716" s="395" t="s">
        <v>1325</v>
      </c>
      <c r="GK716" s="349"/>
      <c r="GL716" s="349"/>
      <c r="GM716" s="349"/>
      <c r="GN716" s="349"/>
      <c r="GO716" s="349"/>
      <c r="GP716" s="349"/>
    </row>
    <row r="717" spans="1:201" s="54" customFormat="1" ht="12" x14ac:dyDescent="0.25">
      <c r="A717" s="54">
        <v>5</v>
      </c>
      <c r="B717" s="54" t="s">
        <v>1150</v>
      </c>
      <c r="C717" s="56">
        <v>26</v>
      </c>
      <c r="D717" s="56">
        <v>8</v>
      </c>
      <c r="E717" s="56">
        <v>11</v>
      </c>
      <c r="F717" s="56">
        <v>7</v>
      </c>
      <c r="G717" s="56">
        <v>44</v>
      </c>
      <c r="H717" s="56">
        <v>40</v>
      </c>
      <c r="I717" s="57">
        <v>27</v>
      </c>
      <c r="J717" s="69">
        <f t="shared" si="1185"/>
        <v>1.1000000000000001</v>
      </c>
      <c r="K717" s="438">
        <v>4</v>
      </c>
      <c r="L717" s="82" t="s">
        <v>1498</v>
      </c>
      <c r="M717" s="253" t="s">
        <v>62</v>
      </c>
      <c r="N717" s="59" t="s">
        <v>62</v>
      </c>
      <c r="O717" s="59" t="s">
        <v>200</v>
      </c>
      <c r="P717" s="148" t="s">
        <v>77</v>
      </c>
      <c r="Q717" s="83"/>
      <c r="R717" s="84" t="s">
        <v>124</v>
      </c>
      <c r="S717" s="148" t="s">
        <v>150</v>
      </c>
      <c r="T717" s="59" t="s">
        <v>101</v>
      </c>
      <c r="U717" s="148" t="s">
        <v>124</v>
      </c>
      <c r="V717" s="441"/>
      <c r="W717" s="59" t="s">
        <v>60</v>
      </c>
      <c r="X717" s="59" t="s">
        <v>58</v>
      </c>
      <c r="Y717" s="148" t="s">
        <v>89</v>
      </c>
      <c r="Z717" s="148" t="s">
        <v>59</v>
      </c>
      <c r="AA717" s="148" t="s">
        <v>200</v>
      </c>
      <c r="AB717" s="443"/>
      <c r="AL717" s="82" t="s">
        <v>1498</v>
      </c>
      <c r="AM717" s="253" t="s">
        <v>648</v>
      </c>
      <c r="AN717" s="59" t="s">
        <v>635</v>
      </c>
      <c r="AO717" s="59" t="s">
        <v>638</v>
      </c>
      <c r="AP717" s="59" t="s">
        <v>661</v>
      </c>
      <c r="AQ717" s="83"/>
      <c r="AR717" s="84" t="s">
        <v>654</v>
      </c>
      <c r="AS717" s="59" t="s">
        <v>656</v>
      </c>
      <c r="AT717" s="59" t="s">
        <v>681</v>
      </c>
      <c r="AU717" s="59" t="s">
        <v>659</v>
      </c>
      <c r="AV717" s="441"/>
      <c r="AW717" s="59" t="s">
        <v>1612</v>
      </c>
      <c r="AX717" s="59" t="s">
        <v>261</v>
      </c>
      <c r="AY717" s="59" t="s">
        <v>640</v>
      </c>
      <c r="AZ717" s="59" t="s">
        <v>394</v>
      </c>
      <c r="BA717" s="59" t="s">
        <v>663</v>
      </c>
      <c r="BB717" s="443"/>
      <c r="BD717" s="54" t="s">
        <v>1514</v>
      </c>
      <c r="BE717" s="54" t="s">
        <v>1616</v>
      </c>
      <c r="BL717" s="90">
        <f t="shared" si="1204"/>
        <v>1</v>
      </c>
      <c r="BM717" s="77">
        <f t="shared" si="1204"/>
        <v>1</v>
      </c>
      <c r="BN717" s="77">
        <f t="shared" si="1204"/>
        <v>2</v>
      </c>
      <c r="BO717" s="77">
        <f t="shared" si="1204"/>
        <v>2</v>
      </c>
      <c r="BP717" s="91"/>
      <c r="BQ717" s="77">
        <f t="shared" si="1186"/>
        <v>0</v>
      </c>
      <c r="BR717" s="77">
        <f t="shared" si="1186"/>
        <v>3</v>
      </c>
      <c r="BS717" s="77">
        <f t="shared" si="1186"/>
        <v>3</v>
      </c>
      <c r="BT717" s="77">
        <f t="shared" si="1186"/>
        <v>0</v>
      </c>
      <c r="BU717" s="77" t="str">
        <f t="shared" si="1186"/>
        <v/>
      </c>
      <c r="BV717" s="77">
        <f t="shared" si="1186"/>
        <v>4</v>
      </c>
      <c r="BW717" s="77">
        <f t="shared" si="1186"/>
        <v>5</v>
      </c>
      <c r="BX717" s="77">
        <f t="shared" si="1186"/>
        <v>3</v>
      </c>
      <c r="BY717" s="77">
        <f t="shared" si="1186"/>
        <v>4</v>
      </c>
      <c r="BZ717" s="77">
        <f t="shared" si="1186"/>
        <v>2</v>
      </c>
      <c r="CA717" s="92" t="str">
        <f t="shared" si="1186"/>
        <v/>
      </c>
      <c r="CB717" s="77"/>
      <c r="CC717" s="77"/>
      <c r="CD717" s="77"/>
      <c r="CE717" s="77"/>
      <c r="CF717" s="77"/>
      <c r="CG717" s="77"/>
      <c r="CH717" s="77"/>
      <c r="CI717" s="77"/>
      <c r="CJ717" s="78"/>
      <c r="CK717" s="90">
        <f t="shared" si="1205"/>
        <v>1</v>
      </c>
      <c r="CL717" s="77">
        <f t="shared" si="1205"/>
        <v>1</v>
      </c>
      <c r="CM717" s="77">
        <f t="shared" si="1205"/>
        <v>2</v>
      </c>
      <c r="CN717" s="77">
        <f t="shared" si="1205"/>
        <v>1</v>
      </c>
      <c r="CO717" s="91"/>
      <c r="CP717" s="77">
        <f t="shared" si="1187"/>
        <v>0</v>
      </c>
      <c r="CQ717" s="77">
        <f t="shared" si="1187"/>
        <v>1</v>
      </c>
      <c r="CR717" s="77">
        <f t="shared" si="1187"/>
        <v>2</v>
      </c>
      <c r="CS717" s="77">
        <f t="shared" si="1187"/>
        <v>0</v>
      </c>
      <c r="CT717" s="77" t="str">
        <f t="shared" si="1187"/>
        <v/>
      </c>
      <c r="CU717" s="77">
        <f t="shared" si="1187"/>
        <v>1</v>
      </c>
      <c r="CV717" s="77">
        <f t="shared" si="1187"/>
        <v>1</v>
      </c>
      <c r="CW717" s="77">
        <f t="shared" si="1187"/>
        <v>0</v>
      </c>
      <c r="CX717" s="77">
        <f t="shared" si="1187"/>
        <v>0</v>
      </c>
      <c r="CY717" s="77">
        <f t="shared" si="1187"/>
        <v>2</v>
      </c>
      <c r="CZ717" s="92" t="str">
        <f t="shared" si="1187"/>
        <v/>
      </c>
      <c r="DA717" s="77"/>
      <c r="DB717" s="77"/>
      <c r="DC717" s="77"/>
      <c r="DD717" s="77"/>
      <c r="DE717" s="77"/>
      <c r="DF717" s="77"/>
      <c r="DG717" s="77"/>
      <c r="DH717" s="77"/>
      <c r="DJ717" s="90" t="str">
        <f t="shared" si="1206"/>
        <v>D</v>
      </c>
      <c r="DK717" s="77" t="str">
        <f t="shared" si="1206"/>
        <v>D</v>
      </c>
      <c r="DL717" s="77" t="str">
        <f t="shared" si="1206"/>
        <v>D</v>
      </c>
      <c r="DM717" s="77" t="str">
        <f t="shared" si="1206"/>
        <v>H</v>
      </c>
      <c r="DN717" s="91"/>
      <c r="DO717" s="77" t="str">
        <f t="shared" si="1188"/>
        <v>D</v>
      </c>
      <c r="DP717" s="77" t="str">
        <f t="shared" si="1188"/>
        <v>H</v>
      </c>
      <c r="DQ717" s="77" t="str">
        <f t="shared" si="1188"/>
        <v>H</v>
      </c>
      <c r="DR717" s="77" t="str">
        <f t="shared" si="1188"/>
        <v>D</v>
      </c>
      <c r="DS717" s="77" t="str">
        <f t="shared" si="1188"/>
        <v/>
      </c>
      <c r="DT717" s="77" t="str">
        <f t="shared" si="1188"/>
        <v>H</v>
      </c>
      <c r="DU717" s="77" t="str">
        <f t="shared" si="1188"/>
        <v>H</v>
      </c>
      <c r="DV717" s="77" t="str">
        <f t="shared" si="1188"/>
        <v>H</v>
      </c>
      <c r="DW717" s="77" t="str">
        <f t="shared" si="1188"/>
        <v>H</v>
      </c>
      <c r="DX717" s="77" t="str">
        <f t="shared" si="1188"/>
        <v>D</v>
      </c>
      <c r="DY717" s="92" t="str">
        <f t="shared" si="1188"/>
        <v/>
      </c>
      <c r="DZ717" s="56"/>
      <c r="EA717" s="56"/>
      <c r="EB717" s="56"/>
      <c r="EC717" s="56"/>
      <c r="ED717" s="56"/>
      <c r="EE717" s="56"/>
      <c r="EF717" s="56"/>
      <c r="EG717" s="56"/>
      <c r="EI717" s="53" t="str">
        <f t="shared" si="1189"/>
        <v>Edmonton</v>
      </c>
      <c r="EJ717" s="79">
        <f t="shared" si="1207"/>
        <v>26</v>
      </c>
      <c r="EK717" s="80">
        <f t="shared" si="1208"/>
        <v>7</v>
      </c>
      <c r="EL717" s="80">
        <f t="shared" si="1209"/>
        <v>6</v>
      </c>
      <c r="EM717" s="80">
        <f t="shared" si="1210"/>
        <v>0</v>
      </c>
      <c r="EN717" s="80">
        <f>COUNTIF(DN$713:DN$728,"A")</f>
        <v>5</v>
      </c>
      <c r="EO717" s="80">
        <f>COUNTIF(DN$713:DN$728,"D")</f>
        <v>4</v>
      </c>
      <c r="EP717" s="80">
        <f>COUNTIF(DN$713:DN$728,"H")</f>
        <v>4</v>
      </c>
      <c r="EQ717" s="79">
        <f t="shared" si="1211"/>
        <v>12</v>
      </c>
      <c r="ER717" s="79">
        <f t="shared" si="1190"/>
        <v>10</v>
      </c>
      <c r="ES717" s="79">
        <f t="shared" si="1190"/>
        <v>4</v>
      </c>
      <c r="ET717" s="81">
        <f>SUM($BL717:$CI717)+SUM(CO$713:CO$728)</f>
        <v>49</v>
      </c>
      <c r="EU717" s="81">
        <f>SUM($CK717:$DH717)+SUM(BP$713:BP$728)</f>
        <v>28</v>
      </c>
      <c r="EV717" s="79">
        <f t="shared" si="1191"/>
        <v>34</v>
      </c>
      <c r="EW717" s="136">
        <f t="shared" si="1192"/>
        <v>1.75</v>
      </c>
      <c r="EX717" s="78"/>
      <c r="EY717" s="80">
        <f t="shared" si="1193"/>
        <v>26</v>
      </c>
      <c r="EZ717" s="80">
        <f t="shared" si="1194"/>
        <v>12</v>
      </c>
      <c r="FA717" s="80">
        <f t="shared" si="1195"/>
        <v>10</v>
      </c>
      <c r="FB717" s="80">
        <f t="shared" si="1196"/>
        <v>4</v>
      </c>
      <c r="FC717" s="80">
        <f t="shared" si="1197"/>
        <v>49</v>
      </c>
      <c r="FD717" s="80">
        <f t="shared" si="1198"/>
        <v>28</v>
      </c>
      <c r="FE717" s="80">
        <f t="shared" si="1199"/>
        <v>34</v>
      </c>
      <c r="FF717" s="80">
        <f t="shared" si="1200"/>
        <v>1.75</v>
      </c>
      <c r="FH717" s="54">
        <f t="shared" si="1212"/>
        <v>0</v>
      </c>
      <c r="FI717" s="54">
        <f t="shared" si="1213"/>
        <v>0</v>
      </c>
      <c r="FJ717" s="54">
        <f t="shared" si="1201"/>
        <v>0</v>
      </c>
      <c r="FK717" s="54">
        <f t="shared" si="1201"/>
        <v>0</v>
      </c>
      <c r="FL717" s="54">
        <f t="shared" si="1201"/>
        <v>0</v>
      </c>
      <c r="FM717" s="54">
        <f t="shared" si="1201"/>
        <v>0</v>
      </c>
      <c r="FN717" s="54">
        <f t="shared" si="1201"/>
        <v>0</v>
      </c>
      <c r="FO717" s="54">
        <f t="shared" si="1201"/>
        <v>0</v>
      </c>
      <c r="FQ717" s="54" t="str">
        <f t="shared" si="1214"/>
        <v/>
      </c>
      <c r="FR717" s="54" t="str">
        <f t="shared" si="1117"/>
        <v/>
      </c>
      <c r="FS717" s="54" t="str">
        <f t="shared" si="1202"/>
        <v/>
      </c>
      <c r="FT717" s="54" t="str">
        <f t="shared" si="1203"/>
        <v/>
      </c>
      <c r="FU717" s="54" t="str">
        <f t="shared" si="1203"/>
        <v/>
      </c>
      <c r="FV717" s="54" t="str">
        <f t="shared" si="1152"/>
        <v/>
      </c>
      <c r="FW717" s="54" t="str">
        <f t="shared" si="1152"/>
        <v/>
      </c>
      <c r="FX717" s="54" t="str">
        <f t="shared" si="1152"/>
        <v/>
      </c>
      <c r="FY717" s="54" t="s">
        <v>1617</v>
      </c>
      <c r="FZ717" s="58"/>
      <c r="GA717" s="59"/>
      <c r="GJ717" s="395" t="s">
        <v>1498</v>
      </c>
      <c r="GK717" s="349"/>
      <c r="GL717" s="349"/>
      <c r="GM717" s="349"/>
      <c r="GN717" s="349"/>
      <c r="GO717" s="349"/>
      <c r="GP717" s="349"/>
    </row>
    <row r="718" spans="1:201" s="54" customFormat="1" ht="12" x14ac:dyDescent="0.25">
      <c r="A718" s="54">
        <v>6</v>
      </c>
      <c r="B718" s="54" t="s">
        <v>1490</v>
      </c>
      <c r="C718" s="56">
        <v>26</v>
      </c>
      <c r="D718" s="56">
        <v>12</v>
      </c>
      <c r="E718" s="56">
        <v>3</v>
      </c>
      <c r="F718" s="56">
        <v>11</v>
      </c>
      <c r="G718" s="282">
        <v>42</v>
      </c>
      <c r="H718" s="282">
        <v>49</v>
      </c>
      <c r="I718" s="57">
        <v>27</v>
      </c>
      <c r="J718" s="69">
        <f t="shared" si="1185"/>
        <v>0.8571428571428571</v>
      </c>
      <c r="K718" s="438">
        <v>4</v>
      </c>
      <c r="L718" s="96" t="s">
        <v>1363</v>
      </c>
      <c r="M718" s="99" t="s">
        <v>176</v>
      </c>
      <c r="N718" s="442"/>
      <c r="O718" s="84" t="s">
        <v>74</v>
      </c>
      <c r="P718" s="84" t="s">
        <v>77</v>
      </c>
      <c r="Q718" s="84" t="s">
        <v>99</v>
      </c>
      <c r="R718" s="83"/>
      <c r="S718" s="84" t="s">
        <v>58</v>
      </c>
      <c r="T718" s="84" t="s">
        <v>101</v>
      </c>
      <c r="U718" s="84" t="s">
        <v>150</v>
      </c>
      <c r="V718" s="84" t="s">
        <v>74</v>
      </c>
      <c r="W718" s="84" t="s">
        <v>77</v>
      </c>
      <c r="X718" s="84" t="s">
        <v>102</v>
      </c>
      <c r="Y718" s="84" t="s">
        <v>60</v>
      </c>
      <c r="Z718" s="442"/>
      <c r="AA718" s="84" t="s">
        <v>176</v>
      </c>
      <c r="AB718" s="98" t="s">
        <v>100</v>
      </c>
      <c r="AL718" s="96" t="s">
        <v>1363</v>
      </c>
      <c r="AM718" s="99" t="s">
        <v>665</v>
      </c>
      <c r="AN718" s="442"/>
      <c r="AO718" s="84" t="s">
        <v>663</v>
      </c>
      <c r="AP718" s="84" t="s">
        <v>635</v>
      </c>
      <c r="AQ718" s="84" t="s">
        <v>272</v>
      </c>
      <c r="AR718" s="83"/>
      <c r="AS718" s="84" t="s">
        <v>394</v>
      </c>
      <c r="AT718" s="84" t="s">
        <v>657</v>
      </c>
      <c r="AU718" s="84" t="s">
        <v>603</v>
      </c>
      <c r="AV718" s="84" t="s">
        <v>681</v>
      </c>
      <c r="AW718" s="84" t="s">
        <v>261</v>
      </c>
      <c r="AX718" s="84" t="s">
        <v>257</v>
      </c>
      <c r="AY718" s="84" t="s">
        <v>670</v>
      </c>
      <c r="AZ718" s="442"/>
      <c r="BA718" s="84" t="s">
        <v>640</v>
      </c>
      <c r="BB718" s="98" t="s">
        <v>1612</v>
      </c>
      <c r="BD718" s="405" t="s">
        <v>1533</v>
      </c>
      <c r="BE718" s="405" t="s">
        <v>1124</v>
      </c>
      <c r="BL718" s="90">
        <f t="shared" si="1204"/>
        <v>2</v>
      </c>
      <c r="BM718" s="77" t="str">
        <f t="shared" si="1204"/>
        <v/>
      </c>
      <c r="BN718" s="77">
        <f t="shared" si="1204"/>
        <v>1</v>
      </c>
      <c r="BO718" s="77">
        <f t="shared" si="1204"/>
        <v>2</v>
      </c>
      <c r="BP718" s="77">
        <f t="shared" si="1204"/>
        <v>1</v>
      </c>
      <c r="BQ718" s="91"/>
      <c r="BR718" s="77">
        <f t="shared" si="1186"/>
        <v>5</v>
      </c>
      <c r="BS718" s="77">
        <f t="shared" si="1186"/>
        <v>3</v>
      </c>
      <c r="BT718" s="77">
        <f t="shared" si="1186"/>
        <v>3</v>
      </c>
      <c r="BU718" s="77">
        <f t="shared" si="1186"/>
        <v>1</v>
      </c>
      <c r="BV718" s="77">
        <f t="shared" si="1186"/>
        <v>2</v>
      </c>
      <c r="BW718" s="77">
        <f t="shared" si="1186"/>
        <v>2</v>
      </c>
      <c r="BX718" s="77">
        <f t="shared" si="1186"/>
        <v>4</v>
      </c>
      <c r="BY718" s="77" t="str">
        <f t="shared" si="1186"/>
        <v/>
      </c>
      <c r="BZ718" s="77">
        <f t="shared" si="1186"/>
        <v>2</v>
      </c>
      <c r="CA718" s="92">
        <f t="shared" si="1186"/>
        <v>4</v>
      </c>
      <c r="CB718" s="77"/>
      <c r="CC718" s="77"/>
      <c r="CD718" s="77"/>
      <c r="CE718" s="77"/>
      <c r="CF718" s="77"/>
      <c r="CG718" s="77"/>
      <c r="CH718" s="77"/>
      <c r="CI718" s="77"/>
      <c r="CJ718" s="78"/>
      <c r="CK718" s="90">
        <f t="shared" si="1205"/>
        <v>3</v>
      </c>
      <c r="CL718" s="77" t="str">
        <f t="shared" si="1205"/>
        <v/>
      </c>
      <c r="CM718" s="77">
        <f t="shared" si="1205"/>
        <v>2</v>
      </c>
      <c r="CN718" s="77">
        <f t="shared" si="1205"/>
        <v>1</v>
      </c>
      <c r="CO718" s="77">
        <f t="shared" si="1205"/>
        <v>0</v>
      </c>
      <c r="CP718" s="91"/>
      <c r="CQ718" s="77">
        <f t="shared" si="1187"/>
        <v>1</v>
      </c>
      <c r="CR718" s="77">
        <f t="shared" si="1187"/>
        <v>2</v>
      </c>
      <c r="CS718" s="77">
        <f t="shared" si="1187"/>
        <v>1</v>
      </c>
      <c r="CT718" s="77">
        <f t="shared" si="1187"/>
        <v>2</v>
      </c>
      <c r="CU718" s="77">
        <f t="shared" si="1187"/>
        <v>1</v>
      </c>
      <c r="CV718" s="77">
        <f t="shared" si="1187"/>
        <v>4</v>
      </c>
      <c r="CW718" s="77">
        <f t="shared" si="1187"/>
        <v>1</v>
      </c>
      <c r="CX718" s="77" t="str">
        <f t="shared" si="1187"/>
        <v/>
      </c>
      <c r="CY718" s="77">
        <f t="shared" si="1187"/>
        <v>3</v>
      </c>
      <c r="CZ718" s="92">
        <f t="shared" si="1187"/>
        <v>3</v>
      </c>
      <c r="DA718" s="77"/>
      <c r="DB718" s="77"/>
      <c r="DC718" s="77"/>
      <c r="DD718" s="77"/>
      <c r="DE718" s="77"/>
      <c r="DF718" s="77"/>
      <c r="DG718" s="77"/>
      <c r="DH718" s="77"/>
      <c r="DJ718" s="90" t="str">
        <f t="shared" si="1206"/>
        <v>A</v>
      </c>
      <c r="DK718" s="77" t="str">
        <f t="shared" si="1206"/>
        <v/>
      </c>
      <c r="DL718" s="77" t="str">
        <f t="shared" si="1206"/>
        <v>A</v>
      </c>
      <c r="DM718" s="77" t="str">
        <f t="shared" si="1206"/>
        <v>H</v>
      </c>
      <c r="DN718" s="77" t="str">
        <f t="shared" si="1206"/>
        <v>H</v>
      </c>
      <c r="DO718" s="91"/>
      <c r="DP718" s="77" t="str">
        <f t="shared" si="1188"/>
        <v>H</v>
      </c>
      <c r="DQ718" s="77" t="str">
        <f t="shared" si="1188"/>
        <v>H</v>
      </c>
      <c r="DR718" s="77" t="str">
        <f t="shared" si="1188"/>
        <v>H</v>
      </c>
      <c r="DS718" s="77" t="str">
        <f t="shared" si="1188"/>
        <v>A</v>
      </c>
      <c r="DT718" s="77" t="str">
        <f t="shared" si="1188"/>
        <v>H</v>
      </c>
      <c r="DU718" s="77" t="str">
        <f t="shared" si="1188"/>
        <v>A</v>
      </c>
      <c r="DV718" s="77" t="str">
        <f t="shared" si="1188"/>
        <v>H</v>
      </c>
      <c r="DW718" s="77" t="str">
        <f t="shared" si="1188"/>
        <v/>
      </c>
      <c r="DX718" s="77" t="str">
        <f t="shared" si="1188"/>
        <v>A</v>
      </c>
      <c r="DY718" s="92" t="str">
        <f t="shared" si="1188"/>
        <v>H</v>
      </c>
      <c r="DZ718" s="56"/>
      <c r="EA718" s="56"/>
      <c r="EB718" s="56"/>
      <c r="EC718" s="56"/>
      <c r="ED718" s="56"/>
      <c r="EE718" s="56"/>
      <c r="EF718" s="56"/>
      <c r="EG718" s="56"/>
      <c r="EI718" s="53" t="str">
        <f t="shared" si="1189"/>
        <v>Epsom &amp; Ewell</v>
      </c>
      <c r="EJ718" s="79">
        <f t="shared" si="1207"/>
        <v>26</v>
      </c>
      <c r="EK718" s="80">
        <f t="shared" si="1208"/>
        <v>8</v>
      </c>
      <c r="EL718" s="80">
        <f t="shared" si="1209"/>
        <v>0</v>
      </c>
      <c r="EM718" s="80">
        <f t="shared" si="1210"/>
        <v>5</v>
      </c>
      <c r="EN718" s="80">
        <f>COUNTIF(DO$713:DO$728,"A")</f>
        <v>2</v>
      </c>
      <c r="EO718" s="80">
        <f>COUNTIF(DO$713:DO$728,"D")</f>
        <v>4</v>
      </c>
      <c r="EP718" s="80">
        <f>COUNTIF(DO$713:DO$728,"H")</f>
        <v>7</v>
      </c>
      <c r="EQ718" s="79">
        <f t="shared" si="1211"/>
        <v>10</v>
      </c>
      <c r="ER718" s="79">
        <f t="shared" si="1190"/>
        <v>4</v>
      </c>
      <c r="ES718" s="79">
        <f t="shared" si="1190"/>
        <v>12</v>
      </c>
      <c r="ET718" s="81">
        <f>SUM($BL718:$CI718)+SUM(CP$713:CP$728)</f>
        <v>42</v>
      </c>
      <c r="EU718" s="81">
        <f>SUM($CK718:$DH718)+SUM(BQ$713:BQ$728)</f>
        <v>58</v>
      </c>
      <c r="EV718" s="79">
        <f t="shared" si="1191"/>
        <v>24</v>
      </c>
      <c r="EW718" s="136">
        <f t="shared" si="1192"/>
        <v>0.72413793103448276</v>
      </c>
      <c r="EX718" s="78"/>
      <c r="EY718" s="80">
        <f t="shared" si="1193"/>
        <v>26</v>
      </c>
      <c r="EZ718" s="80">
        <f t="shared" si="1194"/>
        <v>10</v>
      </c>
      <c r="FA718" s="80">
        <f t="shared" si="1195"/>
        <v>4</v>
      </c>
      <c r="FB718" s="80">
        <f t="shared" si="1196"/>
        <v>12</v>
      </c>
      <c r="FC718" s="80">
        <f t="shared" si="1197"/>
        <v>44</v>
      </c>
      <c r="FD718" s="80">
        <f t="shared" si="1198"/>
        <v>58</v>
      </c>
      <c r="FE718" s="80">
        <f t="shared" si="1199"/>
        <v>24</v>
      </c>
      <c r="FF718" s="80">
        <f t="shared" si="1200"/>
        <v>0.75862068965517238</v>
      </c>
      <c r="FH718" s="54">
        <f t="shared" si="1212"/>
        <v>0</v>
      </c>
      <c r="FI718" s="54">
        <f t="shared" si="1213"/>
        <v>0</v>
      </c>
      <c r="FJ718" s="54">
        <f t="shared" si="1201"/>
        <v>0</v>
      </c>
      <c r="FK718" s="54">
        <f t="shared" si="1201"/>
        <v>0</v>
      </c>
      <c r="FL718" s="54">
        <f t="shared" si="1201"/>
        <v>1</v>
      </c>
      <c r="FM718" s="54">
        <f t="shared" si="1201"/>
        <v>0</v>
      </c>
      <c r="FN718" s="54">
        <f t="shared" si="1201"/>
        <v>0</v>
      </c>
      <c r="FO718" s="54">
        <f t="shared" si="1201"/>
        <v>1</v>
      </c>
      <c r="FQ718" s="54" t="str">
        <f t="shared" si="1214"/>
        <v>Epsom &amp; Ewell</v>
      </c>
      <c r="FR718" s="54">
        <f t="shared" ref="FR718:FR785" si="1215">IF(SUM($FH718:$FO718)=0,"",EY718-EJ718)</f>
        <v>0</v>
      </c>
      <c r="FS718" s="54">
        <f t="shared" si="1202"/>
        <v>0</v>
      </c>
      <c r="FT718" s="54">
        <f t="shared" si="1203"/>
        <v>0</v>
      </c>
      <c r="FU718" s="54">
        <f t="shared" si="1203"/>
        <v>0</v>
      </c>
      <c r="FV718" s="54">
        <f t="shared" si="1152"/>
        <v>2</v>
      </c>
      <c r="FW718" s="54">
        <f t="shared" si="1152"/>
        <v>0</v>
      </c>
      <c r="FX718" s="54">
        <f t="shared" si="1152"/>
        <v>0</v>
      </c>
      <c r="FY718" s="54" t="s">
        <v>1144</v>
      </c>
      <c r="FZ718" s="58"/>
      <c r="GA718" s="59"/>
      <c r="GJ718" s="395" t="s">
        <v>1363</v>
      </c>
      <c r="GK718" s="349" t="s">
        <v>845</v>
      </c>
      <c r="GL718" s="349" t="s">
        <v>207</v>
      </c>
      <c r="GM718" s="349" t="s">
        <v>1618</v>
      </c>
      <c r="GN718" s="349" t="s">
        <v>207</v>
      </c>
      <c r="GO718" s="349" t="s">
        <v>207</v>
      </c>
      <c r="GP718" s="349" t="s">
        <v>207</v>
      </c>
    </row>
    <row r="719" spans="1:201" s="54" customFormat="1" ht="12" x14ac:dyDescent="0.25">
      <c r="A719" s="54">
        <v>7</v>
      </c>
      <c r="B719" s="54" t="s">
        <v>1503</v>
      </c>
      <c r="C719" s="56">
        <v>26</v>
      </c>
      <c r="D719" s="56">
        <v>9</v>
      </c>
      <c r="E719" s="56">
        <v>8</v>
      </c>
      <c r="F719" s="56">
        <v>9</v>
      </c>
      <c r="G719" s="56">
        <v>51</v>
      </c>
      <c r="H719" s="56">
        <v>40</v>
      </c>
      <c r="I719" s="57">
        <v>26</v>
      </c>
      <c r="J719" s="69">
        <f t="shared" si="1185"/>
        <v>1.2749999999999999</v>
      </c>
      <c r="K719" s="438">
        <v>4</v>
      </c>
      <c r="L719" s="82" t="s">
        <v>1592</v>
      </c>
      <c r="M719" s="440"/>
      <c r="N719" s="59" t="s">
        <v>74</v>
      </c>
      <c r="O719" s="59" t="s">
        <v>102</v>
      </c>
      <c r="P719" s="148" t="s">
        <v>103</v>
      </c>
      <c r="Q719" s="141" t="s">
        <v>76</v>
      </c>
      <c r="R719" s="84" t="s">
        <v>62</v>
      </c>
      <c r="S719" s="83"/>
      <c r="T719" s="59" t="s">
        <v>76</v>
      </c>
      <c r="U719" s="59" t="s">
        <v>103</v>
      </c>
      <c r="V719" s="441"/>
      <c r="W719" s="148" t="s">
        <v>175</v>
      </c>
      <c r="X719" s="151" t="s">
        <v>62</v>
      </c>
      <c r="Y719" s="151" t="s">
        <v>124</v>
      </c>
      <c r="Z719" s="148" t="s">
        <v>430</v>
      </c>
      <c r="AA719" s="141" t="s">
        <v>85</v>
      </c>
      <c r="AB719" s="85" t="s">
        <v>77</v>
      </c>
      <c r="AL719" s="82" t="s">
        <v>1592</v>
      </c>
      <c r="AM719" s="440"/>
      <c r="AN719" s="59" t="s">
        <v>670</v>
      </c>
      <c r="AO719" s="59" t="s">
        <v>257</v>
      </c>
      <c r="AP719" s="59" t="s">
        <v>655</v>
      </c>
      <c r="AQ719" s="59" t="s">
        <v>639</v>
      </c>
      <c r="AR719" s="84" t="s">
        <v>191</v>
      </c>
      <c r="AS719" s="83"/>
      <c r="AT719" s="59" t="s">
        <v>274</v>
      </c>
      <c r="AU719" s="59" t="s">
        <v>1279</v>
      </c>
      <c r="AV719" s="441"/>
      <c r="AW719" s="59" t="s">
        <v>272</v>
      </c>
      <c r="AX719" s="87" t="s">
        <v>1047</v>
      </c>
      <c r="AY719" s="154" t="s">
        <v>584</v>
      </c>
      <c r="AZ719" s="59" t="s">
        <v>663</v>
      </c>
      <c r="BA719" s="59" t="s">
        <v>666</v>
      </c>
      <c r="BB719" s="85" t="s">
        <v>681</v>
      </c>
      <c r="BD719" s="54" t="s">
        <v>1516</v>
      </c>
      <c r="BE719" s="54" t="s">
        <v>1514</v>
      </c>
      <c r="BL719" s="90" t="str">
        <f t="shared" si="1204"/>
        <v/>
      </c>
      <c r="BM719" s="77">
        <f t="shared" si="1204"/>
        <v>1</v>
      </c>
      <c r="BN719" s="77">
        <f t="shared" si="1204"/>
        <v>2</v>
      </c>
      <c r="BO719" s="77">
        <f t="shared" si="1204"/>
        <v>1</v>
      </c>
      <c r="BP719" s="77">
        <f t="shared" si="1204"/>
        <v>0</v>
      </c>
      <c r="BQ719" s="77">
        <f t="shared" si="1204"/>
        <v>1</v>
      </c>
      <c r="BR719" s="91"/>
      <c r="BS719" s="77">
        <f t="shared" si="1186"/>
        <v>0</v>
      </c>
      <c r="BT719" s="77">
        <f t="shared" si="1186"/>
        <v>1</v>
      </c>
      <c r="BU719" s="77" t="str">
        <f t="shared" si="1186"/>
        <v/>
      </c>
      <c r="BV719" s="77">
        <f t="shared" si="1186"/>
        <v>2</v>
      </c>
      <c r="BW719" s="77">
        <f t="shared" si="1186"/>
        <v>1</v>
      </c>
      <c r="BX719" s="77">
        <f t="shared" si="1186"/>
        <v>0</v>
      </c>
      <c r="BY719" s="77">
        <f t="shared" si="1186"/>
        <v>3</v>
      </c>
      <c r="BZ719" s="77">
        <f t="shared" si="1186"/>
        <v>0</v>
      </c>
      <c r="CA719" s="92">
        <f t="shared" si="1186"/>
        <v>2</v>
      </c>
      <c r="CB719" s="77"/>
      <c r="CC719" s="77"/>
      <c r="CD719" s="77"/>
      <c r="CE719" s="77"/>
      <c r="CF719" s="77"/>
      <c r="CG719" s="77"/>
      <c r="CH719" s="77"/>
      <c r="CI719" s="77"/>
      <c r="CJ719" s="78"/>
      <c r="CK719" s="90" t="str">
        <f t="shared" si="1205"/>
        <v/>
      </c>
      <c r="CL719" s="77">
        <f t="shared" si="1205"/>
        <v>2</v>
      </c>
      <c r="CM719" s="77">
        <f t="shared" si="1205"/>
        <v>4</v>
      </c>
      <c r="CN719" s="77">
        <f t="shared" si="1205"/>
        <v>3</v>
      </c>
      <c r="CO719" s="77">
        <f t="shared" si="1205"/>
        <v>2</v>
      </c>
      <c r="CP719" s="77">
        <f t="shared" si="1205"/>
        <v>1</v>
      </c>
      <c r="CQ719" s="91"/>
      <c r="CR719" s="77">
        <f t="shared" si="1187"/>
        <v>2</v>
      </c>
      <c r="CS719" s="77">
        <f t="shared" si="1187"/>
        <v>3</v>
      </c>
      <c r="CT719" s="77" t="str">
        <f t="shared" si="1187"/>
        <v/>
      </c>
      <c r="CU719" s="77">
        <f t="shared" si="1187"/>
        <v>5</v>
      </c>
      <c r="CV719" s="77">
        <f t="shared" si="1187"/>
        <v>1</v>
      </c>
      <c r="CW719" s="77">
        <f t="shared" si="1187"/>
        <v>0</v>
      </c>
      <c r="CX719" s="77">
        <f t="shared" si="1187"/>
        <v>6</v>
      </c>
      <c r="CY719" s="77">
        <f t="shared" si="1187"/>
        <v>4</v>
      </c>
      <c r="CZ719" s="92">
        <f t="shared" si="1187"/>
        <v>1</v>
      </c>
      <c r="DA719" s="77"/>
      <c r="DB719" s="77"/>
      <c r="DC719" s="77"/>
      <c r="DD719" s="77"/>
      <c r="DE719" s="77"/>
      <c r="DF719" s="77"/>
      <c r="DG719" s="77"/>
      <c r="DH719" s="77"/>
      <c r="DJ719" s="90" t="str">
        <f t="shared" si="1206"/>
        <v/>
      </c>
      <c r="DK719" s="77" t="str">
        <f t="shared" si="1206"/>
        <v>A</v>
      </c>
      <c r="DL719" s="77" t="str">
        <f t="shared" si="1206"/>
        <v>A</v>
      </c>
      <c r="DM719" s="77" t="str">
        <f t="shared" si="1206"/>
        <v>A</v>
      </c>
      <c r="DN719" s="77" t="str">
        <f t="shared" si="1206"/>
        <v>A</v>
      </c>
      <c r="DO719" s="77" t="str">
        <f t="shared" si="1206"/>
        <v>D</v>
      </c>
      <c r="DP719" s="91"/>
      <c r="DQ719" s="77" t="str">
        <f t="shared" si="1188"/>
        <v>A</v>
      </c>
      <c r="DR719" s="77" t="str">
        <f t="shared" si="1188"/>
        <v>A</v>
      </c>
      <c r="DS719" s="77" t="str">
        <f t="shared" si="1188"/>
        <v/>
      </c>
      <c r="DT719" s="77" t="str">
        <f t="shared" si="1188"/>
        <v>A</v>
      </c>
      <c r="DU719" s="77" t="str">
        <f t="shared" si="1188"/>
        <v>D</v>
      </c>
      <c r="DV719" s="77" t="str">
        <f t="shared" si="1188"/>
        <v>D</v>
      </c>
      <c r="DW719" s="77" t="str">
        <f t="shared" si="1188"/>
        <v>A</v>
      </c>
      <c r="DX719" s="77" t="str">
        <f t="shared" si="1188"/>
        <v>A</v>
      </c>
      <c r="DY719" s="92" t="str">
        <f t="shared" si="1188"/>
        <v>H</v>
      </c>
      <c r="DZ719" s="56"/>
      <c r="EA719" s="56"/>
      <c r="EB719" s="56"/>
      <c r="EC719" s="56"/>
      <c r="ED719" s="56"/>
      <c r="EE719" s="56"/>
      <c r="EF719" s="56"/>
      <c r="EG719" s="56"/>
      <c r="EI719" s="53" t="str">
        <f t="shared" si="1189"/>
        <v>Harrow Borough</v>
      </c>
      <c r="EJ719" s="79">
        <f t="shared" si="1207"/>
        <v>26</v>
      </c>
      <c r="EK719" s="80">
        <f t="shared" si="1208"/>
        <v>1</v>
      </c>
      <c r="EL719" s="80">
        <f t="shared" si="1209"/>
        <v>3</v>
      </c>
      <c r="EM719" s="80">
        <f t="shared" si="1210"/>
        <v>9</v>
      </c>
      <c r="EN719" s="80">
        <f>COUNTIF(DP$713:DP$728,"A")</f>
        <v>2</v>
      </c>
      <c r="EO719" s="80">
        <f>COUNTIF(DP$713:DP$728,"D")</f>
        <v>2</v>
      </c>
      <c r="EP719" s="80">
        <f>COUNTIF(DP$713:DP$728,"H")</f>
        <v>9</v>
      </c>
      <c r="EQ719" s="79">
        <f t="shared" si="1211"/>
        <v>3</v>
      </c>
      <c r="ER719" s="79">
        <f t="shared" si="1190"/>
        <v>5</v>
      </c>
      <c r="ES719" s="79">
        <f t="shared" si="1190"/>
        <v>18</v>
      </c>
      <c r="ET719" s="81">
        <f>SUM($BL719:$CI719)+SUM(CQ$713:CQ$728)</f>
        <v>32</v>
      </c>
      <c r="EU719" s="81">
        <f>SUM($CK719:$DH719)+SUM(BR$713:BR$728)</f>
        <v>86</v>
      </c>
      <c r="EV719" s="79">
        <f t="shared" si="1191"/>
        <v>11</v>
      </c>
      <c r="EW719" s="136">
        <f t="shared" si="1192"/>
        <v>0.37209302325581395</v>
      </c>
      <c r="EX719" s="78"/>
      <c r="EY719" s="80">
        <f t="shared" si="1193"/>
        <v>26</v>
      </c>
      <c r="EZ719" s="80">
        <f t="shared" si="1194"/>
        <v>3</v>
      </c>
      <c r="FA719" s="80">
        <f t="shared" si="1195"/>
        <v>5</v>
      </c>
      <c r="FB719" s="80">
        <f t="shared" si="1196"/>
        <v>18</v>
      </c>
      <c r="FC719" s="80">
        <f t="shared" si="1197"/>
        <v>32</v>
      </c>
      <c r="FD719" s="80">
        <f t="shared" si="1198"/>
        <v>86</v>
      </c>
      <c r="FE719" s="80">
        <f t="shared" si="1199"/>
        <v>11</v>
      </c>
      <c r="FF719" s="80">
        <f t="shared" si="1200"/>
        <v>0.37209302325581395</v>
      </c>
      <c r="FH719" s="54">
        <f t="shared" si="1212"/>
        <v>0</v>
      </c>
      <c r="FI719" s="54">
        <f t="shared" si="1213"/>
        <v>0</v>
      </c>
      <c r="FJ719" s="54">
        <f t="shared" si="1201"/>
        <v>0</v>
      </c>
      <c r="FK719" s="54">
        <f t="shared" si="1201"/>
        <v>0</v>
      </c>
      <c r="FL719" s="54">
        <f t="shared" si="1201"/>
        <v>0</v>
      </c>
      <c r="FM719" s="54">
        <f t="shared" si="1201"/>
        <v>0</v>
      </c>
      <c r="FN719" s="54">
        <f t="shared" si="1201"/>
        <v>0</v>
      </c>
      <c r="FO719" s="54">
        <f t="shared" si="1201"/>
        <v>0</v>
      </c>
      <c r="FQ719" s="54" t="str">
        <f t="shared" si="1214"/>
        <v/>
      </c>
      <c r="FR719" s="54" t="str">
        <f t="shared" si="1215"/>
        <v/>
      </c>
      <c r="FS719" s="54" t="str">
        <f t="shared" si="1202"/>
        <v/>
      </c>
      <c r="FT719" s="54" t="str">
        <f t="shared" si="1203"/>
        <v/>
      </c>
      <c r="FU719" s="54" t="str">
        <f t="shared" si="1203"/>
        <v/>
      </c>
      <c r="FV719" s="54" t="str">
        <f t="shared" si="1152"/>
        <v/>
      </c>
      <c r="FW719" s="54" t="str">
        <f t="shared" si="1152"/>
        <v/>
      </c>
      <c r="FX719" s="54" t="str">
        <f t="shared" si="1152"/>
        <v/>
      </c>
      <c r="FY719" s="54" t="s">
        <v>1619</v>
      </c>
      <c r="FZ719" s="58"/>
      <c r="GA719" s="59"/>
      <c r="GJ719" s="395" t="s">
        <v>1592</v>
      </c>
      <c r="GK719" s="349"/>
      <c r="GL719" s="349"/>
      <c r="GM719" s="349" t="s">
        <v>1620</v>
      </c>
      <c r="GN719" s="349" t="s">
        <v>1621</v>
      </c>
      <c r="GO719" s="349" t="s">
        <v>486</v>
      </c>
      <c r="GP719" s="349"/>
    </row>
    <row r="720" spans="1:201" s="54" customFormat="1" ht="12" x14ac:dyDescent="0.25">
      <c r="A720" s="54">
        <v>8</v>
      </c>
      <c r="B720" s="54" t="s">
        <v>1146</v>
      </c>
      <c r="C720" s="56">
        <v>26</v>
      </c>
      <c r="D720" s="56">
        <v>11</v>
      </c>
      <c r="E720" s="56">
        <v>4</v>
      </c>
      <c r="F720" s="56">
        <v>11</v>
      </c>
      <c r="G720" s="56">
        <v>50</v>
      </c>
      <c r="H720" s="56">
        <v>48</v>
      </c>
      <c r="I720" s="57">
        <v>26</v>
      </c>
      <c r="J720" s="69">
        <f t="shared" si="1185"/>
        <v>1.0416666666666667</v>
      </c>
      <c r="K720" s="438">
        <v>4</v>
      </c>
      <c r="L720" s="82" t="s">
        <v>1490</v>
      </c>
      <c r="M720" s="253" t="s">
        <v>103</v>
      </c>
      <c r="N720" s="59" t="s">
        <v>200</v>
      </c>
      <c r="O720" s="59" t="s">
        <v>99</v>
      </c>
      <c r="P720" s="59" t="s">
        <v>148</v>
      </c>
      <c r="Q720" s="59" t="s">
        <v>103</v>
      </c>
      <c r="R720" s="84" t="s">
        <v>77</v>
      </c>
      <c r="S720" s="59" t="s">
        <v>150</v>
      </c>
      <c r="T720" s="83"/>
      <c r="U720" s="59" t="s">
        <v>77</v>
      </c>
      <c r="V720" s="59" t="s">
        <v>101</v>
      </c>
      <c r="W720" s="59" t="s">
        <v>77</v>
      </c>
      <c r="X720" s="148" t="s">
        <v>77</v>
      </c>
      <c r="Y720" s="59" t="s">
        <v>103</v>
      </c>
      <c r="Z720" s="441"/>
      <c r="AA720" s="441"/>
      <c r="AB720" s="85" t="s">
        <v>77</v>
      </c>
      <c r="AL720" s="82" t="s">
        <v>1490</v>
      </c>
      <c r="AM720" s="253" t="s">
        <v>646</v>
      </c>
      <c r="AN720" s="59" t="s">
        <v>272</v>
      </c>
      <c r="AO720" s="59" t="s">
        <v>1279</v>
      </c>
      <c r="AP720" s="59" t="s">
        <v>656</v>
      </c>
      <c r="AQ720" s="59" t="s">
        <v>670</v>
      </c>
      <c r="AR720" s="84" t="s">
        <v>638</v>
      </c>
      <c r="AS720" s="59" t="s">
        <v>648</v>
      </c>
      <c r="AT720" s="83"/>
      <c r="AU720" s="59" t="s">
        <v>663</v>
      </c>
      <c r="AV720" s="59" t="s">
        <v>640</v>
      </c>
      <c r="AW720" s="59" t="s">
        <v>635</v>
      </c>
      <c r="AX720" s="59" t="s">
        <v>654</v>
      </c>
      <c r="AY720" s="59" t="s">
        <v>675</v>
      </c>
      <c r="AZ720" s="441"/>
      <c r="BA720" s="441"/>
      <c r="BB720" s="85" t="s">
        <v>270</v>
      </c>
      <c r="BD720" s="54" t="s">
        <v>1124</v>
      </c>
      <c r="BE720" s="54" t="s">
        <v>1532</v>
      </c>
      <c r="BL720" s="90">
        <f t="shared" si="1204"/>
        <v>1</v>
      </c>
      <c r="BM720" s="77">
        <f t="shared" si="1204"/>
        <v>2</v>
      </c>
      <c r="BN720" s="77">
        <f t="shared" si="1204"/>
        <v>1</v>
      </c>
      <c r="BO720" s="77">
        <f t="shared" si="1204"/>
        <v>0</v>
      </c>
      <c r="BP720" s="77">
        <f t="shared" si="1204"/>
        <v>1</v>
      </c>
      <c r="BQ720" s="77">
        <f t="shared" si="1204"/>
        <v>2</v>
      </c>
      <c r="BR720" s="77">
        <f t="shared" si="1204"/>
        <v>3</v>
      </c>
      <c r="BS720" s="91"/>
      <c r="BT720" s="77">
        <f t="shared" si="1186"/>
        <v>2</v>
      </c>
      <c r="BU720" s="77">
        <f t="shared" si="1186"/>
        <v>3</v>
      </c>
      <c r="BV720" s="77">
        <f t="shared" si="1186"/>
        <v>2</v>
      </c>
      <c r="BW720" s="77">
        <f t="shared" si="1186"/>
        <v>2</v>
      </c>
      <c r="BX720" s="77">
        <f t="shared" si="1186"/>
        <v>1</v>
      </c>
      <c r="BY720" s="77" t="str">
        <f t="shared" si="1186"/>
        <v/>
      </c>
      <c r="BZ720" s="77" t="str">
        <f t="shared" si="1186"/>
        <v/>
      </c>
      <c r="CA720" s="92">
        <f t="shared" si="1186"/>
        <v>2</v>
      </c>
      <c r="CB720" s="77"/>
      <c r="CC720" s="77"/>
      <c r="CD720" s="77"/>
      <c r="CE720" s="77"/>
      <c r="CF720" s="77"/>
      <c r="CG720" s="77"/>
      <c r="CH720" s="77"/>
      <c r="CI720" s="77"/>
      <c r="CJ720" s="78"/>
      <c r="CK720" s="90">
        <f t="shared" si="1205"/>
        <v>3</v>
      </c>
      <c r="CL720" s="77">
        <f t="shared" si="1205"/>
        <v>2</v>
      </c>
      <c r="CM720" s="77">
        <f t="shared" si="1205"/>
        <v>0</v>
      </c>
      <c r="CN720" s="77">
        <f t="shared" si="1205"/>
        <v>1</v>
      </c>
      <c r="CO720" s="77">
        <f t="shared" si="1205"/>
        <v>3</v>
      </c>
      <c r="CP720" s="77">
        <f t="shared" si="1205"/>
        <v>1</v>
      </c>
      <c r="CQ720" s="77">
        <f t="shared" si="1205"/>
        <v>1</v>
      </c>
      <c r="CR720" s="91"/>
      <c r="CS720" s="77">
        <f t="shared" si="1187"/>
        <v>1</v>
      </c>
      <c r="CT720" s="77">
        <f t="shared" si="1187"/>
        <v>2</v>
      </c>
      <c r="CU720" s="77">
        <f t="shared" si="1187"/>
        <v>1</v>
      </c>
      <c r="CV720" s="77">
        <f t="shared" si="1187"/>
        <v>1</v>
      </c>
      <c r="CW720" s="77">
        <f t="shared" si="1187"/>
        <v>3</v>
      </c>
      <c r="CX720" s="77" t="str">
        <f t="shared" si="1187"/>
        <v/>
      </c>
      <c r="CY720" s="77" t="str">
        <f t="shared" si="1187"/>
        <v/>
      </c>
      <c r="CZ720" s="92">
        <f t="shared" si="1187"/>
        <v>1</v>
      </c>
      <c r="DA720" s="77"/>
      <c r="DB720" s="77"/>
      <c r="DC720" s="77"/>
      <c r="DD720" s="77"/>
      <c r="DE720" s="77"/>
      <c r="DF720" s="77"/>
      <c r="DG720" s="77"/>
      <c r="DH720" s="77"/>
      <c r="DJ720" s="90" t="str">
        <f t="shared" si="1206"/>
        <v>A</v>
      </c>
      <c r="DK720" s="77" t="str">
        <f t="shared" si="1206"/>
        <v>D</v>
      </c>
      <c r="DL720" s="77" t="str">
        <f t="shared" si="1206"/>
        <v>H</v>
      </c>
      <c r="DM720" s="77" t="str">
        <f t="shared" si="1206"/>
        <v>A</v>
      </c>
      <c r="DN720" s="77" t="str">
        <f t="shared" si="1206"/>
        <v>A</v>
      </c>
      <c r="DO720" s="77" t="str">
        <f t="shared" si="1206"/>
        <v>H</v>
      </c>
      <c r="DP720" s="77" t="str">
        <f t="shared" si="1206"/>
        <v>H</v>
      </c>
      <c r="DQ720" s="91"/>
      <c r="DR720" s="77" t="str">
        <f t="shared" si="1188"/>
        <v>H</v>
      </c>
      <c r="DS720" s="77" t="str">
        <f t="shared" si="1188"/>
        <v>H</v>
      </c>
      <c r="DT720" s="77" t="str">
        <f t="shared" si="1188"/>
        <v>H</v>
      </c>
      <c r="DU720" s="77" t="str">
        <f t="shared" si="1188"/>
        <v>H</v>
      </c>
      <c r="DV720" s="77" t="str">
        <f t="shared" si="1188"/>
        <v>A</v>
      </c>
      <c r="DW720" s="77" t="str">
        <f t="shared" si="1188"/>
        <v/>
      </c>
      <c r="DX720" s="77" t="str">
        <f t="shared" si="1188"/>
        <v/>
      </c>
      <c r="DY720" s="92" t="str">
        <f t="shared" si="1188"/>
        <v>H</v>
      </c>
      <c r="DZ720" s="56"/>
      <c r="EA720" s="56"/>
      <c r="EB720" s="56"/>
      <c r="EC720" s="56"/>
      <c r="ED720" s="56"/>
      <c r="EE720" s="56"/>
      <c r="EF720" s="56"/>
      <c r="EG720" s="56"/>
      <c r="EI720" s="53" t="str">
        <f t="shared" si="1189"/>
        <v>Herne Bay</v>
      </c>
      <c r="EJ720" s="79">
        <f t="shared" si="1207"/>
        <v>26</v>
      </c>
      <c r="EK720" s="80">
        <f t="shared" si="1208"/>
        <v>8</v>
      </c>
      <c r="EL720" s="80">
        <f t="shared" si="1209"/>
        <v>1</v>
      </c>
      <c r="EM720" s="80">
        <f t="shared" si="1210"/>
        <v>4</v>
      </c>
      <c r="EN720" s="80">
        <f>COUNTIF(DQ$713:DQ$728,"A")</f>
        <v>4</v>
      </c>
      <c r="EO720" s="80">
        <f>COUNTIF(DQ$713:DQ$728,"D")</f>
        <v>2</v>
      </c>
      <c r="EP720" s="80">
        <f>COUNTIF(DQ$713:DQ$728,"H")</f>
        <v>7</v>
      </c>
      <c r="EQ720" s="79">
        <f t="shared" si="1211"/>
        <v>12</v>
      </c>
      <c r="ER720" s="79">
        <f t="shared" si="1190"/>
        <v>3</v>
      </c>
      <c r="ES720" s="79">
        <f t="shared" si="1190"/>
        <v>11</v>
      </c>
      <c r="ET720" s="81">
        <f>SUM($BL720:$CI720)+SUM(CR$713:CR$728)</f>
        <v>42</v>
      </c>
      <c r="EU720" s="81">
        <f>SUM($CK720:$DH720)+SUM(BS$713:BS$728)</f>
        <v>49</v>
      </c>
      <c r="EV720" s="79">
        <f t="shared" si="1191"/>
        <v>27</v>
      </c>
      <c r="EW720" s="136">
        <f t="shared" si="1192"/>
        <v>0.8571428571428571</v>
      </c>
      <c r="EX720" s="78"/>
      <c r="EY720" s="80">
        <f t="shared" si="1193"/>
        <v>26</v>
      </c>
      <c r="EZ720" s="80">
        <f t="shared" si="1194"/>
        <v>12</v>
      </c>
      <c r="FA720" s="80">
        <f t="shared" si="1195"/>
        <v>3</v>
      </c>
      <c r="FB720" s="80">
        <f t="shared" si="1196"/>
        <v>11</v>
      </c>
      <c r="FC720" s="80">
        <f t="shared" si="1197"/>
        <v>42</v>
      </c>
      <c r="FD720" s="80">
        <f t="shared" si="1198"/>
        <v>49</v>
      </c>
      <c r="FE720" s="80">
        <f t="shared" si="1199"/>
        <v>27</v>
      </c>
      <c r="FF720" s="80">
        <f t="shared" si="1200"/>
        <v>0.8571428571428571</v>
      </c>
      <c r="FH720" s="54">
        <f t="shared" si="1212"/>
        <v>0</v>
      </c>
      <c r="FI720" s="54">
        <f t="shared" si="1213"/>
        <v>0</v>
      </c>
      <c r="FJ720" s="54">
        <f t="shared" si="1201"/>
        <v>0</v>
      </c>
      <c r="FK720" s="54">
        <f t="shared" si="1201"/>
        <v>0</v>
      </c>
      <c r="FL720" s="54">
        <f t="shared" si="1201"/>
        <v>0</v>
      </c>
      <c r="FM720" s="54">
        <f t="shared" si="1201"/>
        <v>0</v>
      </c>
      <c r="FN720" s="54">
        <f t="shared" si="1201"/>
        <v>0</v>
      </c>
      <c r="FO720" s="54">
        <f t="shared" si="1201"/>
        <v>0</v>
      </c>
      <c r="FQ720" s="54" t="str">
        <f t="shared" si="1214"/>
        <v/>
      </c>
      <c r="FR720" s="54" t="str">
        <f t="shared" si="1215"/>
        <v/>
      </c>
      <c r="FS720" s="54" t="str">
        <f t="shared" si="1202"/>
        <v/>
      </c>
      <c r="FT720" s="54" t="str">
        <f t="shared" si="1203"/>
        <v/>
      </c>
      <c r="FU720" s="54" t="str">
        <f t="shared" si="1203"/>
        <v/>
      </c>
      <c r="FV720" s="54" t="str">
        <f t="shared" si="1152"/>
        <v/>
      </c>
      <c r="FW720" s="54" t="str">
        <f t="shared" si="1152"/>
        <v/>
      </c>
      <c r="FX720" s="54" t="str">
        <f t="shared" si="1152"/>
        <v/>
      </c>
      <c r="FY720" s="54" t="s">
        <v>1149</v>
      </c>
      <c r="FZ720" s="58"/>
      <c r="GA720" s="59"/>
      <c r="GJ720" s="395" t="s">
        <v>1490</v>
      </c>
      <c r="GK720" s="349" t="s">
        <v>1622</v>
      </c>
      <c r="GL720" s="349" t="s">
        <v>207</v>
      </c>
      <c r="GM720" s="349" t="s">
        <v>207</v>
      </c>
      <c r="GN720" s="349" t="s">
        <v>207</v>
      </c>
      <c r="GO720" s="349" t="s">
        <v>207</v>
      </c>
      <c r="GP720" s="349" t="s">
        <v>207</v>
      </c>
    </row>
    <row r="721" spans="1:198" s="53" customFormat="1" ht="12" x14ac:dyDescent="0.25">
      <c r="A721" s="54">
        <v>9</v>
      </c>
      <c r="B721" s="54" t="s">
        <v>1130</v>
      </c>
      <c r="C721" s="56">
        <v>26</v>
      </c>
      <c r="D721" s="56">
        <v>10</v>
      </c>
      <c r="E721" s="56">
        <v>5</v>
      </c>
      <c r="F721" s="56">
        <v>11</v>
      </c>
      <c r="G721" s="56">
        <v>42</v>
      </c>
      <c r="H721" s="56">
        <v>55</v>
      </c>
      <c r="I721" s="57">
        <v>25</v>
      </c>
      <c r="J721" s="69">
        <f t="shared" si="1185"/>
        <v>0.76363636363636367</v>
      </c>
      <c r="K721" s="438">
        <v>4</v>
      </c>
      <c r="L721" s="82" t="s">
        <v>1289</v>
      </c>
      <c r="M721" s="253" t="s">
        <v>74</v>
      </c>
      <c r="N721" s="59" t="s">
        <v>176</v>
      </c>
      <c r="O721" s="59" t="s">
        <v>125</v>
      </c>
      <c r="P721" s="59" t="s">
        <v>162</v>
      </c>
      <c r="Q721" s="148" t="s">
        <v>148</v>
      </c>
      <c r="R721" s="84" t="s">
        <v>126</v>
      </c>
      <c r="S721" s="59" t="s">
        <v>671</v>
      </c>
      <c r="T721" s="59" t="s">
        <v>62</v>
      </c>
      <c r="U721" s="83"/>
      <c r="V721" s="59" t="s">
        <v>99</v>
      </c>
      <c r="W721" s="59" t="s">
        <v>77</v>
      </c>
      <c r="X721" s="441"/>
      <c r="Y721" s="441"/>
      <c r="Z721" s="59" t="s">
        <v>89</v>
      </c>
      <c r="AA721" s="59" t="s">
        <v>150</v>
      </c>
      <c r="AB721" s="85" t="s">
        <v>124</v>
      </c>
      <c r="AL721" s="82" t="s">
        <v>1289</v>
      </c>
      <c r="AM721" s="253" t="s">
        <v>1612</v>
      </c>
      <c r="AN721" s="59" t="s">
        <v>636</v>
      </c>
      <c r="AO721" s="59" t="s">
        <v>413</v>
      </c>
      <c r="AP721" s="59" t="s">
        <v>640</v>
      </c>
      <c r="AQ721" s="59" t="s">
        <v>271</v>
      </c>
      <c r="AR721" s="84" t="s">
        <v>655</v>
      </c>
      <c r="AS721" s="59" t="s">
        <v>661</v>
      </c>
      <c r="AT721" s="59" t="s">
        <v>257</v>
      </c>
      <c r="AU721" s="83"/>
      <c r="AV721" s="59" t="s">
        <v>261</v>
      </c>
      <c r="AW721" s="59" t="s">
        <v>654</v>
      </c>
      <c r="AX721" s="441"/>
      <c r="AY721" s="441"/>
      <c r="AZ721" s="59" t="s">
        <v>652</v>
      </c>
      <c r="BA721" s="59" t="s">
        <v>394</v>
      </c>
      <c r="BB721" s="85" t="s">
        <v>272</v>
      </c>
      <c r="BD721" s="54" t="s">
        <v>1515</v>
      </c>
      <c r="BE721" s="54" t="s">
        <v>1581</v>
      </c>
      <c r="BL721" s="90">
        <f t="shared" si="1204"/>
        <v>1</v>
      </c>
      <c r="BM721" s="77">
        <f t="shared" si="1204"/>
        <v>2</v>
      </c>
      <c r="BN721" s="77">
        <f t="shared" si="1204"/>
        <v>5</v>
      </c>
      <c r="BO721" s="77">
        <f t="shared" si="1204"/>
        <v>6</v>
      </c>
      <c r="BP721" s="77">
        <f t="shared" si="1204"/>
        <v>0</v>
      </c>
      <c r="BQ721" s="77">
        <f t="shared" si="1204"/>
        <v>7</v>
      </c>
      <c r="BR721" s="77">
        <f t="shared" si="1204"/>
        <v>11</v>
      </c>
      <c r="BS721" s="77">
        <f t="shared" si="1204"/>
        <v>1</v>
      </c>
      <c r="BT721" s="91"/>
      <c r="BU721" s="77">
        <f t="shared" si="1186"/>
        <v>1</v>
      </c>
      <c r="BV721" s="77">
        <f t="shared" si="1186"/>
        <v>2</v>
      </c>
      <c r="BW721" s="77" t="str">
        <f t="shared" si="1186"/>
        <v/>
      </c>
      <c r="BX721" s="77" t="str">
        <f t="shared" si="1186"/>
        <v/>
      </c>
      <c r="BY721" s="77">
        <f t="shared" si="1186"/>
        <v>3</v>
      </c>
      <c r="BZ721" s="77">
        <f t="shared" si="1186"/>
        <v>3</v>
      </c>
      <c r="CA721" s="92">
        <f t="shared" si="1186"/>
        <v>0</v>
      </c>
      <c r="CB721" s="77"/>
      <c r="CC721" s="77"/>
      <c r="CD721" s="77"/>
      <c r="CE721" s="77"/>
      <c r="CF721" s="77"/>
      <c r="CG721" s="77"/>
      <c r="CH721" s="77"/>
      <c r="CI721" s="77"/>
      <c r="CJ721" s="163"/>
      <c r="CK721" s="90">
        <f t="shared" si="1205"/>
        <v>2</v>
      </c>
      <c r="CL721" s="77">
        <f t="shared" si="1205"/>
        <v>3</v>
      </c>
      <c r="CM721" s="77">
        <f t="shared" si="1205"/>
        <v>0</v>
      </c>
      <c r="CN721" s="77">
        <f t="shared" si="1205"/>
        <v>0</v>
      </c>
      <c r="CO721" s="77">
        <f t="shared" si="1205"/>
        <v>1</v>
      </c>
      <c r="CP721" s="77">
        <f t="shared" si="1205"/>
        <v>0</v>
      </c>
      <c r="CQ721" s="77">
        <f t="shared" si="1205"/>
        <v>0</v>
      </c>
      <c r="CR721" s="77">
        <f t="shared" si="1205"/>
        <v>1</v>
      </c>
      <c r="CS721" s="91"/>
      <c r="CT721" s="77">
        <f t="shared" si="1187"/>
        <v>0</v>
      </c>
      <c r="CU721" s="77">
        <f t="shared" si="1187"/>
        <v>1</v>
      </c>
      <c r="CV721" s="77" t="str">
        <f t="shared" si="1187"/>
        <v/>
      </c>
      <c r="CW721" s="77" t="str">
        <f t="shared" si="1187"/>
        <v/>
      </c>
      <c r="CX721" s="77">
        <f t="shared" si="1187"/>
        <v>0</v>
      </c>
      <c r="CY721" s="77">
        <f t="shared" si="1187"/>
        <v>1</v>
      </c>
      <c r="CZ721" s="92">
        <f t="shared" si="1187"/>
        <v>0</v>
      </c>
      <c r="DA721" s="77"/>
      <c r="DB721" s="77"/>
      <c r="DC721" s="77"/>
      <c r="DD721" s="77"/>
      <c r="DE721" s="77"/>
      <c r="DF721" s="77"/>
      <c r="DG721" s="77"/>
      <c r="DH721" s="77"/>
      <c r="DJ721" s="90" t="str">
        <f t="shared" si="1206"/>
        <v>A</v>
      </c>
      <c r="DK721" s="77" t="str">
        <f t="shared" si="1206"/>
        <v>A</v>
      </c>
      <c r="DL721" s="77" t="str">
        <f t="shared" si="1206"/>
        <v>H</v>
      </c>
      <c r="DM721" s="77" t="str">
        <f t="shared" si="1206"/>
        <v>H</v>
      </c>
      <c r="DN721" s="77" t="str">
        <f t="shared" si="1206"/>
        <v>A</v>
      </c>
      <c r="DO721" s="77" t="str">
        <f t="shared" si="1206"/>
        <v>H</v>
      </c>
      <c r="DP721" s="77" t="str">
        <f t="shared" si="1206"/>
        <v>H</v>
      </c>
      <c r="DQ721" s="77" t="str">
        <f t="shared" si="1206"/>
        <v>D</v>
      </c>
      <c r="DR721" s="91"/>
      <c r="DS721" s="77" t="str">
        <f t="shared" si="1188"/>
        <v>H</v>
      </c>
      <c r="DT721" s="77" t="str">
        <f t="shared" si="1188"/>
        <v>H</v>
      </c>
      <c r="DU721" s="77" t="str">
        <f t="shared" si="1188"/>
        <v/>
      </c>
      <c r="DV721" s="77" t="str">
        <f t="shared" si="1188"/>
        <v/>
      </c>
      <c r="DW721" s="77" t="str">
        <f t="shared" si="1188"/>
        <v>H</v>
      </c>
      <c r="DX721" s="77" t="str">
        <f t="shared" si="1188"/>
        <v>H</v>
      </c>
      <c r="DY721" s="92" t="str">
        <f t="shared" si="1188"/>
        <v>D</v>
      </c>
      <c r="DZ721" s="56"/>
      <c r="EA721" s="56"/>
      <c r="EB721" s="56"/>
      <c r="EC721" s="56"/>
      <c r="ED721" s="56"/>
      <c r="EE721" s="56"/>
      <c r="EF721" s="56"/>
      <c r="EG721" s="56"/>
      <c r="EI721" s="53" t="str">
        <f t="shared" si="1189"/>
        <v>Horsham</v>
      </c>
      <c r="EJ721" s="79">
        <f t="shared" si="1207"/>
        <v>26</v>
      </c>
      <c r="EK721" s="80">
        <f t="shared" si="1208"/>
        <v>8</v>
      </c>
      <c r="EL721" s="80">
        <f t="shared" si="1209"/>
        <v>2</v>
      </c>
      <c r="EM721" s="80">
        <f t="shared" si="1210"/>
        <v>3</v>
      </c>
      <c r="EN721" s="80">
        <f>COUNTIF(DR$713:DR$728,"A")</f>
        <v>4</v>
      </c>
      <c r="EO721" s="80">
        <f>COUNTIF(DR$713:DR$728,"D")</f>
        <v>5</v>
      </c>
      <c r="EP721" s="80">
        <f>COUNTIF(DR$713:DR$728,"H")</f>
        <v>4</v>
      </c>
      <c r="EQ721" s="79">
        <f t="shared" si="1211"/>
        <v>12</v>
      </c>
      <c r="ER721" s="79">
        <f t="shared" si="1190"/>
        <v>7</v>
      </c>
      <c r="ES721" s="79">
        <f t="shared" si="1190"/>
        <v>7</v>
      </c>
      <c r="ET721" s="81">
        <f>SUM($BL721:$CI721)+SUM(CS$713:CS$728)</f>
        <v>59</v>
      </c>
      <c r="EU721" s="81">
        <f>SUM($CK721:$DH721)+SUM(BT$713:BT$728)</f>
        <v>26</v>
      </c>
      <c r="EV721" s="79">
        <f t="shared" si="1191"/>
        <v>31</v>
      </c>
      <c r="EW721" s="136">
        <f t="shared" si="1192"/>
        <v>2.2692307692307692</v>
      </c>
      <c r="EX721" s="78"/>
      <c r="EY721" s="80">
        <f t="shared" si="1193"/>
        <v>26</v>
      </c>
      <c r="EZ721" s="80">
        <f t="shared" si="1194"/>
        <v>12</v>
      </c>
      <c r="FA721" s="80">
        <f t="shared" si="1195"/>
        <v>7</v>
      </c>
      <c r="FB721" s="80">
        <f t="shared" si="1196"/>
        <v>7</v>
      </c>
      <c r="FC721" s="80">
        <f t="shared" si="1197"/>
        <v>59</v>
      </c>
      <c r="FD721" s="80">
        <f t="shared" si="1198"/>
        <v>26</v>
      </c>
      <c r="FE721" s="80">
        <f t="shared" si="1199"/>
        <v>31</v>
      </c>
      <c r="FF721" s="80">
        <f t="shared" si="1200"/>
        <v>2.2692307692307692</v>
      </c>
      <c r="FH721" s="54">
        <f t="shared" si="1212"/>
        <v>0</v>
      </c>
      <c r="FI721" s="54">
        <f t="shared" si="1213"/>
        <v>0</v>
      </c>
      <c r="FJ721" s="54">
        <f t="shared" si="1201"/>
        <v>0</v>
      </c>
      <c r="FK721" s="54">
        <f t="shared" si="1201"/>
        <v>0</v>
      </c>
      <c r="FL721" s="54">
        <f t="shared" si="1201"/>
        <v>0</v>
      </c>
      <c r="FM721" s="54">
        <f t="shared" si="1201"/>
        <v>0</v>
      </c>
      <c r="FN721" s="54">
        <f t="shared" si="1201"/>
        <v>0</v>
      </c>
      <c r="FO721" s="54">
        <f t="shared" si="1201"/>
        <v>0</v>
      </c>
      <c r="FQ721" s="54" t="str">
        <f t="shared" si="1214"/>
        <v/>
      </c>
      <c r="FR721" s="54" t="str">
        <f t="shared" si="1215"/>
        <v/>
      </c>
      <c r="FS721" s="54" t="str">
        <f t="shared" si="1202"/>
        <v/>
      </c>
      <c r="FT721" s="54" t="str">
        <f t="shared" si="1203"/>
        <v/>
      </c>
      <c r="FU721" s="54" t="str">
        <f t="shared" si="1203"/>
        <v/>
      </c>
      <c r="FV721" s="54" t="str">
        <f t="shared" si="1152"/>
        <v/>
      </c>
      <c r="FW721" s="54" t="str">
        <f t="shared" si="1152"/>
        <v/>
      </c>
      <c r="FX721" s="54" t="str">
        <f t="shared" si="1152"/>
        <v/>
      </c>
      <c r="FY721" s="54" t="s">
        <v>1339</v>
      </c>
      <c r="FZ721" s="58"/>
      <c r="GA721" s="59"/>
      <c r="GB721" s="54"/>
      <c r="GC721" s="54"/>
      <c r="GD721" s="54"/>
      <c r="GE721" s="54"/>
      <c r="GF721" s="54"/>
      <c r="GG721" s="54"/>
      <c r="GH721" s="54"/>
      <c r="GI721" s="54"/>
      <c r="GJ721" s="395" t="s">
        <v>1289</v>
      </c>
      <c r="GK721" s="349"/>
      <c r="GL721" s="349"/>
      <c r="GM721" s="349"/>
      <c r="GN721" s="349"/>
      <c r="GO721" s="349"/>
      <c r="GP721" s="349"/>
    </row>
    <row r="722" spans="1:198" s="53" customFormat="1" ht="12" x14ac:dyDescent="0.25">
      <c r="A722" s="54">
        <v>10</v>
      </c>
      <c r="B722" s="54" t="s">
        <v>1145</v>
      </c>
      <c r="C722" s="56">
        <v>26</v>
      </c>
      <c r="D722" s="56">
        <v>10</v>
      </c>
      <c r="E722" s="56">
        <v>4</v>
      </c>
      <c r="F722" s="56">
        <v>12</v>
      </c>
      <c r="G722" s="56">
        <v>51</v>
      </c>
      <c r="H722" s="56">
        <v>62</v>
      </c>
      <c r="I722" s="57">
        <v>24</v>
      </c>
      <c r="J722" s="69">
        <f t="shared" si="1185"/>
        <v>0.82258064516129037</v>
      </c>
      <c r="K722" s="438">
        <v>4</v>
      </c>
      <c r="L722" s="82" t="s">
        <v>1503</v>
      </c>
      <c r="M722" s="253" t="s">
        <v>76</v>
      </c>
      <c r="N722" s="59" t="s">
        <v>102</v>
      </c>
      <c r="O722" s="59" t="s">
        <v>200</v>
      </c>
      <c r="P722" s="151" t="s">
        <v>60</v>
      </c>
      <c r="Q722" s="441"/>
      <c r="R722" s="84" t="s">
        <v>200</v>
      </c>
      <c r="S722" s="441"/>
      <c r="T722" s="59" t="s">
        <v>62</v>
      </c>
      <c r="U722" s="59" t="s">
        <v>200</v>
      </c>
      <c r="V722" s="83"/>
      <c r="W722" s="151" t="s">
        <v>177</v>
      </c>
      <c r="X722" s="59" t="s">
        <v>59</v>
      </c>
      <c r="Y722" s="59" t="s">
        <v>269</v>
      </c>
      <c r="Z722" s="59" t="s">
        <v>206</v>
      </c>
      <c r="AA722" s="154"/>
      <c r="AB722" s="85" t="s">
        <v>62</v>
      </c>
      <c r="AL722" s="82" t="s">
        <v>1503</v>
      </c>
      <c r="AM722" s="253" t="s">
        <v>638</v>
      </c>
      <c r="AN722" s="59" t="s">
        <v>675</v>
      </c>
      <c r="AO722" s="59" t="s">
        <v>652</v>
      </c>
      <c r="AP722" s="87" t="s">
        <v>1612</v>
      </c>
      <c r="AQ722" s="441"/>
      <c r="AR722" s="84" t="s">
        <v>669</v>
      </c>
      <c r="AS722" s="441"/>
      <c r="AT722" s="59" t="s">
        <v>659</v>
      </c>
      <c r="AU722" s="59" t="s">
        <v>252</v>
      </c>
      <c r="AV722" s="83"/>
      <c r="AW722" s="87" t="s">
        <v>270</v>
      </c>
      <c r="AX722" s="59" t="s">
        <v>171</v>
      </c>
      <c r="AY722" s="59" t="s">
        <v>654</v>
      </c>
      <c r="AZ722" s="59" t="s">
        <v>274</v>
      </c>
      <c r="BA722" s="87" t="s">
        <v>635</v>
      </c>
      <c r="BB722" s="85" t="s">
        <v>637</v>
      </c>
      <c r="BD722" s="54" t="s">
        <v>1623</v>
      </c>
      <c r="BE722" s="54" t="s">
        <v>1590</v>
      </c>
      <c r="BL722" s="90">
        <f t="shared" si="1204"/>
        <v>0</v>
      </c>
      <c r="BM722" s="77">
        <f t="shared" si="1204"/>
        <v>2</v>
      </c>
      <c r="BN722" s="77">
        <f t="shared" si="1204"/>
        <v>2</v>
      </c>
      <c r="BO722" s="77">
        <f t="shared" si="1204"/>
        <v>4</v>
      </c>
      <c r="BP722" s="77" t="str">
        <f t="shared" si="1204"/>
        <v/>
      </c>
      <c r="BQ722" s="77">
        <f t="shared" si="1204"/>
        <v>2</v>
      </c>
      <c r="BR722" s="77" t="str">
        <f t="shared" si="1204"/>
        <v/>
      </c>
      <c r="BS722" s="77">
        <f t="shared" si="1204"/>
        <v>1</v>
      </c>
      <c r="BT722" s="77">
        <f t="shared" si="1204"/>
        <v>2</v>
      </c>
      <c r="BU722" s="91"/>
      <c r="BV722" s="77">
        <f t="shared" si="1186"/>
        <v>2</v>
      </c>
      <c r="BW722" s="77">
        <f t="shared" si="1186"/>
        <v>4</v>
      </c>
      <c r="BX722" s="77">
        <f t="shared" si="1186"/>
        <v>7</v>
      </c>
      <c r="BY722" s="77">
        <f t="shared" si="1186"/>
        <v>1</v>
      </c>
      <c r="BZ722" s="77" t="str">
        <f t="shared" si="1186"/>
        <v/>
      </c>
      <c r="CA722" s="92">
        <f t="shared" si="1186"/>
        <v>1</v>
      </c>
      <c r="CB722" s="77"/>
      <c r="CC722" s="77"/>
      <c r="CD722" s="77"/>
      <c r="CE722" s="77"/>
      <c r="CF722" s="77"/>
      <c r="CG722" s="77"/>
      <c r="CH722" s="77"/>
      <c r="CI722" s="77"/>
      <c r="CJ722" s="78"/>
      <c r="CK722" s="90">
        <f t="shared" si="1205"/>
        <v>2</v>
      </c>
      <c r="CL722" s="77">
        <f t="shared" si="1205"/>
        <v>4</v>
      </c>
      <c r="CM722" s="77">
        <f t="shared" si="1205"/>
        <v>2</v>
      </c>
      <c r="CN722" s="77">
        <f t="shared" si="1205"/>
        <v>1</v>
      </c>
      <c r="CO722" s="77" t="str">
        <f t="shared" si="1205"/>
        <v/>
      </c>
      <c r="CP722" s="77">
        <f t="shared" si="1205"/>
        <v>2</v>
      </c>
      <c r="CQ722" s="77" t="str">
        <f t="shared" si="1205"/>
        <v/>
      </c>
      <c r="CR722" s="77">
        <f t="shared" si="1205"/>
        <v>1</v>
      </c>
      <c r="CS722" s="77">
        <f t="shared" si="1205"/>
        <v>2</v>
      </c>
      <c r="CT722" s="91"/>
      <c r="CU722" s="77">
        <f t="shared" si="1187"/>
        <v>0</v>
      </c>
      <c r="CV722" s="77">
        <f t="shared" si="1187"/>
        <v>0</v>
      </c>
      <c r="CW722" s="77">
        <f t="shared" si="1187"/>
        <v>1</v>
      </c>
      <c r="CX722" s="77">
        <f t="shared" si="1187"/>
        <v>4</v>
      </c>
      <c r="CY722" s="77" t="str">
        <f t="shared" si="1187"/>
        <v/>
      </c>
      <c r="CZ722" s="92">
        <f t="shared" si="1187"/>
        <v>1</v>
      </c>
      <c r="DA722" s="77"/>
      <c r="DB722" s="77"/>
      <c r="DC722" s="77"/>
      <c r="DD722" s="77"/>
      <c r="DE722" s="77"/>
      <c r="DF722" s="77"/>
      <c r="DG722" s="77"/>
      <c r="DH722" s="77"/>
      <c r="DI722" s="54"/>
      <c r="DJ722" s="90" t="str">
        <f t="shared" si="1206"/>
        <v>A</v>
      </c>
      <c r="DK722" s="77" t="str">
        <f t="shared" si="1206"/>
        <v>A</v>
      </c>
      <c r="DL722" s="77" t="str">
        <f t="shared" si="1206"/>
        <v>D</v>
      </c>
      <c r="DM722" s="77" t="str">
        <f t="shared" si="1206"/>
        <v>H</v>
      </c>
      <c r="DN722" s="77" t="str">
        <f t="shared" si="1206"/>
        <v/>
      </c>
      <c r="DO722" s="77" t="str">
        <f t="shared" si="1206"/>
        <v>D</v>
      </c>
      <c r="DP722" s="77" t="str">
        <f t="shared" si="1206"/>
        <v/>
      </c>
      <c r="DQ722" s="77" t="str">
        <f t="shared" si="1206"/>
        <v>D</v>
      </c>
      <c r="DR722" s="77" t="str">
        <f t="shared" si="1206"/>
        <v>D</v>
      </c>
      <c r="DS722" s="91"/>
      <c r="DT722" s="77" t="str">
        <f t="shared" si="1188"/>
        <v>H</v>
      </c>
      <c r="DU722" s="77" t="str">
        <f t="shared" si="1188"/>
        <v>H</v>
      </c>
      <c r="DV722" s="77" t="str">
        <f t="shared" si="1188"/>
        <v>H</v>
      </c>
      <c r="DW722" s="77" t="str">
        <f t="shared" si="1188"/>
        <v>A</v>
      </c>
      <c r="DX722" s="77" t="str">
        <f t="shared" si="1188"/>
        <v/>
      </c>
      <c r="DY722" s="92" t="str">
        <f t="shared" si="1188"/>
        <v>D</v>
      </c>
      <c r="DZ722" s="56"/>
      <c r="EA722" s="56"/>
      <c r="EB722" s="56"/>
      <c r="EC722" s="56"/>
      <c r="ED722" s="56"/>
      <c r="EE722" s="56"/>
      <c r="EF722" s="56"/>
      <c r="EG722" s="56"/>
      <c r="EH722" s="54"/>
      <c r="EI722" s="53" t="str">
        <f t="shared" si="1189"/>
        <v>Marlow</v>
      </c>
      <c r="EJ722" s="79">
        <f t="shared" si="1207"/>
        <v>25</v>
      </c>
      <c r="EK722" s="80">
        <f t="shared" si="1208"/>
        <v>4</v>
      </c>
      <c r="EL722" s="80">
        <f t="shared" si="1209"/>
        <v>5</v>
      </c>
      <c r="EM722" s="80">
        <f t="shared" si="1210"/>
        <v>3</v>
      </c>
      <c r="EN722" s="80">
        <f>COUNTIF(DS$713:DS$728,"A")</f>
        <v>4</v>
      </c>
      <c r="EO722" s="80">
        <f>COUNTIF(DS$713:DS$728,"D")</f>
        <v>3</v>
      </c>
      <c r="EP722" s="80">
        <f>COUNTIF(DS$713:DS$728,"H")</f>
        <v>6</v>
      </c>
      <c r="EQ722" s="79">
        <f t="shared" si="1211"/>
        <v>8</v>
      </c>
      <c r="ER722" s="79">
        <f t="shared" si="1190"/>
        <v>8</v>
      </c>
      <c r="ES722" s="79">
        <f t="shared" si="1190"/>
        <v>9</v>
      </c>
      <c r="ET722" s="81">
        <f>SUM($BL722:$CI722)+SUM(CT$713:CT$728)</f>
        <v>48</v>
      </c>
      <c r="EU722" s="81">
        <f>SUM($CK722:$DH722)+SUM(BU$713:BU$728)</f>
        <v>40</v>
      </c>
      <c r="EV722" s="79">
        <f t="shared" si="1191"/>
        <v>24</v>
      </c>
      <c r="EW722" s="136">
        <f t="shared" si="1192"/>
        <v>1.2</v>
      </c>
      <c r="EX722" s="78"/>
      <c r="EY722" s="80">
        <f t="shared" si="1193"/>
        <v>26</v>
      </c>
      <c r="EZ722" s="80">
        <f t="shared" si="1194"/>
        <v>9</v>
      </c>
      <c r="FA722" s="80">
        <f t="shared" si="1195"/>
        <v>8</v>
      </c>
      <c r="FB722" s="80">
        <f t="shared" si="1196"/>
        <v>9</v>
      </c>
      <c r="FC722" s="80">
        <f t="shared" si="1197"/>
        <v>51</v>
      </c>
      <c r="FD722" s="80">
        <f t="shared" si="1198"/>
        <v>40</v>
      </c>
      <c r="FE722" s="80">
        <f t="shared" si="1199"/>
        <v>26</v>
      </c>
      <c r="FF722" s="80">
        <f t="shared" si="1200"/>
        <v>1.2749999999999999</v>
      </c>
      <c r="FG722" s="54"/>
      <c r="FH722" s="54">
        <f t="shared" si="1212"/>
        <v>1</v>
      </c>
      <c r="FI722" s="54">
        <f t="shared" si="1213"/>
        <v>1</v>
      </c>
      <c r="FJ722" s="54">
        <f t="shared" si="1201"/>
        <v>0</v>
      </c>
      <c r="FK722" s="54">
        <f t="shared" si="1201"/>
        <v>0</v>
      </c>
      <c r="FL722" s="54">
        <f t="shared" si="1201"/>
        <v>1</v>
      </c>
      <c r="FM722" s="54">
        <f t="shared" si="1201"/>
        <v>0</v>
      </c>
      <c r="FN722" s="54">
        <f t="shared" si="1201"/>
        <v>1</v>
      </c>
      <c r="FO722" s="54">
        <f t="shared" si="1201"/>
        <v>1</v>
      </c>
      <c r="FQ722" s="54" t="str">
        <f t="shared" si="1214"/>
        <v>Marlow</v>
      </c>
      <c r="FR722" s="54">
        <f t="shared" si="1215"/>
        <v>1</v>
      </c>
      <c r="FS722" s="54">
        <f t="shared" si="1202"/>
        <v>1</v>
      </c>
      <c r="FT722" s="54">
        <f t="shared" si="1203"/>
        <v>0</v>
      </c>
      <c r="FU722" s="54">
        <f t="shared" si="1203"/>
        <v>0</v>
      </c>
      <c r="FV722" s="54">
        <f t="shared" si="1152"/>
        <v>3</v>
      </c>
      <c r="FW722" s="54">
        <f t="shared" si="1152"/>
        <v>0</v>
      </c>
      <c r="FX722" s="54">
        <f t="shared" si="1152"/>
        <v>2</v>
      </c>
      <c r="FY722" s="54" t="s">
        <v>1368</v>
      </c>
      <c r="FZ722" s="58"/>
      <c r="GA722" s="59"/>
      <c r="GJ722" s="395" t="s">
        <v>1503</v>
      </c>
      <c r="GK722" s="349" t="s">
        <v>1520</v>
      </c>
      <c r="GL722" s="349" t="s">
        <v>207</v>
      </c>
      <c r="GM722" s="349" t="s">
        <v>207</v>
      </c>
      <c r="GN722" s="349" t="s">
        <v>207</v>
      </c>
      <c r="GO722" s="349" t="s">
        <v>207</v>
      </c>
      <c r="GP722" s="349" t="s">
        <v>207</v>
      </c>
    </row>
    <row r="723" spans="1:198" s="53" customFormat="1" ht="12" x14ac:dyDescent="0.25">
      <c r="A723" s="53">
        <v>11</v>
      </c>
      <c r="B723" s="53" t="s">
        <v>1363</v>
      </c>
      <c r="C723" s="57">
        <v>26</v>
      </c>
      <c r="D723" s="57">
        <v>10</v>
      </c>
      <c r="E723" s="57">
        <v>4</v>
      </c>
      <c r="F723" s="57">
        <v>12</v>
      </c>
      <c r="G723" s="57">
        <v>44</v>
      </c>
      <c r="H723" s="57">
        <v>58</v>
      </c>
      <c r="I723" s="57">
        <v>24</v>
      </c>
      <c r="J723" s="95">
        <f t="shared" si="1185"/>
        <v>0.75862068965517238</v>
      </c>
      <c r="K723" s="438">
        <v>4</v>
      </c>
      <c r="L723" s="82" t="s">
        <v>1046</v>
      </c>
      <c r="M723" s="253" t="s">
        <v>111</v>
      </c>
      <c r="N723" s="59" t="s">
        <v>149</v>
      </c>
      <c r="O723" s="59" t="s">
        <v>124</v>
      </c>
      <c r="P723" s="441"/>
      <c r="Q723" s="141" t="s">
        <v>176</v>
      </c>
      <c r="R723" s="84" t="s">
        <v>99</v>
      </c>
      <c r="S723" s="148" t="s">
        <v>200</v>
      </c>
      <c r="T723" s="141" t="s">
        <v>150</v>
      </c>
      <c r="U723" s="151" t="s">
        <v>86</v>
      </c>
      <c r="V723" s="59" t="s">
        <v>76</v>
      </c>
      <c r="W723" s="83"/>
      <c r="X723" s="148" t="s">
        <v>99</v>
      </c>
      <c r="Y723" s="148" t="s">
        <v>59</v>
      </c>
      <c r="Z723" s="59" t="s">
        <v>74</v>
      </c>
      <c r="AA723" s="441"/>
      <c r="AB723" s="85" t="s">
        <v>76</v>
      </c>
      <c r="AL723" s="82" t="s">
        <v>1046</v>
      </c>
      <c r="AM723" s="253" t="s">
        <v>663</v>
      </c>
      <c r="AN723" s="59" t="s">
        <v>252</v>
      </c>
      <c r="AO723" s="59" t="s">
        <v>648</v>
      </c>
      <c r="AP723" s="441"/>
      <c r="AQ723" s="59" t="s">
        <v>669</v>
      </c>
      <c r="AR723" s="84" t="s">
        <v>1279</v>
      </c>
      <c r="AS723" s="59" t="s">
        <v>646</v>
      </c>
      <c r="AT723" s="59" t="s">
        <v>665</v>
      </c>
      <c r="AU723" s="87" t="s">
        <v>645</v>
      </c>
      <c r="AV723" s="59" t="s">
        <v>257</v>
      </c>
      <c r="AW723" s="83"/>
      <c r="AX723" s="59" t="s">
        <v>639</v>
      </c>
      <c r="AY723" s="59" t="s">
        <v>652</v>
      </c>
      <c r="AZ723" s="59" t="s">
        <v>638</v>
      </c>
      <c r="BA723" s="441"/>
      <c r="BB723" s="85" t="s">
        <v>274</v>
      </c>
      <c r="BD723" s="54" t="s">
        <v>1614</v>
      </c>
      <c r="BE723" s="54" t="s">
        <v>1532</v>
      </c>
      <c r="BL723" s="90">
        <f t="shared" si="1204"/>
        <v>5</v>
      </c>
      <c r="BM723" s="77">
        <f t="shared" si="1204"/>
        <v>1</v>
      </c>
      <c r="BN723" s="77">
        <f t="shared" si="1204"/>
        <v>0</v>
      </c>
      <c r="BO723" s="77" t="str">
        <f t="shared" si="1204"/>
        <v/>
      </c>
      <c r="BP723" s="77">
        <f t="shared" si="1204"/>
        <v>2</v>
      </c>
      <c r="BQ723" s="77">
        <f t="shared" si="1204"/>
        <v>1</v>
      </c>
      <c r="BR723" s="77">
        <f t="shared" si="1204"/>
        <v>2</v>
      </c>
      <c r="BS723" s="77">
        <f t="shared" si="1204"/>
        <v>3</v>
      </c>
      <c r="BT723" s="77">
        <f t="shared" si="1204"/>
        <v>0</v>
      </c>
      <c r="BU723" s="77">
        <f t="shared" si="1204"/>
        <v>0</v>
      </c>
      <c r="BV723" s="91"/>
      <c r="BW723" s="77">
        <f>(IF(X723="","",(IF(MID(X723,2,1)="-",LEFT(X723,1),LEFT(X723,2)))+0))</f>
        <v>1</v>
      </c>
      <c r="BX723" s="77">
        <f>(IF(Y723="","",(IF(MID(Y723,2,1)="-",LEFT(Y723,1),LEFT(Y723,2)))+0))</f>
        <v>4</v>
      </c>
      <c r="BY723" s="77">
        <f>(IF(Z723="","",(IF(MID(Z723,2,1)="-",LEFT(Z723,1),LEFT(Z723,2)))+0))</f>
        <v>1</v>
      </c>
      <c r="BZ723" s="77" t="str">
        <f>(IF(AA723="","",(IF(MID(AA723,2,1)="-",LEFT(AA723,1),LEFT(AA723,2)))+0))</f>
        <v/>
      </c>
      <c r="CA723" s="92">
        <f>(IF(AB723="","",(IF(MID(AB723,2,1)="-",LEFT(AB723,1),LEFT(AB723,2)))+0))</f>
        <v>0</v>
      </c>
      <c r="CB723" s="77"/>
      <c r="CC723" s="77"/>
      <c r="CD723" s="77"/>
      <c r="CE723" s="77"/>
      <c r="CF723" s="77"/>
      <c r="CG723" s="77"/>
      <c r="CH723" s="77"/>
      <c r="CI723" s="77"/>
      <c r="CJ723" s="78"/>
      <c r="CK723" s="90">
        <f t="shared" si="1205"/>
        <v>2</v>
      </c>
      <c r="CL723" s="77">
        <f t="shared" si="1205"/>
        <v>5</v>
      </c>
      <c r="CM723" s="77">
        <f t="shared" si="1205"/>
        <v>0</v>
      </c>
      <c r="CN723" s="77" t="str">
        <f t="shared" si="1205"/>
        <v/>
      </c>
      <c r="CO723" s="77">
        <f t="shared" si="1205"/>
        <v>3</v>
      </c>
      <c r="CP723" s="77">
        <f t="shared" si="1205"/>
        <v>0</v>
      </c>
      <c r="CQ723" s="77">
        <f t="shared" si="1205"/>
        <v>2</v>
      </c>
      <c r="CR723" s="77">
        <f t="shared" si="1205"/>
        <v>1</v>
      </c>
      <c r="CS723" s="77">
        <f t="shared" si="1205"/>
        <v>3</v>
      </c>
      <c r="CT723" s="77">
        <f t="shared" si="1205"/>
        <v>2</v>
      </c>
      <c r="CU723" s="91"/>
      <c r="CV723" s="77">
        <f>(IF(X723="","",IF(RIGHT(X723,2)="10",RIGHT(X723,2),RIGHT(X723,1))+0))</f>
        <v>0</v>
      </c>
      <c r="CW723" s="77">
        <f>(IF(Y723="","",IF(RIGHT(Y723,2)="10",RIGHT(Y723,2),RIGHT(Y723,1))+0))</f>
        <v>0</v>
      </c>
      <c r="CX723" s="77">
        <f>(IF(Z723="","",IF(RIGHT(Z723,2)="10",RIGHT(Z723,2),RIGHT(Z723,1))+0))</f>
        <v>2</v>
      </c>
      <c r="CY723" s="77" t="str">
        <f>(IF(AA723="","",IF(RIGHT(AA723,2)="10",RIGHT(AA723,2),RIGHT(AA723,1))+0))</f>
        <v/>
      </c>
      <c r="CZ723" s="92">
        <f>(IF(AB723="","",IF(RIGHT(AB723,2)="10",RIGHT(AB723,2),RIGHT(AB723,1))+0))</f>
        <v>2</v>
      </c>
      <c r="DA723" s="77"/>
      <c r="DB723" s="77"/>
      <c r="DC723" s="77"/>
      <c r="DD723" s="77"/>
      <c r="DE723" s="77"/>
      <c r="DF723" s="77"/>
      <c r="DG723" s="77"/>
      <c r="DH723" s="77"/>
      <c r="DI723" s="54"/>
      <c r="DJ723" s="90" t="str">
        <f t="shared" si="1206"/>
        <v>H</v>
      </c>
      <c r="DK723" s="77" t="str">
        <f t="shared" si="1206"/>
        <v>A</v>
      </c>
      <c r="DL723" s="77" t="str">
        <f t="shared" si="1206"/>
        <v>D</v>
      </c>
      <c r="DM723" s="77" t="str">
        <f t="shared" si="1206"/>
        <v/>
      </c>
      <c r="DN723" s="77" t="str">
        <f t="shared" si="1206"/>
        <v>A</v>
      </c>
      <c r="DO723" s="77" t="str">
        <f t="shared" si="1206"/>
        <v>H</v>
      </c>
      <c r="DP723" s="77" t="str">
        <f t="shared" si="1206"/>
        <v>D</v>
      </c>
      <c r="DQ723" s="77" t="str">
        <f t="shared" si="1206"/>
        <v>H</v>
      </c>
      <c r="DR723" s="77" t="str">
        <f t="shared" si="1206"/>
        <v>A</v>
      </c>
      <c r="DS723" s="77" t="str">
        <f t="shared" si="1206"/>
        <v>A</v>
      </c>
      <c r="DT723" s="91"/>
      <c r="DU723" s="77" t="str">
        <f>(IF(X723="","",IF(BW723&gt;CV723,"H",IF(BW723&lt;CV723,"A","D"))))</f>
        <v>H</v>
      </c>
      <c r="DV723" s="77" t="str">
        <f>(IF(Y723="","",IF(BX723&gt;CW723,"H",IF(BX723&lt;CW723,"A","D"))))</f>
        <v>H</v>
      </c>
      <c r="DW723" s="77" t="str">
        <f>(IF(Z723="","",IF(BY723&gt;CX723,"H",IF(BY723&lt;CX723,"A","D"))))</f>
        <v>A</v>
      </c>
      <c r="DX723" s="77" t="str">
        <f>(IF(AA723="","",IF(BZ723&gt;CY723,"H",IF(BZ723&lt;CY723,"A","D"))))</f>
        <v/>
      </c>
      <c r="DY723" s="92" t="str">
        <f>(IF(AB723="","",IF(CA723&gt;CZ723,"H",IF(CA723&lt;CZ723,"A","D"))))</f>
        <v>A</v>
      </c>
      <c r="DZ723" s="56"/>
      <c r="EA723" s="56"/>
      <c r="EB723" s="56"/>
      <c r="EC723" s="56"/>
      <c r="ED723" s="56"/>
      <c r="EE723" s="56"/>
      <c r="EF723" s="56"/>
      <c r="EG723" s="56"/>
      <c r="EH723" s="54"/>
      <c r="EI723" s="53" t="str">
        <f t="shared" si="1189"/>
        <v>Rainham Town</v>
      </c>
      <c r="EJ723" s="79">
        <f t="shared" si="1207"/>
        <v>26</v>
      </c>
      <c r="EK723" s="80">
        <f t="shared" si="1208"/>
        <v>5</v>
      </c>
      <c r="EL723" s="80">
        <f t="shared" si="1209"/>
        <v>2</v>
      </c>
      <c r="EM723" s="80">
        <f t="shared" si="1210"/>
        <v>6</v>
      </c>
      <c r="EN723" s="80">
        <f>COUNTIF(DT$713:DT$728,"A")</f>
        <v>2</v>
      </c>
      <c r="EO723" s="80">
        <f>COUNTIF(DT$713:DT$728,"D")</f>
        <v>2</v>
      </c>
      <c r="EP723" s="80">
        <f>COUNTIF(DT$713:DT$728,"H")</f>
        <v>9</v>
      </c>
      <c r="EQ723" s="79">
        <f t="shared" si="1211"/>
        <v>7</v>
      </c>
      <c r="ER723" s="79">
        <f t="shared" si="1190"/>
        <v>4</v>
      </c>
      <c r="ES723" s="79">
        <f t="shared" si="1190"/>
        <v>15</v>
      </c>
      <c r="ET723" s="81">
        <f>SUM($BL723:$CI723)+SUM(CU$713:CU$728)</f>
        <v>39</v>
      </c>
      <c r="EU723" s="81">
        <f>SUM($CK723:$DH723)+SUM(BV$713:BV$728)</f>
        <v>51</v>
      </c>
      <c r="EV723" s="79">
        <f t="shared" si="1191"/>
        <v>18</v>
      </c>
      <c r="EW723" s="136">
        <f t="shared" si="1192"/>
        <v>0.76470588235294112</v>
      </c>
      <c r="EX723" s="78"/>
      <c r="EY723" s="80">
        <f t="shared" si="1193"/>
        <v>26</v>
      </c>
      <c r="EZ723" s="80">
        <f t="shared" si="1194"/>
        <v>7</v>
      </c>
      <c r="FA723" s="80">
        <f t="shared" si="1195"/>
        <v>4</v>
      </c>
      <c r="FB723" s="80">
        <f t="shared" si="1196"/>
        <v>15</v>
      </c>
      <c r="FC723" s="80">
        <f t="shared" si="1197"/>
        <v>39</v>
      </c>
      <c r="FD723" s="80">
        <f t="shared" si="1198"/>
        <v>51</v>
      </c>
      <c r="FE723" s="80">
        <f t="shared" si="1199"/>
        <v>18</v>
      </c>
      <c r="FF723" s="80">
        <f t="shared" si="1200"/>
        <v>0.76470588235294112</v>
      </c>
      <c r="FG723" s="54"/>
      <c r="FH723" s="54">
        <f t="shared" si="1212"/>
        <v>0</v>
      </c>
      <c r="FI723" s="54">
        <f t="shared" si="1213"/>
        <v>0</v>
      </c>
      <c r="FJ723" s="54">
        <f t="shared" si="1201"/>
        <v>0</v>
      </c>
      <c r="FK723" s="54">
        <f t="shared" si="1201"/>
        <v>0</v>
      </c>
      <c r="FL723" s="54">
        <f t="shared" si="1201"/>
        <v>0</v>
      </c>
      <c r="FM723" s="54">
        <f t="shared" si="1201"/>
        <v>0</v>
      </c>
      <c r="FN723" s="54">
        <f t="shared" si="1201"/>
        <v>0</v>
      </c>
      <c r="FO723" s="54">
        <f t="shared" si="1201"/>
        <v>0</v>
      </c>
      <c r="FQ723" s="54" t="str">
        <f t="shared" si="1214"/>
        <v/>
      </c>
      <c r="FR723" s="54" t="str">
        <f t="shared" si="1215"/>
        <v/>
      </c>
      <c r="FS723" s="54" t="str">
        <f t="shared" si="1202"/>
        <v/>
      </c>
      <c r="FT723" s="54" t="str">
        <f t="shared" si="1203"/>
        <v/>
      </c>
      <c r="FU723" s="54" t="str">
        <f t="shared" si="1203"/>
        <v/>
      </c>
      <c r="FV723" s="54" t="str">
        <f t="shared" si="1152"/>
        <v/>
      </c>
      <c r="FW723" s="54" t="str">
        <f t="shared" si="1152"/>
        <v/>
      </c>
      <c r="FX723" s="54" t="str">
        <f t="shared" si="1152"/>
        <v/>
      </c>
      <c r="FY723" s="54" t="s">
        <v>1548</v>
      </c>
      <c r="FZ723" s="58"/>
      <c r="GA723" s="59"/>
      <c r="GJ723" s="395" t="s">
        <v>1046</v>
      </c>
      <c r="GK723" s="349" t="s">
        <v>1622</v>
      </c>
      <c r="GL723" s="349" t="s">
        <v>207</v>
      </c>
      <c r="GM723" s="349" t="s">
        <v>207</v>
      </c>
      <c r="GN723" s="349" t="s">
        <v>207</v>
      </c>
      <c r="GO723" s="349" t="s">
        <v>207</v>
      </c>
      <c r="GP723" s="349" t="s">
        <v>207</v>
      </c>
    </row>
    <row r="724" spans="1:198" s="54" customFormat="1" ht="12" x14ac:dyDescent="0.25">
      <c r="A724" s="54">
        <v>12</v>
      </c>
      <c r="B724" s="54" t="s">
        <v>1506</v>
      </c>
      <c r="C724" s="56">
        <v>26</v>
      </c>
      <c r="D724" s="56">
        <v>8</v>
      </c>
      <c r="E724" s="56">
        <v>5</v>
      </c>
      <c r="F724" s="56">
        <v>13</v>
      </c>
      <c r="G724" s="56">
        <v>48</v>
      </c>
      <c r="H724" s="56">
        <v>55</v>
      </c>
      <c r="I724" s="57">
        <v>21</v>
      </c>
      <c r="J724" s="69">
        <f t="shared" si="1185"/>
        <v>0.87272727272727268</v>
      </c>
      <c r="K724" s="438">
        <v>4</v>
      </c>
      <c r="L724" s="82" t="s">
        <v>1501</v>
      </c>
      <c r="M724" s="253" t="s">
        <v>103</v>
      </c>
      <c r="N724" s="59" t="s">
        <v>219</v>
      </c>
      <c r="O724" s="441"/>
      <c r="P724" s="141" t="s">
        <v>124</v>
      </c>
      <c r="Q724" s="59" t="s">
        <v>62</v>
      </c>
      <c r="R724" s="84" t="s">
        <v>148</v>
      </c>
      <c r="S724" s="141" t="s">
        <v>59</v>
      </c>
      <c r="T724" s="59" t="s">
        <v>101</v>
      </c>
      <c r="U724" s="441"/>
      <c r="V724" s="59" t="s">
        <v>206</v>
      </c>
      <c r="W724" s="148" t="s">
        <v>74</v>
      </c>
      <c r="X724" s="83"/>
      <c r="Y724" s="59" t="s">
        <v>150</v>
      </c>
      <c r="Z724" s="59" t="s">
        <v>220</v>
      </c>
      <c r="AA724" s="151" t="s">
        <v>177</v>
      </c>
      <c r="AB724" s="85" t="s">
        <v>74</v>
      </c>
      <c r="AH724" s="53"/>
      <c r="AI724" s="53"/>
      <c r="AJ724" s="53"/>
      <c r="AK724" s="53"/>
      <c r="AL724" s="82" t="s">
        <v>1501</v>
      </c>
      <c r="AM724" s="253" t="s">
        <v>636</v>
      </c>
      <c r="AN724" s="59" t="s">
        <v>681</v>
      </c>
      <c r="AO724" s="441"/>
      <c r="AP724" s="59" t="s">
        <v>274</v>
      </c>
      <c r="AQ724" s="59" t="s">
        <v>244</v>
      </c>
      <c r="AR724" s="84" t="s">
        <v>659</v>
      </c>
      <c r="AS724" s="59" t="s">
        <v>637</v>
      </c>
      <c r="AT724" s="59" t="s">
        <v>394</v>
      </c>
      <c r="AU724" s="441"/>
      <c r="AV724" s="59" t="s">
        <v>1279</v>
      </c>
      <c r="AW724" s="59" t="s">
        <v>661</v>
      </c>
      <c r="AX724" s="83"/>
      <c r="AY724" s="59" t="s">
        <v>646</v>
      </c>
      <c r="AZ724" s="59" t="s">
        <v>665</v>
      </c>
      <c r="BA724" s="87" t="s">
        <v>1612</v>
      </c>
      <c r="BB724" s="85" t="s">
        <v>640</v>
      </c>
      <c r="BD724" s="54" t="s">
        <v>1517</v>
      </c>
      <c r="BE724" s="54" t="s">
        <v>1526</v>
      </c>
      <c r="BF724" s="53"/>
      <c r="BG724" s="53"/>
      <c r="BL724" s="90">
        <f t="shared" si="1204"/>
        <v>1</v>
      </c>
      <c r="BM724" s="77">
        <f t="shared" si="1204"/>
        <v>0</v>
      </c>
      <c r="BN724" s="77" t="str">
        <f t="shared" si="1204"/>
        <v/>
      </c>
      <c r="BO724" s="77">
        <f t="shared" si="1204"/>
        <v>0</v>
      </c>
      <c r="BP724" s="77">
        <f t="shared" si="1204"/>
        <v>1</v>
      </c>
      <c r="BQ724" s="77">
        <f t="shared" si="1204"/>
        <v>0</v>
      </c>
      <c r="BR724" s="77">
        <f t="shared" si="1204"/>
        <v>4</v>
      </c>
      <c r="BS724" s="77">
        <f t="shared" si="1204"/>
        <v>3</v>
      </c>
      <c r="BT724" s="77" t="str">
        <f t="shared" si="1204"/>
        <v/>
      </c>
      <c r="BU724" s="77">
        <f t="shared" si="1204"/>
        <v>1</v>
      </c>
      <c r="BV724" s="77">
        <f>(IF(W724="","",(IF(MID(W724,2,1)="-",LEFT(W724,1),LEFT(W724,2)))+0))</f>
        <v>1</v>
      </c>
      <c r="BW724" s="91"/>
      <c r="BX724" s="77">
        <f>(IF(Y724="","",(IF(MID(Y724,2,1)="-",LEFT(Y724,1),LEFT(Y724,2)))+0))</f>
        <v>3</v>
      </c>
      <c r="BY724" s="77">
        <f>(IF(Z724="","",(IF(MID(Z724,2,1)="-",LEFT(Z724,1),LEFT(Z724,2)))+0))</f>
        <v>2</v>
      </c>
      <c r="BZ724" s="77">
        <f>(IF(AA724="","",(IF(MID(AA724,2,1)="-",LEFT(AA724,1),LEFT(AA724,2)))+0))</f>
        <v>2</v>
      </c>
      <c r="CA724" s="92">
        <f>(IF(AB724="","",(IF(MID(AB724,2,1)="-",LEFT(AB724,1),LEFT(AB724,2)))+0))</f>
        <v>1</v>
      </c>
      <c r="CB724" s="77"/>
      <c r="CC724" s="77"/>
      <c r="CD724" s="77"/>
      <c r="CE724" s="77"/>
      <c r="CF724" s="77"/>
      <c r="CG724" s="77"/>
      <c r="CH724" s="77"/>
      <c r="CI724" s="77"/>
      <c r="CJ724" s="78"/>
      <c r="CK724" s="90">
        <f t="shared" si="1205"/>
        <v>3</v>
      </c>
      <c r="CL724" s="77">
        <f t="shared" si="1205"/>
        <v>6</v>
      </c>
      <c r="CM724" s="77" t="str">
        <f t="shared" si="1205"/>
        <v/>
      </c>
      <c r="CN724" s="77">
        <f t="shared" si="1205"/>
        <v>0</v>
      </c>
      <c r="CO724" s="77">
        <f t="shared" si="1205"/>
        <v>1</v>
      </c>
      <c r="CP724" s="77">
        <f t="shared" si="1205"/>
        <v>1</v>
      </c>
      <c r="CQ724" s="77">
        <f t="shared" si="1205"/>
        <v>0</v>
      </c>
      <c r="CR724" s="77">
        <f t="shared" si="1205"/>
        <v>2</v>
      </c>
      <c r="CS724" s="77" t="str">
        <f t="shared" si="1205"/>
        <v/>
      </c>
      <c r="CT724" s="77">
        <f t="shared" si="1205"/>
        <v>4</v>
      </c>
      <c r="CU724" s="77">
        <f>(IF(W724="","",IF(RIGHT(W724,2)="10",RIGHT(W724,2),RIGHT(W724,1))+0))</f>
        <v>2</v>
      </c>
      <c r="CV724" s="91"/>
      <c r="CW724" s="77">
        <f>(IF(Y724="","",IF(RIGHT(Y724,2)="10",RIGHT(Y724,2),RIGHT(Y724,1))+0))</f>
        <v>1</v>
      </c>
      <c r="CX724" s="77">
        <f>(IF(Z724="","",IF(RIGHT(Z724,2)="10",RIGHT(Z724,2),RIGHT(Z724,1))+0))</f>
        <v>7</v>
      </c>
      <c r="CY724" s="77">
        <f>(IF(AA724="","",IF(RIGHT(AA724,2)="10",RIGHT(AA724,2),RIGHT(AA724,1))+0))</f>
        <v>0</v>
      </c>
      <c r="CZ724" s="92">
        <f>(IF(AB724="","",IF(RIGHT(AB724,2)="10",RIGHT(AB724,2),RIGHT(AB724,1))+0))</f>
        <v>2</v>
      </c>
      <c r="DA724" s="77"/>
      <c r="DB724" s="77"/>
      <c r="DC724" s="77"/>
      <c r="DD724" s="77"/>
      <c r="DE724" s="77"/>
      <c r="DF724" s="77"/>
      <c r="DG724" s="77"/>
      <c r="DH724" s="77"/>
      <c r="DJ724" s="90" t="str">
        <f t="shared" si="1206"/>
        <v>A</v>
      </c>
      <c r="DK724" s="77" t="str">
        <f t="shared" si="1206"/>
        <v>A</v>
      </c>
      <c r="DL724" s="77" t="str">
        <f t="shared" si="1206"/>
        <v/>
      </c>
      <c r="DM724" s="77" t="str">
        <f t="shared" si="1206"/>
        <v>D</v>
      </c>
      <c r="DN724" s="77" t="str">
        <f t="shared" si="1206"/>
        <v>D</v>
      </c>
      <c r="DO724" s="77" t="str">
        <f t="shared" si="1206"/>
        <v>A</v>
      </c>
      <c r="DP724" s="77" t="str">
        <f t="shared" si="1206"/>
        <v>H</v>
      </c>
      <c r="DQ724" s="77" t="str">
        <f t="shared" si="1206"/>
        <v>H</v>
      </c>
      <c r="DR724" s="77" t="str">
        <f t="shared" si="1206"/>
        <v/>
      </c>
      <c r="DS724" s="77" t="str">
        <f t="shared" si="1206"/>
        <v>A</v>
      </c>
      <c r="DT724" s="77" t="str">
        <f>(IF(W724="","",IF(BV724&gt;CU724,"H",IF(BV724&lt;CU724,"A","D"))))</f>
        <v>A</v>
      </c>
      <c r="DU724" s="91"/>
      <c r="DV724" s="77" t="str">
        <f>(IF(Y724="","",IF(BX724&gt;CW724,"H",IF(BX724&lt;CW724,"A","D"))))</f>
        <v>H</v>
      </c>
      <c r="DW724" s="77" t="str">
        <f>(IF(Z724="","",IF(BY724&gt;CX724,"H",IF(BY724&lt;CX724,"A","D"))))</f>
        <v>A</v>
      </c>
      <c r="DX724" s="77" t="str">
        <f>(IF(AA724="","",IF(BZ724&gt;CY724,"H",IF(BZ724&lt;CY724,"A","D"))))</f>
        <v>H</v>
      </c>
      <c r="DY724" s="92" t="str">
        <f>(IF(AB724="","",IF(CA724&gt;CZ724,"H",IF(CA724&lt;CZ724,"A","D"))))</f>
        <v>A</v>
      </c>
      <c r="DZ724" s="56"/>
      <c r="EA724" s="56"/>
      <c r="EB724" s="56"/>
      <c r="EC724" s="56"/>
      <c r="ED724" s="56"/>
      <c r="EE724" s="56"/>
      <c r="EF724" s="56"/>
      <c r="EG724" s="56"/>
      <c r="EI724" s="53" t="str">
        <f t="shared" si="1189"/>
        <v>Ruislip Manor</v>
      </c>
      <c r="EJ724" s="79">
        <f t="shared" si="1207"/>
        <v>26</v>
      </c>
      <c r="EK724" s="80">
        <f t="shared" si="1208"/>
        <v>4</v>
      </c>
      <c r="EL724" s="80">
        <f t="shared" si="1209"/>
        <v>2</v>
      </c>
      <c r="EM724" s="80">
        <f t="shared" si="1210"/>
        <v>7</v>
      </c>
      <c r="EN724" s="80">
        <f>COUNTIF(DU$713:DU$728,"A")</f>
        <v>3</v>
      </c>
      <c r="EO724" s="80">
        <f>COUNTIF(DU$713:DU$728,"D")</f>
        <v>1</v>
      </c>
      <c r="EP724" s="80">
        <f>COUNTIF(DU$713:DU$728,"H")</f>
        <v>9</v>
      </c>
      <c r="EQ724" s="79">
        <f t="shared" si="1211"/>
        <v>7</v>
      </c>
      <c r="ER724" s="79">
        <f t="shared" si="1190"/>
        <v>3</v>
      </c>
      <c r="ES724" s="79">
        <f t="shared" si="1190"/>
        <v>16</v>
      </c>
      <c r="ET724" s="81">
        <f>SUM($BL724:$CI724)+SUM(CV$713:CV$728)</f>
        <v>38</v>
      </c>
      <c r="EU724" s="81">
        <f>SUM($CK724:$DH724)+SUM(BW$713:BW$728)</f>
        <v>63</v>
      </c>
      <c r="EV724" s="79">
        <f t="shared" si="1191"/>
        <v>17</v>
      </c>
      <c r="EW724" s="136">
        <f t="shared" si="1192"/>
        <v>0.60317460317460314</v>
      </c>
      <c r="EX724" s="78"/>
      <c r="EY724" s="80">
        <f t="shared" si="1193"/>
        <v>26</v>
      </c>
      <c r="EZ724" s="80">
        <f t="shared" si="1194"/>
        <v>7</v>
      </c>
      <c r="FA724" s="80">
        <f t="shared" si="1195"/>
        <v>3</v>
      </c>
      <c r="FB724" s="80">
        <f t="shared" si="1196"/>
        <v>16</v>
      </c>
      <c r="FC724" s="80">
        <f t="shared" si="1197"/>
        <v>38</v>
      </c>
      <c r="FD724" s="80">
        <f t="shared" si="1198"/>
        <v>63</v>
      </c>
      <c r="FE724" s="80">
        <f t="shared" si="1199"/>
        <v>17</v>
      </c>
      <c r="FF724" s="80">
        <f t="shared" si="1200"/>
        <v>0.60317460317460314</v>
      </c>
      <c r="FH724" s="54">
        <f t="shared" si="1212"/>
        <v>0</v>
      </c>
      <c r="FI724" s="54">
        <f t="shared" si="1213"/>
        <v>0</v>
      </c>
      <c r="FJ724" s="54">
        <f t="shared" si="1201"/>
        <v>0</v>
      </c>
      <c r="FK724" s="54">
        <f t="shared" si="1201"/>
        <v>0</v>
      </c>
      <c r="FL724" s="54">
        <f t="shared" si="1201"/>
        <v>0</v>
      </c>
      <c r="FM724" s="54">
        <f t="shared" si="1201"/>
        <v>0</v>
      </c>
      <c r="FN724" s="54">
        <f t="shared" si="1201"/>
        <v>0</v>
      </c>
      <c r="FO724" s="54">
        <f t="shared" si="1201"/>
        <v>0</v>
      </c>
      <c r="FQ724" s="54" t="str">
        <f t="shared" si="1214"/>
        <v/>
      </c>
      <c r="FR724" s="54" t="str">
        <f t="shared" si="1215"/>
        <v/>
      </c>
      <c r="FS724" s="54" t="str">
        <f t="shared" si="1202"/>
        <v/>
      </c>
      <c r="FT724" s="54" t="str">
        <f t="shared" si="1203"/>
        <v/>
      </c>
      <c r="FU724" s="54" t="str">
        <f t="shared" si="1203"/>
        <v/>
      </c>
      <c r="FV724" s="54" t="str">
        <f t="shared" si="1152"/>
        <v/>
      </c>
      <c r="FW724" s="54" t="str">
        <f t="shared" si="1152"/>
        <v/>
      </c>
      <c r="FX724" s="54" t="str">
        <f t="shared" si="1152"/>
        <v/>
      </c>
      <c r="FY724" s="54" t="s">
        <v>1502</v>
      </c>
      <c r="FZ724" s="58"/>
      <c r="GA724" s="59"/>
      <c r="GB724" s="53"/>
      <c r="GC724" s="53"/>
      <c r="GD724" s="53"/>
      <c r="GE724" s="53"/>
      <c r="GF724" s="53"/>
      <c r="GG724" s="53"/>
      <c r="GH724" s="53"/>
      <c r="GI724" s="53"/>
      <c r="GJ724" s="395" t="s">
        <v>1501</v>
      </c>
      <c r="GK724" s="349"/>
      <c r="GL724" s="349"/>
      <c r="GM724" s="349"/>
      <c r="GN724" s="349"/>
      <c r="GO724" s="349"/>
      <c r="GP724" s="349"/>
    </row>
    <row r="725" spans="1:198" s="54" customFormat="1" ht="12" x14ac:dyDescent="0.25">
      <c r="A725" s="54">
        <v>13</v>
      </c>
      <c r="B725" s="54" t="s">
        <v>1046</v>
      </c>
      <c r="C725" s="56">
        <v>26</v>
      </c>
      <c r="D725" s="56">
        <v>7</v>
      </c>
      <c r="E725" s="56">
        <v>4</v>
      </c>
      <c r="F725" s="56">
        <v>15</v>
      </c>
      <c r="G725" s="282">
        <v>39</v>
      </c>
      <c r="H725" s="282">
        <v>51</v>
      </c>
      <c r="I725" s="57">
        <v>18</v>
      </c>
      <c r="J725" s="69">
        <f t="shared" si="1185"/>
        <v>0.76470588235294112</v>
      </c>
      <c r="K725" s="438">
        <v>4</v>
      </c>
      <c r="L725" s="82" t="s">
        <v>1146</v>
      </c>
      <c r="M725" s="253" t="s">
        <v>99</v>
      </c>
      <c r="N725" s="59" t="s">
        <v>206</v>
      </c>
      <c r="O725" s="59" t="s">
        <v>177</v>
      </c>
      <c r="P725" s="141" t="s">
        <v>99</v>
      </c>
      <c r="Q725" s="59" t="s">
        <v>62</v>
      </c>
      <c r="R725" s="254" t="s">
        <v>63</v>
      </c>
      <c r="S725" s="151" t="s">
        <v>268</v>
      </c>
      <c r="T725" s="59" t="s">
        <v>74</v>
      </c>
      <c r="U725" s="441"/>
      <c r="V725" s="59" t="s">
        <v>103</v>
      </c>
      <c r="W725" s="59" t="s">
        <v>200</v>
      </c>
      <c r="X725" s="148" t="s">
        <v>76</v>
      </c>
      <c r="Y725" s="83"/>
      <c r="Z725" s="59" t="s">
        <v>177</v>
      </c>
      <c r="AA725" s="59" t="s">
        <v>177</v>
      </c>
      <c r="AB725" s="443"/>
      <c r="AL725" s="82" t="s">
        <v>1146</v>
      </c>
      <c r="AM725" s="253" t="s">
        <v>270</v>
      </c>
      <c r="AN725" s="59" t="s">
        <v>1006</v>
      </c>
      <c r="AO725" s="59" t="s">
        <v>261</v>
      </c>
      <c r="AP725" s="59" t="s">
        <v>665</v>
      </c>
      <c r="AQ725" s="59" t="s">
        <v>414</v>
      </c>
      <c r="AR725" s="84" t="s">
        <v>645</v>
      </c>
      <c r="AS725" s="87" t="s">
        <v>755</v>
      </c>
      <c r="AT725" s="59" t="s">
        <v>1612</v>
      </c>
      <c r="AU725" s="441"/>
      <c r="AV725" s="59" t="s">
        <v>655</v>
      </c>
      <c r="AW725" s="59" t="s">
        <v>271</v>
      </c>
      <c r="AX725" s="59" t="s">
        <v>648</v>
      </c>
      <c r="AY725" s="83"/>
      <c r="AZ725" s="59" t="s">
        <v>656</v>
      </c>
      <c r="BA725" s="59" t="s">
        <v>257</v>
      </c>
      <c r="BB725" s="443"/>
      <c r="BD725" s="54" t="s">
        <v>1526</v>
      </c>
      <c r="BE725" s="54" t="s">
        <v>1616</v>
      </c>
      <c r="BL725" s="90">
        <f t="shared" si="1204"/>
        <v>1</v>
      </c>
      <c r="BM725" s="77">
        <f t="shared" si="1204"/>
        <v>1</v>
      </c>
      <c r="BN725" s="77">
        <f t="shared" si="1204"/>
        <v>2</v>
      </c>
      <c r="BO725" s="77">
        <f t="shared" si="1204"/>
        <v>1</v>
      </c>
      <c r="BP725" s="77">
        <f t="shared" si="1204"/>
        <v>1</v>
      </c>
      <c r="BQ725" s="77">
        <f t="shared" si="1204"/>
        <v>9</v>
      </c>
      <c r="BR725" s="77">
        <f t="shared" si="1204"/>
        <v>7</v>
      </c>
      <c r="BS725" s="77">
        <f t="shared" si="1204"/>
        <v>1</v>
      </c>
      <c r="BT725" s="77" t="str">
        <f t="shared" si="1204"/>
        <v/>
      </c>
      <c r="BU725" s="77">
        <f t="shared" si="1204"/>
        <v>1</v>
      </c>
      <c r="BV725" s="77">
        <f>(IF(W725="","",(IF(MID(W725,2,1)="-",LEFT(W725,1),LEFT(W725,2)))+0))</f>
        <v>2</v>
      </c>
      <c r="BW725" s="77">
        <f>(IF(X725="","",(IF(MID(X725,2,1)="-",LEFT(X725,1),LEFT(X725,2)))+0))</f>
        <v>0</v>
      </c>
      <c r="BX725" s="91"/>
      <c r="BY725" s="77">
        <f>(IF(Z725="","",(IF(MID(Z725,2,1)="-",LEFT(Z725,1),LEFT(Z725,2)))+0))</f>
        <v>2</v>
      </c>
      <c r="BZ725" s="77">
        <f>(IF(AA725="","",(IF(MID(AA725,2,1)="-",LEFT(AA725,1),LEFT(AA725,2)))+0))</f>
        <v>2</v>
      </c>
      <c r="CA725" s="92" t="str">
        <f>(IF(AB725="","",(IF(MID(AB725,2,1)="-",LEFT(AB725,1),LEFT(AB725,2)))+0))</f>
        <v/>
      </c>
      <c r="CB725" s="77"/>
      <c r="CC725" s="77"/>
      <c r="CD725" s="77"/>
      <c r="CE725" s="77"/>
      <c r="CF725" s="77"/>
      <c r="CG725" s="77"/>
      <c r="CH725" s="77"/>
      <c r="CI725" s="77"/>
      <c r="CJ725" s="78"/>
      <c r="CK725" s="90">
        <f t="shared" si="1205"/>
        <v>0</v>
      </c>
      <c r="CL725" s="77">
        <f t="shared" si="1205"/>
        <v>4</v>
      </c>
      <c r="CM725" s="77">
        <f t="shared" si="1205"/>
        <v>0</v>
      </c>
      <c r="CN725" s="77">
        <f t="shared" si="1205"/>
        <v>0</v>
      </c>
      <c r="CO725" s="77">
        <f t="shared" si="1205"/>
        <v>1</v>
      </c>
      <c r="CP725" s="77">
        <f t="shared" si="1205"/>
        <v>0</v>
      </c>
      <c r="CQ725" s="77">
        <f t="shared" si="1205"/>
        <v>2</v>
      </c>
      <c r="CR725" s="77">
        <f t="shared" si="1205"/>
        <v>2</v>
      </c>
      <c r="CS725" s="77" t="str">
        <f t="shared" si="1205"/>
        <v/>
      </c>
      <c r="CT725" s="77">
        <f t="shared" si="1205"/>
        <v>3</v>
      </c>
      <c r="CU725" s="77">
        <f>(IF(W725="","",IF(RIGHT(W725,2)="10",RIGHT(W725,2),RIGHT(W725,1))+0))</f>
        <v>2</v>
      </c>
      <c r="CV725" s="77">
        <f>(IF(X725="","",IF(RIGHT(X725,2)="10",RIGHT(X725,2),RIGHT(X725,1))+0))</f>
        <v>2</v>
      </c>
      <c r="CW725" s="91"/>
      <c r="CX725" s="77">
        <f>(IF(Z725="","",IF(RIGHT(Z725,2)="10",RIGHT(Z725,2),RIGHT(Z725,1))+0))</f>
        <v>0</v>
      </c>
      <c r="CY725" s="77">
        <f>(IF(AA725="","",IF(RIGHT(AA725,2)="10",RIGHT(AA725,2),RIGHT(AA725,1))+0))</f>
        <v>0</v>
      </c>
      <c r="CZ725" s="92" t="str">
        <f>(IF(AB725="","",IF(RIGHT(AB725,2)="10",RIGHT(AB725,2),RIGHT(AB725,1))+0))</f>
        <v/>
      </c>
      <c r="DA725" s="77"/>
      <c r="DB725" s="77"/>
      <c r="DC725" s="77"/>
      <c r="DD725" s="77"/>
      <c r="DE725" s="77"/>
      <c r="DF725" s="77"/>
      <c r="DG725" s="77"/>
      <c r="DH725" s="77"/>
      <c r="DJ725" s="90" t="str">
        <f t="shared" si="1206"/>
        <v>H</v>
      </c>
      <c r="DK725" s="77" t="str">
        <f t="shared" si="1206"/>
        <v>A</v>
      </c>
      <c r="DL725" s="77" t="str">
        <f t="shared" si="1206"/>
        <v>H</v>
      </c>
      <c r="DM725" s="77" t="str">
        <f t="shared" si="1206"/>
        <v>H</v>
      </c>
      <c r="DN725" s="77" t="str">
        <f t="shared" si="1206"/>
        <v>D</v>
      </c>
      <c r="DO725" s="77" t="str">
        <f t="shared" si="1206"/>
        <v>H</v>
      </c>
      <c r="DP725" s="77" t="str">
        <f t="shared" si="1206"/>
        <v>H</v>
      </c>
      <c r="DQ725" s="77" t="str">
        <f t="shared" si="1206"/>
        <v>A</v>
      </c>
      <c r="DR725" s="77" t="str">
        <f t="shared" si="1206"/>
        <v/>
      </c>
      <c r="DS725" s="77" t="str">
        <f t="shared" si="1206"/>
        <v>A</v>
      </c>
      <c r="DT725" s="77" t="str">
        <f>(IF(W725="","",IF(BV725&gt;CU725,"H",IF(BV725&lt;CU725,"A","D"))))</f>
        <v>D</v>
      </c>
      <c r="DU725" s="77" t="str">
        <f>(IF(X725="","",IF(BW725&gt;CV725,"H",IF(BW725&lt;CV725,"A","D"))))</f>
        <v>A</v>
      </c>
      <c r="DV725" s="91"/>
      <c r="DW725" s="77" t="str">
        <f>(IF(Z725="","",IF(BY725&gt;CX725,"H",IF(BY725&lt;CX725,"A","D"))))</f>
        <v>H</v>
      </c>
      <c r="DX725" s="77" t="str">
        <f>(IF(AA725="","",IF(BZ725&gt;CY725,"H",IF(BZ725&lt;CY725,"A","D"))))</f>
        <v>H</v>
      </c>
      <c r="DY725" s="92" t="str">
        <f>(IF(AB725="","",IF(CA725&gt;CZ725,"H",IF(CA725&lt;CZ725,"A","D"))))</f>
        <v/>
      </c>
      <c r="DZ725" s="56"/>
      <c r="EA725" s="56"/>
      <c r="EB725" s="56"/>
      <c r="EC725" s="56"/>
      <c r="ED725" s="56"/>
      <c r="EE725" s="56"/>
      <c r="EF725" s="56"/>
      <c r="EG725" s="56"/>
      <c r="EI725" s="53" t="str">
        <f t="shared" si="1189"/>
        <v>Uxbridge</v>
      </c>
      <c r="EJ725" s="79">
        <f t="shared" si="1207"/>
        <v>26</v>
      </c>
      <c r="EK725" s="80">
        <f t="shared" si="1208"/>
        <v>7</v>
      </c>
      <c r="EL725" s="80">
        <f t="shared" si="1209"/>
        <v>2</v>
      </c>
      <c r="EM725" s="80">
        <f t="shared" si="1210"/>
        <v>4</v>
      </c>
      <c r="EN725" s="80">
        <f>COUNTIF(DV$713:DV$728,"A")</f>
        <v>4</v>
      </c>
      <c r="EO725" s="80">
        <f>COUNTIF(DV$713:DV$728,"D")</f>
        <v>2</v>
      </c>
      <c r="EP725" s="80">
        <f>COUNTIF(DV$713:DV$728,"H")</f>
        <v>7</v>
      </c>
      <c r="EQ725" s="79">
        <f t="shared" si="1211"/>
        <v>11</v>
      </c>
      <c r="ER725" s="79">
        <f t="shared" si="1190"/>
        <v>4</v>
      </c>
      <c r="ES725" s="79">
        <f t="shared" si="1190"/>
        <v>11</v>
      </c>
      <c r="ET725" s="81">
        <f>SUM($BL725:$CI725)+SUM(CW$713:CW$728)</f>
        <v>50</v>
      </c>
      <c r="EU725" s="81">
        <f>SUM($CK725:$DH725)+SUM(BX$713:BX$728)</f>
        <v>47</v>
      </c>
      <c r="EV725" s="79">
        <f t="shared" si="1191"/>
        <v>26</v>
      </c>
      <c r="EW725" s="136">
        <f t="shared" si="1192"/>
        <v>1.0638297872340425</v>
      </c>
      <c r="EX725" s="78"/>
      <c r="EY725" s="80">
        <f t="shared" si="1193"/>
        <v>26</v>
      </c>
      <c r="EZ725" s="80">
        <f t="shared" si="1194"/>
        <v>11</v>
      </c>
      <c r="FA725" s="80">
        <f t="shared" si="1195"/>
        <v>4</v>
      </c>
      <c r="FB725" s="80">
        <f t="shared" si="1196"/>
        <v>11</v>
      </c>
      <c r="FC725" s="80">
        <f t="shared" si="1197"/>
        <v>50</v>
      </c>
      <c r="FD725" s="80">
        <f t="shared" si="1198"/>
        <v>48</v>
      </c>
      <c r="FE725" s="80">
        <f t="shared" si="1199"/>
        <v>26</v>
      </c>
      <c r="FF725" s="80">
        <f t="shared" si="1200"/>
        <v>1.0416666666666667</v>
      </c>
      <c r="FH725" s="54">
        <f t="shared" si="1212"/>
        <v>0</v>
      </c>
      <c r="FI725" s="54">
        <f t="shared" si="1213"/>
        <v>0</v>
      </c>
      <c r="FJ725" s="54">
        <f t="shared" si="1201"/>
        <v>0</v>
      </c>
      <c r="FK725" s="54">
        <f t="shared" si="1201"/>
        <v>0</v>
      </c>
      <c r="FL725" s="54">
        <f t="shared" si="1201"/>
        <v>0</v>
      </c>
      <c r="FM725" s="54">
        <f t="shared" si="1201"/>
        <v>1</v>
      </c>
      <c r="FN725" s="54">
        <f t="shared" si="1201"/>
        <v>0</v>
      </c>
      <c r="FO725" s="54">
        <f t="shared" si="1201"/>
        <v>1</v>
      </c>
      <c r="FQ725" s="54" t="str">
        <f t="shared" si="1214"/>
        <v>Uxbridge</v>
      </c>
      <c r="FR725" s="54">
        <f t="shared" si="1215"/>
        <v>0</v>
      </c>
      <c r="FS725" s="54">
        <f t="shared" si="1202"/>
        <v>0</v>
      </c>
      <c r="FT725" s="54">
        <f t="shared" si="1203"/>
        <v>0</v>
      </c>
      <c r="FU725" s="54">
        <f t="shared" si="1203"/>
        <v>0</v>
      </c>
      <c r="FV725" s="54">
        <f t="shared" si="1152"/>
        <v>0</v>
      </c>
      <c r="FW725" s="54">
        <f t="shared" si="1152"/>
        <v>1</v>
      </c>
      <c r="FX725" s="54">
        <f t="shared" si="1152"/>
        <v>0</v>
      </c>
      <c r="FY725" s="61" t="s">
        <v>1295</v>
      </c>
      <c r="FZ725" s="58"/>
      <c r="GA725" s="59"/>
      <c r="GJ725" s="395" t="s">
        <v>1146</v>
      </c>
      <c r="GK725" s="349"/>
      <c r="GL725" s="349"/>
      <c r="GM725" s="349" t="s">
        <v>847</v>
      </c>
      <c r="GN725" s="349" t="s">
        <v>207</v>
      </c>
      <c r="GO725" s="349" t="s">
        <v>207</v>
      </c>
      <c r="GP725" s="349" t="s">
        <v>207</v>
      </c>
    </row>
    <row r="726" spans="1:198" s="54" customFormat="1" ht="12" x14ac:dyDescent="0.25">
      <c r="A726" s="54">
        <v>14</v>
      </c>
      <c r="B726" s="54" t="s">
        <v>1325</v>
      </c>
      <c r="C726" s="56">
        <v>26</v>
      </c>
      <c r="D726" s="56">
        <v>6</v>
      </c>
      <c r="E726" s="56">
        <v>6</v>
      </c>
      <c r="F726" s="56">
        <v>14</v>
      </c>
      <c r="G726" s="56">
        <v>28</v>
      </c>
      <c r="H726" s="56">
        <v>51</v>
      </c>
      <c r="I726" s="57">
        <v>18</v>
      </c>
      <c r="J726" s="69">
        <f t="shared" si="1185"/>
        <v>0.5490196078431373</v>
      </c>
      <c r="K726" s="438">
        <v>4</v>
      </c>
      <c r="L726" s="82" t="s">
        <v>1145</v>
      </c>
      <c r="M726" s="253" t="s">
        <v>176</v>
      </c>
      <c r="N726" s="59" t="s">
        <v>76</v>
      </c>
      <c r="O726" s="59" t="s">
        <v>124</v>
      </c>
      <c r="P726" s="151" t="s">
        <v>176</v>
      </c>
      <c r="Q726" s="148" t="s">
        <v>124</v>
      </c>
      <c r="R726" s="442"/>
      <c r="S726" s="59" t="s">
        <v>58</v>
      </c>
      <c r="T726" s="441"/>
      <c r="U726" s="141" t="s">
        <v>150</v>
      </c>
      <c r="V726" s="148" t="s">
        <v>150</v>
      </c>
      <c r="W726" s="148" t="s">
        <v>87</v>
      </c>
      <c r="X726" s="59" t="s">
        <v>77</v>
      </c>
      <c r="Y726" s="148" t="s">
        <v>206</v>
      </c>
      <c r="Z726" s="83"/>
      <c r="AA726" s="59" t="s">
        <v>85</v>
      </c>
      <c r="AB726" s="85" t="s">
        <v>87</v>
      </c>
      <c r="AL726" s="82" t="s">
        <v>1145</v>
      </c>
      <c r="AM726" s="253" t="s">
        <v>257</v>
      </c>
      <c r="AN726" s="59" t="s">
        <v>271</v>
      </c>
      <c r="AO726" s="59" t="s">
        <v>270</v>
      </c>
      <c r="AP726" s="87" t="s">
        <v>1006</v>
      </c>
      <c r="AQ726" s="59" t="s">
        <v>636</v>
      </c>
      <c r="AR726" s="442"/>
      <c r="AS726" s="59" t="s">
        <v>1612</v>
      </c>
      <c r="AT726" s="441"/>
      <c r="AU726" s="59" t="s">
        <v>681</v>
      </c>
      <c r="AV726" s="59" t="s">
        <v>648</v>
      </c>
      <c r="AW726" s="59" t="s">
        <v>662</v>
      </c>
      <c r="AX726" s="59" t="s">
        <v>635</v>
      </c>
      <c r="AY726" s="59" t="s">
        <v>244</v>
      </c>
      <c r="AZ726" s="83"/>
      <c r="BA726" s="59" t="s">
        <v>655</v>
      </c>
      <c r="BB726" s="85" t="s">
        <v>261</v>
      </c>
      <c r="BD726" s="54" t="s">
        <v>1349</v>
      </c>
      <c r="BE726" s="54" t="s">
        <v>1518</v>
      </c>
      <c r="BL726" s="90">
        <f t="shared" si="1204"/>
        <v>2</v>
      </c>
      <c r="BM726" s="77">
        <f t="shared" si="1204"/>
        <v>0</v>
      </c>
      <c r="BN726" s="77">
        <f t="shared" si="1204"/>
        <v>0</v>
      </c>
      <c r="BO726" s="77">
        <f t="shared" si="1204"/>
        <v>2</v>
      </c>
      <c r="BP726" s="77">
        <f t="shared" si="1204"/>
        <v>0</v>
      </c>
      <c r="BQ726" s="77" t="str">
        <f t="shared" si="1204"/>
        <v/>
      </c>
      <c r="BR726" s="77">
        <f t="shared" si="1204"/>
        <v>5</v>
      </c>
      <c r="BS726" s="77" t="str">
        <f t="shared" si="1204"/>
        <v/>
      </c>
      <c r="BT726" s="77">
        <f t="shared" si="1204"/>
        <v>3</v>
      </c>
      <c r="BU726" s="77">
        <f t="shared" si="1204"/>
        <v>3</v>
      </c>
      <c r="BV726" s="77">
        <f>(IF(W726="","",(IF(MID(W726,2,1)="-",LEFT(W726,1),LEFT(W726,2)))+0))</f>
        <v>3</v>
      </c>
      <c r="BW726" s="77">
        <f>(IF(X726="","",(IF(MID(X726,2,1)="-",LEFT(X726,1),LEFT(X726,2)))+0))</f>
        <v>2</v>
      </c>
      <c r="BX726" s="77">
        <f>(IF(Y726="","",(IF(MID(Y726,2,1)="-",LEFT(Y726,1),LEFT(Y726,2)))+0))</f>
        <v>1</v>
      </c>
      <c r="BY726" s="91"/>
      <c r="BZ726" s="77">
        <f>(IF(AA726="","",(IF(MID(AA726,2,1)="-",LEFT(AA726,1),LEFT(AA726,2)))+0))</f>
        <v>0</v>
      </c>
      <c r="CA726" s="92">
        <f>(IF(AB726="","",(IF(MID(AB726,2,1)="-",LEFT(AB726,1),LEFT(AB726,2)))+0))</f>
        <v>3</v>
      </c>
      <c r="CB726" s="77"/>
      <c r="CC726" s="77"/>
      <c r="CD726" s="77"/>
      <c r="CE726" s="77"/>
      <c r="CF726" s="77"/>
      <c r="CG726" s="77"/>
      <c r="CH726" s="77"/>
      <c r="CI726" s="77"/>
      <c r="CJ726" s="78"/>
      <c r="CK726" s="90">
        <f t="shared" si="1205"/>
        <v>3</v>
      </c>
      <c r="CL726" s="77">
        <f t="shared" si="1205"/>
        <v>2</v>
      </c>
      <c r="CM726" s="77">
        <f t="shared" si="1205"/>
        <v>0</v>
      </c>
      <c r="CN726" s="77">
        <f t="shared" si="1205"/>
        <v>3</v>
      </c>
      <c r="CO726" s="77">
        <f t="shared" si="1205"/>
        <v>0</v>
      </c>
      <c r="CP726" s="77" t="str">
        <f t="shared" si="1205"/>
        <v/>
      </c>
      <c r="CQ726" s="77">
        <f t="shared" si="1205"/>
        <v>1</v>
      </c>
      <c r="CR726" s="77" t="str">
        <f t="shared" si="1205"/>
        <v/>
      </c>
      <c r="CS726" s="77">
        <f t="shared" si="1205"/>
        <v>1</v>
      </c>
      <c r="CT726" s="77">
        <f t="shared" si="1205"/>
        <v>1</v>
      </c>
      <c r="CU726" s="77">
        <f>(IF(W726="","",IF(RIGHT(W726,2)="10",RIGHT(W726,2),RIGHT(W726,1))+0))</f>
        <v>3</v>
      </c>
      <c r="CV726" s="77">
        <f>(IF(X726="","",IF(RIGHT(X726,2)="10",RIGHT(X726,2),RIGHT(X726,1))+0))</f>
        <v>1</v>
      </c>
      <c r="CW726" s="77">
        <f>(IF(Y726="","",IF(RIGHT(Y726,2)="10",RIGHT(Y726,2),RIGHT(Y726,1))+0))</f>
        <v>4</v>
      </c>
      <c r="CX726" s="91"/>
      <c r="CY726" s="77">
        <f>(IF(AA726="","",IF(RIGHT(AA726,2)="10",RIGHT(AA726,2),RIGHT(AA726,1))+0))</f>
        <v>4</v>
      </c>
      <c r="CZ726" s="92">
        <f>(IF(AB726="","",IF(RIGHT(AB726,2)="10",RIGHT(AB726,2),RIGHT(AB726,1))+0))</f>
        <v>3</v>
      </c>
      <c r="DA726" s="77"/>
      <c r="DB726" s="77"/>
      <c r="DC726" s="77"/>
      <c r="DD726" s="77"/>
      <c r="DE726" s="77"/>
      <c r="DF726" s="77"/>
      <c r="DG726" s="77"/>
      <c r="DH726" s="77"/>
      <c r="DJ726" s="90" t="str">
        <f t="shared" si="1206"/>
        <v>A</v>
      </c>
      <c r="DK726" s="77" t="str">
        <f t="shared" si="1206"/>
        <v>A</v>
      </c>
      <c r="DL726" s="77" t="str">
        <f t="shared" si="1206"/>
        <v>D</v>
      </c>
      <c r="DM726" s="77" t="str">
        <f t="shared" si="1206"/>
        <v>A</v>
      </c>
      <c r="DN726" s="77" t="str">
        <f t="shared" si="1206"/>
        <v>D</v>
      </c>
      <c r="DO726" s="77" t="str">
        <f t="shared" si="1206"/>
        <v/>
      </c>
      <c r="DP726" s="77" t="str">
        <f t="shared" si="1206"/>
        <v>H</v>
      </c>
      <c r="DQ726" s="77" t="str">
        <f t="shared" si="1206"/>
        <v/>
      </c>
      <c r="DR726" s="77" t="str">
        <f t="shared" si="1206"/>
        <v>H</v>
      </c>
      <c r="DS726" s="77" t="str">
        <f t="shared" si="1206"/>
        <v>H</v>
      </c>
      <c r="DT726" s="77" t="str">
        <f>(IF(W726="","",IF(BV726&gt;CU726,"H",IF(BV726&lt;CU726,"A","D"))))</f>
        <v>D</v>
      </c>
      <c r="DU726" s="77" t="str">
        <f>(IF(X726="","",IF(BW726&gt;CV726,"H",IF(BW726&lt;CV726,"A","D"))))</f>
        <v>H</v>
      </c>
      <c r="DV726" s="77" t="str">
        <f>(IF(Y726="","",IF(BX726&gt;CW726,"H",IF(BX726&lt;CW726,"A","D"))))</f>
        <v>A</v>
      </c>
      <c r="DW726" s="91"/>
      <c r="DX726" s="77" t="str">
        <f>(IF(AA726="","",IF(BZ726&gt;CY726,"H",IF(BZ726&lt;CY726,"A","D"))))</f>
        <v>A</v>
      </c>
      <c r="DY726" s="92" t="str">
        <f>(IF(AB726="","",IF(CA726&gt;CZ726,"H",IF(CA726&lt;CZ726,"A","D"))))</f>
        <v>D</v>
      </c>
      <c r="DZ726" s="56"/>
      <c r="EA726" s="56"/>
      <c r="EB726" s="56"/>
      <c r="EC726" s="56"/>
      <c r="ED726" s="56"/>
      <c r="EE726" s="56"/>
      <c r="EF726" s="56"/>
      <c r="EG726" s="56"/>
      <c r="EI726" s="53" t="str">
        <f t="shared" si="1189"/>
        <v>Windsor &amp; Eton</v>
      </c>
      <c r="EJ726" s="79">
        <f t="shared" si="1207"/>
        <v>26</v>
      </c>
      <c r="EK726" s="80">
        <f t="shared" si="1208"/>
        <v>4</v>
      </c>
      <c r="EL726" s="80">
        <f t="shared" si="1209"/>
        <v>4</v>
      </c>
      <c r="EM726" s="80">
        <f t="shared" si="1210"/>
        <v>5</v>
      </c>
      <c r="EN726" s="80">
        <f>COUNTIF(DW$713:DW$728,"A")</f>
        <v>6</v>
      </c>
      <c r="EO726" s="80">
        <f>COUNTIF(DW$713:DW$728,"D")</f>
        <v>0</v>
      </c>
      <c r="EP726" s="80">
        <f>COUNTIF(DW$713:DW$728,"H")</f>
        <v>7</v>
      </c>
      <c r="EQ726" s="79">
        <f t="shared" si="1211"/>
        <v>10</v>
      </c>
      <c r="ER726" s="79">
        <f t="shared" si="1190"/>
        <v>4</v>
      </c>
      <c r="ES726" s="79">
        <f t="shared" si="1190"/>
        <v>12</v>
      </c>
      <c r="ET726" s="81">
        <f>SUM($BL726:$CI726)+SUM(CX$713:CX$728)</f>
        <v>51</v>
      </c>
      <c r="EU726" s="81">
        <f>SUM($CK726:$DH726)+SUM(BY$713:BY$728)</f>
        <v>62</v>
      </c>
      <c r="EV726" s="79">
        <f t="shared" si="1191"/>
        <v>24</v>
      </c>
      <c r="EW726" s="136">
        <f t="shared" si="1192"/>
        <v>0.82258064516129037</v>
      </c>
      <c r="EX726" s="78"/>
      <c r="EY726" s="80">
        <f t="shared" si="1193"/>
        <v>26</v>
      </c>
      <c r="EZ726" s="80">
        <f t="shared" si="1194"/>
        <v>10</v>
      </c>
      <c r="FA726" s="80">
        <f t="shared" si="1195"/>
        <v>4</v>
      </c>
      <c r="FB726" s="80">
        <f t="shared" si="1196"/>
        <v>12</v>
      </c>
      <c r="FC726" s="80">
        <f t="shared" si="1197"/>
        <v>51</v>
      </c>
      <c r="FD726" s="80">
        <f t="shared" si="1198"/>
        <v>62</v>
      </c>
      <c r="FE726" s="80">
        <f t="shared" si="1199"/>
        <v>24</v>
      </c>
      <c r="FF726" s="80">
        <f t="shared" si="1200"/>
        <v>0.82258064516129037</v>
      </c>
      <c r="FH726" s="54">
        <f t="shared" si="1212"/>
        <v>0</v>
      </c>
      <c r="FI726" s="54">
        <f t="shared" si="1213"/>
        <v>0</v>
      </c>
      <c r="FJ726" s="54">
        <f t="shared" si="1201"/>
        <v>0</v>
      </c>
      <c r="FK726" s="54">
        <f t="shared" si="1201"/>
        <v>0</v>
      </c>
      <c r="FL726" s="54">
        <f t="shared" si="1201"/>
        <v>0</v>
      </c>
      <c r="FM726" s="54">
        <f t="shared" si="1201"/>
        <v>0</v>
      </c>
      <c r="FN726" s="54">
        <f t="shared" si="1201"/>
        <v>0</v>
      </c>
      <c r="FO726" s="54">
        <f t="shared" si="1201"/>
        <v>0</v>
      </c>
      <c r="FQ726" s="54" t="str">
        <f t="shared" si="1214"/>
        <v/>
      </c>
      <c r="FR726" s="54" t="str">
        <f t="shared" si="1215"/>
        <v/>
      </c>
      <c r="FS726" s="54" t="str">
        <f t="shared" si="1202"/>
        <v/>
      </c>
      <c r="FT726" s="54" t="str">
        <f t="shared" si="1203"/>
        <v/>
      </c>
      <c r="FU726" s="54" t="str">
        <f t="shared" si="1203"/>
        <v/>
      </c>
      <c r="FV726" s="54" t="str">
        <f t="shared" si="1152"/>
        <v/>
      </c>
      <c r="FW726" s="54" t="str">
        <f t="shared" si="1152"/>
        <v/>
      </c>
      <c r="FX726" s="54" t="str">
        <f t="shared" si="1152"/>
        <v/>
      </c>
      <c r="FY726" s="54" t="s">
        <v>1504</v>
      </c>
      <c r="FZ726" s="58"/>
      <c r="GA726" s="59"/>
      <c r="GJ726" s="395" t="s">
        <v>1145</v>
      </c>
      <c r="GK726" s="349"/>
      <c r="GL726" s="346"/>
      <c r="GM726" s="346"/>
      <c r="GN726" s="346"/>
      <c r="GO726" s="346"/>
      <c r="GP726" s="346"/>
    </row>
    <row r="727" spans="1:198" s="54" customFormat="1" ht="12" x14ac:dyDescent="0.25">
      <c r="A727" s="54">
        <v>15</v>
      </c>
      <c r="B727" s="54" t="s">
        <v>1501</v>
      </c>
      <c r="C727" s="56">
        <v>26</v>
      </c>
      <c r="D727" s="56">
        <v>7</v>
      </c>
      <c r="E727" s="56">
        <v>3</v>
      </c>
      <c r="F727" s="56">
        <v>16</v>
      </c>
      <c r="G727" s="56">
        <v>38</v>
      </c>
      <c r="H727" s="56">
        <v>63</v>
      </c>
      <c r="I727" s="57">
        <v>17</v>
      </c>
      <c r="J727" s="69">
        <f t="shared" si="1185"/>
        <v>0.60317460317460314</v>
      </c>
      <c r="K727" s="438">
        <v>4</v>
      </c>
      <c r="L727" s="82" t="s">
        <v>1506</v>
      </c>
      <c r="M727" s="253" t="s">
        <v>62</v>
      </c>
      <c r="N727" s="59" t="s">
        <v>74</v>
      </c>
      <c r="O727" s="59" t="s">
        <v>74</v>
      </c>
      <c r="P727" s="59" t="s">
        <v>102</v>
      </c>
      <c r="Q727" s="141" t="s">
        <v>102</v>
      </c>
      <c r="R727" s="84" t="s">
        <v>150</v>
      </c>
      <c r="S727" s="59" t="s">
        <v>304</v>
      </c>
      <c r="T727" s="441"/>
      <c r="U727" s="151" t="s">
        <v>89</v>
      </c>
      <c r="V727" s="59" t="s">
        <v>150</v>
      </c>
      <c r="W727" s="441"/>
      <c r="X727" s="154" t="s">
        <v>74</v>
      </c>
      <c r="Y727" s="141" t="s">
        <v>99</v>
      </c>
      <c r="Z727" s="59" t="s">
        <v>176</v>
      </c>
      <c r="AA727" s="83"/>
      <c r="AB727" s="85" t="s">
        <v>62</v>
      </c>
      <c r="AL727" s="82" t="s">
        <v>1506</v>
      </c>
      <c r="AM727" s="253" t="s">
        <v>645</v>
      </c>
      <c r="AN727" s="59" t="s">
        <v>661</v>
      </c>
      <c r="AO727" s="59" t="s">
        <v>659</v>
      </c>
      <c r="AP727" s="59" t="s">
        <v>646</v>
      </c>
      <c r="AQ727" s="59" t="s">
        <v>665</v>
      </c>
      <c r="AR727" s="84" t="s">
        <v>270</v>
      </c>
      <c r="AS727" s="59" t="s">
        <v>252</v>
      </c>
      <c r="AT727" s="441"/>
      <c r="AU727" s="87" t="s">
        <v>246</v>
      </c>
      <c r="AV727" s="59" t="s">
        <v>670</v>
      </c>
      <c r="AW727" s="441"/>
      <c r="AX727" s="59" t="s">
        <v>272</v>
      </c>
      <c r="AY727" s="59" t="s">
        <v>636</v>
      </c>
      <c r="AZ727" s="59" t="s">
        <v>654</v>
      </c>
      <c r="BA727" s="83"/>
      <c r="BB727" s="85" t="s">
        <v>271</v>
      </c>
      <c r="BD727" s="54" t="s">
        <v>1624</v>
      </c>
      <c r="BE727" s="54" t="s">
        <v>1519</v>
      </c>
      <c r="BL727" s="90">
        <f t="shared" si="1204"/>
        <v>1</v>
      </c>
      <c r="BM727" s="77">
        <f t="shared" si="1204"/>
        <v>1</v>
      </c>
      <c r="BN727" s="77">
        <f t="shared" si="1204"/>
        <v>1</v>
      </c>
      <c r="BO727" s="77">
        <f t="shared" si="1204"/>
        <v>2</v>
      </c>
      <c r="BP727" s="77">
        <f t="shared" si="1204"/>
        <v>2</v>
      </c>
      <c r="BQ727" s="77">
        <f t="shared" si="1204"/>
        <v>3</v>
      </c>
      <c r="BR727" s="77">
        <f t="shared" si="1204"/>
        <v>4</v>
      </c>
      <c r="BS727" s="77" t="str">
        <f t="shared" si="1204"/>
        <v/>
      </c>
      <c r="BT727" s="77">
        <f t="shared" si="1204"/>
        <v>3</v>
      </c>
      <c r="BU727" s="77">
        <f t="shared" si="1204"/>
        <v>3</v>
      </c>
      <c r="BV727" s="77" t="str">
        <f>(IF(W727="","",(IF(MID(W727,2,1)="-",LEFT(W727,1),LEFT(W727,2)))+0))</f>
        <v/>
      </c>
      <c r="BW727" s="77">
        <f>(IF(X727="","",(IF(MID(X727,2,1)="-",LEFT(X727,1),LEFT(X727,2)))+0))</f>
        <v>1</v>
      </c>
      <c r="BX727" s="77">
        <f>(IF(Y727="","",(IF(MID(Y727,2,1)="-",LEFT(Y727,1),LEFT(Y727,2)))+0))</f>
        <v>1</v>
      </c>
      <c r="BY727" s="77">
        <f>(IF(Z727="","",(IF(MID(Z727,2,1)="-",LEFT(Z727,1),LEFT(Z727,2)))+0))</f>
        <v>2</v>
      </c>
      <c r="BZ727" s="91"/>
      <c r="CA727" s="92">
        <f>(IF(AB727="","",(IF(MID(AB727,2,1)="-",LEFT(AB727,1),LEFT(AB727,2)))+0))</f>
        <v>1</v>
      </c>
      <c r="CB727" s="77"/>
      <c r="CC727" s="77"/>
      <c r="CD727" s="77"/>
      <c r="CE727" s="77"/>
      <c r="CF727" s="77"/>
      <c r="CG727" s="77"/>
      <c r="CH727" s="77"/>
      <c r="CI727" s="77"/>
      <c r="CJ727" s="78"/>
      <c r="CK727" s="90">
        <f t="shared" si="1205"/>
        <v>1</v>
      </c>
      <c r="CL727" s="77">
        <f t="shared" si="1205"/>
        <v>2</v>
      </c>
      <c r="CM727" s="77">
        <f t="shared" si="1205"/>
        <v>2</v>
      </c>
      <c r="CN727" s="77">
        <f t="shared" si="1205"/>
        <v>4</v>
      </c>
      <c r="CO727" s="77">
        <f t="shared" si="1205"/>
        <v>4</v>
      </c>
      <c r="CP727" s="77">
        <f t="shared" si="1205"/>
        <v>1</v>
      </c>
      <c r="CQ727" s="77">
        <f t="shared" si="1205"/>
        <v>2</v>
      </c>
      <c r="CR727" s="77" t="str">
        <f t="shared" si="1205"/>
        <v/>
      </c>
      <c r="CS727" s="77">
        <f t="shared" si="1205"/>
        <v>0</v>
      </c>
      <c r="CT727" s="77">
        <f t="shared" si="1205"/>
        <v>1</v>
      </c>
      <c r="CU727" s="77" t="str">
        <f>(IF(W727="","",IF(RIGHT(W727,2)="10",RIGHT(W727,2),RIGHT(W727,1))+0))</f>
        <v/>
      </c>
      <c r="CV727" s="77">
        <f>(IF(X727="","",IF(RIGHT(X727,2)="10",RIGHT(X727,2),RIGHT(X727,1))+0))</f>
        <v>2</v>
      </c>
      <c r="CW727" s="77">
        <f>(IF(Y727="","",IF(RIGHT(Y727,2)="10",RIGHT(Y727,2),RIGHT(Y727,1))+0))</f>
        <v>0</v>
      </c>
      <c r="CX727" s="77">
        <f>(IF(Z727="","",IF(RIGHT(Z727,2)="10",RIGHT(Z727,2),RIGHT(Z727,1))+0))</f>
        <v>3</v>
      </c>
      <c r="CY727" s="91"/>
      <c r="CZ727" s="92">
        <f>(IF(AB727="","",IF(RIGHT(AB727,2)="10",RIGHT(AB727,2),RIGHT(AB727,1))+0))</f>
        <v>1</v>
      </c>
      <c r="DA727" s="77"/>
      <c r="DB727" s="77"/>
      <c r="DC727" s="77"/>
      <c r="DD727" s="77"/>
      <c r="DE727" s="77"/>
      <c r="DF727" s="77"/>
      <c r="DG727" s="77"/>
      <c r="DH727" s="77"/>
      <c r="DJ727" s="90" t="str">
        <f t="shared" si="1206"/>
        <v>D</v>
      </c>
      <c r="DK727" s="77" t="str">
        <f t="shared" si="1206"/>
        <v>A</v>
      </c>
      <c r="DL727" s="77" t="str">
        <f t="shared" si="1206"/>
        <v>A</v>
      </c>
      <c r="DM727" s="77" t="str">
        <f t="shared" si="1206"/>
        <v>A</v>
      </c>
      <c r="DN727" s="77" t="str">
        <f t="shared" si="1206"/>
        <v>A</v>
      </c>
      <c r="DO727" s="77" t="str">
        <f t="shared" si="1206"/>
        <v>H</v>
      </c>
      <c r="DP727" s="77" t="str">
        <f t="shared" si="1206"/>
        <v>H</v>
      </c>
      <c r="DQ727" s="77" t="str">
        <f t="shared" si="1206"/>
        <v/>
      </c>
      <c r="DR727" s="77" t="str">
        <f t="shared" si="1206"/>
        <v>H</v>
      </c>
      <c r="DS727" s="77" t="str">
        <f t="shared" si="1206"/>
        <v>H</v>
      </c>
      <c r="DT727" s="77" t="str">
        <f>(IF(W727="","",IF(BV727&gt;CU727,"H",IF(BV727&lt;CU727,"A","D"))))</f>
        <v/>
      </c>
      <c r="DU727" s="77" t="str">
        <f>(IF(X727="","",IF(BW727&gt;CV727,"H",IF(BW727&lt;CV727,"A","D"))))</f>
        <v>A</v>
      </c>
      <c r="DV727" s="77" t="str">
        <f>(IF(Y727="","",IF(BX727&gt;CW727,"H",IF(BX727&lt;CW727,"A","D"))))</f>
        <v>H</v>
      </c>
      <c r="DW727" s="77" t="str">
        <f>(IF(Z727="","",IF(BY727&gt;CX727,"H",IF(BY727&lt;CX727,"A","D"))))</f>
        <v>A</v>
      </c>
      <c r="DX727" s="91"/>
      <c r="DY727" s="92" t="str">
        <f>(IF(AB727="","",IF(CA727&gt;CZ727,"H",IF(CA727&lt;CZ727,"A","D"))))</f>
        <v>D</v>
      </c>
      <c r="DZ727" s="56"/>
      <c r="EA727" s="56"/>
      <c r="EB727" s="56"/>
      <c r="EC727" s="56"/>
      <c r="ED727" s="56"/>
      <c r="EE727" s="56"/>
      <c r="EF727" s="56"/>
      <c r="EG727" s="56"/>
      <c r="EI727" s="53" t="str">
        <f t="shared" si="1189"/>
        <v>Wingate</v>
      </c>
      <c r="EJ727" s="79">
        <f t="shared" si="1207"/>
        <v>25</v>
      </c>
      <c r="EK727" s="80">
        <f t="shared" si="1208"/>
        <v>5</v>
      </c>
      <c r="EL727" s="80">
        <f t="shared" si="1209"/>
        <v>2</v>
      </c>
      <c r="EM727" s="80">
        <f t="shared" si="1210"/>
        <v>6</v>
      </c>
      <c r="EN727" s="80">
        <f>COUNTIF(DX$713:DX$728,"A")</f>
        <v>3</v>
      </c>
      <c r="EO727" s="80">
        <f>COUNTIF(DX$713:DX$728,"D")</f>
        <v>3</v>
      </c>
      <c r="EP727" s="80">
        <f>COUNTIF(DX$713:DX$728,"H")</f>
        <v>6</v>
      </c>
      <c r="EQ727" s="79">
        <f t="shared" si="1211"/>
        <v>8</v>
      </c>
      <c r="ER727" s="79">
        <f t="shared" si="1190"/>
        <v>5</v>
      </c>
      <c r="ES727" s="79">
        <f t="shared" si="1190"/>
        <v>12</v>
      </c>
      <c r="ET727" s="81">
        <f>SUM($BL727:$CI727)+SUM(CY$713:CY$728)</f>
        <v>48</v>
      </c>
      <c r="EU727" s="81">
        <f>SUM($CK727:$DH727)+SUM(BZ$713:BZ$728)</f>
        <v>51</v>
      </c>
      <c r="EV727" s="79">
        <f t="shared" si="1191"/>
        <v>21</v>
      </c>
      <c r="EW727" s="136">
        <f t="shared" si="1192"/>
        <v>0.94117647058823528</v>
      </c>
      <c r="EX727" s="78"/>
      <c r="EY727" s="80">
        <f t="shared" si="1193"/>
        <v>26</v>
      </c>
      <c r="EZ727" s="80">
        <f t="shared" si="1194"/>
        <v>8</v>
      </c>
      <c r="FA727" s="80">
        <f t="shared" si="1195"/>
        <v>5</v>
      </c>
      <c r="FB727" s="80">
        <f t="shared" si="1196"/>
        <v>13</v>
      </c>
      <c r="FC727" s="80">
        <f t="shared" si="1197"/>
        <v>48</v>
      </c>
      <c r="FD727" s="80">
        <f t="shared" si="1198"/>
        <v>55</v>
      </c>
      <c r="FE727" s="80">
        <f t="shared" si="1199"/>
        <v>21</v>
      </c>
      <c r="FF727" s="80">
        <f t="shared" si="1200"/>
        <v>0.87272727272727268</v>
      </c>
      <c r="FH727" s="54">
        <f t="shared" si="1212"/>
        <v>1</v>
      </c>
      <c r="FI727" s="54">
        <f t="shared" si="1213"/>
        <v>0</v>
      </c>
      <c r="FJ727" s="54">
        <f t="shared" si="1201"/>
        <v>0</v>
      </c>
      <c r="FK727" s="54">
        <f t="shared" si="1201"/>
        <v>1</v>
      </c>
      <c r="FL727" s="54">
        <f t="shared" si="1201"/>
        <v>0</v>
      </c>
      <c r="FM727" s="54">
        <f t="shared" si="1201"/>
        <v>1</v>
      </c>
      <c r="FN727" s="54">
        <f t="shared" si="1201"/>
        <v>0</v>
      </c>
      <c r="FO727" s="54">
        <f t="shared" si="1201"/>
        <v>1</v>
      </c>
      <c r="FQ727" s="54" t="str">
        <f t="shared" si="1214"/>
        <v>Wingate</v>
      </c>
      <c r="FR727" s="54">
        <f t="shared" si="1215"/>
        <v>1</v>
      </c>
      <c r="FS727" s="54">
        <f t="shared" si="1202"/>
        <v>0</v>
      </c>
      <c r="FT727" s="54">
        <f t="shared" si="1203"/>
        <v>0</v>
      </c>
      <c r="FU727" s="54">
        <f t="shared" si="1203"/>
        <v>1</v>
      </c>
      <c r="FV727" s="54">
        <f t="shared" si="1152"/>
        <v>0</v>
      </c>
      <c r="FW727" s="54">
        <f t="shared" si="1152"/>
        <v>4</v>
      </c>
      <c r="FX727" s="54">
        <f t="shared" si="1152"/>
        <v>0</v>
      </c>
      <c r="FZ727" s="58"/>
      <c r="GA727" s="59"/>
      <c r="GJ727" s="395" t="s">
        <v>1506</v>
      </c>
      <c r="GK727" s="349" t="s">
        <v>1561</v>
      </c>
      <c r="GL727" s="349" t="s">
        <v>207</v>
      </c>
      <c r="GM727" s="349" t="s">
        <v>207</v>
      </c>
      <c r="GN727" s="349" t="s">
        <v>207</v>
      </c>
      <c r="GO727" s="349" t="s">
        <v>207</v>
      </c>
      <c r="GP727" s="349" t="s">
        <v>207</v>
      </c>
    </row>
    <row r="728" spans="1:198" s="54" customFormat="1" ht="12.6" thickBot="1" x14ac:dyDescent="0.3">
      <c r="A728" s="54">
        <v>16</v>
      </c>
      <c r="B728" s="54" t="s">
        <v>1592</v>
      </c>
      <c r="C728" s="56">
        <v>26</v>
      </c>
      <c r="D728" s="56">
        <v>3</v>
      </c>
      <c r="E728" s="56">
        <v>5</v>
      </c>
      <c r="F728" s="56">
        <v>18</v>
      </c>
      <c r="G728" s="56">
        <v>32</v>
      </c>
      <c r="H728" s="56">
        <v>86</v>
      </c>
      <c r="I728" s="57">
        <v>11</v>
      </c>
      <c r="J728" s="69">
        <f t="shared" si="1185"/>
        <v>0.37209302325581395</v>
      </c>
      <c r="K728" s="438">
        <v>4</v>
      </c>
      <c r="L728" s="101" t="s">
        <v>1150</v>
      </c>
      <c r="M728" s="257" t="s">
        <v>176</v>
      </c>
      <c r="N728" s="102" t="s">
        <v>62</v>
      </c>
      <c r="O728" s="102" t="s">
        <v>87</v>
      </c>
      <c r="P728" s="102" t="s">
        <v>62</v>
      </c>
      <c r="Q728" s="445"/>
      <c r="R728" s="103" t="s">
        <v>200</v>
      </c>
      <c r="S728" s="102" t="s">
        <v>74</v>
      </c>
      <c r="T728" s="102" t="s">
        <v>148</v>
      </c>
      <c r="U728" s="102" t="s">
        <v>62</v>
      </c>
      <c r="V728" s="102" t="s">
        <v>99</v>
      </c>
      <c r="W728" s="102" t="s">
        <v>77</v>
      </c>
      <c r="X728" s="102" t="s">
        <v>75</v>
      </c>
      <c r="Y728" s="445"/>
      <c r="Z728" s="102" t="s">
        <v>60</v>
      </c>
      <c r="AA728" s="102" t="s">
        <v>200</v>
      </c>
      <c r="AB728" s="104"/>
      <c r="AL728" s="101" t="s">
        <v>1150</v>
      </c>
      <c r="AM728" s="257" t="s">
        <v>659</v>
      </c>
      <c r="AN728" s="102" t="s">
        <v>257</v>
      </c>
      <c r="AO728" s="102" t="s">
        <v>670</v>
      </c>
      <c r="AP728" s="102" t="s">
        <v>652</v>
      </c>
      <c r="AQ728" s="445"/>
      <c r="AR728" s="103" t="s">
        <v>252</v>
      </c>
      <c r="AS728" s="102" t="s">
        <v>244</v>
      </c>
      <c r="AT728" s="102" t="s">
        <v>636</v>
      </c>
      <c r="AU728" s="102" t="s">
        <v>638</v>
      </c>
      <c r="AV728" s="102" t="s">
        <v>639</v>
      </c>
      <c r="AW728" s="102" t="s">
        <v>675</v>
      </c>
      <c r="AX728" s="102" t="s">
        <v>657</v>
      </c>
      <c r="AY728" s="445"/>
      <c r="AZ728" s="102" t="s">
        <v>1279</v>
      </c>
      <c r="BA728" s="102" t="s">
        <v>648</v>
      </c>
      <c r="BB728" s="104"/>
      <c r="BD728" s="54" t="s">
        <v>1623</v>
      </c>
      <c r="BE728" s="54" t="s">
        <v>1581</v>
      </c>
      <c r="BL728" s="107">
        <f t="shared" si="1204"/>
        <v>2</v>
      </c>
      <c r="BM728" s="108">
        <f t="shared" si="1204"/>
        <v>1</v>
      </c>
      <c r="BN728" s="108">
        <f t="shared" si="1204"/>
        <v>3</v>
      </c>
      <c r="BO728" s="108">
        <f t="shared" si="1204"/>
        <v>1</v>
      </c>
      <c r="BP728" s="108" t="str">
        <f t="shared" si="1204"/>
        <v/>
      </c>
      <c r="BQ728" s="108">
        <f t="shared" si="1204"/>
        <v>2</v>
      </c>
      <c r="BR728" s="108">
        <f t="shared" si="1204"/>
        <v>1</v>
      </c>
      <c r="BS728" s="108">
        <f t="shared" si="1204"/>
        <v>0</v>
      </c>
      <c r="BT728" s="108">
        <f t="shared" si="1204"/>
        <v>1</v>
      </c>
      <c r="BU728" s="108">
        <f t="shared" si="1204"/>
        <v>1</v>
      </c>
      <c r="BV728" s="108">
        <f>(IF(W728="","",(IF(MID(W728,2,1)="-",LEFT(W728,1),LEFT(W728,2)))+0))</f>
        <v>2</v>
      </c>
      <c r="BW728" s="108">
        <f>(IF(X728="","",(IF(MID(X728,2,1)="-",LEFT(X728,1),LEFT(X728,2)))+0))</f>
        <v>6</v>
      </c>
      <c r="BX728" s="108" t="str">
        <f>(IF(Y728="","",(IF(MID(Y728,2,1)="-",LEFT(Y728,1),LEFT(Y728,2)))+0))</f>
        <v/>
      </c>
      <c r="BY728" s="108">
        <f>(IF(Z728="","",(IF(MID(Z728,2,1)="-",LEFT(Z728,1),LEFT(Z728,2)))+0))</f>
        <v>4</v>
      </c>
      <c r="BZ728" s="108">
        <f>(IF(AA728="","",(IF(MID(AA728,2,1)="-",LEFT(AA728,1),LEFT(AA728,2)))+0))</f>
        <v>2</v>
      </c>
      <c r="CA728" s="109"/>
      <c r="CB728" s="77"/>
      <c r="CC728" s="77"/>
      <c r="CD728" s="77"/>
      <c r="CE728" s="77"/>
      <c r="CF728" s="77"/>
      <c r="CG728" s="77"/>
      <c r="CH728" s="77"/>
      <c r="CI728" s="77"/>
      <c r="CJ728" s="78"/>
      <c r="CK728" s="107">
        <f t="shared" si="1205"/>
        <v>3</v>
      </c>
      <c r="CL728" s="108">
        <f t="shared" si="1205"/>
        <v>1</v>
      </c>
      <c r="CM728" s="108">
        <f t="shared" si="1205"/>
        <v>3</v>
      </c>
      <c r="CN728" s="108">
        <f t="shared" si="1205"/>
        <v>1</v>
      </c>
      <c r="CO728" s="108" t="str">
        <f t="shared" si="1205"/>
        <v/>
      </c>
      <c r="CP728" s="108">
        <f t="shared" si="1205"/>
        <v>2</v>
      </c>
      <c r="CQ728" s="108">
        <f t="shared" si="1205"/>
        <v>2</v>
      </c>
      <c r="CR728" s="108">
        <f t="shared" si="1205"/>
        <v>1</v>
      </c>
      <c r="CS728" s="108">
        <f t="shared" si="1205"/>
        <v>1</v>
      </c>
      <c r="CT728" s="108">
        <f t="shared" si="1205"/>
        <v>0</v>
      </c>
      <c r="CU728" s="108">
        <f>(IF(W728="","",IF(RIGHT(W728,2)="10",RIGHT(W728,2),RIGHT(W728,1))+0))</f>
        <v>1</v>
      </c>
      <c r="CV728" s="108">
        <f>(IF(X728="","",IF(RIGHT(X728,2)="10",RIGHT(X728,2),RIGHT(X728,1))+0))</f>
        <v>4</v>
      </c>
      <c r="CW728" s="108" t="str">
        <f>(IF(Y728="","",IF(RIGHT(Y728,2)="10",RIGHT(Y728,2),RIGHT(Y728,1))+0))</f>
        <v/>
      </c>
      <c r="CX728" s="108">
        <f>(IF(Z728="","",IF(RIGHT(Z728,2)="10",RIGHT(Z728,2),RIGHT(Z728,1))+0))</f>
        <v>1</v>
      </c>
      <c r="CY728" s="108">
        <f>(IF(AA728="","",IF(RIGHT(AA728,2)="10",RIGHT(AA728,2),RIGHT(AA728,1))+0))</f>
        <v>2</v>
      </c>
      <c r="CZ728" s="109"/>
      <c r="DA728" s="77"/>
      <c r="DB728" s="77"/>
      <c r="DC728" s="77"/>
      <c r="DD728" s="77"/>
      <c r="DE728" s="77"/>
      <c r="DF728" s="77"/>
      <c r="DG728" s="77"/>
      <c r="DH728" s="77"/>
      <c r="DJ728" s="107" t="str">
        <f t="shared" si="1206"/>
        <v>A</v>
      </c>
      <c r="DK728" s="108" t="str">
        <f t="shared" si="1206"/>
        <v>D</v>
      </c>
      <c r="DL728" s="108" t="str">
        <f t="shared" si="1206"/>
        <v>D</v>
      </c>
      <c r="DM728" s="108" t="str">
        <f t="shared" si="1206"/>
        <v>D</v>
      </c>
      <c r="DN728" s="108" t="str">
        <f t="shared" si="1206"/>
        <v/>
      </c>
      <c r="DO728" s="108" t="str">
        <f t="shared" si="1206"/>
        <v>D</v>
      </c>
      <c r="DP728" s="108" t="str">
        <f t="shared" si="1206"/>
        <v>A</v>
      </c>
      <c r="DQ728" s="108" t="str">
        <f t="shared" si="1206"/>
        <v>A</v>
      </c>
      <c r="DR728" s="108" t="str">
        <f t="shared" si="1206"/>
        <v>D</v>
      </c>
      <c r="DS728" s="108" t="str">
        <f t="shared" si="1206"/>
        <v>H</v>
      </c>
      <c r="DT728" s="108" t="str">
        <f>(IF(W728="","",IF(BV728&gt;CU728,"H",IF(BV728&lt;CU728,"A","D"))))</f>
        <v>H</v>
      </c>
      <c r="DU728" s="108" t="str">
        <f>(IF(X728="","",IF(BW728&gt;CV728,"H",IF(BW728&lt;CV728,"A","D"))))</f>
        <v>H</v>
      </c>
      <c r="DV728" s="108" t="str">
        <f>(IF(Y728="","",IF(BX728&gt;CW728,"H",IF(BX728&lt;CW728,"A","D"))))</f>
        <v/>
      </c>
      <c r="DW728" s="108" t="str">
        <f>(IF(Z728="","",IF(BY728&gt;CX728,"H",IF(BY728&lt;CX728,"A","D"))))</f>
        <v>H</v>
      </c>
      <c r="DX728" s="108" t="str">
        <f>(IF(AA728="","",IF(BZ728&gt;CY728,"H",IF(BZ728&lt;CY728,"A","D"))))</f>
        <v>D</v>
      </c>
      <c r="DY728" s="109"/>
      <c r="DZ728" s="56"/>
      <c r="EA728" s="56"/>
      <c r="EB728" s="56"/>
      <c r="EC728" s="56"/>
      <c r="ED728" s="56"/>
      <c r="EE728" s="56"/>
      <c r="EF728" s="56"/>
      <c r="EG728" s="56"/>
      <c r="EI728" s="53" t="str">
        <f t="shared" si="1189"/>
        <v>Worthing</v>
      </c>
      <c r="EJ728" s="79">
        <f t="shared" si="1207"/>
        <v>26</v>
      </c>
      <c r="EK728" s="80">
        <f t="shared" si="1208"/>
        <v>4</v>
      </c>
      <c r="EL728" s="80">
        <f t="shared" si="1209"/>
        <v>6</v>
      </c>
      <c r="EM728" s="80">
        <f t="shared" si="1210"/>
        <v>3</v>
      </c>
      <c r="EN728" s="80">
        <f>COUNTIF(DY$713:DY$728,"A")</f>
        <v>4</v>
      </c>
      <c r="EO728" s="80">
        <f>COUNTIF(DY$713:DY$728,"D")</f>
        <v>5</v>
      </c>
      <c r="EP728" s="80">
        <f>COUNTIF(DY$713:DY$728,"H")</f>
        <v>4</v>
      </c>
      <c r="EQ728" s="79">
        <f t="shared" si="1211"/>
        <v>8</v>
      </c>
      <c r="ER728" s="79">
        <f t="shared" si="1190"/>
        <v>11</v>
      </c>
      <c r="ES728" s="79">
        <f t="shared" si="1190"/>
        <v>7</v>
      </c>
      <c r="ET728" s="81">
        <f>SUM($BL728:$CI728)+SUM(CZ$713:CZ$728)</f>
        <v>44</v>
      </c>
      <c r="EU728" s="81">
        <f>SUM($CK728:$DH728)+SUM(CA$713:CA$728)</f>
        <v>40</v>
      </c>
      <c r="EV728" s="79">
        <f t="shared" si="1191"/>
        <v>27</v>
      </c>
      <c r="EW728" s="136">
        <f t="shared" si="1192"/>
        <v>1.1000000000000001</v>
      </c>
      <c r="EX728" s="78"/>
      <c r="EY728" s="80">
        <f t="shared" si="1193"/>
        <v>26</v>
      </c>
      <c r="EZ728" s="80">
        <f t="shared" si="1194"/>
        <v>8</v>
      </c>
      <c r="FA728" s="80">
        <f t="shared" si="1195"/>
        <v>11</v>
      </c>
      <c r="FB728" s="80">
        <f t="shared" si="1196"/>
        <v>7</v>
      </c>
      <c r="FC728" s="80">
        <f t="shared" si="1197"/>
        <v>44</v>
      </c>
      <c r="FD728" s="80">
        <f t="shared" si="1198"/>
        <v>40</v>
      </c>
      <c r="FE728" s="80">
        <f t="shared" si="1199"/>
        <v>27</v>
      </c>
      <c r="FF728" s="80">
        <f t="shared" si="1200"/>
        <v>1.1000000000000001</v>
      </c>
      <c r="FH728" s="54">
        <f t="shared" si="1212"/>
        <v>0</v>
      </c>
      <c r="FI728" s="54">
        <f t="shared" si="1213"/>
        <v>0</v>
      </c>
      <c r="FJ728" s="54">
        <f t="shared" si="1201"/>
        <v>0</v>
      </c>
      <c r="FK728" s="54">
        <f t="shared" si="1201"/>
        <v>0</v>
      </c>
      <c r="FL728" s="54">
        <f t="shared" si="1201"/>
        <v>0</v>
      </c>
      <c r="FM728" s="54">
        <f t="shared" si="1201"/>
        <v>0</v>
      </c>
      <c r="FN728" s="54">
        <f t="shared" si="1201"/>
        <v>0</v>
      </c>
      <c r="FO728" s="54">
        <f t="shared" si="1201"/>
        <v>0</v>
      </c>
      <c r="FQ728" s="54" t="str">
        <f t="shared" si="1214"/>
        <v/>
      </c>
      <c r="FR728" s="54" t="str">
        <f t="shared" si="1215"/>
        <v/>
      </c>
      <c r="FS728" s="54" t="str">
        <f t="shared" si="1202"/>
        <v/>
      </c>
      <c r="FT728" s="54" t="str">
        <f t="shared" si="1203"/>
        <v/>
      </c>
      <c r="FU728" s="54" t="str">
        <f t="shared" si="1203"/>
        <v/>
      </c>
      <c r="FV728" s="54" t="str">
        <f t="shared" si="1152"/>
        <v/>
      </c>
      <c r="FW728" s="54" t="str">
        <f t="shared" si="1152"/>
        <v/>
      </c>
      <c r="FX728" s="54" t="str">
        <f t="shared" si="1152"/>
        <v/>
      </c>
      <c r="FZ728" s="58"/>
      <c r="GA728" s="59"/>
      <c r="GJ728" s="395" t="s">
        <v>1150</v>
      </c>
      <c r="GK728" s="349"/>
      <c r="GL728" s="349"/>
      <c r="GM728" s="349"/>
      <c r="GN728" s="349"/>
      <c r="GO728" s="349"/>
      <c r="GP728" s="349"/>
    </row>
    <row r="729" spans="1:198" s="54" customFormat="1" ht="12" x14ac:dyDescent="0.25">
      <c r="B729" s="53" t="s">
        <v>1625</v>
      </c>
      <c r="C729" s="56"/>
      <c r="D729" s="327"/>
      <c r="E729" s="56"/>
      <c r="F729" s="56"/>
      <c r="G729" s="56"/>
      <c r="H729" s="56"/>
      <c r="I729" s="56"/>
      <c r="J729" s="56"/>
      <c r="FQ729" s="54" t="str">
        <f t="shared" si="1214"/>
        <v/>
      </c>
      <c r="FR729" s="54" t="str">
        <f t="shared" si="1215"/>
        <v/>
      </c>
      <c r="FS729" s="54" t="str">
        <f t="shared" si="1202"/>
        <v/>
      </c>
      <c r="FT729" s="54" t="str">
        <f t="shared" si="1203"/>
        <v/>
      </c>
      <c r="FU729" s="54" t="str">
        <f t="shared" si="1203"/>
        <v/>
      </c>
      <c r="FV729" s="54" t="str">
        <f t="shared" si="1152"/>
        <v/>
      </c>
      <c r="FW729" s="54" t="str">
        <f t="shared" si="1152"/>
        <v/>
      </c>
      <c r="FX729" s="54" t="str">
        <f t="shared" si="1152"/>
        <v/>
      </c>
      <c r="FZ729" s="58"/>
      <c r="GA729" s="59"/>
    </row>
    <row r="730" spans="1:198" s="54" customFormat="1" ht="12" x14ac:dyDescent="0.25">
      <c r="C730" s="56"/>
      <c r="D730" s="115">
        <f>SUM(D713:D729)</f>
        <v>162</v>
      </c>
      <c r="E730" s="115">
        <f>SUM(E713:E729)</f>
        <v>92</v>
      </c>
      <c r="F730" s="115">
        <f>SUM(F713:F729)</f>
        <v>162</v>
      </c>
      <c r="G730" s="115">
        <f>SUM(G713:G729)</f>
        <v>757</v>
      </c>
      <c r="H730" s="115">
        <f>SUM(H713:H729)</f>
        <v>757</v>
      </c>
      <c r="I730" s="57"/>
      <c r="J730" s="56"/>
      <c r="FQ730" s="54" t="str">
        <f t="shared" si="1214"/>
        <v/>
      </c>
      <c r="FR730" s="54" t="str">
        <f t="shared" si="1215"/>
        <v/>
      </c>
      <c r="FS730" s="54" t="str">
        <f t="shared" si="1202"/>
        <v/>
      </c>
      <c r="FT730" s="54" t="str">
        <f t="shared" si="1203"/>
        <v/>
      </c>
      <c r="FU730" s="54" t="str">
        <f t="shared" si="1203"/>
        <v/>
      </c>
      <c r="FV730" s="54" t="str">
        <f t="shared" si="1152"/>
        <v/>
      </c>
      <c r="FW730" s="54" t="str">
        <f t="shared" si="1152"/>
        <v/>
      </c>
      <c r="FX730" s="54" t="str">
        <f t="shared" si="1152"/>
        <v/>
      </c>
      <c r="FZ730" s="58"/>
      <c r="GA730" s="59"/>
      <c r="GB730" s="60"/>
      <c r="GC730" s="58"/>
      <c r="GD730" s="59"/>
      <c r="GE730" s="61"/>
      <c r="GF730" s="58"/>
      <c r="GG730" s="61"/>
      <c r="GH730" s="61"/>
    </row>
    <row r="731" spans="1:198" s="291" customFormat="1" ht="12" customHeight="1" x14ac:dyDescent="0.3">
      <c r="B731" s="292" t="s">
        <v>1626</v>
      </c>
      <c r="C731" s="293"/>
      <c r="D731" s="293"/>
      <c r="E731" s="293"/>
      <c r="F731" s="293"/>
      <c r="G731" s="293"/>
      <c r="H731" s="293"/>
      <c r="I731" s="294"/>
      <c r="J731" s="295"/>
      <c r="K731" s="292"/>
      <c r="L731" s="292"/>
      <c r="M731" s="292"/>
      <c r="N731" s="292"/>
      <c r="O731" s="292"/>
      <c r="P731" s="292"/>
      <c r="Q731" s="292"/>
      <c r="R731" s="292"/>
      <c r="S731" s="292"/>
      <c r="T731" s="292"/>
      <c r="U731" s="292"/>
      <c r="V731" s="292"/>
      <c r="W731" s="292"/>
      <c r="X731" s="292"/>
      <c r="Y731" s="292"/>
      <c r="Z731" s="296"/>
      <c r="AA731" s="296"/>
      <c r="AB731" s="296"/>
      <c r="AC731" s="296"/>
      <c r="AD731" s="296"/>
      <c r="AE731" s="296"/>
      <c r="AF731" s="296"/>
      <c r="AG731" s="296"/>
      <c r="AH731" s="296"/>
      <c r="AI731" s="296"/>
      <c r="AJ731" s="296"/>
      <c r="AK731" s="296"/>
      <c r="AL731" s="296"/>
      <c r="FY731" s="54" t="s">
        <v>1275</v>
      </c>
      <c r="FZ731" s="58"/>
      <c r="GA731" s="59"/>
      <c r="GB731" s="60"/>
      <c r="GC731" s="58"/>
      <c r="GD731" s="59"/>
      <c r="GE731" s="61"/>
      <c r="GF731" s="58"/>
      <c r="GG731" s="61"/>
      <c r="GH731" s="61"/>
      <c r="GI731" s="54"/>
    </row>
    <row r="732" spans="1:198" s="54" customFormat="1" ht="16.2" thickBot="1" x14ac:dyDescent="0.35">
      <c r="A732" s="53" t="s">
        <v>1627</v>
      </c>
      <c r="B732" s="53"/>
      <c r="C732" s="55" t="s">
        <v>1477</v>
      </c>
      <c r="D732" s="57"/>
      <c r="E732" s="57"/>
      <c r="F732" s="57"/>
      <c r="G732" s="57"/>
      <c r="H732" s="57"/>
      <c r="I732" s="57"/>
      <c r="J732" s="57"/>
      <c r="L732" s="247"/>
      <c r="R732" s="247"/>
      <c r="AL732" s="247"/>
      <c r="BD732" s="437" t="s">
        <v>1512</v>
      </c>
      <c r="BE732" s="433"/>
      <c r="BF732" s="433"/>
      <c r="BG732" s="433"/>
      <c r="FQ732" s="54" t="str">
        <f t="shared" si="1214"/>
        <v/>
      </c>
      <c r="FR732" s="54" t="str">
        <f t="shared" si="1215"/>
        <v/>
      </c>
      <c r="FS732" s="54" t="str">
        <f t="shared" si="1202"/>
        <v/>
      </c>
      <c r="FT732" s="54" t="str">
        <f t="shared" si="1203"/>
        <v/>
      </c>
      <c r="FU732" s="54" t="str">
        <f t="shared" si="1203"/>
        <v/>
      </c>
      <c r="FV732" s="54" t="str">
        <f t="shared" si="1152"/>
        <v/>
      </c>
      <c r="FW732" s="54" t="str">
        <f t="shared" si="1152"/>
        <v/>
      </c>
      <c r="FX732" s="54" t="str">
        <f t="shared" si="1152"/>
        <v/>
      </c>
      <c r="FZ732" s="297"/>
      <c r="GA732" s="298"/>
      <c r="GB732" s="299"/>
      <c r="GC732" s="297"/>
      <c r="GD732" s="298"/>
      <c r="GE732" s="300"/>
      <c r="GF732" s="297"/>
      <c r="GG732" s="300"/>
      <c r="GH732" s="300"/>
      <c r="GI732" s="291"/>
    </row>
    <row r="733" spans="1:198" s="54" customFormat="1" ht="13.8" thickBot="1" x14ac:dyDescent="0.3">
      <c r="A733" s="53" t="s">
        <v>33</v>
      </c>
      <c r="B733" s="53" t="s">
        <v>34</v>
      </c>
      <c r="C733" s="57" t="s">
        <v>35</v>
      </c>
      <c r="D733" s="57" t="s">
        <v>36</v>
      </c>
      <c r="E733" s="57" t="s">
        <v>37</v>
      </c>
      <c r="F733" s="57" t="s">
        <v>38</v>
      </c>
      <c r="G733" s="57" t="s">
        <v>39</v>
      </c>
      <c r="H733" s="57" t="s">
        <v>40</v>
      </c>
      <c r="I733" s="57" t="s">
        <v>41</v>
      </c>
      <c r="J733" s="57" t="s">
        <v>42</v>
      </c>
      <c r="L733" s="126"/>
      <c r="M733" s="63" t="s">
        <v>1118</v>
      </c>
      <c r="N733" s="63" t="s">
        <v>1119</v>
      </c>
      <c r="O733" s="63" t="s">
        <v>1482</v>
      </c>
      <c r="P733" s="64" t="s">
        <v>1349</v>
      </c>
      <c r="Q733" s="63" t="s">
        <v>1458</v>
      </c>
      <c r="R733" s="63" t="s">
        <v>1459</v>
      </c>
      <c r="S733" s="63" t="s">
        <v>1483</v>
      </c>
      <c r="T733" s="63" t="s">
        <v>352</v>
      </c>
      <c r="U733" s="63" t="s">
        <v>1628</v>
      </c>
      <c r="V733" s="63" t="s">
        <v>1485</v>
      </c>
      <c r="W733" s="63" t="s">
        <v>1028</v>
      </c>
      <c r="X733" s="63" t="s">
        <v>1486</v>
      </c>
      <c r="Y733" s="63" t="s">
        <v>1122</v>
      </c>
      <c r="Z733" s="63" t="s">
        <v>1124</v>
      </c>
      <c r="AA733" s="63" t="s">
        <v>1488</v>
      </c>
      <c r="AB733" s="65" t="s">
        <v>964</v>
      </c>
      <c r="AL733" s="126"/>
      <c r="AM733" s="63" t="s">
        <v>1118</v>
      </c>
      <c r="AN733" s="63" t="s">
        <v>1119</v>
      </c>
      <c r="AO733" s="63" t="s">
        <v>1482</v>
      </c>
      <c r="AP733" s="64" t="s">
        <v>1349</v>
      </c>
      <c r="AQ733" s="63" t="s">
        <v>1458</v>
      </c>
      <c r="AR733" s="63" t="s">
        <v>1459</v>
      </c>
      <c r="AS733" s="63" t="s">
        <v>1483</v>
      </c>
      <c r="AT733" s="63" t="s">
        <v>352</v>
      </c>
      <c r="AU733" s="63" t="s">
        <v>1628</v>
      </c>
      <c r="AV733" s="63" t="s">
        <v>1485</v>
      </c>
      <c r="AW733" s="63" t="s">
        <v>1028</v>
      </c>
      <c r="AX733" s="63" t="s">
        <v>1486</v>
      </c>
      <c r="AY733" s="63" t="s">
        <v>1122</v>
      </c>
      <c r="AZ733" s="63" t="s">
        <v>1124</v>
      </c>
      <c r="BA733" s="63" t="s">
        <v>1488</v>
      </c>
      <c r="BB733" s="65" t="s">
        <v>964</v>
      </c>
      <c r="BD733" s="437" t="s">
        <v>107</v>
      </c>
      <c r="BE733" s="437" t="s">
        <v>107</v>
      </c>
      <c r="BF733" s="437" t="s">
        <v>40</v>
      </c>
      <c r="BG733" s="437" t="s">
        <v>40</v>
      </c>
      <c r="EJ733" s="56" t="s">
        <v>35</v>
      </c>
      <c r="EK733" s="56" t="s">
        <v>51</v>
      </c>
      <c r="EL733" s="56" t="s">
        <v>52</v>
      </c>
      <c r="EM733" s="56" t="s">
        <v>53</v>
      </c>
      <c r="EN733" s="56" t="s">
        <v>54</v>
      </c>
      <c r="EO733" s="56" t="s">
        <v>55</v>
      </c>
      <c r="EP733" s="56" t="s">
        <v>56</v>
      </c>
      <c r="EQ733" s="56" t="s">
        <v>36</v>
      </c>
      <c r="ER733" s="56" t="s">
        <v>37</v>
      </c>
      <c r="ES733" s="56" t="s">
        <v>38</v>
      </c>
      <c r="ET733" s="56" t="s">
        <v>39</v>
      </c>
      <c r="EU733" s="56" t="s">
        <v>40</v>
      </c>
      <c r="EV733" s="56" t="s">
        <v>41</v>
      </c>
      <c r="EW733" s="56" t="s">
        <v>42</v>
      </c>
      <c r="EX733" s="56"/>
      <c r="EY733" s="56" t="s">
        <v>35</v>
      </c>
      <c r="EZ733" s="56" t="s">
        <v>36</v>
      </c>
      <c r="FA733" s="56" t="s">
        <v>37</v>
      </c>
      <c r="FB733" s="56" t="s">
        <v>38</v>
      </c>
      <c r="FC733" s="56" t="s">
        <v>39</v>
      </c>
      <c r="FD733" s="56" t="s">
        <v>40</v>
      </c>
      <c r="FE733" s="56" t="s">
        <v>41</v>
      </c>
      <c r="FF733" s="56" t="s">
        <v>42</v>
      </c>
      <c r="FR733" s="56" t="s">
        <v>35</v>
      </c>
      <c r="FS733" s="56" t="s">
        <v>36</v>
      </c>
      <c r="FT733" s="56" t="s">
        <v>37</v>
      </c>
      <c r="FU733" s="56" t="s">
        <v>38</v>
      </c>
      <c r="FV733" s="56" t="s">
        <v>39</v>
      </c>
      <c r="FW733" s="56" t="s">
        <v>40</v>
      </c>
      <c r="FX733" s="56" t="s">
        <v>41</v>
      </c>
      <c r="FZ733" s="58"/>
      <c r="GA733" s="59"/>
      <c r="GB733" s="60"/>
      <c r="GC733" s="58"/>
      <c r="GD733" s="59"/>
      <c r="GE733" s="61"/>
      <c r="GF733" s="58"/>
      <c r="GG733" s="61"/>
      <c r="GH733" s="61"/>
      <c r="GJ733" s="393"/>
      <c r="GK733" s="346">
        <v>44810</v>
      </c>
    </row>
    <row r="734" spans="1:198" s="54" customFormat="1" ht="12" x14ac:dyDescent="0.25">
      <c r="A734" s="54">
        <v>1</v>
      </c>
      <c r="B734" s="54" t="s">
        <v>1146</v>
      </c>
      <c r="C734" s="56">
        <v>26</v>
      </c>
      <c r="D734" s="56">
        <v>19</v>
      </c>
      <c r="E734" s="56">
        <v>4</v>
      </c>
      <c r="F734" s="56">
        <v>3</v>
      </c>
      <c r="G734" s="56">
        <v>67</v>
      </c>
      <c r="H734" s="56">
        <v>22</v>
      </c>
      <c r="I734" s="57">
        <v>42</v>
      </c>
      <c r="J734" s="69">
        <f t="shared" ref="J734:J749" si="1216">G734/H734</f>
        <v>3.0454545454545454</v>
      </c>
      <c r="K734" s="438">
        <v>4</v>
      </c>
      <c r="L734" s="66" t="s">
        <v>1629</v>
      </c>
      <c r="M734" s="71"/>
      <c r="N734" s="72" t="s">
        <v>125</v>
      </c>
      <c r="O734" s="72" t="s">
        <v>89</v>
      </c>
      <c r="P734" s="64" t="s">
        <v>150</v>
      </c>
      <c r="Q734" s="72" t="s">
        <v>126</v>
      </c>
      <c r="R734" s="439"/>
      <c r="S734" s="72" t="s">
        <v>60</v>
      </c>
      <c r="T734" s="72" t="s">
        <v>150</v>
      </c>
      <c r="U734" s="72" t="s">
        <v>62</v>
      </c>
      <c r="V734" s="72" t="s">
        <v>148</v>
      </c>
      <c r="W734" s="130" t="s">
        <v>101</v>
      </c>
      <c r="X734" s="72" t="s">
        <v>59</v>
      </c>
      <c r="Y734" s="72" t="s">
        <v>177</v>
      </c>
      <c r="Z734" s="439"/>
      <c r="AA734" s="72" t="s">
        <v>62</v>
      </c>
      <c r="AB734" s="134" t="s">
        <v>86</v>
      </c>
      <c r="AL734" s="66" t="s">
        <v>1629</v>
      </c>
      <c r="AM734" s="71"/>
      <c r="AN734" s="63" t="s">
        <v>333</v>
      </c>
      <c r="AO734" s="63" t="s">
        <v>309</v>
      </c>
      <c r="AP734" s="64" t="s">
        <v>329</v>
      </c>
      <c r="AQ734" s="63" t="s">
        <v>711</v>
      </c>
      <c r="AR734" s="439"/>
      <c r="AS734" s="63" t="s">
        <v>328</v>
      </c>
      <c r="AT734" s="63" t="s">
        <v>340</v>
      </c>
      <c r="AU734" s="63" t="s">
        <v>307</v>
      </c>
      <c r="AV734" s="63" t="s">
        <v>701</v>
      </c>
      <c r="AW734" s="63" t="s">
        <v>334</v>
      </c>
      <c r="AX734" s="63" t="s">
        <v>708</v>
      </c>
      <c r="AY734" s="63" t="s">
        <v>317</v>
      </c>
      <c r="AZ734" s="439"/>
      <c r="BA734" s="63" t="s">
        <v>313</v>
      </c>
      <c r="BB734" s="65" t="s">
        <v>320</v>
      </c>
      <c r="BD734" s="54" t="s">
        <v>1630</v>
      </c>
      <c r="BE734" s="54" t="s">
        <v>1124</v>
      </c>
      <c r="BF734" s="54" t="s">
        <v>1590</v>
      </c>
      <c r="BG734" s="54" t="s">
        <v>1532</v>
      </c>
      <c r="BL734" s="74"/>
      <c r="BM734" s="75">
        <f t="shared" ref="BM734:CA743" si="1217">(IF(N734="","",(IF(MID(N734,2,1)="-",LEFT(N734,1),LEFT(N734,2)))+0))</f>
        <v>5</v>
      </c>
      <c r="BN734" s="75">
        <f t="shared" si="1217"/>
        <v>3</v>
      </c>
      <c r="BO734" s="75">
        <f t="shared" si="1217"/>
        <v>3</v>
      </c>
      <c r="BP734" s="75">
        <f t="shared" si="1217"/>
        <v>7</v>
      </c>
      <c r="BQ734" s="75" t="str">
        <f t="shared" si="1217"/>
        <v/>
      </c>
      <c r="BR734" s="75">
        <f t="shared" si="1217"/>
        <v>4</v>
      </c>
      <c r="BS734" s="75">
        <f t="shared" si="1217"/>
        <v>3</v>
      </c>
      <c r="BT734" s="75">
        <f t="shared" si="1217"/>
        <v>1</v>
      </c>
      <c r="BU734" s="75">
        <f t="shared" si="1217"/>
        <v>0</v>
      </c>
      <c r="BV734" s="75">
        <f t="shared" si="1217"/>
        <v>3</v>
      </c>
      <c r="BW734" s="75">
        <f t="shared" si="1217"/>
        <v>4</v>
      </c>
      <c r="BX734" s="75">
        <f t="shared" si="1217"/>
        <v>2</v>
      </c>
      <c r="BY734" s="75" t="str">
        <f t="shared" si="1217"/>
        <v/>
      </c>
      <c r="BZ734" s="75">
        <f t="shared" si="1217"/>
        <v>1</v>
      </c>
      <c r="CA734" s="76">
        <f t="shared" si="1217"/>
        <v>0</v>
      </c>
      <c r="CB734" s="77"/>
      <c r="CC734" s="77"/>
      <c r="CD734" s="77"/>
      <c r="CE734" s="77"/>
      <c r="CF734" s="77"/>
      <c r="CG734" s="77"/>
      <c r="CH734" s="77"/>
      <c r="CI734" s="77"/>
      <c r="CJ734" s="78"/>
      <c r="CK734" s="74"/>
      <c r="CL734" s="75">
        <f t="shared" ref="CL734:CZ743" si="1218">(IF(N734="","",IF(RIGHT(N734,2)="10",RIGHT(N734,2),RIGHT(N734,1))+0))</f>
        <v>0</v>
      </c>
      <c r="CM734" s="75">
        <f t="shared" si="1218"/>
        <v>0</v>
      </c>
      <c r="CN734" s="75">
        <f t="shared" si="1218"/>
        <v>1</v>
      </c>
      <c r="CO734" s="75">
        <f t="shared" si="1218"/>
        <v>0</v>
      </c>
      <c r="CP734" s="75" t="str">
        <f t="shared" si="1218"/>
        <v/>
      </c>
      <c r="CQ734" s="75">
        <f t="shared" si="1218"/>
        <v>1</v>
      </c>
      <c r="CR734" s="75">
        <f t="shared" si="1218"/>
        <v>1</v>
      </c>
      <c r="CS734" s="75">
        <f t="shared" si="1218"/>
        <v>1</v>
      </c>
      <c r="CT734" s="75">
        <f t="shared" si="1218"/>
        <v>1</v>
      </c>
      <c r="CU734" s="75">
        <f t="shared" si="1218"/>
        <v>2</v>
      </c>
      <c r="CV734" s="75">
        <f t="shared" si="1218"/>
        <v>0</v>
      </c>
      <c r="CW734" s="75">
        <f t="shared" si="1218"/>
        <v>0</v>
      </c>
      <c r="CX734" s="75" t="str">
        <f t="shared" si="1218"/>
        <v/>
      </c>
      <c r="CY734" s="75">
        <f t="shared" si="1218"/>
        <v>1</v>
      </c>
      <c r="CZ734" s="76">
        <f t="shared" si="1218"/>
        <v>3</v>
      </c>
      <c r="DA734" s="77"/>
      <c r="DB734" s="77"/>
      <c r="DC734" s="77"/>
      <c r="DD734" s="77"/>
      <c r="DE734" s="77"/>
      <c r="DF734" s="77"/>
      <c r="DG734" s="77"/>
      <c r="DH734" s="77"/>
      <c r="DJ734" s="74"/>
      <c r="DK734" s="75" t="str">
        <f t="shared" ref="DK734:DY743" si="1219">(IF(N734="","",IF(BM734&gt;CL734,"H",IF(BM734&lt;CL734,"A","D"))))</f>
        <v>H</v>
      </c>
      <c r="DL734" s="75" t="str">
        <f t="shared" si="1219"/>
        <v>H</v>
      </c>
      <c r="DM734" s="75" t="str">
        <f t="shared" si="1219"/>
        <v>H</v>
      </c>
      <c r="DN734" s="75" t="str">
        <f t="shared" si="1219"/>
        <v>H</v>
      </c>
      <c r="DO734" s="75" t="str">
        <f t="shared" si="1219"/>
        <v/>
      </c>
      <c r="DP734" s="75" t="str">
        <f t="shared" si="1219"/>
        <v>H</v>
      </c>
      <c r="DQ734" s="75" t="str">
        <f t="shared" si="1219"/>
        <v>H</v>
      </c>
      <c r="DR734" s="75" t="str">
        <f t="shared" si="1219"/>
        <v>D</v>
      </c>
      <c r="DS734" s="75" t="str">
        <f t="shared" si="1219"/>
        <v>A</v>
      </c>
      <c r="DT734" s="75" t="str">
        <f t="shared" si="1219"/>
        <v>H</v>
      </c>
      <c r="DU734" s="75" t="str">
        <f t="shared" si="1219"/>
        <v>H</v>
      </c>
      <c r="DV734" s="75" t="str">
        <f t="shared" si="1219"/>
        <v>H</v>
      </c>
      <c r="DW734" s="75" t="str">
        <f t="shared" si="1219"/>
        <v/>
      </c>
      <c r="DX734" s="75" t="str">
        <f t="shared" si="1219"/>
        <v>D</v>
      </c>
      <c r="DY734" s="76" t="str">
        <f t="shared" si="1219"/>
        <v>A</v>
      </c>
      <c r="DZ734" s="56"/>
      <c r="EA734" s="56"/>
      <c r="EB734" s="56"/>
      <c r="EC734" s="56"/>
      <c r="ED734" s="56"/>
      <c r="EE734" s="56"/>
      <c r="EF734" s="56"/>
      <c r="EG734" s="56"/>
      <c r="EI734" s="53" t="str">
        <f t="shared" ref="EI734:EI749" si="1220">L734</f>
        <v>Eastbourne Town</v>
      </c>
      <c r="EJ734" s="79">
        <f>SUM(EQ734:ES734)</f>
        <v>26</v>
      </c>
      <c r="EK734" s="80">
        <f>COUNTIF($DJ734:$EG734,"H")</f>
        <v>9</v>
      </c>
      <c r="EL734" s="80">
        <f>COUNTIF($DJ734:$EG734,"D")</f>
        <v>2</v>
      </c>
      <c r="EM734" s="80">
        <f>COUNTIF($DJ734:$EG734,"A")</f>
        <v>2</v>
      </c>
      <c r="EN734" s="80">
        <f>COUNTIF(DJ$734:DJ$749,"A")</f>
        <v>6</v>
      </c>
      <c r="EO734" s="80">
        <f>COUNTIF(DJ$734:DJ$749,"D")</f>
        <v>0</v>
      </c>
      <c r="EP734" s="80">
        <f>COUNTIF(DJ$734:DJ$749,"H")</f>
        <v>7</v>
      </c>
      <c r="EQ734" s="79">
        <f>EK734+EN734</f>
        <v>15</v>
      </c>
      <c r="ER734" s="79">
        <f t="shared" ref="ER734:ES749" si="1221">EL734+EO734</f>
        <v>2</v>
      </c>
      <c r="ES734" s="79">
        <f t="shared" si="1221"/>
        <v>9</v>
      </c>
      <c r="ET734" s="81">
        <f>SUM($BL734:$CI734)+SUM(CK$734:CK$749)</f>
        <v>63</v>
      </c>
      <c r="EU734" s="81">
        <f>SUM($CK734:$DH734)+SUM(BL$734:BL$749)</f>
        <v>33</v>
      </c>
      <c r="EV734" s="79">
        <f t="shared" ref="EV734:EV749" si="1222">(EQ734*2)+ER734</f>
        <v>32</v>
      </c>
      <c r="EW734" s="136">
        <f t="shared" ref="EW734:EW749" si="1223">IF(ET734&gt;0,IF(EU734&gt;0,ET734/EU734,0),0)</f>
        <v>1.9090909090909092</v>
      </c>
      <c r="EX734" s="78"/>
      <c r="EY734" s="80">
        <f t="shared" ref="EY734:EY749" si="1224">VLOOKUP($EI734,$B$734:$J$749,2,0)</f>
        <v>26</v>
      </c>
      <c r="EZ734" s="80">
        <f t="shared" ref="EZ734:EZ749" si="1225">VLOOKUP($EI734,$B$734:$J$749,3,0)</f>
        <v>15</v>
      </c>
      <c r="FA734" s="80">
        <f t="shared" ref="FA734:FA749" si="1226">VLOOKUP($EI734,$B$734:$J$749,4,0)</f>
        <v>2</v>
      </c>
      <c r="FB734" s="80">
        <f t="shared" ref="FB734:FB749" si="1227">VLOOKUP($EI734,$B$734:$J$749,5,0)</f>
        <v>9</v>
      </c>
      <c r="FC734" s="80">
        <f t="shared" ref="FC734:FC749" si="1228">VLOOKUP($EI734,$B$734:$J$749,6,0)</f>
        <v>63</v>
      </c>
      <c r="FD734" s="80">
        <f t="shared" ref="FD734:FD749" si="1229">VLOOKUP($EI734,$B$734:$J$749,7,0)</f>
        <v>33</v>
      </c>
      <c r="FE734" s="80">
        <f t="shared" ref="FE734:FE749" si="1230">VLOOKUP($EI734,$B$734:$J$749,8,0)</f>
        <v>32</v>
      </c>
      <c r="FF734" s="80">
        <f t="shared" ref="FF734:FF749" si="1231">VLOOKUP($EI734,$B$734:$J$749,9,0)</f>
        <v>1.9090909090909092</v>
      </c>
      <c r="FH734" s="54">
        <f>IF(EJ734=EY734,0,1)</f>
        <v>0</v>
      </c>
      <c r="FI734" s="54">
        <f>IF(EQ734=EZ734,0,1)</f>
        <v>0</v>
      </c>
      <c r="FJ734" s="54">
        <f t="shared" ref="FJ734:FO749" si="1232">IF(ER734=FA734,0,1)</f>
        <v>0</v>
      </c>
      <c r="FK734" s="54">
        <f t="shared" si="1232"/>
        <v>0</v>
      </c>
      <c r="FL734" s="54">
        <f t="shared" si="1232"/>
        <v>0</v>
      </c>
      <c r="FM734" s="54">
        <f t="shared" si="1232"/>
        <v>0</v>
      </c>
      <c r="FN734" s="54">
        <f t="shared" si="1232"/>
        <v>0</v>
      </c>
      <c r="FO734" s="54">
        <f t="shared" si="1232"/>
        <v>0</v>
      </c>
      <c r="FQ734" s="54" t="str">
        <f t="shared" si="1214"/>
        <v/>
      </c>
      <c r="FR734" s="54" t="str">
        <f t="shared" si="1215"/>
        <v/>
      </c>
      <c r="FS734" s="54" t="str">
        <f t="shared" ref="FS734:FS743" si="1233">IF(SUM($FH734:$FO734)=0,"",EZ734-EQ734)</f>
        <v/>
      </c>
      <c r="FT734" s="54" t="str">
        <f t="shared" ref="FT734:FU743" si="1234">IF(SUM($FH734:$FO734)=0,"",FA734-ER734)</f>
        <v/>
      </c>
      <c r="FU734" s="54" t="str">
        <f t="shared" si="1234"/>
        <v/>
      </c>
      <c r="FV734" s="54" t="str">
        <f t="shared" si="1152"/>
        <v/>
      </c>
      <c r="FW734" s="54" t="str">
        <f t="shared" si="1152"/>
        <v/>
      </c>
      <c r="FX734" s="54" t="str">
        <f t="shared" si="1152"/>
        <v/>
      </c>
      <c r="FY734" s="54" t="s">
        <v>71</v>
      </c>
      <c r="FZ734" s="58"/>
      <c r="GA734" s="59"/>
      <c r="GB734" s="60"/>
      <c r="GC734" s="58"/>
      <c r="GD734" s="59"/>
      <c r="GE734" s="61"/>
      <c r="GF734" s="58"/>
      <c r="GG734" s="61"/>
      <c r="GH734" s="61"/>
      <c r="GJ734" s="395" t="s">
        <v>1629</v>
      </c>
      <c r="GK734" s="349"/>
    </row>
    <row r="735" spans="1:198" s="54" customFormat="1" ht="12" x14ac:dyDescent="0.25">
      <c r="A735" s="54">
        <v>2</v>
      </c>
      <c r="B735" s="54" t="s">
        <v>1498</v>
      </c>
      <c r="C735" s="56">
        <v>26</v>
      </c>
      <c r="D735" s="56">
        <v>14</v>
      </c>
      <c r="E735" s="56">
        <v>9</v>
      </c>
      <c r="F735" s="56">
        <v>3</v>
      </c>
      <c r="G735" s="56">
        <v>65</v>
      </c>
      <c r="H735" s="56">
        <v>31</v>
      </c>
      <c r="I735" s="57">
        <v>37</v>
      </c>
      <c r="J735" s="69">
        <f t="shared" si="1216"/>
        <v>2.096774193548387</v>
      </c>
      <c r="K735" s="438">
        <v>4</v>
      </c>
      <c r="L735" s="82" t="s">
        <v>1125</v>
      </c>
      <c r="M735" s="86" t="s">
        <v>99</v>
      </c>
      <c r="N735" s="83"/>
      <c r="O735" s="141" t="s">
        <v>200</v>
      </c>
      <c r="P735" s="442"/>
      <c r="Q735" s="151" t="s">
        <v>416</v>
      </c>
      <c r="R735" s="148" t="s">
        <v>86</v>
      </c>
      <c r="S735" s="88" t="s">
        <v>89</v>
      </c>
      <c r="T735" s="88" t="s">
        <v>103</v>
      </c>
      <c r="U735" s="59"/>
      <c r="V735" s="88" t="s">
        <v>86</v>
      </c>
      <c r="W735" s="148" t="s">
        <v>77</v>
      </c>
      <c r="X735" s="88" t="s">
        <v>148</v>
      </c>
      <c r="Y735" s="88" t="s">
        <v>74</v>
      </c>
      <c r="Z735" s="441"/>
      <c r="AA735" s="148" t="s">
        <v>62</v>
      </c>
      <c r="AB735" s="152" t="s">
        <v>124</v>
      </c>
      <c r="AL735" s="82" t="s">
        <v>1125</v>
      </c>
      <c r="AM735" s="253" t="s">
        <v>598</v>
      </c>
      <c r="AN735" s="83"/>
      <c r="AO735" s="59" t="s">
        <v>705</v>
      </c>
      <c r="AP735" s="442"/>
      <c r="AQ735" s="87" t="s">
        <v>703</v>
      </c>
      <c r="AR735" s="59" t="s">
        <v>719</v>
      </c>
      <c r="AS735" s="59" t="s">
        <v>319</v>
      </c>
      <c r="AT735" s="59" t="s">
        <v>1035</v>
      </c>
      <c r="AU735" s="87" t="s">
        <v>1631</v>
      </c>
      <c r="AV735" s="59" t="s">
        <v>317</v>
      </c>
      <c r="AW735" s="59" t="s">
        <v>307</v>
      </c>
      <c r="AX735" s="59" t="s">
        <v>306</v>
      </c>
      <c r="AY735" s="59" t="s">
        <v>324</v>
      </c>
      <c r="AZ735" s="441"/>
      <c r="BA735" s="59" t="s">
        <v>328</v>
      </c>
      <c r="BB735" s="85" t="s">
        <v>341</v>
      </c>
      <c r="BD735" s="54" t="s">
        <v>1349</v>
      </c>
      <c r="BE735" s="54" t="s">
        <v>1124</v>
      </c>
      <c r="BF735" s="54" t="s">
        <v>1526</v>
      </c>
      <c r="BG735" s="54" t="s">
        <v>1519</v>
      </c>
      <c r="BL735" s="90">
        <f t="shared" ref="BL735:BU749" si="1235">(IF(M735="","",(IF(MID(M735,2,1)="-",LEFT(M735,1),LEFT(M735,2)))+0))</f>
        <v>1</v>
      </c>
      <c r="BM735" s="91"/>
      <c r="BN735" s="77">
        <f t="shared" si="1217"/>
        <v>2</v>
      </c>
      <c r="BO735" s="77" t="str">
        <f t="shared" si="1217"/>
        <v/>
      </c>
      <c r="BP735" s="77">
        <f t="shared" si="1217"/>
        <v>6</v>
      </c>
      <c r="BQ735" s="77">
        <f t="shared" si="1217"/>
        <v>0</v>
      </c>
      <c r="BR735" s="77">
        <f t="shared" si="1217"/>
        <v>3</v>
      </c>
      <c r="BS735" s="77">
        <f t="shared" si="1217"/>
        <v>1</v>
      </c>
      <c r="BT735" s="77" t="str">
        <f t="shared" si="1217"/>
        <v/>
      </c>
      <c r="BU735" s="77">
        <f t="shared" si="1217"/>
        <v>0</v>
      </c>
      <c r="BV735" s="77">
        <f t="shared" si="1217"/>
        <v>2</v>
      </c>
      <c r="BW735" s="77">
        <f t="shared" si="1217"/>
        <v>0</v>
      </c>
      <c r="BX735" s="77">
        <f t="shared" si="1217"/>
        <v>1</v>
      </c>
      <c r="BY735" s="77" t="str">
        <f t="shared" si="1217"/>
        <v/>
      </c>
      <c r="BZ735" s="77">
        <f t="shared" si="1217"/>
        <v>1</v>
      </c>
      <c r="CA735" s="92">
        <f t="shared" si="1217"/>
        <v>0</v>
      </c>
      <c r="CB735" s="77"/>
      <c r="CC735" s="77"/>
      <c r="CD735" s="77"/>
      <c r="CE735" s="77"/>
      <c r="CF735" s="77"/>
      <c r="CG735" s="77"/>
      <c r="CH735" s="77"/>
      <c r="CI735" s="77"/>
      <c r="CJ735" s="78"/>
      <c r="CK735" s="90">
        <f t="shared" ref="CK735:CT749" si="1236">(IF(M735="","",IF(RIGHT(M735,2)="10",RIGHT(M735,2),RIGHT(M735,1))+0))</f>
        <v>0</v>
      </c>
      <c r="CL735" s="91"/>
      <c r="CM735" s="77">
        <f t="shared" si="1218"/>
        <v>2</v>
      </c>
      <c r="CN735" s="77" t="str">
        <f t="shared" si="1218"/>
        <v/>
      </c>
      <c r="CO735" s="77">
        <f t="shared" si="1218"/>
        <v>2</v>
      </c>
      <c r="CP735" s="77">
        <f t="shared" si="1218"/>
        <v>3</v>
      </c>
      <c r="CQ735" s="77">
        <f t="shared" si="1218"/>
        <v>0</v>
      </c>
      <c r="CR735" s="77">
        <f t="shared" si="1218"/>
        <v>3</v>
      </c>
      <c r="CS735" s="77" t="str">
        <f t="shared" si="1218"/>
        <v/>
      </c>
      <c r="CT735" s="77">
        <f t="shared" si="1218"/>
        <v>3</v>
      </c>
      <c r="CU735" s="77">
        <f t="shared" si="1218"/>
        <v>1</v>
      </c>
      <c r="CV735" s="77">
        <f t="shared" si="1218"/>
        <v>1</v>
      </c>
      <c r="CW735" s="77">
        <f t="shared" si="1218"/>
        <v>2</v>
      </c>
      <c r="CX735" s="77" t="str">
        <f t="shared" si="1218"/>
        <v/>
      </c>
      <c r="CY735" s="77">
        <f t="shared" si="1218"/>
        <v>1</v>
      </c>
      <c r="CZ735" s="92">
        <f t="shared" si="1218"/>
        <v>0</v>
      </c>
      <c r="DA735" s="77"/>
      <c r="DB735" s="77"/>
      <c r="DC735" s="77"/>
      <c r="DD735" s="77"/>
      <c r="DE735" s="77"/>
      <c r="DF735" s="77"/>
      <c r="DG735" s="77"/>
      <c r="DH735" s="77"/>
      <c r="DJ735" s="90" t="str">
        <f t="shared" ref="DJ735:DS749" si="1237">(IF(M735="","",IF(BL735&gt;CK735,"H",IF(BL735&lt;CK735,"A","D"))))</f>
        <v>H</v>
      </c>
      <c r="DK735" s="91"/>
      <c r="DL735" s="77" t="str">
        <f t="shared" si="1219"/>
        <v>D</v>
      </c>
      <c r="DM735" s="77" t="str">
        <f t="shared" si="1219"/>
        <v/>
      </c>
      <c r="DN735" s="77" t="str">
        <f t="shared" si="1219"/>
        <v>H</v>
      </c>
      <c r="DO735" s="77" t="str">
        <f t="shared" si="1219"/>
        <v>A</v>
      </c>
      <c r="DP735" s="77" t="str">
        <f t="shared" si="1219"/>
        <v>H</v>
      </c>
      <c r="DQ735" s="77" t="str">
        <f t="shared" si="1219"/>
        <v>A</v>
      </c>
      <c r="DR735" s="77" t="str">
        <f t="shared" si="1219"/>
        <v/>
      </c>
      <c r="DS735" s="77" t="str">
        <f t="shared" si="1219"/>
        <v>A</v>
      </c>
      <c r="DT735" s="77" t="str">
        <f t="shared" si="1219"/>
        <v>H</v>
      </c>
      <c r="DU735" s="77" t="str">
        <f t="shared" si="1219"/>
        <v>A</v>
      </c>
      <c r="DV735" s="77" t="str">
        <f t="shared" si="1219"/>
        <v>A</v>
      </c>
      <c r="DW735" s="77" t="str">
        <f t="shared" si="1219"/>
        <v/>
      </c>
      <c r="DX735" s="77" t="str">
        <f t="shared" si="1219"/>
        <v>D</v>
      </c>
      <c r="DY735" s="92" t="str">
        <f t="shared" si="1219"/>
        <v>D</v>
      </c>
      <c r="DZ735" s="56"/>
      <c r="EA735" s="56"/>
      <c r="EB735" s="56"/>
      <c r="EC735" s="56"/>
      <c r="ED735" s="56"/>
      <c r="EE735" s="56"/>
      <c r="EF735" s="56"/>
      <c r="EG735" s="56"/>
      <c r="EI735" s="53" t="str">
        <f t="shared" si="1220"/>
        <v>Edgware Town</v>
      </c>
      <c r="EJ735" s="79">
        <f t="shared" ref="EJ735:EJ749" si="1238">SUM(EQ735:ES735)</f>
        <v>24</v>
      </c>
      <c r="EK735" s="80">
        <f t="shared" ref="EK735:EK749" si="1239">COUNTIF($DJ735:$EG735,"H")</f>
        <v>4</v>
      </c>
      <c r="EL735" s="80">
        <f t="shared" ref="EL735:EL749" si="1240">COUNTIF($DJ735:$EG735,"D")</f>
        <v>3</v>
      </c>
      <c r="EM735" s="80">
        <f t="shared" ref="EM735:EM749" si="1241">COUNTIF($DJ735:$EG735,"A")</f>
        <v>5</v>
      </c>
      <c r="EN735" s="80">
        <f>COUNTIF(DK$734:DK$749,"A")</f>
        <v>4</v>
      </c>
      <c r="EO735" s="80">
        <f>COUNTIF(DK$734:DK$749,"D")</f>
        <v>3</v>
      </c>
      <c r="EP735" s="80">
        <f>COUNTIF(DK$734:DK$749,"H")</f>
        <v>5</v>
      </c>
      <c r="EQ735" s="79">
        <f t="shared" ref="EQ735:EQ749" si="1242">EK735+EN735</f>
        <v>8</v>
      </c>
      <c r="ER735" s="79">
        <f t="shared" si="1221"/>
        <v>6</v>
      </c>
      <c r="ES735" s="79">
        <f t="shared" si="1221"/>
        <v>10</v>
      </c>
      <c r="ET735" s="81">
        <f>SUM($BL735:$CI735)+SUM(CL$734:CL$749)</f>
        <v>32</v>
      </c>
      <c r="EU735" s="81">
        <f>SUM($CK735:$DH735)+SUM(BM$734:BM$749)</f>
        <v>40</v>
      </c>
      <c r="EV735" s="79">
        <f t="shared" si="1222"/>
        <v>22</v>
      </c>
      <c r="EW735" s="136">
        <f t="shared" si="1223"/>
        <v>0.8</v>
      </c>
      <c r="EX735" s="78"/>
      <c r="EY735" s="80">
        <f t="shared" si="1224"/>
        <v>26</v>
      </c>
      <c r="EZ735" s="80">
        <f t="shared" si="1225"/>
        <v>9</v>
      </c>
      <c r="FA735" s="80">
        <f t="shared" si="1226"/>
        <v>7</v>
      </c>
      <c r="FB735" s="80">
        <f t="shared" si="1227"/>
        <v>10</v>
      </c>
      <c r="FC735" s="80">
        <f t="shared" si="1228"/>
        <v>35</v>
      </c>
      <c r="FD735" s="80">
        <f t="shared" si="1229"/>
        <v>41</v>
      </c>
      <c r="FE735" s="80">
        <f t="shared" si="1230"/>
        <v>25</v>
      </c>
      <c r="FF735" s="80">
        <f t="shared" si="1231"/>
        <v>0.85365853658536583</v>
      </c>
      <c r="FH735" s="54">
        <f t="shared" ref="FH735:FH749" si="1243">IF(EJ735=EY735,0,1)</f>
        <v>1</v>
      </c>
      <c r="FI735" s="54">
        <f t="shared" ref="FI735:FI749" si="1244">IF(EQ735=EZ735,0,1)</f>
        <v>1</v>
      </c>
      <c r="FJ735" s="54">
        <f t="shared" si="1232"/>
        <v>1</v>
      </c>
      <c r="FK735" s="54">
        <f t="shared" si="1232"/>
        <v>0</v>
      </c>
      <c r="FL735" s="54">
        <f t="shared" si="1232"/>
        <v>1</v>
      </c>
      <c r="FM735" s="54">
        <f t="shared" si="1232"/>
        <v>1</v>
      </c>
      <c r="FN735" s="54">
        <f t="shared" si="1232"/>
        <v>1</v>
      </c>
      <c r="FO735" s="54">
        <f t="shared" si="1232"/>
        <v>1</v>
      </c>
      <c r="FQ735" s="54" t="str">
        <f t="shared" si="1214"/>
        <v>Edgware Town</v>
      </c>
      <c r="FR735" s="54">
        <f t="shared" si="1215"/>
        <v>2</v>
      </c>
      <c r="FS735" s="54">
        <f t="shared" si="1233"/>
        <v>1</v>
      </c>
      <c r="FT735" s="54">
        <f t="shared" si="1234"/>
        <v>1</v>
      </c>
      <c r="FU735" s="54">
        <f t="shared" si="1234"/>
        <v>0</v>
      </c>
      <c r="FV735" s="54">
        <f t="shared" si="1152"/>
        <v>3</v>
      </c>
      <c r="FW735" s="54">
        <f t="shared" si="1152"/>
        <v>1</v>
      </c>
      <c r="FX735" s="54">
        <f t="shared" si="1152"/>
        <v>3</v>
      </c>
      <c r="FY735" s="54" t="s">
        <v>1619</v>
      </c>
      <c r="FZ735" s="58"/>
      <c r="GA735" s="59"/>
      <c r="GB735" s="60"/>
      <c r="GC735" s="58"/>
      <c r="GD735" s="59"/>
      <c r="GE735" s="61"/>
      <c r="GF735" s="58"/>
      <c r="GG735" s="61"/>
      <c r="GH735" s="61"/>
      <c r="GJ735" s="395" t="s">
        <v>1125</v>
      </c>
      <c r="GK735" s="349" t="s">
        <v>1632</v>
      </c>
    </row>
    <row r="736" spans="1:198" s="54" customFormat="1" ht="12" x14ac:dyDescent="0.25">
      <c r="A736" s="54">
        <v>3</v>
      </c>
      <c r="B736" s="54" t="s">
        <v>1629</v>
      </c>
      <c r="C736" s="56">
        <v>26</v>
      </c>
      <c r="D736" s="56">
        <v>15</v>
      </c>
      <c r="E736" s="56">
        <v>2</v>
      </c>
      <c r="F736" s="56">
        <v>9</v>
      </c>
      <c r="G736" s="56">
        <v>63</v>
      </c>
      <c r="H736" s="56">
        <v>33</v>
      </c>
      <c r="I736" s="57">
        <v>32</v>
      </c>
      <c r="J736" s="69">
        <f t="shared" si="1216"/>
        <v>1.9090909090909092</v>
      </c>
      <c r="K736" s="438">
        <v>4</v>
      </c>
      <c r="L736" s="82" t="s">
        <v>1498</v>
      </c>
      <c r="M736" s="86" t="s">
        <v>206</v>
      </c>
      <c r="N736" s="88" t="s">
        <v>124</v>
      </c>
      <c r="O736" s="83"/>
      <c r="P736" s="84" t="s">
        <v>150</v>
      </c>
      <c r="Q736" s="88" t="s">
        <v>111</v>
      </c>
      <c r="R736" s="151" t="s">
        <v>76</v>
      </c>
      <c r="S736" s="88" t="s">
        <v>364</v>
      </c>
      <c r="T736" s="441"/>
      <c r="U736" s="88" t="s">
        <v>124</v>
      </c>
      <c r="V736" s="59"/>
      <c r="W736" s="151" t="s">
        <v>60</v>
      </c>
      <c r="X736" s="441"/>
      <c r="Y736" s="148" t="s">
        <v>177</v>
      </c>
      <c r="Z736" s="88" t="s">
        <v>150</v>
      </c>
      <c r="AA736" s="59"/>
      <c r="AB736" s="89" t="s">
        <v>89</v>
      </c>
      <c r="AL736" s="82" t="s">
        <v>1498</v>
      </c>
      <c r="AM736" s="253" t="s">
        <v>319</v>
      </c>
      <c r="AN736" s="59" t="s">
        <v>329</v>
      </c>
      <c r="AO736" s="83"/>
      <c r="AP736" s="84" t="s">
        <v>129</v>
      </c>
      <c r="AQ736" s="59" t="s">
        <v>326</v>
      </c>
      <c r="AR736" s="87" t="s">
        <v>121</v>
      </c>
      <c r="AS736" s="59" t="s">
        <v>313</v>
      </c>
      <c r="AT736" s="441"/>
      <c r="AU736" s="59" t="s">
        <v>328</v>
      </c>
      <c r="AV736" s="87" t="s">
        <v>598</v>
      </c>
      <c r="AW736" s="87" t="s">
        <v>755</v>
      </c>
      <c r="AX736" s="441"/>
      <c r="AY736" s="59" t="s">
        <v>301</v>
      </c>
      <c r="AZ736" s="59" t="s">
        <v>706</v>
      </c>
      <c r="BA736" s="87" t="s">
        <v>1631</v>
      </c>
      <c r="BB736" s="85" t="s">
        <v>709</v>
      </c>
      <c r="BD736" s="54" t="s">
        <v>1526</v>
      </c>
      <c r="BE736" s="54" t="s">
        <v>1515</v>
      </c>
      <c r="BF736" s="54" t="s">
        <v>1514</v>
      </c>
      <c r="BG736" s="54" t="s">
        <v>1581</v>
      </c>
      <c r="BL736" s="90">
        <f t="shared" si="1235"/>
        <v>1</v>
      </c>
      <c r="BM736" s="77">
        <f t="shared" si="1235"/>
        <v>0</v>
      </c>
      <c r="BN736" s="91"/>
      <c r="BO736" s="77">
        <f t="shared" si="1217"/>
        <v>3</v>
      </c>
      <c r="BP736" s="77">
        <f t="shared" si="1217"/>
        <v>5</v>
      </c>
      <c r="BQ736" s="77">
        <f t="shared" si="1217"/>
        <v>0</v>
      </c>
      <c r="BR736" s="77">
        <f t="shared" si="1217"/>
        <v>10</v>
      </c>
      <c r="BS736" s="77" t="str">
        <f t="shared" si="1217"/>
        <v/>
      </c>
      <c r="BT736" s="77">
        <f t="shared" si="1217"/>
        <v>0</v>
      </c>
      <c r="BU736" s="77" t="str">
        <f t="shared" si="1217"/>
        <v/>
      </c>
      <c r="BV736" s="77">
        <f t="shared" si="1217"/>
        <v>4</v>
      </c>
      <c r="BW736" s="77" t="str">
        <f t="shared" si="1217"/>
        <v/>
      </c>
      <c r="BX736" s="77">
        <f t="shared" si="1217"/>
        <v>2</v>
      </c>
      <c r="BY736" s="77">
        <f t="shared" si="1217"/>
        <v>3</v>
      </c>
      <c r="BZ736" s="77" t="str">
        <f t="shared" si="1217"/>
        <v/>
      </c>
      <c r="CA736" s="92">
        <f t="shared" si="1217"/>
        <v>3</v>
      </c>
      <c r="CB736" s="77"/>
      <c r="CC736" s="77"/>
      <c r="CD736" s="77"/>
      <c r="CE736" s="77"/>
      <c r="CF736" s="77"/>
      <c r="CG736" s="77"/>
      <c r="CH736" s="77"/>
      <c r="CI736" s="77"/>
      <c r="CJ736" s="78"/>
      <c r="CK736" s="90">
        <f t="shared" si="1236"/>
        <v>4</v>
      </c>
      <c r="CL736" s="77">
        <f t="shared" si="1236"/>
        <v>0</v>
      </c>
      <c r="CM736" s="91"/>
      <c r="CN736" s="77">
        <f t="shared" si="1218"/>
        <v>1</v>
      </c>
      <c r="CO736" s="77">
        <f t="shared" si="1218"/>
        <v>2</v>
      </c>
      <c r="CP736" s="77">
        <f t="shared" si="1218"/>
        <v>2</v>
      </c>
      <c r="CQ736" s="77">
        <f t="shared" si="1218"/>
        <v>2</v>
      </c>
      <c r="CR736" s="77" t="str">
        <f t="shared" si="1218"/>
        <v/>
      </c>
      <c r="CS736" s="77">
        <f t="shared" si="1218"/>
        <v>0</v>
      </c>
      <c r="CT736" s="77" t="str">
        <f t="shared" si="1218"/>
        <v/>
      </c>
      <c r="CU736" s="77">
        <f t="shared" si="1218"/>
        <v>1</v>
      </c>
      <c r="CV736" s="77" t="str">
        <f t="shared" si="1218"/>
        <v/>
      </c>
      <c r="CW736" s="77">
        <f t="shared" si="1218"/>
        <v>0</v>
      </c>
      <c r="CX736" s="77">
        <f t="shared" si="1218"/>
        <v>1</v>
      </c>
      <c r="CY736" s="77" t="str">
        <f t="shared" si="1218"/>
        <v/>
      </c>
      <c r="CZ736" s="92">
        <f t="shared" si="1218"/>
        <v>0</v>
      </c>
      <c r="DA736" s="77"/>
      <c r="DB736" s="77"/>
      <c r="DC736" s="77"/>
      <c r="DD736" s="77"/>
      <c r="DE736" s="77"/>
      <c r="DF736" s="77"/>
      <c r="DG736" s="77"/>
      <c r="DH736" s="77"/>
      <c r="DJ736" s="90" t="str">
        <f t="shared" si="1237"/>
        <v>A</v>
      </c>
      <c r="DK736" s="77" t="str">
        <f t="shared" si="1237"/>
        <v>D</v>
      </c>
      <c r="DL736" s="91"/>
      <c r="DM736" s="77" t="str">
        <f t="shared" si="1219"/>
        <v>H</v>
      </c>
      <c r="DN736" s="77" t="str">
        <f t="shared" si="1219"/>
        <v>H</v>
      </c>
      <c r="DO736" s="77" t="str">
        <f t="shared" si="1219"/>
        <v>A</v>
      </c>
      <c r="DP736" s="77" t="str">
        <f t="shared" si="1219"/>
        <v>H</v>
      </c>
      <c r="DQ736" s="77" t="str">
        <f t="shared" si="1219"/>
        <v/>
      </c>
      <c r="DR736" s="77" t="str">
        <f t="shared" si="1219"/>
        <v>D</v>
      </c>
      <c r="DS736" s="77" t="str">
        <f t="shared" si="1219"/>
        <v/>
      </c>
      <c r="DT736" s="77" t="str">
        <f t="shared" si="1219"/>
        <v>H</v>
      </c>
      <c r="DU736" s="77" t="str">
        <f t="shared" si="1219"/>
        <v/>
      </c>
      <c r="DV736" s="77" t="str">
        <f t="shared" si="1219"/>
        <v>H</v>
      </c>
      <c r="DW736" s="77" t="str">
        <f t="shared" si="1219"/>
        <v>H</v>
      </c>
      <c r="DX736" s="77" t="str">
        <f t="shared" si="1219"/>
        <v/>
      </c>
      <c r="DY736" s="92" t="str">
        <f t="shared" si="1219"/>
        <v>H</v>
      </c>
      <c r="DZ736" s="56"/>
      <c r="EA736" s="56"/>
      <c r="EB736" s="56"/>
      <c r="EC736" s="56"/>
      <c r="ED736" s="56"/>
      <c r="EE736" s="56"/>
      <c r="EF736" s="56"/>
      <c r="EG736" s="56"/>
      <c r="EI736" s="53" t="str">
        <f t="shared" si="1220"/>
        <v>Edmonton</v>
      </c>
      <c r="EJ736" s="79">
        <f t="shared" si="1238"/>
        <v>24</v>
      </c>
      <c r="EK736" s="80">
        <f t="shared" si="1239"/>
        <v>7</v>
      </c>
      <c r="EL736" s="80">
        <f t="shared" si="1240"/>
        <v>2</v>
      </c>
      <c r="EM736" s="80">
        <f t="shared" si="1241"/>
        <v>2</v>
      </c>
      <c r="EN736" s="80">
        <f>COUNTIF(DL$734:DL$749,"A")</f>
        <v>5</v>
      </c>
      <c r="EO736" s="80">
        <f>COUNTIF(DL$734:DL$749,"D")</f>
        <v>7</v>
      </c>
      <c r="EP736" s="80">
        <f>COUNTIF(DL$734:DL$749,"H")</f>
        <v>1</v>
      </c>
      <c r="EQ736" s="79">
        <f t="shared" si="1242"/>
        <v>12</v>
      </c>
      <c r="ER736" s="79">
        <f t="shared" si="1221"/>
        <v>9</v>
      </c>
      <c r="ES736" s="79">
        <f t="shared" si="1221"/>
        <v>3</v>
      </c>
      <c r="ET736" s="81">
        <f>SUM($BL736:$CI736)+SUM(CM$734:CM$749)</f>
        <v>59</v>
      </c>
      <c r="EU736" s="81">
        <f>SUM($CK736:$DH736)+SUM(BN$734:BN$749)</f>
        <v>30</v>
      </c>
      <c r="EV736" s="79">
        <f t="shared" si="1222"/>
        <v>33</v>
      </c>
      <c r="EW736" s="136">
        <f t="shared" si="1223"/>
        <v>1.9666666666666666</v>
      </c>
      <c r="EX736" s="78"/>
      <c r="EY736" s="80">
        <f t="shared" si="1224"/>
        <v>26</v>
      </c>
      <c r="EZ736" s="80">
        <f t="shared" si="1225"/>
        <v>14</v>
      </c>
      <c r="FA736" s="80">
        <f t="shared" si="1226"/>
        <v>9</v>
      </c>
      <c r="FB736" s="80">
        <f t="shared" si="1227"/>
        <v>3</v>
      </c>
      <c r="FC736" s="80">
        <f t="shared" si="1228"/>
        <v>65</v>
      </c>
      <c r="FD736" s="80">
        <f t="shared" si="1229"/>
        <v>31</v>
      </c>
      <c r="FE736" s="80">
        <f t="shared" si="1230"/>
        <v>37</v>
      </c>
      <c r="FF736" s="80">
        <f t="shared" si="1231"/>
        <v>2.096774193548387</v>
      </c>
      <c r="FH736" s="54">
        <f t="shared" si="1243"/>
        <v>1</v>
      </c>
      <c r="FI736" s="54">
        <f t="shared" si="1244"/>
        <v>1</v>
      </c>
      <c r="FJ736" s="54">
        <f t="shared" si="1232"/>
        <v>0</v>
      </c>
      <c r="FK736" s="54">
        <f t="shared" si="1232"/>
        <v>0</v>
      </c>
      <c r="FL736" s="54">
        <f t="shared" si="1232"/>
        <v>1</v>
      </c>
      <c r="FM736" s="54">
        <f t="shared" si="1232"/>
        <v>1</v>
      </c>
      <c r="FN736" s="54">
        <f t="shared" si="1232"/>
        <v>1</v>
      </c>
      <c r="FO736" s="54">
        <f t="shared" si="1232"/>
        <v>1</v>
      </c>
      <c r="FQ736" s="54" t="str">
        <f t="shared" si="1214"/>
        <v>Edmonton</v>
      </c>
      <c r="FR736" s="54">
        <f t="shared" si="1215"/>
        <v>2</v>
      </c>
      <c r="FS736" s="54">
        <f t="shared" si="1233"/>
        <v>2</v>
      </c>
      <c r="FT736" s="54">
        <f t="shared" si="1234"/>
        <v>0</v>
      </c>
      <c r="FU736" s="54">
        <f t="shared" si="1234"/>
        <v>0</v>
      </c>
      <c r="FV736" s="54">
        <f t="shared" si="1152"/>
        <v>6</v>
      </c>
      <c r="FW736" s="54">
        <f t="shared" si="1152"/>
        <v>1</v>
      </c>
      <c r="FX736" s="54">
        <f t="shared" si="1152"/>
        <v>4</v>
      </c>
      <c r="FY736" s="54" t="s">
        <v>1149</v>
      </c>
      <c r="FZ736" s="58"/>
      <c r="GA736" s="59"/>
      <c r="GB736" s="60"/>
      <c r="GC736" s="58"/>
      <c r="GD736" s="59"/>
      <c r="GE736" s="61"/>
      <c r="GF736" s="58"/>
      <c r="GG736" s="61"/>
      <c r="GH736" s="61"/>
      <c r="GJ736" s="395" t="s">
        <v>1498</v>
      </c>
      <c r="GK736" s="349" t="s">
        <v>1633</v>
      </c>
    </row>
    <row r="737" spans="1:193" s="54" customFormat="1" ht="12" x14ac:dyDescent="0.25">
      <c r="A737" s="54">
        <v>4</v>
      </c>
      <c r="B737" s="54" t="s">
        <v>1289</v>
      </c>
      <c r="C737" s="56">
        <v>26</v>
      </c>
      <c r="D737" s="56">
        <v>12</v>
      </c>
      <c r="E737" s="56">
        <v>8</v>
      </c>
      <c r="F737" s="56">
        <v>6</v>
      </c>
      <c r="G737" s="56">
        <v>61</v>
      </c>
      <c r="H737" s="56">
        <v>37</v>
      </c>
      <c r="I737" s="57">
        <v>32</v>
      </c>
      <c r="J737" s="69">
        <f t="shared" si="1216"/>
        <v>1.6486486486486487</v>
      </c>
      <c r="K737" s="438">
        <v>4</v>
      </c>
      <c r="L737" s="96" t="s">
        <v>1363</v>
      </c>
      <c r="M737" s="99" t="s">
        <v>98</v>
      </c>
      <c r="N737" s="84" t="s">
        <v>62</v>
      </c>
      <c r="O737" s="84" t="s">
        <v>88</v>
      </c>
      <c r="P737" s="83"/>
      <c r="Q737" s="84" t="s">
        <v>177</v>
      </c>
      <c r="R737" s="84" t="s">
        <v>200</v>
      </c>
      <c r="S737" s="84" t="s">
        <v>150</v>
      </c>
      <c r="T737" s="84" t="s">
        <v>87</v>
      </c>
      <c r="U737" s="84" t="s">
        <v>62</v>
      </c>
      <c r="V737" s="84" t="s">
        <v>176</v>
      </c>
      <c r="W737" s="442"/>
      <c r="X737" s="84" t="s">
        <v>99</v>
      </c>
      <c r="Y737" s="442"/>
      <c r="Z737" s="84" t="s">
        <v>89</v>
      </c>
      <c r="AA737" s="84" t="s">
        <v>176</v>
      </c>
      <c r="AB737" s="255" t="s">
        <v>124</v>
      </c>
      <c r="AL737" s="96" t="s">
        <v>1363</v>
      </c>
      <c r="AM737" s="99" t="s">
        <v>369</v>
      </c>
      <c r="AN737" s="84" t="s">
        <v>327</v>
      </c>
      <c r="AO737" s="84" t="s">
        <v>1155</v>
      </c>
      <c r="AP737" s="83"/>
      <c r="AQ737" s="84" t="s">
        <v>1035</v>
      </c>
      <c r="AR737" s="84" t="s">
        <v>598</v>
      </c>
      <c r="AS737" s="84" t="s">
        <v>326</v>
      </c>
      <c r="AT737" s="84" t="s">
        <v>169</v>
      </c>
      <c r="AU737" s="84" t="s">
        <v>319</v>
      </c>
      <c r="AV737" s="84" t="s">
        <v>706</v>
      </c>
      <c r="AW737" s="442"/>
      <c r="AX737" s="84" t="s">
        <v>340</v>
      </c>
      <c r="AY737" s="442"/>
      <c r="AZ737" s="84" t="s">
        <v>709</v>
      </c>
      <c r="BA737" s="84" t="s">
        <v>701</v>
      </c>
      <c r="BB737" s="98" t="s">
        <v>181</v>
      </c>
      <c r="BD737" s="405" t="s">
        <v>1519</v>
      </c>
      <c r="BE737" s="405" t="s">
        <v>1634</v>
      </c>
      <c r="BF737" s="405" t="s">
        <v>1614</v>
      </c>
      <c r="BG737" s="405" t="s">
        <v>1590</v>
      </c>
      <c r="BL737" s="90">
        <f t="shared" si="1235"/>
        <v>0</v>
      </c>
      <c r="BM737" s="77">
        <f t="shared" si="1235"/>
        <v>1</v>
      </c>
      <c r="BN737" s="77">
        <f t="shared" si="1235"/>
        <v>1</v>
      </c>
      <c r="BO737" s="91"/>
      <c r="BP737" s="77">
        <f t="shared" si="1217"/>
        <v>2</v>
      </c>
      <c r="BQ737" s="77">
        <f t="shared" si="1217"/>
        <v>2</v>
      </c>
      <c r="BR737" s="77">
        <f t="shared" si="1217"/>
        <v>3</v>
      </c>
      <c r="BS737" s="77">
        <f t="shared" si="1217"/>
        <v>3</v>
      </c>
      <c r="BT737" s="77">
        <f t="shared" si="1217"/>
        <v>1</v>
      </c>
      <c r="BU737" s="77">
        <f t="shared" si="1217"/>
        <v>2</v>
      </c>
      <c r="BV737" s="77" t="str">
        <f t="shared" si="1217"/>
        <v/>
      </c>
      <c r="BW737" s="77">
        <f t="shared" si="1217"/>
        <v>1</v>
      </c>
      <c r="BX737" s="77" t="str">
        <f t="shared" si="1217"/>
        <v/>
      </c>
      <c r="BY737" s="77">
        <f t="shared" si="1217"/>
        <v>3</v>
      </c>
      <c r="BZ737" s="77">
        <f t="shared" si="1217"/>
        <v>2</v>
      </c>
      <c r="CA737" s="92">
        <f t="shared" si="1217"/>
        <v>0</v>
      </c>
      <c r="CB737" s="77"/>
      <c r="CC737" s="77"/>
      <c r="CD737" s="77"/>
      <c r="CE737" s="77"/>
      <c r="CF737" s="77"/>
      <c r="CG737" s="77"/>
      <c r="CH737" s="77"/>
      <c r="CI737" s="77"/>
      <c r="CJ737" s="78"/>
      <c r="CK737" s="90">
        <f t="shared" si="1236"/>
        <v>5</v>
      </c>
      <c r="CL737" s="77">
        <f t="shared" si="1236"/>
        <v>1</v>
      </c>
      <c r="CM737" s="77">
        <f t="shared" si="1236"/>
        <v>6</v>
      </c>
      <c r="CN737" s="91"/>
      <c r="CO737" s="77">
        <f t="shared" si="1218"/>
        <v>0</v>
      </c>
      <c r="CP737" s="77">
        <f t="shared" si="1218"/>
        <v>2</v>
      </c>
      <c r="CQ737" s="77">
        <f t="shared" si="1218"/>
        <v>1</v>
      </c>
      <c r="CR737" s="77">
        <f t="shared" si="1218"/>
        <v>3</v>
      </c>
      <c r="CS737" s="77">
        <f t="shared" si="1218"/>
        <v>1</v>
      </c>
      <c r="CT737" s="77">
        <f t="shared" si="1218"/>
        <v>3</v>
      </c>
      <c r="CU737" s="77" t="str">
        <f t="shared" si="1218"/>
        <v/>
      </c>
      <c r="CV737" s="77">
        <f t="shared" si="1218"/>
        <v>0</v>
      </c>
      <c r="CW737" s="77" t="str">
        <f t="shared" si="1218"/>
        <v/>
      </c>
      <c r="CX737" s="77">
        <f t="shared" si="1218"/>
        <v>0</v>
      </c>
      <c r="CY737" s="77">
        <f t="shared" si="1218"/>
        <v>3</v>
      </c>
      <c r="CZ737" s="92">
        <f t="shared" si="1218"/>
        <v>0</v>
      </c>
      <c r="DA737" s="77"/>
      <c r="DB737" s="77"/>
      <c r="DC737" s="77"/>
      <c r="DD737" s="77"/>
      <c r="DE737" s="77"/>
      <c r="DF737" s="77"/>
      <c r="DG737" s="77"/>
      <c r="DH737" s="77"/>
      <c r="DJ737" s="90" t="str">
        <f t="shared" si="1237"/>
        <v>A</v>
      </c>
      <c r="DK737" s="77" t="str">
        <f t="shared" si="1237"/>
        <v>D</v>
      </c>
      <c r="DL737" s="77" t="str">
        <f t="shared" si="1237"/>
        <v>A</v>
      </c>
      <c r="DM737" s="91"/>
      <c r="DN737" s="77" t="str">
        <f t="shared" si="1219"/>
        <v>H</v>
      </c>
      <c r="DO737" s="77" t="str">
        <f t="shared" si="1219"/>
        <v>D</v>
      </c>
      <c r="DP737" s="77" t="str">
        <f t="shared" si="1219"/>
        <v>H</v>
      </c>
      <c r="DQ737" s="77" t="str">
        <f t="shared" si="1219"/>
        <v>D</v>
      </c>
      <c r="DR737" s="77" t="str">
        <f t="shared" si="1219"/>
        <v>D</v>
      </c>
      <c r="DS737" s="77" t="str">
        <f t="shared" si="1219"/>
        <v>A</v>
      </c>
      <c r="DT737" s="77" t="str">
        <f t="shared" si="1219"/>
        <v/>
      </c>
      <c r="DU737" s="77" t="str">
        <f t="shared" si="1219"/>
        <v>H</v>
      </c>
      <c r="DV737" s="77" t="str">
        <f t="shared" si="1219"/>
        <v/>
      </c>
      <c r="DW737" s="77" t="str">
        <f t="shared" si="1219"/>
        <v>H</v>
      </c>
      <c r="DX737" s="77" t="str">
        <f t="shared" si="1219"/>
        <v>A</v>
      </c>
      <c r="DY737" s="92" t="str">
        <f t="shared" si="1219"/>
        <v>D</v>
      </c>
      <c r="DZ737" s="56"/>
      <c r="EA737" s="56"/>
      <c r="EB737" s="56"/>
      <c r="EC737" s="56"/>
      <c r="ED737" s="56"/>
      <c r="EE737" s="56"/>
      <c r="EF737" s="56"/>
      <c r="EG737" s="56"/>
      <c r="EI737" s="53" t="str">
        <f t="shared" si="1220"/>
        <v>Epsom &amp; Ewell</v>
      </c>
      <c r="EJ737" s="79">
        <f t="shared" si="1238"/>
        <v>26</v>
      </c>
      <c r="EK737" s="80">
        <f t="shared" si="1239"/>
        <v>4</v>
      </c>
      <c r="EL737" s="80">
        <f t="shared" si="1240"/>
        <v>5</v>
      </c>
      <c r="EM737" s="80">
        <f t="shared" si="1241"/>
        <v>4</v>
      </c>
      <c r="EN737" s="80">
        <f>COUNTIF(DM$734:DM$749,"A")</f>
        <v>4</v>
      </c>
      <c r="EO737" s="80">
        <f>COUNTIF(DM$734:DM$749,"D")</f>
        <v>1</v>
      </c>
      <c r="EP737" s="80">
        <f>COUNTIF(DM$734:DM$749,"H")</f>
        <v>8</v>
      </c>
      <c r="EQ737" s="79">
        <f t="shared" si="1242"/>
        <v>8</v>
      </c>
      <c r="ER737" s="79">
        <f t="shared" si="1221"/>
        <v>6</v>
      </c>
      <c r="ES737" s="79">
        <f t="shared" si="1221"/>
        <v>12</v>
      </c>
      <c r="ET737" s="81">
        <f>SUM($BL737:$CI737)+SUM(CN$734:CN$749)</f>
        <v>37</v>
      </c>
      <c r="EU737" s="81">
        <f>SUM($CK737:$DH737)+SUM(BO$734:BO$749)</f>
        <v>55</v>
      </c>
      <c r="EV737" s="79">
        <f t="shared" si="1222"/>
        <v>22</v>
      </c>
      <c r="EW737" s="136">
        <f t="shared" si="1223"/>
        <v>0.67272727272727273</v>
      </c>
      <c r="EX737" s="78"/>
      <c r="EY737" s="80">
        <f t="shared" si="1224"/>
        <v>26</v>
      </c>
      <c r="EZ737" s="80">
        <f t="shared" si="1225"/>
        <v>8</v>
      </c>
      <c r="FA737" s="80">
        <f t="shared" si="1226"/>
        <v>6</v>
      </c>
      <c r="FB737" s="80">
        <f t="shared" si="1227"/>
        <v>12</v>
      </c>
      <c r="FC737" s="80">
        <f t="shared" si="1228"/>
        <v>37</v>
      </c>
      <c r="FD737" s="80">
        <f t="shared" si="1229"/>
        <v>55</v>
      </c>
      <c r="FE737" s="80">
        <f t="shared" si="1230"/>
        <v>22</v>
      </c>
      <c r="FF737" s="80">
        <f t="shared" si="1231"/>
        <v>0.67272727272727273</v>
      </c>
      <c r="FH737" s="54">
        <f t="shared" si="1243"/>
        <v>0</v>
      </c>
      <c r="FI737" s="54">
        <f t="shared" si="1244"/>
        <v>0</v>
      </c>
      <c r="FJ737" s="54">
        <f t="shared" si="1232"/>
        <v>0</v>
      </c>
      <c r="FK737" s="54">
        <f t="shared" si="1232"/>
        <v>0</v>
      </c>
      <c r="FL737" s="54">
        <f t="shared" si="1232"/>
        <v>0</v>
      </c>
      <c r="FM737" s="54">
        <f t="shared" si="1232"/>
        <v>0</v>
      </c>
      <c r="FN737" s="54">
        <f t="shared" si="1232"/>
        <v>0</v>
      </c>
      <c r="FO737" s="54">
        <f t="shared" si="1232"/>
        <v>0</v>
      </c>
      <c r="FQ737" s="54" t="str">
        <f t="shared" si="1214"/>
        <v/>
      </c>
      <c r="FR737" s="54" t="str">
        <f t="shared" si="1215"/>
        <v/>
      </c>
      <c r="FS737" s="54" t="str">
        <f t="shared" si="1233"/>
        <v/>
      </c>
      <c r="FT737" s="54" t="str">
        <f t="shared" si="1234"/>
        <v/>
      </c>
      <c r="FU737" s="54" t="str">
        <f t="shared" si="1234"/>
        <v/>
      </c>
      <c r="FV737" s="54" t="str">
        <f t="shared" si="1152"/>
        <v/>
      </c>
      <c r="FW737" s="54" t="str">
        <f t="shared" si="1152"/>
        <v/>
      </c>
      <c r="FX737" s="54" t="str">
        <f t="shared" si="1152"/>
        <v/>
      </c>
      <c r="FY737" s="54" t="s">
        <v>1339</v>
      </c>
      <c r="FZ737" s="58"/>
      <c r="GA737" s="59"/>
      <c r="GB737" s="60"/>
      <c r="GC737" s="58"/>
      <c r="GD737" s="59"/>
      <c r="GE737" s="61"/>
      <c r="GF737" s="58"/>
      <c r="GG737" s="61"/>
      <c r="GH737" s="61"/>
      <c r="GJ737" s="395" t="s">
        <v>1363</v>
      </c>
      <c r="GK737" s="349"/>
    </row>
    <row r="738" spans="1:193" s="54" customFormat="1" ht="12" x14ac:dyDescent="0.25">
      <c r="A738" s="54">
        <v>5</v>
      </c>
      <c r="B738" s="54" t="s">
        <v>1635</v>
      </c>
      <c r="C738" s="56">
        <v>26</v>
      </c>
      <c r="D738" s="56">
        <v>11</v>
      </c>
      <c r="E738" s="56">
        <v>9</v>
      </c>
      <c r="F738" s="56">
        <v>6</v>
      </c>
      <c r="G738" s="56">
        <v>57</v>
      </c>
      <c r="H738" s="56">
        <v>40</v>
      </c>
      <c r="I738" s="57">
        <v>31</v>
      </c>
      <c r="J738" s="69">
        <f t="shared" si="1216"/>
        <v>1.425</v>
      </c>
      <c r="K738" s="438">
        <v>4</v>
      </c>
      <c r="L738" s="82" t="s">
        <v>1592</v>
      </c>
      <c r="M738" s="440"/>
      <c r="N738" s="59"/>
      <c r="O738" s="148" t="s">
        <v>176</v>
      </c>
      <c r="P738" s="442"/>
      <c r="Q738" s="83"/>
      <c r="R738" s="148" t="s">
        <v>102</v>
      </c>
      <c r="S738" s="88" t="s">
        <v>304</v>
      </c>
      <c r="T738" s="88" t="s">
        <v>86</v>
      </c>
      <c r="U738" s="141" t="s">
        <v>74</v>
      </c>
      <c r="V738" s="88" t="s">
        <v>62</v>
      </c>
      <c r="W738" s="151" t="s">
        <v>148</v>
      </c>
      <c r="X738" s="151" t="s">
        <v>62</v>
      </c>
      <c r="Y738" s="151" t="s">
        <v>74</v>
      </c>
      <c r="Z738" s="141" t="s">
        <v>77</v>
      </c>
      <c r="AA738" s="141" t="s">
        <v>103</v>
      </c>
      <c r="AB738" s="89" t="s">
        <v>200</v>
      </c>
      <c r="AL738" s="82" t="s">
        <v>1592</v>
      </c>
      <c r="AM738" s="440"/>
      <c r="AN738" s="87" t="s">
        <v>701</v>
      </c>
      <c r="AO738" s="59" t="s">
        <v>307</v>
      </c>
      <c r="AP738" s="442"/>
      <c r="AQ738" s="83"/>
      <c r="AR738" s="59" t="s">
        <v>667</v>
      </c>
      <c r="AS738" s="59" t="s">
        <v>306</v>
      </c>
      <c r="AT738" s="59" t="s">
        <v>1631</v>
      </c>
      <c r="AU738" s="59" t="s">
        <v>603</v>
      </c>
      <c r="AV738" s="59" t="s">
        <v>301</v>
      </c>
      <c r="AW738" s="87" t="s">
        <v>589</v>
      </c>
      <c r="AX738" s="87" t="s">
        <v>598</v>
      </c>
      <c r="AY738" s="87" t="s">
        <v>121</v>
      </c>
      <c r="AZ738" s="59" t="s">
        <v>705</v>
      </c>
      <c r="BA738" s="59" t="s">
        <v>129</v>
      </c>
      <c r="BB738" s="85" t="s">
        <v>333</v>
      </c>
      <c r="BD738" s="54" t="s">
        <v>1566</v>
      </c>
      <c r="BE738" s="54" t="s">
        <v>1349</v>
      </c>
      <c r="BF738" s="54" t="s">
        <v>1636</v>
      </c>
      <c r="BG738" s="54" t="s">
        <v>1616</v>
      </c>
      <c r="BL738" s="90" t="str">
        <f t="shared" si="1235"/>
        <v/>
      </c>
      <c r="BM738" s="77" t="str">
        <f t="shared" si="1235"/>
        <v/>
      </c>
      <c r="BN738" s="77">
        <f t="shared" si="1235"/>
        <v>2</v>
      </c>
      <c r="BO738" s="77" t="str">
        <f t="shared" si="1235"/>
        <v/>
      </c>
      <c r="BP738" s="91"/>
      <c r="BQ738" s="77">
        <f t="shared" si="1217"/>
        <v>2</v>
      </c>
      <c r="BR738" s="77">
        <f t="shared" si="1217"/>
        <v>4</v>
      </c>
      <c r="BS738" s="77">
        <f t="shared" si="1217"/>
        <v>0</v>
      </c>
      <c r="BT738" s="77">
        <f t="shared" si="1217"/>
        <v>1</v>
      </c>
      <c r="BU738" s="77">
        <f t="shared" si="1217"/>
        <v>1</v>
      </c>
      <c r="BV738" s="77">
        <f t="shared" si="1217"/>
        <v>0</v>
      </c>
      <c r="BW738" s="77">
        <f t="shared" si="1217"/>
        <v>1</v>
      </c>
      <c r="BX738" s="77">
        <f t="shared" si="1217"/>
        <v>1</v>
      </c>
      <c r="BY738" s="77">
        <f t="shared" si="1217"/>
        <v>2</v>
      </c>
      <c r="BZ738" s="77">
        <f t="shared" si="1217"/>
        <v>1</v>
      </c>
      <c r="CA738" s="92">
        <f t="shared" si="1217"/>
        <v>2</v>
      </c>
      <c r="CB738" s="77"/>
      <c r="CC738" s="77"/>
      <c r="CD738" s="77"/>
      <c r="CE738" s="77"/>
      <c r="CF738" s="77"/>
      <c r="CG738" s="77"/>
      <c r="CH738" s="77"/>
      <c r="CI738" s="77"/>
      <c r="CJ738" s="78"/>
      <c r="CK738" s="90" t="str">
        <f t="shared" si="1236"/>
        <v/>
      </c>
      <c r="CL738" s="77" t="str">
        <f t="shared" si="1236"/>
        <v/>
      </c>
      <c r="CM738" s="77">
        <f t="shared" si="1236"/>
        <v>3</v>
      </c>
      <c r="CN738" s="77" t="str">
        <f t="shared" si="1236"/>
        <v/>
      </c>
      <c r="CO738" s="91"/>
      <c r="CP738" s="77">
        <f t="shared" si="1218"/>
        <v>4</v>
      </c>
      <c r="CQ738" s="77">
        <f t="shared" si="1218"/>
        <v>2</v>
      </c>
      <c r="CR738" s="77">
        <f t="shared" si="1218"/>
        <v>3</v>
      </c>
      <c r="CS738" s="77">
        <f t="shared" si="1218"/>
        <v>2</v>
      </c>
      <c r="CT738" s="77">
        <f t="shared" si="1218"/>
        <v>1</v>
      </c>
      <c r="CU738" s="77">
        <f t="shared" si="1218"/>
        <v>1</v>
      </c>
      <c r="CV738" s="77">
        <f t="shared" si="1218"/>
        <v>1</v>
      </c>
      <c r="CW738" s="77">
        <f t="shared" si="1218"/>
        <v>2</v>
      </c>
      <c r="CX738" s="77">
        <f t="shared" si="1218"/>
        <v>1</v>
      </c>
      <c r="CY738" s="77">
        <f t="shared" si="1218"/>
        <v>3</v>
      </c>
      <c r="CZ738" s="92">
        <f t="shared" si="1218"/>
        <v>2</v>
      </c>
      <c r="DA738" s="77"/>
      <c r="DB738" s="77"/>
      <c r="DC738" s="77"/>
      <c r="DD738" s="77"/>
      <c r="DE738" s="77"/>
      <c r="DF738" s="77"/>
      <c r="DG738" s="77"/>
      <c r="DH738" s="77"/>
      <c r="DJ738" s="90" t="str">
        <f t="shared" si="1237"/>
        <v/>
      </c>
      <c r="DK738" s="77" t="str">
        <f t="shared" si="1237"/>
        <v/>
      </c>
      <c r="DL738" s="77" t="str">
        <f t="shared" si="1237"/>
        <v>A</v>
      </c>
      <c r="DM738" s="77" t="str">
        <f t="shared" si="1237"/>
        <v/>
      </c>
      <c r="DN738" s="91"/>
      <c r="DO738" s="77" t="str">
        <f t="shared" si="1219"/>
        <v>A</v>
      </c>
      <c r="DP738" s="77" t="str">
        <f t="shared" si="1219"/>
        <v>H</v>
      </c>
      <c r="DQ738" s="77" t="str">
        <f t="shared" si="1219"/>
        <v>A</v>
      </c>
      <c r="DR738" s="77" t="str">
        <f t="shared" si="1219"/>
        <v>A</v>
      </c>
      <c r="DS738" s="77" t="str">
        <f t="shared" si="1219"/>
        <v>D</v>
      </c>
      <c r="DT738" s="77" t="str">
        <f t="shared" si="1219"/>
        <v>A</v>
      </c>
      <c r="DU738" s="77" t="str">
        <f t="shared" si="1219"/>
        <v>D</v>
      </c>
      <c r="DV738" s="77" t="str">
        <f t="shared" si="1219"/>
        <v>A</v>
      </c>
      <c r="DW738" s="77" t="str">
        <f t="shared" si="1219"/>
        <v>H</v>
      </c>
      <c r="DX738" s="77" t="str">
        <f t="shared" si="1219"/>
        <v>A</v>
      </c>
      <c r="DY738" s="92" t="str">
        <f t="shared" si="1219"/>
        <v>D</v>
      </c>
      <c r="DZ738" s="56"/>
      <c r="EA738" s="56"/>
      <c r="EB738" s="56"/>
      <c r="EC738" s="56"/>
      <c r="ED738" s="56"/>
      <c r="EE738" s="56"/>
      <c r="EF738" s="56"/>
      <c r="EG738" s="56"/>
      <c r="EI738" s="53" t="str">
        <f t="shared" si="1220"/>
        <v>Harrow Borough</v>
      </c>
      <c r="EJ738" s="79">
        <f t="shared" si="1238"/>
        <v>24</v>
      </c>
      <c r="EK738" s="80">
        <f t="shared" si="1239"/>
        <v>2</v>
      </c>
      <c r="EL738" s="80">
        <f t="shared" si="1240"/>
        <v>3</v>
      </c>
      <c r="EM738" s="80">
        <f t="shared" si="1241"/>
        <v>7</v>
      </c>
      <c r="EN738" s="80">
        <f>COUNTIF(DN$734:DN$749,"A")</f>
        <v>0</v>
      </c>
      <c r="EO738" s="80">
        <f>COUNTIF(DN$734:DN$749,"D")</f>
        <v>3</v>
      </c>
      <c r="EP738" s="80">
        <f>COUNTIF(DN$734:DN$749,"H")</f>
        <v>9</v>
      </c>
      <c r="EQ738" s="79">
        <f t="shared" si="1242"/>
        <v>2</v>
      </c>
      <c r="ER738" s="79">
        <f t="shared" si="1221"/>
        <v>6</v>
      </c>
      <c r="ES738" s="79">
        <f t="shared" si="1221"/>
        <v>16</v>
      </c>
      <c r="ET738" s="81">
        <f>SUM($BL738:$CI738)+SUM(CO$734:CO$749)</f>
        <v>27</v>
      </c>
      <c r="EU738" s="81">
        <f>SUM($CK738:$DH738)+SUM(BP$734:BP$749)</f>
        <v>71</v>
      </c>
      <c r="EV738" s="79">
        <f t="shared" si="1222"/>
        <v>10</v>
      </c>
      <c r="EW738" s="136">
        <f t="shared" si="1223"/>
        <v>0.38028169014084506</v>
      </c>
      <c r="EX738" s="78"/>
      <c r="EY738" s="80">
        <f t="shared" si="1224"/>
        <v>26</v>
      </c>
      <c r="EZ738" s="80">
        <f t="shared" si="1225"/>
        <v>2</v>
      </c>
      <c r="FA738" s="80">
        <f t="shared" si="1226"/>
        <v>7</v>
      </c>
      <c r="FB738" s="80">
        <f t="shared" si="1227"/>
        <v>17</v>
      </c>
      <c r="FC738" s="80">
        <f t="shared" si="1228"/>
        <v>29</v>
      </c>
      <c r="FD738" s="80">
        <f t="shared" si="1229"/>
        <v>75</v>
      </c>
      <c r="FE738" s="80">
        <f t="shared" si="1230"/>
        <v>11</v>
      </c>
      <c r="FF738" s="80">
        <f t="shared" si="1231"/>
        <v>0.38666666666666666</v>
      </c>
      <c r="FH738" s="54">
        <f t="shared" si="1243"/>
        <v>1</v>
      </c>
      <c r="FI738" s="54">
        <f t="shared" si="1244"/>
        <v>0</v>
      </c>
      <c r="FJ738" s="54">
        <f t="shared" si="1232"/>
        <v>1</v>
      </c>
      <c r="FK738" s="54">
        <f t="shared" si="1232"/>
        <v>1</v>
      </c>
      <c r="FL738" s="54">
        <f t="shared" si="1232"/>
        <v>1</v>
      </c>
      <c r="FM738" s="54">
        <f t="shared" si="1232"/>
        <v>1</v>
      </c>
      <c r="FN738" s="54">
        <f t="shared" si="1232"/>
        <v>1</v>
      </c>
      <c r="FO738" s="54">
        <f t="shared" si="1232"/>
        <v>1</v>
      </c>
      <c r="FQ738" s="54" t="str">
        <f t="shared" si="1214"/>
        <v>Harrow Borough</v>
      </c>
      <c r="FR738" s="54">
        <f t="shared" si="1215"/>
        <v>2</v>
      </c>
      <c r="FS738" s="54">
        <f t="shared" si="1233"/>
        <v>0</v>
      </c>
      <c r="FT738" s="54">
        <f t="shared" si="1234"/>
        <v>1</v>
      </c>
      <c r="FU738" s="54">
        <f t="shared" si="1234"/>
        <v>1</v>
      </c>
      <c r="FV738" s="54">
        <f t="shared" si="1152"/>
        <v>2</v>
      </c>
      <c r="FW738" s="54">
        <f t="shared" si="1152"/>
        <v>4</v>
      </c>
      <c r="FX738" s="54">
        <f t="shared" si="1152"/>
        <v>1</v>
      </c>
      <c r="FY738" s="54" t="s">
        <v>1368</v>
      </c>
      <c r="FZ738" s="58"/>
      <c r="GA738" s="59"/>
      <c r="GB738" s="60"/>
      <c r="GC738" s="58"/>
      <c r="GD738" s="59"/>
      <c r="GE738" s="61"/>
      <c r="GF738" s="58"/>
      <c r="GG738" s="61"/>
      <c r="GH738" s="61"/>
      <c r="GJ738" s="395" t="s">
        <v>1592</v>
      </c>
      <c r="GK738" s="349" t="s">
        <v>1637</v>
      </c>
    </row>
    <row r="739" spans="1:193" s="54" customFormat="1" ht="12" x14ac:dyDescent="0.25">
      <c r="A739" s="54">
        <v>6</v>
      </c>
      <c r="B739" s="54" t="s">
        <v>1503</v>
      </c>
      <c r="C739" s="56">
        <v>26</v>
      </c>
      <c r="D739" s="56">
        <v>11</v>
      </c>
      <c r="E739" s="56">
        <v>7</v>
      </c>
      <c r="F739" s="56">
        <v>8</v>
      </c>
      <c r="G739" s="56">
        <v>44</v>
      </c>
      <c r="H739" s="56">
        <v>41</v>
      </c>
      <c r="I739" s="57">
        <v>29</v>
      </c>
      <c r="J739" s="69">
        <f t="shared" si="1216"/>
        <v>1.0731707317073171</v>
      </c>
      <c r="K739" s="438">
        <v>4</v>
      </c>
      <c r="L739" s="82" t="s">
        <v>1465</v>
      </c>
      <c r="M739" s="141" t="s">
        <v>99</v>
      </c>
      <c r="N739" s="141" t="s">
        <v>148</v>
      </c>
      <c r="O739" s="148" t="s">
        <v>62</v>
      </c>
      <c r="P739" s="84" t="s">
        <v>62</v>
      </c>
      <c r="Q739" s="59"/>
      <c r="R739" s="83"/>
      <c r="S739" s="441"/>
      <c r="T739" s="148" t="s">
        <v>200</v>
      </c>
      <c r="U739" s="141" t="s">
        <v>74</v>
      </c>
      <c r="V739" s="88" t="s">
        <v>176</v>
      </c>
      <c r="W739" s="441"/>
      <c r="X739" s="148" t="s">
        <v>124</v>
      </c>
      <c r="Y739" s="148" t="s">
        <v>76</v>
      </c>
      <c r="Z739" s="88" t="s">
        <v>186</v>
      </c>
      <c r="AA739" s="88" t="s">
        <v>77</v>
      </c>
      <c r="AB739" s="89" t="s">
        <v>125</v>
      </c>
      <c r="AL739" s="82" t="s">
        <v>1465</v>
      </c>
      <c r="AM739" s="253" t="s">
        <v>603</v>
      </c>
      <c r="AN739" s="59" t="s">
        <v>340</v>
      </c>
      <c r="AO739" s="59" t="s">
        <v>312</v>
      </c>
      <c r="AP739" s="84" t="s">
        <v>703</v>
      </c>
      <c r="AQ739" s="87" t="s">
        <v>313</v>
      </c>
      <c r="AR739" s="83"/>
      <c r="AS739" s="441"/>
      <c r="AT739" s="59" t="s">
        <v>329</v>
      </c>
      <c r="AU739" s="59" t="s">
        <v>324</v>
      </c>
      <c r="AV739" s="59" t="s">
        <v>384</v>
      </c>
      <c r="AW739" s="441"/>
      <c r="AX739" s="59" t="s">
        <v>334</v>
      </c>
      <c r="AY739" s="59" t="s">
        <v>328</v>
      </c>
      <c r="AZ739" s="59" t="s">
        <v>320</v>
      </c>
      <c r="BA739" s="59" t="s">
        <v>319</v>
      </c>
      <c r="BB739" s="85" t="s">
        <v>1631</v>
      </c>
      <c r="BD739" s="54" t="s">
        <v>1518</v>
      </c>
      <c r="BE739" s="54" t="s">
        <v>1519</v>
      </c>
      <c r="BF739" s="54" t="s">
        <v>1566</v>
      </c>
      <c r="BG739" s="54" t="s">
        <v>1124</v>
      </c>
      <c r="BL739" s="90">
        <f t="shared" si="1235"/>
        <v>1</v>
      </c>
      <c r="BM739" s="77">
        <f t="shared" si="1235"/>
        <v>0</v>
      </c>
      <c r="BN739" s="77">
        <f t="shared" si="1235"/>
        <v>1</v>
      </c>
      <c r="BO739" s="77">
        <f t="shared" si="1235"/>
        <v>1</v>
      </c>
      <c r="BP739" s="77" t="str">
        <f t="shared" si="1235"/>
        <v/>
      </c>
      <c r="BQ739" s="91"/>
      <c r="BR739" s="77" t="str">
        <f t="shared" si="1217"/>
        <v/>
      </c>
      <c r="BS739" s="77">
        <f t="shared" si="1217"/>
        <v>2</v>
      </c>
      <c r="BT739" s="77">
        <f t="shared" si="1217"/>
        <v>1</v>
      </c>
      <c r="BU739" s="77">
        <f t="shared" si="1217"/>
        <v>2</v>
      </c>
      <c r="BV739" s="77" t="str">
        <f t="shared" si="1217"/>
        <v/>
      </c>
      <c r="BW739" s="77">
        <f t="shared" si="1217"/>
        <v>0</v>
      </c>
      <c r="BX739" s="77">
        <f t="shared" si="1217"/>
        <v>0</v>
      </c>
      <c r="BY739" s="77">
        <f t="shared" si="1217"/>
        <v>3</v>
      </c>
      <c r="BZ739" s="77">
        <f t="shared" si="1217"/>
        <v>2</v>
      </c>
      <c r="CA739" s="92">
        <f t="shared" si="1217"/>
        <v>5</v>
      </c>
      <c r="CB739" s="77"/>
      <c r="CC739" s="77"/>
      <c r="CD739" s="77"/>
      <c r="CE739" s="77"/>
      <c r="CF739" s="77"/>
      <c r="CG739" s="77"/>
      <c r="CH739" s="77"/>
      <c r="CI739" s="77"/>
      <c r="CJ739" s="78"/>
      <c r="CK739" s="90">
        <f t="shared" si="1236"/>
        <v>0</v>
      </c>
      <c r="CL739" s="77">
        <f t="shared" si="1236"/>
        <v>1</v>
      </c>
      <c r="CM739" s="77">
        <f t="shared" si="1236"/>
        <v>1</v>
      </c>
      <c r="CN739" s="77">
        <f t="shared" si="1236"/>
        <v>1</v>
      </c>
      <c r="CO739" s="77" t="str">
        <f t="shared" si="1236"/>
        <v/>
      </c>
      <c r="CP739" s="91"/>
      <c r="CQ739" s="77" t="str">
        <f t="shared" si="1218"/>
        <v/>
      </c>
      <c r="CR739" s="77">
        <f t="shared" si="1218"/>
        <v>2</v>
      </c>
      <c r="CS739" s="77">
        <f t="shared" si="1218"/>
        <v>2</v>
      </c>
      <c r="CT739" s="77">
        <f t="shared" si="1218"/>
        <v>3</v>
      </c>
      <c r="CU739" s="77" t="str">
        <f t="shared" si="1218"/>
        <v/>
      </c>
      <c r="CV739" s="77">
        <f t="shared" si="1218"/>
        <v>0</v>
      </c>
      <c r="CW739" s="77">
        <f t="shared" si="1218"/>
        <v>2</v>
      </c>
      <c r="CX739" s="77">
        <f t="shared" si="1218"/>
        <v>4</v>
      </c>
      <c r="CY739" s="77">
        <f t="shared" si="1218"/>
        <v>1</v>
      </c>
      <c r="CZ739" s="92">
        <f t="shared" si="1218"/>
        <v>0</v>
      </c>
      <c r="DA739" s="77"/>
      <c r="DB739" s="77"/>
      <c r="DC739" s="77"/>
      <c r="DD739" s="77"/>
      <c r="DE739" s="77"/>
      <c r="DF739" s="77"/>
      <c r="DG739" s="77"/>
      <c r="DH739" s="77"/>
      <c r="DJ739" s="90" t="str">
        <f t="shared" si="1237"/>
        <v>H</v>
      </c>
      <c r="DK739" s="77" t="str">
        <f t="shared" si="1237"/>
        <v>A</v>
      </c>
      <c r="DL739" s="77" t="str">
        <f t="shared" si="1237"/>
        <v>D</v>
      </c>
      <c r="DM739" s="77" t="str">
        <f t="shared" si="1237"/>
        <v>D</v>
      </c>
      <c r="DN739" s="77" t="str">
        <f t="shared" si="1237"/>
        <v/>
      </c>
      <c r="DO739" s="91"/>
      <c r="DP739" s="77" t="str">
        <f t="shared" si="1219"/>
        <v/>
      </c>
      <c r="DQ739" s="77" t="str">
        <f t="shared" si="1219"/>
        <v>D</v>
      </c>
      <c r="DR739" s="77" t="str">
        <f t="shared" si="1219"/>
        <v>A</v>
      </c>
      <c r="DS739" s="77" t="str">
        <f t="shared" si="1219"/>
        <v>A</v>
      </c>
      <c r="DT739" s="77" t="str">
        <f t="shared" si="1219"/>
        <v/>
      </c>
      <c r="DU739" s="77" t="str">
        <f t="shared" si="1219"/>
        <v>D</v>
      </c>
      <c r="DV739" s="77" t="str">
        <f t="shared" si="1219"/>
        <v>A</v>
      </c>
      <c r="DW739" s="77" t="str">
        <f t="shared" si="1219"/>
        <v>A</v>
      </c>
      <c r="DX739" s="77" t="str">
        <f t="shared" si="1219"/>
        <v>H</v>
      </c>
      <c r="DY739" s="92" t="str">
        <f t="shared" si="1219"/>
        <v>H</v>
      </c>
      <c r="DZ739" s="56"/>
      <c r="EA739" s="56"/>
      <c r="EB739" s="56"/>
      <c r="EC739" s="56"/>
      <c r="ED739" s="56"/>
      <c r="EE739" s="56"/>
      <c r="EF739" s="56"/>
      <c r="EG739" s="56"/>
      <c r="EI739" s="53" t="str">
        <f t="shared" si="1220"/>
        <v>Hemel Hempstead Town</v>
      </c>
      <c r="EJ739" s="79">
        <f t="shared" si="1238"/>
        <v>23</v>
      </c>
      <c r="EK739" s="80">
        <f t="shared" si="1239"/>
        <v>3</v>
      </c>
      <c r="EL739" s="80">
        <f t="shared" si="1240"/>
        <v>4</v>
      </c>
      <c r="EM739" s="80">
        <f t="shared" si="1241"/>
        <v>5</v>
      </c>
      <c r="EN739" s="80">
        <f>COUNTIF(DO$734:DO$749,"A")</f>
        <v>3</v>
      </c>
      <c r="EO739" s="80">
        <f>COUNTIF(DO$734:DO$749,"D")</f>
        <v>1</v>
      </c>
      <c r="EP739" s="80">
        <f>COUNTIF(DO$734:DO$749,"H")</f>
        <v>7</v>
      </c>
      <c r="EQ739" s="79">
        <f t="shared" si="1242"/>
        <v>6</v>
      </c>
      <c r="ER739" s="79">
        <f t="shared" si="1221"/>
        <v>5</v>
      </c>
      <c r="ES739" s="79">
        <f t="shared" si="1221"/>
        <v>12</v>
      </c>
      <c r="ET739" s="81">
        <f>SUM($BL739:$CI739)+SUM(CP$734:CP$749)</f>
        <v>36</v>
      </c>
      <c r="EU739" s="81">
        <f>SUM($CK739:$DH739)+SUM(BQ$734:BQ$749)</f>
        <v>51</v>
      </c>
      <c r="EV739" s="79">
        <f t="shared" si="1222"/>
        <v>17</v>
      </c>
      <c r="EW739" s="136">
        <f t="shared" si="1223"/>
        <v>0.70588235294117652</v>
      </c>
      <c r="EX739" s="78"/>
      <c r="EY739" s="80">
        <f t="shared" si="1224"/>
        <v>26</v>
      </c>
      <c r="EZ739" s="80">
        <f t="shared" si="1225"/>
        <v>8</v>
      </c>
      <c r="FA739" s="80">
        <f t="shared" si="1226"/>
        <v>5</v>
      </c>
      <c r="FB739" s="80">
        <f t="shared" si="1227"/>
        <v>13</v>
      </c>
      <c r="FC739" s="80">
        <f t="shared" si="1228"/>
        <v>43</v>
      </c>
      <c r="FD739" s="80">
        <f t="shared" si="1229"/>
        <v>57</v>
      </c>
      <c r="FE739" s="80">
        <f t="shared" si="1230"/>
        <v>21</v>
      </c>
      <c r="FF739" s="80">
        <f t="shared" si="1231"/>
        <v>0.75438596491228072</v>
      </c>
      <c r="FH739" s="54">
        <f t="shared" si="1243"/>
        <v>1</v>
      </c>
      <c r="FI739" s="54">
        <f t="shared" si="1244"/>
        <v>1</v>
      </c>
      <c r="FJ739" s="54">
        <f t="shared" si="1232"/>
        <v>0</v>
      </c>
      <c r="FK739" s="54">
        <f t="shared" si="1232"/>
        <v>1</v>
      </c>
      <c r="FL739" s="54">
        <f t="shared" si="1232"/>
        <v>1</v>
      </c>
      <c r="FM739" s="54">
        <f t="shared" si="1232"/>
        <v>1</v>
      </c>
      <c r="FN739" s="54">
        <f t="shared" si="1232"/>
        <v>1</v>
      </c>
      <c r="FO739" s="54">
        <f t="shared" si="1232"/>
        <v>1</v>
      </c>
      <c r="FQ739" s="54" t="str">
        <f t="shared" si="1214"/>
        <v>Hemel Hempstead Town</v>
      </c>
      <c r="FR739" s="54">
        <f t="shared" si="1215"/>
        <v>3</v>
      </c>
      <c r="FS739" s="54">
        <f t="shared" si="1233"/>
        <v>2</v>
      </c>
      <c r="FT739" s="54">
        <f t="shared" si="1234"/>
        <v>0</v>
      </c>
      <c r="FU739" s="54">
        <f t="shared" si="1234"/>
        <v>1</v>
      </c>
      <c r="FV739" s="54">
        <f t="shared" si="1152"/>
        <v>7</v>
      </c>
      <c r="FW739" s="54">
        <f t="shared" si="1152"/>
        <v>6</v>
      </c>
      <c r="FX739" s="54">
        <f t="shared" si="1152"/>
        <v>4</v>
      </c>
      <c r="FY739" s="54" t="s">
        <v>1548</v>
      </c>
      <c r="FZ739" s="58"/>
      <c r="GA739" s="59"/>
      <c r="GB739" s="60"/>
      <c r="GC739" s="58"/>
      <c r="GD739" s="59"/>
      <c r="GE739" s="61"/>
      <c r="GF739" s="58"/>
      <c r="GG739" s="61"/>
      <c r="GH739" s="61"/>
      <c r="GJ739" s="395" t="s">
        <v>1465</v>
      </c>
      <c r="GK739" s="349" t="s">
        <v>1638</v>
      </c>
    </row>
    <row r="740" spans="1:193" s="54" customFormat="1" ht="12" x14ac:dyDescent="0.25">
      <c r="A740" s="54">
        <v>7</v>
      </c>
      <c r="B740" s="54" t="s">
        <v>1506</v>
      </c>
      <c r="C740" s="56">
        <v>26</v>
      </c>
      <c r="D740" s="56">
        <v>9</v>
      </c>
      <c r="E740" s="56">
        <v>9</v>
      </c>
      <c r="F740" s="56">
        <v>8</v>
      </c>
      <c r="G740" s="56">
        <v>42</v>
      </c>
      <c r="H740" s="56">
        <v>41</v>
      </c>
      <c r="I740" s="57">
        <v>27</v>
      </c>
      <c r="J740" s="69">
        <f t="shared" si="1216"/>
        <v>1.024390243902439</v>
      </c>
      <c r="K740" s="438">
        <v>4</v>
      </c>
      <c r="L740" s="82" t="s">
        <v>1490</v>
      </c>
      <c r="M740" s="86" t="s">
        <v>86</v>
      </c>
      <c r="N740" s="88" t="s">
        <v>77</v>
      </c>
      <c r="O740" s="88" t="s">
        <v>410</v>
      </c>
      <c r="P740" s="84" t="s">
        <v>176</v>
      </c>
      <c r="Q740" s="88" t="s">
        <v>178</v>
      </c>
      <c r="R740" s="59"/>
      <c r="S740" s="83"/>
      <c r="T740" s="88" t="s">
        <v>86</v>
      </c>
      <c r="U740" s="88" t="s">
        <v>200</v>
      </c>
      <c r="V740" s="441"/>
      <c r="W740" s="88" t="s">
        <v>102</v>
      </c>
      <c r="X740" s="88" t="s">
        <v>459</v>
      </c>
      <c r="Y740" s="441"/>
      <c r="Z740" s="88" t="s">
        <v>201</v>
      </c>
      <c r="AA740" s="59"/>
      <c r="AB740" s="89" t="s">
        <v>125</v>
      </c>
      <c r="AL740" s="82" t="s">
        <v>1490</v>
      </c>
      <c r="AM740" s="253" t="s">
        <v>703</v>
      </c>
      <c r="AN740" s="59" t="s">
        <v>309</v>
      </c>
      <c r="AO740" s="59" t="s">
        <v>334</v>
      </c>
      <c r="AP740" s="84" t="s">
        <v>311</v>
      </c>
      <c r="AQ740" s="59" t="s">
        <v>707</v>
      </c>
      <c r="AR740" s="87" t="s">
        <v>701</v>
      </c>
      <c r="AS740" s="83"/>
      <c r="AT740" s="59" t="s">
        <v>324</v>
      </c>
      <c r="AU740" s="59" t="s">
        <v>312</v>
      </c>
      <c r="AV740" s="441"/>
      <c r="AW740" s="59" t="s">
        <v>329</v>
      </c>
      <c r="AX740" s="59" t="s">
        <v>341</v>
      </c>
      <c r="AY740" s="441"/>
      <c r="AZ740" s="59" t="s">
        <v>327</v>
      </c>
      <c r="BA740" s="87" t="s">
        <v>1035</v>
      </c>
      <c r="BB740" s="85" t="s">
        <v>719</v>
      </c>
      <c r="BD740" s="54" t="s">
        <v>1514</v>
      </c>
      <c r="BE740" s="54" t="s">
        <v>1634</v>
      </c>
      <c r="BF740" s="54" t="s">
        <v>1630</v>
      </c>
      <c r="BG740" s="54" t="s">
        <v>1515</v>
      </c>
      <c r="BL740" s="90">
        <f t="shared" si="1235"/>
        <v>0</v>
      </c>
      <c r="BM740" s="77">
        <f t="shared" si="1235"/>
        <v>2</v>
      </c>
      <c r="BN740" s="77">
        <f t="shared" si="1235"/>
        <v>2</v>
      </c>
      <c r="BO740" s="77">
        <f t="shared" si="1235"/>
        <v>2</v>
      </c>
      <c r="BP740" s="77">
        <f t="shared" si="1235"/>
        <v>6</v>
      </c>
      <c r="BQ740" s="77" t="str">
        <f t="shared" si="1235"/>
        <v/>
      </c>
      <c r="BR740" s="91"/>
      <c r="BS740" s="77">
        <f t="shared" si="1217"/>
        <v>0</v>
      </c>
      <c r="BT740" s="77">
        <f t="shared" si="1217"/>
        <v>2</v>
      </c>
      <c r="BU740" s="77" t="str">
        <f t="shared" si="1217"/>
        <v/>
      </c>
      <c r="BV740" s="77">
        <f t="shared" si="1217"/>
        <v>2</v>
      </c>
      <c r="BW740" s="77">
        <f t="shared" si="1217"/>
        <v>5</v>
      </c>
      <c r="BX740" s="77" t="str">
        <f t="shared" si="1217"/>
        <v/>
      </c>
      <c r="BY740" s="77">
        <f t="shared" si="1217"/>
        <v>10</v>
      </c>
      <c r="BZ740" s="77" t="str">
        <f t="shared" si="1217"/>
        <v/>
      </c>
      <c r="CA740" s="92">
        <f t="shared" si="1217"/>
        <v>5</v>
      </c>
      <c r="CB740" s="77"/>
      <c r="CC740" s="77"/>
      <c r="CD740" s="77"/>
      <c r="CE740" s="77"/>
      <c r="CF740" s="77"/>
      <c r="CG740" s="77"/>
      <c r="CH740" s="77"/>
      <c r="CI740" s="77"/>
      <c r="CJ740" s="78"/>
      <c r="CK740" s="90">
        <f t="shared" si="1236"/>
        <v>3</v>
      </c>
      <c r="CL740" s="77">
        <f t="shared" si="1236"/>
        <v>1</v>
      </c>
      <c r="CM740" s="77">
        <f t="shared" si="1236"/>
        <v>6</v>
      </c>
      <c r="CN740" s="77">
        <f t="shared" si="1236"/>
        <v>3</v>
      </c>
      <c r="CO740" s="77">
        <f t="shared" si="1236"/>
        <v>1</v>
      </c>
      <c r="CP740" s="77" t="str">
        <f t="shared" si="1236"/>
        <v/>
      </c>
      <c r="CQ740" s="91"/>
      <c r="CR740" s="77">
        <f t="shared" si="1218"/>
        <v>3</v>
      </c>
      <c r="CS740" s="77">
        <f t="shared" si="1218"/>
        <v>2</v>
      </c>
      <c r="CT740" s="77" t="str">
        <f t="shared" si="1218"/>
        <v/>
      </c>
      <c r="CU740" s="77">
        <f t="shared" si="1218"/>
        <v>4</v>
      </c>
      <c r="CV740" s="77">
        <f t="shared" si="1218"/>
        <v>3</v>
      </c>
      <c r="CW740" s="77" t="str">
        <f t="shared" si="1218"/>
        <v/>
      </c>
      <c r="CX740" s="77">
        <f t="shared" si="1218"/>
        <v>0</v>
      </c>
      <c r="CY740" s="77" t="str">
        <f t="shared" si="1218"/>
        <v/>
      </c>
      <c r="CZ740" s="92">
        <f t="shared" si="1218"/>
        <v>0</v>
      </c>
      <c r="DA740" s="77"/>
      <c r="DB740" s="77"/>
      <c r="DC740" s="77"/>
      <c r="DD740" s="77"/>
      <c r="DE740" s="77"/>
      <c r="DF740" s="77"/>
      <c r="DG740" s="77"/>
      <c r="DH740" s="77"/>
      <c r="DJ740" s="90" t="str">
        <f t="shared" si="1237"/>
        <v>A</v>
      </c>
      <c r="DK740" s="77" t="str">
        <f t="shared" si="1237"/>
        <v>H</v>
      </c>
      <c r="DL740" s="77" t="str">
        <f t="shared" si="1237"/>
        <v>A</v>
      </c>
      <c r="DM740" s="77" t="str">
        <f t="shared" si="1237"/>
        <v>A</v>
      </c>
      <c r="DN740" s="77" t="str">
        <f t="shared" si="1237"/>
        <v>H</v>
      </c>
      <c r="DO740" s="77" t="str">
        <f t="shared" si="1237"/>
        <v/>
      </c>
      <c r="DP740" s="91"/>
      <c r="DQ740" s="77" t="str">
        <f t="shared" si="1219"/>
        <v>A</v>
      </c>
      <c r="DR740" s="77" t="str">
        <f t="shared" si="1219"/>
        <v>D</v>
      </c>
      <c r="DS740" s="77" t="str">
        <f t="shared" si="1219"/>
        <v/>
      </c>
      <c r="DT740" s="77" t="str">
        <f t="shared" si="1219"/>
        <v>A</v>
      </c>
      <c r="DU740" s="77" t="str">
        <f t="shared" si="1219"/>
        <v>H</v>
      </c>
      <c r="DV740" s="77" t="str">
        <f t="shared" si="1219"/>
        <v/>
      </c>
      <c r="DW740" s="77" t="str">
        <f t="shared" si="1219"/>
        <v>H</v>
      </c>
      <c r="DX740" s="77" t="str">
        <f t="shared" si="1219"/>
        <v/>
      </c>
      <c r="DY740" s="92" t="str">
        <f t="shared" si="1219"/>
        <v>H</v>
      </c>
      <c r="DZ740" s="56"/>
      <c r="EA740" s="56"/>
      <c r="EB740" s="56"/>
      <c r="EC740" s="56"/>
      <c r="ED740" s="56"/>
      <c r="EE740" s="56"/>
      <c r="EF740" s="56"/>
      <c r="EG740" s="56"/>
      <c r="EI740" s="53" t="str">
        <f t="shared" si="1220"/>
        <v>Herne Bay</v>
      </c>
      <c r="EJ740" s="79">
        <f t="shared" si="1238"/>
        <v>24</v>
      </c>
      <c r="EK740" s="80">
        <f t="shared" si="1239"/>
        <v>5</v>
      </c>
      <c r="EL740" s="80">
        <f t="shared" si="1240"/>
        <v>1</v>
      </c>
      <c r="EM740" s="80">
        <f t="shared" si="1241"/>
        <v>5</v>
      </c>
      <c r="EN740" s="80">
        <f>COUNTIF(DP$734:DP$749,"A")</f>
        <v>2</v>
      </c>
      <c r="EO740" s="80">
        <f>COUNTIF(DP$734:DP$749,"D")</f>
        <v>2</v>
      </c>
      <c r="EP740" s="80">
        <f>COUNTIF(DP$734:DP$749,"H")</f>
        <v>9</v>
      </c>
      <c r="EQ740" s="79">
        <f t="shared" si="1242"/>
        <v>7</v>
      </c>
      <c r="ER740" s="79">
        <f t="shared" si="1221"/>
        <v>3</v>
      </c>
      <c r="ES740" s="79">
        <f t="shared" si="1221"/>
        <v>14</v>
      </c>
      <c r="ET740" s="81">
        <f>SUM($BL740:$CI740)+SUM(CQ$734:CQ$749)</f>
        <v>56</v>
      </c>
      <c r="EU740" s="81">
        <f>SUM($CK740:$DH740)+SUM(BR$734:BR$749)</f>
        <v>69</v>
      </c>
      <c r="EV740" s="79">
        <f t="shared" si="1222"/>
        <v>17</v>
      </c>
      <c r="EW740" s="136">
        <f t="shared" si="1223"/>
        <v>0.81159420289855078</v>
      </c>
      <c r="EX740" s="78"/>
      <c r="EY740" s="80">
        <f t="shared" si="1224"/>
        <v>26</v>
      </c>
      <c r="EZ740" s="80">
        <f t="shared" si="1225"/>
        <v>7</v>
      </c>
      <c r="FA740" s="80">
        <f t="shared" si="1226"/>
        <v>4</v>
      </c>
      <c r="FB740" s="80">
        <f t="shared" si="1227"/>
        <v>15</v>
      </c>
      <c r="FC740" s="80">
        <f t="shared" si="1228"/>
        <v>58</v>
      </c>
      <c r="FD740" s="80">
        <f t="shared" si="1229"/>
        <v>72</v>
      </c>
      <c r="FE740" s="80">
        <f t="shared" si="1230"/>
        <v>18</v>
      </c>
      <c r="FF740" s="80">
        <f t="shared" si="1231"/>
        <v>0.80555555555555558</v>
      </c>
      <c r="FH740" s="54">
        <f t="shared" si="1243"/>
        <v>1</v>
      </c>
      <c r="FI740" s="54">
        <f t="shared" si="1244"/>
        <v>0</v>
      </c>
      <c r="FJ740" s="54">
        <f t="shared" si="1232"/>
        <v>1</v>
      </c>
      <c r="FK740" s="54">
        <f t="shared" si="1232"/>
        <v>1</v>
      </c>
      <c r="FL740" s="54">
        <f t="shared" si="1232"/>
        <v>1</v>
      </c>
      <c r="FM740" s="54">
        <f t="shared" si="1232"/>
        <v>1</v>
      </c>
      <c r="FN740" s="54">
        <f t="shared" si="1232"/>
        <v>1</v>
      </c>
      <c r="FO740" s="54">
        <f t="shared" si="1232"/>
        <v>1</v>
      </c>
      <c r="FQ740" s="54" t="str">
        <f t="shared" si="1214"/>
        <v>Herne Bay</v>
      </c>
      <c r="FR740" s="54">
        <f t="shared" si="1215"/>
        <v>2</v>
      </c>
      <c r="FS740" s="54">
        <f t="shared" si="1233"/>
        <v>0</v>
      </c>
      <c r="FT740" s="54">
        <f t="shared" si="1234"/>
        <v>1</v>
      </c>
      <c r="FU740" s="54">
        <f t="shared" si="1234"/>
        <v>1</v>
      </c>
      <c r="FV740" s="54">
        <f t="shared" si="1152"/>
        <v>2</v>
      </c>
      <c r="FW740" s="54">
        <f t="shared" si="1152"/>
        <v>3</v>
      </c>
      <c r="FX740" s="54">
        <f t="shared" si="1152"/>
        <v>1</v>
      </c>
      <c r="FY740" s="54" t="s">
        <v>1502</v>
      </c>
      <c r="FZ740" s="58"/>
      <c r="GA740" s="59"/>
      <c r="GB740" s="60"/>
      <c r="GC740" s="58"/>
      <c r="GD740" s="59"/>
      <c r="GE740" s="61"/>
      <c r="GF740" s="58"/>
      <c r="GG740" s="61"/>
      <c r="GH740" s="61"/>
      <c r="GJ740" s="395" t="s">
        <v>1490</v>
      </c>
      <c r="GK740" s="349" t="s">
        <v>1554</v>
      </c>
    </row>
    <row r="741" spans="1:193" s="54" customFormat="1" ht="12" x14ac:dyDescent="0.25">
      <c r="A741" s="54">
        <v>8</v>
      </c>
      <c r="B741" s="54" t="s">
        <v>1125</v>
      </c>
      <c r="C741" s="56">
        <v>26</v>
      </c>
      <c r="D741" s="56">
        <v>9</v>
      </c>
      <c r="E741" s="56">
        <v>7</v>
      </c>
      <c r="F741" s="56">
        <v>10</v>
      </c>
      <c r="G741" s="56">
        <v>35</v>
      </c>
      <c r="H741" s="56">
        <v>41</v>
      </c>
      <c r="I741" s="57">
        <v>25</v>
      </c>
      <c r="J741" s="69">
        <f t="shared" si="1216"/>
        <v>0.85365853658536583</v>
      </c>
      <c r="K741" s="438">
        <v>4</v>
      </c>
      <c r="L741" s="82" t="s">
        <v>1289</v>
      </c>
      <c r="M741" s="86" t="s">
        <v>111</v>
      </c>
      <c r="N741" s="441"/>
      <c r="O741" s="141" t="s">
        <v>124</v>
      </c>
      <c r="P741" s="84" t="s">
        <v>177</v>
      </c>
      <c r="Q741" s="88" t="s">
        <v>59</v>
      </c>
      <c r="R741" s="88" t="s">
        <v>61</v>
      </c>
      <c r="S741" s="88" t="s">
        <v>150</v>
      </c>
      <c r="T741" s="83"/>
      <c r="U741" s="151" t="s">
        <v>175</v>
      </c>
      <c r="V741" s="148" t="s">
        <v>62</v>
      </c>
      <c r="W741" s="88" t="s">
        <v>89</v>
      </c>
      <c r="X741" s="88" t="s">
        <v>644</v>
      </c>
      <c r="Y741" s="88" t="s">
        <v>148</v>
      </c>
      <c r="Z741" s="88" t="s">
        <v>89</v>
      </c>
      <c r="AA741" s="441"/>
      <c r="AB741" s="89" t="s">
        <v>200</v>
      </c>
      <c r="AL741" s="82" t="s">
        <v>1289</v>
      </c>
      <c r="AM741" s="253" t="s">
        <v>706</v>
      </c>
      <c r="AN741" s="441"/>
      <c r="AO741" s="59" t="s">
        <v>327</v>
      </c>
      <c r="AP741" s="84" t="s">
        <v>719</v>
      </c>
      <c r="AQ741" s="59" t="s">
        <v>319</v>
      </c>
      <c r="AR741" s="59" t="s">
        <v>311</v>
      </c>
      <c r="AS741" s="59" t="s">
        <v>301</v>
      </c>
      <c r="AT741" s="83"/>
      <c r="AU741" s="87" t="s">
        <v>703</v>
      </c>
      <c r="AV741" s="59" t="s">
        <v>333</v>
      </c>
      <c r="AW741" s="59" t="s">
        <v>321</v>
      </c>
      <c r="AX741" s="59" t="s">
        <v>326</v>
      </c>
      <c r="AY741" s="59" t="s">
        <v>701</v>
      </c>
      <c r="AZ741" s="59" t="s">
        <v>308</v>
      </c>
      <c r="BA741" s="441"/>
      <c r="BB741" s="85" t="s">
        <v>384</v>
      </c>
      <c r="BD741" s="54" t="s">
        <v>1614</v>
      </c>
      <c r="BE741" s="54" t="s">
        <v>1532</v>
      </c>
      <c r="BF741" s="54" t="s">
        <v>1623</v>
      </c>
      <c r="BG741" s="54" t="s">
        <v>1514</v>
      </c>
      <c r="BL741" s="90">
        <f t="shared" si="1235"/>
        <v>5</v>
      </c>
      <c r="BM741" s="77" t="str">
        <f t="shared" si="1235"/>
        <v/>
      </c>
      <c r="BN741" s="77">
        <f t="shared" si="1235"/>
        <v>0</v>
      </c>
      <c r="BO741" s="77">
        <f t="shared" si="1235"/>
        <v>2</v>
      </c>
      <c r="BP741" s="77">
        <f t="shared" si="1235"/>
        <v>4</v>
      </c>
      <c r="BQ741" s="77">
        <f t="shared" si="1235"/>
        <v>8</v>
      </c>
      <c r="BR741" s="77">
        <f t="shared" si="1235"/>
        <v>3</v>
      </c>
      <c r="BS741" s="91"/>
      <c r="BT741" s="77">
        <f t="shared" si="1217"/>
        <v>2</v>
      </c>
      <c r="BU741" s="77">
        <f t="shared" si="1217"/>
        <v>1</v>
      </c>
      <c r="BV741" s="77">
        <f t="shared" si="1217"/>
        <v>3</v>
      </c>
      <c r="BW741" s="77">
        <f t="shared" si="1217"/>
        <v>6</v>
      </c>
      <c r="BX741" s="77">
        <f t="shared" si="1217"/>
        <v>0</v>
      </c>
      <c r="BY741" s="77">
        <f t="shared" si="1217"/>
        <v>3</v>
      </c>
      <c r="BZ741" s="77" t="str">
        <f t="shared" si="1217"/>
        <v/>
      </c>
      <c r="CA741" s="92">
        <f t="shared" si="1217"/>
        <v>2</v>
      </c>
      <c r="CB741" s="77"/>
      <c r="CC741" s="77"/>
      <c r="CD741" s="77"/>
      <c r="CE741" s="77"/>
      <c r="CF741" s="77"/>
      <c r="CG741" s="77"/>
      <c r="CH741" s="77"/>
      <c r="CI741" s="77"/>
      <c r="CJ741" s="78"/>
      <c r="CK741" s="90">
        <f t="shared" si="1236"/>
        <v>2</v>
      </c>
      <c r="CL741" s="77" t="str">
        <f t="shared" si="1236"/>
        <v/>
      </c>
      <c r="CM741" s="77">
        <f t="shared" si="1236"/>
        <v>0</v>
      </c>
      <c r="CN741" s="77">
        <f t="shared" si="1236"/>
        <v>0</v>
      </c>
      <c r="CO741" s="77">
        <f t="shared" si="1236"/>
        <v>0</v>
      </c>
      <c r="CP741" s="77">
        <f t="shared" si="1236"/>
        <v>1</v>
      </c>
      <c r="CQ741" s="77">
        <f t="shared" si="1236"/>
        <v>1</v>
      </c>
      <c r="CR741" s="91"/>
      <c r="CS741" s="77">
        <f t="shared" si="1218"/>
        <v>5</v>
      </c>
      <c r="CT741" s="77">
        <f t="shared" si="1218"/>
        <v>1</v>
      </c>
      <c r="CU741" s="77">
        <f t="shared" si="1218"/>
        <v>0</v>
      </c>
      <c r="CV741" s="77">
        <f t="shared" si="1218"/>
        <v>5</v>
      </c>
      <c r="CW741" s="77">
        <f t="shared" si="1218"/>
        <v>1</v>
      </c>
      <c r="CX741" s="77">
        <f t="shared" si="1218"/>
        <v>0</v>
      </c>
      <c r="CY741" s="77" t="str">
        <f t="shared" si="1218"/>
        <v/>
      </c>
      <c r="CZ741" s="92">
        <f t="shared" si="1218"/>
        <v>2</v>
      </c>
      <c r="DA741" s="77"/>
      <c r="DB741" s="77"/>
      <c r="DC741" s="77"/>
      <c r="DD741" s="77"/>
      <c r="DE741" s="77"/>
      <c r="DF741" s="77"/>
      <c r="DG741" s="77"/>
      <c r="DH741" s="77"/>
      <c r="DJ741" s="90" t="str">
        <f t="shared" si="1237"/>
        <v>H</v>
      </c>
      <c r="DK741" s="77" t="str">
        <f t="shared" si="1237"/>
        <v/>
      </c>
      <c r="DL741" s="77" t="str">
        <f t="shared" si="1237"/>
        <v>D</v>
      </c>
      <c r="DM741" s="77" t="str">
        <f t="shared" si="1237"/>
        <v>H</v>
      </c>
      <c r="DN741" s="77" t="str">
        <f t="shared" si="1237"/>
        <v>H</v>
      </c>
      <c r="DO741" s="77" t="str">
        <f t="shared" si="1237"/>
        <v>H</v>
      </c>
      <c r="DP741" s="77" t="str">
        <f t="shared" si="1237"/>
        <v>H</v>
      </c>
      <c r="DQ741" s="91"/>
      <c r="DR741" s="77" t="str">
        <f t="shared" si="1219"/>
        <v>A</v>
      </c>
      <c r="DS741" s="77" t="str">
        <f t="shared" si="1219"/>
        <v>D</v>
      </c>
      <c r="DT741" s="77" t="str">
        <f t="shared" si="1219"/>
        <v>H</v>
      </c>
      <c r="DU741" s="77" t="str">
        <f t="shared" si="1219"/>
        <v>H</v>
      </c>
      <c r="DV741" s="77" t="str">
        <f t="shared" si="1219"/>
        <v>A</v>
      </c>
      <c r="DW741" s="77" t="str">
        <f t="shared" si="1219"/>
        <v>H</v>
      </c>
      <c r="DX741" s="77" t="str">
        <f t="shared" si="1219"/>
        <v/>
      </c>
      <c r="DY741" s="92" t="str">
        <f t="shared" si="1219"/>
        <v>D</v>
      </c>
      <c r="DZ741" s="56"/>
      <c r="EA741" s="56"/>
      <c r="EB741" s="56"/>
      <c r="EC741" s="56"/>
      <c r="ED741" s="56"/>
      <c r="EE741" s="56"/>
      <c r="EF741" s="56"/>
      <c r="EG741" s="56"/>
      <c r="EI741" s="53" t="str">
        <f t="shared" si="1220"/>
        <v>Horsham</v>
      </c>
      <c r="EJ741" s="79">
        <f t="shared" si="1238"/>
        <v>26</v>
      </c>
      <c r="EK741" s="80">
        <f t="shared" si="1239"/>
        <v>8</v>
      </c>
      <c r="EL741" s="80">
        <f t="shared" si="1240"/>
        <v>3</v>
      </c>
      <c r="EM741" s="80">
        <f t="shared" si="1241"/>
        <v>2</v>
      </c>
      <c r="EN741" s="80">
        <f>COUNTIF(DQ$734:DQ$749,"A")</f>
        <v>4</v>
      </c>
      <c r="EO741" s="80">
        <f>COUNTIF(DQ$734:DQ$749,"D")</f>
        <v>5</v>
      </c>
      <c r="EP741" s="80">
        <f>COUNTIF(DQ$734:DQ$749,"H")</f>
        <v>4</v>
      </c>
      <c r="EQ741" s="79">
        <f t="shared" si="1242"/>
        <v>12</v>
      </c>
      <c r="ER741" s="79">
        <f t="shared" si="1221"/>
        <v>8</v>
      </c>
      <c r="ES741" s="79">
        <f t="shared" si="1221"/>
        <v>6</v>
      </c>
      <c r="ET741" s="81">
        <f>SUM($BL741:$CI741)+SUM(CR$734:CR$749)</f>
        <v>61</v>
      </c>
      <c r="EU741" s="81">
        <f>SUM($CK741:$DH741)+SUM(BS$734:BS$749)</f>
        <v>37</v>
      </c>
      <c r="EV741" s="79">
        <f t="shared" si="1222"/>
        <v>32</v>
      </c>
      <c r="EW741" s="136">
        <f t="shared" si="1223"/>
        <v>1.6486486486486487</v>
      </c>
      <c r="EX741" s="78"/>
      <c r="EY741" s="80">
        <f t="shared" si="1224"/>
        <v>26</v>
      </c>
      <c r="EZ741" s="80">
        <f t="shared" si="1225"/>
        <v>12</v>
      </c>
      <c r="FA741" s="80">
        <f t="shared" si="1226"/>
        <v>8</v>
      </c>
      <c r="FB741" s="80">
        <f t="shared" si="1227"/>
        <v>6</v>
      </c>
      <c r="FC741" s="80">
        <f t="shared" si="1228"/>
        <v>61</v>
      </c>
      <c r="FD741" s="80">
        <f t="shared" si="1229"/>
        <v>37</v>
      </c>
      <c r="FE741" s="80">
        <f t="shared" si="1230"/>
        <v>32</v>
      </c>
      <c r="FF741" s="80">
        <f t="shared" si="1231"/>
        <v>1.6486486486486487</v>
      </c>
      <c r="FH741" s="54">
        <f t="shared" si="1243"/>
        <v>0</v>
      </c>
      <c r="FI741" s="54">
        <f t="shared" si="1244"/>
        <v>0</v>
      </c>
      <c r="FJ741" s="54">
        <f t="shared" si="1232"/>
        <v>0</v>
      </c>
      <c r="FK741" s="54">
        <f t="shared" si="1232"/>
        <v>0</v>
      </c>
      <c r="FL741" s="54">
        <f t="shared" si="1232"/>
        <v>0</v>
      </c>
      <c r="FM741" s="54">
        <f t="shared" si="1232"/>
        <v>0</v>
      </c>
      <c r="FN741" s="54">
        <f t="shared" si="1232"/>
        <v>0</v>
      </c>
      <c r="FO741" s="54">
        <f t="shared" si="1232"/>
        <v>0</v>
      </c>
      <c r="FQ741" s="54" t="str">
        <f t="shared" si="1214"/>
        <v/>
      </c>
      <c r="FR741" s="54" t="str">
        <f t="shared" si="1215"/>
        <v/>
      </c>
      <c r="FS741" s="54" t="str">
        <f t="shared" si="1233"/>
        <v/>
      </c>
      <c r="FT741" s="54" t="str">
        <f t="shared" si="1234"/>
        <v/>
      </c>
      <c r="FU741" s="54" t="str">
        <f t="shared" si="1234"/>
        <v/>
      </c>
      <c r="FV741" s="54" t="str">
        <f t="shared" si="1152"/>
        <v/>
      </c>
      <c r="FW741" s="54" t="str">
        <f t="shared" si="1152"/>
        <v/>
      </c>
      <c r="FX741" s="54" t="str">
        <f t="shared" si="1152"/>
        <v/>
      </c>
      <c r="FY741" s="61" t="s">
        <v>1295</v>
      </c>
      <c r="FZ741" s="58"/>
      <c r="GA741" s="59"/>
      <c r="GB741" s="60"/>
      <c r="GC741" s="58"/>
      <c r="GD741" s="59"/>
      <c r="GE741" s="61"/>
      <c r="GF741" s="58"/>
      <c r="GG741" s="61"/>
      <c r="GH741" s="61"/>
      <c r="GJ741" s="395" t="s">
        <v>1289</v>
      </c>
      <c r="GK741" s="349"/>
    </row>
    <row r="742" spans="1:193" s="54" customFormat="1" ht="12" x14ac:dyDescent="0.25">
      <c r="A742" s="54">
        <v>9</v>
      </c>
      <c r="B742" s="54" t="s">
        <v>1501</v>
      </c>
      <c r="C742" s="56">
        <v>26</v>
      </c>
      <c r="D742" s="56">
        <v>7</v>
      </c>
      <c r="E742" s="56">
        <v>10</v>
      </c>
      <c r="F742" s="56">
        <v>9</v>
      </c>
      <c r="G742" s="56">
        <v>36</v>
      </c>
      <c r="H742" s="56">
        <v>44</v>
      </c>
      <c r="I742" s="57">
        <v>24</v>
      </c>
      <c r="J742" s="69">
        <f t="shared" si="1216"/>
        <v>0.81818181818181823</v>
      </c>
      <c r="K742" s="438">
        <v>4</v>
      </c>
      <c r="L742" s="82" t="s">
        <v>1635</v>
      </c>
      <c r="M742" s="86" t="s">
        <v>89</v>
      </c>
      <c r="N742" s="148" t="s">
        <v>148</v>
      </c>
      <c r="O742" s="148" t="s">
        <v>62</v>
      </c>
      <c r="P742" s="84" t="s">
        <v>150</v>
      </c>
      <c r="Q742" s="441"/>
      <c r="R742" s="148" t="s">
        <v>304</v>
      </c>
      <c r="S742" s="88" t="s">
        <v>304</v>
      </c>
      <c r="T742" s="88" t="s">
        <v>62</v>
      </c>
      <c r="U742" s="83"/>
      <c r="V742" s="441"/>
      <c r="W742" s="141" t="s">
        <v>269</v>
      </c>
      <c r="X742" s="88" t="s">
        <v>74</v>
      </c>
      <c r="Y742" s="148" t="s">
        <v>200</v>
      </c>
      <c r="Z742" s="148" t="s">
        <v>111</v>
      </c>
      <c r="AA742" s="151" t="s">
        <v>101</v>
      </c>
      <c r="AB742" s="89" t="s">
        <v>178</v>
      </c>
      <c r="AL742" s="82" t="s">
        <v>1635</v>
      </c>
      <c r="AM742" s="253" t="s">
        <v>301</v>
      </c>
      <c r="AN742" s="59" t="s">
        <v>706</v>
      </c>
      <c r="AO742" s="59" t="s">
        <v>341</v>
      </c>
      <c r="AP742" s="84" t="s">
        <v>308</v>
      </c>
      <c r="AQ742" s="441"/>
      <c r="AR742" s="59" t="s">
        <v>326</v>
      </c>
      <c r="AS742" s="59" t="s">
        <v>333</v>
      </c>
      <c r="AT742" s="59" t="s">
        <v>313</v>
      </c>
      <c r="AU742" s="83"/>
      <c r="AV742" s="441"/>
      <c r="AW742" s="59" t="s">
        <v>705</v>
      </c>
      <c r="AX742" s="59" t="s">
        <v>342</v>
      </c>
      <c r="AY742" s="154" t="s">
        <v>658</v>
      </c>
      <c r="AZ742" s="59" t="s">
        <v>667</v>
      </c>
      <c r="BA742" s="87" t="s">
        <v>589</v>
      </c>
      <c r="BB742" s="85" t="s">
        <v>701</v>
      </c>
      <c r="BD742" s="54" t="s">
        <v>1590</v>
      </c>
      <c r="BE742" s="54" t="s">
        <v>1514</v>
      </c>
      <c r="BF742" s="54" t="s">
        <v>1515</v>
      </c>
      <c r="BG742" s="54" t="s">
        <v>1124</v>
      </c>
      <c r="BL742" s="90">
        <f t="shared" si="1235"/>
        <v>3</v>
      </c>
      <c r="BM742" s="77">
        <f t="shared" si="1235"/>
        <v>0</v>
      </c>
      <c r="BN742" s="77">
        <f t="shared" si="1235"/>
        <v>1</v>
      </c>
      <c r="BO742" s="77">
        <f t="shared" si="1235"/>
        <v>3</v>
      </c>
      <c r="BP742" s="77" t="str">
        <f t="shared" si="1235"/>
        <v/>
      </c>
      <c r="BQ742" s="77">
        <f t="shared" si="1235"/>
        <v>4</v>
      </c>
      <c r="BR742" s="77">
        <f t="shared" si="1235"/>
        <v>4</v>
      </c>
      <c r="BS742" s="77">
        <f t="shared" si="1235"/>
        <v>1</v>
      </c>
      <c r="BT742" s="91"/>
      <c r="BU742" s="77" t="str">
        <f t="shared" si="1217"/>
        <v/>
      </c>
      <c r="BV742" s="77">
        <f t="shared" si="1217"/>
        <v>7</v>
      </c>
      <c r="BW742" s="77">
        <f t="shared" si="1217"/>
        <v>1</v>
      </c>
      <c r="BX742" s="77">
        <f t="shared" si="1217"/>
        <v>2</v>
      </c>
      <c r="BY742" s="77">
        <f t="shared" si="1217"/>
        <v>5</v>
      </c>
      <c r="BZ742" s="77">
        <f t="shared" si="1217"/>
        <v>3</v>
      </c>
      <c r="CA742" s="92">
        <f t="shared" si="1217"/>
        <v>6</v>
      </c>
      <c r="CB742" s="77"/>
      <c r="CC742" s="77"/>
      <c r="CD742" s="77"/>
      <c r="CE742" s="77"/>
      <c r="CF742" s="77"/>
      <c r="CG742" s="77"/>
      <c r="CH742" s="77"/>
      <c r="CI742" s="77"/>
      <c r="CJ742" s="163"/>
      <c r="CK742" s="90">
        <f t="shared" si="1236"/>
        <v>0</v>
      </c>
      <c r="CL742" s="77">
        <f t="shared" si="1236"/>
        <v>1</v>
      </c>
      <c r="CM742" s="77">
        <f t="shared" si="1236"/>
        <v>1</v>
      </c>
      <c r="CN742" s="77">
        <f t="shared" si="1236"/>
        <v>1</v>
      </c>
      <c r="CO742" s="77" t="str">
        <f t="shared" si="1236"/>
        <v/>
      </c>
      <c r="CP742" s="77">
        <f t="shared" si="1236"/>
        <v>2</v>
      </c>
      <c r="CQ742" s="77">
        <f t="shared" si="1236"/>
        <v>2</v>
      </c>
      <c r="CR742" s="77">
        <f t="shared" si="1236"/>
        <v>1</v>
      </c>
      <c r="CS742" s="91"/>
      <c r="CT742" s="77" t="str">
        <f t="shared" si="1218"/>
        <v/>
      </c>
      <c r="CU742" s="77">
        <f t="shared" si="1218"/>
        <v>1</v>
      </c>
      <c r="CV742" s="77">
        <f t="shared" si="1218"/>
        <v>2</v>
      </c>
      <c r="CW742" s="77">
        <f t="shared" si="1218"/>
        <v>2</v>
      </c>
      <c r="CX742" s="77">
        <f t="shared" si="1218"/>
        <v>2</v>
      </c>
      <c r="CY742" s="77">
        <f t="shared" si="1218"/>
        <v>2</v>
      </c>
      <c r="CZ742" s="92">
        <f t="shared" si="1218"/>
        <v>1</v>
      </c>
      <c r="DA742" s="77"/>
      <c r="DB742" s="77"/>
      <c r="DC742" s="77"/>
      <c r="DD742" s="77"/>
      <c r="DE742" s="77"/>
      <c r="DF742" s="77"/>
      <c r="DG742" s="77"/>
      <c r="DH742" s="77"/>
      <c r="DI742" s="53"/>
      <c r="DJ742" s="90" t="str">
        <f t="shared" si="1237"/>
        <v>H</v>
      </c>
      <c r="DK742" s="77" t="str">
        <f t="shared" si="1237"/>
        <v>A</v>
      </c>
      <c r="DL742" s="77" t="str">
        <f t="shared" si="1237"/>
        <v>D</v>
      </c>
      <c r="DM742" s="77" t="str">
        <f t="shared" si="1237"/>
        <v>H</v>
      </c>
      <c r="DN742" s="77" t="str">
        <f t="shared" si="1237"/>
        <v/>
      </c>
      <c r="DO742" s="77" t="str">
        <f t="shared" si="1237"/>
        <v>H</v>
      </c>
      <c r="DP742" s="77" t="str">
        <f t="shared" si="1237"/>
        <v>H</v>
      </c>
      <c r="DQ742" s="77" t="str">
        <f t="shared" si="1237"/>
        <v>D</v>
      </c>
      <c r="DR742" s="91"/>
      <c r="DS742" s="77" t="str">
        <f t="shared" si="1219"/>
        <v/>
      </c>
      <c r="DT742" s="77" t="str">
        <f t="shared" si="1219"/>
        <v>H</v>
      </c>
      <c r="DU742" s="77" t="str">
        <f t="shared" si="1219"/>
        <v>A</v>
      </c>
      <c r="DV742" s="77" t="str">
        <f t="shared" si="1219"/>
        <v>D</v>
      </c>
      <c r="DW742" s="77" t="str">
        <f t="shared" si="1219"/>
        <v>H</v>
      </c>
      <c r="DX742" s="77" t="str">
        <f t="shared" si="1219"/>
        <v>H</v>
      </c>
      <c r="DY742" s="92" t="str">
        <f t="shared" si="1219"/>
        <v>H</v>
      </c>
      <c r="DZ742" s="56"/>
      <c r="EA742" s="56"/>
      <c r="EB742" s="56"/>
      <c r="EC742" s="56"/>
      <c r="ED742" s="56"/>
      <c r="EE742" s="56"/>
      <c r="EF742" s="56"/>
      <c r="EG742" s="56"/>
      <c r="EH742" s="53"/>
      <c r="EI742" s="53" t="str">
        <f t="shared" si="1220"/>
        <v>Leyton</v>
      </c>
      <c r="EJ742" s="79">
        <f t="shared" si="1238"/>
        <v>24</v>
      </c>
      <c r="EK742" s="80">
        <f t="shared" si="1239"/>
        <v>8</v>
      </c>
      <c r="EL742" s="80">
        <f t="shared" si="1240"/>
        <v>3</v>
      </c>
      <c r="EM742" s="80">
        <f t="shared" si="1241"/>
        <v>2</v>
      </c>
      <c r="EN742" s="80">
        <f>COUNTIF(DR$734:DR$749,"A")</f>
        <v>3</v>
      </c>
      <c r="EO742" s="80">
        <f>COUNTIF(DR$734:DR$749,"D")</f>
        <v>5</v>
      </c>
      <c r="EP742" s="80">
        <f>COUNTIF(DR$734:DR$749,"H")</f>
        <v>3</v>
      </c>
      <c r="EQ742" s="79">
        <f t="shared" si="1242"/>
        <v>11</v>
      </c>
      <c r="ER742" s="79">
        <f t="shared" si="1221"/>
        <v>8</v>
      </c>
      <c r="ES742" s="79">
        <f t="shared" si="1221"/>
        <v>5</v>
      </c>
      <c r="ET742" s="81">
        <f>SUM($BL742:$CI742)+SUM(CS$734:CS$749)</f>
        <v>55</v>
      </c>
      <c r="EU742" s="81">
        <f>SUM($CK742:$DH742)+SUM(BT$734:BT$749)</f>
        <v>36</v>
      </c>
      <c r="EV742" s="79">
        <f t="shared" si="1222"/>
        <v>30</v>
      </c>
      <c r="EW742" s="136">
        <f t="shared" si="1223"/>
        <v>1.5277777777777777</v>
      </c>
      <c r="EX742" s="78"/>
      <c r="EY742" s="80">
        <f t="shared" si="1224"/>
        <v>26</v>
      </c>
      <c r="EZ742" s="80">
        <f t="shared" si="1225"/>
        <v>11</v>
      </c>
      <c r="FA742" s="80">
        <f t="shared" si="1226"/>
        <v>9</v>
      </c>
      <c r="FB742" s="80">
        <f t="shared" si="1227"/>
        <v>6</v>
      </c>
      <c r="FC742" s="80">
        <f t="shared" si="1228"/>
        <v>57</v>
      </c>
      <c r="FD742" s="80">
        <f t="shared" si="1229"/>
        <v>40</v>
      </c>
      <c r="FE742" s="80">
        <f t="shared" si="1230"/>
        <v>31</v>
      </c>
      <c r="FF742" s="80">
        <f t="shared" si="1231"/>
        <v>1.425</v>
      </c>
      <c r="FG742" s="53"/>
      <c r="FH742" s="54">
        <f t="shared" si="1243"/>
        <v>1</v>
      </c>
      <c r="FI742" s="54">
        <f t="shared" si="1244"/>
        <v>0</v>
      </c>
      <c r="FJ742" s="54">
        <f t="shared" si="1232"/>
        <v>1</v>
      </c>
      <c r="FK742" s="54">
        <f t="shared" si="1232"/>
        <v>1</v>
      </c>
      <c r="FL742" s="54">
        <f t="shared" si="1232"/>
        <v>1</v>
      </c>
      <c r="FM742" s="54">
        <f t="shared" si="1232"/>
        <v>1</v>
      </c>
      <c r="FN742" s="54">
        <f t="shared" si="1232"/>
        <v>1</v>
      </c>
      <c r="FO742" s="54">
        <f t="shared" si="1232"/>
        <v>1</v>
      </c>
      <c r="FQ742" s="54" t="str">
        <f t="shared" si="1214"/>
        <v>Leyton</v>
      </c>
      <c r="FR742" s="54">
        <f t="shared" si="1215"/>
        <v>2</v>
      </c>
      <c r="FS742" s="54">
        <f t="shared" si="1233"/>
        <v>0</v>
      </c>
      <c r="FT742" s="54">
        <f t="shared" si="1234"/>
        <v>1</v>
      </c>
      <c r="FU742" s="54">
        <f t="shared" si="1234"/>
        <v>1</v>
      </c>
      <c r="FV742" s="54">
        <f t="shared" si="1152"/>
        <v>2</v>
      </c>
      <c r="FW742" s="54">
        <f t="shared" si="1152"/>
        <v>4</v>
      </c>
      <c r="FX742" s="54">
        <f t="shared" si="1152"/>
        <v>1</v>
      </c>
      <c r="FY742" s="54" t="s">
        <v>1504</v>
      </c>
      <c r="FZ742" s="58"/>
      <c r="GA742" s="59"/>
      <c r="GB742" s="60"/>
      <c r="GC742" s="58"/>
      <c r="GD742" s="59"/>
      <c r="GE742" s="61"/>
      <c r="GF742" s="58"/>
      <c r="GG742" s="61"/>
      <c r="GH742" s="61"/>
      <c r="GJ742" s="395" t="s">
        <v>1635</v>
      </c>
      <c r="GK742" s="349" t="s">
        <v>1637</v>
      </c>
    </row>
    <row r="743" spans="1:193" s="54" customFormat="1" ht="12" x14ac:dyDescent="0.25">
      <c r="A743" s="54">
        <v>10</v>
      </c>
      <c r="B743" s="54" t="s">
        <v>1150</v>
      </c>
      <c r="C743" s="56">
        <v>26</v>
      </c>
      <c r="D743" s="56">
        <v>8</v>
      </c>
      <c r="E743" s="56">
        <v>8</v>
      </c>
      <c r="F743" s="56">
        <v>10</v>
      </c>
      <c r="G743" s="56">
        <v>46</v>
      </c>
      <c r="H743" s="56">
        <v>57</v>
      </c>
      <c r="I743" s="57">
        <v>24</v>
      </c>
      <c r="J743" s="69">
        <f t="shared" si="1216"/>
        <v>0.80701754385964908</v>
      </c>
      <c r="K743" s="438">
        <v>4</v>
      </c>
      <c r="L743" s="82" t="s">
        <v>1503</v>
      </c>
      <c r="M743" s="86" t="s">
        <v>77</v>
      </c>
      <c r="N743" s="148" t="s">
        <v>206</v>
      </c>
      <c r="O743" s="441"/>
      <c r="P743" s="84" t="s">
        <v>103</v>
      </c>
      <c r="Q743" s="88" t="s">
        <v>62</v>
      </c>
      <c r="R743" s="59"/>
      <c r="S743" s="88" t="s">
        <v>200</v>
      </c>
      <c r="T743" s="441"/>
      <c r="U743" s="88" t="s">
        <v>62</v>
      </c>
      <c r="V743" s="83"/>
      <c r="W743" s="141" t="s">
        <v>150</v>
      </c>
      <c r="X743" s="148" t="s">
        <v>74</v>
      </c>
      <c r="Y743" s="88" t="s">
        <v>86</v>
      </c>
      <c r="Z743" s="88" t="s">
        <v>99</v>
      </c>
      <c r="AA743" s="151" t="s">
        <v>74</v>
      </c>
      <c r="AB743" s="89" t="s">
        <v>77</v>
      </c>
      <c r="AL743" s="82" t="s">
        <v>1503</v>
      </c>
      <c r="AM743" s="253" t="s">
        <v>312</v>
      </c>
      <c r="AN743" s="59" t="s">
        <v>326</v>
      </c>
      <c r="AO743" s="441"/>
      <c r="AP743" s="84" t="s">
        <v>309</v>
      </c>
      <c r="AQ743" s="59" t="s">
        <v>308</v>
      </c>
      <c r="AR743" s="87" t="s">
        <v>1035</v>
      </c>
      <c r="AS743" s="59" t="s">
        <v>1631</v>
      </c>
      <c r="AT743" s="441"/>
      <c r="AU743" s="59" t="s">
        <v>329</v>
      </c>
      <c r="AV743" s="83"/>
      <c r="AW743" s="59" t="s">
        <v>311</v>
      </c>
      <c r="AX743" s="59" t="s">
        <v>705</v>
      </c>
      <c r="AY743" s="59" t="s">
        <v>307</v>
      </c>
      <c r="AZ743" s="59" t="s">
        <v>340</v>
      </c>
      <c r="BA743" s="87" t="s">
        <v>703</v>
      </c>
      <c r="BB743" s="85" t="s">
        <v>327</v>
      </c>
      <c r="BD743" s="54" t="s">
        <v>1623</v>
      </c>
      <c r="BE743" s="54" t="s">
        <v>1526</v>
      </c>
      <c r="BF743" s="54" t="s">
        <v>1518</v>
      </c>
      <c r="BG743" s="54" t="s">
        <v>1636</v>
      </c>
      <c r="BL743" s="90">
        <f t="shared" si="1235"/>
        <v>2</v>
      </c>
      <c r="BM743" s="77">
        <f t="shared" si="1235"/>
        <v>1</v>
      </c>
      <c r="BN743" s="77" t="str">
        <f t="shared" si="1235"/>
        <v/>
      </c>
      <c r="BO743" s="77">
        <f t="shared" si="1235"/>
        <v>1</v>
      </c>
      <c r="BP743" s="77">
        <f t="shared" si="1235"/>
        <v>1</v>
      </c>
      <c r="BQ743" s="77" t="str">
        <f t="shared" si="1235"/>
        <v/>
      </c>
      <c r="BR743" s="77">
        <f t="shared" si="1235"/>
        <v>2</v>
      </c>
      <c r="BS743" s="77" t="str">
        <f t="shared" si="1235"/>
        <v/>
      </c>
      <c r="BT743" s="77">
        <f t="shared" si="1235"/>
        <v>1</v>
      </c>
      <c r="BU743" s="91"/>
      <c r="BV743" s="77">
        <f t="shared" si="1217"/>
        <v>3</v>
      </c>
      <c r="BW743" s="77">
        <f t="shared" si="1217"/>
        <v>1</v>
      </c>
      <c r="BX743" s="77">
        <f t="shared" si="1217"/>
        <v>0</v>
      </c>
      <c r="BY743" s="77">
        <f t="shared" si="1217"/>
        <v>1</v>
      </c>
      <c r="BZ743" s="77">
        <f t="shared" si="1217"/>
        <v>1</v>
      </c>
      <c r="CA743" s="92">
        <f t="shared" si="1217"/>
        <v>2</v>
      </c>
      <c r="CB743" s="77"/>
      <c r="CC743" s="77"/>
      <c r="CD743" s="77"/>
      <c r="CE743" s="77"/>
      <c r="CF743" s="77"/>
      <c r="CG743" s="77"/>
      <c r="CH743" s="77"/>
      <c r="CI743" s="77"/>
      <c r="CJ743" s="78"/>
      <c r="CK743" s="90">
        <f t="shared" si="1236"/>
        <v>1</v>
      </c>
      <c r="CL743" s="77">
        <f t="shared" si="1236"/>
        <v>4</v>
      </c>
      <c r="CM743" s="77" t="str">
        <f t="shared" si="1236"/>
        <v/>
      </c>
      <c r="CN743" s="77">
        <f t="shared" si="1236"/>
        <v>3</v>
      </c>
      <c r="CO743" s="77">
        <f t="shared" si="1236"/>
        <v>1</v>
      </c>
      <c r="CP743" s="77" t="str">
        <f t="shared" si="1236"/>
        <v/>
      </c>
      <c r="CQ743" s="77">
        <f t="shared" si="1236"/>
        <v>2</v>
      </c>
      <c r="CR743" s="77" t="str">
        <f t="shared" si="1236"/>
        <v/>
      </c>
      <c r="CS743" s="77">
        <f t="shared" si="1236"/>
        <v>1</v>
      </c>
      <c r="CT743" s="91"/>
      <c r="CU743" s="77">
        <f t="shared" si="1218"/>
        <v>1</v>
      </c>
      <c r="CV743" s="77">
        <f t="shared" si="1218"/>
        <v>2</v>
      </c>
      <c r="CW743" s="77">
        <f t="shared" si="1218"/>
        <v>3</v>
      </c>
      <c r="CX743" s="77">
        <f t="shared" si="1218"/>
        <v>0</v>
      </c>
      <c r="CY743" s="77">
        <f t="shared" si="1218"/>
        <v>2</v>
      </c>
      <c r="CZ743" s="92">
        <f t="shared" si="1218"/>
        <v>1</v>
      </c>
      <c r="DA743" s="77"/>
      <c r="DB743" s="77"/>
      <c r="DC743" s="77"/>
      <c r="DD743" s="77"/>
      <c r="DE743" s="77"/>
      <c r="DF743" s="77"/>
      <c r="DG743" s="77"/>
      <c r="DH743" s="77"/>
      <c r="DJ743" s="90" t="str">
        <f t="shared" si="1237"/>
        <v>H</v>
      </c>
      <c r="DK743" s="77" t="str">
        <f t="shared" si="1237"/>
        <v>A</v>
      </c>
      <c r="DL743" s="77" t="str">
        <f t="shared" si="1237"/>
        <v/>
      </c>
      <c r="DM743" s="77" t="str">
        <f t="shared" si="1237"/>
        <v>A</v>
      </c>
      <c r="DN743" s="77" t="str">
        <f t="shared" si="1237"/>
        <v>D</v>
      </c>
      <c r="DO743" s="77" t="str">
        <f t="shared" si="1237"/>
        <v/>
      </c>
      <c r="DP743" s="77" t="str">
        <f t="shared" si="1237"/>
        <v>D</v>
      </c>
      <c r="DQ743" s="77" t="str">
        <f t="shared" si="1237"/>
        <v/>
      </c>
      <c r="DR743" s="77" t="str">
        <f t="shared" si="1237"/>
        <v>D</v>
      </c>
      <c r="DS743" s="91"/>
      <c r="DT743" s="77" t="str">
        <f t="shared" si="1219"/>
        <v>H</v>
      </c>
      <c r="DU743" s="77" t="str">
        <f t="shared" si="1219"/>
        <v>A</v>
      </c>
      <c r="DV743" s="77" t="str">
        <f t="shared" si="1219"/>
        <v>A</v>
      </c>
      <c r="DW743" s="77" t="str">
        <f t="shared" si="1219"/>
        <v>H</v>
      </c>
      <c r="DX743" s="77" t="str">
        <f t="shared" si="1219"/>
        <v>A</v>
      </c>
      <c r="DY743" s="92" t="str">
        <f t="shared" si="1219"/>
        <v>H</v>
      </c>
      <c r="DZ743" s="56"/>
      <c r="EA743" s="56"/>
      <c r="EB743" s="56"/>
      <c r="EC743" s="56"/>
      <c r="ED743" s="56"/>
      <c r="EE743" s="56"/>
      <c r="EF743" s="56"/>
      <c r="EG743" s="56"/>
      <c r="EI743" s="53" t="str">
        <f t="shared" si="1220"/>
        <v>Marlow</v>
      </c>
      <c r="EJ743" s="79">
        <f t="shared" si="1238"/>
        <v>24</v>
      </c>
      <c r="EK743" s="80">
        <f t="shared" si="1239"/>
        <v>4</v>
      </c>
      <c r="EL743" s="80">
        <f t="shared" si="1240"/>
        <v>3</v>
      </c>
      <c r="EM743" s="80">
        <f t="shared" si="1241"/>
        <v>5</v>
      </c>
      <c r="EN743" s="80">
        <f>COUNTIF(DS$734:DS$749,"A")</f>
        <v>6</v>
      </c>
      <c r="EO743" s="80">
        <f>COUNTIF(DS$734:DS$749,"D")</f>
        <v>4</v>
      </c>
      <c r="EP743" s="80">
        <f>COUNTIF(DS$734:DS$749,"H")</f>
        <v>2</v>
      </c>
      <c r="EQ743" s="79">
        <f t="shared" si="1242"/>
        <v>10</v>
      </c>
      <c r="ER743" s="79">
        <f t="shared" si="1221"/>
        <v>7</v>
      </c>
      <c r="ES743" s="79">
        <f t="shared" si="1221"/>
        <v>7</v>
      </c>
      <c r="ET743" s="81">
        <f>SUM($BL743:$CI743)+SUM(CT$734:CT$749)</f>
        <v>40</v>
      </c>
      <c r="EU743" s="81">
        <f>SUM($CK743:$DH743)+SUM(BU$734:BU$749)</f>
        <v>37</v>
      </c>
      <c r="EV743" s="79">
        <f t="shared" si="1222"/>
        <v>27</v>
      </c>
      <c r="EW743" s="136">
        <f t="shared" si="1223"/>
        <v>1.0810810810810811</v>
      </c>
      <c r="EX743" s="78"/>
      <c r="EY743" s="80">
        <f t="shared" si="1224"/>
        <v>26</v>
      </c>
      <c r="EZ743" s="80">
        <f t="shared" si="1225"/>
        <v>11</v>
      </c>
      <c r="FA743" s="80">
        <f t="shared" si="1226"/>
        <v>7</v>
      </c>
      <c r="FB743" s="80">
        <f t="shared" si="1227"/>
        <v>8</v>
      </c>
      <c r="FC743" s="80">
        <f t="shared" si="1228"/>
        <v>44</v>
      </c>
      <c r="FD743" s="80">
        <f t="shared" si="1229"/>
        <v>41</v>
      </c>
      <c r="FE743" s="80">
        <f t="shared" si="1230"/>
        <v>29</v>
      </c>
      <c r="FF743" s="80">
        <f t="shared" si="1231"/>
        <v>1.0731707317073171</v>
      </c>
      <c r="FH743" s="54">
        <f t="shared" si="1243"/>
        <v>1</v>
      </c>
      <c r="FI743" s="54">
        <f t="shared" si="1244"/>
        <v>1</v>
      </c>
      <c r="FJ743" s="54">
        <f t="shared" si="1232"/>
        <v>0</v>
      </c>
      <c r="FK743" s="54">
        <f t="shared" si="1232"/>
        <v>1</v>
      </c>
      <c r="FL743" s="54">
        <f t="shared" si="1232"/>
        <v>1</v>
      </c>
      <c r="FM743" s="54">
        <f t="shared" si="1232"/>
        <v>1</v>
      </c>
      <c r="FN743" s="54">
        <f t="shared" si="1232"/>
        <v>1</v>
      </c>
      <c r="FO743" s="54">
        <f t="shared" si="1232"/>
        <v>1</v>
      </c>
      <c r="FQ743" s="54" t="str">
        <f t="shared" si="1214"/>
        <v>Marlow</v>
      </c>
      <c r="FR743" s="54">
        <f t="shared" si="1215"/>
        <v>2</v>
      </c>
      <c r="FS743" s="54">
        <f t="shared" si="1233"/>
        <v>1</v>
      </c>
      <c r="FT743" s="54">
        <f t="shared" si="1234"/>
        <v>0</v>
      </c>
      <c r="FU743" s="54">
        <f t="shared" si="1234"/>
        <v>1</v>
      </c>
      <c r="FV743" s="54">
        <f>IF(SUM($FH743:$FO743)=0,"",FC743-ET743)</f>
        <v>4</v>
      </c>
      <c r="FW743" s="54">
        <f>IF(SUM($FH743:$FO743)=0,"",FD743-EU743)</f>
        <v>4</v>
      </c>
      <c r="FX743" s="54">
        <f>IF(SUM($FH743:$FO743)=0,"",FE743-EV743)</f>
        <v>2</v>
      </c>
      <c r="FZ743" s="58"/>
      <c r="GA743" s="59"/>
      <c r="GB743" s="60"/>
      <c r="GC743" s="58"/>
      <c r="GD743" s="59"/>
      <c r="GE743" s="61"/>
      <c r="GF743" s="58"/>
      <c r="GG743" s="61"/>
      <c r="GH743" s="61"/>
      <c r="GJ743" s="395" t="s">
        <v>1503</v>
      </c>
      <c r="GK743" s="349" t="s">
        <v>843</v>
      </c>
    </row>
    <row r="744" spans="1:193" s="54" customFormat="1" ht="12" x14ac:dyDescent="0.25">
      <c r="A744" s="54">
        <v>11</v>
      </c>
      <c r="B744" s="54" t="s">
        <v>1046</v>
      </c>
      <c r="C744" s="56">
        <v>26</v>
      </c>
      <c r="D744" s="56">
        <v>9</v>
      </c>
      <c r="E744" s="56">
        <v>4</v>
      </c>
      <c r="F744" s="56">
        <v>13</v>
      </c>
      <c r="G744" s="56">
        <v>48</v>
      </c>
      <c r="H744" s="56">
        <v>53</v>
      </c>
      <c r="I744" s="57">
        <v>22</v>
      </c>
      <c r="J744" s="69">
        <f t="shared" si="1216"/>
        <v>0.90566037735849059</v>
      </c>
      <c r="K744" s="438">
        <v>4</v>
      </c>
      <c r="L744" s="82" t="s">
        <v>1046</v>
      </c>
      <c r="M744" s="86" t="s">
        <v>101</v>
      </c>
      <c r="N744" s="441"/>
      <c r="O744" s="151" t="s">
        <v>62</v>
      </c>
      <c r="P744" s="84" t="s">
        <v>89</v>
      </c>
      <c r="Q744" s="141" t="s">
        <v>200</v>
      </c>
      <c r="R744" s="148" t="s">
        <v>125</v>
      </c>
      <c r="S744" s="148" t="s">
        <v>76</v>
      </c>
      <c r="T744" s="148" t="s">
        <v>148</v>
      </c>
      <c r="U744" s="141" t="s">
        <v>89</v>
      </c>
      <c r="V744" s="148" t="s">
        <v>175</v>
      </c>
      <c r="W744" s="83"/>
      <c r="X744" s="148" t="s">
        <v>148</v>
      </c>
      <c r="Y744" s="88" t="s">
        <v>206</v>
      </c>
      <c r="Z744" s="88" t="s">
        <v>416</v>
      </c>
      <c r="AA744" s="148" t="s">
        <v>124</v>
      </c>
      <c r="AB744" s="443"/>
      <c r="AL744" s="82" t="s">
        <v>1046</v>
      </c>
      <c r="AM744" s="253" t="s">
        <v>341</v>
      </c>
      <c r="AN744" s="441"/>
      <c r="AO744" s="87" t="s">
        <v>703</v>
      </c>
      <c r="AP744" s="84" t="s">
        <v>317</v>
      </c>
      <c r="AQ744" s="59" t="s">
        <v>709</v>
      </c>
      <c r="AR744" s="59" t="s">
        <v>301</v>
      </c>
      <c r="AS744" s="59" t="s">
        <v>308</v>
      </c>
      <c r="AT744" s="59" t="s">
        <v>309</v>
      </c>
      <c r="AU744" s="59" t="s">
        <v>340</v>
      </c>
      <c r="AV744" s="59" t="s">
        <v>320</v>
      </c>
      <c r="AW744" s="83"/>
      <c r="AX744" s="59" t="s">
        <v>324</v>
      </c>
      <c r="AY744" s="59" t="s">
        <v>1631</v>
      </c>
      <c r="AZ744" s="59" t="s">
        <v>701</v>
      </c>
      <c r="BA744" s="59" t="s">
        <v>333</v>
      </c>
      <c r="BB744" s="443"/>
      <c r="BD744" s="54" t="s">
        <v>1614</v>
      </c>
      <c r="BE744" s="54" t="s">
        <v>1616</v>
      </c>
      <c r="BF744" s="54" t="s">
        <v>1349</v>
      </c>
      <c r="BG744" s="54" t="s">
        <v>1630</v>
      </c>
      <c r="BL744" s="90">
        <f t="shared" si="1235"/>
        <v>3</v>
      </c>
      <c r="BM744" s="77" t="str">
        <f t="shared" si="1235"/>
        <v/>
      </c>
      <c r="BN744" s="77">
        <f t="shared" si="1235"/>
        <v>1</v>
      </c>
      <c r="BO744" s="77">
        <f t="shared" si="1235"/>
        <v>3</v>
      </c>
      <c r="BP744" s="77">
        <f t="shared" si="1235"/>
        <v>2</v>
      </c>
      <c r="BQ744" s="77">
        <f t="shared" si="1235"/>
        <v>5</v>
      </c>
      <c r="BR744" s="77">
        <f t="shared" si="1235"/>
        <v>0</v>
      </c>
      <c r="BS744" s="77">
        <f t="shared" si="1235"/>
        <v>0</v>
      </c>
      <c r="BT744" s="77">
        <f t="shared" si="1235"/>
        <v>3</v>
      </c>
      <c r="BU744" s="77">
        <f t="shared" si="1235"/>
        <v>2</v>
      </c>
      <c r="BV744" s="91"/>
      <c r="BW744" s="77">
        <f>(IF(X744="","",(IF(MID(X744,2,1)="-",LEFT(X744,1),LEFT(X744,2)))+0))</f>
        <v>0</v>
      </c>
      <c r="BX744" s="77">
        <f>(IF(Y744="","",(IF(MID(Y744,2,1)="-",LEFT(Y744,1),LEFT(Y744,2)))+0))</f>
        <v>1</v>
      </c>
      <c r="BY744" s="77">
        <f>(IF(Z744="","",(IF(MID(Z744,2,1)="-",LEFT(Z744,1),LEFT(Z744,2)))+0))</f>
        <v>6</v>
      </c>
      <c r="BZ744" s="77">
        <f>(IF(AA744="","",(IF(MID(AA744,2,1)="-",LEFT(AA744,1),LEFT(AA744,2)))+0))</f>
        <v>0</v>
      </c>
      <c r="CA744" s="92" t="str">
        <f>(IF(AB744="","",(IF(MID(AB744,2,1)="-",LEFT(AB744,1),LEFT(AB744,2)))+0))</f>
        <v/>
      </c>
      <c r="CB744" s="77"/>
      <c r="CC744" s="77"/>
      <c r="CD744" s="77"/>
      <c r="CE744" s="77"/>
      <c r="CF744" s="77"/>
      <c r="CG744" s="77"/>
      <c r="CH744" s="77"/>
      <c r="CI744" s="77"/>
      <c r="CJ744" s="78"/>
      <c r="CK744" s="90">
        <f t="shared" si="1236"/>
        <v>2</v>
      </c>
      <c r="CL744" s="77" t="str">
        <f t="shared" si="1236"/>
        <v/>
      </c>
      <c r="CM744" s="77">
        <f t="shared" si="1236"/>
        <v>1</v>
      </c>
      <c r="CN744" s="77">
        <f t="shared" si="1236"/>
        <v>0</v>
      </c>
      <c r="CO744" s="77">
        <f t="shared" si="1236"/>
        <v>2</v>
      </c>
      <c r="CP744" s="77">
        <f t="shared" si="1236"/>
        <v>0</v>
      </c>
      <c r="CQ744" s="77">
        <f t="shared" si="1236"/>
        <v>2</v>
      </c>
      <c r="CR744" s="77">
        <f t="shared" si="1236"/>
        <v>1</v>
      </c>
      <c r="CS744" s="77">
        <f t="shared" si="1236"/>
        <v>0</v>
      </c>
      <c r="CT744" s="77">
        <f t="shared" si="1236"/>
        <v>5</v>
      </c>
      <c r="CU744" s="91"/>
      <c r="CV744" s="77">
        <f>(IF(X744="","",IF(RIGHT(X744,2)="10",RIGHT(X744,2),RIGHT(X744,1))+0))</f>
        <v>1</v>
      </c>
      <c r="CW744" s="77">
        <f>(IF(Y744="","",IF(RIGHT(Y744,2)="10",RIGHT(Y744,2),RIGHT(Y744,1))+0))</f>
        <v>4</v>
      </c>
      <c r="CX744" s="77">
        <f>(IF(Z744="","",IF(RIGHT(Z744,2)="10",RIGHT(Z744,2),RIGHT(Z744,1))+0))</f>
        <v>2</v>
      </c>
      <c r="CY744" s="77">
        <f>(IF(AA744="","",IF(RIGHT(AA744,2)="10",RIGHT(AA744,2),RIGHT(AA744,1))+0))</f>
        <v>0</v>
      </c>
      <c r="CZ744" s="92" t="str">
        <f>(IF(AB744="","",IF(RIGHT(AB744,2)="10",RIGHT(AB744,2),RIGHT(AB744,1))+0))</f>
        <v/>
      </c>
      <c r="DA744" s="77"/>
      <c r="DB744" s="77"/>
      <c r="DC744" s="77"/>
      <c r="DD744" s="77"/>
      <c r="DE744" s="77"/>
      <c r="DF744" s="77"/>
      <c r="DG744" s="77"/>
      <c r="DH744" s="77"/>
      <c r="DJ744" s="90" t="str">
        <f t="shared" si="1237"/>
        <v>H</v>
      </c>
      <c r="DK744" s="77" t="str">
        <f t="shared" si="1237"/>
        <v/>
      </c>
      <c r="DL744" s="77" t="str">
        <f t="shared" si="1237"/>
        <v>D</v>
      </c>
      <c r="DM744" s="77" t="str">
        <f t="shared" si="1237"/>
        <v>H</v>
      </c>
      <c r="DN744" s="77" t="str">
        <f t="shared" si="1237"/>
        <v>D</v>
      </c>
      <c r="DO744" s="77" t="str">
        <f t="shared" si="1237"/>
        <v>H</v>
      </c>
      <c r="DP744" s="77" t="str">
        <f t="shared" si="1237"/>
        <v>A</v>
      </c>
      <c r="DQ744" s="77" t="str">
        <f t="shared" si="1237"/>
        <v>A</v>
      </c>
      <c r="DR744" s="77" t="str">
        <f t="shared" si="1237"/>
        <v>H</v>
      </c>
      <c r="DS744" s="77" t="str">
        <f t="shared" si="1237"/>
        <v>A</v>
      </c>
      <c r="DT744" s="91"/>
      <c r="DU744" s="77" t="str">
        <f>(IF(X744="","",IF(BW744&gt;CV744,"H",IF(BW744&lt;CV744,"A","D"))))</f>
        <v>A</v>
      </c>
      <c r="DV744" s="77" t="str">
        <f>(IF(Y744="","",IF(BX744&gt;CW744,"H",IF(BX744&lt;CW744,"A","D"))))</f>
        <v>A</v>
      </c>
      <c r="DW744" s="77" t="str">
        <f>(IF(Z744="","",IF(BY744&gt;CX744,"H",IF(BY744&lt;CX744,"A","D"))))</f>
        <v>H</v>
      </c>
      <c r="DX744" s="77" t="str">
        <f>(IF(AA744="","",IF(BZ744&gt;CY744,"H",IF(BZ744&lt;CY744,"A","D"))))</f>
        <v>D</v>
      </c>
      <c r="DY744" s="92" t="str">
        <f>(IF(AB744="","",IF(CA744&gt;CZ744,"H",IF(CA744&lt;CZ744,"A","D"))))</f>
        <v/>
      </c>
      <c r="DZ744" s="56"/>
      <c r="EA744" s="56"/>
      <c r="EB744" s="56"/>
      <c r="EC744" s="56"/>
      <c r="ED744" s="56"/>
      <c r="EE744" s="56"/>
      <c r="EF744" s="56"/>
      <c r="EG744" s="56"/>
      <c r="EI744" s="53" t="str">
        <f t="shared" si="1220"/>
        <v>Rainham Town</v>
      </c>
      <c r="EJ744" s="79">
        <f t="shared" si="1238"/>
        <v>26</v>
      </c>
      <c r="EK744" s="80">
        <f t="shared" si="1239"/>
        <v>5</v>
      </c>
      <c r="EL744" s="80">
        <f t="shared" si="1240"/>
        <v>3</v>
      </c>
      <c r="EM744" s="80">
        <f t="shared" si="1241"/>
        <v>5</v>
      </c>
      <c r="EN744" s="80">
        <f>COUNTIF(DT$734:DT$749,"A")</f>
        <v>4</v>
      </c>
      <c r="EO744" s="80">
        <f>COUNTIF(DT$734:DT$749,"D")</f>
        <v>1</v>
      </c>
      <c r="EP744" s="80">
        <f>COUNTIF(DT$734:DT$749,"H")</f>
        <v>8</v>
      </c>
      <c r="EQ744" s="79">
        <f t="shared" si="1242"/>
        <v>9</v>
      </c>
      <c r="ER744" s="79">
        <f t="shared" si="1221"/>
        <v>4</v>
      </c>
      <c r="ES744" s="79">
        <f t="shared" si="1221"/>
        <v>13</v>
      </c>
      <c r="ET744" s="81">
        <f>SUM($BL744:$CI744)+SUM(CU$734:CU$749)</f>
        <v>48</v>
      </c>
      <c r="EU744" s="81">
        <f>SUM($CK744:$DH744)+SUM(BV$734:BV$749)</f>
        <v>53</v>
      </c>
      <c r="EV744" s="79">
        <f t="shared" si="1222"/>
        <v>22</v>
      </c>
      <c r="EW744" s="136">
        <f t="shared" si="1223"/>
        <v>0.90566037735849059</v>
      </c>
      <c r="EX744" s="78"/>
      <c r="EY744" s="80">
        <f t="shared" si="1224"/>
        <v>26</v>
      </c>
      <c r="EZ744" s="80">
        <f t="shared" si="1225"/>
        <v>9</v>
      </c>
      <c r="FA744" s="80">
        <f t="shared" si="1226"/>
        <v>4</v>
      </c>
      <c r="FB744" s="80">
        <f t="shared" si="1227"/>
        <v>13</v>
      </c>
      <c r="FC744" s="80">
        <f t="shared" si="1228"/>
        <v>48</v>
      </c>
      <c r="FD744" s="80">
        <f t="shared" si="1229"/>
        <v>53</v>
      </c>
      <c r="FE744" s="80">
        <f t="shared" si="1230"/>
        <v>22</v>
      </c>
      <c r="FF744" s="80">
        <f t="shared" si="1231"/>
        <v>0.90566037735849059</v>
      </c>
      <c r="FH744" s="54">
        <f t="shared" si="1243"/>
        <v>0</v>
      </c>
      <c r="FI744" s="54">
        <f t="shared" si="1244"/>
        <v>0</v>
      </c>
      <c r="FJ744" s="54">
        <f t="shared" si="1232"/>
        <v>0</v>
      </c>
      <c r="FK744" s="54">
        <f t="shared" si="1232"/>
        <v>0</v>
      </c>
      <c r="FL744" s="54">
        <f t="shared" si="1232"/>
        <v>0</v>
      </c>
      <c r="FM744" s="54">
        <f t="shared" si="1232"/>
        <v>0</v>
      </c>
      <c r="FN744" s="54">
        <f t="shared" si="1232"/>
        <v>0</v>
      </c>
      <c r="FO744" s="54">
        <f t="shared" si="1232"/>
        <v>0</v>
      </c>
      <c r="FQ744" s="54" t="str">
        <f t="shared" si="1214"/>
        <v/>
      </c>
      <c r="FR744" s="54" t="str">
        <f t="shared" si="1215"/>
        <v/>
      </c>
      <c r="FS744" s="54" t="str">
        <f t="shared" ref="FS744:FX792" si="1245">IF(SUM($FH744:$FO744)=0,"",EZ744-EQ744)</f>
        <v/>
      </c>
      <c r="FT744" s="54" t="str">
        <f t="shared" si="1245"/>
        <v/>
      </c>
      <c r="FU744" s="54" t="str">
        <f t="shared" si="1245"/>
        <v/>
      </c>
      <c r="FV744" s="54" t="str">
        <f t="shared" si="1245"/>
        <v/>
      </c>
      <c r="FW744" s="54" t="str">
        <f t="shared" si="1245"/>
        <v/>
      </c>
      <c r="FX744" s="54" t="str">
        <f t="shared" si="1245"/>
        <v/>
      </c>
      <c r="FZ744" s="58"/>
      <c r="GA744" s="59"/>
      <c r="GB744" s="60"/>
      <c r="GC744" s="58"/>
      <c r="GD744" s="59"/>
      <c r="GE744" s="61"/>
      <c r="GF744" s="58"/>
      <c r="GG744" s="61"/>
      <c r="GH744" s="61"/>
      <c r="GJ744" s="395" t="s">
        <v>1046</v>
      </c>
      <c r="GK744" s="349"/>
    </row>
    <row r="745" spans="1:193" s="53" customFormat="1" ht="12" x14ac:dyDescent="0.25">
      <c r="A745" s="53">
        <v>12</v>
      </c>
      <c r="B745" s="53" t="s">
        <v>1363</v>
      </c>
      <c r="C745" s="57">
        <v>26</v>
      </c>
      <c r="D745" s="57">
        <v>8</v>
      </c>
      <c r="E745" s="57">
        <v>6</v>
      </c>
      <c r="F745" s="57">
        <v>12</v>
      </c>
      <c r="G745" s="57">
        <v>37</v>
      </c>
      <c r="H745" s="57">
        <v>55</v>
      </c>
      <c r="I745" s="57">
        <v>22</v>
      </c>
      <c r="J745" s="95">
        <f t="shared" si="1216"/>
        <v>0.67272727272727273</v>
      </c>
      <c r="K745" s="438">
        <v>4</v>
      </c>
      <c r="L745" s="82" t="s">
        <v>1501</v>
      </c>
      <c r="M745" s="86" t="s">
        <v>149</v>
      </c>
      <c r="N745" s="148" t="s">
        <v>200</v>
      </c>
      <c r="O745" s="88" t="s">
        <v>200</v>
      </c>
      <c r="P745" s="84" t="s">
        <v>148</v>
      </c>
      <c r="Q745" s="88" t="s">
        <v>62</v>
      </c>
      <c r="R745" s="148" t="s">
        <v>177</v>
      </c>
      <c r="S745" s="441"/>
      <c r="T745" s="88" t="s">
        <v>200</v>
      </c>
      <c r="U745" s="441"/>
      <c r="V745" s="88" t="s">
        <v>103</v>
      </c>
      <c r="W745" s="88" t="s">
        <v>99</v>
      </c>
      <c r="X745" s="83"/>
      <c r="Y745" s="88" t="s">
        <v>148</v>
      </c>
      <c r="Z745" s="88" t="s">
        <v>200</v>
      </c>
      <c r="AA745" s="88" t="s">
        <v>148</v>
      </c>
      <c r="AB745" s="89" t="s">
        <v>200</v>
      </c>
      <c r="AL745" s="82" t="s">
        <v>1501</v>
      </c>
      <c r="AM745" s="253" t="s">
        <v>1035</v>
      </c>
      <c r="AN745" s="59" t="s">
        <v>312</v>
      </c>
      <c r="AO745" s="59" t="s">
        <v>701</v>
      </c>
      <c r="AP745" s="84" t="s">
        <v>1631</v>
      </c>
      <c r="AQ745" s="59" t="s">
        <v>309</v>
      </c>
      <c r="AR745" s="59" t="s">
        <v>307</v>
      </c>
      <c r="AS745" s="441"/>
      <c r="AT745" s="59" t="s">
        <v>328</v>
      </c>
      <c r="AU745" s="441"/>
      <c r="AV745" s="59" t="s">
        <v>319</v>
      </c>
      <c r="AW745" s="59" t="s">
        <v>313</v>
      </c>
      <c r="AX745" s="83"/>
      <c r="AY745" s="59" t="s">
        <v>329</v>
      </c>
      <c r="AZ745" s="59" t="s">
        <v>703</v>
      </c>
      <c r="BA745" s="59" t="s">
        <v>308</v>
      </c>
      <c r="BB745" s="85" t="s">
        <v>706</v>
      </c>
      <c r="BD745" s="54" t="s">
        <v>1518</v>
      </c>
      <c r="BE745" s="54" t="s">
        <v>1636</v>
      </c>
      <c r="BF745" s="54" t="s">
        <v>1623</v>
      </c>
      <c r="BG745" s="54" t="s">
        <v>1616</v>
      </c>
      <c r="BL745" s="90">
        <f t="shared" si="1235"/>
        <v>1</v>
      </c>
      <c r="BM745" s="77">
        <f t="shared" si="1235"/>
        <v>2</v>
      </c>
      <c r="BN745" s="77">
        <f t="shared" si="1235"/>
        <v>2</v>
      </c>
      <c r="BO745" s="77">
        <f t="shared" si="1235"/>
        <v>0</v>
      </c>
      <c r="BP745" s="77">
        <f t="shared" si="1235"/>
        <v>1</v>
      </c>
      <c r="BQ745" s="77">
        <f t="shared" si="1235"/>
        <v>2</v>
      </c>
      <c r="BR745" s="77" t="str">
        <f t="shared" si="1235"/>
        <v/>
      </c>
      <c r="BS745" s="77">
        <f t="shared" si="1235"/>
        <v>2</v>
      </c>
      <c r="BT745" s="77" t="str">
        <f t="shared" si="1235"/>
        <v/>
      </c>
      <c r="BU745" s="77">
        <f t="shared" si="1235"/>
        <v>1</v>
      </c>
      <c r="BV745" s="77">
        <f>(IF(W745="","",(IF(MID(W745,2,1)="-",LEFT(W745,1),LEFT(W745,2)))+0))</f>
        <v>1</v>
      </c>
      <c r="BW745" s="91"/>
      <c r="BX745" s="77">
        <f>(IF(Y745="","",(IF(MID(Y745,2,1)="-",LEFT(Y745,1),LEFT(Y745,2)))+0))</f>
        <v>0</v>
      </c>
      <c r="BY745" s="77">
        <f>(IF(Z745="","",(IF(MID(Z745,2,1)="-",LEFT(Z745,1),LEFT(Z745,2)))+0))</f>
        <v>2</v>
      </c>
      <c r="BZ745" s="77">
        <f>(IF(AA745="","",(IF(MID(AA745,2,1)="-",LEFT(AA745,1),LEFT(AA745,2)))+0))</f>
        <v>0</v>
      </c>
      <c r="CA745" s="92">
        <f>(IF(AB745="","",(IF(MID(AB745,2,1)="-",LEFT(AB745,1),LEFT(AB745,2)))+0))</f>
        <v>2</v>
      </c>
      <c r="CB745" s="77"/>
      <c r="CC745" s="77"/>
      <c r="CD745" s="77"/>
      <c r="CE745" s="77"/>
      <c r="CF745" s="77"/>
      <c r="CG745" s="77"/>
      <c r="CH745" s="77"/>
      <c r="CI745" s="77"/>
      <c r="CJ745" s="78"/>
      <c r="CK745" s="90">
        <f t="shared" si="1236"/>
        <v>5</v>
      </c>
      <c r="CL745" s="77">
        <f t="shared" si="1236"/>
        <v>2</v>
      </c>
      <c r="CM745" s="77">
        <f t="shared" si="1236"/>
        <v>2</v>
      </c>
      <c r="CN745" s="77">
        <f t="shared" si="1236"/>
        <v>1</v>
      </c>
      <c r="CO745" s="77">
        <f t="shared" si="1236"/>
        <v>1</v>
      </c>
      <c r="CP745" s="77">
        <f t="shared" si="1236"/>
        <v>0</v>
      </c>
      <c r="CQ745" s="77" t="str">
        <f t="shared" si="1236"/>
        <v/>
      </c>
      <c r="CR745" s="77">
        <f t="shared" si="1236"/>
        <v>2</v>
      </c>
      <c r="CS745" s="77" t="str">
        <f t="shared" si="1236"/>
        <v/>
      </c>
      <c r="CT745" s="77">
        <f t="shared" si="1236"/>
        <v>3</v>
      </c>
      <c r="CU745" s="77">
        <f>(IF(W745="","",IF(RIGHT(W745,2)="10",RIGHT(W745,2),RIGHT(W745,1))+0))</f>
        <v>0</v>
      </c>
      <c r="CV745" s="91"/>
      <c r="CW745" s="77">
        <f>(IF(Y745="","",IF(RIGHT(Y745,2)="10",RIGHT(Y745,2),RIGHT(Y745,1))+0))</f>
        <v>1</v>
      </c>
      <c r="CX745" s="77">
        <f>(IF(Z745="","",IF(RIGHT(Z745,2)="10",RIGHT(Z745,2),RIGHT(Z745,1))+0))</f>
        <v>2</v>
      </c>
      <c r="CY745" s="77">
        <f>(IF(AA745="","",IF(RIGHT(AA745,2)="10",RIGHT(AA745,2),RIGHT(AA745,1))+0))</f>
        <v>1</v>
      </c>
      <c r="CZ745" s="92">
        <f>(IF(AB745="","",IF(RIGHT(AB745,2)="10",RIGHT(AB745,2),RIGHT(AB745,1))+0))</f>
        <v>2</v>
      </c>
      <c r="DA745" s="77"/>
      <c r="DB745" s="77"/>
      <c r="DC745" s="77"/>
      <c r="DD745" s="77"/>
      <c r="DE745" s="77"/>
      <c r="DF745" s="77"/>
      <c r="DG745" s="77"/>
      <c r="DH745" s="77"/>
      <c r="DI745" s="54"/>
      <c r="DJ745" s="90" t="str">
        <f t="shared" si="1237"/>
        <v>A</v>
      </c>
      <c r="DK745" s="77" t="str">
        <f t="shared" si="1237"/>
        <v>D</v>
      </c>
      <c r="DL745" s="77" t="str">
        <f t="shared" si="1237"/>
        <v>D</v>
      </c>
      <c r="DM745" s="77" t="str">
        <f t="shared" si="1237"/>
        <v>A</v>
      </c>
      <c r="DN745" s="77" t="str">
        <f t="shared" si="1237"/>
        <v>D</v>
      </c>
      <c r="DO745" s="77" t="str">
        <f t="shared" si="1237"/>
        <v>H</v>
      </c>
      <c r="DP745" s="77" t="str">
        <f t="shared" si="1237"/>
        <v/>
      </c>
      <c r="DQ745" s="77" t="str">
        <f t="shared" si="1237"/>
        <v>D</v>
      </c>
      <c r="DR745" s="77" t="str">
        <f t="shared" si="1237"/>
        <v/>
      </c>
      <c r="DS745" s="77" t="str">
        <f t="shared" si="1237"/>
        <v>A</v>
      </c>
      <c r="DT745" s="77" t="str">
        <f>(IF(W745="","",IF(BV745&gt;CU745,"H",IF(BV745&lt;CU745,"A","D"))))</f>
        <v>H</v>
      </c>
      <c r="DU745" s="91"/>
      <c r="DV745" s="77" t="str">
        <f>(IF(Y745="","",IF(BX745&gt;CW745,"H",IF(BX745&lt;CW745,"A","D"))))</f>
        <v>A</v>
      </c>
      <c r="DW745" s="77" t="str">
        <f>(IF(Z745="","",IF(BY745&gt;CX745,"H",IF(BY745&lt;CX745,"A","D"))))</f>
        <v>D</v>
      </c>
      <c r="DX745" s="77" t="str">
        <f>(IF(AA745="","",IF(BZ745&gt;CY745,"H",IF(BZ745&lt;CY745,"A","D"))))</f>
        <v>A</v>
      </c>
      <c r="DY745" s="92" t="str">
        <f>(IF(AB745="","",IF(CA745&gt;CZ745,"H",IF(CA745&lt;CZ745,"A","D"))))</f>
        <v>D</v>
      </c>
      <c r="DZ745" s="56"/>
      <c r="EA745" s="56"/>
      <c r="EB745" s="56"/>
      <c r="EC745" s="56"/>
      <c r="ED745" s="56"/>
      <c r="EE745" s="56"/>
      <c r="EF745" s="56"/>
      <c r="EG745" s="56"/>
      <c r="EH745" s="54"/>
      <c r="EI745" s="53" t="str">
        <f t="shared" si="1220"/>
        <v>Ruislip Manor</v>
      </c>
      <c r="EJ745" s="79">
        <f t="shared" si="1238"/>
        <v>26</v>
      </c>
      <c r="EK745" s="80">
        <f t="shared" si="1239"/>
        <v>2</v>
      </c>
      <c r="EL745" s="80">
        <f t="shared" si="1240"/>
        <v>6</v>
      </c>
      <c r="EM745" s="80">
        <f t="shared" si="1241"/>
        <v>5</v>
      </c>
      <c r="EN745" s="80">
        <f>COUNTIF(DU$734:DU$749,"A")</f>
        <v>5</v>
      </c>
      <c r="EO745" s="80">
        <f>COUNTIF(DU$734:DU$749,"D")</f>
        <v>4</v>
      </c>
      <c r="EP745" s="80">
        <f>COUNTIF(DU$734:DU$749,"H")</f>
        <v>4</v>
      </c>
      <c r="EQ745" s="79">
        <f t="shared" si="1242"/>
        <v>7</v>
      </c>
      <c r="ER745" s="79">
        <f t="shared" si="1221"/>
        <v>10</v>
      </c>
      <c r="ES745" s="79">
        <f t="shared" si="1221"/>
        <v>9</v>
      </c>
      <c r="ET745" s="81">
        <f>SUM($BL745:$CI745)+SUM(CV$734:CV$749)</f>
        <v>36</v>
      </c>
      <c r="EU745" s="81">
        <f>SUM($CK745:$DH745)+SUM(BW$734:BW$749)</f>
        <v>44</v>
      </c>
      <c r="EV745" s="79">
        <f t="shared" si="1222"/>
        <v>24</v>
      </c>
      <c r="EW745" s="136">
        <f t="shared" si="1223"/>
        <v>0.81818181818181823</v>
      </c>
      <c r="EX745" s="78"/>
      <c r="EY745" s="80">
        <f t="shared" si="1224"/>
        <v>26</v>
      </c>
      <c r="EZ745" s="80">
        <f t="shared" si="1225"/>
        <v>7</v>
      </c>
      <c r="FA745" s="80">
        <f t="shared" si="1226"/>
        <v>10</v>
      </c>
      <c r="FB745" s="80">
        <f t="shared" si="1227"/>
        <v>9</v>
      </c>
      <c r="FC745" s="80">
        <f t="shared" si="1228"/>
        <v>36</v>
      </c>
      <c r="FD745" s="80">
        <f t="shared" si="1229"/>
        <v>44</v>
      </c>
      <c r="FE745" s="80">
        <f t="shared" si="1230"/>
        <v>24</v>
      </c>
      <c r="FF745" s="80">
        <f t="shared" si="1231"/>
        <v>0.81818181818181823</v>
      </c>
      <c r="FG745" s="54"/>
      <c r="FH745" s="54">
        <f t="shared" si="1243"/>
        <v>0</v>
      </c>
      <c r="FI745" s="54">
        <f t="shared" si="1244"/>
        <v>0</v>
      </c>
      <c r="FJ745" s="54">
        <f t="shared" si="1232"/>
        <v>0</v>
      </c>
      <c r="FK745" s="54">
        <f t="shared" si="1232"/>
        <v>0</v>
      </c>
      <c r="FL745" s="54">
        <f t="shared" si="1232"/>
        <v>0</v>
      </c>
      <c r="FM745" s="54">
        <f t="shared" si="1232"/>
        <v>0</v>
      </c>
      <c r="FN745" s="54">
        <f t="shared" si="1232"/>
        <v>0</v>
      </c>
      <c r="FO745" s="54">
        <f t="shared" si="1232"/>
        <v>0</v>
      </c>
      <c r="FQ745" s="54" t="str">
        <f t="shared" si="1214"/>
        <v/>
      </c>
      <c r="FR745" s="54" t="str">
        <f t="shared" si="1215"/>
        <v/>
      </c>
      <c r="FS745" s="54" t="str">
        <f t="shared" si="1245"/>
        <v/>
      </c>
      <c r="FT745" s="54" t="str">
        <f t="shared" si="1245"/>
        <v/>
      </c>
      <c r="FU745" s="54" t="str">
        <f t="shared" si="1245"/>
        <v/>
      </c>
      <c r="FV745" s="54" t="str">
        <f t="shared" si="1245"/>
        <v/>
      </c>
      <c r="FW745" s="54" t="str">
        <f t="shared" si="1245"/>
        <v/>
      </c>
      <c r="FX745" s="54" t="str">
        <f t="shared" si="1245"/>
        <v/>
      </c>
      <c r="FY745" s="54"/>
      <c r="FZ745" s="58"/>
      <c r="GA745" s="59"/>
      <c r="GB745" s="60"/>
      <c r="GC745" s="58"/>
      <c r="GD745" s="59"/>
      <c r="GE745" s="61"/>
      <c r="GF745" s="58"/>
      <c r="GG745" s="61"/>
      <c r="GH745" s="61"/>
      <c r="GI745" s="54"/>
      <c r="GJ745" s="395" t="s">
        <v>1501</v>
      </c>
      <c r="GK745" s="349"/>
    </row>
    <row r="746" spans="1:193" s="53" customFormat="1" ht="12" x14ac:dyDescent="0.25">
      <c r="A746" s="54">
        <v>13</v>
      </c>
      <c r="B746" s="54" t="s">
        <v>1465</v>
      </c>
      <c r="C746" s="56">
        <v>26</v>
      </c>
      <c r="D746" s="56">
        <v>8</v>
      </c>
      <c r="E746" s="56">
        <v>5</v>
      </c>
      <c r="F746" s="56">
        <v>13</v>
      </c>
      <c r="G746" s="56">
        <v>43</v>
      </c>
      <c r="H746" s="56">
        <v>57</v>
      </c>
      <c r="I746" s="57">
        <v>21</v>
      </c>
      <c r="J746" s="69">
        <f t="shared" si="1216"/>
        <v>0.75438596491228072</v>
      </c>
      <c r="K746" s="438">
        <v>4</v>
      </c>
      <c r="L746" s="82" t="s">
        <v>1146</v>
      </c>
      <c r="M746" s="148" t="s">
        <v>150</v>
      </c>
      <c r="N746" s="148" t="s">
        <v>89</v>
      </c>
      <c r="O746" s="441"/>
      <c r="P746" s="84" t="s">
        <v>59</v>
      </c>
      <c r="Q746" s="88" t="s">
        <v>89</v>
      </c>
      <c r="R746" s="88" t="s">
        <v>178</v>
      </c>
      <c r="S746" s="88" t="s">
        <v>89</v>
      </c>
      <c r="T746" s="151" t="s">
        <v>177</v>
      </c>
      <c r="U746" s="88" t="s">
        <v>177</v>
      </c>
      <c r="V746" s="141" t="s">
        <v>200</v>
      </c>
      <c r="W746" s="88" t="s">
        <v>200</v>
      </c>
      <c r="X746" s="88" t="s">
        <v>200</v>
      </c>
      <c r="Y746" s="83"/>
      <c r="Z746" s="88" t="s">
        <v>89</v>
      </c>
      <c r="AA746" s="441"/>
      <c r="AB746" s="89" t="s">
        <v>177</v>
      </c>
      <c r="AL746" s="82" t="s">
        <v>1146</v>
      </c>
      <c r="AM746" s="253" t="s">
        <v>327</v>
      </c>
      <c r="AN746" s="59" t="s">
        <v>334</v>
      </c>
      <c r="AO746" s="441"/>
      <c r="AP746" s="84" t="s">
        <v>333</v>
      </c>
      <c r="AQ746" s="59" t="s">
        <v>341</v>
      </c>
      <c r="AR746" s="59" t="s">
        <v>706</v>
      </c>
      <c r="AS746" s="59" t="s">
        <v>598</v>
      </c>
      <c r="AT746" s="154" t="s">
        <v>709</v>
      </c>
      <c r="AU746" s="59" t="s">
        <v>1035</v>
      </c>
      <c r="AV746" s="59" t="s">
        <v>313</v>
      </c>
      <c r="AW746" s="59" t="s">
        <v>667</v>
      </c>
      <c r="AX746" s="154" t="s">
        <v>93</v>
      </c>
      <c r="AY746" s="83"/>
      <c r="AZ746" s="59" t="s">
        <v>326</v>
      </c>
      <c r="BA746" s="441"/>
      <c r="BB746" s="85" t="s">
        <v>703</v>
      </c>
      <c r="BD746" s="54" t="s">
        <v>1623</v>
      </c>
      <c r="BE746" s="54" t="s">
        <v>1532</v>
      </c>
      <c r="BF746" s="54" t="s">
        <v>1349</v>
      </c>
      <c r="BG746" s="54" t="s">
        <v>1518</v>
      </c>
      <c r="BL746" s="90">
        <f t="shared" si="1235"/>
        <v>3</v>
      </c>
      <c r="BM746" s="77">
        <f t="shared" si="1235"/>
        <v>3</v>
      </c>
      <c r="BN746" s="77" t="str">
        <f t="shared" si="1235"/>
        <v/>
      </c>
      <c r="BO746" s="77">
        <f t="shared" si="1235"/>
        <v>4</v>
      </c>
      <c r="BP746" s="77">
        <f t="shared" si="1235"/>
        <v>3</v>
      </c>
      <c r="BQ746" s="77">
        <f t="shared" si="1235"/>
        <v>6</v>
      </c>
      <c r="BR746" s="77">
        <f t="shared" si="1235"/>
        <v>3</v>
      </c>
      <c r="BS746" s="77">
        <f t="shared" si="1235"/>
        <v>2</v>
      </c>
      <c r="BT746" s="77">
        <f t="shared" si="1235"/>
        <v>2</v>
      </c>
      <c r="BU746" s="77">
        <f t="shared" si="1235"/>
        <v>2</v>
      </c>
      <c r="BV746" s="77">
        <f>(IF(W746="","",(IF(MID(W746,2,1)="-",LEFT(W746,1),LEFT(W746,2)))+0))</f>
        <v>2</v>
      </c>
      <c r="BW746" s="77">
        <f>(IF(X746="","",(IF(MID(X746,2,1)="-",LEFT(X746,1),LEFT(X746,2)))+0))</f>
        <v>2</v>
      </c>
      <c r="BX746" s="91"/>
      <c r="BY746" s="77">
        <f>(IF(Z746="","",(IF(MID(Z746,2,1)="-",LEFT(Z746,1),LEFT(Z746,2)))+0))</f>
        <v>3</v>
      </c>
      <c r="BZ746" s="77" t="str">
        <f>(IF(AA746="","",(IF(MID(AA746,2,1)="-",LEFT(AA746,1),LEFT(AA746,2)))+0))</f>
        <v/>
      </c>
      <c r="CA746" s="92">
        <f>(IF(AB746="","",(IF(MID(AB746,2,1)="-",LEFT(AB746,1),LEFT(AB746,2)))+0))</f>
        <v>2</v>
      </c>
      <c r="CB746" s="77"/>
      <c r="CC746" s="77"/>
      <c r="CD746" s="77"/>
      <c r="CE746" s="77"/>
      <c r="CF746" s="77"/>
      <c r="CG746" s="77"/>
      <c r="CH746" s="77"/>
      <c r="CI746" s="77"/>
      <c r="CJ746" s="78"/>
      <c r="CK746" s="90">
        <f t="shared" si="1236"/>
        <v>1</v>
      </c>
      <c r="CL746" s="77">
        <f t="shared" si="1236"/>
        <v>0</v>
      </c>
      <c r="CM746" s="77" t="str">
        <f t="shared" si="1236"/>
        <v/>
      </c>
      <c r="CN746" s="77">
        <f t="shared" si="1236"/>
        <v>0</v>
      </c>
      <c r="CO746" s="77">
        <f t="shared" si="1236"/>
        <v>0</v>
      </c>
      <c r="CP746" s="77">
        <f t="shared" si="1236"/>
        <v>1</v>
      </c>
      <c r="CQ746" s="77">
        <f t="shared" si="1236"/>
        <v>0</v>
      </c>
      <c r="CR746" s="77">
        <f t="shared" si="1236"/>
        <v>0</v>
      </c>
      <c r="CS746" s="77">
        <f t="shared" si="1236"/>
        <v>0</v>
      </c>
      <c r="CT746" s="77">
        <f t="shared" si="1236"/>
        <v>2</v>
      </c>
      <c r="CU746" s="77">
        <f>(IF(W746="","",IF(RIGHT(W746,2)="10",RIGHT(W746,2),RIGHT(W746,1))+0))</f>
        <v>2</v>
      </c>
      <c r="CV746" s="77">
        <f>(IF(X746="","",IF(RIGHT(X746,2)="10",RIGHT(X746,2),RIGHT(X746,1))+0))</f>
        <v>2</v>
      </c>
      <c r="CW746" s="91"/>
      <c r="CX746" s="77">
        <f>(IF(Z746="","",IF(RIGHT(Z746,2)="10",RIGHT(Z746,2),RIGHT(Z746,1))+0))</f>
        <v>0</v>
      </c>
      <c r="CY746" s="77" t="str">
        <f>(IF(AA746="","",IF(RIGHT(AA746,2)="10",RIGHT(AA746,2),RIGHT(AA746,1))+0))</f>
        <v/>
      </c>
      <c r="CZ746" s="92">
        <f>(IF(AB746="","",IF(RIGHT(AB746,2)="10",RIGHT(AB746,2),RIGHT(AB746,1))+0))</f>
        <v>0</v>
      </c>
      <c r="DA746" s="77"/>
      <c r="DB746" s="77"/>
      <c r="DC746" s="77"/>
      <c r="DD746" s="77"/>
      <c r="DE746" s="77"/>
      <c r="DF746" s="77"/>
      <c r="DG746" s="77"/>
      <c r="DH746" s="77"/>
      <c r="DI746" s="54"/>
      <c r="DJ746" s="90" t="str">
        <f t="shared" si="1237"/>
        <v>H</v>
      </c>
      <c r="DK746" s="77" t="str">
        <f t="shared" si="1237"/>
        <v>H</v>
      </c>
      <c r="DL746" s="77" t="str">
        <f t="shared" si="1237"/>
        <v/>
      </c>
      <c r="DM746" s="77" t="str">
        <f t="shared" si="1237"/>
        <v>H</v>
      </c>
      <c r="DN746" s="77" t="str">
        <f t="shared" si="1237"/>
        <v>H</v>
      </c>
      <c r="DO746" s="77" t="str">
        <f t="shared" si="1237"/>
        <v>H</v>
      </c>
      <c r="DP746" s="77" t="str">
        <f t="shared" si="1237"/>
        <v>H</v>
      </c>
      <c r="DQ746" s="77" t="str">
        <f t="shared" si="1237"/>
        <v>H</v>
      </c>
      <c r="DR746" s="77" t="str">
        <f t="shared" si="1237"/>
        <v>H</v>
      </c>
      <c r="DS746" s="77" t="str">
        <f t="shared" si="1237"/>
        <v>D</v>
      </c>
      <c r="DT746" s="77" t="str">
        <f>(IF(W746="","",IF(BV746&gt;CU746,"H",IF(BV746&lt;CU746,"A","D"))))</f>
        <v>D</v>
      </c>
      <c r="DU746" s="77" t="str">
        <f>(IF(X746="","",IF(BW746&gt;CV746,"H",IF(BW746&lt;CV746,"A","D"))))</f>
        <v>D</v>
      </c>
      <c r="DV746" s="91"/>
      <c r="DW746" s="77" t="str">
        <f>(IF(Z746="","",IF(BY746&gt;CX746,"H",IF(BY746&lt;CX746,"A","D"))))</f>
        <v>H</v>
      </c>
      <c r="DX746" s="77" t="str">
        <f>(IF(AA746="","",IF(BZ746&gt;CY746,"H",IF(BZ746&lt;CY746,"A","D"))))</f>
        <v/>
      </c>
      <c r="DY746" s="92" t="str">
        <f>(IF(AB746="","",IF(CA746&gt;CZ746,"H",IF(CA746&lt;CZ746,"A","D"))))</f>
        <v>H</v>
      </c>
      <c r="DZ746" s="56"/>
      <c r="EA746" s="56"/>
      <c r="EB746" s="56"/>
      <c r="EC746" s="56"/>
      <c r="ED746" s="56"/>
      <c r="EE746" s="56"/>
      <c r="EF746" s="56"/>
      <c r="EG746" s="56"/>
      <c r="EH746" s="54"/>
      <c r="EI746" s="53" t="str">
        <f t="shared" si="1220"/>
        <v>Uxbridge</v>
      </c>
      <c r="EJ746" s="79">
        <f t="shared" si="1238"/>
        <v>26</v>
      </c>
      <c r="EK746" s="80">
        <f t="shared" si="1239"/>
        <v>10</v>
      </c>
      <c r="EL746" s="80">
        <f t="shared" si="1240"/>
        <v>3</v>
      </c>
      <c r="EM746" s="80">
        <f t="shared" si="1241"/>
        <v>0</v>
      </c>
      <c r="EN746" s="80">
        <f>COUNTIF(DV$734:DV$749,"A")</f>
        <v>9</v>
      </c>
      <c r="EO746" s="80">
        <f>COUNTIF(DV$734:DV$749,"D")</f>
        <v>1</v>
      </c>
      <c r="EP746" s="80">
        <f>COUNTIF(DV$734:DV$749,"H")</f>
        <v>3</v>
      </c>
      <c r="EQ746" s="79">
        <f t="shared" si="1242"/>
        <v>19</v>
      </c>
      <c r="ER746" s="79">
        <f t="shared" si="1221"/>
        <v>4</v>
      </c>
      <c r="ES746" s="79">
        <f t="shared" si="1221"/>
        <v>3</v>
      </c>
      <c r="ET746" s="81">
        <f>SUM($BL746:$CI746)+SUM(CW$734:CW$749)</f>
        <v>67</v>
      </c>
      <c r="EU746" s="81">
        <f>SUM($CK746:$DH746)+SUM(BX$734:BX$749)</f>
        <v>22</v>
      </c>
      <c r="EV746" s="79">
        <f t="shared" si="1222"/>
        <v>42</v>
      </c>
      <c r="EW746" s="136">
        <f t="shared" si="1223"/>
        <v>3.0454545454545454</v>
      </c>
      <c r="EX746" s="78"/>
      <c r="EY746" s="80">
        <f t="shared" si="1224"/>
        <v>26</v>
      </c>
      <c r="EZ746" s="80">
        <f t="shared" si="1225"/>
        <v>19</v>
      </c>
      <c r="FA746" s="80">
        <f t="shared" si="1226"/>
        <v>4</v>
      </c>
      <c r="FB746" s="80">
        <f t="shared" si="1227"/>
        <v>3</v>
      </c>
      <c r="FC746" s="80">
        <f t="shared" si="1228"/>
        <v>67</v>
      </c>
      <c r="FD746" s="80">
        <f t="shared" si="1229"/>
        <v>22</v>
      </c>
      <c r="FE746" s="80">
        <f t="shared" si="1230"/>
        <v>42</v>
      </c>
      <c r="FF746" s="80">
        <f t="shared" si="1231"/>
        <v>3.0454545454545454</v>
      </c>
      <c r="FG746" s="54"/>
      <c r="FH746" s="54">
        <f t="shared" si="1243"/>
        <v>0</v>
      </c>
      <c r="FI746" s="54">
        <f t="shared" si="1244"/>
        <v>0</v>
      </c>
      <c r="FJ746" s="54">
        <f t="shared" si="1232"/>
        <v>0</v>
      </c>
      <c r="FK746" s="54">
        <f t="shared" si="1232"/>
        <v>0</v>
      </c>
      <c r="FL746" s="54">
        <f t="shared" si="1232"/>
        <v>0</v>
      </c>
      <c r="FM746" s="54">
        <f t="shared" si="1232"/>
        <v>0</v>
      </c>
      <c r="FN746" s="54">
        <f t="shared" si="1232"/>
        <v>0</v>
      </c>
      <c r="FO746" s="54">
        <f t="shared" si="1232"/>
        <v>0</v>
      </c>
      <c r="FQ746" s="54" t="str">
        <f t="shared" si="1214"/>
        <v/>
      </c>
      <c r="FR746" s="54" t="str">
        <f t="shared" si="1215"/>
        <v/>
      </c>
      <c r="FS746" s="54" t="str">
        <f t="shared" si="1245"/>
        <v/>
      </c>
      <c r="FT746" s="54" t="str">
        <f t="shared" si="1245"/>
        <v/>
      </c>
      <c r="FU746" s="54" t="str">
        <f t="shared" si="1245"/>
        <v/>
      </c>
      <c r="FV746" s="54" t="str">
        <f t="shared" si="1245"/>
        <v/>
      </c>
      <c r="FW746" s="54" t="str">
        <f t="shared" si="1245"/>
        <v/>
      </c>
      <c r="FX746" s="54" t="str">
        <f t="shared" si="1245"/>
        <v/>
      </c>
      <c r="FY746" s="54"/>
      <c r="FZ746" s="58"/>
      <c r="GA746" s="59"/>
      <c r="GB746" s="60"/>
      <c r="GC746" s="58"/>
      <c r="GD746" s="59"/>
      <c r="GE746" s="61"/>
      <c r="GF746" s="58"/>
      <c r="GG746" s="61"/>
      <c r="GH746" s="61"/>
      <c r="GJ746" s="395" t="s">
        <v>1146</v>
      </c>
      <c r="GK746" s="349"/>
    </row>
    <row r="747" spans="1:193" s="53" customFormat="1" ht="12" x14ac:dyDescent="0.25">
      <c r="A747" s="54">
        <v>14</v>
      </c>
      <c r="B747" s="54" t="s">
        <v>1145</v>
      </c>
      <c r="C747" s="56">
        <v>26</v>
      </c>
      <c r="D747" s="56">
        <v>8</v>
      </c>
      <c r="E747" s="56">
        <v>3</v>
      </c>
      <c r="F747" s="56">
        <v>15</v>
      </c>
      <c r="G747" s="56">
        <v>39</v>
      </c>
      <c r="H747" s="282">
        <v>71</v>
      </c>
      <c r="I747" s="57">
        <v>19</v>
      </c>
      <c r="J747" s="69">
        <f t="shared" si="1216"/>
        <v>0.54929577464788737</v>
      </c>
      <c r="K747" s="438">
        <v>4</v>
      </c>
      <c r="L747" s="82" t="s">
        <v>1145</v>
      </c>
      <c r="M747" s="86" t="s">
        <v>74</v>
      </c>
      <c r="N747" s="88" t="s">
        <v>99</v>
      </c>
      <c r="O747" s="141" t="s">
        <v>86</v>
      </c>
      <c r="P747" s="84" t="s">
        <v>60</v>
      </c>
      <c r="Q747" s="336" t="s">
        <v>125</v>
      </c>
      <c r="R747" s="441"/>
      <c r="S747" s="88" t="s">
        <v>60</v>
      </c>
      <c r="T747" s="88" t="s">
        <v>99</v>
      </c>
      <c r="U747" s="441"/>
      <c r="V747" s="88" t="s">
        <v>150</v>
      </c>
      <c r="W747" s="88" t="s">
        <v>98</v>
      </c>
      <c r="X747" s="88" t="s">
        <v>103</v>
      </c>
      <c r="Y747" s="148" t="s">
        <v>185</v>
      </c>
      <c r="Z747" s="83"/>
      <c r="AA747" s="88" t="s">
        <v>62</v>
      </c>
      <c r="AB747" s="89" t="s">
        <v>103</v>
      </c>
      <c r="AL747" s="82" t="s">
        <v>1145</v>
      </c>
      <c r="AM747" s="253" t="s">
        <v>1631</v>
      </c>
      <c r="AN747" s="59" t="s">
        <v>301</v>
      </c>
      <c r="AO747" s="59" t="s">
        <v>311</v>
      </c>
      <c r="AP747" s="84" t="s">
        <v>313</v>
      </c>
      <c r="AQ747" s="59" t="s">
        <v>328</v>
      </c>
      <c r="AR747" s="441"/>
      <c r="AS747" s="59" t="s">
        <v>318</v>
      </c>
      <c r="AT747" s="59" t="s">
        <v>598</v>
      </c>
      <c r="AU747" s="441"/>
      <c r="AV747" s="59" t="s">
        <v>341</v>
      </c>
      <c r="AW747" s="59" t="s">
        <v>312</v>
      </c>
      <c r="AX747" s="59" t="s">
        <v>333</v>
      </c>
      <c r="AY747" s="59" t="s">
        <v>384</v>
      </c>
      <c r="AZ747" s="83"/>
      <c r="BA747" s="59" t="s">
        <v>309</v>
      </c>
      <c r="BB747" s="85" t="s">
        <v>319</v>
      </c>
      <c r="BD747" s="54" t="s">
        <v>1630</v>
      </c>
      <c r="BE747" s="54" t="s">
        <v>1636</v>
      </c>
      <c r="BF747" s="54" t="s">
        <v>1566</v>
      </c>
      <c r="BG747" s="54" t="s">
        <v>1614</v>
      </c>
      <c r="BL747" s="90">
        <f t="shared" si="1235"/>
        <v>1</v>
      </c>
      <c r="BM747" s="77">
        <f t="shared" si="1235"/>
        <v>1</v>
      </c>
      <c r="BN747" s="77">
        <f t="shared" si="1235"/>
        <v>0</v>
      </c>
      <c r="BO747" s="77">
        <f t="shared" si="1235"/>
        <v>4</v>
      </c>
      <c r="BP747" s="77">
        <f t="shared" si="1235"/>
        <v>5</v>
      </c>
      <c r="BQ747" s="77" t="str">
        <f t="shared" si="1235"/>
        <v/>
      </c>
      <c r="BR747" s="77">
        <f t="shared" si="1235"/>
        <v>4</v>
      </c>
      <c r="BS747" s="77">
        <f t="shared" si="1235"/>
        <v>1</v>
      </c>
      <c r="BT747" s="77" t="str">
        <f t="shared" si="1235"/>
        <v/>
      </c>
      <c r="BU747" s="77">
        <f t="shared" si="1235"/>
        <v>3</v>
      </c>
      <c r="BV747" s="77">
        <f>(IF(W747="","",(IF(MID(W747,2,1)="-",LEFT(W747,1),LEFT(W747,2)))+0))</f>
        <v>0</v>
      </c>
      <c r="BW747" s="77">
        <f>(IF(X747="","",(IF(MID(X747,2,1)="-",LEFT(X747,1),LEFT(X747,2)))+0))</f>
        <v>1</v>
      </c>
      <c r="BX747" s="77">
        <f>(IF(Y747="","",(IF(MID(Y747,2,1)="-",LEFT(Y747,1),LEFT(Y747,2)))+0))</f>
        <v>0</v>
      </c>
      <c r="BY747" s="91"/>
      <c r="BZ747" s="77">
        <f>(IF(AA747="","",(IF(MID(AA747,2,1)="-",LEFT(AA747,1),LEFT(AA747,2)))+0))</f>
        <v>1</v>
      </c>
      <c r="CA747" s="92">
        <f>(IF(AB747="","",(IF(MID(AB747,2,1)="-",LEFT(AB747,1),LEFT(AB747,2)))+0))</f>
        <v>1</v>
      </c>
      <c r="CB747" s="77"/>
      <c r="CC747" s="77"/>
      <c r="CD747" s="77"/>
      <c r="CE747" s="77"/>
      <c r="CF747" s="77"/>
      <c r="CG747" s="77"/>
      <c r="CH747" s="77"/>
      <c r="CI747" s="77"/>
      <c r="CJ747" s="78"/>
      <c r="CK747" s="90">
        <f t="shared" si="1236"/>
        <v>2</v>
      </c>
      <c r="CL747" s="77">
        <f t="shared" si="1236"/>
        <v>0</v>
      </c>
      <c r="CM747" s="77">
        <f t="shared" si="1236"/>
        <v>3</v>
      </c>
      <c r="CN747" s="77">
        <f t="shared" si="1236"/>
        <v>1</v>
      </c>
      <c r="CO747" s="77">
        <f t="shared" si="1236"/>
        <v>0</v>
      </c>
      <c r="CP747" s="77" t="str">
        <f t="shared" si="1236"/>
        <v/>
      </c>
      <c r="CQ747" s="77">
        <f t="shared" si="1236"/>
        <v>1</v>
      </c>
      <c r="CR747" s="77">
        <f t="shared" si="1236"/>
        <v>0</v>
      </c>
      <c r="CS747" s="77" t="str">
        <f t="shared" si="1236"/>
        <v/>
      </c>
      <c r="CT747" s="77">
        <f t="shared" si="1236"/>
        <v>1</v>
      </c>
      <c r="CU747" s="77">
        <f>(IF(W747="","",IF(RIGHT(W747,2)="10",RIGHT(W747,2),RIGHT(W747,1))+0))</f>
        <v>5</v>
      </c>
      <c r="CV747" s="77">
        <f>(IF(X747="","",IF(RIGHT(X747,2)="10",RIGHT(X747,2),RIGHT(X747,1))+0))</f>
        <v>3</v>
      </c>
      <c r="CW747" s="77">
        <f>(IF(Y747="","",IF(RIGHT(Y747,2)="10",RIGHT(Y747,2),RIGHT(Y747,1))+0))</f>
        <v>7</v>
      </c>
      <c r="CX747" s="91"/>
      <c r="CY747" s="77">
        <f>(IF(AA747="","",IF(RIGHT(AA747,2)="10",RIGHT(AA747,2),RIGHT(AA747,1))+0))</f>
        <v>1</v>
      </c>
      <c r="CZ747" s="92">
        <f>(IF(AB747="","",IF(RIGHT(AB747,2)="10",RIGHT(AB747,2),RIGHT(AB747,1))+0))</f>
        <v>3</v>
      </c>
      <c r="DA747" s="77"/>
      <c r="DB747" s="77"/>
      <c r="DC747" s="77"/>
      <c r="DD747" s="77"/>
      <c r="DE747" s="77"/>
      <c r="DF747" s="77"/>
      <c r="DG747" s="77"/>
      <c r="DH747" s="77"/>
      <c r="DI747" s="54"/>
      <c r="DJ747" s="90" t="str">
        <f t="shared" si="1237"/>
        <v>A</v>
      </c>
      <c r="DK747" s="77" t="str">
        <f t="shared" si="1237"/>
        <v>H</v>
      </c>
      <c r="DL747" s="77" t="str">
        <f t="shared" si="1237"/>
        <v>A</v>
      </c>
      <c r="DM747" s="77" t="str">
        <f t="shared" si="1237"/>
        <v>H</v>
      </c>
      <c r="DN747" s="77" t="str">
        <f t="shared" si="1237"/>
        <v>H</v>
      </c>
      <c r="DO747" s="77" t="str">
        <f t="shared" si="1237"/>
        <v/>
      </c>
      <c r="DP747" s="77" t="str">
        <f t="shared" si="1237"/>
        <v>H</v>
      </c>
      <c r="DQ747" s="77" t="str">
        <f t="shared" si="1237"/>
        <v>H</v>
      </c>
      <c r="DR747" s="77" t="str">
        <f t="shared" si="1237"/>
        <v/>
      </c>
      <c r="DS747" s="77" t="str">
        <f t="shared" si="1237"/>
        <v>H</v>
      </c>
      <c r="DT747" s="77" t="str">
        <f>(IF(W747="","",IF(BV747&gt;CU747,"H",IF(BV747&lt;CU747,"A","D"))))</f>
        <v>A</v>
      </c>
      <c r="DU747" s="77" t="str">
        <f>(IF(X747="","",IF(BW747&gt;CV747,"H",IF(BW747&lt;CV747,"A","D"))))</f>
        <v>A</v>
      </c>
      <c r="DV747" s="77" t="str">
        <f>(IF(Y747="","",IF(BX747&gt;CW747,"H",IF(BX747&lt;CW747,"A","D"))))</f>
        <v>A</v>
      </c>
      <c r="DW747" s="91"/>
      <c r="DX747" s="77" t="str">
        <f>(IF(AA747="","",IF(BZ747&gt;CY747,"H",IF(BZ747&lt;CY747,"A","D"))))</f>
        <v>D</v>
      </c>
      <c r="DY747" s="92" t="str">
        <f>(IF(AB747="","",IF(CA747&gt;CZ747,"H",IF(CA747&lt;CZ747,"A","D"))))</f>
        <v>A</v>
      </c>
      <c r="DZ747" s="56"/>
      <c r="EA747" s="56"/>
      <c r="EB747" s="56"/>
      <c r="EC747" s="56"/>
      <c r="ED747" s="56"/>
      <c r="EE747" s="56"/>
      <c r="EF747" s="56"/>
      <c r="EG747" s="56"/>
      <c r="EH747" s="54"/>
      <c r="EI747" s="53" t="str">
        <f t="shared" si="1220"/>
        <v>Windsor &amp; Eton</v>
      </c>
      <c r="EJ747" s="79">
        <f t="shared" si="1238"/>
        <v>26</v>
      </c>
      <c r="EK747" s="80">
        <f t="shared" si="1239"/>
        <v>6</v>
      </c>
      <c r="EL747" s="80">
        <f t="shared" si="1240"/>
        <v>1</v>
      </c>
      <c r="EM747" s="80">
        <f t="shared" si="1241"/>
        <v>6</v>
      </c>
      <c r="EN747" s="80">
        <f>COUNTIF(DW$734:DW$749,"A")</f>
        <v>2</v>
      </c>
      <c r="EO747" s="80">
        <f>COUNTIF(DW$734:DW$749,"D")</f>
        <v>2</v>
      </c>
      <c r="EP747" s="80">
        <f>COUNTIF(DW$734:DW$749,"H")</f>
        <v>9</v>
      </c>
      <c r="EQ747" s="79">
        <f t="shared" si="1242"/>
        <v>8</v>
      </c>
      <c r="ER747" s="79">
        <f t="shared" si="1221"/>
        <v>3</v>
      </c>
      <c r="ES747" s="79">
        <f t="shared" si="1221"/>
        <v>15</v>
      </c>
      <c r="ET747" s="81">
        <f>SUM($BL747:$CI747)+SUM(CX$734:CX$749)</f>
        <v>39</v>
      </c>
      <c r="EU747" s="81">
        <f>SUM($CK747:$DH747)+SUM(BY$734:BY$749)</f>
        <v>71</v>
      </c>
      <c r="EV747" s="79">
        <f t="shared" si="1222"/>
        <v>19</v>
      </c>
      <c r="EW747" s="136">
        <f t="shared" si="1223"/>
        <v>0.54929577464788737</v>
      </c>
      <c r="EX747" s="78"/>
      <c r="EY747" s="80">
        <f t="shared" si="1224"/>
        <v>26</v>
      </c>
      <c r="EZ747" s="80">
        <f t="shared" si="1225"/>
        <v>8</v>
      </c>
      <c r="FA747" s="80">
        <f t="shared" si="1226"/>
        <v>3</v>
      </c>
      <c r="FB747" s="80">
        <f t="shared" si="1227"/>
        <v>15</v>
      </c>
      <c r="FC747" s="80">
        <f t="shared" si="1228"/>
        <v>39</v>
      </c>
      <c r="FD747" s="80">
        <f t="shared" si="1229"/>
        <v>71</v>
      </c>
      <c r="FE747" s="80">
        <f t="shared" si="1230"/>
        <v>19</v>
      </c>
      <c r="FF747" s="80">
        <f t="shared" si="1231"/>
        <v>0.54929577464788737</v>
      </c>
      <c r="FG747" s="54"/>
      <c r="FH747" s="54">
        <f t="shared" si="1243"/>
        <v>0</v>
      </c>
      <c r="FI747" s="54">
        <f t="shared" si="1244"/>
        <v>0</v>
      </c>
      <c r="FJ747" s="54">
        <f t="shared" si="1232"/>
        <v>0</v>
      </c>
      <c r="FK747" s="54">
        <f t="shared" si="1232"/>
        <v>0</v>
      </c>
      <c r="FL747" s="54">
        <f t="shared" si="1232"/>
        <v>0</v>
      </c>
      <c r="FM747" s="54">
        <f t="shared" si="1232"/>
        <v>0</v>
      </c>
      <c r="FN747" s="54">
        <f t="shared" si="1232"/>
        <v>0</v>
      </c>
      <c r="FO747" s="54">
        <f t="shared" si="1232"/>
        <v>0</v>
      </c>
      <c r="FQ747" s="54" t="str">
        <f t="shared" si="1214"/>
        <v/>
      </c>
      <c r="FR747" s="54" t="str">
        <f t="shared" si="1215"/>
        <v/>
      </c>
      <c r="FS747" s="54" t="str">
        <f t="shared" si="1245"/>
        <v/>
      </c>
      <c r="FT747" s="54" t="str">
        <f t="shared" si="1245"/>
        <v/>
      </c>
      <c r="FU747" s="54" t="str">
        <f t="shared" si="1245"/>
        <v/>
      </c>
      <c r="FV747" s="54" t="str">
        <f t="shared" si="1245"/>
        <v/>
      </c>
      <c r="FW747" s="54" t="str">
        <f t="shared" si="1245"/>
        <v/>
      </c>
      <c r="FX747" s="54" t="str">
        <f t="shared" si="1245"/>
        <v/>
      </c>
      <c r="FY747" s="54"/>
      <c r="FZ747" s="58"/>
      <c r="GA747" s="59"/>
      <c r="GB747" s="60"/>
      <c r="GC747" s="58"/>
      <c r="GD747" s="59"/>
      <c r="GE747" s="61"/>
      <c r="GF747" s="58"/>
      <c r="GG747" s="61"/>
      <c r="GH747" s="61"/>
      <c r="GJ747" s="395" t="s">
        <v>1145</v>
      </c>
      <c r="GK747" s="349"/>
    </row>
    <row r="748" spans="1:193" s="53" customFormat="1" ht="12" x14ac:dyDescent="0.25">
      <c r="A748" s="54">
        <v>15</v>
      </c>
      <c r="B748" s="54" t="s">
        <v>1490</v>
      </c>
      <c r="C748" s="56">
        <v>26</v>
      </c>
      <c r="D748" s="56">
        <v>7</v>
      </c>
      <c r="E748" s="56">
        <v>4</v>
      </c>
      <c r="F748" s="56">
        <v>15</v>
      </c>
      <c r="G748" s="56">
        <v>58</v>
      </c>
      <c r="H748" s="56">
        <v>72</v>
      </c>
      <c r="I748" s="57">
        <v>18</v>
      </c>
      <c r="J748" s="69">
        <f t="shared" si="1216"/>
        <v>0.80555555555555558</v>
      </c>
      <c r="K748" s="438">
        <v>4</v>
      </c>
      <c r="L748" s="82" t="s">
        <v>1506</v>
      </c>
      <c r="M748" s="440"/>
      <c r="N748" s="88" t="s">
        <v>111</v>
      </c>
      <c r="O748" s="88" t="s">
        <v>148</v>
      </c>
      <c r="P748" s="84" t="s">
        <v>148</v>
      </c>
      <c r="Q748" s="148" t="s">
        <v>60</v>
      </c>
      <c r="R748" s="141" t="s">
        <v>101</v>
      </c>
      <c r="S748" s="88" t="s">
        <v>86</v>
      </c>
      <c r="T748" s="88" t="s">
        <v>200</v>
      </c>
      <c r="U748" s="59"/>
      <c r="V748" s="88" t="s">
        <v>62</v>
      </c>
      <c r="W748" s="148" t="s">
        <v>89</v>
      </c>
      <c r="X748" s="151" t="s">
        <v>124</v>
      </c>
      <c r="Y748" s="88" t="s">
        <v>175</v>
      </c>
      <c r="Z748" s="148" t="s">
        <v>103</v>
      </c>
      <c r="AA748" s="83"/>
      <c r="AB748" s="443"/>
      <c r="AL748" s="82" t="s">
        <v>1506</v>
      </c>
      <c r="AM748" s="440"/>
      <c r="AN748" s="59" t="s">
        <v>414</v>
      </c>
      <c r="AO748" s="59" t="s">
        <v>324</v>
      </c>
      <c r="AP748" s="84" t="s">
        <v>312</v>
      </c>
      <c r="AQ748" s="59" t="s">
        <v>342</v>
      </c>
      <c r="AR748" s="59" t="s">
        <v>711</v>
      </c>
      <c r="AS748" s="59" t="s">
        <v>1155</v>
      </c>
      <c r="AT748" s="59" t="s">
        <v>705</v>
      </c>
      <c r="AU748" s="87" t="s">
        <v>598</v>
      </c>
      <c r="AV748" s="59" t="s">
        <v>708</v>
      </c>
      <c r="AW748" s="59" t="s">
        <v>326</v>
      </c>
      <c r="AX748" s="59" t="s">
        <v>169</v>
      </c>
      <c r="AY748" s="59" t="s">
        <v>603</v>
      </c>
      <c r="AZ748" s="59" t="s">
        <v>307</v>
      </c>
      <c r="BA748" s="83"/>
      <c r="BB748" s="443"/>
      <c r="BD748" s="54" t="s">
        <v>1566</v>
      </c>
      <c r="BE748" s="54" t="s">
        <v>1616</v>
      </c>
      <c r="BF748" s="54" t="s">
        <v>1526</v>
      </c>
      <c r="BG748" s="54" t="s">
        <v>1581</v>
      </c>
      <c r="BL748" s="90" t="str">
        <f t="shared" si="1235"/>
        <v/>
      </c>
      <c r="BM748" s="77">
        <f t="shared" si="1235"/>
        <v>5</v>
      </c>
      <c r="BN748" s="77">
        <f t="shared" si="1235"/>
        <v>0</v>
      </c>
      <c r="BO748" s="77">
        <f t="shared" si="1235"/>
        <v>0</v>
      </c>
      <c r="BP748" s="77">
        <f t="shared" si="1235"/>
        <v>4</v>
      </c>
      <c r="BQ748" s="77">
        <f t="shared" si="1235"/>
        <v>3</v>
      </c>
      <c r="BR748" s="77">
        <f t="shared" si="1235"/>
        <v>0</v>
      </c>
      <c r="BS748" s="77">
        <f t="shared" si="1235"/>
        <v>2</v>
      </c>
      <c r="BT748" s="77" t="str">
        <f t="shared" si="1235"/>
        <v/>
      </c>
      <c r="BU748" s="77">
        <f t="shared" si="1235"/>
        <v>1</v>
      </c>
      <c r="BV748" s="77">
        <f>(IF(W748="","",(IF(MID(W748,2,1)="-",LEFT(W748,1),LEFT(W748,2)))+0))</f>
        <v>3</v>
      </c>
      <c r="BW748" s="77">
        <f>(IF(X748="","",(IF(MID(X748,2,1)="-",LEFT(X748,1),LEFT(X748,2)))+0))</f>
        <v>0</v>
      </c>
      <c r="BX748" s="77">
        <f>(IF(Y748="","",(IF(MID(Y748,2,1)="-",LEFT(Y748,1),LEFT(Y748,2)))+0))</f>
        <v>2</v>
      </c>
      <c r="BY748" s="77">
        <f>(IF(Z748="","",(IF(MID(Z748,2,1)="-",LEFT(Z748,1),LEFT(Z748,2)))+0))</f>
        <v>1</v>
      </c>
      <c r="BZ748" s="91"/>
      <c r="CA748" s="92" t="str">
        <f>(IF(AB748="","",(IF(MID(AB748,2,1)="-",LEFT(AB748,1),LEFT(AB748,2)))+0))</f>
        <v/>
      </c>
      <c r="CB748" s="77"/>
      <c r="CC748" s="77"/>
      <c r="CD748" s="77"/>
      <c r="CE748" s="77"/>
      <c r="CF748" s="77"/>
      <c r="CG748" s="77"/>
      <c r="CH748" s="77"/>
      <c r="CI748" s="77"/>
      <c r="CJ748" s="78"/>
      <c r="CK748" s="90" t="str">
        <f t="shared" si="1236"/>
        <v/>
      </c>
      <c r="CL748" s="77">
        <f t="shared" si="1236"/>
        <v>2</v>
      </c>
      <c r="CM748" s="77">
        <f t="shared" si="1236"/>
        <v>1</v>
      </c>
      <c r="CN748" s="77">
        <f t="shared" si="1236"/>
        <v>1</v>
      </c>
      <c r="CO748" s="77">
        <f t="shared" si="1236"/>
        <v>1</v>
      </c>
      <c r="CP748" s="77">
        <f t="shared" si="1236"/>
        <v>2</v>
      </c>
      <c r="CQ748" s="77">
        <f t="shared" si="1236"/>
        <v>3</v>
      </c>
      <c r="CR748" s="77">
        <f t="shared" si="1236"/>
        <v>2</v>
      </c>
      <c r="CS748" s="77" t="str">
        <f t="shared" si="1236"/>
        <v/>
      </c>
      <c r="CT748" s="77">
        <f t="shared" si="1236"/>
        <v>1</v>
      </c>
      <c r="CU748" s="77">
        <f>(IF(W748="","",IF(RIGHT(W748,2)="10",RIGHT(W748,2),RIGHT(W748,1))+0))</f>
        <v>0</v>
      </c>
      <c r="CV748" s="77">
        <f>(IF(X748="","",IF(RIGHT(X748,2)="10",RIGHT(X748,2),RIGHT(X748,1))+0))</f>
        <v>0</v>
      </c>
      <c r="CW748" s="77">
        <f>(IF(Y748="","",IF(RIGHT(Y748,2)="10",RIGHT(Y748,2),RIGHT(Y748,1))+0))</f>
        <v>5</v>
      </c>
      <c r="CX748" s="77">
        <f>(IF(Z748="","",IF(RIGHT(Z748,2)="10",RIGHT(Z748,2),RIGHT(Z748,1))+0))</f>
        <v>3</v>
      </c>
      <c r="CY748" s="91"/>
      <c r="CZ748" s="92" t="str">
        <f>(IF(AB748="","",IF(RIGHT(AB748,2)="10",RIGHT(AB748,2),RIGHT(AB748,1))+0))</f>
        <v/>
      </c>
      <c r="DA748" s="77"/>
      <c r="DB748" s="77"/>
      <c r="DC748" s="77"/>
      <c r="DD748" s="77"/>
      <c r="DE748" s="77"/>
      <c r="DF748" s="77"/>
      <c r="DG748" s="77"/>
      <c r="DH748" s="77"/>
      <c r="DI748" s="54"/>
      <c r="DJ748" s="90" t="str">
        <f t="shared" si="1237"/>
        <v/>
      </c>
      <c r="DK748" s="77" t="str">
        <f t="shared" si="1237"/>
        <v>H</v>
      </c>
      <c r="DL748" s="77" t="str">
        <f t="shared" si="1237"/>
        <v>A</v>
      </c>
      <c r="DM748" s="77" t="str">
        <f t="shared" si="1237"/>
        <v>A</v>
      </c>
      <c r="DN748" s="77" t="str">
        <f t="shared" si="1237"/>
        <v>H</v>
      </c>
      <c r="DO748" s="77" t="str">
        <f t="shared" si="1237"/>
        <v>H</v>
      </c>
      <c r="DP748" s="77" t="str">
        <f t="shared" si="1237"/>
        <v>A</v>
      </c>
      <c r="DQ748" s="77" t="str">
        <f t="shared" si="1237"/>
        <v>D</v>
      </c>
      <c r="DR748" s="77" t="str">
        <f t="shared" si="1237"/>
        <v/>
      </c>
      <c r="DS748" s="77" t="str">
        <f t="shared" si="1237"/>
        <v>D</v>
      </c>
      <c r="DT748" s="77" t="str">
        <f>(IF(W748="","",IF(BV748&gt;CU748,"H",IF(BV748&lt;CU748,"A","D"))))</f>
        <v>H</v>
      </c>
      <c r="DU748" s="77" t="str">
        <f>(IF(X748="","",IF(BW748&gt;CV748,"H",IF(BW748&lt;CV748,"A","D"))))</f>
        <v>D</v>
      </c>
      <c r="DV748" s="77" t="str">
        <f>(IF(Y748="","",IF(BX748&gt;CW748,"H",IF(BX748&lt;CW748,"A","D"))))</f>
        <v>A</v>
      </c>
      <c r="DW748" s="77" t="str">
        <f>(IF(Z748="","",IF(BY748&gt;CX748,"H",IF(BY748&lt;CX748,"A","D"))))</f>
        <v>A</v>
      </c>
      <c r="DX748" s="91"/>
      <c r="DY748" s="92" t="str">
        <f>(IF(AB748="","",IF(CA748&gt;CZ748,"H",IF(CA748&lt;CZ748,"A","D"))))</f>
        <v/>
      </c>
      <c r="DZ748" s="56"/>
      <c r="EA748" s="56"/>
      <c r="EB748" s="56"/>
      <c r="EC748" s="56"/>
      <c r="ED748" s="56"/>
      <c r="EE748" s="56"/>
      <c r="EF748" s="56"/>
      <c r="EG748" s="56"/>
      <c r="EH748" s="54"/>
      <c r="EI748" s="53" t="str">
        <f t="shared" si="1220"/>
        <v>Wingate</v>
      </c>
      <c r="EJ748" s="79">
        <f t="shared" si="1238"/>
        <v>23</v>
      </c>
      <c r="EK748" s="80">
        <f t="shared" si="1239"/>
        <v>4</v>
      </c>
      <c r="EL748" s="80">
        <f t="shared" si="1240"/>
        <v>3</v>
      </c>
      <c r="EM748" s="80">
        <f t="shared" si="1241"/>
        <v>5</v>
      </c>
      <c r="EN748" s="80">
        <f>COUNTIF(DX$734:DX$749,"A")</f>
        <v>5</v>
      </c>
      <c r="EO748" s="80">
        <f>COUNTIF(DX$734:DX$749,"D")</f>
        <v>4</v>
      </c>
      <c r="EP748" s="80">
        <f>COUNTIF(DX$734:DX$749,"H")</f>
        <v>2</v>
      </c>
      <c r="EQ748" s="79">
        <f t="shared" si="1242"/>
        <v>9</v>
      </c>
      <c r="ER748" s="79">
        <f t="shared" si="1221"/>
        <v>7</v>
      </c>
      <c r="ES748" s="79">
        <f t="shared" si="1221"/>
        <v>7</v>
      </c>
      <c r="ET748" s="81">
        <f>SUM($BL748:$CI748)+SUM(CY$734:CY$749)</f>
        <v>40</v>
      </c>
      <c r="EU748" s="81">
        <f>SUM($CK748:$DH748)+SUM(BZ$734:BZ$749)</f>
        <v>36</v>
      </c>
      <c r="EV748" s="79">
        <f t="shared" si="1222"/>
        <v>25</v>
      </c>
      <c r="EW748" s="136">
        <f t="shared" si="1223"/>
        <v>1.1111111111111112</v>
      </c>
      <c r="EX748" s="78"/>
      <c r="EY748" s="80">
        <f t="shared" si="1224"/>
        <v>26</v>
      </c>
      <c r="EZ748" s="80">
        <f t="shared" si="1225"/>
        <v>9</v>
      </c>
      <c r="FA748" s="80">
        <f t="shared" si="1226"/>
        <v>9</v>
      </c>
      <c r="FB748" s="80">
        <f t="shared" si="1227"/>
        <v>8</v>
      </c>
      <c r="FC748" s="80">
        <f t="shared" si="1228"/>
        <v>42</v>
      </c>
      <c r="FD748" s="80">
        <f t="shared" si="1229"/>
        <v>41</v>
      </c>
      <c r="FE748" s="80">
        <f t="shared" si="1230"/>
        <v>27</v>
      </c>
      <c r="FF748" s="80">
        <f t="shared" si="1231"/>
        <v>1.024390243902439</v>
      </c>
      <c r="FG748" s="54"/>
      <c r="FH748" s="54">
        <f t="shared" si="1243"/>
        <v>1</v>
      </c>
      <c r="FI748" s="54">
        <f t="shared" si="1244"/>
        <v>0</v>
      </c>
      <c r="FJ748" s="54">
        <f t="shared" si="1232"/>
        <v>1</v>
      </c>
      <c r="FK748" s="54">
        <f t="shared" si="1232"/>
        <v>1</v>
      </c>
      <c r="FL748" s="54">
        <f t="shared" si="1232"/>
        <v>1</v>
      </c>
      <c r="FM748" s="54">
        <f t="shared" si="1232"/>
        <v>1</v>
      </c>
      <c r="FN748" s="54">
        <f t="shared" si="1232"/>
        <v>1</v>
      </c>
      <c r="FO748" s="54">
        <f t="shared" si="1232"/>
        <v>1</v>
      </c>
      <c r="FQ748" s="54" t="str">
        <f t="shared" si="1214"/>
        <v>Wingate</v>
      </c>
      <c r="FR748" s="54">
        <f t="shared" si="1215"/>
        <v>3</v>
      </c>
      <c r="FS748" s="54">
        <f t="shared" si="1245"/>
        <v>0</v>
      </c>
      <c r="FT748" s="54">
        <f t="shared" si="1245"/>
        <v>2</v>
      </c>
      <c r="FU748" s="54">
        <f t="shared" si="1245"/>
        <v>1</v>
      </c>
      <c r="FV748" s="54">
        <f t="shared" si="1245"/>
        <v>2</v>
      </c>
      <c r="FW748" s="54">
        <f t="shared" si="1245"/>
        <v>5</v>
      </c>
      <c r="FX748" s="54">
        <f t="shared" si="1245"/>
        <v>2</v>
      </c>
      <c r="FY748" s="54"/>
      <c r="FZ748" s="58"/>
      <c r="GA748" s="59"/>
      <c r="GB748" s="60"/>
      <c r="GC748" s="58"/>
      <c r="GD748" s="59"/>
      <c r="GE748" s="61"/>
      <c r="GF748" s="58"/>
      <c r="GG748" s="61"/>
      <c r="GH748" s="61"/>
      <c r="GJ748" s="395" t="s">
        <v>1506</v>
      </c>
      <c r="GK748" s="349" t="s">
        <v>1639</v>
      </c>
    </row>
    <row r="749" spans="1:193" s="54" customFormat="1" ht="12.6" thickBot="1" x14ac:dyDescent="0.3">
      <c r="A749" s="54">
        <v>16</v>
      </c>
      <c r="B749" s="54" t="s">
        <v>1592</v>
      </c>
      <c r="C749" s="56">
        <v>26</v>
      </c>
      <c r="D749" s="56">
        <v>2</v>
      </c>
      <c r="E749" s="56">
        <v>7</v>
      </c>
      <c r="F749" s="56">
        <v>17</v>
      </c>
      <c r="G749" s="282">
        <v>29</v>
      </c>
      <c r="H749" s="56">
        <v>75</v>
      </c>
      <c r="I749" s="57">
        <v>11</v>
      </c>
      <c r="J749" s="69">
        <f t="shared" si="1216"/>
        <v>0.38666666666666666</v>
      </c>
      <c r="K749" s="438">
        <v>4</v>
      </c>
      <c r="L749" s="101" t="s">
        <v>1150</v>
      </c>
      <c r="M749" s="265" t="s">
        <v>74</v>
      </c>
      <c r="N749" s="106" t="s">
        <v>176</v>
      </c>
      <c r="O749" s="106" t="s">
        <v>200</v>
      </c>
      <c r="P749" s="103" t="s">
        <v>100</v>
      </c>
      <c r="Q749" s="445"/>
      <c r="R749" s="106" t="s">
        <v>77</v>
      </c>
      <c r="S749" s="106" t="s">
        <v>87</v>
      </c>
      <c r="T749" s="106" t="s">
        <v>77</v>
      </c>
      <c r="U749" s="167" t="s">
        <v>60</v>
      </c>
      <c r="V749" s="106" t="s">
        <v>99</v>
      </c>
      <c r="W749" s="106" t="s">
        <v>186</v>
      </c>
      <c r="X749" s="445"/>
      <c r="Y749" s="106" t="s">
        <v>150</v>
      </c>
      <c r="Z749" s="106" t="s">
        <v>200</v>
      </c>
      <c r="AA749" s="167" t="s">
        <v>186</v>
      </c>
      <c r="AB749" s="104"/>
      <c r="AL749" s="101" t="s">
        <v>1150</v>
      </c>
      <c r="AM749" s="257" t="s">
        <v>311</v>
      </c>
      <c r="AN749" s="102" t="s">
        <v>313</v>
      </c>
      <c r="AO749" s="102" t="s">
        <v>589</v>
      </c>
      <c r="AP749" s="103" t="s">
        <v>708</v>
      </c>
      <c r="AQ749" s="445"/>
      <c r="AR749" s="102" t="s">
        <v>309</v>
      </c>
      <c r="AS749" s="102" t="s">
        <v>321</v>
      </c>
      <c r="AT749" s="102" t="s">
        <v>711</v>
      </c>
      <c r="AU749" s="102" t="s">
        <v>317</v>
      </c>
      <c r="AV749" s="102" t="s">
        <v>667</v>
      </c>
      <c r="AW749" s="102" t="s">
        <v>598</v>
      </c>
      <c r="AX749" s="445"/>
      <c r="AY749" s="102" t="s">
        <v>312</v>
      </c>
      <c r="AZ749" s="102" t="s">
        <v>1035</v>
      </c>
      <c r="BA749" s="102" t="s">
        <v>301</v>
      </c>
      <c r="BB749" s="104"/>
      <c r="BD749" s="54" t="s">
        <v>1590</v>
      </c>
      <c r="BE749" s="54" t="s">
        <v>1515</v>
      </c>
      <c r="BF749" s="54" t="s">
        <v>1519</v>
      </c>
      <c r="BG749" s="54" t="s">
        <v>1596</v>
      </c>
      <c r="BL749" s="107">
        <f t="shared" si="1235"/>
        <v>1</v>
      </c>
      <c r="BM749" s="108">
        <f t="shared" si="1235"/>
        <v>2</v>
      </c>
      <c r="BN749" s="108">
        <f t="shared" si="1235"/>
        <v>2</v>
      </c>
      <c r="BO749" s="108">
        <f t="shared" si="1235"/>
        <v>4</v>
      </c>
      <c r="BP749" s="108" t="str">
        <f t="shared" si="1235"/>
        <v/>
      </c>
      <c r="BQ749" s="108">
        <f t="shared" si="1235"/>
        <v>2</v>
      </c>
      <c r="BR749" s="108">
        <f t="shared" si="1235"/>
        <v>3</v>
      </c>
      <c r="BS749" s="108">
        <f t="shared" si="1235"/>
        <v>2</v>
      </c>
      <c r="BT749" s="108">
        <f t="shared" si="1235"/>
        <v>4</v>
      </c>
      <c r="BU749" s="108">
        <f t="shared" si="1235"/>
        <v>1</v>
      </c>
      <c r="BV749" s="108">
        <f>(IF(W749="","",(IF(MID(W749,2,1)="-",LEFT(W749,1),LEFT(W749,2)))+0))</f>
        <v>3</v>
      </c>
      <c r="BW749" s="108" t="str">
        <f>(IF(X749="","",(IF(MID(X749,2,1)="-",LEFT(X749,1),LEFT(X749,2)))+0))</f>
        <v/>
      </c>
      <c r="BX749" s="108">
        <f>(IF(Y749="","",(IF(MID(Y749,2,1)="-",LEFT(Y749,1),LEFT(Y749,2)))+0))</f>
        <v>3</v>
      </c>
      <c r="BY749" s="108">
        <f>(IF(Z749="","",(IF(MID(Z749,2,1)="-",LEFT(Z749,1),LEFT(Z749,2)))+0))</f>
        <v>2</v>
      </c>
      <c r="BZ749" s="108">
        <f>(IF(AA749="","",(IF(MID(AA749,2,1)="-",LEFT(AA749,1),LEFT(AA749,2)))+0))</f>
        <v>3</v>
      </c>
      <c r="CA749" s="109"/>
      <c r="CB749" s="77"/>
      <c r="CC749" s="77"/>
      <c r="CD749" s="77"/>
      <c r="CE749" s="77"/>
      <c r="CF749" s="77"/>
      <c r="CG749" s="77"/>
      <c r="CH749" s="77"/>
      <c r="CI749" s="77"/>
      <c r="CJ749" s="78"/>
      <c r="CK749" s="107">
        <f t="shared" si="1236"/>
        <v>2</v>
      </c>
      <c r="CL749" s="108">
        <f t="shared" si="1236"/>
        <v>3</v>
      </c>
      <c r="CM749" s="108">
        <f t="shared" si="1236"/>
        <v>2</v>
      </c>
      <c r="CN749" s="108">
        <f t="shared" si="1236"/>
        <v>3</v>
      </c>
      <c r="CO749" s="108" t="str">
        <f t="shared" si="1236"/>
        <v/>
      </c>
      <c r="CP749" s="108">
        <f t="shared" si="1236"/>
        <v>1</v>
      </c>
      <c r="CQ749" s="108">
        <f t="shared" si="1236"/>
        <v>3</v>
      </c>
      <c r="CR749" s="108">
        <f t="shared" si="1236"/>
        <v>1</v>
      </c>
      <c r="CS749" s="108">
        <f t="shared" si="1236"/>
        <v>1</v>
      </c>
      <c r="CT749" s="108">
        <f t="shared" si="1236"/>
        <v>0</v>
      </c>
      <c r="CU749" s="108">
        <f>(IF(W749="","",IF(RIGHT(W749,2)="10",RIGHT(W749,2),RIGHT(W749,1))+0))</f>
        <v>4</v>
      </c>
      <c r="CV749" s="108" t="str">
        <f>(IF(X749="","",IF(RIGHT(X749,2)="10",RIGHT(X749,2),RIGHT(X749,1))+0))</f>
        <v/>
      </c>
      <c r="CW749" s="108">
        <f>(IF(Y749="","",IF(RIGHT(Y749,2)="10",RIGHT(Y749,2),RIGHT(Y749,1))+0))</f>
        <v>1</v>
      </c>
      <c r="CX749" s="108">
        <f>(IF(Z749="","",IF(RIGHT(Z749,2)="10",RIGHT(Z749,2),RIGHT(Z749,1))+0))</f>
        <v>2</v>
      </c>
      <c r="CY749" s="108">
        <f>(IF(AA749="","",IF(RIGHT(AA749,2)="10",RIGHT(AA749,2),RIGHT(AA749,1))+0))</f>
        <v>4</v>
      </c>
      <c r="CZ749" s="109"/>
      <c r="DA749" s="77"/>
      <c r="DB749" s="77"/>
      <c r="DC749" s="77"/>
      <c r="DD749" s="77"/>
      <c r="DE749" s="77"/>
      <c r="DF749" s="77"/>
      <c r="DG749" s="77"/>
      <c r="DH749" s="77"/>
      <c r="DJ749" s="107" t="str">
        <f t="shared" si="1237"/>
        <v>A</v>
      </c>
      <c r="DK749" s="108" t="str">
        <f t="shared" si="1237"/>
        <v>A</v>
      </c>
      <c r="DL749" s="108" t="str">
        <f t="shared" si="1237"/>
        <v>D</v>
      </c>
      <c r="DM749" s="108" t="str">
        <f t="shared" si="1237"/>
        <v>H</v>
      </c>
      <c r="DN749" s="108" t="str">
        <f t="shared" si="1237"/>
        <v/>
      </c>
      <c r="DO749" s="108" t="str">
        <f t="shared" si="1237"/>
        <v>H</v>
      </c>
      <c r="DP749" s="108" t="str">
        <f t="shared" si="1237"/>
        <v>D</v>
      </c>
      <c r="DQ749" s="108" t="str">
        <f t="shared" si="1237"/>
        <v>H</v>
      </c>
      <c r="DR749" s="108" t="str">
        <f t="shared" si="1237"/>
        <v>H</v>
      </c>
      <c r="DS749" s="108" t="str">
        <f t="shared" si="1237"/>
        <v>H</v>
      </c>
      <c r="DT749" s="108" t="str">
        <f>(IF(W749="","",IF(BV749&gt;CU749,"H",IF(BV749&lt;CU749,"A","D"))))</f>
        <v>A</v>
      </c>
      <c r="DU749" s="108" t="str">
        <f>(IF(X749="","",IF(BW749&gt;CV749,"H",IF(BW749&lt;CV749,"A","D"))))</f>
        <v/>
      </c>
      <c r="DV749" s="108" t="str">
        <f>(IF(Y749="","",IF(BX749&gt;CW749,"H",IF(BX749&lt;CW749,"A","D"))))</f>
        <v>H</v>
      </c>
      <c r="DW749" s="108" t="str">
        <f>(IF(Z749="","",IF(BY749&gt;CX749,"H",IF(BY749&lt;CX749,"A","D"))))</f>
        <v>D</v>
      </c>
      <c r="DX749" s="108" t="str">
        <f>(IF(AA749="","",IF(BZ749&gt;CY749,"H",IF(BZ749&lt;CY749,"A","D"))))</f>
        <v>A</v>
      </c>
      <c r="DY749" s="109"/>
      <c r="DZ749" s="56"/>
      <c r="EA749" s="56"/>
      <c r="EB749" s="56"/>
      <c r="EC749" s="56"/>
      <c r="ED749" s="56"/>
      <c r="EE749" s="56"/>
      <c r="EF749" s="56"/>
      <c r="EG749" s="56"/>
      <c r="EI749" s="53" t="str">
        <f t="shared" si="1220"/>
        <v>Worthing</v>
      </c>
      <c r="EJ749" s="79">
        <f t="shared" si="1238"/>
        <v>26</v>
      </c>
      <c r="EK749" s="80">
        <f t="shared" si="1239"/>
        <v>6</v>
      </c>
      <c r="EL749" s="80">
        <f t="shared" si="1240"/>
        <v>3</v>
      </c>
      <c r="EM749" s="80">
        <f t="shared" si="1241"/>
        <v>4</v>
      </c>
      <c r="EN749" s="80">
        <f>COUNTIF(DY$734:DY$749,"A")</f>
        <v>2</v>
      </c>
      <c r="EO749" s="80">
        <f>COUNTIF(DY$734:DY$749,"D")</f>
        <v>5</v>
      </c>
      <c r="EP749" s="80">
        <f>COUNTIF(DY$734:DY$749,"H")</f>
        <v>6</v>
      </c>
      <c r="EQ749" s="79">
        <f t="shared" si="1242"/>
        <v>8</v>
      </c>
      <c r="ER749" s="79">
        <f t="shared" si="1221"/>
        <v>8</v>
      </c>
      <c r="ES749" s="79">
        <f t="shared" si="1221"/>
        <v>10</v>
      </c>
      <c r="ET749" s="81">
        <f>SUM($BL749:$CI749)+SUM(CZ$734:CZ$749)</f>
        <v>46</v>
      </c>
      <c r="EU749" s="81">
        <f>SUM($CK749:$DH749)+SUM(CA$734:CA$749)</f>
        <v>57</v>
      </c>
      <c r="EV749" s="79">
        <f t="shared" si="1222"/>
        <v>24</v>
      </c>
      <c r="EW749" s="136">
        <f t="shared" si="1223"/>
        <v>0.80701754385964908</v>
      </c>
      <c r="EX749" s="78"/>
      <c r="EY749" s="80">
        <f t="shared" si="1224"/>
        <v>26</v>
      </c>
      <c r="EZ749" s="80">
        <f t="shared" si="1225"/>
        <v>8</v>
      </c>
      <c r="FA749" s="80">
        <f t="shared" si="1226"/>
        <v>8</v>
      </c>
      <c r="FB749" s="80">
        <f t="shared" si="1227"/>
        <v>10</v>
      </c>
      <c r="FC749" s="80">
        <f t="shared" si="1228"/>
        <v>46</v>
      </c>
      <c r="FD749" s="80">
        <f t="shared" si="1229"/>
        <v>57</v>
      </c>
      <c r="FE749" s="80">
        <f t="shared" si="1230"/>
        <v>24</v>
      </c>
      <c r="FF749" s="80">
        <f t="shared" si="1231"/>
        <v>0.80701754385964908</v>
      </c>
      <c r="FH749" s="54">
        <f t="shared" si="1243"/>
        <v>0</v>
      </c>
      <c r="FI749" s="54">
        <f t="shared" si="1244"/>
        <v>0</v>
      </c>
      <c r="FJ749" s="54">
        <f t="shared" si="1232"/>
        <v>0</v>
      </c>
      <c r="FK749" s="54">
        <f t="shared" si="1232"/>
        <v>0</v>
      </c>
      <c r="FL749" s="54">
        <f t="shared" si="1232"/>
        <v>0</v>
      </c>
      <c r="FM749" s="54">
        <f t="shared" si="1232"/>
        <v>0</v>
      </c>
      <c r="FN749" s="54">
        <f t="shared" si="1232"/>
        <v>0</v>
      </c>
      <c r="FO749" s="54">
        <f t="shared" si="1232"/>
        <v>0</v>
      </c>
      <c r="FQ749" s="54" t="str">
        <f t="shared" si="1214"/>
        <v/>
      </c>
      <c r="FR749" s="54" t="str">
        <f t="shared" si="1215"/>
        <v/>
      </c>
      <c r="FS749" s="54" t="str">
        <f t="shared" si="1245"/>
        <v/>
      </c>
      <c r="FT749" s="54" t="str">
        <f t="shared" si="1245"/>
        <v/>
      </c>
      <c r="FU749" s="54" t="str">
        <f t="shared" si="1245"/>
        <v/>
      </c>
      <c r="FV749" s="54" t="str">
        <f t="shared" si="1245"/>
        <v/>
      </c>
      <c r="FW749" s="54" t="str">
        <f t="shared" si="1245"/>
        <v/>
      </c>
      <c r="FX749" s="54" t="str">
        <f t="shared" si="1245"/>
        <v/>
      </c>
      <c r="FZ749" s="58"/>
      <c r="GA749" s="59"/>
      <c r="GB749" s="60"/>
      <c r="GC749" s="58"/>
      <c r="GD749" s="59"/>
      <c r="GE749" s="61"/>
      <c r="GF749" s="58"/>
      <c r="GG749" s="61"/>
      <c r="GH749" s="61"/>
      <c r="GI749" s="53"/>
      <c r="GJ749" s="395" t="s">
        <v>1150</v>
      </c>
      <c r="GK749" s="349"/>
    </row>
    <row r="750" spans="1:193" s="54" customFormat="1" ht="12" x14ac:dyDescent="0.25">
      <c r="B750" s="53" t="s">
        <v>1625</v>
      </c>
      <c r="C750" s="56"/>
      <c r="D750" s="327"/>
      <c r="E750" s="56"/>
      <c r="F750" s="56"/>
      <c r="G750" s="56"/>
      <c r="H750" s="56"/>
      <c r="I750" s="57"/>
      <c r="J750" s="56"/>
      <c r="L750" s="53"/>
      <c r="M750" s="53"/>
      <c r="N750" s="53"/>
      <c r="O750" s="53"/>
      <c r="P750" s="53"/>
      <c r="Q750" s="53"/>
      <c r="R750" s="53"/>
      <c r="S750" s="53"/>
      <c r="T750" s="53"/>
      <c r="U750" s="53"/>
      <c r="V750" s="53"/>
      <c r="W750" s="53"/>
      <c r="X750" s="53"/>
      <c r="Y750" s="53"/>
      <c r="Z750" s="53"/>
      <c r="AA750" s="53"/>
      <c r="AB750" s="53"/>
      <c r="AM750" s="53"/>
      <c r="AN750" s="53"/>
      <c r="AO750" s="53"/>
      <c r="AP750" s="53"/>
      <c r="AQ750" s="53"/>
      <c r="AR750" s="53"/>
      <c r="AS750" s="53"/>
      <c r="AT750" s="53"/>
      <c r="AU750" s="53"/>
      <c r="AV750" s="53"/>
      <c r="AW750" s="53"/>
      <c r="AX750" s="53"/>
      <c r="AY750" s="53"/>
      <c r="AZ750" s="53"/>
      <c r="BA750" s="53"/>
      <c r="BB750" s="53"/>
      <c r="FQ750" s="54" t="str">
        <f t="shared" si="1214"/>
        <v/>
      </c>
      <c r="FR750" s="54" t="str">
        <f t="shared" si="1215"/>
        <v/>
      </c>
      <c r="FS750" s="54" t="str">
        <f t="shared" si="1245"/>
        <v/>
      </c>
      <c r="FT750" s="54" t="str">
        <f t="shared" si="1245"/>
        <v/>
      </c>
      <c r="FU750" s="54" t="str">
        <f t="shared" si="1245"/>
        <v/>
      </c>
      <c r="FV750" s="54" t="str">
        <f t="shared" si="1245"/>
        <v/>
      </c>
      <c r="FW750" s="54" t="str">
        <f t="shared" si="1245"/>
        <v/>
      </c>
      <c r="FX750" s="54" t="str">
        <f t="shared" si="1245"/>
        <v/>
      </c>
      <c r="FZ750" s="58"/>
      <c r="GA750" s="59"/>
      <c r="GB750" s="60"/>
      <c r="GC750" s="58"/>
      <c r="GD750" s="59"/>
      <c r="GE750" s="61"/>
      <c r="GF750" s="58"/>
      <c r="GG750" s="61"/>
      <c r="GH750" s="61"/>
    </row>
    <row r="751" spans="1:193" s="54" customFormat="1" ht="12" x14ac:dyDescent="0.25">
      <c r="C751" s="56"/>
      <c r="D751" s="115">
        <f>SUM(D734:D750)</f>
        <v>157</v>
      </c>
      <c r="E751" s="115">
        <f>SUM(E734:E750)</f>
        <v>102</v>
      </c>
      <c r="F751" s="115">
        <f>SUM(F734:F750)</f>
        <v>157</v>
      </c>
      <c r="G751" s="115">
        <f>SUM(G734:G750)</f>
        <v>770</v>
      </c>
      <c r="H751" s="115">
        <f>SUM(H734:H750)</f>
        <v>770</v>
      </c>
      <c r="I751" s="57"/>
      <c r="J751" s="56"/>
      <c r="L751" s="53"/>
      <c r="M751" s="53"/>
      <c r="N751" s="53"/>
      <c r="O751" s="53"/>
      <c r="P751" s="53"/>
      <c r="Q751" s="53"/>
      <c r="R751" s="53"/>
      <c r="S751" s="53"/>
      <c r="T751" s="53"/>
      <c r="U751" s="53"/>
      <c r="V751" s="53"/>
      <c r="W751" s="53"/>
      <c r="X751" s="53"/>
      <c r="Y751" s="53"/>
      <c r="Z751" s="53"/>
      <c r="AA751" s="53"/>
      <c r="AB751" s="53"/>
      <c r="AL751" s="53"/>
      <c r="AM751" s="53"/>
      <c r="AN751" s="53"/>
      <c r="AO751" s="53"/>
      <c r="AP751" s="53"/>
      <c r="AQ751" s="53"/>
      <c r="AR751" s="53"/>
      <c r="AS751" s="53"/>
      <c r="AT751" s="53"/>
      <c r="AU751" s="53"/>
      <c r="AV751" s="53"/>
      <c r="AW751" s="53"/>
      <c r="AX751" s="53"/>
      <c r="AY751" s="53"/>
      <c r="AZ751" s="53"/>
      <c r="BA751" s="53"/>
      <c r="BB751" s="53"/>
      <c r="FQ751" s="54" t="str">
        <f t="shared" si="1214"/>
        <v/>
      </c>
      <c r="FR751" s="54" t="str">
        <f t="shared" si="1215"/>
        <v/>
      </c>
      <c r="FS751" s="54" t="str">
        <f t="shared" si="1245"/>
        <v/>
      </c>
      <c r="FT751" s="54" t="str">
        <f t="shared" si="1245"/>
        <v/>
      </c>
      <c r="FU751" s="54" t="str">
        <f t="shared" si="1245"/>
        <v/>
      </c>
      <c r="FV751" s="54" t="str">
        <f t="shared" si="1245"/>
        <v/>
      </c>
      <c r="FW751" s="54" t="str">
        <f t="shared" si="1245"/>
        <v/>
      </c>
      <c r="FX751" s="54" t="str">
        <f t="shared" si="1245"/>
        <v/>
      </c>
      <c r="FZ751" s="58"/>
      <c r="GA751" s="59"/>
      <c r="GB751" s="60"/>
      <c r="GC751" s="58"/>
      <c r="GD751" s="59"/>
      <c r="GE751" s="61"/>
      <c r="GF751" s="58"/>
      <c r="GG751" s="61"/>
      <c r="GH751" s="61"/>
    </row>
    <row r="752" spans="1:193" s="54" customFormat="1" ht="15.6" x14ac:dyDescent="0.3">
      <c r="B752" s="292" t="s">
        <v>1640</v>
      </c>
      <c r="C752" s="190"/>
      <c r="D752" s="190"/>
      <c r="E752" s="190"/>
      <c r="F752" s="190"/>
      <c r="G752" s="190"/>
      <c r="H752" s="190"/>
      <c r="I752" s="191"/>
      <c r="J752" s="190"/>
      <c r="K752" s="116"/>
      <c r="L752" s="117"/>
      <c r="M752" s="117"/>
      <c r="N752" s="117"/>
      <c r="O752" s="117"/>
      <c r="P752" s="117"/>
      <c r="Q752" s="117"/>
      <c r="R752" s="117"/>
      <c r="S752" s="117"/>
      <c r="T752" s="117"/>
      <c r="U752" s="117"/>
      <c r="V752" s="117"/>
      <c r="W752" s="53"/>
      <c r="X752" s="53"/>
      <c r="Y752" s="53"/>
      <c r="Z752" s="53"/>
      <c r="AA752" s="53"/>
      <c r="AB752" s="53"/>
      <c r="AD752" s="117" t="s">
        <v>1641</v>
      </c>
      <c r="AE752" s="116"/>
      <c r="AF752" s="116"/>
      <c r="AG752" s="116"/>
      <c r="AH752" s="116"/>
      <c r="AI752" s="116"/>
      <c r="AJ752" s="116"/>
      <c r="AK752" s="116"/>
      <c r="AL752" s="117"/>
      <c r="AM752" s="53"/>
      <c r="AN752" s="53"/>
      <c r="AO752" s="53"/>
      <c r="AP752" s="53"/>
      <c r="AQ752" s="53"/>
      <c r="AR752" s="53"/>
      <c r="AS752" s="53"/>
      <c r="AT752" s="53"/>
      <c r="AU752" s="53"/>
      <c r="AV752" s="53"/>
      <c r="AW752" s="53"/>
      <c r="AX752" s="53"/>
      <c r="AY752" s="53"/>
      <c r="AZ752" s="53"/>
      <c r="BA752" s="53"/>
      <c r="BB752" s="53"/>
      <c r="FZ752" s="58"/>
      <c r="GA752" s="59"/>
      <c r="GB752" s="60"/>
      <c r="GC752" s="58"/>
      <c r="GD752" s="59"/>
      <c r="GE752" s="61"/>
      <c r="GF752" s="58"/>
      <c r="GG752" s="61"/>
      <c r="GH752" s="61"/>
    </row>
    <row r="753" spans="1:196" s="54" customFormat="1" ht="12.6" thickBot="1" x14ac:dyDescent="0.3">
      <c r="A753" s="53" t="s">
        <v>1642</v>
      </c>
      <c r="B753" s="53" t="s">
        <v>1643</v>
      </c>
      <c r="C753" s="55" t="s">
        <v>1644</v>
      </c>
      <c r="D753" s="57"/>
      <c r="E753" s="57"/>
      <c r="F753" s="57"/>
      <c r="G753" s="57"/>
      <c r="H753" s="57"/>
      <c r="I753" s="57"/>
      <c r="J753" s="57"/>
      <c r="FQ753" s="54" t="str">
        <f t="shared" si="1214"/>
        <v/>
      </c>
      <c r="FR753" s="54" t="str">
        <f t="shared" si="1215"/>
        <v/>
      </c>
      <c r="FS753" s="54" t="str">
        <f t="shared" si="1245"/>
        <v/>
      </c>
      <c r="FT753" s="54" t="str">
        <f t="shared" si="1245"/>
        <v/>
      </c>
      <c r="FU753" s="54" t="str">
        <f t="shared" si="1245"/>
        <v/>
      </c>
      <c r="FV753" s="54" t="str">
        <f t="shared" si="1245"/>
        <v/>
      </c>
      <c r="FW753" s="54" t="str">
        <f t="shared" si="1245"/>
        <v/>
      </c>
      <c r="FX753" s="54" t="str">
        <f t="shared" si="1245"/>
        <v/>
      </c>
      <c r="FZ753" s="58"/>
      <c r="GA753" s="59"/>
      <c r="GB753" s="60"/>
      <c r="GC753" s="58"/>
      <c r="GD753" s="59"/>
      <c r="GE753" s="61"/>
      <c r="GF753" s="58"/>
      <c r="GG753" s="61"/>
      <c r="GH753" s="61"/>
    </row>
    <row r="754" spans="1:196" s="54" customFormat="1" ht="12.6" thickBot="1" x14ac:dyDescent="0.3">
      <c r="A754" s="53" t="s">
        <v>33</v>
      </c>
      <c r="B754" s="53" t="s">
        <v>34</v>
      </c>
      <c r="C754" s="57" t="s">
        <v>35</v>
      </c>
      <c r="D754" s="57" t="s">
        <v>36</v>
      </c>
      <c r="E754" s="57" t="s">
        <v>37</v>
      </c>
      <c r="F754" s="57" t="s">
        <v>38</v>
      </c>
      <c r="G754" s="57" t="s">
        <v>39</v>
      </c>
      <c r="H754" s="57" t="s">
        <v>40</v>
      </c>
      <c r="I754" s="57" t="s">
        <v>41</v>
      </c>
      <c r="J754" s="57" t="s">
        <v>42</v>
      </c>
      <c r="L754" s="126"/>
      <c r="M754" s="63" t="s">
        <v>351</v>
      </c>
      <c r="N754" s="63" t="s">
        <v>1118</v>
      </c>
      <c r="O754" s="64" t="s">
        <v>1349</v>
      </c>
      <c r="P754" s="63" t="s">
        <v>1485</v>
      </c>
      <c r="Q754" s="63" t="s">
        <v>1486</v>
      </c>
      <c r="R754" s="63" t="s">
        <v>1122</v>
      </c>
      <c r="S754" s="63" t="s">
        <v>1124</v>
      </c>
      <c r="T754" s="65" t="s">
        <v>964</v>
      </c>
      <c r="W754" s="54" t="s">
        <v>1645</v>
      </c>
      <c r="AL754" s="126"/>
      <c r="AM754" s="63" t="s">
        <v>351</v>
      </c>
      <c r="AN754" s="63" t="s">
        <v>1118</v>
      </c>
      <c r="AO754" s="64" t="s">
        <v>1349</v>
      </c>
      <c r="AP754" s="63" t="s">
        <v>1485</v>
      </c>
      <c r="AQ754" s="63" t="s">
        <v>1486</v>
      </c>
      <c r="AR754" s="63" t="s">
        <v>1122</v>
      </c>
      <c r="AS754" s="63" t="s">
        <v>1124</v>
      </c>
      <c r="AT754" s="65" t="s">
        <v>964</v>
      </c>
      <c r="EJ754" s="56" t="s">
        <v>35</v>
      </c>
      <c r="EK754" s="56" t="s">
        <v>51</v>
      </c>
      <c r="EL754" s="56" t="s">
        <v>52</v>
      </c>
      <c r="EM754" s="56" t="s">
        <v>53</v>
      </c>
      <c r="EN754" s="56" t="s">
        <v>54</v>
      </c>
      <c r="EO754" s="56" t="s">
        <v>55</v>
      </c>
      <c r="EP754" s="56" t="s">
        <v>56</v>
      </c>
      <c r="EQ754" s="56" t="s">
        <v>36</v>
      </c>
      <c r="ER754" s="56" t="s">
        <v>37</v>
      </c>
      <c r="ES754" s="56" t="s">
        <v>38</v>
      </c>
      <c r="ET754" s="56" t="s">
        <v>39</v>
      </c>
      <c r="EU754" s="56" t="s">
        <v>40</v>
      </c>
      <c r="EV754" s="56" t="s">
        <v>41</v>
      </c>
      <c r="EW754" s="56" t="s">
        <v>42</v>
      </c>
      <c r="EX754" s="56"/>
      <c r="EY754" s="56" t="s">
        <v>35</v>
      </c>
      <c r="EZ754" s="56" t="s">
        <v>36</v>
      </c>
      <c r="FA754" s="56" t="s">
        <v>37</v>
      </c>
      <c r="FB754" s="56" t="s">
        <v>38</v>
      </c>
      <c r="FC754" s="56" t="s">
        <v>39</v>
      </c>
      <c r="FD754" s="56" t="s">
        <v>40</v>
      </c>
      <c r="FE754" s="56" t="s">
        <v>41</v>
      </c>
      <c r="FF754" s="56" t="s">
        <v>42</v>
      </c>
      <c r="FR754" s="56" t="s">
        <v>35</v>
      </c>
      <c r="FS754" s="56" t="s">
        <v>36</v>
      </c>
      <c r="FT754" s="56" t="s">
        <v>37</v>
      </c>
      <c r="FU754" s="56" t="s">
        <v>38</v>
      </c>
      <c r="FV754" s="56" t="s">
        <v>39</v>
      </c>
      <c r="FW754" s="56" t="s">
        <v>40</v>
      </c>
      <c r="FX754" s="56" t="s">
        <v>41</v>
      </c>
      <c r="FZ754" s="58"/>
      <c r="GA754" s="59"/>
      <c r="GB754" s="60"/>
      <c r="GC754" s="58"/>
      <c r="GD754" s="59"/>
      <c r="GE754" s="61"/>
      <c r="GF754" s="58"/>
      <c r="GG754" s="61"/>
      <c r="GH754" s="61"/>
    </row>
    <row r="755" spans="1:196" s="54" customFormat="1" ht="12" x14ac:dyDescent="0.25">
      <c r="A755" s="54">
        <v>1</v>
      </c>
      <c r="B755" s="54" t="s">
        <v>1629</v>
      </c>
      <c r="C755" s="56">
        <v>14</v>
      </c>
      <c r="D755" s="56">
        <v>10</v>
      </c>
      <c r="E755" s="56">
        <v>2</v>
      </c>
      <c r="F755" s="56">
        <v>2</v>
      </c>
      <c r="G755" s="56">
        <v>35</v>
      </c>
      <c r="H755" s="56">
        <v>11</v>
      </c>
      <c r="I755" s="57">
        <v>22</v>
      </c>
      <c r="J755" s="69">
        <f t="shared" ref="J755:J762" si="1246">G755/H755</f>
        <v>3.1818181818181817</v>
      </c>
      <c r="L755" s="66" t="s">
        <v>1499</v>
      </c>
      <c r="M755" s="71"/>
      <c r="N755" s="72" t="s">
        <v>150</v>
      </c>
      <c r="O755" s="64" t="s">
        <v>62</v>
      </c>
      <c r="P755" s="72" t="s">
        <v>62</v>
      </c>
      <c r="Q755" s="72" t="s">
        <v>99</v>
      </c>
      <c r="R755" s="72" t="s">
        <v>74</v>
      </c>
      <c r="S755" s="72" t="s">
        <v>59</v>
      </c>
      <c r="T755" s="134" t="s">
        <v>62</v>
      </c>
      <c r="W755" s="54" t="s">
        <v>1646</v>
      </c>
      <c r="AL755" s="66" t="s">
        <v>1499</v>
      </c>
      <c r="AM755" s="71"/>
      <c r="AN755" s="72" t="s">
        <v>404</v>
      </c>
      <c r="AO755" s="64" t="s">
        <v>413</v>
      </c>
      <c r="AP755" s="72" t="s">
        <v>379</v>
      </c>
      <c r="AQ755" s="72" t="s">
        <v>1647</v>
      </c>
      <c r="AR755" s="72" t="s">
        <v>403</v>
      </c>
      <c r="AS755" s="72" t="s">
        <v>380</v>
      </c>
      <c r="AT755" s="134" t="s">
        <v>402</v>
      </c>
      <c r="BL755" s="74"/>
      <c r="BM755" s="75">
        <f t="shared" ref="BM755:BS756" si="1247">(IF(N755="","",(IF(MID(N755,2,1)="-",LEFT(N755,1),LEFT(N755,2)))+0))</f>
        <v>3</v>
      </c>
      <c r="BN755" s="75">
        <f t="shared" si="1247"/>
        <v>1</v>
      </c>
      <c r="BO755" s="75">
        <f t="shared" si="1247"/>
        <v>1</v>
      </c>
      <c r="BP755" s="75">
        <f t="shared" si="1247"/>
        <v>1</v>
      </c>
      <c r="BQ755" s="75">
        <f t="shared" si="1247"/>
        <v>1</v>
      </c>
      <c r="BR755" s="75">
        <f t="shared" si="1247"/>
        <v>4</v>
      </c>
      <c r="BS755" s="76">
        <f t="shared" si="1247"/>
        <v>1</v>
      </c>
      <c r="CB755" s="77"/>
      <c r="CC755" s="77"/>
      <c r="CD755" s="77"/>
      <c r="CE755" s="77"/>
      <c r="CF755" s="77"/>
      <c r="CG755" s="77"/>
      <c r="CH755" s="77"/>
      <c r="CI755" s="77"/>
      <c r="CJ755" s="78"/>
      <c r="CK755" s="74"/>
      <c r="CL755" s="75">
        <f t="shared" ref="CL755:CR756" si="1248">(IF(N755="","",IF(RIGHT(N755,2)="10",RIGHT(N755,2),RIGHT(N755,1))+0))</f>
        <v>1</v>
      </c>
      <c r="CM755" s="75">
        <f t="shared" si="1248"/>
        <v>1</v>
      </c>
      <c r="CN755" s="75">
        <f t="shared" si="1248"/>
        <v>1</v>
      </c>
      <c r="CO755" s="75">
        <f t="shared" si="1248"/>
        <v>0</v>
      </c>
      <c r="CP755" s="75">
        <f t="shared" si="1248"/>
        <v>2</v>
      </c>
      <c r="CQ755" s="75">
        <f t="shared" si="1248"/>
        <v>0</v>
      </c>
      <c r="CR755" s="76">
        <f t="shared" si="1248"/>
        <v>1</v>
      </c>
      <c r="DA755" s="77"/>
      <c r="DB755" s="77"/>
      <c r="DC755" s="77"/>
      <c r="DD755" s="77"/>
      <c r="DE755" s="77"/>
      <c r="DF755" s="77"/>
      <c r="DG755" s="77"/>
      <c r="DH755" s="77"/>
      <c r="DJ755" s="74"/>
      <c r="DK755" s="75" t="str">
        <f t="shared" ref="DK755:DQ756" si="1249">(IF(N755="","",IF(BM755&gt;CL755,"H",IF(BM755&lt;CL755,"A","D"))))</f>
        <v>H</v>
      </c>
      <c r="DL755" s="75" t="str">
        <f t="shared" si="1249"/>
        <v>D</v>
      </c>
      <c r="DM755" s="75" t="str">
        <f t="shared" si="1249"/>
        <v>D</v>
      </c>
      <c r="DN755" s="75" t="str">
        <f t="shared" si="1249"/>
        <v>H</v>
      </c>
      <c r="DO755" s="75" t="str">
        <f t="shared" si="1249"/>
        <v>A</v>
      </c>
      <c r="DP755" s="75" t="str">
        <f t="shared" si="1249"/>
        <v>H</v>
      </c>
      <c r="DQ755" s="76" t="str">
        <f t="shared" si="1249"/>
        <v>D</v>
      </c>
      <c r="DZ755" s="56"/>
      <c r="EA755" s="56"/>
      <c r="EB755" s="56"/>
      <c r="EC755" s="56"/>
      <c r="ED755" s="56"/>
      <c r="EE755" s="56"/>
      <c r="EF755" s="56"/>
      <c r="EG755" s="56"/>
      <c r="EI755" s="53" t="str">
        <f t="shared" ref="EI755:EI762" si="1250">L755</f>
        <v>Croydon Amateurs</v>
      </c>
      <c r="EJ755" s="79">
        <f>SUM(EQ755:ES755)</f>
        <v>14</v>
      </c>
      <c r="EK755" s="80">
        <f>COUNTIF($DJ755:$EG755,"H")</f>
        <v>3</v>
      </c>
      <c r="EL755" s="80">
        <f>COUNTIF($DJ755:$EG755,"D")</f>
        <v>3</v>
      </c>
      <c r="EM755" s="80">
        <f>COUNTIF($DJ755:$EG755,"A")</f>
        <v>1</v>
      </c>
      <c r="EN755" s="80">
        <f>COUNTIF(DJ$755:DJ$762,"A")</f>
        <v>3</v>
      </c>
      <c r="EO755" s="80">
        <f>COUNTIF(DJ$755:DJ$762,"D")</f>
        <v>1</v>
      </c>
      <c r="EP755" s="80">
        <f>COUNTIF(DJ$755:DJ$762,"H")</f>
        <v>3</v>
      </c>
      <c r="EQ755" s="79">
        <f>EK755+EN755</f>
        <v>6</v>
      </c>
      <c r="ER755" s="79">
        <f t="shared" ref="ER755:ES762" si="1251">EL755+EO755</f>
        <v>4</v>
      </c>
      <c r="ES755" s="79">
        <f t="shared" si="1251"/>
        <v>4</v>
      </c>
      <c r="ET755" s="81">
        <f>SUM($BL755:$CI755)+SUM(CK$755:CK$762)</f>
        <v>19</v>
      </c>
      <c r="EU755" s="81">
        <f>SUM($CK755:$DH755)+SUM(BL$755:BL$762)</f>
        <v>12</v>
      </c>
      <c r="EV755" s="79">
        <f t="shared" ref="EV755:EV762" si="1252">(EQ755*2)+ER755</f>
        <v>16</v>
      </c>
      <c r="EW755" s="136">
        <f t="shared" ref="EW755:EW762" si="1253">IF(ET755&gt;0,IF(EU755&gt;0,ET755/EU755,0),0)</f>
        <v>1.5833333333333333</v>
      </c>
      <c r="EX755" s="78"/>
      <c r="EY755" s="80">
        <f t="shared" ref="EY755:EY762" si="1254">VLOOKUP($EI755,$B$755:$J$762,2,0)</f>
        <v>14</v>
      </c>
      <c r="EZ755" s="80">
        <f t="shared" ref="EZ755:EZ762" si="1255">VLOOKUP($EI755,$B$755:$J$762,3,0)</f>
        <v>6</v>
      </c>
      <c r="FA755" s="80">
        <f t="shared" ref="FA755:FA762" si="1256">VLOOKUP($EI755,$B$755:$J$762,4,0)</f>
        <v>4</v>
      </c>
      <c r="FB755" s="80">
        <f t="shared" ref="FB755:FB762" si="1257">VLOOKUP($EI755,$B$755:$J$762,5,0)</f>
        <v>4</v>
      </c>
      <c r="FC755" s="80">
        <f t="shared" ref="FC755:FC762" si="1258">VLOOKUP($EI755,$B$755:$J$762,6,0)</f>
        <v>19</v>
      </c>
      <c r="FD755" s="80">
        <f t="shared" ref="FD755:FD762" si="1259">VLOOKUP($EI755,$B$755:$J$762,7,0)</f>
        <v>12</v>
      </c>
      <c r="FE755" s="80">
        <f t="shared" ref="FE755:FE762" si="1260">VLOOKUP($EI755,$B$755:$J$762,8,0)</f>
        <v>16</v>
      </c>
      <c r="FF755" s="80">
        <f t="shared" ref="FF755:FF762" si="1261">VLOOKUP($EI755,$B$755:$J$762,9,0)</f>
        <v>1.5833333333333333</v>
      </c>
      <c r="FH755" s="54">
        <f>IF(EJ755=EY755,0,1)</f>
        <v>0</v>
      </c>
      <c r="FI755" s="54">
        <f>IF(EQ755=EZ755,0,1)</f>
        <v>0</v>
      </c>
      <c r="FJ755" s="54">
        <f t="shared" ref="FJ755:FO762" si="1262">IF(ER755=FA755,0,1)</f>
        <v>0</v>
      </c>
      <c r="FK755" s="54">
        <f t="shared" si="1262"/>
        <v>0</v>
      </c>
      <c r="FL755" s="54">
        <f t="shared" si="1262"/>
        <v>0</v>
      </c>
      <c r="FM755" s="54">
        <f t="shared" si="1262"/>
        <v>0</v>
      </c>
      <c r="FN755" s="54">
        <f t="shared" si="1262"/>
        <v>0</v>
      </c>
      <c r="FO755" s="54">
        <f t="shared" si="1262"/>
        <v>0</v>
      </c>
      <c r="FQ755" s="54" t="str">
        <f t="shared" si="1214"/>
        <v/>
      </c>
      <c r="FR755" s="54" t="str">
        <f t="shared" si="1215"/>
        <v/>
      </c>
      <c r="FS755" s="54" t="str">
        <f t="shared" si="1245"/>
        <v/>
      </c>
      <c r="FT755" s="54" t="str">
        <f t="shared" si="1245"/>
        <v/>
      </c>
      <c r="FU755" s="54" t="str">
        <f t="shared" si="1245"/>
        <v/>
      </c>
      <c r="FV755" s="54" t="str">
        <f t="shared" si="1245"/>
        <v/>
      </c>
      <c r="FW755" s="54" t="str">
        <f t="shared" si="1245"/>
        <v/>
      </c>
      <c r="FX755" s="54" t="str">
        <f t="shared" si="1245"/>
        <v/>
      </c>
      <c r="FY755" s="54" t="s">
        <v>71</v>
      </c>
      <c r="FZ755" s="58"/>
      <c r="GA755" s="59"/>
      <c r="GB755" s="60"/>
      <c r="GC755" s="58"/>
      <c r="GD755" s="59"/>
      <c r="GE755" s="61"/>
      <c r="GF755" s="58"/>
      <c r="GG755" s="61"/>
      <c r="GH755" s="61"/>
    </row>
    <row r="756" spans="1:196" s="54" customFormat="1" ht="12" x14ac:dyDescent="0.25">
      <c r="A756" s="54">
        <v>2</v>
      </c>
      <c r="B756" s="54" t="s">
        <v>1503</v>
      </c>
      <c r="C756" s="56">
        <v>14</v>
      </c>
      <c r="D756" s="56">
        <v>7</v>
      </c>
      <c r="E756" s="56">
        <v>4</v>
      </c>
      <c r="F756" s="56">
        <v>3</v>
      </c>
      <c r="G756" s="56">
        <v>35</v>
      </c>
      <c r="H756" s="56">
        <v>22</v>
      </c>
      <c r="I756" s="57">
        <v>18</v>
      </c>
      <c r="J756" s="69">
        <f t="shared" si="1246"/>
        <v>1.5909090909090908</v>
      </c>
      <c r="L756" s="82" t="s">
        <v>1629</v>
      </c>
      <c r="M756" s="86" t="s">
        <v>76</v>
      </c>
      <c r="N756" s="83"/>
      <c r="O756" s="84" t="s">
        <v>99</v>
      </c>
      <c r="P756" s="88" t="s">
        <v>200</v>
      </c>
      <c r="Q756" s="88" t="s">
        <v>126</v>
      </c>
      <c r="R756" s="88" t="s">
        <v>150</v>
      </c>
      <c r="S756" s="88" t="s">
        <v>77</v>
      </c>
      <c r="T756" s="89" t="s">
        <v>125</v>
      </c>
      <c r="AL756" s="82" t="s">
        <v>1629</v>
      </c>
      <c r="AM756" s="86" t="s">
        <v>401</v>
      </c>
      <c r="AN756" s="83"/>
      <c r="AO756" s="84" t="s">
        <v>407</v>
      </c>
      <c r="AP756" s="88" t="s">
        <v>387</v>
      </c>
      <c r="AQ756" s="88" t="s">
        <v>367</v>
      </c>
      <c r="AR756" s="88" t="s">
        <v>418</v>
      </c>
      <c r="AS756" s="88" t="s">
        <v>402</v>
      </c>
      <c r="AT756" s="89" t="s">
        <v>366</v>
      </c>
      <c r="BL756" s="90">
        <f t="shared" ref="BL756:BM762" si="1263">(IF(M756="","",(IF(MID(M756,2,1)="-",LEFT(M756,1),LEFT(M756,2)))+0))</f>
        <v>0</v>
      </c>
      <c r="BM756" s="91"/>
      <c r="BN756" s="77">
        <f t="shared" si="1247"/>
        <v>1</v>
      </c>
      <c r="BO756" s="77">
        <f t="shared" si="1247"/>
        <v>2</v>
      </c>
      <c r="BP756" s="77">
        <f t="shared" si="1247"/>
        <v>7</v>
      </c>
      <c r="BQ756" s="77">
        <f t="shared" si="1247"/>
        <v>3</v>
      </c>
      <c r="BR756" s="77">
        <f t="shared" si="1247"/>
        <v>2</v>
      </c>
      <c r="BS756" s="92">
        <f t="shared" si="1247"/>
        <v>5</v>
      </c>
      <c r="CB756" s="77"/>
      <c r="CC756" s="77"/>
      <c r="CD756" s="77"/>
      <c r="CE756" s="77"/>
      <c r="CF756" s="77"/>
      <c r="CG756" s="77"/>
      <c r="CH756" s="77"/>
      <c r="CI756" s="77"/>
      <c r="CJ756" s="78"/>
      <c r="CK756" s="90">
        <f t="shared" ref="CK756:CL762" si="1264">(IF(M756="","",IF(RIGHT(M756,2)="10",RIGHT(M756,2),RIGHT(M756,1))+0))</f>
        <v>2</v>
      </c>
      <c r="CL756" s="91"/>
      <c r="CM756" s="77">
        <f t="shared" si="1248"/>
        <v>0</v>
      </c>
      <c r="CN756" s="77">
        <f t="shared" si="1248"/>
        <v>2</v>
      </c>
      <c r="CO756" s="77">
        <f t="shared" si="1248"/>
        <v>0</v>
      </c>
      <c r="CP756" s="77">
        <f t="shared" si="1248"/>
        <v>1</v>
      </c>
      <c r="CQ756" s="77">
        <f t="shared" si="1248"/>
        <v>1</v>
      </c>
      <c r="CR756" s="92">
        <f t="shared" si="1248"/>
        <v>0</v>
      </c>
      <c r="DA756" s="77"/>
      <c r="DB756" s="77"/>
      <c r="DC756" s="77"/>
      <c r="DD756" s="77"/>
      <c r="DE756" s="77"/>
      <c r="DF756" s="77"/>
      <c r="DG756" s="77"/>
      <c r="DH756" s="77"/>
      <c r="DJ756" s="90" t="str">
        <f t="shared" ref="DJ756:DK762" si="1265">(IF(M756="","",IF(BL756&gt;CK756,"H",IF(BL756&lt;CK756,"A","D"))))</f>
        <v>A</v>
      </c>
      <c r="DK756" s="91"/>
      <c r="DL756" s="77" t="str">
        <f t="shared" si="1249"/>
        <v>H</v>
      </c>
      <c r="DM756" s="77" t="str">
        <f t="shared" si="1249"/>
        <v>D</v>
      </c>
      <c r="DN756" s="77" t="str">
        <f t="shared" si="1249"/>
        <v>H</v>
      </c>
      <c r="DO756" s="77" t="str">
        <f t="shared" si="1249"/>
        <v>H</v>
      </c>
      <c r="DP756" s="77" t="str">
        <f t="shared" si="1249"/>
        <v>H</v>
      </c>
      <c r="DQ756" s="92" t="str">
        <f t="shared" si="1249"/>
        <v>H</v>
      </c>
      <c r="DZ756" s="56"/>
      <c r="EA756" s="56"/>
      <c r="EB756" s="56"/>
      <c r="EC756" s="56"/>
      <c r="ED756" s="56"/>
      <c r="EE756" s="56"/>
      <c r="EF756" s="56"/>
      <c r="EG756" s="56"/>
      <c r="EI756" s="53" t="str">
        <f t="shared" si="1250"/>
        <v>Eastbourne Town</v>
      </c>
      <c r="EJ756" s="79">
        <f t="shared" ref="EJ756:EJ762" si="1266">SUM(EQ756:ES756)</f>
        <v>14</v>
      </c>
      <c r="EK756" s="80">
        <f t="shared" ref="EK756:EK762" si="1267">COUNTIF($DJ756:$EG756,"H")</f>
        <v>5</v>
      </c>
      <c r="EL756" s="80">
        <f t="shared" ref="EL756:EL762" si="1268">COUNTIF($DJ756:$EG756,"D")</f>
        <v>1</v>
      </c>
      <c r="EM756" s="80">
        <f t="shared" ref="EM756:EM762" si="1269">COUNTIF($DJ756:$EG756,"A")</f>
        <v>1</v>
      </c>
      <c r="EN756" s="80">
        <f>COUNTIF(DK$755:DK$762,"A")</f>
        <v>5</v>
      </c>
      <c r="EO756" s="80">
        <f>COUNTIF(DK$755:DK$762,"D")</f>
        <v>1</v>
      </c>
      <c r="EP756" s="80">
        <f>COUNTIF(DK$755:DK$762,"H")</f>
        <v>1</v>
      </c>
      <c r="EQ756" s="79">
        <f t="shared" ref="EQ756:EQ762" si="1270">EK756+EN756</f>
        <v>10</v>
      </c>
      <c r="ER756" s="79">
        <f t="shared" si="1251"/>
        <v>2</v>
      </c>
      <c r="ES756" s="79">
        <f t="shared" si="1251"/>
        <v>2</v>
      </c>
      <c r="ET756" s="81">
        <f>SUM($BL756:$CI756)+SUM(CL$755:CL$762)</f>
        <v>35</v>
      </c>
      <c r="EU756" s="81">
        <f>SUM($CK756:$DH756)+SUM(BM$755:BM$762)</f>
        <v>11</v>
      </c>
      <c r="EV756" s="79">
        <f t="shared" si="1252"/>
        <v>22</v>
      </c>
      <c r="EW756" s="136">
        <f t="shared" si="1253"/>
        <v>3.1818181818181817</v>
      </c>
      <c r="EX756" s="78"/>
      <c r="EY756" s="80">
        <f t="shared" si="1254"/>
        <v>14</v>
      </c>
      <c r="EZ756" s="80">
        <f t="shared" si="1255"/>
        <v>10</v>
      </c>
      <c r="FA756" s="80">
        <f t="shared" si="1256"/>
        <v>2</v>
      </c>
      <c r="FB756" s="80">
        <f t="shared" si="1257"/>
        <v>2</v>
      </c>
      <c r="FC756" s="80">
        <f t="shared" si="1258"/>
        <v>35</v>
      </c>
      <c r="FD756" s="80">
        <f t="shared" si="1259"/>
        <v>11</v>
      </c>
      <c r="FE756" s="80">
        <f t="shared" si="1260"/>
        <v>22</v>
      </c>
      <c r="FF756" s="80">
        <f t="shared" si="1261"/>
        <v>3.1818181818181817</v>
      </c>
      <c r="FH756" s="54">
        <f t="shared" ref="FH756:FH762" si="1271">IF(EJ756=EY756,0,1)</f>
        <v>0</v>
      </c>
      <c r="FI756" s="54">
        <f t="shared" ref="FI756:FI762" si="1272">IF(EQ756=EZ756,0,1)</f>
        <v>0</v>
      </c>
      <c r="FJ756" s="54">
        <f t="shared" si="1262"/>
        <v>0</v>
      </c>
      <c r="FK756" s="54">
        <f t="shared" si="1262"/>
        <v>0</v>
      </c>
      <c r="FL756" s="54">
        <f t="shared" si="1262"/>
        <v>0</v>
      </c>
      <c r="FM756" s="54">
        <f t="shared" si="1262"/>
        <v>0</v>
      </c>
      <c r="FN756" s="54">
        <f t="shared" si="1262"/>
        <v>0</v>
      </c>
      <c r="FO756" s="54">
        <f t="shared" si="1262"/>
        <v>0</v>
      </c>
      <c r="FQ756" s="54" t="str">
        <f t="shared" si="1214"/>
        <v/>
      </c>
      <c r="FR756" s="54" t="str">
        <f t="shared" si="1215"/>
        <v/>
      </c>
      <c r="FS756" s="54" t="str">
        <f t="shared" si="1245"/>
        <v/>
      </c>
      <c r="FT756" s="54" t="str">
        <f t="shared" si="1245"/>
        <v/>
      </c>
      <c r="FU756" s="54" t="str">
        <f t="shared" si="1245"/>
        <v/>
      </c>
      <c r="FV756" s="54" t="str">
        <f t="shared" si="1245"/>
        <v/>
      </c>
      <c r="FW756" s="54" t="str">
        <f t="shared" si="1245"/>
        <v/>
      </c>
      <c r="FX756" s="54" t="str">
        <f t="shared" si="1245"/>
        <v/>
      </c>
      <c r="FY756" s="54" t="s">
        <v>1619</v>
      </c>
      <c r="FZ756" s="58"/>
      <c r="GA756" s="59"/>
      <c r="GB756" s="60"/>
      <c r="GC756" s="58"/>
      <c r="GD756" s="59"/>
      <c r="GE756" s="61"/>
      <c r="GF756" s="58"/>
      <c r="GG756" s="61"/>
      <c r="GH756" s="61"/>
    </row>
    <row r="757" spans="1:196" s="54" customFormat="1" ht="12" x14ac:dyDescent="0.25">
      <c r="A757" s="54">
        <v>3</v>
      </c>
      <c r="B757" s="54" t="s">
        <v>1499</v>
      </c>
      <c r="C757" s="56">
        <v>14</v>
      </c>
      <c r="D757" s="56">
        <v>6</v>
      </c>
      <c r="E757" s="56">
        <v>4</v>
      </c>
      <c r="F757" s="56">
        <v>4</v>
      </c>
      <c r="G757" s="56">
        <v>19</v>
      </c>
      <c r="H757" s="56">
        <v>12</v>
      </c>
      <c r="I757" s="57">
        <v>16</v>
      </c>
      <c r="J757" s="69">
        <f t="shared" si="1246"/>
        <v>1.5833333333333333</v>
      </c>
      <c r="L757" s="96" t="s">
        <v>1363</v>
      </c>
      <c r="M757" s="99" t="s">
        <v>99</v>
      </c>
      <c r="N757" s="84" t="s">
        <v>74</v>
      </c>
      <c r="O757" s="83"/>
      <c r="P757" s="84" t="s">
        <v>74</v>
      </c>
      <c r="Q757" s="84" t="s">
        <v>62</v>
      </c>
      <c r="R757" s="84" t="s">
        <v>77</v>
      </c>
      <c r="S757" s="84" t="s">
        <v>99</v>
      </c>
      <c r="T757" s="98" t="s">
        <v>176</v>
      </c>
      <c r="AL757" s="96" t="s">
        <v>1363</v>
      </c>
      <c r="AM757" s="99" t="s">
        <v>366</v>
      </c>
      <c r="AN757" s="84" t="s">
        <v>368</v>
      </c>
      <c r="AO757" s="83"/>
      <c r="AP757" s="84" t="s">
        <v>635</v>
      </c>
      <c r="AQ757" s="84" t="s">
        <v>419</v>
      </c>
      <c r="AR757" s="84" t="s">
        <v>367</v>
      </c>
      <c r="AS757" s="84" t="s">
        <v>1647</v>
      </c>
      <c r="AT757" s="98" t="s">
        <v>404</v>
      </c>
      <c r="BL757" s="90">
        <f t="shared" si="1263"/>
        <v>1</v>
      </c>
      <c r="BM757" s="77">
        <f t="shared" si="1263"/>
        <v>1</v>
      </c>
      <c r="BN757" s="91"/>
      <c r="BO757" s="77">
        <f>(IF(P757="","",(IF(MID(P757,2,1)="-",LEFT(P757,1),LEFT(P757,2)))+0))</f>
        <v>1</v>
      </c>
      <c r="BP757" s="77">
        <f>(IF(Q757="","",(IF(MID(Q757,2,1)="-",LEFT(Q757,1),LEFT(Q757,2)))+0))</f>
        <v>1</v>
      </c>
      <c r="BQ757" s="77">
        <f>(IF(R757="","",(IF(MID(R757,2,1)="-",LEFT(R757,1),LEFT(R757,2)))+0))</f>
        <v>2</v>
      </c>
      <c r="BR757" s="77">
        <f>(IF(S757="","",(IF(MID(S757,2,1)="-",LEFT(S757,1),LEFT(S757,2)))+0))</f>
        <v>1</v>
      </c>
      <c r="BS757" s="92">
        <f>(IF(T757="","",(IF(MID(T757,2,1)="-",LEFT(T757,1),LEFT(T757,2)))+0))</f>
        <v>2</v>
      </c>
      <c r="CB757" s="77"/>
      <c r="CC757" s="77"/>
      <c r="CD757" s="77"/>
      <c r="CE757" s="77"/>
      <c r="CF757" s="77"/>
      <c r="CG757" s="77"/>
      <c r="CH757" s="77"/>
      <c r="CI757" s="77"/>
      <c r="CJ757" s="78"/>
      <c r="CK757" s="90">
        <f t="shared" si="1264"/>
        <v>0</v>
      </c>
      <c r="CL757" s="77">
        <f t="shared" si="1264"/>
        <v>2</v>
      </c>
      <c r="CM757" s="91"/>
      <c r="CN757" s="77">
        <f>(IF(P757="","",IF(RIGHT(P757,2)="10",RIGHT(P757,2),RIGHT(P757,1))+0))</f>
        <v>2</v>
      </c>
      <c r="CO757" s="77">
        <f>(IF(Q757="","",IF(RIGHT(Q757,2)="10",RIGHT(Q757,2),RIGHT(Q757,1))+0))</f>
        <v>1</v>
      </c>
      <c r="CP757" s="77">
        <f>(IF(R757="","",IF(RIGHT(R757,2)="10",RIGHT(R757,2),RIGHT(R757,1))+0))</f>
        <v>1</v>
      </c>
      <c r="CQ757" s="77">
        <f>(IF(S757="","",IF(RIGHT(S757,2)="10",RIGHT(S757,2),RIGHT(S757,1))+0))</f>
        <v>0</v>
      </c>
      <c r="CR757" s="92">
        <f>(IF(T757="","",IF(RIGHT(T757,2)="10",RIGHT(T757,2),RIGHT(T757,1))+0))</f>
        <v>3</v>
      </c>
      <c r="DA757" s="77"/>
      <c r="DB757" s="77"/>
      <c r="DC757" s="77"/>
      <c r="DD757" s="77"/>
      <c r="DE757" s="77"/>
      <c r="DF757" s="77"/>
      <c r="DG757" s="77"/>
      <c r="DH757" s="77"/>
      <c r="DJ757" s="90" t="str">
        <f t="shared" si="1265"/>
        <v>H</v>
      </c>
      <c r="DK757" s="77" t="str">
        <f t="shared" si="1265"/>
        <v>A</v>
      </c>
      <c r="DL757" s="91"/>
      <c r="DM757" s="77" t="str">
        <f>(IF(P757="","",IF(BO757&gt;CN757,"H",IF(BO757&lt;CN757,"A","D"))))</f>
        <v>A</v>
      </c>
      <c r="DN757" s="77" t="str">
        <f>(IF(Q757="","",IF(BP757&gt;CO757,"H",IF(BP757&lt;CO757,"A","D"))))</f>
        <v>D</v>
      </c>
      <c r="DO757" s="77" t="str">
        <f>(IF(R757="","",IF(BQ757&gt;CP757,"H",IF(BQ757&lt;CP757,"A","D"))))</f>
        <v>H</v>
      </c>
      <c r="DP757" s="77" t="str">
        <f>(IF(S757="","",IF(BR757&gt;CQ757,"H",IF(BR757&lt;CQ757,"A","D"))))</f>
        <v>H</v>
      </c>
      <c r="DQ757" s="92" t="str">
        <f>(IF(T757="","",IF(BS757&gt;CR757,"H",IF(BS757&lt;CR757,"A","D"))))</f>
        <v>A</v>
      </c>
      <c r="DZ757" s="56"/>
      <c r="EA757" s="56"/>
      <c r="EB757" s="56"/>
      <c r="EC757" s="56"/>
      <c r="ED757" s="56"/>
      <c r="EE757" s="56"/>
      <c r="EF757" s="56"/>
      <c r="EG757" s="56"/>
      <c r="EI757" s="53" t="str">
        <f t="shared" si="1250"/>
        <v>Epsom &amp; Ewell</v>
      </c>
      <c r="EJ757" s="79">
        <f t="shared" si="1266"/>
        <v>14</v>
      </c>
      <c r="EK757" s="80">
        <f t="shared" si="1267"/>
        <v>3</v>
      </c>
      <c r="EL757" s="80">
        <f t="shared" si="1268"/>
        <v>1</v>
      </c>
      <c r="EM757" s="80">
        <f t="shared" si="1269"/>
        <v>3</v>
      </c>
      <c r="EN757" s="80">
        <f>COUNTIF(DL$755:DL$762,"A")</f>
        <v>1</v>
      </c>
      <c r="EO757" s="80">
        <f>COUNTIF(DL$755:DL$762,"D")</f>
        <v>2</v>
      </c>
      <c r="EP757" s="80">
        <f>COUNTIF(DL$755:DL$762,"H")</f>
        <v>4</v>
      </c>
      <c r="EQ757" s="79">
        <f t="shared" si="1270"/>
        <v>4</v>
      </c>
      <c r="ER757" s="79">
        <f t="shared" si="1251"/>
        <v>3</v>
      </c>
      <c r="ES757" s="79">
        <f t="shared" si="1251"/>
        <v>7</v>
      </c>
      <c r="ET757" s="81">
        <f>SUM($BL757:$CI757)+SUM(CM$755:CM$762)</f>
        <v>16</v>
      </c>
      <c r="EU757" s="81">
        <f>SUM($CK757:$DH757)+SUM(BN$755:BN$762)</f>
        <v>18</v>
      </c>
      <c r="EV757" s="79">
        <f t="shared" si="1252"/>
        <v>11</v>
      </c>
      <c r="EW757" s="136">
        <f t="shared" si="1253"/>
        <v>0.88888888888888884</v>
      </c>
      <c r="EX757" s="78"/>
      <c r="EY757" s="80">
        <f t="shared" si="1254"/>
        <v>14</v>
      </c>
      <c r="EZ757" s="80">
        <f t="shared" si="1255"/>
        <v>4</v>
      </c>
      <c r="FA757" s="80">
        <f t="shared" si="1256"/>
        <v>3</v>
      </c>
      <c r="FB757" s="80">
        <f t="shared" si="1257"/>
        <v>7</v>
      </c>
      <c r="FC757" s="80">
        <f t="shared" si="1258"/>
        <v>16</v>
      </c>
      <c r="FD757" s="80">
        <f t="shared" si="1259"/>
        <v>18</v>
      </c>
      <c r="FE757" s="80">
        <f t="shared" si="1260"/>
        <v>11</v>
      </c>
      <c r="FF757" s="80">
        <f t="shared" si="1261"/>
        <v>0.88888888888888884</v>
      </c>
      <c r="FH757" s="54">
        <f t="shared" si="1271"/>
        <v>0</v>
      </c>
      <c r="FI757" s="54">
        <f t="shared" si="1272"/>
        <v>0</v>
      </c>
      <c r="FJ757" s="54">
        <f t="shared" si="1262"/>
        <v>0</v>
      </c>
      <c r="FK757" s="54">
        <f t="shared" si="1262"/>
        <v>0</v>
      </c>
      <c r="FL757" s="54">
        <f t="shared" si="1262"/>
        <v>0</v>
      </c>
      <c r="FM757" s="54">
        <f t="shared" si="1262"/>
        <v>0</v>
      </c>
      <c r="FN757" s="54">
        <f t="shared" si="1262"/>
        <v>0</v>
      </c>
      <c r="FO757" s="54">
        <f t="shared" si="1262"/>
        <v>0</v>
      </c>
      <c r="FQ757" s="54" t="str">
        <f t="shared" si="1214"/>
        <v/>
      </c>
      <c r="FR757" s="54" t="str">
        <f t="shared" si="1215"/>
        <v/>
      </c>
      <c r="FS757" s="54" t="str">
        <f t="shared" si="1245"/>
        <v/>
      </c>
      <c r="FT757" s="54" t="str">
        <f t="shared" si="1245"/>
        <v/>
      </c>
      <c r="FU757" s="54" t="str">
        <f t="shared" si="1245"/>
        <v/>
      </c>
      <c r="FV757" s="54" t="str">
        <f t="shared" si="1245"/>
        <v/>
      </c>
      <c r="FW757" s="54" t="str">
        <f t="shared" si="1245"/>
        <v/>
      </c>
      <c r="FX757" s="54" t="str">
        <f t="shared" si="1245"/>
        <v/>
      </c>
      <c r="FY757" s="54" t="s">
        <v>1149</v>
      </c>
      <c r="FZ757" s="58"/>
      <c r="GA757" s="59"/>
      <c r="GB757" s="60"/>
      <c r="GC757" s="58"/>
      <c r="GD757" s="59"/>
      <c r="GE757" s="61"/>
      <c r="GF757" s="58"/>
      <c r="GG757" s="61"/>
      <c r="GH757" s="61"/>
    </row>
    <row r="758" spans="1:196" s="54" customFormat="1" ht="12" x14ac:dyDescent="0.25">
      <c r="A758" s="54">
        <v>4</v>
      </c>
      <c r="B758" s="54" t="s">
        <v>1146</v>
      </c>
      <c r="C758" s="56">
        <v>14</v>
      </c>
      <c r="D758" s="56">
        <v>7</v>
      </c>
      <c r="E758" s="56">
        <v>2</v>
      </c>
      <c r="F758" s="56">
        <v>5</v>
      </c>
      <c r="G758" s="56">
        <v>31</v>
      </c>
      <c r="H758" s="56">
        <v>20</v>
      </c>
      <c r="I758" s="57">
        <v>16</v>
      </c>
      <c r="J758" s="69">
        <f t="shared" si="1246"/>
        <v>1.55</v>
      </c>
      <c r="L758" s="82" t="s">
        <v>1503</v>
      </c>
      <c r="M758" s="86" t="s">
        <v>62</v>
      </c>
      <c r="N758" s="88" t="s">
        <v>85</v>
      </c>
      <c r="O758" s="84" t="s">
        <v>76</v>
      </c>
      <c r="P758" s="83"/>
      <c r="Q758" s="88" t="s">
        <v>416</v>
      </c>
      <c r="R758" s="88" t="s">
        <v>101</v>
      </c>
      <c r="S758" s="88" t="s">
        <v>74</v>
      </c>
      <c r="T758" s="89" t="s">
        <v>269</v>
      </c>
      <c r="AL758" s="82" t="s">
        <v>1503</v>
      </c>
      <c r="AM758" s="86" t="s">
        <v>1192</v>
      </c>
      <c r="AN758" s="88" t="s">
        <v>1647</v>
      </c>
      <c r="AO758" s="84" t="s">
        <v>401</v>
      </c>
      <c r="AP758" s="83"/>
      <c r="AQ758" s="88" t="s">
        <v>381</v>
      </c>
      <c r="AR758" s="88" t="s">
        <v>413</v>
      </c>
      <c r="AS758" s="88" t="s">
        <v>366</v>
      </c>
      <c r="AT758" s="89" t="s">
        <v>367</v>
      </c>
      <c r="BL758" s="90">
        <f t="shared" si="1263"/>
        <v>1</v>
      </c>
      <c r="BM758" s="77">
        <f t="shared" si="1263"/>
        <v>0</v>
      </c>
      <c r="BN758" s="77">
        <f>(IF(O758="","",(IF(MID(O758,2,1)="-",LEFT(O758,1),LEFT(O758,2)))+0))</f>
        <v>0</v>
      </c>
      <c r="BO758" s="91"/>
      <c r="BP758" s="77">
        <f>(IF(Q758="","",(IF(MID(Q758,2,1)="-",LEFT(Q758,1),LEFT(Q758,2)))+0))</f>
        <v>6</v>
      </c>
      <c r="BQ758" s="77">
        <f>(IF(R758="","",(IF(MID(R758,2,1)="-",LEFT(R758,1),LEFT(R758,2)))+0))</f>
        <v>3</v>
      </c>
      <c r="BR758" s="77">
        <f>(IF(S758="","",(IF(MID(S758,2,1)="-",LEFT(S758,1),LEFT(S758,2)))+0))</f>
        <v>1</v>
      </c>
      <c r="BS758" s="92">
        <f>(IF(T758="","",(IF(MID(T758,2,1)="-",LEFT(T758,1),LEFT(T758,2)))+0))</f>
        <v>7</v>
      </c>
      <c r="CB758" s="77"/>
      <c r="CC758" s="77"/>
      <c r="CD758" s="77"/>
      <c r="CE758" s="77"/>
      <c r="CF758" s="77"/>
      <c r="CG758" s="77"/>
      <c r="CH758" s="77"/>
      <c r="CI758" s="77"/>
      <c r="CJ758" s="78"/>
      <c r="CK758" s="90">
        <f t="shared" si="1264"/>
        <v>1</v>
      </c>
      <c r="CL758" s="77">
        <f t="shared" si="1264"/>
        <v>4</v>
      </c>
      <c r="CM758" s="77">
        <f>(IF(O758="","",IF(RIGHT(O758,2)="10",RIGHT(O758,2),RIGHT(O758,1))+0))</f>
        <v>2</v>
      </c>
      <c r="CN758" s="91"/>
      <c r="CO758" s="77">
        <f>(IF(Q758="","",IF(RIGHT(Q758,2)="10",RIGHT(Q758,2),RIGHT(Q758,1))+0))</f>
        <v>2</v>
      </c>
      <c r="CP758" s="77">
        <f>(IF(R758="","",IF(RIGHT(R758,2)="10",RIGHT(R758,2),RIGHT(R758,1))+0))</f>
        <v>2</v>
      </c>
      <c r="CQ758" s="77">
        <f>(IF(S758="","",IF(RIGHT(S758,2)="10",RIGHT(S758,2),RIGHT(S758,1))+0))</f>
        <v>2</v>
      </c>
      <c r="CR758" s="92">
        <f>(IF(T758="","",IF(RIGHT(T758,2)="10",RIGHT(T758,2),RIGHT(T758,1))+0))</f>
        <v>1</v>
      </c>
      <c r="DA758" s="77"/>
      <c r="DB758" s="77"/>
      <c r="DC758" s="77"/>
      <c r="DD758" s="77"/>
      <c r="DE758" s="77"/>
      <c r="DF758" s="77"/>
      <c r="DG758" s="77"/>
      <c r="DH758" s="77"/>
      <c r="DJ758" s="90" t="str">
        <f t="shared" si="1265"/>
        <v>D</v>
      </c>
      <c r="DK758" s="77" t="str">
        <f t="shared" si="1265"/>
        <v>A</v>
      </c>
      <c r="DL758" s="77" t="str">
        <f>(IF(O758="","",IF(BN758&gt;CM758,"H",IF(BN758&lt;CM758,"A","D"))))</f>
        <v>A</v>
      </c>
      <c r="DM758" s="91"/>
      <c r="DN758" s="77" t="str">
        <f>(IF(Q758="","",IF(BP758&gt;CO758,"H",IF(BP758&lt;CO758,"A","D"))))</f>
        <v>H</v>
      </c>
      <c r="DO758" s="77" t="str">
        <f>(IF(R758="","",IF(BQ758&gt;CP758,"H",IF(BQ758&lt;CP758,"A","D"))))</f>
        <v>H</v>
      </c>
      <c r="DP758" s="77" t="str">
        <f>(IF(S758="","",IF(BR758&gt;CQ758,"H",IF(BR758&lt;CQ758,"A","D"))))</f>
        <v>A</v>
      </c>
      <c r="DQ758" s="92" t="str">
        <f>(IF(T758="","",IF(BS758&gt;CR758,"H",IF(BS758&lt;CR758,"A","D"))))</f>
        <v>H</v>
      </c>
      <c r="DZ758" s="56"/>
      <c r="EA758" s="56"/>
      <c r="EB758" s="56"/>
      <c r="EC758" s="56"/>
      <c r="ED758" s="56"/>
      <c r="EE758" s="56"/>
      <c r="EF758" s="56"/>
      <c r="EG758" s="56"/>
      <c r="EI758" s="53" t="str">
        <f t="shared" si="1250"/>
        <v>Marlow</v>
      </c>
      <c r="EJ758" s="79">
        <f t="shared" si="1266"/>
        <v>14</v>
      </c>
      <c r="EK758" s="80">
        <f t="shared" si="1267"/>
        <v>3</v>
      </c>
      <c r="EL758" s="80">
        <f t="shared" si="1268"/>
        <v>1</v>
      </c>
      <c r="EM758" s="80">
        <f t="shared" si="1269"/>
        <v>3</v>
      </c>
      <c r="EN758" s="80">
        <f>COUNTIF(DM$755:DM$762,"A")</f>
        <v>4</v>
      </c>
      <c r="EO758" s="80">
        <f>COUNTIF(DM$755:DM$762,"D")</f>
        <v>3</v>
      </c>
      <c r="EP758" s="80">
        <f>COUNTIF(DM$755:DM$762,"H")</f>
        <v>0</v>
      </c>
      <c r="EQ758" s="79">
        <f t="shared" si="1270"/>
        <v>7</v>
      </c>
      <c r="ER758" s="79">
        <f t="shared" si="1251"/>
        <v>4</v>
      </c>
      <c r="ES758" s="79">
        <f t="shared" si="1251"/>
        <v>3</v>
      </c>
      <c r="ET758" s="81">
        <f>SUM($BL758:$CI758)+SUM(CN$755:CN$762)</f>
        <v>35</v>
      </c>
      <c r="EU758" s="81">
        <f>SUM($CK758:$DH758)+SUM(BO$755:BO$762)</f>
        <v>22</v>
      </c>
      <c r="EV758" s="79">
        <f t="shared" si="1252"/>
        <v>18</v>
      </c>
      <c r="EW758" s="136">
        <f t="shared" si="1253"/>
        <v>1.5909090909090908</v>
      </c>
      <c r="EX758" s="78"/>
      <c r="EY758" s="80">
        <f t="shared" si="1254"/>
        <v>14</v>
      </c>
      <c r="EZ758" s="80">
        <f t="shared" si="1255"/>
        <v>7</v>
      </c>
      <c r="FA758" s="80">
        <f t="shared" si="1256"/>
        <v>4</v>
      </c>
      <c r="FB758" s="80">
        <f t="shared" si="1257"/>
        <v>3</v>
      </c>
      <c r="FC758" s="80">
        <f t="shared" si="1258"/>
        <v>35</v>
      </c>
      <c r="FD758" s="80">
        <f t="shared" si="1259"/>
        <v>22</v>
      </c>
      <c r="FE758" s="80">
        <f t="shared" si="1260"/>
        <v>18</v>
      </c>
      <c r="FF758" s="80">
        <f t="shared" si="1261"/>
        <v>1.5909090909090908</v>
      </c>
      <c r="FH758" s="54">
        <f t="shared" si="1271"/>
        <v>0</v>
      </c>
      <c r="FI758" s="54">
        <f t="shared" si="1272"/>
        <v>0</v>
      </c>
      <c r="FJ758" s="54">
        <f t="shared" si="1262"/>
        <v>0</v>
      </c>
      <c r="FK758" s="54">
        <f t="shared" si="1262"/>
        <v>0</v>
      </c>
      <c r="FL758" s="54">
        <f t="shared" si="1262"/>
        <v>0</v>
      </c>
      <c r="FM758" s="54">
        <f t="shared" si="1262"/>
        <v>0</v>
      </c>
      <c r="FN758" s="54">
        <f t="shared" si="1262"/>
        <v>0</v>
      </c>
      <c r="FO758" s="54">
        <f t="shared" si="1262"/>
        <v>0</v>
      </c>
      <c r="FQ758" s="54" t="str">
        <f t="shared" si="1214"/>
        <v/>
      </c>
      <c r="FR758" s="54" t="str">
        <f t="shared" si="1215"/>
        <v/>
      </c>
      <c r="FS758" s="54" t="str">
        <f t="shared" si="1245"/>
        <v/>
      </c>
      <c r="FT758" s="54" t="str">
        <f t="shared" si="1245"/>
        <v/>
      </c>
      <c r="FU758" s="54" t="str">
        <f t="shared" si="1245"/>
        <v/>
      </c>
      <c r="FV758" s="54" t="str">
        <f t="shared" si="1245"/>
        <v/>
      </c>
      <c r="FW758" s="54" t="str">
        <f t="shared" si="1245"/>
        <v/>
      </c>
      <c r="FX758" s="54" t="str">
        <f t="shared" si="1245"/>
        <v/>
      </c>
      <c r="FY758" s="54" t="s">
        <v>1339</v>
      </c>
      <c r="FZ758" s="58"/>
      <c r="GA758" s="59"/>
      <c r="GB758" s="60"/>
      <c r="GC758" s="58"/>
      <c r="GD758" s="59"/>
      <c r="GE758" s="61"/>
      <c r="GF758" s="58"/>
      <c r="GG758" s="61"/>
      <c r="GH758" s="61"/>
    </row>
    <row r="759" spans="1:196" s="54" customFormat="1" ht="12" x14ac:dyDescent="0.25">
      <c r="A759" s="54">
        <v>5</v>
      </c>
      <c r="B759" s="54" t="s">
        <v>1501</v>
      </c>
      <c r="C759" s="56">
        <v>14</v>
      </c>
      <c r="D759" s="56">
        <v>5</v>
      </c>
      <c r="E759" s="56">
        <v>2</v>
      </c>
      <c r="F759" s="56">
        <v>7</v>
      </c>
      <c r="G759" s="282">
        <v>23</v>
      </c>
      <c r="H759" s="56">
        <v>31</v>
      </c>
      <c r="I759" s="57">
        <v>12</v>
      </c>
      <c r="J759" s="69">
        <f t="shared" si="1246"/>
        <v>0.74193548387096775</v>
      </c>
      <c r="L759" s="82" t="s">
        <v>1501</v>
      </c>
      <c r="M759" s="86" t="s">
        <v>99</v>
      </c>
      <c r="N759" s="88" t="s">
        <v>74</v>
      </c>
      <c r="O759" s="84" t="s">
        <v>77</v>
      </c>
      <c r="P759" s="88" t="s">
        <v>200</v>
      </c>
      <c r="Q759" s="83"/>
      <c r="R759" s="151" t="s">
        <v>176</v>
      </c>
      <c r="S759" s="88" t="s">
        <v>416</v>
      </c>
      <c r="T759" s="89" t="s">
        <v>101</v>
      </c>
      <c r="W759" s="53" t="s">
        <v>1648</v>
      </c>
      <c r="X759" s="53"/>
      <c r="Y759" s="53"/>
      <c r="Z759" s="53"/>
      <c r="AA759" s="53"/>
      <c r="AB759" s="53"/>
      <c r="AC759" s="53"/>
      <c r="AD759" s="53"/>
      <c r="AE759" s="53"/>
      <c r="AF759" s="53"/>
      <c r="AL759" s="82" t="s">
        <v>1501</v>
      </c>
      <c r="AM759" s="86" t="s">
        <v>418</v>
      </c>
      <c r="AN759" s="88" t="s">
        <v>635</v>
      </c>
      <c r="AO759" s="84" t="s">
        <v>1192</v>
      </c>
      <c r="AP759" s="88" t="s">
        <v>404</v>
      </c>
      <c r="AQ759" s="83"/>
      <c r="AR759" s="87" t="s">
        <v>383</v>
      </c>
      <c r="AS759" s="88" t="s">
        <v>387</v>
      </c>
      <c r="AT759" s="89" t="s">
        <v>370</v>
      </c>
      <c r="BL759" s="90">
        <f t="shared" si="1263"/>
        <v>1</v>
      </c>
      <c r="BM759" s="77">
        <f t="shared" si="1263"/>
        <v>1</v>
      </c>
      <c r="BN759" s="77">
        <f>(IF(O759="","",(IF(MID(O759,2,1)="-",LEFT(O759,1),LEFT(O759,2)))+0))</f>
        <v>2</v>
      </c>
      <c r="BO759" s="77">
        <f>(IF(P759="","",(IF(MID(P759,2,1)="-",LEFT(P759,1),LEFT(P759,2)))+0))</f>
        <v>2</v>
      </c>
      <c r="BP759" s="91"/>
      <c r="BQ759" s="77">
        <f>(IF(R759="","",(IF(MID(R759,2,1)="-",LEFT(R759,1),LEFT(R759,2)))+0))</f>
        <v>2</v>
      </c>
      <c r="BR759" s="77">
        <f>(IF(S759="","",(IF(MID(S759,2,1)="-",LEFT(S759,1),LEFT(S759,2)))+0))</f>
        <v>6</v>
      </c>
      <c r="BS759" s="92">
        <f>(IF(T759="","",(IF(MID(T759,2,1)="-",LEFT(T759,1),LEFT(T759,2)))+0))</f>
        <v>3</v>
      </c>
      <c r="CB759" s="77"/>
      <c r="CC759" s="77"/>
      <c r="CD759" s="77"/>
      <c r="CE759" s="77"/>
      <c r="CF759" s="77"/>
      <c r="CG759" s="77"/>
      <c r="CH759" s="77"/>
      <c r="CI759" s="77"/>
      <c r="CJ759" s="78"/>
      <c r="CK759" s="90">
        <f t="shared" si="1264"/>
        <v>0</v>
      </c>
      <c r="CL759" s="77">
        <f t="shared" si="1264"/>
        <v>2</v>
      </c>
      <c r="CM759" s="77">
        <f>(IF(O759="","",IF(RIGHT(O759,2)="10",RIGHT(O759,2),RIGHT(O759,1))+0))</f>
        <v>1</v>
      </c>
      <c r="CN759" s="77">
        <f>(IF(P759="","",IF(RIGHT(P759,2)="10",RIGHT(P759,2),RIGHT(P759,1))+0))</f>
        <v>2</v>
      </c>
      <c r="CO759" s="91"/>
      <c r="CP759" s="77">
        <f>(IF(R759="","",IF(RIGHT(R759,2)="10",RIGHT(R759,2),RIGHT(R759,1))+0))</f>
        <v>3</v>
      </c>
      <c r="CQ759" s="77">
        <f>(IF(S759="","",IF(RIGHT(S759,2)="10",RIGHT(S759,2),RIGHT(S759,1))+0))</f>
        <v>2</v>
      </c>
      <c r="CR759" s="92">
        <f>(IF(T759="","",IF(RIGHT(T759,2)="10",RIGHT(T759,2),RIGHT(T759,1))+0))</f>
        <v>2</v>
      </c>
      <c r="DA759" s="77"/>
      <c r="DB759" s="77"/>
      <c r="DC759" s="77"/>
      <c r="DD759" s="77"/>
      <c r="DE759" s="77"/>
      <c r="DF759" s="77"/>
      <c r="DG759" s="77"/>
      <c r="DH759" s="77"/>
      <c r="DJ759" s="90" t="str">
        <f t="shared" si="1265"/>
        <v>H</v>
      </c>
      <c r="DK759" s="77" t="str">
        <f t="shared" si="1265"/>
        <v>A</v>
      </c>
      <c r="DL759" s="77" t="str">
        <f>(IF(O759="","",IF(BN759&gt;CM759,"H",IF(BN759&lt;CM759,"A","D"))))</f>
        <v>H</v>
      </c>
      <c r="DM759" s="77" t="str">
        <f>(IF(P759="","",IF(BO759&gt;CN759,"H",IF(BO759&lt;CN759,"A","D"))))</f>
        <v>D</v>
      </c>
      <c r="DN759" s="91"/>
      <c r="DO759" s="77" t="str">
        <f>(IF(R759="","",IF(BQ759&gt;CP759,"H",IF(BQ759&lt;CP759,"A","D"))))</f>
        <v>A</v>
      </c>
      <c r="DP759" s="77" t="str">
        <f>(IF(S759="","",IF(BR759&gt;CQ759,"H",IF(BR759&lt;CQ759,"A","D"))))</f>
        <v>H</v>
      </c>
      <c r="DQ759" s="92" t="str">
        <f>(IF(T759="","",IF(BS759&gt;CR759,"H",IF(BS759&lt;CR759,"A","D"))))</f>
        <v>H</v>
      </c>
      <c r="DZ759" s="56"/>
      <c r="EA759" s="56"/>
      <c r="EB759" s="56"/>
      <c r="EC759" s="56"/>
      <c r="ED759" s="56"/>
      <c r="EE759" s="56"/>
      <c r="EF759" s="56"/>
      <c r="EG759" s="56"/>
      <c r="EI759" s="53" t="str">
        <f t="shared" si="1250"/>
        <v>Ruislip Manor</v>
      </c>
      <c r="EJ759" s="79">
        <f t="shared" si="1266"/>
        <v>14</v>
      </c>
      <c r="EK759" s="80">
        <f t="shared" si="1267"/>
        <v>4</v>
      </c>
      <c r="EL759" s="80">
        <f t="shared" si="1268"/>
        <v>1</v>
      </c>
      <c r="EM759" s="80">
        <f t="shared" si="1269"/>
        <v>2</v>
      </c>
      <c r="EN759" s="80">
        <f>COUNTIF(DN$755:DN$762,"A")</f>
        <v>1</v>
      </c>
      <c r="EO759" s="80">
        <f>COUNTIF(DN$755:DN$762,"D")</f>
        <v>1</v>
      </c>
      <c r="EP759" s="80">
        <f>COUNTIF(DN$755:DN$762,"H")</f>
        <v>5</v>
      </c>
      <c r="EQ759" s="79">
        <f t="shared" si="1270"/>
        <v>5</v>
      </c>
      <c r="ER759" s="79">
        <f t="shared" si="1251"/>
        <v>2</v>
      </c>
      <c r="ES759" s="79">
        <f t="shared" si="1251"/>
        <v>7</v>
      </c>
      <c r="ET759" s="81">
        <f>SUM($BL759:$CI759)+SUM(CO$755:CO$762)</f>
        <v>23</v>
      </c>
      <c r="EU759" s="81">
        <f>SUM($CK759:$DH759)+SUM(BP$755:BP$762)</f>
        <v>31</v>
      </c>
      <c r="EV759" s="79">
        <f t="shared" si="1252"/>
        <v>12</v>
      </c>
      <c r="EW759" s="136">
        <f t="shared" si="1253"/>
        <v>0.74193548387096775</v>
      </c>
      <c r="EX759" s="78"/>
      <c r="EY759" s="80">
        <f t="shared" si="1254"/>
        <v>14</v>
      </c>
      <c r="EZ759" s="80">
        <f t="shared" si="1255"/>
        <v>5</v>
      </c>
      <c r="FA759" s="80">
        <f t="shared" si="1256"/>
        <v>2</v>
      </c>
      <c r="FB759" s="80">
        <f t="shared" si="1257"/>
        <v>7</v>
      </c>
      <c r="FC759" s="80">
        <f t="shared" si="1258"/>
        <v>23</v>
      </c>
      <c r="FD759" s="80">
        <f t="shared" si="1259"/>
        <v>31</v>
      </c>
      <c r="FE759" s="80">
        <f t="shared" si="1260"/>
        <v>12</v>
      </c>
      <c r="FF759" s="80">
        <f t="shared" si="1261"/>
        <v>0.74193548387096775</v>
      </c>
      <c r="FH759" s="54">
        <f t="shared" si="1271"/>
        <v>0</v>
      </c>
      <c r="FI759" s="54">
        <f t="shared" si="1272"/>
        <v>0</v>
      </c>
      <c r="FJ759" s="54">
        <f t="shared" si="1262"/>
        <v>0</v>
      </c>
      <c r="FK759" s="54">
        <f t="shared" si="1262"/>
        <v>0</v>
      </c>
      <c r="FL759" s="54">
        <f t="shared" si="1262"/>
        <v>0</v>
      </c>
      <c r="FM759" s="54">
        <f t="shared" si="1262"/>
        <v>0</v>
      </c>
      <c r="FN759" s="54">
        <f t="shared" si="1262"/>
        <v>0</v>
      </c>
      <c r="FO759" s="54">
        <f t="shared" si="1262"/>
        <v>0</v>
      </c>
      <c r="FQ759" s="54" t="str">
        <f t="shared" si="1214"/>
        <v/>
      </c>
      <c r="FR759" s="54" t="str">
        <f t="shared" si="1215"/>
        <v/>
      </c>
      <c r="FS759" s="54" t="str">
        <f t="shared" si="1245"/>
        <v/>
      </c>
      <c r="FT759" s="54" t="str">
        <f t="shared" si="1245"/>
        <v/>
      </c>
      <c r="FU759" s="54" t="str">
        <f t="shared" si="1245"/>
        <v/>
      </c>
      <c r="FV759" s="54" t="str">
        <f t="shared" si="1245"/>
        <v/>
      </c>
      <c r="FW759" s="54" t="str">
        <f t="shared" si="1245"/>
        <v/>
      </c>
      <c r="FX759" s="54" t="str">
        <f t="shared" si="1245"/>
        <v/>
      </c>
      <c r="FY759" s="54" t="s">
        <v>1368</v>
      </c>
      <c r="FZ759" s="58"/>
      <c r="GA759" s="59"/>
      <c r="GB759" s="60"/>
      <c r="GC759" s="58"/>
      <c r="GD759" s="59"/>
      <c r="GE759" s="61"/>
      <c r="GF759" s="58"/>
      <c r="GG759" s="61"/>
      <c r="GH759" s="61"/>
    </row>
    <row r="760" spans="1:196" s="53" customFormat="1" ht="12" x14ac:dyDescent="0.25">
      <c r="A760" s="53">
        <v>6</v>
      </c>
      <c r="B760" s="53" t="s">
        <v>1363</v>
      </c>
      <c r="C760" s="57">
        <v>14</v>
      </c>
      <c r="D760" s="57">
        <v>4</v>
      </c>
      <c r="E760" s="57">
        <v>3</v>
      </c>
      <c r="F760" s="57">
        <v>7</v>
      </c>
      <c r="G760" s="57">
        <v>16</v>
      </c>
      <c r="H760" s="57">
        <v>18</v>
      </c>
      <c r="I760" s="57">
        <v>11</v>
      </c>
      <c r="J760" s="95">
        <f t="shared" si="1246"/>
        <v>0.88888888888888884</v>
      </c>
      <c r="L760" s="82" t="s">
        <v>1146</v>
      </c>
      <c r="M760" s="86" t="s">
        <v>74</v>
      </c>
      <c r="N760" s="88" t="s">
        <v>124</v>
      </c>
      <c r="O760" s="84" t="s">
        <v>101</v>
      </c>
      <c r="P760" s="88" t="s">
        <v>148</v>
      </c>
      <c r="Q760" s="148" t="s">
        <v>177</v>
      </c>
      <c r="R760" s="83"/>
      <c r="S760" s="88" t="s">
        <v>125</v>
      </c>
      <c r="T760" s="89" t="s">
        <v>111</v>
      </c>
      <c r="U760" s="54"/>
      <c r="V760" s="54"/>
      <c r="W760" s="437" t="s">
        <v>1649</v>
      </c>
      <c r="X760" s="437"/>
      <c r="Y760" s="437"/>
      <c r="Z760" s="437"/>
      <c r="AA760" s="437"/>
      <c r="AB760" s="437"/>
      <c r="AC760" s="437"/>
      <c r="AD760" s="437"/>
      <c r="AE760" s="437"/>
      <c r="AF760" s="450" t="s">
        <v>148</v>
      </c>
      <c r="AL760" s="82" t="s">
        <v>1146</v>
      </c>
      <c r="AM760" s="86" t="s">
        <v>635</v>
      </c>
      <c r="AN760" s="88" t="s">
        <v>1192</v>
      </c>
      <c r="AO760" s="84" t="s">
        <v>406</v>
      </c>
      <c r="AP760" s="88" t="s">
        <v>428</v>
      </c>
      <c r="AQ760" s="88" t="s">
        <v>407</v>
      </c>
      <c r="AR760" s="83"/>
      <c r="AS760" s="88" t="s">
        <v>381</v>
      </c>
      <c r="AT760" s="89" t="s">
        <v>401</v>
      </c>
      <c r="AU760" s="54"/>
      <c r="AV760" s="54"/>
      <c r="AW760" s="54"/>
      <c r="AX760" s="54"/>
      <c r="AY760" s="54"/>
      <c r="AZ760" s="54"/>
      <c r="BA760" s="54"/>
      <c r="BB760" s="54"/>
      <c r="BL760" s="90">
        <f t="shared" si="1263"/>
        <v>1</v>
      </c>
      <c r="BM760" s="77">
        <f t="shared" si="1263"/>
        <v>0</v>
      </c>
      <c r="BN760" s="77">
        <f>(IF(O760="","",(IF(MID(O760,2,1)="-",LEFT(O760,1),LEFT(O760,2)))+0))</f>
        <v>3</v>
      </c>
      <c r="BO760" s="77">
        <f>(IF(P760="","",(IF(MID(P760,2,1)="-",LEFT(P760,1),LEFT(P760,2)))+0))</f>
        <v>0</v>
      </c>
      <c r="BP760" s="77">
        <f>(IF(Q760="","",(IF(MID(Q760,2,1)="-",LEFT(Q760,1),LEFT(Q760,2)))+0))</f>
        <v>2</v>
      </c>
      <c r="BQ760" s="91"/>
      <c r="BR760" s="77">
        <f>(IF(S760="","",(IF(MID(S760,2,1)="-",LEFT(S760,1),LEFT(S760,2)))+0))</f>
        <v>5</v>
      </c>
      <c r="BS760" s="92">
        <f>(IF(T760="","",(IF(MID(T760,2,1)="-",LEFT(T760,1),LEFT(T760,2)))+0))</f>
        <v>5</v>
      </c>
      <c r="BT760" s="54"/>
      <c r="BU760" s="54"/>
      <c r="BV760" s="54"/>
      <c r="BW760" s="54"/>
      <c r="BX760" s="54"/>
      <c r="BY760" s="54"/>
      <c r="BZ760" s="54"/>
      <c r="CA760" s="54"/>
      <c r="CB760" s="77"/>
      <c r="CC760" s="77"/>
      <c r="CD760" s="77"/>
      <c r="CE760" s="77"/>
      <c r="CF760" s="77"/>
      <c r="CG760" s="77"/>
      <c r="CH760" s="77"/>
      <c r="CI760" s="77"/>
      <c r="CJ760" s="78"/>
      <c r="CK760" s="90">
        <f t="shared" si="1264"/>
        <v>2</v>
      </c>
      <c r="CL760" s="77">
        <f t="shared" si="1264"/>
        <v>0</v>
      </c>
      <c r="CM760" s="77">
        <f>(IF(O760="","",IF(RIGHT(O760,2)="10",RIGHT(O760,2),RIGHT(O760,1))+0))</f>
        <v>2</v>
      </c>
      <c r="CN760" s="77">
        <f>(IF(P760="","",IF(RIGHT(P760,2)="10",RIGHT(P760,2),RIGHT(P760,1))+0))</f>
        <v>1</v>
      </c>
      <c r="CO760" s="77">
        <f>(IF(Q760="","",IF(RIGHT(Q760,2)="10",RIGHT(Q760,2),RIGHT(Q760,1))+0))</f>
        <v>0</v>
      </c>
      <c r="CP760" s="91"/>
      <c r="CQ760" s="77">
        <f>(IF(S760="","",IF(RIGHT(S760,2)="10",RIGHT(S760,2),RIGHT(S760,1))+0))</f>
        <v>0</v>
      </c>
      <c r="CR760" s="92">
        <f>(IF(T760="","",IF(RIGHT(T760,2)="10",RIGHT(T760,2),RIGHT(T760,1))+0))</f>
        <v>2</v>
      </c>
      <c r="CS760" s="54"/>
      <c r="CT760" s="54"/>
      <c r="CU760" s="54"/>
      <c r="CV760" s="54"/>
      <c r="CW760" s="54"/>
      <c r="CX760" s="54"/>
      <c r="CY760" s="54"/>
      <c r="CZ760" s="54"/>
      <c r="DA760" s="77"/>
      <c r="DB760" s="77"/>
      <c r="DC760" s="77"/>
      <c r="DD760" s="77"/>
      <c r="DE760" s="77"/>
      <c r="DF760" s="77"/>
      <c r="DG760" s="77"/>
      <c r="DH760" s="77"/>
      <c r="DI760" s="54"/>
      <c r="DJ760" s="90" t="str">
        <f t="shared" si="1265"/>
        <v>A</v>
      </c>
      <c r="DK760" s="77" t="str">
        <f t="shared" si="1265"/>
        <v>D</v>
      </c>
      <c r="DL760" s="77" t="str">
        <f>(IF(O760="","",IF(BN760&gt;CM760,"H",IF(BN760&lt;CM760,"A","D"))))</f>
        <v>H</v>
      </c>
      <c r="DM760" s="77" t="str">
        <f>(IF(P760="","",IF(BO760&gt;CN760,"H",IF(BO760&lt;CN760,"A","D"))))</f>
        <v>A</v>
      </c>
      <c r="DN760" s="77" t="str">
        <f>(IF(Q760="","",IF(BP760&gt;CO760,"H",IF(BP760&lt;CO760,"A","D"))))</f>
        <v>H</v>
      </c>
      <c r="DO760" s="91"/>
      <c r="DP760" s="77" t="str">
        <f>(IF(S760="","",IF(BR760&gt;CQ760,"H",IF(BR760&lt;CQ760,"A","D"))))</f>
        <v>H</v>
      </c>
      <c r="DQ760" s="92" t="str">
        <f>(IF(T760="","",IF(BS760&gt;CR760,"H",IF(BS760&lt;CR760,"A","D"))))</f>
        <v>H</v>
      </c>
      <c r="DR760" s="54"/>
      <c r="DS760" s="54"/>
      <c r="DT760" s="54"/>
      <c r="DU760" s="54"/>
      <c r="DV760" s="54"/>
      <c r="DW760" s="54"/>
      <c r="DX760" s="54"/>
      <c r="DY760" s="54"/>
      <c r="DZ760" s="56"/>
      <c r="EA760" s="56"/>
      <c r="EB760" s="56"/>
      <c r="EC760" s="56"/>
      <c r="ED760" s="56"/>
      <c r="EE760" s="56"/>
      <c r="EF760" s="56"/>
      <c r="EG760" s="56"/>
      <c r="EH760" s="54"/>
      <c r="EI760" s="53" t="str">
        <f t="shared" si="1250"/>
        <v>Uxbridge</v>
      </c>
      <c r="EJ760" s="79">
        <f t="shared" si="1266"/>
        <v>14</v>
      </c>
      <c r="EK760" s="80">
        <f t="shared" si="1267"/>
        <v>4</v>
      </c>
      <c r="EL760" s="80">
        <f t="shared" si="1268"/>
        <v>1</v>
      </c>
      <c r="EM760" s="80">
        <f t="shared" si="1269"/>
        <v>2</v>
      </c>
      <c r="EN760" s="80">
        <f>COUNTIF(DO$755:DO$762,"A")</f>
        <v>3</v>
      </c>
      <c r="EO760" s="80">
        <f>COUNTIF(DO$755:DO$762,"D")</f>
        <v>1</v>
      </c>
      <c r="EP760" s="80">
        <f>COUNTIF(DO$755:DO$762,"H")</f>
        <v>3</v>
      </c>
      <c r="EQ760" s="79">
        <f t="shared" si="1270"/>
        <v>7</v>
      </c>
      <c r="ER760" s="79">
        <f t="shared" si="1251"/>
        <v>2</v>
      </c>
      <c r="ES760" s="79">
        <f t="shared" si="1251"/>
        <v>5</v>
      </c>
      <c r="ET760" s="81">
        <f>SUM($BL760:$CI760)+SUM(CP$755:CP$762)</f>
        <v>31</v>
      </c>
      <c r="EU760" s="81">
        <f>SUM($CK760:$DH760)+SUM(BQ$755:BQ$762)</f>
        <v>20</v>
      </c>
      <c r="EV760" s="79">
        <f t="shared" si="1252"/>
        <v>16</v>
      </c>
      <c r="EW760" s="136">
        <f t="shared" si="1253"/>
        <v>1.55</v>
      </c>
      <c r="EX760" s="78"/>
      <c r="EY760" s="80">
        <f t="shared" si="1254"/>
        <v>14</v>
      </c>
      <c r="EZ760" s="80">
        <f t="shared" si="1255"/>
        <v>7</v>
      </c>
      <c r="FA760" s="80">
        <f t="shared" si="1256"/>
        <v>2</v>
      </c>
      <c r="FB760" s="80">
        <f t="shared" si="1257"/>
        <v>5</v>
      </c>
      <c r="FC760" s="80">
        <f t="shared" si="1258"/>
        <v>31</v>
      </c>
      <c r="FD760" s="80">
        <f t="shared" si="1259"/>
        <v>20</v>
      </c>
      <c r="FE760" s="80">
        <f t="shared" si="1260"/>
        <v>16</v>
      </c>
      <c r="FF760" s="80">
        <f t="shared" si="1261"/>
        <v>1.55</v>
      </c>
      <c r="FG760" s="54"/>
      <c r="FH760" s="54">
        <f t="shared" si="1271"/>
        <v>0</v>
      </c>
      <c r="FI760" s="54">
        <f t="shared" si="1272"/>
        <v>0</v>
      </c>
      <c r="FJ760" s="54">
        <f t="shared" si="1262"/>
        <v>0</v>
      </c>
      <c r="FK760" s="54">
        <f t="shared" si="1262"/>
        <v>0</v>
      </c>
      <c r="FL760" s="54">
        <f t="shared" si="1262"/>
        <v>0</v>
      </c>
      <c r="FM760" s="54">
        <f t="shared" si="1262"/>
        <v>0</v>
      </c>
      <c r="FN760" s="54">
        <f t="shared" si="1262"/>
        <v>0</v>
      </c>
      <c r="FO760" s="54">
        <f t="shared" si="1262"/>
        <v>0</v>
      </c>
      <c r="FQ760" s="54" t="str">
        <f t="shared" si="1214"/>
        <v/>
      </c>
      <c r="FR760" s="54" t="str">
        <f t="shared" si="1215"/>
        <v/>
      </c>
      <c r="FS760" s="54" t="str">
        <f t="shared" si="1245"/>
        <v/>
      </c>
      <c r="FT760" s="54" t="str">
        <f t="shared" si="1245"/>
        <v/>
      </c>
      <c r="FU760" s="54" t="str">
        <f t="shared" si="1245"/>
        <v/>
      </c>
      <c r="FV760" s="54" t="str">
        <f t="shared" si="1245"/>
        <v/>
      </c>
      <c r="FW760" s="54" t="str">
        <f t="shared" si="1245"/>
        <v/>
      </c>
      <c r="FX760" s="54" t="str">
        <f t="shared" si="1245"/>
        <v/>
      </c>
      <c r="FY760" s="54" t="s">
        <v>1502</v>
      </c>
      <c r="FZ760" s="58"/>
      <c r="GA760" s="59"/>
      <c r="GB760" s="60"/>
      <c r="GC760" s="58"/>
      <c r="GD760" s="59"/>
      <c r="GE760" s="61"/>
      <c r="GF760" s="58"/>
      <c r="GG760" s="61"/>
      <c r="GH760" s="61"/>
      <c r="GI760" s="54"/>
      <c r="GJ760" s="54"/>
    </row>
    <row r="761" spans="1:196" s="54" customFormat="1" ht="12" x14ac:dyDescent="0.25">
      <c r="A761" s="54">
        <v>7</v>
      </c>
      <c r="B761" s="54" t="s">
        <v>1150</v>
      </c>
      <c r="C761" s="56">
        <v>14</v>
      </c>
      <c r="D761" s="56">
        <v>3</v>
      </c>
      <c r="E761" s="56">
        <v>4</v>
      </c>
      <c r="F761" s="56">
        <v>7</v>
      </c>
      <c r="G761" s="56">
        <v>20</v>
      </c>
      <c r="H761" s="56">
        <v>37</v>
      </c>
      <c r="I761" s="57">
        <v>10</v>
      </c>
      <c r="J761" s="69">
        <f t="shared" si="1246"/>
        <v>0.54054054054054057</v>
      </c>
      <c r="L761" s="82" t="s">
        <v>1145</v>
      </c>
      <c r="M761" s="86" t="s">
        <v>77</v>
      </c>
      <c r="N761" s="151" t="s">
        <v>76</v>
      </c>
      <c r="O761" s="84" t="s">
        <v>99</v>
      </c>
      <c r="P761" s="148" t="s">
        <v>98</v>
      </c>
      <c r="Q761" s="88" t="s">
        <v>86</v>
      </c>
      <c r="R761" s="88" t="s">
        <v>85</v>
      </c>
      <c r="S761" s="83"/>
      <c r="T761" s="89" t="s">
        <v>103</v>
      </c>
      <c r="W761" s="437" t="s">
        <v>1650</v>
      </c>
      <c r="X761" s="437"/>
      <c r="Y761" s="437"/>
      <c r="Z761" s="437"/>
      <c r="AA761" s="437"/>
      <c r="AB761" s="437"/>
      <c r="AC761" s="437"/>
      <c r="AD761" s="437"/>
      <c r="AE761" s="437"/>
      <c r="AF761" s="450" t="s">
        <v>59</v>
      </c>
      <c r="AL761" s="82" t="s">
        <v>1145</v>
      </c>
      <c r="AM761" s="86" t="s">
        <v>367</v>
      </c>
      <c r="AN761" s="87" t="s">
        <v>413</v>
      </c>
      <c r="AO761" s="84" t="s">
        <v>379</v>
      </c>
      <c r="AP761" s="88" t="s">
        <v>407</v>
      </c>
      <c r="AQ761" s="88" t="s">
        <v>401</v>
      </c>
      <c r="AR761" s="88" t="s">
        <v>404</v>
      </c>
      <c r="AS761" s="83"/>
      <c r="AT761" s="89" t="s">
        <v>1192</v>
      </c>
      <c r="BL761" s="90">
        <f t="shared" si="1263"/>
        <v>2</v>
      </c>
      <c r="BM761" s="77">
        <f t="shared" si="1263"/>
        <v>0</v>
      </c>
      <c r="BN761" s="77">
        <f>(IF(O761="","",(IF(MID(O761,2,1)="-",LEFT(O761,1),LEFT(O761,2)))+0))</f>
        <v>1</v>
      </c>
      <c r="BO761" s="77">
        <f>(IF(P761="","",(IF(MID(P761,2,1)="-",LEFT(P761,1),LEFT(P761,2)))+0))</f>
        <v>0</v>
      </c>
      <c r="BP761" s="77">
        <f>(IF(Q761="","",(IF(MID(Q761,2,1)="-",LEFT(Q761,1),LEFT(Q761,2)))+0))</f>
        <v>0</v>
      </c>
      <c r="BQ761" s="77">
        <f>(IF(R761="","",(IF(MID(R761,2,1)="-",LEFT(R761,1),LEFT(R761,2)))+0))</f>
        <v>0</v>
      </c>
      <c r="BR761" s="91"/>
      <c r="BS761" s="92">
        <f>(IF(T761="","",(IF(MID(T761,2,1)="-",LEFT(T761,1),LEFT(T761,2)))+0))</f>
        <v>1</v>
      </c>
      <c r="CB761" s="77"/>
      <c r="CC761" s="77"/>
      <c r="CD761" s="77"/>
      <c r="CE761" s="77"/>
      <c r="CF761" s="77"/>
      <c r="CG761" s="77"/>
      <c r="CH761" s="77"/>
      <c r="CI761" s="77"/>
      <c r="CJ761" s="78"/>
      <c r="CK761" s="90">
        <f t="shared" si="1264"/>
        <v>1</v>
      </c>
      <c r="CL761" s="77">
        <f t="shared" si="1264"/>
        <v>2</v>
      </c>
      <c r="CM761" s="77">
        <f>(IF(O761="","",IF(RIGHT(O761,2)="10",RIGHT(O761,2),RIGHT(O761,1))+0))</f>
        <v>0</v>
      </c>
      <c r="CN761" s="77">
        <f>(IF(P761="","",IF(RIGHT(P761,2)="10",RIGHT(P761,2),RIGHT(P761,1))+0))</f>
        <v>5</v>
      </c>
      <c r="CO761" s="77">
        <f>(IF(Q761="","",IF(RIGHT(Q761,2)="10",RIGHT(Q761,2),RIGHT(Q761,1))+0))</f>
        <v>3</v>
      </c>
      <c r="CP761" s="77">
        <f>(IF(R761="","",IF(RIGHT(R761,2)="10",RIGHT(R761,2),RIGHT(R761,1))+0))</f>
        <v>4</v>
      </c>
      <c r="CQ761" s="91"/>
      <c r="CR761" s="92">
        <f>(IF(T761="","",IF(RIGHT(T761,2)="10",RIGHT(T761,2),RIGHT(T761,1))+0))</f>
        <v>3</v>
      </c>
      <c r="DA761" s="77"/>
      <c r="DB761" s="77"/>
      <c r="DC761" s="77"/>
      <c r="DD761" s="77"/>
      <c r="DE761" s="77"/>
      <c r="DF761" s="77"/>
      <c r="DG761" s="77"/>
      <c r="DH761" s="77"/>
      <c r="DJ761" s="90" t="str">
        <f t="shared" si="1265"/>
        <v>H</v>
      </c>
      <c r="DK761" s="77" t="str">
        <f t="shared" si="1265"/>
        <v>A</v>
      </c>
      <c r="DL761" s="77" t="str">
        <f>(IF(O761="","",IF(BN761&gt;CM761,"H",IF(BN761&lt;CM761,"A","D"))))</f>
        <v>H</v>
      </c>
      <c r="DM761" s="77" t="str">
        <f>(IF(P761="","",IF(BO761&gt;CN761,"H",IF(BO761&lt;CN761,"A","D"))))</f>
        <v>A</v>
      </c>
      <c r="DN761" s="77" t="str">
        <f>(IF(Q761="","",IF(BP761&gt;CO761,"H",IF(BP761&lt;CO761,"A","D"))))</f>
        <v>A</v>
      </c>
      <c r="DO761" s="77" t="str">
        <f>(IF(R761="","",IF(BQ761&gt;CP761,"H",IF(BQ761&lt;CP761,"A","D"))))</f>
        <v>A</v>
      </c>
      <c r="DP761" s="91"/>
      <c r="DQ761" s="92" t="str">
        <f>(IF(T761="","",IF(BS761&gt;CR761,"H",IF(BS761&lt;CR761,"A","D"))))</f>
        <v>A</v>
      </c>
      <c r="DZ761" s="56"/>
      <c r="EA761" s="56"/>
      <c r="EB761" s="56"/>
      <c r="EC761" s="56"/>
      <c r="ED761" s="56"/>
      <c r="EE761" s="56"/>
      <c r="EF761" s="56"/>
      <c r="EG761" s="56"/>
      <c r="EI761" s="53" t="str">
        <f t="shared" si="1250"/>
        <v>Windsor &amp; Eton</v>
      </c>
      <c r="EJ761" s="79">
        <f t="shared" si="1266"/>
        <v>14</v>
      </c>
      <c r="EK761" s="80">
        <f t="shared" si="1267"/>
        <v>2</v>
      </c>
      <c r="EL761" s="80">
        <f t="shared" si="1268"/>
        <v>0</v>
      </c>
      <c r="EM761" s="80">
        <f t="shared" si="1269"/>
        <v>5</v>
      </c>
      <c r="EN761" s="80">
        <f>COUNTIF(DP$755:DP$762,"A")</f>
        <v>1</v>
      </c>
      <c r="EO761" s="80">
        <f>COUNTIF(DP$755:DP$762,"D")</f>
        <v>1</v>
      </c>
      <c r="EP761" s="80">
        <f>COUNTIF(DP$755:DP$762,"H")</f>
        <v>5</v>
      </c>
      <c r="EQ761" s="79">
        <f t="shared" si="1270"/>
        <v>3</v>
      </c>
      <c r="ER761" s="79">
        <f t="shared" si="1251"/>
        <v>1</v>
      </c>
      <c r="ES761" s="79">
        <f t="shared" si="1251"/>
        <v>10</v>
      </c>
      <c r="ET761" s="81">
        <f>SUM($BL761:$CI761)+SUM(CQ$755:CQ$762)</f>
        <v>10</v>
      </c>
      <c r="EU761" s="81">
        <f>SUM($CK761:$DH761)+SUM(BR$755:BR$762)</f>
        <v>38</v>
      </c>
      <c r="EV761" s="79">
        <f t="shared" si="1252"/>
        <v>7</v>
      </c>
      <c r="EW761" s="136">
        <f t="shared" si="1253"/>
        <v>0.26315789473684209</v>
      </c>
      <c r="EX761" s="78"/>
      <c r="EY761" s="80">
        <f t="shared" si="1254"/>
        <v>14</v>
      </c>
      <c r="EZ761" s="80">
        <f t="shared" si="1255"/>
        <v>3</v>
      </c>
      <c r="FA761" s="80">
        <f t="shared" si="1256"/>
        <v>1</v>
      </c>
      <c r="FB761" s="80">
        <f t="shared" si="1257"/>
        <v>10</v>
      </c>
      <c r="FC761" s="80">
        <f t="shared" si="1258"/>
        <v>10</v>
      </c>
      <c r="FD761" s="80">
        <f t="shared" si="1259"/>
        <v>38</v>
      </c>
      <c r="FE761" s="80">
        <f t="shared" si="1260"/>
        <v>7</v>
      </c>
      <c r="FF761" s="80">
        <f t="shared" si="1261"/>
        <v>0.26315789473684209</v>
      </c>
      <c r="FH761" s="54">
        <f t="shared" si="1271"/>
        <v>0</v>
      </c>
      <c r="FI761" s="54">
        <f t="shared" si="1272"/>
        <v>0</v>
      </c>
      <c r="FJ761" s="54">
        <f t="shared" si="1262"/>
        <v>0</v>
      </c>
      <c r="FK761" s="54">
        <f t="shared" si="1262"/>
        <v>0</v>
      </c>
      <c r="FL761" s="54">
        <f t="shared" si="1262"/>
        <v>0</v>
      </c>
      <c r="FM761" s="54">
        <f t="shared" si="1262"/>
        <v>0</v>
      </c>
      <c r="FN761" s="54">
        <f t="shared" si="1262"/>
        <v>0</v>
      </c>
      <c r="FO761" s="54">
        <f t="shared" si="1262"/>
        <v>0</v>
      </c>
      <c r="FQ761" s="54" t="str">
        <f t="shared" si="1214"/>
        <v/>
      </c>
      <c r="FR761" s="54" t="str">
        <f t="shared" si="1215"/>
        <v/>
      </c>
      <c r="FS761" s="54" t="str">
        <f t="shared" si="1245"/>
        <v/>
      </c>
      <c r="FT761" s="54" t="str">
        <f t="shared" si="1245"/>
        <v/>
      </c>
      <c r="FU761" s="54" t="str">
        <f t="shared" si="1245"/>
        <v/>
      </c>
      <c r="FV761" s="54" t="str">
        <f t="shared" si="1245"/>
        <v/>
      </c>
      <c r="FW761" s="54" t="str">
        <f t="shared" si="1245"/>
        <v/>
      </c>
      <c r="FX761" s="54" t="str">
        <f t="shared" si="1245"/>
        <v/>
      </c>
      <c r="FY761" s="54" t="s">
        <v>1504</v>
      </c>
      <c r="FZ761" s="58"/>
      <c r="GA761" s="59"/>
      <c r="GB761" s="60"/>
      <c r="GC761" s="58"/>
      <c r="GD761" s="59"/>
      <c r="GE761" s="61"/>
      <c r="GF761" s="58"/>
      <c r="GG761" s="61"/>
      <c r="GH761" s="61"/>
      <c r="GI761" s="53"/>
    </row>
    <row r="762" spans="1:196" s="54" customFormat="1" ht="12.6" thickBot="1" x14ac:dyDescent="0.3">
      <c r="A762" s="54">
        <v>8</v>
      </c>
      <c r="B762" s="54" t="s">
        <v>1145</v>
      </c>
      <c r="C762" s="56">
        <v>14</v>
      </c>
      <c r="D762" s="56">
        <v>3</v>
      </c>
      <c r="E762" s="56">
        <v>1</v>
      </c>
      <c r="F762" s="56">
        <v>10</v>
      </c>
      <c r="G762" s="56">
        <v>10</v>
      </c>
      <c r="H762" s="282">
        <v>38</v>
      </c>
      <c r="I762" s="57">
        <v>7</v>
      </c>
      <c r="J762" s="69">
        <f t="shared" si="1246"/>
        <v>0.26315789473684209</v>
      </c>
      <c r="L762" s="101" t="s">
        <v>1150</v>
      </c>
      <c r="M762" s="265" t="s">
        <v>148</v>
      </c>
      <c r="N762" s="106" t="s">
        <v>85</v>
      </c>
      <c r="O762" s="103" t="s">
        <v>62</v>
      </c>
      <c r="P762" s="106" t="s">
        <v>102</v>
      </c>
      <c r="Q762" s="106" t="s">
        <v>177</v>
      </c>
      <c r="R762" s="106" t="s">
        <v>200</v>
      </c>
      <c r="S762" s="106" t="s">
        <v>62</v>
      </c>
      <c r="T762" s="104"/>
      <c r="W762" s="53"/>
      <c r="X762" s="53"/>
      <c r="Y762" s="53"/>
      <c r="Z762" s="53"/>
      <c r="AA762" s="53"/>
      <c r="AB762" s="53"/>
      <c r="AC762" s="53"/>
      <c r="AD762" s="53"/>
      <c r="AE762" s="53"/>
      <c r="AF762" s="53"/>
      <c r="AL762" s="101" t="s">
        <v>1150</v>
      </c>
      <c r="AM762" s="265" t="s">
        <v>368</v>
      </c>
      <c r="AN762" s="106" t="s">
        <v>406</v>
      </c>
      <c r="AO762" s="103" t="s">
        <v>403</v>
      </c>
      <c r="AP762" s="106" t="s">
        <v>384</v>
      </c>
      <c r="AQ762" s="106" t="s">
        <v>413</v>
      </c>
      <c r="AR762" s="106" t="s">
        <v>1647</v>
      </c>
      <c r="AS762" s="106" t="s">
        <v>635</v>
      </c>
      <c r="AT762" s="104"/>
      <c r="BL762" s="107">
        <f t="shared" si="1263"/>
        <v>0</v>
      </c>
      <c r="BM762" s="108">
        <f t="shared" si="1263"/>
        <v>0</v>
      </c>
      <c r="BN762" s="108">
        <f>(IF(O762="","",(IF(MID(O762,2,1)="-",LEFT(O762,1),LEFT(O762,2)))+0))</f>
        <v>1</v>
      </c>
      <c r="BO762" s="108">
        <f>(IF(P762="","",(IF(MID(P762,2,1)="-",LEFT(P762,1),LEFT(P762,2)))+0))</f>
        <v>2</v>
      </c>
      <c r="BP762" s="108">
        <f>(IF(Q762="","",(IF(MID(Q762,2,1)="-",LEFT(Q762,1),LEFT(Q762,2)))+0))</f>
        <v>2</v>
      </c>
      <c r="BQ762" s="108">
        <f>(IF(R762="","",(IF(MID(R762,2,1)="-",LEFT(R762,1),LEFT(R762,2)))+0))</f>
        <v>2</v>
      </c>
      <c r="BR762" s="108">
        <f>(IF(S762="","",(IF(MID(S762,2,1)="-",LEFT(S762,1),LEFT(S762,2)))+0))</f>
        <v>1</v>
      </c>
      <c r="BS762" s="109"/>
      <c r="CB762" s="77"/>
      <c r="CC762" s="77"/>
      <c r="CD762" s="77"/>
      <c r="CE762" s="77"/>
      <c r="CF762" s="77"/>
      <c r="CG762" s="77"/>
      <c r="CH762" s="77"/>
      <c r="CI762" s="77"/>
      <c r="CJ762" s="78"/>
      <c r="CK762" s="107">
        <f t="shared" si="1264"/>
        <v>1</v>
      </c>
      <c r="CL762" s="108">
        <f t="shared" si="1264"/>
        <v>4</v>
      </c>
      <c r="CM762" s="108">
        <f>(IF(O762="","",IF(RIGHT(O762,2)="10",RIGHT(O762,2),RIGHT(O762,1))+0))</f>
        <v>1</v>
      </c>
      <c r="CN762" s="108">
        <f>(IF(P762="","",IF(RIGHT(P762,2)="10",RIGHT(P762,2),RIGHT(P762,1))+0))</f>
        <v>4</v>
      </c>
      <c r="CO762" s="108">
        <f>(IF(Q762="","",IF(RIGHT(Q762,2)="10",RIGHT(Q762,2),RIGHT(Q762,1))+0))</f>
        <v>0</v>
      </c>
      <c r="CP762" s="108">
        <f>(IF(R762="","",IF(RIGHT(R762,2)="10",RIGHT(R762,2),RIGHT(R762,1))+0))</f>
        <v>2</v>
      </c>
      <c r="CQ762" s="108">
        <f>(IF(S762="","",IF(RIGHT(S762,2)="10",RIGHT(S762,2),RIGHT(S762,1))+0))</f>
        <v>1</v>
      </c>
      <c r="CR762" s="109"/>
      <c r="DA762" s="77"/>
      <c r="DB762" s="77"/>
      <c r="DC762" s="77"/>
      <c r="DD762" s="77"/>
      <c r="DE762" s="77"/>
      <c r="DF762" s="77"/>
      <c r="DG762" s="77"/>
      <c r="DH762" s="77"/>
      <c r="DJ762" s="107" t="str">
        <f t="shared" si="1265"/>
        <v>A</v>
      </c>
      <c r="DK762" s="108" t="str">
        <f t="shared" si="1265"/>
        <v>A</v>
      </c>
      <c r="DL762" s="108" t="str">
        <f>(IF(O762="","",IF(BN762&gt;CM762,"H",IF(BN762&lt;CM762,"A","D"))))</f>
        <v>D</v>
      </c>
      <c r="DM762" s="108" t="str">
        <f>(IF(P762="","",IF(BO762&gt;CN762,"H",IF(BO762&lt;CN762,"A","D"))))</f>
        <v>A</v>
      </c>
      <c r="DN762" s="108" t="str">
        <f>(IF(Q762="","",IF(BP762&gt;CO762,"H",IF(BP762&lt;CO762,"A","D"))))</f>
        <v>H</v>
      </c>
      <c r="DO762" s="108" t="str">
        <f>(IF(R762="","",IF(BQ762&gt;CP762,"H",IF(BQ762&lt;CP762,"A","D"))))</f>
        <v>D</v>
      </c>
      <c r="DP762" s="108" t="str">
        <f>(IF(S762="","",IF(BR762&gt;CQ762,"H",IF(BR762&lt;CQ762,"A","D"))))</f>
        <v>D</v>
      </c>
      <c r="DQ762" s="109"/>
      <c r="DZ762" s="56"/>
      <c r="EA762" s="56"/>
      <c r="EB762" s="56"/>
      <c r="EC762" s="56"/>
      <c r="ED762" s="56"/>
      <c r="EE762" s="56"/>
      <c r="EF762" s="56"/>
      <c r="EG762" s="56"/>
      <c r="EI762" s="53" t="str">
        <f t="shared" si="1250"/>
        <v>Worthing</v>
      </c>
      <c r="EJ762" s="79">
        <f t="shared" si="1266"/>
        <v>14</v>
      </c>
      <c r="EK762" s="80">
        <f t="shared" si="1267"/>
        <v>1</v>
      </c>
      <c r="EL762" s="80">
        <f t="shared" si="1268"/>
        <v>3</v>
      </c>
      <c r="EM762" s="80">
        <f t="shared" si="1269"/>
        <v>3</v>
      </c>
      <c r="EN762" s="80">
        <f>COUNTIF(DQ$755:DQ$762,"A")</f>
        <v>2</v>
      </c>
      <c r="EO762" s="80">
        <f>COUNTIF(DQ$755:DQ$762,"D")</f>
        <v>1</v>
      </c>
      <c r="EP762" s="80">
        <f>COUNTIF(DQ$755:DQ$762,"H")</f>
        <v>4</v>
      </c>
      <c r="EQ762" s="79">
        <f t="shared" si="1270"/>
        <v>3</v>
      </c>
      <c r="ER762" s="79">
        <f t="shared" si="1251"/>
        <v>4</v>
      </c>
      <c r="ES762" s="79">
        <f t="shared" si="1251"/>
        <v>7</v>
      </c>
      <c r="ET762" s="81">
        <f>SUM($BL762:$CI762)+SUM(CR$755:CR$762)</f>
        <v>20</v>
      </c>
      <c r="EU762" s="81">
        <f>SUM($CK762:$DH762)+SUM(BS$755:BS$762)</f>
        <v>37</v>
      </c>
      <c r="EV762" s="79">
        <f t="shared" si="1252"/>
        <v>10</v>
      </c>
      <c r="EW762" s="136">
        <f t="shared" si="1253"/>
        <v>0.54054054054054057</v>
      </c>
      <c r="EX762" s="78"/>
      <c r="EY762" s="80">
        <f t="shared" si="1254"/>
        <v>14</v>
      </c>
      <c r="EZ762" s="80">
        <f t="shared" si="1255"/>
        <v>3</v>
      </c>
      <c r="FA762" s="80">
        <f t="shared" si="1256"/>
        <v>4</v>
      </c>
      <c r="FB762" s="80">
        <f t="shared" si="1257"/>
        <v>7</v>
      </c>
      <c r="FC762" s="80">
        <f t="shared" si="1258"/>
        <v>20</v>
      </c>
      <c r="FD762" s="80">
        <f t="shared" si="1259"/>
        <v>37</v>
      </c>
      <c r="FE762" s="80">
        <f t="shared" si="1260"/>
        <v>10</v>
      </c>
      <c r="FF762" s="80">
        <f t="shared" si="1261"/>
        <v>0.54054054054054057</v>
      </c>
      <c r="FH762" s="54">
        <f t="shared" si="1271"/>
        <v>0</v>
      </c>
      <c r="FI762" s="54">
        <f t="shared" si="1272"/>
        <v>0</v>
      </c>
      <c r="FJ762" s="54">
        <f t="shared" si="1262"/>
        <v>0</v>
      </c>
      <c r="FK762" s="54">
        <f t="shared" si="1262"/>
        <v>0</v>
      </c>
      <c r="FL762" s="54">
        <f t="shared" si="1262"/>
        <v>0</v>
      </c>
      <c r="FM762" s="54">
        <f t="shared" si="1262"/>
        <v>0</v>
      </c>
      <c r="FN762" s="54">
        <f t="shared" si="1262"/>
        <v>0</v>
      </c>
      <c r="FO762" s="54">
        <f t="shared" si="1262"/>
        <v>0</v>
      </c>
      <c r="FQ762" s="54" t="str">
        <f t="shared" si="1214"/>
        <v/>
      </c>
      <c r="FR762" s="54" t="str">
        <f t="shared" si="1215"/>
        <v/>
      </c>
      <c r="FS762" s="54" t="str">
        <f t="shared" si="1245"/>
        <v/>
      </c>
      <c r="FT762" s="54" t="str">
        <f t="shared" si="1245"/>
        <v/>
      </c>
      <c r="FU762" s="54" t="str">
        <f t="shared" si="1245"/>
        <v/>
      </c>
      <c r="FV762" s="54" t="str">
        <f t="shared" si="1245"/>
        <v/>
      </c>
      <c r="FW762" s="54" t="str">
        <f t="shared" si="1245"/>
        <v/>
      </c>
      <c r="FX762" s="54" t="str">
        <f t="shared" si="1245"/>
        <v/>
      </c>
      <c r="FZ762" s="58"/>
      <c r="GA762" s="59"/>
      <c r="GB762" s="60"/>
      <c r="GC762" s="58"/>
      <c r="GD762" s="59"/>
      <c r="GE762" s="61"/>
      <c r="GF762" s="58"/>
      <c r="GG762" s="61"/>
      <c r="GH762" s="61"/>
    </row>
    <row r="763" spans="1:196" s="54" customFormat="1" ht="12" x14ac:dyDescent="0.25">
      <c r="C763" s="56"/>
      <c r="D763" s="115">
        <f>SUM(D755:D762)</f>
        <v>45</v>
      </c>
      <c r="E763" s="115">
        <f>SUM(E755:E762)</f>
        <v>22</v>
      </c>
      <c r="F763" s="115">
        <f>SUM(F755:F762)</f>
        <v>45</v>
      </c>
      <c r="G763" s="115">
        <f>SUM(G755:G762)</f>
        <v>189</v>
      </c>
      <c r="H763" s="115">
        <f>SUM(H755:H762)</f>
        <v>189</v>
      </c>
      <c r="I763" s="57"/>
      <c r="J763" s="56"/>
      <c r="L763" s="53"/>
      <c r="M763" s="53"/>
      <c r="N763" s="53"/>
      <c r="O763" s="53"/>
      <c r="P763" s="53"/>
      <c r="Q763" s="53"/>
      <c r="R763" s="53"/>
      <c r="S763" s="53"/>
      <c r="T763" s="53"/>
      <c r="U763" s="53"/>
      <c r="V763" s="53"/>
      <c r="W763" s="53" t="s">
        <v>1651</v>
      </c>
      <c r="X763" s="53"/>
      <c r="Y763" s="53"/>
      <c r="Z763" s="53"/>
      <c r="AA763" s="53"/>
      <c r="AB763" s="53"/>
      <c r="AC763" s="53"/>
      <c r="AD763" s="53"/>
      <c r="AE763" s="53"/>
      <c r="AF763" s="53"/>
      <c r="AL763" s="53"/>
      <c r="AM763" s="53"/>
      <c r="AN763" s="53"/>
      <c r="AO763" s="53"/>
      <c r="AP763" s="53"/>
      <c r="AQ763" s="53"/>
      <c r="AR763" s="53"/>
      <c r="AS763" s="53"/>
      <c r="AT763" s="53"/>
      <c r="AU763" s="53"/>
      <c r="AV763" s="53"/>
      <c r="AW763" s="53"/>
      <c r="AX763" s="53"/>
      <c r="AY763" s="53"/>
      <c r="AZ763" s="53"/>
      <c r="BA763" s="53"/>
      <c r="BB763" s="53"/>
      <c r="FQ763" s="54" t="str">
        <f t="shared" si="1214"/>
        <v/>
      </c>
      <c r="FR763" s="54" t="str">
        <f t="shared" si="1215"/>
        <v/>
      </c>
      <c r="FS763" s="54" t="str">
        <f t="shared" si="1245"/>
        <v/>
      </c>
      <c r="FT763" s="54" t="str">
        <f t="shared" si="1245"/>
        <v/>
      </c>
      <c r="FU763" s="54" t="str">
        <f t="shared" si="1245"/>
        <v/>
      </c>
      <c r="FV763" s="54" t="str">
        <f t="shared" si="1245"/>
        <v/>
      </c>
      <c r="FW763" s="54" t="str">
        <f t="shared" si="1245"/>
        <v/>
      </c>
      <c r="FX763" s="54" t="str">
        <f t="shared" si="1245"/>
        <v/>
      </c>
      <c r="FZ763" s="58"/>
      <c r="GA763" s="59"/>
      <c r="GB763" s="60"/>
      <c r="GC763" s="58"/>
      <c r="GD763" s="59"/>
      <c r="GE763" s="61"/>
      <c r="GF763" s="58"/>
      <c r="GG763" s="61"/>
      <c r="GH763" s="61"/>
    </row>
    <row r="764" spans="1:196" s="54" customFormat="1" ht="15.6" x14ac:dyDescent="0.3">
      <c r="B764" s="292" t="s">
        <v>1652</v>
      </c>
      <c r="C764" s="190"/>
      <c r="D764" s="190"/>
      <c r="E764" s="190"/>
      <c r="F764" s="190"/>
      <c r="G764" s="190"/>
      <c r="H764" s="190"/>
      <c r="I764" s="191"/>
      <c r="J764" s="190"/>
      <c r="K764" s="116"/>
      <c r="L764" s="117"/>
      <c r="M764" s="117"/>
      <c r="N764" s="117"/>
      <c r="O764" s="117"/>
      <c r="P764" s="117"/>
      <c r="Q764" s="117"/>
      <c r="R764" s="117"/>
      <c r="S764" s="117"/>
      <c r="T764" s="117"/>
      <c r="U764" s="117"/>
      <c r="V764" s="117"/>
      <c r="W764" s="451"/>
      <c r="X764" s="451"/>
      <c r="Y764" s="451"/>
      <c r="Z764" s="451"/>
      <c r="AA764" s="451"/>
      <c r="AB764" s="451"/>
      <c r="AC764" s="192"/>
      <c r="AD764" s="117"/>
      <c r="AE764" s="116"/>
      <c r="AF764" s="116"/>
      <c r="AG764" s="116"/>
      <c r="AH764" s="116"/>
      <c r="AI764" s="116"/>
      <c r="AJ764" s="116"/>
      <c r="AK764" s="116"/>
      <c r="AL764" s="117"/>
      <c r="AM764" s="117"/>
      <c r="AN764" s="53"/>
      <c r="AO764" s="53"/>
      <c r="AP764" s="53"/>
      <c r="AQ764" s="53"/>
      <c r="AR764" s="53"/>
      <c r="AS764" s="53"/>
      <c r="AT764" s="53"/>
      <c r="AU764" s="53"/>
      <c r="AV764" s="53"/>
      <c r="AW764" s="53"/>
      <c r="AX764" s="53"/>
      <c r="AY764" s="53"/>
      <c r="AZ764" s="53"/>
      <c r="BA764" s="53"/>
      <c r="BB764" s="53"/>
      <c r="FY764" s="54" t="s">
        <v>1275</v>
      </c>
      <c r="FZ764" s="58"/>
      <c r="GA764" s="59"/>
      <c r="GB764" s="60"/>
      <c r="GC764" s="58"/>
      <c r="GD764" s="59"/>
      <c r="GE764" s="61"/>
      <c r="GF764" s="58"/>
      <c r="GG764" s="61"/>
      <c r="GH764" s="61"/>
    </row>
    <row r="765" spans="1:196" s="54" customFormat="1" ht="12.6" thickBot="1" x14ac:dyDescent="0.3">
      <c r="A765" s="53" t="s">
        <v>1642</v>
      </c>
      <c r="B765" s="53" t="s">
        <v>1653</v>
      </c>
      <c r="C765" s="55" t="s">
        <v>1644</v>
      </c>
      <c r="D765" s="57"/>
      <c r="E765" s="57"/>
      <c r="F765" s="57"/>
      <c r="G765" s="57"/>
      <c r="H765" s="57"/>
      <c r="I765" s="57"/>
      <c r="J765" s="57"/>
      <c r="W765" s="437" t="s">
        <v>1654</v>
      </c>
      <c r="X765" s="437"/>
      <c r="Y765" s="437"/>
      <c r="Z765" s="437"/>
      <c r="AA765" s="437"/>
      <c r="AB765" s="437"/>
      <c r="AC765" s="450" t="s">
        <v>124</v>
      </c>
      <c r="AD765" s="53"/>
      <c r="AE765" s="53"/>
      <c r="AF765" s="53"/>
      <c r="FQ765" s="54" t="str">
        <f t="shared" si="1214"/>
        <v/>
      </c>
      <c r="FR765" s="54" t="str">
        <f t="shared" si="1215"/>
        <v/>
      </c>
      <c r="FS765" s="54" t="str">
        <f t="shared" si="1245"/>
        <v/>
      </c>
      <c r="FT765" s="54" t="str">
        <f t="shared" si="1245"/>
        <v/>
      </c>
      <c r="FU765" s="54" t="str">
        <f t="shared" si="1245"/>
        <v/>
      </c>
      <c r="FV765" s="54" t="str">
        <f t="shared" si="1245"/>
        <v/>
      </c>
      <c r="FW765" s="54" t="str">
        <f t="shared" si="1245"/>
        <v/>
      </c>
      <c r="FX765" s="54" t="str">
        <f t="shared" si="1245"/>
        <v/>
      </c>
      <c r="FZ765" s="58"/>
      <c r="GA765" s="59"/>
      <c r="GB765" s="60"/>
      <c r="GC765" s="58"/>
      <c r="GD765" s="59"/>
      <c r="GE765" s="61"/>
      <c r="GF765" s="58"/>
      <c r="GG765" s="61"/>
      <c r="GH765" s="61"/>
    </row>
    <row r="766" spans="1:196" s="54" customFormat="1" ht="13.8" thickBot="1" x14ac:dyDescent="0.3">
      <c r="A766" s="53" t="s">
        <v>33</v>
      </c>
      <c r="B766" s="53" t="s">
        <v>34</v>
      </c>
      <c r="C766" s="57" t="s">
        <v>35</v>
      </c>
      <c r="D766" s="57" t="s">
        <v>36</v>
      </c>
      <c r="E766" s="57" t="s">
        <v>37</v>
      </c>
      <c r="F766" s="57" t="s">
        <v>38</v>
      </c>
      <c r="G766" s="57" t="s">
        <v>39</v>
      </c>
      <c r="H766" s="57" t="s">
        <v>40</v>
      </c>
      <c r="I766" s="57" t="s">
        <v>41</v>
      </c>
      <c r="J766" s="57" t="s">
        <v>42</v>
      </c>
      <c r="L766" s="126"/>
      <c r="M766" s="63" t="s">
        <v>351</v>
      </c>
      <c r="N766" s="63" t="s">
        <v>1118</v>
      </c>
      <c r="O766" s="64" t="s">
        <v>1349</v>
      </c>
      <c r="P766" s="63" t="s">
        <v>1485</v>
      </c>
      <c r="Q766" s="63" t="s">
        <v>1486</v>
      </c>
      <c r="R766" s="63" t="s">
        <v>1122</v>
      </c>
      <c r="S766" s="63" t="s">
        <v>1124</v>
      </c>
      <c r="T766" s="65" t="s">
        <v>964</v>
      </c>
      <c r="W766" s="437" t="s">
        <v>1655</v>
      </c>
      <c r="X766" s="437"/>
      <c r="Y766" s="437"/>
      <c r="Z766" s="437"/>
      <c r="AA766" s="437"/>
      <c r="AB766" s="437"/>
      <c r="AC766" s="450" t="s">
        <v>99</v>
      </c>
      <c r="AD766" s="437" t="s">
        <v>1656</v>
      </c>
      <c r="AE766" s="437"/>
      <c r="AF766" s="53"/>
      <c r="AL766" s="126"/>
      <c r="AM766" s="63" t="s">
        <v>351</v>
      </c>
      <c r="AN766" s="63" t="s">
        <v>1118</v>
      </c>
      <c r="AO766" s="64" t="s">
        <v>1349</v>
      </c>
      <c r="AP766" s="63" t="s">
        <v>1485</v>
      </c>
      <c r="AQ766" s="63" t="s">
        <v>1486</v>
      </c>
      <c r="AR766" s="63" t="s">
        <v>1122</v>
      </c>
      <c r="AS766" s="63" t="s">
        <v>1124</v>
      </c>
      <c r="AT766" s="65" t="s">
        <v>964</v>
      </c>
      <c r="EJ766" s="56" t="s">
        <v>35</v>
      </c>
      <c r="EK766" s="56" t="s">
        <v>51</v>
      </c>
      <c r="EL766" s="56" t="s">
        <v>52</v>
      </c>
      <c r="EM766" s="56" t="s">
        <v>53</v>
      </c>
      <c r="EN766" s="56" t="s">
        <v>54</v>
      </c>
      <c r="EO766" s="56" t="s">
        <v>55</v>
      </c>
      <c r="EP766" s="56" t="s">
        <v>56</v>
      </c>
      <c r="EQ766" s="56" t="s">
        <v>36</v>
      </c>
      <c r="ER766" s="56" t="s">
        <v>37</v>
      </c>
      <c r="ES766" s="56" t="s">
        <v>38</v>
      </c>
      <c r="ET766" s="56" t="s">
        <v>39</v>
      </c>
      <c r="EU766" s="56" t="s">
        <v>40</v>
      </c>
      <c r="EV766" s="56" t="s">
        <v>41</v>
      </c>
      <c r="EW766" s="56" t="s">
        <v>42</v>
      </c>
      <c r="EX766" s="56"/>
      <c r="EY766" s="56" t="s">
        <v>35</v>
      </c>
      <c r="EZ766" s="56" t="s">
        <v>36</v>
      </c>
      <c r="FA766" s="56" t="s">
        <v>37</v>
      </c>
      <c r="FB766" s="56" t="s">
        <v>38</v>
      </c>
      <c r="FC766" s="56" t="s">
        <v>39</v>
      </c>
      <c r="FD766" s="56" t="s">
        <v>40</v>
      </c>
      <c r="FE766" s="56" t="s">
        <v>41</v>
      </c>
      <c r="FF766" s="56" t="s">
        <v>42</v>
      </c>
      <c r="FR766" s="56" t="s">
        <v>35</v>
      </c>
      <c r="FS766" s="56" t="s">
        <v>36</v>
      </c>
      <c r="FT766" s="56" t="s">
        <v>37</v>
      </c>
      <c r="FU766" s="56" t="s">
        <v>38</v>
      </c>
      <c r="FV766" s="56" t="s">
        <v>39</v>
      </c>
      <c r="FW766" s="56" t="s">
        <v>40</v>
      </c>
      <c r="FX766" s="56" t="s">
        <v>41</v>
      </c>
      <c r="FZ766" s="58"/>
      <c r="GA766" s="59"/>
      <c r="GB766" s="60"/>
      <c r="GC766" s="58"/>
      <c r="GD766" s="59"/>
      <c r="GE766" s="61"/>
      <c r="GF766" s="58"/>
      <c r="GG766" s="61"/>
      <c r="GH766" s="61"/>
      <c r="GJ766" s="393"/>
      <c r="GK766" s="393"/>
      <c r="GL766" s="346">
        <v>44633</v>
      </c>
      <c r="GM766" s="346">
        <v>44668</v>
      </c>
      <c r="GN766" s="346" t="s">
        <v>39</v>
      </c>
    </row>
    <row r="767" spans="1:196" s="54" customFormat="1" ht="12" x14ac:dyDescent="0.25">
      <c r="A767" s="54">
        <v>1</v>
      </c>
      <c r="B767" s="54" t="s">
        <v>1499</v>
      </c>
      <c r="C767" s="56">
        <v>14</v>
      </c>
      <c r="D767" s="56">
        <v>12</v>
      </c>
      <c r="E767" s="56">
        <v>1</v>
      </c>
      <c r="F767" s="56">
        <v>1</v>
      </c>
      <c r="G767" s="56">
        <v>40</v>
      </c>
      <c r="H767" s="56">
        <v>9</v>
      </c>
      <c r="I767" s="57">
        <v>25</v>
      </c>
      <c r="J767" s="69">
        <f t="shared" ref="J767:J774" si="1273">G767/H767</f>
        <v>4.4444444444444446</v>
      </c>
      <c r="L767" s="66" t="s">
        <v>1499</v>
      </c>
      <c r="M767" s="71"/>
      <c r="N767" s="72" t="s">
        <v>177</v>
      </c>
      <c r="O767" s="64" t="s">
        <v>125</v>
      </c>
      <c r="P767" s="72" t="s">
        <v>89</v>
      </c>
      <c r="Q767" s="72" t="s">
        <v>77</v>
      </c>
      <c r="R767" s="231" t="s">
        <v>99</v>
      </c>
      <c r="S767" s="231" t="s">
        <v>86</v>
      </c>
      <c r="T767" s="372" t="s">
        <v>304</v>
      </c>
      <c r="W767" s="53"/>
      <c r="X767" s="53"/>
      <c r="Y767" s="53"/>
      <c r="Z767" s="53"/>
      <c r="AA767" s="53"/>
      <c r="AB767" s="53"/>
      <c r="AC767" s="53"/>
      <c r="AD767" s="53"/>
      <c r="AE767" s="53"/>
      <c r="AF767" s="53"/>
      <c r="AL767" s="66" t="s">
        <v>1499</v>
      </c>
      <c r="AM767" s="71"/>
      <c r="AN767" s="72" t="s">
        <v>381</v>
      </c>
      <c r="AO767" s="64" t="s">
        <v>392</v>
      </c>
      <c r="AP767" s="72" t="s">
        <v>386</v>
      </c>
      <c r="AQ767" s="72" t="s">
        <v>385</v>
      </c>
      <c r="AR767" s="307" t="s">
        <v>371</v>
      </c>
      <c r="AS767" s="307" t="s">
        <v>1047</v>
      </c>
      <c r="AT767" s="134" t="s">
        <v>270</v>
      </c>
      <c r="BL767" s="74"/>
      <c r="BM767" s="75">
        <f t="shared" ref="BM767:BS768" si="1274">(IF(N767="","",(IF(MID(N767,2,1)="-",LEFT(N767,1),LEFT(N767,2)))+0))</f>
        <v>2</v>
      </c>
      <c r="BN767" s="75">
        <f t="shared" si="1274"/>
        <v>5</v>
      </c>
      <c r="BO767" s="75">
        <f t="shared" si="1274"/>
        <v>3</v>
      </c>
      <c r="BP767" s="75">
        <f t="shared" si="1274"/>
        <v>2</v>
      </c>
      <c r="BQ767" s="75">
        <f t="shared" si="1274"/>
        <v>1</v>
      </c>
      <c r="BR767" s="75">
        <f t="shared" si="1274"/>
        <v>0</v>
      </c>
      <c r="BS767" s="76">
        <f t="shared" si="1274"/>
        <v>4</v>
      </c>
      <c r="CB767" s="77"/>
      <c r="CC767" s="77"/>
      <c r="CD767" s="77"/>
      <c r="CE767" s="77"/>
      <c r="CF767" s="77"/>
      <c r="CG767" s="77"/>
      <c r="CH767" s="77"/>
      <c r="CI767" s="77"/>
      <c r="CJ767" s="78"/>
      <c r="CK767" s="74"/>
      <c r="CL767" s="75">
        <f t="shared" ref="CL767:CR768" si="1275">(IF(N767="","",IF(RIGHT(N767,2)="10",RIGHT(N767,2),RIGHT(N767,1))+0))</f>
        <v>0</v>
      </c>
      <c r="CM767" s="75">
        <f t="shared" si="1275"/>
        <v>0</v>
      </c>
      <c r="CN767" s="75">
        <f t="shared" si="1275"/>
        <v>0</v>
      </c>
      <c r="CO767" s="75">
        <f t="shared" si="1275"/>
        <v>1</v>
      </c>
      <c r="CP767" s="75">
        <f t="shared" si="1275"/>
        <v>0</v>
      </c>
      <c r="CQ767" s="75">
        <f t="shared" si="1275"/>
        <v>3</v>
      </c>
      <c r="CR767" s="76">
        <f t="shared" si="1275"/>
        <v>2</v>
      </c>
      <c r="DA767" s="77"/>
      <c r="DB767" s="77"/>
      <c r="DC767" s="77"/>
      <c r="DD767" s="77"/>
      <c r="DE767" s="77"/>
      <c r="DF767" s="77"/>
      <c r="DG767" s="77"/>
      <c r="DH767" s="77"/>
      <c r="DJ767" s="74"/>
      <c r="DK767" s="75" t="str">
        <f t="shared" ref="DK767:DQ768" si="1276">(IF(N767="","",IF(BM767&gt;CL767,"H",IF(BM767&lt;CL767,"A","D"))))</f>
        <v>H</v>
      </c>
      <c r="DL767" s="75" t="str">
        <f t="shared" si="1276"/>
        <v>H</v>
      </c>
      <c r="DM767" s="75" t="str">
        <f t="shared" si="1276"/>
        <v>H</v>
      </c>
      <c r="DN767" s="75" t="str">
        <f t="shared" si="1276"/>
        <v>H</v>
      </c>
      <c r="DO767" s="75" t="str">
        <f t="shared" si="1276"/>
        <v>H</v>
      </c>
      <c r="DP767" s="75" t="str">
        <f t="shared" si="1276"/>
        <v>A</v>
      </c>
      <c r="DQ767" s="76" t="str">
        <f t="shared" si="1276"/>
        <v>H</v>
      </c>
      <c r="DZ767" s="56"/>
      <c r="EA767" s="56"/>
      <c r="EB767" s="56"/>
      <c r="EC767" s="56"/>
      <c r="ED767" s="56"/>
      <c r="EE767" s="56"/>
      <c r="EF767" s="56"/>
      <c r="EG767" s="56"/>
      <c r="EI767" s="53" t="str">
        <f t="shared" ref="EI767:EI774" si="1277">L767</f>
        <v>Croydon Amateurs</v>
      </c>
      <c r="EJ767" s="79">
        <f>SUM(EQ767:ES767)</f>
        <v>14</v>
      </c>
      <c r="EK767" s="80">
        <f>COUNTIF($DJ767:$EG767,"H")</f>
        <v>6</v>
      </c>
      <c r="EL767" s="80">
        <f>COUNTIF($DJ767:$EG767,"D")</f>
        <v>0</v>
      </c>
      <c r="EM767" s="80">
        <f>COUNTIF($DJ767:$EG767,"A")</f>
        <v>1</v>
      </c>
      <c r="EN767" s="80">
        <f>COUNTIF(DJ$767:DJ$774,"A")</f>
        <v>6</v>
      </c>
      <c r="EO767" s="80">
        <f>COUNTIF(DJ$767:DJ$774,"D")</f>
        <v>1</v>
      </c>
      <c r="EP767" s="80">
        <f>COUNTIF(DJ$767:DJ$774,"H")</f>
        <v>0</v>
      </c>
      <c r="EQ767" s="79">
        <f>EK767+EN767</f>
        <v>12</v>
      </c>
      <c r="ER767" s="79">
        <f t="shared" ref="ER767:ES774" si="1278">EL767+EO767</f>
        <v>1</v>
      </c>
      <c r="ES767" s="79">
        <f t="shared" si="1278"/>
        <v>1</v>
      </c>
      <c r="ET767" s="81">
        <f>SUM($BL767:$CI767)+SUM(CK$767:CK$774)</f>
        <v>40</v>
      </c>
      <c r="EU767" s="81">
        <f>SUM($CK767:$DH767)+SUM(BL$767:BL$774)</f>
        <v>9</v>
      </c>
      <c r="EV767" s="79">
        <f t="shared" ref="EV767:EV774" si="1279">(EQ767*2)+ER767</f>
        <v>25</v>
      </c>
      <c r="EW767" s="136">
        <f t="shared" ref="EW767:EW774" si="1280">IF(ET767&gt;0,IF(EU767&gt;0,ET767/EU767,0),0)</f>
        <v>4.4444444444444446</v>
      </c>
      <c r="EX767" s="78"/>
      <c r="EY767" s="80">
        <f t="shared" ref="EY767:EY774" si="1281">VLOOKUP($EI767,$B$767:$J$774,2,0)</f>
        <v>14</v>
      </c>
      <c r="EZ767" s="80">
        <f t="shared" ref="EZ767:EZ774" si="1282">VLOOKUP($EI767,$B$767:$J$774,3,0)</f>
        <v>12</v>
      </c>
      <c r="FA767" s="80">
        <f t="shared" ref="FA767:FA774" si="1283">VLOOKUP($EI767,$B$767:$J$774,4,0)</f>
        <v>1</v>
      </c>
      <c r="FB767" s="80">
        <f t="shared" ref="FB767:FB774" si="1284">VLOOKUP($EI767,$B$767:$J$774,5,0)</f>
        <v>1</v>
      </c>
      <c r="FC767" s="80">
        <f t="shared" ref="FC767:FC774" si="1285">VLOOKUP($EI767,$B$767:$J$774,6,0)</f>
        <v>40</v>
      </c>
      <c r="FD767" s="80">
        <f t="shared" ref="FD767:FD774" si="1286">VLOOKUP($EI767,$B$767:$J$774,7,0)</f>
        <v>9</v>
      </c>
      <c r="FE767" s="80">
        <f t="shared" ref="FE767:FE774" si="1287">VLOOKUP($EI767,$B$767:$J$774,8,0)</f>
        <v>25</v>
      </c>
      <c r="FF767" s="80">
        <f t="shared" ref="FF767:FF774" si="1288">VLOOKUP($EI767,$B$767:$J$774,9,0)</f>
        <v>4.4444444444444446</v>
      </c>
      <c r="FH767" s="54">
        <f>IF(EJ767=EY767,0,1)</f>
        <v>0</v>
      </c>
      <c r="FI767" s="54">
        <f>IF(EQ767=EZ767,0,1)</f>
        <v>0</v>
      </c>
      <c r="FJ767" s="54">
        <f t="shared" ref="FJ767:FO774" si="1289">IF(ER767=FA767,0,1)</f>
        <v>0</v>
      </c>
      <c r="FK767" s="54">
        <f t="shared" si="1289"/>
        <v>0</v>
      </c>
      <c r="FL767" s="54">
        <f t="shared" si="1289"/>
        <v>0</v>
      </c>
      <c r="FM767" s="54">
        <f t="shared" si="1289"/>
        <v>0</v>
      </c>
      <c r="FN767" s="54">
        <f t="shared" si="1289"/>
        <v>0</v>
      </c>
      <c r="FO767" s="54">
        <f t="shared" si="1289"/>
        <v>0</v>
      </c>
      <c r="FQ767" s="54" t="str">
        <f t="shared" si="1214"/>
        <v/>
      </c>
      <c r="FR767" s="54" t="str">
        <f t="shared" si="1215"/>
        <v/>
      </c>
      <c r="FS767" s="54" t="str">
        <f t="shared" si="1245"/>
        <v/>
      </c>
      <c r="FT767" s="54" t="str">
        <f t="shared" si="1245"/>
        <v/>
      </c>
      <c r="FU767" s="54" t="str">
        <f t="shared" si="1245"/>
        <v/>
      </c>
      <c r="FV767" s="54" t="str">
        <f t="shared" si="1245"/>
        <v/>
      </c>
      <c r="FW767" s="54" t="str">
        <f t="shared" si="1245"/>
        <v/>
      </c>
      <c r="FX767" s="54" t="str">
        <f t="shared" si="1245"/>
        <v/>
      </c>
      <c r="FY767" s="54" t="s">
        <v>71</v>
      </c>
      <c r="FZ767" s="58"/>
      <c r="GA767" s="59"/>
      <c r="GB767" s="60"/>
      <c r="GC767" s="58"/>
      <c r="GD767" s="59"/>
      <c r="GE767" s="61"/>
      <c r="GF767" s="58"/>
      <c r="GG767" s="61"/>
      <c r="GH767" s="61"/>
      <c r="GJ767" s="395" t="s">
        <v>1499</v>
      </c>
      <c r="GK767" s="61"/>
      <c r="GL767" s="349"/>
      <c r="GM767" s="349"/>
      <c r="GN767" s="349" t="s">
        <v>486</v>
      </c>
    </row>
    <row r="768" spans="1:196" s="54" customFormat="1" ht="12" x14ac:dyDescent="0.25">
      <c r="A768" s="54">
        <v>2</v>
      </c>
      <c r="B768" s="54" t="s">
        <v>1629</v>
      </c>
      <c r="C768" s="56">
        <v>14</v>
      </c>
      <c r="D768" s="56">
        <v>4</v>
      </c>
      <c r="E768" s="56">
        <v>8</v>
      </c>
      <c r="F768" s="56">
        <v>2</v>
      </c>
      <c r="G768" s="56">
        <v>21</v>
      </c>
      <c r="H768" s="56">
        <v>14</v>
      </c>
      <c r="I768" s="57">
        <v>16</v>
      </c>
      <c r="J768" s="69">
        <f t="shared" si="1273"/>
        <v>1.5</v>
      </c>
      <c r="L768" s="82" t="s">
        <v>1629</v>
      </c>
      <c r="M768" s="86" t="s">
        <v>62</v>
      </c>
      <c r="N768" s="83"/>
      <c r="O768" s="452" t="s">
        <v>422</v>
      </c>
      <c r="P768" s="88" t="s">
        <v>124</v>
      </c>
      <c r="Q768" s="88" t="s">
        <v>62</v>
      </c>
      <c r="R768" s="88" t="s">
        <v>101</v>
      </c>
      <c r="S768" s="88" t="s">
        <v>77</v>
      </c>
      <c r="T768" s="152" t="s">
        <v>177</v>
      </c>
      <c r="W768" s="53"/>
      <c r="X768" s="53"/>
      <c r="Y768" s="53"/>
      <c r="Z768" s="53"/>
      <c r="AA768" s="53"/>
      <c r="AB768" s="53"/>
      <c r="AC768" s="53"/>
      <c r="AD768" s="53"/>
      <c r="AE768" s="53"/>
      <c r="AF768" s="53"/>
      <c r="AL768" s="82" t="s">
        <v>1629</v>
      </c>
      <c r="AM768" s="86" t="s">
        <v>113</v>
      </c>
      <c r="AN768" s="83"/>
      <c r="AO768" s="358" t="s">
        <v>545</v>
      </c>
      <c r="AP768" s="88" t="s">
        <v>382</v>
      </c>
      <c r="AQ768" s="88" t="s">
        <v>369</v>
      </c>
      <c r="AR768" s="88" t="s">
        <v>386</v>
      </c>
      <c r="AS768" s="88" t="s">
        <v>428</v>
      </c>
      <c r="AT768" s="89" t="s">
        <v>573</v>
      </c>
      <c r="BL768" s="90">
        <f t="shared" ref="BL768:BM774" si="1290">(IF(M768="","",(IF(MID(M768,2,1)="-",LEFT(M768,1),LEFT(M768,2)))+0))</f>
        <v>1</v>
      </c>
      <c r="BM768" s="91"/>
      <c r="BN768" s="77">
        <f t="shared" si="1274"/>
        <v>9</v>
      </c>
      <c r="BO768" s="77">
        <f t="shared" si="1274"/>
        <v>0</v>
      </c>
      <c r="BP768" s="77">
        <f t="shared" si="1274"/>
        <v>1</v>
      </c>
      <c r="BQ768" s="77">
        <f t="shared" si="1274"/>
        <v>3</v>
      </c>
      <c r="BR768" s="77">
        <f t="shared" si="1274"/>
        <v>2</v>
      </c>
      <c r="BS768" s="92">
        <f t="shared" si="1274"/>
        <v>2</v>
      </c>
      <c r="CB768" s="77"/>
      <c r="CC768" s="77"/>
      <c r="CD768" s="77"/>
      <c r="CE768" s="77"/>
      <c r="CF768" s="77"/>
      <c r="CG768" s="77"/>
      <c r="CH768" s="77"/>
      <c r="CI768" s="77"/>
      <c r="CJ768" s="78"/>
      <c r="CK768" s="90">
        <f t="shared" ref="CK768:CL774" si="1291">(IF(M768="","",IF(RIGHT(M768,2)="10",RIGHT(M768,2),RIGHT(M768,1))+0))</f>
        <v>1</v>
      </c>
      <c r="CL768" s="91"/>
      <c r="CM768" s="77">
        <f t="shared" si="1275"/>
        <v>3</v>
      </c>
      <c r="CN768" s="77">
        <f t="shared" si="1275"/>
        <v>0</v>
      </c>
      <c r="CO768" s="77">
        <f t="shared" si="1275"/>
        <v>1</v>
      </c>
      <c r="CP768" s="77">
        <f t="shared" si="1275"/>
        <v>2</v>
      </c>
      <c r="CQ768" s="77">
        <f t="shared" si="1275"/>
        <v>1</v>
      </c>
      <c r="CR768" s="92">
        <f t="shared" si="1275"/>
        <v>0</v>
      </c>
      <c r="DA768" s="77"/>
      <c r="DB768" s="77"/>
      <c r="DC768" s="77"/>
      <c r="DD768" s="77"/>
      <c r="DE768" s="77"/>
      <c r="DF768" s="77"/>
      <c r="DG768" s="77"/>
      <c r="DH768" s="77"/>
      <c r="DJ768" s="90" t="str">
        <f t="shared" ref="DJ768:DK774" si="1292">(IF(M768="","",IF(BL768&gt;CK768,"H",IF(BL768&lt;CK768,"A","D"))))</f>
        <v>D</v>
      </c>
      <c r="DK768" s="91"/>
      <c r="DL768" s="77" t="str">
        <f t="shared" si="1276"/>
        <v>H</v>
      </c>
      <c r="DM768" s="77" t="str">
        <f t="shared" si="1276"/>
        <v>D</v>
      </c>
      <c r="DN768" s="77" t="str">
        <f t="shared" si="1276"/>
        <v>D</v>
      </c>
      <c r="DO768" s="77" t="str">
        <f t="shared" si="1276"/>
        <v>H</v>
      </c>
      <c r="DP768" s="77" t="str">
        <f t="shared" si="1276"/>
        <v>H</v>
      </c>
      <c r="DQ768" s="92" t="str">
        <f t="shared" si="1276"/>
        <v>H</v>
      </c>
      <c r="DZ768" s="56"/>
      <c r="EA768" s="56"/>
      <c r="EB768" s="56"/>
      <c r="EC768" s="56"/>
      <c r="ED768" s="56"/>
      <c r="EE768" s="56"/>
      <c r="EF768" s="56"/>
      <c r="EG768" s="56"/>
      <c r="EI768" s="53" t="str">
        <f t="shared" si="1277"/>
        <v>Eastbourne Town</v>
      </c>
      <c r="EJ768" s="79">
        <f t="shared" ref="EJ768:EJ774" si="1293">SUM(EQ768:ES768)</f>
        <v>14</v>
      </c>
      <c r="EK768" s="80">
        <f t="shared" ref="EK768:EK774" si="1294">COUNTIF($DJ768:$EG768,"H")</f>
        <v>4</v>
      </c>
      <c r="EL768" s="80">
        <f t="shared" ref="EL768:EL774" si="1295">COUNTIF($DJ768:$EG768,"D")</f>
        <v>3</v>
      </c>
      <c r="EM768" s="80">
        <f t="shared" ref="EM768:EM774" si="1296">COUNTIF($DJ768:$EG768,"A")</f>
        <v>0</v>
      </c>
      <c r="EN768" s="80">
        <f>COUNTIF(DK$767:DK$774,"A")</f>
        <v>0</v>
      </c>
      <c r="EO768" s="80">
        <f>COUNTIF(DK$767:DK$774,"D")</f>
        <v>5</v>
      </c>
      <c r="EP768" s="80">
        <f>COUNTIF(DK$767:DK$774,"H")</f>
        <v>2</v>
      </c>
      <c r="EQ768" s="79">
        <f t="shared" ref="EQ768:EQ774" si="1297">EK768+EN768</f>
        <v>4</v>
      </c>
      <c r="ER768" s="79">
        <f t="shared" si="1278"/>
        <v>8</v>
      </c>
      <c r="ES768" s="79">
        <f t="shared" si="1278"/>
        <v>2</v>
      </c>
      <c r="ET768" s="81">
        <f>SUM($BL768:$CI768)+SUM(CL$767:CL$774)</f>
        <v>21</v>
      </c>
      <c r="EU768" s="81">
        <f>SUM($CK768:$DH768)+SUM(BM$767:BM$774)</f>
        <v>14</v>
      </c>
      <c r="EV768" s="79">
        <f t="shared" si="1279"/>
        <v>16</v>
      </c>
      <c r="EW768" s="136">
        <f t="shared" si="1280"/>
        <v>1.5</v>
      </c>
      <c r="EX768" s="78"/>
      <c r="EY768" s="80">
        <f t="shared" si="1281"/>
        <v>14</v>
      </c>
      <c r="EZ768" s="80">
        <f t="shared" si="1282"/>
        <v>4</v>
      </c>
      <c r="FA768" s="80">
        <f t="shared" si="1283"/>
        <v>8</v>
      </c>
      <c r="FB768" s="80">
        <f t="shared" si="1284"/>
        <v>2</v>
      </c>
      <c r="FC768" s="80">
        <f t="shared" si="1285"/>
        <v>21</v>
      </c>
      <c r="FD768" s="80">
        <f t="shared" si="1286"/>
        <v>14</v>
      </c>
      <c r="FE768" s="80">
        <f t="shared" si="1287"/>
        <v>16</v>
      </c>
      <c r="FF768" s="80">
        <f t="shared" si="1288"/>
        <v>1.5</v>
      </c>
      <c r="FH768" s="54">
        <f t="shared" ref="FH768:FH774" si="1298">IF(EJ768=EY768,0,1)</f>
        <v>0</v>
      </c>
      <c r="FI768" s="54">
        <f t="shared" ref="FI768:FI774" si="1299">IF(EQ768=EZ768,0,1)</f>
        <v>0</v>
      </c>
      <c r="FJ768" s="54">
        <f t="shared" si="1289"/>
        <v>0</v>
      </c>
      <c r="FK768" s="54">
        <f t="shared" si="1289"/>
        <v>0</v>
      </c>
      <c r="FL768" s="54">
        <f t="shared" si="1289"/>
        <v>0</v>
      </c>
      <c r="FM768" s="54">
        <f t="shared" si="1289"/>
        <v>0</v>
      </c>
      <c r="FN768" s="54">
        <f t="shared" si="1289"/>
        <v>0</v>
      </c>
      <c r="FO768" s="54">
        <f t="shared" si="1289"/>
        <v>0</v>
      </c>
      <c r="FQ768" s="54" t="str">
        <f t="shared" si="1214"/>
        <v/>
      </c>
      <c r="FR768" s="54" t="str">
        <f t="shared" si="1215"/>
        <v/>
      </c>
      <c r="FS768" s="54" t="str">
        <f t="shared" si="1245"/>
        <v/>
      </c>
      <c r="FT768" s="54" t="str">
        <f t="shared" si="1245"/>
        <v/>
      </c>
      <c r="FU768" s="54" t="str">
        <f t="shared" si="1245"/>
        <v/>
      </c>
      <c r="FV768" s="54" t="str">
        <f t="shared" si="1245"/>
        <v/>
      </c>
      <c r="FW768" s="54" t="str">
        <f t="shared" si="1245"/>
        <v/>
      </c>
      <c r="FX768" s="54" t="str">
        <f t="shared" si="1245"/>
        <v/>
      </c>
      <c r="FY768" s="54" t="s">
        <v>1619</v>
      </c>
      <c r="FZ768" s="58"/>
      <c r="GA768" s="59"/>
      <c r="GB768" s="60"/>
      <c r="GC768" s="58"/>
      <c r="GD768" s="59"/>
      <c r="GE768" s="61"/>
      <c r="GF768" s="58"/>
      <c r="GG768" s="61"/>
      <c r="GH768" s="61"/>
      <c r="GJ768" s="395" t="s">
        <v>1629</v>
      </c>
      <c r="GK768" s="61"/>
      <c r="GL768" s="349"/>
      <c r="GM768" s="349"/>
      <c r="GN768" s="349" t="s">
        <v>1657</v>
      </c>
    </row>
    <row r="769" spans="1:198" s="54" customFormat="1" ht="12" x14ac:dyDescent="0.25">
      <c r="A769" s="54">
        <v>3</v>
      </c>
      <c r="B769" s="54" t="s">
        <v>1146</v>
      </c>
      <c r="C769" s="56">
        <v>14</v>
      </c>
      <c r="D769" s="56">
        <v>5</v>
      </c>
      <c r="E769" s="56">
        <v>3</v>
      </c>
      <c r="F769" s="56">
        <v>6</v>
      </c>
      <c r="G769" s="56">
        <v>30</v>
      </c>
      <c r="H769" s="56">
        <v>27</v>
      </c>
      <c r="I769" s="57">
        <v>13</v>
      </c>
      <c r="J769" s="69">
        <f t="shared" si="1273"/>
        <v>1.1111111111111112</v>
      </c>
      <c r="L769" s="96" t="s">
        <v>1363</v>
      </c>
      <c r="M769" s="99" t="s">
        <v>76</v>
      </c>
      <c r="N769" s="84" t="s">
        <v>99</v>
      </c>
      <c r="O769" s="83"/>
      <c r="P769" s="84" t="s">
        <v>77</v>
      </c>
      <c r="Q769" s="254" t="s">
        <v>62</v>
      </c>
      <c r="R769" s="452" t="s">
        <v>87</v>
      </c>
      <c r="S769" s="254" t="s">
        <v>77</v>
      </c>
      <c r="T769" s="98" t="s">
        <v>77</v>
      </c>
      <c r="W769" s="53"/>
      <c r="X769" s="53"/>
      <c r="Y769" s="53"/>
      <c r="Z769" s="53"/>
      <c r="AA769" s="53"/>
      <c r="AB769" s="53"/>
      <c r="AC769" s="53"/>
      <c r="AD769" s="53"/>
      <c r="AE769" s="53"/>
      <c r="AF769" s="53"/>
      <c r="AL769" s="96" t="s">
        <v>1363</v>
      </c>
      <c r="AM769" s="99" t="s">
        <v>393</v>
      </c>
      <c r="AN769" s="84" t="s">
        <v>375</v>
      </c>
      <c r="AO769" s="83"/>
      <c r="AP769" s="84" t="s">
        <v>385</v>
      </c>
      <c r="AQ769" s="84" t="s">
        <v>382</v>
      </c>
      <c r="AR769" s="84" t="s">
        <v>369</v>
      </c>
      <c r="AS769" s="84" t="s">
        <v>384</v>
      </c>
      <c r="AT769" s="98" t="s">
        <v>387</v>
      </c>
      <c r="BL769" s="90">
        <f t="shared" si="1290"/>
        <v>0</v>
      </c>
      <c r="BM769" s="77">
        <f t="shared" si="1290"/>
        <v>1</v>
      </c>
      <c r="BN769" s="91"/>
      <c r="BO769" s="77">
        <f>(IF(P769="","",(IF(MID(P769,2,1)="-",LEFT(P769,1),LEFT(P769,2)))+0))</f>
        <v>2</v>
      </c>
      <c r="BP769" s="77">
        <f>(IF(Q769="","",(IF(MID(Q769,2,1)="-",LEFT(Q769,1),LEFT(Q769,2)))+0))</f>
        <v>1</v>
      </c>
      <c r="BQ769" s="77">
        <f>(IF(R769="","",(IF(MID(R769,2,1)="-",LEFT(R769,1),LEFT(R769,2)))+0))</f>
        <v>3</v>
      </c>
      <c r="BR769" s="77">
        <f>(IF(S769="","",(IF(MID(S769,2,1)="-",LEFT(S769,1),LEFT(S769,2)))+0))</f>
        <v>2</v>
      </c>
      <c r="BS769" s="92">
        <f>(IF(T769="","",(IF(MID(T769,2,1)="-",LEFT(T769,1),LEFT(T769,2)))+0))</f>
        <v>2</v>
      </c>
      <c r="CB769" s="77"/>
      <c r="CC769" s="77"/>
      <c r="CD769" s="77"/>
      <c r="CE769" s="77"/>
      <c r="CF769" s="77"/>
      <c r="CG769" s="77"/>
      <c r="CH769" s="77"/>
      <c r="CI769" s="77"/>
      <c r="CJ769" s="78"/>
      <c r="CK769" s="90">
        <f t="shared" si="1291"/>
        <v>2</v>
      </c>
      <c r="CL769" s="77">
        <f t="shared" si="1291"/>
        <v>0</v>
      </c>
      <c r="CM769" s="91"/>
      <c r="CN769" s="77">
        <f>(IF(P769="","",IF(RIGHT(P769,2)="10",RIGHT(P769,2),RIGHT(P769,1))+0))</f>
        <v>1</v>
      </c>
      <c r="CO769" s="77">
        <f>(IF(Q769="","",IF(RIGHT(Q769,2)="10",RIGHT(Q769,2),RIGHT(Q769,1))+0))</f>
        <v>1</v>
      </c>
      <c r="CP769" s="77">
        <f>(IF(R769="","",IF(RIGHT(R769,2)="10",RIGHT(R769,2),RIGHT(R769,1))+0))</f>
        <v>3</v>
      </c>
      <c r="CQ769" s="77">
        <f>(IF(S769="","",IF(RIGHT(S769,2)="10",RIGHT(S769,2),RIGHT(S769,1))+0))</f>
        <v>1</v>
      </c>
      <c r="CR769" s="92">
        <f>(IF(T769="","",IF(RIGHT(T769,2)="10",RIGHT(T769,2),RIGHT(T769,1))+0))</f>
        <v>1</v>
      </c>
      <c r="DA769" s="77"/>
      <c r="DB769" s="77"/>
      <c r="DC769" s="77"/>
      <c r="DD769" s="77"/>
      <c r="DE769" s="77"/>
      <c r="DF769" s="77"/>
      <c r="DG769" s="77"/>
      <c r="DH769" s="77"/>
      <c r="DJ769" s="90" t="str">
        <f t="shared" si="1292"/>
        <v>A</v>
      </c>
      <c r="DK769" s="77" t="str">
        <f t="shared" si="1292"/>
        <v>H</v>
      </c>
      <c r="DL769" s="91"/>
      <c r="DM769" s="77" t="str">
        <f>(IF(P769="","",IF(BO769&gt;CN769,"H",IF(BO769&lt;CN769,"A","D"))))</f>
        <v>H</v>
      </c>
      <c r="DN769" s="77" t="str">
        <f>(IF(Q769="","",IF(BP769&gt;CO769,"H",IF(BP769&lt;CO769,"A","D"))))</f>
        <v>D</v>
      </c>
      <c r="DO769" s="77" t="str">
        <f>(IF(R769="","",IF(BQ769&gt;CP769,"H",IF(BQ769&lt;CP769,"A","D"))))</f>
        <v>D</v>
      </c>
      <c r="DP769" s="77" t="str">
        <f>(IF(S769="","",IF(BR769&gt;CQ769,"H",IF(BR769&lt;CQ769,"A","D"))))</f>
        <v>H</v>
      </c>
      <c r="DQ769" s="92" t="str">
        <f>(IF(T769="","",IF(BS769&gt;CR769,"H",IF(BS769&lt;CR769,"A","D"))))</f>
        <v>H</v>
      </c>
      <c r="DZ769" s="56"/>
      <c r="EA769" s="56"/>
      <c r="EB769" s="56"/>
      <c r="EC769" s="56"/>
      <c r="ED769" s="56"/>
      <c r="EE769" s="56"/>
      <c r="EF769" s="56"/>
      <c r="EG769" s="56"/>
      <c r="EI769" s="53" t="str">
        <f t="shared" si="1277"/>
        <v>Epsom &amp; Ewell</v>
      </c>
      <c r="EJ769" s="79">
        <f t="shared" si="1293"/>
        <v>14</v>
      </c>
      <c r="EK769" s="80">
        <f t="shared" si="1294"/>
        <v>4</v>
      </c>
      <c r="EL769" s="80">
        <f t="shared" si="1295"/>
        <v>2</v>
      </c>
      <c r="EM769" s="80">
        <f t="shared" si="1296"/>
        <v>1</v>
      </c>
      <c r="EN769" s="80">
        <f>COUNTIF(DL$767:DL$774,"A")</f>
        <v>1</v>
      </c>
      <c r="EO769" s="80">
        <f>COUNTIF(DL$767:DL$774,"D")</f>
        <v>1</v>
      </c>
      <c r="EP769" s="80">
        <f>COUNTIF(DL$767:DL$774,"H")</f>
        <v>5</v>
      </c>
      <c r="EQ769" s="79">
        <f t="shared" si="1297"/>
        <v>5</v>
      </c>
      <c r="ER769" s="79">
        <f t="shared" si="1278"/>
        <v>3</v>
      </c>
      <c r="ES769" s="79">
        <f t="shared" si="1278"/>
        <v>6</v>
      </c>
      <c r="ET769" s="81">
        <f>SUM($BL769:$CI769)+SUM(CM$767:CM$774)</f>
        <v>18</v>
      </c>
      <c r="EU769" s="81">
        <f>SUM($CK769:$DH769)+SUM(BN$767:BN$774)</f>
        <v>34</v>
      </c>
      <c r="EV769" s="79">
        <f t="shared" si="1279"/>
        <v>13</v>
      </c>
      <c r="EW769" s="136">
        <f t="shared" si="1280"/>
        <v>0.52941176470588236</v>
      </c>
      <c r="EX769" s="78"/>
      <c r="EY769" s="80">
        <f t="shared" si="1281"/>
        <v>14</v>
      </c>
      <c r="EZ769" s="80">
        <f t="shared" si="1282"/>
        <v>5</v>
      </c>
      <c r="FA769" s="80">
        <f t="shared" si="1283"/>
        <v>3</v>
      </c>
      <c r="FB769" s="80">
        <f t="shared" si="1284"/>
        <v>6</v>
      </c>
      <c r="FC769" s="80">
        <f t="shared" si="1285"/>
        <v>18</v>
      </c>
      <c r="FD769" s="80">
        <f t="shared" si="1286"/>
        <v>34</v>
      </c>
      <c r="FE769" s="80">
        <f t="shared" si="1287"/>
        <v>13</v>
      </c>
      <c r="FF769" s="80">
        <f t="shared" si="1288"/>
        <v>0.52941176470588236</v>
      </c>
      <c r="FH769" s="54">
        <f t="shared" si="1298"/>
        <v>0</v>
      </c>
      <c r="FI769" s="54">
        <f t="shared" si="1299"/>
        <v>0</v>
      </c>
      <c r="FJ769" s="54">
        <f t="shared" si="1289"/>
        <v>0</v>
      </c>
      <c r="FK769" s="54">
        <f t="shared" si="1289"/>
        <v>0</v>
      </c>
      <c r="FL769" s="54">
        <f t="shared" si="1289"/>
        <v>0</v>
      </c>
      <c r="FM769" s="54">
        <f t="shared" si="1289"/>
        <v>0</v>
      </c>
      <c r="FN769" s="54">
        <f t="shared" si="1289"/>
        <v>0</v>
      </c>
      <c r="FO769" s="54">
        <f t="shared" si="1289"/>
        <v>0</v>
      </c>
      <c r="FQ769" s="54" t="str">
        <f t="shared" si="1214"/>
        <v/>
      </c>
      <c r="FR769" s="54" t="str">
        <f t="shared" si="1215"/>
        <v/>
      </c>
      <c r="FS769" s="54" t="str">
        <f t="shared" si="1245"/>
        <v/>
      </c>
      <c r="FT769" s="54" t="str">
        <f t="shared" si="1245"/>
        <v/>
      </c>
      <c r="FU769" s="54" t="str">
        <f t="shared" si="1245"/>
        <v/>
      </c>
      <c r="FV769" s="54" t="str">
        <f t="shared" si="1245"/>
        <v/>
      </c>
      <c r="FW769" s="54" t="str">
        <f t="shared" si="1245"/>
        <v/>
      </c>
      <c r="FX769" s="54" t="str">
        <f t="shared" si="1245"/>
        <v/>
      </c>
      <c r="FY769" s="54" t="s">
        <v>1149</v>
      </c>
      <c r="FZ769" s="58"/>
      <c r="GA769" s="59"/>
      <c r="GB769" s="60"/>
      <c r="GC769" s="58"/>
      <c r="GD769" s="59"/>
      <c r="GE769" s="61"/>
      <c r="GF769" s="58"/>
      <c r="GG769" s="61"/>
      <c r="GH769" s="61"/>
      <c r="GJ769" s="395" t="s">
        <v>1363</v>
      </c>
      <c r="GK769" s="61"/>
      <c r="GL769" s="349"/>
      <c r="GM769" s="349" t="s">
        <v>1658</v>
      </c>
      <c r="GN769" s="349"/>
    </row>
    <row r="770" spans="1:198" s="54" customFormat="1" ht="12" x14ac:dyDescent="0.25">
      <c r="A770" s="54">
        <v>4</v>
      </c>
      <c r="B770" s="54" t="s">
        <v>1501</v>
      </c>
      <c r="C770" s="56">
        <v>14</v>
      </c>
      <c r="D770" s="56">
        <v>4</v>
      </c>
      <c r="E770" s="56">
        <v>5</v>
      </c>
      <c r="F770" s="56">
        <v>5</v>
      </c>
      <c r="G770" s="56">
        <v>22</v>
      </c>
      <c r="H770" s="56">
        <v>26</v>
      </c>
      <c r="I770" s="57">
        <v>13</v>
      </c>
      <c r="J770" s="69">
        <f t="shared" si="1273"/>
        <v>0.84615384615384615</v>
      </c>
      <c r="L770" s="82" t="s">
        <v>1503</v>
      </c>
      <c r="M770" s="86" t="s">
        <v>110</v>
      </c>
      <c r="N770" s="88" t="s">
        <v>62</v>
      </c>
      <c r="O770" s="84" t="s">
        <v>62</v>
      </c>
      <c r="P770" s="83"/>
      <c r="Q770" s="88" t="s">
        <v>101</v>
      </c>
      <c r="R770" s="141" t="s">
        <v>74</v>
      </c>
      <c r="S770" s="88" t="s">
        <v>101</v>
      </c>
      <c r="T770" s="89" t="s">
        <v>86</v>
      </c>
      <c r="W770" s="53" t="s">
        <v>1659</v>
      </c>
      <c r="X770" s="53"/>
      <c r="Y770" s="53"/>
      <c r="Z770" s="53"/>
      <c r="AA770" s="53"/>
      <c r="AB770" s="53"/>
      <c r="AC770" s="53"/>
      <c r="AD770" s="53"/>
      <c r="AE770" s="53"/>
      <c r="AF770" s="53"/>
      <c r="AL770" s="82" t="s">
        <v>1503</v>
      </c>
      <c r="AM770" s="86" t="s">
        <v>383</v>
      </c>
      <c r="AN770" s="88" t="s">
        <v>419</v>
      </c>
      <c r="AO770" s="84" t="s">
        <v>374</v>
      </c>
      <c r="AP770" s="83"/>
      <c r="AQ770" s="88" t="s">
        <v>573</v>
      </c>
      <c r="AR770" s="88" t="s">
        <v>590</v>
      </c>
      <c r="AS770" s="88" t="s">
        <v>393</v>
      </c>
      <c r="AT770" s="89" t="s">
        <v>365</v>
      </c>
      <c r="BL770" s="90">
        <f t="shared" si="1290"/>
        <v>1</v>
      </c>
      <c r="BM770" s="77">
        <f t="shared" si="1290"/>
        <v>1</v>
      </c>
      <c r="BN770" s="77">
        <f>(IF(O770="","",(IF(MID(O770,2,1)="-",LEFT(O770,1),LEFT(O770,2)))+0))</f>
        <v>1</v>
      </c>
      <c r="BO770" s="91"/>
      <c r="BP770" s="77">
        <f>(IF(Q770="","",(IF(MID(Q770,2,1)="-",LEFT(Q770,1),LEFT(Q770,2)))+0))</f>
        <v>3</v>
      </c>
      <c r="BQ770" s="77">
        <f>(IF(R770="","",(IF(MID(R770,2,1)="-",LEFT(R770,1),LEFT(R770,2)))+0))</f>
        <v>1</v>
      </c>
      <c r="BR770" s="77">
        <f>(IF(S770="","",(IF(MID(S770,2,1)="-",LEFT(S770,1),LEFT(S770,2)))+0))</f>
        <v>3</v>
      </c>
      <c r="BS770" s="92">
        <f>(IF(T770="","",(IF(MID(T770,2,1)="-",LEFT(T770,1),LEFT(T770,2)))+0))</f>
        <v>0</v>
      </c>
      <c r="CB770" s="77"/>
      <c r="CC770" s="77"/>
      <c r="CD770" s="77"/>
      <c r="CE770" s="77"/>
      <c r="CF770" s="77"/>
      <c r="CG770" s="77"/>
      <c r="CH770" s="77"/>
      <c r="CI770" s="77"/>
      <c r="CJ770" s="78"/>
      <c r="CK770" s="90">
        <f t="shared" si="1291"/>
        <v>7</v>
      </c>
      <c r="CL770" s="77">
        <f t="shared" si="1291"/>
        <v>1</v>
      </c>
      <c r="CM770" s="77">
        <f>(IF(O770="","",IF(RIGHT(O770,2)="10",RIGHT(O770,2),RIGHT(O770,1))+0))</f>
        <v>1</v>
      </c>
      <c r="CN770" s="91"/>
      <c r="CO770" s="77">
        <f>(IF(Q770="","",IF(RIGHT(Q770,2)="10",RIGHT(Q770,2),RIGHT(Q770,1))+0))</f>
        <v>2</v>
      </c>
      <c r="CP770" s="77">
        <f>(IF(R770="","",IF(RIGHT(R770,2)="10",RIGHT(R770,2),RIGHT(R770,1))+0))</f>
        <v>2</v>
      </c>
      <c r="CQ770" s="77">
        <f>(IF(S770="","",IF(RIGHT(S770,2)="10",RIGHT(S770,2),RIGHT(S770,1))+0))</f>
        <v>2</v>
      </c>
      <c r="CR770" s="92">
        <f>(IF(T770="","",IF(RIGHT(T770,2)="10",RIGHT(T770,2),RIGHT(T770,1))+0))</f>
        <v>3</v>
      </c>
      <c r="DA770" s="77"/>
      <c r="DB770" s="77"/>
      <c r="DC770" s="77"/>
      <c r="DD770" s="77"/>
      <c r="DE770" s="77"/>
      <c r="DF770" s="77"/>
      <c r="DG770" s="77"/>
      <c r="DH770" s="77"/>
      <c r="DJ770" s="90" t="str">
        <f t="shared" si="1292"/>
        <v>A</v>
      </c>
      <c r="DK770" s="77" t="str">
        <f t="shared" si="1292"/>
        <v>D</v>
      </c>
      <c r="DL770" s="77" t="str">
        <f>(IF(O770="","",IF(BN770&gt;CM770,"H",IF(BN770&lt;CM770,"A","D"))))</f>
        <v>D</v>
      </c>
      <c r="DM770" s="91"/>
      <c r="DN770" s="77" t="str">
        <f>(IF(Q770="","",IF(BP770&gt;CO770,"H",IF(BP770&lt;CO770,"A","D"))))</f>
        <v>H</v>
      </c>
      <c r="DO770" s="77" t="str">
        <f>(IF(R770="","",IF(BQ770&gt;CP770,"H",IF(BQ770&lt;CP770,"A","D"))))</f>
        <v>A</v>
      </c>
      <c r="DP770" s="77" t="str">
        <f>(IF(S770="","",IF(BR770&gt;CQ770,"H",IF(BR770&lt;CQ770,"A","D"))))</f>
        <v>H</v>
      </c>
      <c r="DQ770" s="92" t="str">
        <f>(IF(T770="","",IF(BS770&gt;CR770,"H",IF(BS770&lt;CR770,"A","D"))))</f>
        <v>A</v>
      </c>
      <c r="DZ770" s="56"/>
      <c r="EA770" s="56"/>
      <c r="EB770" s="56"/>
      <c r="EC770" s="56"/>
      <c r="ED770" s="56"/>
      <c r="EE770" s="56"/>
      <c r="EF770" s="56"/>
      <c r="EG770" s="56"/>
      <c r="EI770" s="53" t="str">
        <f t="shared" si="1277"/>
        <v>Marlow</v>
      </c>
      <c r="EJ770" s="79">
        <f t="shared" si="1293"/>
        <v>14</v>
      </c>
      <c r="EK770" s="80">
        <f t="shared" si="1294"/>
        <v>2</v>
      </c>
      <c r="EL770" s="80">
        <f t="shared" si="1295"/>
        <v>2</v>
      </c>
      <c r="EM770" s="80">
        <f t="shared" si="1296"/>
        <v>3</v>
      </c>
      <c r="EN770" s="80">
        <f>COUNTIF(DM$767:DM$774,"A")</f>
        <v>2</v>
      </c>
      <c r="EO770" s="80">
        <f>COUNTIF(DM$767:DM$774,"D")</f>
        <v>2</v>
      </c>
      <c r="EP770" s="80">
        <f>COUNTIF(DM$767:DM$774,"H")</f>
        <v>3</v>
      </c>
      <c r="EQ770" s="79">
        <f t="shared" si="1297"/>
        <v>4</v>
      </c>
      <c r="ER770" s="79">
        <f t="shared" si="1278"/>
        <v>4</v>
      </c>
      <c r="ES770" s="79">
        <f t="shared" si="1278"/>
        <v>6</v>
      </c>
      <c r="ET770" s="81">
        <f>SUM($BL770:$CI770)+SUM(CN$767:CN$774)</f>
        <v>20</v>
      </c>
      <c r="EU770" s="81">
        <f>SUM($CK770:$DH770)+SUM(BO$767:BO$774)</f>
        <v>29</v>
      </c>
      <c r="EV770" s="79">
        <f t="shared" si="1279"/>
        <v>12</v>
      </c>
      <c r="EW770" s="136">
        <f t="shared" si="1280"/>
        <v>0.68965517241379315</v>
      </c>
      <c r="EX770" s="78"/>
      <c r="EY770" s="80">
        <f t="shared" si="1281"/>
        <v>14</v>
      </c>
      <c r="EZ770" s="80">
        <f t="shared" si="1282"/>
        <v>4</v>
      </c>
      <c r="FA770" s="80">
        <f t="shared" si="1283"/>
        <v>4</v>
      </c>
      <c r="FB770" s="80">
        <f t="shared" si="1284"/>
        <v>6</v>
      </c>
      <c r="FC770" s="80">
        <f t="shared" si="1285"/>
        <v>20</v>
      </c>
      <c r="FD770" s="80">
        <f t="shared" si="1286"/>
        <v>29</v>
      </c>
      <c r="FE770" s="80">
        <f t="shared" si="1287"/>
        <v>12</v>
      </c>
      <c r="FF770" s="80">
        <f t="shared" si="1288"/>
        <v>0.68965517241379315</v>
      </c>
      <c r="FH770" s="54">
        <f t="shared" si="1298"/>
        <v>0</v>
      </c>
      <c r="FI770" s="54">
        <f t="shared" si="1299"/>
        <v>0</v>
      </c>
      <c r="FJ770" s="54">
        <f t="shared" si="1289"/>
        <v>0</v>
      </c>
      <c r="FK770" s="54">
        <f t="shared" si="1289"/>
        <v>0</v>
      </c>
      <c r="FL770" s="54">
        <f t="shared" si="1289"/>
        <v>0</v>
      </c>
      <c r="FM770" s="54">
        <f t="shared" si="1289"/>
        <v>0</v>
      </c>
      <c r="FN770" s="54">
        <f t="shared" si="1289"/>
        <v>0</v>
      </c>
      <c r="FO770" s="54">
        <f t="shared" si="1289"/>
        <v>0</v>
      </c>
      <c r="FQ770" s="54" t="str">
        <f t="shared" si="1214"/>
        <v/>
      </c>
      <c r="FR770" s="54" t="str">
        <f t="shared" si="1215"/>
        <v/>
      </c>
      <c r="FS770" s="54" t="str">
        <f t="shared" si="1245"/>
        <v/>
      </c>
      <c r="FT770" s="54" t="str">
        <f t="shared" si="1245"/>
        <v/>
      </c>
      <c r="FU770" s="54" t="str">
        <f t="shared" si="1245"/>
        <v/>
      </c>
      <c r="FV770" s="54" t="str">
        <f t="shared" si="1245"/>
        <v/>
      </c>
      <c r="FW770" s="54" t="str">
        <f t="shared" si="1245"/>
        <v/>
      </c>
      <c r="FX770" s="54" t="str">
        <f t="shared" si="1245"/>
        <v/>
      </c>
      <c r="FY770" s="54" t="s">
        <v>1368</v>
      </c>
      <c r="FZ770" s="58"/>
      <c r="GA770" s="59"/>
      <c r="GB770" s="60"/>
      <c r="GC770" s="58"/>
      <c r="GD770" s="59"/>
      <c r="GE770" s="61"/>
      <c r="GF770" s="58"/>
      <c r="GG770" s="61"/>
      <c r="GH770" s="61"/>
      <c r="GJ770" s="395" t="s">
        <v>1503</v>
      </c>
      <c r="GK770" s="61"/>
      <c r="GL770" s="349"/>
      <c r="GM770" s="349"/>
      <c r="GN770" s="349" t="s">
        <v>486</v>
      </c>
    </row>
    <row r="771" spans="1:198" s="53" customFormat="1" ht="12" x14ac:dyDescent="0.25">
      <c r="A771" s="53">
        <v>5</v>
      </c>
      <c r="B771" s="53" t="s">
        <v>1363</v>
      </c>
      <c r="C771" s="57">
        <v>14</v>
      </c>
      <c r="D771" s="57">
        <v>5</v>
      </c>
      <c r="E771" s="57">
        <v>3</v>
      </c>
      <c r="F771" s="57">
        <v>6</v>
      </c>
      <c r="G771" s="57">
        <v>18</v>
      </c>
      <c r="H771" s="57">
        <v>34</v>
      </c>
      <c r="I771" s="57">
        <v>13</v>
      </c>
      <c r="J771" s="95">
        <f t="shared" si="1273"/>
        <v>0.52941176470588236</v>
      </c>
      <c r="L771" s="82" t="s">
        <v>1501</v>
      </c>
      <c r="M771" s="86" t="s">
        <v>76</v>
      </c>
      <c r="N771" s="141" t="s">
        <v>124</v>
      </c>
      <c r="O771" s="84" t="s">
        <v>99</v>
      </c>
      <c r="P771" s="141" t="s">
        <v>62</v>
      </c>
      <c r="Q771" s="83"/>
      <c r="R771" s="151" t="s">
        <v>88</v>
      </c>
      <c r="S771" s="141" t="s">
        <v>62</v>
      </c>
      <c r="T771" s="152" t="s">
        <v>99</v>
      </c>
      <c r="U771" s="54"/>
      <c r="V771" s="54"/>
      <c r="W771" s="53" t="s">
        <v>1660</v>
      </c>
      <c r="AE771" s="53" t="s">
        <v>124</v>
      </c>
      <c r="AL771" s="82" t="s">
        <v>1501</v>
      </c>
      <c r="AM771" s="86" t="s">
        <v>365</v>
      </c>
      <c r="AN771" s="88" t="s">
        <v>433</v>
      </c>
      <c r="AO771" s="84" t="s">
        <v>1420</v>
      </c>
      <c r="AP771" s="88" t="s">
        <v>380</v>
      </c>
      <c r="AQ771" s="83"/>
      <c r="AR771" s="87" t="s">
        <v>1013</v>
      </c>
      <c r="AS771" s="88" t="s">
        <v>591</v>
      </c>
      <c r="AT771" s="89" t="s">
        <v>386</v>
      </c>
      <c r="AU771" s="54"/>
      <c r="AV771" s="54"/>
      <c r="AW771" s="54"/>
      <c r="AX771" s="54"/>
      <c r="AY771" s="54"/>
      <c r="AZ771" s="54"/>
      <c r="BA771" s="54"/>
      <c r="BB771" s="54"/>
      <c r="BL771" s="90">
        <f t="shared" si="1290"/>
        <v>0</v>
      </c>
      <c r="BM771" s="77">
        <f t="shared" si="1290"/>
        <v>0</v>
      </c>
      <c r="BN771" s="77">
        <f>(IF(O771="","",(IF(MID(O771,2,1)="-",LEFT(O771,1),LEFT(O771,2)))+0))</f>
        <v>1</v>
      </c>
      <c r="BO771" s="77">
        <f>(IF(P771="","",(IF(MID(P771,2,1)="-",LEFT(P771,1),LEFT(P771,2)))+0))</f>
        <v>1</v>
      </c>
      <c r="BP771" s="91"/>
      <c r="BQ771" s="77">
        <f>(IF(R771="","",(IF(MID(R771,2,1)="-",LEFT(R771,1),LEFT(R771,2)))+0))</f>
        <v>1</v>
      </c>
      <c r="BR771" s="77">
        <f>(IF(S771="","",(IF(MID(S771,2,1)="-",LEFT(S771,1),LEFT(S771,2)))+0))</f>
        <v>1</v>
      </c>
      <c r="BS771" s="92">
        <f>(IF(T771="","",(IF(MID(T771,2,1)="-",LEFT(T771,1),LEFT(T771,2)))+0))</f>
        <v>1</v>
      </c>
      <c r="BT771" s="54"/>
      <c r="BU771" s="54"/>
      <c r="BV771" s="54"/>
      <c r="BW771" s="54"/>
      <c r="BX771" s="54"/>
      <c r="BY771" s="54"/>
      <c r="BZ771" s="54"/>
      <c r="CA771" s="54"/>
      <c r="CB771" s="77"/>
      <c r="CC771" s="77"/>
      <c r="CD771" s="77"/>
      <c r="CE771" s="77"/>
      <c r="CF771" s="77"/>
      <c r="CG771" s="77"/>
      <c r="CH771" s="77"/>
      <c r="CI771" s="77"/>
      <c r="CJ771" s="78"/>
      <c r="CK771" s="90">
        <f t="shared" si="1291"/>
        <v>2</v>
      </c>
      <c r="CL771" s="77">
        <f t="shared" si="1291"/>
        <v>0</v>
      </c>
      <c r="CM771" s="77">
        <f>(IF(O771="","",IF(RIGHT(O771,2)="10",RIGHT(O771,2),RIGHT(O771,1))+0))</f>
        <v>0</v>
      </c>
      <c r="CN771" s="77">
        <f>(IF(P771="","",IF(RIGHT(P771,2)="10",RIGHT(P771,2),RIGHT(P771,1))+0))</f>
        <v>1</v>
      </c>
      <c r="CO771" s="91"/>
      <c r="CP771" s="77">
        <f>(IF(R771="","",IF(RIGHT(R771,2)="10",RIGHT(R771,2),RIGHT(R771,1))+0))</f>
        <v>6</v>
      </c>
      <c r="CQ771" s="77">
        <f>(IF(S771="","",IF(RIGHT(S771,2)="10",RIGHT(S771,2),RIGHT(S771,1))+0))</f>
        <v>1</v>
      </c>
      <c r="CR771" s="92">
        <f>(IF(T771="","",IF(RIGHT(T771,2)="10",RIGHT(T771,2),RIGHT(T771,1))+0))</f>
        <v>0</v>
      </c>
      <c r="CS771" s="54"/>
      <c r="CT771" s="54"/>
      <c r="CU771" s="54"/>
      <c r="CV771" s="54"/>
      <c r="CW771" s="54"/>
      <c r="CX771" s="54"/>
      <c r="CY771" s="54"/>
      <c r="CZ771" s="54"/>
      <c r="DA771" s="77"/>
      <c r="DB771" s="77"/>
      <c r="DC771" s="77"/>
      <c r="DD771" s="77"/>
      <c r="DE771" s="77"/>
      <c r="DF771" s="77"/>
      <c r="DG771" s="77"/>
      <c r="DH771" s="77"/>
      <c r="DI771" s="54"/>
      <c r="DJ771" s="90" t="str">
        <f t="shared" si="1292"/>
        <v>A</v>
      </c>
      <c r="DK771" s="77" t="str">
        <f t="shared" si="1292"/>
        <v>D</v>
      </c>
      <c r="DL771" s="77" t="str">
        <f>(IF(O771="","",IF(BN771&gt;CM771,"H",IF(BN771&lt;CM771,"A","D"))))</f>
        <v>H</v>
      </c>
      <c r="DM771" s="77" t="str">
        <f>(IF(P771="","",IF(BO771&gt;CN771,"H",IF(BO771&lt;CN771,"A","D"))))</f>
        <v>D</v>
      </c>
      <c r="DN771" s="91"/>
      <c r="DO771" s="77" t="str">
        <f>(IF(R771="","",IF(BQ771&gt;CP771,"H",IF(BQ771&lt;CP771,"A","D"))))</f>
        <v>A</v>
      </c>
      <c r="DP771" s="77" t="str">
        <f>(IF(S771="","",IF(BR771&gt;CQ771,"H",IF(BR771&lt;CQ771,"A","D"))))</f>
        <v>D</v>
      </c>
      <c r="DQ771" s="92" t="str">
        <f>(IF(T771="","",IF(BS771&gt;CR771,"H",IF(BS771&lt;CR771,"A","D"))))</f>
        <v>H</v>
      </c>
      <c r="DR771" s="54"/>
      <c r="DS771" s="54"/>
      <c r="DT771" s="54"/>
      <c r="DU771" s="54"/>
      <c r="DV771" s="54"/>
      <c r="DW771" s="54"/>
      <c r="DX771" s="54"/>
      <c r="DY771" s="54"/>
      <c r="DZ771" s="56"/>
      <c r="EA771" s="56"/>
      <c r="EB771" s="56"/>
      <c r="EC771" s="56"/>
      <c r="ED771" s="56"/>
      <c r="EE771" s="56"/>
      <c r="EF771" s="56"/>
      <c r="EG771" s="56"/>
      <c r="EH771" s="54"/>
      <c r="EI771" s="53" t="str">
        <f t="shared" si="1277"/>
        <v>Ruislip Manor</v>
      </c>
      <c r="EJ771" s="79">
        <f t="shared" si="1293"/>
        <v>14</v>
      </c>
      <c r="EK771" s="80">
        <f t="shared" si="1294"/>
        <v>2</v>
      </c>
      <c r="EL771" s="80">
        <f t="shared" si="1295"/>
        <v>3</v>
      </c>
      <c r="EM771" s="80">
        <f t="shared" si="1296"/>
        <v>2</v>
      </c>
      <c r="EN771" s="80">
        <f>COUNTIF(DN$767:DN$774,"A")</f>
        <v>2</v>
      </c>
      <c r="EO771" s="80">
        <f>COUNTIF(DN$767:DN$774,"D")</f>
        <v>2</v>
      </c>
      <c r="EP771" s="80">
        <f>COUNTIF(DN$767:DN$774,"H")</f>
        <v>3</v>
      </c>
      <c r="EQ771" s="79">
        <f t="shared" si="1297"/>
        <v>4</v>
      </c>
      <c r="ER771" s="79">
        <f t="shared" si="1278"/>
        <v>5</v>
      </c>
      <c r="ES771" s="79">
        <f t="shared" si="1278"/>
        <v>5</v>
      </c>
      <c r="ET771" s="81">
        <f>SUM($BL771:$CI771)+SUM(CO$767:CO$774)</f>
        <v>21</v>
      </c>
      <c r="EU771" s="81">
        <f>SUM($CK771:$DH771)+SUM(BP$767:BP$774)</f>
        <v>26</v>
      </c>
      <c r="EV771" s="79">
        <f t="shared" si="1279"/>
        <v>13</v>
      </c>
      <c r="EW771" s="136">
        <f t="shared" si="1280"/>
        <v>0.80769230769230771</v>
      </c>
      <c r="EX771" s="78"/>
      <c r="EY771" s="80">
        <f t="shared" si="1281"/>
        <v>14</v>
      </c>
      <c r="EZ771" s="80">
        <f t="shared" si="1282"/>
        <v>4</v>
      </c>
      <c r="FA771" s="80">
        <f t="shared" si="1283"/>
        <v>5</v>
      </c>
      <c r="FB771" s="80">
        <f t="shared" si="1284"/>
        <v>5</v>
      </c>
      <c r="FC771" s="80">
        <f t="shared" si="1285"/>
        <v>22</v>
      </c>
      <c r="FD771" s="80">
        <f t="shared" si="1286"/>
        <v>26</v>
      </c>
      <c r="FE771" s="80">
        <f t="shared" si="1287"/>
        <v>13</v>
      </c>
      <c r="FF771" s="80">
        <f t="shared" si="1288"/>
        <v>0.84615384615384615</v>
      </c>
      <c r="FG771" s="54"/>
      <c r="FH771" s="54">
        <f t="shared" si="1298"/>
        <v>0</v>
      </c>
      <c r="FI771" s="54">
        <f t="shared" si="1299"/>
        <v>0</v>
      </c>
      <c r="FJ771" s="54">
        <f t="shared" si="1289"/>
        <v>0</v>
      </c>
      <c r="FK771" s="54">
        <f t="shared" si="1289"/>
        <v>0</v>
      </c>
      <c r="FL771" s="54">
        <f t="shared" si="1289"/>
        <v>1</v>
      </c>
      <c r="FM771" s="54">
        <f t="shared" si="1289"/>
        <v>0</v>
      </c>
      <c r="FN771" s="54">
        <f t="shared" si="1289"/>
        <v>0</v>
      </c>
      <c r="FO771" s="54">
        <f t="shared" si="1289"/>
        <v>1</v>
      </c>
      <c r="FQ771" s="54" t="str">
        <f t="shared" si="1214"/>
        <v>Ruislip Manor</v>
      </c>
      <c r="FR771" s="54">
        <f t="shared" si="1215"/>
        <v>0</v>
      </c>
      <c r="FS771" s="54">
        <f t="shared" si="1245"/>
        <v>0</v>
      </c>
      <c r="FT771" s="54">
        <f t="shared" si="1245"/>
        <v>0</v>
      </c>
      <c r="FU771" s="54">
        <f t="shared" si="1245"/>
        <v>0</v>
      </c>
      <c r="FV771" s="54">
        <f t="shared" si="1245"/>
        <v>1</v>
      </c>
      <c r="FW771" s="54">
        <f t="shared" si="1245"/>
        <v>0</v>
      </c>
      <c r="FX771" s="54">
        <f t="shared" si="1245"/>
        <v>0</v>
      </c>
      <c r="FY771" s="54" t="s">
        <v>1502</v>
      </c>
      <c r="FZ771" s="58"/>
      <c r="GA771" s="59"/>
      <c r="GB771" s="60"/>
      <c r="GC771" s="58"/>
      <c r="GD771" s="59"/>
      <c r="GE771" s="61"/>
      <c r="GF771" s="58"/>
      <c r="GG771" s="61"/>
      <c r="GH771" s="61"/>
      <c r="GI771" s="54"/>
      <c r="GJ771" s="395" t="s">
        <v>1501</v>
      </c>
      <c r="GK771" s="61"/>
      <c r="GL771" s="349" t="s">
        <v>1661</v>
      </c>
      <c r="GM771" s="349" t="s">
        <v>845</v>
      </c>
      <c r="GN771" s="349" t="s">
        <v>1662</v>
      </c>
    </row>
    <row r="772" spans="1:198" s="54" customFormat="1" ht="12" x14ac:dyDescent="0.25">
      <c r="A772" s="54">
        <v>6</v>
      </c>
      <c r="B772" s="54" t="s">
        <v>1503</v>
      </c>
      <c r="C772" s="56">
        <v>14</v>
      </c>
      <c r="D772" s="56">
        <v>4</v>
      </c>
      <c r="E772" s="56">
        <v>4</v>
      </c>
      <c r="F772" s="56">
        <v>6</v>
      </c>
      <c r="G772" s="56">
        <v>20</v>
      </c>
      <c r="H772" s="56">
        <v>29</v>
      </c>
      <c r="I772" s="57">
        <v>12</v>
      </c>
      <c r="J772" s="69">
        <f t="shared" si="1273"/>
        <v>0.68965517241379315</v>
      </c>
      <c r="L772" s="82" t="s">
        <v>1146</v>
      </c>
      <c r="M772" s="213" t="s">
        <v>88</v>
      </c>
      <c r="N772" s="88" t="s">
        <v>124</v>
      </c>
      <c r="O772" s="84" t="s">
        <v>59</v>
      </c>
      <c r="P772" s="88" t="s">
        <v>177</v>
      </c>
      <c r="Q772" s="88" t="s">
        <v>186</v>
      </c>
      <c r="R772" s="83"/>
      <c r="S772" s="151" t="s">
        <v>200</v>
      </c>
      <c r="T772" s="89" t="s">
        <v>89</v>
      </c>
      <c r="W772" s="53" t="s">
        <v>1663</v>
      </c>
      <c r="X772" s="53"/>
      <c r="Y772" s="53"/>
      <c r="Z772" s="53"/>
      <c r="AA772" s="53"/>
      <c r="AB772" s="53"/>
      <c r="AC772" s="53"/>
      <c r="AD772" s="53"/>
      <c r="AE772" s="453" t="s">
        <v>77</v>
      </c>
      <c r="AF772" s="53" t="s">
        <v>1664</v>
      </c>
      <c r="AL772" s="82" t="s">
        <v>1146</v>
      </c>
      <c r="AM772" s="262" t="s">
        <v>382</v>
      </c>
      <c r="AN772" s="88" t="s">
        <v>385</v>
      </c>
      <c r="AO772" s="84" t="s">
        <v>365</v>
      </c>
      <c r="AP772" s="88" t="s">
        <v>763</v>
      </c>
      <c r="AQ772" s="88" t="s">
        <v>373</v>
      </c>
      <c r="AR772" s="83"/>
      <c r="AS772" s="87" t="s">
        <v>419</v>
      </c>
      <c r="AT772" s="89" t="s">
        <v>433</v>
      </c>
      <c r="BL772" s="90">
        <f t="shared" si="1290"/>
        <v>1</v>
      </c>
      <c r="BM772" s="77">
        <f t="shared" si="1290"/>
        <v>0</v>
      </c>
      <c r="BN772" s="77">
        <f>(IF(O772="","",(IF(MID(O772,2,1)="-",LEFT(O772,1),LEFT(O772,2)))+0))</f>
        <v>4</v>
      </c>
      <c r="BO772" s="77">
        <f>(IF(P772="","",(IF(MID(P772,2,1)="-",LEFT(P772,1),LEFT(P772,2)))+0))</f>
        <v>2</v>
      </c>
      <c r="BP772" s="77">
        <f>(IF(Q772="","",(IF(MID(Q772,2,1)="-",LEFT(Q772,1),LEFT(Q772,2)))+0))</f>
        <v>3</v>
      </c>
      <c r="BQ772" s="91"/>
      <c r="BR772" s="77">
        <f>(IF(S772="","",(IF(MID(S772,2,1)="-",LEFT(S772,1),LEFT(S772,2)))+0))</f>
        <v>2</v>
      </c>
      <c r="BS772" s="92">
        <f>(IF(T772="","",(IF(MID(T772,2,1)="-",LEFT(T772,1),LEFT(T772,2)))+0))</f>
        <v>3</v>
      </c>
      <c r="CB772" s="77"/>
      <c r="CC772" s="77"/>
      <c r="CD772" s="77"/>
      <c r="CE772" s="77"/>
      <c r="CF772" s="77"/>
      <c r="CG772" s="77"/>
      <c r="CH772" s="77"/>
      <c r="CI772" s="77"/>
      <c r="CJ772" s="78"/>
      <c r="CK772" s="90">
        <f t="shared" si="1291"/>
        <v>6</v>
      </c>
      <c r="CL772" s="77">
        <f t="shared" si="1291"/>
        <v>0</v>
      </c>
      <c r="CM772" s="77">
        <f>(IF(O772="","",IF(RIGHT(O772,2)="10",RIGHT(O772,2),RIGHT(O772,1))+0))</f>
        <v>0</v>
      </c>
      <c r="CN772" s="77">
        <f>(IF(P772="","",IF(RIGHT(P772,2)="10",RIGHT(P772,2),RIGHT(P772,1))+0))</f>
        <v>0</v>
      </c>
      <c r="CO772" s="77">
        <f>(IF(Q772="","",IF(RIGHT(Q772,2)="10",RIGHT(Q772,2),RIGHT(Q772,1))+0))</f>
        <v>4</v>
      </c>
      <c r="CP772" s="91"/>
      <c r="CQ772" s="77">
        <f>(IF(S772="","",IF(RIGHT(S772,2)="10",RIGHT(S772,2),RIGHT(S772,1))+0))</f>
        <v>2</v>
      </c>
      <c r="CR772" s="92">
        <f>(IF(T772="","",IF(RIGHT(T772,2)="10",RIGHT(T772,2),RIGHT(T772,1))+0))</f>
        <v>0</v>
      </c>
      <c r="DA772" s="77"/>
      <c r="DB772" s="77"/>
      <c r="DC772" s="77"/>
      <c r="DD772" s="77"/>
      <c r="DE772" s="77"/>
      <c r="DF772" s="77"/>
      <c r="DG772" s="77"/>
      <c r="DH772" s="77"/>
      <c r="DJ772" s="90" t="str">
        <f t="shared" si="1292"/>
        <v>A</v>
      </c>
      <c r="DK772" s="77" t="str">
        <f t="shared" si="1292"/>
        <v>D</v>
      </c>
      <c r="DL772" s="77" t="str">
        <f>(IF(O772="","",IF(BN772&gt;CM772,"H",IF(BN772&lt;CM772,"A","D"))))</f>
        <v>H</v>
      </c>
      <c r="DM772" s="77" t="str">
        <f>(IF(P772="","",IF(BO772&gt;CN772,"H",IF(BO772&lt;CN772,"A","D"))))</f>
        <v>H</v>
      </c>
      <c r="DN772" s="77" t="str">
        <f>(IF(Q772="","",IF(BP772&gt;CO772,"H",IF(BP772&lt;CO772,"A","D"))))</f>
        <v>A</v>
      </c>
      <c r="DO772" s="91"/>
      <c r="DP772" s="77" t="str">
        <f>(IF(S772="","",IF(BR772&gt;CQ772,"H",IF(BR772&lt;CQ772,"A","D"))))</f>
        <v>D</v>
      </c>
      <c r="DQ772" s="92" t="str">
        <f>(IF(T772="","",IF(BS772&gt;CR772,"H",IF(BS772&lt;CR772,"A","D"))))</f>
        <v>H</v>
      </c>
      <c r="DZ772" s="56"/>
      <c r="EA772" s="56"/>
      <c r="EB772" s="56"/>
      <c r="EC772" s="56"/>
      <c r="ED772" s="56"/>
      <c r="EE772" s="56"/>
      <c r="EF772" s="56"/>
      <c r="EG772" s="56"/>
      <c r="EI772" s="53" t="str">
        <f t="shared" si="1277"/>
        <v>Uxbridge</v>
      </c>
      <c r="EJ772" s="79">
        <f t="shared" si="1293"/>
        <v>14</v>
      </c>
      <c r="EK772" s="80">
        <f t="shared" si="1294"/>
        <v>3</v>
      </c>
      <c r="EL772" s="80">
        <f t="shared" si="1295"/>
        <v>2</v>
      </c>
      <c r="EM772" s="80">
        <f t="shared" si="1296"/>
        <v>2</v>
      </c>
      <c r="EN772" s="80">
        <f>COUNTIF(DO$767:DO$774,"A")</f>
        <v>2</v>
      </c>
      <c r="EO772" s="80">
        <f>COUNTIF(DO$767:DO$774,"D")</f>
        <v>1</v>
      </c>
      <c r="EP772" s="80">
        <f>COUNTIF(DO$767:DO$774,"H")</f>
        <v>4</v>
      </c>
      <c r="EQ772" s="79">
        <f t="shared" si="1297"/>
        <v>5</v>
      </c>
      <c r="ER772" s="79">
        <f t="shared" si="1278"/>
        <v>3</v>
      </c>
      <c r="ES772" s="79">
        <f t="shared" si="1278"/>
        <v>6</v>
      </c>
      <c r="ET772" s="81">
        <f>SUM($BL772:$CI772)+SUM(CP$767:CP$774)</f>
        <v>30</v>
      </c>
      <c r="EU772" s="81">
        <f>SUM($CK772:$DH772)+SUM(BQ$767:BQ$774)</f>
        <v>27</v>
      </c>
      <c r="EV772" s="79">
        <f t="shared" si="1279"/>
        <v>13</v>
      </c>
      <c r="EW772" s="136">
        <f t="shared" si="1280"/>
        <v>1.1111111111111112</v>
      </c>
      <c r="EX772" s="78"/>
      <c r="EY772" s="80">
        <f t="shared" si="1281"/>
        <v>14</v>
      </c>
      <c r="EZ772" s="80">
        <f t="shared" si="1282"/>
        <v>5</v>
      </c>
      <c r="FA772" s="80">
        <f t="shared" si="1283"/>
        <v>3</v>
      </c>
      <c r="FB772" s="80">
        <f t="shared" si="1284"/>
        <v>6</v>
      </c>
      <c r="FC772" s="80">
        <f t="shared" si="1285"/>
        <v>30</v>
      </c>
      <c r="FD772" s="80">
        <f t="shared" si="1286"/>
        <v>27</v>
      </c>
      <c r="FE772" s="80">
        <f t="shared" si="1287"/>
        <v>13</v>
      </c>
      <c r="FF772" s="80">
        <f t="shared" si="1288"/>
        <v>1.1111111111111112</v>
      </c>
      <c r="FH772" s="54">
        <f t="shared" si="1298"/>
        <v>0</v>
      </c>
      <c r="FI772" s="54">
        <f t="shared" si="1299"/>
        <v>0</v>
      </c>
      <c r="FJ772" s="54">
        <f t="shared" si="1289"/>
        <v>0</v>
      </c>
      <c r="FK772" s="54">
        <f t="shared" si="1289"/>
        <v>0</v>
      </c>
      <c r="FL772" s="54">
        <f t="shared" si="1289"/>
        <v>0</v>
      </c>
      <c r="FM772" s="54">
        <f t="shared" si="1289"/>
        <v>0</v>
      </c>
      <c r="FN772" s="54">
        <f t="shared" si="1289"/>
        <v>0</v>
      </c>
      <c r="FO772" s="54">
        <f t="shared" si="1289"/>
        <v>0</v>
      </c>
      <c r="FQ772" s="54" t="str">
        <f t="shared" si="1214"/>
        <v/>
      </c>
      <c r="FR772" s="54" t="str">
        <f t="shared" si="1215"/>
        <v/>
      </c>
      <c r="FS772" s="54" t="str">
        <f t="shared" si="1245"/>
        <v/>
      </c>
      <c r="FT772" s="54" t="str">
        <f t="shared" si="1245"/>
        <v/>
      </c>
      <c r="FU772" s="54" t="str">
        <f t="shared" si="1245"/>
        <v/>
      </c>
      <c r="FV772" s="54" t="str">
        <f t="shared" si="1245"/>
        <v/>
      </c>
      <c r="FW772" s="54" t="str">
        <f t="shared" si="1245"/>
        <v/>
      </c>
      <c r="FX772" s="54" t="str">
        <f t="shared" si="1245"/>
        <v/>
      </c>
      <c r="FY772" s="54" t="s">
        <v>1504</v>
      </c>
      <c r="FZ772" s="58"/>
      <c r="GA772" s="59"/>
      <c r="GB772" s="60"/>
      <c r="GC772" s="58"/>
      <c r="GD772" s="59"/>
      <c r="GE772" s="61"/>
      <c r="GF772" s="58"/>
      <c r="GG772" s="61"/>
      <c r="GH772" s="61"/>
      <c r="GI772" s="53"/>
      <c r="GJ772" s="395" t="s">
        <v>1146</v>
      </c>
      <c r="GK772" s="61"/>
      <c r="GL772" s="349" t="s">
        <v>1665</v>
      </c>
      <c r="GM772" s="349" t="s">
        <v>1666</v>
      </c>
      <c r="GN772" s="349" t="s">
        <v>1667</v>
      </c>
    </row>
    <row r="773" spans="1:198" s="54" customFormat="1" ht="12" x14ac:dyDescent="0.25">
      <c r="A773" s="54">
        <v>7</v>
      </c>
      <c r="B773" s="54" t="s">
        <v>1150</v>
      </c>
      <c r="C773" s="56">
        <v>14</v>
      </c>
      <c r="D773" s="56">
        <v>5</v>
      </c>
      <c r="E773" s="56">
        <v>1</v>
      </c>
      <c r="F773" s="56">
        <v>8</v>
      </c>
      <c r="G773" s="56">
        <v>26</v>
      </c>
      <c r="H773" s="56">
        <v>28</v>
      </c>
      <c r="I773" s="57">
        <v>11</v>
      </c>
      <c r="J773" s="69">
        <f t="shared" si="1273"/>
        <v>0.9285714285714286</v>
      </c>
      <c r="L773" s="82" t="s">
        <v>1145</v>
      </c>
      <c r="M773" s="86" t="s">
        <v>76</v>
      </c>
      <c r="N773" s="88" t="s">
        <v>62</v>
      </c>
      <c r="O773" s="84" t="s">
        <v>103</v>
      </c>
      <c r="P773" s="88" t="s">
        <v>86</v>
      </c>
      <c r="Q773" s="148" t="s">
        <v>459</v>
      </c>
      <c r="R773" s="88" t="s">
        <v>101</v>
      </c>
      <c r="S773" s="83"/>
      <c r="T773" s="263" t="s">
        <v>410</v>
      </c>
      <c r="AF773" s="54" t="s">
        <v>1668</v>
      </c>
      <c r="AL773" s="82" t="s">
        <v>1145</v>
      </c>
      <c r="AM773" s="86" t="s">
        <v>374</v>
      </c>
      <c r="AN773" s="88" t="s">
        <v>365</v>
      </c>
      <c r="AO773" s="84" t="s">
        <v>370</v>
      </c>
      <c r="AP773" s="88" t="s">
        <v>369</v>
      </c>
      <c r="AQ773" s="88" t="s">
        <v>392</v>
      </c>
      <c r="AR773" s="88" t="s">
        <v>375</v>
      </c>
      <c r="AS773" s="83"/>
      <c r="AT773" s="89" t="s">
        <v>385</v>
      </c>
      <c r="BL773" s="90">
        <f t="shared" si="1290"/>
        <v>0</v>
      </c>
      <c r="BM773" s="77">
        <f t="shared" si="1290"/>
        <v>1</v>
      </c>
      <c r="BN773" s="77">
        <f>(IF(O773="","",(IF(MID(O773,2,1)="-",LEFT(O773,1),LEFT(O773,2)))+0))</f>
        <v>1</v>
      </c>
      <c r="BO773" s="77">
        <f>(IF(P773="","",(IF(MID(P773,2,1)="-",LEFT(P773,1),LEFT(P773,2)))+0))</f>
        <v>0</v>
      </c>
      <c r="BP773" s="77">
        <f>(IF(Q773="","",(IF(MID(Q773,2,1)="-",LEFT(Q773,1),LEFT(Q773,2)))+0))</f>
        <v>5</v>
      </c>
      <c r="BQ773" s="77">
        <f>(IF(R773="","",(IF(MID(R773,2,1)="-",LEFT(R773,1),LEFT(R773,2)))+0))</f>
        <v>3</v>
      </c>
      <c r="BR773" s="91"/>
      <c r="BS773" s="92">
        <f>(IF(T773="","",(IF(MID(T773,2,1)="-",LEFT(T773,1),LEFT(T773,2)))+0))</f>
        <v>2</v>
      </c>
      <c r="CB773" s="77"/>
      <c r="CC773" s="77"/>
      <c r="CD773" s="77"/>
      <c r="CE773" s="77"/>
      <c r="CF773" s="77"/>
      <c r="CG773" s="77"/>
      <c r="CH773" s="77"/>
      <c r="CI773" s="77"/>
      <c r="CJ773" s="78"/>
      <c r="CK773" s="90">
        <f t="shared" si="1291"/>
        <v>2</v>
      </c>
      <c r="CL773" s="77">
        <f t="shared" si="1291"/>
        <v>1</v>
      </c>
      <c r="CM773" s="77">
        <f>(IF(O773="","",IF(RIGHT(O773,2)="10",RIGHT(O773,2),RIGHT(O773,1))+0))</f>
        <v>3</v>
      </c>
      <c r="CN773" s="77">
        <f>(IF(P773="","",IF(RIGHT(P773,2)="10",RIGHT(P773,2),RIGHT(P773,1))+0))</f>
        <v>3</v>
      </c>
      <c r="CO773" s="77">
        <f>(IF(Q773="","",IF(RIGHT(Q773,2)="10",RIGHT(Q773,2),RIGHT(Q773,1))+0))</f>
        <v>3</v>
      </c>
      <c r="CP773" s="77">
        <f>(IF(R773="","",IF(RIGHT(R773,2)="10",RIGHT(R773,2),RIGHT(R773,1))+0))</f>
        <v>2</v>
      </c>
      <c r="CQ773" s="91"/>
      <c r="CR773" s="92">
        <f>(IF(T773="","",IF(RIGHT(T773,2)="10",RIGHT(T773,2),RIGHT(T773,1))+0))</f>
        <v>6</v>
      </c>
      <c r="DA773" s="77"/>
      <c r="DB773" s="77"/>
      <c r="DC773" s="77"/>
      <c r="DD773" s="77"/>
      <c r="DE773" s="77"/>
      <c r="DF773" s="77"/>
      <c r="DG773" s="77"/>
      <c r="DH773" s="77"/>
      <c r="DJ773" s="90" t="str">
        <f t="shared" si="1292"/>
        <v>A</v>
      </c>
      <c r="DK773" s="77" t="str">
        <f t="shared" si="1292"/>
        <v>D</v>
      </c>
      <c r="DL773" s="77" t="str">
        <f>(IF(O773="","",IF(BN773&gt;CM773,"H",IF(BN773&lt;CM773,"A","D"))))</f>
        <v>A</v>
      </c>
      <c r="DM773" s="77" t="str">
        <f>(IF(P773="","",IF(BO773&gt;CN773,"H",IF(BO773&lt;CN773,"A","D"))))</f>
        <v>A</v>
      </c>
      <c r="DN773" s="77" t="str">
        <f>(IF(Q773="","",IF(BP773&gt;CO773,"H",IF(BP773&lt;CO773,"A","D"))))</f>
        <v>H</v>
      </c>
      <c r="DO773" s="77" t="str">
        <f>(IF(R773="","",IF(BQ773&gt;CP773,"H",IF(BQ773&lt;CP773,"A","D"))))</f>
        <v>H</v>
      </c>
      <c r="DP773" s="91"/>
      <c r="DQ773" s="92" t="str">
        <f>(IF(T773="","",IF(BS773&gt;CR773,"H",IF(BS773&lt;CR773,"A","D"))))</f>
        <v>A</v>
      </c>
      <c r="DZ773" s="56"/>
      <c r="EA773" s="56"/>
      <c r="EB773" s="56"/>
      <c r="EC773" s="56"/>
      <c r="ED773" s="56"/>
      <c r="EE773" s="56"/>
      <c r="EF773" s="56"/>
      <c r="EG773" s="56"/>
      <c r="EI773" s="53" t="str">
        <f t="shared" si="1277"/>
        <v>Windsor &amp; Eton</v>
      </c>
      <c r="EJ773" s="79">
        <f t="shared" si="1293"/>
        <v>14</v>
      </c>
      <c r="EK773" s="80">
        <f t="shared" si="1294"/>
        <v>2</v>
      </c>
      <c r="EL773" s="80">
        <f t="shared" si="1295"/>
        <v>1</v>
      </c>
      <c r="EM773" s="80">
        <f t="shared" si="1296"/>
        <v>4</v>
      </c>
      <c r="EN773" s="80">
        <f>COUNTIF(DP$767:DP$774,"A")</f>
        <v>1</v>
      </c>
      <c r="EO773" s="80">
        <f>COUNTIF(DP$767:DP$774,"D")</f>
        <v>2</v>
      </c>
      <c r="EP773" s="80">
        <f>COUNTIF(DP$767:DP$774,"H")</f>
        <v>4</v>
      </c>
      <c r="EQ773" s="79">
        <f t="shared" si="1297"/>
        <v>3</v>
      </c>
      <c r="ER773" s="79">
        <f t="shared" si="1278"/>
        <v>3</v>
      </c>
      <c r="ES773" s="79">
        <f t="shared" si="1278"/>
        <v>8</v>
      </c>
      <c r="ET773" s="81">
        <f>SUM($BL773:$CI773)+SUM(CQ$767:CQ$774)</f>
        <v>23</v>
      </c>
      <c r="EU773" s="81">
        <f>SUM($CK773:$DH773)+SUM(BR$767:BR$774)</f>
        <v>32</v>
      </c>
      <c r="EV773" s="79">
        <f t="shared" si="1279"/>
        <v>9</v>
      </c>
      <c r="EW773" s="136">
        <f t="shared" si="1280"/>
        <v>0.71875</v>
      </c>
      <c r="EX773" s="78"/>
      <c r="EY773" s="80">
        <f t="shared" si="1281"/>
        <v>14</v>
      </c>
      <c r="EZ773" s="80">
        <f t="shared" si="1282"/>
        <v>3</v>
      </c>
      <c r="FA773" s="80">
        <f t="shared" si="1283"/>
        <v>3</v>
      </c>
      <c r="FB773" s="80">
        <f t="shared" si="1284"/>
        <v>8</v>
      </c>
      <c r="FC773" s="80">
        <f t="shared" si="1285"/>
        <v>22</v>
      </c>
      <c r="FD773" s="80">
        <f t="shared" si="1286"/>
        <v>32</v>
      </c>
      <c r="FE773" s="80">
        <f t="shared" si="1287"/>
        <v>9</v>
      </c>
      <c r="FF773" s="80">
        <f t="shared" si="1288"/>
        <v>0.6875</v>
      </c>
      <c r="FH773" s="54">
        <f t="shared" si="1298"/>
        <v>0</v>
      </c>
      <c r="FI773" s="54">
        <f t="shared" si="1299"/>
        <v>0</v>
      </c>
      <c r="FJ773" s="54">
        <f t="shared" si="1289"/>
        <v>0</v>
      </c>
      <c r="FK773" s="54">
        <f t="shared" si="1289"/>
        <v>0</v>
      </c>
      <c r="FL773" s="54">
        <f t="shared" si="1289"/>
        <v>1</v>
      </c>
      <c r="FM773" s="54">
        <f t="shared" si="1289"/>
        <v>0</v>
      </c>
      <c r="FN773" s="54">
        <f t="shared" si="1289"/>
        <v>0</v>
      </c>
      <c r="FO773" s="54">
        <f t="shared" si="1289"/>
        <v>1</v>
      </c>
      <c r="FQ773" s="54" t="str">
        <f t="shared" si="1214"/>
        <v>Windsor &amp; Eton</v>
      </c>
      <c r="FR773" s="54">
        <f t="shared" si="1215"/>
        <v>0</v>
      </c>
      <c r="FS773" s="54">
        <f t="shared" si="1245"/>
        <v>0</v>
      </c>
      <c r="FT773" s="54">
        <f t="shared" si="1245"/>
        <v>0</v>
      </c>
      <c r="FU773" s="54">
        <f t="shared" si="1245"/>
        <v>0</v>
      </c>
      <c r="FV773" s="54">
        <f t="shared" si="1245"/>
        <v>-1</v>
      </c>
      <c r="FW773" s="54">
        <f t="shared" si="1245"/>
        <v>0</v>
      </c>
      <c r="FX773" s="54">
        <f t="shared" si="1245"/>
        <v>0</v>
      </c>
      <c r="FZ773" s="58"/>
      <c r="GA773" s="59"/>
      <c r="GB773" s="60"/>
      <c r="GC773" s="58"/>
      <c r="GD773" s="59"/>
      <c r="GE773" s="61"/>
      <c r="GF773" s="58"/>
      <c r="GG773" s="61"/>
      <c r="GH773" s="61"/>
      <c r="GJ773" s="395" t="s">
        <v>1145</v>
      </c>
      <c r="GK773" s="61"/>
      <c r="GL773" s="349" t="s">
        <v>1669</v>
      </c>
      <c r="GM773" s="349" t="s">
        <v>1670</v>
      </c>
      <c r="GN773" s="349" t="s">
        <v>1285</v>
      </c>
    </row>
    <row r="774" spans="1:198" s="54" customFormat="1" ht="12.6" thickBot="1" x14ac:dyDescent="0.3">
      <c r="A774" s="54">
        <v>8</v>
      </c>
      <c r="B774" s="54" t="s">
        <v>1145</v>
      </c>
      <c r="C774" s="56">
        <v>14</v>
      </c>
      <c r="D774" s="56">
        <v>3</v>
      </c>
      <c r="E774" s="56">
        <v>3</v>
      </c>
      <c r="F774" s="56">
        <v>8</v>
      </c>
      <c r="G774" s="56">
        <v>22</v>
      </c>
      <c r="H774" s="56">
        <v>32</v>
      </c>
      <c r="I774" s="57">
        <v>9</v>
      </c>
      <c r="J774" s="69">
        <f t="shared" si="1273"/>
        <v>0.6875</v>
      </c>
      <c r="L774" s="101" t="s">
        <v>1150</v>
      </c>
      <c r="M774" s="265" t="s">
        <v>86</v>
      </c>
      <c r="N774" s="267" t="s">
        <v>62</v>
      </c>
      <c r="O774" s="103" t="s">
        <v>59</v>
      </c>
      <c r="P774" s="106" t="s">
        <v>331</v>
      </c>
      <c r="Q774" s="106" t="s">
        <v>206</v>
      </c>
      <c r="R774" s="106" t="s">
        <v>89</v>
      </c>
      <c r="S774" s="106" t="s">
        <v>77</v>
      </c>
      <c r="T774" s="104"/>
      <c r="U774" s="53"/>
      <c r="V774" s="53"/>
      <c r="W774" s="53"/>
      <c r="X774" s="53"/>
      <c r="Y774" s="53"/>
      <c r="Z774" s="53"/>
      <c r="AA774" s="53"/>
      <c r="AB774" s="53"/>
      <c r="AL774" s="101" t="s">
        <v>1150</v>
      </c>
      <c r="AM774" s="265" t="s">
        <v>407</v>
      </c>
      <c r="AN774" s="106" t="s">
        <v>584</v>
      </c>
      <c r="AO774" s="103" t="s">
        <v>591</v>
      </c>
      <c r="AP774" s="106" t="s">
        <v>384</v>
      </c>
      <c r="AQ774" s="106" t="s">
        <v>428</v>
      </c>
      <c r="AR774" s="106" t="s">
        <v>414</v>
      </c>
      <c r="AS774" s="106" t="s">
        <v>382</v>
      </c>
      <c r="AT774" s="104"/>
      <c r="AU774" s="53"/>
      <c r="AV774" s="53"/>
      <c r="AW774" s="53"/>
      <c r="AX774" s="53"/>
      <c r="AY774" s="53"/>
      <c r="AZ774" s="53"/>
      <c r="BA774" s="53"/>
      <c r="BB774" s="53"/>
      <c r="BL774" s="107">
        <f t="shared" si="1290"/>
        <v>0</v>
      </c>
      <c r="BM774" s="108">
        <f t="shared" si="1290"/>
        <v>1</v>
      </c>
      <c r="BN774" s="108">
        <f>(IF(O774="","",(IF(MID(O774,2,1)="-",LEFT(O774,1),LEFT(O774,2)))+0))</f>
        <v>4</v>
      </c>
      <c r="BO774" s="108">
        <f>(IF(P774="","",(IF(MID(P774,2,1)="-",LEFT(P774,1),LEFT(P774,2)))+0))</f>
        <v>3</v>
      </c>
      <c r="BP774" s="108">
        <f>(IF(Q774="","",(IF(MID(Q774,2,1)="-",LEFT(Q774,1),LEFT(Q774,2)))+0))</f>
        <v>1</v>
      </c>
      <c r="BQ774" s="108">
        <f>(IF(R774="","",(IF(MID(R774,2,1)="-",LEFT(R774,1),LEFT(R774,2)))+0))</f>
        <v>3</v>
      </c>
      <c r="BR774" s="108">
        <f>(IF(S774="","",(IF(MID(S774,2,1)="-",LEFT(S774,1),LEFT(S774,2)))+0))</f>
        <v>2</v>
      </c>
      <c r="BS774" s="109"/>
      <c r="CB774" s="77"/>
      <c r="CC774" s="77"/>
      <c r="CD774" s="77"/>
      <c r="CE774" s="77"/>
      <c r="CF774" s="77"/>
      <c r="CG774" s="77"/>
      <c r="CH774" s="77"/>
      <c r="CI774" s="77"/>
      <c r="CJ774" s="78"/>
      <c r="CK774" s="107">
        <f t="shared" si="1291"/>
        <v>3</v>
      </c>
      <c r="CL774" s="108">
        <f t="shared" si="1291"/>
        <v>1</v>
      </c>
      <c r="CM774" s="108">
        <f>(IF(O774="","",IF(RIGHT(O774,2)="10",RIGHT(O774,2),RIGHT(O774,1))+0))</f>
        <v>0</v>
      </c>
      <c r="CN774" s="108">
        <f>(IF(P774="","",IF(RIGHT(P774,2)="10",RIGHT(P774,2),RIGHT(P774,1))+0))</f>
        <v>5</v>
      </c>
      <c r="CO774" s="108">
        <f>(IF(Q774="","",IF(RIGHT(Q774,2)="10",RIGHT(Q774,2),RIGHT(Q774,1))+0))</f>
        <v>4</v>
      </c>
      <c r="CP774" s="108">
        <f>(IF(R774="","",IF(RIGHT(R774,2)="10",RIGHT(R774,2),RIGHT(R774,1))+0))</f>
        <v>0</v>
      </c>
      <c r="CQ774" s="108">
        <f>(IF(S774="","",IF(RIGHT(S774,2)="10",RIGHT(S774,2),RIGHT(S774,1))+0))</f>
        <v>1</v>
      </c>
      <c r="CR774" s="109"/>
      <c r="DA774" s="77"/>
      <c r="DB774" s="77"/>
      <c r="DC774" s="77"/>
      <c r="DD774" s="77"/>
      <c r="DE774" s="77"/>
      <c r="DF774" s="77"/>
      <c r="DG774" s="77"/>
      <c r="DH774" s="77"/>
      <c r="DJ774" s="107" t="str">
        <f t="shared" si="1292"/>
        <v>A</v>
      </c>
      <c r="DK774" s="108" t="str">
        <f t="shared" si="1292"/>
        <v>D</v>
      </c>
      <c r="DL774" s="108" t="str">
        <f>(IF(O774="","",IF(BN774&gt;CM774,"H",IF(BN774&lt;CM774,"A","D"))))</f>
        <v>H</v>
      </c>
      <c r="DM774" s="108" t="str">
        <f>(IF(P774="","",IF(BO774&gt;CN774,"H",IF(BO774&lt;CN774,"A","D"))))</f>
        <v>A</v>
      </c>
      <c r="DN774" s="108" t="str">
        <f>(IF(Q774="","",IF(BP774&gt;CO774,"H",IF(BP774&lt;CO774,"A","D"))))</f>
        <v>A</v>
      </c>
      <c r="DO774" s="108" t="str">
        <f>(IF(R774="","",IF(BQ774&gt;CP774,"H",IF(BQ774&lt;CP774,"A","D"))))</f>
        <v>H</v>
      </c>
      <c r="DP774" s="108" t="str">
        <f>(IF(S774="","",IF(BR774&gt;CQ774,"H",IF(BR774&lt;CQ774,"A","D"))))</f>
        <v>H</v>
      </c>
      <c r="DQ774" s="109"/>
      <c r="DZ774" s="56"/>
      <c r="EA774" s="56"/>
      <c r="EB774" s="56"/>
      <c r="EC774" s="56"/>
      <c r="ED774" s="56"/>
      <c r="EE774" s="56"/>
      <c r="EF774" s="56"/>
      <c r="EG774" s="56"/>
      <c r="EI774" s="53" t="str">
        <f t="shared" si="1277"/>
        <v>Worthing</v>
      </c>
      <c r="EJ774" s="79">
        <f t="shared" si="1293"/>
        <v>14</v>
      </c>
      <c r="EK774" s="80">
        <f t="shared" si="1294"/>
        <v>3</v>
      </c>
      <c r="EL774" s="80">
        <f t="shared" si="1295"/>
        <v>1</v>
      </c>
      <c r="EM774" s="80">
        <f t="shared" si="1296"/>
        <v>3</v>
      </c>
      <c r="EN774" s="80">
        <f>COUNTIF(DQ$767:DQ$774,"A")</f>
        <v>2</v>
      </c>
      <c r="EO774" s="80">
        <f>COUNTIF(DQ$767:DQ$774,"D")</f>
        <v>0</v>
      </c>
      <c r="EP774" s="80">
        <f>COUNTIF(DQ$767:DQ$774,"H")</f>
        <v>5</v>
      </c>
      <c r="EQ774" s="79">
        <f t="shared" si="1297"/>
        <v>5</v>
      </c>
      <c r="ER774" s="79">
        <f t="shared" si="1278"/>
        <v>1</v>
      </c>
      <c r="ES774" s="79">
        <f t="shared" si="1278"/>
        <v>8</v>
      </c>
      <c r="ET774" s="81">
        <f>SUM($BL774:$CI774)+SUM(CR$767:CR$774)</f>
        <v>26</v>
      </c>
      <c r="EU774" s="81">
        <f>SUM($CK774:$DH774)+SUM(BS$767:BS$774)</f>
        <v>28</v>
      </c>
      <c r="EV774" s="79">
        <f t="shared" si="1279"/>
        <v>11</v>
      </c>
      <c r="EW774" s="136">
        <f t="shared" si="1280"/>
        <v>0.9285714285714286</v>
      </c>
      <c r="EX774" s="78"/>
      <c r="EY774" s="80">
        <f t="shared" si="1281"/>
        <v>14</v>
      </c>
      <c r="EZ774" s="80">
        <f t="shared" si="1282"/>
        <v>5</v>
      </c>
      <c r="FA774" s="80">
        <f t="shared" si="1283"/>
        <v>1</v>
      </c>
      <c r="FB774" s="80">
        <f t="shared" si="1284"/>
        <v>8</v>
      </c>
      <c r="FC774" s="80">
        <f t="shared" si="1285"/>
        <v>26</v>
      </c>
      <c r="FD774" s="80">
        <f t="shared" si="1286"/>
        <v>28</v>
      </c>
      <c r="FE774" s="80">
        <f t="shared" si="1287"/>
        <v>11</v>
      </c>
      <c r="FF774" s="80">
        <f t="shared" si="1288"/>
        <v>0.9285714285714286</v>
      </c>
      <c r="FH774" s="54">
        <f t="shared" si="1298"/>
        <v>0</v>
      </c>
      <c r="FI774" s="54">
        <f t="shared" si="1299"/>
        <v>0</v>
      </c>
      <c r="FJ774" s="54">
        <f t="shared" si="1289"/>
        <v>0</v>
      </c>
      <c r="FK774" s="54">
        <f t="shared" si="1289"/>
        <v>0</v>
      </c>
      <c r="FL774" s="54">
        <f t="shared" si="1289"/>
        <v>0</v>
      </c>
      <c r="FM774" s="54">
        <f t="shared" si="1289"/>
        <v>0</v>
      </c>
      <c r="FN774" s="54">
        <f t="shared" si="1289"/>
        <v>0</v>
      </c>
      <c r="FO774" s="54">
        <f t="shared" si="1289"/>
        <v>0</v>
      </c>
      <c r="FQ774" s="54" t="str">
        <f t="shared" si="1214"/>
        <v/>
      </c>
      <c r="FR774" s="54" t="str">
        <f t="shared" si="1215"/>
        <v/>
      </c>
      <c r="FS774" s="54" t="str">
        <f t="shared" si="1245"/>
        <v/>
      </c>
      <c r="FT774" s="54" t="str">
        <f t="shared" si="1245"/>
        <v/>
      </c>
      <c r="FU774" s="54" t="str">
        <f t="shared" si="1245"/>
        <v/>
      </c>
      <c r="FV774" s="54" t="str">
        <f t="shared" si="1245"/>
        <v/>
      </c>
      <c r="FW774" s="54" t="str">
        <f t="shared" si="1245"/>
        <v/>
      </c>
      <c r="FX774" s="54" t="str">
        <f t="shared" si="1245"/>
        <v/>
      </c>
      <c r="FZ774" s="58"/>
      <c r="GA774" s="59"/>
      <c r="GB774" s="60"/>
      <c r="GC774" s="58"/>
      <c r="GD774" s="59"/>
      <c r="GE774" s="61"/>
      <c r="GF774" s="58"/>
      <c r="GG774" s="61"/>
      <c r="GH774" s="61"/>
      <c r="GJ774" s="395" t="s">
        <v>1150</v>
      </c>
      <c r="GL774" s="349"/>
      <c r="GM774" s="349"/>
      <c r="GN774" s="349"/>
    </row>
    <row r="775" spans="1:198" s="54" customFormat="1" ht="12" x14ac:dyDescent="0.25">
      <c r="C775" s="56"/>
      <c r="D775" s="115">
        <f>SUM(D767:D774)</f>
        <v>42</v>
      </c>
      <c r="E775" s="115">
        <f>SUM(E767:E774)</f>
        <v>28</v>
      </c>
      <c r="F775" s="115">
        <f>SUM(F767:F774)</f>
        <v>42</v>
      </c>
      <c r="G775" s="115">
        <f>SUM(G767:G774)</f>
        <v>199</v>
      </c>
      <c r="H775" s="115">
        <f>SUM(H767:H774)</f>
        <v>199</v>
      </c>
      <c r="I775" s="57"/>
      <c r="J775" s="56"/>
      <c r="FQ775" s="54" t="str">
        <f t="shared" si="1214"/>
        <v/>
      </c>
      <c r="FR775" s="54" t="str">
        <f t="shared" si="1215"/>
        <v/>
      </c>
      <c r="FS775" s="54" t="str">
        <f t="shared" si="1245"/>
        <v/>
      </c>
      <c r="FT775" s="54" t="str">
        <f t="shared" si="1245"/>
        <v/>
      </c>
      <c r="FU775" s="54" t="str">
        <f t="shared" si="1245"/>
        <v/>
      </c>
      <c r="FV775" s="54" t="str">
        <f t="shared" si="1245"/>
        <v/>
      </c>
      <c r="FW775" s="54" t="str">
        <f t="shared" si="1245"/>
        <v/>
      </c>
      <c r="FX775" s="54" t="str">
        <f t="shared" si="1245"/>
        <v/>
      </c>
      <c r="FZ775" s="58"/>
      <c r="GA775" s="59"/>
      <c r="GB775" s="60"/>
      <c r="GC775" s="58"/>
      <c r="GD775" s="59"/>
      <c r="GE775" s="61"/>
      <c r="GF775" s="58"/>
      <c r="GG775" s="61"/>
      <c r="GH775" s="61"/>
    </row>
    <row r="776" spans="1:198" s="54" customFormat="1" ht="15.6" x14ac:dyDescent="0.3">
      <c r="B776" s="292" t="s">
        <v>1671</v>
      </c>
      <c r="C776" s="190"/>
      <c r="D776" s="190"/>
      <c r="E776" s="190"/>
      <c r="F776" s="190"/>
      <c r="G776" s="190"/>
      <c r="H776" s="190"/>
      <c r="I776" s="191"/>
      <c r="J776" s="190"/>
      <c r="K776" s="116"/>
      <c r="L776" s="117"/>
      <c r="M776" s="117"/>
      <c r="N776" s="117"/>
      <c r="O776" s="117"/>
      <c r="P776" s="117"/>
      <c r="Q776" s="117"/>
      <c r="R776" s="117"/>
      <c r="S776" s="117"/>
      <c r="T776" s="117"/>
      <c r="U776" s="117"/>
      <c r="V776" s="117"/>
      <c r="W776" s="451"/>
      <c r="X776" s="451"/>
      <c r="Y776" s="451"/>
      <c r="Z776" s="451"/>
      <c r="AA776" s="451"/>
      <c r="AB776" s="451"/>
      <c r="AC776" s="192"/>
      <c r="AD776" s="117"/>
      <c r="AE776" s="116"/>
      <c r="AF776" s="53"/>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FY776" s="54" t="s">
        <v>1275</v>
      </c>
      <c r="FZ776" s="58"/>
      <c r="GA776" s="59"/>
      <c r="GB776" s="60"/>
      <c r="GC776" s="58"/>
      <c r="GD776" s="59"/>
      <c r="GE776" s="61"/>
      <c r="GF776" s="58"/>
      <c r="GG776" s="61"/>
      <c r="GH776" s="61"/>
    </row>
    <row r="777" spans="1:198" s="54" customFormat="1" ht="13.8" thickBot="1" x14ac:dyDescent="0.3">
      <c r="A777" s="53" t="s">
        <v>1672</v>
      </c>
      <c r="B777" s="53"/>
      <c r="C777" s="55" t="s">
        <v>1673</v>
      </c>
      <c r="D777" s="57"/>
      <c r="E777" s="57"/>
      <c r="F777" s="57"/>
      <c r="G777" s="57"/>
      <c r="H777" s="57"/>
      <c r="I777" s="57"/>
      <c r="J777" s="57"/>
      <c r="L777" s="268" t="s">
        <v>1674</v>
      </c>
      <c r="M777" s="335"/>
      <c r="N777" s="335"/>
      <c r="O777" s="335"/>
      <c r="P777" s="335"/>
      <c r="Q777" s="335"/>
      <c r="R777" s="408"/>
      <c r="S777" s="408"/>
      <c r="T777" s="408"/>
      <c r="U777" s="408"/>
      <c r="V777" s="408"/>
      <c r="W777" s="408"/>
      <c r="AL777" s="268" t="s">
        <v>1674</v>
      </c>
      <c r="AM777" s="335"/>
      <c r="AN777" s="335"/>
      <c r="AO777" s="335"/>
      <c r="AP777" s="335"/>
      <c r="AQ777" s="335"/>
      <c r="AR777" s="408"/>
      <c r="AS777" s="408"/>
      <c r="AT777" s="408"/>
      <c r="AU777" s="408"/>
      <c r="AV777" s="408"/>
      <c r="AW777" s="408"/>
      <c r="FQ777" s="54" t="str">
        <f t="shared" si="1214"/>
        <v/>
      </c>
      <c r="FR777" s="54" t="str">
        <f t="shared" si="1215"/>
        <v/>
      </c>
      <c r="FS777" s="54" t="str">
        <f t="shared" si="1245"/>
        <v/>
      </c>
      <c r="FT777" s="54" t="str">
        <f t="shared" si="1245"/>
        <v/>
      </c>
      <c r="FU777" s="54" t="str">
        <f t="shared" si="1245"/>
        <v/>
      </c>
      <c r="FV777" s="54" t="str">
        <f t="shared" si="1245"/>
        <v/>
      </c>
      <c r="FW777" s="54" t="str">
        <f t="shared" si="1245"/>
        <v/>
      </c>
      <c r="FX777" s="54" t="str">
        <f t="shared" si="1245"/>
        <v/>
      </c>
      <c r="FZ777" s="58"/>
      <c r="GA777" s="59"/>
      <c r="GB777" s="60"/>
      <c r="GC777" s="58"/>
      <c r="GD777" s="59"/>
      <c r="GE777" s="61"/>
      <c r="GF777" s="58"/>
      <c r="GG777" s="61"/>
      <c r="GH777" s="61"/>
      <c r="GJ777" s="393"/>
      <c r="GK777" s="393"/>
      <c r="GL777" s="346">
        <v>44273</v>
      </c>
      <c r="GM777" s="346"/>
      <c r="GN777" s="346"/>
      <c r="GO777" s="346"/>
      <c r="GP777" s="346"/>
    </row>
    <row r="778" spans="1:198" s="53" customFormat="1" ht="12.6" thickBot="1" x14ac:dyDescent="0.3">
      <c r="A778" s="53" t="s">
        <v>33</v>
      </c>
      <c r="B778" s="53" t="s">
        <v>34</v>
      </c>
      <c r="C778" s="57" t="s">
        <v>35</v>
      </c>
      <c r="D778" s="57" t="s">
        <v>36</v>
      </c>
      <c r="E778" s="57" t="s">
        <v>37</v>
      </c>
      <c r="F778" s="57" t="s">
        <v>38</v>
      </c>
      <c r="G778" s="57" t="s">
        <v>39</v>
      </c>
      <c r="H778" s="57" t="s">
        <v>40</v>
      </c>
      <c r="I778" s="57" t="s">
        <v>41</v>
      </c>
      <c r="J778" s="57" t="s">
        <v>42</v>
      </c>
      <c r="L778" s="126"/>
      <c r="M778" s="63" t="s">
        <v>1675</v>
      </c>
      <c r="N778" s="63" t="s">
        <v>1676</v>
      </c>
      <c r="O778" s="63" t="s">
        <v>1677</v>
      </c>
      <c r="P778" s="64" t="s">
        <v>1349</v>
      </c>
      <c r="Q778" s="63" t="s">
        <v>1678</v>
      </c>
      <c r="R778" s="63" t="s">
        <v>1679</v>
      </c>
      <c r="S778" s="63" t="s">
        <v>1680</v>
      </c>
      <c r="T778" s="63" t="s">
        <v>1681</v>
      </c>
      <c r="U778" s="63" t="s">
        <v>355</v>
      </c>
      <c r="V778" s="63" t="s">
        <v>1682</v>
      </c>
      <c r="W778" s="63" t="s">
        <v>1683</v>
      </c>
      <c r="X778" s="63" t="s">
        <v>1684</v>
      </c>
      <c r="Y778" s="63" t="s">
        <v>1685</v>
      </c>
      <c r="Z778" s="65" t="s">
        <v>999</v>
      </c>
      <c r="AA778" s="54"/>
      <c r="AL778" s="126"/>
      <c r="AM778" s="63" t="s">
        <v>1675</v>
      </c>
      <c r="AN778" s="63" t="s">
        <v>1676</v>
      </c>
      <c r="AO778" s="63" t="s">
        <v>1677</v>
      </c>
      <c r="AP778" s="64" t="s">
        <v>1349</v>
      </c>
      <c r="AQ778" s="63" t="s">
        <v>1678</v>
      </c>
      <c r="AR778" s="63" t="s">
        <v>1679</v>
      </c>
      <c r="AS778" s="63" t="s">
        <v>1680</v>
      </c>
      <c r="AT778" s="63" t="s">
        <v>1681</v>
      </c>
      <c r="AU778" s="63" t="s">
        <v>355</v>
      </c>
      <c r="AV778" s="63" t="s">
        <v>1682</v>
      </c>
      <c r="AW778" s="63" t="s">
        <v>1683</v>
      </c>
      <c r="AX778" s="63" t="s">
        <v>1684</v>
      </c>
      <c r="AY778" s="63" t="s">
        <v>1685</v>
      </c>
      <c r="AZ778" s="65" t="s">
        <v>999</v>
      </c>
      <c r="BA778" s="54"/>
      <c r="BB778" s="54"/>
      <c r="BL778" s="54"/>
      <c r="BM778" s="54"/>
      <c r="BN778" s="54"/>
      <c r="BO778" s="54"/>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54"/>
      <c r="DR778" s="54"/>
      <c r="DS778" s="54"/>
      <c r="DT778" s="54"/>
      <c r="DU778" s="54"/>
      <c r="DV778" s="54"/>
      <c r="DW778" s="54"/>
      <c r="DX778" s="54"/>
      <c r="DY778" s="54"/>
      <c r="DZ778" s="54"/>
      <c r="EA778" s="54"/>
      <c r="EB778" s="54"/>
      <c r="EC778" s="54"/>
      <c r="ED778" s="54"/>
      <c r="EE778" s="54"/>
      <c r="EF778" s="54"/>
      <c r="EG778" s="54"/>
      <c r="EH778" s="54"/>
      <c r="EI778" s="54"/>
      <c r="EJ778" s="56" t="s">
        <v>35</v>
      </c>
      <c r="EK778" s="56" t="s">
        <v>51</v>
      </c>
      <c r="EL778" s="56" t="s">
        <v>52</v>
      </c>
      <c r="EM778" s="56" t="s">
        <v>53</v>
      </c>
      <c r="EN778" s="56" t="s">
        <v>54</v>
      </c>
      <c r="EO778" s="56" t="s">
        <v>55</v>
      </c>
      <c r="EP778" s="56" t="s">
        <v>56</v>
      </c>
      <c r="EQ778" s="56" t="s">
        <v>36</v>
      </c>
      <c r="ER778" s="56" t="s">
        <v>37</v>
      </c>
      <c r="ES778" s="56" t="s">
        <v>38</v>
      </c>
      <c r="ET778" s="56" t="s">
        <v>39</v>
      </c>
      <c r="EU778" s="56" t="s">
        <v>40</v>
      </c>
      <c r="EV778" s="56" t="s">
        <v>41</v>
      </c>
      <c r="EW778" s="56" t="s">
        <v>42</v>
      </c>
      <c r="EX778" s="56"/>
      <c r="EY778" s="56" t="s">
        <v>35</v>
      </c>
      <c r="EZ778" s="56" t="s">
        <v>36</v>
      </c>
      <c r="FA778" s="56" t="s">
        <v>37</v>
      </c>
      <c r="FB778" s="56" t="s">
        <v>38</v>
      </c>
      <c r="FC778" s="56" t="s">
        <v>39</v>
      </c>
      <c r="FD778" s="56" t="s">
        <v>40</v>
      </c>
      <c r="FE778" s="56" t="s">
        <v>41</v>
      </c>
      <c r="FF778" s="56" t="s">
        <v>42</v>
      </c>
      <c r="FG778" s="54"/>
      <c r="FH778" s="54"/>
      <c r="FI778" s="54"/>
      <c r="FJ778" s="54"/>
      <c r="FK778" s="54"/>
      <c r="FL778" s="54"/>
      <c r="FM778" s="54"/>
      <c r="FN778" s="54"/>
      <c r="FO778" s="54"/>
      <c r="FQ778" s="54"/>
      <c r="FR778" s="56" t="s">
        <v>35</v>
      </c>
      <c r="FS778" s="56" t="s">
        <v>36</v>
      </c>
      <c r="FT778" s="56" t="s">
        <v>37</v>
      </c>
      <c r="FU778" s="56" t="s">
        <v>38</v>
      </c>
      <c r="FV778" s="56" t="s">
        <v>39</v>
      </c>
      <c r="FW778" s="56" t="s">
        <v>40</v>
      </c>
      <c r="FX778" s="56" t="s">
        <v>41</v>
      </c>
      <c r="FY778" s="54"/>
      <c r="FZ778" s="58"/>
      <c r="GA778" s="59"/>
      <c r="GB778" s="60"/>
      <c r="GC778" s="58"/>
      <c r="GD778" s="59"/>
      <c r="GE778" s="61"/>
      <c r="GF778" s="58"/>
      <c r="GG778" s="61"/>
      <c r="GH778" s="61"/>
      <c r="GI778" s="54"/>
      <c r="GJ778" s="395" t="s">
        <v>1686</v>
      </c>
      <c r="GK778" s="61"/>
      <c r="GL778" s="349"/>
      <c r="GM778" s="349"/>
      <c r="GN778" s="349"/>
      <c r="GO778" s="346"/>
      <c r="GP778" s="349"/>
    </row>
    <row r="779" spans="1:198" s="53" customFormat="1" ht="12" x14ac:dyDescent="0.25">
      <c r="A779" s="54">
        <v>1</v>
      </c>
      <c r="B779" s="54" t="s">
        <v>1687</v>
      </c>
      <c r="C779" s="56">
        <v>25</v>
      </c>
      <c r="D779" s="56">
        <v>20</v>
      </c>
      <c r="E779" s="56">
        <v>2</v>
      </c>
      <c r="F779" s="56">
        <v>3</v>
      </c>
      <c r="G779" s="56">
        <v>70</v>
      </c>
      <c r="H779" s="56">
        <v>18</v>
      </c>
      <c r="I779" s="57">
        <v>42</v>
      </c>
      <c r="J779" s="69">
        <f t="shared" ref="J779:J792" si="1300">G779/H779</f>
        <v>3.8888888888888888</v>
      </c>
      <c r="L779" s="66" t="s">
        <v>1686</v>
      </c>
      <c r="M779" s="71"/>
      <c r="N779" s="131" t="s">
        <v>884</v>
      </c>
      <c r="O779" s="130" t="s">
        <v>62</v>
      </c>
      <c r="P779" s="64" t="s">
        <v>99</v>
      </c>
      <c r="Q779" s="130" t="s">
        <v>200</v>
      </c>
      <c r="R779" s="130" t="s">
        <v>125</v>
      </c>
      <c r="S779" s="130" t="s">
        <v>416</v>
      </c>
      <c r="T779" s="131" t="s">
        <v>77</v>
      </c>
      <c r="U779" s="131" t="s">
        <v>101</v>
      </c>
      <c r="V779" s="130" t="s">
        <v>148</v>
      </c>
      <c r="W779" s="130" t="s">
        <v>434</v>
      </c>
      <c r="X779" s="130" t="s">
        <v>77</v>
      </c>
      <c r="Y779" s="130" t="s">
        <v>273</v>
      </c>
      <c r="Z779" s="132" t="s">
        <v>423</v>
      </c>
      <c r="AA779" s="54"/>
      <c r="AB779" s="54"/>
      <c r="AL779" s="66" t="s">
        <v>1686</v>
      </c>
      <c r="AM779" s="71"/>
      <c r="AN779" s="72" t="s">
        <v>116</v>
      </c>
      <c r="AO779" s="72" t="s">
        <v>69</v>
      </c>
      <c r="AP779" s="64" t="s">
        <v>578</v>
      </c>
      <c r="AQ779" s="72" t="s">
        <v>365</v>
      </c>
      <c r="AR779" s="72" t="s">
        <v>92</v>
      </c>
      <c r="AS779" s="72" t="s">
        <v>67</v>
      </c>
      <c r="AT779" s="72" t="s">
        <v>1095</v>
      </c>
      <c r="AU779" s="72" t="s">
        <v>310</v>
      </c>
      <c r="AV779" s="72" t="s">
        <v>754</v>
      </c>
      <c r="AW779" s="72" t="s">
        <v>452</v>
      </c>
      <c r="AX779" s="72" t="s">
        <v>458</v>
      </c>
      <c r="AY779" s="72" t="s">
        <v>105</v>
      </c>
      <c r="AZ779" s="134" t="s">
        <v>763</v>
      </c>
      <c r="BA779" s="54"/>
      <c r="BB779" s="54"/>
      <c r="BL779" s="74"/>
      <c r="BM779" s="75">
        <f t="shared" ref="BM779:BY786" si="1301">(IF(N779="","",(IF(MID(N779,2,1)="-",LEFT(N779,1),LEFT(N779,2)))+0))</f>
        <v>13</v>
      </c>
      <c r="BN779" s="75">
        <f t="shared" si="1301"/>
        <v>1</v>
      </c>
      <c r="BO779" s="75">
        <f t="shared" si="1301"/>
        <v>1</v>
      </c>
      <c r="BP779" s="75">
        <f t="shared" si="1301"/>
        <v>2</v>
      </c>
      <c r="BQ779" s="75">
        <f t="shared" si="1301"/>
        <v>5</v>
      </c>
      <c r="BR779" s="75">
        <f t="shared" si="1301"/>
        <v>6</v>
      </c>
      <c r="BS779" s="75">
        <f t="shared" si="1301"/>
        <v>2</v>
      </c>
      <c r="BT779" s="75">
        <f t="shared" si="1301"/>
        <v>3</v>
      </c>
      <c r="BU779" s="75">
        <f t="shared" si="1301"/>
        <v>0</v>
      </c>
      <c r="BV779" s="75">
        <f t="shared" si="1301"/>
        <v>9</v>
      </c>
      <c r="BW779" s="75">
        <f t="shared" si="1301"/>
        <v>2</v>
      </c>
      <c r="BX779" s="75">
        <f t="shared" si="1301"/>
        <v>4</v>
      </c>
      <c r="BY779" s="76">
        <f t="shared" si="1301"/>
        <v>6</v>
      </c>
      <c r="BZ779" s="54"/>
      <c r="CA779" s="54"/>
      <c r="CB779" s="77"/>
      <c r="CC779" s="77"/>
      <c r="CD779" s="77"/>
      <c r="CE779" s="77"/>
      <c r="CF779" s="77"/>
      <c r="CG779" s="77"/>
      <c r="CH779" s="77"/>
      <c r="CI779" s="77"/>
      <c r="CJ779" s="78"/>
      <c r="CK779" s="74"/>
      <c r="CL779" s="75">
        <f t="shared" ref="CL779:CX786" si="1302">(IF(N779="","",IF(RIGHT(N779,2)="10",RIGHT(N779,2),RIGHT(N779,1))+0))</f>
        <v>2</v>
      </c>
      <c r="CM779" s="75">
        <f t="shared" si="1302"/>
        <v>1</v>
      </c>
      <c r="CN779" s="75">
        <f t="shared" si="1302"/>
        <v>0</v>
      </c>
      <c r="CO779" s="75">
        <f t="shared" si="1302"/>
        <v>2</v>
      </c>
      <c r="CP779" s="75">
        <f t="shared" si="1302"/>
        <v>0</v>
      </c>
      <c r="CQ779" s="75">
        <f t="shared" si="1302"/>
        <v>2</v>
      </c>
      <c r="CR779" s="75">
        <f t="shared" si="1302"/>
        <v>1</v>
      </c>
      <c r="CS779" s="75">
        <f t="shared" si="1302"/>
        <v>2</v>
      </c>
      <c r="CT779" s="75">
        <f t="shared" si="1302"/>
        <v>1</v>
      </c>
      <c r="CU779" s="75">
        <f t="shared" si="1302"/>
        <v>2</v>
      </c>
      <c r="CV779" s="75">
        <f t="shared" si="1302"/>
        <v>1</v>
      </c>
      <c r="CW779" s="75">
        <f t="shared" si="1302"/>
        <v>4</v>
      </c>
      <c r="CX779" s="76">
        <f t="shared" si="1302"/>
        <v>3</v>
      </c>
      <c r="CY779" s="54"/>
      <c r="CZ779" s="54"/>
      <c r="DA779" s="77"/>
      <c r="DB779" s="77"/>
      <c r="DC779" s="77"/>
      <c r="DD779" s="77"/>
      <c r="DE779" s="77"/>
      <c r="DF779" s="77"/>
      <c r="DG779" s="77"/>
      <c r="DH779" s="77"/>
      <c r="DI779" s="54"/>
      <c r="DJ779" s="74"/>
      <c r="DK779" s="75" t="str">
        <f t="shared" ref="DK779:DW786" si="1303">(IF(N779="","",IF(BM779&gt;CL779,"H",IF(BM779&lt;CL779,"A","D"))))</f>
        <v>H</v>
      </c>
      <c r="DL779" s="75" t="str">
        <f t="shared" si="1303"/>
        <v>D</v>
      </c>
      <c r="DM779" s="75" t="str">
        <f t="shared" si="1303"/>
        <v>H</v>
      </c>
      <c r="DN779" s="75" t="str">
        <f t="shared" si="1303"/>
        <v>D</v>
      </c>
      <c r="DO779" s="75" t="str">
        <f t="shared" si="1303"/>
        <v>H</v>
      </c>
      <c r="DP779" s="75" t="str">
        <f t="shared" si="1303"/>
        <v>H</v>
      </c>
      <c r="DQ779" s="75" t="str">
        <f t="shared" si="1303"/>
        <v>H</v>
      </c>
      <c r="DR779" s="75" t="str">
        <f t="shared" si="1303"/>
        <v>H</v>
      </c>
      <c r="DS779" s="75" t="str">
        <f t="shared" si="1303"/>
        <v>A</v>
      </c>
      <c r="DT779" s="75" t="str">
        <f t="shared" si="1303"/>
        <v>H</v>
      </c>
      <c r="DU779" s="75" t="str">
        <f t="shared" si="1303"/>
        <v>H</v>
      </c>
      <c r="DV779" s="75" t="str">
        <f t="shared" si="1303"/>
        <v>D</v>
      </c>
      <c r="DW779" s="76" t="str">
        <f t="shared" si="1303"/>
        <v>H</v>
      </c>
      <c r="DX779" s="54"/>
      <c r="DY779" s="54"/>
      <c r="DZ779" s="56"/>
      <c r="EA779" s="56"/>
      <c r="EB779" s="56"/>
      <c r="EC779" s="56"/>
      <c r="ED779" s="56"/>
      <c r="EE779" s="56"/>
      <c r="EF779" s="56"/>
      <c r="EG779" s="56"/>
      <c r="EH779" s="54"/>
      <c r="EI779" s="53" t="str">
        <f t="shared" ref="EI779:EI792" si="1304">L779</f>
        <v>Beare Green</v>
      </c>
      <c r="EJ779" s="79">
        <f>SUM(EQ779:ES779)</f>
        <v>26</v>
      </c>
      <c r="EK779" s="80">
        <f>COUNTIF($DJ779:$EG779,"H")</f>
        <v>9</v>
      </c>
      <c r="EL779" s="80">
        <f>COUNTIF($DJ779:$EG779,"D")</f>
        <v>3</v>
      </c>
      <c r="EM779" s="80">
        <f>COUNTIF($DJ779:$EG779,"A")</f>
        <v>1</v>
      </c>
      <c r="EN779" s="80">
        <f>COUNTIF(DJ$779:DJ$792,"A")</f>
        <v>8</v>
      </c>
      <c r="EO779" s="80">
        <f>COUNTIF(DJ$779:DJ$792,"D")</f>
        <v>2</v>
      </c>
      <c r="EP779" s="80">
        <f>COUNTIF(DJ$779:DJ$792,"H")</f>
        <v>3</v>
      </c>
      <c r="EQ779" s="79">
        <f>EK779+EN779</f>
        <v>17</v>
      </c>
      <c r="ER779" s="79">
        <f t="shared" ref="ER779:ES792" si="1305">EL779+EO779</f>
        <v>5</v>
      </c>
      <c r="ES779" s="79">
        <f t="shared" si="1305"/>
        <v>4</v>
      </c>
      <c r="ET779" s="81">
        <f>SUM($BL779:$CI779)+SUM(CK$779:CK$792)</f>
        <v>95</v>
      </c>
      <c r="EU779" s="81">
        <f>SUM($CK779:$DH779)+SUM(BL$779:BL$792)</f>
        <v>49</v>
      </c>
      <c r="EV779" s="79">
        <f t="shared" ref="EV779:EV792" si="1306">(EQ779*2)+ER779</f>
        <v>39</v>
      </c>
      <c r="EW779" s="136">
        <f t="shared" ref="EW779:EW792" si="1307">IF(ET779&gt;0,IF(EU779&gt;0,ET779/EU779,0),0)</f>
        <v>1.9387755102040816</v>
      </c>
      <c r="EX779" s="78"/>
      <c r="EY779" s="80">
        <f t="shared" ref="EY779:EY792" si="1308">VLOOKUP($EI779,$B$779:$J$792,2,0)</f>
        <v>26</v>
      </c>
      <c r="EZ779" s="80">
        <f t="shared" ref="EZ779:EZ792" si="1309">VLOOKUP($EI779,$B$779:$J$792,3,0)</f>
        <v>17</v>
      </c>
      <c r="FA779" s="80">
        <f t="shared" ref="FA779:FA792" si="1310">VLOOKUP($EI779,$B$779:$J$792,4,0)</f>
        <v>5</v>
      </c>
      <c r="FB779" s="80">
        <f t="shared" ref="FB779:FB792" si="1311">VLOOKUP($EI779,$B$779:$J$792,5,0)</f>
        <v>4</v>
      </c>
      <c r="FC779" s="80">
        <f t="shared" ref="FC779:FC792" si="1312">VLOOKUP($EI779,$B$779:$J$792,6,0)</f>
        <v>95</v>
      </c>
      <c r="FD779" s="80">
        <f t="shared" ref="FD779:FD792" si="1313">VLOOKUP($EI779,$B$779:$J$792,7,0)</f>
        <v>49</v>
      </c>
      <c r="FE779" s="80">
        <f t="shared" ref="FE779:FE792" si="1314">VLOOKUP($EI779,$B$779:$J$792,8,0)</f>
        <v>39</v>
      </c>
      <c r="FF779" s="80">
        <f t="shared" ref="FF779:FF792" si="1315">VLOOKUP($EI779,$B$779:$J$792,9,0)</f>
        <v>1.9387755102040816</v>
      </c>
      <c r="FG779" s="54"/>
      <c r="FH779" s="54">
        <f>IF(EJ779=EY779,0,1)</f>
        <v>0</v>
      </c>
      <c r="FI779" s="54">
        <f>IF(EQ779=EZ779,0,1)</f>
        <v>0</v>
      </c>
      <c r="FJ779" s="54">
        <f t="shared" ref="FJ779:FO792" si="1316">IF(ER779=FA779,0,1)</f>
        <v>0</v>
      </c>
      <c r="FK779" s="54">
        <f t="shared" si="1316"/>
        <v>0</v>
      </c>
      <c r="FL779" s="54">
        <f t="shared" si="1316"/>
        <v>0</v>
      </c>
      <c r="FM779" s="54">
        <f t="shared" si="1316"/>
        <v>0</v>
      </c>
      <c r="FN779" s="54">
        <f t="shared" si="1316"/>
        <v>0</v>
      </c>
      <c r="FO779" s="54">
        <f t="shared" si="1316"/>
        <v>0</v>
      </c>
      <c r="FQ779" s="54" t="str">
        <f t="shared" si="1214"/>
        <v/>
      </c>
      <c r="FR779" s="54" t="str">
        <f t="shared" si="1215"/>
        <v/>
      </c>
      <c r="FS779" s="54" t="str">
        <f t="shared" si="1245"/>
        <v/>
      </c>
      <c r="FT779" s="54" t="str">
        <f t="shared" si="1245"/>
        <v/>
      </c>
      <c r="FU779" s="54" t="str">
        <f t="shared" si="1245"/>
        <v/>
      </c>
      <c r="FV779" s="54" t="str">
        <f t="shared" si="1245"/>
        <v/>
      </c>
      <c r="FW779" s="54" t="str">
        <f t="shared" si="1245"/>
        <v/>
      </c>
      <c r="FX779" s="54" t="str">
        <f t="shared" si="1245"/>
        <v/>
      </c>
      <c r="FY779" s="54" t="s">
        <v>71</v>
      </c>
      <c r="FZ779" s="58"/>
      <c r="GA779" s="59"/>
      <c r="GB779" s="60"/>
      <c r="GC779" s="58"/>
      <c r="GD779" s="59"/>
      <c r="GE779" s="61"/>
      <c r="GF779" s="58"/>
      <c r="GG779" s="61"/>
      <c r="GH779" s="61"/>
      <c r="GJ779" s="395" t="s">
        <v>1688</v>
      </c>
      <c r="GK779" s="61"/>
      <c r="GL779" s="349"/>
      <c r="GM779" s="349"/>
      <c r="GN779" s="349"/>
      <c r="GO779" s="346"/>
      <c r="GP779" s="349"/>
    </row>
    <row r="780" spans="1:198" s="54" customFormat="1" ht="12" x14ac:dyDescent="0.25">
      <c r="A780" s="54">
        <v>2</v>
      </c>
      <c r="B780" s="54" t="s">
        <v>1686</v>
      </c>
      <c r="C780" s="56">
        <v>26</v>
      </c>
      <c r="D780" s="56">
        <v>17</v>
      </c>
      <c r="E780" s="56">
        <v>5</v>
      </c>
      <c r="F780" s="56">
        <v>4</v>
      </c>
      <c r="G780" s="56">
        <v>95</v>
      </c>
      <c r="H780" s="56">
        <v>49</v>
      </c>
      <c r="I780" s="57">
        <v>39</v>
      </c>
      <c r="J780" s="69">
        <f t="shared" si="1300"/>
        <v>1.9387755102040816</v>
      </c>
      <c r="L780" s="82" t="s">
        <v>1688</v>
      </c>
      <c r="M780" s="150" t="s">
        <v>86</v>
      </c>
      <c r="N780" s="83"/>
      <c r="O780" s="148" t="s">
        <v>149</v>
      </c>
      <c r="P780" s="84" t="s">
        <v>77</v>
      </c>
      <c r="Q780" s="148" t="s">
        <v>331</v>
      </c>
      <c r="R780" s="148" t="s">
        <v>74</v>
      </c>
      <c r="S780" s="148" t="s">
        <v>200</v>
      </c>
      <c r="T780" s="148" t="s">
        <v>58</v>
      </c>
      <c r="U780" s="148" t="s">
        <v>99</v>
      </c>
      <c r="V780" s="148" t="s">
        <v>86</v>
      </c>
      <c r="W780" s="141" t="s">
        <v>77</v>
      </c>
      <c r="X780" s="148" t="s">
        <v>459</v>
      </c>
      <c r="Y780" s="141" t="s">
        <v>148</v>
      </c>
      <c r="Z780" s="152" t="s">
        <v>76</v>
      </c>
      <c r="AL780" s="82" t="s">
        <v>1688</v>
      </c>
      <c r="AM780" s="454" t="s">
        <v>747</v>
      </c>
      <c r="AN780" s="83"/>
      <c r="AO780" s="88" t="s">
        <v>66</v>
      </c>
      <c r="AP780" s="84" t="s">
        <v>748</v>
      </c>
      <c r="AQ780" s="88" t="s">
        <v>69</v>
      </c>
      <c r="AR780" s="455" t="s">
        <v>70</v>
      </c>
      <c r="AS780" s="455" t="s">
        <v>95</v>
      </c>
      <c r="AT780" s="455" t="s">
        <v>68</v>
      </c>
      <c r="AU780" s="88" t="s">
        <v>79</v>
      </c>
      <c r="AV780" s="88" t="s">
        <v>92</v>
      </c>
      <c r="AW780" s="87" t="s">
        <v>667</v>
      </c>
      <c r="AX780" s="88" t="s">
        <v>106</v>
      </c>
      <c r="AY780" s="88" t="s">
        <v>310</v>
      </c>
      <c r="AZ780" s="89" t="s">
        <v>757</v>
      </c>
      <c r="BL780" s="90">
        <f t="shared" ref="BL780:BS792" si="1317">(IF(M780="","",(IF(MID(M780,2,1)="-",LEFT(M780,1),LEFT(M780,2)))+0))</f>
        <v>0</v>
      </c>
      <c r="BM780" s="91"/>
      <c r="BN780" s="77">
        <f t="shared" si="1301"/>
        <v>1</v>
      </c>
      <c r="BO780" s="77">
        <f t="shared" si="1301"/>
        <v>2</v>
      </c>
      <c r="BP780" s="77">
        <f t="shared" si="1301"/>
        <v>3</v>
      </c>
      <c r="BQ780" s="77">
        <f t="shared" si="1301"/>
        <v>1</v>
      </c>
      <c r="BR780" s="77">
        <f t="shared" si="1301"/>
        <v>2</v>
      </c>
      <c r="BS780" s="77">
        <f t="shared" si="1301"/>
        <v>5</v>
      </c>
      <c r="BT780" s="77">
        <f t="shared" si="1301"/>
        <v>1</v>
      </c>
      <c r="BU780" s="77">
        <f t="shared" si="1301"/>
        <v>0</v>
      </c>
      <c r="BV780" s="77">
        <f t="shared" si="1301"/>
        <v>2</v>
      </c>
      <c r="BW780" s="77">
        <f t="shared" si="1301"/>
        <v>5</v>
      </c>
      <c r="BX780" s="77">
        <f t="shared" si="1301"/>
        <v>0</v>
      </c>
      <c r="BY780" s="92">
        <f t="shared" si="1301"/>
        <v>0</v>
      </c>
      <c r="CB780" s="77"/>
      <c r="CC780" s="77"/>
      <c r="CD780" s="77"/>
      <c r="CE780" s="77"/>
      <c r="CF780" s="77"/>
      <c r="CG780" s="77"/>
      <c r="CH780" s="77"/>
      <c r="CI780" s="77"/>
      <c r="CJ780" s="78"/>
      <c r="CK780" s="90">
        <f t="shared" ref="CK780:CR792" si="1318">(IF(M780="","",IF(RIGHT(M780,2)="10",RIGHT(M780,2),RIGHT(M780,1))+0))</f>
        <v>3</v>
      </c>
      <c r="CL780" s="91"/>
      <c r="CM780" s="77">
        <f t="shared" si="1302"/>
        <v>5</v>
      </c>
      <c r="CN780" s="77">
        <f t="shared" si="1302"/>
        <v>1</v>
      </c>
      <c r="CO780" s="77">
        <f t="shared" si="1302"/>
        <v>5</v>
      </c>
      <c r="CP780" s="77">
        <f t="shared" si="1302"/>
        <v>2</v>
      </c>
      <c r="CQ780" s="77">
        <f t="shared" si="1302"/>
        <v>2</v>
      </c>
      <c r="CR780" s="77">
        <f t="shared" si="1302"/>
        <v>1</v>
      </c>
      <c r="CS780" s="77">
        <f t="shared" si="1302"/>
        <v>0</v>
      </c>
      <c r="CT780" s="77">
        <f t="shared" si="1302"/>
        <v>3</v>
      </c>
      <c r="CU780" s="77">
        <f t="shared" si="1302"/>
        <v>1</v>
      </c>
      <c r="CV780" s="77">
        <f t="shared" si="1302"/>
        <v>3</v>
      </c>
      <c r="CW780" s="77">
        <f t="shared" si="1302"/>
        <v>1</v>
      </c>
      <c r="CX780" s="92">
        <f t="shared" si="1302"/>
        <v>2</v>
      </c>
      <c r="DA780" s="77"/>
      <c r="DB780" s="77"/>
      <c r="DC780" s="77"/>
      <c r="DD780" s="77"/>
      <c r="DE780" s="77"/>
      <c r="DF780" s="77"/>
      <c r="DG780" s="77"/>
      <c r="DH780" s="77"/>
      <c r="DJ780" s="90" t="str">
        <f t="shared" ref="DJ780:DQ792" si="1319">(IF(M780="","",IF(BL780&gt;CK780,"H",IF(BL780&lt;CK780,"A","D"))))</f>
        <v>A</v>
      </c>
      <c r="DK780" s="91"/>
      <c r="DL780" s="77" t="str">
        <f t="shared" si="1303"/>
        <v>A</v>
      </c>
      <c r="DM780" s="77" t="str">
        <f t="shared" si="1303"/>
        <v>H</v>
      </c>
      <c r="DN780" s="77" t="str">
        <f t="shared" si="1303"/>
        <v>A</v>
      </c>
      <c r="DO780" s="77" t="str">
        <f t="shared" si="1303"/>
        <v>A</v>
      </c>
      <c r="DP780" s="77" t="str">
        <f t="shared" si="1303"/>
        <v>D</v>
      </c>
      <c r="DQ780" s="77" t="str">
        <f t="shared" si="1303"/>
        <v>H</v>
      </c>
      <c r="DR780" s="77" t="str">
        <f t="shared" si="1303"/>
        <v>H</v>
      </c>
      <c r="DS780" s="77" t="str">
        <f t="shared" si="1303"/>
        <v>A</v>
      </c>
      <c r="DT780" s="77" t="str">
        <f t="shared" si="1303"/>
        <v>H</v>
      </c>
      <c r="DU780" s="77" t="str">
        <f t="shared" si="1303"/>
        <v>H</v>
      </c>
      <c r="DV780" s="77" t="str">
        <f t="shared" si="1303"/>
        <v>A</v>
      </c>
      <c r="DW780" s="92" t="str">
        <f t="shared" si="1303"/>
        <v>A</v>
      </c>
      <c r="DZ780" s="56"/>
      <c r="EA780" s="56"/>
      <c r="EB780" s="56"/>
      <c r="EC780" s="56"/>
      <c r="ED780" s="56"/>
      <c r="EE780" s="56"/>
      <c r="EF780" s="56"/>
      <c r="EG780" s="56"/>
      <c r="EI780" s="53" t="str">
        <f t="shared" si="1304"/>
        <v>Chessington BL</v>
      </c>
      <c r="EJ780" s="79">
        <f t="shared" ref="EJ780:EJ792" si="1320">SUM(EQ780:ES780)</f>
        <v>26</v>
      </c>
      <c r="EK780" s="80">
        <f t="shared" ref="EK780:EK792" si="1321">COUNTIF($DJ780:$EG780,"H")</f>
        <v>5</v>
      </c>
      <c r="EL780" s="80">
        <f t="shared" ref="EL780:EL792" si="1322">COUNTIF($DJ780:$EG780,"D")</f>
        <v>1</v>
      </c>
      <c r="EM780" s="80">
        <f t="shared" ref="EM780:EM792" si="1323">COUNTIF($DJ780:$EG780,"A")</f>
        <v>7</v>
      </c>
      <c r="EN780" s="80">
        <f>COUNTIF(DK$779:DK$792,"A")</f>
        <v>2</v>
      </c>
      <c r="EO780" s="80">
        <f>COUNTIF(DK$779:DK$792,"D")</f>
        <v>2</v>
      </c>
      <c r="EP780" s="80">
        <f>COUNTIF(DK$779:DK$792,"H")</f>
        <v>9</v>
      </c>
      <c r="EQ780" s="79">
        <f t="shared" ref="EQ780:EQ792" si="1324">EK780+EN780</f>
        <v>7</v>
      </c>
      <c r="ER780" s="79">
        <f t="shared" si="1305"/>
        <v>3</v>
      </c>
      <c r="ES780" s="79">
        <f t="shared" si="1305"/>
        <v>16</v>
      </c>
      <c r="ET780" s="81">
        <f>SUM($BL780:$CI780)+SUM(CL$779:CL$792)</f>
        <v>41</v>
      </c>
      <c r="EU780" s="81">
        <f>SUM($CK780:$DH780)+SUM(BM$779:BM$792)</f>
        <v>93</v>
      </c>
      <c r="EV780" s="79">
        <f t="shared" si="1306"/>
        <v>17</v>
      </c>
      <c r="EW780" s="136">
        <f t="shared" si="1307"/>
        <v>0.44086021505376344</v>
      </c>
      <c r="EX780" s="78"/>
      <c r="EY780" s="80">
        <f t="shared" si="1308"/>
        <v>26</v>
      </c>
      <c r="EZ780" s="80">
        <f t="shared" si="1309"/>
        <v>7</v>
      </c>
      <c r="FA780" s="80">
        <f t="shared" si="1310"/>
        <v>4</v>
      </c>
      <c r="FB780" s="80">
        <f t="shared" si="1311"/>
        <v>15</v>
      </c>
      <c r="FC780" s="80">
        <f t="shared" si="1312"/>
        <v>41</v>
      </c>
      <c r="FD780" s="80">
        <f t="shared" si="1313"/>
        <v>92</v>
      </c>
      <c r="FE780" s="80">
        <f t="shared" si="1314"/>
        <v>18</v>
      </c>
      <c r="FF780" s="80">
        <f t="shared" si="1315"/>
        <v>0.44565217391304346</v>
      </c>
      <c r="FH780" s="54">
        <f t="shared" ref="FH780:FH792" si="1325">IF(EJ780=EY780,0,1)</f>
        <v>0</v>
      </c>
      <c r="FI780" s="54">
        <f t="shared" ref="FI780:FI792" si="1326">IF(EQ780=EZ780,0,1)</f>
        <v>0</v>
      </c>
      <c r="FJ780" s="54">
        <f t="shared" si="1316"/>
        <v>1</v>
      </c>
      <c r="FK780" s="54">
        <f t="shared" si="1316"/>
        <v>1</v>
      </c>
      <c r="FL780" s="54">
        <f t="shared" si="1316"/>
        <v>0</v>
      </c>
      <c r="FM780" s="54">
        <f t="shared" si="1316"/>
        <v>1</v>
      </c>
      <c r="FN780" s="54">
        <f t="shared" si="1316"/>
        <v>1</v>
      </c>
      <c r="FO780" s="54">
        <f t="shared" si="1316"/>
        <v>1</v>
      </c>
      <c r="FQ780" s="54" t="str">
        <f t="shared" si="1214"/>
        <v>Chessington BL</v>
      </c>
      <c r="FR780" s="54">
        <f t="shared" si="1215"/>
        <v>0</v>
      </c>
      <c r="FS780" s="54">
        <f t="shared" si="1245"/>
        <v>0</v>
      </c>
      <c r="FT780" s="54">
        <f t="shared" si="1245"/>
        <v>1</v>
      </c>
      <c r="FU780" s="54">
        <f t="shared" si="1245"/>
        <v>-1</v>
      </c>
      <c r="FV780" s="54">
        <f t="shared" si="1245"/>
        <v>0</v>
      </c>
      <c r="FW780" s="54">
        <f t="shared" si="1245"/>
        <v>-1</v>
      </c>
      <c r="FX780" s="54">
        <f t="shared" si="1245"/>
        <v>1</v>
      </c>
      <c r="FY780" s="54" t="s">
        <v>117</v>
      </c>
      <c r="FZ780" s="58"/>
      <c r="GA780" s="59"/>
      <c r="GB780" s="60"/>
      <c r="GC780" s="58"/>
      <c r="GD780" s="59"/>
      <c r="GE780" s="61"/>
      <c r="GF780" s="58"/>
      <c r="GG780" s="61"/>
      <c r="GH780" s="61"/>
      <c r="GI780" s="53"/>
      <c r="GJ780" s="395" t="s">
        <v>1687</v>
      </c>
      <c r="GK780" s="61"/>
      <c r="GL780" s="349"/>
      <c r="GM780" s="349"/>
      <c r="GN780" s="349"/>
      <c r="GO780" s="346"/>
      <c r="GP780" s="349"/>
    </row>
    <row r="781" spans="1:198" s="54" customFormat="1" ht="12" x14ac:dyDescent="0.25">
      <c r="A781" s="54">
        <v>3</v>
      </c>
      <c r="B781" s="54" t="s">
        <v>1689</v>
      </c>
      <c r="C781" s="56">
        <v>26</v>
      </c>
      <c r="D781" s="56">
        <v>16</v>
      </c>
      <c r="E781" s="56">
        <v>5</v>
      </c>
      <c r="F781" s="56">
        <v>5</v>
      </c>
      <c r="G781" s="56">
        <v>70</v>
      </c>
      <c r="H781" s="56">
        <v>31</v>
      </c>
      <c r="I781" s="57">
        <v>37</v>
      </c>
      <c r="J781" s="69">
        <f t="shared" si="1300"/>
        <v>2.2580645161290325</v>
      </c>
      <c r="L781" s="82" t="s">
        <v>1687</v>
      </c>
      <c r="M781" s="150" t="s">
        <v>150</v>
      </c>
      <c r="N781" s="148" t="s">
        <v>63</v>
      </c>
      <c r="O781" s="83"/>
      <c r="P781" s="84" t="s">
        <v>99</v>
      </c>
      <c r="Q781" s="59"/>
      <c r="R781" s="148" t="s">
        <v>102</v>
      </c>
      <c r="S781" s="148" t="s">
        <v>89</v>
      </c>
      <c r="T781" s="148" t="s">
        <v>177</v>
      </c>
      <c r="U781" s="59"/>
      <c r="V781" s="148" t="s">
        <v>124</v>
      </c>
      <c r="W781" s="148" t="s">
        <v>164</v>
      </c>
      <c r="X781" s="148" t="s">
        <v>177</v>
      </c>
      <c r="Y781" s="141" t="s">
        <v>76</v>
      </c>
      <c r="Z781" s="152" t="s">
        <v>89</v>
      </c>
      <c r="AA781" s="53"/>
      <c r="AB781" s="53"/>
      <c r="AL781" s="82" t="s">
        <v>1687</v>
      </c>
      <c r="AM781" s="86" t="s">
        <v>106</v>
      </c>
      <c r="AN781" s="88" t="s">
        <v>120</v>
      </c>
      <c r="AO781" s="83"/>
      <c r="AP781" s="84" t="s">
        <v>68</v>
      </c>
      <c r="AQ781" s="59"/>
      <c r="AR781" s="88" t="s">
        <v>452</v>
      </c>
      <c r="AS781" s="88" t="s">
        <v>757</v>
      </c>
      <c r="AT781" s="455" t="s">
        <v>95</v>
      </c>
      <c r="AU781" s="148" t="s">
        <v>763</v>
      </c>
      <c r="AV781" s="88" t="s">
        <v>365</v>
      </c>
      <c r="AW781" s="455" t="s">
        <v>747</v>
      </c>
      <c r="AX781" s="455" t="s">
        <v>65</v>
      </c>
      <c r="AY781" s="88" t="s">
        <v>116</v>
      </c>
      <c r="AZ781" s="89" t="s">
        <v>82</v>
      </c>
      <c r="BA781" s="53"/>
      <c r="BB781" s="53"/>
      <c r="BL781" s="90">
        <f t="shared" si="1317"/>
        <v>3</v>
      </c>
      <c r="BM781" s="77">
        <f t="shared" si="1317"/>
        <v>9</v>
      </c>
      <c r="BN781" s="91"/>
      <c r="BO781" s="77">
        <f t="shared" si="1301"/>
        <v>1</v>
      </c>
      <c r="BP781" s="77" t="str">
        <f t="shared" si="1301"/>
        <v/>
      </c>
      <c r="BQ781" s="77">
        <f t="shared" si="1301"/>
        <v>2</v>
      </c>
      <c r="BR781" s="77">
        <f t="shared" si="1301"/>
        <v>3</v>
      </c>
      <c r="BS781" s="77">
        <f t="shared" si="1301"/>
        <v>2</v>
      </c>
      <c r="BT781" s="77" t="str">
        <f t="shared" si="1301"/>
        <v/>
      </c>
      <c r="BU781" s="77">
        <f t="shared" si="1301"/>
        <v>0</v>
      </c>
      <c r="BV781" s="77">
        <f t="shared" si="1301"/>
        <v>8</v>
      </c>
      <c r="BW781" s="77">
        <f t="shared" si="1301"/>
        <v>2</v>
      </c>
      <c r="BX781" s="77">
        <f t="shared" si="1301"/>
        <v>0</v>
      </c>
      <c r="BY781" s="92">
        <f t="shared" si="1301"/>
        <v>3</v>
      </c>
      <c r="CB781" s="77"/>
      <c r="CC781" s="77"/>
      <c r="CD781" s="77"/>
      <c r="CE781" s="77"/>
      <c r="CF781" s="77"/>
      <c r="CG781" s="77"/>
      <c r="CH781" s="77"/>
      <c r="CI781" s="77"/>
      <c r="CJ781" s="78"/>
      <c r="CK781" s="90">
        <f t="shared" si="1318"/>
        <v>1</v>
      </c>
      <c r="CL781" s="77">
        <f t="shared" si="1318"/>
        <v>0</v>
      </c>
      <c r="CM781" s="91"/>
      <c r="CN781" s="77">
        <f t="shared" si="1302"/>
        <v>0</v>
      </c>
      <c r="CO781" s="77" t="str">
        <f t="shared" si="1302"/>
        <v/>
      </c>
      <c r="CP781" s="77">
        <f t="shared" si="1302"/>
        <v>4</v>
      </c>
      <c r="CQ781" s="77">
        <f t="shared" si="1302"/>
        <v>0</v>
      </c>
      <c r="CR781" s="77">
        <f t="shared" si="1302"/>
        <v>0</v>
      </c>
      <c r="CS781" s="77" t="str">
        <f t="shared" si="1302"/>
        <v/>
      </c>
      <c r="CT781" s="77">
        <f t="shared" si="1302"/>
        <v>0</v>
      </c>
      <c r="CU781" s="77">
        <f t="shared" si="1302"/>
        <v>0</v>
      </c>
      <c r="CV781" s="77">
        <f t="shared" si="1302"/>
        <v>0</v>
      </c>
      <c r="CW781" s="77">
        <f t="shared" si="1302"/>
        <v>2</v>
      </c>
      <c r="CX781" s="92">
        <f t="shared" si="1302"/>
        <v>0</v>
      </c>
      <c r="DA781" s="77"/>
      <c r="DB781" s="77"/>
      <c r="DC781" s="77"/>
      <c r="DD781" s="77"/>
      <c r="DE781" s="77"/>
      <c r="DF781" s="77"/>
      <c r="DG781" s="77"/>
      <c r="DH781" s="77"/>
      <c r="DJ781" s="90" t="str">
        <f t="shared" si="1319"/>
        <v>H</v>
      </c>
      <c r="DK781" s="77" t="str">
        <f t="shared" si="1319"/>
        <v>H</v>
      </c>
      <c r="DL781" s="91"/>
      <c r="DM781" s="77" t="str">
        <f t="shared" si="1303"/>
        <v>H</v>
      </c>
      <c r="DN781" s="77" t="str">
        <f t="shared" si="1303"/>
        <v/>
      </c>
      <c r="DO781" s="77" t="str">
        <f t="shared" si="1303"/>
        <v>A</v>
      </c>
      <c r="DP781" s="77" t="str">
        <f t="shared" si="1303"/>
        <v>H</v>
      </c>
      <c r="DQ781" s="77" t="str">
        <f t="shared" si="1303"/>
        <v>H</v>
      </c>
      <c r="DR781" s="77" t="str">
        <f t="shared" si="1303"/>
        <v/>
      </c>
      <c r="DS781" s="77" t="str">
        <f t="shared" si="1303"/>
        <v>D</v>
      </c>
      <c r="DT781" s="77" t="str">
        <f t="shared" si="1303"/>
        <v>H</v>
      </c>
      <c r="DU781" s="77" t="str">
        <f t="shared" si="1303"/>
        <v>H</v>
      </c>
      <c r="DV781" s="77" t="str">
        <f t="shared" si="1303"/>
        <v>A</v>
      </c>
      <c r="DW781" s="92" t="str">
        <f t="shared" si="1303"/>
        <v>H</v>
      </c>
      <c r="DZ781" s="56"/>
      <c r="EA781" s="56"/>
      <c r="EB781" s="56"/>
      <c r="EC781" s="56"/>
      <c r="ED781" s="56"/>
      <c r="EE781" s="56"/>
      <c r="EF781" s="56"/>
      <c r="EG781" s="56"/>
      <c r="EI781" s="53" t="str">
        <f t="shared" si="1304"/>
        <v>Clarion</v>
      </c>
      <c r="EJ781" s="79">
        <f t="shared" si="1320"/>
        <v>23</v>
      </c>
      <c r="EK781" s="80">
        <f t="shared" si="1321"/>
        <v>8</v>
      </c>
      <c r="EL781" s="80">
        <f t="shared" si="1322"/>
        <v>1</v>
      </c>
      <c r="EM781" s="80">
        <f t="shared" si="1323"/>
        <v>2</v>
      </c>
      <c r="EN781" s="80">
        <f>COUNTIF(DL$779:DL$792,"A")</f>
        <v>10</v>
      </c>
      <c r="EO781" s="80">
        <f>COUNTIF(DL$779:DL$792,"D")</f>
        <v>1</v>
      </c>
      <c r="EP781" s="80">
        <f>COUNTIF(DL$779:DL$792,"H")</f>
        <v>1</v>
      </c>
      <c r="EQ781" s="79">
        <f t="shared" si="1324"/>
        <v>18</v>
      </c>
      <c r="ER781" s="79">
        <f t="shared" si="1305"/>
        <v>2</v>
      </c>
      <c r="ES781" s="79">
        <f t="shared" si="1305"/>
        <v>3</v>
      </c>
      <c r="ET781" s="81">
        <f>SUM($BL781:$CI781)+SUM(CM$779:CM$792)</f>
        <v>66</v>
      </c>
      <c r="EU781" s="81">
        <f>SUM($CK781:$DH781)+SUM(BN$779:BN$792)</f>
        <v>17</v>
      </c>
      <c r="EV781" s="79">
        <f t="shared" si="1306"/>
        <v>38</v>
      </c>
      <c r="EW781" s="136">
        <f t="shared" si="1307"/>
        <v>3.8823529411764706</v>
      </c>
      <c r="EX781" s="78"/>
      <c r="EY781" s="80">
        <f t="shared" si="1308"/>
        <v>25</v>
      </c>
      <c r="EZ781" s="80">
        <f t="shared" si="1309"/>
        <v>20</v>
      </c>
      <c r="FA781" s="80">
        <f t="shared" si="1310"/>
        <v>2</v>
      </c>
      <c r="FB781" s="80">
        <f t="shared" si="1311"/>
        <v>3</v>
      </c>
      <c r="FC781" s="80">
        <f t="shared" si="1312"/>
        <v>70</v>
      </c>
      <c r="FD781" s="80">
        <f t="shared" si="1313"/>
        <v>18</v>
      </c>
      <c r="FE781" s="80">
        <f t="shared" si="1314"/>
        <v>42</v>
      </c>
      <c r="FF781" s="80">
        <f t="shared" si="1315"/>
        <v>3.8888888888888888</v>
      </c>
      <c r="FH781" s="54">
        <f t="shared" si="1325"/>
        <v>1</v>
      </c>
      <c r="FI781" s="54">
        <f t="shared" si="1326"/>
        <v>1</v>
      </c>
      <c r="FJ781" s="54">
        <f t="shared" si="1316"/>
        <v>0</v>
      </c>
      <c r="FK781" s="54">
        <f t="shared" si="1316"/>
        <v>0</v>
      </c>
      <c r="FL781" s="54">
        <f t="shared" si="1316"/>
        <v>1</v>
      </c>
      <c r="FM781" s="54">
        <f t="shared" si="1316"/>
        <v>1</v>
      </c>
      <c r="FN781" s="54">
        <f t="shared" si="1316"/>
        <v>1</v>
      </c>
      <c r="FO781" s="54">
        <f t="shared" si="1316"/>
        <v>1</v>
      </c>
      <c r="FQ781" s="54" t="str">
        <f t="shared" si="1214"/>
        <v>Clarion</v>
      </c>
      <c r="FR781" s="54">
        <f t="shared" si="1215"/>
        <v>2</v>
      </c>
      <c r="FS781" s="54">
        <f t="shared" si="1245"/>
        <v>2</v>
      </c>
      <c r="FT781" s="54">
        <f t="shared" si="1245"/>
        <v>0</v>
      </c>
      <c r="FU781" s="54">
        <f t="shared" si="1245"/>
        <v>0</v>
      </c>
      <c r="FV781" s="54">
        <f t="shared" si="1245"/>
        <v>4</v>
      </c>
      <c r="FW781" s="54">
        <f t="shared" si="1245"/>
        <v>1</v>
      </c>
      <c r="FX781" s="54">
        <f t="shared" si="1245"/>
        <v>4</v>
      </c>
      <c r="FY781" s="54" t="s">
        <v>1690</v>
      </c>
      <c r="FZ781" s="58"/>
      <c r="GA781" s="59"/>
      <c r="GB781" s="60"/>
      <c r="GC781" s="58"/>
      <c r="GD781" s="59"/>
      <c r="GE781" s="61"/>
      <c r="GF781" s="58"/>
      <c r="GG781" s="61"/>
      <c r="GH781" s="61"/>
      <c r="GJ781" s="395" t="s">
        <v>1363</v>
      </c>
      <c r="GK781" s="61"/>
      <c r="GL781" s="349"/>
      <c r="GM781" s="349"/>
      <c r="GN781" s="349"/>
      <c r="GO781" s="346"/>
      <c r="GP781" s="349"/>
    </row>
    <row r="782" spans="1:198" s="54" customFormat="1" ht="12" x14ac:dyDescent="0.25">
      <c r="A782" s="54">
        <v>4</v>
      </c>
      <c r="B782" s="54" t="s">
        <v>1691</v>
      </c>
      <c r="C782" s="56">
        <v>26</v>
      </c>
      <c r="D782" s="56">
        <v>15</v>
      </c>
      <c r="E782" s="56">
        <v>4</v>
      </c>
      <c r="F782" s="56">
        <v>7</v>
      </c>
      <c r="G782" s="56">
        <v>79</v>
      </c>
      <c r="H782" s="56">
        <v>54</v>
      </c>
      <c r="I782" s="57">
        <v>34</v>
      </c>
      <c r="J782" s="69">
        <f t="shared" si="1300"/>
        <v>1.462962962962963</v>
      </c>
      <c r="L782" s="96" t="s">
        <v>1363</v>
      </c>
      <c r="M782" s="99" t="s">
        <v>200</v>
      </c>
      <c r="N782" s="84" t="s">
        <v>200</v>
      </c>
      <c r="O782" s="84" t="s">
        <v>150</v>
      </c>
      <c r="P782" s="83"/>
      <c r="Q782" s="84" t="s">
        <v>62</v>
      </c>
      <c r="R782" s="84" t="s">
        <v>76</v>
      </c>
      <c r="S782" s="84" t="s">
        <v>200</v>
      </c>
      <c r="T782" s="84" t="s">
        <v>74</v>
      </c>
      <c r="U782" s="84" t="s">
        <v>60</v>
      </c>
      <c r="V782" s="84" t="s">
        <v>176</v>
      </c>
      <c r="W782" s="84" t="s">
        <v>200</v>
      </c>
      <c r="X782" s="84" t="s">
        <v>62</v>
      </c>
      <c r="Y782" s="84" t="s">
        <v>58</v>
      </c>
      <c r="Z782" s="98" t="s">
        <v>200</v>
      </c>
      <c r="AA782" s="53"/>
      <c r="AB782" s="53"/>
      <c r="AL782" s="96" t="s">
        <v>1363</v>
      </c>
      <c r="AM782" s="99" t="s">
        <v>1090</v>
      </c>
      <c r="AN782" s="84" t="s">
        <v>119</v>
      </c>
      <c r="AO782" s="84" t="s">
        <v>114</v>
      </c>
      <c r="AP782" s="83"/>
      <c r="AQ782" s="84" t="s">
        <v>452</v>
      </c>
      <c r="AR782" s="84" t="s">
        <v>667</v>
      </c>
      <c r="AS782" s="84" t="s">
        <v>446</v>
      </c>
      <c r="AT782" s="84" t="s">
        <v>747</v>
      </c>
      <c r="AU782" s="84" t="s">
        <v>754</v>
      </c>
      <c r="AV782" s="84" t="s">
        <v>591</v>
      </c>
      <c r="AW782" s="84" t="s">
        <v>757</v>
      </c>
      <c r="AX782" s="84" t="s">
        <v>576</v>
      </c>
      <c r="AY782" s="84" t="s">
        <v>1095</v>
      </c>
      <c r="AZ782" s="98" t="s">
        <v>709</v>
      </c>
      <c r="BA782" s="53"/>
      <c r="BB782" s="53"/>
      <c r="BL782" s="90">
        <f t="shared" si="1317"/>
        <v>2</v>
      </c>
      <c r="BM782" s="77">
        <f t="shared" si="1317"/>
        <v>2</v>
      </c>
      <c r="BN782" s="77">
        <f t="shared" si="1317"/>
        <v>3</v>
      </c>
      <c r="BO782" s="91"/>
      <c r="BP782" s="77">
        <f t="shared" si="1301"/>
        <v>1</v>
      </c>
      <c r="BQ782" s="77">
        <f t="shared" si="1301"/>
        <v>0</v>
      </c>
      <c r="BR782" s="77">
        <f t="shared" si="1301"/>
        <v>2</v>
      </c>
      <c r="BS782" s="77">
        <f t="shared" si="1301"/>
        <v>1</v>
      </c>
      <c r="BT782" s="77">
        <f t="shared" si="1301"/>
        <v>4</v>
      </c>
      <c r="BU782" s="77">
        <f t="shared" si="1301"/>
        <v>2</v>
      </c>
      <c r="BV782" s="77">
        <f t="shared" si="1301"/>
        <v>2</v>
      </c>
      <c r="BW782" s="77">
        <f t="shared" si="1301"/>
        <v>1</v>
      </c>
      <c r="BX782" s="77">
        <f t="shared" si="1301"/>
        <v>5</v>
      </c>
      <c r="BY782" s="92">
        <f t="shared" si="1301"/>
        <v>2</v>
      </c>
      <c r="CB782" s="77"/>
      <c r="CC782" s="77"/>
      <c r="CD782" s="77"/>
      <c r="CE782" s="77"/>
      <c r="CF782" s="77"/>
      <c r="CG782" s="77"/>
      <c r="CH782" s="77"/>
      <c r="CI782" s="77"/>
      <c r="CJ782" s="78"/>
      <c r="CK782" s="90">
        <f t="shared" si="1318"/>
        <v>2</v>
      </c>
      <c r="CL782" s="77">
        <f t="shared" si="1318"/>
        <v>2</v>
      </c>
      <c r="CM782" s="77">
        <f t="shared" si="1318"/>
        <v>1</v>
      </c>
      <c r="CN782" s="91"/>
      <c r="CO782" s="77">
        <f t="shared" si="1302"/>
        <v>1</v>
      </c>
      <c r="CP782" s="77">
        <f t="shared" si="1302"/>
        <v>2</v>
      </c>
      <c r="CQ782" s="77">
        <f t="shared" si="1302"/>
        <v>2</v>
      </c>
      <c r="CR782" s="77">
        <f t="shared" si="1302"/>
        <v>2</v>
      </c>
      <c r="CS782" s="77">
        <f t="shared" si="1302"/>
        <v>1</v>
      </c>
      <c r="CT782" s="77">
        <f t="shared" si="1302"/>
        <v>3</v>
      </c>
      <c r="CU782" s="77">
        <f t="shared" si="1302"/>
        <v>2</v>
      </c>
      <c r="CV782" s="77">
        <f t="shared" si="1302"/>
        <v>1</v>
      </c>
      <c r="CW782" s="77">
        <f t="shared" si="1302"/>
        <v>1</v>
      </c>
      <c r="CX782" s="92">
        <f t="shared" si="1302"/>
        <v>2</v>
      </c>
      <c r="DA782" s="77"/>
      <c r="DB782" s="77"/>
      <c r="DC782" s="77"/>
      <c r="DD782" s="77"/>
      <c r="DE782" s="77"/>
      <c r="DF782" s="77"/>
      <c r="DG782" s="77"/>
      <c r="DH782" s="77"/>
      <c r="DJ782" s="90" t="str">
        <f t="shared" si="1319"/>
        <v>D</v>
      </c>
      <c r="DK782" s="77" t="str">
        <f t="shared" si="1319"/>
        <v>D</v>
      </c>
      <c r="DL782" s="77" t="str">
        <f t="shared" si="1319"/>
        <v>H</v>
      </c>
      <c r="DM782" s="91"/>
      <c r="DN782" s="77" t="str">
        <f t="shared" si="1303"/>
        <v>D</v>
      </c>
      <c r="DO782" s="77" t="str">
        <f t="shared" si="1303"/>
        <v>A</v>
      </c>
      <c r="DP782" s="77" t="str">
        <f t="shared" si="1303"/>
        <v>D</v>
      </c>
      <c r="DQ782" s="77" t="str">
        <f t="shared" si="1303"/>
        <v>A</v>
      </c>
      <c r="DR782" s="77" t="str">
        <f t="shared" si="1303"/>
        <v>H</v>
      </c>
      <c r="DS782" s="77" t="str">
        <f t="shared" si="1303"/>
        <v>A</v>
      </c>
      <c r="DT782" s="77" t="str">
        <f t="shared" si="1303"/>
        <v>D</v>
      </c>
      <c r="DU782" s="77" t="str">
        <f t="shared" si="1303"/>
        <v>D</v>
      </c>
      <c r="DV782" s="77" t="str">
        <f t="shared" si="1303"/>
        <v>H</v>
      </c>
      <c r="DW782" s="92" t="str">
        <f t="shared" si="1303"/>
        <v>D</v>
      </c>
      <c r="DZ782" s="56"/>
      <c r="EA782" s="56"/>
      <c r="EB782" s="56"/>
      <c r="EC782" s="56"/>
      <c r="ED782" s="56"/>
      <c r="EE782" s="56"/>
      <c r="EF782" s="56"/>
      <c r="EG782" s="56"/>
      <c r="EI782" s="53" t="str">
        <f t="shared" si="1304"/>
        <v>Epsom &amp; Ewell</v>
      </c>
      <c r="EJ782" s="79">
        <f t="shared" si="1320"/>
        <v>26</v>
      </c>
      <c r="EK782" s="80">
        <f t="shared" si="1321"/>
        <v>3</v>
      </c>
      <c r="EL782" s="80">
        <f t="shared" si="1322"/>
        <v>7</v>
      </c>
      <c r="EM782" s="80">
        <f t="shared" si="1323"/>
        <v>3</v>
      </c>
      <c r="EN782" s="80">
        <f>COUNTIF(DM$779:DM$792,"A")</f>
        <v>5</v>
      </c>
      <c r="EO782" s="80">
        <f>COUNTIF(DM$779:DM$792,"D")</f>
        <v>3</v>
      </c>
      <c r="EP782" s="80">
        <f>COUNTIF(DM$779:DM$792,"H")</f>
        <v>5</v>
      </c>
      <c r="EQ782" s="79">
        <f t="shared" si="1324"/>
        <v>8</v>
      </c>
      <c r="ER782" s="79">
        <f t="shared" si="1305"/>
        <v>10</v>
      </c>
      <c r="ES782" s="79">
        <f t="shared" si="1305"/>
        <v>8</v>
      </c>
      <c r="ET782" s="81">
        <f>SUM($BL782:$CI782)+SUM(CN$779:CN$792)</f>
        <v>50</v>
      </c>
      <c r="EU782" s="81">
        <f>SUM($CK782:$DH782)+SUM(BO$779:BO$792)</f>
        <v>40</v>
      </c>
      <c r="EV782" s="79">
        <f t="shared" si="1306"/>
        <v>26</v>
      </c>
      <c r="EW782" s="136">
        <f t="shared" si="1307"/>
        <v>1.25</v>
      </c>
      <c r="EX782" s="78"/>
      <c r="EY782" s="80">
        <f t="shared" si="1308"/>
        <v>26</v>
      </c>
      <c r="EZ782" s="80">
        <f t="shared" si="1309"/>
        <v>8</v>
      </c>
      <c r="FA782" s="80">
        <f t="shared" si="1310"/>
        <v>10</v>
      </c>
      <c r="FB782" s="80">
        <f t="shared" si="1311"/>
        <v>8</v>
      </c>
      <c r="FC782" s="80">
        <f t="shared" si="1312"/>
        <v>50</v>
      </c>
      <c r="FD782" s="80">
        <f t="shared" si="1313"/>
        <v>40</v>
      </c>
      <c r="FE782" s="80">
        <f t="shared" si="1314"/>
        <v>26</v>
      </c>
      <c r="FF782" s="80">
        <f t="shared" si="1315"/>
        <v>1.25</v>
      </c>
      <c r="FH782" s="54">
        <f t="shared" si="1325"/>
        <v>0</v>
      </c>
      <c r="FI782" s="54">
        <f t="shared" si="1326"/>
        <v>0</v>
      </c>
      <c r="FJ782" s="54">
        <f t="shared" si="1316"/>
        <v>0</v>
      </c>
      <c r="FK782" s="54">
        <f t="shared" si="1316"/>
        <v>0</v>
      </c>
      <c r="FL782" s="54">
        <f t="shared" si="1316"/>
        <v>0</v>
      </c>
      <c r="FM782" s="54">
        <f t="shared" si="1316"/>
        <v>0</v>
      </c>
      <c r="FN782" s="54">
        <f t="shared" si="1316"/>
        <v>0</v>
      </c>
      <c r="FO782" s="54">
        <f t="shared" si="1316"/>
        <v>0</v>
      </c>
      <c r="FQ782" s="54" t="str">
        <f t="shared" si="1214"/>
        <v/>
      </c>
      <c r="FR782" s="54" t="str">
        <f t="shared" si="1215"/>
        <v/>
      </c>
      <c r="FS782" s="54" t="str">
        <f t="shared" si="1245"/>
        <v/>
      </c>
      <c r="FT782" s="54" t="str">
        <f t="shared" si="1245"/>
        <v/>
      </c>
      <c r="FU782" s="54" t="str">
        <f t="shared" si="1245"/>
        <v/>
      </c>
      <c r="FV782" s="54" t="str">
        <f t="shared" si="1245"/>
        <v/>
      </c>
      <c r="FW782" s="54" t="str">
        <f t="shared" si="1245"/>
        <v/>
      </c>
      <c r="FX782" s="54" t="str">
        <f t="shared" si="1245"/>
        <v/>
      </c>
      <c r="FZ782" s="58"/>
      <c r="GA782" s="59"/>
      <c r="GB782" s="60"/>
      <c r="GC782" s="58"/>
      <c r="GD782" s="59"/>
      <c r="GE782" s="61"/>
      <c r="GF782" s="58"/>
      <c r="GG782" s="61"/>
      <c r="GH782" s="61"/>
      <c r="GJ782" s="395" t="s">
        <v>1691</v>
      </c>
      <c r="GK782" s="61"/>
      <c r="GL782" s="349"/>
      <c r="GM782" s="349"/>
      <c r="GN782" s="349"/>
      <c r="GO782" s="346"/>
      <c r="GP782" s="349"/>
    </row>
    <row r="783" spans="1:198" s="54" customFormat="1" ht="12" x14ac:dyDescent="0.25">
      <c r="A783" s="54">
        <v>5</v>
      </c>
      <c r="B783" s="54" t="s">
        <v>1692</v>
      </c>
      <c r="C783" s="56">
        <v>26</v>
      </c>
      <c r="D783" s="56">
        <v>13</v>
      </c>
      <c r="E783" s="56">
        <v>7</v>
      </c>
      <c r="F783" s="56">
        <v>6</v>
      </c>
      <c r="G783" s="56">
        <v>59</v>
      </c>
      <c r="H783" s="56">
        <v>42</v>
      </c>
      <c r="I783" s="57">
        <v>33</v>
      </c>
      <c r="J783" s="69">
        <f t="shared" si="1300"/>
        <v>1.4047619047619047</v>
      </c>
      <c r="L783" s="82" t="s">
        <v>1691</v>
      </c>
      <c r="M783" s="150" t="s">
        <v>1693</v>
      </c>
      <c r="N783" s="148" t="s">
        <v>103</v>
      </c>
      <c r="O783" s="59"/>
      <c r="P783" s="84" t="s">
        <v>101</v>
      </c>
      <c r="Q783" s="83"/>
      <c r="R783" s="148" t="s">
        <v>304</v>
      </c>
      <c r="S783" s="141" t="s">
        <v>85</v>
      </c>
      <c r="T783" s="148" t="s">
        <v>99</v>
      </c>
      <c r="U783" s="148" t="s">
        <v>89</v>
      </c>
      <c r="V783" s="141" t="s">
        <v>86</v>
      </c>
      <c r="W783" s="151" t="s">
        <v>269</v>
      </c>
      <c r="X783" s="148" t="s">
        <v>150</v>
      </c>
      <c r="Y783" s="148" t="s">
        <v>75</v>
      </c>
      <c r="Z783" s="256" t="s">
        <v>103</v>
      </c>
      <c r="AL783" s="82" t="s">
        <v>1691</v>
      </c>
      <c r="AM783" s="454" t="s">
        <v>65</v>
      </c>
      <c r="AN783" s="88" t="s">
        <v>591</v>
      </c>
      <c r="AO783" s="252"/>
      <c r="AP783" s="84" t="s">
        <v>590</v>
      </c>
      <c r="AQ783" s="83"/>
      <c r="AR783" s="88" t="s">
        <v>106</v>
      </c>
      <c r="AS783" s="88" t="s">
        <v>310</v>
      </c>
      <c r="AT783" s="88" t="s">
        <v>578</v>
      </c>
      <c r="AU783" s="88" t="s">
        <v>104</v>
      </c>
      <c r="AV783" s="88" t="s">
        <v>757</v>
      </c>
      <c r="AW783" s="59"/>
      <c r="AX783" s="88" t="s">
        <v>67</v>
      </c>
      <c r="AY783" s="88" t="s">
        <v>120</v>
      </c>
      <c r="AZ783" s="89" t="s">
        <v>1155</v>
      </c>
      <c r="BB783" s="53"/>
      <c r="BL783" s="90">
        <f t="shared" si="1317"/>
        <v>10</v>
      </c>
      <c r="BM783" s="77">
        <f t="shared" si="1317"/>
        <v>1</v>
      </c>
      <c r="BN783" s="77" t="str">
        <f t="shared" si="1317"/>
        <v/>
      </c>
      <c r="BO783" s="77">
        <f t="shared" si="1317"/>
        <v>3</v>
      </c>
      <c r="BP783" s="91"/>
      <c r="BQ783" s="77">
        <f t="shared" si="1301"/>
        <v>4</v>
      </c>
      <c r="BR783" s="77">
        <f t="shared" si="1301"/>
        <v>0</v>
      </c>
      <c r="BS783" s="77">
        <f t="shared" si="1301"/>
        <v>1</v>
      </c>
      <c r="BT783" s="77">
        <f t="shared" si="1301"/>
        <v>3</v>
      </c>
      <c r="BU783" s="77">
        <f t="shared" si="1301"/>
        <v>0</v>
      </c>
      <c r="BV783" s="77">
        <f t="shared" si="1301"/>
        <v>7</v>
      </c>
      <c r="BW783" s="77">
        <f t="shared" si="1301"/>
        <v>3</v>
      </c>
      <c r="BX783" s="77">
        <f t="shared" si="1301"/>
        <v>6</v>
      </c>
      <c r="BY783" s="92">
        <f t="shared" si="1301"/>
        <v>1</v>
      </c>
      <c r="CB783" s="77"/>
      <c r="CC783" s="77"/>
      <c r="CD783" s="77"/>
      <c r="CE783" s="77"/>
      <c r="CF783" s="77"/>
      <c r="CG783" s="77"/>
      <c r="CH783" s="77"/>
      <c r="CI783" s="77"/>
      <c r="CJ783" s="78"/>
      <c r="CK783" s="90">
        <f t="shared" si="1318"/>
        <v>6</v>
      </c>
      <c r="CL783" s="77">
        <f t="shared" si="1318"/>
        <v>3</v>
      </c>
      <c r="CM783" s="77" t="str">
        <f t="shared" si="1318"/>
        <v/>
      </c>
      <c r="CN783" s="77">
        <f t="shared" si="1318"/>
        <v>2</v>
      </c>
      <c r="CO783" s="91"/>
      <c r="CP783" s="77">
        <f t="shared" si="1302"/>
        <v>2</v>
      </c>
      <c r="CQ783" s="77">
        <f t="shared" si="1302"/>
        <v>4</v>
      </c>
      <c r="CR783" s="77">
        <f t="shared" si="1302"/>
        <v>0</v>
      </c>
      <c r="CS783" s="77">
        <f t="shared" si="1302"/>
        <v>0</v>
      </c>
      <c r="CT783" s="77">
        <f t="shared" si="1302"/>
        <v>3</v>
      </c>
      <c r="CU783" s="77">
        <f t="shared" si="1302"/>
        <v>1</v>
      </c>
      <c r="CV783" s="77">
        <f t="shared" si="1302"/>
        <v>1</v>
      </c>
      <c r="CW783" s="77">
        <f t="shared" si="1302"/>
        <v>4</v>
      </c>
      <c r="CX783" s="92">
        <f t="shared" si="1302"/>
        <v>3</v>
      </c>
      <c r="DA783" s="77"/>
      <c r="DB783" s="77"/>
      <c r="DC783" s="77"/>
      <c r="DD783" s="77"/>
      <c r="DE783" s="77"/>
      <c r="DF783" s="77"/>
      <c r="DG783" s="77"/>
      <c r="DH783" s="77"/>
      <c r="DJ783" s="90" t="str">
        <f t="shared" si="1319"/>
        <v>H</v>
      </c>
      <c r="DK783" s="77" t="str">
        <f t="shared" si="1319"/>
        <v>A</v>
      </c>
      <c r="DL783" s="77" t="str">
        <f t="shared" si="1319"/>
        <v/>
      </c>
      <c r="DM783" s="77" t="str">
        <f t="shared" si="1319"/>
        <v>H</v>
      </c>
      <c r="DN783" s="91"/>
      <c r="DO783" s="77" t="str">
        <f t="shared" si="1303"/>
        <v>H</v>
      </c>
      <c r="DP783" s="77" t="str">
        <f t="shared" si="1303"/>
        <v>A</v>
      </c>
      <c r="DQ783" s="77" t="str">
        <f t="shared" si="1303"/>
        <v>H</v>
      </c>
      <c r="DR783" s="77" t="str">
        <f t="shared" si="1303"/>
        <v>H</v>
      </c>
      <c r="DS783" s="77" t="str">
        <f t="shared" si="1303"/>
        <v>A</v>
      </c>
      <c r="DT783" s="77" t="str">
        <f t="shared" si="1303"/>
        <v>H</v>
      </c>
      <c r="DU783" s="77" t="str">
        <f t="shared" si="1303"/>
        <v>H</v>
      </c>
      <c r="DV783" s="77" t="str">
        <f t="shared" si="1303"/>
        <v>H</v>
      </c>
      <c r="DW783" s="92" t="str">
        <f t="shared" si="1303"/>
        <v>A</v>
      </c>
      <c r="DZ783" s="56"/>
      <c r="EA783" s="56"/>
      <c r="EB783" s="56"/>
      <c r="EC783" s="56"/>
      <c r="ED783" s="56"/>
      <c r="EE783" s="56"/>
      <c r="EF783" s="56"/>
      <c r="EG783" s="56"/>
      <c r="EI783" s="53" t="str">
        <f t="shared" si="1304"/>
        <v>Grosvenor</v>
      </c>
      <c r="EJ783" s="79">
        <f t="shared" si="1320"/>
        <v>24</v>
      </c>
      <c r="EK783" s="80">
        <f t="shared" si="1321"/>
        <v>8</v>
      </c>
      <c r="EL783" s="80">
        <f t="shared" si="1322"/>
        <v>0</v>
      </c>
      <c r="EM783" s="80">
        <f t="shared" si="1323"/>
        <v>4</v>
      </c>
      <c r="EN783" s="80">
        <f>COUNTIF(DN$779:DN$792,"A")</f>
        <v>7</v>
      </c>
      <c r="EO783" s="80">
        <f>COUNTIF(DN$779:DN$792,"D")</f>
        <v>4</v>
      </c>
      <c r="EP783" s="80">
        <f>COUNTIF(DN$779:DN$792,"H")</f>
        <v>1</v>
      </c>
      <c r="EQ783" s="79">
        <f t="shared" si="1324"/>
        <v>15</v>
      </c>
      <c r="ER783" s="79">
        <f t="shared" si="1305"/>
        <v>4</v>
      </c>
      <c r="ES783" s="79">
        <f t="shared" si="1305"/>
        <v>5</v>
      </c>
      <c r="ET783" s="81">
        <f>SUM($BL783:$CI783)+SUM(CO$779:CO$792)</f>
        <v>78</v>
      </c>
      <c r="EU783" s="81">
        <f>SUM($CK783:$DH783)+SUM(BP$779:BP$792)</f>
        <v>51</v>
      </c>
      <c r="EV783" s="79">
        <f t="shared" si="1306"/>
        <v>34</v>
      </c>
      <c r="EW783" s="136">
        <f t="shared" si="1307"/>
        <v>1.5294117647058822</v>
      </c>
      <c r="EX783" s="78"/>
      <c r="EY783" s="80">
        <f t="shared" si="1308"/>
        <v>26</v>
      </c>
      <c r="EZ783" s="80">
        <f t="shared" si="1309"/>
        <v>15</v>
      </c>
      <c r="FA783" s="80">
        <f t="shared" si="1310"/>
        <v>4</v>
      </c>
      <c r="FB783" s="80">
        <f t="shared" si="1311"/>
        <v>7</v>
      </c>
      <c r="FC783" s="80">
        <f t="shared" si="1312"/>
        <v>79</v>
      </c>
      <c r="FD783" s="80">
        <f t="shared" si="1313"/>
        <v>54</v>
      </c>
      <c r="FE783" s="80">
        <f t="shared" si="1314"/>
        <v>34</v>
      </c>
      <c r="FF783" s="80">
        <f t="shared" si="1315"/>
        <v>1.462962962962963</v>
      </c>
      <c r="FH783" s="54">
        <f t="shared" si="1325"/>
        <v>1</v>
      </c>
      <c r="FI783" s="54">
        <f t="shared" si="1326"/>
        <v>0</v>
      </c>
      <c r="FJ783" s="54">
        <f t="shared" si="1316"/>
        <v>0</v>
      </c>
      <c r="FK783" s="54">
        <f t="shared" si="1316"/>
        <v>1</v>
      </c>
      <c r="FL783" s="54">
        <f t="shared" si="1316"/>
        <v>1</v>
      </c>
      <c r="FM783" s="54">
        <f t="shared" si="1316"/>
        <v>1</v>
      </c>
      <c r="FN783" s="54">
        <f t="shared" si="1316"/>
        <v>0</v>
      </c>
      <c r="FO783" s="54">
        <f t="shared" si="1316"/>
        <v>1</v>
      </c>
      <c r="FQ783" s="54" t="str">
        <f t="shared" si="1214"/>
        <v>Grosvenor</v>
      </c>
      <c r="FR783" s="54">
        <f t="shared" si="1215"/>
        <v>2</v>
      </c>
      <c r="FS783" s="54">
        <f t="shared" si="1245"/>
        <v>0</v>
      </c>
      <c r="FT783" s="54">
        <f t="shared" si="1245"/>
        <v>0</v>
      </c>
      <c r="FU783" s="54">
        <f t="shared" si="1245"/>
        <v>2</v>
      </c>
      <c r="FV783" s="54">
        <f t="shared" si="1245"/>
        <v>1</v>
      </c>
      <c r="FW783" s="54">
        <f t="shared" si="1245"/>
        <v>3</v>
      </c>
      <c r="FX783" s="54">
        <f t="shared" si="1245"/>
        <v>0</v>
      </c>
      <c r="FZ783" s="58"/>
      <c r="GA783" s="59"/>
      <c r="GB783" s="60"/>
      <c r="GC783" s="58"/>
      <c r="GD783" s="59"/>
      <c r="GE783" s="61"/>
      <c r="GF783" s="58"/>
      <c r="GG783" s="61"/>
      <c r="GH783" s="61"/>
      <c r="GJ783" s="395" t="s">
        <v>1694</v>
      </c>
      <c r="GK783" s="61"/>
      <c r="GL783" s="349"/>
      <c r="GM783" s="349"/>
      <c r="GN783" s="349"/>
      <c r="GO783" s="346"/>
      <c r="GP783" s="349"/>
    </row>
    <row r="784" spans="1:198" s="54" customFormat="1" ht="12" x14ac:dyDescent="0.25">
      <c r="A784" s="54">
        <v>6</v>
      </c>
      <c r="B784" s="54" t="s">
        <v>1694</v>
      </c>
      <c r="C784" s="56">
        <v>26</v>
      </c>
      <c r="D784" s="56">
        <v>12</v>
      </c>
      <c r="E784" s="56">
        <v>3</v>
      </c>
      <c r="F784" s="56">
        <v>11</v>
      </c>
      <c r="G784" s="56">
        <v>49</v>
      </c>
      <c r="H784" s="56">
        <v>49</v>
      </c>
      <c r="I784" s="57">
        <v>27</v>
      </c>
      <c r="J784" s="69">
        <f t="shared" si="1300"/>
        <v>1</v>
      </c>
      <c r="L784" s="82" t="s">
        <v>1694</v>
      </c>
      <c r="M784" s="140" t="s">
        <v>103</v>
      </c>
      <c r="N784" s="141" t="s">
        <v>60</v>
      </c>
      <c r="O784" s="148" t="s">
        <v>148</v>
      </c>
      <c r="P784" s="84" t="s">
        <v>103</v>
      </c>
      <c r="Q784" s="141" t="s">
        <v>176</v>
      </c>
      <c r="R784" s="83"/>
      <c r="S784" s="148" t="s">
        <v>60</v>
      </c>
      <c r="T784" s="148" t="s">
        <v>124</v>
      </c>
      <c r="U784" s="148" t="s">
        <v>103</v>
      </c>
      <c r="V784" s="148" t="s">
        <v>124</v>
      </c>
      <c r="W784" s="148" t="s">
        <v>164</v>
      </c>
      <c r="X784" s="148" t="s">
        <v>74</v>
      </c>
      <c r="Y784" s="148" t="s">
        <v>99</v>
      </c>
      <c r="Z784" s="152" t="s">
        <v>99</v>
      </c>
      <c r="AL784" s="82" t="s">
        <v>1694</v>
      </c>
      <c r="AM784" s="86" t="s">
        <v>1155</v>
      </c>
      <c r="AN784" s="88" t="s">
        <v>702</v>
      </c>
      <c r="AO784" s="88" t="s">
        <v>79</v>
      </c>
      <c r="AP784" s="84" t="s">
        <v>95</v>
      </c>
      <c r="AQ784" s="88" t="s">
        <v>246</v>
      </c>
      <c r="AR784" s="83"/>
      <c r="AS784" s="88" t="s">
        <v>763</v>
      </c>
      <c r="AT784" s="88" t="s">
        <v>757</v>
      </c>
      <c r="AU784" s="88" t="s">
        <v>748</v>
      </c>
      <c r="AV784" s="455" t="s">
        <v>65</v>
      </c>
      <c r="AW784" s="87" t="s">
        <v>714</v>
      </c>
      <c r="AX784" s="455" t="s">
        <v>68</v>
      </c>
      <c r="AY784" s="88" t="s">
        <v>78</v>
      </c>
      <c r="AZ784" s="456" t="s">
        <v>747</v>
      </c>
      <c r="BB784" s="53"/>
      <c r="BL784" s="90">
        <f t="shared" si="1317"/>
        <v>1</v>
      </c>
      <c r="BM784" s="77">
        <f t="shared" si="1317"/>
        <v>4</v>
      </c>
      <c r="BN784" s="77">
        <f t="shared" si="1317"/>
        <v>0</v>
      </c>
      <c r="BO784" s="77">
        <f t="shared" si="1317"/>
        <v>1</v>
      </c>
      <c r="BP784" s="77">
        <f t="shared" si="1317"/>
        <v>2</v>
      </c>
      <c r="BQ784" s="91"/>
      <c r="BR784" s="77">
        <f t="shared" si="1301"/>
        <v>4</v>
      </c>
      <c r="BS784" s="77">
        <f t="shared" si="1301"/>
        <v>0</v>
      </c>
      <c r="BT784" s="77">
        <f t="shared" si="1301"/>
        <v>1</v>
      </c>
      <c r="BU784" s="77">
        <f t="shared" si="1301"/>
        <v>0</v>
      </c>
      <c r="BV784" s="77">
        <f t="shared" si="1301"/>
        <v>8</v>
      </c>
      <c r="BW784" s="77">
        <f t="shared" si="1301"/>
        <v>1</v>
      </c>
      <c r="BX784" s="77">
        <f t="shared" si="1301"/>
        <v>1</v>
      </c>
      <c r="BY784" s="92">
        <f t="shared" si="1301"/>
        <v>1</v>
      </c>
      <c r="CB784" s="77"/>
      <c r="CC784" s="77"/>
      <c r="CD784" s="77"/>
      <c r="CE784" s="77"/>
      <c r="CF784" s="77"/>
      <c r="CG784" s="77"/>
      <c r="CH784" s="77"/>
      <c r="CI784" s="77"/>
      <c r="CJ784" s="78"/>
      <c r="CK784" s="90">
        <f t="shared" si="1318"/>
        <v>3</v>
      </c>
      <c r="CL784" s="77">
        <f t="shared" si="1318"/>
        <v>1</v>
      </c>
      <c r="CM784" s="77">
        <f t="shared" si="1318"/>
        <v>1</v>
      </c>
      <c r="CN784" s="77">
        <f t="shared" si="1318"/>
        <v>3</v>
      </c>
      <c r="CO784" s="77">
        <f t="shared" si="1318"/>
        <v>3</v>
      </c>
      <c r="CP784" s="91"/>
      <c r="CQ784" s="77">
        <f t="shared" si="1302"/>
        <v>1</v>
      </c>
      <c r="CR784" s="77">
        <f t="shared" si="1302"/>
        <v>0</v>
      </c>
      <c r="CS784" s="77">
        <f t="shared" si="1302"/>
        <v>3</v>
      </c>
      <c r="CT784" s="77">
        <f t="shared" si="1302"/>
        <v>0</v>
      </c>
      <c r="CU784" s="77">
        <f t="shared" si="1302"/>
        <v>0</v>
      </c>
      <c r="CV784" s="77">
        <f t="shared" si="1302"/>
        <v>2</v>
      </c>
      <c r="CW784" s="77">
        <f t="shared" si="1302"/>
        <v>0</v>
      </c>
      <c r="CX784" s="92">
        <f t="shared" si="1302"/>
        <v>0</v>
      </c>
      <c r="DA784" s="77"/>
      <c r="DB784" s="77"/>
      <c r="DC784" s="77"/>
      <c r="DD784" s="77"/>
      <c r="DE784" s="77"/>
      <c r="DF784" s="77"/>
      <c r="DG784" s="77"/>
      <c r="DH784" s="77"/>
      <c r="DJ784" s="90" t="str">
        <f t="shared" si="1319"/>
        <v>A</v>
      </c>
      <c r="DK784" s="77" t="str">
        <f t="shared" si="1319"/>
        <v>H</v>
      </c>
      <c r="DL784" s="77" t="str">
        <f t="shared" si="1319"/>
        <v>A</v>
      </c>
      <c r="DM784" s="77" t="str">
        <f t="shared" si="1319"/>
        <v>A</v>
      </c>
      <c r="DN784" s="77" t="str">
        <f t="shared" si="1319"/>
        <v>A</v>
      </c>
      <c r="DO784" s="91"/>
      <c r="DP784" s="77" t="str">
        <f t="shared" si="1303"/>
        <v>H</v>
      </c>
      <c r="DQ784" s="77" t="str">
        <f t="shared" si="1303"/>
        <v>D</v>
      </c>
      <c r="DR784" s="77" t="str">
        <f t="shared" si="1303"/>
        <v>A</v>
      </c>
      <c r="DS784" s="77" t="str">
        <f t="shared" si="1303"/>
        <v>D</v>
      </c>
      <c r="DT784" s="77" t="str">
        <f t="shared" si="1303"/>
        <v>H</v>
      </c>
      <c r="DU784" s="77" t="str">
        <f t="shared" si="1303"/>
        <v>A</v>
      </c>
      <c r="DV784" s="77" t="str">
        <f t="shared" si="1303"/>
        <v>H</v>
      </c>
      <c r="DW784" s="92" t="str">
        <f t="shared" si="1303"/>
        <v>H</v>
      </c>
      <c r="DZ784" s="56"/>
      <c r="EA784" s="56"/>
      <c r="EB784" s="56"/>
      <c r="EC784" s="56"/>
      <c r="ED784" s="56"/>
      <c r="EE784" s="56"/>
      <c r="EF784" s="56"/>
      <c r="EG784" s="56"/>
      <c r="EI784" s="53" t="str">
        <f t="shared" si="1304"/>
        <v>Johnston Sports</v>
      </c>
      <c r="EJ784" s="79">
        <f t="shared" si="1320"/>
        <v>26</v>
      </c>
      <c r="EK784" s="80">
        <f t="shared" si="1321"/>
        <v>5</v>
      </c>
      <c r="EL784" s="80">
        <f t="shared" si="1322"/>
        <v>2</v>
      </c>
      <c r="EM784" s="80">
        <f t="shared" si="1323"/>
        <v>6</v>
      </c>
      <c r="EN784" s="80">
        <f>COUNTIF(DO$779:DO$792,"A")</f>
        <v>7</v>
      </c>
      <c r="EO784" s="80">
        <f>COUNTIF(DO$779:DO$792,"D")</f>
        <v>1</v>
      </c>
      <c r="EP784" s="80">
        <f>COUNTIF(DO$779:DO$792,"H")</f>
        <v>5</v>
      </c>
      <c r="EQ784" s="79">
        <f t="shared" si="1324"/>
        <v>12</v>
      </c>
      <c r="ER784" s="79">
        <f t="shared" si="1305"/>
        <v>3</v>
      </c>
      <c r="ES784" s="79">
        <f t="shared" si="1305"/>
        <v>11</v>
      </c>
      <c r="ET784" s="81">
        <f>SUM($BL784:$CI784)+SUM(CP$779:CP$792)</f>
        <v>49</v>
      </c>
      <c r="EU784" s="81">
        <f>SUM($CK784:$DH784)+SUM(BQ$779:BQ$792)</f>
        <v>49</v>
      </c>
      <c r="EV784" s="79">
        <f t="shared" si="1306"/>
        <v>27</v>
      </c>
      <c r="EW784" s="136">
        <f t="shared" si="1307"/>
        <v>1</v>
      </c>
      <c r="EX784" s="78"/>
      <c r="EY784" s="80">
        <f t="shared" si="1308"/>
        <v>26</v>
      </c>
      <c r="EZ784" s="80">
        <f t="shared" si="1309"/>
        <v>12</v>
      </c>
      <c r="FA784" s="80">
        <f t="shared" si="1310"/>
        <v>3</v>
      </c>
      <c r="FB784" s="80">
        <f t="shared" si="1311"/>
        <v>11</v>
      </c>
      <c r="FC784" s="80">
        <f t="shared" si="1312"/>
        <v>49</v>
      </c>
      <c r="FD784" s="80">
        <f t="shared" si="1313"/>
        <v>49</v>
      </c>
      <c r="FE784" s="80">
        <f t="shared" si="1314"/>
        <v>27</v>
      </c>
      <c r="FF784" s="80">
        <f t="shared" si="1315"/>
        <v>1</v>
      </c>
      <c r="FH784" s="54">
        <f t="shared" si="1325"/>
        <v>0</v>
      </c>
      <c r="FI784" s="54">
        <f t="shared" si="1326"/>
        <v>0</v>
      </c>
      <c r="FJ784" s="54">
        <f t="shared" si="1316"/>
        <v>0</v>
      </c>
      <c r="FK784" s="54">
        <f t="shared" si="1316"/>
        <v>0</v>
      </c>
      <c r="FL784" s="54">
        <f t="shared" si="1316"/>
        <v>0</v>
      </c>
      <c r="FM784" s="54">
        <f t="shared" si="1316"/>
        <v>0</v>
      </c>
      <c r="FN784" s="54">
        <f t="shared" si="1316"/>
        <v>0</v>
      </c>
      <c r="FO784" s="54">
        <f t="shared" si="1316"/>
        <v>0</v>
      </c>
      <c r="FQ784" s="54" t="str">
        <f t="shared" ref="FQ784:FQ848" si="1327">IF(SUM($FH784:$FO784)=0,"",EI784)</f>
        <v/>
      </c>
      <c r="FR784" s="54" t="str">
        <f t="shared" si="1215"/>
        <v/>
      </c>
      <c r="FS784" s="54" t="str">
        <f t="shared" si="1245"/>
        <v/>
      </c>
      <c r="FT784" s="54" t="str">
        <f t="shared" si="1245"/>
        <v/>
      </c>
      <c r="FU784" s="54" t="str">
        <f t="shared" si="1245"/>
        <v/>
      </c>
      <c r="FV784" s="54" t="str">
        <f t="shared" si="1245"/>
        <v/>
      </c>
      <c r="FW784" s="54" t="str">
        <f t="shared" si="1245"/>
        <v/>
      </c>
      <c r="FX784" s="54" t="str">
        <f t="shared" si="1245"/>
        <v/>
      </c>
      <c r="FZ784" s="58"/>
      <c r="GA784" s="59"/>
      <c r="GB784" s="60"/>
      <c r="GC784" s="58"/>
      <c r="GD784" s="59"/>
      <c r="GE784" s="61"/>
      <c r="GF784" s="58"/>
      <c r="GG784" s="61"/>
      <c r="GH784" s="61"/>
      <c r="GJ784" s="395" t="s">
        <v>1695</v>
      </c>
      <c r="GK784" s="61"/>
      <c r="GL784" s="349"/>
      <c r="GM784" s="349"/>
      <c r="GN784" s="349"/>
      <c r="GO784" s="346"/>
      <c r="GP784" s="349"/>
    </row>
    <row r="785" spans="1:198" s="53" customFormat="1" ht="12" x14ac:dyDescent="0.25">
      <c r="A785" s="53">
        <v>7</v>
      </c>
      <c r="B785" s="53" t="s">
        <v>1363</v>
      </c>
      <c r="C785" s="57">
        <v>26</v>
      </c>
      <c r="D785" s="57">
        <v>8</v>
      </c>
      <c r="E785" s="57">
        <v>10</v>
      </c>
      <c r="F785" s="57">
        <v>8</v>
      </c>
      <c r="G785" s="57">
        <v>50</v>
      </c>
      <c r="H785" s="57">
        <v>40</v>
      </c>
      <c r="I785" s="57">
        <v>26</v>
      </c>
      <c r="J785" s="95">
        <f t="shared" si="1300"/>
        <v>1.25</v>
      </c>
      <c r="L785" s="82" t="s">
        <v>1695</v>
      </c>
      <c r="M785" s="150" t="s">
        <v>148</v>
      </c>
      <c r="N785" s="148" t="s">
        <v>162</v>
      </c>
      <c r="O785" s="148" t="s">
        <v>102</v>
      </c>
      <c r="P785" s="84" t="s">
        <v>331</v>
      </c>
      <c r="Q785" s="148" t="s">
        <v>206</v>
      </c>
      <c r="R785" s="148" t="s">
        <v>200</v>
      </c>
      <c r="S785" s="83"/>
      <c r="T785" s="148" t="s">
        <v>103</v>
      </c>
      <c r="U785" s="148" t="s">
        <v>200</v>
      </c>
      <c r="V785" s="141" t="s">
        <v>149</v>
      </c>
      <c r="W785" s="148" t="s">
        <v>62</v>
      </c>
      <c r="X785" s="148" t="s">
        <v>124</v>
      </c>
      <c r="Y785" s="148" t="s">
        <v>74</v>
      </c>
      <c r="Z785" s="152" t="s">
        <v>101</v>
      </c>
      <c r="AA785" s="54"/>
      <c r="AB785" s="54"/>
      <c r="AL785" s="82" t="s">
        <v>1695</v>
      </c>
      <c r="AM785" s="86" t="s">
        <v>119</v>
      </c>
      <c r="AN785" s="88" t="s">
        <v>78</v>
      </c>
      <c r="AO785" s="87" t="s">
        <v>545</v>
      </c>
      <c r="AP785" s="84" t="s">
        <v>458</v>
      </c>
      <c r="AQ785" s="88" t="s">
        <v>90</v>
      </c>
      <c r="AR785" s="88" t="s">
        <v>763</v>
      </c>
      <c r="AS785" s="83"/>
      <c r="AT785" s="455" t="s">
        <v>70</v>
      </c>
      <c r="AU785" s="88" t="s">
        <v>106</v>
      </c>
      <c r="AV785" s="88" t="s">
        <v>116</v>
      </c>
      <c r="AW785" s="88" t="s">
        <v>131</v>
      </c>
      <c r="AX785" s="88" t="s">
        <v>92</v>
      </c>
      <c r="AY785" s="88" t="s">
        <v>104</v>
      </c>
      <c r="AZ785" s="89" t="s">
        <v>748</v>
      </c>
      <c r="BA785" s="54"/>
      <c r="BC785" s="54"/>
      <c r="BD785" s="54"/>
      <c r="BE785" s="54"/>
      <c r="BF785" s="54"/>
      <c r="BG785" s="54"/>
      <c r="BH785" s="54"/>
      <c r="BI785" s="54"/>
      <c r="BL785" s="90">
        <f t="shared" si="1317"/>
        <v>0</v>
      </c>
      <c r="BM785" s="77">
        <f t="shared" si="1317"/>
        <v>6</v>
      </c>
      <c r="BN785" s="77">
        <f t="shared" si="1317"/>
        <v>2</v>
      </c>
      <c r="BO785" s="77">
        <f t="shared" si="1317"/>
        <v>3</v>
      </c>
      <c r="BP785" s="77">
        <f t="shared" si="1317"/>
        <v>1</v>
      </c>
      <c r="BQ785" s="77">
        <f t="shared" si="1317"/>
        <v>2</v>
      </c>
      <c r="BR785" s="91"/>
      <c r="BS785" s="77">
        <f t="shared" si="1301"/>
        <v>1</v>
      </c>
      <c r="BT785" s="77">
        <f t="shared" si="1301"/>
        <v>2</v>
      </c>
      <c r="BU785" s="77">
        <f t="shared" si="1301"/>
        <v>1</v>
      </c>
      <c r="BV785" s="77">
        <f t="shared" si="1301"/>
        <v>1</v>
      </c>
      <c r="BW785" s="77">
        <f t="shared" si="1301"/>
        <v>0</v>
      </c>
      <c r="BX785" s="77">
        <f t="shared" si="1301"/>
        <v>1</v>
      </c>
      <c r="BY785" s="92">
        <f t="shared" si="1301"/>
        <v>3</v>
      </c>
      <c r="BZ785" s="54"/>
      <c r="CA785" s="54"/>
      <c r="CB785" s="77"/>
      <c r="CC785" s="77"/>
      <c r="CD785" s="77"/>
      <c r="CE785" s="77"/>
      <c r="CF785" s="77"/>
      <c r="CG785" s="77"/>
      <c r="CH785" s="77"/>
      <c r="CI785" s="77"/>
      <c r="CJ785" s="78"/>
      <c r="CK785" s="90">
        <f t="shared" si="1318"/>
        <v>1</v>
      </c>
      <c r="CL785" s="77">
        <f t="shared" si="1318"/>
        <v>0</v>
      </c>
      <c r="CM785" s="77">
        <f t="shared" si="1318"/>
        <v>4</v>
      </c>
      <c r="CN785" s="77">
        <f t="shared" si="1318"/>
        <v>5</v>
      </c>
      <c r="CO785" s="77">
        <f t="shared" si="1318"/>
        <v>4</v>
      </c>
      <c r="CP785" s="77">
        <f t="shared" si="1318"/>
        <v>2</v>
      </c>
      <c r="CQ785" s="91"/>
      <c r="CR785" s="77">
        <f t="shared" si="1302"/>
        <v>3</v>
      </c>
      <c r="CS785" s="77">
        <f t="shared" si="1302"/>
        <v>2</v>
      </c>
      <c r="CT785" s="77">
        <f t="shared" si="1302"/>
        <v>5</v>
      </c>
      <c r="CU785" s="77">
        <f t="shared" si="1302"/>
        <v>1</v>
      </c>
      <c r="CV785" s="77">
        <f t="shared" si="1302"/>
        <v>0</v>
      </c>
      <c r="CW785" s="77">
        <f t="shared" si="1302"/>
        <v>2</v>
      </c>
      <c r="CX785" s="92">
        <f t="shared" si="1302"/>
        <v>2</v>
      </c>
      <c r="CY785" s="54"/>
      <c r="CZ785" s="54"/>
      <c r="DA785" s="77"/>
      <c r="DB785" s="77"/>
      <c r="DC785" s="77"/>
      <c r="DD785" s="77"/>
      <c r="DE785" s="77"/>
      <c r="DF785" s="77"/>
      <c r="DG785" s="77"/>
      <c r="DH785" s="77"/>
      <c r="DI785" s="54"/>
      <c r="DJ785" s="90" t="str">
        <f t="shared" si="1319"/>
        <v>A</v>
      </c>
      <c r="DK785" s="77" t="str">
        <f t="shared" si="1319"/>
        <v>H</v>
      </c>
      <c r="DL785" s="77" t="str">
        <f t="shared" si="1319"/>
        <v>A</v>
      </c>
      <c r="DM785" s="77" t="str">
        <f t="shared" si="1319"/>
        <v>A</v>
      </c>
      <c r="DN785" s="77" t="str">
        <f t="shared" si="1319"/>
        <v>A</v>
      </c>
      <c r="DO785" s="77" t="str">
        <f t="shared" si="1319"/>
        <v>D</v>
      </c>
      <c r="DP785" s="91"/>
      <c r="DQ785" s="77" t="str">
        <f t="shared" si="1303"/>
        <v>A</v>
      </c>
      <c r="DR785" s="77" t="str">
        <f t="shared" si="1303"/>
        <v>D</v>
      </c>
      <c r="DS785" s="77" t="str">
        <f t="shared" si="1303"/>
        <v>A</v>
      </c>
      <c r="DT785" s="77" t="str">
        <f t="shared" si="1303"/>
        <v>D</v>
      </c>
      <c r="DU785" s="77" t="str">
        <f t="shared" si="1303"/>
        <v>D</v>
      </c>
      <c r="DV785" s="77" t="str">
        <f t="shared" si="1303"/>
        <v>A</v>
      </c>
      <c r="DW785" s="92" t="str">
        <f t="shared" si="1303"/>
        <v>H</v>
      </c>
      <c r="DX785" s="54"/>
      <c r="DY785" s="54"/>
      <c r="DZ785" s="56"/>
      <c r="EA785" s="56"/>
      <c r="EB785" s="56"/>
      <c r="EC785" s="56"/>
      <c r="ED785" s="56"/>
      <c r="EE785" s="56"/>
      <c r="EF785" s="56"/>
      <c r="EG785" s="56"/>
      <c r="EH785" s="54"/>
      <c r="EI785" s="53" t="str">
        <f t="shared" si="1304"/>
        <v>Met Police Cadets</v>
      </c>
      <c r="EJ785" s="79">
        <f t="shared" si="1320"/>
        <v>26</v>
      </c>
      <c r="EK785" s="80">
        <f t="shared" si="1321"/>
        <v>2</v>
      </c>
      <c r="EL785" s="80">
        <f t="shared" si="1322"/>
        <v>4</v>
      </c>
      <c r="EM785" s="80">
        <f t="shared" si="1323"/>
        <v>7</v>
      </c>
      <c r="EN785" s="80">
        <f>COUNTIF(DP$779:DP$792,"A")</f>
        <v>3</v>
      </c>
      <c r="EO785" s="80">
        <f>COUNTIF(DP$779:DP$792,"D")</f>
        <v>4</v>
      </c>
      <c r="EP785" s="80">
        <f>COUNTIF(DP$779:DP$792,"H")</f>
        <v>6</v>
      </c>
      <c r="EQ785" s="79">
        <f t="shared" si="1324"/>
        <v>5</v>
      </c>
      <c r="ER785" s="79">
        <f t="shared" si="1305"/>
        <v>8</v>
      </c>
      <c r="ES785" s="79">
        <f t="shared" si="1305"/>
        <v>13</v>
      </c>
      <c r="ET785" s="81">
        <f>SUM($BL785:$CI785)+SUM(CQ$779:CQ$792)</f>
        <v>44</v>
      </c>
      <c r="EU785" s="81">
        <f>SUM($CK785:$DH785)+SUM(BR$779:BR$792)</f>
        <v>60</v>
      </c>
      <c r="EV785" s="79">
        <f t="shared" si="1306"/>
        <v>18</v>
      </c>
      <c r="EW785" s="136">
        <f t="shared" si="1307"/>
        <v>0.73333333333333328</v>
      </c>
      <c r="EX785" s="78"/>
      <c r="EY785" s="80">
        <f t="shared" si="1308"/>
        <v>26</v>
      </c>
      <c r="EZ785" s="80">
        <f t="shared" si="1309"/>
        <v>5</v>
      </c>
      <c r="FA785" s="80">
        <f t="shared" si="1310"/>
        <v>8</v>
      </c>
      <c r="FB785" s="80">
        <f t="shared" si="1311"/>
        <v>13</v>
      </c>
      <c r="FC785" s="80">
        <f t="shared" si="1312"/>
        <v>44</v>
      </c>
      <c r="FD785" s="80">
        <f t="shared" si="1313"/>
        <v>60</v>
      </c>
      <c r="FE785" s="80">
        <f t="shared" si="1314"/>
        <v>18</v>
      </c>
      <c r="FF785" s="80">
        <f t="shared" si="1315"/>
        <v>0.73333333333333328</v>
      </c>
      <c r="FG785" s="54"/>
      <c r="FH785" s="54">
        <f t="shared" si="1325"/>
        <v>0</v>
      </c>
      <c r="FI785" s="54">
        <f t="shared" si="1326"/>
        <v>0</v>
      </c>
      <c r="FJ785" s="54">
        <f t="shared" si="1316"/>
        <v>0</v>
      </c>
      <c r="FK785" s="54">
        <f t="shared" si="1316"/>
        <v>0</v>
      </c>
      <c r="FL785" s="54">
        <f t="shared" si="1316"/>
        <v>0</v>
      </c>
      <c r="FM785" s="54">
        <f t="shared" si="1316"/>
        <v>0</v>
      </c>
      <c r="FN785" s="54">
        <f t="shared" si="1316"/>
        <v>0</v>
      </c>
      <c r="FO785" s="54">
        <f t="shared" si="1316"/>
        <v>0</v>
      </c>
      <c r="FQ785" s="54" t="str">
        <f t="shared" si="1327"/>
        <v/>
      </c>
      <c r="FR785" s="54" t="str">
        <f t="shared" si="1215"/>
        <v/>
      </c>
      <c r="FS785" s="54" t="str">
        <f t="shared" si="1245"/>
        <v/>
      </c>
      <c r="FT785" s="54" t="str">
        <f t="shared" si="1245"/>
        <v/>
      </c>
      <c r="FU785" s="54" t="str">
        <f t="shared" si="1245"/>
        <v/>
      </c>
      <c r="FV785" s="54" t="str">
        <f t="shared" si="1245"/>
        <v/>
      </c>
      <c r="FW785" s="54" t="str">
        <f t="shared" si="1245"/>
        <v/>
      </c>
      <c r="FX785" s="54" t="str">
        <f t="shared" si="1245"/>
        <v/>
      </c>
      <c r="FY785" s="54"/>
      <c r="FZ785" s="58"/>
      <c r="GA785" s="59"/>
      <c r="GB785" s="60"/>
      <c r="GC785" s="58"/>
      <c r="GD785" s="59"/>
      <c r="GE785" s="61"/>
      <c r="GF785" s="58"/>
      <c r="GG785" s="61"/>
      <c r="GH785" s="61"/>
      <c r="GI785" s="54"/>
      <c r="GJ785" s="395" t="s">
        <v>336</v>
      </c>
      <c r="GK785" s="54"/>
      <c r="GL785" s="349"/>
      <c r="GM785" s="349"/>
      <c r="GN785" s="349"/>
      <c r="GO785" s="346"/>
      <c r="GP785" s="349"/>
    </row>
    <row r="786" spans="1:198" s="54" customFormat="1" ht="12" x14ac:dyDescent="0.25">
      <c r="A786" s="54">
        <v>8</v>
      </c>
      <c r="B786" s="54" t="s">
        <v>1696</v>
      </c>
      <c r="C786" s="56">
        <v>26</v>
      </c>
      <c r="D786" s="56">
        <v>9</v>
      </c>
      <c r="E786" s="56">
        <v>7</v>
      </c>
      <c r="F786" s="56">
        <v>10</v>
      </c>
      <c r="G786" s="56">
        <v>53</v>
      </c>
      <c r="H786" s="56">
        <v>47</v>
      </c>
      <c r="I786" s="57">
        <v>25</v>
      </c>
      <c r="J786" s="69">
        <f t="shared" si="1300"/>
        <v>1.1276595744680851</v>
      </c>
      <c r="L786" s="82" t="s">
        <v>336</v>
      </c>
      <c r="M786" s="150" t="s">
        <v>331</v>
      </c>
      <c r="N786" s="148" t="s">
        <v>186</v>
      </c>
      <c r="O786" s="148" t="s">
        <v>102</v>
      </c>
      <c r="P786" s="84" t="s">
        <v>206</v>
      </c>
      <c r="Q786" s="141" t="s">
        <v>87</v>
      </c>
      <c r="R786" s="148" t="s">
        <v>186</v>
      </c>
      <c r="S786" s="148" t="s">
        <v>87</v>
      </c>
      <c r="T786" s="83"/>
      <c r="U786" s="148" t="s">
        <v>62</v>
      </c>
      <c r="V786" s="148" t="s">
        <v>304</v>
      </c>
      <c r="W786" s="141" t="s">
        <v>101</v>
      </c>
      <c r="X786" s="148" t="s">
        <v>102</v>
      </c>
      <c r="Y786" s="148" t="s">
        <v>86</v>
      </c>
      <c r="Z786" s="152" t="s">
        <v>200</v>
      </c>
      <c r="AL786" s="82" t="s">
        <v>336</v>
      </c>
      <c r="AM786" s="86" t="s">
        <v>79</v>
      </c>
      <c r="AN786" s="88" t="s">
        <v>458</v>
      </c>
      <c r="AO786" s="88" t="s">
        <v>92</v>
      </c>
      <c r="AP786" s="84" t="s">
        <v>66</v>
      </c>
      <c r="AQ786" s="87" t="s">
        <v>545</v>
      </c>
      <c r="AR786" s="88" t="s">
        <v>90</v>
      </c>
      <c r="AS786" s="88" t="s">
        <v>69</v>
      </c>
      <c r="AT786" s="83"/>
      <c r="AU786" s="88" t="s">
        <v>82</v>
      </c>
      <c r="AV786" s="88" t="s">
        <v>748</v>
      </c>
      <c r="AW786" s="88" t="s">
        <v>702</v>
      </c>
      <c r="AX786" s="88" t="s">
        <v>104</v>
      </c>
      <c r="AY786" s="88" t="s">
        <v>64</v>
      </c>
      <c r="AZ786" s="456" t="s">
        <v>65</v>
      </c>
      <c r="BB786" s="53"/>
      <c r="BL786" s="90">
        <f t="shared" si="1317"/>
        <v>3</v>
      </c>
      <c r="BM786" s="77">
        <f t="shared" si="1317"/>
        <v>3</v>
      </c>
      <c r="BN786" s="77">
        <f t="shared" si="1317"/>
        <v>2</v>
      </c>
      <c r="BO786" s="77">
        <f t="shared" si="1317"/>
        <v>1</v>
      </c>
      <c r="BP786" s="77">
        <f t="shared" si="1317"/>
        <v>3</v>
      </c>
      <c r="BQ786" s="77">
        <f t="shared" si="1317"/>
        <v>3</v>
      </c>
      <c r="BR786" s="77">
        <f t="shared" si="1317"/>
        <v>3</v>
      </c>
      <c r="BS786" s="91"/>
      <c r="BT786" s="77">
        <f t="shared" si="1301"/>
        <v>1</v>
      </c>
      <c r="BU786" s="77">
        <f t="shared" si="1301"/>
        <v>4</v>
      </c>
      <c r="BV786" s="77">
        <f t="shared" si="1301"/>
        <v>3</v>
      </c>
      <c r="BW786" s="77">
        <f t="shared" si="1301"/>
        <v>2</v>
      </c>
      <c r="BX786" s="77">
        <f t="shared" si="1301"/>
        <v>0</v>
      </c>
      <c r="BY786" s="92">
        <f t="shared" si="1301"/>
        <v>2</v>
      </c>
      <c r="CB786" s="77"/>
      <c r="CC786" s="77"/>
      <c r="CD786" s="77"/>
      <c r="CE786" s="77"/>
      <c r="CF786" s="77"/>
      <c r="CG786" s="77"/>
      <c r="CH786" s="77"/>
      <c r="CI786" s="77"/>
      <c r="CJ786" s="78"/>
      <c r="CK786" s="90">
        <f t="shared" si="1318"/>
        <v>5</v>
      </c>
      <c r="CL786" s="77">
        <f t="shared" si="1318"/>
        <v>4</v>
      </c>
      <c r="CM786" s="77">
        <f t="shared" si="1318"/>
        <v>4</v>
      </c>
      <c r="CN786" s="77">
        <f t="shared" si="1318"/>
        <v>4</v>
      </c>
      <c r="CO786" s="77">
        <f t="shared" si="1318"/>
        <v>3</v>
      </c>
      <c r="CP786" s="77">
        <f t="shared" si="1318"/>
        <v>4</v>
      </c>
      <c r="CQ786" s="77">
        <f t="shared" si="1318"/>
        <v>3</v>
      </c>
      <c r="CR786" s="91"/>
      <c r="CS786" s="77">
        <f t="shared" si="1302"/>
        <v>1</v>
      </c>
      <c r="CT786" s="77">
        <f t="shared" si="1302"/>
        <v>2</v>
      </c>
      <c r="CU786" s="77">
        <f t="shared" si="1302"/>
        <v>2</v>
      </c>
      <c r="CV786" s="77">
        <f t="shared" si="1302"/>
        <v>4</v>
      </c>
      <c r="CW786" s="77">
        <f t="shared" si="1302"/>
        <v>3</v>
      </c>
      <c r="CX786" s="92">
        <f t="shared" si="1302"/>
        <v>2</v>
      </c>
      <c r="DA786" s="77"/>
      <c r="DB786" s="77"/>
      <c r="DC786" s="77"/>
      <c r="DD786" s="77"/>
      <c r="DE786" s="77"/>
      <c r="DF786" s="77"/>
      <c r="DG786" s="77"/>
      <c r="DH786" s="77"/>
      <c r="DJ786" s="90" t="str">
        <f t="shared" si="1319"/>
        <v>A</v>
      </c>
      <c r="DK786" s="77" t="str">
        <f t="shared" si="1319"/>
        <v>A</v>
      </c>
      <c r="DL786" s="77" t="str">
        <f t="shared" si="1319"/>
        <v>A</v>
      </c>
      <c r="DM786" s="77" t="str">
        <f t="shared" si="1319"/>
        <v>A</v>
      </c>
      <c r="DN786" s="77" t="str">
        <f t="shared" si="1319"/>
        <v>D</v>
      </c>
      <c r="DO786" s="77" t="str">
        <f t="shared" si="1319"/>
        <v>A</v>
      </c>
      <c r="DP786" s="77" t="str">
        <f t="shared" si="1319"/>
        <v>D</v>
      </c>
      <c r="DQ786" s="91"/>
      <c r="DR786" s="77" t="str">
        <f t="shared" si="1303"/>
        <v>D</v>
      </c>
      <c r="DS786" s="77" t="str">
        <f t="shared" si="1303"/>
        <v>H</v>
      </c>
      <c r="DT786" s="77" t="str">
        <f t="shared" si="1303"/>
        <v>H</v>
      </c>
      <c r="DU786" s="77" t="str">
        <f t="shared" si="1303"/>
        <v>A</v>
      </c>
      <c r="DV786" s="77" t="str">
        <f t="shared" si="1303"/>
        <v>A</v>
      </c>
      <c r="DW786" s="92" t="str">
        <f t="shared" si="1303"/>
        <v>D</v>
      </c>
      <c r="DZ786" s="56"/>
      <c r="EA786" s="56"/>
      <c r="EB786" s="56"/>
      <c r="EC786" s="56"/>
      <c r="ED786" s="56"/>
      <c r="EE786" s="56"/>
      <c r="EF786" s="56"/>
      <c r="EG786" s="56"/>
      <c r="EI786" s="53" t="str">
        <f t="shared" si="1304"/>
        <v>Raynes Park</v>
      </c>
      <c r="EJ786" s="79">
        <f t="shared" si="1320"/>
        <v>26</v>
      </c>
      <c r="EK786" s="80">
        <f t="shared" si="1321"/>
        <v>2</v>
      </c>
      <c r="EL786" s="80">
        <f t="shared" si="1322"/>
        <v>4</v>
      </c>
      <c r="EM786" s="80">
        <f t="shared" si="1323"/>
        <v>7</v>
      </c>
      <c r="EN786" s="80">
        <f>COUNTIF(DQ$779:DQ$792,"A")</f>
        <v>4</v>
      </c>
      <c r="EO786" s="80">
        <f>COUNTIF(DQ$779:DQ$792,"D")</f>
        <v>1</v>
      </c>
      <c r="EP786" s="80">
        <f>COUNTIF(DQ$779:DQ$792,"H")</f>
        <v>8</v>
      </c>
      <c r="EQ786" s="79">
        <f t="shared" si="1324"/>
        <v>6</v>
      </c>
      <c r="ER786" s="79">
        <f t="shared" si="1305"/>
        <v>5</v>
      </c>
      <c r="ES786" s="79">
        <f t="shared" si="1305"/>
        <v>15</v>
      </c>
      <c r="ET786" s="81">
        <f>SUM($BL786:$CI786)+SUM(CR$779:CR$792)</f>
        <v>42</v>
      </c>
      <c r="EU786" s="81">
        <f>SUM($CK786:$DH786)+SUM(BS$779:BS$792)</f>
        <v>67</v>
      </c>
      <c r="EV786" s="79">
        <f t="shared" si="1306"/>
        <v>17</v>
      </c>
      <c r="EW786" s="136">
        <f t="shared" si="1307"/>
        <v>0.62686567164179108</v>
      </c>
      <c r="EX786" s="78"/>
      <c r="EY786" s="80">
        <f t="shared" si="1308"/>
        <v>26</v>
      </c>
      <c r="EZ786" s="80">
        <f t="shared" si="1309"/>
        <v>6</v>
      </c>
      <c r="FA786" s="80">
        <f t="shared" si="1310"/>
        <v>5</v>
      </c>
      <c r="FB786" s="80">
        <f t="shared" si="1311"/>
        <v>15</v>
      </c>
      <c r="FC786" s="80">
        <f t="shared" si="1312"/>
        <v>42</v>
      </c>
      <c r="FD786" s="80">
        <f t="shared" si="1313"/>
        <v>67</v>
      </c>
      <c r="FE786" s="80">
        <f t="shared" si="1314"/>
        <v>17</v>
      </c>
      <c r="FF786" s="80">
        <f t="shared" si="1315"/>
        <v>0.62686567164179108</v>
      </c>
      <c r="FH786" s="54">
        <f t="shared" si="1325"/>
        <v>0</v>
      </c>
      <c r="FI786" s="54">
        <f t="shared" si="1326"/>
        <v>0</v>
      </c>
      <c r="FJ786" s="54">
        <f t="shared" si="1316"/>
        <v>0</v>
      </c>
      <c r="FK786" s="54">
        <f t="shared" si="1316"/>
        <v>0</v>
      </c>
      <c r="FL786" s="54">
        <f t="shared" si="1316"/>
        <v>0</v>
      </c>
      <c r="FM786" s="54">
        <f t="shared" si="1316"/>
        <v>0</v>
      </c>
      <c r="FN786" s="54">
        <f t="shared" si="1316"/>
        <v>0</v>
      </c>
      <c r="FO786" s="54">
        <f t="shared" si="1316"/>
        <v>0</v>
      </c>
      <c r="FQ786" s="54" t="str">
        <f t="shared" si="1327"/>
        <v/>
      </c>
      <c r="FR786" s="54" t="str">
        <f t="shared" ref="FR786:FR850" si="1328">IF(SUM($FH786:$FO786)=0,"",EY786-EJ786)</f>
        <v/>
      </c>
      <c r="FS786" s="54" t="str">
        <f t="shared" si="1245"/>
        <v/>
      </c>
      <c r="FT786" s="54" t="str">
        <f t="shared" si="1245"/>
        <v/>
      </c>
      <c r="FU786" s="54" t="str">
        <f t="shared" si="1245"/>
        <v/>
      </c>
      <c r="FV786" s="54" t="str">
        <f t="shared" si="1245"/>
        <v/>
      </c>
      <c r="FW786" s="54" t="str">
        <f t="shared" si="1245"/>
        <v/>
      </c>
      <c r="FX786" s="54" t="str">
        <f t="shared" si="1245"/>
        <v/>
      </c>
      <c r="FZ786" s="58"/>
      <c r="GA786" s="59"/>
      <c r="GB786" s="60"/>
      <c r="GC786" s="58"/>
      <c r="GD786" s="59"/>
      <c r="GE786" s="61"/>
      <c r="GF786" s="58"/>
      <c r="GG786" s="61"/>
      <c r="GH786" s="61"/>
      <c r="GI786" s="53"/>
      <c r="GJ786" s="395" t="s">
        <v>1697</v>
      </c>
      <c r="GL786" s="349"/>
      <c r="GM786" s="349"/>
      <c r="GN786" s="349"/>
      <c r="GO786" s="346"/>
      <c r="GP786" s="349"/>
    </row>
    <row r="787" spans="1:198" s="54" customFormat="1" ht="12" x14ac:dyDescent="0.25">
      <c r="A787" s="54">
        <v>9</v>
      </c>
      <c r="B787" s="54" t="s">
        <v>1698</v>
      </c>
      <c r="C787" s="56">
        <v>26</v>
      </c>
      <c r="D787" s="56">
        <v>8</v>
      </c>
      <c r="E787" s="56">
        <v>7</v>
      </c>
      <c r="F787" s="56">
        <v>11</v>
      </c>
      <c r="G787" s="56">
        <v>45</v>
      </c>
      <c r="H787" s="56">
        <v>49</v>
      </c>
      <c r="I787" s="57">
        <v>23</v>
      </c>
      <c r="J787" s="69">
        <f t="shared" si="1300"/>
        <v>0.91836734693877553</v>
      </c>
      <c r="L787" s="82" t="s">
        <v>1697</v>
      </c>
      <c r="M787" s="213" t="s">
        <v>85</v>
      </c>
      <c r="N787" s="148" t="s">
        <v>200</v>
      </c>
      <c r="O787" s="148" t="s">
        <v>86</v>
      </c>
      <c r="P787" s="84" t="s">
        <v>76</v>
      </c>
      <c r="Q787" s="148" t="s">
        <v>86</v>
      </c>
      <c r="R787" s="148" t="s">
        <v>74</v>
      </c>
      <c r="S787" s="141" t="s">
        <v>124</v>
      </c>
      <c r="T787" s="148" t="s">
        <v>148</v>
      </c>
      <c r="U787" s="83"/>
      <c r="V787" s="148" t="s">
        <v>62</v>
      </c>
      <c r="W787" s="148" t="s">
        <v>434</v>
      </c>
      <c r="X787" s="148" t="s">
        <v>76</v>
      </c>
      <c r="Y787" s="148" t="s">
        <v>103</v>
      </c>
      <c r="Z787" s="152" t="s">
        <v>62</v>
      </c>
      <c r="AL787" s="82" t="s">
        <v>1697</v>
      </c>
      <c r="AM787" s="253"/>
      <c r="AN787" s="88" t="s">
        <v>64</v>
      </c>
      <c r="AO787" s="88" t="s">
        <v>80</v>
      </c>
      <c r="AP787" s="84" t="s">
        <v>116</v>
      </c>
      <c r="AQ787" s="455" t="s">
        <v>747</v>
      </c>
      <c r="AR787" s="88" t="s">
        <v>458</v>
      </c>
      <c r="AS787" s="88" t="s">
        <v>702</v>
      </c>
      <c r="AT787" s="88" t="s">
        <v>119</v>
      </c>
      <c r="AU787" s="83"/>
      <c r="AV787" s="88" t="s">
        <v>66</v>
      </c>
      <c r="AW787" s="88" t="s">
        <v>69</v>
      </c>
      <c r="AX787" s="88" t="s">
        <v>578</v>
      </c>
      <c r="AY787" s="455" t="s">
        <v>65</v>
      </c>
      <c r="AZ787" s="89" t="s">
        <v>67</v>
      </c>
      <c r="BB787" s="53"/>
      <c r="BL787" s="90">
        <f t="shared" si="1317"/>
        <v>0</v>
      </c>
      <c r="BM787" s="77">
        <f t="shared" si="1317"/>
        <v>2</v>
      </c>
      <c r="BN787" s="77">
        <f t="shared" si="1317"/>
        <v>0</v>
      </c>
      <c r="BO787" s="77">
        <f t="shared" si="1317"/>
        <v>0</v>
      </c>
      <c r="BP787" s="77">
        <f t="shared" si="1317"/>
        <v>0</v>
      </c>
      <c r="BQ787" s="77">
        <f t="shared" si="1317"/>
        <v>1</v>
      </c>
      <c r="BR787" s="77">
        <f t="shared" si="1317"/>
        <v>0</v>
      </c>
      <c r="BS787" s="77">
        <f t="shared" si="1317"/>
        <v>0</v>
      </c>
      <c r="BT787" s="91"/>
      <c r="BU787" s="77">
        <f>(IF(V787="","",(IF(MID(V787,2,1)="-",LEFT(V787,1),LEFT(V787,2)))+0))</f>
        <v>1</v>
      </c>
      <c r="BV787" s="77">
        <f>(IF(W787="","",(IF(MID(W787,2,1)="-",LEFT(W787,1),LEFT(W787,2)))+0))</f>
        <v>9</v>
      </c>
      <c r="BW787" s="77">
        <f>(IF(X787="","",(IF(MID(X787,2,1)="-",LEFT(X787,1),LEFT(X787,2)))+0))</f>
        <v>0</v>
      </c>
      <c r="BX787" s="77">
        <f>(IF(Y787="","",(IF(MID(Y787,2,1)="-",LEFT(Y787,1),LEFT(Y787,2)))+0))</f>
        <v>1</v>
      </c>
      <c r="BY787" s="92">
        <f>(IF(Z787="","",(IF(MID(Z787,2,1)="-",LEFT(Z787,1),LEFT(Z787,2)))+0))</f>
        <v>1</v>
      </c>
      <c r="CB787" s="77"/>
      <c r="CC787" s="77"/>
      <c r="CD787" s="77"/>
      <c r="CE787" s="77"/>
      <c r="CF787" s="77"/>
      <c r="CG787" s="77"/>
      <c r="CH787" s="77"/>
      <c r="CI787" s="77"/>
      <c r="CJ787" s="163"/>
      <c r="CK787" s="90">
        <f t="shared" si="1318"/>
        <v>4</v>
      </c>
      <c r="CL787" s="77">
        <f t="shared" si="1318"/>
        <v>2</v>
      </c>
      <c r="CM787" s="77">
        <f t="shared" si="1318"/>
        <v>3</v>
      </c>
      <c r="CN787" s="77">
        <f t="shared" si="1318"/>
        <v>2</v>
      </c>
      <c r="CO787" s="77">
        <f t="shared" si="1318"/>
        <v>3</v>
      </c>
      <c r="CP787" s="77">
        <f t="shared" si="1318"/>
        <v>2</v>
      </c>
      <c r="CQ787" s="77">
        <f t="shared" si="1318"/>
        <v>0</v>
      </c>
      <c r="CR787" s="77">
        <f t="shared" si="1318"/>
        <v>1</v>
      </c>
      <c r="CS787" s="91"/>
      <c r="CT787" s="77">
        <f>(IF(V787="","",IF(RIGHT(V787,2)="10",RIGHT(V787,2),RIGHT(V787,1))+0))</f>
        <v>1</v>
      </c>
      <c r="CU787" s="77">
        <f>(IF(W787="","",IF(RIGHT(W787,2)="10",RIGHT(W787,2),RIGHT(W787,1))+0))</f>
        <v>2</v>
      </c>
      <c r="CV787" s="77">
        <f>(IF(X787="","",IF(RIGHT(X787,2)="10",RIGHT(X787,2),RIGHT(X787,1))+0))</f>
        <v>2</v>
      </c>
      <c r="CW787" s="77">
        <f>(IF(Y787="","",IF(RIGHT(Y787,2)="10",RIGHT(Y787,2),RIGHT(Y787,1))+0))</f>
        <v>3</v>
      </c>
      <c r="CX787" s="92">
        <f>(IF(Z787="","",IF(RIGHT(Z787,2)="10",RIGHT(Z787,2),RIGHT(Z787,1))+0))</f>
        <v>1</v>
      </c>
      <c r="DA787" s="77"/>
      <c r="DB787" s="77"/>
      <c r="DC787" s="77"/>
      <c r="DD787" s="77"/>
      <c r="DE787" s="77"/>
      <c r="DF787" s="77"/>
      <c r="DG787" s="77"/>
      <c r="DH787" s="77"/>
      <c r="DI787" s="53"/>
      <c r="DJ787" s="90" t="str">
        <f t="shared" si="1319"/>
        <v>A</v>
      </c>
      <c r="DK787" s="77" t="str">
        <f t="shared" si="1319"/>
        <v>D</v>
      </c>
      <c r="DL787" s="77" t="str">
        <f t="shared" si="1319"/>
        <v>A</v>
      </c>
      <c r="DM787" s="77" t="str">
        <f t="shared" si="1319"/>
        <v>A</v>
      </c>
      <c r="DN787" s="77" t="str">
        <f t="shared" si="1319"/>
        <v>A</v>
      </c>
      <c r="DO787" s="77" t="str">
        <f t="shared" si="1319"/>
        <v>A</v>
      </c>
      <c r="DP787" s="77" t="str">
        <f t="shared" si="1319"/>
        <v>D</v>
      </c>
      <c r="DQ787" s="77" t="str">
        <f t="shared" si="1319"/>
        <v>A</v>
      </c>
      <c r="DR787" s="91"/>
      <c r="DS787" s="77" t="str">
        <f>(IF(V787="","",IF(BU787&gt;CT787,"H",IF(BU787&lt;CT787,"A","D"))))</f>
        <v>D</v>
      </c>
      <c r="DT787" s="77" t="str">
        <f>(IF(W787="","",IF(BV787&gt;CU787,"H",IF(BV787&lt;CU787,"A","D"))))</f>
        <v>H</v>
      </c>
      <c r="DU787" s="77" t="str">
        <f>(IF(X787="","",IF(BW787&gt;CV787,"H",IF(BW787&lt;CV787,"A","D"))))</f>
        <v>A</v>
      </c>
      <c r="DV787" s="77" t="str">
        <f>(IF(Y787="","",IF(BX787&gt;CW787,"H",IF(BX787&lt;CW787,"A","D"))))</f>
        <v>A</v>
      </c>
      <c r="DW787" s="92" t="str">
        <f>(IF(Z787="","",IF(BY787&gt;CX787,"H",IF(BY787&lt;CX787,"A","D"))))</f>
        <v>D</v>
      </c>
      <c r="DZ787" s="56"/>
      <c r="EA787" s="56"/>
      <c r="EB787" s="56"/>
      <c r="EC787" s="56"/>
      <c r="ED787" s="56"/>
      <c r="EE787" s="56"/>
      <c r="EF787" s="56"/>
      <c r="EG787" s="56"/>
      <c r="EH787" s="53"/>
      <c r="EI787" s="53" t="str">
        <f t="shared" si="1304"/>
        <v>Redhill 'A'</v>
      </c>
      <c r="EJ787" s="79">
        <f t="shared" si="1320"/>
        <v>25</v>
      </c>
      <c r="EK787" s="80">
        <f t="shared" si="1321"/>
        <v>1</v>
      </c>
      <c r="EL787" s="80">
        <f t="shared" si="1322"/>
        <v>4</v>
      </c>
      <c r="EM787" s="80">
        <f t="shared" si="1323"/>
        <v>8</v>
      </c>
      <c r="EN787" s="80">
        <f>COUNTIF(DR$779:DR$792,"A")</f>
        <v>2</v>
      </c>
      <c r="EO787" s="80">
        <f>COUNTIF(DR$779:DR$792,"D")</f>
        <v>3</v>
      </c>
      <c r="EP787" s="80">
        <f>COUNTIF(DR$779:DR$792,"H")</f>
        <v>7</v>
      </c>
      <c r="EQ787" s="79">
        <f t="shared" si="1324"/>
        <v>3</v>
      </c>
      <c r="ER787" s="79">
        <f t="shared" si="1305"/>
        <v>7</v>
      </c>
      <c r="ES787" s="79">
        <f t="shared" si="1305"/>
        <v>15</v>
      </c>
      <c r="ET787" s="81">
        <f>SUM($BL787:$CI787)+SUM(CS$779:CS$792)</f>
        <v>30</v>
      </c>
      <c r="EU787" s="81">
        <f>SUM($CK787:$DH787)+SUM(BT$779:BT$792)</f>
        <v>51</v>
      </c>
      <c r="EV787" s="79">
        <f t="shared" si="1306"/>
        <v>13</v>
      </c>
      <c r="EW787" s="136">
        <f t="shared" si="1307"/>
        <v>0.58823529411764708</v>
      </c>
      <c r="EX787" s="78"/>
      <c r="EY787" s="80">
        <f t="shared" si="1308"/>
        <v>25</v>
      </c>
      <c r="EZ787" s="80">
        <f t="shared" si="1309"/>
        <v>3</v>
      </c>
      <c r="FA787" s="80">
        <f t="shared" si="1310"/>
        <v>7</v>
      </c>
      <c r="FB787" s="80">
        <f t="shared" si="1311"/>
        <v>15</v>
      </c>
      <c r="FC787" s="80">
        <f t="shared" si="1312"/>
        <v>30</v>
      </c>
      <c r="FD787" s="80">
        <f t="shared" si="1313"/>
        <v>51</v>
      </c>
      <c r="FE787" s="80">
        <f t="shared" si="1314"/>
        <v>13</v>
      </c>
      <c r="FF787" s="80">
        <f t="shared" si="1315"/>
        <v>0.58823529411764708</v>
      </c>
      <c r="FG787" s="53"/>
      <c r="FH787" s="54">
        <f t="shared" si="1325"/>
        <v>0</v>
      </c>
      <c r="FI787" s="54">
        <f t="shared" si="1326"/>
        <v>0</v>
      </c>
      <c r="FJ787" s="54">
        <f t="shared" si="1316"/>
        <v>0</v>
      </c>
      <c r="FK787" s="54">
        <f t="shared" si="1316"/>
        <v>0</v>
      </c>
      <c r="FL787" s="54">
        <f t="shared" si="1316"/>
        <v>0</v>
      </c>
      <c r="FM787" s="54">
        <f t="shared" si="1316"/>
        <v>0</v>
      </c>
      <c r="FN787" s="54">
        <f t="shared" si="1316"/>
        <v>0</v>
      </c>
      <c r="FO787" s="54">
        <f t="shared" si="1316"/>
        <v>0</v>
      </c>
      <c r="FQ787" s="54" t="str">
        <f t="shared" si="1327"/>
        <v/>
      </c>
      <c r="FR787" s="54" t="str">
        <f t="shared" si="1328"/>
        <v/>
      </c>
      <c r="FS787" s="54" t="str">
        <f t="shared" si="1245"/>
        <v/>
      </c>
      <c r="FT787" s="54" t="str">
        <f t="shared" si="1245"/>
        <v/>
      </c>
      <c r="FU787" s="54" t="str">
        <f t="shared" si="1245"/>
        <v/>
      </c>
      <c r="FV787" s="54" t="str">
        <f t="shared" si="1245"/>
        <v/>
      </c>
      <c r="FW787" s="54" t="str">
        <f t="shared" si="1245"/>
        <v/>
      </c>
      <c r="FX787" s="54" t="str">
        <f t="shared" si="1245"/>
        <v/>
      </c>
      <c r="FZ787" s="58"/>
      <c r="GA787" s="59"/>
      <c r="GB787" s="60"/>
      <c r="GC787" s="58"/>
      <c r="GD787" s="59"/>
      <c r="GE787" s="61"/>
      <c r="GF787" s="58"/>
      <c r="GG787" s="61"/>
      <c r="GH787" s="61"/>
      <c r="GJ787" s="395" t="s">
        <v>1689</v>
      </c>
      <c r="GL787" s="349"/>
      <c r="GM787" s="349"/>
      <c r="GN787" s="349"/>
      <c r="GO787" s="346"/>
      <c r="GP787" s="349"/>
    </row>
    <row r="788" spans="1:198" s="54" customFormat="1" ht="12" x14ac:dyDescent="0.25">
      <c r="A788" s="54">
        <v>10</v>
      </c>
      <c r="B788" s="54" t="s">
        <v>1688</v>
      </c>
      <c r="C788" s="56">
        <v>26</v>
      </c>
      <c r="D788" s="56">
        <v>7</v>
      </c>
      <c r="E788" s="56">
        <v>4</v>
      </c>
      <c r="F788" s="56">
        <v>15</v>
      </c>
      <c r="G788" s="56">
        <v>41</v>
      </c>
      <c r="H788" s="56">
        <v>92</v>
      </c>
      <c r="I788" s="57">
        <v>18</v>
      </c>
      <c r="J788" s="69">
        <f t="shared" si="1300"/>
        <v>0.44565217391304346</v>
      </c>
      <c r="L788" s="82" t="s">
        <v>1689</v>
      </c>
      <c r="M788" s="150" t="s">
        <v>74</v>
      </c>
      <c r="N788" s="148" t="s">
        <v>434</v>
      </c>
      <c r="O788" s="148" t="s">
        <v>148</v>
      </c>
      <c r="P788" s="84" t="s">
        <v>150</v>
      </c>
      <c r="Q788" s="141" t="s">
        <v>101</v>
      </c>
      <c r="R788" s="141" t="s">
        <v>74</v>
      </c>
      <c r="S788" s="148" t="s">
        <v>99</v>
      </c>
      <c r="T788" s="148" t="s">
        <v>58</v>
      </c>
      <c r="U788" s="148" t="s">
        <v>60</v>
      </c>
      <c r="V788" s="83"/>
      <c r="W788" s="151" t="s">
        <v>150</v>
      </c>
      <c r="X788" s="148" t="s">
        <v>87</v>
      </c>
      <c r="Y788" s="148" t="s">
        <v>59</v>
      </c>
      <c r="Z788" s="152" t="s">
        <v>459</v>
      </c>
      <c r="AA788" s="53"/>
      <c r="AB788" s="53"/>
      <c r="AL788" s="82" t="s">
        <v>1689</v>
      </c>
      <c r="AM788" s="86" t="s">
        <v>120</v>
      </c>
      <c r="AN788" s="88" t="s">
        <v>82</v>
      </c>
      <c r="AO788" s="88" t="s">
        <v>104</v>
      </c>
      <c r="AP788" s="84" t="s">
        <v>106</v>
      </c>
      <c r="AQ788" s="88" t="s">
        <v>731</v>
      </c>
      <c r="AR788" s="88" t="s">
        <v>310</v>
      </c>
      <c r="AS788" s="455" t="s">
        <v>747</v>
      </c>
      <c r="AT788" s="88" t="s">
        <v>105</v>
      </c>
      <c r="AU788" s="455" t="s">
        <v>95</v>
      </c>
      <c r="AV788" s="83"/>
      <c r="AW788" s="59"/>
      <c r="AX788" s="88" t="s">
        <v>78</v>
      </c>
      <c r="AY788" s="88" t="s">
        <v>452</v>
      </c>
      <c r="AZ788" s="89" t="s">
        <v>578</v>
      </c>
      <c r="BA788" s="53"/>
      <c r="BB788" s="53"/>
      <c r="BL788" s="90">
        <f t="shared" si="1317"/>
        <v>1</v>
      </c>
      <c r="BM788" s="77">
        <f t="shared" si="1317"/>
        <v>9</v>
      </c>
      <c r="BN788" s="77">
        <f t="shared" si="1317"/>
        <v>0</v>
      </c>
      <c r="BO788" s="77">
        <f t="shared" si="1317"/>
        <v>3</v>
      </c>
      <c r="BP788" s="77">
        <f t="shared" si="1317"/>
        <v>3</v>
      </c>
      <c r="BQ788" s="77">
        <f t="shared" si="1317"/>
        <v>1</v>
      </c>
      <c r="BR788" s="77">
        <f t="shared" si="1317"/>
        <v>1</v>
      </c>
      <c r="BS788" s="77">
        <f t="shared" si="1317"/>
        <v>5</v>
      </c>
      <c r="BT788" s="77">
        <f>(IF(U788="","",(IF(MID(U788,2,1)="-",LEFT(U788,1),LEFT(U788,2)))+0))</f>
        <v>4</v>
      </c>
      <c r="BU788" s="91"/>
      <c r="BV788" s="77">
        <f>(IF(W788="","",(IF(MID(W788,2,1)="-",LEFT(W788,1),LEFT(W788,2)))+0))</f>
        <v>3</v>
      </c>
      <c r="BW788" s="77">
        <f>(IF(X788="","",(IF(MID(X788,2,1)="-",LEFT(X788,1),LEFT(X788,2)))+0))</f>
        <v>3</v>
      </c>
      <c r="BX788" s="77">
        <f>(IF(Y788="","",(IF(MID(Y788,2,1)="-",LEFT(Y788,1),LEFT(Y788,2)))+0))</f>
        <v>4</v>
      </c>
      <c r="BY788" s="92">
        <f>(IF(Z788="","",(IF(MID(Z788,2,1)="-",LEFT(Z788,1),LEFT(Z788,2)))+0))</f>
        <v>5</v>
      </c>
      <c r="CB788" s="77"/>
      <c r="CC788" s="77"/>
      <c r="CD788" s="77"/>
      <c r="CE788" s="77"/>
      <c r="CF788" s="77"/>
      <c r="CG788" s="77"/>
      <c r="CH788" s="77"/>
      <c r="CI788" s="77"/>
      <c r="CJ788" s="78"/>
      <c r="CK788" s="90">
        <f t="shared" si="1318"/>
        <v>2</v>
      </c>
      <c r="CL788" s="77">
        <f t="shared" si="1318"/>
        <v>2</v>
      </c>
      <c r="CM788" s="77">
        <f t="shared" si="1318"/>
        <v>1</v>
      </c>
      <c r="CN788" s="77">
        <f t="shared" si="1318"/>
        <v>1</v>
      </c>
      <c r="CO788" s="77">
        <f t="shared" si="1318"/>
        <v>2</v>
      </c>
      <c r="CP788" s="77">
        <f t="shared" si="1318"/>
        <v>2</v>
      </c>
      <c r="CQ788" s="77">
        <f t="shared" si="1318"/>
        <v>0</v>
      </c>
      <c r="CR788" s="77">
        <f t="shared" si="1318"/>
        <v>1</v>
      </c>
      <c r="CS788" s="77">
        <f>(IF(U788="","",IF(RIGHT(U788,2)="10",RIGHT(U788,2),RIGHT(U788,1))+0))</f>
        <v>1</v>
      </c>
      <c r="CT788" s="91"/>
      <c r="CU788" s="77">
        <f>(IF(W788="","",IF(RIGHT(W788,2)="10",RIGHT(W788,2),RIGHT(W788,1))+0))</f>
        <v>1</v>
      </c>
      <c r="CV788" s="77">
        <f>(IF(X788="","",IF(RIGHT(X788,2)="10",RIGHT(X788,2),RIGHT(X788,1))+0))</f>
        <v>3</v>
      </c>
      <c r="CW788" s="77">
        <f>(IF(Y788="","",IF(RIGHT(Y788,2)="10",RIGHT(Y788,2),RIGHT(Y788,1))+0))</f>
        <v>0</v>
      </c>
      <c r="CX788" s="92">
        <f>(IF(Z788="","",IF(RIGHT(Z788,2)="10",RIGHT(Z788,2),RIGHT(Z788,1))+0))</f>
        <v>3</v>
      </c>
      <c r="DA788" s="77"/>
      <c r="DB788" s="77"/>
      <c r="DC788" s="77"/>
      <c r="DD788" s="77"/>
      <c r="DE788" s="77"/>
      <c r="DF788" s="77"/>
      <c r="DG788" s="77"/>
      <c r="DH788" s="77"/>
      <c r="DJ788" s="90" t="str">
        <f t="shared" si="1319"/>
        <v>A</v>
      </c>
      <c r="DK788" s="77" t="str">
        <f t="shared" si="1319"/>
        <v>H</v>
      </c>
      <c r="DL788" s="77" t="str">
        <f t="shared" si="1319"/>
        <v>A</v>
      </c>
      <c r="DM788" s="77" t="str">
        <f t="shared" si="1319"/>
        <v>H</v>
      </c>
      <c r="DN788" s="77" t="str">
        <f t="shared" si="1319"/>
        <v>H</v>
      </c>
      <c r="DO788" s="77" t="str">
        <f t="shared" si="1319"/>
        <v>A</v>
      </c>
      <c r="DP788" s="77" t="str">
        <f t="shared" si="1319"/>
        <v>H</v>
      </c>
      <c r="DQ788" s="77" t="str">
        <f t="shared" si="1319"/>
        <v>H</v>
      </c>
      <c r="DR788" s="77" t="str">
        <f>(IF(U788="","",IF(BT788&gt;CS788,"H",IF(BT788&lt;CS788,"A","D"))))</f>
        <v>H</v>
      </c>
      <c r="DS788" s="91"/>
      <c r="DT788" s="77" t="str">
        <f>(IF(W788="","",IF(BV788&gt;CU788,"H",IF(BV788&lt;CU788,"A","D"))))</f>
        <v>H</v>
      </c>
      <c r="DU788" s="77" t="str">
        <f>(IF(X788="","",IF(BW788&gt;CV788,"H",IF(BW788&lt;CV788,"A","D"))))</f>
        <v>D</v>
      </c>
      <c r="DV788" s="77" t="str">
        <f>(IF(Y788="","",IF(BX788&gt;CW788,"H",IF(BX788&lt;CW788,"A","D"))))</f>
        <v>H</v>
      </c>
      <c r="DW788" s="92" t="str">
        <f>(IF(Z788="","",IF(BY788&gt;CX788,"H",IF(BY788&lt;CX788,"A","D"))))</f>
        <v>H</v>
      </c>
      <c r="DZ788" s="56"/>
      <c r="EA788" s="56"/>
      <c r="EB788" s="56"/>
      <c r="EC788" s="56"/>
      <c r="ED788" s="56"/>
      <c r="EE788" s="56"/>
      <c r="EF788" s="56"/>
      <c r="EG788" s="56"/>
      <c r="EI788" s="53" t="str">
        <f t="shared" si="1304"/>
        <v>Rhodrons</v>
      </c>
      <c r="EJ788" s="79">
        <f t="shared" si="1320"/>
        <v>26</v>
      </c>
      <c r="EK788" s="80">
        <f t="shared" si="1321"/>
        <v>9</v>
      </c>
      <c r="EL788" s="80">
        <f t="shared" si="1322"/>
        <v>1</v>
      </c>
      <c r="EM788" s="80">
        <f t="shared" si="1323"/>
        <v>3</v>
      </c>
      <c r="EN788" s="80">
        <f>COUNTIF(DS$779:DS$792,"A")</f>
        <v>7</v>
      </c>
      <c r="EO788" s="80">
        <f>COUNTIF(DS$779:DS$792,"D")</f>
        <v>4</v>
      </c>
      <c r="EP788" s="80">
        <f>COUNTIF(DS$779:DS$792,"H")</f>
        <v>2</v>
      </c>
      <c r="EQ788" s="79">
        <f t="shared" si="1324"/>
        <v>16</v>
      </c>
      <c r="ER788" s="79">
        <f t="shared" si="1305"/>
        <v>5</v>
      </c>
      <c r="ES788" s="79">
        <f t="shared" si="1305"/>
        <v>5</v>
      </c>
      <c r="ET788" s="81">
        <f>SUM($BL788:$CI788)+SUM(CT$779:CT$792)</f>
        <v>70</v>
      </c>
      <c r="EU788" s="81">
        <f>SUM($CK788:$DH788)+SUM(BU$779:BU$792)</f>
        <v>31</v>
      </c>
      <c r="EV788" s="79">
        <f t="shared" si="1306"/>
        <v>37</v>
      </c>
      <c r="EW788" s="136">
        <f t="shared" si="1307"/>
        <v>2.2580645161290325</v>
      </c>
      <c r="EX788" s="78"/>
      <c r="EY788" s="80">
        <f t="shared" si="1308"/>
        <v>26</v>
      </c>
      <c r="EZ788" s="80">
        <f t="shared" si="1309"/>
        <v>16</v>
      </c>
      <c r="FA788" s="80">
        <f t="shared" si="1310"/>
        <v>5</v>
      </c>
      <c r="FB788" s="80">
        <f t="shared" si="1311"/>
        <v>5</v>
      </c>
      <c r="FC788" s="80">
        <f t="shared" si="1312"/>
        <v>70</v>
      </c>
      <c r="FD788" s="80">
        <f t="shared" si="1313"/>
        <v>31</v>
      </c>
      <c r="FE788" s="80">
        <f t="shared" si="1314"/>
        <v>37</v>
      </c>
      <c r="FF788" s="80">
        <f t="shared" si="1315"/>
        <v>2.2580645161290325</v>
      </c>
      <c r="FH788" s="54">
        <f t="shared" si="1325"/>
        <v>0</v>
      </c>
      <c r="FI788" s="54">
        <f t="shared" si="1326"/>
        <v>0</v>
      </c>
      <c r="FJ788" s="54">
        <f t="shared" si="1316"/>
        <v>0</v>
      </c>
      <c r="FK788" s="54">
        <f t="shared" si="1316"/>
        <v>0</v>
      </c>
      <c r="FL788" s="54">
        <f t="shared" si="1316"/>
        <v>0</v>
      </c>
      <c r="FM788" s="54">
        <f t="shared" si="1316"/>
        <v>0</v>
      </c>
      <c r="FN788" s="54">
        <f t="shared" si="1316"/>
        <v>0</v>
      </c>
      <c r="FO788" s="54">
        <f t="shared" si="1316"/>
        <v>0</v>
      </c>
      <c r="FQ788" s="54" t="str">
        <f t="shared" si="1327"/>
        <v/>
      </c>
      <c r="FR788" s="54" t="str">
        <f t="shared" si="1328"/>
        <v/>
      </c>
      <c r="FS788" s="54" t="str">
        <f t="shared" si="1245"/>
        <v/>
      </c>
      <c r="FT788" s="54" t="str">
        <f t="shared" si="1245"/>
        <v/>
      </c>
      <c r="FU788" s="54" t="str">
        <f t="shared" si="1245"/>
        <v/>
      </c>
      <c r="FV788" s="54" t="str">
        <f t="shared" si="1245"/>
        <v/>
      </c>
      <c r="FW788" s="54" t="str">
        <f t="shared" si="1245"/>
        <v/>
      </c>
      <c r="FX788" s="54" t="str">
        <f t="shared" si="1245"/>
        <v/>
      </c>
      <c r="FZ788" s="58"/>
      <c r="GA788" s="59"/>
      <c r="GB788" s="60"/>
      <c r="GC788" s="58"/>
      <c r="GD788" s="59"/>
      <c r="GE788" s="61"/>
      <c r="GF788" s="58"/>
      <c r="GG788" s="61"/>
      <c r="GH788" s="61"/>
      <c r="GJ788" s="395" t="s">
        <v>1699</v>
      </c>
      <c r="GL788" s="349"/>
      <c r="GM788" s="349"/>
      <c r="GN788" s="349"/>
      <c r="GO788" s="346"/>
      <c r="GP788" s="349"/>
    </row>
    <row r="789" spans="1:198" s="54" customFormat="1" ht="12" x14ac:dyDescent="0.25">
      <c r="A789" s="54">
        <v>11</v>
      </c>
      <c r="B789" s="54" t="s">
        <v>1695</v>
      </c>
      <c r="C789" s="56">
        <v>26</v>
      </c>
      <c r="D789" s="56">
        <v>5</v>
      </c>
      <c r="E789" s="56">
        <v>8</v>
      </c>
      <c r="F789" s="56">
        <v>13</v>
      </c>
      <c r="G789" s="56">
        <v>44</v>
      </c>
      <c r="H789" s="56">
        <v>60</v>
      </c>
      <c r="I789" s="57">
        <v>18</v>
      </c>
      <c r="J789" s="69">
        <f t="shared" si="1300"/>
        <v>0.73333333333333328</v>
      </c>
      <c r="L789" s="82" t="s">
        <v>1699</v>
      </c>
      <c r="M789" s="150" t="s">
        <v>502</v>
      </c>
      <c r="N789" s="148" t="s">
        <v>269</v>
      </c>
      <c r="O789" s="148" t="s">
        <v>218</v>
      </c>
      <c r="P789" s="84" t="s">
        <v>200</v>
      </c>
      <c r="Q789" s="148" t="s">
        <v>430</v>
      </c>
      <c r="R789" s="141" t="s">
        <v>74</v>
      </c>
      <c r="S789" s="148" t="s">
        <v>331</v>
      </c>
      <c r="T789" s="141" t="s">
        <v>89</v>
      </c>
      <c r="U789" s="148" t="s">
        <v>124</v>
      </c>
      <c r="V789" s="141" t="s">
        <v>98</v>
      </c>
      <c r="W789" s="83"/>
      <c r="X789" s="148" t="s">
        <v>149</v>
      </c>
      <c r="Y789" s="148" t="s">
        <v>98</v>
      </c>
      <c r="Z789" s="152" t="s">
        <v>206</v>
      </c>
      <c r="AL789" s="82" t="s">
        <v>1699</v>
      </c>
      <c r="AM789" s="86" t="s">
        <v>591</v>
      </c>
      <c r="AN789" s="455" t="s">
        <v>65</v>
      </c>
      <c r="AO789" s="88" t="s">
        <v>578</v>
      </c>
      <c r="AP789" s="84" t="s">
        <v>120</v>
      </c>
      <c r="AQ789" s="88" t="s">
        <v>66</v>
      </c>
      <c r="AR789" s="88" t="s">
        <v>116</v>
      </c>
      <c r="AS789" s="88" t="s">
        <v>79</v>
      </c>
      <c r="AT789" s="88" t="s">
        <v>114</v>
      </c>
      <c r="AU789" s="455" t="s">
        <v>68</v>
      </c>
      <c r="AV789" s="88" t="s">
        <v>584</v>
      </c>
      <c r="AW789" s="83"/>
      <c r="AX789" s="88" t="s">
        <v>748</v>
      </c>
      <c r="AY789" s="88" t="s">
        <v>67</v>
      </c>
      <c r="AZ789" s="89" t="s">
        <v>104</v>
      </c>
      <c r="BL789" s="90">
        <f t="shared" si="1317"/>
        <v>1</v>
      </c>
      <c r="BM789" s="77">
        <f t="shared" si="1317"/>
        <v>7</v>
      </c>
      <c r="BN789" s="77">
        <f t="shared" si="1317"/>
        <v>0</v>
      </c>
      <c r="BO789" s="77">
        <f t="shared" si="1317"/>
        <v>2</v>
      </c>
      <c r="BP789" s="77">
        <f t="shared" si="1317"/>
        <v>3</v>
      </c>
      <c r="BQ789" s="77">
        <f t="shared" si="1317"/>
        <v>1</v>
      </c>
      <c r="BR789" s="77">
        <f t="shared" si="1317"/>
        <v>3</v>
      </c>
      <c r="BS789" s="77">
        <f t="shared" si="1317"/>
        <v>3</v>
      </c>
      <c r="BT789" s="77">
        <f>(IF(U789="","",(IF(MID(U789,2,1)="-",LEFT(U789,1),LEFT(U789,2)))+0))</f>
        <v>0</v>
      </c>
      <c r="BU789" s="77">
        <f>(IF(V789="","",(IF(MID(V789,2,1)="-",LEFT(V789,1),LEFT(V789,2)))+0))</f>
        <v>0</v>
      </c>
      <c r="BV789" s="91"/>
      <c r="BW789" s="77">
        <f>(IF(X789="","",(IF(MID(X789,2,1)="-",LEFT(X789,1),LEFT(X789,2)))+0))</f>
        <v>1</v>
      </c>
      <c r="BX789" s="77">
        <f>(IF(Y789="","",(IF(MID(Y789,2,1)="-",LEFT(Y789,1),LEFT(Y789,2)))+0))</f>
        <v>0</v>
      </c>
      <c r="BY789" s="92">
        <f>(IF(Z789="","",(IF(MID(Z789,2,1)="-",LEFT(Z789,1),LEFT(Z789,2)))+0))</f>
        <v>1</v>
      </c>
      <c r="CB789" s="77"/>
      <c r="CC789" s="77"/>
      <c r="CD789" s="77"/>
      <c r="CE789" s="77"/>
      <c r="CF789" s="77"/>
      <c r="CG789" s="77"/>
      <c r="CH789" s="77"/>
      <c r="CI789" s="77"/>
      <c r="CJ789" s="78"/>
      <c r="CK789" s="90">
        <f t="shared" si="1318"/>
        <v>8</v>
      </c>
      <c r="CL789" s="77">
        <f t="shared" si="1318"/>
        <v>1</v>
      </c>
      <c r="CM789" s="77">
        <f t="shared" si="1318"/>
        <v>8</v>
      </c>
      <c r="CN789" s="77">
        <f t="shared" si="1318"/>
        <v>2</v>
      </c>
      <c r="CO789" s="77">
        <f t="shared" si="1318"/>
        <v>6</v>
      </c>
      <c r="CP789" s="77">
        <f t="shared" si="1318"/>
        <v>2</v>
      </c>
      <c r="CQ789" s="77">
        <f t="shared" si="1318"/>
        <v>5</v>
      </c>
      <c r="CR789" s="77">
        <f t="shared" si="1318"/>
        <v>0</v>
      </c>
      <c r="CS789" s="77">
        <f>(IF(U789="","",IF(RIGHT(U789,2)="10",RIGHT(U789,2),RIGHT(U789,1))+0))</f>
        <v>0</v>
      </c>
      <c r="CT789" s="77">
        <f>(IF(V789="","",IF(RIGHT(V789,2)="10",RIGHT(V789,2),RIGHT(V789,1))+0))</f>
        <v>5</v>
      </c>
      <c r="CU789" s="91"/>
      <c r="CV789" s="77">
        <f>(IF(X789="","",IF(RIGHT(X789,2)="10",RIGHT(X789,2),RIGHT(X789,1))+0))</f>
        <v>5</v>
      </c>
      <c r="CW789" s="77">
        <f>(IF(Y789="","",IF(RIGHT(Y789,2)="10",RIGHT(Y789,2),RIGHT(Y789,1))+0))</f>
        <v>5</v>
      </c>
      <c r="CX789" s="92">
        <f>(IF(Z789="","",IF(RIGHT(Z789,2)="10",RIGHT(Z789,2),RIGHT(Z789,1))+0))</f>
        <v>4</v>
      </c>
      <c r="DA789" s="77"/>
      <c r="DB789" s="77"/>
      <c r="DC789" s="77"/>
      <c r="DD789" s="77"/>
      <c r="DE789" s="77"/>
      <c r="DF789" s="77"/>
      <c r="DG789" s="77"/>
      <c r="DH789" s="77"/>
      <c r="DJ789" s="90" t="str">
        <f t="shared" si="1319"/>
        <v>A</v>
      </c>
      <c r="DK789" s="77" t="str">
        <f t="shared" si="1319"/>
        <v>H</v>
      </c>
      <c r="DL789" s="77" t="str">
        <f t="shared" si="1319"/>
        <v>A</v>
      </c>
      <c r="DM789" s="77" t="str">
        <f t="shared" si="1319"/>
        <v>D</v>
      </c>
      <c r="DN789" s="77" t="str">
        <f t="shared" si="1319"/>
        <v>A</v>
      </c>
      <c r="DO789" s="77" t="str">
        <f t="shared" si="1319"/>
        <v>A</v>
      </c>
      <c r="DP789" s="77" t="str">
        <f t="shared" si="1319"/>
        <v>A</v>
      </c>
      <c r="DQ789" s="77" t="str">
        <f t="shared" si="1319"/>
        <v>H</v>
      </c>
      <c r="DR789" s="77" t="str">
        <f>(IF(U789="","",IF(BT789&gt;CS789,"H",IF(BT789&lt;CS789,"A","D"))))</f>
        <v>D</v>
      </c>
      <c r="DS789" s="77" t="str">
        <f>(IF(V789="","",IF(BU789&gt;CT789,"H",IF(BU789&lt;CT789,"A","D"))))</f>
        <v>A</v>
      </c>
      <c r="DT789" s="91"/>
      <c r="DU789" s="77" t="str">
        <f>(IF(X789="","",IF(BW789&gt;CV789,"H",IF(BW789&lt;CV789,"A","D"))))</f>
        <v>A</v>
      </c>
      <c r="DV789" s="77" t="str">
        <f>(IF(Y789="","",IF(BX789&gt;CW789,"H",IF(BX789&lt;CW789,"A","D"))))</f>
        <v>A</v>
      </c>
      <c r="DW789" s="92" t="str">
        <f>(IF(Z789="","",IF(BY789&gt;CX789,"H",IF(BY789&lt;CX789,"A","D"))))</f>
        <v>A</v>
      </c>
      <c r="DZ789" s="56"/>
      <c r="EA789" s="56"/>
      <c r="EB789" s="56"/>
      <c r="EC789" s="56"/>
      <c r="ED789" s="56"/>
      <c r="EE789" s="56"/>
      <c r="EF789" s="56"/>
      <c r="EG789" s="56"/>
      <c r="EI789" s="53" t="str">
        <f t="shared" si="1304"/>
        <v>Ronson Sports</v>
      </c>
      <c r="EJ789" s="79">
        <f t="shared" si="1320"/>
        <v>26</v>
      </c>
      <c r="EK789" s="80">
        <f t="shared" si="1321"/>
        <v>2</v>
      </c>
      <c r="EL789" s="80">
        <f t="shared" si="1322"/>
        <v>2</v>
      </c>
      <c r="EM789" s="80">
        <f t="shared" si="1323"/>
        <v>9</v>
      </c>
      <c r="EN789" s="80">
        <f>COUNTIF(DT$779:DT$792,"A")</f>
        <v>1</v>
      </c>
      <c r="EO789" s="80">
        <f>COUNTIF(DT$779:DT$792,"D")</f>
        <v>2</v>
      </c>
      <c r="EP789" s="80">
        <f>COUNTIF(DT$779:DT$792,"H")</f>
        <v>10</v>
      </c>
      <c r="EQ789" s="79">
        <f t="shared" si="1324"/>
        <v>3</v>
      </c>
      <c r="ER789" s="79">
        <f t="shared" si="1305"/>
        <v>4</v>
      </c>
      <c r="ES789" s="79">
        <f t="shared" si="1305"/>
        <v>19</v>
      </c>
      <c r="ET789" s="81">
        <f>SUM($BL789:$CI789)+SUM(CU$779:CU$792)</f>
        <v>36</v>
      </c>
      <c r="EU789" s="81">
        <f>SUM($CK789:$DH789)+SUM(BV$779:BV$792)</f>
        <v>114</v>
      </c>
      <c r="EV789" s="79">
        <f t="shared" si="1306"/>
        <v>10</v>
      </c>
      <c r="EW789" s="136">
        <f t="shared" si="1307"/>
        <v>0.31578947368421051</v>
      </c>
      <c r="EX789" s="78"/>
      <c r="EY789" s="80">
        <f t="shared" si="1308"/>
        <v>26</v>
      </c>
      <c r="EZ789" s="80">
        <f t="shared" si="1309"/>
        <v>3</v>
      </c>
      <c r="FA789" s="80">
        <f t="shared" si="1310"/>
        <v>4</v>
      </c>
      <c r="FB789" s="80">
        <f t="shared" si="1311"/>
        <v>19</v>
      </c>
      <c r="FC789" s="80">
        <f t="shared" si="1312"/>
        <v>36</v>
      </c>
      <c r="FD789" s="80">
        <f t="shared" si="1313"/>
        <v>114</v>
      </c>
      <c r="FE789" s="80">
        <f t="shared" si="1314"/>
        <v>10</v>
      </c>
      <c r="FF789" s="80">
        <f t="shared" si="1315"/>
        <v>0.31578947368421051</v>
      </c>
      <c r="FH789" s="54">
        <f t="shared" si="1325"/>
        <v>0</v>
      </c>
      <c r="FI789" s="54">
        <f t="shared" si="1326"/>
        <v>0</v>
      </c>
      <c r="FJ789" s="54">
        <f t="shared" si="1316"/>
        <v>0</v>
      </c>
      <c r="FK789" s="54">
        <f t="shared" si="1316"/>
        <v>0</v>
      </c>
      <c r="FL789" s="54">
        <f t="shared" si="1316"/>
        <v>0</v>
      </c>
      <c r="FM789" s="54">
        <f t="shared" si="1316"/>
        <v>0</v>
      </c>
      <c r="FN789" s="54">
        <f t="shared" si="1316"/>
        <v>0</v>
      </c>
      <c r="FO789" s="54">
        <f t="shared" si="1316"/>
        <v>0</v>
      </c>
      <c r="FQ789" s="54" t="str">
        <f t="shared" si="1327"/>
        <v/>
      </c>
      <c r="FR789" s="54" t="str">
        <f t="shared" si="1328"/>
        <v/>
      </c>
      <c r="FS789" s="54" t="str">
        <f t="shared" si="1245"/>
        <v/>
      </c>
      <c r="FT789" s="54" t="str">
        <f t="shared" si="1245"/>
        <v/>
      </c>
      <c r="FU789" s="54" t="str">
        <f t="shared" si="1245"/>
        <v/>
      </c>
      <c r="FV789" s="54" t="str">
        <f t="shared" si="1245"/>
        <v/>
      </c>
      <c r="FW789" s="54" t="str">
        <f t="shared" si="1245"/>
        <v/>
      </c>
      <c r="FX789" s="54" t="str">
        <f t="shared" si="1245"/>
        <v/>
      </c>
      <c r="FZ789" s="58"/>
      <c r="GA789" s="59"/>
      <c r="GB789" s="60"/>
      <c r="GC789" s="58"/>
      <c r="GD789" s="59"/>
      <c r="GE789" s="61"/>
      <c r="GF789" s="58"/>
      <c r="GG789" s="61"/>
      <c r="GH789" s="61"/>
      <c r="GJ789" s="395" t="s">
        <v>1698</v>
      </c>
      <c r="GL789" s="349"/>
      <c r="GM789" s="349"/>
      <c r="GN789" s="349"/>
      <c r="GO789" s="346"/>
      <c r="GP789" s="349"/>
    </row>
    <row r="790" spans="1:198" s="54" customFormat="1" ht="12" x14ac:dyDescent="0.25">
      <c r="A790" s="54">
        <v>12</v>
      </c>
      <c r="B790" s="54" t="s">
        <v>336</v>
      </c>
      <c r="C790" s="56">
        <v>26</v>
      </c>
      <c r="D790" s="56">
        <v>6</v>
      </c>
      <c r="E790" s="56">
        <v>5</v>
      </c>
      <c r="F790" s="56">
        <v>15</v>
      </c>
      <c r="G790" s="56">
        <v>42</v>
      </c>
      <c r="H790" s="56">
        <v>67</v>
      </c>
      <c r="I790" s="57">
        <v>17</v>
      </c>
      <c r="J790" s="69">
        <f t="shared" si="1300"/>
        <v>0.62686567164179108</v>
      </c>
      <c r="L790" s="82" t="s">
        <v>1698</v>
      </c>
      <c r="M790" s="150" t="s">
        <v>89</v>
      </c>
      <c r="N790" s="148" t="s">
        <v>177</v>
      </c>
      <c r="O790" s="141" t="s">
        <v>148</v>
      </c>
      <c r="P790" s="84" t="s">
        <v>62</v>
      </c>
      <c r="Q790" s="148" t="s">
        <v>98</v>
      </c>
      <c r="R790" s="148" t="s">
        <v>304</v>
      </c>
      <c r="S790" s="148" t="s">
        <v>74</v>
      </c>
      <c r="T790" s="148" t="s">
        <v>89</v>
      </c>
      <c r="U790" s="141" t="s">
        <v>176</v>
      </c>
      <c r="V790" s="141" t="s">
        <v>86</v>
      </c>
      <c r="W790" s="148" t="s">
        <v>74</v>
      </c>
      <c r="X790" s="83"/>
      <c r="Y790" s="141" t="s">
        <v>200</v>
      </c>
      <c r="Z790" s="152" t="s">
        <v>200</v>
      </c>
      <c r="AL790" s="82" t="s">
        <v>1698</v>
      </c>
      <c r="AM790" s="86" t="s">
        <v>757</v>
      </c>
      <c r="AN790" s="88" t="s">
        <v>365</v>
      </c>
      <c r="AO790" s="88" t="s">
        <v>310</v>
      </c>
      <c r="AP790" s="84" t="s">
        <v>702</v>
      </c>
      <c r="AQ790" s="88" t="s">
        <v>79</v>
      </c>
      <c r="AR790" s="88" t="s">
        <v>82</v>
      </c>
      <c r="AS790" s="88" t="s">
        <v>66</v>
      </c>
      <c r="AT790" s="88" t="s">
        <v>452</v>
      </c>
      <c r="AU790" s="88" t="s">
        <v>1095</v>
      </c>
      <c r="AV790" s="88" t="s">
        <v>114</v>
      </c>
      <c r="AW790" s="455" t="s">
        <v>95</v>
      </c>
      <c r="AX790" s="83"/>
      <c r="AY790" s="88" t="s">
        <v>1090</v>
      </c>
      <c r="AZ790" s="89" t="s">
        <v>69</v>
      </c>
      <c r="BL790" s="90">
        <f t="shared" si="1317"/>
        <v>3</v>
      </c>
      <c r="BM790" s="77">
        <f t="shared" si="1317"/>
        <v>2</v>
      </c>
      <c r="BN790" s="77">
        <f t="shared" si="1317"/>
        <v>0</v>
      </c>
      <c r="BO790" s="77">
        <f t="shared" si="1317"/>
        <v>1</v>
      </c>
      <c r="BP790" s="77">
        <f t="shared" si="1317"/>
        <v>0</v>
      </c>
      <c r="BQ790" s="77">
        <f t="shared" si="1317"/>
        <v>4</v>
      </c>
      <c r="BR790" s="77">
        <f t="shared" si="1317"/>
        <v>1</v>
      </c>
      <c r="BS790" s="77">
        <f t="shared" si="1317"/>
        <v>3</v>
      </c>
      <c r="BT790" s="77">
        <f>(IF(U790="","",(IF(MID(U790,2,1)="-",LEFT(U790,1),LEFT(U790,2)))+0))</f>
        <v>2</v>
      </c>
      <c r="BU790" s="77">
        <f>(IF(V790="","",(IF(MID(V790,2,1)="-",LEFT(V790,1),LEFT(V790,2)))+0))</f>
        <v>0</v>
      </c>
      <c r="BV790" s="77">
        <f>(IF(W790="","",(IF(MID(W790,2,1)="-",LEFT(W790,1),LEFT(W790,2)))+0))</f>
        <v>1</v>
      </c>
      <c r="BW790" s="91"/>
      <c r="BX790" s="77">
        <f>(IF(Y790="","",(IF(MID(Y790,2,1)="-",LEFT(Y790,1),LEFT(Y790,2)))+0))</f>
        <v>2</v>
      </c>
      <c r="BY790" s="92">
        <f>(IF(Z790="","",(IF(MID(Z790,2,1)="-",LEFT(Z790,1),LEFT(Z790,2)))+0))</f>
        <v>2</v>
      </c>
      <c r="CB790" s="77"/>
      <c r="CC790" s="77"/>
      <c r="CD790" s="77"/>
      <c r="CE790" s="77"/>
      <c r="CF790" s="77"/>
      <c r="CG790" s="77"/>
      <c r="CH790" s="77"/>
      <c r="CI790" s="77"/>
      <c r="CJ790" s="78"/>
      <c r="CK790" s="90">
        <f t="shared" si="1318"/>
        <v>0</v>
      </c>
      <c r="CL790" s="77">
        <f t="shared" si="1318"/>
        <v>0</v>
      </c>
      <c r="CM790" s="77">
        <f t="shared" si="1318"/>
        <v>1</v>
      </c>
      <c r="CN790" s="77">
        <f t="shared" si="1318"/>
        <v>1</v>
      </c>
      <c r="CO790" s="77">
        <f t="shared" si="1318"/>
        <v>5</v>
      </c>
      <c r="CP790" s="77">
        <f t="shared" si="1318"/>
        <v>2</v>
      </c>
      <c r="CQ790" s="77">
        <f t="shared" si="1318"/>
        <v>2</v>
      </c>
      <c r="CR790" s="77">
        <f t="shared" si="1318"/>
        <v>0</v>
      </c>
      <c r="CS790" s="77">
        <f>(IF(U790="","",IF(RIGHT(U790,2)="10",RIGHT(U790,2),RIGHT(U790,1))+0))</f>
        <v>3</v>
      </c>
      <c r="CT790" s="77">
        <f>(IF(V790="","",IF(RIGHT(V790,2)="10",RIGHT(V790,2),RIGHT(V790,1))+0))</f>
        <v>3</v>
      </c>
      <c r="CU790" s="77">
        <f>(IF(W790="","",IF(RIGHT(W790,2)="10",RIGHT(W790,2),RIGHT(W790,1))+0))</f>
        <v>2</v>
      </c>
      <c r="CV790" s="91"/>
      <c r="CW790" s="77">
        <f>(IF(Y790="","",IF(RIGHT(Y790,2)="10",RIGHT(Y790,2),RIGHT(Y790,1))+0))</f>
        <v>2</v>
      </c>
      <c r="CX790" s="92">
        <f>(IF(Z790="","",IF(RIGHT(Z790,2)="10",RIGHT(Z790,2),RIGHT(Z790,1))+0))</f>
        <v>2</v>
      </c>
      <c r="DA790" s="77"/>
      <c r="DB790" s="77"/>
      <c r="DC790" s="77"/>
      <c r="DD790" s="77"/>
      <c r="DE790" s="77"/>
      <c r="DF790" s="77"/>
      <c r="DG790" s="77"/>
      <c r="DH790" s="77"/>
      <c r="DJ790" s="90" t="str">
        <f t="shared" si="1319"/>
        <v>H</v>
      </c>
      <c r="DK790" s="77" t="str">
        <f t="shared" si="1319"/>
        <v>H</v>
      </c>
      <c r="DL790" s="77" t="str">
        <f t="shared" si="1319"/>
        <v>A</v>
      </c>
      <c r="DM790" s="77" t="str">
        <f t="shared" si="1319"/>
        <v>D</v>
      </c>
      <c r="DN790" s="77" t="str">
        <f t="shared" si="1319"/>
        <v>A</v>
      </c>
      <c r="DO790" s="77" t="str">
        <f t="shared" si="1319"/>
        <v>H</v>
      </c>
      <c r="DP790" s="77" t="str">
        <f t="shared" si="1319"/>
        <v>A</v>
      </c>
      <c r="DQ790" s="77" t="str">
        <f t="shared" si="1319"/>
        <v>H</v>
      </c>
      <c r="DR790" s="77" t="str">
        <f>(IF(U790="","",IF(BT790&gt;CS790,"H",IF(BT790&lt;CS790,"A","D"))))</f>
        <v>A</v>
      </c>
      <c r="DS790" s="77" t="str">
        <f>(IF(V790="","",IF(BU790&gt;CT790,"H",IF(BU790&lt;CT790,"A","D"))))</f>
        <v>A</v>
      </c>
      <c r="DT790" s="77" t="str">
        <f>(IF(W790="","",IF(BV790&gt;CU790,"H",IF(BV790&lt;CU790,"A","D"))))</f>
        <v>A</v>
      </c>
      <c r="DU790" s="91"/>
      <c r="DV790" s="77" t="str">
        <f>(IF(Y790="","",IF(BX790&gt;CW790,"H",IF(BX790&lt;CW790,"A","D"))))</f>
        <v>D</v>
      </c>
      <c r="DW790" s="92" t="str">
        <f>(IF(Z790="","",IF(BY790&gt;CX790,"H",IF(BY790&lt;CX790,"A","D"))))</f>
        <v>D</v>
      </c>
      <c r="DZ790" s="56"/>
      <c r="EA790" s="56"/>
      <c r="EB790" s="56"/>
      <c r="EC790" s="56"/>
      <c r="ED790" s="56"/>
      <c r="EE790" s="56"/>
      <c r="EF790" s="56"/>
      <c r="EG790" s="56"/>
      <c r="EI790" s="53" t="str">
        <f t="shared" si="1304"/>
        <v>Walton Casuals Res</v>
      </c>
      <c r="EJ790" s="79">
        <f t="shared" si="1320"/>
        <v>26</v>
      </c>
      <c r="EK790" s="80">
        <f t="shared" si="1321"/>
        <v>4</v>
      </c>
      <c r="EL790" s="80">
        <f t="shared" si="1322"/>
        <v>3</v>
      </c>
      <c r="EM790" s="80">
        <f t="shared" si="1323"/>
        <v>6</v>
      </c>
      <c r="EN790" s="80">
        <f>COUNTIF(DU$779:DU$792,"A")</f>
        <v>4</v>
      </c>
      <c r="EO790" s="80">
        <f>COUNTIF(DU$779:DU$792,"D")</f>
        <v>4</v>
      </c>
      <c r="EP790" s="80">
        <f>COUNTIF(DU$779:DU$792,"H")</f>
        <v>5</v>
      </c>
      <c r="EQ790" s="79">
        <f t="shared" si="1324"/>
        <v>8</v>
      </c>
      <c r="ER790" s="79">
        <f t="shared" si="1305"/>
        <v>7</v>
      </c>
      <c r="ES790" s="79">
        <f t="shared" si="1305"/>
        <v>11</v>
      </c>
      <c r="ET790" s="81">
        <f>SUM($BL790:$CI790)+SUM(CV$779:CV$792)</f>
        <v>45</v>
      </c>
      <c r="EU790" s="81">
        <f>SUM($CK790:$DH790)+SUM(BW$779:BW$792)</f>
        <v>48</v>
      </c>
      <c r="EV790" s="79">
        <f t="shared" si="1306"/>
        <v>23</v>
      </c>
      <c r="EW790" s="136">
        <f t="shared" si="1307"/>
        <v>0.9375</v>
      </c>
      <c r="EX790" s="78"/>
      <c r="EY790" s="80">
        <f t="shared" si="1308"/>
        <v>26</v>
      </c>
      <c r="EZ790" s="80">
        <f t="shared" si="1309"/>
        <v>8</v>
      </c>
      <c r="FA790" s="80">
        <f t="shared" si="1310"/>
        <v>7</v>
      </c>
      <c r="FB790" s="80">
        <f t="shared" si="1311"/>
        <v>11</v>
      </c>
      <c r="FC790" s="80">
        <f t="shared" si="1312"/>
        <v>45</v>
      </c>
      <c r="FD790" s="80">
        <f t="shared" si="1313"/>
        <v>49</v>
      </c>
      <c r="FE790" s="80">
        <f t="shared" si="1314"/>
        <v>23</v>
      </c>
      <c r="FF790" s="80">
        <f t="shared" si="1315"/>
        <v>0.91836734693877553</v>
      </c>
      <c r="FH790" s="54">
        <f t="shared" si="1325"/>
        <v>0</v>
      </c>
      <c r="FI790" s="54">
        <f t="shared" si="1326"/>
        <v>0</v>
      </c>
      <c r="FJ790" s="54">
        <f t="shared" si="1316"/>
        <v>0</v>
      </c>
      <c r="FK790" s="54">
        <f t="shared" si="1316"/>
        <v>0</v>
      </c>
      <c r="FL790" s="54">
        <f t="shared" si="1316"/>
        <v>0</v>
      </c>
      <c r="FM790" s="54">
        <f t="shared" si="1316"/>
        <v>1</v>
      </c>
      <c r="FN790" s="54">
        <f t="shared" si="1316"/>
        <v>0</v>
      </c>
      <c r="FO790" s="54">
        <f t="shared" si="1316"/>
        <v>1</v>
      </c>
      <c r="FQ790" s="54" t="str">
        <f t="shared" si="1327"/>
        <v>Walton Casuals Res</v>
      </c>
      <c r="FR790" s="54">
        <f t="shared" si="1328"/>
        <v>0</v>
      </c>
      <c r="FS790" s="54">
        <f t="shared" si="1245"/>
        <v>0</v>
      </c>
      <c r="FT790" s="54">
        <f t="shared" si="1245"/>
        <v>0</v>
      </c>
      <c r="FU790" s="54">
        <f t="shared" si="1245"/>
        <v>0</v>
      </c>
      <c r="FV790" s="54">
        <f t="shared" si="1245"/>
        <v>0</v>
      </c>
      <c r="FW790" s="54">
        <f t="shared" si="1245"/>
        <v>1</v>
      </c>
      <c r="FX790" s="54">
        <f t="shared" si="1245"/>
        <v>0</v>
      </c>
      <c r="FZ790" s="58"/>
      <c r="GA790" s="59"/>
      <c r="GB790" s="60"/>
      <c r="GC790" s="58"/>
      <c r="GD790" s="59"/>
      <c r="GE790" s="61"/>
      <c r="GF790" s="58"/>
      <c r="GG790" s="61"/>
      <c r="GH790" s="61"/>
      <c r="GJ790" s="395" t="s">
        <v>1692</v>
      </c>
      <c r="GL790" s="349" t="s">
        <v>1700</v>
      </c>
      <c r="GM790" s="349"/>
      <c r="GN790" s="349"/>
      <c r="GO790" s="346"/>
      <c r="GP790" s="349"/>
    </row>
    <row r="791" spans="1:198" s="54" customFormat="1" ht="12" x14ac:dyDescent="0.25">
      <c r="A791" s="54">
        <v>13</v>
      </c>
      <c r="B791" s="54" t="s">
        <v>1697</v>
      </c>
      <c r="C791" s="56">
        <v>25</v>
      </c>
      <c r="D791" s="56">
        <v>3</v>
      </c>
      <c r="E791" s="56">
        <v>7</v>
      </c>
      <c r="F791" s="56">
        <v>15</v>
      </c>
      <c r="G791" s="56">
        <v>30</v>
      </c>
      <c r="H791" s="56">
        <v>51</v>
      </c>
      <c r="I791" s="57">
        <v>13</v>
      </c>
      <c r="J791" s="69">
        <f t="shared" si="1300"/>
        <v>0.58823529411764708</v>
      </c>
      <c r="L791" s="82" t="s">
        <v>1692</v>
      </c>
      <c r="M791" s="150" t="s">
        <v>87</v>
      </c>
      <c r="N791" s="148" t="s">
        <v>89</v>
      </c>
      <c r="O791" s="148" t="s">
        <v>74</v>
      </c>
      <c r="P791" s="84" t="s">
        <v>76</v>
      </c>
      <c r="Q791" s="148" t="s">
        <v>200</v>
      </c>
      <c r="R791" s="148" t="s">
        <v>162</v>
      </c>
      <c r="S791" s="148" t="s">
        <v>99</v>
      </c>
      <c r="T791" s="148" t="s">
        <v>77</v>
      </c>
      <c r="U791" s="148" t="s">
        <v>77</v>
      </c>
      <c r="V791" s="141" t="s">
        <v>62</v>
      </c>
      <c r="W791" s="148" t="s">
        <v>59</v>
      </c>
      <c r="X791" s="148" t="s">
        <v>200</v>
      </c>
      <c r="Y791" s="83"/>
      <c r="Z791" s="256" t="s">
        <v>62</v>
      </c>
      <c r="AL791" s="82" t="s">
        <v>1692</v>
      </c>
      <c r="AM791" s="86" t="s">
        <v>66</v>
      </c>
      <c r="AN791" s="88" t="s">
        <v>578</v>
      </c>
      <c r="AO791" s="88" t="s">
        <v>748</v>
      </c>
      <c r="AP791" s="84" t="s">
        <v>92</v>
      </c>
      <c r="AQ791" s="455" t="s">
        <v>95</v>
      </c>
      <c r="AR791" s="88" t="s">
        <v>69</v>
      </c>
      <c r="AS791" s="88" t="s">
        <v>82</v>
      </c>
      <c r="AT791" s="88" t="s">
        <v>754</v>
      </c>
      <c r="AU791" s="88" t="s">
        <v>757</v>
      </c>
      <c r="AV791" s="88" t="s">
        <v>1422</v>
      </c>
      <c r="AW791" s="455" t="s">
        <v>70</v>
      </c>
      <c r="AX791" s="455" t="s">
        <v>747</v>
      </c>
      <c r="AY791" s="83"/>
      <c r="AZ791" s="89" t="s">
        <v>702</v>
      </c>
      <c r="BL791" s="90">
        <f t="shared" si="1317"/>
        <v>3</v>
      </c>
      <c r="BM791" s="77">
        <f t="shared" si="1317"/>
        <v>3</v>
      </c>
      <c r="BN791" s="77">
        <f t="shared" si="1317"/>
        <v>1</v>
      </c>
      <c r="BO791" s="77">
        <f t="shared" si="1317"/>
        <v>0</v>
      </c>
      <c r="BP791" s="77">
        <f t="shared" si="1317"/>
        <v>2</v>
      </c>
      <c r="BQ791" s="77">
        <f t="shared" si="1317"/>
        <v>6</v>
      </c>
      <c r="BR791" s="77">
        <f t="shared" si="1317"/>
        <v>1</v>
      </c>
      <c r="BS791" s="77">
        <f t="shared" si="1317"/>
        <v>2</v>
      </c>
      <c r="BT791" s="77">
        <f>(IF(U791="","",(IF(MID(U791,2,1)="-",LEFT(U791,1),LEFT(U791,2)))+0))</f>
        <v>2</v>
      </c>
      <c r="BU791" s="77">
        <f>(IF(V791="","",(IF(MID(V791,2,1)="-",LEFT(V791,1),LEFT(V791,2)))+0))</f>
        <v>1</v>
      </c>
      <c r="BV791" s="77">
        <f>(IF(W791="","",(IF(MID(W791,2,1)="-",LEFT(W791,1),LEFT(W791,2)))+0))</f>
        <v>4</v>
      </c>
      <c r="BW791" s="77">
        <f>(IF(X791="","",(IF(MID(X791,2,1)="-",LEFT(X791,1),LEFT(X791,2)))+0))</f>
        <v>2</v>
      </c>
      <c r="BX791" s="91"/>
      <c r="BY791" s="92">
        <f>(IF(Z791="","",(IF(MID(Z791,2,1)="-",LEFT(Z791,1),LEFT(Z791,2)))+0))</f>
        <v>1</v>
      </c>
      <c r="CB791" s="77"/>
      <c r="CC791" s="77"/>
      <c r="CD791" s="77"/>
      <c r="CE791" s="77"/>
      <c r="CF791" s="77"/>
      <c r="CG791" s="77"/>
      <c r="CH791" s="77"/>
      <c r="CI791" s="77"/>
      <c r="CJ791" s="78"/>
      <c r="CK791" s="90">
        <f t="shared" si="1318"/>
        <v>3</v>
      </c>
      <c r="CL791" s="77">
        <f t="shared" si="1318"/>
        <v>0</v>
      </c>
      <c r="CM791" s="77">
        <f t="shared" si="1318"/>
        <v>2</v>
      </c>
      <c r="CN791" s="77">
        <f t="shared" si="1318"/>
        <v>2</v>
      </c>
      <c r="CO791" s="77">
        <f t="shared" si="1318"/>
        <v>2</v>
      </c>
      <c r="CP791" s="77">
        <f t="shared" si="1318"/>
        <v>0</v>
      </c>
      <c r="CQ791" s="77">
        <f t="shared" si="1318"/>
        <v>0</v>
      </c>
      <c r="CR791" s="77">
        <f t="shared" si="1318"/>
        <v>1</v>
      </c>
      <c r="CS791" s="77">
        <f>(IF(U791="","",IF(RIGHT(U791,2)="10",RIGHT(U791,2),RIGHT(U791,1))+0))</f>
        <v>1</v>
      </c>
      <c r="CT791" s="77">
        <f>(IF(V791="","",IF(RIGHT(V791,2)="10",RIGHT(V791,2),RIGHT(V791,1))+0))</f>
        <v>1</v>
      </c>
      <c r="CU791" s="77">
        <f>(IF(W791="","",IF(RIGHT(W791,2)="10",RIGHT(W791,2),RIGHT(W791,1))+0))</f>
        <v>0</v>
      </c>
      <c r="CV791" s="77">
        <f>(IF(X791="","",IF(RIGHT(X791,2)="10",RIGHT(X791,2),RIGHT(X791,1))+0))</f>
        <v>2</v>
      </c>
      <c r="CW791" s="91"/>
      <c r="CX791" s="92">
        <f>(IF(Z791="","",IF(RIGHT(Z791,2)="10",RIGHT(Z791,2),RIGHT(Z791,1))+0))</f>
        <v>1</v>
      </c>
      <c r="DA791" s="77"/>
      <c r="DB791" s="77"/>
      <c r="DC791" s="77"/>
      <c r="DD791" s="77"/>
      <c r="DE791" s="77"/>
      <c r="DF791" s="77"/>
      <c r="DG791" s="77"/>
      <c r="DH791" s="77"/>
      <c r="DJ791" s="90" t="str">
        <f t="shared" si="1319"/>
        <v>D</v>
      </c>
      <c r="DK791" s="77" t="str">
        <f t="shared" si="1319"/>
        <v>H</v>
      </c>
      <c r="DL791" s="77" t="str">
        <f t="shared" si="1319"/>
        <v>A</v>
      </c>
      <c r="DM791" s="77" t="str">
        <f t="shared" si="1319"/>
        <v>A</v>
      </c>
      <c r="DN791" s="77" t="str">
        <f t="shared" si="1319"/>
        <v>D</v>
      </c>
      <c r="DO791" s="77" t="str">
        <f t="shared" si="1319"/>
        <v>H</v>
      </c>
      <c r="DP791" s="77" t="str">
        <f t="shared" si="1319"/>
        <v>H</v>
      </c>
      <c r="DQ791" s="77" t="str">
        <f t="shared" si="1319"/>
        <v>H</v>
      </c>
      <c r="DR791" s="77" t="str">
        <f>(IF(U791="","",IF(BT791&gt;CS791,"H",IF(BT791&lt;CS791,"A","D"))))</f>
        <v>H</v>
      </c>
      <c r="DS791" s="77" t="str">
        <f>(IF(V791="","",IF(BU791&gt;CT791,"H",IF(BU791&lt;CT791,"A","D"))))</f>
        <v>D</v>
      </c>
      <c r="DT791" s="77" t="str">
        <f>(IF(W791="","",IF(BV791&gt;CU791,"H",IF(BV791&lt;CU791,"A","D"))))</f>
        <v>H</v>
      </c>
      <c r="DU791" s="77" t="str">
        <f>(IF(X791="","",IF(BW791&gt;CV791,"H",IF(BW791&lt;CV791,"A","D"))))</f>
        <v>D</v>
      </c>
      <c r="DV791" s="91"/>
      <c r="DW791" s="92" t="str">
        <f>(IF(Z791="","",IF(BY791&gt;CX791,"H",IF(BY791&lt;CX791,"A","D"))))</f>
        <v>D</v>
      </c>
      <c r="DZ791" s="56"/>
      <c r="EA791" s="56"/>
      <c r="EB791" s="56"/>
      <c r="EC791" s="56"/>
      <c r="ED791" s="56"/>
      <c r="EE791" s="56"/>
      <c r="EF791" s="56"/>
      <c r="EG791" s="56"/>
      <c r="EI791" s="53" t="str">
        <f t="shared" si="1304"/>
        <v>Wimbledon Democrats</v>
      </c>
      <c r="EJ791" s="79">
        <f t="shared" si="1320"/>
        <v>26</v>
      </c>
      <c r="EK791" s="80">
        <f t="shared" si="1321"/>
        <v>6</v>
      </c>
      <c r="EL791" s="80">
        <f t="shared" si="1322"/>
        <v>5</v>
      </c>
      <c r="EM791" s="80">
        <f t="shared" si="1323"/>
        <v>2</v>
      </c>
      <c r="EN791" s="80">
        <f>COUNTIF(DV$779:DV$792,"A")</f>
        <v>7</v>
      </c>
      <c r="EO791" s="80">
        <f>COUNTIF(DV$779:DV$792,"D")</f>
        <v>2</v>
      </c>
      <c r="EP791" s="80">
        <f>COUNTIF(DV$779:DV$792,"H")</f>
        <v>4</v>
      </c>
      <c r="EQ791" s="79">
        <f t="shared" si="1324"/>
        <v>13</v>
      </c>
      <c r="ER791" s="79">
        <f t="shared" si="1305"/>
        <v>7</v>
      </c>
      <c r="ES791" s="79">
        <f t="shared" si="1305"/>
        <v>6</v>
      </c>
      <c r="ET791" s="81">
        <f>SUM($BL791:$CI791)+SUM(CW$779:CW$792)</f>
        <v>59</v>
      </c>
      <c r="EU791" s="81">
        <f>SUM($CK791:$DH791)+SUM(BX$779:BX$792)</f>
        <v>42</v>
      </c>
      <c r="EV791" s="79">
        <f t="shared" si="1306"/>
        <v>33</v>
      </c>
      <c r="EW791" s="136">
        <f t="shared" si="1307"/>
        <v>1.4047619047619047</v>
      </c>
      <c r="EX791" s="78"/>
      <c r="EY791" s="80">
        <f t="shared" si="1308"/>
        <v>26</v>
      </c>
      <c r="EZ791" s="80">
        <f t="shared" si="1309"/>
        <v>13</v>
      </c>
      <c r="FA791" s="80">
        <f t="shared" si="1310"/>
        <v>7</v>
      </c>
      <c r="FB791" s="80">
        <f t="shared" si="1311"/>
        <v>6</v>
      </c>
      <c r="FC791" s="80">
        <f t="shared" si="1312"/>
        <v>59</v>
      </c>
      <c r="FD791" s="80">
        <f t="shared" si="1313"/>
        <v>42</v>
      </c>
      <c r="FE791" s="80">
        <f t="shared" si="1314"/>
        <v>33</v>
      </c>
      <c r="FF791" s="80">
        <f t="shared" si="1315"/>
        <v>1.4047619047619047</v>
      </c>
      <c r="FH791" s="54">
        <f t="shared" si="1325"/>
        <v>0</v>
      </c>
      <c r="FI791" s="54">
        <f t="shared" si="1326"/>
        <v>0</v>
      </c>
      <c r="FJ791" s="54">
        <f t="shared" si="1316"/>
        <v>0</v>
      </c>
      <c r="FK791" s="54">
        <f t="shared" si="1316"/>
        <v>0</v>
      </c>
      <c r="FL791" s="54">
        <f t="shared" si="1316"/>
        <v>0</v>
      </c>
      <c r="FM791" s="54">
        <f t="shared" si="1316"/>
        <v>0</v>
      </c>
      <c r="FN791" s="54">
        <f t="shared" si="1316"/>
        <v>0</v>
      </c>
      <c r="FO791" s="54">
        <f t="shared" si="1316"/>
        <v>0</v>
      </c>
      <c r="FQ791" s="54" t="str">
        <f t="shared" si="1327"/>
        <v/>
      </c>
      <c r="FR791" s="54" t="str">
        <f t="shared" si="1328"/>
        <v/>
      </c>
      <c r="FS791" s="54" t="str">
        <f t="shared" si="1245"/>
        <v/>
      </c>
      <c r="FT791" s="54" t="str">
        <f t="shared" si="1245"/>
        <v/>
      </c>
      <c r="FU791" s="54" t="str">
        <f t="shared" si="1245"/>
        <v/>
      </c>
      <c r="FV791" s="54" t="str">
        <f t="shared" si="1245"/>
        <v/>
      </c>
      <c r="FW791" s="54" t="str">
        <f t="shared" si="1245"/>
        <v/>
      </c>
      <c r="FX791" s="54" t="str">
        <f t="shared" si="1245"/>
        <v/>
      </c>
      <c r="FZ791" s="58"/>
      <c r="GA791" s="59"/>
      <c r="GB791" s="60"/>
      <c r="GC791" s="58"/>
      <c r="GD791" s="59"/>
      <c r="GE791" s="61"/>
      <c r="GF791" s="58"/>
      <c r="GG791" s="61"/>
      <c r="GH791" s="61"/>
      <c r="GJ791" s="395" t="s">
        <v>1696</v>
      </c>
      <c r="GL791" s="346"/>
      <c r="GM791" s="346"/>
      <c r="GN791" s="346"/>
      <c r="GO791" s="346"/>
      <c r="GP791" s="346"/>
    </row>
    <row r="792" spans="1:198" s="54" customFormat="1" ht="12.6" thickBot="1" x14ac:dyDescent="0.3">
      <c r="A792" s="54">
        <v>14</v>
      </c>
      <c r="B792" s="54" t="s">
        <v>1699</v>
      </c>
      <c r="C792" s="56">
        <v>26</v>
      </c>
      <c r="D792" s="56">
        <v>3</v>
      </c>
      <c r="E792" s="56">
        <v>4</v>
      </c>
      <c r="F792" s="56">
        <v>19</v>
      </c>
      <c r="G792" s="56">
        <v>36</v>
      </c>
      <c r="H792" s="56">
        <v>114</v>
      </c>
      <c r="I792" s="57">
        <v>10</v>
      </c>
      <c r="J792" s="69">
        <f t="shared" si="1300"/>
        <v>0.31578947368421051</v>
      </c>
      <c r="L792" s="101" t="s">
        <v>1696</v>
      </c>
      <c r="M792" s="219" t="s">
        <v>103</v>
      </c>
      <c r="N792" s="167" t="s">
        <v>101</v>
      </c>
      <c r="O792" s="168" t="s">
        <v>76</v>
      </c>
      <c r="P792" s="103" t="s">
        <v>124</v>
      </c>
      <c r="Q792" s="167" t="s">
        <v>176</v>
      </c>
      <c r="R792" s="167" t="s">
        <v>77</v>
      </c>
      <c r="S792" s="167" t="s">
        <v>89</v>
      </c>
      <c r="T792" s="167" t="s">
        <v>74</v>
      </c>
      <c r="U792" s="167" t="s">
        <v>77</v>
      </c>
      <c r="V792" s="167" t="s">
        <v>150</v>
      </c>
      <c r="W792" s="168" t="s">
        <v>162</v>
      </c>
      <c r="X792" s="168" t="s">
        <v>89</v>
      </c>
      <c r="Y792" s="168" t="s">
        <v>186</v>
      </c>
      <c r="Z792" s="104"/>
      <c r="AL792" s="101" t="s">
        <v>1696</v>
      </c>
      <c r="AM792" s="265" t="s">
        <v>90</v>
      </c>
      <c r="AN792" s="106" t="s">
        <v>754</v>
      </c>
      <c r="AO792" s="106" t="s">
        <v>482</v>
      </c>
      <c r="AP792" s="103" t="s">
        <v>310</v>
      </c>
      <c r="AQ792" s="457" t="s">
        <v>70</v>
      </c>
      <c r="AR792" s="106" t="s">
        <v>591</v>
      </c>
      <c r="AS792" s="457" t="s">
        <v>68</v>
      </c>
      <c r="AT792" s="106" t="s">
        <v>106</v>
      </c>
      <c r="AU792" s="106" t="s">
        <v>92</v>
      </c>
      <c r="AV792" s="106" t="s">
        <v>458</v>
      </c>
      <c r="AW792" s="170" t="s">
        <v>545</v>
      </c>
      <c r="AX792" s="106" t="s">
        <v>116</v>
      </c>
      <c r="AY792" s="106" t="s">
        <v>365</v>
      </c>
      <c r="AZ792" s="104"/>
      <c r="BL792" s="107">
        <f t="shared" si="1317"/>
        <v>1</v>
      </c>
      <c r="BM792" s="108">
        <f t="shared" si="1317"/>
        <v>3</v>
      </c>
      <c r="BN792" s="108">
        <f t="shared" si="1317"/>
        <v>0</v>
      </c>
      <c r="BO792" s="108">
        <f t="shared" si="1317"/>
        <v>0</v>
      </c>
      <c r="BP792" s="108">
        <f t="shared" si="1317"/>
        <v>2</v>
      </c>
      <c r="BQ792" s="108">
        <f t="shared" si="1317"/>
        <v>2</v>
      </c>
      <c r="BR792" s="108">
        <f t="shared" si="1317"/>
        <v>3</v>
      </c>
      <c r="BS792" s="108">
        <f t="shared" si="1317"/>
        <v>1</v>
      </c>
      <c r="BT792" s="108">
        <f>(IF(U792="","",(IF(MID(U792,2,1)="-",LEFT(U792,1),LEFT(U792,2)))+0))</f>
        <v>2</v>
      </c>
      <c r="BU792" s="108">
        <f>(IF(V792="","",(IF(MID(V792,2,1)="-",LEFT(V792,1),LEFT(V792,2)))+0))</f>
        <v>3</v>
      </c>
      <c r="BV792" s="108">
        <f>(IF(W792="","",(IF(MID(W792,2,1)="-",LEFT(W792,1),LEFT(W792,2)))+0))</f>
        <v>6</v>
      </c>
      <c r="BW792" s="108">
        <f>(IF(X792="","",(IF(MID(X792,2,1)="-",LEFT(X792,1),LEFT(X792,2)))+0))</f>
        <v>3</v>
      </c>
      <c r="BX792" s="108">
        <f>(IF(Y792="","",(IF(MID(Y792,2,1)="-",LEFT(Y792,1),LEFT(Y792,2)))+0))</f>
        <v>3</v>
      </c>
      <c r="BY792" s="109"/>
      <c r="CB792" s="77"/>
      <c r="CC792" s="77"/>
      <c r="CD792" s="77"/>
      <c r="CE792" s="77"/>
      <c r="CF792" s="77"/>
      <c r="CG792" s="77"/>
      <c r="CH792" s="77"/>
      <c r="CI792" s="77"/>
      <c r="CJ792" s="78"/>
      <c r="CK792" s="107">
        <f t="shared" si="1318"/>
        <v>3</v>
      </c>
      <c r="CL792" s="108">
        <f t="shared" si="1318"/>
        <v>2</v>
      </c>
      <c r="CM792" s="108">
        <f t="shared" si="1318"/>
        <v>2</v>
      </c>
      <c r="CN792" s="108">
        <f t="shared" si="1318"/>
        <v>0</v>
      </c>
      <c r="CO792" s="108">
        <f t="shared" si="1318"/>
        <v>3</v>
      </c>
      <c r="CP792" s="108">
        <f t="shared" si="1318"/>
        <v>1</v>
      </c>
      <c r="CQ792" s="108">
        <f t="shared" si="1318"/>
        <v>0</v>
      </c>
      <c r="CR792" s="108">
        <f t="shared" si="1318"/>
        <v>2</v>
      </c>
      <c r="CS792" s="108">
        <f>(IF(U792="","",IF(RIGHT(U792,2)="10",RIGHT(U792,2),RIGHT(U792,1))+0))</f>
        <v>1</v>
      </c>
      <c r="CT792" s="108">
        <f>(IF(V792="","",IF(RIGHT(V792,2)="10",RIGHT(V792,2),RIGHT(V792,1))+0))</f>
        <v>1</v>
      </c>
      <c r="CU792" s="108">
        <f>(IF(W792="","",IF(RIGHT(W792,2)="10",RIGHT(W792,2),RIGHT(W792,1))+0))</f>
        <v>0</v>
      </c>
      <c r="CV792" s="108">
        <f>(IF(X792="","",IF(RIGHT(X792,2)="10",RIGHT(X792,2),RIGHT(X792,1))+0))</f>
        <v>0</v>
      </c>
      <c r="CW792" s="108">
        <f>(IF(Y792="","",IF(RIGHT(Y792,2)="10",RIGHT(Y792,2),RIGHT(Y792,1))+0))</f>
        <v>4</v>
      </c>
      <c r="CX792" s="109"/>
      <c r="DA792" s="77"/>
      <c r="DB792" s="77"/>
      <c r="DC792" s="77"/>
      <c r="DD792" s="77"/>
      <c r="DE792" s="77"/>
      <c r="DF792" s="77"/>
      <c r="DG792" s="77"/>
      <c r="DH792" s="77"/>
      <c r="DJ792" s="107" t="str">
        <f t="shared" si="1319"/>
        <v>A</v>
      </c>
      <c r="DK792" s="108" t="str">
        <f t="shared" si="1319"/>
        <v>H</v>
      </c>
      <c r="DL792" s="108" t="str">
        <f t="shared" si="1319"/>
        <v>A</v>
      </c>
      <c r="DM792" s="108" t="str">
        <f t="shared" si="1319"/>
        <v>D</v>
      </c>
      <c r="DN792" s="108" t="str">
        <f t="shared" si="1319"/>
        <v>A</v>
      </c>
      <c r="DO792" s="108" t="str">
        <f t="shared" si="1319"/>
        <v>H</v>
      </c>
      <c r="DP792" s="108" t="str">
        <f t="shared" si="1319"/>
        <v>H</v>
      </c>
      <c r="DQ792" s="108" t="str">
        <f t="shared" si="1319"/>
        <v>A</v>
      </c>
      <c r="DR792" s="108" t="str">
        <f>(IF(U792="","",IF(BT792&gt;CS792,"H",IF(BT792&lt;CS792,"A","D"))))</f>
        <v>H</v>
      </c>
      <c r="DS792" s="108" t="str">
        <f>(IF(V792="","",IF(BU792&gt;CT792,"H",IF(BU792&lt;CT792,"A","D"))))</f>
        <v>H</v>
      </c>
      <c r="DT792" s="108" t="str">
        <f>(IF(W792="","",IF(BV792&gt;CU792,"H",IF(BV792&lt;CU792,"A","D"))))</f>
        <v>H</v>
      </c>
      <c r="DU792" s="108" t="str">
        <f>(IF(X792="","",IF(BW792&gt;CV792,"H",IF(BW792&lt;CV792,"A","D"))))</f>
        <v>H</v>
      </c>
      <c r="DV792" s="108" t="str">
        <f>(IF(Y792="","",IF(BX792&gt;CW792,"H",IF(BX792&lt;CW792,"A","D"))))</f>
        <v>A</v>
      </c>
      <c r="DW792" s="109"/>
      <c r="DZ792" s="56"/>
      <c r="EA792" s="56"/>
      <c r="EB792" s="56"/>
      <c r="EC792" s="56"/>
      <c r="ED792" s="56"/>
      <c r="EE792" s="56"/>
      <c r="EF792" s="56"/>
      <c r="EG792" s="56"/>
      <c r="EI792" s="53" t="str">
        <f t="shared" si="1304"/>
        <v>Worcester Park Res</v>
      </c>
      <c r="EJ792" s="79">
        <f t="shared" si="1320"/>
        <v>26</v>
      </c>
      <c r="EK792" s="80">
        <f t="shared" si="1321"/>
        <v>7</v>
      </c>
      <c r="EL792" s="80">
        <f t="shared" si="1322"/>
        <v>1</v>
      </c>
      <c r="EM792" s="80">
        <f t="shared" si="1323"/>
        <v>5</v>
      </c>
      <c r="EN792" s="80">
        <f>COUNTIF(DW$779:DW$792,"A")</f>
        <v>3</v>
      </c>
      <c r="EO792" s="80">
        <f>COUNTIF(DW$779:DW$792,"D")</f>
        <v>5</v>
      </c>
      <c r="EP792" s="80">
        <f>COUNTIF(DW$779:DW$792,"H")</f>
        <v>5</v>
      </c>
      <c r="EQ792" s="79">
        <f t="shared" si="1324"/>
        <v>10</v>
      </c>
      <c r="ER792" s="79">
        <f t="shared" si="1305"/>
        <v>6</v>
      </c>
      <c r="ES792" s="79">
        <f t="shared" si="1305"/>
        <v>10</v>
      </c>
      <c r="ET792" s="81">
        <f>SUM($BL792:$CI792)+SUM(CX$779:CX$792)</f>
        <v>54</v>
      </c>
      <c r="EU792" s="81">
        <f>SUM($CK792:$DH792)+SUM(BY$779:BY$792)</f>
        <v>47</v>
      </c>
      <c r="EV792" s="79">
        <f t="shared" si="1306"/>
        <v>26</v>
      </c>
      <c r="EW792" s="136">
        <f t="shared" si="1307"/>
        <v>1.1489361702127661</v>
      </c>
      <c r="EX792" s="78"/>
      <c r="EY792" s="80">
        <f t="shared" si="1308"/>
        <v>26</v>
      </c>
      <c r="EZ792" s="80">
        <f t="shared" si="1309"/>
        <v>9</v>
      </c>
      <c r="FA792" s="80">
        <f t="shared" si="1310"/>
        <v>7</v>
      </c>
      <c r="FB792" s="80">
        <f t="shared" si="1311"/>
        <v>10</v>
      </c>
      <c r="FC792" s="80">
        <f t="shared" si="1312"/>
        <v>53</v>
      </c>
      <c r="FD792" s="80">
        <f t="shared" si="1313"/>
        <v>47</v>
      </c>
      <c r="FE792" s="80">
        <f t="shared" si="1314"/>
        <v>25</v>
      </c>
      <c r="FF792" s="80">
        <f t="shared" si="1315"/>
        <v>1.1276595744680851</v>
      </c>
      <c r="FH792" s="54">
        <f t="shared" si="1325"/>
        <v>0</v>
      </c>
      <c r="FI792" s="54">
        <f t="shared" si="1326"/>
        <v>1</v>
      </c>
      <c r="FJ792" s="54">
        <f t="shared" si="1316"/>
        <v>1</v>
      </c>
      <c r="FK792" s="54">
        <f t="shared" si="1316"/>
        <v>0</v>
      </c>
      <c r="FL792" s="54">
        <f t="shared" si="1316"/>
        <v>1</v>
      </c>
      <c r="FM792" s="54">
        <f t="shared" si="1316"/>
        <v>0</v>
      </c>
      <c r="FN792" s="54">
        <f t="shared" si="1316"/>
        <v>1</v>
      </c>
      <c r="FO792" s="54">
        <f t="shared" si="1316"/>
        <v>1</v>
      </c>
      <c r="FQ792" s="54" t="str">
        <f t="shared" si="1327"/>
        <v>Worcester Park Res</v>
      </c>
      <c r="FR792" s="54">
        <f t="shared" si="1328"/>
        <v>0</v>
      </c>
      <c r="FS792" s="54">
        <f t="shared" si="1245"/>
        <v>-1</v>
      </c>
      <c r="FT792" s="54">
        <f t="shared" si="1245"/>
        <v>1</v>
      </c>
      <c r="FU792" s="54">
        <f t="shared" si="1245"/>
        <v>0</v>
      </c>
      <c r="FV792" s="54">
        <f t="shared" ref="FV792:FX856" si="1329">IF(SUM($FH792:$FO792)=0,"",FC792-ET792)</f>
        <v>-1</v>
      </c>
      <c r="FW792" s="54">
        <f t="shared" si="1329"/>
        <v>0</v>
      </c>
      <c r="FX792" s="54">
        <f t="shared" si="1329"/>
        <v>-1</v>
      </c>
      <c r="FZ792" s="58"/>
      <c r="GA792" s="59"/>
      <c r="GB792" s="60"/>
      <c r="GC792" s="58"/>
      <c r="GD792" s="59"/>
      <c r="GE792" s="61"/>
      <c r="GF792" s="58"/>
      <c r="GG792" s="61"/>
      <c r="GH792" s="61"/>
    </row>
    <row r="793" spans="1:198" s="54" customFormat="1" ht="12" x14ac:dyDescent="0.25">
      <c r="C793" s="56"/>
      <c r="D793" s="115">
        <f>SUM(D778:D792)</f>
        <v>142</v>
      </c>
      <c r="E793" s="115">
        <f>SUM(E778:E792)</f>
        <v>78</v>
      </c>
      <c r="F793" s="115">
        <f>SUM(F778:F792)</f>
        <v>142</v>
      </c>
      <c r="G793" s="115">
        <f>SUM(G778:G792)</f>
        <v>763</v>
      </c>
      <c r="H793" s="115">
        <f>SUM(H778:H792)</f>
        <v>763</v>
      </c>
      <c r="I793" s="57"/>
      <c r="J793" s="56"/>
      <c r="FQ793" s="54" t="str">
        <f t="shared" si="1327"/>
        <v/>
      </c>
      <c r="FR793" s="54" t="str">
        <f t="shared" si="1328"/>
        <v/>
      </c>
      <c r="FS793" s="54" t="str">
        <f t="shared" ref="FS793:FU794" si="1330">IF(SUM($FH793:$FO793)=0,"",EZ793-EQ793)</f>
        <v/>
      </c>
      <c r="FT793" s="54" t="str">
        <f t="shared" si="1330"/>
        <v/>
      </c>
      <c r="FU793" s="54" t="str">
        <f t="shared" si="1330"/>
        <v/>
      </c>
      <c r="FV793" s="54" t="str">
        <f t="shared" si="1329"/>
        <v/>
      </c>
      <c r="FW793" s="54" t="str">
        <f t="shared" si="1329"/>
        <v/>
      </c>
      <c r="FX793" s="54" t="str">
        <f t="shared" si="1329"/>
        <v/>
      </c>
      <c r="FZ793" s="58"/>
      <c r="GA793" s="59"/>
      <c r="GB793" s="60"/>
      <c r="GC793" s="58"/>
      <c r="GD793" s="59"/>
      <c r="GE793" s="61"/>
      <c r="GF793" s="58"/>
      <c r="GG793" s="61"/>
      <c r="GH793" s="61"/>
    </row>
    <row r="794" spans="1:198" s="54" customFormat="1" ht="13.8" thickBot="1" x14ac:dyDescent="0.3">
      <c r="A794" s="53" t="s">
        <v>1701</v>
      </c>
      <c r="B794" s="53"/>
      <c r="C794" s="55" t="s">
        <v>1673</v>
      </c>
      <c r="D794" s="57"/>
      <c r="E794" s="57"/>
      <c r="F794" s="57"/>
      <c r="G794" s="57"/>
      <c r="H794" s="57"/>
      <c r="I794" s="57"/>
      <c r="J794" s="57"/>
      <c r="FQ794" s="54" t="str">
        <f t="shared" si="1327"/>
        <v/>
      </c>
      <c r="FR794" s="54" t="str">
        <f t="shared" si="1328"/>
        <v/>
      </c>
      <c r="FS794" s="54" t="str">
        <f t="shared" si="1330"/>
        <v/>
      </c>
      <c r="FT794" s="54" t="str">
        <f t="shared" si="1330"/>
        <v/>
      </c>
      <c r="FU794" s="54" t="str">
        <f t="shared" si="1330"/>
        <v/>
      </c>
      <c r="FV794" s="54" t="str">
        <f t="shared" si="1329"/>
        <v/>
      </c>
      <c r="FW794" s="54" t="str">
        <f t="shared" si="1329"/>
        <v/>
      </c>
      <c r="FX794" s="54" t="str">
        <f t="shared" si="1329"/>
        <v/>
      </c>
      <c r="FZ794" s="58"/>
      <c r="GA794" s="59"/>
      <c r="GB794" s="60"/>
      <c r="GC794" s="58"/>
      <c r="GD794" s="59"/>
      <c r="GE794" s="61"/>
      <c r="GF794" s="58"/>
      <c r="GG794" s="61"/>
      <c r="GH794" s="61"/>
      <c r="GJ794" s="393" t="s">
        <v>1702</v>
      </c>
      <c r="GK794" s="393"/>
      <c r="GL794" s="346">
        <v>44539</v>
      </c>
      <c r="GM794" s="346">
        <v>44216</v>
      </c>
      <c r="GN794" s="346">
        <v>44230</v>
      </c>
      <c r="GO794" s="346">
        <v>44244</v>
      </c>
      <c r="GP794" s="346">
        <v>44251</v>
      </c>
    </row>
    <row r="795" spans="1:198" s="54" customFormat="1" ht="12.6" thickBot="1" x14ac:dyDescent="0.3">
      <c r="A795" s="53" t="s">
        <v>33</v>
      </c>
      <c r="B795" s="53" t="s">
        <v>34</v>
      </c>
      <c r="C795" s="57" t="s">
        <v>35</v>
      </c>
      <c r="D795" s="57" t="s">
        <v>36</v>
      </c>
      <c r="E795" s="57" t="s">
        <v>37</v>
      </c>
      <c r="F795" s="57" t="s">
        <v>38</v>
      </c>
      <c r="G795" s="57" t="s">
        <v>39</v>
      </c>
      <c r="H795" s="57" t="s">
        <v>40</v>
      </c>
      <c r="I795" s="57" t="s">
        <v>41</v>
      </c>
      <c r="J795" s="57" t="s">
        <v>42</v>
      </c>
      <c r="L795" s="126"/>
      <c r="M795" s="63" t="s">
        <v>1703</v>
      </c>
      <c r="N795" s="63" t="s">
        <v>1676</v>
      </c>
      <c r="O795" s="63" t="s">
        <v>934</v>
      </c>
      <c r="P795" s="63" t="s">
        <v>1704</v>
      </c>
      <c r="Q795" s="64" t="s">
        <v>1349</v>
      </c>
      <c r="R795" s="63" t="s">
        <v>1705</v>
      </c>
      <c r="S795" s="63" t="s">
        <v>1706</v>
      </c>
      <c r="T795" s="63" t="s">
        <v>1707</v>
      </c>
      <c r="U795" s="63" t="s">
        <v>1680</v>
      </c>
      <c r="V795" s="63" t="s">
        <v>1708</v>
      </c>
      <c r="W795" s="63" t="s">
        <v>1681</v>
      </c>
      <c r="X795" s="63" t="s">
        <v>1709</v>
      </c>
      <c r="Y795" s="63" t="s">
        <v>1684</v>
      </c>
      <c r="Z795" s="63" t="s">
        <v>999</v>
      </c>
      <c r="AA795" s="270" t="s">
        <v>1710</v>
      </c>
      <c r="AL795" s="126"/>
      <c r="AM795" s="63" t="s">
        <v>1703</v>
      </c>
      <c r="AN795" s="63" t="s">
        <v>1676</v>
      </c>
      <c r="AO795" s="63" t="s">
        <v>934</v>
      </c>
      <c r="AP795" s="63" t="s">
        <v>1704</v>
      </c>
      <c r="AQ795" s="64" t="s">
        <v>1349</v>
      </c>
      <c r="AR795" s="63" t="s">
        <v>1705</v>
      </c>
      <c r="AS795" s="63" t="s">
        <v>1706</v>
      </c>
      <c r="AT795" s="63" t="s">
        <v>1707</v>
      </c>
      <c r="AU795" s="63" t="s">
        <v>1680</v>
      </c>
      <c r="AV795" s="63" t="s">
        <v>1708</v>
      </c>
      <c r="AW795" s="63" t="s">
        <v>1681</v>
      </c>
      <c r="AX795" s="63" t="s">
        <v>1709</v>
      </c>
      <c r="AY795" s="63" t="s">
        <v>1684</v>
      </c>
      <c r="AZ795" s="65" t="s">
        <v>999</v>
      </c>
      <c r="BA795" s="270" t="s">
        <v>1710</v>
      </c>
      <c r="EJ795" s="56" t="s">
        <v>35</v>
      </c>
      <c r="EK795" s="56" t="s">
        <v>51</v>
      </c>
      <c r="EL795" s="56" t="s">
        <v>52</v>
      </c>
      <c r="EM795" s="56" t="s">
        <v>53</v>
      </c>
      <c r="EN795" s="56" t="s">
        <v>54</v>
      </c>
      <c r="EO795" s="56" t="s">
        <v>55</v>
      </c>
      <c r="EP795" s="56" t="s">
        <v>56</v>
      </c>
      <c r="EQ795" s="56" t="s">
        <v>36</v>
      </c>
      <c r="ER795" s="56" t="s">
        <v>37</v>
      </c>
      <c r="ES795" s="56" t="s">
        <v>38</v>
      </c>
      <c r="ET795" s="56" t="s">
        <v>39</v>
      </c>
      <c r="EU795" s="56" t="s">
        <v>40</v>
      </c>
      <c r="EV795" s="56" t="s">
        <v>41</v>
      </c>
      <c r="EW795" s="56" t="s">
        <v>42</v>
      </c>
      <c r="EX795" s="56"/>
      <c r="EY795" s="56" t="s">
        <v>35</v>
      </c>
      <c r="EZ795" s="56" t="s">
        <v>36</v>
      </c>
      <c r="FA795" s="56" t="s">
        <v>37</v>
      </c>
      <c r="FB795" s="56" t="s">
        <v>38</v>
      </c>
      <c r="FC795" s="56" t="s">
        <v>39</v>
      </c>
      <c r="FD795" s="56" t="s">
        <v>40</v>
      </c>
      <c r="FE795" s="56" t="s">
        <v>41</v>
      </c>
      <c r="FF795" s="56" t="s">
        <v>42</v>
      </c>
      <c r="FR795" s="56" t="s">
        <v>35</v>
      </c>
      <c r="FS795" s="56" t="s">
        <v>36</v>
      </c>
      <c r="FT795" s="56" t="s">
        <v>37</v>
      </c>
      <c r="FU795" s="56" t="s">
        <v>38</v>
      </c>
      <c r="FV795" s="56" t="s">
        <v>39</v>
      </c>
      <c r="FW795" s="56" t="s">
        <v>40</v>
      </c>
      <c r="FX795" s="56" t="s">
        <v>41</v>
      </c>
      <c r="FZ795" s="58"/>
      <c r="GA795" s="59"/>
      <c r="GB795" s="60"/>
      <c r="GC795" s="58"/>
      <c r="GD795" s="59"/>
      <c r="GE795" s="61"/>
      <c r="GF795" s="58"/>
      <c r="GG795" s="61"/>
      <c r="GH795" s="61"/>
      <c r="GJ795" s="395" t="s">
        <v>1711</v>
      </c>
      <c r="GK795" s="61"/>
      <c r="GL795" s="349" t="s">
        <v>1712</v>
      </c>
      <c r="GM795" s="349" t="s">
        <v>37</v>
      </c>
      <c r="GN795" s="349" t="s">
        <v>38</v>
      </c>
      <c r="GO795" s="346" t="s">
        <v>38</v>
      </c>
      <c r="GP795" s="349"/>
    </row>
    <row r="796" spans="1:198" s="54" customFormat="1" ht="12" x14ac:dyDescent="0.25">
      <c r="A796" s="54">
        <v>1</v>
      </c>
      <c r="B796" s="54" t="s">
        <v>1713</v>
      </c>
      <c r="C796" s="56">
        <v>26</v>
      </c>
      <c r="D796" s="56">
        <v>20</v>
      </c>
      <c r="E796" s="56">
        <v>2</v>
      </c>
      <c r="F796" s="56">
        <v>4</v>
      </c>
      <c r="G796" s="56">
        <v>77</v>
      </c>
      <c r="H796" s="56">
        <v>40</v>
      </c>
      <c r="I796" s="57">
        <v>42</v>
      </c>
      <c r="J796" s="69">
        <f t="shared" ref="J796:J810" si="1331">G796/H796</f>
        <v>1.925</v>
      </c>
      <c r="L796" s="66" t="s">
        <v>1711</v>
      </c>
      <c r="M796" s="71"/>
      <c r="N796" s="130" t="s">
        <v>273</v>
      </c>
      <c r="O796" s="130" t="s">
        <v>150</v>
      </c>
      <c r="P796" s="130" t="s">
        <v>86</v>
      </c>
      <c r="Q796" s="64" t="s">
        <v>59</v>
      </c>
      <c r="R796" s="63"/>
      <c r="S796" s="131" t="s">
        <v>206</v>
      </c>
      <c r="T796" s="130" t="s">
        <v>62</v>
      </c>
      <c r="U796" s="130" t="s">
        <v>206</v>
      </c>
      <c r="V796" s="130" t="s">
        <v>86</v>
      </c>
      <c r="W796" s="63"/>
      <c r="X796" s="131" t="s">
        <v>86</v>
      </c>
      <c r="Y796" s="130" t="s">
        <v>99</v>
      </c>
      <c r="Z796" s="132" t="s">
        <v>175</v>
      </c>
      <c r="AA796" s="279"/>
      <c r="AL796" s="66" t="s">
        <v>1711</v>
      </c>
      <c r="AM796" s="71"/>
      <c r="AN796" s="72" t="s">
        <v>192</v>
      </c>
      <c r="AO796" s="72" t="s">
        <v>195</v>
      </c>
      <c r="AP796" s="72" t="s">
        <v>154</v>
      </c>
      <c r="AQ796" s="64" t="s">
        <v>156</v>
      </c>
      <c r="AR796" s="387" t="s">
        <v>151</v>
      </c>
      <c r="AS796" s="72" t="s">
        <v>198</v>
      </c>
      <c r="AT796" s="72" t="s">
        <v>179</v>
      </c>
      <c r="AU796" s="72" t="s">
        <v>187</v>
      </c>
      <c r="AV796" s="307" t="s">
        <v>545</v>
      </c>
      <c r="AW796" s="307" t="s">
        <v>783</v>
      </c>
      <c r="AX796" s="72" t="s">
        <v>182</v>
      </c>
      <c r="AY796" s="72" t="s">
        <v>221</v>
      </c>
      <c r="AZ796" s="134" t="s">
        <v>196</v>
      </c>
      <c r="BA796" s="279"/>
      <c r="BL796" s="74"/>
      <c r="BM796" s="75">
        <f t="shared" ref="BM796:BY803" si="1332">(IF(N796="","",(IF(MID(N796,2,1)="-",LEFT(N796,1),LEFT(N796,2)))+0))</f>
        <v>4</v>
      </c>
      <c r="BN796" s="75">
        <f t="shared" si="1332"/>
        <v>3</v>
      </c>
      <c r="BO796" s="75">
        <f t="shared" si="1332"/>
        <v>0</v>
      </c>
      <c r="BP796" s="75">
        <f t="shared" si="1332"/>
        <v>4</v>
      </c>
      <c r="BQ796" s="75" t="str">
        <f t="shared" si="1332"/>
        <v/>
      </c>
      <c r="BR796" s="75">
        <f t="shared" si="1332"/>
        <v>1</v>
      </c>
      <c r="BS796" s="75">
        <f t="shared" si="1332"/>
        <v>1</v>
      </c>
      <c r="BT796" s="75">
        <f t="shared" si="1332"/>
        <v>1</v>
      </c>
      <c r="BU796" s="75">
        <f t="shared" si="1332"/>
        <v>0</v>
      </c>
      <c r="BV796" s="75" t="str">
        <f t="shared" si="1332"/>
        <v/>
      </c>
      <c r="BW796" s="75">
        <f t="shared" si="1332"/>
        <v>0</v>
      </c>
      <c r="BX796" s="75">
        <f t="shared" si="1332"/>
        <v>1</v>
      </c>
      <c r="BY796" s="76">
        <f t="shared" si="1332"/>
        <v>2</v>
      </c>
      <c r="CB796" s="77"/>
      <c r="CC796" s="77"/>
      <c r="CD796" s="77"/>
      <c r="CE796" s="77"/>
      <c r="CF796" s="77"/>
      <c r="CG796" s="77"/>
      <c r="CH796" s="77"/>
      <c r="CI796" s="77"/>
      <c r="CJ796" s="78"/>
      <c r="CK796" s="74"/>
      <c r="CL796" s="75">
        <f t="shared" ref="CL796:CX803" si="1333">(IF(N796="","",IF(RIGHT(N796,2)="10",RIGHT(N796,2),RIGHT(N796,1))+0))</f>
        <v>4</v>
      </c>
      <c r="CM796" s="75">
        <f t="shared" si="1333"/>
        <v>1</v>
      </c>
      <c r="CN796" s="75">
        <f t="shared" si="1333"/>
        <v>3</v>
      </c>
      <c r="CO796" s="75">
        <f t="shared" si="1333"/>
        <v>0</v>
      </c>
      <c r="CP796" s="75" t="str">
        <f t="shared" si="1333"/>
        <v/>
      </c>
      <c r="CQ796" s="75">
        <f t="shared" si="1333"/>
        <v>4</v>
      </c>
      <c r="CR796" s="75">
        <f t="shared" si="1333"/>
        <v>1</v>
      </c>
      <c r="CS796" s="75">
        <f t="shared" si="1333"/>
        <v>4</v>
      </c>
      <c r="CT796" s="75">
        <f t="shared" si="1333"/>
        <v>3</v>
      </c>
      <c r="CU796" s="75" t="str">
        <f t="shared" si="1333"/>
        <v/>
      </c>
      <c r="CV796" s="75">
        <f t="shared" si="1333"/>
        <v>3</v>
      </c>
      <c r="CW796" s="75">
        <f t="shared" si="1333"/>
        <v>0</v>
      </c>
      <c r="CX796" s="76">
        <f t="shared" si="1333"/>
        <v>5</v>
      </c>
      <c r="DA796" s="77"/>
      <c r="DB796" s="77"/>
      <c r="DC796" s="77"/>
      <c r="DD796" s="77"/>
      <c r="DE796" s="77"/>
      <c r="DF796" s="77"/>
      <c r="DG796" s="77"/>
      <c r="DH796" s="77"/>
      <c r="DJ796" s="74"/>
      <c r="DK796" s="75" t="str">
        <f t="shared" ref="DK796:DW803" si="1334">(IF(N796="","",IF(BM796&gt;CL796,"H",IF(BM796&lt;CL796,"A","D"))))</f>
        <v>D</v>
      </c>
      <c r="DL796" s="75" t="str">
        <f t="shared" si="1334"/>
        <v>H</v>
      </c>
      <c r="DM796" s="75" t="str">
        <f t="shared" si="1334"/>
        <v>A</v>
      </c>
      <c r="DN796" s="75" t="str">
        <f t="shared" si="1334"/>
        <v>H</v>
      </c>
      <c r="DO796" s="75" t="str">
        <f t="shared" si="1334"/>
        <v/>
      </c>
      <c r="DP796" s="75" t="str">
        <f t="shared" si="1334"/>
        <v>A</v>
      </c>
      <c r="DQ796" s="75" t="str">
        <f t="shared" si="1334"/>
        <v>D</v>
      </c>
      <c r="DR796" s="75" t="str">
        <f t="shared" si="1334"/>
        <v>A</v>
      </c>
      <c r="DS796" s="75" t="str">
        <f t="shared" si="1334"/>
        <v>A</v>
      </c>
      <c r="DT796" s="75" t="str">
        <f t="shared" si="1334"/>
        <v/>
      </c>
      <c r="DU796" s="75" t="str">
        <f t="shared" si="1334"/>
        <v>A</v>
      </c>
      <c r="DV796" s="75" t="str">
        <f t="shared" si="1334"/>
        <v>H</v>
      </c>
      <c r="DW796" s="76" t="str">
        <f t="shared" si="1334"/>
        <v>A</v>
      </c>
      <c r="DZ796" s="56"/>
      <c r="EA796" s="56"/>
      <c r="EB796" s="56"/>
      <c r="EC796" s="56"/>
      <c r="ED796" s="56"/>
      <c r="EE796" s="56"/>
      <c r="EF796" s="56"/>
      <c r="EG796" s="56"/>
      <c r="EI796" s="53" t="str">
        <f t="shared" ref="EI796:EI809" si="1335">L796</f>
        <v>Cambridge United</v>
      </c>
      <c r="EJ796" s="79">
        <f>SUM(EQ796:ES796)</f>
        <v>24</v>
      </c>
      <c r="EK796" s="80">
        <f>COUNTIF($DJ796:$EG796,"H")</f>
        <v>3</v>
      </c>
      <c r="EL796" s="80">
        <f>COUNTIF($DJ796:$EG796,"D")</f>
        <v>2</v>
      </c>
      <c r="EM796" s="80">
        <f>COUNTIF($DJ796:$EG796,"A")</f>
        <v>6</v>
      </c>
      <c r="EN796" s="80">
        <f>COUNTIF(DJ$796:DJ$809,"A")</f>
        <v>3</v>
      </c>
      <c r="EO796" s="80">
        <f>COUNTIF(DJ$796:DJ$809,"D")</f>
        <v>4</v>
      </c>
      <c r="EP796" s="80">
        <f>COUNTIF(DJ$796:DJ$809,"H")</f>
        <v>6</v>
      </c>
      <c r="EQ796" s="79">
        <f>EK796+EN796</f>
        <v>6</v>
      </c>
      <c r="ER796" s="79">
        <f t="shared" ref="ER796:ES809" si="1336">EL796+EO796</f>
        <v>6</v>
      </c>
      <c r="ES796" s="79">
        <f t="shared" si="1336"/>
        <v>12</v>
      </c>
      <c r="ET796" s="81">
        <f>SUM($BL796:$CI796)+SUM(CK$796:CK$809)</f>
        <v>38</v>
      </c>
      <c r="EU796" s="81">
        <f>SUM($CK796:$DH796)+SUM(BL$796:BL$809)</f>
        <v>56</v>
      </c>
      <c r="EV796" s="79">
        <f t="shared" ref="EV796:EV809" si="1337">(EQ796*2)+ER796</f>
        <v>18</v>
      </c>
      <c r="EW796" s="136">
        <f t="shared" ref="EW796:EW809" si="1338">IF(ET796&gt;0,IF(EU796&gt;0,ET796/EU796,0),0)</f>
        <v>0.6785714285714286</v>
      </c>
      <c r="EX796" s="78"/>
      <c r="EY796" s="80">
        <f t="shared" ref="EY796:EY809" si="1339">VLOOKUP($EI796,$B$796:$J$809,2,0)</f>
        <v>26</v>
      </c>
      <c r="EZ796" s="80">
        <f t="shared" ref="EZ796:EZ809" si="1340">VLOOKUP($EI796,$B$796:$J$809,3,0)</f>
        <v>6</v>
      </c>
      <c r="FA796" s="80">
        <f t="shared" ref="FA796:FA809" si="1341">VLOOKUP($EI796,$B$796:$J$809,4,0)</f>
        <v>7</v>
      </c>
      <c r="FB796" s="80">
        <f t="shared" ref="FB796:FB809" si="1342">VLOOKUP($EI796,$B$796:$J$809,5,0)</f>
        <v>13</v>
      </c>
      <c r="FC796" s="80">
        <f t="shared" ref="FC796:FC809" si="1343">VLOOKUP($EI796,$B$796:$J$809,6,0)</f>
        <v>42</v>
      </c>
      <c r="FD796" s="80">
        <f t="shared" ref="FD796:FD809" si="1344">VLOOKUP($EI796,$B$796:$J$809,7,0)</f>
        <v>61</v>
      </c>
      <c r="FE796" s="80">
        <f t="shared" ref="FE796:FE809" si="1345">VLOOKUP($EI796,$B$796:$J$809,8,0)</f>
        <v>19</v>
      </c>
      <c r="FF796" s="80">
        <f t="shared" ref="FF796:FF809" si="1346">VLOOKUP($EI796,$B$796:$J$809,9,0)</f>
        <v>0.68852459016393441</v>
      </c>
      <c r="FH796" s="54">
        <f>IF(EJ796=EY796,0,1)</f>
        <v>1</v>
      </c>
      <c r="FI796" s="54">
        <f>IF(EQ796=EZ796,0,1)</f>
        <v>0</v>
      </c>
      <c r="FJ796" s="54">
        <f t="shared" ref="FJ796:FO809" si="1347">IF(ER796=FA796,0,1)</f>
        <v>1</v>
      </c>
      <c r="FK796" s="54">
        <f t="shared" si="1347"/>
        <v>1</v>
      </c>
      <c r="FL796" s="54">
        <f t="shared" si="1347"/>
        <v>1</v>
      </c>
      <c r="FM796" s="54">
        <f t="shared" si="1347"/>
        <v>1</v>
      </c>
      <c r="FN796" s="54">
        <f t="shared" si="1347"/>
        <v>1</v>
      </c>
      <c r="FO796" s="54">
        <f t="shared" si="1347"/>
        <v>1</v>
      </c>
      <c r="FQ796" s="54" t="str">
        <f t="shared" si="1327"/>
        <v>Cambridge United</v>
      </c>
      <c r="FR796" s="54">
        <f t="shared" si="1328"/>
        <v>2</v>
      </c>
      <c r="FS796" s="54">
        <f t="shared" ref="FS796:FS813" si="1348">IF(SUM($FH796:$FO796)=0,"",EZ796-EQ796)</f>
        <v>0</v>
      </c>
      <c r="FT796" s="54">
        <f t="shared" ref="FT796:FU813" si="1349">IF(SUM($FH796:$FO796)=0,"",FA796-ER796)</f>
        <v>1</v>
      </c>
      <c r="FU796" s="54">
        <f t="shared" si="1349"/>
        <v>1</v>
      </c>
      <c r="FV796" s="54">
        <f t="shared" si="1329"/>
        <v>4</v>
      </c>
      <c r="FW796" s="54">
        <f t="shared" si="1329"/>
        <v>5</v>
      </c>
      <c r="FX796" s="54">
        <f t="shared" si="1329"/>
        <v>1</v>
      </c>
      <c r="FY796" s="54" t="s">
        <v>71</v>
      </c>
      <c r="FZ796" s="58"/>
      <c r="GA796" s="59"/>
      <c r="GB796" s="60"/>
      <c r="GC796" s="58"/>
      <c r="GD796" s="59"/>
      <c r="GE796" s="61"/>
      <c r="GF796" s="58"/>
      <c r="GG796" s="61"/>
      <c r="GH796" s="61"/>
      <c r="GJ796" s="395" t="s">
        <v>1714</v>
      </c>
      <c r="GK796" s="61"/>
      <c r="GL796" s="349" t="s">
        <v>38</v>
      </c>
      <c r="GM796" s="349" t="s">
        <v>37</v>
      </c>
      <c r="GN796" s="349"/>
      <c r="GO796" s="346" t="s">
        <v>38</v>
      </c>
      <c r="GP796" s="349"/>
    </row>
    <row r="797" spans="1:198" s="54" customFormat="1" ht="12" x14ac:dyDescent="0.25">
      <c r="A797" s="54">
        <v>2</v>
      </c>
      <c r="B797" s="54" t="s">
        <v>1715</v>
      </c>
      <c r="C797" s="56">
        <v>26</v>
      </c>
      <c r="D797" s="56">
        <v>17</v>
      </c>
      <c r="E797" s="56">
        <v>4</v>
      </c>
      <c r="F797" s="56">
        <v>5</v>
      </c>
      <c r="G797" s="56">
        <v>66</v>
      </c>
      <c r="H797" s="56">
        <v>31</v>
      </c>
      <c r="I797" s="57">
        <v>38</v>
      </c>
      <c r="J797" s="69">
        <f t="shared" si="1331"/>
        <v>2.129032258064516</v>
      </c>
      <c r="L797" s="82" t="s">
        <v>1714</v>
      </c>
      <c r="M797" s="150" t="s">
        <v>74</v>
      </c>
      <c r="N797" s="83"/>
      <c r="O797" s="141" t="s">
        <v>102</v>
      </c>
      <c r="P797" s="148" t="s">
        <v>98</v>
      </c>
      <c r="Q797" s="84" t="s">
        <v>304</v>
      </c>
      <c r="R797" s="148" t="s">
        <v>103</v>
      </c>
      <c r="S797" s="151" t="s">
        <v>62</v>
      </c>
      <c r="T797" s="148" t="s">
        <v>85</v>
      </c>
      <c r="U797" s="148" t="s">
        <v>88</v>
      </c>
      <c r="V797" s="148" t="s">
        <v>99</v>
      </c>
      <c r="W797" s="148" t="s">
        <v>74</v>
      </c>
      <c r="X797" s="148" t="s">
        <v>149</v>
      </c>
      <c r="Y797" s="148" t="s">
        <v>76</v>
      </c>
      <c r="Z797" s="152" t="s">
        <v>103</v>
      </c>
      <c r="AA797" s="279"/>
      <c r="AL797" s="82" t="s">
        <v>1714</v>
      </c>
      <c r="AM797" s="86" t="s">
        <v>212</v>
      </c>
      <c r="AN797" s="83"/>
      <c r="AO797" s="88" t="s">
        <v>197</v>
      </c>
      <c r="AP797" s="88" t="s">
        <v>196</v>
      </c>
      <c r="AQ797" s="84" t="s">
        <v>182</v>
      </c>
      <c r="AR797" s="88" t="s">
        <v>153</v>
      </c>
      <c r="AS797" s="252" t="s">
        <v>189</v>
      </c>
      <c r="AT797" s="88" t="s">
        <v>221</v>
      </c>
      <c r="AU797" s="88" t="s">
        <v>191</v>
      </c>
      <c r="AV797" s="88" t="s">
        <v>166</v>
      </c>
      <c r="AW797" s="88" t="s">
        <v>179</v>
      </c>
      <c r="AX797" s="88" t="s">
        <v>151</v>
      </c>
      <c r="AY797" s="88" t="s">
        <v>195</v>
      </c>
      <c r="AZ797" s="89" t="s">
        <v>168</v>
      </c>
      <c r="BA797" s="380" t="s">
        <v>157</v>
      </c>
      <c r="BL797" s="90">
        <f t="shared" ref="BL797:BS809" si="1350">(IF(M797="","",(IF(MID(M797,2,1)="-",LEFT(M797,1),LEFT(M797,2)))+0))</f>
        <v>1</v>
      </c>
      <c r="BM797" s="91"/>
      <c r="BN797" s="77">
        <f t="shared" si="1332"/>
        <v>2</v>
      </c>
      <c r="BO797" s="77">
        <f t="shared" si="1332"/>
        <v>0</v>
      </c>
      <c r="BP797" s="77">
        <f t="shared" si="1332"/>
        <v>4</v>
      </c>
      <c r="BQ797" s="77">
        <f t="shared" si="1332"/>
        <v>1</v>
      </c>
      <c r="BR797" s="77">
        <f t="shared" si="1332"/>
        <v>1</v>
      </c>
      <c r="BS797" s="77">
        <f t="shared" si="1332"/>
        <v>0</v>
      </c>
      <c r="BT797" s="77">
        <f t="shared" si="1332"/>
        <v>1</v>
      </c>
      <c r="BU797" s="77">
        <f t="shared" si="1332"/>
        <v>1</v>
      </c>
      <c r="BV797" s="77">
        <f t="shared" si="1332"/>
        <v>1</v>
      </c>
      <c r="BW797" s="77">
        <f t="shared" si="1332"/>
        <v>1</v>
      </c>
      <c r="BX797" s="77">
        <f t="shared" si="1332"/>
        <v>0</v>
      </c>
      <c r="BY797" s="92">
        <f t="shared" si="1332"/>
        <v>1</v>
      </c>
      <c r="CB797" s="77"/>
      <c r="CC797" s="77"/>
      <c r="CD797" s="77"/>
      <c r="CE797" s="77"/>
      <c r="CF797" s="77"/>
      <c r="CG797" s="77"/>
      <c r="CH797" s="77"/>
      <c r="CI797" s="77"/>
      <c r="CJ797" s="78"/>
      <c r="CK797" s="90">
        <f t="shared" ref="CK797:CR809" si="1351">(IF(M797="","",IF(RIGHT(M797,2)="10",RIGHT(M797,2),RIGHT(M797,1))+0))</f>
        <v>2</v>
      </c>
      <c r="CL797" s="91"/>
      <c r="CM797" s="77">
        <f t="shared" si="1333"/>
        <v>4</v>
      </c>
      <c r="CN797" s="77">
        <f t="shared" si="1333"/>
        <v>5</v>
      </c>
      <c r="CO797" s="77">
        <f t="shared" si="1333"/>
        <v>2</v>
      </c>
      <c r="CP797" s="77">
        <f t="shared" si="1333"/>
        <v>3</v>
      </c>
      <c r="CQ797" s="77">
        <f t="shared" si="1333"/>
        <v>1</v>
      </c>
      <c r="CR797" s="77">
        <f t="shared" si="1333"/>
        <v>4</v>
      </c>
      <c r="CS797" s="77">
        <f t="shared" si="1333"/>
        <v>6</v>
      </c>
      <c r="CT797" s="77">
        <f t="shared" si="1333"/>
        <v>0</v>
      </c>
      <c r="CU797" s="77">
        <f t="shared" si="1333"/>
        <v>2</v>
      </c>
      <c r="CV797" s="77">
        <f t="shared" si="1333"/>
        <v>5</v>
      </c>
      <c r="CW797" s="77">
        <f t="shared" si="1333"/>
        <v>2</v>
      </c>
      <c r="CX797" s="92">
        <f t="shared" si="1333"/>
        <v>3</v>
      </c>
      <c r="DA797" s="77"/>
      <c r="DB797" s="77"/>
      <c r="DC797" s="77"/>
      <c r="DD797" s="77"/>
      <c r="DE797" s="77"/>
      <c r="DF797" s="77"/>
      <c r="DG797" s="77"/>
      <c r="DH797" s="77"/>
      <c r="DJ797" s="90" t="str">
        <f t="shared" ref="DJ797:DQ809" si="1352">(IF(M797="","",IF(BL797&gt;CK797,"H",IF(BL797&lt;CK797,"A","D"))))</f>
        <v>A</v>
      </c>
      <c r="DK797" s="91"/>
      <c r="DL797" s="77" t="str">
        <f t="shared" si="1334"/>
        <v>A</v>
      </c>
      <c r="DM797" s="77" t="str">
        <f t="shared" si="1334"/>
        <v>A</v>
      </c>
      <c r="DN797" s="77" t="str">
        <f t="shared" si="1334"/>
        <v>H</v>
      </c>
      <c r="DO797" s="77" t="str">
        <f t="shared" si="1334"/>
        <v>A</v>
      </c>
      <c r="DP797" s="77" t="str">
        <f t="shared" si="1334"/>
        <v>D</v>
      </c>
      <c r="DQ797" s="77" t="str">
        <f t="shared" si="1334"/>
        <v>A</v>
      </c>
      <c r="DR797" s="77" t="str">
        <f t="shared" si="1334"/>
        <v>A</v>
      </c>
      <c r="DS797" s="77" t="str">
        <f t="shared" si="1334"/>
        <v>H</v>
      </c>
      <c r="DT797" s="77" t="str">
        <f t="shared" si="1334"/>
        <v>A</v>
      </c>
      <c r="DU797" s="77" t="str">
        <f t="shared" si="1334"/>
        <v>A</v>
      </c>
      <c r="DV797" s="77" t="str">
        <f t="shared" si="1334"/>
        <v>A</v>
      </c>
      <c r="DW797" s="92" t="str">
        <f t="shared" si="1334"/>
        <v>A</v>
      </c>
      <c r="DZ797" s="56"/>
      <c r="EA797" s="56"/>
      <c r="EB797" s="56"/>
      <c r="EC797" s="56"/>
      <c r="ED797" s="56"/>
      <c r="EE797" s="56"/>
      <c r="EF797" s="56"/>
      <c r="EG797" s="56"/>
      <c r="EI797" s="53" t="str">
        <f t="shared" si="1335"/>
        <v>Chessington B.L.</v>
      </c>
      <c r="EJ797" s="79">
        <f t="shared" ref="EJ797:EJ809" si="1353">SUM(EQ797:ES797)</f>
        <v>26</v>
      </c>
      <c r="EK797" s="80">
        <f t="shared" ref="EK797:EK809" si="1354">COUNTIF($DJ797:$EG797,"H")</f>
        <v>2</v>
      </c>
      <c r="EL797" s="80">
        <f t="shared" ref="EL797:EL809" si="1355">COUNTIF($DJ797:$EG797,"D")</f>
        <v>1</v>
      </c>
      <c r="EM797" s="80">
        <f t="shared" ref="EM797:EM809" si="1356">COUNTIF($DJ797:$EG797,"A")</f>
        <v>10</v>
      </c>
      <c r="EN797" s="80">
        <f>COUNTIF(DK$796:DK$809,"A")</f>
        <v>0</v>
      </c>
      <c r="EO797" s="80">
        <f>COUNTIF(DK$796:DK$809,"D")</f>
        <v>3</v>
      </c>
      <c r="EP797" s="80">
        <f>COUNTIF(DK$796:DK$809,"H")</f>
        <v>10</v>
      </c>
      <c r="EQ797" s="79">
        <f t="shared" ref="EQ797:EQ809" si="1357">EK797+EN797</f>
        <v>2</v>
      </c>
      <c r="ER797" s="79">
        <f t="shared" si="1336"/>
        <v>4</v>
      </c>
      <c r="ES797" s="79">
        <f t="shared" si="1336"/>
        <v>20</v>
      </c>
      <c r="ET797" s="81">
        <f>SUM($BL797:$CI797)+SUM(CL$796:CL$809)</f>
        <v>23</v>
      </c>
      <c r="EU797" s="81">
        <f>SUM($CK797:$DH797)+SUM(BM$796:BM$809)</f>
        <v>78</v>
      </c>
      <c r="EV797" s="79">
        <f t="shared" si="1337"/>
        <v>8</v>
      </c>
      <c r="EW797" s="136">
        <f t="shared" si="1338"/>
        <v>0.29487179487179488</v>
      </c>
      <c r="EX797" s="78"/>
      <c r="EY797" s="80">
        <f t="shared" si="1339"/>
        <v>26</v>
      </c>
      <c r="EZ797" s="80">
        <f t="shared" si="1340"/>
        <v>2</v>
      </c>
      <c r="FA797" s="80">
        <f t="shared" si="1341"/>
        <v>4</v>
      </c>
      <c r="FB797" s="80">
        <f t="shared" si="1342"/>
        <v>20</v>
      </c>
      <c r="FC797" s="80">
        <f t="shared" si="1343"/>
        <v>23</v>
      </c>
      <c r="FD797" s="80">
        <f t="shared" si="1344"/>
        <v>78</v>
      </c>
      <c r="FE797" s="80">
        <f t="shared" si="1345"/>
        <v>8</v>
      </c>
      <c r="FF797" s="80">
        <f t="shared" si="1346"/>
        <v>0.29487179487179488</v>
      </c>
      <c r="FH797" s="54">
        <f t="shared" ref="FH797:FH809" si="1358">IF(EJ797=EY797,0,1)</f>
        <v>0</v>
      </c>
      <c r="FI797" s="54">
        <f t="shared" ref="FI797:FI809" si="1359">IF(EQ797=EZ797,0,1)</f>
        <v>0</v>
      </c>
      <c r="FJ797" s="54">
        <f t="shared" si="1347"/>
        <v>0</v>
      </c>
      <c r="FK797" s="54">
        <f t="shared" si="1347"/>
        <v>0</v>
      </c>
      <c r="FL797" s="54">
        <f t="shared" si="1347"/>
        <v>0</v>
      </c>
      <c r="FM797" s="54">
        <f t="shared" si="1347"/>
        <v>0</v>
      </c>
      <c r="FN797" s="54">
        <f t="shared" si="1347"/>
        <v>0</v>
      </c>
      <c r="FO797" s="54">
        <f t="shared" si="1347"/>
        <v>0</v>
      </c>
      <c r="FQ797" s="54" t="str">
        <f t="shared" si="1327"/>
        <v/>
      </c>
      <c r="FR797" s="54" t="str">
        <f t="shared" si="1328"/>
        <v/>
      </c>
      <c r="FS797" s="54" t="str">
        <f t="shared" si="1348"/>
        <v/>
      </c>
      <c r="FT797" s="54" t="str">
        <f t="shared" si="1349"/>
        <v/>
      </c>
      <c r="FU797" s="54" t="str">
        <f t="shared" si="1349"/>
        <v/>
      </c>
      <c r="FV797" s="54" t="str">
        <f t="shared" si="1329"/>
        <v/>
      </c>
      <c r="FW797" s="54" t="str">
        <f t="shared" si="1329"/>
        <v/>
      </c>
      <c r="FX797" s="54" t="str">
        <f t="shared" si="1329"/>
        <v/>
      </c>
      <c r="FY797" s="54" t="s">
        <v>117</v>
      </c>
      <c r="FZ797" s="58"/>
      <c r="GA797" s="59"/>
      <c r="GB797" s="60"/>
      <c r="GC797" s="58"/>
      <c r="GD797" s="59"/>
      <c r="GE797" s="61"/>
      <c r="GF797" s="58"/>
      <c r="GG797" s="61"/>
      <c r="GH797" s="61"/>
      <c r="GJ797" s="395" t="s">
        <v>1716</v>
      </c>
      <c r="GK797" s="61"/>
      <c r="GL797" s="349" t="s">
        <v>37</v>
      </c>
      <c r="GM797" s="349"/>
      <c r="GN797" s="349" t="s">
        <v>38</v>
      </c>
      <c r="GO797" s="346" t="s">
        <v>38</v>
      </c>
      <c r="GP797" s="349"/>
    </row>
    <row r="798" spans="1:198" s="54" customFormat="1" ht="12" x14ac:dyDescent="0.25">
      <c r="A798" s="54">
        <v>3</v>
      </c>
      <c r="B798" s="54" t="s">
        <v>1717</v>
      </c>
      <c r="C798" s="56">
        <v>26</v>
      </c>
      <c r="D798" s="56">
        <v>15</v>
      </c>
      <c r="E798" s="56">
        <v>7</v>
      </c>
      <c r="F798" s="56">
        <v>4</v>
      </c>
      <c r="G798" s="56">
        <v>65</v>
      </c>
      <c r="H798" s="56">
        <v>45</v>
      </c>
      <c r="I798" s="57">
        <v>37</v>
      </c>
      <c r="J798" s="69">
        <f t="shared" si="1331"/>
        <v>1.4444444444444444</v>
      </c>
      <c r="L798" s="82" t="s">
        <v>1716</v>
      </c>
      <c r="M798" s="150" t="s">
        <v>177</v>
      </c>
      <c r="N798" s="148" t="s">
        <v>124</v>
      </c>
      <c r="O798" s="83"/>
      <c r="P798" s="148" t="s">
        <v>76</v>
      </c>
      <c r="Q798" s="84" t="s">
        <v>124</v>
      </c>
      <c r="R798" s="151" t="s">
        <v>77</v>
      </c>
      <c r="S798" s="148" t="s">
        <v>103</v>
      </c>
      <c r="T798" s="148" t="s">
        <v>103</v>
      </c>
      <c r="U798" s="148" t="s">
        <v>62</v>
      </c>
      <c r="V798" s="148" t="s">
        <v>86</v>
      </c>
      <c r="W798" s="148" t="s">
        <v>59</v>
      </c>
      <c r="X798" s="148" t="s">
        <v>103</v>
      </c>
      <c r="Y798" s="148" t="s">
        <v>75</v>
      </c>
      <c r="Z798" s="256" t="s">
        <v>103</v>
      </c>
      <c r="AA798" s="279"/>
      <c r="AL798" s="82" t="s">
        <v>1716</v>
      </c>
      <c r="AM798" s="86" t="s">
        <v>191</v>
      </c>
      <c r="AN798" s="88" t="s">
        <v>160</v>
      </c>
      <c r="AO798" s="83"/>
      <c r="AP798" s="88" t="s">
        <v>152</v>
      </c>
      <c r="AQ798" s="84" t="s">
        <v>166</v>
      </c>
      <c r="AR798" s="59"/>
      <c r="AS798" s="88" t="s">
        <v>603</v>
      </c>
      <c r="AT798" s="88" t="s">
        <v>180</v>
      </c>
      <c r="AU798" s="88" t="s">
        <v>155</v>
      </c>
      <c r="AV798" s="88" t="s">
        <v>780</v>
      </c>
      <c r="AW798" s="88" t="s">
        <v>156</v>
      </c>
      <c r="AX798" s="88" t="s">
        <v>188</v>
      </c>
      <c r="AY798" s="88" t="s">
        <v>170</v>
      </c>
      <c r="AZ798" s="89" t="s">
        <v>198</v>
      </c>
      <c r="BA798" s="279"/>
      <c r="BL798" s="90">
        <f t="shared" si="1350"/>
        <v>2</v>
      </c>
      <c r="BM798" s="77">
        <f t="shared" si="1350"/>
        <v>0</v>
      </c>
      <c r="BN798" s="91"/>
      <c r="BO798" s="77">
        <f t="shared" si="1332"/>
        <v>0</v>
      </c>
      <c r="BP798" s="77">
        <f t="shared" si="1332"/>
        <v>0</v>
      </c>
      <c r="BQ798" s="77">
        <f t="shared" si="1332"/>
        <v>2</v>
      </c>
      <c r="BR798" s="77">
        <f t="shared" si="1332"/>
        <v>1</v>
      </c>
      <c r="BS798" s="77">
        <f t="shared" si="1332"/>
        <v>1</v>
      </c>
      <c r="BT798" s="77">
        <f t="shared" si="1332"/>
        <v>1</v>
      </c>
      <c r="BU798" s="77">
        <f t="shared" si="1332"/>
        <v>0</v>
      </c>
      <c r="BV798" s="77">
        <f t="shared" si="1332"/>
        <v>4</v>
      </c>
      <c r="BW798" s="77">
        <f t="shared" si="1332"/>
        <v>1</v>
      </c>
      <c r="BX798" s="77">
        <f t="shared" si="1332"/>
        <v>6</v>
      </c>
      <c r="BY798" s="92">
        <f t="shared" si="1332"/>
        <v>1</v>
      </c>
      <c r="CB798" s="77"/>
      <c r="CC798" s="77"/>
      <c r="CD798" s="77"/>
      <c r="CE798" s="77"/>
      <c r="CF798" s="77"/>
      <c r="CG798" s="77"/>
      <c r="CH798" s="77"/>
      <c r="CI798" s="77"/>
      <c r="CJ798" s="78"/>
      <c r="CK798" s="90">
        <f t="shared" si="1351"/>
        <v>0</v>
      </c>
      <c r="CL798" s="77">
        <f t="shared" si="1351"/>
        <v>0</v>
      </c>
      <c r="CM798" s="91"/>
      <c r="CN798" s="77">
        <f t="shared" si="1333"/>
        <v>2</v>
      </c>
      <c r="CO798" s="77">
        <f t="shared" si="1333"/>
        <v>0</v>
      </c>
      <c r="CP798" s="77">
        <f t="shared" si="1333"/>
        <v>1</v>
      </c>
      <c r="CQ798" s="77">
        <f t="shared" si="1333"/>
        <v>3</v>
      </c>
      <c r="CR798" s="77">
        <f t="shared" si="1333"/>
        <v>3</v>
      </c>
      <c r="CS798" s="77">
        <f t="shared" si="1333"/>
        <v>1</v>
      </c>
      <c r="CT798" s="77">
        <f t="shared" si="1333"/>
        <v>3</v>
      </c>
      <c r="CU798" s="77">
        <f t="shared" si="1333"/>
        <v>0</v>
      </c>
      <c r="CV798" s="77">
        <f t="shared" si="1333"/>
        <v>3</v>
      </c>
      <c r="CW798" s="77">
        <f t="shared" si="1333"/>
        <v>4</v>
      </c>
      <c r="CX798" s="92">
        <f t="shared" si="1333"/>
        <v>3</v>
      </c>
      <c r="DA798" s="77"/>
      <c r="DB798" s="77"/>
      <c r="DC798" s="77"/>
      <c r="DD798" s="77"/>
      <c r="DE798" s="77"/>
      <c r="DF798" s="77"/>
      <c r="DG798" s="77"/>
      <c r="DH798" s="77"/>
      <c r="DJ798" s="90" t="str">
        <f t="shared" si="1352"/>
        <v>H</v>
      </c>
      <c r="DK798" s="77" t="str">
        <f t="shared" si="1352"/>
        <v>D</v>
      </c>
      <c r="DL798" s="91"/>
      <c r="DM798" s="77" t="str">
        <f t="shared" si="1334"/>
        <v>A</v>
      </c>
      <c r="DN798" s="77" t="str">
        <f t="shared" si="1334"/>
        <v>D</v>
      </c>
      <c r="DO798" s="77" t="str">
        <f t="shared" si="1334"/>
        <v>H</v>
      </c>
      <c r="DP798" s="77" t="str">
        <f t="shared" si="1334"/>
        <v>A</v>
      </c>
      <c r="DQ798" s="77" t="str">
        <f t="shared" si="1334"/>
        <v>A</v>
      </c>
      <c r="DR798" s="77" t="str">
        <f t="shared" si="1334"/>
        <v>D</v>
      </c>
      <c r="DS798" s="77" t="str">
        <f t="shared" si="1334"/>
        <v>A</v>
      </c>
      <c r="DT798" s="77" t="str">
        <f t="shared" si="1334"/>
        <v>H</v>
      </c>
      <c r="DU798" s="77" t="str">
        <f t="shared" si="1334"/>
        <v>A</v>
      </c>
      <c r="DV798" s="77" t="str">
        <f t="shared" si="1334"/>
        <v>H</v>
      </c>
      <c r="DW798" s="92" t="str">
        <f t="shared" si="1334"/>
        <v>A</v>
      </c>
      <c r="DZ798" s="56"/>
      <c r="EA798" s="56"/>
      <c r="EB798" s="56"/>
      <c r="EC798" s="56"/>
      <c r="ED798" s="56"/>
      <c r="EE798" s="56"/>
      <c r="EF798" s="56"/>
      <c r="EG798" s="56"/>
      <c r="EI798" s="53" t="str">
        <f t="shared" si="1335"/>
        <v>Decca</v>
      </c>
      <c r="EJ798" s="79">
        <f t="shared" si="1353"/>
        <v>26</v>
      </c>
      <c r="EK798" s="80">
        <f t="shared" si="1354"/>
        <v>4</v>
      </c>
      <c r="EL798" s="80">
        <f t="shared" si="1355"/>
        <v>3</v>
      </c>
      <c r="EM798" s="80">
        <f t="shared" si="1356"/>
        <v>6</v>
      </c>
      <c r="EN798" s="80">
        <f>COUNTIF(DL$796:DL$809,"A")</f>
        <v>3</v>
      </c>
      <c r="EO798" s="80">
        <f>COUNTIF(DL$796:DL$809,"D")</f>
        <v>4</v>
      </c>
      <c r="EP798" s="80">
        <f>COUNTIF(DL$796:DL$809,"H")</f>
        <v>6</v>
      </c>
      <c r="EQ798" s="79">
        <f t="shared" si="1357"/>
        <v>7</v>
      </c>
      <c r="ER798" s="79">
        <f t="shared" si="1336"/>
        <v>7</v>
      </c>
      <c r="ES798" s="79">
        <f t="shared" si="1336"/>
        <v>12</v>
      </c>
      <c r="ET798" s="81">
        <f>SUM($BL798:$CI798)+SUM(CM$796:CM$809)</f>
        <v>38</v>
      </c>
      <c r="EU798" s="81">
        <f>SUM($CK798:$DH798)+SUM(BN$796:BN$809)</f>
        <v>53</v>
      </c>
      <c r="EV798" s="79">
        <f t="shared" si="1337"/>
        <v>21</v>
      </c>
      <c r="EW798" s="136">
        <f t="shared" si="1338"/>
        <v>0.71698113207547165</v>
      </c>
      <c r="EX798" s="78"/>
      <c r="EY798" s="80">
        <f t="shared" si="1339"/>
        <v>26</v>
      </c>
      <c r="EZ798" s="80">
        <f t="shared" si="1340"/>
        <v>7</v>
      </c>
      <c r="FA798" s="80">
        <f t="shared" si="1341"/>
        <v>7</v>
      </c>
      <c r="FB798" s="80">
        <f t="shared" si="1342"/>
        <v>12</v>
      </c>
      <c r="FC798" s="80">
        <f t="shared" si="1343"/>
        <v>38</v>
      </c>
      <c r="FD798" s="80">
        <f t="shared" si="1344"/>
        <v>53</v>
      </c>
      <c r="FE798" s="80">
        <f t="shared" si="1345"/>
        <v>21</v>
      </c>
      <c r="FF798" s="80">
        <f t="shared" si="1346"/>
        <v>0.71698113207547165</v>
      </c>
      <c r="FH798" s="54">
        <f t="shared" si="1358"/>
        <v>0</v>
      </c>
      <c r="FI798" s="54">
        <f t="shared" si="1359"/>
        <v>0</v>
      </c>
      <c r="FJ798" s="54">
        <f t="shared" si="1347"/>
        <v>0</v>
      </c>
      <c r="FK798" s="54">
        <f t="shared" si="1347"/>
        <v>0</v>
      </c>
      <c r="FL798" s="54">
        <f t="shared" si="1347"/>
        <v>0</v>
      </c>
      <c r="FM798" s="54">
        <f t="shared" si="1347"/>
        <v>0</v>
      </c>
      <c r="FN798" s="54">
        <f t="shared" si="1347"/>
        <v>0</v>
      </c>
      <c r="FO798" s="54">
        <f t="shared" si="1347"/>
        <v>0</v>
      </c>
      <c r="FQ798" s="54" t="str">
        <f t="shared" si="1327"/>
        <v/>
      </c>
      <c r="FR798" s="54" t="str">
        <f t="shared" si="1328"/>
        <v/>
      </c>
      <c r="FS798" s="54" t="str">
        <f t="shared" si="1348"/>
        <v/>
      </c>
      <c r="FT798" s="54" t="str">
        <f t="shared" si="1349"/>
        <v/>
      </c>
      <c r="FU798" s="54" t="str">
        <f t="shared" si="1349"/>
        <v/>
      </c>
      <c r="FV798" s="54" t="str">
        <f t="shared" si="1329"/>
        <v/>
      </c>
      <c r="FW798" s="54" t="str">
        <f t="shared" si="1329"/>
        <v/>
      </c>
      <c r="FX798" s="54" t="str">
        <f t="shared" si="1329"/>
        <v/>
      </c>
      <c r="FY798" s="54" t="s">
        <v>1690</v>
      </c>
      <c r="FZ798" s="58"/>
      <c r="GA798" s="59"/>
      <c r="GB798" s="60"/>
      <c r="GC798" s="58"/>
      <c r="GD798" s="59"/>
      <c r="GE798" s="61"/>
      <c r="GF798" s="58"/>
      <c r="GG798" s="61"/>
      <c r="GH798" s="61"/>
      <c r="GJ798" s="395" t="s">
        <v>1718</v>
      </c>
      <c r="GK798" s="61"/>
      <c r="GL798" s="349"/>
      <c r="GM798" s="349"/>
      <c r="GN798" s="349"/>
      <c r="GO798" s="346" t="s">
        <v>38</v>
      </c>
      <c r="GP798" s="349"/>
    </row>
    <row r="799" spans="1:198" s="54" customFormat="1" ht="12" x14ac:dyDescent="0.25">
      <c r="A799" s="54">
        <v>4</v>
      </c>
      <c r="B799" s="54" t="s">
        <v>1718</v>
      </c>
      <c r="C799" s="56">
        <v>26</v>
      </c>
      <c r="D799" s="56">
        <v>13</v>
      </c>
      <c r="E799" s="56">
        <v>6</v>
      </c>
      <c r="F799" s="56">
        <v>7</v>
      </c>
      <c r="G799" s="56">
        <v>51</v>
      </c>
      <c r="H799" s="56">
        <v>37</v>
      </c>
      <c r="I799" s="57">
        <v>32</v>
      </c>
      <c r="J799" s="69">
        <f t="shared" si="1331"/>
        <v>1.3783783783783783</v>
      </c>
      <c r="L799" s="82" t="s">
        <v>1718</v>
      </c>
      <c r="M799" s="140" t="s">
        <v>111</v>
      </c>
      <c r="N799" s="141" t="s">
        <v>200</v>
      </c>
      <c r="O799" s="148" t="s">
        <v>124</v>
      </c>
      <c r="P799" s="83"/>
      <c r="Q799" s="84" t="s">
        <v>62</v>
      </c>
      <c r="R799" s="148" t="s">
        <v>103</v>
      </c>
      <c r="S799" s="148" t="s">
        <v>177</v>
      </c>
      <c r="T799" s="148" t="s">
        <v>62</v>
      </c>
      <c r="U799" s="148" t="s">
        <v>101</v>
      </c>
      <c r="V799" s="148" t="s">
        <v>150</v>
      </c>
      <c r="W799" s="154" t="s">
        <v>150</v>
      </c>
      <c r="X799" s="148" t="s">
        <v>76</v>
      </c>
      <c r="Y799" s="141" t="s">
        <v>200</v>
      </c>
      <c r="Z799" s="152" t="s">
        <v>177</v>
      </c>
      <c r="AA799" s="279"/>
      <c r="AL799" s="82" t="s">
        <v>1718</v>
      </c>
      <c r="AM799" s="86" t="s">
        <v>197</v>
      </c>
      <c r="AN799" s="88" t="s">
        <v>198</v>
      </c>
      <c r="AO799" s="88" t="s">
        <v>187</v>
      </c>
      <c r="AP799" s="83"/>
      <c r="AQ799" s="84" t="s">
        <v>246</v>
      </c>
      <c r="AR799" s="88" t="s">
        <v>221</v>
      </c>
      <c r="AS799" s="88" t="s">
        <v>212</v>
      </c>
      <c r="AT799" s="88" t="s">
        <v>208</v>
      </c>
      <c r="AU799" s="88" t="s">
        <v>188</v>
      </c>
      <c r="AV799" s="88" t="s">
        <v>168</v>
      </c>
      <c r="AW799" s="88" t="s">
        <v>482</v>
      </c>
      <c r="AX799" s="88" t="s">
        <v>179</v>
      </c>
      <c r="AY799" s="88" t="s">
        <v>182</v>
      </c>
      <c r="AZ799" s="89" t="s">
        <v>169</v>
      </c>
      <c r="BA799" s="279"/>
      <c r="BL799" s="90">
        <f t="shared" si="1350"/>
        <v>5</v>
      </c>
      <c r="BM799" s="77">
        <f t="shared" si="1350"/>
        <v>2</v>
      </c>
      <c r="BN799" s="77">
        <f t="shared" si="1350"/>
        <v>0</v>
      </c>
      <c r="BO799" s="91"/>
      <c r="BP799" s="77">
        <f t="shared" si="1332"/>
        <v>1</v>
      </c>
      <c r="BQ799" s="77">
        <f t="shared" si="1332"/>
        <v>1</v>
      </c>
      <c r="BR799" s="77">
        <f t="shared" si="1332"/>
        <v>2</v>
      </c>
      <c r="BS799" s="77">
        <f t="shared" si="1332"/>
        <v>1</v>
      </c>
      <c r="BT799" s="77">
        <f t="shared" si="1332"/>
        <v>3</v>
      </c>
      <c r="BU799" s="77">
        <f t="shared" si="1332"/>
        <v>3</v>
      </c>
      <c r="BV799" s="77">
        <f t="shared" si="1332"/>
        <v>3</v>
      </c>
      <c r="BW799" s="77">
        <f t="shared" si="1332"/>
        <v>0</v>
      </c>
      <c r="BX799" s="77">
        <f t="shared" si="1332"/>
        <v>2</v>
      </c>
      <c r="BY799" s="92">
        <f t="shared" si="1332"/>
        <v>2</v>
      </c>
      <c r="CB799" s="77"/>
      <c r="CC799" s="77"/>
      <c r="CD799" s="77"/>
      <c r="CE799" s="77"/>
      <c r="CF799" s="77"/>
      <c r="CG799" s="77"/>
      <c r="CH799" s="77"/>
      <c r="CI799" s="77"/>
      <c r="CJ799" s="78"/>
      <c r="CK799" s="90">
        <f t="shared" si="1351"/>
        <v>2</v>
      </c>
      <c r="CL799" s="77">
        <f t="shared" si="1351"/>
        <v>2</v>
      </c>
      <c r="CM799" s="77">
        <f t="shared" si="1351"/>
        <v>0</v>
      </c>
      <c r="CN799" s="91"/>
      <c r="CO799" s="77">
        <f t="shared" si="1333"/>
        <v>1</v>
      </c>
      <c r="CP799" s="77">
        <f t="shared" si="1333"/>
        <v>3</v>
      </c>
      <c r="CQ799" s="77">
        <f t="shared" si="1333"/>
        <v>0</v>
      </c>
      <c r="CR799" s="77">
        <f t="shared" si="1333"/>
        <v>1</v>
      </c>
      <c r="CS799" s="77">
        <f t="shared" si="1333"/>
        <v>2</v>
      </c>
      <c r="CT799" s="77">
        <f t="shared" si="1333"/>
        <v>1</v>
      </c>
      <c r="CU799" s="77">
        <f t="shared" si="1333"/>
        <v>1</v>
      </c>
      <c r="CV799" s="77">
        <f t="shared" si="1333"/>
        <v>2</v>
      </c>
      <c r="CW799" s="77">
        <f t="shared" si="1333"/>
        <v>2</v>
      </c>
      <c r="CX799" s="92">
        <f t="shared" si="1333"/>
        <v>0</v>
      </c>
      <c r="DA799" s="77"/>
      <c r="DB799" s="77"/>
      <c r="DC799" s="77"/>
      <c r="DD799" s="77"/>
      <c r="DE799" s="77"/>
      <c r="DF799" s="77"/>
      <c r="DG799" s="77"/>
      <c r="DH799" s="77"/>
      <c r="DJ799" s="90" t="str">
        <f t="shared" si="1352"/>
        <v>H</v>
      </c>
      <c r="DK799" s="77" t="str">
        <f t="shared" si="1352"/>
        <v>D</v>
      </c>
      <c r="DL799" s="77" t="str">
        <f t="shared" si="1352"/>
        <v>D</v>
      </c>
      <c r="DM799" s="91"/>
      <c r="DN799" s="77" t="str">
        <f t="shared" si="1334"/>
        <v>D</v>
      </c>
      <c r="DO799" s="77" t="str">
        <f t="shared" si="1334"/>
        <v>A</v>
      </c>
      <c r="DP799" s="77" t="str">
        <f t="shared" si="1334"/>
        <v>H</v>
      </c>
      <c r="DQ799" s="77" t="str">
        <f t="shared" si="1334"/>
        <v>D</v>
      </c>
      <c r="DR799" s="77" t="str">
        <f t="shared" si="1334"/>
        <v>H</v>
      </c>
      <c r="DS799" s="77" t="str">
        <f t="shared" si="1334"/>
        <v>H</v>
      </c>
      <c r="DT799" s="77" t="str">
        <f t="shared" si="1334"/>
        <v>H</v>
      </c>
      <c r="DU799" s="77" t="str">
        <f t="shared" si="1334"/>
        <v>A</v>
      </c>
      <c r="DV799" s="77" t="str">
        <f t="shared" si="1334"/>
        <v>D</v>
      </c>
      <c r="DW799" s="92" t="str">
        <f t="shared" si="1334"/>
        <v>H</v>
      </c>
      <c r="DZ799" s="56"/>
      <c r="EA799" s="56"/>
      <c r="EB799" s="56"/>
      <c r="EC799" s="56"/>
      <c r="ED799" s="56"/>
      <c r="EE799" s="56"/>
      <c r="EF799" s="56"/>
      <c r="EG799" s="56"/>
      <c r="EI799" s="53" t="str">
        <f t="shared" si="1335"/>
        <v>Elmwood O.B.</v>
      </c>
      <c r="EJ799" s="79">
        <f t="shared" si="1353"/>
        <v>26</v>
      </c>
      <c r="EK799" s="80">
        <f t="shared" si="1354"/>
        <v>6</v>
      </c>
      <c r="EL799" s="80">
        <f t="shared" si="1355"/>
        <v>5</v>
      </c>
      <c r="EM799" s="80">
        <f t="shared" si="1356"/>
        <v>2</v>
      </c>
      <c r="EN799" s="80">
        <f>COUNTIF(DM$796:DM$809,"A")</f>
        <v>7</v>
      </c>
      <c r="EO799" s="80">
        <f>COUNTIF(DM$796:DM$809,"D")</f>
        <v>1</v>
      </c>
      <c r="EP799" s="80">
        <f>COUNTIF(DM$796:DM$809,"H")</f>
        <v>5</v>
      </c>
      <c r="EQ799" s="79">
        <f t="shared" si="1357"/>
        <v>13</v>
      </c>
      <c r="ER799" s="79">
        <f t="shared" si="1336"/>
        <v>6</v>
      </c>
      <c r="ES799" s="79">
        <f t="shared" si="1336"/>
        <v>7</v>
      </c>
      <c r="ET799" s="81">
        <f>SUM($BL799:$CI799)+SUM(CN$796:CN$809)</f>
        <v>51</v>
      </c>
      <c r="EU799" s="81">
        <f>SUM($CK799:$DH799)+SUM(BO$796:BO$809)</f>
        <v>37</v>
      </c>
      <c r="EV799" s="79">
        <f t="shared" si="1337"/>
        <v>32</v>
      </c>
      <c r="EW799" s="136">
        <f t="shared" si="1338"/>
        <v>1.3783783783783783</v>
      </c>
      <c r="EX799" s="78"/>
      <c r="EY799" s="80">
        <f t="shared" si="1339"/>
        <v>26</v>
      </c>
      <c r="EZ799" s="80">
        <f t="shared" si="1340"/>
        <v>13</v>
      </c>
      <c r="FA799" s="80">
        <f t="shared" si="1341"/>
        <v>6</v>
      </c>
      <c r="FB799" s="80">
        <f t="shared" si="1342"/>
        <v>7</v>
      </c>
      <c r="FC799" s="80">
        <f t="shared" si="1343"/>
        <v>51</v>
      </c>
      <c r="FD799" s="80">
        <f t="shared" si="1344"/>
        <v>37</v>
      </c>
      <c r="FE799" s="80">
        <f t="shared" si="1345"/>
        <v>32</v>
      </c>
      <c r="FF799" s="80">
        <f t="shared" si="1346"/>
        <v>1.3783783783783783</v>
      </c>
      <c r="FH799" s="54">
        <f t="shared" si="1358"/>
        <v>0</v>
      </c>
      <c r="FI799" s="54">
        <f t="shared" si="1359"/>
        <v>0</v>
      </c>
      <c r="FJ799" s="54">
        <f t="shared" si="1347"/>
        <v>0</v>
      </c>
      <c r="FK799" s="54">
        <f t="shared" si="1347"/>
        <v>0</v>
      </c>
      <c r="FL799" s="54">
        <f t="shared" si="1347"/>
        <v>0</v>
      </c>
      <c r="FM799" s="54">
        <f t="shared" si="1347"/>
        <v>0</v>
      </c>
      <c r="FN799" s="54">
        <f t="shared" si="1347"/>
        <v>0</v>
      </c>
      <c r="FO799" s="54">
        <f t="shared" si="1347"/>
        <v>0</v>
      </c>
      <c r="FQ799" s="54" t="str">
        <f t="shared" si="1327"/>
        <v/>
      </c>
      <c r="FR799" s="54" t="str">
        <f t="shared" si="1328"/>
        <v/>
      </c>
      <c r="FS799" s="54" t="str">
        <f t="shared" si="1348"/>
        <v/>
      </c>
      <c r="FT799" s="54" t="str">
        <f t="shared" si="1349"/>
        <v/>
      </c>
      <c r="FU799" s="54" t="str">
        <f t="shared" si="1349"/>
        <v/>
      </c>
      <c r="FV799" s="54" t="str">
        <f t="shared" si="1329"/>
        <v/>
      </c>
      <c r="FW799" s="54" t="str">
        <f t="shared" si="1329"/>
        <v/>
      </c>
      <c r="FX799" s="54" t="str">
        <f t="shared" si="1329"/>
        <v/>
      </c>
      <c r="FZ799" s="58"/>
      <c r="GA799" s="59"/>
      <c r="GB799" s="60"/>
      <c r="GC799" s="58"/>
      <c r="GD799" s="59"/>
      <c r="GE799" s="61"/>
      <c r="GF799" s="58"/>
      <c r="GG799" s="61"/>
      <c r="GH799" s="61"/>
      <c r="GJ799" s="395" t="s">
        <v>1363</v>
      </c>
      <c r="GK799" s="61"/>
      <c r="GL799" s="349"/>
      <c r="GM799" s="349"/>
      <c r="GN799" s="349"/>
      <c r="GO799" s="346"/>
      <c r="GP799" s="349"/>
    </row>
    <row r="800" spans="1:198" s="53" customFormat="1" ht="12" x14ac:dyDescent="0.25">
      <c r="A800" s="54">
        <v>5</v>
      </c>
      <c r="B800" s="54" t="s">
        <v>1708</v>
      </c>
      <c r="C800" s="56">
        <v>26</v>
      </c>
      <c r="D800" s="56">
        <v>13</v>
      </c>
      <c r="E800" s="56">
        <v>4</v>
      </c>
      <c r="F800" s="56">
        <v>9</v>
      </c>
      <c r="G800" s="56">
        <v>53</v>
      </c>
      <c r="H800" s="56">
        <v>37</v>
      </c>
      <c r="I800" s="57">
        <v>30</v>
      </c>
      <c r="J800" s="69">
        <f t="shared" si="1331"/>
        <v>1.4324324324324325</v>
      </c>
      <c r="L800" s="96" t="s">
        <v>1363</v>
      </c>
      <c r="M800" s="99" t="s">
        <v>62</v>
      </c>
      <c r="N800" s="84" t="s">
        <v>89</v>
      </c>
      <c r="O800" s="84" t="s">
        <v>89</v>
      </c>
      <c r="P800" s="84" t="s">
        <v>74</v>
      </c>
      <c r="Q800" s="83"/>
      <c r="R800" s="84" t="s">
        <v>76</v>
      </c>
      <c r="S800" s="84" t="s">
        <v>85</v>
      </c>
      <c r="T800" s="84" t="s">
        <v>74</v>
      </c>
      <c r="U800" s="84" t="s">
        <v>86</v>
      </c>
      <c r="V800" s="84" t="s">
        <v>76</v>
      </c>
      <c r="W800" s="84" t="s">
        <v>77</v>
      </c>
      <c r="X800" s="84" t="s">
        <v>176</v>
      </c>
      <c r="Y800" s="84" t="s">
        <v>77</v>
      </c>
      <c r="Z800" s="98" t="s">
        <v>88</v>
      </c>
      <c r="AA800" s="279"/>
      <c r="AB800" s="54"/>
      <c r="AC800" s="54"/>
      <c r="AD800" s="54"/>
      <c r="AE800" s="54"/>
      <c r="AF800" s="54"/>
      <c r="AG800" s="54"/>
      <c r="AH800" s="54"/>
      <c r="AI800" s="54"/>
      <c r="AJ800" s="54"/>
      <c r="AL800" s="96" t="s">
        <v>1363</v>
      </c>
      <c r="AM800" s="99" t="s">
        <v>168</v>
      </c>
      <c r="AN800" s="84" t="s">
        <v>208</v>
      </c>
      <c r="AO800" s="84" t="s">
        <v>190</v>
      </c>
      <c r="AP800" s="84" t="s">
        <v>701</v>
      </c>
      <c r="AQ800" s="83"/>
      <c r="AR800" s="84" t="s">
        <v>313</v>
      </c>
      <c r="AS800" s="84" t="s">
        <v>573</v>
      </c>
      <c r="AT800" s="84" t="s">
        <v>782</v>
      </c>
      <c r="AU800" s="84" t="s">
        <v>192</v>
      </c>
      <c r="AV800" s="84" t="s">
        <v>154</v>
      </c>
      <c r="AW800" s="84" t="s">
        <v>262</v>
      </c>
      <c r="AX800" s="84" t="s">
        <v>155</v>
      </c>
      <c r="AY800" s="84" t="s">
        <v>482</v>
      </c>
      <c r="AZ800" s="98" t="s">
        <v>221</v>
      </c>
      <c r="BA800" s="279"/>
      <c r="BB800" s="54"/>
      <c r="BL800" s="90">
        <f t="shared" si="1350"/>
        <v>1</v>
      </c>
      <c r="BM800" s="77">
        <f t="shared" si="1350"/>
        <v>3</v>
      </c>
      <c r="BN800" s="77">
        <f t="shared" si="1350"/>
        <v>3</v>
      </c>
      <c r="BO800" s="77">
        <f t="shared" si="1350"/>
        <v>1</v>
      </c>
      <c r="BP800" s="91"/>
      <c r="BQ800" s="77">
        <f t="shared" si="1332"/>
        <v>0</v>
      </c>
      <c r="BR800" s="77">
        <f t="shared" si="1332"/>
        <v>0</v>
      </c>
      <c r="BS800" s="77">
        <f t="shared" si="1332"/>
        <v>1</v>
      </c>
      <c r="BT800" s="77">
        <f t="shared" si="1332"/>
        <v>0</v>
      </c>
      <c r="BU800" s="77">
        <f t="shared" si="1332"/>
        <v>0</v>
      </c>
      <c r="BV800" s="77">
        <f t="shared" si="1332"/>
        <v>2</v>
      </c>
      <c r="BW800" s="77">
        <f t="shared" si="1332"/>
        <v>2</v>
      </c>
      <c r="BX800" s="77">
        <f t="shared" si="1332"/>
        <v>2</v>
      </c>
      <c r="BY800" s="92">
        <f t="shared" si="1332"/>
        <v>1</v>
      </c>
      <c r="BZ800" s="54"/>
      <c r="CA800" s="54"/>
      <c r="CB800" s="77"/>
      <c r="CC800" s="77"/>
      <c r="CD800" s="77"/>
      <c r="CE800" s="77"/>
      <c r="CF800" s="77"/>
      <c r="CG800" s="77"/>
      <c r="CH800" s="77"/>
      <c r="CI800" s="77"/>
      <c r="CJ800" s="78"/>
      <c r="CK800" s="90">
        <f t="shared" si="1351"/>
        <v>1</v>
      </c>
      <c r="CL800" s="77">
        <f t="shared" si="1351"/>
        <v>0</v>
      </c>
      <c r="CM800" s="77">
        <f t="shared" si="1351"/>
        <v>0</v>
      </c>
      <c r="CN800" s="77">
        <f t="shared" si="1351"/>
        <v>2</v>
      </c>
      <c r="CO800" s="91"/>
      <c r="CP800" s="77">
        <f t="shared" si="1333"/>
        <v>2</v>
      </c>
      <c r="CQ800" s="77">
        <f t="shared" si="1333"/>
        <v>4</v>
      </c>
      <c r="CR800" s="77">
        <f t="shared" si="1333"/>
        <v>2</v>
      </c>
      <c r="CS800" s="77">
        <f t="shared" si="1333"/>
        <v>3</v>
      </c>
      <c r="CT800" s="77">
        <f t="shared" si="1333"/>
        <v>2</v>
      </c>
      <c r="CU800" s="77">
        <f t="shared" si="1333"/>
        <v>1</v>
      </c>
      <c r="CV800" s="77">
        <f t="shared" si="1333"/>
        <v>3</v>
      </c>
      <c r="CW800" s="77">
        <f t="shared" si="1333"/>
        <v>1</v>
      </c>
      <c r="CX800" s="92">
        <f t="shared" si="1333"/>
        <v>6</v>
      </c>
      <c r="CY800" s="54"/>
      <c r="CZ800" s="54"/>
      <c r="DA800" s="77"/>
      <c r="DB800" s="77"/>
      <c r="DC800" s="77"/>
      <c r="DD800" s="77"/>
      <c r="DE800" s="77"/>
      <c r="DF800" s="77"/>
      <c r="DG800" s="77"/>
      <c r="DH800" s="77"/>
      <c r="DI800" s="54"/>
      <c r="DJ800" s="90" t="str">
        <f t="shared" si="1352"/>
        <v>D</v>
      </c>
      <c r="DK800" s="77" t="str">
        <f t="shared" si="1352"/>
        <v>H</v>
      </c>
      <c r="DL800" s="77" t="str">
        <f t="shared" si="1352"/>
        <v>H</v>
      </c>
      <c r="DM800" s="77" t="str">
        <f t="shared" si="1352"/>
        <v>A</v>
      </c>
      <c r="DN800" s="91"/>
      <c r="DO800" s="77" t="str">
        <f t="shared" si="1334"/>
        <v>A</v>
      </c>
      <c r="DP800" s="77" t="str">
        <f t="shared" si="1334"/>
        <v>A</v>
      </c>
      <c r="DQ800" s="77" t="str">
        <f t="shared" si="1334"/>
        <v>A</v>
      </c>
      <c r="DR800" s="77" t="str">
        <f t="shared" si="1334"/>
        <v>A</v>
      </c>
      <c r="DS800" s="77" t="str">
        <f t="shared" si="1334"/>
        <v>A</v>
      </c>
      <c r="DT800" s="77" t="str">
        <f t="shared" si="1334"/>
        <v>H</v>
      </c>
      <c r="DU800" s="77" t="str">
        <f t="shared" si="1334"/>
        <v>A</v>
      </c>
      <c r="DV800" s="77" t="str">
        <f t="shared" si="1334"/>
        <v>H</v>
      </c>
      <c r="DW800" s="92" t="str">
        <f t="shared" si="1334"/>
        <v>A</v>
      </c>
      <c r="DX800" s="54"/>
      <c r="DY800" s="54"/>
      <c r="DZ800" s="56"/>
      <c r="EA800" s="56"/>
      <c r="EB800" s="56"/>
      <c r="EC800" s="56"/>
      <c r="ED800" s="56"/>
      <c r="EE800" s="56"/>
      <c r="EF800" s="56"/>
      <c r="EG800" s="56"/>
      <c r="EH800" s="54"/>
      <c r="EI800" s="53" t="str">
        <f t="shared" si="1335"/>
        <v>Epsom &amp; Ewell</v>
      </c>
      <c r="EJ800" s="79">
        <f t="shared" si="1353"/>
        <v>26</v>
      </c>
      <c r="EK800" s="80">
        <f t="shared" si="1354"/>
        <v>4</v>
      </c>
      <c r="EL800" s="80">
        <f t="shared" si="1355"/>
        <v>1</v>
      </c>
      <c r="EM800" s="80">
        <f t="shared" si="1356"/>
        <v>8</v>
      </c>
      <c r="EN800" s="80">
        <f>COUNTIF(DN$796:DN$809,"A")</f>
        <v>1</v>
      </c>
      <c r="EO800" s="80">
        <f>COUNTIF(DN$796:DN$809,"D")</f>
        <v>3</v>
      </c>
      <c r="EP800" s="80">
        <f>COUNTIF(DN$796:DN$809,"H")</f>
        <v>9</v>
      </c>
      <c r="EQ800" s="79">
        <f t="shared" si="1357"/>
        <v>5</v>
      </c>
      <c r="ER800" s="79">
        <f t="shared" si="1336"/>
        <v>4</v>
      </c>
      <c r="ES800" s="79">
        <f t="shared" si="1336"/>
        <v>17</v>
      </c>
      <c r="ET800" s="81">
        <f>SUM($BL800:$CI800)+SUM(CO$796:CO$809)</f>
        <v>31</v>
      </c>
      <c r="EU800" s="81">
        <f>SUM($CK800:$DH800)+SUM(BP$796:BP$809)</f>
        <v>61</v>
      </c>
      <c r="EV800" s="79">
        <f t="shared" si="1337"/>
        <v>14</v>
      </c>
      <c r="EW800" s="136">
        <f t="shared" si="1338"/>
        <v>0.50819672131147542</v>
      </c>
      <c r="EX800" s="78"/>
      <c r="EY800" s="80">
        <f t="shared" si="1339"/>
        <v>26</v>
      </c>
      <c r="EZ800" s="80">
        <f t="shared" si="1340"/>
        <v>5</v>
      </c>
      <c r="FA800" s="80">
        <f t="shared" si="1341"/>
        <v>4</v>
      </c>
      <c r="FB800" s="80">
        <f t="shared" si="1342"/>
        <v>17</v>
      </c>
      <c r="FC800" s="80">
        <f t="shared" si="1343"/>
        <v>31</v>
      </c>
      <c r="FD800" s="80">
        <f t="shared" si="1344"/>
        <v>61</v>
      </c>
      <c r="FE800" s="80">
        <f t="shared" si="1345"/>
        <v>14</v>
      </c>
      <c r="FF800" s="80">
        <f t="shared" si="1346"/>
        <v>0.50819672131147542</v>
      </c>
      <c r="FG800" s="54"/>
      <c r="FH800" s="54">
        <f t="shared" si="1358"/>
        <v>0</v>
      </c>
      <c r="FI800" s="54">
        <f t="shared" si="1359"/>
        <v>0</v>
      </c>
      <c r="FJ800" s="54">
        <f t="shared" si="1347"/>
        <v>0</v>
      </c>
      <c r="FK800" s="54">
        <f t="shared" si="1347"/>
        <v>0</v>
      </c>
      <c r="FL800" s="54">
        <f t="shared" si="1347"/>
        <v>0</v>
      </c>
      <c r="FM800" s="54">
        <f t="shared" si="1347"/>
        <v>0</v>
      </c>
      <c r="FN800" s="54">
        <f t="shared" si="1347"/>
        <v>0</v>
      </c>
      <c r="FO800" s="54">
        <f t="shared" si="1347"/>
        <v>0</v>
      </c>
      <c r="FQ800" s="54" t="str">
        <f t="shared" si="1327"/>
        <v/>
      </c>
      <c r="FR800" s="54" t="str">
        <f t="shared" si="1328"/>
        <v/>
      </c>
      <c r="FS800" s="54" t="str">
        <f t="shared" si="1348"/>
        <v/>
      </c>
      <c r="FT800" s="54" t="str">
        <f t="shared" si="1349"/>
        <v/>
      </c>
      <c r="FU800" s="54" t="str">
        <f t="shared" si="1349"/>
        <v/>
      </c>
      <c r="FV800" s="54" t="str">
        <f t="shared" si="1329"/>
        <v/>
      </c>
      <c r="FW800" s="54" t="str">
        <f t="shared" si="1329"/>
        <v/>
      </c>
      <c r="FX800" s="54" t="str">
        <f t="shared" si="1329"/>
        <v/>
      </c>
      <c r="FY800" s="54"/>
      <c r="FZ800" s="58"/>
      <c r="GA800" s="59"/>
      <c r="GB800" s="60"/>
      <c r="GC800" s="58"/>
      <c r="GD800" s="59"/>
      <c r="GE800" s="61"/>
      <c r="GF800" s="58"/>
      <c r="GG800" s="61"/>
      <c r="GH800" s="61"/>
      <c r="GI800" s="54"/>
      <c r="GJ800" s="395" t="s">
        <v>1713</v>
      </c>
      <c r="GK800" s="61"/>
      <c r="GL800" s="349" t="s">
        <v>1719</v>
      </c>
      <c r="GM800" s="349" t="s">
        <v>37</v>
      </c>
      <c r="GN800" s="349" t="s">
        <v>36</v>
      </c>
      <c r="GO800" s="349" t="s">
        <v>36</v>
      </c>
      <c r="GP800" s="349"/>
    </row>
    <row r="801" spans="1:198" s="53" customFormat="1" ht="12" x14ac:dyDescent="0.25">
      <c r="A801" s="54">
        <v>6</v>
      </c>
      <c r="B801" s="54" t="s">
        <v>1720</v>
      </c>
      <c r="C801" s="56">
        <v>26</v>
      </c>
      <c r="D801" s="56">
        <v>13</v>
      </c>
      <c r="E801" s="56">
        <v>4</v>
      </c>
      <c r="F801" s="56">
        <v>9</v>
      </c>
      <c r="G801" s="56">
        <v>60</v>
      </c>
      <c r="H801" s="56">
        <v>50</v>
      </c>
      <c r="I801" s="57">
        <v>30</v>
      </c>
      <c r="J801" s="69">
        <f t="shared" si="1331"/>
        <v>1.2</v>
      </c>
      <c r="L801" s="82" t="s">
        <v>1713</v>
      </c>
      <c r="M801" s="150" t="s">
        <v>60</v>
      </c>
      <c r="N801" s="148" t="s">
        <v>177</v>
      </c>
      <c r="O801" s="148" t="s">
        <v>111</v>
      </c>
      <c r="P801" s="148" t="s">
        <v>177</v>
      </c>
      <c r="Q801" s="84" t="s">
        <v>100</v>
      </c>
      <c r="R801" s="83"/>
      <c r="S801" s="148" t="s">
        <v>102</v>
      </c>
      <c r="T801" s="59"/>
      <c r="U801" s="148" t="s">
        <v>126</v>
      </c>
      <c r="V801" s="148" t="s">
        <v>99</v>
      </c>
      <c r="W801" s="141" t="s">
        <v>416</v>
      </c>
      <c r="X801" s="141" t="s">
        <v>101</v>
      </c>
      <c r="Y801" s="148" t="s">
        <v>89</v>
      </c>
      <c r="Z801" s="152" t="s">
        <v>58</v>
      </c>
      <c r="AA801" s="279"/>
      <c r="AB801" s="54"/>
      <c r="AC801" s="54"/>
      <c r="AD801" s="54"/>
      <c r="AE801" s="54"/>
      <c r="AF801" s="54"/>
      <c r="AG801" s="54"/>
      <c r="AH801" s="54"/>
      <c r="AI801" s="54"/>
      <c r="AJ801" s="54"/>
      <c r="AL801" s="82" t="s">
        <v>1713</v>
      </c>
      <c r="AM801" s="86" t="s">
        <v>167</v>
      </c>
      <c r="AN801" s="88" t="s">
        <v>188</v>
      </c>
      <c r="AO801" s="88" t="s">
        <v>192</v>
      </c>
      <c r="AP801" s="88" t="s">
        <v>170</v>
      </c>
      <c r="AQ801" s="84" t="s">
        <v>714</v>
      </c>
      <c r="AR801" s="83"/>
      <c r="AS801" s="88" t="s">
        <v>168</v>
      </c>
      <c r="AT801" s="59"/>
      <c r="AU801" s="88" t="s">
        <v>179</v>
      </c>
      <c r="AV801" s="88" t="s">
        <v>482</v>
      </c>
      <c r="AW801" s="88" t="s">
        <v>182</v>
      </c>
      <c r="AX801" s="88" t="s">
        <v>198</v>
      </c>
      <c r="AY801" s="88" t="s">
        <v>156</v>
      </c>
      <c r="AZ801" s="89" t="s">
        <v>191</v>
      </c>
      <c r="BA801" s="279"/>
      <c r="BB801" s="54"/>
      <c r="BL801" s="90">
        <f t="shared" si="1350"/>
        <v>4</v>
      </c>
      <c r="BM801" s="77">
        <f t="shared" si="1350"/>
        <v>2</v>
      </c>
      <c r="BN801" s="77">
        <f t="shared" si="1350"/>
        <v>5</v>
      </c>
      <c r="BO801" s="77">
        <f t="shared" si="1350"/>
        <v>2</v>
      </c>
      <c r="BP801" s="77">
        <f t="shared" si="1350"/>
        <v>4</v>
      </c>
      <c r="BQ801" s="91"/>
      <c r="BR801" s="77">
        <f t="shared" si="1332"/>
        <v>2</v>
      </c>
      <c r="BS801" s="77" t="str">
        <f t="shared" si="1332"/>
        <v/>
      </c>
      <c r="BT801" s="77">
        <f t="shared" si="1332"/>
        <v>7</v>
      </c>
      <c r="BU801" s="77">
        <f t="shared" si="1332"/>
        <v>1</v>
      </c>
      <c r="BV801" s="77">
        <f t="shared" si="1332"/>
        <v>6</v>
      </c>
      <c r="BW801" s="77">
        <f t="shared" si="1332"/>
        <v>3</v>
      </c>
      <c r="BX801" s="77">
        <f t="shared" si="1332"/>
        <v>3</v>
      </c>
      <c r="BY801" s="92">
        <f t="shared" si="1332"/>
        <v>5</v>
      </c>
      <c r="BZ801" s="54"/>
      <c r="CA801" s="54"/>
      <c r="CB801" s="77"/>
      <c r="CC801" s="77"/>
      <c r="CD801" s="77"/>
      <c r="CE801" s="77"/>
      <c r="CF801" s="77"/>
      <c r="CG801" s="77"/>
      <c r="CH801" s="77"/>
      <c r="CI801" s="77"/>
      <c r="CJ801" s="78"/>
      <c r="CK801" s="90">
        <f t="shared" si="1351"/>
        <v>1</v>
      </c>
      <c r="CL801" s="77">
        <f t="shared" si="1351"/>
        <v>0</v>
      </c>
      <c r="CM801" s="77">
        <f t="shared" si="1351"/>
        <v>2</v>
      </c>
      <c r="CN801" s="77">
        <f t="shared" si="1351"/>
        <v>0</v>
      </c>
      <c r="CO801" s="77">
        <f t="shared" si="1351"/>
        <v>3</v>
      </c>
      <c r="CP801" s="91"/>
      <c r="CQ801" s="77">
        <f t="shared" si="1333"/>
        <v>4</v>
      </c>
      <c r="CR801" s="77" t="str">
        <f t="shared" si="1333"/>
        <v/>
      </c>
      <c r="CS801" s="77">
        <f t="shared" si="1333"/>
        <v>0</v>
      </c>
      <c r="CT801" s="77">
        <f t="shared" si="1333"/>
        <v>0</v>
      </c>
      <c r="CU801" s="77">
        <f t="shared" si="1333"/>
        <v>2</v>
      </c>
      <c r="CV801" s="77">
        <f t="shared" si="1333"/>
        <v>2</v>
      </c>
      <c r="CW801" s="77">
        <f t="shared" si="1333"/>
        <v>0</v>
      </c>
      <c r="CX801" s="92">
        <f t="shared" si="1333"/>
        <v>1</v>
      </c>
      <c r="CY801" s="54"/>
      <c r="CZ801" s="54"/>
      <c r="DA801" s="77"/>
      <c r="DB801" s="77"/>
      <c r="DC801" s="77"/>
      <c r="DD801" s="77"/>
      <c r="DE801" s="77"/>
      <c r="DF801" s="77"/>
      <c r="DG801" s="77"/>
      <c r="DH801" s="77"/>
      <c r="DI801" s="54"/>
      <c r="DJ801" s="90" t="str">
        <f t="shared" si="1352"/>
        <v>H</v>
      </c>
      <c r="DK801" s="77" t="str">
        <f t="shared" si="1352"/>
        <v>H</v>
      </c>
      <c r="DL801" s="77" t="str">
        <f t="shared" si="1352"/>
        <v>H</v>
      </c>
      <c r="DM801" s="77" t="str">
        <f t="shared" si="1352"/>
        <v>H</v>
      </c>
      <c r="DN801" s="77" t="str">
        <f t="shared" si="1352"/>
        <v>H</v>
      </c>
      <c r="DO801" s="91"/>
      <c r="DP801" s="77" t="str">
        <f t="shared" si="1334"/>
        <v>A</v>
      </c>
      <c r="DQ801" s="77" t="str">
        <f t="shared" si="1334"/>
        <v/>
      </c>
      <c r="DR801" s="77" t="str">
        <f t="shared" si="1334"/>
        <v>H</v>
      </c>
      <c r="DS801" s="77" t="str">
        <f t="shared" si="1334"/>
        <v>H</v>
      </c>
      <c r="DT801" s="77" t="str">
        <f t="shared" si="1334"/>
        <v>H</v>
      </c>
      <c r="DU801" s="77" t="str">
        <f t="shared" si="1334"/>
        <v>H</v>
      </c>
      <c r="DV801" s="77" t="str">
        <f t="shared" si="1334"/>
        <v>H</v>
      </c>
      <c r="DW801" s="92" t="str">
        <f t="shared" si="1334"/>
        <v>H</v>
      </c>
      <c r="DX801" s="54"/>
      <c r="DY801" s="54"/>
      <c r="DZ801" s="56"/>
      <c r="EA801" s="56"/>
      <c r="EB801" s="56"/>
      <c r="EC801" s="56"/>
      <c r="ED801" s="56"/>
      <c r="EE801" s="56"/>
      <c r="EF801" s="56"/>
      <c r="EG801" s="56"/>
      <c r="EH801" s="54"/>
      <c r="EI801" s="53" t="str">
        <f t="shared" si="1335"/>
        <v>Green Lane United</v>
      </c>
      <c r="EJ801" s="79">
        <f t="shared" si="1353"/>
        <v>24</v>
      </c>
      <c r="EK801" s="80">
        <f t="shared" si="1354"/>
        <v>11</v>
      </c>
      <c r="EL801" s="80">
        <f t="shared" si="1355"/>
        <v>0</v>
      </c>
      <c r="EM801" s="80">
        <f t="shared" si="1356"/>
        <v>1</v>
      </c>
      <c r="EN801" s="80">
        <f>COUNTIF(DO$796:DO$809,"A")</f>
        <v>8</v>
      </c>
      <c r="EO801" s="80">
        <f>COUNTIF(DO$796:DO$809,"D")</f>
        <v>1</v>
      </c>
      <c r="EP801" s="80">
        <f>COUNTIF(DO$796:DO$809,"H")</f>
        <v>3</v>
      </c>
      <c r="EQ801" s="79">
        <f t="shared" si="1357"/>
        <v>19</v>
      </c>
      <c r="ER801" s="79">
        <f t="shared" si="1336"/>
        <v>1</v>
      </c>
      <c r="ES801" s="79">
        <f t="shared" si="1336"/>
        <v>4</v>
      </c>
      <c r="ET801" s="81">
        <f>SUM($BL801:$CI801)+SUM(CP$796:CP$809)</f>
        <v>72</v>
      </c>
      <c r="EU801" s="81">
        <f>SUM($CK801:$DH801)+SUM(BQ$796:BQ$809)</f>
        <v>36</v>
      </c>
      <c r="EV801" s="79">
        <f t="shared" si="1337"/>
        <v>39</v>
      </c>
      <c r="EW801" s="136">
        <f t="shared" si="1338"/>
        <v>2</v>
      </c>
      <c r="EX801" s="78"/>
      <c r="EY801" s="80">
        <f t="shared" si="1339"/>
        <v>26</v>
      </c>
      <c r="EZ801" s="80">
        <f t="shared" si="1340"/>
        <v>20</v>
      </c>
      <c r="FA801" s="80">
        <f t="shared" si="1341"/>
        <v>2</v>
      </c>
      <c r="FB801" s="80">
        <f t="shared" si="1342"/>
        <v>4</v>
      </c>
      <c r="FC801" s="80">
        <f t="shared" si="1343"/>
        <v>77</v>
      </c>
      <c r="FD801" s="80">
        <f t="shared" si="1344"/>
        <v>40</v>
      </c>
      <c r="FE801" s="80">
        <f t="shared" si="1345"/>
        <v>42</v>
      </c>
      <c r="FF801" s="80">
        <f t="shared" si="1346"/>
        <v>1.925</v>
      </c>
      <c r="FG801" s="54"/>
      <c r="FH801" s="54">
        <f t="shared" si="1358"/>
        <v>1</v>
      </c>
      <c r="FI801" s="54">
        <f t="shared" si="1359"/>
        <v>1</v>
      </c>
      <c r="FJ801" s="54">
        <f t="shared" si="1347"/>
        <v>1</v>
      </c>
      <c r="FK801" s="54">
        <f t="shared" si="1347"/>
        <v>0</v>
      </c>
      <c r="FL801" s="54">
        <f t="shared" si="1347"/>
        <v>1</v>
      </c>
      <c r="FM801" s="54">
        <f t="shared" si="1347"/>
        <v>1</v>
      </c>
      <c r="FN801" s="54">
        <f t="shared" si="1347"/>
        <v>1</v>
      </c>
      <c r="FO801" s="54">
        <f t="shared" si="1347"/>
        <v>1</v>
      </c>
      <c r="FQ801" s="54" t="str">
        <f t="shared" si="1327"/>
        <v>Green Lane United</v>
      </c>
      <c r="FR801" s="54">
        <f t="shared" si="1328"/>
        <v>2</v>
      </c>
      <c r="FS801" s="54">
        <f t="shared" si="1348"/>
        <v>1</v>
      </c>
      <c r="FT801" s="54">
        <f t="shared" si="1349"/>
        <v>1</v>
      </c>
      <c r="FU801" s="54">
        <f t="shared" si="1349"/>
        <v>0</v>
      </c>
      <c r="FV801" s="54">
        <f t="shared" si="1329"/>
        <v>5</v>
      </c>
      <c r="FW801" s="54">
        <f t="shared" si="1329"/>
        <v>4</v>
      </c>
      <c r="FX801" s="54">
        <f t="shared" si="1329"/>
        <v>3</v>
      </c>
      <c r="FY801" s="54"/>
      <c r="FZ801" s="58"/>
      <c r="GA801" s="59"/>
      <c r="GB801" s="60"/>
      <c r="GC801" s="58"/>
      <c r="GD801" s="59"/>
      <c r="GE801" s="61"/>
      <c r="GF801" s="58"/>
      <c r="GG801" s="61"/>
      <c r="GH801" s="61"/>
      <c r="GJ801" s="395" t="s">
        <v>1715</v>
      </c>
      <c r="GK801" s="61"/>
      <c r="GL801" s="349" t="s">
        <v>1721</v>
      </c>
      <c r="GM801" s="349" t="s">
        <v>37</v>
      </c>
      <c r="GN801" s="349" t="s">
        <v>36</v>
      </c>
      <c r="GO801" s="346"/>
      <c r="GP801" s="349"/>
    </row>
    <row r="802" spans="1:198" s="54" customFormat="1" ht="12" x14ac:dyDescent="0.25">
      <c r="A802" s="54">
        <v>7</v>
      </c>
      <c r="B802" s="54" t="s">
        <v>972</v>
      </c>
      <c r="C802" s="56">
        <v>26</v>
      </c>
      <c r="D802" s="56">
        <v>12</v>
      </c>
      <c r="E802" s="56">
        <v>5</v>
      </c>
      <c r="F802" s="56">
        <v>9</v>
      </c>
      <c r="G802" s="56">
        <v>65</v>
      </c>
      <c r="H802" s="56">
        <v>55</v>
      </c>
      <c r="I802" s="57">
        <v>29</v>
      </c>
      <c r="J802" s="69">
        <f t="shared" si="1331"/>
        <v>1.1818181818181819</v>
      </c>
      <c r="L802" s="82" t="s">
        <v>1715</v>
      </c>
      <c r="M802" s="150" t="s">
        <v>74</v>
      </c>
      <c r="N802" s="148" t="s">
        <v>77</v>
      </c>
      <c r="O802" s="141" t="s">
        <v>178</v>
      </c>
      <c r="P802" s="148" t="s">
        <v>58</v>
      </c>
      <c r="Q802" s="84" t="s">
        <v>59</v>
      </c>
      <c r="R802" s="148" t="s">
        <v>76</v>
      </c>
      <c r="S802" s="83"/>
      <c r="T802" s="148" t="s">
        <v>176</v>
      </c>
      <c r="U802" s="148" t="s">
        <v>100</v>
      </c>
      <c r="V802" s="148" t="s">
        <v>177</v>
      </c>
      <c r="W802" s="141" t="s">
        <v>99</v>
      </c>
      <c r="X802" s="148" t="s">
        <v>200</v>
      </c>
      <c r="Y802" s="148" t="s">
        <v>101</v>
      </c>
      <c r="Z802" s="151" t="s">
        <v>77</v>
      </c>
      <c r="AA802" s="279"/>
      <c r="AL802" s="82" t="s">
        <v>1715</v>
      </c>
      <c r="AM802" s="86" t="s">
        <v>169</v>
      </c>
      <c r="AN802" s="88" t="s">
        <v>170</v>
      </c>
      <c r="AO802" s="88" t="s">
        <v>182</v>
      </c>
      <c r="AP802" s="88" t="s">
        <v>181</v>
      </c>
      <c r="AQ802" s="84" t="s">
        <v>780</v>
      </c>
      <c r="AR802" s="88" t="s">
        <v>152</v>
      </c>
      <c r="AS802" s="83"/>
      <c r="AT802" s="88" t="s">
        <v>187</v>
      </c>
      <c r="AU802" s="88" t="s">
        <v>160</v>
      </c>
      <c r="AV802" s="88" t="s">
        <v>155</v>
      </c>
      <c r="AW802" s="88" t="s">
        <v>192</v>
      </c>
      <c r="AX802" s="88" t="s">
        <v>196</v>
      </c>
      <c r="AY802" s="88" t="s">
        <v>188</v>
      </c>
      <c r="AZ802" s="85"/>
      <c r="BA802" s="279"/>
      <c r="BL802" s="90">
        <f t="shared" si="1350"/>
        <v>1</v>
      </c>
      <c r="BM802" s="77">
        <f t="shared" si="1350"/>
        <v>2</v>
      </c>
      <c r="BN802" s="77">
        <f t="shared" si="1350"/>
        <v>6</v>
      </c>
      <c r="BO802" s="77">
        <f t="shared" si="1350"/>
        <v>5</v>
      </c>
      <c r="BP802" s="77">
        <f t="shared" si="1350"/>
        <v>4</v>
      </c>
      <c r="BQ802" s="77">
        <f t="shared" si="1350"/>
        <v>0</v>
      </c>
      <c r="BR802" s="91"/>
      <c r="BS802" s="77">
        <f t="shared" si="1332"/>
        <v>2</v>
      </c>
      <c r="BT802" s="77">
        <f t="shared" si="1332"/>
        <v>4</v>
      </c>
      <c r="BU802" s="77">
        <f t="shared" si="1332"/>
        <v>2</v>
      </c>
      <c r="BV802" s="77">
        <f t="shared" si="1332"/>
        <v>1</v>
      </c>
      <c r="BW802" s="77">
        <f t="shared" si="1332"/>
        <v>2</v>
      </c>
      <c r="BX802" s="77">
        <f t="shared" si="1332"/>
        <v>3</v>
      </c>
      <c r="BY802" s="92">
        <f t="shared" si="1332"/>
        <v>2</v>
      </c>
      <c r="CB802" s="77"/>
      <c r="CC802" s="77"/>
      <c r="CD802" s="77"/>
      <c r="CE802" s="77"/>
      <c r="CF802" s="77"/>
      <c r="CG802" s="77"/>
      <c r="CH802" s="77"/>
      <c r="CI802" s="77"/>
      <c r="CJ802" s="78"/>
      <c r="CK802" s="90">
        <f t="shared" si="1351"/>
        <v>2</v>
      </c>
      <c r="CL802" s="77">
        <f t="shared" si="1351"/>
        <v>1</v>
      </c>
      <c r="CM802" s="77">
        <f t="shared" si="1351"/>
        <v>1</v>
      </c>
      <c r="CN802" s="77">
        <f t="shared" si="1351"/>
        <v>1</v>
      </c>
      <c r="CO802" s="77">
        <f t="shared" si="1351"/>
        <v>0</v>
      </c>
      <c r="CP802" s="77">
        <f t="shared" si="1351"/>
        <v>2</v>
      </c>
      <c r="CQ802" s="91"/>
      <c r="CR802" s="77">
        <f t="shared" si="1333"/>
        <v>3</v>
      </c>
      <c r="CS802" s="77">
        <f t="shared" si="1333"/>
        <v>3</v>
      </c>
      <c r="CT802" s="77">
        <f t="shared" si="1333"/>
        <v>0</v>
      </c>
      <c r="CU802" s="77">
        <f t="shared" si="1333"/>
        <v>0</v>
      </c>
      <c r="CV802" s="77">
        <f t="shared" si="1333"/>
        <v>2</v>
      </c>
      <c r="CW802" s="77">
        <f t="shared" si="1333"/>
        <v>2</v>
      </c>
      <c r="CX802" s="92">
        <f t="shared" si="1333"/>
        <v>1</v>
      </c>
      <c r="DA802" s="77"/>
      <c r="DB802" s="77"/>
      <c r="DC802" s="77"/>
      <c r="DD802" s="77"/>
      <c r="DE802" s="77"/>
      <c r="DF802" s="77"/>
      <c r="DG802" s="77"/>
      <c r="DH802" s="77"/>
      <c r="DJ802" s="90" t="str">
        <f t="shared" si="1352"/>
        <v>A</v>
      </c>
      <c r="DK802" s="77" t="str">
        <f t="shared" si="1352"/>
        <v>H</v>
      </c>
      <c r="DL802" s="77" t="str">
        <f t="shared" si="1352"/>
        <v>H</v>
      </c>
      <c r="DM802" s="77" t="str">
        <f t="shared" si="1352"/>
        <v>H</v>
      </c>
      <c r="DN802" s="77" t="str">
        <f t="shared" si="1352"/>
        <v>H</v>
      </c>
      <c r="DO802" s="77" t="str">
        <f t="shared" si="1352"/>
        <v>A</v>
      </c>
      <c r="DP802" s="91"/>
      <c r="DQ802" s="77" t="str">
        <f t="shared" si="1334"/>
        <v>A</v>
      </c>
      <c r="DR802" s="77" t="str">
        <f t="shared" si="1334"/>
        <v>H</v>
      </c>
      <c r="DS802" s="77" t="str">
        <f t="shared" si="1334"/>
        <v>H</v>
      </c>
      <c r="DT802" s="77" t="str">
        <f t="shared" si="1334"/>
        <v>H</v>
      </c>
      <c r="DU802" s="77" t="str">
        <f t="shared" si="1334"/>
        <v>D</v>
      </c>
      <c r="DV802" s="77" t="str">
        <f t="shared" si="1334"/>
        <v>H</v>
      </c>
      <c r="DW802" s="92" t="str">
        <f t="shared" si="1334"/>
        <v>H</v>
      </c>
      <c r="DZ802" s="56"/>
      <c r="EA802" s="56"/>
      <c r="EB802" s="56"/>
      <c r="EC802" s="56"/>
      <c r="ED802" s="56"/>
      <c r="EE802" s="56"/>
      <c r="EF802" s="56"/>
      <c r="EG802" s="56"/>
      <c r="EI802" s="53" t="str">
        <f t="shared" si="1335"/>
        <v>Malden Vale</v>
      </c>
      <c r="EJ802" s="79">
        <f t="shared" si="1353"/>
        <v>26</v>
      </c>
      <c r="EK802" s="80">
        <f t="shared" si="1354"/>
        <v>9</v>
      </c>
      <c r="EL802" s="80">
        <f t="shared" si="1355"/>
        <v>1</v>
      </c>
      <c r="EM802" s="80">
        <f t="shared" si="1356"/>
        <v>3</v>
      </c>
      <c r="EN802" s="80">
        <f>COUNTIF(DP$796:DP$809,"A")</f>
        <v>8</v>
      </c>
      <c r="EO802" s="80">
        <f>COUNTIF(DP$796:DP$809,"D")</f>
        <v>3</v>
      </c>
      <c r="EP802" s="80">
        <f>COUNTIF(DP$796:DP$809,"H")</f>
        <v>2</v>
      </c>
      <c r="EQ802" s="79">
        <f t="shared" si="1357"/>
        <v>17</v>
      </c>
      <c r="ER802" s="79">
        <f t="shared" si="1336"/>
        <v>4</v>
      </c>
      <c r="ES802" s="79">
        <f t="shared" si="1336"/>
        <v>5</v>
      </c>
      <c r="ET802" s="81">
        <f>SUM($BL802:$CI802)+SUM(CQ$796:CQ$809)</f>
        <v>66</v>
      </c>
      <c r="EU802" s="81">
        <f>SUM($CK802:$DH802)+SUM(BR$796:BR$809)</f>
        <v>31</v>
      </c>
      <c r="EV802" s="79">
        <f t="shared" si="1337"/>
        <v>38</v>
      </c>
      <c r="EW802" s="136">
        <f t="shared" si="1338"/>
        <v>2.129032258064516</v>
      </c>
      <c r="EX802" s="78"/>
      <c r="EY802" s="80">
        <f t="shared" si="1339"/>
        <v>26</v>
      </c>
      <c r="EZ802" s="80">
        <f t="shared" si="1340"/>
        <v>17</v>
      </c>
      <c r="FA802" s="80">
        <f t="shared" si="1341"/>
        <v>4</v>
      </c>
      <c r="FB802" s="80">
        <f t="shared" si="1342"/>
        <v>5</v>
      </c>
      <c r="FC802" s="80">
        <f t="shared" si="1343"/>
        <v>66</v>
      </c>
      <c r="FD802" s="80">
        <f t="shared" si="1344"/>
        <v>31</v>
      </c>
      <c r="FE802" s="80">
        <f t="shared" si="1345"/>
        <v>38</v>
      </c>
      <c r="FF802" s="80">
        <f t="shared" si="1346"/>
        <v>2.129032258064516</v>
      </c>
      <c r="FH802" s="54">
        <f t="shared" si="1358"/>
        <v>0</v>
      </c>
      <c r="FI802" s="54">
        <f t="shared" si="1359"/>
        <v>0</v>
      </c>
      <c r="FJ802" s="54">
        <f t="shared" si="1347"/>
        <v>0</v>
      </c>
      <c r="FK802" s="54">
        <f t="shared" si="1347"/>
        <v>0</v>
      </c>
      <c r="FL802" s="54">
        <f t="shared" si="1347"/>
        <v>0</v>
      </c>
      <c r="FM802" s="54">
        <f t="shared" si="1347"/>
        <v>0</v>
      </c>
      <c r="FN802" s="54">
        <f t="shared" si="1347"/>
        <v>0</v>
      </c>
      <c r="FO802" s="54">
        <f t="shared" si="1347"/>
        <v>0</v>
      </c>
      <c r="FQ802" s="54" t="str">
        <f t="shared" si="1327"/>
        <v/>
      </c>
      <c r="FR802" s="54" t="str">
        <f t="shared" si="1328"/>
        <v/>
      </c>
      <c r="FS802" s="54" t="str">
        <f t="shared" si="1348"/>
        <v/>
      </c>
      <c r="FT802" s="54" t="str">
        <f t="shared" si="1349"/>
        <v/>
      </c>
      <c r="FU802" s="54" t="str">
        <f t="shared" si="1349"/>
        <v/>
      </c>
      <c r="FV802" s="54" t="str">
        <f t="shared" si="1329"/>
        <v/>
      </c>
      <c r="FW802" s="54" t="str">
        <f t="shared" si="1329"/>
        <v/>
      </c>
      <c r="FX802" s="54" t="str">
        <f t="shared" si="1329"/>
        <v/>
      </c>
      <c r="FZ802" s="58"/>
      <c r="GA802" s="59"/>
      <c r="GB802" s="60"/>
      <c r="GC802" s="58"/>
      <c r="GD802" s="59"/>
      <c r="GE802" s="61"/>
      <c r="GF802" s="58"/>
      <c r="GG802" s="61"/>
      <c r="GH802" s="61"/>
      <c r="GI802" s="53"/>
      <c r="GJ802" s="395" t="s">
        <v>1717</v>
      </c>
      <c r="GL802" s="349" t="s">
        <v>37</v>
      </c>
      <c r="GM802" s="349" t="s">
        <v>37</v>
      </c>
      <c r="GN802" s="349"/>
      <c r="GO802" s="346" t="s">
        <v>38</v>
      </c>
      <c r="GP802" s="349"/>
    </row>
    <row r="803" spans="1:198" s="54" customFormat="1" ht="12" x14ac:dyDescent="0.25">
      <c r="A803" s="54">
        <v>8</v>
      </c>
      <c r="B803" s="54" t="s">
        <v>1695</v>
      </c>
      <c r="C803" s="56">
        <v>26</v>
      </c>
      <c r="D803" s="56">
        <v>9</v>
      </c>
      <c r="E803" s="56">
        <v>7</v>
      </c>
      <c r="F803" s="56">
        <v>10</v>
      </c>
      <c r="G803" s="56">
        <v>62</v>
      </c>
      <c r="H803" s="56">
        <v>68</v>
      </c>
      <c r="I803" s="57">
        <v>25</v>
      </c>
      <c r="J803" s="69">
        <f t="shared" si="1331"/>
        <v>0.91176470588235292</v>
      </c>
      <c r="L803" s="82" t="s">
        <v>1717</v>
      </c>
      <c r="M803" s="150" t="s">
        <v>177</v>
      </c>
      <c r="N803" s="148" t="s">
        <v>89</v>
      </c>
      <c r="O803" s="154" t="s">
        <v>99</v>
      </c>
      <c r="P803" s="148" t="s">
        <v>101</v>
      </c>
      <c r="Q803" s="84" t="s">
        <v>150</v>
      </c>
      <c r="R803" s="148" t="s">
        <v>268</v>
      </c>
      <c r="S803" s="141" t="s">
        <v>76</v>
      </c>
      <c r="T803" s="83"/>
      <c r="U803" s="151" t="s">
        <v>101</v>
      </c>
      <c r="V803" s="59"/>
      <c r="W803" s="148" t="s">
        <v>304</v>
      </c>
      <c r="X803" s="151" t="s">
        <v>87</v>
      </c>
      <c r="Y803" s="148" t="s">
        <v>101</v>
      </c>
      <c r="Z803" s="152" t="s">
        <v>77</v>
      </c>
      <c r="AA803" s="458"/>
      <c r="AB803" s="53"/>
      <c r="AL803" s="82" t="s">
        <v>1717</v>
      </c>
      <c r="AM803" s="86" t="s">
        <v>158</v>
      </c>
      <c r="AN803" s="88" t="s">
        <v>156</v>
      </c>
      <c r="AO803" s="88" t="s">
        <v>196</v>
      </c>
      <c r="AP803" s="88" t="s">
        <v>195</v>
      </c>
      <c r="AQ803" s="84" t="s">
        <v>170</v>
      </c>
      <c r="AR803" s="88" t="s">
        <v>166</v>
      </c>
      <c r="AS803" s="88" t="s">
        <v>197</v>
      </c>
      <c r="AT803" s="83"/>
      <c r="AU803" s="252" t="s">
        <v>714</v>
      </c>
      <c r="AV803" s="252" t="s">
        <v>202</v>
      </c>
      <c r="AW803" s="88" t="s">
        <v>169</v>
      </c>
      <c r="AX803" s="252" t="s">
        <v>189</v>
      </c>
      <c r="AY803" s="88" t="s">
        <v>192</v>
      </c>
      <c r="AZ803" s="89" t="s">
        <v>181</v>
      </c>
      <c r="BA803" s="458"/>
      <c r="BB803" s="53"/>
      <c r="BL803" s="90">
        <f t="shared" si="1350"/>
        <v>2</v>
      </c>
      <c r="BM803" s="77">
        <f t="shared" si="1350"/>
        <v>3</v>
      </c>
      <c r="BN803" s="77">
        <f t="shared" si="1350"/>
        <v>1</v>
      </c>
      <c r="BO803" s="77">
        <f t="shared" si="1350"/>
        <v>3</v>
      </c>
      <c r="BP803" s="77">
        <f t="shared" si="1350"/>
        <v>3</v>
      </c>
      <c r="BQ803" s="77">
        <f t="shared" si="1350"/>
        <v>7</v>
      </c>
      <c r="BR803" s="77">
        <f t="shared" si="1350"/>
        <v>0</v>
      </c>
      <c r="BS803" s="91"/>
      <c r="BT803" s="77">
        <f t="shared" si="1332"/>
        <v>3</v>
      </c>
      <c r="BU803" s="77" t="str">
        <f t="shared" si="1332"/>
        <v/>
      </c>
      <c r="BV803" s="77">
        <f t="shared" si="1332"/>
        <v>4</v>
      </c>
      <c r="BW803" s="77">
        <f t="shared" si="1332"/>
        <v>3</v>
      </c>
      <c r="BX803" s="77">
        <f t="shared" si="1332"/>
        <v>3</v>
      </c>
      <c r="BY803" s="92">
        <f t="shared" si="1332"/>
        <v>2</v>
      </c>
      <c r="CB803" s="77"/>
      <c r="CC803" s="77"/>
      <c r="CD803" s="77"/>
      <c r="CE803" s="77"/>
      <c r="CF803" s="77"/>
      <c r="CG803" s="77"/>
      <c r="CH803" s="77"/>
      <c r="CI803" s="77"/>
      <c r="CJ803" s="78"/>
      <c r="CK803" s="90">
        <f t="shared" si="1351"/>
        <v>0</v>
      </c>
      <c r="CL803" s="77">
        <f t="shared" si="1351"/>
        <v>0</v>
      </c>
      <c r="CM803" s="77">
        <f t="shared" si="1351"/>
        <v>0</v>
      </c>
      <c r="CN803" s="77">
        <f t="shared" si="1351"/>
        <v>2</v>
      </c>
      <c r="CO803" s="77">
        <f t="shared" si="1351"/>
        <v>1</v>
      </c>
      <c r="CP803" s="77">
        <f t="shared" si="1351"/>
        <v>2</v>
      </c>
      <c r="CQ803" s="77">
        <f t="shared" si="1351"/>
        <v>2</v>
      </c>
      <c r="CR803" s="91"/>
      <c r="CS803" s="77">
        <f t="shared" si="1333"/>
        <v>2</v>
      </c>
      <c r="CT803" s="77" t="str">
        <f t="shared" si="1333"/>
        <v/>
      </c>
      <c r="CU803" s="77">
        <f t="shared" si="1333"/>
        <v>2</v>
      </c>
      <c r="CV803" s="77">
        <f t="shared" si="1333"/>
        <v>3</v>
      </c>
      <c r="CW803" s="77">
        <f t="shared" si="1333"/>
        <v>2</v>
      </c>
      <c r="CX803" s="92">
        <f t="shared" si="1333"/>
        <v>1</v>
      </c>
      <c r="DA803" s="77"/>
      <c r="DB803" s="77"/>
      <c r="DC803" s="77"/>
      <c r="DD803" s="77"/>
      <c r="DE803" s="77"/>
      <c r="DF803" s="77"/>
      <c r="DG803" s="77"/>
      <c r="DH803" s="77"/>
      <c r="DJ803" s="90" t="str">
        <f t="shared" si="1352"/>
        <v>H</v>
      </c>
      <c r="DK803" s="77" t="str">
        <f t="shared" si="1352"/>
        <v>H</v>
      </c>
      <c r="DL803" s="77" t="str">
        <f t="shared" si="1352"/>
        <v>H</v>
      </c>
      <c r="DM803" s="77" t="str">
        <f t="shared" si="1352"/>
        <v>H</v>
      </c>
      <c r="DN803" s="77" t="str">
        <f t="shared" si="1352"/>
        <v>H</v>
      </c>
      <c r="DO803" s="77" t="str">
        <f t="shared" si="1352"/>
        <v>H</v>
      </c>
      <c r="DP803" s="77" t="str">
        <f t="shared" si="1352"/>
        <v>A</v>
      </c>
      <c r="DQ803" s="91"/>
      <c r="DR803" s="77" t="str">
        <f t="shared" si="1334"/>
        <v>H</v>
      </c>
      <c r="DS803" s="77" t="str">
        <f t="shared" si="1334"/>
        <v/>
      </c>
      <c r="DT803" s="77" t="str">
        <f t="shared" si="1334"/>
        <v>H</v>
      </c>
      <c r="DU803" s="77" t="str">
        <f t="shared" si="1334"/>
        <v>D</v>
      </c>
      <c r="DV803" s="77" t="str">
        <f t="shared" si="1334"/>
        <v>H</v>
      </c>
      <c r="DW803" s="92" t="str">
        <f t="shared" si="1334"/>
        <v>H</v>
      </c>
      <c r="DZ803" s="56"/>
      <c r="EA803" s="56"/>
      <c r="EB803" s="56"/>
      <c r="EC803" s="56"/>
      <c r="ED803" s="56"/>
      <c r="EE803" s="56"/>
      <c r="EF803" s="56"/>
      <c r="EG803" s="56"/>
      <c r="EI803" s="53" t="str">
        <f t="shared" si="1335"/>
        <v>Meadvale Casuals</v>
      </c>
      <c r="EJ803" s="79">
        <f t="shared" si="1353"/>
        <v>24</v>
      </c>
      <c r="EK803" s="80">
        <f t="shared" si="1354"/>
        <v>10</v>
      </c>
      <c r="EL803" s="80">
        <f t="shared" si="1355"/>
        <v>1</v>
      </c>
      <c r="EM803" s="80">
        <f t="shared" si="1356"/>
        <v>1</v>
      </c>
      <c r="EN803" s="80">
        <f>COUNTIF(DQ$796:DQ$809,"A")</f>
        <v>5</v>
      </c>
      <c r="EO803" s="80">
        <f>COUNTIF(DQ$796:DQ$809,"D")</f>
        <v>4</v>
      </c>
      <c r="EP803" s="80">
        <f>COUNTIF(DQ$796:DQ$809,"H")</f>
        <v>3</v>
      </c>
      <c r="EQ803" s="79">
        <f t="shared" si="1357"/>
        <v>15</v>
      </c>
      <c r="ER803" s="79">
        <f t="shared" si="1336"/>
        <v>5</v>
      </c>
      <c r="ES803" s="79">
        <f t="shared" si="1336"/>
        <v>4</v>
      </c>
      <c r="ET803" s="81">
        <f>SUM($BL803:$CI803)+SUM(CR$796:CR$809)</f>
        <v>59</v>
      </c>
      <c r="EU803" s="81">
        <f>SUM($CK803:$DH803)+SUM(BS$796:BS$809)</f>
        <v>39</v>
      </c>
      <c r="EV803" s="79">
        <f t="shared" si="1337"/>
        <v>35</v>
      </c>
      <c r="EW803" s="136">
        <f t="shared" si="1338"/>
        <v>1.5128205128205128</v>
      </c>
      <c r="EX803" s="78"/>
      <c r="EY803" s="80">
        <f t="shared" si="1339"/>
        <v>26</v>
      </c>
      <c r="EZ803" s="80">
        <f t="shared" si="1340"/>
        <v>15</v>
      </c>
      <c r="FA803" s="80">
        <f t="shared" si="1341"/>
        <v>7</v>
      </c>
      <c r="FB803" s="80">
        <f t="shared" si="1342"/>
        <v>4</v>
      </c>
      <c r="FC803" s="80">
        <f t="shared" si="1343"/>
        <v>65</v>
      </c>
      <c r="FD803" s="80">
        <f t="shared" si="1344"/>
        <v>45</v>
      </c>
      <c r="FE803" s="80">
        <f t="shared" si="1345"/>
        <v>37</v>
      </c>
      <c r="FF803" s="80">
        <f t="shared" si="1346"/>
        <v>1.4444444444444444</v>
      </c>
      <c r="FH803" s="54">
        <f t="shared" si="1358"/>
        <v>1</v>
      </c>
      <c r="FI803" s="54">
        <f t="shared" si="1359"/>
        <v>0</v>
      </c>
      <c r="FJ803" s="54">
        <f t="shared" si="1347"/>
        <v>1</v>
      </c>
      <c r="FK803" s="54">
        <f t="shared" si="1347"/>
        <v>0</v>
      </c>
      <c r="FL803" s="54">
        <f t="shared" si="1347"/>
        <v>1</v>
      </c>
      <c r="FM803" s="54">
        <f t="shared" si="1347"/>
        <v>1</v>
      </c>
      <c r="FN803" s="54">
        <f t="shared" si="1347"/>
        <v>1</v>
      </c>
      <c r="FO803" s="54">
        <f t="shared" si="1347"/>
        <v>1</v>
      </c>
      <c r="FQ803" s="54" t="str">
        <f t="shared" si="1327"/>
        <v>Meadvale Casuals</v>
      </c>
      <c r="FR803" s="54">
        <f t="shared" si="1328"/>
        <v>2</v>
      </c>
      <c r="FS803" s="54">
        <f t="shared" si="1348"/>
        <v>0</v>
      </c>
      <c r="FT803" s="54">
        <f t="shared" si="1349"/>
        <v>2</v>
      </c>
      <c r="FU803" s="54">
        <f t="shared" si="1349"/>
        <v>0</v>
      </c>
      <c r="FV803" s="54">
        <f t="shared" si="1329"/>
        <v>6</v>
      </c>
      <c r="FW803" s="54">
        <f t="shared" si="1329"/>
        <v>6</v>
      </c>
      <c r="FX803" s="54">
        <f t="shared" si="1329"/>
        <v>2</v>
      </c>
      <c r="FZ803" s="58"/>
      <c r="GA803" s="59"/>
      <c r="GB803" s="60"/>
      <c r="GC803" s="58"/>
      <c r="GD803" s="59"/>
      <c r="GE803" s="61"/>
      <c r="GF803" s="58"/>
      <c r="GG803" s="61"/>
      <c r="GH803" s="61"/>
      <c r="GJ803" s="395" t="s">
        <v>1695</v>
      </c>
      <c r="GL803" s="349" t="s">
        <v>37</v>
      </c>
      <c r="GM803" s="349"/>
      <c r="GN803" s="349" t="s">
        <v>36</v>
      </c>
      <c r="GO803" s="346" t="s">
        <v>36</v>
      </c>
      <c r="GP803" s="349"/>
    </row>
    <row r="804" spans="1:198" s="54" customFormat="1" ht="12" x14ac:dyDescent="0.25">
      <c r="A804" s="54">
        <v>9</v>
      </c>
      <c r="B804" s="54" t="s">
        <v>1698</v>
      </c>
      <c r="C804" s="56">
        <v>26</v>
      </c>
      <c r="D804" s="56">
        <v>8</v>
      </c>
      <c r="E804" s="56">
        <v>7</v>
      </c>
      <c r="F804" s="56">
        <v>11</v>
      </c>
      <c r="G804" s="56">
        <v>51</v>
      </c>
      <c r="H804" s="56">
        <v>47</v>
      </c>
      <c r="I804" s="57">
        <v>23</v>
      </c>
      <c r="J804" s="69">
        <f t="shared" si="1331"/>
        <v>1.0851063829787233</v>
      </c>
      <c r="L804" s="82" t="s">
        <v>1695</v>
      </c>
      <c r="M804" s="150" t="s">
        <v>87</v>
      </c>
      <c r="N804" s="148" t="s">
        <v>150</v>
      </c>
      <c r="O804" s="148" t="s">
        <v>74</v>
      </c>
      <c r="P804" s="148" t="s">
        <v>101</v>
      </c>
      <c r="Q804" s="84" t="s">
        <v>101</v>
      </c>
      <c r="R804" s="148" t="s">
        <v>206</v>
      </c>
      <c r="S804" s="148" t="s">
        <v>85</v>
      </c>
      <c r="T804" s="148" t="s">
        <v>200</v>
      </c>
      <c r="U804" s="83"/>
      <c r="V804" s="141" t="s">
        <v>99</v>
      </c>
      <c r="W804" s="148" t="s">
        <v>273</v>
      </c>
      <c r="X804" s="148" t="s">
        <v>125</v>
      </c>
      <c r="Y804" s="148" t="s">
        <v>410</v>
      </c>
      <c r="Z804" s="152" t="s">
        <v>430</v>
      </c>
      <c r="AA804" s="458"/>
      <c r="AB804" s="53"/>
      <c r="AL804" s="82" t="s">
        <v>1695</v>
      </c>
      <c r="AM804" s="86" t="s">
        <v>166</v>
      </c>
      <c r="AN804" s="88" t="s">
        <v>780</v>
      </c>
      <c r="AO804" s="88" t="s">
        <v>168</v>
      </c>
      <c r="AP804" s="88" t="s">
        <v>151</v>
      </c>
      <c r="AQ804" s="84" t="s">
        <v>198</v>
      </c>
      <c r="AR804" s="88" t="s">
        <v>212</v>
      </c>
      <c r="AS804" s="88" t="s">
        <v>221</v>
      </c>
      <c r="AT804" s="88" t="s">
        <v>482</v>
      </c>
      <c r="AU804" s="83"/>
      <c r="AV804" s="88" t="s">
        <v>182</v>
      </c>
      <c r="AW804" s="88" t="s">
        <v>158</v>
      </c>
      <c r="AX804" s="88" t="s">
        <v>154</v>
      </c>
      <c r="AY804" s="88" t="s">
        <v>157</v>
      </c>
      <c r="AZ804" s="89" t="s">
        <v>167</v>
      </c>
      <c r="BA804" s="458"/>
      <c r="BB804" s="53"/>
      <c r="BL804" s="90">
        <f t="shared" si="1350"/>
        <v>3</v>
      </c>
      <c r="BM804" s="77">
        <f t="shared" si="1350"/>
        <v>3</v>
      </c>
      <c r="BN804" s="77">
        <f t="shared" si="1350"/>
        <v>1</v>
      </c>
      <c r="BO804" s="77">
        <f t="shared" si="1350"/>
        <v>3</v>
      </c>
      <c r="BP804" s="77">
        <f t="shared" si="1350"/>
        <v>3</v>
      </c>
      <c r="BQ804" s="77">
        <f t="shared" si="1350"/>
        <v>1</v>
      </c>
      <c r="BR804" s="77">
        <f t="shared" si="1350"/>
        <v>0</v>
      </c>
      <c r="BS804" s="77">
        <f t="shared" si="1350"/>
        <v>2</v>
      </c>
      <c r="BT804" s="91"/>
      <c r="BU804" s="77">
        <f>(IF(V804="","",(IF(MID(V804,2,1)="-",LEFT(V804,1),LEFT(V804,2)))+0))</f>
        <v>1</v>
      </c>
      <c r="BV804" s="77">
        <f>(IF(W804="","",(IF(MID(W804,2,1)="-",LEFT(W804,1),LEFT(W804,2)))+0))</f>
        <v>4</v>
      </c>
      <c r="BW804" s="77">
        <f>(IF(X804="","",(IF(MID(X804,2,1)="-",LEFT(X804,1),LEFT(X804,2)))+0))</f>
        <v>5</v>
      </c>
      <c r="BX804" s="77">
        <f>(IF(Y804="","",(IF(MID(Y804,2,1)="-",LEFT(Y804,1),LEFT(Y804,2)))+0))</f>
        <v>2</v>
      </c>
      <c r="BY804" s="92">
        <f>(IF(Z804="","",(IF(MID(Z804,2,1)="-",LEFT(Z804,1),LEFT(Z804,2)))+0))</f>
        <v>3</v>
      </c>
      <c r="CB804" s="77"/>
      <c r="CC804" s="77"/>
      <c r="CD804" s="77"/>
      <c r="CE804" s="77"/>
      <c r="CF804" s="77"/>
      <c r="CG804" s="77"/>
      <c r="CH804" s="77"/>
      <c r="CI804" s="77"/>
      <c r="CJ804" s="163"/>
      <c r="CK804" s="90">
        <f t="shared" si="1351"/>
        <v>3</v>
      </c>
      <c r="CL804" s="77">
        <f t="shared" si="1351"/>
        <v>1</v>
      </c>
      <c r="CM804" s="77">
        <f t="shared" si="1351"/>
        <v>2</v>
      </c>
      <c r="CN804" s="77">
        <f t="shared" si="1351"/>
        <v>2</v>
      </c>
      <c r="CO804" s="77">
        <f t="shared" si="1351"/>
        <v>2</v>
      </c>
      <c r="CP804" s="77">
        <f t="shared" si="1351"/>
        <v>4</v>
      </c>
      <c r="CQ804" s="77">
        <f t="shared" si="1351"/>
        <v>4</v>
      </c>
      <c r="CR804" s="77">
        <f t="shared" si="1351"/>
        <v>2</v>
      </c>
      <c r="CS804" s="91"/>
      <c r="CT804" s="77">
        <f>(IF(V804="","",IF(RIGHT(V804,2)="10",RIGHT(V804,2),RIGHT(V804,1))+0))</f>
        <v>0</v>
      </c>
      <c r="CU804" s="77">
        <f>(IF(W804="","",IF(RIGHT(W804,2)="10",RIGHT(W804,2),RIGHT(W804,1))+0))</f>
        <v>4</v>
      </c>
      <c r="CV804" s="77">
        <f>(IF(X804="","",IF(RIGHT(X804,2)="10",RIGHT(X804,2),RIGHT(X804,1))+0))</f>
        <v>0</v>
      </c>
      <c r="CW804" s="77">
        <f>(IF(Y804="","",IF(RIGHT(Y804,2)="10",RIGHT(Y804,2),RIGHT(Y804,1))+0))</f>
        <v>6</v>
      </c>
      <c r="CX804" s="92">
        <f>(IF(Z804="","",IF(RIGHT(Z804,2)="10",RIGHT(Z804,2),RIGHT(Z804,1))+0))</f>
        <v>6</v>
      </c>
      <c r="DA804" s="77"/>
      <c r="DB804" s="77"/>
      <c r="DC804" s="77"/>
      <c r="DD804" s="77"/>
      <c r="DE804" s="77"/>
      <c r="DF804" s="77"/>
      <c r="DG804" s="77"/>
      <c r="DH804" s="77"/>
      <c r="DI804" s="53"/>
      <c r="DJ804" s="90" t="str">
        <f t="shared" si="1352"/>
        <v>D</v>
      </c>
      <c r="DK804" s="77" t="str">
        <f t="shared" si="1352"/>
        <v>H</v>
      </c>
      <c r="DL804" s="77" t="str">
        <f t="shared" si="1352"/>
        <v>A</v>
      </c>
      <c r="DM804" s="77" t="str">
        <f t="shared" si="1352"/>
        <v>H</v>
      </c>
      <c r="DN804" s="77" t="str">
        <f t="shared" si="1352"/>
        <v>H</v>
      </c>
      <c r="DO804" s="77" t="str">
        <f t="shared" si="1352"/>
        <v>A</v>
      </c>
      <c r="DP804" s="77" t="str">
        <f t="shared" si="1352"/>
        <v>A</v>
      </c>
      <c r="DQ804" s="77" t="str">
        <f t="shared" si="1352"/>
        <v>D</v>
      </c>
      <c r="DR804" s="91"/>
      <c r="DS804" s="77" t="str">
        <f>(IF(V804="","",IF(BU804&gt;CT804,"H",IF(BU804&lt;CT804,"A","D"))))</f>
        <v>H</v>
      </c>
      <c r="DT804" s="77" t="str">
        <f>(IF(W804="","",IF(BV804&gt;CU804,"H",IF(BV804&lt;CU804,"A","D"))))</f>
        <v>D</v>
      </c>
      <c r="DU804" s="77" t="str">
        <f>(IF(X804="","",IF(BW804&gt;CV804,"H",IF(BW804&lt;CV804,"A","D"))))</f>
        <v>H</v>
      </c>
      <c r="DV804" s="77" t="str">
        <f>(IF(Y804="","",IF(BX804&gt;CW804,"H",IF(BX804&lt;CW804,"A","D"))))</f>
        <v>A</v>
      </c>
      <c r="DW804" s="92" t="str">
        <f>(IF(Z804="","",IF(BY804&gt;CX804,"H",IF(BY804&lt;CX804,"A","D"))))</f>
        <v>A</v>
      </c>
      <c r="DZ804" s="56"/>
      <c r="EA804" s="56"/>
      <c r="EB804" s="56"/>
      <c r="EC804" s="56"/>
      <c r="ED804" s="56"/>
      <c r="EE804" s="56"/>
      <c r="EF804" s="56"/>
      <c r="EG804" s="56"/>
      <c r="EH804" s="53"/>
      <c r="EI804" s="53" t="str">
        <f t="shared" si="1335"/>
        <v>Met Police Cadets</v>
      </c>
      <c r="EJ804" s="79">
        <f t="shared" si="1353"/>
        <v>26</v>
      </c>
      <c r="EK804" s="80">
        <f t="shared" si="1354"/>
        <v>5</v>
      </c>
      <c r="EL804" s="80">
        <f t="shared" si="1355"/>
        <v>3</v>
      </c>
      <c r="EM804" s="80">
        <f t="shared" si="1356"/>
        <v>5</v>
      </c>
      <c r="EN804" s="80">
        <f>COUNTIF(DR$796:DR$809,"A")</f>
        <v>4</v>
      </c>
      <c r="EO804" s="80">
        <f>COUNTIF(DR$796:DR$809,"D")</f>
        <v>4</v>
      </c>
      <c r="EP804" s="80">
        <f>COUNTIF(DR$796:DR$809,"H")</f>
        <v>5</v>
      </c>
      <c r="EQ804" s="79">
        <f t="shared" si="1357"/>
        <v>9</v>
      </c>
      <c r="ER804" s="79">
        <f t="shared" si="1336"/>
        <v>7</v>
      </c>
      <c r="ES804" s="79">
        <f t="shared" si="1336"/>
        <v>10</v>
      </c>
      <c r="ET804" s="81">
        <f>SUM($BL804:$CI804)+SUM(CS$796:CS$809)</f>
        <v>62</v>
      </c>
      <c r="EU804" s="81">
        <f>SUM($CK804:$DH804)+SUM(BT$796:BT$809)</f>
        <v>68</v>
      </c>
      <c r="EV804" s="79">
        <f t="shared" si="1337"/>
        <v>25</v>
      </c>
      <c r="EW804" s="136">
        <f t="shared" si="1338"/>
        <v>0.91176470588235292</v>
      </c>
      <c r="EX804" s="78"/>
      <c r="EY804" s="80">
        <f t="shared" si="1339"/>
        <v>26</v>
      </c>
      <c r="EZ804" s="80">
        <f t="shared" si="1340"/>
        <v>9</v>
      </c>
      <c r="FA804" s="80">
        <f t="shared" si="1341"/>
        <v>7</v>
      </c>
      <c r="FB804" s="80">
        <f t="shared" si="1342"/>
        <v>10</v>
      </c>
      <c r="FC804" s="80">
        <f t="shared" si="1343"/>
        <v>62</v>
      </c>
      <c r="FD804" s="80">
        <f t="shared" si="1344"/>
        <v>68</v>
      </c>
      <c r="FE804" s="80">
        <f t="shared" si="1345"/>
        <v>25</v>
      </c>
      <c r="FF804" s="80">
        <f t="shared" si="1346"/>
        <v>0.91176470588235292</v>
      </c>
      <c r="FG804" s="53"/>
      <c r="FH804" s="54">
        <f t="shared" si="1358"/>
        <v>0</v>
      </c>
      <c r="FI804" s="54">
        <f t="shared" si="1359"/>
        <v>0</v>
      </c>
      <c r="FJ804" s="54">
        <f t="shared" si="1347"/>
        <v>0</v>
      </c>
      <c r="FK804" s="54">
        <f t="shared" si="1347"/>
        <v>0</v>
      </c>
      <c r="FL804" s="54">
        <f t="shared" si="1347"/>
        <v>0</v>
      </c>
      <c r="FM804" s="54">
        <f t="shared" si="1347"/>
        <v>0</v>
      </c>
      <c r="FN804" s="54">
        <f t="shared" si="1347"/>
        <v>0</v>
      </c>
      <c r="FO804" s="54">
        <f t="shared" si="1347"/>
        <v>0</v>
      </c>
      <c r="FQ804" s="54" t="str">
        <f t="shared" si="1327"/>
        <v/>
      </c>
      <c r="FR804" s="54" t="str">
        <f t="shared" si="1328"/>
        <v/>
      </c>
      <c r="FS804" s="54" t="str">
        <f t="shared" si="1348"/>
        <v/>
      </c>
      <c r="FT804" s="54" t="str">
        <f t="shared" si="1349"/>
        <v/>
      </c>
      <c r="FU804" s="54" t="str">
        <f t="shared" si="1349"/>
        <v/>
      </c>
      <c r="FV804" s="54" t="str">
        <f t="shared" si="1329"/>
        <v/>
      </c>
      <c r="FW804" s="54" t="str">
        <f t="shared" si="1329"/>
        <v/>
      </c>
      <c r="FX804" s="54" t="str">
        <f t="shared" si="1329"/>
        <v/>
      </c>
      <c r="FZ804" s="58"/>
      <c r="GA804" s="59"/>
      <c r="GB804" s="60"/>
      <c r="GC804" s="58"/>
      <c r="GD804" s="59"/>
      <c r="GE804" s="61"/>
      <c r="GF804" s="58"/>
      <c r="GG804" s="61"/>
      <c r="GH804" s="61"/>
      <c r="GJ804" s="395" t="s">
        <v>1708</v>
      </c>
      <c r="GL804" s="349" t="s">
        <v>1722</v>
      </c>
      <c r="GM804" s="349"/>
      <c r="GN804" s="349" t="s">
        <v>38</v>
      </c>
      <c r="GO804" s="346"/>
      <c r="GP804" s="349"/>
    </row>
    <row r="805" spans="1:198" s="54" customFormat="1" ht="12" x14ac:dyDescent="0.25">
      <c r="A805" s="54">
        <v>10</v>
      </c>
      <c r="B805" s="54" t="s">
        <v>1716</v>
      </c>
      <c r="C805" s="56">
        <v>26</v>
      </c>
      <c r="D805" s="56">
        <v>7</v>
      </c>
      <c r="E805" s="56">
        <v>7</v>
      </c>
      <c r="F805" s="56">
        <v>12</v>
      </c>
      <c r="G805" s="56">
        <v>38</v>
      </c>
      <c r="H805" s="56">
        <v>53</v>
      </c>
      <c r="I805" s="57">
        <v>21</v>
      </c>
      <c r="J805" s="69">
        <f t="shared" si="1331"/>
        <v>0.71698113207547165</v>
      </c>
      <c r="L805" s="82" t="s">
        <v>1708</v>
      </c>
      <c r="M805" s="140" t="s">
        <v>200</v>
      </c>
      <c r="N805" s="148" t="s">
        <v>89</v>
      </c>
      <c r="O805" s="148" t="s">
        <v>77</v>
      </c>
      <c r="P805" s="141" t="s">
        <v>74</v>
      </c>
      <c r="Q805" s="84" t="s">
        <v>99</v>
      </c>
      <c r="R805" s="148" t="s">
        <v>74</v>
      </c>
      <c r="S805" s="141" t="s">
        <v>77</v>
      </c>
      <c r="T805" s="141" t="s">
        <v>59</v>
      </c>
      <c r="U805" s="148" t="s">
        <v>273</v>
      </c>
      <c r="V805" s="83"/>
      <c r="W805" s="59"/>
      <c r="X805" s="141" t="s">
        <v>89</v>
      </c>
      <c r="Y805" s="141" t="s">
        <v>60</v>
      </c>
      <c r="Z805" s="152" t="s">
        <v>304</v>
      </c>
      <c r="AA805" s="279"/>
      <c r="AL805" s="82" t="s">
        <v>1708</v>
      </c>
      <c r="AM805" s="86" t="s">
        <v>1192</v>
      </c>
      <c r="AN805" s="88" t="s">
        <v>152</v>
      </c>
      <c r="AO805" s="88" t="s">
        <v>158</v>
      </c>
      <c r="AP805" s="88" t="s">
        <v>192</v>
      </c>
      <c r="AQ805" s="84" t="s">
        <v>188</v>
      </c>
      <c r="AR805" s="88" t="s">
        <v>196</v>
      </c>
      <c r="AS805" s="88" t="s">
        <v>413</v>
      </c>
      <c r="AT805" s="88" t="s">
        <v>198</v>
      </c>
      <c r="AU805" s="88" t="s">
        <v>153</v>
      </c>
      <c r="AV805" s="83"/>
      <c r="AW805" s="87" t="s">
        <v>189</v>
      </c>
      <c r="AX805" s="88" t="s">
        <v>404</v>
      </c>
      <c r="AY805" s="88" t="s">
        <v>197</v>
      </c>
      <c r="AZ805" s="89" t="s">
        <v>157</v>
      </c>
      <c r="BA805" s="279"/>
      <c r="BL805" s="90">
        <f t="shared" si="1350"/>
        <v>2</v>
      </c>
      <c r="BM805" s="77">
        <f t="shared" si="1350"/>
        <v>3</v>
      </c>
      <c r="BN805" s="77">
        <f t="shared" si="1350"/>
        <v>2</v>
      </c>
      <c r="BO805" s="77">
        <f t="shared" si="1350"/>
        <v>1</v>
      </c>
      <c r="BP805" s="77">
        <f t="shared" si="1350"/>
        <v>1</v>
      </c>
      <c r="BQ805" s="77">
        <f t="shared" si="1350"/>
        <v>1</v>
      </c>
      <c r="BR805" s="77">
        <f t="shared" si="1350"/>
        <v>2</v>
      </c>
      <c r="BS805" s="77">
        <f t="shared" si="1350"/>
        <v>4</v>
      </c>
      <c r="BT805" s="77">
        <f>(IF(U805="","",(IF(MID(U805,2,1)="-",LEFT(U805,1),LEFT(U805,2)))+0))</f>
        <v>4</v>
      </c>
      <c r="BU805" s="91"/>
      <c r="BV805" s="77" t="str">
        <f>(IF(W805="","",(IF(MID(W805,2,1)="-",LEFT(W805,1),LEFT(W805,2)))+0))</f>
        <v/>
      </c>
      <c r="BW805" s="77">
        <f>(IF(X805="","",(IF(MID(X805,2,1)="-",LEFT(X805,1),LEFT(X805,2)))+0))</f>
        <v>3</v>
      </c>
      <c r="BX805" s="77">
        <f>(IF(Y805="","",(IF(MID(Y805,2,1)="-",LEFT(Y805,1),LEFT(Y805,2)))+0))</f>
        <v>4</v>
      </c>
      <c r="BY805" s="92">
        <f>(IF(Z805="","",(IF(MID(Z805,2,1)="-",LEFT(Z805,1),LEFT(Z805,2)))+0))</f>
        <v>4</v>
      </c>
      <c r="CB805" s="77"/>
      <c r="CC805" s="77"/>
      <c r="CD805" s="77"/>
      <c r="CE805" s="77"/>
      <c r="CF805" s="77"/>
      <c r="CG805" s="77"/>
      <c r="CH805" s="77"/>
      <c r="CI805" s="77"/>
      <c r="CJ805" s="78"/>
      <c r="CK805" s="90">
        <f t="shared" si="1351"/>
        <v>2</v>
      </c>
      <c r="CL805" s="77">
        <f t="shared" si="1351"/>
        <v>0</v>
      </c>
      <c r="CM805" s="77">
        <f t="shared" si="1351"/>
        <v>1</v>
      </c>
      <c r="CN805" s="77">
        <f t="shared" si="1351"/>
        <v>2</v>
      </c>
      <c r="CO805" s="77">
        <f t="shared" si="1351"/>
        <v>0</v>
      </c>
      <c r="CP805" s="77">
        <f t="shared" si="1351"/>
        <v>2</v>
      </c>
      <c r="CQ805" s="77">
        <f t="shared" si="1351"/>
        <v>1</v>
      </c>
      <c r="CR805" s="77">
        <f t="shared" si="1351"/>
        <v>0</v>
      </c>
      <c r="CS805" s="77">
        <f>(IF(U805="","",IF(RIGHT(U805,2)="10",RIGHT(U805,2),RIGHT(U805,1))+0))</f>
        <v>4</v>
      </c>
      <c r="CT805" s="91"/>
      <c r="CU805" s="77" t="str">
        <f>(IF(W805="","",IF(RIGHT(W805,2)="10",RIGHT(W805,2),RIGHT(W805,1))+0))</f>
        <v/>
      </c>
      <c r="CV805" s="77">
        <f>(IF(X805="","",IF(RIGHT(X805,2)="10",RIGHT(X805,2),RIGHT(X805,1))+0))</f>
        <v>0</v>
      </c>
      <c r="CW805" s="77">
        <f>(IF(Y805="","",IF(RIGHT(Y805,2)="10",RIGHT(Y805,2),RIGHT(Y805,1))+0))</f>
        <v>1</v>
      </c>
      <c r="CX805" s="92">
        <f>(IF(Z805="","",IF(RIGHT(Z805,2)="10",RIGHT(Z805,2),RIGHT(Z805,1))+0))</f>
        <v>2</v>
      </c>
      <c r="DA805" s="77"/>
      <c r="DB805" s="77"/>
      <c r="DC805" s="77"/>
      <c r="DD805" s="77"/>
      <c r="DE805" s="77"/>
      <c r="DF805" s="77"/>
      <c r="DG805" s="77"/>
      <c r="DH805" s="77"/>
      <c r="DJ805" s="90" t="str">
        <f t="shared" si="1352"/>
        <v>D</v>
      </c>
      <c r="DK805" s="77" t="str">
        <f t="shared" si="1352"/>
        <v>H</v>
      </c>
      <c r="DL805" s="77" t="str">
        <f t="shared" si="1352"/>
        <v>H</v>
      </c>
      <c r="DM805" s="77" t="str">
        <f t="shared" si="1352"/>
        <v>A</v>
      </c>
      <c r="DN805" s="77" t="str">
        <f t="shared" si="1352"/>
        <v>H</v>
      </c>
      <c r="DO805" s="77" t="str">
        <f t="shared" si="1352"/>
        <v>A</v>
      </c>
      <c r="DP805" s="77" t="str">
        <f t="shared" si="1352"/>
        <v>H</v>
      </c>
      <c r="DQ805" s="77" t="str">
        <f t="shared" si="1352"/>
        <v>H</v>
      </c>
      <c r="DR805" s="77" t="str">
        <f>(IF(U805="","",IF(BT805&gt;CS805,"H",IF(BT805&lt;CS805,"A","D"))))</f>
        <v>D</v>
      </c>
      <c r="DS805" s="91"/>
      <c r="DT805" s="77" t="str">
        <f>(IF(W805="","",IF(BV805&gt;CU805,"H",IF(BV805&lt;CU805,"A","D"))))</f>
        <v/>
      </c>
      <c r="DU805" s="77" t="str">
        <f>(IF(X805="","",IF(BW805&gt;CV805,"H",IF(BW805&lt;CV805,"A","D"))))</f>
        <v>H</v>
      </c>
      <c r="DV805" s="77" t="str">
        <f>(IF(Y805="","",IF(BX805&gt;CW805,"H",IF(BX805&lt;CW805,"A","D"))))</f>
        <v>H</v>
      </c>
      <c r="DW805" s="92" t="str">
        <f>(IF(Z805="","",IF(BY805&gt;CX805,"H",IF(BY805&lt;CX805,"A","D"))))</f>
        <v>H</v>
      </c>
      <c r="DZ805" s="56"/>
      <c r="EA805" s="56"/>
      <c r="EB805" s="56"/>
      <c r="EC805" s="56"/>
      <c r="ED805" s="56"/>
      <c r="EE805" s="56"/>
      <c r="EF805" s="56"/>
      <c r="EG805" s="56"/>
      <c r="EI805" s="53" t="str">
        <f t="shared" si="1335"/>
        <v>NPL</v>
      </c>
      <c r="EJ805" s="79">
        <f t="shared" si="1353"/>
        <v>24</v>
      </c>
      <c r="EK805" s="80">
        <f t="shared" si="1354"/>
        <v>8</v>
      </c>
      <c r="EL805" s="80">
        <f t="shared" si="1355"/>
        <v>2</v>
      </c>
      <c r="EM805" s="80">
        <f t="shared" si="1356"/>
        <v>2</v>
      </c>
      <c r="EN805" s="80">
        <f>COUNTIF(DS$796:DS$809,"A")</f>
        <v>4</v>
      </c>
      <c r="EO805" s="80">
        <f>COUNTIF(DS$796:DS$809,"D")</f>
        <v>1</v>
      </c>
      <c r="EP805" s="80">
        <f>COUNTIF(DS$796:DS$809,"H")</f>
        <v>7</v>
      </c>
      <c r="EQ805" s="79">
        <f t="shared" si="1357"/>
        <v>12</v>
      </c>
      <c r="ER805" s="79">
        <f t="shared" si="1336"/>
        <v>3</v>
      </c>
      <c r="ES805" s="79">
        <f t="shared" si="1336"/>
        <v>9</v>
      </c>
      <c r="ET805" s="81">
        <f>SUM($BL805:$CI805)+SUM(CT$796:CT$809)</f>
        <v>47</v>
      </c>
      <c r="EU805" s="81">
        <f>SUM($CK805:$DH805)+SUM(BU$796:BU$809)</f>
        <v>34</v>
      </c>
      <c r="EV805" s="79">
        <f t="shared" si="1337"/>
        <v>27</v>
      </c>
      <c r="EW805" s="136">
        <f t="shared" si="1338"/>
        <v>1.3823529411764706</v>
      </c>
      <c r="EX805" s="78"/>
      <c r="EY805" s="80">
        <f t="shared" si="1339"/>
        <v>26</v>
      </c>
      <c r="EZ805" s="80">
        <f t="shared" si="1340"/>
        <v>13</v>
      </c>
      <c r="FA805" s="80">
        <f t="shared" si="1341"/>
        <v>4</v>
      </c>
      <c r="FB805" s="80">
        <f t="shared" si="1342"/>
        <v>9</v>
      </c>
      <c r="FC805" s="80">
        <f t="shared" si="1343"/>
        <v>53</v>
      </c>
      <c r="FD805" s="80">
        <f t="shared" si="1344"/>
        <v>37</v>
      </c>
      <c r="FE805" s="80">
        <f t="shared" si="1345"/>
        <v>30</v>
      </c>
      <c r="FF805" s="80">
        <f t="shared" si="1346"/>
        <v>1.4324324324324325</v>
      </c>
      <c r="FH805" s="54">
        <f t="shared" si="1358"/>
        <v>1</v>
      </c>
      <c r="FI805" s="54">
        <f t="shared" si="1359"/>
        <v>1</v>
      </c>
      <c r="FJ805" s="54">
        <f t="shared" si="1347"/>
        <v>1</v>
      </c>
      <c r="FK805" s="54">
        <f t="shared" si="1347"/>
        <v>0</v>
      </c>
      <c r="FL805" s="54">
        <f t="shared" si="1347"/>
        <v>1</v>
      </c>
      <c r="FM805" s="54">
        <f t="shared" si="1347"/>
        <v>1</v>
      </c>
      <c r="FN805" s="54">
        <f t="shared" si="1347"/>
        <v>1</v>
      </c>
      <c r="FO805" s="54">
        <f t="shared" si="1347"/>
        <v>1</v>
      </c>
      <c r="FQ805" s="54" t="str">
        <f t="shared" si="1327"/>
        <v>NPL</v>
      </c>
      <c r="FR805" s="54">
        <f t="shared" si="1328"/>
        <v>2</v>
      </c>
      <c r="FS805" s="54">
        <f t="shared" si="1348"/>
        <v>1</v>
      </c>
      <c r="FT805" s="54">
        <f t="shared" si="1349"/>
        <v>1</v>
      </c>
      <c r="FU805" s="54">
        <f t="shared" si="1349"/>
        <v>0</v>
      </c>
      <c r="FV805" s="54">
        <f t="shared" si="1329"/>
        <v>6</v>
      </c>
      <c r="FW805" s="54">
        <f t="shared" si="1329"/>
        <v>3</v>
      </c>
      <c r="FX805" s="54">
        <f t="shared" si="1329"/>
        <v>3</v>
      </c>
      <c r="FZ805" s="58"/>
      <c r="GA805" s="59"/>
      <c r="GB805" s="60"/>
      <c r="GC805" s="58"/>
      <c r="GD805" s="59"/>
      <c r="GE805" s="61"/>
      <c r="GF805" s="58"/>
      <c r="GG805" s="61"/>
      <c r="GH805" s="61"/>
      <c r="GJ805" s="395" t="s">
        <v>336</v>
      </c>
      <c r="GL805" s="349" t="s">
        <v>36</v>
      </c>
      <c r="GM805" s="349"/>
      <c r="GN805" s="349" t="s">
        <v>38</v>
      </c>
      <c r="GO805" s="346" t="s">
        <v>36</v>
      </c>
      <c r="GP805" s="349"/>
    </row>
    <row r="806" spans="1:198" s="54" customFormat="1" ht="12" x14ac:dyDescent="0.25">
      <c r="A806" s="54">
        <v>11</v>
      </c>
      <c r="B806" s="54" t="s">
        <v>1711</v>
      </c>
      <c r="C806" s="56">
        <v>26</v>
      </c>
      <c r="D806" s="56">
        <v>6</v>
      </c>
      <c r="E806" s="56">
        <v>7</v>
      </c>
      <c r="F806" s="56">
        <v>13</v>
      </c>
      <c r="G806" s="56">
        <v>42</v>
      </c>
      <c r="H806" s="56">
        <v>61</v>
      </c>
      <c r="I806" s="57">
        <v>19</v>
      </c>
      <c r="J806" s="69">
        <f t="shared" si="1331"/>
        <v>0.68852459016393441</v>
      </c>
      <c r="L806" s="82" t="s">
        <v>336</v>
      </c>
      <c r="M806" s="150" t="s">
        <v>177</v>
      </c>
      <c r="N806" s="148" t="s">
        <v>99</v>
      </c>
      <c r="O806" s="148" t="s">
        <v>62</v>
      </c>
      <c r="P806" s="148" t="s">
        <v>76</v>
      </c>
      <c r="Q806" s="84" t="s">
        <v>103</v>
      </c>
      <c r="R806" s="148" t="s">
        <v>177</v>
      </c>
      <c r="S806" s="148" t="s">
        <v>200</v>
      </c>
      <c r="T806" s="141" t="s">
        <v>304</v>
      </c>
      <c r="U806" s="148" t="s">
        <v>62</v>
      </c>
      <c r="V806" s="148" t="s">
        <v>87</v>
      </c>
      <c r="W806" s="83"/>
      <c r="X806" s="148" t="s">
        <v>103</v>
      </c>
      <c r="Y806" s="148" t="s">
        <v>176</v>
      </c>
      <c r="Z806" s="152" t="s">
        <v>431</v>
      </c>
      <c r="AA806" s="279"/>
      <c r="AL806" s="82" t="s">
        <v>336</v>
      </c>
      <c r="AM806" s="86" t="s">
        <v>190</v>
      </c>
      <c r="AN806" s="88" t="s">
        <v>180</v>
      </c>
      <c r="AO806" s="88" t="s">
        <v>221</v>
      </c>
      <c r="AP806" s="88" t="s">
        <v>191</v>
      </c>
      <c r="AQ806" s="84" t="s">
        <v>187</v>
      </c>
      <c r="AR806" s="88" t="s">
        <v>195</v>
      </c>
      <c r="AS806" s="88" t="s">
        <v>157</v>
      </c>
      <c r="AT806" s="88" t="s">
        <v>151</v>
      </c>
      <c r="AU806" s="88" t="s">
        <v>196</v>
      </c>
      <c r="AV806" s="88" t="s">
        <v>208</v>
      </c>
      <c r="AW806" s="83"/>
      <c r="AX806" s="88" t="s">
        <v>160</v>
      </c>
      <c r="AY806" s="88" t="s">
        <v>167</v>
      </c>
      <c r="AZ806" s="89" t="s">
        <v>170</v>
      </c>
      <c r="BA806" s="279"/>
      <c r="BL806" s="90">
        <f t="shared" si="1350"/>
        <v>2</v>
      </c>
      <c r="BM806" s="77">
        <f t="shared" si="1350"/>
        <v>1</v>
      </c>
      <c r="BN806" s="77">
        <f t="shared" si="1350"/>
        <v>1</v>
      </c>
      <c r="BO806" s="77">
        <f t="shared" si="1350"/>
        <v>0</v>
      </c>
      <c r="BP806" s="77">
        <f t="shared" si="1350"/>
        <v>1</v>
      </c>
      <c r="BQ806" s="77">
        <f t="shared" si="1350"/>
        <v>2</v>
      </c>
      <c r="BR806" s="77">
        <f t="shared" si="1350"/>
        <v>2</v>
      </c>
      <c r="BS806" s="77">
        <f t="shared" si="1350"/>
        <v>4</v>
      </c>
      <c r="BT806" s="77">
        <f>(IF(U806="","",(IF(MID(U806,2,1)="-",LEFT(U806,1),LEFT(U806,2)))+0))</f>
        <v>1</v>
      </c>
      <c r="BU806" s="77">
        <f>(IF(V806="","",(IF(MID(V806,2,1)="-",LEFT(V806,1),LEFT(V806,2)))+0))</f>
        <v>3</v>
      </c>
      <c r="BV806" s="91"/>
      <c r="BW806" s="77">
        <f>(IF(X806="","",(IF(MID(X806,2,1)="-",LEFT(X806,1),LEFT(X806,2)))+0))</f>
        <v>1</v>
      </c>
      <c r="BX806" s="77">
        <f>(IF(Y806="","",(IF(MID(Y806,2,1)="-",LEFT(Y806,1),LEFT(Y806,2)))+0))</f>
        <v>2</v>
      </c>
      <c r="BY806" s="92">
        <f>(IF(Z806="","",(IF(MID(Z806,2,1)="-",LEFT(Z806,1),LEFT(Z806,2)))+0))</f>
        <v>5</v>
      </c>
      <c r="CB806" s="77"/>
      <c r="CC806" s="77"/>
      <c r="CD806" s="77"/>
      <c r="CE806" s="77"/>
      <c r="CF806" s="77"/>
      <c r="CG806" s="77"/>
      <c r="CH806" s="77"/>
      <c r="CI806" s="77"/>
      <c r="CJ806" s="78"/>
      <c r="CK806" s="90">
        <f t="shared" si="1351"/>
        <v>0</v>
      </c>
      <c r="CL806" s="77">
        <f t="shared" si="1351"/>
        <v>0</v>
      </c>
      <c r="CM806" s="77">
        <f t="shared" si="1351"/>
        <v>1</v>
      </c>
      <c r="CN806" s="77">
        <f t="shared" si="1351"/>
        <v>2</v>
      </c>
      <c r="CO806" s="77">
        <f t="shared" si="1351"/>
        <v>3</v>
      </c>
      <c r="CP806" s="77">
        <f t="shared" si="1351"/>
        <v>0</v>
      </c>
      <c r="CQ806" s="77">
        <f t="shared" si="1351"/>
        <v>2</v>
      </c>
      <c r="CR806" s="77">
        <f t="shared" si="1351"/>
        <v>2</v>
      </c>
      <c r="CS806" s="77">
        <f>(IF(U806="","",IF(RIGHT(U806,2)="10",RIGHT(U806,2),RIGHT(U806,1))+0))</f>
        <v>1</v>
      </c>
      <c r="CT806" s="77">
        <f>(IF(V806="","",IF(RIGHT(V806,2)="10",RIGHT(V806,2),RIGHT(V806,1))+0))</f>
        <v>3</v>
      </c>
      <c r="CU806" s="91"/>
      <c r="CV806" s="77">
        <f>(IF(X806="","",IF(RIGHT(X806,2)="10",RIGHT(X806,2),RIGHT(X806,1))+0))</f>
        <v>3</v>
      </c>
      <c r="CW806" s="77">
        <f>(IF(Y806="","",IF(RIGHT(Y806,2)="10",RIGHT(Y806,2),RIGHT(Y806,1))+0))</f>
        <v>3</v>
      </c>
      <c r="CX806" s="92">
        <f>(IF(Z806="","",IF(RIGHT(Z806,2)="10",RIGHT(Z806,2),RIGHT(Z806,1))+0))</f>
        <v>6</v>
      </c>
      <c r="DA806" s="77"/>
      <c r="DB806" s="77"/>
      <c r="DC806" s="77"/>
      <c r="DD806" s="77"/>
      <c r="DE806" s="77"/>
      <c r="DF806" s="77"/>
      <c r="DG806" s="77"/>
      <c r="DH806" s="77"/>
      <c r="DJ806" s="90" t="str">
        <f t="shared" si="1352"/>
        <v>H</v>
      </c>
      <c r="DK806" s="77" t="str">
        <f t="shared" si="1352"/>
        <v>H</v>
      </c>
      <c r="DL806" s="77" t="str">
        <f t="shared" si="1352"/>
        <v>D</v>
      </c>
      <c r="DM806" s="77" t="str">
        <f t="shared" si="1352"/>
        <v>A</v>
      </c>
      <c r="DN806" s="77" t="str">
        <f t="shared" si="1352"/>
        <v>A</v>
      </c>
      <c r="DO806" s="77" t="str">
        <f t="shared" si="1352"/>
        <v>H</v>
      </c>
      <c r="DP806" s="77" t="str">
        <f t="shared" si="1352"/>
        <v>D</v>
      </c>
      <c r="DQ806" s="77" t="str">
        <f t="shared" si="1352"/>
        <v>H</v>
      </c>
      <c r="DR806" s="77" t="str">
        <f>(IF(U806="","",IF(BT806&gt;CS806,"H",IF(BT806&lt;CS806,"A","D"))))</f>
        <v>D</v>
      </c>
      <c r="DS806" s="77" t="str">
        <f>(IF(V806="","",IF(BU806&gt;CT806,"H",IF(BU806&lt;CT806,"A","D"))))</f>
        <v>D</v>
      </c>
      <c r="DT806" s="91"/>
      <c r="DU806" s="77" t="str">
        <f>(IF(X806="","",IF(BW806&gt;CV806,"H",IF(BW806&lt;CV806,"A","D"))))</f>
        <v>A</v>
      </c>
      <c r="DV806" s="77" t="str">
        <f>(IF(Y806="","",IF(BX806&gt;CW806,"H",IF(BX806&lt;CW806,"A","D"))))</f>
        <v>A</v>
      </c>
      <c r="DW806" s="92" t="str">
        <f>(IF(Z806="","",IF(BY806&gt;CX806,"H",IF(BY806&lt;CX806,"A","D"))))</f>
        <v>A</v>
      </c>
      <c r="DZ806" s="56"/>
      <c r="EA806" s="56"/>
      <c r="EB806" s="56"/>
      <c r="EC806" s="56"/>
      <c r="ED806" s="56"/>
      <c r="EE806" s="56"/>
      <c r="EF806" s="56"/>
      <c r="EG806" s="56"/>
      <c r="EI806" s="53" t="str">
        <f t="shared" si="1335"/>
        <v>Raynes Park</v>
      </c>
      <c r="EJ806" s="79">
        <f t="shared" si="1353"/>
        <v>24</v>
      </c>
      <c r="EK806" s="80">
        <f t="shared" si="1354"/>
        <v>4</v>
      </c>
      <c r="EL806" s="80">
        <f t="shared" si="1355"/>
        <v>4</v>
      </c>
      <c r="EM806" s="80">
        <f t="shared" si="1356"/>
        <v>5</v>
      </c>
      <c r="EN806" s="80">
        <f>COUNTIF(DT$796:DT$809,"A")</f>
        <v>1</v>
      </c>
      <c r="EO806" s="80">
        <f>COUNTIF(DT$796:DT$809,"D")</f>
        <v>1</v>
      </c>
      <c r="EP806" s="80">
        <f>COUNTIF(DT$796:DT$809,"H")</f>
        <v>9</v>
      </c>
      <c r="EQ806" s="79">
        <f t="shared" si="1357"/>
        <v>5</v>
      </c>
      <c r="ER806" s="79">
        <f t="shared" si="1336"/>
        <v>5</v>
      </c>
      <c r="ES806" s="79">
        <f t="shared" si="1336"/>
        <v>14</v>
      </c>
      <c r="ET806" s="81">
        <f>SUM($BL806:$CI806)+SUM(CU$796:CU$809)</f>
        <v>40</v>
      </c>
      <c r="EU806" s="81">
        <f>SUM($CK806:$DH806)+SUM(BV$796:BV$809)</f>
        <v>58</v>
      </c>
      <c r="EV806" s="79">
        <f t="shared" si="1337"/>
        <v>15</v>
      </c>
      <c r="EW806" s="136">
        <f t="shared" si="1338"/>
        <v>0.68965517241379315</v>
      </c>
      <c r="EX806" s="78"/>
      <c r="EY806" s="80">
        <f t="shared" si="1339"/>
        <v>26</v>
      </c>
      <c r="EZ806" s="80">
        <f t="shared" si="1340"/>
        <v>5</v>
      </c>
      <c r="FA806" s="80">
        <f t="shared" si="1341"/>
        <v>6</v>
      </c>
      <c r="FB806" s="80">
        <f t="shared" si="1342"/>
        <v>15</v>
      </c>
      <c r="FC806" s="80">
        <f t="shared" si="1343"/>
        <v>43</v>
      </c>
      <c r="FD806" s="80">
        <f t="shared" si="1344"/>
        <v>64</v>
      </c>
      <c r="FE806" s="80">
        <f t="shared" si="1345"/>
        <v>16</v>
      </c>
      <c r="FF806" s="80">
        <f t="shared" si="1346"/>
        <v>0.671875</v>
      </c>
      <c r="FH806" s="54">
        <f t="shared" si="1358"/>
        <v>1</v>
      </c>
      <c r="FI806" s="54">
        <f t="shared" si="1359"/>
        <v>0</v>
      </c>
      <c r="FJ806" s="54">
        <f t="shared" si="1347"/>
        <v>1</v>
      </c>
      <c r="FK806" s="54">
        <f t="shared" si="1347"/>
        <v>1</v>
      </c>
      <c r="FL806" s="54">
        <f t="shared" si="1347"/>
        <v>1</v>
      </c>
      <c r="FM806" s="54">
        <f t="shared" si="1347"/>
        <v>1</v>
      </c>
      <c r="FN806" s="54">
        <f t="shared" si="1347"/>
        <v>1</v>
      </c>
      <c r="FO806" s="54">
        <f t="shared" si="1347"/>
        <v>1</v>
      </c>
      <c r="FQ806" s="54" t="str">
        <f t="shared" si="1327"/>
        <v>Raynes Park</v>
      </c>
      <c r="FR806" s="54">
        <f t="shared" si="1328"/>
        <v>2</v>
      </c>
      <c r="FS806" s="54">
        <f t="shared" si="1348"/>
        <v>0</v>
      </c>
      <c r="FT806" s="54">
        <f t="shared" si="1349"/>
        <v>1</v>
      </c>
      <c r="FU806" s="54">
        <f t="shared" si="1349"/>
        <v>1</v>
      </c>
      <c r="FV806" s="54">
        <f t="shared" si="1329"/>
        <v>3</v>
      </c>
      <c r="FW806" s="54">
        <f t="shared" si="1329"/>
        <v>6</v>
      </c>
      <c r="FX806" s="54">
        <f t="shared" si="1329"/>
        <v>1</v>
      </c>
      <c r="FZ806" s="58"/>
      <c r="GA806" s="59"/>
      <c r="GB806" s="60"/>
      <c r="GC806" s="58"/>
      <c r="GD806" s="59"/>
      <c r="GE806" s="61"/>
      <c r="GF806" s="58"/>
      <c r="GG806" s="61"/>
      <c r="GH806" s="61"/>
      <c r="GJ806" s="395" t="s">
        <v>1720</v>
      </c>
      <c r="GL806" s="349" t="s">
        <v>1723</v>
      </c>
      <c r="GM806" s="349" t="s">
        <v>37</v>
      </c>
      <c r="GN806" s="349" t="s">
        <v>36</v>
      </c>
      <c r="GO806" s="349" t="s">
        <v>36</v>
      </c>
      <c r="GP806" s="349"/>
    </row>
    <row r="807" spans="1:198" s="54" customFormat="1" ht="12" x14ac:dyDescent="0.25">
      <c r="A807" s="54">
        <v>12</v>
      </c>
      <c r="B807" s="54" t="s">
        <v>336</v>
      </c>
      <c r="C807" s="56">
        <v>26</v>
      </c>
      <c r="D807" s="56">
        <v>5</v>
      </c>
      <c r="E807" s="56">
        <v>6</v>
      </c>
      <c r="F807" s="56">
        <v>15</v>
      </c>
      <c r="G807" s="56">
        <v>43</v>
      </c>
      <c r="H807" s="56">
        <v>64</v>
      </c>
      <c r="I807" s="57">
        <v>16</v>
      </c>
      <c r="J807" s="69">
        <f t="shared" si="1331"/>
        <v>0.671875</v>
      </c>
      <c r="L807" s="82" t="s">
        <v>1720</v>
      </c>
      <c r="M807" s="150" t="s">
        <v>85</v>
      </c>
      <c r="N807" s="148" t="s">
        <v>125</v>
      </c>
      <c r="O807" s="148" t="s">
        <v>74</v>
      </c>
      <c r="P807" s="148" t="s">
        <v>200</v>
      </c>
      <c r="Q807" s="84" t="s">
        <v>125</v>
      </c>
      <c r="R807" s="148" t="s">
        <v>102</v>
      </c>
      <c r="S807" s="148" t="s">
        <v>76</v>
      </c>
      <c r="T807" s="148" t="s">
        <v>410</v>
      </c>
      <c r="U807" s="141" t="s">
        <v>89</v>
      </c>
      <c r="V807" s="148" t="s">
        <v>60</v>
      </c>
      <c r="W807" s="148" t="s">
        <v>304</v>
      </c>
      <c r="X807" s="83"/>
      <c r="Y807" s="148" t="s">
        <v>150</v>
      </c>
      <c r="Z807" s="152" t="s">
        <v>62</v>
      </c>
      <c r="AA807" s="279"/>
      <c r="AL807" s="82" t="s">
        <v>1720</v>
      </c>
      <c r="AM807" s="86" t="s">
        <v>157</v>
      </c>
      <c r="AN807" s="88" t="s">
        <v>482</v>
      </c>
      <c r="AO807" s="88" t="s">
        <v>167</v>
      </c>
      <c r="AP807" s="88" t="s">
        <v>158</v>
      </c>
      <c r="AQ807" s="84" t="s">
        <v>153</v>
      </c>
      <c r="AR807" s="88" t="s">
        <v>782</v>
      </c>
      <c r="AS807" s="88" t="s">
        <v>180</v>
      </c>
      <c r="AT807" s="88" t="s">
        <v>212</v>
      </c>
      <c r="AU807" s="88" t="s">
        <v>197</v>
      </c>
      <c r="AV807" s="88" t="s">
        <v>195</v>
      </c>
      <c r="AW807" s="88" t="s">
        <v>166</v>
      </c>
      <c r="AX807" s="83"/>
      <c r="AY807" s="88" t="s">
        <v>152</v>
      </c>
      <c r="AZ807" s="89" t="s">
        <v>190</v>
      </c>
      <c r="BA807" s="279"/>
      <c r="BL807" s="90">
        <f t="shared" si="1350"/>
        <v>0</v>
      </c>
      <c r="BM807" s="77">
        <f t="shared" si="1350"/>
        <v>5</v>
      </c>
      <c r="BN807" s="77">
        <f t="shared" si="1350"/>
        <v>1</v>
      </c>
      <c r="BO807" s="77">
        <f t="shared" si="1350"/>
        <v>2</v>
      </c>
      <c r="BP807" s="77">
        <f t="shared" si="1350"/>
        <v>5</v>
      </c>
      <c r="BQ807" s="77">
        <f t="shared" si="1350"/>
        <v>2</v>
      </c>
      <c r="BR807" s="77">
        <f t="shared" si="1350"/>
        <v>0</v>
      </c>
      <c r="BS807" s="77">
        <f t="shared" si="1350"/>
        <v>2</v>
      </c>
      <c r="BT807" s="77">
        <f>(IF(U807="","",(IF(MID(U807,2,1)="-",LEFT(U807,1),LEFT(U807,2)))+0))</f>
        <v>3</v>
      </c>
      <c r="BU807" s="77">
        <f>(IF(V807="","",(IF(MID(V807,2,1)="-",LEFT(V807,1),LEFT(V807,2)))+0))</f>
        <v>4</v>
      </c>
      <c r="BV807" s="77">
        <f>(IF(W807="","",(IF(MID(W807,2,1)="-",LEFT(W807,1),LEFT(W807,2)))+0))</f>
        <v>4</v>
      </c>
      <c r="BW807" s="91"/>
      <c r="BX807" s="77">
        <f>(IF(Y807="","",(IF(MID(Y807,2,1)="-",LEFT(Y807,1),LEFT(Y807,2)))+0))</f>
        <v>3</v>
      </c>
      <c r="BY807" s="92">
        <f>(IF(Z807="","",(IF(MID(Z807,2,1)="-",LEFT(Z807,1),LEFT(Z807,2)))+0))</f>
        <v>1</v>
      </c>
      <c r="CB807" s="77"/>
      <c r="CC807" s="77"/>
      <c r="CD807" s="77"/>
      <c r="CE807" s="77"/>
      <c r="CF807" s="77"/>
      <c r="CG807" s="77"/>
      <c r="CH807" s="77"/>
      <c r="CI807" s="77"/>
      <c r="CJ807" s="78"/>
      <c r="CK807" s="90">
        <f t="shared" si="1351"/>
        <v>4</v>
      </c>
      <c r="CL807" s="77">
        <f t="shared" si="1351"/>
        <v>0</v>
      </c>
      <c r="CM807" s="77">
        <f t="shared" si="1351"/>
        <v>2</v>
      </c>
      <c r="CN807" s="77">
        <f t="shared" si="1351"/>
        <v>2</v>
      </c>
      <c r="CO807" s="77">
        <f t="shared" si="1351"/>
        <v>0</v>
      </c>
      <c r="CP807" s="77">
        <f t="shared" si="1351"/>
        <v>4</v>
      </c>
      <c r="CQ807" s="77">
        <f t="shared" si="1351"/>
        <v>2</v>
      </c>
      <c r="CR807" s="77">
        <f t="shared" si="1351"/>
        <v>6</v>
      </c>
      <c r="CS807" s="77">
        <f>(IF(U807="","",IF(RIGHT(U807,2)="10",RIGHT(U807,2),RIGHT(U807,1))+0))</f>
        <v>0</v>
      </c>
      <c r="CT807" s="77">
        <f>(IF(V807="","",IF(RIGHT(V807,2)="10",RIGHT(V807,2),RIGHT(V807,1))+0))</f>
        <v>1</v>
      </c>
      <c r="CU807" s="77">
        <f>(IF(W807="","",IF(RIGHT(W807,2)="10",RIGHT(W807,2),RIGHT(W807,1))+0))</f>
        <v>2</v>
      </c>
      <c r="CV807" s="91"/>
      <c r="CW807" s="77">
        <f>(IF(Y807="","",IF(RIGHT(Y807,2)="10",RIGHT(Y807,2),RIGHT(Y807,1))+0))</f>
        <v>1</v>
      </c>
      <c r="CX807" s="92">
        <f>(IF(Z807="","",IF(RIGHT(Z807,2)="10",RIGHT(Z807,2),RIGHT(Z807,1))+0))</f>
        <v>1</v>
      </c>
      <c r="DA807" s="77"/>
      <c r="DB807" s="77"/>
      <c r="DC807" s="77"/>
      <c r="DD807" s="77"/>
      <c r="DE807" s="77"/>
      <c r="DF807" s="77"/>
      <c r="DG807" s="77"/>
      <c r="DH807" s="77"/>
      <c r="DJ807" s="90" t="str">
        <f t="shared" si="1352"/>
        <v>A</v>
      </c>
      <c r="DK807" s="77" t="str">
        <f t="shared" si="1352"/>
        <v>H</v>
      </c>
      <c r="DL807" s="77" t="str">
        <f t="shared" si="1352"/>
        <v>A</v>
      </c>
      <c r="DM807" s="77" t="str">
        <f t="shared" si="1352"/>
        <v>D</v>
      </c>
      <c r="DN807" s="77" t="str">
        <f t="shared" si="1352"/>
        <v>H</v>
      </c>
      <c r="DO807" s="77" t="str">
        <f t="shared" si="1352"/>
        <v>A</v>
      </c>
      <c r="DP807" s="77" t="str">
        <f t="shared" si="1352"/>
        <v>A</v>
      </c>
      <c r="DQ807" s="77" t="str">
        <f t="shared" si="1352"/>
        <v>A</v>
      </c>
      <c r="DR807" s="77" t="str">
        <f>(IF(U807="","",IF(BT807&gt;CS807,"H",IF(BT807&lt;CS807,"A","D"))))</f>
        <v>H</v>
      </c>
      <c r="DS807" s="77" t="str">
        <f>(IF(V807="","",IF(BU807&gt;CT807,"H",IF(BU807&lt;CT807,"A","D"))))</f>
        <v>H</v>
      </c>
      <c r="DT807" s="77" t="str">
        <f>(IF(W807="","",IF(BV807&gt;CU807,"H",IF(BV807&lt;CU807,"A","D"))))</f>
        <v>H</v>
      </c>
      <c r="DU807" s="91"/>
      <c r="DV807" s="77" t="str">
        <f>(IF(Y807="","",IF(BX807&gt;CW807,"H",IF(BX807&lt;CW807,"A","D"))))</f>
        <v>H</v>
      </c>
      <c r="DW807" s="92" t="str">
        <f>(IF(Z807="","",IF(BY807&gt;CX807,"H",IF(BY807&lt;CX807,"A","D"))))</f>
        <v>D</v>
      </c>
      <c r="DZ807" s="56"/>
      <c r="EA807" s="56"/>
      <c r="EB807" s="56"/>
      <c r="EC807" s="56"/>
      <c r="ED807" s="56"/>
      <c r="EE807" s="56"/>
      <c r="EF807" s="56"/>
      <c r="EG807" s="56"/>
      <c r="EI807" s="53" t="str">
        <f t="shared" si="1335"/>
        <v>Roehampton United</v>
      </c>
      <c r="EJ807" s="79">
        <f t="shared" si="1353"/>
        <v>26</v>
      </c>
      <c r="EK807" s="80">
        <f t="shared" si="1354"/>
        <v>6</v>
      </c>
      <c r="EL807" s="80">
        <f t="shared" si="1355"/>
        <v>2</v>
      </c>
      <c r="EM807" s="80">
        <f t="shared" si="1356"/>
        <v>5</v>
      </c>
      <c r="EN807" s="80">
        <f>COUNTIF(DU$796:DU$809,"A")</f>
        <v>7</v>
      </c>
      <c r="EO807" s="80">
        <f>COUNTIF(DU$796:DU$809,"D")</f>
        <v>2</v>
      </c>
      <c r="EP807" s="80">
        <f>COUNTIF(DU$796:DU$809,"H")</f>
        <v>4</v>
      </c>
      <c r="EQ807" s="79">
        <f t="shared" si="1357"/>
        <v>13</v>
      </c>
      <c r="ER807" s="79">
        <f t="shared" si="1336"/>
        <v>4</v>
      </c>
      <c r="ES807" s="79">
        <f t="shared" si="1336"/>
        <v>9</v>
      </c>
      <c r="ET807" s="81">
        <f>SUM($BL807:$CI807)+SUM(CV$796:CV$809)</f>
        <v>60</v>
      </c>
      <c r="EU807" s="81">
        <f>SUM($CK807:$DH807)+SUM(BW$796:BW$809)</f>
        <v>50</v>
      </c>
      <c r="EV807" s="79">
        <f t="shared" si="1337"/>
        <v>30</v>
      </c>
      <c r="EW807" s="136">
        <f t="shared" si="1338"/>
        <v>1.2</v>
      </c>
      <c r="EX807" s="78"/>
      <c r="EY807" s="80">
        <f t="shared" si="1339"/>
        <v>26</v>
      </c>
      <c r="EZ807" s="80">
        <f t="shared" si="1340"/>
        <v>13</v>
      </c>
      <c r="FA807" s="80">
        <f t="shared" si="1341"/>
        <v>4</v>
      </c>
      <c r="FB807" s="80">
        <f t="shared" si="1342"/>
        <v>9</v>
      </c>
      <c r="FC807" s="80">
        <f t="shared" si="1343"/>
        <v>60</v>
      </c>
      <c r="FD807" s="80">
        <f t="shared" si="1344"/>
        <v>50</v>
      </c>
      <c r="FE807" s="80">
        <f t="shared" si="1345"/>
        <v>30</v>
      </c>
      <c r="FF807" s="80">
        <f t="shared" si="1346"/>
        <v>1.2</v>
      </c>
      <c r="FH807" s="54">
        <f t="shared" si="1358"/>
        <v>0</v>
      </c>
      <c r="FI807" s="54">
        <f t="shared" si="1359"/>
        <v>0</v>
      </c>
      <c r="FJ807" s="54">
        <f t="shared" si="1347"/>
        <v>0</v>
      </c>
      <c r="FK807" s="54">
        <f t="shared" si="1347"/>
        <v>0</v>
      </c>
      <c r="FL807" s="54">
        <f t="shared" si="1347"/>
        <v>0</v>
      </c>
      <c r="FM807" s="54">
        <f t="shared" si="1347"/>
        <v>0</v>
      </c>
      <c r="FN807" s="54">
        <f t="shared" si="1347"/>
        <v>0</v>
      </c>
      <c r="FO807" s="54">
        <f t="shared" si="1347"/>
        <v>0</v>
      </c>
      <c r="FQ807" s="54" t="str">
        <f t="shared" si="1327"/>
        <v/>
      </c>
      <c r="FR807" s="54" t="str">
        <f t="shared" si="1328"/>
        <v/>
      </c>
      <c r="FS807" s="54" t="str">
        <f t="shared" si="1348"/>
        <v/>
      </c>
      <c r="FT807" s="54" t="str">
        <f t="shared" si="1349"/>
        <v/>
      </c>
      <c r="FU807" s="54" t="str">
        <f t="shared" si="1349"/>
        <v/>
      </c>
      <c r="FV807" s="54" t="str">
        <f t="shared" si="1329"/>
        <v/>
      </c>
      <c r="FW807" s="54" t="str">
        <f t="shared" si="1329"/>
        <v/>
      </c>
      <c r="FX807" s="54" t="str">
        <f t="shared" si="1329"/>
        <v/>
      </c>
      <c r="FZ807" s="58"/>
      <c r="GA807" s="59"/>
      <c r="GB807" s="60"/>
      <c r="GC807" s="58"/>
      <c r="GD807" s="59"/>
      <c r="GE807" s="61"/>
      <c r="GF807" s="58"/>
      <c r="GG807" s="61"/>
      <c r="GH807" s="61"/>
      <c r="GJ807" s="395" t="s">
        <v>1698</v>
      </c>
      <c r="GL807" s="349" t="s">
        <v>38</v>
      </c>
      <c r="GM807" s="349" t="s">
        <v>37</v>
      </c>
      <c r="GN807" s="349"/>
      <c r="GO807" s="346"/>
      <c r="GP807" s="349"/>
    </row>
    <row r="808" spans="1:198" s="53" customFormat="1" ht="12" x14ac:dyDescent="0.25">
      <c r="A808" s="53">
        <v>13</v>
      </c>
      <c r="B808" s="53" t="s">
        <v>1363</v>
      </c>
      <c r="C808" s="57">
        <v>26</v>
      </c>
      <c r="D808" s="57">
        <v>5</v>
      </c>
      <c r="E808" s="57">
        <v>4</v>
      </c>
      <c r="F808" s="57">
        <v>17</v>
      </c>
      <c r="G808" s="57">
        <v>31</v>
      </c>
      <c r="H808" s="57">
        <v>61</v>
      </c>
      <c r="I808" s="57">
        <v>14</v>
      </c>
      <c r="J808" s="95">
        <f t="shared" si="1331"/>
        <v>0.50819672131147542</v>
      </c>
      <c r="L808" s="82" t="s">
        <v>1698</v>
      </c>
      <c r="M808" s="151" t="s">
        <v>62</v>
      </c>
      <c r="N808" s="148" t="s">
        <v>178</v>
      </c>
      <c r="O808" s="148" t="s">
        <v>87</v>
      </c>
      <c r="P808" s="148" t="s">
        <v>177</v>
      </c>
      <c r="Q808" s="84" t="s">
        <v>62</v>
      </c>
      <c r="R808" s="148" t="s">
        <v>74</v>
      </c>
      <c r="S808" s="148" t="s">
        <v>62</v>
      </c>
      <c r="T808" s="148" t="s">
        <v>60</v>
      </c>
      <c r="U808" s="148" t="s">
        <v>200</v>
      </c>
      <c r="V808" s="148" t="s">
        <v>148</v>
      </c>
      <c r="W808" s="141" t="s">
        <v>99</v>
      </c>
      <c r="X808" s="148" t="s">
        <v>59</v>
      </c>
      <c r="Y808" s="83"/>
      <c r="Z808" s="152" t="s">
        <v>62</v>
      </c>
      <c r="AA808" s="459" t="s">
        <v>162</v>
      </c>
      <c r="AB808" s="54"/>
      <c r="AL808" s="82" t="s">
        <v>1698</v>
      </c>
      <c r="AM808" s="379" t="s">
        <v>189</v>
      </c>
      <c r="AN808" s="88" t="s">
        <v>187</v>
      </c>
      <c r="AO808" s="88" t="s">
        <v>151</v>
      </c>
      <c r="AP808" s="88" t="s">
        <v>166</v>
      </c>
      <c r="AQ808" s="84" t="s">
        <v>196</v>
      </c>
      <c r="AR808" s="88" t="s">
        <v>190</v>
      </c>
      <c r="AS808" s="88" t="s">
        <v>179</v>
      </c>
      <c r="AT808" s="88" t="s">
        <v>168</v>
      </c>
      <c r="AU808" s="88" t="s">
        <v>169</v>
      </c>
      <c r="AV808" s="88" t="s">
        <v>191</v>
      </c>
      <c r="AW808" s="88" t="s">
        <v>198</v>
      </c>
      <c r="AX808" s="88" t="s">
        <v>780</v>
      </c>
      <c r="AY808" s="83"/>
      <c r="AZ808" s="89" t="s">
        <v>158</v>
      </c>
      <c r="BA808" s="374" t="s">
        <v>180</v>
      </c>
      <c r="BB808" s="54"/>
      <c r="BL808" s="90">
        <f t="shared" si="1350"/>
        <v>1</v>
      </c>
      <c r="BM808" s="77">
        <f t="shared" si="1350"/>
        <v>6</v>
      </c>
      <c r="BN808" s="77">
        <f t="shared" si="1350"/>
        <v>3</v>
      </c>
      <c r="BO808" s="77">
        <f t="shared" si="1350"/>
        <v>2</v>
      </c>
      <c r="BP808" s="77">
        <f t="shared" si="1350"/>
        <v>1</v>
      </c>
      <c r="BQ808" s="77">
        <f t="shared" si="1350"/>
        <v>1</v>
      </c>
      <c r="BR808" s="77">
        <f t="shared" si="1350"/>
        <v>1</v>
      </c>
      <c r="BS808" s="77">
        <f t="shared" si="1350"/>
        <v>4</v>
      </c>
      <c r="BT808" s="77">
        <f>(IF(U808="","",(IF(MID(U808,2,1)="-",LEFT(U808,1),LEFT(U808,2)))+0))</f>
        <v>2</v>
      </c>
      <c r="BU808" s="77">
        <f>(IF(V808="","",(IF(MID(V808,2,1)="-",LEFT(V808,1),LEFT(V808,2)))+0))</f>
        <v>0</v>
      </c>
      <c r="BV808" s="77">
        <f>(IF(W808="","",(IF(MID(W808,2,1)="-",LEFT(W808,1),LEFT(W808,2)))+0))</f>
        <v>1</v>
      </c>
      <c r="BW808" s="77">
        <f>(IF(X808="","",(IF(MID(X808,2,1)="-",LEFT(X808,1),LEFT(X808,2)))+0))</f>
        <v>4</v>
      </c>
      <c r="BX808" s="91"/>
      <c r="BY808" s="92">
        <f>(IF(Z808="","",(IF(MID(Z808,2,1)="-",LEFT(Z808,1),LEFT(Z808,2)))+0))</f>
        <v>1</v>
      </c>
      <c r="BZ808" s="54"/>
      <c r="CA808" s="54"/>
      <c r="CB808" s="77"/>
      <c r="CC808" s="77"/>
      <c r="CD808" s="77"/>
      <c r="CE808" s="77"/>
      <c r="CF808" s="77"/>
      <c r="CG808" s="77"/>
      <c r="CH808" s="77"/>
      <c r="CI808" s="77"/>
      <c r="CJ808" s="78"/>
      <c r="CK808" s="90">
        <f t="shared" si="1351"/>
        <v>1</v>
      </c>
      <c r="CL808" s="77">
        <f t="shared" si="1351"/>
        <v>1</v>
      </c>
      <c r="CM808" s="77">
        <f t="shared" si="1351"/>
        <v>3</v>
      </c>
      <c r="CN808" s="77">
        <f t="shared" si="1351"/>
        <v>0</v>
      </c>
      <c r="CO808" s="77">
        <f t="shared" si="1351"/>
        <v>1</v>
      </c>
      <c r="CP808" s="77">
        <f t="shared" si="1351"/>
        <v>2</v>
      </c>
      <c r="CQ808" s="77">
        <f t="shared" si="1351"/>
        <v>1</v>
      </c>
      <c r="CR808" s="77">
        <f t="shared" si="1351"/>
        <v>1</v>
      </c>
      <c r="CS808" s="77">
        <f>(IF(U808="","",IF(RIGHT(U808,2)="10",RIGHT(U808,2),RIGHT(U808,1))+0))</f>
        <v>2</v>
      </c>
      <c r="CT808" s="77">
        <f>(IF(V808="","",IF(RIGHT(V808,2)="10",RIGHT(V808,2),RIGHT(V808,1))+0))</f>
        <v>1</v>
      </c>
      <c r="CU808" s="77">
        <f>(IF(W808="","",IF(RIGHT(W808,2)="10",RIGHT(W808,2),RIGHT(W808,1))+0))</f>
        <v>0</v>
      </c>
      <c r="CV808" s="77">
        <f>(IF(X808="","",IF(RIGHT(X808,2)="10",RIGHT(X808,2),RIGHT(X808,1))+0))</f>
        <v>0</v>
      </c>
      <c r="CW808" s="91"/>
      <c r="CX808" s="92">
        <f>(IF(Z808="","",IF(RIGHT(Z808,2)="10",RIGHT(Z808,2),RIGHT(Z808,1))+0))</f>
        <v>1</v>
      </c>
      <c r="CY808" s="54"/>
      <c r="CZ808" s="54"/>
      <c r="DA808" s="77"/>
      <c r="DB808" s="77"/>
      <c r="DC808" s="77"/>
      <c r="DD808" s="77"/>
      <c r="DE808" s="77"/>
      <c r="DF808" s="77"/>
      <c r="DG808" s="77"/>
      <c r="DH808" s="77"/>
      <c r="DI808" s="54"/>
      <c r="DJ808" s="90" t="str">
        <f t="shared" si="1352"/>
        <v>D</v>
      </c>
      <c r="DK808" s="77" t="str">
        <f t="shared" si="1352"/>
        <v>H</v>
      </c>
      <c r="DL808" s="77" t="str">
        <f t="shared" si="1352"/>
        <v>D</v>
      </c>
      <c r="DM808" s="77" t="str">
        <f t="shared" si="1352"/>
        <v>H</v>
      </c>
      <c r="DN808" s="77" t="str">
        <f t="shared" si="1352"/>
        <v>D</v>
      </c>
      <c r="DO808" s="77" t="str">
        <f t="shared" si="1352"/>
        <v>A</v>
      </c>
      <c r="DP808" s="77" t="str">
        <f t="shared" si="1352"/>
        <v>D</v>
      </c>
      <c r="DQ808" s="77" t="str">
        <f t="shared" si="1352"/>
        <v>H</v>
      </c>
      <c r="DR808" s="77" t="str">
        <f>(IF(U808="","",IF(BT808&gt;CS808,"H",IF(BT808&lt;CS808,"A","D"))))</f>
        <v>D</v>
      </c>
      <c r="DS808" s="77" t="str">
        <f>(IF(V808="","",IF(BU808&gt;CT808,"H",IF(BU808&lt;CT808,"A","D"))))</f>
        <v>A</v>
      </c>
      <c r="DT808" s="77" t="str">
        <f>(IF(W808="","",IF(BV808&gt;CU808,"H",IF(BV808&lt;CU808,"A","D"))))</f>
        <v>H</v>
      </c>
      <c r="DU808" s="77" t="str">
        <f>(IF(X808="","",IF(BW808&gt;CV808,"H",IF(BW808&lt;CV808,"A","D"))))</f>
        <v>H</v>
      </c>
      <c r="DV808" s="91"/>
      <c r="DW808" s="92" t="str">
        <f>(IF(Z808="","",IF(BY808&gt;CX808,"H",IF(BY808&lt;CX808,"A","D"))))</f>
        <v>D</v>
      </c>
      <c r="DX808" s="54"/>
      <c r="DY808" s="54"/>
      <c r="DZ808" s="56"/>
      <c r="EA808" s="56"/>
      <c r="EB808" s="56"/>
      <c r="EC808" s="56"/>
      <c r="ED808" s="56"/>
      <c r="EE808" s="56"/>
      <c r="EF808" s="56"/>
      <c r="EG808" s="56"/>
      <c r="EH808" s="54"/>
      <c r="EI808" s="53" t="str">
        <f t="shared" si="1335"/>
        <v>Walton Casuals Res</v>
      </c>
      <c r="EJ808" s="79">
        <f t="shared" si="1353"/>
        <v>26</v>
      </c>
      <c r="EK808" s="80">
        <f t="shared" si="1354"/>
        <v>5</v>
      </c>
      <c r="EL808" s="80">
        <f t="shared" si="1355"/>
        <v>6</v>
      </c>
      <c r="EM808" s="80">
        <f t="shared" si="1356"/>
        <v>2</v>
      </c>
      <c r="EN808" s="80">
        <f>COUNTIF(DV$796:DV$809,"A")</f>
        <v>3</v>
      </c>
      <c r="EO808" s="80">
        <f>COUNTIF(DV$796:DV$809,"D")</f>
        <v>1</v>
      </c>
      <c r="EP808" s="80">
        <f>COUNTIF(DV$796:DV$809,"H")</f>
        <v>9</v>
      </c>
      <c r="EQ808" s="79">
        <f t="shared" si="1357"/>
        <v>8</v>
      </c>
      <c r="ER808" s="79">
        <f t="shared" si="1336"/>
        <v>7</v>
      </c>
      <c r="ES808" s="79">
        <f t="shared" si="1336"/>
        <v>11</v>
      </c>
      <c r="ET808" s="81">
        <f>SUM($BL808:$CI808)+SUM(CW$796:CW$809)</f>
        <v>51</v>
      </c>
      <c r="EU808" s="81">
        <f>SUM($CK808:$DH808)+SUM(BX$796:BX$809)</f>
        <v>47</v>
      </c>
      <c r="EV808" s="79">
        <f t="shared" si="1337"/>
        <v>23</v>
      </c>
      <c r="EW808" s="136">
        <f t="shared" si="1338"/>
        <v>1.0851063829787233</v>
      </c>
      <c r="EX808" s="78"/>
      <c r="EY808" s="80">
        <f t="shared" si="1339"/>
        <v>26</v>
      </c>
      <c r="EZ808" s="80">
        <f t="shared" si="1340"/>
        <v>8</v>
      </c>
      <c r="FA808" s="80">
        <f t="shared" si="1341"/>
        <v>7</v>
      </c>
      <c r="FB808" s="80">
        <f t="shared" si="1342"/>
        <v>11</v>
      </c>
      <c r="FC808" s="80">
        <f t="shared" si="1343"/>
        <v>51</v>
      </c>
      <c r="FD808" s="80">
        <f t="shared" si="1344"/>
        <v>47</v>
      </c>
      <c r="FE808" s="80">
        <f t="shared" si="1345"/>
        <v>23</v>
      </c>
      <c r="FF808" s="80">
        <f t="shared" si="1346"/>
        <v>1.0851063829787233</v>
      </c>
      <c r="FG808" s="54"/>
      <c r="FH808" s="54">
        <f t="shared" si="1358"/>
        <v>0</v>
      </c>
      <c r="FI808" s="54">
        <f t="shared" si="1359"/>
        <v>0</v>
      </c>
      <c r="FJ808" s="54">
        <f t="shared" si="1347"/>
        <v>0</v>
      </c>
      <c r="FK808" s="54">
        <f t="shared" si="1347"/>
        <v>0</v>
      </c>
      <c r="FL808" s="54">
        <f t="shared" si="1347"/>
        <v>0</v>
      </c>
      <c r="FM808" s="54">
        <f t="shared" si="1347"/>
        <v>0</v>
      </c>
      <c r="FN808" s="54">
        <f t="shared" si="1347"/>
        <v>0</v>
      </c>
      <c r="FO808" s="54">
        <f t="shared" si="1347"/>
        <v>0</v>
      </c>
      <c r="FQ808" s="54" t="str">
        <f t="shared" si="1327"/>
        <v/>
      </c>
      <c r="FR808" s="54" t="str">
        <f t="shared" si="1328"/>
        <v/>
      </c>
      <c r="FS808" s="54" t="str">
        <f t="shared" si="1348"/>
        <v/>
      </c>
      <c r="FT808" s="54" t="str">
        <f t="shared" si="1349"/>
        <v/>
      </c>
      <c r="FU808" s="54" t="str">
        <f t="shared" si="1349"/>
        <v/>
      </c>
      <c r="FV808" s="54" t="str">
        <f t="shared" si="1329"/>
        <v/>
      </c>
      <c r="FW808" s="54" t="str">
        <f t="shared" si="1329"/>
        <v/>
      </c>
      <c r="FX808" s="54" t="str">
        <f t="shared" si="1329"/>
        <v/>
      </c>
      <c r="FY808" s="54"/>
      <c r="FZ808" s="58"/>
      <c r="GA808" s="59"/>
      <c r="GB808" s="60"/>
      <c r="GC808" s="58"/>
      <c r="GD808" s="59"/>
      <c r="GE808" s="61"/>
      <c r="GF808" s="58"/>
      <c r="GG808" s="61"/>
      <c r="GH808" s="61"/>
      <c r="GI808" s="54"/>
      <c r="GJ808" s="395" t="s">
        <v>972</v>
      </c>
      <c r="GK808" s="54"/>
      <c r="GL808" s="346" t="s">
        <v>1724</v>
      </c>
      <c r="GM808" s="346" t="s">
        <v>37</v>
      </c>
      <c r="GN808" s="346"/>
      <c r="GO808" s="346" t="s">
        <v>36</v>
      </c>
      <c r="GP808" s="346"/>
    </row>
    <row r="809" spans="1:198" s="54" customFormat="1" ht="12.6" thickBot="1" x14ac:dyDescent="0.3">
      <c r="A809" s="54">
        <v>14</v>
      </c>
      <c r="B809" s="54" t="s">
        <v>1714</v>
      </c>
      <c r="C809" s="56">
        <v>26</v>
      </c>
      <c r="D809" s="56">
        <v>2</v>
      </c>
      <c r="E809" s="56">
        <v>4</v>
      </c>
      <c r="F809" s="56">
        <v>20</v>
      </c>
      <c r="G809" s="56">
        <v>23</v>
      </c>
      <c r="H809" s="56">
        <v>78</v>
      </c>
      <c r="I809" s="57">
        <v>8</v>
      </c>
      <c r="J809" s="69">
        <f t="shared" si="1331"/>
        <v>0.29487179487179488</v>
      </c>
      <c r="L809" s="82" t="s">
        <v>972</v>
      </c>
      <c r="M809" s="219" t="s">
        <v>100</v>
      </c>
      <c r="N809" s="167" t="s">
        <v>125</v>
      </c>
      <c r="O809" s="167" t="s">
        <v>200</v>
      </c>
      <c r="P809" s="168" t="s">
        <v>103</v>
      </c>
      <c r="Q809" s="103" t="s">
        <v>101</v>
      </c>
      <c r="R809" s="151" t="s">
        <v>87</v>
      </c>
      <c r="S809" s="167" t="s">
        <v>206</v>
      </c>
      <c r="T809" s="168" t="s">
        <v>124</v>
      </c>
      <c r="U809" s="167" t="s">
        <v>176</v>
      </c>
      <c r="V809" s="167" t="s">
        <v>304</v>
      </c>
      <c r="W809" s="167" t="s">
        <v>77</v>
      </c>
      <c r="X809" s="167" t="s">
        <v>76</v>
      </c>
      <c r="Y809" s="167" t="s">
        <v>177</v>
      </c>
      <c r="Z809" s="104"/>
      <c r="AA809" s="279"/>
      <c r="AL809" s="101" t="s">
        <v>972</v>
      </c>
      <c r="AM809" s="265" t="s">
        <v>482</v>
      </c>
      <c r="AN809" s="106" t="s">
        <v>155</v>
      </c>
      <c r="AO809" s="106" t="s">
        <v>212</v>
      </c>
      <c r="AP809" s="106" t="s">
        <v>153</v>
      </c>
      <c r="AQ809" s="103" t="s">
        <v>271</v>
      </c>
      <c r="AR809" s="267" t="s">
        <v>189</v>
      </c>
      <c r="AS809" s="106" t="s">
        <v>195</v>
      </c>
      <c r="AT809" s="106" t="s">
        <v>182</v>
      </c>
      <c r="AU809" s="106" t="s">
        <v>156</v>
      </c>
      <c r="AV809" s="106" t="s">
        <v>179</v>
      </c>
      <c r="AW809" s="106" t="s">
        <v>188</v>
      </c>
      <c r="AX809" s="106" t="s">
        <v>192</v>
      </c>
      <c r="AY809" s="106" t="s">
        <v>154</v>
      </c>
      <c r="AZ809" s="104"/>
      <c r="BA809" s="279"/>
      <c r="BL809" s="107">
        <f t="shared" si="1350"/>
        <v>4</v>
      </c>
      <c r="BM809" s="108">
        <f t="shared" si="1350"/>
        <v>5</v>
      </c>
      <c r="BN809" s="108">
        <f t="shared" si="1350"/>
        <v>2</v>
      </c>
      <c r="BO809" s="108">
        <f t="shared" si="1350"/>
        <v>1</v>
      </c>
      <c r="BP809" s="108">
        <f t="shared" si="1350"/>
        <v>3</v>
      </c>
      <c r="BQ809" s="108">
        <f t="shared" si="1350"/>
        <v>3</v>
      </c>
      <c r="BR809" s="108">
        <f t="shared" si="1350"/>
        <v>1</v>
      </c>
      <c r="BS809" s="108">
        <f t="shared" si="1350"/>
        <v>0</v>
      </c>
      <c r="BT809" s="108">
        <f>(IF(U809="","",(IF(MID(U809,2,1)="-",LEFT(U809,1),LEFT(U809,2)))+0))</f>
        <v>2</v>
      </c>
      <c r="BU809" s="108">
        <f>(IF(V809="","",(IF(MID(V809,2,1)="-",LEFT(V809,1),LEFT(V809,2)))+0))</f>
        <v>4</v>
      </c>
      <c r="BV809" s="108">
        <f>(IF(W809="","",(IF(MID(W809,2,1)="-",LEFT(W809,1),LEFT(W809,2)))+0))</f>
        <v>2</v>
      </c>
      <c r="BW809" s="108">
        <f>(IF(X809="","",(IF(MID(X809,2,1)="-",LEFT(X809,1),LEFT(X809,2)))+0))</f>
        <v>0</v>
      </c>
      <c r="BX809" s="108">
        <f>(IF(Y809="","",(IF(MID(Y809,2,1)="-",LEFT(Y809,1),LEFT(Y809,2)))+0))</f>
        <v>2</v>
      </c>
      <c r="BY809" s="109"/>
      <c r="CB809" s="77"/>
      <c r="CC809" s="77"/>
      <c r="CD809" s="77"/>
      <c r="CE809" s="77"/>
      <c r="CF809" s="77"/>
      <c r="CG809" s="77"/>
      <c r="CH809" s="77"/>
      <c r="CI809" s="77"/>
      <c r="CJ809" s="78"/>
      <c r="CK809" s="107">
        <f t="shared" si="1351"/>
        <v>3</v>
      </c>
      <c r="CL809" s="108">
        <f t="shared" si="1351"/>
        <v>0</v>
      </c>
      <c r="CM809" s="108">
        <f t="shared" si="1351"/>
        <v>2</v>
      </c>
      <c r="CN809" s="108">
        <f t="shared" si="1351"/>
        <v>3</v>
      </c>
      <c r="CO809" s="108">
        <f t="shared" si="1351"/>
        <v>2</v>
      </c>
      <c r="CP809" s="108">
        <f t="shared" si="1351"/>
        <v>3</v>
      </c>
      <c r="CQ809" s="108">
        <f t="shared" si="1351"/>
        <v>4</v>
      </c>
      <c r="CR809" s="108">
        <f t="shared" si="1351"/>
        <v>0</v>
      </c>
      <c r="CS809" s="108">
        <f>(IF(U809="","",IF(RIGHT(U809,2)="10",RIGHT(U809,2),RIGHT(U809,1))+0))</f>
        <v>3</v>
      </c>
      <c r="CT809" s="108">
        <f>(IF(V809="","",IF(RIGHT(V809,2)="10",RIGHT(V809,2),RIGHT(V809,1))+0))</f>
        <v>2</v>
      </c>
      <c r="CU809" s="108">
        <f>(IF(W809="","",IF(RIGHT(W809,2)="10",RIGHT(W809,2),RIGHT(W809,1))+0))</f>
        <v>1</v>
      </c>
      <c r="CV809" s="108">
        <f>(IF(X809="","",IF(RIGHT(X809,2)="10",RIGHT(X809,2),RIGHT(X809,1))+0))</f>
        <v>2</v>
      </c>
      <c r="CW809" s="108">
        <f>(IF(Y809="","",IF(RIGHT(Y809,2)="10",RIGHT(Y809,2),RIGHT(Y809,1))+0))</f>
        <v>0</v>
      </c>
      <c r="CX809" s="109"/>
      <c r="DA809" s="77"/>
      <c r="DB809" s="77"/>
      <c r="DC809" s="77"/>
      <c r="DD809" s="77"/>
      <c r="DE809" s="77"/>
      <c r="DF809" s="77"/>
      <c r="DG809" s="77"/>
      <c r="DH809" s="77"/>
      <c r="DJ809" s="107" t="str">
        <f t="shared" si="1352"/>
        <v>H</v>
      </c>
      <c r="DK809" s="108" t="str">
        <f t="shared" si="1352"/>
        <v>H</v>
      </c>
      <c r="DL809" s="108" t="str">
        <f t="shared" si="1352"/>
        <v>D</v>
      </c>
      <c r="DM809" s="108" t="str">
        <f t="shared" si="1352"/>
        <v>A</v>
      </c>
      <c r="DN809" s="108" t="str">
        <f t="shared" si="1352"/>
        <v>H</v>
      </c>
      <c r="DO809" s="108" t="str">
        <f t="shared" si="1352"/>
        <v>D</v>
      </c>
      <c r="DP809" s="108" t="str">
        <f t="shared" si="1352"/>
        <v>A</v>
      </c>
      <c r="DQ809" s="108" t="str">
        <f t="shared" si="1352"/>
        <v>D</v>
      </c>
      <c r="DR809" s="108" t="str">
        <f>(IF(U809="","",IF(BT809&gt;CS809,"H",IF(BT809&lt;CS809,"A","D"))))</f>
        <v>A</v>
      </c>
      <c r="DS809" s="108" t="str">
        <f>(IF(V809="","",IF(BU809&gt;CT809,"H",IF(BU809&lt;CT809,"A","D"))))</f>
        <v>H</v>
      </c>
      <c r="DT809" s="108" t="str">
        <f>(IF(W809="","",IF(BV809&gt;CU809,"H",IF(BV809&lt;CU809,"A","D"))))</f>
        <v>H</v>
      </c>
      <c r="DU809" s="108" t="str">
        <f>(IF(X809="","",IF(BW809&gt;CV809,"H",IF(BW809&lt;CV809,"A","D"))))</f>
        <v>A</v>
      </c>
      <c r="DV809" s="108" t="str">
        <f>(IF(Y809="","",IF(BX809&gt;CW809,"H",IF(BX809&lt;CW809,"A","D"))))</f>
        <v>H</v>
      </c>
      <c r="DW809" s="109"/>
      <c r="DZ809" s="56"/>
      <c r="EA809" s="56"/>
      <c r="EB809" s="56"/>
      <c r="EC809" s="56"/>
      <c r="ED809" s="56"/>
      <c r="EE809" s="56"/>
      <c r="EF809" s="56"/>
      <c r="EG809" s="56"/>
      <c r="EI809" s="53" t="str">
        <f t="shared" si="1335"/>
        <v>Worcester Park</v>
      </c>
      <c r="EJ809" s="79">
        <f t="shared" si="1353"/>
        <v>26</v>
      </c>
      <c r="EK809" s="80">
        <f t="shared" si="1354"/>
        <v>6</v>
      </c>
      <c r="EL809" s="80">
        <f t="shared" si="1355"/>
        <v>3</v>
      </c>
      <c r="EM809" s="80">
        <f t="shared" si="1356"/>
        <v>4</v>
      </c>
      <c r="EN809" s="80">
        <f>COUNTIF(DW$796:DW$809,"A")</f>
        <v>6</v>
      </c>
      <c r="EO809" s="80">
        <f>COUNTIF(DW$796:DW$809,"D")</f>
        <v>2</v>
      </c>
      <c r="EP809" s="80">
        <f>COUNTIF(DW$796:DW$809,"H")</f>
        <v>5</v>
      </c>
      <c r="EQ809" s="79">
        <f t="shared" si="1357"/>
        <v>12</v>
      </c>
      <c r="ER809" s="79">
        <f t="shared" si="1336"/>
        <v>5</v>
      </c>
      <c r="ES809" s="79">
        <f t="shared" si="1336"/>
        <v>9</v>
      </c>
      <c r="ET809" s="81">
        <f>SUM($BL809:$CI809)+SUM(CX$796:CX$809)</f>
        <v>65</v>
      </c>
      <c r="EU809" s="81">
        <f>SUM($CK809:$DH809)+SUM(BY$796:BY$809)</f>
        <v>55</v>
      </c>
      <c r="EV809" s="79">
        <f t="shared" si="1337"/>
        <v>29</v>
      </c>
      <c r="EW809" s="136">
        <f t="shared" si="1338"/>
        <v>1.1818181818181819</v>
      </c>
      <c r="EX809" s="78"/>
      <c r="EY809" s="80">
        <f t="shared" si="1339"/>
        <v>26</v>
      </c>
      <c r="EZ809" s="80">
        <f t="shared" si="1340"/>
        <v>12</v>
      </c>
      <c r="FA809" s="80">
        <f t="shared" si="1341"/>
        <v>5</v>
      </c>
      <c r="FB809" s="80">
        <f t="shared" si="1342"/>
        <v>9</v>
      </c>
      <c r="FC809" s="80">
        <f t="shared" si="1343"/>
        <v>65</v>
      </c>
      <c r="FD809" s="80">
        <f t="shared" si="1344"/>
        <v>55</v>
      </c>
      <c r="FE809" s="80">
        <f t="shared" si="1345"/>
        <v>29</v>
      </c>
      <c r="FF809" s="80">
        <f t="shared" si="1346"/>
        <v>1.1818181818181819</v>
      </c>
      <c r="FH809" s="54">
        <f t="shared" si="1358"/>
        <v>0</v>
      </c>
      <c r="FI809" s="54">
        <f t="shared" si="1359"/>
        <v>0</v>
      </c>
      <c r="FJ809" s="54">
        <f t="shared" si="1347"/>
        <v>0</v>
      </c>
      <c r="FK809" s="54">
        <f t="shared" si="1347"/>
        <v>0</v>
      </c>
      <c r="FL809" s="54">
        <f t="shared" si="1347"/>
        <v>0</v>
      </c>
      <c r="FM809" s="54">
        <f t="shared" si="1347"/>
        <v>0</v>
      </c>
      <c r="FN809" s="54">
        <f t="shared" si="1347"/>
        <v>0</v>
      </c>
      <c r="FO809" s="54">
        <f t="shared" si="1347"/>
        <v>0</v>
      </c>
      <c r="FQ809" s="54" t="str">
        <f t="shared" si="1327"/>
        <v/>
      </c>
      <c r="FR809" s="54" t="str">
        <f t="shared" si="1328"/>
        <v/>
      </c>
      <c r="FS809" s="54" t="str">
        <f t="shared" si="1348"/>
        <v/>
      </c>
      <c r="FT809" s="54" t="str">
        <f t="shared" si="1349"/>
        <v/>
      </c>
      <c r="FU809" s="54" t="str">
        <f t="shared" si="1349"/>
        <v/>
      </c>
      <c r="FV809" s="54" t="str">
        <f t="shared" si="1329"/>
        <v/>
      </c>
      <c r="FW809" s="54" t="str">
        <f t="shared" si="1329"/>
        <v/>
      </c>
      <c r="FX809" s="54" t="str">
        <f t="shared" si="1329"/>
        <v/>
      </c>
      <c r="FZ809" s="58"/>
      <c r="GA809" s="59"/>
      <c r="GB809" s="60"/>
      <c r="GC809" s="58"/>
      <c r="GD809" s="59"/>
      <c r="GE809" s="61"/>
      <c r="GF809" s="58"/>
      <c r="GG809" s="61"/>
      <c r="GH809" s="61"/>
      <c r="GI809" s="53"/>
      <c r="GJ809" s="395" t="s">
        <v>1725</v>
      </c>
      <c r="GK809" s="407"/>
      <c r="GL809" s="397" t="s">
        <v>1726</v>
      </c>
      <c r="GM809" s="397" t="s">
        <v>1727</v>
      </c>
      <c r="GN809" s="397" t="s">
        <v>1728</v>
      </c>
      <c r="GO809" s="397" t="s">
        <v>1729</v>
      </c>
      <c r="GP809" s="397" t="s">
        <v>1730</v>
      </c>
    </row>
    <row r="810" spans="1:198" s="54" customFormat="1" ht="12.6" thickBot="1" x14ac:dyDescent="0.3">
      <c r="B810" s="226" t="s">
        <v>1731</v>
      </c>
      <c r="C810" s="227">
        <v>2</v>
      </c>
      <c r="D810" s="227">
        <v>0</v>
      </c>
      <c r="E810" s="227">
        <v>0</v>
      </c>
      <c r="F810" s="227">
        <v>2</v>
      </c>
      <c r="G810" s="227">
        <v>2</v>
      </c>
      <c r="H810" s="227">
        <v>15</v>
      </c>
      <c r="I810" s="290">
        <v>0</v>
      </c>
      <c r="J810" s="227">
        <f t="shared" si="1331"/>
        <v>0.13333333333333333</v>
      </c>
      <c r="L810" s="286" t="s">
        <v>1732</v>
      </c>
      <c r="M810" s="288"/>
      <c r="N810" s="288"/>
      <c r="O810" s="288"/>
      <c r="P810" s="288"/>
      <c r="Q810" s="288"/>
      <c r="R810" s="288"/>
      <c r="S810" s="288"/>
      <c r="T810" s="288"/>
      <c r="U810" s="288"/>
      <c r="V810" s="288"/>
      <c r="W810" s="460" t="s">
        <v>905</v>
      </c>
      <c r="X810" s="288"/>
      <c r="Y810" s="288"/>
      <c r="Z810" s="288"/>
      <c r="AA810" s="461"/>
      <c r="AL810" s="286" t="s">
        <v>1732</v>
      </c>
      <c r="AM810" s="288"/>
      <c r="AN810" s="288"/>
      <c r="AO810" s="288"/>
      <c r="AP810" s="288"/>
      <c r="AQ810" s="288"/>
      <c r="AR810" s="288"/>
      <c r="AS810" s="288"/>
      <c r="AT810" s="288"/>
      <c r="AU810" s="288"/>
      <c r="AV810" s="288"/>
      <c r="AW810" s="385" t="s">
        <v>154</v>
      </c>
      <c r="AX810" s="288"/>
      <c r="AY810" s="288"/>
      <c r="AZ810" s="288"/>
      <c r="BA810" s="461"/>
      <c r="FQ810" s="54" t="str">
        <f t="shared" si="1327"/>
        <v/>
      </c>
      <c r="FR810" s="54" t="str">
        <f t="shared" si="1328"/>
        <v/>
      </c>
      <c r="FS810" s="54" t="str">
        <f t="shared" si="1348"/>
        <v/>
      </c>
      <c r="FT810" s="54" t="str">
        <f t="shared" si="1349"/>
        <v/>
      </c>
      <c r="FU810" s="54" t="str">
        <f t="shared" si="1349"/>
        <v/>
      </c>
      <c r="FV810" s="54" t="str">
        <f t="shared" si="1329"/>
        <v/>
      </c>
      <c r="FW810" s="54" t="str">
        <f t="shared" si="1329"/>
        <v/>
      </c>
      <c r="FX810" s="54" t="str">
        <f t="shared" si="1329"/>
        <v/>
      </c>
      <c r="FZ810" s="58"/>
      <c r="GA810" s="59"/>
      <c r="GB810" s="60"/>
      <c r="GC810" s="58"/>
      <c r="GD810" s="59"/>
      <c r="GE810" s="61"/>
      <c r="GF810" s="58"/>
      <c r="GG810" s="61"/>
      <c r="GH810" s="61"/>
    </row>
    <row r="811" spans="1:198" s="54" customFormat="1" ht="12" x14ac:dyDescent="0.25">
      <c r="C811" s="80"/>
      <c r="D811" s="115">
        <f>SUM(D796:D809)</f>
        <v>145</v>
      </c>
      <c r="E811" s="115">
        <f>SUM(E796:E809)</f>
        <v>74</v>
      </c>
      <c r="F811" s="115">
        <f>SUM(F796:F809)</f>
        <v>145</v>
      </c>
      <c r="G811" s="115">
        <f>SUM(G796:G809)</f>
        <v>727</v>
      </c>
      <c r="H811" s="115">
        <f>SUM(H796:H809)</f>
        <v>727</v>
      </c>
      <c r="I811" s="57"/>
      <c r="J811" s="56"/>
      <c r="K811" s="56"/>
      <c r="L811" s="56"/>
      <c r="M811" s="56"/>
      <c r="N811" s="56"/>
      <c r="O811" s="56"/>
      <c r="P811" s="56"/>
      <c r="Q811" s="56"/>
      <c r="R811" s="56"/>
      <c r="S811" s="56"/>
      <c r="T811" s="56"/>
      <c r="U811" s="56"/>
      <c r="V811" s="56"/>
      <c r="W811" s="56"/>
      <c r="X811" s="56"/>
      <c r="Y811" s="56"/>
      <c r="Z811" s="56"/>
      <c r="AA811" s="56"/>
      <c r="AB811" s="56"/>
      <c r="AK811" s="56"/>
      <c r="AL811" s="56"/>
      <c r="AM811" s="56"/>
      <c r="AN811" s="56"/>
      <c r="AO811" s="56"/>
      <c r="AP811" s="56"/>
      <c r="AQ811" s="56"/>
      <c r="AR811" s="56"/>
      <c r="AS811" s="56"/>
      <c r="AT811" s="56"/>
      <c r="AU811" s="56"/>
      <c r="AV811" s="56"/>
      <c r="AW811" s="56"/>
      <c r="AX811" s="56"/>
      <c r="AY811" s="56"/>
      <c r="AZ811" s="56"/>
      <c r="BA811" s="56"/>
      <c r="BB811" s="56"/>
      <c r="BC811" s="56"/>
      <c r="FZ811" s="58"/>
      <c r="GA811" s="59"/>
      <c r="GB811" s="60"/>
      <c r="GC811" s="58"/>
      <c r="GD811" s="59"/>
      <c r="GE811" s="61"/>
      <c r="GF811" s="58"/>
      <c r="GG811" s="61"/>
      <c r="GH811" s="61"/>
    </row>
    <row r="812" spans="1:198" s="54" customFormat="1" ht="12" x14ac:dyDescent="0.25">
      <c r="C812" s="56"/>
      <c r="D812" s="56"/>
      <c r="E812" s="56"/>
      <c r="F812" s="56"/>
      <c r="G812" s="56"/>
      <c r="H812" s="56"/>
      <c r="I812" s="57"/>
      <c r="J812" s="56"/>
      <c r="L812" s="53"/>
      <c r="M812" s="53"/>
      <c r="N812" s="53"/>
      <c r="O812" s="53"/>
      <c r="P812" s="53"/>
      <c r="Q812" s="53"/>
      <c r="R812" s="53"/>
      <c r="S812" s="53"/>
      <c r="T812" s="53"/>
      <c r="U812" s="53"/>
      <c r="V812" s="53"/>
      <c r="W812" s="53"/>
      <c r="X812" s="53"/>
      <c r="Y812" s="53"/>
      <c r="Z812" s="53"/>
      <c r="AA812" s="53"/>
      <c r="AB812" s="53"/>
      <c r="AL812" s="53"/>
      <c r="AM812" s="53"/>
      <c r="AN812" s="53"/>
      <c r="AO812" s="53"/>
      <c r="AP812" s="53"/>
      <c r="AQ812" s="53"/>
      <c r="AR812" s="53"/>
      <c r="AS812" s="53"/>
      <c r="AT812" s="53"/>
      <c r="AU812" s="53"/>
      <c r="AV812" s="53"/>
      <c r="AW812" s="53"/>
      <c r="AX812" s="53"/>
      <c r="AY812" s="53"/>
      <c r="AZ812" s="53"/>
      <c r="BA812" s="53"/>
      <c r="BB812" s="53"/>
      <c r="FQ812" s="54" t="str">
        <f t="shared" si="1327"/>
        <v/>
      </c>
      <c r="FR812" s="54" t="str">
        <f t="shared" si="1328"/>
        <v/>
      </c>
      <c r="FS812" s="54" t="str">
        <f t="shared" si="1348"/>
        <v/>
      </c>
      <c r="FT812" s="54" t="str">
        <f t="shared" si="1349"/>
        <v/>
      </c>
      <c r="FU812" s="54" t="str">
        <f t="shared" si="1349"/>
        <v/>
      </c>
      <c r="FV812" s="54" t="str">
        <f t="shared" si="1329"/>
        <v/>
      </c>
      <c r="FW812" s="54" t="str">
        <f t="shared" si="1329"/>
        <v/>
      </c>
      <c r="FX812" s="54" t="str">
        <f t="shared" si="1329"/>
        <v/>
      </c>
      <c r="FZ812" s="58"/>
      <c r="GA812" s="59"/>
      <c r="GB812" s="60"/>
      <c r="GC812" s="58"/>
      <c r="GD812" s="59"/>
      <c r="GE812" s="61"/>
      <c r="GF812" s="58"/>
      <c r="GG812" s="61"/>
      <c r="GH812" s="61"/>
    </row>
    <row r="813" spans="1:198" s="54" customFormat="1" ht="12.6" thickBot="1" x14ac:dyDescent="0.3">
      <c r="A813" s="53" t="s">
        <v>1733</v>
      </c>
      <c r="B813" s="53"/>
      <c r="C813" s="55" t="s">
        <v>1734</v>
      </c>
      <c r="D813" s="57"/>
      <c r="E813" s="57"/>
      <c r="F813" s="57"/>
      <c r="G813" s="57"/>
      <c r="H813" s="57"/>
      <c r="I813" s="57"/>
      <c r="J813" s="57"/>
      <c r="FQ813" s="54" t="str">
        <f t="shared" si="1327"/>
        <v/>
      </c>
      <c r="FR813" s="54" t="str">
        <f t="shared" si="1328"/>
        <v/>
      </c>
      <c r="FS813" s="54" t="str">
        <f t="shared" si="1348"/>
        <v/>
      </c>
      <c r="FT813" s="54" t="str">
        <f t="shared" si="1349"/>
        <v/>
      </c>
      <c r="FU813" s="54" t="str">
        <f t="shared" si="1349"/>
        <v/>
      </c>
      <c r="FV813" s="54" t="str">
        <f t="shared" si="1329"/>
        <v/>
      </c>
      <c r="FW813" s="54" t="str">
        <f t="shared" si="1329"/>
        <v/>
      </c>
      <c r="FX813" s="54" t="str">
        <f t="shared" si="1329"/>
        <v/>
      </c>
      <c r="FZ813" s="58"/>
      <c r="GA813" s="59"/>
      <c r="GB813" s="60"/>
      <c r="GC813" s="58"/>
      <c r="GD813" s="59"/>
      <c r="GE813" s="61"/>
      <c r="GF813" s="58"/>
      <c r="GG813" s="61"/>
      <c r="GH813" s="61"/>
    </row>
    <row r="814" spans="1:198" s="54" customFormat="1" ht="12.6" thickBot="1" x14ac:dyDescent="0.3">
      <c r="A814" s="53" t="s">
        <v>33</v>
      </c>
      <c r="B814" s="53" t="s">
        <v>34</v>
      </c>
      <c r="C814" s="57" t="s">
        <v>35</v>
      </c>
      <c r="D814" s="57" t="s">
        <v>36</v>
      </c>
      <c r="E814" s="57" t="s">
        <v>37</v>
      </c>
      <c r="F814" s="57" t="s">
        <v>38</v>
      </c>
      <c r="G814" s="57" t="s">
        <v>39</v>
      </c>
      <c r="H814" s="57" t="s">
        <v>40</v>
      </c>
      <c r="I814" s="57" t="s">
        <v>41</v>
      </c>
      <c r="J814" s="57" t="s">
        <v>42</v>
      </c>
      <c r="L814" s="126"/>
      <c r="M814" s="63" t="s">
        <v>1735</v>
      </c>
      <c r="N814" s="63" t="s">
        <v>141</v>
      </c>
      <c r="O814" s="63" t="s">
        <v>1736</v>
      </c>
      <c r="P814" s="63" t="s">
        <v>1737</v>
      </c>
      <c r="Q814" s="64" t="s">
        <v>1349</v>
      </c>
      <c r="R814" s="63" t="s">
        <v>1738</v>
      </c>
      <c r="S814" s="63" t="s">
        <v>352</v>
      </c>
      <c r="T814" s="63" t="s">
        <v>1739</v>
      </c>
      <c r="U814" s="63" t="s">
        <v>1740</v>
      </c>
      <c r="V814" s="63" t="s">
        <v>1741</v>
      </c>
      <c r="W814" s="63" t="s">
        <v>1742</v>
      </c>
      <c r="X814" s="63" t="s">
        <v>1743</v>
      </c>
      <c r="Y814" s="63" t="s">
        <v>1744</v>
      </c>
      <c r="Z814" s="63" t="s">
        <v>1745</v>
      </c>
      <c r="AA814" s="63" t="s">
        <v>1746</v>
      </c>
      <c r="AB814" s="65" t="s">
        <v>1747</v>
      </c>
      <c r="AL814" s="126"/>
      <c r="AM814" s="63" t="s">
        <v>1735</v>
      </c>
      <c r="AN814" s="63" t="s">
        <v>141</v>
      </c>
      <c r="AO814" s="63" t="s">
        <v>1736</v>
      </c>
      <c r="AP814" s="63" t="s">
        <v>1737</v>
      </c>
      <c r="AQ814" s="64" t="s">
        <v>1349</v>
      </c>
      <c r="AR814" s="63" t="s">
        <v>1738</v>
      </c>
      <c r="AS814" s="63" t="s">
        <v>352</v>
      </c>
      <c r="AT814" s="63" t="s">
        <v>1739</v>
      </c>
      <c r="AU814" s="63" t="s">
        <v>1740</v>
      </c>
      <c r="AV814" s="63" t="s">
        <v>1741</v>
      </c>
      <c r="AW814" s="63" t="s">
        <v>1742</v>
      </c>
      <c r="AX814" s="63" t="s">
        <v>1743</v>
      </c>
      <c r="AY814" s="63" t="s">
        <v>1744</v>
      </c>
      <c r="AZ814" s="63" t="s">
        <v>1745</v>
      </c>
      <c r="BA814" s="63" t="s">
        <v>1746</v>
      </c>
      <c r="BB814" s="65" t="s">
        <v>1747</v>
      </c>
      <c r="EJ814" s="56" t="s">
        <v>35</v>
      </c>
      <c r="EK814" s="56" t="s">
        <v>51</v>
      </c>
      <c r="EL814" s="56" t="s">
        <v>52</v>
      </c>
      <c r="EM814" s="56" t="s">
        <v>53</v>
      </c>
      <c r="EN814" s="56" t="s">
        <v>54</v>
      </c>
      <c r="EO814" s="56" t="s">
        <v>55</v>
      </c>
      <c r="EP814" s="56" t="s">
        <v>56</v>
      </c>
      <c r="EQ814" s="56" t="s">
        <v>36</v>
      </c>
      <c r="ER814" s="56" t="s">
        <v>37</v>
      </c>
      <c r="ES814" s="56" t="s">
        <v>38</v>
      </c>
      <c r="ET814" s="56" t="s">
        <v>39</v>
      </c>
      <c r="EU814" s="56" t="s">
        <v>40</v>
      </c>
      <c r="EV814" s="56" t="s">
        <v>41</v>
      </c>
      <c r="EW814" s="56" t="s">
        <v>42</v>
      </c>
      <c r="EX814" s="56"/>
      <c r="EY814" s="56" t="s">
        <v>35</v>
      </c>
      <c r="EZ814" s="56" t="s">
        <v>36</v>
      </c>
      <c r="FA814" s="56" t="s">
        <v>37</v>
      </c>
      <c r="FB814" s="56" t="s">
        <v>38</v>
      </c>
      <c r="FC814" s="56" t="s">
        <v>39</v>
      </c>
      <c r="FD814" s="56" t="s">
        <v>40</v>
      </c>
      <c r="FE814" s="56" t="s">
        <v>41</v>
      </c>
      <c r="FF814" s="56" t="s">
        <v>42</v>
      </c>
      <c r="FR814" s="56" t="s">
        <v>35</v>
      </c>
      <c r="FS814" s="56" t="s">
        <v>36</v>
      </c>
      <c r="FT814" s="56" t="s">
        <v>37</v>
      </c>
      <c r="FU814" s="56" t="s">
        <v>38</v>
      </c>
      <c r="FV814" s="56" t="s">
        <v>39</v>
      </c>
      <c r="FW814" s="56" t="s">
        <v>40</v>
      </c>
      <c r="FX814" s="56" t="s">
        <v>41</v>
      </c>
      <c r="FZ814" s="58"/>
      <c r="GA814" s="59"/>
      <c r="GB814" s="60"/>
      <c r="GC814" s="58"/>
      <c r="GD814" s="59"/>
      <c r="GE814" s="61"/>
      <c r="GF814" s="58"/>
      <c r="GG814" s="61"/>
      <c r="GH814" s="61"/>
    </row>
    <row r="815" spans="1:198" s="54" customFormat="1" ht="12" x14ac:dyDescent="0.25">
      <c r="A815" s="54">
        <v>1</v>
      </c>
      <c r="B815" s="54" t="s">
        <v>1748</v>
      </c>
      <c r="C815" s="56">
        <v>30</v>
      </c>
      <c r="D815" s="56">
        <v>20</v>
      </c>
      <c r="E815" s="56">
        <v>5</v>
      </c>
      <c r="F815" s="56">
        <v>5</v>
      </c>
      <c r="G815" s="56">
        <v>68</v>
      </c>
      <c r="H815" s="56">
        <v>28</v>
      </c>
      <c r="I815" s="57">
        <v>45</v>
      </c>
      <c r="J815" s="69">
        <f t="shared" ref="J815:J830" si="1360">G815/H815</f>
        <v>2.4285714285714284</v>
      </c>
      <c r="L815" s="66" t="s">
        <v>1749</v>
      </c>
      <c r="M815" s="71"/>
      <c r="N815" s="131" t="s">
        <v>177</v>
      </c>
      <c r="O815" s="130" t="s">
        <v>103</v>
      </c>
      <c r="P815" s="131" t="s">
        <v>103</v>
      </c>
      <c r="Q815" s="64" t="s">
        <v>77</v>
      </c>
      <c r="R815" s="72" t="s">
        <v>177</v>
      </c>
      <c r="S815" s="131" t="s">
        <v>148</v>
      </c>
      <c r="T815" s="131" t="s">
        <v>99</v>
      </c>
      <c r="U815" s="130" t="s">
        <v>206</v>
      </c>
      <c r="V815" s="72" t="s">
        <v>77</v>
      </c>
      <c r="W815" s="63"/>
      <c r="X815" s="130" t="s">
        <v>124</v>
      </c>
      <c r="Y815" s="63"/>
      <c r="Z815" s="131" t="s">
        <v>62</v>
      </c>
      <c r="AA815" s="131" t="s">
        <v>59</v>
      </c>
      <c r="AB815" s="132" t="s">
        <v>99</v>
      </c>
      <c r="AL815" s="66" t="s">
        <v>1749</v>
      </c>
      <c r="AM815" s="71"/>
      <c r="AN815" s="72" t="s">
        <v>573</v>
      </c>
      <c r="AO815" s="72" t="s">
        <v>259</v>
      </c>
      <c r="AP815" s="72" t="s">
        <v>576</v>
      </c>
      <c r="AQ815" s="64" t="s">
        <v>587</v>
      </c>
      <c r="AR815" s="72" t="s">
        <v>586</v>
      </c>
      <c r="AS815" s="72" t="s">
        <v>284</v>
      </c>
      <c r="AT815" s="72" t="s">
        <v>258</v>
      </c>
      <c r="AU815" s="72" t="s">
        <v>245</v>
      </c>
      <c r="AV815" s="72" t="s">
        <v>598</v>
      </c>
      <c r="AW815" s="387" t="s">
        <v>708</v>
      </c>
      <c r="AX815" s="72" t="s">
        <v>251</v>
      </c>
      <c r="AY815" s="387" t="s">
        <v>714</v>
      </c>
      <c r="AZ815" s="72" t="s">
        <v>589</v>
      </c>
      <c r="BA815" s="72" t="s">
        <v>264</v>
      </c>
      <c r="BB815" s="134" t="s">
        <v>238</v>
      </c>
      <c r="BL815" s="74"/>
      <c r="BM815" s="75">
        <f t="shared" ref="BM815:CA824" si="1361">(IF(N815="","",(IF(MID(N815,2,1)="-",LEFT(N815,1),LEFT(N815,2)))+0))</f>
        <v>2</v>
      </c>
      <c r="BN815" s="75">
        <f t="shared" si="1361"/>
        <v>1</v>
      </c>
      <c r="BO815" s="75">
        <f t="shared" si="1361"/>
        <v>1</v>
      </c>
      <c r="BP815" s="75">
        <f t="shared" si="1361"/>
        <v>2</v>
      </c>
      <c r="BQ815" s="75">
        <f t="shared" si="1361"/>
        <v>2</v>
      </c>
      <c r="BR815" s="75">
        <f t="shared" si="1361"/>
        <v>0</v>
      </c>
      <c r="BS815" s="75">
        <f t="shared" si="1361"/>
        <v>1</v>
      </c>
      <c r="BT815" s="75">
        <f t="shared" si="1361"/>
        <v>1</v>
      </c>
      <c r="BU815" s="75">
        <f t="shared" si="1361"/>
        <v>2</v>
      </c>
      <c r="BV815" s="75" t="str">
        <f t="shared" si="1361"/>
        <v/>
      </c>
      <c r="BW815" s="75">
        <f t="shared" si="1361"/>
        <v>0</v>
      </c>
      <c r="BX815" s="75" t="str">
        <f t="shared" si="1361"/>
        <v/>
      </c>
      <c r="BY815" s="75">
        <f t="shared" si="1361"/>
        <v>1</v>
      </c>
      <c r="BZ815" s="75">
        <f t="shared" si="1361"/>
        <v>4</v>
      </c>
      <c r="CA815" s="76">
        <f t="shared" si="1361"/>
        <v>1</v>
      </c>
      <c r="CB815" s="77"/>
      <c r="CC815" s="77"/>
      <c r="CD815" s="77"/>
      <c r="CE815" s="77"/>
      <c r="CF815" s="77"/>
      <c r="CG815" s="77"/>
      <c r="CH815" s="77"/>
      <c r="CI815" s="77"/>
      <c r="CJ815" s="78"/>
      <c r="CK815" s="74"/>
      <c r="CL815" s="75">
        <f t="shared" ref="CL815:CZ824" si="1362">(IF(N815="","",IF(RIGHT(N815,2)="10",RIGHT(N815,2),RIGHT(N815,1))+0))</f>
        <v>0</v>
      </c>
      <c r="CM815" s="75">
        <f t="shared" si="1362"/>
        <v>3</v>
      </c>
      <c r="CN815" s="75">
        <f t="shared" si="1362"/>
        <v>3</v>
      </c>
      <c r="CO815" s="75">
        <f t="shared" si="1362"/>
        <v>1</v>
      </c>
      <c r="CP815" s="75">
        <f t="shared" si="1362"/>
        <v>0</v>
      </c>
      <c r="CQ815" s="75">
        <f t="shared" si="1362"/>
        <v>1</v>
      </c>
      <c r="CR815" s="75">
        <f t="shared" si="1362"/>
        <v>0</v>
      </c>
      <c r="CS815" s="75">
        <f t="shared" si="1362"/>
        <v>4</v>
      </c>
      <c r="CT815" s="75">
        <f t="shared" si="1362"/>
        <v>1</v>
      </c>
      <c r="CU815" s="75" t="str">
        <f t="shared" si="1362"/>
        <v/>
      </c>
      <c r="CV815" s="75">
        <f t="shared" si="1362"/>
        <v>0</v>
      </c>
      <c r="CW815" s="75" t="str">
        <f t="shared" si="1362"/>
        <v/>
      </c>
      <c r="CX815" s="75">
        <f t="shared" si="1362"/>
        <v>1</v>
      </c>
      <c r="CY815" s="75">
        <f t="shared" si="1362"/>
        <v>0</v>
      </c>
      <c r="CZ815" s="76">
        <f t="shared" si="1362"/>
        <v>0</v>
      </c>
      <c r="DA815" s="77"/>
      <c r="DB815" s="77"/>
      <c r="DC815" s="77"/>
      <c r="DD815" s="77"/>
      <c r="DE815" s="77"/>
      <c r="DF815" s="77"/>
      <c r="DG815" s="77"/>
      <c r="DH815" s="77"/>
      <c r="DJ815" s="74"/>
      <c r="DK815" s="75" t="str">
        <f t="shared" ref="DK815:DY824" si="1363">(IF(N815="","",IF(BM815&gt;CL815,"H",IF(BM815&lt;CL815,"A","D"))))</f>
        <v>H</v>
      </c>
      <c r="DL815" s="75" t="str">
        <f t="shared" si="1363"/>
        <v>A</v>
      </c>
      <c r="DM815" s="75" t="str">
        <f t="shared" si="1363"/>
        <v>A</v>
      </c>
      <c r="DN815" s="75" t="str">
        <f t="shared" si="1363"/>
        <v>H</v>
      </c>
      <c r="DO815" s="75" t="str">
        <f t="shared" si="1363"/>
        <v>H</v>
      </c>
      <c r="DP815" s="75" t="str">
        <f t="shared" si="1363"/>
        <v>A</v>
      </c>
      <c r="DQ815" s="75" t="str">
        <f t="shared" si="1363"/>
        <v>H</v>
      </c>
      <c r="DR815" s="75" t="str">
        <f t="shared" si="1363"/>
        <v>A</v>
      </c>
      <c r="DS815" s="75" t="str">
        <f t="shared" si="1363"/>
        <v>H</v>
      </c>
      <c r="DT815" s="75" t="str">
        <f t="shared" si="1363"/>
        <v/>
      </c>
      <c r="DU815" s="75" t="str">
        <f t="shared" si="1363"/>
        <v>D</v>
      </c>
      <c r="DV815" s="75" t="str">
        <f t="shared" si="1363"/>
        <v/>
      </c>
      <c r="DW815" s="75" t="str">
        <f t="shared" si="1363"/>
        <v>D</v>
      </c>
      <c r="DX815" s="75" t="str">
        <f t="shared" si="1363"/>
        <v>H</v>
      </c>
      <c r="DY815" s="76" t="str">
        <f t="shared" si="1363"/>
        <v>H</v>
      </c>
      <c r="DZ815" s="56"/>
      <c r="EA815" s="56"/>
      <c r="EB815" s="56"/>
      <c r="EC815" s="56"/>
      <c r="ED815" s="56"/>
      <c r="EE815" s="56"/>
      <c r="EF815" s="56"/>
      <c r="EG815" s="56"/>
      <c r="EI815" s="53" t="str">
        <f t="shared" ref="EI815:EI830" si="1364">L815</f>
        <v>BAC Weybridge</v>
      </c>
      <c r="EJ815" s="79">
        <f>SUM(EQ815:ES815)</f>
        <v>24</v>
      </c>
      <c r="EK815" s="80">
        <f>COUNTIF($DJ815:$EG815,"H")</f>
        <v>7</v>
      </c>
      <c r="EL815" s="80">
        <f>COUNTIF($DJ815:$EG815,"D")</f>
        <v>2</v>
      </c>
      <c r="EM815" s="80">
        <f>COUNTIF($DJ815:$EG815,"A")</f>
        <v>4</v>
      </c>
      <c r="EN815" s="80">
        <f>COUNTIF(DJ$815:DJ$830,"A")</f>
        <v>3</v>
      </c>
      <c r="EO815" s="80">
        <f>COUNTIF(DJ$815:DJ$830,"D")</f>
        <v>3</v>
      </c>
      <c r="EP815" s="80">
        <f>COUNTIF(DJ$815:DJ$830,"H")</f>
        <v>5</v>
      </c>
      <c r="EQ815" s="79">
        <f>EK815+EN815</f>
        <v>10</v>
      </c>
      <c r="ER815" s="79">
        <f t="shared" ref="ER815:ES830" si="1365">EL815+EO815</f>
        <v>5</v>
      </c>
      <c r="ES815" s="79">
        <f t="shared" si="1365"/>
        <v>9</v>
      </c>
      <c r="ET815" s="81">
        <f>SUM($BL815:$CI815)+SUM(CK$815:CK$830)</f>
        <v>34</v>
      </c>
      <c r="EU815" s="81">
        <f>SUM($CK815:$DH815)+SUM(BL$815:BL$830)</f>
        <v>33</v>
      </c>
      <c r="EV815" s="79">
        <f t="shared" ref="EV815:EV830" si="1366">(EQ815*2)+ER815</f>
        <v>25</v>
      </c>
      <c r="EW815" s="136">
        <f t="shared" ref="EW815:EW830" si="1367">IF(ET815&gt;0,IF(EU815&gt;0,ET815/EU815,0),0)</f>
        <v>1.0303030303030303</v>
      </c>
      <c r="EX815" s="78"/>
      <c r="EY815" s="80">
        <f t="shared" ref="EY815:EY830" si="1368">VLOOKUP($EI815,$B$815:$J$830,2,0)</f>
        <v>30</v>
      </c>
      <c r="EZ815" s="80">
        <f t="shared" ref="EZ815:EZ830" si="1369">VLOOKUP($EI815,$B$815:$J$830,3,0)</f>
        <v>11</v>
      </c>
      <c r="FA815" s="80">
        <f t="shared" ref="FA815:FA830" si="1370">VLOOKUP($EI815,$B$815:$J$830,4,0)</f>
        <v>8</v>
      </c>
      <c r="FB815" s="80">
        <f t="shared" ref="FB815:FB830" si="1371">VLOOKUP($EI815,$B$815:$J$830,5,0)</f>
        <v>11</v>
      </c>
      <c r="FC815" s="80">
        <f t="shared" ref="FC815:FC830" si="1372">VLOOKUP($EI815,$B$815:$J$830,6,0)</f>
        <v>39</v>
      </c>
      <c r="FD815" s="80">
        <f t="shared" ref="FD815:FD830" si="1373">VLOOKUP($EI815,$B$815:$J$830,7,0)</f>
        <v>40</v>
      </c>
      <c r="FE815" s="80">
        <f t="shared" ref="FE815:FE830" si="1374">VLOOKUP($EI815,$B$815:$J$830,8,0)</f>
        <v>30</v>
      </c>
      <c r="FF815" s="80">
        <f t="shared" ref="FF815:FF830" si="1375">VLOOKUP($EI815,$B$815:$J$830,9,0)</f>
        <v>0.97499999999999998</v>
      </c>
      <c r="FH815" s="54">
        <f>IF(EJ815=EY815,0,1)</f>
        <v>1</v>
      </c>
      <c r="FI815" s="54">
        <f>IF(EQ815=EZ815,0,1)</f>
        <v>1</v>
      </c>
      <c r="FJ815" s="54">
        <f t="shared" ref="FJ815:FO830" si="1376">IF(ER815=FA815,0,1)</f>
        <v>1</v>
      </c>
      <c r="FK815" s="54">
        <f t="shared" si="1376"/>
        <v>1</v>
      </c>
      <c r="FL815" s="54">
        <f t="shared" si="1376"/>
        <v>1</v>
      </c>
      <c r="FM815" s="54">
        <f t="shared" si="1376"/>
        <v>1</v>
      </c>
      <c r="FN815" s="54">
        <f t="shared" si="1376"/>
        <v>1</v>
      </c>
      <c r="FO815" s="54">
        <f t="shared" si="1376"/>
        <v>1</v>
      </c>
      <c r="FQ815" s="54" t="str">
        <f t="shared" si="1327"/>
        <v>BAC Weybridge</v>
      </c>
      <c r="FR815" s="54">
        <f t="shared" si="1328"/>
        <v>6</v>
      </c>
      <c r="FS815" s="54">
        <f t="shared" ref="FS815:FS833" si="1377">IF(SUM($FH815:$FO815)=0,"",EZ815-EQ815)</f>
        <v>1</v>
      </c>
      <c r="FT815" s="54">
        <f t="shared" ref="FT815:FU833" si="1378">IF(SUM($FH815:$FO815)=0,"",FA815-ER815)</f>
        <v>3</v>
      </c>
      <c r="FU815" s="54">
        <f t="shared" si="1378"/>
        <v>2</v>
      </c>
      <c r="FV815" s="54">
        <f t="shared" si="1329"/>
        <v>5</v>
      </c>
      <c r="FW815" s="54">
        <f t="shared" si="1329"/>
        <v>7</v>
      </c>
      <c r="FX815" s="54">
        <f t="shared" si="1329"/>
        <v>5</v>
      </c>
      <c r="FY815" s="54" t="s">
        <v>71</v>
      </c>
      <c r="FZ815" s="58"/>
      <c r="GA815" s="59"/>
      <c r="GB815" s="60"/>
      <c r="GC815" s="58"/>
      <c r="GD815" s="59"/>
      <c r="GE815" s="61"/>
      <c r="GF815" s="58"/>
      <c r="GG815" s="61"/>
      <c r="GH815" s="61"/>
    </row>
    <row r="816" spans="1:198" s="54" customFormat="1" ht="12" x14ac:dyDescent="0.25">
      <c r="A816" s="54">
        <v>2</v>
      </c>
      <c r="B816" s="54" t="s">
        <v>1750</v>
      </c>
      <c r="C816" s="56">
        <v>30</v>
      </c>
      <c r="D816" s="56">
        <v>19</v>
      </c>
      <c r="E816" s="56">
        <v>6</v>
      </c>
      <c r="F816" s="56">
        <v>5</v>
      </c>
      <c r="G816" s="56">
        <v>65</v>
      </c>
      <c r="H816" s="56">
        <v>31</v>
      </c>
      <c r="I816" s="57">
        <v>44</v>
      </c>
      <c r="J816" s="69">
        <f t="shared" si="1360"/>
        <v>2.096774193548387</v>
      </c>
      <c r="L816" s="82" t="s">
        <v>1751</v>
      </c>
      <c r="M816" s="253"/>
      <c r="N816" s="83"/>
      <c r="O816" s="59"/>
      <c r="P816" s="148" t="s">
        <v>62</v>
      </c>
      <c r="Q816" s="84" t="s">
        <v>76</v>
      </c>
      <c r="R816" s="154" t="s">
        <v>125</v>
      </c>
      <c r="S816" s="148" t="s">
        <v>86</v>
      </c>
      <c r="T816" s="148" t="s">
        <v>124</v>
      </c>
      <c r="U816" s="141" t="s">
        <v>124</v>
      </c>
      <c r="V816" s="148" t="s">
        <v>77</v>
      </c>
      <c r="W816" s="141" t="s">
        <v>99</v>
      </c>
      <c r="X816" s="462" t="s">
        <v>148</v>
      </c>
      <c r="Y816" s="148" t="s">
        <v>85</v>
      </c>
      <c r="Z816" s="141" t="s">
        <v>60</v>
      </c>
      <c r="AA816" s="148" t="s">
        <v>200</v>
      </c>
      <c r="AB816" s="152" t="s">
        <v>77</v>
      </c>
      <c r="AD816" s="54" t="s">
        <v>1752</v>
      </c>
      <c r="AL816" s="82" t="s">
        <v>1751</v>
      </c>
      <c r="AM816" s="253"/>
      <c r="AN816" s="83"/>
      <c r="AO816" s="59"/>
      <c r="AP816" s="88" t="s">
        <v>238</v>
      </c>
      <c r="AQ816" s="84" t="s">
        <v>714</v>
      </c>
      <c r="AR816" s="88" t="s">
        <v>264</v>
      </c>
      <c r="AS816" s="88" t="s">
        <v>586</v>
      </c>
      <c r="AT816" s="88" t="s">
        <v>251</v>
      </c>
      <c r="AU816" s="88" t="s">
        <v>589</v>
      </c>
      <c r="AV816" s="88" t="s">
        <v>259</v>
      </c>
      <c r="AW816" s="88" t="s">
        <v>284</v>
      </c>
      <c r="AX816" s="87" t="s">
        <v>1753</v>
      </c>
      <c r="AY816" s="88" t="s">
        <v>590</v>
      </c>
      <c r="AZ816" s="88" t="s">
        <v>240</v>
      </c>
      <c r="BA816" s="88" t="s">
        <v>583</v>
      </c>
      <c r="BB816" s="89" t="s">
        <v>265</v>
      </c>
      <c r="BL816" s="90" t="str">
        <f t="shared" ref="BL816:BO830" si="1379">(IF(M816="","",(IF(MID(M816,2,1)="-",LEFT(M816,1),LEFT(M816,2)))+0))</f>
        <v/>
      </c>
      <c r="BM816" s="91"/>
      <c r="BN816" s="77" t="str">
        <f t="shared" si="1361"/>
        <v/>
      </c>
      <c r="BO816" s="77">
        <f t="shared" si="1361"/>
        <v>1</v>
      </c>
      <c r="BP816" s="77">
        <f t="shared" si="1361"/>
        <v>0</v>
      </c>
      <c r="BQ816" s="77">
        <f t="shared" si="1361"/>
        <v>5</v>
      </c>
      <c r="BR816" s="77">
        <f t="shared" si="1361"/>
        <v>0</v>
      </c>
      <c r="BS816" s="77">
        <f t="shared" si="1361"/>
        <v>0</v>
      </c>
      <c r="BT816" s="77">
        <f t="shared" si="1361"/>
        <v>0</v>
      </c>
      <c r="BU816" s="77">
        <f t="shared" si="1361"/>
        <v>2</v>
      </c>
      <c r="BV816" s="77">
        <f t="shared" si="1361"/>
        <v>1</v>
      </c>
      <c r="BW816" s="77">
        <f t="shared" si="1361"/>
        <v>0</v>
      </c>
      <c r="BX816" s="77">
        <f t="shared" si="1361"/>
        <v>0</v>
      </c>
      <c r="BY816" s="77">
        <f t="shared" si="1361"/>
        <v>4</v>
      </c>
      <c r="BZ816" s="77">
        <f t="shared" si="1361"/>
        <v>2</v>
      </c>
      <c r="CA816" s="92">
        <f t="shared" si="1361"/>
        <v>2</v>
      </c>
      <c r="CB816" s="77"/>
      <c r="CC816" s="77"/>
      <c r="CD816" s="77"/>
      <c r="CE816" s="77"/>
      <c r="CF816" s="77"/>
      <c r="CG816" s="77"/>
      <c r="CH816" s="77"/>
      <c r="CI816" s="77"/>
      <c r="CJ816" s="78"/>
      <c r="CK816" s="90" t="str">
        <f t="shared" ref="CK816:CN830" si="1380">(IF(M816="","",IF(RIGHT(M816,2)="10",RIGHT(M816,2),RIGHT(M816,1))+0))</f>
        <v/>
      </c>
      <c r="CL816" s="91"/>
      <c r="CM816" s="77" t="str">
        <f t="shared" si="1362"/>
        <v/>
      </c>
      <c r="CN816" s="77">
        <f t="shared" si="1362"/>
        <v>1</v>
      </c>
      <c r="CO816" s="77">
        <f t="shared" si="1362"/>
        <v>2</v>
      </c>
      <c r="CP816" s="77">
        <f t="shared" si="1362"/>
        <v>0</v>
      </c>
      <c r="CQ816" s="77">
        <f t="shared" si="1362"/>
        <v>3</v>
      </c>
      <c r="CR816" s="77">
        <f t="shared" si="1362"/>
        <v>0</v>
      </c>
      <c r="CS816" s="77">
        <f t="shared" si="1362"/>
        <v>0</v>
      </c>
      <c r="CT816" s="77">
        <f t="shared" si="1362"/>
        <v>1</v>
      </c>
      <c r="CU816" s="77">
        <f t="shared" si="1362"/>
        <v>0</v>
      </c>
      <c r="CV816" s="77">
        <f t="shared" si="1362"/>
        <v>1</v>
      </c>
      <c r="CW816" s="77">
        <f t="shared" si="1362"/>
        <v>4</v>
      </c>
      <c r="CX816" s="77">
        <f t="shared" si="1362"/>
        <v>1</v>
      </c>
      <c r="CY816" s="77">
        <f t="shared" si="1362"/>
        <v>2</v>
      </c>
      <c r="CZ816" s="92">
        <f t="shared" si="1362"/>
        <v>1</v>
      </c>
      <c r="DA816" s="77"/>
      <c r="DB816" s="77"/>
      <c r="DC816" s="77"/>
      <c r="DD816" s="77"/>
      <c r="DE816" s="77"/>
      <c r="DF816" s="77"/>
      <c r="DG816" s="77"/>
      <c r="DH816" s="77"/>
      <c r="DJ816" s="90" t="str">
        <f t="shared" ref="DJ816:DM830" si="1381">(IF(M816="","",IF(BL816&gt;CK816,"H",IF(BL816&lt;CK816,"A","D"))))</f>
        <v/>
      </c>
      <c r="DK816" s="91"/>
      <c r="DL816" s="77" t="str">
        <f t="shared" si="1363"/>
        <v/>
      </c>
      <c r="DM816" s="77" t="str">
        <f t="shared" si="1363"/>
        <v>D</v>
      </c>
      <c r="DN816" s="77" t="str">
        <f t="shared" si="1363"/>
        <v>A</v>
      </c>
      <c r="DO816" s="77" t="str">
        <f t="shared" si="1363"/>
        <v>H</v>
      </c>
      <c r="DP816" s="77" t="str">
        <f t="shared" si="1363"/>
        <v>A</v>
      </c>
      <c r="DQ816" s="77" t="str">
        <f t="shared" si="1363"/>
        <v>D</v>
      </c>
      <c r="DR816" s="77" t="str">
        <f t="shared" si="1363"/>
        <v>D</v>
      </c>
      <c r="DS816" s="77" t="str">
        <f t="shared" si="1363"/>
        <v>H</v>
      </c>
      <c r="DT816" s="77" t="str">
        <f t="shared" si="1363"/>
        <v>H</v>
      </c>
      <c r="DU816" s="77" t="str">
        <f t="shared" si="1363"/>
        <v>A</v>
      </c>
      <c r="DV816" s="77" t="str">
        <f t="shared" si="1363"/>
        <v>A</v>
      </c>
      <c r="DW816" s="77" t="str">
        <f t="shared" si="1363"/>
        <v>H</v>
      </c>
      <c r="DX816" s="77" t="str">
        <f t="shared" si="1363"/>
        <v>D</v>
      </c>
      <c r="DY816" s="92" t="str">
        <f t="shared" si="1363"/>
        <v>H</v>
      </c>
      <c r="DZ816" s="56"/>
      <c r="EA816" s="56"/>
      <c r="EB816" s="56"/>
      <c r="EC816" s="56"/>
      <c r="ED816" s="56"/>
      <c r="EE816" s="56"/>
      <c r="EF816" s="56"/>
      <c r="EG816" s="56"/>
      <c r="EI816" s="53" t="str">
        <f t="shared" si="1364"/>
        <v>Chessington United</v>
      </c>
      <c r="EJ816" s="79">
        <f t="shared" ref="EJ816:EJ830" si="1382">SUM(EQ816:ES816)</f>
        <v>27</v>
      </c>
      <c r="EK816" s="80">
        <f t="shared" ref="EK816:EK830" si="1383">COUNTIF($DJ816:$EG816,"H")</f>
        <v>5</v>
      </c>
      <c r="EL816" s="80">
        <f t="shared" ref="EL816:EL830" si="1384">COUNTIF($DJ816:$EG816,"D")</f>
        <v>4</v>
      </c>
      <c r="EM816" s="80">
        <f t="shared" ref="EM816:EM830" si="1385">COUNTIF($DJ816:$EG816,"A")</f>
        <v>4</v>
      </c>
      <c r="EN816" s="80">
        <f>COUNTIF(DK$815:DK$830,"A")</f>
        <v>4</v>
      </c>
      <c r="EO816" s="80">
        <f>COUNTIF(DK$815:DK$830,"D")</f>
        <v>3</v>
      </c>
      <c r="EP816" s="80">
        <f>COUNTIF(DK$815:DK$830,"H")</f>
        <v>7</v>
      </c>
      <c r="EQ816" s="79">
        <f t="shared" ref="EQ816:EQ830" si="1386">EK816+EN816</f>
        <v>9</v>
      </c>
      <c r="ER816" s="79">
        <f t="shared" si="1365"/>
        <v>7</v>
      </c>
      <c r="ES816" s="79">
        <f t="shared" si="1365"/>
        <v>11</v>
      </c>
      <c r="ET816" s="81">
        <f>SUM($BL816:$CI816)+SUM(CL$815:CL$830)</f>
        <v>36</v>
      </c>
      <c r="EU816" s="81">
        <f>SUM($CK816:$DH816)+SUM(BM$815:BM$830)</f>
        <v>38</v>
      </c>
      <c r="EV816" s="79">
        <f t="shared" si="1366"/>
        <v>25</v>
      </c>
      <c r="EW816" s="136">
        <f t="shared" si="1367"/>
        <v>0.94736842105263153</v>
      </c>
      <c r="EX816" s="78"/>
      <c r="EY816" s="80">
        <f t="shared" si="1368"/>
        <v>30</v>
      </c>
      <c r="EZ816" s="80">
        <f t="shared" si="1369"/>
        <v>11</v>
      </c>
      <c r="FA816" s="80">
        <f t="shared" si="1370"/>
        <v>7</v>
      </c>
      <c r="FB816" s="80">
        <f t="shared" si="1371"/>
        <v>12</v>
      </c>
      <c r="FC816" s="80">
        <f t="shared" si="1372"/>
        <v>40</v>
      </c>
      <c r="FD816" s="80">
        <f t="shared" si="1373"/>
        <v>43</v>
      </c>
      <c r="FE816" s="80">
        <f t="shared" si="1374"/>
        <v>29</v>
      </c>
      <c r="FF816" s="80">
        <f t="shared" si="1375"/>
        <v>0.93023255813953487</v>
      </c>
      <c r="FH816" s="54">
        <f t="shared" ref="FH816:FH830" si="1387">IF(EJ816=EY816,0,1)</f>
        <v>1</v>
      </c>
      <c r="FI816" s="54">
        <f t="shared" ref="FI816:FI830" si="1388">IF(EQ816=EZ816,0,1)</f>
        <v>1</v>
      </c>
      <c r="FJ816" s="54">
        <f t="shared" si="1376"/>
        <v>0</v>
      </c>
      <c r="FK816" s="54">
        <f t="shared" si="1376"/>
        <v>1</v>
      </c>
      <c r="FL816" s="54">
        <f t="shared" si="1376"/>
        <v>1</v>
      </c>
      <c r="FM816" s="54">
        <f t="shared" si="1376"/>
        <v>1</v>
      </c>
      <c r="FN816" s="54">
        <f t="shared" si="1376"/>
        <v>1</v>
      </c>
      <c r="FO816" s="54">
        <f t="shared" si="1376"/>
        <v>1</v>
      </c>
      <c r="FQ816" s="54" t="str">
        <f t="shared" si="1327"/>
        <v>Chessington United</v>
      </c>
      <c r="FR816" s="54">
        <f t="shared" si="1328"/>
        <v>3</v>
      </c>
      <c r="FS816" s="54">
        <f t="shared" si="1377"/>
        <v>2</v>
      </c>
      <c r="FT816" s="54">
        <f t="shared" si="1378"/>
        <v>0</v>
      </c>
      <c r="FU816" s="54">
        <f t="shared" si="1378"/>
        <v>1</v>
      </c>
      <c r="FV816" s="54">
        <f t="shared" si="1329"/>
        <v>4</v>
      </c>
      <c r="FW816" s="54">
        <f t="shared" si="1329"/>
        <v>5</v>
      </c>
      <c r="FX816" s="54">
        <f t="shared" si="1329"/>
        <v>4</v>
      </c>
      <c r="FY816" s="54" t="s">
        <v>408</v>
      </c>
      <c r="FZ816" s="58"/>
      <c r="GA816" s="59"/>
      <c r="GB816" s="60"/>
      <c r="GC816" s="58"/>
      <c r="GD816" s="59"/>
      <c r="GE816" s="61"/>
      <c r="GF816" s="58"/>
      <c r="GG816" s="61"/>
      <c r="GH816" s="61"/>
    </row>
    <row r="817" spans="1:192" s="53" customFormat="1" ht="12" x14ac:dyDescent="0.25">
      <c r="A817" s="53">
        <v>3</v>
      </c>
      <c r="B817" s="53" t="s">
        <v>1363</v>
      </c>
      <c r="C817" s="57">
        <v>30</v>
      </c>
      <c r="D817" s="57">
        <v>16</v>
      </c>
      <c r="E817" s="57">
        <v>7</v>
      </c>
      <c r="F817" s="57">
        <v>7</v>
      </c>
      <c r="G817" s="57">
        <v>76</v>
      </c>
      <c r="H817" s="57">
        <v>32</v>
      </c>
      <c r="I817" s="57">
        <v>39</v>
      </c>
      <c r="J817" s="95">
        <f t="shared" si="1360"/>
        <v>2.375</v>
      </c>
      <c r="L817" s="82" t="s">
        <v>1754</v>
      </c>
      <c r="M817" s="140" t="s">
        <v>77</v>
      </c>
      <c r="N817" s="148" t="s">
        <v>62</v>
      </c>
      <c r="O817" s="83"/>
      <c r="P817" s="141" t="s">
        <v>74</v>
      </c>
      <c r="Q817" s="84" t="s">
        <v>62</v>
      </c>
      <c r="R817" s="88" t="s">
        <v>101</v>
      </c>
      <c r="S817" s="141" t="s">
        <v>99</v>
      </c>
      <c r="T817" s="148" t="s">
        <v>177</v>
      </c>
      <c r="U817" s="59"/>
      <c r="V817" s="148" t="s">
        <v>416</v>
      </c>
      <c r="W817" s="59"/>
      <c r="X817" s="141" t="s">
        <v>77</v>
      </c>
      <c r="Y817" s="148" t="s">
        <v>102</v>
      </c>
      <c r="Z817" s="88" t="s">
        <v>86</v>
      </c>
      <c r="AA817" s="141" t="s">
        <v>423</v>
      </c>
      <c r="AB817" s="152" t="s">
        <v>99</v>
      </c>
      <c r="AD817" s="54" t="s">
        <v>1755</v>
      </c>
      <c r="AE817" s="54"/>
      <c r="AF817" s="54"/>
      <c r="AG817" s="54"/>
      <c r="AH817" s="54"/>
      <c r="AI817" s="54"/>
      <c r="AL817" s="82" t="s">
        <v>1754</v>
      </c>
      <c r="AM817" s="86" t="s">
        <v>256</v>
      </c>
      <c r="AN817" s="88" t="s">
        <v>247</v>
      </c>
      <c r="AO817" s="83"/>
      <c r="AP817" s="88" t="s">
        <v>264</v>
      </c>
      <c r="AQ817" s="84" t="s">
        <v>582</v>
      </c>
      <c r="AR817" s="88" t="s">
        <v>587</v>
      </c>
      <c r="AS817" s="88" t="s">
        <v>240</v>
      </c>
      <c r="AT817" s="88" t="s">
        <v>245</v>
      </c>
      <c r="AU817" s="252" t="s">
        <v>714</v>
      </c>
      <c r="AV817" s="88" t="s">
        <v>249</v>
      </c>
      <c r="AW817" s="59"/>
      <c r="AX817" s="88" t="s">
        <v>242</v>
      </c>
      <c r="AY817" s="88" t="s">
        <v>238</v>
      </c>
      <c r="AZ817" s="88" t="s">
        <v>585</v>
      </c>
      <c r="BA817" s="88" t="s">
        <v>589</v>
      </c>
      <c r="BB817" s="89" t="s">
        <v>583</v>
      </c>
      <c r="BC817" s="54"/>
      <c r="BL817" s="90">
        <f t="shared" si="1379"/>
        <v>2</v>
      </c>
      <c r="BM817" s="77">
        <f t="shared" si="1379"/>
        <v>1</v>
      </c>
      <c r="BN817" s="91"/>
      <c r="BO817" s="77">
        <f t="shared" si="1361"/>
        <v>1</v>
      </c>
      <c r="BP817" s="77">
        <f t="shared" si="1361"/>
        <v>1</v>
      </c>
      <c r="BQ817" s="77">
        <f t="shared" si="1361"/>
        <v>3</v>
      </c>
      <c r="BR817" s="77">
        <f t="shared" si="1361"/>
        <v>1</v>
      </c>
      <c r="BS817" s="77">
        <f t="shared" si="1361"/>
        <v>2</v>
      </c>
      <c r="BT817" s="77" t="str">
        <f t="shared" si="1361"/>
        <v/>
      </c>
      <c r="BU817" s="77">
        <f t="shared" si="1361"/>
        <v>6</v>
      </c>
      <c r="BV817" s="77" t="str">
        <f t="shared" si="1361"/>
        <v/>
      </c>
      <c r="BW817" s="77">
        <f t="shared" si="1361"/>
        <v>2</v>
      </c>
      <c r="BX817" s="77">
        <f t="shared" si="1361"/>
        <v>2</v>
      </c>
      <c r="BY817" s="77">
        <f t="shared" si="1361"/>
        <v>0</v>
      </c>
      <c r="BZ817" s="77">
        <f t="shared" si="1361"/>
        <v>6</v>
      </c>
      <c r="CA817" s="92">
        <f t="shared" si="1361"/>
        <v>1</v>
      </c>
      <c r="CB817" s="77"/>
      <c r="CC817" s="77"/>
      <c r="CD817" s="77"/>
      <c r="CE817" s="77"/>
      <c r="CF817" s="77"/>
      <c r="CG817" s="77"/>
      <c r="CH817" s="77"/>
      <c r="CI817" s="77"/>
      <c r="CJ817" s="78"/>
      <c r="CK817" s="90">
        <f t="shared" si="1380"/>
        <v>1</v>
      </c>
      <c r="CL817" s="77">
        <f t="shared" si="1380"/>
        <v>1</v>
      </c>
      <c r="CM817" s="91"/>
      <c r="CN817" s="77">
        <f t="shared" si="1362"/>
        <v>2</v>
      </c>
      <c r="CO817" s="77">
        <f t="shared" si="1362"/>
        <v>1</v>
      </c>
      <c r="CP817" s="77">
        <f t="shared" si="1362"/>
        <v>2</v>
      </c>
      <c r="CQ817" s="77">
        <f t="shared" si="1362"/>
        <v>0</v>
      </c>
      <c r="CR817" s="77">
        <f t="shared" si="1362"/>
        <v>0</v>
      </c>
      <c r="CS817" s="77" t="str">
        <f t="shared" si="1362"/>
        <v/>
      </c>
      <c r="CT817" s="77">
        <f t="shared" si="1362"/>
        <v>2</v>
      </c>
      <c r="CU817" s="77" t="str">
        <f t="shared" si="1362"/>
        <v/>
      </c>
      <c r="CV817" s="77">
        <f t="shared" si="1362"/>
        <v>1</v>
      </c>
      <c r="CW817" s="77">
        <f t="shared" si="1362"/>
        <v>4</v>
      </c>
      <c r="CX817" s="77">
        <f t="shared" si="1362"/>
        <v>3</v>
      </c>
      <c r="CY817" s="77">
        <f t="shared" si="1362"/>
        <v>3</v>
      </c>
      <c r="CZ817" s="92">
        <f t="shared" si="1362"/>
        <v>0</v>
      </c>
      <c r="DA817" s="77"/>
      <c r="DB817" s="77"/>
      <c r="DC817" s="77"/>
      <c r="DD817" s="77"/>
      <c r="DE817" s="77"/>
      <c r="DF817" s="77"/>
      <c r="DG817" s="77"/>
      <c r="DH817" s="77"/>
      <c r="DI817" s="54"/>
      <c r="DJ817" s="90" t="str">
        <f t="shared" si="1381"/>
        <v>H</v>
      </c>
      <c r="DK817" s="77" t="str">
        <f t="shared" si="1381"/>
        <v>D</v>
      </c>
      <c r="DL817" s="91"/>
      <c r="DM817" s="77" t="str">
        <f t="shared" si="1363"/>
        <v>A</v>
      </c>
      <c r="DN817" s="77" t="str">
        <f t="shared" si="1363"/>
        <v>D</v>
      </c>
      <c r="DO817" s="77" t="str">
        <f t="shared" si="1363"/>
        <v>H</v>
      </c>
      <c r="DP817" s="77" t="str">
        <f t="shared" si="1363"/>
        <v>H</v>
      </c>
      <c r="DQ817" s="77" t="str">
        <f t="shared" si="1363"/>
        <v>H</v>
      </c>
      <c r="DR817" s="77" t="str">
        <f t="shared" si="1363"/>
        <v/>
      </c>
      <c r="DS817" s="77" t="str">
        <f t="shared" si="1363"/>
        <v>H</v>
      </c>
      <c r="DT817" s="77" t="str">
        <f t="shared" si="1363"/>
        <v/>
      </c>
      <c r="DU817" s="77" t="str">
        <f t="shared" si="1363"/>
        <v>H</v>
      </c>
      <c r="DV817" s="77" t="str">
        <f t="shared" si="1363"/>
        <v>A</v>
      </c>
      <c r="DW817" s="77" t="str">
        <f t="shared" si="1363"/>
        <v>A</v>
      </c>
      <c r="DX817" s="77" t="str">
        <f t="shared" si="1363"/>
        <v>H</v>
      </c>
      <c r="DY817" s="92" t="str">
        <f t="shared" si="1363"/>
        <v>H</v>
      </c>
      <c r="DZ817" s="56"/>
      <c r="EA817" s="56"/>
      <c r="EB817" s="56"/>
      <c r="EC817" s="56"/>
      <c r="ED817" s="56"/>
      <c r="EE817" s="56"/>
      <c r="EF817" s="56"/>
      <c r="EG817" s="56"/>
      <c r="EH817" s="54"/>
      <c r="EI817" s="53" t="str">
        <f t="shared" si="1364"/>
        <v>Chobham</v>
      </c>
      <c r="EJ817" s="79">
        <f t="shared" si="1382"/>
        <v>25</v>
      </c>
      <c r="EK817" s="80">
        <f t="shared" si="1383"/>
        <v>8</v>
      </c>
      <c r="EL817" s="80">
        <f t="shared" si="1384"/>
        <v>2</v>
      </c>
      <c r="EM817" s="80">
        <f t="shared" si="1385"/>
        <v>3</v>
      </c>
      <c r="EN817" s="80">
        <f>COUNTIF(DL$815:DL$830,"A")</f>
        <v>6</v>
      </c>
      <c r="EO817" s="80">
        <f>COUNTIF(DL$815:DL$830,"D")</f>
        <v>2</v>
      </c>
      <c r="EP817" s="80">
        <f>COUNTIF(DL$815:DL$830,"H")</f>
        <v>4</v>
      </c>
      <c r="EQ817" s="79">
        <f t="shared" si="1386"/>
        <v>14</v>
      </c>
      <c r="ER817" s="79">
        <f t="shared" si="1365"/>
        <v>4</v>
      </c>
      <c r="ES817" s="79">
        <f t="shared" si="1365"/>
        <v>7</v>
      </c>
      <c r="ET817" s="81">
        <f>SUM($BL817:$CI817)+SUM(CM$815:CM$830)</f>
        <v>47</v>
      </c>
      <c r="EU817" s="81">
        <f>SUM($CK817:$DH817)+SUM(BN$815:BN$830)</f>
        <v>36</v>
      </c>
      <c r="EV817" s="79">
        <f t="shared" si="1366"/>
        <v>32</v>
      </c>
      <c r="EW817" s="136">
        <f t="shared" si="1367"/>
        <v>1.3055555555555556</v>
      </c>
      <c r="EX817" s="78"/>
      <c r="EY817" s="80">
        <f t="shared" si="1368"/>
        <v>30</v>
      </c>
      <c r="EZ817" s="80">
        <f t="shared" si="1369"/>
        <v>15</v>
      </c>
      <c r="FA817" s="80">
        <f t="shared" si="1370"/>
        <v>4</v>
      </c>
      <c r="FB817" s="80">
        <f t="shared" si="1371"/>
        <v>11</v>
      </c>
      <c r="FC817" s="80">
        <f t="shared" si="1372"/>
        <v>52</v>
      </c>
      <c r="FD817" s="80">
        <f t="shared" si="1373"/>
        <v>48</v>
      </c>
      <c r="FE817" s="80">
        <f t="shared" si="1374"/>
        <v>34</v>
      </c>
      <c r="FF817" s="80">
        <f t="shared" si="1375"/>
        <v>1.0833333333333333</v>
      </c>
      <c r="FG817" s="54"/>
      <c r="FH817" s="54">
        <f t="shared" si="1387"/>
        <v>1</v>
      </c>
      <c r="FI817" s="54">
        <f t="shared" si="1388"/>
        <v>1</v>
      </c>
      <c r="FJ817" s="54">
        <f t="shared" si="1376"/>
        <v>0</v>
      </c>
      <c r="FK817" s="54">
        <f t="shared" si="1376"/>
        <v>1</v>
      </c>
      <c r="FL817" s="54">
        <f t="shared" si="1376"/>
        <v>1</v>
      </c>
      <c r="FM817" s="54">
        <f t="shared" si="1376"/>
        <v>1</v>
      </c>
      <c r="FN817" s="54">
        <f t="shared" si="1376"/>
        <v>1</v>
      </c>
      <c r="FO817" s="54">
        <f t="shared" si="1376"/>
        <v>1</v>
      </c>
      <c r="FQ817" s="54" t="str">
        <f t="shared" si="1327"/>
        <v>Chobham</v>
      </c>
      <c r="FR817" s="54">
        <f t="shared" si="1328"/>
        <v>5</v>
      </c>
      <c r="FS817" s="54">
        <f t="shared" si="1377"/>
        <v>1</v>
      </c>
      <c r="FT817" s="54">
        <f t="shared" si="1378"/>
        <v>0</v>
      </c>
      <c r="FU817" s="54">
        <f t="shared" si="1378"/>
        <v>4</v>
      </c>
      <c r="FV817" s="54">
        <f t="shared" si="1329"/>
        <v>5</v>
      </c>
      <c r="FW817" s="54">
        <f t="shared" si="1329"/>
        <v>12</v>
      </c>
      <c r="FX817" s="54">
        <f t="shared" si="1329"/>
        <v>2</v>
      </c>
      <c r="FY817" s="54"/>
      <c r="FZ817" s="58"/>
      <c r="GA817" s="59"/>
      <c r="GB817" s="60"/>
      <c r="GC817" s="58"/>
      <c r="GD817" s="59"/>
      <c r="GE817" s="61"/>
      <c r="GF817" s="58"/>
      <c r="GG817" s="61"/>
      <c r="GH817" s="61"/>
      <c r="GI817" s="54"/>
      <c r="GJ817" s="54"/>
    </row>
    <row r="818" spans="1:192" s="54" customFormat="1" ht="12" x14ac:dyDescent="0.25">
      <c r="A818" s="54">
        <v>4</v>
      </c>
      <c r="B818" s="54" t="s">
        <v>1756</v>
      </c>
      <c r="C818" s="56">
        <v>30</v>
      </c>
      <c r="D818" s="56">
        <v>16</v>
      </c>
      <c r="E818" s="56">
        <v>5</v>
      </c>
      <c r="F818" s="56">
        <v>9</v>
      </c>
      <c r="G818" s="56">
        <v>57</v>
      </c>
      <c r="H818" s="56">
        <v>42</v>
      </c>
      <c r="I818" s="57">
        <v>37</v>
      </c>
      <c r="J818" s="69">
        <f t="shared" si="1360"/>
        <v>1.3571428571428572</v>
      </c>
      <c r="L818" s="82" t="s">
        <v>1757</v>
      </c>
      <c r="M818" s="86" t="s">
        <v>76</v>
      </c>
      <c r="N818" s="141" t="s">
        <v>148</v>
      </c>
      <c r="O818" s="154" t="s">
        <v>103</v>
      </c>
      <c r="P818" s="83"/>
      <c r="Q818" s="84" t="s">
        <v>102</v>
      </c>
      <c r="R818" s="148" t="s">
        <v>89</v>
      </c>
      <c r="S818" s="148" t="s">
        <v>150</v>
      </c>
      <c r="T818" s="141" t="s">
        <v>148</v>
      </c>
      <c r="U818" s="141" t="s">
        <v>103</v>
      </c>
      <c r="V818" s="141" t="s">
        <v>125</v>
      </c>
      <c r="W818" s="148" t="s">
        <v>148</v>
      </c>
      <c r="X818" s="141" t="s">
        <v>273</v>
      </c>
      <c r="Y818" s="141" t="s">
        <v>200</v>
      </c>
      <c r="Z818" s="148" t="s">
        <v>176</v>
      </c>
      <c r="AA818" s="59"/>
      <c r="AB818" s="256" t="s">
        <v>62</v>
      </c>
      <c r="AL818" s="82" t="s">
        <v>1757</v>
      </c>
      <c r="AM818" s="86" t="s">
        <v>582</v>
      </c>
      <c r="AN818" s="88" t="s">
        <v>237</v>
      </c>
      <c r="AO818" s="88" t="s">
        <v>574</v>
      </c>
      <c r="AP818" s="83"/>
      <c r="AQ818" s="84" t="s">
        <v>598</v>
      </c>
      <c r="AR818" s="88" t="s">
        <v>249</v>
      </c>
      <c r="AS818" s="88" t="s">
        <v>251</v>
      </c>
      <c r="AT818" s="88" t="s">
        <v>575</v>
      </c>
      <c r="AU818" s="88" t="s">
        <v>239</v>
      </c>
      <c r="AV818" s="88" t="s">
        <v>242</v>
      </c>
      <c r="AW818" s="88" t="s">
        <v>585</v>
      </c>
      <c r="AX818" s="88" t="s">
        <v>266</v>
      </c>
      <c r="AY818" s="88" t="s">
        <v>589</v>
      </c>
      <c r="AZ818" s="88" t="s">
        <v>587</v>
      </c>
      <c r="BA818" s="59"/>
      <c r="BB818" s="89" t="s">
        <v>240</v>
      </c>
      <c r="BL818" s="90">
        <f t="shared" si="1379"/>
        <v>0</v>
      </c>
      <c r="BM818" s="77">
        <f t="shared" si="1379"/>
        <v>0</v>
      </c>
      <c r="BN818" s="77">
        <f t="shared" si="1379"/>
        <v>1</v>
      </c>
      <c r="BO818" s="91"/>
      <c r="BP818" s="77">
        <f t="shared" si="1361"/>
        <v>2</v>
      </c>
      <c r="BQ818" s="77">
        <f t="shared" si="1361"/>
        <v>3</v>
      </c>
      <c r="BR818" s="77">
        <f t="shared" si="1361"/>
        <v>3</v>
      </c>
      <c r="BS818" s="77">
        <f t="shared" si="1361"/>
        <v>0</v>
      </c>
      <c r="BT818" s="77">
        <f t="shared" si="1361"/>
        <v>1</v>
      </c>
      <c r="BU818" s="77">
        <f t="shared" si="1361"/>
        <v>5</v>
      </c>
      <c r="BV818" s="77">
        <f t="shared" si="1361"/>
        <v>0</v>
      </c>
      <c r="BW818" s="77">
        <f t="shared" si="1361"/>
        <v>4</v>
      </c>
      <c r="BX818" s="77">
        <f t="shared" si="1361"/>
        <v>2</v>
      </c>
      <c r="BY818" s="77">
        <f t="shared" si="1361"/>
        <v>2</v>
      </c>
      <c r="BZ818" s="77" t="str">
        <f t="shared" si="1361"/>
        <v/>
      </c>
      <c r="CA818" s="92">
        <f t="shared" si="1361"/>
        <v>1</v>
      </c>
      <c r="CB818" s="77"/>
      <c r="CC818" s="77"/>
      <c r="CD818" s="77"/>
      <c r="CE818" s="77"/>
      <c r="CF818" s="77"/>
      <c r="CG818" s="77"/>
      <c r="CH818" s="77"/>
      <c r="CI818" s="77"/>
      <c r="CJ818" s="78"/>
      <c r="CK818" s="90">
        <f t="shared" si="1380"/>
        <v>2</v>
      </c>
      <c r="CL818" s="77">
        <f t="shared" si="1380"/>
        <v>1</v>
      </c>
      <c r="CM818" s="77">
        <f t="shared" si="1380"/>
        <v>3</v>
      </c>
      <c r="CN818" s="91"/>
      <c r="CO818" s="77">
        <f t="shared" si="1362"/>
        <v>4</v>
      </c>
      <c r="CP818" s="77">
        <f t="shared" si="1362"/>
        <v>0</v>
      </c>
      <c r="CQ818" s="77">
        <f t="shared" si="1362"/>
        <v>1</v>
      </c>
      <c r="CR818" s="77">
        <f t="shared" si="1362"/>
        <v>1</v>
      </c>
      <c r="CS818" s="77">
        <f t="shared" si="1362"/>
        <v>3</v>
      </c>
      <c r="CT818" s="77">
        <f t="shared" si="1362"/>
        <v>0</v>
      </c>
      <c r="CU818" s="77">
        <f t="shared" si="1362"/>
        <v>1</v>
      </c>
      <c r="CV818" s="77">
        <f t="shared" si="1362"/>
        <v>4</v>
      </c>
      <c r="CW818" s="77">
        <f t="shared" si="1362"/>
        <v>2</v>
      </c>
      <c r="CX818" s="77">
        <f t="shared" si="1362"/>
        <v>3</v>
      </c>
      <c r="CY818" s="77" t="str">
        <f t="shared" si="1362"/>
        <v/>
      </c>
      <c r="CZ818" s="92">
        <f t="shared" si="1362"/>
        <v>1</v>
      </c>
      <c r="DA818" s="77"/>
      <c r="DB818" s="77"/>
      <c r="DC818" s="77"/>
      <c r="DD818" s="77"/>
      <c r="DE818" s="77"/>
      <c r="DF818" s="77"/>
      <c r="DG818" s="77"/>
      <c r="DH818" s="77"/>
      <c r="DJ818" s="90" t="str">
        <f t="shared" si="1381"/>
        <v>A</v>
      </c>
      <c r="DK818" s="77" t="str">
        <f t="shared" si="1381"/>
        <v>A</v>
      </c>
      <c r="DL818" s="77" t="str">
        <f t="shared" si="1381"/>
        <v>A</v>
      </c>
      <c r="DM818" s="91"/>
      <c r="DN818" s="77" t="str">
        <f t="shared" si="1363"/>
        <v>A</v>
      </c>
      <c r="DO818" s="77" t="str">
        <f t="shared" si="1363"/>
        <v>H</v>
      </c>
      <c r="DP818" s="77" t="str">
        <f t="shared" si="1363"/>
        <v>H</v>
      </c>
      <c r="DQ818" s="77" t="str">
        <f t="shared" si="1363"/>
        <v>A</v>
      </c>
      <c r="DR818" s="77" t="str">
        <f t="shared" si="1363"/>
        <v>A</v>
      </c>
      <c r="DS818" s="77" t="str">
        <f t="shared" si="1363"/>
        <v>H</v>
      </c>
      <c r="DT818" s="77" t="str">
        <f t="shared" si="1363"/>
        <v>A</v>
      </c>
      <c r="DU818" s="77" t="str">
        <f t="shared" si="1363"/>
        <v>D</v>
      </c>
      <c r="DV818" s="77" t="str">
        <f t="shared" si="1363"/>
        <v>D</v>
      </c>
      <c r="DW818" s="77" t="str">
        <f t="shared" si="1363"/>
        <v>A</v>
      </c>
      <c r="DX818" s="77" t="str">
        <f t="shared" si="1363"/>
        <v/>
      </c>
      <c r="DY818" s="92" t="str">
        <f t="shared" si="1363"/>
        <v>D</v>
      </c>
      <c r="DZ818" s="56"/>
      <c r="EA818" s="56"/>
      <c r="EB818" s="56"/>
      <c r="EC818" s="56"/>
      <c r="ED818" s="56"/>
      <c r="EE818" s="56"/>
      <c r="EF818" s="56"/>
      <c r="EG818" s="56"/>
      <c r="EI818" s="53" t="str">
        <f t="shared" si="1364"/>
        <v>Cobham</v>
      </c>
      <c r="EJ818" s="79">
        <f t="shared" si="1382"/>
        <v>26</v>
      </c>
      <c r="EK818" s="80">
        <f t="shared" si="1383"/>
        <v>3</v>
      </c>
      <c r="EL818" s="80">
        <f t="shared" si="1384"/>
        <v>3</v>
      </c>
      <c r="EM818" s="80">
        <f t="shared" si="1385"/>
        <v>8</v>
      </c>
      <c r="EN818" s="80">
        <f>COUNTIF(DM$815:DM$830,"A")</f>
        <v>4</v>
      </c>
      <c r="EO818" s="80">
        <f>COUNTIF(DM$815:DM$830,"D")</f>
        <v>2</v>
      </c>
      <c r="EP818" s="80">
        <f>COUNTIF(DM$815:DM$830,"H")</f>
        <v>6</v>
      </c>
      <c r="EQ818" s="79">
        <f t="shared" si="1386"/>
        <v>7</v>
      </c>
      <c r="ER818" s="79">
        <f t="shared" si="1365"/>
        <v>5</v>
      </c>
      <c r="ES818" s="79">
        <f t="shared" si="1365"/>
        <v>14</v>
      </c>
      <c r="ET818" s="81">
        <f>SUM($BL818:$CI818)+SUM(CN$815:CN$830)</f>
        <v>42</v>
      </c>
      <c r="EU818" s="81">
        <f>SUM($CK818:$DH818)+SUM(BO$815:BO$830)</f>
        <v>52</v>
      </c>
      <c r="EV818" s="79">
        <f t="shared" si="1366"/>
        <v>19</v>
      </c>
      <c r="EW818" s="136">
        <f t="shared" si="1367"/>
        <v>0.80769230769230771</v>
      </c>
      <c r="EX818" s="78"/>
      <c r="EY818" s="80">
        <f t="shared" si="1368"/>
        <v>30</v>
      </c>
      <c r="EZ818" s="80">
        <f t="shared" si="1369"/>
        <v>10</v>
      </c>
      <c r="FA818" s="80">
        <f t="shared" si="1370"/>
        <v>5</v>
      </c>
      <c r="FB818" s="80">
        <f t="shared" si="1371"/>
        <v>15</v>
      </c>
      <c r="FC818" s="80">
        <f t="shared" si="1372"/>
        <v>46</v>
      </c>
      <c r="FD818" s="80">
        <f t="shared" si="1373"/>
        <v>56</v>
      </c>
      <c r="FE818" s="80">
        <f t="shared" si="1374"/>
        <v>25</v>
      </c>
      <c r="FF818" s="80">
        <f t="shared" si="1375"/>
        <v>0.8214285714285714</v>
      </c>
      <c r="FH818" s="54">
        <f t="shared" si="1387"/>
        <v>1</v>
      </c>
      <c r="FI818" s="54">
        <f t="shared" si="1388"/>
        <v>1</v>
      </c>
      <c r="FJ818" s="54">
        <f t="shared" si="1376"/>
        <v>0</v>
      </c>
      <c r="FK818" s="54">
        <f t="shared" si="1376"/>
        <v>1</v>
      </c>
      <c r="FL818" s="54">
        <f t="shared" si="1376"/>
        <v>1</v>
      </c>
      <c r="FM818" s="54">
        <f t="shared" si="1376"/>
        <v>1</v>
      </c>
      <c r="FN818" s="54">
        <f t="shared" si="1376"/>
        <v>1</v>
      </c>
      <c r="FO818" s="54">
        <f t="shared" si="1376"/>
        <v>1</v>
      </c>
      <c r="FQ818" s="54" t="str">
        <f t="shared" si="1327"/>
        <v>Cobham</v>
      </c>
      <c r="FR818" s="54">
        <f t="shared" si="1328"/>
        <v>4</v>
      </c>
      <c r="FS818" s="54">
        <f t="shared" si="1377"/>
        <v>3</v>
      </c>
      <c r="FT818" s="54">
        <f t="shared" si="1378"/>
        <v>0</v>
      </c>
      <c r="FU818" s="54">
        <f t="shared" si="1378"/>
        <v>1</v>
      </c>
      <c r="FV818" s="54">
        <f t="shared" si="1329"/>
        <v>4</v>
      </c>
      <c r="FW818" s="54">
        <f t="shared" si="1329"/>
        <v>4</v>
      </c>
      <c r="FX818" s="54">
        <f t="shared" si="1329"/>
        <v>6</v>
      </c>
      <c r="FZ818" s="58"/>
      <c r="GA818" s="59"/>
      <c r="GB818" s="60"/>
      <c r="GC818" s="58"/>
      <c r="GD818" s="59"/>
      <c r="GE818" s="61"/>
      <c r="GF818" s="58"/>
      <c r="GG818" s="61"/>
      <c r="GH818" s="61"/>
      <c r="GI818" s="53"/>
    </row>
    <row r="819" spans="1:192" s="54" customFormat="1" ht="12" x14ac:dyDescent="0.25">
      <c r="A819" s="54">
        <v>5</v>
      </c>
      <c r="B819" s="54" t="s">
        <v>1758</v>
      </c>
      <c r="C819" s="56">
        <v>30</v>
      </c>
      <c r="D819" s="56">
        <v>14</v>
      </c>
      <c r="E819" s="56">
        <v>6</v>
      </c>
      <c r="F819" s="56">
        <v>10</v>
      </c>
      <c r="G819" s="56">
        <v>54</v>
      </c>
      <c r="H819" s="56">
        <v>44</v>
      </c>
      <c r="I819" s="57">
        <v>34</v>
      </c>
      <c r="J819" s="69">
        <f t="shared" si="1360"/>
        <v>1.2272727272727273</v>
      </c>
      <c r="L819" s="96" t="s">
        <v>1363</v>
      </c>
      <c r="M819" s="99" t="s">
        <v>62</v>
      </c>
      <c r="N819" s="84" t="s">
        <v>304</v>
      </c>
      <c r="O819" s="84" t="s">
        <v>177</v>
      </c>
      <c r="P819" s="84" t="s">
        <v>416</v>
      </c>
      <c r="Q819" s="83"/>
      <c r="R819" s="84" t="s">
        <v>162</v>
      </c>
      <c r="S819" s="84" t="s">
        <v>60</v>
      </c>
      <c r="T819" s="84" t="s">
        <v>148</v>
      </c>
      <c r="U819" s="84" t="s">
        <v>62</v>
      </c>
      <c r="V819" s="84" t="s">
        <v>162</v>
      </c>
      <c r="W819" s="84" t="s">
        <v>176</v>
      </c>
      <c r="X819" s="84" t="s">
        <v>77</v>
      </c>
      <c r="Y819" s="84" t="s">
        <v>62</v>
      </c>
      <c r="Z819" s="84" t="s">
        <v>62</v>
      </c>
      <c r="AA819" s="84" t="s">
        <v>77</v>
      </c>
      <c r="AB819" s="98" t="s">
        <v>89</v>
      </c>
      <c r="AD819" s="53" t="s">
        <v>1759</v>
      </c>
      <c r="AL819" s="96" t="s">
        <v>1363</v>
      </c>
      <c r="AM819" s="99" t="s">
        <v>585</v>
      </c>
      <c r="AN819" s="84" t="s">
        <v>255</v>
      </c>
      <c r="AO819" s="84" t="s">
        <v>590</v>
      </c>
      <c r="AP819" s="84" t="s">
        <v>275</v>
      </c>
      <c r="AQ819" s="83"/>
      <c r="AR819" s="84" t="s">
        <v>284</v>
      </c>
      <c r="AS819" s="84" t="s">
        <v>238</v>
      </c>
      <c r="AT819" s="84" t="s">
        <v>256</v>
      </c>
      <c r="AU819" s="84" t="s">
        <v>265</v>
      </c>
      <c r="AV819" s="84" t="s">
        <v>709</v>
      </c>
      <c r="AW819" s="84" t="s">
        <v>240</v>
      </c>
      <c r="AX819" s="84" t="s">
        <v>603</v>
      </c>
      <c r="AY819" s="84" t="s">
        <v>480</v>
      </c>
      <c r="AZ819" s="84" t="s">
        <v>259</v>
      </c>
      <c r="BA819" s="84" t="s">
        <v>247</v>
      </c>
      <c r="BB819" s="98" t="s">
        <v>576</v>
      </c>
      <c r="BL819" s="90">
        <f t="shared" si="1379"/>
        <v>1</v>
      </c>
      <c r="BM819" s="77">
        <f t="shared" si="1379"/>
        <v>4</v>
      </c>
      <c r="BN819" s="77">
        <f t="shared" si="1379"/>
        <v>2</v>
      </c>
      <c r="BO819" s="77">
        <f t="shared" si="1379"/>
        <v>6</v>
      </c>
      <c r="BP819" s="91"/>
      <c r="BQ819" s="77">
        <f>(IF(R819="","",(IF(MID(R819,2,1)="-",LEFT(R819,1),LEFT(R819,2)))+0))</f>
        <v>6</v>
      </c>
      <c r="BR819" s="77">
        <f>(IF(T819="","",(IF(MID(T819,2,1)="-",LEFT(T819,1),LEFT(T819,2)))+0))</f>
        <v>0</v>
      </c>
      <c r="BS819" s="77">
        <f>(IF(U819="","",(IF(MID(U819,2,1)="-",LEFT(U819,1),LEFT(U819,2)))+0))</f>
        <v>1</v>
      </c>
      <c r="BT819" s="77">
        <f>(IF(V819="","",(IF(MID(V819,2,1)="-",LEFT(V819,1),LEFT(V819,2)))+0))</f>
        <v>6</v>
      </c>
      <c r="BU819" s="77">
        <f>(IF(S819="","",(IF(MID(S819,2,1)="-",LEFT(S819,1),LEFT(S819,2)))+0))</f>
        <v>4</v>
      </c>
      <c r="BV819" s="77">
        <f t="shared" si="1361"/>
        <v>2</v>
      </c>
      <c r="BW819" s="77">
        <f t="shared" si="1361"/>
        <v>2</v>
      </c>
      <c r="BX819" s="77">
        <f t="shared" si="1361"/>
        <v>1</v>
      </c>
      <c r="BY819" s="77">
        <f t="shared" si="1361"/>
        <v>1</v>
      </c>
      <c r="BZ819" s="77">
        <f t="shared" si="1361"/>
        <v>2</v>
      </c>
      <c r="CA819" s="92">
        <f t="shared" si="1361"/>
        <v>3</v>
      </c>
      <c r="CB819" s="77"/>
      <c r="CC819" s="77"/>
      <c r="CD819" s="77"/>
      <c r="CE819" s="77"/>
      <c r="CF819" s="77"/>
      <c r="CG819" s="77"/>
      <c r="CH819" s="77"/>
      <c r="CI819" s="77"/>
      <c r="CJ819" s="78"/>
      <c r="CK819" s="90">
        <f t="shared" si="1380"/>
        <v>1</v>
      </c>
      <c r="CL819" s="77">
        <f t="shared" si="1380"/>
        <v>2</v>
      </c>
      <c r="CM819" s="77">
        <f t="shared" si="1380"/>
        <v>0</v>
      </c>
      <c r="CN819" s="77">
        <f t="shared" si="1380"/>
        <v>2</v>
      </c>
      <c r="CO819" s="91"/>
      <c r="CP819" s="77">
        <f>(IF(R819="","",IF(RIGHT(R819,2)="10",RIGHT(R819,2),RIGHT(R819,1))+0))</f>
        <v>0</v>
      </c>
      <c r="CQ819" s="77">
        <f>(IF(T819="","",IF(RIGHT(T819,2)="10",RIGHT(T819,2),RIGHT(T819,1))+0))</f>
        <v>1</v>
      </c>
      <c r="CR819" s="77">
        <f>(IF(U819="","",IF(RIGHT(U819,2)="10",RIGHT(U819,2),RIGHT(U819,1))+0))</f>
        <v>1</v>
      </c>
      <c r="CS819" s="77">
        <f>(IF(V819="","",IF(RIGHT(V819,2)="10",RIGHT(V819,2),RIGHT(V819,1))+0))</f>
        <v>0</v>
      </c>
      <c r="CT819" s="77">
        <f>(IF(S819="","",IF(RIGHT(S819,2)="10",RIGHT(S819,2),RIGHT(S819,1))+0))</f>
        <v>1</v>
      </c>
      <c r="CU819" s="77">
        <f t="shared" si="1362"/>
        <v>3</v>
      </c>
      <c r="CV819" s="77">
        <f t="shared" si="1362"/>
        <v>1</v>
      </c>
      <c r="CW819" s="77">
        <f t="shared" si="1362"/>
        <v>1</v>
      </c>
      <c r="CX819" s="77">
        <f t="shared" si="1362"/>
        <v>1</v>
      </c>
      <c r="CY819" s="77">
        <f t="shared" si="1362"/>
        <v>1</v>
      </c>
      <c r="CZ819" s="92">
        <f t="shared" si="1362"/>
        <v>0</v>
      </c>
      <c r="DA819" s="77"/>
      <c r="DB819" s="77"/>
      <c r="DC819" s="77"/>
      <c r="DD819" s="77"/>
      <c r="DE819" s="77"/>
      <c r="DF819" s="77"/>
      <c r="DG819" s="77"/>
      <c r="DH819" s="77"/>
      <c r="DJ819" s="90" t="str">
        <f t="shared" si="1381"/>
        <v>D</v>
      </c>
      <c r="DK819" s="77" t="str">
        <f t="shared" si="1381"/>
        <v>H</v>
      </c>
      <c r="DL819" s="77" t="str">
        <f t="shared" si="1381"/>
        <v>H</v>
      </c>
      <c r="DM819" s="77" t="str">
        <f t="shared" si="1381"/>
        <v>H</v>
      </c>
      <c r="DN819" s="91"/>
      <c r="DO819" s="77" t="str">
        <f>(IF(R819="","",IF(BQ819&gt;CP819,"H",IF(BQ819&lt;CP819,"A","D"))))</f>
        <v>H</v>
      </c>
      <c r="DP819" s="77" t="str">
        <f>(IF(T819="","",IF(BR819&gt;CQ819,"H",IF(BR819&lt;CQ819,"A","D"))))</f>
        <v>A</v>
      </c>
      <c r="DQ819" s="77" t="str">
        <f>(IF(U819="","",IF(BS819&gt;CR819,"H",IF(BS819&lt;CR819,"A","D"))))</f>
        <v>D</v>
      </c>
      <c r="DR819" s="77" t="str">
        <f>(IF(V819="","",IF(BT819&gt;CS819,"H",IF(BT819&lt;CS819,"A","D"))))</f>
        <v>H</v>
      </c>
      <c r="DS819" s="77" t="str">
        <f>(IF(S819="","",IF(BU819&gt;CT819,"H",IF(BU819&lt;CT819,"A","D"))))</f>
        <v>H</v>
      </c>
      <c r="DT819" s="77" t="str">
        <f t="shared" si="1363"/>
        <v>A</v>
      </c>
      <c r="DU819" s="77" t="str">
        <f t="shared" si="1363"/>
        <v>H</v>
      </c>
      <c r="DV819" s="77" t="str">
        <f t="shared" si="1363"/>
        <v>D</v>
      </c>
      <c r="DW819" s="77" t="str">
        <f t="shared" si="1363"/>
        <v>D</v>
      </c>
      <c r="DX819" s="77" t="str">
        <f t="shared" si="1363"/>
        <v>H</v>
      </c>
      <c r="DY819" s="92" t="str">
        <f t="shared" si="1363"/>
        <v>H</v>
      </c>
      <c r="DZ819" s="56"/>
      <c r="EA819" s="56"/>
      <c r="EB819" s="56"/>
      <c r="EC819" s="56"/>
      <c r="ED819" s="56"/>
      <c r="EE819" s="56"/>
      <c r="EF819" s="56"/>
      <c r="EG819" s="56"/>
      <c r="EI819" s="53" t="str">
        <f t="shared" si="1364"/>
        <v>Epsom &amp; Ewell</v>
      </c>
      <c r="EJ819" s="79">
        <f t="shared" si="1382"/>
        <v>30</v>
      </c>
      <c r="EK819" s="80">
        <f>COUNTIF($DJ819:$EG819,"H")</f>
        <v>9</v>
      </c>
      <c r="EL819" s="80">
        <f>COUNTIF($DJ819:$EG819,"D")</f>
        <v>4</v>
      </c>
      <c r="EM819" s="80">
        <f>COUNTIF($DJ819:$EG819,"A")</f>
        <v>2</v>
      </c>
      <c r="EN819" s="80">
        <f>COUNTIF(DN$815:DN$830,"A")</f>
        <v>7</v>
      </c>
      <c r="EO819" s="80">
        <f>COUNTIF(DN$815:DN$830,"D")</f>
        <v>3</v>
      </c>
      <c r="EP819" s="80">
        <f>COUNTIF(DN$815:DN$830,"H")</f>
        <v>5</v>
      </c>
      <c r="EQ819" s="79">
        <f t="shared" si="1386"/>
        <v>16</v>
      </c>
      <c r="ER819" s="79">
        <f t="shared" si="1365"/>
        <v>7</v>
      </c>
      <c r="ES819" s="79">
        <f t="shared" si="1365"/>
        <v>7</v>
      </c>
      <c r="ET819" s="81">
        <f>SUM($BL819:$CI819)+SUM(CO$815:CO$830)</f>
        <v>75</v>
      </c>
      <c r="EU819" s="81">
        <f>SUM($CK819:$DH819)+SUM(BP$815:BP$830)</f>
        <v>33</v>
      </c>
      <c r="EV819" s="79">
        <f t="shared" si="1366"/>
        <v>39</v>
      </c>
      <c r="EW819" s="136">
        <f t="shared" si="1367"/>
        <v>2.2727272727272729</v>
      </c>
      <c r="EX819" s="78"/>
      <c r="EY819" s="80">
        <f t="shared" si="1368"/>
        <v>30</v>
      </c>
      <c r="EZ819" s="80">
        <f t="shared" si="1369"/>
        <v>16</v>
      </c>
      <c r="FA819" s="80">
        <f t="shared" si="1370"/>
        <v>7</v>
      </c>
      <c r="FB819" s="80">
        <f t="shared" si="1371"/>
        <v>7</v>
      </c>
      <c r="FC819" s="80">
        <f t="shared" si="1372"/>
        <v>76</v>
      </c>
      <c r="FD819" s="80">
        <f t="shared" si="1373"/>
        <v>32</v>
      </c>
      <c r="FE819" s="80">
        <f t="shared" si="1374"/>
        <v>39</v>
      </c>
      <c r="FF819" s="80">
        <f t="shared" si="1375"/>
        <v>2.375</v>
      </c>
      <c r="FH819" s="54">
        <f t="shared" si="1387"/>
        <v>0</v>
      </c>
      <c r="FI819" s="54">
        <f t="shared" si="1388"/>
        <v>0</v>
      </c>
      <c r="FJ819" s="54">
        <f t="shared" si="1376"/>
        <v>0</v>
      </c>
      <c r="FK819" s="54">
        <f t="shared" si="1376"/>
        <v>0</v>
      </c>
      <c r="FL819" s="54">
        <f t="shared" si="1376"/>
        <v>1</v>
      </c>
      <c r="FM819" s="54">
        <f t="shared" si="1376"/>
        <v>1</v>
      </c>
      <c r="FN819" s="54">
        <f t="shared" si="1376"/>
        <v>0</v>
      </c>
      <c r="FO819" s="54">
        <f t="shared" si="1376"/>
        <v>1</v>
      </c>
      <c r="FQ819" s="54" t="str">
        <f>IF(SUM($FH819:$FO819)=0,"",EI819)</f>
        <v>Epsom &amp; Ewell</v>
      </c>
      <c r="FR819" s="54">
        <f>IF(SUM($FH819:$FO819)=0,"",EY819-EJ819)</f>
        <v>0</v>
      </c>
      <c r="FS819" s="54">
        <f t="shared" si="1377"/>
        <v>0</v>
      </c>
      <c r="FT819" s="54">
        <f t="shared" si="1378"/>
        <v>0</v>
      </c>
      <c r="FU819" s="54">
        <f t="shared" si="1378"/>
        <v>0</v>
      </c>
      <c r="FV819" s="54">
        <f>IF(SUM($FH819:$FO819)=0,"",FC819-ET819)</f>
        <v>1</v>
      </c>
      <c r="FW819" s="54">
        <f>IF(SUM($FH819:$FO819)=0,"",FD819-EU819)</f>
        <v>-1</v>
      </c>
      <c r="FX819" s="54">
        <f>IF(SUM($FH819:$FO819)=0,"",FE819-EV819)</f>
        <v>0</v>
      </c>
      <c r="FZ819" s="58"/>
      <c r="GA819" s="59"/>
      <c r="GB819" s="60"/>
      <c r="GC819" s="58"/>
      <c r="GD819" s="59"/>
      <c r="GE819" s="61"/>
      <c r="GF819" s="58"/>
      <c r="GG819" s="61"/>
      <c r="GH819" s="61"/>
    </row>
    <row r="820" spans="1:192" s="54" customFormat="1" ht="12" x14ac:dyDescent="0.25">
      <c r="A820" s="54">
        <v>6</v>
      </c>
      <c r="B820" s="54" t="s">
        <v>1754</v>
      </c>
      <c r="C820" s="56">
        <v>30</v>
      </c>
      <c r="D820" s="56">
        <v>15</v>
      </c>
      <c r="E820" s="56">
        <v>4</v>
      </c>
      <c r="F820" s="56">
        <v>11</v>
      </c>
      <c r="G820" s="56">
        <v>52</v>
      </c>
      <c r="H820" s="56">
        <v>48</v>
      </c>
      <c r="I820" s="57">
        <v>34</v>
      </c>
      <c r="J820" s="69">
        <f t="shared" si="1360"/>
        <v>1.0833333333333333</v>
      </c>
      <c r="L820" s="82" t="s">
        <v>1760</v>
      </c>
      <c r="M820" s="150" t="s">
        <v>87</v>
      </c>
      <c r="N820" s="141" t="s">
        <v>124</v>
      </c>
      <c r="O820" s="148" t="s">
        <v>148</v>
      </c>
      <c r="P820" s="148" t="s">
        <v>103</v>
      </c>
      <c r="Q820" s="84" t="s">
        <v>98</v>
      </c>
      <c r="R820" s="83"/>
      <c r="S820" s="141" t="s">
        <v>76</v>
      </c>
      <c r="T820" s="88" t="s">
        <v>186</v>
      </c>
      <c r="U820" s="148" t="s">
        <v>148</v>
      </c>
      <c r="V820" s="141" t="s">
        <v>74</v>
      </c>
      <c r="W820" s="59"/>
      <c r="X820" s="59"/>
      <c r="Y820" s="141" t="s">
        <v>103</v>
      </c>
      <c r="Z820" s="462" t="s">
        <v>99</v>
      </c>
      <c r="AA820" s="148" t="s">
        <v>206</v>
      </c>
      <c r="AB820" s="152" t="s">
        <v>89</v>
      </c>
      <c r="AD820" s="53" t="s">
        <v>1761</v>
      </c>
      <c r="AE820" s="53"/>
      <c r="AF820" s="53"/>
      <c r="AG820" s="53"/>
      <c r="AH820" s="53"/>
      <c r="AI820" s="53"/>
      <c r="AL820" s="82" t="s">
        <v>1760</v>
      </c>
      <c r="AM820" s="86" t="s">
        <v>250</v>
      </c>
      <c r="AN820" s="88" t="s">
        <v>242</v>
      </c>
      <c r="AO820" s="88" t="s">
        <v>248</v>
      </c>
      <c r="AP820" s="88" t="s">
        <v>265</v>
      </c>
      <c r="AQ820" s="84" t="s">
        <v>251</v>
      </c>
      <c r="AR820" s="83"/>
      <c r="AS820" s="88" t="s">
        <v>239</v>
      </c>
      <c r="AT820" s="88" t="s">
        <v>582</v>
      </c>
      <c r="AU820" s="88" t="s">
        <v>275</v>
      </c>
      <c r="AV820" s="88" t="s">
        <v>575</v>
      </c>
      <c r="AW820" s="252" t="s">
        <v>714</v>
      </c>
      <c r="AX820" s="59"/>
      <c r="AY820" s="88" t="s">
        <v>266</v>
      </c>
      <c r="AZ820" s="87" t="s">
        <v>708</v>
      </c>
      <c r="BA820" s="88" t="s">
        <v>590</v>
      </c>
      <c r="BB820" s="89" t="s">
        <v>255</v>
      </c>
      <c r="BL820" s="90">
        <f t="shared" si="1379"/>
        <v>3</v>
      </c>
      <c r="BM820" s="77">
        <f t="shared" si="1379"/>
        <v>0</v>
      </c>
      <c r="BN820" s="77">
        <f t="shared" si="1379"/>
        <v>0</v>
      </c>
      <c r="BO820" s="77">
        <f t="shared" si="1379"/>
        <v>1</v>
      </c>
      <c r="BP820" s="77">
        <f>(IF(Q820="","",(IF(MID(Q820,2,1)="-",LEFT(Q820,1),LEFT(Q820,2)))+0))</f>
        <v>0</v>
      </c>
      <c r="BQ820" s="91"/>
      <c r="BR820" s="77">
        <f>(IF(S820="","",(IF(MID(S820,2,1)="-",LEFT(S820,1),LEFT(S820,2)))+0))</f>
        <v>0</v>
      </c>
      <c r="BS820" s="77">
        <f>(IF(T820="","",(IF(MID(T820,2,1)="-",LEFT(T820,1),LEFT(T820,2)))+0))</f>
        <v>3</v>
      </c>
      <c r="BT820" s="77">
        <f>(IF(U820="","",(IF(MID(U820,2,1)="-",LEFT(U820,1),LEFT(U820,2)))+0))</f>
        <v>0</v>
      </c>
      <c r="BU820" s="77">
        <f>(IF(V820="","",(IF(MID(V820,2,1)="-",LEFT(V820,1),LEFT(V820,2)))+0))</f>
        <v>1</v>
      </c>
      <c r="BV820" s="77" t="str">
        <f t="shared" si="1361"/>
        <v/>
      </c>
      <c r="BW820" s="77" t="str">
        <f t="shared" si="1361"/>
        <v/>
      </c>
      <c r="BX820" s="77">
        <f t="shared" si="1361"/>
        <v>1</v>
      </c>
      <c r="BY820" s="77">
        <f t="shared" si="1361"/>
        <v>1</v>
      </c>
      <c r="BZ820" s="77">
        <f t="shared" si="1361"/>
        <v>1</v>
      </c>
      <c r="CA820" s="92">
        <f t="shared" si="1361"/>
        <v>3</v>
      </c>
      <c r="CB820" s="77"/>
      <c r="CC820" s="77"/>
      <c r="CD820" s="77"/>
      <c r="CE820" s="77"/>
      <c r="CF820" s="77"/>
      <c r="CG820" s="77"/>
      <c r="CH820" s="77"/>
      <c r="CI820" s="77"/>
      <c r="CJ820" s="78"/>
      <c r="CK820" s="90">
        <f t="shared" si="1380"/>
        <v>3</v>
      </c>
      <c r="CL820" s="77">
        <f t="shared" si="1380"/>
        <v>0</v>
      </c>
      <c r="CM820" s="77">
        <f t="shared" si="1380"/>
        <v>1</v>
      </c>
      <c r="CN820" s="77">
        <f t="shared" si="1380"/>
        <v>3</v>
      </c>
      <c r="CO820" s="77">
        <f>(IF(Q820="","",IF(RIGHT(Q820,2)="10",RIGHT(Q820,2),RIGHT(Q820,1))+0))</f>
        <v>5</v>
      </c>
      <c r="CP820" s="91"/>
      <c r="CQ820" s="77">
        <f>(IF(S820="","",IF(RIGHT(S820,2)="10",RIGHT(S820,2),RIGHT(S820,1))+0))</f>
        <v>2</v>
      </c>
      <c r="CR820" s="77">
        <f>(IF(T820="","",IF(RIGHT(T820,2)="10",RIGHT(T820,2),RIGHT(T820,1))+0))</f>
        <v>4</v>
      </c>
      <c r="CS820" s="77">
        <f>(IF(U820="","",IF(RIGHT(U820,2)="10",RIGHT(U820,2),RIGHT(U820,1))+0))</f>
        <v>1</v>
      </c>
      <c r="CT820" s="77">
        <f>(IF(V820="","",IF(RIGHT(V820,2)="10",RIGHT(V820,2),RIGHT(V820,1))+0))</f>
        <v>2</v>
      </c>
      <c r="CU820" s="77" t="str">
        <f t="shared" si="1362"/>
        <v/>
      </c>
      <c r="CV820" s="77" t="str">
        <f t="shared" si="1362"/>
        <v/>
      </c>
      <c r="CW820" s="77">
        <f t="shared" si="1362"/>
        <v>3</v>
      </c>
      <c r="CX820" s="77">
        <f t="shared" si="1362"/>
        <v>0</v>
      </c>
      <c r="CY820" s="77">
        <f t="shared" si="1362"/>
        <v>4</v>
      </c>
      <c r="CZ820" s="92">
        <f t="shared" si="1362"/>
        <v>0</v>
      </c>
      <c r="DA820" s="77"/>
      <c r="DB820" s="77"/>
      <c r="DC820" s="77"/>
      <c r="DD820" s="77"/>
      <c r="DE820" s="77"/>
      <c r="DF820" s="77"/>
      <c r="DG820" s="77"/>
      <c r="DH820" s="77"/>
      <c r="DJ820" s="90" t="str">
        <f t="shared" si="1381"/>
        <v>D</v>
      </c>
      <c r="DK820" s="77" t="str">
        <f t="shared" si="1381"/>
        <v>D</v>
      </c>
      <c r="DL820" s="77" t="str">
        <f t="shared" si="1381"/>
        <v>A</v>
      </c>
      <c r="DM820" s="77" t="str">
        <f t="shared" si="1381"/>
        <v>A</v>
      </c>
      <c r="DN820" s="77" t="str">
        <f>(IF(Q820="","",IF(BP820&gt;CO820,"H",IF(BP820&lt;CO820,"A","D"))))</f>
        <v>A</v>
      </c>
      <c r="DO820" s="91"/>
      <c r="DP820" s="77" t="str">
        <f>(IF(S820="","",IF(BR820&gt;CQ820,"H",IF(BR820&lt;CQ820,"A","D"))))</f>
        <v>A</v>
      </c>
      <c r="DQ820" s="77" t="str">
        <f>(IF(T820="","",IF(BS820&gt;CR820,"H",IF(BS820&lt;CR820,"A","D"))))</f>
        <v>A</v>
      </c>
      <c r="DR820" s="77" t="str">
        <f>(IF(U820="","",IF(BT820&gt;CS820,"H",IF(BT820&lt;CS820,"A","D"))))</f>
        <v>A</v>
      </c>
      <c r="DS820" s="77" t="str">
        <f>(IF(V820="","",IF(BU820&gt;CT820,"H",IF(BU820&lt;CT820,"A","D"))))</f>
        <v>A</v>
      </c>
      <c r="DT820" s="77" t="str">
        <f t="shared" si="1363"/>
        <v/>
      </c>
      <c r="DU820" s="77" t="str">
        <f t="shared" si="1363"/>
        <v/>
      </c>
      <c r="DV820" s="77" t="str">
        <f t="shared" si="1363"/>
        <v>A</v>
      </c>
      <c r="DW820" s="77" t="str">
        <f t="shared" si="1363"/>
        <v>H</v>
      </c>
      <c r="DX820" s="77" t="str">
        <f t="shared" si="1363"/>
        <v>A</v>
      </c>
      <c r="DY820" s="92" t="str">
        <f t="shared" si="1363"/>
        <v>H</v>
      </c>
      <c r="DZ820" s="56"/>
      <c r="EA820" s="56"/>
      <c r="EB820" s="56"/>
      <c r="EC820" s="56"/>
      <c r="ED820" s="56"/>
      <c r="EE820" s="56"/>
      <c r="EF820" s="56"/>
      <c r="EG820" s="56"/>
      <c r="EI820" s="53" t="str">
        <f t="shared" si="1364"/>
        <v>Frimley Green</v>
      </c>
      <c r="EJ820" s="79">
        <f t="shared" si="1382"/>
        <v>27</v>
      </c>
      <c r="EK820" s="80">
        <f t="shared" si="1383"/>
        <v>2</v>
      </c>
      <c r="EL820" s="80">
        <f t="shared" si="1384"/>
        <v>2</v>
      </c>
      <c r="EM820" s="80">
        <f t="shared" si="1385"/>
        <v>9</v>
      </c>
      <c r="EN820" s="80">
        <f>COUNTIF(DO$815:DO$830,"A")</f>
        <v>0</v>
      </c>
      <c r="EO820" s="80">
        <f>COUNTIF(DO$815:DO$830,"D")</f>
        <v>2</v>
      </c>
      <c r="EP820" s="80">
        <f>COUNTIF(DO$815:DO$830,"H")</f>
        <v>12</v>
      </c>
      <c r="EQ820" s="79">
        <f t="shared" si="1386"/>
        <v>2</v>
      </c>
      <c r="ER820" s="79">
        <f t="shared" si="1365"/>
        <v>4</v>
      </c>
      <c r="ES820" s="79">
        <f t="shared" si="1365"/>
        <v>21</v>
      </c>
      <c r="ET820" s="81">
        <f>SUM($BL820:$CI820)+SUM(CP$815:CP$830)</f>
        <v>22</v>
      </c>
      <c r="EU820" s="81">
        <f>SUM($CK820:$DH820)+SUM(BQ$815:BQ$830)</f>
        <v>74</v>
      </c>
      <c r="EV820" s="79">
        <f t="shared" si="1366"/>
        <v>8</v>
      </c>
      <c r="EW820" s="136">
        <f t="shared" si="1367"/>
        <v>0.29729729729729731</v>
      </c>
      <c r="EX820" s="78"/>
      <c r="EY820" s="80">
        <f t="shared" si="1368"/>
        <v>30</v>
      </c>
      <c r="EZ820" s="80">
        <f t="shared" si="1369"/>
        <v>3</v>
      </c>
      <c r="FA820" s="80">
        <f t="shared" si="1370"/>
        <v>4</v>
      </c>
      <c r="FB820" s="80">
        <f t="shared" si="1371"/>
        <v>23</v>
      </c>
      <c r="FC820" s="80">
        <f t="shared" si="1372"/>
        <v>24</v>
      </c>
      <c r="FD820" s="80">
        <f t="shared" si="1373"/>
        <v>81</v>
      </c>
      <c r="FE820" s="80">
        <f t="shared" si="1374"/>
        <v>10</v>
      </c>
      <c r="FF820" s="80">
        <f t="shared" si="1375"/>
        <v>0.29629629629629628</v>
      </c>
      <c r="FH820" s="54">
        <f t="shared" si="1387"/>
        <v>1</v>
      </c>
      <c r="FI820" s="54">
        <f t="shared" si="1388"/>
        <v>1</v>
      </c>
      <c r="FJ820" s="54">
        <f t="shared" si="1376"/>
        <v>0</v>
      </c>
      <c r="FK820" s="54">
        <f t="shared" si="1376"/>
        <v>1</v>
      </c>
      <c r="FL820" s="54">
        <f t="shared" si="1376"/>
        <v>1</v>
      </c>
      <c r="FM820" s="54">
        <f t="shared" si="1376"/>
        <v>1</v>
      </c>
      <c r="FN820" s="54">
        <f t="shared" si="1376"/>
        <v>1</v>
      </c>
      <c r="FO820" s="54">
        <f t="shared" si="1376"/>
        <v>1</v>
      </c>
      <c r="FQ820" s="54" t="str">
        <f t="shared" si="1327"/>
        <v>Frimley Green</v>
      </c>
      <c r="FR820" s="54">
        <f t="shared" si="1328"/>
        <v>3</v>
      </c>
      <c r="FS820" s="54">
        <f t="shared" si="1377"/>
        <v>1</v>
      </c>
      <c r="FT820" s="54">
        <f t="shared" si="1378"/>
        <v>0</v>
      </c>
      <c r="FU820" s="54">
        <f t="shared" si="1378"/>
        <v>2</v>
      </c>
      <c r="FV820" s="54">
        <f t="shared" si="1329"/>
        <v>2</v>
      </c>
      <c r="FW820" s="54">
        <f t="shared" si="1329"/>
        <v>7</v>
      </c>
      <c r="FX820" s="54">
        <f t="shared" si="1329"/>
        <v>2</v>
      </c>
      <c r="FZ820" s="58"/>
      <c r="GA820" s="59"/>
      <c r="GB820" s="60"/>
      <c r="GC820" s="58"/>
      <c r="GD820" s="59"/>
      <c r="GE820" s="61"/>
      <c r="GF820" s="58"/>
      <c r="GG820" s="61"/>
      <c r="GH820" s="61"/>
    </row>
    <row r="821" spans="1:192" s="54" customFormat="1" ht="12" x14ac:dyDescent="0.25">
      <c r="A821" s="54">
        <v>7</v>
      </c>
      <c r="B821" s="54" t="s">
        <v>1762</v>
      </c>
      <c r="C821" s="56">
        <v>30</v>
      </c>
      <c r="D821" s="56">
        <v>13</v>
      </c>
      <c r="E821" s="56">
        <v>7</v>
      </c>
      <c r="F821" s="56">
        <v>10</v>
      </c>
      <c r="G821" s="56">
        <v>47</v>
      </c>
      <c r="H821" s="56">
        <v>35</v>
      </c>
      <c r="I821" s="57">
        <v>33</v>
      </c>
      <c r="J821" s="69">
        <f t="shared" si="1360"/>
        <v>1.3428571428571427</v>
      </c>
      <c r="L821" s="82" t="s">
        <v>1762</v>
      </c>
      <c r="M821" s="253"/>
      <c r="N821" s="148" t="s">
        <v>59</v>
      </c>
      <c r="O821" s="148" t="s">
        <v>124</v>
      </c>
      <c r="P821" s="59"/>
      <c r="Q821" s="84" t="s">
        <v>62</v>
      </c>
      <c r="R821" s="148" t="s">
        <v>101</v>
      </c>
      <c r="S821" s="83"/>
      <c r="T821" s="148" t="s">
        <v>124</v>
      </c>
      <c r="U821" s="148" t="s">
        <v>176</v>
      </c>
      <c r="V821" s="462" t="s">
        <v>177</v>
      </c>
      <c r="W821" s="141" t="s">
        <v>58</v>
      </c>
      <c r="X821" s="148" t="s">
        <v>124</v>
      </c>
      <c r="Y821" s="148" t="s">
        <v>200</v>
      </c>
      <c r="Z821" s="59"/>
      <c r="AA821" s="59"/>
      <c r="AB821" s="152" t="s">
        <v>99</v>
      </c>
      <c r="AD821" s="53" t="s">
        <v>1763</v>
      </c>
      <c r="AE821" s="53"/>
      <c r="AF821" s="53"/>
      <c r="AG821" s="53"/>
      <c r="AH821" s="53"/>
      <c r="AI821" s="53"/>
      <c r="AL821" s="82" t="s">
        <v>1762</v>
      </c>
      <c r="AM821" s="379" t="s">
        <v>709</v>
      </c>
      <c r="AN821" s="88" t="s">
        <v>250</v>
      </c>
      <c r="AO821" s="88" t="s">
        <v>265</v>
      </c>
      <c r="AP821" s="59"/>
      <c r="AQ821" s="84" t="s">
        <v>1013</v>
      </c>
      <c r="AR821" s="88" t="s">
        <v>247</v>
      </c>
      <c r="AS821" s="83"/>
      <c r="AT821" s="88" t="s">
        <v>590</v>
      </c>
      <c r="AU821" s="88" t="s">
        <v>583</v>
      </c>
      <c r="AV821" s="463" t="s">
        <v>708</v>
      </c>
      <c r="AW821" s="88" t="s">
        <v>266</v>
      </c>
      <c r="AX821" s="88" t="s">
        <v>275</v>
      </c>
      <c r="AY821" s="88" t="s">
        <v>582</v>
      </c>
      <c r="AZ821" s="252" t="s">
        <v>1418</v>
      </c>
      <c r="BA821" s="59"/>
      <c r="BB821" s="89" t="s">
        <v>585</v>
      </c>
      <c r="BL821" s="90" t="str">
        <f t="shared" si="1379"/>
        <v/>
      </c>
      <c r="BM821" s="77">
        <f t="shared" si="1379"/>
        <v>4</v>
      </c>
      <c r="BN821" s="77">
        <f t="shared" si="1379"/>
        <v>0</v>
      </c>
      <c r="BO821" s="77" t="str">
        <f t="shared" si="1379"/>
        <v/>
      </c>
      <c r="BP821" s="77">
        <f>(IF(Q822="","",(IF(MID(Q822,2,1)="-",LEFT(Q822,1),LEFT(Q822,2)))+0))</f>
        <v>0</v>
      </c>
      <c r="BQ821" s="77">
        <f t="shared" ref="BQ821:BU830" si="1389">(IF(R821="","",(IF(MID(R821,2,1)="-",LEFT(R821,1),LEFT(R821,2)))+0))</f>
        <v>3</v>
      </c>
      <c r="BR821" s="91"/>
      <c r="BS821" s="77">
        <f>(IF(T821="","",(IF(MID(T821,2,1)="-",LEFT(T821,1),LEFT(T821,2)))+0))</f>
        <v>0</v>
      </c>
      <c r="BT821" s="77">
        <f>(IF(U821="","",(IF(MID(U821,2,1)="-",LEFT(U821,1),LEFT(U821,2)))+0))</f>
        <v>2</v>
      </c>
      <c r="BU821" s="77">
        <f>(IF(V821="","",(IF(MID(V821,2,1)="-",LEFT(V821,1),LEFT(V821,2)))+0))</f>
        <v>2</v>
      </c>
      <c r="BV821" s="77">
        <f t="shared" si="1361"/>
        <v>5</v>
      </c>
      <c r="BW821" s="77">
        <f t="shared" si="1361"/>
        <v>0</v>
      </c>
      <c r="BX821" s="77">
        <f t="shared" si="1361"/>
        <v>2</v>
      </c>
      <c r="BY821" s="77" t="str">
        <f t="shared" si="1361"/>
        <v/>
      </c>
      <c r="BZ821" s="77" t="str">
        <f t="shared" si="1361"/>
        <v/>
      </c>
      <c r="CA821" s="92">
        <f t="shared" si="1361"/>
        <v>1</v>
      </c>
      <c r="CB821" s="77"/>
      <c r="CC821" s="77"/>
      <c r="CD821" s="77"/>
      <c r="CE821" s="77"/>
      <c r="CF821" s="77"/>
      <c r="CG821" s="77"/>
      <c r="CH821" s="77"/>
      <c r="CI821" s="77"/>
      <c r="CJ821" s="78"/>
      <c r="CK821" s="90" t="str">
        <f t="shared" si="1380"/>
        <v/>
      </c>
      <c r="CL821" s="77">
        <f t="shared" si="1380"/>
        <v>0</v>
      </c>
      <c r="CM821" s="77">
        <f t="shared" si="1380"/>
        <v>0</v>
      </c>
      <c r="CN821" s="77" t="str">
        <f t="shared" si="1380"/>
        <v/>
      </c>
      <c r="CO821" s="77">
        <f>(IF(Q822="","",IF(RIGHT(Q822,2)="10",RIGHT(Q822,2),RIGHT(Q822,1))+0))</f>
        <v>4</v>
      </c>
      <c r="CP821" s="77">
        <f t="shared" ref="CP821:CT830" si="1390">(IF(R821="","",IF(RIGHT(R821,2)="10",RIGHT(R821,2),RIGHT(R821,1))+0))</f>
        <v>2</v>
      </c>
      <c r="CQ821" s="91"/>
      <c r="CR821" s="77">
        <f>(IF(T821="","",IF(RIGHT(T821,2)="10",RIGHT(T821,2),RIGHT(T821,1))+0))</f>
        <v>0</v>
      </c>
      <c r="CS821" s="77">
        <f>(IF(U821="","",IF(RIGHT(U821,2)="10",RIGHT(U821,2),RIGHT(U821,1))+0))</f>
        <v>3</v>
      </c>
      <c r="CT821" s="77">
        <f>(IF(V821="","",IF(RIGHT(V821,2)="10",RIGHT(V821,2),RIGHT(V821,1))+0))</f>
        <v>0</v>
      </c>
      <c r="CU821" s="77">
        <f t="shared" si="1362"/>
        <v>1</v>
      </c>
      <c r="CV821" s="77">
        <f t="shared" si="1362"/>
        <v>0</v>
      </c>
      <c r="CW821" s="77">
        <f t="shared" si="1362"/>
        <v>2</v>
      </c>
      <c r="CX821" s="77" t="str">
        <f t="shared" si="1362"/>
        <v/>
      </c>
      <c r="CY821" s="77" t="str">
        <f t="shared" si="1362"/>
        <v/>
      </c>
      <c r="CZ821" s="92">
        <f t="shared" si="1362"/>
        <v>0</v>
      </c>
      <c r="DA821" s="77"/>
      <c r="DB821" s="77"/>
      <c r="DC821" s="77"/>
      <c r="DD821" s="77"/>
      <c r="DE821" s="77"/>
      <c r="DF821" s="77"/>
      <c r="DG821" s="77"/>
      <c r="DH821" s="77"/>
      <c r="DJ821" s="90" t="str">
        <f t="shared" si="1381"/>
        <v/>
      </c>
      <c r="DK821" s="77" t="str">
        <f t="shared" si="1381"/>
        <v>H</v>
      </c>
      <c r="DL821" s="77" t="str">
        <f t="shared" si="1381"/>
        <v>D</v>
      </c>
      <c r="DM821" s="77" t="str">
        <f t="shared" si="1381"/>
        <v/>
      </c>
      <c r="DN821" s="77" t="str">
        <f>(IF(Q822="","",IF(BP821&gt;CO821,"H",IF(BP821&lt;CO821,"A","D"))))</f>
        <v>A</v>
      </c>
      <c r="DO821" s="77" t="str">
        <f t="shared" ref="DO821:DS830" si="1391">(IF(R821="","",IF(BQ821&gt;CP821,"H",IF(BQ821&lt;CP821,"A","D"))))</f>
        <v>H</v>
      </c>
      <c r="DP821" s="91"/>
      <c r="DQ821" s="77" t="str">
        <f>(IF(T821="","",IF(BS821&gt;CR821,"H",IF(BS821&lt;CR821,"A","D"))))</f>
        <v>D</v>
      </c>
      <c r="DR821" s="77" t="str">
        <f>(IF(U821="","",IF(BT821&gt;CS821,"H",IF(BT821&lt;CS821,"A","D"))))</f>
        <v>A</v>
      </c>
      <c r="DS821" s="77" t="str">
        <f>(IF(V821="","",IF(BU821&gt;CT821,"H",IF(BU821&lt;CT821,"A","D"))))</f>
        <v>H</v>
      </c>
      <c r="DT821" s="77" t="str">
        <f t="shared" si="1363"/>
        <v>H</v>
      </c>
      <c r="DU821" s="77" t="str">
        <f t="shared" si="1363"/>
        <v>D</v>
      </c>
      <c r="DV821" s="77" t="str">
        <f t="shared" si="1363"/>
        <v>D</v>
      </c>
      <c r="DW821" s="77" t="str">
        <f t="shared" si="1363"/>
        <v/>
      </c>
      <c r="DX821" s="77" t="str">
        <f t="shared" si="1363"/>
        <v/>
      </c>
      <c r="DY821" s="92" t="str">
        <f t="shared" si="1363"/>
        <v>H</v>
      </c>
      <c r="DZ821" s="56"/>
      <c r="EA821" s="56"/>
      <c r="EB821" s="56"/>
      <c r="EC821" s="56"/>
      <c r="ED821" s="56"/>
      <c r="EE821" s="56"/>
      <c r="EF821" s="56"/>
      <c r="EG821" s="56"/>
      <c r="EI821" s="53" t="str">
        <f t="shared" si="1364"/>
        <v>Horley Town</v>
      </c>
      <c r="EJ821" s="79">
        <f t="shared" si="1382"/>
        <v>23</v>
      </c>
      <c r="EK821" s="80">
        <f t="shared" si="1383"/>
        <v>5</v>
      </c>
      <c r="EL821" s="80">
        <f t="shared" si="1384"/>
        <v>4</v>
      </c>
      <c r="EM821" s="80">
        <f t="shared" si="1385"/>
        <v>2</v>
      </c>
      <c r="EN821" s="80">
        <f>COUNTIF(DP$815:DP$830,"A")</f>
        <v>5</v>
      </c>
      <c r="EO821" s="80">
        <f>COUNTIF(DP$815:DP$830,"D")</f>
        <v>1</v>
      </c>
      <c r="EP821" s="80">
        <f>COUNTIF(DP$815:DP$830,"H")</f>
        <v>6</v>
      </c>
      <c r="EQ821" s="79">
        <f t="shared" si="1386"/>
        <v>10</v>
      </c>
      <c r="ER821" s="79">
        <f t="shared" si="1365"/>
        <v>5</v>
      </c>
      <c r="ES821" s="79">
        <f t="shared" si="1365"/>
        <v>8</v>
      </c>
      <c r="ET821" s="81">
        <f>SUM($BL821:$CI821)+SUM(CQ$815:CQ$830)</f>
        <v>30</v>
      </c>
      <c r="EU821" s="81">
        <f>SUM($CK821:$DH821)+SUM(BR$815:BR$830)</f>
        <v>26</v>
      </c>
      <c r="EV821" s="79">
        <f t="shared" si="1366"/>
        <v>25</v>
      </c>
      <c r="EW821" s="136">
        <f t="shared" si="1367"/>
        <v>1.1538461538461537</v>
      </c>
      <c r="EX821" s="78"/>
      <c r="EY821" s="80">
        <f t="shared" si="1368"/>
        <v>30</v>
      </c>
      <c r="EZ821" s="80">
        <f t="shared" si="1369"/>
        <v>13</v>
      </c>
      <c r="FA821" s="80">
        <f t="shared" si="1370"/>
        <v>7</v>
      </c>
      <c r="FB821" s="80">
        <f t="shared" si="1371"/>
        <v>10</v>
      </c>
      <c r="FC821" s="80">
        <f t="shared" si="1372"/>
        <v>47</v>
      </c>
      <c r="FD821" s="80">
        <f t="shared" si="1373"/>
        <v>35</v>
      </c>
      <c r="FE821" s="80">
        <f t="shared" si="1374"/>
        <v>33</v>
      </c>
      <c r="FF821" s="80">
        <f t="shared" si="1375"/>
        <v>1.3428571428571427</v>
      </c>
      <c r="FH821" s="54">
        <f t="shared" si="1387"/>
        <v>1</v>
      </c>
      <c r="FI821" s="54">
        <f t="shared" si="1388"/>
        <v>1</v>
      </c>
      <c r="FJ821" s="54">
        <f t="shared" si="1376"/>
        <v>1</v>
      </c>
      <c r="FK821" s="54">
        <f t="shared" si="1376"/>
        <v>1</v>
      </c>
      <c r="FL821" s="54">
        <f t="shared" si="1376"/>
        <v>1</v>
      </c>
      <c r="FM821" s="54">
        <f t="shared" si="1376"/>
        <v>1</v>
      </c>
      <c r="FN821" s="54">
        <f t="shared" si="1376"/>
        <v>1</v>
      </c>
      <c r="FO821" s="54">
        <f t="shared" si="1376"/>
        <v>1</v>
      </c>
      <c r="FQ821" s="54" t="str">
        <f t="shared" si="1327"/>
        <v>Horley Town</v>
      </c>
      <c r="FR821" s="54">
        <f t="shared" si="1328"/>
        <v>7</v>
      </c>
      <c r="FS821" s="54">
        <f t="shared" si="1377"/>
        <v>3</v>
      </c>
      <c r="FT821" s="54">
        <f t="shared" si="1378"/>
        <v>2</v>
      </c>
      <c r="FU821" s="54">
        <f t="shared" si="1378"/>
        <v>2</v>
      </c>
      <c r="FV821" s="54">
        <f t="shared" si="1329"/>
        <v>17</v>
      </c>
      <c r="FW821" s="54">
        <f t="shared" si="1329"/>
        <v>9</v>
      </c>
      <c r="FX821" s="54">
        <f t="shared" si="1329"/>
        <v>8</v>
      </c>
      <c r="FZ821" s="58"/>
      <c r="GA821" s="59"/>
      <c r="GB821" s="60"/>
      <c r="GC821" s="58"/>
      <c r="GD821" s="59"/>
      <c r="GE821" s="61"/>
      <c r="GF821" s="58"/>
      <c r="GG821" s="61"/>
      <c r="GH821" s="61"/>
    </row>
    <row r="822" spans="1:192" s="53" customFormat="1" ht="12" x14ac:dyDescent="0.25">
      <c r="A822" s="54">
        <v>8</v>
      </c>
      <c r="B822" s="54" t="s">
        <v>1764</v>
      </c>
      <c r="C822" s="56">
        <v>30</v>
      </c>
      <c r="D822" s="56">
        <v>13</v>
      </c>
      <c r="E822" s="56">
        <v>6</v>
      </c>
      <c r="F822" s="56">
        <v>11</v>
      </c>
      <c r="G822" s="56">
        <v>52</v>
      </c>
      <c r="H822" s="56">
        <v>42</v>
      </c>
      <c r="I822" s="57">
        <v>32</v>
      </c>
      <c r="J822" s="69">
        <f t="shared" si="1360"/>
        <v>1.2380952380952381</v>
      </c>
      <c r="L822" s="82" t="s">
        <v>1765</v>
      </c>
      <c r="M822" s="328" t="s">
        <v>99</v>
      </c>
      <c r="N822" s="148" t="s">
        <v>77</v>
      </c>
      <c r="O822" s="141" t="s">
        <v>103</v>
      </c>
      <c r="P822" s="148" t="s">
        <v>74</v>
      </c>
      <c r="Q822" s="254" t="s">
        <v>85</v>
      </c>
      <c r="R822" s="88" t="s">
        <v>177</v>
      </c>
      <c r="S822" s="141" t="s">
        <v>76</v>
      </c>
      <c r="T822" s="83"/>
      <c r="U822" s="148" t="s">
        <v>410</v>
      </c>
      <c r="V822" s="88" t="s">
        <v>125</v>
      </c>
      <c r="W822" s="88" t="s">
        <v>62</v>
      </c>
      <c r="X822" s="462" t="s">
        <v>99</v>
      </c>
      <c r="Y822" s="88" t="s">
        <v>200</v>
      </c>
      <c r="Z822" s="462" t="s">
        <v>77</v>
      </c>
      <c r="AA822" s="148" t="s">
        <v>124</v>
      </c>
      <c r="AB822" s="256" t="s">
        <v>87</v>
      </c>
      <c r="AD822" s="53" t="s">
        <v>1766</v>
      </c>
      <c r="AE822" s="54"/>
      <c r="AF822" s="54"/>
      <c r="AG822" s="54"/>
      <c r="AH822" s="54"/>
      <c r="AI822" s="54"/>
      <c r="AL822" s="82" t="s">
        <v>1765</v>
      </c>
      <c r="AM822" s="86" t="s">
        <v>593</v>
      </c>
      <c r="AN822" s="88" t="s">
        <v>275</v>
      </c>
      <c r="AO822" s="88" t="s">
        <v>266</v>
      </c>
      <c r="AP822" s="88" t="s">
        <v>255</v>
      </c>
      <c r="AQ822" s="84" t="s">
        <v>589</v>
      </c>
      <c r="AR822" s="88" t="s">
        <v>574</v>
      </c>
      <c r="AS822" s="88" t="s">
        <v>584</v>
      </c>
      <c r="AT822" s="83"/>
      <c r="AU822" s="88" t="s">
        <v>248</v>
      </c>
      <c r="AV822" s="88" t="s">
        <v>585</v>
      </c>
      <c r="AW822" s="88" t="s">
        <v>247</v>
      </c>
      <c r="AX822" s="87" t="s">
        <v>714</v>
      </c>
      <c r="AY822" s="88" t="s">
        <v>265</v>
      </c>
      <c r="AZ822" s="87" t="s">
        <v>755</v>
      </c>
      <c r="BA822" s="88" t="s">
        <v>250</v>
      </c>
      <c r="BB822" s="89" t="s">
        <v>264</v>
      </c>
      <c r="BL822" s="90">
        <f t="shared" si="1379"/>
        <v>1</v>
      </c>
      <c r="BM822" s="77">
        <f t="shared" si="1379"/>
        <v>2</v>
      </c>
      <c r="BN822" s="77">
        <f t="shared" si="1379"/>
        <v>1</v>
      </c>
      <c r="BO822" s="77">
        <f t="shared" si="1379"/>
        <v>1</v>
      </c>
      <c r="BP822" s="77">
        <f>(IF(Q823="","",(IF(MID(Q823,2,1)="-",LEFT(Q823,1),LEFT(Q823,2)))+0))</f>
        <v>2</v>
      </c>
      <c r="BQ822" s="77">
        <f t="shared" si="1389"/>
        <v>2</v>
      </c>
      <c r="BR822" s="77">
        <f t="shared" si="1389"/>
        <v>0</v>
      </c>
      <c r="BS822" s="91"/>
      <c r="BT822" s="77">
        <f>(IF(U822="","",(IF(MID(U822,2,1)="-",LEFT(U822,1),LEFT(U822,2)))+0))</f>
        <v>2</v>
      </c>
      <c r="BU822" s="77">
        <f>(IF(V822="","",(IF(MID(V822,2,1)="-",LEFT(V822,1),LEFT(V822,2)))+0))</f>
        <v>5</v>
      </c>
      <c r="BV822" s="77">
        <f t="shared" si="1361"/>
        <v>1</v>
      </c>
      <c r="BW822" s="77">
        <f t="shared" si="1361"/>
        <v>1</v>
      </c>
      <c r="BX822" s="77">
        <f t="shared" si="1361"/>
        <v>2</v>
      </c>
      <c r="BY822" s="77">
        <f t="shared" si="1361"/>
        <v>2</v>
      </c>
      <c r="BZ822" s="77">
        <f t="shared" si="1361"/>
        <v>0</v>
      </c>
      <c r="CA822" s="92">
        <f t="shared" si="1361"/>
        <v>3</v>
      </c>
      <c r="CB822" s="77"/>
      <c r="CC822" s="77"/>
      <c r="CD822" s="77"/>
      <c r="CE822" s="77"/>
      <c r="CF822" s="77"/>
      <c r="CG822" s="77"/>
      <c r="CH822" s="77"/>
      <c r="CI822" s="77"/>
      <c r="CJ822" s="78"/>
      <c r="CK822" s="90">
        <f t="shared" si="1380"/>
        <v>0</v>
      </c>
      <c r="CL822" s="77">
        <f t="shared" si="1380"/>
        <v>1</v>
      </c>
      <c r="CM822" s="77">
        <f t="shared" si="1380"/>
        <v>3</v>
      </c>
      <c r="CN822" s="77">
        <f t="shared" si="1380"/>
        <v>2</v>
      </c>
      <c r="CO822" s="77">
        <f>(IF(Q823="","",IF(RIGHT(Q823,2)="10",RIGHT(Q823,2),RIGHT(Q823,1))+0))</f>
        <v>0</v>
      </c>
      <c r="CP822" s="77">
        <f t="shared" si="1390"/>
        <v>0</v>
      </c>
      <c r="CQ822" s="77">
        <f t="shared" si="1390"/>
        <v>2</v>
      </c>
      <c r="CR822" s="91"/>
      <c r="CS822" s="77">
        <f>(IF(U822="","",IF(RIGHT(U822,2)="10",RIGHT(U822,2),RIGHT(U822,1))+0))</f>
        <v>6</v>
      </c>
      <c r="CT822" s="77">
        <f>(IF(V822="","",IF(RIGHT(V822,2)="10",RIGHT(V822,2),RIGHT(V822,1))+0))</f>
        <v>0</v>
      </c>
      <c r="CU822" s="77">
        <f t="shared" si="1362"/>
        <v>1</v>
      </c>
      <c r="CV822" s="77">
        <f t="shared" si="1362"/>
        <v>0</v>
      </c>
      <c r="CW822" s="77">
        <f t="shared" si="1362"/>
        <v>2</v>
      </c>
      <c r="CX822" s="77">
        <f t="shared" si="1362"/>
        <v>1</v>
      </c>
      <c r="CY822" s="77">
        <f t="shared" si="1362"/>
        <v>0</v>
      </c>
      <c r="CZ822" s="92">
        <f t="shared" si="1362"/>
        <v>3</v>
      </c>
      <c r="DA822" s="77"/>
      <c r="DB822" s="77"/>
      <c r="DC822" s="77"/>
      <c r="DD822" s="77"/>
      <c r="DE822" s="77"/>
      <c r="DF822" s="77"/>
      <c r="DG822" s="77"/>
      <c r="DH822" s="77"/>
      <c r="DI822" s="54"/>
      <c r="DJ822" s="90" t="str">
        <f t="shared" si="1381"/>
        <v>H</v>
      </c>
      <c r="DK822" s="77" t="str">
        <f t="shared" si="1381"/>
        <v>H</v>
      </c>
      <c r="DL822" s="77" t="str">
        <f t="shared" si="1381"/>
        <v>A</v>
      </c>
      <c r="DM822" s="77" t="str">
        <f t="shared" si="1381"/>
        <v>A</v>
      </c>
      <c r="DN822" s="77" t="str">
        <f>(IF(Q823="","",IF(BP822&gt;CO822,"H",IF(BP822&lt;CO822,"A","D"))))</f>
        <v>H</v>
      </c>
      <c r="DO822" s="77" t="str">
        <f t="shared" si="1391"/>
        <v>H</v>
      </c>
      <c r="DP822" s="77" t="str">
        <f t="shared" si="1391"/>
        <v>A</v>
      </c>
      <c r="DQ822" s="91"/>
      <c r="DR822" s="77" t="str">
        <f>(IF(U822="","",IF(BT822&gt;CS822,"H",IF(BT822&lt;CS822,"A","D"))))</f>
        <v>A</v>
      </c>
      <c r="DS822" s="77" t="str">
        <f>(IF(V822="","",IF(BU822&gt;CT822,"H",IF(BU822&lt;CT822,"A","D"))))</f>
        <v>H</v>
      </c>
      <c r="DT822" s="77" t="str">
        <f t="shared" si="1363"/>
        <v>D</v>
      </c>
      <c r="DU822" s="77" t="str">
        <f t="shared" si="1363"/>
        <v>H</v>
      </c>
      <c r="DV822" s="77" t="str">
        <f t="shared" si="1363"/>
        <v>D</v>
      </c>
      <c r="DW822" s="77" t="str">
        <f t="shared" si="1363"/>
        <v>H</v>
      </c>
      <c r="DX822" s="77" t="str">
        <f t="shared" si="1363"/>
        <v>D</v>
      </c>
      <c r="DY822" s="92" t="str">
        <f t="shared" si="1363"/>
        <v>D</v>
      </c>
      <c r="DZ822" s="56"/>
      <c r="EA822" s="56"/>
      <c r="EB822" s="56"/>
      <c r="EC822" s="56"/>
      <c r="ED822" s="56"/>
      <c r="EE822" s="56"/>
      <c r="EF822" s="56"/>
      <c r="EG822" s="56"/>
      <c r="EH822" s="54"/>
      <c r="EI822" s="53" t="str">
        <f t="shared" si="1364"/>
        <v>Lion Sports</v>
      </c>
      <c r="EJ822" s="79">
        <f t="shared" si="1382"/>
        <v>30</v>
      </c>
      <c r="EK822" s="80">
        <f t="shared" si="1383"/>
        <v>7</v>
      </c>
      <c r="EL822" s="80">
        <f t="shared" si="1384"/>
        <v>4</v>
      </c>
      <c r="EM822" s="80">
        <f t="shared" si="1385"/>
        <v>4</v>
      </c>
      <c r="EN822" s="80">
        <f>COUNTIF(DQ$815:DQ$830,"A")</f>
        <v>3</v>
      </c>
      <c r="EO822" s="80">
        <f>COUNTIF(DQ$815:DQ$830,"D")</f>
        <v>3</v>
      </c>
      <c r="EP822" s="80">
        <f>COUNTIF(DQ$815:DQ$830,"H")</f>
        <v>9</v>
      </c>
      <c r="EQ822" s="79">
        <f t="shared" si="1386"/>
        <v>10</v>
      </c>
      <c r="ER822" s="79">
        <f t="shared" si="1365"/>
        <v>7</v>
      </c>
      <c r="ES822" s="79">
        <f t="shared" si="1365"/>
        <v>13</v>
      </c>
      <c r="ET822" s="81">
        <f>SUM($BL822:$CI822)+SUM(CR$815:CR$830)</f>
        <v>38</v>
      </c>
      <c r="EU822" s="81">
        <f>SUM($CK822:$DH822)+SUM(BS$815:BS$830)</f>
        <v>45</v>
      </c>
      <c r="EV822" s="79">
        <f t="shared" si="1366"/>
        <v>27</v>
      </c>
      <c r="EW822" s="136">
        <f t="shared" si="1367"/>
        <v>0.84444444444444444</v>
      </c>
      <c r="EX822" s="78"/>
      <c r="EY822" s="80">
        <f t="shared" si="1368"/>
        <v>30</v>
      </c>
      <c r="EZ822" s="80">
        <f t="shared" si="1369"/>
        <v>10</v>
      </c>
      <c r="FA822" s="80">
        <f t="shared" si="1370"/>
        <v>6</v>
      </c>
      <c r="FB822" s="80">
        <f t="shared" si="1371"/>
        <v>14</v>
      </c>
      <c r="FC822" s="80">
        <f t="shared" si="1372"/>
        <v>36</v>
      </c>
      <c r="FD822" s="80">
        <f t="shared" si="1373"/>
        <v>49</v>
      </c>
      <c r="FE822" s="80">
        <f t="shared" si="1374"/>
        <v>26</v>
      </c>
      <c r="FF822" s="80">
        <f t="shared" si="1375"/>
        <v>0.73469387755102045</v>
      </c>
      <c r="FG822" s="54"/>
      <c r="FH822" s="54">
        <f t="shared" si="1387"/>
        <v>0</v>
      </c>
      <c r="FI822" s="54">
        <f t="shared" si="1388"/>
        <v>0</v>
      </c>
      <c r="FJ822" s="54">
        <f t="shared" si="1376"/>
        <v>1</v>
      </c>
      <c r="FK822" s="54">
        <f t="shared" si="1376"/>
        <v>1</v>
      </c>
      <c r="FL822" s="54">
        <f t="shared" si="1376"/>
        <v>1</v>
      </c>
      <c r="FM822" s="54">
        <f t="shared" si="1376"/>
        <v>1</v>
      </c>
      <c r="FN822" s="54">
        <f t="shared" si="1376"/>
        <v>1</v>
      </c>
      <c r="FO822" s="54">
        <f t="shared" si="1376"/>
        <v>1</v>
      </c>
      <c r="FQ822" s="54" t="str">
        <f t="shared" si="1327"/>
        <v>Lion Sports</v>
      </c>
      <c r="FR822" s="54">
        <f t="shared" si="1328"/>
        <v>0</v>
      </c>
      <c r="FS822" s="54">
        <f t="shared" si="1377"/>
        <v>0</v>
      </c>
      <c r="FT822" s="54">
        <f t="shared" si="1378"/>
        <v>-1</v>
      </c>
      <c r="FU822" s="54">
        <f t="shared" si="1378"/>
        <v>1</v>
      </c>
      <c r="FV822" s="54">
        <f t="shared" si="1329"/>
        <v>-2</v>
      </c>
      <c r="FW822" s="54">
        <f t="shared" si="1329"/>
        <v>4</v>
      </c>
      <c r="FX822" s="54">
        <f t="shared" si="1329"/>
        <v>-1</v>
      </c>
      <c r="FY822" s="54"/>
      <c r="FZ822" s="58"/>
      <c r="GA822" s="59"/>
      <c r="GB822" s="60"/>
      <c r="GC822" s="58"/>
      <c r="GD822" s="59"/>
      <c r="GE822" s="61"/>
      <c r="GF822" s="58"/>
      <c r="GG822" s="61"/>
      <c r="GH822" s="61"/>
      <c r="GI822" s="54"/>
      <c r="GJ822" s="54"/>
    </row>
    <row r="823" spans="1:192" s="53" customFormat="1" ht="12" x14ac:dyDescent="0.25">
      <c r="A823" s="54">
        <v>9</v>
      </c>
      <c r="B823" s="54" t="s">
        <v>1749</v>
      </c>
      <c r="C823" s="56">
        <v>30</v>
      </c>
      <c r="D823" s="56">
        <v>11</v>
      </c>
      <c r="E823" s="56">
        <v>8</v>
      </c>
      <c r="F823" s="56">
        <v>11</v>
      </c>
      <c r="G823" s="56">
        <v>39</v>
      </c>
      <c r="H823" s="56">
        <v>40</v>
      </c>
      <c r="I823" s="57">
        <v>30</v>
      </c>
      <c r="J823" s="69">
        <f t="shared" si="1360"/>
        <v>0.97499999999999998</v>
      </c>
      <c r="L823" s="82" t="s">
        <v>1748</v>
      </c>
      <c r="M823" s="86" t="s">
        <v>74</v>
      </c>
      <c r="N823" s="148" t="s">
        <v>77</v>
      </c>
      <c r="O823" s="141" t="s">
        <v>59</v>
      </c>
      <c r="P823" s="148" t="s">
        <v>59</v>
      </c>
      <c r="Q823" s="84" t="s">
        <v>177</v>
      </c>
      <c r="R823" s="148" t="s">
        <v>58</v>
      </c>
      <c r="S823" s="148" t="s">
        <v>177</v>
      </c>
      <c r="T823" s="141" t="s">
        <v>177</v>
      </c>
      <c r="U823" s="83"/>
      <c r="V823" s="148" t="s">
        <v>177</v>
      </c>
      <c r="W823" s="148" t="s">
        <v>176</v>
      </c>
      <c r="X823" s="148" t="s">
        <v>176</v>
      </c>
      <c r="Y823" s="59"/>
      <c r="Z823" s="59"/>
      <c r="AA823" s="462" t="s">
        <v>59</v>
      </c>
      <c r="AB823" s="256" t="s">
        <v>177</v>
      </c>
      <c r="AD823" s="54"/>
      <c r="AE823" s="54"/>
      <c r="AF823" s="54"/>
      <c r="AG823" s="54"/>
      <c r="AH823" s="54"/>
      <c r="AI823" s="54"/>
      <c r="AL823" s="82" t="s">
        <v>1748</v>
      </c>
      <c r="AM823" s="86" t="s">
        <v>242</v>
      </c>
      <c r="AN823" s="88" t="s">
        <v>582</v>
      </c>
      <c r="AO823" s="88" t="s">
        <v>575</v>
      </c>
      <c r="AP823" s="88" t="s">
        <v>586</v>
      </c>
      <c r="AQ823" s="84" t="s">
        <v>317</v>
      </c>
      <c r="AR823" s="88" t="s">
        <v>585</v>
      </c>
      <c r="AS823" s="88" t="s">
        <v>587</v>
      </c>
      <c r="AT823" s="88" t="s">
        <v>598</v>
      </c>
      <c r="AU823" s="83"/>
      <c r="AV823" s="88" t="s">
        <v>255</v>
      </c>
      <c r="AW823" s="88" t="s">
        <v>238</v>
      </c>
      <c r="AX823" s="88" t="s">
        <v>247</v>
      </c>
      <c r="AY823" s="59"/>
      <c r="AZ823" s="59"/>
      <c r="BA823" s="463" t="s">
        <v>708</v>
      </c>
      <c r="BB823" s="89" t="s">
        <v>266</v>
      </c>
      <c r="BL823" s="90">
        <f t="shared" si="1379"/>
        <v>1</v>
      </c>
      <c r="BM823" s="77">
        <f t="shared" si="1379"/>
        <v>2</v>
      </c>
      <c r="BN823" s="77">
        <f t="shared" si="1379"/>
        <v>4</v>
      </c>
      <c r="BO823" s="77">
        <f t="shared" si="1379"/>
        <v>4</v>
      </c>
      <c r="BP823" s="77">
        <f>(IF(Q824="","",(IF(MID(Q824,2,1)="-",LEFT(Q824,1),LEFT(Q824,2)))+0))</f>
        <v>0</v>
      </c>
      <c r="BQ823" s="77">
        <f t="shared" si="1389"/>
        <v>5</v>
      </c>
      <c r="BR823" s="77">
        <f t="shared" si="1389"/>
        <v>2</v>
      </c>
      <c r="BS823" s="77">
        <f t="shared" si="1389"/>
        <v>2</v>
      </c>
      <c r="BT823" s="91"/>
      <c r="BU823" s="77">
        <f>(IF(V823="","",(IF(MID(V823,2,1)="-",LEFT(V823,1),LEFT(V823,2)))+0))</f>
        <v>2</v>
      </c>
      <c r="BV823" s="77">
        <f t="shared" si="1361"/>
        <v>2</v>
      </c>
      <c r="BW823" s="77">
        <f t="shared" si="1361"/>
        <v>2</v>
      </c>
      <c r="BX823" s="77" t="str">
        <f t="shared" si="1361"/>
        <v/>
      </c>
      <c r="BY823" s="77" t="str">
        <f t="shared" si="1361"/>
        <v/>
      </c>
      <c r="BZ823" s="77">
        <f t="shared" si="1361"/>
        <v>4</v>
      </c>
      <c r="CA823" s="92">
        <f t="shared" si="1361"/>
        <v>2</v>
      </c>
      <c r="CB823" s="77"/>
      <c r="CC823" s="77"/>
      <c r="CD823" s="77"/>
      <c r="CE823" s="77"/>
      <c r="CF823" s="77"/>
      <c r="CG823" s="77"/>
      <c r="CH823" s="77"/>
      <c r="CI823" s="77"/>
      <c r="CJ823" s="163"/>
      <c r="CK823" s="90">
        <f t="shared" si="1380"/>
        <v>2</v>
      </c>
      <c r="CL823" s="77">
        <f t="shared" si="1380"/>
        <v>1</v>
      </c>
      <c r="CM823" s="77">
        <f t="shared" si="1380"/>
        <v>0</v>
      </c>
      <c r="CN823" s="77">
        <f t="shared" si="1380"/>
        <v>0</v>
      </c>
      <c r="CO823" s="77">
        <f>(IF(Q824="","",IF(RIGHT(Q824,2)="10",RIGHT(Q824,2),RIGHT(Q824,1))+0))</f>
        <v>5</v>
      </c>
      <c r="CP823" s="77">
        <f t="shared" si="1390"/>
        <v>1</v>
      </c>
      <c r="CQ823" s="77">
        <f t="shared" si="1390"/>
        <v>0</v>
      </c>
      <c r="CR823" s="77">
        <f t="shared" si="1390"/>
        <v>0</v>
      </c>
      <c r="CS823" s="91"/>
      <c r="CT823" s="77">
        <f>(IF(V823="","",IF(RIGHT(V823,2)="10",RIGHT(V823,2),RIGHT(V823,1))+0))</f>
        <v>0</v>
      </c>
      <c r="CU823" s="77">
        <f t="shared" si="1362"/>
        <v>3</v>
      </c>
      <c r="CV823" s="77">
        <f t="shared" si="1362"/>
        <v>3</v>
      </c>
      <c r="CW823" s="77" t="str">
        <f t="shared" si="1362"/>
        <v/>
      </c>
      <c r="CX823" s="77" t="str">
        <f t="shared" si="1362"/>
        <v/>
      </c>
      <c r="CY823" s="77">
        <f t="shared" si="1362"/>
        <v>0</v>
      </c>
      <c r="CZ823" s="92">
        <f t="shared" si="1362"/>
        <v>0</v>
      </c>
      <c r="DA823" s="77"/>
      <c r="DB823" s="77"/>
      <c r="DC823" s="77"/>
      <c r="DD823" s="77"/>
      <c r="DE823" s="77"/>
      <c r="DF823" s="77"/>
      <c r="DG823" s="77"/>
      <c r="DH823" s="77"/>
      <c r="DJ823" s="90" t="str">
        <f t="shared" si="1381"/>
        <v>A</v>
      </c>
      <c r="DK823" s="77" t="str">
        <f t="shared" si="1381"/>
        <v>H</v>
      </c>
      <c r="DL823" s="77" t="str">
        <f t="shared" si="1381"/>
        <v>H</v>
      </c>
      <c r="DM823" s="77" t="str">
        <f t="shared" si="1381"/>
        <v>H</v>
      </c>
      <c r="DN823" s="77" t="str">
        <f>(IF(Q824="","",IF(BP823&gt;CO823,"H",IF(BP823&lt;CO823,"A","D"))))</f>
        <v>A</v>
      </c>
      <c r="DO823" s="77" t="str">
        <f t="shared" si="1391"/>
        <v>H</v>
      </c>
      <c r="DP823" s="77" t="str">
        <f t="shared" si="1391"/>
        <v>H</v>
      </c>
      <c r="DQ823" s="77" t="str">
        <f t="shared" si="1391"/>
        <v>H</v>
      </c>
      <c r="DR823" s="91"/>
      <c r="DS823" s="77" t="str">
        <f>(IF(V823="","",IF(BU823&gt;CT823,"H",IF(BU823&lt;CT823,"A","D"))))</f>
        <v>H</v>
      </c>
      <c r="DT823" s="77" t="str">
        <f t="shared" si="1363"/>
        <v>A</v>
      </c>
      <c r="DU823" s="77" t="str">
        <f t="shared" si="1363"/>
        <v>A</v>
      </c>
      <c r="DV823" s="77" t="str">
        <f t="shared" si="1363"/>
        <v/>
      </c>
      <c r="DW823" s="77" t="str">
        <f t="shared" si="1363"/>
        <v/>
      </c>
      <c r="DX823" s="77" t="str">
        <f t="shared" si="1363"/>
        <v>H</v>
      </c>
      <c r="DY823" s="92" t="str">
        <f t="shared" si="1363"/>
        <v>H</v>
      </c>
      <c r="DZ823" s="56"/>
      <c r="EA823" s="56"/>
      <c r="EB823" s="56"/>
      <c r="EC823" s="56"/>
      <c r="ED823" s="56"/>
      <c r="EE823" s="56"/>
      <c r="EF823" s="56"/>
      <c r="EG823" s="56"/>
      <c r="EI823" s="53" t="str">
        <f t="shared" si="1364"/>
        <v>Malden Town</v>
      </c>
      <c r="EJ823" s="79">
        <f t="shared" si="1382"/>
        <v>25</v>
      </c>
      <c r="EK823" s="80">
        <f t="shared" si="1383"/>
        <v>9</v>
      </c>
      <c r="EL823" s="80">
        <f t="shared" si="1384"/>
        <v>0</v>
      </c>
      <c r="EM823" s="80">
        <f t="shared" si="1385"/>
        <v>4</v>
      </c>
      <c r="EN823" s="80">
        <f>COUNTIF(DR$815:DR$830,"A")</f>
        <v>7</v>
      </c>
      <c r="EO823" s="80">
        <f>COUNTIF(DR$815:DR$830,"D")</f>
        <v>3</v>
      </c>
      <c r="EP823" s="80">
        <f>COUNTIF(DR$815:DR$830,"H")</f>
        <v>2</v>
      </c>
      <c r="EQ823" s="79">
        <f t="shared" si="1386"/>
        <v>16</v>
      </c>
      <c r="ER823" s="79">
        <f t="shared" si="1365"/>
        <v>3</v>
      </c>
      <c r="ES823" s="79">
        <f t="shared" si="1365"/>
        <v>6</v>
      </c>
      <c r="ET823" s="81">
        <f>SUM($BL823:$CI823)+SUM(CS$815:CS$830)</f>
        <v>56</v>
      </c>
      <c r="EU823" s="81">
        <f>SUM($CK823:$DH823)+SUM(BT$815:BT$830)</f>
        <v>32</v>
      </c>
      <c r="EV823" s="79">
        <f t="shared" si="1366"/>
        <v>35</v>
      </c>
      <c r="EW823" s="136">
        <f t="shared" si="1367"/>
        <v>1.75</v>
      </c>
      <c r="EX823" s="78"/>
      <c r="EY823" s="80">
        <f t="shared" si="1368"/>
        <v>30</v>
      </c>
      <c r="EZ823" s="80">
        <f t="shared" si="1369"/>
        <v>20</v>
      </c>
      <c r="FA823" s="80">
        <f t="shared" si="1370"/>
        <v>5</v>
      </c>
      <c r="FB823" s="80">
        <f t="shared" si="1371"/>
        <v>5</v>
      </c>
      <c r="FC823" s="80">
        <f t="shared" si="1372"/>
        <v>68</v>
      </c>
      <c r="FD823" s="80">
        <f t="shared" si="1373"/>
        <v>28</v>
      </c>
      <c r="FE823" s="80">
        <f t="shared" si="1374"/>
        <v>45</v>
      </c>
      <c r="FF823" s="80">
        <f t="shared" si="1375"/>
        <v>2.4285714285714284</v>
      </c>
      <c r="FH823" s="54">
        <f t="shared" si="1387"/>
        <v>1</v>
      </c>
      <c r="FI823" s="54">
        <f t="shared" si="1388"/>
        <v>1</v>
      </c>
      <c r="FJ823" s="54">
        <f t="shared" si="1376"/>
        <v>1</v>
      </c>
      <c r="FK823" s="54">
        <f t="shared" si="1376"/>
        <v>1</v>
      </c>
      <c r="FL823" s="54">
        <f t="shared" si="1376"/>
        <v>1</v>
      </c>
      <c r="FM823" s="54">
        <f t="shared" si="1376"/>
        <v>1</v>
      </c>
      <c r="FN823" s="54">
        <f t="shared" si="1376"/>
        <v>1</v>
      </c>
      <c r="FO823" s="54">
        <f t="shared" si="1376"/>
        <v>1</v>
      </c>
      <c r="FQ823" s="54" t="str">
        <f t="shared" si="1327"/>
        <v>Malden Town</v>
      </c>
      <c r="FR823" s="54">
        <f t="shared" si="1328"/>
        <v>5</v>
      </c>
      <c r="FS823" s="54">
        <f t="shared" si="1377"/>
        <v>4</v>
      </c>
      <c r="FT823" s="54">
        <f t="shared" si="1378"/>
        <v>2</v>
      </c>
      <c r="FU823" s="54">
        <f t="shared" si="1378"/>
        <v>-1</v>
      </c>
      <c r="FV823" s="54">
        <f t="shared" si="1329"/>
        <v>12</v>
      </c>
      <c r="FW823" s="54">
        <f t="shared" si="1329"/>
        <v>-4</v>
      </c>
      <c r="FX823" s="54">
        <f t="shared" si="1329"/>
        <v>10</v>
      </c>
      <c r="FY823" s="54"/>
      <c r="FZ823" s="58"/>
      <c r="GA823" s="59"/>
      <c r="GB823" s="60"/>
      <c r="GC823" s="58"/>
      <c r="GD823" s="59"/>
      <c r="GE823" s="61"/>
      <c r="GF823" s="58"/>
      <c r="GG823" s="61"/>
      <c r="GH823" s="61"/>
      <c r="GJ823" s="54"/>
    </row>
    <row r="824" spans="1:192" s="54" customFormat="1" ht="12" x14ac:dyDescent="0.25">
      <c r="A824" s="54">
        <v>10</v>
      </c>
      <c r="B824" s="54" t="s">
        <v>1751</v>
      </c>
      <c r="C824" s="56">
        <v>30</v>
      </c>
      <c r="D824" s="56">
        <v>11</v>
      </c>
      <c r="E824" s="56">
        <v>7</v>
      </c>
      <c r="F824" s="56">
        <v>12</v>
      </c>
      <c r="G824" s="56">
        <v>40</v>
      </c>
      <c r="H824" s="56">
        <v>43</v>
      </c>
      <c r="I824" s="57">
        <v>29</v>
      </c>
      <c r="J824" s="69">
        <f t="shared" si="1360"/>
        <v>0.93023255813953487</v>
      </c>
      <c r="L824" s="82" t="s">
        <v>1767</v>
      </c>
      <c r="M824" s="86" t="s">
        <v>331</v>
      </c>
      <c r="N824" s="141" t="s">
        <v>98</v>
      </c>
      <c r="O824" s="148" t="s">
        <v>206</v>
      </c>
      <c r="P824" s="148" t="s">
        <v>150</v>
      </c>
      <c r="Q824" s="84" t="s">
        <v>98</v>
      </c>
      <c r="R824" s="154" t="s">
        <v>124</v>
      </c>
      <c r="S824" s="59"/>
      <c r="T824" s="88" t="s">
        <v>77</v>
      </c>
      <c r="U824" s="462" t="s">
        <v>77</v>
      </c>
      <c r="V824" s="83"/>
      <c r="W824" s="88" t="s">
        <v>149</v>
      </c>
      <c r="X824" s="148" t="s">
        <v>102</v>
      </c>
      <c r="Y824" s="148" t="s">
        <v>102</v>
      </c>
      <c r="Z824" s="141" t="s">
        <v>219</v>
      </c>
      <c r="AA824" s="148" t="s">
        <v>331</v>
      </c>
      <c r="AB824" s="152" t="s">
        <v>148</v>
      </c>
      <c r="AD824" s="260" t="s">
        <v>1768</v>
      </c>
      <c r="AE824" s="464"/>
      <c r="AF824" s="465"/>
      <c r="AG824" s="465"/>
      <c r="AH824" s="465"/>
      <c r="AI824" s="464"/>
      <c r="AL824" s="82" t="s">
        <v>1767</v>
      </c>
      <c r="AM824" s="86" t="s">
        <v>583</v>
      </c>
      <c r="AN824" s="88" t="s">
        <v>266</v>
      </c>
      <c r="AO824" s="88" t="s">
        <v>586</v>
      </c>
      <c r="AP824" s="88" t="s">
        <v>248</v>
      </c>
      <c r="AQ824" s="84" t="s">
        <v>264</v>
      </c>
      <c r="AR824" s="88" t="s">
        <v>589</v>
      </c>
      <c r="AS824" s="59"/>
      <c r="AT824" s="88" t="s">
        <v>284</v>
      </c>
      <c r="AU824" s="87" t="s">
        <v>755</v>
      </c>
      <c r="AV824" s="83"/>
      <c r="AW824" s="88" t="s">
        <v>265</v>
      </c>
      <c r="AX824" s="88" t="s">
        <v>250</v>
      </c>
      <c r="AY824" s="88" t="s">
        <v>247</v>
      </c>
      <c r="AZ824" s="88" t="s">
        <v>256</v>
      </c>
      <c r="BA824" s="88" t="s">
        <v>275</v>
      </c>
      <c r="BB824" s="89" t="s">
        <v>582</v>
      </c>
      <c r="BL824" s="90">
        <f t="shared" si="1379"/>
        <v>3</v>
      </c>
      <c r="BM824" s="77">
        <f t="shared" si="1379"/>
        <v>0</v>
      </c>
      <c r="BN824" s="77">
        <f t="shared" si="1379"/>
        <v>1</v>
      </c>
      <c r="BO824" s="77">
        <f t="shared" si="1379"/>
        <v>3</v>
      </c>
      <c r="BP824" s="77">
        <f>(IF(Q825="","",(IF(MID(Q825,2,1)="-",LEFT(Q825,1),LEFT(Q825,2)))+0))</f>
        <v>1</v>
      </c>
      <c r="BQ824" s="77">
        <f t="shared" si="1389"/>
        <v>0</v>
      </c>
      <c r="BR824" s="77" t="str">
        <f t="shared" si="1389"/>
        <v/>
      </c>
      <c r="BS824" s="77">
        <f t="shared" si="1389"/>
        <v>2</v>
      </c>
      <c r="BT824" s="77">
        <f t="shared" si="1389"/>
        <v>2</v>
      </c>
      <c r="BU824" s="91"/>
      <c r="BV824" s="77">
        <f t="shared" si="1361"/>
        <v>1</v>
      </c>
      <c r="BW824" s="77">
        <f t="shared" si="1361"/>
        <v>2</v>
      </c>
      <c r="BX824" s="77">
        <f t="shared" si="1361"/>
        <v>2</v>
      </c>
      <c r="BY824" s="77">
        <f t="shared" si="1361"/>
        <v>0</v>
      </c>
      <c r="BZ824" s="77">
        <f t="shared" si="1361"/>
        <v>3</v>
      </c>
      <c r="CA824" s="92">
        <f t="shared" si="1361"/>
        <v>0</v>
      </c>
      <c r="CB824" s="77"/>
      <c r="CC824" s="77"/>
      <c r="CD824" s="77"/>
      <c r="CE824" s="77"/>
      <c r="CF824" s="77"/>
      <c r="CG824" s="77"/>
      <c r="CH824" s="77"/>
      <c r="CI824" s="77"/>
      <c r="CJ824" s="78"/>
      <c r="CK824" s="90">
        <f t="shared" si="1380"/>
        <v>5</v>
      </c>
      <c r="CL824" s="77">
        <f t="shared" si="1380"/>
        <v>5</v>
      </c>
      <c r="CM824" s="77">
        <f t="shared" si="1380"/>
        <v>4</v>
      </c>
      <c r="CN824" s="77">
        <f t="shared" si="1380"/>
        <v>1</v>
      </c>
      <c r="CO824" s="77">
        <f>(IF(Q825="","",IF(RIGHT(Q825,2)="10",RIGHT(Q825,2),RIGHT(Q825,1))+0))</f>
        <v>1</v>
      </c>
      <c r="CP824" s="77">
        <f t="shared" si="1390"/>
        <v>0</v>
      </c>
      <c r="CQ824" s="77" t="str">
        <f t="shared" si="1390"/>
        <v/>
      </c>
      <c r="CR824" s="77">
        <f t="shared" si="1390"/>
        <v>1</v>
      </c>
      <c r="CS824" s="77">
        <f t="shared" si="1390"/>
        <v>1</v>
      </c>
      <c r="CT824" s="91"/>
      <c r="CU824" s="77">
        <f t="shared" si="1362"/>
        <v>5</v>
      </c>
      <c r="CV824" s="77">
        <f t="shared" si="1362"/>
        <v>4</v>
      </c>
      <c r="CW824" s="77">
        <f t="shared" si="1362"/>
        <v>4</v>
      </c>
      <c r="CX824" s="77">
        <f t="shared" si="1362"/>
        <v>6</v>
      </c>
      <c r="CY824" s="77">
        <f t="shared" si="1362"/>
        <v>5</v>
      </c>
      <c r="CZ824" s="92">
        <f t="shared" si="1362"/>
        <v>1</v>
      </c>
      <c r="DA824" s="77"/>
      <c r="DB824" s="77"/>
      <c r="DC824" s="77"/>
      <c r="DD824" s="77"/>
      <c r="DE824" s="77"/>
      <c r="DF824" s="77"/>
      <c r="DG824" s="77"/>
      <c r="DH824" s="77"/>
      <c r="DJ824" s="90" t="str">
        <f t="shared" si="1381"/>
        <v>A</v>
      </c>
      <c r="DK824" s="77" t="str">
        <f t="shared" si="1381"/>
        <v>A</v>
      </c>
      <c r="DL824" s="77" t="str">
        <f t="shared" si="1381"/>
        <v>A</v>
      </c>
      <c r="DM824" s="77" t="str">
        <f t="shared" si="1381"/>
        <v>H</v>
      </c>
      <c r="DN824" s="77" t="str">
        <f>(IF(Q825="","",IF(BP824&gt;CO824,"H",IF(BP824&lt;CO824,"A","D"))))</f>
        <v>D</v>
      </c>
      <c r="DO824" s="77" t="str">
        <f t="shared" si="1391"/>
        <v>D</v>
      </c>
      <c r="DP824" s="77" t="str">
        <f t="shared" si="1391"/>
        <v/>
      </c>
      <c r="DQ824" s="77" t="str">
        <f t="shared" si="1391"/>
        <v>H</v>
      </c>
      <c r="DR824" s="77" t="str">
        <f t="shared" si="1391"/>
        <v>H</v>
      </c>
      <c r="DS824" s="91"/>
      <c r="DT824" s="77" t="str">
        <f t="shared" si="1363"/>
        <v>A</v>
      </c>
      <c r="DU824" s="77" t="str">
        <f t="shared" si="1363"/>
        <v>A</v>
      </c>
      <c r="DV824" s="77" t="str">
        <f t="shared" si="1363"/>
        <v>A</v>
      </c>
      <c r="DW824" s="77" t="str">
        <f t="shared" si="1363"/>
        <v>A</v>
      </c>
      <c r="DX824" s="77" t="str">
        <f t="shared" si="1363"/>
        <v>A</v>
      </c>
      <c r="DY824" s="92" t="str">
        <f t="shared" si="1363"/>
        <v>A</v>
      </c>
      <c r="DZ824" s="56"/>
      <c r="EA824" s="56"/>
      <c r="EB824" s="56"/>
      <c r="EC824" s="56"/>
      <c r="ED824" s="56"/>
      <c r="EE824" s="56"/>
      <c r="EF824" s="56"/>
      <c r="EG824" s="56"/>
      <c r="EI824" s="53" t="str">
        <f t="shared" si="1364"/>
        <v>Merstham</v>
      </c>
      <c r="EJ824" s="79">
        <f t="shared" si="1382"/>
        <v>29</v>
      </c>
      <c r="EK824" s="80">
        <f t="shared" si="1383"/>
        <v>3</v>
      </c>
      <c r="EL824" s="80">
        <f t="shared" si="1384"/>
        <v>2</v>
      </c>
      <c r="EM824" s="80">
        <f t="shared" si="1385"/>
        <v>9</v>
      </c>
      <c r="EN824" s="80">
        <f>COUNTIF(DS$815:DS$830,"A")</f>
        <v>3</v>
      </c>
      <c r="EO824" s="80">
        <f>COUNTIF(DS$815:DS$830,"D")</f>
        <v>1</v>
      </c>
      <c r="EP824" s="80">
        <f>COUNTIF(DS$815:DS$830,"H")</f>
        <v>11</v>
      </c>
      <c r="EQ824" s="79">
        <f t="shared" si="1386"/>
        <v>6</v>
      </c>
      <c r="ER824" s="79">
        <f t="shared" si="1365"/>
        <v>3</v>
      </c>
      <c r="ES824" s="79">
        <f t="shared" si="1365"/>
        <v>20</v>
      </c>
      <c r="ET824" s="81">
        <f>SUM($BL824:$CI824)+SUM(CT$815:CT$830)</f>
        <v>39</v>
      </c>
      <c r="EU824" s="81">
        <f>SUM($CK824:$DH824)+SUM(BU$815:BU$830)</f>
        <v>88</v>
      </c>
      <c r="EV824" s="79">
        <f t="shared" si="1366"/>
        <v>15</v>
      </c>
      <c r="EW824" s="136">
        <f t="shared" si="1367"/>
        <v>0.44318181818181818</v>
      </c>
      <c r="EX824" s="78"/>
      <c r="EY824" s="80">
        <f t="shared" si="1368"/>
        <v>30</v>
      </c>
      <c r="EZ824" s="80">
        <f t="shared" si="1369"/>
        <v>7</v>
      </c>
      <c r="FA824" s="80">
        <f t="shared" si="1370"/>
        <v>1</v>
      </c>
      <c r="FB824" s="80">
        <f t="shared" si="1371"/>
        <v>22</v>
      </c>
      <c r="FC824" s="80">
        <f t="shared" si="1372"/>
        <v>40</v>
      </c>
      <c r="FD824" s="80">
        <f t="shared" si="1373"/>
        <v>96</v>
      </c>
      <c r="FE824" s="80">
        <f t="shared" si="1374"/>
        <v>15</v>
      </c>
      <c r="FF824" s="80">
        <f t="shared" si="1375"/>
        <v>0.41666666666666669</v>
      </c>
      <c r="FH824" s="54">
        <f t="shared" si="1387"/>
        <v>1</v>
      </c>
      <c r="FI824" s="54">
        <f t="shared" si="1388"/>
        <v>1</v>
      </c>
      <c r="FJ824" s="54">
        <f t="shared" si="1376"/>
        <v>1</v>
      </c>
      <c r="FK824" s="54">
        <f t="shared" si="1376"/>
        <v>1</v>
      </c>
      <c r="FL824" s="54">
        <f t="shared" si="1376"/>
        <v>1</v>
      </c>
      <c r="FM824" s="54">
        <f t="shared" si="1376"/>
        <v>1</v>
      </c>
      <c r="FN824" s="54">
        <f t="shared" si="1376"/>
        <v>0</v>
      </c>
      <c r="FO824" s="54">
        <f t="shared" si="1376"/>
        <v>1</v>
      </c>
      <c r="FQ824" s="54" t="str">
        <f t="shared" si="1327"/>
        <v>Merstham</v>
      </c>
      <c r="FR824" s="54">
        <f t="shared" si="1328"/>
        <v>1</v>
      </c>
      <c r="FS824" s="54">
        <f t="shared" si="1377"/>
        <v>1</v>
      </c>
      <c r="FT824" s="54">
        <f t="shared" si="1378"/>
        <v>-2</v>
      </c>
      <c r="FU824" s="54">
        <f t="shared" si="1378"/>
        <v>2</v>
      </c>
      <c r="FV824" s="54">
        <f t="shared" si="1329"/>
        <v>1</v>
      </c>
      <c r="FW824" s="54">
        <f t="shared" si="1329"/>
        <v>8</v>
      </c>
      <c r="FX824" s="54">
        <f t="shared" si="1329"/>
        <v>0</v>
      </c>
      <c r="FZ824" s="58"/>
      <c r="GA824" s="59"/>
      <c r="GB824" s="60"/>
      <c r="GC824" s="58"/>
      <c r="GD824" s="59"/>
      <c r="GE824" s="61"/>
      <c r="GF824" s="58"/>
      <c r="GG824" s="61"/>
      <c r="GH824" s="61"/>
      <c r="GI824" s="53"/>
    </row>
    <row r="825" spans="1:192" s="54" customFormat="1" ht="12" x14ac:dyDescent="0.25">
      <c r="A825" s="54">
        <v>11</v>
      </c>
      <c r="B825" s="54" t="s">
        <v>1765</v>
      </c>
      <c r="C825" s="56">
        <v>30</v>
      </c>
      <c r="D825" s="56">
        <v>10</v>
      </c>
      <c r="E825" s="56">
        <v>6</v>
      </c>
      <c r="F825" s="56">
        <v>14</v>
      </c>
      <c r="G825" s="56">
        <v>36</v>
      </c>
      <c r="H825" s="56">
        <v>49</v>
      </c>
      <c r="I825" s="57">
        <v>26</v>
      </c>
      <c r="J825" s="69">
        <f t="shared" si="1360"/>
        <v>0.73469387755102045</v>
      </c>
      <c r="L825" s="82" t="s">
        <v>1758</v>
      </c>
      <c r="M825" s="150" t="s">
        <v>99</v>
      </c>
      <c r="N825" s="148" t="s">
        <v>99</v>
      </c>
      <c r="O825" s="148" t="s">
        <v>99</v>
      </c>
      <c r="P825" s="141" t="s">
        <v>62</v>
      </c>
      <c r="Q825" s="84" t="s">
        <v>62</v>
      </c>
      <c r="R825" s="148" t="s">
        <v>125</v>
      </c>
      <c r="S825" s="148" t="s">
        <v>177</v>
      </c>
      <c r="T825" s="141" t="s">
        <v>101</v>
      </c>
      <c r="U825" s="141" t="s">
        <v>74</v>
      </c>
      <c r="V825" s="148" t="s">
        <v>103</v>
      </c>
      <c r="W825" s="83"/>
      <c r="X825" s="141" t="s">
        <v>176</v>
      </c>
      <c r="Y825" s="141" t="s">
        <v>86</v>
      </c>
      <c r="Z825" s="88" t="s">
        <v>186</v>
      </c>
      <c r="AA825" s="141" t="s">
        <v>178</v>
      </c>
      <c r="AB825" s="466" t="s">
        <v>74</v>
      </c>
      <c r="AD825" s="260" t="s">
        <v>1769</v>
      </c>
      <c r="AE825" s="464"/>
      <c r="AF825" s="465"/>
      <c r="AG825" s="465"/>
      <c r="AH825" s="465"/>
      <c r="AI825" s="464"/>
      <c r="AL825" s="82" t="s">
        <v>1758</v>
      </c>
      <c r="AM825" s="86" t="s">
        <v>275</v>
      </c>
      <c r="AN825" s="88" t="s">
        <v>574</v>
      </c>
      <c r="AO825" s="88" t="s">
        <v>250</v>
      </c>
      <c r="AP825" s="88" t="s">
        <v>256</v>
      </c>
      <c r="AQ825" s="84" t="s">
        <v>586</v>
      </c>
      <c r="AR825" s="88" t="s">
        <v>583</v>
      </c>
      <c r="AS825" s="88" t="s">
        <v>259</v>
      </c>
      <c r="AT825" s="88" t="s">
        <v>587</v>
      </c>
      <c r="AU825" s="88" t="s">
        <v>264</v>
      </c>
      <c r="AV825" s="88" t="s">
        <v>593</v>
      </c>
      <c r="AW825" s="83"/>
      <c r="AX825" s="88" t="s">
        <v>589</v>
      </c>
      <c r="AY825" s="88" t="s">
        <v>598</v>
      </c>
      <c r="AZ825" s="88" t="s">
        <v>242</v>
      </c>
      <c r="BA825" s="88" t="s">
        <v>573</v>
      </c>
      <c r="BB825" s="156" t="s">
        <v>545</v>
      </c>
      <c r="BL825" s="90">
        <f t="shared" si="1379"/>
        <v>1</v>
      </c>
      <c r="BM825" s="77">
        <f t="shared" si="1379"/>
        <v>1</v>
      </c>
      <c r="BN825" s="77">
        <f t="shared" si="1379"/>
        <v>1</v>
      </c>
      <c r="BO825" s="77">
        <f t="shared" si="1379"/>
        <v>1</v>
      </c>
      <c r="BP825" s="77">
        <f>(IF(Q821="","",(IF(MID(Q821,2,1)="-",LEFT(Q821,1),LEFT(Q821,2)))+0))</f>
        <v>1</v>
      </c>
      <c r="BQ825" s="77">
        <f t="shared" si="1389"/>
        <v>5</v>
      </c>
      <c r="BR825" s="77">
        <f t="shared" si="1389"/>
        <v>2</v>
      </c>
      <c r="BS825" s="77">
        <f t="shared" si="1389"/>
        <v>3</v>
      </c>
      <c r="BT825" s="77">
        <f t="shared" si="1389"/>
        <v>1</v>
      </c>
      <c r="BU825" s="77">
        <f t="shared" si="1389"/>
        <v>1</v>
      </c>
      <c r="BV825" s="91"/>
      <c r="BW825" s="77">
        <f>(IF(X825="","",(IF(MID(X825,2,1)="-",LEFT(X825,1),LEFT(X825,2)))+0))</f>
        <v>2</v>
      </c>
      <c r="BX825" s="77">
        <f>(IF(Y825="","",(IF(MID(Y825,2,1)="-",LEFT(Y825,1),LEFT(Y825,2)))+0))</f>
        <v>0</v>
      </c>
      <c r="BY825" s="77">
        <f>(IF(Z825="","",(IF(MID(Z825,2,1)="-",LEFT(Z825,1),LEFT(Z825,2)))+0))</f>
        <v>3</v>
      </c>
      <c r="BZ825" s="77">
        <f>(IF(AA825="","",(IF(MID(AA825,2,1)="-",LEFT(AA825,1),LEFT(AA825,2)))+0))</f>
        <v>6</v>
      </c>
      <c r="CA825" s="92">
        <f>(IF(AB825="","",(IF(MID(AB825,2,1)="-",LEFT(AB825,1),LEFT(AB825,2)))+0))</f>
        <v>1</v>
      </c>
      <c r="CB825" s="77"/>
      <c r="CC825" s="77"/>
      <c r="CD825" s="77"/>
      <c r="CE825" s="77"/>
      <c r="CF825" s="77"/>
      <c r="CG825" s="77"/>
      <c r="CH825" s="77"/>
      <c r="CI825" s="77"/>
      <c r="CJ825" s="78"/>
      <c r="CK825" s="90">
        <f t="shared" si="1380"/>
        <v>0</v>
      </c>
      <c r="CL825" s="77">
        <f t="shared" si="1380"/>
        <v>0</v>
      </c>
      <c r="CM825" s="77">
        <f t="shared" si="1380"/>
        <v>0</v>
      </c>
      <c r="CN825" s="77">
        <f t="shared" si="1380"/>
        <v>1</v>
      </c>
      <c r="CO825" s="77">
        <f>(IF(Q821="","",IF(RIGHT(Q821,2)="10",RIGHT(Q821,2),RIGHT(Q821,1))+0))</f>
        <v>1</v>
      </c>
      <c r="CP825" s="77">
        <f t="shared" si="1390"/>
        <v>0</v>
      </c>
      <c r="CQ825" s="77">
        <f t="shared" si="1390"/>
        <v>0</v>
      </c>
      <c r="CR825" s="77">
        <f t="shared" si="1390"/>
        <v>2</v>
      </c>
      <c r="CS825" s="77">
        <f t="shared" si="1390"/>
        <v>2</v>
      </c>
      <c r="CT825" s="77">
        <f t="shared" si="1390"/>
        <v>3</v>
      </c>
      <c r="CU825" s="91"/>
      <c r="CV825" s="77">
        <f>(IF(X825="","",IF(RIGHT(X825,2)="10",RIGHT(X825,2),RIGHT(X825,1))+0))</f>
        <v>3</v>
      </c>
      <c r="CW825" s="77">
        <f>(IF(Y825="","",IF(RIGHT(Y825,2)="10",RIGHT(Y825,2),RIGHT(Y825,1))+0))</f>
        <v>3</v>
      </c>
      <c r="CX825" s="77">
        <f>(IF(Z825="","",IF(RIGHT(Z825,2)="10",RIGHT(Z825,2),RIGHT(Z825,1))+0))</f>
        <v>4</v>
      </c>
      <c r="CY825" s="77">
        <f>(IF(AA825="","",IF(RIGHT(AA825,2)="10",RIGHT(AA825,2),RIGHT(AA825,1))+0))</f>
        <v>1</v>
      </c>
      <c r="CZ825" s="92">
        <f>(IF(AB825="","",IF(RIGHT(AB825,2)="10",RIGHT(AB825,2),RIGHT(AB825,1))+0))</f>
        <v>2</v>
      </c>
      <c r="DA825" s="77"/>
      <c r="DB825" s="77"/>
      <c r="DC825" s="77"/>
      <c r="DD825" s="77"/>
      <c r="DE825" s="77"/>
      <c r="DF825" s="77"/>
      <c r="DG825" s="77"/>
      <c r="DH825" s="77"/>
      <c r="DJ825" s="90" t="str">
        <f t="shared" si="1381"/>
        <v>H</v>
      </c>
      <c r="DK825" s="77" t="str">
        <f t="shared" si="1381"/>
        <v>H</v>
      </c>
      <c r="DL825" s="77" t="str">
        <f t="shared" si="1381"/>
        <v>H</v>
      </c>
      <c r="DM825" s="77" t="str">
        <f t="shared" si="1381"/>
        <v>D</v>
      </c>
      <c r="DN825" s="77" t="str">
        <f>(IF(Q821="","",IF(BP825&gt;CO825,"H",IF(BP825&lt;CO825,"A","D"))))</f>
        <v>D</v>
      </c>
      <c r="DO825" s="77" t="str">
        <f t="shared" si="1391"/>
        <v>H</v>
      </c>
      <c r="DP825" s="77" t="str">
        <f t="shared" si="1391"/>
        <v>H</v>
      </c>
      <c r="DQ825" s="77" t="str">
        <f t="shared" si="1391"/>
        <v>H</v>
      </c>
      <c r="DR825" s="77" t="str">
        <f t="shared" si="1391"/>
        <v>A</v>
      </c>
      <c r="DS825" s="77" t="str">
        <f t="shared" si="1391"/>
        <v>A</v>
      </c>
      <c r="DT825" s="91"/>
      <c r="DU825" s="77" t="str">
        <f>(IF(X825="","",IF(BW825&gt;CV825,"H",IF(BW825&lt;CV825,"A","D"))))</f>
        <v>A</v>
      </c>
      <c r="DV825" s="77" t="str">
        <f>(IF(Y825="","",IF(BX825&gt;CW825,"H",IF(BX825&lt;CW825,"A","D"))))</f>
        <v>A</v>
      </c>
      <c r="DW825" s="77" t="str">
        <f>(IF(Z825="","",IF(BY825&gt;CX825,"H",IF(BY825&lt;CX825,"A","D"))))</f>
        <v>A</v>
      </c>
      <c r="DX825" s="77" t="str">
        <f>(IF(AA825="","",IF(BZ825&gt;CY825,"H",IF(BZ825&lt;CY825,"A","D"))))</f>
        <v>H</v>
      </c>
      <c r="DY825" s="92" t="str">
        <f>(IF(AB825="","",IF(CA825&gt;CZ825,"H",IF(CA825&lt;CZ825,"A","D"))))</f>
        <v>A</v>
      </c>
      <c r="DZ825" s="56"/>
      <c r="EA825" s="56"/>
      <c r="EB825" s="56"/>
      <c r="EC825" s="56"/>
      <c r="ED825" s="56"/>
      <c r="EE825" s="56"/>
      <c r="EF825" s="56"/>
      <c r="EG825" s="56"/>
      <c r="EI825" s="53" t="str">
        <f t="shared" si="1364"/>
        <v>Sheerwater</v>
      </c>
      <c r="EJ825" s="79">
        <f t="shared" si="1382"/>
        <v>25</v>
      </c>
      <c r="EK825" s="80">
        <f t="shared" si="1383"/>
        <v>7</v>
      </c>
      <c r="EL825" s="80">
        <f t="shared" si="1384"/>
        <v>2</v>
      </c>
      <c r="EM825" s="80">
        <f t="shared" si="1385"/>
        <v>6</v>
      </c>
      <c r="EN825" s="80">
        <f>COUNTIF(DT$815:DT$830,"A")</f>
        <v>4</v>
      </c>
      <c r="EO825" s="80">
        <f>COUNTIF(DT$815:DT$830,"D")</f>
        <v>3</v>
      </c>
      <c r="EP825" s="80">
        <f>COUNTIF(DT$815:DT$830,"H")</f>
        <v>3</v>
      </c>
      <c r="EQ825" s="79">
        <f t="shared" si="1386"/>
        <v>11</v>
      </c>
      <c r="ER825" s="79">
        <f t="shared" si="1365"/>
        <v>5</v>
      </c>
      <c r="ES825" s="79">
        <f t="shared" si="1365"/>
        <v>9</v>
      </c>
      <c r="ET825" s="81">
        <f>SUM($BL825:$CI825)+SUM(CU$815:CU$830)</f>
        <v>47</v>
      </c>
      <c r="EU825" s="81">
        <f>SUM($CK825:$DH825)+SUM(BV$815:BV$830)</f>
        <v>40</v>
      </c>
      <c r="EV825" s="79">
        <f t="shared" si="1366"/>
        <v>27</v>
      </c>
      <c r="EW825" s="136">
        <f t="shared" si="1367"/>
        <v>1.175</v>
      </c>
      <c r="EX825" s="78"/>
      <c r="EY825" s="80">
        <f t="shared" si="1368"/>
        <v>30</v>
      </c>
      <c r="EZ825" s="80">
        <f t="shared" si="1369"/>
        <v>14</v>
      </c>
      <c r="FA825" s="80">
        <f t="shared" si="1370"/>
        <v>6</v>
      </c>
      <c r="FB825" s="80">
        <f t="shared" si="1371"/>
        <v>10</v>
      </c>
      <c r="FC825" s="80">
        <f t="shared" si="1372"/>
        <v>54</v>
      </c>
      <c r="FD825" s="80">
        <f t="shared" si="1373"/>
        <v>44</v>
      </c>
      <c r="FE825" s="80">
        <f t="shared" si="1374"/>
        <v>34</v>
      </c>
      <c r="FF825" s="80">
        <f t="shared" si="1375"/>
        <v>1.2272727272727273</v>
      </c>
      <c r="FH825" s="54">
        <f t="shared" si="1387"/>
        <v>1</v>
      </c>
      <c r="FI825" s="54">
        <f t="shared" si="1388"/>
        <v>1</v>
      </c>
      <c r="FJ825" s="54">
        <f t="shared" si="1376"/>
        <v>1</v>
      </c>
      <c r="FK825" s="54">
        <f t="shared" si="1376"/>
        <v>1</v>
      </c>
      <c r="FL825" s="54">
        <f t="shared" si="1376"/>
        <v>1</v>
      </c>
      <c r="FM825" s="54">
        <f t="shared" si="1376"/>
        <v>1</v>
      </c>
      <c r="FN825" s="54">
        <f t="shared" si="1376"/>
        <v>1</v>
      </c>
      <c r="FO825" s="54">
        <f t="shared" si="1376"/>
        <v>1</v>
      </c>
      <c r="FQ825" s="54" t="str">
        <f t="shared" si="1327"/>
        <v>Sheerwater</v>
      </c>
      <c r="FR825" s="54">
        <f t="shared" si="1328"/>
        <v>5</v>
      </c>
      <c r="FS825" s="54">
        <f t="shared" si="1377"/>
        <v>3</v>
      </c>
      <c r="FT825" s="54">
        <f t="shared" si="1378"/>
        <v>1</v>
      </c>
      <c r="FU825" s="54">
        <f t="shared" si="1378"/>
        <v>1</v>
      </c>
      <c r="FV825" s="54">
        <f t="shared" si="1329"/>
        <v>7</v>
      </c>
      <c r="FW825" s="54">
        <f t="shared" si="1329"/>
        <v>4</v>
      </c>
      <c r="FX825" s="54">
        <f t="shared" si="1329"/>
        <v>7</v>
      </c>
      <c r="FZ825" s="58"/>
      <c r="GA825" s="59"/>
      <c r="GB825" s="60"/>
      <c r="GC825" s="58"/>
      <c r="GD825" s="59"/>
      <c r="GE825" s="61"/>
      <c r="GF825" s="58"/>
      <c r="GG825" s="61"/>
      <c r="GH825" s="61"/>
    </row>
    <row r="826" spans="1:192" s="54" customFormat="1" ht="12" x14ac:dyDescent="0.25">
      <c r="A826" s="54">
        <v>12</v>
      </c>
      <c r="B826" s="54" t="s">
        <v>1757</v>
      </c>
      <c r="C826" s="56">
        <v>30</v>
      </c>
      <c r="D826" s="56">
        <v>10</v>
      </c>
      <c r="E826" s="56">
        <v>5</v>
      </c>
      <c r="F826" s="56">
        <v>15</v>
      </c>
      <c r="G826" s="56">
        <v>46</v>
      </c>
      <c r="H826" s="56">
        <v>56</v>
      </c>
      <c r="I826" s="57">
        <v>25</v>
      </c>
      <c r="J826" s="69">
        <f t="shared" si="1360"/>
        <v>0.8214285714285714</v>
      </c>
      <c r="L826" s="82" t="s">
        <v>1756</v>
      </c>
      <c r="M826" s="253"/>
      <c r="N826" s="154" t="s">
        <v>62</v>
      </c>
      <c r="O826" s="59"/>
      <c r="P826" s="141" t="s">
        <v>150</v>
      </c>
      <c r="Q826" s="84" t="s">
        <v>410</v>
      </c>
      <c r="R826" s="148" t="s">
        <v>177</v>
      </c>
      <c r="S826" s="141" t="s">
        <v>59</v>
      </c>
      <c r="T826" s="148" t="s">
        <v>99</v>
      </c>
      <c r="U826" s="59"/>
      <c r="V826" s="141" t="s">
        <v>77</v>
      </c>
      <c r="W826" s="148" t="s">
        <v>304</v>
      </c>
      <c r="X826" s="83"/>
      <c r="Y826" s="141" t="s">
        <v>148</v>
      </c>
      <c r="Z826" s="141" t="s">
        <v>111</v>
      </c>
      <c r="AA826" s="154" t="s">
        <v>100</v>
      </c>
      <c r="AB826" s="466" t="s">
        <v>99</v>
      </c>
      <c r="AL826" s="82" t="s">
        <v>1756</v>
      </c>
      <c r="AM826" s="253"/>
      <c r="AN826" s="88" t="s">
        <v>587</v>
      </c>
      <c r="AO826" s="59"/>
      <c r="AP826" s="88" t="s">
        <v>284</v>
      </c>
      <c r="AQ826" s="84" t="s">
        <v>583</v>
      </c>
      <c r="AR826" s="88" t="s">
        <v>259</v>
      </c>
      <c r="AS826" s="88" t="s">
        <v>598</v>
      </c>
      <c r="AT826" s="88" t="s">
        <v>238</v>
      </c>
      <c r="AU826" s="87" t="s">
        <v>658</v>
      </c>
      <c r="AV826" s="88" t="s">
        <v>576</v>
      </c>
      <c r="AW826" s="88" t="s">
        <v>249</v>
      </c>
      <c r="AX826" s="83"/>
      <c r="AY826" s="88" t="s">
        <v>264</v>
      </c>
      <c r="AZ826" s="88" t="s">
        <v>265</v>
      </c>
      <c r="BA826" s="88" t="s">
        <v>586</v>
      </c>
      <c r="BB826" s="467" t="s">
        <v>708</v>
      </c>
      <c r="BL826" s="90" t="str">
        <f t="shared" si="1379"/>
        <v/>
      </c>
      <c r="BM826" s="77">
        <f t="shared" si="1379"/>
        <v>1</v>
      </c>
      <c r="BN826" s="77" t="str">
        <f t="shared" si="1379"/>
        <v/>
      </c>
      <c r="BO826" s="77">
        <f t="shared" si="1379"/>
        <v>3</v>
      </c>
      <c r="BP826" s="77">
        <f>(IF(Q826="","",(IF(MID(Q826,2,1)="-",LEFT(Q826,1),LEFT(Q826,2)))+0))</f>
        <v>2</v>
      </c>
      <c r="BQ826" s="77">
        <f t="shared" si="1389"/>
        <v>2</v>
      </c>
      <c r="BR826" s="77">
        <f t="shared" si="1389"/>
        <v>4</v>
      </c>
      <c r="BS826" s="77">
        <f t="shared" si="1389"/>
        <v>1</v>
      </c>
      <c r="BT826" s="77" t="str">
        <f t="shared" si="1389"/>
        <v/>
      </c>
      <c r="BU826" s="77">
        <f t="shared" si="1389"/>
        <v>2</v>
      </c>
      <c r="BV826" s="77">
        <f>(IF(W826="","",(IF(MID(W826,2,1)="-",LEFT(W826,1),LEFT(W826,2)))+0))</f>
        <v>4</v>
      </c>
      <c r="BW826" s="91"/>
      <c r="BX826" s="77">
        <f>(IF(Y826="","",(IF(MID(Y826,2,1)="-",LEFT(Y826,1),LEFT(Y826,2)))+0))</f>
        <v>0</v>
      </c>
      <c r="BY826" s="77">
        <f>(IF(Z826="","",(IF(MID(Z826,2,1)="-",LEFT(Z826,1),LEFT(Z826,2)))+0))</f>
        <v>5</v>
      </c>
      <c r="BZ826" s="77">
        <f>(IF(AA826="","",(IF(MID(AA826,2,1)="-",LEFT(AA826,1),LEFT(AA826,2)))+0))</f>
        <v>4</v>
      </c>
      <c r="CA826" s="92">
        <f>(IF(AB826="","",(IF(MID(AB826,2,1)="-",LEFT(AB826,1),LEFT(AB826,2)))+0))</f>
        <v>1</v>
      </c>
      <c r="CB826" s="77"/>
      <c r="CC826" s="77"/>
      <c r="CD826" s="77"/>
      <c r="CE826" s="77"/>
      <c r="CF826" s="77"/>
      <c r="CG826" s="77"/>
      <c r="CH826" s="77"/>
      <c r="CI826" s="77"/>
      <c r="CJ826" s="78"/>
      <c r="CK826" s="90" t="str">
        <f t="shared" si="1380"/>
        <v/>
      </c>
      <c r="CL826" s="77">
        <f t="shared" si="1380"/>
        <v>1</v>
      </c>
      <c r="CM826" s="77" t="str">
        <f t="shared" si="1380"/>
        <v/>
      </c>
      <c r="CN826" s="77">
        <f t="shared" si="1380"/>
        <v>1</v>
      </c>
      <c r="CO826" s="77">
        <f>(IF(Q826="","",IF(RIGHT(Q826,2)="10",RIGHT(Q826,2),RIGHT(Q826,1))+0))</f>
        <v>6</v>
      </c>
      <c r="CP826" s="77">
        <f t="shared" si="1390"/>
        <v>0</v>
      </c>
      <c r="CQ826" s="77">
        <f t="shared" si="1390"/>
        <v>0</v>
      </c>
      <c r="CR826" s="77">
        <f t="shared" si="1390"/>
        <v>0</v>
      </c>
      <c r="CS826" s="77" t="str">
        <f t="shared" si="1390"/>
        <v/>
      </c>
      <c r="CT826" s="77">
        <f t="shared" si="1390"/>
        <v>1</v>
      </c>
      <c r="CU826" s="77">
        <f>(IF(W826="","",IF(RIGHT(W826,2)="10",RIGHT(W826,2),RIGHT(W826,1))+0))</f>
        <v>2</v>
      </c>
      <c r="CV826" s="91"/>
      <c r="CW826" s="77">
        <f>(IF(Y826="","",IF(RIGHT(Y826,2)="10",RIGHT(Y826,2),RIGHT(Y826,1))+0))</f>
        <v>1</v>
      </c>
      <c r="CX826" s="77">
        <f>(IF(Z826="","",IF(RIGHT(Z826,2)="10",RIGHT(Z826,2),RIGHT(Z826,1))+0))</f>
        <v>2</v>
      </c>
      <c r="CY826" s="77">
        <f>(IF(AA826="","",IF(RIGHT(AA826,2)="10",RIGHT(AA826,2),RIGHT(AA826,1))+0))</f>
        <v>3</v>
      </c>
      <c r="CZ826" s="92">
        <f>(IF(AB826="","",IF(RIGHT(AB826,2)="10",RIGHT(AB826,2),RIGHT(AB826,1))+0))</f>
        <v>0</v>
      </c>
      <c r="DA826" s="77"/>
      <c r="DB826" s="77"/>
      <c r="DC826" s="77"/>
      <c r="DD826" s="77"/>
      <c r="DE826" s="77"/>
      <c r="DF826" s="77"/>
      <c r="DG826" s="77"/>
      <c r="DH826" s="77"/>
      <c r="DJ826" s="90" t="str">
        <f t="shared" si="1381"/>
        <v/>
      </c>
      <c r="DK826" s="77" t="str">
        <f t="shared" si="1381"/>
        <v>D</v>
      </c>
      <c r="DL826" s="77" t="str">
        <f t="shared" si="1381"/>
        <v/>
      </c>
      <c r="DM826" s="77" t="str">
        <f t="shared" si="1381"/>
        <v>H</v>
      </c>
      <c r="DN826" s="77" t="str">
        <f>(IF(Q826="","",IF(BP826&gt;CO826,"H",IF(BP826&lt;CO826,"A","D"))))</f>
        <v>A</v>
      </c>
      <c r="DO826" s="77" t="str">
        <f t="shared" si="1391"/>
        <v>H</v>
      </c>
      <c r="DP826" s="77" t="str">
        <f t="shared" si="1391"/>
        <v>H</v>
      </c>
      <c r="DQ826" s="77" t="str">
        <f t="shared" si="1391"/>
        <v>H</v>
      </c>
      <c r="DR826" s="77" t="str">
        <f t="shared" si="1391"/>
        <v/>
      </c>
      <c r="DS826" s="77" t="str">
        <f t="shared" si="1391"/>
        <v>H</v>
      </c>
      <c r="DT826" s="77" t="str">
        <f>(IF(W826="","",IF(BV826&gt;CU826,"H",IF(BV826&lt;CU826,"A","D"))))</f>
        <v>H</v>
      </c>
      <c r="DU826" s="91"/>
      <c r="DV826" s="77" t="str">
        <f>(IF(Y826="","",IF(BX826&gt;CW826,"H",IF(BX826&lt;CW826,"A","D"))))</f>
        <v>A</v>
      </c>
      <c r="DW826" s="77" t="str">
        <f>(IF(Z826="","",IF(BY826&gt;CX826,"H",IF(BY826&lt;CX826,"A","D"))))</f>
        <v>H</v>
      </c>
      <c r="DX826" s="77" t="str">
        <f>(IF(AA826="","",IF(BZ826&gt;CY826,"H",IF(BZ826&lt;CY826,"A","D"))))</f>
        <v>H</v>
      </c>
      <c r="DY826" s="92" t="str">
        <f>(IF(AB826="","",IF(CA826&gt;CZ826,"H",IF(CA826&lt;CZ826,"A","D"))))</f>
        <v>H</v>
      </c>
      <c r="DZ826" s="56"/>
      <c r="EA826" s="56"/>
      <c r="EB826" s="56"/>
      <c r="EC826" s="56"/>
      <c r="ED826" s="56"/>
      <c r="EE826" s="56"/>
      <c r="EF826" s="56"/>
      <c r="EG826" s="56"/>
      <c r="EI826" s="53" t="str">
        <f t="shared" si="1364"/>
        <v>Virginia Water</v>
      </c>
      <c r="EJ826" s="79">
        <f t="shared" si="1382"/>
        <v>26</v>
      </c>
      <c r="EK826" s="80">
        <f t="shared" si="1383"/>
        <v>9</v>
      </c>
      <c r="EL826" s="80">
        <f t="shared" si="1384"/>
        <v>1</v>
      </c>
      <c r="EM826" s="80">
        <f t="shared" si="1385"/>
        <v>2</v>
      </c>
      <c r="EN826" s="80">
        <f>COUNTIF(DU$815:DU$830,"A")</f>
        <v>6</v>
      </c>
      <c r="EO826" s="80">
        <f>COUNTIF(DU$815:DU$830,"D")</f>
        <v>3</v>
      </c>
      <c r="EP826" s="80">
        <f>COUNTIF(DU$815:DU$830,"H")</f>
        <v>5</v>
      </c>
      <c r="EQ826" s="79">
        <f t="shared" si="1386"/>
        <v>15</v>
      </c>
      <c r="ER826" s="79">
        <f t="shared" si="1365"/>
        <v>4</v>
      </c>
      <c r="ES826" s="79">
        <f t="shared" si="1365"/>
        <v>7</v>
      </c>
      <c r="ET826" s="81">
        <f>SUM($BL826:$CI826)+SUM(CV$815:CV$830)</f>
        <v>53</v>
      </c>
      <c r="EU826" s="81">
        <f>SUM($CK826:$DH826)+SUM(BW$815:BW$830)</f>
        <v>37</v>
      </c>
      <c r="EV826" s="79">
        <f t="shared" si="1366"/>
        <v>34</v>
      </c>
      <c r="EW826" s="136">
        <f t="shared" si="1367"/>
        <v>1.4324324324324325</v>
      </c>
      <c r="EX826" s="78"/>
      <c r="EY826" s="80">
        <f t="shared" si="1368"/>
        <v>30</v>
      </c>
      <c r="EZ826" s="80">
        <f t="shared" si="1369"/>
        <v>16</v>
      </c>
      <c r="FA826" s="80">
        <f t="shared" si="1370"/>
        <v>5</v>
      </c>
      <c r="FB826" s="80">
        <f t="shared" si="1371"/>
        <v>9</v>
      </c>
      <c r="FC826" s="80">
        <f t="shared" si="1372"/>
        <v>57</v>
      </c>
      <c r="FD826" s="80">
        <f t="shared" si="1373"/>
        <v>42</v>
      </c>
      <c r="FE826" s="80">
        <f t="shared" si="1374"/>
        <v>37</v>
      </c>
      <c r="FF826" s="80">
        <f t="shared" si="1375"/>
        <v>1.3571428571428572</v>
      </c>
      <c r="FH826" s="54">
        <f t="shared" si="1387"/>
        <v>1</v>
      </c>
      <c r="FI826" s="54">
        <f t="shared" si="1388"/>
        <v>1</v>
      </c>
      <c r="FJ826" s="54">
        <f t="shared" si="1376"/>
        <v>1</v>
      </c>
      <c r="FK826" s="54">
        <f t="shared" si="1376"/>
        <v>1</v>
      </c>
      <c r="FL826" s="54">
        <f t="shared" si="1376"/>
        <v>1</v>
      </c>
      <c r="FM826" s="54">
        <f t="shared" si="1376"/>
        <v>1</v>
      </c>
      <c r="FN826" s="54">
        <f t="shared" si="1376"/>
        <v>1</v>
      </c>
      <c r="FO826" s="54">
        <f t="shared" si="1376"/>
        <v>1</v>
      </c>
      <c r="FQ826" s="54" t="str">
        <f t="shared" si="1327"/>
        <v>Virginia Water</v>
      </c>
      <c r="FR826" s="54">
        <f t="shared" si="1328"/>
        <v>4</v>
      </c>
      <c r="FS826" s="54">
        <f t="shared" si="1377"/>
        <v>1</v>
      </c>
      <c r="FT826" s="54">
        <f t="shared" si="1378"/>
        <v>1</v>
      </c>
      <c r="FU826" s="54">
        <f t="shared" si="1378"/>
        <v>2</v>
      </c>
      <c r="FV826" s="54">
        <f t="shared" si="1329"/>
        <v>4</v>
      </c>
      <c r="FW826" s="54">
        <f t="shared" si="1329"/>
        <v>5</v>
      </c>
      <c r="FX826" s="54">
        <f t="shared" si="1329"/>
        <v>3</v>
      </c>
      <c r="FZ826" s="58"/>
      <c r="GA826" s="59"/>
      <c r="GB826" s="60"/>
      <c r="GC826" s="58"/>
      <c r="GD826" s="59"/>
      <c r="GE826" s="61"/>
      <c r="GF826" s="58"/>
      <c r="GG826" s="61"/>
      <c r="GH826" s="61"/>
    </row>
    <row r="827" spans="1:192" s="54" customFormat="1" ht="12" x14ac:dyDescent="0.25">
      <c r="A827" s="54">
        <v>13</v>
      </c>
      <c r="B827" s="54" t="s">
        <v>1770</v>
      </c>
      <c r="C827" s="56">
        <v>30</v>
      </c>
      <c r="D827" s="56">
        <v>9</v>
      </c>
      <c r="E827" s="56">
        <v>6</v>
      </c>
      <c r="F827" s="56">
        <v>15</v>
      </c>
      <c r="G827" s="56">
        <v>29</v>
      </c>
      <c r="H827" s="56">
        <v>43</v>
      </c>
      <c r="I827" s="57">
        <v>24</v>
      </c>
      <c r="J827" s="69">
        <f t="shared" si="1360"/>
        <v>0.67441860465116277</v>
      </c>
      <c r="L827" s="82" t="s">
        <v>1750</v>
      </c>
      <c r="M827" s="140" t="s">
        <v>60</v>
      </c>
      <c r="N827" s="59"/>
      <c r="O827" s="59"/>
      <c r="P827" s="59"/>
      <c r="Q827" s="84" t="s">
        <v>150</v>
      </c>
      <c r="R827" s="141" t="s">
        <v>177</v>
      </c>
      <c r="S827" s="59"/>
      <c r="T827" s="148" t="s">
        <v>59</v>
      </c>
      <c r="U827" s="59"/>
      <c r="V827" s="148" t="s">
        <v>60</v>
      </c>
      <c r="W827" s="59"/>
      <c r="X827" s="148" t="s">
        <v>76</v>
      </c>
      <c r="Y827" s="83"/>
      <c r="Z827" s="59"/>
      <c r="AA827" s="148" t="s">
        <v>77</v>
      </c>
      <c r="AB827" s="152" t="s">
        <v>99</v>
      </c>
      <c r="AL827" s="82" t="s">
        <v>1750</v>
      </c>
      <c r="AM827" s="86" t="s">
        <v>575</v>
      </c>
      <c r="AN827" s="252" t="s">
        <v>708</v>
      </c>
      <c r="AO827" s="252" t="s">
        <v>284</v>
      </c>
      <c r="AP827" s="59"/>
      <c r="AQ827" s="84" t="s">
        <v>248</v>
      </c>
      <c r="AR827" s="88" t="s">
        <v>576</v>
      </c>
      <c r="AS827" s="252" t="s">
        <v>603</v>
      </c>
      <c r="AT827" s="88" t="s">
        <v>583</v>
      </c>
      <c r="AU827" s="59"/>
      <c r="AV827" s="88" t="s">
        <v>251</v>
      </c>
      <c r="AW827" s="59"/>
      <c r="AX827" s="88" t="s">
        <v>585</v>
      </c>
      <c r="AY827" s="83"/>
      <c r="AZ827" s="59"/>
      <c r="BA827" s="88" t="s">
        <v>259</v>
      </c>
      <c r="BB827" s="89" t="s">
        <v>245</v>
      </c>
      <c r="BL827" s="90">
        <f t="shared" si="1379"/>
        <v>4</v>
      </c>
      <c r="BM827" s="77" t="str">
        <f t="shared" si="1379"/>
        <v/>
      </c>
      <c r="BN827" s="77" t="str">
        <f t="shared" si="1379"/>
        <v/>
      </c>
      <c r="BO827" s="77" t="str">
        <f t="shared" si="1379"/>
        <v/>
      </c>
      <c r="BP827" s="77">
        <f>(IF(Q827="","",(IF(MID(Q827,2,1)="-",LEFT(Q827,1),LEFT(Q827,2)))+0))</f>
        <v>3</v>
      </c>
      <c r="BQ827" s="77">
        <f t="shared" si="1389"/>
        <v>2</v>
      </c>
      <c r="BR827" s="77" t="str">
        <f t="shared" si="1389"/>
        <v/>
      </c>
      <c r="BS827" s="77">
        <f t="shared" si="1389"/>
        <v>4</v>
      </c>
      <c r="BT827" s="77" t="str">
        <f t="shared" si="1389"/>
        <v/>
      </c>
      <c r="BU827" s="77">
        <f t="shared" si="1389"/>
        <v>4</v>
      </c>
      <c r="BV827" s="77" t="str">
        <f>(IF(W827="","",(IF(MID(W827,2,1)="-",LEFT(W827,1),LEFT(W827,2)))+0))</f>
        <v/>
      </c>
      <c r="BW827" s="77">
        <f>(IF(X827="","",(IF(MID(X827,2,1)="-",LEFT(X827,1),LEFT(X827,2)))+0))</f>
        <v>0</v>
      </c>
      <c r="BX827" s="91"/>
      <c r="BY827" s="77" t="str">
        <f>(IF(Z827="","",(IF(MID(Z827,2,1)="-",LEFT(Z827,1),LEFT(Z827,2)))+0))</f>
        <v/>
      </c>
      <c r="BZ827" s="77">
        <f>(IF(AA827="","",(IF(MID(AA827,2,1)="-",LEFT(AA827,1),LEFT(AA827,2)))+0))</f>
        <v>2</v>
      </c>
      <c r="CA827" s="92">
        <f>(IF(AB827="","",(IF(MID(AB827,2,1)="-",LEFT(AB827,1),LEFT(AB827,2)))+0))</f>
        <v>1</v>
      </c>
      <c r="CB827" s="77"/>
      <c r="CC827" s="77"/>
      <c r="CD827" s="77"/>
      <c r="CE827" s="77"/>
      <c r="CF827" s="77"/>
      <c r="CG827" s="77"/>
      <c r="CH827" s="77"/>
      <c r="CI827" s="77"/>
      <c r="CJ827" s="78"/>
      <c r="CK827" s="90">
        <f t="shared" si="1380"/>
        <v>1</v>
      </c>
      <c r="CL827" s="77" t="str">
        <f t="shared" si="1380"/>
        <v/>
      </c>
      <c r="CM827" s="77" t="str">
        <f t="shared" si="1380"/>
        <v/>
      </c>
      <c r="CN827" s="77" t="str">
        <f t="shared" si="1380"/>
        <v/>
      </c>
      <c r="CO827" s="77">
        <f>(IF(Q827="","",IF(RIGHT(Q827,2)="10",RIGHT(Q827,2),RIGHT(Q827,1))+0))</f>
        <v>1</v>
      </c>
      <c r="CP827" s="77">
        <f t="shared" si="1390"/>
        <v>0</v>
      </c>
      <c r="CQ827" s="77" t="str">
        <f t="shared" si="1390"/>
        <v/>
      </c>
      <c r="CR827" s="77">
        <f t="shared" si="1390"/>
        <v>0</v>
      </c>
      <c r="CS827" s="77" t="str">
        <f t="shared" si="1390"/>
        <v/>
      </c>
      <c r="CT827" s="77">
        <f t="shared" si="1390"/>
        <v>1</v>
      </c>
      <c r="CU827" s="77" t="str">
        <f>(IF(W827="","",IF(RIGHT(W827,2)="10",RIGHT(W827,2),RIGHT(W827,1))+0))</f>
        <v/>
      </c>
      <c r="CV827" s="77">
        <f>(IF(X827="","",IF(RIGHT(X827,2)="10",RIGHT(X827,2),RIGHT(X827,1))+0))</f>
        <v>2</v>
      </c>
      <c r="CW827" s="91"/>
      <c r="CX827" s="77" t="str">
        <f>(IF(Z827="","",IF(RIGHT(Z827,2)="10",RIGHT(Z827,2),RIGHT(Z827,1))+0))</f>
        <v/>
      </c>
      <c r="CY827" s="77">
        <f>(IF(AA827="","",IF(RIGHT(AA827,2)="10",RIGHT(AA827,2),RIGHT(AA827,1))+0))</f>
        <v>1</v>
      </c>
      <c r="CZ827" s="92">
        <f>(IF(AB827="","",IF(RIGHT(AB827,2)="10",RIGHT(AB827,2),RIGHT(AB827,1))+0))</f>
        <v>0</v>
      </c>
      <c r="DA827" s="77"/>
      <c r="DB827" s="77"/>
      <c r="DC827" s="77"/>
      <c r="DD827" s="77"/>
      <c r="DE827" s="77"/>
      <c r="DF827" s="77"/>
      <c r="DG827" s="77"/>
      <c r="DH827" s="77"/>
      <c r="DJ827" s="90" t="str">
        <f t="shared" si="1381"/>
        <v>H</v>
      </c>
      <c r="DK827" s="77" t="str">
        <f t="shared" si="1381"/>
        <v/>
      </c>
      <c r="DL827" s="77" t="str">
        <f t="shared" si="1381"/>
        <v/>
      </c>
      <c r="DM827" s="77" t="str">
        <f t="shared" si="1381"/>
        <v/>
      </c>
      <c r="DN827" s="77" t="str">
        <f>(IF(Q827="","",IF(BP827&gt;CO827,"H",IF(BP827&lt;CO827,"A","D"))))</f>
        <v>H</v>
      </c>
      <c r="DO827" s="77" t="str">
        <f t="shared" si="1391"/>
        <v>H</v>
      </c>
      <c r="DP827" s="77" t="str">
        <f t="shared" si="1391"/>
        <v/>
      </c>
      <c r="DQ827" s="77" t="str">
        <f t="shared" si="1391"/>
        <v>H</v>
      </c>
      <c r="DR827" s="77" t="str">
        <f t="shared" si="1391"/>
        <v/>
      </c>
      <c r="DS827" s="77" t="str">
        <f t="shared" si="1391"/>
        <v>H</v>
      </c>
      <c r="DT827" s="77" t="str">
        <f>(IF(W827="","",IF(BV827&gt;CU827,"H",IF(BV827&lt;CU827,"A","D"))))</f>
        <v/>
      </c>
      <c r="DU827" s="77" t="str">
        <f>(IF(X827="","",IF(BW827&gt;CV827,"H",IF(BW827&lt;CV827,"A","D"))))</f>
        <v>A</v>
      </c>
      <c r="DV827" s="91"/>
      <c r="DW827" s="77" t="str">
        <f>(IF(Z827="","",IF(BY827&gt;CX827,"H",IF(BY827&lt;CX827,"A","D"))))</f>
        <v/>
      </c>
      <c r="DX827" s="77" t="str">
        <f>(IF(AA827="","",IF(BZ827&gt;CY827,"H",IF(BZ827&lt;CY827,"A","D"))))</f>
        <v>H</v>
      </c>
      <c r="DY827" s="92" t="str">
        <f>(IF(AB827="","",IF(CA827&gt;CZ827,"H",IF(CA827&lt;CZ827,"A","D"))))</f>
        <v>H</v>
      </c>
      <c r="DZ827" s="56"/>
      <c r="EA827" s="56"/>
      <c r="EB827" s="56"/>
      <c r="EC827" s="56"/>
      <c r="ED827" s="56"/>
      <c r="EE827" s="56"/>
      <c r="EF827" s="56"/>
      <c r="EG827" s="56"/>
      <c r="EI827" s="53" t="str">
        <f t="shared" si="1364"/>
        <v>Wandsworth</v>
      </c>
      <c r="EJ827" s="79">
        <f t="shared" si="1382"/>
        <v>21</v>
      </c>
      <c r="EK827" s="80">
        <f t="shared" si="1383"/>
        <v>7</v>
      </c>
      <c r="EL827" s="80">
        <f t="shared" si="1384"/>
        <v>0</v>
      </c>
      <c r="EM827" s="80">
        <f t="shared" si="1385"/>
        <v>1</v>
      </c>
      <c r="EN827" s="80">
        <f>COUNTIF(DV$815:DV$830,"A")</f>
        <v>7</v>
      </c>
      <c r="EO827" s="80">
        <f>COUNTIF(DV$815:DV$830,"D")</f>
        <v>5</v>
      </c>
      <c r="EP827" s="80">
        <f>COUNTIF(DV$815:DV$830,"H")</f>
        <v>1</v>
      </c>
      <c r="EQ827" s="79">
        <f t="shared" si="1386"/>
        <v>14</v>
      </c>
      <c r="ER827" s="79">
        <f t="shared" si="1365"/>
        <v>5</v>
      </c>
      <c r="ES827" s="79">
        <f t="shared" si="1365"/>
        <v>2</v>
      </c>
      <c r="ET827" s="81">
        <f>SUM($BL827:$CI827)+SUM(CW$815:CW$830)</f>
        <v>48</v>
      </c>
      <c r="EU827" s="81">
        <f>SUM($CK827:$DH827)+SUM(BX$815:BX$830)</f>
        <v>21</v>
      </c>
      <c r="EV827" s="79">
        <f t="shared" si="1366"/>
        <v>33</v>
      </c>
      <c r="EW827" s="136">
        <f t="shared" si="1367"/>
        <v>2.2857142857142856</v>
      </c>
      <c r="EX827" s="78"/>
      <c r="EY827" s="80">
        <f t="shared" si="1368"/>
        <v>30</v>
      </c>
      <c r="EZ827" s="80">
        <f t="shared" si="1369"/>
        <v>19</v>
      </c>
      <c r="FA827" s="80">
        <f t="shared" si="1370"/>
        <v>6</v>
      </c>
      <c r="FB827" s="80">
        <f t="shared" si="1371"/>
        <v>5</v>
      </c>
      <c r="FC827" s="80">
        <f t="shared" si="1372"/>
        <v>65</v>
      </c>
      <c r="FD827" s="80">
        <f t="shared" si="1373"/>
        <v>31</v>
      </c>
      <c r="FE827" s="80">
        <f t="shared" si="1374"/>
        <v>44</v>
      </c>
      <c r="FF827" s="80">
        <f t="shared" si="1375"/>
        <v>2.096774193548387</v>
      </c>
      <c r="FH827" s="54">
        <f t="shared" si="1387"/>
        <v>1</v>
      </c>
      <c r="FI827" s="54">
        <f t="shared" si="1388"/>
        <v>1</v>
      </c>
      <c r="FJ827" s="54">
        <f t="shared" si="1376"/>
        <v>1</v>
      </c>
      <c r="FK827" s="54">
        <f t="shared" si="1376"/>
        <v>1</v>
      </c>
      <c r="FL827" s="54">
        <f t="shared" si="1376"/>
        <v>1</v>
      </c>
      <c r="FM827" s="54">
        <f t="shared" si="1376"/>
        <v>1</v>
      </c>
      <c r="FN827" s="54">
        <f t="shared" si="1376"/>
        <v>1</v>
      </c>
      <c r="FO827" s="54">
        <f t="shared" si="1376"/>
        <v>1</v>
      </c>
      <c r="FQ827" s="54" t="str">
        <f t="shared" si="1327"/>
        <v>Wandsworth</v>
      </c>
      <c r="FR827" s="54">
        <f t="shared" si="1328"/>
        <v>9</v>
      </c>
      <c r="FS827" s="54">
        <f t="shared" si="1377"/>
        <v>5</v>
      </c>
      <c r="FT827" s="54">
        <f t="shared" si="1378"/>
        <v>1</v>
      </c>
      <c r="FU827" s="54">
        <f t="shared" si="1378"/>
        <v>3</v>
      </c>
      <c r="FV827" s="54">
        <f t="shared" si="1329"/>
        <v>17</v>
      </c>
      <c r="FW827" s="54">
        <f t="shared" si="1329"/>
        <v>10</v>
      </c>
      <c r="FX827" s="54">
        <f t="shared" si="1329"/>
        <v>11</v>
      </c>
      <c r="FZ827" s="58"/>
      <c r="GA827" s="59"/>
      <c r="GB827" s="60"/>
      <c r="GC827" s="58"/>
      <c r="GD827" s="59"/>
      <c r="GE827" s="61"/>
      <c r="GF827" s="58"/>
      <c r="GG827" s="61"/>
      <c r="GH827" s="61"/>
    </row>
    <row r="828" spans="1:192" s="54" customFormat="1" ht="12" x14ac:dyDescent="0.25">
      <c r="A828" s="54">
        <v>14</v>
      </c>
      <c r="B828" s="54" t="s">
        <v>1771</v>
      </c>
      <c r="C828" s="56">
        <v>30</v>
      </c>
      <c r="D828" s="56">
        <v>8</v>
      </c>
      <c r="E828" s="56">
        <v>7</v>
      </c>
      <c r="F828" s="56">
        <v>15</v>
      </c>
      <c r="G828" s="56">
        <v>54</v>
      </c>
      <c r="H828" s="56">
        <v>68</v>
      </c>
      <c r="I828" s="57">
        <v>23</v>
      </c>
      <c r="J828" s="69">
        <f t="shared" si="1360"/>
        <v>0.79411764705882348</v>
      </c>
      <c r="L828" s="82" t="s">
        <v>1764</v>
      </c>
      <c r="M828" s="150" t="s">
        <v>177</v>
      </c>
      <c r="N828" s="141" t="s">
        <v>74</v>
      </c>
      <c r="O828" s="148" t="s">
        <v>62</v>
      </c>
      <c r="P828" s="148" t="s">
        <v>101</v>
      </c>
      <c r="Q828" s="84" t="s">
        <v>148</v>
      </c>
      <c r="R828" s="59"/>
      <c r="S828" s="141" t="s">
        <v>62</v>
      </c>
      <c r="T828" s="88" t="s">
        <v>77</v>
      </c>
      <c r="U828" s="88" t="s">
        <v>62</v>
      </c>
      <c r="V828" s="141" t="s">
        <v>89</v>
      </c>
      <c r="W828" s="59"/>
      <c r="X828" s="148" t="s">
        <v>99</v>
      </c>
      <c r="Y828" s="88" t="s">
        <v>74</v>
      </c>
      <c r="Z828" s="83"/>
      <c r="AA828" s="141" t="s">
        <v>62</v>
      </c>
      <c r="AB828" s="152" t="s">
        <v>77</v>
      </c>
      <c r="AL828" s="82" t="s">
        <v>1764</v>
      </c>
      <c r="AM828" s="86" t="s">
        <v>590</v>
      </c>
      <c r="AN828" s="88" t="s">
        <v>598</v>
      </c>
      <c r="AO828" s="88" t="s">
        <v>251</v>
      </c>
      <c r="AP828" s="88" t="s">
        <v>583</v>
      </c>
      <c r="AQ828" s="84" t="s">
        <v>239</v>
      </c>
      <c r="AR828" s="59"/>
      <c r="AS828" s="88" t="s">
        <v>264</v>
      </c>
      <c r="AT828" s="88" t="s">
        <v>586</v>
      </c>
      <c r="AU828" s="88" t="s">
        <v>284</v>
      </c>
      <c r="AV828" s="88" t="s">
        <v>573</v>
      </c>
      <c r="AW828" s="59"/>
      <c r="AX828" s="88" t="s">
        <v>582</v>
      </c>
      <c r="AY828" s="88" t="s">
        <v>275</v>
      </c>
      <c r="AZ828" s="83"/>
      <c r="BA828" s="87" t="s">
        <v>1772</v>
      </c>
      <c r="BB828" s="89" t="s">
        <v>250</v>
      </c>
      <c r="BL828" s="90">
        <f t="shared" si="1379"/>
        <v>2</v>
      </c>
      <c r="BM828" s="77">
        <f t="shared" si="1379"/>
        <v>1</v>
      </c>
      <c r="BN828" s="77">
        <f t="shared" si="1379"/>
        <v>1</v>
      </c>
      <c r="BO828" s="77">
        <f t="shared" si="1379"/>
        <v>3</v>
      </c>
      <c r="BP828" s="77">
        <f>(IF(Q828="","",(IF(MID(Q828,2,1)="-",LEFT(Q828,1),LEFT(Q828,2)))+0))</f>
        <v>0</v>
      </c>
      <c r="BQ828" s="77" t="str">
        <f t="shared" si="1389"/>
        <v/>
      </c>
      <c r="BR828" s="77">
        <f t="shared" si="1389"/>
        <v>1</v>
      </c>
      <c r="BS828" s="77">
        <f t="shared" si="1389"/>
        <v>2</v>
      </c>
      <c r="BT828" s="77">
        <f t="shared" si="1389"/>
        <v>1</v>
      </c>
      <c r="BU828" s="77">
        <f t="shared" si="1389"/>
        <v>3</v>
      </c>
      <c r="BV828" s="77" t="str">
        <f>(IF(W828="","",(IF(MID(W828,2,1)="-",LEFT(W828,1),LEFT(W828,2)))+0))</f>
        <v/>
      </c>
      <c r="BW828" s="77">
        <f>(IF(X828="","",(IF(MID(X828,2,1)="-",LEFT(X828,1),LEFT(X828,2)))+0))</f>
        <v>1</v>
      </c>
      <c r="BX828" s="77">
        <f>(IF(Y828="","",(IF(MID(Y828,2,1)="-",LEFT(Y828,1),LEFT(Y828,2)))+0))</f>
        <v>1</v>
      </c>
      <c r="BY828" s="91"/>
      <c r="BZ828" s="77">
        <f>(IF(AA828="","",(IF(MID(AA828,2,1)="-",LEFT(AA828,1),LEFT(AA828,2)))+0))</f>
        <v>1</v>
      </c>
      <c r="CA828" s="92">
        <f>(IF(AB828="","",(IF(MID(AB828,2,1)="-",LEFT(AB828,1),LEFT(AB828,2)))+0))</f>
        <v>2</v>
      </c>
      <c r="CB828" s="77"/>
      <c r="CC828" s="77"/>
      <c r="CD828" s="77"/>
      <c r="CE828" s="77"/>
      <c r="CF828" s="77"/>
      <c r="CG828" s="77"/>
      <c r="CH828" s="77"/>
      <c r="CI828" s="77"/>
      <c r="CJ828" s="78"/>
      <c r="CK828" s="90">
        <f t="shared" si="1380"/>
        <v>0</v>
      </c>
      <c r="CL828" s="77">
        <f t="shared" si="1380"/>
        <v>2</v>
      </c>
      <c r="CM828" s="77">
        <f t="shared" si="1380"/>
        <v>1</v>
      </c>
      <c r="CN828" s="77">
        <f t="shared" si="1380"/>
        <v>2</v>
      </c>
      <c r="CO828" s="77">
        <f>(IF(Q828="","",IF(RIGHT(Q828,2)="10",RIGHT(Q828,2),RIGHT(Q828,1))+0))</f>
        <v>1</v>
      </c>
      <c r="CP828" s="77" t="str">
        <f t="shared" si="1390"/>
        <v/>
      </c>
      <c r="CQ828" s="77">
        <f t="shared" si="1390"/>
        <v>1</v>
      </c>
      <c r="CR828" s="77">
        <f t="shared" si="1390"/>
        <v>1</v>
      </c>
      <c r="CS828" s="77">
        <f t="shared" si="1390"/>
        <v>1</v>
      </c>
      <c r="CT828" s="77">
        <f t="shared" si="1390"/>
        <v>0</v>
      </c>
      <c r="CU828" s="77" t="str">
        <f>(IF(W828="","",IF(RIGHT(W828,2)="10",RIGHT(W828,2),RIGHT(W828,1))+0))</f>
        <v/>
      </c>
      <c r="CV828" s="77">
        <f>(IF(X828="","",IF(RIGHT(X828,2)="10",RIGHT(X828,2),RIGHT(X828,1))+0))</f>
        <v>0</v>
      </c>
      <c r="CW828" s="77">
        <f>(IF(Y828="","",IF(RIGHT(Y828,2)="10",RIGHT(Y828,2),RIGHT(Y828,1))+0))</f>
        <v>2</v>
      </c>
      <c r="CX828" s="91"/>
      <c r="CY828" s="77">
        <f>(IF(AA828="","",IF(RIGHT(AA828,2)="10",RIGHT(AA828,2),RIGHT(AA828,1))+0))</f>
        <v>1</v>
      </c>
      <c r="CZ828" s="92">
        <f>(IF(AB828="","",IF(RIGHT(AB828,2)="10",RIGHT(AB828,2),RIGHT(AB828,1))+0))</f>
        <v>1</v>
      </c>
      <c r="DA828" s="77"/>
      <c r="DB828" s="77"/>
      <c r="DC828" s="77"/>
      <c r="DD828" s="77"/>
      <c r="DE828" s="77"/>
      <c r="DF828" s="77"/>
      <c r="DG828" s="77"/>
      <c r="DH828" s="77"/>
      <c r="DJ828" s="90" t="str">
        <f t="shared" si="1381"/>
        <v>H</v>
      </c>
      <c r="DK828" s="77" t="str">
        <f t="shared" si="1381"/>
        <v>A</v>
      </c>
      <c r="DL828" s="77" t="str">
        <f t="shared" si="1381"/>
        <v>D</v>
      </c>
      <c r="DM828" s="77" t="str">
        <f t="shared" si="1381"/>
        <v>H</v>
      </c>
      <c r="DN828" s="77" t="str">
        <f>(IF(Q828="","",IF(BP828&gt;CO828,"H",IF(BP828&lt;CO828,"A","D"))))</f>
        <v>A</v>
      </c>
      <c r="DO828" s="77" t="str">
        <f t="shared" si="1391"/>
        <v/>
      </c>
      <c r="DP828" s="77" t="str">
        <f t="shared" si="1391"/>
        <v>D</v>
      </c>
      <c r="DQ828" s="77" t="str">
        <f t="shared" si="1391"/>
        <v>H</v>
      </c>
      <c r="DR828" s="77" t="str">
        <f t="shared" si="1391"/>
        <v>D</v>
      </c>
      <c r="DS828" s="77" t="str">
        <f t="shared" si="1391"/>
        <v>H</v>
      </c>
      <c r="DT828" s="77" t="str">
        <f>(IF(W828="","",IF(BV828&gt;CU828,"H",IF(BV828&lt;CU828,"A","D"))))</f>
        <v/>
      </c>
      <c r="DU828" s="77" t="str">
        <f>(IF(X828="","",IF(BW828&gt;CV828,"H",IF(BW828&lt;CV828,"A","D"))))</f>
        <v>H</v>
      </c>
      <c r="DV828" s="77" t="str">
        <f>(IF(Y828="","",IF(BX828&gt;CW828,"H",IF(BX828&lt;CW828,"A","D"))))</f>
        <v>A</v>
      </c>
      <c r="DW828" s="91"/>
      <c r="DX828" s="77" t="str">
        <f>(IF(AA828="","",IF(BZ828&gt;CY828,"H",IF(BZ828&lt;CY828,"A","D"))))</f>
        <v>D</v>
      </c>
      <c r="DY828" s="92" t="str">
        <f>(IF(AB828="","",IF(CA828&gt;CZ828,"H",IF(CA828&lt;CZ828,"A","D"))))</f>
        <v>H</v>
      </c>
      <c r="DZ828" s="56"/>
      <c r="EA828" s="56"/>
      <c r="EB828" s="56"/>
      <c r="EC828" s="56"/>
      <c r="ED828" s="56"/>
      <c r="EE828" s="56"/>
      <c r="EF828" s="56"/>
      <c r="EG828" s="56"/>
      <c r="EI828" s="53" t="str">
        <f t="shared" si="1364"/>
        <v>Westfield</v>
      </c>
      <c r="EJ828" s="79">
        <f t="shared" si="1382"/>
        <v>25</v>
      </c>
      <c r="EK828" s="80">
        <f t="shared" si="1383"/>
        <v>6</v>
      </c>
      <c r="EL828" s="80">
        <f t="shared" si="1384"/>
        <v>4</v>
      </c>
      <c r="EM828" s="80">
        <f t="shared" si="1385"/>
        <v>3</v>
      </c>
      <c r="EN828" s="80">
        <f>COUNTIF(DW$815:DW$830,"A")</f>
        <v>6</v>
      </c>
      <c r="EO828" s="80">
        <f>COUNTIF(DW$815:DW$830,"D")</f>
        <v>2</v>
      </c>
      <c r="EP828" s="80">
        <f>COUNTIF(DW$815:DW$830,"H")</f>
        <v>4</v>
      </c>
      <c r="EQ828" s="79">
        <f t="shared" si="1386"/>
        <v>12</v>
      </c>
      <c r="ER828" s="79">
        <f t="shared" si="1365"/>
        <v>6</v>
      </c>
      <c r="ES828" s="79">
        <f t="shared" si="1365"/>
        <v>7</v>
      </c>
      <c r="ET828" s="81">
        <f>SUM($BL828:$CI828)+SUM(CX$815:CX$830)</f>
        <v>47</v>
      </c>
      <c r="EU828" s="81">
        <f>SUM($CK828:$DH828)+SUM(BY$815:BY$830)</f>
        <v>34</v>
      </c>
      <c r="EV828" s="79">
        <f t="shared" si="1366"/>
        <v>30</v>
      </c>
      <c r="EW828" s="136">
        <f t="shared" si="1367"/>
        <v>1.3823529411764706</v>
      </c>
      <c r="EX828" s="78"/>
      <c r="EY828" s="80">
        <f t="shared" si="1368"/>
        <v>30</v>
      </c>
      <c r="EZ828" s="80">
        <f t="shared" si="1369"/>
        <v>13</v>
      </c>
      <c r="FA828" s="80">
        <f t="shared" si="1370"/>
        <v>6</v>
      </c>
      <c r="FB828" s="80">
        <f t="shared" si="1371"/>
        <v>11</v>
      </c>
      <c r="FC828" s="80">
        <f t="shared" si="1372"/>
        <v>52</v>
      </c>
      <c r="FD828" s="80">
        <f t="shared" si="1373"/>
        <v>42</v>
      </c>
      <c r="FE828" s="80">
        <f t="shared" si="1374"/>
        <v>32</v>
      </c>
      <c r="FF828" s="80">
        <f t="shared" si="1375"/>
        <v>1.2380952380952381</v>
      </c>
      <c r="FH828" s="54">
        <f t="shared" si="1387"/>
        <v>1</v>
      </c>
      <c r="FI828" s="54">
        <f t="shared" si="1388"/>
        <v>1</v>
      </c>
      <c r="FJ828" s="54">
        <f t="shared" si="1376"/>
        <v>0</v>
      </c>
      <c r="FK828" s="54">
        <f t="shared" si="1376"/>
        <v>1</v>
      </c>
      <c r="FL828" s="54">
        <f t="shared" si="1376"/>
        <v>1</v>
      </c>
      <c r="FM828" s="54">
        <f t="shared" si="1376"/>
        <v>1</v>
      </c>
      <c r="FN828" s="54">
        <f t="shared" si="1376"/>
        <v>1</v>
      </c>
      <c r="FO828" s="54">
        <f t="shared" si="1376"/>
        <v>1</v>
      </c>
      <c r="FQ828" s="54" t="str">
        <f t="shared" si="1327"/>
        <v>Westfield</v>
      </c>
      <c r="FR828" s="54">
        <f t="shared" si="1328"/>
        <v>5</v>
      </c>
      <c r="FS828" s="54">
        <f t="shared" si="1377"/>
        <v>1</v>
      </c>
      <c r="FT828" s="54">
        <f t="shared" si="1378"/>
        <v>0</v>
      </c>
      <c r="FU828" s="54">
        <f t="shared" si="1378"/>
        <v>4</v>
      </c>
      <c r="FV828" s="54">
        <f t="shared" si="1329"/>
        <v>5</v>
      </c>
      <c r="FW828" s="54">
        <f t="shared" si="1329"/>
        <v>8</v>
      </c>
      <c r="FX828" s="54">
        <f t="shared" si="1329"/>
        <v>2</v>
      </c>
      <c r="FZ828" s="58"/>
      <c r="GA828" s="59"/>
      <c r="GB828" s="60"/>
      <c r="GC828" s="58"/>
      <c r="GD828" s="59"/>
      <c r="GE828" s="61"/>
      <c r="GF828" s="58"/>
      <c r="GG828" s="61"/>
      <c r="GH828" s="61"/>
    </row>
    <row r="829" spans="1:192" s="54" customFormat="1" ht="12" x14ac:dyDescent="0.25">
      <c r="A829" s="54">
        <v>15</v>
      </c>
      <c r="B829" s="54" t="s">
        <v>1767</v>
      </c>
      <c r="C829" s="56">
        <v>30</v>
      </c>
      <c r="D829" s="56">
        <v>7</v>
      </c>
      <c r="E829" s="56">
        <v>1</v>
      </c>
      <c r="F829" s="56">
        <v>22</v>
      </c>
      <c r="G829" s="56">
        <v>40</v>
      </c>
      <c r="H829" s="56">
        <v>96</v>
      </c>
      <c r="I829" s="57">
        <v>15</v>
      </c>
      <c r="J829" s="69">
        <f t="shared" si="1360"/>
        <v>0.41666666666666669</v>
      </c>
      <c r="L829" s="82" t="s">
        <v>1771</v>
      </c>
      <c r="M829" s="86" t="s">
        <v>62</v>
      </c>
      <c r="N829" s="148" t="s">
        <v>304</v>
      </c>
      <c r="O829" s="88" t="s">
        <v>76</v>
      </c>
      <c r="P829" s="59"/>
      <c r="Q829" s="84" t="s">
        <v>77</v>
      </c>
      <c r="R829" s="148" t="s">
        <v>268</v>
      </c>
      <c r="S829" s="59"/>
      <c r="T829" s="141" t="s">
        <v>77</v>
      </c>
      <c r="U829" s="148" t="s">
        <v>76</v>
      </c>
      <c r="V829" s="148" t="s">
        <v>273</v>
      </c>
      <c r="W829" s="148" t="s">
        <v>200</v>
      </c>
      <c r="X829" s="141" t="s">
        <v>101</v>
      </c>
      <c r="Y829" s="148" t="s">
        <v>177</v>
      </c>
      <c r="Z829" s="88" t="s">
        <v>176</v>
      </c>
      <c r="AA829" s="83"/>
      <c r="AB829" s="256" t="s">
        <v>148</v>
      </c>
      <c r="AL829" s="82" t="s">
        <v>1771</v>
      </c>
      <c r="AM829" s="86" t="s">
        <v>265</v>
      </c>
      <c r="AN829" s="88" t="s">
        <v>585</v>
      </c>
      <c r="AO829" s="88" t="s">
        <v>598</v>
      </c>
      <c r="AP829" s="59"/>
      <c r="AQ829" s="84" t="s">
        <v>242</v>
      </c>
      <c r="AR829" s="88" t="s">
        <v>238</v>
      </c>
      <c r="AS829" s="252" t="s">
        <v>714</v>
      </c>
      <c r="AT829" s="88" t="s">
        <v>576</v>
      </c>
      <c r="AU829" s="88" t="s">
        <v>251</v>
      </c>
      <c r="AV829" s="88" t="s">
        <v>574</v>
      </c>
      <c r="AW829" s="88" t="s">
        <v>582</v>
      </c>
      <c r="AX829" s="88" t="s">
        <v>239</v>
      </c>
      <c r="AY829" s="88" t="s">
        <v>255</v>
      </c>
      <c r="AZ829" s="88" t="s">
        <v>266</v>
      </c>
      <c r="BA829" s="83"/>
      <c r="BB829" s="369" t="s">
        <v>246</v>
      </c>
      <c r="BL829" s="90">
        <f t="shared" si="1379"/>
        <v>1</v>
      </c>
      <c r="BM829" s="77">
        <f t="shared" si="1379"/>
        <v>4</v>
      </c>
      <c r="BN829" s="77">
        <f t="shared" si="1379"/>
        <v>0</v>
      </c>
      <c r="BO829" s="77" t="str">
        <f t="shared" si="1379"/>
        <v/>
      </c>
      <c r="BP829" s="77">
        <f>(IF(Q829="","",(IF(MID(Q829,2,1)="-",LEFT(Q829,1),LEFT(Q829,2)))+0))</f>
        <v>2</v>
      </c>
      <c r="BQ829" s="77">
        <f t="shared" si="1389"/>
        <v>7</v>
      </c>
      <c r="BR829" s="77" t="str">
        <f t="shared" si="1389"/>
        <v/>
      </c>
      <c r="BS829" s="77">
        <f t="shared" si="1389"/>
        <v>2</v>
      </c>
      <c r="BT829" s="77">
        <f t="shared" si="1389"/>
        <v>0</v>
      </c>
      <c r="BU829" s="77">
        <f t="shared" si="1389"/>
        <v>4</v>
      </c>
      <c r="BV829" s="77">
        <f>(IF(W829="","",(IF(MID(W829,2,1)="-",LEFT(W829,1),LEFT(W829,2)))+0))</f>
        <v>2</v>
      </c>
      <c r="BW829" s="77">
        <f>(IF(X829="","",(IF(MID(X829,2,1)="-",LEFT(X829,1),LEFT(X829,2)))+0))</f>
        <v>3</v>
      </c>
      <c r="BX829" s="77">
        <f>(IF(Y829="","",(IF(MID(Y829,2,1)="-",LEFT(Y829,1),LEFT(Y829,2)))+0))</f>
        <v>2</v>
      </c>
      <c r="BY829" s="77">
        <f>(IF(Z829="","",(IF(MID(Z829,2,1)="-",LEFT(Z829,1),LEFT(Z829,2)))+0))</f>
        <v>2</v>
      </c>
      <c r="BZ829" s="91"/>
      <c r="CA829" s="92">
        <f>(IF(AB829="","",(IF(MID(AB829,2,1)="-",LEFT(AB829,1),LEFT(AB829,2)))+0))</f>
        <v>0</v>
      </c>
      <c r="CB829" s="77"/>
      <c r="CC829" s="77"/>
      <c r="CD829" s="77"/>
      <c r="CE829" s="77"/>
      <c r="CF829" s="77"/>
      <c r="CG829" s="77"/>
      <c r="CH829" s="77"/>
      <c r="CI829" s="77"/>
      <c r="CJ829" s="78"/>
      <c r="CK829" s="90">
        <f t="shared" si="1380"/>
        <v>1</v>
      </c>
      <c r="CL829" s="77">
        <f t="shared" si="1380"/>
        <v>2</v>
      </c>
      <c r="CM829" s="77">
        <f t="shared" si="1380"/>
        <v>2</v>
      </c>
      <c r="CN829" s="77" t="str">
        <f t="shared" si="1380"/>
        <v/>
      </c>
      <c r="CO829" s="77">
        <f>(IF(Q829="","",IF(RIGHT(Q829,2)="10",RIGHT(Q829,2),RIGHT(Q829,1))+0))</f>
        <v>1</v>
      </c>
      <c r="CP829" s="77">
        <f t="shared" si="1390"/>
        <v>2</v>
      </c>
      <c r="CQ829" s="77" t="str">
        <f t="shared" si="1390"/>
        <v/>
      </c>
      <c r="CR829" s="77">
        <f t="shared" si="1390"/>
        <v>1</v>
      </c>
      <c r="CS829" s="77">
        <f t="shared" si="1390"/>
        <v>2</v>
      </c>
      <c r="CT829" s="77">
        <f t="shared" si="1390"/>
        <v>4</v>
      </c>
      <c r="CU829" s="77">
        <f>(IF(W829="","",IF(RIGHT(W829,2)="10",RIGHT(W829,2),RIGHT(W829,1))+0))</f>
        <v>2</v>
      </c>
      <c r="CV829" s="77">
        <f>(IF(X829="","",IF(RIGHT(X829,2)="10",RIGHT(X829,2),RIGHT(X829,1))+0))</f>
        <v>2</v>
      </c>
      <c r="CW829" s="77">
        <f>(IF(Y829="","",IF(RIGHT(Y829,2)="10",RIGHT(Y829,2),RIGHT(Y829,1))+0))</f>
        <v>0</v>
      </c>
      <c r="CX829" s="77">
        <f>(IF(Z829="","",IF(RIGHT(Z829,2)="10",RIGHT(Z829,2),RIGHT(Z829,1))+0))</f>
        <v>3</v>
      </c>
      <c r="CY829" s="91"/>
      <c r="CZ829" s="92">
        <f>(IF(AB829="","",IF(RIGHT(AB829,2)="10",RIGHT(AB829,2),RIGHT(AB829,1))+0))</f>
        <v>1</v>
      </c>
      <c r="DA829" s="77"/>
      <c r="DB829" s="77"/>
      <c r="DC829" s="77"/>
      <c r="DD829" s="77"/>
      <c r="DE829" s="77"/>
      <c r="DF829" s="77"/>
      <c r="DG829" s="77"/>
      <c r="DH829" s="77"/>
      <c r="DJ829" s="90" t="str">
        <f t="shared" si="1381"/>
        <v>D</v>
      </c>
      <c r="DK829" s="77" t="str">
        <f t="shared" si="1381"/>
        <v>H</v>
      </c>
      <c r="DL829" s="77" t="str">
        <f t="shared" si="1381"/>
        <v>A</v>
      </c>
      <c r="DM829" s="77" t="str">
        <f t="shared" si="1381"/>
        <v/>
      </c>
      <c r="DN829" s="77" t="str">
        <f>(IF(Q829="","",IF(BP829&gt;CO829,"H",IF(BP829&lt;CO829,"A","D"))))</f>
        <v>H</v>
      </c>
      <c r="DO829" s="77" t="str">
        <f t="shared" si="1391"/>
        <v>H</v>
      </c>
      <c r="DP829" s="77" t="str">
        <f t="shared" si="1391"/>
        <v/>
      </c>
      <c r="DQ829" s="77" t="str">
        <f t="shared" si="1391"/>
        <v>H</v>
      </c>
      <c r="DR829" s="77" t="str">
        <f t="shared" si="1391"/>
        <v>A</v>
      </c>
      <c r="DS829" s="77" t="str">
        <f t="shared" si="1391"/>
        <v>D</v>
      </c>
      <c r="DT829" s="77" t="str">
        <f>(IF(W829="","",IF(BV829&gt;CU829,"H",IF(BV829&lt;CU829,"A","D"))))</f>
        <v>D</v>
      </c>
      <c r="DU829" s="77" t="str">
        <f>(IF(X829="","",IF(BW829&gt;CV829,"H",IF(BW829&lt;CV829,"A","D"))))</f>
        <v>H</v>
      </c>
      <c r="DV829" s="77" t="str">
        <f>(IF(Y829="","",IF(BX829&gt;CW829,"H",IF(BX829&lt;CW829,"A","D"))))</f>
        <v>H</v>
      </c>
      <c r="DW829" s="77" t="str">
        <f>(IF(Z829="","",IF(BY829&gt;CX829,"H",IF(BY829&lt;CX829,"A","D"))))</f>
        <v>A</v>
      </c>
      <c r="DX829" s="91"/>
      <c r="DY829" s="92" t="str">
        <f>(IF(AB829="","",IF(CA829&gt;CZ829,"H",IF(CA829&lt;CZ829,"A","D"))))</f>
        <v>A</v>
      </c>
      <c r="DZ829" s="56"/>
      <c r="EA829" s="56"/>
      <c r="EB829" s="56"/>
      <c r="EC829" s="56"/>
      <c r="ED829" s="56"/>
      <c r="EE829" s="56"/>
      <c r="EF829" s="56"/>
      <c r="EG829" s="56"/>
      <c r="EI829" s="53" t="str">
        <f t="shared" si="1364"/>
        <v>Whyteleafe</v>
      </c>
      <c r="EJ829" s="79">
        <f t="shared" si="1382"/>
        <v>26</v>
      </c>
      <c r="EK829" s="80">
        <f t="shared" si="1383"/>
        <v>6</v>
      </c>
      <c r="EL829" s="80">
        <f t="shared" si="1384"/>
        <v>3</v>
      </c>
      <c r="EM829" s="80">
        <f t="shared" si="1385"/>
        <v>4</v>
      </c>
      <c r="EN829" s="80">
        <f>COUNTIF(DX$815:DX$830,"A")</f>
        <v>2</v>
      </c>
      <c r="EO829" s="80">
        <f>COUNTIF(DX$815:DX$830,"D")</f>
        <v>3</v>
      </c>
      <c r="EP829" s="80">
        <f>COUNTIF(DX$815:DX$830,"H")</f>
        <v>8</v>
      </c>
      <c r="EQ829" s="79">
        <f t="shared" si="1386"/>
        <v>8</v>
      </c>
      <c r="ER829" s="79">
        <f t="shared" si="1365"/>
        <v>6</v>
      </c>
      <c r="ES829" s="79">
        <f t="shared" si="1365"/>
        <v>12</v>
      </c>
      <c r="ET829" s="81">
        <f>SUM($BL829:$CI829)+SUM(CY$815:CY$830)</f>
        <v>51</v>
      </c>
      <c r="EU829" s="81">
        <f>SUM($CK829:$DH829)+SUM(BZ$815:BZ$830)</f>
        <v>60</v>
      </c>
      <c r="EV829" s="79">
        <f t="shared" si="1366"/>
        <v>22</v>
      </c>
      <c r="EW829" s="136">
        <f t="shared" si="1367"/>
        <v>0.85</v>
      </c>
      <c r="EX829" s="78"/>
      <c r="EY829" s="80">
        <f t="shared" si="1368"/>
        <v>30</v>
      </c>
      <c r="EZ829" s="80">
        <f t="shared" si="1369"/>
        <v>8</v>
      </c>
      <c r="FA829" s="80">
        <f t="shared" si="1370"/>
        <v>7</v>
      </c>
      <c r="FB829" s="80">
        <f t="shared" si="1371"/>
        <v>15</v>
      </c>
      <c r="FC829" s="80">
        <f t="shared" si="1372"/>
        <v>54</v>
      </c>
      <c r="FD829" s="80">
        <f t="shared" si="1373"/>
        <v>68</v>
      </c>
      <c r="FE829" s="80">
        <f t="shared" si="1374"/>
        <v>23</v>
      </c>
      <c r="FF829" s="80">
        <f t="shared" si="1375"/>
        <v>0.79411764705882348</v>
      </c>
      <c r="FH829" s="54">
        <f t="shared" si="1387"/>
        <v>1</v>
      </c>
      <c r="FI829" s="54">
        <f t="shared" si="1388"/>
        <v>0</v>
      </c>
      <c r="FJ829" s="54">
        <f t="shared" si="1376"/>
        <v>1</v>
      </c>
      <c r="FK829" s="54">
        <f t="shared" si="1376"/>
        <v>1</v>
      </c>
      <c r="FL829" s="54">
        <f t="shared" si="1376"/>
        <v>1</v>
      </c>
      <c r="FM829" s="54">
        <f t="shared" si="1376"/>
        <v>1</v>
      </c>
      <c r="FN829" s="54">
        <f t="shared" si="1376"/>
        <v>1</v>
      </c>
      <c r="FO829" s="54">
        <f t="shared" si="1376"/>
        <v>1</v>
      </c>
      <c r="FQ829" s="54" t="str">
        <f t="shared" si="1327"/>
        <v>Whyteleafe</v>
      </c>
      <c r="FR829" s="54">
        <f t="shared" si="1328"/>
        <v>4</v>
      </c>
      <c r="FS829" s="54">
        <f t="shared" si="1377"/>
        <v>0</v>
      </c>
      <c r="FT829" s="54">
        <f t="shared" si="1378"/>
        <v>1</v>
      </c>
      <c r="FU829" s="54">
        <f t="shared" si="1378"/>
        <v>3</v>
      </c>
      <c r="FV829" s="54">
        <f t="shared" si="1329"/>
        <v>3</v>
      </c>
      <c r="FW829" s="54">
        <f t="shared" si="1329"/>
        <v>8</v>
      </c>
      <c r="FX829" s="54">
        <f t="shared" si="1329"/>
        <v>1</v>
      </c>
      <c r="FZ829" s="58"/>
      <c r="GA829" s="59"/>
      <c r="GB829" s="60"/>
      <c r="GC829" s="58"/>
      <c r="GD829" s="59"/>
      <c r="GE829" s="61"/>
      <c r="GF829" s="58"/>
      <c r="GG829" s="61"/>
      <c r="GH829" s="61"/>
    </row>
    <row r="830" spans="1:192" s="54" customFormat="1" ht="12.6" thickBot="1" x14ac:dyDescent="0.3">
      <c r="A830" s="54">
        <v>16</v>
      </c>
      <c r="B830" s="54" t="s">
        <v>1760</v>
      </c>
      <c r="C830" s="56">
        <v>30</v>
      </c>
      <c r="D830" s="56">
        <v>3</v>
      </c>
      <c r="E830" s="56">
        <v>4</v>
      </c>
      <c r="F830" s="56">
        <v>23</v>
      </c>
      <c r="G830" s="56">
        <v>24</v>
      </c>
      <c r="H830" s="56">
        <v>81</v>
      </c>
      <c r="I830" s="57">
        <v>10</v>
      </c>
      <c r="J830" s="69">
        <f t="shared" si="1360"/>
        <v>0.29629629629629628</v>
      </c>
      <c r="L830" s="101" t="s">
        <v>1770</v>
      </c>
      <c r="M830" s="257"/>
      <c r="N830" s="168" t="s">
        <v>86</v>
      </c>
      <c r="O830" s="168" t="s">
        <v>304</v>
      </c>
      <c r="P830" s="167" t="s">
        <v>99</v>
      </c>
      <c r="Q830" s="103" t="s">
        <v>77</v>
      </c>
      <c r="R830" s="168" t="s">
        <v>62</v>
      </c>
      <c r="S830" s="168" t="s">
        <v>99</v>
      </c>
      <c r="T830" s="106" t="s">
        <v>74</v>
      </c>
      <c r="U830" s="167" t="s">
        <v>62</v>
      </c>
      <c r="V830" s="167" t="s">
        <v>176</v>
      </c>
      <c r="W830" s="167" t="s">
        <v>124</v>
      </c>
      <c r="X830" s="167" t="s">
        <v>103</v>
      </c>
      <c r="Y830" s="167" t="s">
        <v>124</v>
      </c>
      <c r="Z830" s="167" t="s">
        <v>86</v>
      </c>
      <c r="AA830" s="168" t="s">
        <v>77</v>
      </c>
      <c r="AB830" s="104"/>
      <c r="AL830" s="101" t="s">
        <v>1770</v>
      </c>
      <c r="AM830" s="468" t="s">
        <v>603</v>
      </c>
      <c r="AN830" s="106" t="s">
        <v>256</v>
      </c>
      <c r="AO830" s="106" t="s">
        <v>275</v>
      </c>
      <c r="AP830" s="106" t="s">
        <v>247</v>
      </c>
      <c r="AQ830" s="103" t="s">
        <v>114</v>
      </c>
      <c r="AR830" s="106" t="s">
        <v>598</v>
      </c>
      <c r="AS830" s="106" t="s">
        <v>589</v>
      </c>
      <c r="AT830" s="106" t="s">
        <v>242</v>
      </c>
      <c r="AU830" s="106" t="s">
        <v>259</v>
      </c>
      <c r="AV830" s="106" t="s">
        <v>587</v>
      </c>
      <c r="AW830" s="106" t="s">
        <v>251</v>
      </c>
      <c r="AX830" s="106" t="s">
        <v>248</v>
      </c>
      <c r="AY830" s="106" t="s">
        <v>586</v>
      </c>
      <c r="AZ830" s="106" t="s">
        <v>249</v>
      </c>
      <c r="BA830" s="106" t="s">
        <v>284</v>
      </c>
      <c r="BB830" s="104"/>
      <c r="BL830" s="107" t="str">
        <f t="shared" si="1379"/>
        <v/>
      </c>
      <c r="BM830" s="108">
        <f t="shared" si="1379"/>
        <v>0</v>
      </c>
      <c r="BN830" s="108">
        <f t="shared" si="1379"/>
        <v>4</v>
      </c>
      <c r="BO830" s="108">
        <f t="shared" si="1379"/>
        <v>1</v>
      </c>
      <c r="BP830" s="108">
        <f>(IF(Q830="","",(IF(MID(Q830,2,1)="-",LEFT(Q830,1),LEFT(Q830,2)))+0))</f>
        <v>2</v>
      </c>
      <c r="BQ830" s="108">
        <f t="shared" si="1389"/>
        <v>1</v>
      </c>
      <c r="BR830" s="108">
        <f t="shared" si="1389"/>
        <v>1</v>
      </c>
      <c r="BS830" s="108">
        <f t="shared" si="1389"/>
        <v>1</v>
      </c>
      <c r="BT830" s="108">
        <f t="shared" si="1389"/>
        <v>1</v>
      </c>
      <c r="BU830" s="108">
        <f t="shared" si="1389"/>
        <v>2</v>
      </c>
      <c r="BV830" s="108">
        <f>(IF(W830="","",(IF(MID(W830,2,1)="-",LEFT(W830,1),LEFT(W830,2)))+0))</f>
        <v>0</v>
      </c>
      <c r="BW830" s="108">
        <f>(IF(X830="","",(IF(MID(X830,2,1)="-",LEFT(X830,1),LEFT(X830,2)))+0))</f>
        <v>1</v>
      </c>
      <c r="BX830" s="108">
        <f>(IF(Y830="","",(IF(MID(Y830,2,1)="-",LEFT(Y830,1),LEFT(Y830,2)))+0))</f>
        <v>0</v>
      </c>
      <c r="BY830" s="108">
        <f>(IF(Z830="","",(IF(MID(Z830,2,1)="-",LEFT(Z830,1),LEFT(Z830,2)))+0))</f>
        <v>0</v>
      </c>
      <c r="BZ830" s="108">
        <f>(IF(AA830="","",(IF(MID(AA830,2,1)="-",LEFT(AA830,1),LEFT(AA830,2)))+0))</f>
        <v>2</v>
      </c>
      <c r="CA830" s="109"/>
      <c r="CB830" s="77"/>
      <c r="CC830" s="77"/>
      <c r="CD830" s="77"/>
      <c r="CE830" s="77"/>
      <c r="CF830" s="77"/>
      <c r="CG830" s="77"/>
      <c r="CH830" s="77"/>
      <c r="CI830" s="77"/>
      <c r="CJ830" s="78"/>
      <c r="CK830" s="107" t="str">
        <f t="shared" si="1380"/>
        <v/>
      </c>
      <c r="CL830" s="108">
        <f t="shared" si="1380"/>
        <v>3</v>
      </c>
      <c r="CM830" s="108">
        <f t="shared" si="1380"/>
        <v>2</v>
      </c>
      <c r="CN830" s="108">
        <f t="shared" si="1380"/>
        <v>0</v>
      </c>
      <c r="CO830" s="108">
        <f>(IF(Q830="","",IF(RIGHT(Q830,2)="10",RIGHT(Q830,2),RIGHT(Q830,1))+0))</f>
        <v>1</v>
      </c>
      <c r="CP830" s="108">
        <f t="shared" si="1390"/>
        <v>1</v>
      </c>
      <c r="CQ830" s="108">
        <f t="shared" si="1390"/>
        <v>0</v>
      </c>
      <c r="CR830" s="108">
        <f t="shared" si="1390"/>
        <v>2</v>
      </c>
      <c r="CS830" s="108">
        <f t="shared" si="1390"/>
        <v>1</v>
      </c>
      <c r="CT830" s="108">
        <f t="shared" si="1390"/>
        <v>3</v>
      </c>
      <c r="CU830" s="108">
        <f>(IF(W830="","",IF(RIGHT(W830,2)="10",RIGHT(W830,2),RIGHT(W830,1))+0))</f>
        <v>0</v>
      </c>
      <c r="CV830" s="108">
        <f>(IF(X830="","",IF(RIGHT(X830,2)="10",RIGHT(X830,2),RIGHT(X830,1))+0))</f>
        <v>3</v>
      </c>
      <c r="CW830" s="108">
        <f>(IF(Y830="","",IF(RIGHT(Y830,2)="10",RIGHT(Y830,2),RIGHT(Y830,1))+0))</f>
        <v>0</v>
      </c>
      <c r="CX830" s="108">
        <f>(IF(Z830="","",IF(RIGHT(Z830,2)="10",RIGHT(Z830,2),RIGHT(Z830,1))+0))</f>
        <v>3</v>
      </c>
      <c r="CY830" s="108">
        <f>(IF(AA830="","",IF(RIGHT(AA830,2)="10",RIGHT(AA830,2),RIGHT(AA830,1))+0))</f>
        <v>1</v>
      </c>
      <c r="CZ830" s="109"/>
      <c r="DA830" s="77"/>
      <c r="DB830" s="77"/>
      <c r="DC830" s="77"/>
      <c r="DD830" s="77"/>
      <c r="DE830" s="77"/>
      <c r="DF830" s="77"/>
      <c r="DG830" s="77"/>
      <c r="DH830" s="77"/>
      <c r="DJ830" s="107" t="str">
        <f t="shared" si="1381"/>
        <v/>
      </c>
      <c r="DK830" s="108" t="str">
        <f t="shared" si="1381"/>
        <v>A</v>
      </c>
      <c r="DL830" s="108" t="str">
        <f t="shared" si="1381"/>
        <v>H</v>
      </c>
      <c r="DM830" s="108" t="str">
        <f t="shared" si="1381"/>
        <v>H</v>
      </c>
      <c r="DN830" s="108" t="str">
        <f>(IF(Q830="","",IF(BP830&gt;CO830,"H",IF(BP830&lt;CO830,"A","D"))))</f>
        <v>H</v>
      </c>
      <c r="DO830" s="108" t="str">
        <f t="shared" si="1391"/>
        <v>D</v>
      </c>
      <c r="DP830" s="108" t="str">
        <f t="shared" si="1391"/>
        <v>H</v>
      </c>
      <c r="DQ830" s="108" t="str">
        <f t="shared" si="1391"/>
        <v>A</v>
      </c>
      <c r="DR830" s="108" t="str">
        <f t="shared" si="1391"/>
        <v>D</v>
      </c>
      <c r="DS830" s="108" t="str">
        <f t="shared" si="1391"/>
        <v>A</v>
      </c>
      <c r="DT830" s="108" t="str">
        <f>(IF(W830="","",IF(BV830&gt;CU830,"H",IF(BV830&lt;CU830,"A","D"))))</f>
        <v>D</v>
      </c>
      <c r="DU830" s="108" t="str">
        <f>(IF(X830="","",IF(BW830&gt;CV830,"H",IF(BW830&lt;CV830,"A","D"))))</f>
        <v>A</v>
      </c>
      <c r="DV830" s="108" t="str">
        <f>(IF(Y830="","",IF(BX830&gt;CW830,"H",IF(BX830&lt;CW830,"A","D"))))</f>
        <v>D</v>
      </c>
      <c r="DW830" s="108" t="str">
        <f>(IF(Z830="","",IF(BY830&gt;CX830,"H",IF(BY830&lt;CX830,"A","D"))))</f>
        <v>A</v>
      </c>
      <c r="DX830" s="108" t="str">
        <f>(IF(AA830="","",IF(BZ830&gt;CY830,"H",IF(BZ830&lt;CY830,"A","D"))))</f>
        <v>H</v>
      </c>
      <c r="DY830" s="109"/>
      <c r="DZ830" s="56"/>
      <c r="EA830" s="56"/>
      <c r="EB830" s="56"/>
      <c r="EC830" s="56"/>
      <c r="ED830" s="56"/>
      <c r="EE830" s="56"/>
      <c r="EF830" s="56"/>
      <c r="EG830" s="56"/>
      <c r="EI830" s="53" t="str">
        <f t="shared" si="1364"/>
        <v>Worplesdon</v>
      </c>
      <c r="EJ830" s="79">
        <f t="shared" si="1382"/>
        <v>29</v>
      </c>
      <c r="EK830" s="80">
        <f t="shared" si="1383"/>
        <v>5</v>
      </c>
      <c r="EL830" s="80">
        <f t="shared" si="1384"/>
        <v>4</v>
      </c>
      <c r="EM830" s="80">
        <f t="shared" si="1385"/>
        <v>5</v>
      </c>
      <c r="EN830" s="80">
        <f>COUNTIF(DY$815:DY$830,"A")</f>
        <v>3</v>
      </c>
      <c r="EO830" s="80">
        <f>COUNTIF(DY$815:DY$830,"D")</f>
        <v>2</v>
      </c>
      <c r="EP830" s="80">
        <f>COUNTIF(DY$815:DY$830,"H")</f>
        <v>10</v>
      </c>
      <c r="EQ830" s="79">
        <f t="shared" si="1386"/>
        <v>8</v>
      </c>
      <c r="ER830" s="79">
        <f t="shared" si="1365"/>
        <v>6</v>
      </c>
      <c r="ES830" s="79">
        <f t="shared" si="1365"/>
        <v>15</v>
      </c>
      <c r="ET830" s="81">
        <f>SUM($BL830:$CI830)+SUM(CZ$815:CZ$830)</f>
        <v>26</v>
      </c>
      <c r="EU830" s="81">
        <f>SUM($CK830:$DH830)+SUM(CA$815:CA$830)</f>
        <v>42</v>
      </c>
      <c r="EV830" s="79">
        <f t="shared" si="1366"/>
        <v>22</v>
      </c>
      <c r="EW830" s="136">
        <f t="shared" si="1367"/>
        <v>0.61904761904761907</v>
      </c>
      <c r="EX830" s="78"/>
      <c r="EY830" s="80">
        <f t="shared" si="1368"/>
        <v>30</v>
      </c>
      <c r="EZ830" s="80">
        <f t="shared" si="1369"/>
        <v>9</v>
      </c>
      <c r="FA830" s="80">
        <f t="shared" si="1370"/>
        <v>6</v>
      </c>
      <c r="FB830" s="80">
        <f t="shared" si="1371"/>
        <v>15</v>
      </c>
      <c r="FC830" s="80">
        <f t="shared" si="1372"/>
        <v>29</v>
      </c>
      <c r="FD830" s="80">
        <f t="shared" si="1373"/>
        <v>43</v>
      </c>
      <c r="FE830" s="80">
        <f t="shared" si="1374"/>
        <v>24</v>
      </c>
      <c r="FF830" s="80">
        <f t="shared" si="1375"/>
        <v>0.67441860465116277</v>
      </c>
      <c r="FH830" s="54">
        <f t="shared" si="1387"/>
        <v>1</v>
      </c>
      <c r="FI830" s="54">
        <f t="shared" si="1388"/>
        <v>1</v>
      </c>
      <c r="FJ830" s="54">
        <f t="shared" si="1376"/>
        <v>0</v>
      </c>
      <c r="FK830" s="54">
        <f t="shared" si="1376"/>
        <v>0</v>
      </c>
      <c r="FL830" s="54">
        <f t="shared" si="1376"/>
        <v>1</v>
      </c>
      <c r="FM830" s="54">
        <f t="shared" si="1376"/>
        <v>1</v>
      </c>
      <c r="FN830" s="54">
        <f t="shared" si="1376"/>
        <v>1</v>
      </c>
      <c r="FO830" s="54">
        <f t="shared" si="1376"/>
        <v>1</v>
      </c>
      <c r="FQ830" s="54" t="str">
        <f t="shared" si="1327"/>
        <v>Worplesdon</v>
      </c>
      <c r="FR830" s="54">
        <f t="shared" si="1328"/>
        <v>1</v>
      </c>
      <c r="FS830" s="54">
        <f t="shared" si="1377"/>
        <v>1</v>
      </c>
      <c r="FT830" s="54">
        <f t="shared" si="1378"/>
        <v>0</v>
      </c>
      <c r="FU830" s="54">
        <f t="shared" si="1378"/>
        <v>0</v>
      </c>
      <c r="FV830" s="54">
        <f t="shared" si="1329"/>
        <v>3</v>
      </c>
      <c r="FW830" s="54">
        <f t="shared" si="1329"/>
        <v>1</v>
      </c>
      <c r="FX830" s="54">
        <f t="shared" si="1329"/>
        <v>2</v>
      </c>
      <c r="FZ830" s="58"/>
      <c r="GA830" s="59"/>
      <c r="GB830" s="60"/>
      <c r="GC830" s="58"/>
      <c r="GD830" s="59"/>
      <c r="GE830" s="61"/>
      <c r="GF830" s="58"/>
      <c r="GG830" s="61"/>
      <c r="GH830" s="61"/>
    </row>
    <row r="831" spans="1:192" s="54" customFormat="1" ht="12" x14ac:dyDescent="0.25">
      <c r="C831" s="56"/>
      <c r="D831" s="115">
        <f>SUM(D815:D830)</f>
        <v>195</v>
      </c>
      <c r="E831" s="115">
        <f>SUM(E815:E830)</f>
        <v>90</v>
      </c>
      <c r="F831" s="115">
        <f>SUM(F815:F830)</f>
        <v>195</v>
      </c>
      <c r="G831" s="258">
        <f>SUM(G815:G830)</f>
        <v>779</v>
      </c>
      <c r="H831" s="258">
        <f>SUM(H815:H830)</f>
        <v>778</v>
      </c>
      <c r="I831" s="57"/>
      <c r="J831" s="56"/>
      <c r="FQ831" s="54" t="str">
        <f t="shared" si="1327"/>
        <v/>
      </c>
      <c r="FR831" s="54" t="str">
        <f t="shared" si="1328"/>
        <v/>
      </c>
      <c r="FS831" s="54" t="str">
        <f t="shared" si="1377"/>
        <v/>
      </c>
      <c r="FT831" s="54" t="str">
        <f t="shared" si="1378"/>
        <v/>
      </c>
      <c r="FU831" s="54" t="str">
        <f t="shared" si="1378"/>
        <v/>
      </c>
      <c r="FV831" s="54" t="str">
        <f t="shared" si="1329"/>
        <v/>
      </c>
      <c r="FW831" s="54" t="str">
        <f t="shared" si="1329"/>
        <v/>
      </c>
      <c r="FX831" s="54" t="str">
        <f t="shared" si="1329"/>
        <v/>
      </c>
      <c r="FZ831" s="58"/>
      <c r="GA831" s="59"/>
      <c r="GB831" s="60"/>
      <c r="GC831" s="58"/>
      <c r="GD831" s="59"/>
      <c r="GE831" s="61"/>
      <c r="GF831" s="58"/>
      <c r="GG831" s="61"/>
      <c r="GH831" s="61"/>
    </row>
    <row r="832" spans="1:192" s="54" customFormat="1" ht="12" x14ac:dyDescent="0.25">
      <c r="C832" s="56"/>
      <c r="D832" s="56"/>
      <c r="E832" s="56"/>
      <c r="F832" s="56"/>
      <c r="G832" s="56"/>
      <c r="H832" s="56"/>
      <c r="I832" s="57"/>
      <c r="J832" s="56"/>
      <c r="FQ832" s="54" t="str">
        <f t="shared" si="1327"/>
        <v/>
      </c>
      <c r="FR832" s="54" t="str">
        <f t="shared" si="1328"/>
        <v/>
      </c>
      <c r="FS832" s="54" t="str">
        <f t="shared" si="1377"/>
        <v/>
      </c>
      <c r="FT832" s="54" t="str">
        <f t="shared" si="1378"/>
        <v/>
      </c>
      <c r="FU832" s="54" t="str">
        <f t="shared" si="1378"/>
        <v/>
      </c>
      <c r="FV832" s="54" t="str">
        <f t="shared" si="1329"/>
        <v/>
      </c>
      <c r="FW832" s="54" t="str">
        <f t="shared" si="1329"/>
        <v/>
      </c>
      <c r="FX832" s="54" t="str">
        <f t="shared" si="1329"/>
        <v/>
      </c>
      <c r="FZ832" s="58"/>
      <c r="GA832" s="59"/>
      <c r="GB832" s="60"/>
      <c r="GC832" s="58"/>
      <c r="GD832" s="59"/>
      <c r="GE832" s="61"/>
      <c r="GF832" s="58"/>
      <c r="GG832" s="61"/>
      <c r="GH832" s="61"/>
    </row>
    <row r="833" spans="1:192" s="54" customFormat="1" ht="12.6" thickBot="1" x14ac:dyDescent="0.3">
      <c r="A833" s="53" t="s">
        <v>1773</v>
      </c>
      <c r="B833" s="53"/>
      <c r="C833" s="55" t="s">
        <v>1734</v>
      </c>
      <c r="D833" s="57"/>
      <c r="E833" s="57"/>
      <c r="F833" s="57"/>
      <c r="G833" s="57"/>
      <c r="H833" s="57"/>
      <c r="I833" s="57"/>
      <c r="J833" s="57"/>
      <c r="FQ833" s="54" t="str">
        <f t="shared" si="1327"/>
        <v/>
      </c>
      <c r="FR833" s="54" t="str">
        <f t="shared" si="1328"/>
        <v/>
      </c>
      <c r="FS833" s="54" t="str">
        <f t="shared" si="1377"/>
        <v/>
      </c>
      <c r="FT833" s="54" t="str">
        <f t="shared" si="1378"/>
        <v/>
      </c>
      <c r="FU833" s="54" t="str">
        <f t="shared" si="1378"/>
        <v/>
      </c>
      <c r="FV833" s="54" t="str">
        <f t="shared" si="1329"/>
        <v/>
      </c>
      <c r="FW833" s="54" t="str">
        <f t="shared" si="1329"/>
        <v/>
      </c>
      <c r="FX833" s="54" t="str">
        <f t="shared" si="1329"/>
        <v/>
      </c>
      <c r="FZ833" s="58"/>
      <c r="GA833" s="59"/>
      <c r="GB833" s="60"/>
      <c r="GC833" s="58"/>
      <c r="GD833" s="59"/>
      <c r="GE833" s="61"/>
      <c r="GF833" s="58"/>
      <c r="GG833" s="61"/>
      <c r="GH833" s="61"/>
    </row>
    <row r="834" spans="1:192" s="54" customFormat="1" ht="12.6" thickBot="1" x14ac:dyDescent="0.3">
      <c r="A834" s="53" t="s">
        <v>33</v>
      </c>
      <c r="B834" s="53" t="s">
        <v>34</v>
      </c>
      <c r="C834" s="57" t="s">
        <v>35</v>
      </c>
      <c r="D834" s="57" t="s">
        <v>36</v>
      </c>
      <c r="E834" s="57" t="s">
        <v>37</v>
      </c>
      <c r="F834" s="57" t="s">
        <v>38</v>
      </c>
      <c r="G834" s="57" t="s">
        <v>39</v>
      </c>
      <c r="H834" s="57" t="s">
        <v>40</v>
      </c>
      <c r="I834" s="57" t="s">
        <v>41</v>
      </c>
      <c r="J834" s="57" t="s">
        <v>42</v>
      </c>
      <c r="L834" s="126"/>
      <c r="M834" s="63" t="s">
        <v>1735</v>
      </c>
      <c r="N834" s="63" t="s">
        <v>1774</v>
      </c>
      <c r="O834" s="63" t="s">
        <v>1736</v>
      </c>
      <c r="P834" s="63" t="s">
        <v>1737</v>
      </c>
      <c r="Q834" s="64" t="s">
        <v>1349</v>
      </c>
      <c r="R834" s="63" t="s">
        <v>352</v>
      </c>
      <c r="S834" s="63" t="s">
        <v>1739</v>
      </c>
      <c r="T834" s="63" t="s">
        <v>1740</v>
      </c>
      <c r="U834" s="63" t="s">
        <v>1741</v>
      </c>
      <c r="V834" s="63" t="s">
        <v>1742</v>
      </c>
      <c r="W834" s="63" t="s">
        <v>1743</v>
      </c>
      <c r="X834" s="63" t="s">
        <v>1744</v>
      </c>
      <c r="Y834" s="63" t="s">
        <v>1745</v>
      </c>
      <c r="Z834" s="63" t="s">
        <v>1746</v>
      </c>
      <c r="AA834" s="65" t="s">
        <v>1747</v>
      </c>
      <c r="AL834" s="126"/>
      <c r="AM834" s="63" t="s">
        <v>1735</v>
      </c>
      <c r="AN834" s="63" t="s">
        <v>1774</v>
      </c>
      <c r="AO834" s="63" t="s">
        <v>1736</v>
      </c>
      <c r="AP834" s="63" t="s">
        <v>1737</v>
      </c>
      <c r="AQ834" s="64" t="s">
        <v>1349</v>
      </c>
      <c r="AR834" s="63" t="s">
        <v>352</v>
      </c>
      <c r="AS834" s="63" t="s">
        <v>1739</v>
      </c>
      <c r="AT834" s="63" t="s">
        <v>1740</v>
      </c>
      <c r="AU834" s="63" t="s">
        <v>1741</v>
      </c>
      <c r="AV834" s="63" t="s">
        <v>1742</v>
      </c>
      <c r="AW834" s="63" t="s">
        <v>1743</v>
      </c>
      <c r="AX834" s="63" t="s">
        <v>1744</v>
      </c>
      <c r="AY834" s="63" t="s">
        <v>1745</v>
      </c>
      <c r="AZ834" s="63" t="s">
        <v>1746</v>
      </c>
      <c r="BA834" s="65" t="s">
        <v>1747</v>
      </c>
      <c r="EJ834" s="56" t="s">
        <v>35</v>
      </c>
      <c r="EK834" s="56" t="s">
        <v>51</v>
      </c>
      <c r="EL834" s="56" t="s">
        <v>52</v>
      </c>
      <c r="EM834" s="56" t="s">
        <v>53</v>
      </c>
      <c r="EN834" s="56" t="s">
        <v>54</v>
      </c>
      <c r="EO834" s="56" t="s">
        <v>55</v>
      </c>
      <c r="EP834" s="56" t="s">
        <v>56</v>
      </c>
      <c r="EQ834" s="56" t="s">
        <v>36</v>
      </c>
      <c r="ER834" s="56" t="s">
        <v>37</v>
      </c>
      <c r="ES834" s="56" t="s">
        <v>38</v>
      </c>
      <c r="ET834" s="56" t="s">
        <v>39</v>
      </c>
      <c r="EU834" s="56" t="s">
        <v>40</v>
      </c>
      <c r="EV834" s="56" t="s">
        <v>41</v>
      </c>
      <c r="EW834" s="56" t="s">
        <v>42</v>
      </c>
      <c r="EX834" s="56"/>
      <c r="EY834" s="56" t="s">
        <v>35</v>
      </c>
      <c r="EZ834" s="56" t="s">
        <v>36</v>
      </c>
      <c r="FA834" s="56" t="s">
        <v>37</v>
      </c>
      <c r="FB834" s="56" t="s">
        <v>38</v>
      </c>
      <c r="FC834" s="56" t="s">
        <v>39</v>
      </c>
      <c r="FD834" s="56" t="s">
        <v>40</v>
      </c>
      <c r="FE834" s="56" t="s">
        <v>41</v>
      </c>
      <c r="FF834" s="56" t="s">
        <v>42</v>
      </c>
      <c r="FR834" s="56" t="s">
        <v>35</v>
      </c>
      <c r="FS834" s="56" t="s">
        <v>36</v>
      </c>
      <c r="FT834" s="56" t="s">
        <v>37</v>
      </c>
      <c r="FU834" s="56" t="s">
        <v>38</v>
      </c>
      <c r="FV834" s="56" t="s">
        <v>39</v>
      </c>
      <c r="FW834" s="56" t="s">
        <v>40</v>
      </c>
      <c r="FX834" s="56" t="s">
        <v>41</v>
      </c>
      <c r="FZ834" s="58"/>
      <c r="GA834" s="59"/>
      <c r="GB834" s="60"/>
      <c r="GC834" s="58"/>
      <c r="GD834" s="59"/>
      <c r="GE834" s="61"/>
      <c r="GF834" s="58"/>
      <c r="GG834" s="61"/>
      <c r="GH834" s="61"/>
    </row>
    <row r="835" spans="1:192" s="53" customFormat="1" ht="12" x14ac:dyDescent="0.25">
      <c r="A835" s="53">
        <v>1</v>
      </c>
      <c r="B835" s="53" t="s">
        <v>1363</v>
      </c>
      <c r="C835" s="57">
        <v>28</v>
      </c>
      <c r="D835" s="57">
        <v>22</v>
      </c>
      <c r="E835" s="57">
        <v>5</v>
      </c>
      <c r="F835" s="57">
        <v>1</v>
      </c>
      <c r="G835" s="57">
        <v>89</v>
      </c>
      <c r="H835" s="57">
        <v>21</v>
      </c>
      <c r="I835" s="57">
        <v>49</v>
      </c>
      <c r="J835" s="95">
        <f t="shared" ref="J835:J849" si="1392">G835/H835</f>
        <v>4.2380952380952381</v>
      </c>
      <c r="L835" s="66" t="s">
        <v>1749</v>
      </c>
      <c r="M835" s="71"/>
      <c r="N835" s="131" t="s">
        <v>62</v>
      </c>
      <c r="O835" s="63"/>
      <c r="P835" s="130" t="s">
        <v>149</v>
      </c>
      <c r="Q835" s="64" t="s">
        <v>86</v>
      </c>
      <c r="R835" s="130" t="s">
        <v>74</v>
      </c>
      <c r="S835" s="63"/>
      <c r="T835" s="63"/>
      <c r="U835" s="130" t="s">
        <v>149</v>
      </c>
      <c r="V835" s="63"/>
      <c r="W835" s="131" t="s">
        <v>148</v>
      </c>
      <c r="X835" s="63"/>
      <c r="Y835" s="63"/>
      <c r="Z835" s="63"/>
      <c r="AA835" s="256" t="s">
        <v>103</v>
      </c>
      <c r="AB835" s="54"/>
      <c r="AC835" s="54"/>
      <c r="AL835" s="66" t="s">
        <v>1749</v>
      </c>
      <c r="AM835" s="71"/>
      <c r="AN835" s="72" t="s">
        <v>656</v>
      </c>
      <c r="AO835" s="63"/>
      <c r="AP835" s="72" t="s">
        <v>670</v>
      </c>
      <c r="AQ835" s="64" t="s">
        <v>646</v>
      </c>
      <c r="AR835" s="72" t="s">
        <v>394</v>
      </c>
      <c r="AS835" s="63"/>
      <c r="AT835" s="387" t="s">
        <v>708</v>
      </c>
      <c r="AU835" s="72" t="s">
        <v>639</v>
      </c>
      <c r="AV835" s="63"/>
      <c r="AW835" s="72" t="s">
        <v>638</v>
      </c>
      <c r="AX835" s="387" t="s">
        <v>252</v>
      </c>
      <c r="AY835" s="387" t="s">
        <v>244</v>
      </c>
      <c r="AZ835" s="387" t="s">
        <v>653</v>
      </c>
      <c r="BA835" s="89" t="s">
        <v>271</v>
      </c>
      <c r="BB835" s="54"/>
      <c r="BC835" s="54"/>
      <c r="BL835" s="74"/>
      <c r="BM835" s="75">
        <f t="shared" ref="BM835:BZ843" si="1393">(IF(N835="","",(IF(MID(N835,2,1)="-",LEFT(N835,1),LEFT(N835,2)))+0))</f>
        <v>1</v>
      </c>
      <c r="BN835" s="75" t="str">
        <f t="shared" si="1393"/>
        <v/>
      </c>
      <c r="BO835" s="75">
        <f t="shared" si="1393"/>
        <v>1</v>
      </c>
      <c r="BP835" s="75">
        <f t="shared" si="1393"/>
        <v>0</v>
      </c>
      <c r="BQ835" s="75">
        <f t="shared" si="1393"/>
        <v>1</v>
      </c>
      <c r="BR835" s="75" t="str">
        <f t="shared" si="1393"/>
        <v/>
      </c>
      <c r="BS835" s="75" t="str">
        <f t="shared" si="1393"/>
        <v/>
      </c>
      <c r="BT835" s="75">
        <f t="shared" si="1393"/>
        <v>1</v>
      </c>
      <c r="BU835" s="75" t="str">
        <f t="shared" si="1393"/>
        <v/>
      </c>
      <c r="BV835" s="75">
        <f t="shared" si="1393"/>
        <v>0</v>
      </c>
      <c r="BW835" s="75" t="str">
        <f t="shared" si="1393"/>
        <v/>
      </c>
      <c r="BX835" s="75" t="str">
        <f t="shared" si="1393"/>
        <v/>
      </c>
      <c r="BY835" s="75" t="str">
        <f t="shared" si="1393"/>
        <v/>
      </c>
      <c r="BZ835" s="76">
        <f t="shared" si="1393"/>
        <v>1</v>
      </c>
      <c r="CA835" s="54"/>
      <c r="CB835" s="77"/>
      <c r="CC835" s="77"/>
      <c r="CD835" s="77"/>
      <c r="CE835" s="77"/>
      <c r="CF835" s="77"/>
      <c r="CG835" s="77"/>
      <c r="CH835" s="77"/>
      <c r="CI835" s="77"/>
      <c r="CJ835" s="78"/>
      <c r="CK835" s="74"/>
      <c r="CL835" s="75">
        <f t="shared" ref="CL835:CY843" si="1394">(IF(N835="","",IF(RIGHT(N835,2)="10",RIGHT(N835,2),RIGHT(N835,1))+0))</f>
        <v>1</v>
      </c>
      <c r="CM835" s="75" t="str">
        <f t="shared" si="1394"/>
        <v/>
      </c>
      <c r="CN835" s="75">
        <f t="shared" si="1394"/>
        <v>5</v>
      </c>
      <c r="CO835" s="75">
        <f t="shared" si="1394"/>
        <v>3</v>
      </c>
      <c r="CP835" s="75">
        <f t="shared" si="1394"/>
        <v>2</v>
      </c>
      <c r="CQ835" s="75" t="str">
        <f t="shared" si="1394"/>
        <v/>
      </c>
      <c r="CR835" s="75" t="str">
        <f t="shared" si="1394"/>
        <v/>
      </c>
      <c r="CS835" s="75">
        <f t="shared" si="1394"/>
        <v>5</v>
      </c>
      <c r="CT835" s="75" t="str">
        <f t="shared" si="1394"/>
        <v/>
      </c>
      <c r="CU835" s="75">
        <f t="shared" si="1394"/>
        <v>1</v>
      </c>
      <c r="CV835" s="75" t="str">
        <f t="shared" si="1394"/>
        <v/>
      </c>
      <c r="CW835" s="75" t="str">
        <f t="shared" si="1394"/>
        <v/>
      </c>
      <c r="CX835" s="75" t="str">
        <f t="shared" si="1394"/>
        <v/>
      </c>
      <c r="CY835" s="76">
        <f t="shared" si="1394"/>
        <v>3</v>
      </c>
      <c r="CZ835" s="54"/>
      <c r="DA835" s="77"/>
      <c r="DB835" s="77"/>
      <c r="DC835" s="77"/>
      <c r="DD835" s="77"/>
      <c r="DE835" s="77"/>
      <c r="DF835" s="77"/>
      <c r="DG835" s="77"/>
      <c r="DH835" s="77"/>
      <c r="DI835" s="54"/>
      <c r="DJ835" s="74"/>
      <c r="DK835" s="75" t="str">
        <f t="shared" ref="DK835:DX843" si="1395">(IF(N835="","",IF(BM835&gt;CL835,"H",IF(BM835&lt;CL835,"A","D"))))</f>
        <v>D</v>
      </c>
      <c r="DL835" s="75" t="str">
        <f t="shared" si="1395"/>
        <v/>
      </c>
      <c r="DM835" s="75" t="str">
        <f t="shared" si="1395"/>
        <v>A</v>
      </c>
      <c r="DN835" s="75" t="str">
        <f t="shared" si="1395"/>
        <v>A</v>
      </c>
      <c r="DO835" s="75" t="str">
        <f t="shared" si="1395"/>
        <v>A</v>
      </c>
      <c r="DP835" s="75" t="str">
        <f t="shared" si="1395"/>
        <v/>
      </c>
      <c r="DQ835" s="75" t="str">
        <f t="shared" si="1395"/>
        <v/>
      </c>
      <c r="DR835" s="75" t="str">
        <f t="shared" si="1395"/>
        <v>A</v>
      </c>
      <c r="DS835" s="75" t="str">
        <f t="shared" si="1395"/>
        <v/>
      </c>
      <c r="DT835" s="75" t="str">
        <f t="shared" si="1395"/>
        <v>A</v>
      </c>
      <c r="DU835" s="75" t="str">
        <f t="shared" si="1395"/>
        <v/>
      </c>
      <c r="DV835" s="75" t="str">
        <f t="shared" si="1395"/>
        <v/>
      </c>
      <c r="DW835" s="75" t="str">
        <f t="shared" si="1395"/>
        <v/>
      </c>
      <c r="DX835" s="76" t="str">
        <f t="shared" si="1395"/>
        <v>A</v>
      </c>
      <c r="DY835" s="54"/>
      <c r="DZ835" s="56"/>
      <c r="EA835" s="56"/>
      <c r="EB835" s="56"/>
      <c r="EC835" s="56"/>
      <c r="ED835" s="56"/>
      <c r="EE835" s="56"/>
      <c r="EF835" s="56"/>
      <c r="EG835" s="56"/>
      <c r="EH835" s="54"/>
      <c r="EI835" s="53" t="str">
        <f t="shared" ref="EI835:EI849" si="1396">L835</f>
        <v>BAC Weybridge</v>
      </c>
      <c r="EJ835" s="79">
        <f>SUM(EQ835:ES835)</f>
        <v>14</v>
      </c>
      <c r="EK835" s="80">
        <f>COUNTIF($DJ835:$EG835,"H")</f>
        <v>0</v>
      </c>
      <c r="EL835" s="80">
        <f>COUNTIF($DJ835:$EG835,"D")</f>
        <v>1</v>
      </c>
      <c r="EM835" s="80">
        <f>COUNTIF($DJ835:$EG835,"A")</f>
        <v>6</v>
      </c>
      <c r="EN835" s="80">
        <f>COUNTIF(DJ$835:DJ$849,"A")</f>
        <v>2</v>
      </c>
      <c r="EO835" s="80">
        <f>COUNTIF(DJ$835:DJ$849,"D")</f>
        <v>1</v>
      </c>
      <c r="EP835" s="80">
        <f>COUNTIF(DJ$835:DJ$849,"H")</f>
        <v>4</v>
      </c>
      <c r="EQ835" s="79">
        <f>EK835+EN835</f>
        <v>2</v>
      </c>
      <c r="ER835" s="79">
        <f t="shared" ref="ER835:ES849" si="1397">EL835+EO835</f>
        <v>2</v>
      </c>
      <c r="ES835" s="79">
        <f t="shared" si="1397"/>
        <v>10</v>
      </c>
      <c r="ET835" s="81">
        <f>SUM($BL835:$CI835)+SUM(CK$835:CK$849)</f>
        <v>12</v>
      </c>
      <c r="EU835" s="81">
        <f>SUM($CK835:$DH835)+SUM(BL$835:BL$849)</f>
        <v>31</v>
      </c>
      <c r="EV835" s="79">
        <f t="shared" ref="EV835:EV849" si="1398">(EQ835*2)+ER835</f>
        <v>6</v>
      </c>
      <c r="EW835" s="136">
        <f t="shared" ref="EW835:EW849" si="1399">IF(ET835&gt;0,IF(EU835&gt;0,ET835/EU835,0),0)</f>
        <v>0.38709677419354838</v>
      </c>
      <c r="EX835" s="78"/>
      <c r="EY835" s="80">
        <f t="shared" ref="EY835:EY849" si="1400">VLOOKUP($EI835,$B$835:$J$849,2,0)</f>
        <v>28</v>
      </c>
      <c r="EZ835" s="80">
        <f t="shared" ref="EZ835:EZ849" si="1401">VLOOKUP($EI835,$B$835:$J$849,3,0)</f>
        <v>4</v>
      </c>
      <c r="FA835" s="80">
        <f t="shared" ref="FA835:FA849" si="1402">VLOOKUP($EI835,$B$835:$J$849,4,0)</f>
        <v>5</v>
      </c>
      <c r="FB835" s="80">
        <f t="shared" ref="FB835:FB849" si="1403">VLOOKUP($EI835,$B$835:$J$849,5,0)</f>
        <v>19</v>
      </c>
      <c r="FC835" s="80">
        <f t="shared" ref="FC835:FC849" si="1404">VLOOKUP($EI835,$B$835:$J$849,6,0)</f>
        <v>25</v>
      </c>
      <c r="FD835" s="80">
        <f t="shared" ref="FD835:FD849" si="1405">VLOOKUP($EI835,$B$835:$J$849,7,0)</f>
        <v>67</v>
      </c>
      <c r="FE835" s="80">
        <f t="shared" ref="FE835:FE849" si="1406">VLOOKUP($EI835,$B$835:$J$849,8,0)</f>
        <v>13</v>
      </c>
      <c r="FF835" s="80">
        <f t="shared" ref="FF835:FF849" si="1407">VLOOKUP($EI835,$B$835:$J$849,9,0)</f>
        <v>0.37313432835820898</v>
      </c>
      <c r="FG835" s="54"/>
      <c r="FH835" s="54">
        <f>IF(EJ835=EY835,0,1)</f>
        <v>1</v>
      </c>
      <c r="FI835" s="54">
        <f>IF(EQ835=EZ835,0,1)</f>
        <v>1</v>
      </c>
      <c r="FJ835" s="54">
        <f t="shared" ref="FJ835:FO849" si="1408">IF(ER835=FA835,0,1)</f>
        <v>1</v>
      </c>
      <c r="FK835" s="54">
        <f t="shared" si="1408"/>
        <v>1</v>
      </c>
      <c r="FL835" s="54">
        <f t="shared" si="1408"/>
        <v>1</v>
      </c>
      <c r="FM835" s="54">
        <f t="shared" si="1408"/>
        <v>1</v>
      </c>
      <c r="FN835" s="54">
        <f t="shared" si="1408"/>
        <v>1</v>
      </c>
      <c r="FO835" s="54">
        <f t="shared" si="1408"/>
        <v>1</v>
      </c>
      <c r="FQ835" s="54" t="str">
        <f t="shared" si="1327"/>
        <v>BAC Weybridge</v>
      </c>
      <c r="FR835" s="54">
        <f t="shared" si="1328"/>
        <v>14</v>
      </c>
      <c r="FS835" s="54">
        <f t="shared" ref="FS835:FS851" si="1409">IF(SUM($FH835:$FO835)=0,"",EZ835-EQ835)</f>
        <v>2</v>
      </c>
      <c r="FT835" s="54">
        <f t="shared" ref="FT835:FU851" si="1410">IF(SUM($FH835:$FO835)=0,"",FA835-ER835)</f>
        <v>3</v>
      </c>
      <c r="FU835" s="54">
        <f t="shared" si="1410"/>
        <v>9</v>
      </c>
      <c r="FV835" s="54">
        <f t="shared" si="1329"/>
        <v>13</v>
      </c>
      <c r="FW835" s="54">
        <f t="shared" si="1329"/>
        <v>36</v>
      </c>
      <c r="FX835" s="54">
        <f t="shared" si="1329"/>
        <v>7</v>
      </c>
      <c r="FY835" s="54" t="s">
        <v>71</v>
      </c>
      <c r="FZ835" s="58"/>
      <c r="GA835" s="59"/>
      <c r="GB835" s="60"/>
      <c r="GC835" s="58"/>
      <c r="GD835" s="59"/>
      <c r="GE835" s="61"/>
      <c r="GF835" s="58"/>
      <c r="GG835" s="61"/>
      <c r="GH835" s="61"/>
      <c r="GI835" s="54"/>
      <c r="GJ835" s="54"/>
    </row>
    <row r="836" spans="1:192" s="54" customFormat="1" ht="12" x14ac:dyDescent="0.25">
      <c r="A836" s="54">
        <v>2</v>
      </c>
      <c r="B836" s="54" t="s">
        <v>1758</v>
      </c>
      <c r="C836" s="56">
        <v>28</v>
      </c>
      <c r="D836" s="56">
        <v>19</v>
      </c>
      <c r="E836" s="56">
        <v>5</v>
      </c>
      <c r="F836" s="56">
        <v>4</v>
      </c>
      <c r="G836" s="56">
        <v>72</v>
      </c>
      <c r="H836" s="56">
        <v>31</v>
      </c>
      <c r="I836" s="57">
        <v>43</v>
      </c>
      <c r="J836" s="69">
        <f t="shared" si="1392"/>
        <v>2.3225806451612905</v>
      </c>
      <c r="L836" s="82" t="s">
        <v>1751</v>
      </c>
      <c r="M836" s="253"/>
      <c r="N836" s="83"/>
      <c r="O836" s="252" t="s">
        <v>62</v>
      </c>
      <c r="P836" s="148" t="s">
        <v>102</v>
      </c>
      <c r="Q836" s="84" t="s">
        <v>74</v>
      </c>
      <c r="R836" s="59"/>
      <c r="S836" s="148" t="s">
        <v>103</v>
      </c>
      <c r="T836" s="59"/>
      <c r="U836" s="59"/>
      <c r="V836" s="59"/>
      <c r="W836" s="141" t="s">
        <v>148</v>
      </c>
      <c r="X836" s="59"/>
      <c r="Y836" s="141" t="s">
        <v>86</v>
      </c>
      <c r="Z836" s="59"/>
      <c r="AA836" s="152" t="s">
        <v>124</v>
      </c>
      <c r="AL836" s="82" t="s">
        <v>1751</v>
      </c>
      <c r="AM836" s="379" t="s">
        <v>270</v>
      </c>
      <c r="AN836" s="83"/>
      <c r="AO836" s="88" t="s">
        <v>1612</v>
      </c>
      <c r="AP836" s="88" t="s">
        <v>662</v>
      </c>
      <c r="AQ836" s="84" t="s">
        <v>386</v>
      </c>
      <c r="AR836" s="252" t="s">
        <v>708</v>
      </c>
      <c r="AS836" s="88" t="s">
        <v>655</v>
      </c>
      <c r="AT836" s="59"/>
      <c r="AU836" s="252" t="s">
        <v>652</v>
      </c>
      <c r="AV836" s="59"/>
      <c r="AW836" s="88" t="s">
        <v>635</v>
      </c>
      <c r="AX836" s="59"/>
      <c r="AY836" s="88" t="s">
        <v>640</v>
      </c>
      <c r="AZ836" s="252" t="s">
        <v>244</v>
      </c>
      <c r="BA836" s="89" t="s">
        <v>639</v>
      </c>
      <c r="BL836" s="90" t="str">
        <f t="shared" ref="BL836:BT849" si="1411">(IF(M836="","",(IF(MID(M836,2,1)="-",LEFT(M836,1),LEFT(M836,2)))+0))</f>
        <v/>
      </c>
      <c r="BM836" s="91"/>
      <c r="BN836" s="77">
        <f t="shared" si="1393"/>
        <v>1</v>
      </c>
      <c r="BO836" s="77">
        <f t="shared" si="1393"/>
        <v>2</v>
      </c>
      <c r="BP836" s="77">
        <f t="shared" si="1393"/>
        <v>1</v>
      </c>
      <c r="BQ836" s="77" t="str">
        <f t="shared" si="1393"/>
        <v/>
      </c>
      <c r="BR836" s="77">
        <f t="shared" si="1393"/>
        <v>1</v>
      </c>
      <c r="BS836" s="77" t="str">
        <f t="shared" si="1393"/>
        <v/>
      </c>
      <c r="BT836" s="77" t="str">
        <f t="shared" si="1393"/>
        <v/>
      </c>
      <c r="BU836" s="77" t="str">
        <f t="shared" si="1393"/>
        <v/>
      </c>
      <c r="BV836" s="77">
        <f t="shared" si="1393"/>
        <v>0</v>
      </c>
      <c r="BW836" s="77" t="str">
        <f t="shared" si="1393"/>
        <v/>
      </c>
      <c r="BX836" s="77">
        <f t="shared" si="1393"/>
        <v>0</v>
      </c>
      <c r="BY836" s="77" t="str">
        <f t="shared" si="1393"/>
        <v/>
      </c>
      <c r="BZ836" s="92">
        <f t="shared" si="1393"/>
        <v>0</v>
      </c>
      <c r="CB836" s="77"/>
      <c r="CC836" s="77"/>
      <c r="CD836" s="77"/>
      <c r="CE836" s="77"/>
      <c r="CF836" s="77"/>
      <c r="CG836" s="77"/>
      <c r="CH836" s="77"/>
      <c r="CI836" s="77"/>
      <c r="CJ836" s="78"/>
      <c r="CK836" s="90" t="str">
        <f t="shared" ref="CK836:CS849" si="1412">(IF(M836="","",IF(RIGHT(M836,2)="10",RIGHT(M836,2),RIGHT(M836,1))+0))</f>
        <v/>
      </c>
      <c r="CL836" s="91"/>
      <c r="CM836" s="77">
        <f t="shared" si="1394"/>
        <v>1</v>
      </c>
      <c r="CN836" s="77">
        <f t="shared" si="1394"/>
        <v>4</v>
      </c>
      <c r="CO836" s="77">
        <f t="shared" si="1394"/>
        <v>2</v>
      </c>
      <c r="CP836" s="77" t="str">
        <f t="shared" si="1394"/>
        <v/>
      </c>
      <c r="CQ836" s="77">
        <f t="shared" si="1394"/>
        <v>3</v>
      </c>
      <c r="CR836" s="77" t="str">
        <f t="shared" si="1394"/>
        <v/>
      </c>
      <c r="CS836" s="77" t="str">
        <f t="shared" si="1394"/>
        <v/>
      </c>
      <c r="CT836" s="77" t="str">
        <f t="shared" si="1394"/>
        <v/>
      </c>
      <c r="CU836" s="77">
        <f t="shared" si="1394"/>
        <v>1</v>
      </c>
      <c r="CV836" s="77" t="str">
        <f t="shared" si="1394"/>
        <v/>
      </c>
      <c r="CW836" s="77">
        <f t="shared" si="1394"/>
        <v>3</v>
      </c>
      <c r="CX836" s="77" t="str">
        <f t="shared" si="1394"/>
        <v/>
      </c>
      <c r="CY836" s="92">
        <f t="shared" si="1394"/>
        <v>0</v>
      </c>
      <c r="DA836" s="77"/>
      <c r="DB836" s="77"/>
      <c r="DC836" s="77"/>
      <c r="DD836" s="77"/>
      <c r="DE836" s="77"/>
      <c r="DF836" s="77"/>
      <c r="DG836" s="77"/>
      <c r="DH836" s="77"/>
      <c r="DJ836" s="90" t="str">
        <f t="shared" ref="DJ836:DR849" si="1413">(IF(M836="","",IF(BL836&gt;CK836,"H",IF(BL836&lt;CK836,"A","D"))))</f>
        <v/>
      </c>
      <c r="DK836" s="91"/>
      <c r="DL836" s="77" t="str">
        <f t="shared" si="1395"/>
        <v>D</v>
      </c>
      <c r="DM836" s="77" t="str">
        <f t="shared" si="1395"/>
        <v>A</v>
      </c>
      <c r="DN836" s="77" t="str">
        <f t="shared" si="1395"/>
        <v>A</v>
      </c>
      <c r="DO836" s="77" t="str">
        <f t="shared" si="1395"/>
        <v/>
      </c>
      <c r="DP836" s="77" t="str">
        <f t="shared" si="1395"/>
        <v>A</v>
      </c>
      <c r="DQ836" s="77" t="str">
        <f t="shared" si="1395"/>
        <v/>
      </c>
      <c r="DR836" s="77" t="str">
        <f t="shared" si="1395"/>
        <v/>
      </c>
      <c r="DS836" s="77" t="str">
        <f t="shared" si="1395"/>
        <v/>
      </c>
      <c r="DT836" s="77" t="str">
        <f t="shared" si="1395"/>
        <v>A</v>
      </c>
      <c r="DU836" s="77" t="str">
        <f t="shared" si="1395"/>
        <v/>
      </c>
      <c r="DV836" s="77" t="str">
        <f t="shared" si="1395"/>
        <v>A</v>
      </c>
      <c r="DW836" s="77" t="str">
        <f t="shared" si="1395"/>
        <v/>
      </c>
      <c r="DX836" s="92" t="str">
        <f t="shared" si="1395"/>
        <v>D</v>
      </c>
      <c r="DZ836" s="56"/>
      <c r="EA836" s="56"/>
      <c r="EB836" s="56"/>
      <c r="EC836" s="56"/>
      <c r="ED836" s="56"/>
      <c r="EE836" s="56"/>
      <c r="EF836" s="56"/>
      <c r="EG836" s="56"/>
      <c r="EI836" s="53" t="str">
        <f t="shared" si="1396"/>
        <v>Chessington United</v>
      </c>
      <c r="EJ836" s="79">
        <f t="shared" ref="EJ836:EJ849" si="1414">SUM(EQ836:ES836)</f>
        <v>17</v>
      </c>
      <c r="EK836" s="80">
        <f t="shared" ref="EK836:EK849" si="1415">COUNTIF($DJ836:$EG836,"H")</f>
        <v>0</v>
      </c>
      <c r="EL836" s="80">
        <f t="shared" ref="EL836:EL849" si="1416">COUNTIF($DJ836:$EG836,"D")</f>
        <v>2</v>
      </c>
      <c r="EM836" s="80">
        <f t="shared" ref="EM836:EM849" si="1417">COUNTIF($DJ836:$EG836,"A")</f>
        <v>5</v>
      </c>
      <c r="EN836" s="80">
        <f>COUNTIF(DK$835:DK$849,"A")</f>
        <v>1</v>
      </c>
      <c r="EO836" s="80">
        <f>COUNTIF(DK$835:DK$849,"D")</f>
        <v>3</v>
      </c>
      <c r="EP836" s="80">
        <f>COUNTIF(DK$835:DK$849,"H")</f>
        <v>6</v>
      </c>
      <c r="EQ836" s="79">
        <f t="shared" ref="EQ836:EQ849" si="1418">EK836+EN836</f>
        <v>1</v>
      </c>
      <c r="ER836" s="79">
        <f t="shared" si="1397"/>
        <v>5</v>
      </c>
      <c r="ES836" s="79">
        <f t="shared" si="1397"/>
        <v>11</v>
      </c>
      <c r="ET836" s="81">
        <f>SUM($BL836:$CI836)+SUM(CL$835:CL$849)</f>
        <v>11</v>
      </c>
      <c r="EU836" s="81">
        <f>SUM($CK836:$DH836)+SUM(BM$835:BM$849)</f>
        <v>33</v>
      </c>
      <c r="EV836" s="79">
        <f t="shared" si="1398"/>
        <v>7</v>
      </c>
      <c r="EW836" s="136">
        <f t="shared" si="1399"/>
        <v>0.33333333333333331</v>
      </c>
      <c r="EX836" s="78"/>
      <c r="EY836" s="80">
        <f t="shared" si="1400"/>
        <v>28</v>
      </c>
      <c r="EZ836" s="80">
        <f t="shared" si="1401"/>
        <v>5</v>
      </c>
      <c r="FA836" s="80">
        <f t="shared" si="1402"/>
        <v>7</v>
      </c>
      <c r="FB836" s="80">
        <f t="shared" si="1403"/>
        <v>16</v>
      </c>
      <c r="FC836" s="80">
        <f t="shared" si="1404"/>
        <v>25</v>
      </c>
      <c r="FD836" s="80">
        <f t="shared" si="1405"/>
        <v>52</v>
      </c>
      <c r="FE836" s="80">
        <f t="shared" si="1406"/>
        <v>17</v>
      </c>
      <c r="FF836" s="80">
        <f t="shared" si="1407"/>
        <v>0.48076923076923078</v>
      </c>
      <c r="FH836" s="54">
        <f t="shared" ref="FH836:FH849" si="1419">IF(EJ836=EY836,0,1)</f>
        <v>1</v>
      </c>
      <c r="FI836" s="54">
        <f t="shared" ref="FI836:FI849" si="1420">IF(EQ836=EZ836,0,1)</f>
        <v>1</v>
      </c>
      <c r="FJ836" s="54">
        <f t="shared" si="1408"/>
        <v>1</v>
      </c>
      <c r="FK836" s="54">
        <f t="shared" si="1408"/>
        <v>1</v>
      </c>
      <c r="FL836" s="54">
        <f t="shared" si="1408"/>
        <v>1</v>
      </c>
      <c r="FM836" s="54">
        <f t="shared" si="1408"/>
        <v>1</v>
      </c>
      <c r="FN836" s="54">
        <f t="shared" si="1408"/>
        <v>1</v>
      </c>
      <c r="FO836" s="54">
        <f t="shared" si="1408"/>
        <v>1</v>
      </c>
      <c r="FQ836" s="54" t="str">
        <f t="shared" si="1327"/>
        <v>Chessington United</v>
      </c>
      <c r="FR836" s="54">
        <f t="shared" si="1328"/>
        <v>11</v>
      </c>
      <c r="FS836" s="54">
        <f t="shared" si="1409"/>
        <v>4</v>
      </c>
      <c r="FT836" s="54">
        <f t="shared" si="1410"/>
        <v>2</v>
      </c>
      <c r="FU836" s="54">
        <f t="shared" si="1410"/>
        <v>5</v>
      </c>
      <c r="FV836" s="54">
        <f t="shared" si="1329"/>
        <v>14</v>
      </c>
      <c r="FW836" s="54">
        <f t="shared" si="1329"/>
        <v>19</v>
      </c>
      <c r="FX836" s="54">
        <f t="shared" si="1329"/>
        <v>10</v>
      </c>
      <c r="FY836" s="54" t="s">
        <v>408</v>
      </c>
      <c r="FZ836" s="58"/>
      <c r="GA836" s="59"/>
      <c r="GB836" s="60"/>
      <c r="GC836" s="58"/>
      <c r="GD836" s="59"/>
      <c r="GE836" s="61"/>
      <c r="GF836" s="58"/>
      <c r="GG836" s="61"/>
      <c r="GH836" s="61"/>
      <c r="GI836" s="53"/>
    </row>
    <row r="837" spans="1:192" s="54" customFormat="1" ht="12" x14ac:dyDescent="0.25">
      <c r="A837" s="54">
        <v>3</v>
      </c>
      <c r="B837" s="54" t="s">
        <v>1750</v>
      </c>
      <c r="C837" s="56">
        <v>28</v>
      </c>
      <c r="D837" s="56">
        <v>14</v>
      </c>
      <c r="E837" s="56">
        <v>9</v>
      </c>
      <c r="F837" s="56">
        <v>5</v>
      </c>
      <c r="G837" s="56">
        <v>52</v>
      </c>
      <c r="H837" s="56">
        <v>38</v>
      </c>
      <c r="I837" s="57">
        <v>37</v>
      </c>
      <c r="J837" s="69">
        <f t="shared" si="1392"/>
        <v>1.368421052631579</v>
      </c>
      <c r="L837" s="82" t="s">
        <v>1754</v>
      </c>
      <c r="M837" s="253"/>
      <c r="N837" s="148" t="s">
        <v>59</v>
      </c>
      <c r="O837" s="83"/>
      <c r="P837" s="59"/>
      <c r="Q837" s="84" t="s">
        <v>85</v>
      </c>
      <c r="R837" s="148" t="s">
        <v>103</v>
      </c>
      <c r="S837" s="59"/>
      <c r="T837" s="88" t="s">
        <v>177</v>
      </c>
      <c r="U837" s="141" t="s">
        <v>62</v>
      </c>
      <c r="V837" s="141" t="s">
        <v>74</v>
      </c>
      <c r="W837" s="148" t="s">
        <v>77</v>
      </c>
      <c r="X837" s="141" t="s">
        <v>186</v>
      </c>
      <c r="Y837" s="148" t="s">
        <v>125</v>
      </c>
      <c r="Z837" s="88" t="s">
        <v>304</v>
      </c>
      <c r="AA837" s="85"/>
      <c r="AL837" s="82" t="s">
        <v>1754</v>
      </c>
      <c r="AM837" s="253"/>
      <c r="AN837" s="88" t="s">
        <v>648</v>
      </c>
      <c r="AO837" s="83"/>
      <c r="AP837" s="252" t="s">
        <v>637</v>
      </c>
      <c r="AQ837" s="84" t="s">
        <v>645</v>
      </c>
      <c r="AR837" s="88" t="s">
        <v>675</v>
      </c>
      <c r="AS837" s="59"/>
      <c r="AT837" s="88" t="s">
        <v>1279</v>
      </c>
      <c r="AU837" s="88" t="s">
        <v>271</v>
      </c>
      <c r="AV837" s="88" t="s">
        <v>638</v>
      </c>
      <c r="AW837" s="88" t="s">
        <v>655</v>
      </c>
      <c r="AX837" s="88" t="s">
        <v>652</v>
      </c>
      <c r="AY837" s="88" t="s">
        <v>394</v>
      </c>
      <c r="AZ837" s="88" t="s">
        <v>639</v>
      </c>
      <c r="BA837" s="85"/>
      <c r="BL837" s="90" t="str">
        <f t="shared" si="1411"/>
        <v/>
      </c>
      <c r="BM837" s="77">
        <f t="shared" si="1411"/>
        <v>4</v>
      </c>
      <c r="BN837" s="91"/>
      <c r="BO837" s="77" t="str">
        <f t="shared" si="1393"/>
        <v/>
      </c>
      <c r="BP837" s="77">
        <f t="shared" si="1393"/>
        <v>0</v>
      </c>
      <c r="BQ837" s="77">
        <f t="shared" si="1393"/>
        <v>1</v>
      </c>
      <c r="BR837" s="77" t="str">
        <f t="shared" si="1393"/>
        <v/>
      </c>
      <c r="BS837" s="77">
        <f t="shared" si="1393"/>
        <v>2</v>
      </c>
      <c r="BT837" s="77">
        <f t="shared" si="1393"/>
        <v>1</v>
      </c>
      <c r="BU837" s="77">
        <f t="shared" si="1393"/>
        <v>1</v>
      </c>
      <c r="BV837" s="77">
        <f t="shared" si="1393"/>
        <v>2</v>
      </c>
      <c r="BW837" s="77">
        <f t="shared" si="1393"/>
        <v>3</v>
      </c>
      <c r="BX837" s="77">
        <f t="shared" si="1393"/>
        <v>5</v>
      </c>
      <c r="BY837" s="77">
        <f t="shared" si="1393"/>
        <v>4</v>
      </c>
      <c r="BZ837" s="92" t="str">
        <f t="shared" si="1393"/>
        <v/>
      </c>
      <c r="CB837" s="77"/>
      <c r="CC837" s="77"/>
      <c r="CD837" s="77"/>
      <c r="CE837" s="77"/>
      <c r="CF837" s="77"/>
      <c r="CG837" s="77"/>
      <c r="CH837" s="77"/>
      <c r="CI837" s="77"/>
      <c r="CJ837" s="78"/>
      <c r="CK837" s="90" t="str">
        <f t="shared" si="1412"/>
        <v/>
      </c>
      <c r="CL837" s="77">
        <f t="shared" si="1412"/>
        <v>0</v>
      </c>
      <c r="CM837" s="91"/>
      <c r="CN837" s="77" t="str">
        <f t="shared" si="1394"/>
        <v/>
      </c>
      <c r="CO837" s="77">
        <f t="shared" si="1394"/>
        <v>4</v>
      </c>
      <c r="CP837" s="77">
        <f t="shared" si="1394"/>
        <v>3</v>
      </c>
      <c r="CQ837" s="77" t="str">
        <f t="shared" si="1394"/>
        <v/>
      </c>
      <c r="CR837" s="77">
        <f t="shared" si="1394"/>
        <v>0</v>
      </c>
      <c r="CS837" s="77">
        <f t="shared" si="1394"/>
        <v>1</v>
      </c>
      <c r="CT837" s="77">
        <f t="shared" si="1394"/>
        <v>2</v>
      </c>
      <c r="CU837" s="77">
        <f t="shared" si="1394"/>
        <v>1</v>
      </c>
      <c r="CV837" s="77">
        <f t="shared" si="1394"/>
        <v>4</v>
      </c>
      <c r="CW837" s="77">
        <f t="shared" si="1394"/>
        <v>0</v>
      </c>
      <c r="CX837" s="77">
        <f t="shared" si="1394"/>
        <v>2</v>
      </c>
      <c r="CY837" s="92" t="str">
        <f t="shared" si="1394"/>
        <v/>
      </c>
      <c r="DA837" s="77"/>
      <c r="DB837" s="77"/>
      <c r="DC837" s="77"/>
      <c r="DD837" s="77"/>
      <c r="DE837" s="77"/>
      <c r="DF837" s="77"/>
      <c r="DG837" s="77"/>
      <c r="DH837" s="77"/>
      <c r="DJ837" s="90" t="str">
        <f t="shared" si="1413"/>
        <v/>
      </c>
      <c r="DK837" s="77" t="str">
        <f t="shared" si="1413"/>
        <v>H</v>
      </c>
      <c r="DL837" s="91"/>
      <c r="DM837" s="77" t="str">
        <f t="shared" si="1395"/>
        <v/>
      </c>
      <c r="DN837" s="77" t="str">
        <f t="shared" si="1395"/>
        <v>A</v>
      </c>
      <c r="DO837" s="77" t="str">
        <f t="shared" si="1395"/>
        <v>A</v>
      </c>
      <c r="DP837" s="77" t="str">
        <f t="shared" si="1395"/>
        <v/>
      </c>
      <c r="DQ837" s="77" t="str">
        <f t="shared" si="1395"/>
        <v>H</v>
      </c>
      <c r="DR837" s="77" t="str">
        <f t="shared" si="1395"/>
        <v>D</v>
      </c>
      <c r="DS837" s="77" t="str">
        <f t="shared" si="1395"/>
        <v>A</v>
      </c>
      <c r="DT837" s="77" t="str">
        <f t="shared" si="1395"/>
        <v>H</v>
      </c>
      <c r="DU837" s="77" t="str">
        <f t="shared" si="1395"/>
        <v>A</v>
      </c>
      <c r="DV837" s="77" t="str">
        <f t="shared" si="1395"/>
        <v>H</v>
      </c>
      <c r="DW837" s="77" t="str">
        <f t="shared" si="1395"/>
        <v>H</v>
      </c>
      <c r="DX837" s="92" t="str">
        <f t="shared" si="1395"/>
        <v/>
      </c>
      <c r="DZ837" s="56"/>
      <c r="EA837" s="56"/>
      <c r="EB837" s="56"/>
      <c r="EC837" s="56"/>
      <c r="ED837" s="56"/>
      <c r="EE837" s="56"/>
      <c r="EF837" s="56"/>
      <c r="EG837" s="56"/>
      <c r="EI837" s="53" t="str">
        <f t="shared" si="1396"/>
        <v>Chobham</v>
      </c>
      <c r="EJ837" s="79">
        <f t="shared" si="1414"/>
        <v>19</v>
      </c>
      <c r="EK837" s="80">
        <f t="shared" si="1415"/>
        <v>5</v>
      </c>
      <c r="EL837" s="80">
        <f t="shared" si="1416"/>
        <v>1</v>
      </c>
      <c r="EM837" s="80">
        <f t="shared" si="1417"/>
        <v>4</v>
      </c>
      <c r="EN837" s="80">
        <f>COUNTIF(DL$835:DL$849,"A")</f>
        <v>2</v>
      </c>
      <c r="EO837" s="80">
        <f>COUNTIF(DL$835:DL$849,"D")</f>
        <v>3</v>
      </c>
      <c r="EP837" s="80">
        <f>COUNTIF(DL$835:DL$849,"H")</f>
        <v>4</v>
      </c>
      <c r="EQ837" s="79">
        <f t="shared" si="1418"/>
        <v>7</v>
      </c>
      <c r="ER837" s="79">
        <f t="shared" si="1397"/>
        <v>4</v>
      </c>
      <c r="ES837" s="79">
        <f t="shared" si="1397"/>
        <v>8</v>
      </c>
      <c r="ET837" s="81">
        <f>SUM($BL837:$CI837)+SUM(CM$835:CM$849)</f>
        <v>32</v>
      </c>
      <c r="EU837" s="81">
        <f>SUM($CK837:$DH837)+SUM(BN$835:BN$849)</f>
        <v>30</v>
      </c>
      <c r="EV837" s="79">
        <f t="shared" si="1398"/>
        <v>18</v>
      </c>
      <c r="EW837" s="136">
        <f t="shared" si="1399"/>
        <v>1.0666666666666667</v>
      </c>
      <c r="EX837" s="78"/>
      <c r="EY837" s="80">
        <f t="shared" si="1400"/>
        <v>28</v>
      </c>
      <c r="EZ837" s="80">
        <f t="shared" si="1401"/>
        <v>11</v>
      </c>
      <c r="FA837" s="80">
        <f t="shared" si="1402"/>
        <v>6</v>
      </c>
      <c r="FB837" s="80">
        <f t="shared" si="1403"/>
        <v>11</v>
      </c>
      <c r="FC837" s="80">
        <f t="shared" si="1404"/>
        <v>45</v>
      </c>
      <c r="FD837" s="80">
        <f t="shared" si="1405"/>
        <v>47</v>
      </c>
      <c r="FE837" s="80">
        <f t="shared" si="1406"/>
        <v>28</v>
      </c>
      <c r="FF837" s="80">
        <f t="shared" si="1407"/>
        <v>0.95744680851063835</v>
      </c>
      <c r="FH837" s="54">
        <f t="shared" si="1419"/>
        <v>1</v>
      </c>
      <c r="FI837" s="54">
        <f t="shared" si="1420"/>
        <v>1</v>
      </c>
      <c r="FJ837" s="54">
        <f t="shared" si="1408"/>
        <v>1</v>
      </c>
      <c r="FK837" s="54">
        <f t="shared" si="1408"/>
        <v>1</v>
      </c>
      <c r="FL837" s="54">
        <f t="shared" si="1408"/>
        <v>1</v>
      </c>
      <c r="FM837" s="54">
        <f t="shared" si="1408"/>
        <v>1</v>
      </c>
      <c r="FN837" s="54">
        <f t="shared" si="1408"/>
        <v>1</v>
      </c>
      <c r="FO837" s="54">
        <f t="shared" si="1408"/>
        <v>1</v>
      </c>
      <c r="FQ837" s="54" t="str">
        <f t="shared" si="1327"/>
        <v>Chobham</v>
      </c>
      <c r="FR837" s="54">
        <f t="shared" si="1328"/>
        <v>9</v>
      </c>
      <c r="FS837" s="54">
        <f t="shared" si="1409"/>
        <v>4</v>
      </c>
      <c r="FT837" s="54">
        <f t="shared" si="1410"/>
        <v>2</v>
      </c>
      <c r="FU837" s="54">
        <f t="shared" si="1410"/>
        <v>3</v>
      </c>
      <c r="FV837" s="54">
        <f t="shared" si="1329"/>
        <v>13</v>
      </c>
      <c r="FW837" s="54">
        <f t="shared" si="1329"/>
        <v>17</v>
      </c>
      <c r="FX837" s="54">
        <f t="shared" si="1329"/>
        <v>10</v>
      </c>
      <c r="FZ837" s="58"/>
      <c r="GA837" s="59"/>
      <c r="GB837" s="60"/>
      <c r="GC837" s="58"/>
      <c r="GD837" s="59"/>
      <c r="GE837" s="61"/>
      <c r="GF837" s="58"/>
      <c r="GG837" s="61"/>
      <c r="GH837" s="61"/>
    </row>
    <row r="838" spans="1:192" s="54" customFormat="1" ht="12" x14ac:dyDescent="0.25">
      <c r="A838" s="54">
        <v>4</v>
      </c>
      <c r="B838" s="54" t="s">
        <v>1756</v>
      </c>
      <c r="C838" s="56">
        <v>28</v>
      </c>
      <c r="D838" s="56">
        <v>14</v>
      </c>
      <c r="E838" s="56">
        <v>6</v>
      </c>
      <c r="F838" s="56">
        <v>8</v>
      </c>
      <c r="G838" s="56">
        <v>44</v>
      </c>
      <c r="H838" s="56">
        <v>30</v>
      </c>
      <c r="I838" s="57">
        <v>34</v>
      </c>
      <c r="J838" s="69">
        <f t="shared" si="1392"/>
        <v>1.4666666666666666</v>
      </c>
      <c r="L838" s="82" t="s">
        <v>1757</v>
      </c>
      <c r="M838" s="253"/>
      <c r="N838" s="141" t="s">
        <v>89</v>
      </c>
      <c r="O838" s="88" t="s">
        <v>150</v>
      </c>
      <c r="P838" s="83"/>
      <c r="Q838" s="84" t="s">
        <v>200</v>
      </c>
      <c r="R838" s="141" t="s">
        <v>185</v>
      </c>
      <c r="S838" s="148" t="s">
        <v>148</v>
      </c>
      <c r="T838" s="59"/>
      <c r="U838" s="148" t="s">
        <v>59</v>
      </c>
      <c r="V838" s="59"/>
      <c r="W838" s="148" t="s">
        <v>124</v>
      </c>
      <c r="X838" s="59"/>
      <c r="Y838" s="148" t="s">
        <v>74</v>
      </c>
      <c r="Z838" s="148" t="s">
        <v>77</v>
      </c>
      <c r="AA838" s="256" t="s">
        <v>150</v>
      </c>
      <c r="AB838" s="53"/>
      <c r="AL838" s="82" t="s">
        <v>1757</v>
      </c>
      <c r="AM838" s="253"/>
      <c r="AN838" s="88" t="s">
        <v>271</v>
      </c>
      <c r="AO838" s="88" t="s">
        <v>661</v>
      </c>
      <c r="AP838" s="83"/>
      <c r="AQ838" s="84" t="s">
        <v>244</v>
      </c>
      <c r="AR838" s="88" t="s">
        <v>640</v>
      </c>
      <c r="AS838" s="88" t="s">
        <v>639</v>
      </c>
      <c r="AT838" s="59"/>
      <c r="AU838" s="88" t="s">
        <v>646</v>
      </c>
      <c r="AV838" s="59"/>
      <c r="AW838" s="88" t="s">
        <v>681</v>
      </c>
      <c r="AX838" s="252" t="s">
        <v>652</v>
      </c>
      <c r="AY838" s="88" t="s">
        <v>666</v>
      </c>
      <c r="AZ838" s="88" t="s">
        <v>648</v>
      </c>
      <c r="BA838" s="89" t="s">
        <v>635</v>
      </c>
      <c r="BB838" s="53"/>
      <c r="BL838" s="90" t="str">
        <f t="shared" si="1411"/>
        <v/>
      </c>
      <c r="BM838" s="77">
        <f t="shared" si="1411"/>
        <v>3</v>
      </c>
      <c r="BN838" s="77">
        <f t="shared" si="1411"/>
        <v>3</v>
      </c>
      <c r="BO838" s="91"/>
      <c r="BP838" s="77">
        <f t="shared" si="1393"/>
        <v>2</v>
      </c>
      <c r="BQ838" s="77">
        <f t="shared" si="1393"/>
        <v>0</v>
      </c>
      <c r="BR838" s="77">
        <f t="shared" si="1393"/>
        <v>0</v>
      </c>
      <c r="BS838" s="77" t="str">
        <f t="shared" si="1393"/>
        <v/>
      </c>
      <c r="BT838" s="77">
        <f t="shared" si="1393"/>
        <v>4</v>
      </c>
      <c r="BU838" s="77" t="str">
        <f t="shared" si="1393"/>
        <v/>
      </c>
      <c r="BV838" s="77">
        <f t="shared" si="1393"/>
        <v>0</v>
      </c>
      <c r="BW838" s="77" t="str">
        <f t="shared" si="1393"/>
        <v/>
      </c>
      <c r="BX838" s="77">
        <f t="shared" si="1393"/>
        <v>1</v>
      </c>
      <c r="BY838" s="77">
        <f t="shared" si="1393"/>
        <v>2</v>
      </c>
      <c r="BZ838" s="92">
        <f t="shared" si="1393"/>
        <v>3</v>
      </c>
      <c r="CB838" s="77"/>
      <c r="CC838" s="77"/>
      <c r="CD838" s="77"/>
      <c r="CE838" s="77"/>
      <c r="CF838" s="77"/>
      <c r="CG838" s="77"/>
      <c r="CH838" s="77"/>
      <c r="CI838" s="77"/>
      <c r="CJ838" s="78"/>
      <c r="CK838" s="90" t="str">
        <f t="shared" si="1412"/>
        <v/>
      </c>
      <c r="CL838" s="77">
        <f t="shared" si="1412"/>
        <v>0</v>
      </c>
      <c r="CM838" s="77">
        <f t="shared" si="1412"/>
        <v>1</v>
      </c>
      <c r="CN838" s="91"/>
      <c r="CO838" s="77">
        <f t="shared" si="1394"/>
        <v>2</v>
      </c>
      <c r="CP838" s="77">
        <f t="shared" si="1394"/>
        <v>7</v>
      </c>
      <c r="CQ838" s="77">
        <f t="shared" si="1394"/>
        <v>1</v>
      </c>
      <c r="CR838" s="77" t="str">
        <f t="shared" si="1394"/>
        <v/>
      </c>
      <c r="CS838" s="77">
        <f t="shared" si="1394"/>
        <v>0</v>
      </c>
      <c r="CT838" s="77" t="str">
        <f t="shared" si="1394"/>
        <v/>
      </c>
      <c r="CU838" s="77">
        <f t="shared" si="1394"/>
        <v>0</v>
      </c>
      <c r="CV838" s="77" t="str">
        <f t="shared" si="1394"/>
        <v/>
      </c>
      <c r="CW838" s="77">
        <f t="shared" si="1394"/>
        <v>2</v>
      </c>
      <c r="CX838" s="77">
        <f t="shared" si="1394"/>
        <v>1</v>
      </c>
      <c r="CY838" s="92">
        <f t="shared" si="1394"/>
        <v>1</v>
      </c>
      <c r="DA838" s="77"/>
      <c r="DB838" s="77"/>
      <c r="DC838" s="77"/>
      <c r="DD838" s="77"/>
      <c r="DE838" s="77"/>
      <c r="DF838" s="77"/>
      <c r="DG838" s="77"/>
      <c r="DH838" s="77"/>
      <c r="DJ838" s="90" t="str">
        <f t="shared" si="1413"/>
        <v/>
      </c>
      <c r="DK838" s="77" t="str">
        <f t="shared" si="1413"/>
        <v>H</v>
      </c>
      <c r="DL838" s="77" t="str">
        <f t="shared" si="1413"/>
        <v>H</v>
      </c>
      <c r="DM838" s="91"/>
      <c r="DN838" s="77" t="str">
        <f t="shared" si="1395"/>
        <v>D</v>
      </c>
      <c r="DO838" s="77" t="str">
        <f t="shared" si="1395"/>
        <v>A</v>
      </c>
      <c r="DP838" s="77" t="str">
        <f t="shared" si="1395"/>
        <v>A</v>
      </c>
      <c r="DQ838" s="77" t="str">
        <f t="shared" si="1395"/>
        <v/>
      </c>
      <c r="DR838" s="77" t="str">
        <f t="shared" si="1395"/>
        <v>H</v>
      </c>
      <c r="DS838" s="77" t="str">
        <f t="shared" si="1395"/>
        <v/>
      </c>
      <c r="DT838" s="77" t="str">
        <f t="shared" si="1395"/>
        <v>D</v>
      </c>
      <c r="DU838" s="77" t="str">
        <f t="shared" si="1395"/>
        <v/>
      </c>
      <c r="DV838" s="77" t="str">
        <f t="shared" si="1395"/>
        <v>A</v>
      </c>
      <c r="DW838" s="77" t="str">
        <f t="shared" si="1395"/>
        <v>H</v>
      </c>
      <c r="DX838" s="92" t="str">
        <f t="shared" si="1395"/>
        <v>H</v>
      </c>
      <c r="DZ838" s="56"/>
      <c r="EA838" s="56"/>
      <c r="EB838" s="56"/>
      <c r="EC838" s="56"/>
      <c r="ED838" s="56"/>
      <c r="EE838" s="56"/>
      <c r="EF838" s="56"/>
      <c r="EG838" s="56"/>
      <c r="EI838" s="53" t="str">
        <f t="shared" si="1396"/>
        <v>Cobham</v>
      </c>
      <c r="EJ838" s="79">
        <f t="shared" si="1414"/>
        <v>16</v>
      </c>
      <c r="EK838" s="80">
        <f t="shared" si="1415"/>
        <v>5</v>
      </c>
      <c r="EL838" s="80">
        <f t="shared" si="1416"/>
        <v>2</v>
      </c>
      <c r="EM838" s="80">
        <f t="shared" si="1417"/>
        <v>3</v>
      </c>
      <c r="EN838" s="80">
        <f>COUNTIF(DM$835:DM$849,"A")</f>
        <v>3</v>
      </c>
      <c r="EO838" s="80">
        <f>COUNTIF(DM$835:DM$849,"D")</f>
        <v>2</v>
      </c>
      <c r="EP838" s="80">
        <f>COUNTIF(DM$835:DM$849,"H")</f>
        <v>1</v>
      </c>
      <c r="EQ838" s="79">
        <f t="shared" si="1418"/>
        <v>8</v>
      </c>
      <c r="ER838" s="79">
        <f t="shared" si="1397"/>
        <v>4</v>
      </c>
      <c r="ES838" s="79">
        <f t="shared" si="1397"/>
        <v>4</v>
      </c>
      <c r="ET838" s="81">
        <f>SUM($BL838:$CI838)+SUM(CN$835:CN$849)</f>
        <v>32</v>
      </c>
      <c r="EU838" s="81">
        <f>SUM($CK838:$DH838)+SUM(BO$835:BO$849)</f>
        <v>22</v>
      </c>
      <c r="EV838" s="79">
        <f t="shared" si="1398"/>
        <v>20</v>
      </c>
      <c r="EW838" s="136">
        <f t="shared" si="1399"/>
        <v>1.4545454545454546</v>
      </c>
      <c r="EX838" s="78"/>
      <c r="EY838" s="80">
        <f t="shared" si="1400"/>
        <v>28</v>
      </c>
      <c r="EZ838" s="80">
        <f t="shared" si="1401"/>
        <v>9</v>
      </c>
      <c r="FA838" s="80">
        <f t="shared" si="1402"/>
        <v>6</v>
      </c>
      <c r="FB838" s="80">
        <f t="shared" si="1403"/>
        <v>13</v>
      </c>
      <c r="FC838" s="80">
        <f t="shared" si="1404"/>
        <v>48</v>
      </c>
      <c r="FD838" s="80">
        <f t="shared" si="1405"/>
        <v>53</v>
      </c>
      <c r="FE838" s="80">
        <f t="shared" si="1406"/>
        <v>24</v>
      </c>
      <c r="FF838" s="80">
        <f t="shared" si="1407"/>
        <v>0.90566037735849059</v>
      </c>
      <c r="FH838" s="54">
        <f t="shared" si="1419"/>
        <v>1</v>
      </c>
      <c r="FI838" s="54">
        <f t="shared" si="1420"/>
        <v>1</v>
      </c>
      <c r="FJ838" s="54">
        <f t="shared" si="1408"/>
        <v>1</v>
      </c>
      <c r="FK838" s="54">
        <f t="shared" si="1408"/>
        <v>1</v>
      </c>
      <c r="FL838" s="54">
        <f t="shared" si="1408"/>
        <v>1</v>
      </c>
      <c r="FM838" s="54">
        <f t="shared" si="1408"/>
        <v>1</v>
      </c>
      <c r="FN838" s="54">
        <f t="shared" si="1408"/>
        <v>1</v>
      </c>
      <c r="FO838" s="54">
        <f t="shared" si="1408"/>
        <v>1</v>
      </c>
      <c r="FQ838" s="54" t="str">
        <f t="shared" si="1327"/>
        <v>Cobham</v>
      </c>
      <c r="FR838" s="54">
        <f t="shared" si="1328"/>
        <v>12</v>
      </c>
      <c r="FS838" s="54">
        <f t="shared" si="1409"/>
        <v>1</v>
      </c>
      <c r="FT838" s="54">
        <f t="shared" si="1410"/>
        <v>2</v>
      </c>
      <c r="FU838" s="54">
        <f t="shared" si="1410"/>
        <v>9</v>
      </c>
      <c r="FV838" s="54">
        <f t="shared" si="1329"/>
        <v>16</v>
      </c>
      <c r="FW838" s="54">
        <f t="shared" si="1329"/>
        <v>31</v>
      </c>
      <c r="FX838" s="54">
        <f t="shared" si="1329"/>
        <v>4</v>
      </c>
      <c r="FZ838" s="58"/>
      <c r="GA838" s="59"/>
      <c r="GB838" s="60"/>
      <c r="GC838" s="58"/>
      <c r="GD838" s="59"/>
      <c r="GE838" s="61"/>
      <c r="GF838" s="58"/>
      <c r="GG838" s="61"/>
      <c r="GH838" s="61"/>
    </row>
    <row r="839" spans="1:192" s="54" customFormat="1" ht="12" x14ac:dyDescent="0.25">
      <c r="A839" s="54">
        <v>5</v>
      </c>
      <c r="B839" s="54" t="s">
        <v>1748</v>
      </c>
      <c r="C839" s="56">
        <v>28</v>
      </c>
      <c r="D839" s="56">
        <v>12</v>
      </c>
      <c r="E839" s="56">
        <v>9</v>
      </c>
      <c r="F839" s="56">
        <v>7</v>
      </c>
      <c r="G839" s="56">
        <v>41</v>
      </c>
      <c r="H839" s="56">
        <v>27</v>
      </c>
      <c r="I839" s="57">
        <v>33</v>
      </c>
      <c r="J839" s="69">
        <f t="shared" si="1392"/>
        <v>1.5185185185185186</v>
      </c>
      <c r="L839" s="96" t="s">
        <v>1363</v>
      </c>
      <c r="M839" s="99" t="s">
        <v>150</v>
      </c>
      <c r="N839" s="84" t="s">
        <v>77</v>
      </c>
      <c r="O839" s="84" t="s">
        <v>58</v>
      </c>
      <c r="P839" s="84" t="s">
        <v>177</v>
      </c>
      <c r="Q839" s="83"/>
      <c r="R839" s="84" t="s">
        <v>77</v>
      </c>
      <c r="S839" s="84" t="s">
        <v>59</v>
      </c>
      <c r="T839" s="84" t="s">
        <v>101</v>
      </c>
      <c r="U839" s="84" t="s">
        <v>99</v>
      </c>
      <c r="V839" s="84" t="s">
        <v>60</v>
      </c>
      <c r="W839" s="84" t="s">
        <v>162</v>
      </c>
      <c r="X839" s="84" t="s">
        <v>59</v>
      </c>
      <c r="Y839" s="84" t="s">
        <v>164</v>
      </c>
      <c r="Z839" s="84" t="s">
        <v>125</v>
      </c>
      <c r="AA839" s="98" t="s">
        <v>62</v>
      </c>
      <c r="AL839" s="96" t="s">
        <v>1363</v>
      </c>
      <c r="AM839" s="99" t="s">
        <v>636</v>
      </c>
      <c r="AN839" s="84" t="s">
        <v>1090</v>
      </c>
      <c r="AO839" s="84" t="s">
        <v>635</v>
      </c>
      <c r="AP839" s="84" t="s">
        <v>270</v>
      </c>
      <c r="AQ839" s="83"/>
      <c r="AR839" s="84" t="s">
        <v>681</v>
      </c>
      <c r="AS839" s="84" t="s">
        <v>1612</v>
      </c>
      <c r="AT839" s="84" t="s">
        <v>384</v>
      </c>
      <c r="AU839" s="84" t="s">
        <v>659</v>
      </c>
      <c r="AV839" s="84" t="s">
        <v>482</v>
      </c>
      <c r="AW839" s="84" t="s">
        <v>252</v>
      </c>
      <c r="AX839" s="84" t="s">
        <v>114</v>
      </c>
      <c r="AY839" s="84" t="s">
        <v>261</v>
      </c>
      <c r="AZ839" s="84" t="s">
        <v>638</v>
      </c>
      <c r="BA839" s="98" t="s">
        <v>1006</v>
      </c>
      <c r="BL839" s="90">
        <f t="shared" si="1411"/>
        <v>3</v>
      </c>
      <c r="BM839" s="77">
        <f t="shared" si="1411"/>
        <v>2</v>
      </c>
      <c r="BN839" s="77">
        <f t="shared" si="1411"/>
        <v>5</v>
      </c>
      <c r="BO839" s="77">
        <f t="shared" si="1411"/>
        <v>2</v>
      </c>
      <c r="BP839" s="91"/>
      <c r="BQ839" s="77">
        <f t="shared" si="1393"/>
        <v>2</v>
      </c>
      <c r="BR839" s="77">
        <f t="shared" si="1393"/>
        <v>4</v>
      </c>
      <c r="BS839" s="77">
        <f t="shared" si="1393"/>
        <v>3</v>
      </c>
      <c r="BT839" s="77">
        <f t="shared" si="1393"/>
        <v>1</v>
      </c>
      <c r="BU839" s="77">
        <f t="shared" si="1393"/>
        <v>4</v>
      </c>
      <c r="BV839" s="77">
        <f t="shared" si="1393"/>
        <v>6</v>
      </c>
      <c r="BW839" s="77">
        <f t="shared" si="1393"/>
        <v>4</v>
      </c>
      <c r="BX839" s="77">
        <f t="shared" si="1393"/>
        <v>8</v>
      </c>
      <c r="BY839" s="77">
        <f t="shared" si="1393"/>
        <v>5</v>
      </c>
      <c r="BZ839" s="92">
        <f t="shared" si="1393"/>
        <v>1</v>
      </c>
      <c r="CB839" s="77"/>
      <c r="CC839" s="77"/>
      <c r="CD839" s="77"/>
      <c r="CE839" s="77"/>
      <c r="CF839" s="77"/>
      <c r="CG839" s="77"/>
      <c r="CH839" s="77"/>
      <c r="CI839" s="77"/>
      <c r="CJ839" s="78"/>
      <c r="CK839" s="90">
        <f t="shared" si="1412"/>
        <v>1</v>
      </c>
      <c r="CL839" s="77">
        <f t="shared" si="1412"/>
        <v>1</v>
      </c>
      <c r="CM839" s="77">
        <f t="shared" si="1412"/>
        <v>1</v>
      </c>
      <c r="CN839" s="77">
        <f t="shared" si="1412"/>
        <v>0</v>
      </c>
      <c r="CO839" s="91"/>
      <c r="CP839" s="77">
        <f t="shared" si="1394"/>
        <v>1</v>
      </c>
      <c r="CQ839" s="77">
        <f t="shared" si="1394"/>
        <v>0</v>
      </c>
      <c r="CR839" s="77">
        <f t="shared" si="1394"/>
        <v>2</v>
      </c>
      <c r="CS839" s="77">
        <f t="shared" si="1394"/>
        <v>0</v>
      </c>
      <c r="CT839" s="77">
        <f t="shared" si="1394"/>
        <v>1</v>
      </c>
      <c r="CU839" s="77">
        <f t="shared" si="1394"/>
        <v>0</v>
      </c>
      <c r="CV839" s="77">
        <f t="shared" si="1394"/>
        <v>0</v>
      </c>
      <c r="CW839" s="77">
        <f t="shared" si="1394"/>
        <v>0</v>
      </c>
      <c r="CX839" s="77">
        <f t="shared" si="1394"/>
        <v>0</v>
      </c>
      <c r="CY839" s="92">
        <f t="shared" si="1394"/>
        <v>1</v>
      </c>
      <c r="DA839" s="77"/>
      <c r="DB839" s="77"/>
      <c r="DC839" s="77"/>
      <c r="DD839" s="77"/>
      <c r="DE839" s="77"/>
      <c r="DF839" s="77"/>
      <c r="DG839" s="77"/>
      <c r="DH839" s="77"/>
      <c r="DJ839" s="90" t="str">
        <f t="shared" si="1413"/>
        <v>H</v>
      </c>
      <c r="DK839" s="77" t="str">
        <f t="shared" si="1413"/>
        <v>H</v>
      </c>
      <c r="DL839" s="77" t="str">
        <f t="shared" si="1413"/>
        <v>H</v>
      </c>
      <c r="DM839" s="77" t="str">
        <f t="shared" si="1413"/>
        <v>H</v>
      </c>
      <c r="DN839" s="91"/>
      <c r="DO839" s="77" t="str">
        <f t="shared" si="1395"/>
        <v>H</v>
      </c>
      <c r="DP839" s="77" t="str">
        <f t="shared" si="1395"/>
        <v>H</v>
      </c>
      <c r="DQ839" s="77" t="str">
        <f t="shared" si="1395"/>
        <v>H</v>
      </c>
      <c r="DR839" s="77" t="str">
        <f t="shared" si="1395"/>
        <v>H</v>
      </c>
      <c r="DS839" s="77" t="str">
        <f t="shared" si="1395"/>
        <v>H</v>
      </c>
      <c r="DT839" s="77" t="str">
        <f t="shared" si="1395"/>
        <v>H</v>
      </c>
      <c r="DU839" s="77" t="str">
        <f t="shared" si="1395"/>
        <v>H</v>
      </c>
      <c r="DV839" s="77" t="str">
        <f t="shared" si="1395"/>
        <v>H</v>
      </c>
      <c r="DW839" s="77" t="str">
        <f t="shared" si="1395"/>
        <v>H</v>
      </c>
      <c r="DX839" s="92" t="str">
        <f t="shared" si="1395"/>
        <v>D</v>
      </c>
      <c r="DZ839" s="56"/>
      <c r="EA839" s="56"/>
      <c r="EB839" s="56"/>
      <c r="EC839" s="56"/>
      <c r="ED839" s="56"/>
      <c r="EE839" s="56"/>
      <c r="EF839" s="56"/>
      <c r="EG839" s="56"/>
      <c r="EI839" s="53" t="str">
        <f t="shared" si="1396"/>
        <v>Epsom &amp; Ewell</v>
      </c>
      <c r="EJ839" s="79">
        <f t="shared" si="1414"/>
        <v>28</v>
      </c>
      <c r="EK839" s="80">
        <f t="shared" si="1415"/>
        <v>13</v>
      </c>
      <c r="EL839" s="80">
        <f t="shared" si="1416"/>
        <v>1</v>
      </c>
      <c r="EM839" s="80">
        <f t="shared" si="1417"/>
        <v>0</v>
      </c>
      <c r="EN839" s="80">
        <f>COUNTIF(DN$835:DN$849,"A")</f>
        <v>9</v>
      </c>
      <c r="EO839" s="80">
        <f>COUNTIF(DN$835:DN$849,"D")</f>
        <v>4</v>
      </c>
      <c r="EP839" s="80">
        <f>COUNTIF(DN$835:DN$849,"H")</f>
        <v>1</v>
      </c>
      <c r="EQ839" s="79">
        <f t="shared" si="1418"/>
        <v>22</v>
      </c>
      <c r="ER839" s="79">
        <f t="shared" si="1397"/>
        <v>5</v>
      </c>
      <c r="ES839" s="79">
        <f t="shared" si="1397"/>
        <v>1</v>
      </c>
      <c r="ET839" s="81">
        <f>SUM($BL839:$CI839)+SUM(CO$835:CO$849)</f>
        <v>89</v>
      </c>
      <c r="EU839" s="81">
        <f>SUM($CK839:$DH839)+SUM(BP$835:BP$849)</f>
        <v>21</v>
      </c>
      <c r="EV839" s="79">
        <f t="shared" si="1398"/>
        <v>49</v>
      </c>
      <c r="EW839" s="136">
        <f t="shared" si="1399"/>
        <v>4.2380952380952381</v>
      </c>
      <c r="EX839" s="78"/>
      <c r="EY839" s="80">
        <f t="shared" si="1400"/>
        <v>28</v>
      </c>
      <c r="EZ839" s="80">
        <f t="shared" si="1401"/>
        <v>22</v>
      </c>
      <c r="FA839" s="80">
        <f t="shared" si="1402"/>
        <v>5</v>
      </c>
      <c r="FB839" s="80">
        <f t="shared" si="1403"/>
        <v>1</v>
      </c>
      <c r="FC839" s="80">
        <f t="shared" si="1404"/>
        <v>89</v>
      </c>
      <c r="FD839" s="80">
        <f t="shared" si="1405"/>
        <v>21</v>
      </c>
      <c r="FE839" s="80">
        <f t="shared" si="1406"/>
        <v>49</v>
      </c>
      <c r="FF839" s="80">
        <f t="shared" si="1407"/>
        <v>4.2380952380952381</v>
      </c>
      <c r="FH839" s="54">
        <f t="shared" si="1419"/>
        <v>0</v>
      </c>
      <c r="FI839" s="54">
        <f t="shared" si="1420"/>
        <v>0</v>
      </c>
      <c r="FJ839" s="54">
        <f t="shared" si="1408"/>
        <v>0</v>
      </c>
      <c r="FK839" s="54">
        <f t="shared" si="1408"/>
        <v>0</v>
      </c>
      <c r="FL839" s="54">
        <f t="shared" si="1408"/>
        <v>0</v>
      </c>
      <c r="FM839" s="54">
        <f t="shared" si="1408"/>
        <v>0</v>
      </c>
      <c r="FN839" s="54">
        <f t="shared" si="1408"/>
        <v>0</v>
      </c>
      <c r="FO839" s="54">
        <f t="shared" si="1408"/>
        <v>0</v>
      </c>
      <c r="FQ839" s="54" t="str">
        <f t="shared" si="1327"/>
        <v/>
      </c>
      <c r="FR839" s="54" t="str">
        <f t="shared" si="1328"/>
        <v/>
      </c>
      <c r="FS839" s="54" t="str">
        <f t="shared" si="1409"/>
        <v/>
      </c>
      <c r="FT839" s="54" t="str">
        <f t="shared" si="1410"/>
        <v/>
      </c>
      <c r="FU839" s="54" t="str">
        <f t="shared" si="1410"/>
        <v/>
      </c>
      <c r="FV839" s="54" t="str">
        <f t="shared" si="1329"/>
        <v/>
      </c>
      <c r="FW839" s="54" t="str">
        <f t="shared" si="1329"/>
        <v/>
      </c>
      <c r="FX839" s="54" t="str">
        <f t="shared" si="1329"/>
        <v/>
      </c>
      <c r="FZ839" s="58"/>
      <c r="GA839" s="59"/>
      <c r="GB839" s="60"/>
      <c r="GC839" s="58"/>
      <c r="GD839" s="59"/>
      <c r="GE839" s="61"/>
      <c r="GF839" s="58"/>
      <c r="GG839" s="61"/>
      <c r="GH839" s="61"/>
    </row>
    <row r="840" spans="1:192" s="54" customFormat="1" ht="12" x14ac:dyDescent="0.25">
      <c r="A840" s="54">
        <v>6</v>
      </c>
      <c r="B840" s="54" t="s">
        <v>1762</v>
      </c>
      <c r="C840" s="56">
        <v>28</v>
      </c>
      <c r="D840" s="56">
        <v>11</v>
      </c>
      <c r="E840" s="56">
        <v>10</v>
      </c>
      <c r="F840" s="56">
        <v>7</v>
      </c>
      <c r="G840" s="56">
        <v>47</v>
      </c>
      <c r="H840" s="56">
        <v>43</v>
      </c>
      <c r="I840" s="57">
        <v>32</v>
      </c>
      <c r="J840" s="69">
        <f t="shared" si="1392"/>
        <v>1.0930232558139534</v>
      </c>
      <c r="L840" s="82" t="s">
        <v>1762</v>
      </c>
      <c r="M840" s="253"/>
      <c r="N840" s="141" t="s">
        <v>124</v>
      </c>
      <c r="O840" s="141" t="s">
        <v>62</v>
      </c>
      <c r="P840" s="148" t="s">
        <v>62</v>
      </c>
      <c r="Q840" s="84" t="s">
        <v>200</v>
      </c>
      <c r="R840" s="83"/>
      <c r="S840" s="59"/>
      <c r="T840" s="59"/>
      <c r="U840" s="59"/>
      <c r="V840" s="252" t="s">
        <v>200</v>
      </c>
      <c r="W840" s="148" t="s">
        <v>77</v>
      </c>
      <c r="X840" s="59"/>
      <c r="Y840" s="141" t="s">
        <v>304</v>
      </c>
      <c r="Z840" s="59"/>
      <c r="AA840" s="152" t="s">
        <v>219</v>
      </c>
      <c r="AL840" s="82" t="s">
        <v>1762</v>
      </c>
      <c r="AM840" s="253"/>
      <c r="AN840" s="88" t="s">
        <v>638</v>
      </c>
      <c r="AO840" s="88" t="s">
        <v>656</v>
      </c>
      <c r="AP840" s="88" t="s">
        <v>261</v>
      </c>
      <c r="AQ840" s="84" t="s">
        <v>1095</v>
      </c>
      <c r="AR840" s="83"/>
      <c r="AS840" s="252" t="s">
        <v>270</v>
      </c>
      <c r="AT840" s="252" t="s">
        <v>482</v>
      </c>
      <c r="AU840" s="252" t="s">
        <v>637</v>
      </c>
      <c r="AV840" s="59"/>
      <c r="AW840" s="88" t="s">
        <v>648</v>
      </c>
      <c r="AX840" s="59"/>
      <c r="AY840" s="88" t="s">
        <v>635</v>
      </c>
      <c r="AZ840" s="59"/>
      <c r="BA840" s="89" t="s">
        <v>646</v>
      </c>
      <c r="BL840" s="90" t="str">
        <f t="shared" si="1411"/>
        <v/>
      </c>
      <c r="BM840" s="77">
        <f t="shared" si="1411"/>
        <v>0</v>
      </c>
      <c r="BN840" s="77">
        <f t="shared" si="1411"/>
        <v>1</v>
      </c>
      <c r="BO840" s="77">
        <f t="shared" si="1411"/>
        <v>1</v>
      </c>
      <c r="BP840" s="77">
        <f t="shared" si="1411"/>
        <v>2</v>
      </c>
      <c r="BQ840" s="91"/>
      <c r="BR840" s="77" t="str">
        <f t="shared" si="1393"/>
        <v/>
      </c>
      <c r="BS840" s="77" t="str">
        <f t="shared" si="1393"/>
        <v/>
      </c>
      <c r="BT840" s="77" t="str">
        <f t="shared" si="1393"/>
        <v/>
      </c>
      <c r="BU840" s="77">
        <f t="shared" si="1393"/>
        <v>2</v>
      </c>
      <c r="BV840" s="77">
        <f t="shared" si="1393"/>
        <v>2</v>
      </c>
      <c r="BW840" s="77" t="str">
        <f t="shared" si="1393"/>
        <v/>
      </c>
      <c r="BX840" s="77">
        <f t="shared" si="1393"/>
        <v>4</v>
      </c>
      <c r="BY840" s="77" t="str">
        <f t="shared" si="1393"/>
        <v/>
      </c>
      <c r="BZ840" s="92">
        <f t="shared" si="1393"/>
        <v>0</v>
      </c>
      <c r="CB840" s="77"/>
      <c r="CC840" s="77"/>
      <c r="CD840" s="77"/>
      <c r="CE840" s="77"/>
      <c r="CF840" s="77"/>
      <c r="CG840" s="77"/>
      <c r="CH840" s="77"/>
      <c r="CI840" s="77"/>
      <c r="CJ840" s="78"/>
      <c r="CK840" s="90" t="str">
        <f t="shared" si="1412"/>
        <v/>
      </c>
      <c r="CL840" s="77">
        <f t="shared" si="1412"/>
        <v>0</v>
      </c>
      <c r="CM840" s="77">
        <f t="shared" si="1412"/>
        <v>1</v>
      </c>
      <c r="CN840" s="77">
        <f t="shared" si="1412"/>
        <v>1</v>
      </c>
      <c r="CO840" s="77">
        <f t="shared" si="1412"/>
        <v>2</v>
      </c>
      <c r="CP840" s="91"/>
      <c r="CQ840" s="77" t="str">
        <f t="shared" si="1394"/>
        <v/>
      </c>
      <c r="CR840" s="77" t="str">
        <f t="shared" si="1394"/>
        <v/>
      </c>
      <c r="CS840" s="77" t="str">
        <f t="shared" si="1394"/>
        <v/>
      </c>
      <c r="CT840" s="77">
        <f t="shared" si="1394"/>
        <v>2</v>
      </c>
      <c r="CU840" s="77">
        <f t="shared" si="1394"/>
        <v>1</v>
      </c>
      <c r="CV840" s="77" t="str">
        <f t="shared" si="1394"/>
        <v/>
      </c>
      <c r="CW840" s="77">
        <f t="shared" si="1394"/>
        <v>2</v>
      </c>
      <c r="CX840" s="77" t="str">
        <f t="shared" si="1394"/>
        <v/>
      </c>
      <c r="CY840" s="92">
        <f t="shared" si="1394"/>
        <v>6</v>
      </c>
      <c r="DA840" s="77"/>
      <c r="DB840" s="77"/>
      <c r="DC840" s="77"/>
      <c r="DD840" s="77"/>
      <c r="DE840" s="77"/>
      <c r="DF840" s="77"/>
      <c r="DG840" s="77"/>
      <c r="DH840" s="77"/>
      <c r="DJ840" s="90" t="str">
        <f t="shared" si="1413"/>
        <v/>
      </c>
      <c r="DK840" s="77" t="str">
        <f t="shared" si="1413"/>
        <v>D</v>
      </c>
      <c r="DL840" s="77" t="str">
        <f t="shared" si="1413"/>
        <v>D</v>
      </c>
      <c r="DM840" s="77" t="str">
        <f t="shared" si="1413"/>
        <v>D</v>
      </c>
      <c r="DN840" s="77" t="str">
        <f t="shared" si="1413"/>
        <v>D</v>
      </c>
      <c r="DO840" s="91"/>
      <c r="DP840" s="77" t="str">
        <f t="shared" si="1395"/>
        <v/>
      </c>
      <c r="DQ840" s="77" t="str">
        <f t="shared" si="1395"/>
        <v/>
      </c>
      <c r="DR840" s="77" t="str">
        <f t="shared" si="1395"/>
        <v/>
      </c>
      <c r="DS840" s="77" t="str">
        <f t="shared" si="1395"/>
        <v>D</v>
      </c>
      <c r="DT840" s="77" t="str">
        <f t="shared" si="1395"/>
        <v>H</v>
      </c>
      <c r="DU840" s="77" t="str">
        <f t="shared" si="1395"/>
        <v/>
      </c>
      <c r="DV840" s="77" t="str">
        <f t="shared" si="1395"/>
        <v>H</v>
      </c>
      <c r="DW840" s="77" t="str">
        <f t="shared" si="1395"/>
        <v/>
      </c>
      <c r="DX840" s="92" t="str">
        <f t="shared" si="1395"/>
        <v>A</v>
      </c>
      <c r="DZ840" s="56"/>
      <c r="EA840" s="56"/>
      <c r="EB840" s="56"/>
      <c r="EC840" s="56"/>
      <c r="ED840" s="56"/>
      <c r="EE840" s="56"/>
      <c r="EF840" s="56"/>
      <c r="EG840" s="56"/>
      <c r="EI840" s="53" t="str">
        <f t="shared" si="1396"/>
        <v>Horley Town</v>
      </c>
      <c r="EJ840" s="79">
        <f t="shared" si="1414"/>
        <v>17</v>
      </c>
      <c r="EK840" s="80">
        <f t="shared" si="1415"/>
        <v>2</v>
      </c>
      <c r="EL840" s="80">
        <f t="shared" si="1416"/>
        <v>5</v>
      </c>
      <c r="EM840" s="80">
        <f t="shared" si="1417"/>
        <v>1</v>
      </c>
      <c r="EN840" s="80">
        <f>COUNTIF(DO$835:DO$849,"A")</f>
        <v>5</v>
      </c>
      <c r="EO840" s="80">
        <f>COUNTIF(DO$835:DO$849,"D")</f>
        <v>2</v>
      </c>
      <c r="EP840" s="80">
        <f>COUNTIF(DO$835:DO$849,"H")</f>
        <v>2</v>
      </c>
      <c r="EQ840" s="79">
        <f t="shared" si="1418"/>
        <v>7</v>
      </c>
      <c r="ER840" s="79">
        <f t="shared" si="1397"/>
        <v>7</v>
      </c>
      <c r="ES840" s="79">
        <f t="shared" si="1397"/>
        <v>3</v>
      </c>
      <c r="ET840" s="81">
        <f>SUM($BL840:$CI840)+SUM(CP$835:CP$849)</f>
        <v>32</v>
      </c>
      <c r="EU840" s="81">
        <f>SUM($CK840:$DH840)+SUM(BQ$835:BQ$849)</f>
        <v>24</v>
      </c>
      <c r="EV840" s="79">
        <f t="shared" si="1398"/>
        <v>21</v>
      </c>
      <c r="EW840" s="136">
        <f t="shared" si="1399"/>
        <v>1.3333333333333333</v>
      </c>
      <c r="EX840" s="78"/>
      <c r="EY840" s="80">
        <f t="shared" si="1400"/>
        <v>28</v>
      </c>
      <c r="EZ840" s="80">
        <f t="shared" si="1401"/>
        <v>11</v>
      </c>
      <c r="FA840" s="80">
        <f t="shared" si="1402"/>
        <v>10</v>
      </c>
      <c r="FB840" s="80">
        <f t="shared" si="1403"/>
        <v>7</v>
      </c>
      <c r="FC840" s="80">
        <f t="shared" si="1404"/>
        <v>47</v>
      </c>
      <c r="FD840" s="80">
        <f t="shared" si="1405"/>
        <v>43</v>
      </c>
      <c r="FE840" s="80">
        <f t="shared" si="1406"/>
        <v>32</v>
      </c>
      <c r="FF840" s="80">
        <f t="shared" si="1407"/>
        <v>1.0930232558139534</v>
      </c>
      <c r="FH840" s="54">
        <f t="shared" si="1419"/>
        <v>1</v>
      </c>
      <c r="FI840" s="54">
        <f t="shared" si="1420"/>
        <v>1</v>
      </c>
      <c r="FJ840" s="54">
        <f t="shared" si="1408"/>
        <v>1</v>
      </c>
      <c r="FK840" s="54">
        <f t="shared" si="1408"/>
        <v>1</v>
      </c>
      <c r="FL840" s="54">
        <f t="shared" si="1408"/>
        <v>1</v>
      </c>
      <c r="FM840" s="54">
        <f t="shared" si="1408"/>
        <v>1</v>
      </c>
      <c r="FN840" s="54">
        <f t="shared" si="1408"/>
        <v>1</v>
      </c>
      <c r="FO840" s="54">
        <f t="shared" si="1408"/>
        <v>1</v>
      </c>
      <c r="FQ840" s="54" t="str">
        <f t="shared" si="1327"/>
        <v>Horley Town</v>
      </c>
      <c r="FR840" s="54">
        <f t="shared" si="1328"/>
        <v>11</v>
      </c>
      <c r="FS840" s="54">
        <f t="shared" si="1409"/>
        <v>4</v>
      </c>
      <c r="FT840" s="54">
        <f t="shared" si="1410"/>
        <v>3</v>
      </c>
      <c r="FU840" s="54">
        <f t="shared" si="1410"/>
        <v>4</v>
      </c>
      <c r="FV840" s="54">
        <f t="shared" si="1329"/>
        <v>15</v>
      </c>
      <c r="FW840" s="54">
        <f t="shared" si="1329"/>
        <v>19</v>
      </c>
      <c r="FX840" s="54">
        <f t="shared" si="1329"/>
        <v>11</v>
      </c>
      <c r="FZ840" s="58"/>
      <c r="GA840" s="59"/>
      <c r="GB840" s="60"/>
      <c r="GC840" s="58"/>
      <c r="GD840" s="59"/>
      <c r="GE840" s="61"/>
      <c r="GF840" s="58"/>
      <c r="GG840" s="61"/>
      <c r="GH840" s="61"/>
    </row>
    <row r="841" spans="1:192" s="54" customFormat="1" ht="12" x14ac:dyDescent="0.25">
      <c r="A841" s="54">
        <v>7</v>
      </c>
      <c r="B841" s="54" t="s">
        <v>1754</v>
      </c>
      <c r="C841" s="56">
        <v>28</v>
      </c>
      <c r="D841" s="56">
        <v>11</v>
      </c>
      <c r="E841" s="56">
        <v>6</v>
      </c>
      <c r="F841" s="56">
        <v>11</v>
      </c>
      <c r="G841" s="56">
        <v>45</v>
      </c>
      <c r="H841" s="56">
        <v>47</v>
      </c>
      <c r="I841" s="57">
        <v>28</v>
      </c>
      <c r="J841" s="69">
        <f t="shared" si="1392"/>
        <v>0.95744680851063835</v>
      </c>
      <c r="L841" s="82" t="s">
        <v>1765</v>
      </c>
      <c r="M841" s="253"/>
      <c r="N841" s="141" t="s">
        <v>77</v>
      </c>
      <c r="O841" s="59"/>
      <c r="P841" s="148" t="s">
        <v>86</v>
      </c>
      <c r="Q841" s="84" t="s">
        <v>76</v>
      </c>
      <c r="R841" s="59"/>
      <c r="S841" s="83"/>
      <c r="T841" s="88" t="s">
        <v>77</v>
      </c>
      <c r="U841" s="59"/>
      <c r="V841" s="88" t="s">
        <v>76</v>
      </c>
      <c r="W841" s="59"/>
      <c r="X841" s="88" t="s">
        <v>176</v>
      </c>
      <c r="Y841" s="141" t="s">
        <v>62</v>
      </c>
      <c r="Z841" s="148" t="s">
        <v>99</v>
      </c>
      <c r="AA841" s="256" t="s">
        <v>74</v>
      </c>
      <c r="AL841" s="82" t="s">
        <v>1765</v>
      </c>
      <c r="AM841" s="379" t="s">
        <v>637</v>
      </c>
      <c r="AN841" s="88" t="s">
        <v>636</v>
      </c>
      <c r="AO841" s="252" t="s">
        <v>653</v>
      </c>
      <c r="AP841" s="88" t="s">
        <v>675</v>
      </c>
      <c r="AQ841" s="84" t="s">
        <v>662</v>
      </c>
      <c r="AR841" s="59"/>
      <c r="AS841" s="83"/>
      <c r="AT841" s="88" t="s">
        <v>666</v>
      </c>
      <c r="AU841" s="59"/>
      <c r="AV841" s="88" t="s">
        <v>656</v>
      </c>
      <c r="AW841" s="59"/>
      <c r="AX841" s="88" t="s">
        <v>640</v>
      </c>
      <c r="AY841" s="88" t="s">
        <v>652</v>
      </c>
      <c r="AZ841" s="88" t="s">
        <v>661</v>
      </c>
      <c r="BA841" s="89" t="s">
        <v>244</v>
      </c>
      <c r="BL841" s="90" t="str">
        <f t="shared" si="1411"/>
        <v/>
      </c>
      <c r="BM841" s="77">
        <f t="shared" si="1411"/>
        <v>2</v>
      </c>
      <c r="BN841" s="77" t="str">
        <f t="shared" si="1411"/>
        <v/>
      </c>
      <c r="BO841" s="77">
        <f t="shared" si="1411"/>
        <v>0</v>
      </c>
      <c r="BP841" s="77">
        <f t="shared" si="1411"/>
        <v>0</v>
      </c>
      <c r="BQ841" s="77" t="str">
        <f t="shared" si="1411"/>
        <v/>
      </c>
      <c r="BR841" s="91"/>
      <c r="BS841" s="77">
        <f t="shared" si="1393"/>
        <v>2</v>
      </c>
      <c r="BT841" s="77" t="str">
        <f t="shared" si="1393"/>
        <v/>
      </c>
      <c r="BU841" s="77">
        <f t="shared" si="1393"/>
        <v>0</v>
      </c>
      <c r="BV841" s="77" t="str">
        <f t="shared" si="1393"/>
        <v/>
      </c>
      <c r="BW841" s="77">
        <f t="shared" si="1393"/>
        <v>2</v>
      </c>
      <c r="BX841" s="77">
        <f t="shared" si="1393"/>
        <v>1</v>
      </c>
      <c r="BY841" s="77">
        <f t="shared" si="1393"/>
        <v>1</v>
      </c>
      <c r="BZ841" s="92">
        <f t="shared" si="1393"/>
        <v>1</v>
      </c>
      <c r="CB841" s="77"/>
      <c r="CC841" s="77"/>
      <c r="CD841" s="77"/>
      <c r="CE841" s="77"/>
      <c r="CF841" s="77"/>
      <c r="CG841" s="77"/>
      <c r="CH841" s="77"/>
      <c r="CI841" s="77"/>
      <c r="CJ841" s="78"/>
      <c r="CK841" s="90" t="str">
        <f t="shared" si="1412"/>
        <v/>
      </c>
      <c r="CL841" s="77">
        <f t="shared" si="1412"/>
        <v>1</v>
      </c>
      <c r="CM841" s="77" t="str">
        <f t="shared" si="1412"/>
        <v/>
      </c>
      <c r="CN841" s="77">
        <f t="shared" si="1412"/>
        <v>3</v>
      </c>
      <c r="CO841" s="77">
        <f t="shared" si="1412"/>
        <v>2</v>
      </c>
      <c r="CP841" s="77" t="str">
        <f t="shared" si="1412"/>
        <v/>
      </c>
      <c r="CQ841" s="91"/>
      <c r="CR841" s="77">
        <f t="shared" si="1394"/>
        <v>1</v>
      </c>
      <c r="CS841" s="77" t="str">
        <f t="shared" si="1394"/>
        <v/>
      </c>
      <c r="CT841" s="77">
        <f t="shared" si="1394"/>
        <v>2</v>
      </c>
      <c r="CU841" s="77" t="str">
        <f t="shared" si="1394"/>
        <v/>
      </c>
      <c r="CV841" s="77">
        <f t="shared" si="1394"/>
        <v>3</v>
      </c>
      <c r="CW841" s="77">
        <f t="shared" si="1394"/>
        <v>1</v>
      </c>
      <c r="CX841" s="77">
        <f t="shared" si="1394"/>
        <v>0</v>
      </c>
      <c r="CY841" s="92">
        <f t="shared" si="1394"/>
        <v>2</v>
      </c>
      <c r="DA841" s="77"/>
      <c r="DB841" s="77"/>
      <c r="DC841" s="77"/>
      <c r="DD841" s="77"/>
      <c r="DE841" s="77"/>
      <c r="DF841" s="77"/>
      <c r="DG841" s="77"/>
      <c r="DH841" s="77"/>
      <c r="DJ841" s="90" t="str">
        <f t="shared" si="1413"/>
        <v/>
      </c>
      <c r="DK841" s="77" t="str">
        <f t="shared" si="1413"/>
        <v>H</v>
      </c>
      <c r="DL841" s="77" t="str">
        <f t="shared" si="1413"/>
        <v/>
      </c>
      <c r="DM841" s="77" t="str">
        <f t="shared" si="1413"/>
        <v>A</v>
      </c>
      <c r="DN841" s="77" t="str">
        <f t="shared" si="1413"/>
        <v>A</v>
      </c>
      <c r="DO841" s="77" t="str">
        <f t="shared" si="1413"/>
        <v/>
      </c>
      <c r="DP841" s="91"/>
      <c r="DQ841" s="77" t="str">
        <f t="shared" si="1395"/>
        <v>H</v>
      </c>
      <c r="DR841" s="77" t="str">
        <f t="shared" si="1395"/>
        <v/>
      </c>
      <c r="DS841" s="77" t="str">
        <f t="shared" si="1395"/>
        <v>A</v>
      </c>
      <c r="DT841" s="77" t="str">
        <f t="shared" si="1395"/>
        <v/>
      </c>
      <c r="DU841" s="77" t="str">
        <f t="shared" si="1395"/>
        <v>A</v>
      </c>
      <c r="DV841" s="77" t="str">
        <f t="shared" si="1395"/>
        <v>D</v>
      </c>
      <c r="DW841" s="77" t="str">
        <f t="shared" si="1395"/>
        <v>H</v>
      </c>
      <c r="DX841" s="92" t="str">
        <f t="shared" si="1395"/>
        <v>A</v>
      </c>
      <c r="DZ841" s="56"/>
      <c r="EA841" s="56"/>
      <c r="EB841" s="56"/>
      <c r="EC841" s="56"/>
      <c r="ED841" s="56"/>
      <c r="EE841" s="56"/>
      <c r="EF841" s="56"/>
      <c r="EG841" s="56"/>
      <c r="EI841" s="53" t="str">
        <f t="shared" si="1396"/>
        <v>Lion Sports</v>
      </c>
      <c r="EJ841" s="79">
        <f t="shared" si="1414"/>
        <v>17</v>
      </c>
      <c r="EK841" s="80">
        <f t="shared" si="1415"/>
        <v>3</v>
      </c>
      <c r="EL841" s="80">
        <f t="shared" si="1416"/>
        <v>1</v>
      </c>
      <c r="EM841" s="80">
        <f t="shared" si="1417"/>
        <v>5</v>
      </c>
      <c r="EN841" s="80">
        <f>COUNTIF(DP$835:DP$849,"A")</f>
        <v>2</v>
      </c>
      <c r="EO841" s="80">
        <f>COUNTIF(DP$835:DP$849,"D")</f>
        <v>1</v>
      </c>
      <c r="EP841" s="80">
        <f>COUNTIF(DP$835:DP$849,"H")</f>
        <v>5</v>
      </c>
      <c r="EQ841" s="79">
        <f t="shared" si="1418"/>
        <v>5</v>
      </c>
      <c r="ER841" s="79">
        <f t="shared" si="1397"/>
        <v>2</v>
      </c>
      <c r="ES841" s="79">
        <f t="shared" si="1397"/>
        <v>10</v>
      </c>
      <c r="ET841" s="81">
        <f>SUM($BL841:$CI841)+SUM(CQ$835:CQ$849)</f>
        <v>16</v>
      </c>
      <c r="EU841" s="81">
        <f>SUM($CK841:$DH841)+SUM(BR$835:BR$849)</f>
        <v>31</v>
      </c>
      <c r="EV841" s="79">
        <f t="shared" si="1398"/>
        <v>12</v>
      </c>
      <c r="EW841" s="136">
        <f t="shared" si="1399"/>
        <v>0.5161290322580645</v>
      </c>
      <c r="EX841" s="78"/>
      <c r="EY841" s="80">
        <f t="shared" si="1400"/>
        <v>28</v>
      </c>
      <c r="EZ841" s="80">
        <f t="shared" si="1401"/>
        <v>8</v>
      </c>
      <c r="FA841" s="80">
        <f t="shared" si="1402"/>
        <v>4</v>
      </c>
      <c r="FB841" s="80">
        <f t="shared" si="1403"/>
        <v>16</v>
      </c>
      <c r="FC841" s="80">
        <f t="shared" si="1404"/>
        <v>34</v>
      </c>
      <c r="FD841" s="80">
        <f t="shared" si="1405"/>
        <v>49</v>
      </c>
      <c r="FE841" s="80">
        <f t="shared" si="1406"/>
        <v>20</v>
      </c>
      <c r="FF841" s="80">
        <f t="shared" si="1407"/>
        <v>0.69387755102040816</v>
      </c>
      <c r="FH841" s="54">
        <f t="shared" si="1419"/>
        <v>1</v>
      </c>
      <c r="FI841" s="54">
        <f t="shared" si="1420"/>
        <v>1</v>
      </c>
      <c r="FJ841" s="54">
        <f t="shared" si="1408"/>
        <v>1</v>
      </c>
      <c r="FK841" s="54">
        <f t="shared" si="1408"/>
        <v>1</v>
      </c>
      <c r="FL841" s="54">
        <f t="shared" si="1408"/>
        <v>1</v>
      </c>
      <c r="FM841" s="54">
        <f t="shared" si="1408"/>
        <v>1</v>
      </c>
      <c r="FN841" s="54">
        <f t="shared" si="1408"/>
        <v>1</v>
      </c>
      <c r="FO841" s="54">
        <f t="shared" si="1408"/>
        <v>1</v>
      </c>
      <c r="FQ841" s="54" t="str">
        <f t="shared" si="1327"/>
        <v>Lion Sports</v>
      </c>
      <c r="FR841" s="54">
        <f t="shared" si="1328"/>
        <v>11</v>
      </c>
      <c r="FS841" s="54">
        <f t="shared" si="1409"/>
        <v>3</v>
      </c>
      <c r="FT841" s="54">
        <f t="shared" si="1410"/>
        <v>2</v>
      </c>
      <c r="FU841" s="54">
        <f t="shared" si="1410"/>
        <v>6</v>
      </c>
      <c r="FV841" s="54">
        <f t="shared" si="1329"/>
        <v>18</v>
      </c>
      <c r="FW841" s="54">
        <f t="shared" si="1329"/>
        <v>18</v>
      </c>
      <c r="FX841" s="54">
        <f t="shared" si="1329"/>
        <v>8</v>
      </c>
      <c r="FZ841" s="58"/>
      <c r="GA841" s="59"/>
      <c r="GB841" s="60"/>
      <c r="GC841" s="58"/>
      <c r="GD841" s="59"/>
      <c r="GE841" s="61"/>
      <c r="GF841" s="58"/>
      <c r="GG841" s="61"/>
      <c r="GH841" s="61"/>
    </row>
    <row r="842" spans="1:192" s="54" customFormat="1" ht="12" x14ac:dyDescent="0.25">
      <c r="A842" s="54">
        <v>8</v>
      </c>
      <c r="B842" s="54" t="s">
        <v>1770</v>
      </c>
      <c r="C842" s="56">
        <v>28</v>
      </c>
      <c r="D842" s="56">
        <v>11</v>
      </c>
      <c r="E842" s="56">
        <v>2</v>
      </c>
      <c r="F842" s="56">
        <v>15</v>
      </c>
      <c r="G842" s="56">
        <v>58</v>
      </c>
      <c r="H842" s="56">
        <v>57</v>
      </c>
      <c r="I842" s="57">
        <v>24</v>
      </c>
      <c r="J842" s="69">
        <f t="shared" si="1392"/>
        <v>1.0175438596491229</v>
      </c>
      <c r="L842" s="82" t="s">
        <v>1748</v>
      </c>
      <c r="M842" s="140" t="s">
        <v>89</v>
      </c>
      <c r="N842" s="59"/>
      <c r="O842" s="148" t="s">
        <v>124</v>
      </c>
      <c r="P842" s="59"/>
      <c r="Q842" s="84" t="s">
        <v>124</v>
      </c>
      <c r="R842" s="148" t="s">
        <v>124</v>
      </c>
      <c r="S842" s="59"/>
      <c r="T842" s="83"/>
      <c r="U842" s="141" t="s">
        <v>111</v>
      </c>
      <c r="V842" s="141" t="s">
        <v>77</v>
      </c>
      <c r="W842" s="59"/>
      <c r="X842" s="59"/>
      <c r="Y842" s="148" t="s">
        <v>124</v>
      </c>
      <c r="Z842" s="141" t="s">
        <v>200</v>
      </c>
      <c r="AA842" s="85"/>
      <c r="AL842" s="82" t="s">
        <v>1748</v>
      </c>
      <c r="AM842" s="86" t="s">
        <v>635</v>
      </c>
      <c r="AN842" s="252" t="s">
        <v>653</v>
      </c>
      <c r="AO842" s="88" t="s">
        <v>662</v>
      </c>
      <c r="AP842" s="59"/>
      <c r="AQ842" s="84" t="s">
        <v>657</v>
      </c>
      <c r="AR842" s="88" t="s">
        <v>663</v>
      </c>
      <c r="AS842" s="252" t="s">
        <v>646</v>
      </c>
      <c r="AT842" s="83"/>
      <c r="AU842" s="88" t="s">
        <v>636</v>
      </c>
      <c r="AV842" s="88" t="s">
        <v>640</v>
      </c>
      <c r="AW842" s="59"/>
      <c r="AX842" s="252" t="s">
        <v>244</v>
      </c>
      <c r="AY842" s="88" t="s">
        <v>252</v>
      </c>
      <c r="AZ842" s="88" t="s">
        <v>656</v>
      </c>
      <c r="BA842" s="85"/>
      <c r="BL842" s="90">
        <f t="shared" si="1411"/>
        <v>3</v>
      </c>
      <c r="BM842" s="77" t="str">
        <f t="shared" si="1411"/>
        <v/>
      </c>
      <c r="BN842" s="77">
        <f t="shared" si="1411"/>
        <v>0</v>
      </c>
      <c r="BO842" s="77" t="str">
        <f t="shared" si="1411"/>
        <v/>
      </c>
      <c r="BP842" s="77">
        <f t="shared" si="1411"/>
        <v>0</v>
      </c>
      <c r="BQ842" s="77">
        <f t="shared" si="1411"/>
        <v>0</v>
      </c>
      <c r="BR842" s="77" t="str">
        <f t="shared" si="1411"/>
        <v/>
      </c>
      <c r="BS842" s="91"/>
      <c r="BT842" s="77">
        <f t="shared" si="1393"/>
        <v>5</v>
      </c>
      <c r="BU842" s="77">
        <f t="shared" si="1393"/>
        <v>2</v>
      </c>
      <c r="BV842" s="77" t="str">
        <f t="shared" si="1393"/>
        <v/>
      </c>
      <c r="BW842" s="77" t="str">
        <f t="shared" si="1393"/>
        <v/>
      </c>
      <c r="BX842" s="77">
        <f t="shared" si="1393"/>
        <v>0</v>
      </c>
      <c r="BY842" s="77">
        <f t="shared" si="1393"/>
        <v>2</v>
      </c>
      <c r="BZ842" s="92" t="str">
        <f t="shared" si="1393"/>
        <v/>
      </c>
      <c r="CB842" s="77"/>
      <c r="CC842" s="77"/>
      <c r="CD842" s="77"/>
      <c r="CE842" s="77"/>
      <c r="CF842" s="77"/>
      <c r="CG842" s="77"/>
      <c r="CH842" s="77"/>
      <c r="CI842" s="77"/>
      <c r="CJ842" s="78"/>
      <c r="CK842" s="90">
        <f t="shared" si="1412"/>
        <v>0</v>
      </c>
      <c r="CL842" s="77" t="str">
        <f t="shared" si="1412"/>
        <v/>
      </c>
      <c r="CM842" s="77">
        <f t="shared" si="1412"/>
        <v>0</v>
      </c>
      <c r="CN842" s="77" t="str">
        <f t="shared" si="1412"/>
        <v/>
      </c>
      <c r="CO842" s="77">
        <f t="shared" si="1412"/>
        <v>0</v>
      </c>
      <c r="CP842" s="77">
        <f t="shared" si="1412"/>
        <v>0</v>
      </c>
      <c r="CQ842" s="77" t="str">
        <f t="shared" si="1412"/>
        <v/>
      </c>
      <c r="CR842" s="91"/>
      <c r="CS842" s="77">
        <f t="shared" si="1394"/>
        <v>2</v>
      </c>
      <c r="CT842" s="77">
        <f t="shared" si="1394"/>
        <v>1</v>
      </c>
      <c r="CU842" s="77" t="str">
        <f t="shared" si="1394"/>
        <v/>
      </c>
      <c r="CV842" s="77" t="str">
        <f t="shared" si="1394"/>
        <v/>
      </c>
      <c r="CW842" s="77">
        <f t="shared" si="1394"/>
        <v>0</v>
      </c>
      <c r="CX842" s="77">
        <f t="shared" si="1394"/>
        <v>2</v>
      </c>
      <c r="CY842" s="92" t="str">
        <f t="shared" si="1394"/>
        <v/>
      </c>
      <c r="DA842" s="77"/>
      <c r="DB842" s="77"/>
      <c r="DC842" s="77"/>
      <c r="DD842" s="77"/>
      <c r="DE842" s="77"/>
      <c r="DF842" s="77"/>
      <c r="DG842" s="77"/>
      <c r="DH842" s="77"/>
      <c r="DJ842" s="90" t="str">
        <f t="shared" si="1413"/>
        <v>H</v>
      </c>
      <c r="DK842" s="77" t="str">
        <f t="shared" si="1413"/>
        <v/>
      </c>
      <c r="DL842" s="77" t="str">
        <f t="shared" si="1413"/>
        <v>D</v>
      </c>
      <c r="DM842" s="77" t="str">
        <f t="shared" si="1413"/>
        <v/>
      </c>
      <c r="DN842" s="77" t="str">
        <f t="shared" si="1413"/>
        <v>D</v>
      </c>
      <c r="DO842" s="77" t="str">
        <f t="shared" si="1413"/>
        <v>D</v>
      </c>
      <c r="DP842" s="77" t="str">
        <f t="shared" si="1413"/>
        <v/>
      </c>
      <c r="DQ842" s="91"/>
      <c r="DR842" s="77" t="str">
        <f t="shared" si="1395"/>
        <v>H</v>
      </c>
      <c r="DS842" s="77" t="str">
        <f t="shared" si="1395"/>
        <v>H</v>
      </c>
      <c r="DT842" s="77" t="str">
        <f t="shared" si="1395"/>
        <v/>
      </c>
      <c r="DU842" s="77" t="str">
        <f t="shared" si="1395"/>
        <v/>
      </c>
      <c r="DV842" s="77" t="str">
        <f t="shared" si="1395"/>
        <v>D</v>
      </c>
      <c r="DW842" s="77" t="str">
        <f t="shared" si="1395"/>
        <v>D</v>
      </c>
      <c r="DX842" s="92" t="str">
        <f t="shared" si="1395"/>
        <v/>
      </c>
      <c r="DZ842" s="56"/>
      <c r="EA842" s="56"/>
      <c r="EB842" s="56"/>
      <c r="EC842" s="56"/>
      <c r="ED842" s="56"/>
      <c r="EE842" s="56"/>
      <c r="EF842" s="56"/>
      <c r="EG842" s="56"/>
      <c r="EI842" s="53" t="str">
        <f t="shared" si="1396"/>
        <v>Malden Town</v>
      </c>
      <c r="EJ842" s="79">
        <f t="shared" si="1414"/>
        <v>15</v>
      </c>
      <c r="EK842" s="80">
        <f t="shared" si="1415"/>
        <v>3</v>
      </c>
      <c r="EL842" s="80">
        <f t="shared" si="1416"/>
        <v>5</v>
      </c>
      <c r="EM842" s="80">
        <f t="shared" si="1417"/>
        <v>0</v>
      </c>
      <c r="EN842" s="80">
        <f>COUNTIF(DQ$835:DQ$849,"A")</f>
        <v>2</v>
      </c>
      <c r="EO842" s="80">
        <f>COUNTIF(DQ$835:DQ$849,"D")</f>
        <v>0</v>
      </c>
      <c r="EP842" s="80">
        <f>COUNTIF(DQ$835:DQ$849,"H")</f>
        <v>5</v>
      </c>
      <c r="EQ842" s="79">
        <f t="shared" si="1418"/>
        <v>5</v>
      </c>
      <c r="ER842" s="79">
        <f t="shared" si="1397"/>
        <v>5</v>
      </c>
      <c r="ES842" s="79">
        <f t="shared" si="1397"/>
        <v>5</v>
      </c>
      <c r="ET842" s="81">
        <f>SUM($BL842:$CI842)+SUM(CR$835:CR$849)</f>
        <v>23</v>
      </c>
      <c r="EU842" s="81">
        <f>SUM($CK842:$DH842)+SUM(BS$835:BS$849)</f>
        <v>17</v>
      </c>
      <c r="EV842" s="79">
        <f t="shared" si="1398"/>
        <v>15</v>
      </c>
      <c r="EW842" s="136">
        <f t="shared" si="1399"/>
        <v>1.3529411764705883</v>
      </c>
      <c r="EX842" s="78"/>
      <c r="EY842" s="80">
        <f t="shared" si="1400"/>
        <v>28</v>
      </c>
      <c r="EZ842" s="80">
        <f t="shared" si="1401"/>
        <v>12</v>
      </c>
      <c r="FA842" s="80">
        <f t="shared" si="1402"/>
        <v>9</v>
      </c>
      <c r="FB842" s="80">
        <f t="shared" si="1403"/>
        <v>7</v>
      </c>
      <c r="FC842" s="80">
        <f t="shared" si="1404"/>
        <v>41</v>
      </c>
      <c r="FD842" s="80">
        <f t="shared" si="1405"/>
        <v>27</v>
      </c>
      <c r="FE842" s="80">
        <f t="shared" si="1406"/>
        <v>33</v>
      </c>
      <c r="FF842" s="80">
        <f t="shared" si="1407"/>
        <v>1.5185185185185186</v>
      </c>
      <c r="FH842" s="54">
        <f t="shared" si="1419"/>
        <v>1</v>
      </c>
      <c r="FI842" s="54">
        <f t="shared" si="1420"/>
        <v>1</v>
      </c>
      <c r="FJ842" s="54">
        <f t="shared" si="1408"/>
        <v>1</v>
      </c>
      <c r="FK842" s="54">
        <f t="shared" si="1408"/>
        <v>1</v>
      </c>
      <c r="FL842" s="54">
        <f t="shared" si="1408"/>
        <v>1</v>
      </c>
      <c r="FM842" s="54">
        <f t="shared" si="1408"/>
        <v>1</v>
      </c>
      <c r="FN842" s="54">
        <f t="shared" si="1408"/>
        <v>1</v>
      </c>
      <c r="FO842" s="54">
        <f t="shared" si="1408"/>
        <v>1</v>
      </c>
      <c r="FQ842" s="54" t="str">
        <f t="shared" si="1327"/>
        <v>Malden Town</v>
      </c>
      <c r="FR842" s="54">
        <f t="shared" si="1328"/>
        <v>13</v>
      </c>
      <c r="FS842" s="54">
        <f t="shared" si="1409"/>
        <v>7</v>
      </c>
      <c r="FT842" s="54">
        <f t="shared" si="1410"/>
        <v>4</v>
      </c>
      <c r="FU842" s="54">
        <f t="shared" si="1410"/>
        <v>2</v>
      </c>
      <c r="FV842" s="54">
        <f t="shared" si="1329"/>
        <v>18</v>
      </c>
      <c r="FW842" s="54">
        <f t="shared" si="1329"/>
        <v>10</v>
      </c>
      <c r="FX842" s="54">
        <f t="shared" si="1329"/>
        <v>18</v>
      </c>
      <c r="FZ842" s="58"/>
      <c r="GA842" s="59"/>
      <c r="GB842" s="60"/>
      <c r="GC842" s="58"/>
      <c r="GD842" s="59"/>
      <c r="GE842" s="61"/>
      <c r="GF842" s="58"/>
      <c r="GG842" s="61"/>
      <c r="GH842" s="61"/>
    </row>
    <row r="843" spans="1:192" s="54" customFormat="1" ht="12" x14ac:dyDescent="0.25">
      <c r="A843" s="54">
        <v>9</v>
      </c>
      <c r="B843" s="54" t="s">
        <v>1757</v>
      </c>
      <c r="C843" s="56">
        <v>28</v>
      </c>
      <c r="D843" s="56">
        <v>9</v>
      </c>
      <c r="E843" s="56">
        <v>6</v>
      </c>
      <c r="F843" s="56">
        <v>13</v>
      </c>
      <c r="G843" s="56">
        <v>48</v>
      </c>
      <c r="H843" s="56">
        <v>53</v>
      </c>
      <c r="I843" s="57">
        <v>24</v>
      </c>
      <c r="J843" s="69">
        <f t="shared" si="1392"/>
        <v>0.90566037735849059</v>
      </c>
      <c r="L843" s="82" t="s">
        <v>1767</v>
      </c>
      <c r="M843" s="150" t="s">
        <v>124</v>
      </c>
      <c r="N843" s="59"/>
      <c r="O843" s="148" t="s">
        <v>99</v>
      </c>
      <c r="P843" s="148" t="s">
        <v>62</v>
      </c>
      <c r="Q843" s="84" t="s">
        <v>77</v>
      </c>
      <c r="R843" s="59"/>
      <c r="S843" s="141" t="s">
        <v>99</v>
      </c>
      <c r="T843" s="59"/>
      <c r="U843" s="83"/>
      <c r="V843" s="148" t="s">
        <v>102</v>
      </c>
      <c r="W843" s="148" t="s">
        <v>85</v>
      </c>
      <c r="X843" s="59"/>
      <c r="Y843" s="59"/>
      <c r="Z843" s="59"/>
      <c r="AA843" s="85"/>
      <c r="AL843" s="82" t="s">
        <v>1767</v>
      </c>
      <c r="AM843" s="86" t="s">
        <v>675</v>
      </c>
      <c r="AN843" s="59"/>
      <c r="AO843" s="88" t="s">
        <v>262</v>
      </c>
      <c r="AP843" s="88" t="s">
        <v>655</v>
      </c>
      <c r="AQ843" s="84" t="s">
        <v>414</v>
      </c>
      <c r="AR843" s="59"/>
      <c r="AS843" s="88" t="s">
        <v>635</v>
      </c>
      <c r="AT843" s="252" t="s">
        <v>270</v>
      </c>
      <c r="AU843" s="83"/>
      <c r="AV843" s="88" t="s">
        <v>670</v>
      </c>
      <c r="AW843" s="88" t="s">
        <v>394</v>
      </c>
      <c r="AX843" s="59"/>
      <c r="AY843" s="252" t="s">
        <v>708</v>
      </c>
      <c r="AZ843" s="252" t="s">
        <v>482</v>
      </c>
      <c r="BA843" s="263" t="s">
        <v>653</v>
      </c>
      <c r="BL843" s="90">
        <f t="shared" si="1411"/>
        <v>0</v>
      </c>
      <c r="BM843" s="77" t="str">
        <f t="shared" si="1411"/>
        <v/>
      </c>
      <c r="BN843" s="77">
        <f t="shared" si="1411"/>
        <v>1</v>
      </c>
      <c r="BO843" s="77">
        <f t="shared" si="1411"/>
        <v>1</v>
      </c>
      <c r="BP843" s="77">
        <f t="shared" si="1411"/>
        <v>2</v>
      </c>
      <c r="BQ843" s="77" t="str">
        <f t="shared" si="1411"/>
        <v/>
      </c>
      <c r="BR843" s="77">
        <f t="shared" si="1411"/>
        <v>1</v>
      </c>
      <c r="BS843" s="77" t="str">
        <f t="shared" si="1411"/>
        <v/>
      </c>
      <c r="BT843" s="91"/>
      <c r="BU843" s="77">
        <f t="shared" si="1393"/>
        <v>2</v>
      </c>
      <c r="BV843" s="77">
        <f t="shared" si="1393"/>
        <v>0</v>
      </c>
      <c r="BW843" s="77" t="str">
        <f t="shared" si="1393"/>
        <v/>
      </c>
      <c r="BX843" s="77" t="str">
        <f t="shared" si="1393"/>
        <v/>
      </c>
      <c r="BY843" s="77" t="str">
        <f t="shared" si="1393"/>
        <v/>
      </c>
      <c r="BZ843" s="92" t="str">
        <f t="shared" si="1393"/>
        <v/>
      </c>
      <c r="CB843" s="77"/>
      <c r="CC843" s="77"/>
      <c r="CD843" s="77"/>
      <c r="CE843" s="77"/>
      <c r="CF843" s="77"/>
      <c r="CG843" s="77"/>
      <c r="CH843" s="77"/>
      <c r="CI843" s="77"/>
      <c r="CJ843" s="163"/>
      <c r="CK843" s="90">
        <f t="shared" si="1412"/>
        <v>0</v>
      </c>
      <c r="CL843" s="77" t="str">
        <f t="shared" si="1412"/>
        <v/>
      </c>
      <c r="CM843" s="77">
        <f t="shared" si="1412"/>
        <v>0</v>
      </c>
      <c r="CN843" s="77">
        <f t="shared" si="1412"/>
        <v>1</v>
      </c>
      <c r="CO843" s="77">
        <f t="shared" si="1412"/>
        <v>1</v>
      </c>
      <c r="CP843" s="77" t="str">
        <f t="shared" si="1412"/>
        <v/>
      </c>
      <c r="CQ843" s="77">
        <f t="shared" si="1412"/>
        <v>0</v>
      </c>
      <c r="CR843" s="77" t="str">
        <f t="shared" si="1412"/>
        <v/>
      </c>
      <c r="CS843" s="91"/>
      <c r="CT843" s="77">
        <f t="shared" si="1394"/>
        <v>4</v>
      </c>
      <c r="CU843" s="77">
        <f t="shared" si="1394"/>
        <v>4</v>
      </c>
      <c r="CV843" s="77" t="str">
        <f t="shared" si="1394"/>
        <v/>
      </c>
      <c r="CW843" s="77" t="str">
        <f t="shared" si="1394"/>
        <v/>
      </c>
      <c r="CX843" s="77" t="str">
        <f t="shared" si="1394"/>
        <v/>
      </c>
      <c r="CY843" s="92" t="str">
        <f t="shared" si="1394"/>
        <v/>
      </c>
      <c r="DA843" s="77"/>
      <c r="DB843" s="77"/>
      <c r="DC843" s="77"/>
      <c r="DD843" s="77"/>
      <c r="DE843" s="77"/>
      <c r="DF843" s="77"/>
      <c r="DG843" s="77"/>
      <c r="DH843" s="77"/>
      <c r="DI843" s="53"/>
      <c r="DJ843" s="90" t="str">
        <f t="shared" si="1413"/>
        <v>D</v>
      </c>
      <c r="DK843" s="77" t="str">
        <f t="shared" si="1413"/>
        <v/>
      </c>
      <c r="DL843" s="77" t="str">
        <f t="shared" si="1413"/>
        <v>H</v>
      </c>
      <c r="DM843" s="77" t="str">
        <f t="shared" si="1413"/>
        <v>D</v>
      </c>
      <c r="DN843" s="77" t="str">
        <f t="shared" si="1413"/>
        <v>H</v>
      </c>
      <c r="DO843" s="77" t="str">
        <f t="shared" si="1413"/>
        <v/>
      </c>
      <c r="DP843" s="77" t="str">
        <f t="shared" si="1413"/>
        <v>H</v>
      </c>
      <c r="DQ843" s="77" t="str">
        <f t="shared" si="1413"/>
        <v/>
      </c>
      <c r="DR843" s="91"/>
      <c r="DS843" s="77" t="str">
        <f t="shared" si="1395"/>
        <v>A</v>
      </c>
      <c r="DT843" s="77" t="str">
        <f t="shared" si="1395"/>
        <v>A</v>
      </c>
      <c r="DU843" s="77" t="str">
        <f t="shared" si="1395"/>
        <v/>
      </c>
      <c r="DV843" s="77" t="str">
        <f t="shared" si="1395"/>
        <v/>
      </c>
      <c r="DW843" s="77" t="str">
        <f t="shared" si="1395"/>
        <v/>
      </c>
      <c r="DX843" s="92" t="str">
        <f t="shared" si="1395"/>
        <v/>
      </c>
      <c r="DZ843" s="56"/>
      <c r="EA843" s="56"/>
      <c r="EB843" s="56"/>
      <c r="EC843" s="56"/>
      <c r="ED843" s="56"/>
      <c r="EE843" s="56"/>
      <c r="EF843" s="56"/>
      <c r="EG843" s="56"/>
      <c r="EH843" s="53"/>
      <c r="EI843" s="53" t="str">
        <f t="shared" si="1396"/>
        <v>Merstham</v>
      </c>
      <c r="EJ843" s="79">
        <f t="shared" si="1414"/>
        <v>15</v>
      </c>
      <c r="EK843" s="80">
        <f t="shared" si="1415"/>
        <v>3</v>
      </c>
      <c r="EL843" s="80">
        <f t="shared" si="1416"/>
        <v>2</v>
      </c>
      <c r="EM843" s="80">
        <f t="shared" si="1417"/>
        <v>2</v>
      </c>
      <c r="EN843" s="80">
        <f>COUNTIF(DR$835:DR$849,"A")</f>
        <v>1</v>
      </c>
      <c r="EO843" s="80">
        <f>COUNTIF(DR$835:DR$849,"D")</f>
        <v>1</v>
      </c>
      <c r="EP843" s="80">
        <f>COUNTIF(DR$835:DR$849,"H")</f>
        <v>6</v>
      </c>
      <c r="EQ843" s="79">
        <f t="shared" si="1418"/>
        <v>4</v>
      </c>
      <c r="ER843" s="79">
        <f t="shared" si="1397"/>
        <v>3</v>
      </c>
      <c r="ES843" s="79">
        <f t="shared" si="1397"/>
        <v>8</v>
      </c>
      <c r="ET843" s="81">
        <f>SUM($BL843:$CI843)+SUM(CS$835:CS$849)</f>
        <v>16</v>
      </c>
      <c r="EU843" s="81">
        <f>SUM($CK843:$DH843)+SUM(BT$835:BT$849)</f>
        <v>34</v>
      </c>
      <c r="EV843" s="79">
        <f t="shared" si="1398"/>
        <v>11</v>
      </c>
      <c r="EW843" s="136">
        <f t="shared" si="1399"/>
        <v>0.47058823529411764</v>
      </c>
      <c r="EX843" s="78"/>
      <c r="EY843" s="80">
        <f t="shared" si="1400"/>
        <v>28</v>
      </c>
      <c r="EZ843" s="80">
        <f t="shared" si="1401"/>
        <v>9</v>
      </c>
      <c r="FA843" s="80">
        <f t="shared" si="1402"/>
        <v>6</v>
      </c>
      <c r="FB843" s="80">
        <f t="shared" si="1403"/>
        <v>13</v>
      </c>
      <c r="FC843" s="80">
        <f t="shared" si="1404"/>
        <v>32</v>
      </c>
      <c r="FD843" s="80">
        <f t="shared" si="1405"/>
        <v>52</v>
      </c>
      <c r="FE843" s="80">
        <f t="shared" si="1406"/>
        <v>24</v>
      </c>
      <c r="FF843" s="80">
        <f t="shared" si="1407"/>
        <v>0.61538461538461542</v>
      </c>
      <c r="FG843" s="53"/>
      <c r="FH843" s="54">
        <f t="shared" si="1419"/>
        <v>1</v>
      </c>
      <c r="FI843" s="54">
        <f t="shared" si="1420"/>
        <v>1</v>
      </c>
      <c r="FJ843" s="54">
        <f t="shared" si="1408"/>
        <v>1</v>
      </c>
      <c r="FK843" s="54">
        <f t="shared" si="1408"/>
        <v>1</v>
      </c>
      <c r="FL843" s="54">
        <f t="shared" si="1408"/>
        <v>1</v>
      </c>
      <c r="FM843" s="54">
        <f t="shared" si="1408"/>
        <v>1</v>
      </c>
      <c r="FN843" s="54">
        <f t="shared" si="1408"/>
        <v>1</v>
      </c>
      <c r="FO843" s="54">
        <f t="shared" si="1408"/>
        <v>1</v>
      </c>
      <c r="FQ843" s="54" t="str">
        <f t="shared" si="1327"/>
        <v>Merstham</v>
      </c>
      <c r="FR843" s="54">
        <f t="shared" si="1328"/>
        <v>13</v>
      </c>
      <c r="FS843" s="54">
        <f t="shared" si="1409"/>
        <v>5</v>
      </c>
      <c r="FT843" s="54">
        <f t="shared" si="1410"/>
        <v>3</v>
      </c>
      <c r="FU843" s="54">
        <f t="shared" si="1410"/>
        <v>5</v>
      </c>
      <c r="FV843" s="54">
        <f t="shared" si="1329"/>
        <v>16</v>
      </c>
      <c r="FW843" s="54">
        <f t="shared" si="1329"/>
        <v>18</v>
      </c>
      <c r="FX843" s="54">
        <f t="shared" si="1329"/>
        <v>13</v>
      </c>
      <c r="FZ843" s="58"/>
      <c r="GA843" s="59"/>
      <c r="GB843" s="60"/>
      <c r="GC843" s="58"/>
      <c r="GD843" s="59"/>
      <c r="GE843" s="61"/>
      <c r="GF843" s="58"/>
      <c r="GG843" s="61"/>
      <c r="GH843" s="61"/>
    </row>
    <row r="844" spans="1:192" s="54" customFormat="1" ht="12" x14ac:dyDescent="0.25">
      <c r="A844" s="54">
        <v>10</v>
      </c>
      <c r="B844" s="54" t="s">
        <v>1767</v>
      </c>
      <c r="C844" s="56">
        <v>28</v>
      </c>
      <c r="D844" s="56">
        <v>9</v>
      </c>
      <c r="E844" s="56">
        <v>6</v>
      </c>
      <c r="F844" s="56">
        <v>13</v>
      </c>
      <c r="G844" s="56">
        <v>32</v>
      </c>
      <c r="H844" s="56">
        <v>52</v>
      </c>
      <c r="I844" s="57">
        <v>24</v>
      </c>
      <c r="J844" s="69">
        <f t="shared" si="1392"/>
        <v>0.61538461538461542</v>
      </c>
      <c r="L844" s="82" t="s">
        <v>1758</v>
      </c>
      <c r="M844" s="150" t="s">
        <v>101</v>
      </c>
      <c r="N844" s="148" t="s">
        <v>59</v>
      </c>
      <c r="O844" s="148" t="s">
        <v>99</v>
      </c>
      <c r="P844" s="59"/>
      <c r="Q844" s="84" t="s">
        <v>186</v>
      </c>
      <c r="R844" s="148" t="s">
        <v>177</v>
      </c>
      <c r="S844" s="59"/>
      <c r="T844" s="148" t="s">
        <v>74</v>
      </c>
      <c r="U844" s="148" t="s">
        <v>59</v>
      </c>
      <c r="V844" s="83"/>
      <c r="W844" s="59"/>
      <c r="X844" s="141" t="s">
        <v>124</v>
      </c>
      <c r="Y844" s="59"/>
      <c r="Z844" s="141" t="s">
        <v>89</v>
      </c>
      <c r="AA844" s="256" t="s">
        <v>60</v>
      </c>
      <c r="AL844" s="82" t="s">
        <v>1758</v>
      </c>
      <c r="AM844" s="86" t="s">
        <v>662</v>
      </c>
      <c r="AN844" s="88" t="s">
        <v>261</v>
      </c>
      <c r="AO844" s="88" t="s">
        <v>666</v>
      </c>
      <c r="AP844" s="59"/>
      <c r="AQ844" s="84" t="s">
        <v>1279</v>
      </c>
      <c r="AR844" s="88" t="s">
        <v>655</v>
      </c>
      <c r="AS844" s="59"/>
      <c r="AT844" s="88" t="s">
        <v>675</v>
      </c>
      <c r="AU844" s="88" t="s">
        <v>648</v>
      </c>
      <c r="AV844" s="83"/>
      <c r="AW844" s="252" t="s">
        <v>637</v>
      </c>
      <c r="AX844" s="88" t="s">
        <v>271</v>
      </c>
      <c r="AY844" s="59"/>
      <c r="AZ844" s="88" t="s">
        <v>635</v>
      </c>
      <c r="BA844" s="89" t="s">
        <v>665</v>
      </c>
      <c r="BL844" s="90">
        <f t="shared" si="1411"/>
        <v>3</v>
      </c>
      <c r="BM844" s="77">
        <f t="shared" si="1411"/>
        <v>4</v>
      </c>
      <c r="BN844" s="77">
        <f t="shared" si="1411"/>
        <v>1</v>
      </c>
      <c r="BO844" s="77" t="str">
        <f t="shared" si="1411"/>
        <v/>
      </c>
      <c r="BP844" s="77">
        <f t="shared" si="1411"/>
        <v>3</v>
      </c>
      <c r="BQ844" s="77">
        <f t="shared" si="1411"/>
        <v>2</v>
      </c>
      <c r="BR844" s="77" t="str">
        <f t="shared" si="1411"/>
        <v/>
      </c>
      <c r="BS844" s="77">
        <f t="shared" si="1411"/>
        <v>1</v>
      </c>
      <c r="BT844" s="77">
        <f t="shared" si="1411"/>
        <v>4</v>
      </c>
      <c r="BU844" s="91"/>
      <c r="BV844" s="77" t="str">
        <f>(IF(W844="","",(IF(MID(W844,2,1)="-",LEFT(W844,1),LEFT(W844,2)))+0))</f>
        <v/>
      </c>
      <c r="BW844" s="77">
        <f>(IF(X844="","",(IF(MID(X844,2,1)="-",LEFT(X844,1),LEFT(X844,2)))+0))</f>
        <v>0</v>
      </c>
      <c r="BX844" s="77" t="str">
        <f>(IF(Y844="","",(IF(MID(Y844,2,1)="-",LEFT(Y844,1),LEFT(Y844,2)))+0))</f>
        <v/>
      </c>
      <c r="BY844" s="77">
        <f>(IF(Z844="","",(IF(MID(Z844,2,1)="-",LEFT(Z844,1),LEFT(Z844,2)))+0))</f>
        <v>3</v>
      </c>
      <c r="BZ844" s="92">
        <f>(IF(AA844="","",(IF(MID(AA844,2,1)="-",LEFT(AA844,1),LEFT(AA844,2)))+0))</f>
        <v>4</v>
      </c>
      <c r="CB844" s="77"/>
      <c r="CC844" s="77"/>
      <c r="CD844" s="77"/>
      <c r="CE844" s="77"/>
      <c r="CF844" s="77"/>
      <c r="CG844" s="77"/>
      <c r="CH844" s="77"/>
      <c r="CI844" s="77"/>
      <c r="CJ844" s="78"/>
      <c r="CK844" s="90">
        <f t="shared" si="1412"/>
        <v>2</v>
      </c>
      <c r="CL844" s="77">
        <f t="shared" si="1412"/>
        <v>0</v>
      </c>
      <c r="CM844" s="77">
        <f t="shared" si="1412"/>
        <v>0</v>
      </c>
      <c r="CN844" s="77" t="str">
        <f t="shared" si="1412"/>
        <v/>
      </c>
      <c r="CO844" s="77">
        <f t="shared" si="1412"/>
        <v>4</v>
      </c>
      <c r="CP844" s="77">
        <f t="shared" si="1412"/>
        <v>0</v>
      </c>
      <c r="CQ844" s="77" t="str">
        <f t="shared" si="1412"/>
        <v/>
      </c>
      <c r="CR844" s="77">
        <f t="shared" si="1412"/>
        <v>2</v>
      </c>
      <c r="CS844" s="77">
        <f t="shared" si="1412"/>
        <v>0</v>
      </c>
      <c r="CT844" s="91"/>
      <c r="CU844" s="77" t="str">
        <f>(IF(W844="","",IF(RIGHT(W844,2)="10",RIGHT(W844,2),RIGHT(W844,1))+0))</f>
        <v/>
      </c>
      <c r="CV844" s="77">
        <f>(IF(X844="","",IF(RIGHT(X844,2)="10",RIGHT(X844,2),RIGHT(X844,1))+0))</f>
        <v>0</v>
      </c>
      <c r="CW844" s="77" t="str">
        <f>(IF(Y844="","",IF(RIGHT(Y844,2)="10",RIGHT(Y844,2),RIGHT(Y844,1))+0))</f>
        <v/>
      </c>
      <c r="CX844" s="77">
        <f>(IF(Z844="","",IF(RIGHT(Z844,2)="10",RIGHT(Z844,2),RIGHT(Z844,1))+0))</f>
        <v>0</v>
      </c>
      <c r="CY844" s="92">
        <f>(IF(AA844="","",IF(RIGHT(AA844,2)="10",RIGHT(AA844,2),RIGHT(AA844,1))+0))</f>
        <v>1</v>
      </c>
      <c r="DA844" s="77"/>
      <c r="DB844" s="77"/>
      <c r="DC844" s="77"/>
      <c r="DD844" s="77"/>
      <c r="DE844" s="77"/>
      <c r="DF844" s="77"/>
      <c r="DG844" s="77"/>
      <c r="DH844" s="77"/>
      <c r="DJ844" s="90" t="str">
        <f t="shared" si="1413"/>
        <v>H</v>
      </c>
      <c r="DK844" s="77" t="str">
        <f t="shared" si="1413"/>
        <v>H</v>
      </c>
      <c r="DL844" s="77" t="str">
        <f t="shared" si="1413"/>
        <v>H</v>
      </c>
      <c r="DM844" s="77" t="str">
        <f t="shared" si="1413"/>
        <v/>
      </c>
      <c r="DN844" s="77" t="str">
        <f t="shared" si="1413"/>
        <v>A</v>
      </c>
      <c r="DO844" s="77" t="str">
        <f t="shared" si="1413"/>
        <v>H</v>
      </c>
      <c r="DP844" s="77" t="str">
        <f t="shared" si="1413"/>
        <v/>
      </c>
      <c r="DQ844" s="77" t="str">
        <f t="shared" si="1413"/>
        <v>A</v>
      </c>
      <c r="DR844" s="77" t="str">
        <f t="shared" si="1413"/>
        <v>H</v>
      </c>
      <c r="DS844" s="91"/>
      <c r="DT844" s="77" t="str">
        <f>(IF(W844="","",IF(BV844&gt;CU844,"H",IF(BV844&lt;CU844,"A","D"))))</f>
        <v/>
      </c>
      <c r="DU844" s="77" t="str">
        <f>(IF(X844="","",IF(BW844&gt;CV844,"H",IF(BW844&lt;CV844,"A","D"))))</f>
        <v>D</v>
      </c>
      <c r="DV844" s="77" t="str">
        <f>(IF(Y844="","",IF(BX844&gt;CW844,"H",IF(BX844&lt;CW844,"A","D"))))</f>
        <v/>
      </c>
      <c r="DW844" s="77" t="str">
        <f>(IF(Z844="","",IF(BY844&gt;CX844,"H",IF(BY844&lt;CX844,"A","D"))))</f>
        <v>H</v>
      </c>
      <c r="DX844" s="92" t="str">
        <f>(IF(AA844="","",IF(BZ844&gt;CY844,"H",IF(BZ844&lt;CY844,"A","D"))))</f>
        <v>H</v>
      </c>
      <c r="DZ844" s="56"/>
      <c r="EA844" s="56"/>
      <c r="EB844" s="56"/>
      <c r="EC844" s="56"/>
      <c r="ED844" s="56"/>
      <c r="EE844" s="56"/>
      <c r="EF844" s="56"/>
      <c r="EG844" s="56"/>
      <c r="EI844" s="53" t="str">
        <f t="shared" si="1396"/>
        <v>Sheerwater</v>
      </c>
      <c r="EJ844" s="79">
        <f t="shared" si="1414"/>
        <v>18</v>
      </c>
      <c r="EK844" s="80">
        <f t="shared" si="1415"/>
        <v>7</v>
      </c>
      <c r="EL844" s="80">
        <f t="shared" si="1416"/>
        <v>1</v>
      </c>
      <c r="EM844" s="80">
        <f t="shared" si="1417"/>
        <v>2</v>
      </c>
      <c r="EN844" s="80">
        <f>COUNTIF(DS$835:DS$849,"A")</f>
        <v>4</v>
      </c>
      <c r="EO844" s="80">
        <f>COUNTIF(DS$835:DS$849,"D")</f>
        <v>2</v>
      </c>
      <c r="EP844" s="80">
        <f>COUNTIF(DS$835:DS$849,"H")</f>
        <v>2</v>
      </c>
      <c r="EQ844" s="79">
        <f t="shared" si="1418"/>
        <v>11</v>
      </c>
      <c r="ER844" s="79">
        <f t="shared" si="1397"/>
        <v>3</v>
      </c>
      <c r="ES844" s="79">
        <f t="shared" si="1397"/>
        <v>4</v>
      </c>
      <c r="ET844" s="81">
        <f>SUM($BL844:$CI844)+SUM(CT$835:CT$849)</f>
        <v>41</v>
      </c>
      <c r="EU844" s="81">
        <f>SUM($CK844:$DH844)+SUM(BU$835:BU$849)</f>
        <v>23</v>
      </c>
      <c r="EV844" s="79">
        <f t="shared" si="1398"/>
        <v>25</v>
      </c>
      <c r="EW844" s="136">
        <f t="shared" si="1399"/>
        <v>1.7826086956521738</v>
      </c>
      <c r="EX844" s="78"/>
      <c r="EY844" s="80">
        <f t="shared" si="1400"/>
        <v>28</v>
      </c>
      <c r="EZ844" s="80">
        <f t="shared" si="1401"/>
        <v>19</v>
      </c>
      <c r="FA844" s="80">
        <f t="shared" si="1402"/>
        <v>5</v>
      </c>
      <c r="FB844" s="80">
        <f t="shared" si="1403"/>
        <v>4</v>
      </c>
      <c r="FC844" s="80">
        <f t="shared" si="1404"/>
        <v>72</v>
      </c>
      <c r="FD844" s="80">
        <f t="shared" si="1405"/>
        <v>31</v>
      </c>
      <c r="FE844" s="80">
        <f t="shared" si="1406"/>
        <v>43</v>
      </c>
      <c r="FF844" s="80">
        <f t="shared" si="1407"/>
        <v>2.3225806451612905</v>
      </c>
      <c r="FH844" s="54">
        <f t="shared" si="1419"/>
        <v>1</v>
      </c>
      <c r="FI844" s="54">
        <f t="shared" si="1420"/>
        <v>1</v>
      </c>
      <c r="FJ844" s="54">
        <f t="shared" si="1408"/>
        <v>1</v>
      </c>
      <c r="FK844" s="54">
        <f t="shared" si="1408"/>
        <v>0</v>
      </c>
      <c r="FL844" s="54">
        <f t="shared" si="1408"/>
        <v>1</v>
      </c>
      <c r="FM844" s="54">
        <f t="shared" si="1408"/>
        <v>1</v>
      </c>
      <c r="FN844" s="54">
        <f t="shared" si="1408"/>
        <v>1</v>
      </c>
      <c r="FO844" s="54">
        <f t="shared" si="1408"/>
        <v>1</v>
      </c>
      <c r="FQ844" s="54" t="str">
        <f t="shared" si="1327"/>
        <v>Sheerwater</v>
      </c>
      <c r="FR844" s="54">
        <f t="shared" si="1328"/>
        <v>10</v>
      </c>
      <c r="FS844" s="54">
        <f t="shared" si="1409"/>
        <v>8</v>
      </c>
      <c r="FT844" s="54">
        <f t="shared" si="1410"/>
        <v>2</v>
      </c>
      <c r="FU844" s="54">
        <f t="shared" si="1410"/>
        <v>0</v>
      </c>
      <c r="FV844" s="54">
        <f t="shared" si="1329"/>
        <v>31</v>
      </c>
      <c r="FW844" s="54">
        <f t="shared" si="1329"/>
        <v>8</v>
      </c>
      <c r="FX844" s="54">
        <f t="shared" si="1329"/>
        <v>18</v>
      </c>
      <c r="FZ844" s="58"/>
      <c r="GA844" s="59"/>
      <c r="GB844" s="60"/>
      <c r="GC844" s="58"/>
      <c r="GD844" s="59"/>
      <c r="GE844" s="61"/>
      <c r="GF844" s="58"/>
      <c r="GG844" s="61"/>
      <c r="GH844" s="61"/>
    </row>
    <row r="845" spans="1:192" s="54" customFormat="1" ht="12" x14ac:dyDescent="0.25">
      <c r="A845" s="54">
        <v>11</v>
      </c>
      <c r="B845" s="54" t="s">
        <v>1771</v>
      </c>
      <c r="C845" s="56">
        <v>28</v>
      </c>
      <c r="D845" s="56">
        <v>8</v>
      </c>
      <c r="E845" s="56">
        <v>7</v>
      </c>
      <c r="F845" s="56">
        <v>13</v>
      </c>
      <c r="G845" s="56">
        <v>40</v>
      </c>
      <c r="H845" s="56">
        <v>45</v>
      </c>
      <c r="I845" s="57">
        <v>23</v>
      </c>
      <c r="J845" s="69">
        <f t="shared" si="1392"/>
        <v>0.88888888888888884</v>
      </c>
      <c r="L845" s="82" t="s">
        <v>1756</v>
      </c>
      <c r="M845" s="253"/>
      <c r="N845" s="148" t="s">
        <v>177</v>
      </c>
      <c r="O845" s="59"/>
      <c r="P845" s="59"/>
      <c r="Q845" s="84" t="s">
        <v>148</v>
      </c>
      <c r="R845" s="59"/>
      <c r="S845" s="141" t="s">
        <v>77</v>
      </c>
      <c r="T845" s="148" t="s">
        <v>77</v>
      </c>
      <c r="U845" s="59"/>
      <c r="V845" s="141" t="s">
        <v>176</v>
      </c>
      <c r="W845" s="83"/>
      <c r="X845" s="59"/>
      <c r="Y845" s="141" t="s">
        <v>99</v>
      </c>
      <c r="Z845" s="148" t="s">
        <v>99</v>
      </c>
      <c r="AA845" s="85"/>
      <c r="AL845" s="82" t="s">
        <v>1756</v>
      </c>
      <c r="AM845" s="253"/>
      <c r="AN845" s="88" t="s">
        <v>670</v>
      </c>
      <c r="AO845" s="59"/>
      <c r="AP845" s="252" t="s">
        <v>708</v>
      </c>
      <c r="AQ845" s="84" t="s">
        <v>271</v>
      </c>
      <c r="AR845" s="252" t="s">
        <v>653</v>
      </c>
      <c r="AS845" s="88" t="s">
        <v>665</v>
      </c>
      <c r="AT845" s="88" t="s">
        <v>262</v>
      </c>
      <c r="AU845" s="59"/>
      <c r="AV845" s="88" t="s">
        <v>636</v>
      </c>
      <c r="AW845" s="83"/>
      <c r="AX845" s="252" t="s">
        <v>270</v>
      </c>
      <c r="AY845" s="88" t="s">
        <v>656</v>
      </c>
      <c r="AZ845" s="88" t="s">
        <v>646</v>
      </c>
      <c r="BA845" s="85"/>
      <c r="BL845" s="90" t="str">
        <f t="shared" si="1411"/>
        <v/>
      </c>
      <c r="BM845" s="77">
        <f t="shared" si="1411"/>
        <v>2</v>
      </c>
      <c r="BN845" s="77" t="str">
        <f t="shared" si="1411"/>
        <v/>
      </c>
      <c r="BO845" s="77" t="str">
        <f t="shared" si="1411"/>
        <v/>
      </c>
      <c r="BP845" s="77">
        <f t="shared" si="1411"/>
        <v>0</v>
      </c>
      <c r="BQ845" s="77" t="str">
        <f t="shared" si="1411"/>
        <v/>
      </c>
      <c r="BR845" s="77">
        <f t="shared" si="1411"/>
        <v>2</v>
      </c>
      <c r="BS845" s="77">
        <f t="shared" si="1411"/>
        <v>2</v>
      </c>
      <c r="BT845" s="77" t="str">
        <f t="shared" si="1411"/>
        <v/>
      </c>
      <c r="BU845" s="77">
        <f>(IF(V845="","",(IF(MID(V845,2,1)="-",LEFT(V845,1),LEFT(V845,2)))+0))</f>
        <v>2</v>
      </c>
      <c r="BV845" s="91"/>
      <c r="BW845" s="77" t="str">
        <f>(IF(X845="","",(IF(MID(X845,2,1)="-",LEFT(X845,1),LEFT(X845,2)))+0))</f>
        <v/>
      </c>
      <c r="BX845" s="77">
        <f>(IF(Y845="","",(IF(MID(Y845,2,1)="-",LEFT(Y845,1),LEFT(Y845,2)))+0))</f>
        <v>1</v>
      </c>
      <c r="BY845" s="77">
        <f>(IF(Z845="","",(IF(MID(Z845,2,1)="-",LEFT(Z845,1),LEFT(Z845,2)))+0))</f>
        <v>1</v>
      </c>
      <c r="BZ845" s="92" t="str">
        <f>(IF(AA845="","",(IF(MID(AA845,2,1)="-",LEFT(AA845,1),LEFT(AA845,2)))+0))</f>
        <v/>
      </c>
      <c r="CB845" s="77"/>
      <c r="CC845" s="77"/>
      <c r="CD845" s="77"/>
      <c r="CE845" s="77"/>
      <c r="CF845" s="77"/>
      <c r="CG845" s="77"/>
      <c r="CH845" s="77"/>
      <c r="CI845" s="77"/>
      <c r="CJ845" s="78"/>
      <c r="CK845" s="90" t="str">
        <f t="shared" si="1412"/>
        <v/>
      </c>
      <c r="CL845" s="77">
        <f t="shared" si="1412"/>
        <v>0</v>
      </c>
      <c r="CM845" s="77" t="str">
        <f t="shared" si="1412"/>
        <v/>
      </c>
      <c r="CN845" s="77" t="str">
        <f t="shared" si="1412"/>
        <v/>
      </c>
      <c r="CO845" s="77">
        <f t="shared" si="1412"/>
        <v>1</v>
      </c>
      <c r="CP845" s="77" t="str">
        <f t="shared" si="1412"/>
        <v/>
      </c>
      <c r="CQ845" s="77">
        <f t="shared" si="1412"/>
        <v>1</v>
      </c>
      <c r="CR845" s="77">
        <f t="shared" si="1412"/>
        <v>1</v>
      </c>
      <c r="CS845" s="77" t="str">
        <f t="shared" si="1412"/>
        <v/>
      </c>
      <c r="CT845" s="77">
        <f>(IF(V845="","",IF(RIGHT(V845,2)="10",RIGHT(V845,2),RIGHT(V845,1))+0))</f>
        <v>3</v>
      </c>
      <c r="CU845" s="91"/>
      <c r="CV845" s="77" t="str">
        <f>(IF(X845="","",IF(RIGHT(X845,2)="10",RIGHT(X845,2),RIGHT(X845,1))+0))</f>
        <v/>
      </c>
      <c r="CW845" s="77">
        <f>(IF(Y845="","",IF(RIGHT(Y845,2)="10",RIGHT(Y845,2),RIGHT(Y845,1))+0))</f>
        <v>0</v>
      </c>
      <c r="CX845" s="77">
        <f>(IF(Z845="","",IF(RIGHT(Z845,2)="10",RIGHT(Z845,2),RIGHT(Z845,1))+0))</f>
        <v>0</v>
      </c>
      <c r="CY845" s="92" t="str">
        <f>(IF(AA845="","",IF(RIGHT(AA845,2)="10",RIGHT(AA845,2),RIGHT(AA845,1))+0))</f>
        <v/>
      </c>
      <c r="DA845" s="77"/>
      <c r="DB845" s="77"/>
      <c r="DC845" s="77"/>
      <c r="DD845" s="77"/>
      <c r="DE845" s="77"/>
      <c r="DF845" s="77"/>
      <c r="DG845" s="77"/>
      <c r="DH845" s="77"/>
      <c r="DJ845" s="90" t="str">
        <f t="shared" si="1413"/>
        <v/>
      </c>
      <c r="DK845" s="77" t="str">
        <f t="shared" si="1413"/>
        <v>H</v>
      </c>
      <c r="DL845" s="77" t="str">
        <f t="shared" si="1413"/>
        <v/>
      </c>
      <c r="DM845" s="77" t="str">
        <f t="shared" si="1413"/>
        <v/>
      </c>
      <c r="DN845" s="77" t="str">
        <f t="shared" si="1413"/>
        <v>A</v>
      </c>
      <c r="DO845" s="77" t="str">
        <f t="shared" si="1413"/>
        <v/>
      </c>
      <c r="DP845" s="77" t="str">
        <f t="shared" si="1413"/>
        <v>H</v>
      </c>
      <c r="DQ845" s="77" t="str">
        <f t="shared" si="1413"/>
        <v>H</v>
      </c>
      <c r="DR845" s="77" t="str">
        <f t="shared" si="1413"/>
        <v/>
      </c>
      <c r="DS845" s="77" t="str">
        <f>(IF(V845="","",IF(BU845&gt;CT845,"H",IF(BU845&lt;CT845,"A","D"))))</f>
        <v>A</v>
      </c>
      <c r="DT845" s="91"/>
      <c r="DU845" s="77" t="str">
        <f>(IF(X845="","",IF(BW845&gt;CV845,"H",IF(BW845&lt;CV845,"A","D"))))</f>
        <v/>
      </c>
      <c r="DV845" s="77" t="str">
        <f>(IF(Y845="","",IF(BX845&gt;CW845,"H",IF(BX845&lt;CW845,"A","D"))))</f>
        <v>H</v>
      </c>
      <c r="DW845" s="77" t="str">
        <f>(IF(Z845="","",IF(BY845&gt;CX845,"H",IF(BY845&lt;CX845,"A","D"))))</f>
        <v>H</v>
      </c>
      <c r="DX845" s="92" t="str">
        <f>(IF(AA845="","",IF(BZ845&gt;CY845,"H",IF(BZ845&lt;CY845,"A","D"))))</f>
        <v/>
      </c>
      <c r="DZ845" s="56"/>
      <c r="EA845" s="56"/>
      <c r="EB845" s="56"/>
      <c r="EC845" s="56"/>
      <c r="ED845" s="56"/>
      <c r="EE845" s="56"/>
      <c r="EF845" s="56"/>
      <c r="EG845" s="56"/>
      <c r="EI845" s="53" t="str">
        <f t="shared" si="1396"/>
        <v>Virginia Water</v>
      </c>
      <c r="EJ845" s="79">
        <f t="shared" si="1414"/>
        <v>16</v>
      </c>
      <c r="EK845" s="80">
        <f t="shared" si="1415"/>
        <v>5</v>
      </c>
      <c r="EL845" s="80">
        <f t="shared" si="1416"/>
        <v>0</v>
      </c>
      <c r="EM845" s="80">
        <f t="shared" si="1417"/>
        <v>2</v>
      </c>
      <c r="EN845" s="80">
        <f>COUNTIF(DT$835:DT$849,"A")</f>
        <v>4</v>
      </c>
      <c r="EO845" s="80">
        <f>COUNTIF(DT$835:DT$849,"D")</f>
        <v>1</v>
      </c>
      <c r="EP845" s="80">
        <f>COUNTIF(DT$835:DT$849,"H")</f>
        <v>4</v>
      </c>
      <c r="EQ845" s="79">
        <f t="shared" si="1418"/>
        <v>9</v>
      </c>
      <c r="ER845" s="79">
        <f t="shared" si="1397"/>
        <v>1</v>
      </c>
      <c r="ES845" s="79">
        <f t="shared" si="1397"/>
        <v>6</v>
      </c>
      <c r="ET845" s="81">
        <f>SUM($BL845:$CI845)+SUM(CU$835:CU$849)</f>
        <v>24</v>
      </c>
      <c r="EU845" s="81">
        <f>SUM($CK845:$DH845)+SUM(BV$835:BV$849)</f>
        <v>21</v>
      </c>
      <c r="EV845" s="79">
        <f t="shared" si="1398"/>
        <v>19</v>
      </c>
      <c r="EW845" s="136">
        <f t="shared" si="1399"/>
        <v>1.1428571428571428</v>
      </c>
      <c r="EX845" s="78"/>
      <c r="EY845" s="80">
        <f t="shared" si="1400"/>
        <v>28</v>
      </c>
      <c r="EZ845" s="80">
        <f t="shared" si="1401"/>
        <v>14</v>
      </c>
      <c r="FA845" s="80">
        <f t="shared" si="1402"/>
        <v>6</v>
      </c>
      <c r="FB845" s="80">
        <f t="shared" si="1403"/>
        <v>8</v>
      </c>
      <c r="FC845" s="80">
        <f t="shared" si="1404"/>
        <v>44</v>
      </c>
      <c r="FD845" s="80">
        <f t="shared" si="1405"/>
        <v>30</v>
      </c>
      <c r="FE845" s="80">
        <f t="shared" si="1406"/>
        <v>34</v>
      </c>
      <c r="FF845" s="80">
        <f t="shared" si="1407"/>
        <v>1.4666666666666666</v>
      </c>
      <c r="FH845" s="54">
        <f t="shared" si="1419"/>
        <v>1</v>
      </c>
      <c r="FI845" s="54">
        <f t="shared" si="1420"/>
        <v>1</v>
      </c>
      <c r="FJ845" s="54">
        <f t="shared" si="1408"/>
        <v>1</v>
      </c>
      <c r="FK845" s="54">
        <f t="shared" si="1408"/>
        <v>1</v>
      </c>
      <c r="FL845" s="54">
        <f t="shared" si="1408"/>
        <v>1</v>
      </c>
      <c r="FM845" s="54">
        <f t="shared" si="1408"/>
        <v>1</v>
      </c>
      <c r="FN845" s="54">
        <f t="shared" si="1408"/>
        <v>1</v>
      </c>
      <c r="FO845" s="54">
        <f t="shared" si="1408"/>
        <v>1</v>
      </c>
      <c r="FQ845" s="54" t="str">
        <f t="shared" si="1327"/>
        <v>Virginia Water</v>
      </c>
      <c r="FR845" s="54">
        <f t="shared" si="1328"/>
        <v>12</v>
      </c>
      <c r="FS845" s="54">
        <f t="shared" si="1409"/>
        <v>5</v>
      </c>
      <c r="FT845" s="54">
        <f t="shared" si="1410"/>
        <v>5</v>
      </c>
      <c r="FU845" s="54">
        <f t="shared" si="1410"/>
        <v>2</v>
      </c>
      <c r="FV845" s="54">
        <f t="shared" si="1329"/>
        <v>20</v>
      </c>
      <c r="FW845" s="54">
        <f t="shared" si="1329"/>
        <v>9</v>
      </c>
      <c r="FX845" s="54">
        <f t="shared" si="1329"/>
        <v>15</v>
      </c>
      <c r="FZ845" s="58"/>
      <c r="GA845" s="59"/>
      <c r="GB845" s="60"/>
      <c r="GC845" s="58"/>
      <c r="GD845" s="59"/>
      <c r="GE845" s="61"/>
      <c r="GF845" s="58"/>
      <c r="GG845" s="61"/>
      <c r="GH845" s="61"/>
    </row>
    <row r="846" spans="1:192" s="53" customFormat="1" ht="12" x14ac:dyDescent="0.25">
      <c r="A846" s="54">
        <v>12</v>
      </c>
      <c r="B846" s="54" t="s">
        <v>1765</v>
      </c>
      <c r="C846" s="56">
        <v>28</v>
      </c>
      <c r="D846" s="56">
        <v>8</v>
      </c>
      <c r="E846" s="56">
        <v>4</v>
      </c>
      <c r="F846" s="56">
        <v>16</v>
      </c>
      <c r="G846" s="56">
        <v>34</v>
      </c>
      <c r="H846" s="56">
        <v>49</v>
      </c>
      <c r="I846" s="57">
        <v>20</v>
      </c>
      <c r="J846" s="69">
        <f t="shared" si="1392"/>
        <v>0.69387755102040816</v>
      </c>
      <c r="L846" s="82" t="s">
        <v>1750</v>
      </c>
      <c r="M846" s="86" t="s">
        <v>77</v>
      </c>
      <c r="N846" s="59"/>
      <c r="O846" s="59"/>
      <c r="P846" s="59"/>
      <c r="Q846" s="84" t="s">
        <v>176</v>
      </c>
      <c r="R846" s="141" t="s">
        <v>200</v>
      </c>
      <c r="S846" s="141" t="s">
        <v>77</v>
      </c>
      <c r="T846" s="59"/>
      <c r="U846" s="59"/>
      <c r="V846" s="148" t="s">
        <v>62</v>
      </c>
      <c r="W846" s="59"/>
      <c r="X846" s="83"/>
      <c r="Y846" s="148" t="s">
        <v>177</v>
      </c>
      <c r="Z846" s="148" t="s">
        <v>62</v>
      </c>
      <c r="AA846" s="85"/>
      <c r="AB846" s="54"/>
      <c r="AL846" s="82" t="s">
        <v>1750</v>
      </c>
      <c r="AM846" s="86" t="s">
        <v>272</v>
      </c>
      <c r="AN846" s="59"/>
      <c r="AO846" s="59"/>
      <c r="AP846" s="59"/>
      <c r="AQ846" s="84" t="s">
        <v>93</v>
      </c>
      <c r="AR846" s="88" t="s">
        <v>636</v>
      </c>
      <c r="AS846" s="88" t="s">
        <v>638</v>
      </c>
      <c r="AT846" s="59"/>
      <c r="AU846" s="59"/>
      <c r="AV846" s="88" t="s">
        <v>646</v>
      </c>
      <c r="AW846" s="252" t="s">
        <v>274</v>
      </c>
      <c r="AX846" s="83"/>
      <c r="AY846" s="88" t="s">
        <v>655</v>
      </c>
      <c r="AZ846" s="88" t="s">
        <v>670</v>
      </c>
      <c r="BA846" s="85"/>
      <c r="BB846" s="54"/>
      <c r="BL846" s="90">
        <f t="shared" si="1411"/>
        <v>2</v>
      </c>
      <c r="BM846" s="77" t="str">
        <f t="shared" si="1411"/>
        <v/>
      </c>
      <c r="BN846" s="77" t="str">
        <f t="shared" si="1411"/>
        <v/>
      </c>
      <c r="BO846" s="77" t="str">
        <f t="shared" si="1411"/>
        <v/>
      </c>
      <c r="BP846" s="77">
        <f t="shared" si="1411"/>
        <v>2</v>
      </c>
      <c r="BQ846" s="77">
        <f t="shared" si="1411"/>
        <v>2</v>
      </c>
      <c r="BR846" s="77">
        <f t="shared" si="1411"/>
        <v>2</v>
      </c>
      <c r="BS846" s="77" t="str">
        <f t="shared" si="1411"/>
        <v/>
      </c>
      <c r="BT846" s="77" t="str">
        <f t="shared" si="1411"/>
        <v/>
      </c>
      <c r="BU846" s="77">
        <f>(IF(V846="","",(IF(MID(V846,2,1)="-",LEFT(V846,1),LEFT(V846,2)))+0))</f>
        <v>1</v>
      </c>
      <c r="BV846" s="77" t="str">
        <f>(IF(W846="","",(IF(MID(W846,2,1)="-",LEFT(W846,1),LEFT(W846,2)))+0))</f>
        <v/>
      </c>
      <c r="BW846" s="91"/>
      <c r="BX846" s="77">
        <f>(IF(Y846="","",(IF(MID(Y846,2,1)="-",LEFT(Y846,1),LEFT(Y846,2)))+0))</f>
        <v>2</v>
      </c>
      <c r="BY846" s="77">
        <f>(IF(Z846="","",(IF(MID(Z846,2,1)="-",LEFT(Z846,1),LEFT(Z846,2)))+0))</f>
        <v>1</v>
      </c>
      <c r="BZ846" s="92" t="str">
        <f>(IF(AA846="","",(IF(MID(AA846,2,1)="-",LEFT(AA846,1),LEFT(AA846,2)))+0))</f>
        <v/>
      </c>
      <c r="CA846" s="54"/>
      <c r="CB846" s="77"/>
      <c r="CC846" s="77"/>
      <c r="CD846" s="77"/>
      <c r="CE846" s="77"/>
      <c r="CF846" s="77"/>
      <c r="CG846" s="77"/>
      <c r="CH846" s="77"/>
      <c r="CI846" s="77"/>
      <c r="CJ846" s="78"/>
      <c r="CK846" s="90">
        <f t="shared" si="1412"/>
        <v>1</v>
      </c>
      <c r="CL846" s="77" t="str">
        <f t="shared" si="1412"/>
        <v/>
      </c>
      <c r="CM846" s="77" t="str">
        <f t="shared" si="1412"/>
        <v/>
      </c>
      <c r="CN846" s="77" t="str">
        <f t="shared" si="1412"/>
        <v/>
      </c>
      <c r="CO846" s="77">
        <f t="shared" si="1412"/>
        <v>3</v>
      </c>
      <c r="CP846" s="77">
        <f t="shared" si="1412"/>
        <v>2</v>
      </c>
      <c r="CQ846" s="77">
        <f t="shared" si="1412"/>
        <v>1</v>
      </c>
      <c r="CR846" s="77" t="str">
        <f t="shared" si="1412"/>
        <v/>
      </c>
      <c r="CS846" s="77" t="str">
        <f t="shared" si="1412"/>
        <v/>
      </c>
      <c r="CT846" s="77">
        <f>(IF(V846="","",IF(RIGHT(V846,2)="10",RIGHT(V846,2),RIGHT(V846,1))+0))</f>
        <v>1</v>
      </c>
      <c r="CU846" s="77" t="str">
        <f>(IF(W846="","",IF(RIGHT(W846,2)="10",RIGHT(W846,2),RIGHT(W846,1))+0))</f>
        <v/>
      </c>
      <c r="CV846" s="91"/>
      <c r="CW846" s="77">
        <f>(IF(Y846="","",IF(RIGHT(Y846,2)="10",RIGHT(Y846,2),RIGHT(Y846,1))+0))</f>
        <v>0</v>
      </c>
      <c r="CX846" s="77">
        <f>(IF(Z846="","",IF(RIGHT(Z846,2)="10",RIGHT(Z846,2),RIGHT(Z846,1))+0))</f>
        <v>1</v>
      </c>
      <c r="CY846" s="92" t="str">
        <f>(IF(AA846="","",IF(RIGHT(AA846,2)="10",RIGHT(AA846,2),RIGHT(AA846,1))+0))</f>
        <v/>
      </c>
      <c r="CZ846" s="54"/>
      <c r="DA846" s="77"/>
      <c r="DB846" s="77"/>
      <c r="DC846" s="77"/>
      <c r="DD846" s="77"/>
      <c r="DE846" s="77"/>
      <c r="DF846" s="77"/>
      <c r="DG846" s="77"/>
      <c r="DH846" s="77"/>
      <c r="DI846" s="54"/>
      <c r="DJ846" s="90" t="str">
        <f t="shared" si="1413"/>
        <v>H</v>
      </c>
      <c r="DK846" s="77" t="str">
        <f t="shared" si="1413"/>
        <v/>
      </c>
      <c r="DL846" s="77" t="str">
        <f t="shared" si="1413"/>
        <v/>
      </c>
      <c r="DM846" s="77" t="str">
        <f t="shared" si="1413"/>
        <v/>
      </c>
      <c r="DN846" s="77" t="str">
        <f t="shared" si="1413"/>
        <v>A</v>
      </c>
      <c r="DO846" s="77" t="str">
        <f t="shared" si="1413"/>
        <v>D</v>
      </c>
      <c r="DP846" s="77" t="str">
        <f t="shared" si="1413"/>
        <v>H</v>
      </c>
      <c r="DQ846" s="77" t="str">
        <f t="shared" si="1413"/>
        <v/>
      </c>
      <c r="DR846" s="77" t="str">
        <f t="shared" si="1413"/>
        <v/>
      </c>
      <c r="DS846" s="77" t="str">
        <f>(IF(V846="","",IF(BU846&gt;CT846,"H",IF(BU846&lt;CT846,"A","D"))))</f>
        <v>D</v>
      </c>
      <c r="DT846" s="77" t="str">
        <f>(IF(W846="","",IF(BV846&gt;CU846,"H",IF(BV846&lt;CU846,"A","D"))))</f>
        <v/>
      </c>
      <c r="DU846" s="91"/>
      <c r="DV846" s="77" t="str">
        <f>(IF(Y846="","",IF(BX846&gt;CW846,"H",IF(BX846&lt;CW846,"A","D"))))</f>
        <v>H</v>
      </c>
      <c r="DW846" s="77" t="str">
        <f>(IF(Z846="","",IF(BY846&gt;CX846,"H",IF(BY846&lt;CX846,"A","D"))))</f>
        <v>D</v>
      </c>
      <c r="DX846" s="92" t="str">
        <f>(IF(AA846="","",IF(BZ846&gt;CY846,"H",IF(BZ846&lt;CY846,"A","D"))))</f>
        <v/>
      </c>
      <c r="DY846" s="54"/>
      <c r="DZ846" s="56"/>
      <c r="EA846" s="56"/>
      <c r="EB846" s="56"/>
      <c r="EC846" s="56"/>
      <c r="ED846" s="56"/>
      <c r="EE846" s="56"/>
      <c r="EF846" s="56"/>
      <c r="EG846" s="56"/>
      <c r="EH846" s="54"/>
      <c r="EI846" s="53" t="str">
        <f t="shared" si="1396"/>
        <v>Wandsworth</v>
      </c>
      <c r="EJ846" s="79">
        <f t="shared" si="1414"/>
        <v>13</v>
      </c>
      <c r="EK846" s="80">
        <f t="shared" si="1415"/>
        <v>3</v>
      </c>
      <c r="EL846" s="80">
        <f t="shared" si="1416"/>
        <v>3</v>
      </c>
      <c r="EM846" s="80">
        <f t="shared" si="1417"/>
        <v>1</v>
      </c>
      <c r="EN846" s="80">
        <f>COUNTIF(DU$835:DU$849,"A")</f>
        <v>4</v>
      </c>
      <c r="EO846" s="80">
        <f>COUNTIF(DU$835:DU$849,"D")</f>
        <v>1</v>
      </c>
      <c r="EP846" s="80">
        <f>COUNTIF(DU$835:DU$849,"H")</f>
        <v>1</v>
      </c>
      <c r="EQ846" s="79">
        <f t="shared" si="1418"/>
        <v>7</v>
      </c>
      <c r="ER846" s="79">
        <f t="shared" si="1397"/>
        <v>4</v>
      </c>
      <c r="ES846" s="79">
        <f t="shared" si="1397"/>
        <v>2</v>
      </c>
      <c r="ET846" s="81">
        <f>SUM($BL846:$CI846)+SUM(CV$835:CV$849)</f>
        <v>27</v>
      </c>
      <c r="EU846" s="81">
        <f>SUM($CK846:$DH846)+SUM(BW$835:BW$849)</f>
        <v>22</v>
      </c>
      <c r="EV846" s="79">
        <f t="shared" si="1398"/>
        <v>18</v>
      </c>
      <c r="EW846" s="136">
        <f t="shared" si="1399"/>
        <v>1.2272727272727273</v>
      </c>
      <c r="EX846" s="78"/>
      <c r="EY846" s="80">
        <f t="shared" si="1400"/>
        <v>28</v>
      </c>
      <c r="EZ846" s="80">
        <f t="shared" si="1401"/>
        <v>14</v>
      </c>
      <c r="FA846" s="80">
        <f t="shared" si="1402"/>
        <v>9</v>
      </c>
      <c r="FB846" s="80">
        <f t="shared" si="1403"/>
        <v>5</v>
      </c>
      <c r="FC846" s="80">
        <f t="shared" si="1404"/>
        <v>52</v>
      </c>
      <c r="FD846" s="80">
        <f t="shared" si="1405"/>
        <v>38</v>
      </c>
      <c r="FE846" s="80">
        <f t="shared" si="1406"/>
        <v>37</v>
      </c>
      <c r="FF846" s="80">
        <f t="shared" si="1407"/>
        <v>1.368421052631579</v>
      </c>
      <c r="FG846" s="54"/>
      <c r="FH846" s="54">
        <f t="shared" si="1419"/>
        <v>1</v>
      </c>
      <c r="FI846" s="54">
        <f t="shared" si="1420"/>
        <v>1</v>
      </c>
      <c r="FJ846" s="54">
        <f t="shared" si="1408"/>
        <v>1</v>
      </c>
      <c r="FK846" s="54">
        <f t="shared" si="1408"/>
        <v>1</v>
      </c>
      <c r="FL846" s="54">
        <f t="shared" si="1408"/>
        <v>1</v>
      </c>
      <c r="FM846" s="54">
        <f t="shared" si="1408"/>
        <v>1</v>
      </c>
      <c r="FN846" s="54">
        <f t="shared" si="1408"/>
        <v>1</v>
      </c>
      <c r="FO846" s="54">
        <f t="shared" si="1408"/>
        <v>1</v>
      </c>
      <c r="FQ846" s="54" t="str">
        <f t="shared" si="1327"/>
        <v>Wandsworth</v>
      </c>
      <c r="FR846" s="54">
        <f t="shared" si="1328"/>
        <v>15</v>
      </c>
      <c r="FS846" s="54">
        <f t="shared" si="1409"/>
        <v>7</v>
      </c>
      <c r="FT846" s="54">
        <f t="shared" si="1410"/>
        <v>5</v>
      </c>
      <c r="FU846" s="54">
        <f t="shared" si="1410"/>
        <v>3</v>
      </c>
      <c r="FV846" s="54">
        <f t="shared" si="1329"/>
        <v>25</v>
      </c>
      <c r="FW846" s="54">
        <f t="shared" si="1329"/>
        <v>16</v>
      </c>
      <c r="FX846" s="54">
        <f t="shared" si="1329"/>
        <v>19</v>
      </c>
      <c r="FY846" s="54"/>
      <c r="FZ846" s="58"/>
      <c r="GA846" s="59"/>
      <c r="GB846" s="60"/>
      <c r="GC846" s="58"/>
      <c r="GD846" s="59"/>
      <c r="GE846" s="61"/>
      <c r="GF846" s="58"/>
      <c r="GG846" s="61"/>
      <c r="GH846" s="61"/>
      <c r="GI846" s="54"/>
      <c r="GJ846" s="54"/>
    </row>
    <row r="847" spans="1:192" s="53" customFormat="1" ht="12" x14ac:dyDescent="0.25">
      <c r="A847" s="54">
        <v>13</v>
      </c>
      <c r="B847" s="54" t="s">
        <v>1764</v>
      </c>
      <c r="C847" s="56">
        <v>28</v>
      </c>
      <c r="D847" s="56">
        <v>6</v>
      </c>
      <c r="E847" s="56">
        <v>7</v>
      </c>
      <c r="F847" s="56">
        <v>15</v>
      </c>
      <c r="G847" s="56">
        <v>23</v>
      </c>
      <c r="H847" s="56">
        <v>63</v>
      </c>
      <c r="I847" s="57">
        <v>19</v>
      </c>
      <c r="J847" s="69">
        <f t="shared" si="1392"/>
        <v>0.36507936507936506</v>
      </c>
      <c r="L847" s="82" t="s">
        <v>1764</v>
      </c>
      <c r="M847" s="253"/>
      <c r="N847" s="148" t="s">
        <v>124</v>
      </c>
      <c r="O847" s="141" t="s">
        <v>76</v>
      </c>
      <c r="P847" s="59"/>
      <c r="Q847" s="84" t="s">
        <v>449</v>
      </c>
      <c r="R847" s="148" t="s">
        <v>76</v>
      </c>
      <c r="S847" s="59"/>
      <c r="T847" s="148" t="s">
        <v>85</v>
      </c>
      <c r="U847" s="141" t="s">
        <v>77</v>
      </c>
      <c r="V847" s="59"/>
      <c r="W847" s="59"/>
      <c r="X847" s="59"/>
      <c r="Y847" s="83"/>
      <c r="Z847" s="59"/>
      <c r="AA847" s="85"/>
      <c r="AB847" s="54"/>
      <c r="AL847" s="82" t="s">
        <v>1764</v>
      </c>
      <c r="AM847" s="253"/>
      <c r="AN847" s="88" t="s">
        <v>646</v>
      </c>
      <c r="AO847" s="88" t="s">
        <v>636</v>
      </c>
      <c r="AP847" s="252" t="s">
        <v>274</v>
      </c>
      <c r="AQ847" s="84" t="s">
        <v>648</v>
      </c>
      <c r="AR847" s="88" t="s">
        <v>662</v>
      </c>
      <c r="AS847" s="59"/>
      <c r="AT847" s="88" t="s">
        <v>639</v>
      </c>
      <c r="AU847" s="88" t="s">
        <v>638</v>
      </c>
      <c r="AV847" s="252" t="s">
        <v>661</v>
      </c>
      <c r="AW847" s="59"/>
      <c r="AX847" s="252" t="s">
        <v>681</v>
      </c>
      <c r="AY847" s="83"/>
      <c r="AZ847" s="59"/>
      <c r="BA847" s="85"/>
      <c r="BB847" s="54"/>
      <c r="BL847" s="90" t="str">
        <f t="shared" si="1411"/>
        <v/>
      </c>
      <c r="BM847" s="77">
        <f t="shared" si="1411"/>
        <v>0</v>
      </c>
      <c r="BN847" s="77">
        <f t="shared" si="1411"/>
        <v>0</v>
      </c>
      <c r="BO847" s="77" t="str">
        <f t="shared" si="1411"/>
        <v/>
      </c>
      <c r="BP847" s="77">
        <f t="shared" si="1411"/>
        <v>0</v>
      </c>
      <c r="BQ847" s="77">
        <f t="shared" si="1411"/>
        <v>0</v>
      </c>
      <c r="BR847" s="77" t="str">
        <f t="shared" si="1411"/>
        <v/>
      </c>
      <c r="BS847" s="77">
        <f t="shared" si="1411"/>
        <v>0</v>
      </c>
      <c r="BT847" s="77">
        <f t="shared" si="1411"/>
        <v>2</v>
      </c>
      <c r="BU847" s="77" t="str">
        <f>(IF(V847="","",(IF(MID(V847,2,1)="-",LEFT(V847,1),LEFT(V847,2)))+0))</f>
        <v/>
      </c>
      <c r="BV847" s="77" t="str">
        <f>(IF(W847="","",(IF(MID(W847,2,1)="-",LEFT(W847,1),LEFT(W847,2)))+0))</f>
        <v/>
      </c>
      <c r="BW847" s="77" t="str">
        <f>(IF(X847="","",(IF(MID(X847,2,1)="-",LEFT(X847,1),LEFT(X847,2)))+0))</f>
        <v/>
      </c>
      <c r="BX847" s="91"/>
      <c r="BY847" s="77" t="str">
        <f>(IF(Z847="","",(IF(MID(Z847,2,1)="-",LEFT(Z847,1),LEFT(Z847,2)))+0))</f>
        <v/>
      </c>
      <c r="BZ847" s="92" t="str">
        <f>(IF(AA847="","",(IF(MID(AA847,2,1)="-",LEFT(AA847,1),LEFT(AA847,2)))+0))</f>
        <v/>
      </c>
      <c r="CA847" s="54"/>
      <c r="CB847" s="77"/>
      <c r="CC847" s="77"/>
      <c r="CD847" s="77"/>
      <c r="CE847" s="77"/>
      <c r="CF847" s="77"/>
      <c r="CG847" s="77"/>
      <c r="CH847" s="77"/>
      <c r="CI847" s="77"/>
      <c r="CJ847" s="78"/>
      <c r="CK847" s="90" t="str">
        <f t="shared" si="1412"/>
        <v/>
      </c>
      <c r="CL847" s="77">
        <f t="shared" si="1412"/>
        <v>0</v>
      </c>
      <c r="CM847" s="77">
        <f t="shared" si="1412"/>
        <v>2</v>
      </c>
      <c r="CN847" s="77" t="str">
        <f t="shared" si="1412"/>
        <v/>
      </c>
      <c r="CO847" s="77">
        <f t="shared" si="1412"/>
        <v>10</v>
      </c>
      <c r="CP847" s="77">
        <f t="shared" si="1412"/>
        <v>2</v>
      </c>
      <c r="CQ847" s="77" t="str">
        <f t="shared" si="1412"/>
        <v/>
      </c>
      <c r="CR847" s="77">
        <f t="shared" si="1412"/>
        <v>4</v>
      </c>
      <c r="CS847" s="77">
        <f t="shared" si="1412"/>
        <v>1</v>
      </c>
      <c r="CT847" s="77" t="str">
        <f>(IF(V847="","",IF(RIGHT(V847,2)="10",RIGHT(V847,2),RIGHT(V847,1))+0))</f>
        <v/>
      </c>
      <c r="CU847" s="77" t="str">
        <f>(IF(W847="","",IF(RIGHT(W847,2)="10",RIGHT(W847,2),RIGHT(W847,1))+0))</f>
        <v/>
      </c>
      <c r="CV847" s="77" t="str">
        <f>(IF(X847="","",IF(RIGHT(X847,2)="10",RIGHT(X847,2),RIGHT(X847,1))+0))</f>
        <v/>
      </c>
      <c r="CW847" s="91"/>
      <c r="CX847" s="77" t="str">
        <f>(IF(Z847="","",IF(RIGHT(Z847,2)="10",RIGHT(Z847,2),RIGHT(Z847,1))+0))</f>
        <v/>
      </c>
      <c r="CY847" s="92" t="str">
        <f>(IF(AA847="","",IF(RIGHT(AA847,2)="10",RIGHT(AA847,2),RIGHT(AA847,1))+0))</f>
        <v/>
      </c>
      <c r="CZ847" s="54"/>
      <c r="DA847" s="77"/>
      <c r="DB847" s="77"/>
      <c r="DC847" s="77"/>
      <c r="DD847" s="77"/>
      <c r="DE847" s="77"/>
      <c r="DF847" s="77"/>
      <c r="DG847" s="77"/>
      <c r="DH847" s="77"/>
      <c r="DI847" s="54"/>
      <c r="DJ847" s="90" t="str">
        <f t="shared" si="1413"/>
        <v/>
      </c>
      <c r="DK847" s="77" t="str">
        <f t="shared" si="1413"/>
        <v>D</v>
      </c>
      <c r="DL847" s="77" t="str">
        <f t="shared" si="1413"/>
        <v>A</v>
      </c>
      <c r="DM847" s="77" t="str">
        <f t="shared" si="1413"/>
        <v/>
      </c>
      <c r="DN847" s="77" t="str">
        <f t="shared" si="1413"/>
        <v>A</v>
      </c>
      <c r="DO847" s="77" t="str">
        <f t="shared" si="1413"/>
        <v>A</v>
      </c>
      <c r="DP847" s="77" t="str">
        <f t="shared" si="1413"/>
        <v/>
      </c>
      <c r="DQ847" s="77" t="str">
        <f t="shared" si="1413"/>
        <v>A</v>
      </c>
      <c r="DR847" s="77" t="str">
        <f t="shared" si="1413"/>
        <v>H</v>
      </c>
      <c r="DS847" s="77" t="str">
        <f>(IF(V847="","",IF(BU847&gt;CT847,"H",IF(BU847&lt;CT847,"A","D"))))</f>
        <v/>
      </c>
      <c r="DT847" s="77" t="str">
        <f>(IF(W847="","",IF(BV847&gt;CU847,"H",IF(BV847&lt;CU847,"A","D"))))</f>
        <v/>
      </c>
      <c r="DU847" s="77" t="str">
        <f>(IF(X847="","",IF(BW847&gt;CV847,"H",IF(BW847&lt;CV847,"A","D"))))</f>
        <v/>
      </c>
      <c r="DV847" s="91"/>
      <c r="DW847" s="77" t="str">
        <f>(IF(Z847="","",IF(BY847&gt;CX847,"H",IF(BY847&lt;CX847,"A","D"))))</f>
        <v/>
      </c>
      <c r="DX847" s="92" t="str">
        <f>(IF(AA847="","",IF(BZ847&gt;CY847,"H",IF(BZ847&lt;CY847,"A","D"))))</f>
        <v/>
      </c>
      <c r="DY847" s="54"/>
      <c r="DZ847" s="56"/>
      <c r="EA847" s="56"/>
      <c r="EB847" s="56"/>
      <c r="EC847" s="56"/>
      <c r="ED847" s="56"/>
      <c r="EE847" s="56"/>
      <c r="EF847" s="56"/>
      <c r="EG847" s="56"/>
      <c r="EH847" s="54"/>
      <c r="EI847" s="53" t="str">
        <f t="shared" si="1396"/>
        <v>Westfield</v>
      </c>
      <c r="EJ847" s="79">
        <f t="shared" si="1414"/>
        <v>16</v>
      </c>
      <c r="EK847" s="80">
        <f t="shared" si="1415"/>
        <v>1</v>
      </c>
      <c r="EL847" s="80">
        <f t="shared" si="1416"/>
        <v>1</v>
      </c>
      <c r="EM847" s="80">
        <f t="shared" si="1417"/>
        <v>4</v>
      </c>
      <c r="EN847" s="80">
        <f>COUNTIF(DV$835:DV$849,"A")</f>
        <v>2</v>
      </c>
      <c r="EO847" s="80">
        <f>COUNTIF(DV$835:DV$849,"D")</f>
        <v>2</v>
      </c>
      <c r="EP847" s="80">
        <f>COUNTIF(DV$835:DV$849,"H")</f>
        <v>6</v>
      </c>
      <c r="EQ847" s="79">
        <f t="shared" si="1418"/>
        <v>3</v>
      </c>
      <c r="ER847" s="79">
        <f t="shared" si="1397"/>
        <v>3</v>
      </c>
      <c r="ES847" s="79">
        <f t="shared" si="1397"/>
        <v>10</v>
      </c>
      <c r="ET847" s="81">
        <f>SUM($BL847:$CI847)+SUM(CW$835:CW$849)</f>
        <v>11</v>
      </c>
      <c r="EU847" s="81">
        <f>SUM($CK847:$DH847)+SUM(BX$835:BX$849)</f>
        <v>44</v>
      </c>
      <c r="EV847" s="79">
        <f t="shared" si="1398"/>
        <v>9</v>
      </c>
      <c r="EW847" s="136">
        <f t="shared" si="1399"/>
        <v>0.25</v>
      </c>
      <c r="EX847" s="78"/>
      <c r="EY847" s="80">
        <f t="shared" si="1400"/>
        <v>28</v>
      </c>
      <c r="EZ847" s="80">
        <f t="shared" si="1401"/>
        <v>6</v>
      </c>
      <c r="FA847" s="80">
        <f t="shared" si="1402"/>
        <v>7</v>
      </c>
      <c r="FB847" s="80">
        <f t="shared" si="1403"/>
        <v>15</v>
      </c>
      <c r="FC847" s="80">
        <f t="shared" si="1404"/>
        <v>23</v>
      </c>
      <c r="FD847" s="80">
        <f t="shared" si="1405"/>
        <v>63</v>
      </c>
      <c r="FE847" s="80">
        <f t="shared" si="1406"/>
        <v>19</v>
      </c>
      <c r="FF847" s="80">
        <f t="shared" si="1407"/>
        <v>0.36507936507936506</v>
      </c>
      <c r="FG847" s="54"/>
      <c r="FH847" s="54">
        <f t="shared" si="1419"/>
        <v>1</v>
      </c>
      <c r="FI847" s="54">
        <f t="shared" si="1420"/>
        <v>1</v>
      </c>
      <c r="FJ847" s="54">
        <f t="shared" si="1408"/>
        <v>1</v>
      </c>
      <c r="FK847" s="54">
        <f t="shared" si="1408"/>
        <v>1</v>
      </c>
      <c r="FL847" s="54">
        <f t="shared" si="1408"/>
        <v>1</v>
      </c>
      <c r="FM847" s="54">
        <f t="shared" si="1408"/>
        <v>1</v>
      </c>
      <c r="FN847" s="54">
        <f t="shared" si="1408"/>
        <v>1</v>
      </c>
      <c r="FO847" s="54">
        <f t="shared" si="1408"/>
        <v>1</v>
      </c>
      <c r="FQ847" s="54" t="str">
        <f t="shared" si="1327"/>
        <v>Westfield</v>
      </c>
      <c r="FR847" s="54">
        <f t="shared" si="1328"/>
        <v>12</v>
      </c>
      <c r="FS847" s="54">
        <f t="shared" si="1409"/>
        <v>3</v>
      </c>
      <c r="FT847" s="54">
        <f t="shared" si="1410"/>
        <v>4</v>
      </c>
      <c r="FU847" s="54">
        <f t="shared" si="1410"/>
        <v>5</v>
      </c>
      <c r="FV847" s="54">
        <f t="shared" si="1329"/>
        <v>12</v>
      </c>
      <c r="FW847" s="54">
        <f t="shared" si="1329"/>
        <v>19</v>
      </c>
      <c r="FX847" s="54">
        <f t="shared" si="1329"/>
        <v>10</v>
      </c>
      <c r="FY847" s="54"/>
      <c r="FZ847" s="58"/>
      <c r="GA847" s="59"/>
      <c r="GB847" s="60"/>
      <c r="GC847" s="58"/>
      <c r="GD847" s="59"/>
      <c r="GE847" s="61"/>
      <c r="GF847" s="58"/>
      <c r="GG847" s="61"/>
      <c r="GH847" s="61"/>
      <c r="GJ847" s="54"/>
    </row>
    <row r="848" spans="1:192" s="54" customFormat="1" ht="12" x14ac:dyDescent="0.25">
      <c r="A848" s="54">
        <v>14</v>
      </c>
      <c r="B848" s="54" t="s">
        <v>1751</v>
      </c>
      <c r="C848" s="56">
        <v>28</v>
      </c>
      <c r="D848" s="56">
        <v>5</v>
      </c>
      <c r="E848" s="56">
        <v>7</v>
      </c>
      <c r="F848" s="56">
        <v>16</v>
      </c>
      <c r="G848" s="56">
        <v>25</v>
      </c>
      <c r="H848" s="56">
        <v>52</v>
      </c>
      <c r="I848" s="57">
        <v>17</v>
      </c>
      <c r="J848" s="69">
        <f t="shared" si="1392"/>
        <v>0.48076923076923078</v>
      </c>
      <c r="L848" s="82" t="s">
        <v>1771</v>
      </c>
      <c r="M848" s="86" t="s">
        <v>76</v>
      </c>
      <c r="N848" s="59"/>
      <c r="O848" s="88" t="s">
        <v>103</v>
      </c>
      <c r="P848" s="59"/>
      <c r="Q848" s="84" t="s">
        <v>62</v>
      </c>
      <c r="R848" s="59"/>
      <c r="S848" s="141" t="s">
        <v>62</v>
      </c>
      <c r="T848" s="59"/>
      <c r="U848" s="59"/>
      <c r="V848" s="59"/>
      <c r="W848" s="148" t="s">
        <v>304</v>
      </c>
      <c r="X848" s="148" t="s">
        <v>74</v>
      </c>
      <c r="Y848" s="148" t="s">
        <v>150</v>
      </c>
      <c r="Z848" s="83"/>
      <c r="AA848" s="85"/>
      <c r="AL848" s="82" t="s">
        <v>1771</v>
      </c>
      <c r="AM848" s="86" t="s">
        <v>640</v>
      </c>
      <c r="AN848" s="59"/>
      <c r="AO848" s="88" t="s">
        <v>270</v>
      </c>
      <c r="AP848" s="59"/>
      <c r="AQ848" s="84" t="s">
        <v>1019</v>
      </c>
      <c r="AR848" s="59"/>
      <c r="AS848" s="88" t="s">
        <v>271</v>
      </c>
      <c r="AT848" s="252" t="s">
        <v>637</v>
      </c>
      <c r="AU848" s="59"/>
      <c r="AV848" s="59"/>
      <c r="AW848" s="88" t="s">
        <v>662</v>
      </c>
      <c r="AX848" s="88" t="s">
        <v>666</v>
      </c>
      <c r="AY848" s="88" t="s">
        <v>675</v>
      </c>
      <c r="AZ848" s="83"/>
      <c r="BA848" s="85"/>
      <c r="BL848" s="90">
        <f t="shared" si="1411"/>
        <v>0</v>
      </c>
      <c r="BM848" s="77" t="str">
        <f t="shared" si="1411"/>
        <v/>
      </c>
      <c r="BN848" s="77">
        <f t="shared" si="1411"/>
        <v>1</v>
      </c>
      <c r="BO848" s="77" t="str">
        <f t="shared" si="1411"/>
        <v/>
      </c>
      <c r="BP848" s="77">
        <f t="shared" si="1411"/>
        <v>1</v>
      </c>
      <c r="BQ848" s="77" t="str">
        <f t="shared" si="1411"/>
        <v/>
      </c>
      <c r="BR848" s="77">
        <f t="shared" si="1411"/>
        <v>1</v>
      </c>
      <c r="BS848" s="77" t="str">
        <f t="shared" si="1411"/>
        <v/>
      </c>
      <c r="BT848" s="77" t="str">
        <f t="shared" si="1411"/>
        <v/>
      </c>
      <c r="BU848" s="77" t="str">
        <f>(IF(V848="","",(IF(MID(V848,2,1)="-",LEFT(V848,1),LEFT(V848,2)))+0))</f>
        <v/>
      </c>
      <c r="BV848" s="77">
        <f>(IF(W848="","",(IF(MID(W848,2,1)="-",LEFT(W848,1),LEFT(W848,2)))+0))</f>
        <v>4</v>
      </c>
      <c r="BW848" s="77">
        <f>(IF(X848="","",(IF(MID(X848,2,1)="-",LEFT(X848,1),LEFT(X848,2)))+0))</f>
        <v>1</v>
      </c>
      <c r="BX848" s="77">
        <f>(IF(Y848="","",(IF(MID(Y848,2,1)="-",LEFT(Y848,1),LEFT(Y848,2)))+0))</f>
        <v>3</v>
      </c>
      <c r="BY848" s="91"/>
      <c r="BZ848" s="92" t="str">
        <f>(IF(AA848="","",(IF(MID(AA848,2,1)="-",LEFT(AA848,1),LEFT(AA848,2)))+0))</f>
        <v/>
      </c>
      <c r="CB848" s="77"/>
      <c r="CC848" s="77"/>
      <c r="CD848" s="77"/>
      <c r="CE848" s="77"/>
      <c r="CF848" s="77"/>
      <c r="CG848" s="77"/>
      <c r="CH848" s="77"/>
      <c r="CI848" s="77"/>
      <c r="CJ848" s="78"/>
      <c r="CK848" s="90">
        <f t="shared" si="1412"/>
        <v>2</v>
      </c>
      <c r="CL848" s="77" t="str">
        <f t="shared" si="1412"/>
        <v/>
      </c>
      <c r="CM848" s="77">
        <f t="shared" si="1412"/>
        <v>3</v>
      </c>
      <c r="CN848" s="77" t="str">
        <f t="shared" si="1412"/>
        <v/>
      </c>
      <c r="CO848" s="77">
        <f t="shared" si="1412"/>
        <v>1</v>
      </c>
      <c r="CP848" s="77" t="str">
        <f t="shared" si="1412"/>
        <v/>
      </c>
      <c r="CQ848" s="77">
        <f t="shared" si="1412"/>
        <v>1</v>
      </c>
      <c r="CR848" s="77" t="str">
        <f t="shared" si="1412"/>
        <v/>
      </c>
      <c r="CS848" s="77" t="str">
        <f t="shared" si="1412"/>
        <v/>
      </c>
      <c r="CT848" s="77" t="str">
        <f>(IF(V848="","",IF(RIGHT(V848,2)="10",RIGHT(V848,2),RIGHT(V848,1))+0))</f>
        <v/>
      </c>
      <c r="CU848" s="77">
        <f>(IF(W848="","",IF(RIGHT(W848,2)="10",RIGHT(W848,2),RIGHT(W848,1))+0))</f>
        <v>2</v>
      </c>
      <c r="CV848" s="77">
        <f>(IF(X848="","",IF(RIGHT(X848,2)="10",RIGHT(X848,2),RIGHT(X848,1))+0))</f>
        <v>2</v>
      </c>
      <c r="CW848" s="77">
        <f>(IF(Y848="","",IF(RIGHT(Y848,2)="10",RIGHT(Y848,2),RIGHT(Y848,1))+0))</f>
        <v>1</v>
      </c>
      <c r="CX848" s="91"/>
      <c r="CY848" s="92" t="str">
        <f>(IF(AA848="","",IF(RIGHT(AA848,2)="10",RIGHT(AA848,2),RIGHT(AA848,1))+0))</f>
        <v/>
      </c>
      <c r="DA848" s="77"/>
      <c r="DB848" s="77"/>
      <c r="DC848" s="77"/>
      <c r="DD848" s="77"/>
      <c r="DE848" s="77"/>
      <c r="DF848" s="77"/>
      <c r="DG848" s="77"/>
      <c r="DH848" s="77"/>
      <c r="DJ848" s="90" t="str">
        <f t="shared" si="1413"/>
        <v>A</v>
      </c>
      <c r="DK848" s="77" t="str">
        <f t="shared" si="1413"/>
        <v/>
      </c>
      <c r="DL848" s="77" t="str">
        <f t="shared" si="1413"/>
        <v>A</v>
      </c>
      <c r="DM848" s="77" t="str">
        <f t="shared" si="1413"/>
        <v/>
      </c>
      <c r="DN848" s="77" t="str">
        <f t="shared" si="1413"/>
        <v>D</v>
      </c>
      <c r="DO848" s="77" t="str">
        <f t="shared" si="1413"/>
        <v/>
      </c>
      <c r="DP848" s="77" t="str">
        <f t="shared" si="1413"/>
        <v>D</v>
      </c>
      <c r="DQ848" s="77" t="str">
        <f t="shared" si="1413"/>
        <v/>
      </c>
      <c r="DR848" s="77" t="str">
        <f t="shared" si="1413"/>
        <v/>
      </c>
      <c r="DS848" s="77" t="str">
        <f>(IF(V848="","",IF(BU848&gt;CT848,"H",IF(BU848&lt;CT848,"A","D"))))</f>
        <v/>
      </c>
      <c r="DT848" s="77" t="str">
        <f>(IF(W848="","",IF(BV848&gt;CU848,"H",IF(BV848&lt;CU848,"A","D"))))</f>
        <v>H</v>
      </c>
      <c r="DU848" s="77" t="str">
        <f>(IF(X848="","",IF(BW848&gt;CV848,"H",IF(BW848&lt;CV848,"A","D"))))</f>
        <v>A</v>
      </c>
      <c r="DV848" s="77" t="str">
        <f>(IF(Y848="","",IF(BX848&gt;CW848,"H",IF(BX848&lt;CW848,"A","D"))))</f>
        <v>H</v>
      </c>
      <c r="DW848" s="91"/>
      <c r="DX848" s="92" t="str">
        <f>(IF(AA848="","",IF(BZ848&gt;CY848,"H",IF(BZ848&lt;CY848,"A","D"))))</f>
        <v/>
      </c>
      <c r="DZ848" s="56"/>
      <c r="EA848" s="56"/>
      <c r="EB848" s="56"/>
      <c r="EC848" s="56"/>
      <c r="ED848" s="56"/>
      <c r="EE848" s="56"/>
      <c r="EF848" s="56"/>
      <c r="EG848" s="56"/>
      <c r="EI848" s="53" t="str">
        <f t="shared" si="1396"/>
        <v>Whyteleafe</v>
      </c>
      <c r="EJ848" s="79">
        <f t="shared" si="1414"/>
        <v>16</v>
      </c>
      <c r="EK848" s="80">
        <f t="shared" si="1415"/>
        <v>2</v>
      </c>
      <c r="EL848" s="80">
        <f t="shared" si="1416"/>
        <v>2</v>
      </c>
      <c r="EM848" s="80">
        <f t="shared" si="1417"/>
        <v>3</v>
      </c>
      <c r="EN848" s="80">
        <f>COUNTIF(DW$835:DW$849,"A")</f>
        <v>0</v>
      </c>
      <c r="EO848" s="80">
        <f>COUNTIF(DW$835:DW$849,"D")</f>
        <v>2</v>
      </c>
      <c r="EP848" s="80">
        <f>COUNTIF(DW$835:DW$849,"H")</f>
        <v>7</v>
      </c>
      <c r="EQ848" s="79">
        <f t="shared" si="1418"/>
        <v>2</v>
      </c>
      <c r="ER848" s="79">
        <f t="shared" si="1397"/>
        <v>4</v>
      </c>
      <c r="ES848" s="79">
        <f t="shared" si="1397"/>
        <v>10</v>
      </c>
      <c r="ET848" s="81">
        <f>SUM($BL848:$CI848)+SUM(CX$835:CX$849)</f>
        <v>18</v>
      </c>
      <c r="EU848" s="81">
        <f>SUM($CK848:$DH848)+SUM(BY$835:BY$849)</f>
        <v>33</v>
      </c>
      <c r="EV848" s="79">
        <f t="shared" si="1398"/>
        <v>8</v>
      </c>
      <c r="EW848" s="136">
        <f t="shared" si="1399"/>
        <v>0.54545454545454541</v>
      </c>
      <c r="EX848" s="78"/>
      <c r="EY848" s="80">
        <f t="shared" si="1400"/>
        <v>28</v>
      </c>
      <c r="EZ848" s="80">
        <f t="shared" si="1401"/>
        <v>8</v>
      </c>
      <c r="FA848" s="80">
        <f t="shared" si="1402"/>
        <v>7</v>
      </c>
      <c r="FB848" s="80">
        <f t="shared" si="1403"/>
        <v>13</v>
      </c>
      <c r="FC848" s="80">
        <f t="shared" si="1404"/>
        <v>40</v>
      </c>
      <c r="FD848" s="80">
        <f t="shared" si="1405"/>
        <v>45</v>
      </c>
      <c r="FE848" s="80">
        <f t="shared" si="1406"/>
        <v>23</v>
      </c>
      <c r="FF848" s="80">
        <f t="shared" si="1407"/>
        <v>0.88888888888888884</v>
      </c>
      <c r="FH848" s="54">
        <f t="shared" si="1419"/>
        <v>1</v>
      </c>
      <c r="FI848" s="54">
        <f t="shared" si="1420"/>
        <v>1</v>
      </c>
      <c r="FJ848" s="54">
        <f t="shared" si="1408"/>
        <v>1</v>
      </c>
      <c r="FK848" s="54">
        <f t="shared" si="1408"/>
        <v>1</v>
      </c>
      <c r="FL848" s="54">
        <f t="shared" si="1408"/>
        <v>1</v>
      </c>
      <c r="FM848" s="54">
        <f t="shared" si="1408"/>
        <v>1</v>
      </c>
      <c r="FN848" s="54">
        <f t="shared" si="1408"/>
        <v>1</v>
      </c>
      <c r="FO848" s="54">
        <f t="shared" si="1408"/>
        <v>1</v>
      </c>
      <c r="FQ848" s="54" t="str">
        <f t="shared" si="1327"/>
        <v>Whyteleafe</v>
      </c>
      <c r="FR848" s="54">
        <f t="shared" si="1328"/>
        <v>12</v>
      </c>
      <c r="FS848" s="54">
        <f t="shared" si="1409"/>
        <v>6</v>
      </c>
      <c r="FT848" s="54">
        <f t="shared" si="1410"/>
        <v>3</v>
      </c>
      <c r="FU848" s="54">
        <f t="shared" si="1410"/>
        <v>3</v>
      </c>
      <c r="FV848" s="54">
        <f t="shared" si="1329"/>
        <v>22</v>
      </c>
      <c r="FW848" s="54">
        <f t="shared" si="1329"/>
        <v>12</v>
      </c>
      <c r="FX848" s="54">
        <f t="shared" si="1329"/>
        <v>15</v>
      </c>
      <c r="FZ848" s="58"/>
      <c r="GA848" s="59"/>
      <c r="GB848" s="60"/>
      <c r="GC848" s="58"/>
      <c r="GD848" s="59"/>
      <c r="GE848" s="61"/>
      <c r="GF848" s="58"/>
      <c r="GG848" s="61"/>
      <c r="GH848" s="61"/>
      <c r="GI848" s="53"/>
    </row>
    <row r="849" spans="1:192" s="54" customFormat="1" ht="12.6" thickBot="1" x14ac:dyDescent="0.3">
      <c r="A849" s="54">
        <v>15</v>
      </c>
      <c r="B849" s="54" t="s">
        <v>1749</v>
      </c>
      <c r="C849" s="56">
        <v>28</v>
      </c>
      <c r="D849" s="56">
        <v>4</v>
      </c>
      <c r="E849" s="56">
        <v>5</v>
      </c>
      <c r="F849" s="56">
        <v>19</v>
      </c>
      <c r="G849" s="56">
        <v>25</v>
      </c>
      <c r="H849" s="56">
        <v>67</v>
      </c>
      <c r="I849" s="57">
        <v>13</v>
      </c>
      <c r="J849" s="69">
        <f t="shared" si="1392"/>
        <v>0.37313432835820898</v>
      </c>
      <c r="L849" s="101" t="s">
        <v>1770</v>
      </c>
      <c r="M849" s="219" t="s">
        <v>148</v>
      </c>
      <c r="N849" s="167" t="s">
        <v>103</v>
      </c>
      <c r="O849" s="102"/>
      <c r="P849" s="102"/>
      <c r="Q849" s="103" t="s">
        <v>85</v>
      </c>
      <c r="R849" s="167" t="s">
        <v>103</v>
      </c>
      <c r="S849" s="167" t="s">
        <v>125</v>
      </c>
      <c r="T849" s="168" t="s">
        <v>77</v>
      </c>
      <c r="U849" s="168" t="s">
        <v>162</v>
      </c>
      <c r="V849" s="102"/>
      <c r="W849" s="167" t="s">
        <v>206</v>
      </c>
      <c r="X849" s="167" t="s">
        <v>430</v>
      </c>
      <c r="Y849" s="102"/>
      <c r="Z849" s="167" t="s">
        <v>77</v>
      </c>
      <c r="AA849" s="104"/>
      <c r="AB849" s="53"/>
      <c r="AL849" s="101" t="s">
        <v>1770</v>
      </c>
      <c r="AM849" s="265" t="s">
        <v>681</v>
      </c>
      <c r="AN849" s="106" t="s">
        <v>675</v>
      </c>
      <c r="AO849" s="267" t="s">
        <v>274</v>
      </c>
      <c r="AP849" s="267" t="s">
        <v>482</v>
      </c>
      <c r="AQ849" s="103" t="s">
        <v>640</v>
      </c>
      <c r="AR849" s="106" t="s">
        <v>670</v>
      </c>
      <c r="AS849" s="106" t="s">
        <v>394</v>
      </c>
      <c r="AT849" s="106" t="s">
        <v>638</v>
      </c>
      <c r="AU849" s="106" t="s">
        <v>656</v>
      </c>
      <c r="AV849" s="267" t="s">
        <v>270</v>
      </c>
      <c r="AW849" s="106" t="s">
        <v>666</v>
      </c>
      <c r="AX849" s="106" t="s">
        <v>261</v>
      </c>
      <c r="AY849" s="267" t="s">
        <v>637</v>
      </c>
      <c r="AZ849" s="106" t="s">
        <v>655</v>
      </c>
      <c r="BA849" s="104"/>
      <c r="BB849" s="53"/>
      <c r="BL849" s="107">
        <f t="shared" si="1411"/>
        <v>0</v>
      </c>
      <c r="BM849" s="108">
        <f t="shared" si="1411"/>
        <v>1</v>
      </c>
      <c r="BN849" s="108" t="str">
        <f t="shared" si="1411"/>
        <v/>
      </c>
      <c r="BO849" s="108" t="str">
        <f t="shared" si="1411"/>
        <v/>
      </c>
      <c r="BP849" s="108">
        <f t="shared" si="1411"/>
        <v>0</v>
      </c>
      <c r="BQ849" s="108">
        <f t="shared" si="1411"/>
        <v>1</v>
      </c>
      <c r="BR849" s="108">
        <f t="shared" si="1411"/>
        <v>5</v>
      </c>
      <c r="BS849" s="108">
        <f t="shared" si="1411"/>
        <v>2</v>
      </c>
      <c r="BT849" s="108">
        <f t="shared" si="1411"/>
        <v>6</v>
      </c>
      <c r="BU849" s="108" t="str">
        <f>(IF(V849="","",(IF(MID(V849,2,1)="-",LEFT(V849,1),LEFT(V849,2)))+0))</f>
        <v/>
      </c>
      <c r="BV849" s="108">
        <f>(IF(W849="","",(IF(MID(W849,2,1)="-",LEFT(W849,1),LEFT(W849,2)))+0))</f>
        <v>1</v>
      </c>
      <c r="BW849" s="108">
        <f>(IF(X849="","",(IF(MID(X849,2,1)="-",LEFT(X849,1),LEFT(X849,2)))+0))</f>
        <v>3</v>
      </c>
      <c r="BX849" s="108" t="str">
        <f>(IF(Y849="","",(IF(MID(Y849,2,1)="-",LEFT(Y849,1),LEFT(Y849,2)))+0))</f>
        <v/>
      </c>
      <c r="BY849" s="108">
        <f>(IF(Z849="","",(IF(MID(Z849,2,1)="-",LEFT(Z849,1),LEFT(Z849,2)))+0))</f>
        <v>2</v>
      </c>
      <c r="BZ849" s="109"/>
      <c r="CB849" s="77"/>
      <c r="CC849" s="77"/>
      <c r="CD849" s="77"/>
      <c r="CE849" s="77"/>
      <c r="CF849" s="77"/>
      <c r="CG849" s="77"/>
      <c r="CH849" s="77"/>
      <c r="CI849" s="77"/>
      <c r="CJ849" s="78"/>
      <c r="CK849" s="107">
        <f t="shared" si="1412"/>
        <v>1</v>
      </c>
      <c r="CL849" s="108">
        <f t="shared" si="1412"/>
        <v>3</v>
      </c>
      <c r="CM849" s="108" t="str">
        <f t="shared" si="1412"/>
        <v/>
      </c>
      <c r="CN849" s="108" t="str">
        <f t="shared" si="1412"/>
        <v/>
      </c>
      <c r="CO849" s="108">
        <f t="shared" si="1412"/>
        <v>4</v>
      </c>
      <c r="CP849" s="108">
        <f t="shared" si="1412"/>
        <v>3</v>
      </c>
      <c r="CQ849" s="108">
        <f t="shared" si="1412"/>
        <v>0</v>
      </c>
      <c r="CR849" s="108">
        <f t="shared" si="1412"/>
        <v>1</v>
      </c>
      <c r="CS849" s="108">
        <f t="shared" si="1412"/>
        <v>0</v>
      </c>
      <c r="CT849" s="108" t="str">
        <f>(IF(V849="","",IF(RIGHT(V849,2)="10",RIGHT(V849,2),RIGHT(V849,1))+0))</f>
        <v/>
      </c>
      <c r="CU849" s="108">
        <f>(IF(W849="","",IF(RIGHT(W849,2)="10",RIGHT(W849,2),RIGHT(W849,1))+0))</f>
        <v>4</v>
      </c>
      <c r="CV849" s="108">
        <f>(IF(X849="","",IF(RIGHT(X849,2)="10",RIGHT(X849,2),RIGHT(X849,1))+0))</f>
        <v>6</v>
      </c>
      <c r="CW849" s="108" t="str">
        <f>(IF(Y849="","",IF(RIGHT(Y849,2)="10",RIGHT(Y849,2),RIGHT(Y849,1))+0))</f>
        <v/>
      </c>
      <c r="CX849" s="108">
        <f>(IF(Z849="","",IF(RIGHT(Z849,2)="10",RIGHT(Z849,2),RIGHT(Z849,1))+0))</f>
        <v>1</v>
      </c>
      <c r="CY849" s="109"/>
      <c r="DA849" s="77"/>
      <c r="DB849" s="77"/>
      <c r="DC849" s="77"/>
      <c r="DD849" s="77"/>
      <c r="DE849" s="77"/>
      <c r="DF849" s="77"/>
      <c r="DG849" s="77"/>
      <c r="DH849" s="77"/>
      <c r="DJ849" s="107" t="str">
        <f t="shared" si="1413"/>
        <v>A</v>
      </c>
      <c r="DK849" s="108" t="str">
        <f t="shared" si="1413"/>
        <v>A</v>
      </c>
      <c r="DL849" s="108" t="str">
        <f t="shared" si="1413"/>
        <v/>
      </c>
      <c r="DM849" s="108" t="str">
        <f t="shared" si="1413"/>
        <v/>
      </c>
      <c r="DN849" s="108" t="str">
        <f t="shared" si="1413"/>
        <v>A</v>
      </c>
      <c r="DO849" s="108" t="str">
        <f t="shared" si="1413"/>
        <v>A</v>
      </c>
      <c r="DP849" s="108" t="str">
        <f t="shared" si="1413"/>
        <v>H</v>
      </c>
      <c r="DQ849" s="108" t="str">
        <f t="shared" si="1413"/>
        <v>H</v>
      </c>
      <c r="DR849" s="108" t="str">
        <f t="shared" si="1413"/>
        <v>H</v>
      </c>
      <c r="DS849" s="108" t="str">
        <f>(IF(V849="","",IF(BU849&gt;CT849,"H",IF(BU849&lt;CT849,"A","D"))))</f>
        <v/>
      </c>
      <c r="DT849" s="108" t="str">
        <f>(IF(W849="","",IF(BV849&gt;CU849,"H",IF(BV849&lt;CU849,"A","D"))))</f>
        <v>A</v>
      </c>
      <c r="DU849" s="108" t="str">
        <f>(IF(X849="","",IF(BW849&gt;CV849,"H",IF(BW849&lt;CV849,"A","D"))))</f>
        <v>A</v>
      </c>
      <c r="DV849" s="108" t="str">
        <f>(IF(Y849="","",IF(BX849&gt;CW849,"H",IF(BX849&lt;CW849,"A","D"))))</f>
        <v/>
      </c>
      <c r="DW849" s="108" t="str">
        <f>(IF(Z849="","",IF(BY849&gt;CX849,"H",IF(BY849&lt;CX849,"A","D"))))</f>
        <v>H</v>
      </c>
      <c r="DX849" s="109"/>
      <c r="DZ849" s="56"/>
      <c r="EA849" s="56"/>
      <c r="EB849" s="56"/>
      <c r="EC849" s="56"/>
      <c r="ED849" s="56"/>
      <c r="EE849" s="56"/>
      <c r="EF849" s="56"/>
      <c r="EG849" s="56"/>
      <c r="EI849" s="53" t="str">
        <f t="shared" si="1396"/>
        <v>Worplesdon</v>
      </c>
      <c r="EJ849" s="79">
        <f t="shared" si="1414"/>
        <v>17</v>
      </c>
      <c r="EK849" s="80">
        <f t="shared" si="1415"/>
        <v>4</v>
      </c>
      <c r="EL849" s="80">
        <f t="shared" si="1416"/>
        <v>0</v>
      </c>
      <c r="EM849" s="80">
        <f t="shared" si="1417"/>
        <v>6</v>
      </c>
      <c r="EN849" s="80">
        <f>COUNTIF(DX$835:DX$849,"A")</f>
        <v>3</v>
      </c>
      <c r="EO849" s="80">
        <f>COUNTIF(DX$835:DX$849,"D")</f>
        <v>2</v>
      </c>
      <c r="EP849" s="80">
        <f>COUNTIF(DX$835:DX$849,"H")</f>
        <v>2</v>
      </c>
      <c r="EQ849" s="79">
        <f t="shared" si="1418"/>
        <v>7</v>
      </c>
      <c r="ER849" s="79">
        <f t="shared" si="1397"/>
        <v>2</v>
      </c>
      <c r="ES849" s="79">
        <f t="shared" si="1397"/>
        <v>8</v>
      </c>
      <c r="ET849" s="81">
        <f>SUM($BL849:$CI849)+SUM(CY$835:CY$849)</f>
        <v>35</v>
      </c>
      <c r="EU849" s="81">
        <f>SUM($CK849:$DH849)+SUM(BZ$835:BZ$849)</f>
        <v>33</v>
      </c>
      <c r="EV849" s="79">
        <f t="shared" si="1398"/>
        <v>16</v>
      </c>
      <c r="EW849" s="136">
        <f t="shared" si="1399"/>
        <v>1.0606060606060606</v>
      </c>
      <c r="EX849" s="78"/>
      <c r="EY849" s="80">
        <f t="shared" si="1400"/>
        <v>28</v>
      </c>
      <c r="EZ849" s="80">
        <f t="shared" si="1401"/>
        <v>11</v>
      </c>
      <c r="FA849" s="80">
        <f t="shared" si="1402"/>
        <v>2</v>
      </c>
      <c r="FB849" s="80">
        <f t="shared" si="1403"/>
        <v>15</v>
      </c>
      <c r="FC849" s="80">
        <f t="shared" si="1404"/>
        <v>58</v>
      </c>
      <c r="FD849" s="80">
        <f t="shared" si="1405"/>
        <v>57</v>
      </c>
      <c r="FE849" s="80">
        <f t="shared" si="1406"/>
        <v>24</v>
      </c>
      <c r="FF849" s="80">
        <f t="shared" si="1407"/>
        <v>1.0175438596491229</v>
      </c>
      <c r="FH849" s="54">
        <f t="shared" si="1419"/>
        <v>1</v>
      </c>
      <c r="FI849" s="54">
        <f t="shared" si="1420"/>
        <v>1</v>
      </c>
      <c r="FJ849" s="54">
        <f t="shared" si="1408"/>
        <v>0</v>
      </c>
      <c r="FK849" s="54">
        <f t="shared" si="1408"/>
        <v>1</v>
      </c>
      <c r="FL849" s="54">
        <f t="shared" si="1408"/>
        <v>1</v>
      </c>
      <c r="FM849" s="54">
        <f t="shared" si="1408"/>
        <v>1</v>
      </c>
      <c r="FN849" s="54">
        <f t="shared" si="1408"/>
        <v>1</v>
      </c>
      <c r="FO849" s="54">
        <f t="shared" si="1408"/>
        <v>1</v>
      </c>
      <c r="FQ849" s="54" t="str">
        <f t="shared" ref="FQ849:FQ913" si="1421">IF(SUM($FH849:$FO849)=0,"",EI849)</f>
        <v>Worplesdon</v>
      </c>
      <c r="FR849" s="54">
        <f t="shared" si="1328"/>
        <v>11</v>
      </c>
      <c r="FS849" s="54">
        <f t="shared" si="1409"/>
        <v>4</v>
      </c>
      <c r="FT849" s="54">
        <f t="shared" si="1410"/>
        <v>0</v>
      </c>
      <c r="FU849" s="54">
        <f t="shared" si="1410"/>
        <v>7</v>
      </c>
      <c r="FV849" s="54">
        <f t="shared" si="1329"/>
        <v>23</v>
      </c>
      <c r="FW849" s="54">
        <f t="shared" si="1329"/>
        <v>24</v>
      </c>
      <c r="FX849" s="54">
        <f t="shared" si="1329"/>
        <v>8</v>
      </c>
      <c r="FZ849" s="58"/>
      <c r="GA849" s="59"/>
      <c r="GB849" s="60"/>
      <c r="GC849" s="58"/>
      <c r="GD849" s="59"/>
      <c r="GE849" s="61"/>
      <c r="GF849" s="58"/>
      <c r="GG849" s="61"/>
      <c r="GH849" s="61"/>
    </row>
    <row r="850" spans="1:192" s="54" customFormat="1" ht="12" x14ac:dyDescent="0.25">
      <c r="A850" s="54" t="s">
        <v>1775</v>
      </c>
      <c r="C850" s="56"/>
      <c r="D850" s="115">
        <f>SUM(D835:D849)</f>
        <v>163</v>
      </c>
      <c r="E850" s="115">
        <f>SUM(E835:E849)</f>
        <v>94</v>
      </c>
      <c r="F850" s="115">
        <f>SUM(F835:F849)</f>
        <v>163</v>
      </c>
      <c r="G850" s="115">
        <f>SUM(G835:G849)</f>
        <v>675</v>
      </c>
      <c r="H850" s="115">
        <f>SUM(H835:H849)</f>
        <v>675</v>
      </c>
      <c r="I850" s="57"/>
      <c r="J850" s="56"/>
      <c r="L850" s="53"/>
      <c r="M850" s="53"/>
      <c r="N850" s="53"/>
      <c r="O850" s="53"/>
      <c r="P850" s="53"/>
      <c r="Q850" s="53"/>
      <c r="R850" s="53"/>
      <c r="S850" s="53"/>
      <c r="T850" s="53"/>
      <c r="U850" s="53"/>
      <c r="V850" s="53"/>
      <c r="W850" s="53"/>
      <c r="X850" s="53"/>
      <c r="Y850" s="53"/>
      <c r="Z850" s="53"/>
      <c r="AA850" s="53"/>
      <c r="AB850" s="53"/>
      <c r="AL850" s="53"/>
      <c r="AM850" s="53"/>
      <c r="AN850" s="53"/>
      <c r="AO850" s="53"/>
      <c r="AP850" s="53"/>
      <c r="AQ850" s="53"/>
      <c r="AR850" s="53"/>
      <c r="AS850" s="53"/>
      <c r="AT850" s="53"/>
      <c r="AU850" s="53"/>
      <c r="AV850" s="53"/>
      <c r="AW850" s="53"/>
      <c r="AX850" s="53"/>
      <c r="AY850" s="53"/>
      <c r="AZ850" s="53"/>
      <c r="BA850" s="53"/>
      <c r="BB850" s="53"/>
      <c r="FQ850" s="54" t="str">
        <f t="shared" si="1421"/>
        <v/>
      </c>
      <c r="FR850" s="54" t="str">
        <f t="shared" si="1328"/>
        <v/>
      </c>
      <c r="FS850" s="54" t="str">
        <f t="shared" si="1409"/>
        <v/>
      </c>
      <c r="FT850" s="54" t="str">
        <f t="shared" si="1410"/>
        <v/>
      </c>
      <c r="FU850" s="54" t="str">
        <f t="shared" si="1410"/>
        <v/>
      </c>
      <c r="FV850" s="54" t="str">
        <f t="shared" si="1329"/>
        <v/>
      </c>
      <c r="FW850" s="54" t="str">
        <f t="shared" si="1329"/>
        <v/>
      </c>
      <c r="FX850" s="54" t="str">
        <f t="shared" si="1329"/>
        <v/>
      </c>
      <c r="FZ850" s="58"/>
      <c r="GA850" s="59"/>
      <c r="GB850" s="60"/>
      <c r="GC850" s="58"/>
      <c r="GD850" s="59"/>
      <c r="GE850" s="61"/>
      <c r="GF850" s="58"/>
      <c r="GG850" s="61"/>
      <c r="GH850" s="61"/>
    </row>
    <row r="851" spans="1:192" s="54" customFormat="1" ht="12.6" thickBot="1" x14ac:dyDescent="0.3">
      <c r="A851" s="53" t="s">
        <v>1776</v>
      </c>
      <c r="B851" s="53"/>
      <c r="C851" s="55" t="s">
        <v>1734</v>
      </c>
      <c r="D851" s="57"/>
      <c r="E851" s="57"/>
      <c r="F851" s="57"/>
      <c r="G851" s="57"/>
      <c r="H851" s="57"/>
      <c r="I851" s="57"/>
      <c r="J851" s="57"/>
      <c r="FQ851" s="54" t="str">
        <f t="shared" si="1421"/>
        <v/>
      </c>
      <c r="FR851" s="54" t="str">
        <f t="shared" ref="FR851:FR915" si="1422">IF(SUM($FH851:$FO851)=0,"",EY851-EJ851)</f>
        <v/>
      </c>
      <c r="FS851" s="54" t="str">
        <f t="shared" si="1409"/>
        <v/>
      </c>
      <c r="FT851" s="54" t="str">
        <f t="shared" si="1410"/>
        <v/>
      </c>
      <c r="FU851" s="54" t="str">
        <f t="shared" si="1410"/>
        <v/>
      </c>
      <c r="FV851" s="54" t="str">
        <f t="shared" si="1329"/>
        <v/>
      </c>
      <c r="FW851" s="54" t="str">
        <f t="shared" si="1329"/>
        <v/>
      </c>
      <c r="FX851" s="54" t="str">
        <f t="shared" si="1329"/>
        <v/>
      </c>
      <c r="FZ851" s="58"/>
      <c r="GA851" s="59"/>
      <c r="GB851" s="60"/>
      <c r="GC851" s="58"/>
      <c r="GD851" s="59"/>
      <c r="GE851" s="61"/>
      <c r="GF851" s="58"/>
      <c r="GG851" s="61"/>
      <c r="GH851" s="61"/>
    </row>
    <row r="852" spans="1:192" s="54" customFormat="1" ht="12.6" thickBot="1" x14ac:dyDescent="0.3">
      <c r="A852" s="53" t="s">
        <v>33</v>
      </c>
      <c r="B852" s="53" t="s">
        <v>34</v>
      </c>
      <c r="C852" s="57" t="s">
        <v>35</v>
      </c>
      <c r="D852" s="57" t="s">
        <v>36</v>
      </c>
      <c r="E852" s="57" t="s">
        <v>37</v>
      </c>
      <c r="F852" s="57" t="s">
        <v>38</v>
      </c>
      <c r="G852" s="57" t="s">
        <v>39</v>
      </c>
      <c r="H852" s="57" t="s">
        <v>40</v>
      </c>
      <c r="I852" s="57" t="s">
        <v>41</v>
      </c>
      <c r="J852" s="57" t="s">
        <v>42</v>
      </c>
      <c r="L852" s="126"/>
      <c r="M852" s="63" t="s">
        <v>1735</v>
      </c>
      <c r="N852" s="63" t="s">
        <v>1703</v>
      </c>
      <c r="O852" s="63" t="s">
        <v>1774</v>
      </c>
      <c r="P852" s="63" t="s">
        <v>1736</v>
      </c>
      <c r="Q852" s="63" t="s">
        <v>1737</v>
      </c>
      <c r="R852" s="64" t="s">
        <v>1349</v>
      </c>
      <c r="S852" s="63" t="s">
        <v>352</v>
      </c>
      <c r="T852" s="63" t="s">
        <v>1739</v>
      </c>
      <c r="U852" s="63" t="s">
        <v>1740</v>
      </c>
      <c r="V852" s="63" t="s">
        <v>1741</v>
      </c>
      <c r="W852" s="63" t="s">
        <v>1742</v>
      </c>
      <c r="X852" s="63" t="s">
        <v>1744</v>
      </c>
      <c r="Y852" s="63" t="s">
        <v>1745</v>
      </c>
      <c r="Z852" s="65" t="s">
        <v>1747</v>
      </c>
      <c r="AL852" s="126"/>
      <c r="AM852" s="63" t="s">
        <v>1735</v>
      </c>
      <c r="AN852" s="63" t="s">
        <v>1703</v>
      </c>
      <c r="AO852" s="63" t="s">
        <v>1774</v>
      </c>
      <c r="AP852" s="63" t="s">
        <v>1736</v>
      </c>
      <c r="AQ852" s="63" t="s">
        <v>1737</v>
      </c>
      <c r="AR852" s="64" t="s">
        <v>1349</v>
      </c>
      <c r="AS852" s="63" t="s">
        <v>352</v>
      </c>
      <c r="AT852" s="63" t="s">
        <v>1739</v>
      </c>
      <c r="AU852" s="63" t="s">
        <v>1740</v>
      </c>
      <c r="AV852" s="63" t="s">
        <v>1741</v>
      </c>
      <c r="AW852" s="63" t="s">
        <v>1742</v>
      </c>
      <c r="AX852" s="63" t="s">
        <v>1744</v>
      </c>
      <c r="AY852" s="63" t="s">
        <v>1745</v>
      </c>
      <c r="AZ852" s="65" t="s">
        <v>1747</v>
      </c>
      <c r="EJ852" s="56" t="s">
        <v>35</v>
      </c>
      <c r="EK852" s="56" t="s">
        <v>51</v>
      </c>
      <c r="EL852" s="56" t="s">
        <v>52</v>
      </c>
      <c r="EM852" s="56" t="s">
        <v>53</v>
      </c>
      <c r="EN852" s="56" t="s">
        <v>54</v>
      </c>
      <c r="EO852" s="56" t="s">
        <v>55</v>
      </c>
      <c r="EP852" s="56" t="s">
        <v>56</v>
      </c>
      <c r="EQ852" s="56" t="s">
        <v>36</v>
      </c>
      <c r="ER852" s="56" t="s">
        <v>37</v>
      </c>
      <c r="ES852" s="56" t="s">
        <v>38</v>
      </c>
      <c r="ET852" s="56" t="s">
        <v>39</v>
      </c>
      <c r="EU852" s="56" t="s">
        <v>40</v>
      </c>
      <c r="EV852" s="56" t="s">
        <v>41</v>
      </c>
      <c r="EW852" s="56" t="s">
        <v>42</v>
      </c>
      <c r="EX852" s="56"/>
      <c r="EY852" s="56" t="s">
        <v>35</v>
      </c>
      <c r="EZ852" s="56" t="s">
        <v>36</v>
      </c>
      <c r="FA852" s="56" t="s">
        <v>37</v>
      </c>
      <c r="FB852" s="56" t="s">
        <v>38</v>
      </c>
      <c r="FC852" s="56" t="s">
        <v>39</v>
      </c>
      <c r="FD852" s="56" t="s">
        <v>40</v>
      </c>
      <c r="FE852" s="56" t="s">
        <v>41</v>
      </c>
      <c r="FF852" s="56" t="s">
        <v>42</v>
      </c>
      <c r="FR852" s="56" t="s">
        <v>35</v>
      </c>
      <c r="FS852" s="56" t="s">
        <v>36</v>
      </c>
      <c r="FT852" s="56" t="s">
        <v>37</v>
      </c>
      <c r="FU852" s="56" t="s">
        <v>38</v>
      </c>
      <c r="FV852" s="56" t="s">
        <v>39</v>
      </c>
      <c r="FW852" s="56" t="s">
        <v>40</v>
      </c>
      <c r="FX852" s="56" t="s">
        <v>41</v>
      </c>
      <c r="FZ852" s="58"/>
      <c r="GA852" s="59"/>
      <c r="GB852" s="60"/>
      <c r="GC852" s="58"/>
      <c r="GD852" s="59"/>
      <c r="GE852" s="61"/>
      <c r="GF852" s="58"/>
      <c r="GG852" s="61"/>
      <c r="GH852" s="61"/>
    </row>
    <row r="853" spans="1:192" s="54" customFormat="1" ht="12" x14ac:dyDescent="0.25">
      <c r="A853" s="54">
        <v>1</v>
      </c>
      <c r="B853" s="54" t="s">
        <v>1777</v>
      </c>
      <c r="C853" s="56">
        <v>26</v>
      </c>
      <c r="D853" s="56">
        <v>17</v>
      </c>
      <c r="E853" s="56">
        <v>2</v>
      </c>
      <c r="F853" s="56">
        <v>7</v>
      </c>
      <c r="G853" s="56">
        <v>60</v>
      </c>
      <c r="H853" s="56">
        <v>34</v>
      </c>
      <c r="I853" s="57">
        <v>36</v>
      </c>
      <c r="J853" s="69">
        <f t="shared" ref="J853:J866" si="1423">G853/H853</f>
        <v>1.7647058823529411</v>
      </c>
      <c r="L853" s="66" t="s">
        <v>1749</v>
      </c>
      <c r="M853" s="71"/>
      <c r="N853" s="131" t="s">
        <v>60</v>
      </c>
      <c r="O853" s="131" t="s">
        <v>148</v>
      </c>
      <c r="P853" s="130" t="s">
        <v>99</v>
      </c>
      <c r="Q853" s="63"/>
      <c r="R853" s="64" t="s">
        <v>87</v>
      </c>
      <c r="S853" s="63"/>
      <c r="T853" s="131" t="s">
        <v>148</v>
      </c>
      <c r="U853" s="63"/>
      <c r="V853" s="63"/>
      <c r="W853" s="131" t="s">
        <v>103</v>
      </c>
      <c r="X853" s="469" t="s">
        <v>103</v>
      </c>
      <c r="Y853" s="131" t="s">
        <v>177</v>
      </c>
      <c r="Z853" s="132" t="s">
        <v>77</v>
      </c>
      <c r="AL853" s="66" t="s">
        <v>1749</v>
      </c>
      <c r="AM853" s="71"/>
      <c r="AN853" s="72" t="s">
        <v>318</v>
      </c>
      <c r="AO853" s="387" t="s">
        <v>1631</v>
      </c>
      <c r="AP853" s="72" t="s">
        <v>334</v>
      </c>
      <c r="AQ853" s="72" t="s">
        <v>701</v>
      </c>
      <c r="AR853" s="64" t="s">
        <v>382</v>
      </c>
      <c r="AS853" s="63"/>
      <c r="AT853" s="72" t="s">
        <v>311</v>
      </c>
      <c r="AU853" s="387" t="s">
        <v>308</v>
      </c>
      <c r="AV853" s="387" t="s">
        <v>327</v>
      </c>
      <c r="AW853" s="72" t="s">
        <v>341</v>
      </c>
      <c r="AX853" s="469"/>
      <c r="AY853" s="72" t="s">
        <v>320</v>
      </c>
      <c r="AZ853" s="134" t="s">
        <v>706</v>
      </c>
      <c r="BL853" s="74"/>
      <c r="BM853" s="75">
        <f t="shared" ref="BM853:BY860" si="1424">(IF(N853="","",(IF(MID(N853,2,1)="-",LEFT(N853,1),LEFT(N853,2)))+0))</f>
        <v>4</v>
      </c>
      <c r="BN853" s="75">
        <f t="shared" si="1424"/>
        <v>0</v>
      </c>
      <c r="BO853" s="75">
        <f t="shared" si="1424"/>
        <v>1</v>
      </c>
      <c r="BP853" s="75" t="str">
        <f t="shared" si="1424"/>
        <v/>
      </c>
      <c r="BQ853" s="75">
        <f t="shared" si="1424"/>
        <v>3</v>
      </c>
      <c r="BR853" s="75" t="str">
        <f t="shared" si="1424"/>
        <v/>
      </c>
      <c r="BS853" s="75">
        <f t="shared" si="1424"/>
        <v>0</v>
      </c>
      <c r="BT853" s="75" t="str">
        <f t="shared" si="1424"/>
        <v/>
      </c>
      <c r="BU853" s="75" t="str">
        <f t="shared" si="1424"/>
        <v/>
      </c>
      <c r="BV853" s="75">
        <f t="shared" si="1424"/>
        <v>1</v>
      </c>
      <c r="BW853" s="75">
        <f t="shared" si="1424"/>
        <v>1</v>
      </c>
      <c r="BX853" s="75">
        <f t="shared" si="1424"/>
        <v>2</v>
      </c>
      <c r="BY853" s="76">
        <f t="shared" si="1424"/>
        <v>2</v>
      </c>
      <c r="CB853" s="77"/>
      <c r="CC853" s="77"/>
      <c r="CD853" s="77"/>
      <c r="CE853" s="77"/>
      <c r="CF853" s="77"/>
      <c r="CG853" s="77"/>
      <c r="CH853" s="77"/>
      <c r="CI853" s="77"/>
      <c r="CJ853" s="78"/>
      <c r="CK853" s="74"/>
      <c r="CL853" s="75">
        <f t="shared" ref="CL853:CX860" si="1425">(IF(N853="","",IF(RIGHT(N853,2)="10",RIGHT(N853,2),RIGHT(N853,1))+0))</f>
        <v>1</v>
      </c>
      <c r="CM853" s="75">
        <f t="shared" si="1425"/>
        <v>1</v>
      </c>
      <c r="CN853" s="75">
        <f t="shared" si="1425"/>
        <v>0</v>
      </c>
      <c r="CO853" s="75" t="str">
        <f t="shared" si="1425"/>
        <v/>
      </c>
      <c r="CP853" s="75">
        <f t="shared" si="1425"/>
        <v>3</v>
      </c>
      <c r="CQ853" s="75" t="str">
        <f t="shared" si="1425"/>
        <v/>
      </c>
      <c r="CR853" s="75">
        <f t="shared" si="1425"/>
        <v>1</v>
      </c>
      <c r="CS853" s="75" t="str">
        <f t="shared" si="1425"/>
        <v/>
      </c>
      <c r="CT853" s="75" t="str">
        <f t="shared" si="1425"/>
        <v/>
      </c>
      <c r="CU853" s="75">
        <f t="shared" si="1425"/>
        <v>3</v>
      </c>
      <c r="CV853" s="75">
        <f t="shared" si="1425"/>
        <v>3</v>
      </c>
      <c r="CW853" s="75">
        <f t="shared" si="1425"/>
        <v>0</v>
      </c>
      <c r="CX853" s="76">
        <f t="shared" si="1425"/>
        <v>1</v>
      </c>
      <c r="DA853" s="77"/>
      <c r="DB853" s="77"/>
      <c r="DC853" s="77"/>
      <c r="DD853" s="77"/>
      <c r="DE853" s="77"/>
      <c r="DF853" s="77"/>
      <c r="DG853" s="77"/>
      <c r="DH853" s="77"/>
      <c r="DJ853" s="74"/>
      <c r="DK853" s="75" t="str">
        <f t="shared" ref="DK853:DW860" si="1426">(IF(N853="","",IF(BM853&gt;CL853,"H",IF(BM853&lt;CL853,"A","D"))))</f>
        <v>H</v>
      </c>
      <c r="DL853" s="75" t="str">
        <f t="shared" si="1426"/>
        <v>A</v>
      </c>
      <c r="DM853" s="75" t="str">
        <f t="shared" si="1426"/>
        <v>H</v>
      </c>
      <c r="DN853" s="75" t="str">
        <f t="shared" si="1426"/>
        <v/>
      </c>
      <c r="DO853" s="75" t="str">
        <f t="shared" si="1426"/>
        <v>D</v>
      </c>
      <c r="DP853" s="75" t="str">
        <f t="shared" si="1426"/>
        <v/>
      </c>
      <c r="DQ853" s="75" t="str">
        <f t="shared" si="1426"/>
        <v>A</v>
      </c>
      <c r="DR853" s="75" t="str">
        <f t="shared" si="1426"/>
        <v/>
      </c>
      <c r="DS853" s="75" t="str">
        <f t="shared" si="1426"/>
        <v/>
      </c>
      <c r="DT853" s="75" t="str">
        <f t="shared" si="1426"/>
        <v>A</v>
      </c>
      <c r="DU853" s="75" t="str">
        <f t="shared" si="1426"/>
        <v>A</v>
      </c>
      <c r="DV853" s="75" t="str">
        <f t="shared" si="1426"/>
        <v>H</v>
      </c>
      <c r="DW853" s="76" t="str">
        <f t="shared" si="1426"/>
        <v>H</v>
      </c>
      <c r="DZ853" s="56"/>
      <c r="EA853" s="56"/>
      <c r="EB853" s="56"/>
      <c r="EC853" s="56"/>
      <c r="ED853" s="56"/>
      <c r="EE853" s="56"/>
      <c r="EF853" s="56"/>
      <c r="EG853" s="56"/>
      <c r="EI853" s="53" t="str">
        <f t="shared" ref="EI853:EI866" si="1427">L853</f>
        <v>BAC Weybridge</v>
      </c>
      <c r="EJ853" s="79">
        <f>SUM(EQ853:ES853)</f>
        <v>19</v>
      </c>
      <c r="EK853" s="80">
        <f>COUNTIF($DJ853:$EG853,"H")</f>
        <v>4</v>
      </c>
      <c r="EL853" s="80">
        <f>COUNTIF($DJ853:$EG853,"D")</f>
        <v>1</v>
      </c>
      <c r="EM853" s="80">
        <f>COUNTIF($DJ853:$EG853,"A")</f>
        <v>4</v>
      </c>
      <c r="EN853" s="80">
        <f>COUNTIF(DJ$853:DJ$866,"A")</f>
        <v>1</v>
      </c>
      <c r="EO853" s="80">
        <f>COUNTIF(DJ$853:DJ$866,"D")</f>
        <v>3</v>
      </c>
      <c r="EP853" s="80">
        <f>COUNTIF(DJ$853:DJ$866,"H")</f>
        <v>6</v>
      </c>
      <c r="EQ853" s="79">
        <f>EK853+EN853</f>
        <v>5</v>
      </c>
      <c r="ER853" s="79">
        <f t="shared" ref="ER853:ES866" si="1428">EL853+EO853</f>
        <v>4</v>
      </c>
      <c r="ES853" s="79">
        <f t="shared" si="1428"/>
        <v>10</v>
      </c>
      <c r="ET853" s="81">
        <f>SUM($BL853:$CI853)+SUM(CK$853:CK$866)</f>
        <v>24</v>
      </c>
      <c r="EU853" s="81">
        <f>SUM($CK853:$DH853)+SUM(BL$853:BL$866)</f>
        <v>34</v>
      </c>
      <c r="EV853" s="79">
        <f t="shared" ref="EV853:EV866" si="1429">(EQ853*2)+ER853</f>
        <v>14</v>
      </c>
      <c r="EW853" s="136">
        <f t="shared" ref="EW853:EW866" si="1430">IF(ET853&gt;0,IF(EU853&gt;0,ET853/EU853,0),0)</f>
        <v>0.70588235294117652</v>
      </c>
      <c r="EX853" s="78"/>
      <c r="EY853" s="80">
        <f t="shared" ref="EY853:EY866" si="1431">VLOOKUP($EI853,$B$853:$J$866,2,0)</f>
        <v>26</v>
      </c>
      <c r="EZ853" s="80">
        <f t="shared" ref="EZ853:EZ866" si="1432">VLOOKUP($EI853,$B$853:$J$866,3,0)</f>
        <v>7</v>
      </c>
      <c r="FA853" s="80">
        <f t="shared" ref="FA853:FA866" si="1433">VLOOKUP($EI853,$B$853:$J$866,4,0)</f>
        <v>5</v>
      </c>
      <c r="FB853" s="80">
        <f t="shared" ref="FB853:FB866" si="1434">VLOOKUP($EI853,$B$853:$J$866,5,0)</f>
        <v>14</v>
      </c>
      <c r="FC853" s="80">
        <f t="shared" ref="FC853:FC866" si="1435">VLOOKUP($EI853,$B$853:$J$866,6,0)</f>
        <v>38</v>
      </c>
      <c r="FD853" s="80">
        <f t="shared" ref="FD853:FD866" si="1436">VLOOKUP($EI853,$B$853:$J$866,7,0)</f>
        <v>52</v>
      </c>
      <c r="FE853" s="80">
        <f t="shared" ref="FE853:FE866" si="1437">VLOOKUP($EI853,$B$853:$J$866,8,0)</f>
        <v>19</v>
      </c>
      <c r="FF853" s="80">
        <f t="shared" ref="FF853:FF866" si="1438">VLOOKUP($EI853,$B$853:$J$866,9,0)</f>
        <v>0.73076923076923073</v>
      </c>
      <c r="FH853" s="54">
        <f>IF(EJ853=EY853,0,1)</f>
        <v>1</v>
      </c>
      <c r="FI853" s="54">
        <f>IF(EQ853=EZ853,0,1)</f>
        <v>1</v>
      </c>
      <c r="FJ853" s="54">
        <f t="shared" ref="FJ853:FO866" si="1439">IF(ER853=FA853,0,1)</f>
        <v>1</v>
      </c>
      <c r="FK853" s="54">
        <f t="shared" si="1439"/>
        <v>1</v>
      </c>
      <c r="FL853" s="54">
        <f t="shared" si="1439"/>
        <v>1</v>
      </c>
      <c r="FM853" s="54">
        <f t="shared" si="1439"/>
        <v>1</v>
      </c>
      <c r="FN853" s="54">
        <f t="shared" si="1439"/>
        <v>1</v>
      </c>
      <c r="FO853" s="54">
        <f t="shared" si="1439"/>
        <v>1</v>
      </c>
      <c r="FQ853" s="54" t="str">
        <f t="shared" si="1421"/>
        <v>BAC Weybridge</v>
      </c>
      <c r="FR853" s="54">
        <f t="shared" si="1422"/>
        <v>7</v>
      </c>
      <c r="FS853" s="54">
        <f t="shared" ref="FS853:FU857" si="1440">IF(SUM($FH853:$FO853)=0,"",EZ853-EQ853)</f>
        <v>2</v>
      </c>
      <c r="FT853" s="54">
        <f t="shared" si="1440"/>
        <v>1</v>
      </c>
      <c r="FU853" s="54">
        <f t="shared" si="1440"/>
        <v>4</v>
      </c>
      <c r="FV853" s="54">
        <f t="shared" si="1329"/>
        <v>14</v>
      </c>
      <c r="FW853" s="54">
        <f t="shared" si="1329"/>
        <v>18</v>
      </c>
      <c r="FX853" s="54">
        <f t="shared" si="1329"/>
        <v>5</v>
      </c>
      <c r="FY853" s="54" t="s">
        <v>71</v>
      </c>
      <c r="FZ853" s="58"/>
      <c r="GA853" s="59"/>
      <c r="GB853" s="60"/>
      <c r="GC853" s="58"/>
      <c r="GD853" s="59"/>
      <c r="GE853" s="61"/>
      <c r="GF853" s="58"/>
      <c r="GG853" s="61"/>
      <c r="GH853" s="61"/>
    </row>
    <row r="854" spans="1:192" s="54" customFormat="1" ht="12" x14ac:dyDescent="0.25">
      <c r="A854" s="54">
        <v>2</v>
      </c>
      <c r="B854" s="54" t="s">
        <v>1748</v>
      </c>
      <c r="C854" s="56">
        <v>26</v>
      </c>
      <c r="D854" s="56">
        <v>15</v>
      </c>
      <c r="E854" s="56">
        <v>6</v>
      </c>
      <c r="F854" s="56">
        <v>5</v>
      </c>
      <c r="G854" s="56">
        <v>54</v>
      </c>
      <c r="H854" s="56">
        <v>35</v>
      </c>
      <c r="I854" s="57">
        <v>36</v>
      </c>
      <c r="J854" s="69">
        <f t="shared" si="1423"/>
        <v>1.5428571428571429</v>
      </c>
      <c r="L854" s="82" t="s">
        <v>1777</v>
      </c>
      <c r="M854" s="253"/>
      <c r="N854" s="83"/>
      <c r="O854" s="141" t="s">
        <v>101</v>
      </c>
      <c r="P854" s="148" t="s">
        <v>150</v>
      </c>
      <c r="Q854" s="141" t="s">
        <v>89</v>
      </c>
      <c r="R854" s="84" t="s">
        <v>148</v>
      </c>
      <c r="S854" s="148" t="s">
        <v>100</v>
      </c>
      <c r="T854" s="141" t="s">
        <v>89</v>
      </c>
      <c r="U854" s="141" t="s">
        <v>89</v>
      </c>
      <c r="V854" s="59"/>
      <c r="W854" s="59"/>
      <c r="X854" s="59"/>
      <c r="Y854" s="148" t="s">
        <v>177</v>
      </c>
      <c r="Z854" s="89" t="s">
        <v>150</v>
      </c>
      <c r="AL854" s="82" t="s">
        <v>1777</v>
      </c>
      <c r="AM854" s="379" t="s">
        <v>711</v>
      </c>
      <c r="AN854" s="83"/>
      <c r="AO854" s="252" t="s">
        <v>701</v>
      </c>
      <c r="AP854" s="88" t="s">
        <v>384</v>
      </c>
      <c r="AQ854" s="88" t="s">
        <v>327</v>
      </c>
      <c r="AR854" s="84" t="s">
        <v>340</v>
      </c>
      <c r="AS854" s="88" t="s">
        <v>326</v>
      </c>
      <c r="AT854" s="88" t="s">
        <v>369</v>
      </c>
      <c r="AU854" s="88" t="s">
        <v>312</v>
      </c>
      <c r="AV854" s="59"/>
      <c r="AW854" s="59"/>
      <c r="AX854" s="252" t="s">
        <v>308</v>
      </c>
      <c r="AY854" s="88" t="s">
        <v>706</v>
      </c>
      <c r="AZ854" s="89" t="s">
        <v>719</v>
      </c>
      <c r="BL854" s="90" t="str">
        <f t="shared" ref="BL854:BS866" si="1441">(IF(M854="","",(IF(MID(M854,2,1)="-",LEFT(M854,1),LEFT(M854,2)))+0))</f>
        <v/>
      </c>
      <c r="BM854" s="91"/>
      <c r="BN854" s="77">
        <f t="shared" si="1424"/>
        <v>3</v>
      </c>
      <c r="BO854" s="77">
        <f t="shared" si="1424"/>
        <v>3</v>
      </c>
      <c r="BP854" s="77">
        <f t="shared" si="1424"/>
        <v>3</v>
      </c>
      <c r="BQ854" s="77">
        <f t="shared" si="1424"/>
        <v>0</v>
      </c>
      <c r="BR854" s="77">
        <f t="shared" si="1424"/>
        <v>4</v>
      </c>
      <c r="BS854" s="77">
        <f t="shared" si="1424"/>
        <v>3</v>
      </c>
      <c r="BT854" s="77">
        <f t="shared" si="1424"/>
        <v>3</v>
      </c>
      <c r="BU854" s="77" t="str">
        <f t="shared" si="1424"/>
        <v/>
      </c>
      <c r="BV854" s="77" t="str">
        <f t="shared" si="1424"/>
        <v/>
      </c>
      <c r="BW854" s="77" t="str">
        <f t="shared" si="1424"/>
        <v/>
      </c>
      <c r="BX854" s="77">
        <f t="shared" si="1424"/>
        <v>2</v>
      </c>
      <c r="BY854" s="92">
        <f t="shared" si="1424"/>
        <v>3</v>
      </c>
      <c r="CB854" s="77"/>
      <c r="CC854" s="77"/>
      <c r="CD854" s="77"/>
      <c r="CE854" s="77"/>
      <c r="CF854" s="77"/>
      <c r="CG854" s="77"/>
      <c r="CH854" s="77"/>
      <c r="CI854" s="77"/>
      <c r="CJ854" s="78"/>
      <c r="CK854" s="90" t="str">
        <f t="shared" ref="CK854:CR866" si="1442">(IF(M854="","",IF(RIGHT(M854,2)="10",RIGHT(M854,2),RIGHT(M854,1))+0))</f>
        <v/>
      </c>
      <c r="CL854" s="91"/>
      <c r="CM854" s="77">
        <f t="shared" si="1425"/>
        <v>2</v>
      </c>
      <c r="CN854" s="77">
        <f t="shared" si="1425"/>
        <v>1</v>
      </c>
      <c r="CO854" s="77">
        <f t="shared" si="1425"/>
        <v>0</v>
      </c>
      <c r="CP854" s="77">
        <f t="shared" si="1425"/>
        <v>1</v>
      </c>
      <c r="CQ854" s="77">
        <f t="shared" si="1425"/>
        <v>3</v>
      </c>
      <c r="CR854" s="77">
        <f t="shared" si="1425"/>
        <v>0</v>
      </c>
      <c r="CS854" s="77">
        <f t="shared" si="1425"/>
        <v>0</v>
      </c>
      <c r="CT854" s="77" t="str">
        <f t="shared" si="1425"/>
        <v/>
      </c>
      <c r="CU854" s="77" t="str">
        <f t="shared" si="1425"/>
        <v/>
      </c>
      <c r="CV854" s="77" t="str">
        <f t="shared" si="1425"/>
        <v/>
      </c>
      <c r="CW854" s="77">
        <f t="shared" si="1425"/>
        <v>0</v>
      </c>
      <c r="CX854" s="92">
        <f t="shared" si="1425"/>
        <v>1</v>
      </c>
      <c r="DA854" s="77"/>
      <c r="DB854" s="77"/>
      <c r="DC854" s="77"/>
      <c r="DD854" s="77"/>
      <c r="DE854" s="77"/>
      <c r="DF854" s="77"/>
      <c r="DG854" s="77"/>
      <c r="DH854" s="77"/>
      <c r="DJ854" s="90" t="str">
        <f t="shared" ref="DJ854:DQ866" si="1443">(IF(M854="","",IF(BL854&gt;CK854,"H",IF(BL854&lt;CK854,"A","D"))))</f>
        <v/>
      </c>
      <c r="DK854" s="91"/>
      <c r="DL854" s="77" t="str">
        <f t="shared" si="1426"/>
        <v>H</v>
      </c>
      <c r="DM854" s="77" t="str">
        <f t="shared" si="1426"/>
        <v>H</v>
      </c>
      <c r="DN854" s="77" t="str">
        <f t="shared" si="1426"/>
        <v>H</v>
      </c>
      <c r="DO854" s="77" t="str">
        <f t="shared" si="1426"/>
        <v>A</v>
      </c>
      <c r="DP854" s="77" t="str">
        <f t="shared" si="1426"/>
        <v>H</v>
      </c>
      <c r="DQ854" s="77" t="str">
        <f t="shared" si="1426"/>
        <v>H</v>
      </c>
      <c r="DR854" s="77" t="str">
        <f t="shared" si="1426"/>
        <v>H</v>
      </c>
      <c r="DS854" s="77" t="str">
        <f t="shared" si="1426"/>
        <v/>
      </c>
      <c r="DT854" s="77" t="str">
        <f t="shared" si="1426"/>
        <v/>
      </c>
      <c r="DU854" s="77" t="str">
        <f t="shared" si="1426"/>
        <v/>
      </c>
      <c r="DV854" s="77" t="str">
        <f t="shared" si="1426"/>
        <v>H</v>
      </c>
      <c r="DW854" s="92" t="str">
        <f t="shared" si="1426"/>
        <v>H</v>
      </c>
      <c r="DZ854" s="56"/>
      <c r="EA854" s="56"/>
      <c r="EB854" s="56"/>
      <c r="EC854" s="56"/>
      <c r="ED854" s="56"/>
      <c r="EE854" s="56"/>
      <c r="EF854" s="56"/>
      <c r="EG854" s="56"/>
      <c r="EI854" s="53" t="str">
        <f t="shared" si="1427"/>
        <v>Camberley Town</v>
      </c>
      <c r="EJ854" s="79">
        <f t="shared" ref="EJ854:EJ866" si="1444">SUM(EQ854:ES854)</f>
        <v>18</v>
      </c>
      <c r="EK854" s="80">
        <f t="shared" ref="EK854:EK866" si="1445">COUNTIF($DJ854:$EG854,"H")</f>
        <v>8</v>
      </c>
      <c r="EL854" s="80">
        <f t="shared" ref="EL854:EL866" si="1446">COUNTIF($DJ854:$EG854,"D")</f>
        <v>0</v>
      </c>
      <c r="EM854" s="80">
        <f t="shared" ref="EM854:EM866" si="1447">COUNTIF($DJ854:$EG854,"A")</f>
        <v>1</v>
      </c>
      <c r="EN854" s="80">
        <f>COUNTIF(DK$853:DK$866,"A")</f>
        <v>4</v>
      </c>
      <c r="EO854" s="80">
        <f>COUNTIF(DK$853:DK$866,"D")</f>
        <v>0</v>
      </c>
      <c r="EP854" s="80">
        <f>COUNTIF(DK$853:DK$866,"H")</f>
        <v>5</v>
      </c>
      <c r="EQ854" s="79">
        <f t="shared" ref="EQ854:EQ866" si="1448">EK854+EN854</f>
        <v>12</v>
      </c>
      <c r="ER854" s="79">
        <f t="shared" si="1428"/>
        <v>0</v>
      </c>
      <c r="ES854" s="79">
        <f t="shared" si="1428"/>
        <v>6</v>
      </c>
      <c r="ET854" s="81">
        <f>SUM($BL854:$CI854)+SUM(CL$853:CL$866)</f>
        <v>40</v>
      </c>
      <c r="EU854" s="81">
        <f>SUM($CK854:$DH854)+SUM(BM$853:BM$866)</f>
        <v>25</v>
      </c>
      <c r="EV854" s="79">
        <f t="shared" si="1429"/>
        <v>24</v>
      </c>
      <c r="EW854" s="136">
        <f t="shared" si="1430"/>
        <v>1.6</v>
      </c>
      <c r="EX854" s="78"/>
      <c r="EY854" s="80">
        <f t="shared" si="1431"/>
        <v>26</v>
      </c>
      <c r="EZ854" s="80">
        <f t="shared" si="1432"/>
        <v>17</v>
      </c>
      <c r="FA854" s="80">
        <f t="shared" si="1433"/>
        <v>2</v>
      </c>
      <c r="FB854" s="80">
        <f t="shared" si="1434"/>
        <v>7</v>
      </c>
      <c r="FC854" s="80">
        <f t="shared" si="1435"/>
        <v>60</v>
      </c>
      <c r="FD854" s="80">
        <f t="shared" si="1436"/>
        <v>34</v>
      </c>
      <c r="FE854" s="80">
        <f t="shared" si="1437"/>
        <v>36</v>
      </c>
      <c r="FF854" s="80">
        <f t="shared" si="1438"/>
        <v>1.7647058823529411</v>
      </c>
      <c r="FH854" s="54">
        <f t="shared" ref="FH854:FH866" si="1449">IF(EJ854=EY854,0,1)</f>
        <v>1</v>
      </c>
      <c r="FI854" s="54">
        <f t="shared" ref="FI854:FI866" si="1450">IF(EQ854=EZ854,0,1)</f>
        <v>1</v>
      </c>
      <c r="FJ854" s="54">
        <f t="shared" si="1439"/>
        <v>1</v>
      </c>
      <c r="FK854" s="54">
        <f t="shared" si="1439"/>
        <v>1</v>
      </c>
      <c r="FL854" s="54">
        <f t="shared" si="1439"/>
        <v>1</v>
      </c>
      <c r="FM854" s="54">
        <f t="shared" si="1439"/>
        <v>1</v>
      </c>
      <c r="FN854" s="54">
        <f t="shared" si="1439"/>
        <v>1</v>
      </c>
      <c r="FO854" s="54">
        <f t="shared" si="1439"/>
        <v>1</v>
      </c>
      <c r="FQ854" s="54" t="str">
        <f t="shared" si="1421"/>
        <v>Camberley Town</v>
      </c>
      <c r="FR854" s="54">
        <f t="shared" si="1422"/>
        <v>8</v>
      </c>
      <c r="FS854" s="54">
        <f t="shared" si="1440"/>
        <v>5</v>
      </c>
      <c r="FT854" s="54">
        <f t="shared" si="1440"/>
        <v>2</v>
      </c>
      <c r="FU854" s="54">
        <f t="shared" si="1440"/>
        <v>1</v>
      </c>
      <c r="FV854" s="54">
        <f t="shared" si="1329"/>
        <v>20</v>
      </c>
      <c r="FW854" s="54">
        <f t="shared" si="1329"/>
        <v>9</v>
      </c>
      <c r="FX854" s="54">
        <f t="shared" si="1329"/>
        <v>12</v>
      </c>
      <c r="FY854" s="54" t="s">
        <v>408</v>
      </c>
      <c r="FZ854" s="58"/>
      <c r="GA854" s="59"/>
      <c r="GB854" s="60"/>
      <c r="GC854" s="58"/>
      <c r="GD854" s="59"/>
      <c r="GE854" s="61"/>
      <c r="GF854" s="58"/>
      <c r="GG854" s="61"/>
      <c r="GH854" s="61"/>
    </row>
    <row r="855" spans="1:192" s="54" customFormat="1" ht="12" x14ac:dyDescent="0.25">
      <c r="A855" s="54">
        <v>3</v>
      </c>
      <c r="B855" s="54" t="s">
        <v>1751</v>
      </c>
      <c r="C855" s="56">
        <v>26</v>
      </c>
      <c r="D855" s="56">
        <v>14</v>
      </c>
      <c r="E855" s="56">
        <v>7</v>
      </c>
      <c r="F855" s="56">
        <v>5</v>
      </c>
      <c r="G855" s="56">
        <v>51</v>
      </c>
      <c r="H855" s="56">
        <v>33</v>
      </c>
      <c r="I855" s="57">
        <v>35</v>
      </c>
      <c r="J855" s="69">
        <f t="shared" si="1423"/>
        <v>1.5454545454545454</v>
      </c>
      <c r="L855" s="82" t="s">
        <v>1751</v>
      </c>
      <c r="M855" s="140" t="s">
        <v>101</v>
      </c>
      <c r="N855" s="59"/>
      <c r="O855" s="83"/>
      <c r="P855" s="141" t="s">
        <v>62</v>
      </c>
      <c r="Q855" s="141" t="s">
        <v>62</v>
      </c>
      <c r="R855" s="84" t="s">
        <v>150</v>
      </c>
      <c r="S855" s="148" t="s">
        <v>177</v>
      </c>
      <c r="T855" s="59"/>
      <c r="U855" s="148" t="s">
        <v>59</v>
      </c>
      <c r="V855" s="141" t="s">
        <v>60</v>
      </c>
      <c r="W855" s="59"/>
      <c r="X855" s="148" t="s">
        <v>177</v>
      </c>
      <c r="Y855" s="470" t="s">
        <v>162</v>
      </c>
      <c r="Z855" s="85"/>
      <c r="AL855" s="82" t="s">
        <v>1751</v>
      </c>
      <c r="AM855" s="86" t="s">
        <v>333</v>
      </c>
      <c r="AN855" s="59"/>
      <c r="AO855" s="83"/>
      <c r="AP855" s="88" t="s">
        <v>312</v>
      </c>
      <c r="AQ855" s="88" t="s">
        <v>703</v>
      </c>
      <c r="AR855" s="84" t="s">
        <v>326</v>
      </c>
      <c r="AS855" s="88" t="s">
        <v>373</v>
      </c>
      <c r="AT855" s="252" t="s">
        <v>313</v>
      </c>
      <c r="AU855" s="88" t="s">
        <v>334</v>
      </c>
      <c r="AV855" s="88" t="s">
        <v>342</v>
      </c>
      <c r="AW855" s="252" t="s">
        <v>308</v>
      </c>
      <c r="AX855" s="88" t="s">
        <v>320</v>
      </c>
      <c r="AY855" s="88" t="s">
        <v>1035</v>
      </c>
      <c r="AZ855" s="263" t="s">
        <v>309</v>
      </c>
      <c r="BL855" s="90">
        <f t="shared" si="1441"/>
        <v>3</v>
      </c>
      <c r="BM855" s="77" t="str">
        <f t="shared" si="1441"/>
        <v/>
      </c>
      <c r="BN855" s="91"/>
      <c r="BO855" s="77">
        <f t="shared" si="1424"/>
        <v>1</v>
      </c>
      <c r="BP855" s="77">
        <f t="shared" si="1424"/>
        <v>1</v>
      </c>
      <c r="BQ855" s="77">
        <f t="shared" si="1424"/>
        <v>3</v>
      </c>
      <c r="BR855" s="77">
        <f t="shared" si="1424"/>
        <v>2</v>
      </c>
      <c r="BS855" s="77" t="str">
        <f t="shared" si="1424"/>
        <v/>
      </c>
      <c r="BT855" s="77">
        <f t="shared" si="1424"/>
        <v>4</v>
      </c>
      <c r="BU855" s="77">
        <f t="shared" si="1424"/>
        <v>4</v>
      </c>
      <c r="BV855" s="77" t="str">
        <f t="shared" si="1424"/>
        <v/>
      </c>
      <c r="BW855" s="77">
        <f t="shared" si="1424"/>
        <v>2</v>
      </c>
      <c r="BX855" s="77">
        <f t="shared" si="1424"/>
        <v>6</v>
      </c>
      <c r="BY855" s="92" t="str">
        <f t="shared" si="1424"/>
        <v/>
      </c>
      <c r="CB855" s="77"/>
      <c r="CC855" s="77"/>
      <c r="CD855" s="77"/>
      <c r="CE855" s="77"/>
      <c r="CF855" s="77"/>
      <c r="CG855" s="77"/>
      <c r="CH855" s="77"/>
      <c r="CI855" s="77"/>
      <c r="CJ855" s="78"/>
      <c r="CK855" s="90">
        <f t="shared" si="1442"/>
        <v>2</v>
      </c>
      <c r="CL855" s="77" t="str">
        <f t="shared" si="1442"/>
        <v/>
      </c>
      <c r="CM855" s="91"/>
      <c r="CN855" s="77">
        <f t="shared" si="1425"/>
        <v>1</v>
      </c>
      <c r="CO855" s="77">
        <f t="shared" si="1425"/>
        <v>1</v>
      </c>
      <c r="CP855" s="77">
        <f t="shared" si="1425"/>
        <v>1</v>
      </c>
      <c r="CQ855" s="77">
        <f t="shared" si="1425"/>
        <v>0</v>
      </c>
      <c r="CR855" s="77" t="str">
        <f t="shared" si="1425"/>
        <v/>
      </c>
      <c r="CS855" s="77">
        <f t="shared" si="1425"/>
        <v>0</v>
      </c>
      <c r="CT855" s="77">
        <f t="shared" si="1425"/>
        <v>1</v>
      </c>
      <c r="CU855" s="77" t="str">
        <f t="shared" si="1425"/>
        <v/>
      </c>
      <c r="CV855" s="77">
        <f t="shared" si="1425"/>
        <v>0</v>
      </c>
      <c r="CW855" s="77">
        <f t="shared" si="1425"/>
        <v>0</v>
      </c>
      <c r="CX855" s="92" t="str">
        <f t="shared" si="1425"/>
        <v/>
      </c>
      <c r="DA855" s="77"/>
      <c r="DB855" s="77"/>
      <c r="DC855" s="77"/>
      <c r="DD855" s="77"/>
      <c r="DE855" s="77"/>
      <c r="DF855" s="77"/>
      <c r="DG855" s="77"/>
      <c r="DH855" s="77"/>
      <c r="DJ855" s="90" t="str">
        <f t="shared" si="1443"/>
        <v>H</v>
      </c>
      <c r="DK855" s="77" t="str">
        <f t="shared" si="1443"/>
        <v/>
      </c>
      <c r="DL855" s="91"/>
      <c r="DM855" s="77" t="str">
        <f t="shared" si="1426"/>
        <v>D</v>
      </c>
      <c r="DN855" s="77" t="str">
        <f t="shared" si="1426"/>
        <v>D</v>
      </c>
      <c r="DO855" s="77" t="str">
        <f t="shared" si="1426"/>
        <v>H</v>
      </c>
      <c r="DP855" s="77" t="str">
        <f t="shared" si="1426"/>
        <v>H</v>
      </c>
      <c r="DQ855" s="77" t="str">
        <f t="shared" si="1426"/>
        <v/>
      </c>
      <c r="DR855" s="77" t="str">
        <f t="shared" si="1426"/>
        <v>H</v>
      </c>
      <c r="DS855" s="77" t="str">
        <f t="shared" si="1426"/>
        <v>H</v>
      </c>
      <c r="DT855" s="77" t="str">
        <f t="shared" si="1426"/>
        <v/>
      </c>
      <c r="DU855" s="77" t="str">
        <f t="shared" si="1426"/>
        <v>H</v>
      </c>
      <c r="DV855" s="77" t="str">
        <f t="shared" si="1426"/>
        <v>H</v>
      </c>
      <c r="DW855" s="92" t="str">
        <f t="shared" si="1426"/>
        <v/>
      </c>
      <c r="DZ855" s="56"/>
      <c r="EA855" s="56"/>
      <c r="EB855" s="56"/>
      <c r="EC855" s="56"/>
      <c r="ED855" s="56"/>
      <c r="EE855" s="56"/>
      <c r="EF855" s="56"/>
      <c r="EG855" s="56"/>
      <c r="EI855" s="53" t="str">
        <f t="shared" si="1427"/>
        <v>Chessington United</v>
      </c>
      <c r="EJ855" s="79">
        <f t="shared" si="1444"/>
        <v>17</v>
      </c>
      <c r="EK855" s="80">
        <f t="shared" si="1445"/>
        <v>7</v>
      </c>
      <c r="EL855" s="80">
        <f t="shared" si="1446"/>
        <v>2</v>
      </c>
      <c r="EM855" s="80">
        <f t="shared" si="1447"/>
        <v>0</v>
      </c>
      <c r="EN855" s="80">
        <f>COUNTIF(DL$853:DL$866,"A")</f>
        <v>2</v>
      </c>
      <c r="EO855" s="80">
        <f>COUNTIF(DL$853:DL$866,"D")</f>
        <v>1</v>
      </c>
      <c r="EP855" s="80">
        <f>COUNTIF(DL$853:DL$866,"H")</f>
        <v>5</v>
      </c>
      <c r="EQ855" s="79">
        <f t="shared" si="1448"/>
        <v>9</v>
      </c>
      <c r="ER855" s="79">
        <f t="shared" si="1428"/>
        <v>3</v>
      </c>
      <c r="ES855" s="79">
        <f t="shared" si="1428"/>
        <v>5</v>
      </c>
      <c r="ET855" s="81">
        <f>SUM($BL855:$CI855)+SUM(CM$853:CM$866)</f>
        <v>37</v>
      </c>
      <c r="EU855" s="81">
        <f>SUM($CK855:$DH855)+SUM(BN$853:BN$866)</f>
        <v>27</v>
      </c>
      <c r="EV855" s="79">
        <f t="shared" si="1429"/>
        <v>21</v>
      </c>
      <c r="EW855" s="136">
        <f t="shared" si="1430"/>
        <v>1.3703703703703705</v>
      </c>
      <c r="EX855" s="78"/>
      <c r="EY855" s="80">
        <f t="shared" si="1431"/>
        <v>26</v>
      </c>
      <c r="EZ855" s="80">
        <f t="shared" si="1432"/>
        <v>14</v>
      </c>
      <c r="FA855" s="80">
        <f t="shared" si="1433"/>
        <v>7</v>
      </c>
      <c r="FB855" s="80">
        <f t="shared" si="1434"/>
        <v>5</v>
      </c>
      <c r="FC855" s="80">
        <f t="shared" si="1435"/>
        <v>51</v>
      </c>
      <c r="FD855" s="80">
        <f t="shared" si="1436"/>
        <v>33</v>
      </c>
      <c r="FE855" s="80">
        <f t="shared" si="1437"/>
        <v>35</v>
      </c>
      <c r="FF855" s="80">
        <f t="shared" si="1438"/>
        <v>1.5454545454545454</v>
      </c>
      <c r="FH855" s="54">
        <f t="shared" si="1449"/>
        <v>1</v>
      </c>
      <c r="FI855" s="54">
        <f t="shared" si="1450"/>
        <v>1</v>
      </c>
      <c r="FJ855" s="54">
        <f t="shared" si="1439"/>
        <v>1</v>
      </c>
      <c r="FK855" s="54">
        <f t="shared" si="1439"/>
        <v>0</v>
      </c>
      <c r="FL855" s="54">
        <f t="shared" si="1439"/>
        <v>1</v>
      </c>
      <c r="FM855" s="54">
        <f t="shared" si="1439"/>
        <v>1</v>
      </c>
      <c r="FN855" s="54">
        <f t="shared" si="1439"/>
        <v>1</v>
      </c>
      <c r="FO855" s="54">
        <f t="shared" si="1439"/>
        <v>1</v>
      </c>
      <c r="FQ855" s="54" t="str">
        <f t="shared" si="1421"/>
        <v>Chessington United</v>
      </c>
      <c r="FR855" s="54">
        <f t="shared" si="1422"/>
        <v>9</v>
      </c>
      <c r="FS855" s="54">
        <f t="shared" si="1440"/>
        <v>5</v>
      </c>
      <c r="FT855" s="54">
        <f t="shared" si="1440"/>
        <v>4</v>
      </c>
      <c r="FU855" s="54">
        <f t="shared" si="1440"/>
        <v>0</v>
      </c>
      <c r="FV855" s="54">
        <f t="shared" si="1329"/>
        <v>14</v>
      </c>
      <c r="FW855" s="54">
        <f t="shared" si="1329"/>
        <v>6</v>
      </c>
      <c r="FX855" s="54">
        <f t="shared" si="1329"/>
        <v>14</v>
      </c>
      <c r="FZ855" s="58"/>
      <c r="GA855" s="59"/>
      <c r="GB855" s="60"/>
      <c r="GC855" s="58"/>
      <c r="GD855" s="59"/>
      <c r="GE855" s="61"/>
      <c r="GF855" s="58"/>
      <c r="GG855" s="61"/>
      <c r="GH855" s="61"/>
    </row>
    <row r="856" spans="1:192" s="54" customFormat="1" ht="12" x14ac:dyDescent="0.25">
      <c r="A856" s="54">
        <v>4</v>
      </c>
      <c r="B856" s="54" t="s">
        <v>1767</v>
      </c>
      <c r="C856" s="56">
        <v>26</v>
      </c>
      <c r="D856" s="56">
        <v>13</v>
      </c>
      <c r="E856" s="56">
        <v>7</v>
      </c>
      <c r="F856" s="56">
        <v>6</v>
      </c>
      <c r="G856" s="56">
        <v>61</v>
      </c>
      <c r="H856" s="56">
        <v>32</v>
      </c>
      <c r="I856" s="57">
        <v>33</v>
      </c>
      <c r="J856" s="69">
        <f t="shared" si="1423"/>
        <v>1.90625</v>
      </c>
      <c r="L856" s="82" t="s">
        <v>1754</v>
      </c>
      <c r="M856" s="140" t="s">
        <v>77</v>
      </c>
      <c r="N856" s="154" t="s">
        <v>76</v>
      </c>
      <c r="O856" s="59"/>
      <c r="P856" s="83"/>
      <c r="Q856" s="88" t="s">
        <v>200</v>
      </c>
      <c r="R856" s="84" t="s">
        <v>87</v>
      </c>
      <c r="S856" s="141" t="s">
        <v>148</v>
      </c>
      <c r="T856" s="59"/>
      <c r="U856" s="59"/>
      <c r="V856" s="141" t="s">
        <v>206</v>
      </c>
      <c r="W856" s="141" t="s">
        <v>101</v>
      </c>
      <c r="X856" s="59"/>
      <c r="Y856" s="59"/>
      <c r="Z856" s="152" t="s">
        <v>124</v>
      </c>
      <c r="AL856" s="82" t="s">
        <v>1754</v>
      </c>
      <c r="AM856" s="86" t="s">
        <v>340</v>
      </c>
      <c r="AN856" s="154" t="s">
        <v>382</v>
      </c>
      <c r="AO856" s="252" t="s">
        <v>327</v>
      </c>
      <c r="AP856" s="83"/>
      <c r="AQ856" s="88" t="s">
        <v>301</v>
      </c>
      <c r="AR856" s="84" t="s">
        <v>706</v>
      </c>
      <c r="AS856" s="88" t="s">
        <v>333</v>
      </c>
      <c r="AT856" s="59"/>
      <c r="AU856" s="59"/>
      <c r="AV856" s="88" t="s">
        <v>327</v>
      </c>
      <c r="AW856" s="88" t="s">
        <v>318</v>
      </c>
      <c r="AX856" s="252" t="s">
        <v>313</v>
      </c>
      <c r="AY856" s="252" t="s">
        <v>308</v>
      </c>
      <c r="AZ856" s="89" t="s">
        <v>320</v>
      </c>
      <c r="BL856" s="90">
        <f t="shared" si="1441"/>
        <v>2</v>
      </c>
      <c r="BM856" s="77">
        <f t="shared" si="1441"/>
        <v>0</v>
      </c>
      <c r="BN856" s="77" t="str">
        <f t="shared" si="1441"/>
        <v/>
      </c>
      <c r="BO856" s="91"/>
      <c r="BP856" s="77">
        <f t="shared" si="1424"/>
        <v>2</v>
      </c>
      <c r="BQ856" s="77">
        <f t="shared" si="1424"/>
        <v>3</v>
      </c>
      <c r="BR856" s="77">
        <f t="shared" si="1424"/>
        <v>0</v>
      </c>
      <c r="BS856" s="77" t="str">
        <f t="shared" si="1424"/>
        <v/>
      </c>
      <c r="BT856" s="77" t="str">
        <f t="shared" si="1424"/>
        <v/>
      </c>
      <c r="BU856" s="77">
        <f t="shared" si="1424"/>
        <v>1</v>
      </c>
      <c r="BV856" s="77">
        <f t="shared" si="1424"/>
        <v>3</v>
      </c>
      <c r="BW856" s="77" t="str">
        <f t="shared" si="1424"/>
        <v/>
      </c>
      <c r="BX856" s="77" t="str">
        <f t="shared" si="1424"/>
        <v/>
      </c>
      <c r="BY856" s="92">
        <f t="shared" si="1424"/>
        <v>0</v>
      </c>
      <c r="CB856" s="77"/>
      <c r="CC856" s="77"/>
      <c r="CD856" s="77"/>
      <c r="CE856" s="77"/>
      <c r="CF856" s="77"/>
      <c r="CG856" s="77"/>
      <c r="CH856" s="77"/>
      <c r="CI856" s="77"/>
      <c r="CJ856" s="78"/>
      <c r="CK856" s="90">
        <f t="shared" si="1442"/>
        <v>1</v>
      </c>
      <c r="CL856" s="77">
        <f t="shared" si="1442"/>
        <v>2</v>
      </c>
      <c r="CM856" s="77" t="str">
        <f t="shared" si="1442"/>
        <v/>
      </c>
      <c r="CN856" s="91"/>
      <c r="CO856" s="77">
        <f t="shared" si="1425"/>
        <v>2</v>
      </c>
      <c r="CP856" s="77">
        <f t="shared" si="1425"/>
        <v>3</v>
      </c>
      <c r="CQ856" s="77">
        <f t="shared" si="1425"/>
        <v>1</v>
      </c>
      <c r="CR856" s="77" t="str">
        <f t="shared" si="1425"/>
        <v/>
      </c>
      <c r="CS856" s="77" t="str">
        <f t="shared" si="1425"/>
        <v/>
      </c>
      <c r="CT856" s="77">
        <f t="shared" si="1425"/>
        <v>4</v>
      </c>
      <c r="CU856" s="77">
        <f t="shared" si="1425"/>
        <v>2</v>
      </c>
      <c r="CV856" s="77" t="str">
        <f t="shared" si="1425"/>
        <v/>
      </c>
      <c r="CW856" s="77" t="str">
        <f t="shared" si="1425"/>
        <v/>
      </c>
      <c r="CX856" s="92">
        <f t="shared" si="1425"/>
        <v>0</v>
      </c>
      <c r="DA856" s="77"/>
      <c r="DB856" s="77"/>
      <c r="DC856" s="77"/>
      <c r="DD856" s="77"/>
      <c r="DE856" s="77"/>
      <c r="DF856" s="77"/>
      <c r="DG856" s="77"/>
      <c r="DH856" s="77"/>
      <c r="DJ856" s="90" t="str">
        <f t="shared" si="1443"/>
        <v>H</v>
      </c>
      <c r="DK856" s="77" t="str">
        <f t="shared" si="1443"/>
        <v>A</v>
      </c>
      <c r="DL856" s="77" t="str">
        <f t="shared" si="1443"/>
        <v/>
      </c>
      <c r="DM856" s="91"/>
      <c r="DN856" s="77" t="str">
        <f t="shared" si="1426"/>
        <v>D</v>
      </c>
      <c r="DO856" s="77" t="str">
        <f t="shared" si="1426"/>
        <v>D</v>
      </c>
      <c r="DP856" s="77" t="str">
        <f t="shared" si="1426"/>
        <v>A</v>
      </c>
      <c r="DQ856" s="77" t="str">
        <f t="shared" si="1426"/>
        <v/>
      </c>
      <c r="DR856" s="77" t="str">
        <f t="shared" si="1426"/>
        <v/>
      </c>
      <c r="DS856" s="77" t="str">
        <f t="shared" si="1426"/>
        <v>A</v>
      </c>
      <c r="DT856" s="77" t="str">
        <f t="shared" si="1426"/>
        <v>H</v>
      </c>
      <c r="DU856" s="77" t="str">
        <f t="shared" si="1426"/>
        <v/>
      </c>
      <c r="DV856" s="77" t="str">
        <f t="shared" si="1426"/>
        <v/>
      </c>
      <c r="DW856" s="92" t="str">
        <f t="shared" si="1426"/>
        <v>D</v>
      </c>
      <c r="DZ856" s="56"/>
      <c r="EA856" s="56"/>
      <c r="EB856" s="56"/>
      <c r="EC856" s="56"/>
      <c r="ED856" s="56"/>
      <c r="EE856" s="56"/>
      <c r="EF856" s="56"/>
      <c r="EG856" s="56"/>
      <c r="EI856" s="53" t="str">
        <f t="shared" si="1427"/>
        <v>Chobham</v>
      </c>
      <c r="EJ856" s="79">
        <f t="shared" si="1444"/>
        <v>16</v>
      </c>
      <c r="EK856" s="80">
        <f t="shared" si="1445"/>
        <v>2</v>
      </c>
      <c r="EL856" s="80">
        <f t="shared" si="1446"/>
        <v>3</v>
      </c>
      <c r="EM856" s="80">
        <f t="shared" si="1447"/>
        <v>3</v>
      </c>
      <c r="EN856" s="80">
        <f>COUNTIF(DM$853:DM$866,"A")</f>
        <v>1</v>
      </c>
      <c r="EO856" s="80">
        <f>COUNTIF(DM$853:DM$866,"D")</f>
        <v>1</v>
      </c>
      <c r="EP856" s="80">
        <f>COUNTIF(DM$853:DM$866,"H")</f>
        <v>6</v>
      </c>
      <c r="EQ856" s="79">
        <f t="shared" si="1448"/>
        <v>3</v>
      </c>
      <c r="ER856" s="79">
        <f t="shared" si="1428"/>
        <v>4</v>
      </c>
      <c r="ES856" s="79">
        <f t="shared" si="1428"/>
        <v>9</v>
      </c>
      <c r="ET856" s="81">
        <f>SUM($BL856:$CI856)+SUM(CN$853:CN$866)</f>
        <v>20</v>
      </c>
      <c r="EU856" s="81">
        <f>SUM($CK856:$DH856)+SUM(BO$853:BO$866)</f>
        <v>35</v>
      </c>
      <c r="EV856" s="79">
        <f t="shared" si="1429"/>
        <v>10</v>
      </c>
      <c r="EW856" s="136">
        <f t="shared" si="1430"/>
        <v>0.5714285714285714</v>
      </c>
      <c r="EX856" s="78"/>
      <c r="EY856" s="80">
        <f t="shared" si="1431"/>
        <v>26</v>
      </c>
      <c r="EZ856" s="80">
        <f t="shared" si="1432"/>
        <v>7</v>
      </c>
      <c r="FA856" s="80">
        <f t="shared" si="1433"/>
        <v>5</v>
      </c>
      <c r="FB856" s="80">
        <f t="shared" si="1434"/>
        <v>14</v>
      </c>
      <c r="FC856" s="80">
        <f t="shared" si="1435"/>
        <v>38</v>
      </c>
      <c r="FD856" s="80">
        <f t="shared" si="1436"/>
        <v>53</v>
      </c>
      <c r="FE856" s="80">
        <f t="shared" si="1437"/>
        <v>19</v>
      </c>
      <c r="FF856" s="80">
        <f t="shared" si="1438"/>
        <v>0.71698113207547165</v>
      </c>
      <c r="FH856" s="54">
        <f t="shared" si="1449"/>
        <v>1</v>
      </c>
      <c r="FI856" s="54">
        <f t="shared" si="1450"/>
        <v>1</v>
      </c>
      <c r="FJ856" s="54">
        <f t="shared" si="1439"/>
        <v>1</v>
      </c>
      <c r="FK856" s="54">
        <f t="shared" si="1439"/>
        <v>1</v>
      </c>
      <c r="FL856" s="54">
        <f t="shared" si="1439"/>
        <v>1</v>
      </c>
      <c r="FM856" s="54">
        <f t="shared" si="1439"/>
        <v>1</v>
      </c>
      <c r="FN856" s="54">
        <f t="shared" si="1439"/>
        <v>1</v>
      </c>
      <c r="FO856" s="54">
        <f t="shared" si="1439"/>
        <v>1</v>
      </c>
      <c r="FQ856" s="54" t="str">
        <f t="shared" si="1421"/>
        <v>Chobham</v>
      </c>
      <c r="FR856" s="54">
        <f t="shared" si="1422"/>
        <v>10</v>
      </c>
      <c r="FS856" s="54">
        <f t="shared" si="1440"/>
        <v>4</v>
      </c>
      <c r="FT856" s="54">
        <f t="shared" si="1440"/>
        <v>1</v>
      </c>
      <c r="FU856" s="54">
        <f t="shared" si="1440"/>
        <v>5</v>
      </c>
      <c r="FV856" s="54">
        <f t="shared" si="1329"/>
        <v>18</v>
      </c>
      <c r="FW856" s="54">
        <f t="shared" si="1329"/>
        <v>18</v>
      </c>
      <c r="FX856" s="54">
        <f t="shared" si="1329"/>
        <v>9</v>
      </c>
      <c r="FZ856" s="58"/>
      <c r="GA856" s="59"/>
      <c r="GB856" s="60"/>
      <c r="GC856" s="58"/>
      <c r="GD856" s="59"/>
      <c r="GE856" s="61"/>
      <c r="GF856" s="58"/>
      <c r="GG856" s="61"/>
      <c r="GH856" s="61"/>
    </row>
    <row r="857" spans="1:192" s="53" customFormat="1" ht="12" x14ac:dyDescent="0.25">
      <c r="A857" s="53">
        <v>5</v>
      </c>
      <c r="B857" s="53" t="s">
        <v>1363</v>
      </c>
      <c r="C857" s="57">
        <v>26</v>
      </c>
      <c r="D857" s="57">
        <v>13</v>
      </c>
      <c r="E857" s="57">
        <v>7</v>
      </c>
      <c r="F857" s="57">
        <v>6</v>
      </c>
      <c r="G857" s="57">
        <v>51</v>
      </c>
      <c r="H857" s="57">
        <v>31</v>
      </c>
      <c r="I857" s="57">
        <v>33</v>
      </c>
      <c r="J857" s="95">
        <f t="shared" si="1423"/>
        <v>1.6451612903225807</v>
      </c>
      <c r="L857" s="82" t="s">
        <v>1757</v>
      </c>
      <c r="M857" s="86" t="s">
        <v>74</v>
      </c>
      <c r="N857" s="59"/>
      <c r="O857" s="141" t="s">
        <v>60</v>
      </c>
      <c r="P857" s="59"/>
      <c r="Q857" s="83"/>
      <c r="R857" s="84" t="s">
        <v>76</v>
      </c>
      <c r="S857" s="59"/>
      <c r="T857" s="148" t="s">
        <v>148</v>
      </c>
      <c r="U857" s="141" t="s">
        <v>219</v>
      </c>
      <c r="V857" s="141" t="s">
        <v>124</v>
      </c>
      <c r="W857" s="148" t="s">
        <v>149</v>
      </c>
      <c r="X857" s="141" t="s">
        <v>85</v>
      </c>
      <c r="Y857" s="59"/>
      <c r="Z857" s="152" t="s">
        <v>77</v>
      </c>
      <c r="AA857" s="54"/>
      <c r="AB857" s="54"/>
      <c r="AL857" s="82" t="s">
        <v>1757</v>
      </c>
      <c r="AM857" s="86" t="s">
        <v>326</v>
      </c>
      <c r="AN857" s="59"/>
      <c r="AO857" s="88" t="s">
        <v>341</v>
      </c>
      <c r="AP857" s="252" t="s">
        <v>711</v>
      </c>
      <c r="AQ857" s="83"/>
      <c r="AR857" s="84" t="s">
        <v>311</v>
      </c>
      <c r="AS857" s="59"/>
      <c r="AT857" s="88" t="s">
        <v>706</v>
      </c>
      <c r="AU857" s="88" t="s">
        <v>1035</v>
      </c>
      <c r="AV857" s="88" t="s">
        <v>312</v>
      </c>
      <c r="AW857" s="88" t="s">
        <v>384</v>
      </c>
      <c r="AX857" s="88" t="s">
        <v>318</v>
      </c>
      <c r="AY857" s="252" t="s">
        <v>386</v>
      </c>
      <c r="AZ857" s="89" t="s">
        <v>334</v>
      </c>
      <c r="BA857" s="54"/>
      <c r="BB857" s="54"/>
      <c r="BL857" s="90">
        <f t="shared" si="1441"/>
        <v>1</v>
      </c>
      <c r="BM857" s="77" t="str">
        <f t="shared" si="1441"/>
        <v/>
      </c>
      <c r="BN857" s="77">
        <f t="shared" si="1441"/>
        <v>4</v>
      </c>
      <c r="BO857" s="77" t="str">
        <f t="shared" si="1441"/>
        <v/>
      </c>
      <c r="BP857" s="91"/>
      <c r="BQ857" s="77">
        <f t="shared" si="1424"/>
        <v>0</v>
      </c>
      <c r="BR857" s="77" t="str">
        <f t="shared" si="1424"/>
        <v/>
      </c>
      <c r="BS857" s="77">
        <f t="shared" si="1424"/>
        <v>0</v>
      </c>
      <c r="BT857" s="77">
        <f t="shared" si="1424"/>
        <v>0</v>
      </c>
      <c r="BU857" s="77">
        <f t="shared" si="1424"/>
        <v>0</v>
      </c>
      <c r="BV857" s="77">
        <f t="shared" si="1424"/>
        <v>1</v>
      </c>
      <c r="BW857" s="77">
        <f t="shared" si="1424"/>
        <v>0</v>
      </c>
      <c r="BX857" s="77" t="str">
        <f t="shared" si="1424"/>
        <v/>
      </c>
      <c r="BY857" s="92">
        <f t="shared" si="1424"/>
        <v>2</v>
      </c>
      <c r="BZ857" s="54"/>
      <c r="CA857" s="54"/>
      <c r="CB857" s="77"/>
      <c r="CC857" s="77"/>
      <c r="CD857" s="77"/>
      <c r="CE857" s="77"/>
      <c r="CF857" s="77"/>
      <c r="CG857" s="77"/>
      <c r="CH857" s="77"/>
      <c r="CI857" s="77"/>
      <c r="CJ857" s="78"/>
      <c r="CK857" s="90">
        <f t="shared" si="1442"/>
        <v>2</v>
      </c>
      <c r="CL857" s="77" t="str">
        <f t="shared" si="1442"/>
        <v/>
      </c>
      <c r="CM857" s="77">
        <f t="shared" si="1442"/>
        <v>1</v>
      </c>
      <c r="CN857" s="77" t="str">
        <f t="shared" si="1442"/>
        <v/>
      </c>
      <c r="CO857" s="91"/>
      <c r="CP857" s="77">
        <f t="shared" si="1425"/>
        <v>2</v>
      </c>
      <c r="CQ857" s="77" t="str">
        <f t="shared" si="1425"/>
        <v/>
      </c>
      <c r="CR857" s="77">
        <f t="shared" si="1425"/>
        <v>1</v>
      </c>
      <c r="CS857" s="77">
        <f t="shared" si="1425"/>
        <v>6</v>
      </c>
      <c r="CT857" s="77">
        <f t="shared" si="1425"/>
        <v>0</v>
      </c>
      <c r="CU857" s="77">
        <f t="shared" si="1425"/>
        <v>5</v>
      </c>
      <c r="CV857" s="77">
        <f t="shared" si="1425"/>
        <v>4</v>
      </c>
      <c r="CW857" s="77" t="str">
        <f t="shared" si="1425"/>
        <v/>
      </c>
      <c r="CX857" s="92">
        <f t="shared" si="1425"/>
        <v>1</v>
      </c>
      <c r="CY857" s="54"/>
      <c r="CZ857" s="54"/>
      <c r="DA857" s="77"/>
      <c r="DB857" s="77"/>
      <c r="DC857" s="77"/>
      <c r="DD857" s="77"/>
      <c r="DE857" s="77"/>
      <c r="DF857" s="77"/>
      <c r="DG857" s="77"/>
      <c r="DH857" s="77"/>
      <c r="DI857" s="54"/>
      <c r="DJ857" s="90" t="str">
        <f t="shared" si="1443"/>
        <v>A</v>
      </c>
      <c r="DK857" s="77" t="str">
        <f t="shared" si="1443"/>
        <v/>
      </c>
      <c r="DL857" s="77" t="str">
        <f t="shared" si="1443"/>
        <v>H</v>
      </c>
      <c r="DM857" s="77" t="str">
        <f t="shared" si="1443"/>
        <v/>
      </c>
      <c r="DN857" s="91"/>
      <c r="DO857" s="77" t="str">
        <f t="shared" si="1426"/>
        <v>A</v>
      </c>
      <c r="DP857" s="77" t="str">
        <f t="shared" si="1426"/>
        <v/>
      </c>
      <c r="DQ857" s="77" t="str">
        <f t="shared" si="1426"/>
        <v>A</v>
      </c>
      <c r="DR857" s="77" t="str">
        <f t="shared" si="1426"/>
        <v>A</v>
      </c>
      <c r="DS857" s="77" t="str">
        <f t="shared" si="1426"/>
        <v>D</v>
      </c>
      <c r="DT857" s="77" t="str">
        <f t="shared" si="1426"/>
        <v>A</v>
      </c>
      <c r="DU857" s="77" t="str">
        <f t="shared" si="1426"/>
        <v>A</v>
      </c>
      <c r="DV857" s="77" t="str">
        <f t="shared" si="1426"/>
        <v/>
      </c>
      <c r="DW857" s="92" t="str">
        <f t="shared" si="1426"/>
        <v>H</v>
      </c>
      <c r="DX857" s="54"/>
      <c r="DY857" s="54"/>
      <c r="DZ857" s="56"/>
      <c r="EA857" s="56"/>
      <c r="EB857" s="56"/>
      <c r="EC857" s="56"/>
      <c r="ED857" s="56"/>
      <c r="EE857" s="56"/>
      <c r="EF857" s="56"/>
      <c r="EG857" s="56"/>
      <c r="EH857" s="54"/>
      <c r="EI857" s="53" t="str">
        <f t="shared" si="1427"/>
        <v>Cobham</v>
      </c>
      <c r="EJ857" s="79">
        <f t="shared" si="1444"/>
        <v>16</v>
      </c>
      <c r="EK857" s="80">
        <f t="shared" si="1445"/>
        <v>2</v>
      </c>
      <c r="EL857" s="80">
        <f t="shared" si="1446"/>
        <v>1</v>
      </c>
      <c r="EM857" s="80">
        <f t="shared" si="1447"/>
        <v>6</v>
      </c>
      <c r="EN857" s="80">
        <f>COUNTIF(DN$853:DN$866,"A")</f>
        <v>1</v>
      </c>
      <c r="EO857" s="80">
        <f>COUNTIF(DN$853:DN$866,"D")</f>
        <v>3</v>
      </c>
      <c r="EP857" s="80">
        <f>COUNTIF(DN$853:DN$866,"H")</f>
        <v>3</v>
      </c>
      <c r="EQ857" s="79">
        <f t="shared" si="1448"/>
        <v>3</v>
      </c>
      <c r="ER857" s="79">
        <f t="shared" si="1428"/>
        <v>4</v>
      </c>
      <c r="ES857" s="79">
        <f t="shared" si="1428"/>
        <v>9</v>
      </c>
      <c r="ET857" s="81">
        <f>SUM($BL857:$CI857)+SUM(CO$853:CO$866)</f>
        <v>14</v>
      </c>
      <c r="EU857" s="81">
        <f>SUM($CK857:$DH857)+SUM(BP$853:BP$866)</f>
        <v>33</v>
      </c>
      <c r="EV857" s="79">
        <f t="shared" si="1429"/>
        <v>10</v>
      </c>
      <c r="EW857" s="136">
        <f t="shared" si="1430"/>
        <v>0.42424242424242425</v>
      </c>
      <c r="EX857" s="78"/>
      <c r="EY857" s="80">
        <f t="shared" si="1431"/>
        <v>26</v>
      </c>
      <c r="EZ857" s="80">
        <f t="shared" si="1432"/>
        <v>5</v>
      </c>
      <c r="FA857" s="80">
        <f t="shared" si="1433"/>
        <v>6</v>
      </c>
      <c r="FB857" s="80">
        <f t="shared" si="1434"/>
        <v>15</v>
      </c>
      <c r="FC857" s="80">
        <f t="shared" si="1435"/>
        <v>20</v>
      </c>
      <c r="FD857" s="80">
        <f t="shared" si="1436"/>
        <v>53</v>
      </c>
      <c r="FE857" s="80">
        <f t="shared" si="1437"/>
        <v>16</v>
      </c>
      <c r="FF857" s="80">
        <f t="shared" si="1438"/>
        <v>0.37735849056603776</v>
      </c>
      <c r="FG857" s="54"/>
      <c r="FH857" s="54">
        <f t="shared" si="1449"/>
        <v>1</v>
      </c>
      <c r="FI857" s="54">
        <f t="shared" si="1450"/>
        <v>1</v>
      </c>
      <c r="FJ857" s="54">
        <f t="shared" si="1439"/>
        <v>1</v>
      </c>
      <c r="FK857" s="54">
        <f t="shared" si="1439"/>
        <v>1</v>
      </c>
      <c r="FL857" s="54">
        <f t="shared" si="1439"/>
        <v>1</v>
      </c>
      <c r="FM857" s="54">
        <f t="shared" si="1439"/>
        <v>1</v>
      </c>
      <c r="FN857" s="54">
        <f t="shared" si="1439"/>
        <v>1</v>
      </c>
      <c r="FO857" s="54">
        <f t="shared" si="1439"/>
        <v>1</v>
      </c>
      <c r="FQ857" s="54" t="str">
        <f t="shared" si="1421"/>
        <v>Cobham</v>
      </c>
      <c r="FR857" s="54">
        <f t="shared" si="1422"/>
        <v>10</v>
      </c>
      <c r="FS857" s="54">
        <f t="shared" si="1440"/>
        <v>2</v>
      </c>
      <c r="FT857" s="54">
        <f t="shared" si="1440"/>
        <v>2</v>
      </c>
      <c r="FU857" s="54">
        <f t="shared" si="1440"/>
        <v>6</v>
      </c>
      <c r="FV857" s="54">
        <f>IF(SUM($FH857:$FO857)=0,"",FC857-ET857)</f>
        <v>6</v>
      </c>
      <c r="FW857" s="54">
        <f>IF(SUM($FH857:$FO857)=0,"",FD857-EU857)</f>
        <v>20</v>
      </c>
      <c r="FX857" s="54">
        <f>IF(SUM($FH857:$FO857)=0,"",FE857-EV857)</f>
        <v>6</v>
      </c>
      <c r="FY857" s="54"/>
      <c r="FZ857" s="58"/>
      <c r="GA857" s="59"/>
      <c r="GB857" s="60"/>
      <c r="GC857" s="58"/>
      <c r="GD857" s="59"/>
      <c r="GE857" s="61"/>
      <c r="GF857" s="58"/>
      <c r="GG857" s="61"/>
      <c r="GH857" s="61"/>
      <c r="GI857" s="54"/>
      <c r="GJ857" s="54"/>
    </row>
    <row r="858" spans="1:192" s="54" customFormat="1" ht="12" x14ac:dyDescent="0.25">
      <c r="A858" s="54">
        <v>6</v>
      </c>
      <c r="B858" s="54" t="s">
        <v>1762</v>
      </c>
      <c r="C858" s="56">
        <v>26</v>
      </c>
      <c r="D858" s="56">
        <v>13</v>
      </c>
      <c r="E858" s="56">
        <v>7</v>
      </c>
      <c r="F858" s="56">
        <v>6</v>
      </c>
      <c r="G858" s="56">
        <v>57</v>
      </c>
      <c r="H858" s="56">
        <v>36</v>
      </c>
      <c r="I858" s="57">
        <v>33</v>
      </c>
      <c r="J858" s="69">
        <f t="shared" si="1423"/>
        <v>1.5833333333333333</v>
      </c>
      <c r="L858" s="96" t="s">
        <v>1363</v>
      </c>
      <c r="M858" s="99" t="s">
        <v>177</v>
      </c>
      <c r="N858" s="84" t="s">
        <v>103</v>
      </c>
      <c r="O858" s="84" t="s">
        <v>177</v>
      </c>
      <c r="P858" s="84" t="s">
        <v>111</v>
      </c>
      <c r="Q858" s="84" t="s">
        <v>89</v>
      </c>
      <c r="R858" s="83"/>
      <c r="S858" s="84" t="s">
        <v>74</v>
      </c>
      <c r="T858" s="84" t="s">
        <v>124</v>
      </c>
      <c r="U858" s="84" t="s">
        <v>124</v>
      </c>
      <c r="V858" s="84" t="s">
        <v>99</v>
      </c>
      <c r="W858" s="84" t="s">
        <v>77</v>
      </c>
      <c r="X858" s="84" t="s">
        <v>58</v>
      </c>
      <c r="Y858" s="84" t="s">
        <v>62</v>
      </c>
      <c r="Z858" s="98" t="s">
        <v>62</v>
      </c>
      <c r="AL858" s="96" t="s">
        <v>1363</v>
      </c>
      <c r="AM858" s="99" t="s">
        <v>370</v>
      </c>
      <c r="AN858" s="84" t="s">
        <v>313</v>
      </c>
      <c r="AO858" s="84" t="s">
        <v>318</v>
      </c>
      <c r="AP858" s="84" t="s">
        <v>763</v>
      </c>
      <c r="AQ858" s="84" t="s">
        <v>1019</v>
      </c>
      <c r="AR858" s="83"/>
      <c r="AS858" s="84" t="s">
        <v>705</v>
      </c>
      <c r="AT858" s="84" t="s">
        <v>328</v>
      </c>
      <c r="AU858" s="84" t="s">
        <v>169</v>
      </c>
      <c r="AV858" s="84" t="s">
        <v>341</v>
      </c>
      <c r="AW858" s="84" t="s">
        <v>1631</v>
      </c>
      <c r="AX858" s="84" t="s">
        <v>191</v>
      </c>
      <c r="AY858" s="84" t="s">
        <v>93</v>
      </c>
      <c r="AZ858" s="98" t="s">
        <v>1035</v>
      </c>
      <c r="BL858" s="90">
        <f t="shared" si="1441"/>
        <v>2</v>
      </c>
      <c r="BM858" s="77">
        <f t="shared" si="1441"/>
        <v>1</v>
      </c>
      <c r="BN858" s="77">
        <f t="shared" si="1441"/>
        <v>2</v>
      </c>
      <c r="BO858" s="77">
        <f t="shared" si="1441"/>
        <v>5</v>
      </c>
      <c r="BP858" s="77">
        <f t="shared" si="1441"/>
        <v>3</v>
      </c>
      <c r="BQ858" s="91"/>
      <c r="BR858" s="77">
        <f t="shared" si="1424"/>
        <v>1</v>
      </c>
      <c r="BS858" s="77">
        <f t="shared" si="1424"/>
        <v>0</v>
      </c>
      <c r="BT858" s="77">
        <f t="shared" si="1424"/>
        <v>0</v>
      </c>
      <c r="BU858" s="77">
        <f t="shared" si="1424"/>
        <v>1</v>
      </c>
      <c r="BV858" s="77">
        <f t="shared" si="1424"/>
        <v>2</v>
      </c>
      <c r="BW858" s="77">
        <f t="shared" si="1424"/>
        <v>5</v>
      </c>
      <c r="BX858" s="77">
        <f t="shared" si="1424"/>
        <v>1</v>
      </c>
      <c r="BY858" s="92">
        <f t="shared" si="1424"/>
        <v>1</v>
      </c>
      <c r="CB858" s="77"/>
      <c r="CC858" s="77"/>
      <c r="CD858" s="77"/>
      <c r="CE858" s="77"/>
      <c r="CF858" s="77"/>
      <c r="CG858" s="77"/>
      <c r="CH858" s="77"/>
      <c r="CI858" s="77"/>
      <c r="CJ858" s="78"/>
      <c r="CK858" s="90">
        <f t="shared" si="1442"/>
        <v>0</v>
      </c>
      <c r="CL858" s="77">
        <f t="shared" si="1442"/>
        <v>3</v>
      </c>
      <c r="CM858" s="77">
        <f t="shared" si="1442"/>
        <v>0</v>
      </c>
      <c r="CN858" s="77">
        <f t="shared" si="1442"/>
        <v>2</v>
      </c>
      <c r="CO858" s="77">
        <f t="shared" si="1442"/>
        <v>0</v>
      </c>
      <c r="CP858" s="91"/>
      <c r="CQ858" s="77">
        <f t="shared" si="1425"/>
        <v>2</v>
      </c>
      <c r="CR858" s="77">
        <f t="shared" si="1425"/>
        <v>0</v>
      </c>
      <c r="CS858" s="77">
        <f t="shared" si="1425"/>
        <v>0</v>
      </c>
      <c r="CT858" s="77">
        <f t="shared" si="1425"/>
        <v>0</v>
      </c>
      <c r="CU858" s="77">
        <f t="shared" si="1425"/>
        <v>1</v>
      </c>
      <c r="CV858" s="77">
        <f t="shared" si="1425"/>
        <v>1</v>
      </c>
      <c r="CW858" s="77">
        <f t="shared" si="1425"/>
        <v>1</v>
      </c>
      <c r="CX858" s="92">
        <f t="shared" si="1425"/>
        <v>1</v>
      </c>
      <c r="DA858" s="77"/>
      <c r="DB858" s="77"/>
      <c r="DC858" s="77"/>
      <c r="DD858" s="77"/>
      <c r="DE858" s="77"/>
      <c r="DF858" s="77"/>
      <c r="DG858" s="77"/>
      <c r="DH858" s="77"/>
      <c r="DJ858" s="90" t="str">
        <f t="shared" si="1443"/>
        <v>H</v>
      </c>
      <c r="DK858" s="77" t="str">
        <f t="shared" si="1443"/>
        <v>A</v>
      </c>
      <c r="DL858" s="77" t="str">
        <f t="shared" si="1443"/>
        <v>H</v>
      </c>
      <c r="DM858" s="77" t="str">
        <f t="shared" si="1443"/>
        <v>H</v>
      </c>
      <c r="DN858" s="77" t="str">
        <f t="shared" si="1443"/>
        <v>H</v>
      </c>
      <c r="DO858" s="91"/>
      <c r="DP858" s="77" t="str">
        <f t="shared" si="1426"/>
        <v>A</v>
      </c>
      <c r="DQ858" s="77" t="str">
        <f t="shared" si="1426"/>
        <v>D</v>
      </c>
      <c r="DR858" s="77" t="str">
        <f t="shared" si="1426"/>
        <v>D</v>
      </c>
      <c r="DS858" s="77" t="str">
        <f t="shared" si="1426"/>
        <v>H</v>
      </c>
      <c r="DT858" s="77" t="str">
        <f t="shared" si="1426"/>
        <v>H</v>
      </c>
      <c r="DU858" s="77" t="str">
        <f t="shared" si="1426"/>
        <v>H</v>
      </c>
      <c r="DV858" s="77" t="str">
        <f t="shared" si="1426"/>
        <v>D</v>
      </c>
      <c r="DW858" s="92" t="str">
        <f t="shared" si="1426"/>
        <v>D</v>
      </c>
      <c r="DZ858" s="56"/>
      <c r="EA858" s="56"/>
      <c r="EB858" s="56"/>
      <c r="EC858" s="56"/>
      <c r="ED858" s="56"/>
      <c r="EE858" s="56"/>
      <c r="EF858" s="56"/>
      <c r="EG858" s="56"/>
      <c r="EI858" s="53" t="str">
        <f t="shared" si="1427"/>
        <v>Epsom &amp; Ewell</v>
      </c>
      <c r="EJ858" s="79">
        <f t="shared" si="1444"/>
        <v>26</v>
      </c>
      <c r="EK858" s="80">
        <f t="shared" si="1445"/>
        <v>7</v>
      </c>
      <c r="EL858" s="80">
        <f t="shared" si="1446"/>
        <v>4</v>
      </c>
      <c r="EM858" s="80">
        <f t="shared" si="1447"/>
        <v>2</v>
      </c>
      <c r="EN858" s="80">
        <f>COUNTIF(DO$853:DO$866,"A")</f>
        <v>6</v>
      </c>
      <c r="EO858" s="80">
        <f>COUNTIF(DO$853:DO$866,"D")</f>
        <v>3</v>
      </c>
      <c r="EP858" s="80">
        <f>COUNTIF(DO$853:DO$866,"H")</f>
        <v>4</v>
      </c>
      <c r="EQ858" s="79">
        <f t="shared" si="1448"/>
        <v>13</v>
      </c>
      <c r="ER858" s="79">
        <f t="shared" si="1428"/>
        <v>7</v>
      </c>
      <c r="ES858" s="79">
        <f t="shared" si="1428"/>
        <v>6</v>
      </c>
      <c r="ET858" s="81">
        <f>SUM($BL858:$CI858)+SUM(CP$853:CP$866)</f>
        <v>51</v>
      </c>
      <c r="EU858" s="81">
        <f>SUM($CK858:$DH858)+SUM(BQ$853:BQ$866)</f>
        <v>31</v>
      </c>
      <c r="EV858" s="79">
        <f t="shared" si="1429"/>
        <v>33</v>
      </c>
      <c r="EW858" s="136">
        <f t="shared" si="1430"/>
        <v>1.6451612903225807</v>
      </c>
      <c r="EX858" s="78"/>
      <c r="EY858" s="80">
        <f t="shared" si="1431"/>
        <v>26</v>
      </c>
      <c r="EZ858" s="80">
        <f t="shared" si="1432"/>
        <v>13</v>
      </c>
      <c r="FA858" s="80">
        <f t="shared" si="1433"/>
        <v>7</v>
      </c>
      <c r="FB858" s="80">
        <f t="shared" si="1434"/>
        <v>6</v>
      </c>
      <c r="FC858" s="80">
        <f t="shared" si="1435"/>
        <v>51</v>
      </c>
      <c r="FD858" s="80">
        <f t="shared" si="1436"/>
        <v>31</v>
      </c>
      <c r="FE858" s="80">
        <f t="shared" si="1437"/>
        <v>33</v>
      </c>
      <c r="FF858" s="80">
        <f t="shared" si="1438"/>
        <v>1.6451612903225807</v>
      </c>
      <c r="FH858" s="54">
        <f t="shared" si="1449"/>
        <v>0</v>
      </c>
      <c r="FI858" s="54">
        <f t="shared" si="1450"/>
        <v>0</v>
      </c>
      <c r="FJ858" s="54">
        <f t="shared" si="1439"/>
        <v>0</v>
      </c>
      <c r="FK858" s="54">
        <f t="shared" si="1439"/>
        <v>0</v>
      </c>
      <c r="FL858" s="54">
        <f t="shared" si="1439"/>
        <v>0</v>
      </c>
      <c r="FM858" s="54">
        <f t="shared" si="1439"/>
        <v>0</v>
      </c>
      <c r="FN858" s="54">
        <f t="shared" si="1439"/>
        <v>0</v>
      </c>
      <c r="FO858" s="54">
        <f t="shared" si="1439"/>
        <v>0</v>
      </c>
      <c r="FQ858" s="54" t="str">
        <f t="shared" si="1421"/>
        <v/>
      </c>
      <c r="FR858" s="54" t="str">
        <f t="shared" si="1422"/>
        <v/>
      </c>
      <c r="FS858" s="54" t="str">
        <f t="shared" ref="FS858:FX903" si="1451">IF(SUM($FH858:$FO858)=0,"",EZ858-EQ858)</f>
        <v/>
      </c>
      <c r="FT858" s="54" t="str">
        <f t="shared" si="1451"/>
        <v/>
      </c>
      <c r="FU858" s="54" t="str">
        <f t="shared" si="1451"/>
        <v/>
      </c>
      <c r="FV858" s="54" t="str">
        <f t="shared" si="1451"/>
        <v/>
      </c>
      <c r="FW858" s="54" t="str">
        <f t="shared" si="1451"/>
        <v/>
      </c>
      <c r="FX858" s="54" t="str">
        <f t="shared" si="1451"/>
        <v/>
      </c>
      <c r="FZ858" s="58"/>
      <c r="GA858" s="59"/>
      <c r="GB858" s="60"/>
      <c r="GC858" s="58"/>
      <c r="GD858" s="59"/>
      <c r="GE858" s="61"/>
      <c r="GF858" s="58"/>
      <c r="GG858" s="61"/>
      <c r="GH858" s="61"/>
      <c r="GI858" s="53"/>
    </row>
    <row r="859" spans="1:192" s="54" customFormat="1" ht="12" x14ac:dyDescent="0.25">
      <c r="A859" s="54">
        <v>7</v>
      </c>
      <c r="B859" s="54" t="s">
        <v>1758</v>
      </c>
      <c r="C859" s="56">
        <v>26</v>
      </c>
      <c r="D859" s="56">
        <v>11</v>
      </c>
      <c r="E859" s="56">
        <v>6</v>
      </c>
      <c r="F859" s="56">
        <v>9</v>
      </c>
      <c r="G859" s="56">
        <v>48</v>
      </c>
      <c r="H859" s="56">
        <v>38</v>
      </c>
      <c r="I859" s="57">
        <v>28</v>
      </c>
      <c r="J859" s="69">
        <f t="shared" si="1423"/>
        <v>1.263157894736842</v>
      </c>
      <c r="L859" s="82" t="s">
        <v>1762</v>
      </c>
      <c r="M859" s="471" t="s">
        <v>200</v>
      </c>
      <c r="N859" s="59"/>
      <c r="O859" s="141" t="s">
        <v>200</v>
      </c>
      <c r="P859" s="141" t="s">
        <v>58</v>
      </c>
      <c r="Q859" s="59"/>
      <c r="R859" s="84" t="s">
        <v>149</v>
      </c>
      <c r="S859" s="83"/>
      <c r="T859" s="141" t="s">
        <v>125</v>
      </c>
      <c r="U859" s="59"/>
      <c r="V859" s="59"/>
      <c r="W859" s="148" t="s">
        <v>62</v>
      </c>
      <c r="X859" s="141" t="s">
        <v>148</v>
      </c>
      <c r="Y859" s="59"/>
      <c r="Z859" s="256" t="s">
        <v>101</v>
      </c>
      <c r="AL859" s="82" t="s">
        <v>1762</v>
      </c>
      <c r="AM859" s="86" t="s">
        <v>1035</v>
      </c>
      <c r="AN859" s="252" t="s">
        <v>370</v>
      </c>
      <c r="AO859" s="88" t="s">
        <v>340</v>
      </c>
      <c r="AP859" s="88" t="s">
        <v>341</v>
      </c>
      <c r="AQ859" s="252" t="s">
        <v>309</v>
      </c>
      <c r="AR859" s="84" t="s">
        <v>1013</v>
      </c>
      <c r="AS859" s="83"/>
      <c r="AT859" s="88" t="s">
        <v>327</v>
      </c>
      <c r="AU859" s="59"/>
      <c r="AV859" s="59"/>
      <c r="AW859" s="88" t="s">
        <v>320</v>
      </c>
      <c r="AX859" s="88" t="s">
        <v>382</v>
      </c>
      <c r="AY859" s="252" t="s">
        <v>313</v>
      </c>
      <c r="AZ859" s="89" t="s">
        <v>318</v>
      </c>
      <c r="BL859" s="90">
        <f t="shared" si="1441"/>
        <v>2</v>
      </c>
      <c r="BM859" s="77" t="str">
        <f t="shared" si="1441"/>
        <v/>
      </c>
      <c r="BN859" s="77">
        <f t="shared" si="1441"/>
        <v>2</v>
      </c>
      <c r="BO859" s="77">
        <f t="shared" si="1441"/>
        <v>5</v>
      </c>
      <c r="BP859" s="77" t="str">
        <f t="shared" si="1441"/>
        <v/>
      </c>
      <c r="BQ859" s="77">
        <f t="shared" si="1441"/>
        <v>1</v>
      </c>
      <c r="BR859" s="91"/>
      <c r="BS859" s="77">
        <f t="shared" si="1424"/>
        <v>5</v>
      </c>
      <c r="BT859" s="77" t="str">
        <f t="shared" si="1424"/>
        <v/>
      </c>
      <c r="BU859" s="77" t="str">
        <f t="shared" si="1424"/>
        <v/>
      </c>
      <c r="BV859" s="77">
        <f t="shared" si="1424"/>
        <v>1</v>
      </c>
      <c r="BW859" s="77">
        <f t="shared" si="1424"/>
        <v>0</v>
      </c>
      <c r="BX859" s="77" t="str">
        <f t="shared" si="1424"/>
        <v/>
      </c>
      <c r="BY859" s="92">
        <f t="shared" si="1424"/>
        <v>3</v>
      </c>
      <c r="CB859" s="77"/>
      <c r="CC859" s="77"/>
      <c r="CD859" s="77"/>
      <c r="CE859" s="77"/>
      <c r="CF859" s="77"/>
      <c r="CG859" s="77"/>
      <c r="CH859" s="77"/>
      <c r="CI859" s="77"/>
      <c r="CJ859" s="78"/>
      <c r="CK859" s="90">
        <f t="shared" si="1442"/>
        <v>2</v>
      </c>
      <c r="CL859" s="77" t="str">
        <f t="shared" si="1442"/>
        <v/>
      </c>
      <c r="CM859" s="77">
        <f t="shared" si="1442"/>
        <v>2</v>
      </c>
      <c r="CN859" s="77">
        <f t="shared" si="1442"/>
        <v>1</v>
      </c>
      <c r="CO859" s="77" t="str">
        <f t="shared" si="1442"/>
        <v/>
      </c>
      <c r="CP859" s="77">
        <f t="shared" si="1442"/>
        <v>5</v>
      </c>
      <c r="CQ859" s="91"/>
      <c r="CR859" s="77">
        <f t="shared" si="1425"/>
        <v>0</v>
      </c>
      <c r="CS859" s="77" t="str">
        <f t="shared" si="1425"/>
        <v/>
      </c>
      <c r="CT859" s="77" t="str">
        <f t="shared" si="1425"/>
        <v/>
      </c>
      <c r="CU859" s="77">
        <f t="shared" si="1425"/>
        <v>1</v>
      </c>
      <c r="CV859" s="77">
        <f t="shared" si="1425"/>
        <v>1</v>
      </c>
      <c r="CW859" s="77" t="str">
        <f t="shared" si="1425"/>
        <v/>
      </c>
      <c r="CX859" s="92">
        <f t="shared" si="1425"/>
        <v>2</v>
      </c>
      <c r="DA859" s="77"/>
      <c r="DB859" s="77"/>
      <c r="DC859" s="77"/>
      <c r="DD859" s="77"/>
      <c r="DE859" s="77"/>
      <c r="DF859" s="77"/>
      <c r="DG859" s="77"/>
      <c r="DH859" s="77"/>
      <c r="DJ859" s="90" t="str">
        <f t="shared" si="1443"/>
        <v>D</v>
      </c>
      <c r="DK859" s="77" t="str">
        <f t="shared" si="1443"/>
        <v/>
      </c>
      <c r="DL859" s="77" t="str">
        <f t="shared" si="1443"/>
        <v>D</v>
      </c>
      <c r="DM859" s="77" t="str">
        <f t="shared" si="1443"/>
        <v>H</v>
      </c>
      <c r="DN859" s="77" t="str">
        <f t="shared" si="1443"/>
        <v/>
      </c>
      <c r="DO859" s="77" t="str">
        <f t="shared" si="1443"/>
        <v>A</v>
      </c>
      <c r="DP859" s="91"/>
      <c r="DQ859" s="77" t="str">
        <f t="shared" si="1426"/>
        <v>H</v>
      </c>
      <c r="DR859" s="77" t="str">
        <f t="shared" si="1426"/>
        <v/>
      </c>
      <c r="DS859" s="77" t="str">
        <f t="shared" si="1426"/>
        <v/>
      </c>
      <c r="DT859" s="77" t="str">
        <f t="shared" si="1426"/>
        <v>D</v>
      </c>
      <c r="DU859" s="77" t="str">
        <f t="shared" si="1426"/>
        <v>A</v>
      </c>
      <c r="DV859" s="77" t="str">
        <f t="shared" si="1426"/>
        <v/>
      </c>
      <c r="DW859" s="92" t="str">
        <f t="shared" si="1426"/>
        <v>H</v>
      </c>
      <c r="DZ859" s="56"/>
      <c r="EA859" s="56"/>
      <c r="EB859" s="56"/>
      <c r="EC859" s="56"/>
      <c r="ED859" s="56"/>
      <c r="EE859" s="56"/>
      <c r="EF859" s="56"/>
      <c r="EG859" s="56"/>
      <c r="EI859" s="53" t="str">
        <f t="shared" si="1427"/>
        <v>Horley Town</v>
      </c>
      <c r="EJ859" s="79">
        <f t="shared" si="1444"/>
        <v>18</v>
      </c>
      <c r="EK859" s="80">
        <f t="shared" si="1445"/>
        <v>3</v>
      </c>
      <c r="EL859" s="80">
        <f t="shared" si="1446"/>
        <v>3</v>
      </c>
      <c r="EM859" s="80">
        <f t="shared" si="1447"/>
        <v>2</v>
      </c>
      <c r="EN859" s="80">
        <f>COUNTIF(DP$853:DP$866,"A")</f>
        <v>6</v>
      </c>
      <c r="EO859" s="80">
        <f>COUNTIF(DP$853:DP$866,"D")</f>
        <v>1</v>
      </c>
      <c r="EP859" s="80">
        <f>COUNTIF(DP$853:DP$866,"H")</f>
        <v>3</v>
      </c>
      <c r="EQ859" s="79">
        <f t="shared" si="1448"/>
        <v>9</v>
      </c>
      <c r="ER859" s="79">
        <f t="shared" si="1428"/>
        <v>4</v>
      </c>
      <c r="ES859" s="79">
        <f t="shared" si="1428"/>
        <v>5</v>
      </c>
      <c r="ET859" s="81">
        <f>SUM($BL859:$CI859)+SUM(CQ$853:CQ$866)</f>
        <v>38</v>
      </c>
      <c r="EU859" s="81">
        <f>SUM($CK859:$DH859)+SUM(BR$853:BR$866)</f>
        <v>29</v>
      </c>
      <c r="EV859" s="79">
        <f t="shared" si="1429"/>
        <v>22</v>
      </c>
      <c r="EW859" s="136">
        <f t="shared" si="1430"/>
        <v>1.3103448275862069</v>
      </c>
      <c r="EX859" s="78"/>
      <c r="EY859" s="80">
        <f t="shared" si="1431"/>
        <v>26</v>
      </c>
      <c r="EZ859" s="80">
        <f t="shared" si="1432"/>
        <v>13</v>
      </c>
      <c r="FA859" s="80">
        <f t="shared" si="1433"/>
        <v>7</v>
      </c>
      <c r="FB859" s="80">
        <f t="shared" si="1434"/>
        <v>6</v>
      </c>
      <c r="FC859" s="80">
        <f t="shared" si="1435"/>
        <v>57</v>
      </c>
      <c r="FD859" s="80">
        <f t="shared" si="1436"/>
        <v>36</v>
      </c>
      <c r="FE859" s="80">
        <f t="shared" si="1437"/>
        <v>33</v>
      </c>
      <c r="FF859" s="80">
        <f t="shared" si="1438"/>
        <v>1.5833333333333333</v>
      </c>
      <c r="FH859" s="54">
        <f t="shared" si="1449"/>
        <v>1</v>
      </c>
      <c r="FI859" s="54">
        <f t="shared" si="1450"/>
        <v>1</v>
      </c>
      <c r="FJ859" s="54">
        <f t="shared" si="1439"/>
        <v>1</v>
      </c>
      <c r="FK859" s="54">
        <f t="shared" si="1439"/>
        <v>1</v>
      </c>
      <c r="FL859" s="54">
        <f t="shared" si="1439"/>
        <v>1</v>
      </c>
      <c r="FM859" s="54">
        <f t="shared" si="1439"/>
        <v>1</v>
      </c>
      <c r="FN859" s="54">
        <f t="shared" si="1439"/>
        <v>1</v>
      </c>
      <c r="FO859" s="54">
        <f t="shared" si="1439"/>
        <v>1</v>
      </c>
      <c r="FQ859" s="54" t="str">
        <f t="shared" si="1421"/>
        <v>Horley Town</v>
      </c>
      <c r="FR859" s="54">
        <f t="shared" si="1422"/>
        <v>8</v>
      </c>
      <c r="FS859" s="54">
        <f t="shared" si="1451"/>
        <v>4</v>
      </c>
      <c r="FT859" s="54">
        <f t="shared" si="1451"/>
        <v>3</v>
      </c>
      <c r="FU859" s="54">
        <f t="shared" si="1451"/>
        <v>1</v>
      </c>
      <c r="FV859" s="54">
        <f t="shared" si="1451"/>
        <v>19</v>
      </c>
      <c r="FW859" s="54">
        <f t="shared" si="1451"/>
        <v>7</v>
      </c>
      <c r="FX859" s="54">
        <f t="shared" si="1451"/>
        <v>11</v>
      </c>
      <c r="FZ859" s="58"/>
      <c r="GA859" s="59"/>
      <c r="GB859" s="60"/>
      <c r="GC859" s="58"/>
      <c r="GD859" s="59"/>
      <c r="GE859" s="61"/>
      <c r="GF859" s="58"/>
      <c r="GG859" s="61"/>
      <c r="GH859" s="61"/>
    </row>
    <row r="860" spans="1:192" s="54" customFormat="1" ht="12" x14ac:dyDescent="0.25">
      <c r="A860" s="54">
        <v>8</v>
      </c>
      <c r="B860" s="54" t="s">
        <v>1750</v>
      </c>
      <c r="C860" s="56">
        <v>26</v>
      </c>
      <c r="D860" s="56">
        <v>9</v>
      </c>
      <c r="E860" s="56">
        <v>8</v>
      </c>
      <c r="F860" s="56">
        <v>9</v>
      </c>
      <c r="G860" s="56">
        <v>39</v>
      </c>
      <c r="H860" s="56">
        <v>42</v>
      </c>
      <c r="I860" s="57">
        <v>26</v>
      </c>
      <c r="J860" s="69">
        <f t="shared" si="1423"/>
        <v>0.9285714285714286</v>
      </c>
      <c r="L860" s="82" t="s">
        <v>1765</v>
      </c>
      <c r="M860" s="140" t="s">
        <v>200</v>
      </c>
      <c r="N860" s="148" t="s">
        <v>74</v>
      </c>
      <c r="O860" s="59"/>
      <c r="P860" s="59"/>
      <c r="Q860" s="59"/>
      <c r="R860" s="84" t="s">
        <v>149</v>
      </c>
      <c r="S860" s="148" t="s">
        <v>149</v>
      </c>
      <c r="T860" s="83"/>
      <c r="U860" s="141" t="s">
        <v>148</v>
      </c>
      <c r="V860" s="59"/>
      <c r="W860" s="141" t="s">
        <v>124</v>
      </c>
      <c r="X860" s="148" t="s">
        <v>99</v>
      </c>
      <c r="Y860" s="141" t="s">
        <v>103</v>
      </c>
      <c r="Z860" s="89" t="s">
        <v>200</v>
      </c>
      <c r="AA860" s="53"/>
      <c r="AB860" s="53"/>
      <c r="AL860" s="82" t="s">
        <v>1765</v>
      </c>
      <c r="AM860" s="86" t="s">
        <v>342</v>
      </c>
      <c r="AN860" s="88" t="s">
        <v>320</v>
      </c>
      <c r="AO860" s="252" t="s">
        <v>711</v>
      </c>
      <c r="AP860" s="252" t="s">
        <v>306</v>
      </c>
      <c r="AQ860" s="252" t="s">
        <v>370</v>
      </c>
      <c r="AR860" s="84" t="s">
        <v>309</v>
      </c>
      <c r="AS860" s="88" t="s">
        <v>334</v>
      </c>
      <c r="AT860" s="83"/>
      <c r="AU860" s="88" t="s">
        <v>703</v>
      </c>
      <c r="AV860" s="88" t="s">
        <v>701</v>
      </c>
      <c r="AW860" s="88" t="s">
        <v>312</v>
      </c>
      <c r="AX860" s="88" t="s">
        <v>326</v>
      </c>
      <c r="AY860" s="88" t="s">
        <v>333</v>
      </c>
      <c r="AZ860" s="89" t="s">
        <v>1631</v>
      </c>
      <c r="BA860" s="53"/>
      <c r="BB860" s="53"/>
      <c r="BL860" s="90">
        <f t="shared" si="1441"/>
        <v>2</v>
      </c>
      <c r="BM860" s="77">
        <f t="shared" si="1441"/>
        <v>1</v>
      </c>
      <c r="BN860" s="77" t="str">
        <f t="shared" si="1441"/>
        <v/>
      </c>
      <c r="BO860" s="77" t="str">
        <f t="shared" si="1441"/>
        <v/>
      </c>
      <c r="BP860" s="77" t="str">
        <f t="shared" si="1441"/>
        <v/>
      </c>
      <c r="BQ860" s="77">
        <f t="shared" si="1441"/>
        <v>1</v>
      </c>
      <c r="BR860" s="77">
        <f t="shared" si="1441"/>
        <v>1</v>
      </c>
      <c r="BS860" s="91"/>
      <c r="BT860" s="77">
        <f t="shared" si="1424"/>
        <v>0</v>
      </c>
      <c r="BU860" s="77" t="str">
        <f t="shared" si="1424"/>
        <v/>
      </c>
      <c r="BV860" s="77">
        <f t="shared" si="1424"/>
        <v>0</v>
      </c>
      <c r="BW860" s="77">
        <f t="shared" si="1424"/>
        <v>1</v>
      </c>
      <c r="BX860" s="77">
        <f t="shared" si="1424"/>
        <v>1</v>
      </c>
      <c r="BY860" s="92">
        <f t="shared" si="1424"/>
        <v>2</v>
      </c>
      <c r="CB860" s="77"/>
      <c r="CC860" s="77"/>
      <c r="CD860" s="77"/>
      <c r="CE860" s="77"/>
      <c r="CF860" s="77"/>
      <c r="CG860" s="77"/>
      <c r="CH860" s="77"/>
      <c r="CI860" s="77"/>
      <c r="CJ860" s="78"/>
      <c r="CK860" s="90">
        <f t="shared" si="1442"/>
        <v>2</v>
      </c>
      <c r="CL860" s="77">
        <f t="shared" si="1442"/>
        <v>2</v>
      </c>
      <c r="CM860" s="77" t="str">
        <f t="shared" si="1442"/>
        <v/>
      </c>
      <c r="CN860" s="77" t="str">
        <f t="shared" si="1442"/>
        <v/>
      </c>
      <c r="CO860" s="77" t="str">
        <f t="shared" si="1442"/>
        <v/>
      </c>
      <c r="CP860" s="77">
        <f t="shared" si="1442"/>
        <v>5</v>
      </c>
      <c r="CQ860" s="77">
        <f t="shared" si="1442"/>
        <v>5</v>
      </c>
      <c r="CR860" s="91"/>
      <c r="CS860" s="77">
        <f t="shared" si="1425"/>
        <v>1</v>
      </c>
      <c r="CT860" s="77" t="str">
        <f t="shared" si="1425"/>
        <v/>
      </c>
      <c r="CU860" s="77">
        <f t="shared" si="1425"/>
        <v>0</v>
      </c>
      <c r="CV860" s="77">
        <f t="shared" si="1425"/>
        <v>0</v>
      </c>
      <c r="CW860" s="77">
        <f t="shared" si="1425"/>
        <v>3</v>
      </c>
      <c r="CX860" s="92">
        <f t="shared" si="1425"/>
        <v>2</v>
      </c>
      <c r="DA860" s="77"/>
      <c r="DB860" s="77"/>
      <c r="DC860" s="77"/>
      <c r="DD860" s="77"/>
      <c r="DE860" s="77"/>
      <c r="DF860" s="77"/>
      <c r="DG860" s="77"/>
      <c r="DH860" s="77"/>
      <c r="DJ860" s="90" t="str">
        <f t="shared" si="1443"/>
        <v>D</v>
      </c>
      <c r="DK860" s="77" t="str">
        <f t="shared" si="1443"/>
        <v>A</v>
      </c>
      <c r="DL860" s="77" t="str">
        <f t="shared" si="1443"/>
        <v/>
      </c>
      <c r="DM860" s="77" t="str">
        <f t="shared" si="1443"/>
        <v/>
      </c>
      <c r="DN860" s="77" t="str">
        <f t="shared" si="1443"/>
        <v/>
      </c>
      <c r="DO860" s="77" t="str">
        <f t="shared" si="1443"/>
        <v>A</v>
      </c>
      <c r="DP860" s="77" t="str">
        <f t="shared" si="1443"/>
        <v>A</v>
      </c>
      <c r="DQ860" s="91"/>
      <c r="DR860" s="77" t="str">
        <f t="shared" si="1426"/>
        <v>A</v>
      </c>
      <c r="DS860" s="77" t="str">
        <f t="shared" si="1426"/>
        <v/>
      </c>
      <c r="DT860" s="77" t="str">
        <f t="shared" si="1426"/>
        <v>D</v>
      </c>
      <c r="DU860" s="77" t="str">
        <f t="shared" si="1426"/>
        <v>H</v>
      </c>
      <c r="DV860" s="77" t="str">
        <f t="shared" si="1426"/>
        <v>A</v>
      </c>
      <c r="DW860" s="92" t="str">
        <f t="shared" si="1426"/>
        <v>D</v>
      </c>
      <c r="DZ860" s="56"/>
      <c r="EA860" s="56"/>
      <c r="EB860" s="56"/>
      <c r="EC860" s="56"/>
      <c r="ED860" s="56"/>
      <c r="EE860" s="56"/>
      <c r="EF860" s="56"/>
      <c r="EG860" s="56"/>
      <c r="EI860" s="53" t="str">
        <f t="shared" si="1427"/>
        <v>Lion Sports</v>
      </c>
      <c r="EJ860" s="79">
        <f t="shared" si="1444"/>
        <v>19</v>
      </c>
      <c r="EK860" s="80">
        <f t="shared" si="1445"/>
        <v>1</v>
      </c>
      <c r="EL860" s="80">
        <f t="shared" si="1446"/>
        <v>3</v>
      </c>
      <c r="EM860" s="80">
        <f t="shared" si="1447"/>
        <v>5</v>
      </c>
      <c r="EN860" s="80">
        <f>COUNTIF(DQ$853:DQ$866,"A")</f>
        <v>2</v>
      </c>
      <c r="EO860" s="80">
        <f>COUNTIF(DQ$853:DQ$866,"D")</f>
        <v>1</v>
      </c>
      <c r="EP860" s="80">
        <f>COUNTIF(DQ$853:DQ$866,"H")</f>
        <v>7</v>
      </c>
      <c r="EQ860" s="79">
        <f t="shared" si="1448"/>
        <v>3</v>
      </c>
      <c r="ER860" s="79">
        <f t="shared" si="1428"/>
        <v>4</v>
      </c>
      <c r="ES860" s="79">
        <f t="shared" si="1428"/>
        <v>12</v>
      </c>
      <c r="ET860" s="81">
        <f>SUM($BL860:$CI860)+SUM(CR$853:CR$866)</f>
        <v>13</v>
      </c>
      <c r="EU860" s="81">
        <f>SUM($CK860:$DH860)+SUM(BS$853:BS$866)</f>
        <v>40</v>
      </c>
      <c r="EV860" s="79">
        <f t="shared" si="1429"/>
        <v>10</v>
      </c>
      <c r="EW860" s="136">
        <f t="shared" si="1430"/>
        <v>0.32500000000000001</v>
      </c>
      <c r="EX860" s="78"/>
      <c r="EY860" s="80">
        <f t="shared" si="1431"/>
        <v>26</v>
      </c>
      <c r="EZ860" s="80">
        <f t="shared" si="1432"/>
        <v>3</v>
      </c>
      <c r="FA860" s="80">
        <f t="shared" si="1433"/>
        <v>7</v>
      </c>
      <c r="FB860" s="80">
        <f t="shared" si="1434"/>
        <v>16</v>
      </c>
      <c r="FC860" s="80">
        <f t="shared" si="1435"/>
        <v>19</v>
      </c>
      <c r="FD860" s="80">
        <f t="shared" si="1436"/>
        <v>58</v>
      </c>
      <c r="FE860" s="80">
        <f t="shared" si="1437"/>
        <v>13</v>
      </c>
      <c r="FF860" s="80">
        <f t="shared" si="1438"/>
        <v>0.32758620689655171</v>
      </c>
      <c r="FH860" s="54">
        <f t="shared" si="1449"/>
        <v>1</v>
      </c>
      <c r="FI860" s="54">
        <f t="shared" si="1450"/>
        <v>0</v>
      </c>
      <c r="FJ860" s="54">
        <f t="shared" si="1439"/>
        <v>1</v>
      </c>
      <c r="FK860" s="54">
        <f t="shared" si="1439"/>
        <v>1</v>
      </c>
      <c r="FL860" s="54">
        <f t="shared" si="1439"/>
        <v>1</v>
      </c>
      <c r="FM860" s="54">
        <f t="shared" si="1439"/>
        <v>1</v>
      </c>
      <c r="FN860" s="54">
        <f t="shared" si="1439"/>
        <v>1</v>
      </c>
      <c r="FO860" s="54">
        <f t="shared" si="1439"/>
        <v>1</v>
      </c>
      <c r="FQ860" s="54" t="str">
        <f t="shared" si="1421"/>
        <v>Lion Sports</v>
      </c>
      <c r="FR860" s="54">
        <f t="shared" si="1422"/>
        <v>7</v>
      </c>
      <c r="FS860" s="54">
        <f t="shared" si="1451"/>
        <v>0</v>
      </c>
      <c r="FT860" s="54">
        <f t="shared" si="1451"/>
        <v>3</v>
      </c>
      <c r="FU860" s="54">
        <f t="shared" si="1451"/>
        <v>4</v>
      </c>
      <c r="FV860" s="54">
        <f t="shared" si="1451"/>
        <v>6</v>
      </c>
      <c r="FW860" s="54">
        <f t="shared" si="1451"/>
        <v>18</v>
      </c>
      <c r="FX860" s="54">
        <f t="shared" si="1451"/>
        <v>3</v>
      </c>
      <c r="FZ860" s="58"/>
      <c r="GA860" s="59"/>
      <c r="GB860" s="60"/>
      <c r="GC860" s="58"/>
      <c r="GD860" s="59"/>
      <c r="GE860" s="61"/>
      <c r="GF860" s="58"/>
      <c r="GG860" s="61"/>
      <c r="GH860" s="61"/>
    </row>
    <row r="861" spans="1:192" s="54" customFormat="1" ht="12" x14ac:dyDescent="0.25">
      <c r="A861" s="54">
        <v>9</v>
      </c>
      <c r="B861" s="54" t="s">
        <v>1764</v>
      </c>
      <c r="C861" s="56">
        <v>26</v>
      </c>
      <c r="D861" s="56">
        <v>10</v>
      </c>
      <c r="E861" s="56">
        <v>4</v>
      </c>
      <c r="F861" s="56">
        <v>12</v>
      </c>
      <c r="G861" s="56">
        <v>26</v>
      </c>
      <c r="H861" s="56">
        <v>42</v>
      </c>
      <c r="I861" s="57">
        <v>24</v>
      </c>
      <c r="J861" s="69">
        <f t="shared" si="1423"/>
        <v>0.61904761904761907</v>
      </c>
      <c r="L861" s="82" t="s">
        <v>1748</v>
      </c>
      <c r="M861" s="140" t="s">
        <v>177</v>
      </c>
      <c r="N861" s="141" t="s">
        <v>100</v>
      </c>
      <c r="O861" s="59"/>
      <c r="P861" s="141" t="s">
        <v>77</v>
      </c>
      <c r="Q861" s="141" t="s">
        <v>103</v>
      </c>
      <c r="R861" s="84" t="s">
        <v>331</v>
      </c>
      <c r="S861" s="141" t="s">
        <v>60</v>
      </c>
      <c r="T861" s="141" t="s">
        <v>59</v>
      </c>
      <c r="U861" s="83"/>
      <c r="V861" s="148" t="s">
        <v>200</v>
      </c>
      <c r="W861" s="141" t="s">
        <v>77</v>
      </c>
      <c r="X861" s="148" t="s">
        <v>150</v>
      </c>
      <c r="Y861" s="154" t="s">
        <v>60</v>
      </c>
      <c r="Z861" s="256" t="s">
        <v>77</v>
      </c>
      <c r="AL861" s="82" t="s">
        <v>1748</v>
      </c>
      <c r="AM861" s="86" t="s">
        <v>373</v>
      </c>
      <c r="AN861" s="88" t="s">
        <v>333</v>
      </c>
      <c r="AO861" s="59"/>
      <c r="AP861" s="88" t="s">
        <v>701</v>
      </c>
      <c r="AQ861" s="252" t="s">
        <v>1631</v>
      </c>
      <c r="AR861" s="84" t="s">
        <v>707</v>
      </c>
      <c r="AS861" s="88" t="s">
        <v>342</v>
      </c>
      <c r="AT861" s="88" t="s">
        <v>340</v>
      </c>
      <c r="AU861" s="83"/>
      <c r="AV861" s="88" t="s">
        <v>320</v>
      </c>
      <c r="AW861" s="88" t="s">
        <v>382</v>
      </c>
      <c r="AX861" s="88" t="s">
        <v>384</v>
      </c>
      <c r="AY861" s="154" t="s">
        <v>318</v>
      </c>
      <c r="AZ861" s="89" t="s">
        <v>326</v>
      </c>
      <c r="BL861" s="90">
        <f t="shared" si="1441"/>
        <v>2</v>
      </c>
      <c r="BM861" s="77">
        <f t="shared" si="1441"/>
        <v>4</v>
      </c>
      <c r="BN861" s="77" t="str">
        <f t="shared" si="1441"/>
        <v/>
      </c>
      <c r="BO861" s="77">
        <f t="shared" si="1441"/>
        <v>2</v>
      </c>
      <c r="BP861" s="77">
        <f t="shared" si="1441"/>
        <v>1</v>
      </c>
      <c r="BQ861" s="77">
        <f t="shared" si="1441"/>
        <v>3</v>
      </c>
      <c r="BR861" s="77">
        <f t="shared" si="1441"/>
        <v>4</v>
      </c>
      <c r="BS861" s="77">
        <f t="shared" si="1441"/>
        <v>4</v>
      </c>
      <c r="BT861" s="91"/>
      <c r="BU861" s="77">
        <f>(IF(V861="","",(IF(MID(V861,2,1)="-",LEFT(V861,1),LEFT(V861,2)))+0))</f>
        <v>2</v>
      </c>
      <c r="BV861" s="77">
        <f>(IF(W861="","",(IF(MID(W861,2,1)="-",LEFT(W861,1),LEFT(W861,2)))+0))</f>
        <v>2</v>
      </c>
      <c r="BW861" s="77">
        <f>(IF(X861="","",(IF(MID(X861,2,1)="-",LEFT(X861,1),LEFT(X861,2)))+0))</f>
        <v>3</v>
      </c>
      <c r="BX861" s="77">
        <f>(IF(Y861="","",(IF(MID(Y861,2,1)="-",LEFT(Y861,1),LEFT(Y861,2)))+0))</f>
        <v>4</v>
      </c>
      <c r="BY861" s="92">
        <f>(IF(Z861="","",(IF(MID(Z861,2,1)="-",LEFT(Z861,1),LEFT(Z861,2)))+0))</f>
        <v>2</v>
      </c>
      <c r="CB861" s="77"/>
      <c r="CC861" s="77"/>
      <c r="CD861" s="77"/>
      <c r="CE861" s="77"/>
      <c r="CF861" s="77"/>
      <c r="CG861" s="77"/>
      <c r="CH861" s="77"/>
      <c r="CI861" s="77"/>
      <c r="CJ861" s="163"/>
      <c r="CK861" s="90">
        <f t="shared" si="1442"/>
        <v>0</v>
      </c>
      <c r="CL861" s="77">
        <f t="shared" si="1442"/>
        <v>3</v>
      </c>
      <c r="CM861" s="77" t="str">
        <f t="shared" si="1442"/>
        <v/>
      </c>
      <c r="CN861" s="77">
        <f t="shared" si="1442"/>
        <v>1</v>
      </c>
      <c r="CO861" s="77">
        <f t="shared" si="1442"/>
        <v>3</v>
      </c>
      <c r="CP861" s="77">
        <f t="shared" si="1442"/>
        <v>5</v>
      </c>
      <c r="CQ861" s="77">
        <f t="shared" si="1442"/>
        <v>1</v>
      </c>
      <c r="CR861" s="77">
        <f t="shared" si="1442"/>
        <v>0</v>
      </c>
      <c r="CS861" s="91"/>
      <c r="CT861" s="77">
        <f>(IF(V861="","",IF(RIGHT(V861,2)="10",RIGHT(V861,2),RIGHT(V861,1))+0))</f>
        <v>2</v>
      </c>
      <c r="CU861" s="77">
        <f>(IF(W861="","",IF(RIGHT(W861,2)="10",RIGHT(W861,2),RIGHT(W861,1))+0))</f>
        <v>1</v>
      </c>
      <c r="CV861" s="77">
        <f>(IF(X861="","",IF(RIGHT(X861,2)="10",RIGHT(X861,2),RIGHT(X861,1))+0))</f>
        <v>1</v>
      </c>
      <c r="CW861" s="77">
        <f>(IF(Y861="","",IF(RIGHT(Y861,2)="10",RIGHT(Y861,2),RIGHT(Y861,1))+0))</f>
        <v>1</v>
      </c>
      <c r="CX861" s="92">
        <f>(IF(Z861="","",IF(RIGHT(Z861,2)="10",RIGHT(Z861,2),RIGHT(Z861,1))+0))</f>
        <v>1</v>
      </c>
      <c r="DA861" s="77"/>
      <c r="DB861" s="77"/>
      <c r="DC861" s="77"/>
      <c r="DD861" s="77"/>
      <c r="DE861" s="77"/>
      <c r="DF861" s="77"/>
      <c r="DG861" s="77"/>
      <c r="DH861" s="77"/>
      <c r="DI861" s="53"/>
      <c r="DJ861" s="90" t="str">
        <f t="shared" si="1443"/>
        <v>H</v>
      </c>
      <c r="DK861" s="77" t="str">
        <f t="shared" si="1443"/>
        <v>H</v>
      </c>
      <c r="DL861" s="77" t="str">
        <f t="shared" si="1443"/>
        <v/>
      </c>
      <c r="DM861" s="77" t="str">
        <f t="shared" si="1443"/>
        <v>H</v>
      </c>
      <c r="DN861" s="77" t="str">
        <f t="shared" si="1443"/>
        <v>A</v>
      </c>
      <c r="DO861" s="77" t="str">
        <f t="shared" si="1443"/>
        <v>A</v>
      </c>
      <c r="DP861" s="77" t="str">
        <f t="shared" si="1443"/>
        <v>H</v>
      </c>
      <c r="DQ861" s="77" t="str">
        <f t="shared" si="1443"/>
        <v>H</v>
      </c>
      <c r="DR861" s="91"/>
      <c r="DS861" s="77" t="str">
        <f>(IF(V861="","",IF(BU861&gt;CT861,"H",IF(BU861&lt;CT861,"A","D"))))</f>
        <v>D</v>
      </c>
      <c r="DT861" s="77" t="str">
        <f>(IF(W861="","",IF(BV861&gt;CU861,"H",IF(BV861&lt;CU861,"A","D"))))</f>
        <v>H</v>
      </c>
      <c r="DU861" s="77" t="str">
        <f>(IF(X861="","",IF(BW861&gt;CV861,"H",IF(BW861&lt;CV861,"A","D"))))</f>
        <v>H</v>
      </c>
      <c r="DV861" s="77" t="str">
        <f>(IF(Y861="","",IF(BX861&gt;CW861,"H",IF(BX861&lt;CW861,"A","D"))))</f>
        <v>H</v>
      </c>
      <c r="DW861" s="92" t="str">
        <f>(IF(Z861="","",IF(BY861&gt;CX861,"H",IF(BY861&lt;CX861,"A","D"))))</f>
        <v>H</v>
      </c>
      <c r="DZ861" s="56"/>
      <c r="EA861" s="56"/>
      <c r="EB861" s="56"/>
      <c r="EC861" s="56"/>
      <c r="ED861" s="56"/>
      <c r="EE861" s="56"/>
      <c r="EF861" s="56"/>
      <c r="EG861" s="56"/>
      <c r="EH861" s="53"/>
      <c r="EI861" s="53" t="str">
        <f t="shared" si="1427"/>
        <v>Malden Town</v>
      </c>
      <c r="EJ861" s="79">
        <f t="shared" si="1444"/>
        <v>20</v>
      </c>
      <c r="EK861" s="80">
        <f t="shared" si="1445"/>
        <v>9</v>
      </c>
      <c r="EL861" s="80">
        <f t="shared" si="1446"/>
        <v>1</v>
      </c>
      <c r="EM861" s="80">
        <f t="shared" si="1447"/>
        <v>2</v>
      </c>
      <c r="EN861" s="80">
        <f>COUNTIF(DR$853:DR$866,"A")</f>
        <v>3</v>
      </c>
      <c r="EO861" s="80">
        <f>COUNTIF(DR$853:DR$866,"D")</f>
        <v>2</v>
      </c>
      <c r="EP861" s="80">
        <f>COUNTIF(DR$853:DR$866,"H")</f>
        <v>3</v>
      </c>
      <c r="EQ861" s="79">
        <f t="shared" si="1448"/>
        <v>12</v>
      </c>
      <c r="ER861" s="79">
        <f t="shared" si="1428"/>
        <v>3</v>
      </c>
      <c r="ES861" s="79">
        <f t="shared" si="1428"/>
        <v>5</v>
      </c>
      <c r="ET861" s="81">
        <f>SUM($BL861:$CI861)+SUM(CS$853:CS$866)</f>
        <v>43</v>
      </c>
      <c r="EU861" s="81">
        <f>SUM($CK861:$DH861)+SUM(BT$853:BT$866)</f>
        <v>29</v>
      </c>
      <c r="EV861" s="79">
        <f t="shared" si="1429"/>
        <v>27</v>
      </c>
      <c r="EW861" s="136">
        <f t="shared" si="1430"/>
        <v>1.4827586206896552</v>
      </c>
      <c r="EX861" s="78"/>
      <c r="EY861" s="80">
        <f t="shared" si="1431"/>
        <v>26</v>
      </c>
      <c r="EZ861" s="80">
        <f t="shared" si="1432"/>
        <v>15</v>
      </c>
      <c r="FA861" s="80">
        <f t="shared" si="1433"/>
        <v>6</v>
      </c>
      <c r="FB861" s="80">
        <f t="shared" si="1434"/>
        <v>5</v>
      </c>
      <c r="FC861" s="80">
        <f t="shared" si="1435"/>
        <v>54</v>
      </c>
      <c r="FD861" s="80">
        <f t="shared" si="1436"/>
        <v>35</v>
      </c>
      <c r="FE861" s="80">
        <f t="shared" si="1437"/>
        <v>36</v>
      </c>
      <c r="FF861" s="80">
        <f t="shared" si="1438"/>
        <v>1.5428571428571429</v>
      </c>
      <c r="FG861" s="53"/>
      <c r="FH861" s="54">
        <f t="shared" si="1449"/>
        <v>1</v>
      </c>
      <c r="FI861" s="54">
        <f t="shared" si="1450"/>
        <v>1</v>
      </c>
      <c r="FJ861" s="54">
        <f t="shared" si="1439"/>
        <v>1</v>
      </c>
      <c r="FK861" s="54">
        <f t="shared" si="1439"/>
        <v>0</v>
      </c>
      <c r="FL861" s="54">
        <f t="shared" si="1439"/>
        <v>1</v>
      </c>
      <c r="FM861" s="54">
        <f t="shared" si="1439"/>
        <v>1</v>
      </c>
      <c r="FN861" s="54">
        <f t="shared" si="1439"/>
        <v>1</v>
      </c>
      <c r="FO861" s="54">
        <f t="shared" si="1439"/>
        <v>1</v>
      </c>
      <c r="FQ861" s="54" t="str">
        <f t="shared" si="1421"/>
        <v>Malden Town</v>
      </c>
      <c r="FR861" s="54">
        <f t="shared" si="1422"/>
        <v>6</v>
      </c>
      <c r="FS861" s="54">
        <f t="shared" si="1451"/>
        <v>3</v>
      </c>
      <c r="FT861" s="54">
        <f t="shared" si="1451"/>
        <v>3</v>
      </c>
      <c r="FU861" s="54">
        <f t="shared" si="1451"/>
        <v>0</v>
      </c>
      <c r="FV861" s="54">
        <f t="shared" si="1451"/>
        <v>11</v>
      </c>
      <c r="FW861" s="54">
        <f t="shared" si="1451"/>
        <v>6</v>
      </c>
      <c r="FX861" s="54">
        <f t="shared" si="1451"/>
        <v>9</v>
      </c>
      <c r="FZ861" s="58"/>
      <c r="GA861" s="59"/>
      <c r="GB861" s="60"/>
      <c r="GC861" s="58"/>
      <c r="GD861" s="59"/>
      <c r="GE861" s="61"/>
      <c r="GF861" s="58"/>
      <c r="GG861" s="61"/>
      <c r="GH861" s="61"/>
    </row>
    <row r="862" spans="1:192" s="54" customFormat="1" ht="12" x14ac:dyDescent="0.25">
      <c r="A862" s="54">
        <v>10</v>
      </c>
      <c r="B862" s="54" t="s">
        <v>1749</v>
      </c>
      <c r="C862" s="56">
        <v>26</v>
      </c>
      <c r="D862" s="56">
        <v>7</v>
      </c>
      <c r="E862" s="56">
        <v>5</v>
      </c>
      <c r="F862" s="56">
        <v>14</v>
      </c>
      <c r="G862" s="56">
        <v>38</v>
      </c>
      <c r="H862" s="56">
        <v>52</v>
      </c>
      <c r="I862" s="57">
        <v>19</v>
      </c>
      <c r="J862" s="69">
        <f t="shared" si="1423"/>
        <v>0.73076923076923073</v>
      </c>
      <c r="L862" s="82" t="s">
        <v>1767</v>
      </c>
      <c r="M862" s="86" t="s">
        <v>89</v>
      </c>
      <c r="N862" s="59"/>
      <c r="O862" s="148" t="s">
        <v>59</v>
      </c>
      <c r="P862" s="59"/>
      <c r="Q862" s="59"/>
      <c r="R862" s="84" t="s">
        <v>99</v>
      </c>
      <c r="S862" s="148" t="s">
        <v>62</v>
      </c>
      <c r="T862" s="141" t="s">
        <v>150</v>
      </c>
      <c r="U862" s="59"/>
      <c r="V862" s="83"/>
      <c r="W862" s="141" t="s">
        <v>59</v>
      </c>
      <c r="X862" s="141" t="s">
        <v>100</v>
      </c>
      <c r="Y862" s="141" t="s">
        <v>126</v>
      </c>
      <c r="Z862" s="256" t="s">
        <v>58</v>
      </c>
      <c r="AL862" s="82" t="s">
        <v>1767</v>
      </c>
      <c r="AM862" s="86" t="s">
        <v>313</v>
      </c>
      <c r="AN862" s="59"/>
      <c r="AO862" s="88" t="s">
        <v>301</v>
      </c>
      <c r="AP862" s="252" t="s">
        <v>308</v>
      </c>
      <c r="AQ862" s="252"/>
      <c r="AR862" s="84" t="s">
        <v>386</v>
      </c>
      <c r="AS862" s="88" t="s">
        <v>706</v>
      </c>
      <c r="AT862" s="88" t="s">
        <v>318</v>
      </c>
      <c r="AU862" s="252" t="s">
        <v>711</v>
      </c>
      <c r="AV862" s="83"/>
      <c r="AW862" s="88" t="s">
        <v>340</v>
      </c>
      <c r="AX862" s="88" t="s">
        <v>373</v>
      </c>
      <c r="AY862" s="88" t="s">
        <v>703</v>
      </c>
      <c r="AZ862" s="89" t="s">
        <v>382</v>
      </c>
      <c r="BL862" s="90">
        <f t="shared" si="1441"/>
        <v>3</v>
      </c>
      <c r="BM862" s="77" t="str">
        <f t="shared" si="1441"/>
        <v/>
      </c>
      <c r="BN862" s="77">
        <f t="shared" si="1441"/>
        <v>4</v>
      </c>
      <c r="BO862" s="77" t="str">
        <f t="shared" si="1441"/>
        <v/>
      </c>
      <c r="BP862" s="77" t="str">
        <f t="shared" si="1441"/>
        <v/>
      </c>
      <c r="BQ862" s="77">
        <f t="shared" si="1441"/>
        <v>1</v>
      </c>
      <c r="BR862" s="77">
        <f t="shared" si="1441"/>
        <v>1</v>
      </c>
      <c r="BS862" s="77">
        <f t="shared" si="1441"/>
        <v>3</v>
      </c>
      <c r="BT862" s="77" t="str">
        <f>(IF(U862="","",(IF(MID(U862,2,1)="-",LEFT(U862,1),LEFT(U862,2)))+0))</f>
        <v/>
      </c>
      <c r="BU862" s="91"/>
      <c r="BV862" s="77">
        <f>(IF(W862="","",(IF(MID(W862,2,1)="-",LEFT(W862,1),LEFT(W862,2)))+0))</f>
        <v>4</v>
      </c>
      <c r="BW862" s="77">
        <f>(IF(X862="","",(IF(MID(X862,2,1)="-",LEFT(X862,1),LEFT(X862,2)))+0))</f>
        <v>4</v>
      </c>
      <c r="BX862" s="77">
        <f>(IF(Y862="","",(IF(MID(Y862,2,1)="-",LEFT(Y862,1),LEFT(Y862,2)))+0))</f>
        <v>7</v>
      </c>
      <c r="BY862" s="92">
        <f>(IF(Z862="","",(IF(MID(Z862,2,1)="-",LEFT(Z862,1),LEFT(Z862,2)))+0))</f>
        <v>5</v>
      </c>
      <c r="CB862" s="77"/>
      <c r="CC862" s="77"/>
      <c r="CD862" s="77"/>
      <c r="CE862" s="77"/>
      <c r="CF862" s="77"/>
      <c r="CG862" s="77"/>
      <c r="CH862" s="77"/>
      <c r="CI862" s="77"/>
      <c r="CJ862" s="78"/>
      <c r="CK862" s="90">
        <f t="shared" si="1442"/>
        <v>0</v>
      </c>
      <c r="CL862" s="77" t="str">
        <f t="shared" si="1442"/>
        <v/>
      </c>
      <c r="CM862" s="77">
        <f t="shared" si="1442"/>
        <v>0</v>
      </c>
      <c r="CN862" s="77" t="str">
        <f t="shared" si="1442"/>
        <v/>
      </c>
      <c r="CO862" s="77" t="str">
        <f t="shared" si="1442"/>
        <v/>
      </c>
      <c r="CP862" s="77">
        <f t="shared" si="1442"/>
        <v>0</v>
      </c>
      <c r="CQ862" s="77">
        <f t="shared" si="1442"/>
        <v>1</v>
      </c>
      <c r="CR862" s="77">
        <f t="shared" si="1442"/>
        <v>1</v>
      </c>
      <c r="CS862" s="77" t="str">
        <f>(IF(U862="","",IF(RIGHT(U862,2)="10",RIGHT(U862,2),RIGHT(U862,1))+0))</f>
        <v/>
      </c>
      <c r="CT862" s="91"/>
      <c r="CU862" s="77">
        <f>(IF(W862="","",IF(RIGHT(W862,2)="10",RIGHT(W862,2),RIGHT(W862,1))+0))</f>
        <v>0</v>
      </c>
      <c r="CV862" s="77">
        <f>(IF(X862="","",IF(RIGHT(X862,2)="10",RIGHT(X862,2),RIGHT(X862,1))+0))</f>
        <v>3</v>
      </c>
      <c r="CW862" s="77">
        <f>(IF(Y862="","",IF(RIGHT(Y862,2)="10",RIGHT(Y862,2),RIGHT(Y862,1))+0))</f>
        <v>0</v>
      </c>
      <c r="CX862" s="92">
        <f>(IF(Z862="","",IF(RIGHT(Z862,2)="10",RIGHT(Z862,2),RIGHT(Z862,1))+0))</f>
        <v>1</v>
      </c>
      <c r="DA862" s="77"/>
      <c r="DB862" s="77"/>
      <c r="DC862" s="77"/>
      <c r="DD862" s="77"/>
      <c r="DE862" s="77"/>
      <c r="DF862" s="77"/>
      <c r="DG862" s="77"/>
      <c r="DH862" s="77"/>
      <c r="DJ862" s="90" t="str">
        <f t="shared" si="1443"/>
        <v>H</v>
      </c>
      <c r="DK862" s="77" t="str">
        <f t="shared" si="1443"/>
        <v/>
      </c>
      <c r="DL862" s="77" t="str">
        <f t="shared" si="1443"/>
        <v>H</v>
      </c>
      <c r="DM862" s="77" t="str">
        <f t="shared" si="1443"/>
        <v/>
      </c>
      <c r="DN862" s="77" t="str">
        <f t="shared" si="1443"/>
        <v/>
      </c>
      <c r="DO862" s="77" t="str">
        <f t="shared" si="1443"/>
        <v>H</v>
      </c>
      <c r="DP862" s="77" t="str">
        <f t="shared" si="1443"/>
        <v>D</v>
      </c>
      <c r="DQ862" s="77" t="str">
        <f t="shared" si="1443"/>
        <v>H</v>
      </c>
      <c r="DR862" s="77" t="str">
        <f>(IF(U862="","",IF(BT862&gt;CS862,"H",IF(BT862&lt;CS862,"A","D"))))</f>
        <v/>
      </c>
      <c r="DS862" s="91"/>
      <c r="DT862" s="77" t="str">
        <f>(IF(W862="","",IF(BV862&gt;CU862,"H",IF(BV862&lt;CU862,"A","D"))))</f>
        <v>H</v>
      </c>
      <c r="DU862" s="77" t="str">
        <f>(IF(X862="","",IF(BW862&gt;CV862,"H",IF(BW862&lt;CV862,"A","D"))))</f>
        <v>H</v>
      </c>
      <c r="DV862" s="77" t="str">
        <f>(IF(Y862="","",IF(BX862&gt;CW862,"H",IF(BX862&lt;CW862,"A","D"))))</f>
        <v>H</v>
      </c>
      <c r="DW862" s="92" t="str">
        <f>(IF(Z862="","",IF(BY862&gt;CX862,"H",IF(BY862&lt;CX862,"A","D"))))</f>
        <v>H</v>
      </c>
      <c r="DZ862" s="56"/>
      <c r="EA862" s="56"/>
      <c r="EB862" s="56"/>
      <c r="EC862" s="56"/>
      <c r="ED862" s="56"/>
      <c r="EE862" s="56"/>
      <c r="EF862" s="56"/>
      <c r="EG862" s="56"/>
      <c r="EI862" s="53" t="str">
        <f t="shared" si="1427"/>
        <v>Merstham</v>
      </c>
      <c r="EJ862" s="79">
        <f t="shared" si="1444"/>
        <v>17</v>
      </c>
      <c r="EK862" s="80">
        <f t="shared" si="1445"/>
        <v>8</v>
      </c>
      <c r="EL862" s="80">
        <f t="shared" si="1446"/>
        <v>1</v>
      </c>
      <c r="EM862" s="80">
        <f t="shared" si="1447"/>
        <v>0</v>
      </c>
      <c r="EN862" s="80">
        <f>COUNTIF(DS$853:DS$866,"A")</f>
        <v>2</v>
      </c>
      <c r="EO862" s="80">
        <f>COUNTIF(DS$853:DS$866,"D")</f>
        <v>3</v>
      </c>
      <c r="EP862" s="80">
        <f>COUNTIF(DS$853:DS$866,"H")</f>
        <v>3</v>
      </c>
      <c r="EQ862" s="79">
        <f t="shared" si="1448"/>
        <v>10</v>
      </c>
      <c r="ER862" s="79">
        <f t="shared" si="1428"/>
        <v>4</v>
      </c>
      <c r="ES862" s="79">
        <f t="shared" si="1428"/>
        <v>3</v>
      </c>
      <c r="ET862" s="81">
        <f>SUM($BL862:$CI862)+SUM(CT$853:CT$866)</f>
        <v>43</v>
      </c>
      <c r="EU862" s="81">
        <f>SUM($CK862:$DH862)+SUM(BU$853:BU$866)</f>
        <v>19</v>
      </c>
      <c r="EV862" s="79">
        <f t="shared" si="1429"/>
        <v>24</v>
      </c>
      <c r="EW862" s="136">
        <f t="shared" si="1430"/>
        <v>2.263157894736842</v>
      </c>
      <c r="EX862" s="78"/>
      <c r="EY862" s="80">
        <f t="shared" si="1431"/>
        <v>26</v>
      </c>
      <c r="EZ862" s="80">
        <f t="shared" si="1432"/>
        <v>13</v>
      </c>
      <c r="FA862" s="80">
        <f t="shared" si="1433"/>
        <v>7</v>
      </c>
      <c r="FB862" s="80">
        <f t="shared" si="1434"/>
        <v>6</v>
      </c>
      <c r="FC862" s="80">
        <f t="shared" si="1435"/>
        <v>61</v>
      </c>
      <c r="FD862" s="80">
        <f t="shared" si="1436"/>
        <v>32</v>
      </c>
      <c r="FE862" s="80">
        <f t="shared" si="1437"/>
        <v>33</v>
      </c>
      <c r="FF862" s="80">
        <f t="shared" si="1438"/>
        <v>1.90625</v>
      </c>
      <c r="FH862" s="54">
        <f t="shared" si="1449"/>
        <v>1</v>
      </c>
      <c r="FI862" s="54">
        <f t="shared" si="1450"/>
        <v>1</v>
      </c>
      <c r="FJ862" s="54">
        <f t="shared" si="1439"/>
        <v>1</v>
      </c>
      <c r="FK862" s="54">
        <f t="shared" si="1439"/>
        <v>1</v>
      </c>
      <c r="FL862" s="54">
        <f t="shared" si="1439"/>
        <v>1</v>
      </c>
      <c r="FM862" s="54">
        <f t="shared" si="1439"/>
        <v>1</v>
      </c>
      <c r="FN862" s="54">
        <f t="shared" si="1439"/>
        <v>1</v>
      </c>
      <c r="FO862" s="54">
        <f t="shared" si="1439"/>
        <v>1</v>
      </c>
      <c r="FQ862" s="54" t="str">
        <f t="shared" si="1421"/>
        <v>Merstham</v>
      </c>
      <c r="FR862" s="54">
        <f t="shared" si="1422"/>
        <v>9</v>
      </c>
      <c r="FS862" s="54">
        <f t="shared" si="1451"/>
        <v>3</v>
      </c>
      <c r="FT862" s="54">
        <f t="shared" si="1451"/>
        <v>3</v>
      </c>
      <c r="FU862" s="54">
        <f t="shared" si="1451"/>
        <v>3</v>
      </c>
      <c r="FV862" s="54">
        <f t="shared" si="1451"/>
        <v>18</v>
      </c>
      <c r="FW862" s="54">
        <f t="shared" si="1451"/>
        <v>13</v>
      </c>
      <c r="FX862" s="54">
        <f t="shared" si="1451"/>
        <v>9</v>
      </c>
      <c r="FZ862" s="58"/>
      <c r="GA862" s="59"/>
      <c r="GB862" s="60"/>
      <c r="GC862" s="58"/>
      <c r="GD862" s="59"/>
      <c r="GE862" s="61"/>
      <c r="GF862" s="58"/>
      <c r="GG862" s="61"/>
      <c r="GH862" s="61"/>
    </row>
    <row r="863" spans="1:192" s="54" customFormat="1" ht="12" x14ac:dyDescent="0.25">
      <c r="A863" s="54">
        <v>11</v>
      </c>
      <c r="B863" s="54" t="s">
        <v>1754</v>
      </c>
      <c r="C863" s="56">
        <v>26</v>
      </c>
      <c r="D863" s="56">
        <v>7</v>
      </c>
      <c r="E863" s="56">
        <v>5</v>
      </c>
      <c r="F863" s="56">
        <v>14</v>
      </c>
      <c r="G863" s="56">
        <v>38</v>
      </c>
      <c r="H863" s="56">
        <v>53</v>
      </c>
      <c r="I863" s="57">
        <v>19</v>
      </c>
      <c r="J863" s="69">
        <f t="shared" si="1423"/>
        <v>0.71698113207547165</v>
      </c>
      <c r="L863" s="82" t="s">
        <v>1758</v>
      </c>
      <c r="M863" s="140" t="s">
        <v>89</v>
      </c>
      <c r="N863" s="141" t="s">
        <v>77</v>
      </c>
      <c r="O863" s="148" t="s">
        <v>416</v>
      </c>
      <c r="P863" s="59"/>
      <c r="Q863" s="59"/>
      <c r="R863" s="84" t="s">
        <v>177</v>
      </c>
      <c r="S863" s="141" t="s">
        <v>176</v>
      </c>
      <c r="T863" s="59"/>
      <c r="U863" s="59"/>
      <c r="V863" s="141" t="s">
        <v>177</v>
      </c>
      <c r="W863" s="83"/>
      <c r="X863" s="59"/>
      <c r="Y863" s="148" t="s">
        <v>62</v>
      </c>
      <c r="Z863" s="89" t="s">
        <v>62</v>
      </c>
      <c r="AL863" s="82" t="s">
        <v>1758</v>
      </c>
      <c r="AM863" s="86" t="s">
        <v>369</v>
      </c>
      <c r="AN863" s="88" t="s">
        <v>703</v>
      </c>
      <c r="AO863" s="88" t="s">
        <v>706</v>
      </c>
      <c r="AP863" s="252" t="s">
        <v>370</v>
      </c>
      <c r="AQ863" s="59"/>
      <c r="AR863" s="84" t="s">
        <v>327</v>
      </c>
      <c r="AS863" s="88" t="s">
        <v>701</v>
      </c>
      <c r="AT863" s="59"/>
      <c r="AU863" s="59"/>
      <c r="AV863" s="88" t="s">
        <v>311</v>
      </c>
      <c r="AW863" s="83"/>
      <c r="AX863" s="252" t="s">
        <v>386</v>
      </c>
      <c r="AY863" s="88" t="s">
        <v>326</v>
      </c>
      <c r="AZ863" s="89" t="s">
        <v>333</v>
      </c>
      <c r="BL863" s="90">
        <f t="shared" si="1441"/>
        <v>3</v>
      </c>
      <c r="BM863" s="77">
        <f t="shared" si="1441"/>
        <v>2</v>
      </c>
      <c r="BN863" s="77">
        <f t="shared" si="1441"/>
        <v>6</v>
      </c>
      <c r="BO863" s="77" t="str">
        <f t="shared" si="1441"/>
        <v/>
      </c>
      <c r="BP863" s="77" t="str">
        <f t="shared" si="1441"/>
        <v/>
      </c>
      <c r="BQ863" s="77">
        <f t="shared" si="1441"/>
        <v>2</v>
      </c>
      <c r="BR863" s="77">
        <f t="shared" si="1441"/>
        <v>2</v>
      </c>
      <c r="BS863" s="77" t="str">
        <f t="shared" si="1441"/>
        <v/>
      </c>
      <c r="BT863" s="77" t="str">
        <f>(IF(U863="","",(IF(MID(U863,2,1)="-",LEFT(U863,1),LEFT(U863,2)))+0))</f>
        <v/>
      </c>
      <c r="BU863" s="77">
        <f>(IF(V863="","",(IF(MID(V863,2,1)="-",LEFT(V863,1),LEFT(V863,2)))+0))</f>
        <v>2</v>
      </c>
      <c r="BV863" s="91"/>
      <c r="BW863" s="77" t="str">
        <f>(IF(X863="","",(IF(MID(X863,2,1)="-",LEFT(X863,1),LEFT(X863,2)))+0))</f>
        <v/>
      </c>
      <c r="BX863" s="77">
        <f>(IF(Y863="","",(IF(MID(Y863,2,1)="-",LEFT(Y863,1),LEFT(Y863,2)))+0))</f>
        <v>1</v>
      </c>
      <c r="BY863" s="92">
        <f>(IF(Z863="","",(IF(MID(Z863,2,1)="-",LEFT(Z863,1),LEFT(Z863,2)))+0))</f>
        <v>1</v>
      </c>
      <c r="CB863" s="77"/>
      <c r="CC863" s="77"/>
      <c r="CD863" s="77"/>
      <c r="CE863" s="77"/>
      <c r="CF863" s="77"/>
      <c r="CG863" s="77"/>
      <c r="CH863" s="77"/>
      <c r="CI863" s="77"/>
      <c r="CJ863" s="78"/>
      <c r="CK863" s="90">
        <f t="shared" si="1442"/>
        <v>0</v>
      </c>
      <c r="CL863" s="77">
        <f t="shared" si="1442"/>
        <v>1</v>
      </c>
      <c r="CM863" s="77">
        <f t="shared" si="1442"/>
        <v>2</v>
      </c>
      <c r="CN863" s="77" t="str">
        <f t="shared" si="1442"/>
        <v/>
      </c>
      <c r="CO863" s="77" t="str">
        <f t="shared" si="1442"/>
        <v/>
      </c>
      <c r="CP863" s="77">
        <f t="shared" si="1442"/>
        <v>0</v>
      </c>
      <c r="CQ863" s="77">
        <f t="shared" si="1442"/>
        <v>3</v>
      </c>
      <c r="CR863" s="77" t="str">
        <f t="shared" si="1442"/>
        <v/>
      </c>
      <c r="CS863" s="77" t="str">
        <f>(IF(U863="","",IF(RIGHT(U863,2)="10",RIGHT(U863,2),RIGHT(U863,1))+0))</f>
        <v/>
      </c>
      <c r="CT863" s="77">
        <f>(IF(V863="","",IF(RIGHT(V863,2)="10",RIGHT(V863,2),RIGHT(V863,1))+0))</f>
        <v>0</v>
      </c>
      <c r="CU863" s="91"/>
      <c r="CV863" s="77" t="str">
        <f>(IF(X863="","",IF(RIGHT(X863,2)="10",RIGHT(X863,2),RIGHT(X863,1))+0))</f>
        <v/>
      </c>
      <c r="CW863" s="77">
        <f>(IF(Y863="","",IF(RIGHT(Y863,2)="10",RIGHT(Y863,2),RIGHT(Y863,1))+0))</f>
        <v>1</v>
      </c>
      <c r="CX863" s="92">
        <f>(IF(Z863="","",IF(RIGHT(Z863,2)="10",RIGHT(Z863,2),RIGHT(Z863,1))+0))</f>
        <v>1</v>
      </c>
      <c r="DA863" s="77"/>
      <c r="DB863" s="77"/>
      <c r="DC863" s="77"/>
      <c r="DD863" s="77"/>
      <c r="DE863" s="77"/>
      <c r="DF863" s="77"/>
      <c r="DG863" s="77"/>
      <c r="DH863" s="77"/>
      <c r="DJ863" s="90" t="str">
        <f t="shared" si="1443"/>
        <v>H</v>
      </c>
      <c r="DK863" s="77" t="str">
        <f t="shared" si="1443"/>
        <v>H</v>
      </c>
      <c r="DL863" s="77" t="str">
        <f t="shared" si="1443"/>
        <v>H</v>
      </c>
      <c r="DM863" s="77" t="str">
        <f t="shared" si="1443"/>
        <v/>
      </c>
      <c r="DN863" s="77" t="str">
        <f t="shared" si="1443"/>
        <v/>
      </c>
      <c r="DO863" s="77" t="str">
        <f t="shared" si="1443"/>
        <v>H</v>
      </c>
      <c r="DP863" s="77" t="str">
        <f t="shared" si="1443"/>
        <v>A</v>
      </c>
      <c r="DQ863" s="77" t="str">
        <f t="shared" si="1443"/>
        <v/>
      </c>
      <c r="DR863" s="77" t="str">
        <f>(IF(U863="","",IF(BT863&gt;CS863,"H",IF(BT863&lt;CS863,"A","D"))))</f>
        <v/>
      </c>
      <c r="DS863" s="77" t="str">
        <f>(IF(V863="","",IF(BU863&gt;CT863,"H",IF(BU863&lt;CT863,"A","D"))))</f>
        <v>H</v>
      </c>
      <c r="DT863" s="91"/>
      <c r="DU863" s="77" t="str">
        <f>(IF(X863="","",IF(BW863&gt;CV863,"H",IF(BW863&lt;CV863,"A","D"))))</f>
        <v/>
      </c>
      <c r="DV863" s="77" t="str">
        <f>(IF(Y863="","",IF(BX863&gt;CW863,"H",IF(BX863&lt;CW863,"A","D"))))</f>
        <v>D</v>
      </c>
      <c r="DW863" s="92" t="str">
        <f>(IF(Z863="","",IF(BY863&gt;CX863,"H",IF(BY863&lt;CX863,"A","D"))))</f>
        <v>D</v>
      </c>
      <c r="DZ863" s="56"/>
      <c r="EA863" s="56"/>
      <c r="EB863" s="56"/>
      <c r="EC863" s="56"/>
      <c r="ED863" s="56"/>
      <c r="EE863" s="56"/>
      <c r="EF863" s="56"/>
      <c r="EG863" s="56"/>
      <c r="EI863" s="53" t="str">
        <f t="shared" si="1427"/>
        <v>Sheerwater</v>
      </c>
      <c r="EJ863" s="79">
        <f t="shared" si="1444"/>
        <v>18</v>
      </c>
      <c r="EK863" s="80">
        <f t="shared" si="1445"/>
        <v>5</v>
      </c>
      <c r="EL863" s="80">
        <f t="shared" si="1446"/>
        <v>2</v>
      </c>
      <c r="EM863" s="80">
        <f t="shared" si="1447"/>
        <v>1</v>
      </c>
      <c r="EN863" s="80">
        <f>COUNTIF(DT$853:DT$866,"A")</f>
        <v>3</v>
      </c>
      <c r="EO863" s="80">
        <f>COUNTIF(DT$853:DT$866,"D")</f>
        <v>3</v>
      </c>
      <c r="EP863" s="80">
        <f>COUNTIF(DT$853:DT$866,"H")</f>
        <v>4</v>
      </c>
      <c r="EQ863" s="79">
        <f t="shared" si="1448"/>
        <v>8</v>
      </c>
      <c r="ER863" s="79">
        <f t="shared" si="1428"/>
        <v>5</v>
      </c>
      <c r="ES863" s="79">
        <f t="shared" si="1428"/>
        <v>5</v>
      </c>
      <c r="ET863" s="81">
        <f>SUM($BL863:$CI863)+SUM(CU$853:CU$866)</f>
        <v>36</v>
      </c>
      <c r="EU863" s="81">
        <f>SUM($CK863:$DH863)+SUM(BV$853:BV$866)</f>
        <v>24</v>
      </c>
      <c r="EV863" s="79">
        <f t="shared" si="1429"/>
        <v>21</v>
      </c>
      <c r="EW863" s="136">
        <f t="shared" si="1430"/>
        <v>1.5</v>
      </c>
      <c r="EX863" s="78"/>
      <c r="EY863" s="80">
        <f t="shared" si="1431"/>
        <v>26</v>
      </c>
      <c r="EZ863" s="80">
        <f t="shared" si="1432"/>
        <v>11</v>
      </c>
      <c r="FA863" s="80">
        <f t="shared" si="1433"/>
        <v>6</v>
      </c>
      <c r="FB863" s="80">
        <f t="shared" si="1434"/>
        <v>9</v>
      </c>
      <c r="FC863" s="80">
        <f t="shared" si="1435"/>
        <v>48</v>
      </c>
      <c r="FD863" s="80">
        <f t="shared" si="1436"/>
        <v>38</v>
      </c>
      <c r="FE863" s="80">
        <f t="shared" si="1437"/>
        <v>28</v>
      </c>
      <c r="FF863" s="80">
        <f t="shared" si="1438"/>
        <v>1.263157894736842</v>
      </c>
      <c r="FH863" s="54">
        <f t="shared" si="1449"/>
        <v>1</v>
      </c>
      <c r="FI863" s="54">
        <f t="shared" si="1450"/>
        <v>1</v>
      </c>
      <c r="FJ863" s="54">
        <f t="shared" si="1439"/>
        <v>1</v>
      </c>
      <c r="FK863" s="54">
        <f t="shared" si="1439"/>
        <v>1</v>
      </c>
      <c r="FL863" s="54">
        <f t="shared" si="1439"/>
        <v>1</v>
      </c>
      <c r="FM863" s="54">
        <f t="shared" si="1439"/>
        <v>1</v>
      </c>
      <c r="FN863" s="54">
        <f t="shared" si="1439"/>
        <v>1</v>
      </c>
      <c r="FO863" s="54">
        <f t="shared" si="1439"/>
        <v>1</v>
      </c>
      <c r="FQ863" s="54" t="str">
        <f t="shared" si="1421"/>
        <v>Sheerwater</v>
      </c>
      <c r="FR863" s="54">
        <f t="shared" si="1422"/>
        <v>8</v>
      </c>
      <c r="FS863" s="54">
        <f t="shared" si="1451"/>
        <v>3</v>
      </c>
      <c r="FT863" s="54">
        <f t="shared" si="1451"/>
        <v>1</v>
      </c>
      <c r="FU863" s="54">
        <f t="shared" si="1451"/>
        <v>4</v>
      </c>
      <c r="FV863" s="54">
        <f t="shared" si="1451"/>
        <v>12</v>
      </c>
      <c r="FW863" s="54">
        <f t="shared" si="1451"/>
        <v>14</v>
      </c>
      <c r="FX863" s="54">
        <f t="shared" si="1451"/>
        <v>7</v>
      </c>
      <c r="FZ863" s="58"/>
      <c r="GA863" s="59"/>
      <c r="GB863" s="60"/>
      <c r="GC863" s="58"/>
      <c r="GD863" s="59"/>
      <c r="GE863" s="61"/>
      <c r="GF863" s="58"/>
      <c r="GG863" s="61"/>
      <c r="GH863" s="61"/>
    </row>
    <row r="864" spans="1:192" s="54" customFormat="1" ht="12" x14ac:dyDescent="0.25">
      <c r="A864" s="54">
        <v>12</v>
      </c>
      <c r="B864" s="54" t="s">
        <v>1757</v>
      </c>
      <c r="C864" s="56">
        <v>26</v>
      </c>
      <c r="D864" s="56">
        <v>5</v>
      </c>
      <c r="E864" s="56">
        <v>6</v>
      </c>
      <c r="F864" s="56">
        <v>15</v>
      </c>
      <c r="G864" s="56">
        <v>20</v>
      </c>
      <c r="H864" s="56">
        <v>53</v>
      </c>
      <c r="I864" s="57">
        <v>16</v>
      </c>
      <c r="J864" s="69">
        <f t="shared" si="1423"/>
        <v>0.37735849056603776</v>
      </c>
      <c r="L864" s="82" t="s">
        <v>1750</v>
      </c>
      <c r="M864" s="140" t="s">
        <v>62</v>
      </c>
      <c r="N864" s="88" t="s">
        <v>150</v>
      </c>
      <c r="O864" s="141" t="s">
        <v>86</v>
      </c>
      <c r="P864" s="141" t="s">
        <v>77</v>
      </c>
      <c r="Q864" s="88" t="s">
        <v>99</v>
      </c>
      <c r="R864" s="84" t="s">
        <v>177</v>
      </c>
      <c r="S864" s="88" t="s">
        <v>76</v>
      </c>
      <c r="T864" s="88" t="s">
        <v>99</v>
      </c>
      <c r="U864" s="148" t="s">
        <v>62</v>
      </c>
      <c r="V864" s="148" t="s">
        <v>200</v>
      </c>
      <c r="W864" s="141" t="s">
        <v>62</v>
      </c>
      <c r="X864" s="83"/>
      <c r="Y864" s="141" t="s">
        <v>148</v>
      </c>
      <c r="Z864" s="85"/>
      <c r="AL864" s="82" t="s">
        <v>1750</v>
      </c>
      <c r="AM864" s="86" t="s">
        <v>703</v>
      </c>
      <c r="AN864" s="88" t="s">
        <v>663</v>
      </c>
      <c r="AO864" s="88" t="s">
        <v>311</v>
      </c>
      <c r="AP864" s="252" t="s">
        <v>1631</v>
      </c>
      <c r="AQ864" s="88" t="s">
        <v>333</v>
      </c>
      <c r="AR864" s="84" t="s">
        <v>701</v>
      </c>
      <c r="AS864" s="88" t="s">
        <v>414</v>
      </c>
      <c r="AT864" s="88" t="s">
        <v>705</v>
      </c>
      <c r="AU864" s="88" t="s">
        <v>706</v>
      </c>
      <c r="AV864" s="88" t="s">
        <v>334</v>
      </c>
      <c r="AW864" s="88" t="s">
        <v>328</v>
      </c>
      <c r="AX864" s="83"/>
      <c r="AY864" s="88" t="s">
        <v>369</v>
      </c>
      <c r="AZ864" s="263" t="s">
        <v>340</v>
      </c>
      <c r="BL864" s="90">
        <f t="shared" si="1441"/>
        <v>1</v>
      </c>
      <c r="BM864" s="77">
        <f t="shared" si="1441"/>
        <v>3</v>
      </c>
      <c r="BN864" s="77">
        <f t="shared" si="1441"/>
        <v>0</v>
      </c>
      <c r="BO864" s="77">
        <f t="shared" si="1441"/>
        <v>2</v>
      </c>
      <c r="BP864" s="77">
        <f t="shared" si="1441"/>
        <v>1</v>
      </c>
      <c r="BQ864" s="77">
        <f t="shared" si="1441"/>
        <v>2</v>
      </c>
      <c r="BR864" s="77">
        <f t="shared" si="1441"/>
        <v>0</v>
      </c>
      <c r="BS864" s="77">
        <f t="shared" si="1441"/>
        <v>1</v>
      </c>
      <c r="BT864" s="77">
        <f>(IF(U864="","",(IF(MID(U864,2,1)="-",LEFT(U864,1),LEFT(U864,2)))+0))</f>
        <v>1</v>
      </c>
      <c r="BU864" s="77">
        <f>(IF(V864="","",(IF(MID(V864,2,1)="-",LEFT(V864,1),LEFT(V864,2)))+0))</f>
        <v>2</v>
      </c>
      <c r="BV864" s="77">
        <f>(IF(W864="","",(IF(MID(W864,2,1)="-",LEFT(W864,1),LEFT(W864,2)))+0))</f>
        <v>1</v>
      </c>
      <c r="BW864" s="91"/>
      <c r="BX864" s="77">
        <f>(IF(Y864="","",(IF(MID(Y864,2,1)="-",LEFT(Y864,1),LEFT(Y864,2)))+0))</f>
        <v>0</v>
      </c>
      <c r="BY864" s="92" t="str">
        <f>(IF(Z864="","",(IF(MID(Z864,2,1)="-",LEFT(Z864,1),LEFT(Z864,2)))+0))</f>
        <v/>
      </c>
      <c r="CB864" s="77"/>
      <c r="CC864" s="77"/>
      <c r="CD864" s="77"/>
      <c r="CE864" s="77"/>
      <c r="CF864" s="77"/>
      <c r="CG864" s="77"/>
      <c r="CH864" s="77"/>
      <c r="CI864" s="77"/>
      <c r="CJ864" s="78"/>
      <c r="CK864" s="90">
        <f t="shared" si="1442"/>
        <v>1</v>
      </c>
      <c r="CL864" s="77">
        <f t="shared" si="1442"/>
        <v>1</v>
      </c>
      <c r="CM864" s="77">
        <f t="shared" si="1442"/>
        <v>3</v>
      </c>
      <c r="CN864" s="77">
        <f t="shared" si="1442"/>
        <v>1</v>
      </c>
      <c r="CO864" s="77">
        <f t="shared" si="1442"/>
        <v>0</v>
      </c>
      <c r="CP864" s="77">
        <f t="shared" si="1442"/>
        <v>0</v>
      </c>
      <c r="CQ864" s="77">
        <f t="shared" si="1442"/>
        <v>2</v>
      </c>
      <c r="CR864" s="77">
        <f t="shared" si="1442"/>
        <v>0</v>
      </c>
      <c r="CS864" s="77">
        <f>(IF(U864="","",IF(RIGHT(U864,2)="10",RIGHT(U864,2),RIGHT(U864,1))+0))</f>
        <v>1</v>
      </c>
      <c r="CT864" s="77">
        <f>(IF(V864="","",IF(RIGHT(V864,2)="10",RIGHT(V864,2),RIGHT(V864,1))+0))</f>
        <v>2</v>
      </c>
      <c r="CU864" s="77">
        <f>(IF(W864="","",IF(RIGHT(W864,2)="10",RIGHT(W864,2),RIGHT(W864,1))+0))</f>
        <v>1</v>
      </c>
      <c r="CV864" s="91"/>
      <c r="CW864" s="77">
        <f>(IF(Y864="","",IF(RIGHT(Y864,2)="10",RIGHT(Y864,2),RIGHT(Y864,1))+0))</f>
        <v>1</v>
      </c>
      <c r="CX864" s="92" t="str">
        <f>(IF(Z864="","",IF(RIGHT(Z864,2)="10",RIGHT(Z864,2),RIGHT(Z864,1))+0))</f>
        <v/>
      </c>
      <c r="DA864" s="77"/>
      <c r="DB864" s="77"/>
      <c r="DC864" s="77"/>
      <c r="DD864" s="77"/>
      <c r="DE864" s="77"/>
      <c r="DF864" s="77"/>
      <c r="DG864" s="77"/>
      <c r="DH864" s="77"/>
      <c r="DJ864" s="90" t="str">
        <f t="shared" si="1443"/>
        <v>D</v>
      </c>
      <c r="DK864" s="77" t="str">
        <f t="shared" si="1443"/>
        <v>H</v>
      </c>
      <c r="DL864" s="77" t="str">
        <f t="shared" si="1443"/>
        <v>A</v>
      </c>
      <c r="DM864" s="77" t="str">
        <f t="shared" si="1443"/>
        <v>H</v>
      </c>
      <c r="DN864" s="77" t="str">
        <f t="shared" si="1443"/>
        <v>H</v>
      </c>
      <c r="DO864" s="77" t="str">
        <f t="shared" si="1443"/>
        <v>H</v>
      </c>
      <c r="DP864" s="77" t="str">
        <f t="shared" si="1443"/>
        <v>A</v>
      </c>
      <c r="DQ864" s="77" t="str">
        <f t="shared" si="1443"/>
        <v>H</v>
      </c>
      <c r="DR864" s="77" t="str">
        <f>(IF(U864="","",IF(BT864&gt;CS864,"H",IF(BT864&lt;CS864,"A","D"))))</f>
        <v>D</v>
      </c>
      <c r="DS864" s="77" t="str">
        <f>(IF(V864="","",IF(BU864&gt;CT864,"H",IF(BU864&lt;CT864,"A","D"))))</f>
        <v>D</v>
      </c>
      <c r="DT864" s="77" t="str">
        <f>(IF(W864="","",IF(BV864&gt;CU864,"H",IF(BV864&lt;CU864,"A","D"))))</f>
        <v>D</v>
      </c>
      <c r="DU864" s="91"/>
      <c r="DV864" s="77" t="str">
        <f>(IF(Y864="","",IF(BX864&gt;CW864,"H",IF(BX864&lt;CW864,"A","D"))))</f>
        <v>A</v>
      </c>
      <c r="DW864" s="92" t="str">
        <f>(IF(Z864="","",IF(BY864&gt;CX864,"H",IF(BY864&lt;CX864,"A","D"))))</f>
        <v/>
      </c>
      <c r="DZ864" s="56"/>
      <c r="EA864" s="56"/>
      <c r="EB864" s="56"/>
      <c r="EC864" s="56"/>
      <c r="ED864" s="56"/>
      <c r="EE864" s="56"/>
      <c r="EF864" s="56"/>
      <c r="EG864" s="56"/>
      <c r="EI864" s="53" t="str">
        <f t="shared" si="1427"/>
        <v>Wandsworth</v>
      </c>
      <c r="EJ864" s="79">
        <f t="shared" si="1444"/>
        <v>20</v>
      </c>
      <c r="EK864" s="80">
        <f t="shared" si="1445"/>
        <v>5</v>
      </c>
      <c r="EL864" s="80">
        <f t="shared" si="1446"/>
        <v>4</v>
      </c>
      <c r="EM864" s="80">
        <f t="shared" si="1447"/>
        <v>3</v>
      </c>
      <c r="EN864" s="80">
        <f>COUNTIF(DU$853:DU$866,"A")</f>
        <v>3</v>
      </c>
      <c r="EO864" s="80">
        <f>COUNTIF(DU$853:DU$866,"D")</f>
        <v>0</v>
      </c>
      <c r="EP864" s="80">
        <f>COUNTIF(DU$853:DU$866,"H")</f>
        <v>5</v>
      </c>
      <c r="EQ864" s="79">
        <f t="shared" si="1448"/>
        <v>8</v>
      </c>
      <c r="ER864" s="79">
        <f t="shared" si="1428"/>
        <v>4</v>
      </c>
      <c r="ES864" s="79">
        <f t="shared" si="1428"/>
        <v>8</v>
      </c>
      <c r="ET864" s="81">
        <f>SUM($BL864:$CI864)+SUM(CV$853:CV$866)</f>
        <v>27</v>
      </c>
      <c r="EU864" s="81">
        <f>SUM($CK864:$DH864)+SUM(BW$853:BW$866)</f>
        <v>29</v>
      </c>
      <c r="EV864" s="79">
        <f t="shared" si="1429"/>
        <v>20</v>
      </c>
      <c r="EW864" s="136">
        <f t="shared" si="1430"/>
        <v>0.93103448275862066</v>
      </c>
      <c r="EX864" s="78"/>
      <c r="EY864" s="80">
        <f t="shared" si="1431"/>
        <v>26</v>
      </c>
      <c r="EZ864" s="80">
        <f t="shared" si="1432"/>
        <v>9</v>
      </c>
      <c r="FA864" s="80">
        <f t="shared" si="1433"/>
        <v>8</v>
      </c>
      <c r="FB864" s="80">
        <f t="shared" si="1434"/>
        <v>9</v>
      </c>
      <c r="FC864" s="80">
        <f t="shared" si="1435"/>
        <v>39</v>
      </c>
      <c r="FD864" s="80">
        <f t="shared" si="1436"/>
        <v>42</v>
      </c>
      <c r="FE864" s="80">
        <f t="shared" si="1437"/>
        <v>26</v>
      </c>
      <c r="FF864" s="80">
        <f t="shared" si="1438"/>
        <v>0.9285714285714286</v>
      </c>
      <c r="FH864" s="54">
        <f t="shared" si="1449"/>
        <v>1</v>
      </c>
      <c r="FI864" s="54">
        <f t="shared" si="1450"/>
        <v>1</v>
      </c>
      <c r="FJ864" s="54">
        <f t="shared" si="1439"/>
        <v>1</v>
      </c>
      <c r="FK864" s="54">
        <f t="shared" si="1439"/>
        <v>1</v>
      </c>
      <c r="FL864" s="54">
        <f t="shared" si="1439"/>
        <v>1</v>
      </c>
      <c r="FM864" s="54">
        <f t="shared" si="1439"/>
        <v>1</v>
      </c>
      <c r="FN864" s="54">
        <f t="shared" si="1439"/>
        <v>1</v>
      </c>
      <c r="FO864" s="54">
        <f t="shared" si="1439"/>
        <v>1</v>
      </c>
      <c r="FQ864" s="54" t="str">
        <f t="shared" si="1421"/>
        <v>Wandsworth</v>
      </c>
      <c r="FR864" s="54">
        <f t="shared" si="1422"/>
        <v>6</v>
      </c>
      <c r="FS864" s="54">
        <f t="shared" si="1451"/>
        <v>1</v>
      </c>
      <c r="FT864" s="54">
        <f t="shared" si="1451"/>
        <v>4</v>
      </c>
      <c r="FU864" s="54">
        <f t="shared" si="1451"/>
        <v>1</v>
      </c>
      <c r="FV864" s="54">
        <f t="shared" si="1451"/>
        <v>12</v>
      </c>
      <c r="FW864" s="54">
        <f t="shared" si="1451"/>
        <v>13</v>
      </c>
      <c r="FX864" s="54">
        <f t="shared" si="1451"/>
        <v>6</v>
      </c>
      <c r="FZ864" s="58"/>
      <c r="GA864" s="59"/>
      <c r="GB864" s="60"/>
      <c r="GC864" s="58"/>
      <c r="GD864" s="59"/>
      <c r="GE864" s="61"/>
      <c r="GF864" s="58"/>
      <c r="GG864" s="61"/>
      <c r="GH864" s="61"/>
    </row>
    <row r="865" spans="1:192" s="54" customFormat="1" ht="12" x14ac:dyDescent="0.25">
      <c r="A865" s="54">
        <v>13</v>
      </c>
      <c r="B865" s="54" t="s">
        <v>1765</v>
      </c>
      <c r="C865" s="56">
        <v>26</v>
      </c>
      <c r="D865" s="56">
        <v>3</v>
      </c>
      <c r="E865" s="56">
        <v>7</v>
      </c>
      <c r="F865" s="56">
        <v>16</v>
      </c>
      <c r="G865" s="56">
        <v>19</v>
      </c>
      <c r="H865" s="56">
        <v>58</v>
      </c>
      <c r="I865" s="57">
        <v>13</v>
      </c>
      <c r="J865" s="69">
        <f t="shared" si="1423"/>
        <v>0.32758620689655171</v>
      </c>
      <c r="L865" s="82" t="s">
        <v>1764</v>
      </c>
      <c r="M865" s="253"/>
      <c r="N865" s="148" t="s">
        <v>77</v>
      </c>
      <c r="O865" s="154"/>
      <c r="P865" s="59"/>
      <c r="Q865" s="59"/>
      <c r="R865" s="84" t="s">
        <v>148</v>
      </c>
      <c r="S865" s="141" t="s">
        <v>148</v>
      </c>
      <c r="T865" s="141" t="s">
        <v>99</v>
      </c>
      <c r="U865" s="141" t="s">
        <v>76</v>
      </c>
      <c r="V865" s="59"/>
      <c r="W865" s="59"/>
      <c r="X865" s="59"/>
      <c r="Y865" s="83"/>
      <c r="Z865" s="256" t="s">
        <v>99</v>
      </c>
      <c r="AL865" s="82" t="s">
        <v>1764</v>
      </c>
      <c r="AM865" s="379" t="s">
        <v>306</v>
      </c>
      <c r="AN865" s="88" t="s">
        <v>334</v>
      </c>
      <c r="AO865" s="154"/>
      <c r="AP865" s="59"/>
      <c r="AQ865" s="59"/>
      <c r="AR865" s="84" t="s">
        <v>373</v>
      </c>
      <c r="AS865" s="252" t="s">
        <v>1631</v>
      </c>
      <c r="AT865" s="88" t="s">
        <v>341</v>
      </c>
      <c r="AU865" s="88" t="s">
        <v>311</v>
      </c>
      <c r="AV865" s="252" t="s">
        <v>370</v>
      </c>
      <c r="AW865" s="252" t="s">
        <v>711</v>
      </c>
      <c r="AX865" s="252" t="s">
        <v>327</v>
      </c>
      <c r="AY865" s="83"/>
      <c r="AZ865" s="89" t="s">
        <v>701</v>
      </c>
      <c r="BL865" s="90" t="str">
        <f t="shared" si="1441"/>
        <v/>
      </c>
      <c r="BM865" s="77">
        <f t="shared" si="1441"/>
        <v>2</v>
      </c>
      <c r="BN865" s="77" t="str">
        <f t="shared" si="1441"/>
        <v/>
      </c>
      <c r="BO865" s="77" t="str">
        <f t="shared" si="1441"/>
        <v/>
      </c>
      <c r="BP865" s="77" t="str">
        <f t="shared" si="1441"/>
        <v/>
      </c>
      <c r="BQ865" s="77">
        <f t="shared" si="1441"/>
        <v>0</v>
      </c>
      <c r="BR865" s="77">
        <f t="shared" si="1441"/>
        <v>0</v>
      </c>
      <c r="BS865" s="77">
        <f t="shared" si="1441"/>
        <v>1</v>
      </c>
      <c r="BT865" s="77">
        <f>(IF(U865="","",(IF(MID(U865,2,1)="-",LEFT(U865,1),LEFT(U865,2)))+0))</f>
        <v>0</v>
      </c>
      <c r="BU865" s="77" t="str">
        <f>(IF(V865="","",(IF(MID(V865,2,1)="-",LEFT(V865,1),LEFT(V865,2)))+0))</f>
        <v/>
      </c>
      <c r="BV865" s="77" t="str">
        <f>(IF(W865="","",(IF(MID(W865,2,1)="-",LEFT(W865,1),LEFT(W865,2)))+0))</f>
        <v/>
      </c>
      <c r="BW865" s="77" t="str">
        <f>(IF(X865="","",(IF(MID(X865,2,1)="-",LEFT(X865,1),LEFT(X865,2)))+0))</f>
        <v/>
      </c>
      <c r="BX865" s="91"/>
      <c r="BY865" s="92">
        <f>(IF(Z865="","",(IF(MID(Z865,2,1)="-",LEFT(Z865,1),LEFT(Z865,2)))+0))</f>
        <v>1</v>
      </c>
      <c r="CB865" s="77"/>
      <c r="CC865" s="77"/>
      <c r="CD865" s="77"/>
      <c r="CE865" s="77"/>
      <c r="CF865" s="77"/>
      <c r="CG865" s="77"/>
      <c r="CH865" s="77"/>
      <c r="CI865" s="77"/>
      <c r="CJ865" s="78"/>
      <c r="CK865" s="90" t="str">
        <f t="shared" si="1442"/>
        <v/>
      </c>
      <c r="CL865" s="77">
        <f t="shared" si="1442"/>
        <v>1</v>
      </c>
      <c r="CM865" s="77" t="str">
        <f t="shared" si="1442"/>
        <v/>
      </c>
      <c r="CN865" s="77" t="str">
        <f t="shared" si="1442"/>
        <v/>
      </c>
      <c r="CO865" s="77" t="str">
        <f t="shared" si="1442"/>
        <v/>
      </c>
      <c r="CP865" s="77">
        <f t="shared" si="1442"/>
        <v>1</v>
      </c>
      <c r="CQ865" s="77">
        <f t="shared" si="1442"/>
        <v>1</v>
      </c>
      <c r="CR865" s="77">
        <f t="shared" si="1442"/>
        <v>0</v>
      </c>
      <c r="CS865" s="77">
        <f>(IF(U865="","",IF(RIGHT(U865,2)="10",RIGHT(U865,2),RIGHT(U865,1))+0))</f>
        <v>2</v>
      </c>
      <c r="CT865" s="77" t="str">
        <f>(IF(V865="","",IF(RIGHT(V865,2)="10",RIGHT(V865,2),RIGHT(V865,1))+0))</f>
        <v/>
      </c>
      <c r="CU865" s="77" t="str">
        <f>(IF(W865="","",IF(RIGHT(W865,2)="10",RIGHT(W865,2),RIGHT(W865,1))+0))</f>
        <v/>
      </c>
      <c r="CV865" s="77" t="str">
        <f>(IF(X865="","",IF(RIGHT(X865,2)="10",RIGHT(X865,2),RIGHT(X865,1))+0))</f>
        <v/>
      </c>
      <c r="CW865" s="91"/>
      <c r="CX865" s="92">
        <f>(IF(Z865="","",IF(RIGHT(Z865,2)="10",RIGHT(Z865,2),RIGHT(Z865,1))+0))</f>
        <v>0</v>
      </c>
      <c r="DA865" s="77"/>
      <c r="DB865" s="77"/>
      <c r="DC865" s="77"/>
      <c r="DD865" s="77"/>
      <c r="DE865" s="77"/>
      <c r="DF865" s="77"/>
      <c r="DG865" s="77"/>
      <c r="DH865" s="77"/>
      <c r="DJ865" s="90" t="str">
        <f t="shared" si="1443"/>
        <v/>
      </c>
      <c r="DK865" s="77" t="str">
        <f t="shared" si="1443"/>
        <v>H</v>
      </c>
      <c r="DL865" s="77" t="str">
        <f t="shared" si="1443"/>
        <v/>
      </c>
      <c r="DM865" s="77" t="str">
        <f t="shared" si="1443"/>
        <v/>
      </c>
      <c r="DN865" s="77" t="str">
        <f t="shared" si="1443"/>
        <v/>
      </c>
      <c r="DO865" s="77" t="str">
        <f t="shared" si="1443"/>
        <v>A</v>
      </c>
      <c r="DP865" s="77" t="str">
        <f t="shared" si="1443"/>
        <v>A</v>
      </c>
      <c r="DQ865" s="77" t="str">
        <f t="shared" si="1443"/>
        <v>H</v>
      </c>
      <c r="DR865" s="77" t="str">
        <f>(IF(U865="","",IF(BT865&gt;CS865,"H",IF(BT865&lt;CS865,"A","D"))))</f>
        <v>A</v>
      </c>
      <c r="DS865" s="77" t="str">
        <f>(IF(V865="","",IF(BU865&gt;CT865,"H",IF(BU865&lt;CT865,"A","D"))))</f>
        <v/>
      </c>
      <c r="DT865" s="77" t="str">
        <f>(IF(W865="","",IF(BV865&gt;CU865,"H",IF(BV865&lt;CU865,"A","D"))))</f>
        <v/>
      </c>
      <c r="DU865" s="77" t="str">
        <f>(IF(X865="","",IF(BW865&gt;CV865,"H",IF(BW865&lt;CV865,"A","D"))))</f>
        <v/>
      </c>
      <c r="DV865" s="91"/>
      <c r="DW865" s="92" t="str">
        <f>(IF(Z865="","",IF(BY865&gt;CX865,"H",IF(BY865&lt;CX865,"A","D"))))</f>
        <v>H</v>
      </c>
      <c r="DZ865" s="56"/>
      <c r="EA865" s="56"/>
      <c r="EB865" s="56"/>
      <c r="EC865" s="56"/>
      <c r="ED865" s="56"/>
      <c r="EE865" s="56"/>
      <c r="EF865" s="56"/>
      <c r="EG865" s="56"/>
      <c r="EI865" s="53" t="str">
        <f t="shared" si="1427"/>
        <v>Westfield</v>
      </c>
      <c r="EJ865" s="79">
        <f t="shared" si="1444"/>
        <v>15</v>
      </c>
      <c r="EK865" s="80">
        <f t="shared" si="1445"/>
        <v>3</v>
      </c>
      <c r="EL865" s="80">
        <f t="shared" si="1446"/>
        <v>0</v>
      </c>
      <c r="EM865" s="80">
        <f t="shared" si="1447"/>
        <v>3</v>
      </c>
      <c r="EN865" s="80">
        <f>COUNTIF(DV$853:DV$866,"A")</f>
        <v>2</v>
      </c>
      <c r="EO865" s="80">
        <f>COUNTIF(DV$853:DV$866,"D")</f>
        <v>2</v>
      </c>
      <c r="EP865" s="80">
        <f>COUNTIF(DV$853:DV$866,"H")</f>
        <v>5</v>
      </c>
      <c r="EQ865" s="79">
        <f t="shared" si="1448"/>
        <v>5</v>
      </c>
      <c r="ER865" s="79">
        <f t="shared" si="1428"/>
        <v>2</v>
      </c>
      <c r="ES865" s="79">
        <f t="shared" si="1428"/>
        <v>8</v>
      </c>
      <c r="ET865" s="81">
        <f>SUM($BL865:$CI865)+SUM(CW$853:CW$866)</f>
        <v>11</v>
      </c>
      <c r="EU865" s="81">
        <f>SUM($CK865:$DH865)+SUM(BX$853:BX$866)</f>
        <v>29</v>
      </c>
      <c r="EV865" s="79">
        <f t="shared" si="1429"/>
        <v>12</v>
      </c>
      <c r="EW865" s="136">
        <f t="shared" si="1430"/>
        <v>0.37931034482758619</v>
      </c>
      <c r="EX865" s="78"/>
      <c r="EY865" s="80">
        <f t="shared" si="1431"/>
        <v>26</v>
      </c>
      <c r="EZ865" s="80">
        <f t="shared" si="1432"/>
        <v>10</v>
      </c>
      <c r="FA865" s="80">
        <f t="shared" si="1433"/>
        <v>4</v>
      </c>
      <c r="FB865" s="80">
        <f t="shared" si="1434"/>
        <v>12</v>
      </c>
      <c r="FC865" s="80">
        <f t="shared" si="1435"/>
        <v>26</v>
      </c>
      <c r="FD865" s="80">
        <f t="shared" si="1436"/>
        <v>42</v>
      </c>
      <c r="FE865" s="80">
        <f t="shared" si="1437"/>
        <v>24</v>
      </c>
      <c r="FF865" s="80">
        <f t="shared" si="1438"/>
        <v>0.61904761904761907</v>
      </c>
      <c r="FH865" s="54">
        <f t="shared" si="1449"/>
        <v>1</v>
      </c>
      <c r="FI865" s="54">
        <f t="shared" si="1450"/>
        <v>1</v>
      </c>
      <c r="FJ865" s="54">
        <f t="shared" si="1439"/>
        <v>1</v>
      </c>
      <c r="FK865" s="54">
        <f t="shared" si="1439"/>
        <v>1</v>
      </c>
      <c r="FL865" s="54">
        <f t="shared" si="1439"/>
        <v>1</v>
      </c>
      <c r="FM865" s="54">
        <f t="shared" si="1439"/>
        <v>1</v>
      </c>
      <c r="FN865" s="54">
        <f t="shared" si="1439"/>
        <v>1</v>
      </c>
      <c r="FO865" s="54">
        <f t="shared" si="1439"/>
        <v>1</v>
      </c>
      <c r="FQ865" s="54" t="str">
        <f t="shared" si="1421"/>
        <v>Westfield</v>
      </c>
      <c r="FR865" s="54">
        <f t="shared" si="1422"/>
        <v>11</v>
      </c>
      <c r="FS865" s="54">
        <f t="shared" si="1451"/>
        <v>5</v>
      </c>
      <c r="FT865" s="54">
        <f t="shared" si="1451"/>
        <v>2</v>
      </c>
      <c r="FU865" s="54">
        <f t="shared" si="1451"/>
        <v>4</v>
      </c>
      <c r="FV865" s="54">
        <f t="shared" si="1451"/>
        <v>15</v>
      </c>
      <c r="FW865" s="54">
        <f t="shared" si="1451"/>
        <v>13</v>
      </c>
      <c r="FX865" s="54">
        <f t="shared" si="1451"/>
        <v>12</v>
      </c>
      <c r="FZ865" s="58"/>
      <c r="GA865" s="59"/>
      <c r="GB865" s="60"/>
      <c r="GC865" s="58"/>
      <c r="GD865" s="59"/>
      <c r="GE865" s="61"/>
      <c r="GF865" s="58"/>
      <c r="GG865" s="61"/>
      <c r="GH865" s="61"/>
    </row>
    <row r="866" spans="1:192" s="54" customFormat="1" ht="12.6" thickBot="1" x14ac:dyDescent="0.3">
      <c r="A866" s="54">
        <v>14</v>
      </c>
      <c r="B866" s="54" t="s">
        <v>1770</v>
      </c>
      <c r="C866" s="56">
        <v>26</v>
      </c>
      <c r="D866" s="56">
        <v>2</v>
      </c>
      <c r="E866" s="56">
        <v>8</v>
      </c>
      <c r="F866" s="56">
        <v>16</v>
      </c>
      <c r="G866" s="56">
        <v>28</v>
      </c>
      <c r="H866" s="56">
        <v>52</v>
      </c>
      <c r="I866" s="57">
        <v>12</v>
      </c>
      <c r="J866" s="69">
        <f t="shared" si="1423"/>
        <v>0.53846153846153844</v>
      </c>
      <c r="L866" s="101" t="s">
        <v>1770</v>
      </c>
      <c r="M866" s="257"/>
      <c r="N866" s="168" t="s">
        <v>76</v>
      </c>
      <c r="O866" s="102"/>
      <c r="P866" s="106" t="s">
        <v>74</v>
      </c>
      <c r="Q866" s="168" t="s">
        <v>124</v>
      </c>
      <c r="R866" s="103" t="s">
        <v>62</v>
      </c>
      <c r="S866" s="102"/>
      <c r="T866" s="106" t="s">
        <v>150</v>
      </c>
      <c r="U866" s="168" t="s">
        <v>177</v>
      </c>
      <c r="V866" s="167" t="s">
        <v>74</v>
      </c>
      <c r="W866" s="168" t="s">
        <v>103</v>
      </c>
      <c r="X866" s="102"/>
      <c r="Y866" s="102"/>
      <c r="Z866" s="104"/>
      <c r="AL866" s="101" t="s">
        <v>1770</v>
      </c>
      <c r="AM866" s="257"/>
      <c r="AN866" s="106" t="s">
        <v>341</v>
      </c>
      <c r="AO866" s="102"/>
      <c r="AP866" s="106" t="s">
        <v>311</v>
      </c>
      <c r="AQ866" s="106" t="s">
        <v>342</v>
      </c>
      <c r="AR866" s="103" t="s">
        <v>711</v>
      </c>
      <c r="AS866" s="267" t="s">
        <v>386</v>
      </c>
      <c r="AT866" s="106" t="s">
        <v>308</v>
      </c>
      <c r="AU866" s="106" t="s">
        <v>327</v>
      </c>
      <c r="AV866" s="106" t="s">
        <v>384</v>
      </c>
      <c r="AW866" s="106" t="s">
        <v>373</v>
      </c>
      <c r="AX866" s="267" t="s">
        <v>370</v>
      </c>
      <c r="AY866" s="102"/>
      <c r="AZ866" s="104"/>
      <c r="BL866" s="107" t="str">
        <f t="shared" si="1441"/>
        <v/>
      </c>
      <c r="BM866" s="108">
        <f t="shared" si="1441"/>
        <v>0</v>
      </c>
      <c r="BN866" s="108" t="str">
        <f t="shared" si="1441"/>
        <v/>
      </c>
      <c r="BO866" s="108">
        <f t="shared" si="1441"/>
        <v>1</v>
      </c>
      <c r="BP866" s="108">
        <f t="shared" si="1441"/>
        <v>0</v>
      </c>
      <c r="BQ866" s="108">
        <f t="shared" si="1441"/>
        <v>1</v>
      </c>
      <c r="BR866" s="108" t="str">
        <f t="shared" si="1441"/>
        <v/>
      </c>
      <c r="BS866" s="108">
        <f t="shared" si="1441"/>
        <v>3</v>
      </c>
      <c r="BT866" s="108">
        <f>(IF(U866="","",(IF(MID(U866,2,1)="-",LEFT(U866,1),LEFT(U866,2)))+0))</f>
        <v>2</v>
      </c>
      <c r="BU866" s="108">
        <f>(IF(V866="","",(IF(MID(V866,2,1)="-",LEFT(V866,1),LEFT(V866,2)))+0))</f>
        <v>1</v>
      </c>
      <c r="BV866" s="108">
        <f>(IF(W866="","",(IF(MID(W866,2,1)="-",LEFT(W866,1),LEFT(W866,2)))+0))</f>
        <v>1</v>
      </c>
      <c r="BW866" s="108" t="str">
        <f>(IF(X866="","",(IF(MID(X866,2,1)="-",LEFT(X866,1),LEFT(X866,2)))+0))</f>
        <v/>
      </c>
      <c r="BX866" s="108" t="str">
        <f>(IF(Y866="","",(IF(MID(Y866,2,1)="-",LEFT(Y866,1),LEFT(Y866,2)))+0))</f>
        <v/>
      </c>
      <c r="BY866" s="109"/>
      <c r="CB866" s="77"/>
      <c r="CC866" s="77"/>
      <c r="CD866" s="77"/>
      <c r="CE866" s="77"/>
      <c r="CF866" s="77"/>
      <c r="CG866" s="77"/>
      <c r="CH866" s="77"/>
      <c r="CI866" s="77"/>
      <c r="CJ866" s="78"/>
      <c r="CK866" s="107" t="str">
        <f t="shared" si="1442"/>
        <v/>
      </c>
      <c r="CL866" s="108">
        <f t="shared" si="1442"/>
        <v>2</v>
      </c>
      <c r="CM866" s="108" t="str">
        <f t="shared" si="1442"/>
        <v/>
      </c>
      <c r="CN866" s="108">
        <f t="shared" si="1442"/>
        <v>2</v>
      </c>
      <c r="CO866" s="108">
        <f t="shared" si="1442"/>
        <v>0</v>
      </c>
      <c r="CP866" s="108">
        <f t="shared" si="1442"/>
        <v>1</v>
      </c>
      <c r="CQ866" s="108" t="str">
        <f t="shared" si="1442"/>
        <v/>
      </c>
      <c r="CR866" s="108">
        <f t="shared" si="1442"/>
        <v>1</v>
      </c>
      <c r="CS866" s="108">
        <f>(IF(U866="","",IF(RIGHT(U866,2)="10",RIGHT(U866,2),RIGHT(U866,1))+0))</f>
        <v>0</v>
      </c>
      <c r="CT866" s="108">
        <f>(IF(V866="","",IF(RIGHT(V866,2)="10",RIGHT(V866,2),RIGHT(V866,1))+0))</f>
        <v>2</v>
      </c>
      <c r="CU866" s="108">
        <f>(IF(W866="","",IF(RIGHT(W866,2)="10",RIGHT(W866,2),RIGHT(W866,1))+0))</f>
        <v>3</v>
      </c>
      <c r="CV866" s="108" t="str">
        <f>(IF(X866="","",IF(RIGHT(X866,2)="10",RIGHT(X866,2),RIGHT(X866,1))+0))</f>
        <v/>
      </c>
      <c r="CW866" s="108" t="str">
        <f>(IF(Y866="","",IF(RIGHT(Y866,2)="10",RIGHT(Y866,2),RIGHT(Y866,1))+0))</f>
        <v/>
      </c>
      <c r="CX866" s="109"/>
      <c r="DA866" s="77"/>
      <c r="DB866" s="77"/>
      <c r="DC866" s="77"/>
      <c r="DD866" s="77"/>
      <c r="DE866" s="77"/>
      <c r="DF866" s="77"/>
      <c r="DG866" s="77"/>
      <c r="DH866" s="77"/>
      <c r="DJ866" s="107" t="str">
        <f t="shared" si="1443"/>
        <v/>
      </c>
      <c r="DK866" s="108" t="str">
        <f t="shared" si="1443"/>
        <v>A</v>
      </c>
      <c r="DL866" s="108" t="str">
        <f t="shared" si="1443"/>
        <v/>
      </c>
      <c r="DM866" s="108" t="str">
        <f t="shared" si="1443"/>
        <v>A</v>
      </c>
      <c r="DN866" s="108" t="str">
        <f t="shared" si="1443"/>
        <v>D</v>
      </c>
      <c r="DO866" s="108" t="str">
        <f t="shared" si="1443"/>
        <v>D</v>
      </c>
      <c r="DP866" s="108" t="str">
        <f t="shared" si="1443"/>
        <v/>
      </c>
      <c r="DQ866" s="108" t="str">
        <f t="shared" si="1443"/>
        <v>H</v>
      </c>
      <c r="DR866" s="108" t="str">
        <f>(IF(U866="","",IF(BT866&gt;CS866,"H",IF(BT866&lt;CS866,"A","D"))))</f>
        <v>H</v>
      </c>
      <c r="DS866" s="108" t="str">
        <f>(IF(V866="","",IF(BU866&gt;CT866,"H",IF(BU866&lt;CT866,"A","D"))))</f>
        <v>A</v>
      </c>
      <c r="DT866" s="108" t="str">
        <f>(IF(W866="","",IF(BV866&gt;CU866,"H",IF(BV866&lt;CU866,"A","D"))))</f>
        <v>A</v>
      </c>
      <c r="DU866" s="108" t="str">
        <f>(IF(X866="","",IF(BW866&gt;CV866,"H",IF(BW866&lt;CV866,"A","D"))))</f>
        <v/>
      </c>
      <c r="DV866" s="108" t="str">
        <f>(IF(Y866="","",IF(BX866&gt;CW866,"H",IF(BX866&lt;CW866,"A","D"))))</f>
        <v/>
      </c>
      <c r="DW866" s="109"/>
      <c r="DZ866" s="56"/>
      <c r="EA866" s="56"/>
      <c r="EB866" s="56"/>
      <c r="EC866" s="56"/>
      <c r="ED866" s="56"/>
      <c r="EE866" s="56"/>
      <c r="EF866" s="56"/>
      <c r="EG866" s="56"/>
      <c r="EI866" s="53" t="str">
        <f t="shared" si="1427"/>
        <v>Worplesdon</v>
      </c>
      <c r="EJ866" s="79">
        <f t="shared" si="1444"/>
        <v>19</v>
      </c>
      <c r="EK866" s="80">
        <f t="shared" si="1445"/>
        <v>2</v>
      </c>
      <c r="EL866" s="80">
        <f t="shared" si="1446"/>
        <v>2</v>
      </c>
      <c r="EM866" s="80">
        <f t="shared" si="1447"/>
        <v>4</v>
      </c>
      <c r="EN866" s="80">
        <f>COUNTIF(DW$853:DW$866,"A")</f>
        <v>0</v>
      </c>
      <c r="EO866" s="80">
        <f>COUNTIF(DW$853:DW$866,"D")</f>
        <v>4</v>
      </c>
      <c r="EP866" s="80">
        <f>COUNTIF(DW$853:DW$866,"H")</f>
        <v>7</v>
      </c>
      <c r="EQ866" s="79">
        <f t="shared" si="1448"/>
        <v>2</v>
      </c>
      <c r="ER866" s="79">
        <f t="shared" si="1428"/>
        <v>6</v>
      </c>
      <c r="ES866" s="79">
        <f t="shared" si="1428"/>
        <v>11</v>
      </c>
      <c r="ET866" s="81">
        <f>SUM($BL866:$CI866)+SUM(CX$853:CX$866)</f>
        <v>20</v>
      </c>
      <c r="EU866" s="81">
        <f>SUM($CK866:$DH866)+SUM(BY$853:BY$866)</f>
        <v>33</v>
      </c>
      <c r="EV866" s="79">
        <f t="shared" si="1429"/>
        <v>10</v>
      </c>
      <c r="EW866" s="136">
        <f t="shared" si="1430"/>
        <v>0.60606060606060608</v>
      </c>
      <c r="EX866" s="78"/>
      <c r="EY866" s="80">
        <f t="shared" si="1431"/>
        <v>26</v>
      </c>
      <c r="EZ866" s="80">
        <f t="shared" si="1432"/>
        <v>2</v>
      </c>
      <c r="FA866" s="80">
        <f t="shared" si="1433"/>
        <v>8</v>
      </c>
      <c r="FB866" s="80">
        <f t="shared" si="1434"/>
        <v>16</v>
      </c>
      <c r="FC866" s="80">
        <f t="shared" si="1435"/>
        <v>28</v>
      </c>
      <c r="FD866" s="80">
        <f t="shared" si="1436"/>
        <v>52</v>
      </c>
      <c r="FE866" s="80">
        <f t="shared" si="1437"/>
        <v>12</v>
      </c>
      <c r="FF866" s="80">
        <f t="shared" si="1438"/>
        <v>0.53846153846153844</v>
      </c>
      <c r="FH866" s="54">
        <f t="shared" si="1449"/>
        <v>1</v>
      </c>
      <c r="FI866" s="54">
        <f t="shared" si="1450"/>
        <v>0</v>
      </c>
      <c r="FJ866" s="54">
        <f t="shared" si="1439"/>
        <v>1</v>
      </c>
      <c r="FK866" s="54">
        <f t="shared" si="1439"/>
        <v>1</v>
      </c>
      <c r="FL866" s="54">
        <f t="shared" si="1439"/>
        <v>1</v>
      </c>
      <c r="FM866" s="54">
        <f t="shared" si="1439"/>
        <v>1</v>
      </c>
      <c r="FN866" s="54">
        <f t="shared" si="1439"/>
        <v>1</v>
      </c>
      <c r="FO866" s="54">
        <f t="shared" si="1439"/>
        <v>1</v>
      </c>
      <c r="FQ866" s="54" t="str">
        <f t="shared" si="1421"/>
        <v>Worplesdon</v>
      </c>
      <c r="FR866" s="54">
        <f t="shared" si="1422"/>
        <v>7</v>
      </c>
      <c r="FS866" s="54">
        <f t="shared" si="1451"/>
        <v>0</v>
      </c>
      <c r="FT866" s="54">
        <f t="shared" si="1451"/>
        <v>2</v>
      </c>
      <c r="FU866" s="54">
        <f t="shared" si="1451"/>
        <v>5</v>
      </c>
      <c r="FV866" s="54">
        <f t="shared" si="1451"/>
        <v>8</v>
      </c>
      <c r="FW866" s="54">
        <f t="shared" si="1451"/>
        <v>19</v>
      </c>
      <c r="FX866" s="54">
        <f t="shared" si="1451"/>
        <v>2</v>
      </c>
      <c r="FZ866" s="58"/>
      <c r="GA866" s="59"/>
      <c r="GB866" s="60"/>
      <c r="GC866" s="58"/>
      <c r="GD866" s="59"/>
      <c r="GE866" s="61"/>
      <c r="GF866" s="58"/>
      <c r="GG866" s="61"/>
      <c r="GH866" s="61"/>
    </row>
    <row r="867" spans="1:192" s="53" customFormat="1" ht="12" x14ac:dyDescent="0.25">
      <c r="A867" s="54"/>
      <c r="B867" s="54"/>
      <c r="C867" s="56"/>
      <c r="D867" s="258">
        <f>SUM(D853:D866)</f>
        <v>139</v>
      </c>
      <c r="E867" s="258">
        <f>SUM(E853:E866)</f>
        <v>85</v>
      </c>
      <c r="F867" s="258">
        <f>SUM(F853:F866)</f>
        <v>140</v>
      </c>
      <c r="G867" s="258">
        <f>SUM(G853:G866)</f>
        <v>590</v>
      </c>
      <c r="H867" s="258">
        <f>SUM(H853:H866)</f>
        <v>591</v>
      </c>
      <c r="I867" s="57"/>
      <c r="J867" s="56"/>
      <c r="L867" s="54"/>
      <c r="M867" s="54"/>
      <c r="N867" s="54"/>
      <c r="O867" s="54"/>
      <c r="P867" s="54"/>
      <c r="Q867" s="54"/>
      <c r="R867" s="54"/>
      <c r="S867" s="54"/>
      <c r="T867" s="54"/>
      <c r="U867" s="54"/>
      <c r="V867" s="54"/>
      <c r="W867" s="54"/>
      <c r="X867" s="54"/>
      <c r="Y867" s="54"/>
      <c r="Z867" s="54"/>
      <c r="AA867" s="54"/>
      <c r="AB867" s="54"/>
      <c r="AL867" s="54"/>
      <c r="AM867" s="54"/>
      <c r="AN867" s="54"/>
      <c r="AO867" s="54"/>
      <c r="AP867" s="54"/>
      <c r="AQ867" s="54"/>
      <c r="AR867" s="54"/>
      <c r="AS867" s="54"/>
      <c r="AT867" s="54"/>
      <c r="AU867" s="54"/>
      <c r="AV867" s="54"/>
      <c r="AW867" s="54"/>
      <c r="AX867" s="54"/>
      <c r="AY867" s="54"/>
      <c r="AZ867" s="54"/>
      <c r="BA867" s="54"/>
      <c r="BB867" s="54"/>
      <c r="FQ867" s="54" t="str">
        <f t="shared" si="1421"/>
        <v/>
      </c>
      <c r="FR867" s="54" t="str">
        <f t="shared" si="1422"/>
        <v/>
      </c>
      <c r="FS867" s="54" t="str">
        <f t="shared" si="1451"/>
        <v/>
      </c>
      <c r="FT867" s="54" t="str">
        <f t="shared" si="1451"/>
        <v/>
      </c>
      <c r="FU867" s="54" t="str">
        <f t="shared" si="1451"/>
        <v/>
      </c>
      <c r="FV867" s="54" t="str">
        <f t="shared" si="1451"/>
        <v/>
      </c>
      <c r="FW867" s="54" t="str">
        <f t="shared" si="1451"/>
        <v/>
      </c>
      <c r="FX867" s="54" t="str">
        <f t="shared" si="1451"/>
        <v/>
      </c>
      <c r="FY867" s="54"/>
      <c r="FZ867" s="58"/>
      <c r="GA867" s="59"/>
      <c r="GB867" s="60"/>
      <c r="GC867" s="58"/>
      <c r="GD867" s="59"/>
      <c r="GE867" s="61"/>
      <c r="GF867" s="58"/>
      <c r="GG867" s="61"/>
      <c r="GH867" s="61"/>
      <c r="GI867" s="54"/>
      <c r="GJ867" s="54"/>
    </row>
    <row r="868" spans="1:192" s="53" customFormat="1" ht="12.6" thickBot="1" x14ac:dyDescent="0.3">
      <c r="A868" s="53" t="s">
        <v>1778</v>
      </c>
      <c r="C868" s="55" t="s">
        <v>1734</v>
      </c>
      <c r="D868" s="57"/>
      <c r="E868" s="57"/>
      <c r="F868" s="57"/>
      <c r="G868" s="57"/>
      <c r="H868" s="57"/>
      <c r="I868" s="57"/>
      <c r="J868" s="57"/>
      <c r="L868" s="54"/>
      <c r="M868" s="54"/>
      <c r="N868" s="54"/>
      <c r="O868" s="54"/>
      <c r="P868" s="54"/>
      <c r="Q868" s="54"/>
      <c r="R868" s="54"/>
      <c r="S868" s="54"/>
      <c r="T868" s="54"/>
      <c r="U868" s="54"/>
      <c r="V868" s="54"/>
      <c r="W868" s="54"/>
      <c r="X868" s="54"/>
      <c r="Y868" s="54"/>
      <c r="Z868" s="54"/>
      <c r="AA868" s="54"/>
      <c r="AB868" s="54"/>
      <c r="AL868" s="54"/>
      <c r="AM868" s="54"/>
      <c r="AN868" s="54"/>
      <c r="AO868" s="54"/>
      <c r="AP868" s="54"/>
      <c r="AQ868" s="54"/>
      <c r="AR868" s="54"/>
      <c r="AS868" s="54"/>
      <c r="AT868" s="54"/>
      <c r="AU868" s="54"/>
      <c r="AV868" s="54"/>
      <c r="AW868" s="54"/>
      <c r="AX868" s="54"/>
      <c r="AY868" s="54"/>
      <c r="AZ868" s="54"/>
      <c r="BA868" s="54"/>
      <c r="BB868" s="54"/>
      <c r="FQ868" s="54" t="str">
        <f t="shared" si="1421"/>
        <v/>
      </c>
      <c r="FR868" s="54" t="str">
        <f t="shared" si="1422"/>
        <v/>
      </c>
      <c r="FS868" s="54" t="str">
        <f t="shared" si="1451"/>
        <v/>
      </c>
      <c r="FT868" s="54" t="str">
        <f t="shared" si="1451"/>
        <v/>
      </c>
      <c r="FU868" s="54" t="str">
        <f t="shared" si="1451"/>
        <v/>
      </c>
      <c r="FV868" s="54" t="str">
        <f t="shared" si="1451"/>
        <v/>
      </c>
      <c r="FW868" s="54" t="str">
        <f t="shared" si="1451"/>
        <v/>
      </c>
      <c r="FX868" s="54" t="str">
        <f t="shared" si="1451"/>
        <v/>
      </c>
      <c r="FY868" s="54"/>
      <c r="FZ868" s="58"/>
      <c r="GA868" s="59"/>
      <c r="GB868" s="60"/>
      <c r="GC868" s="58"/>
      <c r="GD868" s="59"/>
      <c r="GE868" s="61"/>
      <c r="GF868" s="58"/>
      <c r="GG868" s="61"/>
      <c r="GH868" s="61"/>
      <c r="GJ868" s="54"/>
    </row>
    <row r="869" spans="1:192" s="54" customFormat="1" ht="12.6" thickBot="1" x14ac:dyDescent="0.3">
      <c r="A869" s="53" t="s">
        <v>33</v>
      </c>
      <c r="B869" s="53" t="s">
        <v>34</v>
      </c>
      <c r="C869" s="57" t="s">
        <v>35</v>
      </c>
      <c r="D869" s="57" t="s">
        <v>36</v>
      </c>
      <c r="E869" s="57" t="s">
        <v>37</v>
      </c>
      <c r="F869" s="57" t="s">
        <v>38</v>
      </c>
      <c r="G869" s="57" t="s">
        <v>39</v>
      </c>
      <c r="H869" s="57" t="s">
        <v>40</v>
      </c>
      <c r="I869" s="57" t="s">
        <v>41</v>
      </c>
      <c r="J869" s="57" t="s">
        <v>42</v>
      </c>
      <c r="L869" s="126"/>
      <c r="M869" s="63" t="s">
        <v>1779</v>
      </c>
      <c r="N869" s="63" t="s">
        <v>230</v>
      </c>
      <c r="O869" s="63" t="s">
        <v>1735</v>
      </c>
      <c r="P869" s="63" t="s">
        <v>1703</v>
      </c>
      <c r="Q869" s="63" t="s">
        <v>1780</v>
      </c>
      <c r="R869" s="63" t="s">
        <v>1774</v>
      </c>
      <c r="S869" s="63" t="s">
        <v>1736</v>
      </c>
      <c r="T869" s="63" t="s">
        <v>1737</v>
      </c>
      <c r="U869" s="64" t="s">
        <v>1349</v>
      </c>
      <c r="V869" s="63" t="s">
        <v>1781</v>
      </c>
      <c r="W869" s="63" t="s">
        <v>352</v>
      </c>
      <c r="X869" s="63" t="s">
        <v>1739</v>
      </c>
      <c r="Y869" s="63" t="s">
        <v>1740</v>
      </c>
      <c r="Z869" s="63" t="s">
        <v>1741</v>
      </c>
      <c r="AA869" s="63" t="s">
        <v>1742</v>
      </c>
      <c r="AB869" s="63" t="s">
        <v>1744</v>
      </c>
      <c r="AC869" s="63" t="s">
        <v>1745</v>
      </c>
      <c r="AD869" s="65" t="s">
        <v>1747</v>
      </c>
      <c r="AL869" s="126"/>
      <c r="AM869" s="63" t="s">
        <v>1779</v>
      </c>
      <c r="AN869" s="63" t="s">
        <v>230</v>
      </c>
      <c r="AO869" s="63" t="s">
        <v>1735</v>
      </c>
      <c r="AP869" s="63" t="s">
        <v>1703</v>
      </c>
      <c r="AQ869" s="63" t="s">
        <v>1780</v>
      </c>
      <c r="AR869" s="63" t="s">
        <v>1774</v>
      </c>
      <c r="AS869" s="63" t="s">
        <v>1736</v>
      </c>
      <c r="AT869" s="63" t="s">
        <v>1737</v>
      </c>
      <c r="AU869" s="64" t="s">
        <v>1349</v>
      </c>
      <c r="AV869" s="63" t="s">
        <v>1781</v>
      </c>
      <c r="AW869" s="63" t="s">
        <v>352</v>
      </c>
      <c r="AX869" s="63" t="s">
        <v>1739</v>
      </c>
      <c r="AY869" s="63" t="s">
        <v>1740</v>
      </c>
      <c r="AZ869" s="63" t="s">
        <v>1741</v>
      </c>
      <c r="BA869" s="63" t="s">
        <v>1742</v>
      </c>
      <c r="BB869" s="63" t="s">
        <v>1744</v>
      </c>
      <c r="BC869" s="63" t="s">
        <v>1745</v>
      </c>
      <c r="BD869" s="65" t="s">
        <v>1747</v>
      </c>
      <c r="EJ869" s="56" t="s">
        <v>35</v>
      </c>
      <c r="EK869" s="56" t="s">
        <v>51</v>
      </c>
      <c r="EL869" s="56" t="s">
        <v>52</v>
      </c>
      <c r="EM869" s="56" t="s">
        <v>53</v>
      </c>
      <c r="EN869" s="56" t="s">
        <v>54</v>
      </c>
      <c r="EO869" s="56" t="s">
        <v>55</v>
      </c>
      <c r="EP869" s="56" t="s">
        <v>56</v>
      </c>
      <c r="EQ869" s="56" t="s">
        <v>36</v>
      </c>
      <c r="ER869" s="56" t="s">
        <v>37</v>
      </c>
      <c r="ES869" s="56" t="s">
        <v>38</v>
      </c>
      <c r="ET869" s="56" t="s">
        <v>39</v>
      </c>
      <c r="EU869" s="56" t="s">
        <v>40</v>
      </c>
      <c r="EV869" s="56" t="s">
        <v>41</v>
      </c>
      <c r="EW869" s="56" t="s">
        <v>42</v>
      </c>
      <c r="EX869" s="56"/>
      <c r="EY869" s="56" t="s">
        <v>35</v>
      </c>
      <c r="EZ869" s="56" t="s">
        <v>36</v>
      </c>
      <c r="FA869" s="56" t="s">
        <v>37</v>
      </c>
      <c r="FB869" s="56" t="s">
        <v>38</v>
      </c>
      <c r="FC869" s="56" t="s">
        <v>39</v>
      </c>
      <c r="FD869" s="56" t="s">
        <v>40</v>
      </c>
      <c r="FE869" s="56" t="s">
        <v>41</v>
      </c>
      <c r="FF869" s="56" t="s">
        <v>42</v>
      </c>
      <c r="FR869" s="56" t="s">
        <v>35</v>
      </c>
      <c r="FS869" s="56" t="s">
        <v>36</v>
      </c>
      <c r="FT869" s="56" t="s">
        <v>37</v>
      </c>
      <c r="FU869" s="56" t="s">
        <v>38</v>
      </c>
      <c r="FV869" s="56" t="s">
        <v>39</v>
      </c>
      <c r="FW869" s="56" t="s">
        <v>40</v>
      </c>
      <c r="FX869" s="56" t="s">
        <v>41</v>
      </c>
      <c r="FZ869" s="58"/>
      <c r="GA869" s="59"/>
      <c r="GB869" s="60"/>
      <c r="GC869" s="58"/>
      <c r="GD869" s="59"/>
      <c r="GE869" s="61"/>
      <c r="GF869" s="58"/>
      <c r="GG869" s="61"/>
      <c r="GH869" s="61"/>
      <c r="GI869" s="53"/>
    </row>
    <row r="870" spans="1:192" s="54" customFormat="1" ht="12" x14ac:dyDescent="0.25">
      <c r="A870" s="54">
        <v>1</v>
      </c>
      <c r="B870" s="54" t="s">
        <v>1782</v>
      </c>
      <c r="C870" s="56">
        <v>34</v>
      </c>
      <c r="D870" s="56">
        <v>26</v>
      </c>
      <c r="E870" s="56">
        <v>5</v>
      </c>
      <c r="F870" s="56">
        <v>3</v>
      </c>
      <c r="G870" s="56">
        <v>106</v>
      </c>
      <c r="H870" s="56">
        <v>37</v>
      </c>
      <c r="I870" s="57">
        <v>57</v>
      </c>
      <c r="J870" s="69">
        <f t="shared" ref="J870:J887" si="1452">G870/H870</f>
        <v>2.8648648648648649</v>
      </c>
      <c r="L870" s="66" t="s">
        <v>1783</v>
      </c>
      <c r="M870" s="71"/>
      <c r="N870" s="130" t="s">
        <v>200</v>
      </c>
      <c r="O870" s="130" t="s">
        <v>77</v>
      </c>
      <c r="P870" s="130" t="s">
        <v>150</v>
      </c>
      <c r="Q870" s="130" t="s">
        <v>150</v>
      </c>
      <c r="R870" s="130" t="s">
        <v>103</v>
      </c>
      <c r="S870" s="130" t="s">
        <v>186</v>
      </c>
      <c r="T870" s="472" t="s">
        <v>206</v>
      </c>
      <c r="U870" s="72" t="s">
        <v>87</v>
      </c>
      <c r="V870" s="130" t="s">
        <v>632</v>
      </c>
      <c r="W870" s="130" t="s">
        <v>62</v>
      </c>
      <c r="X870" s="130" t="s">
        <v>148</v>
      </c>
      <c r="Y870" s="130" t="s">
        <v>101</v>
      </c>
      <c r="Z870" s="130" t="s">
        <v>148</v>
      </c>
      <c r="AA870" s="130" t="s">
        <v>60</v>
      </c>
      <c r="AB870" s="130" t="s">
        <v>162</v>
      </c>
      <c r="AC870" s="130" t="s">
        <v>74</v>
      </c>
      <c r="AD870" s="132" t="s">
        <v>200</v>
      </c>
      <c r="AL870" s="66" t="s">
        <v>1783</v>
      </c>
      <c r="AM870" s="71"/>
      <c r="AN870" s="72" t="s">
        <v>452</v>
      </c>
      <c r="AO870" s="72" t="s">
        <v>64</v>
      </c>
      <c r="AP870" s="72" t="s">
        <v>128</v>
      </c>
      <c r="AQ870" s="72" t="s">
        <v>92</v>
      </c>
      <c r="AR870" s="72" t="s">
        <v>131</v>
      </c>
      <c r="AS870" s="72" t="s">
        <v>82</v>
      </c>
      <c r="AT870" s="387" t="s">
        <v>181</v>
      </c>
      <c r="AU870" s="64" t="s">
        <v>191</v>
      </c>
      <c r="AV870" s="72" t="s">
        <v>714</v>
      </c>
      <c r="AW870" s="72" t="s">
        <v>202</v>
      </c>
      <c r="AX870" s="72" t="s">
        <v>129</v>
      </c>
      <c r="AY870" s="72" t="s">
        <v>115</v>
      </c>
      <c r="AZ870" s="72" t="s">
        <v>598</v>
      </c>
      <c r="BA870" s="72" t="s">
        <v>91</v>
      </c>
      <c r="BB870" s="72" t="s">
        <v>119</v>
      </c>
      <c r="BC870" s="72" t="s">
        <v>446</v>
      </c>
      <c r="BD870" s="134" t="s">
        <v>65</v>
      </c>
      <c r="BL870" s="74"/>
      <c r="BM870" s="75">
        <f t="shared" ref="BM870:CC881" si="1453">(IF(N870="","",(IF(MID(N870,2,1)="-",LEFT(N870,1),LEFT(N870,2)))+0))</f>
        <v>2</v>
      </c>
      <c r="BN870" s="75">
        <f t="shared" si="1453"/>
        <v>2</v>
      </c>
      <c r="BO870" s="75">
        <f t="shared" si="1453"/>
        <v>3</v>
      </c>
      <c r="BP870" s="75">
        <f t="shared" si="1453"/>
        <v>3</v>
      </c>
      <c r="BQ870" s="75">
        <f t="shared" si="1453"/>
        <v>1</v>
      </c>
      <c r="BR870" s="75">
        <f t="shared" si="1453"/>
        <v>3</v>
      </c>
      <c r="BS870" s="75">
        <f t="shared" si="1453"/>
        <v>1</v>
      </c>
      <c r="BT870" s="75">
        <f t="shared" si="1453"/>
        <v>3</v>
      </c>
      <c r="BU870" s="75">
        <f t="shared" si="1453"/>
        <v>3</v>
      </c>
      <c r="BV870" s="75">
        <f t="shared" si="1453"/>
        <v>1</v>
      </c>
      <c r="BW870" s="75">
        <f t="shared" si="1453"/>
        <v>0</v>
      </c>
      <c r="BX870" s="75">
        <f t="shared" si="1453"/>
        <v>3</v>
      </c>
      <c r="BY870" s="75">
        <f t="shared" si="1453"/>
        <v>0</v>
      </c>
      <c r="BZ870" s="75">
        <f t="shared" si="1453"/>
        <v>4</v>
      </c>
      <c r="CA870" s="75">
        <f t="shared" si="1453"/>
        <v>6</v>
      </c>
      <c r="CB870" s="75">
        <f t="shared" si="1453"/>
        <v>1</v>
      </c>
      <c r="CC870" s="76">
        <f t="shared" si="1453"/>
        <v>2</v>
      </c>
      <c r="CJ870" s="78"/>
      <c r="CK870" s="74"/>
      <c r="CL870" s="75">
        <f t="shared" ref="CL870:DB881" si="1454">(IF(N870="","",IF(RIGHT(N870,2)="10",RIGHT(N870,2),RIGHT(N870,1))+0))</f>
        <v>2</v>
      </c>
      <c r="CM870" s="75">
        <f t="shared" si="1454"/>
        <v>1</v>
      </c>
      <c r="CN870" s="75">
        <f t="shared" si="1454"/>
        <v>1</v>
      </c>
      <c r="CO870" s="75">
        <f t="shared" si="1454"/>
        <v>1</v>
      </c>
      <c r="CP870" s="75">
        <f t="shared" si="1454"/>
        <v>3</v>
      </c>
      <c r="CQ870" s="75">
        <f t="shared" si="1454"/>
        <v>4</v>
      </c>
      <c r="CR870" s="75">
        <f t="shared" si="1454"/>
        <v>4</v>
      </c>
      <c r="CS870" s="75">
        <f t="shared" si="1454"/>
        <v>3</v>
      </c>
      <c r="CT870" s="75">
        <f t="shared" si="1454"/>
        <v>7</v>
      </c>
      <c r="CU870" s="75">
        <f t="shared" si="1454"/>
        <v>1</v>
      </c>
      <c r="CV870" s="75">
        <f t="shared" si="1454"/>
        <v>1</v>
      </c>
      <c r="CW870" s="75">
        <f t="shared" si="1454"/>
        <v>2</v>
      </c>
      <c r="CX870" s="75">
        <f t="shared" si="1454"/>
        <v>1</v>
      </c>
      <c r="CY870" s="75">
        <f t="shared" si="1454"/>
        <v>1</v>
      </c>
      <c r="CZ870" s="75">
        <f t="shared" si="1454"/>
        <v>0</v>
      </c>
      <c r="DA870" s="75">
        <f t="shared" si="1454"/>
        <v>2</v>
      </c>
      <c r="DB870" s="76">
        <f t="shared" si="1454"/>
        <v>2</v>
      </c>
      <c r="DJ870" s="74"/>
      <c r="DK870" s="344" t="str">
        <f t="shared" ref="DK870:EA881" si="1455">(IF(N870="","",IF(BM870&gt;CL870,"H",IF(BM870&lt;CL870,"A","D"))))</f>
        <v>D</v>
      </c>
      <c r="DL870" s="344" t="str">
        <f t="shared" si="1455"/>
        <v>H</v>
      </c>
      <c r="DM870" s="344" t="str">
        <f t="shared" si="1455"/>
        <v>H</v>
      </c>
      <c r="DN870" s="344" t="str">
        <f t="shared" si="1455"/>
        <v>H</v>
      </c>
      <c r="DO870" s="344" t="str">
        <f t="shared" si="1455"/>
        <v>A</v>
      </c>
      <c r="DP870" s="344" t="str">
        <f t="shared" si="1455"/>
        <v>A</v>
      </c>
      <c r="DQ870" s="344" t="str">
        <f t="shared" si="1455"/>
        <v>A</v>
      </c>
      <c r="DR870" s="344" t="str">
        <f t="shared" si="1455"/>
        <v>D</v>
      </c>
      <c r="DS870" s="344" t="str">
        <f t="shared" si="1455"/>
        <v>A</v>
      </c>
      <c r="DT870" s="344" t="str">
        <f t="shared" si="1455"/>
        <v>D</v>
      </c>
      <c r="DU870" s="344" t="str">
        <f t="shared" si="1455"/>
        <v>A</v>
      </c>
      <c r="DV870" s="344" t="str">
        <f t="shared" si="1455"/>
        <v>H</v>
      </c>
      <c r="DW870" s="344" t="str">
        <f t="shared" si="1455"/>
        <v>A</v>
      </c>
      <c r="DX870" s="344" t="str">
        <f t="shared" si="1455"/>
        <v>H</v>
      </c>
      <c r="DY870" s="344" t="str">
        <f t="shared" si="1455"/>
        <v>H</v>
      </c>
      <c r="DZ870" s="344" t="str">
        <f t="shared" si="1455"/>
        <v>A</v>
      </c>
      <c r="EA870" s="345" t="str">
        <f t="shared" si="1455"/>
        <v>D</v>
      </c>
      <c r="EI870" s="53" t="str">
        <f t="shared" ref="EI870:EI887" si="1456">L870</f>
        <v>APV Athletic (Crawley)</v>
      </c>
      <c r="EJ870" s="79">
        <f>SUM(EQ870:ES870)</f>
        <v>33</v>
      </c>
      <c r="EK870" s="80">
        <f>COUNTIF($DJ870:$EG870,"H")</f>
        <v>6</v>
      </c>
      <c r="EL870" s="80">
        <f>COUNTIF($DJ870:$EG870,"D")</f>
        <v>4</v>
      </c>
      <c r="EM870" s="80">
        <f>COUNTIF($DJ870:$EG870,"A")</f>
        <v>7</v>
      </c>
      <c r="EN870" s="80">
        <f>COUNTIF(DJ$870:DJ$887,"A")</f>
        <v>5</v>
      </c>
      <c r="EO870" s="80">
        <f>COUNTIF(DJ$870:DJ$887,"D")</f>
        <v>3</v>
      </c>
      <c r="EP870" s="80">
        <f>COUNTIF(DJ$870:DJ$887,"H")</f>
        <v>8</v>
      </c>
      <c r="EQ870" s="79">
        <f>EK870+EN870</f>
        <v>11</v>
      </c>
      <c r="ER870" s="79">
        <f t="shared" ref="ER870:ES887" si="1457">EL870+EO870</f>
        <v>7</v>
      </c>
      <c r="ES870" s="79">
        <f t="shared" si="1457"/>
        <v>15</v>
      </c>
      <c r="ET870" s="81">
        <f>SUM($BL870:$CI870)+SUM(CK$870:CK$887)</f>
        <v>67</v>
      </c>
      <c r="EU870" s="81">
        <f>SUM($CK870:$DH870)+SUM(BL$870:BL$887)</f>
        <v>75</v>
      </c>
      <c r="EV870" s="79">
        <f t="shared" ref="EV870:EV887" si="1458">(EQ870*2)+ER870</f>
        <v>29</v>
      </c>
      <c r="EW870" s="136">
        <f t="shared" ref="EW870:EW887" si="1459">IF(ET870&gt;0,IF(EU870&gt;0,ET870/EU870,0),0)</f>
        <v>0.89333333333333331</v>
      </c>
      <c r="EX870" s="78"/>
      <c r="EY870" s="80">
        <f t="shared" ref="EY870:EY887" si="1460">VLOOKUP($EI870,$B$870:$J$887,2,0)</f>
        <v>34</v>
      </c>
      <c r="EZ870" s="80">
        <f t="shared" ref="EZ870:EZ887" si="1461">VLOOKUP($EI870,$B$870:$J$887,3,0)</f>
        <v>11</v>
      </c>
      <c r="FA870" s="80">
        <f t="shared" ref="FA870:FA887" si="1462">VLOOKUP($EI870,$B$870:$J$887,4,0)</f>
        <v>7</v>
      </c>
      <c r="FB870" s="80">
        <f t="shared" ref="FB870:FB887" si="1463">VLOOKUP($EI870,$B$870:$J$887,5,0)</f>
        <v>16</v>
      </c>
      <c r="FC870" s="80">
        <f t="shared" ref="FC870:FC887" si="1464">VLOOKUP($EI870,$B$870:$J$887,6,0)</f>
        <v>68</v>
      </c>
      <c r="FD870" s="80">
        <f t="shared" ref="FD870:FD887" si="1465">VLOOKUP($EI870,$B$870:$J$887,7,0)</f>
        <v>79</v>
      </c>
      <c r="FE870" s="80">
        <f t="shared" ref="FE870:FE887" si="1466">VLOOKUP($EI870,$B$870:$J$887,8,0)</f>
        <v>29</v>
      </c>
      <c r="FF870" s="80">
        <f t="shared" ref="FF870:FF887" si="1467">VLOOKUP($EI870,$B$870:$J$887,9,0)</f>
        <v>0.86075949367088611</v>
      </c>
      <c r="FH870" s="54">
        <f>IF(EJ870=EY870,0,1)</f>
        <v>1</v>
      </c>
      <c r="FI870" s="54">
        <f>IF(EQ870=EZ870,0,1)</f>
        <v>0</v>
      </c>
      <c r="FJ870" s="54">
        <f t="shared" ref="FJ870:FO887" si="1468">IF(ER870=FA870,0,1)</f>
        <v>0</v>
      </c>
      <c r="FK870" s="54">
        <f t="shared" si="1468"/>
        <v>1</v>
      </c>
      <c r="FL870" s="54">
        <f t="shared" si="1468"/>
        <v>1</v>
      </c>
      <c r="FM870" s="54">
        <f t="shared" si="1468"/>
        <v>1</v>
      </c>
      <c r="FN870" s="54">
        <f t="shared" si="1468"/>
        <v>0</v>
      </c>
      <c r="FO870" s="54">
        <f t="shared" si="1468"/>
        <v>1</v>
      </c>
      <c r="FQ870" s="54" t="str">
        <f t="shared" si="1421"/>
        <v>APV Athletic (Crawley)</v>
      </c>
      <c r="FR870" s="54">
        <f t="shared" si="1422"/>
        <v>1</v>
      </c>
      <c r="FS870" s="54">
        <f t="shared" si="1451"/>
        <v>0</v>
      </c>
      <c r="FT870" s="54">
        <f t="shared" si="1451"/>
        <v>0</v>
      </c>
      <c r="FU870" s="54">
        <f t="shared" si="1451"/>
        <v>1</v>
      </c>
      <c r="FV870" s="54">
        <f t="shared" si="1451"/>
        <v>1</v>
      </c>
      <c r="FW870" s="54">
        <f t="shared" si="1451"/>
        <v>4</v>
      </c>
      <c r="FX870" s="54">
        <f t="shared" si="1451"/>
        <v>0</v>
      </c>
      <c r="FY870" s="54" t="s">
        <v>71</v>
      </c>
      <c r="FZ870" s="58"/>
      <c r="GA870" s="59"/>
      <c r="GB870" s="60"/>
      <c r="GC870" s="58"/>
      <c r="GD870" s="59"/>
      <c r="GE870" s="61"/>
      <c r="GF870" s="58"/>
      <c r="GG870" s="61"/>
      <c r="GH870" s="61"/>
    </row>
    <row r="871" spans="1:192" s="53" customFormat="1" ht="12" x14ac:dyDescent="0.25">
      <c r="A871" s="53">
        <v>2</v>
      </c>
      <c r="B871" s="53" t="s">
        <v>1363</v>
      </c>
      <c r="C871" s="57">
        <v>34</v>
      </c>
      <c r="D871" s="57">
        <v>26</v>
      </c>
      <c r="E871" s="57">
        <v>3</v>
      </c>
      <c r="F871" s="57">
        <v>5</v>
      </c>
      <c r="G871" s="57">
        <v>100</v>
      </c>
      <c r="H871" s="57">
        <v>25</v>
      </c>
      <c r="I871" s="57">
        <v>55</v>
      </c>
      <c r="J871" s="95">
        <f t="shared" si="1452"/>
        <v>4</v>
      </c>
      <c r="L871" s="82" t="s">
        <v>1784</v>
      </c>
      <c r="M871" s="150" t="s">
        <v>304</v>
      </c>
      <c r="N871" s="83"/>
      <c r="O871" s="148" t="s">
        <v>77</v>
      </c>
      <c r="P871" s="148" t="s">
        <v>85</v>
      </c>
      <c r="Q871" s="148" t="s">
        <v>194</v>
      </c>
      <c r="R871" s="148" t="s">
        <v>62</v>
      </c>
      <c r="S871" s="148" t="s">
        <v>101</v>
      </c>
      <c r="T871" s="148" t="s">
        <v>177</v>
      </c>
      <c r="U871" s="88" t="s">
        <v>85</v>
      </c>
      <c r="V871" s="148" t="s">
        <v>62</v>
      </c>
      <c r="W871" s="148" t="s">
        <v>86</v>
      </c>
      <c r="X871" s="148" t="s">
        <v>76</v>
      </c>
      <c r="Y871" s="148" t="s">
        <v>86</v>
      </c>
      <c r="Z871" s="148" t="s">
        <v>87</v>
      </c>
      <c r="AA871" s="148" t="s">
        <v>459</v>
      </c>
      <c r="AB871" s="148" t="s">
        <v>101</v>
      </c>
      <c r="AC871" s="148" t="s">
        <v>100</v>
      </c>
      <c r="AD871" s="466" t="s">
        <v>304</v>
      </c>
      <c r="AE871" s="54"/>
      <c r="AF871" s="54"/>
      <c r="AG871" s="54"/>
      <c r="AH871" s="54"/>
      <c r="AI871" s="54"/>
      <c r="AL871" s="82" t="s">
        <v>1784</v>
      </c>
      <c r="AM871" s="86" t="s">
        <v>78</v>
      </c>
      <c r="AN871" s="83"/>
      <c r="AO871" s="88" t="s">
        <v>113</v>
      </c>
      <c r="AP871" s="88" t="s">
        <v>191</v>
      </c>
      <c r="AQ871" s="88" t="s">
        <v>169</v>
      </c>
      <c r="AR871" s="88" t="s">
        <v>209</v>
      </c>
      <c r="AS871" s="88" t="s">
        <v>446</v>
      </c>
      <c r="AT871" s="88" t="s">
        <v>246</v>
      </c>
      <c r="AU871" s="84" t="s">
        <v>121</v>
      </c>
      <c r="AV871" s="88" t="s">
        <v>594</v>
      </c>
      <c r="AW871" s="88" t="s">
        <v>1095</v>
      </c>
      <c r="AX871" s="88" t="s">
        <v>482</v>
      </c>
      <c r="AY871" s="88" t="s">
        <v>1090</v>
      </c>
      <c r="AZ871" s="88" t="s">
        <v>114</v>
      </c>
      <c r="BA871" s="88" t="s">
        <v>447</v>
      </c>
      <c r="BB871" s="88" t="s">
        <v>82</v>
      </c>
      <c r="BC871" s="88" t="s">
        <v>131</v>
      </c>
      <c r="BD871" s="263" t="s">
        <v>181</v>
      </c>
      <c r="BE871" s="54"/>
      <c r="BF871" s="54"/>
      <c r="BG871" s="54"/>
      <c r="BH871" s="54"/>
      <c r="BI871" s="54"/>
      <c r="BL871" s="90">
        <f t="shared" ref="BL871:BW887" si="1469">(IF(M871="","",(IF(MID(M871,2,1)="-",LEFT(M871,1),LEFT(M871,2)))+0))</f>
        <v>4</v>
      </c>
      <c r="BM871" s="91"/>
      <c r="BN871" s="77">
        <f t="shared" si="1453"/>
        <v>2</v>
      </c>
      <c r="BO871" s="77">
        <f t="shared" si="1453"/>
        <v>0</v>
      </c>
      <c r="BP871" s="77">
        <f t="shared" si="1453"/>
        <v>9</v>
      </c>
      <c r="BQ871" s="77">
        <f t="shared" si="1453"/>
        <v>1</v>
      </c>
      <c r="BR871" s="77">
        <f t="shared" si="1453"/>
        <v>3</v>
      </c>
      <c r="BS871" s="77">
        <f t="shared" si="1453"/>
        <v>2</v>
      </c>
      <c r="BT871" s="77">
        <f t="shared" si="1453"/>
        <v>0</v>
      </c>
      <c r="BU871" s="77">
        <f t="shared" si="1453"/>
        <v>1</v>
      </c>
      <c r="BV871" s="77">
        <f t="shared" si="1453"/>
        <v>0</v>
      </c>
      <c r="BW871" s="77">
        <f t="shared" si="1453"/>
        <v>0</v>
      </c>
      <c r="BX871" s="77">
        <f t="shared" si="1453"/>
        <v>0</v>
      </c>
      <c r="BY871" s="77">
        <f t="shared" si="1453"/>
        <v>3</v>
      </c>
      <c r="BZ871" s="77">
        <f t="shared" si="1453"/>
        <v>5</v>
      </c>
      <c r="CA871" s="77">
        <f t="shared" si="1453"/>
        <v>3</v>
      </c>
      <c r="CB871" s="77">
        <f t="shared" si="1453"/>
        <v>4</v>
      </c>
      <c r="CC871" s="92">
        <f t="shared" si="1453"/>
        <v>4</v>
      </c>
      <c r="CD871" s="54"/>
      <c r="CE871" s="54"/>
      <c r="CF871" s="54"/>
      <c r="CG871" s="54"/>
      <c r="CH871" s="54"/>
      <c r="CI871" s="54"/>
      <c r="CJ871" s="78"/>
      <c r="CK871" s="90">
        <f t="shared" ref="CK871:CV887" si="1470">(IF(M871="","",IF(RIGHT(M871,2)="10",RIGHT(M871,2),RIGHT(M871,1))+0))</f>
        <v>2</v>
      </c>
      <c r="CL871" s="91"/>
      <c r="CM871" s="77">
        <f t="shared" si="1454"/>
        <v>1</v>
      </c>
      <c r="CN871" s="77">
        <f t="shared" si="1454"/>
        <v>4</v>
      </c>
      <c r="CO871" s="77">
        <f t="shared" si="1454"/>
        <v>1</v>
      </c>
      <c r="CP871" s="77">
        <f t="shared" si="1454"/>
        <v>1</v>
      </c>
      <c r="CQ871" s="77">
        <f t="shared" si="1454"/>
        <v>2</v>
      </c>
      <c r="CR871" s="77">
        <f t="shared" si="1454"/>
        <v>0</v>
      </c>
      <c r="CS871" s="77">
        <f t="shared" si="1454"/>
        <v>4</v>
      </c>
      <c r="CT871" s="77">
        <f t="shared" si="1454"/>
        <v>1</v>
      </c>
      <c r="CU871" s="77">
        <f t="shared" si="1454"/>
        <v>3</v>
      </c>
      <c r="CV871" s="77">
        <f t="shared" si="1454"/>
        <v>2</v>
      </c>
      <c r="CW871" s="77">
        <f t="shared" si="1454"/>
        <v>3</v>
      </c>
      <c r="CX871" s="77">
        <f t="shared" si="1454"/>
        <v>3</v>
      </c>
      <c r="CY871" s="77">
        <f t="shared" si="1454"/>
        <v>3</v>
      </c>
      <c r="CZ871" s="77">
        <f t="shared" si="1454"/>
        <v>2</v>
      </c>
      <c r="DA871" s="77">
        <f t="shared" si="1454"/>
        <v>3</v>
      </c>
      <c r="DB871" s="92">
        <f t="shared" si="1454"/>
        <v>2</v>
      </c>
      <c r="DC871" s="54"/>
      <c r="DD871" s="54"/>
      <c r="DE871" s="54"/>
      <c r="DF871" s="54"/>
      <c r="DG871" s="54"/>
      <c r="DH871" s="54"/>
      <c r="DI871" s="54"/>
      <c r="DJ871" s="347" t="str">
        <f t="shared" ref="DJ871:DU887" si="1471">(IF(M871="","",IF(BL871&gt;CK871,"H",IF(BL871&lt;CK871,"A","D"))))</f>
        <v>H</v>
      </c>
      <c r="DK871" s="91"/>
      <c r="DL871" s="56" t="str">
        <f t="shared" si="1455"/>
        <v>H</v>
      </c>
      <c r="DM871" s="56" t="str">
        <f t="shared" si="1455"/>
        <v>A</v>
      </c>
      <c r="DN871" s="56" t="str">
        <f t="shared" si="1455"/>
        <v>H</v>
      </c>
      <c r="DO871" s="56" t="str">
        <f t="shared" si="1455"/>
        <v>D</v>
      </c>
      <c r="DP871" s="56" t="str">
        <f t="shared" si="1455"/>
        <v>H</v>
      </c>
      <c r="DQ871" s="56" t="str">
        <f t="shared" si="1455"/>
        <v>H</v>
      </c>
      <c r="DR871" s="56" t="str">
        <f t="shared" si="1455"/>
        <v>A</v>
      </c>
      <c r="DS871" s="56" t="str">
        <f t="shared" si="1455"/>
        <v>D</v>
      </c>
      <c r="DT871" s="56" t="str">
        <f t="shared" si="1455"/>
        <v>A</v>
      </c>
      <c r="DU871" s="56" t="str">
        <f t="shared" si="1455"/>
        <v>A</v>
      </c>
      <c r="DV871" s="56" t="str">
        <f t="shared" si="1455"/>
        <v>A</v>
      </c>
      <c r="DW871" s="56" t="str">
        <f t="shared" si="1455"/>
        <v>D</v>
      </c>
      <c r="DX871" s="56" t="str">
        <f t="shared" si="1455"/>
        <v>H</v>
      </c>
      <c r="DY871" s="56" t="str">
        <f t="shared" si="1455"/>
        <v>H</v>
      </c>
      <c r="DZ871" s="56" t="str">
        <f t="shared" si="1455"/>
        <v>H</v>
      </c>
      <c r="EA871" s="348" t="str">
        <f t="shared" si="1455"/>
        <v>H</v>
      </c>
      <c r="EB871" s="54"/>
      <c r="EC871" s="54"/>
      <c r="ED871" s="54"/>
      <c r="EE871" s="54"/>
      <c r="EF871" s="54"/>
      <c r="EG871" s="54"/>
      <c r="EH871" s="54"/>
      <c r="EI871" s="53" t="str">
        <f t="shared" si="1456"/>
        <v>Ash United</v>
      </c>
      <c r="EJ871" s="79">
        <f t="shared" ref="EJ871:EJ887" si="1472">SUM(EQ871:ES871)</f>
        <v>34</v>
      </c>
      <c r="EK871" s="80">
        <f t="shared" ref="EK871:EK887" si="1473">COUNTIF($DJ871:$EG871,"H")</f>
        <v>9</v>
      </c>
      <c r="EL871" s="80">
        <f t="shared" ref="EL871:EL887" si="1474">COUNTIF($DJ871:$EG871,"D")</f>
        <v>3</v>
      </c>
      <c r="EM871" s="80">
        <f t="shared" ref="EM871:EM887" si="1475">COUNTIF($DJ871:$EG871,"A")</f>
        <v>5</v>
      </c>
      <c r="EN871" s="80">
        <f>COUNTIF(DK$870:DK$887,"A")</f>
        <v>7</v>
      </c>
      <c r="EO871" s="80">
        <f>COUNTIF(DK$870:DK$887,"D")</f>
        <v>3</v>
      </c>
      <c r="EP871" s="80">
        <f>COUNTIF(DK$870:DK$887,"H")</f>
        <v>7</v>
      </c>
      <c r="EQ871" s="79">
        <f t="shared" ref="EQ871:EQ887" si="1476">EK871+EN871</f>
        <v>16</v>
      </c>
      <c r="ER871" s="79">
        <f t="shared" si="1457"/>
        <v>6</v>
      </c>
      <c r="ES871" s="79">
        <f t="shared" si="1457"/>
        <v>12</v>
      </c>
      <c r="ET871" s="81">
        <f>SUM($BL871:$CI871)+SUM(CL$870:CL$887)</f>
        <v>69</v>
      </c>
      <c r="EU871" s="81">
        <f>SUM($CK871:$DH871)+SUM(BM$870:BM$887)</f>
        <v>78</v>
      </c>
      <c r="EV871" s="79">
        <f t="shared" si="1458"/>
        <v>38</v>
      </c>
      <c r="EW871" s="136">
        <f t="shared" si="1459"/>
        <v>0.88461538461538458</v>
      </c>
      <c r="EX871" s="78"/>
      <c r="EY871" s="80">
        <f t="shared" si="1460"/>
        <v>34</v>
      </c>
      <c r="EZ871" s="80">
        <f t="shared" si="1461"/>
        <v>16</v>
      </c>
      <c r="FA871" s="80">
        <f t="shared" si="1462"/>
        <v>6</v>
      </c>
      <c r="FB871" s="80">
        <f t="shared" si="1463"/>
        <v>12</v>
      </c>
      <c r="FC871" s="80">
        <f t="shared" si="1464"/>
        <v>69</v>
      </c>
      <c r="FD871" s="80">
        <f t="shared" si="1465"/>
        <v>78</v>
      </c>
      <c r="FE871" s="80">
        <f t="shared" si="1466"/>
        <v>38</v>
      </c>
      <c r="FF871" s="80">
        <f t="shared" si="1467"/>
        <v>0.88461538461538458</v>
      </c>
      <c r="FG871" s="54"/>
      <c r="FH871" s="54">
        <f t="shared" ref="FH871:FH887" si="1477">IF(EJ871=EY871,0,1)</f>
        <v>0</v>
      </c>
      <c r="FI871" s="54">
        <f t="shared" ref="FI871:FI887" si="1478">IF(EQ871=EZ871,0,1)</f>
        <v>0</v>
      </c>
      <c r="FJ871" s="54">
        <f t="shared" si="1468"/>
        <v>0</v>
      </c>
      <c r="FK871" s="54">
        <f t="shared" si="1468"/>
        <v>0</v>
      </c>
      <c r="FL871" s="54">
        <f t="shared" si="1468"/>
        <v>0</v>
      </c>
      <c r="FM871" s="54">
        <f t="shared" si="1468"/>
        <v>0</v>
      </c>
      <c r="FN871" s="54">
        <f t="shared" si="1468"/>
        <v>0</v>
      </c>
      <c r="FO871" s="54">
        <f t="shared" si="1468"/>
        <v>0</v>
      </c>
      <c r="FQ871" s="54" t="str">
        <f t="shared" si="1421"/>
        <v/>
      </c>
      <c r="FR871" s="54" t="str">
        <f t="shared" si="1422"/>
        <v/>
      </c>
      <c r="FS871" s="54" t="str">
        <f t="shared" si="1451"/>
        <v/>
      </c>
      <c r="FT871" s="54" t="str">
        <f t="shared" si="1451"/>
        <v/>
      </c>
      <c r="FU871" s="54" t="str">
        <f t="shared" si="1451"/>
        <v/>
      </c>
      <c r="FV871" s="54" t="str">
        <f t="shared" si="1451"/>
        <v/>
      </c>
      <c r="FW871" s="54" t="str">
        <f t="shared" si="1451"/>
        <v/>
      </c>
      <c r="FX871" s="54" t="str">
        <f t="shared" si="1451"/>
        <v/>
      </c>
      <c r="FY871" s="54" t="s">
        <v>1785</v>
      </c>
      <c r="FZ871" s="58"/>
      <c r="GA871" s="59"/>
      <c r="GB871" s="60"/>
      <c r="GC871" s="58"/>
      <c r="GD871" s="59"/>
      <c r="GE871" s="61"/>
      <c r="GF871" s="58"/>
      <c r="GG871" s="61"/>
      <c r="GH871" s="61"/>
      <c r="GI871" s="54"/>
      <c r="GJ871" s="54"/>
    </row>
    <row r="872" spans="1:192" s="54" customFormat="1" ht="12" x14ac:dyDescent="0.25">
      <c r="A872" s="54">
        <v>3</v>
      </c>
      <c r="B872" s="54" t="s">
        <v>1762</v>
      </c>
      <c r="C872" s="56">
        <v>34</v>
      </c>
      <c r="D872" s="56">
        <v>20</v>
      </c>
      <c r="E872" s="56">
        <v>4</v>
      </c>
      <c r="F872" s="56">
        <v>10</v>
      </c>
      <c r="G872" s="56">
        <v>75</v>
      </c>
      <c r="H872" s="56">
        <v>47</v>
      </c>
      <c r="I872" s="57">
        <v>44</v>
      </c>
      <c r="J872" s="69">
        <f t="shared" si="1452"/>
        <v>1.5957446808510638</v>
      </c>
      <c r="L872" s="82" t="s">
        <v>1749</v>
      </c>
      <c r="M872" s="462" t="s">
        <v>200</v>
      </c>
      <c r="N872" s="148" t="s">
        <v>77</v>
      </c>
      <c r="O872" s="83"/>
      <c r="P872" s="148" t="s">
        <v>103</v>
      </c>
      <c r="Q872" s="148" t="s">
        <v>99</v>
      </c>
      <c r="R872" s="148" t="s">
        <v>77</v>
      </c>
      <c r="S872" s="148" t="s">
        <v>62</v>
      </c>
      <c r="T872" s="148" t="s">
        <v>62</v>
      </c>
      <c r="U872" s="88" t="s">
        <v>76</v>
      </c>
      <c r="V872" s="148" t="s">
        <v>148</v>
      </c>
      <c r="W872" s="148" t="s">
        <v>149</v>
      </c>
      <c r="X872" s="148" t="s">
        <v>177</v>
      </c>
      <c r="Y872" s="148" t="s">
        <v>85</v>
      </c>
      <c r="Z872" s="148" t="s">
        <v>77</v>
      </c>
      <c r="AA872" s="148" t="s">
        <v>200</v>
      </c>
      <c r="AB872" s="148" t="s">
        <v>200</v>
      </c>
      <c r="AC872" s="148" t="s">
        <v>74</v>
      </c>
      <c r="AD872" s="152" t="s">
        <v>62</v>
      </c>
      <c r="AL872" s="82" t="s">
        <v>1749</v>
      </c>
      <c r="AM872" s="379" t="s">
        <v>246</v>
      </c>
      <c r="AN872" s="88" t="s">
        <v>81</v>
      </c>
      <c r="AO872" s="83"/>
      <c r="AP872" s="88" t="s">
        <v>1095</v>
      </c>
      <c r="AQ872" s="88" t="s">
        <v>82</v>
      </c>
      <c r="AR872" s="88" t="s">
        <v>66</v>
      </c>
      <c r="AS872" s="88" t="s">
        <v>114</v>
      </c>
      <c r="AT872" s="88" t="s">
        <v>284</v>
      </c>
      <c r="AU872" s="84" t="s">
        <v>92</v>
      </c>
      <c r="AV872" s="88" t="s">
        <v>68</v>
      </c>
      <c r="AW872" s="88" t="s">
        <v>65</v>
      </c>
      <c r="AX872" s="88" t="s">
        <v>128</v>
      </c>
      <c r="AY872" s="88" t="s">
        <v>452</v>
      </c>
      <c r="AZ872" s="88" t="s">
        <v>1090</v>
      </c>
      <c r="BA872" s="88" t="s">
        <v>242</v>
      </c>
      <c r="BB872" s="88" t="s">
        <v>69</v>
      </c>
      <c r="BC872" s="88" t="s">
        <v>105</v>
      </c>
      <c r="BD872" s="89" t="s">
        <v>446</v>
      </c>
      <c r="BL872" s="90">
        <f t="shared" si="1469"/>
        <v>2</v>
      </c>
      <c r="BM872" s="77">
        <f t="shared" si="1469"/>
        <v>2</v>
      </c>
      <c r="BN872" s="91"/>
      <c r="BO872" s="77">
        <f t="shared" si="1453"/>
        <v>1</v>
      </c>
      <c r="BP872" s="77">
        <f t="shared" si="1453"/>
        <v>1</v>
      </c>
      <c r="BQ872" s="77">
        <f t="shared" si="1453"/>
        <v>2</v>
      </c>
      <c r="BR872" s="77">
        <f t="shared" si="1453"/>
        <v>1</v>
      </c>
      <c r="BS872" s="77">
        <f t="shared" si="1453"/>
        <v>1</v>
      </c>
      <c r="BT872" s="77">
        <f t="shared" si="1453"/>
        <v>0</v>
      </c>
      <c r="BU872" s="77">
        <f t="shared" si="1453"/>
        <v>0</v>
      </c>
      <c r="BV872" s="77">
        <f t="shared" si="1453"/>
        <v>1</v>
      </c>
      <c r="BW872" s="77">
        <f t="shared" si="1453"/>
        <v>2</v>
      </c>
      <c r="BX872" s="77">
        <f t="shared" si="1453"/>
        <v>0</v>
      </c>
      <c r="BY872" s="77">
        <f t="shared" si="1453"/>
        <v>2</v>
      </c>
      <c r="BZ872" s="77">
        <f t="shared" si="1453"/>
        <v>2</v>
      </c>
      <c r="CA872" s="77">
        <f t="shared" si="1453"/>
        <v>2</v>
      </c>
      <c r="CB872" s="77">
        <f t="shared" si="1453"/>
        <v>1</v>
      </c>
      <c r="CC872" s="92">
        <f t="shared" si="1453"/>
        <v>1</v>
      </c>
      <c r="CJ872" s="78"/>
      <c r="CK872" s="90">
        <f t="shared" si="1470"/>
        <v>2</v>
      </c>
      <c r="CL872" s="77">
        <f t="shared" si="1470"/>
        <v>1</v>
      </c>
      <c r="CM872" s="91"/>
      <c r="CN872" s="77">
        <f t="shared" si="1454"/>
        <v>3</v>
      </c>
      <c r="CO872" s="77">
        <f t="shared" si="1454"/>
        <v>0</v>
      </c>
      <c r="CP872" s="77">
        <f t="shared" si="1454"/>
        <v>1</v>
      </c>
      <c r="CQ872" s="77">
        <f t="shared" si="1454"/>
        <v>1</v>
      </c>
      <c r="CR872" s="77">
        <f t="shared" si="1454"/>
        <v>1</v>
      </c>
      <c r="CS872" s="77">
        <f t="shared" si="1454"/>
        <v>2</v>
      </c>
      <c r="CT872" s="77">
        <f t="shared" si="1454"/>
        <v>1</v>
      </c>
      <c r="CU872" s="77">
        <f t="shared" si="1454"/>
        <v>5</v>
      </c>
      <c r="CV872" s="77">
        <f t="shared" si="1454"/>
        <v>0</v>
      </c>
      <c r="CW872" s="77">
        <f t="shared" si="1454"/>
        <v>4</v>
      </c>
      <c r="CX872" s="77">
        <f t="shared" si="1454"/>
        <v>1</v>
      </c>
      <c r="CY872" s="77">
        <f t="shared" si="1454"/>
        <v>2</v>
      </c>
      <c r="CZ872" s="77">
        <f t="shared" si="1454"/>
        <v>2</v>
      </c>
      <c r="DA872" s="77">
        <f t="shared" si="1454"/>
        <v>2</v>
      </c>
      <c r="DB872" s="92">
        <f t="shared" si="1454"/>
        <v>1</v>
      </c>
      <c r="DJ872" s="347" t="str">
        <f t="shared" si="1471"/>
        <v>D</v>
      </c>
      <c r="DK872" s="56" t="str">
        <f t="shared" si="1471"/>
        <v>H</v>
      </c>
      <c r="DL872" s="91"/>
      <c r="DM872" s="56" t="str">
        <f t="shared" si="1455"/>
        <v>A</v>
      </c>
      <c r="DN872" s="56" t="str">
        <f t="shared" si="1455"/>
        <v>H</v>
      </c>
      <c r="DO872" s="56" t="str">
        <f t="shared" si="1455"/>
        <v>H</v>
      </c>
      <c r="DP872" s="56" t="str">
        <f t="shared" si="1455"/>
        <v>D</v>
      </c>
      <c r="DQ872" s="56" t="str">
        <f t="shared" si="1455"/>
        <v>D</v>
      </c>
      <c r="DR872" s="56" t="str">
        <f t="shared" si="1455"/>
        <v>A</v>
      </c>
      <c r="DS872" s="56" t="str">
        <f t="shared" si="1455"/>
        <v>A</v>
      </c>
      <c r="DT872" s="56" t="str">
        <f t="shared" si="1455"/>
        <v>A</v>
      </c>
      <c r="DU872" s="56" t="str">
        <f t="shared" si="1455"/>
        <v>H</v>
      </c>
      <c r="DV872" s="56" t="str">
        <f t="shared" si="1455"/>
        <v>A</v>
      </c>
      <c r="DW872" s="56" t="str">
        <f t="shared" si="1455"/>
        <v>H</v>
      </c>
      <c r="DX872" s="56" t="str">
        <f t="shared" si="1455"/>
        <v>D</v>
      </c>
      <c r="DY872" s="56" t="str">
        <f t="shared" si="1455"/>
        <v>D</v>
      </c>
      <c r="DZ872" s="56" t="str">
        <f t="shared" si="1455"/>
        <v>A</v>
      </c>
      <c r="EA872" s="348" t="str">
        <f t="shared" si="1455"/>
        <v>D</v>
      </c>
      <c r="EI872" s="53" t="str">
        <f t="shared" si="1456"/>
        <v>BAC Weybridge</v>
      </c>
      <c r="EJ872" s="79">
        <f t="shared" si="1472"/>
        <v>34</v>
      </c>
      <c r="EK872" s="80">
        <f t="shared" si="1473"/>
        <v>5</v>
      </c>
      <c r="EL872" s="80">
        <f t="shared" si="1474"/>
        <v>6</v>
      </c>
      <c r="EM872" s="80">
        <f t="shared" si="1475"/>
        <v>6</v>
      </c>
      <c r="EN872" s="80">
        <f>COUNTIF(DL$870:DL$887,"A")</f>
        <v>2</v>
      </c>
      <c r="EO872" s="80">
        <f>COUNTIF(DL$870:DL$887,"D")</f>
        <v>4</v>
      </c>
      <c r="EP872" s="80">
        <f>COUNTIF(DL$870:DL$887,"H")</f>
        <v>11</v>
      </c>
      <c r="EQ872" s="79">
        <f t="shared" si="1476"/>
        <v>7</v>
      </c>
      <c r="ER872" s="79">
        <f t="shared" si="1457"/>
        <v>10</v>
      </c>
      <c r="ES872" s="79">
        <f t="shared" si="1457"/>
        <v>17</v>
      </c>
      <c r="ET872" s="81">
        <f>SUM($BL872:$CI872)+SUM(CM$870:CM$887)</f>
        <v>33</v>
      </c>
      <c r="EU872" s="81">
        <f>SUM($CK872:$DH872)+SUM(BN$870:BN$887)</f>
        <v>65</v>
      </c>
      <c r="EV872" s="79">
        <f t="shared" si="1458"/>
        <v>24</v>
      </c>
      <c r="EW872" s="136">
        <f t="shared" si="1459"/>
        <v>0.50769230769230766</v>
      </c>
      <c r="EX872" s="78"/>
      <c r="EY872" s="80">
        <f t="shared" si="1460"/>
        <v>34</v>
      </c>
      <c r="EZ872" s="80">
        <f t="shared" si="1461"/>
        <v>7</v>
      </c>
      <c r="FA872" s="80">
        <f t="shared" si="1462"/>
        <v>10</v>
      </c>
      <c r="FB872" s="80">
        <f t="shared" si="1463"/>
        <v>17</v>
      </c>
      <c r="FC872" s="80">
        <f t="shared" si="1464"/>
        <v>33</v>
      </c>
      <c r="FD872" s="80">
        <f t="shared" si="1465"/>
        <v>65</v>
      </c>
      <c r="FE872" s="80">
        <f t="shared" si="1466"/>
        <v>24</v>
      </c>
      <c r="FF872" s="80">
        <f t="shared" si="1467"/>
        <v>0.50769230769230766</v>
      </c>
      <c r="FH872" s="54">
        <f t="shared" si="1477"/>
        <v>0</v>
      </c>
      <c r="FI872" s="54">
        <f t="shared" si="1478"/>
        <v>0</v>
      </c>
      <c r="FJ872" s="54">
        <f t="shared" si="1468"/>
        <v>0</v>
      </c>
      <c r="FK872" s="54">
        <f t="shared" si="1468"/>
        <v>0</v>
      </c>
      <c r="FL872" s="54">
        <f t="shared" si="1468"/>
        <v>0</v>
      </c>
      <c r="FM872" s="54">
        <f t="shared" si="1468"/>
        <v>0</v>
      </c>
      <c r="FN872" s="54">
        <f t="shared" si="1468"/>
        <v>0</v>
      </c>
      <c r="FO872" s="54">
        <f t="shared" si="1468"/>
        <v>0</v>
      </c>
      <c r="FQ872" s="54" t="str">
        <f t="shared" si="1421"/>
        <v/>
      </c>
      <c r="FR872" s="54" t="str">
        <f t="shared" si="1422"/>
        <v/>
      </c>
      <c r="FS872" s="54" t="str">
        <f t="shared" si="1451"/>
        <v/>
      </c>
      <c r="FT872" s="54" t="str">
        <f t="shared" si="1451"/>
        <v/>
      </c>
      <c r="FU872" s="54" t="str">
        <f t="shared" si="1451"/>
        <v/>
      </c>
      <c r="FV872" s="54" t="str">
        <f t="shared" si="1451"/>
        <v/>
      </c>
      <c r="FW872" s="54" t="str">
        <f t="shared" si="1451"/>
        <v/>
      </c>
      <c r="FX872" s="54" t="str">
        <f t="shared" si="1451"/>
        <v/>
      </c>
      <c r="FZ872" s="58"/>
      <c r="GA872" s="59"/>
      <c r="GB872" s="60"/>
      <c r="GC872" s="58"/>
      <c r="GD872" s="59"/>
      <c r="GE872" s="61"/>
      <c r="GF872" s="58"/>
      <c r="GG872" s="61"/>
      <c r="GH872" s="61"/>
      <c r="GI872" s="53"/>
    </row>
    <row r="873" spans="1:192" s="54" customFormat="1" ht="12" x14ac:dyDescent="0.25">
      <c r="A873" s="54">
        <v>4</v>
      </c>
      <c r="B873" s="54" t="s">
        <v>1777</v>
      </c>
      <c r="C873" s="56">
        <v>34</v>
      </c>
      <c r="D873" s="56">
        <v>19</v>
      </c>
      <c r="E873" s="56">
        <v>4</v>
      </c>
      <c r="F873" s="56">
        <v>11</v>
      </c>
      <c r="G873" s="56">
        <v>75</v>
      </c>
      <c r="H873" s="56">
        <v>43</v>
      </c>
      <c r="I873" s="57">
        <v>42</v>
      </c>
      <c r="J873" s="69">
        <f t="shared" si="1452"/>
        <v>1.7441860465116279</v>
      </c>
      <c r="L873" s="82" t="s">
        <v>1777</v>
      </c>
      <c r="M873" s="150" t="s">
        <v>77</v>
      </c>
      <c r="N873" s="148" t="s">
        <v>59</v>
      </c>
      <c r="O873" s="148" t="s">
        <v>177</v>
      </c>
      <c r="P873" s="83"/>
      <c r="Q873" s="88" t="s">
        <v>148</v>
      </c>
      <c r="R873" s="59"/>
      <c r="S873" s="148" t="s">
        <v>89</v>
      </c>
      <c r="T873" s="148" t="s">
        <v>102</v>
      </c>
      <c r="U873" s="88" t="s">
        <v>86</v>
      </c>
      <c r="V873" s="148" t="s">
        <v>62</v>
      </c>
      <c r="W873" s="148" t="s">
        <v>74</v>
      </c>
      <c r="X873" s="148" t="s">
        <v>60</v>
      </c>
      <c r="Y873" s="148" t="s">
        <v>77</v>
      </c>
      <c r="Z873" s="148" t="s">
        <v>148</v>
      </c>
      <c r="AA873" s="148" t="s">
        <v>76</v>
      </c>
      <c r="AB873" s="148" t="s">
        <v>62</v>
      </c>
      <c r="AC873" s="148" t="s">
        <v>89</v>
      </c>
      <c r="AD873" s="152" t="s">
        <v>74</v>
      </c>
      <c r="AE873" s="54" t="s">
        <v>1786</v>
      </c>
      <c r="AL873" s="82" t="s">
        <v>1777</v>
      </c>
      <c r="AM873" s="86" t="s">
        <v>113</v>
      </c>
      <c r="AN873" s="88" t="s">
        <v>284</v>
      </c>
      <c r="AO873" s="88" t="s">
        <v>482</v>
      </c>
      <c r="AP873" s="83"/>
      <c r="AQ873" s="88" t="s">
        <v>1090</v>
      </c>
      <c r="AR873" s="252" t="s">
        <v>1155</v>
      </c>
      <c r="AS873" s="88" t="s">
        <v>242</v>
      </c>
      <c r="AT873" s="88" t="s">
        <v>129</v>
      </c>
      <c r="AU873" s="84" t="s">
        <v>131</v>
      </c>
      <c r="AV873" s="88" t="s">
        <v>66</v>
      </c>
      <c r="AW873" s="88" t="s">
        <v>446</v>
      </c>
      <c r="AX873" s="88" t="s">
        <v>114</v>
      </c>
      <c r="AY873" s="88" t="s">
        <v>93</v>
      </c>
      <c r="AZ873" s="88" t="s">
        <v>90</v>
      </c>
      <c r="BA873" s="88" t="s">
        <v>92</v>
      </c>
      <c r="BB873" s="88" t="s">
        <v>202</v>
      </c>
      <c r="BC873" s="88" t="s">
        <v>447</v>
      </c>
      <c r="BD873" s="89" t="s">
        <v>116</v>
      </c>
      <c r="BL873" s="90">
        <f t="shared" si="1469"/>
        <v>2</v>
      </c>
      <c r="BM873" s="77">
        <f t="shared" si="1469"/>
        <v>4</v>
      </c>
      <c r="BN873" s="77">
        <f t="shared" si="1469"/>
        <v>2</v>
      </c>
      <c r="BO873" s="91"/>
      <c r="BP873" s="77">
        <f t="shared" si="1453"/>
        <v>0</v>
      </c>
      <c r="BQ873" s="77" t="str">
        <f t="shared" si="1453"/>
        <v/>
      </c>
      <c r="BR873" s="77">
        <f t="shared" si="1453"/>
        <v>3</v>
      </c>
      <c r="BS873" s="77">
        <f t="shared" si="1453"/>
        <v>2</v>
      </c>
      <c r="BT873" s="77">
        <f t="shared" si="1453"/>
        <v>0</v>
      </c>
      <c r="BU873" s="77">
        <f t="shared" si="1453"/>
        <v>1</v>
      </c>
      <c r="BV873" s="77">
        <f t="shared" si="1453"/>
        <v>1</v>
      </c>
      <c r="BW873" s="77">
        <f t="shared" si="1453"/>
        <v>4</v>
      </c>
      <c r="BX873" s="77">
        <f t="shared" si="1453"/>
        <v>2</v>
      </c>
      <c r="BY873" s="77">
        <f t="shared" si="1453"/>
        <v>0</v>
      </c>
      <c r="BZ873" s="77">
        <f t="shared" si="1453"/>
        <v>0</v>
      </c>
      <c r="CA873" s="77">
        <f t="shared" si="1453"/>
        <v>1</v>
      </c>
      <c r="CB873" s="77">
        <f t="shared" si="1453"/>
        <v>3</v>
      </c>
      <c r="CC873" s="92">
        <f t="shared" si="1453"/>
        <v>1</v>
      </c>
      <c r="CJ873" s="78"/>
      <c r="CK873" s="90">
        <f t="shared" si="1470"/>
        <v>1</v>
      </c>
      <c r="CL873" s="77">
        <f t="shared" si="1470"/>
        <v>0</v>
      </c>
      <c r="CM873" s="77">
        <f t="shared" si="1470"/>
        <v>0</v>
      </c>
      <c r="CN873" s="91"/>
      <c r="CO873" s="77">
        <f t="shared" si="1454"/>
        <v>1</v>
      </c>
      <c r="CP873" s="77" t="str">
        <f t="shared" si="1454"/>
        <v/>
      </c>
      <c r="CQ873" s="77">
        <f t="shared" si="1454"/>
        <v>0</v>
      </c>
      <c r="CR873" s="77">
        <f t="shared" si="1454"/>
        <v>4</v>
      </c>
      <c r="CS873" s="77">
        <f t="shared" si="1454"/>
        <v>3</v>
      </c>
      <c r="CT873" s="77">
        <f t="shared" si="1454"/>
        <v>1</v>
      </c>
      <c r="CU873" s="77">
        <f t="shared" si="1454"/>
        <v>2</v>
      </c>
      <c r="CV873" s="77">
        <f t="shared" si="1454"/>
        <v>1</v>
      </c>
      <c r="CW873" s="77">
        <f t="shared" si="1454"/>
        <v>1</v>
      </c>
      <c r="CX873" s="77">
        <f t="shared" si="1454"/>
        <v>1</v>
      </c>
      <c r="CY873" s="77">
        <f t="shared" si="1454"/>
        <v>2</v>
      </c>
      <c r="CZ873" s="77">
        <f t="shared" si="1454"/>
        <v>1</v>
      </c>
      <c r="DA873" s="77">
        <f t="shared" si="1454"/>
        <v>0</v>
      </c>
      <c r="DB873" s="92">
        <f t="shared" si="1454"/>
        <v>2</v>
      </c>
      <c r="DJ873" s="347" t="str">
        <f t="shared" si="1471"/>
        <v>H</v>
      </c>
      <c r="DK873" s="56" t="str">
        <f t="shared" si="1471"/>
        <v>H</v>
      </c>
      <c r="DL873" s="56" t="str">
        <f t="shared" si="1471"/>
        <v>H</v>
      </c>
      <c r="DM873" s="91"/>
      <c r="DN873" s="56" t="str">
        <f t="shared" si="1455"/>
        <v>A</v>
      </c>
      <c r="DO873" s="56" t="str">
        <f t="shared" si="1455"/>
        <v/>
      </c>
      <c r="DP873" s="56" t="str">
        <f t="shared" si="1455"/>
        <v>H</v>
      </c>
      <c r="DQ873" s="56" t="str">
        <f t="shared" si="1455"/>
        <v>A</v>
      </c>
      <c r="DR873" s="56" t="str">
        <f t="shared" si="1455"/>
        <v>A</v>
      </c>
      <c r="DS873" s="56" t="str">
        <f t="shared" si="1455"/>
        <v>D</v>
      </c>
      <c r="DT873" s="56" t="str">
        <f t="shared" si="1455"/>
        <v>A</v>
      </c>
      <c r="DU873" s="56" t="str">
        <f t="shared" si="1455"/>
        <v>H</v>
      </c>
      <c r="DV873" s="56" t="str">
        <f t="shared" si="1455"/>
        <v>H</v>
      </c>
      <c r="DW873" s="56" t="str">
        <f t="shared" si="1455"/>
        <v>A</v>
      </c>
      <c r="DX873" s="56" t="str">
        <f t="shared" si="1455"/>
        <v>A</v>
      </c>
      <c r="DY873" s="56" t="str">
        <f t="shared" si="1455"/>
        <v>D</v>
      </c>
      <c r="DZ873" s="56" t="str">
        <f t="shared" si="1455"/>
        <v>H</v>
      </c>
      <c r="EA873" s="348" t="str">
        <f t="shared" si="1455"/>
        <v>A</v>
      </c>
      <c r="EI873" s="53" t="str">
        <f t="shared" si="1456"/>
        <v>Camberley Town</v>
      </c>
      <c r="EJ873" s="79">
        <f t="shared" si="1472"/>
        <v>31</v>
      </c>
      <c r="EK873" s="80">
        <f t="shared" si="1473"/>
        <v>7</v>
      </c>
      <c r="EL873" s="80">
        <f t="shared" si="1474"/>
        <v>2</v>
      </c>
      <c r="EM873" s="80">
        <f t="shared" si="1475"/>
        <v>7</v>
      </c>
      <c r="EN873" s="80">
        <f>COUNTIF(DM$870:DM$887,"A")</f>
        <v>11</v>
      </c>
      <c r="EO873" s="80">
        <f>COUNTIF(DM$870:DM$887,"D")</f>
        <v>1</v>
      </c>
      <c r="EP873" s="80">
        <f>COUNTIF(DM$870:DM$887,"H")</f>
        <v>3</v>
      </c>
      <c r="EQ873" s="79">
        <f t="shared" si="1476"/>
        <v>18</v>
      </c>
      <c r="ER873" s="79">
        <f t="shared" si="1457"/>
        <v>3</v>
      </c>
      <c r="ES873" s="79">
        <f t="shared" si="1457"/>
        <v>10</v>
      </c>
      <c r="ET873" s="81">
        <f>SUM($BK873:$CI873)+SUM(CN$870:CN$887)</f>
        <v>70</v>
      </c>
      <c r="EU873" s="81">
        <f>SUM($CK873:$DH873)+SUM(BO$870:BO$887)</f>
        <v>39</v>
      </c>
      <c r="EV873" s="79">
        <f t="shared" si="1458"/>
        <v>39</v>
      </c>
      <c r="EW873" s="136">
        <f t="shared" si="1459"/>
        <v>1.7948717948717949</v>
      </c>
      <c r="EX873" s="78"/>
      <c r="EY873" s="80">
        <f t="shared" si="1460"/>
        <v>34</v>
      </c>
      <c r="EZ873" s="80">
        <f t="shared" si="1461"/>
        <v>19</v>
      </c>
      <c r="FA873" s="80">
        <f t="shared" si="1462"/>
        <v>4</v>
      </c>
      <c r="FB873" s="80">
        <f t="shared" si="1463"/>
        <v>11</v>
      </c>
      <c r="FC873" s="80">
        <f t="shared" si="1464"/>
        <v>75</v>
      </c>
      <c r="FD873" s="80">
        <f t="shared" si="1465"/>
        <v>43</v>
      </c>
      <c r="FE873" s="80">
        <f t="shared" si="1466"/>
        <v>42</v>
      </c>
      <c r="FF873" s="80">
        <f t="shared" si="1467"/>
        <v>1.7441860465116279</v>
      </c>
      <c r="FH873" s="54">
        <f t="shared" si="1477"/>
        <v>1</v>
      </c>
      <c r="FI873" s="54">
        <f t="shared" si="1478"/>
        <v>1</v>
      </c>
      <c r="FJ873" s="54">
        <f t="shared" si="1468"/>
        <v>1</v>
      </c>
      <c r="FK873" s="54">
        <f t="shared" si="1468"/>
        <v>1</v>
      </c>
      <c r="FL873" s="54">
        <f t="shared" si="1468"/>
        <v>1</v>
      </c>
      <c r="FM873" s="54">
        <f t="shared" si="1468"/>
        <v>1</v>
      </c>
      <c r="FN873" s="54">
        <f t="shared" si="1468"/>
        <v>1</v>
      </c>
      <c r="FO873" s="54">
        <f t="shared" si="1468"/>
        <v>1</v>
      </c>
      <c r="FQ873" s="54" t="str">
        <f t="shared" si="1421"/>
        <v>Camberley Town</v>
      </c>
      <c r="FR873" s="54">
        <f t="shared" si="1422"/>
        <v>3</v>
      </c>
      <c r="FS873" s="54">
        <f t="shared" si="1451"/>
        <v>1</v>
      </c>
      <c r="FT873" s="54">
        <f t="shared" si="1451"/>
        <v>1</v>
      </c>
      <c r="FU873" s="54">
        <f t="shared" si="1451"/>
        <v>1</v>
      </c>
      <c r="FV873" s="54">
        <f t="shared" si="1451"/>
        <v>5</v>
      </c>
      <c r="FW873" s="54">
        <f t="shared" si="1451"/>
        <v>4</v>
      </c>
      <c r="FX873" s="54">
        <f t="shared" si="1451"/>
        <v>3</v>
      </c>
      <c r="FZ873" s="58"/>
      <c r="GA873" s="59"/>
      <c r="GB873" s="60"/>
      <c r="GC873" s="58"/>
      <c r="GD873" s="59"/>
      <c r="GE873" s="61"/>
      <c r="GF873" s="58"/>
      <c r="GG873" s="61"/>
      <c r="GH873" s="61"/>
    </row>
    <row r="874" spans="1:192" s="54" customFormat="1" ht="12" x14ac:dyDescent="0.25">
      <c r="A874" s="54">
        <v>5</v>
      </c>
      <c r="B874" s="54" t="s">
        <v>1750</v>
      </c>
      <c r="C874" s="56">
        <v>34</v>
      </c>
      <c r="D874" s="56">
        <v>17</v>
      </c>
      <c r="E874" s="56">
        <v>7</v>
      </c>
      <c r="F874" s="56">
        <v>10</v>
      </c>
      <c r="G874" s="56">
        <v>81</v>
      </c>
      <c r="H874" s="56">
        <v>65</v>
      </c>
      <c r="I874" s="57">
        <v>41</v>
      </c>
      <c r="J874" s="69">
        <f t="shared" si="1452"/>
        <v>1.2461538461538462</v>
      </c>
      <c r="L874" s="82" t="s">
        <v>1787</v>
      </c>
      <c r="M874" s="253"/>
      <c r="N874" s="148" t="s">
        <v>87</v>
      </c>
      <c r="O874" s="148" t="s">
        <v>124</v>
      </c>
      <c r="P874" s="148" t="s">
        <v>74</v>
      </c>
      <c r="Q874" s="83"/>
      <c r="R874" s="148" t="s">
        <v>87</v>
      </c>
      <c r="S874" s="148" t="s">
        <v>62</v>
      </c>
      <c r="T874" s="148" t="s">
        <v>177</v>
      </c>
      <c r="U874" s="88" t="s">
        <v>86</v>
      </c>
      <c r="V874" s="148" t="s">
        <v>76</v>
      </c>
      <c r="W874" s="148" t="s">
        <v>186</v>
      </c>
      <c r="X874" s="148" t="s">
        <v>62</v>
      </c>
      <c r="Y874" s="148" t="s">
        <v>77</v>
      </c>
      <c r="Z874" s="148" t="s">
        <v>148</v>
      </c>
      <c r="AA874" s="148" t="s">
        <v>416</v>
      </c>
      <c r="AB874" s="148" t="s">
        <v>74</v>
      </c>
      <c r="AC874" s="148" t="s">
        <v>164</v>
      </c>
      <c r="AD874" s="152" t="s">
        <v>416</v>
      </c>
      <c r="AL874" s="82" t="s">
        <v>1787</v>
      </c>
      <c r="AM874" s="379" t="s">
        <v>1156</v>
      </c>
      <c r="AN874" s="88" t="s">
        <v>67</v>
      </c>
      <c r="AO874" s="88" t="s">
        <v>594</v>
      </c>
      <c r="AP874" s="88" t="s">
        <v>119</v>
      </c>
      <c r="AQ874" s="83"/>
      <c r="AR874" s="88" t="s">
        <v>121</v>
      </c>
      <c r="AS874" s="88" t="s">
        <v>482</v>
      </c>
      <c r="AT874" s="88" t="s">
        <v>1095</v>
      </c>
      <c r="AU874" s="84" t="s">
        <v>93</v>
      </c>
      <c r="AV874" s="88" t="s">
        <v>114</v>
      </c>
      <c r="AW874" s="88" t="s">
        <v>69</v>
      </c>
      <c r="AX874" s="88" t="s">
        <v>202</v>
      </c>
      <c r="AY874" s="88" t="s">
        <v>639</v>
      </c>
      <c r="AZ874" s="88" t="s">
        <v>106</v>
      </c>
      <c r="BA874" s="88" t="s">
        <v>598</v>
      </c>
      <c r="BB874" s="88" t="s">
        <v>452</v>
      </c>
      <c r="BC874" s="88" t="s">
        <v>128</v>
      </c>
      <c r="BD874" s="89" t="s">
        <v>91</v>
      </c>
      <c r="BL874" s="90" t="str">
        <f t="shared" si="1469"/>
        <v/>
      </c>
      <c r="BM874" s="77">
        <f t="shared" si="1469"/>
        <v>3</v>
      </c>
      <c r="BN874" s="77">
        <f t="shared" si="1469"/>
        <v>0</v>
      </c>
      <c r="BO874" s="77">
        <f t="shared" si="1469"/>
        <v>1</v>
      </c>
      <c r="BP874" s="91"/>
      <c r="BQ874" s="77">
        <f t="shared" si="1453"/>
        <v>3</v>
      </c>
      <c r="BR874" s="77">
        <f t="shared" si="1453"/>
        <v>1</v>
      </c>
      <c r="BS874" s="77">
        <f t="shared" si="1453"/>
        <v>2</v>
      </c>
      <c r="BT874" s="77">
        <f t="shared" si="1453"/>
        <v>0</v>
      </c>
      <c r="BU874" s="77">
        <f t="shared" si="1453"/>
        <v>0</v>
      </c>
      <c r="BV874" s="77">
        <f t="shared" si="1453"/>
        <v>3</v>
      </c>
      <c r="BW874" s="77">
        <f t="shared" si="1453"/>
        <v>1</v>
      </c>
      <c r="BX874" s="77">
        <f t="shared" si="1453"/>
        <v>2</v>
      </c>
      <c r="BY874" s="77">
        <f t="shared" si="1453"/>
        <v>0</v>
      </c>
      <c r="BZ874" s="77">
        <f t="shared" si="1453"/>
        <v>6</v>
      </c>
      <c r="CA874" s="77">
        <f t="shared" si="1453"/>
        <v>1</v>
      </c>
      <c r="CB874" s="77">
        <f t="shared" si="1453"/>
        <v>8</v>
      </c>
      <c r="CC874" s="92">
        <f t="shared" si="1453"/>
        <v>6</v>
      </c>
      <c r="CJ874" s="78"/>
      <c r="CK874" s="90" t="str">
        <f t="shared" si="1470"/>
        <v/>
      </c>
      <c r="CL874" s="77">
        <f t="shared" si="1470"/>
        <v>3</v>
      </c>
      <c r="CM874" s="77">
        <f t="shared" si="1470"/>
        <v>0</v>
      </c>
      <c r="CN874" s="77">
        <f t="shared" si="1470"/>
        <v>2</v>
      </c>
      <c r="CO874" s="91"/>
      <c r="CP874" s="77">
        <f t="shared" si="1454"/>
        <v>3</v>
      </c>
      <c r="CQ874" s="77">
        <f t="shared" si="1454"/>
        <v>1</v>
      </c>
      <c r="CR874" s="77">
        <f t="shared" si="1454"/>
        <v>0</v>
      </c>
      <c r="CS874" s="77">
        <f t="shared" si="1454"/>
        <v>3</v>
      </c>
      <c r="CT874" s="77">
        <f t="shared" si="1454"/>
        <v>2</v>
      </c>
      <c r="CU874" s="77">
        <f t="shared" si="1454"/>
        <v>4</v>
      </c>
      <c r="CV874" s="77">
        <f t="shared" si="1454"/>
        <v>1</v>
      </c>
      <c r="CW874" s="77">
        <f t="shared" si="1454"/>
        <v>1</v>
      </c>
      <c r="CX874" s="77">
        <f t="shared" si="1454"/>
        <v>1</v>
      </c>
      <c r="CY874" s="77">
        <f t="shared" si="1454"/>
        <v>2</v>
      </c>
      <c r="CZ874" s="77">
        <f t="shared" si="1454"/>
        <v>2</v>
      </c>
      <c r="DA874" s="77">
        <f t="shared" si="1454"/>
        <v>0</v>
      </c>
      <c r="DB874" s="92">
        <f t="shared" si="1454"/>
        <v>2</v>
      </c>
      <c r="DJ874" s="347" t="str">
        <f t="shared" si="1471"/>
        <v/>
      </c>
      <c r="DK874" s="56" t="str">
        <f t="shared" si="1471"/>
        <v>D</v>
      </c>
      <c r="DL874" s="56" t="str">
        <f t="shared" si="1471"/>
        <v>D</v>
      </c>
      <c r="DM874" s="56" t="str">
        <f t="shared" si="1471"/>
        <v>A</v>
      </c>
      <c r="DN874" s="91"/>
      <c r="DO874" s="56" t="str">
        <f t="shared" si="1455"/>
        <v>D</v>
      </c>
      <c r="DP874" s="56" t="str">
        <f t="shared" si="1455"/>
        <v>D</v>
      </c>
      <c r="DQ874" s="56" t="str">
        <f t="shared" si="1455"/>
        <v>H</v>
      </c>
      <c r="DR874" s="56" t="str">
        <f t="shared" si="1455"/>
        <v>A</v>
      </c>
      <c r="DS874" s="56" t="str">
        <f t="shared" si="1455"/>
        <v>A</v>
      </c>
      <c r="DT874" s="56" t="str">
        <f t="shared" si="1455"/>
        <v>A</v>
      </c>
      <c r="DU874" s="56" t="str">
        <f t="shared" si="1455"/>
        <v>D</v>
      </c>
      <c r="DV874" s="56" t="str">
        <f t="shared" si="1455"/>
        <v>H</v>
      </c>
      <c r="DW874" s="56" t="str">
        <f t="shared" si="1455"/>
        <v>A</v>
      </c>
      <c r="DX874" s="56" t="str">
        <f t="shared" si="1455"/>
        <v>H</v>
      </c>
      <c r="DY874" s="56" t="str">
        <f t="shared" si="1455"/>
        <v>A</v>
      </c>
      <c r="DZ874" s="56" t="str">
        <f t="shared" si="1455"/>
        <v>H</v>
      </c>
      <c r="EA874" s="348" t="str">
        <f t="shared" si="1455"/>
        <v>H</v>
      </c>
      <c r="EI874" s="53" t="str">
        <f t="shared" si="1456"/>
        <v>Chertsey Town</v>
      </c>
      <c r="EJ874" s="79">
        <f t="shared" si="1472"/>
        <v>31</v>
      </c>
      <c r="EK874" s="80">
        <f t="shared" si="1473"/>
        <v>5</v>
      </c>
      <c r="EL874" s="80">
        <f t="shared" si="1474"/>
        <v>5</v>
      </c>
      <c r="EM874" s="80">
        <f t="shared" si="1475"/>
        <v>6</v>
      </c>
      <c r="EN874" s="80">
        <f>COUNTIF(DN$870:DN$887,"A")</f>
        <v>2</v>
      </c>
      <c r="EO874" s="80">
        <f>COUNTIF(DN$870:DN$887,"D")</f>
        <v>2</v>
      </c>
      <c r="EP874" s="80">
        <f>COUNTIF(DN$870:DN$887,"H")</f>
        <v>11</v>
      </c>
      <c r="EQ874" s="79">
        <f t="shared" si="1476"/>
        <v>7</v>
      </c>
      <c r="ER874" s="79">
        <f t="shared" si="1457"/>
        <v>7</v>
      </c>
      <c r="ES874" s="79">
        <f t="shared" si="1457"/>
        <v>17</v>
      </c>
      <c r="ET874" s="81">
        <f>SUM($BL874:$CI874)+SUM(CO$870:CO$887)</f>
        <v>48</v>
      </c>
      <c r="EU874" s="81">
        <f>SUM($CK874:$DH874)+SUM(BP$870:BP$887)</f>
        <v>66</v>
      </c>
      <c r="EV874" s="79">
        <f t="shared" si="1458"/>
        <v>21</v>
      </c>
      <c r="EW874" s="136">
        <f t="shared" si="1459"/>
        <v>0.72727272727272729</v>
      </c>
      <c r="EX874" s="78"/>
      <c r="EY874" s="80">
        <f t="shared" si="1460"/>
        <v>34</v>
      </c>
      <c r="EZ874" s="80">
        <f t="shared" si="1461"/>
        <v>7</v>
      </c>
      <c r="FA874" s="80">
        <f t="shared" si="1462"/>
        <v>7</v>
      </c>
      <c r="FB874" s="80">
        <f t="shared" si="1463"/>
        <v>20</v>
      </c>
      <c r="FC874" s="80">
        <f t="shared" si="1464"/>
        <v>52</v>
      </c>
      <c r="FD874" s="80">
        <f t="shared" si="1465"/>
        <v>84</v>
      </c>
      <c r="FE874" s="80">
        <f t="shared" si="1466"/>
        <v>21</v>
      </c>
      <c r="FF874" s="80">
        <f t="shared" si="1467"/>
        <v>0.61904761904761907</v>
      </c>
      <c r="FH874" s="54">
        <f t="shared" si="1477"/>
        <v>1</v>
      </c>
      <c r="FI874" s="54">
        <f t="shared" si="1478"/>
        <v>0</v>
      </c>
      <c r="FJ874" s="54">
        <f t="shared" si="1468"/>
        <v>0</v>
      </c>
      <c r="FK874" s="54">
        <f t="shared" si="1468"/>
        <v>1</v>
      </c>
      <c r="FL874" s="54">
        <f t="shared" si="1468"/>
        <v>1</v>
      </c>
      <c r="FM874" s="54">
        <f t="shared" si="1468"/>
        <v>1</v>
      </c>
      <c r="FN874" s="54">
        <f t="shared" si="1468"/>
        <v>0</v>
      </c>
      <c r="FO874" s="54">
        <f t="shared" si="1468"/>
        <v>1</v>
      </c>
      <c r="FQ874" s="54" t="str">
        <f t="shared" si="1421"/>
        <v>Chertsey Town</v>
      </c>
      <c r="FR874" s="54">
        <f t="shared" si="1422"/>
        <v>3</v>
      </c>
      <c r="FS874" s="54">
        <f t="shared" si="1451"/>
        <v>0</v>
      </c>
      <c r="FT874" s="54">
        <f t="shared" si="1451"/>
        <v>0</v>
      </c>
      <c r="FU874" s="54">
        <f t="shared" si="1451"/>
        <v>3</v>
      </c>
      <c r="FV874" s="54">
        <f t="shared" si="1451"/>
        <v>4</v>
      </c>
      <c r="FW874" s="54">
        <f t="shared" si="1451"/>
        <v>18</v>
      </c>
      <c r="FX874" s="54">
        <f t="shared" si="1451"/>
        <v>0</v>
      </c>
      <c r="FY874" s="54" t="s">
        <v>1788</v>
      </c>
      <c r="FZ874" s="58"/>
      <c r="GA874" s="59"/>
      <c r="GB874" s="60"/>
      <c r="GC874" s="58"/>
      <c r="GD874" s="59"/>
      <c r="GE874" s="61"/>
      <c r="GF874" s="58"/>
      <c r="GG874" s="61"/>
      <c r="GH874" s="61"/>
    </row>
    <row r="875" spans="1:192" s="54" customFormat="1" ht="12" x14ac:dyDescent="0.25">
      <c r="A875" s="54">
        <v>6</v>
      </c>
      <c r="B875" s="54" t="s">
        <v>1784</v>
      </c>
      <c r="C875" s="56">
        <v>34</v>
      </c>
      <c r="D875" s="56">
        <v>16</v>
      </c>
      <c r="E875" s="56">
        <v>6</v>
      </c>
      <c r="F875" s="56">
        <v>12</v>
      </c>
      <c r="G875" s="56">
        <v>69</v>
      </c>
      <c r="H875" s="56">
        <v>78</v>
      </c>
      <c r="I875" s="57">
        <v>38</v>
      </c>
      <c r="J875" s="69">
        <f t="shared" si="1452"/>
        <v>0.88461538461538458</v>
      </c>
      <c r="L875" s="82" t="s">
        <v>1751</v>
      </c>
      <c r="M875" s="150" t="s">
        <v>186</v>
      </c>
      <c r="N875" s="148" t="s">
        <v>148</v>
      </c>
      <c r="O875" s="148" t="s">
        <v>89</v>
      </c>
      <c r="P875" s="148" t="s">
        <v>86</v>
      </c>
      <c r="Q875" s="148" t="s">
        <v>124</v>
      </c>
      <c r="R875" s="83"/>
      <c r="S875" s="148" t="s">
        <v>99</v>
      </c>
      <c r="T875" s="148" t="s">
        <v>77</v>
      </c>
      <c r="U875" s="88" t="s">
        <v>86</v>
      </c>
      <c r="V875" s="148" t="s">
        <v>102</v>
      </c>
      <c r="W875" s="148" t="s">
        <v>206</v>
      </c>
      <c r="X875" s="148" t="s">
        <v>77</v>
      </c>
      <c r="Y875" s="148" t="s">
        <v>89</v>
      </c>
      <c r="Z875" s="148" t="s">
        <v>77</v>
      </c>
      <c r="AA875" s="59"/>
      <c r="AB875" s="148" t="s">
        <v>76</v>
      </c>
      <c r="AC875" s="59"/>
      <c r="AD875" s="152" t="s">
        <v>177</v>
      </c>
      <c r="AL875" s="82" t="s">
        <v>1751</v>
      </c>
      <c r="AM875" s="86" t="s">
        <v>105</v>
      </c>
      <c r="AN875" s="88" t="s">
        <v>93</v>
      </c>
      <c r="AO875" s="88" t="s">
        <v>91</v>
      </c>
      <c r="AP875" s="88" t="s">
        <v>106</v>
      </c>
      <c r="AQ875" s="88" t="s">
        <v>446</v>
      </c>
      <c r="AR875" s="83"/>
      <c r="AS875" s="88" t="s">
        <v>452</v>
      </c>
      <c r="AT875" s="88" t="s">
        <v>128</v>
      </c>
      <c r="AU875" s="84" t="s">
        <v>114</v>
      </c>
      <c r="AV875" s="88" t="s">
        <v>92</v>
      </c>
      <c r="AW875" s="88" t="s">
        <v>242</v>
      </c>
      <c r="AX875" s="88" t="s">
        <v>65</v>
      </c>
      <c r="AY875" s="88" t="s">
        <v>1279</v>
      </c>
      <c r="AZ875" s="88" t="s">
        <v>169</v>
      </c>
      <c r="BA875" s="252" t="s">
        <v>1420</v>
      </c>
      <c r="BB875" s="88" t="s">
        <v>284</v>
      </c>
      <c r="BC875" s="252" t="s">
        <v>1156</v>
      </c>
      <c r="BD875" s="89" t="s">
        <v>1095</v>
      </c>
      <c r="BL875" s="90">
        <f t="shared" si="1469"/>
        <v>3</v>
      </c>
      <c r="BM875" s="77">
        <f t="shared" si="1469"/>
        <v>0</v>
      </c>
      <c r="BN875" s="77">
        <f t="shared" si="1469"/>
        <v>3</v>
      </c>
      <c r="BO875" s="77">
        <f t="shared" si="1469"/>
        <v>0</v>
      </c>
      <c r="BP875" s="77">
        <f t="shared" si="1469"/>
        <v>0</v>
      </c>
      <c r="BQ875" s="91"/>
      <c r="BR875" s="77">
        <f t="shared" si="1453"/>
        <v>1</v>
      </c>
      <c r="BS875" s="77">
        <f t="shared" si="1453"/>
        <v>2</v>
      </c>
      <c r="BT875" s="77">
        <f t="shared" si="1453"/>
        <v>0</v>
      </c>
      <c r="BU875" s="77">
        <f t="shared" si="1453"/>
        <v>2</v>
      </c>
      <c r="BV875" s="77">
        <f t="shared" si="1453"/>
        <v>1</v>
      </c>
      <c r="BW875" s="77">
        <f t="shared" si="1453"/>
        <v>2</v>
      </c>
      <c r="BX875" s="77">
        <f t="shared" si="1453"/>
        <v>3</v>
      </c>
      <c r="BY875" s="77">
        <f t="shared" si="1453"/>
        <v>2</v>
      </c>
      <c r="BZ875" s="77" t="str">
        <f t="shared" si="1453"/>
        <v/>
      </c>
      <c r="CA875" s="77">
        <f t="shared" si="1453"/>
        <v>0</v>
      </c>
      <c r="CB875" s="77" t="str">
        <f t="shared" si="1453"/>
        <v/>
      </c>
      <c r="CC875" s="92">
        <f t="shared" si="1453"/>
        <v>2</v>
      </c>
      <c r="CJ875" s="78"/>
      <c r="CK875" s="90">
        <f t="shared" si="1470"/>
        <v>4</v>
      </c>
      <c r="CL875" s="77">
        <f t="shared" si="1470"/>
        <v>1</v>
      </c>
      <c r="CM875" s="77">
        <f t="shared" si="1470"/>
        <v>0</v>
      </c>
      <c r="CN875" s="77">
        <f t="shared" si="1470"/>
        <v>3</v>
      </c>
      <c r="CO875" s="77">
        <f t="shared" si="1470"/>
        <v>0</v>
      </c>
      <c r="CP875" s="91"/>
      <c r="CQ875" s="77">
        <f t="shared" si="1454"/>
        <v>0</v>
      </c>
      <c r="CR875" s="77">
        <f t="shared" si="1454"/>
        <v>1</v>
      </c>
      <c r="CS875" s="77">
        <f t="shared" si="1454"/>
        <v>3</v>
      </c>
      <c r="CT875" s="77">
        <f t="shared" si="1454"/>
        <v>4</v>
      </c>
      <c r="CU875" s="77">
        <f t="shared" si="1454"/>
        <v>4</v>
      </c>
      <c r="CV875" s="77">
        <f t="shared" si="1454"/>
        <v>1</v>
      </c>
      <c r="CW875" s="77">
        <f t="shared" si="1454"/>
        <v>0</v>
      </c>
      <c r="CX875" s="77">
        <f t="shared" si="1454"/>
        <v>1</v>
      </c>
      <c r="CY875" s="77" t="str">
        <f t="shared" si="1454"/>
        <v/>
      </c>
      <c r="CZ875" s="77">
        <f t="shared" si="1454"/>
        <v>2</v>
      </c>
      <c r="DA875" s="77" t="str">
        <f t="shared" si="1454"/>
        <v/>
      </c>
      <c r="DB875" s="92">
        <f t="shared" si="1454"/>
        <v>0</v>
      </c>
      <c r="DJ875" s="347" t="str">
        <f t="shared" si="1471"/>
        <v>A</v>
      </c>
      <c r="DK875" s="56" t="str">
        <f t="shared" si="1471"/>
        <v>A</v>
      </c>
      <c r="DL875" s="56" t="str">
        <f t="shared" si="1471"/>
        <v>H</v>
      </c>
      <c r="DM875" s="56" t="str">
        <f t="shared" si="1471"/>
        <v>A</v>
      </c>
      <c r="DN875" s="56" t="str">
        <f t="shared" si="1471"/>
        <v>D</v>
      </c>
      <c r="DO875" s="91"/>
      <c r="DP875" s="56" t="str">
        <f t="shared" si="1455"/>
        <v>H</v>
      </c>
      <c r="DQ875" s="56" t="str">
        <f t="shared" si="1455"/>
        <v>H</v>
      </c>
      <c r="DR875" s="56" t="str">
        <f t="shared" si="1455"/>
        <v>A</v>
      </c>
      <c r="DS875" s="56" t="str">
        <f t="shared" si="1455"/>
        <v>A</v>
      </c>
      <c r="DT875" s="56" t="str">
        <f t="shared" si="1455"/>
        <v>A</v>
      </c>
      <c r="DU875" s="56" t="str">
        <f t="shared" si="1455"/>
        <v>H</v>
      </c>
      <c r="DV875" s="56" t="str">
        <f t="shared" si="1455"/>
        <v>H</v>
      </c>
      <c r="DW875" s="56" t="str">
        <f t="shared" si="1455"/>
        <v>H</v>
      </c>
      <c r="DX875" s="56" t="str">
        <f t="shared" si="1455"/>
        <v/>
      </c>
      <c r="DY875" s="56" t="str">
        <f t="shared" si="1455"/>
        <v>A</v>
      </c>
      <c r="DZ875" s="56" t="str">
        <f t="shared" si="1455"/>
        <v/>
      </c>
      <c r="EA875" s="348" t="str">
        <f t="shared" si="1455"/>
        <v>H</v>
      </c>
      <c r="EI875" s="53" t="str">
        <f t="shared" si="1456"/>
        <v>Chessington United</v>
      </c>
      <c r="EJ875" s="79">
        <f t="shared" si="1472"/>
        <v>30</v>
      </c>
      <c r="EK875" s="80">
        <f t="shared" si="1473"/>
        <v>7</v>
      </c>
      <c r="EL875" s="80">
        <f t="shared" si="1474"/>
        <v>1</v>
      </c>
      <c r="EM875" s="80">
        <f t="shared" si="1475"/>
        <v>7</v>
      </c>
      <c r="EN875" s="80">
        <f>COUNTIF(DO$870:DO$887,"A")</f>
        <v>4</v>
      </c>
      <c r="EO875" s="80">
        <f>COUNTIF(DO$870:DO$887,"D")</f>
        <v>7</v>
      </c>
      <c r="EP875" s="80">
        <f>COUNTIF(DO$870:DO$887,"H")</f>
        <v>4</v>
      </c>
      <c r="EQ875" s="79">
        <f t="shared" si="1476"/>
        <v>11</v>
      </c>
      <c r="ER875" s="79">
        <f t="shared" si="1457"/>
        <v>8</v>
      </c>
      <c r="ES875" s="79">
        <f t="shared" si="1457"/>
        <v>11</v>
      </c>
      <c r="ET875" s="81">
        <f>SUM($BL875:$CI875)+SUM(CP$870:CP$887)</f>
        <v>41</v>
      </c>
      <c r="EU875" s="81">
        <f>SUM($CK875:$DH875)+SUM(BQ$870:BQ$887)</f>
        <v>44</v>
      </c>
      <c r="EV875" s="79">
        <f t="shared" si="1458"/>
        <v>30</v>
      </c>
      <c r="EW875" s="136">
        <f t="shared" si="1459"/>
        <v>0.93181818181818177</v>
      </c>
      <c r="EX875" s="78"/>
      <c r="EY875" s="80">
        <f t="shared" si="1460"/>
        <v>34</v>
      </c>
      <c r="EZ875" s="80">
        <f t="shared" si="1461"/>
        <v>14</v>
      </c>
      <c r="FA875" s="80">
        <f t="shared" si="1462"/>
        <v>8</v>
      </c>
      <c r="FB875" s="80">
        <f t="shared" si="1463"/>
        <v>12</v>
      </c>
      <c r="FC875" s="80">
        <f t="shared" si="1464"/>
        <v>53</v>
      </c>
      <c r="FD875" s="80">
        <f t="shared" si="1465"/>
        <v>51</v>
      </c>
      <c r="FE875" s="80">
        <f t="shared" si="1466"/>
        <v>36</v>
      </c>
      <c r="FF875" s="80">
        <f t="shared" si="1467"/>
        <v>1.0392156862745099</v>
      </c>
      <c r="FH875" s="54">
        <f t="shared" si="1477"/>
        <v>1</v>
      </c>
      <c r="FI875" s="54">
        <f t="shared" si="1478"/>
        <v>1</v>
      </c>
      <c r="FJ875" s="54">
        <f t="shared" si="1468"/>
        <v>0</v>
      </c>
      <c r="FK875" s="54">
        <f t="shared" si="1468"/>
        <v>1</v>
      </c>
      <c r="FL875" s="54">
        <f t="shared" si="1468"/>
        <v>1</v>
      </c>
      <c r="FM875" s="54">
        <f t="shared" si="1468"/>
        <v>1</v>
      </c>
      <c r="FN875" s="54">
        <f t="shared" si="1468"/>
        <v>1</v>
      </c>
      <c r="FO875" s="54">
        <f t="shared" si="1468"/>
        <v>1</v>
      </c>
      <c r="FQ875" s="54" t="str">
        <f t="shared" si="1421"/>
        <v>Chessington United</v>
      </c>
      <c r="FR875" s="54">
        <f t="shared" si="1422"/>
        <v>4</v>
      </c>
      <c r="FS875" s="54">
        <f t="shared" si="1451"/>
        <v>3</v>
      </c>
      <c r="FT875" s="54">
        <f t="shared" si="1451"/>
        <v>0</v>
      </c>
      <c r="FU875" s="54">
        <f t="shared" si="1451"/>
        <v>1</v>
      </c>
      <c r="FV875" s="54">
        <f t="shared" si="1451"/>
        <v>12</v>
      </c>
      <c r="FW875" s="54">
        <f t="shared" si="1451"/>
        <v>7</v>
      </c>
      <c r="FX875" s="54">
        <f t="shared" si="1451"/>
        <v>6</v>
      </c>
      <c r="FY875" s="54" t="s">
        <v>1789</v>
      </c>
      <c r="FZ875" s="58"/>
      <c r="GA875" s="59"/>
      <c r="GB875" s="60"/>
      <c r="GC875" s="58"/>
      <c r="GD875" s="59"/>
      <c r="GE875" s="61"/>
      <c r="GF875" s="58"/>
      <c r="GG875" s="61"/>
      <c r="GH875" s="61"/>
    </row>
    <row r="876" spans="1:192" s="54" customFormat="1" ht="12" x14ac:dyDescent="0.25">
      <c r="A876" s="54">
        <v>7</v>
      </c>
      <c r="B876" s="54" t="s">
        <v>1751</v>
      </c>
      <c r="C876" s="56">
        <v>34</v>
      </c>
      <c r="D876" s="56">
        <v>14</v>
      </c>
      <c r="E876" s="56">
        <v>8</v>
      </c>
      <c r="F876" s="56">
        <v>12</v>
      </c>
      <c r="G876" s="56">
        <v>53</v>
      </c>
      <c r="H876" s="56">
        <v>51</v>
      </c>
      <c r="I876" s="57">
        <v>36</v>
      </c>
      <c r="J876" s="69">
        <f t="shared" si="1452"/>
        <v>1.0392156862745099</v>
      </c>
      <c r="L876" s="82" t="s">
        <v>1754</v>
      </c>
      <c r="M876" s="150" t="s">
        <v>103</v>
      </c>
      <c r="N876" s="148" t="s">
        <v>74</v>
      </c>
      <c r="O876" s="148" t="s">
        <v>62</v>
      </c>
      <c r="P876" s="148" t="s">
        <v>74</v>
      </c>
      <c r="Q876" s="154" t="s">
        <v>76</v>
      </c>
      <c r="R876" s="148" t="s">
        <v>59</v>
      </c>
      <c r="S876" s="83"/>
      <c r="T876" s="148" t="s">
        <v>101</v>
      </c>
      <c r="U876" s="88" t="s">
        <v>148</v>
      </c>
      <c r="V876" s="148" t="s">
        <v>124</v>
      </c>
      <c r="W876" s="148" t="s">
        <v>206</v>
      </c>
      <c r="X876" s="148" t="s">
        <v>177</v>
      </c>
      <c r="Y876" s="59"/>
      <c r="Z876" s="148" t="s">
        <v>176</v>
      </c>
      <c r="AA876" s="148" t="s">
        <v>62</v>
      </c>
      <c r="AB876" s="148" t="s">
        <v>103</v>
      </c>
      <c r="AC876" s="148" t="s">
        <v>124</v>
      </c>
      <c r="AD876" s="152" t="s">
        <v>89</v>
      </c>
      <c r="AL876" s="82" t="s">
        <v>1754</v>
      </c>
      <c r="AM876" s="86" t="s">
        <v>1090</v>
      </c>
      <c r="AN876" s="88" t="s">
        <v>66</v>
      </c>
      <c r="AO876" s="88" t="s">
        <v>191</v>
      </c>
      <c r="AP876" s="88" t="s">
        <v>594</v>
      </c>
      <c r="AQ876" s="88" t="s">
        <v>64</v>
      </c>
      <c r="AR876" s="88" t="s">
        <v>458</v>
      </c>
      <c r="AS876" s="83"/>
      <c r="AT876" s="88" t="s">
        <v>93</v>
      </c>
      <c r="AU876" s="84" t="s">
        <v>1095</v>
      </c>
      <c r="AV876" s="88" t="s">
        <v>81</v>
      </c>
      <c r="AW876" s="88" t="s">
        <v>128</v>
      </c>
      <c r="AX876" s="88" t="s">
        <v>284</v>
      </c>
      <c r="AY876" s="252" t="s">
        <v>1790</v>
      </c>
      <c r="AZ876" s="88" t="s">
        <v>731</v>
      </c>
      <c r="BA876" s="88" t="s">
        <v>169</v>
      </c>
      <c r="BB876" s="88" t="s">
        <v>67</v>
      </c>
      <c r="BC876" s="88" t="s">
        <v>598</v>
      </c>
      <c r="BD876" s="89" t="s">
        <v>119</v>
      </c>
      <c r="BL876" s="90">
        <f t="shared" si="1469"/>
        <v>1</v>
      </c>
      <c r="BM876" s="77">
        <f t="shared" si="1469"/>
        <v>1</v>
      </c>
      <c r="BN876" s="77">
        <f t="shared" si="1469"/>
        <v>1</v>
      </c>
      <c r="BO876" s="77">
        <f t="shared" si="1469"/>
        <v>1</v>
      </c>
      <c r="BP876" s="77">
        <f t="shared" si="1469"/>
        <v>0</v>
      </c>
      <c r="BQ876" s="77">
        <f t="shared" si="1469"/>
        <v>4</v>
      </c>
      <c r="BR876" s="91"/>
      <c r="BS876" s="77">
        <f t="shared" si="1453"/>
        <v>3</v>
      </c>
      <c r="BT876" s="77">
        <f t="shared" si="1453"/>
        <v>0</v>
      </c>
      <c r="BU876" s="77">
        <f t="shared" si="1453"/>
        <v>0</v>
      </c>
      <c r="BV876" s="77">
        <f t="shared" si="1453"/>
        <v>1</v>
      </c>
      <c r="BW876" s="77">
        <f t="shared" si="1453"/>
        <v>2</v>
      </c>
      <c r="BX876" s="77" t="str">
        <f t="shared" si="1453"/>
        <v/>
      </c>
      <c r="BY876" s="77">
        <f t="shared" si="1453"/>
        <v>2</v>
      </c>
      <c r="BZ876" s="77">
        <f t="shared" si="1453"/>
        <v>1</v>
      </c>
      <c r="CA876" s="77">
        <f t="shared" si="1453"/>
        <v>1</v>
      </c>
      <c r="CB876" s="77">
        <f t="shared" si="1453"/>
        <v>0</v>
      </c>
      <c r="CC876" s="92">
        <f t="shared" si="1453"/>
        <v>3</v>
      </c>
      <c r="CJ876" s="78"/>
      <c r="CK876" s="90">
        <f t="shared" si="1470"/>
        <v>3</v>
      </c>
      <c r="CL876" s="77">
        <f t="shared" si="1470"/>
        <v>2</v>
      </c>
      <c r="CM876" s="77">
        <f t="shared" si="1470"/>
        <v>1</v>
      </c>
      <c r="CN876" s="77">
        <f t="shared" si="1470"/>
        <v>2</v>
      </c>
      <c r="CO876" s="77">
        <f t="shared" si="1470"/>
        <v>2</v>
      </c>
      <c r="CP876" s="77">
        <f t="shared" si="1470"/>
        <v>0</v>
      </c>
      <c r="CQ876" s="91"/>
      <c r="CR876" s="77">
        <f t="shared" si="1454"/>
        <v>2</v>
      </c>
      <c r="CS876" s="77">
        <f t="shared" si="1454"/>
        <v>1</v>
      </c>
      <c r="CT876" s="77">
        <f t="shared" si="1454"/>
        <v>0</v>
      </c>
      <c r="CU876" s="77">
        <f t="shared" si="1454"/>
        <v>4</v>
      </c>
      <c r="CV876" s="77">
        <f t="shared" si="1454"/>
        <v>0</v>
      </c>
      <c r="CW876" s="77" t="str">
        <f t="shared" si="1454"/>
        <v/>
      </c>
      <c r="CX876" s="77">
        <f t="shared" si="1454"/>
        <v>3</v>
      </c>
      <c r="CY876" s="77">
        <f t="shared" si="1454"/>
        <v>1</v>
      </c>
      <c r="CZ876" s="77">
        <f t="shared" si="1454"/>
        <v>3</v>
      </c>
      <c r="DA876" s="77">
        <f t="shared" si="1454"/>
        <v>0</v>
      </c>
      <c r="DB876" s="92">
        <f t="shared" si="1454"/>
        <v>0</v>
      </c>
      <c r="DJ876" s="347" t="str">
        <f t="shared" si="1471"/>
        <v>A</v>
      </c>
      <c r="DK876" s="56" t="str">
        <f t="shared" si="1471"/>
        <v>A</v>
      </c>
      <c r="DL876" s="56" t="str">
        <f t="shared" si="1471"/>
        <v>D</v>
      </c>
      <c r="DM876" s="56" t="str">
        <f t="shared" si="1471"/>
        <v>A</v>
      </c>
      <c r="DN876" s="56" t="str">
        <f t="shared" si="1471"/>
        <v>A</v>
      </c>
      <c r="DO876" s="56" t="str">
        <f t="shared" si="1471"/>
        <v>H</v>
      </c>
      <c r="DP876" s="91"/>
      <c r="DQ876" s="56" t="str">
        <f t="shared" si="1455"/>
        <v>H</v>
      </c>
      <c r="DR876" s="56" t="str">
        <f t="shared" si="1455"/>
        <v>A</v>
      </c>
      <c r="DS876" s="56" t="str">
        <f t="shared" si="1455"/>
        <v>D</v>
      </c>
      <c r="DT876" s="56" t="str">
        <f t="shared" si="1455"/>
        <v>A</v>
      </c>
      <c r="DU876" s="56" t="str">
        <f t="shared" si="1455"/>
        <v>H</v>
      </c>
      <c r="DV876" s="56" t="str">
        <f t="shared" si="1455"/>
        <v/>
      </c>
      <c r="DW876" s="56" t="str">
        <f t="shared" si="1455"/>
        <v>A</v>
      </c>
      <c r="DX876" s="56" t="str">
        <f t="shared" si="1455"/>
        <v>D</v>
      </c>
      <c r="DY876" s="56" t="str">
        <f t="shared" si="1455"/>
        <v>A</v>
      </c>
      <c r="DZ876" s="56" t="str">
        <f t="shared" si="1455"/>
        <v>D</v>
      </c>
      <c r="EA876" s="348" t="str">
        <f t="shared" si="1455"/>
        <v>H</v>
      </c>
      <c r="EI876" s="53" t="str">
        <f t="shared" si="1456"/>
        <v>Chobham</v>
      </c>
      <c r="EJ876" s="79">
        <f t="shared" si="1472"/>
        <v>31</v>
      </c>
      <c r="EK876" s="80">
        <f t="shared" si="1473"/>
        <v>4</v>
      </c>
      <c r="EL876" s="80">
        <f t="shared" si="1474"/>
        <v>4</v>
      </c>
      <c r="EM876" s="80">
        <f t="shared" si="1475"/>
        <v>8</v>
      </c>
      <c r="EN876" s="80">
        <f>COUNTIF(DP$870:DP$887,"A")</f>
        <v>6</v>
      </c>
      <c r="EO876" s="80">
        <f>COUNTIF(DP$870:DP$887,"D")</f>
        <v>3</v>
      </c>
      <c r="EP876" s="80">
        <f>COUNTIF(DP$870:DP$887,"H")</f>
        <v>6</v>
      </c>
      <c r="EQ876" s="79">
        <f t="shared" si="1476"/>
        <v>10</v>
      </c>
      <c r="ER876" s="79">
        <f t="shared" si="1457"/>
        <v>7</v>
      </c>
      <c r="ES876" s="79">
        <f t="shared" si="1457"/>
        <v>14</v>
      </c>
      <c r="ET876" s="81">
        <f>SUM($BL876:$CI876)+SUM(CQ$870:CQ$887)</f>
        <v>44</v>
      </c>
      <c r="EU876" s="81">
        <f>SUM($CK876:$DH876)+SUM(BR$870:BR$887)</f>
        <v>54</v>
      </c>
      <c r="EV876" s="79">
        <f t="shared" si="1458"/>
        <v>27</v>
      </c>
      <c r="EW876" s="136">
        <f t="shared" si="1459"/>
        <v>0.81481481481481477</v>
      </c>
      <c r="EX876" s="78"/>
      <c r="EY876" s="80">
        <f t="shared" si="1460"/>
        <v>34</v>
      </c>
      <c r="EZ876" s="80">
        <f t="shared" si="1461"/>
        <v>11</v>
      </c>
      <c r="FA876" s="80">
        <f t="shared" si="1462"/>
        <v>8</v>
      </c>
      <c r="FB876" s="80">
        <f t="shared" si="1463"/>
        <v>15</v>
      </c>
      <c r="FC876" s="80">
        <f t="shared" si="1464"/>
        <v>48</v>
      </c>
      <c r="FD876" s="80">
        <f t="shared" si="1465"/>
        <v>56</v>
      </c>
      <c r="FE876" s="80">
        <f t="shared" si="1466"/>
        <v>30</v>
      </c>
      <c r="FF876" s="80">
        <f t="shared" si="1467"/>
        <v>0.8571428571428571</v>
      </c>
      <c r="FH876" s="54">
        <f t="shared" si="1477"/>
        <v>1</v>
      </c>
      <c r="FI876" s="54">
        <f t="shared" si="1478"/>
        <v>1</v>
      </c>
      <c r="FJ876" s="54">
        <f t="shared" si="1468"/>
        <v>1</v>
      </c>
      <c r="FK876" s="54">
        <f t="shared" si="1468"/>
        <v>1</v>
      </c>
      <c r="FL876" s="54">
        <f t="shared" si="1468"/>
        <v>1</v>
      </c>
      <c r="FM876" s="54">
        <f t="shared" si="1468"/>
        <v>1</v>
      </c>
      <c r="FN876" s="54">
        <f t="shared" si="1468"/>
        <v>1</v>
      </c>
      <c r="FO876" s="54">
        <f t="shared" si="1468"/>
        <v>1</v>
      </c>
      <c r="FQ876" s="54" t="str">
        <f t="shared" si="1421"/>
        <v>Chobham</v>
      </c>
      <c r="FR876" s="54">
        <f t="shared" si="1422"/>
        <v>3</v>
      </c>
      <c r="FS876" s="54">
        <f t="shared" si="1451"/>
        <v>1</v>
      </c>
      <c r="FT876" s="54">
        <f t="shared" si="1451"/>
        <v>1</v>
      </c>
      <c r="FU876" s="54">
        <f t="shared" si="1451"/>
        <v>1</v>
      </c>
      <c r="FV876" s="54">
        <f t="shared" si="1451"/>
        <v>4</v>
      </c>
      <c r="FW876" s="54">
        <f t="shared" si="1451"/>
        <v>2</v>
      </c>
      <c r="FX876" s="54">
        <f t="shared" si="1451"/>
        <v>3</v>
      </c>
      <c r="FZ876" s="58"/>
      <c r="GA876" s="59"/>
      <c r="GB876" s="60"/>
      <c r="GC876" s="58"/>
      <c r="GD876" s="59"/>
      <c r="GE876" s="61"/>
      <c r="GF876" s="58"/>
      <c r="GG876" s="61"/>
      <c r="GH876" s="61"/>
    </row>
    <row r="877" spans="1:192" s="54" customFormat="1" ht="12" x14ac:dyDescent="0.25">
      <c r="A877" s="54">
        <v>8</v>
      </c>
      <c r="B877" s="54" t="s">
        <v>1748</v>
      </c>
      <c r="C877" s="56">
        <v>34</v>
      </c>
      <c r="D877" s="56">
        <v>16</v>
      </c>
      <c r="E877" s="56">
        <v>2</v>
      </c>
      <c r="F877" s="56">
        <v>16</v>
      </c>
      <c r="G877" s="56">
        <v>62</v>
      </c>
      <c r="H877" s="56">
        <v>52</v>
      </c>
      <c r="I877" s="57">
        <v>34</v>
      </c>
      <c r="J877" s="69">
        <f t="shared" si="1452"/>
        <v>1.1923076923076923</v>
      </c>
      <c r="L877" s="82" t="s">
        <v>1757</v>
      </c>
      <c r="M877" s="150" t="s">
        <v>77</v>
      </c>
      <c r="N877" s="148" t="s">
        <v>58</v>
      </c>
      <c r="O877" s="148" t="s">
        <v>148</v>
      </c>
      <c r="P877" s="148" t="s">
        <v>86</v>
      </c>
      <c r="Q877" s="148" t="s">
        <v>89</v>
      </c>
      <c r="R877" s="148" t="s">
        <v>76</v>
      </c>
      <c r="S877" s="148" t="s">
        <v>74</v>
      </c>
      <c r="T877" s="83"/>
      <c r="U877" s="88" t="s">
        <v>148</v>
      </c>
      <c r="V877" s="148" t="s">
        <v>219</v>
      </c>
      <c r="W877" s="148" t="s">
        <v>99</v>
      </c>
      <c r="X877" s="148" t="s">
        <v>200</v>
      </c>
      <c r="Y877" s="148" t="s">
        <v>77</v>
      </c>
      <c r="Z877" s="148" t="s">
        <v>99</v>
      </c>
      <c r="AA877" s="148" t="s">
        <v>162</v>
      </c>
      <c r="AB877" s="148" t="s">
        <v>101</v>
      </c>
      <c r="AC877" s="148" t="s">
        <v>177</v>
      </c>
      <c r="AD877" s="152" t="s">
        <v>62</v>
      </c>
      <c r="AL877" s="82" t="s">
        <v>1757</v>
      </c>
      <c r="AM877" s="86" t="s">
        <v>120</v>
      </c>
      <c r="AN877" s="88" t="s">
        <v>70</v>
      </c>
      <c r="AO877" s="88" t="s">
        <v>78</v>
      </c>
      <c r="AP877" s="88" t="s">
        <v>731</v>
      </c>
      <c r="AQ877" s="88" t="s">
        <v>66</v>
      </c>
      <c r="AR877" s="88" t="s">
        <v>598</v>
      </c>
      <c r="AS877" s="88" t="s">
        <v>92</v>
      </c>
      <c r="AT877" s="83"/>
      <c r="AU877" s="84" t="s">
        <v>81</v>
      </c>
      <c r="AV877" s="88" t="s">
        <v>67</v>
      </c>
      <c r="AW877" s="88" t="s">
        <v>114</v>
      </c>
      <c r="AX877" s="88" t="s">
        <v>446</v>
      </c>
      <c r="AY877" s="88" t="s">
        <v>636</v>
      </c>
      <c r="AZ877" s="88" t="s">
        <v>82</v>
      </c>
      <c r="BA877" s="88" t="s">
        <v>65</v>
      </c>
      <c r="BB877" s="88" t="s">
        <v>68</v>
      </c>
      <c r="BC877" s="88" t="s">
        <v>90</v>
      </c>
      <c r="BD877" s="89" t="s">
        <v>1090</v>
      </c>
      <c r="BL877" s="90">
        <f t="shared" si="1469"/>
        <v>2</v>
      </c>
      <c r="BM877" s="77">
        <f t="shared" si="1469"/>
        <v>5</v>
      </c>
      <c r="BN877" s="77">
        <f t="shared" si="1469"/>
        <v>0</v>
      </c>
      <c r="BO877" s="77">
        <f t="shared" si="1469"/>
        <v>0</v>
      </c>
      <c r="BP877" s="77">
        <f t="shared" si="1469"/>
        <v>3</v>
      </c>
      <c r="BQ877" s="77">
        <f t="shared" si="1469"/>
        <v>0</v>
      </c>
      <c r="BR877" s="77">
        <f t="shared" si="1469"/>
        <v>1</v>
      </c>
      <c r="BS877" s="91"/>
      <c r="BT877" s="77">
        <f t="shared" si="1453"/>
        <v>0</v>
      </c>
      <c r="BU877" s="77">
        <f t="shared" si="1453"/>
        <v>0</v>
      </c>
      <c r="BV877" s="77">
        <f t="shared" si="1453"/>
        <v>1</v>
      </c>
      <c r="BW877" s="77">
        <f t="shared" si="1453"/>
        <v>2</v>
      </c>
      <c r="BX877" s="77">
        <f t="shared" si="1453"/>
        <v>2</v>
      </c>
      <c r="BY877" s="77">
        <f t="shared" si="1453"/>
        <v>1</v>
      </c>
      <c r="BZ877" s="77">
        <f t="shared" si="1453"/>
        <v>6</v>
      </c>
      <c r="CA877" s="77">
        <f t="shared" si="1453"/>
        <v>3</v>
      </c>
      <c r="CB877" s="77">
        <f t="shared" si="1453"/>
        <v>2</v>
      </c>
      <c r="CC877" s="92">
        <f t="shared" si="1453"/>
        <v>1</v>
      </c>
      <c r="CJ877" s="78"/>
      <c r="CK877" s="90">
        <f t="shared" si="1470"/>
        <v>1</v>
      </c>
      <c r="CL877" s="77">
        <f t="shared" si="1470"/>
        <v>1</v>
      </c>
      <c r="CM877" s="77">
        <f t="shared" si="1470"/>
        <v>1</v>
      </c>
      <c r="CN877" s="77">
        <f t="shared" si="1470"/>
        <v>3</v>
      </c>
      <c r="CO877" s="77">
        <f t="shared" si="1470"/>
        <v>0</v>
      </c>
      <c r="CP877" s="77">
        <f t="shared" si="1470"/>
        <v>2</v>
      </c>
      <c r="CQ877" s="77">
        <f t="shared" si="1470"/>
        <v>2</v>
      </c>
      <c r="CR877" s="91"/>
      <c r="CS877" s="77">
        <f t="shared" si="1454"/>
        <v>1</v>
      </c>
      <c r="CT877" s="77">
        <f t="shared" si="1454"/>
        <v>6</v>
      </c>
      <c r="CU877" s="77">
        <f t="shared" si="1454"/>
        <v>0</v>
      </c>
      <c r="CV877" s="77">
        <f t="shared" si="1454"/>
        <v>2</v>
      </c>
      <c r="CW877" s="77">
        <f t="shared" si="1454"/>
        <v>1</v>
      </c>
      <c r="CX877" s="77">
        <f t="shared" si="1454"/>
        <v>0</v>
      </c>
      <c r="CY877" s="77">
        <f t="shared" si="1454"/>
        <v>0</v>
      </c>
      <c r="CZ877" s="77">
        <f t="shared" si="1454"/>
        <v>2</v>
      </c>
      <c r="DA877" s="77">
        <f t="shared" si="1454"/>
        <v>0</v>
      </c>
      <c r="DB877" s="92">
        <f t="shared" si="1454"/>
        <v>1</v>
      </c>
      <c r="DJ877" s="347" t="str">
        <f t="shared" si="1471"/>
        <v>H</v>
      </c>
      <c r="DK877" s="56" t="str">
        <f t="shared" si="1471"/>
        <v>H</v>
      </c>
      <c r="DL877" s="56" t="str">
        <f t="shared" si="1471"/>
        <v>A</v>
      </c>
      <c r="DM877" s="56" t="str">
        <f t="shared" si="1471"/>
        <v>A</v>
      </c>
      <c r="DN877" s="56" t="str">
        <f t="shared" si="1471"/>
        <v>H</v>
      </c>
      <c r="DO877" s="56" t="str">
        <f t="shared" si="1471"/>
        <v>A</v>
      </c>
      <c r="DP877" s="56" t="str">
        <f t="shared" si="1471"/>
        <v>A</v>
      </c>
      <c r="DQ877" s="91"/>
      <c r="DR877" s="56" t="str">
        <f t="shared" si="1455"/>
        <v>A</v>
      </c>
      <c r="DS877" s="56" t="str">
        <f t="shared" si="1455"/>
        <v>A</v>
      </c>
      <c r="DT877" s="56" t="str">
        <f t="shared" si="1455"/>
        <v>H</v>
      </c>
      <c r="DU877" s="56" t="str">
        <f t="shared" si="1455"/>
        <v>D</v>
      </c>
      <c r="DV877" s="56" t="str">
        <f t="shared" si="1455"/>
        <v>H</v>
      </c>
      <c r="DW877" s="56" t="str">
        <f t="shared" si="1455"/>
        <v>H</v>
      </c>
      <c r="DX877" s="56" t="str">
        <f t="shared" si="1455"/>
        <v>H</v>
      </c>
      <c r="DY877" s="56" t="str">
        <f t="shared" si="1455"/>
        <v>H</v>
      </c>
      <c r="DZ877" s="56" t="str">
        <f t="shared" si="1455"/>
        <v>H</v>
      </c>
      <c r="EA877" s="348" t="str">
        <f t="shared" si="1455"/>
        <v>D</v>
      </c>
      <c r="EI877" s="53" t="str">
        <f t="shared" si="1456"/>
        <v>Cobham</v>
      </c>
      <c r="EJ877" s="79">
        <f t="shared" si="1472"/>
        <v>34</v>
      </c>
      <c r="EK877" s="80">
        <f t="shared" si="1473"/>
        <v>9</v>
      </c>
      <c r="EL877" s="80">
        <f t="shared" si="1474"/>
        <v>2</v>
      </c>
      <c r="EM877" s="80">
        <f t="shared" si="1475"/>
        <v>6</v>
      </c>
      <c r="EN877" s="80">
        <f>COUNTIF(DQ$870:DQ$887,"A")</f>
        <v>4</v>
      </c>
      <c r="EO877" s="80">
        <f>COUNTIF(DQ$870:DQ$887,"D")</f>
        <v>3</v>
      </c>
      <c r="EP877" s="80">
        <f>COUNTIF(DQ$870:DQ$887,"H")</f>
        <v>10</v>
      </c>
      <c r="EQ877" s="79">
        <f t="shared" si="1476"/>
        <v>13</v>
      </c>
      <c r="ER877" s="79">
        <f t="shared" si="1457"/>
        <v>5</v>
      </c>
      <c r="ES877" s="79">
        <f t="shared" si="1457"/>
        <v>16</v>
      </c>
      <c r="ET877" s="81">
        <f>SUM($BL877:$CI877)+SUM(CR$870:CR$887)</f>
        <v>52</v>
      </c>
      <c r="EU877" s="81">
        <f>SUM($CK877:$DH877)+SUM(BS$870:BS$887)</f>
        <v>58</v>
      </c>
      <c r="EV877" s="79">
        <f t="shared" si="1458"/>
        <v>31</v>
      </c>
      <c r="EW877" s="136">
        <f t="shared" si="1459"/>
        <v>0.89655172413793105</v>
      </c>
      <c r="EX877" s="78"/>
      <c r="EY877" s="80">
        <f t="shared" si="1460"/>
        <v>34</v>
      </c>
      <c r="EZ877" s="80">
        <f t="shared" si="1461"/>
        <v>13</v>
      </c>
      <c r="FA877" s="80">
        <f t="shared" si="1462"/>
        <v>5</v>
      </c>
      <c r="FB877" s="80">
        <f t="shared" si="1463"/>
        <v>16</v>
      </c>
      <c r="FC877" s="80">
        <f t="shared" si="1464"/>
        <v>52</v>
      </c>
      <c r="FD877" s="80">
        <f t="shared" si="1465"/>
        <v>58</v>
      </c>
      <c r="FE877" s="80">
        <f t="shared" si="1466"/>
        <v>31</v>
      </c>
      <c r="FF877" s="80">
        <f t="shared" si="1467"/>
        <v>0.89655172413793105</v>
      </c>
      <c r="FH877" s="54">
        <f t="shared" si="1477"/>
        <v>0</v>
      </c>
      <c r="FI877" s="54">
        <f t="shared" si="1478"/>
        <v>0</v>
      </c>
      <c r="FJ877" s="54">
        <f t="shared" si="1468"/>
        <v>0</v>
      </c>
      <c r="FK877" s="54">
        <f t="shared" si="1468"/>
        <v>0</v>
      </c>
      <c r="FL877" s="54">
        <f t="shared" si="1468"/>
        <v>0</v>
      </c>
      <c r="FM877" s="54">
        <f t="shared" si="1468"/>
        <v>0</v>
      </c>
      <c r="FN877" s="54">
        <f t="shared" si="1468"/>
        <v>0</v>
      </c>
      <c r="FO877" s="54">
        <f t="shared" si="1468"/>
        <v>0</v>
      </c>
      <c r="FQ877" s="54" t="str">
        <f t="shared" si="1421"/>
        <v/>
      </c>
      <c r="FR877" s="54" t="str">
        <f t="shared" si="1422"/>
        <v/>
      </c>
      <c r="FS877" s="54" t="str">
        <f t="shared" si="1451"/>
        <v/>
      </c>
      <c r="FT877" s="54" t="str">
        <f t="shared" si="1451"/>
        <v/>
      </c>
      <c r="FU877" s="54" t="str">
        <f t="shared" si="1451"/>
        <v/>
      </c>
      <c r="FV877" s="54" t="str">
        <f t="shared" si="1451"/>
        <v/>
      </c>
      <c r="FW877" s="54" t="str">
        <f t="shared" si="1451"/>
        <v/>
      </c>
      <c r="FX877" s="54" t="str">
        <f t="shared" si="1451"/>
        <v/>
      </c>
      <c r="FZ877" s="58"/>
      <c r="GA877" s="59"/>
      <c r="GB877" s="60"/>
      <c r="GC877" s="58"/>
      <c r="GD877" s="59"/>
      <c r="GE877" s="61"/>
      <c r="GF877" s="58"/>
      <c r="GG877" s="61"/>
      <c r="GH877" s="61"/>
    </row>
    <row r="878" spans="1:192" s="54" customFormat="1" ht="12" x14ac:dyDescent="0.25">
      <c r="A878" s="54">
        <v>9</v>
      </c>
      <c r="B878" s="54" t="s">
        <v>1767</v>
      </c>
      <c r="C878" s="56">
        <v>34</v>
      </c>
      <c r="D878" s="56">
        <v>13</v>
      </c>
      <c r="E878" s="56">
        <v>7</v>
      </c>
      <c r="F878" s="56">
        <v>14</v>
      </c>
      <c r="G878" s="56">
        <v>59</v>
      </c>
      <c r="H878" s="56">
        <v>52</v>
      </c>
      <c r="I878" s="57">
        <v>33</v>
      </c>
      <c r="J878" s="69">
        <f t="shared" si="1452"/>
        <v>1.1346153846153846</v>
      </c>
      <c r="L878" s="96" t="s">
        <v>1363</v>
      </c>
      <c r="M878" s="86" t="s">
        <v>74</v>
      </c>
      <c r="N878" s="88" t="s">
        <v>125</v>
      </c>
      <c r="O878" s="88" t="s">
        <v>162</v>
      </c>
      <c r="P878" s="88" t="s">
        <v>77</v>
      </c>
      <c r="Q878" s="88" t="s">
        <v>59</v>
      </c>
      <c r="R878" s="88" t="s">
        <v>124</v>
      </c>
      <c r="S878" s="88" t="s">
        <v>162</v>
      </c>
      <c r="T878" s="88" t="s">
        <v>150</v>
      </c>
      <c r="U878" s="83"/>
      <c r="V878" s="88" t="s">
        <v>162</v>
      </c>
      <c r="W878" s="88" t="s">
        <v>150</v>
      </c>
      <c r="X878" s="88" t="s">
        <v>177</v>
      </c>
      <c r="Y878" s="88" t="s">
        <v>177</v>
      </c>
      <c r="Z878" s="88" t="s">
        <v>74</v>
      </c>
      <c r="AA878" s="88" t="s">
        <v>125</v>
      </c>
      <c r="AB878" s="88" t="s">
        <v>111</v>
      </c>
      <c r="AC878" s="88" t="s">
        <v>59</v>
      </c>
      <c r="AD878" s="89" t="s">
        <v>60</v>
      </c>
      <c r="AL878" s="96" t="s">
        <v>1363</v>
      </c>
      <c r="AM878" s="99" t="s">
        <v>284</v>
      </c>
      <c r="AN878" s="84" t="s">
        <v>69</v>
      </c>
      <c r="AO878" s="84" t="s">
        <v>90</v>
      </c>
      <c r="AP878" s="84" t="s">
        <v>67</v>
      </c>
      <c r="AQ878" s="84" t="s">
        <v>1006</v>
      </c>
      <c r="AR878" s="84" t="s">
        <v>115</v>
      </c>
      <c r="AS878" s="84" t="s">
        <v>113</v>
      </c>
      <c r="AT878" s="84" t="s">
        <v>106</v>
      </c>
      <c r="AU878" s="83"/>
      <c r="AV878" s="84" t="s">
        <v>1090</v>
      </c>
      <c r="AW878" s="84" t="s">
        <v>64</v>
      </c>
      <c r="AX878" s="84" t="s">
        <v>78</v>
      </c>
      <c r="AY878" s="84" t="s">
        <v>1156</v>
      </c>
      <c r="AZ878" s="84" t="s">
        <v>594</v>
      </c>
      <c r="BA878" s="84" t="s">
        <v>731</v>
      </c>
      <c r="BB878" s="84" t="s">
        <v>70</v>
      </c>
      <c r="BC878" s="84" t="s">
        <v>68</v>
      </c>
      <c r="BD878" s="98" t="s">
        <v>1791</v>
      </c>
      <c r="BL878" s="90">
        <f t="shared" si="1469"/>
        <v>1</v>
      </c>
      <c r="BM878" s="77">
        <f t="shared" si="1469"/>
        <v>5</v>
      </c>
      <c r="BN878" s="77">
        <f t="shared" si="1469"/>
        <v>6</v>
      </c>
      <c r="BO878" s="77">
        <f t="shared" si="1469"/>
        <v>2</v>
      </c>
      <c r="BP878" s="77">
        <f t="shared" si="1469"/>
        <v>4</v>
      </c>
      <c r="BQ878" s="77">
        <f t="shared" si="1469"/>
        <v>0</v>
      </c>
      <c r="BR878" s="77">
        <f t="shared" si="1469"/>
        <v>6</v>
      </c>
      <c r="BS878" s="77">
        <f t="shared" si="1469"/>
        <v>3</v>
      </c>
      <c r="BT878" s="91"/>
      <c r="BU878" s="77">
        <f t="shared" si="1453"/>
        <v>6</v>
      </c>
      <c r="BV878" s="77">
        <f t="shared" si="1453"/>
        <v>3</v>
      </c>
      <c r="BW878" s="77">
        <f t="shared" si="1453"/>
        <v>2</v>
      </c>
      <c r="BX878" s="77">
        <f t="shared" si="1453"/>
        <v>2</v>
      </c>
      <c r="BY878" s="77">
        <f t="shared" si="1453"/>
        <v>1</v>
      </c>
      <c r="BZ878" s="77">
        <f t="shared" si="1453"/>
        <v>5</v>
      </c>
      <c r="CA878" s="77">
        <f t="shared" si="1453"/>
        <v>5</v>
      </c>
      <c r="CB878" s="77">
        <f t="shared" si="1453"/>
        <v>4</v>
      </c>
      <c r="CC878" s="92">
        <f t="shared" si="1453"/>
        <v>4</v>
      </c>
      <c r="CJ878" s="163"/>
      <c r="CK878" s="90">
        <f t="shared" si="1470"/>
        <v>2</v>
      </c>
      <c r="CL878" s="77">
        <f t="shared" si="1470"/>
        <v>0</v>
      </c>
      <c r="CM878" s="77">
        <f t="shared" si="1470"/>
        <v>0</v>
      </c>
      <c r="CN878" s="77">
        <f t="shared" si="1470"/>
        <v>1</v>
      </c>
      <c r="CO878" s="77">
        <f t="shared" si="1470"/>
        <v>0</v>
      </c>
      <c r="CP878" s="77">
        <f t="shared" si="1470"/>
        <v>0</v>
      </c>
      <c r="CQ878" s="77">
        <f t="shared" si="1470"/>
        <v>0</v>
      </c>
      <c r="CR878" s="77">
        <f t="shared" si="1470"/>
        <v>1</v>
      </c>
      <c r="CS878" s="91"/>
      <c r="CT878" s="77">
        <f t="shared" si="1454"/>
        <v>0</v>
      </c>
      <c r="CU878" s="77">
        <f t="shared" si="1454"/>
        <v>1</v>
      </c>
      <c r="CV878" s="77">
        <f t="shared" si="1454"/>
        <v>0</v>
      </c>
      <c r="CW878" s="77">
        <f t="shared" si="1454"/>
        <v>0</v>
      </c>
      <c r="CX878" s="77">
        <f t="shared" si="1454"/>
        <v>2</v>
      </c>
      <c r="CY878" s="77">
        <f t="shared" si="1454"/>
        <v>0</v>
      </c>
      <c r="CZ878" s="77">
        <f t="shared" si="1454"/>
        <v>2</v>
      </c>
      <c r="DA878" s="77">
        <f t="shared" si="1454"/>
        <v>0</v>
      </c>
      <c r="DB878" s="92">
        <f t="shared" si="1454"/>
        <v>1</v>
      </c>
      <c r="DI878" s="53"/>
      <c r="DJ878" s="347" t="str">
        <f t="shared" si="1471"/>
        <v>A</v>
      </c>
      <c r="DK878" s="56" t="str">
        <f t="shared" si="1471"/>
        <v>H</v>
      </c>
      <c r="DL878" s="56" t="str">
        <f t="shared" si="1471"/>
        <v>H</v>
      </c>
      <c r="DM878" s="56" t="str">
        <f t="shared" si="1471"/>
        <v>H</v>
      </c>
      <c r="DN878" s="56" t="str">
        <f t="shared" si="1471"/>
        <v>H</v>
      </c>
      <c r="DO878" s="56" t="str">
        <f t="shared" si="1471"/>
        <v>D</v>
      </c>
      <c r="DP878" s="56" t="str">
        <f t="shared" si="1471"/>
        <v>H</v>
      </c>
      <c r="DQ878" s="56" t="str">
        <f t="shared" si="1471"/>
        <v>H</v>
      </c>
      <c r="DR878" s="91"/>
      <c r="DS878" s="56" t="str">
        <f t="shared" si="1455"/>
        <v>H</v>
      </c>
      <c r="DT878" s="56" t="str">
        <f t="shared" si="1455"/>
        <v>H</v>
      </c>
      <c r="DU878" s="56" t="str">
        <f t="shared" si="1455"/>
        <v>H</v>
      </c>
      <c r="DV878" s="56" t="str">
        <f t="shared" si="1455"/>
        <v>H</v>
      </c>
      <c r="DW878" s="56" t="str">
        <f t="shared" si="1455"/>
        <v>A</v>
      </c>
      <c r="DX878" s="56" t="str">
        <f t="shared" si="1455"/>
        <v>H</v>
      </c>
      <c r="DY878" s="56" t="str">
        <f t="shared" si="1455"/>
        <v>H</v>
      </c>
      <c r="DZ878" s="56" t="str">
        <f t="shared" si="1455"/>
        <v>H</v>
      </c>
      <c r="EA878" s="348" t="str">
        <f t="shared" si="1455"/>
        <v>H</v>
      </c>
      <c r="EH878" s="53"/>
      <c r="EI878" s="53" t="str">
        <f t="shared" si="1456"/>
        <v>Epsom &amp; Ewell</v>
      </c>
      <c r="EJ878" s="79">
        <f t="shared" si="1472"/>
        <v>34</v>
      </c>
      <c r="EK878" s="80">
        <f t="shared" si="1473"/>
        <v>14</v>
      </c>
      <c r="EL878" s="80">
        <f t="shared" si="1474"/>
        <v>1</v>
      </c>
      <c r="EM878" s="80">
        <f t="shared" si="1475"/>
        <v>2</v>
      </c>
      <c r="EN878" s="80">
        <f>COUNTIF(DR$870:DR$887,"A")</f>
        <v>12</v>
      </c>
      <c r="EO878" s="80">
        <f>COUNTIF(DR$870:DR$887,"D")</f>
        <v>2</v>
      </c>
      <c r="EP878" s="80">
        <f>COUNTIF(DR$870:DR$887,"H")</f>
        <v>3</v>
      </c>
      <c r="EQ878" s="79">
        <f t="shared" si="1476"/>
        <v>26</v>
      </c>
      <c r="ER878" s="79">
        <f t="shared" si="1457"/>
        <v>3</v>
      </c>
      <c r="ES878" s="79">
        <f t="shared" si="1457"/>
        <v>5</v>
      </c>
      <c r="ET878" s="81">
        <f>SUM($BL878:$CI878)+SUM(CS$870:CS$887)</f>
        <v>100</v>
      </c>
      <c r="EU878" s="81">
        <f>SUM($CK878:$DH878)+SUM(BT$870:BT$887)</f>
        <v>25</v>
      </c>
      <c r="EV878" s="79">
        <f t="shared" si="1458"/>
        <v>55</v>
      </c>
      <c r="EW878" s="136">
        <f t="shared" si="1459"/>
        <v>4</v>
      </c>
      <c r="EX878" s="78"/>
      <c r="EY878" s="80">
        <f t="shared" si="1460"/>
        <v>34</v>
      </c>
      <c r="EZ878" s="80">
        <f t="shared" si="1461"/>
        <v>26</v>
      </c>
      <c r="FA878" s="80">
        <f t="shared" si="1462"/>
        <v>3</v>
      </c>
      <c r="FB878" s="80">
        <f t="shared" si="1463"/>
        <v>5</v>
      </c>
      <c r="FC878" s="80">
        <f t="shared" si="1464"/>
        <v>100</v>
      </c>
      <c r="FD878" s="80">
        <f t="shared" si="1465"/>
        <v>25</v>
      </c>
      <c r="FE878" s="80">
        <f t="shared" si="1466"/>
        <v>55</v>
      </c>
      <c r="FF878" s="80">
        <f t="shared" si="1467"/>
        <v>4</v>
      </c>
      <c r="FG878" s="53"/>
      <c r="FH878" s="54">
        <f t="shared" si="1477"/>
        <v>0</v>
      </c>
      <c r="FI878" s="54">
        <f t="shared" si="1478"/>
        <v>0</v>
      </c>
      <c r="FJ878" s="54">
        <f t="shared" si="1468"/>
        <v>0</v>
      </c>
      <c r="FK878" s="54">
        <f t="shared" si="1468"/>
        <v>0</v>
      </c>
      <c r="FL878" s="54">
        <f t="shared" si="1468"/>
        <v>0</v>
      </c>
      <c r="FM878" s="54">
        <f t="shared" si="1468"/>
        <v>0</v>
      </c>
      <c r="FN878" s="54">
        <f t="shared" si="1468"/>
        <v>0</v>
      </c>
      <c r="FO878" s="54">
        <f t="shared" si="1468"/>
        <v>0</v>
      </c>
      <c r="FQ878" s="54" t="str">
        <f t="shared" si="1421"/>
        <v/>
      </c>
      <c r="FR878" s="54" t="str">
        <f t="shared" si="1422"/>
        <v/>
      </c>
      <c r="FS878" s="54" t="str">
        <f t="shared" si="1451"/>
        <v/>
      </c>
      <c r="FT878" s="54" t="str">
        <f t="shared" si="1451"/>
        <v/>
      </c>
      <c r="FU878" s="54" t="str">
        <f t="shared" si="1451"/>
        <v/>
      </c>
      <c r="FV878" s="54" t="str">
        <f t="shared" si="1451"/>
        <v/>
      </c>
      <c r="FW878" s="54" t="str">
        <f t="shared" si="1451"/>
        <v/>
      </c>
      <c r="FX878" s="54" t="str">
        <f t="shared" si="1451"/>
        <v/>
      </c>
      <c r="FZ878" s="58"/>
      <c r="GA878" s="59"/>
      <c r="GB878" s="60"/>
      <c r="GC878" s="58"/>
      <c r="GD878" s="59"/>
      <c r="GE878" s="61"/>
      <c r="GF878" s="58"/>
      <c r="GG878" s="61"/>
      <c r="GH878" s="61"/>
    </row>
    <row r="879" spans="1:192" s="54" customFormat="1" ht="12" x14ac:dyDescent="0.25">
      <c r="A879" s="54">
        <v>10</v>
      </c>
      <c r="B879" s="54" t="s">
        <v>1757</v>
      </c>
      <c r="C879" s="56">
        <v>34</v>
      </c>
      <c r="D879" s="56">
        <v>13</v>
      </c>
      <c r="E879" s="56">
        <v>5</v>
      </c>
      <c r="F879" s="56">
        <v>16</v>
      </c>
      <c r="G879" s="56">
        <v>52</v>
      </c>
      <c r="H879" s="56">
        <v>58</v>
      </c>
      <c r="I879" s="57">
        <v>31</v>
      </c>
      <c r="J879" s="69">
        <f t="shared" si="1452"/>
        <v>0.89655172413793105</v>
      </c>
      <c r="L879" s="82" t="s">
        <v>1782</v>
      </c>
      <c r="M879" s="150" t="s">
        <v>101</v>
      </c>
      <c r="N879" s="148" t="s">
        <v>58</v>
      </c>
      <c r="O879" s="462" t="s">
        <v>150</v>
      </c>
      <c r="P879" s="88" t="s">
        <v>176</v>
      </c>
      <c r="Q879" s="148" t="s">
        <v>150</v>
      </c>
      <c r="R879" s="148" t="s">
        <v>101</v>
      </c>
      <c r="S879" s="148" t="s">
        <v>77</v>
      </c>
      <c r="T879" s="148" t="s">
        <v>89</v>
      </c>
      <c r="U879" s="88" t="s">
        <v>99</v>
      </c>
      <c r="V879" s="83"/>
      <c r="W879" s="148" t="s">
        <v>60</v>
      </c>
      <c r="X879" s="148" t="s">
        <v>59</v>
      </c>
      <c r="Y879" s="148" t="s">
        <v>125</v>
      </c>
      <c r="Z879" s="148" t="s">
        <v>125</v>
      </c>
      <c r="AA879" s="148" t="s">
        <v>89</v>
      </c>
      <c r="AB879" s="148" t="s">
        <v>206</v>
      </c>
      <c r="AC879" s="148" t="s">
        <v>194</v>
      </c>
      <c r="AD879" s="466" t="s">
        <v>77</v>
      </c>
      <c r="AL879" s="82" t="s">
        <v>1782</v>
      </c>
      <c r="AM879" s="86" t="s">
        <v>458</v>
      </c>
      <c r="AN879" s="88" t="s">
        <v>242</v>
      </c>
      <c r="AO879" s="252" t="s">
        <v>181</v>
      </c>
      <c r="AP879" s="88" t="s">
        <v>598</v>
      </c>
      <c r="AQ879" s="88" t="s">
        <v>191</v>
      </c>
      <c r="AR879" s="88" t="s">
        <v>120</v>
      </c>
      <c r="AS879" s="88" t="s">
        <v>106</v>
      </c>
      <c r="AT879" s="88" t="s">
        <v>95</v>
      </c>
      <c r="AU879" s="84" t="s">
        <v>1790</v>
      </c>
      <c r="AV879" s="83"/>
      <c r="AW879" s="88" t="s">
        <v>452</v>
      </c>
      <c r="AX879" s="88" t="s">
        <v>116</v>
      </c>
      <c r="AY879" s="88" t="s">
        <v>82</v>
      </c>
      <c r="AZ879" s="88" t="s">
        <v>93</v>
      </c>
      <c r="BA879" s="88" t="s">
        <v>446</v>
      </c>
      <c r="BB879" s="88" t="s">
        <v>1095</v>
      </c>
      <c r="BC879" s="88" t="s">
        <v>731</v>
      </c>
      <c r="BD879" s="154" t="s">
        <v>533</v>
      </c>
      <c r="BL879" s="90">
        <f t="shared" si="1469"/>
        <v>3</v>
      </c>
      <c r="BM879" s="77">
        <f t="shared" si="1469"/>
        <v>5</v>
      </c>
      <c r="BN879" s="77">
        <f t="shared" si="1469"/>
        <v>3</v>
      </c>
      <c r="BO879" s="77">
        <f t="shared" si="1469"/>
        <v>2</v>
      </c>
      <c r="BP879" s="77">
        <f t="shared" si="1469"/>
        <v>3</v>
      </c>
      <c r="BQ879" s="77">
        <f t="shared" si="1469"/>
        <v>3</v>
      </c>
      <c r="BR879" s="77">
        <f t="shared" si="1469"/>
        <v>2</v>
      </c>
      <c r="BS879" s="77">
        <f t="shared" si="1469"/>
        <v>3</v>
      </c>
      <c r="BT879" s="77">
        <f t="shared" si="1469"/>
        <v>1</v>
      </c>
      <c r="BU879" s="91"/>
      <c r="BV879" s="77">
        <f t="shared" si="1453"/>
        <v>4</v>
      </c>
      <c r="BW879" s="77">
        <f t="shared" si="1453"/>
        <v>4</v>
      </c>
      <c r="BX879" s="77">
        <f t="shared" si="1453"/>
        <v>5</v>
      </c>
      <c r="BY879" s="77">
        <f t="shared" si="1453"/>
        <v>5</v>
      </c>
      <c r="BZ879" s="77">
        <f t="shared" si="1453"/>
        <v>3</v>
      </c>
      <c r="CA879" s="77">
        <f t="shared" si="1453"/>
        <v>1</v>
      </c>
      <c r="CB879" s="77">
        <f t="shared" si="1453"/>
        <v>9</v>
      </c>
      <c r="CC879" s="92">
        <f t="shared" si="1453"/>
        <v>2</v>
      </c>
      <c r="CJ879" s="78"/>
      <c r="CK879" s="90">
        <f t="shared" si="1470"/>
        <v>2</v>
      </c>
      <c r="CL879" s="77">
        <f t="shared" si="1470"/>
        <v>1</v>
      </c>
      <c r="CM879" s="77">
        <f t="shared" si="1470"/>
        <v>1</v>
      </c>
      <c r="CN879" s="77">
        <f t="shared" si="1470"/>
        <v>3</v>
      </c>
      <c r="CO879" s="77">
        <f t="shared" si="1470"/>
        <v>1</v>
      </c>
      <c r="CP879" s="77">
        <f t="shared" si="1470"/>
        <v>2</v>
      </c>
      <c r="CQ879" s="77">
        <f t="shared" si="1470"/>
        <v>1</v>
      </c>
      <c r="CR879" s="77">
        <f t="shared" si="1470"/>
        <v>0</v>
      </c>
      <c r="CS879" s="77">
        <f t="shared" si="1470"/>
        <v>0</v>
      </c>
      <c r="CT879" s="91"/>
      <c r="CU879" s="77">
        <f t="shared" si="1454"/>
        <v>1</v>
      </c>
      <c r="CV879" s="77">
        <f t="shared" si="1454"/>
        <v>0</v>
      </c>
      <c r="CW879" s="77">
        <f t="shared" si="1454"/>
        <v>0</v>
      </c>
      <c r="CX879" s="77">
        <f t="shared" si="1454"/>
        <v>0</v>
      </c>
      <c r="CY879" s="77">
        <f t="shared" si="1454"/>
        <v>0</v>
      </c>
      <c r="CZ879" s="77">
        <f t="shared" si="1454"/>
        <v>4</v>
      </c>
      <c r="DA879" s="77">
        <f t="shared" si="1454"/>
        <v>1</v>
      </c>
      <c r="DB879" s="92">
        <f t="shared" si="1454"/>
        <v>1</v>
      </c>
      <c r="DJ879" s="347" t="str">
        <f t="shared" si="1471"/>
        <v>H</v>
      </c>
      <c r="DK879" s="56" t="str">
        <f t="shared" si="1471"/>
        <v>H</v>
      </c>
      <c r="DL879" s="56" t="str">
        <f t="shared" si="1471"/>
        <v>H</v>
      </c>
      <c r="DM879" s="56" t="str">
        <f t="shared" si="1471"/>
        <v>A</v>
      </c>
      <c r="DN879" s="56" t="str">
        <f t="shared" si="1471"/>
        <v>H</v>
      </c>
      <c r="DO879" s="56" t="str">
        <f t="shared" si="1471"/>
        <v>H</v>
      </c>
      <c r="DP879" s="56" t="str">
        <f t="shared" si="1471"/>
        <v>H</v>
      </c>
      <c r="DQ879" s="56" t="str">
        <f t="shared" si="1471"/>
        <v>H</v>
      </c>
      <c r="DR879" s="56" t="str">
        <f t="shared" si="1471"/>
        <v>H</v>
      </c>
      <c r="DS879" s="91"/>
      <c r="DT879" s="56" t="str">
        <f t="shared" si="1455"/>
        <v>H</v>
      </c>
      <c r="DU879" s="56" t="str">
        <f t="shared" si="1455"/>
        <v>H</v>
      </c>
      <c r="DV879" s="56" t="str">
        <f t="shared" si="1455"/>
        <v>H</v>
      </c>
      <c r="DW879" s="56" t="str">
        <f t="shared" si="1455"/>
        <v>H</v>
      </c>
      <c r="DX879" s="56" t="str">
        <f t="shared" si="1455"/>
        <v>H</v>
      </c>
      <c r="DY879" s="56" t="str">
        <f t="shared" si="1455"/>
        <v>A</v>
      </c>
      <c r="DZ879" s="56" t="str">
        <f t="shared" si="1455"/>
        <v>H</v>
      </c>
      <c r="EA879" s="348" t="str">
        <f t="shared" si="1455"/>
        <v>H</v>
      </c>
      <c r="EI879" s="53" t="str">
        <f t="shared" si="1456"/>
        <v>Farnborough Town</v>
      </c>
      <c r="EJ879" s="79">
        <f t="shared" si="1472"/>
        <v>34</v>
      </c>
      <c r="EK879" s="80">
        <f t="shared" si="1473"/>
        <v>15</v>
      </c>
      <c r="EL879" s="80">
        <f t="shared" si="1474"/>
        <v>0</v>
      </c>
      <c r="EM879" s="80">
        <f t="shared" si="1475"/>
        <v>2</v>
      </c>
      <c r="EN879" s="80">
        <f>COUNTIF(DS$870:DS$887,"A")</f>
        <v>11</v>
      </c>
      <c r="EO879" s="80">
        <f>COUNTIF(DS$870:DS$887,"D")</f>
        <v>5</v>
      </c>
      <c r="EP879" s="80">
        <f>COUNTIF(DS$870:DS$887,"H")</f>
        <v>1</v>
      </c>
      <c r="EQ879" s="79">
        <f t="shared" si="1476"/>
        <v>26</v>
      </c>
      <c r="ER879" s="79">
        <f t="shared" si="1457"/>
        <v>5</v>
      </c>
      <c r="ES879" s="79">
        <f t="shared" si="1457"/>
        <v>3</v>
      </c>
      <c r="ET879" s="81">
        <f>SUM($BL879:$CI879)+SUM(CT$870:CT$887)</f>
        <v>106</v>
      </c>
      <c r="EU879" s="81">
        <f>SUM($CK879:$DH879)+SUM(BU$870:BU$887)</f>
        <v>37</v>
      </c>
      <c r="EV879" s="79">
        <f t="shared" si="1458"/>
        <v>57</v>
      </c>
      <c r="EW879" s="136">
        <f t="shared" si="1459"/>
        <v>2.8648648648648649</v>
      </c>
      <c r="EX879" s="78"/>
      <c r="EY879" s="80">
        <f t="shared" si="1460"/>
        <v>34</v>
      </c>
      <c r="EZ879" s="80">
        <f t="shared" si="1461"/>
        <v>26</v>
      </c>
      <c r="FA879" s="80">
        <f t="shared" si="1462"/>
        <v>5</v>
      </c>
      <c r="FB879" s="80">
        <f t="shared" si="1463"/>
        <v>3</v>
      </c>
      <c r="FC879" s="80">
        <f t="shared" si="1464"/>
        <v>106</v>
      </c>
      <c r="FD879" s="80">
        <f t="shared" si="1465"/>
        <v>37</v>
      </c>
      <c r="FE879" s="80">
        <f t="shared" si="1466"/>
        <v>57</v>
      </c>
      <c r="FF879" s="80">
        <f t="shared" si="1467"/>
        <v>2.8648648648648649</v>
      </c>
      <c r="FH879" s="54">
        <f t="shared" si="1477"/>
        <v>0</v>
      </c>
      <c r="FI879" s="54">
        <f t="shared" si="1478"/>
        <v>0</v>
      </c>
      <c r="FJ879" s="54">
        <f t="shared" si="1468"/>
        <v>0</v>
      </c>
      <c r="FK879" s="54">
        <f t="shared" si="1468"/>
        <v>0</v>
      </c>
      <c r="FL879" s="54">
        <f t="shared" si="1468"/>
        <v>0</v>
      </c>
      <c r="FM879" s="54">
        <f t="shared" si="1468"/>
        <v>0</v>
      </c>
      <c r="FN879" s="54">
        <f t="shared" si="1468"/>
        <v>0</v>
      </c>
      <c r="FO879" s="54">
        <f t="shared" si="1468"/>
        <v>0</v>
      </c>
      <c r="FQ879" s="54" t="str">
        <f t="shared" si="1421"/>
        <v/>
      </c>
      <c r="FR879" s="54" t="str">
        <f t="shared" si="1422"/>
        <v/>
      </c>
      <c r="FS879" s="54" t="str">
        <f t="shared" si="1451"/>
        <v/>
      </c>
      <c r="FT879" s="54" t="str">
        <f t="shared" si="1451"/>
        <v/>
      </c>
      <c r="FU879" s="54" t="str">
        <f t="shared" si="1451"/>
        <v/>
      </c>
      <c r="FV879" s="54" t="str">
        <f t="shared" si="1451"/>
        <v/>
      </c>
      <c r="FW879" s="54" t="str">
        <f t="shared" si="1451"/>
        <v/>
      </c>
      <c r="FX879" s="54" t="str">
        <f t="shared" si="1451"/>
        <v/>
      </c>
      <c r="FZ879" s="58"/>
      <c r="GA879" s="59"/>
      <c r="GB879" s="60"/>
      <c r="GC879" s="58"/>
      <c r="GD879" s="59"/>
      <c r="GE879" s="61"/>
      <c r="GF879" s="58"/>
      <c r="GG879" s="61"/>
      <c r="GH879" s="61"/>
    </row>
    <row r="880" spans="1:192" s="54" customFormat="1" ht="12" x14ac:dyDescent="0.25">
      <c r="A880" s="54">
        <v>11</v>
      </c>
      <c r="B880" s="54" t="s">
        <v>1754</v>
      </c>
      <c r="C880" s="56">
        <v>34</v>
      </c>
      <c r="D880" s="56">
        <v>11</v>
      </c>
      <c r="E880" s="56">
        <v>8</v>
      </c>
      <c r="F880" s="56">
        <v>15</v>
      </c>
      <c r="G880" s="56">
        <v>48</v>
      </c>
      <c r="H880" s="56">
        <v>56</v>
      </c>
      <c r="I880" s="57">
        <v>30</v>
      </c>
      <c r="J880" s="69">
        <f t="shared" si="1452"/>
        <v>0.8571428571428571</v>
      </c>
      <c r="L880" s="82" t="s">
        <v>1762</v>
      </c>
      <c r="M880" s="150" t="s">
        <v>59</v>
      </c>
      <c r="N880" s="148" t="s">
        <v>331</v>
      </c>
      <c r="O880" s="148" t="s">
        <v>58</v>
      </c>
      <c r="P880" s="148" t="s">
        <v>148</v>
      </c>
      <c r="Q880" s="148" t="s">
        <v>60</v>
      </c>
      <c r="R880" s="148" t="s">
        <v>148</v>
      </c>
      <c r="S880" s="59"/>
      <c r="T880" s="148" t="s">
        <v>177</v>
      </c>
      <c r="U880" s="88" t="s">
        <v>150</v>
      </c>
      <c r="V880" s="148" t="s">
        <v>76</v>
      </c>
      <c r="W880" s="83"/>
      <c r="X880" s="148" t="s">
        <v>89</v>
      </c>
      <c r="Y880" s="59"/>
      <c r="Z880" s="148" t="s">
        <v>77</v>
      </c>
      <c r="AA880" s="148" t="s">
        <v>124</v>
      </c>
      <c r="AB880" s="148" t="s">
        <v>77</v>
      </c>
      <c r="AC880" s="148" t="s">
        <v>148</v>
      </c>
      <c r="AD880" s="152" t="s">
        <v>150</v>
      </c>
      <c r="AL880" s="82" t="s">
        <v>1762</v>
      </c>
      <c r="AM880" s="86" t="s">
        <v>594</v>
      </c>
      <c r="AN880" s="88" t="s">
        <v>458</v>
      </c>
      <c r="AO880" s="88" t="s">
        <v>106</v>
      </c>
      <c r="AP880" s="88" t="s">
        <v>78</v>
      </c>
      <c r="AQ880" s="252" t="s">
        <v>584</v>
      </c>
      <c r="AR880" s="88" t="s">
        <v>82</v>
      </c>
      <c r="AS880" s="252" t="s">
        <v>1420</v>
      </c>
      <c r="AT880" s="88" t="s">
        <v>191</v>
      </c>
      <c r="AU880" s="84" t="s">
        <v>598</v>
      </c>
      <c r="AV880" s="88" t="s">
        <v>115</v>
      </c>
      <c r="AW880" s="83"/>
      <c r="AX880" s="88" t="s">
        <v>91</v>
      </c>
      <c r="AY880" s="252" t="s">
        <v>1006</v>
      </c>
      <c r="AZ880" s="88" t="s">
        <v>482</v>
      </c>
      <c r="BA880" s="88" t="s">
        <v>67</v>
      </c>
      <c r="BB880" s="88" t="s">
        <v>131</v>
      </c>
      <c r="BC880" s="88" t="s">
        <v>1090</v>
      </c>
      <c r="BD880" s="89" t="s">
        <v>90</v>
      </c>
      <c r="BL880" s="90">
        <f t="shared" si="1469"/>
        <v>4</v>
      </c>
      <c r="BM880" s="77">
        <f t="shared" si="1469"/>
        <v>3</v>
      </c>
      <c r="BN880" s="77">
        <f t="shared" si="1469"/>
        <v>5</v>
      </c>
      <c r="BO880" s="77">
        <f t="shared" si="1469"/>
        <v>0</v>
      </c>
      <c r="BP880" s="77">
        <f t="shared" si="1469"/>
        <v>4</v>
      </c>
      <c r="BQ880" s="77">
        <f t="shared" si="1469"/>
        <v>0</v>
      </c>
      <c r="BR880" s="77" t="str">
        <f t="shared" si="1469"/>
        <v/>
      </c>
      <c r="BS880" s="77">
        <f t="shared" si="1469"/>
        <v>2</v>
      </c>
      <c r="BT880" s="77">
        <f t="shared" si="1469"/>
        <v>3</v>
      </c>
      <c r="BU880" s="77">
        <f t="shared" si="1469"/>
        <v>0</v>
      </c>
      <c r="BV880" s="91"/>
      <c r="BW880" s="77">
        <f t="shared" si="1453"/>
        <v>3</v>
      </c>
      <c r="BX880" s="77" t="str">
        <f t="shared" si="1453"/>
        <v/>
      </c>
      <c r="BY880" s="77">
        <f t="shared" si="1453"/>
        <v>2</v>
      </c>
      <c r="BZ880" s="77">
        <f t="shared" si="1453"/>
        <v>0</v>
      </c>
      <c r="CA880" s="77">
        <f t="shared" si="1453"/>
        <v>2</v>
      </c>
      <c r="CB880" s="77">
        <f t="shared" si="1453"/>
        <v>0</v>
      </c>
      <c r="CC880" s="92">
        <f t="shared" si="1453"/>
        <v>3</v>
      </c>
      <c r="CJ880" s="78"/>
      <c r="CK880" s="90">
        <f t="shared" si="1470"/>
        <v>0</v>
      </c>
      <c r="CL880" s="77">
        <f t="shared" si="1470"/>
        <v>5</v>
      </c>
      <c r="CM880" s="77">
        <f t="shared" si="1470"/>
        <v>1</v>
      </c>
      <c r="CN880" s="77">
        <f t="shared" si="1470"/>
        <v>1</v>
      </c>
      <c r="CO880" s="77">
        <f t="shared" si="1470"/>
        <v>1</v>
      </c>
      <c r="CP880" s="77">
        <f t="shared" si="1470"/>
        <v>1</v>
      </c>
      <c r="CQ880" s="77" t="str">
        <f t="shared" si="1470"/>
        <v/>
      </c>
      <c r="CR880" s="77">
        <f t="shared" si="1470"/>
        <v>0</v>
      </c>
      <c r="CS880" s="77">
        <f t="shared" si="1470"/>
        <v>1</v>
      </c>
      <c r="CT880" s="77">
        <f t="shared" si="1470"/>
        <v>2</v>
      </c>
      <c r="CU880" s="91"/>
      <c r="CV880" s="77">
        <f t="shared" si="1454"/>
        <v>0</v>
      </c>
      <c r="CW880" s="77" t="str">
        <f t="shared" si="1454"/>
        <v/>
      </c>
      <c r="CX880" s="77">
        <f t="shared" si="1454"/>
        <v>1</v>
      </c>
      <c r="CY880" s="77">
        <f t="shared" si="1454"/>
        <v>0</v>
      </c>
      <c r="CZ880" s="77">
        <f t="shared" si="1454"/>
        <v>1</v>
      </c>
      <c r="DA880" s="77">
        <f t="shared" si="1454"/>
        <v>1</v>
      </c>
      <c r="DB880" s="92">
        <f t="shared" si="1454"/>
        <v>1</v>
      </c>
      <c r="DJ880" s="347" t="str">
        <f t="shared" si="1471"/>
        <v>H</v>
      </c>
      <c r="DK880" s="56" t="str">
        <f t="shared" si="1471"/>
        <v>A</v>
      </c>
      <c r="DL880" s="56" t="str">
        <f t="shared" si="1471"/>
        <v>H</v>
      </c>
      <c r="DM880" s="56" t="str">
        <f t="shared" si="1471"/>
        <v>A</v>
      </c>
      <c r="DN880" s="56" t="str">
        <f t="shared" si="1471"/>
        <v>H</v>
      </c>
      <c r="DO880" s="56" t="str">
        <f t="shared" si="1471"/>
        <v>A</v>
      </c>
      <c r="DP880" s="56" t="str">
        <f t="shared" si="1471"/>
        <v/>
      </c>
      <c r="DQ880" s="56" t="str">
        <f t="shared" si="1471"/>
        <v>H</v>
      </c>
      <c r="DR880" s="56" t="str">
        <f t="shared" si="1471"/>
        <v>H</v>
      </c>
      <c r="DS880" s="56" t="str">
        <f t="shared" si="1471"/>
        <v>A</v>
      </c>
      <c r="DT880" s="91"/>
      <c r="DU880" s="56" t="str">
        <f t="shared" si="1455"/>
        <v>H</v>
      </c>
      <c r="DV880" s="56" t="str">
        <f t="shared" si="1455"/>
        <v/>
      </c>
      <c r="DW880" s="56" t="str">
        <f t="shared" si="1455"/>
        <v>H</v>
      </c>
      <c r="DX880" s="56" t="str">
        <f t="shared" si="1455"/>
        <v>D</v>
      </c>
      <c r="DY880" s="56" t="str">
        <f t="shared" si="1455"/>
        <v>H</v>
      </c>
      <c r="DZ880" s="56" t="str">
        <f t="shared" si="1455"/>
        <v>A</v>
      </c>
      <c r="EA880" s="348" t="str">
        <f t="shared" si="1455"/>
        <v>H</v>
      </c>
      <c r="EI880" s="53" t="str">
        <f t="shared" si="1456"/>
        <v>Horley Town</v>
      </c>
      <c r="EJ880" s="79">
        <f t="shared" si="1472"/>
        <v>31</v>
      </c>
      <c r="EK880" s="80">
        <f t="shared" si="1473"/>
        <v>9</v>
      </c>
      <c r="EL880" s="80">
        <f t="shared" si="1474"/>
        <v>1</v>
      </c>
      <c r="EM880" s="80">
        <f t="shared" si="1475"/>
        <v>5</v>
      </c>
      <c r="EN880" s="80">
        <f>COUNTIF(DT$870:DT$887,"A")</f>
        <v>9</v>
      </c>
      <c r="EO880" s="80">
        <f>COUNTIF(DT$870:DT$887,"D")</f>
        <v>2</v>
      </c>
      <c r="EP880" s="80">
        <f>COUNTIF(DT$870:DT$887,"H")</f>
        <v>5</v>
      </c>
      <c r="EQ880" s="79">
        <f t="shared" si="1476"/>
        <v>18</v>
      </c>
      <c r="ER880" s="79">
        <f t="shared" si="1457"/>
        <v>3</v>
      </c>
      <c r="ES880" s="79">
        <f t="shared" si="1457"/>
        <v>10</v>
      </c>
      <c r="ET880" s="81">
        <f>SUM($BL880:$CI880)+SUM(CU$870:CU$887)</f>
        <v>69</v>
      </c>
      <c r="EU880" s="81">
        <f>SUM($CK880:$DH880)+SUM(BV$870:BV$887)</f>
        <v>45</v>
      </c>
      <c r="EV880" s="79">
        <f t="shared" si="1458"/>
        <v>39</v>
      </c>
      <c r="EW880" s="136">
        <f t="shared" si="1459"/>
        <v>1.5333333333333334</v>
      </c>
      <c r="EX880" s="78"/>
      <c r="EY880" s="80">
        <f t="shared" si="1460"/>
        <v>34</v>
      </c>
      <c r="EZ880" s="80">
        <f t="shared" si="1461"/>
        <v>20</v>
      </c>
      <c r="FA880" s="80">
        <f t="shared" si="1462"/>
        <v>4</v>
      </c>
      <c r="FB880" s="80">
        <f t="shared" si="1463"/>
        <v>10</v>
      </c>
      <c r="FC880" s="80">
        <f t="shared" si="1464"/>
        <v>75</v>
      </c>
      <c r="FD880" s="80">
        <f t="shared" si="1465"/>
        <v>47</v>
      </c>
      <c r="FE880" s="80">
        <f t="shared" si="1466"/>
        <v>44</v>
      </c>
      <c r="FF880" s="80">
        <f t="shared" si="1467"/>
        <v>1.5957446808510638</v>
      </c>
      <c r="FH880" s="54">
        <f t="shared" si="1477"/>
        <v>1</v>
      </c>
      <c r="FI880" s="54">
        <f t="shared" si="1478"/>
        <v>1</v>
      </c>
      <c r="FJ880" s="54">
        <f t="shared" si="1468"/>
        <v>1</v>
      </c>
      <c r="FK880" s="54">
        <f t="shared" si="1468"/>
        <v>0</v>
      </c>
      <c r="FL880" s="54">
        <f t="shared" si="1468"/>
        <v>1</v>
      </c>
      <c r="FM880" s="54">
        <f t="shared" si="1468"/>
        <v>1</v>
      </c>
      <c r="FN880" s="54">
        <f t="shared" si="1468"/>
        <v>1</v>
      </c>
      <c r="FO880" s="54">
        <f t="shared" si="1468"/>
        <v>1</v>
      </c>
      <c r="FQ880" s="54" t="str">
        <f t="shared" si="1421"/>
        <v>Horley Town</v>
      </c>
      <c r="FR880" s="54">
        <f t="shared" si="1422"/>
        <v>3</v>
      </c>
      <c r="FS880" s="54">
        <f t="shared" si="1451"/>
        <v>2</v>
      </c>
      <c r="FT880" s="54">
        <f t="shared" si="1451"/>
        <v>1</v>
      </c>
      <c r="FU880" s="54">
        <f t="shared" si="1451"/>
        <v>0</v>
      </c>
      <c r="FV880" s="54">
        <f t="shared" si="1451"/>
        <v>6</v>
      </c>
      <c r="FW880" s="54">
        <f t="shared" si="1451"/>
        <v>2</v>
      </c>
      <c r="FX880" s="54">
        <f t="shared" si="1451"/>
        <v>5</v>
      </c>
      <c r="FZ880" s="58"/>
      <c r="GA880" s="59"/>
      <c r="GB880" s="60"/>
      <c r="GC880" s="58"/>
      <c r="GD880" s="59"/>
      <c r="GE880" s="61"/>
      <c r="GF880" s="58"/>
      <c r="GG880" s="61"/>
      <c r="GH880" s="61"/>
    </row>
    <row r="881" spans="1:192" s="54" customFormat="1" ht="12" x14ac:dyDescent="0.25">
      <c r="A881" s="54">
        <v>12</v>
      </c>
      <c r="B881" s="54" t="s">
        <v>1783</v>
      </c>
      <c r="C881" s="56">
        <v>34</v>
      </c>
      <c r="D881" s="56">
        <v>11</v>
      </c>
      <c r="E881" s="56">
        <v>7</v>
      </c>
      <c r="F881" s="56">
        <v>16</v>
      </c>
      <c r="G881" s="56">
        <v>68</v>
      </c>
      <c r="H881" s="56">
        <v>79</v>
      </c>
      <c r="I881" s="57">
        <v>29</v>
      </c>
      <c r="J881" s="69">
        <f t="shared" si="1452"/>
        <v>0.86075949367088611</v>
      </c>
      <c r="L881" s="82" t="s">
        <v>1765</v>
      </c>
      <c r="M881" s="150" t="s">
        <v>150</v>
      </c>
      <c r="N881" s="148" t="s">
        <v>102</v>
      </c>
      <c r="O881" s="148" t="s">
        <v>59</v>
      </c>
      <c r="P881" s="148" t="s">
        <v>110</v>
      </c>
      <c r="Q881" s="148" t="s">
        <v>177</v>
      </c>
      <c r="R881" s="148" t="s">
        <v>124</v>
      </c>
      <c r="S881" s="148" t="s">
        <v>87</v>
      </c>
      <c r="T881" s="148" t="s">
        <v>62</v>
      </c>
      <c r="U881" s="88" t="s">
        <v>177</v>
      </c>
      <c r="V881" s="148" t="s">
        <v>206</v>
      </c>
      <c r="W881" s="148" t="s">
        <v>76</v>
      </c>
      <c r="X881" s="83"/>
      <c r="Y881" s="148" t="s">
        <v>86</v>
      </c>
      <c r="Z881" s="148" t="s">
        <v>99</v>
      </c>
      <c r="AA881" s="148" t="s">
        <v>62</v>
      </c>
      <c r="AB881" s="148" t="s">
        <v>124</v>
      </c>
      <c r="AC881" s="148" t="s">
        <v>85</v>
      </c>
      <c r="AD881" s="152" t="s">
        <v>177</v>
      </c>
      <c r="AL881" s="82" t="s">
        <v>1765</v>
      </c>
      <c r="AM881" s="86" t="s">
        <v>731</v>
      </c>
      <c r="AN881" s="88" t="s">
        <v>119</v>
      </c>
      <c r="AO881" s="88" t="s">
        <v>598</v>
      </c>
      <c r="AP881" s="88" t="s">
        <v>115</v>
      </c>
      <c r="AQ881" s="88" t="s">
        <v>79</v>
      </c>
      <c r="AR881" s="88" t="s">
        <v>90</v>
      </c>
      <c r="AS881" s="88" t="s">
        <v>105</v>
      </c>
      <c r="AT881" s="88" t="s">
        <v>131</v>
      </c>
      <c r="AU881" s="84" t="s">
        <v>82</v>
      </c>
      <c r="AV881" s="88" t="s">
        <v>69</v>
      </c>
      <c r="AW881" s="88" t="s">
        <v>66</v>
      </c>
      <c r="AX881" s="83"/>
      <c r="AY881" s="88" t="s">
        <v>1095</v>
      </c>
      <c r="AZ881" s="88" t="s">
        <v>80</v>
      </c>
      <c r="BA881" s="88" t="s">
        <v>594</v>
      </c>
      <c r="BB881" s="88" t="s">
        <v>104</v>
      </c>
      <c r="BC881" s="88" t="s">
        <v>106</v>
      </c>
      <c r="BD881" s="89" t="s">
        <v>242</v>
      </c>
      <c r="BL881" s="90">
        <f t="shared" si="1469"/>
        <v>3</v>
      </c>
      <c r="BM881" s="77">
        <f t="shared" si="1469"/>
        <v>2</v>
      </c>
      <c r="BN881" s="77">
        <f t="shared" si="1469"/>
        <v>4</v>
      </c>
      <c r="BO881" s="77">
        <f t="shared" si="1469"/>
        <v>1</v>
      </c>
      <c r="BP881" s="77">
        <f t="shared" si="1469"/>
        <v>2</v>
      </c>
      <c r="BQ881" s="77">
        <f t="shared" si="1469"/>
        <v>0</v>
      </c>
      <c r="BR881" s="77">
        <f t="shared" si="1469"/>
        <v>3</v>
      </c>
      <c r="BS881" s="77">
        <f t="shared" si="1469"/>
        <v>1</v>
      </c>
      <c r="BT881" s="77">
        <f t="shared" si="1469"/>
        <v>2</v>
      </c>
      <c r="BU881" s="77">
        <f t="shared" si="1469"/>
        <v>1</v>
      </c>
      <c r="BV881" s="77">
        <f t="shared" si="1469"/>
        <v>0</v>
      </c>
      <c r="BW881" s="91"/>
      <c r="BX881" s="77">
        <f t="shared" si="1453"/>
        <v>0</v>
      </c>
      <c r="BY881" s="77">
        <f t="shared" si="1453"/>
        <v>1</v>
      </c>
      <c r="BZ881" s="77">
        <f t="shared" si="1453"/>
        <v>1</v>
      </c>
      <c r="CA881" s="77">
        <f t="shared" si="1453"/>
        <v>0</v>
      </c>
      <c r="CB881" s="77">
        <f t="shared" si="1453"/>
        <v>0</v>
      </c>
      <c r="CC881" s="92">
        <f t="shared" si="1453"/>
        <v>2</v>
      </c>
      <c r="CJ881" s="78"/>
      <c r="CK881" s="90">
        <f t="shared" si="1470"/>
        <v>1</v>
      </c>
      <c r="CL881" s="77">
        <f t="shared" si="1470"/>
        <v>4</v>
      </c>
      <c r="CM881" s="77">
        <f t="shared" si="1470"/>
        <v>0</v>
      </c>
      <c r="CN881" s="77">
        <f t="shared" si="1470"/>
        <v>7</v>
      </c>
      <c r="CO881" s="77">
        <f t="shared" si="1470"/>
        <v>0</v>
      </c>
      <c r="CP881" s="77">
        <f t="shared" si="1470"/>
        <v>0</v>
      </c>
      <c r="CQ881" s="77">
        <f t="shared" si="1470"/>
        <v>3</v>
      </c>
      <c r="CR881" s="77">
        <f t="shared" si="1470"/>
        <v>1</v>
      </c>
      <c r="CS881" s="77">
        <f t="shared" si="1470"/>
        <v>0</v>
      </c>
      <c r="CT881" s="77">
        <f t="shared" si="1470"/>
        <v>4</v>
      </c>
      <c r="CU881" s="77">
        <f t="shared" si="1470"/>
        <v>2</v>
      </c>
      <c r="CV881" s="91"/>
      <c r="CW881" s="77">
        <f t="shared" si="1454"/>
        <v>3</v>
      </c>
      <c r="CX881" s="77">
        <f t="shared" si="1454"/>
        <v>0</v>
      </c>
      <c r="CY881" s="77">
        <f t="shared" si="1454"/>
        <v>1</v>
      </c>
      <c r="CZ881" s="77">
        <f t="shared" si="1454"/>
        <v>0</v>
      </c>
      <c r="DA881" s="77">
        <f t="shared" si="1454"/>
        <v>4</v>
      </c>
      <c r="DB881" s="92">
        <f t="shared" si="1454"/>
        <v>0</v>
      </c>
      <c r="DJ881" s="347" t="str">
        <f t="shared" si="1471"/>
        <v>H</v>
      </c>
      <c r="DK881" s="56" t="str">
        <f t="shared" si="1471"/>
        <v>A</v>
      </c>
      <c r="DL881" s="56" t="str">
        <f t="shared" si="1471"/>
        <v>H</v>
      </c>
      <c r="DM881" s="56" t="str">
        <f t="shared" si="1471"/>
        <v>A</v>
      </c>
      <c r="DN881" s="56" t="str">
        <f t="shared" si="1471"/>
        <v>H</v>
      </c>
      <c r="DO881" s="56" t="str">
        <f t="shared" si="1471"/>
        <v>D</v>
      </c>
      <c r="DP881" s="56" t="str">
        <f t="shared" si="1471"/>
        <v>D</v>
      </c>
      <c r="DQ881" s="56" t="str">
        <f t="shared" si="1471"/>
        <v>D</v>
      </c>
      <c r="DR881" s="56" t="str">
        <f t="shared" si="1471"/>
        <v>H</v>
      </c>
      <c r="DS881" s="56" t="str">
        <f t="shared" si="1471"/>
        <v>A</v>
      </c>
      <c r="DT881" s="56" t="str">
        <f t="shared" si="1471"/>
        <v>A</v>
      </c>
      <c r="DU881" s="91"/>
      <c r="DV881" s="56" t="str">
        <f t="shared" si="1455"/>
        <v>A</v>
      </c>
      <c r="DW881" s="56" t="str">
        <f t="shared" si="1455"/>
        <v>H</v>
      </c>
      <c r="DX881" s="56" t="str">
        <f t="shared" si="1455"/>
        <v>D</v>
      </c>
      <c r="DY881" s="56" t="str">
        <f t="shared" si="1455"/>
        <v>D</v>
      </c>
      <c r="DZ881" s="56" t="str">
        <f t="shared" si="1455"/>
        <v>A</v>
      </c>
      <c r="EA881" s="348" t="str">
        <f t="shared" si="1455"/>
        <v>H</v>
      </c>
      <c r="EI881" s="53" t="str">
        <f t="shared" si="1456"/>
        <v>Lion Sports</v>
      </c>
      <c r="EJ881" s="79">
        <f t="shared" si="1472"/>
        <v>34</v>
      </c>
      <c r="EK881" s="80">
        <f t="shared" si="1473"/>
        <v>6</v>
      </c>
      <c r="EL881" s="80">
        <f t="shared" si="1474"/>
        <v>5</v>
      </c>
      <c r="EM881" s="80">
        <f t="shared" si="1475"/>
        <v>6</v>
      </c>
      <c r="EN881" s="80">
        <f>COUNTIF(DU$870:DU$887,"A")</f>
        <v>4</v>
      </c>
      <c r="EO881" s="80">
        <f>COUNTIF(DU$870:DU$887,"D")</f>
        <v>3</v>
      </c>
      <c r="EP881" s="80">
        <f>COUNTIF(DU$870:DU$887,"H")</f>
        <v>10</v>
      </c>
      <c r="EQ881" s="79">
        <f t="shared" si="1476"/>
        <v>10</v>
      </c>
      <c r="ER881" s="79">
        <f t="shared" si="1457"/>
        <v>8</v>
      </c>
      <c r="ES881" s="79">
        <f t="shared" si="1457"/>
        <v>16</v>
      </c>
      <c r="ET881" s="81">
        <f>SUM($BL881:$CI881)+SUM(CV$870:CV$887)</f>
        <v>35</v>
      </c>
      <c r="EU881" s="81">
        <f>SUM($CK881:$DH881)+SUM(BW$870:BW$887)</f>
        <v>60</v>
      </c>
      <c r="EV881" s="79">
        <f t="shared" si="1458"/>
        <v>28</v>
      </c>
      <c r="EW881" s="136">
        <f t="shared" si="1459"/>
        <v>0.58333333333333337</v>
      </c>
      <c r="EX881" s="78"/>
      <c r="EY881" s="80">
        <f t="shared" si="1460"/>
        <v>34</v>
      </c>
      <c r="EZ881" s="80">
        <f t="shared" si="1461"/>
        <v>10</v>
      </c>
      <c r="FA881" s="80">
        <f t="shared" si="1462"/>
        <v>8</v>
      </c>
      <c r="FB881" s="80">
        <f t="shared" si="1463"/>
        <v>16</v>
      </c>
      <c r="FC881" s="80">
        <f t="shared" si="1464"/>
        <v>35</v>
      </c>
      <c r="FD881" s="80">
        <f t="shared" si="1465"/>
        <v>60</v>
      </c>
      <c r="FE881" s="80">
        <f t="shared" si="1466"/>
        <v>28</v>
      </c>
      <c r="FF881" s="80">
        <f t="shared" si="1467"/>
        <v>0.58333333333333337</v>
      </c>
      <c r="FH881" s="54">
        <f t="shared" si="1477"/>
        <v>0</v>
      </c>
      <c r="FI881" s="54">
        <f t="shared" si="1478"/>
        <v>0</v>
      </c>
      <c r="FJ881" s="54">
        <f t="shared" si="1468"/>
        <v>0</v>
      </c>
      <c r="FK881" s="54">
        <f t="shared" si="1468"/>
        <v>0</v>
      </c>
      <c r="FL881" s="54">
        <f t="shared" si="1468"/>
        <v>0</v>
      </c>
      <c r="FM881" s="54">
        <f t="shared" si="1468"/>
        <v>0</v>
      </c>
      <c r="FN881" s="54">
        <f t="shared" si="1468"/>
        <v>0</v>
      </c>
      <c r="FO881" s="54">
        <f t="shared" si="1468"/>
        <v>0</v>
      </c>
      <c r="FQ881" s="54" t="str">
        <f t="shared" si="1421"/>
        <v/>
      </c>
      <c r="FR881" s="54" t="str">
        <f t="shared" si="1422"/>
        <v/>
      </c>
      <c r="FS881" s="54" t="str">
        <f t="shared" si="1451"/>
        <v/>
      </c>
      <c r="FT881" s="54" t="str">
        <f t="shared" si="1451"/>
        <v/>
      </c>
      <c r="FU881" s="54" t="str">
        <f t="shared" si="1451"/>
        <v/>
      </c>
      <c r="FV881" s="54" t="str">
        <f t="shared" si="1451"/>
        <v/>
      </c>
      <c r="FW881" s="54" t="str">
        <f t="shared" si="1451"/>
        <v/>
      </c>
      <c r="FX881" s="54" t="str">
        <f t="shared" si="1451"/>
        <v/>
      </c>
      <c r="FZ881" s="58"/>
      <c r="GA881" s="59"/>
      <c r="GB881" s="60"/>
      <c r="GC881" s="58"/>
      <c r="GD881" s="59"/>
      <c r="GE881" s="61"/>
      <c r="GF881" s="58"/>
      <c r="GG881" s="61"/>
      <c r="GH881" s="61"/>
    </row>
    <row r="882" spans="1:192" s="54" customFormat="1" ht="12" x14ac:dyDescent="0.25">
      <c r="A882" s="54">
        <v>13</v>
      </c>
      <c r="B882" s="54" t="s">
        <v>1765</v>
      </c>
      <c r="C882" s="56">
        <v>34</v>
      </c>
      <c r="D882" s="56">
        <v>10</v>
      </c>
      <c r="E882" s="56">
        <v>8</v>
      </c>
      <c r="F882" s="56">
        <v>16</v>
      </c>
      <c r="G882" s="56">
        <v>35</v>
      </c>
      <c r="H882" s="56">
        <v>60</v>
      </c>
      <c r="I882" s="57">
        <v>28</v>
      </c>
      <c r="J882" s="69">
        <f t="shared" si="1452"/>
        <v>0.58333333333333337</v>
      </c>
      <c r="L882" s="82" t="s">
        <v>1748</v>
      </c>
      <c r="M882" s="150" t="s">
        <v>148</v>
      </c>
      <c r="N882" s="148" t="s">
        <v>89</v>
      </c>
      <c r="O882" s="148" t="s">
        <v>76</v>
      </c>
      <c r="P882" s="148" t="s">
        <v>100</v>
      </c>
      <c r="Q882" s="148" t="s">
        <v>60</v>
      </c>
      <c r="R882" s="59"/>
      <c r="S882" s="148" t="s">
        <v>150</v>
      </c>
      <c r="T882" s="148" t="s">
        <v>200</v>
      </c>
      <c r="U882" s="88" t="s">
        <v>206</v>
      </c>
      <c r="V882" s="148" t="s">
        <v>85</v>
      </c>
      <c r="W882" s="148" t="s">
        <v>148</v>
      </c>
      <c r="X882" s="462" t="s">
        <v>148</v>
      </c>
      <c r="Y882" s="83"/>
      <c r="Z882" s="148" t="s">
        <v>103</v>
      </c>
      <c r="AA882" s="148" t="s">
        <v>150</v>
      </c>
      <c r="AB882" s="148" t="s">
        <v>200</v>
      </c>
      <c r="AC882" s="148" t="s">
        <v>99</v>
      </c>
      <c r="AD882" s="152" t="s">
        <v>162</v>
      </c>
      <c r="AL882" s="82" t="s">
        <v>1748</v>
      </c>
      <c r="AM882" s="86" t="s">
        <v>482</v>
      </c>
      <c r="AN882" s="88" t="s">
        <v>128</v>
      </c>
      <c r="AO882" s="88" t="s">
        <v>202</v>
      </c>
      <c r="AP882" s="88" t="s">
        <v>209</v>
      </c>
      <c r="AQ882" s="88" t="s">
        <v>129</v>
      </c>
      <c r="AR882" s="252" t="s">
        <v>181</v>
      </c>
      <c r="AS882" s="88" t="s">
        <v>65</v>
      </c>
      <c r="AT882" s="88" t="s">
        <v>169</v>
      </c>
      <c r="AU882" s="84" t="s">
        <v>446</v>
      </c>
      <c r="AV882" s="88" t="s">
        <v>131</v>
      </c>
      <c r="AW882" s="88" t="s">
        <v>70</v>
      </c>
      <c r="AX882" s="252" t="s">
        <v>262</v>
      </c>
      <c r="AY882" s="83"/>
      <c r="AZ882" s="88" t="s">
        <v>81</v>
      </c>
      <c r="BA882" s="88" t="s">
        <v>121</v>
      </c>
      <c r="BB882" s="88" t="s">
        <v>191</v>
      </c>
      <c r="BC882" s="88" t="s">
        <v>69</v>
      </c>
      <c r="BD882" s="89" t="s">
        <v>246</v>
      </c>
      <c r="BL882" s="90">
        <f t="shared" si="1469"/>
        <v>0</v>
      </c>
      <c r="BM882" s="77">
        <f t="shared" si="1469"/>
        <v>3</v>
      </c>
      <c r="BN882" s="77">
        <f t="shared" si="1469"/>
        <v>0</v>
      </c>
      <c r="BO882" s="77">
        <f t="shared" si="1469"/>
        <v>4</v>
      </c>
      <c r="BP882" s="77">
        <f t="shared" si="1469"/>
        <v>4</v>
      </c>
      <c r="BQ882" s="77" t="str">
        <f t="shared" si="1469"/>
        <v/>
      </c>
      <c r="BR882" s="77">
        <f t="shared" si="1469"/>
        <v>3</v>
      </c>
      <c r="BS882" s="77">
        <f t="shared" si="1469"/>
        <v>2</v>
      </c>
      <c r="BT882" s="77">
        <f t="shared" si="1469"/>
        <v>1</v>
      </c>
      <c r="BU882" s="77">
        <f t="shared" si="1469"/>
        <v>0</v>
      </c>
      <c r="BV882" s="77">
        <f t="shared" si="1469"/>
        <v>0</v>
      </c>
      <c r="BW882" s="77">
        <f t="shared" si="1469"/>
        <v>0</v>
      </c>
      <c r="BX882" s="91"/>
      <c r="BY882" s="77">
        <f>(IF(Z882="","",(IF(MID(Z882,2,1)="-",LEFT(Z882,1),LEFT(Z882,2)))+0))</f>
        <v>1</v>
      </c>
      <c r="BZ882" s="77">
        <f>(IF(AA882="","",(IF(MID(AA882,2,1)="-",LEFT(AA882,1),LEFT(AA882,2)))+0))</f>
        <v>3</v>
      </c>
      <c r="CA882" s="77">
        <f>(IF(AB882="","",(IF(MID(AB882,2,1)="-",LEFT(AB882,1),LEFT(AB882,2)))+0))</f>
        <v>2</v>
      </c>
      <c r="CB882" s="77">
        <f>(IF(AC882="","",(IF(MID(AC882,2,1)="-",LEFT(AC882,1),LEFT(AC882,2)))+0))</f>
        <v>1</v>
      </c>
      <c r="CC882" s="92">
        <f>(IF(AD882="","",(IF(MID(AD882,2,1)="-",LEFT(AD882,1),LEFT(AD882,2)))+0))</f>
        <v>6</v>
      </c>
      <c r="CJ882" s="78"/>
      <c r="CK882" s="90">
        <f t="shared" si="1470"/>
        <v>1</v>
      </c>
      <c r="CL882" s="77">
        <f t="shared" si="1470"/>
        <v>0</v>
      </c>
      <c r="CM882" s="77">
        <f t="shared" si="1470"/>
        <v>2</v>
      </c>
      <c r="CN882" s="77">
        <f t="shared" si="1470"/>
        <v>3</v>
      </c>
      <c r="CO882" s="77">
        <f t="shared" si="1470"/>
        <v>1</v>
      </c>
      <c r="CP882" s="77" t="str">
        <f t="shared" si="1470"/>
        <v/>
      </c>
      <c r="CQ882" s="77">
        <f t="shared" si="1470"/>
        <v>1</v>
      </c>
      <c r="CR882" s="77">
        <f t="shared" si="1470"/>
        <v>2</v>
      </c>
      <c r="CS882" s="77">
        <f t="shared" si="1470"/>
        <v>4</v>
      </c>
      <c r="CT882" s="77">
        <f t="shared" si="1470"/>
        <v>4</v>
      </c>
      <c r="CU882" s="77">
        <f t="shared" si="1470"/>
        <v>1</v>
      </c>
      <c r="CV882" s="77">
        <f t="shared" si="1470"/>
        <v>1</v>
      </c>
      <c r="CW882" s="91"/>
      <c r="CX882" s="77">
        <f>(IF(Z882="","",IF(RIGHT(Z882,2)="10",RIGHT(Z882,2),RIGHT(Z882,1))+0))</f>
        <v>3</v>
      </c>
      <c r="CY882" s="77">
        <f>(IF(AA882="","",IF(RIGHT(AA882,2)="10",RIGHT(AA882,2),RIGHT(AA882,1))+0))</f>
        <v>1</v>
      </c>
      <c r="CZ882" s="77">
        <f>(IF(AB882="","",IF(RIGHT(AB882,2)="10",RIGHT(AB882,2),RIGHT(AB882,1))+0))</f>
        <v>2</v>
      </c>
      <c r="DA882" s="77">
        <f>(IF(AC882="","",IF(RIGHT(AC882,2)="10",RIGHT(AC882,2),RIGHT(AC882,1))+0))</f>
        <v>0</v>
      </c>
      <c r="DB882" s="92">
        <f>(IF(AD882="","",IF(RIGHT(AD882,2)="10",RIGHT(AD882,2),RIGHT(AD882,1))+0))</f>
        <v>0</v>
      </c>
      <c r="DJ882" s="347" t="str">
        <f t="shared" si="1471"/>
        <v>A</v>
      </c>
      <c r="DK882" s="56" t="str">
        <f t="shared" si="1471"/>
        <v>H</v>
      </c>
      <c r="DL882" s="56" t="str">
        <f t="shared" si="1471"/>
        <v>A</v>
      </c>
      <c r="DM882" s="56" t="str">
        <f t="shared" si="1471"/>
        <v>H</v>
      </c>
      <c r="DN882" s="56" t="str">
        <f t="shared" si="1471"/>
        <v>H</v>
      </c>
      <c r="DO882" s="56" t="str">
        <f t="shared" si="1471"/>
        <v/>
      </c>
      <c r="DP882" s="56" t="str">
        <f t="shared" si="1471"/>
        <v>H</v>
      </c>
      <c r="DQ882" s="56" t="str">
        <f t="shared" si="1471"/>
        <v>D</v>
      </c>
      <c r="DR882" s="56" t="str">
        <f t="shared" si="1471"/>
        <v>A</v>
      </c>
      <c r="DS882" s="56" t="str">
        <f t="shared" si="1471"/>
        <v>A</v>
      </c>
      <c r="DT882" s="56" t="str">
        <f t="shared" si="1471"/>
        <v>A</v>
      </c>
      <c r="DU882" s="56" t="str">
        <f t="shared" si="1471"/>
        <v>A</v>
      </c>
      <c r="DV882" s="91"/>
      <c r="DW882" s="56" t="str">
        <f>(IF(Z882="","",IF(BY882&gt;CX882,"H",IF(BY882&lt;CX882,"A","D"))))</f>
        <v>A</v>
      </c>
      <c r="DX882" s="56" t="str">
        <f>(IF(AA882="","",IF(BZ882&gt;CY882,"H",IF(BZ882&lt;CY882,"A","D"))))</f>
        <v>H</v>
      </c>
      <c r="DY882" s="56" t="str">
        <f>(IF(AB882="","",IF(CA882&gt;CZ882,"H",IF(CA882&lt;CZ882,"A","D"))))</f>
        <v>D</v>
      </c>
      <c r="DZ882" s="56" t="str">
        <f>(IF(AC882="","",IF(CB882&gt;DA882,"H",IF(CB882&lt;DA882,"A","D"))))</f>
        <v>H</v>
      </c>
      <c r="EA882" s="348" t="str">
        <f>(IF(AD882="","",IF(CC882&gt;DB882,"H",IF(CC882&lt;DB882,"A","D"))))</f>
        <v>H</v>
      </c>
      <c r="EI882" s="53" t="str">
        <f t="shared" si="1456"/>
        <v>Malden Town</v>
      </c>
      <c r="EJ882" s="79">
        <f t="shared" si="1472"/>
        <v>31</v>
      </c>
      <c r="EK882" s="80">
        <f t="shared" si="1473"/>
        <v>7</v>
      </c>
      <c r="EL882" s="80">
        <f t="shared" si="1474"/>
        <v>2</v>
      </c>
      <c r="EM882" s="80">
        <f t="shared" si="1475"/>
        <v>7</v>
      </c>
      <c r="EN882" s="80">
        <f>COUNTIF(DV$870:DV$887,"A")</f>
        <v>7</v>
      </c>
      <c r="EO882" s="80">
        <f>COUNTIF(DV$870:DV$887,"D")</f>
        <v>0</v>
      </c>
      <c r="EP882" s="80">
        <f>COUNTIF(DV$870:DV$887,"H")</f>
        <v>8</v>
      </c>
      <c r="EQ882" s="79">
        <f t="shared" si="1476"/>
        <v>14</v>
      </c>
      <c r="ER882" s="79">
        <f t="shared" si="1457"/>
        <v>2</v>
      </c>
      <c r="ES882" s="79">
        <f t="shared" si="1457"/>
        <v>15</v>
      </c>
      <c r="ET882" s="81">
        <f>SUM($BL882:$CI882)+SUM(CW$870:CW$887)</f>
        <v>59</v>
      </c>
      <c r="EU882" s="81">
        <f>SUM($CK882:$DH882)+SUM(BX$870:BX$887)</f>
        <v>51</v>
      </c>
      <c r="EV882" s="79">
        <f t="shared" si="1458"/>
        <v>30</v>
      </c>
      <c r="EW882" s="136">
        <f t="shared" si="1459"/>
        <v>1.1568627450980393</v>
      </c>
      <c r="EX882" s="78"/>
      <c r="EY882" s="80">
        <f t="shared" si="1460"/>
        <v>34</v>
      </c>
      <c r="EZ882" s="80">
        <f t="shared" si="1461"/>
        <v>16</v>
      </c>
      <c r="FA882" s="80">
        <f t="shared" si="1462"/>
        <v>2</v>
      </c>
      <c r="FB882" s="80">
        <f t="shared" si="1463"/>
        <v>16</v>
      </c>
      <c r="FC882" s="80">
        <f t="shared" si="1464"/>
        <v>62</v>
      </c>
      <c r="FD882" s="80">
        <f t="shared" si="1465"/>
        <v>52</v>
      </c>
      <c r="FE882" s="80">
        <f t="shared" si="1466"/>
        <v>34</v>
      </c>
      <c r="FF882" s="80">
        <f t="shared" si="1467"/>
        <v>1.1923076923076923</v>
      </c>
      <c r="FH882" s="54">
        <f t="shared" si="1477"/>
        <v>1</v>
      </c>
      <c r="FI882" s="54">
        <f t="shared" si="1478"/>
        <v>1</v>
      </c>
      <c r="FJ882" s="54">
        <f t="shared" si="1468"/>
        <v>0</v>
      </c>
      <c r="FK882" s="54">
        <f t="shared" si="1468"/>
        <v>1</v>
      </c>
      <c r="FL882" s="54">
        <f t="shared" si="1468"/>
        <v>1</v>
      </c>
      <c r="FM882" s="54">
        <f t="shared" si="1468"/>
        <v>1</v>
      </c>
      <c r="FN882" s="54">
        <f t="shared" si="1468"/>
        <v>1</v>
      </c>
      <c r="FO882" s="54">
        <f t="shared" si="1468"/>
        <v>1</v>
      </c>
      <c r="FQ882" s="54" t="str">
        <f t="shared" si="1421"/>
        <v>Malden Town</v>
      </c>
      <c r="FR882" s="54">
        <f t="shared" si="1422"/>
        <v>3</v>
      </c>
      <c r="FS882" s="54">
        <f t="shared" si="1451"/>
        <v>2</v>
      </c>
      <c r="FT882" s="54">
        <f t="shared" si="1451"/>
        <v>0</v>
      </c>
      <c r="FU882" s="54">
        <f t="shared" si="1451"/>
        <v>1</v>
      </c>
      <c r="FV882" s="54">
        <f t="shared" si="1451"/>
        <v>3</v>
      </c>
      <c r="FW882" s="54">
        <f t="shared" si="1451"/>
        <v>1</v>
      </c>
      <c r="FX882" s="54">
        <f t="shared" si="1451"/>
        <v>4</v>
      </c>
      <c r="FZ882" s="58"/>
      <c r="GA882" s="59"/>
      <c r="GB882" s="60"/>
      <c r="GC882" s="58"/>
      <c r="GD882" s="59"/>
      <c r="GE882" s="61"/>
      <c r="GF882" s="58"/>
      <c r="GG882" s="61"/>
      <c r="GH882" s="61"/>
    </row>
    <row r="883" spans="1:192" s="54" customFormat="1" ht="12" x14ac:dyDescent="0.25">
      <c r="A883" s="54">
        <v>14</v>
      </c>
      <c r="B883" s="54" t="s">
        <v>1758</v>
      </c>
      <c r="C883" s="56">
        <v>34</v>
      </c>
      <c r="D883" s="56">
        <v>7</v>
      </c>
      <c r="E883" s="56">
        <v>11</v>
      </c>
      <c r="F883" s="56">
        <v>16</v>
      </c>
      <c r="G883" s="56">
        <v>47</v>
      </c>
      <c r="H883" s="56">
        <v>77</v>
      </c>
      <c r="I883" s="57">
        <v>25</v>
      </c>
      <c r="J883" s="69">
        <f t="shared" si="1452"/>
        <v>0.61038961038961037</v>
      </c>
      <c r="L883" s="82" t="s">
        <v>1767</v>
      </c>
      <c r="M883" s="150" t="s">
        <v>62</v>
      </c>
      <c r="N883" s="148" t="s">
        <v>101</v>
      </c>
      <c r="O883" s="148" t="s">
        <v>177</v>
      </c>
      <c r="P883" s="148" t="s">
        <v>103</v>
      </c>
      <c r="Q883" s="59"/>
      <c r="R883" s="148" t="s">
        <v>62</v>
      </c>
      <c r="S883" s="148" t="s">
        <v>176</v>
      </c>
      <c r="T883" s="148" t="s">
        <v>60</v>
      </c>
      <c r="U883" s="88" t="s">
        <v>175</v>
      </c>
      <c r="V883" s="148" t="s">
        <v>124</v>
      </c>
      <c r="W883" s="148" t="s">
        <v>200</v>
      </c>
      <c r="X883" s="148" t="s">
        <v>177</v>
      </c>
      <c r="Y883" s="148" t="s">
        <v>85</v>
      </c>
      <c r="Z883" s="83"/>
      <c r="AA883" s="148" t="s">
        <v>148</v>
      </c>
      <c r="AB883" s="148" t="s">
        <v>200</v>
      </c>
      <c r="AC883" s="148" t="s">
        <v>74</v>
      </c>
      <c r="AD883" s="152" t="s">
        <v>164</v>
      </c>
      <c r="AL883" s="82" t="s">
        <v>1767</v>
      </c>
      <c r="AM883" s="86" t="s">
        <v>242</v>
      </c>
      <c r="AN883" s="88" t="s">
        <v>68</v>
      </c>
      <c r="AO883" s="88" t="s">
        <v>447</v>
      </c>
      <c r="AP883" s="88" t="s">
        <v>584</v>
      </c>
      <c r="AQ883" s="252" t="s">
        <v>181</v>
      </c>
      <c r="AR883" s="88" t="s">
        <v>191</v>
      </c>
      <c r="AS883" s="88" t="s">
        <v>115</v>
      </c>
      <c r="AT883" s="88" t="s">
        <v>105</v>
      </c>
      <c r="AU883" s="84" t="s">
        <v>128</v>
      </c>
      <c r="AV883" s="88" t="s">
        <v>91</v>
      </c>
      <c r="AW883" s="88" t="s">
        <v>284</v>
      </c>
      <c r="AX883" s="88" t="s">
        <v>121</v>
      </c>
      <c r="AY883" s="88" t="s">
        <v>67</v>
      </c>
      <c r="AZ883" s="83"/>
      <c r="BA883" s="88" t="s">
        <v>129</v>
      </c>
      <c r="BB883" s="88" t="s">
        <v>92</v>
      </c>
      <c r="BC883" s="88" t="s">
        <v>66</v>
      </c>
      <c r="BD883" s="89" t="s">
        <v>78</v>
      </c>
      <c r="BL883" s="90">
        <f t="shared" si="1469"/>
        <v>1</v>
      </c>
      <c r="BM883" s="77">
        <f t="shared" si="1469"/>
        <v>3</v>
      </c>
      <c r="BN883" s="77">
        <f t="shared" si="1469"/>
        <v>2</v>
      </c>
      <c r="BO883" s="77">
        <f t="shared" si="1469"/>
        <v>1</v>
      </c>
      <c r="BP883" s="77" t="str">
        <f t="shared" si="1469"/>
        <v/>
      </c>
      <c r="BQ883" s="77">
        <f t="shared" si="1469"/>
        <v>1</v>
      </c>
      <c r="BR883" s="77">
        <f t="shared" si="1469"/>
        <v>2</v>
      </c>
      <c r="BS883" s="77">
        <f t="shared" si="1469"/>
        <v>4</v>
      </c>
      <c r="BT883" s="77">
        <f t="shared" si="1469"/>
        <v>2</v>
      </c>
      <c r="BU883" s="77">
        <f t="shared" si="1469"/>
        <v>0</v>
      </c>
      <c r="BV883" s="77">
        <f t="shared" si="1469"/>
        <v>2</v>
      </c>
      <c r="BW883" s="77">
        <f t="shared" si="1469"/>
        <v>2</v>
      </c>
      <c r="BX883" s="77">
        <f>(IF(Y883="","",(IF(MID(Y883,2,1)="-",LEFT(Y883,1),LEFT(Y883,2)))+0))</f>
        <v>0</v>
      </c>
      <c r="BY883" s="91"/>
      <c r="BZ883" s="77">
        <f>(IF(AA883="","",(IF(MID(AA883,2,1)="-",LEFT(AA883,1),LEFT(AA883,2)))+0))</f>
        <v>0</v>
      </c>
      <c r="CA883" s="77">
        <f>(IF(AB883="","",(IF(MID(AB883,2,1)="-",LEFT(AB883,1),LEFT(AB883,2)))+0))</f>
        <v>2</v>
      </c>
      <c r="CB883" s="77">
        <f>(IF(AC883="","",(IF(MID(AC883,2,1)="-",LEFT(AC883,1),LEFT(AC883,2)))+0))</f>
        <v>1</v>
      </c>
      <c r="CC883" s="92">
        <f>(IF(AD883="","",(IF(MID(AD883,2,1)="-",LEFT(AD883,1),LEFT(AD883,2)))+0))</f>
        <v>8</v>
      </c>
      <c r="CJ883" s="78"/>
      <c r="CK883" s="90">
        <f t="shared" si="1470"/>
        <v>1</v>
      </c>
      <c r="CL883" s="77">
        <f t="shared" si="1470"/>
        <v>2</v>
      </c>
      <c r="CM883" s="77">
        <f t="shared" si="1470"/>
        <v>0</v>
      </c>
      <c r="CN883" s="77">
        <f t="shared" si="1470"/>
        <v>3</v>
      </c>
      <c r="CO883" s="77" t="str">
        <f t="shared" si="1470"/>
        <v/>
      </c>
      <c r="CP883" s="77">
        <f t="shared" si="1470"/>
        <v>1</v>
      </c>
      <c r="CQ883" s="77">
        <f t="shared" si="1470"/>
        <v>3</v>
      </c>
      <c r="CR883" s="77">
        <f t="shared" si="1470"/>
        <v>1</v>
      </c>
      <c r="CS883" s="77">
        <f t="shared" si="1470"/>
        <v>5</v>
      </c>
      <c r="CT883" s="77">
        <f t="shared" si="1470"/>
        <v>0</v>
      </c>
      <c r="CU883" s="77">
        <f t="shared" si="1470"/>
        <v>2</v>
      </c>
      <c r="CV883" s="77">
        <f t="shared" si="1470"/>
        <v>0</v>
      </c>
      <c r="CW883" s="77">
        <f>(IF(Y883="","",IF(RIGHT(Y883,2)="10",RIGHT(Y883,2),RIGHT(Y883,1))+0))</f>
        <v>4</v>
      </c>
      <c r="CX883" s="91"/>
      <c r="CY883" s="77">
        <f>(IF(AA883="","",IF(RIGHT(AA883,2)="10",RIGHT(AA883,2),RIGHT(AA883,1))+0))</f>
        <v>1</v>
      </c>
      <c r="CZ883" s="77">
        <f>(IF(AB883="","",IF(RIGHT(AB883,2)="10",RIGHT(AB883,2),RIGHT(AB883,1))+0))</f>
        <v>2</v>
      </c>
      <c r="DA883" s="77">
        <f>(IF(AC883="","",IF(RIGHT(AC883,2)="10",RIGHT(AC883,2),RIGHT(AC883,1))+0))</f>
        <v>2</v>
      </c>
      <c r="DB883" s="92">
        <f>(IF(AD883="","",IF(RIGHT(AD883,2)="10",RIGHT(AD883,2),RIGHT(AD883,1))+0))</f>
        <v>0</v>
      </c>
      <c r="DJ883" s="347" t="str">
        <f t="shared" si="1471"/>
        <v>D</v>
      </c>
      <c r="DK883" s="56" t="str">
        <f t="shared" si="1471"/>
        <v>H</v>
      </c>
      <c r="DL883" s="56" t="str">
        <f t="shared" si="1471"/>
        <v>H</v>
      </c>
      <c r="DM883" s="56" t="str">
        <f t="shared" si="1471"/>
        <v>A</v>
      </c>
      <c r="DN883" s="56" t="str">
        <f t="shared" si="1471"/>
        <v/>
      </c>
      <c r="DO883" s="56" t="str">
        <f t="shared" si="1471"/>
        <v>D</v>
      </c>
      <c r="DP883" s="56" t="str">
        <f t="shared" si="1471"/>
        <v>A</v>
      </c>
      <c r="DQ883" s="56" t="str">
        <f t="shared" si="1471"/>
        <v>H</v>
      </c>
      <c r="DR883" s="56" t="str">
        <f t="shared" si="1471"/>
        <v>A</v>
      </c>
      <c r="DS883" s="56" t="str">
        <f t="shared" si="1471"/>
        <v>D</v>
      </c>
      <c r="DT883" s="56" t="str">
        <f t="shared" si="1471"/>
        <v>D</v>
      </c>
      <c r="DU883" s="56" t="str">
        <f t="shared" si="1471"/>
        <v>H</v>
      </c>
      <c r="DV883" s="56" t="str">
        <f>(IF(Y883="","",IF(BX883&gt;CW883,"H",IF(BX883&lt;CW883,"A","D"))))</f>
        <v>A</v>
      </c>
      <c r="DW883" s="91"/>
      <c r="DX883" s="56" t="str">
        <f>(IF(AA883="","",IF(BZ883&gt;CY883,"H",IF(BZ883&lt;CY883,"A","D"))))</f>
        <v>A</v>
      </c>
      <c r="DY883" s="56" t="str">
        <f>(IF(AB883="","",IF(CA883&gt;CZ883,"H",IF(CA883&lt;CZ883,"A","D"))))</f>
        <v>D</v>
      </c>
      <c r="DZ883" s="56" t="str">
        <f>(IF(AC883="","",IF(CB883&gt;DA883,"H",IF(CB883&lt;DA883,"A","D"))))</f>
        <v>A</v>
      </c>
      <c r="EA883" s="348" t="str">
        <f>(IF(AD883="","",IF(CC883&gt;DB883,"H",IF(CC883&lt;DB883,"A","D"))))</f>
        <v>H</v>
      </c>
      <c r="EI883" s="53" t="str">
        <f t="shared" si="1456"/>
        <v>Merstham</v>
      </c>
      <c r="EJ883" s="79">
        <f t="shared" si="1472"/>
        <v>32</v>
      </c>
      <c r="EK883" s="80">
        <f t="shared" si="1473"/>
        <v>5</v>
      </c>
      <c r="EL883" s="80">
        <f t="shared" si="1474"/>
        <v>5</v>
      </c>
      <c r="EM883" s="80">
        <f t="shared" si="1475"/>
        <v>6</v>
      </c>
      <c r="EN883" s="80">
        <f>COUNTIF(DW$870:DW$887,"A")</f>
        <v>7</v>
      </c>
      <c r="EO883" s="80">
        <f>COUNTIF(DW$870:DW$887,"D")</f>
        <v>2</v>
      </c>
      <c r="EP883" s="80">
        <f>COUNTIF(DW$870:DW$887,"H")</f>
        <v>7</v>
      </c>
      <c r="EQ883" s="79">
        <f t="shared" si="1476"/>
        <v>12</v>
      </c>
      <c r="ER883" s="79">
        <f t="shared" si="1457"/>
        <v>7</v>
      </c>
      <c r="ES883" s="79">
        <f t="shared" si="1457"/>
        <v>13</v>
      </c>
      <c r="ET883" s="81">
        <f>SUM($BL883:$CI883)+SUM(CX$870:CX$887)</f>
        <v>51</v>
      </c>
      <c r="EU883" s="81">
        <f>SUM($CK883:$DH883)+SUM(BY$870:BY$887)</f>
        <v>50</v>
      </c>
      <c r="EV883" s="79">
        <f t="shared" si="1458"/>
        <v>31</v>
      </c>
      <c r="EW883" s="136">
        <f t="shared" si="1459"/>
        <v>1.02</v>
      </c>
      <c r="EX883" s="78"/>
      <c r="EY883" s="80">
        <f t="shared" si="1460"/>
        <v>34</v>
      </c>
      <c r="EZ883" s="80">
        <f t="shared" si="1461"/>
        <v>13</v>
      </c>
      <c r="FA883" s="80">
        <f t="shared" si="1462"/>
        <v>7</v>
      </c>
      <c r="FB883" s="80">
        <f t="shared" si="1463"/>
        <v>14</v>
      </c>
      <c r="FC883" s="80">
        <f t="shared" si="1464"/>
        <v>59</v>
      </c>
      <c r="FD883" s="80">
        <f t="shared" si="1465"/>
        <v>52</v>
      </c>
      <c r="FE883" s="80">
        <f t="shared" si="1466"/>
        <v>33</v>
      </c>
      <c r="FF883" s="80">
        <f t="shared" si="1467"/>
        <v>1.1346153846153846</v>
      </c>
      <c r="FH883" s="54">
        <f t="shared" si="1477"/>
        <v>1</v>
      </c>
      <c r="FI883" s="54">
        <f t="shared" si="1478"/>
        <v>1</v>
      </c>
      <c r="FJ883" s="54">
        <f t="shared" si="1468"/>
        <v>0</v>
      </c>
      <c r="FK883" s="54">
        <f t="shared" si="1468"/>
        <v>1</v>
      </c>
      <c r="FL883" s="54">
        <f t="shared" si="1468"/>
        <v>1</v>
      </c>
      <c r="FM883" s="54">
        <f t="shared" si="1468"/>
        <v>1</v>
      </c>
      <c r="FN883" s="54">
        <f t="shared" si="1468"/>
        <v>1</v>
      </c>
      <c r="FO883" s="54">
        <f t="shared" si="1468"/>
        <v>1</v>
      </c>
      <c r="FQ883" s="54" t="str">
        <f t="shared" si="1421"/>
        <v>Merstham</v>
      </c>
      <c r="FR883" s="54">
        <f t="shared" si="1422"/>
        <v>2</v>
      </c>
      <c r="FS883" s="54">
        <f t="shared" si="1451"/>
        <v>1</v>
      </c>
      <c r="FT883" s="54">
        <f t="shared" si="1451"/>
        <v>0</v>
      </c>
      <c r="FU883" s="54">
        <f t="shared" si="1451"/>
        <v>1</v>
      </c>
      <c r="FV883" s="54">
        <f t="shared" si="1451"/>
        <v>8</v>
      </c>
      <c r="FW883" s="54">
        <f t="shared" si="1451"/>
        <v>2</v>
      </c>
      <c r="FX883" s="54">
        <f t="shared" si="1451"/>
        <v>2</v>
      </c>
      <c r="FZ883" s="58"/>
      <c r="GA883" s="59"/>
      <c r="GB883" s="60"/>
      <c r="GC883" s="58"/>
      <c r="GD883" s="59"/>
      <c r="GE883" s="61"/>
      <c r="GF883" s="58"/>
      <c r="GG883" s="61"/>
      <c r="GH883" s="61"/>
    </row>
    <row r="884" spans="1:192" s="54" customFormat="1" ht="12" x14ac:dyDescent="0.25">
      <c r="A884" s="54">
        <v>15</v>
      </c>
      <c r="B884" s="54" t="s">
        <v>1764</v>
      </c>
      <c r="C884" s="56">
        <v>34</v>
      </c>
      <c r="D884" s="56">
        <v>10</v>
      </c>
      <c r="E884" s="56">
        <v>4</v>
      </c>
      <c r="F884" s="56">
        <v>20</v>
      </c>
      <c r="G884" s="56">
        <v>41</v>
      </c>
      <c r="H884" s="56">
        <v>80</v>
      </c>
      <c r="I884" s="57">
        <v>24</v>
      </c>
      <c r="J884" s="69">
        <f t="shared" si="1452"/>
        <v>0.51249999999999996</v>
      </c>
      <c r="L884" s="82" t="s">
        <v>1758</v>
      </c>
      <c r="M884" s="150" t="s">
        <v>87</v>
      </c>
      <c r="N884" s="148" t="s">
        <v>148</v>
      </c>
      <c r="O884" s="148" t="s">
        <v>62</v>
      </c>
      <c r="P884" s="148" t="s">
        <v>220</v>
      </c>
      <c r="Q884" s="59"/>
      <c r="R884" s="148" t="s">
        <v>200</v>
      </c>
      <c r="S884" s="148" t="s">
        <v>76</v>
      </c>
      <c r="T884" s="148" t="s">
        <v>74</v>
      </c>
      <c r="U884" s="88" t="s">
        <v>76</v>
      </c>
      <c r="V884" s="148" t="s">
        <v>200</v>
      </c>
      <c r="W884" s="148" t="s">
        <v>101</v>
      </c>
      <c r="X884" s="148" t="s">
        <v>62</v>
      </c>
      <c r="Y884" s="148" t="s">
        <v>103</v>
      </c>
      <c r="Z884" s="148" t="s">
        <v>62</v>
      </c>
      <c r="AA884" s="83"/>
      <c r="AB884" s="148" t="s">
        <v>86</v>
      </c>
      <c r="AC884" s="148" t="s">
        <v>148</v>
      </c>
      <c r="AD884" s="152" t="s">
        <v>150</v>
      </c>
      <c r="AL884" s="82" t="s">
        <v>1758</v>
      </c>
      <c r="AM884" s="86" t="s">
        <v>114</v>
      </c>
      <c r="AN884" s="88" t="s">
        <v>202</v>
      </c>
      <c r="AO884" s="88" t="s">
        <v>131</v>
      </c>
      <c r="AP884" s="88" t="s">
        <v>82</v>
      </c>
      <c r="AQ884" s="252" t="s">
        <v>262</v>
      </c>
      <c r="AR884" s="88" t="s">
        <v>1090</v>
      </c>
      <c r="AS884" s="88" t="s">
        <v>69</v>
      </c>
      <c r="AT884" s="88" t="s">
        <v>452</v>
      </c>
      <c r="AU884" s="84" t="s">
        <v>66</v>
      </c>
      <c r="AV884" s="88" t="s">
        <v>482</v>
      </c>
      <c r="AW884" s="88" t="s">
        <v>81</v>
      </c>
      <c r="AX884" s="88" t="s">
        <v>120</v>
      </c>
      <c r="AY884" s="88" t="s">
        <v>119</v>
      </c>
      <c r="AZ884" s="88" t="s">
        <v>1095</v>
      </c>
      <c r="BA884" s="83"/>
      <c r="BB884" s="88" t="s">
        <v>78</v>
      </c>
      <c r="BC884" s="88" t="s">
        <v>284</v>
      </c>
      <c r="BD884" s="89" t="s">
        <v>68</v>
      </c>
      <c r="BL884" s="90">
        <f t="shared" si="1469"/>
        <v>3</v>
      </c>
      <c r="BM884" s="77">
        <f t="shared" si="1469"/>
        <v>0</v>
      </c>
      <c r="BN884" s="77">
        <f t="shared" si="1469"/>
        <v>1</v>
      </c>
      <c r="BO884" s="77">
        <f t="shared" si="1469"/>
        <v>2</v>
      </c>
      <c r="BP884" s="77" t="str">
        <f t="shared" si="1469"/>
        <v/>
      </c>
      <c r="BQ884" s="77">
        <f t="shared" si="1469"/>
        <v>2</v>
      </c>
      <c r="BR884" s="77">
        <f t="shared" si="1469"/>
        <v>0</v>
      </c>
      <c r="BS884" s="77">
        <f t="shared" si="1469"/>
        <v>1</v>
      </c>
      <c r="BT884" s="77">
        <f t="shared" si="1469"/>
        <v>0</v>
      </c>
      <c r="BU884" s="77">
        <f t="shared" si="1469"/>
        <v>2</v>
      </c>
      <c r="BV884" s="77">
        <f t="shared" si="1469"/>
        <v>3</v>
      </c>
      <c r="BW884" s="77">
        <f t="shared" si="1469"/>
        <v>1</v>
      </c>
      <c r="BX884" s="77">
        <f>(IF(Y884="","",(IF(MID(Y884,2,1)="-",LEFT(Y884,1),LEFT(Y884,2)))+0))</f>
        <v>1</v>
      </c>
      <c r="BY884" s="77">
        <f>(IF(Z884="","",(IF(MID(Z884,2,1)="-",LEFT(Z884,1),LEFT(Z884,2)))+0))</f>
        <v>1</v>
      </c>
      <c r="BZ884" s="91"/>
      <c r="CA884" s="77">
        <f>(IF(AB884="","",(IF(MID(AB884,2,1)="-",LEFT(AB884,1),LEFT(AB884,2)))+0))</f>
        <v>0</v>
      </c>
      <c r="CB884" s="77">
        <f>(IF(AC884="","",(IF(MID(AC884,2,1)="-",LEFT(AC884,1),LEFT(AC884,2)))+0))</f>
        <v>0</v>
      </c>
      <c r="CC884" s="92">
        <f>(IF(AD884="","",(IF(MID(AD884,2,1)="-",LEFT(AD884,1),LEFT(AD884,2)))+0))</f>
        <v>3</v>
      </c>
      <c r="CJ884" s="78"/>
      <c r="CK884" s="90">
        <f t="shared" si="1470"/>
        <v>3</v>
      </c>
      <c r="CL884" s="77">
        <f t="shared" si="1470"/>
        <v>1</v>
      </c>
      <c r="CM884" s="77">
        <f t="shared" si="1470"/>
        <v>1</v>
      </c>
      <c r="CN884" s="77">
        <f t="shared" si="1470"/>
        <v>7</v>
      </c>
      <c r="CO884" s="77" t="str">
        <f t="shared" si="1470"/>
        <v/>
      </c>
      <c r="CP884" s="77">
        <f t="shared" si="1470"/>
        <v>2</v>
      </c>
      <c r="CQ884" s="77">
        <f t="shared" si="1470"/>
        <v>2</v>
      </c>
      <c r="CR884" s="77">
        <f t="shared" si="1470"/>
        <v>2</v>
      </c>
      <c r="CS884" s="77">
        <f t="shared" si="1470"/>
        <v>2</v>
      </c>
      <c r="CT884" s="77">
        <f t="shared" si="1470"/>
        <v>2</v>
      </c>
      <c r="CU884" s="77">
        <f t="shared" si="1470"/>
        <v>2</v>
      </c>
      <c r="CV884" s="77">
        <f t="shared" si="1470"/>
        <v>1</v>
      </c>
      <c r="CW884" s="77">
        <f>(IF(Y884="","",IF(RIGHT(Y884,2)="10",RIGHT(Y884,2),RIGHT(Y884,1))+0))</f>
        <v>3</v>
      </c>
      <c r="CX884" s="77">
        <f>(IF(Z884="","",IF(RIGHT(Z884,2)="10",RIGHT(Z884,2),RIGHT(Z884,1))+0))</f>
        <v>1</v>
      </c>
      <c r="CY884" s="91"/>
      <c r="CZ884" s="77">
        <f>(IF(AB884="","",IF(RIGHT(AB884,2)="10",RIGHT(AB884,2),RIGHT(AB884,1))+0))</f>
        <v>3</v>
      </c>
      <c r="DA884" s="77">
        <f>(IF(AC884="","",IF(RIGHT(AC884,2)="10",RIGHT(AC884,2),RIGHT(AC884,1))+0))</f>
        <v>1</v>
      </c>
      <c r="DB884" s="92">
        <f>(IF(AD884="","",IF(RIGHT(AD884,2)="10",RIGHT(AD884,2),RIGHT(AD884,1))+0))</f>
        <v>1</v>
      </c>
      <c r="DJ884" s="347" t="str">
        <f t="shared" si="1471"/>
        <v>D</v>
      </c>
      <c r="DK884" s="56" t="str">
        <f t="shared" si="1471"/>
        <v>A</v>
      </c>
      <c r="DL884" s="56" t="str">
        <f t="shared" si="1471"/>
        <v>D</v>
      </c>
      <c r="DM884" s="56" t="str">
        <f t="shared" si="1471"/>
        <v>A</v>
      </c>
      <c r="DN884" s="56" t="str">
        <f t="shared" si="1471"/>
        <v/>
      </c>
      <c r="DO884" s="56" t="str">
        <f t="shared" si="1471"/>
        <v>D</v>
      </c>
      <c r="DP884" s="56" t="str">
        <f t="shared" si="1471"/>
        <v>A</v>
      </c>
      <c r="DQ884" s="56" t="str">
        <f t="shared" si="1471"/>
        <v>A</v>
      </c>
      <c r="DR884" s="56" t="str">
        <f t="shared" si="1471"/>
        <v>A</v>
      </c>
      <c r="DS884" s="56" t="str">
        <f t="shared" si="1471"/>
        <v>D</v>
      </c>
      <c r="DT884" s="56" t="str">
        <f t="shared" si="1471"/>
        <v>H</v>
      </c>
      <c r="DU884" s="56" t="str">
        <f t="shared" si="1471"/>
        <v>D</v>
      </c>
      <c r="DV884" s="56" t="str">
        <f>(IF(Y884="","",IF(BX884&gt;CW884,"H",IF(BX884&lt;CW884,"A","D"))))</f>
        <v>A</v>
      </c>
      <c r="DW884" s="56" t="str">
        <f>(IF(Z884="","",IF(BY884&gt;CX884,"H",IF(BY884&lt;CX884,"A","D"))))</f>
        <v>D</v>
      </c>
      <c r="DX884" s="91"/>
      <c r="DY884" s="56" t="str">
        <f>(IF(AB884="","",IF(CA884&gt;CZ884,"H",IF(CA884&lt;CZ884,"A","D"))))</f>
        <v>A</v>
      </c>
      <c r="DZ884" s="56" t="str">
        <f>(IF(AC884="","",IF(CB884&gt;DA884,"H",IF(CB884&lt;DA884,"A","D"))))</f>
        <v>A</v>
      </c>
      <c r="EA884" s="348" t="str">
        <f>(IF(AD884="","",IF(CC884&gt;DB884,"H",IF(CC884&lt;DB884,"A","D"))))</f>
        <v>H</v>
      </c>
      <c r="EI884" s="53" t="str">
        <f t="shared" si="1456"/>
        <v>Sheerwater</v>
      </c>
      <c r="EJ884" s="79">
        <f t="shared" si="1472"/>
        <v>32</v>
      </c>
      <c r="EK884" s="80">
        <f t="shared" si="1473"/>
        <v>2</v>
      </c>
      <c r="EL884" s="80">
        <f t="shared" si="1474"/>
        <v>6</v>
      </c>
      <c r="EM884" s="80">
        <f t="shared" si="1475"/>
        <v>8</v>
      </c>
      <c r="EN884" s="80">
        <f>COUNTIF(DX$870:DX$887,"A")</f>
        <v>4</v>
      </c>
      <c r="EO884" s="80">
        <f>COUNTIF(DX$870:DX$887,"D")</f>
        <v>5</v>
      </c>
      <c r="EP884" s="80">
        <f>COUNTIF(DX$870:DX$887,"H")</f>
        <v>7</v>
      </c>
      <c r="EQ884" s="79">
        <f t="shared" si="1476"/>
        <v>6</v>
      </c>
      <c r="ER884" s="79">
        <f t="shared" si="1457"/>
        <v>11</v>
      </c>
      <c r="ES884" s="79">
        <f t="shared" si="1457"/>
        <v>15</v>
      </c>
      <c r="ET884" s="81">
        <f>SUM($BL884:$CI884)+SUM(CY$870:CY$887)</f>
        <v>38</v>
      </c>
      <c r="EU884" s="81">
        <f>SUM($CK884:$DH884)+SUM(BZ$870:BZ$887)</f>
        <v>71</v>
      </c>
      <c r="EV884" s="79">
        <f t="shared" si="1458"/>
        <v>23</v>
      </c>
      <c r="EW884" s="136">
        <f t="shared" si="1459"/>
        <v>0.53521126760563376</v>
      </c>
      <c r="EX884" s="78"/>
      <c r="EY884" s="80">
        <f t="shared" si="1460"/>
        <v>34</v>
      </c>
      <c r="EZ884" s="80">
        <f t="shared" si="1461"/>
        <v>7</v>
      </c>
      <c r="FA884" s="80">
        <f t="shared" si="1462"/>
        <v>11</v>
      </c>
      <c r="FB884" s="80">
        <f t="shared" si="1463"/>
        <v>16</v>
      </c>
      <c r="FC884" s="80">
        <f t="shared" si="1464"/>
        <v>47</v>
      </c>
      <c r="FD884" s="80">
        <f t="shared" si="1465"/>
        <v>77</v>
      </c>
      <c r="FE884" s="80">
        <f t="shared" si="1466"/>
        <v>25</v>
      </c>
      <c r="FF884" s="80">
        <f t="shared" si="1467"/>
        <v>0.61038961038961037</v>
      </c>
      <c r="FH884" s="54">
        <f t="shared" si="1477"/>
        <v>1</v>
      </c>
      <c r="FI884" s="54">
        <f t="shared" si="1478"/>
        <v>1</v>
      </c>
      <c r="FJ884" s="54">
        <f t="shared" si="1468"/>
        <v>0</v>
      </c>
      <c r="FK884" s="54">
        <f t="shared" si="1468"/>
        <v>1</v>
      </c>
      <c r="FL884" s="54">
        <f t="shared" si="1468"/>
        <v>1</v>
      </c>
      <c r="FM884" s="54">
        <f t="shared" si="1468"/>
        <v>1</v>
      </c>
      <c r="FN884" s="54">
        <f t="shared" si="1468"/>
        <v>1</v>
      </c>
      <c r="FO884" s="54">
        <f t="shared" si="1468"/>
        <v>1</v>
      </c>
      <c r="FQ884" s="54" t="str">
        <f t="shared" si="1421"/>
        <v>Sheerwater</v>
      </c>
      <c r="FR884" s="54">
        <f t="shared" si="1422"/>
        <v>2</v>
      </c>
      <c r="FS884" s="54">
        <f t="shared" si="1451"/>
        <v>1</v>
      </c>
      <c r="FT884" s="54">
        <f t="shared" si="1451"/>
        <v>0</v>
      </c>
      <c r="FU884" s="54">
        <f t="shared" si="1451"/>
        <v>1</v>
      </c>
      <c r="FV884" s="54">
        <f t="shared" si="1451"/>
        <v>9</v>
      </c>
      <c r="FW884" s="54">
        <f t="shared" si="1451"/>
        <v>6</v>
      </c>
      <c r="FX884" s="54">
        <f t="shared" si="1451"/>
        <v>2</v>
      </c>
      <c r="FZ884" s="58"/>
      <c r="GA884" s="59"/>
      <c r="GB884" s="60"/>
      <c r="GC884" s="58"/>
      <c r="GD884" s="59"/>
      <c r="GE884" s="61"/>
      <c r="GF884" s="58"/>
      <c r="GG884" s="61"/>
      <c r="GH884" s="61"/>
    </row>
    <row r="885" spans="1:192" s="54" customFormat="1" ht="12" x14ac:dyDescent="0.25">
      <c r="A885" s="54">
        <v>16</v>
      </c>
      <c r="B885" s="54" t="s">
        <v>1749</v>
      </c>
      <c r="C885" s="56">
        <v>34</v>
      </c>
      <c r="D885" s="56">
        <v>7</v>
      </c>
      <c r="E885" s="56">
        <v>10</v>
      </c>
      <c r="F885" s="56">
        <v>17</v>
      </c>
      <c r="G885" s="56">
        <v>33</v>
      </c>
      <c r="H885" s="56">
        <v>65</v>
      </c>
      <c r="I885" s="57">
        <v>24</v>
      </c>
      <c r="J885" s="69">
        <f t="shared" si="1452"/>
        <v>0.50769230769230766</v>
      </c>
      <c r="L885" s="82" t="s">
        <v>1750</v>
      </c>
      <c r="M885" s="150" t="s">
        <v>268</v>
      </c>
      <c r="N885" s="148" t="s">
        <v>74</v>
      </c>
      <c r="O885" s="148" t="s">
        <v>62</v>
      </c>
      <c r="P885" s="59"/>
      <c r="Q885" s="148" t="s">
        <v>150</v>
      </c>
      <c r="R885" s="148" t="s">
        <v>177</v>
      </c>
      <c r="S885" s="59"/>
      <c r="T885" s="148" t="s">
        <v>100</v>
      </c>
      <c r="U885" s="88" t="s">
        <v>200</v>
      </c>
      <c r="V885" s="148" t="s">
        <v>219</v>
      </c>
      <c r="W885" s="148" t="s">
        <v>111</v>
      </c>
      <c r="X885" s="148" t="s">
        <v>177</v>
      </c>
      <c r="Y885" s="148" t="s">
        <v>100</v>
      </c>
      <c r="Z885" s="148" t="s">
        <v>77</v>
      </c>
      <c r="AA885" s="148" t="s">
        <v>103</v>
      </c>
      <c r="AB885" s="83"/>
      <c r="AC885" s="148" t="s">
        <v>331</v>
      </c>
      <c r="AD885" s="152" t="s">
        <v>60</v>
      </c>
      <c r="AL885" s="82" t="s">
        <v>1750</v>
      </c>
      <c r="AM885" s="86" t="s">
        <v>106</v>
      </c>
      <c r="AN885" s="88" t="s">
        <v>91</v>
      </c>
      <c r="AO885" s="88" t="s">
        <v>129</v>
      </c>
      <c r="AP885" s="252" t="s">
        <v>603</v>
      </c>
      <c r="AQ885" s="88" t="s">
        <v>105</v>
      </c>
      <c r="AR885" s="88" t="s">
        <v>482</v>
      </c>
      <c r="AS885" s="252" t="s">
        <v>181</v>
      </c>
      <c r="AT885" s="88" t="s">
        <v>594</v>
      </c>
      <c r="AU885" s="84" t="s">
        <v>169</v>
      </c>
      <c r="AV885" s="88" t="s">
        <v>128</v>
      </c>
      <c r="AW885" s="88" t="s">
        <v>447</v>
      </c>
      <c r="AX885" s="88" t="s">
        <v>1090</v>
      </c>
      <c r="AY885" s="88" t="s">
        <v>90</v>
      </c>
      <c r="AZ885" s="88" t="s">
        <v>446</v>
      </c>
      <c r="BA885" s="88" t="s">
        <v>80</v>
      </c>
      <c r="BB885" s="83"/>
      <c r="BC885" s="88" t="s">
        <v>115</v>
      </c>
      <c r="BD885" s="89" t="s">
        <v>114</v>
      </c>
      <c r="BL885" s="90">
        <f t="shared" si="1469"/>
        <v>7</v>
      </c>
      <c r="BM885" s="77">
        <f t="shared" si="1469"/>
        <v>1</v>
      </c>
      <c r="BN885" s="77">
        <f t="shared" si="1469"/>
        <v>1</v>
      </c>
      <c r="BO885" s="77" t="str">
        <f t="shared" si="1469"/>
        <v/>
      </c>
      <c r="BP885" s="77">
        <f t="shared" si="1469"/>
        <v>3</v>
      </c>
      <c r="BQ885" s="77">
        <f t="shared" si="1469"/>
        <v>2</v>
      </c>
      <c r="BR885" s="77" t="str">
        <f t="shared" si="1469"/>
        <v/>
      </c>
      <c r="BS885" s="77">
        <f t="shared" si="1469"/>
        <v>4</v>
      </c>
      <c r="BT885" s="77">
        <f t="shared" si="1469"/>
        <v>2</v>
      </c>
      <c r="BU885" s="77">
        <f t="shared" si="1469"/>
        <v>0</v>
      </c>
      <c r="BV885" s="77">
        <f t="shared" si="1469"/>
        <v>5</v>
      </c>
      <c r="BW885" s="77">
        <f t="shared" si="1469"/>
        <v>2</v>
      </c>
      <c r="BX885" s="77">
        <f>(IF(Y885="","",(IF(MID(Y885,2,1)="-",LEFT(Y885,1),LEFT(Y885,2)))+0))</f>
        <v>4</v>
      </c>
      <c r="BY885" s="77">
        <f>(IF(Z885="","",(IF(MID(Z885,2,1)="-",LEFT(Z885,1),LEFT(Z885,2)))+0))</f>
        <v>2</v>
      </c>
      <c r="BZ885" s="77">
        <f>(IF(AA885="","",(IF(MID(AA885,2,1)="-",LEFT(AA885,1),LEFT(AA885,2)))+0))</f>
        <v>1</v>
      </c>
      <c r="CA885" s="91"/>
      <c r="CB885" s="77">
        <f>(IF(AC885="","",(IF(MID(AC885,2,1)="-",LEFT(AC885,1),LEFT(AC885,2)))+0))</f>
        <v>3</v>
      </c>
      <c r="CC885" s="92">
        <f>(IF(AD885="","",(IF(MID(AD885,2,1)="-",LEFT(AD885,1),LEFT(AD885,2)))+0))</f>
        <v>4</v>
      </c>
      <c r="CJ885" s="78"/>
      <c r="CK885" s="90">
        <f t="shared" si="1470"/>
        <v>2</v>
      </c>
      <c r="CL885" s="77">
        <f t="shared" si="1470"/>
        <v>2</v>
      </c>
      <c r="CM885" s="77">
        <f t="shared" si="1470"/>
        <v>1</v>
      </c>
      <c r="CN885" s="77" t="str">
        <f t="shared" si="1470"/>
        <v/>
      </c>
      <c r="CO885" s="77">
        <f t="shared" si="1470"/>
        <v>1</v>
      </c>
      <c r="CP885" s="77">
        <f t="shared" si="1470"/>
        <v>0</v>
      </c>
      <c r="CQ885" s="77" t="str">
        <f t="shared" si="1470"/>
        <v/>
      </c>
      <c r="CR885" s="77">
        <f t="shared" si="1470"/>
        <v>3</v>
      </c>
      <c r="CS885" s="77">
        <f t="shared" si="1470"/>
        <v>2</v>
      </c>
      <c r="CT885" s="77">
        <f t="shared" si="1470"/>
        <v>6</v>
      </c>
      <c r="CU885" s="77">
        <f t="shared" si="1470"/>
        <v>2</v>
      </c>
      <c r="CV885" s="77">
        <f t="shared" si="1470"/>
        <v>0</v>
      </c>
      <c r="CW885" s="77">
        <f>(IF(Y885="","",IF(RIGHT(Y885,2)="10",RIGHT(Y885,2),RIGHT(Y885,1))+0))</f>
        <v>3</v>
      </c>
      <c r="CX885" s="77">
        <f>(IF(Z885="","",IF(RIGHT(Z885,2)="10",RIGHT(Z885,2),RIGHT(Z885,1))+0))</f>
        <v>1</v>
      </c>
      <c r="CY885" s="77">
        <f>(IF(AA885="","",IF(RIGHT(AA885,2)="10",RIGHT(AA885,2),RIGHT(AA885,1))+0))</f>
        <v>3</v>
      </c>
      <c r="CZ885" s="91"/>
      <c r="DA885" s="77">
        <f>(IF(AC885="","",IF(RIGHT(AC885,2)="10",RIGHT(AC885,2),RIGHT(AC885,1))+0))</f>
        <v>5</v>
      </c>
      <c r="DB885" s="92">
        <f>(IF(AD885="","",IF(RIGHT(AD885,2)="10",RIGHT(AD885,2),RIGHT(AD885,1))+0))</f>
        <v>1</v>
      </c>
      <c r="DJ885" s="347" t="str">
        <f t="shared" si="1471"/>
        <v>H</v>
      </c>
      <c r="DK885" s="56" t="str">
        <f t="shared" si="1471"/>
        <v>A</v>
      </c>
      <c r="DL885" s="56" t="str">
        <f t="shared" si="1471"/>
        <v>D</v>
      </c>
      <c r="DM885" s="56" t="str">
        <f t="shared" si="1471"/>
        <v/>
      </c>
      <c r="DN885" s="56" t="str">
        <f t="shared" si="1471"/>
        <v>H</v>
      </c>
      <c r="DO885" s="56" t="str">
        <f t="shared" si="1471"/>
        <v>H</v>
      </c>
      <c r="DP885" s="56" t="str">
        <f t="shared" si="1471"/>
        <v/>
      </c>
      <c r="DQ885" s="56" t="str">
        <f t="shared" si="1471"/>
        <v>H</v>
      </c>
      <c r="DR885" s="56" t="str">
        <f t="shared" si="1471"/>
        <v>D</v>
      </c>
      <c r="DS885" s="56" t="str">
        <f t="shared" si="1471"/>
        <v>A</v>
      </c>
      <c r="DT885" s="56" t="str">
        <f t="shared" si="1471"/>
        <v>H</v>
      </c>
      <c r="DU885" s="56" t="str">
        <f t="shared" si="1471"/>
        <v>H</v>
      </c>
      <c r="DV885" s="56" t="str">
        <f>(IF(Y885="","",IF(BX885&gt;CW885,"H",IF(BX885&lt;CW885,"A","D"))))</f>
        <v>H</v>
      </c>
      <c r="DW885" s="56" t="str">
        <f>(IF(Z885="","",IF(BY885&gt;CX885,"H",IF(BY885&lt;CX885,"A","D"))))</f>
        <v>H</v>
      </c>
      <c r="DX885" s="56" t="str">
        <f>(IF(AA885="","",IF(BZ885&gt;CY885,"H",IF(BZ885&lt;CY885,"A","D"))))</f>
        <v>A</v>
      </c>
      <c r="DY885" s="91"/>
      <c r="DZ885" s="56" t="str">
        <f>(IF(AC885="","",IF(CB885&gt;DA885,"H",IF(CB885&lt;DA885,"A","D"))))</f>
        <v>A</v>
      </c>
      <c r="EA885" s="348" t="str">
        <f>(IF(AD885="","",IF(CC885&gt;DB885,"H",IF(CC885&lt;DB885,"A","D"))))</f>
        <v>H</v>
      </c>
      <c r="EI885" s="53" t="str">
        <f t="shared" si="1456"/>
        <v>Wandsworth</v>
      </c>
      <c r="EJ885" s="79">
        <f t="shared" si="1472"/>
        <v>32</v>
      </c>
      <c r="EK885" s="80">
        <f t="shared" si="1473"/>
        <v>9</v>
      </c>
      <c r="EL885" s="80">
        <f t="shared" si="1474"/>
        <v>2</v>
      </c>
      <c r="EM885" s="80">
        <f t="shared" si="1475"/>
        <v>4</v>
      </c>
      <c r="EN885" s="80">
        <f>COUNTIF(DY$870:DY$887,"A")</f>
        <v>7</v>
      </c>
      <c r="EO885" s="80">
        <f>COUNTIF(DY$870:DY$887,"D")</f>
        <v>5</v>
      </c>
      <c r="EP885" s="80">
        <f>COUNTIF(DY$870:DY$887,"H")</f>
        <v>5</v>
      </c>
      <c r="EQ885" s="79">
        <f t="shared" si="1476"/>
        <v>16</v>
      </c>
      <c r="ER885" s="79">
        <f t="shared" si="1457"/>
        <v>7</v>
      </c>
      <c r="ES885" s="79">
        <f t="shared" si="1457"/>
        <v>9</v>
      </c>
      <c r="ET885" s="81">
        <f>SUM($BL885:$CI885)+SUM(CZ$870:CZ$887)</f>
        <v>79</v>
      </c>
      <c r="EU885" s="81">
        <f>SUM($CK885:$DH885)+SUM(CA$870:CA$887)</f>
        <v>62</v>
      </c>
      <c r="EV885" s="79">
        <f t="shared" si="1458"/>
        <v>39</v>
      </c>
      <c r="EW885" s="136">
        <f t="shared" si="1459"/>
        <v>1.2741935483870968</v>
      </c>
      <c r="EX885" s="78"/>
      <c r="EY885" s="80">
        <f t="shared" si="1460"/>
        <v>34</v>
      </c>
      <c r="EZ885" s="80">
        <f t="shared" si="1461"/>
        <v>17</v>
      </c>
      <c r="FA885" s="80">
        <f t="shared" si="1462"/>
        <v>7</v>
      </c>
      <c r="FB885" s="80">
        <f t="shared" si="1463"/>
        <v>10</v>
      </c>
      <c r="FC885" s="80">
        <f t="shared" si="1464"/>
        <v>81</v>
      </c>
      <c r="FD885" s="80">
        <f t="shared" si="1465"/>
        <v>65</v>
      </c>
      <c r="FE885" s="80">
        <f t="shared" si="1466"/>
        <v>41</v>
      </c>
      <c r="FF885" s="80">
        <f t="shared" si="1467"/>
        <v>1.2461538461538462</v>
      </c>
      <c r="FH885" s="54">
        <f t="shared" si="1477"/>
        <v>1</v>
      </c>
      <c r="FI885" s="54">
        <f t="shared" si="1478"/>
        <v>1</v>
      </c>
      <c r="FJ885" s="54">
        <f t="shared" si="1468"/>
        <v>0</v>
      </c>
      <c r="FK885" s="54">
        <f t="shared" si="1468"/>
        <v>1</v>
      </c>
      <c r="FL885" s="54">
        <f t="shared" si="1468"/>
        <v>1</v>
      </c>
      <c r="FM885" s="54">
        <f t="shared" si="1468"/>
        <v>1</v>
      </c>
      <c r="FN885" s="54">
        <f t="shared" si="1468"/>
        <v>1</v>
      </c>
      <c r="FO885" s="54">
        <f t="shared" si="1468"/>
        <v>1</v>
      </c>
      <c r="FQ885" s="54" t="str">
        <f t="shared" si="1421"/>
        <v>Wandsworth</v>
      </c>
      <c r="FR885" s="54">
        <f t="shared" si="1422"/>
        <v>2</v>
      </c>
      <c r="FS885" s="54">
        <f t="shared" si="1451"/>
        <v>1</v>
      </c>
      <c r="FT885" s="54">
        <f t="shared" si="1451"/>
        <v>0</v>
      </c>
      <c r="FU885" s="54">
        <f t="shared" si="1451"/>
        <v>1</v>
      </c>
      <c r="FV885" s="54">
        <f t="shared" si="1451"/>
        <v>2</v>
      </c>
      <c r="FW885" s="54">
        <f t="shared" si="1451"/>
        <v>3</v>
      </c>
      <c r="FX885" s="54">
        <f t="shared" si="1451"/>
        <v>2</v>
      </c>
      <c r="FZ885" s="58"/>
      <c r="GA885" s="59"/>
      <c r="GB885" s="60"/>
      <c r="GC885" s="58"/>
      <c r="GD885" s="59"/>
      <c r="GE885" s="61"/>
      <c r="GF885" s="58"/>
      <c r="GG885" s="61"/>
      <c r="GH885" s="61"/>
    </row>
    <row r="886" spans="1:192" s="54" customFormat="1" ht="12" x14ac:dyDescent="0.25">
      <c r="A886" s="54">
        <v>17</v>
      </c>
      <c r="B886" s="54" t="s">
        <v>1787</v>
      </c>
      <c r="C886" s="56">
        <v>34</v>
      </c>
      <c r="D886" s="56">
        <v>7</v>
      </c>
      <c r="E886" s="56">
        <v>7</v>
      </c>
      <c r="F886" s="56">
        <v>20</v>
      </c>
      <c r="G886" s="56">
        <v>52</v>
      </c>
      <c r="H886" s="56">
        <v>84</v>
      </c>
      <c r="I886" s="57">
        <v>21</v>
      </c>
      <c r="J886" s="69">
        <f t="shared" si="1452"/>
        <v>0.61904761904761907</v>
      </c>
      <c r="L886" s="82" t="s">
        <v>1764</v>
      </c>
      <c r="M886" s="150" t="s">
        <v>177</v>
      </c>
      <c r="N886" s="148" t="s">
        <v>74</v>
      </c>
      <c r="O886" s="148" t="s">
        <v>77</v>
      </c>
      <c r="P886" s="59"/>
      <c r="Q886" s="148" t="s">
        <v>200</v>
      </c>
      <c r="R886" s="148" t="s">
        <v>86</v>
      </c>
      <c r="S886" s="148" t="s">
        <v>148</v>
      </c>
      <c r="T886" s="148" t="s">
        <v>148</v>
      </c>
      <c r="U886" s="88" t="s">
        <v>85</v>
      </c>
      <c r="V886" s="148" t="s">
        <v>206</v>
      </c>
      <c r="W886" s="59"/>
      <c r="X886" s="148" t="s">
        <v>74</v>
      </c>
      <c r="Y886" s="148" t="s">
        <v>103</v>
      </c>
      <c r="Z886" s="59"/>
      <c r="AA886" s="148" t="s">
        <v>124</v>
      </c>
      <c r="AB886" s="148" t="s">
        <v>206</v>
      </c>
      <c r="AC886" s="83"/>
      <c r="AD886" s="152" t="s">
        <v>76</v>
      </c>
      <c r="AL886" s="82" t="s">
        <v>1764</v>
      </c>
      <c r="AM886" s="86" t="s">
        <v>121</v>
      </c>
      <c r="AN886" s="88" t="s">
        <v>714</v>
      </c>
      <c r="AO886" s="88" t="s">
        <v>576</v>
      </c>
      <c r="AP886" s="252" t="s">
        <v>590</v>
      </c>
      <c r="AQ886" s="88" t="s">
        <v>242</v>
      </c>
      <c r="AR886" s="88" t="s">
        <v>129</v>
      </c>
      <c r="AS886" s="88" t="s">
        <v>91</v>
      </c>
      <c r="AT886" s="88" t="s">
        <v>573</v>
      </c>
      <c r="AU886" s="84" t="s">
        <v>452</v>
      </c>
      <c r="AV886" s="88" t="s">
        <v>78</v>
      </c>
      <c r="AW886" s="252" t="s">
        <v>181</v>
      </c>
      <c r="AX886" s="88" t="s">
        <v>246</v>
      </c>
      <c r="AY886" s="88" t="s">
        <v>114</v>
      </c>
      <c r="AZ886" s="252" t="s">
        <v>603</v>
      </c>
      <c r="BA886" s="88" t="s">
        <v>480</v>
      </c>
      <c r="BB886" s="88" t="s">
        <v>113</v>
      </c>
      <c r="BC886" s="83"/>
      <c r="BD886" s="89" t="s">
        <v>594</v>
      </c>
      <c r="BL886" s="90">
        <f t="shared" si="1469"/>
        <v>2</v>
      </c>
      <c r="BM886" s="77">
        <f t="shared" si="1469"/>
        <v>1</v>
      </c>
      <c r="BN886" s="77">
        <f t="shared" si="1469"/>
        <v>2</v>
      </c>
      <c r="BO886" s="77" t="str">
        <f t="shared" si="1469"/>
        <v/>
      </c>
      <c r="BP886" s="77">
        <f t="shared" si="1469"/>
        <v>2</v>
      </c>
      <c r="BQ886" s="77">
        <f t="shared" si="1469"/>
        <v>0</v>
      </c>
      <c r="BR886" s="77">
        <f t="shared" si="1469"/>
        <v>0</v>
      </c>
      <c r="BS886" s="77">
        <f t="shared" si="1469"/>
        <v>0</v>
      </c>
      <c r="BT886" s="77">
        <f t="shared" si="1469"/>
        <v>0</v>
      </c>
      <c r="BU886" s="77">
        <f t="shared" si="1469"/>
        <v>1</v>
      </c>
      <c r="BV886" s="77" t="str">
        <f t="shared" si="1469"/>
        <v/>
      </c>
      <c r="BW886" s="77">
        <f t="shared" si="1469"/>
        <v>1</v>
      </c>
      <c r="BX886" s="77">
        <f>(IF(Y886="","",(IF(MID(Y886,2,1)="-",LEFT(Y886,1),LEFT(Y886,2)))+0))</f>
        <v>1</v>
      </c>
      <c r="BY886" s="77" t="str">
        <f>(IF(Z886="","",(IF(MID(Z886,2,1)="-",LEFT(Z886,1),LEFT(Z886,2)))+0))</f>
        <v/>
      </c>
      <c r="BZ886" s="77">
        <f>(IF(AA886="","",(IF(MID(AA886,2,1)="-",LEFT(AA886,1),LEFT(AA886,2)))+0))</f>
        <v>0</v>
      </c>
      <c r="CA886" s="77">
        <f>(IF(AB886="","",(IF(MID(AB886,2,1)="-",LEFT(AB886,1),LEFT(AB886,2)))+0))</f>
        <v>1</v>
      </c>
      <c r="CB886" s="91"/>
      <c r="CC886" s="92">
        <f>(IF(AD886="","",(IF(MID(AD886,2,1)="-",LEFT(AD886,1),LEFT(AD886,2)))+0))</f>
        <v>0</v>
      </c>
      <c r="CJ886" s="78"/>
      <c r="CK886" s="90">
        <f t="shared" si="1470"/>
        <v>0</v>
      </c>
      <c r="CL886" s="77">
        <f t="shared" si="1470"/>
        <v>2</v>
      </c>
      <c r="CM886" s="77">
        <f t="shared" si="1470"/>
        <v>1</v>
      </c>
      <c r="CN886" s="77" t="str">
        <f t="shared" si="1470"/>
        <v/>
      </c>
      <c r="CO886" s="77">
        <f t="shared" si="1470"/>
        <v>2</v>
      </c>
      <c r="CP886" s="77">
        <f t="shared" si="1470"/>
        <v>3</v>
      </c>
      <c r="CQ886" s="77">
        <f t="shared" si="1470"/>
        <v>1</v>
      </c>
      <c r="CR886" s="77">
        <f t="shared" si="1470"/>
        <v>1</v>
      </c>
      <c r="CS886" s="77">
        <f t="shared" si="1470"/>
        <v>4</v>
      </c>
      <c r="CT886" s="77">
        <f t="shared" si="1470"/>
        <v>4</v>
      </c>
      <c r="CU886" s="77" t="str">
        <f t="shared" si="1470"/>
        <v/>
      </c>
      <c r="CV886" s="77">
        <f t="shared" si="1470"/>
        <v>2</v>
      </c>
      <c r="CW886" s="77">
        <f>(IF(Y886="","",IF(RIGHT(Y886,2)="10",RIGHT(Y886,2),RIGHT(Y886,1))+0))</f>
        <v>3</v>
      </c>
      <c r="CX886" s="77" t="str">
        <f>(IF(Z886="","",IF(RIGHT(Z886,2)="10",RIGHT(Z886,2),RIGHT(Z886,1))+0))</f>
        <v/>
      </c>
      <c r="CY886" s="77">
        <f>(IF(AA886="","",IF(RIGHT(AA886,2)="10",RIGHT(AA886,2),RIGHT(AA886,1))+0))</f>
        <v>0</v>
      </c>
      <c r="CZ886" s="77">
        <f>(IF(AB886="","",IF(RIGHT(AB886,2)="10",RIGHT(AB886,2),RIGHT(AB886,1))+0))</f>
        <v>4</v>
      </c>
      <c r="DA886" s="91"/>
      <c r="DB886" s="92">
        <f>(IF(AD886="","",IF(RIGHT(AD886,2)="10",RIGHT(AD886,2),RIGHT(AD886,1))+0))</f>
        <v>2</v>
      </c>
      <c r="DJ886" s="347" t="str">
        <f t="shared" si="1471"/>
        <v>H</v>
      </c>
      <c r="DK886" s="56" t="str">
        <f t="shared" si="1471"/>
        <v>A</v>
      </c>
      <c r="DL886" s="56" t="str">
        <f t="shared" si="1471"/>
        <v>H</v>
      </c>
      <c r="DM886" s="56" t="str">
        <f t="shared" si="1471"/>
        <v/>
      </c>
      <c r="DN886" s="56" t="str">
        <f t="shared" si="1471"/>
        <v>D</v>
      </c>
      <c r="DO886" s="56" t="str">
        <f t="shared" si="1471"/>
        <v>A</v>
      </c>
      <c r="DP886" s="56" t="str">
        <f t="shared" si="1471"/>
        <v>A</v>
      </c>
      <c r="DQ886" s="56" t="str">
        <f t="shared" si="1471"/>
        <v>A</v>
      </c>
      <c r="DR886" s="56" t="str">
        <f t="shared" si="1471"/>
        <v>A</v>
      </c>
      <c r="DS886" s="56" t="str">
        <f t="shared" si="1471"/>
        <v>A</v>
      </c>
      <c r="DT886" s="56" t="str">
        <f t="shared" si="1471"/>
        <v/>
      </c>
      <c r="DU886" s="56" t="str">
        <f t="shared" si="1471"/>
        <v>A</v>
      </c>
      <c r="DV886" s="56" t="str">
        <f>(IF(Y886="","",IF(BX886&gt;CW886,"H",IF(BX886&lt;CW886,"A","D"))))</f>
        <v>A</v>
      </c>
      <c r="DW886" s="56" t="str">
        <f>(IF(Z886="","",IF(BY886&gt;CX886,"H",IF(BY886&lt;CX886,"A","D"))))</f>
        <v/>
      </c>
      <c r="DX886" s="56" t="str">
        <f>(IF(AA886="","",IF(BZ886&gt;CY886,"H",IF(BZ886&lt;CY886,"A","D"))))</f>
        <v>D</v>
      </c>
      <c r="DY886" s="56" t="str">
        <f>(IF(AB886="","",IF(CA886&gt;CZ886,"H",IF(CA886&lt;CZ886,"A","D"))))</f>
        <v>A</v>
      </c>
      <c r="DZ886" s="91"/>
      <c r="EA886" s="348" t="str">
        <f>(IF(AD886="","",IF(CC886&gt;DB886,"H",IF(CC886&lt;DB886,"A","D"))))</f>
        <v>A</v>
      </c>
      <c r="EI886" s="53" t="str">
        <f t="shared" si="1456"/>
        <v>Westfield</v>
      </c>
      <c r="EJ886" s="79">
        <f t="shared" si="1472"/>
        <v>30</v>
      </c>
      <c r="EK886" s="80">
        <f t="shared" si="1473"/>
        <v>2</v>
      </c>
      <c r="EL886" s="80">
        <f t="shared" si="1474"/>
        <v>2</v>
      </c>
      <c r="EM886" s="80">
        <f t="shared" si="1475"/>
        <v>10</v>
      </c>
      <c r="EN886" s="80">
        <f>COUNTIF(DZ$870:DZ$887,"A")</f>
        <v>7</v>
      </c>
      <c r="EO886" s="80">
        <f>COUNTIF(DZ$870:DZ$887,"D")</f>
        <v>1</v>
      </c>
      <c r="EP886" s="80">
        <f>COUNTIF(DZ$870:DZ$887,"H")</f>
        <v>8</v>
      </c>
      <c r="EQ886" s="79">
        <f t="shared" si="1476"/>
        <v>9</v>
      </c>
      <c r="ER886" s="79">
        <f t="shared" si="1457"/>
        <v>3</v>
      </c>
      <c r="ES886" s="79">
        <f t="shared" si="1457"/>
        <v>18</v>
      </c>
      <c r="ET886" s="81">
        <f>SUM($BL886:$CI886)+SUM(DA$870:DA$887)</f>
        <v>32</v>
      </c>
      <c r="EU886" s="81">
        <f>SUM($CK886:$DH886)+SUM(CB$870:CB$887)</f>
        <v>68</v>
      </c>
      <c r="EV886" s="79">
        <f t="shared" si="1458"/>
        <v>21</v>
      </c>
      <c r="EW886" s="136">
        <f t="shared" si="1459"/>
        <v>0.47058823529411764</v>
      </c>
      <c r="EX886" s="78"/>
      <c r="EY886" s="80">
        <f t="shared" si="1460"/>
        <v>34</v>
      </c>
      <c r="EZ886" s="80">
        <f t="shared" si="1461"/>
        <v>10</v>
      </c>
      <c r="FA886" s="80">
        <f t="shared" si="1462"/>
        <v>4</v>
      </c>
      <c r="FB886" s="80">
        <f t="shared" si="1463"/>
        <v>20</v>
      </c>
      <c r="FC886" s="80">
        <f t="shared" si="1464"/>
        <v>41</v>
      </c>
      <c r="FD886" s="80">
        <f t="shared" si="1465"/>
        <v>80</v>
      </c>
      <c r="FE886" s="80">
        <f t="shared" si="1466"/>
        <v>24</v>
      </c>
      <c r="FF886" s="80">
        <f t="shared" si="1467"/>
        <v>0.51249999999999996</v>
      </c>
      <c r="FH886" s="54">
        <f t="shared" si="1477"/>
        <v>1</v>
      </c>
      <c r="FI886" s="54">
        <f t="shared" si="1478"/>
        <v>1</v>
      </c>
      <c r="FJ886" s="54">
        <f t="shared" si="1468"/>
        <v>1</v>
      </c>
      <c r="FK886" s="54">
        <f t="shared" si="1468"/>
        <v>1</v>
      </c>
      <c r="FL886" s="54">
        <f t="shared" si="1468"/>
        <v>1</v>
      </c>
      <c r="FM886" s="54">
        <f t="shared" si="1468"/>
        <v>1</v>
      </c>
      <c r="FN886" s="54">
        <f t="shared" si="1468"/>
        <v>1</v>
      </c>
      <c r="FO886" s="54">
        <f t="shared" si="1468"/>
        <v>1</v>
      </c>
      <c r="FQ886" s="54" t="str">
        <f t="shared" si="1421"/>
        <v>Westfield</v>
      </c>
      <c r="FR886" s="54">
        <f t="shared" si="1422"/>
        <v>4</v>
      </c>
      <c r="FS886" s="54">
        <f t="shared" si="1451"/>
        <v>1</v>
      </c>
      <c r="FT886" s="54">
        <f t="shared" si="1451"/>
        <v>1</v>
      </c>
      <c r="FU886" s="54">
        <f t="shared" si="1451"/>
        <v>2</v>
      </c>
      <c r="FV886" s="54">
        <f t="shared" si="1451"/>
        <v>9</v>
      </c>
      <c r="FW886" s="54">
        <f t="shared" si="1451"/>
        <v>12</v>
      </c>
      <c r="FX886" s="54">
        <f t="shared" si="1451"/>
        <v>3</v>
      </c>
      <c r="FZ886" s="58"/>
      <c r="GA886" s="59"/>
      <c r="GB886" s="60"/>
      <c r="GC886" s="58"/>
      <c r="GD886" s="59"/>
      <c r="GE886" s="61"/>
      <c r="GF886" s="58"/>
      <c r="GG886" s="61"/>
      <c r="GH886" s="61"/>
    </row>
    <row r="887" spans="1:192" s="54" customFormat="1" ht="12.6" thickBot="1" x14ac:dyDescent="0.3">
      <c r="A887" s="54">
        <v>18</v>
      </c>
      <c r="B887" s="54" t="s">
        <v>1770</v>
      </c>
      <c r="C887" s="56">
        <v>34</v>
      </c>
      <c r="D887" s="56">
        <v>7</v>
      </c>
      <c r="E887" s="56">
        <v>6</v>
      </c>
      <c r="F887" s="56">
        <v>21</v>
      </c>
      <c r="G887" s="56">
        <v>37</v>
      </c>
      <c r="H887" s="56">
        <v>82</v>
      </c>
      <c r="I887" s="57">
        <v>20</v>
      </c>
      <c r="J887" s="69">
        <f t="shared" si="1452"/>
        <v>0.45121951219512196</v>
      </c>
      <c r="L887" s="101" t="s">
        <v>1770</v>
      </c>
      <c r="M887" s="219" t="s">
        <v>206</v>
      </c>
      <c r="N887" s="167" t="s">
        <v>62</v>
      </c>
      <c r="O887" s="167" t="s">
        <v>77</v>
      </c>
      <c r="P887" s="167" t="s">
        <v>62</v>
      </c>
      <c r="Q887" s="167" t="s">
        <v>99</v>
      </c>
      <c r="R887" s="167" t="s">
        <v>62</v>
      </c>
      <c r="S887" s="167" t="s">
        <v>74</v>
      </c>
      <c r="T887" s="167" t="s">
        <v>177</v>
      </c>
      <c r="U887" s="106" t="s">
        <v>103</v>
      </c>
      <c r="V887" s="167" t="s">
        <v>102</v>
      </c>
      <c r="W887" s="167" t="s">
        <v>186</v>
      </c>
      <c r="X887" s="167" t="s">
        <v>177</v>
      </c>
      <c r="Y887" s="167" t="s">
        <v>148</v>
      </c>
      <c r="Z887" s="167" t="s">
        <v>148</v>
      </c>
      <c r="AA887" s="167" t="s">
        <v>148</v>
      </c>
      <c r="AB887" s="167" t="s">
        <v>219</v>
      </c>
      <c r="AC887" s="167" t="s">
        <v>177</v>
      </c>
      <c r="AD887" s="104"/>
      <c r="AL887" s="101" t="s">
        <v>1770</v>
      </c>
      <c r="AM887" s="265" t="s">
        <v>93</v>
      </c>
      <c r="AN887" s="106" t="s">
        <v>598</v>
      </c>
      <c r="AO887" s="106" t="s">
        <v>121</v>
      </c>
      <c r="AP887" s="106" t="s">
        <v>169</v>
      </c>
      <c r="AQ887" s="106" t="s">
        <v>115</v>
      </c>
      <c r="AR887" s="106" t="s">
        <v>113</v>
      </c>
      <c r="AS887" s="106" t="s">
        <v>202</v>
      </c>
      <c r="AT887" s="106" t="s">
        <v>64</v>
      </c>
      <c r="AU887" s="103" t="s">
        <v>129</v>
      </c>
      <c r="AV887" s="106" t="s">
        <v>284</v>
      </c>
      <c r="AW887" s="106" t="s">
        <v>80</v>
      </c>
      <c r="AX887" s="106" t="s">
        <v>191</v>
      </c>
      <c r="AY887" s="106" t="s">
        <v>120</v>
      </c>
      <c r="AZ887" s="106" t="s">
        <v>452</v>
      </c>
      <c r="BA887" s="106" t="s">
        <v>128</v>
      </c>
      <c r="BB887" s="106" t="s">
        <v>66</v>
      </c>
      <c r="BC887" s="106" t="s">
        <v>482</v>
      </c>
      <c r="BD887" s="104"/>
      <c r="BL887" s="107">
        <f t="shared" si="1469"/>
        <v>1</v>
      </c>
      <c r="BM887" s="108">
        <f t="shared" si="1469"/>
        <v>1</v>
      </c>
      <c r="BN887" s="108">
        <f t="shared" si="1469"/>
        <v>2</v>
      </c>
      <c r="BO887" s="108">
        <f t="shared" si="1469"/>
        <v>1</v>
      </c>
      <c r="BP887" s="108">
        <f t="shared" si="1469"/>
        <v>1</v>
      </c>
      <c r="BQ887" s="108">
        <f t="shared" si="1469"/>
        <v>1</v>
      </c>
      <c r="BR887" s="108">
        <f t="shared" si="1469"/>
        <v>1</v>
      </c>
      <c r="BS887" s="108">
        <f t="shared" si="1469"/>
        <v>2</v>
      </c>
      <c r="BT887" s="108">
        <f t="shared" si="1469"/>
        <v>1</v>
      </c>
      <c r="BU887" s="108">
        <f t="shared" si="1469"/>
        <v>2</v>
      </c>
      <c r="BV887" s="108">
        <f t="shared" si="1469"/>
        <v>3</v>
      </c>
      <c r="BW887" s="108">
        <f t="shared" si="1469"/>
        <v>2</v>
      </c>
      <c r="BX887" s="108">
        <f>(IF(Y887="","",(IF(MID(Y887,2,1)="-",LEFT(Y887,1),LEFT(Y887,2)))+0))</f>
        <v>0</v>
      </c>
      <c r="BY887" s="108">
        <f>(IF(Z887="","",(IF(MID(Z887,2,1)="-",LEFT(Z887,1),LEFT(Z887,2)))+0))</f>
        <v>0</v>
      </c>
      <c r="BZ887" s="108">
        <f>(IF(AA887="","",(IF(MID(AA887,2,1)="-",LEFT(AA887,1),LEFT(AA887,2)))+0))</f>
        <v>0</v>
      </c>
      <c r="CA887" s="108">
        <f>(IF(AB887="","",(IF(MID(AB887,2,1)="-",LEFT(AB887,1),LEFT(AB887,2)))+0))</f>
        <v>0</v>
      </c>
      <c r="CB887" s="108">
        <f>(IF(AC887="","",(IF(MID(AC887,2,1)="-",LEFT(AC887,1),LEFT(AC887,2)))+0))</f>
        <v>2</v>
      </c>
      <c r="CC887" s="109"/>
      <c r="CK887" s="107">
        <f t="shared" si="1470"/>
        <v>4</v>
      </c>
      <c r="CL887" s="108">
        <f t="shared" si="1470"/>
        <v>1</v>
      </c>
      <c r="CM887" s="108">
        <f t="shared" si="1470"/>
        <v>1</v>
      </c>
      <c r="CN887" s="108">
        <f t="shared" si="1470"/>
        <v>1</v>
      </c>
      <c r="CO887" s="108">
        <f t="shared" si="1470"/>
        <v>0</v>
      </c>
      <c r="CP887" s="108">
        <f t="shared" si="1470"/>
        <v>1</v>
      </c>
      <c r="CQ887" s="108">
        <f t="shared" si="1470"/>
        <v>2</v>
      </c>
      <c r="CR887" s="108">
        <f t="shared" si="1470"/>
        <v>0</v>
      </c>
      <c r="CS887" s="108">
        <f t="shared" si="1470"/>
        <v>3</v>
      </c>
      <c r="CT887" s="108">
        <f t="shared" si="1470"/>
        <v>4</v>
      </c>
      <c r="CU887" s="108">
        <f t="shared" si="1470"/>
        <v>4</v>
      </c>
      <c r="CV887" s="108">
        <f t="shared" si="1470"/>
        <v>0</v>
      </c>
      <c r="CW887" s="108">
        <f>(IF(Y887="","",IF(RIGHT(Y887,2)="10",RIGHT(Y887,2),RIGHT(Y887,1))+0))</f>
        <v>1</v>
      </c>
      <c r="CX887" s="108">
        <f>(IF(Z887="","",IF(RIGHT(Z887,2)="10",RIGHT(Z887,2),RIGHT(Z887,1))+0))</f>
        <v>1</v>
      </c>
      <c r="CY887" s="108">
        <f>(IF(AA887="","",IF(RIGHT(AA887,2)="10",RIGHT(AA887,2),RIGHT(AA887,1))+0))</f>
        <v>1</v>
      </c>
      <c r="CZ887" s="108">
        <f>(IF(AB887="","",IF(RIGHT(AB887,2)="10",RIGHT(AB887,2),RIGHT(AB887,1))+0))</f>
        <v>6</v>
      </c>
      <c r="DA887" s="108">
        <f>(IF(AC887="","",IF(RIGHT(AC887,2)="10",RIGHT(AC887,2),RIGHT(AC887,1))+0))</f>
        <v>0</v>
      </c>
      <c r="DB887" s="109"/>
      <c r="DJ887" s="351" t="str">
        <f t="shared" si="1471"/>
        <v>A</v>
      </c>
      <c r="DK887" s="352" t="str">
        <f t="shared" si="1471"/>
        <v>D</v>
      </c>
      <c r="DL887" s="352" t="str">
        <f t="shared" si="1471"/>
        <v>H</v>
      </c>
      <c r="DM887" s="352" t="str">
        <f t="shared" si="1471"/>
        <v>D</v>
      </c>
      <c r="DN887" s="352" t="str">
        <f t="shared" si="1471"/>
        <v>H</v>
      </c>
      <c r="DO887" s="352" t="str">
        <f t="shared" si="1471"/>
        <v>D</v>
      </c>
      <c r="DP887" s="352" t="str">
        <f t="shared" si="1471"/>
        <v>A</v>
      </c>
      <c r="DQ887" s="352" t="str">
        <f t="shared" si="1471"/>
        <v>H</v>
      </c>
      <c r="DR887" s="352" t="str">
        <f t="shared" si="1471"/>
        <v>A</v>
      </c>
      <c r="DS887" s="352" t="str">
        <f t="shared" si="1471"/>
        <v>A</v>
      </c>
      <c r="DT887" s="352" t="str">
        <f t="shared" si="1471"/>
        <v>A</v>
      </c>
      <c r="DU887" s="352" t="str">
        <f t="shared" si="1471"/>
        <v>H</v>
      </c>
      <c r="DV887" s="352" t="str">
        <f>(IF(Y887="","",IF(BX887&gt;CW887,"H",IF(BX887&lt;CW887,"A","D"))))</f>
        <v>A</v>
      </c>
      <c r="DW887" s="352" t="str">
        <f>(IF(Z887="","",IF(BY887&gt;CX887,"H",IF(BY887&lt;CX887,"A","D"))))</f>
        <v>A</v>
      </c>
      <c r="DX887" s="352" t="str">
        <f>(IF(AA887="","",IF(BZ887&gt;CY887,"H",IF(BZ887&lt;CY887,"A","D"))))</f>
        <v>A</v>
      </c>
      <c r="DY887" s="352" t="str">
        <f>(IF(AB887="","",IF(CA887&gt;CZ887,"H",IF(CA887&lt;CZ887,"A","D"))))</f>
        <v>A</v>
      </c>
      <c r="DZ887" s="352" t="str">
        <f>(IF(AC887="","",IF(CB887&gt;DA887,"H",IF(CB887&lt;DA887,"A","D"))))</f>
        <v>H</v>
      </c>
      <c r="EA887" s="109"/>
      <c r="EI887" s="53" t="str">
        <f t="shared" si="1456"/>
        <v>Worplesdon</v>
      </c>
      <c r="EJ887" s="79">
        <f t="shared" si="1472"/>
        <v>34</v>
      </c>
      <c r="EK887" s="80">
        <f t="shared" si="1473"/>
        <v>5</v>
      </c>
      <c r="EL887" s="80">
        <f t="shared" si="1474"/>
        <v>3</v>
      </c>
      <c r="EM887" s="80">
        <f t="shared" si="1475"/>
        <v>9</v>
      </c>
      <c r="EN887" s="80">
        <f>COUNTIF(EA$870:EA$887,"A")</f>
        <v>2</v>
      </c>
      <c r="EO887" s="80">
        <f>COUNTIF(EA$870:EA$887,"D")</f>
        <v>3</v>
      </c>
      <c r="EP887" s="80">
        <f>COUNTIF(EA$870:EA$887,"H")</f>
        <v>12</v>
      </c>
      <c r="EQ887" s="79">
        <f t="shared" si="1476"/>
        <v>7</v>
      </c>
      <c r="ER887" s="79">
        <f t="shared" si="1457"/>
        <v>6</v>
      </c>
      <c r="ES887" s="79">
        <f t="shared" si="1457"/>
        <v>21</v>
      </c>
      <c r="ET887" s="81">
        <f>SUM($BL887:$CI887)+SUM(DB$870:DB$887)</f>
        <v>37</v>
      </c>
      <c r="EU887" s="81">
        <f>SUM($CK887:$DH887)+SUM(CC$870:CC$887)</f>
        <v>82</v>
      </c>
      <c r="EV887" s="79">
        <f t="shared" si="1458"/>
        <v>20</v>
      </c>
      <c r="EW887" s="136">
        <f t="shared" si="1459"/>
        <v>0.45121951219512196</v>
      </c>
      <c r="EY887" s="80">
        <f t="shared" si="1460"/>
        <v>34</v>
      </c>
      <c r="EZ887" s="80">
        <f t="shared" si="1461"/>
        <v>7</v>
      </c>
      <c r="FA887" s="80">
        <f t="shared" si="1462"/>
        <v>6</v>
      </c>
      <c r="FB887" s="80">
        <f t="shared" si="1463"/>
        <v>21</v>
      </c>
      <c r="FC887" s="80">
        <f t="shared" si="1464"/>
        <v>37</v>
      </c>
      <c r="FD887" s="80">
        <f t="shared" si="1465"/>
        <v>82</v>
      </c>
      <c r="FE887" s="80">
        <f t="shared" si="1466"/>
        <v>20</v>
      </c>
      <c r="FF887" s="80">
        <f t="shared" si="1467"/>
        <v>0.45121951219512196</v>
      </c>
      <c r="FH887" s="54">
        <f t="shared" si="1477"/>
        <v>0</v>
      </c>
      <c r="FI887" s="54">
        <f t="shared" si="1478"/>
        <v>0</v>
      </c>
      <c r="FJ887" s="54">
        <f t="shared" si="1468"/>
        <v>0</v>
      </c>
      <c r="FK887" s="54">
        <f t="shared" si="1468"/>
        <v>0</v>
      </c>
      <c r="FL887" s="54">
        <f t="shared" si="1468"/>
        <v>0</v>
      </c>
      <c r="FM887" s="54">
        <f t="shared" si="1468"/>
        <v>0</v>
      </c>
      <c r="FN887" s="54">
        <f t="shared" si="1468"/>
        <v>0</v>
      </c>
      <c r="FO887" s="54">
        <f t="shared" si="1468"/>
        <v>0</v>
      </c>
      <c r="FQ887" s="54" t="str">
        <f t="shared" si="1421"/>
        <v/>
      </c>
      <c r="FR887" s="54" t="str">
        <f t="shared" si="1422"/>
        <v/>
      </c>
      <c r="FS887" s="54" t="str">
        <f t="shared" si="1451"/>
        <v/>
      </c>
      <c r="FT887" s="54" t="str">
        <f t="shared" si="1451"/>
        <v/>
      </c>
      <c r="FU887" s="54" t="str">
        <f t="shared" si="1451"/>
        <v/>
      </c>
      <c r="FV887" s="54" t="str">
        <f t="shared" si="1451"/>
        <v/>
      </c>
      <c r="FW887" s="54" t="str">
        <f t="shared" si="1451"/>
        <v/>
      </c>
      <c r="FX887" s="54" t="str">
        <f t="shared" si="1451"/>
        <v/>
      </c>
      <c r="FZ887" s="58"/>
      <c r="GA887" s="59"/>
      <c r="GB887" s="60"/>
      <c r="GC887" s="58"/>
      <c r="GD887" s="59"/>
      <c r="GE887" s="61"/>
      <c r="GF887" s="58"/>
      <c r="GG887" s="61"/>
      <c r="GH887" s="61"/>
    </row>
    <row r="888" spans="1:192" s="54" customFormat="1" ht="12" x14ac:dyDescent="0.25">
      <c r="C888" s="56"/>
      <c r="D888" s="115">
        <f>SUM(D870:D887)</f>
        <v>250</v>
      </c>
      <c r="E888" s="115">
        <f>SUM(E870:E887)</f>
        <v>112</v>
      </c>
      <c r="F888" s="115">
        <f>SUM(F870:F887)</f>
        <v>250</v>
      </c>
      <c r="G888" s="258">
        <f>SUM(G870:G887)</f>
        <v>1093</v>
      </c>
      <c r="H888" s="258">
        <f>SUM(H870:H887)</f>
        <v>1091</v>
      </c>
      <c r="I888" s="57"/>
      <c r="J888" s="56"/>
      <c r="AE888" s="473" t="s">
        <v>1792</v>
      </c>
      <c r="AF888" s="473"/>
      <c r="AG888" s="473"/>
      <c r="AH888" s="473"/>
      <c r="AI888" s="473"/>
      <c r="FQ888" s="54" t="str">
        <f t="shared" si="1421"/>
        <v/>
      </c>
      <c r="FR888" s="54" t="str">
        <f t="shared" si="1422"/>
        <v/>
      </c>
      <c r="FS888" s="54" t="str">
        <f t="shared" si="1451"/>
        <v/>
      </c>
      <c r="FT888" s="54" t="str">
        <f t="shared" si="1451"/>
        <v/>
      </c>
      <c r="FU888" s="54" t="str">
        <f t="shared" si="1451"/>
        <v/>
      </c>
      <c r="FV888" s="54" t="str">
        <f t="shared" si="1451"/>
        <v/>
      </c>
      <c r="FW888" s="54" t="str">
        <f t="shared" si="1451"/>
        <v/>
      </c>
      <c r="FX888" s="54" t="str">
        <f t="shared" si="1451"/>
        <v/>
      </c>
      <c r="FZ888" s="58"/>
      <c r="GA888" s="59"/>
      <c r="GB888" s="60"/>
      <c r="GC888" s="58"/>
      <c r="GD888" s="59"/>
      <c r="GE888" s="61"/>
      <c r="GF888" s="58"/>
      <c r="GG888" s="61"/>
      <c r="GH888" s="61"/>
    </row>
    <row r="889" spans="1:192" s="54" customFormat="1" ht="12" x14ac:dyDescent="0.25">
      <c r="B889" s="247" t="s">
        <v>1793</v>
      </c>
      <c r="I889" s="57"/>
      <c r="J889" s="57"/>
      <c r="AE889" s="473" t="s">
        <v>1794</v>
      </c>
      <c r="AF889" s="473"/>
      <c r="AG889" s="473"/>
      <c r="AH889" s="473"/>
      <c r="AI889" s="473"/>
      <c r="FZ889" s="58"/>
      <c r="GA889" s="59"/>
      <c r="GB889" s="60"/>
      <c r="GC889" s="58"/>
      <c r="GD889" s="59"/>
      <c r="GE889" s="61"/>
      <c r="GF889" s="58"/>
      <c r="GG889" s="61"/>
      <c r="GH889" s="61"/>
    </row>
    <row r="890" spans="1:192" s="54" customFormat="1" ht="12.6" thickBot="1" x14ac:dyDescent="0.3">
      <c r="A890" s="53" t="s">
        <v>1795</v>
      </c>
      <c r="B890" s="53"/>
      <c r="C890" s="55" t="s">
        <v>1796</v>
      </c>
      <c r="D890" s="57"/>
      <c r="E890" s="57"/>
      <c r="F890" s="57"/>
      <c r="G890" s="57"/>
      <c r="H890" s="57"/>
      <c r="I890" s="57"/>
      <c r="J890" s="57"/>
      <c r="FQ890" s="54" t="str">
        <f t="shared" si="1421"/>
        <v/>
      </c>
      <c r="FR890" s="54" t="str">
        <f t="shared" si="1422"/>
        <v/>
      </c>
      <c r="FS890" s="54" t="str">
        <f t="shared" si="1451"/>
        <v/>
      </c>
      <c r="FT890" s="54" t="str">
        <f t="shared" si="1451"/>
        <v/>
      </c>
      <c r="FU890" s="54" t="str">
        <f t="shared" si="1451"/>
        <v/>
      </c>
      <c r="FV890" s="54" t="str">
        <f t="shared" si="1451"/>
        <v/>
      </c>
      <c r="FW890" s="54" t="str">
        <f t="shared" si="1451"/>
        <v/>
      </c>
      <c r="FX890" s="54" t="str">
        <f t="shared" si="1451"/>
        <v/>
      </c>
      <c r="FZ890" s="58"/>
      <c r="GA890" s="59"/>
      <c r="GB890" s="60"/>
      <c r="GC890" s="58"/>
      <c r="GD890" s="59"/>
      <c r="GE890" s="61"/>
      <c r="GF890" s="58"/>
      <c r="GG890" s="61"/>
      <c r="GH890" s="61"/>
    </row>
    <row r="891" spans="1:192" s="54" customFormat="1" ht="12.6" thickBot="1" x14ac:dyDescent="0.3">
      <c r="A891" s="53" t="s">
        <v>33</v>
      </c>
      <c r="B891" s="53" t="s">
        <v>34</v>
      </c>
      <c r="C891" s="57" t="s">
        <v>35</v>
      </c>
      <c r="D891" s="57" t="s">
        <v>36</v>
      </c>
      <c r="E891" s="57" t="s">
        <v>37</v>
      </c>
      <c r="F891" s="57" t="s">
        <v>38</v>
      </c>
      <c r="G891" s="57" t="s">
        <v>39</v>
      </c>
      <c r="H891" s="57" t="s">
        <v>40</v>
      </c>
      <c r="I891" s="57" t="s">
        <v>41</v>
      </c>
      <c r="J891" s="57" t="s">
        <v>819</v>
      </c>
      <c r="L891" s="403" t="s">
        <v>18</v>
      </c>
      <c r="M891" s="63" t="s">
        <v>1797</v>
      </c>
      <c r="N891" s="63" t="s">
        <v>43</v>
      </c>
      <c r="O891" s="63" t="s">
        <v>1798</v>
      </c>
      <c r="P891" s="63" t="s">
        <v>1703</v>
      </c>
      <c r="Q891" s="63" t="s">
        <v>1780</v>
      </c>
      <c r="R891" s="63" t="s">
        <v>1349</v>
      </c>
      <c r="S891" s="63" t="s">
        <v>1781</v>
      </c>
      <c r="T891" s="63" t="s">
        <v>1458</v>
      </c>
      <c r="U891" s="63" t="s">
        <v>1799</v>
      </c>
      <c r="V891" s="63" t="s">
        <v>355</v>
      </c>
      <c r="W891" s="63" t="s">
        <v>1121</v>
      </c>
      <c r="X891" s="63" t="s">
        <v>1800</v>
      </c>
      <c r="Y891" s="63" t="s">
        <v>1801</v>
      </c>
      <c r="Z891" s="63" t="s">
        <v>1247</v>
      </c>
      <c r="AA891" s="65" t="s">
        <v>1746</v>
      </c>
      <c r="AL891" s="126"/>
      <c r="AM891" s="63" t="s">
        <v>1797</v>
      </c>
      <c r="AN891" s="63" t="s">
        <v>43</v>
      </c>
      <c r="AO891" s="63" t="s">
        <v>1798</v>
      </c>
      <c r="AP891" s="63" t="s">
        <v>1703</v>
      </c>
      <c r="AQ891" s="63" t="s">
        <v>1780</v>
      </c>
      <c r="AR891" s="63" t="s">
        <v>1349</v>
      </c>
      <c r="AS891" s="63" t="s">
        <v>1781</v>
      </c>
      <c r="AT891" s="63" t="s">
        <v>1458</v>
      </c>
      <c r="AU891" s="63" t="s">
        <v>1799</v>
      </c>
      <c r="AV891" s="63" t="s">
        <v>355</v>
      </c>
      <c r="AW891" s="63" t="s">
        <v>1121</v>
      </c>
      <c r="AX891" s="63" t="s">
        <v>1800</v>
      </c>
      <c r="AY891" s="63" t="s">
        <v>1801</v>
      </c>
      <c r="AZ891" s="63" t="s">
        <v>1247</v>
      </c>
      <c r="BA891" s="65" t="s">
        <v>1746</v>
      </c>
      <c r="EJ891" s="56" t="s">
        <v>35</v>
      </c>
      <c r="EK891" s="56" t="s">
        <v>51</v>
      </c>
      <c r="EL891" s="56" t="s">
        <v>52</v>
      </c>
      <c r="EM891" s="56" t="s">
        <v>53</v>
      </c>
      <c r="EN891" s="56" t="s">
        <v>54</v>
      </c>
      <c r="EO891" s="56" t="s">
        <v>55</v>
      </c>
      <c r="EP891" s="56" t="s">
        <v>56</v>
      </c>
      <c r="EQ891" s="56" t="s">
        <v>36</v>
      </c>
      <c r="ER891" s="56" t="s">
        <v>37</v>
      </c>
      <c r="ES891" s="56" t="s">
        <v>38</v>
      </c>
      <c r="ET891" s="56" t="s">
        <v>39</v>
      </c>
      <c r="EU891" s="56" t="s">
        <v>40</v>
      </c>
      <c r="EV891" s="56" t="s">
        <v>41</v>
      </c>
      <c r="EW891" s="56" t="s">
        <v>819</v>
      </c>
      <c r="EX891" s="56"/>
      <c r="EY891" s="56" t="s">
        <v>35</v>
      </c>
      <c r="EZ891" s="56" t="s">
        <v>36</v>
      </c>
      <c r="FA891" s="56" t="s">
        <v>37</v>
      </c>
      <c r="FB891" s="56" t="s">
        <v>38</v>
      </c>
      <c r="FC891" s="56" t="s">
        <v>39</v>
      </c>
      <c r="FD891" s="56" t="s">
        <v>40</v>
      </c>
      <c r="FE891" s="56" t="s">
        <v>41</v>
      </c>
      <c r="FF891" s="56" t="s">
        <v>819</v>
      </c>
      <c r="FR891" s="56" t="s">
        <v>35</v>
      </c>
      <c r="FS891" s="56" t="s">
        <v>36</v>
      </c>
      <c r="FT891" s="56" t="s">
        <v>37</v>
      </c>
      <c r="FU891" s="56" t="s">
        <v>38</v>
      </c>
      <c r="FV891" s="56" t="s">
        <v>39</v>
      </c>
      <c r="FW891" s="56" t="s">
        <v>40</v>
      </c>
      <c r="FX891" s="56" t="s">
        <v>41</v>
      </c>
      <c r="FZ891" s="58"/>
      <c r="GA891" s="59"/>
      <c r="GB891" s="60"/>
      <c r="GC891" s="58"/>
      <c r="GD891" s="59"/>
      <c r="GE891" s="61"/>
      <c r="GF891" s="58"/>
      <c r="GG891" s="61"/>
      <c r="GH891" s="61"/>
    </row>
    <row r="892" spans="1:192" s="53" customFormat="1" ht="12" x14ac:dyDescent="0.25">
      <c r="A892" s="54">
        <v>1</v>
      </c>
      <c r="B892" s="54" t="s">
        <v>1782</v>
      </c>
      <c r="C892" s="56">
        <v>28</v>
      </c>
      <c r="D892" s="56">
        <v>18</v>
      </c>
      <c r="E892" s="56">
        <v>6</v>
      </c>
      <c r="F892" s="56">
        <v>4</v>
      </c>
      <c r="G892" s="56">
        <v>57</v>
      </c>
      <c r="H892" s="56">
        <v>20</v>
      </c>
      <c r="I892" s="57">
        <v>42</v>
      </c>
      <c r="J892" s="56">
        <f t="shared" ref="J892:J906" si="1479">G892-H892</f>
        <v>37</v>
      </c>
      <c r="L892" s="66" t="s">
        <v>1802</v>
      </c>
      <c r="M892" s="71"/>
      <c r="N892" s="63" t="s">
        <v>150</v>
      </c>
      <c r="O892" s="63" t="s">
        <v>671</v>
      </c>
      <c r="P892" s="63" t="s">
        <v>148</v>
      </c>
      <c r="Q892" s="63" t="s">
        <v>60</v>
      </c>
      <c r="R892" s="63" t="s">
        <v>150</v>
      </c>
      <c r="S892" s="63" t="s">
        <v>124</v>
      </c>
      <c r="T892" s="63" t="s">
        <v>74</v>
      </c>
      <c r="U892" s="63" t="s">
        <v>177</v>
      </c>
      <c r="V892" s="63" t="s">
        <v>162</v>
      </c>
      <c r="W892" s="63" t="s">
        <v>200</v>
      </c>
      <c r="X892" s="63" t="s">
        <v>148</v>
      </c>
      <c r="Y892" s="63" t="s">
        <v>148</v>
      </c>
      <c r="Z892" s="63" t="s">
        <v>304</v>
      </c>
      <c r="AA892" s="65" t="s">
        <v>150</v>
      </c>
      <c r="AB892" s="54"/>
      <c r="AL892" s="66" t="s">
        <v>1802</v>
      </c>
      <c r="AM892" s="71"/>
      <c r="AN892" s="63" t="s">
        <v>667</v>
      </c>
      <c r="AO892" s="63" t="s">
        <v>748</v>
      </c>
      <c r="AP892" s="63" t="s">
        <v>752</v>
      </c>
      <c r="AQ892" s="63" t="s">
        <v>516</v>
      </c>
      <c r="AR892" s="63" t="s">
        <v>504</v>
      </c>
      <c r="AS892" s="63" t="s">
        <v>244</v>
      </c>
      <c r="AT892" s="63" t="s">
        <v>534</v>
      </c>
      <c r="AU892" s="63" t="s">
        <v>515</v>
      </c>
      <c r="AV892" s="63" t="s">
        <v>518</v>
      </c>
      <c r="AW892" s="63" t="s">
        <v>539</v>
      </c>
      <c r="AX892" s="63" t="s">
        <v>505</v>
      </c>
      <c r="AY892" s="63" t="s">
        <v>1133</v>
      </c>
      <c r="AZ892" s="63" t="s">
        <v>754</v>
      </c>
      <c r="BA892" s="65" t="s">
        <v>491</v>
      </c>
      <c r="BB892" s="54"/>
      <c r="BL892" s="74"/>
      <c r="BM892" s="75">
        <f t="shared" ref="BM892:BZ900" si="1480">(IF(N892="","",(IF(MID(N892,2,1)="-",LEFT(N892,1),LEFT(N892,2)))+0))</f>
        <v>3</v>
      </c>
      <c r="BN892" s="75">
        <f t="shared" si="1480"/>
        <v>11</v>
      </c>
      <c r="BO892" s="75">
        <f t="shared" si="1480"/>
        <v>0</v>
      </c>
      <c r="BP892" s="75">
        <f t="shared" si="1480"/>
        <v>4</v>
      </c>
      <c r="BQ892" s="75">
        <f t="shared" si="1480"/>
        <v>3</v>
      </c>
      <c r="BR892" s="75">
        <f t="shared" si="1480"/>
        <v>0</v>
      </c>
      <c r="BS892" s="75">
        <f t="shared" si="1480"/>
        <v>1</v>
      </c>
      <c r="BT892" s="75">
        <f t="shared" si="1480"/>
        <v>2</v>
      </c>
      <c r="BU892" s="75">
        <f t="shared" si="1480"/>
        <v>6</v>
      </c>
      <c r="BV892" s="75">
        <f t="shared" si="1480"/>
        <v>2</v>
      </c>
      <c r="BW892" s="75">
        <f t="shared" si="1480"/>
        <v>0</v>
      </c>
      <c r="BX892" s="75">
        <f t="shared" si="1480"/>
        <v>0</v>
      </c>
      <c r="BY892" s="75">
        <f t="shared" si="1480"/>
        <v>4</v>
      </c>
      <c r="BZ892" s="76">
        <f t="shared" si="1480"/>
        <v>3</v>
      </c>
      <c r="CA892" s="54"/>
      <c r="CB892" s="77"/>
      <c r="CC892" s="77"/>
      <c r="CD892" s="77"/>
      <c r="CE892" s="77"/>
      <c r="CF892" s="77"/>
      <c r="CG892" s="77"/>
      <c r="CH892" s="77"/>
      <c r="CI892" s="77"/>
      <c r="CJ892" s="78"/>
      <c r="CK892" s="74"/>
      <c r="CL892" s="75">
        <f t="shared" ref="CL892:CY900" si="1481">(IF(N892="","",IF(RIGHT(N892,2)="10",RIGHT(N892,2),RIGHT(N892,1))+0))</f>
        <v>1</v>
      </c>
      <c r="CM892" s="75">
        <f t="shared" si="1481"/>
        <v>0</v>
      </c>
      <c r="CN892" s="75">
        <f t="shared" si="1481"/>
        <v>1</v>
      </c>
      <c r="CO892" s="75">
        <f t="shared" si="1481"/>
        <v>1</v>
      </c>
      <c r="CP892" s="75">
        <f t="shared" si="1481"/>
        <v>1</v>
      </c>
      <c r="CQ892" s="75">
        <f t="shared" si="1481"/>
        <v>0</v>
      </c>
      <c r="CR892" s="75">
        <f t="shared" si="1481"/>
        <v>2</v>
      </c>
      <c r="CS892" s="75">
        <f t="shared" si="1481"/>
        <v>0</v>
      </c>
      <c r="CT892" s="75">
        <f t="shared" si="1481"/>
        <v>0</v>
      </c>
      <c r="CU892" s="75">
        <f t="shared" si="1481"/>
        <v>2</v>
      </c>
      <c r="CV892" s="75">
        <f t="shared" si="1481"/>
        <v>1</v>
      </c>
      <c r="CW892" s="75">
        <f t="shared" si="1481"/>
        <v>1</v>
      </c>
      <c r="CX892" s="75">
        <f t="shared" si="1481"/>
        <v>2</v>
      </c>
      <c r="CY892" s="76">
        <f t="shared" si="1481"/>
        <v>1</v>
      </c>
      <c r="CZ892" s="54"/>
      <c r="DA892" s="77"/>
      <c r="DB892" s="77"/>
      <c r="DC892" s="77"/>
      <c r="DD892" s="77"/>
      <c r="DE892" s="77"/>
      <c r="DF892" s="77"/>
      <c r="DG892" s="77"/>
      <c r="DH892" s="77"/>
      <c r="DI892" s="54"/>
      <c r="DJ892" s="74"/>
      <c r="DK892" s="75" t="str">
        <f t="shared" ref="DK892:DX900" si="1482">(IF(N892="","",IF(BM892&gt;CL892,"H",IF(BM892&lt;CL892,"A","D"))))</f>
        <v>H</v>
      </c>
      <c r="DL892" s="75" t="str">
        <f t="shared" si="1482"/>
        <v>H</v>
      </c>
      <c r="DM892" s="75" t="str">
        <f t="shared" si="1482"/>
        <v>A</v>
      </c>
      <c r="DN892" s="75" t="str">
        <f t="shared" si="1482"/>
        <v>H</v>
      </c>
      <c r="DO892" s="75" t="str">
        <f t="shared" si="1482"/>
        <v>H</v>
      </c>
      <c r="DP892" s="75" t="str">
        <f t="shared" si="1482"/>
        <v>D</v>
      </c>
      <c r="DQ892" s="75" t="str">
        <f t="shared" si="1482"/>
        <v>A</v>
      </c>
      <c r="DR892" s="75" t="str">
        <f t="shared" si="1482"/>
        <v>H</v>
      </c>
      <c r="DS892" s="75" t="str">
        <f t="shared" si="1482"/>
        <v>H</v>
      </c>
      <c r="DT892" s="75" t="str">
        <f t="shared" si="1482"/>
        <v>D</v>
      </c>
      <c r="DU892" s="75" t="str">
        <f t="shared" si="1482"/>
        <v>A</v>
      </c>
      <c r="DV892" s="75" t="str">
        <f t="shared" si="1482"/>
        <v>A</v>
      </c>
      <c r="DW892" s="75" t="str">
        <f t="shared" si="1482"/>
        <v>H</v>
      </c>
      <c r="DX892" s="76" t="str">
        <f t="shared" si="1482"/>
        <v>H</v>
      </c>
      <c r="DY892" s="54"/>
      <c r="DZ892" s="56"/>
      <c r="EA892" s="56"/>
      <c r="EB892" s="56"/>
      <c r="EC892" s="56"/>
      <c r="ED892" s="56"/>
      <c r="EE892" s="56"/>
      <c r="EF892" s="56"/>
      <c r="EG892" s="56"/>
      <c r="EH892" s="54"/>
      <c r="EI892" s="53" t="str">
        <f t="shared" ref="EI892:EI906" si="1483">L892</f>
        <v>Aldershot</v>
      </c>
      <c r="EJ892" s="79">
        <f>SUM(EQ892:ES892)</f>
        <v>28</v>
      </c>
      <c r="EK892" s="80">
        <f>COUNTIF($DJ892:$EG892,"H")</f>
        <v>8</v>
      </c>
      <c r="EL892" s="80">
        <f>COUNTIF($DJ892:$EG892,"D")</f>
        <v>2</v>
      </c>
      <c r="EM892" s="80">
        <f>COUNTIF($DJ892:$EG892,"A")</f>
        <v>4</v>
      </c>
      <c r="EN892" s="80">
        <f>COUNTIF(DJ$892:DJ$906,"A")</f>
        <v>5</v>
      </c>
      <c r="EO892" s="80">
        <f>COUNTIF(DJ$892:DJ$906,"D")</f>
        <v>6</v>
      </c>
      <c r="EP892" s="80">
        <f>COUNTIF(DJ$892:DJ$906,"H")</f>
        <v>3</v>
      </c>
      <c r="EQ892" s="79">
        <f>EK892+EN892</f>
        <v>13</v>
      </c>
      <c r="ER892" s="79">
        <f t="shared" ref="ER892:ES906" si="1484">EL892+EO892</f>
        <v>8</v>
      </c>
      <c r="ES892" s="79">
        <f t="shared" si="1484"/>
        <v>7</v>
      </c>
      <c r="ET892" s="81">
        <f>SUM($BL892:$CI892)+SUM(CK$892:CK$906)</f>
        <v>62</v>
      </c>
      <c r="EU892" s="81">
        <f>SUM($CK892:$DH892)+SUM(BL$892:BL$906)</f>
        <v>32</v>
      </c>
      <c r="EV892" s="79">
        <f t="shared" ref="EV892:EV906" si="1485">(EQ892*2)+ER892</f>
        <v>34</v>
      </c>
      <c r="EW892" s="81">
        <f>ET892-EU892</f>
        <v>30</v>
      </c>
      <c r="EX892" s="78"/>
      <c r="EY892" s="80">
        <f t="shared" ref="EY892:EY906" si="1486">VLOOKUP($EI892,$B$892:$J$906,2,0)</f>
        <v>28</v>
      </c>
      <c r="EZ892" s="80">
        <f t="shared" ref="EZ892:EZ906" si="1487">VLOOKUP($EI892,$B$892:$J$906,3,0)</f>
        <v>13</v>
      </c>
      <c r="FA892" s="80">
        <f t="shared" ref="FA892:FA906" si="1488">VLOOKUP($EI892,$B$892:$J$906,4,0)</f>
        <v>8</v>
      </c>
      <c r="FB892" s="80">
        <f t="shared" ref="FB892:FB906" si="1489">VLOOKUP($EI892,$B$892:$J$906,5,0)</f>
        <v>7</v>
      </c>
      <c r="FC892" s="80">
        <f t="shared" ref="FC892:FC906" si="1490">VLOOKUP($EI892,$B$892:$J$906,6,0)</f>
        <v>62</v>
      </c>
      <c r="FD892" s="80">
        <f t="shared" ref="FD892:FD906" si="1491">VLOOKUP($EI892,$B$892:$J$906,7,0)</f>
        <v>32</v>
      </c>
      <c r="FE892" s="80">
        <f t="shared" ref="FE892:FE906" si="1492">VLOOKUP($EI892,$B$892:$J$906,8,0)</f>
        <v>34</v>
      </c>
      <c r="FF892" s="80">
        <f t="shared" ref="FF892:FF906" si="1493">VLOOKUP($EI892,$B$892:$J$906,9,0)</f>
        <v>30</v>
      </c>
      <c r="FG892" s="54"/>
      <c r="FH892" s="54">
        <f>IF(EJ892=EY892,0,1)</f>
        <v>0</v>
      </c>
      <c r="FI892" s="54">
        <f>IF(EQ892=EZ892,0,1)</f>
        <v>0</v>
      </c>
      <c r="FJ892" s="54">
        <f t="shared" ref="FJ892:FO906" si="1494">IF(ER892=FA892,0,1)</f>
        <v>0</v>
      </c>
      <c r="FK892" s="54">
        <f t="shared" si="1494"/>
        <v>0</v>
      </c>
      <c r="FL892" s="54">
        <f t="shared" si="1494"/>
        <v>0</v>
      </c>
      <c r="FM892" s="54">
        <f t="shared" si="1494"/>
        <v>0</v>
      </c>
      <c r="FN892" s="54">
        <f t="shared" si="1494"/>
        <v>0</v>
      </c>
      <c r="FO892" s="54">
        <f t="shared" si="1494"/>
        <v>0</v>
      </c>
      <c r="FQ892" s="54" t="str">
        <f t="shared" si="1421"/>
        <v/>
      </c>
      <c r="FR892" s="54" t="str">
        <f t="shared" si="1422"/>
        <v/>
      </c>
      <c r="FS892" s="54" t="str">
        <f t="shared" si="1451"/>
        <v/>
      </c>
      <c r="FT892" s="54" t="str">
        <f t="shared" si="1451"/>
        <v/>
      </c>
      <c r="FU892" s="54" t="str">
        <f t="shared" si="1451"/>
        <v/>
      </c>
      <c r="FV892" s="54" t="str">
        <f t="shared" si="1451"/>
        <v/>
      </c>
      <c r="FW892" s="54" t="str">
        <f t="shared" si="1451"/>
        <v/>
      </c>
      <c r="FX892" s="54" t="str">
        <f t="shared" si="1451"/>
        <v/>
      </c>
      <c r="FY892" s="407" t="s">
        <v>1803</v>
      </c>
      <c r="FZ892" s="58"/>
      <c r="GA892" s="59"/>
      <c r="GB892" s="60"/>
      <c r="GC892" s="58"/>
      <c r="GD892" s="59"/>
      <c r="GE892" s="61"/>
      <c r="GF892" s="58"/>
      <c r="GG892" s="61"/>
      <c r="GH892" s="61"/>
      <c r="GI892" s="54"/>
      <c r="GJ892" s="54"/>
    </row>
    <row r="893" spans="1:192" s="53" customFormat="1" ht="12" x14ac:dyDescent="0.25">
      <c r="A893" s="54">
        <v>2</v>
      </c>
      <c r="B893" s="54" t="s">
        <v>1804</v>
      </c>
      <c r="C893" s="56">
        <v>28</v>
      </c>
      <c r="D893" s="56">
        <v>18</v>
      </c>
      <c r="E893" s="56">
        <v>6</v>
      </c>
      <c r="F893" s="56">
        <v>4</v>
      </c>
      <c r="G893" s="56">
        <v>55</v>
      </c>
      <c r="H893" s="56">
        <v>24</v>
      </c>
      <c r="I893" s="57">
        <v>42</v>
      </c>
      <c r="J893" s="56">
        <f t="shared" si="1479"/>
        <v>31</v>
      </c>
      <c r="L893" s="82" t="s">
        <v>1001</v>
      </c>
      <c r="M893" s="253" t="s">
        <v>148</v>
      </c>
      <c r="N893" s="83"/>
      <c r="O893" s="59" t="s">
        <v>74</v>
      </c>
      <c r="P893" s="59" t="s">
        <v>200</v>
      </c>
      <c r="Q893" s="59" t="s">
        <v>87</v>
      </c>
      <c r="R893" s="59" t="s">
        <v>148</v>
      </c>
      <c r="S893" s="59" t="s">
        <v>86</v>
      </c>
      <c r="T893" s="59" t="s">
        <v>124</v>
      </c>
      <c r="U893" s="59" t="s">
        <v>89</v>
      </c>
      <c r="V893" s="59" t="s">
        <v>177</v>
      </c>
      <c r="W893" s="59" t="s">
        <v>89</v>
      </c>
      <c r="X893" s="59" t="s">
        <v>62</v>
      </c>
      <c r="Y893" s="59" t="s">
        <v>102</v>
      </c>
      <c r="Z893" s="59" t="s">
        <v>149</v>
      </c>
      <c r="AA893" s="85" t="s">
        <v>74</v>
      </c>
      <c r="AB893" s="54"/>
      <c r="AC893" s="53" t="s">
        <v>1805</v>
      </c>
      <c r="AL893" s="82" t="s">
        <v>1001</v>
      </c>
      <c r="AM893" s="253" t="s">
        <v>483</v>
      </c>
      <c r="AN893" s="83"/>
      <c r="AO893" s="59" t="s">
        <v>702</v>
      </c>
      <c r="AP893" s="59" t="s">
        <v>479</v>
      </c>
      <c r="AQ893" s="59" t="s">
        <v>573</v>
      </c>
      <c r="AR893" s="59" t="s">
        <v>310</v>
      </c>
      <c r="AS893" s="59" t="s">
        <v>590</v>
      </c>
      <c r="AT893" s="59" t="s">
        <v>516</v>
      </c>
      <c r="AU893" s="59" t="s">
        <v>748</v>
      </c>
      <c r="AV893" s="59" t="s">
        <v>504</v>
      </c>
      <c r="AW893" s="59" t="s">
        <v>523</v>
      </c>
      <c r="AX893" s="59" t="s">
        <v>491</v>
      </c>
      <c r="AY893" s="59" t="s">
        <v>539</v>
      </c>
      <c r="AZ893" s="59" t="s">
        <v>1013</v>
      </c>
      <c r="BA893" s="85" t="s">
        <v>603</v>
      </c>
      <c r="BB893" s="54"/>
      <c r="BL893" s="90">
        <f t="shared" ref="BL893:BT906" si="1495">(IF(M893="","",(IF(MID(M893,2,1)="-",LEFT(M893,1),LEFT(M893,2)))+0))</f>
        <v>0</v>
      </c>
      <c r="BM893" s="91"/>
      <c r="BN893" s="77">
        <f t="shared" si="1480"/>
        <v>1</v>
      </c>
      <c r="BO893" s="77">
        <f t="shared" si="1480"/>
        <v>2</v>
      </c>
      <c r="BP893" s="77">
        <f t="shared" si="1480"/>
        <v>3</v>
      </c>
      <c r="BQ893" s="77">
        <f t="shared" si="1480"/>
        <v>0</v>
      </c>
      <c r="BR893" s="77">
        <f t="shared" si="1480"/>
        <v>0</v>
      </c>
      <c r="BS893" s="77">
        <f t="shared" si="1480"/>
        <v>0</v>
      </c>
      <c r="BT893" s="77">
        <f t="shared" si="1480"/>
        <v>3</v>
      </c>
      <c r="BU893" s="77">
        <f t="shared" si="1480"/>
        <v>2</v>
      </c>
      <c r="BV893" s="77">
        <f t="shared" si="1480"/>
        <v>3</v>
      </c>
      <c r="BW893" s="77">
        <f t="shared" si="1480"/>
        <v>1</v>
      </c>
      <c r="BX893" s="77">
        <f t="shared" si="1480"/>
        <v>2</v>
      </c>
      <c r="BY893" s="77">
        <f t="shared" si="1480"/>
        <v>1</v>
      </c>
      <c r="BZ893" s="92">
        <f t="shared" si="1480"/>
        <v>1</v>
      </c>
      <c r="CA893" s="54"/>
      <c r="CB893" s="77"/>
      <c r="CC893" s="77"/>
      <c r="CD893" s="77"/>
      <c r="CE893" s="77"/>
      <c r="CF893" s="77"/>
      <c r="CG893" s="77"/>
      <c r="CH893" s="77"/>
      <c r="CI893" s="77"/>
      <c r="CJ893" s="78"/>
      <c r="CK893" s="90">
        <f t="shared" ref="CK893:CS906" si="1496">(IF(M893="","",IF(RIGHT(M893,2)="10",RIGHT(M893,2),RIGHT(M893,1))+0))</f>
        <v>1</v>
      </c>
      <c r="CL893" s="91"/>
      <c r="CM893" s="77">
        <f t="shared" si="1481"/>
        <v>2</v>
      </c>
      <c r="CN893" s="77">
        <f t="shared" si="1481"/>
        <v>2</v>
      </c>
      <c r="CO893" s="77">
        <f t="shared" si="1481"/>
        <v>3</v>
      </c>
      <c r="CP893" s="77">
        <f t="shared" si="1481"/>
        <v>1</v>
      </c>
      <c r="CQ893" s="77">
        <f t="shared" si="1481"/>
        <v>3</v>
      </c>
      <c r="CR893" s="77">
        <f t="shared" si="1481"/>
        <v>0</v>
      </c>
      <c r="CS893" s="77">
        <f t="shared" si="1481"/>
        <v>0</v>
      </c>
      <c r="CT893" s="77">
        <f t="shared" si="1481"/>
        <v>0</v>
      </c>
      <c r="CU893" s="77">
        <f t="shared" si="1481"/>
        <v>0</v>
      </c>
      <c r="CV893" s="77">
        <f t="shared" si="1481"/>
        <v>1</v>
      </c>
      <c r="CW893" s="77">
        <f t="shared" si="1481"/>
        <v>4</v>
      </c>
      <c r="CX893" s="77">
        <f t="shared" si="1481"/>
        <v>5</v>
      </c>
      <c r="CY893" s="92">
        <f t="shared" si="1481"/>
        <v>2</v>
      </c>
      <c r="CZ893" s="54"/>
      <c r="DA893" s="77"/>
      <c r="DB893" s="77"/>
      <c r="DC893" s="77"/>
      <c r="DD893" s="77"/>
      <c r="DE893" s="77"/>
      <c r="DF893" s="77"/>
      <c r="DG893" s="77"/>
      <c r="DH893" s="77"/>
      <c r="DI893" s="54"/>
      <c r="DJ893" s="90" t="str">
        <f t="shared" ref="DJ893:DR906" si="1497">(IF(M893="","",IF(BL893&gt;CK893,"H",IF(BL893&lt;CK893,"A","D"))))</f>
        <v>A</v>
      </c>
      <c r="DK893" s="91"/>
      <c r="DL893" s="77" t="str">
        <f t="shared" si="1482"/>
        <v>A</v>
      </c>
      <c r="DM893" s="77" t="str">
        <f t="shared" si="1482"/>
        <v>D</v>
      </c>
      <c r="DN893" s="77" t="str">
        <f t="shared" si="1482"/>
        <v>D</v>
      </c>
      <c r="DO893" s="77" t="str">
        <f t="shared" si="1482"/>
        <v>A</v>
      </c>
      <c r="DP893" s="77" t="str">
        <f t="shared" si="1482"/>
        <v>A</v>
      </c>
      <c r="DQ893" s="77" t="str">
        <f t="shared" si="1482"/>
        <v>D</v>
      </c>
      <c r="DR893" s="77" t="str">
        <f t="shared" si="1482"/>
        <v>H</v>
      </c>
      <c r="DS893" s="77" t="str">
        <f t="shared" si="1482"/>
        <v>H</v>
      </c>
      <c r="DT893" s="77" t="str">
        <f t="shared" si="1482"/>
        <v>H</v>
      </c>
      <c r="DU893" s="77" t="str">
        <f t="shared" si="1482"/>
        <v>D</v>
      </c>
      <c r="DV893" s="77" t="str">
        <f t="shared" si="1482"/>
        <v>A</v>
      </c>
      <c r="DW893" s="77" t="str">
        <f t="shared" si="1482"/>
        <v>A</v>
      </c>
      <c r="DX893" s="92" t="str">
        <f t="shared" si="1482"/>
        <v>A</v>
      </c>
      <c r="DY893" s="54"/>
      <c r="DZ893" s="56"/>
      <c r="EA893" s="56"/>
      <c r="EB893" s="56"/>
      <c r="EC893" s="56"/>
      <c r="ED893" s="56"/>
      <c r="EE893" s="56"/>
      <c r="EF893" s="56"/>
      <c r="EG893" s="56"/>
      <c r="EH893" s="54"/>
      <c r="EI893" s="53" t="str">
        <f t="shared" si="1483"/>
        <v>Banstead Athletic</v>
      </c>
      <c r="EJ893" s="79">
        <f t="shared" ref="EJ893:EJ906" si="1498">SUM(EQ893:ES893)</f>
        <v>28</v>
      </c>
      <c r="EK893" s="80">
        <f t="shared" ref="EK893:EK906" si="1499">COUNTIF($DJ893:$EG893,"H")</f>
        <v>3</v>
      </c>
      <c r="EL893" s="80">
        <f t="shared" ref="EL893:EL906" si="1500">COUNTIF($DJ893:$EG893,"D")</f>
        <v>4</v>
      </c>
      <c r="EM893" s="80">
        <f t="shared" ref="EM893:EM906" si="1501">COUNTIF($DJ893:$EG893,"A")</f>
        <v>7</v>
      </c>
      <c r="EN893" s="80">
        <f>COUNTIF(DK$892:DK$906,"A")</f>
        <v>3</v>
      </c>
      <c r="EO893" s="80">
        <f>COUNTIF(DK$892:DK$906,"D")</f>
        <v>7</v>
      </c>
      <c r="EP893" s="80">
        <f>COUNTIF(DK$892:DK$906,"H")</f>
        <v>4</v>
      </c>
      <c r="EQ893" s="79">
        <f t="shared" ref="EQ893:EQ906" si="1502">EK893+EN893</f>
        <v>6</v>
      </c>
      <c r="ER893" s="79">
        <f t="shared" si="1484"/>
        <v>11</v>
      </c>
      <c r="ES893" s="79">
        <f t="shared" si="1484"/>
        <v>11</v>
      </c>
      <c r="ET893" s="81">
        <f>SUM($BL893:$CI893)+SUM(CL$892:CL$906)</f>
        <v>36</v>
      </c>
      <c r="EU893" s="81">
        <f>SUM($CK893:$DH893)+SUM(BM$892:BM$906)</f>
        <v>41</v>
      </c>
      <c r="EV893" s="79">
        <f t="shared" si="1485"/>
        <v>23</v>
      </c>
      <c r="EW893" s="81">
        <f t="shared" ref="EW893:EW906" si="1503">ET893-EU893</f>
        <v>-5</v>
      </c>
      <c r="EX893" s="78"/>
      <c r="EY893" s="80">
        <f t="shared" si="1486"/>
        <v>28</v>
      </c>
      <c r="EZ893" s="80">
        <f t="shared" si="1487"/>
        <v>6</v>
      </c>
      <c r="FA893" s="80">
        <f t="shared" si="1488"/>
        <v>11</v>
      </c>
      <c r="FB893" s="80">
        <f t="shared" si="1489"/>
        <v>11</v>
      </c>
      <c r="FC893" s="80">
        <f t="shared" si="1490"/>
        <v>36</v>
      </c>
      <c r="FD893" s="80">
        <f t="shared" si="1491"/>
        <v>41</v>
      </c>
      <c r="FE893" s="80">
        <f t="shared" si="1492"/>
        <v>23</v>
      </c>
      <c r="FF893" s="80">
        <f t="shared" si="1493"/>
        <v>-5</v>
      </c>
      <c r="FG893" s="54"/>
      <c r="FH893" s="54">
        <f t="shared" ref="FH893:FH906" si="1504">IF(EJ893=EY893,0,1)</f>
        <v>0</v>
      </c>
      <c r="FI893" s="54">
        <f t="shared" ref="FI893:FI906" si="1505">IF(EQ893=EZ893,0,1)</f>
        <v>0</v>
      </c>
      <c r="FJ893" s="54">
        <f t="shared" si="1494"/>
        <v>0</v>
      </c>
      <c r="FK893" s="54">
        <f t="shared" si="1494"/>
        <v>0</v>
      </c>
      <c r="FL893" s="54">
        <f t="shared" si="1494"/>
        <v>0</v>
      </c>
      <c r="FM893" s="54">
        <f t="shared" si="1494"/>
        <v>0</v>
      </c>
      <c r="FN893" s="54">
        <f t="shared" si="1494"/>
        <v>0</v>
      </c>
      <c r="FO893" s="54">
        <f t="shared" si="1494"/>
        <v>0</v>
      </c>
      <c r="FQ893" s="54" t="str">
        <f t="shared" si="1421"/>
        <v/>
      </c>
      <c r="FR893" s="54" t="str">
        <f t="shared" si="1422"/>
        <v/>
      </c>
      <c r="FS893" s="54" t="str">
        <f t="shared" si="1451"/>
        <v/>
      </c>
      <c r="FT893" s="54" t="str">
        <f t="shared" si="1451"/>
        <v/>
      </c>
      <c r="FU893" s="54" t="str">
        <f t="shared" si="1451"/>
        <v/>
      </c>
      <c r="FV893" s="54" t="str">
        <f t="shared" si="1451"/>
        <v/>
      </c>
      <c r="FW893" s="54" t="str">
        <f t="shared" si="1451"/>
        <v/>
      </c>
      <c r="FX893" s="54" t="str">
        <f t="shared" si="1451"/>
        <v/>
      </c>
      <c r="FY893" s="54" t="s">
        <v>71</v>
      </c>
      <c r="FZ893" s="58"/>
      <c r="GA893" s="59"/>
      <c r="GB893" s="60"/>
      <c r="GC893" s="58"/>
      <c r="GD893" s="59"/>
      <c r="GE893" s="61"/>
      <c r="GF893" s="58"/>
      <c r="GG893" s="61"/>
      <c r="GH893" s="61"/>
      <c r="GJ893" s="54"/>
    </row>
    <row r="894" spans="1:192" s="54" customFormat="1" ht="12" x14ac:dyDescent="0.25">
      <c r="A894" s="54">
        <v>3</v>
      </c>
      <c r="B894" s="54" t="s">
        <v>1592</v>
      </c>
      <c r="C894" s="56">
        <v>28</v>
      </c>
      <c r="D894" s="56">
        <v>17</v>
      </c>
      <c r="E894" s="56">
        <v>6</v>
      </c>
      <c r="F894" s="56">
        <v>5</v>
      </c>
      <c r="G894" s="56">
        <v>56</v>
      </c>
      <c r="H894" s="56">
        <v>24</v>
      </c>
      <c r="I894" s="57">
        <v>40</v>
      </c>
      <c r="J894" s="56">
        <f t="shared" si="1479"/>
        <v>32</v>
      </c>
      <c r="L894" s="82" t="s">
        <v>1806</v>
      </c>
      <c r="M894" s="253" t="s">
        <v>102</v>
      </c>
      <c r="N894" s="59" t="s">
        <v>62</v>
      </c>
      <c r="O894" s="83"/>
      <c r="P894" s="59" t="s">
        <v>62</v>
      </c>
      <c r="Q894" s="59" t="s">
        <v>200</v>
      </c>
      <c r="R894" s="59" t="s">
        <v>175</v>
      </c>
      <c r="S894" s="59" t="s">
        <v>74</v>
      </c>
      <c r="T894" s="59" t="s">
        <v>124</v>
      </c>
      <c r="U894" s="59" t="s">
        <v>200</v>
      </c>
      <c r="V894" s="59" t="s">
        <v>86</v>
      </c>
      <c r="W894" s="59" t="s">
        <v>76</v>
      </c>
      <c r="X894" s="59" t="s">
        <v>148</v>
      </c>
      <c r="Y894" s="59" t="s">
        <v>177</v>
      </c>
      <c r="Z894" s="59" t="s">
        <v>86</v>
      </c>
      <c r="AA894" s="85" t="s">
        <v>85</v>
      </c>
      <c r="AC894" s="54" t="s">
        <v>1807</v>
      </c>
      <c r="AL894" s="82" t="s">
        <v>1806</v>
      </c>
      <c r="AM894" s="253" t="s">
        <v>603</v>
      </c>
      <c r="AN894" s="59" t="s">
        <v>505</v>
      </c>
      <c r="AO894" s="83"/>
      <c r="AP894" s="59" t="s">
        <v>329</v>
      </c>
      <c r="AQ894" s="59" t="s">
        <v>326</v>
      </c>
      <c r="AR894" s="59" t="s">
        <v>490</v>
      </c>
      <c r="AS894" s="59" t="s">
        <v>311</v>
      </c>
      <c r="AT894" s="59" t="s">
        <v>515</v>
      </c>
      <c r="AU894" s="59" t="s">
        <v>317</v>
      </c>
      <c r="AV894" s="59" t="s">
        <v>752</v>
      </c>
      <c r="AW894" s="59" t="s">
        <v>754</v>
      </c>
      <c r="AX894" s="59" t="s">
        <v>518</v>
      </c>
      <c r="AY894" s="59" t="s">
        <v>523</v>
      </c>
      <c r="AZ894" s="59" t="s">
        <v>481</v>
      </c>
      <c r="BA894" s="85" t="s">
        <v>479</v>
      </c>
      <c r="BL894" s="90">
        <f t="shared" si="1495"/>
        <v>2</v>
      </c>
      <c r="BM894" s="77">
        <f t="shared" si="1495"/>
        <v>1</v>
      </c>
      <c r="BN894" s="91"/>
      <c r="BO894" s="77">
        <f t="shared" si="1480"/>
        <v>1</v>
      </c>
      <c r="BP894" s="77">
        <f t="shared" si="1480"/>
        <v>2</v>
      </c>
      <c r="BQ894" s="77">
        <f t="shared" si="1480"/>
        <v>2</v>
      </c>
      <c r="BR894" s="77">
        <f t="shared" si="1480"/>
        <v>1</v>
      </c>
      <c r="BS894" s="77">
        <f t="shared" si="1480"/>
        <v>0</v>
      </c>
      <c r="BT894" s="77">
        <f t="shared" si="1480"/>
        <v>2</v>
      </c>
      <c r="BU894" s="77">
        <f t="shared" si="1480"/>
        <v>0</v>
      </c>
      <c r="BV894" s="77">
        <f t="shared" si="1480"/>
        <v>0</v>
      </c>
      <c r="BW894" s="77">
        <f t="shared" si="1480"/>
        <v>0</v>
      </c>
      <c r="BX894" s="77">
        <f t="shared" si="1480"/>
        <v>2</v>
      </c>
      <c r="BY894" s="77">
        <f t="shared" si="1480"/>
        <v>0</v>
      </c>
      <c r="BZ894" s="92">
        <f t="shared" si="1480"/>
        <v>0</v>
      </c>
      <c r="CB894" s="77"/>
      <c r="CC894" s="77"/>
      <c r="CD894" s="77"/>
      <c r="CE894" s="77"/>
      <c r="CF894" s="77"/>
      <c r="CG894" s="77"/>
      <c r="CH894" s="77"/>
      <c r="CI894" s="77"/>
      <c r="CJ894" s="78"/>
      <c r="CK894" s="90">
        <f t="shared" si="1496"/>
        <v>4</v>
      </c>
      <c r="CL894" s="77">
        <f t="shared" si="1496"/>
        <v>1</v>
      </c>
      <c r="CM894" s="91"/>
      <c r="CN894" s="77">
        <f t="shared" si="1481"/>
        <v>1</v>
      </c>
      <c r="CO894" s="77">
        <f t="shared" si="1481"/>
        <v>2</v>
      </c>
      <c r="CP894" s="77">
        <f t="shared" si="1481"/>
        <v>5</v>
      </c>
      <c r="CQ894" s="77">
        <f t="shared" si="1481"/>
        <v>2</v>
      </c>
      <c r="CR894" s="77">
        <f t="shared" si="1481"/>
        <v>0</v>
      </c>
      <c r="CS894" s="77">
        <f t="shared" si="1481"/>
        <v>2</v>
      </c>
      <c r="CT894" s="77">
        <f t="shared" si="1481"/>
        <v>3</v>
      </c>
      <c r="CU894" s="77">
        <f t="shared" si="1481"/>
        <v>2</v>
      </c>
      <c r="CV894" s="77">
        <f t="shared" si="1481"/>
        <v>1</v>
      </c>
      <c r="CW894" s="77">
        <f t="shared" si="1481"/>
        <v>0</v>
      </c>
      <c r="CX894" s="77">
        <f t="shared" si="1481"/>
        <v>3</v>
      </c>
      <c r="CY894" s="92">
        <f t="shared" si="1481"/>
        <v>4</v>
      </c>
      <c r="DA894" s="77"/>
      <c r="DB894" s="77"/>
      <c r="DC894" s="77"/>
      <c r="DD894" s="77"/>
      <c r="DE894" s="77"/>
      <c r="DF894" s="77"/>
      <c r="DG894" s="77"/>
      <c r="DH894" s="77"/>
      <c r="DJ894" s="90" t="str">
        <f t="shared" si="1497"/>
        <v>A</v>
      </c>
      <c r="DK894" s="77" t="str">
        <f t="shared" si="1497"/>
        <v>D</v>
      </c>
      <c r="DL894" s="91"/>
      <c r="DM894" s="77" t="str">
        <f t="shared" si="1482"/>
        <v>D</v>
      </c>
      <c r="DN894" s="77" t="str">
        <f t="shared" si="1482"/>
        <v>D</v>
      </c>
      <c r="DO894" s="77" t="str">
        <f t="shared" si="1482"/>
        <v>A</v>
      </c>
      <c r="DP894" s="77" t="str">
        <f t="shared" si="1482"/>
        <v>A</v>
      </c>
      <c r="DQ894" s="77" t="str">
        <f t="shared" si="1482"/>
        <v>D</v>
      </c>
      <c r="DR894" s="77" t="str">
        <f t="shared" si="1482"/>
        <v>D</v>
      </c>
      <c r="DS894" s="77" t="str">
        <f t="shared" si="1482"/>
        <v>A</v>
      </c>
      <c r="DT894" s="77" t="str">
        <f t="shared" si="1482"/>
        <v>A</v>
      </c>
      <c r="DU894" s="77" t="str">
        <f t="shared" si="1482"/>
        <v>A</v>
      </c>
      <c r="DV894" s="77" t="str">
        <f t="shared" si="1482"/>
        <v>H</v>
      </c>
      <c r="DW894" s="77" t="str">
        <f t="shared" si="1482"/>
        <v>A</v>
      </c>
      <c r="DX894" s="92" t="str">
        <f t="shared" si="1482"/>
        <v>A</v>
      </c>
      <c r="DZ894" s="56"/>
      <c r="EA894" s="56"/>
      <c r="EB894" s="56"/>
      <c r="EC894" s="56"/>
      <c r="ED894" s="56"/>
      <c r="EE894" s="56"/>
      <c r="EF894" s="56"/>
      <c r="EG894" s="56"/>
      <c r="EI894" s="53" t="str">
        <f t="shared" si="1483"/>
        <v>Bracknell Town</v>
      </c>
      <c r="EJ894" s="79">
        <f t="shared" si="1498"/>
        <v>28</v>
      </c>
      <c r="EK894" s="80">
        <f t="shared" si="1499"/>
        <v>1</v>
      </c>
      <c r="EL894" s="80">
        <f t="shared" si="1500"/>
        <v>5</v>
      </c>
      <c r="EM894" s="80">
        <f t="shared" si="1501"/>
        <v>8</v>
      </c>
      <c r="EN894" s="80">
        <f>COUNTIF(DL$892:DL$906,"A")</f>
        <v>2</v>
      </c>
      <c r="EO894" s="80">
        <f>COUNTIF(DL$892:DL$906,"D")</f>
        <v>1</v>
      </c>
      <c r="EP894" s="80">
        <f>COUNTIF(DL$892:DL$906,"H")</f>
        <v>11</v>
      </c>
      <c r="EQ894" s="79">
        <f t="shared" si="1502"/>
        <v>3</v>
      </c>
      <c r="ER894" s="79">
        <f t="shared" si="1484"/>
        <v>6</v>
      </c>
      <c r="ES894" s="79">
        <f t="shared" si="1484"/>
        <v>19</v>
      </c>
      <c r="ET894" s="81">
        <f>SUM($BL894:$CI894)+SUM(CM$892:CM$906)</f>
        <v>24</v>
      </c>
      <c r="EU894" s="81">
        <f>SUM($CK894:$DH894)+SUM(BN$892:BN$906)</f>
        <v>89</v>
      </c>
      <c r="EV894" s="79">
        <f t="shared" si="1485"/>
        <v>12</v>
      </c>
      <c r="EW894" s="81">
        <f t="shared" si="1503"/>
        <v>-65</v>
      </c>
      <c r="EX894" s="78"/>
      <c r="EY894" s="80">
        <f t="shared" si="1486"/>
        <v>28</v>
      </c>
      <c r="EZ894" s="80">
        <f t="shared" si="1487"/>
        <v>3</v>
      </c>
      <c r="FA894" s="80">
        <f t="shared" si="1488"/>
        <v>6</v>
      </c>
      <c r="FB894" s="80">
        <f t="shared" si="1489"/>
        <v>19</v>
      </c>
      <c r="FC894" s="80">
        <f t="shared" si="1490"/>
        <v>24</v>
      </c>
      <c r="FD894" s="80">
        <f t="shared" si="1491"/>
        <v>89</v>
      </c>
      <c r="FE894" s="80">
        <f t="shared" si="1492"/>
        <v>12</v>
      </c>
      <c r="FF894" s="80">
        <f t="shared" si="1493"/>
        <v>-65</v>
      </c>
      <c r="FH894" s="54">
        <f t="shared" si="1504"/>
        <v>0</v>
      </c>
      <c r="FI894" s="54">
        <f t="shared" si="1505"/>
        <v>0</v>
      </c>
      <c r="FJ894" s="54">
        <f t="shared" si="1494"/>
        <v>0</v>
      </c>
      <c r="FK894" s="54">
        <f t="shared" si="1494"/>
        <v>0</v>
      </c>
      <c r="FL894" s="54">
        <f t="shared" si="1494"/>
        <v>0</v>
      </c>
      <c r="FM894" s="54">
        <f t="shared" si="1494"/>
        <v>0</v>
      </c>
      <c r="FN894" s="54">
        <f t="shared" si="1494"/>
        <v>0</v>
      </c>
      <c r="FO894" s="54">
        <f t="shared" si="1494"/>
        <v>0</v>
      </c>
      <c r="FQ894" s="54" t="str">
        <f t="shared" si="1421"/>
        <v/>
      </c>
      <c r="FR894" s="54" t="str">
        <f t="shared" si="1422"/>
        <v/>
      </c>
      <c r="FS894" s="54" t="str">
        <f t="shared" si="1451"/>
        <v/>
      </c>
      <c r="FT894" s="54" t="str">
        <f t="shared" si="1451"/>
        <v/>
      </c>
      <c r="FU894" s="54" t="str">
        <f t="shared" si="1451"/>
        <v/>
      </c>
      <c r="FV894" s="54" t="str">
        <f t="shared" si="1451"/>
        <v/>
      </c>
      <c r="FW894" s="54" t="str">
        <f t="shared" si="1451"/>
        <v/>
      </c>
      <c r="FX894" s="54" t="str">
        <f t="shared" si="1451"/>
        <v/>
      </c>
      <c r="FY894" s="54" t="s">
        <v>1808</v>
      </c>
      <c r="FZ894" s="58"/>
      <c r="GA894" s="59"/>
      <c r="GB894" s="60"/>
      <c r="GC894" s="58"/>
      <c r="GD894" s="59"/>
      <c r="GE894" s="61"/>
      <c r="GF894" s="58"/>
      <c r="GG894" s="61"/>
      <c r="GH894" s="61"/>
      <c r="GI894" s="53"/>
    </row>
    <row r="895" spans="1:192" s="54" customFormat="1" ht="12" x14ac:dyDescent="0.25">
      <c r="A895" s="54">
        <v>4</v>
      </c>
      <c r="B895" s="54" t="s">
        <v>1254</v>
      </c>
      <c r="C895" s="56">
        <v>28</v>
      </c>
      <c r="D895" s="56">
        <v>18</v>
      </c>
      <c r="E895" s="56">
        <v>4</v>
      </c>
      <c r="F895" s="56">
        <v>6</v>
      </c>
      <c r="G895" s="56">
        <v>64</v>
      </c>
      <c r="H895" s="56">
        <v>35</v>
      </c>
      <c r="I895" s="57">
        <v>40</v>
      </c>
      <c r="J895" s="56">
        <f t="shared" si="1479"/>
        <v>29</v>
      </c>
      <c r="L895" s="82" t="s">
        <v>1777</v>
      </c>
      <c r="M895" s="253" t="s">
        <v>200</v>
      </c>
      <c r="N895" s="59" t="s">
        <v>124</v>
      </c>
      <c r="O895" s="59" t="s">
        <v>125</v>
      </c>
      <c r="P895" s="83"/>
      <c r="Q895" s="59" t="s">
        <v>162</v>
      </c>
      <c r="R895" s="59" t="s">
        <v>77</v>
      </c>
      <c r="S895" s="59" t="s">
        <v>74</v>
      </c>
      <c r="T895" s="59" t="s">
        <v>76</v>
      </c>
      <c r="U895" s="59" t="s">
        <v>77</v>
      </c>
      <c r="V895" s="59" t="s">
        <v>177</v>
      </c>
      <c r="W895" s="59" t="s">
        <v>148</v>
      </c>
      <c r="X895" s="59" t="s">
        <v>76</v>
      </c>
      <c r="Y895" s="59" t="s">
        <v>76</v>
      </c>
      <c r="Z895" s="59" t="s">
        <v>62</v>
      </c>
      <c r="AA895" s="85" t="s">
        <v>87</v>
      </c>
      <c r="AB895" s="53"/>
      <c r="AC895" s="54" t="s">
        <v>1809</v>
      </c>
      <c r="AL895" s="82" t="s">
        <v>1777</v>
      </c>
      <c r="AM895" s="253" t="s">
        <v>493</v>
      </c>
      <c r="AN895" s="59" t="s">
        <v>578</v>
      </c>
      <c r="AO895" s="59" t="s">
        <v>327</v>
      </c>
      <c r="AP895" s="83"/>
      <c r="AQ895" s="59" t="s">
        <v>504</v>
      </c>
      <c r="AR895" s="59" t="s">
        <v>515</v>
      </c>
      <c r="AS895" s="59" t="s">
        <v>645</v>
      </c>
      <c r="AT895" s="59" t="s">
        <v>524</v>
      </c>
      <c r="AU895" s="59" t="s">
        <v>492</v>
      </c>
      <c r="AV895" s="59" t="s">
        <v>534</v>
      </c>
      <c r="AW895" s="59" t="s">
        <v>753</v>
      </c>
      <c r="AX895" s="59" t="s">
        <v>667</v>
      </c>
      <c r="AY895" s="59" t="s">
        <v>518</v>
      </c>
      <c r="AZ895" s="59" t="s">
        <v>757</v>
      </c>
      <c r="BA895" s="85" t="s">
        <v>506</v>
      </c>
      <c r="BB895" s="53"/>
      <c r="BL895" s="90">
        <f t="shared" si="1495"/>
        <v>2</v>
      </c>
      <c r="BM895" s="77">
        <f t="shared" si="1495"/>
        <v>0</v>
      </c>
      <c r="BN895" s="77">
        <f t="shared" si="1495"/>
        <v>5</v>
      </c>
      <c r="BO895" s="91"/>
      <c r="BP895" s="77">
        <f t="shared" si="1480"/>
        <v>6</v>
      </c>
      <c r="BQ895" s="77">
        <f t="shared" si="1480"/>
        <v>2</v>
      </c>
      <c r="BR895" s="77">
        <f t="shared" si="1480"/>
        <v>1</v>
      </c>
      <c r="BS895" s="77">
        <f t="shared" si="1480"/>
        <v>0</v>
      </c>
      <c r="BT895" s="77">
        <f t="shared" si="1480"/>
        <v>2</v>
      </c>
      <c r="BU895" s="77">
        <f t="shared" si="1480"/>
        <v>2</v>
      </c>
      <c r="BV895" s="77">
        <f t="shared" si="1480"/>
        <v>0</v>
      </c>
      <c r="BW895" s="77">
        <f t="shared" si="1480"/>
        <v>0</v>
      </c>
      <c r="BX895" s="77">
        <f t="shared" si="1480"/>
        <v>0</v>
      </c>
      <c r="BY895" s="77">
        <f t="shared" si="1480"/>
        <v>1</v>
      </c>
      <c r="BZ895" s="92">
        <f t="shared" si="1480"/>
        <v>3</v>
      </c>
      <c r="CB895" s="77"/>
      <c r="CC895" s="77"/>
      <c r="CD895" s="77"/>
      <c r="CE895" s="77"/>
      <c r="CF895" s="77"/>
      <c r="CG895" s="77"/>
      <c r="CH895" s="77"/>
      <c r="CI895" s="77"/>
      <c r="CJ895" s="78"/>
      <c r="CK895" s="90">
        <f t="shared" si="1496"/>
        <v>2</v>
      </c>
      <c r="CL895" s="77">
        <f t="shared" si="1496"/>
        <v>0</v>
      </c>
      <c r="CM895" s="77">
        <f t="shared" si="1496"/>
        <v>0</v>
      </c>
      <c r="CN895" s="91"/>
      <c r="CO895" s="77">
        <f t="shared" si="1481"/>
        <v>0</v>
      </c>
      <c r="CP895" s="77">
        <f t="shared" si="1481"/>
        <v>1</v>
      </c>
      <c r="CQ895" s="77">
        <f t="shared" si="1481"/>
        <v>2</v>
      </c>
      <c r="CR895" s="77">
        <f t="shared" si="1481"/>
        <v>2</v>
      </c>
      <c r="CS895" s="77">
        <f t="shared" si="1481"/>
        <v>1</v>
      </c>
      <c r="CT895" s="77">
        <f t="shared" si="1481"/>
        <v>0</v>
      </c>
      <c r="CU895" s="77">
        <f t="shared" si="1481"/>
        <v>1</v>
      </c>
      <c r="CV895" s="77">
        <f t="shared" si="1481"/>
        <v>2</v>
      </c>
      <c r="CW895" s="77">
        <f t="shared" si="1481"/>
        <v>2</v>
      </c>
      <c r="CX895" s="77">
        <f t="shared" si="1481"/>
        <v>1</v>
      </c>
      <c r="CY895" s="92">
        <f t="shared" si="1481"/>
        <v>3</v>
      </c>
      <c r="DA895" s="77"/>
      <c r="DB895" s="77"/>
      <c r="DC895" s="77"/>
      <c r="DD895" s="77"/>
      <c r="DE895" s="77"/>
      <c r="DF895" s="77"/>
      <c r="DG895" s="77"/>
      <c r="DH895" s="77"/>
      <c r="DJ895" s="90" t="str">
        <f t="shared" si="1497"/>
        <v>D</v>
      </c>
      <c r="DK895" s="77" t="str">
        <f t="shared" si="1497"/>
        <v>D</v>
      </c>
      <c r="DL895" s="77" t="str">
        <f t="shared" si="1497"/>
        <v>H</v>
      </c>
      <c r="DM895" s="91"/>
      <c r="DN895" s="77" t="str">
        <f t="shared" si="1482"/>
        <v>H</v>
      </c>
      <c r="DO895" s="77" t="str">
        <f t="shared" si="1482"/>
        <v>H</v>
      </c>
      <c r="DP895" s="77" t="str">
        <f t="shared" si="1482"/>
        <v>A</v>
      </c>
      <c r="DQ895" s="77" t="str">
        <f t="shared" si="1482"/>
        <v>A</v>
      </c>
      <c r="DR895" s="77" t="str">
        <f t="shared" si="1482"/>
        <v>H</v>
      </c>
      <c r="DS895" s="77" t="str">
        <f t="shared" si="1482"/>
        <v>H</v>
      </c>
      <c r="DT895" s="77" t="str">
        <f t="shared" si="1482"/>
        <v>A</v>
      </c>
      <c r="DU895" s="77" t="str">
        <f t="shared" si="1482"/>
        <v>A</v>
      </c>
      <c r="DV895" s="77" t="str">
        <f t="shared" si="1482"/>
        <v>A</v>
      </c>
      <c r="DW895" s="77" t="str">
        <f t="shared" si="1482"/>
        <v>D</v>
      </c>
      <c r="DX895" s="92" t="str">
        <f t="shared" si="1482"/>
        <v>D</v>
      </c>
      <c r="DZ895" s="56"/>
      <c r="EA895" s="56"/>
      <c r="EB895" s="56"/>
      <c r="EC895" s="56"/>
      <c r="ED895" s="56"/>
      <c r="EE895" s="56"/>
      <c r="EF895" s="56"/>
      <c r="EG895" s="56"/>
      <c r="EI895" s="53" t="str">
        <f t="shared" si="1483"/>
        <v>Camberley Town</v>
      </c>
      <c r="EJ895" s="79">
        <f t="shared" si="1498"/>
        <v>28</v>
      </c>
      <c r="EK895" s="80">
        <f t="shared" si="1499"/>
        <v>5</v>
      </c>
      <c r="EL895" s="80">
        <f t="shared" si="1500"/>
        <v>4</v>
      </c>
      <c r="EM895" s="80">
        <f t="shared" si="1501"/>
        <v>5</v>
      </c>
      <c r="EN895" s="80">
        <f>COUNTIF(DM$892:DM$906,"A")</f>
        <v>5</v>
      </c>
      <c r="EO895" s="80">
        <f>COUNTIF(DM$892:DM$906,"D")</f>
        <v>5</v>
      </c>
      <c r="EP895" s="80">
        <f>COUNTIF(DM$892:DM$906,"H")</f>
        <v>4</v>
      </c>
      <c r="EQ895" s="79">
        <f t="shared" si="1502"/>
        <v>10</v>
      </c>
      <c r="ER895" s="79">
        <f t="shared" si="1484"/>
        <v>9</v>
      </c>
      <c r="ES895" s="79">
        <f t="shared" si="1484"/>
        <v>9</v>
      </c>
      <c r="ET895" s="81">
        <f>SUM($BL895:$CI895)+SUM(CN$892:CN$906)</f>
        <v>50</v>
      </c>
      <c r="EU895" s="81">
        <f>SUM($CK895:$DH895)+SUM(BO$892:BO$906)</f>
        <v>40</v>
      </c>
      <c r="EV895" s="79">
        <f t="shared" si="1485"/>
        <v>29</v>
      </c>
      <c r="EW895" s="81">
        <f t="shared" si="1503"/>
        <v>10</v>
      </c>
      <c r="EX895" s="78"/>
      <c r="EY895" s="80">
        <f t="shared" si="1486"/>
        <v>28</v>
      </c>
      <c r="EZ895" s="80">
        <f t="shared" si="1487"/>
        <v>10</v>
      </c>
      <c r="FA895" s="80">
        <f t="shared" si="1488"/>
        <v>9</v>
      </c>
      <c r="FB895" s="80">
        <f t="shared" si="1489"/>
        <v>9</v>
      </c>
      <c r="FC895" s="80">
        <f t="shared" si="1490"/>
        <v>50</v>
      </c>
      <c r="FD895" s="80">
        <f t="shared" si="1491"/>
        <v>40</v>
      </c>
      <c r="FE895" s="80">
        <f t="shared" si="1492"/>
        <v>29</v>
      </c>
      <c r="FF895" s="80">
        <f t="shared" si="1493"/>
        <v>10</v>
      </c>
      <c r="FH895" s="54">
        <f t="shared" si="1504"/>
        <v>0</v>
      </c>
      <c r="FI895" s="54">
        <f t="shared" si="1505"/>
        <v>0</v>
      </c>
      <c r="FJ895" s="54">
        <f t="shared" si="1494"/>
        <v>0</v>
      </c>
      <c r="FK895" s="54">
        <f t="shared" si="1494"/>
        <v>0</v>
      </c>
      <c r="FL895" s="54">
        <f t="shared" si="1494"/>
        <v>0</v>
      </c>
      <c r="FM895" s="54">
        <f t="shared" si="1494"/>
        <v>0</v>
      </c>
      <c r="FN895" s="54">
        <f t="shared" si="1494"/>
        <v>0</v>
      </c>
      <c r="FO895" s="54">
        <f t="shared" si="1494"/>
        <v>0</v>
      </c>
      <c r="FQ895" s="54" t="str">
        <f t="shared" si="1421"/>
        <v/>
      </c>
      <c r="FR895" s="54" t="str">
        <f t="shared" si="1422"/>
        <v/>
      </c>
      <c r="FS895" s="54" t="str">
        <f t="shared" si="1451"/>
        <v/>
      </c>
      <c r="FT895" s="54" t="str">
        <f t="shared" si="1451"/>
        <v/>
      </c>
      <c r="FU895" s="54" t="str">
        <f t="shared" si="1451"/>
        <v/>
      </c>
      <c r="FV895" s="54" t="str">
        <f t="shared" si="1451"/>
        <v/>
      </c>
      <c r="FW895" s="54" t="str">
        <f t="shared" si="1451"/>
        <v/>
      </c>
      <c r="FX895" s="54" t="str">
        <f t="shared" si="1451"/>
        <v/>
      </c>
      <c r="FY895" s="54" t="s">
        <v>1810</v>
      </c>
      <c r="FZ895" s="58"/>
      <c r="GA895" s="59"/>
      <c r="GB895" s="60"/>
      <c r="GC895" s="58"/>
      <c r="GD895" s="59"/>
      <c r="GE895" s="61"/>
      <c r="GF895" s="58"/>
      <c r="GG895" s="61"/>
      <c r="GH895" s="61"/>
    </row>
    <row r="896" spans="1:192" s="54" customFormat="1" ht="12" x14ac:dyDescent="0.25">
      <c r="A896" s="54">
        <v>5</v>
      </c>
      <c r="B896" s="54" t="s">
        <v>1811</v>
      </c>
      <c r="C896" s="56">
        <v>28</v>
      </c>
      <c r="D896" s="56">
        <v>15</v>
      </c>
      <c r="E896" s="56">
        <v>6</v>
      </c>
      <c r="F896" s="56">
        <v>7</v>
      </c>
      <c r="G896" s="56">
        <v>56</v>
      </c>
      <c r="H896" s="56">
        <v>28</v>
      </c>
      <c r="I896" s="57">
        <v>36</v>
      </c>
      <c r="J896" s="56">
        <f t="shared" si="1479"/>
        <v>28</v>
      </c>
      <c r="L896" s="82" t="s">
        <v>1787</v>
      </c>
      <c r="M896" s="253" t="s">
        <v>206</v>
      </c>
      <c r="N896" s="59" t="s">
        <v>206</v>
      </c>
      <c r="O896" s="59" t="s">
        <v>177</v>
      </c>
      <c r="P896" s="59" t="s">
        <v>87</v>
      </c>
      <c r="Q896" s="83"/>
      <c r="R896" s="59" t="s">
        <v>176</v>
      </c>
      <c r="S896" s="59" t="s">
        <v>86</v>
      </c>
      <c r="T896" s="59" t="s">
        <v>148</v>
      </c>
      <c r="U896" s="59" t="s">
        <v>206</v>
      </c>
      <c r="V896" s="59" t="s">
        <v>148</v>
      </c>
      <c r="W896" s="59" t="s">
        <v>74</v>
      </c>
      <c r="X896" s="59" t="s">
        <v>62</v>
      </c>
      <c r="Y896" s="59" t="s">
        <v>76</v>
      </c>
      <c r="Z896" s="59" t="s">
        <v>410</v>
      </c>
      <c r="AA896" s="85" t="s">
        <v>101</v>
      </c>
      <c r="AB896" s="53"/>
      <c r="AC896" s="54" t="s">
        <v>1812</v>
      </c>
      <c r="AL896" s="82" t="s">
        <v>1787</v>
      </c>
      <c r="AM896" s="253" t="s">
        <v>591</v>
      </c>
      <c r="AN896" s="59" t="s">
        <v>433</v>
      </c>
      <c r="AO896" s="59" t="s">
        <v>1133</v>
      </c>
      <c r="AP896" s="59" t="s">
        <v>262</v>
      </c>
      <c r="AQ896" s="83"/>
      <c r="AR896" s="59" t="s">
        <v>524</v>
      </c>
      <c r="AS896" s="59" t="s">
        <v>752</v>
      </c>
      <c r="AT896" s="59" t="s">
        <v>753</v>
      </c>
      <c r="AU896" s="59" t="s">
        <v>479</v>
      </c>
      <c r="AV896" s="59" t="s">
        <v>539</v>
      </c>
      <c r="AW896" s="59" t="s">
        <v>491</v>
      </c>
      <c r="AX896" s="59" t="s">
        <v>534</v>
      </c>
      <c r="AY896" s="59" t="s">
        <v>754</v>
      </c>
      <c r="AZ896" s="59" t="s">
        <v>310</v>
      </c>
      <c r="BA896" s="85" t="s">
        <v>481</v>
      </c>
      <c r="BB896" s="53"/>
      <c r="BL896" s="90">
        <f t="shared" si="1495"/>
        <v>1</v>
      </c>
      <c r="BM896" s="77">
        <f t="shared" si="1495"/>
        <v>1</v>
      </c>
      <c r="BN896" s="77">
        <f t="shared" si="1495"/>
        <v>2</v>
      </c>
      <c r="BO896" s="77">
        <f t="shared" si="1495"/>
        <v>3</v>
      </c>
      <c r="BP896" s="91"/>
      <c r="BQ896" s="77">
        <f t="shared" si="1480"/>
        <v>2</v>
      </c>
      <c r="BR896" s="77">
        <f t="shared" si="1480"/>
        <v>0</v>
      </c>
      <c r="BS896" s="77">
        <f t="shared" si="1480"/>
        <v>0</v>
      </c>
      <c r="BT896" s="77">
        <f t="shared" si="1480"/>
        <v>1</v>
      </c>
      <c r="BU896" s="77">
        <f t="shared" si="1480"/>
        <v>0</v>
      </c>
      <c r="BV896" s="77">
        <f t="shared" si="1480"/>
        <v>1</v>
      </c>
      <c r="BW896" s="77">
        <f t="shared" si="1480"/>
        <v>1</v>
      </c>
      <c r="BX896" s="77">
        <f t="shared" si="1480"/>
        <v>0</v>
      </c>
      <c r="BY896" s="77">
        <f t="shared" si="1480"/>
        <v>2</v>
      </c>
      <c r="BZ896" s="92">
        <f t="shared" si="1480"/>
        <v>3</v>
      </c>
      <c r="CB896" s="77"/>
      <c r="CC896" s="77"/>
      <c r="CD896" s="77"/>
      <c r="CE896" s="77"/>
      <c r="CF896" s="77"/>
      <c r="CG896" s="77"/>
      <c r="CH896" s="77"/>
      <c r="CI896" s="77"/>
      <c r="CJ896" s="78"/>
      <c r="CK896" s="90">
        <f t="shared" si="1496"/>
        <v>4</v>
      </c>
      <c r="CL896" s="77">
        <f t="shared" si="1496"/>
        <v>4</v>
      </c>
      <c r="CM896" s="77">
        <f t="shared" si="1496"/>
        <v>0</v>
      </c>
      <c r="CN896" s="77">
        <f t="shared" si="1496"/>
        <v>3</v>
      </c>
      <c r="CO896" s="91"/>
      <c r="CP896" s="77">
        <f t="shared" si="1481"/>
        <v>3</v>
      </c>
      <c r="CQ896" s="77">
        <f t="shared" si="1481"/>
        <v>3</v>
      </c>
      <c r="CR896" s="77">
        <f t="shared" si="1481"/>
        <v>1</v>
      </c>
      <c r="CS896" s="77">
        <f t="shared" si="1481"/>
        <v>4</v>
      </c>
      <c r="CT896" s="77">
        <f t="shared" si="1481"/>
        <v>1</v>
      </c>
      <c r="CU896" s="77">
        <f t="shared" si="1481"/>
        <v>2</v>
      </c>
      <c r="CV896" s="77">
        <f t="shared" si="1481"/>
        <v>1</v>
      </c>
      <c r="CW896" s="77">
        <f t="shared" si="1481"/>
        <v>2</v>
      </c>
      <c r="CX896" s="77">
        <f t="shared" si="1481"/>
        <v>6</v>
      </c>
      <c r="CY896" s="92">
        <f t="shared" si="1481"/>
        <v>2</v>
      </c>
      <c r="DA896" s="77"/>
      <c r="DB896" s="77"/>
      <c r="DC896" s="77"/>
      <c r="DD896" s="77"/>
      <c r="DE896" s="77"/>
      <c r="DF896" s="77"/>
      <c r="DG896" s="77"/>
      <c r="DH896" s="77"/>
      <c r="DJ896" s="90" t="str">
        <f t="shared" si="1497"/>
        <v>A</v>
      </c>
      <c r="DK896" s="77" t="str">
        <f t="shared" si="1497"/>
        <v>A</v>
      </c>
      <c r="DL896" s="77" t="str">
        <f t="shared" si="1497"/>
        <v>H</v>
      </c>
      <c r="DM896" s="77" t="str">
        <f t="shared" si="1497"/>
        <v>D</v>
      </c>
      <c r="DN896" s="91"/>
      <c r="DO896" s="77" t="str">
        <f t="shared" si="1482"/>
        <v>A</v>
      </c>
      <c r="DP896" s="77" t="str">
        <f t="shared" si="1482"/>
        <v>A</v>
      </c>
      <c r="DQ896" s="77" t="str">
        <f t="shared" si="1482"/>
        <v>A</v>
      </c>
      <c r="DR896" s="77" t="str">
        <f t="shared" si="1482"/>
        <v>A</v>
      </c>
      <c r="DS896" s="77" t="str">
        <f t="shared" si="1482"/>
        <v>A</v>
      </c>
      <c r="DT896" s="77" t="str">
        <f t="shared" si="1482"/>
        <v>A</v>
      </c>
      <c r="DU896" s="77" t="str">
        <f t="shared" si="1482"/>
        <v>D</v>
      </c>
      <c r="DV896" s="77" t="str">
        <f t="shared" si="1482"/>
        <v>A</v>
      </c>
      <c r="DW896" s="77" t="str">
        <f t="shared" si="1482"/>
        <v>A</v>
      </c>
      <c r="DX896" s="92" t="str">
        <f t="shared" si="1482"/>
        <v>H</v>
      </c>
      <c r="DZ896" s="56"/>
      <c r="EA896" s="56"/>
      <c r="EB896" s="56"/>
      <c r="EC896" s="56"/>
      <c r="ED896" s="56"/>
      <c r="EE896" s="56"/>
      <c r="EF896" s="56"/>
      <c r="EG896" s="56"/>
      <c r="EI896" s="53" t="str">
        <f t="shared" si="1483"/>
        <v>Chertsey Town</v>
      </c>
      <c r="EJ896" s="79">
        <f t="shared" si="1498"/>
        <v>28</v>
      </c>
      <c r="EK896" s="80">
        <f t="shared" si="1499"/>
        <v>2</v>
      </c>
      <c r="EL896" s="80">
        <f t="shared" si="1500"/>
        <v>2</v>
      </c>
      <c r="EM896" s="80">
        <f t="shared" si="1501"/>
        <v>10</v>
      </c>
      <c r="EN896" s="80">
        <f>COUNTIF(DN$892:DN$906,"A")</f>
        <v>0</v>
      </c>
      <c r="EO896" s="80">
        <f>COUNTIF(DN$892:DN$906,"D")</f>
        <v>3</v>
      </c>
      <c r="EP896" s="80">
        <f>COUNTIF(DN$892:DN$906,"H")</f>
        <v>11</v>
      </c>
      <c r="EQ896" s="79">
        <f t="shared" si="1502"/>
        <v>2</v>
      </c>
      <c r="ER896" s="79">
        <f t="shared" si="1484"/>
        <v>5</v>
      </c>
      <c r="ES896" s="79">
        <f t="shared" si="1484"/>
        <v>21</v>
      </c>
      <c r="ET896" s="81">
        <f>SUM($BL896:$CI896)+SUM(CO$892:CO$906)</f>
        <v>27</v>
      </c>
      <c r="EU896" s="81">
        <f>SUM($CK896:$DH896)+SUM(BP$892:BP$906)</f>
        <v>93</v>
      </c>
      <c r="EV896" s="79">
        <f t="shared" si="1485"/>
        <v>9</v>
      </c>
      <c r="EW896" s="81">
        <f t="shared" si="1503"/>
        <v>-66</v>
      </c>
      <c r="EX896" s="78"/>
      <c r="EY896" s="80">
        <f t="shared" si="1486"/>
        <v>28</v>
      </c>
      <c r="EZ896" s="80">
        <f t="shared" si="1487"/>
        <v>2</v>
      </c>
      <c r="FA896" s="80">
        <f t="shared" si="1488"/>
        <v>5</v>
      </c>
      <c r="FB896" s="80">
        <f t="shared" si="1489"/>
        <v>21</v>
      </c>
      <c r="FC896" s="80">
        <f t="shared" si="1490"/>
        <v>27</v>
      </c>
      <c r="FD896" s="80">
        <f t="shared" si="1491"/>
        <v>93</v>
      </c>
      <c r="FE896" s="80">
        <f t="shared" si="1492"/>
        <v>9</v>
      </c>
      <c r="FF896" s="80">
        <f t="shared" si="1493"/>
        <v>-66</v>
      </c>
      <c r="FH896" s="54">
        <f t="shared" si="1504"/>
        <v>0</v>
      </c>
      <c r="FI896" s="54">
        <f t="shared" si="1505"/>
        <v>0</v>
      </c>
      <c r="FJ896" s="54">
        <f t="shared" si="1494"/>
        <v>0</v>
      </c>
      <c r="FK896" s="54">
        <f t="shared" si="1494"/>
        <v>0</v>
      </c>
      <c r="FL896" s="54">
        <f t="shared" si="1494"/>
        <v>0</v>
      </c>
      <c r="FM896" s="54">
        <f t="shared" si="1494"/>
        <v>0</v>
      </c>
      <c r="FN896" s="54">
        <f t="shared" si="1494"/>
        <v>0</v>
      </c>
      <c r="FO896" s="54">
        <f t="shared" si="1494"/>
        <v>0</v>
      </c>
      <c r="FQ896" s="54" t="str">
        <f t="shared" si="1421"/>
        <v/>
      </c>
      <c r="FR896" s="54" t="str">
        <f t="shared" si="1422"/>
        <v/>
      </c>
      <c r="FS896" s="54" t="str">
        <f t="shared" si="1451"/>
        <v/>
      </c>
      <c r="FT896" s="54" t="str">
        <f t="shared" si="1451"/>
        <v/>
      </c>
      <c r="FU896" s="54" t="str">
        <f t="shared" si="1451"/>
        <v/>
      </c>
      <c r="FV896" s="54" t="str">
        <f t="shared" si="1451"/>
        <v/>
      </c>
      <c r="FW896" s="54" t="str">
        <f t="shared" si="1451"/>
        <v/>
      </c>
      <c r="FX896" s="54" t="str">
        <f t="shared" si="1451"/>
        <v/>
      </c>
      <c r="FY896" s="407" t="s">
        <v>1813</v>
      </c>
      <c r="FZ896" s="58"/>
      <c r="GA896" s="59"/>
      <c r="GB896" s="60"/>
      <c r="GC896" s="58"/>
      <c r="GD896" s="59"/>
      <c r="GE896" s="61"/>
      <c r="GF896" s="58"/>
      <c r="GG896" s="61"/>
      <c r="GH896" s="61"/>
    </row>
    <row r="897" spans="1:192" s="54" customFormat="1" ht="12" x14ac:dyDescent="0.25">
      <c r="A897" s="54">
        <v>6</v>
      </c>
      <c r="B897" s="54" t="s">
        <v>1802</v>
      </c>
      <c r="C897" s="56">
        <v>28</v>
      </c>
      <c r="D897" s="56">
        <v>13</v>
      </c>
      <c r="E897" s="56">
        <v>8</v>
      </c>
      <c r="F897" s="56">
        <v>7</v>
      </c>
      <c r="G897" s="56">
        <v>62</v>
      </c>
      <c r="H897" s="56">
        <v>32</v>
      </c>
      <c r="I897" s="57">
        <v>34</v>
      </c>
      <c r="J897" s="56">
        <f t="shared" si="1479"/>
        <v>30</v>
      </c>
      <c r="L897" s="82" t="s">
        <v>1363</v>
      </c>
      <c r="M897" s="253" t="s">
        <v>76</v>
      </c>
      <c r="N897" s="59" t="s">
        <v>62</v>
      </c>
      <c r="O897" s="59" t="s">
        <v>434</v>
      </c>
      <c r="P897" s="59" t="s">
        <v>86</v>
      </c>
      <c r="Q897" s="59" t="s">
        <v>150</v>
      </c>
      <c r="R897" s="83"/>
      <c r="S897" s="59" t="s">
        <v>148</v>
      </c>
      <c r="T897" s="59" t="s">
        <v>74</v>
      </c>
      <c r="U897" s="59" t="s">
        <v>176</v>
      </c>
      <c r="V897" s="59" t="s">
        <v>150</v>
      </c>
      <c r="W897" s="59" t="s">
        <v>74</v>
      </c>
      <c r="X897" s="59" t="s">
        <v>62</v>
      </c>
      <c r="Y897" s="59" t="s">
        <v>99</v>
      </c>
      <c r="Z897" s="59" t="s">
        <v>74</v>
      </c>
      <c r="AA897" s="85" t="s">
        <v>99</v>
      </c>
      <c r="AC897" s="54" t="s">
        <v>1814</v>
      </c>
      <c r="AL897" s="82" t="s">
        <v>1363</v>
      </c>
      <c r="AM897" s="253" t="s">
        <v>747</v>
      </c>
      <c r="AN897" s="59" t="s">
        <v>636</v>
      </c>
      <c r="AO897" s="59" t="s">
        <v>508</v>
      </c>
      <c r="AP897" s="59" t="s">
        <v>491</v>
      </c>
      <c r="AQ897" s="59" t="s">
        <v>702</v>
      </c>
      <c r="AR897" s="83"/>
      <c r="AS897" s="59" t="s">
        <v>1422</v>
      </c>
      <c r="AT897" s="59" t="s">
        <v>518</v>
      </c>
      <c r="AU897" s="59" t="s">
        <v>1133</v>
      </c>
      <c r="AV897" s="59" t="s">
        <v>209</v>
      </c>
      <c r="AW897" s="59" t="s">
        <v>748</v>
      </c>
      <c r="AX897" s="59" t="s">
        <v>479</v>
      </c>
      <c r="AY897" s="59" t="s">
        <v>506</v>
      </c>
      <c r="AZ897" s="59" t="s">
        <v>539</v>
      </c>
      <c r="BA897" s="85" t="s">
        <v>638</v>
      </c>
      <c r="BL897" s="90">
        <f t="shared" si="1495"/>
        <v>0</v>
      </c>
      <c r="BM897" s="77">
        <f t="shared" si="1495"/>
        <v>1</v>
      </c>
      <c r="BN897" s="77">
        <f t="shared" si="1495"/>
        <v>9</v>
      </c>
      <c r="BO897" s="77">
        <f t="shared" si="1495"/>
        <v>0</v>
      </c>
      <c r="BP897" s="77">
        <f t="shared" si="1495"/>
        <v>3</v>
      </c>
      <c r="BQ897" s="91"/>
      <c r="BR897" s="77">
        <f t="shared" si="1480"/>
        <v>0</v>
      </c>
      <c r="BS897" s="77">
        <f t="shared" si="1480"/>
        <v>1</v>
      </c>
      <c r="BT897" s="77">
        <f t="shared" si="1480"/>
        <v>2</v>
      </c>
      <c r="BU897" s="77">
        <f t="shared" si="1480"/>
        <v>3</v>
      </c>
      <c r="BV897" s="77">
        <f t="shared" si="1480"/>
        <v>1</v>
      </c>
      <c r="BW897" s="77">
        <f t="shared" si="1480"/>
        <v>1</v>
      </c>
      <c r="BX897" s="77">
        <f t="shared" si="1480"/>
        <v>1</v>
      </c>
      <c r="BY897" s="77">
        <f t="shared" si="1480"/>
        <v>1</v>
      </c>
      <c r="BZ897" s="92">
        <f t="shared" si="1480"/>
        <v>1</v>
      </c>
      <c r="CB897" s="77"/>
      <c r="CC897" s="77"/>
      <c r="CD897" s="77"/>
      <c r="CE897" s="77"/>
      <c r="CF897" s="77"/>
      <c r="CG897" s="77"/>
      <c r="CH897" s="77"/>
      <c r="CI897" s="77"/>
      <c r="CJ897" s="78"/>
      <c r="CK897" s="90">
        <f t="shared" si="1496"/>
        <v>2</v>
      </c>
      <c r="CL897" s="77">
        <f t="shared" si="1496"/>
        <v>1</v>
      </c>
      <c r="CM897" s="77">
        <f t="shared" si="1496"/>
        <v>2</v>
      </c>
      <c r="CN897" s="77">
        <f t="shared" si="1496"/>
        <v>3</v>
      </c>
      <c r="CO897" s="77">
        <f t="shared" si="1496"/>
        <v>1</v>
      </c>
      <c r="CP897" s="91"/>
      <c r="CQ897" s="77">
        <f t="shared" si="1481"/>
        <v>1</v>
      </c>
      <c r="CR897" s="77">
        <f t="shared" si="1481"/>
        <v>2</v>
      </c>
      <c r="CS897" s="77">
        <f t="shared" si="1481"/>
        <v>3</v>
      </c>
      <c r="CT897" s="77">
        <f t="shared" si="1481"/>
        <v>1</v>
      </c>
      <c r="CU897" s="77">
        <f t="shared" si="1481"/>
        <v>2</v>
      </c>
      <c r="CV897" s="77">
        <f t="shared" si="1481"/>
        <v>1</v>
      </c>
      <c r="CW897" s="77">
        <f t="shared" si="1481"/>
        <v>0</v>
      </c>
      <c r="CX897" s="77">
        <f t="shared" si="1481"/>
        <v>2</v>
      </c>
      <c r="CY897" s="92">
        <f t="shared" si="1481"/>
        <v>0</v>
      </c>
      <c r="DA897" s="77"/>
      <c r="DB897" s="77"/>
      <c r="DC897" s="77"/>
      <c r="DD897" s="77"/>
      <c r="DE897" s="77"/>
      <c r="DF897" s="77"/>
      <c r="DG897" s="77"/>
      <c r="DH897" s="77"/>
      <c r="DJ897" s="90" t="str">
        <f t="shared" si="1497"/>
        <v>A</v>
      </c>
      <c r="DK897" s="77" t="str">
        <f t="shared" si="1497"/>
        <v>D</v>
      </c>
      <c r="DL897" s="77" t="str">
        <f t="shared" si="1497"/>
        <v>H</v>
      </c>
      <c r="DM897" s="77" t="str">
        <f t="shared" si="1497"/>
        <v>A</v>
      </c>
      <c r="DN897" s="77" t="str">
        <f t="shared" si="1497"/>
        <v>H</v>
      </c>
      <c r="DO897" s="91"/>
      <c r="DP897" s="77" t="str">
        <f t="shared" si="1482"/>
        <v>A</v>
      </c>
      <c r="DQ897" s="77" t="str">
        <f t="shared" si="1482"/>
        <v>A</v>
      </c>
      <c r="DR897" s="77" t="str">
        <f t="shared" si="1482"/>
        <v>A</v>
      </c>
      <c r="DS897" s="77" t="str">
        <f t="shared" si="1482"/>
        <v>H</v>
      </c>
      <c r="DT897" s="77" t="str">
        <f t="shared" si="1482"/>
        <v>A</v>
      </c>
      <c r="DU897" s="77" t="str">
        <f t="shared" si="1482"/>
        <v>D</v>
      </c>
      <c r="DV897" s="77" t="str">
        <f t="shared" si="1482"/>
        <v>H</v>
      </c>
      <c r="DW897" s="77" t="str">
        <f t="shared" si="1482"/>
        <v>A</v>
      </c>
      <c r="DX897" s="92" t="str">
        <f t="shared" si="1482"/>
        <v>H</v>
      </c>
      <c r="DZ897" s="56"/>
      <c r="EA897" s="56"/>
      <c r="EB897" s="56"/>
      <c r="EC897" s="56"/>
      <c r="ED897" s="56"/>
      <c r="EE897" s="56"/>
      <c r="EF897" s="56"/>
      <c r="EG897" s="56"/>
      <c r="EI897" s="53" t="str">
        <f t="shared" si="1483"/>
        <v>Epsom &amp; Ewell</v>
      </c>
      <c r="EJ897" s="79">
        <f t="shared" si="1498"/>
        <v>28</v>
      </c>
      <c r="EK897" s="80">
        <f t="shared" si="1499"/>
        <v>5</v>
      </c>
      <c r="EL897" s="80">
        <f t="shared" si="1500"/>
        <v>2</v>
      </c>
      <c r="EM897" s="80">
        <f t="shared" si="1501"/>
        <v>7</v>
      </c>
      <c r="EN897" s="80">
        <f>COUNTIF(DO$892:DO$906,"A")</f>
        <v>7</v>
      </c>
      <c r="EO897" s="80">
        <f>COUNTIF(DO$892:DO$906,"D")</f>
        <v>2</v>
      </c>
      <c r="EP897" s="80">
        <f>COUNTIF(DO$892:DO$906,"H")</f>
        <v>5</v>
      </c>
      <c r="EQ897" s="79">
        <f t="shared" si="1502"/>
        <v>12</v>
      </c>
      <c r="ER897" s="79">
        <f t="shared" si="1484"/>
        <v>4</v>
      </c>
      <c r="ES897" s="79">
        <f t="shared" si="1484"/>
        <v>12</v>
      </c>
      <c r="ET897" s="81">
        <f>SUM($BL897:$CI897)+SUM(CP$892:CP$906)</f>
        <v>46</v>
      </c>
      <c r="EU897" s="81">
        <f>SUM($CK897:$DH897)+SUM(BQ$892:BQ$906)</f>
        <v>43</v>
      </c>
      <c r="EV897" s="79">
        <f t="shared" si="1485"/>
        <v>28</v>
      </c>
      <c r="EW897" s="81">
        <f t="shared" si="1503"/>
        <v>3</v>
      </c>
      <c r="EX897" s="78"/>
      <c r="EY897" s="80">
        <f t="shared" si="1486"/>
        <v>28</v>
      </c>
      <c r="EZ897" s="80">
        <f t="shared" si="1487"/>
        <v>12</v>
      </c>
      <c r="FA897" s="80">
        <f t="shared" si="1488"/>
        <v>4</v>
      </c>
      <c r="FB897" s="80">
        <f t="shared" si="1489"/>
        <v>12</v>
      </c>
      <c r="FC897" s="80">
        <f t="shared" si="1490"/>
        <v>46</v>
      </c>
      <c r="FD897" s="80">
        <f t="shared" si="1491"/>
        <v>43</v>
      </c>
      <c r="FE897" s="80">
        <f t="shared" si="1492"/>
        <v>28</v>
      </c>
      <c r="FF897" s="80">
        <f t="shared" si="1493"/>
        <v>3</v>
      </c>
      <c r="FH897" s="54">
        <f t="shared" si="1504"/>
        <v>0</v>
      </c>
      <c r="FI897" s="54">
        <f t="shared" si="1505"/>
        <v>0</v>
      </c>
      <c r="FJ897" s="54">
        <f t="shared" si="1494"/>
        <v>0</v>
      </c>
      <c r="FK897" s="54">
        <f t="shared" si="1494"/>
        <v>0</v>
      </c>
      <c r="FL897" s="54">
        <f t="shared" si="1494"/>
        <v>0</v>
      </c>
      <c r="FM897" s="54">
        <f t="shared" si="1494"/>
        <v>0</v>
      </c>
      <c r="FN897" s="54">
        <f t="shared" si="1494"/>
        <v>0</v>
      </c>
      <c r="FO897" s="54">
        <f t="shared" si="1494"/>
        <v>0</v>
      </c>
      <c r="FQ897" s="54" t="str">
        <f t="shared" si="1421"/>
        <v/>
      </c>
      <c r="FR897" s="54" t="str">
        <f t="shared" si="1422"/>
        <v/>
      </c>
      <c r="FS897" s="54" t="str">
        <f t="shared" si="1451"/>
        <v/>
      </c>
      <c r="FT897" s="54" t="str">
        <f t="shared" si="1451"/>
        <v/>
      </c>
      <c r="FU897" s="54" t="str">
        <f t="shared" si="1451"/>
        <v/>
      </c>
      <c r="FV897" s="54" t="str">
        <f t="shared" si="1451"/>
        <v/>
      </c>
      <c r="FW897" s="54" t="str">
        <f t="shared" si="1451"/>
        <v/>
      </c>
      <c r="FX897" s="54" t="str">
        <f t="shared" si="1451"/>
        <v/>
      </c>
      <c r="FZ897" s="58"/>
      <c r="GA897" s="59"/>
      <c r="GB897" s="60"/>
      <c r="GC897" s="58"/>
      <c r="GD897" s="59"/>
      <c r="GE897" s="61"/>
      <c r="GF897" s="58"/>
      <c r="GG897" s="61"/>
      <c r="GH897" s="61"/>
    </row>
    <row r="898" spans="1:192" s="54" customFormat="1" ht="12" x14ac:dyDescent="0.25">
      <c r="A898" s="54">
        <v>7</v>
      </c>
      <c r="B898" s="54" t="s">
        <v>1777</v>
      </c>
      <c r="C898" s="56">
        <v>28</v>
      </c>
      <c r="D898" s="56">
        <v>10</v>
      </c>
      <c r="E898" s="56">
        <v>9</v>
      </c>
      <c r="F898" s="56">
        <v>9</v>
      </c>
      <c r="G898" s="56">
        <v>50</v>
      </c>
      <c r="H898" s="56">
        <v>40</v>
      </c>
      <c r="I898" s="57">
        <v>29</v>
      </c>
      <c r="J898" s="56">
        <f t="shared" si="1479"/>
        <v>10</v>
      </c>
      <c r="L898" s="82" t="s">
        <v>1782</v>
      </c>
      <c r="M898" s="253" t="s">
        <v>99</v>
      </c>
      <c r="N898" s="59" t="s">
        <v>150</v>
      </c>
      <c r="O898" s="59" t="s">
        <v>58</v>
      </c>
      <c r="P898" s="59" t="s">
        <v>62</v>
      </c>
      <c r="Q898" s="59" t="s">
        <v>177</v>
      </c>
      <c r="R898" s="59" t="s">
        <v>62</v>
      </c>
      <c r="S898" s="83"/>
      <c r="T898" s="59" t="s">
        <v>59</v>
      </c>
      <c r="U898" s="59" t="s">
        <v>103</v>
      </c>
      <c r="V898" s="59" t="s">
        <v>89</v>
      </c>
      <c r="W898" s="59" t="s">
        <v>62</v>
      </c>
      <c r="X898" s="59" t="s">
        <v>77</v>
      </c>
      <c r="Y898" s="59" t="s">
        <v>62</v>
      </c>
      <c r="Z898" s="59" t="s">
        <v>148</v>
      </c>
      <c r="AA898" s="85" t="s">
        <v>178</v>
      </c>
      <c r="AL898" s="82" t="s">
        <v>1782</v>
      </c>
      <c r="AM898" s="253" t="s">
        <v>246</v>
      </c>
      <c r="AN898" s="59" t="s">
        <v>490</v>
      </c>
      <c r="AO898" s="59" t="s">
        <v>753</v>
      </c>
      <c r="AP898" s="59" t="s">
        <v>675</v>
      </c>
      <c r="AQ898" s="59" t="s">
        <v>274</v>
      </c>
      <c r="AR898" s="59" t="s">
        <v>493</v>
      </c>
      <c r="AS898" s="83"/>
      <c r="AT898" s="59" t="s">
        <v>479</v>
      </c>
      <c r="AU898" s="59" t="s">
        <v>491</v>
      </c>
      <c r="AV898" s="59" t="s">
        <v>754</v>
      </c>
      <c r="AW898" s="59" t="s">
        <v>367</v>
      </c>
      <c r="AX898" s="59" t="s">
        <v>310</v>
      </c>
      <c r="AY898" s="59" t="s">
        <v>534</v>
      </c>
      <c r="AZ898" s="59" t="s">
        <v>702</v>
      </c>
      <c r="BA898" s="85" t="s">
        <v>272</v>
      </c>
      <c r="BL898" s="90">
        <f t="shared" si="1495"/>
        <v>1</v>
      </c>
      <c r="BM898" s="77">
        <f t="shared" si="1495"/>
        <v>3</v>
      </c>
      <c r="BN898" s="77">
        <f t="shared" si="1495"/>
        <v>5</v>
      </c>
      <c r="BO898" s="77">
        <f t="shared" si="1495"/>
        <v>1</v>
      </c>
      <c r="BP898" s="77">
        <f t="shared" si="1495"/>
        <v>2</v>
      </c>
      <c r="BQ898" s="77">
        <f t="shared" si="1495"/>
        <v>1</v>
      </c>
      <c r="BR898" s="91"/>
      <c r="BS898" s="77">
        <f t="shared" si="1480"/>
        <v>4</v>
      </c>
      <c r="BT898" s="77">
        <f t="shared" si="1480"/>
        <v>1</v>
      </c>
      <c r="BU898" s="77">
        <f t="shared" si="1480"/>
        <v>3</v>
      </c>
      <c r="BV898" s="77">
        <f t="shared" si="1480"/>
        <v>1</v>
      </c>
      <c r="BW898" s="77">
        <f t="shared" si="1480"/>
        <v>2</v>
      </c>
      <c r="BX898" s="77">
        <f t="shared" si="1480"/>
        <v>1</v>
      </c>
      <c r="BY898" s="77">
        <f t="shared" si="1480"/>
        <v>0</v>
      </c>
      <c r="BZ898" s="92">
        <f t="shared" si="1480"/>
        <v>6</v>
      </c>
      <c r="CB898" s="77"/>
      <c r="CC898" s="77"/>
      <c r="CD898" s="77"/>
      <c r="CE898" s="77"/>
      <c r="CF898" s="77"/>
      <c r="CG898" s="77"/>
      <c r="CH898" s="77"/>
      <c r="CI898" s="77"/>
      <c r="CJ898" s="78"/>
      <c r="CK898" s="90">
        <f t="shared" si="1496"/>
        <v>0</v>
      </c>
      <c r="CL898" s="77">
        <f t="shared" si="1496"/>
        <v>1</v>
      </c>
      <c r="CM898" s="77">
        <f t="shared" si="1496"/>
        <v>1</v>
      </c>
      <c r="CN898" s="77">
        <f t="shared" si="1496"/>
        <v>1</v>
      </c>
      <c r="CO898" s="77">
        <f t="shared" si="1496"/>
        <v>0</v>
      </c>
      <c r="CP898" s="77">
        <f t="shared" si="1496"/>
        <v>1</v>
      </c>
      <c r="CQ898" s="91"/>
      <c r="CR898" s="77">
        <f t="shared" si="1481"/>
        <v>0</v>
      </c>
      <c r="CS898" s="77">
        <f t="shared" si="1481"/>
        <v>3</v>
      </c>
      <c r="CT898" s="77">
        <f t="shared" si="1481"/>
        <v>0</v>
      </c>
      <c r="CU898" s="77">
        <f t="shared" si="1481"/>
        <v>1</v>
      </c>
      <c r="CV898" s="77">
        <f t="shared" si="1481"/>
        <v>1</v>
      </c>
      <c r="CW898" s="77">
        <f t="shared" si="1481"/>
        <v>1</v>
      </c>
      <c r="CX898" s="77">
        <f t="shared" si="1481"/>
        <v>1</v>
      </c>
      <c r="CY898" s="92">
        <f t="shared" si="1481"/>
        <v>1</v>
      </c>
      <c r="DA898" s="77"/>
      <c r="DB898" s="77"/>
      <c r="DC898" s="77"/>
      <c r="DD898" s="77"/>
      <c r="DE898" s="77"/>
      <c r="DF898" s="77"/>
      <c r="DG898" s="77"/>
      <c r="DH898" s="77"/>
      <c r="DJ898" s="90" t="str">
        <f t="shared" si="1497"/>
        <v>H</v>
      </c>
      <c r="DK898" s="77" t="str">
        <f t="shared" si="1497"/>
        <v>H</v>
      </c>
      <c r="DL898" s="77" t="str">
        <f t="shared" si="1497"/>
        <v>H</v>
      </c>
      <c r="DM898" s="77" t="str">
        <f t="shared" si="1497"/>
        <v>D</v>
      </c>
      <c r="DN898" s="77" t="str">
        <f t="shared" si="1497"/>
        <v>H</v>
      </c>
      <c r="DO898" s="77" t="str">
        <f t="shared" si="1497"/>
        <v>D</v>
      </c>
      <c r="DP898" s="91"/>
      <c r="DQ898" s="77" t="str">
        <f t="shared" si="1482"/>
        <v>H</v>
      </c>
      <c r="DR898" s="77" t="str">
        <f t="shared" si="1482"/>
        <v>A</v>
      </c>
      <c r="DS898" s="77" t="str">
        <f t="shared" si="1482"/>
        <v>H</v>
      </c>
      <c r="DT898" s="77" t="str">
        <f t="shared" si="1482"/>
        <v>D</v>
      </c>
      <c r="DU898" s="77" t="str">
        <f t="shared" si="1482"/>
        <v>H</v>
      </c>
      <c r="DV898" s="77" t="str">
        <f t="shared" si="1482"/>
        <v>D</v>
      </c>
      <c r="DW898" s="77" t="str">
        <f t="shared" si="1482"/>
        <v>A</v>
      </c>
      <c r="DX898" s="92" t="str">
        <f t="shared" si="1482"/>
        <v>H</v>
      </c>
      <c r="DZ898" s="56"/>
      <c r="EA898" s="56"/>
      <c r="EB898" s="56"/>
      <c r="EC898" s="56"/>
      <c r="ED898" s="56"/>
      <c r="EE898" s="56"/>
      <c r="EF898" s="56"/>
      <c r="EG898" s="56"/>
      <c r="EI898" s="53" t="str">
        <f t="shared" si="1483"/>
        <v>Farnborough Town</v>
      </c>
      <c r="EJ898" s="79">
        <f t="shared" si="1498"/>
        <v>28</v>
      </c>
      <c r="EK898" s="80">
        <f t="shared" si="1499"/>
        <v>8</v>
      </c>
      <c r="EL898" s="80">
        <f t="shared" si="1500"/>
        <v>4</v>
      </c>
      <c r="EM898" s="80">
        <f t="shared" si="1501"/>
        <v>2</v>
      </c>
      <c r="EN898" s="80">
        <f>COUNTIF(DP$892:DP$906,"A")</f>
        <v>10</v>
      </c>
      <c r="EO898" s="80">
        <f>COUNTIF(DP$892:DP$906,"D")</f>
        <v>2</v>
      </c>
      <c r="EP898" s="80">
        <f>COUNTIF(DP$892:DP$906,"H")</f>
        <v>2</v>
      </c>
      <c r="EQ898" s="79">
        <f t="shared" si="1502"/>
        <v>18</v>
      </c>
      <c r="ER898" s="79">
        <f t="shared" si="1484"/>
        <v>6</v>
      </c>
      <c r="ES898" s="79">
        <f t="shared" si="1484"/>
        <v>4</v>
      </c>
      <c r="ET898" s="81">
        <f>SUM($BL898:$CI898)+SUM(CQ$892:CQ$906)</f>
        <v>57</v>
      </c>
      <c r="EU898" s="81">
        <f>SUM($CK898:$DH898)+SUM(BR$892:BR$906)</f>
        <v>20</v>
      </c>
      <c r="EV898" s="79">
        <f t="shared" si="1485"/>
        <v>42</v>
      </c>
      <c r="EW898" s="81">
        <f t="shared" si="1503"/>
        <v>37</v>
      </c>
      <c r="EX898" s="78"/>
      <c r="EY898" s="80">
        <f t="shared" si="1486"/>
        <v>28</v>
      </c>
      <c r="EZ898" s="80">
        <f t="shared" si="1487"/>
        <v>18</v>
      </c>
      <c r="FA898" s="80">
        <f t="shared" si="1488"/>
        <v>6</v>
      </c>
      <c r="FB898" s="80">
        <f t="shared" si="1489"/>
        <v>4</v>
      </c>
      <c r="FC898" s="80">
        <f t="shared" si="1490"/>
        <v>57</v>
      </c>
      <c r="FD898" s="80">
        <f t="shared" si="1491"/>
        <v>20</v>
      </c>
      <c r="FE898" s="80">
        <f t="shared" si="1492"/>
        <v>42</v>
      </c>
      <c r="FF898" s="80">
        <f t="shared" si="1493"/>
        <v>37</v>
      </c>
      <c r="FH898" s="54">
        <f t="shared" si="1504"/>
        <v>0</v>
      </c>
      <c r="FI898" s="54">
        <f t="shared" si="1505"/>
        <v>0</v>
      </c>
      <c r="FJ898" s="54">
        <f t="shared" si="1494"/>
        <v>0</v>
      </c>
      <c r="FK898" s="54">
        <f t="shared" si="1494"/>
        <v>0</v>
      </c>
      <c r="FL898" s="54">
        <f t="shared" si="1494"/>
        <v>0</v>
      </c>
      <c r="FM898" s="54">
        <f t="shared" si="1494"/>
        <v>0</v>
      </c>
      <c r="FN898" s="54">
        <f t="shared" si="1494"/>
        <v>0</v>
      </c>
      <c r="FO898" s="54">
        <f t="shared" si="1494"/>
        <v>0</v>
      </c>
      <c r="FQ898" s="54" t="str">
        <f t="shared" si="1421"/>
        <v/>
      </c>
      <c r="FR898" s="54" t="str">
        <f t="shared" si="1422"/>
        <v/>
      </c>
      <c r="FS898" s="54" t="str">
        <f t="shared" si="1451"/>
        <v/>
      </c>
      <c r="FT898" s="54" t="str">
        <f t="shared" si="1451"/>
        <v/>
      </c>
      <c r="FU898" s="54" t="str">
        <f t="shared" si="1451"/>
        <v/>
      </c>
      <c r="FV898" s="54" t="str">
        <f t="shared" si="1451"/>
        <v/>
      </c>
      <c r="FW898" s="54" t="str">
        <f t="shared" si="1451"/>
        <v/>
      </c>
      <c r="FX898" s="54" t="str">
        <f t="shared" si="1451"/>
        <v/>
      </c>
      <c r="FZ898" s="58"/>
      <c r="GA898" s="59"/>
      <c r="GB898" s="60"/>
      <c r="GC898" s="58"/>
      <c r="GD898" s="59"/>
      <c r="GE898" s="61"/>
      <c r="GF898" s="58"/>
      <c r="GG898" s="61"/>
      <c r="GH898" s="61"/>
    </row>
    <row r="899" spans="1:192" s="53" customFormat="1" ht="12" x14ac:dyDescent="0.25">
      <c r="A899" s="53">
        <v>8</v>
      </c>
      <c r="B899" s="53" t="s">
        <v>1363</v>
      </c>
      <c r="C899" s="57">
        <v>28</v>
      </c>
      <c r="D899" s="57">
        <v>12</v>
      </c>
      <c r="E899" s="57">
        <v>4</v>
      </c>
      <c r="F899" s="57">
        <v>12</v>
      </c>
      <c r="G899" s="57">
        <v>46</v>
      </c>
      <c r="H899" s="57">
        <v>43</v>
      </c>
      <c r="I899" s="57">
        <v>28</v>
      </c>
      <c r="J899" s="57">
        <f t="shared" si="1479"/>
        <v>3</v>
      </c>
      <c r="L899" s="82" t="s">
        <v>1592</v>
      </c>
      <c r="M899" s="253" t="s">
        <v>62</v>
      </c>
      <c r="N899" s="59" t="s">
        <v>77</v>
      </c>
      <c r="O899" s="59" t="s">
        <v>162</v>
      </c>
      <c r="P899" s="59" t="s">
        <v>177</v>
      </c>
      <c r="Q899" s="59" t="s">
        <v>162</v>
      </c>
      <c r="R899" s="59" t="s">
        <v>150</v>
      </c>
      <c r="S899" s="59" t="s">
        <v>99</v>
      </c>
      <c r="T899" s="83"/>
      <c r="U899" s="59" t="s">
        <v>77</v>
      </c>
      <c r="V899" s="59" t="s">
        <v>59</v>
      </c>
      <c r="W899" s="59" t="s">
        <v>162</v>
      </c>
      <c r="X899" s="59" t="s">
        <v>74</v>
      </c>
      <c r="Y899" s="59" t="s">
        <v>62</v>
      </c>
      <c r="Z899" s="59" t="s">
        <v>74</v>
      </c>
      <c r="AA899" s="85" t="s">
        <v>99</v>
      </c>
      <c r="AB899" s="54"/>
      <c r="AL899" s="82" t="s">
        <v>1592</v>
      </c>
      <c r="AM899" s="253" t="s">
        <v>310</v>
      </c>
      <c r="AN899" s="59" t="s">
        <v>508</v>
      </c>
      <c r="AO899" s="59" t="s">
        <v>491</v>
      </c>
      <c r="AP899" s="59" t="s">
        <v>1133</v>
      </c>
      <c r="AQ899" s="59" t="s">
        <v>505</v>
      </c>
      <c r="AR899" s="59" t="s">
        <v>492</v>
      </c>
      <c r="AS899" s="59" t="s">
        <v>757</v>
      </c>
      <c r="AT899" s="83"/>
      <c r="AU899" s="59" t="s">
        <v>506</v>
      </c>
      <c r="AV899" s="59" t="s">
        <v>603</v>
      </c>
      <c r="AW899" s="59" t="s">
        <v>369</v>
      </c>
      <c r="AX899" s="59" t="s">
        <v>754</v>
      </c>
      <c r="AY899" s="59" t="s">
        <v>386</v>
      </c>
      <c r="AZ899" s="59" t="s">
        <v>252</v>
      </c>
      <c r="BA899" s="85" t="s">
        <v>523</v>
      </c>
      <c r="BB899" s="54"/>
      <c r="BL899" s="90">
        <f t="shared" si="1495"/>
        <v>1</v>
      </c>
      <c r="BM899" s="77">
        <f t="shared" si="1495"/>
        <v>2</v>
      </c>
      <c r="BN899" s="77">
        <f t="shared" si="1495"/>
        <v>6</v>
      </c>
      <c r="BO899" s="77">
        <f t="shared" si="1495"/>
        <v>2</v>
      </c>
      <c r="BP899" s="77">
        <f t="shared" si="1495"/>
        <v>6</v>
      </c>
      <c r="BQ899" s="77">
        <f t="shared" si="1495"/>
        <v>3</v>
      </c>
      <c r="BR899" s="77">
        <f t="shared" si="1495"/>
        <v>1</v>
      </c>
      <c r="BS899" s="91"/>
      <c r="BT899" s="77">
        <f t="shared" si="1480"/>
        <v>2</v>
      </c>
      <c r="BU899" s="77">
        <f t="shared" si="1480"/>
        <v>4</v>
      </c>
      <c r="BV899" s="77">
        <f t="shared" si="1480"/>
        <v>6</v>
      </c>
      <c r="BW899" s="77">
        <f t="shared" si="1480"/>
        <v>1</v>
      </c>
      <c r="BX899" s="77">
        <f t="shared" si="1480"/>
        <v>1</v>
      </c>
      <c r="BY899" s="77">
        <f t="shared" si="1480"/>
        <v>1</v>
      </c>
      <c r="BZ899" s="92">
        <f t="shared" si="1480"/>
        <v>1</v>
      </c>
      <c r="CA899" s="54"/>
      <c r="CB899" s="77"/>
      <c r="CC899" s="77"/>
      <c r="CD899" s="77"/>
      <c r="CE899" s="77"/>
      <c r="CF899" s="77"/>
      <c r="CG899" s="77"/>
      <c r="CH899" s="77"/>
      <c r="CI899" s="77"/>
      <c r="CJ899" s="78"/>
      <c r="CK899" s="90">
        <f t="shared" si="1496"/>
        <v>1</v>
      </c>
      <c r="CL899" s="77">
        <f t="shared" si="1496"/>
        <v>1</v>
      </c>
      <c r="CM899" s="77">
        <f t="shared" si="1496"/>
        <v>0</v>
      </c>
      <c r="CN899" s="77">
        <f t="shared" si="1496"/>
        <v>0</v>
      </c>
      <c r="CO899" s="77">
        <f t="shared" si="1496"/>
        <v>0</v>
      </c>
      <c r="CP899" s="77">
        <f t="shared" si="1496"/>
        <v>1</v>
      </c>
      <c r="CQ899" s="77">
        <f t="shared" si="1496"/>
        <v>0</v>
      </c>
      <c r="CR899" s="91"/>
      <c r="CS899" s="77">
        <f t="shared" si="1481"/>
        <v>1</v>
      </c>
      <c r="CT899" s="77">
        <f t="shared" si="1481"/>
        <v>0</v>
      </c>
      <c r="CU899" s="77">
        <f t="shared" si="1481"/>
        <v>0</v>
      </c>
      <c r="CV899" s="77">
        <f t="shared" si="1481"/>
        <v>2</v>
      </c>
      <c r="CW899" s="77">
        <f t="shared" si="1481"/>
        <v>1</v>
      </c>
      <c r="CX899" s="77">
        <f t="shared" si="1481"/>
        <v>2</v>
      </c>
      <c r="CY899" s="92">
        <f t="shared" si="1481"/>
        <v>0</v>
      </c>
      <c r="CZ899" s="54"/>
      <c r="DA899" s="77"/>
      <c r="DB899" s="77"/>
      <c r="DC899" s="77"/>
      <c r="DD899" s="77"/>
      <c r="DE899" s="77"/>
      <c r="DF899" s="77"/>
      <c r="DG899" s="77"/>
      <c r="DH899" s="77"/>
      <c r="DI899" s="54"/>
      <c r="DJ899" s="90" t="str">
        <f t="shared" si="1497"/>
        <v>D</v>
      </c>
      <c r="DK899" s="77" t="str">
        <f t="shared" si="1497"/>
        <v>H</v>
      </c>
      <c r="DL899" s="77" t="str">
        <f t="shared" si="1497"/>
        <v>H</v>
      </c>
      <c r="DM899" s="77" t="str">
        <f t="shared" si="1497"/>
        <v>H</v>
      </c>
      <c r="DN899" s="77" t="str">
        <f t="shared" si="1497"/>
        <v>H</v>
      </c>
      <c r="DO899" s="77" t="str">
        <f t="shared" si="1497"/>
        <v>H</v>
      </c>
      <c r="DP899" s="77" t="str">
        <f t="shared" si="1497"/>
        <v>H</v>
      </c>
      <c r="DQ899" s="91"/>
      <c r="DR899" s="77" t="str">
        <f t="shared" si="1482"/>
        <v>H</v>
      </c>
      <c r="DS899" s="77" t="str">
        <f t="shared" si="1482"/>
        <v>H</v>
      </c>
      <c r="DT899" s="77" t="str">
        <f t="shared" si="1482"/>
        <v>H</v>
      </c>
      <c r="DU899" s="77" t="str">
        <f t="shared" si="1482"/>
        <v>A</v>
      </c>
      <c r="DV899" s="77" t="str">
        <f t="shared" si="1482"/>
        <v>D</v>
      </c>
      <c r="DW899" s="77" t="str">
        <f t="shared" si="1482"/>
        <v>A</v>
      </c>
      <c r="DX899" s="92" t="str">
        <f t="shared" si="1482"/>
        <v>H</v>
      </c>
      <c r="DY899" s="54"/>
      <c r="DZ899" s="56"/>
      <c r="EA899" s="56"/>
      <c r="EB899" s="56"/>
      <c r="EC899" s="56"/>
      <c r="ED899" s="56"/>
      <c r="EE899" s="56"/>
      <c r="EF899" s="56"/>
      <c r="EG899" s="56"/>
      <c r="EH899" s="54"/>
      <c r="EI899" s="53" t="str">
        <f t="shared" si="1483"/>
        <v>Harrow Borough</v>
      </c>
      <c r="EJ899" s="79">
        <f t="shared" si="1498"/>
        <v>28</v>
      </c>
      <c r="EK899" s="80">
        <f t="shared" si="1499"/>
        <v>10</v>
      </c>
      <c r="EL899" s="80">
        <f t="shared" si="1500"/>
        <v>2</v>
      </c>
      <c r="EM899" s="80">
        <f t="shared" si="1501"/>
        <v>2</v>
      </c>
      <c r="EN899" s="80">
        <f>COUNTIF(DQ$892:DQ$906,"A")</f>
        <v>7</v>
      </c>
      <c r="EO899" s="80">
        <f>COUNTIF(DQ$892:DQ$906,"D")</f>
        <v>4</v>
      </c>
      <c r="EP899" s="80">
        <f>COUNTIF(DQ$892:DQ$906,"H")</f>
        <v>3</v>
      </c>
      <c r="EQ899" s="79">
        <f t="shared" si="1502"/>
        <v>17</v>
      </c>
      <c r="ER899" s="79">
        <f t="shared" si="1484"/>
        <v>6</v>
      </c>
      <c r="ES899" s="79">
        <f t="shared" si="1484"/>
        <v>5</v>
      </c>
      <c r="ET899" s="81">
        <f>SUM($BL899:$CI899)+SUM(CR$892:CR$906)</f>
        <v>56</v>
      </c>
      <c r="EU899" s="81">
        <f>SUM($CK899:$DH899)+SUM(BS$892:BS$906)</f>
        <v>24</v>
      </c>
      <c r="EV899" s="79">
        <f t="shared" si="1485"/>
        <v>40</v>
      </c>
      <c r="EW899" s="81">
        <f t="shared" si="1503"/>
        <v>32</v>
      </c>
      <c r="EX899" s="78"/>
      <c r="EY899" s="80">
        <f t="shared" si="1486"/>
        <v>28</v>
      </c>
      <c r="EZ899" s="80">
        <f t="shared" si="1487"/>
        <v>17</v>
      </c>
      <c r="FA899" s="80">
        <f t="shared" si="1488"/>
        <v>6</v>
      </c>
      <c r="FB899" s="80">
        <f t="shared" si="1489"/>
        <v>5</v>
      </c>
      <c r="FC899" s="80">
        <f t="shared" si="1490"/>
        <v>56</v>
      </c>
      <c r="FD899" s="80">
        <f t="shared" si="1491"/>
        <v>24</v>
      </c>
      <c r="FE899" s="80">
        <f t="shared" si="1492"/>
        <v>40</v>
      </c>
      <c r="FF899" s="80">
        <f t="shared" si="1493"/>
        <v>32</v>
      </c>
      <c r="FG899" s="54"/>
      <c r="FH899" s="54">
        <f t="shared" si="1504"/>
        <v>0</v>
      </c>
      <c r="FI899" s="54">
        <f t="shared" si="1505"/>
        <v>0</v>
      </c>
      <c r="FJ899" s="54">
        <f t="shared" si="1494"/>
        <v>0</v>
      </c>
      <c r="FK899" s="54">
        <f t="shared" si="1494"/>
        <v>0</v>
      </c>
      <c r="FL899" s="54">
        <f t="shared" si="1494"/>
        <v>0</v>
      </c>
      <c r="FM899" s="54">
        <f t="shared" si="1494"/>
        <v>0</v>
      </c>
      <c r="FN899" s="54">
        <f t="shared" si="1494"/>
        <v>0</v>
      </c>
      <c r="FO899" s="54">
        <f t="shared" si="1494"/>
        <v>0</v>
      </c>
      <c r="FQ899" s="54" t="str">
        <f t="shared" si="1421"/>
        <v/>
      </c>
      <c r="FR899" s="54" t="str">
        <f t="shared" si="1422"/>
        <v/>
      </c>
      <c r="FS899" s="54" t="str">
        <f t="shared" si="1451"/>
        <v/>
      </c>
      <c r="FT899" s="54" t="str">
        <f t="shared" si="1451"/>
        <v/>
      </c>
      <c r="FU899" s="54" t="str">
        <f t="shared" si="1451"/>
        <v/>
      </c>
      <c r="FV899" s="54" t="str">
        <f t="shared" si="1451"/>
        <v/>
      </c>
      <c r="FW899" s="54" t="str">
        <f t="shared" si="1451"/>
        <v/>
      </c>
      <c r="FX899" s="54" t="str">
        <f t="shared" si="1451"/>
        <v/>
      </c>
      <c r="FY899" s="54"/>
      <c r="FZ899" s="58"/>
      <c r="GA899" s="59"/>
      <c r="GB899" s="60"/>
      <c r="GC899" s="58"/>
      <c r="GD899" s="59"/>
      <c r="GE899" s="61"/>
      <c r="GF899" s="58"/>
      <c r="GG899" s="61"/>
      <c r="GH899" s="61"/>
      <c r="GI899" s="54"/>
      <c r="GJ899" s="54"/>
    </row>
    <row r="900" spans="1:192" s="54" customFormat="1" ht="12" x14ac:dyDescent="0.25">
      <c r="A900" s="54">
        <v>9</v>
      </c>
      <c r="B900" s="54" t="s">
        <v>1139</v>
      </c>
      <c r="C900" s="56">
        <v>28</v>
      </c>
      <c r="D900" s="56">
        <v>11</v>
      </c>
      <c r="E900" s="56">
        <v>6</v>
      </c>
      <c r="F900" s="56">
        <v>11</v>
      </c>
      <c r="G900" s="56">
        <v>40</v>
      </c>
      <c r="H900" s="56">
        <v>39</v>
      </c>
      <c r="I900" s="57">
        <v>28</v>
      </c>
      <c r="J900" s="56">
        <f t="shared" si="1479"/>
        <v>1</v>
      </c>
      <c r="L900" s="82" t="s">
        <v>488</v>
      </c>
      <c r="M900" s="253" t="s">
        <v>124</v>
      </c>
      <c r="N900" s="59" t="s">
        <v>74</v>
      </c>
      <c r="O900" s="59" t="s">
        <v>162</v>
      </c>
      <c r="P900" s="59" t="s">
        <v>331</v>
      </c>
      <c r="Q900" s="59" t="s">
        <v>162</v>
      </c>
      <c r="R900" s="59" t="s">
        <v>148</v>
      </c>
      <c r="S900" s="59" t="s">
        <v>86</v>
      </c>
      <c r="T900" s="59" t="s">
        <v>99</v>
      </c>
      <c r="U900" s="83"/>
      <c r="V900" s="59" t="s">
        <v>60</v>
      </c>
      <c r="W900" s="59" t="s">
        <v>99</v>
      </c>
      <c r="X900" s="59" t="s">
        <v>74</v>
      </c>
      <c r="Y900" s="59" t="s">
        <v>148</v>
      </c>
      <c r="Z900" s="59" t="s">
        <v>273</v>
      </c>
      <c r="AA900" s="85" t="s">
        <v>178</v>
      </c>
      <c r="AL900" s="82" t="s">
        <v>488</v>
      </c>
      <c r="AM900" s="253" t="s">
        <v>517</v>
      </c>
      <c r="AN900" s="59" t="s">
        <v>450</v>
      </c>
      <c r="AO900" s="59" t="s">
        <v>706</v>
      </c>
      <c r="AP900" s="59" t="s">
        <v>539</v>
      </c>
      <c r="AQ900" s="87" t="s">
        <v>658</v>
      </c>
      <c r="AR900" s="59" t="s">
        <v>754</v>
      </c>
      <c r="AS900" s="59" t="s">
        <v>524</v>
      </c>
      <c r="AT900" s="59" t="s">
        <v>481</v>
      </c>
      <c r="AU900" s="83"/>
      <c r="AV900" s="59" t="s">
        <v>523</v>
      </c>
      <c r="AW900" s="59" t="s">
        <v>311</v>
      </c>
      <c r="AX900" s="59" t="s">
        <v>701</v>
      </c>
      <c r="AY900" s="59" t="s">
        <v>505</v>
      </c>
      <c r="AZ900" s="59" t="s">
        <v>603</v>
      </c>
      <c r="BA900" s="85" t="s">
        <v>534</v>
      </c>
      <c r="BL900" s="90">
        <f t="shared" si="1495"/>
        <v>0</v>
      </c>
      <c r="BM900" s="77">
        <f t="shared" si="1495"/>
        <v>1</v>
      </c>
      <c r="BN900" s="77">
        <f t="shared" si="1495"/>
        <v>6</v>
      </c>
      <c r="BO900" s="77">
        <f t="shared" si="1495"/>
        <v>3</v>
      </c>
      <c r="BP900" s="77">
        <f t="shared" si="1495"/>
        <v>6</v>
      </c>
      <c r="BQ900" s="77">
        <f t="shared" si="1495"/>
        <v>0</v>
      </c>
      <c r="BR900" s="77">
        <f t="shared" si="1495"/>
        <v>0</v>
      </c>
      <c r="BS900" s="77">
        <f t="shared" si="1495"/>
        <v>1</v>
      </c>
      <c r="BT900" s="91"/>
      <c r="BU900" s="77">
        <f t="shared" si="1480"/>
        <v>4</v>
      </c>
      <c r="BV900" s="77">
        <f t="shared" si="1480"/>
        <v>1</v>
      </c>
      <c r="BW900" s="77">
        <f t="shared" si="1480"/>
        <v>1</v>
      </c>
      <c r="BX900" s="77">
        <f t="shared" si="1480"/>
        <v>0</v>
      </c>
      <c r="BY900" s="77">
        <f t="shared" si="1480"/>
        <v>4</v>
      </c>
      <c r="BZ900" s="92">
        <f t="shared" si="1480"/>
        <v>6</v>
      </c>
      <c r="CB900" s="77"/>
      <c r="CC900" s="77"/>
      <c r="CD900" s="77"/>
      <c r="CE900" s="77"/>
      <c r="CF900" s="77"/>
      <c r="CG900" s="77"/>
      <c r="CH900" s="77"/>
      <c r="CI900" s="77"/>
      <c r="CJ900" s="163"/>
      <c r="CK900" s="90">
        <f t="shared" si="1496"/>
        <v>0</v>
      </c>
      <c r="CL900" s="77">
        <f t="shared" si="1496"/>
        <v>2</v>
      </c>
      <c r="CM900" s="77">
        <f t="shared" si="1496"/>
        <v>0</v>
      </c>
      <c r="CN900" s="77">
        <f t="shared" si="1496"/>
        <v>5</v>
      </c>
      <c r="CO900" s="77">
        <f t="shared" si="1496"/>
        <v>0</v>
      </c>
      <c r="CP900" s="77">
        <f t="shared" si="1496"/>
        <v>1</v>
      </c>
      <c r="CQ900" s="77">
        <f t="shared" si="1496"/>
        <v>3</v>
      </c>
      <c r="CR900" s="77">
        <f t="shared" si="1496"/>
        <v>0</v>
      </c>
      <c r="CS900" s="91"/>
      <c r="CT900" s="77">
        <f t="shared" si="1481"/>
        <v>1</v>
      </c>
      <c r="CU900" s="77">
        <f t="shared" si="1481"/>
        <v>0</v>
      </c>
      <c r="CV900" s="77">
        <f t="shared" si="1481"/>
        <v>2</v>
      </c>
      <c r="CW900" s="77">
        <f t="shared" si="1481"/>
        <v>1</v>
      </c>
      <c r="CX900" s="77">
        <f t="shared" si="1481"/>
        <v>4</v>
      </c>
      <c r="CY900" s="92">
        <f t="shared" si="1481"/>
        <v>1</v>
      </c>
      <c r="DA900" s="77"/>
      <c r="DB900" s="77"/>
      <c r="DC900" s="77"/>
      <c r="DD900" s="77"/>
      <c r="DE900" s="77"/>
      <c r="DF900" s="77"/>
      <c r="DG900" s="77"/>
      <c r="DH900" s="77"/>
      <c r="DI900" s="53"/>
      <c r="DJ900" s="90" t="str">
        <f t="shared" si="1497"/>
        <v>D</v>
      </c>
      <c r="DK900" s="77" t="str">
        <f t="shared" si="1497"/>
        <v>A</v>
      </c>
      <c r="DL900" s="77" t="str">
        <f t="shared" si="1497"/>
        <v>H</v>
      </c>
      <c r="DM900" s="77" t="str">
        <f t="shared" si="1497"/>
        <v>A</v>
      </c>
      <c r="DN900" s="77" t="str">
        <f t="shared" si="1497"/>
        <v>H</v>
      </c>
      <c r="DO900" s="77" t="str">
        <f t="shared" si="1497"/>
        <v>A</v>
      </c>
      <c r="DP900" s="77" t="str">
        <f t="shared" si="1497"/>
        <v>A</v>
      </c>
      <c r="DQ900" s="77" t="str">
        <f t="shared" si="1497"/>
        <v>H</v>
      </c>
      <c r="DR900" s="91"/>
      <c r="DS900" s="77" t="str">
        <f t="shared" si="1482"/>
        <v>H</v>
      </c>
      <c r="DT900" s="77" t="str">
        <f t="shared" si="1482"/>
        <v>H</v>
      </c>
      <c r="DU900" s="77" t="str">
        <f t="shared" si="1482"/>
        <v>A</v>
      </c>
      <c r="DV900" s="77" t="str">
        <f t="shared" si="1482"/>
        <v>A</v>
      </c>
      <c r="DW900" s="77" t="str">
        <f t="shared" si="1482"/>
        <v>D</v>
      </c>
      <c r="DX900" s="92" t="str">
        <f t="shared" si="1482"/>
        <v>H</v>
      </c>
      <c r="DZ900" s="56"/>
      <c r="EA900" s="56"/>
      <c r="EB900" s="56"/>
      <c r="EC900" s="56"/>
      <c r="ED900" s="56"/>
      <c r="EE900" s="56"/>
      <c r="EF900" s="56"/>
      <c r="EG900" s="56"/>
      <c r="EH900" s="53"/>
      <c r="EI900" s="53" t="str">
        <f t="shared" si="1483"/>
        <v>Hounslow</v>
      </c>
      <c r="EJ900" s="79">
        <f t="shared" si="1498"/>
        <v>28</v>
      </c>
      <c r="EK900" s="80">
        <f t="shared" si="1499"/>
        <v>6</v>
      </c>
      <c r="EL900" s="80">
        <f t="shared" si="1500"/>
        <v>2</v>
      </c>
      <c r="EM900" s="80">
        <f t="shared" si="1501"/>
        <v>6</v>
      </c>
      <c r="EN900" s="80">
        <f>COUNTIF(DR$892:DR$906,"A")</f>
        <v>4</v>
      </c>
      <c r="EO900" s="80">
        <f>COUNTIF(DR$892:DR$906,"D")</f>
        <v>4</v>
      </c>
      <c r="EP900" s="80">
        <f>COUNTIF(DR$892:DR$906,"H")</f>
        <v>6</v>
      </c>
      <c r="EQ900" s="79">
        <f t="shared" si="1502"/>
        <v>10</v>
      </c>
      <c r="ER900" s="79">
        <f t="shared" si="1484"/>
        <v>6</v>
      </c>
      <c r="ES900" s="79">
        <f t="shared" si="1484"/>
        <v>12</v>
      </c>
      <c r="ET900" s="81">
        <f>SUM($BL900:$CI900)+SUM(CS$892:CS$906)</f>
        <v>53</v>
      </c>
      <c r="EU900" s="81">
        <f>SUM($CK900:$DH900)+SUM(BT$892:BT$906)</f>
        <v>43</v>
      </c>
      <c r="EV900" s="79">
        <f t="shared" si="1485"/>
        <v>26</v>
      </c>
      <c r="EW900" s="81">
        <f t="shared" si="1503"/>
        <v>10</v>
      </c>
      <c r="EX900" s="78"/>
      <c r="EY900" s="80">
        <f t="shared" si="1486"/>
        <v>28</v>
      </c>
      <c r="EZ900" s="80">
        <f t="shared" si="1487"/>
        <v>10</v>
      </c>
      <c r="FA900" s="80">
        <f t="shared" si="1488"/>
        <v>6</v>
      </c>
      <c r="FB900" s="80">
        <f t="shared" si="1489"/>
        <v>12</v>
      </c>
      <c r="FC900" s="80">
        <f t="shared" si="1490"/>
        <v>53</v>
      </c>
      <c r="FD900" s="80">
        <f t="shared" si="1491"/>
        <v>43</v>
      </c>
      <c r="FE900" s="80">
        <f t="shared" si="1492"/>
        <v>26</v>
      </c>
      <c r="FF900" s="80">
        <f t="shared" si="1493"/>
        <v>10</v>
      </c>
      <c r="FG900" s="53"/>
      <c r="FH900" s="54">
        <f t="shared" si="1504"/>
        <v>0</v>
      </c>
      <c r="FI900" s="54">
        <f t="shared" si="1505"/>
        <v>0</v>
      </c>
      <c r="FJ900" s="54">
        <f t="shared" si="1494"/>
        <v>0</v>
      </c>
      <c r="FK900" s="54">
        <f t="shared" si="1494"/>
        <v>0</v>
      </c>
      <c r="FL900" s="54">
        <f t="shared" si="1494"/>
        <v>0</v>
      </c>
      <c r="FM900" s="54">
        <f t="shared" si="1494"/>
        <v>0</v>
      </c>
      <c r="FN900" s="54">
        <f t="shared" si="1494"/>
        <v>0</v>
      </c>
      <c r="FO900" s="54">
        <f t="shared" si="1494"/>
        <v>0</v>
      </c>
      <c r="FQ900" s="54" t="str">
        <f t="shared" si="1421"/>
        <v/>
      </c>
      <c r="FR900" s="54" t="str">
        <f t="shared" si="1422"/>
        <v/>
      </c>
      <c r="FS900" s="54" t="str">
        <f t="shared" si="1451"/>
        <v/>
      </c>
      <c r="FT900" s="54" t="str">
        <f t="shared" si="1451"/>
        <v/>
      </c>
      <c r="FU900" s="54" t="str">
        <f t="shared" si="1451"/>
        <v/>
      </c>
      <c r="FV900" s="54" t="str">
        <f t="shared" si="1451"/>
        <v/>
      </c>
      <c r="FW900" s="54" t="str">
        <f t="shared" si="1451"/>
        <v/>
      </c>
      <c r="FX900" s="54" t="str">
        <f t="shared" si="1451"/>
        <v/>
      </c>
      <c r="FZ900" s="58"/>
      <c r="GA900" s="59"/>
      <c r="GB900" s="60"/>
      <c r="GC900" s="58"/>
      <c r="GD900" s="59"/>
      <c r="GE900" s="61"/>
      <c r="GF900" s="58"/>
      <c r="GG900" s="61"/>
      <c r="GH900" s="61"/>
      <c r="GI900" s="53"/>
    </row>
    <row r="901" spans="1:192" s="54" customFormat="1" ht="12" x14ac:dyDescent="0.25">
      <c r="A901" s="54">
        <v>10</v>
      </c>
      <c r="B901" s="54" t="s">
        <v>488</v>
      </c>
      <c r="C901" s="56">
        <v>28</v>
      </c>
      <c r="D901" s="56">
        <v>10</v>
      </c>
      <c r="E901" s="56">
        <v>6</v>
      </c>
      <c r="F901" s="56">
        <v>12</v>
      </c>
      <c r="G901" s="282">
        <v>53</v>
      </c>
      <c r="H901" s="282">
        <v>43</v>
      </c>
      <c r="I901" s="57">
        <v>26</v>
      </c>
      <c r="J901" s="56">
        <f t="shared" si="1479"/>
        <v>10</v>
      </c>
      <c r="L901" s="82" t="s">
        <v>1815</v>
      </c>
      <c r="M901" s="253" t="s">
        <v>62</v>
      </c>
      <c r="N901" s="59" t="s">
        <v>124</v>
      </c>
      <c r="O901" s="59" t="s">
        <v>206</v>
      </c>
      <c r="P901" s="59" t="s">
        <v>176</v>
      </c>
      <c r="Q901" s="59" t="s">
        <v>62</v>
      </c>
      <c r="R901" s="59" t="s">
        <v>148</v>
      </c>
      <c r="S901" s="59" t="s">
        <v>86</v>
      </c>
      <c r="T901" s="59" t="s">
        <v>200</v>
      </c>
      <c r="U901" s="59" t="s">
        <v>200</v>
      </c>
      <c r="V901" s="83"/>
      <c r="W901" s="59" t="s">
        <v>62</v>
      </c>
      <c r="X901" s="59" t="s">
        <v>185</v>
      </c>
      <c r="Y901" s="59" t="s">
        <v>98</v>
      </c>
      <c r="Z901" s="59" t="s">
        <v>206</v>
      </c>
      <c r="AA901" s="85" t="s">
        <v>87</v>
      </c>
      <c r="AL901" s="82" t="s">
        <v>1815</v>
      </c>
      <c r="AM901" s="253" t="s">
        <v>757</v>
      </c>
      <c r="AN901" s="59" t="s">
        <v>701</v>
      </c>
      <c r="AO901" s="59" t="s">
        <v>503</v>
      </c>
      <c r="AP901" s="59" t="s">
        <v>527</v>
      </c>
      <c r="AQ901" s="59" t="s">
        <v>311</v>
      </c>
      <c r="AR901" s="59" t="s">
        <v>484</v>
      </c>
      <c r="AS901" s="59" t="s">
        <v>705</v>
      </c>
      <c r="AT901" s="59" t="s">
        <v>493</v>
      </c>
      <c r="AU901" s="59" t="s">
        <v>753</v>
      </c>
      <c r="AV901" s="83"/>
      <c r="AW901" s="59" t="s">
        <v>433</v>
      </c>
      <c r="AX901" s="59" t="s">
        <v>702</v>
      </c>
      <c r="AY901" s="59" t="s">
        <v>491</v>
      </c>
      <c r="AZ901" s="59" t="s">
        <v>508</v>
      </c>
      <c r="BA901" s="85" t="s">
        <v>329</v>
      </c>
      <c r="BL901" s="90">
        <f t="shared" si="1495"/>
        <v>1</v>
      </c>
      <c r="BM901" s="77">
        <f t="shared" si="1495"/>
        <v>0</v>
      </c>
      <c r="BN901" s="77">
        <f t="shared" si="1495"/>
        <v>1</v>
      </c>
      <c r="BO901" s="77">
        <f t="shared" si="1495"/>
        <v>2</v>
      </c>
      <c r="BP901" s="77">
        <f t="shared" si="1495"/>
        <v>1</v>
      </c>
      <c r="BQ901" s="77">
        <f t="shared" si="1495"/>
        <v>0</v>
      </c>
      <c r="BR901" s="77">
        <f t="shared" si="1495"/>
        <v>0</v>
      </c>
      <c r="BS901" s="77">
        <f t="shared" si="1495"/>
        <v>2</v>
      </c>
      <c r="BT901" s="77">
        <f t="shared" si="1495"/>
        <v>2</v>
      </c>
      <c r="BU901" s="91"/>
      <c r="BV901" s="77">
        <f>(IF(W901="","",(IF(MID(W901,2,1)="-",LEFT(W901,1),LEFT(W901,2)))+0))</f>
        <v>1</v>
      </c>
      <c r="BW901" s="77">
        <f>(IF(X901="","",(IF(MID(X901,2,1)="-",LEFT(X901,1),LEFT(X901,2)))+0))</f>
        <v>0</v>
      </c>
      <c r="BX901" s="77">
        <f>(IF(Y901="","",(IF(MID(Y901,2,1)="-",LEFT(Y901,1),LEFT(Y901,2)))+0))</f>
        <v>0</v>
      </c>
      <c r="BY901" s="77">
        <f>(IF(Z901="","",(IF(MID(Z901,2,1)="-",LEFT(Z901,1),LEFT(Z901,2)))+0))</f>
        <v>1</v>
      </c>
      <c r="BZ901" s="92">
        <f>(IF(AA901="","",(IF(MID(AA901,2,1)="-",LEFT(AA901,1),LEFT(AA901,2)))+0))</f>
        <v>3</v>
      </c>
      <c r="CB901" s="77"/>
      <c r="CC901" s="77"/>
      <c r="CD901" s="77"/>
      <c r="CE901" s="77"/>
      <c r="CF901" s="77"/>
      <c r="CG901" s="77"/>
      <c r="CH901" s="77"/>
      <c r="CI901" s="77"/>
      <c r="CJ901" s="78"/>
      <c r="CK901" s="90">
        <f t="shared" si="1496"/>
        <v>1</v>
      </c>
      <c r="CL901" s="77">
        <f t="shared" si="1496"/>
        <v>0</v>
      </c>
      <c r="CM901" s="77">
        <f t="shared" si="1496"/>
        <v>4</v>
      </c>
      <c r="CN901" s="77">
        <f t="shared" si="1496"/>
        <v>3</v>
      </c>
      <c r="CO901" s="77">
        <f t="shared" si="1496"/>
        <v>1</v>
      </c>
      <c r="CP901" s="77">
        <f t="shared" si="1496"/>
        <v>1</v>
      </c>
      <c r="CQ901" s="77">
        <f t="shared" si="1496"/>
        <v>3</v>
      </c>
      <c r="CR901" s="77">
        <f t="shared" si="1496"/>
        <v>2</v>
      </c>
      <c r="CS901" s="77">
        <f t="shared" si="1496"/>
        <v>2</v>
      </c>
      <c r="CT901" s="91"/>
      <c r="CU901" s="77">
        <f>(IF(W901="","",IF(RIGHT(W901,2)="10",RIGHT(W901,2),RIGHT(W901,1))+0))</f>
        <v>1</v>
      </c>
      <c r="CV901" s="77">
        <f>(IF(X901="","",IF(RIGHT(X901,2)="10",RIGHT(X901,2),RIGHT(X901,1))+0))</f>
        <v>7</v>
      </c>
      <c r="CW901" s="77">
        <f>(IF(Y901="","",IF(RIGHT(Y901,2)="10",RIGHT(Y901,2),RIGHT(Y901,1))+0))</f>
        <v>5</v>
      </c>
      <c r="CX901" s="77">
        <f>(IF(Z901="","",IF(RIGHT(Z901,2)="10",RIGHT(Z901,2),RIGHT(Z901,1))+0))</f>
        <v>4</v>
      </c>
      <c r="CY901" s="92">
        <f>(IF(AA901="","",IF(RIGHT(AA901,2)="10",RIGHT(AA901,2),RIGHT(AA901,1))+0))</f>
        <v>3</v>
      </c>
      <c r="DA901" s="77"/>
      <c r="DB901" s="77"/>
      <c r="DC901" s="77"/>
      <c r="DD901" s="77"/>
      <c r="DE901" s="77"/>
      <c r="DF901" s="77"/>
      <c r="DG901" s="77"/>
      <c r="DH901" s="77"/>
      <c r="DJ901" s="90" t="str">
        <f t="shared" si="1497"/>
        <v>D</v>
      </c>
      <c r="DK901" s="77" t="str">
        <f t="shared" si="1497"/>
        <v>D</v>
      </c>
      <c r="DL901" s="77" t="str">
        <f t="shared" si="1497"/>
        <v>A</v>
      </c>
      <c r="DM901" s="77" t="str">
        <f t="shared" si="1497"/>
        <v>A</v>
      </c>
      <c r="DN901" s="77" t="str">
        <f t="shared" si="1497"/>
        <v>D</v>
      </c>
      <c r="DO901" s="77" t="str">
        <f t="shared" si="1497"/>
        <v>A</v>
      </c>
      <c r="DP901" s="77" t="str">
        <f t="shared" si="1497"/>
        <v>A</v>
      </c>
      <c r="DQ901" s="77" t="str">
        <f t="shared" si="1497"/>
        <v>D</v>
      </c>
      <c r="DR901" s="77" t="str">
        <f t="shared" si="1497"/>
        <v>D</v>
      </c>
      <c r="DS901" s="91"/>
      <c r="DT901" s="77" t="str">
        <f>(IF(W901="","",IF(BV901&gt;CU901,"H",IF(BV901&lt;CU901,"A","D"))))</f>
        <v>D</v>
      </c>
      <c r="DU901" s="77" t="str">
        <f>(IF(X901="","",IF(BW901&gt;CV901,"H",IF(BW901&lt;CV901,"A","D"))))</f>
        <v>A</v>
      </c>
      <c r="DV901" s="77" t="str">
        <f>(IF(Y901="","",IF(BX901&gt;CW901,"H",IF(BX901&lt;CW901,"A","D"))))</f>
        <v>A</v>
      </c>
      <c r="DW901" s="77" t="str">
        <f>(IF(Z901="","",IF(BY901&gt;CX901,"H",IF(BY901&lt;CX901,"A","D"))))</f>
        <v>A</v>
      </c>
      <c r="DX901" s="92" t="str">
        <f>(IF(AA901="","",IF(BZ901&gt;CY901,"H",IF(BZ901&lt;CY901,"A","D"))))</f>
        <v>D</v>
      </c>
      <c r="DZ901" s="56"/>
      <c r="EA901" s="56"/>
      <c r="EB901" s="56"/>
      <c r="EC901" s="56"/>
      <c r="ED901" s="56"/>
      <c r="EE901" s="56"/>
      <c r="EF901" s="56"/>
      <c r="EG901" s="56"/>
      <c r="EI901" s="53" t="str">
        <f t="shared" si="1483"/>
        <v>Redhill</v>
      </c>
      <c r="EJ901" s="79">
        <f t="shared" si="1498"/>
        <v>28</v>
      </c>
      <c r="EK901" s="80">
        <f t="shared" si="1499"/>
        <v>0</v>
      </c>
      <c r="EL901" s="80">
        <f t="shared" si="1500"/>
        <v>7</v>
      </c>
      <c r="EM901" s="80">
        <f t="shared" si="1501"/>
        <v>7</v>
      </c>
      <c r="EN901" s="80">
        <f>COUNTIF(DS$892:DS$906,"A")</f>
        <v>2</v>
      </c>
      <c r="EO901" s="80">
        <f>COUNTIF(DS$892:DS$906,"D")</f>
        <v>0</v>
      </c>
      <c r="EP901" s="80">
        <f>COUNTIF(DS$892:DS$906,"H")</f>
        <v>12</v>
      </c>
      <c r="EQ901" s="79">
        <f t="shared" si="1502"/>
        <v>2</v>
      </c>
      <c r="ER901" s="79">
        <f t="shared" si="1484"/>
        <v>7</v>
      </c>
      <c r="ES901" s="79">
        <f t="shared" si="1484"/>
        <v>19</v>
      </c>
      <c r="ET901" s="81">
        <f>SUM($BL901:$CI901)+SUM(CT$892:CT$906)</f>
        <v>24</v>
      </c>
      <c r="EU901" s="81">
        <f>SUM($CK901:$DH901)+SUM(BU$892:BU$906)</f>
        <v>78</v>
      </c>
      <c r="EV901" s="79">
        <f t="shared" si="1485"/>
        <v>11</v>
      </c>
      <c r="EW901" s="81">
        <f t="shared" si="1503"/>
        <v>-54</v>
      </c>
      <c r="EX901" s="78"/>
      <c r="EY901" s="80">
        <f t="shared" si="1486"/>
        <v>28</v>
      </c>
      <c r="EZ901" s="80">
        <f t="shared" si="1487"/>
        <v>2</v>
      </c>
      <c r="FA901" s="80">
        <f t="shared" si="1488"/>
        <v>7</v>
      </c>
      <c r="FB901" s="80">
        <f t="shared" si="1489"/>
        <v>19</v>
      </c>
      <c r="FC901" s="80">
        <f t="shared" si="1490"/>
        <v>24</v>
      </c>
      <c r="FD901" s="80">
        <f t="shared" si="1491"/>
        <v>78</v>
      </c>
      <c r="FE901" s="80">
        <f t="shared" si="1492"/>
        <v>11</v>
      </c>
      <c r="FF901" s="80">
        <f t="shared" si="1493"/>
        <v>-54</v>
      </c>
      <c r="FH901" s="54">
        <f t="shared" si="1504"/>
        <v>0</v>
      </c>
      <c r="FI901" s="54">
        <f t="shared" si="1505"/>
        <v>0</v>
      </c>
      <c r="FJ901" s="54">
        <f t="shared" si="1494"/>
        <v>0</v>
      </c>
      <c r="FK901" s="54">
        <f t="shared" si="1494"/>
        <v>0</v>
      </c>
      <c r="FL901" s="54">
        <f t="shared" si="1494"/>
        <v>0</v>
      </c>
      <c r="FM901" s="54">
        <f t="shared" si="1494"/>
        <v>0</v>
      </c>
      <c r="FN901" s="54">
        <f t="shared" si="1494"/>
        <v>0</v>
      </c>
      <c r="FO901" s="54">
        <f t="shared" si="1494"/>
        <v>0</v>
      </c>
      <c r="FQ901" s="54" t="str">
        <f t="shared" si="1421"/>
        <v/>
      </c>
      <c r="FR901" s="54" t="str">
        <f t="shared" si="1422"/>
        <v/>
      </c>
      <c r="FS901" s="54" t="str">
        <f t="shared" si="1451"/>
        <v/>
      </c>
      <c r="FT901" s="54" t="str">
        <f t="shared" si="1451"/>
        <v/>
      </c>
      <c r="FU901" s="54" t="str">
        <f t="shared" si="1451"/>
        <v/>
      </c>
      <c r="FV901" s="54" t="str">
        <f t="shared" si="1451"/>
        <v/>
      </c>
      <c r="FW901" s="54" t="str">
        <f t="shared" si="1451"/>
        <v/>
      </c>
      <c r="FX901" s="54" t="str">
        <f t="shared" si="1451"/>
        <v/>
      </c>
      <c r="FZ901" s="58"/>
      <c r="GA901" s="59"/>
      <c r="GB901" s="60"/>
      <c r="GC901" s="58"/>
      <c r="GD901" s="59"/>
      <c r="GE901" s="61"/>
      <c r="GF901" s="58"/>
      <c r="GG901" s="61"/>
      <c r="GH901" s="61"/>
    </row>
    <row r="902" spans="1:192" s="54" customFormat="1" ht="12" x14ac:dyDescent="0.25">
      <c r="A902" s="54">
        <v>11</v>
      </c>
      <c r="B902" s="54" t="s">
        <v>1001</v>
      </c>
      <c r="C902" s="56">
        <v>28</v>
      </c>
      <c r="D902" s="56">
        <v>6</v>
      </c>
      <c r="E902" s="56">
        <v>11</v>
      </c>
      <c r="F902" s="56">
        <v>11</v>
      </c>
      <c r="G902" s="56">
        <v>36</v>
      </c>
      <c r="H902" s="56">
        <v>41</v>
      </c>
      <c r="I902" s="57">
        <v>23</v>
      </c>
      <c r="J902" s="56">
        <f t="shared" si="1479"/>
        <v>-5</v>
      </c>
      <c r="L902" s="82" t="s">
        <v>1139</v>
      </c>
      <c r="M902" s="253" t="s">
        <v>87</v>
      </c>
      <c r="N902" s="59" t="s">
        <v>76</v>
      </c>
      <c r="O902" s="59" t="s">
        <v>89</v>
      </c>
      <c r="P902" s="59" t="s">
        <v>177</v>
      </c>
      <c r="Q902" s="59" t="s">
        <v>89</v>
      </c>
      <c r="R902" s="59" t="s">
        <v>200</v>
      </c>
      <c r="S902" s="59" t="s">
        <v>74</v>
      </c>
      <c r="T902" s="59" t="s">
        <v>103</v>
      </c>
      <c r="U902" s="59" t="s">
        <v>99</v>
      </c>
      <c r="V902" s="59" t="s">
        <v>60</v>
      </c>
      <c r="W902" s="83"/>
      <c r="X902" s="59" t="s">
        <v>74</v>
      </c>
      <c r="Y902" s="59" t="s">
        <v>62</v>
      </c>
      <c r="Z902" s="59" t="s">
        <v>103</v>
      </c>
      <c r="AA902" s="85" t="s">
        <v>59</v>
      </c>
      <c r="AB902" s="53"/>
      <c r="AL902" s="82" t="s">
        <v>1139</v>
      </c>
      <c r="AM902" s="253" t="s">
        <v>578</v>
      </c>
      <c r="AN902" s="59" t="s">
        <v>1133</v>
      </c>
      <c r="AO902" s="59" t="s">
        <v>493</v>
      </c>
      <c r="AP902" s="59" t="s">
        <v>412</v>
      </c>
      <c r="AQ902" s="59" t="s">
        <v>490</v>
      </c>
      <c r="AR902" s="59" t="s">
        <v>534</v>
      </c>
      <c r="AS902" s="59" t="s">
        <v>661</v>
      </c>
      <c r="AT902" s="59" t="s">
        <v>379</v>
      </c>
      <c r="AU902" s="59" t="s">
        <v>702</v>
      </c>
      <c r="AV902" s="59" t="s">
        <v>506</v>
      </c>
      <c r="AW902" s="83"/>
      <c r="AX902" s="59" t="s">
        <v>484</v>
      </c>
      <c r="AY902" s="59" t="s">
        <v>508</v>
      </c>
      <c r="AZ902" s="59" t="s">
        <v>505</v>
      </c>
      <c r="BA902" s="85" t="s">
        <v>527</v>
      </c>
      <c r="BB902" s="53"/>
      <c r="BL902" s="90">
        <f t="shared" si="1495"/>
        <v>3</v>
      </c>
      <c r="BM902" s="77">
        <f t="shared" si="1495"/>
        <v>0</v>
      </c>
      <c r="BN902" s="77">
        <f t="shared" si="1495"/>
        <v>3</v>
      </c>
      <c r="BO902" s="77">
        <f t="shared" si="1495"/>
        <v>2</v>
      </c>
      <c r="BP902" s="77">
        <f t="shared" si="1495"/>
        <v>3</v>
      </c>
      <c r="BQ902" s="77">
        <f t="shared" si="1495"/>
        <v>2</v>
      </c>
      <c r="BR902" s="77">
        <f t="shared" si="1495"/>
        <v>1</v>
      </c>
      <c r="BS902" s="77">
        <f t="shared" si="1495"/>
        <v>1</v>
      </c>
      <c r="BT902" s="77">
        <f t="shared" si="1495"/>
        <v>1</v>
      </c>
      <c r="BU902" s="77">
        <f>(IF(V902="","",(IF(MID(V902,2,1)="-",LEFT(V902,1),LEFT(V902,2)))+0))</f>
        <v>4</v>
      </c>
      <c r="BV902" s="91"/>
      <c r="BW902" s="77">
        <f>(IF(X902="","",(IF(MID(X902,2,1)="-",LEFT(X902,1),LEFT(X902,2)))+0))</f>
        <v>1</v>
      </c>
      <c r="BX902" s="77">
        <f>(IF(Y902="","",(IF(MID(Y902,2,1)="-",LEFT(Y902,1),LEFT(Y902,2)))+0))</f>
        <v>1</v>
      </c>
      <c r="BY902" s="77">
        <f>(IF(Z902="","",(IF(MID(Z902,2,1)="-",LEFT(Z902,1),LEFT(Z902,2)))+0))</f>
        <v>1</v>
      </c>
      <c r="BZ902" s="92">
        <f>(IF(AA902="","",(IF(MID(AA902,2,1)="-",LEFT(AA902,1),LEFT(AA902,2)))+0))</f>
        <v>4</v>
      </c>
      <c r="CB902" s="77"/>
      <c r="CC902" s="77"/>
      <c r="CD902" s="77"/>
      <c r="CE902" s="77"/>
      <c r="CF902" s="77"/>
      <c r="CG902" s="77"/>
      <c r="CH902" s="77"/>
      <c r="CI902" s="77"/>
      <c r="CJ902" s="78"/>
      <c r="CK902" s="90">
        <f t="shared" si="1496"/>
        <v>3</v>
      </c>
      <c r="CL902" s="77">
        <f t="shared" si="1496"/>
        <v>2</v>
      </c>
      <c r="CM902" s="77">
        <f t="shared" si="1496"/>
        <v>0</v>
      </c>
      <c r="CN902" s="77">
        <f t="shared" si="1496"/>
        <v>0</v>
      </c>
      <c r="CO902" s="77">
        <f t="shared" si="1496"/>
        <v>0</v>
      </c>
      <c r="CP902" s="77">
        <f t="shared" si="1496"/>
        <v>2</v>
      </c>
      <c r="CQ902" s="77">
        <f t="shared" si="1496"/>
        <v>2</v>
      </c>
      <c r="CR902" s="77">
        <f t="shared" si="1496"/>
        <v>3</v>
      </c>
      <c r="CS902" s="77">
        <f t="shared" si="1496"/>
        <v>0</v>
      </c>
      <c r="CT902" s="77">
        <f>(IF(V902="","",IF(RIGHT(V902,2)="10",RIGHT(V902,2),RIGHT(V902,1))+0))</f>
        <v>1</v>
      </c>
      <c r="CU902" s="91"/>
      <c r="CV902" s="77">
        <f>(IF(X902="","",IF(RIGHT(X902,2)="10",RIGHT(X902,2),RIGHT(X902,1))+0))</f>
        <v>2</v>
      </c>
      <c r="CW902" s="77">
        <f>(IF(Y902="","",IF(RIGHT(Y902,2)="10",RIGHT(Y902,2),RIGHT(Y902,1))+0))</f>
        <v>1</v>
      </c>
      <c r="CX902" s="77">
        <f>(IF(Z902="","",IF(RIGHT(Z902,2)="10",RIGHT(Z902,2),RIGHT(Z902,1))+0))</f>
        <v>3</v>
      </c>
      <c r="CY902" s="92">
        <f>(IF(AA902="","",IF(RIGHT(AA902,2)="10",RIGHT(AA902,2),RIGHT(AA902,1))+0))</f>
        <v>0</v>
      </c>
      <c r="DA902" s="77"/>
      <c r="DB902" s="77"/>
      <c r="DC902" s="77"/>
      <c r="DD902" s="77"/>
      <c r="DE902" s="77"/>
      <c r="DF902" s="77"/>
      <c r="DG902" s="77"/>
      <c r="DH902" s="77"/>
      <c r="DJ902" s="90" t="str">
        <f t="shared" si="1497"/>
        <v>D</v>
      </c>
      <c r="DK902" s="77" t="str">
        <f t="shared" si="1497"/>
        <v>A</v>
      </c>
      <c r="DL902" s="77" t="str">
        <f t="shared" si="1497"/>
        <v>H</v>
      </c>
      <c r="DM902" s="77" t="str">
        <f t="shared" si="1497"/>
        <v>H</v>
      </c>
      <c r="DN902" s="77" t="str">
        <f t="shared" si="1497"/>
        <v>H</v>
      </c>
      <c r="DO902" s="77" t="str">
        <f t="shared" si="1497"/>
        <v>D</v>
      </c>
      <c r="DP902" s="77" t="str">
        <f t="shared" si="1497"/>
        <v>A</v>
      </c>
      <c r="DQ902" s="77" t="str">
        <f t="shared" si="1497"/>
        <v>A</v>
      </c>
      <c r="DR902" s="77" t="str">
        <f t="shared" si="1497"/>
        <v>H</v>
      </c>
      <c r="DS902" s="77" t="str">
        <f>(IF(V902="","",IF(BU902&gt;CT902,"H",IF(BU902&lt;CT902,"A","D"))))</f>
        <v>H</v>
      </c>
      <c r="DT902" s="91"/>
      <c r="DU902" s="77" t="str">
        <f>(IF(X902="","",IF(BW902&gt;CV902,"H",IF(BW902&lt;CV902,"A","D"))))</f>
        <v>A</v>
      </c>
      <c r="DV902" s="77" t="str">
        <f>(IF(Y902="","",IF(BX902&gt;CW902,"H",IF(BX902&lt;CW902,"A","D"))))</f>
        <v>D</v>
      </c>
      <c r="DW902" s="77" t="str">
        <f>(IF(Z902="","",IF(BY902&gt;CX902,"H",IF(BY902&lt;CX902,"A","D"))))</f>
        <v>A</v>
      </c>
      <c r="DX902" s="92" t="str">
        <f>(IF(AA902="","",IF(BZ902&gt;CY902,"H",IF(BZ902&lt;CY902,"A","D"))))</f>
        <v>H</v>
      </c>
      <c r="DZ902" s="56"/>
      <c r="EA902" s="56"/>
      <c r="EB902" s="56"/>
      <c r="EC902" s="56"/>
      <c r="ED902" s="56"/>
      <c r="EE902" s="56"/>
      <c r="EF902" s="56"/>
      <c r="EG902" s="56"/>
      <c r="EI902" s="53" t="str">
        <f t="shared" si="1483"/>
        <v>Slough Town</v>
      </c>
      <c r="EJ902" s="79">
        <f t="shared" si="1498"/>
        <v>28</v>
      </c>
      <c r="EK902" s="80">
        <f t="shared" si="1499"/>
        <v>6</v>
      </c>
      <c r="EL902" s="80">
        <f t="shared" si="1500"/>
        <v>3</v>
      </c>
      <c r="EM902" s="80">
        <f t="shared" si="1501"/>
        <v>5</v>
      </c>
      <c r="EN902" s="80">
        <f>COUNTIF(DT$892:DT$906,"A")</f>
        <v>5</v>
      </c>
      <c r="EO902" s="80">
        <f>COUNTIF(DT$892:DT$906,"D")</f>
        <v>3</v>
      </c>
      <c r="EP902" s="80">
        <f>COUNTIF(DT$892:DT$906,"H")</f>
        <v>6</v>
      </c>
      <c r="EQ902" s="79">
        <f t="shared" si="1502"/>
        <v>11</v>
      </c>
      <c r="ER902" s="79">
        <f t="shared" si="1484"/>
        <v>6</v>
      </c>
      <c r="ES902" s="79">
        <f t="shared" si="1484"/>
        <v>11</v>
      </c>
      <c r="ET902" s="81">
        <f>SUM($BL902:$CI902)+SUM(CU$892:CU$906)</f>
        <v>40</v>
      </c>
      <c r="EU902" s="81">
        <f>SUM($CK902:$DH902)+SUM(BV$892:BV$906)</f>
        <v>39</v>
      </c>
      <c r="EV902" s="79">
        <f t="shared" si="1485"/>
        <v>28</v>
      </c>
      <c r="EW902" s="81">
        <f t="shared" si="1503"/>
        <v>1</v>
      </c>
      <c r="EX902" s="78"/>
      <c r="EY902" s="80">
        <f t="shared" si="1486"/>
        <v>28</v>
      </c>
      <c r="EZ902" s="80">
        <f t="shared" si="1487"/>
        <v>11</v>
      </c>
      <c r="FA902" s="80">
        <f t="shared" si="1488"/>
        <v>6</v>
      </c>
      <c r="FB902" s="80">
        <f t="shared" si="1489"/>
        <v>11</v>
      </c>
      <c r="FC902" s="80">
        <f t="shared" si="1490"/>
        <v>40</v>
      </c>
      <c r="FD902" s="80">
        <f t="shared" si="1491"/>
        <v>39</v>
      </c>
      <c r="FE902" s="80">
        <f t="shared" si="1492"/>
        <v>28</v>
      </c>
      <c r="FF902" s="80">
        <f t="shared" si="1493"/>
        <v>1</v>
      </c>
      <c r="FH902" s="54">
        <f t="shared" si="1504"/>
        <v>0</v>
      </c>
      <c r="FI902" s="54">
        <f t="shared" si="1505"/>
        <v>0</v>
      </c>
      <c r="FJ902" s="54">
        <f t="shared" si="1494"/>
        <v>0</v>
      </c>
      <c r="FK902" s="54">
        <f t="shared" si="1494"/>
        <v>0</v>
      </c>
      <c r="FL902" s="54">
        <f t="shared" si="1494"/>
        <v>0</v>
      </c>
      <c r="FM902" s="54">
        <f t="shared" si="1494"/>
        <v>0</v>
      </c>
      <c r="FN902" s="54">
        <f t="shared" si="1494"/>
        <v>0</v>
      </c>
      <c r="FO902" s="54">
        <f t="shared" si="1494"/>
        <v>0</v>
      </c>
      <c r="FQ902" s="54" t="str">
        <f t="shared" si="1421"/>
        <v/>
      </c>
      <c r="FR902" s="54" t="str">
        <f t="shared" si="1422"/>
        <v/>
      </c>
      <c r="FS902" s="54" t="str">
        <f t="shared" si="1451"/>
        <v/>
      </c>
      <c r="FT902" s="54" t="str">
        <f t="shared" si="1451"/>
        <v/>
      </c>
      <c r="FU902" s="54" t="str">
        <f t="shared" si="1451"/>
        <v/>
      </c>
      <c r="FV902" s="54" t="str">
        <f t="shared" si="1451"/>
        <v/>
      </c>
      <c r="FW902" s="54" t="str">
        <f t="shared" si="1451"/>
        <v/>
      </c>
      <c r="FX902" s="54" t="str">
        <f t="shared" si="1451"/>
        <v/>
      </c>
      <c r="FZ902" s="58"/>
      <c r="GA902" s="59"/>
      <c r="GB902" s="60"/>
      <c r="GC902" s="58"/>
      <c r="GD902" s="59"/>
      <c r="GE902" s="61"/>
      <c r="GF902" s="58"/>
      <c r="GG902" s="61"/>
      <c r="GH902" s="61"/>
    </row>
    <row r="903" spans="1:192" s="54" customFormat="1" ht="12" x14ac:dyDescent="0.25">
      <c r="A903" s="54">
        <v>12</v>
      </c>
      <c r="B903" s="54" t="s">
        <v>1771</v>
      </c>
      <c r="C903" s="56">
        <v>28</v>
      </c>
      <c r="D903" s="56">
        <v>6</v>
      </c>
      <c r="E903" s="56">
        <v>8</v>
      </c>
      <c r="F903" s="56">
        <v>14</v>
      </c>
      <c r="G903" s="56">
        <v>40</v>
      </c>
      <c r="H903" s="56">
        <v>61</v>
      </c>
      <c r="I903" s="57">
        <v>20</v>
      </c>
      <c r="J903" s="56">
        <f t="shared" si="1479"/>
        <v>-21</v>
      </c>
      <c r="L903" s="82" t="s">
        <v>1804</v>
      </c>
      <c r="M903" s="253" t="s">
        <v>89</v>
      </c>
      <c r="N903" s="59" t="s">
        <v>62</v>
      </c>
      <c r="O903" s="59" t="s">
        <v>89</v>
      </c>
      <c r="P903" s="59" t="s">
        <v>77</v>
      </c>
      <c r="Q903" s="59" t="s">
        <v>304</v>
      </c>
      <c r="R903" s="59" t="s">
        <v>177</v>
      </c>
      <c r="S903" s="59" t="s">
        <v>76</v>
      </c>
      <c r="T903" s="59" t="s">
        <v>101</v>
      </c>
      <c r="U903" s="59" t="s">
        <v>177</v>
      </c>
      <c r="V903" s="59" t="s">
        <v>111</v>
      </c>
      <c r="W903" s="59" t="s">
        <v>99</v>
      </c>
      <c r="X903" s="83"/>
      <c r="Y903" s="59" t="s">
        <v>62</v>
      </c>
      <c r="Z903" s="59" t="s">
        <v>200</v>
      </c>
      <c r="AA903" s="85" t="s">
        <v>150</v>
      </c>
      <c r="AL903" s="82" t="s">
        <v>1804</v>
      </c>
      <c r="AM903" s="253" t="s">
        <v>523</v>
      </c>
      <c r="AN903" s="59" t="s">
        <v>481</v>
      </c>
      <c r="AO903" s="59" t="s">
        <v>492</v>
      </c>
      <c r="AP903" s="59" t="s">
        <v>591</v>
      </c>
      <c r="AQ903" s="59" t="s">
        <v>515</v>
      </c>
      <c r="AR903" s="59" t="s">
        <v>757</v>
      </c>
      <c r="AS903" s="59" t="s">
        <v>506</v>
      </c>
      <c r="AT903" s="59" t="s">
        <v>490</v>
      </c>
      <c r="AU903" s="59" t="s">
        <v>271</v>
      </c>
      <c r="AV903" s="59" t="s">
        <v>1133</v>
      </c>
      <c r="AW903" s="59" t="s">
        <v>752</v>
      </c>
      <c r="AX903" s="83"/>
      <c r="AY903" s="59" t="s">
        <v>493</v>
      </c>
      <c r="AZ903" s="59" t="s">
        <v>402</v>
      </c>
      <c r="BA903" s="85" t="s">
        <v>270</v>
      </c>
      <c r="BL903" s="90">
        <f t="shared" si="1495"/>
        <v>3</v>
      </c>
      <c r="BM903" s="77">
        <f t="shared" si="1495"/>
        <v>1</v>
      </c>
      <c r="BN903" s="77">
        <f t="shared" si="1495"/>
        <v>3</v>
      </c>
      <c r="BO903" s="77">
        <f t="shared" si="1495"/>
        <v>2</v>
      </c>
      <c r="BP903" s="77">
        <f t="shared" si="1495"/>
        <v>4</v>
      </c>
      <c r="BQ903" s="77">
        <f t="shared" si="1495"/>
        <v>2</v>
      </c>
      <c r="BR903" s="77">
        <f t="shared" si="1495"/>
        <v>0</v>
      </c>
      <c r="BS903" s="77">
        <f t="shared" si="1495"/>
        <v>3</v>
      </c>
      <c r="BT903" s="77">
        <f t="shared" si="1495"/>
        <v>2</v>
      </c>
      <c r="BU903" s="77">
        <f>(IF(V903="","",(IF(MID(V903,2,1)="-",LEFT(V903,1),LEFT(V903,2)))+0))</f>
        <v>5</v>
      </c>
      <c r="BV903" s="77">
        <f>(IF(W903="","",(IF(MID(W903,2,1)="-",LEFT(W903,1),LEFT(W903,2)))+0))</f>
        <v>1</v>
      </c>
      <c r="BW903" s="91"/>
      <c r="BX903" s="77">
        <f>(IF(Y903="","",(IF(MID(Y903,2,1)="-",LEFT(Y903,1),LEFT(Y903,2)))+0))</f>
        <v>1</v>
      </c>
      <c r="BY903" s="77">
        <f>(IF(Z903="","",(IF(MID(Z903,2,1)="-",LEFT(Z903,1),LEFT(Z903,2)))+0))</f>
        <v>2</v>
      </c>
      <c r="BZ903" s="92">
        <f>(IF(AA903="","",(IF(MID(AA903,2,1)="-",LEFT(AA903,1),LEFT(AA903,2)))+0))</f>
        <v>3</v>
      </c>
      <c r="CB903" s="77"/>
      <c r="CC903" s="77"/>
      <c r="CD903" s="77"/>
      <c r="CE903" s="77"/>
      <c r="CF903" s="77"/>
      <c r="CG903" s="77"/>
      <c r="CH903" s="77"/>
      <c r="CI903" s="77"/>
      <c r="CJ903" s="78"/>
      <c r="CK903" s="90">
        <f t="shared" si="1496"/>
        <v>0</v>
      </c>
      <c r="CL903" s="77">
        <f t="shared" si="1496"/>
        <v>1</v>
      </c>
      <c r="CM903" s="77">
        <f t="shared" si="1496"/>
        <v>0</v>
      </c>
      <c r="CN903" s="77">
        <f t="shared" si="1496"/>
        <v>1</v>
      </c>
      <c r="CO903" s="77">
        <f t="shared" si="1496"/>
        <v>2</v>
      </c>
      <c r="CP903" s="77">
        <f t="shared" si="1496"/>
        <v>0</v>
      </c>
      <c r="CQ903" s="77">
        <f t="shared" si="1496"/>
        <v>2</v>
      </c>
      <c r="CR903" s="77">
        <f t="shared" si="1496"/>
        <v>2</v>
      </c>
      <c r="CS903" s="77">
        <f t="shared" si="1496"/>
        <v>0</v>
      </c>
      <c r="CT903" s="77">
        <f>(IF(V903="","",IF(RIGHT(V903,2)="10",RIGHT(V903,2),RIGHT(V903,1))+0))</f>
        <v>2</v>
      </c>
      <c r="CU903" s="77">
        <f>(IF(W903="","",IF(RIGHT(W903,2)="10",RIGHT(W903,2),RIGHT(W903,1))+0))</f>
        <v>0</v>
      </c>
      <c r="CV903" s="91"/>
      <c r="CW903" s="77">
        <f>(IF(Y903="","",IF(RIGHT(Y903,2)="10",RIGHT(Y903,2),RIGHT(Y903,1))+0))</f>
        <v>1</v>
      </c>
      <c r="CX903" s="77">
        <f>(IF(Z903="","",IF(RIGHT(Z903,2)="10",RIGHT(Z903,2),RIGHT(Z903,1))+0))</f>
        <v>2</v>
      </c>
      <c r="CY903" s="92">
        <f>(IF(AA903="","",IF(RIGHT(AA903,2)="10",RIGHT(AA903,2),RIGHT(AA903,1))+0))</f>
        <v>1</v>
      </c>
      <c r="DA903" s="77"/>
      <c r="DB903" s="77"/>
      <c r="DC903" s="77"/>
      <c r="DD903" s="77"/>
      <c r="DE903" s="77"/>
      <c r="DF903" s="77"/>
      <c r="DG903" s="77"/>
      <c r="DH903" s="77"/>
      <c r="DJ903" s="90" t="str">
        <f t="shared" si="1497"/>
        <v>H</v>
      </c>
      <c r="DK903" s="77" t="str">
        <f t="shared" si="1497"/>
        <v>D</v>
      </c>
      <c r="DL903" s="77" t="str">
        <f t="shared" si="1497"/>
        <v>H</v>
      </c>
      <c r="DM903" s="77" t="str">
        <f t="shared" si="1497"/>
        <v>H</v>
      </c>
      <c r="DN903" s="77" t="str">
        <f t="shared" si="1497"/>
        <v>H</v>
      </c>
      <c r="DO903" s="77" t="str">
        <f t="shared" si="1497"/>
        <v>H</v>
      </c>
      <c r="DP903" s="77" t="str">
        <f t="shared" si="1497"/>
        <v>A</v>
      </c>
      <c r="DQ903" s="77" t="str">
        <f t="shared" si="1497"/>
        <v>H</v>
      </c>
      <c r="DR903" s="77" t="str">
        <f t="shared" si="1497"/>
        <v>H</v>
      </c>
      <c r="DS903" s="77" t="str">
        <f>(IF(V903="","",IF(BU903&gt;CT903,"H",IF(BU903&lt;CT903,"A","D"))))</f>
        <v>H</v>
      </c>
      <c r="DT903" s="77" t="str">
        <f>(IF(W903="","",IF(BV903&gt;CU903,"H",IF(BV903&lt;CU903,"A","D"))))</f>
        <v>H</v>
      </c>
      <c r="DU903" s="91"/>
      <c r="DV903" s="77" t="str">
        <f>(IF(Y903="","",IF(BX903&gt;CW903,"H",IF(BX903&lt;CW903,"A","D"))))</f>
        <v>D</v>
      </c>
      <c r="DW903" s="77" t="str">
        <f>(IF(Z903="","",IF(BY903&gt;CX903,"H",IF(BY903&lt;CX903,"A","D"))))</f>
        <v>D</v>
      </c>
      <c r="DX903" s="92" t="str">
        <f>(IF(AA903="","",IF(BZ903&gt;CY903,"H",IF(BZ903&lt;CY903,"A","D"))))</f>
        <v>H</v>
      </c>
      <c r="DZ903" s="56"/>
      <c r="EA903" s="56"/>
      <c r="EB903" s="56"/>
      <c r="EC903" s="56"/>
      <c r="ED903" s="56"/>
      <c r="EE903" s="56"/>
      <c r="EF903" s="56"/>
      <c r="EG903" s="56"/>
      <c r="EI903" s="53" t="str">
        <f t="shared" si="1483"/>
        <v>Southall &amp; Ealing Borough</v>
      </c>
      <c r="EJ903" s="79">
        <f t="shared" si="1498"/>
        <v>28</v>
      </c>
      <c r="EK903" s="80">
        <f t="shared" si="1499"/>
        <v>10</v>
      </c>
      <c r="EL903" s="80">
        <f t="shared" si="1500"/>
        <v>3</v>
      </c>
      <c r="EM903" s="80">
        <f t="shared" si="1501"/>
        <v>1</v>
      </c>
      <c r="EN903" s="80">
        <f>COUNTIF(DU$892:DU$906,"A")</f>
        <v>8</v>
      </c>
      <c r="EO903" s="80">
        <f>COUNTIF(DU$892:DU$906,"D")</f>
        <v>3</v>
      </c>
      <c r="EP903" s="80">
        <f>COUNTIF(DU$892:DU$906,"H")</f>
        <v>3</v>
      </c>
      <c r="EQ903" s="79">
        <f t="shared" si="1502"/>
        <v>18</v>
      </c>
      <c r="ER903" s="79">
        <f t="shared" si="1484"/>
        <v>6</v>
      </c>
      <c r="ES903" s="79">
        <f t="shared" si="1484"/>
        <v>4</v>
      </c>
      <c r="ET903" s="81">
        <f>SUM($BL903:$CI903)+SUM(CV$892:CV$906)</f>
        <v>55</v>
      </c>
      <c r="EU903" s="81">
        <f>SUM($CK903:$DH903)+SUM(BW$892:BW$906)</f>
        <v>24</v>
      </c>
      <c r="EV903" s="79">
        <f t="shared" si="1485"/>
        <v>42</v>
      </c>
      <c r="EW903" s="81">
        <f t="shared" si="1503"/>
        <v>31</v>
      </c>
      <c r="EX903" s="78"/>
      <c r="EY903" s="80">
        <f t="shared" si="1486"/>
        <v>28</v>
      </c>
      <c r="EZ903" s="80">
        <f t="shared" si="1487"/>
        <v>18</v>
      </c>
      <c r="FA903" s="80">
        <f t="shared" si="1488"/>
        <v>6</v>
      </c>
      <c r="FB903" s="80">
        <f t="shared" si="1489"/>
        <v>4</v>
      </c>
      <c r="FC903" s="80">
        <f t="shared" si="1490"/>
        <v>55</v>
      </c>
      <c r="FD903" s="80">
        <f t="shared" si="1491"/>
        <v>24</v>
      </c>
      <c r="FE903" s="80">
        <f t="shared" si="1492"/>
        <v>42</v>
      </c>
      <c r="FF903" s="80">
        <f t="shared" si="1493"/>
        <v>31</v>
      </c>
      <c r="FH903" s="54">
        <f t="shared" si="1504"/>
        <v>0</v>
      </c>
      <c r="FI903" s="54">
        <f t="shared" si="1505"/>
        <v>0</v>
      </c>
      <c r="FJ903" s="54">
        <f t="shared" si="1494"/>
        <v>0</v>
      </c>
      <c r="FK903" s="54">
        <f t="shared" si="1494"/>
        <v>0</v>
      </c>
      <c r="FL903" s="54">
        <f t="shared" si="1494"/>
        <v>0</v>
      </c>
      <c r="FM903" s="54">
        <f t="shared" si="1494"/>
        <v>0</v>
      </c>
      <c r="FN903" s="54">
        <f t="shared" si="1494"/>
        <v>0</v>
      </c>
      <c r="FO903" s="54">
        <f t="shared" si="1494"/>
        <v>0</v>
      </c>
      <c r="FQ903" s="54" t="str">
        <f t="shared" si="1421"/>
        <v/>
      </c>
      <c r="FR903" s="54" t="str">
        <f t="shared" si="1422"/>
        <v/>
      </c>
      <c r="FS903" s="54" t="str">
        <f t="shared" si="1451"/>
        <v/>
      </c>
      <c r="FT903" s="54" t="str">
        <f t="shared" si="1451"/>
        <v/>
      </c>
      <c r="FU903" s="54" t="str">
        <f t="shared" si="1451"/>
        <v/>
      </c>
      <c r="FV903" s="54" t="str">
        <f t="shared" ref="FV903:FX966" si="1506">IF(SUM($FH903:$FO903)=0,"",FC903-ET903)</f>
        <v/>
      </c>
      <c r="FW903" s="54" t="str">
        <f t="shared" si="1506"/>
        <v/>
      </c>
      <c r="FX903" s="54" t="str">
        <f t="shared" si="1506"/>
        <v/>
      </c>
      <c r="FZ903" s="58"/>
      <c r="GA903" s="59"/>
      <c r="GB903" s="60"/>
      <c r="GC903" s="58"/>
      <c r="GD903" s="59"/>
      <c r="GE903" s="61"/>
      <c r="GF903" s="58"/>
      <c r="GG903" s="61"/>
      <c r="GH903" s="61"/>
    </row>
    <row r="904" spans="1:192" s="54" customFormat="1" ht="12" x14ac:dyDescent="0.25">
      <c r="A904" s="54">
        <v>13</v>
      </c>
      <c r="B904" s="54" t="s">
        <v>1806</v>
      </c>
      <c r="C904" s="56">
        <v>28</v>
      </c>
      <c r="D904" s="56">
        <v>3</v>
      </c>
      <c r="E904" s="56">
        <v>6</v>
      </c>
      <c r="F904" s="56">
        <v>19</v>
      </c>
      <c r="G904" s="56">
        <v>24</v>
      </c>
      <c r="H904" s="56">
        <v>89</v>
      </c>
      <c r="I904" s="57">
        <v>12</v>
      </c>
      <c r="J904" s="56">
        <f t="shared" si="1479"/>
        <v>-65</v>
      </c>
      <c r="L904" s="82" t="s">
        <v>1811</v>
      </c>
      <c r="M904" s="253" t="s">
        <v>150</v>
      </c>
      <c r="N904" s="59" t="s">
        <v>62</v>
      </c>
      <c r="O904" s="59" t="s">
        <v>77</v>
      </c>
      <c r="P904" s="59" t="s">
        <v>103</v>
      </c>
      <c r="Q904" s="59" t="s">
        <v>1816</v>
      </c>
      <c r="R904" s="59" t="s">
        <v>60</v>
      </c>
      <c r="S904" s="59" t="s">
        <v>76</v>
      </c>
      <c r="T904" s="59" t="s">
        <v>124</v>
      </c>
      <c r="U904" s="59" t="s">
        <v>74</v>
      </c>
      <c r="V904" s="59" t="s">
        <v>177</v>
      </c>
      <c r="W904" s="59" t="s">
        <v>177</v>
      </c>
      <c r="X904" s="59" t="s">
        <v>99</v>
      </c>
      <c r="Y904" s="83"/>
      <c r="Z904" s="59" t="s">
        <v>101</v>
      </c>
      <c r="AA904" s="85" t="s">
        <v>89</v>
      </c>
      <c r="AL904" s="82" t="s">
        <v>1811</v>
      </c>
      <c r="AM904" s="253" t="s">
        <v>490</v>
      </c>
      <c r="AN904" s="59" t="s">
        <v>517</v>
      </c>
      <c r="AO904" s="59" t="s">
        <v>516</v>
      </c>
      <c r="AP904" s="59" t="s">
        <v>747</v>
      </c>
      <c r="AQ904" s="59" t="s">
        <v>527</v>
      </c>
      <c r="AR904" s="59" t="s">
        <v>450</v>
      </c>
      <c r="AS904" s="59" t="s">
        <v>433</v>
      </c>
      <c r="AT904" s="59" t="s">
        <v>702</v>
      </c>
      <c r="AU904" s="59" t="s">
        <v>591</v>
      </c>
      <c r="AV904" s="59" t="s">
        <v>748</v>
      </c>
      <c r="AW904" s="59" t="s">
        <v>479</v>
      </c>
      <c r="AX904" s="59" t="s">
        <v>274</v>
      </c>
      <c r="AY904" s="83"/>
      <c r="AZ904" s="59" t="s">
        <v>428</v>
      </c>
      <c r="BA904" s="85" t="s">
        <v>524</v>
      </c>
      <c r="BL904" s="90">
        <f t="shared" si="1495"/>
        <v>3</v>
      </c>
      <c r="BM904" s="77">
        <f t="shared" si="1495"/>
        <v>1</v>
      </c>
      <c r="BN904" s="77">
        <f t="shared" si="1495"/>
        <v>2</v>
      </c>
      <c r="BO904" s="77">
        <f t="shared" si="1495"/>
        <v>1</v>
      </c>
      <c r="BP904" s="77">
        <f t="shared" si="1495"/>
        <v>13</v>
      </c>
      <c r="BQ904" s="77">
        <f t="shared" si="1495"/>
        <v>4</v>
      </c>
      <c r="BR904" s="77">
        <f t="shared" si="1495"/>
        <v>0</v>
      </c>
      <c r="BS904" s="77">
        <f t="shared" si="1495"/>
        <v>0</v>
      </c>
      <c r="BT904" s="77">
        <f t="shared" si="1495"/>
        <v>1</v>
      </c>
      <c r="BU904" s="77">
        <f>(IF(V904="","",(IF(MID(V904,2,1)="-",LEFT(V904,1),LEFT(V904,2)))+0))</f>
        <v>2</v>
      </c>
      <c r="BV904" s="77">
        <f>(IF(W904="","",(IF(MID(W904,2,1)="-",LEFT(W904,1),LEFT(W904,2)))+0))</f>
        <v>2</v>
      </c>
      <c r="BW904" s="77">
        <f>(IF(X904="","",(IF(MID(X904,2,1)="-",LEFT(X904,1),LEFT(X904,2)))+0))</f>
        <v>1</v>
      </c>
      <c r="BX904" s="91"/>
      <c r="BY904" s="77">
        <f>(IF(Z904="","",(IF(MID(Z904,2,1)="-",LEFT(Z904,1),LEFT(Z904,2)))+0))</f>
        <v>3</v>
      </c>
      <c r="BZ904" s="92">
        <f>(IF(AA904="","",(IF(MID(AA904,2,1)="-",LEFT(AA904,1),LEFT(AA904,2)))+0))</f>
        <v>3</v>
      </c>
      <c r="CB904" s="77"/>
      <c r="CC904" s="77"/>
      <c r="CD904" s="77"/>
      <c r="CE904" s="77"/>
      <c r="CF904" s="77"/>
      <c r="CG904" s="77"/>
      <c r="CH904" s="77"/>
      <c r="CI904" s="77"/>
      <c r="CJ904" s="78"/>
      <c r="CK904" s="90">
        <f t="shared" si="1496"/>
        <v>1</v>
      </c>
      <c r="CL904" s="77">
        <f t="shared" si="1496"/>
        <v>1</v>
      </c>
      <c r="CM904" s="77">
        <f t="shared" si="1496"/>
        <v>1</v>
      </c>
      <c r="CN904" s="77">
        <f t="shared" si="1496"/>
        <v>3</v>
      </c>
      <c r="CO904" s="77">
        <f t="shared" si="1496"/>
        <v>0</v>
      </c>
      <c r="CP904" s="77">
        <f t="shared" si="1496"/>
        <v>1</v>
      </c>
      <c r="CQ904" s="77">
        <f t="shared" si="1496"/>
        <v>2</v>
      </c>
      <c r="CR904" s="77">
        <f t="shared" si="1496"/>
        <v>0</v>
      </c>
      <c r="CS904" s="77">
        <f t="shared" si="1496"/>
        <v>2</v>
      </c>
      <c r="CT904" s="77">
        <f>(IF(V904="","",IF(RIGHT(V904,2)="10",RIGHT(V904,2),RIGHT(V904,1))+0))</f>
        <v>0</v>
      </c>
      <c r="CU904" s="77">
        <f>(IF(W904="","",IF(RIGHT(W904,2)="10",RIGHT(W904,2),RIGHT(W904,1))+0))</f>
        <v>0</v>
      </c>
      <c r="CV904" s="77">
        <f>(IF(X904="","",IF(RIGHT(X904,2)="10",RIGHT(X904,2),RIGHT(X904,1))+0))</f>
        <v>0</v>
      </c>
      <c r="CW904" s="91"/>
      <c r="CX904" s="77">
        <f>(IF(Z904="","",IF(RIGHT(Z904,2)="10",RIGHT(Z904,2),RIGHT(Z904,1))+0))</f>
        <v>2</v>
      </c>
      <c r="CY904" s="92">
        <f>(IF(AA904="","",IF(RIGHT(AA904,2)="10",RIGHT(AA904,2),RIGHT(AA904,1))+0))</f>
        <v>0</v>
      </c>
      <c r="DA904" s="77"/>
      <c r="DB904" s="77"/>
      <c r="DC904" s="77"/>
      <c r="DD904" s="77"/>
      <c r="DE904" s="77"/>
      <c r="DF904" s="77"/>
      <c r="DG904" s="77"/>
      <c r="DH904" s="77"/>
      <c r="DJ904" s="90" t="str">
        <f t="shared" si="1497"/>
        <v>H</v>
      </c>
      <c r="DK904" s="77" t="str">
        <f t="shared" si="1497"/>
        <v>D</v>
      </c>
      <c r="DL904" s="77" t="str">
        <f t="shared" si="1497"/>
        <v>H</v>
      </c>
      <c r="DM904" s="77" t="str">
        <f t="shared" si="1497"/>
        <v>A</v>
      </c>
      <c r="DN904" s="77" t="str">
        <f t="shared" si="1497"/>
        <v>H</v>
      </c>
      <c r="DO904" s="77" t="str">
        <f t="shared" si="1497"/>
        <v>H</v>
      </c>
      <c r="DP904" s="77" t="str">
        <f t="shared" si="1497"/>
        <v>A</v>
      </c>
      <c r="DQ904" s="77" t="str">
        <f t="shared" si="1497"/>
        <v>D</v>
      </c>
      <c r="DR904" s="77" t="str">
        <f t="shared" si="1497"/>
        <v>A</v>
      </c>
      <c r="DS904" s="77" t="str">
        <f>(IF(V904="","",IF(BU904&gt;CT904,"H",IF(BU904&lt;CT904,"A","D"))))</f>
        <v>H</v>
      </c>
      <c r="DT904" s="77" t="str">
        <f>(IF(W904="","",IF(BV904&gt;CU904,"H",IF(BV904&lt;CU904,"A","D"))))</f>
        <v>H</v>
      </c>
      <c r="DU904" s="77" t="str">
        <f>(IF(X904="","",IF(BW904&gt;CV904,"H",IF(BW904&lt;CV904,"A","D"))))</f>
        <v>H</v>
      </c>
      <c r="DV904" s="91"/>
      <c r="DW904" s="77" t="str">
        <f>(IF(Z904="","",IF(BY904&gt;CX904,"H",IF(BY904&lt;CX904,"A","D"))))</f>
        <v>H</v>
      </c>
      <c r="DX904" s="92" t="str">
        <f>(IF(AA904="","",IF(BZ904&gt;CY904,"H",IF(BZ904&lt;CY904,"A","D"))))</f>
        <v>H</v>
      </c>
      <c r="DZ904" s="56"/>
      <c r="EA904" s="56"/>
      <c r="EB904" s="56"/>
      <c r="EC904" s="56"/>
      <c r="ED904" s="56"/>
      <c r="EE904" s="56"/>
      <c r="EF904" s="56"/>
      <c r="EG904" s="56"/>
      <c r="EI904" s="53" t="str">
        <f t="shared" si="1483"/>
        <v>Wealdstone</v>
      </c>
      <c r="EJ904" s="79">
        <f t="shared" si="1498"/>
        <v>28</v>
      </c>
      <c r="EK904" s="80">
        <f t="shared" si="1499"/>
        <v>9</v>
      </c>
      <c r="EL904" s="80">
        <f t="shared" si="1500"/>
        <v>2</v>
      </c>
      <c r="EM904" s="80">
        <f t="shared" si="1501"/>
        <v>3</v>
      </c>
      <c r="EN904" s="80">
        <f>COUNTIF(DV$892:DV$906,"A")</f>
        <v>6</v>
      </c>
      <c r="EO904" s="80">
        <f>COUNTIF(DV$892:DV$906,"D")</f>
        <v>4</v>
      </c>
      <c r="EP904" s="80">
        <f>COUNTIF(DV$892:DV$906,"H")</f>
        <v>4</v>
      </c>
      <c r="EQ904" s="79">
        <f t="shared" si="1502"/>
        <v>15</v>
      </c>
      <c r="ER904" s="79">
        <f t="shared" si="1484"/>
        <v>6</v>
      </c>
      <c r="ES904" s="79">
        <f t="shared" si="1484"/>
        <v>7</v>
      </c>
      <c r="ET904" s="81">
        <f>SUM($BL904:$CI904)+SUM(CW$892:CW$906)</f>
        <v>56</v>
      </c>
      <c r="EU904" s="81">
        <f>SUM($CK904:$DH904)+SUM(BX$892:BX$906)</f>
        <v>28</v>
      </c>
      <c r="EV904" s="79">
        <f t="shared" si="1485"/>
        <v>36</v>
      </c>
      <c r="EW904" s="81">
        <f t="shared" si="1503"/>
        <v>28</v>
      </c>
      <c r="EX904" s="78"/>
      <c r="EY904" s="80">
        <f t="shared" si="1486"/>
        <v>28</v>
      </c>
      <c r="EZ904" s="80">
        <f t="shared" si="1487"/>
        <v>15</v>
      </c>
      <c r="FA904" s="80">
        <f t="shared" si="1488"/>
        <v>6</v>
      </c>
      <c r="FB904" s="80">
        <f t="shared" si="1489"/>
        <v>7</v>
      </c>
      <c r="FC904" s="80">
        <f t="shared" si="1490"/>
        <v>56</v>
      </c>
      <c r="FD904" s="80">
        <f t="shared" si="1491"/>
        <v>28</v>
      </c>
      <c r="FE904" s="80">
        <f t="shared" si="1492"/>
        <v>36</v>
      </c>
      <c r="FF904" s="80">
        <f t="shared" si="1493"/>
        <v>28</v>
      </c>
      <c r="FH904" s="54">
        <f t="shared" si="1504"/>
        <v>0</v>
      </c>
      <c r="FI904" s="54">
        <f t="shared" si="1505"/>
        <v>0</v>
      </c>
      <c r="FJ904" s="54">
        <f t="shared" si="1494"/>
        <v>0</v>
      </c>
      <c r="FK904" s="54">
        <f t="shared" si="1494"/>
        <v>0</v>
      </c>
      <c r="FL904" s="54">
        <f t="shared" si="1494"/>
        <v>0</v>
      </c>
      <c r="FM904" s="54">
        <f t="shared" si="1494"/>
        <v>0</v>
      </c>
      <c r="FN904" s="54">
        <f t="shared" si="1494"/>
        <v>0</v>
      </c>
      <c r="FO904" s="54">
        <f t="shared" si="1494"/>
        <v>0</v>
      </c>
      <c r="FQ904" s="54" t="str">
        <f t="shared" si="1421"/>
        <v/>
      </c>
      <c r="FR904" s="54" t="str">
        <f t="shared" si="1422"/>
        <v/>
      </c>
      <c r="FS904" s="54" t="str">
        <f t="shared" ref="FS904:FU908" si="1507">IF(SUM($FH904:$FO904)=0,"",EZ904-EQ904)</f>
        <v/>
      </c>
      <c r="FT904" s="54" t="str">
        <f t="shared" si="1507"/>
        <v/>
      </c>
      <c r="FU904" s="54" t="str">
        <f t="shared" si="1507"/>
        <v/>
      </c>
      <c r="FV904" s="54" t="str">
        <f t="shared" si="1506"/>
        <v/>
      </c>
      <c r="FW904" s="54" t="str">
        <f t="shared" si="1506"/>
        <v/>
      </c>
      <c r="FX904" s="54" t="str">
        <f t="shared" si="1506"/>
        <v/>
      </c>
      <c r="FZ904" s="58"/>
      <c r="GA904" s="59"/>
      <c r="GB904" s="60"/>
      <c r="GC904" s="58"/>
      <c r="GD904" s="59"/>
      <c r="GE904" s="61"/>
      <c r="GF904" s="58"/>
      <c r="GG904" s="61"/>
      <c r="GH904" s="61"/>
    </row>
    <row r="905" spans="1:192" s="54" customFormat="1" ht="12" x14ac:dyDescent="0.25">
      <c r="A905" s="54">
        <v>14</v>
      </c>
      <c r="B905" s="54" t="s">
        <v>1815</v>
      </c>
      <c r="C905" s="56">
        <v>28</v>
      </c>
      <c r="D905" s="282">
        <v>2</v>
      </c>
      <c r="E905" s="56">
        <v>7</v>
      </c>
      <c r="F905" s="56">
        <v>19</v>
      </c>
      <c r="G905" s="56">
        <v>24</v>
      </c>
      <c r="H905" s="56">
        <v>78</v>
      </c>
      <c r="I905" s="57">
        <v>11</v>
      </c>
      <c r="J905" s="56">
        <f t="shared" si="1479"/>
        <v>-54</v>
      </c>
      <c r="L905" s="82" t="s">
        <v>1254</v>
      </c>
      <c r="M905" s="253" t="s">
        <v>76</v>
      </c>
      <c r="N905" s="59" t="s">
        <v>77</v>
      </c>
      <c r="O905" s="59" t="s">
        <v>59</v>
      </c>
      <c r="P905" s="59" t="s">
        <v>101</v>
      </c>
      <c r="Q905" s="59" t="s">
        <v>177</v>
      </c>
      <c r="R905" s="59" t="s">
        <v>76</v>
      </c>
      <c r="S905" s="59" t="s">
        <v>77</v>
      </c>
      <c r="T905" s="59" t="s">
        <v>148</v>
      </c>
      <c r="U905" s="59" t="s">
        <v>62</v>
      </c>
      <c r="V905" s="59" t="s">
        <v>89</v>
      </c>
      <c r="W905" s="59" t="s">
        <v>99</v>
      </c>
      <c r="X905" s="59" t="s">
        <v>99</v>
      </c>
      <c r="Y905" s="59" t="s">
        <v>59</v>
      </c>
      <c r="Z905" s="83"/>
      <c r="AA905" s="85" t="s">
        <v>76</v>
      </c>
      <c r="AL905" s="82" t="s">
        <v>1254</v>
      </c>
      <c r="AM905" s="253" t="s">
        <v>479</v>
      </c>
      <c r="AN905" s="59" t="s">
        <v>534</v>
      </c>
      <c r="AO905" s="59" t="s">
        <v>591</v>
      </c>
      <c r="AP905" s="59" t="s">
        <v>661</v>
      </c>
      <c r="AQ905" s="59" t="s">
        <v>506</v>
      </c>
      <c r="AR905" s="59" t="s">
        <v>523</v>
      </c>
      <c r="AS905" s="59" t="s">
        <v>1133</v>
      </c>
      <c r="AT905" s="59" t="s">
        <v>701</v>
      </c>
      <c r="AU905" s="59" t="s">
        <v>752</v>
      </c>
      <c r="AV905" s="59" t="s">
        <v>538</v>
      </c>
      <c r="AW905" s="59" t="s">
        <v>515</v>
      </c>
      <c r="AX905" s="59" t="s">
        <v>301</v>
      </c>
      <c r="AY905" s="59" t="s">
        <v>246</v>
      </c>
      <c r="AZ905" s="83"/>
      <c r="BA905" s="85" t="s">
        <v>748</v>
      </c>
      <c r="BL905" s="90">
        <f t="shared" si="1495"/>
        <v>0</v>
      </c>
      <c r="BM905" s="77">
        <f t="shared" si="1495"/>
        <v>2</v>
      </c>
      <c r="BN905" s="77">
        <f t="shared" si="1495"/>
        <v>4</v>
      </c>
      <c r="BO905" s="77">
        <f t="shared" si="1495"/>
        <v>3</v>
      </c>
      <c r="BP905" s="77">
        <f t="shared" si="1495"/>
        <v>2</v>
      </c>
      <c r="BQ905" s="77">
        <f t="shared" si="1495"/>
        <v>0</v>
      </c>
      <c r="BR905" s="77">
        <f t="shared" si="1495"/>
        <v>2</v>
      </c>
      <c r="BS905" s="77">
        <f t="shared" si="1495"/>
        <v>0</v>
      </c>
      <c r="BT905" s="77">
        <f t="shared" si="1495"/>
        <v>1</v>
      </c>
      <c r="BU905" s="77">
        <f>(IF(V905="","",(IF(MID(V905,2,1)="-",LEFT(V905,1),LEFT(V905,2)))+0))</f>
        <v>3</v>
      </c>
      <c r="BV905" s="77">
        <f>(IF(W905="","",(IF(MID(W905,2,1)="-",LEFT(W905,1),LEFT(W905,2)))+0))</f>
        <v>1</v>
      </c>
      <c r="BW905" s="77">
        <f>(IF(X905="","",(IF(MID(X905,2,1)="-",LEFT(X905,1),LEFT(X905,2)))+0))</f>
        <v>1</v>
      </c>
      <c r="BX905" s="77">
        <f>(IF(Y905="","",(IF(MID(Y905,2,1)="-",LEFT(Y905,1),LEFT(Y905,2)))+0))</f>
        <v>4</v>
      </c>
      <c r="BY905" s="91"/>
      <c r="BZ905" s="92">
        <f>(IF(AA905="","",(IF(MID(AA905,2,1)="-",LEFT(AA905,1),LEFT(AA905,2)))+0))</f>
        <v>0</v>
      </c>
      <c r="CB905" s="77"/>
      <c r="CC905" s="77"/>
      <c r="CD905" s="77"/>
      <c r="CE905" s="77"/>
      <c r="CF905" s="77"/>
      <c r="CG905" s="77"/>
      <c r="CH905" s="77"/>
      <c r="CI905" s="77"/>
      <c r="CJ905" s="78"/>
      <c r="CK905" s="90">
        <f t="shared" si="1496"/>
        <v>2</v>
      </c>
      <c r="CL905" s="77">
        <f t="shared" si="1496"/>
        <v>1</v>
      </c>
      <c r="CM905" s="77">
        <f t="shared" si="1496"/>
        <v>0</v>
      </c>
      <c r="CN905" s="77">
        <f t="shared" si="1496"/>
        <v>2</v>
      </c>
      <c r="CO905" s="77">
        <f t="shared" si="1496"/>
        <v>0</v>
      </c>
      <c r="CP905" s="77">
        <f t="shared" si="1496"/>
        <v>2</v>
      </c>
      <c r="CQ905" s="77">
        <f t="shared" si="1496"/>
        <v>1</v>
      </c>
      <c r="CR905" s="77">
        <f t="shared" si="1496"/>
        <v>1</v>
      </c>
      <c r="CS905" s="77">
        <f t="shared" si="1496"/>
        <v>1</v>
      </c>
      <c r="CT905" s="77">
        <f>(IF(V905="","",IF(RIGHT(V905,2)="10",RIGHT(V905,2),RIGHT(V905,1))+0))</f>
        <v>0</v>
      </c>
      <c r="CU905" s="77">
        <f>(IF(W905="","",IF(RIGHT(W905,2)="10",RIGHT(W905,2),RIGHT(W905,1))+0))</f>
        <v>0</v>
      </c>
      <c r="CV905" s="77">
        <f>(IF(X905="","",IF(RIGHT(X905,2)="10",RIGHT(X905,2),RIGHT(X905,1))+0))</f>
        <v>0</v>
      </c>
      <c r="CW905" s="77">
        <f>(IF(Y905="","",IF(RIGHT(Y905,2)="10",RIGHT(Y905,2),RIGHT(Y905,1))+0))</f>
        <v>0</v>
      </c>
      <c r="CX905" s="91"/>
      <c r="CY905" s="92">
        <f>(IF(AA905="","",IF(RIGHT(AA905,2)="10",RIGHT(AA905,2),RIGHT(AA905,1))+0))</f>
        <v>2</v>
      </c>
      <c r="DA905" s="77"/>
      <c r="DB905" s="77"/>
      <c r="DC905" s="77"/>
      <c r="DD905" s="77"/>
      <c r="DE905" s="77"/>
      <c r="DF905" s="77"/>
      <c r="DG905" s="77"/>
      <c r="DH905" s="77"/>
      <c r="DJ905" s="90" t="str">
        <f t="shared" si="1497"/>
        <v>A</v>
      </c>
      <c r="DK905" s="77" t="str">
        <f t="shared" si="1497"/>
        <v>H</v>
      </c>
      <c r="DL905" s="77" t="str">
        <f t="shared" si="1497"/>
        <v>H</v>
      </c>
      <c r="DM905" s="77" t="str">
        <f t="shared" si="1497"/>
        <v>H</v>
      </c>
      <c r="DN905" s="77" t="str">
        <f t="shared" si="1497"/>
        <v>H</v>
      </c>
      <c r="DO905" s="77" t="str">
        <f t="shared" si="1497"/>
        <v>A</v>
      </c>
      <c r="DP905" s="77" t="str">
        <f t="shared" si="1497"/>
        <v>H</v>
      </c>
      <c r="DQ905" s="77" t="str">
        <f t="shared" si="1497"/>
        <v>A</v>
      </c>
      <c r="DR905" s="77" t="str">
        <f t="shared" si="1497"/>
        <v>D</v>
      </c>
      <c r="DS905" s="77" t="str">
        <f>(IF(V905="","",IF(BU905&gt;CT905,"H",IF(BU905&lt;CT905,"A","D"))))</f>
        <v>H</v>
      </c>
      <c r="DT905" s="77" t="str">
        <f>(IF(W905="","",IF(BV905&gt;CU905,"H",IF(BV905&lt;CU905,"A","D"))))</f>
        <v>H</v>
      </c>
      <c r="DU905" s="77" t="str">
        <f>(IF(X905="","",IF(BW905&gt;CV905,"H",IF(BW905&lt;CV905,"A","D"))))</f>
        <v>H</v>
      </c>
      <c r="DV905" s="77" t="str">
        <f>(IF(Y905="","",IF(BX905&gt;CW905,"H",IF(BX905&lt;CW905,"A","D"))))</f>
        <v>H</v>
      </c>
      <c r="DW905" s="91"/>
      <c r="DX905" s="92" t="str">
        <f>(IF(AA905="","",IF(BZ905&gt;CY905,"H",IF(BZ905&lt;CY905,"A","D"))))</f>
        <v>A</v>
      </c>
      <c r="DZ905" s="56"/>
      <c r="EA905" s="56"/>
      <c r="EB905" s="56"/>
      <c r="EC905" s="56"/>
      <c r="ED905" s="56"/>
      <c r="EE905" s="56"/>
      <c r="EF905" s="56"/>
      <c r="EG905" s="56"/>
      <c r="EI905" s="53" t="str">
        <f t="shared" si="1483"/>
        <v>Wembley</v>
      </c>
      <c r="EJ905" s="79">
        <f t="shared" si="1498"/>
        <v>28</v>
      </c>
      <c r="EK905" s="80">
        <f t="shared" si="1499"/>
        <v>9</v>
      </c>
      <c r="EL905" s="80">
        <f t="shared" si="1500"/>
        <v>1</v>
      </c>
      <c r="EM905" s="80">
        <f t="shared" si="1501"/>
        <v>4</v>
      </c>
      <c r="EN905" s="80">
        <f>COUNTIF(DW$892:DW$906,"A")</f>
        <v>9</v>
      </c>
      <c r="EO905" s="80">
        <f>COUNTIF(DW$892:DW$906,"D")</f>
        <v>3</v>
      </c>
      <c r="EP905" s="80">
        <f>COUNTIF(DW$892:DW$906,"H")</f>
        <v>2</v>
      </c>
      <c r="EQ905" s="79">
        <f t="shared" si="1502"/>
        <v>18</v>
      </c>
      <c r="ER905" s="79">
        <f t="shared" si="1484"/>
        <v>4</v>
      </c>
      <c r="ES905" s="79">
        <f t="shared" si="1484"/>
        <v>6</v>
      </c>
      <c r="ET905" s="81">
        <f>SUM($BL905:$CI905)+SUM(CX$892:CX$906)</f>
        <v>64</v>
      </c>
      <c r="EU905" s="81">
        <f>SUM($CK905:$DH905)+SUM(BY$892:BY$906)</f>
        <v>35</v>
      </c>
      <c r="EV905" s="79">
        <f t="shared" si="1485"/>
        <v>40</v>
      </c>
      <c r="EW905" s="81">
        <f t="shared" si="1503"/>
        <v>29</v>
      </c>
      <c r="EX905" s="78"/>
      <c r="EY905" s="80">
        <f t="shared" si="1486"/>
        <v>28</v>
      </c>
      <c r="EZ905" s="80">
        <f t="shared" si="1487"/>
        <v>18</v>
      </c>
      <c r="FA905" s="80">
        <f t="shared" si="1488"/>
        <v>4</v>
      </c>
      <c r="FB905" s="80">
        <f t="shared" si="1489"/>
        <v>6</v>
      </c>
      <c r="FC905" s="80">
        <f t="shared" si="1490"/>
        <v>64</v>
      </c>
      <c r="FD905" s="80">
        <f t="shared" si="1491"/>
        <v>35</v>
      </c>
      <c r="FE905" s="80">
        <f t="shared" si="1492"/>
        <v>40</v>
      </c>
      <c r="FF905" s="80">
        <f t="shared" si="1493"/>
        <v>29</v>
      </c>
      <c r="FH905" s="54">
        <f t="shared" si="1504"/>
        <v>0</v>
      </c>
      <c r="FI905" s="54">
        <f t="shared" si="1505"/>
        <v>0</v>
      </c>
      <c r="FJ905" s="54">
        <f t="shared" si="1494"/>
        <v>0</v>
      </c>
      <c r="FK905" s="54">
        <f t="shared" si="1494"/>
        <v>0</v>
      </c>
      <c r="FL905" s="54">
        <f t="shared" si="1494"/>
        <v>0</v>
      </c>
      <c r="FM905" s="54">
        <f t="shared" si="1494"/>
        <v>0</v>
      </c>
      <c r="FN905" s="54">
        <f t="shared" si="1494"/>
        <v>0</v>
      </c>
      <c r="FO905" s="54">
        <f t="shared" si="1494"/>
        <v>0</v>
      </c>
      <c r="FQ905" s="54" t="str">
        <f t="shared" si="1421"/>
        <v/>
      </c>
      <c r="FR905" s="54" t="str">
        <f t="shared" si="1422"/>
        <v/>
      </c>
      <c r="FS905" s="54" t="str">
        <f t="shared" si="1507"/>
        <v/>
      </c>
      <c r="FT905" s="54" t="str">
        <f t="shared" si="1507"/>
        <v/>
      </c>
      <c r="FU905" s="54" t="str">
        <f t="shared" si="1507"/>
        <v/>
      </c>
      <c r="FV905" s="54" t="str">
        <f t="shared" si="1506"/>
        <v/>
      </c>
      <c r="FW905" s="54" t="str">
        <f t="shared" si="1506"/>
        <v/>
      </c>
      <c r="FX905" s="54" t="str">
        <f t="shared" si="1506"/>
        <v/>
      </c>
      <c r="FZ905" s="58"/>
      <c r="GA905" s="59"/>
      <c r="GB905" s="60"/>
      <c r="GC905" s="58"/>
      <c r="GD905" s="59"/>
      <c r="GE905" s="61"/>
      <c r="GF905" s="58"/>
      <c r="GG905" s="61"/>
      <c r="GH905" s="61"/>
    </row>
    <row r="906" spans="1:192" s="54" customFormat="1" ht="12.6" thickBot="1" x14ac:dyDescent="0.3">
      <c r="A906" s="54">
        <v>15</v>
      </c>
      <c r="B906" s="54" t="s">
        <v>1787</v>
      </c>
      <c r="C906" s="56">
        <v>28</v>
      </c>
      <c r="D906" s="56">
        <v>2</v>
      </c>
      <c r="E906" s="56">
        <v>5</v>
      </c>
      <c r="F906" s="56">
        <v>21</v>
      </c>
      <c r="G906" s="56">
        <v>27</v>
      </c>
      <c r="H906" s="56">
        <v>93</v>
      </c>
      <c r="I906" s="57">
        <v>9</v>
      </c>
      <c r="J906" s="56">
        <f t="shared" si="1479"/>
        <v>-66</v>
      </c>
      <c r="L906" s="101" t="s">
        <v>1771</v>
      </c>
      <c r="M906" s="257" t="s">
        <v>200</v>
      </c>
      <c r="N906" s="102" t="s">
        <v>62</v>
      </c>
      <c r="O906" s="102" t="s">
        <v>62</v>
      </c>
      <c r="P906" s="102" t="s">
        <v>62</v>
      </c>
      <c r="Q906" s="102" t="s">
        <v>177</v>
      </c>
      <c r="R906" s="102" t="s">
        <v>74</v>
      </c>
      <c r="S906" s="102" t="s">
        <v>200</v>
      </c>
      <c r="T906" s="102" t="s">
        <v>102</v>
      </c>
      <c r="U906" s="102" t="s">
        <v>62</v>
      </c>
      <c r="V906" s="102" t="s">
        <v>150</v>
      </c>
      <c r="W906" s="102" t="s">
        <v>76</v>
      </c>
      <c r="X906" s="102" t="s">
        <v>76</v>
      </c>
      <c r="Y906" s="102" t="s">
        <v>77</v>
      </c>
      <c r="Z906" s="102" t="s">
        <v>102</v>
      </c>
      <c r="AA906" s="104"/>
      <c r="AL906" s="101" t="s">
        <v>1771</v>
      </c>
      <c r="AM906" s="257" t="s">
        <v>661</v>
      </c>
      <c r="AN906" s="170" t="s">
        <v>658</v>
      </c>
      <c r="AO906" s="102" t="s">
        <v>504</v>
      </c>
      <c r="AP906" s="102" t="s">
        <v>754</v>
      </c>
      <c r="AQ906" s="102" t="s">
        <v>518</v>
      </c>
      <c r="AR906" s="102" t="s">
        <v>538</v>
      </c>
      <c r="AS906" s="102" t="s">
        <v>492</v>
      </c>
      <c r="AT906" s="102" t="s">
        <v>1013</v>
      </c>
      <c r="AU906" s="102" t="s">
        <v>757</v>
      </c>
      <c r="AV906" s="102" t="s">
        <v>515</v>
      </c>
      <c r="AW906" s="102" t="s">
        <v>310</v>
      </c>
      <c r="AX906" s="102" t="s">
        <v>539</v>
      </c>
      <c r="AY906" s="102" t="s">
        <v>752</v>
      </c>
      <c r="AZ906" s="102" t="s">
        <v>490</v>
      </c>
      <c r="BA906" s="104"/>
      <c r="BL906" s="107">
        <f t="shared" si="1495"/>
        <v>2</v>
      </c>
      <c r="BM906" s="108">
        <f t="shared" si="1495"/>
        <v>1</v>
      </c>
      <c r="BN906" s="108">
        <f t="shared" si="1495"/>
        <v>1</v>
      </c>
      <c r="BO906" s="108">
        <f t="shared" si="1495"/>
        <v>1</v>
      </c>
      <c r="BP906" s="108">
        <f t="shared" si="1495"/>
        <v>2</v>
      </c>
      <c r="BQ906" s="108">
        <f t="shared" si="1495"/>
        <v>1</v>
      </c>
      <c r="BR906" s="108">
        <f t="shared" si="1495"/>
        <v>2</v>
      </c>
      <c r="BS906" s="108">
        <f t="shared" si="1495"/>
        <v>2</v>
      </c>
      <c r="BT906" s="108">
        <f t="shared" si="1495"/>
        <v>1</v>
      </c>
      <c r="BU906" s="108">
        <f>(IF(V906="","",(IF(MID(V906,2,1)="-",LEFT(V906,1),LEFT(V906,2)))+0))</f>
        <v>3</v>
      </c>
      <c r="BV906" s="108">
        <f>(IF(W906="","",(IF(MID(W906,2,1)="-",LEFT(W906,1),LEFT(W906,2)))+0))</f>
        <v>0</v>
      </c>
      <c r="BW906" s="108">
        <f>(IF(X906="","",(IF(MID(X906,2,1)="-",LEFT(X906,1),LEFT(X906,2)))+0))</f>
        <v>0</v>
      </c>
      <c r="BX906" s="108">
        <f>(IF(Y906="","",(IF(MID(Y906,2,1)="-",LEFT(Y906,1),LEFT(Y906,2)))+0))</f>
        <v>2</v>
      </c>
      <c r="BY906" s="108">
        <f>(IF(Z906="","",(IF(MID(Z906,2,1)="-",LEFT(Z906,1),LEFT(Z906,2)))+0))</f>
        <v>2</v>
      </c>
      <c r="BZ906" s="109"/>
      <c r="CB906" s="77"/>
      <c r="CC906" s="77"/>
      <c r="CD906" s="77"/>
      <c r="CE906" s="77"/>
      <c r="CF906" s="77"/>
      <c r="CG906" s="77"/>
      <c r="CH906" s="77"/>
      <c r="CI906" s="77"/>
      <c r="CJ906" s="78"/>
      <c r="CK906" s="107">
        <f t="shared" si="1496"/>
        <v>2</v>
      </c>
      <c r="CL906" s="108">
        <f t="shared" si="1496"/>
        <v>1</v>
      </c>
      <c r="CM906" s="108">
        <f t="shared" si="1496"/>
        <v>1</v>
      </c>
      <c r="CN906" s="108">
        <f t="shared" si="1496"/>
        <v>1</v>
      </c>
      <c r="CO906" s="108">
        <f t="shared" si="1496"/>
        <v>0</v>
      </c>
      <c r="CP906" s="108">
        <f t="shared" si="1496"/>
        <v>2</v>
      </c>
      <c r="CQ906" s="108">
        <f t="shared" si="1496"/>
        <v>2</v>
      </c>
      <c r="CR906" s="108">
        <f t="shared" si="1496"/>
        <v>4</v>
      </c>
      <c r="CS906" s="108">
        <f t="shared" si="1496"/>
        <v>1</v>
      </c>
      <c r="CT906" s="108">
        <f>(IF(V906="","",IF(RIGHT(V906,2)="10",RIGHT(V906,2),RIGHT(V906,1))+0))</f>
        <v>1</v>
      </c>
      <c r="CU906" s="108">
        <f>(IF(W906="","",IF(RIGHT(W906,2)="10",RIGHT(W906,2),RIGHT(W906,1))+0))</f>
        <v>2</v>
      </c>
      <c r="CV906" s="108">
        <f>(IF(X906="","",IF(RIGHT(X906,2)="10",RIGHT(X906,2),RIGHT(X906,1))+0))</f>
        <v>2</v>
      </c>
      <c r="CW906" s="108">
        <f>(IF(Y906="","",IF(RIGHT(Y906,2)="10",RIGHT(Y906,2),RIGHT(Y906,1))+0))</f>
        <v>1</v>
      </c>
      <c r="CX906" s="108">
        <f>(IF(Z906="","",IF(RIGHT(Z906,2)="10",RIGHT(Z906,2),RIGHT(Z906,1))+0))</f>
        <v>4</v>
      </c>
      <c r="CY906" s="109"/>
      <c r="DA906" s="77"/>
      <c r="DB906" s="77"/>
      <c r="DC906" s="77"/>
      <c r="DD906" s="77"/>
      <c r="DE906" s="77"/>
      <c r="DF906" s="77"/>
      <c r="DG906" s="77"/>
      <c r="DH906" s="77"/>
      <c r="DJ906" s="107" t="str">
        <f t="shared" si="1497"/>
        <v>D</v>
      </c>
      <c r="DK906" s="108" t="str">
        <f t="shared" si="1497"/>
        <v>D</v>
      </c>
      <c r="DL906" s="108" t="str">
        <f t="shared" si="1497"/>
        <v>D</v>
      </c>
      <c r="DM906" s="108" t="str">
        <f t="shared" si="1497"/>
        <v>D</v>
      </c>
      <c r="DN906" s="108" t="str">
        <f t="shared" si="1497"/>
        <v>H</v>
      </c>
      <c r="DO906" s="108" t="str">
        <f t="shared" si="1497"/>
        <v>A</v>
      </c>
      <c r="DP906" s="108" t="str">
        <f t="shared" si="1497"/>
        <v>D</v>
      </c>
      <c r="DQ906" s="108" t="str">
        <f t="shared" si="1497"/>
        <v>A</v>
      </c>
      <c r="DR906" s="108" t="str">
        <f t="shared" si="1497"/>
        <v>D</v>
      </c>
      <c r="DS906" s="108" t="str">
        <f>(IF(V906="","",IF(BU906&gt;CT906,"H",IF(BU906&lt;CT906,"A","D"))))</f>
        <v>H</v>
      </c>
      <c r="DT906" s="108" t="str">
        <f>(IF(W906="","",IF(BV906&gt;CU906,"H",IF(BV906&lt;CU906,"A","D"))))</f>
        <v>A</v>
      </c>
      <c r="DU906" s="108" t="str">
        <f>(IF(X906="","",IF(BW906&gt;CV906,"H",IF(BW906&lt;CV906,"A","D"))))</f>
        <v>A</v>
      </c>
      <c r="DV906" s="108" t="str">
        <f>(IF(Y906="","",IF(BX906&gt;CW906,"H",IF(BX906&lt;CW906,"A","D"))))</f>
        <v>H</v>
      </c>
      <c r="DW906" s="108" t="str">
        <f>(IF(Z906="","",IF(BY906&gt;CX906,"H",IF(BY906&lt;CX906,"A","D"))))</f>
        <v>A</v>
      </c>
      <c r="DX906" s="109"/>
      <c r="DZ906" s="56"/>
      <c r="EA906" s="56"/>
      <c r="EB906" s="56"/>
      <c r="EC906" s="56"/>
      <c r="ED906" s="56"/>
      <c r="EE906" s="56"/>
      <c r="EF906" s="56"/>
      <c r="EG906" s="56"/>
      <c r="EI906" s="53" t="str">
        <f t="shared" si="1483"/>
        <v>Whyteleafe</v>
      </c>
      <c r="EJ906" s="79">
        <f t="shared" si="1498"/>
        <v>28</v>
      </c>
      <c r="EK906" s="80">
        <f t="shared" si="1499"/>
        <v>3</v>
      </c>
      <c r="EL906" s="80">
        <f t="shared" si="1500"/>
        <v>6</v>
      </c>
      <c r="EM906" s="80">
        <f t="shared" si="1501"/>
        <v>5</v>
      </c>
      <c r="EN906" s="80">
        <f>COUNTIF(DX$892:DX$906,"A")</f>
        <v>3</v>
      </c>
      <c r="EO906" s="80">
        <f>COUNTIF(DX$892:DX$906,"D")</f>
        <v>2</v>
      </c>
      <c r="EP906" s="80">
        <f>COUNTIF(DX$892:DX$906,"H")</f>
        <v>9</v>
      </c>
      <c r="EQ906" s="79">
        <f t="shared" si="1502"/>
        <v>6</v>
      </c>
      <c r="ER906" s="79">
        <f t="shared" si="1484"/>
        <v>8</v>
      </c>
      <c r="ES906" s="79">
        <f t="shared" si="1484"/>
        <v>14</v>
      </c>
      <c r="ET906" s="81">
        <f>SUM($BL906:$CI906)+SUM(CY$892:CY$906)</f>
        <v>40</v>
      </c>
      <c r="EU906" s="81">
        <f>SUM($CK906:$DH906)+SUM(BZ$892:BZ$906)</f>
        <v>61</v>
      </c>
      <c r="EV906" s="79">
        <f t="shared" si="1485"/>
        <v>20</v>
      </c>
      <c r="EW906" s="81">
        <f t="shared" si="1503"/>
        <v>-21</v>
      </c>
      <c r="EX906" s="78"/>
      <c r="EY906" s="80">
        <f t="shared" si="1486"/>
        <v>28</v>
      </c>
      <c r="EZ906" s="80">
        <f t="shared" si="1487"/>
        <v>6</v>
      </c>
      <c r="FA906" s="80">
        <f t="shared" si="1488"/>
        <v>8</v>
      </c>
      <c r="FB906" s="80">
        <f t="shared" si="1489"/>
        <v>14</v>
      </c>
      <c r="FC906" s="80">
        <f t="shared" si="1490"/>
        <v>40</v>
      </c>
      <c r="FD906" s="80">
        <f t="shared" si="1491"/>
        <v>61</v>
      </c>
      <c r="FE906" s="80">
        <f t="shared" si="1492"/>
        <v>20</v>
      </c>
      <c r="FF906" s="80">
        <f t="shared" si="1493"/>
        <v>-21</v>
      </c>
      <c r="FH906" s="54">
        <f t="shared" si="1504"/>
        <v>0</v>
      </c>
      <c r="FI906" s="54">
        <f t="shared" si="1505"/>
        <v>0</v>
      </c>
      <c r="FJ906" s="54">
        <f t="shared" si="1494"/>
        <v>0</v>
      </c>
      <c r="FK906" s="54">
        <f t="shared" si="1494"/>
        <v>0</v>
      </c>
      <c r="FL906" s="54">
        <f t="shared" si="1494"/>
        <v>0</v>
      </c>
      <c r="FM906" s="54">
        <f t="shared" si="1494"/>
        <v>0</v>
      </c>
      <c r="FN906" s="54">
        <f t="shared" si="1494"/>
        <v>0</v>
      </c>
      <c r="FO906" s="54">
        <f t="shared" si="1494"/>
        <v>0</v>
      </c>
      <c r="FQ906" s="54" t="str">
        <f t="shared" si="1421"/>
        <v/>
      </c>
      <c r="FR906" s="54" t="str">
        <f t="shared" si="1422"/>
        <v/>
      </c>
      <c r="FS906" s="54" t="str">
        <f t="shared" si="1507"/>
        <v/>
      </c>
      <c r="FT906" s="54" t="str">
        <f t="shared" si="1507"/>
        <v/>
      </c>
      <c r="FU906" s="54" t="str">
        <f t="shared" si="1507"/>
        <v/>
      </c>
      <c r="FV906" s="54" t="str">
        <f t="shared" si="1506"/>
        <v/>
      </c>
      <c r="FW906" s="54" t="str">
        <f t="shared" si="1506"/>
        <v/>
      </c>
      <c r="FX906" s="54" t="str">
        <f t="shared" si="1506"/>
        <v/>
      </c>
      <c r="FZ906" s="58"/>
      <c r="GA906" s="59"/>
      <c r="GB906" s="60"/>
      <c r="GC906" s="58"/>
      <c r="GD906" s="59"/>
      <c r="GE906" s="61"/>
      <c r="GF906" s="58"/>
      <c r="GG906" s="61"/>
      <c r="GH906" s="61"/>
    </row>
    <row r="907" spans="1:192" s="54" customFormat="1" ht="12" x14ac:dyDescent="0.25">
      <c r="C907" s="56"/>
      <c r="D907" s="115">
        <f>SUM(D892:D906)</f>
        <v>161</v>
      </c>
      <c r="E907" s="115">
        <f>SUM(E892:E906)</f>
        <v>98</v>
      </c>
      <c r="F907" s="115">
        <f>SUM(F892:F906)</f>
        <v>161</v>
      </c>
      <c r="G907" s="115">
        <f>SUM(G892:G906)</f>
        <v>690</v>
      </c>
      <c r="H907" s="115">
        <f>SUM(H892:H906)</f>
        <v>690</v>
      </c>
      <c r="I907" s="57"/>
      <c r="J907" s="115">
        <f>SUM(J892:J906)</f>
        <v>0</v>
      </c>
      <c r="FQ907" s="54" t="str">
        <f t="shared" si="1421"/>
        <v/>
      </c>
      <c r="FR907" s="54" t="str">
        <f t="shared" si="1422"/>
        <v/>
      </c>
      <c r="FS907" s="54" t="str">
        <f t="shared" si="1507"/>
        <v/>
      </c>
      <c r="FT907" s="54" t="str">
        <f t="shared" si="1507"/>
        <v/>
      </c>
      <c r="FU907" s="54" t="str">
        <f t="shared" si="1507"/>
        <v/>
      </c>
      <c r="FV907" s="54" t="str">
        <f t="shared" si="1506"/>
        <v/>
      </c>
      <c r="FW907" s="54" t="str">
        <f t="shared" si="1506"/>
        <v/>
      </c>
      <c r="FX907" s="54" t="str">
        <f t="shared" si="1506"/>
        <v/>
      </c>
      <c r="FZ907" s="58"/>
      <c r="GA907" s="59"/>
      <c r="GB907" s="60"/>
      <c r="GC907" s="58"/>
      <c r="GD907" s="59"/>
      <c r="GE907" s="61"/>
      <c r="GF907" s="58"/>
      <c r="GG907" s="61"/>
      <c r="GH907" s="61"/>
    </row>
    <row r="908" spans="1:192" s="54" customFormat="1" ht="12.6" thickBot="1" x14ac:dyDescent="0.3">
      <c r="A908" s="53" t="s">
        <v>1817</v>
      </c>
      <c r="B908" s="53"/>
      <c r="C908" s="55" t="s">
        <v>1796</v>
      </c>
      <c r="D908" s="57"/>
      <c r="E908" s="57"/>
      <c r="F908" s="57"/>
      <c r="G908" s="57"/>
      <c r="H908" s="57"/>
      <c r="I908" s="57"/>
      <c r="J908" s="57"/>
      <c r="FQ908" s="54" t="str">
        <f t="shared" si="1421"/>
        <v/>
      </c>
      <c r="FR908" s="54" t="str">
        <f t="shared" si="1422"/>
        <v/>
      </c>
      <c r="FS908" s="54" t="str">
        <f t="shared" si="1507"/>
        <v/>
      </c>
      <c r="FT908" s="54" t="str">
        <f t="shared" si="1507"/>
        <v/>
      </c>
      <c r="FU908" s="54" t="str">
        <f t="shared" si="1507"/>
        <v/>
      </c>
      <c r="FV908" s="54" t="str">
        <f t="shared" si="1506"/>
        <v/>
      </c>
      <c r="FW908" s="54" t="str">
        <f t="shared" si="1506"/>
        <v/>
      </c>
      <c r="FX908" s="54" t="str">
        <f t="shared" si="1506"/>
        <v/>
      </c>
      <c r="FZ908" s="58"/>
      <c r="GA908" s="59"/>
      <c r="GB908" s="60"/>
      <c r="GC908" s="58"/>
      <c r="GD908" s="59"/>
      <c r="GE908" s="61"/>
      <c r="GF908" s="58"/>
      <c r="GG908" s="61"/>
      <c r="GH908" s="61"/>
    </row>
    <row r="909" spans="1:192" s="54" customFormat="1" ht="12.6" thickBot="1" x14ac:dyDescent="0.3">
      <c r="A909" s="53" t="s">
        <v>33</v>
      </c>
      <c r="B909" s="53" t="s">
        <v>34</v>
      </c>
      <c r="C909" s="57" t="s">
        <v>35</v>
      </c>
      <c r="D909" s="57" t="s">
        <v>36</v>
      </c>
      <c r="E909" s="57" t="s">
        <v>37</v>
      </c>
      <c r="F909" s="57" t="s">
        <v>38</v>
      </c>
      <c r="G909" s="57" t="s">
        <v>39</v>
      </c>
      <c r="H909" s="57" t="s">
        <v>40</v>
      </c>
      <c r="I909" s="57" t="s">
        <v>41</v>
      </c>
      <c r="J909" s="57" t="s">
        <v>819</v>
      </c>
      <c r="L909" s="403" t="s">
        <v>18</v>
      </c>
      <c r="M909" s="63" t="s">
        <v>1797</v>
      </c>
      <c r="N909" s="63" t="s">
        <v>43</v>
      </c>
      <c r="O909" s="63" t="s">
        <v>1703</v>
      </c>
      <c r="P909" s="63" t="s">
        <v>1780</v>
      </c>
      <c r="Q909" s="63" t="s">
        <v>960</v>
      </c>
      <c r="R909" s="63" t="s">
        <v>1349</v>
      </c>
      <c r="S909" s="63" t="s">
        <v>1781</v>
      </c>
      <c r="T909" s="474" t="s">
        <v>1818</v>
      </c>
      <c r="U909" s="63" t="s">
        <v>1458</v>
      </c>
      <c r="V909" s="63" t="s">
        <v>1799</v>
      </c>
      <c r="W909" s="63" t="s">
        <v>355</v>
      </c>
      <c r="X909" s="63" t="s">
        <v>1121</v>
      </c>
      <c r="Y909" s="63" t="s">
        <v>1800</v>
      </c>
      <c r="Z909" s="63" t="s">
        <v>1801</v>
      </c>
      <c r="AA909" s="63" t="s">
        <v>1247</v>
      </c>
      <c r="AB909" s="65" t="s">
        <v>1746</v>
      </c>
      <c r="AL909" s="126"/>
      <c r="AM909" s="63" t="s">
        <v>1797</v>
      </c>
      <c r="AN909" s="63" t="s">
        <v>43</v>
      </c>
      <c r="AO909" s="63" t="s">
        <v>1703</v>
      </c>
      <c r="AP909" s="63" t="s">
        <v>1780</v>
      </c>
      <c r="AQ909" s="63" t="s">
        <v>960</v>
      </c>
      <c r="AR909" s="63" t="s">
        <v>1349</v>
      </c>
      <c r="AS909" s="63" t="s">
        <v>1781</v>
      </c>
      <c r="AT909" s="474" t="s">
        <v>1818</v>
      </c>
      <c r="AU909" s="63" t="s">
        <v>1458</v>
      </c>
      <c r="AV909" s="63" t="s">
        <v>1799</v>
      </c>
      <c r="AW909" s="63" t="s">
        <v>355</v>
      </c>
      <c r="AX909" s="63" t="s">
        <v>1121</v>
      </c>
      <c r="AY909" s="63" t="s">
        <v>1800</v>
      </c>
      <c r="AZ909" s="63" t="s">
        <v>1801</v>
      </c>
      <c r="BA909" s="63" t="s">
        <v>1247</v>
      </c>
      <c r="BB909" s="65" t="s">
        <v>1746</v>
      </c>
      <c r="EJ909" s="56" t="s">
        <v>35</v>
      </c>
      <c r="EK909" s="56" t="s">
        <v>51</v>
      </c>
      <c r="EL909" s="56" t="s">
        <v>52</v>
      </c>
      <c r="EM909" s="56" t="s">
        <v>53</v>
      </c>
      <c r="EN909" s="56" t="s">
        <v>54</v>
      </c>
      <c r="EO909" s="56" t="s">
        <v>55</v>
      </c>
      <c r="EP909" s="56" t="s">
        <v>56</v>
      </c>
      <c r="EQ909" s="56" t="s">
        <v>36</v>
      </c>
      <c r="ER909" s="56" t="s">
        <v>37</v>
      </c>
      <c r="ES909" s="56" t="s">
        <v>38</v>
      </c>
      <c r="ET909" s="56" t="s">
        <v>39</v>
      </c>
      <c r="EU909" s="56" t="s">
        <v>40</v>
      </c>
      <c r="EV909" s="56" t="s">
        <v>41</v>
      </c>
      <c r="EW909" s="56" t="s">
        <v>819</v>
      </c>
      <c r="EX909" s="56"/>
      <c r="EY909" s="56" t="s">
        <v>35</v>
      </c>
      <c r="EZ909" s="56" t="s">
        <v>36</v>
      </c>
      <c r="FA909" s="56" t="s">
        <v>37</v>
      </c>
      <c r="FB909" s="56" t="s">
        <v>38</v>
      </c>
      <c r="FC909" s="56" t="s">
        <v>39</v>
      </c>
      <c r="FD909" s="56" t="s">
        <v>40</v>
      </c>
      <c r="FE909" s="56" t="s">
        <v>41</v>
      </c>
      <c r="FF909" s="56" t="s">
        <v>819</v>
      </c>
      <c r="FR909" s="56" t="s">
        <v>35</v>
      </c>
      <c r="FS909" s="56" t="s">
        <v>36</v>
      </c>
      <c r="FT909" s="56" t="s">
        <v>37</v>
      </c>
      <c r="FU909" s="56" t="s">
        <v>38</v>
      </c>
      <c r="FV909" s="56" t="s">
        <v>39</v>
      </c>
      <c r="FW909" s="56" t="s">
        <v>40</v>
      </c>
      <c r="FX909" s="56" t="s">
        <v>41</v>
      </c>
      <c r="FY909" s="407" t="s">
        <v>1819</v>
      </c>
      <c r="FZ909" s="58"/>
      <c r="GA909" s="59"/>
      <c r="GB909" s="60"/>
      <c r="GC909" s="58"/>
      <c r="GD909" s="59"/>
      <c r="GE909" s="61"/>
      <c r="GF909" s="58"/>
      <c r="GG909" s="61"/>
      <c r="GH909" s="61"/>
    </row>
    <row r="910" spans="1:192" s="54" customFormat="1" ht="12" x14ac:dyDescent="0.25">
      <c r="A910" s="54">
        <v>1</v>
      </c>
      <c r="B910" s="54" t="s">
        <v>1782</v>
      </c>
      <c r="C910" s="56">
        <v>30</v>
      </c>
      <c r="D910" s="56">
        <v>25</v>
      </c>
      <c r="E910" s="56">
        <v>1</v>
      </c>
      <c r="F910" s="56">
        <v>4</v>
      </c>
      <c r="G910" s="56">
        <v>86</v>
      </c>
      <c r="H910" s="56">
        <v>26</v>
      </c>
      <c r="I910" s="57">
        <v>51</v>
      </c>
      <c r="J910" s="56">
        <f t="shared" ref="J910:J925" si="1508">G910-H910</f>
        <v>60</v>
      </c>
      <c r="L910" s="66" t="s">
        <v>1820</v>
      </c>
      <c r="M910" s="475"/>
      <c r="N910" s="474" t="s">
        <v>60</v>
      </c>
      <c r="O910" s="474" t="s">
        <v>62</v>
      </c>
      <c r="P910" s="474" t="s">
        <v>58</v>
      </c>
      <c r="Q910" s="474" t="s">
        <v>60</v>
      </c>
      <c r="R910" s="474" t="s">
        <v>177</v>
      </c>
      <c r="S910" s="474" t="s">
        <v>125</v>
      </c>
      <c r="T910" s="474" t="s">
        <v>60</v>
      </c>
      <c r="U910" s="474" t="s">
        <v>100</v>
      </c>
      <c r="V910" s="474" t="s">
        <v>62</v>
      </c>
      <c r="W910" s="474" t="s">
        <v>200</v>
      </c>
      <c r="X910" s="474" t="s">
        <v>62</v>
      </c>
      <c r="Y910" s="474" t="s">
        <v>177</v>
      </c>
      <c r="Z910" s="474" t="s">
        <v>89</v>
      </c>
      <c r="AA910" s="474" t="s">
        <v>99</v>
      </c>
      <c r="AB910" s="476" t="s">
        <v>177</v>
      </c>
      <c r="AL910" s="66" t="s">
        <v>1820</v>
      </c>
      <c r="AM910" s="475"/>
      <c r="AN910" s="474" t="s">
        <v>780</v>
      </c>
      <c r="AO910" s="474" t="s">
        <v>708</v>
      </c>
      <c r="AP910" s="474" t="s">
        <v>402</v>
      </c>
      <c r="AQ910" s="474" t="s">
        <v>198</v>
      </c>
      <c r="AR910" s="474" t="s">
        <v>159</v>
      </c>
      <c r="AS910" s="474" t="s">
        <v>1420</v>
      </c>
      <c r="AT910" s="474" t="s">
        <v>418</v>
      </c>
      <c r="AU910" s="474" t="s">
        <v>208</v>
      </c>
      <c r="AV910" s="474" t="s">
        <v>406</v>
      </c>
      <c r="AW910" s="474" t="s">
        <v>1006</v>
      </c>
      <c r="AX910" s="474" t="s">
        <v>1019</v>
      </c>
      <c r="AY910" s="474" t="s">
        <v>782</v>
      </c>
      <c r="AZ910" s="474" t="s">
        <v>180</v>
      </c>
      <c r="BA910" s="474" t="s">
        <v>212</v>
      </c>
      <c r="BB910" s="476" t="s">
        <v>365</v>
      </c>
      <c r="BL910" s="74"/>
      <c r="BM910" s="75">
        <f t="shared" ref="BM910:CA919" si="1509">(IF(N910="","",(IF(MID(N910,2,1)="-",LEFT(N910,1),LEFT(N910,2)))+0))</f>
        <v>4</v>
      </c>
      <c r="BN910" s="75">
        <f t="shared" si="1509"/>
        <v>1</v>
      </c>
      <c r="BO910" s="75">
        <f t="shared" si="1509"/>
        <v>5</v>
      </c>
      <c r="BP910" s="75">
        <f t="shared" si="1509"/>
        <v>4</v>
      </c>
      <c r="BQ910" s="75">
        <f t="shared" si="1509"/>
        <v>2</v>
      </c>
      <c r="BR910" s="75">
        <f t="shared" si="1509"/>
        <v>5</v>
      </c>
      <c r="BS910" s="75">
        <f t="shared" si="1509"/>
        <v>4</v>
      </c>
      <c r="BT910" s="75">
        <f t="shared" si="1509"/>
        <v>4</v>
      </c>
      <c r="BU910" s="75">
        <f t="shared" si="1509"/>
        <v>1</v>
      </c>
      <c r="BV910" s="75">
        <f t="shared" si="1509"/>
        <v>2</v>
      </c>
      <c r="BW910" s="75">
        <f t="shared" si="1509"/>
        <v>1</v>
      </c>
      <c r="BX910" s="75">
        <f t="shared" si="1509"/>
        <v>2</v>
      </c>
      <c r="BY910" s="75">
        <f t="shared" si="1509"/>
        <v>3</v>
      </c>
      <c r="BZ910" s="75">
        <f t="shared" si="1509"/>
        <v>1</v>
      </c>
      <c r="CA910" s="76">
        <f t="shared" si="1509"/>
        <v>2</v>
      </c>
      <c r="CB910" s="77"/>
      <c r="CC910" s="77"/>
      <c r="CD910" s="77"/>
      <c r="CE910" s="77"/>
      <c r="CF910" s="77"/>
      <c r="CG910" s="77"/>
      <c r="CH910" s="77"/>
      <c r="CI910" s="77"/>
      <c r="CJ910" s="78"/>
      <c r="CK910" s="74"/>
      <c r="CL910" s="75">
        <f t="shared" ref="CL910:CZ919" si="1510">(IF(N910="","",IF(RIGHT(N910,2)="10",RIGHT(N910,2),RIGHT(N910,1))+0))</f>
        <v>1</v>
      </c>
      <c r="CM910" s="75">
        <f t="shared" si="1510"/>
        <v>1</v>
      </c>
      <c r="CN910" s="75">
        <f t="shared" si="1510"/>
        <v>1</v>
      </c>
      <c r="CO910" s="75">
        <f t="shared" si="1510"/>
        <v>1</v>
      </c>
      <c r="CP910" s="75">
        <f t="shared" si="1510"/>
        <v>0</v>
      </c>
      <c r="CQ910" s="75">
        <f t="shared" si="1510"/>
        <v>0</v>
      </c>
      <c r="CR910" s="75">
        <f t="shared" si="1510"/>
        <v>1</v>
      </c>
      <c r="CS910" s="75">
        <f t="shared" si="1510"/>
        <v>3</v>
      </c>
      <c r="CT910" s="75">
        <f t="shared" si="1510"/>
        <v>1</v>
      </c>
      <c r="CU910" s="75">
        <f t="shared" si="1510"/>
        <v>2</v>
      </c>
      <c r="CV910" s="75">
        <f t="shared" si="1510"/>
        <v>1</v>
      </c>
      <c r="CW910" s="75">
        <f t="shared" si="1510"/>
        <v>0</v>
      </c>
      <c r="CX910" s="75">
        <f t="shared" si="1510"/>
        <v>0</v>
      </c>
      <c r="CY910" s="75">
        <f t="shared" si="1510"/>
        <v>0</v>
      </c>
      <c r="CZ910" s="76">
        <f t="shared" si="1510"/>
        <v>0</v>
      </c>
      <c r="DA910" s="77"/>
      <c r="DB910" s="77"/>
      <c r="DC910" s="77"/>
      <c r="DD910" s="77"/>
      <c r="DE910" s="77"/>
      <c r="DF910" s="77"/>
      <c r="DG910" s="77"/>
      <c r="DH910" s="77"/>
      <c r="DJ910" s="74"/>
      <c r="DK910" s="75" t="str">
        <f t="shared" ref="DK910:DY919" si="1511">(IF(N910="","",IF(BM910&gt;CL910,"H",IF(BM910&lt;CL910,"A","D"))))</f>
        <v>H</v>
      </c>
      <c r="DL910" s="75" t="str">
        <f t="shared" si="1511"/>
        <v>D</v>
      </c>
      <c r="DM910" s="75" t="str">
        <f t="shared" si="1511"/>
        <v>H</v>
      </c>
      <c r="DN910" s="75" t="str">
        <f t="shared" si="1511"/>
        <v>H</v>
      </c>
      <c r="DO910" s="75" t="str">
        <f t="shared" si="1511"/>
        <v>H</v>
      </c>
      <c r="DP910" s="75" t="str">
        <f t="shared" si="1511"/>
        <v>H</v>
      </c>
      <c r="DQ910" s="75" t="str">
        <f t="shared" si="1511"/>
        <v>H</v>
      </c>
      <c r="DR910" s="75" t="str">
        <f t="shared" si="1511"/>
        <v>H</v>
      </c>
      <c r="DS910" s="75" t="str">
        <f t="shared" si="1511"/>
        <v>D</v>
      </c>
      <c r="DT910" s="75" t="str">
        <f t="shared" si="1511"/>
        <v>D</v>
      </c>
      <c r="DU910" s="75" t="str">
        <f t="shared" si="1511"/>
        <v>D</v>
      </c>
      <c r="DV910" s="75" t="str">
        <f t="shared" si="1511"/>
        <v>H</v>
      </c>
      <c r="DW910" s="75" t="str">
        <f t="shared" si="1511"/>
        <v>H</v>
      </c>
      <c r="DX910" s="75" t="str">
        <f t="shared" si="1511"/>
        <v>H</v>
      </c>
      <c r="DY910" s="76" t="str">
        <f t="shared" si="1511"/>
        <v>H</v>
      </c>
      <c r="DZ910" s="56"/>
      <c r="EA910" s="56"/>
      <c r="EB910" s="56"/>
      <c r="EC910" s="56"/>
      <c r="ED910" s="56"/>
      <c r="EE910" s="56"/>
      <c r="EF910" s="56"/>
      <c r="EG910" s="56"/>
      <c r="EI910" s="53" t="str">
        <f t="shared" ref="EI910:EI925" si="1512">L910</f>
        <v xml:space="preserve">Aldershot </v>
      </c>
      <c r="EJ910" s="79">
        <f>SUM(EQ910:ES910)</f>
        <v>30</v>
      </c>
      <c r="EK910" s="80">
        <f>COUNTIF($DJ910:$EG910,"H")</f>
        <v>11</v>
      </c>
      <c r="EL910" s="80">
        <f>COUNTIF($DJ910:$EG910,"D")</f>
        <v>4</v>
      </c>
      <c r="EM910" s="80">
        <f>COUNTIF($DJ910:$EG910,"A")</f>
        <v>0</v>
      </c>
      <c r="EN910" s="80">
        <f>COUNTIF(DJ$910:DJ$925,"A")</f>
        <v>9</v>
      </c>
      <c r="EO910" s="80">
        <f>COUNTIF(DJ$910:DJ$925,"D")</f>
        <v>4</v>
      </c>
      <c r="EP910" s="80">
        <f>COUNTIF(DJ$910:DJ$925,"H")</f>
        <v>2</v>
      </c>
      <c r="EQ910" s="79">
        <f>EK910+EN910</f>
        <v>20</v>
      </c>
      <c r="ER910" s="79">
        <f t="shared" ref="ER910:ES925" si="1513">EL910+EO910</f>
        <v>8</v>
      </c>
      <c r="ES910" s="79">
        <f t="shared" si="1513"/>
        <v>2</v>
      </c>
      <c r="ET910" s="81">
        <f>SUM($BL910:$CI910)+SUM(CK$910:CK$925)</f>
        <v>82</v>
      </c>
      <c r="EU910" s="81">
        <f>SUM($CK910:$DH910)+SUM(BL$910:BL$925)</f>
        <v>33</v>
      </c>
      <c r="EV910" s="79">
        <f>(EQ910*2)+ER910</f>
        <v>48</v>
      </c>
      <c r="EW910" s="81">
        <f>ET910-EU910</f>
        <v>49</v>
      </c>
      <c r="EX910" s="78"/>
      <c r="EY910" s="80">
        <f t="shared" ref="EY910:EY925" si="1514">VLOOKUP($EI910,$B$910:$J$925,2,0)</f>
        <v>30</v>
      </c>
      <c r="EZ910" s="80">
        <f t="shared" ref="EZ910:EZ925" si="1515">VLOOKUP($EI910,$B$910:$J$925,3,0)</f>
        <v>20</v>
      </c>
      <c r="FA910" s="80">
        <f t="shared" ref="FA910:FA925" si="1516">VLOOKUP($EI910,$B$910:$J$925,4,0)</f>
        <v>8</v>
      </c>
      <c r="FB910" s="80">
        <f t="shared" ref="FB910:FB925" si="1517">VLOOKUP($EI910,$B$910:$J$925,5,0)</f>
        <v>2</v>
      </c>
      <c r="FC910" s="80">
        <f t="shared" ref="FC910:FC925" si="1518">VLOOKUP($EI910,$B$910:$J$925,6,0)</f>
        <v>82</v>
      </c>
      <c r="FD910" s="80">
        <f t="shared" ref="FD910:FD925" si="1519">VLOOKUP($EI910,$B$910:$J$925,7,0)</f>
        <v>33</v>
      </c>
      <c r="FE910" s="80">
        <f t="shared" ref="FE910:FE925" si="1520">VLOOKUP($EI910,$B$910:$J$925,8,0)</f>
        <v>48</v>
      </c>
      <c r="FF910" s="80">
        <f t="shared" ref="FF910:FF925" si="1521">VLOOKUP($EI910,$B$910:$J$925,9,0)</f>
        <v>49</v>
      </c>
      <c r="FH910" s="54">
        <f>IF(EJ910=EY910,0,1)</f>
        <v>0</v>
      </c>
      <c r="FI910" s="54">
        <f>IF(EQ910=EZ910,0,1)</f>
        <v>0</v>
      </c>
      <c r="FJ910" s="54">
        <f t="shared" ref="FJ910:FO925" si="1522">IF(ER910=FA910,0,1)</f>
        <v>0</v>
      </c>
      <c r="FK910" s="54">
        <f t="shared" si="1522"/>
        <v>0</v>
      </c>
      <c r="FL910" s="54">
        <f t="shared" si="1522"/>
        <v>0</v>
      </c>
      <c r="FM910" s="54">
        <f t="shared" si="1522"/>
        <v>0</v>
      </c>
      <c r="FN910" s="54">
        <f t="shared" si="1522"/>
        <v>0</v>
      </c>
      <c r="FO910" s="54">
        <f t="shared" si="1522"/>
        <v>0</v>
      </c>
      <c r="FQ910" s="54" t="str">
        <f t="shared" si="1421"/>
        <v/>
      </c>
      <c r="FR910" s="54" t="str">
        <f t="shared" si="1422"/>
        <v/>
      </c>
      <c r="FS910" s="54" t="str">
        <f t="shared" ref="FS910:FS927" si="1523">IF(SUM($FH910:$FO910)=0,"",EZ910-EQ910)</f>
        <v/>
      </c>
      <c r="FT910" s="54" t="str">
        <f t="shared" ref="FT910:FU927" si="1524">IF(SUM($FH910:$FO910)=0,"",FA910-ER910)</f>
        <v/>
      </c>
      <c r="FU910" s="54" t="str">
        <f t="shared" si="1524"/>
        <v/>
      </c>
      <c r="FV910" s="54" t="str">
        <f t="shared" si="1506"/>
        <v/>
      </c>
      <c r="FW910" s="54" t="str">
        <f t="shared" si="1506"/>
        <v/>
      </c>
      <c r="FX910" s="54" t="str">
        <f t="shared" si="1506"/>
        <v/>
      </c>
      <c r="FY910" s="54" t="s">
        <v>71</v>
      </c>
      <c r="FZ910" s="58"/>
      <c r="GA910" s="59"/>
      <c r="GB910" s="60"/>
      <c r="GC910" s="58"/>
      <c r="GD910" s="59"/>
      <c r="GE910" s="61"/>
      <c r="GF910" s="58"/>
      <c r="GG910" s="61"/>
      <c r="GH910" s="61"/>
    </row>
    <row r="911" spans="1:192" s="54" customFormat="1" ht="12" x14ac:dyDescent="0.25">
      <c r="A911" s="54">
        <v>2</v>
      </c>
      <c r="B911" s="54" t="s">
        <v>1820</v>
      </c>
      <c r="C911" s="56">
        <v>30</v>
      </c>
      <c r="D911" s="56">
        <v>20</v>
      </c>
      <c r="E911" s="56">
        <v>8</v>
      </c>
      <c r="F911" s="56">
        <v>2</v>
      </c>
      <c r="G911" s="56">
        <v>82</v>
      </c>
      <c r="H911" s="56">
        <v>33</v>
      </c>
      <c r="I911" s="57">
        <v>48</v>
      </c>
      <c r="J911" s="56">
        <f t="shared" si="1508"/>
        <v>49</v>
      </c>
      <c r="L911" s="82" t="s">
        <v>1001</v>
      </c>
      <c r="M911" s="477" t="s">
        <v>177</v>
      </c>
      <c r="N911" s="478"/>
      <c r="O911" s="479" t="s">
        <v>74</v>
      </c>
      <c r="P911" s="479" t="s">
        <v>62</v>
      </c>
      <c r="Q911" s="479" t="s">
        <v>150</v>
      </c>
      <c r="R911" s="479" t="s">
        <v>176</v>
      </c>
      <c r="S911" s="479" t="s">
        <v>86</v>
      </c>
      <c r="T911" s="479" t="s">
        <v>150</v>
      </c>
      <c r="U911" s="479" t="s">
        <v>103</v>
      </c>
      <c r="V911" s="479" t="s">
        <v>62</v>
      </c>
      <c r="W911" s="479" t="s">
        <v>176</v>
      </c>
      <c r="X911" s="479" t="s">
        <v>77</v>
      </c>
      <c r="Y911" s="479" t="s">
        <v>98</v>
      </c>
      <c r="Z911" s="479" t="s">
        <v>89</v>
      </c>
      <c r="AA911" s="479" t="s">
        <v>76</v>
      </c>
      <c r="AB911" s="480" t="s">
        <v>148</v>
      </c>
      <c r="AL911" s="82" t="s">
        <v>1001</v>
      </c>
      <c r="AM911" s="477" t="s">
        <v>386</v>
      </c>
      <c r="AN911" s="478"/>
      <c r="AO911" s="479" t="s">
        <v>482</v>
      </c>
      <c r="AP911" s="479" t="s">
        <v>197</v>
      </c>
      <c r="AQ911" s="479" t="s">
        <v>1279</v>
      </c>
      <c r="AR911" s="479" t="s">
        <v>413</v>
      </c>
      <c r="AS911" s="479" t="s">
        <v>158</v>
      </c>
      <c r="AT911" s="479" t="s">
        <v>208</v>
      </c>
      <c r="AU911" s="479" t="s">
        <v>167</v>
      </c>
      <c r="AV911" s="479" t="s">
        <v>160</v>
      </c>
      <c r="AW911" s="479" t="s">
        <v>404</v>
      </c>
      <c r="AX911" s="479" t="s">
        <v>168</v>
      </c>
      <c r="AY911" s="479" t="s">
        <v>190</v>
      </c>
      <c r="AZ911" s="479" t="s">
        <v>155</v>
      </c>
      <c r="BA911" s="479" t="s">
        <v>154</v>
      </c>
      <c r="BB911" s="480" t="s">
        <v>272</v>
      </c>
      <c r="BL911" s="90">
        <f t="shared" ref="BL911:BU925" si="1525">(IF(M911="","",(IF(MID(M911,2,1)="-",LEFT(M911,1),LEFT(M911,2)))+0))</f>
        <v>2</v>
      </c>
      <c r="BM911" s="91"/>
      <c r="BN911" s="77">
        <f t="shared" si="1509"/>
        <v>1</v>
      </c>
      <c r="BO911" s="77">
        <f t="shared" si="1509"/>
        <v>1</v>
      </c>
      <c r="BP911" s="77">
        <f t="shared" si="1509"/>
        <v>3</v>
      </c>
      <c r="BQ911" s="77">
        <f t="shared" si="1509"/>
        <v>2</v>
      </c>
      <c r="BR911" s="77">
        <f t="shared" si="1509"/>
        <v>0</v>
      </c>
      <c r="BS911" s="77">
        <f t="shared" si="1509"/>
        <v>3</v>
      </c>
      <c r="BT911" s="77">
        <f t="shared" si="1509"/>
        <v>1</v>
      </c>
      <c r="BU911" s="77">
        <f t="shared" si="1509"/>
        <v>1</v>
      </c>
      <c r="BV911" s="77">
        <f t="shared" si="1509"/>
        <v>2</v>
      </c>
      <c r="BW911" s="77">
        <f t="shared" si="1509"/>
        <v>2</v>
      </c>
      <c r="BX911" s="77">
        <f t="shared" si="1509"/>
        <v>0</v>
      </c>
      <c r="BY911" s="77">
        <f t="shared" si="1509"/>
        <v>3</v>
      </c>
      <c r="BZ911" s="77">
        <f t="shared" si="1509"/>
        <v>0</v>
      </c>
      <c r="CA911" s="92">
        <f t="shared" si="1509"/>
        <v>0</v>
      </c>
      <c r="CB911" s="77"/>
      <c r="CC911" s="77"/>
      <c r="CD911" s="77"/>
      <c r="CE911" s="77"/>
      <c r="CF911" s="77"/>
      <c r="CG911" s="77"/>
      <c r="CH911" s="77"/>
      <c r="CI911" s="77"/>
      <c r="CJ911" s="78"/>
      <c r="CK911" s="90">
        <f t="shared" ref="CK911:CT925" si="1526">(IF(M911="","",IF(RIGHT(M911,2)="10",RIGHT(M911,2),RIGHT(M911,1))+0))</f>
        <v>0</v>
      </c>
      <c r="CL911" s="91"/>
      <c r="CM911" s="77">
        <f t="shared" si="1510"/>
        <v>2</v>
      </c>
      <c r="CN911" s="77">
        <f t="shared" si="1510"/>
        <v>1</v>
      </c>
      <c r="CO911" s="77">
        <f t="shared" si="1510"/>
        <v>1</v>
      </c>
      <c r="CP911" s="77">
        <f t="shared" si="1510"/>
        <v>3</v>
      </c>
      <c r="CQ911" s="77">
        <f t="shared" si="1510"/>
        <v>3</v>
      </c>
      <c r="CR911" s="77">
        <f t="shared" si="1510"/>
        <v>1</v>
      </c>
      <c r="CS911" s="77">
        <f t="shared" si="1510"/>
        <v>3</v>
      </c>
      <c r="CT911" s="77">
        <f t="shared" si="1510"/>
        <v>1</v>
      </c>
      <c r="CU911" s="77">
        <f t="shared" si="1510"/>
        <v>3</v>
      </c>
      <c r="CV911" s="77">
        <f t="shared" si="1510"/>
        <v>1</v>
      </c>
      <c r="CW911" s="77">
        <f t="shared" si="1510"/>
        <v>5</v>
      </c>
      <c r="CX911" s="77">
        <f t="shared" si="1510"/>
        <v>0</v>
      </c>
      <c r="CY911" s="77">
        <f t="shared" si="1510"/>
        <v>2</v>
      </c>
      <c r="CZ911" s="92">
        <f t="shared" si="1510"/>
        <v>1</v>
      </c>
      <c r="DA911" s="77"/>
      <c r="DB911" s="77"/>
      <c r="DC911" s="77"/>
      <c r="DD911" s="77"/>
      <c r="DE911" s="77"/>
      <c r="DF911" s="77"/>
      <c r="DG911" s="77"/>
      <c r="DH911" s="77"/>
      <c r="DJ911" s="90" t="str">
        <f t="shared" ref="DJ911:DS925" si="1527">(IF(M911="","",IF(BL911&gt;CK911,"H",IF(BL911&lt;CK911,"A","D"))))</f>
        <v>H</v>
      </c>
      <c r="DK911" s="91"/>
      <c r="DL911" s="77" t="str">
        <f t="shared" si="1511"/>
        <v>A</v>
      </c>
      <c r="DM911" s="77" t="str">
        <f t="shared" si="1511"/>
        <v>D</v>
      </c>
      <c r="DN911" s="77" t="str">
        <f t="shared" si="1511"/>
        <v>H</v>
      </c>
      <c r="DO911" s="77" t="str">
        <f t="shared" si="1511"/>
        <v>A</v>
      </c>
      <c r="DP911" s="77" t="str">
        <f t="shared" si="1511"/>
        <v>A</v>
      </c>
      <c r="DQ911" s="77" t="str">
        <f t="shared" si="1511"/>
        <v>H</v>
      </c>
      <c r="DR911" s="77" t="str">
        <f t="shared" si="1511"/>
        <v>A</v>
      </c>
      <c r="DS911" s="77" t="str">
        <f t="shared" si="1511"/>
        <v>D</v>
      </c>
      <c r="DT911" s="77" t="str">
        <f t="shared" si="1511"/>
        <v>A</v>
      </c>
      <c r="DU911" s="77" t="str">
        <f t="shared" si="1511"/>
        <v>H</v>
      </c>
      <c r="DV911" s="77" t="str">
        <f t="shared" si="1511"/>
        <v>A</v>
      </c>
      <c r="DW911" s="77" t="str">
        <f t="shared" si="1511"/>
        <v>H</v>
      </c>
      <c r="DX911" s="77" t="str">
        <f t="shared" si="1511"/>
        <v>A</v>
      </c>
      <c r="DY911" s="92" t="str">
        <f t="shared" si="1511"/>
        <v>A</v>
      </c>
      <c r="DZ911" s="56"/>
      <c r="EA911" s="56"/>
      <c r="EB911" s="56"/>
      <c r="EC911" s="56"/>
      <c r="ED911" s="56"/>
      <c r="EE911" s="56"/>
      <c r="EF911" s="56"/>
      <c r="EG911" s="56"/>
      <c r="EI911" s="53" t="str">
        <f t="shared" si="1512"/>
        <v>Banstead Athletic</v>
      </c>
      <c r="EJ911" s="79">
        <f t="shared" ref="EJ911:EJ925" si="1528">SUM(EQ911:ES911)</f>
        <v>30</v>
      </c>
      <c r="EK911" s="80">
        <f t="shared" ref="EK911:EK925" si="1529">COUNTIF($DJ911:$EG911,"H")</f>
        <v>5</v>
      </c>
      <c r="EL911" s="80">
        <f t="shared" ref="EL911:EL925" si="1530">COUNTIF($DJ911:$EG911,"D")</f>
        <v>2</v>
      </c>
      <c r="EM911" s="80">
        <f t="shared" ref="EM911:EM925" si="1531">COUNTIF($DJ911:$EG911,"A")</f>
        <v>8</v>
      </c>
      <c r="EN911" s="80">
        <f>COUNTIF(DK$910:DK$925,"A")</f>
        <v>0</v>
      </c>
      <c r="EO911" s="80">
        <f>COUNTIF(DK$910:DK$925,"D")</f>
        <v>4</v>
      </c>
      <c r="EP911" s="80">
        <f>COUNTIF(DK$910:DK$925,"H")</f>
        <v>11</v>
      </c>
      <c r="EQ911" s="79">
        <f t="shared" ref="EQ911:EQ925" si="1532">EK911+EN911</f>
        <v>5</v>
      </c>
      <c r="ER911" s="79">
        <f t="shared" si="1513"/>
        <v>6</v>
      </c>
      <c r="ES911" s="79">
        <f t="shared" si="1513"/>
        <v>19</v>
      </c>
      <c r="ET911" s="81">
        <f>SUM($BL911:$CI911)+SUM(CL$910:CL$925)</f>
        <v>32</v>
      </c>
      <c r="EU911" s="81">
        <f>SUM($CK911:$DH911)+SUM(BM$910:BM$925)</f>
        <v>71</v>
      </c>
      <c r="EV911" s="79">
        <f t="shared" ref="EV911:EV925" si="1533">(EQ911*2)+ER911</f>
        <v>16</v>
      </c>
      <c r="EW911" s="81">
        <f t="shared" ref="EW911:EW925" si="1534">ET911-EU911</f>
        <v>-39</v>
      </c>
      <c r="EX911" s="78"/>
      <c r="EY911" s="80">
        <f t="shared" si="1514"/>
        <v>30</v>
      </c>
      <c r="EZ911" s="80">
        <f t="shared" si="1515"/>
        <v>5</v>
      </c>
      <c r="FA911" s="80">
        <f t="shared" si="1516"/>
        <v>6</v>
      </c>
      <c r="FB911" s="80">
        <f t="shared" si="1517"/>
        <v>19</v>
      </c>
      <c r="FC911" s="80">
        <f t="shared" si="1518"/>
        <v>32</v>
      </c>
      <c r="FD911" s="80">
        <f t="shared" si="1519"/>
        <v>71</v>
      </c>
      <c r="FE911" s="80">
        <f t="shared" si="1520"/>
        <v>16</v>
      </c>
      <c r="FF911" s="80">
        <f t="shared" si="1521"/>
        <v>-39</v>
      </c>
      <c r="FH911" s="54">
        <f t="shared" ref="FH911:FH925" si="1535">IF(EJ911=EY911,0,1)</f>
        <v>0</v>
      </c>
      <c r="FI911" s="54">
        <f t="shared" ref="FI911:FI925" si="1536">IF(EQ911=EZ911,0,1)</f>
        <v>0</v>
      </c>
      <c r="FJ911" s="54">
        <f t="shared" si="1522"/>
        <v>0</v>
      </c>
      <c r="FK911" s="54">
        <f t="shared" si="1522"/>
        <v>0</v>
      </c>
      <c r="FL911" s="54">
        <f t="shared" si="1522"/>
        <v>0</v>
      </c>
      <c r="FM911" s="54">
        <f t="shared" si="1522"/>
        <v>0</v>
      </c>
      <c r="FN911" s="54">
        <f t="shared" si="1522"/>
        <v>0</v>
      </c>
      <c r="FO911" s="54">
        <f t="shared" si="1522"/>
        <v>0</v>
      </c>
      <c r="FQ911" s="54" t="str">
        <f t="shared" si="1421"/>
        <v/>
      </c>
      <c r="FR911" s="54" t="str">
        <f t="shared" si="1422"/>
        <v/>
      </c>
      <c r="FS911" s="54" t="str">
        <f t="shared" si="1523"/>
        <v/>
      </c>
      <c r="FT911" s="54" t="str">
        <f t="shared" si="1524"/>
        <v/>
      </c>
      <c r="FU911" s="54" t="str">
        <f t="shared" si="1524"/>
        <v/>
      </c>
      <c r="FV911" s="54" t="str">
        <f t="shared" si="1506"/>
        <v/>
      </c>
      <c r="FW911" s="54" t="str">
        <f t="shared" si="1506"/>
        <v/>
      </c>
      <c r="FX911" s="54" t="str">
        <f t="shared" si="1506"/>
        <v/>
      </c>
      <c r="FY911" s="54" t="s">
        <v>1808</v>
      </c>
      <c r="FZ911" s="58"/>
      <c r="GA911" s="59"/>
      <c r="GB911" s="60"/>
      <c r="GC911" s="58"/>
      <c r="GD911" s="59"/>
      <c r="GE911" s="61"/>
      <c r="GF911" s="58"/>
      <c r="GG911" s="61"/>
      <c r="GH911" s="61"/>
    </row>
    <row r="912" spans="1:192" s="54" customFormat="1" ht="12" x14ac:dyDescent="0.25">
      <c r="A912" s="54">
        <v>3</v>
      </c>
      <c r="B912" s="54" t="s">
        <v>1592</v>
      </c>
      <c r="C912" s="56">
        <v>30</v>
      </c>
      <c r="D912" s="56">
        <v>20</v>
      </c>
      <c r="E912" s="56">
        <v>3</v>
      </c>
      <c r="F912" s="56">
        <v>7</v>
      </c>
      <c r="G912" s="56">
        <v>81</v>
      </c>
      <c r="H912" s="56">
        <v>31</v>
      </c>
      <c r="I912" s="57">
        <v>43</v>
      </c>
      <c r="J912" s="56">
        <f t="shared" si="1508"/>
        <v>50</v>
      </c>
      <c r="L912" s="82" t="s">
        <v>1777</v>
      </c>
      <c r="M912" s="477" t="s">
        <v>101</v>
      </c>
      <c r="N912" s="479" t="s">
        <v>125</v>
      </c>
      <c r="O912" s="478"/>
      <c r="P912" s="479" t="s">
        <v>99</v>
      </c>
      <c r="Q912" s="479" t="s">
        <v>77</v>
      </c>
      <c r="R912" s="479" t="s">
        <v>89</v>
      </c>
      <c r="S912" s="479" t="s">
        <v>76</v>
      </c>
      <c r="T912" s="479" t="s">
        <v>176</v>
      </c>
      <c r="U912" s="479" t="s">
        <v>74</v>
      </c>
      <c r="V912" s="479" t="s">
        <v>148</v>
      </c>
      <c r="W912" s="479" t="s">
        <v>89</v>
      </c>
      <c r="X912" s="479" t="s">
        <v>77</v>
      </c>
      <c r="Y912" s="479" t="s">
        <v>99</v>
      </c>
      <c r="Z912" s="479" t="s">
        <v>124</v>
      </c>
      <c r="AA912" s="479" t="s">
        <v>99</v>
      </c>
      <c r="AB912" s="480" t="s">
        <v>77</v>
      </c>
      <c r="AL912" s="82" t="s">
        <v>1777</v>
      </c>
      <c r="AM912" s="477" t="s">
        <v>70</v>
      </c>
      <c r="AN912" s="479" t="s">
        <v>198</v>
      </c>
      <c r="AO912" s="478"/>
      <c r="AP912" s="479" t="s">
        <v>382</v>
      </c>
      <c r="AQ912" s="479" t="s">
        <v>190</v>
      </c>
      <c r="AR912" s="479" t="s">
        <v>208</v>
      </c>
      <c r="AS912" s="479" t="s">
        <v>129</v>
      </c>
      <c r="AT912" s="479" t="s">
        <v>95</v>
      </c>
      <c r="AU912" s="479" t="s">
        <v>166</v>
      </c>
      <c r="AV912" s="479" t="s">
        <v>187</v>
      </c>
      <c r="AW912" s="479" t="s">
        <v>196</v>
      </c>
      <c r="AX912" s="479" t="s">
        <v>159</v>
      </c>
      <c r="AY912" s="479" t="s">
        <v>780</v>
      </c>
      <c r="AZ912" s="479" t="s">
        <v>192</v>
      </c>
      <c r="BA912" s="479" t="s">
        <v>782</v>
      </c>
      <c r="BB912" s="480" t="s">
        <v>179</v>
      </c>
      <c r="BL912" s="90">
        <f t="shared" si="1525"/>
        <v>3</v>
      </c>
      <c r="BM912" s="77">
        <f t="shared" si="1525"/>
        <v>5</v>
      </c>
      <c r="BN912" s="91"/>
      <c r="BO912" s="77">
        <f t="shared" si="1509"/>
        <v>1</v>
      </c>
      <c r="BP912" s="77">
        <f t="shared" si="1509"/>
        <v>2</v>
      </c>
      <c r="BQ912" s="77">
        <f t="shared" si="1509"/>
        <v>3</v>
      </c>
      <c r="BR912" s="77">
        <f t="shared" si="1509"/>
        <v>0</v>
      </c>
      <c r="BS912" s="77">
        <f t="shared" si="1509"/>
        <v>2</v>
      </c>
      <c r="BT912" s="77">
        <f t="shared" si="1509"/>
        <v>1</v>
      </c>
      <c r="BU912" s="77">
        <f t="shared" si="1509"/>
        <v>0</v>
      </c>
      <c r="BV912" s="77">
        <f t="shared" si="1509"/>
        <v>3</v>
      </c>
      <c r="BW912" s="77">
        <f t="shared" si="1509"/>
        <v>2</v>
      </c>
      <c r="BX912" s="77">
        <f t="shared" si="1509"/>
        <v>1</v>
      </c>
      <c r="BY912" s="77">
        <f t="shared" si="1509"/>
        <v>0</v>
      </c>
      <c r="BZ912" s="77">
        <f t="shared" si="1509"/>
        <v>1</v>
      </c>
      <c r="CA912" s="92">
        <f t="shared" si="1509"/>
        <v>2</v>
      </c>
      <c r="CB912" s="77"/>
      <c r="CC912" s="77"/>
      <c r="CD912" s="77"/>
      <c r="CE912" s="77"/>
      <c r="CF912" s="77"/>
      <c r="CG912" s="77"/>
      <c r="CH912" s="77"/>
      <c r="CI912" s="77"/>
      <c r="CJ912" s="78"/>
      <c r="CK912" s="90">
        <f t="shared" si="1526"/>
        <v>2</v>
      </c>
      <c r="CL912" s="77">
        <f t="shared" si="1526"/>
        <v>0</v>
      </c>
      <c r="CM912" s="91"/>
      <c r="CN912" s="77">
        <f t="shared" si="1510"/>
        <v>0</v>
      </c>
      <c r="CO912" s="77">
        <f t="shared" si="1510"/>
        <v>1</v>
      </c>
      <c r="CP912" s="77">
        <f t="shared" si="1510"/>
        <v>0</v>
      </c>
      <c r="CQ912" s="77">
        <f t="shared" si="1510"/>
        <v>2</v>
      </c>
      <c r="CR912" s="77">
        <f t="shared" si="1510"/>
        <v>3</v>
      </c>
      <c r="CS912" s="77">
        <f t="shared" si="1510"/>
        <v>2</v>
      </c>
      <c r="CT912" s="77">
        <f t="shared" si="1510"/>
        <v>1</v>
      </c>
      <c r="CU912" s="77">
        <f t="shared" si="1510"/>
        <v>0</v>
      </c>
      <c r="CV912" s="77">
        <f t="shared" si="1510"/>
        <v>1</v>
      </c>
      <c r="CW912" s="77">
        <f t="shared" si="1510"/>
        <v>0</v>
      </c>
      <c r="CX912" s="77">
        <f t="shared" si="1510"/>
        <v>0</v>
      </c>
      <c r="CY912" s="77">
        <f t="shared" si="1510"/>
        <v>0</v>
      </c>
      <c r="CZ912" s="92">
        <f t="shared" si="1510"/>
        <v>1</v>
      </c>
      <c r="DA912" s="77"/>
      <c r="DB912" s="77"/>
      <c r="DC912" s="77"/>
      <c r="DD912" s="77"/>
      <c r="DE912" s="77"/>
      <c r="DF912" s="77"/>
      <c r="DG912" s="77"/>
      <c r="DH912" s="77"/>
      <c r="DJ912" s="90" t="str">
        <f t="shared" si="1527"/>
        <v>H</v>
      </c>
      <c r="DK912" s="77" t="str">
        <f t="shared" si="1527"/>
        <v>H</v>
      </c>
      <c r="DL912" s="91"/>
      <c r="DM912" s="77" t="str">
        <f t="shared" si="1511"/>
        <v>H</v>
      </c>
      <c r="DN912" s="77" t="str">
        <f t="shared" si="1511"/>
        <v>H</v>
      </c>
      <c r="DO912" s="77" t="str">
        <f t="shared" si="1511"/>
        <v>H</v>
      </c>
      <c r="DP912" s="77" t="str">
        <f t="shared" si="1511"/>
        <v>A</v>
      </c>
      <c r="DQ912" s="77" t="str">
        <f t="shared" si="1511"/>
        <v>A</v>
      </c>
      <c r="DR912" s="77" t="str">
        <f t="shared" si="1511"/>
        <v>A</v>
      </c>
      <c r="DS912" s="77" t="str">
        <f t="shared" si="1511"/>
        <v>A</v>
      </c>
      <c r="DT912" s="77" t="str">
        <f t="shared" si="1511"/>
        <v>H</v>
      </c>
      <c r="DU912" s="77" t="str">
        <f t="shared" si="1511"/>
        <v>H</v>
      </c>
      <c r="DV912" s="77" t="str">
        <f t="shared" si="1511"/>
        <v>H</v>
      </c>
      <c r="DW912" s="77" t="str">
        <f t="shared" si="1511"/>
        <v>D</v>
      </c>
      <c r="DX912" s="77" t="str">
        <f t="shared" si="1511"/>
        <v>H</v>
      </c>
      <c r="DY912" s="92" t="str">
        <f t="shared" si="1511"/>
        <v>H</v>
      </c>
      <c r="DZ912" s="56"/>
      <c r="EA912" s="56"/>
      <c r="EB912" s="56"/>
      <c r="EC912" s="56"/>
      <c r="ED912" s="56"/>
      <c r="EE912" s="56"/>
      <c r="EF912" s="56"/>
      <c r="EG912" s="56"/>
      <c r="EI912" s="53" t="str">
        <f t="shared" si="1512"/>
        <v>Camberley Town</v>
      </c>
      <c r="EJ912" s="79">
        <f t="shared" si="1528"/>
        <v>30</v>
      </c>
      <c r="EK912" s="80">
        <f t="shared" si="1529"/>
        <v>10</v>
      </c>
      <c r="EL912" s="80">
        <f t="shared" si="1530"/>
        <v>1</v>
      </c>
      <c r="EM912" s="80">
        <f t="shared" si="1531"/>
        <v>4</v>
      </c>
      <c r="EN912" s="80">
        <f>COUNTIF(DL$910:DL$925,"A")</f>
        <v>3</v>
      </c>
      <c r="EO912" s="80">
        <f>COUNTIF(DL$910:DL$925,"D")</f>
        <v>6</v>
      </c>
      <c r="EP912" s="80">
        <f>COUNTIF(DL$910:DL$925,"H")</f>
        <v>6</v>
      </c>
      <c r="EQ912" s="79">
        <f t="shared" si="1532"/>
        <v>13</v>
      </c>
      <c r="ER912" s="79">
        <f t="shared" si="1513"/>
        <v>7</v>
      </c>
      <c r="ES912" s="79">
        <f t="shared" si="1513"/>
        <v>10</v>
      </c>
      <c r="ET912" s="81">
        <f>SUM($BL912:$CI912)+SUM(CM$910:CM$925)</f>
        <v>44</v>
      </c>
      <c r="EU912" s="81">
        <f>SUM($CK912:$DH912)+SUM(BN$910:BN$925)</f>
        <v>48</v>
      </c>
      <c r="EV912" s="79">
        <f t="shared" si="1533"/>
        <v>33</v>
      </c>
      <c r="EW912" s="81">
        <f t="shared" si="1534"/>
        <v>-4</v>
      </c>
      <c r="EX912" s="78"/>
      <c r="EY912" s="80">
        <f t="shared" si="1514"/>
        <v>30</v>
      </c>
      <c r="EZ912" s="80">
        <f t="shared" si="1515"/>
        <v>13</v>
      </c>
      <c r="FA912" s="80">
        <f t="shared" si="1516"/>
        <v>7</v>
      </c>
      <c r="FB912" s="80">
        <f t="shared" si="1517"/>
        <v>10</v>
      </c>
      <c r="FC912" s="80">
        <f t="shared" si="1518"/>
        <v>44</v>
      </c>
      <c r="FD912" s="80">
        <f t="shared" si="1519"/>
        <v>48</v>
      </c>
      <c r="FE912" s="80">
        <f t="shared" si="1520"/>
        <v>33</v>
      </c>
      <c r="FF912" s="80">
        <f t="shared" si="1521"/>
        <v>-4</v>
      </c>
      <c r="FH912" s="54">
        <f t="shared" si="1535"/>
        <v>0</v>
      </c>
      <c r="FI912" s="54">
        <f t="shared" si="1536"/>
        <v>0</v>
      </c>
      <c r="FJ912" s="54">
        <f t="shared" si="1522"/>
        <v>0</v>
      </c>
      <c r="FK912" s="54">
        <f t="shared" si="1522"/>
        <v>0</v>
      </c>
      <c r="FL912" s="54">
        <f t="shared" si="1522"/>
        <v>0</v>
      </c>
      <c r="FM912" s="54">
        <f t="shared" si="1522"/>
        <v>0</v>
      </c>
      <c r="FN912" s="54">
        <f t="shared" si="1522"/>
        <v>0</v>
      </c>
      <c r="FO912" s="54">
        <f t="shared" si="1522"/>
        <v>0</v>
      </c>
      <c r="FQ912" s="54" t="str">
        <f t="shared" si="1421"/>
        <v/>
      </c>
      <c r="FR912" s="54" t="str">
        <f t="shared" si="1422"/>
        <v/>
      </c>
      <c r="FS912" s="54" t="str">
        <f t="shared" si="1523"/>
        <v/>
      </c>
      <c r="FT912" s="54" t="str">
        <f t="shared" si="1524"/>
        <v/>
      </c>
      <c r="FU912" s="54" t="str">
        <f t="shared" si="1524"/>
        <v/>
      </c>
      <c r="FV912" s="54" t="str">
        <f t="shared" si="1506"/>
        <v/>
      </c>
      <c r="FW912" s="54" t="str">
        <f t="shared" si="1506"/>
        <v/>
      </c>
      <c r="FX912" s="54" t="str">
        <f t="shared" si="1506"/>
        <v/>
      </c>
      <c r="FY912" s="54" t="s">
        <v>1810</v>
      </c>
      <c r="FZ912" s="58"/>
      <c r="GA912" s="59"/>
      <c r="GB912" s="60"/>
      <c r="GC912" s="58"/>
      <c r="GD912" s="59"/>
      <c r="GE912" s="61"/>
      <c r="GF912" s="58"/>
      <c r="GG912" s="61"/>
      <c r="GH912" s="61"/>
    </row>
    <row r="913" spans="1:192" s="54" customFormat="1" ht="12" x14ac:dyDescent="0.25">
      <c r="A913" s="54">
        <v>4</v>
      </c>
      <c r="B913" s="54" t="s">
        <v>488</v>
      </c>
      <c r="C913" s="56">
        <v>30</v>
      </c>
      <c r="D913" s="56">
        <v>17</v>
      </c>
      <c r="E913" s="56">
        <v>7</v>
      </c>
      <c r="F913" s="56">
        <v>6</v>
      </c>
      <c r="G913" s="56">
        <v>79</v>
      </c>
      <c r="H913" s="56">
        <v>36</v>
      </c>
      <c r="I913" s="57">
        <v>41</v>
      </c>
      <c r="J913" s="56">
        <f t="shared" si="1508"/>
        <v>43</v>
      </c>
      <c r="L913" s="82" t="s">
        <v>1787</v>
      </c>
      <c r="M913" s="477" t="s">
        <v>88</v>
      </c>
      <c r="N913" s="479" t="s">
        <v>62</v>
      </c>
      <c r="O913" s="479" t="s">
        <v>74</v>
      </c>
      <c r="P913" s="478"/>
      <c r="Q913" s="479" t="s">
        <v>150</v>
      </c>
      <c r="R913" s="479" t="s">
        <v>103</v>
      </c>
      <c r="S913" s="479" t="s">
        <v>103</v>
      </c>
      <c r="T913" s="479" t="s">
        <v>99</v>
      </c>
      <c r="U913" s="479" t="s">
        <v>219</v>
      </c>
      <c r="V913" s="479" t="s">
        <v>149</v>
      </c>
      <c r="W913" s="479" t="s">
        <v>150</v>
      </c>
      <c r="X913" s="479" t="s">
        <v>177</v>
      </c>
      <c r="Y913" s="479" t="s">
        <v>101</v>
      </c>
      <c r="Z913" s="479" t="s">
        <v>87</v>
      </c>
      <c r="AA913" s="479" t="s">
        <v>85</v>
      </c>
      <c r="AB913" s="480" t="s">
        <v>177</v>
      </c>
      <c r="AL913" s="82" t="s">
        <v>1787</v>
      </c>
      <c r="AM913" s="477" t="s">
        <v>168</v>
      </c>
      <c r="AN913" s="479" t="s">
        <v>212</v>
      </c>
      <c r="AO913" s="479" t="s">
        <v>1279</v>
      </c>
      <c r="AP913" s="478"/>
      <c r="AQ913" s="479" t="s">
        <v>187</v>
      </c>
      <c r="AR913" s="479" t="s">
        <v>160</v>
      </c>
      <c r="AS913" s="479" t="s">
        <v>701</v>
      </c>
      <c r="AT913" s="479" t="s">
        <v>414</v>
      </c>
      <c r="AU913" s="479" t="s">
        <v>154</v>
      </c>
      <c r="AV913" s="479" t="s">
        <v>404</v>
      </c>
      <c r="AW913" s="479" t="s">
        <v>782</v>
      </c>
      <c r="AX913" s="479" t="s">
        <v>170</v>
      </c>
      <c r="AY913" s="479" t="s">
        <v>159</v>
      </c>
      <c r="AZ913" s="479" t="s">
        <v>208</v>
      </c>
      <c r="BA913" s="479" t="s">
        <v>179</v>
      </c>
      <c r="BB913" s="480" t="s">
        <v>155</v>
      </c>
      <c r="BL913" s="90">
        <f t="shared" si="1525"/>
        <v>1</v>
      </c>
      <c r="BM913" s="77">
        <f t="shared" si="1525"/>
        <v>1</v>
      </c>
      <c r="BN913" s="77">
        <f t="shared" si="1525"/>
        <v>1</v>
      </c>
      <c r="BO913" s="91"/>
      <c r="BP913" s="77">
        <f t="shared" si="1509"/>
        <v>3</v>
      </c>
      <c r="BQ913" s="77">
        <f t="shared" si="1509"/>
        <v>1</v>
      </c>
      <c r="BR913" s="77">
        <f t="shared" si="1509"/>
        <v>1</v>
      </c>
      <c r="BS913" s="77">
        <f t="shared" si="1509"/>
        <v>1</v>
      </c>
      <c r="BT913" s="77">
        <f t="shared" si="1509"/>
        <v>0</v>
      </c>
      <c r="BU913" s="77">
        <f t="shared" si="1509"/>
        <v>1</v>
      </c>
      <c r="BV913" s="77">
        <f t="shared" si="1509"/>
        <v>3</v>
      </c>
      <c r="BW913" s="77">
        <f t="shared" si="1509"/>
        <v>2</v>
      </c>
      <c r="BX913" s="77">
        <f t="shared" si="1509"/>
        <v>3</v>
      </c>
      <c r="BY913" s="77">
        <f t="shared" si="1509"/>
        <v>3</v>
      </c>
      <c r="BZ913" s="77">
        <f t="shared" si="1509"/>
        <v>0</v>
      </c>
      <c r="CA913" s="92">
        <f t="shared" si="1509"/>
        <v>2</v>
      </c>
      <c r="CB913" s="77"/>
      <c r="CC913" s="77"/>
      <c r="CD913" s="77"/>
      <c r="CE913" s="77"/>
      <c r="CF913" s="77"/>
      <c r="CG913" s="77"/>
      <c r="CH913" s="77"/>
      <c r="CI913" s="77"/>
      <c r="CJ913" s="78"/>
      <c r="CK913" s="90">
        <f t="shared" si="1526"/>
        <v>6</v>
      </c>
      <c r="CL913" s="77">
        <f t="shared" si="1526"/>
        <v>1</v>
      </c>
      <c r="CM913" s="77">
        <f t="shared" si="1526"/>
        <v>2</v>
      </c>
      <c r="CN913" s="91"/>
      <c r="CO913" s="77">
        <f t="shared" si="1510"/>
        <v>1</v>
      </c>
      <c r="CP913" s="77">
        <f t="shared" si="1510"/>
        <v>3</v>
      </c>
      <c r="CQ913" s="77">
        <f t="shared" si="1510"/>
        <v>3</v>
      </c>
      <c r="CR913" s="77">
        <f t="shared" si="1510"/>
        <v>0</v>
      </c>
      <c r="CS913" s="77">
        <f t="shared" si="1510"/>
        <v>6</v>
      </c>
      <c r="CT913" s="77">
        <f t="shared" si="1510"/>
        <v>5</v>
      </c>
      <c r="CU913" s="77">
        <f t="shared" si="1510"/>
        <v>1</v>
      </c>
      <c r="CV913" s="77">
        <f t="shared" si="1510"/>
        <v>0</v>
      </c>
      <c r="CW913" s="77">
        <f t="shared" si="1510"/>
        <v>2</v>
      </c>
      <c r="CX913" s="77">
        <f t="shared" si="1510"/>
        <v>3</v>
      </c>
      <c r="CY913" s="77">
        <f t="shared" si="1510"/>
        <v>4</v>
      </c>
      <c r="CZ913" s="92">
        <f t="shared" si="1510"/>
        <v>0</v>
      </c>
      <c r="DA913" s="77"/>
      <c r="DB913" s="77"/>
      <c r="DC913" s="77"/>
      <c r="DD913" s="77"/>
      <c r="DE913" s="77"/>
      <c r="DF913" s="77"/>
      <c r="DG913" s="77"/>
      <c r="DH913" s="77"/>
      <c r="DJ913" s="90" t="str">
        <f t="shared" si="1527"/>
        <v>A</v>
      </c>
      <c r="DK913" s="77" t="str">
        <f t="shared" si="1527"/>
        <v>D</v>
      </c>
      <c r="DL913" s="77" t="str">
        <f t="shared" si="1527"/>
        <v>A</v>
      </c>
      <c r="DM913" s="91"/>
      <c r="DN913" s="77" t="str">
        <f t="shared" si="1511"/>
        <v>H</v>
      </c>
      <c r="DO913" s="77" t="str">
        <f t="shared" si="1511"/>
        <v>A</v>
      </c>
      <c r="DP913" s="77" t="str">
        <f t="shared" si="1511"/>
        <v>A</v>
      </c>
      <c r="DQ913" s="77" t="str">
        <f t="shared" si="1511"/>
        <v>H</v>
      </c>
      <c r="DR913" s="77" t="str">
        <f t="shared" si="1511"/>
        <v>A</v>
      </c>
      <c r="DS913" s="77" t="str">
        <f t="shared" si="1511"/>
        <v>A</v>
      </c>
      <c r="DT913" s="77" t="str">
        <f t="shared" si="1511"/>
        <v>H</v>
      </c>
      <c r="DU913" s="77" t="str">
        <f t="shared" si="1511"/>
        <v>H</v>
      </c>
      <c r="DV913" s="77" t="str">
        <f t="shared" si="1511"/>
        <v>H</v>
      </c>
      <c r="DW913" s="77" t="str">
        <f t="shared" si="1511"/>
        <v>D</v>
      </c>
      <c r="DX913" s="77" t="str">
        <f t="shared" si="1511"/>
        <v>A</v>
      </c>
      <c r="DY913" s="92" t="str">
        <f t="shared" si="1511"/>
        <v>H</v>
      </c>
      <c r="DZ913" s="56"/>
      <c r="EA913" s="56"/>
      <c r="EB913" s="56"/>
      <c r="EC913" s="56"/>
      <c r="ED913" s="56"/>
      <c r="EE913" s="56"/>
      <c r="EF913" s="56"/>
      <c r="EG913" s="56"/>
      <c r="EI913" s="53" t="str">
        <f t="shared" si="1512"/>
        <v>Chertsey Town</v>
      </c>
      <c r="EJ913" s="79">
        <f t="shared" si="1528"/>
        <v>30</v>
      </c>
      <c r="EK913" s="80">
        <f t="shared" si="1529"/>
        <v>6</v>
      </c>
      <c r="EL913" s="80">
        <f t="shared" si="1530"/>
        <v>2</v>
      </c>
      <c r="EM913" s="80">
        <f t="shared" si="1531"/>
        <v>7</v>
      </c>
      <c r="EN913" s="80">
        <f>COUNTIF(DM$910:DM$925,"A")</f>
        <v>2</v>
      </c>
      <c r="EO913" s="80">
        <f>COUNTIF(DM$910:DM$925,"D")</f>
        <v>4</v>
      </c>
      <c r="EP913" s="80">
        <f>COUNTIF(DM$910:DM$925,"H")</f>
        <v>9</v>
      </c>
      <c r="EQ913" s="79">
        <f t="shared" si="1532"/>
        <v>8</v>
      </c>
      <c r="ER913" s="79">
        <f t="shared" si="1513"/>
        <v>6</v>
      </c>
      <c r="ES913" s="79">
        <f t="shared" si="1513"/>
        <v>16</v>
      </c>
      <c r="ET913" s="81">
        <f>SUM($BL913:$CI913)+SUM(CN$910:CN$925)</f>
        <v>42</v>
      </c>
      <c r="EU913" s="81">
        <f>SUM($CK913:$DH913)+SUM(BO$910:BO$925)</f>
        <v>79</v>
      </c>
      <c r="EV913" s="79">
        <f t="shared" si="1533"/>
        <v>22</v>
      </c>
      <c r="EW913" s="81">
        <f t="shared" si="1534"/>
        <v>-37</v>
      </c>
      <c r="EX913" s="78"/>
      <c r="EY913" s="80">
        <f t="shared" si="1514"/>
        <v>30</v>
      </c>
      <c r="EZ913" s="80">
        <f t="shared" si="1515"/>
        <v>8</v>
      </c>
      <c r="FA913" s="80">
        <f t="shared" si="1516"/>
        <v>6</v>
      </c>
      <c r="FB913" s="80">
        <f t="shared" si="1517"/>
        <v>16</v>
      </c>
      <c r="FC913" s="80">
        <f t="shared" si="1518"/>
        <v>42</v>
      </c>
      <c r="FD913" s="80">
        <f t="shared" si="1519"/>
        <v>79</v>
      </c>
      <c r="FE913" s="80">
        <f t="shared" si="1520"/>
        <v>22</v>
      </c>
      <c r="FF913" s="80">
        <f t="shared" si="1521"/>
        <v>-37</v>
      </c>
      <c r="FH913" s="54">
        <f t="shared" si="1535"/>
        <v>0</v>
      </c>
      <c r="FI913" s="54">
        <f t="shared" si="1536"/>
        <v>0</v>
      </c>
      <c r="FJ913" s="54">
        <f t="shared" si="1522"/>
        <v>0</v>
      </c>
      <c r="FK913" s="54">
        <f t="shared" si="1522"/>
        <v>0</v>
      </c>
      <c r="FL913" s="54">
        <f t="shared" si="1522"/>
        <v>0</v>
      </c>
      <c r="FM913" s="54">
        <f t="shared" si="1522"/>
        <v>0</v>
      </c>
      <c r="FN913" s="54">
        <f t="shared" si="1522"/>
        <v>0</v>
      </c>
      <c r="FO913" s="54">
        <f t="shared" si="1522"/>
        <v>0</v>
      </c>
      <c r="FQ913" s="54" t="str">
        <f t="shared" si="1421"/>
        <v/>
      </c>
      <c r="FR913" s="54" t="str">
        <f t="shared" si="1422"/>
        <v/>
      </c>
      <c r="FS913" s="54" t="str">
        <f t="shared" si="1523"/>
        <v/>
      </c>
      <c r="FT913" s="54" t="str">
        <f t="shared" si="1524"/>
        <v/>
      </c>
      <c r="FU913" s="54" t="str">
        <f t="shared" si="1524"/>
        <v/>
      </c>
      <c r="FV913" s="54" t="str">
        <f t="shared" si="1506"/>
        <v/>
      </c>
      <c r="FW913" s="54" t="str">
        <f t="shared" si="1506"/>
        <v/>
      </c>
      <c r="FX913" s="54" t="str">
        <f t="shared" si="1506"/>
        <v/>
      </c>
      <c r="FY913" s="407" t="s">
        <v>1813</v>
      </c>
      <c r="FZ913" s="58"/>
      <c r="GA913" s="59"/>
      <c r="GB913" s="60"/>
      <c r="GC913" s="58"/>
      <c r="GD913" s="59"/>
      <c r="GE913" s="61"/>
      <c r="GF913" s="58"/>
      <c r="GG913" s="61"/>
      <c r="GH913" s="61"/>
    </row>
    <row r="914" spans="1:192" s="54" customFormat="1" ht="12" x14ac:dyDescent="0.25">
      <c r="A914" s="54">
        <v>5</v>
      </c>
      <c r="B914" s="54" t="s">
        <v>1254</v>
      </c>
      <c r="C914" s="56">
        <v>30</v>
      </c>
      <c r="D914" s="56">
        <v>16</v>
      </c>
      <c r="E914" s="56">
        <v>7</v>
      </c>
      <c r="F914" s="56">
        <v>7</v>
      </c>
      <c r="G914" s="56">
        <v>53</v>
      </c>
      <c r="H914" s="56">
        <v>33</v>
      </c>
      <c r="I914" s="57">
        <v>39</v>
      </c>
      <c r="J914" s="56">
        <f t="shared" si="1508"/>
        <v>20</v>
      </c>
      <c r="L914" s="82" t="s">
        <v>1821</v>
      </c>
      <c r="M914" s="477" t="s">
        <v>278</v>
      </c>
      <c r="N914" s="479" t="s">
        <v>177</v>
      </c>
      <c r="O914" s="479" t="s">
        <v>62</v>
      </c>
      <c r="P914" s="479" t="s">
        <v>62</v>
      </c>
      <c r="Q914" s="478"/>
      <c r="R914" s="479" t="s">
        <v>89</v>
      </c>
      <c r="S914" s="479" t="s">
        <v>206</v>
      </c>
      <c r="T914" s="479" t="s">
        <v>101</v>
      </c>
      <c r="U914" s="479" t="s">
        <v>103</v>
      </c>
      <c r="V914" s="479" t="s">
        <v>149</v>
      </c>
      <c r="W914" s="479" t="s">
        <v>124</v>
      </c>
      <c r="X914" s="479" t="s">
        <v>99</v>
      </c>
      <c r="Y914" s="479" t="s">
        <v>77</v>
      </c>
      <c r="Z914" s="479" t="s">
        <v>86</v>
      </c>
      <c r="AA914" s="479" t="s">
        <v>176</v>
      </c>
      <c r="AB914" s="480" t="s">
        <v>148</v>
      </c>
      <c r="AL914" s="82" t="s">
        <v>1821</v>
      </c>
      <c r="AM914" s="477" t="s">
        <v>1160</v>
      </c>
      <c r="AN914" s="479" t="s">
        <v>328</v>
      </c>
      <c r="AO914" s="479" t="s">
        <v>169</v>
      </c>
      <c r="AP914" s="479" t="s">
        <v>153</v>
      </c>
      <c r="AQ914" s="478"/>
      <c r="AR914" s="479" t="s">
        <v>301</v>
      </c>
      <c r="AS914" s="481" t="s">
        <v>94</v>
      </c>
      <c r="AT914" s="479" t="s">
        <v>167</v>
      </c>
      <c r="AU914" s="479" t="s">
        <v>780</v>
      </c>
      <c r="AV914" s="479" t="s">
        <v>157</v>
      </c>
      <c r="AW914" s="479" t="s">
        <v>209</v>
      </c>
      <c r="AX914" s="479" t="s">
        <v>179</v>
      </c>
      <c r="AY914" s="479" t="s">
        <v>155</v>
      </c>
      <c r="AZ914" s="479" t="s">
        <v>182</v>
      </c>
      <c r="BA914" s="479" t="s">
        <v>152</v>
      </c>
      <c r="BB914" s="480" t="s">
        <v>159</v>
      </c>
      <c r="BL914" s="90">
        <f t="shared" si="1525"/>
        <v>1</v>
      </c>
      <c r="BM914" s="77">
        <f t="shared" si="1525"/>
        <v>2</v>
      </c>
      <c r="BN914" s="77">
        <f t="shared" si="1525"/>
        <v>1</v>
      </c>
      <c r="BO914" s="77">
        <f t="shared" si="1525"/>
        <v>1</v>
      </c>
      <c r="BP914" s="91"/>
      <c r="BQ914" s="77">
        <f t="shared" si="1509"/>
        <v>3</v>
      </c>
      <c r="BR914" s="77">
        <f t="shared" si="1509"/>
        <v>1</v>
      </c>
      <c r="BS914" s="77">
        <f t="shared" si="1509"/>
        <v>3</v>
      </c>
      <c r="BT914" s="77">
        <f t="shared" si="1509"/>
        <v>1</v>
      </c>
      <c r="BU914" s="77">
        <f t="shared" si="1509"/>
        <v>1</v>
      </c>
      <c r="BV914" s="77">
        <f t="shared" si="1509"/>
        <v>0</v>
      </c>
      <c r="BW914" s="77">
        <f t="shared" si="1509"/>
        <v>1</v>
      </c>
      <c r="BX914" s="77">
        <f t="shared" si="1509"/>
        <v>2</v>
      </c>
      <c r="BY914" s="77">
        <f t="shared" si="1509"/>
        <v>0</v>
      </c>
      <c r="BZ914" s="77">
        <f t="shared" si="1509"/>
        <v>2</v>
      </c>
      <c r="CA914" s="92">
        <f t="shared" si="1509"/>
        <v>0</v>
      </c>
      <c r="CB914" s="77"/>
      <c r="CC914" s="77"/>
      <c r="CD914" s="77"/>
      <c r="CE914" s="77"/>
      <c r="CF914" s="77"/>
      <c r="CG914" s="77"/>
      <c r="CH914" s="77"/>
      <c r="CI914" s="77"/>
      <c r="CJ914" s="78"/>
      <c r="CK914" s="90">
        <f t="shared" si="1526"/>
        <v>9</v>
      </c>
      <c r="CL914" s="77">
        <f t="shared" si="1526"/>
        <v>0</v>
      </c>
      <c r="CM914" s="77">
        <f t="shared" si="1526"/>
        <v>1</v>
      </c>
      <c r="CN914" s="77">
        <f t="shared" si="1526"/>
        <v>1</v>
      </c>
      <c r="CO914" s="91"/>
      <c r="CP914" s="77">
        <f t="shared" si="1510"/>
        <v>0</v>
      </c>
      <c r="CQ914" s="77">
        <f t="shared" si="1510"/>
        <v>4</v>
      </c>
      <c r="CR914" s="77">
        <f t="shared" si="1510"/>
        <v>2</v>
      </c>
      <c r="CS914" s="77">
        <f t="shared" si="1510"/>
        <v>3</v>
      </c>
      <c r="CT914" s="77">
        <f t="shared" si="1510"/>
        <v>5</v>
      </c>
      <c r="CU914" s="77">
        <f t="shared" si="1510"/>
        <v>0</v>
      </c>
      <c r="CV914" s="77">
        <f t="shared" si="1510"/>
        <v>0</v>
      </c>
      <c r="CW914" s="77">
        <f t="shared" si="1510"/>
        <v>1</v>
      </c>
      <c r="CX914" s="77">
        <f t="shared" si="1510"/>
        <v>3</v>
      </c>
      <c r="CY914" s="77">
        <f t="shared" si="1510"/>
        <v>3</v>
      </c>
      <c r="CZ914" s="92">
        <f t="shared" si="1510"/>
        <v>1</v>
      </c>
      <c r="DA914" s="77"/>
      <c r="DB914" s="77"/>
      <c r="DC914" s="77"/>
      <c r="DD914" s="77"/>
      <c r="DE914" s="77"/>
      <c r="DF914" s="77"/>
      <c r="DG914" s="77"/>
      <c r="DH914" s="77"/>
      <c r="DJ914" s="90" t="str">
        <f t="shared" si="1527"/>
        <v>A</v>
      </c>
      <c r="DK914" s="77" t="str">
        <f t="shared" si="1527"/>
        <v>H</v>
      </c>
      <c r="DL914" s="77" t="str">
        <f t="shared" si="1527"/>
        <v>D</v>
      </c>
      <c r="DM914" s="77" t="str">
        <f t="shared" si="1527"/>
        <v>D</v>
      </c>
      <c r="DN914" s="91"/>
      <c r="DO914" s="77" t="str">
        <f t="shared" si="1511"/>
        <v>H</v>
      </c>
      <c r="DP914" s="77" t="str">
        <f t="shared" si="1511"/>
        <v>A</v>
      </c>
      <c r="DQ914" s="77" t="str">
        <f t="shared" si="1511"/>
        <v>H</v>
      </c>
      <c r="DR914" s="77" t="str">
        <f t="shared" si="1511"/>
        <v>A</v>
      </c>
      <c r="DS914" s="77" t="str">
        <f t="shared" si="1511"/>
        <v>A</v>
      </c>
      <c r="DT914" s="77" t="str">
        <f t="shared" si="1511"/>
        <v>D</v>
      </c>
      <c r="DU914" s="77" t="str">
        <f t="shared" si="1511"/>
        <v>H</v>
      </c>
      <c r="DV914" s="77" t="str">
        <f t="shared" si="1511"/>
        <v>H</v>
      </c>
      <c r="DW914" s="77" t="str">
        <f t="shared" si="1511"/>
        <v>A</v>
      </c>
      <c r="DX914" s="77" t="str">
        <f t="shared" si="1511"/>
        <v>A</v>
      </c>
      <c r="DY914" s="92" t="str">
        <f t="shared" si="1511"/>
        <v>A</v>
      </c>
      <c r="DZ914" s="56"/>
      <c r="EA914" s="56"/>
      <c r="EB914" s="56"/>
      <c r="EC914" s="56"/>
      <c r="ED914" s="56"/>
      <c r="EE914" s="56"/>
      <c r="EF914" s="56"/>
      <c r="EG914" s="56"/>
      <c r="EI914" s="53" t="str">
        <f t="shared" si="1512"/>
        <v>Dorking Town</v>
      </c>
      <c r="EJ914" s="79">
        <f t="shared" si="1528"/>
        <v>30</v>
      </c>
      <c r="EK914" s="80">
        <f t="shared" si="1529"/>
        <v>5</v>
      </c>
      <c r="EL914" s="80">
        <f t="shared" si="1530"/>
        <v>3</v>
      </c>
      <c r="EM914" s="80">
        <f t="shared" si="1531"/>
        <v>7</v>
      </c>
      <c r="EN914" s="80">
        <f>COUNTIF(DN$910:DN$925,"A")</f>
        <v>2</v>
      </c>
      <c r="EO914" s="80">
        <f>COUNTIF(DN$910:DN$925,"D")</f>
        <v>3</v>
      </c>
      <c r="EP914" s="80">
        <f>COUNTIF(DN$910:DN$925,"H")</f>
        <v>10</v>
      </c>
      <c r="EQ914" s="79">
        <f t="shared" si="1532"/>
        <v>7</v>
      </c>
      <c r="ER914" s="79">
        <f t="shared" si="1513"/>
        <v>6</v>
      </c>
      <c r="ES914" s="79">
        <f t="shared" si="1513"/>
        <v>17</v>
      </c>
      <c r="ET914" s="81">
        <f>SUM($BL914:$CI914)+SUM(CO$910:CO$925)</f>
        <v>33</v>
      </c>
      <c r="EU914" s="81">
        <f>SUM($CK914:$DH914)+SUM(BP$910:BP$925)</f>
        <v>72</v>
      </c>
      <c r="EV914" s="79">
        <f t="shared" si="1533"/>
        <v>20</v>
      </c>
      <c r="EW914" s="81">
        <f t="shared" si="1534"/>
        <v>-39</v>
      </c>
      <c r="EX914" s="78"/>
      <c r="EY914" s="80">
        <f t="shared" si="1514"/>
        <v>30</v>
      </c>
      <c r="EZ914" s="80">
        <f t="shared" si="1515"/>
        <v>7</v>
      </c>
      <c r="FA914" s="80">
        <f t="shared" si="1516"/>
        <v>6</v>
      </c>
      <c r="FB914" s="80">
        <f t="shared" si="1517"/>
        <v>17</v>
      </c>
      <c r="FC914" s="80">
        <f t="shared" si="1518"/>
        <v>33</v>
      </c>
      <c r="FD914" s="80">
        <f t="shared" si="1519"/>
        <v>72</v>
      </c>
      <c r="FE914" s="80">
        <f t="shared" si="1520"/>
        <v>20</v>
      </c>
      <c r="FF914" s="80">
        <f t="shared" si="1521"/>
        <v>-39</v>
      </c>
      <c r="FH914" s="54">
        <f t="shared" si="1535"/>
        <v>0</v>
      </c>
      <c r="FI914" s="54">
        <f t="shared" si="1536"/>
        <v>0</v>
      </c>
      <c r="FJ914" s="54">
        <f t="shared" si="1522"/>
        <v>0</v>
      </c>
      <c r="FK914" s="54">
        <f t="shared" si="1522"/>
        <v>0</v>
      </c>
      <c r="FL914" s="54">
        <f t="shared" si="1522"/>
        <v>0</v>
      </c>
      <c r="FM914" s="54">
        <f t="shared" si="1522"/>
        <v>0</v>
      </c>
      <c r="FN914" s="54">
        <f t="shared" si="1522"/>
        <v>0</v>
      </c>
      <c r="FO914" s="54">
        <f t="shared" si="1522"/>
        <v>0</v>
      </c>
      <c r="FQ914" s="54" t="str">
        <f t="shared" ref="FQ914:FQ977" si="1537">IF(SUM($FH914:$FO914)=0,"",EI914)</f>
        <v/>
      </c>
      <c r="FR914" s="54" t="str">
        <f t="shared" si="1422"/>
        <v/>
      </c>
      <c r="FS914" s="54" t="str">
        <f t="shared" si="1523"/>
        <v/>
      </c>
      <c r="FT914" s="54" t="str">
        <f t="shared" si="1524"/>
        <v/>
      </c>
      <c r="FU914" s="54" t="str">
        <f t="shared" si="1524"/>
        <v/>
      </c>
      <c r="FV914" s="54" t="str">
        <f t="shared" si="1506"/>
        <v/>
      </c>
      <c r="FW914" s="54" t="str">
        <f t="shared" si="1506"/>
        <v/>
      </c>
      <c r="FX914" s="54" t="str">
        <f t="shared" si="1506"/>
        <v/>
      </c>
      <c r="FZ914" s="58"/>
      <c r="GA914" s="59"/>
      <c r="GB914" s="60"/>
      <c r="GC914" s="58"/>
      <c r="GD914" s="59"/>
      <c r="GE914" s="61"/>
      <c r="GF914" s="58"/>
      <c r="GG914" s="61"/>
      <c r="GH914" s="61"/>
    </row>
    <row r="915" spans="1:192" s="54" customFormat="1" ht="12" x14ac:dyDescent="0.25">
      <c r="A915" s="54">
        <v>6</v>
      </c>
      <c r="B915" s="54" t="s">
        <v>1777</v>
      </c>
      <c r="C915" s="56">
        <v>30</v>
      </c>
      <c r="D915" s="56">
        <v>13</v>
      </c>
      <c r="E915" s="56">
        <v>7</v>
      </c>
      <c r="F915" s="56">
        <v>10</v>
      </c>
      <c r="G915" s="56">
        <v>44</v>
      </c>
      <c r="H915" s="56">
        <v>48</v>
      </c>
      <c r="I915" s="57">
        <v>33</v>
      </c>
      <c r="J915" s="56">
        <f t="shared" si="1508"/>
        <v>-4</v>
      </c>
      <c r="L915" s="82" t="s">
        <v>1363</v>
      </c>
      <c r="M915" s="477" t="s">
        <v>62</v>
      </c>
      <c r="N915" s="479" t="s">
        <v>62</v>
      </c>
      <c r="O915" s="479" t="s">
        <v>177</v>
      </c>
      <c r="P915" s="479" t="s">
        <v>98</v>
      </c>
      <c r="Q915" s="479" t="s">
        <v>177</v>
      </c>
      <c r="R915" s="478"/>
      <c r="S915" s="479" t="s">
        <v>149</v>
      </c>
      <c r="T915" s="479" t="s">
        <v>200</v>
      </c>
      <c r="U915" s="479" t="s">
        <v>148</v>
      </c>
      <c r="V915" s="479" t="s">
        <v>149</v>
      </c>
      <c r="W915" s="479" t="s">
        <v>150</v>
      </c>
      <c r="X915" s="479" t="s">
        <v>74</v>
      </c>
      <c r="Y915" s="479" t="s">
        <v>124</v>
      </c>
      <c r="Z915" s="479" t="s">
        <v>148</v>
      </c>
      <c r="AA915" s="479" t="s">
        <v>86</v>
      </c>
      <c r="AB915" s="480" t="s">
        <v>74</v>
      </c>
      <c r="AL915" s="82" t="s">
        <v>1363</v>
      </c>
      <c r="AM915" s="477" t="s">
        <v>179</v>
      </c>
      <c r="AN915" s="479" t="s">
        <v>719</v>
      </c>
      <c r="AO915" s="479" t="s">
        <v>182</v>
      </c>
      <c r="AP915" s="479" t="s">
        <v>1160</v>
      </c>
      <c r="AQ915" s="479" t="s">
        <v>158</v>
      </c>
      <c r="AR915" s="478"/>
      <c r="AS915" s="479" t="s">
        <v>181</v>
      </c>
      <c r="AT915" s="479" t="s">
        <v>191</v>
      </c>
      <c r="AU915" s="479" t="s">
        <v>272</v>
      </c>
      <c r="AV915" s="479" t="s">
        <v>329</v>
      </c>
      <c r="AW915" s="479" t="s">
        <v>317</v>
      </c>
      <c r="AX915" s="479" t="s">
        <v>169</v>
      </c>
      <c r="AY915" s="479" t="s">
        <v>168</v>
      </c>
      <c r="AZ915" s="479" t="s">
        <v>157</v>
      </c>
      <c r="BA915" s="479" t="s">
        <v>167</v>
      </c>
      <c r="BB915" s="480" t="s">
        <v>328</v>
      </c>
      <c r="BL915" s="90">
        <f t="shared" si="1525"/>
        <v>1</v>
      </c>
      <c r="BM915" s="77">
        <f t="shared" si="1525"/>
        <v>1</v>
      </c>
      <c r="BN915" s="77">
        <f t="shared" si="1525"/>
        <v>2</v>
      </c>
      <c r="BO915" s="77">
        <f t="shared" si="1525"/>
        <v>0</v>
      </c>
      <c r="BP915" s="77">
        <f t="shared" si="1525"/>
        <v>2</v>
      </c>
      <c r="BQ915" s="91"/>
      <c r="BR915" s="77">
        <f t="shared" si="1509"/>
        <v>1</v>
      </c>
      <c r="BS915" s="77">
        <f t="shared" si="1509"/>
        <v>2</v>
      </c>
      <c r="BT915" s="77">
        <f t="shared" si="1509"/>
        <v>0</v>
      </c>
      <c r="BU915" s="77">
        <f t="shared" si="1509"/>
        <v>1</v>
      </c>
      <c r="BV915" s="77">
        <f t="shared" si="1509"/>
        <v>3</v>
      </c>
      <c r="BW915" s="77">
        <f t="shared" si="1509"/>
        <v>1</v>
      </c>
      <c r="BX915" s="77">
        <f t="shared" si="1509"/>
        <v>0</v>
      </c>
      <c r="BY915" s="77">
        <f t="shared" si="1509"/>
        <v>0</v>
      </c>
      <c r="BZ915" s="77">
        <f t="shared" si="1509"/>
        <v>0</v>
      </c>
      <c r="CA915" s="92">
        <f t="shared" si="1509"/>
        <v>1</v>
      </c>
      <c r="CB915" s="77"/>
      <c r="CC915" s="77"/>
      <c r="CD915" s="77"/>
      <c r="CE915" s="77"/>
      <c r="CF915" s="77"/>
      <c r="CG915" s="77"/>
      <c r="CH915" s="77"/>
      <c r="CI915" s="77"/>
      <c r="CJ915" s="78"/>
      <c r="CK915" s="90">
        <f t="shared" si="1526"/>
        <v>1</v>
      </c>
      <c r="CL915" s="77">
        <f t="shared" si="1526"/>
        <v>1</v>
      </c>
      <c r="CM915" s="77">
        <f t="shared" si="1526"/>
        <v>0</v>
      </c>
      <c r="CN915" s="77">
        <f t="shared" si="1526"/>
        <v>5</v>
      </c>
      <c r="CO915" s="77">
        <f t="shared" si="1526"/>
        <v>0</v>
      </c>
      <c r="CP915" s="91"/>
      <c r="CQ915" s="77">
        <f t="shared" si="1510"/>
        <v>5</v>
      </c>
      <c r="CR915" s="77">
        <f t="shared" si="1510"/>
        <v>2</v>
      </c>
      <c r="CS915" s="77">
        <f t="shared" si="1510"/>
        <v>1</v>
      </c>
      <c r="CT915" s="77">
        <f t="shared" si="1510"/>
        <v>5</v>
      </c>
      <c r="CU915" s="77">
        <f t="shared" si="1510"/>
        <v>1</v>
      </c>
      <c r="CV915" s="77">
        <f t="shared" si="1510"/>
        <v>2</v>
      </c>
      <c r="CW915" s="77">
        <f t="shared" si="1510"/>
        <v>0</v>
      </c>
      <c r="CX915" s="77">
        <f t="shared" si="1510"/>
        <v>1</v>
      </c>
      <c r="CY915" s="77">
        <f t="shared" si="1510"/>
        <v>3</v>
      </c>
      <c r="CZ915" s="92">
        <f t="shared" si="1510"/>
        <v>2</v>
      </c>
      <c r="DA915" s="77"/>
      <c r="DB915" s="77"/>
      <c r="DC915" s="77"/>
      <c r="DD915" s="77"/>
      <c r="DE915" s="77"/>
      <c r="DF915" s="77"/>
      <c r="DG915" s="77"/>
      <c r="DH915" s="77"/>
      <c r="DJ915" s="90" t="str">
        <f t="shared" si="1527"/>
        <v>D</v>
      </c>
      <c r="DK915" s="77" t="str">
        <f t="shared" si="1527"/>
        <v>D</v>
      </c>
      <c r="DL915" s="77" t="str">
        <f t="shared" si="1527"/>
        <v>H</v>
      </c>
      <c r="DM915" s="77" t="str">
        <f t="shared" si="1527"/>
        <v>A</v>
      </c>
      <c r="DN915" s="77" t="str">
        <f t="shared" si="1527"/>
        <v>H</v>
      </c>
      <c r="DO915" s="91"/>
      <c r="DP915" s="77" t="str">
        <f t="shared" si="1511"/>
        <v>A</v>
      </c>
      <c r="DQ915" s="77" t="str">
        <f t="shared" si="1511"/>
        <v>D</v>
      </c>
      <c r="DR915" s="77" t="str">
        <f t="shared" si="1511"/>
        <v>A</v>
      </c>
      <c r="DS915" s="77" t="str">
        <f t="shared" si="1511"/>
        <v>A</v>
      </c>
      <c r="DT915" s="77" t="str">
        <f t="shared" si="1511"/>
        <v>H</v>
      </c>
      <c r="DU915" s="77" t="str">
        <f t="shared" si="1511"/>
        <v>A</v>
      </c>
      <c r="DV915" s="77" t="str">
        <f t="shared" si="1511"/>
        <v>D</v>
      </c>
      <c r="DW915" s="77" t="str">
        <f t="shared" si="1511"/>
        <v>A</v>
      </c>
      <c r="DX915" s="77" t="str">
        <f t="shared" si="1511"/>
        <v>A</v>
      </c>
      <c r="DY915" s="92" t="str">
        <f t="shared" si="1511"/>
        <v>A</v>
      </c>
      <c r="DZ915" s="56"/>
      <c r="EA915" s="56"/>
      <c r="EB915" s="56"/>
      <c r="EC915" s="56"/>
      <c r="ED915" s="56"/>
      <c r="EE915" s="56"/>
      <c r="EF915" s="56"/>
      <c r="EG915" s="56"/>
      <c r="EI915" s="53" t="str">
        <f t="shared" si="1512"/>
        <v>Epsom &amp; Ewell</v>
      </c>
      <c r="EJ915" s="79">
        <f t="shared" si="1528"/>
        <v>30</v>
      </c>
      <c r="EK915" s="80">
        <f t="shared" si="1529"/>
        <v>3</v>
      </c>
      <c r="EL915" s="80">
        <f t="shared" si="1530"/>
        <v>4</v>
      </c>
      <c r="EM915" s="80">
        <f t="shared" si="1531"/>
        <v>8</v>
      </c>
      <c r="EN915" s="80">
        <f>COUNTIF(DO$910:DO$925,"A")</f>
        <v>4</v>
      </c>
      <c r="EO915" s="80">
        <f>COUNTIF(DO$910:DO$925,"D")</f>
        <v>4</v>
      </c>
      <c r="EP915" s="80">
        <f>COUNTIF(DO$910:DO$925,"H")</f>
        <v>7</v>
      </c>
      <c r="EQ915" s="79">
        <f t="shared" si="1532"/>
        <v>7</v>
      </c>
      <c r="ER915" s="79">
        <f t="shared" si="1513"/>
        <v>8</v>
      </c>
      <c r="ES915" s="79">
        <f t="shared" si="1513"/>
        <v>15</v>
      </c>
      <c r="ET915" s="81">
        <f>SUM($BL915:$CI915)+SUM(CP$910:CP$925)</f>
        <v>33</v>
      </c>
      <c r="EU915" s="81">
        <f>SUM($CK915:$DH915)+SUM(BQ$910:BQ$925)</f>
        <v>59</v>
      </c>
      <c r="EV915" s="79">
        <f t="shared" si="1533"/>
        <v>22</v>
      </c>
      <c r="EW915" s="81">
        <f t="shared" si="1534"/>
        <v>-26</v>
      </c>
      <c r="EX915" s="78"/>
      <c r="EY915" s="80">
        <f t="shared" si="1514"/>
        <v>30</v>
      </c>
      <c r="EZ915" s="80">
        <f t="shared" si="1515"/>
        <v>7</v>
      </c>
      <c r="FA915" s="80">
        <f t="shared" si="1516"/>
        <v>8</v>
      </c>
      <c r="FB915" s="80">
        <f t="shared" si="1517"/>
        <v>15</v>
      </c>
      <c r="FC915" s="80">
        <f t="shared" si="1518"/>
        <v>33</v>
      </c>
      <c r="FD915" s="80">
        <f t="shared" si="1519"/>
        <v>59</v>
      </c>
      <c r="FE915" s="80">
        <f t="shared" si="1520"/>
        <v>22</v>
      </c>
      <c r="FF915" s="80">
        <f t="shared" si="1521"/>
        <v>-26</v>
      </c>
      <c r="FH915" s="54">
        <f t="shared" si="1535"/>
        <v>0</v>
      </c>
      <c r="FI915" s="54">
        <f t="shared" si="1536"/>
        <v>0</v>
      </c>
      <c r="FJ915" s="54">
        <f t="shared" si="1522"/>
        <v>0</v>
      </c>
      <c r="FK915" s="54">
        <f t="shared" si="1522"/>
        <v>0</v>
      </c>
      <c r="FL915" s="54">
        <f t="shared" si="1522"/>
        <v>0</v>
      </c>
      <c r="FM915" s="54">
        <f t="shared" si="1522"/>
        <v>0</v>
      </c>
      <c r="FN915" s="54">
        <f t="shared" si="1522"/>
        <v>0</v>
      </c>
      <c r="FO915" s="54">
        <f t="shared" si="1522"/>
        <v>0</v>
      </c>
      <c r="FQ915" s="54" t="str">
        <f t="shared" si="1537"/>
        <v/>
      </c>
      <c r="FR915" s="54" t="str">
        <f t="shared" si="1422"/>
        <v/>
      </c>
      <c r="FS915" s="54" t="str">
        <f t="shared" si="1523"/>
        <v/>
      </c>
      <c r="FT915" s="54" t="str">
        <f t="shared" si="1524"/>
        <v/>
      </c>
      <c r="FU915" s="54" t="str">
        <f t="shared" si="1524"/>
        <v/>
      </c>
      <c r="FV915" s="54" t="str">
        <f t="shared" si="1506"/>
        <v/>
      </c>
      <c r="FW915" s="54" t="str">
        <f t="shared" si="1506"/>
        <v/>
      </c>
      <c r="FX915" s="54" t="str">
        <f t="shared" si="1506"/>
        <v/>
      </c>
      <c r="FZ915" s="58"/>
      <c r="GA915" s="59"/>
      <c r="GB915" s="60"/>
      <c r="GC915" s="58"/>
      <c r="GD915" s="59"/>
      <c r="GE915" s="61"/>
      <c r="GF915" s="58"/>
      <c r="GG915" s="61"/>
      <c r="GH915" s="61"/>
    </row>
    <row r="916" spans="1:192" s="53" customFormat="1" ht="12" x14ac:dyDescent="0.25">
      <c r="A916" s="54">
        <v>7</v>
      </c>
      <c r="B916" s="54" t="s">
        <v>1811</v>
      </c>
      <c r="C916" s="56">
        <v>30</v>
      </c>
      <c r="D916" s="56">
        <v>10</v>
      </c>
      <c r="E916" s="56">
        <v>9</v>
      </c>
      <c r="F916" s="56">
        <v>11</v>
      </c>
      <c r="G916" s="56">
        <v>38</v>
      </c>
      <c r="H916" s="56">
        <v>39</v>
      </c>
      <c r="I916" s="57">
        <v>29</v>
      </c>
      <c r="J916" s="56">
        <f t="shared" si="1508"/>
        <v>-1</v>
      </c>
      <c r="L916" s="82" t="s">
        <v>1782</v>
      </c>
      <c r="M916" s="477" t="s">
        <v>186</v>
      </c>
      <c r="N916" s="479" t="s">
        <v>162</v>
      </c>
      <c r="O916" s="479" t="s">
        <v>200</v>
      </c>
      <c r="P916" s="479" t="s">
        <v>60</v>
      </c>
      <c r="Q916" s="479" t="s">
        <v>59</v>
      </c>
      <c r="R916" s="479" t="s">
        <v>177</v>
      </c>
      <c r="S916" s="478"/>
      <c r="T916" s="479" t="s">
        <v>126</v>
      </c>
      <c r="U916" s="479" t="s">
        <v>177</v>
      </c>
      <c r="V916" s="479" t="s">
        <v>150</v>
      </c>
      <c r="W916" s="479" t="s">
        <v>89</v>
      </c>
      <c r="X916" s="479" t="s">
        <v>177</v>
      </c>
      <c r="Y916" s="479" t="s">
        <v>178</v>
      </c>
      <c r="Z916" s="479" t="s">
        <v>148</v>
      </c>
      <c r="AA916" s="479" t="s">
        <v>150</v>
      </c>
      <c r="AB916" s="480" t="s">
        <v>89</v>
      </c>
      <c r="AL916" s="82" t="s">
        <v>1782</v>
      </c>
      <c r="AM916" s="477" t="s">
        <v>160</v>
      </c>
      <c r="AN916" s="479" t="s">
        <v>153</v>
      </c>
      <c r="AO916" s="479" t="s">
        <v>719</v>
      </c>
      <c r="AP916" s="479" t="s">
        <v>167</v>
      </c>
      <c r="AQ916" s="479" t="s">
        <v>324</v>
      </c>
      <c r="AR916" s="479" t="s">
        <v>187</v>
      </c>
      <c r="AS916" s="478"/>
      <c r="AT916" s="479" t="s">
        <v>326</v>
      </c>
      <c r="AU916" s="479" t="s">
        <v>782</v>
      </c>
      <c r="AV916" s="479" t="s">
        <v>179</v>
      </c>
      <c r="AW916" s="479" t="s">
        <v>180</v>
      </c>
      <c r="AX916" s="479" t="s">
        <v>157</v>
      </c>
      <c r="AY916" s="479" t="s">
        <v>198</v>
      </c>
      <c r="AZ916" s="479" t="s">
        <v>197</v>
      </c>
      <c r="BA916" s="479" t="s">
        <v>603</v>
      </c>
      <c r="BB916" s="480" t="s">
        <v>196</v>
      </c>
      <c r="BL916" s="90">
        <f t="shared" si="1525"/>
        <v>3</v>
      </c>
      <c r="BM916" s="77">
        <f t="shared" si="1525"/>
        <v>6</v>
      </c>
      <c r="BN916" s="77">
        <f t="shared" si="1525"/>
        <v>2</v>
      </c>
      <c r="BO916" s="77">
        <f t="shared" si="1525"/>
        <v>4</v>
      </c>
      <c r="BP916" s="77">
        <f t="shared" si="1525"/>
        <v>4</v>
      </c>
      <c r="BQ916" s="77">
        <f t="shared" si="1525"/>
        <v>2</v>
      </c>
      <c r="BR916" s="91"/>
      <c r="BS916" s="77">
        <f t="shared" si="1509"/>
        <v>7</v>
      </c>
      <c r="BT916" s="77">
        <f t="shared" si="1509"/>
        <v>2</v>
      </c>
      <c r="BU916" s="77">
        <f t="shared" si="1509"/>
        <v>3</v>
      </c>
      <c r="BV916" s="77">
        <f t="shared" si="1509"/>
        <v>3</v>
      </c>
      <c r="BW916" s="77">
        <f t="shared" si="1509"/>
        <v>2</v>
      </c>
      <c r="BX916" s="77">
        <f t="shared" si="1509"/>
        <v>6</v>
      </c>
      <c r="BY916" s="77">
        <f t="shared" si="1509"/>
        <v>0</v>
      </c>
      <c r="BZ916" s="77">
        <f t="shared" si="1509"/>
        <v>3</v>
      </c>
      <c r="CA916" s="92">
        <f t="shared" si="1509"/>
        <v>3</v>
      </c>
      <c r="CB916" s="77"/>
      <c r="CC916" s="77"/>
      <c r="CD916" s="77"/>
      <c r="CE916" s="77"/>
      <c r="CF916" s="77"/>
      <c r="CG916" s="77"/>
      <c r="CH916" s="77"/>
      <c r="CI916" s="77"/>
      <c r="CJ916" s="78"/>
      <c r="CK916" s="90">
        <f t="shared" si="1526"/>
        <v>4</v>
      </c>
      <c r="CL916" s="77">
        <f t="shared" si="1526"/>
        <v>0</v>
      </c>
      <c r="CM916" s="77">
        <f t="shared" si="1526"/>
        <v>2</v>
      </c>
      <c r="CN916" s="77">
        <f t="shared" si="1526"/>
        <v>1</v>
      </c>
      <c r="CO916" s="77">
        <f t="shared" si="1526"/>
        <v>0</v>
      </c>
      <c r="CP916" s="77">
        <f t="shared" si="1526"/>
        <v>0</v>
      </c>
      <c r="CQ916" s="91"/>
      <c r="CR916" s="77">
        <f t="shared" si="1510"/>
        <v>0</v>
      </c>
      <c r="CS916" s="77">
        <f t="shared" si="1510"/>
        <v>0</v>
      </c>
      <c r="CT916" s="77">
        <f t="shared" si="1510"/>
        <v>1</v>
      </c>
      <c r="CU916" s="77">
        <f t="shared" si="1510"/>
        <v>0</v>
      </c>
      <c r="CV916" s="77">
        <f t="shared" si="1510"/>
        <v>0</v>
      </c>
      <c r="CW916" s="77">
        <f t="shared" si="1510"/>
        <v>1</v>
      </c>
      <c r="CX916" s="77">
        <f t="shared" si="1510"/>
        <v>1</v>
      </c>
      <c r="CY916" s="77">
        <f t="shared" si="1510"/>
        <v>1</v>
      </c>
      <c r="CZ916" s="92">
        <f t="shared" si="1510"/>
        <v>0</v>
      </c>
      <c r="DA916" s="77"/>
      <c r="DB916" s="77"/>
      <c r="DC916" s="77"/>
      <c r="DD916" s="77"/>
      <c r="DE916" s="77"/>
      <c r="DF916" s="77"/>
      <c r="DG916" s="77"/>
      <c r="DH916" s="77"/>
      <c r="DI916" s="54"/>
      <c r="DJ916" s="90" t="str">
        <f t="shared" si="1527"/>
        <v>A</v>
      </c>
      <c r="DK916" s="77" t="str">
        <f t="shared" si="1527"/>
        <v>H</v>
      </c>
      <c r="DL916" s="77" t="str">
        <f t="shared" si="1527"/>
        <v>D</v>
      </c>
      <c r="DM916" s="77" t="str">
        <f t="shared" si="1527"/>
        <v>H</v>
      </c>
      <c r="DN916" s="77" t="str">
        <f t="shared" si="1527"/>
        <v>H</v>
      </c>
      <c r="DO916" s="77" t="str">
        <f t="shared" si="1527"/>
        <v>H</v>
      </c>
      <c r="DP916" s="91"/>
      <c r="DQ916" s="77" t="str">
        <f t="shared" si="1511"/>
        <v>H</v>
      </c>
      <c r="DR916" s="77" t="str">
        <f t="shared" si="1511"/>
        <v>H</v>
      </c>
      <c r="DS916" s="77" t="str">
        <f t="shared" si="1511"/>
        <v>H</v>
      </c>
      <c r="DT916" s="77" t="str">
        <f t="shared" si="1511"/>
        <v>H</v>
      </c>
      <c r="DU916" s="77" t="str">
        <f t="shared" si="1511"/>
        <v>H</v>
      </c>
      <c r="DV916" s="77" t="str">
        <f t="shared" si="1511"/>
        <v>H</v>
      </c>
      <c r="DW916" s="77" t="str">
        <f t="shared" si="1511"/>
        <v>A</v>
      </c>
      <c r="DX916" s="77" t="str">
        <f t="shared" si="1511"/>
        <v>H</v>
      </c>
      <c r="DY916" s="92" t="str">
        <f t="shared" si="1511"/>
        <v>H</v>
      </c>
      <c r="DZ916" s="56"/>
      <c r="EA916" s="56"/>
      <c r="EB916" s="56"/>
      <c r="EC916" s="56"/>
      <c r="ED916" s="56"/>
      <c r="EE916" s="56"/>
      <c r="EF916" s="56"/>
      <c r="EG916" s="56"/>
      <c r="EH916" s="54"/>
      <c r="EI916" s="53" t="str">
        <f t="shared" si="1512"/>
        <v>Farnborough Town</v>
      </c>
      <c r="EJ916" s="79">
        <f t="shared" si="1528"/>
        <v>30</v>
      </c>
      <c r="EK916" s="80">
        <f t="shared" si="1529"/>
        <v>12</v>
      </c>
      <c r="EL916" s="80">
        <f t="shared" si="1530"/>
        <v>1</v>
      </c>
      <c r="EM916" s="80">
        <f t="shared" si="1531"/>
        <v>2</v>
      </c>
      <c r="EN916" s="80">
        <f>COUNTIF(DP$910:DP$925,"A")</f>
        <v>13</v>
      </c>
      <c r="EO916" s="80">
        <f>COUNTIF(DP$910:DP$925,"D")</f>
        <v>0</v>
      </c>
      <c r="EP916" s="80">
        <f>COUNTIF(DP$910:DP$925,"H")</f>
        <v>2</v>
      </c>
      <c r="EQ916" s="79">
        <f t="shared" si="1532"/>
        <v>25</v>
      </c>
      <c r="ER916" s="79">
        <f t="shared" si="1513"/>
        <v>1</v>
      </c>
      <c r="ES916" s="79">
        <f t="shared" si="1513"/>
        <v>4</v>
      </c>
      <c r="ET916" s="81">
        <f>SUM($BL916:$CI916)+SUM(CQ$910:CQ$925)</f>
        <v>86</v>
      </c>
      <c r="EU916" s="81">
        <f>SUM($CK916:$DH916)+SUM(BR$910:BR$925)</f>
        <v>26</v>
      </c>
      <c r="EV916" s="79">
        <f t="shared" si="1533"/>
        <v>51</v>
      </c>
      <c r="EW916" s="81">
        <f t="shared" si="1534"/>
        <v>60</v>
      </c>
      <c r="EX916" s="78"/>
      <c r="EY916" s="80">
        <f t="shared" si="1514"/>
        <v>30</v>
      </c>
      <c r="EZ916" s="80">
        <f t="shared" si="1515"/>
        <v>25</v>
      </c>
      <c r="FA916" s="80">
        <f t="shared" si="1516"/>
        <v>1</v>
      </c>
      <c r="FB916" s="80">
        <f t="shared" si="1517"/>
        <v>4</v>
      </c>
      <c r="FC916" s="80">
        <f t="shared" si="1518"/>
        <v>86</v>
      </c>
      <c r="FD916" s="80">
        <f t="shared" si="1519"/>
        <v>26</v>
      </c>
      <c r="FE916" s="80">
        <f t="shared" si="1520"/>
        <v>51</v>
      </c>
      <c r="FF916" s="80">
        <f t="shared" si="1521"/>
        <v>60</v>
      </c>
      <c r="FG916" s="54"/>
      <c r="FH916" s="54">
        <f t="shared" si="1535"/>
        <v>0</v>
      </c>
      <c r="FI916" s="54">
        <f t="shared" si="1536"/>
        <v>0</v>
      </c>
      <c r="FJ916" s="54">
        <f t="shared" si="1522"/>
        <v>0</v>
      </c>
      <c r="FK916" s="54">
        <f t="shared" si="1522"/>
        <v>0</v>
      </c>
      <c r="FL916" s="54">
        <f t="shared" si="1522"/>
        <v>0</v>
      </c>
      <c r="FM916" s="54">
        <f t="shared" si="1522"/>
        <v>0</v>
      </c>
      <c r="FN916" s="54">
        <f t="shared" si="1522"/>
        <v>0</v>
      </c>
      <c r="FO916" s="54">
        <f t="shared" si="1522"/>
        <v>0</v>
      </c>
      <c r="FQ916" s="54" t="str">
        <f t="shared" si="1537"/>
        <v/>
      </c>
      <c r="FR916" s="54" t="str">
        <f t="shared" ref="FR916:FR979" si="1538">IF(SUM($FH916:$FO916)=0,"",EY916-EJ916)</f>
        <v/>
      </c>
      <c r="FS916" s="54" t="str">
        <f t="shared" si="1523"/>
        <v/>
      </c>
      <c r="FT916" s="54" t="str">
        <f t="shared" si="1524"/>
        <v/>
      </c>
      <c r="FU916" s="54" t="str">
        <f t="shared" si="1524"/>
        <v/>
      </c>
      <c r="FV916" s="54" t="str">
        <f t="shared" si="1506"/>
        <v/>
      </c>
      <c r="FW916" s="54" t="str">
        <f t="shared" si="1506"/>
        <v/>
      </c>
      <c r="FX916" s="54" t="str">
        <f t="shared" si="1506"/>
        <v/>
      </c>
      <c r="FY916" s="54"/>
      <c r="FZ916" s="58"/>
      <c r="GA916" s="59"/>
      <c r="GB916" s="60"/>
      <c r="GC916" s="58"/>
      <c r="GD916" s="59"/>
      <c r="GE916" s="61"/>
      <c r="GF916" s="58"/>
      <c r="GG916" s="61"/>
      <c r="GH916" s="61"/>
      <c r="GI916" s="54"/>
      <c r="GJ916" s="54"/>
    </row>
    <row r="917" spans="1:192" s="53" customFormat="1" ht="12" x14ac:dyDescent="0.25">
      <c r="A917" s="54">
        <v>8</v>
      </c>
      <c r="B917" s="54" t="s">
        <v>1815</v>
      </c>
      <c r="C917" s="56">
        <v>30</v>
      </c>
      <c r="D917" s="56">
        <v>9</v>
      </c>
      <c r="E917" s="56">
        <v>10</v>
      </c>
      <c r="F917" s="56">
        <v>11</v>
      </c>
      <c r="G917" s="56">
        <v>43</v>
      </c>
      <c r="H917" s="56">
        <v>53</v>
      </c>
      <c r="I917" s="57">
        <v>28</v>
      </c>
      <c r="J917" s="56">
        <f t="shared" si="1508"/>
        <v>-10</v>
      </c>
      <c r="L917" s="82" t="s">
        <v>1822</v>
      </c>
      <c r="M917" s="477" t="s">
        <v>102</v>
      </c>
      <c r="N917" s="479" t="s">
        <v>200</v>
      </c>
      <c r="O917" s="479" t="s">
        <v>77</v>
      </c>
      <c r="P917" s="479" t="s">
        <v>62</v>
      </c>
      <c r="Q917" s="479" t="s">
        <v>86</v>
      </c>
      <c r="R917" s="479" t="s">
        <v>102</v>
      </c>
      <c r="S917" s="479" t="s">
        <v>148</v>
      </c>
      <c r="T917" s="478"/>
      <c r="U917" s="479" t="s">
        <v>177</v>
      </c>
      <c r="V917" s="479" t="s">
        <v>103</v>
      </c>
      <c r="W917" s="479" t="s">
        <v>74</v>
      </c>
      <c r="X917" s="479" t="s">
        <v>175</v>
      </c>
      <c r="Y917" s="479" t="s">
        <v>103</v>
      </c>
      <c r="Z917" s="479" t="s">
        <v>76</v>
      </c>
      <c r="AA917" s="479" t="s">
        <v>86</v>
      </c>
      <c r="AB917" s="480" t="s">
        <v>62</v>
      </c>
      <c r="AL917" s="82" t="s">
        <v>1822</v>
      </c>
      <c r="AM917" s="477" t="s">
        <v>169</v>
      </c>
      <c r="AN917" s="479" t="s">
        <v>179</v>
      </c>
      <c r="AO917" s="479" t="s">
        <v>366</v>
      </c>
      <c r="AP917" s="479" t="s">
        <v>196</v>
      </c>
      <c r="AQ917" s="479" t="s">
        <v>180</v>
      </c>
      <c r="AR917" s="479" t="s">
        <v>190</v>
      </c>
      <c r="AS917" s="479" t="s">
        <v>189</v>
      </c>
      <c r="AT917" s="478"/>
      <c r="AU917" s="479" t="s">
        <v>152</v>
      </c>
      <c r="AV917" s="479" t="s">
        <v>212</v>
      </c>
      <c r="AW917" s="479" t="s">
        <v>182</v>
      </c>
      <c r="AX917" s="479" t="s">
        <v>198</v>
      </c>
      <c r="AY917" s="479" t="s">
        <v>153</v>
      </c>
      <c r="AZ917" s="479" t="s">
        <v>158</v>
      </c>
      <c r="BA917" s="479" t="s">
        <v>209</v>
      </c>
      <c r="BB917" s="480" t="s">
        <v>168</v>
      </c>
      <c r="BL917" s="90">
        <f t="shared" si="1525"/>
        <v>2</v>
      </c>
      <c r="BM917" s="77">
        <f t="shared" si="1525"/>
        <v>2</v>
      </c>
      <c r="BN917" s="77">
        <f t="shared" si="1525"/>
        <v>2</v>
      </c>
      <c r="BO917" s="77">
        <f t="shared" si="1525"/>
        <v>1</v>
      </c>
      <c r="BP917" s="77">
        <f t="shared" si="1525"/>
        <v>0</v>
      </c>
      <c r="BQ917" s="77">
        <f t="shared" si="1525"/>
        <v>2</v>
      </c>
      <c r="BR917" s="77">
        <f t="shared" si="1525"/>
        <v>0</v>
      </c>
      <c r="BS917" s="91"/>
      <c r="BT917" s="77">
        <f t="shared" si="1509"/>
        <v>2</v>
      </c>
      <c r="BU917" s="77">
        <f t="shared" si="1509"/>
        <v>1</v>
      </c>
      <c r="BV917" s="77">
        <f t="shared" si="1509"/>
        <v>1</v>
      </c>
      <c r="BW917" s="77">
        <f t="shared" si="1509"/>
        <v>2</v>
      </c>
      <c r="BX917" s="77">
        <f t="shared" si="1509"/>
        <v>1</v>
      </c>
      <c r="BY917" s="77">
        <f t="shared" si="1509"/>
        <v>0</v>
      </c>
      <c r="BZ917" s="77">
        <f t="shared" si="1509"/>
        <v>0</v>
      </c>
      <c r="CA917" s="92">
        <f t="shared" si="1509"/>
        <v>1</v>
      </c>
      <c r="CB917" s="77"/>
      <c r="CC917" s="77"/>
      <c r="CD917" s="77"/>
      <c r="CE917" s="77"/>
      <c r="CF917" s="77"/>
      <c r="CG917" s="77"/>
      <c r="CH917" s="77"/>
      <c r="CI917" s="77"/>
      <c r="CJ917" s="78"/>
      <c r="CK917" s="90">
        <f t="shared" si="1526"/>
        <v>4</v>
      </c>
      <c r="CL917" s="77">
        <f t="shared" si="1526"/>
        <v>2</v>
      </c>
      <c r="CM917" s="77">
        <f t="shared" si="1526"/>
        <v>1</v>
      </c>
      <c r="CN917" s="77">
        <f t="shared" si="1526"/>
        <v>1</v>
      </c>
      <c r="CO917" s="77">
        <f t="shared" si="1526"/>
        <v>3</v>
      </c>
      <c r="CP917" s="77">
        <f t="shared" si="1526"/>
        <v>4</v>
      </c>
      <c r="CQ917" s="77">
        <f t="shared" si="1526"/>
        <v>1</v>
      </c>
      <c r="CR917" s="91"/>
      <c r="CS917" s="77">
        <f t="shared" si="1510"/>
        <v>0</v>
      </c>
      <c r="CT917" s="77">
        <f t="shared" si="1510"/>
        <v>3</v>
      </c>
      <c r="CU917" s="77">
        <f t="shared" si="1510"/>
        <v>2</v>
      </c>
      <c r="CV917" s="77">
        <f t="shared" si="1510"/>
        <v>5</v>
      </c>
      <c r="CW917" s="77">
        <f t="shared" si="1510"/>
        <v>3</v>
      </c>
      <c r="CX917" s="77">
        <f t="shared" si="1510"/>
        <v>2</v>
      </c>
      <c r="CY917" s="77">
        <f t="shared" si="1510"/>
        <v>3</v>
      </c>
      <c r="CZ917" s="92">
        <f t="shared" si="1510"/>
        <v>1</v>
      </c>
      <c r="DA917" s="77"/>
      <c r="DB917" s="77"/>
      <c r="DC917" s="77"/>
      <c r="DD917" s="77"/>
      <c r="DE917" s="77"/>
      <c r="DF917" s="77"/>
      <c r="DG917" s="77"/>
      <c r="DH917" s="77"/>
      <c r="DI917" s="54"/>
      <c r="DJ917" s="90" t="str">
        <f t="shared" si="1527"/>
        <v>A</v>
      </c>
      <c r="DK917" s="77" t="str">
        <f t="shared" si="1527"/>
        <v>D</v>
      </c>
      <c r="DL917" s="77" t="str">
        <f t="shared" si="1527"/>
        <v>H</v>
      </c>
      <c r="DM917" s="77" t="str">
        <f t="shared" si="1527"/>
        <v>D</v>
      </c>
      <c r="DN917" s="77" t="str">
        <f t="shared" si="1527"/>
        <v>A</v>
      </c>
      <c r="DO917" s="77" t="str">
        <f t="shared" si="1527"/>
        <v>A</v>
      </c>
      <c r="DP917" s="77" t="str">
        <f t="shared" si="1527"/>
        <v>A</v>
      </c>
      <c r="DQ917" s="91"/>
      <c r="DR917" s="77" t="str">
        <f t="shared" si="1511"/>
        <v>H</v>
      </c>
      <c r="DS917" s="77" t="str">
        <f t="shared" si="1511"/>
        <v>A</v>
      </c>
      <c r="DT917" s="77" t="str">
        <f t="shared" si="1511"/>
        <v>A</v>
      </c>
      <c r="DU917" s="77" t="str">
        <f t="shared" si="1511"/>
        <v>A</v>
      </c>
      <c r="DV917" s="77" t="str">
        <f t="shared" si="1511"/>
        <v>A</v>
      </c>
      <c r="DW917" s="77" t="str">
        <f t="shared" si="1511"/>
        <v>A</v>
      </c>
      <c r="DX917" s="77" t="str">
        <f t="shared" si="1511"/>
        <v>A</v>
      </c>
      <c r="DY917" s="92" t="str">
        <f t="shared" si="1511"/>
        <v>D</v>
      </c>
      <c r="DZ917" s="56"/>
      <c r="EA917" s="56"/>
      <c r="EB917" s="56"/>
      <c r="EC917" s="56"/>
      <c r="ED917" s="56"/>
      <c r="EE917" s="56"/>
      <c r="EF917" s="56"/>
      <c r="EG917" s="56"/>
      <c r="EH917" s="54"/>
      <c r="EI917" s="53" t="str">
        <f t="shared" si="1512"/>
        <v>Fleet Town</v>
      </c>
      <c r="EJ917" s="79">
        <f t="shared" si="1528"/>
        <v>30</v>
      </c>
      <c r="EK917" s="80">
        <f t="shared" si="1529"/>
        <v>2</v>
      </c>
      <c r="EL917" s="80">
        <f t="shared" si="1530"/>
        <v>3</v>
      </c>
      <c r="EM917" s="80">
        <f t="shared" si="1531"/>
        <v>10</v>
      </c>
      <c r="EN917" s="80">
        <f>COUNTIF(DQ$910:DQ$925,"A")</f>
        <v>1</v>
      </c>
      <c r="EO917" s="80">
        <f>COUNTIF(DQ$910:DQ$925,"D")</f>
        <v>2</v>
      </c>
      <c r="EP917" s="80">
        <f>COUNTIF(DQ$910:DQ$925,"H")</f>
        <v>12</v>
      </c>
      <c r="EQ917" s="79">
        <f t="shared" si="1532"/>
        <v>3</v>
      </c>
      <c r="ER917" s="79">
        <f t="shared" si="1513"/>
        <v>5</v>
      </c>
      <c r="ES917" s="79">
        <f t="shared" si="1513"/>
        <v>22</v>
      </c>
      <c r="ET917" s="81">
        <f>SUM($BL917:$CI917)+SUM(CR$910:CR$925)</f>
        <v>31</v>
      </c>
      <c r="EU917" s="81">
        <f>SUM($CK917:$DH917)+SUM(BS$910:BS$925)</f>
        <v>84</v>
      </c>
      <c r="EV917" s="79">
        <f t="shared" si="1533"/>
        <v>11</v>
      </c>
      <c r="EW917" s="81">
        <f t="shared" si="1534"/>
        <v>-53</v>
      </c>
      <c r="EX917" s="78"/>
      <c r="EY917" s="80">
        <f t="shared" si="1514"/>
        <v>30</v>
      </c>
      <c r="EZ917" s="80">
        <f t="shared" si="1515"/>
        <v>3</v>
      </c>
      <c r="FA917" s="80">
        <f t="shared" si="1516"/>
        <v>5</v>
      </c>
      <c r="FB917" s="80">
        <f t="shared" si="1517"/>
        <v>22</v>
      </c>
      <c r="FC917" s="80">
        <f t="shared" si="1518"/>
        <v>31</v>
      </c>
      <c r="FD917" s="80">
        <f t="shared" si="1519"/>
        <v>84</v>
      </c>
      <c r="FE917" s="80">
        <f t="shared" si="1520"/>
        <v>11</v>
      </c>
      <c r="FF917" s="80">
        <f t="shared" si="1521"/>
        <v>-53</v>
      </c>
      <c r="FG917" s="54"/>
      <c r="FH917" s="54">
        <f t="shared" si="1535"/>
        <v>0</v>
      </c>
      <c r="FI917" s="54">
        <f t="shared" si="1536"/>
        <v>0</v>
      </c>
      <c r="FJ917" s="54">
        <f t="shared" si="1522"/>
        <v>0</v>
      </c>
      <c r="FK917" s="54">
        <f t="shared" si="1522"/>
        <v>0</v>
      </c>
      <c r="FL917" s="54">
        <f t="shared" si="1522"/>
        <v>0</v>
      </c>
      <c r="FM917" s="54">
        <f t="shared" si="1522"/>
        <v>0</v>
      </c>
      <c r="FN917" s="54">
        <f t="shared" si="1522"/>
        <v>0</v>
      </c>
      <c r="FO917" s="54">
        <f t="shared" si="1522"/>
        <v>0</v>
      </c>
      <c r="FQ917" s="54" t="str">
        <f t="shared" si="1537"/>
        <v/>
      </c>
      <c r="FR917" s="54" t="str">
        <f t="shared" si="1538"/>
        <v/>
      </c>
      <c r="FS917" s="54" t="str">
        <f t="shared" si="1523"/>
        <v/>
      </c>
      <c r="FT917" s="54" t="str">
        <f t="shared" si="1524"/>
        <v/>
      </c>
      <c r="FU917" s="54" t="str">
        <f t="shared" si="1524"/>
        <v/>
      </c>
      <c r="FV917" s="54" t="str">
        <f t="shared" si="1506"/>
        <v/>
      </c>
      <c r="FW917" s="54" t="str">
        <f t="shared" si="1506"/>
        <v/>
      </c>
      <c r="FX917" s="54" t="str">
        <f t="shared" si="1506"/>
        <v/>
      </c>
      <c r="FY917" s="54"/>
      <c r="FZ917" s="58"/>
      <c r="GA917" s="59"/>
      <c r="GB917" s="60"/>
      <c r="GC917" s="58"/>
      <c r="GD917" s="59"/>
      <c r="GE917" s="61"/>
      <c r="GF917" s="58"/>
      <c r="GG917" s="61"/>
      <c r="GH917" s="61"/>
      <c r="GJ917" s="54"/>
    </row>
    <row r="918" spans="1:192" s="54" customFormat="1" ht="12" x14ac:dyDescent="0.25">
      <c r="A918" s="54">
        <v>9</v>
      </c>
      <c r="B918" s="54" t="s">
        <v>1771</v>
      </c>
      <c r="C918" s="56">
        <v>30</v>
      </c>
      <c r="D918" s="56">
        <v>10</v>
      </c>
      <c r="E918" s="56">
        <v>7</v>
      </c>
      <c r="F918" s="56">
        <v>13</v>
      </c>
      <c r="G918" s="56">
        <v>39</v>
      </c>
      <c r="H918" s="56">
        <v>51</v>
      </c>
      <c r="I918" s="57">
        <v>27</v>
      </c>
      <c r="J918" s="56">
        <f t="shared" si="1508"/>
        <v>-12</v>
      </c>
      <c r="L918" s="82" t="s">
        <v>1592</v>
      </c>
      <c r="M918" s="477" t="s">
        <v>76</v>
      </c>
      <c r="N918" s="479" t="s">
        <v>58</v>
      </c>
      <c r="O918" s="479" t="s">
        <v>164</v>
      </c>
      <c r="P918" s="479" t="s">
        <v>162</v>
      </c>
      <c r="Q918" s="479" t="s">
        <v>162</v>
      </c>
      <c r="R918" s="479" t="s">
        <v>60</v>
      </c>
      <c r="S918" s="479" t="s">
        <v>76</v>
      </c>
      <c r="T918" s="479" t="s">
        <v>178</v>
      </c>
      <c r="U918" s="478"/>
      <c r="V918" s="479" t="s">
        <v>150</v>
      </c>
      <c r="W918" s="479" t="s">
        <v>60</v>
      </c>
      <c r="X918" s="479" t="s">
        <v>99</v>
      </c>
      <c r="Y918" s="479" t="s">
        <v>304</v>
      </c>
      <c r="Z918" s="479" t="s">
        <v>150</v>
      </c>
      <c r="AA918" s="479" t="s">
        <v>124</v>
      </c>
      <c r="AB918" s="480" t="s">
        <v>150</v>
      </c>
      <c r="AL918" s="82" t="s">
        <v>1592</v>
      </c>
      <c r="AM918" s="477" t="s">
        <v>121</v>
      </c>
      <c r="AN918" s="479" t="s">
        <v>202</v>
      </c>
      <c r="AO918" s="479" t="s">
        <v>1422</v>
      </c>
      <c r="AP918" s="479" t="s">
        <v>93</v>
      </c>
      <c r="AQ918" s="479" t="s">
        <v>246</v>
      </c>
      <c r="AR918" s="479" t="s">
        <v>731</v>
      </c>
      <c r="AS918" s="479" t="s">
        <v>209</v>
      </c>
      <c r="AT918" s="479" t="s">
        <v>1160</v>
      </c>
      <c r="AU918" s="478"/>
      <c r="AV918" s="479" t="s">
        <v>115</v>
      </c>
      <c r="AW918" s="479" t="s">
        <v>584</v>
      </c>
      <c r="AX918" s="479" t="s">
        <v>212</v>
      </c>
      <c r="AY918" s="479" t="s">
        <v>67</v>
      </c>
      <c r="AZ918" s="479" t="s">
        <v>116</v>
      </c>
      <c r="BA918" s="479" t="s">
        <v>70</v>
      </c>
      <c r="BB918" s="480" t="s">
        <v>182</v>
      </c>
      <c r="BL918" s="90">
        <f t="shared" si="1525"/>
        <v>0</v>
      </c>
      <c r="BM918" s="77">
        <f t="shared" si="1525"/>
        <v>5</v>
      </c>
      <c r="BN918" s="77">
        <f t="shared" si="1525"/>
        <v>8</v>
      </c>
      <c r="BO918" s="77">
        <f t="shared" si="1525"/>
        <v>6</v>
      </c>
      <c r="BP918" s="77">
        <f t="shared" si="1525"/>
        <v>6</v>
      </c>
      <c r="BQ918" s="77">
        <f t="shared" si="1525"/>
        <v>4</v>
      </c>
      <c r="BR918" s="77">
        <f t="shared" si="1525"/>
        <v>0</v>
      </c>
      <c r="BS918" s="77">
        <f t="shared" si="1525"/>
        <v>6</v>
      </c>
      <c r="BT918" s="91"/>
      <c r="BU918" s="77">
        <f t="shared" si="1509"/>
        <v>3</v>
      </c>
      <c r="BV918" s="77">
        <f t="shared" si="1509"/>
        <v>4</v>
      </c>
      <c r="BW918" s="77">
        <f t="shared" si="1509"/>
        <v>1</v>
      </c>
      <c r="BX918" s="77">
        <f t="shared" si="1509"/>
        <v>4</v>
      </c>
      <c r="BY918" s="77">
        <f t="shared" si="1509"/>
        <v>3</v>
      </c>
      <c r="BZ918" s="77">
        <f t="shared" si="1509"/>
        <v>0</v>
      </c>
      <c r="CA918" s="92">
        <f t="shared" si="1509"/>
        <v>3</v>
      </c>
      <c r="CB918" s="77"/>
      <c r="CC918" s="77"/>
      <c r="CD918" s="77"/>
      <c r="CE918" s="77"/>
      <c r="CF918" s="77"/>
      <c r="CG918" s="77"/>
      <c r="CH918" s="77"/>
      <c r="CI918" s="77"/>
      <c r="CJ918" s="163"/>
      <c r="CK918" s="90">
        <f t="shared" si="1526"/>
        <v>2</v>
      </c>
      <c r="CL918" s="77">
        <f t="shared" si="1526"/>
        <v>1</v>
      </c>
      <c r="CM918" s="77">
        <f t="shared" si="1526"/>
        <v>0</v>
      </c>
      <c r="CN918" s="77">
        <f t="shared" si="1526"/>
        <v>0</v>
      </c>
      <c r="CO918" s="77">
        <f t="shared" si="1526"/>
        <v>0</v>
      </c>
      <c r="CP918" s="77">
        <f t="shared" si="1526"/>
        <v>1</v>
      </c>
      <c r="CQ918" s="77">
        <f t="shared" si="1526"/>
        <v>2</v>
      </c>
      <c r="CR918" s="77">
        <f t="shared" si="1526"/>
        <v>1</v>
      </c>
      <c r="CS918" s="91"/>
      <c r="CT918" s="77">
        <f t="shared" si="1510"/>
        <v>1</v>
      </c>
      <c r="CU918" s="77">
        <f t="shared" si="1510"/>
        <v>1</v>
      </c>
      <c r="CV918" s="77">
        <f t="shared" si="1510"/>
        <v>0</v>
      </c>
      <c r="CW918" s="77">
        <f t="shared" si="1510"/>
        <v>2</v>
      </c>
      <c r="CX918" s="77">
        <f t="shared" si="1510"/>
        <v>1</v>
      </c>
      <c r="CY918" s="77">
        <f t="shared" si="1510"/>
        <v>0</v>
      </c>
      <c r="CZ918" s="92">
        <f t="shared" si="1510"/>
        <v>1</v>
      </c>
      <c r="DA918" s="77"/>
      <c r="DB918" s="77"/>
      <c r="DC918" s="77"/>
      <c r="DD918" s="77"/>
      <c r="DE918" s="77"/>
      <c r="DF918" s="77"/>
      <c r="DG918" s="77"/>
      <c r="DH918" s="77"/>
      <c r="DI918" s="53"/>
      <c r="DJ918" s="90" t="str">
        <f t="shared" si="1527"/>
        <v>A</v>
      </c>
      <c r="DK918" s="77" t="str">
        <f t="shared" si="1527"/>
        <v>H</v>
      </c>
      <c r="DL918" s="77" t="str">
        <f t="shared" si="1527"/>
        <v>H</v>
      </c>
      <c r="DM918" s="77" t="str">
        <f t="shared" si="1527"/>
        <v>H</v>
      </c>
      <c r="DN918" s="77" t="str">
        <f t="shared" si="1527"/>
        <v>H</v>
      </c>
      <c r="DO918" s="77" t="str">
        <f t="shared" si="1527"/>
        <v>H</v>
      </c>
      <c r="DP918" s="77" t="str">
        <f t="shared" si="1527"/>
        <v>A</v>
      </c>
      <c r="DQ918" s="77" t="str">
        <f t="shared" si="1527"/>
        <v>H</v>
      </c>
      <c r="DR918" s="91"/>
      <c r="DS918" s="77" t="str">
        <f t="shared" si="1511"/>
        <v>H</v>
      </c>
      <c r="DT918" s="77" t="str">
        <f t="shared" si="1511"/>
        <v>H</v>
      </c>
      <c r="DU918" s="77" t="str">
        <f t="shared" si="1511"/>
        <v>H</v>
      </c>
      <c r="DV918" s="77" t="str">
        <f t="shared" si="1511"/>
        <v>H</v>
      </c>
      <c r="DW918" s="77" t="str">
        <f t="shared" si="1511"/>
        <v>H</v>
      </c>
      <c r="DX918" s="77" t="str">
        <f t="shared" si="1511"/>
        <v>D</v>
      </c>
      <c r="DY918" s="92" t="str">
        <f t="shared" si="1511"/>
        <v>H</v>
      </c>
      <c r="DZ918" s="56"/>
      <c r="EA918" s="56"/>
      <c r="EB918" s="56"/>
      <c r="EC918" s="56"/>
      <c r="ED918" s="56"/>
      <c r="EE918" s="56"/>
      <c r="EF918" s="56"/>
      <c r="EG918" s="56"/>
      <c r="EH918" s="53"/>
      <c r="EI918" s="53" t="str">
        <f t="shared" si="1512"/>
        <v>Harrow Borough</v>
      </c>
      <c r="EJ918" s="79">
        <f t="shared" si="1528"/>
        <v>30</v>
      </c>
      <c r="EK918" s="80">
        <f t="shared" si="1529"/>
        <v>12</v>
      </c>
      <c r="EL918" s="80">
        <f t="shared" si="1530"/>
        <v>1</v>
      </c>
      <c r="EM918" s="80">
        <f t="shared" si="1531"/>
        <v>2</v>
      </c>
      <c r="EN918" s="80">
        <f>COUNTIF(DR$910:DR$925,"A")</f>
        <v>8</v>
      </c>
      <c r="EO918" s="80">
        <f>COUNTIF(DR$910:DR$925,"D")</f>
        <v>2</v>
      </c>
      <c r="EP918" s="80">
        <f>COUNTIF(DR$910:DR$925,"H")</f>
        <v>5</v>
      </c>
      <c r="EQ918" s="79">
        <f t="shared" si="1532"/>
        <v>20</v>
      </c>
      <c r="ER918" s="79">
        <f t="shared" si="1513"/>
        <v>3</v>
      </c>
      <c r="ES918" s="79">
        <f t="shared" si="1513"/>
        <v>7</v>
      </c>
      <c r="ET918" s="81">
        <f>SUM($BL918:$CI918)+SUM(CS$910:CS$925)</f>
        <v>81</v>
      </c>
      <c r="EU918" s="81">
        <f>SUM($CK918:$DH918)+SUM(BT$910:BT$925)</f>
        <v>31</v>
      </c>
      <c r="EV918" s="79">
        <f t="shared" si="1533"/>
        <v>43</v>
      </c>
      <c r="EW918" s="81">
        <f t="shared" si="1534"/>
        <v>50</v>
      </c>
      <c r="EX918" s="78"/>
      <c r="EY918" s="80">
        <f t="shared" si="1514"/>
        <v>30</v>
      </c>
      <c r="EZ918" s="80">
        <f t="shared" si="1515"/>
        <v>20</v>
      </c>
      <c r="FA918" s="80">
        <f t="shared" si="1516"/>
        <v>3</v>
      </c>
      <c r="FB918" s="80">
        <f t="shared" si="1517"/>
        <v>7</v>
      </c>
      <c r="FC918" s="80">
        <f t="shared" si="1518"/>
        <v>81</v>
      </c>
      <c r="FD918" s="80">
        <f t="shared" si="1519"/>
        <v>31</v>
      </c>
      <c r="FE918" s="80">
        <f t="shared" si="1520"/>
        <v>43</v>
      </c>
      <c r="FF918" s="80">
        <f t="shared" si="1521"/>
        <v>50</v>
      </c>
      <c r="FG918" s="53"/>
      <c r="FH918" s="54">
        <f t="shared" si="1535"/>
        <v>0</v>
      </c>
      <c r="FI918" s="54">
        <f t="shared" si="1536"/>
        <v>0</v>
      </c>
      <c r="FJ918" s="54">
        <f t="shared" si="1522"/>
        <v>0</v>
      </c>
      <c r="FK918" s="54">
        <f t="shared" si="1522"/>
        <v>0</v>
      </c>
      <c r="FL918" s="54">
        <f t="shared" si="1522"/>
        <v>0</v>
      </c>
      <c r="FM918" s="54">
        <f t="shared" si="1522"/>
        <v>0</v>
      </c>
      <c r="FN918" s="54">
        <f t="shared" si="1522"/>
        <v>0</v>
      </c>
      <c r="FO918" s="54">
        <f t="shared" si="1522"/>
        <v>0</v>
      </c>
      <c r="FQ918" s="54" t="str">
        <f t="shared" si="1537"/>
        <v/>
      </c>
      <c r="FR918" s="54" t="str">
        <f t="shared" si="1538"/>
        <v/>
      </c>
      <c r="FS918" s="54" t="str">
        <f t="shared" si="1523"/>
        <v/>
      </c>
      <c r="FT918" s="54" t="str">
        <f t="shared" si="1524"/>
        <v/>
      </c>
      <c r="FU918" s="54" t="str">
        <f t="shared" si="1524"/>
        <v/>
      </c>
      <c r="FV918" s="54" t="str">
        <f t="shared" si="1506"/>
        <v/>
      </c>
      <c r="FW918" s="54" t="str">
        <f t="shared" si="1506"/>
        <v/>
      </c>
      <c r="FX918" s="54" t="str">
        <f t="shared" si="1506"/>
        <v/>
      </c>
      <c r="FZ918" s="58"/>
      <c r="GA918" s="59"/>
      <c r="GB918" s="60"/>
      <c r="GC918" s="58"/>
      <c r="GD918" s="59"/>
      <c r="GE918" s="61"/>
      <c r="GF918" s="58"/>
      <c r="GG918" s="61"/>
      <c r="GH918" s="61"/>
      <c r="GI918" s="53"/>
    </row>
    <row r="919" spans="1:192" s="54" customFormat="1" ht="12" x14ac:dyDescent="0.25">
      <c r="A919" s="54">
        <v>10</v>
      </c>
      <c r="B919" s="54" t="s">
        <v>1804</v>
      </c>
      <c r="C919" s="56">
        <v>30</v>
      </c>
      <c r="D919" s="56">
        <v>7</v>
      </c>
      <c r="E919" s="56">
        <v>11</v>
      </c>
      <c r="F919" s="56">
        <v>12</v>
      </c>
      <c r="G919" s="56">
        <v>47</v>
      </c>
      <c r="H919" s="56">
        <v>47</v>
      </c>
      <c r="I919" s="57">
        <v>25</v>
      </c>
      <c r="J919" s="56">
        <f t="shared" si="1508"/>
        <v>0</v>
      </c>
      <c r="L919" s="82" t="s">
        <v>488</v>
      </c>
      <c r="M919" s="477" t="s">
        <v>102</v>
      </c>
      <c r="N919" s="479" t="s">
        <v>150</v>
      </c>
      <c r="O919" s="479" t="s">
        <v>58</v>
      </c>
      <c r="P919" s="479" t="s">
        <v>194</v>
      </c>
      <c r="Q919" s="479" t="s">
        <v>59</v>
      </c>
      <c r="R919" s="479" t="s">
        <v>124</v>
      </c>
      <c r="S919" s="479" t="s">
        <v>77</v>
      </c>
      <c r="T919" s="479" t="s">
        <v>162</v>
      </c>
      <c r="U919" s="479" t="s">
        <v>89</v>
      </c>
      <c r="V919" s="478"/>
      <c r="W919" s="479" t="s">
        <v>62</v>
      </c>
      <c r="X919" s="479" t="s">
        <v>89</v>
      </c>
      <c r="Y919" s="479" t="s">
        <v>124</v>
      </c>
      <c r="Z919" s="479" t="s">
        <v>177</v>
      </c>
      <c r="AA919" s="479" t="s">
        <v>86</v>
      </c>
      <c r="AB919" s="480" t="s">
        <v>60</v>
      </c>
      <c r="AL919" s="82" t="s">
        <v>488</v>
      </c>
      <c r="AM919" s="477" t="s">
        <v>181</v>
      </c>
      <c r="AN919" s="479" t="s">
        <v>1160</v>
      </c>
      <c r="AO919" s="479" t="s">
        <v>180</v>
      </c>
      <c r="AP919" s="479" t="s">
        <v>158</v>
      </c>
      <c r="AQ919" s="479" t="s">
        <v>192</v>
      </c>
      <c r="AR919" s="479" t="s">
        <v>152</v>
      </c>
      <c r="AS919" s="479" t="s">
        <v>170</v>
      </c>
      <c r="AT919" s="479" t="s">
        <v>159</v>
      </c>
      <c r="AU919" s="479" t="s">
        <v>418</v>
      </c>
      <c r="AV919" s="478"/>
      <c r="AW919" s="479" t="s">
        <v>198</v>
      </c>
      <c r="AX919" s="479" t="s">
        <v>366</v>
      </c>
      <c r="AY919" s="479" t="s">
        <v>401</v>
      </c>
      <c r="AZ919" s="479" t="s">
        <v>129</v>
      </c>
      <c r="BA919" s="479" t="s">
        <v>208</v>
      </c>
      <c r="BB919" s="480" t="s">
        <v>782</v>
      </c>
      <c r="BL919" s="90">
        <f t="shared" si="1525"/>
        <v>2</v>
      </c>
      <c r="BM919" s="77">
        <f t="shared" si="1525"/>
        <v>3</v>
      </c>
      <c r="BN919" s="77">
        <f t="shared" si="1525"/>
        <v>5</v>
      </c>
      <c r="BO919" s="77">
        <f t="shared" si="1525"/>
        <v>9</v>
      </c>
      <c r="BP919" s="77">
        <f t="shared" si="1525"/>
        <v>4</v>
      </c>
      <c r="BQ919" s="77">
        <f t="shared" si="1525"/>
        <v>0</v>
      </c>
      <c r="BR919" s="77">
        <f t="shared" si="1525"/>
        <v>2</v>
      </c>
      <c r="BS919" s="77">
        <f t="shared" si="1525"/>
        <v>6</v>
      </c>
      <c r="BT919" s="77">
        <f t="shared" si="1525"/>
        <v>3</v>
      </c>
      <c r="BU919" s="91"/>
      <c r="BV919" s="77">
        <f t="shared" si="1509"/>
        <v>1</v>
      </c>
      <c r="BW919" s="77">
        <f t="shared" si="1509"/>
        <v>3</v>
      </c>
      <c r="BX919" s="77">
        <f t="shared" si="1509"/>
        <v>0</v>
      </c>
      <c r="BY919" s="77">
        <f t="shared" si="1509"/>
        <v>2</v>
      </c>
      <c r="BZ919" s="77">
        <f t="shared" si="1509"/>
        <v>0</v>
      </c>
      <c r="CA919" s="92">
        <f t="shared" si="1509"/>
        <v>4</v>
      </c>
      <c r="CB919" s="77"/>
      <c r="CC919" s="77"/>
      <c r="CD919" s="77"/>
      <c r="CE919" s="77"/>
      <c r="CF919" s="77"/>
      <c r="CG919" s="77"/>
      <c r="CH919" s="77"/>
      <c r="CI919" s="77"/>
      <c r="CJ919" s="78"/>
      <c r="CK919" s="90">
        <f t="shared" si="1526"/>
        <v>4</v>
      </c>
      <c r="CL919" s="77">
        <f t="shared" si="1526"/>
        <v>1</v>
      </c>
      <c r="CM919" s="77">
        <f t="shared" si="1526"/>
        <v>1</v>
      </c>
      <c r="CN919" s="77">
        <f t="shared" si="1526"/>
        <v>1</v>
      </c>
      <c r="CO919" s="77">
        <f t="shared" si="1526"/>
        <v>0</v>
      </c>
      <c r="CP919" s="77">
        <f t="shared" si="1526"/>
        <v>0</v>
      </c>
      <c r="CQ919" s="77">
        <f t="shared" si="1526"/>
        <v>1</v>
      </c>
      <c r="CR919" s="77">
        <f t="shared" si="1526"/>
        <v>0</v>
      </c>
      <c r="CS919" s="77">
        <f t="shared" si="1526"/>
        <v>0</v>
      </c>
      <c r="CT919" s="91"/>
      <c r="CU919" s="77">
        <f t="shared" si="1510"/>
        <v>1</v>
      </c>
      <c r="CV919" s="77">
        <f t="shared" si="1510"/>
        <v>0</v>
      </c>
      <c r="CW919" s="77">
        <f t="shared" si="1510"/>
        <v>0</v>
      </c>
      <c r="CX919" s="77">
        <f t="shared" si="1510"/>
        <v>0</v>
      </c>
      <c r="CY919" s="77">
        <f t="shared" si="1510"/>
        <v>3</v>
      </c>
      <c r="CZ919" s="92">
        <f t="shared" si="1510"/>
        <v>1</v>
      </c>
      <c r="DA919" s="77"/>
      <c r="DB919" s="77"/>
      <c r="DC919" s="77"/>
      <c r="DD919" s="77"/>
      <c r="DE919" s="77"/>
      <c r="DF919" s="77"/>
      <c r="DG919" s="77"/>
      <c r="DH919" s="77"/>
      <c r="DJ919" s="90" t="str">
        <f t="shared" si="1527"/>
        <v>A</v>
      </c>
      <c r="DK919" s="77" t="str">
        <f t="shared" si="1527"/>
        <v>H</v>
      </c>
      <c r="DL919" s="77" t="str">
        <f t="shared" si="1527"/>
        <v>H</v>
      </c>
      <c r="DM919" s="77" t="str">
        <f t="shared" si="1527"/>
        <v>H</v>
      </c>
      <c r="DN919" s="77" t="str">
        <f t="shared" si="1527"/>
        <v>H</v>
      </c>
      <c r="DO919" s="77" t="str">
        <f t="shared" si="1527"/>
        <v>D</v>
      </c>
      <c r="DP919" s="77" t="str">
        <f t="shared" si="1527"/>
        <v>H</v>
      </c>
      <c r="DQ919" s="77" t="str">
        <f t="shared" si="1527"/>
        <v>H</v>
      </c>
      <c r="DR919" s="77" t="str">
        <f t="shared" si="1527"/>
        <v>H</v>
      </c>
      <c r="DS919" s="91"/>
      <c r="DT919" s="77" t="str">
        <f t="shared" si="1511"/>
        <v>D</v>
      </c>
      <c r="DU919" s="77" t="str">
        <f t="shared" si="1511"/>
        <v>H</v>
      </c>
      <c r="DV919" s="77" t="str">
        <f t="shared" si="1511"/>
        <v>D</v>
      </c>
      <c r="DW919" s="77" t="str">
        <f t="shared" si="1511"/>
        <v>H</v>
      </c>
      <c r="DX919" s="77" t="str">
        <f t="shared" si="1511"/>
        <v>A</v>
      </c>
      <c r="DY919" s="92" t="str">
        <f t="shared" si="1511"/>
        <v>H</v>
      </c>
      <c r="DZ919" s="56"/>
      <c r="EA919" s="56"/>
      <c r="EB919" s="56"/>
      <c r="EC919" s="56"/>
      <c r="ED919" s="56"/>
      <c r="EE919" s="56"/>
      <c r="EF919" s="56"/>
      <c r="EG919" s="56"/>
      <c r="EI919" s="53" t="str">
        <f t="shared" si="1512"/>
        <v>Hounslow</v>
      </c>
      <c r="EJ919" s="79">
        <f t="shared" si="1528"/>
        <v>30</v>
      </c>
      <c r="EK919" s="80">
        <f t="shared" si="1529"/>
        <v>10</v>
      </c>
      <c r="EL919" s="80">
        <f t="shared" si="1530"/>
        <v>3</v>
      </c>
      <c r="EM919" s="80">
        <f t="shared" si="1531"/>
        <v>2</v>
      </c>
      <c r="EN919" s="80">
        <f>COUNTIF(DS$910:DS$925,"A")</f>
        <v>7</v>
      </c>
      <c r="EO919" s="80">
        <f>COUNTIF(DS$910:DS$925,"D")</f>
        <v>4</v>
      </c>
      <c r="EP919" s="80">
        <f>COUNTIF(DS$910:DS$925,"H")</f>
        <v>4</v>
      </c>
      <c r="EQ919" s="79">
        <f t="shared" si="1532"/>
        <v>17</v>
      </c>
      <c r="ER919" s="79">
        <f t="shared" si="1513"/>
        <v>7</v>
      </c>
      <c r="ES919" s="79">
        <f t="shared" si="1513"/>
        <v>6</v>
      </c>
      <c r="ET919" s="81">
        <f>SUM($BL919:$CI919)+SUM(CT$910:CT$925)</f>
        <v>79</v>
      </c>
      <c r="EU919" s="81">
        <f>SUM($CK919:$DH919)+SUM(BU$910:BU$925)</f>
        <v>36</v>
      </c>
      <c r="EV919" s="79">
        <f t="shared" si="1533"/>
        <v>41</v>
      </c>
      <c r="EW919" s="81">
        <f t="shared" si="1534"/>
        <v>43</v>
      </c>
      <c r="EX919" s="78"/>
      <c r="EY919" s="80">
        <f t="shared" si="1514"/>
        <v>30</v>
      </c>
      <c r="EZ919" s="80">
        <f t="shared" si="1515"/>
        <v>17</v>
      </c>
      <c r="FA919" s="80">
        <f t="shared" si="1516"/>
        <v>7</v>
      </c>
      <c r="FB919" s="80">
        <f t="shared" si="1517"/>
        <v>6</v>
      </c>
      <c r="FC919" s="80">
        <f t="shared" si="1518"/>
        <v>79</v>
      </c>
      <c r="FD919" s="80">
        <f t="shared" si="1519"/>
        <v>36</v>
      </c>
      <c r="FE919" s="80">
        <f t="shared" si="1520"/>
        <v>41</v>
      </c>
      <c r="FF919" s="80">
        <f t="shared" si="1521"/>
        <v>43</v>
      </c>
      <c r="FH919" s="54">
        <f t="shared" si="1535"/>
        <v>0</v>
      </c>
      <c r="FI919" s="54">
        <f t="shared" si="1536"/>
        <v>0</v>
      </c>
      <c r="FJ919" s="54">
        <f t="shared" si="1522"/>
        <v>0</v>
      </c>
      <c r="FK919" s="54">
        <f t="shared" si="1522"/>
        <v>0</v>
      </c>
      <c r="FL919" s="54">
        <f t="shared" si="1522"/>
        <v>0</v>
      </c>
      <c r="FM919" s="54">
        <f t="shared" si="1522"/>
        <v>0</v>
      </c>
      <c r="FN919" s="54">
        <f t="shared" si="1522"/>
        <v>0</v>
      </c>
      <c r="FO919" s="54">
        <f t="shared" si="1522"/>
        <v>0</v>
      </c>
      <c r="FQ919" s="54" t="str">
        <f t="shared" si="1537"/>
        <v/>
      </c>
      <c r="FR919" s="54" t="str">
        <f t="shared" si="1538"/>
        <v/>
      </c>
      <c r="FS919" s="54" t="str">
        <f t="shared" si="1523"/>
        <v/>
      </c>
      <c r="FT919" s="54" t="str">
        <f t="shared" si="1524"/>
        <v/>
      </c>
      <c r="FU919" s="54" t="str">
        <f t="shared" si="1524"/>
        <v/>
      </c>
      <c r="FV919" s="54" t="str">
        <f t="shared" si="1506"/>
        <v/>
      </c>
      <c r="FW919" s="54" t="str">
        <f t="shared" si="1506"/>
        <v/>
      </c>
      <c r="FX919" s="54" t="str">
        <f t="shared" si="1506"/>
        <v/>
      </c>
      <c r="FZ919" s="58"/>
      <c r="GA919" s="59"/>
      <c r="GB919" s="60"/>
      <c r="GC919" s="58"/>
      <c r="GD919" s="59"/>
      <c r="GE919" s="61"/>
      <c r="GF919" s="58"/>
      <c r="GG919" s="61"/>
      <c r="GH919" s="61"/>
    </row>
    <row r="920" spans="1:192" s="54" customFormat="1" ht="12" x14ac:dyDescent="0.25">
      <c r="A920" s="54">
        <v>11</v>
      </c>
      <c r="B920" s="54" t="s">
        <v>1139</v>
      </c>
      <c r="C920" s="56">
        <v>30</v>
      </c>
      <c r="D920" s="56">
        <v>9</v>
      </c>
      <c r="E920" s="56">
        <v>7</v>
      </c>
      <c r="F920" s="56">
        <v>14</v>
      </c>
      <c r="G920" s="56">
        <v>45</v>
      </c>
      <c r="H920" s="56">
        <v>46</v>
      </c>
      <c r="I920" s="57">
        <v>25</v>
      </c>
      <c r="J920" s="56">
        <f t="shared" si="1508"/>
        <v>-1</v>
      </c>
      <c r="L920" s="82" t="s">
        <v>1815</v>
      </c>
      <c r="M920" s="477" t="s">
        <v>62</v>
      </c>
      <c r="N920" s="479" t="s">
        <v>150</v>
      </c>
      <c r="O920" s="479" t="s">
        <v>103</v>
      </c>
      <c r="P920" s="479" t="s">
        <v>416</v>
      </c>
      <c r="Q920" s="479" t="s">
        <v>200</v>
      </c>
      <c r="R920" s="479" t="s">
        <v>177</v>
      </c>
      <c r="S920" s="479" t="s">
        <v>148</v>
      </c>
      <c r="T920" s="479" t="s">
        <v>77</v>
      </c>
      <c r="U920" s="479" t="s">
        <v>176</v>
      </c>
      <c r="V920" s="479" t="s">
        <v>85</v>
      </c>
      <c r="W920" s="478"/>
      <c r="X920" s="479" t="s">
        <v>62</v>
      </c>
      <c r="Y920" s="479" t="s">
        <v>124</v>
      </c>
      <c r="Z920" s="479" t="s">
        <v>62</v>
      </c>
      <c r="AA920" s="479" t="s">
        <v>76</v>
      </c>
      <c r="AB920" s="480" t="s">
        <v>150</v>
      </c>
      <c r="AL920" s="82" t="s">
        <v>1815</v>
      </c>
      <c r="AM920" s="477" t="s">
        <v>157</v>
      </c>
      <c r="AN920" s="479" t="s">
        <v>681</v>
      </c>
      <c r="AO920" s="479" t="s">
        <v>153</v>
      </c>
      <c r="AP920" s="479" t="s">
        <v>780</v>
      </c>
      <c r="AQ920" s="479" t="s">
        <v>638</v>
      </c>
      <c r="AR920" s="479" t="s">
        <v>154</v>
      </c>
      <c r="AS920" s="479" t="s">
        <v>369</v>
      </c>
      <c r="AT920" s="479" t="s">
        <v>170</v>
      </c>
      <c r="AU920" s="479" t="s">
        <v>159</v>
      </c>
      <c r="AV920" s="479" t="s">
        <v>191</v>
      </c>
      <c r="AW920" s="478"/>
      <c r="AX920" s="479" t="s">
        <v>1160</v>
      </c>
      <c r="AY920" s="479" t="s">
        <v>208</v>
      </c>
      <c r="AZ920" s="479" t="s">
        <v>190</v>
      </c>
      <c r="BA920" s="479" t="s">
        <v>187</v>
      </c>
      <c r="BB920" s="480" t="s">
        <v>662</v>
      </c>
      <c r="BL920" s="90">
        <f t="shared" si="1525"/>
        <v>1</v>
      </c>
      <c r="BM920" s="77">
        <f t="shared" si="1525"/>
        <v>3</v>
      </c>
      <c r="BN920" s="77">
        <f t="shared" si="1525"/>
        <v>1</v>
      </c>
      <c r="BO920" s="77">
        <f t="shared" si="1525"/>
        <v>6</v>
      </c>
      <c r="BP920" s="77">
        <f t="shared" si="1525"/>
        <v>2</v>
      </c>
      <c r="BQ920" s="77">
        <f t="shared" si="1525"/>
        <v>2</v>
      </c>
      <c r="BR920" s="77">
        <f t="shared" si="1525"/>
        <v>0</v>
      </c>
      <c r="BS920" s="77">
        <f t="shared" si="1525"/>
        <v>2</v>
      </c>
      <c r="BT920" s="77">
        <f t="shared" si="1525"/>
        <v>2</v>
      </c>
      <c r="BU920" s="77">
        <f t="shared" si="1525"/>
        <v>0</v>
      </c>
      <c r="BV920" s="91"/>
      <c r="BW920" s="77">
        <f>(IF(X920="","",(IF(MID(X920,2,1)="-",LEFT(X920,1),LEFT(X920,2)))+0))</f>
        <v>1</v>
      </c>
      <c r="BX920" s="77">
        <f>(IF(Y920="","",(IF(MID(Y920,2,1)="-",LEFT(Y920,1),LEFT(Y920,2)))+0))</f>
        <v>0</v>
      </c>
      <c r="BY920" s="77">
        <f>(IF(Z920="","",(IF(MID(Z920,2,1)="-",LEFT(Z920,1),LEFT(Z920,2)))+0))</f>
        <v>1</v>
      </c>
      <c r="BZ920" s="77">
        <f>(IF(AA920="","",(IF(MID(AA920,2,1)="-",LEFT(AA920,1),LEFT(AA920,2)))+0))</f>
        <v>0</v>
      </c>
      <c r="CA920" s="92">
        <f>(IF(AB920="","",(IF(MID(AB920,2,1)="-",LEFT(AB920,1),LEFT(AB920,2)))+0))</f>
        <v>3</v>
      </c>
      <c r="CB920" s="77"/>
      <c r="CC920" s="77"/>
      <c r="CD920" s="77"/>
      <c r="CE920" s="77"/>
      <c r="CF920" s="77"/>
      <c r="CG920" s="77"/>
      <c r="CH920" s="77"/>
      <c r="CI920" s="77"/>
      <c r="CJ920" s="78"/>
      <c r="CK920" s="90">
        <f t="shared" si="1526"/>
        <v>1</v>
      </c>
      <c r="CL920" s="77">
        <f t="shared" si="1526"/>
        <v>1</v>
      </c>
      <c r="CM920" s="77">
        <f t="shared" si="1526"/>
        <v>3</v>
      </c>
      <c r="CN920" s="77">
        <f t="shared" si="1526"/>
        <v>2</v>
      </c>
      <c r="CO920" s="77">
        <f t="shared" si="1526"/>
        <v>2</v>
      </c>
      <c r="CP920" s="77">
        <f t="shared" si="1526"/>
        <v>0</v>
      </c>
      <c r="CQ920" s="77">
        <f t="shared" si="1526"/>
        <v>1</v>
      </c>
      <c r="CR920" s="77">
        <f t="shared" si="1526"/>
        <v>1</v>
      </c>
      <c r="CS920" s="77">
        <f t="shared" si="1526"/>
        <v>3</v>
      </c>
      <c r="CT920" s="77">
        <f t="shared" si="1526"/>
        <v>4</v>
      </c>
      <c r="CU920" s="91"/>
      <c r="CV920" s="77">
        <f>(IF(X920="","",IF(RIGHT(X920,2)="10",RIGHT(X920,2),RIGHT(X920,1))+0))</f>
        <v>1</v>
      </c>
      <c r="CW920" s="77">
        <f>(IF(Y920="","",IF(RIGHT(Y920,2)="10",RIGHT(Y920,2),RIGHT(Y920,1))+0))</f>
        <v>0</v>
      </c>
      <c r="CX920" s="77">
        <f>(IF(Z920="","",IF(RIGHT(Z920,2)="10",RIGHT(Z920,2),RIGHT(Z920,1))+0))</f>
        <v>1</v>
      </c>
      <c r="CY920" s="77">
        <f>(IF(AA920="","",IF(RIGHT(AA920,2)="10",RIGHT(AA920,2),RIGHT(AA920,1))+0))</f>
        <v>2</v>
      </c>
      <c r="CZ920" s="92">
        <f>(IF(AB920="","",IF(RIGHT(AB920,2)="10",RIGHT(AB920,2),RIGHT(AB920,1))+0))</f>
        <v>1</v>
      </c>
      <c r="DA920" s="77"/>
      <c r="DB920" s="77"/>
      <c r="DC920" s="77"/>
      <c r="DD920" s="77"/>
      <c r="DE920" s="77"/>
      <c r="DF920" s="77"/>
      <c r="DG920" s="77"/>
      <c r="DH920" s="77"/>
      <c r="DJ920" s="90" t="str">
        <f t="shared" si="1527"/>
        <v>D</v>
      </c>
      <c r="DK920" s="77" t="str">
        <f t="shared" si="1527"/>
        <v>H</v>
      </c>
      <c r="DL920" s="77" t="str">
        <f t="shared" si="1527"/>
        <v>A</v>
      </c>
      <c r="DM920" s="77" t="str">
        <f t="shared" si="1527"/>
        <v>H</v>
      </c>
      <c r="DN920" s="77" t="str">
        <f t="shared" si="1527"/>
        <v>D</v>
      </c>
      <c r="DO920" s="77" t="str">
        <f t="shared" si="1527"/>
        <v>H</v>
      </c>
      <c r="DP920" s="77" t="str">
        <f t="shared" si="1527"/>
        <v>A</v>
      </c>
      <c r="DQ920" s="77" t="str">
        <f t="shared" si="1527"/>
        <v>H</v>
      </c>
      <c r="DR920" s="77" t="str">
        <f t="shared" si="1527"/>
        <v>A</v>
      </c>
      <c r="DS920" s="77" t="str">
        <f t="shared" si="1527"/>
        <v>A</v>
      </c>
      <c r="DT920" s="91"/>
      <c r="DU920" s="77" t="str">
        <f>(IF(X920="","",IF(BW920&gt;CV920,"H",IF(BW920&lt;CV920,"A","D"))))</f>
        <v>D</v>
      </c>
      <c r="DV920" s="77" t="str">
        <f>(IF(Y920="","",IF(BX920&gt;CW920,"H",IF(BX920&lt;CW920,"A","D"))))</f>
        <v>D</v>
      </c>
      <c r="DW920" s="77" t="str">
        <f>(IF(Z920="","",IF(BY920&gt;CX920,"H",IF(BY920&lt;CX920,"A","D"))))</f>
        <v>D</v>
      </c>
      <c r="DX920" s="77" t="str">
        <f>(IF(AA920="","",IF(BZ920&gt;CY920,"H",IF(BZ920&lt;CY920,"A","D"))))</f>
        <v>A</v>
      </c>
      <c r="DY920" s="92" t="str">
        <f>(IF(AB920="","",IF(CA920&gt;CZ920,"H",IF(CA920&lt;CZ920,"A","D"))))</f>
        <v>H</v>
      </c>
      <c r="DZ920" s="56"/>
      <c r="EA920" s="56"/>
      <c r="EB920" s="56"/>
      <c r="EC920" s="56"/>
      <c r="ED920" s="56"/>
      <c r="EE920" s="56"/>
      <c r="EF920" s="56"/>
      <c r="EG920" s="56"/>
      <c r="EI920" s="53" t="str">
        <f t="shared" si="1512"/>
        <v>Redhill</v>
      </c>
      <c r="EJ920" s="79">
        <f t="shared" si="1528"/>
        <v>30</v>
      </c>
      <c r="EK920" s="80">
        <f t="shared" si="1529"/>
        <v>5</v>
      </c>
      <c r="EL920" s="80">
        <f t="shared" si="1530"/>
        <v>5</v>
      </c>
      <c r="EM920" s="80">
        <f t="shared" si="1531"/>
        <v>5</v>
      </c>
      <c r="EN920" s="80">
        <f>COUNTIF(DT$910:DT$925,"A")</f>
        <v>4</v>
      </c>
      <c r="EO920" s="80">
        <f>COUNTIF(DT$910:DT$925,"D")</f>
        <v>5</v>
      </c>
      <c r="EP920" s="80">
        <f>COUNTIF(DT$910:DT$925,"H")</f>
        <v>6</v>
      </c>
      <c r="EQ920" s="79">
        <f t="shared" si="1532"/>
        <v>9</v>
      </c>
      <c r="ER920" s="79">
        <f t="shared" si="1513"/>
        <v>10</v>
      </c>
      <c r="ES920" s="79">
        <f t="shared" si="1513"/>
        <v>11</v>
      </c>
      <c r="ET920" s="81">
        <f>SUM($BL920:$CI920)+SUM(CU$910:CU$925)</f>
        <v>43</v>
      </c>
      <c r="EU920" s="81">
        <f>SUM($CK920:$DH920)+SUM(BV$910:BV$925)</f>
        <v>53</v>
      </c>
      <c r="EV920" s="79">
        <f t="shared" si="1533"/>
        <v>28</v>
      </c>
      <c r="EW920" s="81">
        <f t="shared" si="1534"/>
        <v>-10</v>
      </c>
      <c r="EX920" s="78"/>
      <c r="EY920" s="80">
        <f t="shared" si="1514"/>
        <v>30</v>
      </c>
      <c r="EZ920" s="80">
        <f t="shared" si="1515"/>
        <v>9</v>
      </c>
      <c r="FA920" s="80">
        <f t="shared" si="1516"/>
        <v>10</v>
      </c>
      <c r="FB920" s="80">
        <f t="shared" si="1517"/>
        <v>11</v>
      </c>
      <c r="FC920" s="80">
        <f t="shared" si="1518"/>
        <v>43</v>
      </c>
      <c r="FD920" s="80">
        <f t="shared" si="1519"/>
        <v>53</v>
      </c>
      <c r="FE920" s="80">
        <f t="shared" si="1520"/>
        <v>28</v>
      </c>
      <c r="FF920" s="80">
        <f t="shared" si="1521"/>
        <v>-10</v>
      </c>
      <c r="FH920" s="54">
        <f t="shared" si="1535"/>
        <v>0</v>
      </c>
      <c r="FI920" s="54">
        <f t="shared" si="1536"/>
        <v>0</v>
      </c>
      <c r="FJ920" s="54">
        <f t="shared" si="1522"/>
        <v>0</v>
      </c>
      <c r="FK920" s="54">
        <f t="shared" si="1522"/>
        <v>0</v>
      </c>
      <c r="FL920" s="54">
        <f t="shared" si="1522"/>
        <v>0</v>
      </c>
      <c r="FM920" s="54">
        <f t="shared" si="1522"/>
        <v>0</v>
      </c>
      <c r="FN920" s="54">
        <f t="shared" si="1522"/>
        <v>0</v>
      </c>
      <c r="FO920" s="54">
        <f t="shared" si="1522"/>
        <v>0</v>
      </c>
      <c r="FQ920" s="54" t="str">
        <f t="shared" si="1537"/>
        <v/>
      </c>
      <c r="FR920" s="54" t="str">
        <f t="shared" si="1538"/>
        <v/>
      </c>
      <c r="FS920" s="54" t="str">
        <f t="shared" si="1523"/>
        <v/>
      </c>
      <c r="FT920" s="54" t="str">
        <f t="shared" si="1524"/>
        <v/>
      </c>
      <c r="FU920" s="54" t="str">
        <f t="shared" si="1524"/>
        <v/>
      </c>
      <c r="FV920" s="54" t="str">
        <f t="shared" si="1506"/>
        <v/>
      </c>
      <c r="FW920" s="54" t="str">
        <f t="shared" si="1506"/>
        <v/>
      </c>
      <c r="FX920" s="54" t="str">
        <f t="shared" si="1506"/>
        <v/>
      </c>
      <c r="FZ920" s="58"/>
      <c r="GA920" s="59"/>
      <c r="GB920" s="60"/>
      <c r="GC920" s="58"/>
      <c r="GD920" s="59"/>
      <c r="GE920" s="61"/>
      <c r="GF920" s="58"/>
      <c r="GG920" s="61"/>
      <c r="GH920" s="61"/>
    </row>
    <row r="921" spans="1:192" s="53" customFormat="1" ht="12" x14ac:dyDescent="0.25">
      <c r="A921" s="53">
        <v>12</v>
      </c>
      <c r="B921" s="53" t="s">
        <v>1363</v>
      </c>
      <c r="C921" s="57">
        <v>30</v>
      </c>
      <c r="D921" s="57">
        <v>7</v>
      </c>
      <c r="E921" s="57">
        <v>8</v>
      </c>
      <c r="F921" s="57">
        <v>15</v>
      </c>
      <c r="G921" s="57">
        <v>33</v>
      </c>
      <c r="H921" s="57">
        <v>59</v>
      </c>
      <c r="I921" s="57">
        <v>22</v>
      </c>
      <c r="J921" s="57">
        <f t="shared" si="1508"/>
        <v>-26</v>
      </c>
      <c r="L921" s="82" t="s">
        <v>1139</v>
      </c>
      <c r="M921" s="477" t="s">
        <v>74</v>
      </c>
      <c r="N921" s="479" t="s">
        <v>111</v>
      </c>
      <c r="O921" s="479" t="s">
        <v>59</v>
      </c>
      <c r="P921" s="479" t="s">
        <v>62</v>
      </c>
      <c r="Q921" s="479" t="s">
        <v>124</v>
      </c>
      <c r="R921" s="479" t="s">
        <v>124</v>
      </c>
      <c r="S921" s="479" t="s">
        <v>176</v>
      </c>
      <c r="T921" s="479" t="s">
        <v>150</v>
      </c>
      <c r="U921" s="479" t="s">
        <v>62</v>
      </c>
      <c r="V921" s="479" t="s">
        <v>60</v>
      </c>
      <c r="W921" s="479" t="s">
        <v>74</v>
      </c>
      <c r="X921" s="478"/>
      <c r="Y921" s="479" t="s">
        <v>206</v>
      </c>
      <c r="Z921" s="479" t="s">
        <v>99</v>
      </c>
      <c r="AA921" s="479" t="s">
        <v>176</v>
      </c>
      <c r="AB921" s="480" t="s">
        <v>76</v>
      </c>
      <c r="AL921" s="82" t="s">
        <v>1139</v>
      </c>
      <c r="AM921" s="477" t="s">
        <v>182</v>
      </c>
      <c r="AN921" s="479" t="s">
        <v>782</v>
      </c>
      <c r="AO921" s="479" t="s">
        <v>93</v>
      </c>
      <c r="AP921" s="479" t="s">
        <v>70</v>
      </c>
      <c r="AQ921" s="479" t="s">
        <v>154</v>
      </c>
      <c r="AR921" s="479" t="s">
        <v>180</v>
      </c>
      <c r="AS921" s="479" t="s">
        <v>780</v>
      </c>
      <c r="AT921" s="479" t="s">
        <v>197</v>
      </c>
      <c r="AU921" s="479" t="s">
        <v>446</v>
      </c>
      <c r="AV921" s="479" t="s">
        <v>153</v>
      </c>
      <c r="AW921" s="479" t="s">
        <v>158</v>
      </c>
      <c r="AX921" s="478"/>
      <c r="AY921" s="481" t="s">
        <v>755</v>
      </c>
      <c r="AZ921" s="479" t="s">
        <v>191</v>
      </c>
      <c r="BA921" s="479" t="s">
        <v>121</v>
      </c>
      <c r="BB921" s="480" t="s">
        <v>181</v>
      </c>
      <c r="BL921" s="90">
        <f t="shared" si="1525"/>
        <v>1</v>
      </c>
      <c r="BM921" s="77">
        <f t="shared" si="1525"/>
        <v>5</v>
      </c>
      <c r="BN921" s="77">
        <f t="shared" si="1525"/>
        <v>4</v>
      </c>
      <c r="BO921" s="77">
        <f t="shared" si="1525"/>
        <v>1</v>
      </c>
      <c r="BP921" s="77">
        <f t="shared" si="1525"/>
        <v>0</v>
      </c>
      <c r="BQ921" s="77">
        <f t="shared" si="1525"/>
        <v>0</v>
      </c>
      <c r="BR921" s="77">
        <f t="shared" si="1525"/>
        <v>2</v>
      </c>
      <c r="BS921" s="77">
        <f t="shared" si="1525"/>
        <v>3</v>
      </c>
      <c r="BT921" s="77">
        <f t="shared" si="1525"/>
        <v>1</v>
      </c>
      <c r="BU921" s="77">
        <f t="shared" si="1525"/>
        <v>4</v>
      </c>
      <c r="BV921" s="77">
        <f>(IF(W921="","",(IF(MID(W921,2,1)="-",LEFT(W921,1),LEFT(W921,2)))+0))</f>
        <v>1</v>
      </c>
      <c r="BW921" s="91"/>
      <c r="BX921" s="77">
        <f>(IF(Y921="","",(IF(MID(Y921,2,1)="-",LEFT(Y921,1),LEFT(Y921,2)))+0))</f>
        <v>1</v>
      </c>
      <c r="BY921" s="77">
        <f>(IF(Z921="","",(IF(MID(Z921,2,1)="-",LEFT(Z921,1),LEFT(Z921,2)))+0))</f>
        <v>1</v>
      </c>
      <c r="BZ921" s="77">
        <f>(IF(AA921="","",(IF(MID(AA921,2,1)="-",LEFT(AA921,1),LEFT(AA921,2)))+0))</f>
        <v>2</v>
      </c>
      <c r="CA921" s="92">
        <f>(IF(AB921="","",(IF(MID(AB921,2,1)="-",LEFT(AB921,1),LEFT(AB921,2)))+0))</f>
        <v>0</v>
      </c>
      <c r="CB921" s="77"/>
      <c r="CC921" s="77"/>
      <c r="CD921" s="77"/>
      <c r="CE921" s="77"/>
      <c r="CF921" s="77"/>
      <c r="CG921" s="77"/>
      <c r="CH921" s="77"/>
      <c r="CI921" s="77"/>
      <c r="CJ921" s="78"/>
      <c r="CK921" s="90">
        <f t="shared" si="1526"/>
        <v>2</v>
      </c>
      <c r="CL921" s="77">
        <f t="shared" si="1526"/>
        <v>2</v>
      </c>
      <c r="CM921" s="77">
        <f t="shared" si="1526"/>
        <v>0</v>
      </c>
      <c r="CN921" s="77">
        <f t="shared" si="1526"/>
        <v>1</v>
      </c>
      <c r="CO921" s="77">
        <f t="shared" si="1526"/>
        <v>0</v>
      </c>
      <c r="CP921" s="77">
        <f t="shared" si="1526"/>
        <v>0</v>
      </c>
      <c r="CQ921" s="77">
        <f t="shared" si="1526"/>
        <v>3</v>
      </c>
      <c r="CR921" s="77">
        <f t="shared" si="1526"/>
        <v>1</v>
      </c>
      <c r="CS921" s="77">
        <f t="shared" si="1526"/>
        <v>1</v>
      </c>
      <c r="CT921" s="77">
        <f t="shared" si="1526"/>
        <v>1</v>
      </c>
      <c r="CU921" s="77">
        <f>(IF(W921="","",IF(RIGHT(W921,2)="10",RIGHT(W921,2),RIGHT(W921,1))+0))</f>
        <v>2</v>
      </c>
      <c r="CV921" s="91"/>
      <c r="CW921" s="77">
        <f>(IF(Y921="","",IF(RIGHT(Y921,2)="10",RIGHT(Y921,2),RIGHT(Y921,1))+0))</f>
        <v>4</v>
      </c>
      <c r="CX921" s="77">
        <f>(IF(Z921="","",IF(RIGHT(Z921,2)="10",RIGHT(Z921,2),RIGHT(Z921,1))+0))</f>
        <v>0</v>
      </c>
      <c r="CY921" s="77">
        <f>(IF(AA921="","",IF(RIGHT(AA921,2)="10",RIGHT(AA921,2),RIGHT(AA921,1))+0))</f>
        <v>3</v>
      </c>
      <c r="CZ921" s="92">
        <f>(IF(AB921="","",IF(RIGHT(AB921,2)="10",RIGHT(AB921,2),RIGHT(AB921,1))+0))</f>
        <v>2</v>
      </c>
      <c r="DA921" s="77"/>
      <c r="DB921" s="77"/>
      <c r="DC921" s="77"/>
      <c r="DD921" s="77"/>
      <c r="DE921" s="77"/>
      <c r="DF921" s="77"/>
      <c r="DG921" s="77"/>
      <c r="DH921" s="77"/>
      <c r="DI921" s="54"/>
      <c r="DJ921" s="90" t="str">
        <f t="shared" si="1527"/>
        <v>A</v>
      </c>
      <c r="DK921" s="77" t="str">
        <f t="shared" si="1527"/>
        <v>H</v>
      </c>
      <c r="DL921" s="77" t="str">
        <f t="shared" si="1527"/>
        <v>H</v>
      </c>
      <c r="DM921" s="77" t="str">
        <f t="shared" si="1527"/>
        <v>D</v>
      </c>
      <c r="DN921" s="77" t="str">
        <f t="shared" si="1527"/>
        <v>D</v>
      </c>
      <c r="DO921" s="77" t="str">
        <f t="shared" si="1527"/>
        <v>D</v>
      </c>
      <c r="DP921" s="77" t="str">
        <f t="shared" si="1527"/>
        <v>A</v>
      </c>
      <c r="DQ921" s="77" t="str">
        <f t="shared" si="1527"/>
        <v>H</v>
      </c>
      <c r="DR921" s="77" t="str">
        <f t="shared" si="1527"/>
        <v>D</v>
      </c>
      <c r="DS921" s="77" t="str">
        <f t="shared" si="1527"/>
        <v>H</v>
      </c>
      <c r="DT921" s="77" t="str">
        <f>(IF(W921="","",IF(BV921&gt;CU921,"H",IF(BV921&lt;CU921,"A","D"))))</f>
        <v>A</v>
      </c>
      <c r="DU921" s="91"/>
      <c r="DV921" s="77" t="str">
        <f>(IF(Y921="","",IF(BX921&gt;CW921,"H",IF(BX921&lt;CW921,"A","D"))))</f>
        <v>A</v>
      </c>
      <c r="DW921" s="77" t="str">
        <f>(IF(Z921="","",IF(BY921&gt;CX921,"H",IF(BY921&lt;CX921,"A","D"))))</f>
        <v>H</v>
      </c>
      <c r="DX921" s="77" t="str">
        <f>(IF(AA921="","",IF(BZ921&gt;CY921,"H",IF(BZ921&lt;CY921,"A","D"))))</f>
        <v>A</v>
      </c>
      <c r="DY921" s="92" t="str">
        <f>(IF(AB921="","",IF(CA921&gt;CZ921,"H",IF(CA921&lt;CZ921,"A","D"))))</f>
        <v>A</v>
      </c>
      <c r="DZ921" s="56"/>
      <c r="EA921" s="56"/>
      <c r="EB921" s="56"/>
      <c r="EC921" s="56"/>
      <c r="ED921" s="56"/>
      <c r="EE921" s="56"/>
      <c r="EF921" s="56"/>
      <c r="EG921" s="56"/>
      <c r="EH921" s="54"/>
      <c r="EI921" s="53" t="str">
        <f t="shared" si="1512"/>
        <v>Slough Town</v>
      </c>
      <c r="EJ921" s="79">
        <f t="shared" si="1528"/>
        <v>30</v>
      </c>
      <c r="EK921" s="80">
        <f t="shared" si="1529"/>
        <v>5</v>
      </c>
      <c r="EL921" s="80">
        <f t="shared" si="1530"/>
        <v>4</v>
      </c>
      <c r="EM921" s="80">
        <f t="shared" si="1531"/>
        <v>6</v>
      </c>
      <c r="EN921" s="80">
        <f>COUNTIF(DU$910:DU$925,"A")</f>
        <v>4</v>
      </c>
      <c r="EO921" s="80">
        <f>COUNTIF(DU$910:DU$925,"D")</f>
        <v>3</v>
      </c>
      <c r="EP921" s="80">
        <f>COUNTIF(DU$910:DU$925,"H")</f>
        <v>8</v>
      </c>
      <c r="EQ921" s="79">
        <f t="shared" si="1532"/>
        <v>9</v>
      </c>
      <c r="ER921" s="79">
        <f t="shared" si="1513"/>
        <v>7</v>
      </c>
      <c r="ES921" s="79">
        <f t="shared" si="1513"/>
        <v>14</v>
      </c>
      <c r="ET921" s="81">
        <f>SUM($BL921:$CI921)+SUM(CV$910:CV$925)</f>
        <v>45</v>
      </c>
      <c r="EU921" s="81">
        <f>SUM($CK921:$DH921)+SUM(BW$910:BW$925)</f>
        <v>46</v>
      </c>
      <c r="EV921" s="79">
        <f t="shared" si="1533"/>
        <v>25</v>
      </c>
      <c r="EW921" s="81">
        <f t="shared" si="1534"/>
        <v>-1</v>
      </c>
      <c r="EX921" s="78"/>
      <c r="EY921" s="80">
        <f t="shared" si="1514"/>
        <v>30</v>
      </c>
      <c r="EZ921" s="80">
        <f t="shared" si="1515"/>
        <v>9</v>
      </c>
      <c r="FA921" s="80">
        <f t="shared" si="1516"/>
        <v>7</v>
      </c>
      <c r="FB921" s="80">
        <f t="shared" si="1517"/>
        <v>14</v>
      </c>
      <c r="FC921" s="80">
        <f t="shared" si="1518"/>
        <v>45</v>
      </c>
      <c r="FD921" s="80">
        <f t="shared" si="1519"/>
        <v>46</v>
      </c>
      <c r="FE921" s="80">
        <f t="shared" si="1520"/>
        <v>25</v>
      </c>
      <c r="FF921" s="80">
        <f t="shared" si="1521"/>
        <v>-1</v>
      </c>
      <c r="FG921" s="54"/>
      <c r="FH921" s="54">
        <f t="shared" si="1535"/>
        <v>0</v>
      </c>
      <c r="FI921" s="54">
        <f t="shared" si="1536"/>
        <v>0</v>
      </c>
      <c r="FJ921" s="54">
        <f t="shared" si="1522"/>
        <v>0</v>
      </c>
      <c r="FK921" s="54">
        <f t="shared" si="1522"/>
        <v>0</v>
      </c>
      <c r="FL921" s="54">
        <f t="shared" si="1522"/>
        <v>0</v>
      </c>
      <c r="FM921" s="54">
        <f t="shared" si="1522"/>
        <v>0</v>
      </c>
      <c r="FN921" s="54">
        <f t="shared" si="1522"/>
        <v>0</v>
      </c>
      <c r="FO921" s="54">
        <f t="shared" si="1522"/>
        <v>0</v>
      </c>
      <c r="FQ921" s="54" t="str">
        <f t="shared" si="1537"/>
        <v/>
      </c>
      <c r="FR921" s="54" t="str">
        <f t="shared" si="1538"/>
        <v/>
      </c>
      <c r="FS921" s="54" t="str">
        <f t="shared" si="1523"/>
        <v/>
      </c>
      <c r="FT921" s="54" t="str">
        <f t="shared" si="1524"/>
        <v/>
      </c>
      <c r="FU921" s="54" t="str">
        <f t="shared" si="1524"/>
        <v/>
      </c>
      <c r="FV921" s="54" t="str">
        <f t="shared" si="1506"/>
        <v/>
      </c>
      <c r="FW921" s="54" t="str">
        <f t="shared" si="1506"/>
        <v/>
      </c>
      <c r="FX921" s="54" t="str">
        <f t="shared" si="1506"/>
        <v/>
      </c>
      <c r="FY921" s="54"/>
      <c r="FZ921" s="58"/>
      <c r="GA921" s="59"/>
      <c r="GB921" s="60"/>
      <c r="GC921" s="58"/>
      <c r="GD921" s="59"/>
      <c r="GE921" s="61"/>
      <c r="GF921" s="58"/>
      <c r="GG921" s="61"/>
      <c r="GH921" s="61"/>
      <c r="GI921" s="54"/>
      <c r="GJ921" s="54"/>
    </row>
    <row r="922" spans="1:192" s="54" customFormat="1" ht="12" x14ac:dyDescent="0.25">
      <c r="A922" s="54">
        <v>13</v>
      </c>
      <c r="B922" s="54" t="s">
        <v>1787</v>
      </c>
      <c r="C922" s="56">
        <v>30</v>
      </c>
      <c r="D922" s="56">
        <v>8</v>
      </c>
      <c r="E922" s="56">
        <v>6</v>
      </c>
      <c r="F922" s="56">
        <v>16</v>
      </c>
      <c r="G922" s="56">
        <v>42</v>
      </c>
      <c r="H922" s="56">
        <v>79</v>
      </c>
      <c r="I922" s="57">
        <v>22</v>
      </c>
      <c r="J922" s="56">
        <f t="shared" si="1508"/>
        <v>-37</v>
      </c>
      <c r="L922" s="82" t="s">
        <v>1804</v>
      </c>
      <c r="M922" s="477" t="s">
        <v>87</v>
      </c>
      <c r="N922" s="479" t="s">
        <v>124</v>
      </c>
      <c r="O922" s="479" t="s">
        <v>200</v>
      </c>
      <c r="P922" s="479" t="s">
        <v>86</v>
      </c>
      <c r="Q922" s="479" t="s">
        <v>124</v>
      </c>
      <c r="R922" s="479" t="s">
        <v>74</v>
      </c>
      <c r="S922" s="479" t="s">
        <v>74</v>
      </c>
      <c r="T922" s="479" t="s">
        <v>177</v>
      </c>
      <c r="U922" s="479" t="s">
        <v>76</v>
      </c>
      <c r="V922" s="479" t="s">
        <v>176</v>
      </c>
      <c r="W922" s="479" t="s">
        <v>124</v>
      </c>
      <c r="X922" s="479" t="s">
        <v>200</v>
      </c>
      <c r="Y922" s="478"/>
      <c r="Z922" s="479" t="s">
        <v>62</v>
      </c>
      <c r="AA922" s="479" t="s">
        <v>59</v>
      </c>
      <c r="AB922" s="480" t="s">
        <v>200</v>
      </c>
      <c r="AL922" s="82" t="s">
        <v>1804</v>
      </c>
      <c r="AM922" s="477" t="s">
        <v>167</v>
      </c>
      <c r="AN922" s="479" t="s">
        <v>187</v>
      </c>
      <c r="AO922" s="479" t="s">
        <v>1160</v>
      </c>
      <c r="AP922" s="479" t="s">
        <v>180</v>
      </c>
      <c r="AQ922" s="479" t="s">
        <v>272</v>
      </c>
      <c r="AR922" s="479" t="s">
        <v>170</v>
      </c>
      <c r="AS922" s="479" t="s">
        <v>212</v>
      </c>
      <c r="AT922" s="479" t="s">
        <v>157</v>
      </c>
      <c r="AU922" s="479" t="s">
        <v>81</v>
      </c>
      <c r="AV922" s="479" t="s">
        <v>80</v>
      </c>
      <c r="AW922" s="479" t="s">
        <v>160</v>
      </c>
      <c r="AX922" s="479" t="s">
        <v>209</v>
      </c>
      <c r="AY922" s="478"/>
      <c r="AZ922" s="479" t="s">
        <v>70</v>
      </c>
      <c r="BA922" s="479" t="s">
        <v>92</v>
      </c>
      <c r="BB922" s="480" t="s">
        <v>731</v>
      </c>
      <c r="BL922" s="90">
        <f t="shared" si="1525"/>
        <v>3</v>
      </c>
      <c r="BM922" s="77">
        <f t="shared" si="1525"/>
        <v>0</v>
      </c>
      <c r="BN922" s="77">
        <f t="shared" si="1525"/>
        <v>2</v>
      </c>
      <c r="BO922" s="77">
        <f t="shared" si="1525"/>
        <v>0</v>
      </c>
      <c r="BP922" s="77">
        <f t="shared" si="1525"/>
        <v>0</v>
      </c>
      <c r="BQ922" s="77">
        <f t="shared" si="1525"/>
        <v>1</v>
      </c>
      <c r="BR922" s="77">
        <f t="shared" si="1525"/>
        <v>1</v>
      </c>
      <c r="BS922" s="77">
        <f t="shared" si="1525"/>
        <v>2</v>
      </c>
      <c r="BT922" s="77">
        <f t="shared" si="1525"/>
        <v>0</v>
      </c>
      <c r="BU922" s="77">
        <f t="shared" si="1525"/>
        <v>2</v>
      </c>
      <c r="BV922" s="77">
        <f>(IF(W922="","",(IF(MID(W922,2,1)="-",LEFT(W922,1),LEFT(W922,2)))+0))</f>
        <v>0</v>
      </c>
      <c r="BW922" s="77">
        <f>(IF(X922="","",(IF(MID(X922,2,1)="-",LEFT(X922,1),LEFT(X922,2)))+0))</f>
        <v>2</v>
      </c>
      <c r="BX922" s="91"/>
      <c r="BY922" s="77">
        <f>(IF(Z922="","",(IF(MID(Z922,2,1)="-",LEFT(Z922,1),LEFT(Z922,2)))+0))</f>
        <v>1</v>
      </c>
      <c r="BZ922" s="77">
        <f>(IF(AA922="","",(IF(MID(AA922,2,1)="-",LEFT(AA922,1),LEFT(AA922,2)))+0))</f>
        <v>4</v>
      </c>
      <c r="CA922" s="92">
        <f>(IF(AB922="","",(IF(MID(AB922,2,1)="-",LEFT(AB922,1),LEFT(AB922,2)))+0))</f>
        <v>2</v>
      </c>
      <c r="CB922" s="77"/>
      <c r="CC922" s="77"/>
      <c r="CD922" s="77"/>
      <c r="CE922" s="77"/>
      <c r="CF922" s="77"/>
      <c r="CG922" s="77"/>
      <c r="CH922" s="77"/>
      <c r="CI922" s="77"/>
      <c r="CJ922" s="78"/>
      <c r="CK922" s="90">
        <f t="shared" si="1526"/>
        <v>3</v>
      </c>
      <c r="CL922" s="77">
        <f t="shared" si="1526"/>
        <v>0</v>
      </c>
      <c r="CM922" s="77">
        <f t="shared" si="1526"/>
        <v>2</v>
      </c>
      <c r="CN922" s="77">
        <f t="shared" si="1526"/>
        <v>3</v>
      </c>
      <c r="CO922" s="77">
        <f t="shared" si="1526"/>
        <v>0</v>
      </c>
      <c r="CP922" s="77">
        <f t="shared" si="1526"/>
        <v>2</v>
      </c>
      <c r="CQ922" s="77">
        <f t="shared" si="1526"/>
        <v>2</v>
      </c>
      <c r="CR922" s="77">
        <f t="shared" si="1526"/>
        <v>0</v>
      </c>
      <c r="CS922" s="77">
        <f t="shared" si="1526"/>
        <v>2</v>
      </c>
      <c r="CT922" s="77">
        <f t="shared" si="1526"/>
        <v>3</v>
      </c>
      <c r="CU922" s="77">
        <f>(IF(W922="","",IF(RIGHT(W922,2)="10",RIGHT(W922,2),RIGHT(W922,1))+0))</f>
        <v>0</v>
      </c>
      <c r="CV922" s="77">
        <f>(IF(X922="","",IF(RIGHT(X922,2)="10",RIGHT(X922,2),RIGHT(X922,1))+0))</f>
        <v>2</v>
      </c>
      <c r="CW922" s="91"/>
      <c r="CX922" s="77">
        <f>(IF(Z922="","",IF(RIGHT(Z922,2)="10",RIGHT(Z922,2),RIGHT(Z922,1))+0))</f>
        <v>1</v>
      </c>
      <c r="CY922" s="77">
        <f>(IF(AA922="","",IF(RIGHT(AA922,2)="10",RIGHT(AA922,2),RIGHT(AA922,1))+0))</f>
        <v>0</v>
      </c>
      <c r="CZ922" s="92">
        <f>(IF(AB922="","",IF(RIGHT(AB922,2)="10",RIGHT(AB922,2),RIGHT(AB922,1))+0))</f>
        <v>2</v>
      </c>
      <c r="DA922" s="77"/>
      <c r="DB922" s="77"/>
      <c r="DC922" s="77"/>
      <c r="DD922" s="77"/>
      <c r="DE922" s="77"/>
      <c r="DF922" s="77"/>
      <c r="DG922" s="77"/>
      <c r="DH922" s="77"/>
      <c r="DJ922" s="90" t="str">
        <f t="shared" si="1527"/>
        <v>D</v>
      </c>
      <c r="DK922" s="77" t="str">
        <f t="shared" si="1527"/>
        <v>D</v>
      </c>
      <c r="DL922" s="77" t="str">
        <f t="shared" si="1527"/>
        <v>D</v>
      </c>
      <c r="DM922" s="77" t="str">
        <f t="shared" si="1527"/>
        <v>A</v>
      </c>
      <c r="DN922" s="77" t="str">
        <f t="shared" si="1527"/>
        <v>D</v>
      </c>
      <c r="DO922" s="77" t="str">
        <f t="shared" si="1527"/>
        <v>A</v>
      </c>
      <c r="DP922" s="77" t="str">
        <f t="shared" si="1527"/>
        <v>A</v>
      </c>
      <c r="DQ922" s="77" t="str">
        <f t="shared" si="1527"/>
        <v>H</v>
      </c>
      <c r="DR922" s="77" t="str">
        <f t="shared" si="1527"/>
        <v>A</v>
      </c>
      <c r="DS922" s="77" t="str">
        <f t="shared" si="1527"/>
        <v>A</v>
      </c>
      <c r="DT922" s="77" t="str">
        <f>(IF(W922="","",IF(BV922&gt;CU922,"H",IF(BV922&lt;CU922,"A","D"))))</f>
        <v>D</v>
      </c>
      <c r="DU922" s="77" t="str">
        <f>(IF(X922="","",IF(BW922&gt;CV922,"H",IF(BW922&lt;CV922,"A","D"))))</f>
        <v>D</v>
      </c>
      <c r="DV922" s="91"/>
      <c r="DW922" s="77" t="str">
        <f>(IF(Z922="","",IF(BY922&gt;CX922,"H",IF(BY922&lt;CX922,"A","D"))))</f>
        <v>D</v>
      </c>
      <c r="DX922" s="77" t="str">
        <f>(IF(AA922="","",IF(BZ922&gt;CY922,"H",IF(BZ922&lt;CY922,"A","D"))))</f>
        <v>H</v>
      </c>
      <c r="DY922" s="92" t="str">
        <f>(IF(AB922="","",IF(CA922&gt;CZ922,"H",IF(CA922&lt;CZ922,"A","D"))))</f>
        <v>D</v>
      </c>
      <c r="DZ922" s="56"/>
      <c r="EA922" s="56"/>
      <c r="EB922" s="56"/>
      <c r="EC922" s="56"/>
      <c r="ED922" s="56"/>
      <c r="EE922" s="56"/>
      <c r="EF922" s="56"/>
      <c r="EG922" s="56"/>
      <c r="EI922" s="53" t="str">
        <f t="shared" si="1512"/>
        <v>Southall &amp; Ealing Borough</v>
      </c>
      <c r="EJ922" s="79">
        <f t="shared" si="1528"/>
        <v>30</v>
      </c>
      <c r="EK922" s="80">
        <f t="shared" si="1529"/>
        <v>2</v>
      </c>
      <c r="EL922" s="80">
        <f t="shared" si="1530"/>
        <v>8</v>
      </c>
      <c r="EM922" s="80">
        <f t="shared" si="1531"/>
        <v>5</v>
      </c>
      <c r="EN922" s="80">
        <f>COUNTIF(DV$910:DV$925,"A")</f>
        <v>5</v>
      </c>
      <c r="EO922" s="80">
        <f>COUNTIF(DV$910:DV$925,"D")</f>
        <v>3</v>
      </c>
      <c r="EP922" s="80">
        <f>COUNTIF(DV$910:DV$925,"H")</f>
        <v>7</v>
      </c>
      <c r="EQ922" s="79">
        <f t="shared" si="1532"/>
        <v>7</v>
      </c>
      <c r="ER922" s="79">
        <f t="shared" si="1513"/>
        <v>11</v>
      </c>
      <c r="ES922" s="79">
        <f t="shared" si="1513"/>
        <v>12</v>
      </c>
      <c r="ET922" s="81">
        <f>SUM($BL922:$CI922)+SUM(CW$910:CW$925)</f>
        <v>47</v>
      </c>
      <c r="EU922" s="81">
        <f>SUM($CK922:$DH922)+SUM(BX$910:BX$925)</f>
        <v>47</v>
      </c>
      <c r="EV922" s="79">
        <f t="shared" si="1533"/>
        <v>25</v>
      </c>
      <c r="EW922" s="81">
        <f t="shared" si="1534"/>
        <v>0</v>
      </c>
      <c r="EX922" s="78"/>
      <c r="EY922" s="80">
        <f t="shared" si="1514"/>
        <v>30</v>
      </c>
      <c r="EZ922" s="80">
        <f t="shared" si="1515"/>
        <v>7</v>
      </c>
      <c r="FA922" s="80">
        <f t="shared" si="1516"/>
        <v>11</v>
      </c>
      <c r="FB922" s="80">
        <f t="shared" si="1517"/>
        <v>12</v>
      </c>
      <c r="FC922" s="80">
        <f t="shared" si="1518"/>
        <v>47</v>
      </c>
      <c r="FD922" s="80">
        <f t="shared" si="1519"/>
        <v>47</v>
      </c>
      <c r="FE922" s="80">
        <f t="shared" si="1520"/>
        <v>25</v>
      </c>
      <c r="FF922" s="80">
        <f t="shared" si="1521"/>
        <v>0</v>
      </c>
      <c r="FH922" s="54">
        <f t="shared" si="1535"/>
        <v>0</v>
      </c>
      <c r="FI922" s="54">
        <f t="shared" si="1536"/>
        <v>0</v>
      </c>
      <c r="FJ922" s="54">
        <f t="shared" si="1522"/>
        <v>0</v>
      </c>
      <c r="FK922" s="54">
        <f t="shared" si="1522"/>
        <v>0</v>
      </c>
      <c r="FL922" s="54">
        <f t="shared" si="1522"/>
        <v>0</v>
      </c>
      <c r="FM922" s="54">
        <f t="shared" si="1522"/>
        <v>0</v>
      </c>
      <c r="FN922" s="54">
        <f t="shared" si="1522"/>
        <v>0</v>
      </c>
      <c r="FO922" s="54">
        <f t="shared" si="1522"/>
        <v>0</v>
      </c>
      <c r="FQ922" s="54" t="str">
        <f t="shared" si="1537"/>
        <v/>
      </c>
      <c r="FR922" s="54" t="str">
        <f t="shared" si="1538"/>
        <v/>
      </c>
      <c r="FS922" s="54" t="str">
        <f t="shared" si="1523"/>
        <v/>
      </c>
      <c r="FT922" s="54" t="str">
        <f t="shared" si="1524"/>
        <v/>
      </c>
      <c r="FU922" s="54" t="str">
        <f t="shared" si="1524"/>
        <v/>
      </c>
      <c r="FV922" s="54" t="str">
        <f t="shared" si="1506"/>
        <v/>
      </c>
      <c r="FW922" s="54" t="str">
        <f t="shared" si="1506"/>
        <v/>
      </c>
      <c r="FX922" s="54" t="str">
        <f t="shared" si="1506"/>
        <v/>
      </c>
      <c r="FZ922" s="58"/>
      <c r="GA922" s="59"/>
      <c r="GB922" s="60"/>
      <c r="GC922" s="58"/>
      <c r="GD922" s="59"/>
      <c r="GE922" s="61"/>
      <c r="GF922" s="58"/>
      <c r="GG922" s="61"/>
      <c r="GH922" s="61"/>
      <c r="GI922" s="53"/>
    </row>
    <row r="923" spans="1:192" s="54" customFormat="1" ht="12" x14ac:dyDescent="0.25">
      <c r="A923" s="54">
        <v>14</v>
      </c>
      <c r="B923" s="54" t="s">
        <v>1821</v>
      </c>
      <c r="C923" s="56">
        <v>30</v>
      </c>
      <c r="D923" s="56">
        <v>7</v>
      </c>
      <c r="E923" s="56">
        <v>6</v>
      </c>
      <c r="F923" s="56">
        <v>17</v>
      </c>
      <c r="G923" s="56">
        <v>33</v>
      </c>
      <c r="H923" s="56">
        <v>72</v>
      </c>
      <c r="I923" s="57">
        <v>20</v>
      </c>
      <c r="J923" s="56">
        <f t="shared" si="1508"/>
        <v>-39</v>
      </c>
      <c r="L923" s="82" t="s">
        <v>1811</v>
      </c>
      <c r="M923" s="477" t="s">
        <v>148</v>
      </c>
      <c r="N923" s="479" t="s">
        <v>58</v>
      </c>
      <c r="O923" s="479" t="s">
        <v>62</v>
      </c>
      <c r="P923" s="479" t="s">
        <v>77</v>
      </c>
      <c r="Q923" s="479" t="s">
        <v>304</v>
      </c>
      <c r="R923" s="479" t="s">
        <v>200</v>
      </c>
      <c r="S923" s="479" t="s">
        <v>148</v>
      </c>
      <c r="T923" s="479" t="s">
        <v>58</v>
      </c>
      <c r="U923" s="479" t="s">
        <v>124</v>
      </c>
      <c r="V923" s="479" t="s">
        <v>77</v>
      </c>
      <c r="W923" s="479" t="s">
        <v>177</v>
      </c>
      <c r="X923" s="479" t="s">
        <v>148</v>
      </c>
      <c r="Y923" s="479" t="s">
        <v>149</v>
      </c>
      <c r="Z923" s="478"/>
      <c r="AA923" s="479" t="s">
        <v>76</v>
      </c>
      <c r="AB923" s="480" t="s">
        <v>124</v>
      </c>
      <c r="AL923" s="82" t="s">
        <v>1811</v>
      </c>
      <c r="AM923" s="477" t="s">
        <v>152</v>
      </c>
      <c r="AN923" s="479" t="s">
        <v>159</v>
      </c>
      <c r="AO923" s="479" t="s">
        <v>714</v>
      </c>
      <c r="AP923" s="479" t="s">
        <v>198</v>
      </c>
      <c r="AQ923" s="479" t="s">
        <v>181</v>
      </c>
      <c r="AR923" s="479" t="s">
        <v>709</v>
      </c>
      <c r="AS923" s="479" t="s">
        <v>154</v>
      </c>
      <c r="AT923" s="479" t="s">
        <v>782</v>
      </c>
      <c r="AU923" s="479" t="s">
        <v>160</v>
      </c>
      <c r="AV923" s="479" t="s">
        <v>166</v>
      </c>
      <c r="AW923" s="479" t="s">
        <v>179</v>
      </c>
      <c r="AX923" s="479" t="s">
        <v>167</v>
      </c>
      <c r="AY923" s="479" t="s">
        <v>121</v>
      </c>
      <c r="AZ923" s="478"/>
      <c r="BA923" s="479" t="s">
        <v>1422</v>
      </c>
      <c r="BB923" s="480" t="s">
        <v>1160</v>
      </c>
      <c r="BL923" s="90">
        <f t="shared" si="1525"/>
        <v>0</v>
      </c>
      <c r="BM923" s="77">
        <f t="shared" si="1525"/>
        <v>5</v>
      </c>
      <c r="BN923" s="77">
        <f t="shared" si="1525"/>
        <v>1</v>
      </c>
      <c r="BO923" s="77">
        <f t="shared" si="1525"/>
        <v>2</v>
      </c>
      <c r="BP923" s="77">
        <f t="shared" si="1525"/>
        <v>4</v>
      </c>
      <c r="BQ923" s="77">
        <f t="shared" si="1525"/>
        <v>2</v>
      </c>
      <c r="BR923" s="77">
        <f t="shared" si="1525"/>
        <v>0</v>
      </c>
      <c r="BS923" s="77">
        <f t="shared" si="1525"/>
        <v>5</v>
      </c>
      <c r="BT923" s="77">
        <f t="shared" si="1525"/>
        <v>0</v>
      </c>
      <c r="BU923" s="77">
        <f t="shared" si="1525"/>
        <v>2</v>
      </c>
      <c r="BV923" s="77">
        <f>(IF(W923="","",(IF(MID(W923,2,1)="-",LEFT(W923,1),LEFT(W923,2)))+0))</f>
        <v>2</v>
      </c>
      <c r="BW923" s="77">
        <f>(IF(X923="","",(IF(MID(X923,2,1)="-",LEFT(X923,1),LEFT(X923,2)))+0))</f>
        <v>0</v>
      </c>
      <c r="BX923" s="77">
        <f>(IF(Y923="","",(IF(MID(Y923,2,1)="-",LEFT(Y923,1),LEFT(Y923,2)))+0))</f>
        <v>1</v>
      </c>
      <c r="BY923" s="91"/>
      <c r="BZ923" s="77">
        <f>(IF(AA923="","",(IF(MID(AA923,2,1)="-",LEFT(AA923,1),LEFT(AA923,2)))+0))</f>
        <v>0</v>
      </c>
      <c r="CA923" s="92">
        <f>(IF(AB923="","",(IF(MID(AB923,2,1)="-",LEFT(AB923,1),LEFT(AB923,2)))+0))</f>
        <v>0</v>
      </c>
      <c r="CB923" s="77"/>
      <c r="CC923" s="77"/>
      <c r="CD923" s="77"/>
      <c r="CE923" s="77"/>
      <c r="CF923" s="77"/>
      <c r="CG923" s="77"/>
      <c r="CH923" s="77"/>
      <c r="CI923" s="77"/>
      <c r="CJ923" s="78"/>
      <c r="CK923" s="90">
        <f t="shared" si="1526"/>
        <v>1</v>
      </c>
      <c r="CL923" s="77">
        <f t="shared" si="1526"/>
        <v>1</v>
      </c>
      <c r="CM923" s="77">
        <f t="shared" si="1526"/>
        <v>1</v>
      </c>
      <c r="CN923" s="77">
        <f t="shared" si="1526"/>
        <v>1</v>
      </c>
      <c r="CO923" s="77">
        <f t="shared" si="1526"/>
        <v>2</v>
      </c>
      <c r="CP923" s="77">
        <f t="shared" si="1526"/>
        <v>2</v>
      </c>
      <c r="CQ923" s="77">
        <f t="shared" si="1526"/>
        <v>1</v>
      </c>
      <c r="CR923" s="77">
        <f t="shared" si="1526"/>
        <v>1</v>
      </c>
      <c r="CS923" s="77">
        <f t="shared" si="1526"/>
        <v>0</v>
      </c>
      <c r="CT923" s="77">
        <f t="shared" si="1526"/>
        <v>1</v>
      </c>
      <c r="CU923" s="77">
        <f>(IF(W923="","",IF(RIGHT(W923,2)="10",RIGHT(W923,2),RIGHT(W923,1))+0))</f>
        <v>0</v>
      </c>
      <c r="CV923" s="77">
        <f>(IF(X923="","",IF(RIGHT(X923,2)="10",RIGHT(X923,2),RIGHT(X923,1))+0))</f>
        <v>1</v>
      </c>
      <c r="CW923" s="77">
        <f>(IF(Y923="","",IF(RIGHT(Y923,2)="10",RIGHT(Y923,2),RIGHT(Y923,1))+0))</f>
        <v>5</v>
      </c>
      <c r="CX923" s="91"/>
      <c r="CY923" s="77">
        <f>(IF(AA923="","",IF(RIGHT(AA923,2)="10",RIGHT(AA923,2),RIGHT(AA923,1))+0))</f>
        <v>2</v>
      </c>
      <c r="CZ923" s="92">
        <f>(IF(AB923="","",IF(RIGHT(AB923,2)="10",RIGHT(AB923,2),RIGHT(AB923,1))+0))</f>
        <v>0</v>
      </c>
      <c r="DA923" s="77"/>
      <c r="DB923" s="77"/>
      <c r="DC923" s="77"/>
      <c r="DD923" s="77"/>
      <c r="DE923" s="77"/>
      <c r="DF923" s="77"/>
      <c r="DG923" s="77"/>
      <c r="DH923" s="77"/>
      <c r="DJ923" s="90" t="str">
        <f t="shared" si="1527"/>
        <v>A</v>
      </c>
      <c r="DK923" s="77" t="str">
        <f t="shared" si="1527"/>
        <v>H</v>
      </c>
      <c r="DL923" s="77" t="str">
        <f t="shared" si="1527"/>
        <v>D</v>
      </c>
      <c r="DM923" s="77" t="str">
        <f t="shared" si="1527"/>
        <v>H</v>
      </c>
      <c r="DN923" s="77" t="str">
        <f t="shared" si="1527"/>
        <v>H</v>
      </c>
      <c r="DO923" s="77" t="str">
        <f t="shared" si="1527"/>
        <v>D</v>
      </c>
      <c r="DP923" s="77" t="str">
        <f t="shared" si="1527"/>
        <v>A</v>
      </c>
      <c r="DQ923" s="77" t="str">
        <f t="shared" si="1527"/>
        <v>H</v>
      </c>
      <c r="DR923" s="77" t="str">
        <f t="shared" si="1527"/>
        <v>D</v>
      </c>
      <c r="DS923" s="77" t="str">
        <f t="shared" si="1527"/>
        <v>H</v>
      </c>
      <c r="DT923" s="77" t="str">
        <f>(IF(W923="","",IF(BV923&gt;CU923,"H",IF(BV923&lt;CU923,"A","D"))))</f>
        <v>H</v>
      </c>
      <c r="DU923" s="77" t="str">
        <f>(IF(X923="","",IF(BW923&gt;CV923,"H",IF(BW923&lt;CV923,"A","D"))))</f>
        <v>A</v>
      </c>
      <c r="DV923" s="77" t="str">
        <f>(IF(Y923="","",IF(BX923&gt;CW923,"H",IF(BX923&lt;CW923,"A","D"))))</f>
        <v>A</v>
      </c>
      <c r="DW923" s="91"/>
      <c r="DX923" s="77" t="str">
        <f>(IF(AA923="","",IF(BZ923&gt;CY923,"H",IF(BZ923&lt;CY923,"A","D"))))</f>
        <v>A</v>
      </c>
      <c r="DY923" s="92" t="str">
        <f>(IF(AB923="","",IF(CA923&gt;CZ923,"H",IF(CA923&lt;CZ923,"A","D"))))</f>
        <v>D</v>
      </c>
      <c r="DZ923" s="56"/>
      <c r="EA923" s="56"/>
      <c r="EB923" s="56"/>
      <c r="EC923" s="56"/>
      <c r="ED923" s="56"/>
      <c r="EE923" s="56"/>
      <c r="EF923" s="56"/>
      <c r="EG923" s="56"/>
      <c r="EI923" s="53" t="str">
        <f t="shared" si="1512"/>
        <v>Wealdstone</v>
      </c>
      <c r="EJ923" s="79">
        <f t="shared" si="1528"/>
        <v>30</v>
      </c>
      <c r="EK923" s="80">
        <f t="shared" si="1529"/>
        <v>6</v>
      </c>
      <c r="EL923" s="80">
        <f t="shared" si="1530"/>
        <v>4</v>
      </c>
      <c r="EM923" s="80">
        <f t="shared" si="1531"/>
        <v>5</v>
      </c>
      <c r="EN923" s="80">
        <f>COUNTIF(DW$910:DW$925,"A")</f>
        <v>4</v>
      </c>
      <c r="EO923" s="80">
        <f>COUNTIF(DW$910:DW$925,"D")</f>
        <v>5</v>
      </c>
      <c r="EP923" s="80">
        <f>COUNTIF(DW$910:DW$925,"H")</f>
        <v>6</v>
      </c>
      <c r="EQ923" s="79">
        <f t="shared" si="1532"/>
        <v>10</v>
      </c>
      <c r="ER923" s="79">
        <f t="shared" si="1513"/>
        <v>9</v>
      </c>
      <c r="ES923" s="79">
        <f t="shared" si="1513"/>
        <v>11</v>
      </c>
      <c r="ET923" s="81">
        <f>SUM($BL923:$CI923)+SUM(CX$910:CX$925)</f>
        <v>38</v>
      </c>
      <c r="EU923" s="81">
        <f>SUM($CK923:$DH923)+SUM(BY$910:BY$925)</f>
        <v>39</v>
      </c>
      <c r="EV923" s="79">
        <f t="shared" si="1533"/>
        <v>29</v>
      </c>
      <c r="EW923" s="81">
        <f t="shared" si="1534"/>
        <v>-1</v>
      </c>
      <c r="EX923" s="78"/>
      <c r="EY923" s="80">
        <f t="shared" si="1514"/>
        <v>30</v>
      </c>
      <c r="EZ923" s="80">
        <f t="shared" si="1515"/>
        <v>10</v>
      </c>
      <c r="FA923" s="80">
        <f t="shared" si="1516"/>
        <v>9</v>
      </c>
      <c r="FB923" s="80">
        <f t="shared" si="1517"/>
        <v>11</v>
      </c>
      <c r="FC923" s="80">
        <f t="shared" si="1518"/>
        <v>38</v>
      </c>
      <c r="FD923" s="80">
        <f t="shared" si="1519"/>
        <v>39</v>
      </c>
      <c r="FE923" s="80">
        <f t="shared" si="1520"/>
        <v>29</v>
      </c>
      <c r="FF923" s="80">
        <f t="shared" si="1521"/>
        <v>-1</v>
      </c>
      <c r="FH923" s="54">
        <f t="shared" si="1535"/>
        <v>0</v>
      </c>
      <c r="FI923" s="54">
        <f t="shared" si="1536"/>
        <v>0</v>
      </c>
      <c r="FJ923" s="54">
        <f t="shared" si="1522"/>
        <v>0</v>
      </c>
      <c r="FK923" s="54">
        <f t="shared" si="1522"/>
        <v>0</v>
      </c>
      <c r="FL923" s="54">
        <f t="shared" si="1522"/>
        <v>0</v>
      </c>
      <c r="FM923" s="54">
        <f t="shared" si="1522"/>
        <v>0</v>
      </c>
      <c r="FN923" s="54">
        <f t="shared" si="1522"/>
        <v>0</v>
      </c>
      <c r="FO923" s="54">
        <f t="shared" si="1522"/>
        <v>0</v>
      </c>
      <c r="FQ923" s="54" t="str">
        <f t="shared" si="1537"/>
        <v/>
      </c>
      <c r="FR923" s="54" t="str">
        <f t="shared" si="1538"/>
        <v/>
      </c>
      <c r="FS923" s="54" t="str">
        <f t="shared" si="1523"/>
        <v/>
      </c>
      <c r="FT923" s="54" t="str">
        <f t="shared" si="1524"/>
        <v/>
      </c>
      <c r="FU923" s="54" t="str">
        <f t="shared" si="1524"/>
        <v/>
      </c>
      <c r="FV923" s="54" t="str">
        <f t="shared" si="1506"/>
        <v/>
      </c>
      <c r="FW923" s="54" t="str">
        <f t="shared" si="1506"/>
        <v/>
      </c>
      <c r="FX923" s="54" t="str">
        <f t="shared" si="1506"/>
        <v/>
      </c>
      <c r="FZ923" s="58"/>
      <c r="GA923" s="59"/>
      <c r="GB923" s="60"/>
      <c r="GC923" s="58"/>
      <c r="GD923" s="59"/>
      <c r="GE923" s="61"/>
      <c r="GF923" s="58"/>
      <c r="GG923" s="61"/>
      <c r="GH923" s="61"/>
    </row>
    <row r="924" spans="1:192" s="54" customFormat="1" ht="12" x14ac:dyDescent="0.25">
      <c r="A924" s="54">
        <v>15</v>
      </c>
      <c r="B924" s="54" t="s">
        <v>1001</v>
      </c>
      <c r="C924" s="56">
        <v>30</v>
      </c>
      <c r="D924" s="56">
        <v>5</v>
      </c>
      <c r="E924" s="56">
        <v>6</v>
      </c>
      <c r="F924" s="56">
        <v>19</v>
      </c>
      <c r="G924" s="56">
        <v>32</v>
      </c>
      <c r="H924" s="56">
        <v>71</v>
      </c>
      <c r="I924" s="57">
        <v>16</v>
      </c>
      <c r="J924" s="56">
        <f t="shared" si="1508"/>
        <v>-39</v>
      </c>
      <c r="L924" s="82" t="s">
        <v>1254</v>
      </c>
      <c r="M924" s="477" t="s">
        <v>124</v>
      </c>
      <c r="N924" s="479" t="s">
        <v>99</v>
      </c>
      <c r="O924" s="479" t="s">
        <v>150</v>
      </c>
      <c r="P924" s="479" t="s">
        <v>150</v>
      </c>
      <c r="Q924" s="479" t="s">
        <v>60</v>
      </c>
      <c r="R924" s="479" t="s">
        <v>60</v>
      </c>
      <c r="S924" s="479" t="s">
        <v>86</v>
      </c>
      <c r="T924" s="479" t="s">
        <v>62</v>
      </c>
      <c r="U924" s="479" t="s">
        <v>85</v>
      </c>
      <c r="V924" s="479" t="s">
        <v>87</v>
      </c>
      <c r="W924" s="479" t="s">
        <v>62</v>
      </c>
      <c r="X924" s="479" t="s">
        <v>150</v>
      </c>
      <c r="Y924" s="479" t="s">
        <v>76</v>
      </c>
      <c r="Z924" s="479" t="s">
        <v>124</v>
      </c>
      <c r="AA924" s="478"/>
      <c r="AB924" s="480" t="s">
        <v>89</v>
      </c>
      <c r="AL924" s="82" t="s">
        <v>1254</v>
      </c>
      <c r="AM924" s="477" t="s">
        <v>153</v>
      </c>
      <c r="AN924" s="479" t="s">
        <v>192</v>
      </c>
      <c r="AO924" s="479" t="s">
        <v>191</v>
      </c>
      <c r="AP924" s="479" t="s">
        <v>181</v>
      </c>
      <c r="AQ924" s="479" t="s">
        <v>196</v>
      </c>
      <c r="AR924" s="479" t="s">
        <v>780</v>
      </c>
      <c r="AS924" s="479" t="s">
        <v>1160</v>
      </c>
      <c r="AT924" s="479" t="s">
        <v>155</v>
      </c>
      <c r="AU924" s="479" t="s">
        <v>366</v>
      </c>
      <c r="AV924" s="479" t="s">
        <v>189</v>
      </c>
      <c r="AW924" s="479" t="s">
        <v>386</v>
      </c>
      <c r="AX924" s="479" t="s">
        <v>401</v>
      </c>
      <c r="AY924" s="479" t="s">
        <v>197</v>
      </c>
      <c r="AZ924" s="479" t="s">
        <v>170</v>
      </c>
      <c r="BA924" s="478"/>
      <c r="BB924" s="480" t="s">
        <v>198</v>
      </c>
      <c r="BL924" s="90">
        <f t="shared" si="1525"/>
        <v>0</v>
      </c>
      <c r="BM924" s="77">
        <f t="shared" si="1525"/>
        <v>1</v>
      </c>
      <c r="BN924" s="77">
        <f t="shared" si="1525"/>
        <v>3</v>
      </c>
      <c r="BO924" s="77">
        <f t="shared" si="1525"/>
        <v>3</v>
      </c>
      <c r="BP924" s="77">
        <f t="shared" si="1525"/>
        <v>4</v>
      </c>
      <c r="BQ924" s="77">
        <f t="shared" si="1525"/>
        <v>4</v>
      </c>
      <c r="BR924" s="77">
        <f t="shared" si="1525"/>
        <v>0</v>
      </c>
      <c r="BS924" s="77">
        <f t="shared" si="1525"/>
        <v>1</v>
      </c>
      <c r="BT924" s="77">
        <f t="shared" si="1525"/>
        <v>0</v>
      </c>
      <c r="BU924" s="77">
        <f t="shared" si="1525"/>
        <v>3</v>
      </c>
      <c r="BV924" s="77">
        <f>(IF(W924="","",(IF(MID(W924,2,1)="-",LEFT(W924,1),LEFT(W924,2)))+0))</f>
        <v>1</v>
      </c>
      <c r="BW924" s="77">
        <f>(IF(X924="","",(IF(MID(X924,2,1)="-",LEFT(X924,1),LEFT(X924,2)))+0))</f>
        <v>3</v>
      </c>
      <c r="BX924" s="77">
        <f>(IF(Y924="","",(IF(MID(Y924,2,1)="-",LEFT(Y924,1),LEFT(Y924,2)))+0))</f>
        <v>0</v>
      </c>
      <c r="BY924" s="77">
        <f>(IF(Z924="","",(IF(MID(Z924,2,1)="-",LEFT(Z924,1),LEFT(Z924,2)))+0))</f>
        <v>0</v>
      </c>
      <c r="BZ924" s="91"/>
      <c r="CA924" s="92">
        <f>(IF(AB924="","",(IF(MID(AB924,2,1)="-",LEFT(AB924,1),LEFT(AB924,2)))+0))</f>
        <v>3</v>
      </c>
      <c r="CB924" s="77"/>
      <c r="CC924" s="77"/>
      <c r="CD924" s="77"/>
      <c r="CE924" s="77"/>
      <c r="CF924" s="77"/>
      <c r="CG924" s="77"/>
      <c r="CH924" s="77"/>
      <c r="CI924" s="77"/>
      <c r="CJ924" s="78"/>
      <c r="CK924" s="90">
        <f t="shared" si="1526"/>
        <v>0</v>
      </c>
      <c r="CL924" s="77">
        <f t="shared" si="1526"/>
        <v>0</v>
      </c>
      <c r="CM924" s="77">
        <f t="shared" si="1526"/>
        <v>1</v>
      </c>
      <c r="CN924" s="77">
        <f t="shared" si="1526"/>
        <v>1</v>
      </c>
      <c r="CO924" s="77">
        <f t="shared" si="1526"/>
        <v>1</v>
      </c>
      <c r="CP924" s="77">
        <f t="shared" si="1526"/>
        <v>1</v>
      </c>
      <c r="CQ924" s="77">
        <f t="shared" si="1526"/>
        <v>3</v>
      </c>
      <c r="CR924" s="77">
        <f t="shared" si="1526"/>
        <v>1</v>
      </c>
      <c r="CS924" s="77">
        <f t="shared" si="1526"/>
        <v>4</v>
      </c>
      <c r="CT924" s="77">
        <f t="shared" si="1526"/>
        <v>3</v>
      </c>
      <c r="CU924" s="77">
        <f>(IF(W924="","",IF(RIGHT(W924,2)="10",RIGHT(W924,2),RIGHT(W924,1))+0))</f>
        <v>1</v>
      </c>
      <c r="CV924" s="77">
        <f>(IF(X924="","",IF(RIGHT(X924,2)="10",RIGHT(X924,2),RIGHT(X924,1))+0))</f>
        <v>1</v>
      </c>
      <c r="CW924" s="77">
        <f>(IF(Y924="","",IF(RIGHT(Y924,2)="10",RIGHT(Y924,2),RIGHT(Y924,1))+0))</f>
        <v>2</v>
      </c>
      <c r="CX924" s="77">
        <f>(IF(Z924="","",IF(RIGHT(Z924,2)="10",RIGHT(Z924,2),RIGHT(Z924,1))+0))</f>
        <v>0</v>
      </c>
      <c r="CY924" s="91"/>
      <c r="CZ924" s="92">
        <f>(IF(AB924="","",IF(RIGHT(AB924,2)="10",RIGHT(AB924,2),RIGHT(AB924,1))+0))</f>
        <v>0</v>
      </c>
      <c r="DA924" s="77"/>
      <c r="DB924" s="77"/>
      <c r="DC924" s="77"/>
      <c r="DD924" s="77"/>
      <c r="DE924" s="77"/>
      <c r="DF924" s="77"/>
      <c r="DG924" s="77"/>
      <c r="DH924" s="77"/>
      <c r="DJ924" s="90" t="str">
        <f t="shared" si="1527"/>
        <v>D</v>
      </c>
      <c r="DK924" s="77" t="str">
        <f t="shared" si="1527"/>
        <v>H</v>
      </c>
      <c r="DL924" s="77" t="str">
        <f t="shared" si="1527"/>
        <v>H</v>
      </c>
      <c r="DM924" s="77" t="str">
        <f t="shared" si="1527"/>
        <v>H</v>
      </c>
      <c r="DN924" s="77" t="str">
        <f t="shared" si="1527"/>
        <v>H</v>
      </c>
      <c r="DO924" s="77" t="str">
        <f t="shared" si="1527"/>
        <v>H</v>
      </c>
      <c r="DP924" s="77" t="str">
        <f t="shared" si="1527"/>
        <v>A</v>
      </c>
      <c r="DQ924" s="77" t="str">
        <f t="shared" si="1527"/>
        <v>D</v>
      </c>
      <c r="DR924" s="77" t="str">
        <f t="shared" si="1527"/>
        <v>A</v>
      </c>
      <c r="DS924" s="77" t="str">
        <f t="shared" si="1527"/>
        <v>D</v>
      </c>
      <c r="DT924" s="77" t="str">
        <f>(IF(W924="","",IF(BV924&gt;CU924,"H",IF(BV924&lt;CU924,"A","D"))))</f>
        <v>D</v>
      </c>
      <c r="DU924" s="77" t="str">
        <f>(IF(X924="","",IF(BW924&gt;CV924,"H",IF(BW924&lt;CV924,"A","D"))))</f>
        <v>H</v>
      </c>
      <c r="DV924" s="77" t="str">
        <f>(IF(Y924="","",IF(BX924&gt;CW924,"H",IF(BX924&lt;CW924,"A","D"))))</f>
        <v>A</v>
      </c>
      <c r="DW924" s="77" t="str">
        <f>(IF(Z924="","",IF(BY924&gt;CX924,"H",IF(BY924&lt;CX924,"A","D"))))</f>
        <v>D</v>
      </c>
      <c r="DX924" s="91"/>
      <c r="DY924" s="92" t="str">
        <f>(IF(AB924="","",IF(CA924&gt;CZ924,"H",IF(CA924&lt;CZ924,"A","D"))))</f>
        <v>H</v>
      </c>
      <c r="DZ924" s="56"/>
      <c r="EA924" s="56"/>
      <c r="EB924" s="56"/>
      <c r="EC924" s="56"/>
      <c r="ED924" s="56"/>
      <c r="EE924" s="56"/>
      <c r="EF924" s="56"/>
      <c r="EG924" s="56"/>
      <c r="EI924" s="53" t="str">
        <f t="shared" si="1512"/>
        <v>Wembley</v>
      </c>
      <c r="EJ924" s="79">
        <f t="shared" si="1528"/>
        <v>30</v>
      </c>
      <c r="EK924" s="80">
        <f t="shared" si="1529"/>
        <v>7</v>
      </c>
      <c r="EL924" s="80">
        <f t="shared" si="1530"/>
        <v>5</v>
      </c>
      <c r="EM924" s="80">
        <f t="shared" si="1531"/>
        <v>3</v>
      </c>
      <c r="EN924" s="80">
        <f>COUNTIF(DX$910:DX$925,"A")</f>
        <v>9</v>
      </c>
      <c r="EO924" s="80">
        <f>COUNTIF(DX$910:DX$925,"D")</f>
        <v>2</v>
      </c>
      <c r="EP924" s="80">
        <f>COUNTIF(DX$910:DX$925,"H")</f>
        <v>4</v>
      </c>
      <c r="EQ924" s="79">
        <f t="shared" si="1532"/>
        <v>16</v>
      </c>
      <c r="ER924" s="79">
        <f t="shared" si="1513"/>
        <v>7</v>
      </c>
      <c r="ES924" s="79">
        <f t="shared" si="1513"/>
        <v>7</v>
      </c>
      <c r="ET924" s="81">
        <f>SUM($BL924:$CI924)+SUM(CY$910:CY$925)</f>
        <v>53</v>
      </c>
      <c r="EU924" s="81">
        <f>SUM($CK924:$DH924)+SUM(BZ$910:BZ$925)</f>
        <v>33</v>
      </c>
      <c r="EV924" s="79">
        <f t="shared" si="1533"/>
        <v>39</v>
      </c>
      <c r="EW924" s="81">
        <f t="shared" si="1534"/>
        <v>20</v>
      </c>
      <c r="EX924" s="78"/>
      <c r="EY924" s="80">
        <f t="shared" si="1514"/>
        <v>30</v>
      </c>
      <c r="EZ924" s="80">
        <f t="shared" si="1515"/>
        <v>16</v>
      </c>
      <c r="FA924" s="80">
        <f t="shared" si="1516"/>
        <v>7</v>
      </c>
      <c r="FB924" s="80">
        <f t="shared" si="1517"/>
        <v>7</v>
      </c>
      <c r="FC924" s="80">
        <f t="shared" si="1518"/>
        <v>53</v>
      </c>
      <c r="FD924" s="80">
        <f t="shared" si="1519"/>
        <v>33</v>
      </c>
      <c r="FE924" s="80">
        <f t="shared" si="1520"/>
        <v>39</v>
      </c>
      <c r="FF924" s="80">
        <f t="shared" si="1521"/>
        <v>20</v>
      </c>
      <c r="FH924" s="54">
        <f t="shared" si="1535"/>
        <v>0</v>
      </c>
      <c r="FI924" s="54">
        <f t="shared" si="1536"/>
        <v>0</v>
      </c>
      <c r="FJ924" s="54">
        <f t="shared" si="1522"/>
        <v>0</v>
      </c>
      <c r="FK924" s="54">
        <f t="shared" si="1522"/>
        <v>0</v>
      </c>
      <c r="FL924" s="54">
        <f t="shared" si="1522"/>
        <v>0</v>
      </c>
      <c r="FM924" s="54">
        <f t="shared" si="1522"/>
        <v>0</v>
      </c>
      <c r="FN924" s="54">
        <f t="shared" si="1522"/>
        <v>0</v>
      </c>
      <c r="FO924" s="54">
        <f t="shared" si="1522"/>
        <v>0</v>
      </c>
      <c r="FQ924" s="54" t="str">
        <f t="shared" si="1537"/>
        <v/>
      </c>
      <c r="FR924" s="54" t="str">
        <f t="shared" si="1538"/>
        <v/>
      </c>
      <c r="FS924" s="54" t="str">
        <f t="shared" si="1523"/>
        <v/>
      </c>
      <c r="FT924" s="54" t="str">
        <f t="shared" si="1524"/>
        <v/>
      </c>
      <c r="FU924" s="54" t="str">
        <f t="shared" si="1524"/>
        <v/>
      </c>
      <c r="FV924" s="54" t="str">
        <f t="shared" si="1506"/>
        <v/>
      </c>
      <c r="FW924" s="54" t="str">
        <f t="shared" si="1506"/>
        <v/>
      </c>
      <c r="FX924" s="54" t="str">
        <f t="shared" si="1506"/>
        <v/>
      </c>
      <c r="FZ924" s="58"/>
      <c r="GA924" s="59"/>
      <c r="GB924" s="60"/>
      <c r="GC924" s="58"/>
      <c r="GD924" s="59"/>
      <c r="GE924" s="61"/>
      <c r="GF924" s="58"/>
      <c r="GG924" s="61"/>
      <c r="GH924" s="61"/>
    </row>
    <row r="925" spans="1:192" s="54" customFormat="1" ht="12.6" thickBot="1" x14ac:dyDescent="0.3">
      <c r="A925" s="54">
        <v>16</v>
      </c>
      <c r="B925" s="54" t="s">
        <v>1822</v>
      </c>
      <c r="C925" s="56">
        <v>30</v>
      </c>
      <c r="D925" s="56">
        <v>3</v>
      </c>
      <c r="E925" s="56">
        <v>5</v>
      </c>
      <c r="F925" s="56">
        <v>22</v>
      </c>
      <c r="G925" s="56">
        <v>31</v>
      </c>
      <c r="H925" s="56">
        <v>84</v>
      </c>
      <c r="I925" s="57">
        <v>11</v>
      </c>
      <c r="J925" s="56">
        <f t="shared" si="1508"/>
        <v>-53</v>
      </c>
      <c r="L925" s="101" t="s">
        <v>1771</v>
      </c>
      <c r="M925" s="482" t="s">
        <v>74</v>
      </c>
      <c r="N925" s="483" t="s">
        <v>99</v>
      </c>
      <c r="O925" s="483" t="s">
        <v>62</v>
      </c>
      <c r="P925" s="483" t="s">
        <v>177</v>
      </c>
      <c r="Q925" s="483" t="s">
        <v>74</v>
      </c>
      <c r="R925" s="483" t="s">
        <v>200</v>
      </c>
      <c r="S925" s="483" t="s">
        <v>175</v>
      </c>
      <c r="T925" s="483" t="s">
        <v>177</v>
      </c>
      <c r="U925" s="483" t="s">
        <v>99</v>
      </c>
      <c r="V925" s="483" t="s">
        <v>124</v>
      </c>
      <c r="W925" s="483" t="s">
        <v>553</v>
      </c>
      <c r="X925" s="483" t="s">
        <v>206</v>
      </c>
      <c r="Y925" s="483" t="s">
        <v>304</v>
      </c>
      <c r="Z925" s="483" t="s">
        <v>150</v>
      </c>
      <c r="AA925" s="483" t="s">
        <v>62</v>
      </c>
      <c r="AB925" s="484"/>
      <c r="AL925" s="101" t="s">
        <v>1771</v>
      </c>
      <c r="AM925" s="482" t="s">
        <v>154</v>
      </c>
      <c r="AN925" s="483" t="s">
        <v>170</v>
      </c>
      <c r="AO925" s="483" t="s">
        <v>167</v>
      </c>
      <c r="AP925" s="483" t="s">
        <v>189</v>
      </c>
      <c r="AQ925" s="483" t="s">
        <v>413</v>
      </c>
      <c r="AR925" s="483" t="s">
        <v>404</v>
      </c>
      <c r="AS925" s="483" t="s">
        <v>202</v>
      </c>
      <c r="AT925" s="483" t="s">
        <v>187</v>
      </c>
      <c r="AU925" s="483" t="s">
        <v>180</v>
      </c>
      <c r="AV925" s="483" t="s">
        <v>209</v>
      </c>
      <c r="AW925" s="483" t="s">
        <v>1192</v>
      </c>
      <c r="AX925" s="483" t="s">
        <v>190</v>
      </c>
      <c r="AY925" s="483" t="s">
        <v>192</v>
      </c>
      <c r="AZ925" s="483" t="s">
        <v>153</v>
      </c>
      <c r="BA925" s="483" t="s">
        <v>166</v>
      </c>
      <c r="BB925" s="484"/>
      <c r="BL925" s="107">
        <f t="shared" si="1525"/>
        <v>1</v>
      </c>
      <c r="BM925" s="108">
        <f t="shared" si="1525"/>
        <v>1</v>
      </c>
      <c r="BN925" s="108">
        <f t="shared" si="1525"/>
        <v>1</v>
      </c>
      <c r="BO925" s="108">
        <f t="shared" si="1525"/>
        <v>2</v>
      </c>
      <c r="BP925" s="108">
        <f t="shared" si="1525"/>
        <v>1</v>
      </c>
      <c r="BQ925" s="108">
        <f t="shared" si="1525"/>
        <v>2</v>
      </c>
      <c r="BR925" s="108">
        <f t="shared" si="1525"/>
        <v>2</v>
      </c>
      <c r="BS925" s="108">
        <f t="shared" si="1525"/>
        <v>2</v>
      </c>
      <c r="BT925" s="108">
        <f t="shared" si="1525"/>
        <v>1</v>
      </c>
      <c r="BU925" s="108">
        <f t="shared" si="1525"/>
        <v>0</v>
      </c>
      <c r="BV925" s="108">
        <f>(IF(W925="","",(IF(MID(W925,2,1)="-",LEFT(W925,1),LEFT(W925,2)))+0))</f>
        <v>4</v>
      </c>
      <c r="BW925" s="108">
        <f>(IF(X925="","",(IF(MID(X925,2,1)="-",LEFT(X925,1),LEFT(X925,2)))+0))</f>
        <v>1</v>
      </c>
      <c r="BX925" s="108">
        <f>(IF(Y925="","",(IF(MID(Y925,2,1)="-",LEFT(Y925,1),LEFT(Y925,2)))+0))</f>
        <v>4</v>
      </c>
      <c r="BY925" s="108">
        <f>(IF(Z925="","",(IF(MID(Z925,2,1)="-",LEFT(Z925,1),LEFT(Z925,2)))+0))</f>
        <v>3</v>
      </c>
      <c r="BZ925" s="108">
        <f>(IF(AA925="","",(IF(MID(AA925,2,1)="-",LEFT(AA925,1),LEFT(AA925,2)))+0))</f>
        <v>1</v>
      </c>
      <c r="CA925" s="109"/>
      <c r="CB925" s="77"/>
      <c r="CC925" s="77"/>
      <c r="CD925" s="77"/>
      <c r="CE925" s="77"/>
      <c r="CF925" s="77"/>
      <c r="CG925" s="77"/>
      <c r="CH925" s="77"/>
      <c r="CI925" s="77"/>
      <c r="CJ925" s="78"/>
      <c r="CK925" s="107">
        <f t="shared" si="1526"/>
        <v>2</v>
      </c>
      <c r="CL925" s="108">
        <f t="shared" si="1526"/>
        <v>0</v>
      </c>
      <c r="CM925" s="108">
        <f t="shared" si="1526"/>
        <v>1</v>
      </c>
      <c r="CN925" s="108">
        <f t="shared" si="1526"/>
        <v>0</v>
      </c>
      <c r="CO925" s="108">
        <f t="shared" si="1526"/>
        <v>2</v>
      </c>
      <c r="CP925" s="108">
        <f t="shared" si="1526"/>
        <v>2</v>
      </c>
      <c r="CQ925" s="108">
        <f t="shared" si="1526"/>
        <v>5</v>
      </c>
      <c r="CR925" s="108">
        <f t="shared" si="1526"/>
        <v>0</v>
      </c>
      <c r="CS925" s="108">
        <f t="shared" si="1526"/>
        <v>0</v>
      </c>
      <c r="CT925" s="108">
        <f t="shared" si="1526"/>
        <v>0</v>
      </c>
      <c r="CU925" s="108">
        <f>(IF(W925="","",IF(RIGHT(W925,2)="10",RIGHT(W925,2),RIGHT(W925,1))+0))</f>
        <v>5</v>
      </c>
      <c r="CV925" s="108">
        <f>(IF(X925="","",IF(RIGHT(X925,2)="10",RIGHT(X925,2),RIGHT(X925,1))+0))</f>
        <v>4</v>
      </c>
      <c r="CW925" s="108">
        <f>(IF(Y925="","",IF(RIGHT(Y925,2)="10",RIGHT(Y925,2),RIGHT(Y925,1))+0))</f>
        <v>2</v>
      </c>
      <c r="CX925" s="108">
        <f>(IF(Z925="","",IF(RIGHT(Z925,2)="10",RIGHT(Z925,2),RIGHT(Z925,1))+0))</f>
        <v>1</v>
      </c>
      <c r="CY925" s="108">
        <f>(IF(AA925="","",IF(RIGHT(AA925,2)="10",RIGHT(AA925,2),RIGHT(AA925,1))+0))</f>
        <v>1</v>
      </c>
      <c r="CZ925" s="109"/>
      <c r="DA925" s="77"/>
      <c r="DB925" s="77"/>
      <c r="DC925" s="77"/>
      <c r="DD925" s="77"/>
      <c r="DE925" s="77"/>
      <c r="DF925" s="77"/>
      <c r="DG925" s="77"/>
      <c r="DH925" s="77"/>
      <c r="DJ925" s="107" t="str">
        <f t="shared" si="1527"/>
        <v>A</v>
      </c>
      <c r="DK925" s="108" t="str">
        <f t="shared" si="1527"/>
        <v>H</v>
      </c>
      <c r="DL925" s="108" t="str">
        <f t="shared" si="1527"/>
        <v>D</v>
      </c>
      <c r="DM925" s="108" t="str">
        <f t="shared" si="1527"/>
        <v>H</v>
      </c>
      <c r="DN925" s="108" t="str">
        <f t="shared" si="1527"/>
        <v>A</v>
      </c>
      <c r="DO925" s="108" t="str">
        <f t="shared" si="1527"/>
        <v>D</v>
      </c>
      <c r="DP925" s="108" t="str">
        <f t="shared" si="1527"/>
        <v>A</v>
      </c>
      <c r="DQ925" s="108" t="str">
        <f t="shared" si="1527"/>
        <v>H</v>
      </c>
      <c r="DR925" s="108" t="str">
        <f t="shared" si="1527"/>
        <v>H</v>
      </c>
      <c r="DS925" s="108" t="str">
        <f t="shared" si="1527"/>
        <v>D</v>
      </c>
      <c r="DT925" s="108" t="str">
        <f>(IF(W925="","",IF(BV925&gt;CU925,"H",IF(BV925&lt;CU925,"A","D"))))</f>
        <v>A</v>
      </c>
      <c r="DU925" s="108" t="str">
        <f>(IF(X925="","",IF(BW925&gt;CV925,"H",IF(BW925&lt;CV925,"A","D"))))</f>
        <v>A</v>
      </c>
      <c r="DV925" s="108" t="str">
        <f>(IF(Y925="","",IF(BX925&gt;CW925,"H",IF(BX925&lt;CW925,"A","D"))))</f>
        <v>H</v>
      </c>
      <c r="DW925" s="108" t="str">
        <f>(IF(Z925="","",IF(BY925&gt;CX925,"H",IF(BY925&lt;CX925,"A","D"))))</f>
        <v>H</v>
      </c>
      <c r="DX925" s="108" t="str">
        <f>(IF(AA925="","",IF(BZ925&gt;CY925,"H",IF(BZ925&lt;CY925,"A","D"))))</f>
        <v>D</v>
      </c>
      <c r="DY925" s="109"/>
      <c r="DZ925" s="56"/>
      <c r="EA925" s="56"/>
      <c r="EB925" s="56"/>
      <c r="EC925" s="56"/>
      <c r="ED925" s="56"/>
      <c r="EE925" s="56"/>
      <c r="EF925" s="56"/>
      <c r="EG925" s="56"/>
      <c r="EI925" s="53" t="str">
        <f t="shared" si="1512"/>
        <v>Whyteleafe</v>
      </c>
      <c r="EJ925" s="79">
        <f t="shared" si="1528"/>
        <v>30</v>
      </c>
      <c r="EK925" s="80">
        <f t="shared" si="1529"/>
        <v>6</v>
      </c>
      <c r="EL925" s="80">
        <f t="shared" si="1530"/>
        <v>4</v>
      </c>
      <c r="EM925" s="80">
        <f t="shared" si="1531"/>
        <v>5</v>
      </c>
      <c r="EN925" s="80">
        <f>COUNTIF(DY$910:DY$925,"A")</f>
        <v>4</v>
      </c>
      <c r="EO925" s="80">
        <f>COUNTIF(DY$910:DY$925,"D")</f>
        <v>3</v>
      </c>
      <c r="EP925" s="80">
        <f>COUNTIF(DY$910:DY$925,"H")</f>
        <v>8</v>
      </c>
      <c r="EQ925" s="79">
        <f t="shared" si="1532"/>
        <v>10</v>
      </c>
      <c r="ER925" s="79">
        <f t="shared" si="1513"/>
        <v>7</v>
      </c>
      <c r="ES925" s="79">
        <f t="shared" si="1513"/>
        <v>13</v>
      </c>
      <c r="ET925" s="81">
        <f>SUM($BL925:$CI925)+SUM(CZ$910:CZ$925)</f>
        <v>39</v>
      </c>
      <c r="EU925" s="81">
        <f>SUM($CK925:$DH925)+SUM(CA$910:CA$925)</f>
        <v>51</v>
      </c>
      <c r="EV925" s="79">
        <f t="shared" si="1533"/>
        <v>27</v>
      </c>
      <c r="EW925" s="81">
        <f t="shared" si="1534"/>
        <v>-12</v>
      </c>
      <c r="EX925" s="78"/>
      <c r="EY925" s="80">
        <f t="shared" si="1514"/>
        <v>30</v>
      </c>
      <c r="EZ925" s="80">
        <f t="shared" si="1515"/>
        <v>10</v>
      </c>
      <c r="FA925" s="80">
        <f t="shared" si="1516"/>
        <v>7</v>
      </c>
      <c r="FB925" s="80">
        <f t="shared" si="1517"/>
        <v>13</v>
      </c>
      <c r="FC925" s="80">
        <f t="shared" si="1518"/>
        <v>39</v>
      </c>
      <c r="FD925" s="80">
        <f t="shared" si="1519"/>
        <v>51</v>
      </c>
      <c r="FE925" s="80">
        <f t="shared" si="1520"/>
        <v>27</v>
      </c>
      <c r="FF925" s="80">
        <f t="shared" si="1521"/>
        <v>-12</v>
      </c>
      <c r="FH925" s="54">
        <f t="shared" si="1535"/>
        <v>0</v>
      </c>
      <c r="FI925" s="54">
        <f t="shared" si="1536"/>
        <v>0</v>
      </c>
      <c r="FJ925" s="54">
        <f t="shared" si="1522"/>
        <v>0</v>
      </c>
      <c r="FK925" s="54">
        <f t="shared" si="1522"/>
        <v>0</v>
      </c>
      <c r="FL925" s="54">
        <f t="shared" si="1522"/>
        <v>0</v>
      </c>
      <c r="FM925" s="54">
        <f t="shared" si="1522"/>
        <v>0</v>
      </c>
      <c r="FN925" s="54">
        <f t="shared" si="1522"/>
        <v>0</v>
      </c>
      <c r="FO925" s="54">
        <f t="shared" si="1522"/>
        <v>0</v>
      </c>
      <c r="FQ925" s="54" t="str">
        <f t="shared" si="1537"/>
        <v/>
      </c>
      <c r="FR925" s="54" t="str">
        <f t="shared" si="1538"/>
        <v/>
      </c>
      <c r="FS925" s="54" t="str">
        <f t="shared" si="1523"/>
        <v/>
      </c>
      <c r="FT925" s="54" t="str">
        <f t="shared" si="1524"/>
        <v/>
      </c>
      <c r="FU925" s="54" t="str">
        <f t="shared" si="1524"/>
        <v/>
      </c>
      <c r="FV925" s="54" t="str">
        <f t="shared" si="1506"/>
        <v/>
      </c>
      <c r="FW925" s="54" t="str">
        <f t="shared" si="1506"/>
        <v/>
      </c>
      <c r="FX925" s="54" t="str">
        <f t="shared" si="1506"/>
        <v/>
      </c>
      <c r="FZ925" s="58"/>
      <c r="GA925" s="59"/>
      <c r="GB925" s="60"/>
      <c r="GC925" s="58"/>
      <c r="GD925" s="59"/>
      <c r="GE925" s="61"/>
      <c r="GF925" s="58"/>
      <c r="GG925" s="61"/>
      <c r="GH925" s="61"/>
    </row>
    <row r="926" spans="1:192" s="54" customFormat="1" ht="12" x14ac:dyDescent="0.25">
      <c r="C926" s="56"/>
      <c r="D926" s="115">
        <f>SUM(D908:D925)</f>
        <v>186</v>
      </c>
      <c r="E926" s="115">
        <f>SUM(E908:E925)</f>
        <v>108</v>
      </c>
      <c r="F926" s="115">
        <f>SUM(F908:F925)</f>
        <v>186</v>
      </c>
      <c r="G926" s="115">
        <f>SUM(G908:G925)</f>
        <v>808</v>
      </c>
      <c r="H926" s="115">
        <f>SUM(H908:H925)</f>
        <v>808</v>
      </c>
      <c r="I926" s="57"/>
      <c r="J926" s="115">
        <f>SUM(J908:J925)</f>
        <v>0</v>
      </c>
      <c r="FQ926" s="54" t="str">
        <f t="shared" si="1537"/>
        <v/>
      </c>
      <c r="FR926" s="54" t="str">
        <f t="shared" si="1538"/>
        <v/>
      </c>
      <c r="FS926" s="54" t="str">
        <f t="shared" si="1523"/>
        <v/>
      </c>
      <c r="FT926" s="54" t="str">
        <f t="shared" si="1524"/>
        <v/>
      </c>
      <c r="FU926" s="54" t="str">
        <f t="shared" si="1524"/>
        <v/>
      </c>
      <c r="FV926" s="54" t="str">
        <f t="shared" si="1506"/>
        <v/>
      </c>
      <c r="FW926" s="54" t="str">
        <f t="shared" si="1506"/>
        <v/>
      </c>
      <c r="FX926" s="54" t="str">
        <f t="shared" si="1506"/>
        <v/>
      </c>
      <c r="FZ926" s="58"/>
      <c r="GA926" s="59"/>
      <c r="GB926" s="60"/>
      <c r="GC926" s="58"/>
      <c r="GD926" s="59"/>
      <c r="GE926" s="61"/>
      <c r="GF926" s="58"/>
      <c r="GG926" s="61"/>
      <c r="GH926" s="61"/>
    </row>
    <row r="927" spans="1:192" s="54" customFormat="1" ht="12.6" thickBot="1" x14ac:dyDescent="0.3">
      <c r="A927" s="53" t="s">
        <v>1823</v>
      </c>
      <c r="B927" s="53"/>
      <c r="C927" s="55" t="s">
        <v>1796</v>
      </c>
      <c r="D927" s="57"/>
      <c r="E927" s="57"/>
      <c r="F927" s="57"/>
      <c r="G927" s="57"/>
      <c r="H927" s="57"/>
      <c r="I927" s="57"/>
      <c r="J927" s="57"/>
      <c r="FQ927" s="54" t="str">
        <f t="shared" si="1537"/>
        <v/>
      </c>
      <c r="FR927" s="54" t="str">
        <f t="shared" si="1538"/>
        <v/>
      </c>
      <c r="FS927" s="54" t="str">
        <f t="shared" si="1523"/>
        <v/>
      </c>
      <c r="FT927" s="54" t="str">
        <f t="shared" si="1524"/>
        <v/>
      </c>
      <c r="FU927" s="54" t="str">
        <f t="shared" si="1524"/>
        <v/>
      </c>
      <c r="FV927" s="54" t="str">
        <f t="shared" si="1506"/>
        <v/>
      </c>
      <c r="FW927" s="54" t="str">
        <f t="shared" si="1506"/>
        <v/>
      </c>
      <c r="FX927" s="54" t="str">
        <f t="shared" si="1506"/>
        <v/>
      </c>
      <c r="FZ927" s="58"/>
      <c r="GA927" s="59"/>
      <c r="GB927" s="60"/>
      <c r="GC927" s="58"/>
      <c r="GD927" s="59"/>
      <c r="GE927" s="61"/>
      <c r="GF927" s="58"/>
      <c r="GG927" s="61"/>
      <c r="GH927" s="61"/>
    </row>
    <row r="928" spans="1:192" s="54" customFormat="1" ht="12.6" thickBot="1" x14ac:dyDescent="0.3">
      <c r="A928" s="53" t="s">
        <v>33</v>
      </c>
      <c r="B928" s="53" t="s">
        <v>34</v>
      </c>
      <c r="C928" s="57" t="s">
        <v>35</v>
      </c>
      <c r="D928" s="57" t="s">
        <v>36</v>
      </c>
      <c r="E928" s="57" t="s">
        <v>37</v>
      </c>
      <c r="F928" s="57" t="s">
        <v>38</v>
      </c>
      <c r="G928" s="57" t="s">
        <v>39</v>
      </c>
      <c r="H928" s="57" t="s">
        <v>40</v>
      </c>
      <c r="I928" s="57" t="s">
        <v>41</v>
      </c>
      <c r="J928" s="57" t="s">
        <v>819</v>
      </c>
      <c r="L928" s="403" t="s">
        <v>18</v>
      </c>
      <c r="M928" s="63" t="s">
        <v>43</v>
      </c>
      <c r="N928" s="63" t="s">
        <v>1703</v>
      </c>
      <c r="O928" s="63" t="s">
        <v>1780</v>
      </c>
      <c r="P928" s="63" t="s">
        <v>960</v>
      </c>
      <c r="Q928" s="63" t="s">
        <v>1349</v>
      </c>
      <c r="R928" s="63" t="s">
        <v>1781</v>
      </c>
      <c r="S928" s="474" t="s">
        <v>1818</v>
      </c>
      <c r="T928" s="63" t="s">
        <v>1458</v>
      </c>
      <c r="U928" s="63" t="s">
        <v>468</v>
      </c>
      <c r="V928" s="63" t="s">
        <v>1824</v>
      </c>
      <c r="W928" s="63" t="s">
        <v>1799</v>
      </c>
      <c r="X928" s="63" t="s">
        <v>355</v>
      </c>
      <c r="Y928" s="63" t="s">
        <v>1121</v>
      </c>
      <c r="Z928" s="63" t="s">
        <v>1800</v>
      </c>
      <c r="AA928" s="63" t="s">
        <v>1801</v>
      </c>
      <c r="AB928" s="63" t="s">
        <v>1247</v>
      </c>
      <c r="AC928" s="65" t="s">
        <v>1746</v>
      </c>
      <c r="AL928" s="126"/>
      <c r="AM928" s="63" t="s">
        <v>43</v>
      </c>
      <c r="AN928" s="63" t="s">
        <v>1703</v>
      </c>
      <c r="AO928" s="63" t="s">
        <v>1780</v>
      </c>
      <c r="AP928" s="63" t="s">
        <v>960</v>
      </c>
      <c r="AQ928" s="63" t="s">
        <v>1349</v>
      </c>
      <c r="AR928" s="63" t="s">
        <v>1781</v>
      </c>
      <c r="AS928" s="474" t="s">
        <v>1818</v>
      </c>
      <c r="AT928" s="63" t="s">
        <v>1458</v>
      </c>
      <c r="AU928" s="63" t="s">
        <v>468</v>
      </c>
      <c r="AV928" s="63" t="s">
        <v>1824</v>
      </c>
      <c r="AW928" s="63" t="s">
        <v>1799</v>
      </c>
      <c r="AX928" s="63" t="s">
        <v>355</v>
      </c>
      <c r="AY928" s="63" t="s">
        <v>1121</v>
      </c>
      <c r="AZ928" s="63" t="s">
        <v>1800</v>
      </c>
      <c r="BA928" s="63" t="s">
        <v>1801</v>
      </c>
      <c r="BB928" s="63" t="s">
        <v>1247</v>
      </c>
      <c r="BC928" s="65" t="s">
        <v>1746</v>
      </c>
      <c r="EJ928" s="56" t="s">
        <v>35</v>
      </c>
      <c r="EK928" s="56" t="s">
        <v>51</v>
      </c>
      <c r="EL928" s="56" t="s">
        <v>52</v>
      </c>
      <c r="EM928" s="56" t="s">
        <v>53</v>
      </c>
      <c r="EN928" s="56" t="s">
        <v>54</v>
      </c>
      <c r="EO928" s="56" t="s">
        <v>55</v>
      </c>
      <c r="EP928" s="56" t="s">
        <v>56</v>
      </c>
      <c r="EQ928" s="56" t="s">
        <v>36</v>
      </c>
      <c r="ER928" s="56" t="s">
        <v>37</v>
      </c>
      <c r="ES928" s="56" t="s">
        <v>38</v>
      </c>
      <c r="ET928" s="56" t="s">
        <v>39</v>
      </c>
      <c r="EU928" s="56" t="s">
        <v>40</v>
      </c>
      <c r="EV928" s="56" t="s">
        <v>41</v>
      </c>
      <c r="EW928" s="56" t="s">
        <v>819</v>
      </c>
      <c r="EX928" s="56"/>
      <c r="EY928" s="56" t="s">
        <v>35</v>
      </c>
      <c r="EZ928" s="56" t="s">
        <v>36</v>
      </c>
      <c r="FA928" s="56" t="s">
        <v>37</v>
      </c>
      <c r="FB928" s="56" t="s">
        <v>38</v>
      </c>
      <c r="FC928" s="56" t="s">
        <v>39</v>
      </c>
      <c r="FD928" s="56" t="s">
        <v>40</v>
      </c>
      <c r="FE928" s="56" t="s">
        <v>41</v>
      </c>
      <c r="FF928" s="56" t="s">
        <v>819</v>
      </c>
      <c r="FR928" s="56" t="s">
        <v>35</v>
      </c>
      <c r="FS928" s="56" t="s">
        <v>36</v>
      </c>
      <c r="FT928" s="56" t="s">
        <v>37</v>
      </c>
      <c r="FU928" s="56" t="s">
        <v>38</v>
      </c>
      <c r="FV928" s="56" t="s">
        <v>39</v>
      </c>
      <c r="FW928" s="56" t="s">
        <v>40</v>
      </c>
      <c r="FX928" s="56" t="s">
        <v>41</v>
      </c>
      <c r="FY928" s="407" t="s">
        <v>1825</v>
      </c>
      <c r="FZ928" s="58"/>
      <c r="GA928" s="59"/>
      <c r="GB928" s="60"/>
      <c r="GC928" s="58"/>
      <c r="GD928" s="59"/>
      <c r="GE928" s="61"/>
      <c r="GF928" s="58"/>
      <c r="GG928" s="61"/>
      <c r="GH928" s="61"/>
      <c r="GJ928" s="53" t="s">
        <v>1826</v>
      </c>
    </row>
    <row r="929" spans="1:202" s="54" customFormat="1" ht="12" x14ac:dyDescent="0.25">
      <c r="A929" s="54">
        <v>1</v>
      </c>
      <c r="B929" s="54" t="s">
        <v>488</v>
      </c>
      <c r="C929" s="56">
        <v>32</v>
      </c>
      <c r="D929" s="56">
        <v>20</v>
      </c>
      <c r="E929" s="56">
        <v>8</v>
      </c>
      <c r="F929" s="56">
        <v>4</v>
      </c>
      <c r="G929" s="56">
        <v>88</v>
      </c>
      <c r="H929" s="56">
        <v>32</v>
      </c>
      <c r="I929" s="57">
        <v>48</v>
      </c>
      <c r="J929" s="56">
        <f t="shared" ref="J929:J945" si="1539">G929-H929</f>
        <v>56</v>
      </c>
      <c r="L929" s="66" t="s">
        <v>1001</v>
      </c>
      <c r="M929" s="475"/>
      <c r="N929" s="474" t="s">
        <v>103</v>
      </c>
      <c r="O929" s="474" t="s">
        <v>177</v>
      </c>
      <c r="P929" s="474" t="s">
        <v>58</v>
      </c>
      <c r="Q929" s="474" t="s">
        <v>89</v>
      </c>
      <c r="R929" s="474" t="s">
        <v>124</v>
      </c>
      <c r="S929" s="474" t="s">
        <v>304</v>
      </c>
      <c r="T929" s="474" t="s">
        <v>86</v>
      </c>
      <c r="U929" s="474" t="s">
        <v>86</v>
      </c>
      <c r="V929" s="474" t="s">
        <v>77</v>
      </c>
      <c r="W929" s="474" t="s">
        <v>85</v>
      </c>
      <c r="X929" s="474" t="s">
        <v>150</v>
      </c>
      <c r="Y929" s="474" t="s">
        <v>76</v>
      </c>
      <c r="Z929" s="474" t="s">
        <v>150</v>
      </c>
      <c r="AA929" s="474" t="s">
        <v>99</v>
      </c>
      <c r="AB929" s="474" t="s">
        <v>99</v>
      </c>
      <c r="AC929" s="476" t="s">
        <v>62</v>
      </c>
      <c r="AL929" s="66" t="s">
        <v>1001</v>
      </c>
      <c r="AM929" s="475"/>
      <c r="AN929" s="474" t="s">
        <v>284</v>
      </c>
      <c r="AO929" s="474" t="s">
        <v>252</v>
      </c>
      <c r="AP929" s="474" t="s">
        <v>66</v>
      </c>
      <c r="AQ929" s="474" t="s">
        <v>239</v>
      </c>
      <c r="AR929" s="474" t="s">
        <v>256</v>
      </c>
      <c r="AS929" s="474" t="s">
        <v>255</v>
      </c>
      <c r="AT929" s="474" t="s">
        <v>250</v>
      </c>
      <c r="AU929" s="474" t="s">
        <v>259</v>
      </c>
      <c r="AV929" s="474" t="s">
        <v>271</v>
      </c>
      <c r="AW929" s="474" t="s">
        <v>591</v>
      </c>
      <c r="AX929" s="474" t="s">
        <v>754</v>
      </c>
      <c r="AY929" s="474" t="s">
        <v>264</v>
      </c>
      <c r="AZ929" s="474" t="s">
        <v>238</v>
      </c>
      <c r="BA929" s="474" t="s">
        <v>237</v>
      </c>
      <c r="BB929" s="474" t="s">
        <v>272</v>
      </c>
      <c r="BC929" s="476" t="s">
        <v>78</v>
      </c>
      <c r="BL929" s="74"/>
      <c r="BM929" s="75">
        <f t="shared" ref="BM929:CB939" si="1540">(IF(N929="","",(IF(MID(N929,2,1)="-",LEFT(N929,1),LEFT(N929,2)))+0))</f>
        <v>1</v>
      </c>
      <c r="BN929" s="75">
        <f t="shared" si="1540"/>
        <v>2</v>
      </c>
      <c r="BO929" s="75">
        <f t="shared" si="1540"/>
        <v>5</v>
      </c>
      <c r="BP929" s="75">
        <f t="shared" si="1540"/>
        <v>3</v>
      </c>
      <c r="BQ929" s="75">
        <f t="shared" si="1540"/>
        <v>0</v>
      </c>
      <c r="BR929" s="75">
        <f t="shared" si="1540"/>
        <v>4</v>
      </c>
      <c r="BS929" s="75">
        <f t="shared" si="1540"/>
        <v>0</v>
      </c>
      <c r="BT929" s="75">
        <f t="shared" si="1540"/>
        <v>0</v>
      </c>
      <c r="BU929" s="75">
        <f t="shared" si="1540"/>
        <v>2</v>
      </c>
      <c r="BV929" s="75">
        <f t="shared" si="1540"/>
        <v>0</v>
      </c>
      <c r="BW929" s="75">
        <f t="shared" si="1540"/>
        <v>3</v>
      </c>
      <c r="BX929" s="75">
        <f t="shared" si="1540"/>
        <v>0</v>
      </c>
      <c r="BY929" s="75">
        <f t="shared" si="1540"/>
        <v>3</v>
      </c>
      <c r="BZ929" s="75">
        <f t="shared" si="1540"/>
        <v>1</v>
      </c>
      <c r="CA929" s="75">
        <f t="shared" si="1540"/>
        <v>1</v>
      </c>
      <c r="CB929" s="76">
        <f t="shared" si="1540"/>
        <v>1</v>
      </c>
      <c r="CJ929" s="78"/>
      <c r="CK929" s="74"/>
      <c r="CL929" s="75">
        <f t="shared" ref="CL929:DA939" si="1541">(IF(N929="","",IF(RIGHT(N929,2)="10",RIGHT(N929,2),RIGHT(N929,1))+0))</f>
        <v>3</v>
      </c>
      <c r="CM929" s="75">
        <f t="shared" si="1541"/>
        <v>0</v>
      </c>
      <c r="CN929" s="75">
        <f t="shared" si="1541"/>
        <v>1</v>
      </c>
      <c r="CO929" s="75">
        <f t="shared" si="1541"/>
        <v>0</v>
      </c>
      <c r="CP929" s="75">
        <f t="shared" si="1541"/>
        <v>0</v>
      </c>
      <c r="CQ929" s="75">
        <f t="shared" si="1541"/>
        <v>2</v>
      </c>
      <c r="CR929" s="75">
        <f t="shared" si="1541"/>
        <v>3</v>
      </c>
      <c r="CS929" s="75">
        <f t="shared" si="1541"/>
        <v>3</v>
      </c>
      <c r="CT929" s="75">
        <f t="shared" si="1541"/>
        <v>1</v>
      </c>
      <c r="CU929" s="75">
        <f t="shared" si="1541"/>
        <v>4</v>
      </c>
      <c r="CV929" s="75">
        <f t="shared" si="1541"/>
        <v>1</v>
      </c>
      <c r="CW929" s="75">
        <f t="shared" si="1541"/>
        <v>2</v>
      </c>
      <c r="CX929" s="75">
        <f t="shared" si="1541"/>
        <v>1</v>
      </c>
      <c r="CY929" s="75">
        <f t="shared" si="1541"/>
        <v>0</v>
      </c>
      <c r="CZ929" s="75">
        <f t="shared" si="1541"/>
        <v>0</v>
      </c>
      <c r="DA929" s="76">
        <f t="shared" si="1541"/>
        <v>1</v>
      </c>
      <c r="DJ929" s="74"/>
      <c r="DK929" s="344" t="str">
        <f t="shared" ref="DK929:DZ939" si="1542">(IF(N929="","",IF(BM929&gt;CL929,"H",IF(BM929&lt;CL929,"A","D"))))</f>
        <v>A</v>
      </c>
      <c r="DL929" s="344" t="str">
        <f t="shared" si="1542"/>
        <v>H</v>
      </c>
      <c r="DM929" s="344" t="str">
        <f t="shared" si="1542"/>
        <v>H</v>
      </c>
      <c r="DN929" s="344" t="str">
        <f t="shared" si="1542"/>
        <v>H</v>
      </c>
      <c r="DO929" s="344" t="str">
        <f t="shared" si="1542"/>
        <v>D</v>
      </c>
      <c r="DP929" s="344" t="str">
        <f t="shared" si="1542"/>
        <v>H</v>
      </c>
      <c r="DQ929" s="344" t="str">
        <f t="shared" si="1542"/>
        <v>A</v>
      </c>
      <c r="DR929" s="344" t="str">
        <f t="shared" si="1542"/>
        <v>A</v>
      </c>
      <c r="DS929" s="344" t="str">
        <f t="shared" si="1542"/>
        <v>H</v>
      </c>
      <c r="DT929" s="344" t="str">
        <f t="shared" si="1542"/>
        <v>A</v>
      </c>
      <c r="DU929" s="344" t="str">
        <f t="shared" si="1542"/>
        <v>H</v>
      </c>
      <c r="DV929" s="344" t="str">
        <f t="shared" si="1542"/>
        <v>A</v>
      </c>
      <c r="DW929" s="344" t="str">
        <f t="shared" si="1542"/>
        <v>H</v>
      </c>
      <c r="DX929" s="344" t="str">
        <f t="shared" si="1542"/>
        <v>H</v>
      </c>
      <c r="DY929" s="344" t="str">
        <f t="shared" si="1542"/>
        <v>H</v>
      </c>
      <c r="DZ929" s="345" t="str">
        <f t="shared" si="1542"/>
        <v>D</v>
      </c>
      <c r="EI929" s="53" t="str">
        <f t="shared" ref="EI929:EI945" si="1543">L929</f>
        <v>Banstead Athletic</v>
      </c>
      <c r="EJ929" s="79">
        <f>SUM(EQ929:ES929)</f>
        <v>32</v>
      </c>
      <c r="EK929" s="80">
        <f>COUNTIF($DJ929:$EG929,"H")</f>
        <v>9</v>
      </c>
      <c r="EL929" s="80">
        <f>COUNTIF($DJ929:$EG929,"D")</f>
        <v>2</v>
      </c>
      <c r="EM929" s="80">
        <f>COUNTIF($DJ929:$EG929,"A")</f>
        <v>5</v>
      </c>
      <c r="EN929" s="80">
        <f>COUNTIF(DJ$929:DJ$945,"A")</f>
        <v>2</v>
      </c>
      <c r="EO929" s="80">
        <f>COUNTIF(DJ$929:DJ$945,"D")</f>
        <v>4</v>
      </c>
      <c r="EP929" s="80">
        <f>COUNTIF(DJ$929:DJ$945,"H")</f>
        <v>10</v>
      </c>
      <c r="EQ929" s="79">
        <f>EK929+EN929</f>
        <v>11</v>
      </c>
      <c r="ER929" s="79">
        <f t="shared" ref="ER929:ES945" si="1544">EL929+EO929</f>
        <v>6</v>
      </c>
      <c r="ES929" s="79">
        <f t="shared" si="1544"/>
        <v>15</v>
      </c>
      <c r="ET929" s="81">
        <f>SUM($BL929:$CI929)+SUM(CK$929:CK$945)</f>
        <v>39</v>
      </c>
      <c r="EU929" s="81">
        <f>SUM($CK929:$DH929)+SUM(BL$929:BL$945)</f>
        <v>64</v>
      </c>
      <c r="EV929" s="79">
        <f t="shared" ref="EV929:EV945" si="1545">(EQ929*2)+ER929</f>
        <v>28</v>
      </c>
      <c r="EW929" s="81">
        <f>ET929-EU929</f>
        <v>-25</v>
      </c>
      <c r="EX929" s="78"/>
      <c r="EY929" s="80">
        <f t="shared" ref="EY929:EY945" si="1546">VLOOKUP($EI929,$B$929:$J$945,2,0)</f>
        <v>32</v>
      </c>
      <c r="EZ929" s="80">
        <f t="shared" ref="EZ929:EZ945" si="1547">VLOOKUP($EI929,$B$929:$J$945,3,0)</f>
        <v>11</v>
      </c>
      <c r="FA929" s="80">
        <f t="shared" ref="FA929:FA945" si="1548">VLOOKUP($EI929,$B$929:$J$945,4,0)</f>
        <v>6</v>
      </c>
      <c r="FB929" s="80">
        <f t="shared" ref="FB929:FB945" si="1549">VLOOKUP($EI929,$B$929:$J$945,5,0)</f>
        <v>15</v>
      </c>
      <c r="FC929" s="80">
        <f t="shared" ref="FC929:FC945" si="1550">VLOOKUP($EI929,$B$929:$J$945,6,0)</f>
        <v>39</v>
      </c>
      <c r="FD929" s="80">
        <f t="shared" ref="FD929:FD945" si="1551">VLOOKUP($EI929,$B$929:$J$945,7,0)</f>
        <v>64</v>
      </c>
      <c r="FE929" s="80">
        <f t="shared" ref="FE929:FE945" si="1552">VLOOKUP($EI929,$B$929:$J$945,8,0)</f>
        <v>28</v>
      </c>
      <c r="FF929" s="80">
        <f t="shared" ref="FF929:FF945" si="1553">VLOOKUP($EI929,$B$929:$J$945,9,0)</f>
        <v>-25</v>
      </c>
      <c r="FH929" s="54">
        <f>IF(EJ929=EY929,0,1)</f>
        <v>0</v>
      </c>
      <c r="FI929" s="54">
        <f>IF(EQ929=EZ929,0,1)</f>
        <v>0</v>
      </c>
      <c r="FJ929" s="54">
        <f t="shared" ref="FJ929:FO945" si="1554">IF(ER929=FA929,0,1)</f>
        <v>0</v>
      </c>
      <c r="FK929" s="54">
        <f t="shared" si="1554"/>
        <v>0</v>
      </c>
      <c r="FL929" s="54">
        <f t="shared" si="1554"/>
        <v>0</v>
      </c>
      <c r="FM929" s="54">
        <f t="shared" si="1554"/>
        <v>0</v>
      </c>
      <c r="FN929" s="54">
        <f t="shared" si="1554"/>
        <v>0</v>
      </c>
      <c r="FO929" s="54">
        <f t="shared" si="1554"/>
        <v>0</v>
      </c>
      <c r="FQ929" s="54" t="str">
        <f t="shared" si="1537"/>
        <v/>
      </c>
      <c r="FR929" s="54" t="str">
        <f t="shared" si="1538"/>
        <v/>
      </c>
      <c r="FS929" s="54" t="str">
        <f t="shared" ref="FS929:FS947" si="1555">IF(SUM($FH929:$FO929)=0,"",EZ929-EQ929)</f>
        <v/>
      </c>
      <c r="FT929" s="54" t="str">
        <f t="shared" ref="FT929:FU947" si="1556">IF(SUM($FH929:$FO929)=0,"",FA929-ER929)</f>
        <v/>
      </c>
      <c r="FU929" s="54" t="str">
        <f t="shared" si="1556"/>
        <v/>
      </c>
      <c r="FV929" s="54" t="str">
        <f t="shared" si="1506"/>
        <v/>
      </c>
      <c r="FW929" s="54" t="str">
        <f t="shared" si="1506"/>
        <v/>
      </c>
      <c r="FX929" s="54" t="str">
        <f t="shared" si="1506"/>
        <v/>
      </c>
      <c r="FY929" s="54" t="s">
        <v>1827</v>
      </c>
      <c r="FZ929" s="58"/>
      <c r="GA929" s="59"/>
      <c r="GB929" s="60"/>
      <c r="GC929" s="58"/>
      <c r="GD929" s="59"/>
      <c r="GE929" s="61"/>
      <c r="GF929" s="58"/>
      <c r="GG929" s="61"/>
      <c r="GH929" s="61"/>
      <c r="GJ929" s="54" t="s">
        <v>488</v>
      </c>
      <c r="GM929" s="56">
        <v>30</v>
      </c>
      <c r="GN929" s="56">
        <v>19</v>
      </c>
      <c r="GO929" s="56">
        <v>8</v>
      </c>
      <c r="GP929" s="56">
        <v>3</v>
      </c>
      <c r="GQ929" s="56">
        <v>84</v>
      </c>
      <c r="GR929" s="56">
        <v>30</v>
      </c>
      <c r="GS929" s="57">
        <v>46</v>
      </c>
      <c r="GT929" s="56">
        <f>GQ929-GR929</f>
        <v>54</v>
      </c>
    </row>
    <row r="930" spans="1:202" s="54" customFormat="1" ht="12" x14ac:dyDescent="0.25">
      <c r="A930" s="54">
        <v>2</v>
      </c>
      <c r="B930" s="54" t="s">
        <v>1777</v>
      </c>
      <c r="C930" s="56">
        <v>32</v>
      </c>
      <c r="D930" s="56">
        <v>19</v>
      </c>
      <c r="E930" s="56">
        <v>10</v>
      </c>
      <c r="F930" s="56">
        <v>3</v>
      </c>
      <c r="G930" s="56">
        <v>67</v>
      </c>
      <c r="H930" s="56">
        <v>31</v>
      </c>
      <c r="I930" s="57">
        <v>48</v>
      </c>
      <c r="J930" s="56">
        <f t="shared" si="1539"/>
        <v>36</v>
      </c>
      <c r="L930" s="82" t="s">
        <v>1777</v>
      </c>
      <c r="M930" s="477" t="s">
        <v>99</v>
      </c>
      <c r="N930" s="478"/>
      <c r="O930" s="479" t="s">
        <v>99</v>
      </c>
      <c r="P930" s="479" t="s">
        <v>89</v>
      </c>
      <c r="Q930" s="479" t="s">
        <v>177</v>
      </c>
      <c r="R930" s="479" t="s">
        <v>62</v>
      </c>
      <c r="S930" s="479" t="s">
        <v>59</v>
      </c>
      <c r="T930" s="479" t="s">
        <v>150</v>
      </c>
      <c r="U930" s="479" t="s">
        <v>62</v>
      </c>
      <c r="V930" s="479" t="s">
        <v>430</v>
      </c>
      <c r="W930" s="479" t="s">
        <v>62</v>
      </c>
      <c r="X930" s="479" t="s">
        <v>59</v>
      </c>
      <c r="Y930" s="479" t="s">
        <v>89</v>
      </c>
      <c r="Z930" s="479" t="s">
        <v>77</v>
      </c>
      <c r="AA930" s="479" t="s">
        <v>99</v>
      </c>
      <c r="AB930" s="479" t="s">
        <v>200</v>
      </c>
      <c r="AC930" s="480" t="s">
        <v>101</v>
      </c>
      <c r="AL930" s="82" t="s">
        <v>1777</v>
      </c>
      <c r="AM930" s="477" t="s">
        <v>258</v>
      </c>
      <c r="AN930" s="478"/>
      <c r="AO930" s="479" t="s">
        <v>79</v>
      </c>
      <c r="AP930" s="479" t="s">
        <v>575</v>
      </c>
      <c r="AQ930" s="479" t="s">
        <v>593</v>
      </c>
      <c r="AR930" s="479" t="s">
        <v>95</v>
      </c>
      <c r="AS930" s="479" t="s">
        <v>68</v>
      </c>
      <c r="AT930" s="479" t="s">
        <v>591</v>
      </c>
      <c r="AU930" s="479" t="s">
        <v>274</v>
      </c>
      <c r="AV930" s="479" t="s">
        <v>247</v>
      </c>
      <c r="AW930" s="479" t="s">
        <v>252</v>
      </c>
      <c r="AX930" s="479" t="s">
        <v>239</v>
      </c>
      <c r="AY930" s="479" t="s">
        <v>259</v>
      </c>
      <c r="AZ930" s="479" t="s">
        <v>272</v>
      </c>
      <c r="BA930" s="479" t="s">
        <v>594</v>
      </c>
      <c r="BB930" s="479" t="s">
        <v>598</v>
      </c>
      <c r="BC930" s="480" t="s">
        <v>248</v>
      </c>
      <c r="BL930" s="90">
        <f t="shared" ref="BL930:BV945" si="1557">(IF(M930="","",(IF(MID(M930,2,1)="-",LEFT(M930,1),LEFT(M930,2)))+0))</f>
        <v>1</v>
      </c>
      <c r="BM930" s="91"/>
      <c r="BN930" s="77">
        <f t="shared" si="1540"/>
        <v>1</v>
      </c>
      <c r="BO930" s="77">
        <f t="shared" si="1540"/>
        <v>3</v>
      </c>
      <c r="BP930" s="77">
        <f t="shared" si="1540"/>
        <v>2</v>
      </c>
      <c r="BQ930" s="77">
        <f t="shared" si="1540"/>
        <v>1</v>
      </c>
      <c r="BR930" s="77">
        <f t="shared" si="1540"/>
        <v>4</v>
      </c>
      <c r="BS930" s="77">
        <f t="shared" si="1540"/>
        <v>3</v>
      </c>
      <c r="BT930" s="77">
        <f t="shared" si="1540"/>
        <v>1</v>
      </c>
      <c r="BU930" s="77">
        <f t="shared" si="1540"/>
        <v>3</v>
      </c>
      <c r="BV930" s="77">
        <f t="shared" si="1540"/>
        <v>1</v>
      </c>
      <c r="BW930" s="77">
        <f t="shared" si="1540"/>
        <v>4</v>
      </c>
      <c r="BX930" s="77">
        <f t="shared" si="1540"/>
        <v>3</v>
      </c>
      <c r="BY930" s="77">
        <f t="shared" si="1540"/>
        <v>2</v>
      </c>
      <c r="BZ930" s="77">
        <f t="shared" si="1540"/>
        <v>1</v>
      </c>
      <c r="CA930" s="77">
        <f t="shared" si="1540"/>
        <v>2</v>
      </c>
      <c r="CB930" s="92">
        <f t="shared" si="1540"/>
        <v>3</v>
      </c>
      <c r="CJ930" s="78"/>
      <c r="CK930" s="90">
        <f t="shared" ref="CK930:CU945" si="1558">(IF(M930="","",IF(RIGHT(M930,2)="10",RIGHT(M930,2),RIGHT(M930,1))+0))</f>
        <v>0</v>
      </c>
      <c r="CL930" s="91"/>
      <c r="CM930" s="77">
        <f t="shared" si="1541"/>
        <v>0</v>
      </c>
      <c r="CN930" s="77">
        <f t="shared" si="1541"/>
        <v>0</v>
      </c>
      <c r="CO930" s="77">
        <f t="shared" si="1541"/>
        <v>0</v>
      </c>
      <c r="CP930" s="77">
        <f t="shared" si="1541"/>
        <v>1</v>
      </c>
      <c r="CQ930" s="77">
        <f t="shared" si="1541"/>
        <v>0</v>
      </c>
      <c r="CR930" s="77">
        <f t="shared" si="1541"/>
        <v>1</v>
      </c>
      <c r="CS930" s="77">
        <f t="shared" si="1541"/>
        <v>1</v>
      </c>
      <c r="CT930" s="77">
        <f t="shared" si="1541"/>
        <v>6</v>
      </c>
      <c r="CU930" s="77">
        <f t="shared" si="1541"/>
        <v>1</v>
      </c>
      <c r="CV930" s="77">
        <f t="shared" si="1541"/>
        <v>0</v>
      </c>
      <c r="CW930" s="77">
        <f t="shared" si="1541"/>
        <v>0</v>
      </c>
      <c r="CX930" s="77">
        <f t="shared" si="1541"/>
        <v>1</v>
      </c>
      <c r="CY930" s="77">
        <f t="shared" si="1541"/>
        <v>0</v>
      </c>
      <c r="CZ930" s="77">
        <f t="shared" si="1541"/>
        <v>2</v>
      </c>
      <c r="DA930" s="92">
        <f t="shared" si="1541"/>
        <v>2</v>
      </c>
      <c r="DJ930" s="347" t="str">
        <f t="shared" ref="DJ930:DT945" si="1559">(IF(M930="","",IF(BL930&gt;CK930,"H",IF(BL930&lt;CK930,"A","D"))))</f>
        <v>H</v>
      </c>
      <c r="DK930" s="91"/>
      <c r="DL930" s="56" t="str">
        <f t="shared" si="1542"/>
        <v>H</v>
      </c>
      <c r="DM930" s="56" t="str">
        <f t="shared" si="1542"/>
        <v>H</v>
      </c>
      <c r="DN930" s="56" t="str">
        <f t="shared" si="1542"/>
        <v>H</v>
      </c>
      <c r="DO930" s="56" t="str">
        <f t="shared" si="1542"/>
        <v>D</v>
      </c>
      <c r="DP930" s="56" t="str">
        <f t="shared" si="1542"/>
        <v>H</v>
      </c>
      <c r="DQ930" s="56" t="str">
        <f t="shared" si="1542"/>
        <v>H</v>
      </c>
      <c r="DR930" s="56" t="str">
        <f t="shared" si="1542"/>
        <v>D</v>
      </c>
      <c r="DS930" s="56" t="str">
        <f t="shared" si="1542"/>
        <v>A</v>
      </c>
      <c r="DT930" s="56" t="str">
        <f t="shared" si="1542"/>
        <v>D</v>
      </c>
      <c r="DU930" s="56" t="str">
        <f t="shared" si="1542"/>
        <v>H</v>
      </c>
      <c r="DV930" s="56" t="str">
        <f t="shared" si="1542"/>
        <v>H</v>
      </c>
      <c r="DW930" s="56" t="str">
        <f t="shared" si="1542"/>
        <v>H</v>
      </c>
      <c r="DX930" s="56" t="str">
        <f t="shared" si="1542"/>
        <v>H</v>
      </c>
      <c r="DY930" s="56" t="str">
        <f t="shared" si="1542"/>
        <v>D</v>
      </c>
      <c r="DZ930" s="348" t="str">
        <f t="shared" si="1542"/>
        <v>H</v>
      </c>
      <c r="EI930" s="53" t="str">
        <f t="shared" si="1543"/>
        <v>Camberley Town</v>
      </c>
      <c r="EJ930" s="79">
        <f t="shared" ref="EJ930:EJ945" si="1560">SUM(EQ930:ES930)</f>
        <v>32</v>
      </c>
      <c r="EK930" s="80">
        <f t="shared" ref="EK930:EK945" si="1561">COUNTIF($DJ930:$EG930,"H")</f>
        <v>11</v>
      </c>
      <c r="EL930" s="80">
        <f t="shared" ref="EL930:EL945" si="1562">COUNTIF($DJ930:$EG930,"D")</f>
        <v>4</v>
      </c>
      <c r="EM930" s="80">
        <f t="shared" ref="EM930:EM945" si="1563">COUNTIF($DJ930:$EG930,"A")</f>
        <v>1</v>
      </c>
      <c r="EN930" s="80">
        <f>COUNTIF(DK$929:DK$945,"A")</f>
        <v>8</v>
      </c>
      <c r="EO930" s="80">
        <f>COUNTIF(DK$929:DK$945,"D")</f>
        <v>6</v>
      </c>
      <c r="EP930" s="80">
        <f>COUNTIF(DK$929:DK$945,"H")</f>
        <v>2</v>
      </c>
      <c r="EQ930" s="79">
        <f t="shared" ref="EQ930:EQ945" si="1564">EK930+EN930</f>
        <v>19</v>
      </c>
      <c r="ER930" s="79">
        <f t="shared" si="1544"/>
        <v>10</v>
      </c>
      <c r="ES930" s="79">
        <f t="shared" si="1544"/>
        <v>3</v>
      </c>
      <c r="ET930" s="81">
        <f>SUM($BL930:$CI930)+SUM(CL$929:CL$945)</f>
        <v>67</v>
      </c>
      <c r="EU930" s="81">
        <f>SUM($CK930:$DH930)+SUM(BM$929:BM$945)</f>
        <v>31</v>
      </c>
      <c r="EV930" s="79">
        <f t="shared" si="1545"/>
        <v>48</v>
      </c>
      <c r="EW930" s="81">
        <f t="shared" ref="EW930:EW945" si="1565">ET930-EU930</f>
        <v>36</v>
      </c>
      <c r="EX930" s="78"/>
      <c r="EY930" s="80">
        <f t="shared" si="1546"/>
        <v>32</v>
      </c>
      <c r="EZ930" s="80">
        <f t="shared" si="1547"/>
        <v>19</v>
      </c>
      <c r="FA930" s="80">
        <f t="shared" si="1548"/>
        <v>10</v>
      </c>
      <c r="FB930" s="80">
        <f t="shared" si="1549"/>
        <v>3</v>
      </c>
      <c r="FC930" s="80">
        <f t="shared" si="1550"/>
        <v>67</v>
      </c>
      <c r="FD930" s="80">
        <f t="shared" si="1551"/>
        <v>31</v>
      </c>
      <c r="FE930" s="80">
        <f t="shared" si="1552"/>
        <v>48</v>
      </c>
      <c r="FF930" s="80">
        <f t="shared" si="1553"/>
        <v>36</v>
      </c>
      <c r="FH930" s="54">
        <f t="shared" ref="FH930:FH945" si="1566">IF(EJ930=EY930,0,1)</f>
        <v>0</v>
      </c>
      <c r="FI930" s="54">
        <f t="shared" ref="FI930:FI945" si="1567">IF(EQ930=EZ930,0,1)</f>
        <v>0</v>
      </c>
      <c r="FJ930" s="54">
        <f t="shared" si="1554"/>
        <v>0</v>
      </c>
      <c r="FK930" s="54">
        <f t="shared" si="1554"/>
        <v>0</v>
      </c>
      <c r="FL930" s="54">
        <f t="shared" si="1554"/>
        <v>0</v>
      </c>
      <c r="FM930" s="54">
        <f t="shared" si="1554"/>
        <v>0</v>
      </c>
      <c r="FN930" s="54">
        <f t="shared" si="1554"/>
        <v>0</v>
      </c>
      <c r="FO930" s="54">
        <f t="shared" si="1554"/>
        <v>0</v>
      </c>
      <c r="FQ930" s="54" t="str">
        <f t="shared" si="1537"/>
        <v/>
      </c>
      <c r="FR930" s="54" t="str">
        <f t="shared" si="1538"/>
        <v/>
      </c>
      <c r="FS930" s="54" t="str">
        <f t="shared" si="1555"/>
        <v/>
      </c>
      <c r="FT930" s="54" t="str">
        <f t="shared" si="1556"/>
        <v/>
      </c>
      <c r="FU930" s="54" t="str">
        <f t="shared" si="1556"/>
        <v/>
      </c>
      <c r="FV930" s="54" t="str">
        <f t="shared" si="1506"/>
        <v/>
      </c>
      <c r="FW930" s="54" t="str">
        <f t="shared" si="1506"/>
        <v/>
      </c>
      <c r="FX930" s="54" t="str">
        <f t="shared" si="1506"/>
        <v/>
      </c>
      <c r="FY930" s="54" t="s">
        <v>71</v>
      </c>
      <c r="FZ930" s="58"/>
      <c r="GA930" s="59"/>
      <c r="GB930" s="60"/>
      <c r="GC930" s="58"/>
      <c r="GD930" s="59"/>
      <c r="GE930" s="61"/>
      <c r="GF930" s="58"/>
      <c r="GG930" s="61"/>
      <c r="GH930" s="61"/>
      <c r="GJ930" s="54" t="s">
        <v>1254</v>
      </c>
      <c r="GM930" s="56">
        <v>32</v>
      </c>
      <c r="GN930" s="56">
        <v>20</v>
      </c>
      <c r="GO930" s="56">
        <v>6</v>
      </c>
      <c r="GP930" s="56">
        <v>6</v>
      </c>
      <c r="GQ930" s="56">
        <v>58</v>
      </c>
      <c r="GR930" s="56">
        <v>29</v>
      </c>
      <c r="GS930" s="57">
        <v>46</v>
      </c>
      <c r="GT930" s="56">
        <f t="shared" ref="GT930:GT945" si="1568">GQ930-GR930</f>
        <v>29</v>
      </c>
    </row>
    <row r="931" spans="1:202" s="54" customFormat="1" ht="12" x14ac:dyDescent="0.25">
      <c r="A931" s="54">
        <v>3</v>
      </c>
      <c r="B931" s="54" t="s">
        <v>1811</v>
      </c>
      <c r="C931" s="56">
        <v>32</v>
      </c>
      <c r="D931" s="56">
        <v>20</v>
      </c>
      <c r="E931" s="56">
        <v>6</v>
      </c>
      <c r="F931" s="56">
        <v>6</v>
      </c>
      <c r="G931" s="56">
        <v>64</v>
      </c>
      <c r="H931" s="56">
        <v>31</v>
      </c>
      <c r="I931" s="57">
        <v>46</v>
      </c>
      <c r="J931" s="56">
        <f t="shared" si="1539"/>
        <v>33</v>
      </c>
      <c r="L931" s="82" t="s">
        <v>1787</v>
      </c>
      <c r="M931" s="477" t="s">
        <v>89</v>
      </c>
      <c r="N931" s="479" t="s">
        <v>103</v>
      </c>
      <c r="O931" s="478"/>
      <c r="P931" s="479" t="s">
        <v>85</v>
      </c>
      <c r="Q931" s="479" t="s">
        <v>148</v>
      </c>
      <c r="R931" s="479" t="s">
        <v>175</v>
      </c>
      <c r="S931" s="479" t="s">
        <v>150</v>
      </c>
      <c r="T931" s="479" t="s">
        <v>124</v>
      </c>
      <c r="U931" s="479" t="s">
        <v>218</v>
      </c>
      <c r="V931" s="479" t="s">
        <v>206</v>
      </c>
      <c r="W931" s="479" t="s">
        <v>502</v>
      </c>
      <c r="X931" s="479" t="s">
        <v>186</v>
      </c>
      <c r="Y931" s="479" t="s">
        <v>76</v>
      </c>
      <c r="Z931" s="479" t="s">
        <v>124</v>
      </c>
      <c r="AA931" s="479" t="s">
        <v>76</v>
      </c>
      <c r="AB931" s="479" t="s">
        <v>86</v>
      </c>
      <c r="AC931" s="480" t="s">
        <v>124</v>
      </c>
      <c r="AL931" s="82" t="s">
        <v>1787</v>
      </c>
      <c r="AM931" s="477" t="s">
        <v>262</v>
      </c>
      <c r="AN931" s="479" t="s">
        <v>404</v>
      </c>
      <c r="AO931" s="478"/>
      <c r="AP931" s="479" t="s">
        <v>240</v>
      </c>
      <c r="AQ931" s="479" t="s">
        <v>241</v>
      </c>
      <c r="AR931" s="479" t="s">
        <v>261</v>
      </c>
      <c r="AS931" s="479" t="s">
        <v>256</v>
      </c>
      <c r="AT931" s="479" t="s">
        <v>246</v>
      </c>
      <c r="AU931" s="479" t="s">
        <v>1171</v>
      </c>
      <c r="AV931" s="479" t="s">
        <v>250</v>
      </c>
      <c r="AW931" s="479" t="s">
        <v>413</v>
      </c>
      <c r="AX931" s="479" t="s">
        <v>593</v>
      </c>
      <c r="AY931" s="479" t="s">
        <v>1035</v>
      </c>
      <c r="AZ931" s="479" t="s">
        <v>249</v>
      </c>
      <c r="BA931" s="479" t="s">
        <v>264</v>
      </c>
      <c r="BB931" s="479" t="s">
        <v>271</v>
      </c>
      <c r="BC931" s="480" t="s">
        <v>275</v>
      </c>
      <c r="BL931" s="90">
        <f t="shared" si="1557"/>
        <v>3</v>
      </c>
      <c r="BM931" s="77">
        <f t="shared" si="1557"/>
        <v>1</v>
      </c>
      <c r="BN931" s="91"/>
      <c r="BO931" s="77">
        <f t="shared" si="1540"/>
        <v>0</v>
      </c>
      <c r="BP931" s="77">
        <f t="shared" si="1540"/>
        <v>0</v>
      </c>
      <c r="BQ931" s="77">
        <f t="shared" si="1540"/>
        <v>2</v>
      </c>
      <c r="BR931" s="77">
        <f t="shared" si="1540"/>
        <v>3</v>
      </c>
      <c r="BS931" s="77">
        <f t="shared" si="1540"/>
        <v>0</v>
      </c>
      <c r="BT931" s="77">
        <f t="shared" si="1540"/>
        <v>0</v>
      </c>
      <c r="BU931" s="77">
        <f t="shared" si="1540"/>
        <v>1</v>
      </c>
      <c r="BV931" s="77">
        <f t="shared" si="1540"/>
        <v>1</v>
      </c>
      <c r="BW931" s="77">
        <f t="shared" si="1540"/>
        <v>3</v>
      </c>
      <c r="BX931" s="77">
        <f t="shared" si="1540"/>
        <v>0</v>
      </c>
      <c r="BY931" s="77">
        <f t="shared" si="1540"/>
        <v>0</v>
      </c>
      <c r="BZ931" s="77">
        <f t="shared" si="1540"/>
        <v>0</v>
      </c>
      <c r="CA931" s="77">
        <f t="shared" si="1540"/>
        <v>0</v>
      </c>
      <c r="CB931" s="92">
        <f t="shared" si="1540"/>
        <v>0</v>
      </c>
      <c r="CJ931" s="78"/>
      <c r="CK931" s="90">
        <f t="shared" si="1558"/>
        <v>0</v>
      </c>
      <c r="CL931" s="77">
        <f t="shared" si="1558"/>
        <v>3</v>
      </c>
      <c r="CM931" s="91"/>
      <c r="CN931" s="77">
        <f t="shared" si="1541"/>
        <v>4</v>
      </c>
      <c r="CO931" s="77">
        <f t="shared" si="1541"/>
        <v>1</v>
      </c>
      <c r="CP931" s="77">
        <f t="shared" si="1541"/>
        <v>5</v>
      </c>
      <c r="CQ931" s="77">
        <f t="shared" si="1541"/>
        <v>1</v>
      </c>
      <c r="CR931" s="77">
        <f t="shared" si="1541"/>
        <v>0</v>
      </c>
      <c r="CS931" s="77">
        <f t="shared" si="1541"/>
        <v>8</v>
      </c>
      <c r="CT931" s="77">
        <f t="shared" si="1541"/>
        <v>4</v>
      </c>
      <c r="CU931" s="77">
        <f t="shared" si="1541"/>
        <v>8</v>
      </c>
      <c r="CV931" s="77">
        <f t="shared" si="1541"/>
        <v>4</v>
      </c>
      <c r="CW931" s="77">
        <f t="shared" si="1541"/>
        <v>2</v>
      </c>
      <c r="CX931" s="77">
        <f t="shared" si="1541"/>
        <v>0</v>
      </c>
      <c r="CY931" s="77">
        <f t="shared" si="1541"/>
        <v>2</v>
      </c>
      <c r="CZ931" s="77">
        <f t="shared" si="1541"/>
        <v>3</v>
      </c>
      <c r="DA931" s="92">
        <f t="shared" si="1541"/>
        <v>0</v>
      </c>
      <c r="DJ931" s="347" t="str">
        <f t="shared" si="1559"/>
        <v>H</v>
      </c>
      <c r="DK931" s="56" t="str">
        <f t="shared" si="1559"/>
        <v>A</v>
      </c>
      <c r="DL931" s="91"/>
      <c r="DM931" s="56" t="str">
        <f t="shared" si="1542"/>
        <v>A</v>
      </c>
      <c r="DN931" s="56" t="str">
        <f t="shared" si="1542"/>
        <v>A</v>
      </c>
      <c r="DO931" s="56" t="str">
        <f t="shared" si="1542"/>
        <v>A</v>
      </c>
      <c r="DP931" s="56" t="str">
        <f t="shared" si="1542"/>
        <v>H</v>
      </c>
      <c r="DQ931" s="56" t="str">
        <f t="shared" si="1542"/>
        <v>D</v>
      </c>
      <c r="DR931" s="56" t="str">
        <f t="shared" si="1542"/>
        <v>A</v>
      </c>
      <c r="DS931" s="56" t="str">
        <f t="shared" si="1542"/>
        <v>A</v>
      </c>
      <c r="DT931" s="56" t="str">
        <f t="shared" si="1542"/>
        <v>A</v>
      </c>
      <c r="DU931" s="56" t="str">
        <f t="shared" si="1542"/>
        <v>A</v>
      </c>
      <c r="DV931" s="56" t="str">
        <f t="shared" si="1542"/>
        <v>A</v>
      </c>
      <c r="DW931" s="56" t="str">
        <f t="shared" si="1542"/>
        <v>D</v>
      </c>
      <c r="DX931" s="56" t="str">
        <f t="shared" si="1542"/>
        <v>A</v>
      </c>
      <c r="DY931" s="56" t="str">
        <f t="shared" si="1542"/>
        <v>A</v>
      </c>
      <c r="DZ931" s="348" t="str">
        <f t="shared" si="1542"/>
        <v>D</v>
      </c>
      <c r="EI931" s="53" t="str">
        <f t="shared" si="1543"/>
        <v>Chertsey Town</v>
      </c>
      <c r="EJ931" s="79">
        <f t="shared" si="1560"/>
        <v>32</v>
      </c>
      <c r="EK931" s="80">
        <f t="shared" si="1561"/>
        <v>2</v>
      </c>
      <c r="EL931" s="80">
        <f t="shared" si="1562"/>
        <v>3</v>
      </c>
      <c r="EM931" s="80">
        <f t="shared" si="1563"/>
        <v>11</v>
      </c>
      <c r="EN931" s="80">
        <f>COUNTIF(DL$929:DL$945,"A")</f>
        <v>1</v>
      </c>
      <c r="EO931" s="80">
        <f>COUNTIF(DL$929:DL$945,"D")</f>
        <v>3</v>
      </c>
      <c r="EP931" s="80">
        <f>COUNTIF(DL$929:DL$945,"H")</f>
        <v>12</v>
      </c>
      <c r="EQ931" s="79">
        <f t="shared" si="1564"/>
        <v>3</v>
      </c>
      <c r="ER931" s="79">
        <f t="shared" si="1544"/>
        <v>6</v>
      </c>
      <c r="ES931" s="79">
        <f t="shared" si="1544"/>
        <v>23</v>
      </c>
      <c r="ET931" s="81">
        <f>SUM($BL931:$CI931)+SUM(CM$929:CM$945)</f>
        <v>22</v>
      </c>
      <c r="EU931" s="81">
        <f>SUM($CK931:$DH931)+SUM(BN$929:BN$945)</f>
        <v>98</v>
      </c>
      <c r="EV931" s="79">
        <f t="shared" si="1545"/>
        <v>12</v>
      </c>
      <c r="EW931" s="81">
        <f t="shared" si="1565"/>
        <v>-76</v>
      </c>
      <c r="EX931" s="78"/>
      <c r="EY931" s="80">
        <f t="shared" si="1546"/>
        <v>32</v>
      </c>
      <c r="EZ931" s="80">
        <f t="shared" si="1547"/>
        <v>3</v>
      </c>
      <c r="FA931" s="80">
        <f t="shared" si="1548"/>
        <v>6</v>
      </c>
      <c r="FB931" s="80">
        <f t="shared" si="1549"/>
        <v>23</v>
      </c>
      <c r="FC931" s="80">
        <f t="shared" si="1550"/>
        <v>22</v>
      </c>
      <c r="FD931" s="80">
        <f t="shared" si="1551"/>
        <v>98</v>
      </c>
      <c r="FE931" s="80">
        <f t="shared" si="1552"/>
        <v>12</v>
      </c>
      <c r="FF931" s="80">
        <f t="shared" si="1553"/>
        <v>-76</v>
      </c>
      <c r="FH931" s="54">
        <f t="shared" si="1566"/>
        <v>0</v>
      </c>
      <c r="FI931" s="54">
        <f t="shared" si="1567"/>
        <v>0</v>
      </c>
      <c r="FJ931" s="54">
        <f t="shared" si="1554"/>
        <v>0</v>
      </c>
      <c r="FK931" s="54">
        <f t="shared" si="1554"/>
        <v>0</v>
      </c>
      <c r="FL931" s="54">
        <f t="shared" si="1554"/>
        <v>0</v>
      </c>
      <c r="FM931" s="54">
        <f t="shared" si="1554"/>
        <v>0</v>
      </c>
      <c r="FN931" s="54">
        <f t="shared" si="1554"/>
        <v>0</v>
      </c>
      <c r="FO931" s="54">
        <f t="shared" si="1554"/>
        <v>0</v>
      </c>
      <c r="FQ931" s="54" t="str">
        <f t="shared" si="1537"/>
        <v/>
      </c>
      <c r="FR931" s="54" t="str">
        <f t="shared" si="1538"/>
        <v/>
      </c>
      <c r="FS931" s="54" t="str">
        <f t="shared" si="1555"/>
        <v/>
      </c>
      <c r="FT931" s="54" t="str">
        <f t="shared" si="1556"/>
        <v/>
      </c>
      <c r="FU931" s="54" t="str">
        <f t="shared" si="1556"/>
        <v/>
      </c>
      <c r="FV931" s="54" t="str">
        <f t="shared" si="1506"/>
        <v/>
      </c>
      <c r="FW931" s="54" t="str">
        <f t="shared" si="1506"/>
        <v/>
      </c>
      <c r="FX931" s="54" t="str">
        <f t="shared" si="1506"/>
        <v/>
      </c>
      <c r="FY931" s="54" t="s">
        <v>1808</v>
      </c>
      <c r="FZ931" s="58"/>
      <c r="GA931" s="59"/>
      <c r="GB931" s="60"/>
      <c r="GC931" s="58"/>
      <c r="GD931" s="59"/>
      <c r="GE931" s="61"/>
      <c r="GF931" s="58"/>
      <c r="GG931" s="61"/>
      <c r="GH931" s="61"/>
      <c r="GJ931" s="54" t="s">
        <v>1777</v>
      </c>
      <c r="GM931" s="56">
        <v>30</v>
      </c>
      <c r="GN931" s="56">
        <v>18</v>
      </c>
      <c r="GO931" s="56">
        <v>9</v>
      </c>
      <c r="GP931" s="56">
        <v>3</v>
      </c>
      <c r="GQ931" s="56">
        <v>64</v>
      </c>
      <c r="GR931" s="56">
        <v>30</v>
      </c>
      <c r="GS931" s="57">
        <v>45</v>
      </c>
      <c r="GT931" s="56">
        <f t="shared" si="1568"/>
        <v>34</v>
      </c>
    </row>
    <row r="932" spans="1:202" s="54" customFormat="1" ht="12" x14ac:dyDescent="0.25">
      <c r="A932" s="54">
        <v>4</v>
      </c>
      <c r="B932" s="54" t="s">
        <v>1254</v>
      </c>
      <c r="C932" s="56">
        <v>32</v>
      </c>
      <c r="D932" s="56">
        <v>20</v>
      </c>
      <c r="E932" s="56">
        <v>6</v>
      </c>
      <c r="F932" s="56">
        <v>6</v>
      </c>
      <c r="G932" s="56">
        <v>58</v>
      </c>
      <c r="H932" s="56">
        <v>29</v>
      </c>
      <c r="I932" s="57">
        <v>46</v>
      </c>
      <c r="J932" s="56">
        <f t="shared" si="1539"/>
        <v>29</v>
      </c>
      <c r="L932" s="82" t="s">
        <v>1821</v>
      </c>
      <c r="M932" s="477" t="s">
        <v>148</v>
      </c>
      <c r="N932" s="479" t="s">
        <v>86</v>
      </c>
      <c r="O932" s="479" t="s">
        <v>148</v>
      </c>
      <c r="P932" s="478"/>
      <c r="Q932" s="479" t="s">
        <v>148</v>
      </c>
      <c r="R932" s="479" t="s">
        <v>176</v>
      </c>
      <c r="S932" s="479" t="s">
        <v>62</v>
      </c>
      <c r="T932" s="479" t="s">
        <v>76</v>
      </c>
      <c r="U932" s="479" t="s">
        <v>85</v>
      </c>
      <c r="V932" s="479" t="s">
        <v>86</v>
      </c>
      <c r="W932" s="479" t="s">
        <v>176</v>
      </c>
      <c r="X932" s="479" t="s">
        <v>86</v>
      </c>
      <c r="Y932" s="479" t="s">
        <v>98</v>
      </c>
      <c r="Z932" s="479" t="s">
        <v>459</v>
      </c>
      <c r="AA932" s="479" t="s">
        <v>76</v>
      </c>
      <c r="AB932" s="479" t="s">
        <v>148</v>
      </c>
      <c r="AC932" s="480" t="s">
        <v>175</v>
      </c>
      <c r="AL932" s="82" t="s">
        <v>1821</v>
      </c>
      <c r="AM932" s="477" t="s">
        <v>244</v>
      </c>
      <c r="AN932" s="479" t="s">
        <v>262</v>
      </c>
      <c r="AO932" s="479" t="s">
        <v>274</v>
      </c>
      <c r="AP932" s="478"/>
      <c r="AQ932" s="479" t="s">
        <v>591</v>
      </c>
      <c r="AR932" s="479" t="s">
        <v>366</v>
      </c>
      <c r="AS932" s="479" t="s">
        <v>239</v>
      </c>
      <c r="AT932" s="479" t="s">
        <v>245</v>
      </c>
      <c r="AU932" s="479" t="s">
        <v>255</v>
      </c>
      <c r="AV932" s="479" t="s">
        <v>594</v>
      </c>
      <c r="AW932" s="479" t="s">
        <v>593</v>
      </c>
      <c r="AX932" s="479" t="s">
        <v>238</v>
      </c>
      <c r="AY932" s="479" t="s">
        <v>252</v>
      </c>
      <c r="AZ932" s="479" t="s">
        <v>587</v>
      </c>
      <c r="BA932" s="479" t="s">
        <v>246</v>
      </c>
      <c r="BB932" s="479" t="s">
        <v>256</v>
      </c>
      <c r="BC932" s="480" t="s">
        <v>328</v>
      </c>
      <c r="BL932" s="90">
        <f t="shared" si="1557"/>
        <v>0</v>
      </c>
      <c r="BM932" s="77">
        <f t="shared" si="1557"/>
        <v>0</v>
      </c>
      <c r="BN932" s="77">
        <f t="shared" si="1557"/>
        <v>0</v>
      </c>
      <c r="BO932" s="91"/>
      <c r="BP932" s="77">
        <f t="shared" si="1540"/>
        <v>0</v>
      </c>
      <c r="BQ932" s="77">
        <f t="shared" si="1540"/>
        <v>2</v>
      </c>
      <c r="BR932" s="77">
        <f t="shared" si="1540"/>
        <v>1</v>
      </c>
      <c r="BS932" s="77">
        <f t="shared" si="1540"/>
        <v>0</v>
      </c>
      <c r="BT932" s="77">
        <f t="shared" si="1540"/>
        <v>0</v>
      </c>
      <c r="BU932" s="77">
        <f t="shared" si="1540"/>
        <v>0</v>
      </c>
      <c r="BV932" s="77">
        <f t="shared" si="1540"/>
        <v>2</v>
      </c>
      <c r="BW932" s="77">
        <f t="shared" si="1540"/>
        <v>0</v>
      </c>
      <c r="BX932" s="77">
        <f t="shared" si="1540"/>
        <v>0</v>
      </c>
      <c r="BY932" s="77">
        <f t="shared" si="1540"/>
        <v>5</v>
      </c>
      <c r="BZ932" s="77">
        <f t="shared" si="1540"/>
        <v>0</v>
      </c>
      <c r="CA932" s="77">
        <f t="shared" si="1540"/>
        <v>0</v>
      </c>
      <c r="CB932" s="92">
        <f t="shared" si="1540"/>
        <v>2</v>
      </c>
      <c r="CJ932" s="78"/>
      <c r="CK932" s="90">
        <f t="shared" si="1558"/>
        <v>1</v>
      </c>
      <c r="CL932" s="77">
        <f t="shared" si="1558"/>
        <v>3</v>
      </c>
      <c r="CM932" s="77">
        <f t="shared" si="1558"/>
        <v>1</v>
      </c>
      <c r="CN932" s="91"/>
      <c r="CO932" s="77">
        <f t="shared" si="1541"/>
        <v>1</v>
      </c>
      <c r="CP932" s="77">
        <f t="shared" si="1541"/>
        <v>3</v>
      </c>
      <c r="CQ932" s="77">
        <f t="shared" si="1541"/>
        <v>1</v>
      </c>
      <c r="CR932" s="77">
        <f t="shared" si="1541"/>
        <v>2</v>
      </c>
      <c r="CS932" s="77">
        <f t="shared" si="1541"/>
        <v>4</v>
      </c>
      <c r="CT932" s="77">
        <f t="shared" si="1541"/>
        <v>3</v>
      </c>
      <c r="CU932" s="77">
        <f t="shared" si="1541"/>
        <v>3</v>
      </c>
      <c r="CV932" s="77">
        <f t="shared" si="1541"/>
        <v>3</v>
      </c>
      <c r="CW932" s="77">
        <f t="shared" si="1541"/>
        <v>5</v>
      </c>
      <c r="CX932" s="77">
        <f t="shared" si="1541"/>
        <v>3</v>
      </c>
      <c r="CY932" s="77">
        <f t="shared" si="1541"/>
        <v>2</v>
      </c>
      <c r="CZ932" s="77">
        <f t="shared" si="1541"/>
        <v>1</v>
      </c>
      <c r="DA932" s="92">
        <f t="shared" si="1541"/>
        <v>5</v>
      </c>
      <c r="DJ932" s="347" t="str">
        <f t="shared" si="1559"/>
        <v>A</v>
      </c>
      <c r="DK932" s="56" t="str">
        <f t="shared" si="1559"/>
        <v>A</v>
      </c>
      <c r="DL932" s="56" t="str">
        <f t="shared" si="1559"/>
        <v>A</v>
      </c>
      <c r="DM932" s="91"/>
      <c r="DN932" s="56" t="str">
        <f t="shared" si="1542"/>
        <v>A</v>
      </c>
      <c r="DO932" s="56" t="str">
        <f t="shared" si="1542"/>
        <v>A</v>
      </c>
      <c r="DP932" s="56" t="str">
        <f t="shared" si="1542"/>
        <v>D</v>
      </c>
      <c r="DQ932" s="56" t="str">
        <f t="shared" si="1542"/>
        <v>A</v>
      </c>
      <c r="DR932" s="56" t="str">
        <f t="shared" si="1542"/>
        <v>A</v>
      </c>
      <c r="DS932" s="56" t="str">
        <f t="shared" si="1542"/>
        <v>A</v>
      </c>
      <c r="DT932" s="56" t="str">
        <f t="shared" si="1542"/>
        <v>A</v>
      </c>
      <c r="DU932" s="56" t="str">
        <f t="shared" si="1542"/>
        <v>A</v>
      </c>
      <c r="DV932" s="56" t="str">
        <f t="shared" si="1542"/>
        <v>A</v>
      </c>
      <c r="DW932" s="56" t="str">
        <f t="shared" si="1542"/>
        <v>H</v>
      </c>
      <c r="DX932" s="56" t="str">
        <f t="shared" si="1542"/>
        <v>A</v>
      </c>
      <c r="DY932" s="56" t="str">
        <f t="shared" si="1542"/>
        <v>A</v>
      </c>
      <c r="DZ932" s="348" t="str">
        <f t="shared" si="1542"/>
        <v>A</v>
      </c>
      <c r="EI932" s="53" t="str">
        <f t="shared" si="1543"/>
        <v>Dorking Town</v>
      </c>
      <c r="EJ932" s="79">
        <f t="shared" si="1560"/>
        <v>32</v>
      </c>
      <c r="EK932" s="80">
        <f t="shared" si="1561"/>
        <v>1</v>
      </c>
      <c r="EL932" s="80">
        <f t="shared" si="1562"/>
        <v>1</v>
      </c>
      <c r="EM932" s="80">
        <f t="shared" si="1563"/>
        <v>14</v>
      </c>
      <c r="EN932" s="80">
        <f>COUNTIF(DM$929:DM$945,"A")</f>
        <v>4</v>
      </c>
      <c r="EO932" s="80">
        <f>COUNTIF(DM$929:DM$945,"D")</f>
        <v>2</v>
      </c>
      <c r="EP932" s="80">
        <f>COUNTIF(DM$929:DM$945,"H")</f>
        <v>10</v>
      </c>
      <c r="EQ932" s="79">
        <f t="shared" si="1564"/>
        <v>5</v>
      </c>
      <c r="ER932" s="79">
        <f t="shared" si="1544"/>
        <v>3</v>
      </c>
      <c r="ES932" s="79">
        <f t="shared" si="1544"/>
        <v>24</v>
      </c>
      <c r="ET932" s="81">
        <f>SUM($BK932:$CI932)+SUM(CN$929:CN$945)</f>
        <v>34</v>
      </c>
      <c r="EU932" s="81">
        <f>SUM($CK932:$DH932)+SUM(BO$929:BO$945)</f>
        <v>77</v>
      </c>
      <c r="EV932" s="79">
        <f t="shared" si="1545"/>
        <v>13</v>
      </c>
      <c r="EW932" s="81">
        <f t="shared" si="1565"/>
        <v>-43</v>
      </c>
      <c r="EX932" s="78"/>
      <c r="EY932" s="80">
        <f t="shared" si="1546"/>
        <v>32</v>
      </c>
      <c r="EZ932" s="80">
        <f t="shared" si="1547"/>
        <v>5</v>
      </c>
      <c r="FA932" s="80">
        <f t="shared" si="1548"/>
        <v>3</v>
      </c>
      <c r="FB932" s="80">
        <f t="shared" si="1549"/>
        <v>24</v>
      </c>
      <c r="FC932" s="80">
        <f t="shared" si="1550"/>
        <v>34</v>
      </c>
      <c r="FD932" s="80">
        <f t="shared" si="1551"/>
        <v>77</v>
      </c>
      <c r="FE932" s="80">
        <f t="shared" si="1552"/>
        <v>13</v>
      </c>
      <c r="FF932" s="80">
        <f t="shared" si="1553"/>
        <v>-43</v>
      </c>
      <c r="FH932" s="54">
        <f t="shared" si="1566"/>
        <v>0</v>
      </c>
      <c r="FI932" s="54">
        <f t="shared" si="1567"/>
        <v>0</v>
      </c>
      <c r="FJ932" s="54">
        <f t="shared" si="1554"/>
        <v>0</v>
      </c>
      <c r="FK932" s="54">
        <f t="shared" si="1554"/>
        <v>0</v>
      </c>
      <c r="FL932" s="54">
        <f t="shared" si="1554"/>
        <v>0</v>
      </c>
      <c r="FM932" s="54">
        <f t="shared" si="1554"/>
        <v>0</v>
      </c>
      <c r="FN932" s="54">
        <f t="shared" si="1554"/>
        <v>0</v>
      </c>
      <c r="FO932" s="54">
        <f t="shared" si="1554"/>
        <v>0</v>
      </c>
      <c r="FQ932" s="54" t="str">
        <f t="shared" si="1537"/>
        <v/>
      </c>
      <c r="FR932" s="54" t="str">
        <f t="shared" si="1538"/>
        <v/>
      </c>
      <c r="FS932" s="54" t="str">
        <f t="shared" si="1555"/>
        <v/>
      </c>
      <c r="FT932" s="54" t="str">
        <f t="shared" si="1556"/>
        <v/>
      </c>
      <c r="FU932" s="54" t="str">
        <f t="shared" si="1556"/>
        <v/>
      </c>
      <c r="FV932" s="54" t="str">
        <f t="shared" si="1506"/>
        <v/>
      </c>
      <c r="FW932" s="54" t="str">
        <f t="shared" si="1506"/>
        <v/>
      </c>
      <c r="FX932" s="54" t="str">
        <f t="shared" si="1506"/>
        <v/>
      </c>
      <c r="FY932" s="54" t="s">
        <v>1810</v>
      </c>
      <c r="FZ932" s="58"/>
      <c r="GA932" s="59"/>
      <c r="GB932" s="60"/>
      <c r="GC932" s="58"/>
      <c r="GD932" s="59"/>
      <c r="GE932" s="61"/>
      <c r="GF932" s="58"/>
      <c r="GG932" s="61"/>
      <c r="GH932" s="61"/>
      <c r="GJ932" s="54" t="s">
        <v>1811</v>
      </c>
      <c r="GM932" s="56">
        <v>31</v>
      </c>
      <c r="GN932" s="56">
        <v>19</v>
      </c>
      <c r="GO932" s="56">
        <v>6</v>
      </c>
      <c r="GP932" s="56">
        <v>6</v>
      </c>
      <c r="GQ932" s="56">
        <v>62</v>
      </c>
      <c r="GR932" s="56">
        <v>31</v>
      </c>
      <c r="GS932" s="57">
        <v>44</v>
      </c>
      <c r="GT932" s="56">
        <f t="shared" si="1568"/>
        <v>31</v>
      </c>
    </row>
    <row r="933" spans="1:202" s="54" customFormat="1" ht="12" x14ac:dyDescent="0.25">
      <c r="A933" s="54">
        <v>5</v>
      </c>
      <c r="B933" s="54" t="s">
        <v>1139</v>
      </c>
      <c r="C933" s="56">
        <v>32</v>
      </c>
      <c r="D933" s="56">
        <v>21</v>
      </c>
      <c r="E933" s="56">
        <v>2</v>
      </c>
      <c r="F933" s="56">
        <v>9</v>
      </c>
      <c r="G933" s="56">
        <v>65</v>
      </c>
      <c r="H933" s="56">
        <v>38</v>
      </c>
      <c r="I933" s="57">
        <v>44</v>
      </c>
      <c r="J933" s="56">
        <f t="shared" si="1539"/>
        <v>27</v>
      </c>
      <c r="L933" s="82" t="s">
        <v>1363</v>
      </c>
      <c r="M933" s="477" t="s">
        <v>89</v>
      </c>
      <c r="N933" s="479" t="s">
        <v>74</v>
      </c>
      <c r="O933" s="479" t="s">
        <v>62</v>
      </c>
      <c r="P933" s="479" t="s">
        <v>185</v>
      </c>
      <c r="Q933" s="478"/>
      <c r="R933" s="479" t="s">
        <v>62</v>
      </c>
      <c r="S933" s="479" t="s">
        <v>150</v>
      </c>
      <c r="T933" s="479" t="s">
        <v>206</v>
      </c>
      <c r="U933" s="479" t="s">
        <v>76</v>
      </c>
      <c r="V933" s="479" t="s">
        <v>148</v>
      </c>
      <c r="W933" s="479" t="s">
        <v>74</v>
      </c>
      <c r="X933" s="479" t="s">
        <v>86</v>
      </c>
      <c r="Y933" s="479" t="s">
        <v>200</v>
      </c>
      <c r="Z933" s="479" t="s">
        <v>103</v>
      </c>
      <c r="AA933" s="479" t="s">
        <v>176</v>
      </c>
      <c r="AB933" s="479" t="s">
        <v>101</v>
      </c>
      <c r="AC933" s="480" t="s">
        <v>77</v>
      </c>
      <c r="AL933" s="82" t="s">
        <v>1363</v>
      </c>
      <c r="AM933" s="477" t="s">
        <v>719</v>
      </c>
      <c r="AN933" s="479" t="s">
        <v>271</v>
      </c>
      <c r="AO933" s="479" t="s">
        <v>257</v>
      </c>
      <c r="AP933" s="479" t="s">
        <v>309</v>
      </c>
      <c r="AQ933" s="478"/>
      <c r="AR933" s="479" t="s">
        <v>240</v>
      </c>
      <c r="AS933" s="479" t="s">
        <v>237</v>
      </c>
      <c r="AT933" s="479" t="s">
        <v>242</v>
      </c>
      <c r="AU933" s="479" t="s">
        <v>575</v>
      </c>
      <c r="AV933" s="479" t="s">
        <v>264</v>
      </c>
      <c r="AW933" s="479" t="s">
        <v>256</v>
      </c>
      <c r="AX933" s="479" t="s">
        <v>334</v>
      </c>
      <c r="AY933" s="479" t="s">
        <v>284</v>
      </c>
      <c r="AZ933" s="479" t="s">
        <v>259</v>
      </c>
      <c r="BA933" s="479" t="s">
        <v>249</v>
      </c>
      <c r="BB933" s="479" t="s">
        <v>255</v>
      </c>
      <c r="BC933" s="480" t="s">
        <v>374</v>
      </c>
      <c r="BL933" s="90">
        <f t="shared" si="1557"/>
        <v>3</v>
      </c>
      <c r="BM933" s="77">
        <f t="shared" si="1557"/>
        <v>1</v>
      </c>
      <c r="BN933" s="77">
        <f t="shared" si="1557"/>
        <v>1</v>
      </c>
      <c r="BO933" s="77">
        <f t="shared" si="1557"/>
        <v>0</v>
      </c>
      <c r="BP933" s="91"/>
      <c r="BQ933" s="77">
        <f t="shared" si="1540"/>
        <v>1</v>
      </c>
      <c r="BR933" s="77">
        <f t="shared" si="1540"/>
        <v>3</v>
      </c>
      <c r="BS933" s="77">
        <f t="shared" si="1540"/>
        <v>1</v>
      </c>
      <c r="BT933" s="77">
        <f t="shared" si="1540"/>
        <v>0</v>
      </c>
      <c r="BU933" s="77">
        <f t="shared" si="1540"/>
        <v>0</v>
      </c>
      <c r="BV933" s="77">
        <f t="shared" si="1540"/>
        <v>1</v>
      </c>
      <c r="BW933" s="77">
        <f t="shared" si="1540"/>
        <v>0</v>
      </c>
      <c r="BX933" s="77">
        <f t="shared" si="1540"/>
        <v>2</v>
      </c>
      <c r="BY933" s="77">
        <f t="shared" si="1540"/>
        <v>1</v>
      </c>
      <c r="BZ933" s="77">
        <f t="shared" si="1540"/>
        <v>2</v>
      </c>
      <c r="CA933" s="77">
        <f t="shared" si="1540"/>
        <v>3</v>
      </c>
      <c r="CB933" s="92">
        <f t="shared" si="1540"/>
        <v>2</v>
      </c>
      <c r="CJ933" s="78"/>
      <c r="CK933" s="90">
        <f t="shared" si="1558"/>
        <v>0</v>
      </c>
      <c r="CL933" s="77">
        <f t="shared" si="1558"/>
        <v>2</v>
      </c>
      <c r="CM933" s="77">
        <f t="shared" si="1558"/>
        <v>1</v>
      </c>
      <c r="CN933" s="77">
        <f t="shared" si="1558"/>
        <v>7</v>
      </c>
      <c r="CO933" s="91"/>
      <c r="CP933" s="77">
        <f t="shared" si="1541"/>
        <v>1</v>
      </c>
      <c r="CQ933" s="77">
        <f t="shared" si="1541"/>
        <v>1</v>
      </c>
      <c r="CR933" s="77">
        <f t="shared" si="1541"/>
        <v>4</v>
      </c>
      <c r="CS933" s="77">
        <f t="shared" si="1541"/>
        <v>2</v>
      </c>
      <c r="CT933" s="77">
        <f t="shared" si="1541"/>
        <v>1</v>
      </c>
      <c r="CU933" s="77">
        <f t="shared" si="1541"/>
        <v>2</v>
      </c>
      <c r="CV933" s="77">
        <f t="shared" si="1541"/>
        <v>3</v>
      </c>
      <c r="CW933" s="77">
        <f t="shared" si="1541"/>
        <v>2</v>
      </c>
      <c r="CX933" s="77">
        <f t="shared" si="1541"/>
        <v>3</v>
      </c>
      <c r="CY933" s="77">
        <f t="shared" si="1541"/>
        <v>3</v>
      </c>
      <c r="CZ933" s="77">
        <f t="shared" si="1541"/>
        <v>2</v>
      </c>
      <c r="DA933" s="92">
        <f t="shared" si="1541"/>
        <v>1</v>
      </c>
      <c r="DJ933" s="347" t="str">
        <f t="shared" si="1559"/>
        <v>H</v>
      </c>
      <c r="DK933" s="56" t="str">
        <f t="shared" si="1559"/>
        <v>A</v>
      </c>
      <c r="DL933" s="56" t="str">
        <f t="shared" si="1559"/>
        <v>D</v>
      </c>
      <c r="DM933" s="56" t="str">
        <f t="shared" si="1559"/>
        <v>A</v>
      </c>
      <c r="DN933" s="91"/>
      <c r="DO933" s="56" t="str">
        <f t="shared" si="1542"/>
        <v>D</v>
      </c>
      <c r="DP933" s="56" t="str">
        <f t="shared" si="1542"/>
        <v>H</v>
      </c>
      <c r="DQ933" s="56" t="str">
        <f t="shared" si="1542"/>
        <v>A</v>
      </c>
      <c r="DR933" s="56" t="str">
        <f t="shared" si="1542"/>
        <v>A</v>
      </c>
      <c r="DS933" s="56" t="str">
        <f t="shared" si="1542"/>
        <v>A</v>
      </c>
      <c r="DT933" s="56" t="str">
        <f t="shared" si="1542"/>
        <v>A</v>
      </c>
      <c r="DU933" s="56" t="str">
        <f t="shared" si="1542"/>
        <v>A</v>
      </c>
      <c r="DV933" s="56" t="str">
        <f t="shared" si="1542"/>
        <v>D</v>
      </c>
      <c r="DW933" s="56" t="str">
        <f t="shared" si="1542"/>
        <v>A</v>
      </c>
      <c r="DX933" s="56" t="str">
        <f t="shared" si="1542"/>
        <v>A</v>
      </c>
      <c r="DY933" s="56" t="str">
        <f t="shared" si="1542"/>
        <v>H</v>
      </c>
      <c r="DZ933" s="348" t="str">
        <f t="shared" si="1542"/>
        <v>H</v>
      </c>
      <c r="EI933" s="53" t="str">
        <f t="shared" si="1543"/>
        <v>Epsom &amp; Ewell</v>
      </c>
      <c r="EJ933" s="79">
        <f t="shared" si="1560"/>
        <v>32</v>
      </c>
      <c r="EK933" s="80">
        <f t="shared" si="1561"/>
        <v>4</v>
      </c>
      <c r="EL933" s="80">
        <f t="shared" si="1562"/>
        <v>3</v>
      </c>
      <c r="EM933" s="80">
        <f t="shared" si="1563"/>
        <v>9</v>
      </c>
      <c r="EN933" s="80">
        <f>COUNTIF(DN$929:DN$945,"A")</f>
        <v>4</v>
      </c>
      <c r="EO933" s="80">
        <f>COUNTIF(DN$929:DN$945,"D")</f>
        <v>3</v>
      </c>
      <c r="EP933" s="80">
        <f>COUNTIF(DN$929:DN$945,"H")</f>
        <v>9</v>
      </c>
      <c r="EQ933" s="79">
        <f t="shared" si="1564"/>
        <v>8</v>
      </c>
      <c r="ER933" s="79">
        <f t="shared" si="1544"/>
        <v>6</v>
      </c>
      <c r="ES933" s="79">
        <f t="shared" si="1544"/>
        <v>18</v>
      </c>
      <c r="ET933" s="81">
        <f>SUM($BL933:$CI933)+SUM(CO$929:CO$945)</f>
        <v>36</v>
      </c>
      <c r="EU933" s="81">
        <f>SUM($CK933:$DH933)+SUM(BP$929:BP$945)</f>
        <v>62</v>
      </c>
      <c r="EV933" s="79">
        <f t="shared" si="1545"/>
        <v>22</v>
      </c>
      <c r="EW933" s="81">
        <f t="shared" si="1565"/>
        <v>-26</v>
      </c>
      <c r="EX933" s="78"/>
      <c r="EY933" s="80">
        <f t="shared" si="1546"/>
        <v>32</v>
      </c>
      <c r="EZ933" s="80">
        <f t="shared" si="1547"/>
        <v>8</v>
      </c>
      <c r="FA933" s="80">
        <f t="shared" si="1548"/>
        <v>6</v>
      </c>
      <c r="FB933" s="80">
        <f t="shared" si="1549"/>
        <v>18</v>
      </c>
      <c r="FC933" s="80">
        <f t="shared" si="1550"/>
        <v>36</v>
      </c>
      <c r="FD933" s="80">
        <f t="shared" si="1551"/>
        <v>62</v>
      </c>
      <c r="FE933" s="80">
        <f t="shared" si="1552"/>
        <v>22</v>
      </c>
      <c r="FF933" s="80">
        <f t="shared" si="1553"/>
        <v>-26</v>
      </c>
      <c r="FH933" s="54">
        <f t="shared" si="1566"/>
        <v>0</v>
      </c>
      <c r="FI933" s="54">
        <f t="shared" si="1567"/>
        <v>0</v>
      </c>
      <c r="FJ933" s="54">
        <f t="shared" si="1554"/>
        <v>0</v>
      </c>
      <c r="FK933" s="54">
        <f t="shared" si="1554"/>
        <v>0</v>
      </c>
      <c r="FL933" s="54">
        <f t="shared" si="1554"/>
        <v>0</v>
      </c>
      <c r="FM933" s="54">
        <f t="shared" si="1554"/>
        <v>0</v>
      </c>
      <c r="FN933" s="54">
        <f t="shared" si="1554"/>
        <v>0</v>
      </c>
      <c r="FO933" s="54">
        <f t="shared" si="1554"/>
        <v>0</v>
      </c>
      <c r="FQ933" s="54" t="str">
        <f t="shared" si="1537"/>
        <v/>
      </c>
      <c r="FR933" s="54" t="str">
        <f t="shared" si="1538"/>
        <v/>
      </c>
      <c r="FS933" s="54" t="str">
        <f t="shared" si="1555"/>
        <v/>
      </c>
      <c r="FT933" s="54" t="str">
        <f t="shared" si="1556"/>
        <v/>
      </c>
      <c r="FU933" s="54" t="str">
        <f t="shared" si="1556"/>
        <v/>
      </c>
      <c r="FV933" s="54" t="str">
        <f t="shared" si="1506"/>
        <v/>
      </c>
      <c r="FW933" s="54" t="str">
        <f t="shared" si="1506"/>
        <v/>
      </c>
      <c r="FX933" s="54" t="str">
        <f t="shared" si="1506"/>
        <v/>
      </c>
      <c r="FY933" s="407" t="s">
        <v>1813</v>
      </c>
      <c r="FZ933" s="58"/>
      <c r="GA933" s="59"/>
      <c r="GB933" s="60"/>
      <c r="GC933" s="58"/>
      <c r="GD933" s="59"/>
      <c r="GE933" s="61"/>
      <c r="GF933" s="58"/>
      <c r="GG933" s="61"/>
      <c r="GH933" s="61"/>
      <c r="GJ933" s="54" t="s">
        <v>1139</v>
      </c>
      <c r="GM933" s="56">
        <v>32</v>
      </c>
      <c r="GN933" s="56">
        <v>21</v>
      </c>
      <c r="GO933" s="56">
        <v>2</v>
      </c>
      <c r="GP933" s="56">
        <v>9</v>
      </c>
      <c r="GQ933" s="56">
        <v>65</v>
      </c>
      <c r="GR933" s="56">
        <v>38</v>
      </c>
      <c r="GS933" s="57">
        <v>44</v>
      </c>
      <c r="GT933" s="56">
        <f t="shared" si="1568"/>
        <v>27</v>
      </c>
    </row>
    <row r="934" spans="1:202" s="54" customFormat="1" ht="12" x14ac:dyDescent="0.25">
      <c r="A934" s="54">
        <v>6</v>
      </c>
      <c r="B934" s="54" t="s">
        <v>1828</v>
      </c>
      <c r="C934" s="56">
        <v>32</v>
      </c>
      <c r="D934" s="56">
        <v>17</v>
      </c>
      <c r="E934" s="56">
        <v>9</v>
      </c>
      <c r="F934" s="56">
        <v>6</v>
      </c>
      <c r="G934" s="56">
        <v>57</v>
      </c>
      <c r="H934" s="56">
        <v>25</v>
      </c>
      <c r="I934" s="57">
        <v>43</v>
      </c>
      <c r="J934" s="56">
        <f t="shared" si="1539"/>
        <v>32</v>
      </c>
      <c r="L934" s="82" t="s">
        <v>1782</v>
      </c>
      <c r="M934" s="477" t="s">
        <v>459</v>
      </c>
      <c r="N934" s="479" t="s">
        <v>62</v>
      </c>
      <c r="O934" s="479" t="s">
        <v>63</v>
      </c>
      <c r="P934" s="479" t="s">
        <v>177</v>
      </c>
      <c r="Q934" s="479" t="s">
        <v>200</v>
      </c>
      <c r="R934" s="478"/>
      <c r="S934" s="479" t="s">
        <v>150</v>
      </c>
      <c r="T934" s="479" t="s">
        <v>74</v>
      </c>
      <c r="U934" s="479" t="s">
        <v>74</v>
      </c>
      <c r="V934" s="479" t="s">
        <v>77</v>
      </c>
      <c r="W934" s="479" t="s">
        <v>176</v>
      </c>
      <c r="X934" s="479" t="s">
        <v>59</v>
      </c>
      <c r="Y934" s="479" t="s">
        <v>175</v>
      </c>
      <c r="Z934" s="479" t="s">
        <v>74</v>
      </c>
      <c r="AA934" s="479" t="s">
        <v>176</v>
      </c>
      <c r="AB934" s="479" t="s">
        <v>148</v>
      </c>
      <c r="AC934" s="480" t="s">
        <v>150</v>
      </c>
      <c r="AL934" s="82" t="s">
        <v>1782</v>
      </c>
      <c r="AM934" s="477" t="s">
        <v>636</v>
      </c>
      <c r="AN934" s="479" t="s">
        <v>367</v>
      </c>
      <c r="AO934" s="479" t="s">
        <v>368</v>
      </c>
      <c r="AP934" s="479" t="s">
        <v>241</v>
      </c>
      <c r="AQ934" s="479" t="s">
        <v>113</v>
      </c>
      <c r="AR934" s="478"/>
      <c r="AS934" s="479" t="s">
        <v>404</v>
      </c>
      <c r="AT934" s="479" t="s">
        <v>1019</v>
      </c>
      <c r="AU934" s="479" t="s">
        <v>264</v>
      </c>
      <c r="AV934" s="479" t="s">
        <v>1171</v>
      </c>
      <c r="AW934" s="479" t="s">
        <v>255</v>
      </c>
      <c r="AX934" s="479" t="s">
        <v>284</v>
      </c>
      <c r="AY934" s="479" t="s">
        <v>582</v>
      </c>
      <c r="AZ934" s="479" t="s">
        <v>246</v>
      </c>
      <c r="BA934" s="479" t="s">
        <v>245</v>
      </c>
      <c r="BB934" s="479" t="s">
        <v>265</v>
      </c>
      <c r="BC934" s="480" t="s">
        <v>386</v>
      </c>
      <c r="BL934" s="90">
        <f t="shared" si="1557"/>
        <v>5</v>
      </c>
      <c r="BM934" s="77">
        <f t="shared" si="1557"/>
        <v>1</v>
      </c>
      <c r="BN934" s="77">
        <f t="shared" si="1557"/>
        <v>9</v>
      </c>
      <c r="BO934" s="77">
        <f t="shared" si="1557"/>
        <v>2</v>
      </c>
      <c r="BP934" s="77">
        <f t="shared" si="1557"/>
        <v>2</v>
      </c>
      <c r="BQ934" s="91"/>
      <c r="BR934" s="77">
        <f t="shared" si="1540"/>
        <v>3</v>
      </c>
      <c r="BS934" s="77">
        <f t="shared" si="1540"/>
        <v>1</v>
      </c>
      <c r="BT934" s="77">
        <f t="shared" si="1540"/>
        <v>1</v>
      </c>
      <c r="BU934" s="77">
        <f t="shared" si="1540"/>
        <v>2</v>
      </c>
      <c r="BV934" s="77">
        <f t="shared" si="1540"/>
        <v>2</v>
      </c>
      <c r="BW934" s="77">
        <f t="shared" si="1540"/>
        <v>4</v>
      </c>
      <c r="BX934" s="77">
        <f t="shared" si="1540"/>
        <v>2</v>
      </c>
      <c r="BY934" s="77">
        <f t="shared" si="1540"/>
        <v>1</v>
      </c>
      <c r="BZ934" s="77">
        <f t="shared" si="1540"/>
        <v>2</v>
      </c>
      <c r="CA934" s="77">
        <f t="shared" si="1540"/>
        <v>0</v>
      </c>
      <c r="CB934" s="92">
        <f t="shared" si="1540"/>
        <v>3</v>
      </c>
      <c r="CJ934" s="78"/>
      <c r="CK934" s="90">
        <f t="shared" si="1558"/>
        <v>3</v>
      </c>
      <c r="CL934" s="77">
        <f t="shared" si="1558"/>
        <v>1</v>
      </c>
      <c r="CM934" s="77">
        <f t="shared" si="1558"/>
        <v>0</v>
      </c>
      <c r="CN934" s="77">
        <f t="shared" si="1558"/>
        <v>0</v>
      </c>
      <c r="CO934" s="77">
        <f t="shared" si="1558"/>
        <v>2</v>
      </c>
      <c r="CP934" s="91"/>
      <c r="CQ934" s="77">
        <f t="shared" si="1541"/>
        <v>1</v>
      </c>
      <c r="CR934" s="77">
        <f t="shared" si="1541"/>
        <v>2</v>
      </c>
      <c r="CS934" s="77">
        <f t="shared" si="1541"/>
        <v>2</v>
      </c>
      <c r="CT934" s="77">
        <f t="shared" si="1541"/>
        <v>1</v>
      </c>
      <c r="CU934" s="77">
        <f t="shared" si="1541"/>
        <v>3</v>
      </c>
      <c r="CV934" s="77">
        <f t="shared" si="1541"/>
        <v>0</v>
      </c>
      <c r="CW934" s="77">
        <f t="shared" si="1541"/>
        <v>5</v>
      </c>
      <c r="CX934" s="77">
        <f t="shared" si="1541"/>
        <v>2</v>
      </c>
      <c r="CY934" s="77">
        <f t="shared" si="1541"/>
        <v>3</v>
      </c>
      <c r="CZ934" s="77">
        <f t="shared" si="1541"/>
        <v>1</v>
      </c>
      <c r="DA934" s="92">
        <f t="shared" si="1541"/>
        <v>1</v>
      </c>
      <c r="DJ934" s="347" t="str">
        <f t="shared" si="1559"/>
        <v>H</v>
      </c>
      <c r="DK934" s="56" t="str">
        <f t="shared" si="1559"/>
        <v>D</v>
      </c>
      <c r="DL934" s="56" t="str">
        <f t="shared" si="1559"/>
        <v>H</v>
      </c>
      <c r="DM934" s="56" t="str">
        <f t="shared" si="1559"/>
        <v>H</v>
      </c>
      <c r="DN934" s="56" t="str">
        <f t="shared" si="1559"/>
        <v>D</v>
      </c>
      <c r="DO934" s="91"/>
      <c r="DP934" s="56" t="str">
        <f t="shared" si="1542"/>
        <v>H</v>
      </c>
      <c r="DQ934" s="56" t="str">
        <f t="shared" si="1542"/>
        <v>A</v>
      </c>
      <c r="DR934" s="56" t="str">
        <f t="shared" si="1542"/>
        <v>A</v>
      </c>
      <c r="DS934" s="56" t="str">
        <f t="shared" si="1542"/>
        <v>H</v>
      </c>
      <c r="DT934" s="56" t="str">
        <f t="shared" si="1542"/>
        <v>A</v>
      </c>
      <c r="DU934" s="56" t="str">
        <f t="shared" si="1542"/>
        <v>H</v>
      </c>
      <c r="DV934" s="56" t="str">
        <f t="shared" si="1542"/>
        <v>A</v>
      </c>
      <c r="DW934" s="56" t="str">
        <f t="shared" si="1542"/>
        <v>A</v>
      </c>
      <c r="DX934" s="56" t="str">
        <f t="shared" si="1542"/>
        <v>A</v>
      </c>
      <c r="DY934" s="56" t="str">
        <f t="shared" si="1542"/>
        <v>A</v>
      </c>
      <c r="DZ934" s="348" t="str">
        <f t="shared" si="1542"/>
        <v>H</v>
      </c>
      <c r="EI934" s="53" t="str">
        <f t="shared" si="1543"/>
        <v>Farnborough Town</v>
      </c>
      <c r="EJ934" s="79">
        <f t="shared" si="1560"/>
        <v>32</v>
      </c>
      <c r="EK934" s="80">
        <f t="shared" si="1561"/>
        <v>7</v>
      </c>
      <c r="EL934" s="80">
        <f t="shared" si="1562"/>
        <v>2</v>
      </c>
      <c r="EM934" s="80">
        <f t="shared" si="1563"/>
        <v>7</v>
      </c>
      <c r="EN934" s="80">
        <f>COUNTIF(DO$929:DO$945,"A")</f>
        <v>3</v>
      </c>
      <c r="EO934" s="80">
        <f>COUNTIF(DO$929:DO$945,"D")</f>
        <v>7</v>
      </c>
      <c r="EP934" s="80">
        <f>COUNTIF(DO$929:DO$945,"H")</f>
        <v>6</v>
      </c>
      <c r="EQ934" s="79">
        <f t="shared" si="1564"/>
        <v>10</v>
      </c>
      <c r="ER934" s="79">
        <f t="shared" si="1544"/>
        <v>9</v>
      </c>
      <c r="ES934" s="79">
        <f t="shared" si="1544"/>
        <v>13</v>
      </c>
      <c r="ET934" s="81">
        <f>SUM($BL934:$CI934)+SUM(CP$929:CP$945)</f>
        <v>62</v>
      </c>
      <c r="EU934" s="81">
        <f>SUM($CK934:$DH934)+SUM(BQ$929:BQ$945)</f>
        <v>53</v>
      </c>
      <c r="EV934" s="79">
        <f t="shared" si="1545"/>
        <v>29</v>
      </c>
      <c r="EW934" s="81">
        <f t="shared" si="1565"/>
        <v>9</v>
      </c>
      <c r="EX934" s="78"/>
      <c r="EY934" s="80">
        <f t="shared" si="1546"/>
        <v>32</v>
      </c>
      <c r="EZ934" s="80">
        <f t="shared" si="1547"/>
        <v>10</v>
      </c>
      <c r="FA934" s="80">
        <f t="shared" si="1548"/>
        <v>9</v>
      </c>
      <c r="FB934" s="80">
        <f t="shared" si="1549"/>
        <v>13</v>
      </c>
      <c r="FC934" s="80">
        <f t="shared" si="1550"/>
        <v>62</v>
      </c>
      <c r="FD934" s="80">
        <f t="shared" si="1551"/>
        <v>53</v>
      </c>
      <c r="FE934" s="80">
        <f t="shared" si="1552"/>
        <v>29</v>
      </c>
      <c r="FF934" s="80">
        <f t="shared" si="1553"/>
        <v>9</v>
      </c>
      <c r="FH934" s="54">
        <f t="shared" si="1566"/>
        <v>0</v>
      </c>
      <c r="FI934" s="54">
        <f t="shared" si="1567"/>
        <v>0</v>
      </c>
      <c r="FJ934" s="54">
        <f t="shared" si="1554"/>
        <v>0</v>
      </c>
      <c r="FK934" s="54">
        <f t="shared" si="1554"/>
        <v>0</v>
      </c>
      <c r="FL934" s="54">
        <f t="shared" si="1554"/>
        <v>0</v>
      </c>
      <c r="FM934" s="54">
        <f t="shared" si="1554"/>
        <v>0</v>
      </c>
      <c r="FN934" s="54">
        <f t="shared" si="1554"/>
        <v>0</v>
      </c>
      <c r="FO934" s="54">
        <f t="shared" si="1554"/>
        <v>0</v>
      </c>
      <c r="FQ934" s="54" t="str">
        <f t="shared" si="1537"/>
        <v/>
      </c>
      <c r="FR934" s="54" t="str">
        <f t="shared" si="1538"/>
        <v/>
      </c>
      <c r="FS934" s="54" t="str">
        <f t="shared" si="1555"/>
        <v/>
      </c>
      <c r="FT934" s="54" t="str">
        <f t="shared" si="1556"/>
        <v/>
      </c>
      <c r="FU934" s="54" t="str">
        <f t="shared" si="1556"/>
        <v/>
      </c>
      <c r="FV934" s="54" t="str">
        <f t="shared" si="1506"/>
        <v/>
      </c>
      <c r="FW934" s="54" t="str">
        <f t="shared" si="1506"/>
        <v/>
      </c>
      <c r="FX934" s="54" t="str">
        <f t="shared" si="1506"/>
        <v/>
      </c>
      <c r="FY934" s="407"/>
      <c r="FZ934" s="58"/>
      <c r="GA934" s="59"/>
      <c r="GB934" s="60"/>
      <c r="GC934" s="58"/>
      <c r="GD934" s="59"/>
      <c r="GE934" s="61"/>
      <c r="GF934" s="58"/>
      <c r="GG934" s="61"/>
      <c r="GH934" s="61"/>
      <c r="GJ934" s="54" t="s">
        <v>1828</v>
      </c>
      <c r="GM934" s="56">
        <v>31</v>
      </c>
      <c r="GN934" s="56">
        <v>17</v>
      </c>
      <c r="GO934" s="56">
        <v>8</v>
      </c>
      <c r="GP934" s="56">
        <v>6</v>
      </c>
      <c r="GQ934" s="56">
        <v>57</v>
      </c>
      <c r="GR934" s="56">
        <v>25</v>
      </c>
      <c r="GS934" s="57">
        <v>42</v>
      </c>
      <c r="GT934" s="56">
        <f t="shared" si="1568"/>
        <v>32</v>
      </c>
    </row>
    <row r="935" spans="1:202" s="53" customFormat="1" ht="12" x14ac:dyDescent="0.25">
      <c r="A935" s="54">
        <v>7</v>
      </c>
      <c r="B935" s="54" t="s">
        <v>1592</v>
      </c>
      <c r="C935" s="56">
        <v>32</v>
      </c>
      <c r="D935" s="56">
        <v>18</v>
      </c>
      <c r="E935" s="56">
        <v>6</v>
      </c>
      <c r="F935" s="56">
        <v>8</v>
      </c>
      <c r="G935" s="56">
        <v>70</v>
      </c>
      <c r="H935" s="56">
        <v>33</v>
      </c>
      <c r="I935" s="57">
        <v>42</v>
      </c>
      <c r="J935" s="56">
        <f t="shared" si="1539"/>
        <v>37</v>
      </c>
      <c r="L935" s="82" t="s">
        <v>1822</v>
      </c>
      <c r="M935" s="477" t="s">
        <v>206</v>
      </c>
      <c r="N935" s="479" t="s">
        <v>62</v>
      </c>
      <c r="O935" s="479" t="s">
        <v>77</v>
      </c>
      <c r="P935" s="479" t="s">
        <v>89</v>
      </c>
      <c r="Q935" s="479" t="s">
        <v>102</v>
      </c>
      <c r="R935" s="479" t="s">
        <v>200</v>
      </c>
      <c r="S935" s="478"/>
      <c r="T935" s="479" t="s">
        <v>148</v>
      </c>
      <c r="U935" s="479" t="s">
        <v>62</v>
      </c>
      <c r="V935" s="479" t="s">
        <v>200</v>
      </c>
      <c r="W935" s="479" t="s">
        <v>177</v>
      </c>
      <c r="X935" s="479" t="s">
        <v>77</v>
      </c>
      <c r="Y935" s="479" t="s">
        <v>86</v>
      </c>
      <c r="Z935" s="479" t="s">
        <v>59</v>
      </c>
      <c r="AA935" s="479" t="s">
        <v>200</v>
      </c>
      <c r="AB935" s="479" t="s">
        <v>148</v>
      </c>
      <c r="AC935" s="480" t="s">
        <v>99</v>
      </c>
      <c r="AL935" s="82" t="s">
        <v>1822</v>
      </c>
      <c r="AM935" s="477" t="s">
        <v>593</v>
      </c>
      <c r="AN935" s="479" t="s">
        <v>446</v>
      </c>
      <c r="AO935" s="479" t="s">
        <v>582</v>
      </c>
      <c r="AP935" s="479" t="s">
        <v>131</v>
      </c>
      <c r="AQ935" s="479" t="s">
        <v>262</v>
      </c>
      <c r="AR935" s="479" t="s">
        <v>78</v>
      </c>
      <c r="AS935" s="478"/>
      <c r="AT935" s="479" t="s">
        <v>594</v>
      </c>
      <c r="AU935" s="479" t="s">
        <v>266</v>
      </c>
      <c r="AV935" s="479" t="s">
        <v>587</v>
      </c>
      <c r="AW935" s="479" t="s">
        <v>246</v>
      </c>
      <c r="AX935" s="479" t="s">
        <v>257</v>
      </c>
      <c r="AY935" s="479" t="s">
        <v>274</v>
      </c>
      <c r="AZ935" s="479" t="s">
        <v>242</v>
      </c>
      <c r="BA935" s="479" t="s">
        <v>284</v>
      </c>
      <c r="BB935" s="479" t="s">
        <v>252</v>
      </c>
      <c r="BC935" s="480" t="s">
        <v>249</v>
      </c>
      <c r="BL935" s="90">
        <f t="shared" si="1557"/>
        <v>1</v>
      </c>
      <c r="BM935" s="77">
        <f t="shared" si="1557"/>
        <v>1</v>
      </c>
      <c r="BN935" s="77">
        <f t="shared" si="1557"/>
        <v>2</v>
      </c>
      <c r="BO935" s="77">
        <f t="shared" si="1557"/>
        <v>3</v>
      </c>
      <c r="BP935" s="77">
        <f t="shared" si="1557"/>
        <v>2</v>
      </c>
      <c r="BQ935" s="77">
        <f t="shared" si="1557"/>
        <v>2</v>
      </c>
      <c r="BR935" s="91"/>
      <c r="BS935" s="77">
        <f t="shared" si="1540"/>
        <v>0</v>
      </c>
      <c r="BT935" s="77">
        <f t="shared" si="1540"/>
        <v>1</v>
      </c>
      <c r="BU935" s="77">
        <f t="shared" si="1540"/>
        <v>2</v>
      </c>
      <c r="BV935" s="77">
        <f t="shared" si="1540"/>
        <v>2</v>
      </c>
      <c r="BW935" s="77">
        <f t="shared" si="1540"/>
        <v>2</v>
      </c>
      <c r="BX935" s="77">
        <f t="shared" si="1540"/>
        <v>0</v>
      </c>
      <c r="BY935" s="77">
        <f t="shared" si="1540"/>
        <v>4</v>
      </c>
      <c r="BZ935" s="77">
        <f t="shared" si="1540"/>
        <v>2</v>
      </c>
      <c r="CA935" s="77">
        <f t="shared" si="1540"/>
        <v>0</v>
      </c>
      <c r="CB935" s="92">
        <f t="shared" si="1540"/>
        <v>1</v>
      </c>
      <c r="CC935" s="54"/>
      <c r="CD935" s="54"/>
      <c r="CE935" s="54"/>
      <c r="CF935" s="54"/>
      <c r="CG935" s="54"/>
      <c r="CH935" s="54"/>
      <c r="CI935" s="54"/>
      <c r="CJ935" s="78"/>
      <c r="CK935" s="90">
        <f t="shared" si="1558"/>
        <v>4</v>
      </c>
      <c r="CL935" s="77">
        <f t="shared" si="1558"/>
        <v>1</v>
      </c>
      <c r="CM935" s="77">
        <f t="shared" si="1558"/>
        <v>1</v>
      </c>
      <c r="CN935" s="77">
        <f t="shared" si="1558"/>
        <v>0</v>
      </c>
      <c r="CO935" s="77">
        <f t="shared" si="1558"/>
        <v>4</v>
      </c>
      <c r="CP935" s="77">
        <f t="shared" si="1558"/>
        <v>2</v>
      </c>
      <c r="CQ935" s="91"/>
      <c r="CR935" s="77">
        <f t="shared" si="1541"/>
        <v>1</v>
      </c>
      <c r="CS935" s="77">
        <f t="shared" si="1541"/>
        <v>1</v>
      </c>
      <c r="CT935" s="77">
        <f t="shared" si="1541"/>
        <v>2</v>
      </c>
      <c r="CU935" s="77">
        <f t="shared" si="1541"/>
        <v>0</v>
      </c>
      <c r="CV935" s="77">
        <f t="shared" si="1541"/>
        <v>1</v>
      </c>
      <c r="CW935" s="77">
        <f t="shared" si="1541"/>
        <v>3</v>
      </c>
      <c r="CX935" s="77">
        <f t="shared" si="1541"/>
        <v>0</v>
      </c>
      <c r="CY935" s="77">
        <f t="shared" si="1541"/>
        <v>2</v>
      </c>
      <c r="CZ935" s="77">
        <f t="shared" si="1541"/>
        <v>1</v>
      </c>
      <c r="DA935" s="92">
        <f t="shared" si="1541"/>
        <v>0</v>
      </c>
      <c r="DB935" s="54"/>
      <c r="DC935" s="54"/>
      <c r="DD935" s="54"/>
      <c r="DE935" s="54"/>
      <c r="DF935" s="54"/>
      <c r="DG935" s="54"/>
      <c r="DH935" s="54"/>
      <c r="DI935" s="54"/>
      <c r="DJ935" s="347" t="str">
        <f t="shared" si="1559"/>
        <v>A</v>
      </c>
      <c r="DK935" s="56" t="str">
        <f t="shared" si="1559"/>
        <v>D</v>
      </c>
      <c r="DL935" s="56" t="str">
        <f t="shared" si="1559"/>
        <v>H</v>
      </c>
      <c r="DM935" s="56" t="str">
        <f t="shared" si="1559"/>
        <v>H</v>
      </c>
      <c r="DN935" s="56" t="str">
        <f t="shared" si="1559"/>
        <v>A</v>
      </c>
      <c r="DO935" s="56" t="str">
        <f t="shared" si="1559"/>
        <v>D</v>
      </c>
      <c r="DP935" s="91"/>
      <c r="DQ935" s="56" t="str">
        <f t="shared" si="1542"/>
        <v>A</v>
      </c>
      <c r="DR935" s="56" t="str">
        <f t="shared" si="1542"/>
        <v>D</v>
      </c>
      <c r="DS935" s="56" t="str">
        <f t="shared" si="1542"/>
        <v>D</v>
      </c>
      <c r="DT935" s="56" t="str">
        <f t="shared" si="1542"/>
        <v>H</v>
      </c>
      <c r="DU935" s="56" t="str">
        <f t="shared" si="1542"/>
        <v>H</v>
      </c>
      <c r="DV935" s="56" t="str">
        <f t="shared" si="1542"/>
        <v>A</v>
      </c>
      <c r="DW935" s="56" t="str">
        <f t="shared" si="1542"/>
        <v>H</v>
      </c>
      <c r="DX935" s="56" t="str">
        <f t="shared" si="1542"/>
        <v>D</v>
      </c>
      <c r="DY935" s="56" t="str">
        <f t="shared" si="1542"/>
        <v>A</v>
      </c>
      <c r="DZ935" s="348" t="str">
        <f t="shared" si="1542"/>
        <v>H</v>
      </c>
      <c r="EA935" s="54"/>
      <c r="EB935" s="54"/>
      <c r="EC935" s="54"/>
      <c r="ED935" s="54"/>
      <c r="EE935" s="54"/>
      <c r="EF935" s="54"/>
      <c r="EG935" s="54"/>
      <c r="EH935" s="54"/>
      <c r="EI935" s="53" t="str">
        <f t="shared" si="1543"/>
        <v>Fleet Town</v>
      </c>
      <c r="EJ935" s="79">
        <f t="shared" si="1560"/>
        <v>32</v>
      </c>
      <c r="EK935" s="80">
        <f t="shared" si="1561"/>
        <v>6</v>
      </c>
      <c r="EL935" s="80">
        <f t="shared" si="1562"/>
        <v>5</v>
      </c>
      <c r="EM935" s="80">
        <f t="shared" si="1563"/>
        <v>5</v>
      </c>
      <c r="EN935" s="80">
        <f>COUNTIF(DP$929:DP$945,"A")</f>
        <v>0</v>
      </c>
      <c r="EO935" s="80">
        <f>COUNTIF(DP$929:DP$945,"D")</f>
        <v>1</v>
      </c>
      <c r="EP935" s="80">
        <f>COUNTIF(DP$929:DP$945,"H")</f>
        <v>15</v>
      </c>
      <c r="EQ935" s="79">
        <f t="shared" si="1564"/>
        <v>6</v>
      </c>
      <c r="ER935" s="79">
        <f t="shared" si="1544"/>
        <v>6</v>
      </c>
      <c r="ES935" s="79">
        <f t="shared" si="1544"/>
        <v>20</v>
      </c>
      <c r="ET935" s="81">
        <f>SUM($BL935:$CI935)+SUM(CQ$929:CQ$945)</f>
        <v>37</v>
      </c>
      <c r="EU935" s="81">
        <f>SUM($CK935:$DH935)+SUM(BR$929:BR$945)</f>
        <v>79</v>
      </c>
      <c r="EV935" s="79">
        <f t="shared" si="1545"/>
        <v>18</v>
      </c>
      <c r="EW935" s="81">
        <f t="shared" si="1565"/>
        <v>-42</v>
      </c>
      <c r="EX935" s="78"/>
      <c r="EY935" s="80">
        <f t="shared" si="1546"/>
        <v>32</v>
      </c>
      <c r="EZ935" s="80">
        <f t="shared" si="1547"/>
        <v>6</v>
      </c>
      <c r="FA935" s="80">
        <f t="shared" si="1548"/>
        <v>6</v>
      </c>
      <c r="FB935" s="80">
        <f t="shared" si="1549"/>
        <v>20</v>
      </c>
      <c r="FC935" s="80">
        <f t="shared" si="1550"/>
        <v>37</v>
      </c>
      <c r="FD935" s="80">
        <f t="shared" si="1551"/>
        <v>79</v>
      </c>
      <c r="FE935" s="80">
        <f t="shared" si="1552"/>
        <v>18</v>
      </c>
      <c r="FF935" s="80">
        <f t="shared" si="1553"/>
        <v>-42</v>
      </c>
      <c r="FG935" s="54"/>
      <c r="FH935" s="54">
        <f t="shared" si="1566"/>
        <v>0</v>
      </c>
      <c r="FI935" s="54">
        <f t="shared" si="1567"/>
        <v>0</v>
      </c>
      <c r="FJ935" s="54">
        <f t="shared" si="1554"/>
        <v>0</v>
      </c>
      <c r="FK935" s="54">
        <f t="shared" si="1554"/>
        <v>0</v>
      </c>
      <c r="FL935" s="54">
        <f t="shared" si="1554"/>
        <v>0</v>
      </c>
      <c r="FM935" s="54">
        <f t="shared" si="1554"/>
        <v>0</v>
      </c>
      <c r="FN935" s="54">
        <f t="shared" si="1554"/>
        <v>0</v>
      </c>
      <c r="FO935" s="54">
        <f t="shared" si="1554"/>
        <v>0</v>
      </c>
      <c r="FQ935" s="54" t="str">
        <f t="shared" si="1537"/>
        <v/>
      </c>
      <c r="FR935" s="54" t="str">
        <f t="shared" si="1538"/>
        <v/>
      </c>
      <c r="FS935" s="54" t="str">
        <f t="shared" si="1555"/>
        <v/>
      </c>
      <c r="FT935" s="54" t="str">
        <f t="shared" si="1556"/>
        <v/>
      </c>
      <c r="FU935" s="54" t="str">
        <f t="shared" si="1556"/>
        <v/>
      </c>
      <c r="FV935" s="54" t="str">
        <f t="shared" si="1506"/>
        <v/>
      </c>
      <c r="FW935" s="54" t="str">
        <f t="shared" si="1506"/>
        <v/>
      </c>
      <c r="FX935" s="54" t="str">
        <f t="shared" si="1506"/>
        <v/>
      </c>
      <c r="FY935" s="407"/>
      <c r="FZ935" s="58"/>
      <c r="GA935" s="59"/>
      <c r="GB935" s="60"/>
      <c r="GC935" s="58"/>
      <c r="GD935" s="59"/>
      <c r="GE935" s="61"/>
      <c r="GF935" s="58"/>
      <c r="GG935" s="61"/>
      <c r="GH935" s="61"/>
      <c r="GI935" s="54"/>
      <c r="GJ935" s="54" t="s">
        <v>1592</v>
      </c>
      <c r="GM935" s="56">
        <v>28</v>
      </c>
      <c r="GN935" s="56">
        <v>16</v>
      </c>
      <c r="GO935" s="56">
        <v>5</v>
      </c>
      <c r="GP935" s="56">
        <v>7</v>
      </c>
      <c r="GQ935" s="56">
        <v>66</v>
      </c>
      <c r="GR935" s="56">
        <v>29</v>
      </c>
      <c r="GS935" s="57">
        <v>37</v>
      </c>
      <c r="GT935" s="56">
        <f t="shared" si="1568"/>
        <v>37</v>
      </c>
    </row>
    <row r="936" spans="1:202" s="53" customFormat="1" ht="12" x14ac:dyDescent="0.25">
      <c r="A936" s="54">
        <v>8</v>
      </c>
      <c r="B936" s="54" t="s">
        <v>1829</v>
      </c>
      <c r="C936" s="56">
        <v>32</v>
      </c>
      <c r="D936" s="56">
        <v>13</v>
      </c>
      <c r="E936" s="56">
        <v>10</v>
      </c>
      <c r="F936" s="56">
        <v>9</v>
      </c>
      <c r="G936" s="56">
        <v>61</v>
      </c>
      <c r="H936" s="56">
        <v>36</v>
      </c>
      <c r="I936" s="57">
        <v>36</v>
      </c>
      <c r="J936" s="56">
        <f t="shared" si="1539"/>
        <v>25</v>
      </c>
      <c r="L936" s="82" t="s">
        <v>1592</v>
      </c>
      <c r="M936" s="477" t="s">
        <v>59</v>
      </c>
      <c r="N936" s="479" t="s">
        <v>76</v>
      </c>
      <c r="O936" s="479" t="s">
        <v>162</v>
      </c>
      <c r="P936" s="479" t="s">
        <v>60</v>
      </c>
      <c r="Q936" s="479" t="s">
        <v>177</v>
      </c>
      <c r="R936" s="479" t="s">
        <v>62</v>
      </c>
      <c r="S936" s="479" t="s">
        <v>304</v>
      </c>
      <c r="T936" s="478"/>
      <c r="U936" s="479" t="s">
        <v>111</v>
      </c>
      <c r="V936" s="479" t="s">
        <v>124</v>
      </c>
      <c r="W936" s="479" t="s">
        <v>89</v>
      </c>
      <c r="X936" s="479" t="s">
        <v>269</v>
      </c>
      <c r="Y936" s="479" t="s">
        <v>74</v>
      </c>
      <c r="Z936" s="479" t="s">
        <v>60</v>
      </c>
      <c r="AA936" s="479" t="s">
        <v>124</v>
      </c>
      <c r="AB936" s="479" t="s">
        <v>74</v>
      </c>
      <c r="AC936" s="480" t="s">
        <v>59</v>
      </c>
      <c r="AL936" s="82" t="s">
        <v>1592</v>
      </c>
      <c r="AM936" s="477" t="s">
        <v>265</v>
      </c>
      <c r="AN936" s="479" t="s">
        <v>1171</v>
      </c>
      <c r="AO936" s="479" t="s">
        <v>587</v>
      </c>
      <c r="AP936" s="479" t="s">
        <v>261</v>
      </c>
      <c r="AQ936" s="479" t="s">
        <v>244</v>
      </c>
      <c r="AR936" s="479" t="s">
        <v>259</v>
      </c>
      <c r="AS936" s="479" t="s">
        <v>264</v>
      </c>
      <c r="AT936" s="478"/>
      <c r="AU936" s="479" t="s">
        <v>482</v>
      </c>
      <c r="AV936" s="479" t="s">
        <v>491</v>
      </c>
      <c r="AW936" s="479" t="s">
        <v>483</v>
      </c>
      <c r="AX936" s="479" t="s">
        <v>582</v>
      </c>
      <c r="AY936" s="479" t="s">
        <v>169</v>
      </c>
      <c r="AZ936" s="479" t="s">
        <v>479</v>
      </c>
      <c r="BA936" s="479" t="s">
        <v>272</v>
      </c>
      <c r="BB936" s="479" t="s">
        <v>492</v>
      </c>
      <c r="BC936" s="480" t="s">
        <v>284</v>
      </c>
      <c r="BL936" s="90">
        <f t="shared" si="1557"/>
        <v>4</v>
      </c>
      <c r="BM936" s="77">
        <f t="shared" si="1557"/>
        <v>0</v>
      </c>
      <c r="BN936" s="77">
        <f t="shared" si="1557"/>
        <v>6</v>
      </c>
      <c r="BO936" s="77">
        <f t="shared" si="1557"/>
        <v>4</v>
      </c>
      <c r="BP936" s="77">
        <f t="shared" si="1557"/>
        <v>2</v>
      </c>
      <c r="BQ936" s="77">
        <f t="shared" si="1557"/>
        <v>1</v>
      </c>
      <c r="BR936" s="77">
        <f t="shared" si="1557"/>
        <v>4</v>
      </c>
      <c r="BS936" s="91"/>
      <c r="BT936" s="77">
        <f t="shared" si="1540"/>
        <v>5</v>
      </c>
      <c r="BU936" s="77">
        <f t="shared" si="1540"/>
        <v>0</v>
      </c>
      <c r="BV936" s="77">
        <f t="shared" si="1540"/>
        <v>3</v>
      </c>
      <c r="BW936" s="77">
        <f t="shared" si="1540"/>
        <v>7</v>
      </c>
      <c r="BX936" s="77">
        <f t="shared" si="1540"/>
        <v>1</v>
      </c>
      <c r="BY936" s="77">
        <f t="shared" si="1540"/>
        <v>4</v>
      </c>
      <c r="BZ936" s="77">
        <f t="shared" si="1540"/>
        <v>0</v>
      </c>
      <c r="CA936" s="77">
        <f t="shared" si="1540"/>
        <v>1</v>
      </c>
      <c r="CB936" s="92">
        <f t="shared" si="1540"/>
        <v>4</v>
      </c>
      <c r="CC936" s="54"/>
      <c r="CD936" s="54"/>
      <c r="CE936" s="54"/>
      <c r="CF936" s="54"/>
      <c r="CG936" s="54"/>
      <c r="CH936" s="54"/>
      <c r="CI936" s="54"/>
      <c r="CJ936" s="78"/>
      <c r="CK936" s="90">
        <f t="shared" si="1558"/>
        <v>0</v>
      </c>
      <c r="CL936" s="77">
        <f t="shared" si="1558"/>
        <v>2</v>
      </c>
      <c r="CM936" s="77">
        <f t="shared" si="1558"/>
        <v>0</v>
      </c>
      <c r="CN936" s="77">
        <f t="shared" si="1558"/>
        <v>1</v>
      </c>
      <c r="CO936" s="77">
        <f t="shared" si="1558"/>
        <v>0</v>
      </c>
      <c r="CP936" s="77">
        <f t="shared" si="1558"/>
        <v>1</v>
      </c>
      <c r="CQ936" s="77">
        <f t="shared" si="1558"/>
        <v>2</v>
      </c>
      <c r="CR936" s="91"/>
      <c r="CS936" s="77">
        <f t="shared" si="1541"/>
        <v>2</v>
      </c>
      <c r="CT936" s="77">
        <f t="shared" si="1541"/>
        <v>0</v>
      </c>
      <c r="CU936" s="77">
        <f t="shared" si="1541"/>
        <v>0</v>
      </c>
      <c r="CV936" s="77">
        <f t="shared" si="1541"/>
        <v>1</v>
      </c>
      <c r="CW936" s="77">
        <f t="shared" si="1541"/>
        <v>2</v>
      </c>
      <c r="CX936" s="77">
        <f t="shared" si="1541"/>
        <v>1</v>
      </c>
      <c r="CY936" s="77">
        <f t="shared" si="1541"/>
        <v>0</v>
      </c>
      <c r="CZ936" s="77">
        <f t="shared" si="1541"/>
        <v>2</v>
      </c>
      <c r="DA936" s="92">
        <f t="shared" si="1541"/>
        <v>0</v>
      </c>
      <c r="DB936" s="54"/>
      <c r="DC936" s="54"/>
      <c r="DD936" s="54"/>
      <c r="DE936" s="54"/>
      <c r="DF936" s="54"/>
      <c r="DG936" s="54"/>
      <c r="DH936" s="54"/>
      <c r="DI936" s="54"/>
      <c r="DJ936" s="347" t="str">
        <f t="shared" si="1559"/>
        <v>H</v>
      </c>
      <c r="DK936" s="56" t="str">
        <f t="shared" si="1559"/>
        <v>A</v>
      </c>
      <c r="DL936" s="56" t="str">
        <f t="shared" si="1559"/>
        <v>H</v>
      </c>
      <c r="DM936" s="56" t="str">
        <f t="shared" si="1559"/>
        <v>H</v>
      </c>
      <c r="DN936" s="56" t="str">
        <f t="shared" si="1559"/>
        <v>H</v>
      </c>
      <c r="DO936" s="56" t="str">
        <f t="shared" si="1559"/>
        <v>D</v>
      </c>
      <c r="DP936" s="56" t="str">
        <f t="shared" si="1559"/>
        <v>H</v>
      </c>
      <c r="DQ936" s="91"/>
      <c r="DR936" s="56" t="str">
        <f t="shared" si="1542"/>
        <v>H</v>
      </c>
      <c r="DS936" s="56" t="str">
        <f t="shared" si="1542"/>
        <v>D</v>
      </c>
      <c r="DT936" s="56" t="str">
        <f t="shared" si="1542"/>
        <v>H</v>
      </c>
      <c r="DU936" s="56" t="str">
        <f t="shared" si="1542"/>
        <v>H</v>
      </c>
      <c r="DV936" s="56" t="str">
        <f t="shared" si="1542"/>
        <v>A</v>
      </c>
      <c r="DW936" s="56" t="str">
        <f t="shared" si="1542"/>
        <v>H</v>
      </c>
      <c r="DX936" s="56" t="str">
        <f t="shared" si="1542"/>
        <v>D</v>
      </c>
      <c r="DY936" s="56" t="str">
        <f t="shared" si="1542"/>
        <v>A</v>
      </c>
      <c r="DZ936" s="348" t="str">
        <f t="shared" si="1542"/>
        <v>H</v>
      </c>
      <c r="EA936" s="54"/>
      <c r="EB936" s="54"/>
      <c r="EC936" s="54"/>
      <c r="ED936" s="54"/>
      <c r="EE936" s="54"/>
      <c r="EF936" s="54"/>
      <c r="EG936" s="54"/>
      <c r="EH936" s="54"/>
      <c r="EI936" s="53" t="str">
        <f t="shared" si="1543"/>
        <v>Harrow Borough</v>
      </c>
      <c r="EJ936" s="79">
        <f t="shared" si="1560"/>
        <v>32</v>
      </c>
      <c r="EK936" s="80">
        <f t="shared" si="1561"/>
        <v>10</v>
      </c>
      <c r="EL936" s="80">
        <f t="shared" si="1562"/>
        <v>3</v>
      </c>
      <c r="EM936" s="80">
        <f t="shared" si="1563"/>
        <v>3</v>
      </c>
      <c r="EN936" s="80">
        <f>COUNTIF(DQ$929:DQ$945,"A")</f>
        <v>8</v>
      </c>
      <c r="EO936" s="80">
        <f>COUNTIF(DQ$929:DQ$945,"D")</f>
        <v>3</v>
      </c>
      <c r="EP936" s="80">
        <f>COUNTIF(DQ$929:DQ$945,"H")</f>
        <v>5</v>
      </c>
      <c r="EQ936" s="79">
        <f t="shared" si="1564"/>
        <v>18</v>
      </c>
      <c r="ER936" s="79">
        <f t="shared" si="1544"/>
        <v>6</v>
      </c>
      <c r="ES936" s="79">
        <f t="shared" si="1544"/>
        <v>8</v>
      </c>
      <c r="ET936" s="81">
        <f>SUM($BL936:$CI936)+SUM(CR$929:CR$945)</f>
        <v>70</v>
      </c>
      <c r="EU936" s="81">
        <f>SUM($CK936:$DH936)+SUM(BS$929:BS$945)</f>
        <v>33</v>
      </c>
      <c r="EV936" s="79">
        <f t="shared" si="1545"/>
        <v>42</v>
      </c>
      <c r="EW936" s="81">
        <f t="shared" si="1565"/>
        <v>37</v>
      </c>
      <c r="EX936" s="78"/>
      <c r="EY936" s="80">
        <f t="shared" si="1546"/>
        <v>32</v>
      </c>
      <c r="EZ936" s="80">
        <f t="shared" si="1547"/>
        <v>18</v>
      </c>
      <c r="FA936" s="80">
        <f t="shared" si="1548"/>
        <v>6</v>
      </c>
      <c r="FB936" s="80">
        <f t="shared" si="1549"/>
        <v>8</v>
      </c>
      <c r="FC936" s="80">
        <f t="shared" si="1550"/>
        <v>70</v>
      </c>
      <c r="FD936" s="80">
        <f t="shared" si="1551"/>
        <v>33</v>
      </c>
      <c r="FE936" s="80">
        <f t="shared" si="1552"/>
        <v>42</v>
      </c>
      <c r="FF936" s="80">
        <f t="shared" si="1553"/>
        <v>37</v>
      </c>
      <c r="FG936" s="54"/>
      <c r="FH936" s="54">
        <f t="shared" si="1566"/>
        <v>0</v>
      </c>
      <c r="FI936" s="54">
        <f t="shared" si="1567"/>
        <v>0</v>
      </c>
      <c r="FJ936" s="54">
        <f t="shared" si="1554"/>
        <v>0</v>
      </c>
      <c r="FK936" s="54">
        <f t="shared" si="1554"/>
        <v>0</v>
      </c>
      <c r="FL936" s="54">
        <f t="shared" si="1554"/>
        <v>0</v>
      </c>
      <c r="FM936" s="54">
        <f t="shared" si="1554"/>
        <v>0</v>
      </c>
      <c r="FN936" s="54">
        <f t="shared" si="1554"/>
        <v>0</v>
      </c>
      <c r="FO936" s="54">
        <f t="shared" si="1554"/>
        <v>0</v>
      </c>
      <c r="FQ936" s="54" t="str">
        <f t="shared" si="1537"/>
        <v/>
      </c>
      <c r="FR936" s="54" t="str">
        <f t="shared" si="1538"/>
        <v/>
      </c>
      <c r="FS936" s="54" t="str">
        <f t="shared" si="1555"/>
        <v/>
      </c>
      <c r="FT936" s="54" t="str">
        <f t="shared" si="1556"/>
        <v/>
      </c>
      <c r="FU936" s="54" t="str">
        <f t="shared" si="1556"/>
        <v/>
      </c>
      <c r="FV936" s="54" t="str">
        <f t="shared" si="1506"/>
        <v/>
      </c>
      <c r="FW936" s="54" t="str">
        <f t="shared" si="1506"/>
        <v/>
      </c>
      <c r="FX936" s="54" t="str">
        <f t="shared" si="1506"/>
        <v/>
      </c>
      <c r="FY936" s="54"/>
      <c r="FZ936" s="58"/>
      <c r="GA936" s="59"/>
      <c r="GB936" s="60"/>
      <c r="GC936" s="58"/>
      <c r="GD936" s="59"/>
      <c r="GE936" s="61"/>
      <c r="GF936" s="58"/>
      <c r="GG936" s="61"/>
      <c r="GH936" s="61"/>
      <c r="GJ936" s="54" t="s">
        <v>1829</v>
      </c>
      <c r="GM936" s="56">
        <v>32</v>
      </c>
      <c r="GN936" s="56">
        <v>13</v>
      </c>
      <c r="GO936" s="56">
        <v>10</v>
      </c>
      <c r="GP936" s="56">
        <v>9</v>
      </c>
      <c r="GQ936" s="56">
        <v>61</v>
      </c>
      <c r="GR936" s="56">
        <v>36</v>
      </c>
      <c r="GS936" s="57">
        <v>36</v>
      </c>
      <c r="GT936" s="56">
        <f t="shared" si="1568"/>
        <v>25</v>
      </c>
    </row>
    <row r="937" spans="1:202" s="54" customFormat="1" ht="12" x14ac:dyDescent="0.25">
      <c r="A937" s="54">
        <v>9</v>
      </c>
      <c r="B937" s="54" t="s">
        <v>1782</v>
      </c>
      <c r="C937" s="56">
        <v>32</v>
      </c>
      <c r="D937" s="56">
        <v>10</v>
      </c>
      <c r="E937" s="56">
        <v>9</v>
      </c>
      <c r="F937" s="56">
        <v>13</v>
      </c>
      <c r="G937" s="56">
        <v>62</v>
      </c>
      <c r="H937" s="56">
        <v>53</v>
      </c>
      <c r="I937" s="57">
        <v>29</v>
      </c>
      <c r="J937" s="56">
        <f t="shared" si="1539"/>
        <v>9</v>
      </c>
      <c r="L937" s="82" t="s">
        <v>1828</v>
      </c>
      <c r="M937" s="477" t="s">
        <v>89</v>
      </c>
      <c r="N937" s="479" t="s">
        <v>124</v>
      </c>
      <c r="O937" s="479" t="s">
        <v>59</v>
      </c>
      <c r="P937" s="479" t="s">
        <v>124</v>
      </c>
      <c r="Q937" s="479" t="s">
        <v>76</v>
      </c>
      <c r="R937" s="479" t="s">
        <v>150</v>
      </c>
      <c r="S937" s="479" t="s">
        <v>89</v>
      </c>
      <c r="T937" s="479" t="s">
        <v>99</v>
      </c>
      <c r="U937" s="478"/>
      <c r="V937" s="479" t="s">
        <v>77</v>
      </c>
      <c r="W937" s="479" t="s">
        <v>148</v>
      </c>
      <c r="X937" s="479" t="s">
        <v>124</v>
      </c>
      <c r="Y937" s="479" t="s">
        <v>74</v>
      </c>
      <c r="Z937" s="479" t="s">
        <v>89</v>
      </c>
      <c r="AA937" s="479" t="s">
        <v>200</v>
      </c>
      <c r="AB937" s="479" t="s">
        <v>99</v>
      </c>
      <c r="AC937" s="480" t="s">
        <v>62</v>
      </c>
      <c r="AL937" s="82" t="s">
        <v>1828</v>
      </c>
      <c r="AM937" s="477" t="s">
        <v>587</v>
      </c>
      <c r="AN937" s="479" t="s">
        <v>246</v>
      </c>
      <c r="AO937" s="479" t="s">
        <v>237</v>
      </c>
      <c r="AP937" s="479" t="s">
        <v>271</v>
      </c>
      <c r="AQ937" s="479" t="s">
        <v>252</v>
      </c>
      <c r="AR937" s="479" t="s">
        <v>594</v>
      </c>
      <c r="AS937" s="479" t="s">
        <v>261</v>
      </c>
      <c r="AT937" s="479" t="s">
        <v>505</v>
      </c>
      <c r="AU937" s="478"/>
      <c r="AV937" s="479" t="s">
        <v>270</v>
      </c>
      <c r="AW937" s="479" t="s">
        <v>284</v>
      </c>
      <c r="AX937" s="479" t="s">
        <v>240</v>
      </c>
      <c r="AY937" s="479" t="s">
        <v>366</v>
      </c>
      <c r="AZ937" s="479" t="s">
        <v>114</v>
      </c>
      <c r="BA937" s="479" t="s">
        <v>257</v>
      </c>
      <c r="BB937" s="479" t="s">
        <v>582</v>
      </c>
      <c r="BC937" s="480" t="s">
        <v>245</v>
      </c>
      <c r="BL937" s="90">
        <f t="shared" si="1557"/>
        <v>3</v>
      </c>
      <c r="BM937" s="77">
        <f t="shared" si="1557"/>
        <v>0</v>
      </c>
      <c r="BN937" s="77">
        <f t="shared" si="1557"/>
        <v>4</v>
      </c>
      <c r="BO937" s="77">
        <f t="shared" si="1557"/>
        <v>0</v>
      </c>
      <c r="BP937" s="77">
        <f t="shared" si="1557"/>
        <v>0</v>
      </c>
      <c r="BQ937" s="77">
        <f t="shared" si="1557"/>
        <v>3</v>
      </c>
      <c r="BR937" s="77">
        <f t="shared" si="1557"/>
        <v>3</v>
      </c>
      <c r="BS937" s="77">
        <f t="shared" si="1557"/>
        <v>1</v>
      </c>
      <c r="BT937" s="91"/>
      <c r="BU937" s="77">
        <f t="shared" si="1540"/>
        <v>2</v>
      </c>
      <c r="BV937" s="77">
        <f t="shared" si="1540"/>
        <v>0</v>
      </c>
      <c r="BW937" s="77">
        <f t="shared" si="1540"/>
        <v>0</v>
      </c>
      <c r="BX937" s="77">
        <f t="shared" si="1540"/>
        <v>1</v>
      </c>
      <c r="BY937" s="77">
        <f t="shared" si="1540"/>
        <v>3</v>
      </c>
      <c r="BZ937" s="77">
        <f t="shared" si="1540"/>
        <v>2</v>
      </c>
      <c r="CA937" s="77">
        <f t="shared" si="1540"/>
        <v>1</v>
      </c>
      <c r="CB937" s="92">
        <f t="shared" si="1540"/>
        <v>1</v>
      </c>
      <c r="CJ937" s="163"/>
      <c r="CK937" s="90">
        <f t="shared" si="1558"/>
        <v>0</v>
      </c>
      <c r="CL937" s="77">
        <f t="shared" si="1558"/>
        <v>0</v>
      </c>
      <c r="CM937" s="77">
        <f t="shared" si="1558"/>
        <v>0</v>
      </c>
      <c r="CN937" s="77">
        <f t="shared" si="1558"/>
        <v>0</v>
      </c>
      <c r="CO937" s="77">
        <f t="shared" si="1558"/>
        <v>2</v>
      </c>
      <c r="CP937" s="77">
        <f t="shared" si="1558"/>
        <v>1</v>
      </c>
      <c r="CQ937" s="77">
        <f t="shared" si="1558"/>
        <v>0</v>
      </c>
      <c r="CR937" s="77">
        <f t="shared" si="1558"/>
        <v>0</v>
      </c>
      <c r="CS937" s="91"/>
      <c r="CT937" s="77">
        <f t="shared" si="1541"/>
        <v>1</v>
      </c>
      <c r="CU937" s="77">
        <f t="shared" si="1541"/>
        <v>1</v>
      </c>
      <c r="CV937" s="77">
        <f t="shared" si="1541"/>
        <v>0</v>
      </c>
      <c r="CW937" s="77">
        <f t="shared" si="1541"/>
        <v>2</v>
      </c>
      <c r="CX937" s="77">
        <f t="shared" si="1541"/>
        <v>0</v>
      </c>
      <c r="CY937" s="77">
        <f t="shared" si="1541"/>
        <v>2</v>
      </c>
      <c r="CZ937" s="77">
        <f t="shared" si="1541"/>
        <v>0</v>
      </c>
      <c r="DA937" s="92">
        <f t="shared" si="1541"/>
        <v>1</v>
      </c>
      <c r="DI937" s="53"/>
      <c r="DJ937" s="347" t="str">
        <f t="shared" si="1559"/>
        <v>H</v>
      </c>
      <c r="DK937" s="56" t="str">
        <f t="shared" si="1559"/>
        <v>D</v>
      </c>
      <c r="DL937" s="56" t="str">
        <f t="shared" si="1559"/>
        <v>H</v>
      </c>
      <c r="DM937" s="56" t="str">
        <f t="shared" si="1559"/>
        <v>D</v>
      </c>
      <c r="DN937" s="56" t="str">
        <f t="shared" si="1559"/>
        <v>A</v>
      </c>
      <c r="DO937" s="56" t="str">
        <f t="shared" si="1559"/>
        <v>H</v>
      </c>
      <c r="DP937" s="56" t="str">
        <f t="shared" si="1559"/>
        <v>H</v>
      </c>
      <c r="DQ937" s="56" t="str">
        <f t="shared" si="1559"/>
        <v>H</v>
      </c>
      <c r="DR937" s="91"/>
      <c r="DS937" s="56" t="str">
        <f t="shared" si="1542"/>
        <v>H</v>
      </c>
      <c r="DT937" s="56" t="str">
        <f t="shared" si="1542"/>
        <v>A</v>
      </c>
      <c r="DU937" s="56" t="str">
        <f t="shared" si="1542"/>
        <v>D</v>
      </c>
      <c r="DV937" s="56" t="str">
        <f t="shared" si="1542"/>
        <v>A</v>
      </c>
      <c r="DW937" s="56" t="str">
        <f t="shared" si="1542"/>
        <v>H</v>
      </c>
      <c r="DX937" s="56" t="str">
        <f t="shared" si="1542"/>
        <v>D</v>
      </c>
      <c r="DY937" s="56" t="str">
        <f t="shared" si="1542"/>
        <v>H</v>
      </c>
      <c r="DZ937" s="348" t="str">
        <f t="shared" si="1542"/>
        <v>D</v>
      </c>
      <c r="EH937" s="53"/>
      <c r="EI937" s="53" t="str">
        <f t="shared" si="1543"/>
        <v>Hayes</v>
      </c>
      <c r="EJ937" s="79">
        <f t="shared" si="1560"/>
        <v>32</v>
      </c>
      <c r="EK937" s="80">
        <f t="shared" si="1561"/>
        <v>8</v>
      </c>
      <c r="EL937" s="80">
        <f t="shared" si="1562"/>
        <v>5</v>
      </c>
      <c r="EM937" s="80">
        <f t="shared" si="1563"/>
        <v>3</v>
      </c>
      <c r="EN937" s="80">
        <f>COUNTIF(DR$929:DR$945,"A")</f>
        <v>9</v>
      </c>
      <c r="EO937" s="80">
        <f>COUNTIF(DR$929:DR$945,"D")</f>
        <v>4</v>
      </c>
      <c r="EP937" s="80">
        <f>COUNTIF(DR$929:DR$945,"H")</f>
        <v>3</v>
      </c>
      <c r="EQ937" s="79">
        <f t="shared" si="1564"/>
        <v>17</v>
      </c>
      <c r="ER937" s="79">
        <f t="shared" si="1544"/>
        <v>9</v>
      </c>
      <c r="ES937" s="79">
        <f t="shared" si="1544"/>
        <v>6</v>
      </c>
      <c r="ET937" s="81">
        <f>SUM($BL937:$CI937)+SUM(CS$929:CS$945)</f>
        <v>57</v>
      </c>
      <c r="EU937" s="81">
        <f>SUM($CK937:$DH937)+SUM(BT$929:BT$945)</f>
        <v>25</v>
      </c>
      <c r="EV937" s="79">
        <f t="shared" si="1545"/>
        <v>43</v>
      </c>
      <c r="EW937" s="81">
        <f t="shared" si="1565"/>
        <v>32</v>
      </c>
      <c r="EX937" s="78"/>
      <c r="EY937" s="80">
        <f t="shared" si="1546"/>
        <v>32</v>
      </c>
      <c r="EZ937" s="80">
        <f t="shared" si="1547"/>
        <v>17</v>
      </c>
      <c r="FA937" s="80">
        <f t="shared" si="1548"/>
        <v>9</v>
      </c>
      <c r="FB937" s="80">
        <f t="shared" si="1549"/>
        <v>6</v>
      </c>
      <c r="FC937" s="80">
        <f t="shared" si="1550"/>
        <v>57</v>
      </c>
      <c r="FD937" s="80">
        <f t="shared" si="1551"/>
        <v>25</v>
      </c>
      <c r="FE937" s="80">
        <f t="shared" si="1552"/>
        <v>43</v>
      </c>
      <c r="FF937" s="80">
        <f t="shared" si="1553"/>
        <v>32</v>
      </c>
      <c r="FG937" s="53"/>
      <c r="FH937" s="54">
        <f t="shared" si="1566"/>
        <v>0</v>
      </c>
      <c r="FI937" s="54">
        <f t="shared" si="1567"/>
        <v>0</v>
      </c>
      <c r="FJ937" s="54">
        <f t="shared" si="1554"/>
        <v>0</v>
      </c>
      <c r="FK937" s="54">
        <f t="shared" si="1554"/>
        <v>0</v>
      </c>
      <c r="FL937" s="54">
        <f t="shared" si="1554"/>
        <v>0</v>
      </c>
      <c r="FM937" s="54">
        <f t="shared" si="1554"/>
        <v>0</v>
      </c>
      <c r="FN937" s="54">
        <f t="shared" si="1554"/>
        <v>0</v>
      </c>
      <c r="FO937" s="54">
        <f t="shared" si="1554"/>
        <v>0</v>
      </c>
      <c r="FQ937" s="54" t="str">
        <f t="shared" si="1537"/>
        <v/>
      </c>
      <c r="FR937" s="54" t="str">
        <f t="shared" si="1538"/>
        <v/>
      </c>
      <c r="FS937" s="54" t="str">
        <f t="shared" si="1555"/>
        <v/>
      </c>
      <c r="FT937" s="54" t="str">
        <f t="shared" si="1556"/>
        <v/>
      </c>
      <c r="FU937" s="54" t="str">
        <f t="shared" si="1556"/>
        <v/>
      </c>
      <c r="FV937" s="54" t="str">
        <f t="shared" si="1506"/>
        <v/>
      </c>
      <c r="FW937" s="54" t="str">
        <f t="shared" si="1506"/>
        <v/>
      </c>
      <c r="FX937" s="54" t="str">
        <f t="shared" si="1506"/>
        <v/>
      </c>
      <c r="FZ937" s="58"/>
      <c r="GA937" s="59"/>
      <c r="GB937" s="60"/>
      <c r="GC937" s="58"/>
      <c r="GD937" s="59"/>
      <c r="GE937" s="61"/>
      <c r="GF937" s="58"/>
      <c r="GG937" s="61"/>
      <c r="GH937" s="61"/>
      <c r="GI937" s="53"/>
      <c r="GJ937" s="54" t="s">
        <v>1782</v>
      </c>
      <c r="GM937" s="56">
        <v>29</v>
      </c>
      <c r="GN937" s="56">
        <v>10</v>
      </c>
      <c r="GO937" s="56">
        <v>9</v>
      </c>
      <c r="GP937" s="56">
        <v>10</v>
      </c>
      <c r="GQ937" s="56">
        <v>60</v>
      </c>
      <c r="GR937" s="56">
        <v>46</v>
      </c>
      <c r="GS937" s="57">
        <v>29</v>
      </c>
      <c r="GT937" s="56">
        <f t="shared" si="1568"/>
        <v>14</v>
      </c>
    </row>
    <row r="938" spans="1:202" s="54" customFormat="1" ht="12" x14ac:dyDescent="0.25">
      <c r="A938" s="54">
        <v>10</v>
      </c>
      <c r="B938" s="54" t="s">
        <v>1804</v>
      </c>
      <c r="C938" s="56">
        <v>32</v>
      </c>
      <c r="D938" s="56">
        <v>10</v>
      </c>
      <c r="E938" s="56">
        <v>9</v>
      </c>
      <c r="F938" s="56">
        <v>13</v>
      </c>
      <c r="G938" s="56">
        <v>42</v>
      </c>
      <c r="H938" s="56">
        <v>55</v>
      </c>
      <c r="I938" s="57">
        <v>29</v>
      </c>
      <c r="J938" s="56">
        <f t="shared" si="1539"/>
        <v>-13</v>
      </c>
      <c r="L938" s="82" t="s">
        <v>1829</v>
      </c>
      <c r="M938" s="477" t="s">
        <v>62</v>
      </c>
      <c r="N938" s="479" t="s">
        <v>74</v>
      </c>
      <c r="O938" s="479" t="s">
        <v>164</v>
      </c>
      <c r="P938" s="479" t="s">
        <v>89</v>
      </c>
      <c r="Q938" s="479" t="s">
        <v>200</v>
      </c>
      <c r="R938" s="479" t="s">
        <v>62</v>
      </c>
      <c r="S938" s="479" t="s">
        <v>178</v>
      </c>
      <c r="T938" s="479" t="s">
        <v>150</v>
      </c>
      <c r="U938" s="479" t="s">
        <v>148</v>
      </c>
      <c r="V938" s="478"/>
      <c r="W938" s="479" t="s">
        <v>124</v>
      </c>
      <c r="X938" s="479" t="s">
        <v>150</v>
      </c>
      <c r="Y938" s="479" t="s">
        <v>74</v>
      </c>
      <c r="Z938" s="479" t="s">
        <v>124</v>
      </c>
      <c r="AA938" s="479" t="s">
        <v>103</v>
      </c>
      <c r="AB938" s="479" t="s">
        <v>176</v>
      </c>
      <c r="AC938" s="480" t="s">
        <v>124</v>
      </c>
      <c r="AL938" s="82" t="s">
        <v>1829</v>
      </c>
      <c r="AM938" s="477" t="s">
        <v>598</v>
      </c>
      <c r="AN938" s="479" t="s">
        <v>242</v>
      </c>
      <c r="AO938" s="479" t="s">
        <v>284</v>
      </c>
      <c r="AP938" s="479" t="s">
        <v>237</v>
      </c>
      <c r="AQ938" s="479" t="s">
        <v>261</v>
      </c>
      <c r="AR938" s="479" t="s">
        <v>272</v>
      </c>
      <c r="AS938" s="479" t="s">
        <v>241</v>
      </c>
      <c r="AT938" s="479" t="s">
        <v>121</v>
      </c>
      <c r="AU938" s="479" t="s">
        <v>249</v>
      </c>
      <c r="AV938" s="478"/>
      <c r="AW938" s="479" t="s">
        <v>505</v>
      </c>
      <c r="AX938" s="479" t="s">
        <v>265</v>
      </c>
      <c r="AY938" s="479" t="s">
        <v>523</v>
      </c>
      <c r="AZ938" s="479" t="s">
        <v>113</v>
      </c>
      <c r="BA938" s="479" t="s">
        <v>274</v>
      </c>
      <c r="BB938" s="479" t="s">
        <v>508</v>
      </c>
      <c r="BC938" s="480" t="s">
        <v>252</v>
      </c>
      <c r="BL938" s="90">
        <f t="shared" si="1557"/>
        <v>1</v>
      </c>
      <c r="BM938" s="77">
        <f t="shared" si="1557"/>
        <v>1</v>
      </c>
      <c r="BN938" s="77">
        <f t="shared" si="1557"/>
        <v>8</v>
      </c>
      <c r="BO938" s="77">
        <f t="shared" si="1557"/>
        <v>3</v>
      </c>
      <c r="BP938" s="77">
        <f t="shared" si="1557"/>
        <v>2</v>
      </c>
      <c r="BQ938" s="77">
        <f t="shared" si="1557"/>
        <v>1</v>
      </c>
      <c r="BR938" s="77">
        <f t="shared" si="1557"/>
        <v>6</v>
      </c>
      <c r="BS938" s="77">
        <f t="shared" si="1557"/>
        <v>3</v>
      </c>
      <c r="BT938" s="77">
        <f t="shared" si="1557"/>
        <v>0</v>
      </c>
      <c r="BU938" s="91"/>
      <c r="BV938" s="77">
        <f t="shared" si="1540"/>
        <v>0</v>
      </c>
      <c r="BW938" s="77">
        <f t="shared" si="1540"/>
        <v>3</v>
      </c>
      <c r="BX938" s="77">
        <f t="shared" si="1540"/>
        <v>1</v>
      </c>
      <c r="BY938" s="77">
        <f t="shared" si="1540"/>
        <v>0</v>
      </c>
      <c r="BZ938" s="77">
        <f t="shared" si="1540"/>
        <v>1</v>
      </c>
      <c r="CA938" s="77">
        <f t="shared" si="1540"/>
        <v>2</v>
      </c>
      <c r="CB938" s="92">
        <f t="shared" si="1540"/>
        <v>0</v>
      </c>
      <c r="CJ938" s="78"/>
      <c r="CK938" s="90">
        <f t="shared" si="1558"/>
        <v>1</v>
      </c>
      <c r="CL938" s="77">
        <f t="shared" si="1558"/>
        <v>2</v>
      </c>
      <c r="CM938" s="77">
        <f t="shared" si="1558"/>
        <v>0</v>
      </c>
      <c r="CN938" s="77">
        <f t="shared" si="1558"/>
        <v>0</v>
      </c>
      <c r="CO938" s="77">
        <f t="shared" si="1558"/>
        <v>2</v>
      </c>
      <c r="CP938" s="77">
        <f t="shared" si="1558"/>
        <v>1</v>
      </c>
      <c r="CQ938" s="77">
        <f t="shared" si="1558"/>
        <v>1</v>
      </c>
      <c r="CR938" s="77">
        <f t="shared" si="1558"/>
        <v>1</v>
      </c>
      <c r="CS938" s="77">
        <f t="shared" si="1558"/>
        <v>1</v>
      </c>
      <c r="CT938" s="91"/>
      <c r="CU938" s="77">
        <f t="shared" si="1541"/>
        <v>0</v>
      </c>
      <c r="CV938" s="77">
        <f t="shared" si="1541"/>
        <v>1</v>
      </c>
      <c r="CW938" s="77">
        <f t="shared" si="1541"/>
        <v>2</v>
      </c>
      <c r="CX938" s="77">
        <f t="shared" si="1541"/>
        <v>0</v>
      </c>
      <c r="CY938" s="77">
        <f t="shared" si="1541"/>
        <v>3</v>
      </c>
      <c r="CZ938" s="77">
        <f t="shared" si="1541"/>
        <v>3</v>
      </c>
      <c r="DA938" s="92">
        <f t="shared" si="1541"/>
        <v>0</v>
      </c>
      <c r="DJ938" s="347" t="str">
        <f t="shared" si="1559"/>
        <v>D</v>
      </c>
      <c r="DK938" s="56" t="str">
        <f t="shared" si="1559"/>
        <v>A</v>
      </c>
      <c r="DL938" s="56" t="str">
        <f t="shared" si="1559"/>
        <v>H</v>
      </c>
      <c r="DM938" s="56" t="str">
        <f t="shared" si="1559"/>
        <v>H</v>
      </c>
      <c r="DN938" s="56" t="str">
        <f t="shared" si="1559"/>
        <v>D</v>
      </c>
      <c r="DO938" s="56" t="str">
        <f t="shared" si="1559"/>
        <v>D</v>
      </c>
      <c r="DP938" s="56" t="str">
        <f t="shared" si="1559"/>
        <v>H</v>
      </c>
      <c r="DQ938" s="56" t="str">
        <f t="shared" si="1559"/>
        <v>H</v>
      </c>
      <c r="DR938" s="56" t="str">
        <f t="shared" si="1559"/>
        <v>A</v>
      </c>
      <c r="DS938" s="91"/>
      <c r="DT938" s="56" t="str">
        <f t="shared" si="1542"/>
        <v>D</v>
      </c>
      <c r="DU938" s="56" t="str">
        <f t="shared" si="1542"/>
        <v>H</v>
      </c>
      <c r="DV938" s="56" t="str">
        <f t="shared" si="1542"/>
        <v>A</v>
      </c>
      <c r="DW938" s="56" t="str">
        <f t="shared" si="1542"/>
        <v>D</v>
      </c>
      <c r="DX938" s="56" t="str">
        <f t="shared" si="1542"/>
        <v>A</v>
      </c>
      <c r="DY938" s="56" t="str">
        <f t="shared" si="1542"/>
        <v>A</v>
      </c>
      <c r="DZ938" s="348" t="str">
        <f t="shared" si="1542"/>
        <v>D</v>
      </c>
      <c r="EI938" s="53" t="str">
        <f t="shared" si="1543"/>
        <v>Hillingdon Borough</v>
      </c>
      <c r="EJ938" s="79">
        <f t="shared" si="1560"/>
        <v>32</v>
      </c>
      <c r="EK938" s="80">
        <f t="shared" si="1561"/>
        <v>5</v>
      </c>
      <c r="EL938" s="80">
        <f t="shared" si="1562"/>
        <v>6</v>
      </c>
      <c r="EM938" s="80">
        <f t="shared" si="1563"/>
        <v>5</v>
      </c>
      <c r="EN938" s="80">
        <f>COUNTIF(DS$929:DS$945,"A")</f>
        <v>8</v>
      </c>
      <c r="EO938" s="80">
        <f>COUNTIF(DS$929:DS$945,"D")</f>
        <v>4</v>
      </c>
      <c r="EP938" s="80">
        <f>COUNTIF(DS$929:DS$945,"H")</f>
        <v>4</v>
      </c>
      <c r="EQ938" s="79">
        <f t="shared" si="1564"/>
        <v>13</v>
      </c>
      <c r="ER938" s="79">
        <f t="shared" si="1544"/>
        <v>10</v>
      </c>
      <c r="ES938" s="79">
        <f t="shared" si="1544"/>
        <v>9</v>
      </c>
      <c r="ET938" s="81">
        <f>SUM($BL938:$CI938)+SUM(CT$929:CT$945)</f>
        <v>61</v>
      </c>
      <c r="EU938" s="81">
        <f>SUM($CK938:$DH938)+SUM(BU$929:BU$945)</f>
        <v>36</v>
      </c>
      <c r="EV938" s="79">
        <f t="shared" si="1545"/>
        <v>36</v>
      </c>
      <c r="EW938" s="81">
        <f t="shared" si="1565"/>
        <v>25</v>
      </c>
      <c r="EX938" s="78"/>
      <c r="EY938" s="80">
        <f t="shared" si="1546"/>
        <v>32</v>
      </c>
      <c r="EZ938" s="80">
        <f t="shared" si="1547"/>
        <v>13</v>
      </c>
      <c r="FA938" s="80">
        <f t="shared" si="1548"/>
        <v>10</v>
      </c>
      <c r="FB938" s="80">
        <f t="shared" si="1549"/>
        <v>9</v>
      </c>
      <c r="FC938" s="80">
        <f t="shared" si="1550"/>
        <v>61</v>
      </c>
      <c r="FD938" s="80">
        <f t="shared" si="1551"/>
        <v>36</v>
      </c>
      <c r="FE938" s="80">
        <f t="shared" si="1552"/>
        <v>36</v>
      </c>
      <c r="FF938" s="80">
        <f t="shared" si="1553"/>
        <v>25</v>
      </c>
      <c r="FH938" s="54">
        <f t="shared" si="1566"/>
        <v>0</v>
      </c>
      <c r="FI938" s="54">
        <f t="shared" si="1567"/>
        <v>0</v>
      </c>
      <c r="FJ938" s="54">
        <f t="shared" si="1554"/>
        <v>0</v>
      </c>
      <c r="FK938" s="54">
        <f t="shared" si="1554"/>
        <v>0</v>
      </c>
      <c r="FL938" s="54">
        <f t="shared" si="1554"/>
        <v>0</v>
      </c>
      <c r="FM938" s="54">
        <f t="shared" si="1554"/>
        <v>0</v>
      </c>
      <c r="FN938" s="54">
        <f t="shared" si="1554"/>
        <v>0</v>
      </c>
      <c r="FO938" s="54">
        <f t="shared" si="1554"/>
        <v>0</v>
      </c>
      <c r="FQ938" s="54" t="str">
        <f t="shared" si="1537"/>
        <v/>
      </c>
      <c r="FR938" s="54" t="str">
        <f t="shared" si="1538"/>
        <v/>
      </c>
      <c r="FS938" s="54" t="str">
        <f t="shared" si="1555"/>
        <v/>
      </c>
      <c r="FT938" s="54" t="str">
        <f t="shared" si="1556"/>
        <v/>
      </c>
      <c r="FU938" s="54" t="str">
        <f t="shared" si="1556"/>
        <v/>
      </c>
      <c r="FV938" s="54" t="str">
        <f t="shared" si="1506"/>
        <v/>
      </c>
      <c r="FW938" s="54" t="str">
        <f t="shared" si="1506"/>
        <v/>
      </c>
      <c r="FX938" s="54" t="str">
        <f t="shared" si="1506"/>
        <v/>
      </c>
      <c r="FZ938" s="58"/>
      <c r="GA938" s="59"/>
      <c r="GB938" s="60"/>
      <c r="GC938" s="58"/>
      <c r="GD938" s="59"/>
      <c r="GE938" s="61"/>
      <c r="GF938" s="58"/>
      <c r="GG938" s="61"/>
      <c r="GH938" s="61"/>
      <c r="GJ938" s="54" t="s">
        <v>1001</v>
      </c>
      <c r="GM938" s="56">
        <v>31</v>
      </c>
      <c r="GN938" s="56">
        <v>11</v>
      </c>
      <c r="GO938" s="56">
        <v>6</v>
      </c>
      <c r="GP938" s="56">
        <v>14</v>
      </c>
      <c r="GQ938" s="56">
        <v>39</v>
      </c>
      <c r="GR938" s="56">
        <v>60</v>
      </c>
      <c r="GS938" s="57">
        <v>28</v>
      </c>
      <c r="GT938" s="56">
        <f t="shared" si="1568"/>
        <v>-21</v>
      </c>
    </row>
    <row r="939" spans="1:202" s="54" customFormat="1" ht="12" x14ac:dyDescent="0.25">
      <c r="A939" s="54">
        <v>11</v>
      </c>
      <c r="B939" s="54" t="s">
        <v>1001</v>
      </c>
      <c r="C939" s="56">
        <v>32</v>
      </c>
      <c r="D939" s="56">
        <v>11</v>
      </c>
      <c r="E939" s="56">
        <v>6</v>
      </c>
      <c r="F939" s="56">
        <v>15</v>
      </c>
      <c r="G939" s="282">
        <v>39</v>
      </c>
      <c r="H939" s="282">
        <v>64</v>
      </c>
      <c r="I939" s="57">
        <v>28</v>
      </c>
      <c r="J939" s="56">
        <f t="shared" si="1539"/>
        <v>-25</v>
      </c>
      <c r="L939" s="82" t="s">
        <v>488</v>
      </c>
      <c r="M939" s="477" t="s">
        <v>59</v>
      </c>
      <c r="N939" s="479" t="s">
        <v>200</v>
      </c>
      <c r="O939" s="479" t="s">
        <v>58</v>
      </c>
      <c r="P939" s="479" t="s">
        <v>150</v>
      </c>
      <c r="Q939" s="479" t="s">
        <v>89</v>
      </c>
      <c r="R939" s="479" t="s">
        <v>99</v>
      </c>
      <c r="S939" s="479" t="s">
        <v>126</v>
      </c>
      <c r="T939" s="479" t="s">
        <v>459</v>
      </c>
      <c r="U939" s="479" t="s">
        <v>62</v>
      </c>
      <c r="V939" s="479" t="s">
        <v>62</v>
      </c>
      <c r="W939" s="478"/>
      <c r="X939" s="479" t="s">
        <v>58</v>
      </c>
      <c r="Y939" s="479" t="s">
        <v>176</v>
      </c>
      <c r="Z939" s="479" t="s">
        <v>269</v>
      </c>
      <c r="AA939" s="479" t="s">
        <v>124</v>
      </c>
      <c r="AB939" s="479" t="s">
        <v>62</v>
      </c>
      <c r="AC939" s="480" t="s">
        <v>177</v>
      </c>
      <c r="AL939" s="82" t="s">
        <v>488</v>
      </c>
      <c r="AM939" s="477" t="s">
        <v>240</v>
      </c>
      <c r="AN939" s="479" t="s">
        <v>251</v>
      </c>
      <c r="AO939" s="479" t="s">
        <v>272</v>
      </c>
      <c r="AP939" s="479" t="s">
        <v>754</v>
      </c>
      <c r="AQ939" s="479" t="s">
        <v>106</v>
      </c>
      <c r="AR939" s="479" t="s">
        <v>575</v>
      </c>
      <c r="AS939" s="479" t="s">
        <v>1171</v>
      </c>
      <c r="AT939" s="479" t="s">
        <v>64</v>
      </c>
      <c r="AU939" s="479" t="s">
        <v>67</v>
      </c>
      <c r="AV939" s="479" t="s">
        <v>582</v>
      </c>
      <c r="AW939" s="478"/>
      <c r="AX939" s="479" t="s">
        <v>249</v>
      </c>
      <c r="AY939" s="479" t="s">
        <v>237</v>
      </c>
      <c r="AZ939" s="479" t="s">
        <v>598</v>
      </c>
      <c r="BA939" s="479" t="s">
        <v>261</v>
      </c>
      <c r="BB939" s="479" t="s">
        <v>414</v>
      </c>
      <c r="BC939" s="480" t="s">
        <v>239</v>
      </c>
      <c r="BL939" s="90">
        <f t="shared" si="1557"/>
        <v>4</v>
      </c>
      <c r="BM939" s="77">
        <f t="shared" si="1557"/>
        <v>2</v>
      </c>
      <c r="BN939" s="77">
        <f t="shared" si="1557"/>
        <v>5</v>
      </c>
      <c r="BO939" s="77">
        <f t="shared" si="1557"/>
        <v>3</v>
      </c>
      <c r="BP939" s="77">
        <f t="shared" si="1557"/>
        <v>3</v>
      </c>
      <c r="BQ939" s="77">
        <f t="shared" si="1557"/>
        <v>1</v>
      </c>
      <c r="BR939" s="77">
        <f t="shared" si="1557"/>
        <v>7</v>
      </c>
      <c r="BS939" s="77">
        <f t="shared" si="1557"/>
        <v>5</v>
      </c>
      <c r="BT939" s="77">
        <f t="shared" si="1557"/>
        <v>1</v>
      </c>
      <c r="BU939" s="77">
        <f t="shared" si="1557"/>
        <v>1</v>
      </c>
      <c r="BV939" s="91"/>
      <c r="BW939" s="77">
        <f t="shared" si="1540"/>
        <v>5</v>
      </c>
      <c r="BX939" s="77">
        <f t="shared" si="1540"/>
        <v>2</v>
      </c>
      <c r="BY939" s="77">
        <f t="shared" si="1540"/>
        <v>7</v>
      </c>
      <c r="BZ939" s="77">
        <f t="shared" si="1540"/>
        <v>0</v>
      </c>
      <c r="CA939" s="77">
        <f t="shared" si="1540"/>
        <v>1</v>
      </c>
      <c r="CB939" s="92">
        <f t="shared" si="1540"/>
        <v>2</v>
      </c>
      <c r="CJ939" s="78"/>
      <c r="CK939" s="90">
        <f t="shared" si="1558"/>
        <v>0</v>
      </c>
      <c r="CL939" s="77">
        <f t="shared" si="1558"/>
        <v>2</v>
      </c>
      <c r="CM939" s="77">
        <f t="shared" si="1558"/>
        <v>1</v>
      </c>
      <c r="CN939" s="77">
        <f t="shared" si="1558"/>
        <v>1</v>
      </c>
      <c r="CO939" s="77">
        <f t="shared" si="1558"/>
        <v>0</v>
      </c>
      <c r="CP939" s="77">
        <f t="shared" si="1558"/>
        <v>0</v>
      </c>
      <c r="CQ939" s="77">
        <f t="shared" si="1558"/>
        <v>0</v>
      </c>
      <c r="CR939" s="77">
        <f t="shared" si="1558"/>
        <v>3</v>
      </c>
      <c r="CS939" s="77">
        <f t="shared" si="1558"/>
        <v>1</v>
      </c>
      <c r="CT939" s="77">
        <f t="shared" si="1558"/>
        <v>1</v>
      </c>
      <c r="CU939" s="91"/>
      <c r="CV939" s="77">
        <f t="shared" si="1541"/>
        <v>1</v>
      </c>
      <c r="CW939" s="77">
        <f t="shared" si="1541"/>
        <v>3</v>
      </c>
      <c r="CX939" s="77">
        <f t="shared" si="1541"/>
        <v>1</v>
      </c>
      <c r="CY939" s="77">
        <f t="shared" si="1541"/>
        <v>0</v>
      </c>
      <c r="CZ939" s="77">
        <f t="shared" si="1541"/>
        <v>1</v>
      </c>
      <c r="DA939" s="92">
        <f t="shared" si="1541"/>
        <v>0</v>
      </c>
      <c r="DJ939" s="347" t="str">
        <f t="shared" si="1559"/>
        <v>H</v>
      </c>
      <c r="DK939" s="56" t="str">
        <f t="shared" si="1559"/>
        <v>D</v>
      </c>
      <c r="DL939" s="56" t="str">
        <f t="shared" si="1559"/>
        <v>H</v>
      </c>
      <c r="DM939" s="56" t="str">
        <f t="shared" si="1559"/>
        <v>H</v>
      </c>
      <c r="DN939" s="56" t="str">
        <f t="shared" si="1559"/>
        <v>H</v>
      </c>
      <c r="DO939" s="56" t="str">
        <f t="shared" si="1559"/>
        <v>H</v>
      </c>
      <c r="DP939" s="56" t="str">
        <f t="shared" si="1559"/>
        <v>H</v>
      </c>
      <c r="DQ939" s="56" t="str">
        <f t="shared" si="1559"/>
        <v>H</v>
      </c>
      <c r="DR939" s="56" t="str">
        <f t="shared" si="1559"/>
        <v>D</v>
      </c>
      <c r="DS939" s="56" t="str">
        <f t="shared" si="1559"/>
        <v>D</v>
      </c>
      <c r="DT939" s="91"/>
      <c r="DU939" s="56" t="str">
        <f t="shared" si="1542"/>
        <v>H</v>
      </c>
      <c r="DV939" s="56" t="str">
        <f t="shared" si="1542"/>
        <v>A</v>
      </c>
      <c r="DW939" s="56" t="str">
        <f t="shared" si="1542"/>
        <v>H</v>
      </c>
      <c r="DX939" s="56" t="str">
        <f t="shared" si="1542"/>
        <v>D</v>
      </c>
      <c r="DY939" s="56" t="str">
        <f t="shared" si="1542"/>
        <v>D</v>
      </c>
      <c r="DZ939" s="348" t="str">
        <f t="shared" si="1542"/>
        <v>H</v>
      </c>
      <c r="EI939" s="53" t="str">
        <f t="shared" si="1543"/>
        <v>Hounslow</v>
      </c>
      <c r="EJ939" s="79">
        <f t="shared" si="1560"/>
        <v>32</v>
      </c>
      <c r="EK939" s="80">
        <f t="shared" si="1561"/>
        <v>10</v>
      </c>
      <c r="EL939" s="80">
        <f t="shared" si="1562"/>
        <v>5</v>
      </c>
      <c r="EM939" s="80">
        <f t="shared" si="1563"/>
        <v>1</v>
      </c>
      <c r="EN939" s="80">
        <f>COUNTIF(DT$929:DT$945,"A")</f>
        <v>10</v>
      </c>
      <c r="EO939" s="80">
        <f>COUNTIF(DT$929:DT$945,"D")</f>
        <v>3</v>
      </c>
      <c r="EP939" s="80">
        <f>COUNTIF(DT$929:DT$945,"H")</f>
        <v>3</v>
      </c>
      <c r="EQ939" s="79">
        <f t="shared" si="1564"/>
        <v>20</v>
      </c>
      <c r="ER939" s="79">
        <f t="shared" si="1544"/>
        <v>8</v>
      </c>
      <c r="ES939" s="79">
        <f t="shared" si="1544"/>
        <v>4</v>
      </c>
      <c r="ET939" s="81">
        <f>SUM($BL939:$CI939)+SUM(CU$929:CU$945)</f>
        <v>88</v>
      </c>
      <c r="EU939" s="81">
        <f>SUM($CK939:$DH939)+SUM(BV$929:BV$945)</f>
        <v>32</v>
      </c>
      <c r="EV939" s="79">
        <f t="shared" si="1545"/>
        <v>48</v>
      </c>
      <c r="EW939" s="81">
        <f t="shared" si="1565"/>
        <v>56</v>
      </c>
      <c r="EX939" s="78"/>
      <c r="EY939" s="80">
        <f t="shared" si="1546"/>
        <v>32</v>
      </c>
      <c r="EZ939" s="80">
        <f t="shared" si="1547"/>
        <v>20</v>
      </c>
      <c r="FA939" s="80">
        <f t="shared" si="1548"/>
        <v>8</v>
      </c>
      <c r="FB939" s="80">
        <f t="shared" si="1549"/>
        <v>4</v>
      </c>
      <c r="FC939" s="80">
        <f t="shared" si="1550"/>
        <v>88</v>
      </c>
      <c r="FD939" s="80">
        <f t="shared" si="1551"/>
        <v>32</v>
      </c>
      <c r="FE939" s="80">
        <f t="shared" si="1552"/>
        <v>48</v>
      </c>
      <c r="FF939" s="80">
        <f t="shared" si="1553"/>
        <v>56</v>
      </c>
      <c r="FH939" s="54">
        <f t="shared" si="1566"/>
        <v>0</v>
      </c>
      <c r="FI939" s="54">
        <f t="shared" si="1567"/>
        <v>0</v>
      </c>
      <c r="FJ939" s="54">
        <f t="shared" si="1554"/>
        <v>0</v>
      </c>
      <c r="FK939" s="54">
        <f t="shared" si="1554"/>
        <v>0</v>
      </c>
      <c r="FL939" s="54">
        <f t="shared" si="1554"/>
        <v>0</v>
      </c>
      <c r="FM939" s="54">
        <f t="shared" si="1554"/>
        <v>0</v>
      </c>
      <c r="FN939" s="54">
        <f t="shared" si="1554"/>
        <v>0</v>
      </c>
      <c r="FO939" s="54">
        <f t="shared" si="1554"/>
        <v>0</v>
      </c>
      <c r="FQ939" s="54" t="str">
        <f t="shared" si="1537"/>
        <v/>
      </c>
      <c r="FR939" s="54" t="str">
        <f t="shared" si="1538"/>
        <v/>
      </c>
      <c r="FS939" s="54" t="str">
        <f t="shared" si="1555"/>
        <v/>
      </c>
      <c r="FT939" s="54" t="str">
        <f t="shared" si="1556"/>
        <v/>
      </c>
      <c r="FU939" s="54" t="str">
        <f t="shared" si="1556"/>
        <v/>
      </c>
      <c r="FV939" s="54" t="str">
        <f t="shared" si="1506"/>
        <v/>
      </c>
      <c r="FW939" s="54" t="str">
        <f t="shared" si="1506"/>
        <v/>
      </c>
      <c r="FX939" s="54" t="str">
        <f t="shared" si="1506"/>
        <v/>
      </c>
      <c r="FZ939" s="58"/>
      <c r="GA939" s="59"/>
      <c r="GB939" s="60"/>
      <c r="GC939" s="58"/>
      <c r="GD939" s="59"/>
      <c r="GE939" s="61"/>
      <c r="GF939" s="58"/>
      <c r="GG939" s="61"/>
      <c r="GH939" s="61"/>
      <c r="GJ939" s="54" t="s">
        <v>1804</v>
      </c>
      <c r="GM939" s="56">
        <v>30</v>
      </c>
      <c r="GN939" s="56">
        <v>9</v>
      </c>
      <c r="GO939" s="56">
        <v>8</v>
      </c>
      <c r="GP939" s="56">
        <v>13</v>
      </c>
      <c r="GQ939" s="56">
        <v>39</v>
      </c>
      <c r="GR939" s="56">
        <v>53</v>
      </c>
      <c r="GS939" s="57">
        <v>26</v>
      </c>
      <c r="GT939" s="56">
        <f t="shared" si="1568"/>
        <v>-14</v>
      </c>
    </row>
    <row r="940" spans="1:202" s="54" customFormat="1" ht="12" x14ac:dyDescent="0.25">
      <c r="A940" s="54">
        <v>12</v>
      </c>
      <c r="B940" s="54" t="s">
        <v>1771</v>
      </c>
      <c r="C940" s="56">
        <v>32</v>
      </c>
      <c r="D940" s="56">
        <v>7</v>
      </c>
      <c r="E940" s="56">
        <v>9</v>
      </c>
      <c r="F940" s="56">
        <v>16</v>
      </c>
      <c r="G940" s="56">
        <v>36</v>
      </c>
      <c r="H940" s="56">
        <v>53</v>
      </c>
      <c r="I940" s="57">
        <v>23</v>
      </c>
      <c r="J940" s="56">
        <f t="shared" si="1539"/>
        <v>-17</v>
      </c>
      <c r="L940" s="82" t="s">
        <v>1815</v>
      </c>
      <c r="M940" s="477" t="s">
        <v>200</v>
      </c>
      <c r="N940" s="479" t="s">
        <v>85</v>
      </c>
      <c r="O940" s="479" t="s">
        <v>62</v>
      </c>
      <c r="P940" s="479" t="s">
        <v>74</v>
      </c>
      <c r="Q940" s="479" t="s">
        <v>200</v>
      </c>
      <c r="R940" s="479" t="s">
        <v>77</v>
      </c>
      <c r="S940" s="479" t="s">
        <v>304</v>
      </c>
      <c r="T940" s="479" t="s">
        <v>148</v>
      </c>
      <c r="U940" s="479" t="s">
        <v>103</v>
      </c>
      <c r="V940" s="479" t="s">
        <v>62</v>
      </c>
      <c r="W940" s="479" t="s">
        <v>185</v>
      </c>
      <c r="X940" s="478"/>
      <c r="Y940" s="479" t="s">
        <v>74</v>
      </c>
      <c r="Z940" s="479" t="s">
        <v>62</v>
      </c>
      <c r="AA940" s="479" t="s">
        <v>62</v>
      </c>
      <c r="AB940" s="479" t="s">
        <v>148</v>
      </c>
      <c r="AC940" s="480" t="s">
        <v>148</v>
      </c>
      <c r="AL940" s="82" t="s">
        <v>1815</v>
      </c>
      <c r="AM940" s="477" t="s">
        <v>342</v>
      </c>
      <c r="AN940" s="479" t="s">
        <v>711</v>
      </c>
      <c r="AO940" s="479" t="s">
        <v>748</v>
      </c>
      <c r="AP940" s="479" t="s">
        <v>301</v>
      </c>
      <c r="AQ940" s="479" t="s">
        <v>328</v>
      </c>
      <c r="AR940" s="479" t="s">
        <v>752</v>
      </c>
      <c r="AS940" s="479" t="s">
        <v>259</v>
      </c>
      <c r="AT940" s="479" t="s">
        <v>209</v>
      </c>
      <c r="AU940" s="479" t="s">
        <v>272</v>
      </c>
      <c r="AV940" s="479" t="s">
        <v>245</v>
      </c>
      <c r="AW940" s="479" t="s">
        <v>587</v>
      </c>
      <c r="AX940" s="478"/>
      <c r="AY940" s="479" t="s">
        <v>121</v>
      </c>
      <c r="AZ940" s="479" t="s">
        <v>433</v>
      </c>
      <c r="BA940" s="479" t="s">
        <v>169</v>
      </c>
      <c r="BB940" s="479" t="s">
        <v>373</v>
      </c>
      <c r="BC940" s="480" t="s">
        <v>719</v>
      </c>
      <c r="BL940" s="90">
        <f t="shared" si="1557"/>
        <v>2</v>
      </c>
      <c r="BM940" s="77">
        <f t="shared" si="1557"/>
        <v>0</v>
      </c>
      <c r="BN940" s="77">
        <f t="shared" si="1557"/>
        <v>1</v>
      </c>
      <c r="BO940" s="77">
        <f t="shared" si="1557"/>
        <v>1</v>
      </c>
      <c r="BP940" s="77">
        <f t="shared" si="1557"/>
        <v>2</v>
      </c>
      <c r="BQ940" s="77">
        <f t="shared" si="1557"/>
        <v>2</v>
      </c>
      <c r="BR940" s="77">
        <f t="shared" si="1557"/>
        <v>4</v>
      </c>
      <c r="BS940" s="77">
        <f t="shared" si="1557"/>
        <v>0</v>
      </c>
      <c r="BT940" s="77">
        <f t="shared" si="1557"/>
        <v>1</v>
      </c>
      <c r="BU940" s="77">
        <f t="shared" si="1557"/>
        <v>1</v>
      </c>
      <c r="BV940" s="77">
        <f t="shared" si="1557"/>
        <v>0</v>
      </c>
      <c r="BW940" s="91"/>
      <c r="BX940" s="77">
        <f>(IF(Y940="","",(IF(MID(Y940,2,1)="-",LEFT(Y940,1),LEFT(Y940,2)))+0))</f>
        <v>1</v>
      </c>
      <c r="BY940" s="77">
        <f>(IF(Z940="","",(IF(MID(Z940,2,1)="-",LEFT(Z940,1),LEFT(Z940,2)))+0))</f>
        <v>1</v>
      </c>
      <c r="BZ940" s="77">
        <f>(IF(AA940="","",(IF(MID(AA940,2,1)="-",LEFT(AA940,1),LEFT(AA940,2)))+0))</f>
        <v>1</v>
      </c>
      <c r="CA940" s="77">
        <f>(IF(AB940="","",(IF(MID(AB940,2,1)="-",LEFT(AB940,1),LEFT(AB940,2)))+0))</f>
        <v>0</v>
      </c>
      <c r="CB940" s="92">
        <f>(IF(AC940="","",(IF(MID(AC940,2,1)="-",LEFT(AC940,1),LEFT(AC940,2)))+0))</f>
        <v>0</v>
      </c>
      <c r="CJ940" s="78"/>
      <c r="CK940" s="90">
        <f t="shared" si="1558"/>
        <v>2</v>
      </c>
      <c r="CL940" s="77">
        <f t="shared" si="1558"/>
        <v>4</v>
      </c>
      <c r="CM940" s="77">
        <f t="shared" si="1558"/>
        <v>1</v>
      </c>
      <c r="CN940" s="77">
        <f t="shared" si="1558"/>
        <v>2</v>
      </c>
      <c r="CO940" s="77">
        <f t="shared" si="1558"/>
        <v>2</v>
      </c>
      <c r="CP940" s="77">
        <f t="shared" si="1558"/>
        <v>1</v>
      </c>
      <c r="CQ940" s="77">
        <f t="shared" si="1558"/>
        <v>2</v>
      </c>
      <c r="CR940" s="77">
        <f t="shared" si="1558"/>
        <v>1</v>
      </c>
      <c r="CS940" s="77">
        <f t="shared" si="1558"/>
        <v>3</v>
      </c>
      <c r="CT940" s="77">
        <f t="shared" si="1558"/>
        <v>1</v>
      </c>
      <c r="CU940" s="77">
        <f t="shared" si="1558"/>
        <v>7</v>
      </c>
      <c r="CV940" s="91"/>
      <c r="CW940" s="77">
        <f>(IF(Y940="","",IF(RIGHT(Y940,2)="10",RIGHT(Y940,2),RIGHT(Y940,1))+0))</f>
        <v>2</v>
      </c>
      <c r="CX940" s="77">
        <f>(IF(Z940="","",IF(RIGHT(Z940,2)="10",RIGHT(Z940,2),RIGHT(Z940,1))+0))</f>
        <v>1</v>
      </c>
      <c r="CY940" s="77">
        <f>(IF(AA940="","",IF(RIGHT(AA940,2)="10",RIGHT(AA940,2),RIGHT(AA940,1))+0))</f>
        <v>1</v>
      </c>
      <c r="CZ940" s="77">
        <f>(IF(AB940="","",IF(RIGHT(AB940,2)="10",RIGHT(AB940,2),RIGHT(AB940,1))+0))</f>
        <v>1</v>
      </c>
      <c r="DA940" s="92">
        <f>(IF(AC940="","",IF(RIGHT(AC940,2)="10",RIGHT(AC940,2),RIGHT(AC940,1))+0))</f>
        <v>1</v>
      </c>
      <c r="DJ940" s="347" t="str">
        <f t="shared" si="1559"/>
        <v>D</v>
      </c>
      <c r="DK940" s="56" t="str">
        <f t="shared" si="1559"/>
        <v>A</v>
      </c>
      <c r="DL940" s="56" t="str">
        <f t="shared" si="1559"/>
        <v>D</v>
      </c>
      <c r="DM940" s="56" t="str">
        <f t="shared" si="1559"/>
        <v>A</v>
      </c>
      <c r="DN940" s="56" t="str">
        <f t="shared" si="1559"/>
        <v>D</v>
      </c>
      <c r="DO940" s="56" t="str">
        <f t="shared" si="1559"/>
        <v>H</v>
      </c>
      <c r="DP940" s="56" t="str">
        <f t="shared" si="1559"/>
        <v>H</v>
      </c>
      <c r="DQ940" s="56" t="str">
        <f t="shared" si="1559"/>
        <v>A</v>
      </c>
      <c r="DR940" s="56" t="str">
        <f t="shared" si="1559"/>
        <v>A</v>
      </c>
      <c r="DS940" s="56" t="str">
        <f t="shared" si="1559"/>
        <v>D</v>
      </c>
      <c r="DT940" s="56" t="str">
        <f t="shared" si="1559"/>
        <v>A</v>
      </c>
      <c r="DU940" s="91"/>
      <c r="DV940" s="56" t="str">
        <f>(IF(Y940="","",IF(BX940&gt;CW940,"H",IF(BX940&lt;CW940,"A","D"))))</f>
        <v>A</v>
      </c>
      <c r="DW940" s="56" t="str">
        <f>(IF(Z940="","",IF(BY940&gt;CX940,"H",IF(BY940&lt;CX940,"A","D"))))</f>
        <v>D</v>
      </c>
      <c r="DX940" s="56" t="str">
        <f>(IF(AA940="","",IF(BZ940&gt;CY940,"H",IF(BZ940&lt;CY940,"A","D"))))</f>
        <v>D</v>
      </c>
      <c r="DY940" s="56" t="str">
        <f>(IF(AB940="","",IF(CA940&gt;CZ940,"H",IF(CA940&lt;CZ940,"A","D"))))</f>
        <v>A</v>
      </c>
      <c r="DZ940" s="348" t="str">
        <f>(IF(AC940="","",IF(CB940&gt;DA940,"H",IF(CB940&lt;DA940,"A","D"))))</f>
        <v>A</v>
      </c>
      <c r="EI940" s="53" t="str">
        <f t="shared" si="1543"/>
        <v>Redhill</v>
      </c>
      <c r="EJ940" s="79">
        <f t="shared" si="1560"/>
        <v>32</v>
      </c>
      <c r="EK940" s="80">
        <f t="shared" si="1561"/>
        <v>2</v>
      </c>
      <c r="EL940" s="80">
        <f t="shared" si="1562"/>
        <v>6</v>
      </c>
      <c r="EM940" s="80">
        <f t="shared" si="1563"/>
        <v>8</v>
      </c>
      <c r="EN940" s="80">
        <f>COUNTIF(DU$929:DU$945,"A")</f>
        <v>3</v>
      </c>
      <c r="EO940" s="80">
        <f>COUNTIF(DU$929:DU$945,"D")</f>
        <v>1</v>
      </c>
      <c r="EP940" s="80">
        <f>COUNTIF(DU$929:DU$945,"H")</f>
        <v>12</v>
      </c>
      <c r="EQ940" s="79">
        <f t="shared" si="1564"/>
        <v>5</v>
      </c>
      <c r="ER940" s="79">
        <f t="shared" si="1544"/>
        <v>7</v>
      </c>
      <c r="ES940" s="79">
        <f t="shared" si="1544"/>
        <v>20</v>
      </c>
      <c r="ET940" s="81">
        <f>SUM($BL940:$CI940)+SUM(CV$929:CV$945)</f>
        <v>35</v>
      </c>
      <c r="EU940" s="81">
        <f>SUM($CK940:$DH940)+SUM(BW$929:BW$945)</f>
        <v>77</v>
      </c>
      <c r="EV940" s="79">
        <f t="shared" si="1545"/>
        <v>17</v>
      </c>
      <c r="EW940" s="81">
        <f t="shared" si="1565"/>
        <v>-42</v>
      </c>
      <c r="EX940" s="78"/>
      <c r="EY940" s="80">
        <f t="shared" si="1546"/>
        <v>32</v>
      </c>
      <c r="EZ940" s="80">
        <f t="shared" si="1547"/>
        <v>5</v>
      </c>
      <c r="FA940" s="80">
        <f t="shared" si="1548"/>
        <v>7</v>
      </c>
      <c r="FB940" s="80">
        <f t="shared" si="1549"/>
        <v>20</v>
      </c>
      <c r="FC940" s="80">
        <f t="shared" si="1550"/>
        <v>35</v>
      </c>
      <c r="FD940" s="80">
        <f t="shared" si="1551"/>
        <v>77</v>
      </c>
      <c r="FE940" s="80">
        <f t="shared" si="1552"/>
        <v>17</v>
      </c>
      <c r="FF940" s="80">
        <f t="shared" si="1553"/>
        <v>-42</v>
      </c>
      <c r="FH940" s="54">
        <f t="shared" si="1566"/>
        <v>0</v>
      </c>
      <c r="FI940" s="54">
        <f t="shared" si="1567"/>
        <v>0</v>
      </c>
      <c r="FJ940" s="54">
        <f t="shared" si="1554"/>
        <v>0</v>
      </c>
      <c r="FK940" s="54">
        <f t="shared" si="1554"/>
        <v>0</v>
      </c>
      <c r="FL940" s="54">
        <f t="shared" si="1554"/>
        <v>0</v>
      </c>
      <c r="FM940" s="54">
        <f t="shared" si="1554"/>
        <v>0</v>
      </c>
      <c r="FN940" s="54">
        <f t="shared" si="1554"/>
        <v>0</v>
      </c>
      <c r="FO940" s="54">
        <f t="shared" si="1554"/>
        <v>0</v>
      </c>
      <c r="FQ940" s="54" t="str">
        <f t="shared" si="1537"/>
        <v/>
      </c>
      <c r="FR940" s="54" t="str">
        <f t="shared" si="1538"/>
        <v/>
      </c>
      <c r="FS940" s="54" t="str">
        <f t="shared" si="1555"/>
        <v/>
      </c>
      <c r="FT940" s="54" t="str">
        <f t="shared" si="1556"/>
        <v/>
      </c>
      <c r="FU940" s="54" t="str">
        <f t="shared" si="1556"/>
        <v/>
      </c>
      <c r="FV940" s="54" t="str">
        <f t="shared" si="1506"/>
        <v/>
      </c>
      <c r="FW940" s="54" t="str">
        <f t="shared" si="1506"/>
        <v/>
      </c>
      <c r="FX940" s="54" t="str">
        <f t="shared" si="1506"/>
        <v/>
      </c>
      <c r="FZ940" s="58"/>
      <c r="GA940" s="59"/>
      <c r="GB940" s="60"/>
      <c r="GC940" s="58"/>
      <c r="GD940" s="59"/>
      <c r="GE940" s="61"/>
      <c r="GF940" s="58"/>
      <c r="GG940" s="61"/>
      <c r="GH940" s="61"/>
      <c r="GJ940" s="54" t="s">
        <v>1363</v>
      </c>
      <c r="GM940" s="56">
        <v>31</v>
      </c>
      <c r="GN940" s="56">
        <v>7</v>
      </c>
      <c r="GO940" s="56">
        <v>6</v>
      </c>
      <c r="GP940" s="56">
        <v>18</v>
      </c>
      <c r="GQ940" s="56">
        <v>35</v>
      </c>
      <c r="GR940" s="56">
        <v>62</v>
      </c>
      <c r="GS940" s="57">
        <v>20</v>
      </c>
      <c r="GT940" s="56">
        <f t="shared" si="1568"/>
        <v>-27</v>
      </c>
    </row>
    <row r="941" spans="1:202" s="53" customFormat="1" ht="12" x14ac:dyDescent="0.25">
      <c r="A941" s="53">
        <v>13</v>
      </c>
      <c r="B941" s="53" t="s">
        <v>1363</v>
      </c>
      <c r="C941" s="57">
        <v>32</v>
      </c>
      <c r="D941" s="57">
        <v>8</v>
      </c>
      <c r="E941" s="57">
        <v>6</v>
      </c>
      <c r="F941" s="57">
        <v>18</v>
      </c>
      <c r="G941" s="57">
        <v>36</v>
      </c>
      <c r="H941" s="57">
        <v>62</v>
      </c>
      <c r="I941" s="57">
        <v>22</v>
      </c>
      <c r="J941" s="57">
        <f t="shared" si="1539"/>
        <v>-26</v>
      </c>
      <c r="L941" s="82" t="s">
        <v>1139</v>
      </c>
      <c r="M941" s="477" t="s">
        <v>99</v>
      </c>
      <c r="N941" s="479" t="s">
        <v>77</v>
      </c>
      <c r="O941" s="479" t="s">
        <v>125</v>
      </c>
      <c r="P941" s="479" t="s">
        <v>89</v>
      </c>
      <c r="Q941" s="479" t="s">
        <v>99</v>
      </c>
      <c r="R941" s="479" t="s">
        <v>397</v>
      </c>
      <c r="S941" s="479" t="s">
        <v>59</v>
      </c>
      <c r="T941" s="479" t="s">
        <v>74</v>
      </c>
      <c r="U941" s="479" t="s">
        <v>148</v>
      </c>
      <c r="V941" s="479" t="s">
        <v>86</v>
      </c>
      <c r="W941" s="479" t="s">
        <v>103</v>
      </c>
      <c r="X941" s="479" t="s">
        <v>77</v>
      </c>
      <c r="Y941" s="478"/>
      <c r="Z941" s="479" t="s">
        <v>124</v>
      </c>
      <c r="AA941" s="479" t="s">
        <v>99</v>
      </c>
      <c r="AB941" s="479" t="s">
        <v>206</v>
      </c>
      <c r="AC941" s="480" t="s">
        <v>89</v>
      </c>
      <c r="AL941" s="82" t="s">
        <v>1139</v>
      </c>
      <c r="AM941" s="477" t="s">
        <v>594</v>
      </c>
      <c r="AN941" s="479" t="s">
        <v>256</v>
      </c>
      <c r="AO941" s="479" t="s">
        <v>245</v>
      </c>
      <c r="AP941" s="479" t="s">
        <v>598</v>
      </c>
      <c r="AQ941" s="479" t="s">
        <v>272</v>
      </c>
      <c r="AR941" s="479" t="s">
        <v>587</v>
      </c>
      <c r="AS941" s="479" t="s">
        <v>518</v>
      </c>
      <c r="AT941" s="479" t="s">
        <v>255</v>
      </c>
      <c r="AU941" s="479" t="s">
        <v>202</v>
      </c>
      <c r="AV941" s="479" t="s">
        <v>275</v>
      </c>
      <c r="AW941" s="479" t="s">
        <v>271</v>
      </c>
      <c r="AX941" s="479" t="s">
        <v>242</v>
      </c>
      <c r="AY941" s="478"/>
      <c r="AZ941" s="479" t="s">
        <v>257</v>
      </c>
      <c r="BA941" s="479" t="s">
        <v>248</v>
      </c>
      <c r="BB941" s="479" t="s">
        <v>266</v>
      </c>
      <c r="BC941" s="480" t="s">
        <v>575</v>
      </c>
      <c r="BL941" s="90">
        <f t="shared" si="1557"/>
        <v>1</v>
      </c>
      <c r="BM941" s="77">
        <f t="shared" si="1557"/>
        <v>2</v>
      </c>
      <c r="BN941" s="77">
        <f t="shared" si="1557"/>
        <v>5</v>
      </c>
      <c r="BO941" s="77">
        <f t="shared" si="1557"/>
        <v>3</v>
      </c>
      <c r="BP941" s="77">
        <f t="shared" si="1557"/>
        <v>1</v>
      </c>
      <c r="BQ941" s="77">
        <f t="shared" si="1557"/>
        <v>5</v>
      </c>
      <c r="BR941" s="77">
        <f t="shared" si="1557"/>
        <v>4</v>
      </c>
      <c r="BS941" s="77">
        <f t="shared" si="1557"/>
        <v>1</v>
      </c>
      <c r="BT941" s="77">
        <f t="shared" si="1557"/>
        <v>0</v>
      </c>
      <c r="BU941" s="77">
        <f t="shared" si="1557"/>
        <v>0</v>
      </c>
      <c r="BV941" s="77">
        <f t="shared" si="1557"/>
        <v>1</v>
      </c>
      <c r="BW941" s="77">
        <f>(IF(X941="","",(IF(MID(X941,2,1)="-",LEFT(X941,1),LEFT(X941,2)))+0))</f>
        <v>2</v>
      </c>
      <c r="BX941" s="91"/>
      <c r="BY941" s="77">
        <f>(IF(Z941="","",(IF(MID(Z941,2,1)="-",LEFT(Z941,1),LEFT(Z941,2)))+0))</f>
        <v>0</v>
      </c>
      <c r="BZ941" s="77">
        <f>(IF(AA941="","",(IF(MID(AA941,2,1)="-",LEFT(AA941,1),LEFT(AA941,2)))+0))</f>
        <v>1</v>
      </c>
      <c r="CA941" s="77">
        <f>(IF(AB941="","",(IF(MID(AB941,2,1)="-",LEFT(AB941,1),LEFT(AB941,2)))+0))</f>
        <v>1</v>
      </c>
      <c r="CB941" s="92">
        <f>(IF(AC941="","",(IF(MID(AC941,2,1)="-",LEFT(AC941,1),LEFT(AC941,2)))+0))</f>
        <v>3</v>
      </c>
      <c r="CC941" s="54"/>
      <c r="CD941" s="54"/>
      <c r="CE941" s="54"/>
      <c r="CF941" s="54"/>
      <c r="CG941" s="54"/>
      <c r="CH941" s="54"/>
      <c r="CI941" s="54"/>
      <c r="CJ941" s="78"/>
      <c r="CK941" s="90">
        <f t="shared" si="1558"/>
        <v>0</v>
      </c>
      <c r="CL941" s="77">
        <f t="shared" si="1558"/>
        <v>1</v>
      </c>
      <c r="CM941" s="77">
        <f t="shared" si="1558"/>
        <v>0</v>
      </c>
      <c r="CN941" s="77">
        <f t="shared" si="1558"/>
        <v>0</v>
      </c>
      <c r="CO941" s="77">
        <f t="shared" si="1558"/>
        <v>0</v>
      </c>
      <c r="CP941" s="77">
        <f t="shared" si="1558"/>
        <v>4</v>
      </c>
      <c r="CQ941" s="77">
        <f t="shared" si="1558"/>
        <v>0</v>
      </c>
      <c r="CR941" s="77">
        <f t="shared" si="1558"/>
        <v>2</v>
      </c>
      <c r="CS941" s="77">
        <f t="shared" si="1558"/>
        <v>1</v>
      </c>
      <c r="CT941" s="77">
        <f t="shared" si="1558"/>
        <v>3</v>
      </c>
      <c r="CU941" s="77">
        <f t="shared" si="1558"/>
        <v>3</v>
      </c>
      <c r="CV941" s="77">
        <f>(IF(X941="","",IF(RIGHT(X941,2)="10",RIGHT(X941,2),RIGHT(X941,1))+0))</f>
        <v>1</v>
      </c>
      <c r="CW941" s="91"/>
      <c r="CX941" s="77">
        <f>(IF(Z941="","",IF(RIGHT(Z941,2)="10",RIGHT(Z941,2),RIGHT(Z941,1))+0))</f>
        <v>0</v>
      </c>
      <c r="CY941" s="77">
        <f>(IF(AA941="","",IF(RIGHT(AA941,2)="10",RIGHT(AA941,2),RIGHT(AA941,1))+0))</f>
        <v>0</v>
      </c>
      <c r="CZ941" s="77">
        <f>(IF(AB941="","",IF(RIGHT(AB941,2)="10",RIGHT(AB941,2),RIGHT(AB941,1))+0))</f>
        <v>4</v>
      </c>
      <c r="DA941" s="92">
        <f>(IF(AC941="","",IF(RIGHT(AC941,2)="10",RIGHT(AC941,2),RIGHT(AC941,1))+0))</f>
        <v>0</v>
      </c>
      <c r="DB941" s="54"/>
      <c r="DC941" s="54"/>
      <c r="DD941" s="54"/>
      <c r="DE941" s="54"/>
      <c r="DF941" s="54"/>
      <c r="DG941" s="54"/>
      <c r="DH941" s="54"/>
      <c r="DI941" s="54"/>
      <c r="DJ941" s="347" t="str">
        <f t="shared" si="1559"/>
        <v>H</v>
      </c>
      <c r="DK941" s="56" t="str">
        <f t="shared" si="1559"/>
        <v>H</v>
      </c>
      <c r="DL941" s="56" t="str">
        <f t="shared" si="1559"/>
        <v>H</v>
      </c>
      <c r="DM941" s="56" t="str">
        <f t="shared" si="1559"/>
        <v>H</v>
      </c>
      <c r="DN941" s="56" t="str">
        <f t="shared" si="1559"/>
        <v>H</v>
      </c>
      <c r="DO941" s="56" t="str">
        <f t="shared" si="1559"/>
        <v>H</v>
      </c>
      <c r="DP941" s="56" t="str">
        <f t="shared" si="1559"/>
        <v>H</v>
      </c>
      <c r="DQ941" s="56" t="str">
        <f t="shared" si="1559"/>
        <v>A</v>
      </c>
      <c r="DR941" s="56" t="str">
        <f t="shared" si="1559"/>
        <v>A</v>
      </c>
      <c r="DS941" s="56" t="str">
        <f t="shared" si="1559"/>
        <v>A</v>
      </c>
      <c r="DT941" s="56" t="str">
        <f t="shared" si="1559"/>
        <v>A</v>
      </c>
      <c r="DU941" s="56" t="str">
        <f>(IF(X941="","",IF(BW941&gt;CV941,"H",IF(BW941&lt;CV941,"A","D"))))</f>
        <v>H</v>
      </c>
      <c r="DV941" s="91"/>
      <c r="DW941" s="56" t="str">
        <f>(IF(Z941="","",IF(BY941&gt;CX941,"H",IF(BY941&lt;CX941,"A","D"))))</f>
        <v>D</v>
      </c>
      <c r="DX941" s="56" t="str">
        <f>(IF(AA941="","",IF(BZ941&gt;CY941,"H",IF(BZ941&lt;CY941,"A","D"))))</f>
        <v>H</v>
      </c>
      <c r="DY941" s="56" t="str">
        <f>(IF(AB941="","",IF(CA941&gt;CZ941,"H",IF(CA941&lt;CZ941,"A","D"))))</f>
        <v>A</v>
      </c>
      <c r="DZ941" s="348" t="str">
        <f>(IF(AC941="","",IF(CB941&gt;DA941,"H",IF(CB941&lt;DA941,"A","D"))))</f>
        <v>H</v>
      </c>
      <c r="EA941" s="54"/>
      <c r="EB941" s="54"/>
      <c r="EC941" s="54"/>
      <c r="ED941" s="54"/>
      <c r="EE941" s="54"/>
      <c r="EF941" s="54"/>
      <c r="EG941" s="54"/>
      <c r="EH941" s="54"/>
      <c r="EI941" s="53" t="str">
        <f t="shared" si="1543"/>
        <v>Slough Town</v>
      </c>
      <c r="EJ941" s="79">
        <f t="shared" si="1560"/>
        <v>32</v>
      </c>
      <c r="EK941" s="80">
        <f t="shared" si="1561"/>
        <v>10</v>
      </c>
      <c r="EL941" s="80">
        <f t="shared" si="1562"/>
        <v>1</v>
      </c>
      <c r="EM941" s="80">
        <f t="shared" si="1563"/>
        <v>5</v>
      </c>
      <c r="EN941" s="80">
        <f>COUNTIF(DV$929:DV$945,"A")</f>
        <v>11</v>
      </c>
      <c r="EO941" s="80">
        <f>COUNTIF(DV$929:DV$945,"D")</f>
        <v>1</v>
      </c>
      <c r="EP941" s="80">
        <f>COUNTIF(DV$929:DV$945,"H")</f>
        <v>4</v>
      </c>
      <c r="EQ941" s="79">
        <f t="shared" si="1564"/>
        <v>21</v>
      </c>
      <c r="ER941" s="79">
        <f t="shared" si="1544"/>
        <v>2</v>
      </c>
      <c r="ES941" s="79">
        <f t="shared" si="1544"/>
        <v>9</v>
      </c>
      <c r="ET941" s="81">
        <f>SUM($BL941:$CI941)+SUM(CW$929:CW$945)</f>
        <v>65</v>
      </c>
      <c r="EU941" s="81">
        <f>SUM($CK941:$DH941)+SUM(BX$929:BX$945)</f>
        <v>38</v>
      </c>
      <c r="EV941" s="79">
        <f t="shared" si="1545"/>
        <v>44</v>
      </c>
      <c r="EW941" s="81">
        <f t="shared" si="1565"/>
        <v>27</v>
      </c>
      <c r="EX941" s="78"/>
      <c r="EY941" s="80">
        <f t="shared" si="1546"/>
        <v>32</v>
      </c>
      <c r="EZ941" s="80">
        <f t="shared" si="1547"/>
        <v>21</v>
      </c>
      <c r="FA941" s="80">
        <f t="shared" si="1548"/>
        <v>2</v>
      </c>
      <c r="FB941" s="80">
        <f t="shared" si="1549"/>
        <v>9</v>
      </c>
      <c r="FC941" s="80">
        <f t="shared" si="1550"/>
        <v>65</v>
      </c>
      <c r="FD941" s="80">
        <f t="shared" si="1551"/>
        <v>38</v>
      </c>
      <c r="FE941" s="80">
        <f t="shared" si="1552"/>
        <v>44</v>
      </c>
      <c r="FF941" s="80">
        <f t="shared" si="1553"/>
        <v>27</v>
      </c>
      <c r="FG941" s="54"/>
      <c r="FH941" s="54">
        <f t="shared" si="1566"/>
        <v>0</v>
      </c>
      <c r="FI941" s="54">
        <f t="shared" si="1567"/>
        <v>0</v>
      </c>
      <c r="FJ941" s="54">
        <f t="shared" si="1554"/>
        <v>0</v>
      </c>
      <c r="FK941" s="54">
        <f t="shared" si="1554"/>
        <v>0</v>
      </c>
      <c r="FL941" s="54">
        <f t="shared" si="1554"/>
        <v>0</v>
      </c>
      <c r="FM941" s="54">
        <f t="shared" si="1554"/>
        <v>0</v>
      </c>
      <c r="FN941" s="54">
        <f t="shared" si="1554"/>
        <v>0</v>
      </c>
      <c r="FO941" s="54">
        <f t="shared" si="1554"/>
        <v>0</v>
      </c>
      <c r="FQ941" s="54" t="str">
        <f t="shared" si="1537"/>
        <v/>
      </c>
      <c r="FR941" s="54" t="str">
        <f t="shared" si="1538"/>
        <v/>
      </c>
      <c r="FS941" s="54" t="str">
        <f t="shared" si="1555"/>
        <v/>
      </c>
      <c r="FT941" s="54" t="str">
        <f t="shared" si="1556"/>
        <v/>
      </c>
      <c r="FU941" s="54" t="str">
        <f t="shared" si="1556"/>
        <v/>
      </c>
      <c r="FV941" s="54" t="str">
        <f t="shared" si="1506"/>
        <v/>
      </c>
      <c r="FW941" s="54" t="str">
        <f t="shared" si="1506"/>
        <v/>
      </c>
      <c r="FX941" s="54" t="str">
        <f t="shared" si="1506"/>
        <v/>
      </c>
      <c r="FY941" s="54"/>
      <c r="FZ941" s="58"/>
      <c r="GA941" s="59"/>
      <c r="GB941" s="60"/>
      <c r="GC941" s="58"/>
      <c r="GD941" s="59"/>
      <c r="GE941" s="61"/>
      <c r="GF941" s="58"/>
      <c r="GG941" s="61"/>
      <c r="GH941" s="61"/>
      <c r="GI941" s="54"/>
      <c r="GJ941" s="54" t="s">
        <v>1771</v>
      </c>
      <c r="GK941" s="54"/>
      <c r="GL941" s="54"/>
      <c r="GM941" s="56">
        <v>30</v>
      </c>
      <c r="GN941" s="56">
        <v>5</v>
      </c>
      <c r="GO941" s="56">
        <v>9</v>
      </c>
      <c r="GP941" s="56">
        <v>16</v>
      </c>
      <c r="GQ941" s="56">
        <v>31</v>
      </c>
      <c r="GR941" s="56">
        <v>53</v>
      </c>
      <c r="GS941" s="57">
        <v>19</v>
      </c>
      <c r="GT941" s="56">
        <f t="shared" si="1568"/>
        <v>-22</v>
      </c>
    </row>
    <row r="942" spans="1:202" s="54" customFormat="1" ht="12" x14ac:dyDescent="0.25">
      <c r="A942" s="54">
        <v>14</v>
      </c>
      <c r="B942" s="54" t="s">
        <v>1822</v>
      </c>
      <c r="C942" s="56">
        <v>32</v>
      </c>
      <c r="D942" s="56">
        <v>6</v>
      </c>
      <c r="E942" s="56">
        <v>6</v>
      </c>
      <c r="F942" s="56">
        <v>20</v>
      </c>
      <c r="G942" s="56">
        <v>37</v>
      </c>
      <c r="H942" s="56">
        <v>79</v>
      </c>
      <c r="I942" s="57">
        <v>18</v>
      </c>
      <c r="J942" s="56">
        <f t="shared" si="1539"/>
        <v>-42</v>
      </c>
      <c r="L942" s="82" t="s">
        <v>1804</v>
      </c>
      <c r="M942" s="477" t="s">
        <v>62</v>
      </c>
      <c r="N942" s="479" t="s">
        <v>62</v>
      </c>
      <c r="O942" s="479" t="s">
        <v>177</v>
      </c>
      <c r="P942" s="479" t="s">
        <v>89</v>
      </c>
      <c r="Q942" s="479" t="s">
        <v>99</v>
      </c>
      <c r="R942" s="479" t="s">
        <v>62</v>
      </c>
      <c r="S942" s="479" t="s">
        <v>177</v>
      </c>
      <c r="T942" s="479" t="s">
        <v>74</v>
      </c>
      <c r="U942" s="479" t="s">
        <v>177</v>
      </c>
      <c r="V942" s="479" t="s">
        <v>74</v>
      </c>
      <c r="W942" s="479" t="s">
        <v>62</v>
      </c>
      <c r="X942" s="479" t="s">
        <v>89</v>
      </c>
      <c r="Y942" s="479" t="s">
        <v>149</v>
      </c>
      <c r="Z942" s="478"/>
      <c r="AA942" s="479" t="s">
        <v>76</v>
      </c>
      <c r="AB942" s="479" t="s">
        <v>77</v>
      </c>
      <c r="AC942" s="480" t="s">
        <v>77</v>
      </c>
      <c r="AL942" s="82" t="s">
        <v>1804</v>
      </c>
      <c r="AM942" s="477" t="s">
        <v>452</v>
      </c>
      <c r="AN942" s="479" t="s">
        <v>270</v>
      </c>
      <c r="AO942" s="479" t="s">
        <v>265</v>
      </c>
      <c r="AP942" s="479" t="s">
        <v>582</v>
      </c>
      <c r="AQ942" s="479" t="s">
        <v>275</v>
      </c>
      <c r="AR942" s="479" t="s">
        <v>262</v>
      </c>
      <c r="AS942" s="479" t="s">
        <v>258</v>
      </c>
      <c r="AT942" s="479" t="s">
        <v>271</v>
      </c>
      <c r="AU942" s="479" t="s">
        <v>169</v>
      </c>
      <c r="AV942" s="479" t="s">
        <v>255</v>
      </c>
      <c r="AW942" s="479" t="s">
        <v>374</v>
      </c>
      <c r="AX942" s="479" t="s">
        <v>237</v>
      </c>
      <c r="AY942" s="479" t="s">
        <v>593</v>
      </c>
      <c r="AZ942" s="478"/>
      <c r="BA942" s="479" t="s">
        <v>252</v>
      </c>
      <c r="BB942" s="479" t="s">
        <v>239</v>
      </c>
      <c r="BC942" s="480" t="s">
        <v>247</v>
      </c>
      <c r="BL942" s="90">
        <f t="shared" si="1557"/>
        <v>1</v>
      </c>
      <c r="BM942" s="77">
        <f t="shared" si="1557"/>
        <v>1</v>
      </c>
      <c r="BN942" s="77">
        <f t="shared" si="1557"/>
        <v>2</v>
      </c>
      <c r="BO942" s="77">
        <f t="shared" si="1557"/>
        <v>3</v>
      </c>
      <c r="BP942" s="77">
        <f t="shared" si="1557"/>
        <v>1</v>
      </c>
      <c r="BQ942" s="77">
        <f t="shared" si="1557"/>
        <v>1</v>
      </c>
      <c r="BR942" s="77">
        <f t="shared" si="1557"/>
        <v>2</v>
      </c>
      <c r="BS942" s="77">
        <f t="shared" si="1557"/>
        <v>1</v>
      </c>
      <c r="BT942" s="77">
        <f t="shared" si="1557"/>
        <v>2</v>
      </c>
      <c r="BU942" s="77">
        <f t="shared" si="1557"/>
        <v>1</v>
      </c>
      <c r="BV942" s="77">
        <f t="shared" si="1557"/>
        <v>1</v>
      </c>
      <c r="BW942" s="77">
        <f>(IF(X942="","",(IF(MID(X942,2,1)="-",LEFT(X942,1),LEFT(X942,2)))+0))</f>
        <v>3</v>
      </c>
      <c r="BX942" s="77">
        <f>(IF(Y942="","",(IF(MID(Y942,2,1)="-",LEFT(Y942,1),LEFT(Y942,2)))+0))</f>
        <v>1</v>
      </c>
      <c r="BY942" s="91"/>
      <c r="BZ942" s="77">
        <f>(IF(AA942="","",(IF(MID(AA942,2,1)="-",LEFT(AA942,1),LEFT(AA942,2)))+0))</f>
        <v>0</v>
      </c>
      <c r="CA942" s="77">
        <f>(IF(AB942="","",(IF(MID(AB942,2,1)="-",LEFT(AB942,1),LEFT(AB942,2)))+0))</f>
        <v>2</v>
      </c>
      <c r="CB942" s="92">
        <f>(IF(AC942="","",(IF(MID(AC942,2,1)="-",LEFT(AC942,1),LEFT(AC942,2)))+0))</f>
        <v>2</v>
      </c>
      <c r="CJ942" s="78"/>
      <c r="CK942" s="90">
        <f t="shared" si="1558"/>
        <v>1</v>
      </c>
      <c r="CL942" s="77">
        <f t="shared" si="1558"/>
        <v>1</v>
      </c>
      <c r="CM942" s="77">
        <f t="shared" si="1558"/>
        <v>0</v>
      </c>
      <c r="CN942" s="77">
        <f t="shared" si="1558"/>
        <v>0</v>
      </c>
      <c r="CO942" s="77">
        <f t="shared" si="1558"/>
        <v>0</v>
      </c>
      <c r="CP942" s="77">
        <f t="shared" si="1558"/>
        <v>1</v>
      </c>
      <c r="CQ942" s="77">
        <f t="shared" si="1558"/>
        <v>0</v>
      </c>
      <c r="CR942" s="77">
        <f t="shared" si="1558"/>
        <v>2</v>
      </c>
      <c r="CS942" s="77">
        <f t="shared" si="1558"/>
        <v>0</v>
      </c>
      <c r="CT942" s="77">
        <f t="shared" si="1558"/>
        <v>2</v>
      </c>
      <c r="CU942" s="77">
        <f t="shared" si="1558"/>
        <v>1</v>
      </c>
      <c r="CV942" s="77">
        <f>(IF(X942="","",IF(RIGHT(X942,2)="10",RIGHT(X942,2),RIGHT(X942,1))+0))</f>
        <v>0</v>
      </c>
      <c r="CW942" s="77">
        <f>(IF(Y942="","",IF(RIGHT(Y942,2)="10",RIGHT(Y942,2),RIGHT(Y942,1))+0))</f>
        <v>5</v>
      </c>
      <c r="CX942" s="91"/>
      <c r="CY942" s="77">
        <f>(IF(AA942="","",IF(RIGHT(AA942,2)="10",RIGHT(AA942,2),RIGHT(AA942,1))+0))</f>
        <v>2</v>
      </c>
      <c r="CZ942" s="77">
        <f>(IF(AB942="","",IF(RIGHT(AB942,2)="10",RIGHT(AB942,2),RIGHT(AB942,1))+0))</f>
        <v>1</v>
      </c>
      <c r="DA942" s="92">
        <f>(IF(AC942="","",IF(RIGHT(AC942,2)="10",RIGHT(AC942,2),RIGHT(AC942,1))+0))</f>
        <v>1</v>
      </c>
      <c r="DJ942" s="347" t="str">
        <f t="shared" si="1559"/>
        <v>D</v>
      </c>
      <c r="DK942" s="56" t="str">
        <f t="shared" si="1559"/>
        <v>D</v>
      </c>
      <c r="DL942" s="56" t="str">
        <f t="shared" si="1559"/>
        <v>H</v>
      </c>
      <c r="DM942" s="56" t="str">
        <f t="shared" si="1559"/>
        <v>H</v>
      </c>
      <c r="DN942" s="56" t="str">
        <f t="shared" si="1559"/>
        <v>H</v>
      </c>
      <c r="DO942" s="56" t="str">
        <f t="shared" si="1559"/>
        <v>D</v>
      </c>
      <c r="DP942" s="56" t="str">
        <f t="shared" si="1559"/>
        <v>H</v>
      </c>
      <c r="DQ942" s="56" t="str">
        <f t="shared" si="1559"/>
        <v>A</v>
      </c>
      <c r="DR942" s="56" t="str">
        <f t="shared" si="1559"/>
        <v>H</v>
      </c>
      <c r="DS942" s="56" t="str">
        <f t="shared" si="1559"/>
        <v>A</v>
      </c>
      <c r="DT942" s="56" t="str">
        <f t="shared" si="1559"/>
        <v>D</v>
      </c>
      <c r="DU942" s="56" t="str">
        <f>(IF(X942="","",IF(BW942&gt;CV942,"H",IF(BW942&lt;CV942,"A","D"))))</f>
        <v>H</v>
      </c>
      <c r="DV942" s="56" t="str">
        <f>(IF(Y942="","",IF(BX942&gt;CW942,"H",IF(BX942&lt;CW942,"A","D"))))</f>
        <v>A</v>
      </c>
      <c r="DW942" s="91"/>
      <c r="DX942" s="56" t="str">
        <f>(IF(AA942="","",IF(BZ942&gt;CY942,"H",IF(BZ942&lt;CY942,"A","D"))))</f>
        <v>A</v>
      </c>
      <c r="DY942" s="56" t="str">
        <f>(IF(AB942="","",IF(CA942&gt;CZ942,"H",IF(CA942&lt;CZ942,"A","D"))))</f>
        <v>H</v>
      </c>
      <c r="DZ942" s="348" t="str">
        <f>(IF(AC942="","",IF(CB942&gt;DA942,"H",IF(CB942&lt;DA942,"A","D"))))</f>
        <v>H</v>
      </c>
      <c r="EI942" s="53" t="str">
        <f t="shared" si="1543"/>
        <v>Southall &amp; Ealing Borough</v>
      </c>
      <c r="EJ942" s="79">
        <f t="shared" si="1560"/>
        <v>32</v>
      </c>
      <c r="EK942" s="80">
        <f t="shared" si="1561"/>
        <v>8</v>
      </c>
      <c r="EL942" s="80">
        <f t="shared" si="1562"/>
        <v>4</v>
      </c>
      <c r="EM942" s="80">
        <f t="shared" si="1563"/>
        <v>4</v>
      </c>
      <c r="EN942" s="80">
        <f>COUNTIF(DW$929:DW$945,"A")</f>
        <v>2</v>
      </c>
      <c r="EO942" s="80">
        <f>COUNTIF(DW$929:DW$945,"D")</f>
        <v>5</v>
      </c>
      <c r="EP942" s="80">
        <f>COUNTIF(DW$929:DW$945,"H")</f>
        <v>9</v>
      </c>
      <c r="EQ942" s="79">
        <f t="shared" si="1564"/>
        <v>10</v>
      </c>
      <c r="ER942" s="79">
        <f t="shared" si="1544"/>
        <v>9</v>
      </c>
      <c r="ES942" s="79">
        <f t="shared" si="1544"/>
        <v>13</v>
      </c>
      <c r="ET942" s="81">
        <f>SUM($BL942:$CI942)+SUM(CX$929:CX$945)</f>
        <v>42</v>
      </c>
      <c r="EU942" s="81">
        <f>SUM($CK942:$DH942)+SUM(BY$929:BY$945)</f>
        <v>55</v>
      </c>
      <c r="EV942" s="79">
        <f t="shared" si="1545"/>
        <v>29</v>
      </c>
      <c r="EW942" s="81">
        <f t="shared" si="1565"/>
        <v>-13</v>
      </c>
      <c r="EX942" s="78"/>
      <c r="EY942" s="80">
        <f t="shared" si="1546"/>
        <v>32</v>
      </c>
      <c r="EZ942" s="80">
        <f t="shared" si="1547"/>
        <v>10</v>
      </c>
      <c r="FA942" s="80">
        <f t="shared" si="1548"/>
        <v>9</v>
      </c>
      <c r="FB942" s="80">
        <f t="shared" si="1549"/>
        <v>13</v>
      </c>
      <c r="FC942" s="80">
        <f t="shared" si="1550"/>
        <v>42</v>
      </c>
      <c r="FD942" s="80">
        <f t="shared" si="1551"/>
        <v>55</v>
      </c>
      <c r="FE942" s="80">
        <f t="shared" si="1552"/>
        <v>29</v>
      </c>
      <c r="FF942" s="80">
        <f t="shared" si="1553"/>
        <v>-13</v>
      </c>
      <c r="FH942" s="54">
        <f t="shared" si="1566"/>
        <v>0</v>
      </c>
      <c r="FI942" s="54">
        <f t="shared" si="1567"/>
        <v>0</v>
      </c>
      <c r="FJ942" s="54">
        <f t="shared" si="1554"/>
        <v>0</v>
      </c>
      <c r="FK942" s="54">
        <f t="shared" si="1554"/>
        <v>0</v>
      </c>
      <c r="FL942" s="54">
        <f t="shared" si="1554"/>
        <v>0</v>
      </c>
      <c r="FM942" s="54">
        <f t="shared" si="1554"/>
        <v>0</v>
      </c>
      <c r="FN942" s="54">
        <f t="shared" si="1554"/>
        <v>0</v>
      </c>
      <c r="FO942" s="54">
        <f t="shared" si="1554"/>
        <v>0</v>
      </c>
      <c r="FQ942" s="54" t="str">
        <f t="shared" si="1537"/>
        <v/>
      </c>
      <c r="FR942" s="54" t="str">
        <f t="shared" si="1538"/>
        <v/>
      </c>
      <c r="FS942" s="54" t="str">
        <f t="shared" si="1555"/>
        <v/>
      </c>
      <c r="FT942" s="54" t="str">
        <f t="shared" si="1556"/>
        <v/>
      </c>
      <c r="FU942" s="54" t="str">
        <f t="shared" si="1556"/>
        <v/>
      </c>
      <c r="FV942" s="54" t="str">
        <f t="shared" si="1506"/>
        <v/>
      </c>
      <c r="FW942" s="54" t="str">
        <f t="shared" si="1506"/>
        <v/>
      </c>
      <c r="FX942" s="54" t="str">
        <f t="shared" si="1506"/>
        <v/>
      </c>
      <c r="FZ942" s="58"/>
      <c r="GA942" s="59"/>
      <c r="GB942" s="60"/>
      <c r="GC942" s="58"/>
      <c r="GD942" s="59"/>
      <c r="GE942" s="61"/>
      <c r="GF942" s="58"/>
      <c r="GG942" s="61"/>
      <c r="GH942" s="61"/>
      <c r="GI942" s="53"/>
      <c r="GJ942" s="54" t="s">
        <v>1822</v>
      </c>
      <c r="GM942" s="56">
        <v>30</v>
      </c>
      <c r="GN942" s="56">
        <v>5</v>
      </c>
      <c r="GO942" s="56">
        <v>6</v>
      </c>
      <c r="GP942" s="56">
        <v>19</v>
      </c>
      <c r="GQ942" s="56">
        <v>35</v>
      </c>
      <c r="GR942" s="56">
        <v>76</v>
      </c>
      <c r="GS942" s="57">
        <v>16</v>
      </c>
      <c r="GT942" s="56">
        <f t="shared" si="1568"/>
        <v>-41</v>
      </c>
    </row>
    <row r="943" spans="1:202" s="54" customFormat="1" ht="12" x14ac:dyDescent="0.25">
      <c r="A943" s="54">
        <v>15</v>
      </c>
      <c r="B943" s="54" t="s">
        <v>1815</v>
      </c>
      <c r="C943" s="56">
        <v>32</v>
      </c>
      <c r="D943" s="56">
        <v>5</v>
      </c>
      <c r="E943" s="56">
        <v>7</v>
      </c>
      <c r="F943" s="56">
        <v>20</v>
      </c>
      <c r="G943" s="56">
        <v>35</v>
      </c>
      <c r="H943" s="56">
        <v>77</v>
      </c>
      <c r="I943" s="57">
        <v>17</v>
      </c>
      <c r="J943" s="56">
        <f t="shared" si="1539"/>
        <v>-42</v>
      </c>
      <c r="L943" s="82" t="s">
        <v>1811</v>
      </c>
      <c r="M943" s="477" t="s">
        <v>126</v>
      </c>
      <c r="N943" s="479" t="s">
        <v>101</v>
      </c>
      <c r="O943" s="479" t="s">
        <v>99</v>
      </c>
      <c r="P943" s="479" t="s">
        <v>177</v>
      </c>
      <c r="Q943" s="479" t="s">
        <v>150</v>
      </c>
      <c r="R943" s="479" t="s">
        <v>148</v>
      </c>
      <c r="S943" s="479" t="s">
        <v>177</v>
      </c>
      <c r="T943" s="479" t="s">
        <v>77</v>
      </c>
      <c r="U943" s="479" t="s">
        <v>77</v>
      </c>
      <c r="V943" s="479" t="s">
        <v>74</v>
      </c>
      <c r="W943" s="479" t="s">
        <v>86</v>
      </c>
      <c r="X943" s="479" t="s">
        <v>125</v>
      </c>
      <c r="Y943" s="479" t="s">
        <v>89</v>
      </c>
      <c r="Z943" s="479" t="s">
        <v>100</v>
      </c>
      <c r="AA943" s="478"/>
      <c r="AB943" s="479" t="s">
        <v>150</v>
      </c>
      <c r="AC943" s="480" t="s">
        <v>177</v>
      </c>
      <c r="AL943" s="82" t="s">
        <v>1811</v>
      </c>
      <c r="AM943" s="477" t="s">
        <v>582</v>
      </c>
      <c r="AN943" s="479" t="s">
        <v>241</v>
      </c>
      <c r="AO943" s="479" t="s">
        <v>270</v>
      </c>
      <c r="AP943" s="479" t="s">
        <v>1171</v>
      </c>
      <c r="AQ943" s="479" t="s">
        <v>598</v>
      </c>
      <c r="AR943" s="479" t="s">
        <v>239</v>
      </c>
      <c r="AS943" s="479" t="s">
        <v>240</v>
      </c>
      <c r="AT943" s="479" t="s">
        <v>262</v>
      </c>
      <c r="AU943" s="479" t="s">
        <v>479</v>
      </c>
      <c r="AV943" s="479" t="s">
        <v>367</v>
      </c>
      <c r="AW943" s="479" t="s">
        <v>265</v>
      </c>
      <c r="AX943" s="479" t="s">
        <v>256</v>
      </c>
      <c r="AY943" s="479" t="s">
        <v>244</v>
      </c>
      <c r="AZ943" s="479" t="s">
        <v>575</v>
      </c>
      <c r="BA943" s="478"/>
      <c r="BB943" s="479" t="s">
        <v>251</v>
      </c>
      <c r="BC943" s="480" t="s">
        <v>255</v>
      </c>
      <c r="BL943" s="90">
        <f t="shared" si="1557"/>
        <v>7</v>
      </c>
      <c r="BM943" s="77">
        <f t="shared" si="1557"/>
        <v>3</v>
      </c>
      <c r="BN943" s="77">
        <f t="shared" si="1557"/>
        <v>1</v>
      </c>
      <c r="BO943" s="77">
        <f t="shared" si="1557"/>
        <v>2</v>
      </c>
      <c r="BP943" s="77">
        <f t="shared" si="1557"/>
        <v>3</v>
      </c>
      <c r="BQ943" s="77">
        <f t="shared" si="1557"/>
        <v>0</v>
      </c>
      <c r="BR943" s="77">
        <f t="shared" si="1557"/>
        <v>2</v>
      </c>
      <c r="BS943" s="77">
        <f t="shared" si="1557"/>
        <v>2</v>
      </c>
      <c r="BT943" s="77">
        <f t="shared" si="1557"/>
        <v>2</v>
      </c>
      <c r="BU943" s="77">
        <f t="shared" si="1557"/>
        <v>1</v>
      </c>
      <c r="BV943" s="77">
        <f t="shared" si="1557"/>
        <v>0</v>
      </c>
      <c r="BW943" s="77">
        <f>(IF(X943="","",(IF(MID(X943,2,1)="-",LEFT(X943,1),LEFT(X943,2)))+0))</f>
        <v>5</v>
      </c>
      <c r="BX943" s="77">
        <f>(IF(Y943="","",(IF(MID(Y943,2,1)="-",LEFT(Y943,1),LEFT(Y943,2)))+0))</f>
        <v>3</v>
      </c>
      <c r="BY943" s="77">
        <f>(IF(Z943="","",(IF(MID(Z943,2,1)="-",LEFT(Z943,1),LEFT(Z943,2)))+0))</f>
        <v>4</v>
      </c>
      <c r="BZ943" s="91"/>
      <c r="CA943" s="77">
        <f>(IF(AB943="","",(IF(MID(AB943,2,1)="-",LEFT(AB943,1),LEFT(AB943,2)))+0))</f>
        <v>3</v>
      </c>
      <c r="CB943" s="92">
        <f>(IF(AC943="","",(IF(MID(AC943,2,1)="-",LEFT(AC943,1),LEFT(AC943,2)))+0))</f>
        <v>2</v>
      </c>
      <c r="CJ943" s="78"/>
      <c r="CK943" s="90">
        <f t="shared" si="1558"/>
        <v>0</v>
      </c>
      <c r="CL943" s="77">
        <f t="shared" si="1558"/>
        <v>2</v>
      </c>
      <c r="CM943" s="77">
        <f t="shared" si="1558"/>
        <v>0</v>
      </c>
      <c r="CN943" s="77">
        <f t="shared" si="1558"/>
        <v>0</v>
      </c>
      <c r="CO943" s="77">
        <f t="shared" si="1558"/>
        <v>1</v>
      </c>
      <c r="CP943" s="77">
        <f t="shared" si="1558"/>
        <v>1</v>
      </c>
      <c r="CQ943" s="77">
        <f t="shared" si="1558"/>
        <v>0</v>
      </c>
      <c r="CR943" s="77">
        <f t="shared" si="1558"/>
        <v>1</v>
      </c>
      <c r="CS943" s="77">
        <f t="shared" si="1558"/>
        <v>1</v>
      </c>
      <c r="CT943" s="77">
        <f t="shared" si="1558"/>
        <v>2</v>
      </c>
      <c r="CU943" s="77">
        <f t="shared" si="1558"/>
        <v>3</v>
      </c>
      <c r="CV943" s="77">
        <f>(IF(X943="","",IF(RIGHT(X943,2)="10",RIGHT(X943,2),RIGHT(X943,1))+0))</f>
        <v>0</v>
      </c>
      <c r="CW943" s="77">
        <f>(IF(Y943="","",IF(RIGHT(Y943,2)="10",RIGHT(Y943,2),RIGHT(Y943,1))+0))</f>
        <v>0</v>
      </c>
      <c r="CX943" s="77">
        <f>(IF(Z943="","",IF(RIGHT(Z943,2)="10",RIGHT(Z943,2),RIGHT(Z943,1))+0))</f>
        <v>3</v>
      </c>
      <c r="CY943" s="91"/>
      <c r="CZ943" s="77">
        <f>(IF(AB943="","",IF(RIGHT(AB943,2)="10",RIGHT(AB943,2),RIGHT(AB943,1))+0))</f>
        <v>1</v>
      </c>
      <c r="DA943" s="92">
        <f>(IF(AC943="","",IF(RIGHT(AC943,2)="10",RIGHT(AC943,2),RIGHT(AC943,1))+0))</f>
        <v>0</v>
      </c>
      <c r="DJ943" s="347" t="str">
        <f t="shared" si="1559"/>
        <v>H</v>
      </c>
      <c r="DK943" s="56" t="str">
        <f t="shared" si="1559"/>
        <v>H</v>
      </c>
      <c r="DL943" s="56" t="str">
        <f t="shared" si="1559"/>
        <v>H</v>
      </c>
      <c r="DM943" s="56" t="str">
        <f t="shared" si="1559"/>
        <v>H</v>
      </c>
      <c r="DN943" s="56" t="str">
        <f t="shared" si="1559"/>
        <v>H</v>
      </c>
      <c r="DO943" s="56" t="str">
        <f t="shared" si="1559"/>
        <v>A</v>
      </c>
      <c r="DP943" s="56" t="str">
        <f t="shared" si="1559"/>
        <v>H</v>
      </c>
      <c r="DQ943" s="56" t="str">
        <f t="shared" si="1559"/>
        <v>H</v>
      </c>
      <c r="DR943" s="56" t="str">
        <f t="shared" si="1559"/>
        <v>H</v>
      </c>
      <c r="DS943" s="56" t="str">
        <f t="shared" si="1559"/>
        <v>A</v>
      </c>
      <c r="DT943" s="56" t="str">
        <f t="shared" si="1559"/>
        <v>A</v>
      </c>
      <c r="DU943" s="56" t="str">
        <f>(IF(X943="","",IF(BW943&gt;CV943,"H",IF(BW943&lt;CV943,"A","D"))))</f>
        <v>H</v>
      </c>
      <c r="DV943" s="56" t="str">
        <f>(IF(Y943="","",IF(BX943&gt;CW943,"H",IF(BX943&lt;CW943,"A","D"))))</f>
        <v>H</v>
      </c>
      <c r="DW943" s="56" t="str">
        <f>(IF(Z943="","",IF(BY943&gt;CX943,"H",IF(BY943&lt;CX943,"A","D"))))</f>
        <v>H</v>
      </c>
      <c r="DX943" s="91"/>
      <c r="DY943" s="56" t="str">
        <f>(IF(AB943="","",IF(CA943&gt;CZ943,"H",IF(CA943&lt;CZ943,"A","D"))))</f>
        <v>H</v>
      </c>
      <c r="DZ943" s="348" t="str">
        <f>(IF(AC943="","",IF(CB943&gt;DA943,"H",IF(CB943&lt;DA943,"A","D"))))</f>
        <v>H</v>
      </c>
      <c r="EI943" s="53" t="str">
        <f t="shared" si="1543"/>
        <v>Wealdstone</v>
      </c>
      <c r="EJ943" s="79">
        <f t="shared" si="1560"/>
        <v>32</v>
      </c>
      <c r="EK943" s="80">
        <f t="shared" si="1561"/>
        <v>13</v>
      </c>
      <c r="EL943" s="80">
        <f t="shared" si="1562"/>
        <v>0</v>
      </c>
      <c r="EM943" s="80">
        <f t="shared" si="1563"/>
        <v>3</v>
      </c>
      <c r="EN943" s="80">
        <f>COUNTIF(DX$929:DX$945,"A")</f>
        <v>7</v>
      </c>
      <c r="EO943" s="80">
        <f>COUNTIF(DX$929:DX$945,"D")</f>
        <v>6</v>
      </c>
      <c r="EP943" s="80">
        <f>COUNTIF(DX$929:DX$945,"H")</f>
        <v>3</v>
      </c>
      <c r="EQ943" s="79">
        <f t="shared" si="1564"/>
        <v>20</v>
      </c>
      <c r="ER943" s="79">
        <f t="shared" si="1544"/>
        <v>6</v>
      </c>
      <c r="ES943" s="79">
        <f t="shared" si="1544"/>
        <v>6</v>
      </c>
      <c r="ET943" s="81">
        <f>SUM($BL943:$CI943)+SUM(CY$929:CY$945)</f>
        <v>64</v>
      </c>
      <c r="EU943" s="81">
        <f>SUM($CK943:$DH943)+SUM(BZ$929:BZ$945)</f>
        <v>31</v>
      </c>
      <c r="EV943" s="79">
        <f t="shared" si="1545"/>
        <v>46</v>
      </c>
      <c r="EW943" s="81">
        <f t="shared" si="1565"/>
        <v>33</v>
      </c>
      <c r="EX943" s="78"/>
      <c r="EY943" s="80">
        <f t="shared" si="1546"/>
        <v>32</v>
      </c>
      <c r="EZ943" s="80">
        <f t="shared" si="1547"/>
        <v>20</v>
      </c>
      <c r="FA943" s="80">
        <f t="shared" si="1548"/>
        <v>6</v>
      </c>
      <c r="FB943" s="80">
        <f t="shared" si="1549"/>
        <v>6</v>
      </c>
      <c r="FC943" s="80">
        <f t="shared" si="1550"/>
        <v>64</v>
      </c>
      <c r="FD943" s="80">
        <f t="shared" si="1551"/>
        <v>31</v>
      </c>
      <c r="FE943" s="80">
        <f t="shared" si="1552"/>
        <v>46</v>
      </c>
      <c r="FF943" s="80">
        <f t="shared" si="1553"/>
        <v>33</v>
      </c>
      <c r="FH943" s="54">
        <f t="shared" si="1566"/>
        <v>0</v>
      </c>
      <c r="FI943" s="54">
        <f t="shared" si="1567"/>
        <v>0</v>
      </c>
      <c r="FJ943" s="54">
        <f t="shared" si="1554"/>
        <v>0</v>
      </c>
      <c r="FK943" s="54">
        <f t="shared" si="1554"/>
        <v>0</v>
      </c>
      <c r="FL943" s="54">
        <f t="shared" si="1554"/>
        <v>0</v>
      </c>
      <c r="FM943" s="54">
        <f t="shared" si="1554"/>
        <v>0</v>
      </c>
      <c r="FN943" s="54">
        <f t="shared" si="1554"/>
        <v>0</v>
      </c>
      <c r="FO943" s="54">
        <f t="shared" si="1554"/>
        <v>0</v>
      </c>
      <c r="FQ943" s="54" t="str">
        <f t="shared" si="1537"/>
        <v/>
      </c>
      <c r="FR943" s="54" t="str">
        <f t="shared" si="1538"/>
        <v/>
      </c>
      <c r="FS943" s="54" t="str">
        <f t="shared" si="1555"/>
        <v/>
      </c>
      <c r="FT943" s="54" t="str">
        <f t="shared" si="1556"/>
        <v/>
      </c>
      <c r="FU943" s="54" t="str">
        <f t="shared" si="1556"/>
        <v/>
      </c>
      <c r="FV943" s="54" t="str">
        <f t="shared" si="1506"/>
        <v/>
      </c>
      <c r="FW943" s="54" t="str">
        <f t="shared" si="1506"/>
        <v/>
      </c>
      <c r="FX943" s="54" t="str">
        <f t="shared" si="1506"/>
        <v/>
      </c>
      <c r="FZ943" s="58"/>
      <c r="GA943" s="59"/>
      <c r="GB943" s="60"/>
      <c r="GC943" s="58"/>
      <c r="GD943" s="59"/>
      <c r="GE943" s="61"/>
      <c r="GF943" s="58"/>
      <c r="GG943" s="61"/>
      <c r="GH943" s="61"/>
      <c r="GJ943" s="54" t="s">
        <v>1815</v>
      </c>
      <c r="GM943" s="56">
        <v>30</v>
      </c>
      <c r="GN943" s="56">
        <v>5</v>
      </c>
      <c r="GO943" s="56">
        <v>6</v>
      </c>
      <c r="GP943" s="56">
        <v>19</v>
      </c>
      <c r="GQ943" s="56">
        <v>34</v>
      </c>
      <c r="GR943" s="56">
        <v>75</v>
      </c>
      <c r="GS943" s="57">
        <v>16</v>
      </c>
      <c r="GT943" s="56">
        <f t="shared" si="1568"/>
        <v>-41</v>
      </c>
    </row>
    <row r="944" spans="1:202" s="54" customFormat="1" ht="12" x14ac:dyDescent="0.25">
      <c r="A944" s="54">
        <v>16</v>
      </c>
      <c r="B944" s="54" t="s">
        <v>1821</v>
      </c>
      <c r="C944" s="56">
        <v>32</v>
      </c>
      <c r="D944" s="56">
        <v>5</v>
      </c>
      <c r="E944" s="56">
        <v>3</v>
      </c>
      <c r="F944" s="56">
        <v>24</v>
      </c>
      <c r="G944" s="56">
        <v>34</v>
      </c>
      <c r="H944" s="56">
        <v>77</v>
      </c>
      <c r="I944" s="57">
        <v>13</v>
      </c>
      <c r="J944" s="56">
        <f t="shared" si="1539"/>
        <v>-43</v>
      </c>
      <c r="L944" s="82" t="s">
        <v>1254</v>
      </c>
      <c r="M944" s="477" t="s">
        <v>178</v>
      </c>
      <c r="N944" s="479" t="s">
        <v>62</v>
      </c>
      <c r="O944" s="479" t="s">
        <v>60</v>
      </c>
      <c r="P944" s="479" t="s">
        <v>200</v>
      </c>
      <c r="Q944" s="479" t="s">
        <v>89</v>
      </c>
      <c r="R944" s="479" t="s">
        <v>177</v>
      </c>
      <c r="S944" s="479" t="s">
        <v>150</v>
      </c>
      <c r="T944" s="479" t="s">
        <v>124</v>
      </c>
      <c r="U944" s="479" t="s">
        <v>124</v>
      </c>
      <c r="V944" s="479" t="s">
        <v>177</v>
      </c>
      <c r="W944" s="479" t="s">
        <v>77</v>
      </c>
      <c r="X944" s="479" t="s">
        <v>99</v>
      </c>
      <c r="Y944" s="479" t="s">
        <v>99</v>
      </c>
      <c r="Z944" s="479" t="s">
        <v>99</v>
      </c>
      <c r="AA944" s="479" t="s">
        <v>176</v>
      </c>
      <c r="AB944" s="478"/>
      <c r="AC944" s="480" t="s">
        <v>101</v>
      </c>
      <c r="AL944" s="82" t="s">
        <v>1254</v>
      </c>
      <c r="AM944" s="477" t="s">
        <v>275</v>
      </c>
      <c r="AN944" s="479" t="s">
        <v>257</v>
      </c>
      <c r="AO944" s="479" t="s">
        <v>452</v>
      </c>
      <c r="AP944" s="479" t="s">
        <v>284</v>
      </c>
      <c r="AQ944" s="479" t="s">
        <v>248</v>
      </c>
      <c r="AR944" s="479" t="s">
        <v>310</v>
      </c>
      <c r="AS944" s="479" t="s">
        <v>575</v>
      </c>
      <c r="AT944" s="479" t="s">
        <v>249</v>
      </c>
      <c r="AU944" s="479" t="s">
        <v>446</v>
      </c>
      <c r="AV944" s="479" t="s">
        <v>116</v>
      </c>
      <c r="AW944" s="479" t="s">
        <v>270</v>
      </c>
      <c r="AX944" s="479" t="s">
        <v>594</v>
      </c>
      <c r="AY944" s="479" t="s">
        <v>261</v>
      </c>
      <c r="AZ944" s="479" t="s">
        <v>757</v>
      </c>
      <c r="BA944" s="479" t="s">
        <v>258</v>
      </c>
      <c r="BB944" s="478"/>
      <c r="BC944" s="480" t="s">
        <v>259</v>
      </c>
      <c r="BL944" s="90">
        <f t="shared" si="1557"/>
        <v>6</v>
      </c>
      <c r="BM944" s="77">
        <f t="shared" si="1557"/>
        <v>1</v>
      </c>
      <c r="BN944" s="77">
        <f t="shared" si="1557"/>
        <v>4</v>
      </c>
      <c r="BO944" s="77">
        <f t="shared" si="1557"/>
        <v>2</v>
      </c>
      <c r="BP944" s="77">
        <f t="shared" si="1557"/>
        <v>3</v>
      </c>
      <c r="BQ944" s="77">
        <f t="shared" si="1557"/>
        <v>2</v>
      </c>
      <c r="BR944" s="77">
        <f t="shared" si="1557"/>
        <v>3</v>
      </c>
      <c r="BS944" s="77">
        <f t="shared" si="1557"/>
        <v>0</v>
      </c>
      <c r="BT944" s="77">
        <f t="shared" si="1557"/>
        <v>0</v>
      </c>
      <c r="BU944" s="77">
        <f t="shared" si="1557"/>
        <v>2</v>
      </c>
      <c r="BV944" s="77">
        <f t="shared" si="1557"/>
        <v>2</v>
      </c>
      <c r="BW944" s="77">
        <f>(IF(X944="","",(IF(MID(X944,2,1)="-",LEFT(X944,1),LEFT(X944,2)))+0))</f>
        <v>1</v>
      </c>
      <c r="BX944" s="77">
        <f>(IF(Y944="","",(IF(MID(Y944,2,1)="-",LEFT(Y944,1),LEFT(Y944,2)))+0))</f>
        <v>1</v>
      </c>
      <c r="BY944" s="77">
        <f>(IF(Z944="","",(IF(MID(Z944,2,1)="-",LEFT(Z944,1),LEFT(Z944,2)))+0))</f>
        <v>1</v>
      </c>
      <c r="BZ944" s="77">
        <f>(IF(AA944="","",(IF(MID(AA944,2,1)="-",LEFT(AA944,1),LEFT(AA944,2)))+0))</f>
        <v>2</v>
      </c>
      <c r="CA944" s="91"/>
      <c r="CB944" s="92">
        <f>(IF(AC944="","",(IF(MID(AC944,2,1)="-",LEFT(AC944,1),LEFT(AC944,2)))+0))</f>
        <v>3</v>
      </c>
      <c r="CJ944" s="78"/>
      <c r="CK944" s="90">
        <f t="shared" si="1558"/>
        <v>1</v>
      </c>
      <c r="CL944" s="77">
        <f t="shared" si="1558"/>
        <v>1</v>
      </c>
      <c r="CM944" s="77">
        <f t="shared" si="1558"/>
        <v>1</v>
      </c>
      <c r="CN944" s="77">
        <f t="shared" si="1558"/>
        <v>2</v>
      </c>
      <c r="CO944" s="77">
        <f t="shared" si="1558"/>
        <v>0</v>
      </c>
      <c r="CP944" s="77">
        <f t="shared" si="1558"/>
        <v>0</v>
      </c>
      <c r="CQ944" s="77">
        <f t="shared" si="1558"/>
        <v>1</v>
      </c>
      <c r="CR944" s="77">
        <f t="shared" si="1558"/>
        <v>0</v>
      </c>
      <c r="CS944" s="77">
        <f t="shared" si="1558"/>
        <v>0</v>
      </c>
      <c r="CT944" s="77">
        <f t="shared" si="1558"/>
        <v>0</v>
      </c>
      <c r="CU944" s="77">
        <f t="shared" si="1558"/>
        <v>1</v>
      </c>
      <c r="CV944" s="77">
        <f>(IF(X944="","",IF(RIGHT(X944,2)="10",RIGHT(X944,2),RIGHT(X944,1))+0))</f>
        <v>0</v>
      </c>
      <c r="CW944" s="77">
        <f>(IF(Y944="","",IF(RIGHT(Y944,2)="10",RIGHT(Y944,2),RIGHT(Y944,1))+0))</f>
        <v>0</v>
      </c>
      <c r="CX944" s="77">
        <f>(IF(Z944="","",IF(RIGHT(Z944,2)="10",RIGHT(Z944,2),RIGHT(Z944,1))+0))</f>
        <v>0</v>
      </c>
      <c r="CY944" s="77">
        <f>(IF(AA944="","",IF(RIGHT(AA944,2)="10",RIGHT(AA944,2),RIGHT(AA944,1))+0))</f>
        <v>3</v>
      </c>
      <c r="CZ944" s="91"/>
      <c r="DA944" s="92">
        <f>(IF(AC944="","",IF(RIGHT(AC944,2)="10",RIGHT(AC944,2),RIGHT(AC944,1))+0))</f>
        <v>2</v>
      </c>
      <c r="DJ944" s="347" t="str">
        <f t="shared" si="1559"/>
        <v>H</v>
      </c>
      <c r="DK944" s="56" t="str">
        <f t="shared" si="1559"/>
        <v>D</v>
      </c>
      <c r="DL944" s="56" t="str">
        <f t="shared" si="1559"/>
        <v>H</v>
      </c>
      <c r="DM944" s="56" t="str">
        <f t="shared" si="1559"/>
        <v>D</v>
      </c>
      <c r="DN944" s="56" t="str">
        <f t="shared" si="1559"/>
        <v>H</v>
      </c>
      <c r="DO944" s="56" t="str">
        <f t="shared" si="1559"/>
        <v>H</v>
      </c>
      <c r="DP944" s="56" t="str">
        <f t="shared" si="1559"/>
        <v>H</v>
      </c>
      <c r="DQ944" s="56" t="str">
        <f t="shared" si="1559"/>
        <v>D</v>
      </c>
      <c r="DR944" s="56" t="str">
        <f t="shared" si="1559"/>
        <v>D</v>
      </c>
      <c r="DS944" s="56" t="str">
        <f t="shared" si="1559"/>
        <v>H</v>
      </c>
      <c r="DT944" s="56" t="str">
        <f t="shared" si="1559"/>
        <v>H</v>
      </c>
      <c r="DU944" s="56" t="str">
        <f>(IF(X944="","",IF(BW944&gt;CV944,"H",IF(BW944&lt;CV944,"A","D"))))</f>
        <v>H</v>
      </c>
      <c r="DV944" s="56" t="str">
        <f>(IF(Y944="","",IF(BX944&gt;CW944,"H",IF(BX944&lt;CW944,"A","D"))))</f>
        <v>H</v>
      </c>
      <c r="DW944" s="56" t="str">
        <f>(IF(Z944="","",IF(BY944&gt;CX944,"H",IF(BY944&lt;CX944,"A","D"))))</f>
        <v>H</v>
      </c>
      <c r="DX944" s="56" t="str">
        <f>(IF(AA944="","",IF(BZ944&gt;CY944,"H",IF(BZ944&lt;CY944,"A","D"))))</f>
        <v>A</v>
      </c>
      <c r="DY944" s="91"/>
      <c r="DZ944" s="348" t="str">
        <f>(IF(AC944="","",IF(CB944&gt;DA944,"H",IF(CB944&lt;DA944,"A","D"))))</f>
        <v>H</v>
      </c>
      <c r="EI944" s="53" t="str">
        <f t="shared" si="1543"/>
        <v>Wembley</v>
      </c>
      <c r="EJ944" s="79">
        <f t="shared" si="1560"/>
        <v>32</v>
      </c>
      <c r="EK944" s="80">
        <f t="shared" si="1561"/>
        <v>11</v>
      </c>
      <c r="EL944" s="80">
        <f t="shared" si="1562"/>
        <v>4</v>
      </c>
      <c r="EM944" s="80">
        <f t="shared" si="1563"/>
        <v>1</v>
      </c>
      <c r="EN944" s="80">
        <f>COUNTIF(DY$929:DY$945,"A")</f>
        <v>9</v>
      </c>
      <c r="EO944" s="80">
        <f>COUNTIF(DY$929:DY$945,"D")</f>
        <v>2</v>
      </c>
      <c r="EP944" s="80">
        <f>COUNTIF(DY$929:DY$945,"H")</f>
        <v>5</v>
      </c>
      <c r="EQ944" s="79">
        <f t="shared" si="1564"/>
        <v>20</v>
      </c>
      <c r="ER944" s="79">
        <f t="shared" si="1544"/>
        <v>6</v>
      </c>
      <c r="ES944" s="79">
        <f t="shared" si="1544"/>
        <v>6</v>
      </c>
      <c r="ET944" s="81">
        <f>SUM($BL944:$CI944)+SUM(CZ$929:CZ$945)</f>
        <v>58</v>
      </c>
      <c r="EU944" s="81">
        <f>SUM($CK944:$DH944)+SUM(CA$929:CA$945)</f>
        <v>29</v>
      </c>
      <c r="EV944" s="79">
        <f t="shared" si="1545"/>
        <v>46</v>
      </c>
      <c r="EW944" s="81">
        <f t="shared" si="1565"/>
        <v>29</v>
      </c>
      <c r="EX944" s="78"/>
      <c r="EY944" s="80">
        <f t="shared" si="1546"/>
        <v>32</v>
      </c>
      <c r="EZ944" s="80">
        <f t="shared" si="1547"/>
        <v>20</v>
      </c>
      <c r="FA944" s="80">
        <f t="shared" si="1548"/>
        <v>6</v>
      </c>
      <c r="FB944" s="80">
        <f t="shared" si="1549"/>
        <v>6</v>
      </c>
      <c r="FC944" s="80">
        <f t="shared" si="1550"/>
        <v>58</v>
      </c>
      <c r="FD944" s="80">
        <f t="shared" si="1551"/>
        <v>29</v>
      </c>
      <c r="FE944" s="80">
        <f t="shared" si="1552"/>
        <v>46</v>
      </c>
      <c r="FF944" s="80">
        <f t="shared" si="1553"/>
        <v>29</v>
      </c>
      <c r="FH944" s="54">
        <f t="shared" si="1566"/>
        <v>0</v>
      </c>
      <c r="FI944" s="54">
        <f t="shared" si="1567"/>
        <v>0</v>
      </c>
      <c r="FJ944" s="54">
        <f t="shared" si="1554"/>
        <v>0</v>
      </c>
      <c r="FK944" s="54">
        <f t="shared" si="1554"/>
        <v>0</v>
      </c>
      <c r="FL944" s="54">
        <f t="shared" si="1554"/>
        <v>0</v>
      </c>
      <c r="FM944" s="54">
        <f t="shared" si="1554"/>
        <v>0</v>
      </c>
      <c r="FN944" s="54">
        <f t="shared" si="1554"/>
        <v>0</v>
      </c>
      <c r="FO944" s="54">
        <f t="shared" si="1554"/>
        <v>0</v>
      </c>
      <c r="FQ944" s="54" t="str">
        <f t="shared" si="1537"/>
        <v/>
      </c>
      <c r="FR944" s="54" t="str">
        <f t="shared" si="1538"/>
        <v/>
      </c>
      <c r="FS944" s="54" t="str">
        <f t="shared" si="1555"/>
        <v/>
      </c>
      <c r="FT944" s="54" t="str">
        <f t="shared" si="1556"/>
        <v/>
      </c>
      <c r="FU944" s="54" t="str">
        <f t="shared" si="1556"/>
        <v/>
      </c>
      <c r="FV944" s="54" t="str">
        <f t="shared" si="1506"/>
        <v/>
      </c>
      <c r="FW944" s="54" t="str">
        <f t="shared" si="1506"/>
        <v/>
      </c>
      <c r="FX944" s="54" t="str">
        <f t="shared" si="1506"/>
        <v/>
      </c>
      <c r="FZ944" s="58"/>
      <c r="GA944" s="59"/>
      <c r="GB944" s="60"/>
      <c r="GC944" s="58"/>
      <c r="GD944" s="59"/>
      <c r="GE944" s="61"/>
      <c r="GF944" s="58"/>
      <c r="GG944" s="61"/>
      <c r="GH944" s="61"/>
      <c r="GJ944" s="54" t="s">
        <v>1821</v>
      </c>
      <c r="GM944" s="56">
        <v>30</v>
      </c>
      <c r="GN944" s="56">
        <v>5</v>
      </c>
      <c r="GO944" s="56">
        <v>3</v>
      </c>
      <c r="GP944" s="56">
        <v>22</v>
      </c>
      <c r="GQ944" s="56">
        <v>34</v>
      </c>
      <c r="GR944" s="56">
        <v>74</v>
      </c>
      <c r="GS944" s="57">
        <v>13</v>
      </c>
      <c r="GT944" s="56">
        <f t="shared" si="1568"/>
        <v>-40</v>
      </c>
    </row>
    <row r="945" spans="1:202" s="54" customFormat="1" ht="12.6" thickBot="1" x14ac:dyDescent="0.3">
      <c r="A945" s="54">
        <v>17</v>
      </c>
      <c r="B945" s="54" t="s">
        <v>1787</v>
      </c>
      <c r="C945" s="56">
        <v>32</v>
      </c>
      <c r="D945" s="56">
        <v>3</v>
      </c>
      <c r="E945" s="56">
        <v>6</v>
      </c>
      <c r="F945" s="56">
        <v>23</v>
      </c>
      <c r="G945" s="56">
        <v>22</v>
      </c>
      <c r="H945" s="56">
        <v>98</v>
      </c>
      <c r="I945" s="57">
        <v>12</v>
      </c>
      <c r="J945" s="56">
        <f t="shared" si="1539"/>
        <v>-76</v>
      </c>
      <c r="L945" s="101" t="s">
        <v>1771</v>
      </c>
      <c r="M945" s="482" t="s">
        <v>124</v>
      </c>
      <c r="N945" s="483" t="s">
        <v>206</v>
      </c>
      <c r="O945" s="483" t="s">
        <v>200</v>
      </c>
      <c r="P945" s="483" t="s">
        <v>102</v>
      </c>
      <c r="Q945" s="483" t="s">
        <v>99</v>
      </c>
      <c r="R945" s="483" t="s">
        <v>177</v>
      </c>
      <c r="S945" s="483" t="s">
        <v>89</v>
      </c>
      <c r="T945" s="483" t="s">
        <v>62</v>
      </c>
      <c r="U945" s="483" t="s">
        <v>103</v>
      </c>
      <c r="V945" s="483" t="s">
        <v>148</v>
      </c>
      <c r="W945" s="483" t="s">
        <v>74</v>
      </c>
      <c r="X945" s="483" t="s">
        <v>101</v>
      </c>
      <c r="Y945" s="483" t="s">
        <v>99</v>
      </c>
      <c r="Z945" s="483" t="s">
        <v>200</v>
      </c>
      <c r="AA945" s="483" t="s">
        <v>62</v>
      </c>
      <c r="AB945" s="483" t="s">
        <v>76</v>
      </c>
      <c r="AC945" s="484"/>
      <c r="AL945" s="101" t="s">
        <v>1771</v>
      </c>
      <c r="AM945" s="482" t="s">
        <v>114</v>
      </c>
      <c r="AN945" s="483" t="s">
        <v>261</v>
      </c>
      <c r="AO945" s="483" t="s">
        <v>594</v>
      </c>
      <c r="AP945" s="483" t="s">
        <v>701</v>
      </c>
      <c r="AQ945" s="483" t="s">
        <v>1035</v>
      </c>
      <c r="AR945" s="485" t="s">
        <v>658</v>
      </c>
      <c r="AS945" s="485" t="s">
        <v>763</v>
      </c>
      <c r="AT945" s="483" t="s">
        <v>274</v>
      </c>
      <c r="AU945" s="483" t="s">
        <v>598</v>
      </c>
      <c r="AV945" s="483" t="s">
        <v>240</v>
      </c>
      <c r="AW945" s="483" t="s">
        <v>262</v>
      </c>
      <c r="AX945" s="483" t="s">
        <v>258</v>
      </c>
      <c r="AY945" s="483" t="s">
        <v>241</v>
      </c>
      <c r="AZ945" s="483" t="s">
        <v>250</v>
      </c>
      <c r="BA945" s="483" t="s">
        <v>587</v>
      </c>
      <c r="BB945" s="483" t="s">
        <v>264</v>
      </c>
      <c r="BC945" s="484"/>
      <c r="BL945" s="107">
        <f t="shared" si="1557"/>
        <v>0</v>
      </c>
      <c r="BM945" s="108">
        <f t="shared" si="1557"/>
        <v>1</v>
      </c>
      <c r="BN945" s="108">
        <f t="shared" si="1557"/>
        <v>2</v>
      </c>
      <c r="BO945" s="108">
        <f t="shared" si="1557"/>
        <v>2</v>
      </c>
      <c r="BP945" s="108">
        <f t="shared" si="1557"/>
        <v>1</v>
      </c>
      <c r="BQ945" s="108">
        <f t="shared" si="1557"/>
        <v>2</v>
      </c>
      <c r="BR945" s="108">
        <f t="shared" si="1557"/>
        <v>3</v>
      </c>
      <c r="BS945" s="108">
        <f t="shared" si="1557"/>
        <v>1</v>
      </c>
      <c r="BT945" s="108">
        <f t="shared" si="1557"/>
        <v>1</v>
      </c>
      <c r="BU945" s="108">
        <f t="shared" si="1557"/>
        <v>0</v>
      </c>
      <c r="BV945" s="108">
        <f t="shared" si="1557"/>
        <v>1</v>
      </c>
      <c r="BW945" s="108">
        <f>(IF(X945="","",(IF(MID(X945,2,1)="-",LEFT(X945,1),LEFT(X945,2)))+0))</f>
        <v>3</v>
      </c>
      <c r="BX945" s="108">
        <f>(IF(Y945="","",(IF(MID(Y945,2,1)="-",LEFT(Y945,1),LEFT(Y945,2)))+0))</f>
        <v>1</v>
      </c>
      <c r="BY945" s="108">
        <f>(IF(Z945="","",(IF(MID(Z945,2,1)="-",LEFT(Z945,1),LEFT(Z945,2)))+0))</f>
        <v>2</v>
      </c>
      <c r="BZ945" s="108">
        <f>(IF(AA945="","",(IF(MID(AA945,2,1)="-",LEFT(AA945,1),LEFT(AA945,2)))+0))</f>
        <v>1</v>
      </c>
      <c r="CA945" s="108">
        <f>(IF(AB945="","",(IF(MID(AB945,2,1)="-",LEFT(AB945,1),LEFT(AB945,2)))+0))</f>
        <v>0</v>
      </c>
      <c r="CB945" s="109"/>
      <c r="CJ945" s="78"/>
      <c r="CK945" s="107">
        <f t="shared" si="1558"/>
        <v>0</v>
      </c>
      <c r="CL945" s="108">
        <f t="shared" si="1558"/>
        <v>4</v>
      </c>
      <c r="CM945" s="108">
        <f t="shared" si="1558"/>
        <v>2</v>
      </c>
      <c r="CN945" s="108">
        <f t="shared" si="1558"/>
        <v>4</v>
      </c>
      <c r="CO945" s="108">
        <f t="shared" si="1558"/>
        <v>0</v>
      </c>
      <c r="CP945" s="108">
        <f t="shared" si="1558"/>
        <v>0</v>
      </c>
      <c r="CQ945" s="108">
        <f t="shared" si="1558"/>
        <v>0</v>
      </c>
      <c r="CR945" s="108">
        <f t="shared" si="1558"/>
        <v>1</v>
      </c>
      <c r="CS945" s="108">
        <f t="shared" si="1558"/>
        <v>3</v>
      </c>
      <c r="CT945" s="108">
        <f t="shared" si="1558"/>
        <v>1</v>
      </c>
      <c r="CU945" s="108">
        <f t="shared" si="1558"/>
        <v>2</v>
      </c>
      <c r="CV945" s="108">
        <f>(IF(X945="","",IF(RIGHT(X945,2)="10",RIGHT(X945,2),RIGHT(X945,1))+0))</f>
        <v>2</v>
      </c>
      <c r="CW945" s="108">
        <f>(IF(Y945="","",IF(RIGHT(Y945,2)="10",RIGHT(Y945,2),RIGHT(Y945,1))+0))</f>
        <v>0</v>
      </c>
      <c r="CX945" s="108">
        <f>(IF(Z945="","",IF(RIGHT(Z945,2)="10",RIGHT(Z945,2),RIGHT(Z945,1))+0))</f>
        <v>2</v>
      </c>
      <c r="CY945" s="108">
        <f>(IF(AA945="","",IF(RIGHT(AA945,2)="10",RIGHT(AA945,2),RIGHT(AA945,1))+0))</f>
        <v>1</v>
      </c>
      <c r="CZ945" s="108">
        <f>(IF(AB945="","",IF(RIGHT(AB945,2)="10",RIGHT(AB945,2),RIGHT(AB945,1))+0))</f>
        <v>2</v>
      </c>
      <c r="DA945" s="109"/>
      <c r="DJ945" s="351" t="str">
        <f t="shared" si="1559"/>
        <v>D</v>
      </c>
      <c r="DK945" s="352" t="str">
        <f t="shared" si="1559"/>
        <v>A</v>
      </c>
      <c r="DL945" s="352" t="str">
        <f t="shared" si="1559"/>
        <v>D</v>
      </c>
      <c r="DM945" s="352" t="str">
        <f t="shared" si="1559"/>
        <v>A</v>
      </c>
      <c r="DN945" s="352" t="str">
        <f t="shared" si="1559"/>
        <v>H</v>
      </c>
      <c r="DO945" s="352" t="str">
        <f t="shared" si="1559"/>
        <v>H</v>
      </c>
      <c r="DP945" s="352" t="str">
        <f t="shared" si="1559"/>
        <v>H</v>
      </c>
      <c r="DQ945" s="352" t="str">
        <f t="shared" si="1559"/>
        <v>D</v>
      </c>
      <c r="DR945" s="352" t="str">
        <f t="shared" si="1559"/>
        <v>A</v>
      </c>
      <c r="DS945" s="352" t="str">
        <f t="shared" si="1559"/>
        <v>A</v>
      </c>
      <c r="DT945" s="352" t="str">
        <f t="shared" si="1559"/>
        <v>A</v>
      </c>
      <c r="DU945" s="352" t="str">
        <f>(IF(X945="","",IF(BW945&gt;CV945,"H",IF(BW945&lt;CV945,"A","D"))))</f>
        <v>H</v>
      </c>
      <c r="DV945" s="352" t="str">
        <f>(IF(Y945="","",IF(BX945&gt;CW945,"H",IF(BX945&lt;CW945,"A","D"))))</f>
        <v>H</v>
      </c>
      <c r="DW945" s="352" t="str">
        <f>(IF(Z945="","",IF(BY945&gt;CX945,"H",IF(BY945&lt;CX945,"A","D"))))</f>
        <v>D</v>
      </c>
      <c r="DX945" s="352" t="str">
        <f>(IF(AA945="","",IF(BZ945&gt;CY945,"H",IF(BZ945&lt;CY945,"A","D"))))</f>
        <v>D</v>
      </c>
      <c r="DY945" s="352" t="str">
        <f>(IF(AB945="","",IF(CA945&gt;CZ945,"H",IF(CA945&lt;CZ945,"A","D"))))</f>
        <v>A</v>
      </c>
      <c r="DZ945" s="109"/>
      <c r="EI945" s="53" t="str">
        <f t="shared" si="1543"/>
        <v>Whyteleafe</v>
      </c>
      <c r="EJ945" s="79">
        <f t="shared" si="1560"/>
        <v>32</v>
      </c>
      <c r="EK945" s="80">
        <f t="shared" si="1561"/>
        <v>5</v>
      </c>
      <c r="EL945" s="80">
        <f t="shared" si="1562"/>
        <v>5</v>
      </c>
      <c r="EM945" s="80">
        <f t="shared" si="1563"/>
        <v>6</v>
      </c>
      <c r="EN945" s="80">
        <f>COUNTIF(DZ$929:DZ$945,"A")</f>
        <v>2</v>
      </c>
      <c r="EO945" s="80">
        <f>COUNTIF(DZ$929:DZ$945,"D")</f>
        <v>4</v>
      </c>
      <c r="EP945" s="80">
        <f>COUNTIF(DZ$929:DZ$945,"H")</f>
        <v>10</v>
      </c>
      <c r="EQ945" s="79">
        <f t="shared" si="1564"/>
        <v>7</v>
      </c>
      <c r="ER945" s="79">
        <f t="shared" si="1544"/>
        <v>9</v>
      </c>
      <c r="ES945" s="79">
        <f t="shared" si="1544"/>
        <v>16</v>
      </c>
      <c r="ET945" s="81">
        <f>SUM($BL945:$CI945)+SUM(DA$929:DA$945)</f>
        <v>36</v>
      </c>
      <c r="EU945" s="81">
        <f>SUM($CK945:$DH945)+SUM(CB$929:CB$945)</f>
        <v>53</v>
      </c>
      <c r="EV945" s="79">
        <f t="shared" si="1545"/>
        <v>23</v>
      </c>
      <c r="EW945" s="81">
        <f t="shared" si="1565"/>
        <v>-17</v>
      </c>
      <c r="EX945" s="78"/>
      <c r="EY945" s="80">
        <f t="shared" si="1546"/>
        <v>32</v>
      </c>
      <c r="EZ945" s="80">
        <f t="shared" si="1547"/>
        <v>7</v>
      </c>
      <c r="FA945" s="80">
        <f t="shared" si="1548"/>
        <v>9</v>
      </c>
      <c r="FB945" s="80">
        <f t="shared" si="1549"/>
        <v>16</v>
      </c>
      <c r="FC945" s="80">
        <f t="shared" si="1550"/>
        <v>36</v>
      </c>
      <c r="FD945" s="80">
        <f t="shared" si="1551"/>
        <v>53</v>
      </c>
      <c r="FE945" s="80">
        <f t="shared" si="1552"/>
        <v>23</v>
      </c>
      <c r="FF945" s="80">
        <f t="shared" si="1553"/>
        <v>-17</v>
      </c>
      <c r="FH945" s="54">
        <f t="shared" si="1566"/>
        <v>0</v>
      </c>
      <c r="FI945" s="54">
        <f t="shared" si="1567"/>
        <v>0</v>
      </c>
      <c r="FJ945" s="54">
        <f t="shared" si="1554"/>
        <v>0</v>
      </c>
      <c r="FK945" s="54">
        <f t="shared" si="1554"/>
        <v>0</v>
      </c>
      <c r="FL945" s="54">
        <f t="shared" si="1554"/>
        <v>0</v>
      </c>
      <c r="FM945" s="54">
        <f t="shared" si="1554"/>
        <v>0</v>
      </c>
      <c r="FN945" s="54">
        <f t="shared" si="1554"/>
        <v>0</v>
      </c>
      <c r="FO945" s="54">
        <f t="shared" si="1554"/>
        <v>0</v>
      </c>
      <c r="FQ945" s="54" t="str">
        <f t="shared" si="1537"/>
        <v/>
      </c>
      <c r="FR945" s="54" t="str">
        <f t="shared" si="1538"/>
        <v/>
      </c>
      <c r="FS945" s="54" t="str">
        <f t="shared" si="1555"/>
        <v/>
      </c>
      <c r="FT945" s="54" t="str">
        <f t="shared" si="1556"/>
        <v/>
      </c>
      <c r="FU945" s="54" t="str">
        <f t="shared" si="1556"/>
        <v/>
      </c>
      <c r="FV945" s="54" t="str">
        <f t="shared" si="1506"/>
        <v/>
      </c>
      <c r="FW945" s="54" t="str">
        <f t="shared" si="1506"/>
        <v/>
      </c>
      <c r="FX945" s="54" t="str">
        <f t="shared" si="1506"/>
        <v/>
      </c>
      <c r="FZ945" s="58"/>
      <c r="GA945" s="59"/>
      <c r="GB945" s="60"/>
      <c r="GC945" s="58"/>
      <c r="GD945" s="59"/>
      <c r="GE945" s="61"/>
      <c r="GF945" s="58"/>
      <c r="GG945" s="61"/>
      <c r="GH945" s="61"/>
      <c r="GJ945" s="54" t="s">
        <v>1787</v>
      </c>
      <c r="GM945" s="56">
        <v>31</v>
      </c>
      <c r="GN945" s="56">
        <v>3</v>
      </c>
      <c r="GO945" s="56">
        <v>5</v>
      </c>
      <c r="GP945" s="56">
        <v>23</v>
      </c>
      <c r="GQ945" s="56">
        <v>21</v>
      </c>
      <c r="GR945" s="56">
        <v>98</v>
      </c>
      <c r="GS945" s="57">
        <v>11</v>
      </c>
      <c r="GT945" s="56">
        <f t="shared" si="1568"/>
        <v>-77</v>
      </c>
    </row>
    <row r="946" spans="1:202" s="54" customFormat="1" ht="12" x14ac:dyDescent="0.25">
      <c r="B946" s="54" t="s">
        <v>1830</v>
      </c>
      <c r="C946" s="56"/>
      <c r="D946" s="115">
        <f>SUM(D928:D945)</f>
        <v>213</v>
      </c>
      <c r="E946" s="115">
        <f>SUM(E928:E945)</f>
        <v>118</v>
      </c>
      <c r="F946" s="115">
        <f>SUM(F928:F945)</f>
        <v>213</v>
      </c>
      <c r="G946" s="115">
        <f>SUM(G928:G945)</f>
        <v>873</v>
      </c>
      <c r="H946" s="115">
        <f>SUM(H928:H945)</f>
        <v>873</v>
      </c>
      <c r="I946" s="57"/>
      <c r="J946" s="115">
        <f>SUM(J928:J945)</f>
        <v>0</v>
      </c>
      <c r="FQ946" s="54" t="str">
        <f t="shared" si="1537"/>
        <v/>
      </c>
      <c r="FR946" s="54" t="str">
        <f t="shared" si="1538"/>
        <v/>
      </c>
      <c r="FS946" s="54" t="str">
        <f t="shared" si="1555"/>
        <v/>
      </c>
      <c r="FT946" s="54" t="str">
        <f t="shared" si="1556"/>
        <v/>
      </c>
      <c r="FU946" s="54" t="str">
        <f t="shared" si="1556"/>
        <v/>
      </c>
      <c r="FV946" s="54" t="str">
        <f t="shared" si="1506"/>
        <v/>
      </c>
      <c r="FW946" s="54" t="str">
        <f t="shared" si="1506"/>
        <v/>
      </c>
      <c r="FX946" s="54" t="str">
        <f t="shared" si="1506"/>
        <v/>
      </c>
      <c r="FZ946" s="58"/>
      <c r="GA946" s="59"/>
      <c r="GB946" s="60"/>
      <c r="GC946" s="58"/>
      <c r="GD946" s="59"/>
      <c r="GE946" s="61"/>
      <c r="GF946" s="58"/>
      <c r="GG946" s="61"/>
      <c r="GH946" s="61"/>
      <c r="GM946" s="56"/>
      <c r="GN946" s="115">
        <f>SUM(GN929:GN945)</f>
        <v>203</v>
      </c>
      <c r="GO946" s="115">
        <f t="shared" ref="GO946:GT946" si="1569">SUM(GO929:GO945)</f>
        <v>112</v>
      </c>
      <c r="GP946" s="115">
        <f t="shared" si="1569"/>
        <v>203</v>
      </c>
      <c r="GQ946" s="115">
        <f t="shared" si="1569"/>
        <v>845</v>
      </c>
      <c r="GR946" s="115">
        <f t="shared" si="1569"/>
        <v>845</v>
      </c>
      <c r="GS946" s="57"/>
      <c r="GT946" s="115">
        <f t="shared" si="1569"/>
        <v>0</v>
      </c>
    </row>
    <row r="947" spans="1:202" s="54" customFormat="1" ht="12.6" thickBot="1" x14ac:dyDescent="0.3">
      <c r="A947" s="53" t="s">
        <v>1831</v>
      </c>
      <c r="B947" s="53"/>
      <c r="C947" s="55" t="s">
        <v>1832</v>
      </c>
      <c r="D947" s="57"/>
      <c r="E947" s="57"/>
      <c r="F947" s="57"/>
      <c r="G947" s="57"/>
      <c r="H947" s="57"/>
      <c r="I947" s="57"/>
      <c r="J947" s="57"/>
      <c r="FQ947" s="54" t="str">
        <f t="shared" si="1537"/>
        <v/>
      </c>
      <c r="FR947" s="54" t="str">
        <f t="shared" si="1538"/>
        <v/>
      </c>
      <c r="FS947" s="54" t="str">
        <f t="shared" si="1555"/>
        <v/>
      </c>
      <c r="FT947" s="54" t="str">
        <f t="shared" si="1556"/>
        <v/>
      </c>
      <c r="FU947" s="54" t="str">
        <f t="shared" si="1556"/>
        <v/>
      </c>
      <c r="FV947" s="54" t="str">
        <f t="shared" si="1506"/>
        <v/>
      </c>
      <c r="FW947" s="54" t="str">
        <f t="shared" si="1506"/>
        <v/>
      </c>
      <c r="FX947" s="54" t="str">
        <f t="shared" si="1506"/>
        <v/>
      </c>
      <c r="FZ947" s="58"/>
      <c r="GA947" s="59"/>
      <c r="GB947" s="60"/>
      <c r="GC947" s="58"/>
      <c r="GD947" s="59"/>
      <c r="GE947" s="61"/>
      <c r="GF947" s="58"/>
      <c r="GG947" s="61"/>
      <c r="GH947" s="61"/>
    </row>
    <row r="948" spans="1:202" s="54" customFormat="1" ht="12.6" thickBot="1" x14ac:dyDescent="0.3">
      <c r="A948" s="53" t="s">
        <v>33</v>
      </c>
      <c r="B948" s="53" t="s">
        <v>34</v>
      </c>
      <c r="C948" s="57" t="s">
        <v>35</v>
      </c>
      <c r="D948" s="57" t="s">
        <v>36</v>
      </c>
      <c r="E948" s="57" t="s">
        <v>37</v>
      </c>
      <c r="F948" s="57" t="s">
        <v>38</v>
      </c>
      <c r="G948" s="57" t="s">
        <v>39</v>
      </c>
      <c r="H948" s="57" t="s">
        <v>40</v>
      </c>
      <c r="I948" s="57" t="s">
        <v>41</v>
      </c>
      <c r="J948" s="57" t="s">
        <v>819</v>
      </c>
      <c r="L948" s="126"/>
      <c r="M948" s="63" t="s">
        <v>43</v>
      </c>
      <c r="N948" s="63" t="s">
        <v>1833</v>
      </c>
      <c r="O948" s="63" t="s">
        <v>139</v>
      </c>
      <c r="P948" s="63" t="s">
        <v>351</v>
      </c>
      <c r="Q948" s="63" t="s">
        <v>960</v>
      </c>
      <c r="R948" s="63" t="s">
        <v>1834</v>
      </c>
      <c r="S948" s="63" t="s">
        <v>1349</v>
      </c>
      <c r="T948" s="63" t="s">
        <v>1835</v>
      </c>
      <c r="U948" s="63" t="s">
        <v>352</v>
      </c>
      <c r="V948" s="63" t="s">
        <v>1836</v>
      </c>
      <c r="W948" s="63" t="s">
        <v>144</v>
      </c>
      <c r="X948" s="63" t="s">
        <v>1680</v>
      </c>
      <c r="Y948" s="63" t="s">
        <v>1837</v>
      </c>
      <c r="Z948" s="63" t="s">
        <v>355</v>
      </c>
      <c r="AA948" s="63" t="s">
        <v>357</v>
      </c>
      <c r="AB948" s="63" t="s">
        <v>1123</v>
      </c>
      <c r="AC948" s="63" t="s">
        <v>1684</v>
      </c>
      <c r="AD948" s="65" t="s">
        <v>1746</v>
      </c>
      <c r="AL948" s="126"/>
      <c r="AM948" s="63" t="s">
        <v>43</v>
      </c>
      <c r="AN948" s="63" t="s">
        <v>1833</v>
      </c>
      <c r="AO948" s="63" t="s">
        <v>139</v>
      </c>
      <c r="AP948" s="63" t="s">
        <v>351</v>
      </c>
      <c r="AQ948" s="63" t="s">
        <v>960</v>
      </c>
      <c r="AR948" s="63" t="s">
        <v>1834</v>
      </c>
      <c r="AS948" s="63" t="s">
        <v>1349</v>
      </c>
      <c r="AT948" s="63" t="s">
        <v>1835</v>
      </c>
      <c r="AU948" s="63" t="s">
        <v>352</v>
      </c>
      <c r="AV948" s="63" t="s">
        <v>1836</v>
      </c>
      <c r="AW948" s="63" t="s">
        <v>144</v>
      </c>
      <c r="AX948" s="63" t="s">
        <v>1680</v>
      </c>
      <c r="AY948" s="63" t="s">
        <v>1837</v>
      </c>
      <c r="AZ948" s="63" t="s">
        <v>355</v>
      </c>
      <c r="BA948" s="63" t="s">
        <v>357</v>
      </c>
      <c r="BB948" s="63" t="s">
        <v>1123</v>
      </c>
      <c r="BC948" s="63" t="s">
        <v>1684</v>
      </c>
      <c r="BD948" s="65" t="s">
        <v>1746</v>
      </c>
      <c r="EJ948" s="56" t="s">
        <v>35</v>
      </c>
      <c r="EK948" s="56" t="s">
        <v>51</v>
      </c>
      <c r="EL948" s="56" t="s">
        <v>52</v>
      </c>
      <c r="EM948" s="56" t="s">
        <v>53</v>
      </c>
      <c r="EN948" s="56" t="s">
        <v>54</v>
      </c>
      <c r="EO948" s="56" t="s">
        <v>55</v>
      </c>
      <c r="EP948" s="56" t="s">
        <v>56</v>
      </c>
      <c r="EQ948" s="56" t="s">
        <v>36</v>
      </c>
      <c r="ER948" s="56" t="s">
        <v>37</v>
      </c>
      <c r="ES948" s="56" t="s">
        <v>38</v>
      </c>
      <c r="ET948" s="56" t="s">
        <v>39</v>
      </c>
      <c r="EU948" s="56" t="s">
        <v>40</v>
      </c>
      <c r="EV948" s="56" t="s">
        <v>41</v>
      </c>
      <c r="EW948" s="56" t="s">
        <v>819</v>
      </c>
      <c r="EX948" s="56"/>
      <c r="EY948" s="56" t="s">
        <v>35</v>
      </c>
      <c r="EZ948" s="56" t="s">
        <v>36</v>
      </c>
      <c r="FA948" s="56" t="s">
        <v>37</v>
      </c>
      <c r="FB948" s="56" t="s">
        <v>38</v>
      </c>
      <c r="FC948" s="56" t="s">
        <v>39</v>
      </c>
      <c r="FD948" s="56" t="s">
        <v>40</v>
      </c>
      <c r="FE948" s="56" t="s">
        <v>41</v>
      </c>
      <c r="FF948" s="56" t="s">
        <v>819</v>
      </c>
      <c r="FR948" s="56" t="s">
        <v>35</v>
      </c>
      <c r="FS948" s="56" t="s">
        <v>36</v>
      </c>
      <c r="FT948" s="56" t="s">
        <v>37</v>
      </c>
      <c r="FU948" s="56" t="s">
        <v>38</v>
      </c>
      <c r="FV948" s="56" t="s">
        <v>39</v>
      </c>
      <c r="FW948" s="56" t="s">
        <v>40</v>
      </c>
      <c r="FX948" s="56" t="s">
        <v>41</v>
      </c>
      <c r="FY948" s="407" t="s">
        <v>1838</v>
      </c>
      <c r="FZ948" s="58"/>
      <c r="GA948" s="59"/>
      <c r="GB948" s="60"/>
      <c r="GC948" s="58"/>
      <c r="GD948" s="59"/>
      <c r="GE948" s="61"/>
      <c r="GF948" s="58"/>
      <c r="GG948" s="61"/>
      <c r="GH948" s="61"/>
    </row>
    <row r="949" spans="1:202" s="54" customFormat="1" ht="12" x14ac:dyDescent="0.25">
      <c r="A949" s="54">
        <v>1</v>
      </c>
      <c r="B949" s="54" t="s">
        <v>1839</v>
      </c>
      <c r="C949" s="56">
        <v>34</v>
      </c>
      <c r="D949" s="56">
        <v>25</v>
      </c>
      <c r="E949" s="56">
        <v>4</v>
      </c>
      <c r="F949" s="56">
        <v>5</v>
      </c>
      <c r="G949" s="56">
        <v>67</v>
      </c>
      <c r="H949" s="56">
        <v>25</v>
      </c>
      <c r="I949" s="57">
        <v>54</v>
      </c>
      <c r="J949" s="56">
        <f t="shared" ref="J949:J966" si="1570">G949-H949</f>
        <v>42</v>
      </c>
      <c r="L949" s="66" t="s">
        <v>1001</v>
      </c>
      <c r="M949" s="71"/>
      <c r="N949" s="72" t="s">
        <v>85</v>
      </c>
      <c r="O949" s="130" t="s">
        <v>62</v>
      </c>
      <c r="P949" s="72" t="s">
        <v>62</v>
      </c>
      <c r="Q949" s="130" t="s">
        <v>99</v>
      </c>
      <c r="R949" s="130" t="s">
        <v>148</v>
      </c>
      <c r="S949" s="72" t="s">
        <v>99</v>
      </c>
      <c r="T949" s="469" t="s">
        <v>206</v>
      </c>
      <c r="U949" s="72" t="s">
        <v>124</v>
      </c>
      <c r="V949" s="72" t="s">
        <v>74</v>
      </c>
      <c r="W949" s="72" t="s">
        <v>103</v>
      </c>
      <c r="X949" s="72" t="s">
        <v>200</v>
      </c>
      <c r="Y949" s="72" t="s">
        <v>124</v>
      </c>
      <c r="Z949" s="130" t="s">
        <v>200</v>
      </c>
      <c r="AA949" s="72" t="s">
        <v>148</v>
      </c>
      <c r="AB949" s="72" t="s">
        <v>103</v>
      </c>
      <c r="AC949" s="130" t="s">
        <v>74</v>
      </c>
      <c r="AD949" s="134" t="s">
        <v>148</v>
      </c>
      <c r="AL949" s="66" t="s">
        <v>1001</v>
      </c>
      <c r="AM949" s="71"/>
      <c r="AN949" s="72" t="s">
        <v>301</v>
      </c>
      <c r="AO949" s="63"/>
      <c r="AP949" s="72" t="s">
        <v>492</v>
      </c>
      <c r="AQ949" s="387" t="s">
        <v>534</v>
      </c>
      <c r="AR949" s="63"/>
      <c r="AS949" s="72" t="s">
        <v>327</v>
      </c>
      <c r="AT949" s="72" t="s">
        <v>329</v>
      </c>
      <c r="AU949" s="307" t="s">
        <v>94</v>
      </c>
      <c r="AV949" s="72" t="s">
        <v>1631</v>
      </c>
      <c r="AW949" s="72" t="s">
        <v>603</v>
      </c>
      <c r="AX949" s="72" t="s">
        <v>706</v>
      </c>
      <c r="AY949" s="87" t="s">
        <v>783</v>
      </c>
      <c r="AZ949" s="63"/>
      <c r="BA949" s="72" t="s">
        <v>705</v>
      </c>
      <c r="BB949" s="72" t="s">
        <v>719</v>
      </c>
      <c r="BC949" s="63"/>
      <c r="BD949" s="486" t="s">
        <v>479</v>
      </c>
      <c r="BL949" s="74"/>
      <c r="BM949" s="75">
        <f t="shared" ref="BM949:CC960" si="1571">(IF(N949="","",(IF(MID(N949,2,1)="-",LEFT(N949,1),LEFT(N949,2)))+0))</f>
        <v>0</v>
      </c>
      <c r="BN949" s="75">
        <f t="shared" si="1571"/>
        <v>1</v>
      </c>
      <c r="BO949" s="75">
        <f t="shared" si="1571"/>
        <v>1</v>
      </c>
      <c r="BP949" s="75">
        <f t="shared" si="1571"/>
        <v>1</v>
      </c>
      <c r="BQ949" s="75">
        <f t="shared" si="1571"/>
        <v>0</v>
      </c>
      <c r="BR949" s="75">
        <f t="shared" si="1571"/>
        <v>1</v>
      </c>
      <c r="BS949" s="75">
        <f t="shared" si="1571"/>
        <v>1</v>
      </c>
      <c r="BT949" s="75">
        <f t="shared" si="1571"/>
        <v>0</v>
      </c>
      <c r="BU949" s="75">
        <f t="shared" si="1571"/>
        <v>1</v>
      </c>
      <c r="BV949" s="75">
        <f t="shared" si="1571"/>
        <v>1</v>
      </c>
      <c r="BW949" s="75">
        <f t="shared" si="1571"/>
        <v>2</v>
      </c>
      <c r="BX949" s="75">
        <f t="shared" si="1571"/>
        <v>0</v>
      </c>
      <c r="BY949" s="75">
        <f t="shared" si="1571"/>
        <v>2</v>
      </c>
      <c r="BZ949" s="75">
        <f t="shared" si="1571"/>
        <v>0</v>
      </c>
      <c r="CA949" s="75">
        <f t="shared" si="1571"/>
        <v>1</v>
      </c>
      <c r="CB949" s="75">
        <f t="shared" si="1571"/>
        <v>1</v>
      </c>
      <c r="CC949" s="76">
        <f t="shared" si="1571"/>
        <v>0</v>
      </c>
      <c r="CJ949" s="78"/>
      <c r="CK949" s="74"/>
      <c r="CL949" s="75">
        <f t="shared" ref="CL949:DB960" si="1572">(IF(N949="","",IF(RIGHT(N949,2)="10",RIGHT(N949,2),RIGHT(N949,1))+0))</f>
        <v>4</v>
      </c>
      <c r="CM949" s="75">
        <f t="shared" si="1572"/>
        <v>1</v>
      </c>
      <c r="CN949" s="75">
        <f t="shared" si="1572"/>
        <v>1</v>
      </c>
      <c r="CO949" s="75">
        <f t="shared" si="1572"/>
        <v>0</v>
      </c>
      <c r="CP949" s="75">
        <f t="shared" si="1572"/>
        <v>1</v>
      </c>
      <c r="CQ949" s="75">
        <f t="shared" si="1572"/>
        <v>0</v>
      </c>
      <c r="CR949" s="75">
        <f t="shared" si="1572"/>
        <v>4</v>
      </c>
      <c r="CS949" s="75">
        <f t="shared" si="1572"/>
        <v>0</v>
      </c>
      <c r="CT949" s="75">
        <f t="shared" si="1572"/>
        <v>2</v>
      </c>
      <c r="CU949" s="75">
        <f t="shared" si="1572"/>
        <v>3</v>
      </c>
      <c r="CV949" s="75">
        <f t="shared" si="1572"/>
        <v>2</v>
      </c>
      <c r="CW949" s="75">
        <f t="shared" si="1572"/>
        <v>0</v>
      </c>
      <c r="CX949" s="75">
        <f t="shared" si="1572"/>
        <v>2</v>
      </c>
      <c r="CY949" s="75">
        <f t="shared" si="1572"/>
        <v>1</v>
      </c>
      <c r="CZ949" s="75">
        <f t="shared" si="1572"/>
        <v>3</v>
      </c>
      <c r="DA949" s="75">
        <f t="shared" si="1572"/>
        <v>2</v>
      </c>
      <c r="DB949" s="76">
        <f t="shared" si="1572"/>
        <v>1</v>
      </c>
      <c r="DJ949" s="74"/>
      <c r="DK949" s="344" t="str">
        <f t="shared" ref="DK949:EA960" si="1573">(IF(N949="","",IF(BM949&gt;CL949,"H",IF(BM949&lt;CL949,"A","D"))))</f>
        <v>A</v>
      </c>
      <c r="DL949" s="344" t="str">
        <f t="shared" si="1573"/>
        <v>D</v>
      </c>
      <c r="DM949" s="344" t="str">
        <f t="shared" si="1573"/>
        <v>D</v>
      </c>
      <c r="DN949" s="344" t="str">
        <f t="shared" si="1573"/>
        <v>H</v>
      </c>
      <c r="DO949" s="344" t="str">
        <f t="shared" si="1573"/>
        <v>A</v>
      </c>
      <c r="DP949" s="344" t="str">
        <f t="shared" si="1573"/>
        <v>H</v>
      </c>
      <c r="DQ949" s="344" t="str">
        <f t="shared" si="1573"/>
        <v>A</v>
      </c>
      <c r="DR949" s="344" t="str">
        <f t="shared" si="1573"/>
        <v>D</v>
      </c>
      <c r="DS949" s="344" t="str">
        <f t="shared" si="1573"/>
        <v>A</v>
      </c>
      <c r="DT949" s="344" t="str">
        <f t="shared" si="1573"/>
        <v>A</v>
      </c>
      <c r="DU949" s="344" t="str">
        <f t="shared" si="1573"/>
        <v>D</v>
      </c>
      <c r="DV949" s="344" t="str">
        <f t="shared" si="1573"/>
        <v>D</v>
      </c>
      <c r="DW949" s="344" t="str">
        <f t="shared" si="1573"/>
        <v>D</v>
      </c>
      <c r="DX949" s="344" t="str">
        <f t="shared" si="1573"/>
        <v>A</v>
      </c>
      <c r="DY949" s="344" t="str">
        <f t="shared" si="1573"/>
        <v>A</v>
      </c>
      <c r="DZ949" s="344" t="str">
        <f t="shared" si="1573"/>
        <v>A</v>
      </c>
      <c r="EA949" s="345" t="str">
        <f t="shared" si="1573"/>
        <v>A</v>
      </c>
      <c r="EI949" s="53" t="str">
        <f t="shared" ref="EI949:EI966" si="1574">L949</f>
        <v>Banstead Athletic</v>
      </c>
      <c r="EJ949" s="79">
        <f>SUM(EQ949:ES949)</f>
        <v>34</v>
      </c>
      <c r="EK949" s="80">
        <f>COUNTIF($DJ949:$EG949,"H")</f>
        <v>2</v>
      </c>
      <c r="EL949" s="80">
        <f>COUNTIF($DJ949:$EG949,"D")</f>
        <v>6</v>
      </c>
      <c r="EM949" s="80">
        <f>COUNTIF($DJ949:$EG949,"A")</f>
        <v>9</v>
      </c>
      <c r="EN949" s="80">
        <f>COUNTIF(DJ$949:DJ$966,"A")</f>
        <v>5</v>
      </c>
      <c r="EO949" s="80">
        <f>COUNTIF(DJ$949:DJ$966,"D")</f>
        <v>1</v>
      </c>
      <c r="EP949" s="80">
        <f>COUNTIF(DJ$949:DJ$966,"H")</f>
        <v>11</v>
      </c>
      <c r="EQ949" s="79">
        <f>EK949+EN949</f>
        <v>7</v>
      </c>
      <c r="ER949" s="79">
        <f t="shared" ref="ER949:ES966" si="1575">EL949+EO949</f>
        <v>7</v>
      </c>
      <c r="ES949" s="79">
        <f t="shared" si="1575"/>
        <v>20</v>
      </c>
      <c r="ET949" s="81">
        <f>SUM($BL949:$CI949)+SUM(CK$949:CK$966)</f>
        <v>34</v>
      </c>
      <c r="EU949" s="81">
        <f>SUM($CK949:$DH949)+SUM(BL$949:BL$966)</f>
        <v>64</v>
      </c>
      <c r="EV949" s="79">
        <f t="shared" ref="EV949:EV966" si="1576">(EQ949*2)+ER949</f>
        <v>21</v>
      </c>
      <c r="EW949" s="81">
        <f>ET949-EU949</f>
        <v>-30</v>
      </c>
      <c r="EX949" s="78"/>
      <c r="EY949" s="80">
        <f t="shared" ref="EY949:EY966" si="1577">VLOOKUP($EI949,$B$949:$J$966,2,0)</f>
        <v>34</v>
      </c>
      <c r="EZ949" s="80">
        <f t="shared" ref="EZ949:EZ966" si="1578">VLOOKUP($EI949,$B$949:$J$966,3,0)</f>
        <v>7</v>
      </c>
      <c r="FA949" s="80">
        <f t="shared" ref="FA949:FA966" si="1579">VLOOKUP($EI949,$B$949:$J$966,4,0)</f>
        <v>7</v>
      </c>
      <c r="FB949" s="80">
        <f t="shared" ref="FB949:FB966" si="1580">VLOOKUP($EI949,$B$949:$J$966,5,0)</f>
        <v>20</v>
      </c>
      <c r="FC949" s="80">
        <f t="shared" ref="FC949:FC966" si="1581">VLOOKUP($EI949,$B$949:$J$966,6,0)</f>
        <v>34</v>
      </c>
      <c r="FD949" s="80">
        <f t="shared" ref="FD949:FD966" si="1582">VLOOKUP($EI949,$B$949:$J$966,7,0)</f>
        <v>64</v>
      </c>
      <c r="FE949" s="80">
        <f t="shared" ref="FE949:FE966" si="1583">VLOOKUP($EI949,$B$949:$J$966,8,0)</f>
        <v>21</v>
      </c>
      <c r="FF949" s="80">
        <f t="shared" ref="FF949:FF966" si="1584">VLOOKUP($EI949,$B$949:$J$966,9,0)</f>
        <v>-30</v>
      </c>
      <c r="FH949" s="54">
        <f>IF(EJ949=EY949,0,1)</f>
        <v>0</v>
      </c>
      <c r="FI949" s="54">
        <f>IF(EQ949=EZ949,0,1)</f>
        <v>0</v>
      </c>
      <c r="FJ949" s="54">
        <f t="shared" ref="FJ949:FO966" si="1585">IF(ER949=FA949,0,1)</f>
        <v>0</v>
      </c>
      <c r="FK949" s="54">
        <f t="shared" si="1585"/>
        <v>0</v>
      </c>
      <c r="FL949" s="54">
        <f t="shared" si="1585"/>
        <v>0</v>
      </c>
      <c r="FM949" s="54">
        <f t="shared" si="1585"/>
        <v>0</v>
      </c>
      <c r="FN949" s="54">
        <f t="shared" si="1585"/>
        <v>0</v>
      </c>
      <c r="FO949" s="54">
        <f t="shared" si="1585"/>
        <v>0</v>
      </c>
      <c r="FQ949" s="54" t="str">
        <f t="shared" si="1537"/>
        <v/>
      </c>
      <c r="FR949" s="54" t="str">
        <f t="shared" si="1538"/>
        <v/>
      </c>
      <c r="FS949" s="54" t="str">
        <f t="shared" ref="FS949:FS967" si="1586">IF(SUM($FH949:$FO949)=0,"",EZ949-EQ949)</f>
        <v/>
      </c>
      <c r="FT949" s="54" t="str">
        <f t="shared" ref="FT949:FU967" si="1587">IF(SUM($FH949:$FO949)=0,"",FA949-ER949)</f>
        <v/>
      </c>
      <c r="FU949" s="54" t="str">
        <f t="shared" si="1587"/>
        <v/>
      </c>
      <c r="FV949" s="54" t="str">
        <f t="shared" si="1506"/>
        <v/>
      </c>
      <c r="FW949" s="54" t="str">
        <f t="shared" si="1506"/>
        <v/>
      </c>
      <c r="FX949" s="54" t="str">
        <f t="shared" si="1506"/>
        <v/>
      </c>
      <c r="FY949" s="54" t="s">
        <v>1827</v>
      </c>
      <c r="FZ949" s="58"/>
      <c r="GA949" s="59"/>
      <c r="GB949" s="60"/>
      <c r="GC949" s="58"/>
      <c r="GD949" s="59"/>
      <c r="GE949" s="61"/>
      <c r="GF949" s="58"/>
      <c r="GG949" s="61"/>
      <c r="GH949" s="61"/>
    </row>
    <row r="950" spans="1:202" s="54" customFormat="1" ht="12" x14ac:dyDescent="0.25">
      <c r="A950" s="54">
        <v>2</v>
      </c>
      <c r="B950" s="54" t="s">
        <v>882</v>
      </c>
      <c r="C950" s="56">
        <v>34</v>
      </c>
      <c r="D950" s="56">
        <v>23</v>
      </c>
      <c r="E950" s="56">
        <v>6</v>
      </c>
      <c r="F950" s="56">
        <v>5</v>
      </c>
      <c r="G950" s="56">
        <v>79</v>
      </c>
      <c r="H950" s="56">
        <v>24</v>
      </c>
      <c r="I950" s="57">
        <v>52</v>
      </c>
      <c r="J950" s="56">
        <f t="shared" si="1570"/>
        <v>55</v>
      </c>
      <c r="L950" s="82" t="s">
        <v>1839</v>
      </c>
      <c r="M950" s="86" t="s">
        <v>99</v>
      </c>
      <c r="N950" s="83"/>
      <c r="O950" s="148" t="s">
        <v>99</v>
      </c>
      <c r="P950" s="88" t="s">
        <v>124</v>
      </c>
      <c r="Q950" s="88" t="s">
        <v>148</v>
      </c>
      <c r="R950" s="88" t="s">
        <v>89</v>
      </c>
      <c r="S950" s="88" t="s">
        <v>59</v>
      </c>
      <c r="T950" s="148" t="s">
        <v>150</v>
      </c>
      <c r="U950" s="88" t="s">
        <v>99</v>
      </c>
      <c r="V950" s="88" t="s">
        <v>176</v>
      </c>
      <c r="W950" s="148" t="s">
        <v>148</v>
      </c>
      <c r="X950" s="148" t="s">
        <v>99</v>
      </c>
      <c r="Y950" s="148" t="s">
        <v>89</v>
      </c>
      <c r="Z950" s="148" t="s">
        <v>177</v>
      </c>
      <c r="AA950" s="88" t="s">
        <v>206</v>
      </c>
      <c r="AB950" s="148" t="s">
        <v>125</v>
      </c>
      <c r="AC950" s="148" t="s">
        <v>150</v>
      </c>
      <c r="AD950" s="152" t="s">
        <v>124</v>
      </c>
      <c r="AL950" s="82" t="s">
        <v>1839</v>
      </c>
      <c r="AM950" s="87" t="s">
        <v>934</v>
      </c>
      <c r="AN950" s="83"/>
      <c r="AO950" s="59"/>
      <c r="AP950" s="87" t="s">
        <v>1840</v>
      </c>
      <c r="AQ950" s="87" t="s">
        <v>889</v>
      </c>
      <c r="AR950" s="88" t="s">
        <v>334</v>
      </c>
      <c r="AS950" s="88" t="s">
        <v>324</v>
      </c>
      <c r="AT950" s="252" t="s">
        <v>311</v>
      </c>
      <c r="AU950" s="88" t="s">
        <v>327</v>
      </c>
      <c r="AV950" s="88" t="s">
        <v>167</v>
      </c>
      <c r="AW950" s="59"/>
      <c r="AX950" s="487" t="s">
        <v>708</v>
      </c>
      <c r="AY950" s="59"/>
      <c r="AZ950" s="59"/>
      <c r="BA950" s="88" t="s">
        <v>170</v>
      </c>
      <c r="BB950" s="59"/>
      <c r="BC950" s="59"/>
      <c r="BD950" s="85"/>
      <c r="BL950" s="90">
        <f t="shared" ref="BL950:BW966" si="1588">(IF(M950="","",(IF(MID(M950,2,1)="-",LEFT(M950,1),LEFT(M950,2)))+0))</f>
        <v>1</v>
      </c>
      <c r="BM950" s="91"/>
      <c r="BN950" s="77">
        <f t="shared" si="1571"/>
        <v>1</v>
      </c>
      <c r="BO950" s="77">
        <f t="shared" si="1571"/>
        <v>0</v>
      </c>
      <c r="BP950" s="77">
        <f t="shared" si="1571"/>
        <v>0</v>
      </c>
      <c r="BQ950" s="77">
        <f t="shared" si="1571"/>
        <v>3</v>
      </c>
      <c r="BR950" s="77">
        <f t="shared" si="1571"/>
        <v>4</v>
      </c>
      <c r="BS950" s="77">
        <f t="shared" si="1571"/>
        <v>3</v>
      </c>
      <c r="BT950" s="77">
        <f t="shared" si="1571"/>
        <v>1</v>
      </c>
      <c r="BU950" s="77">
        <f t="shared" si="1571"/>
        <v>2</v>
      </c>
      <c r="BV950" s="77">
        <f t="shared" si="1571"/>
        <v>0</v>
      </c>
      <c r="BW950" s="77">
        <f t="shared" si="1571"/>
        <v>1</v>
      </c>
      <c r="BX950" s="77">
        <f t="shared" si="1571"/>
        <v>3</v>
      </c>
      <c r="BY950" s="77">
        <f t="shared" si="1571"/>
        <v>2</v>
      </c>
      <c r="BZ950" s="77">
        <f t="shared" si="1571"/>
        <v>1</v>
      </c>
      <c r="CA950" s="77">
        <f t="shared" si="1571"/>
        <v>5</v>
      </c>
      <c r="CB950" s="77">
        <f t="shared" si="1571"/>
        <v>3</v>
      </c>
      <c r="CC950" s="92">
        <f t="shared" si="1571"/>
        <v>0</v>
      </c>
      <c r="CJ950" s="78"/>
      <c r="CK950" s="90">
        <f t="shared" ref="CK950:CV966" si="1589">(IF(M950="","",IF(RIGHT(M950,2)="10",RIGHT(M950,2),RIGHT(M950,1))+0))</f>
        <v>0</v>
      </c>
      <c r="CL950" s="91"/>
      <c r="CM950" s="77">
        <f t="shared" si="1572"/>
        <v>0</v>
      </c>
      <c r="CN950" s="77">
        <f t="shared" si="1572"/>
        <v>0</v>
      </c>
      <c r="CO950" s="77">
        <f t="shared" si="1572"/>
        <v>1</v>
      </c>
      <c r="CP950" s="77">
        <f t="shared" si="1572"/>
        <v>0</v>
      </c>
      <c r="CQ950" s="77">
        <f t="shared" si="1572"/>
        <v>0</v>
      </c>
      <c r="CR950" s="77">
        <f t="shared" si="1572"/>
        <v>1</v>
      </c>
      <c r="CS950" s="77">
        <f t="shared" si="1572"/>
        <v>0</v>
      </c>
      <c r="CT950" s="77">
        <f t="shared" si="1572"/>
        <v>3</v>
      </c>
      <c r="CU950" s="77">
        <f t="shared" si="1572"/>
        <v>1</v>
      </c>
      <c r="CV950" s="77">
        <f t="shared" si="1572"/>
        <v>0</v>
      </c>
      <c r="CW950" s="77">
        <f t="shared" si="1572"/>
        <v>0</v>
      </c>
      <c r="CX950" s="77">
        <f t="shared" si="1572"/>
        <v>0</v>
      </c>
      <c r="CY950" s="77">
        <f t="shared" si="1572"/>
        <v>4</v>
      </c>
      <c r="CZ950" s="77">
        <f t="shared" si="1572"/>
        <v>0</v>
      </c>
      <c r="DA950" s="77">
        <f t="shared" si="1572"/>
        <v>1</v>
      </c>
      <c r="DB950" s="92">
        <f t="shared" si="1572"/>
        <v>0</v>
      </c>
      <c r="DJ950" s="347" t="str">
        <f t="shared" ref="DJ950:DU966" si="1590">(IF(M950="","",IF(BL950&gt;CK950,"H",IF(BL950&lt;CK950,"A","D"))))</f>
        <v>H</v>
      </c>
      <c r="DK950" s="91"/>
      <c r="DL950" s="56" t="str">
        <f t="shared" si="1573"/>
        <v>H</v>
      </c>
      <c r="DM950" s="56" t="str">
        <f t="shared" si="1573"/>
        <v>D</v>
      </c>
      <c r="DN950" s="56" t="str">
        <f t="shared" si="1573"/>
        <v>A</v>
      </c>
      <c r="DO950" s="56" t="str">
        <f t="shared" si="1573"/>
        <v>H</v>
      </c>
      <c r="DP950" s="56" t="str">
        <f t="shared" si="1573"/>
        <v>H</v>
      </c>
      <c r="DQ950" s="56" t="str">
        <f t="shared" si="1573"/>
        <v>H</v>
      </c>
      <c r="DR950" s="56" t="str">
        <f t="shared" si="1573"/>
        <v>H</v>
      </c>
      <c r="DS950" s="56" t="str">
        <f t="shared" si="1573"/>
        <v>A</v>
      </c>
      <c r="DT950" s="56" t="str">
        <f t="shared" si="1573"/>
        <v>A</v>
      </c>
      <c r="DU950" s="56" t="str">
        <f t="shared" si="1573"/>
        <v>H</v>
      </c>
      <c r="DV950" s="56" t="str">
        <f t="shared" si="1573"/>
        <v>H</v>
      </c>
      <c r="DW950" s="56" t="str">
        <f t="shared" si="1573"/>
        <v>H</v>
      </c>
      <c r="DX950" s="56" t="str">
        <f t="shared" si="1573"/>
        <v>A</v>
      </c>
      <c r="DY950" s="56" t="str">
        <f t="shared" si="1573"/>
        <v>H</v>
      </c>
      <c r="DZ950" s="56" t="str">
        <f t="shared" si="1573"/>
        <v>H</v>
      </c>
      <c r="EA950" s="348" t="str">
        <f t="shared" si="1573"/>
        <v>D</v>
      </c>
      <c r="EI950" s="53" t="str">
        <f t="shared" si="1574"/>
        <v>Bromley</v>
      </c>
      <c r="EJ950" s="79">
        <f t="shared" ref="EJ950:EJ966" si="1591">SUM(EQ950:ES950)</f>
        <v>34</v>
      </c>
      <c r="EK950" s="80">
        <f t="shared" ref="EK950:EK966" si="1592">COUNTIF($DJ950:$EG950,"H")</f>
        <v>11</v>
      </c>
      <c r="EL950" s="80">
        <f t="shared" ref="EL950:EL966" si="1593">COUNTIF($DJ950:$EG950,"D")</f>
        <v>2</v>
      </c>
      <c r="EM950" s="80">
        <f t="shared" ref="EM950:EM966" si="1594">COUNTIF($DJ950:$EG950,"A")</f>
        <v>4</v>
      </c>
      <c r="EN950" s="80">
        <f>COUNTIF(DK$949:DK$966,"A")</f>
        <v>14</v>
      </c>
      <c r="EO950" s="80">
        <f>COUNTIF(DK$949:DK$966,"D")</f>
        <v>2</v>
      </c>
      <c r="EP950" s="80">
        <f>COUNTIF(DK$949:DK$966,"H")</f>
        <v>1</v>
      </c>
      <c r="EQ950" s="79">
        <f t="shared" ref="EQ950:EQ966" si="1595">EK950+EN950</f>
        <v>25</v>
      </c>
      <c r="ER950" s="79">
        <f t="shared" si="1575"/>
        <v>4</v>
      </c>
      <c r="ES950" s="79">
        <f t="shared" si="1575"/>
        <v>5</v>
      </c>
      <c r="ET950" s="81">
        <f>SUM($BL950:$CI950)+SUM(CL$949:CL$966)</f>
        <v>67</v>
      </c>
      <c r="EU950" s="81">
        <f>SUM($CK950:$DH950)+SUM(BM$949:BM$966)</f>
        <v>25</v>
      </c>
      <c r="EV950" s="79">
        <f t="shared" si="1576"/>
        <v>54</v>
      </c>
      <c r="EW950" s="81">
        <f t="shared" ref="EW950:EW966" si="1596">ET950-EU950</f>
        <v>42</v>
      </c>
      <c r="EX950" s="78"/>
      <c r="EY950" s="80">
        <f t="shared" si="1577"/>
        <v>34</v>
      </c>
      <c r="EZ950" s="80">
        <f t="shared" si="1578"/>
        <v>25</v>
      </c>
      <c r="FA950" s="80">
        <f t="shared" si="1579"/>
        <v>4</v>
      </c>
      <c r="FB950" s="80">
        <f t="shared" si="1580"/>
        <v>5</v>
      </c>
      <c r="FC950" s="80">
        <f t="shared" si="1581"/>
        <v>67</v>
      </c>
      <c r="FD950" s="80">
        <f t="shared" si="1582"/>
        <v>25</v>
      </c>
      <c r="FE950" s="80">
        <f t="shared" si="1583"/>
        <v>54</v>
      </c>
      <c r="FF950" s="80">
        <f t="shared" si="1584"/>
        <v>42</v>
      </c>
      <c r="FH950" s="54">
        <f t="shared" ref="FH950:FH966" si="1597">IF(EJ950=EY950,0,1)</f>
        <v>0</v>
      </c>
      <c r="FI950" s="54">
        <f t="shared" ref="FI950:FI966" si="1598">IF(EQ950=EZ950,0,1)</f>
        <v>0</v>
      </c>
      <c r="FJ950" s="54">
        <f t="shared" si="1585"/>
        <v>0</v>
      </c>
      <c r="FK950" s="54">
        <f t="shared" si="1585"/>
        <v>0</v>
      </c>
      <c r="FL950" s="54">
        <f t="shared" si="1585"/>
        <v>0</v>
      </c>
      <c r="FM950" s="54">
        <f t="shared" si="1585"/>
        <v>0</v>
      </c>
      <c r="FN950" s="54">
        <f t="shared" si="1585"/>
        <v>0</v>
      </c>
      <c r="FO950" s="54">
        <f t="shared" si="1585"/>
        <v>0</v>
      </c>
      <c r="FQ950" s="54" t="str">
        <f t="shared" si="1537"/>
        <v/>
      </c>
      <c r="FR950" s="54" t="str">
        <f t="shared" si="1538"/>
        <v/>
      </c>
      <c r="FS950" s="54" t="str">
        <f t="shared" si="1586"/>
        <v/>
      </c>
      <c r="FT950" s="54" t="str">
        <f t="shared" si="1587"/>
        <v/>
      </c>
      <c r="FU950" s="54" t="str">
        <f t="shared" si="1587"/>
        <v/>
      </c>
      <c r="FV950" s="54" t="str">
        <f t="shared" si="1506"/>
        <v/>
      </c>
      <c r="FW950" s="54" t="str">
        <f t="shared" si="1506"/>
        <v/>
      </c>
      <c r="FX950" s="54" t="str">
        <f t="shared" si="1506"/>
        <v/>
      </c>
      <c r="FY950" s="54" t="s">
        <v>1841</v>
      </c>
      <c r="FZ950" s="58"/>
      <c r="GA950" s="59"/>
      <c r="GB950" s="60"/>
      <c r="GC950" s="58"/>
      <c r="GD950" s="59"/>
      <c r="GE950" s="61"/>
      <c r="GF950" s="58"/>
      <c r="GG950" s="61"/>
      <c r="GH950" s="61"/>
    </row>
    <row r="951" spans="1:202" s="54" customFormat="1" ht="12" x14ac:dyDescent="0.25">
      <c r="A951" s="54">
        <v>3</v>
      </c>
      <c r="B951" s="54" t="s">
        <v>1842</v>
      </c>
      <c r="C951" s="56">
        <v>34</v>
      </c>
      <c r="D951" s="56">
        <v>20</v>
      </c>
      <c r="E951" s="56">
        <v>5</v>
      </c>
      <c r="F951" s="56">
        <v>9</v>
      </c>
      <c r="G951" s="56">
        <v>68</v>
      </c>
      <c r="H951" s="56">
        <v>34</v>
      </c>
      <c r="I951" s="57">
        <v>45</v>
      </c>
      <c r="J951" s="56">
        <f t="shared" si="1570"/>
        <v>34</v>
      </c>
      <c r="L951" s="82" t="s">
        <v>1126</v>
      </c>
      <c r="M951" s="150" t="s">
        <v>150</v>
      </c>
      <c r="N951" s="148" t="s">
        <v>148</v>
      </c>
      <c r="O951" s="83"/>
      <c r="P951" s="88" t="s">
        <v>177</v>
      </c>
      <c r="Q951" s="88" t="s">
        <v>200</v>
      </c>
      <c r="R951" s="148" t="s">
        <v>58</v>
      </c>
      <c r="S951" s="88" t="s">
        <v>77</v>
      </c>
      <c r="T951" s="148" t="s">
        <v>200</v>
      </c>
      <c r="U951" s="88" t="s">
        <v>164</v>
      </c>
      <c r="V951" s="88" t="s">
        <v>103</v>
      </c>
      <c r="W951" s="88" t="s">
        <v>62</v>
      </c>
      <c r="X951" s="88" t="s">
        <v>99</v>
      </c>
      <c r="Y951" s="88" t="s">
        <v>150</v>
      </c>
      <c r="Z951" s="88" t="s">
        <v>89</v>
      </c>
      <c r="AA951" s="88" t="s">
        <v>76</v>
      </c>
      <c r="AB951" s="88" t="s">
        <v>59</v>
      </c>
      <c r="AC951" s="148" t="s">
        <v>124</v>
      </c>
      <c r="AD951" s="152" t="s">
        <v>101</v>
      </c>
      <c r="AL951" s="82" t="s">
        <v>1126</v>
      </c>
      <c r="AM951" s="253"/>
      <c r="AN951" s="59"/>
      <c r="AO951" s="83"/>
      <c r="AP951" s="88" t="s">
        <v>313</v>
      </c>
      <c r="AQ951" s="88" t="s">
        <v>719</v>
      </c>
      <c r="AR951" s="59"/>
      <c r="AS951" s="88" t="s">
        <v>1631</v>
      </c>
      <c r="AT951" s="59"/>
      <c r="AU951" s="88" t="s">
        <v>707</v>
      </c>
      <c r="AV951" s="88" t="s">
        <v>306</v>
      </c>
      <c r="AW951" s="87" t="s">
        <v>934</v>
      </c>
      <c r="AX951" s="88" t="s">
        <v>327</v>
      </c>
      <c r="AY951" s="88" t="s">
        <v>334</v>
      </c>
      <c r="AZ951" s="88" t="s">
        <v>324</v>
      </c>
      <c r="BA951" s="88" t="s">
        <v>329</v>
      </c>
      <c r="BB951" s="87" t="s">
        <v>402</v>
      </c>
      <c r="BC951" s="59"/>
      <c r="BD951" s="85"/>
      <c r="BL951" s="90">
        <f t="shared" si="1588"/>
        <v>3</v>
      </c>
      <c r="BM951" s="77">
        <f t="shared" si="1588"/>
        <v>0</v>
      </c>
      <c r="BN951" s="91"/>
      <c r="BO951" s="77">
        <f t="shared" si="1571"/>
        <v>2</v>
      </c>
      <c r="BP951" s="77">
        <f t="shared" si="1571"/>
        <v>2</v>
      </c>
      <c r="BQ951" s="77">
        <f t="shared" si="1571"/>
        <v>5</v>
      </c>
      <c r="BR951" s="77">
        <f t="shared" si="1571"/>
        <v>2</v>
      </c>
      <c r="BS951" s="77">
        <f t="shared" si="1571"/>
        <v>2</v>
      </c>
      <c r="BT951" s="77">
        <f t="shared" si="1571"/>
        <v>8</v>
      </c>
      <c r="BU951" s="77">
        <f t="shared" si="1571"/>
        <v>1</v>
      </c>
      <c r="BV951" s="77">
        <f t="shared" si="1571"/>
        <v>1</v>
      </c>
      <c r="BW951" s="77">
        <f t="shared" si="1571"/>
        <v>1</v>
      </c>
      <c r="BX951" s="77">
        <f t="shared" si="1571"/>
        <v>3</v>
      </c>
      <c r="BY951" s="77">
        <f t="shared" si="1571"/>
        <v>3</v>
      </c>
      <c r="BZ951" s="77">
        <f t="shared" si="1571"/>
        <v>0</v>
      </c>
      <c r="CA951" s="77">
        <f t="shared" si="1571"/>
        <v>4</v>
      </c>
      <c r="CB951" s="77">
        <f t="shared" si="1571"/>
        <v>0</v>
      </c>
      <c r="CC951" s="92">
        <f t="shared" si="1571"/>
        <v>3</v>
      </c>
      <c r="CJ951" s="78"/>
      <c r="CK951" s="90">
        <f t="shared" si="1589"/>
        <v>1</v>
      </c>
      <c r="CL951" s="77">
        <f t="shared" si="1589"/>
        <v>1</v>
      </c>
      <c r="CM951" s="91"/>
      <c r="CN951" s="77">
        <f t="shared" si="1572"/>
        <v>0</v>
      </c>
      <c r="CO951" s="77">
        <f t="shared" si="1572"/>
        <v>2</v>
      </c>
      <c r="CP951" s="77">
        <f t="shared" si="1572"/>
        <v>1</v>
      </c>
      <c r="CQ951" s="77">
        <f t="shared" si="1572"/>
        <v>1</v>
      </c>
      <c r="CR951" s="77">
        <f t="shared" si="1572"/>
        <v>2</v>
      </c>
      <c r="CS951" s="77">
        <f t="shared" si="1572"/>
        <v>0</v>
      </c>
      <c r="CT951" s="77">
        <f t="shared" si="1572"/>
        <v>3</v>
      </c>
      <c r="CU951" s="77">
        <f t="shared" si="1572"/>
        <v>1</v>
      </c>
      <c r="CV951" s="77">
        <f t="shared" si="1572"/>
        <v>0</v>
      </c>
      <c r="CW951" s="77">
        <f t="shared" si="1572"/>
        <v>1</v>
      </c>
      <c r="CX951" s="77">
        <f t="shared" si="1572"/>
        <v>0</v>
      </c>
      <c r="CY951" s="77">
        <f t="shared" si="1572"/>
        <v>2</v>
      </c>
      <c r="CZ951" s="77">
        <f t="shared" si="1572"/>
        <v>0</v>
      </c>
      <c r="DA951" s="77">
        <f t="shared" si="1572"/>
        <v>0</v>
      </c>
      <c r="DB951" s="92">
        <f t="shared" si="1572"/>
        <v>2</v>
      </c>
      <c r="DJ951" s="347" t="str">
        <f t="shared" si="1590"/>
        <v>H</v>
      </c>
      <c r="DK951" s="56" t="str">
        <f t="shared" si="1590"/>
        <v>A</v>
      </c>
      <c r="DL951" s="91"/>
      <c r="DM951" s="56" t="str">
        <f t="shared" si="1573"/>
        <v>H</v>
      </c>
      <c r="DN951" s="56" t="str">
        <f t="shared" si="1573"/>
        <v>D</v>
      </c>
      <c r="DO951" s="56" t="str">
        <f t="shared" si="1573"/>
        <v>H</v>
      </c>
      <c r="DP951" s="56" t="str">
        <f t="shared" si="1573"/>
        <v>H</v>
      </c>
      <c r="DQ951" s="56" t="str">
        <f t="shared" si="1573"/>
        <v>D</v>
      </c>
      <c r="DR951" s="56" t="str">
        <f t="shared" si="1573"/>
        <v>H</v>
      </c>
      <c r="DS951" s="56" t="str">
        <f t="shared" si="1573"/>
        <v>A</v>
      </c>
      <c r="DT951" s="56" t="str">
        <f t="shared" si="1573"/>
        <v>D</v>
      </c>
      <c r="DU951" s="56" t="str">
        <f t="shared" si="1573"/>
        <v>H</v>
      </c>
      <c r="DV951" s="56" t="str">
        <f t="shared" si="1573"/>
        <v>H</v>
      </c>
      <c r="DW951" s="56" t="str">
        <f t="shared" si="1573"/>
        <v>H</v>
      </c>
      <c r="DX951" s="56" t="str">
        <f t="shared" si="1573"/>
        <v>A</v>
      </c>
      <c r="DY951" s="56" t="str">
        <f t="shared" si="1573"/>
        <v>H</v>
      </c>
      <c r="DZ951" s="56" t="str">
        <f t="shared" si="1573"/>
        <v>D</v>
      </c>
      <c r="EA951" s="348" t="str">
        <f t="shared" si="1573"/>
        <v>H</v>
      </c>
      <c r="EI951" s="53" t="str">
        <f t="shared" si="1574"/>
        <v>Carshalton Athletic</v>
      </c>
      <c r="EJ951" s="79">
        <f t="shared" si="1591"/>
        <v>34</v>
      </c>
      <c r="EK951" s="80">
        <f t="shared" si="1592"/>
        <v>10</v>
      </c>
      <c r="EL951" s="80">
        <f t="shared" si="1593"/>
        <v>4</v>
      </c>
      <c r="EM951" s="80">
        <f t="shared" si="1594"/>
        <v>3</v>
      </c>
      <c r="EN951" s="80">
        <f>COUNTIF(DL$949:DL$966,"A")</f>
        <v>8</v>
      </c>
      <c r="EO951" s="80">
        <f>COUNTIF(DL$949:DL$966,"D")</f>
        <v>3</v>
      </c>
      <c r="EP951" s="80">
        <f>COUNTIF(DL$949:DL$966,"H")</f>
        <v>6</v>
      </c>
      <c r="EQ951" s="79">
        <f t="shared" si="1595"/>
        <v>18</v>
      </c>
      <c r="ER951" s="79">
        <f t="shared" si="1575"/>
        <v>7</v>
      </c>
      <c r="ES951" s="79">
        <f t="shared" si="1575"/>
        <v>9</v>
      </c>
      <c r="ET951" s="81">
        <f>SUM($BL951:$CI951)+SUM(CM$949:CM$966)</f>
        <v>71</v>
      </c>
      <c r="EU951" s="81">
        <f>SUM($CK951:$DH951)+SUM(BN$949:BN$966)</f>
        <v>38</v>
      </c>
      <c r="EV951" s="79">
        <f t="shared" si="1576"/>
        <v>43</v>
      </c>
      <c r="EW951" s="81">
        <f t="shared" si="1596"/>
        <v>33</v>
      </c>
      <c r="EX951" s="78"/>
      <c r="EY951" s="80">
        <f t="shared" si="1577"/>
        <v>34</v>
      </c>
      <c r="EZ951" s="80">
        <f t="shared" si="1578"/>
        <v>18</v>
      </c>
      <c r="FA951" s="80">
        <f t="shared" si="1579"/>
        <v>7</v>
      </c>
      <c r="FB951" s="80">
        <f t="shared" si="1580"/>
        <v>9</v>
      </c>
      <c r="FC951" s="80">
        <f t="shared" si="1581"/>
        <v>71</v>
      </c>
      <c r="FD951" s="80">
        <f t="shared" si="1582"/>
        <v>38</v>
      </c>
      <c r="FE951" s="80">
        <f t="shared" si="1583"/>
        <v>43</v>
      </c>
      <c r="FF951" s="80">
        <f t="shared" si="1584"/>
        <v>33</v>
      </c>
      <c r="FH951" s="54">
        <f t="shared" si="1597"/>
        <v>0</v>
      </c>
      <c r="FI951" s="54">
        <f t="shared" si="1598"/>
        <v>0</v>
      </c>
      <c r="FJ951" s="54">
        <f t="shared" si="1585"/>
        <v>0</v>
      </c>
      <c r="FK951" s="54">
        <f t="shared" si="1585"/>
        <v>0</v>
      </c>
      <c r="FL951" s="54">
        <f t="shared" si="1585"/>
        <v>0</v>
      </c>
      <c r="FM951" s="54">
        <f t="shared" si="1585"/>
        <v>0</v>
      </c>
      <c r="FN951" s="54">
        <f t="shared" si="1585"/>
        <v>0</v>
      </c>
      <c r="FO951" s="54">
        <f t="shared" si="1585"/>
        <v>0</v>
      </c>
      <c r="FQ951" s="54" t="str">
        <f t="shared" si="1537"/>
        <v/>
      </c>
      <c r="FR951" s="54" t="str">
        <f t="shared" si="1538"/>
        <v/>
      </c>
      <c r="FS951" s="54" t="str">
        <f t="shared" si="1586"/>
        <v/>
      </c>
      <c r="FT951" s="54" t="str">
        <f t="shared" si="1587"/>
        <v/>
      </c>
      <c r="FU951" s="54" t="str">
        <f t="shared" si="1587"/>
        <v/>
      </c>
      <c r="FV951" s="54" t="str">
        <f t="shared" si="1506"/>
        <v/>
      </c>
      <c r="FW951" s="54" t="str">
        <f t="shared" si="1506"/>
        <v/>
      </c>
      <c r="FX951" s="54" t="str">
        <f t="shared" si="1506"/>
        <v/>
      </c>
      <c r="FY951" s="54" t="s">
        <v>71</v>
      </c>
      <c r="FZ951" s="58"/>
      <c r="GA951" s="59"/>
      <c r="GB951" s="60"/>
      <c r="GC951" s="58"/>
      <c r="GD951" s="59"/>
      <c r="GE951" s="61"/>
      <c r="GF951" s="58"/>
      <c r="GG951" s="61"/>
      <c r="GH951" s="61"/>
    </row>
    <row r="952" spans="1:202" s="54" customFormat="1" ht="12" x14ac:dyDescent="0.25">
      <c r="A952" s="54">
        <v>4</v>
      </c>
      <c r="B952" s="54" t="s">
        <v>1126</v>
      </c>
      <c r="C952" s="56">
        <v>34</v>
      </c>
      <c r="D952" s="56">
        <v>18</v>
      </c>
      <c r="E952" s="56">
        <v>7</v>
      </c>
      <c r="F952" s="56">
        <v>9</v>
      </c>
      <c r="G952" s="56">
        <v>71</v>
      </c>
      <c r="H952" s="56">
        <v>38</v>
      </c>
      <c r="I952" s="57">
        <v>43</v>
      </c>
      <c r="J952" s="56">
        <f t="shared" si="1570"/>
        <v>33</v>
      </c>
      <c r="L952" s="82" t="s">
        <v>1000</v>
      </c>
      <c r="M952" s="150" t="s">
        <v>89</v>
      </c>
      <c r="N952" s="88" t="s">
        <v>102</v>
      </c>
      <c r="O952" s="148" t="s">
        <v>99</v>
      </c>
      <c r="P952" s="83"/>
      <c r="Q952" s="88" t="s">
        <v>77</v>
      </c>
      <c r="R952" s="88" t="s">
        <v>77</v>
      </c>
      <c r="S952" s="88" t="s">
        <v>77</v>
      </c>
      <c r="T952" s="88" t="s">
        <v>89</v>
      </c>
      <c r="U952" s="88" t="s">
        <v>124</v>
      </c>
      <c r="V952" s="88" t="s">
        <v>77</v>
      </c>
      <c r="W952" s="88" t="s">
        <v>77</v>
      </c>
      <c r="X952" s="148" t="s">
        <v>74</v>
      </c>
      <c r="Y952" s="88" t="s">
        <v>124</v>
      </c>
      <c r="Z952" s="148" t="s">
        <v>176</v>
      </c>
      <c r="AA952" s="88" t="s">
        <v>148</v>
      </c>
      <c r="AB952" s="148" t="s">
        <v>77</v>
      </c>
      <c r="AC952" s="88" t="s">
        <v>200</v>
      </c>
      <c r="AD952" s="89" t="s">
        <v>103</v>
      </c>
      <c r="AL952" s="82" t="s">
        <v>1000</v>
      </c>
      <c r="AM952" s="253"/>
      <c r="AN952" s="88" t="s">
        <v>242</v>
      </c>
      <c r="AO952" s="59"/>
      <c r="AP952" s="83"/>
      <c r="AQ952" s="88" t="s">
        <v>324</v>
      </c>
      <c r="AR952" s="88" t="s">
        <v>308</v>
      </c>
      <c r="AS952" s="88" t="s">
        <v>587</v>
      </c>
      <c r="AT952" s="88" t="s">
        <v>309</v>
      </c>
      <c r="AU952" s="88" t="s">
        <v>334</v>
      </c>
      <c r="AV952" s="88" t="s">
        <v>239</v>
      </c>
      <c r="AW952" s="88" t="s">
        <v>326</v>
      </c>
      <c r="AX952" s="59"/>
      <c r="AY952" s="88" t="s">
        <v>311</v>
      </c>
      <c r="AZ952" s="252" t="s">
        <v>584</v>
      </c>
      <c r="BA952" s="88" t="s">
        <v>1035</v>
      </c>
      <c r="BB952" s="88" t="s">
        <v>705</v>
      </c>
      <c r="BC952" s="88" t="s">
        <v>706</v>
      </c>
      <c r="BD952" s="89" t="s">
        <v>284</v>
      </c>
      <c r="BL952" s="90">
        <f t="shared" si="1588"/>
        <v>3</v>
      </c>
      <c r="BM952" s="77">
        <f t="shared" si="1588"/>
        <v>2</v>
      </c>
      <c r="BN952" s="77">
        <f t="shared" si="1588"/>
        <v>1</v>
      </c>
      <c r="BO952" s="91"/>
      <c r="BP952" s="77">
        <f t="shared" si="1571"/>
        <v>2</v>
      </c>
      <c r="BQ952" s="77">
        <f t="shared" si="1571"/>
        <v>2</v>
      </c>
      <c r="BR952" s="77">
        <f t="shared" si="1571"/>
        <v>2</v>
      </c>
      <c r="BS952" s="77">
        <f t="shared" si="1571"/>
        <v>3</v>
      </c>
      <c r="BT952" s="77">
        <f t="shared" si="1571"/>
        <v>0</v>
      </c>
      <c r="BU952" s="77">
        <f t="shared" si="1571"/>
        <v>2</v>
      </c>
      <c r="BV952" s="77">
        <f t="shared" si="1571"/>
        <v>2</v>
      </c>
      <c r="BW952" s="77">
        <f t="shared" si="1571"/>
        <v>1</v>
      </c>
      <c r="BX952" s="77">
        <f t="shared" si="1571"/>
        <v>0</v>
      </c>
      <c r="BY952" s="77">
        <f t="shared" si="1571"/>
        <v>2</v>
      </c>
      <c r="BZ952" s="77">
        <f t="shared" si="1571"/>
        <v>0</v>
      </c>
      <c r="CA952" s="77">
        <f t="shared" si="1571"/>
        <v>2</v>
      </c>
      <c r="CB952" s="77">
        <f t="shared" si="1571"/>
        <v>2</v>
      </c>
      <c r="CC952" s="92">
        <f t="shared" si="1571"/>
        <v>1</v>
      </c>
      <c r="CJ952" s="78"/>
      <c r="CK952" s="90">
        <f t="shared" si="1589"/>
        <v>0</v>
      </c>
      <c r="CL952" s="77">
        <f t="shared" si="1589"/>
        <v>4</v>
      </c>
      <c r="CM952" s="77">
        <f t="shared" si="1589"/>
        <v>0</v>
      </c>
      <c r="CN952" s="91"/>
      <c r="CO952" s="77">
        <f t="shared" si="1572"/>
        <v>1</v>
      </c>
      <c r="CP952" s="77">
        <f t="shared" si="1572"/>
        <v>1</v>
      </c>
      <c r="CQ952" s="77">
        <f t="shared" si="1572"/>
        <v>1</v>
      </c>
      <c r="CR952" s="77">
        <f t="shared" si="1572"/>
        <v>0</v>
      </c>
      <c r="CS952" s="77">
        <f t="shared" si="1572"/>
        <v>0</v>
      </c>
      <c r="CT952" s="77">
        <f t="shared" si="1572"/>
        <v>1</v>
      </c>
      <c r="CU952" s="77">
        <f t="shared" si="1572"/>
        <v>1</v>
      </c>
      <c r="CV952" s="77">
        <f t="shared" si="1572"/>
        <v>2</v>
      </c>
      <c r="CW952" s="77">
        <f t="shared" si="1572"/>
        <v>0</v>
      </c>
      <c r="CX952" s="77">
        <f t="shared" si="1572"/>
        <v>3</v>
      </c>
      <c r="CY952" s="77">
        <f t="shared" si="1572"/>
        <v>1</v>
      </c>
      <c r="CZ952" s="77">
        <f t="shared" si="1572"/>
        <v>1</v>
      </c>
      <c r="DA952" s="77">
        <f t="shared" si="1572"/>
        <v>2</v>
      </c>
      <c r="DB952" s="92">
        <f t="shared" si="1572"/>
        <v>3</v>
      </c>
      <c r="DJ952" s="347" t="str">
        <f t="shared" si="1590"/>
        <v>H</v>
      </c>
      <c r="DK952" s="56" t="str">
        <f t="shared" si="1590"/>
        <v>A</v>
      </c>
      <c r="DL952" s="56" t="str">
        <f t="shared" si="1590"/>
        <v>H</v>
      </c>
      <c r="DM952" s="91"/>
      <c r="DN952" s="56" t="str">
        <f t="shared" si="1573"/>
        <v>H</v>
      </c>
      <c r="DO952" s="56" t="str">
        <f t="shared" si="1573"/>
        <v>H</v>
      </c>
      <c r="DP952" s="56" t="str">
        <f t="shared" si="1573"/>
        <v>H</v>
      </c>
      <c r="DQ952" s="56" t="str">
        <f t="shared" si="1573"/>
        <v>H</v>
      </c>
      <c r="DR952" s="56" t="str">
        <f t="shared" si="1573"/>
        <v>D</v>
      </c>
      <c r="DS952" s="56" t="str">
        <f t="shared" si="1573"/>
        <v>H</v>
      </c>
      <c r="DT952" s="56" t="str">
        <f t="shared" si="1573"/>
        <v>H</v>
      </c>
      <c r="DU952" s="56" t="str">
        <f t="shared" si="1573"/>
        <v>A</v>
      </c>
      <c r="DV952" s="56" t="str">
        <f t="shared" si="1573"/>
        <v>D</v>
      </c>
      <c r="DW952" s="56" t="str">
        <f t="shared" si="1573"/>
        <v>A</v>
      </c>
      <c r="DX952" s="56" t="str">
        <f t="shared" si="1573"/>
        <v>A</v>
      </c>
      <c r="DY952" s="56" t="str">
        <f t="shared" si="1573"/>
        <v>H</v>
      </c>
      <c r="DZ952" s="56" t="str">
        <f t="shared" si="1573"/>
        <v>D</v>
      </c>
      <c r="EA952" s="348" t="str">
        <f t="shared" si="1573"/>
        <v>A</v>
      </c>
      <c r="EI952" s="53" t="str">
        <f t="shared" si="1574"/>
        <v>Croydon</v>
      </c>
      <c r="EJ952" s="79">
        <f t="shared" si="1591"/>
        <v>34</v>
      </c>
      <c r="EK952" s="80">
        <f t="shared" si="1592"/>
        <v>9</v>
      </c>
      <c r="EL952" s="80">
        <f t="shared" si="1593"/>
        <v>3</v>
      </c>
      <c r="EM952" s="80">
        <f t="shared" si="1594"/>
        <v>5</v>
      </c>
      <c r="EN952" s="80">
        <f>COUNTIF(DM$949:DM$966,"A")</f>
        <v>9</v>
      </c>
      <c r="EO952" s="80">
        <f>COUNTIF(DM$949:DM$966,"D")</f>
        <v>4</v>
      </c>
      <c r="EP952" s="80">
        <f>COUNTIF(DM$949:DM$966,"H")</f>
        <v>4</v>
      </c>
      <c r="EQ952" s="79">
        <f t="shared" si="1595"/>
        <v>18</v>
      </c>
      <c r="ER952" s="79">
        <f t="shared" si="1575"/>
        <v>7</v>
      </c>
      <c r="ES952" s="79">
        <f t="shared" si="1575"/>
        <v>9</v>
      </c>
      <c r="ET952" s="81">
        <f>SUM($BK952:$CI952)+SUM(CN$949:CN$966)</f>
        <v>59</v>
      </c>
      <c r="EU952" s="81">
        <f>SUM($CK952:$DH952)+SUM(BO$949:BO$966)</f>
        <v>41</v>
      </c>
      <c r="EV952" s="79">
        <f t="shared" si="1576"/>
        <v>43</v>
      </c>
      <c r="EW952" s="81">
        <f t="shared" si="1596"/>
        <v>18</v>
      </c>
      <c r="EX952" s="78"/>
      <c r="EY952" s="80">
        <f t="shared" si="1577"/>
        <v>34</v>
      </c>
      <c r="EZ952" s="80">
        <f t="shared" si="1578"/>
        <v>18</v>
      </c>
      <c r="FA952" s="80">
        <f t="shared" si="1579"/>
        <v>7</v>
      </c>
      <c r="FB952" s="80">
        <f t="shared" si="1580"/>
        <v>9</v>
      </c>
      <c r="FC952" s="80">
        <f t="shared" si="1581"/>
        <v>59</v>
      </c>
      <c r="FD952" s="80">
        <f t="shared" si="1582"/>
        <v>41</v>
      </c>
      <c r="FE952" s="80">
        <f t="shared" si="1583"/>
        <v>43</v>
      </c>
      <c r="FF952" s="80">
        <f t="shared" si="1584"/>
        <v>18</v>
      </c>
      <c r="FH952" s="54">
        <f t="shared" si="1597"/>
        <v>0</v>
      </c>
      <c r="FI952" s="54">
        <f t="shared" si="1598"/>
        <v>0</v>
      </c>
      <c r="FJ952" s="54">
        <f t="shared" si="1585"/>
        <v>0</v>
      </c>
      <c r="FK952" s="54">
        <f t="shared" si="1585"/>
        <v>0</v>
      </c>
      <c r="FL952" s="54">
        <f t="shared" si="1585"/>
        <v>0</v>
      </c>
      <c r="FM952" s="54">
        <f t="shared" si="1585"/>
        <v>0</v>
      </c>
      <c r="FN952" s="54">
        <f t="shared" si="1585"/>
        <v>0</v>
      </c>
      <c r="FO952" s="54">
        <f t="shared" si="1585"/>
        <v>0</v>
      </c>
      <c r="FQ952" s="54" t="str">
        <f t="shared" si="1537"/>
        <v/>
      </c>
      <c r="FR952" s="54" t="str">
        <f t="shared" si="1538"/>
        <v/>
      </c>
      <c r="FS952" s="54" t="str">
        <f t="shared" si="1586"/>
        <v/>
      </c>
      <c r="FT952" s="54" t="str">
        <f t="shared" si="1587"/>
        <v/>
      </c>
      <c r="FU952" s="54" t="str">
        <f t="shared" si="1587"/>
        <v/>
      </c>
      <c r="FV952" s="54" t="str">
        <f t="shared" si="1506"/>
        <v/>
      </c>
      <c r="FW952" s="54" t="str">
        <f t="shared" si="1506"/>
        <v/>
      </c>
      <c r="FX952" s="54" t="str">
        <f t="shared" si="1506"/>
        <v/>
      </c>
      <c r="FY952" s="54" t="s">
        <v>1843</v>
      </c>
      <c r="FZ952" s="58"/>
      <c r="GA952" s="59"/>
      <c r="GB952" s="60"/>
      <c r="GC952" s="58"/>
      <c r="GD952" s="59"/>
      <c r="GE952" s="61"/>
      <c r="GF952" s="58"/>
      <c r="GG952" s="61"/>
      <c r="GH952" s="61"/>
    </row>
    <row r="953" spans="1:202" s="54" customFormat="1" ht="12" x14ac:dyDescent="0.25">
      <c r="A953" s="54">
        <v>5</v>
      </c>
      <c r="B953" s="54" t="s">
        <v>1000</v>
      </c>
      <c r="C953" s="56">
        <v>34</v>
      </c>
      <c r="D953" s="56">
        <v>18</v>
      </c>
      <c r="E953" s="56">
        <v>7</v>
      </c>
      <c r="F953" s="56">
        <v>9</v>
      </c>
      <c r="G953" s="56">
        <v>59</v>
      </c>
      <c r="H953" s="56">
        <v>41</v>
      </c>
      <c r="I953" s="57">
        <v>43</v>
      </c>
      <c r="J953" s="56">
        <f t="shared" si="1570"/>
        <v>18</v>
      </c>
      <c r="L953" s="82" t="s">
        <v>1821</v>
      </c>
      <c r="M953" s="150" t="s">
        <v>59</v>
      </c>
      <c r="N953" s="148" t="s">
        <v>148</v>
      </c>
      <c r="O953" s="148" t="s">
        <v>99</v>
      </c>
      <c r="P953" s="88" t="s">
        <v>74</v>
      </c>
      <c r="Q953" s="83"/>
      <c r="R953" s="148" t="s">
        <v>85</v>
      </c>
      <c r="S953" s="88" t="s">
        <v>124</v>
      </c>
      <c r="T953" s="148" t="s">
        <v>99</v>
      </c>
      <c r="U953" s="148" t="s">
        <v>200</v>
      </c>
      <c r="V953" s="88" t="s">
        <v>76</v>
      </c>
      <c r="W953" s="88" t="s">
        <v>177</v>
      </c>
      <c r="X953" s="88" t="s">
        <v>60</v>
      </c>
      <c r="Y953" s="148" t="s">
        <v>124</v>
      </c>
      <c r="Z953" s="148" t="s">
        <v>99</v>
      </c>
      <c r="AA953" s="88" t="s">
        <v>148</v>
      </c>
      <c r="AB953" s="88" t="s">
        <v>103</v>
      </c>
      <c r="AC953" s="148" t="s">
        <v>176</v>
      </c>
      <c r="AD953" s="152" t="s">
        <v>77</v>
      </c>
      <c r="AL953" s="82" t="s">
        <v>1821</v>
      </c>
      <c r="AM953" s="253"/>
      <c r="AN953" s="59"/>
      <c r="AO953" s="487" t="s">
        <v>319</v>
      </c>
      <c r="AP953" s="88" t="s">
        <v>701</v>
      </c>
      <c r="AQ953" s="83"/>
      <c r="AR953" s="88" t="s">
        <v>306</v>
      </c>
      <c r="AS953" s="88" t="s">
        <v>317</v>
      </c>
      <c r="AT953" s="487" t="s">
        <v>708</v>
      </c>
      <c r="AU953" s="59"/>
      <c r="AV953" s="88" t="s">
        <v>327</v>
      </c>
      <c r="AW953" s="88" t="s">
        <v>342</v>
      </c>
      <c r="AX953" s="88" t="s">
        <v>301</v>
      </c>
      <c r="AY953" s="59"/>
      <c r="AZ953" s="59"/>
      <c r="BA953" s="88" t="s">
        <v>714</v>
      </c>
      <c r="BB953" s="88" t="s">
        <v>318</v>
      </c>
      <c r="BC953" s="59"/>
      <c r="BD953" s="156" t="s">
        <v>755</v>
      </c>
      <c r="BL953" s="90">
        <f t="shared" si="1588"/>
        <v>4</v>
      </c>
      <c r="BM953" s="77">
        <f t="shared" si="1588"/>
        <v>0</v>
      </c>
      <c r="BN953" s="77">
        <f t="shared" si="1588"/>
        <v>1</v>
      </c>
      <c r="BO953" s="77">
        <f t="shared" si="1588"/>
        <v>1</v>
      </c>
      <c r="BP953" s="91"/>
      <c r="BQ953" s="77">
        <f t="shared" si="1571"/>
        <v>0</v>
      </c>
      <c r="BR953" s="77">
        <f t="shared" si="1571"/>
        <v>0</v>
      </c>
      <c r="BS953" s="77">
        <f t="shared" si="1571"/>
        <v>1</v>
      </c>
      <c r="BT953" s="77">
        <f t="shared" si="1571"/>
        <v>2</v>
      </c>
      <c r="BU953" s="77">
        <f t="shared" si="1571"/>
        <v>0</v>
      </c>
      <c r="BV953" s="77">
        <f t="shared" si="1571"/>
        <v>2</v>
      </c>
      <c r="BW953" s="77">
        <f t="shared" si="1571"/>
        <v>4</v>
      </c>
      <c r="BX953" s="77">
        <f t="shared" si="1571"/>
        <v>0</v>
      </c>
      <c r="BY953" s="77">
        <f t="shared" si="1571"/>
        <v>1</v>
      </c>
      <c r="BZ953" s="77">
        <f t="shared" si="1571"/>
        <v>0</v>
      </c>
      <c r="CA953" s="77">
        <f t="shared" si="1571"/>
        <v>1</v>
      </c>
      <c r="CB953" s="77">
        <f t="shared" si="1571"/>
        <v>2</v>
      </c>
      <c r="CC953" s="92">
        <f t="shared" si="1571"/>
        <v>2</v>
      </c>
      <c r="CJ953" s="78"/>
      <c r="CK953" s="90">
        <f t="shared" si="1589"/>
        <v>0</v>
      </c>
      <c r="CL953" s="77">
        <f t="shared" si="1589"/>
        <v>1</v>
      </c>
      <c r="CM953" s="77">
        <f t="shared" si="1589"/>
        <v>0</v>
      </c>
      <c r="CN953" s="77">
        <f t="shared" si="1589"/>
        <v>2</v>
      </c>
      <c r="CO953" s="91"/>
      <c r="CP953" s="77">
        <f t="shared" si="1572"/>
        <v>4</v>
      </c>
      <c r="CQ953" s="77">
        <f t="shared" si="1572"/>
        <v>0</v>
      </c>
      <c r="CR953" s="77">
        <f t="shared" si="1572"/>
        <v>0</v>
      </c>
      <c r="CS953" s="77">
        <f t="shared" si="1572"/>
        <v>2</v>
      </c>
      <c r="CT953" s="77">
        <f t="shared" si="1572"/>
        <v>2</v>
      </c>
      <c r="CU953" s="77">
        <f t="shared" si="1572"/>
        <v>0</v>
      </c>
      <c r="CV953" s="77">
        <f t="shared" si="1572"/>
        <v>1</v>
      </c>
      <c r="CW953" s="77">
        <f t="shared" si="1572"/>
        <v>0</v>
      </c>
      <c r="CX953" s="77">
        <f t="shared" si="1572"/>
        <v>0</v>
      </c>
      <c r="CY953" s="77">
        <f t="shared" si="1572"/>
        <v>1</v>
      </c>
      <c r="CZ953" s="77">
        <f t="shared" si="1572"/>
        <v>3</v>
      </c>
      <c r="DA953" s="77">
        <f t="shared" si="1572"/>
        <v>3</v>
      </c>
      <c r="DB953" s="92">
        <f t="shared" si="1572"/>
        <v>1</v>
      </c>
      <c r="DJ953" s="347" t="str">
        <f t="shared" si="1590"/>
        <v>H</v>
      </c>
      <c r="DK953" s="56" t="str">
        <f t="shared" si="1590"/>
        <v>A</v>
      </c>
      <c r="DL953" s="56" t="str">
        <f t="shared" si="1590"/>
        <v>H</v>
      </c>
      <c r="DM953" s="56" t="str">
        <f t="shared" si="1590"/>
        <v>A</v>
      </c>
      <c r="DN953" s="91"/>
      <c r="DO953" s="56" t="str">
        <f t="shared" si="1573"/>
        <v>A</v>
      </c>
      <c r="DP953" s="56" t="str">
        <f t="shared" si="1573"/>
        <v>D</v>
      </c>
      <c r="DQ953" s="56" t="str">
        <f t="shared" si="1573"/>
        <v>H</v>
      </c>
      <c r="DR953" s="56" t="str">
        <f t="shared" si="1573"/>
        <v>D</v>
      </c>
      <c r="DS953" s="56" t="str">
        <f t="shared" si="1573"/>
        <v>A</v>
      </c>
      <c r="DT953" s="56" t="str">
        <f t="shared" si="1573"/>
        <v>H</v>
      </c>
      <c r="DU953" s="56" t="str">
        <f t="shared" si="1573"/>
        <v>H</v>
      </c>
      <c r="DV953" s="56" t="str">
        <f t="shared" si="1573"/>
        <v>D</v>
      </c>
      <c r="DW953" s="56" t="str">
        <f t="shared" si="1573"/>
        <v>H</v>
      </c>
      <c r="DX953" s="56" t="str">
        <f t="shared" si="1573"/>
        <v>A</v>
      </c>
      <c r="DY953" s="56" t="str">
        <f t="shared" si="1573"/>
        <v>A</v>
      </c>
      <c r="DZ953" s="56" t="str">
        <f t="shared" si="1573"/>
        <v>A</v>
      </c>
      <c r="EA953" s="348" t="str">
        <f t="shared" si="1573"/>
        <v>H</v>
      </c>
      <c r="EI953" s="53" t="str">
        <f t="shared" si="1574"/>
        <v>Dorking Town</v>
      </c>
      <c r="EJ953" s="79">
        <f t="shared" si="1591"/>
        <v>34</v>
      </c>
      <c r="EK953" s="80">
        <f t="shared" si="1592"/>
        <v>7</v>
      </c>
      <c r="EL953" s="80">
        <f t="shared" si="1593"/>
        <v>3</v>
      </c>
      <c r="EM953" s="80">
        <f t="shared" si="1594"/>
        <v>7</v>
      </c>
      <c r="EN953" s="80">
        <f>COUNTIF(DN$949:DN$966,"A")</f>
        <v>6</v>
      </c>
      <c r="EO953" s="80">
        <f>COUNTIF(DN$949:DN$966,"D")</f>
        <v>5</v>
      </c>
      <c r="EP953" s="80">
        <f>COUNTIF(DN$949:DN$966,"H")</f>
        <v>6</v>
      </c>
      <c r="EQ953" s="79">
        <f t="shared" si="1595"/>
        <v>13</v>
      </c>
      <c r="ER953" s="79">
        <f t="shared" si="1575"/>
        <v>8</v>
      </c>
      <c r="ES953" s="79">
        <f t="shared" si="1575"/>
        <v>13</v>
      </c>
      <c r="ET953" s="81">
        <f>SUM($BL953:$CI953)+SUM(CO$949:CO$966)</f>
        <v>48</v>
      </c>
      <c r="EU953" s="81">
        <f>SUM($CK953:$DH953)+SUM(BP$949:BP$966)</f>
        <v>47</v>
      </c>
      <c r="EV953" s="79">
        <f t="shared" si="1576"/>
        <v>34</v>
      </c>
      <c r="EW953" s="81">
        <f t="shared" si="1596"/>
        <v>1</v>
      </c>
      <c r="EX953" s="78"/>
      <c r="EY953" s="80">
        <f t="shared" si="1577"/>
        <v>34</v>
      </c>
      <c r="EZ953" s="80">
        <f t="shared" si="1578"/>
        <v>13</v>
      </c>
      <c r="FA953" s="80">
        <f t="shared" si="1579"/>
        <v>8</v>
      </c>
      <c r="FB953" s="80">
        <f t="shared" si="1580"/>
        <v>13</v>
      </c>
      <c r="FC953" s="80">
        <f t="shared" si="1581"/>
        <v>48</v>
      </c>
      <c r="FD953" s="80">
        <f t="shared" si="1582"/>
        <v>47</v>
      </c>
      <c r="FE953" s="80">
        <f t="shared" si="1583"/>
        <v>34</v>
      </c>
      <c r="FF953" s="80">
        <f t="shared" si="1584"/>
        <v>1</v>
      </c>
      <c r="FH953" s="54">
        <f t="shared" si="1597"/>
        <v>0</v>
      </c>
      <c r="FI953" s="54">
        <f t="shared" si="1598"/>
        <v>0</v>
      </c>
      <c r="FJ953" s="54">
        <f t="shared" si="1585"/>
        <v>0</v>
      </c>
      <c r="FK953" s="54">
        <f t="shared" si="1585"/>
        <v>0</v>
      </c>
      <c r="FL953" s="54">
        <f t="shared" si="1585"/>
        <v>0</v>
      </c>
      <c r="FM953" s="54">
        <f t="shared" si="1585"/>
        <v>0</v>
      </c>
      <c r="FN953" s="54">
        <f t="shared" si="1585"/>
        <v>0</v>
      </c>
      <c r="FO953" s="54">
        <f t="shared" si="1585"/>
        <v>0</v>
      </c>
      <c r="FQ953" s="54" t="str">
        <f t="shared" si="1537"/>
        <v/>
      </c>
      <c r="FR953" s="54" t="str">
        <f t="shared" si="1538"/>
        <v/>
      </c>
      <c r="FS953" s="54" t="str">
        <f t="shared" si="1586"/>
        <v/>
      </c>
      <c r="FT953" s="54" t="str">
        <f t="shared" si="1587"/>
        <v/>
      </c>
      <c r="FU953" s="54" t="str">
        <f t="shared" si="1587"/>
        <v/>
      </c>
      <c r="FV953" s="54" t="str">
        <f t="shared" si="1506"/>
        <v/>
      </c>
      <c r="FW953" s="54" t="str">
        <f t="shared" si="1506"/>
        <v/>
      </c>
      <c r="FX953" s="54" t="str">
        <f t="shared" si="1506"/>
        <v/>
      </c>
      <c r="FY953" s="54" t="s">
        <v>1808</v>
      </c>
      <c r="FZ953" s="58"/>
      <c r="GA953" s="59"/>
      <c r="GB953" s="60"/>
      <c r="GC953" s="58"/>
      <c r="GD953" s="59"/>
      <c r="GE953" s="61"/>
      <c r="GF953" s="58"/>
      <c r="GG953" s="61"/>
      <c r="GH953" s="61"/>
    </row>
    <row r="954" spans="1:202" s="53" customFormat="1" ht="12" x14ac:dyDescent="0.25">
      <c r="A954" s="53">
        <v>6</v>
      </c>
      <c r="B954" s="53" t="s">
        <v>1363</v>
      </c>
      <c r="C954" s="57">
        <v>34</v>
      </c>
      <c r="D954" s="57">
        <v>17</v>
      </c>
      <c r="E954" s="57">
        <v>9</v>
      </c>
      <c r="F954" s="57">
        <v>8</v>
      </c>
      <c r="G954" s="57">
        <v>63</v>
      </c>
      <c r="H954" s="57">
        <v>46</v>
      </c>
      <c r="I954" s="57">
        <v>43</v>
      </c>
      <c r="J954" s="57">
        <f t="shared" si="1570"/>
        <v>17</v>
      </c>
      <c r="L954" s="82" t="s">
        <v>1844</v>
      </c>
      <c r="M954" s="150" t="s">
        <v>89</v>
      </c>
      <c r="N954" s="148" t="s">
        <v>62</v>
      </c>
      <c r="O954" s="148" t="s">
        <v>77</v>
      </c>
      <c r="P954" s="88" t="s">
        <v>76</v>
      </c>
      <c r="Q954" s="88" t="s">
        <v>176</v>
      </c>
      <c r="R954" s="83"/>
      <c r="S954" s="88" t="s">
        <v>103</v>
      </c>
      <c r="T954" s="148" t="s">
        <v>99</v>
      </c>
      <c r="U954" s="88" t="s">
        <v>63</v>
      </c>
      <c r="V954" s="88" t="s">
        <v>77</v>
      </c>
      <c r="W954" s="88" t="s">
        <v>74</v>
      </c>
      <c r="X954" s="88" t="s">
        <v>99</v>
      </c>
      <c r="Y954" s="148" t="s">
        <v>58</v>
      </c>
      <c r="Z954" s="148" t="s">
        <v>76</v>
      </c>
      <c r="AA954" s="88" t="s">
        <v>148</v>
      </c>
      <c r="AB954" s="88" t="s">
        <v>77</v>
      </c>
      <c r="AC954" s="148" t="s">
        <v>77</v>
      </c>
      <c r="AD954" s="89" t="s">
        <v>200</v>
      </c>
      <c r="AL954" s="82" t="s">
        <v>1844</v>
      </c>
      <c r="AM954" s="253"/>
      <c r="AN954" s="59"/>
      <c r="AO954" s="59"/>
      <c r="AP954" s="88" t="s">
        <v>506</v>
      </c>
      <c r="AQ954" s="88" t="s">
        <v>313</v>
      </c>
      <c r="AR954" s="83"/>
      <c r="AS954" s="88" t="s">
        <v>708</v>
      </c>
      <c r="AT954" s="59"/>
      <c r="AU954" s="88" t="s">
        <v>1631</v>
      </c>
      <c r="AV954" s="88" t="s">
        <v>212</v>
      </c>
      <c r="AW954" s="154" t="s">
        <v>301</v>
      </c>
      <c r="AX954" s="88" t="s">
        <v>342</v>
      </c>
      <c r="AY954" s="59"/>
      <c r="AZ954" s="59"/>
      <c r="BA954" s="88" t="s">
        <v>711</v>
      </c>
      <c r="BB954" s="88" t="s">
        <v>327</v>
      </c>
      <c r="BC954" s="59"/>
      <c r="BD954" s="156" t="s">
        <v>934</v>
      </c>
      <c r="BL954" s="90">
        <f t="shared" si="1588"/>
        <v>3</v>
      </c>
      <c r="BM954" s="77">
        <f t="shared" si="1588"/>
        <v>1</v>
      </c>
      <c r="BN954" s="77">
        <f t="shared" si="1588"/>
        <v>2</v>
      </c>
      <c r="BO954" s="77">
        <f t="shared" si="1588"/>
        <v>0</v>
      </c>
      <c r="BP954" s="77">
        <f t="shared" si="1588"/>
        <v>2</v>
      </c>
      <c r="BQ954" s="91"/>
      <c r="BR954" s="77">
        <f t="shared" si="1571"/>
        <v>1</v>
      </c>
      <c r="BS954" s="77">
        <f t="shared" si="1571"/>
        <v>1</v>
      </c>
      <c r="BT954" s="77">
        <f t="shared" si="1571"/>
        <v>9</v>
      </c>
      <c r="BU954" s="77">
        <f t="shared" si="1571"/>
        <v>2</v>
      </c>
      <c r="BV954" s="77">
        <f t="shared" si="1571"/>
        <v>1</v>
      </c>
      <c r="BW954" s="77">
        <f t="shared" si="1571"/>
        <v>1</v>
      </c>
      <c r="BX954" s="77">
        <f t="shared" si="1571"/>
        <v>5</v>
      </c>
      <c r="BY954" s="77">
        <f t="shared" si="1571"/>
        <v>0</v>
      </c>
      <c r="BZ954" s="77">
        <f t="shared" si="1571"/>
        <v>0</v>
      </c>
      <c r="CA954" s="77">
        <f t="shared" si="1571"/>
        <v>2</v>
      </c>
      <c r="CB954" s="77">
        <f t="shared" si="1571"/>
        <v>2</v>
      </c>
      <c r="CC954" s="92">
        <f t="shared" si="1571"/>
        <v>2</v>
      </c>
      <c r="CD954" s="54"/>
      <c r="CE954" s="54"/>
      <c r="CF954" s="54"/>
      <c r="CG954" s="54"/>
      <c r="CH954" s="54"/>
      <c r="CI954" s="54"/>
      <c r="CJ954" s="78"/>
      <c r="CK954" s="90">
        <f t="shared" si="1589"/>
        <v>0</v>
      </c>
      <c r="CL954" s="77">
        <f t="shared" si="1589"/>
        <v>1</v>
      </c>
      <c r="CM954" s="77">
        <f t="shared" si="1589"/>
        <v>1</v>
      </c>
      <c r="CN954" s="77">
        <f t="shared" si="1589"/>
        <v>2</v>
      </c>
      <c r="CO954" s="77">
        <f t="shared" si="1589"/>
        <v>3</v>
      </c>
      <c r="CP954" s="91"/>
      <c r="CQ954" s="77">
        <f t="shared" si="1572"/>
        <v>3</v>
      </c>
      <c r="CR954" s="77">
        <f t="shared" si="1572"/>
        <v>0</v>
      </c>
      <c r="CS954" s="77">
        <f t="shared" si="1572"/>
        <v>0</v>
      </c>
      <c r="CT954" s="77">
        <f t="shared" si="1572"/>
        <v>1</v>
      </c>
      <c r="CU954" s="77">
        <f t="shared" si="1572"/>
        <v>2</v>
      </c>
      <c r="CV954" s="77">
        <f t="shared" si="1572"/>
        <v>0</v>
      </c>
      <c r="CW954" s="77">
        <f t="shared" si="1572"/>
        <v>1</v>
      </c>
      <c r="CX954" s="77">
        <f t="shared" si="1572"/>
        <v>2</v>
      </c>
      <c r="CY954" s="77">
        <f t="shared" si="1572"/>
        <v>1</v>
      </c>
      <c r="CZ954" s="77">
        <f t="shared" si="1572"/>
        <v>1</v>
      </c>
      <c r="DA954" s="77">
        <f t="shared" si="1572"/>
        <v>1</v>
      </c>
      <c r="DB954" s="92">
        <f t="shared" si="1572"/>
        <v>2</v>
      </c>
      <c r="DC954" s="54"/>
      <c r="DD954" s="54"/>
      <c r="DE954" s="54"/>
      <c r="DF954" s="54"/>
      <c r="DG954" s="54"/>
      <c r="DH954" s="54"/>
      <c r="DI954" s="54"/>
      <c r="DJ954" s="347" t="str">
        <f t="shared" si="1590"/>
        <v>H</v>
      </c>
      <c r="DK954" s="56" t="str">
        <f t="shared" si="1590"/>
        <v>D</v>
      </c>
      <c r="DL954" s="56" t="str">
        <f t="shared" si="1590"/>
        <v>H</v>
      </c>
      <c r="DM954" s="56" t="str">
        <f t="shared" si="1590"/>
        <v>A</v>
      </c>
      <c r="DN954" s="56" t="str">
        <f t="shared" si="1590"/>
        <v>A</v>
      </c>
      <c r="DO954" s="91"/>
      <c r="DP954" s="56" t="str">
        <f t="shared" si="1573"/>
        <v>A</v>
      </c>
      <c r="DQ954" s="56" t="str">
        <f t="shared" si="1573"/>
        <v>H</v>
      </c>
      <c r="DR954" s="56" t="str">
        <f t="shared" si="1573"/>
        <v>H</v>
      </c>
      <c r="DS954" s="56" t="str">
        <f t="shared" si="1573"/>
        <v>H</v>
      </c>
      <c r="DT954" s="56" t="str">
        <f t="shared" si="1573"/>
        <v>A</v>
      </c>
      <c r="DU954" s="56" t="str">
        <f t="shared" si="1573"/>
        <v>H</v>
      </c>
      <c r="DV954" s="56" t="str">
        <f t="shared" si="1573"/>
        <v>H</v>
      </c>
      <c r="DW954" s="56" t="str">
        <f t="shared" si="1573"/>
        <v>A</v>
      </c>
      <c r="DX954" s="56" t="str">
        <f t="shared" si="1573"/>
        <v>A</v>
      </c>
      <c r="DY954" s="56" t="str">
        <f t="shared" si="1573"/>
        <v>H</v>
      </c>
      <c r="DZ954" s="56" t="str">
        <f t="shared" si="1573"/>
        <v>H</v>
      </c>
      <c r="EA954" s="348" t="str">
        <f t="shared" si="1573"/>
        <v>D</v>
      </c>
      <c r="EB954" s="54"/>
      <c r="EC954" s="54"/>
      <c r="ED954" s="54"/>
      <c r="EE954" s="54"/>
      <c r="EF954" s="54"/>
      <c r="EG954" s="54"/>
      <c r="EH954" s="54"/>
      <c r="EI954" s="53" t="str">
        <f t="shared" si="1574"/>
        <v>Dulwich Hamlet</v>
      </c>
      <c r="EJ954" s="79">
        <f t="shared" si="1591"/>
        <v>34</v>
      </c>
      <c r="EK954" s="80">
        <f t="shared" si="1592"/>
        <v>9</v>
      </c>
      <c r="EL954" s="80">
        <f t="shared" si="1593"/>
        <v>2</v>
      </c>
      <c r="EM954" s="80">
        <f t="shared" si="1594"/>
        <v>6</v>
      </c>
      <c r="EN954" s="80">
        <f>COUNTIF(DO$949:DO$966,"A")</f>
        <v>7</v>
      </c>
      <c r="EO954" s="80">
        <f>COUNTIF(DO$949:DO$966,"D")</f>
        <v>4</v>
      </c>
      <c r="EP954" s="80">
        <f>COUNTIF(DO$949:DO$966,"H")</f>
        <v>6</v>
      </c>
      <c r="EQ954" s="79">
        <f t="shared" si="1595"/>
        <v>16</v>
      </c>
      <c r="ER954" s="79">
        <f t="shared" si="1575"/>
        <v>6</v>
      </c>
      <c r="ES954" s="79">
        <f t="shared" si="1575"/>
        <v>12</v>
      </c>
      <c r="ET954" s="81">
        <f>SUM($BL954:$CI954)+SUM(CP$949:CP$966)</f>
        <v>58</v>
      </c>
      <c r="EU954" s="81">
        <f>SUM($CK954:$DH954)+SUM(BQ$949:BQ$966)</f>
        <v>42</v>
      </c>
      <c r="EV954" s="79">
        <f t="shared" si="1576"/>
        <v>38</v>
      </c>
      <c r="EW954" s="81">
        <f t="shared" si="1596"/>
        <v>16</v>
      </c>
      <c r="EX954" s="78"/>
      <c r="EY954" s="80">
        <f t="shared" si="1577"/>
        <v>34</v>
      </c>
      <c r="EZ954" s="80">
        <f t="shared" si="1578"/>
        <v>16</v>
      </c>
      <c r="FA954" s="80">
        <f t="shared" si="1579"/>
        <v>6</v>
      </c>
      <c r="FB954" s="80">
        <f t="shared" si="1580"/>
        <v>12</v>
      </c>
      <c r="FC954" s="80">
        <f t="shared" si="1581"/>
        <v>58</v>
      </c>
      <c r="FD954" s="80">
        <f t="shared" si="1582"/>
        <v>42</v>
      </c>
      <c r="FE954" s="80">
        <f t="shared" si="1583"/>
        <v>38</v>
      </c>
      <c r="FF954" s="80">
        <f t="shared" si="1584"/>
        <v>16</v>
      </c>
      <c r="FG954" s="54"/>
      <c r="FH954" s="54">
        <f t="shared" si="1597"/>
        <v>0</v>
      </c>
      <c r="FI954" s="54">
        <f t="shared" si="1598"/>
        <v>0</v>
      </c>
      <c r="FJ954" s="54">
        <f t="shared" si="1585"/>
        <v>0</v>
      </c>
      <c r="FK954" s="54">
        <f t="shared" si="1585"/>
        <v>0</v>
      </c>
      <c r="FL954" s="54">
        <f t="shared" si="1585"/>
        <v>0</v>
      </c>
      <c r="FM954" s="54">
        <f t="shared" si="1585"/>
        <v>0</v>
      </c>
      <c r="FN954" s="54">
        <f t="shared" si="1585"/>
        <v>0</v>
      </c>
      <c r="FO954" s="54">
        <f t="shared" si="1585"/>
        <v>0</v>
      </c>
      <c r="FQ954" s="54" t="str">
        <f t="shared" si="1537"/>
        <v/>
      </c>
      <c r="FR954" s="54" t="str">
        <f t="shared" si="1538"/>
        <v/>
      </c>
      <c r="FS954" s="54" t="str">
        <f t="shared" si="1586"/>
        <v/>
      </c>
      <c r="FT954" s="54" t="str">
        <f t="shared" si="1587"/>
        <v/>
      </c>
      <c r="FU954" s="54" t="str">
        <f t="shared" si="1587"/>
        <v/>
      </c>
      <c r="FV954" s="54" t="str">
        <f t="shared" si="1506"/>
        <v/>
      </c>
      <c r="FW954" s="54" t="str">
        <f t="shared" si="1506"/>
        <v/>
      </c>
      <c r="FX954" s="54" t="str">
        <f t="shared" si="1506"/>
        <v/>
      </c>
      <c r="FY954" s="407" t="s">
        <v>1845</v>
      </c>
      <c r="FZ954" s="58"/>
      <c r="GA954" s="59"/>
      <c r="GB954" s="60"/>
      <c r="GC954" s="58"/>
      <c r="GD954" s="59"/>
      <c r="GE954" s="61"/>
      <c r="GF954" s="58"/>
      <c r="GG954" s="61"/>
      <c r="GH954" s="61"/>
      <c r="GI954" s="54"/>
      <c r="GJ954" s="54"/>
    </row>
    <row r="955" spans="1:202" s="54" customFormat="1" ht="12" x14ac:dyDescent="0.25">
      <c r="A955" s="54">
        <v>7</v>
      </c>
      <c r="B955" s="54" t="s">
        <v>282</v>
      </c>
      <c r="C955" s="56">
        <v>34</v>
      </c>
      <c r="D955" s="56">
        <v>17</v>
      </c>
      <c r="E955" s="56">
        <v>7</v>
      </c>
      <c r="F955" s="56">
        <v>10</v>
      </c>
      <c r="G955" s="56">
        <v>67</v>
      </c>
      <c r="H955" s="56">
        <v>52</v>
      </c>
      <c r="I955" s="57">
        <v>41</v>
      </c>
      <c r="J955" s="56">
        <f t="shared" si="1570"/>
        <v>15</v>
      </c>
      <c r="L955" s="82" t="s">
        <v>1363</v>
      </c>
      <c r="M955" s="86" t="s">
        <v>62</v>
      </c>
      <c r="N955" s="88" t="s">
        <v>62</v>
      </c>
      <c r="O955" s="88" t="s">
        <v>103</v>
      </c>
      <c r="P955" s="88" t="s">
        <v>62</v>
      </c>
      <c r="Q955" s="88" t="s">
        <v>101</v>
      </c>
      <c r="R955" s="88" t="s">
        <v>87</v>
      </c>
      <c r="S955" s="83"/>
      <c r="T955" s="88" t="s">
        <v>77</v>
      </c>
      <c r="U955" s="88" t="s">
        <v>397</v>
      </c>
      <c r="V955" s="88" t="s">
        <v>99</v>
      </c>
      <c r="W955" s="88" t="s">
        <v>150</v>
      </c>
      <c r="X955" s="88" t="s">
        <v>177</v>
      </c>
      <c r="Y955" s="88" t="s">
        <v>62</v>
      </c>
      <c r="Z955" s="88" t="s">
        <v>150</v>
      </c>
      <c r="AA955" s="88" t="s">
        <v>99</v>
      </c>
      <c r="AB955" s="88" t="s">
        <v>124</v>
      </c>
      <c r="AC955" s="88" t="s">
        <v>59</v>
      </c>
      <c r="AD955" s="89" t="s">
        <v>304</v>
      </c>
      <c r="AL955" s="82" t="s">
        <v>1363</v>
      </c>
      <c r="AM955" s="86" t="s">
        <v>318</v>
      </c>
      <c r="AN955" s="88" t="s">
        <v>701</v>
      </c>
      <c r="AO955" s="88" t="s">
        <v>333</v>
      </c>
      <c r="AP955" s="88" t="s">
        <v>306</v>
      </c>
      <c r="AQ955" s="88" t="s">
        <v>221</v>
      </c>
      <c r="AR955" s="88" t="s">
        <v>1035</v>
      </c>
      <c r="AS955" s="83"/>
      <c r="AT955" s="88" t="s">
        <v>321</v>
      </c>
      <c r="AU955" s="88" t="s">
        <v>667</v>
      </c>
      <c r="AV955" s="88" t="s">
        <v>709</v>
      </c>
      <c r="AW955" s="88" t="s">
        <v>517</v>
      </c>
      <c r="AX955" s="88" t="s">
        <v>312</v>
      </c>
      <c r="AY955" s="88" t="s">
        <v>707</v>
      </c>
      <c r="AZ955" s="88" t="s">
        <v>340</v>
      </c>
      <c r="BA955" s="88" t="s">
        <v>328</v>
      </c>
      <c r="BB955" s="88" t="s">
        <v>479</v>
      </c>
      <c r="BC955" s="88" t="s">
        <v>301</v>
      </c>
      <c r="BD955" s="89" t="s">
        <v>505</v>
      </c>
      <c r="BL955" s="90">
        <f t="shared" si="1588"/>
        <v>1</v>
      </c>
      <c r="BM955" s="77">
        <f t="shared" si="1588"/>
        <v>1</v>
      </c>
      <c r="BN955" s="77">
        <f t="shared" si="1588"/>
        <v>1</v>
      </c>
      <c r="BO955" s="77">
        <f t="shared" si="1588"/>
        <v>1</v>
      </c>
      <c r="BP955" s="77">
        <f t="shared" si="1588"/>
        <v>3</v>
      </c>
      <c r="BQ955" s="77">
        <f t="shared" si="1588"/>
        <v>3</v>
      </c>
      <c r="BR955" s="91"/>
      <c r="BS955" s="77">
        <f t="shared" si="1571"/>
        <v>2</v>
      </c>
      <c r="BT955" s="77">
        <f t="shared" si="1571"/>
        <v>5</v>
      </c>
      <c r="BU955" s="77">
        <f t="shared" si="1571"/>
        <v>1</v>
      </c>
      <c r="BV955" s="77">
        <f t="shared" si="1571"/>
        <v>3</v>
      </c>
      <c r="BW955" s="77">
        <f t="shared" si="1571"/>
        <v>2</v>
      </c>
      <c r="BX955" s="77">
        <f t="shared" si="1571"/>
        <v>1</v>
      </c>
      <c r="BY955" s="77">
        <f t="shared" si="1571"/>
        <v>3</v>
      </c>
      <c r="BZ955" s="77">
        <f t="shared" si="1571"/>
        <v>1</v>
      </c>
      <c r="CA955" s="77">
        <f t="shared" si="1571"/>
        <v>0</v>
      </c>
      <c r="CB955" s="77">
        <f t="shared" si="1571"/>
        <v>4</v>
      </c>
      <c r="CC955" s="92">
        <f t="shared" si="1571"/>
        <v>4</v>
      </c>
      <c r="CJ955" s="78"/>
      <c r="CK955" s="90">
        <f t="shared" si="1589"/>
        <v>1</v>
      </c>
      <c r="CL955" s="77">
        <f t="shared" si="1589"/>
        <v>1</v>
      </c>
      <c r="CM955" s="77">
        <f t="shared" si="1589"/>
        <v>3</v>
      </c>
      <c r="CN955" s="77">
        <f t="shared" si="1589"/>
        <v>1</v>
      </c>
      <c r="CO955" s="77">
        <f t="shared" si="1589"/>
        <v>2</v>
      </c>
      <c r="CP955" s="77">
        <f t="shared" si="1589"/>
        <v>3</v>
      </c>
      <c r="CQ955" s="91"/>
      <c r="CR955" s="77">
        <f t="shared" si="1572"/>
        <v>1</v>
      </c>
      <c r="CS955" s="77">
        <f t="shared" si="1572"/>
        <v>4</v>
      </c>
      <c r="CT955" s="77">
        <f t="shared" si="1572"/>
        <v>0</v>
      </c>
      <c r="CU955" s="77">
        <f t="shared" si="1572"/>
        <v>1</v>
      </c>
      <c r="CV955" s="77">
        <f t="shared" si="1572"/>
        <v>0</v>
      </c>
      <c r="CW955" s="77">
        <f t="shared" si="1572"/>
        <v>1</v>
      </c>
      <c r="CX955" s="77">
        <f t="shared" si="1572"/>
        <v>1</v>
      </c>
      <c r="CY955" s="77">
        <f t="shared" si="1572"/>
        <v>0</v>
      </c>
      <c r="CZ955" s="77">
        <f t="shared" si="1572"/>
        <v>0</v>
      </c>
      <c r="DA955" s="77">
        <f t="shared" si="1572"/>
        <v>0</v>
      </c>
      <c r="DB955" s="92">
        <f t="shared" si="1572"/>
        <v>2</v>
      </c>
      <c r="DJ955" s="347" t="str">
        <f t="shared" si="1590"/>
        <v>D</v>
      </c>
      <c r="DK955" s="56" t="str">
        <f t="shared" si="1590"/>
        <v>D</v>
      </c>
      <c r="DL955" s="56" t="str">
        <f t="shared" si="1590"/>
        <v>A</v>
      </c>
      <c r="DM955" s="56" t="str">
        <f t="shared" si="1590"/>
        <v>D</v>
      </c>
      <c r="DN955" s="56" t="str">
        <f t="shared" si="1590"/>
        <v>H</v>
      </c>
      <c r="DO955" s="56" t="str">
        <f t="shared" si="1590"/>
        <v>D</v>
      </c>
      <c r="DP955" s="91"/>
      <c r="DQ955" s="56" t="str">
        <f t="shared" si="1573"/>
        <v>H</v>
      </c>
      <c r="DR955" s="56" t="str">
        <f t="shared" si="1573"/>
        <v>H</v>
      </c>
      <c r="DS955" s="56" t="str">
        <f t="shared" si="1573"/>
        <v>H</v>
      </c>
      <c r="DT955" s="56" t="str">
        <f t="shared" si="1573"/>
        <v>H</v>
      </c>
      <c r="DU955" s="56" t="str">
        <f t="shared" si="1573"/>
        <v>H</v>
      </c>
      <c r="DV955" s="56" t="str">
        <f t="shared" si="1573"/>
        <v>D</v>
      </c>
      <c r="DW955" s="56" t="str">
        <f t="shared" si="1573"/>
        <v>H</v>
      </c>
      <c r="DX955" s="56" t="str">
        <f t="shared" si="1573"/>
        <v>H</v>
      </c>
      <c r="DY955" s="56" t="str">
        <f t="shared" si="1573"/>
        <v>D</v>
      </c>
      <c r="DZ955" s="56" t="str">
        <f t="shared" si="1573"/>
        <v>H</v>
      </c>
      <c r="EA955" s="348" t="str">
        <f t="shared" si="1573"/>
        <v>H</v>
      </c>
      <c r="EI955" s="53" t="str">
        <f t="shared" si="1574"/>
        <v>Epsom &amp; Ewell</v>
      </c>
      <c r="EJ955" s="79">
        <f t="shared" si="1591"/>
        <v>34</v>
      </c>
      <c r="EK955" s="80">
        <f t="shared" si="1592"/>
        <v>10</v>
      </c>
      <c r="EL955" s="80">
        <f t="shared" si="1593"/>
        <v>6</v>
      </c>
      <c r="EM955" s="80">
        <f t="shared" si="1594"/>
        <v>1</v>
      </c>
      <c r="EN955" s="80">
        <f>COUNTIF(DP$949:DP$966,"A")</f>
        <v>7</v>
      </c>
      <c r="EO955" s="80">
        <f>COUNTIF(DP$949:DP$966,"D")</f>
        <v>3</v>
      </c>
      <c r="EP955" s="80">
        <f>COUNTIF(DP$949:DP$966,"H")</f>
        <v>7</v>
      </c>
      <c r="EQ955" s="79">
        <f t="shared" si="1595"/>
        <v>17</v>
      </c>
      <c r="ER955" s="79">
        <f t="shared" si="1575"/>
        <v>9</v>
      </c>
      <c r="ES955" s="79">
        <f t="shared" si="1575"/>
        <v>8</v>
      </c>
      <c r="ET955" s="81">
        <f>SUM($BL955:$CI955)+SUM(CQ$949:CQ$966)</f>
        <v>63</v>
      </c>
      <c r="EU955" s="81">
        <f>SUM($CK955:$DH955)+SUM(BR$949:BR$966)</f>
        <v>46</v>
      </c>
      <c r="EV955" s="79">
        <f t="shared" si="1576"/>
        <v>43</v>
      </c>
      <c r="EW955" s="81">
        <f t="shared" si="1596"/>
        <v>17</v>
      </c>
      <c r="EX955" s="78"/>
      <c r="EY955" s="80">
        <f t="shared" si="1577"/>
        <v>34</v>
      </c>
      <c r="EZ955" s="80">
        <f t="shared" si="1578"/>
        <v>17</v>
      </c>
      <c r="FA955" s="80">
        <f t="shared" si="1579"/>
        <v>9</v>
      </c>
      <c r="FB955" s="80">
        <f t="shared" si="1580"/>
        <v>8</v>
      </c>
      <c r="FC955" s="80">
        <f t="shared" si="1581"/>
        <v>63</v>
      </c>
      <c r="FD955" s="80">
        <f t="shared" si="1582"/>
        <v>46</v>
      </c>
      <c r="FE955" s="80">
        <f t="shared" si="1583"/>
        <v>43</v>
      </c>
      <c r="FF955" s="80">
        <f t="shared" si="1584"/>
        <v>17</v>
      </c>
      <c r="FH955" s="54">
        <f t="shared" si="1597"/>
        <v>0</v>
      </c>
      <c r="FI955" s="54">
        <f t="shared" si="1598"/>
        <v>0</v>
      </c>
      <c r="FJ955" s="54">
        <f t="shared" si="1585"/>
        <v>0</v>
      </c>
      <c r="FK955" s="54">
        <f t="shared" si="1585"/>
        <v>0</v>
      </c>
      <c r="FL955" s="54">
        <f t="shared" si="1585"/>
        <v>0</v>
      </c>
      <c r="FM955" s="54">
        <f t="shared" si="1585"/>
        <v>0</v>
      </c>
      <c r="FN955" s="54">
        <f t="shared" si="1585"/>
        <v>0</v>
      </c>
      <c r="FO955" s="54">
        <f t="shared" si="1585"/>
        <v>0</v>
      </c>
      <c r="FQ955" s="54" t="str">
        <f t="shared" si="1537"/>
        <v/>
      </c>
      <c r="FR955" s="54" t="str">
        <f t="shared" si="1538"/>
        <v/>
      </c>
      <c r="FS955" s="54" t="str">
        <f t="shared" si="1586"/>
        <v/>
      </c>
      <c r="FT955" s="54" t="str">
        <f t="shared" si="1587"/>
        <v/>
      </c>
      <c r="FU955" s="54" t="str">
        <f t="shared" si="1587"/>
        <v/>
      </c>
      <c r="FV955" s="54" t="str">
        <f t="shared" si="1506"/>
        <v/>
      </c>
      <c r="FW955" s="54" t="str">
        <f t="shared" si="1506"/>
        <v/>
      </c>
      <c r="FX955" s="54" t="str">
        <f t="shared" si="1506"/>
        <v/>
      </c>
      <c r="FY955" s="407" t="s">
        <v>1846</v>
      </c>
      <c r="FZ955" s="58"/>
      <c r="GA955" s="59"/>
      <c r="GB955" s="60"/>
      <c r="GC955" s="58"/>
      <c r="GD955" s="59"/>
      <c r="GE955" s="61"/>
      <c r="GF955" s="58"/>
      <c r="GG955" s="61"/>
      <c r="GH955" s="61"/>
      <c r="GI955" s="53"/>
    </row>
    <row r="956" spans="1:202" s="54" customFormat="1" ht="12" x14ac:dyDescent="0.25">
      <c r="A956" s="54">
        <v>8</v>
      </c>
      <c r="B956" s="54" t="s">
        <v>1844</v>
      </c>
      <c r="C956" s="56">
        <v>34</v>
      </c>
      <c r="D956" s="56">
        <v>16</v>
      </c>
      <c r="E956" s="56">
        <v>6</v>
      </c>
      <c r="F956" s="56">
        <v>12</v>
      </c>
      <c r="G956" s="56">
        <v>58</v>
      </c>
      <c r="H956" s="56">
        <v>42</v>
      </c>
      <c r="I956" s="57">
        <v>38</v>
      </c>
      <c r="J956" s="56">
        <f t="shared" si="1570"/>
        <v>16</v>
      </c>
      <c r="L956" s="82" t="s">
        <v>1847</v>
      </c>
      <c r="M956" s="150" t="s">
        <v>177</v>
      </c>
      <c r="N956" s="148" t="s">
        <v>148</v>
      </c>
      <c r="O956" s="148" t="s">
        <v>62</v>
      </c>
      <c r="P956" s="88" t="s">
        <v>76</v>
      </c>
      <c r="Q956" s="88" t="s">
        <v>74</v>
      </c>
      <c r="R956" s="88" t="s">
        <v>124</v>
      </c>
      <c r="S956" s="88" t="s">
        <v>200</v>
      </c>
      <c r="T956" s="83"/>
      <c r="U956" s="148" t="s">
        <v>86</v>
      </c>
      <c r="V956" s="148" t="s">
        <v>77</v>
      </c>
      <c r="W956" s="88" t="s">
        <v>148</v>
      </c>
      <c r="X956" s="154" t="s">
        <v>89</v>
      </c>
      <c r="Y956" s="148" t="s">
        <v>101</v>
      </c>
      <c r="Z956" s="148" t="s">
        <v>101</v>
      </c>
      <c r="AA956" s="88" t="s">
        <v>74</v>
      </c>
      <c r="AB956" s="148" t="s">
        <v>148</v>
      </c>
      <c r="AC956" s="88" t="s">
        <v>77</v>
      </c>
      <c r="AD956" s="152" t="s">
        <v>101</v>
      </c>
      <c r="AL956" s="82" t="s">
        <v>1847</v>
      </c>
      <c r="AM956" s="253"/>
      <c r="AN956" s="59"/>
      <c r="AO956" s="252" t="s">
        <v>706</v>
      </c>
      <c r="AP956" s="88" t="s">
        <v>327</v>
      </c>
      <c r="AQ956" s="87" t="s">
        <v>577</v>
      </c>
      <c r="AR956" s="88" t="s">
        <v>719</v>
      </c>
      <c r="AS956" s="88" t="s">
        <v>212</v>
      </c>
      <c r="AT956" s="83"/>
      <c r="AU956" s="59"/>
      <c r="AV956" s="87" t="s">
        <v>533</v>
      </c>
      <c r="AW956" s="88" t="s">
        <v>308</v>
      </c>
      <c r="AX956" s="88" t="s">
        <v>1035</v>
      </c>
      <c r="AY956" s="59"/>
      <c r="AZ956" s="59"/>
      <c r="BA956" s="88" t="s">
        <v>701</v>
      </c>
      <c r="BB956" s="59"/>
      <c r="BC956" s="87" t="s">
        <v>934</v>
      </c>
      <c r="BD956" s="488" t="s">
        <v>319</v>
      </c>
      <c r="BL956" s="90">
        <f t="shared" si="1588"/>
        <v>2</v>
      </c>
      <c r="BM956" s="77">
        <f t="shared" si="1588"/>
        <v>0</v>
      </c>
      <c r="BN956" s="77">
        <f t="shared" si="1588"/>
        <v>1</v>
      </c>
      <c r="BO956" s="77">
        <f t="shared" si="1588"/>
        <v>0</v>
      </c>
      <c r="BP956" s="77">
        <f t="shared" si="1588"/>
        <v>1</v>
      </c>
      <c r="BQ956" s="77">
        <f t="shared" si="1588"/>
        <v>0</v>
      </c>
      <c r="BR956" s="77">
        <f t="shared" si="1588"/>
        <v>2</v>
      </c>
      <c r="BS956" s="91"/>
      <c r="BT956" s="77">
        <f t="shared" si="1571"/>
        <v>0</v>
      </c>
      <c r="BU956" s="77">
        <f t="shared" si="1571"/>
        <v>2</v>
      </c>
      <c r="BV956" s="77">
        <f t="shared" si="1571"/>
        <v>0</v>
      </c>
      <c r="BW956" s="77">
        <f t="shared" si="1571"/>
        <v>3</v>
      </c>
      <c r="BX956" s="77">
        <f t="shared" si="1571"/>
        <v>3</v>
      </c>
      <c r="BY956" s="77">
        <f t="shared" si="1571"/>
        <v>3</v>
      </c>
      <c r="BZ956" s="77">
        <f t="shared" si="1571"/>
        <v>1</v>
      </c>
      <c r="CA956" s="77">
        <f t="shared" si="1571"/>
        <v>0</v>
      </c>
      <c r="CB956" s="77">
        <f t="shared" si="1571"/>
        <v>2</v>
      </c>
      <c r="CC956" s="92">
        <f t="shared" si="1571"/>
        <v>3</v>
      </c>
      <c r="CJ956" s="78"/>
      <c r="CK956" s="90">
        <f t="shared" si="1589"/>
        <v>0</v>
      </c>
      <c r="CL956" s="77">
        <f t="shared" si="1589"/>
        <v>1</v>
      </c>
      <c r="CM956" s="77">
        <f t="shared" si="1589"/>
        <v>1</v>
      </c>
      <c r="CN956" s="77">
        <f t="shared" si="1589"/>
        <v>2</v>
      </c>
      <c r="CO956" s="77">
        <f t="shared" si="1589"/>
        <v>2</v>
      </c>
      <c r="CP956" s="77">
        <f t="shared" si="1589"/>
        <v>0</v>
      </c>
      <c r="CQ956" s="77">
        <f t="shared" si="1589"/>
        <v>2</v>
      </c>
      <c r="CR956" s="91"/>
      <c r="CS956" s="77">
        <f t="shared" si="1572"/>
        <v>3</v>
      </c>
      <c r="CT956" s="77">
        <f t="shared" si="1572"/>
        <v>1</v>
      </c>
      <c r="CU956" s="77">
        <f t="shared" si="1572"/>
        <v>1</v>
      </c>
      <c r="CV956" s="77">
        <f t="shared" si="1572"/>
        <v>0</v>
      </c>
      <c r="CW956" s="77">
        <f t="shared" si="1572"/>
        <v>2</v>
      </c>
      <c r="CX956" s="77">
        <f t="shared" si="1572"/>
        <v>2</v>
      </c>
      <c r="CY956" s="77">
        <f t="shared" si="1572"/>
        <v>2</v>
      </c>
      <c r="CZ956" s="77">
        <f t="shared" si="1572"/>
        <v>1</v>
      </c>
      <c r="DA956" s="77">
        <f t="shared" si="1572"/>
        <v>1</v>
      </c>
      <c r="DB956" s="92">
        <f t="shared" si="1572"/>
        <v>2</v>
      </c>
      <c r="DJ956" s="347" t="str">
        <f t="shared" si="1590"/>
        <v>H</v>
      </c>
      <c r="DK956" s="56" t="str">
        <f t="shared" si="1590"/>
        <v>A</v>
      </c>
      <c r="DL956" s="56" t="str">
        <f t="shared" si="1590"/>
        <v>D</v>
      </c>
      <c r="DM956" s="56" t="str">
        <f t="shared" si="1590"/>
        <v>A</v>
      </c>
      <c r="DN956" s="56" t="str">
        <f t="shared" si="1590"/>
        <v>A</v>
      </c>
      <c r="DO956" s="56" t="str">
        <f t="shared" si="1590"/>
        <v>D</v>
      </c>
      <c r="DP956" s="56" t="str">
        <f t="shared" si="1590"/>
        <v>D</v>
      </c>
      <c r="DQ956" s="91"/>
      <c r="DR956" s="56" t="str">
        <f t="shared" si="1573"/>
        <v>A</v>
      </c>
      <c r="DS956" s="56" t="str">
        <f t="shared" si="1573"/>
        <v>H</v>
      </c>
      <c r="DT956" s="56" t="str">
        <f t="shared" si="1573"/>
        <v>A</v>
      </c>
      <c r="DU956" s="56" t="str">
        <f t="shared" si="1573"/>
        <v>H</v>
      </c>
      <c r="DV956" s="56" t="str">
        <f t="shared" si="1573"/>
        <v>H</v>
      </c>
      <c r="DW956" s="56" t="str">
        <f t="shared" si="1573"/>
        <v>H</v>
      </c>
      <c r="DX956" s="56" t="str">
        <f t="shared" si="1573"/>
        <v>A</v>
      </c>
      <c r="DY956" s="56" t="str">
        <f t="shared" si="1573"/>
        <v>A</v>
      </c>
      <c r="DZ956" s="56" t="str">
        <f t="shared" si="1573"/>
        <v>H</v>
      </c>
      <c r="EA956" s="348" t="str">
        <f t="shared" si="1573"/>
        <v>H</v>
      </c>
      <c r="EI956" s="53" t="str">
        <f t="shared" si="1574"/>
        <v>Hampton</v>
      </c>
      <c r="EJ956" s="79">
        <f t="shared" si="1591"/>
        <v>34</v>
      </c>
      <c r="EK956" s="80">
        <f t="shared" si="1592"/>
        <v>7</v>
      </c>
      <c r="EL956" s="80">
        <f t="shared" si="1593"/>
        <v>3</v>
      </c>
      <c r="EM956" s="80">
        <f t="shared" si="1594"/>
        <v>7</v>
      </c>
      <c r="EN956" s="80">
        <f>COUNTIF(DQ$949:DQ$966,"A")</f>
        <v>4</v>
      </c>
      <c r="EO956" s="80">
        <f>COUNTIF(DQ$949:DQ$966,"D")</f>
        <v>3</v>
      </c>
      <c r="EP956" s="80">
        <f>COUNTIF(DQ$949:DQ$966,"H")</f>
        <v>10</v>
      </c>
      <c r="EQ956" s="79">
        <f t="shared" si="1595"/>
        <v>11</v>
      </c>
      <c r="ER956" s="79">
        <f t="shared" si="1575"/>
        <v>6</v>
      </c>
      <c r="ES956" s="79">
        <f t="shared" si="1575"/>
        <v>17</v>
      </c>
      <c r="ET956" s="81">
        <f>SUM($BL956:$CI956)+SUM(CR$949:CR$966)</f>
        <v>44</v>
      </c>
      <c r="EU956" s="81">
        <f>SUM($CK956:$DH956)+SUM(BS$949:BS$966)</f>
        <v>53</v>
      </c>
      <c r="EV956" s="79">
        <f t="shared" si="1576"/>
        <v>28</v>
      </c>
      <c r="EW956" s="81">
        <f t="shared" si="1596"/>
        <v>-9</v>
      </c>
      <c r="EX956" s="78"/>
      <c r="EY956" s="80">
        <f t="shared" si="1577"/>
        <v>34</v>
      </c>
      <c r="EZ956" s="80">
        <f t="shared" si="1578"/>
        <v>11</v>
      </c>
      <c r="FA956" s="80">
        <f t="shared" si="1579"/>
        <v>6</v>
      </c>
      <c r="FB956" s="80">
        <f t="shared" si="1580"/>
        <v>17</v>
      </c>
      <c r="FC956" s="80">
        <f t="shared" si="1581"/>
        <v>44</v>
      </c>
      <c r="FD956" s="80">
        <f t="shared" si="1582"/>
        <v>53</v>
      </c>
      <c r="FE956" s="80">
        <f t="shared" si="1583"/>
        <v>28</v>
      </c>
      <c r="FF956" s="80">
        <f t="shared" si="1584"/>
        <v>-9</v>
      </c>
      <c r="FH956" s="54">
        <f t="shared" si="1597"/>
        <v>0</v>
      </c>
      <c r="FI956" s="54">
        <f t="shared" si="1598"/>
        <v>0</v>
      </c>
      <c r="FJ956" s="54">
        <f t="shared" si="1585"/>
        <v>0</v>
      </c>
      <c r="FK956" s="54">
        <f t="shared" si="1585"/>
        <v>0</v>
      </c>
      <c r="FL956" s="54">
        <f t="shared" si="1585"/>
        <v>0</v>
      </c>
      <c r="FM956" s="54">
        <f t="shared" si="1585"/>
        <v>0</v>
      </c>
      <c r="FN956" s="54">
        <f t="shared" si="1585"/>
        <v>0</v>
      </c>
      <c r="FO956" s="54">
        <f t="shared" si="1585"/>
        <v>0</v>
      </c>
      <c r="FQ956" s="54" t="str">
        <f t="shared" si="1537"/>
        <v/>
      </c>
      <c r="FR956" s="54" t="str">
        <f t="shared" si="1538"/>
        <v/>
      </c>
      <c r="FS956" s="54" t="str">
        <f t="shared" si="1586"/>
        <v/>
      </c>
      <c r="FT956" s="54" t="str">
        <f t="shared" si="1587"/>
        <v/>
      </c>
      <c r="FU956" s="54" t="str">
        <f t="shared" si="1587"/>
        <v/>
      </c>
      <c r="FV956" s="54" t="str">
        <f t="shared" si="1506"/>
        <v/>
      </c>
      <c r="FW956" s="54" t="str">
        <f t="shared" si="1506"/>
        <v/>
      </c>
      <c r="FX956" s="54" t="str">
        <f t="shared" si="1506"/>
        <v/>
      </c>
      <c r="FY956" s="407" t="s">
        <v>1848</v>
      </c>
      <c r="FZ956" s="58"/>
      <c r="GA956" s="59"/>
      <c r="GB956" s="60"/>
      <c r="GC956" s="58"/>
      <c r="GD956" s="59"/>
      <c r="GE956" s="61"/>
      <c r="GF956" s="58"/>
      <c r="GG956" s="61"/>
      <c r="GH956" s="61"/>
    </row>
    <row r="957" spans="1:202" s="53" customFormat="1" ht="12" x14ac:dyDescent="0.25">
      <c r="A957" s="54">
        <v>9</v>
      </c>
      <c r="B957" s="54" t="s">
        <v>1821</v>
      </c>
      <c r="C957" s="56">
        <v>34</v>
      </c>
      <c r="D957" s="56">
        <v>13</v>
      </c>
      <c r="E957" s="56">
        <v>8</v>
      </c>
      <c r="F957" s="56">
        <v>13</v>
      </c>
      <c r="G957" s="56">
        <v>48</v>
      </c>
      <c r="H957" s="56">
        <v>47</v>
      </c>
      <c r="I957" s="57">
        <v>34</v>
      </c>
      <c r="J957" s="56">
        <f t="shared" si="1570"/>
        <v>1</v>
      </c>
      <c r="L957" s="82" t="s">
        <v>1289</v>
      </c>
      <c r="M957" s="150" t="s">
        <v>89</v>
      </c>
      <c r="N957" s="88" t="s">
        <v>86</v>
      </c>
      <c r="O957" s="148" t="s">
        <v>149</v>
      </c>
      <c r="P957" s="148" t="s">
        <v>148</v>
      </c>
      <c r="Q957" s="148" t="s">
        <v>62</v>
      </c>
      <c r="R957" s="148" t="s">
        <v>200</v>
      </c>
      <c r="S957" s="88" t="s">
        <v>86</v>
      </c>
      <c r="T957" s="148" t="s">
        <v>99</v>
      </c>
      <c r="U957" s="83"/>
      <c r="V957" s="148" t="s">
        <v>99</v>
      </c>
      <c r="W957" s="88" t="s">
        <v>186</v>
      </c>
      <c r="X957" s="88" t="s">
        <v>148</v>
      </c>
      <c r="Y957" s="148" t="s">
        <v>74</v>
      </c>
      <c r="Z957" s="88" t="s">
        <v>86</v>
      </c>
      <c r="AA957" s="88" t="s">
        <v>206</v>
      </c>
      <c r="AB957" s="148" t="s">
        <v>124</v>
      </c>
      <c r="AC957" s="148" t="s">
        <v>148</v>
      </c>
      <c r="AD957" s="152" t="s">
        <v>74</v>
      </c>
      <c r="AL957" s="82" t="s">
        <v>1289</v>
      </c>
      <c r="AM957" s="253"/>
      <c r="AN957" s="88" t="s">
        <v>333</v>
      </c>
      <c r="AO957" s="252" t="s">
        <v>1035</v>
      </c>
      <c r="AP957" s="487" t="s">
        <v>482</v>
      </c>
      <c r="AQ957" s="489" t="s">
        <v>340</v>
      </c>
      <c r="AR957" s="252" t="s">
        <v>326</v>
      </c>
      <c r="AS957" s="88" t="s">
        <v>208</v>
      </c>
      <c r="AT957" s="59"/>
      <c r="AU957" s="83"/>
      <c r="AV957" s="87" t="s">
        <v>320</v>
      </c>
      <c r="AW957" s="87" t="s">
        <v>94</v>
      </c>
      <c r="AX957" s="88" t="s">
        <v>306</v>
      </c>
      <c r="AY957" s="59"/>
      <c r="AZ957" s="489" t="s">
        <v>154</v>
      </c>
      <c r="BA957" s="88" t="s">
        <v>113</v>
      </c>
      <c r="BB957" s="59"/>
      <c r="BC957" s="59"/>
      <c r="BD957" s="85"/>
      <c r="BL957" s="90">
        <f t="shared" si="1588"/>
        <v>3</v>
      </c>
      <c r="BM957" s="77">
        <f t="shared" si="1588"/>
        <v>0</v>
      </c>
      <c r="BN957" s="77">
        <f t="shared" si="1588"/>
        <v>1</v>
      </c>
      <c r="BO957" s="77">
        <f t="shared" si="1588"/>
        <v>0</v>
      </c>
      <c r="BP957" s="77">
        <f t="shared" si="1588"/>
        <v>1</v>
      </c>
      <c r="BQ957" s="77">
        <f t="shared" si="1588"/>
        <v>2</v>
      </c>
      <c r="BR957" s="77">
        <f t="shared" si="1588"/>
        <v>0</v>
      </c>
      <c r="BS957" s="77">
        <f t="shared" si="1588"/>
        <v>1</v>
      </c>
      <c r="BT957" s="91"/>
      <c r="BU957" s="77">
        <f t="shared" si="1571"/>
        <v>1</v>
      </c>
      <c r="BV957" s="77">
        <f t="shared" si="1571"/>
        <v>3</v>
      </c>
      <c r="BW957" s="77">
        <f t="shared" si="1571"/>
        <v>0</v>
      </c>
      <c r="BX957" s="77">
        <f t="shared" si="1571"/>
        <v>1</v>
      </c>
      <c r="BY957" s="77">
        <f t="shared" si="1571"/>
        <v>0</v>
      </c>
      <c r="BZ957" s="77">
        <f t="shared" si="1571"/>
        <v>1</v>
      </c>
      <c r="CA957" s="77">
        <f t="shared" si="1571"/>
        <v>0</v>
      </c>
      <c r="CB957" s="77">
        <f t="shared" si="1571"/>
        <v>0</v>
      </c>
      <c r="CC957" s="92">
        <f t="shared" si="1571"/>
        <v>1</v>
      </c>
      <c r="CD957" s="54"/>
      <c r="CE957" s="54"/>
      <c r="CF957" s="54"/>
      <c r="CG957" s="54"/>
      <c r="CH957" s="54"/>
      <c r="CI957" s="54"/>
      <c r="CJ957" s="163"/>
      <c r="CK957" s="90">
        <f t="shared" si="1589"/>
        <v>0</v>
      </c>
      <c r="CL957" s="77">
        <f t="shared" si="1589"/>
        <v>3</v>
      </c>
      <c r="CM957" s="77">
        <f t="shared" si="1589"/>
        <v>5</v>
      </c>
      <c r="CN957" s="77">
        <f t="shared" si="1589"/>
        <v>1</v>
      </c>
      <c r="CO957" s="77">
        <f t="shared" si="1589"/>
        <v>1</v>
      </c>
      <c r="CP957" s="77">
        <f t="shared" si="1589"/>
        <v>2</v>
      </c>
      <c r="CQ957" s="77">
        <f t="shared" si="1589"/>
        <v>3</v>
      </c>
      <c r="CR957" s="77">
        <f t="shared" si="1589"/>
        <v>0</v>
      </c>
      <c r="CS957" s="91"/>
      <c r="CT957" s="77">
        <f t="shared" si="1572"/>
        <v>0</v>
      </c>
      <c r="CU957" s="77">
        <f t="shared" si="1572"/>
        <v>4</v>
      </c>
      <c r="CV957" s="77">
        <f t="shared" si="1572"/>
        <v>1</v>
      </c>
      <c r="CW957" s="77">
        <f t="shared" si="1572"/>
        <v>2</v>
      </c>
      <c r="CX957" s="77">
        <f t="shared" si="1572"/>
        <v>3</v>
      </c>
      <c r="CY957" s="77">
        <f t="shared" si="1572"/>
        <v>4</v>
      </c>
      <c r="CZ957" s="77">
        <f t="shared" si="1572"/>
        <v>0</v>
      </c>
      <c r="DA957" s="77">
        <f t="shared" si="1572"/>
        <v>1</v>
      </c>
      <c r="DB957" s="92">
        <f t="shared" si="1572"/>
        <v>2</v>
      </c>
      <c r="DC957" s="54"/>
      <c r="DD957" s="54"/>
      <c r="DE957" s="54"/>
      <c r="DF957" s="54"/>
      <c r="DG957" s="54"/>
      <c r="DH957" s="54"/>
      <c r="DJ957" s="347" t="str">
        <f t="shared" si="1590"/>
        <v>H</v>
      </c>
      <c r="DK957" s="56" t="str">
        <f t="shared" si="1590"/>
        <v>A</v>
      </c>
      <c r="DL957" s="56" t="str">
        <f t="shared" si="1590"/>
        <v>A</v>
      </c>
      <c r="DM957" s="56" t="str">
        <f t="shared" si="1590"/>
        <v>A</v>
      </c>
      <c r="DN957" s="56" t="str">
        <f t="shared" si="1590"/>
        <v>D</v>
      </c>
      <c r="DO957" s="56" t="str">
        <f t="shared" si="1590"/>
        <v>D</v>
      </c>
      <c r="DP957" s="56" t="str">
        <f t="shared" si="1590"/>
        <v>A</v>
      </c>
      <c r="DQ957" s="56" t="str">
        <f t="shared" si="1590"/>
        <v>H</v>
      </c>
      <c r="DR957" s="91"/>
      <c r="DS957" s="56" t="str">
        <f t="shared" si="1573"/>
        <v>H</v>
      </c>
      <c r="DT957" s="56" t="str">
        <f t="shared" si="1573"/>
        <v>A</v>
      </c>
      <c r="DU957" s="56" t="str">
        <f t="shared" si="1573"/>
        <v>A</v>
      </c>
      <c r="DV957" s="56" t="str">
        <f t="shared" si="1573"/>
        <v>A</v>
      </c>
      <c r="DW957" s="56" t="str">
        <f t="shared" si="1573"/>
        <v>A</v>
      </c>
      <c r="DX957" s="56" t="str">
        <f t="shared" si="1573"/>
        <v>A</v>
      </c>
      <c r="DY957" s="56" t="str">
        <f t="shared" si="1573"/>
        <v>D</v>
      </c>
      <c r="DZ957" s="56" t="str">
        <f t="shared" si="1573"/>
        <v>A</v>
      </c>
      <c r="EA957" s="348" t="str">
        <f t="shared" si="1573"/>
        <v>A</v>
      </c>
      <c r="EB957" s="54"/>
      <c r="EC957" s="54"/>
      <c r="ED957" s="54"/>
      <c r="EE957" s="54"/>
      <c r="EF957" s="54"/>
      <c r="EG957" s="54"/>
      <c r="EI957" s="53" t="str">
        <f t="shared" si="1574"/>
        <v>Horsham</v>
      </c>
      <c r="EJ957" s="79">
        <f t="shared" si="1591"/>
        <v>34</v>
      </c>
      <c r="EK957" s="80">
        <f t="shared" si="1592"/>
        <v>3</v>
      </c>
      <c r="EL957" s="80">
        <f t="shared" si="1593"/>
        <v>3</v>
      </c>
      <c r="EM957" s="80">
        <f t="shared" si="1594"/>
        <v>11</v>
      </c>
      <c r="EN957" s="80">
        <f>COUNTIF(DR$949:DR$966,"A")</f>
        <v>2</v>
      </c>
      <c r="EO957" s="80">
        <f>COUNTIF(DR$949:DR$966,"D")</f>
        <v>5</v>
      </c>
      <c r="EP957" s="80">
        <f>COUNTIF(DR$949:DR$966,"H")</f>
        <v>10</v>
      </c>
      <c r="EQ957" s="79">
        <f t="shared" si="1595"/>
        <v>5</v>
      </c>
      <c r="ER957" s="79">
        <f t="shared" si="1575"/>
        <v>8</v>
      </c>
      <c r="ES957" s="79">
        <f t="shared" si="1575"/>
        <v>21</v>
      </c>
      <c r="ET957" s="81">
        <f>SUM($BL957:$CI957)+SUM(CS$949:CS$966)</f>
        <v>33</v>
      </c>
      <c r="EU957" s="81">
        <f>SUM($CK957:$DH957)+SUM(BT$949:BT$966)</f>
        <v>81</v>
      </c>
      <c r="EV957" s="79">
        <f t="shared" si="1576"/>
        <v>18</v>
      </c>
      <c r="EW957" s="81">
        <f t="shared" si="1596"/>
        <v>-48</v>
      </c>
      <c r="EX957" s="78"/>
      <c r="EY957" s="80">
        <f t="shared" si="1577"/>
        <v>34</v>
      </c>
      <c r="EZ957" s="80">
        <f t="shared" si="1578"/>
        <v>5</v>
      </c>
      <c r="FA957" s="80">
        <f t="shared" si="1579"/>
        <v>8</v>
      </c>
      <c r="FB957" s="80">
        <f t="shared" si="1580"/>
        <v>21</v>
      </c>
      <c r="FC957" s="80">
        <f t="shared" si="1581"/>
        <v>33</v>
      </c>
      <c r="FD957" s="80">
        <f t="shared" si="1582"/>
        <v>81</v>
      </c>
      <c r="FE957" s="80">
        <f t="shared" si="1583"/>
        <v>18</v>
      </c>
      <c r="FF957" s="80">
        <f t="shared" si="1584"/>
        <v>-48</v>
      </c>
      <c r="FH957" s="54">
        <f t="shared" si="1597"/>
        <v>0</v>
      </c>
      <c r="FI957" s="54">
        <f t="shared" si="1598"/>
        <v>0</v>
      </c>
      <c r="FJ957" s="54">
        <f t="shared" si="1585"/>
        <v>0</v>
      </c>
      <c r="FK957" s="54">
        <f t="shared" si="1585"/>
        <v>0</v>
      </c>
      <c r="FL957" s="54">
        <f t="shared" si="1585"/>
        <v>0</v>
      </c>
      <c r="FM957" s="54">
        <f t="shared" si="1585"/>
        <v>0</v>
      </c>
      <c r="FN957" s="54">
        <f t="shared" si="1585"/>
        <v>0</v>
      </c>
      <c r="FO957" s="54">
        <f t="shared" si="1585"/>
        <v>0</v>
      </c>
      <c r="FQ957" s="54" t="str">
        <f t="shared" si="1537"/>
        <v/>
      </c>
      <c r="FR957" s="54" t="str">
        <f t="shared" si="1538"/>
        <v/>
      </c>
      <c r="FS957" s="54" t="str">
        <f t="shared" si="1586"/>
        <v/>
      </c>
      <c r="FT957" s="54" t="str">
        <f t="shared" si="1587"/>
        <v/>
      </c>
      <c r="FU957" s="54" t="str">
        <f t="shared" si="1587"/>
        <v/>
      </c>
      <c r="FV957" s="54" t="str">
        <f t="shared" si="1506"/>
        <v/>
      </c>
      <c r="FW957" s="54" t="str">
        <f t="shared" si="1506"/>
        <v/>
      </c>
      <c r="FX957" s="54" t="str">
        <f t="shared" si="1506"/>
        <v/>
      </c>
      <c r="FY957" s="54" t="s">
        <v>1003</v>
      </c>
      <c r="FZ957" s="58"/>
      <c r="GA957" s="59"/>
      <c r="GB957" s="60"/>
      <c r="GC957" s="58"/>
      <c r="GD957" s="59"/>
      <c r="GE957" s="61"/>
      <c r="GF957" s="58"/>
      <c r="GG957" s="61"/>
      <c r="GH957" s="61"/>
      <c r="GI957" s="54"/>
      <c r="GJ957" s="54"/>
    </row>
    <row r="958" spans="1:202" s="53" customFormat="1" ht="12" x14ac:dyDescent="0.25">
      <c r="A958" s="54">
        <v>10</v>
      </c>
      <c r="B958" s="54" t="s">
        <v>1129</v>
      </c>
      <c r="C958" s="56">
        <v>34</v>
      </c>
      <c r="D958" s="56">
        <v>13</v>
      </c>
      <c r="E958" s="56">
        <v>7</v>
      </c>
      <c r="F958" s="56">
        <v>14</v>
      </c>
      <c r="G958" s="56">
        <v>49</v>
      </c>
      <c r="H958" s="56">
        <v>51</v>
      </c>
      <c r="I958" s="57">
        <v>33</v>
      </c>
      <c r="J958" s="56">
        <f t="shared" si="1570"/>
        <v>-2</v>
      </c>
      <c r="L958" s="82" t="s">
        <v>1842</v>
      </c>
      <c r="M958" s="150" t="s">
        <v>148</v>
      </c>
      <c r="N958" s="88" t="s">
        <v>148</v>
      </c>
      <c r="O958" s="88" t="s">
        <v>150</v>
      </c>
      <c r="P958" s="148" t="s">
        <v>74</v>
      </c>
      <c r="Q958" s="88" t="s">
        <v>304</v>
      </c>
      <c r="R958" s="148" t="s">
        <v>177</v>
      </c>
      <c r="S958" s="88" t="s">
        <v>99</v>
      </c>
      <c r="T958" s="88" t="s">
        <v>304</v>
      </c>
      <c r="U958" s="88" t="s">
        <v>59</v>
      </c>
      <c r="V958" s="83"/>
      <c r="W958" s="88" t="s">
        <v>62</v>
      </c>
      <c r="X958" s="88" t="s">
        <v>58</v>
      </c>
      <c r="Y958" s="88" t="s">
        <v>200</v>
      </c>
      <c r="Z958" s="88" t="s">
        <v>62</v>
      </c>
      <c r="AA958" s="88" t="s">
        <v>99</v>
      </c>
      <c r="AB958" s="88" t="s">
        <v>177</v>
      </c>
      <c r="AC958" s="88" t="s">
        <v>177</v>
      </c>
      <c r="AD958" s="89" t="s">
        <v>150</v>
      </c>
      <c r="AL958" s="82" t="s">
        <v>1842</v>
      </c>
      <c r="AM958" s="87" t="s">
        <v>533</v>
      </c>
      <c r="AN958" s="88" t="s">
        <v>341</v>
      </c>
      <c r="AO958" s="88" t="s">
        <v>701</v>
      </c>
      <c r="AP958" s="88" t="s">
        <v>169</v>
      </c>
      <c r="AQ958" s="88" t="s">
        <v>321</v>
      </c>
      <c r="AR958" s="87" t="s">
        <v>533</v>
      </c>
      <c r="AS958" s="88" t="s">
        <v>313</v>
      </c>
      <c r="AT958" s="88" t="s">
        <v>208</v>
      </c>
      <c r="AU958" s="88" t="s">
        <v>158</v>
      </c>
      <c r="AV958" s="83"/>
      <c r="AW958" s="88" t="s">
        <v>1035</v>
      </c>
      <c r="AX958" s="88" t="s">
        <v>328</v>
      </c>
      <c r="AY958" s="88" t="s">
        <v>479</v>
      </c>
      <c r="AZ958" s="88" t="s">
        <v>707</v>
      </c>
      <c r="BA958" s="88" t="s">
        <v>342</v>
      </c>
      <c r="BB958" s="88" t="s">
        <v>301</v>
      </c>
      <c r="BC958" s="88" t="s">
        <v>191</v>
      </c>
      <c r="BD958" s="89" t="s">
        <v>326</v>
      </c>
      <c r="BL958" s="90">
        <f t="shared" si="1588"/>
        <v>0</v>
      </c>
      <c r="BM958" s="77">
        <f t="shared" si="1588"/>
        <v>0</v>
      </c>
      <c r="BN958" s="77">
        <f t="shared" si="1588"/>
        <v>3</v>
      </c>
      <c r="BO958" s="77">
        <f t="shared" si="1588"/>
        <v>1</v>
      </c>
      <c r="BP958" s="77">
        <f t="shared" si="1588"/>
        <v>4</v>
      </c>
      <c r="BQ958" s="77">
        <f t="shared" si="1588"/>
        <v>2</v>
      </c>
      <c r="BR958" s="77">
        <f t="shared" si="1588"/>
        <v>1</v>
      </c>
      <c r="BS958" s="77">
        <f t="shared" si="1588"/>
        <v>4</v>
      </c>
      <c r="BT958" s="77">
        <f t="shared" si="1588"/>
        <v>4</v>
      </c>
      <c r="BU958" s="91"/>
      <c r="BV958" s="77">
        <f t="shared" si="1571"/>
        <v>1</v>
      </c>
      <c r="BW958" s="77">
        <f t="shared" si="1571"/>
        <v>5</v>
      </c>
      <c r="BX958" s="77">
        <f t="shared" si="1571"/>
        <v>2</v>
      </c>
      <c r="BY958" s="77">
        <f t="shared" si="1571"/>
        <v>1</v>
      </c>
      <c r="BZ958" s="77">
        <f t="shared" si="1571"/>
        <v>1</v>
      </c>
      <c r="CA958" s="77">
        <f t="shared" si="1571"/>
        <v>2</v>
      </c>
      <c r="CB958" s="77">
        <f t="shared" si="1571"/>
        <v>2</v>
      </c>
      <c r="CC958" s="92">
        <f t="shared" si="1571"/>
        <v>3</v>
      </c>
      <c r="CD958" s="54"/>
      <c r="CE958" s="54"/>
      <c r="CF958" s="54"/>
      <c r="CG958" s="54"/>
      <c r="CH958" s="54"/>
      <c r="CI958" s="54"/>
      <c r="CJ958" s="78"/>
      <c r="CK958" s="90">
        <f t="shared" si="1589"/>
        <v>1</v>
      </c>
      <c r="CL958" s="77">
        <f t="shared" si="1589"/>
        <v>1</v>
      </c>
      <c r="CM958" s="77">
        <f t="shared" si="1589"/>
        <v>1</v>
      </c>
      <c r="CN958" s="77">
        <f t="shared" si="1589"/>
        <v>2</v>
      </c>
      <c r="CO958" s="77">
        <f t="shared" si="1589"/>
        <v>2</v>
      </c>
      <c r="CP958" s="77">
        <f t="shared" si="1589"/>
        <v>0</v>
      </c>
      <c r="CQ958" s="77">
        <f t="shared" si="1589"/>
        <v>0</v>
      </c>
      <c r="CR958" s="77">
        <f t="shared" si="1589"/>
        <v>2</v>
      </c>
      <c r="CS958" s="77">
        <f t="shared" si="1589"/>
        <v>0</v>
      </c>
      <c r="CT958" s="91"/>
      <c r="CU958" s="77">
        <f t="shared" si="1572"/>
        <v>1</v>
      </c>
      <c r="CV958" s="77">
        <f t="shared" si="1572"/>
        <v>1</v>
      </c>
      <c r="CW958" s="77">
        <f t="shared" si="1572"/>
        <v>2</v>
      </c>
      <c r="CX958" s="77">
        <f t="shared" si="1572"/>
        <v>1</v>
      </c>
      <c r="CY958" s="77">
        <f t="shared" si="1572"/>
        <v>0</v>
      </c>
      <c r="CZ958" s="77">
        <f t="shared" si="1572"/>
        <v>0</v>
      </c>
      <c r="DA958" s="77">
        <f t="shared" si="1572"/>
        <v>0</v>
      </c>
      <c r="DB958" s="92">
        <f t="shared" si="1572"/>
        <v>1</v>
      </c>
      <c r="DC958" s="54"/>
      <c r="DD958" s="54"/>
      <c r="DE958" s="54"/>
      <c r="DF958" s="54"/>
      <c r="DG958" s="54"/>
      <c r="DH958" s="54"/>
      <c r="DI958" s="54"/>
      <c r="DJ958" s="347" t="str">
        <f t="shared" si="1590"/>
        <v>A</v>
      </c>
      <c r="DK958" s="56" t="str">
        <f t="shared" si="1590"/>
        <v>A</v>
      </c>
      <c r="DL958" s="56" t="str">
        <f t="shared" si="1590"/>
        <v>H</v>
      </c>
      <c r="DM958" s="56" t="str">
        <f t="shared" si="1590"/>
        <v>A</v>
      </c>
      <c r="DN958" s="56" t="str">
        <f t="shared" si="1590"/>
        <v>H</v>
      </c>
      <c r="DO958" s="56" t="str">
        <f t="shared" si="1590"/>
        <v>H</v>
      </c>
      <c r="DP958" s="56" t="str">
        <f t="shared" si="1590"/>
        <v>H</v>
      </c>
      <c r="DQ958" s="56" t="str">
        <f t="shared" si="1590"/>
        <v>H</v>
      </c>
      <c r="DR958" s="56" t="str">
        <f t="shared" si="1590"/>
        <v>H</v>
      </c>
      <c r="DS958" s="91"/>
      <c r="DT958" s="56" t="str">
        <f t="shared" si="1573"/>
        <v>D</v>
      </c>
      <c r="DU958" s="56" t="str">
        <f t="shared" si="1573"/>
        <v>H</v>
      </c>
      <c r="DV958" s="56" t="str">
        <f t="shared" si="1573"/>
        <v>D</v>
      </c>
      <c r="DW958" s="56" t="str">
        <f t="shared" si="1573"/>
        <v>D</v>
      </c>
      <c r="DX958" s="56" t="str">
        <f t="shared" si="1573"/>
        <v>H</v>
      </c>
      <c r="DY958" s="56" t="str">
        <f t="shared" si="1573"/>
        <v>H</v>
      </c>
      <c r="DZ958" s="56" t="str">
        <f t="shared" si="1573"/>
        <v>H</v>
      </c>
      <c r="EA958" s="348" t="str">
        <f t="shared" si="1573"/>
        <v>H</v>
      </c>
      <c r="EB958" s="54"/>
      <c r="EC958" s="54"/>
      <c r="ED958" s="54"/>
      <c r="EE958" s="54"/>
      <c r="EF958" s="54"/>
      <c r="EG958" s="54"/>
      <c r="EH958" s="54"/>
      <c r="EI958" s="53" t="str">
        <f t="shared" si="1574"/>
        <v>Kingstonian</v>
      </c>
      <c r="EJ958" s="79">
        <f t="shared" si="1591"/>
        <v>34</v>
      </c>
      <c r="EK958" s="80">
        <f t="shared" si="1592"/>
        <v>11</v>
      </c>
      <c r="EL958" s="80">
        <f t="shared" si="1593"/>
        <v>3</v>
      </c>
      <c r="EM958" s="80">
        <f t="shared" si="1594"/>
        <v>3</v>
      </c>
      <c r="EN958" s="80">
        <f>COUNTIF(DS$949:DS$966,"A")</f>
        <v>9</v>
      </c>
      <c r="EO958" s="80">
        <f>COUNTIF(DS$949:DS$966,"D")</f>
        <v>2</v>
      </c>
      <c r="EP958" s="80">
        <f>COUNTIF(DS$949:DS$966,"H")</f>
        <v>6</v>
      </c>
      <c r="EQ958" s="79">
        <f t="shared" si="1595"/>
        <v>20</v>
      </c>
      <c r="ER958" s="79">
        <f t="shared" si="1575"/>
        <v>5</v>
      </c>
      <c r="ES958" s="79">
        <f t="shared" si="1575"/>
        <v>9</v>
      </c>
      <c r="ET958" s="81">
        <f>SUM($BL958:$CI958)+SUM(CT$949:CT$966)</f>
        <v>68</v>
      </c>
      <c r="EU958" s="81">
        <f>SUM($CK958:$DH958)+SUM(BU$949:BU$966)</f>
        <v>34</v>
      </c>
      <c r="EV958" s="79">
        <f t="shared" si="1576"/>
        <v>45</v>
      </c>
      <c r="EW958" s="81">
        <f t="shared" si="1596"/>
        <v>34</v>
      </c>
      <c r="EX958" s="78"/>
      <c r="EY958" s="80">
        <f t="shared" si="1577"/>
        <v>34</v>
      </c>
      <c r="EZ958" s="80">
        <f t="shared" si="1578"/>
        <v>20</v>
      </c>
      <c r="FA958" s="80">
        <f t="shared" si="1579"/>
        <v>5</v>
      </c>
      <c r="FB958" s="80">
        <f t="shared" si="1580"/>
        <v>9</v>
      </c>
      <c r="FC958" s="80">
        <f t="shared" si="1581"/>
        <v>68</v>
      </c>
      <c r="FD958" s="80">
        <f t="shared" si="1582"/>
        <v>34</v>
      </c>
      <c r="FE958" s="80">
        <f t="shared" si="1583"/>
        <v>45</v>
      </c>
      <c r="FF958" s="80">
        <f t="shared" si="1584"/>
        <v>34</v>
      </c>
      <c r="FG958" s="54"/>
      <c r="FH958" s="54">
        <f t="shared" si="1597"/>
        <v>0</v>
      </c>
      <c r="FI958" s="54">
        <f t="shared" si="1598"/>
        <v>0</v>
      </c>
      <c r="FJ958" s="54">
        <f t="shared" si="1585"/>
        <v>0</v>
      </c>
      <c r="FK958" s="54">
        <f t="shared" si="1585"/>
        <v>0</v>
      </c>
      <c r="FL958" s="54">
        <f t="shared" si="1585"/>
        <v>0</v>
      </c>
      <c r="FM958" s="54">
        <f t="shared" si="1585"/>
        <v>0</v>
      </c>
      <c r="FN958" s="54">
        <f t="shared" si="1585"/>
        <v>0</v>
      </c>
      <c r="FO958" s="54">
        <f t="shared" si="1585"/>
        <v>0</v>
      </c>
      <c r="FQ958" s="54" t="str">
        <f t="shared" si="1537"/>
        <v/>
      </c>
      <c r="FR958" s="54" t="str">
        <f t="shared" si="1538"/>
        <v/>
      </c>
      <c r="FS958" s="54" t="str">
        <f t="shared" si="1586"/>
        <v/>
      </c>
      <c r="FT958" s="54" t="str">
        <f t="shared" si="1587"/>
        <v/>
      </c>
      <c r="FU958" s="54" t="str">
        <f t="shared" si="1587"/>
        <v/>
      </c>
      <c r="FV958" s="54" t="str">
        <f t="shared" si="1506"/>
        <v/>
      </c>
      <c r="FW958" s="54" t="str">
        <f t="shared" si="1506"/>
        <v/>
      </c>
      <c r="FX958" s="54" t="str">
        <f t="shared" si="1506"/>
        <v/>
      </c>
      <c r="FY958" s="407" t="s">
        <v>1813</v>
      </c>
      <c r="FZ958" s="58"/>
      <c r="GA958" s="59"/>
      <c r="GB958" s="60"/>
      <c r="GC958" s="58"/>
      <c r="GD958" s="59"/>
      <c r="GE958" s="61"/>
      <c r="GF958" s="58"/>
      <c r="GG958" s="61"/>
      <c r="GH958" s="61"/>
      <c r="GJ958" s="54"/>
    </row>
    <row r="959" spans="1:202" s="54" customFormat="1" ht="12" x14ac:dyDescent="0.25">
      <c r="A959" s="54">
        <v>11</v>
      </c>
      <c r="B959" s="54" t="s">
        <v>1815</v>
      </c>
      <c r="C959" s="56">
        <v>34</v>
      </c>
      <c r="D959" s="56">
        <v>11</v>
      </c>
      <c r="E959" s="56">
        <v>8</v>
      </c>
      <c r="F959" s="56">
        <v>15</v>
      </c>
      <c r="G959" s="56">
        <v>44</v>
      </c>
      <c r="H959" s="56">
        <v>55</v>
      </c>
      <c r="I959" s="57">
        <v>30</v>
      </c>
      <c r="J959" s="56">
        <f t="shared" si="1570"/>
        <v>-11</v>
      </c>
      <c r="L959" s="82" t="s">
        <v>282</v>
      </c>
      <c r="M959" s="86" t="s">
        <v>60</v>
      </c>
      <c r="N959" s="148" t="s">
        <v>74</v>
      </c>
      <c r="O959" s="88" t="s">
        <v>62</v>
      </c>
      <c r="P959" s="88" t="s">
        <v>85</v>
      </c>
      <c r="Q959" s="88" t="s">
        <v>217</v>
      </c>
      <c r="R959" s="88" t="s">
        <v>76</v>
      </c>
      <c r="S959" s="88" t="s">
        <v>76</v>
      </c>
      <c r="T959" s="88" t="s">
        <v>89</v>
      </c>
      <c r="U959" s="88" t="s">
        <v>89</v>
      </c>
      <c r="V959" s="88" t="s">
        <v>200</v>
      </c>
      <c r="W959" s="83"/>
      <c r="X959" s="88" t="s">
        <v>176</v>
      </c>
      <c r="Y959" s="88" t="s">
        <v>416</v>
      </c>
      <c r="Z959" s="88" t="s">
        <v>148</v>
      </c>
      <c r="AA959" s="88" t="s">
        <v>103</v>
      </c>
      <c r="AB959" s="88" t="s">
        <v>177</v>
      </c>
      <c r="AC959" s="148" t="s">
        <v>101</v>
      </c>
      <c r="AD959" s="152" t="s">
        <v>101</v>
      </c>
      <c r="AL959" s="82" t="s">
        <v>282</v>
      </c>
      <c r="AM959" s="86" t="s">
        <v>334</v>
      </c>
      <c r="AN959" s="88" t="s">
        <v>1631</v>
      </c>
      <c r="AO959" s="88" t="s">
        <v>667</v>
      </c>
      <c r="AP959" s="88" t="s">
        <v>301</v>
      </c>
      <c r="AQ959" s="88" t="s">
        <v>154</v>
      </c>
      <c r="AR959" s="88" t="s">
        <v>155</v>
      </c>
      <c r="AS959" s="88" t="s">
        <v>341</v>
      </c>
      <c r="AT959" s="88" t="s">
        <v>313</v>
      </c>
      <c r="AU959" s="88" t="s">
        <v>192</v>
      </c>
      <c r="AV959" s="88" t="s">
        <v>705</v>
      </c>
      <c r="AW959" s="83"/>
      <c r="AX959" s="88" t="s">
        <v>329</v>
      </c>
      <c r="AY959" s="88" t="s">
        <v>714</v>
      </c>
      <c r="AZ959" s="88" t="s">
        <v>191</v>
      </c>
      <c r="BA959" s="88" t="s">
        <v>327</v>
      </c>
      <c r="BB959" s="87" t="s">
        <v>780</v>
      </c>
      <c r="BC959" s="59"/>
      <c r="BD959" s="85"/>
      <c r="BL959" s="90">
        <f t="shared" si="1588"/>
        <v>4</v>
      </c>
      <c r="BM959" s="77">
        <f t="shared" si="1588"/>
        <v>1</v>
      </c>
      <c r="BN959" s="77">
        <f t="shared" si="1588"/>
        <v>1</v>
      </c>
      <c r="BO959" s="77">
        <f t="shared" si="1588"/>
        <v>0</v>
      </c>
      <c r="BP959" s="77">
        <f t="shared" si="1588"/>
        <v>5</v>
      </c>
      <c r="BQ959" s="77">
        <f t="shared" si="1588"/>
        <v>0</v>
      </c>
      <c r="BR959" s="77">
        <f t="shared" si="1588"/>
        <v>0</v>
      </c>
      <c r="BS959" s="77">
        <f t="shared" si="1588"/>
        <v>3</v>
      </c>
      <c r="BT959" s="77">
        <f t="shared" si="1588"/>
        <v>3</v>
      </c>
      <c r="BU959" s="77">
        <f t="shared" si="1588"/>
        <v>2</v>
      </c>
      <c r="BV959" s="91"/>
      <c r="BW959" s="77">
        <f t="shared" si="1571"/>
        <v>2</v>
      </c>
      <c r="BX959" s="77">
        <f t="shared" si="1571"/>
        <v>6</v>
      </c>
      <c r="BY959" s="77">
        <f t="shared" si="1571"/>
        <v>0</v>
      </c>
      <c r="BZ959" s="77">
        <f t="shared" si="1571"/>
        <v>1</v>
      </c>
      <c r="CA959" s="77">
        <f t="shared" si="1571"/>
        <v>2</v>
      </c>
      <c r="CB959" s="77">
        <f t="shared" si="1571"/>
        <v>3</v>
      </c>
      <c r="CC959" s="92">
        <f t="shared" si="1571"/>
        <v>3</v>
      </c>
      <c r="CJ959" s="78"/>
      <c r="CK959" s="90">
        <f t="shared" si="1589"/>
        <v>1</v>
      </c>
      <c r="CL959" s="77">
        <f t="shared" si="1589"/>
        <v>2</v>
      </c>
      <c r="CM959" s="77">
        <f t="shared" si="1589"/>
        <v>1</v>
      </c>
      <c r="CN959" s="77">
        <f t="shared" si="1589"/>
        <v>4</v>
      </c>
      <c r="CO959" s="77">
        <f t="shared" si="1589"/>
        <v>5</v>
      </c>
      <c r="CP959" s="77">
        <f t="shared" si="1589"/>
        <v>2</v>
      </c>
      <c r="CQ959" s="77">
        <f t="shared" si="1589"/>
        <v>2</v>
      </c>
      <c r="CR959" s="77">
        <f t="shared" si="1589"/>
        <v>0</v>
      </c>
      <c r="CS959" s="77">
        <f t="shared" si="1589"/>
        <v>0</v>
      </c>
      <c r="CT959" s="77">
        <f t="shared" si="1589"/>
        <v>2</v>
      </c>
      <c r="CU959" s="91"/>
      <c r="CV959" s="77">
        <f t="shared" si="1572"/>
        <v>3</v>
      </c>
      <c r="CW959" s="77">
        <f t="shared" si="1572"/>
        <v>2</v>
      </c>
      <c r="CX959" s="77">
        <f t="shared" si="1572"/>
        <v>1</v>
      </c>
      <c r="CY959" s="77">
        <f t="shared" si="1572"/>
        <v>3</v>
      </c>
      <c r="CZ959" s="77">
        <f t="shared" si="1572"/>
        <v>0</v>
      </c>
      <c r="DA959" s="77">
        <f t="shared" si="1572"/>
        <v>2</v>
      </c>
      <c r="DB959" s="92">
        <f t="shared" si="1572"/>
        <v>2</v>
      </c>
      <c r="DJ959" s="347" t="str">
        <f t="shared" si="1590"/>
        <v>H</v>
      </c>
      <c r="DK959" s="56" t="str">
        <f t="shared" si="1590"/>
        <v>A</v>
      </c>
      <c r="DL959" s="56" t="str">
        <f t="shared" si="1590"/>
        <v>D</v>
      </c>
      <c r="DM959" s="56" t="str">
        <f t="shared" si="1590"/>
        <v>A</v>
      </c>
      <c r="DN959" s="56" t="str">
        <f t="shared" si="1590"/>
        <v>D</v>
      </c>
      <c r="DO959" s="56" t="str">
        <f t="shared" si="1590"/>
        <v>A</v>
      </c>
      <c r="DP959" s="56" t="str">
        <f t="shared" si="1590"/>
        <v>A</v>
      </c>
      <c r="DQ959" s="56" t="str">
        <f t="shared" si="1590"/>
        <v>H</v>
      </c>
      <c r="DR959" s="56" t="str">
        <f t="shared" si="1590"/>
        <v>H</v>
      </c>
      <c r="DS959" s="56" t="str">
        <f t="shared" si="1590"/>
        <v>D</v>
      </c>
      <c r="DT959" s="91"/>
      <c r="DU959" s="56" t="str">
        <f t="shared" si="1573"/>
        <v>A</v>
      </c>
      <c r="DV959" s="56" t="str">
        <f t="shared" si="1573"/>
        <v>H</v>
      </c>
      <c r="DW959" s="56" t="str">
        <f t="shared" si="1573"/>
        <v>A</v>
      </c>
      <c r="DX959" s="56" t="str">
        <f t="shared" si="1573"/>
        <v>A</v>
      </c>
      <c r="DY959" s="56" t="str">
        <f t="shared" si="1573"/>
        <v>H</v>
      </c>
      <c r="DZ959" s="56" t="str">
        <f t="shared" si="1573"/>
        <v>H</v>
      </c>
      <c r="EA959" s="348" t="str">
        <f t="shared" si="1573"/>
        <v>H</v>
      </c>
      <c r="EI959" s="53" t="str">
        <f t="shared" si="1574"/>
        <v>Leatherhead</v>
      </c>
      <c r="EJ959" s="79">
        <f t="shared" si="1591"/>
        <v>34</v>
      </c>
      <c r="EK959" s="80">
        <f t="shared" si="1592"/>
        <v>7</v>
      </c>
      <c r="EL959" s="80">
        <f t="shared" si="1593"/>
        <v>3</v>
      </c>
      <c r="EM959" s="80">
        <f t="shared" si="1594"/>
        <v>7</v>
      </c>
      <c r="EN959" s="80">
        <f>COUNTIF(DT$949:DT$966,"A")</f>
        <v>10</v>
      </c>
      <c r="EO959" s="80">
        <f>COUNTIF(DT$949:DT$966,"D")</f>
        <v>4</v>
      </c>
      <c r="EP959" s="80">
        <f>COUNTIF(DT$949:DT$966,"H")</f>
        <v>3</v>
      </c>
      <c r="EQ959" s="79">
        <f t="shared" si="1595"/>
        <v>17</v>
      </c>
      <c r="ER959" s="79">
        <f t="shared" si="1575"/>
        <v>7</v>
      </c>
      <c r="ES959" s="79">
        <f t="shared" si="1575"/>
        <v>10</v>
      </c>
      <c r="ET959" s="81">
        <f>SUM($BL959:$CI959)+SUM(CU$949:CU$966)</f>
        <v>67</v>
      </c>
      <c r="EU959" s="81">
        <f>SUM($CK959:$DH959)+SUM(BV$949:BV$966)</f>
        <v>52</v>
      </c>
      <c r="EV959" s="79">
        <f t="shared" si="1576"/>
        <v>41</v>
      </c>
      <c r="EW959" s="81">
        <f t="shared" si="1596"/>
        <v>15</v>
      </c>
      <c r="EX959" s="78"/>
      <c r="EY959" s="80">
        <f t="shared" si="1577"/>
        <v>34</v>
      </c>
      <c r="EZ959" s="80">
        <f t="shared" si="1578"/>
        <v>17</v>
      </c>
      <c r="FA959" s="80">
        <f t="shared" si="1579"/>
        <v>7</v>
      </c>
      <c r="FB959" s="80">
        <f t="shared" si="1580"/>
        <v>10</v>
      </c>
      <c r="FC959" s="80">
        <f t="shared" si="1581"/>
        <v>67</v>
      </c>
      <c r="FD959" s="80">
        <f t="shared" si="1582"/>
        <v>52</v>
      </c>
      <c r="FE959" s="80">
        <f t="shared" si="1583"/>
        <v>41</v>
      </c>
      <c r="FF959" s="80">
        <f t="shared" si="1584"/>
        <v>15</v>
      </c>
      <c r="FH959" s="54">
        <f t="shared" si="1597"/>
        <v>0</v>
      </c>
      <c r="FI959" s="54">
        <f t="shared" si="1598"/>
        <v>0</v>
      </c>
      <c r="FJ959" s="54">
        <f t="shared" si="1585"/>
        <v>0</v>
      </c>
      <c r="FK959" s="54">
        <f t="shared" si="1585"/>
        <v>0</v>
      </c>
      <c r="FL959" s="54">
        <f t="shared" si="1585"/>
        <v>0</v>
      </c>
      <c r="FM959" s="54">
        <f t="shared" si="1585"/>
        <v>0</v>
      </c>
      <c r="FN959" s="54">
        <f t="shared" si="1585"/>
        <v>0</v>
      </c>
      <c r="FO959" s="54">
        <f t="shared" si="1585"/>
        <v>0</v>
      </c>
      <c r="FQ959" s="54" t="str">
        <f t="shared" si="1537"/>
        <v/>
      </c>
      <c r="FR959" s="54" t="str">
        <f t="shared" si="1538"/>
        <v/>
      </c>
      <c r="FS959" s="54" t="str">
        <f t="shared" si="1586"/>
        <v/>
      </c>
      <c r="FT959" s="54" t="str">
        <f t="shared" si="1587"/>
        <v/>
      </c>
      <c r="FU959" s="54" t="str">
        <f t="shared" si="1587"/>
        <v/>
      </c>
      <c r="FV959" s="54" t="str">
        <f t="shared" si="1506"/>
        <v/>
      </c>
      <c r="FW959" s="54" t="str">
        <f t="shared" si="1506"/>
        <v/>
      </c>
      <c r="FX959" s="54" t="str">
        <f t="shared" si="1506"/>
        <v/>
      </c>
      <c r="FZ959" s="58"/>
      <c r="GA959" s="59"/>
      <c r="GB959" s="60"/>
      <c r="GC959" s="58"/>
      <c r="GD959" s="59"/>
      <c r="GE959" s="61"/>
      <c r="GF959" s="58"/>
      <c r="GG959" s="61"/>
      <c r="GH959" s="61"/>
      <c r="GI959" s="53"/>
    </row>
    <row r="960" spans="1:202" s="54" customFormat="1" ht="12" x14ac:dyDescent="0.25">
      <c r="A960" s="54">
        <v>12</v>
      </c>
      <c r="B960" s="54" t="s">
        <v>1847</v>
      </c>
      <c r="C960" s="56">
        <v>34</v>
      </c>
      <c r="D960" s="56">
        <v>11</v>
      </c>
      <c r="E960" s="56">
        <v>6</v>
      </c>
      <c r="F960" s="56">
        <v>17</v>
      </c>
      <c r="G960" s="56">
        <v>44</v>
      </c>
      <c r="H960" s="56">
        <v>53</v>
      </c>
      <c r="I960" s="57">
        <v>28</v>
      </c>
      <c r="J960" s="56">
        <f t="shared" si="1570"/>
        <v>-9</v>
      </c>
      <c r="L960" s="82" t="s">
        <v>1849</v>
      </c>
      <c r="M960" s="86" t="s">
        <v>74</v>
      </c>
      <c r="N960" s="88" t="s">
        <v>76</v>
      </c>
      <c r="O960" s="88" t="s">
        <v>206</v>
      </c>
      <c r="P960" s="88" t="s">
        <v>101</v>
      </c>
      <c r="Q960" s="148" t="s">
        <v>103</v>
      </c>
      <c r="R960" s="148" t="s">
        <v>85</v>
      </c>
      <c r="S960" s="88" t="s">
        <v>85</v>
      </c>
      <c r="T960" s="148" t="s">
        <v>62</v>
      </c>
      <c r="U960" s="88" t="s">
        <v>304</v>
      </c>
      <c r="V960" s="88" t="s">
        <v>430</v>
      </c>
      <c r="W960" s="88" t="s">
        <v>85</v>
      </c>
      <c r="X960" s="83"/>
      <c r="Y960" s="88" t="s">
        <v>58</v>
      </c>
      <c r="Z960" s="88" t="s">
        <v>62</v>
      </c>
      <c r="AA960" s="88" t="s">
        <v>98</v>
      </c>
      <c r="AB960" s="148" t="s">
        <v>176</v>
      </c>
      <c r="AC960" s="88" t="s">
        <v>58</v>
      </c>
      <c r="AD960" s="89" t="s">
        <v>148</v>
      </c>
      <c r="AL960" s="82" t="s">
        <v>1849</v>
      </c>
      <c r="AM960" s="86" t="s">
        <v>701</v>
      </c>
      <c r="AN960" s="88" t="s">
        <v>334</v>
      </c>
      <c r="AO960" s="88" t="s">
        <v>309</v>
      </c>
      <c r="AP960" s="88" t="s">
        <v>719</v>
      </c>
      <c r="AQ960" s="59"/>
      <c r="AR960" s="59"/>
      <c r="AS960" s="88" t="s">
        <v>326</v>
      </c>
      <c r="AT960" s="59"/>
      <c r="AU960" s="87" t="s">
        <v>308</v>
      </c>
      <c r="AV960" s="88" t="s">
        <v>180</v>
      </c>
      <c r="AW960" s="88" t="s">
        <v>324</v>
      </c>
      <c r="AX960" s="83"/>
      <c r="AY960" s="88" t="s">
        <v>166</v>
      </c>
      <c r="AZ960" s="88" t="s">
        <v>313</v>
      </c>
      <c r="BA960" s="88" t="s">
        <v>340</v>
      </c>
      <c r="BB960" s="489" t="s">
        <v>482</v>
      </c>
      <c r="BC960" s="88" t="s">
        <v>341</v>
      </c>
      <c r="BD960" s="89" t="s">
        <v>155</v>
      </c>
      <c r="BL960" s="90">
        <f t="shared" si="1588"/>
        <v>1</v>
      </c>
      <c r="BM960" s="77">
        <f t="shared" si="1588"/>
        <v>0</v>
      </c>
      <c r="BN960" s="77">
        <f t="shared" si="1588"/>
        <v>1</v>
      </c>
      <c r="BO960" s="77">
        <f t="shared" si="1588"/>
        <v>3</v>
      </c>
      <c r="BP960" s="77">
        <f t="shared" si="1588"/>
        <v>1</v>
      </c>
      <c r="BQ960" s="77">
        <f t="shared" si="1588"/>
        <v>0</v>
      </c>
      <c r="BR960" s="77">
        <f t="shared" si="1588"/>
        <v>0</v>
      </c>
      <c r="BS960" s="77">
        <f t="shared" si="1588"/>
        <v>1</v>
      </c>
      <c r="BT960" s="77">
        <f t="shared" si="1588"/>
        <v>4</v>
      </c>
      <c r="BU960" s="77">
        <f t="shared" si="1588"/>
        <v>3</v>
      </c>
      <c r="BV960" s="77">
        <f t="shared" si="1588"/>
        <v>0</v>
      </c>
      <c r="BW960" s="91"/>
      <c r="BX960" s="77">
        <f t="shared" si="1571"/>
        <v>5</v>
      </c>
      <c r="BY960" s="77">
        <f t="shared" si="1571"/>
        <v>1</v>
      </c>
      <c r="BZ960" s="77">
        <f t="shared" si="1571"/>
        <v>0</v>
      </c>
      <c r="CA960" s="77">
        <f t="shared" si="1571"/>
        <v>2</v>
      </c>
      <c r="CB960" s="77">
        <f t="shared" si="1571"/>
        <v>5</v>
      </c>
      <c r="CC960" s="92">
        <f t="shared" si="1571"/>
        <v>0</v>
      </c>
      <c r="CJ960" s="78"/>
      <c r="CK960" s="90">
        <f t="shared" si="1589"/>
        <v>2</v>
      </c>
      <c r="CL960" s="77">
        <f t="shared" si="1589"/>
        <v>2</v>
      </c>
      <c r="CM960" s="77">
        <f t="shared" si="1589"/>
        <v>4</v>
      </c>
      <c r="CN960" s="77">
        <f t="shared" si="1589"/>
        <v>2</v>
      </c>
      <c r="CO960" s="77">
        <f t="shared" si="1589"/>
        <v>3</v>
      </c>
      <c r="CP960" s="77">
        <f t="shared" si="1589"/>
        <v>4</v>
      </c>
      <c r="CQ960" s="77">
        <f t="shared" si="1589"/>
        <v>4</v>
      </c>
      <c r="CR960" s="77">
        <f t="shared" si="1589"/>
        <v>1</v>
      </c>
      <c r="CS960" s="77">
        <f t="shared" si="1589"/>
        <v>2</v>
      </c>
      <c r="CT960" s="77">
        <f t="shared" si="1589"/>
        <v>6</v>
      </c>
      <c r="CU960" s="77">
        <f t="shared" si="1589"/>
        <v>4</v>
      </c>
      <c r="CV960" s="91"/>
      <c r="CW960" s="77">
        <f t="shared" si="1572"/>
        <v>1</v>
      </c>
      <c r="CX960" s="77">
        <f t="shared" si="1572"/>
        <v>1</v>
      </c>
      <c r="CY960" s="77">
        <f t="shared" si="1572"/>
        <v>5</v>
      </c>
      <c r="CZ960" s="77">
        <f t="shared" si="1572"/>
        <v>3</v>
      </c>
      <c r="DA960" s="77">
        <f t="shared" si="1572"/>
        <v>1</v>
      </c>
      <c r="DB960" s="92">
        <f t="shared" si="1572"/>
        <v>1</v>
      </c>
      <c r="DJ960" s="347" t="str">
        <f t="shared" si="1590"/>
        <v>A</v>
      </c>
      <c r="DK960" s="56" t="str">
        <f t="shared" si="1590"/>
        <v>A</v>
      </c>
      <c r="DL960" s="56" t="str">
        <f t="shared" si="1590"/>
        <v>A</v>
      </c>
      <c r="DM960" s="56" t="str">
        <f t="shared" si="1590"/>
        <v>H</v>
      </c>
      <c r="DN960" s="56" t="str">
        <f t="shared" si="1590"/>
        <v>A</v>
      </c>
      <c r="DO960" s="56" t="str">
        <f t="shared" si="1590"/>
        <v>A</v>
      </c>
      <c r="DP960" s="56" t="str">
        <f t="shared" si="1590"/>
        <v>A</v>
      </c>
      <c r="DQ960" s="56" t="str">
        <f t="shared" si="1590"/>
        <v>D</v>
      </c>
      <c r="DR960" s="56" t="str">
        <f t="shared" si="1590"/>
        <v>H</v>
      </c>
      <c r="DS960" s="56" t="str">
        <f t="shared" si="1590"/>
        <v>A</v>
      </c>
      <c r="DT960" s="56" t="str">
        <f t="shared" si="1590"/>
        <v>A</v>
      </c>
      <c r="DU960" s="91"/>
      <c r="DV960" s="56" t="str">
        <f t="shared" si="1573"/>
        <v>H</v>
      </c>
      <c r="DW960" s="56" t="str">
        <f t="shared" si="1573"/>
        <v>D</v>
      </c>
      <c r="DX960" s="56" t="str">
        <f t="shared" si="1573"/>
        <v>A</v>
      </c>
      <c r="DY960" s="56" t="str">
        <f t="shared" si="1573"/>
        <v>A</v>
      </c>
      <c r="DZ960" s="56" t="str">
        <f t="shared" si="1573"/>
        <v>H</v>
      </c>
      <c r="EA960" s="348" t="str">
        <f t="shared" si="1573"/>
        <v>A</v>
      </c>
      <c r="EI960" s="53" t="str">
        <f t="shared" si="1574"/>
        <v>Met Police</v>
      </c>
      <c r="EJ960" s="79">
        <f t="shared" si="1591"/>
        <v>34</v>
      </c>
      <c r="EK960" s="80">
        <f t="shared" si="1592"/>
        <v>4</v>
      </c>
      <c r="EL960" s="80">
        <f t="shared" si="1593"/>
        <v>2</v>
      </c>
      <c r="EM960" s="80">
        <f t="shared" si="1594"/>
        <v>11</v>
      </c>
      <c r="EN960" s="80">
        <f>COUNTIF(DU$949:DU$966,"A")</f>
        <v>4</v>
      </c>
      <c r="EO960" s="80">
        <f>COUNTIF(DU$949:DU$966,"D")</f>
        <v>3</v>
      </c>
      <c r="EP960" s="80">
        <f>COUNTIF(DU$949:DU$966,"H")</f>
        <v>10</v>
      </c>
      <c r="EQ960" s="79">
        <f t="shared" si="1595"/>
        <v>8</v>
      </c>
      <c r="ER960" s="79">
        <f t="shared" si="1575"/>
        <v>5</v>
      </c>
      <c r="ES960" s="79">
        <f t="shared" si="1575"/>
        <v>21</v>
      </c>
      <c r="ET960" s="81">
        <f>SUM($BL960:$CI960)+SUM(CV$949:CV$966)</f>
        <v>47</v>
      </c>
      <c r="EU960" s="81">
        <f>SUM($CK960:$DH960)+SUM(BW$949:BW$966)</f>
        <v>83</v>
      </c>
      <c r="EV960" s="79">
        <f t="shared" si="1576"/>
        <v>21</v>
      </c>
      <c r="EW960" s="81">
        <f t="shared" si="1596"/>
        <v>-36</v>
      </c>
      <c r="EX960" s="78"/>
      <c r="EY960" s="80">
        <f t="shared" si="1577"/>
        <v>34</v>
      </c>
      <c r="EZ960" s="80">
        <f t="shared" si="1578"/>
        <v>8</v>
      </c>
      <c r="FA960" s="80">
        <f t="shared" si="1579"/>
        <v>5</v>
      </c>
      <c r="FB960" s="80">
        <f t="shared" si="1580"/>
        <v>21</v>
      </c>
      <c r="FC960" s="80">
        <f t="shared" si="1581"/>
        <v>47</v>
      </c>
      <c r="FD960" s="80">
        <f t="shared" si="1582"/>
        <v>83</v>
      </c>
      <c r="FE960" s="80">
        <f t="shared" si="1583"/>
        <v>21</v>
      </c>
      <c r="FF960" s="80">
        <f t="shared" si="1584"/>
        <v>-36</v>
      </c>
      <c r="FH960" s="54">
        <f t="shared" si="1597"/>
        <v>0</v>
      </c>
      <c r="FI960" s="54">
        <f t="shared" si="1598"/>
        <v>0</v>
      </c>
      <c r="FJ960" s="54">
        <f t="shared" si="1585"/>
        <v>0</v>
      </c>
      <c r="FK960" s="54">
        <f t="shared" si="1585"/>
        <v>0</v>
      </c>
      <c r="FL960" s="54">
        <f t="shared" si="1585"/>
        <v>0</v>
      </c>
      <c r="FM960" s="54">
        <f t="shared" si="1585"/>
        <v>0</v>
      </c>
      <c r="FN960" s="54">
        <f t="shared" si="1585"/>
        <v>0</v>
      </c>
      <c r="FO960" s="54">
        <f t="shared" si="1585"/>
        <v>0</v>
      </c>
      <c r="FQ960" s="54" t="str">
        <f t="shared" si="1537"/>
        <v/>
      </c>
      <c r="FR960" s="54" t="str">
        <f t="shared" si="1538"/>
        <v/>
      </c>
      <c r="FS960" s="54" t="str">
        <f t="shared" si="1586"/>
        <v/>
      </c>
      <c r="FT960" s="54" t="str">
        <f t="shared" si="1587"/>
        <v/>
      </c>
      <c r="FU960" s="54" t="str">
        <f t="shared" si="1587"/>
        <v/>
      </c>
      <c r="FV960" s="54" t="str">
        <f t="shared" si="1506"/>
        <v/>
      </c>
      <c r="FW960" s="54" t="str">
        <f t="shared" si="1506"/>
        <v/>
      </c>
      <c r="FX960" s="54" t="str">
        <f t="shared" si="1506"/>
        <v/>
      </c>
      <c r="FZ960" s="58"/>
      <c r="GA960" s="59"/>
      <c r="GB960" s="60"/>
      <c r="GC960" s="58"/>
      <c r="GD960" s="59"/>
      <c r="GE960" s="61"/>
      <c r="GF960" s="58"/>
      <c r="GG960" s="61"/>
      <c r="GH960" s="61"/>
    </row>
    <row r="961" spans="1:190" s="54" customFormat="1" ht="12" x14ac:dyDescent="0.25">
      <c r="A961" s="54">
        <v>13</v>
      </c>
      <c r="B961" s="54" t="s">
        <v>1850</v>
      </c>
      <c r="C961" s="56">
        <v>34</v>
      </c>
      <c r="D961" s="56">
        <v>10</v>
      </c>
      <c r="E961" s="56">
        <v>5</v>
      </c>
      <c r="F961" s="56">
        <v>19</v>
      </c>
      <c r="G961" s="56">
        <v>42</v>
      </c>
      <c r="H961" s="56">
        <v>67</v>
      </c>
      <c r="I961" s="57">
        <v>25</v>
      </c>
      <c r="J961" s="56">
        <f t="shared" si="1570"/>
        <v>-25</v>
      </c>
      <c r="L961" s="82" t="s">
        <v>1851</v>
      </c>
      <c r="M961" s="150" t="s">
        <v>89</v>
      </c>
      <c r="N961" s="88" t="s">
        <v>206</v>
      </c>
      <c r="O961" s="148" t="s">
        <v>74</v>
      </c>
      <c r="P961" s="148" t="s">
        <v>85</v>
      </c>
      <c r="Q961" s="148" t="s">
        <v>99</v>
      </c>
      <c r="R961" s="148" t="s">
        <v>77</v>
      </c>
      <c r="S961" s="88" t="s">
        <v>74</v>
      </c>
      <c r="T961" s="148" t="s">
        <v>74</v>
      </c>
      <c r="U961" s="88" t="s">
        <v>102</v>
      </c>
      <c r="V961" s="88" t="s">
        <v>76</v>
      </c>
      <c r="W961" s="148" t="s">
        <v>87</v>
      </c>
      <c r="X961" s="148" t="s">
        <v>86</v>
      </c>
      <c r="Y961" s="83"/>
      <c r="Z961" s="88" t="s">
        <v>103</v>
      </c>
      <c r="AA961" s="88" t="s">
        <v>98</v>
      </c>
      <c r="AB961" s="88" t="s">
        <v>85</v>
      </c>
      <c r="AC961" s="88" t="s">
        <v>177</v>
      </c>
      <c r="AD961" s="89" t="s">
        <v>85</v>
      </c>
      <c r="AL961" s="82" t="s">
        <v>1851</v>
      </c>
      <c r="AM961" s="253"/>
      <c r="AN961" s="88" t="s">
        <v>719</v>
      </c>
      <c r="AO961" s="59"/>
      <c r="AP961" s="59"/>
      <c r="AQ961" s="87" t="s">
        <v>755</v>
      </c>
      <c r="AR961" s="59"/>
      <c r="AS961" s="88" t="s">
        <v>308</v>
      </c>
      <c r="AT961" s="59"/>
      <c r="AU961" s="87" t="s">
        <v>1840</v>
      </c>
      <c r="AV961" s="88" t="s">
        <v>708</v>
      </c>
      <c r="AW961" s="59"/>
      <c r="AX961" s="59"/>
      <c r="AY961" s="83"/>
      <c r="AZ961" s="87" t="s">
        <v>934</v>
      </c>
      <c r="BA961" s="88" t="s">
        <v>326</v>
      </c>
      <c r="BB961" s="87" t="s">
        <v>577</v>
      </c>
      <c r="BC961" s="87" t="s">
        <v>899</v>
      </c>
      <c r="BD961" s="89" t="s">
        <v>327</v>
      </c>
      <c r="BL961" s="90">
        <f t="shared" si="1588"/>
        <v>3</v>
      </c>
      <c r="BM961" s="77">
        <f t="shared" si="1588"/>
        <v>1</v>
      </c>
      <c r="BN961" s="77">
        <f t="shared" si="1588"/>
        <v>1</v>
      </c>
      <c r="BO961" s="77">
        <f t="shared" si="1588"/>
        <v>0</v>
      </c>
      <c r="BP961" s="77">
        <f t="shared" si="1588"/>
        <v>1</v>
      </c>
      <c r="BQ961" s="77">
        <f t="shared" si="1588"/>
        <v>2</v>
      </c>
      <c r="BR961" s="77">
        <f t="shared" si="1588"/>
        <v>1</v>
      </c>
      <c r="BS961" s="77">
        <f t="shared" si="1588"/>
        <v>1</v>
      </c>
      <c r="BT961" s="77">
        <f t="shared" si="1588"/>
        <v>2</v>
      </c>
      <c r="BU961" s="77">
        <f t="shared" si="1588"/>
        <v>0</v>
      </c>
      <c r="BV961" s="77">
        <f t="shared" si="1588"/>
        <v>3</v>
      </c>
      <c r="BW961" s="77">
        <f t="shared" si="1588"/>
        <v>0</v>
      </c>
      <c r="BX961" s="91"/>
      <c r="BY961" s="77">
        <f>(IF(Z961="","",(IF(MID(Z961,2,1)="-",LEFT(Z961,1),LEFT(Z961,2)))+0))</f>
        <v>1</v>
      </c>
      <c r="BZ961" s="77">
        <f>(IF(AA961="","",(IF(MID(AA961,2,1)="-",LEFT(AA961,1),LEFT(AA961,2)))+0))</f>
        <v>0</v>
      </c>
      <c r="CA961" s="77">
        <f>(IF(AB961="","",(IF(MID(AB961,2,1)="-",LEFT(AB961,1),LEFT(AB961,2)))+0))</f>
        <v>0</v>
      </c>
      <c r="CB961" s="77">
        <f>(IF(AC961="","",(IF(MID(AC961,2,1)="-",LEFT(AC961,1),LEFT(AC961,2)))+0))</f>
        <v>2</v>
      </c>
      <c r="CC961" s="92">
        <f>(IF(AD961="","",(IF(MID(AD961,2,1)="-",LEFT(AD961,1),LEFT(AD961,2)))+0))</f>
        <v>0</v>
      </c>
      <c r="CJ961" s="78"/>
      <c r="CK961" s="90">
        <f t="shared" si="1589"/>
        <v>0</v>
      </c>
      <c r="CL961" s="77">
        <f t="shared" si="1589"/>
        <v>4</v>
      </c>
      <c r="CM961" s="77">
        <f t="shared" si="1589"/>
        <v>2</v>
      </c>
      <c r="CN961" s="77">
        <f t="shared" si="1589"/>
        <v>4</v>
      </c>
      <c r="CO961" s="77">
        <f t="shared" si="1589"/>
        <v>0</v>
      </c>
      <c r="CP961" s="77">
        <f t="shared" si="1589"/>
        <v>1</v>
      </c>
      <c r="CQ961" s="77">
        <f t="shared" si="1589"/>
        <v>2</v>
      </c>
      <c r="CR961" s="77">
        <f t="shared" si="1589"/>
        <v>2</v>
      </c>
      <c r="CS961" s="77">
        <f t="shared" si="1589"/>
        <v>4</v>
      </c>
      <c r="CT961" s="77">
        <f t="shared" si="1589"/>
        <v>2</v>
      </c>
      <c r="CU961" s="77">
        <f t="shared" si="1589"/>
        <v>3</v>
      </c>
      <c r="CV961" s="77">
        <f t="shared" si="1589"/>
        <v>3</v>
      </c>
      <c r="CW961" s="91"/>
      <c r="CX961" s="77">
        <f>(IF(Z961="","",IF(RIGHT(Z961,2)="10",RIGHT(Z961,2),RIGHT(Z961,1))+0))</f>
        <v>3</v>
      </c>
      <c r="CY961" s="77">
        <f>(IF(AA961="","",IF(RIGHT(AA961,2)="10",RIGHT(AA961,2),RIGHT(AA961,1))+0))</f>
        <v>5</v>
      </c>
      <c r="CZ961" s="77">
        <f>(IF(AB961="","",IF(RIGHT(AB961,2)="10",RIGHT(AB961,2),RIGHT(AB961,1))+0))</f>
        <v>4</v>
      </c>
      <c r="DA961" s="77">
        <f>(IF(AC961="","",IF(RIGHT(AC961,2)="10",RIGHT(AC961,2),RIGHT(AC961,1))+0))</f>
        <v>0</v>
      </c>
      <c r="DB961" s="92">
        <f>(IF(AD961="","",IF(RIGHT(AD961,2)="10",RIGHT(AD961,2),RIGHT(AD961,1))+0))</f>
        <v>4</v>
      </c>
      <c r="DJ961" s="347" t="str">
        <f t="shared" si="1590"/>
        <v>H</v>
      </c>
      <c r="DK961" s="56" t="str">
        <f t="shared" si="1590"/>
        <v>A</v>
      </c>
      <c r="DL961" s="56" t="str">
        <f t="shared" si="1590"/>
        <v>A</v>
      </c>
      <c r="DM961" s="56" t="str">
        <f t="shared" si="1590"/>
        <v>A</v>
      </c>
      <c r="DN961" s="56" t="str">
        <f t="shared" si="1590"/>
        <v>H</v>
      </c>
      <c r="DO961" s="56" t="str">
        <f t="shared" si="1590"/>
        <v>H</v>
      </c>
      <c r="DP961" s="56" t="str">
        <f t="shared" si="1590"/>
        <v>A</v>
      </c>
      <c r="DQ961" s="56" t="str">
        <f t="shared" si="1590"/>
        <v>A</v>
      </c>
      <c r="DR961" s="56" t="str">
        <f t="shared" si="1590"/>
        <v>A</v>
      </c>
      <c r="DS961" s="56" t="str">
        <f t="shared" si="1590"/>
        <v>A</v>
      </c>
      <c r="DT961" s="56" t="str">
        <f t="shared" si="1590"/>
        <v>D</v>
      </c>
      <c r="DU961" s="56" t="str">
        <f t="shared" si="1590"/>
        <v>A</v>
      </c>
      <c r="DV961" s="91"/>
      <c r="DW961" s="56" t="str">
        <f>(IF(Z961="","",IF(BY961&gt;CX961,"H",IF(BY961&lt;CX961,"A","D"))))</f>
        <v>A</v>
      </c>
      <c r="DX961" s="56" t="str">
        <f>(IF(AA961="","",IF(BZ961&gt;CY961,"H",IF(BZ961&lt;CY961,"A","D"))))</f>
        <v>A</v>
      </c>
      <c r="DY961" s="56" t="str">
        <f>(IF(AB961="","",IF(CA961&gt;CZ961,"H",IF(CA961&lt;CZ961,"A","D"))))</f>
        <v>A</v>
      </c>
      <c r="DZ961" s="56" t="str">
        <f>(IF(AC961="","",IF(CB961&gt;DA961,"H",IF(CB961&lt;DA961,"A","D"))))</f>
        <v>H</v>
      </c>
      <c r="EA961" s="348" t="str">
        <f>(IF(AD961="","",IF(CC961&gt;DB961,"H",IF(CC961&lt;DB961,"A","D"))))</f>
        <v>A</v>
      </c>
      <c r="EI961" s="53" t="str">
        <f t="shared" si="1574"/>
        <v>Molesey</v>
      </c>
      <c r="EJ961" s="79">
        <f t="shared" si="1591"/>
        <v>34</v>
      </c>
      <c r="EK961" s="80">
        <f t="shared" si="1592"/>
        <v>4</v>
      </c>
      <c r="EL961" s="80">
        <f t="shared" si="1593"/>
        <v>1</v>
      </c>
      <c r="EM961" s="80">
        <f t="shared" si="1594"/>
        <v>12</v>
      </c>
      <c r="EN961" s="80">
        <f>COUNTIF(DV$949:DV$966,"A")</f>
        <v>3</v>
      </c>
      <c r="EO961" s="80">
        <f>COUNTIF(DV$949:DV$966,"D")</f>
        <v>5</v>
      </c>
      <c r="EP961" s="80">
        <f>COUNTIF(DV$949:DV$966,"H")</f>
        <v>9</v>
      </c>
      <c r="EQ961" s="79">
        <f t="shared" si="1595"/>
        <v>7</v>
      </c>
      <c r="ER961" s="79">
        <f t="shared" si="1575"/>
        <v>6</v>
      </c>
      <c r="ES961" s="79">
        <f t="shared" si="1575"/>
        <v>21</v>
      </c>
      <c r="ET961" s="81">
        <f>SUM($BL961:$CI961)+SUM(CW$949:CW$966)</f>
        <v>37</v>
      </c>
      <c r="EU961" s="81">
        <f>SUM($CK961:$DH961)+SUM(BX$949:BX$966)</f>
        <v>87</v>
      </c>
      <c r="EV961" s="79">
        <f t="shared" si="1576"/>
        <v>20</v>
      </c>
      <c r="EW961" s="81">
        <f t="shared" si="1596"/>
        <v>-50</v>
      </c>
      <c r="EX961" s="78"/>
      <c r="EY961" s="80">
        <f t="shared" si="1577"/>
        <v>34</v>
      </c>
      <c r="EZ961" s="80">
        <f t="shared" si="1578"/>
        <v>7</v>
      </c>
      <c r="FA961" s="80">
        <f t="shared" si="1579"/>
        <v>6</v>
      </c>
      <c r="FB961" s="80">
        <f t="shared" si="1580"/>
        <v>21</v>
      </c>
      <c r="FC961" s="80">
        <f t="shared" si="1581"/>
        <v>37</v>
      </c>
      <c r="FD961" s="80">
        <f t="shared" si="1582"/>
        <v>87</v>
      </c>
      <c r="FE961" s="80">
        <f t="shared" si="1583"/>
        <v>20</v>
      </c>
      <c r="FF961" s="80">
        <f t="shared" si="1584"/>
        <v>-50</v>
      </c>
      <c r="FH961" s="54">
        <f t="shared" si="1597"/>
        <v>0</v>
      </c>
      <c r="FI961" s="54">
        <f t="shared" si="1598"/>
        <v>0</v>
      </c>
      <c r="FJ961" s="54">
        <f t="shared" si="1585"/>
        <v>0</v>
      </c>
      <c r="FK961" s="54">
        <f t="shared" si="1585"/>
        <v>0</v>
      </c>
      <c r="FL961" s="54">
        <f t="shared" si="1585"/>
        <v>0</v>
      </c>
      <c r="FM961" s="54">
        <f t="shared" si="1585"/>
        <v>0</v>
      </c>
      <c r="FN961" s="54">
        <f t="shared" si="1585"/>
        <v>0</v>
      </c>
      <c r="FO961" s="54">
        <f t="shared" si="1585"/>
        <v>0</v>
      </c>
      <c r="FQ961" s="54" t="str">
        <f t="shared" si="1537"/>
        <v/>
      </c>
      <c r="FR961" s="54" t="str">
        <f t="shared" si="1538"/>
        <v/>
      </c>
      <c r="FS961" s="54" t="str">
        <f t="shared" si="1586"/>
        <v/>
      </c>
      <c r="FT961" s="54" t="str">
        <f t="shared" si="1587"/>
        <v/>
      </c>
      <c r="FU961" s="54" t="str">
        <f t="shared" si="1587"/>
        <v/>
      </c>
      <c r="FV961" s="54" t="str">
        <f t="shared" si="1506"/>
        <v/>
      </c>
      <c r="FW961" s="54" t="str">
        <f t="shared" si="1506"/>
        <v/>
      </c>
      <c r="FX961" s="54" t="str">
        <f t="shared" si="1506"/>
        <v/>
      </c>
      <c r="FZ961" s="58"/>
      <c r="GA961" s="59"/>
      <c r="GB961" s="60"/>
      <c r="GC961" s="58"/>
      <c r="GD961" s="59"/>
      <c r="GE961" s="61"/>
      <c r="GF961" s="58"/>
      <c r="GG961" s="61"/>
      <c r="GH961" s="61"/>
    </row>
    <row r="962" spans="1:190" s="54" customFormat="1" ht="12" x14ac:dyDescent="0.25">
      <c r="A962" s="54">
        <v>14</v>
      </c>
      <c r="B962" s="54" t="s">
        <v>1771</v>
      </c>
      <c r="C962" s="56">
        <v>34</v>
      </c>
      <c r="D962" s="56">
        <v>10</v>
      </c>
      <c r="E962" s="56">
        <v>3</v>
      </c>
      <c r="F962" s="56">
        <v>21</v>
      </c>
      <c r="G962" s="56">
        <v>48</v>
      </c>
      <c r="H962" s="56">
        <v>68</v>
      </c>
      <c r="I962" s="57">
        <v>23</v>
      </c>
      <c r="J962" s="56">
        <f t="shared" si="1570"/>
        <v>-20</v>
      </c>
      <c r="L962" s="82" t="s">
        <v>1815</v>
      </c>
      <c r="M962" s="86" t="s">
        <v>459</v>
      </c>
      <c r="N962" s="148" t="s">
        <v>102</v>
      </c>
      <c r="O962" s="148" t="s">
        <v>103</v>
      </c>
      <c r="P962" s="154" t="s">
        <v>62</v>
      </c>
      <c r="Q962" s="154" t="s">
        <v>76</v>
      </c>
      <c r="R962" s="154" t="s">
        <v>99</v>
      </c>
      <c r="S962" s="88" t="s">
        <v>85</v>
      </c>
      <c r="T962" s="148" t="s">
        <v>148</v>
      </c>
      <c r="U962" s="88" t="s">
        <v>124</v>
      </c>
      <c r="V962" s="88" t="s">
        <v>76</v>
      </c>
      <c r="W962" s="148" t="s">
        <v>62</v>
      </c>
      <c r="X962" s="88" t="s">
        <v>62</v>
      </c>
      <c r="Y962" s="88" t="s">
        <v>89</v>
      </c>
      <c r="Z962" s="83"/>
      <c r="AA962" s="88" t="s">
        <v>76</v>
      </c>
      <c r="AB962" s="148" t="s">
        <v>62</v>
      </c>
      <c r="AC962" s="148" t="s">
        <v>177</v>
      </c>
      <c r="AD962" s="152" t="s">
        <v>206</v>
      </c>
      <c r="AL962" s="82" t="s">
        <v>1815</v>
      </c>
      <c r="AM962" s="87" t="s">
        <v>899</v>
      </c>
      <c r="AN962" s="59"/>
      <c r="AO962" s="487" t="s">
        <v>708</v>
      </c>
      <c r="AP962" s="487" t="s">
        <v>321</v>
      </c>
      <c r="AQ962" s="59"/>
      <c r="AR962" s="489" t="s">
        <v>319</v>
      </c>
      <c r="AS962" s="88" t="s">
        <v>311</v>
      </c>
      <c r="AT962" s="59"/>
      <c r="AU962" s="87" t="s">
        <v>577</v>
      </c>
      <c r="AV962" s="88" t="s">
        <v>706</v>
      </c>
      <c r="AW962" s="59"/>
      <c r="AX962" s="88" t="s">
        <v>70</v>
      </c>
      <c r="AY962" s="88" t="s">
        <v>301</v>
      </c>
      <c r="AZ962" s="83"/>
      <c r="BA962" s="88" t="s">
        <v>306</v>
      </c>
      <c r="BB962" s="87" t="s">
        <v>755</v>
      </c>
      <c r="BC962" s="154" t="s">
        <v>317</v>
      </c>
      <c r="BD962" s="89" t="s">
        <v>318</v>
      </c>
      <c r="BL962" s="90">
        <f t="shared" si="1588"/>
        <v>5</v>
      </c>
      <c r="BM962" s="77">
        <f t="shared" si="1588"/>
        <v>2</v>
      </c>
      <c r="BN962" s="77">
        <f t="shared" si="1588"/>
        <v>1</v>
      </c>
      <c r="BO962" s="77">
        <f t="shared" si="1588"/>
        <v>1</v>
      </c>
      <c r="BP962" s="77">
        <f t="shared" si="1588"/>
        <v>0</v>
      </c>
      <c r="BQ962" s="77">
        <f t="shared" si="1588"/>
        <v>1</v>
      </c>
      <c r="BR962" s="77">
        <f t="shared" si="1588"/>
        <v>0</v>
      </c>
      <c r="BS962" s="77">
        <f t="shared" si="1588"/>
        <v>0</v>
      </c>
      <c r="BT962" s="77">
        <f t="shared" si="1588"/>
        <v>0</v>
      </c>
      <c r="BU962" s="77">
        <f t="shared" si="1588"/>
        <v>0</v>
      </c>
      <c r="BV962" s="77">
        <f t="shared" si="1588"/>
        <v>1</v>
      </c>
      <c r="BW962" s="77">
        <f t="shared" si="1588"/>
        <v>1</v>
      </c>
      <c r="BX962" s="77">
        <f>(IF(Y962="","",(IF(MID(Y962,2,1)="-",LEFT(Y962,1),LEFT(Y962,2)))+0))</f>
        <v>3</v>
      </c>
      <c r="BY962" s="91"/>
      <c r="BZ962" s="77">
        <f>(IF(AA962="","",(IF(MID(AA962,2,1)="-",LEFT(AA962,1),LEFT(AA962,2)))+0))</f>
        <v>0</v>
      </c>
      <c r="CA962" s="77">
        <f>(IF(AB962="","",(IF(MID(AB962,2,1)="-",LEFT(AB962,1),LEFT(AB962,2)))+0))</f>
        <v>1</v>
      </c>
      <c r="CB962" s="77">
        <f>(IF(AC962="","",(IF(MID(AC962,2,1)="-",LEFT(AC962,1),LEFT(AC962,2)))+0))</f>
        <v>2</v>
      </c>
      <c r="CC962" s="92">
        <f>(IF(AD962="","",(IF(MID(AD962,2,1)="-",LEFT(AD962,1),LEFT(AD962,2)))+0))</f>
        <v>1</v>
      </c>
      <c r="CJ962" s="78"/>
      <c r="CK962" s="90">
        <f t="shared" si="1589"/>
        <v>3</v>
      </c>
      <c r="CL962" s="77">
        <f t="shared" si="1589"/>
        <v>4</v>
      </c>
      <c r="CM962" s="77">
        <f t="shared" si="1589"/>
        <v>3</v>
      </c>
      <c r="CN962" s="77">
        <f t="shared" si="1589"/>
        <v>1</v>
      </c>
      <c r="CO962" s="77">
        <f t="shared" si="1589"/>
        <v>2</v>
      </c>
      <c r="CP962" s="77">
        <f t="shared" si="1589"/>
        <v>0</v>
      </c>
      <c r="CQ962" s="77">
        <f t="shared" si="1589"/>
        <v>4</v>
      </c>
      <c r="CR962" s="77">
        <f t="shared" si="1589"/>
        <v>1</v>
      </c>
      <c r="CS962" s="77">
        <f t="shared" si="1589"/>
        <v>0</v>
      </c>
      <c r="CT962" s="77">
        <f t="shared" si="1589"/>
        <v>2</v>
      </c>
      <c r="CU962" s="77">
        <f t="shared" si="1589"/>
        <v>1</v>
      </c>
      <c r="CV962" s="77">
        <f t="shared" si="1589"/>
        <v>1</v>
      </c>
      <c r="CW962" s="77">
        <f>(IF(Y962="","",IF(RIGHT(Y962,2)="10",RIGHT(Y962,2),RIGHT(Y962,1))+0))</f>
        <v>0</v>
      </c>
      <c r="CX962" s="91"/>
      <c r="CY962" s="77">
        <f>(IF(AA962="","",IF(RIGHT(AA962,2)="10",RIGHT(AA962,2),RIGHT(AA962,1))+0))</f>
        <v>2</v>
      </c>
      <c r="CZ962" s="77">
        <f>(IF(AB962="","",IF(RIGHT(AB962,2)="10",RIGHT(AB962,2),RIGHT(AB962,1))+0))</f>
        <v>1</v>
      </c>
      <c r="DA962" s="77">
        <f>(IF(AC962="","",IF(RIGHT(AC962,2)="10",RIGHT(AC962,2),RIGHT(AC962,1))+0))</f>
        <v>0</v>
      </c>
      <c r="DB962" s="92">
        <f>(IF(AD962="","",IF(RIGHT(AD962,2)="10",RIGHT(AD962,2),RIGHT(AD962,1))+0))</f>
        <v>4</v>
      </c>
      <c r="DJ962" s="347" t="str">
        <f t="shared" si="1590"/>
        <v>H</v>
      </c>
      <c r="DK962" s="56" t="str">
        <f t="shared" si="1590"/>
        <v>A</v>
      </c>
      <c r="DL962" s="56" t="str">
        <f t="shared" si="1590"/>
        <v>A</v>
      </c>
      <c r="DM962" s="56" t="str">
        <f t="shared" si="1590"/>
        <v>D</v>
      </c>
      <c r="DN962" s="56" t="str">
        <f t="shared" si="1590"/>
        <v>A</v>
      </c>
      <c r="DO962" s="56" t="str">
        <f t="shared" si="1590"/>
        <v>H</v>
      </c>
      <c r="DP962" s="56" t="str">
        <f t="shared" si="1590"/>
        <v>A</v>
      </c>
      <c r="DQ962" s="56" t="str">
        <f t="shared" si="1590"/>
        <v>A</v>
      </c>
      <c r="DR962" s="56" t="str">
        <f t="shared" si="1590"/>
        <v>D</v>
      </c>
      <c r="DS962" s="56" t="str">
        <f t="shared" si="1590"/>
        <v>A</v>
      </c>
      <c r="DT962" s="56" t="str">
        <f t="shared" si="1590"/>
        <v>D</v>
      </c>
      <c r="DU962" s="56" t="str">
        <f t="shared" si="1590"/>
        <v>D</v>
      </c>
      <c r="DV962" s="56" t="str">
        <f>(IF(Y962="","",IF(BX962&gt;CW962,"H",IF(BX962&lt;CW962,"A","D"))))</f>
        <v>H</v>
      </c>
      <c r="DW962" s="91"/>
      <c r="DX962" s="56" t="str">
        <f>(IF(AA962="","",IF(BZ962&gt;CY962,"H",IF(BZ962&lt;CY962,"A","D"))))</f>
        <v>A</v>
      </c>
      <c r="DY962" s="56" t="str">
        <f>(IF(AB962="","",IF(CA962&gt;CZ962,"H",IF(CA962&lt;CZ962,"A","D"))))</f>
        <v>D</v>
      </c>
      <c r="DZ962" s="56" t="str">
        <f>(IF(AC962="","",IF(CB962&gt;DA962,"H",IF(CB962&lt;DA962,"A","D"))))</f>
        <v>H</v>
      </c>
      <c r="EA962" s="348" t="str">
        <f>(IF(AD962="","",IF(CC962&gt;DB962,"H",IF(CC962&lt;DB962,"A","D"))))</f>
        <v>A</v>
      </c>
      <c r="EI962" s="53" t="str">
        <f t="shared" si="1574"/>
        <v>Redhill</v>
      </c>
      <c r="EJ962" s="79">
        <f t="shared" si="1591"/>
        <v>34</v>
      </c>
      <c r="EK962" s="80">
        <f t="shared" si="1592"/>
        <v>4</v>
      </c>
      <c r="EL962" s="80">
        <f t="shared" si="1593"/>
        <v>5</v>
      </c>
      <c r="EM962" s="80">
        <f t="shared" si="1594"/>
        <v>8</v>
      </c>
      <c r="EN962" s="80">
        <f>COUNTIF(DW$949:DW$966,"A")</f>
        <v>7</v>
      </c>
      <c r="EO962" s="80">
        <f>COUNTIF(DW$949:DW$966,"D")</f>
        <v>3</v>
      </c>
      <c r="EP962" s="80">
        <f>COUNTIF(DW$949:DW$966,"H")</f>
        <v>7</v>
      </c>
      <c r="EQ962" s="79">
        <f t="shared" si="1595"/>
        <v>11</v>
      </c>
      <c r="ER962" s="79">
        <f t="shared" si="1575"/>
        <v>8</v>
      </c>
      <c r="ES962" s="79">
        <f t="shared" si="1575"/>
        <v>15</v>
      </c>
      <c r="ET962" s="81">
        <f>SUM($BL962:$CI962)+SUM(CX$949:CX$966)</f>
        <v>44</v>
      </c>
      <c r="EU962" s="81">
        <f>SUM($CK962:$DH962)+SUM(BY$949:BY$966)</f>
        <v>55</v>
      </c>
      <c r="EV962" s="79">
        <f t="shared" si="1576"/>
        <v>30</v>
      </c>
      <c r="EW962" s="81">
        <f t="shared" si="1596"/>
        <v>-11</v>
      </c>
      <c r="EX962" s="78"/>
      <c r="EY962" s="80">
        <f t="shared" si="1577"/>
        <v>34</v>
      </c>
      <c r="EZ962" s="80">
        <f t="shared" si="1578"/>
        <v>11</v>
      </c>
      <c r="FA962" s="80">
        <f t="shared" si="1579"/>
        <v>8</v>
      </c>
      <c r="FB962" s="80">
        <f t="shared" si="1580"/>
        <v>15</v>
      </c>
      <c r="FC962" s="80">
        <f t="shared" si="1581"/>
        <v>44</v>
      </c>
      <c r="FD962" s="80">
        <f t="shared" si="1582"/>
        <v>55</v>
      </c>
      <c r="FE962" s="80">
        <f t="shared" si="1583"/>
        <v>30</v>
      </c>
      <c r="FF962" s="80">
        <f t="shared" si="1584"/>
        <v>-11</v>
      </c>
      <c r="FH962" s="54">
        <f t="shared" si="1597"/>
        <v>0</v>
      </c>
      <c r="FI962" s="54">
        <f t="shared" si="1598"/>
        <v>0</v>
      </c>
      <c r="FJ962" s="54">
        <f t="shared" si="1585"/>
        <v>0</v>
      </c>
      <c r="FK962" s="54">
        <f t="shared" si="1585"/>
        <v>0</v>
      </c>
      <c r="FL962" s="54">
        <f t="shared" si="1585"/>
        <v>0</v>
      </c>
      <c r="FM962" s="54">
        <f t="shared" si="1585"/>
        <v>0</v>
      </c>
      <c r="FN962" s="54">
        <f t="shared" si="1585"/>
        <v>0</v>
      </c>
      <c r="FO962" s="54">
        <f t="shared" si="1585"/>
        <v>0</v>
      </c>
      <c r="FQ962" s="54" t="str">
        <f t="shared" si="1537"/>
        <v/>
      </c>
      <c r="FR962" s="54" t="str">
        <f t="shared" si="1538"/>
        <v/>
      </c>
      <c r="FS962" s="54" t="str">
        <f t="shared" si="1586"/>
        <v/>
      </c>
      <c r="FT962" s="54" t="str">
        <f t="shared" si="1587"/>
        <v/>
      </c>
      <c r="FU962" s="54" t="str">
        <f t="shared" si="1587"/>
        <v/>
      </c>
      <c r="FV962" s="54" t="str">
        <f t="shared" si="1506"/>
        <v/>
      </c>
      <c r="FW962" s="54" t="str">
        <f t="shared" si="1506"/>
        <v/>
      </c>
      <c r="FX962" s="54" t="str">
        <f t="shared" si="1506"/>
        <v/>
      </c>
      <c r="FZ962" s="58"/>
      <c r="GA962" s="59"/>
      <c r="GB962" s="60"/>
      <c r="GC962" s="58"/>
      <c r="GD962" s="59"/>
      <c r="GE962" s="61"/>
      <c r="GF962" s="58"/>
      <c r="GG962" s="61"/>
      <c r="GH962" s="61"/>
    </row>
    <row r="963" spans="1:190" s="54" customFormat="1" ht="12" x14ac:dyDescent="0.25">
      <c r="A963" s="54">
        <v>15</v>
      </c>
      <c r="B963" s="54" t="s">
        <v>1001</v>
      </c>
      <c r="C963" s="56">
        <v>34</v>
      </c>
      <c r="D963" s="56">
        <v>7</v>
      </c>
      <c r="E963" s="56">
        <v>7</v>
      </c>
      <c r="F963" s="56">
        <v>20</v>
      </c>
      <c r="G963" s="56">
        <v>34</v>
      </c>
      <c r="H963" s="56">
        <v>64</v>
      </c>
      <c r="I963" s="57">
        <v>21</v>
      </c>
      <c r="J963" s="56">
        <f t="shared" si="1570"/>
        <v>-30</v>
      </c>
      <c r="L963" s="82" t="s">
        <v>882</v>
      </c>
      <c r="M963" s="86" t="s">
        <v>150</v>
      </c>
      <c r="N963" s="88" t="s">
        <v>125</v>
      </c>
      <c r="O963" s="88" t="s">
        <v>103</v>
      </c>
      <c r="P963" s="88" t="s">
        <v>77</v>
      </c>
      <c r="Q963" s="88" t="s">
        <v>62</v>
      </c>
      <c r="R963" s="88" t="s">
        <v>62</v>
      </c>
      <c r="S963" s="88" t="s">
        <v>162</v>
      </c>
      <c r="T963" s="88" t="s">
        <v>89</v>
      </c>
      <c r="U963" s="88" t="s">
        <v>58</v>
      </c>
      <c r="V963" s="88" t="s">
        <v>124</v>
      </c>
      <c r="W963" s="88" t="s">
        <v>76</v>
      </c>
      <c r="X963" s="88" t="s">
        <v>99</v>
      </c>
      <c r="Y963" s="88" t="s">
        <v>58</v>
      </c>
      <c r="Z963" s="88" t="s">
        <v>103</v>
      </c>
      <c r="AA963" s="83"/>
      <c r="AB963" s="88" t="s">
        <v>62</v>
      </c>
      <c r="AC963" s="88" t="s">
        <v>62</v>
      </c>
      <c r="AD963" s="89" t="s">
        <v>125</v>
      </c>
      <c r="AL963" s="82" t="s">
        <v>882</v>
      </c>
      <c r="AM963" s="86" t="s">
        <v>309</v>
      </c>
      <c r="AN963" s="88" t="s">
        <v>168</v>
      </c>
      <c r="AO963" s="88" t="s">
        <v>180</v>
      </c>
      <c r="AP963" s="88" t="s">
        <v>709</v>
      </c>
      <c r="AQ963" s="88" t="s">
        <v>208</v>
      </c>
      <c r="AR963" s="88" t="s">
        <v>780</v>
      </c>
      <c r="AS963" s="88" t="s">
        <v>603</v>
      </c>
      <c r="AT963" s="88" t="s">
        <v>209</v>
      </c>
      <c r="AU963" s="88" t="s">
        <v>706</v>
      </c>
      <c r="AV963" s="88" t="s">
        <v>202</v>
      </c>
      <c r="AW963" s="88" t="s">
        <v>333</v>
      </c>
      <c r="AX963" s="88" t="s">
        <v>707</v>
      </c>
      <c r="AY963" s="88" t="s">
        <v>320</v>
      </c>
      <c r="AZ963" s="88" t="s">
        <v>197</v>
      </c>
      <c r="BA963" s="83"/>
      <c r="BB963" s="88" t="s">
        <v>319</v>
      </c>
      <c r="BC963" s="88" t="s">
        <v>719</v>
      </c>
      <c r="BD963" s="89" t="s">
        <v>321</v>
      </c>
      <c r="BL963" s="90">
        <f t="shared" si="1588"/>
        <v>3</v>
      </c>
      <c r="BM963" s="77">
        <f t="shared" si="1588"/>
        <v>5</v>
      </c>
      <c r="BN963" s="77">
        <f t="shared" si="1588"/>
        <v>1</v>
      </c>
      <c r="BO963" s="77">
        <f t="shared" si="1588"/>
        <v>2</v>
      </c>
      <c r="BP963" s="77">
        <f t="shared" si="1588"/>
        <v>1</v>
      </c>
      <c r="BQ963" s="77">
        <f t="shared" si="1588"/>
        <v>1</v>
      </c>
      <c r="BR963" s="77">
        <f t="shared" si="1588"/>
        <v>6</v>
      </c>
      <c r="BS963" s="77">
        <f t="shared" si="1588"/>
        <v>3</v>
      </c>
      <c r="BT963" s="77">
        <f t="shared" si="1588"/>
        <v>5</v>
      </c>
      <c r="BU963" s="77">
        <f t="shared" si="1588"/>
        <v>0</v>
      </c>
      <c r="BV963" s="77">
        <f t="shared" si="1588"/>
        <v>0</v>
      </c>
      <c r="BW963" s="77">
        <f t="shared" si="1588"/>
        <v>1</v>
      </c>
      <c r="BX963" s="77">
        <f>(IF(Y963="","",(IF(MID(Y963,2,1)="-",LEFT(Y963,1),LEFT(Y963,2)))+0))</f>
        <v>5</v>
      </c>
      <c r="BY963" s="77">
        <f>(IF(Z963="","",(IF(MID(Z963,2,1)="-",LEFT(Z963,1),LEFT(Z963,2)))+0))</f>
        <v>1</v>
      </c>
      <c r="BZ963" s="91"/>
      <c r="CA963" s="77">
        <f>(IF(AB963="","",(IF(MID(AB963,2,1)="-",LEFT(AB963,1),LEFT(AB963,2)))+0))</f>
        <v>1</v>
      </c>
      <c r="CB963" s="77">
        <f>(IF(AC963="","",(IF(MID(AC963,2,1)="-",LEFT(AC963,1),LEFT(AC963,2)))+0))</f>
        <v>1</v>
      </c>
      <c r="CC963" s="92">
        <f>(IF(AD963="","",(IF(MID(AD963,2,1)="-",LEFT(AD963,1),LEFT(AD963,2)))+0))</f>
        <v>5</v>
      </c>
      <c r="CJ963" s="78"/>
      <c r="CK963" s="90">
        <f t="shared" si="1589"/>
        <v>1</v>
      </c>
      <c r="CL963" s="77">
        <f t="shared" si="1589"/>
        <v>0</v>
      </c>
      <c r="CM963" s="77">
        <f t="shared" si="1589"/>
        <v>3</v>
      </c>
      <c r="CN963" s="77">
        <f t="shared" si="1589"/>
        <v>1</v>
      </c>
      <c r="CO963" s="77">
        <f t="shared" si="1589"/>
        <v>1</v>
      </c>
      <c r="CP963" s="77">
        <f t="shared" si="1589"/>
        <v>1</v>
      </c>
      <c r="CQ963" s="77">
        <f t="shared" si="1589"/>
        <v>0</v>
      </c>
      <c r="CR963" s="77">
        <f t="shared" si="1589"/>
        <v>0</v>
      </c>
      <c r="CS963" s="77">
        <f t="shared" si="1589"/>
        <v>1</v>
      </c>
      <c r="CT963" s="77">
        <f t="shared" si="1589"/>
        <v>0</v>
      </c>
      <c r="CU963" s="77">
        <f t="shared" si="1589"/>
        <v>2</v>
      </c>
      <c r="CV963" s="77">
        <f t="shared" si="1589"/>
        <v>0</v>
      </c>
      <c r="CW963" s="77">
        <f>(IF(Y963="","",IF(RIGHT(Y963,2)="10",RIGHT(Y963,2),RIGHT(Y963,1))+0))</f>
        <v>1</v>
      </c>
      <c r="CX963" s="77">
        <f>(IF(Z963="","",IF(RIGHT(Z963,2)="10",RIGHT(Z963,2),RIGHT(Z963,1))+0))</f>
        <v>3</v>
      </c>
      <c r="CY963" s="91"/>
      <c r="CZ963" s="77">
        <f>(IF(AB963="","",IF(RIGHT(AB963,2)="10",RIGHT(AB963,2),RIGHT(AB963,1))+0))</f>
        <v>1</v>
      </c>
      <c r="DA963" s="77">
        <f>(IF(AC963="","",IF(RIGHT(AC963,2)="10",RIGHT(AC963,2),RIGHT(AC963,1))+0))</f>
        <v>1</v>
      </c>
      <c r="DB963" s="92">
        <f>(IF(AD963="","",IF(RIGHT(AD963,2)="10",RIGHT(AD963,2),RIGHT(AD963,1))+0))</f>
        <v>0</v>
      </c>
      <c r="DJ963" s="347" t="str">
        <f t="shared" si="1590"/>
        <v>H</v>
      </c>
      <c r="DK963" s="56" t="str">
        <f t="shared" si="1590"/>
        <v>H</v>
      </c>
      <c r="DL963" s="56" t="str">
        <f t="shared" si="1590"/>
        <v>A</v>
      </c>
      <c r="DM963" s="56" t="str">
        <f t="shared" si="1590"/>
        <v>H</v>
      </c>
      <c r="DN963" s="56" t="str">
        <f t="shared" si="1590"/>
        <v>D</v>
      </c>
      <c r="DO963" s="56" t="str">
        <f t="shared" si="1590"/>
        <v>D</v>
      </c>
      <c r="DP963" s="56" t="str">
        <f t="shared" si="1590"/>
        <v>H</v>
      </c>
      <c r="DQ963" s="56" t="str">
        <f t="shared" si="1590"/>
        <v>H</v>
      </c>
      <c r="DR963" s="56" t="str">
        <f t="shared" si="1590"/>
        <v>H</v>
      </c>
      <c r="DS963" s="56" t="str">
        <f t="shared" si="1590"/>
        <v>D</v>
      </c>
      <c r="DT963" s="56" t="str">
        <f t="shared" si="1590"/>
        <v>A</v>
      </c>
      <c r="DU963" s="56" t="str">
        <f t="shared" si="1590"/>
        <v>H</v>
      </c>
      <c r="DV963" s="56" t="str">
        <f>(IF(Y963="","",IF(BX963&gt;CW963,"H",IF(BX963&lt;CW963,"A","D"))))</f>
        <v>H</v>
      </c>
      <c r="DW963" s="56" t="str">
        <f>(IF(Z963="","",IF(BY963&gt;CX963,"H",IF(BY963&lt;CX963,"A","D"))))</f>
        <v>A</v>
      </c>
      <c r="DX963" s="91"/>
      <c r="DY963" s="56" t="str">
        <f>(IF(AB963="","",IF(CA963&gt;CZ963,"H",IF(CA963&lt;CZ963,"A","D"))))</f>
        <v>D</v>
      </c>
      <c r="DZ963" s="56" t="str">
        <f>(IF(AC963="","",IF(CB963&gt;DA963,"H",IF(CB963&lt;DA963,"A","D"))))</f>
        <v>D</v>
      </c>
      <c r="EA963" s="348" t="str">
        <f>(IF(AD963="","",IF(CC963&gt;DB963,"H",IF(CC963&lt;DB963,"A","D"))))</f>
        <v>H</v>
      </c>
      <c r="EI963" s="53" t="str">
        <f t="shared" si="1574"/>
        <v>Sutton United</v>
      </c>
      <c r="EJ963" s="79">
        <f t="shared" si="1591"/>
        <v>34</v>
      </c>
      <c r="EK963" s="80">
        <f t="shared" si="1592"/>
        <v>9</v>
      </c>
      <c r="EL963" s="80">
        <f t="shared" si="1593"/>
        <v>5</v>
      </c>
      <c r="EM963" s="80">
        <f t="shared" si="1594"/>
        <v>3</v>
      </c>
      <c r="EN963" s="80">
        <f>COUNTIF(DX$949:DX$966,"A")</f>
        <v>14</v>
      </c>
      <c r="EO963" s="80">
        <f>COUNTIF(DX$949:DX$966,"D")</f>
        <v>1</v>
      </c>
      <c r="EP963" s="80">
        <f>COUNTIF(DX$949:DX$966,"H")</f>
        <v>2</v>
      </c>
      <c r="EQ963" s="79">
        <f t="shared" si="1595"/>
        <v>23</v>
      </c>
      <c r="ER963" s="79">
        <f t="shared" si="1575"/>
        <v>6</v>
      </c>
      <c r="ES963" s="79">
        <f t="shared" si="1575"/>
        <v>5</v>
      </c>
      <c r="ET963" s="81">
        <f>SUM($BL963:$CI963)+SUM(CY$949:CY$966)</f>
        <v>79</v>
      </c>
      <c r="EU963" s="81">
        <f>SUM($CK963:$DH963)+SUM(BZ$949:BZ$966)</f>
        <v>24</v>
      </c>
      <c r="EV963" s="79">
        <f t="shared" si="1576"/>
        <v>52</v>
      </c>
      <c r="EW963" s="81">
        <f t="shared" si="1596"/>
        <v>55</v>
      </c>
      <c r="EX963" s="78"/>
      <c r="EY963" s="80">
        <f t="shared" si="1577"/>
        <v>34</v>
      </c>
      <c r="EZ963" s="80">
        <f t="shared" si="1578"/>
        <v>23</v>
      </c>
      <c r="FA963" s="80">
        <f t="shared" si="1579"/>
        <v>6</v>
      </c>
      <c r="FB963" s="80">
        <f t="shared" si="1580"/>
        <v>5</v>
      </c>
      <c r="FC963" s="80">
        <f t="shared" si="1581"/>
        <v>79</v>
      </c>
      <c r="FD963" s="80">
        <f t="shared" si="1582"/>
        <v>24</v>
      </c>
      <c r="FE963" s="80">
        <f t="shared" si="1583"/>
        <v>52</v>
      </c>
      <c r="FF963" s="80">
        <f t="shared" si="1584"/>
        <v>55</v>
      </c>
      <c r="FH963" s="54">
        <f t="shared" si="1597"/>
        <v>0</v>
      </c>
      <c r="FI963" s="54">
        <f t="shared" si="1598"/>
        <v>0</v>
      </c>
      <c r="FJ963" s="54">
        <f t="shared" si="1585"/>
        <v>0</v>
      </c>
      <c r="FK963" s="54">
        <f t="shared" si="1585"/>
        <v>0</v>
      </c>
      <c r="FL963" s="54">
        <f t="shared" si="1585"/>
        <v>0</v>
      </c>
      <c r="FM963" s="54">
        <f t="shared" si="1585"/>
        <v>0</v>
      </c>
      <c r="FN963" s="54">
        <f t="shared" si="1585"/>
        <v>0</v>
      </c>
      <c r="FO963" s="54">
        <f t="shared" si="1585"/>
        <v>0</v>
      </c>
      <c r="FQ963" s="54" t="str">
        <f t="shared" si="1537"/>
        <v/>
      </c>
      <c r="FR963" s="54" t="str">
        <f t="shared" si="1538"/>
        <v/>
      </c>
      <c r="FS963" s="54" t="str">
        <f t="shared" si="1586"/>
        <v/>
      </c>
      <c r="FT963" s="54" t="str">
        <f t="shared" si="1587"/>
        <v/>
      </c>
      <c r="FU963" s="54" t="str">
        <f t="shared" si="1587"/>
        <v/>
      </c>
      <c r="FV963" s="54" t="str">
        <f t="shared" si="1506"/>
        <v/>
      </c>
      <c r="FW963" s="54" t="str">
        <f t="shared" si="1506"/>
        <v/>
      </c>
      <c r="FX963" s="54" t="str">
        <f t="shared" si="1506"/>
        <v/>
      </c>
      <c r="FZ963" s="58"/>
      <c r="GA963" s="59"/>
      <c r="GB963" s="60"/>
      <c r="GC963" s="58"/>
      <c r="GD963" s="59"/>
      <c r="GE963" s="61"/>
      <c r="GF963" s="58"/>
      <c r="GG963" s="61"/>
      <c r="GH963" s="61"/>
    </row>
    <row r="964" spans="1:190" s="54" customFormat="1" ht="12" x14ac:dyDescent="0.25">
      <c r="A964" s="54">
        <v>16</v>
      </c>
      <c r="B964" s="54" t="s">
        <v>1849</v>
      </c>
      <c r="C964" s="56">
        <v>34</v>
      </c>
      <c r="D964" s="56">
        <v>8</v>
      </c>
      <c r="E964" s="56">
        <v>5</v>
      </c>
      <c r="F964" s="56">
        <v>21</v>
      </c>
      <c r="G964" s="56">
        <v>47</v>
      </c>
      <c r="H964" s="56">
        <v>83</v>
      </c>
      <c r="I964" s="57">
        <v>21</v>
      </c>
      <c r="J964" s="56">
        <f t="shared" si="1570"/>
        <v>-36</v>
      </c>
      <c r="L964" s="82" t="s">
        <v>1129</v>
      </c>
      <c r="M964" s="150" t="s">
        <v>206</v>
      </c>
      <c r="N964" s="88" t="s">
        <v>76</v>
      </c>
      <c r="O964" s="148" t="s">
        <v>74</v>
      </c>
      <c r="P964" s="88" t="s">
        <v>101</v>
      </c>
      <c r="Q964" s="148" t="s">
        <v>150</v>
      </c>
      <c r="R964" s="88" t="s">
        <v>76</v>
      </c>
      <c r="S964" s="88" t="s">
        <v>206</v>
      </c>
      <c r="T964" s="88" t="s">
        <v>62</v>
      </c>
      <c r="U964" s="88" t="s">
        <v>62</v>
      </c>
      <c r="V964" s="88" t="s">
        <v>76</v>
      </c>
      <c r="W964" s="148" t="s">
        <v>74</v>
      </c>
      <c r="X964" s="88" t="s">
        <v>59</v>
      </c>
      <c r="Y964" s="88" t="s">
        <v>186</v>
      </c>
      <c r="Z964" s="148" t="s">
        <v>89</v>
      </c>
      <c r="AA964" s="88" t="s">
        <v>124</v>
      </c>
      <c r="AB964" s="83"/>
      <c r="AC964" s="88" t="s">
        <v>77</v>
      </c>
      <c r="AD964" s="89" t="s">
        <v>59</v>
      </c>
      <c r="AL964" s="82" t="s">
        <v>1129</v>
      </c>
      <c r="AM964" s="487" t="s">
        <v>708</v>
      </c>
      <c r="AN964" s="88" t="s">
        <v>313</v>
      </c>
      <c r="AO964" s="59"/>
      <c r="AP964" s="88" t="s">
        <v>456</v>
      </c>
      <c r="AQ964" s="59"/>
      <c r="AR964" s="88" t="s">
        <v>707</v>
      </c>
      <c r="AS964" s="88" t="s">
        <v>191</v>
      </c>
      <c r="AT964" s="88" t="s">
        <v>166</v>
      </c>
      <c r="AU964" s="88" t="s">
        <v>324</v>
      </c>
      <c r="AV964" s="88" t="s">
        <v>309</v>
      </c>
      <c r="AW964" s="252" t="s">
        <v>317</v>
      </c>
      <c r="AX964" s="88" t="s">
        <v>208</v>
      </c>
      <c r="AY964" s="87" t="s">
        <v>1840</v>
      </c>
      <c r="AZ964" s="59"/>
      <c r="BA964" s="88" t="s">
        <v>334</v>
      </c>
      <c r="BB964" s="83"/>
      <c r="BC964" s="87" t="s">
        <v>212</v>
      </c>
      <c r="BD964" s="89" t="s">
        <v>342</v>
      </c>
      <c r="BL964" s="90">
        <f t="shared" si="1588"/>
        <v>1</v>
      </c>
      <c r="BM964" s="77">
        <f t="shared" si="1588"/>
        <v>0</v>
      </c>
      <c r="BN964" s="77">
        <f t="shared" si="1588"/>
        <v>1</v>
      </c>
      <c r="BO964" s="77">
        <f t="shared" si="1588"/>
        <v>3</v>
      </c>
      <c r="BP964" s="77">
        <f t="shared" si="1588"/>
        <v>3</v>
      </c>
      <c r="BQ964" s="77">
        <f t="shared" si="1588"/>
        <v>0</v>
      </c>
      <c r="BR964" s="77">
        <f t="shared" si="1588"/>
        <v>1</v>
      </c>
      <c r="BS964" s="77">
        <f t="shared" si="1588"/>
        <v>1</v>
      </c>
      <c r="BT964" s="77">
        <f t="shared" si="1588"/>
        <v>1</v>
      </c>
      <c r="BU964" s="77">
        <f t="shared" si="1588"/>
        <v>0</v>
      </c>
      <c r="BV964" s="77">
        <f t="shared" si="1588"/>
        <v>1</v>
      </c>
      <c r="BW964" s="77">
        <f t="shared" si="1588"/>
        <v>4</v>
      </c>
      <c r="BX964" s="77">
        <f>(IF(Y964="","",(IF(MID(Y964,2,1)="-",LEFT(Y964,1),LEFT(Y964,2)))+0))</f>
        <v>3</v>
      </c>
      <c r="BY964" s="77">
        <f>(IF(Z964="","",(IF(MID(Z964,2,1)="-",LEFT(Z964,1),LEFT(Z964,2)))+0))</f>
        <v>3</v>
      </c>
      <c r="BZ964" s="77">
        <f>(IF(AA964="","",(IF(MID(AA964,2,1)="-",LEFT(AA964,1),LEFT(AA964,2)))+0))</f>
        <v>0</v>
      </c>
      <c r="CA964" s="91"/>
      <c r="CB964" s="77">
        <f>(IF(AC964="","",(IF(MID(AC964,2,1)="-",LEFT(AC964,1),LEFT(AC964,2)))+0))</f>
        <v>2</v>
      </c>
      <c r="CC964" s="92">
        <f>(IF(AD964="","",(IF(MID(AD964,2,1)="-",LEFT(AD964,1),LEFT(AD964,2)))+0))</f>
        <v>4</v>
      </c>
      <c r="CJ964" s="78"/>
      <c r="CK964" s="90">
        <f t="shared" si="1589"/>
        <v>4</v>
      </c>
      <c r="CL964" s="77">
        <f t="shared" si="1589"/>
        <v>2</v>
      </c>
      <c r="CM964" s="77">
        <f t="shared" si="1589"/>
        <v>2</v>
      </c>
      <c r="CN964" s="77">
        <f t="shared" si="1589"/>
        <v>2</v>
      </c>
      <c r="CO964" s="77">
        <f t="shared" si="1589"/>
        <v>1</v>
      </c>
      <c r="CP964" s="77">
        <f t="shared" si="1589"/>
        <v>2</v>
      </c>
      <c r="CQ964" s="77">
        <f t="shared" si="1589"/>
        <v>4</v>
      </c>
      <c r="CR964" s="77">
        <f t="shared" si="1589"/>
        <v>1</v>
      </c>
      <c r="CS964" s="77">
        <f t="shared" si="1589"/>
        <v>1</v>
      </c>
      <c r="CT964" s="77">
        <f t="shared" si="1589"/>
        <v>2</v>
      </c>
      <c r="CU964" s="77">
        <f t="shared" si="1589"/>
        <v>2</v>
      </c>
      <c r="CV964" s="77">
        <f t="shared" si="1589"/>
        <v>0</v>
      </c>
      <c r="CW964" s="77">
        <f>(IF(Y964="","",IF(RIGHT(Y964,2)="10",RIGHT(Y964,2),RIGHT(Y964,1))+0))</f>
        <v>4</v>
      </c>
      <c r="CX964" s="77">
        <f>(IF(Z964="","",IF(RIGHT(Z964,2)="10",RIGHT(Z964,2),RIGHT(Z964,1))+0))</f>
        <v>0</v>
      </c>
      <c r="CY964" s="77">
        <f>(IF(AA964="","",IF(RIGHT(AA964,2)="10",RIGHT(AA964,2),RIGHT(AA964,1))+0))</f>
        <v>0</v>
      </c>
      <c r="CZ964" s="91"/>
      <c r="DA964" s="77">
        <f>(IF(AC964="","",IF(RIGHT(AC964,2)="10",RIGHT(AC964,2),RIGHT(AC964,1))+0))</f>
        <v>1</v>
      </c>
      <c r="DB964" s="92">
        <f>(IF(AD964="","",IF(RIGHT(AD964,2)="10",RIGHT(AD964,2),RIGHT(AD964,1))+0))</f>
        <v>0</v>
      </c>
      <c r="DJ964" s="347" t="str">
        <f t="shared" si="1590"/>
        <v>A</v>
      </c>
      <c r="DK964" s="56" t="str">
        <f t="shared" si="1590"/>
        <v>A</v>
      </c>
      <c r="DL964" s="56" t="str">
        <f t="shared" si="1590"/>
        <v>A</v>
      </c>
      <c r="DM964" s="56" t="str">
        <f t="shared" si="1590"/>
        <v>H</v>
      </c>
      <c r="DN964" s="56" t="str">
        <f t="shared" si="1590"/>
        <v>H</v>
      </c>
      <c r="DO964" s="56" t="str">
        <f t="shared" si="1590"/>
        <v>A</v>
      </c>
      <c r="DP964" s="56" t="str">
        <f t="shared" si="1590"/>
        <v>A</v>
      </c>
      <c r="DQ964" s="56" t="str">
        <f t="shared" si="1590"/>
        <v>D</v>
      </c>
      <c r="DR964" s="56" t="str">
        <f t="shared" si="1590"/>
        <v>D</v>
      </c>
      <c r="DS964" s="56" t="str">
        <f t="shared" si="1590"/>
        <v>A</v>
      </c>
      <c r="DT964" s="56" t="str">
        <f t="shared" si="1590"/>
        <v>A</v>
      </c>
      <c r="DU964" s="56" t="str">
        <f t="shared" si="1590"/>
        <v>H</v>
      </c>
      <c r="DV964" s="56" t="str">
        <f>(IF(Y964="","",IF(BX964&gt;CW964,"H",IF(BX964&lt;CW964,"A","D"))))</f>
        <v>A</v>
      </c>
      <c r="DW964" s="56" t="str">
        <f>(IF(Z964="","",IF(BY964&gt;CX964,"H",IF(BY964&lt;CX964,"A","D"))))</f>
        <v>H</v>
      </c>
      <c r="DX964" s="56" t="str">
        <f>(IF(AA964="","",IF(BZ964&gt;CY964,"H",IF(BZ964&lt;CY964,"A","D"))))</f>
        <v>D</v>
      </c>
      <c r="DY964" s="91"/>
      <c r="DZ964" s="56" t="str">
        <f>(IF(AC964="","",IF(CB964&gt;DA964,"H",IF(CB964&lt;DA964,"A","D"))))</f>
        <v>H</v>
      </c>
      <c r="EA964" s="348" t="str">
        <f>(IF(AD964="","",IF(CC964&gt;DB964,"H",IF(CC964&lt;DB964,"A","D"))))</f>
        <v>H</v>
      </c>
      <c r="EI964" s="53" t="str">
        <f t="shared" si="1574"/>
        <v>Walton &amp; Hersham</v>
      </c>
      <c r="EJ964" s="79">
        <f t="shared" si="1591"/>
        <v>34</v>
      </c>
      <c r="EK964" s="80">
        <f t="shared" si="1592"/>
        <v>6</v>
      </c>
      <c r="EL964" s="80">
        <f t="shared" si="1593"/>
        <v>3</v>
      </c>
      <c r="EM964" s="80">
        <f t="shared" si="1594"/>
        <v>8</v>
      </c>
      <c r="EN964" s="80">
        <f>COUNTIF(DY$949:DY$966,"A")</f>
        <v>7</v>
      </c>
      <c r="EO964" s="80">
        <f>COUNTIF(DY$949:DY$966,"D")</f>
        <v>4</v>
      </c>
      <c r="EP964" s="80">
        <f>COUNTIF(DY$949:DY$966,"H")</f>
        <v>6</v>
      </c>
      <c r="EQ964" s="79">
        <f t="shared" si="1595"/>
        <v>13</v>
      </c>
      <c r="ER964" s="79">
        <f t="shared" si="1575"/>
        <v>7</v>
      </c>
      <c r="ES964" s="79">
        <f t="shared" si="1575"/>
        <v>14</v>
      </c>
      <c r="ET964" s="81">
        <f>SUM($BL964:$CI964)+SUM(CZ$949:CZ$966)</f>
        <v>49</v>
      </c>
      <c r="EU964" s="81">
        <f>SUM($CK964:$DH964)+SUM(CA$949:CA$966)</f>
        <v>51</v>
      </c>
      <c r="EV964" s="79">
        <f t="shared" si="1576"/>
        <v>33</v>
      </c>
      <c r="EW964" s="81">
        <f t="shared" si="1596"/>
        <v>-2</v>
      </c>
      <c r="EX964" s="78"/>
      <c r="EY964" s="80">
        <f t="shared" si="1577"/>
        <v>34</v>
      </c>
      <c r="EZ964" s="80">
        <f t="shared" si="1578"/>
        <v>13</v>
      </c>
      <c r="FA964" s="80">
        <f t="shared" si="1579"/>
        <v>7</v>
      </c>
      <c r="FB964" s="80">
        <f t="shared" si="1580"/>
        <v>14</v>
      </c>
      <c r="FC964" s="80">
        <f t="shared" si="1581"/>
        <v>49</v>
      </c>
      <c r="FD964" s="80">
        <f t="shared" si="1582"/>
        <v>51</v>
      </c>
      <c r="FE964" s="80">
        <f t="shared" si="1583"/>
        <v>33</v>
      </c>
      <c r="FF964" s="80">
        <f t="shared" si="1584"/>
        <v>-2</v>
      </c>
      <c r="FH964" s="54">
        <f t="shared" si="1597"/>
        <v>0</v>
      </c>
      <c r="FI964" s="54">
        <f t="shared" si="1598"/>
        <v>0</v>
      </c>
      <c r="FJ964" s="54">
        <f t="shared" si="1585"/>
        <v>0</v>
      </c>
      <c r="FK964" s="54">
        <f t="shared" si="1585"/>
        <v>0</v>
      </c>
      <c r="FL964" s="54">
        <f t="shared" si="1585"/>
        <v>0</v>
      </c>
      <c r="FM964" s="54">
        <f t="shared" si="1585"/>
        <v>0</v>
      </c>
      <c r="FN964" s="54">
        <f t="shared" si="1585"/>
        <v>0</v>
      </c>
      <c r="FO964" s="54">
        <f t="shared" si="1585"/>
        <v>0</v>
      </c>
      <c r="FQ964" s="54" t="str">
        <f t="shared" si="1537"/>
        <v/>
      </c>
      <c r="FR964" s="54" t="str">
        <f t="shared" si="1538"/>
        <v/>
      </c>
      <c r="FS964" s="54" t="str">
        <f t="shared" si="1586"/>
        <v/>
      </c>
      <c r="FT964" s="54" t="str">
        <f t="shared" si="1587"/>
        <v/>
      </c>
      <c r="FU964" s="54" t="str">
        <f t="shared" si="1587"/>
        <v/>
      </c>
      <c r="FV964" s="54" t="str">
        <f t="shared" si="1506"/>
        <v/>
      </c>
      <c r="FW964" s="54" t="str">
        <f t="shared" si="1506"/>
        <v/>
      </c>
      <c r="FX964" s="54" t="str">
        <f t="shared" si="1506"/>
        <v/>
      </c>
      <c r="FZ964" s="58"/>
      <c r="GA964" s="59"/>
      <c r="GB964" s="60"/>
      <c r="GC964" s="58"/>
      <c r="GD964" s="59"/>
      <c r="GE964" s="61"/>
      <c r="GF964" s="58"/>
      <c r="GG964" s="61"/>
      <c r="GH964" s="61"/>
    </row>
    <row r="965" spans="1:190" s="54" customFormat="1" ht="12" x14ac:dyDescent="0.25">
      <c r="A965" s="54">
        <v>17</v>
      </c>
      <c r="B965" s="54" t="s">
        <v>1851</v>
      </c>
      <c r="C965" s="56">
        <v>34</v>
      </c>
      <c r="D965" s="56">
        <v>7</v>
      </c>
      <c r="E965" s="56">
        <v>6</v>
      </c>
      <c r="F965" s="56">
        <v>21</v>
      </c>
      <c r="G965" s="56">
        <v>37</v>
      </c>
      <c r="H965" s="56">
        <v>87</v>
      </c>
      <c r="I965" s="57">
        <v>20</v>
      </c>
      <c r="J965" s="56">
        <f t="shared" si="1570"/>
        <v>-50</v>
      </c>
      <c r="L965" s="82" t="s">
        <v>1850</v>
      </c>
      <c r="M965" s="150" t="s">
        <v>86</v>
      </c>
      <c r="N965" s="148" t="s">
        <v>86</v>
      </c>
      <c r="O965" s="148" t="s">
        <v>206</v>
      </c>
      <c r="P965" s="88" t="s">
        <v>176</v>
      </c>
      <c r="Q965" s="148" t="s">
        <v>124</v>
      </c>
      <c r="R965" s="148" t="s">
        <v>148</v>
      </c>
      <c r="S965" s="88" t="s">
        <v>124</v>
      </c>
      <c r="T965" s="148" t="s">
        <v>98</v>
      </c>
      <c r="U965" s="148" t="s">
        <v>150</v>
      </c>
      <c r="V965" s="88" t="s">
        <v>77</v>
      </c>
      <c r="W965" s="148" t="s">
        <v>74</v>
      </c>
      <c r="X965" s="88" t="s">
        <v>111</v>
      </c>
      <c r="Y965" s="148" t="s">
        <v>59</v>
      </c>
      <c r="Z965" s="148" t="s">
        <v>101</v>
      </c>
      <c r="AA965" s="88" t="s">
        <v>149</v>
      </c>
      <c r="AB965" s="88" t="s">
        <v>148</v>
      </c>
      <c r="AC965" s="83"/>
      <c r="AD965" s="89" t="s">
        <v>99</v>
      </c>
      <c r="AL965" s="82" t="s">
        <v>1850</v>
      </c>
      <c r="AM965" s="253"/>
      <c r="AN965" s="59"/>
      <c r="AO965" s="59"/>
      <c r="AP965" s="154" t="s">
        <v>675</v>
      </c>
      <c r="AQ965" s="59"/>
      <c r="AR965" s="252" t="s">
        <v>311</v>
      </c>
      <c r="AS965" s="88" t="s">
        <v>319</v>
      </c>
      <c r="AT965" s="59"/>
      <c r="AU965" s="59"/>
      <c r="AV965" s="88" t="s">
        <v>324</v>
      </c>
      <c r="AW965" s="252" t="s">
        <v>306</v>
      </c>
      <c r="AX965" s="88" t="s">
        <v>705</v>
      </c>
      <c r="AY965" s="59"/>
      <c r="AZ965" s="59"/>
      <c r="BA965" s="489" t="s">
        <v>708</v>
      </c>
      <c r="BB965" s="87" t="s">
        <v>934</v>
      </c>
      <c r="BC965" s="83"/>
      <c r="BD965" s="89" t="s">
        <v>313</v>
      </c>
      <c r="BL965" s="90">
        <f t="shared" si="1588"/>
        <v>0</v>
      </c>
      <c r="BM965" s="77">
        <f t="shared" si="1588"/>
        <v>0</v>
      </c>
      <c r="BN965" s="77">
        <f t="shared" si="1588"/>
        <v>1</v>
      </c>
      <c r="BO965" s="77">
        <f t="shared" si="1588"/>
        <v>2</v>
      </c>
      <c r="BP965" s="77">
        <f t="shared" si="1588"/>
        <v>0</v>
      </c>
      <c r="BQ965" s="77">
        <f t="shared" si="1588"/>
        <v>0</v>
      </c>
      <c r="BR965" s="77">
        <f t="shared" si="1588"/>
        <v>0</v>
      </c>
      <c r="BS965" s="77">
        <f t="shared" si="1588"/>
        <v>0</v>
      </c>
      <c r="BT965" s="77">
        <f t="shared" si="1588"/>
        <v>3</v>
      </c>
      <c r="BU965" s="77">
        <f t="shared" si="1588"/>
        <v>2</v>
      </c>
      <c r="BV965" s="77">
        <f t="shared" si="1588"/>
        <v>1</v>
      </c>
      <c r="BW965" s="77">
        <f t="shared" si="1588"/>
        <v>5</v>
      </c>
      <c r="BX965" s="77">
        <f>(IF(Y965="","",(IF(MID(Y965,2,1)="-",LEFT(Y965,1),LEFT(Y965,2)))+0))</f>
        <v>4</v>
      </c>
      <c r="BY965" s="77">
        <f>(IF(Z965="","",(IF(MID(Z965,2,1)="-",LEFT(Z965,1),LEFT(Z965,2)))+0))</f>
        <v>3</v>
      </c>
      <c r="BZ965" s="77">
        <f>(IF(AA965="","",(IF(MID(AA965,2,1)="-",LEFT(AA965,1),LEFT(AA965,2)))+0))</f>
        <v>1</v>
      </c>
      <c r="CA965" s="77">
        <f>(IF(AB965="","",(IF(MID(AB965,2,1)="-",LEFT(AB965,1),LEFT(AB965,2)))+0))</f>
        <v>0</v>
      </c>
      <c r="CB965" s="91"/>
      <c r="CC965" s="92">
        <f>(IF(AD965="","",(IF(MID(AD965,2,1)="-",LEFT(AD965,1),LEFT(AD965,2)))+0))</f>
        <v>1</v>
      </c>
      <c r="CJ965" s="78"/>
      <c r="CK965" s="90">
        <f t="shared" si="1589"/>
        <v>3</v>
      </c>
      <c r="CL965" s="77">
        <f t="shared" si="1589"/>
        <v>3</v>
      </c>
      <c r="CM965" s="77">
        <f t="shared" si="1589"/>
        <v>4</v>
      </c>
      <c r="CN965" s="77">
        <f t="shared" si="1589"/>
        <v>3</v>
      </c>
      <c r="CO965" s="77">
        <f t="shared" si="1589"/>
        <v>0</v>
      </c>
      <c r="CP965" s="77">
        <f t="shared" si="1589"/>
        <v>1</v>
      </c>
      <c r="CQ965" s="77">
        <f t="shared" si="1589"/>
        <v>0</v>
      </c>
      <c r="CR965" s="77">
        <f t="shared" si="1589"/>
        <v>5</v>
      </c>
      <c r="CS965" s="77">
        <f t="shared" si="1589"/>
        <v>1</v>
      </c>
      <c r="CT965" s="77">
        <f t="shared" si="1589"/>
        <v>1</v>
      </c>
      <c r="CU965" s="77">
        <f t="shared" si="1589"/>
        <v>2</v>
      </c>
      <c r="CV965" s="77">
        <f t="shared" si="1589"/>
        <v>2</v>
      </c>
      <c r="CW965" s="77">
        <f>(IF(Y965="","",IF(RIGHT(Y965,2)="10",RIGHT(Y965,2),RIGHT(Y965,1))+0))</f>
        <v>0</v>
      </c>
      <c r="CX965" s="77">
        <f>(IF(Z965="","",IF(RIGHT(Z965,2)="10",RIGHT(Z965,2),RIGHT(Z965,1))+0))</f>
        <v>2</v>
      </c>
      <c r="CY965" s="77">
        <f>(IF(AA965="","",IF(RIGHT(AA965,2)="10",RIGHT(AA965,2),RIGHT(AA965,1))+0))</f>
        <v>5</v>
      </c>
      <c r="CZ965" s="77">
        <f>(IF(AB965="","",IF(RIGHT(AB965,2)="10",RIGHT(AB965,2),RIGHT(AB965,1))+0))</f>
        <v>1</v>
      </c>
      <c r="DA965" s="91"/>
      <c r="DB965" s="92">
        <f>(IF(AD965="","",IF(RIGHT(AD965,2)="10",RIGHT(AD965,2),RIGHT(AD965,1))+0))</f>
        <v>0</v>
      </c>
      <c r="DJ965" s="347" t="str">
        <f t="shared" si="1590"/>
        <v>A</v>
      </c>
      <c r="DK965" s="56" t="str">
        <f t="shared" si="1590"/>
        <v>A</v>
      </c>
      <c r="DL965" s="56" t="str">
        <f t="shared" si="1590"/>
        <v>A</v>
      </c>
      <c r="DM965" s="56" t="str">
        <f t="shared" si="1590"/>
        <v>A</v>
      </c>
      <c r="DN965" s="56" t="str">
        <f t="shared" si="1590"/>
        <v>D</v>
      </c>
      <c r="DO965" s="56" t="str">
        <f t="shared" si="1590"/>
        <v>A</v>
      </c>
      <c r="DP965" s="56" t="str">
        <f t="shared" si="1590"/>
        <v>D</v>
      </c>
      <c r="DQ965" s="56" t="str">
        <f t="shared" si="1590"/>
        <v>A</v>
      </c>
      <c r="DR965" s="56" t="str">
        <f t="shared" si="1590"/>
        <v>H</v>
      </c>
      <c r="DS965" s="56" t="str">
        <f t="shared" si="1590"/>
        <v>H</v>
      </c>
      <c r="DT965" s="56" t="str">
        <f t="shared" si="1590"/>
        <v>A</v>
      </c>
      <c r="DU965" s="56" t="str">
        <f t="shared" si="1590"/>
        <v>H</v>
      </c>
      <c r="DV965" s="56" t="str">
        <f>(IF(Y965="","",IF(BX965&gt;CW965,"H",IF(BX965&lt;CW965,"A","D"))))</f>
        <v>H</v>
      </c>
      <c r="DW965" s="56" t="str">
        <f>(IF(Z965="","",IF(BY965&gt;CX965,"H",IF(BY965&lt;CX965,"A","D"))))</f>
        <v>H</v>
      </c>
      <c r="DX965" s="56" t="str">
        <f>(IF(AA965="","",IF(BZ965&gt;CY965,"H",IF(BZ965&lt;CY965,"A","D"))))</f>
        <v>A</v>
      </c>
      <c r="DY965" s="56" t="str">
        <f>(IF(AB965="","",IF(CA965&gt;CZ965,"H",IF(CA965&lt;CZ965,"A","D"))))</f>
        <v>A</v>
      </c>
      <c r="DZ965" s="91"/>
      <c r="EA965" s="348" t="str">
        <f>(IF(AD965="","",IF(CC965&gt;DB965,"H",IF(CC965&lt;DB965,"A","D"))))</f>
        <v>H</v>
      </c>
      <c r="EI965" s="53" t="str">
        <f t="shared" si="1574"/>
        <v>Walton Casuals</v>
      </c>
      <c r="EJ965" s="79">
        <f t="shared" si="1591"/>
        <v>34</v>
      </c>
      <c r="EK965" s="80">
        <f t="shared" si="1592"/>
        <v>6</v>
      </c>
      <c r="EL965" s="80">
        <f t="shared" si="1593"/>
        <v>2</v>
      </c>
      <c r="EM965" s="80">
        <f t="shared" si="1594"/>
        <v>9</v>
      </c>
      <c r="EN965" s="80">
        <f>COUNTIF(DZ$949:DZ$966,"A")</f>
        <v>4</v>
      </c>
      <c r="EO965" s="80">
        <f>COUNTIF(DZ$949:DZ$966,"D")</f>
        <v>3</v>
      </c>
      <c r="EP965" s="80">
        <f>COUNTIF(DZ$949:DZ$966,"H")</f>
        <v>10</v>
      </c>
      <c r="EQ965" s="79">
        <f t="shared" si="1595"/>
        <v>10</v>
      </c>
      <c r="ER965" s="79">
        <f t="shared" si="1575"/>
        <v>5</v>
      </c>
      <c r="ES965" s="79">
        <f t="shared" si="1575"/>
        <v>19</v>
      </c>
      <c r="ET965" s="81">
        <f>SUM($BL965:$CI965)+SUM(DA$949:DA$966)</f>
        <v>42</v>
      </c>
      <c r="EU965" s="81">
        <f>SUM($CK965:$DH965)+SUM(CB$949:CB$966)</f>
        <v>67</v>
      </c>
      <c r="EV965" s="79">
        <f t="shared" si="1576"/>
        <v>25</v>
      </c>
      <c r="EW965" s="81">
        <f t="shared" si="1596"/>
        <v>-25</v>
      </c>
      <c r="EX965" s="78"/>
      <c r="EY965" s="80">
        <f t="shared" si="1577"/>
        <v>34</v>
      </c>
      <c r="EZ965" s="80">
        <f t="shared" si="1578"/>
        <v>10</v>
      </c>
      <c r="FA965" s="80">
        <f t="shared" si="1579"/>
        <v>5</v>
      </c>
      <c r="FB965" s="80">
        <f t="shared" si="1580"/>
        <v>19</v>
      </c>
      <c r="FC965" s="80">
        <f t="shared" si="1581"/>
        <v>42</v>
      </c>
      <c r="FD965" s="80">
        <f t="shared" si="1582"/>
        <v>67</v>
      </c>
      <c r="FE965" s="80">
        <f t="shared" si="1583"/>
        <v>25</v>
      </c>
      <c r="FF965" s="80">
        <f t="shared" si="1584"/>
        <v>-25</v>
      </c>
      <c r="FH965" s="54">
        <f t="shared" si="1597"/>
        <v>0</v>
      </c>
      <c r="FI965" s="54">
        <f t="shared" si="1598"/>
        <v>0</v>
      </c>
      <c r="FJ965" s="54">
        <f t="shared" si="1585"/>
        <v>0</v>
      </c>
      <c r="FK965" s="54">
        <f t="shared" si="1585"/>
        <v>0</v>
      </c>
      <c r="FL965" s="54">
        <f t="shared" si="1585"/>
        <v>0</v>
      </c>
      <c r="FM965" s="54">
        <f t="shared" si="1585"/>
        <v>0</v>
      </c>
      <c r="FN965" s="54">
        <f t="shared" si="1585"/>
        <v>0</v>
      </c>
      <c r="FO965" s="54">
        <f t="shared" si="1585"/>
        <v>0</v>
      </c>
      <c r="FQ965" s="54" t="str">
        <f t="shared" si="1537"/>
        <v/>
      </c>
      <c r="FR965" s="54" t="str">
        <f t="shared" si="1538"/>
        <v/>
      </c>
      <c r="FS965" s="54" t="str">
        <f t="shared" si="1586"/>
        <v/>
      </c>
      <c r="FT965" s="54" t="str">
        <f t="shared" si="1587"/>
        <v/>
      </c>
      <c r="FU965" s="54" t="str">
        <f t="shared" si="1587"/>
        <v/>
      </c>
      <c r="FV965" s="54" t="str">
        <f t="shared" si="1506"/>
        <v/>
      </c>
      <c r="FW965" s="54" t="str">
        <f t="shared" si="1506"/>
        <v/>
      </c>
      <c r="FX965" s="54" t="str">
        <f t="shared" si="1506"/>
        <v/>
      </c>
      <c r="FZ965" s="58"/>
      <c r="GA965" s="59"/>
      <c r="GB965" s="60"/>
      <c r="GC965" s="58"/>
      <c r="GD965" s="59"/>
      <c r="GE965" s="61"/>
      <c r="GF965" s="58"/>
      <c r="GG965" s="61"/>
      <c r="GH965" s="61"/>
    </row>
    <row r="966" spans="1:190" s="54" customFormat="1" ht="12.6" thickBot="1" x14ac:dyDescent="0.3">
      <c r="A966" s="54">
        <v>18</v>
      </c>
      <c r="B966" s="54" t="s">
        <v>1289</v>
      </c>
      <c r="C966" s="56">
        <v>34</v>
      </c>
      <c r="D966" s="56">
        <v>5</v>
      </c>
      <c r="E966" s="56">
        <v>8</v>
      </c>
      <c r="F966" s="56">
        <v>21</v>
      </c>
      <c r="G966" s="56">
        <v>33</v>
      </c>
      <c r="H966" s="56">
        <v>81</v>
      </c>
      <c r="I966" s="57">
        <v>18</v>
      </c>
      <c r="J966" s="56">
        <f t="shared" si="1570"/>
        <v>-48</v>
      </c>
      <c r="L966" s="101" t="s">
        <v>1771</v>
      </c>
      <c r="M966" s="265" t="s">
        <v>85</v>
      </c>
      <c r="N966" s="167" t="s">
        <v>103</v>
      </c>
      <c r="O966" s="167" t="s">
        <v>177</v>
      </c>
      <c r="P966" s="106" t="s">
        <v>186</v>
      </c>
      <c r="Q966" s="167" t="s">
        <v>148</v>
      </c>
      <c r="R966" s="167" t="s">
        <v>148</v>
      </c>
      <c r="S966" s="106" t="s">
        <v>60</v>
      </c>
      <c r="T966" s="106" t="s">
        <v>150</v>
      </c>
      <c r="U966" s="167" t="s">
        <v>177</v>
      </c>
      <c r="V966" s="106" t="s">
        <v>85</v>
      </c>
      <c r="W966" s="106" t="s">
        <v>76</v>
      </c>
      <c r="X966" s="106" t="s">
        <v>273</v>
      </c>
      <c r="Y966" s="167" t="s">
        <v>76</v>
      </c>
      <c r="Z966" s="167" t="s">
        <v>148</v>
      </c>
      <c r="AA966" s="106" t="s">
        <v>74</v>
      </c>
      <c r="AB966" s="167" t="s">
        <v>76</v>
      </c>
      <c r="AC966" s="106" t="s">
        <v>103</v>
      </c>
      <c r="AD966" s="104"/>
      <c r="AL966" s="101" t="s">
        <v>1771</v>
      </c>
      <c r="AM966" s="170" t="s">
        <v>1840</v>
      </c>
      <c r="AN966" s="102"/>
      <c r="AO966" s="267" t="s">
        <v>311</v>
      </c>
      <c r="AP966" s="106" t="s">
        <v>667</v>
      </c>
      <c r="AQ966" s="102"/>
      <c r="AR966" s="102"/>
      <c r="AS966" s="106" t="s">
        <v>705</v>
      </c>
      <c r="AT966" s="106" t="s">
        <v>1631</v>
      </c>
      <c r="AU966" s="267" t="s">
        <v>701</v>
      </c>
      <c r="AV966" s="106" t="s">
        <v>714</v>
      </c>
      <c r="AW966" s="106" t="s">
        <v>708</v>
      </c>
      <c r="AX966" s="106" t="s">
        <v>320</v>
      </c>
      <c r="AY966" s="102"/>
      <c r="AZ966" s="102"/>
      <c r="BA966" s="106" t="s">
        <v>324</v>
      </c>
      <c r="BB966" s="102"/>
      <c r="BC966" s="170" t="s">
        <v>889</v>
      </c>
      <c r="BD966" s="104"/>
      <c r="BL966" s="107">
        <f t="shared" si="1588"/>
        <v>0</v>
      </c>
      <c r="BM966" s="108">
        <f t="shared" si="1588"/>
        <v>1</v>
      </c>
      <c r="BN966" s="108">
        <f t="shared" si="1588"/>
        <v>2</v>
      </c>
      <c r="BO966" s="108">
        <f t="shared" si="1588"/>
        <v>3</v>
      </c>
      <c r="BP966" s="108">
        <f t="shared" si="1588"/>
        <v>0</v>
      </c>
      <c r="BQ966" s="108">
        <f t="shared" si="1588"/>
        <v>0</v>
      </c>
      <c r="BR966" s="108">
        <f t="shared" si="1588"/>
        <v>4</v>
      </c>
      <c r="BS966" s="108">
        <f t="shared" si="1588"/>
        <v>3</v>
      </c>
      <c r="BT966" s="108">
        <f t="shared" si="1588"/>
        <v>2</v>
      </c>
      <c r="BU966" s="108">
        <f t="shared" si="1588"/>
        <v>0</v>
      </c>
      <c r="BV966" s="108">
        <f t="shared" si="1588"/>
        <v>0</v>
      </c>
      <c r="BW966" s="108">
        <f t="shared" si="1588"/>
        <v>4</v>
      </c>
      <c r="BX966" s="108">
        <f>(IF(Y966="","",(IF(MID(Y966,2,1)="-",LEFT(Y966,1),LEFT(Y966,2)))+0))</f>
        <v>0</v>
      </c>
      <c r="BY966" s="108">
        <f>(IF(Z966="","",(IF(MID(Z966,2,1)="-",LEFT(Z966,1),LEFT(Z966,2)))+0))</f>
        <v>0</v>
      </c>
      <c r="BZ966" s="108">
        <f>(IF(AA966="","",(IF(MID(AA966,2,1)="-",LEFT(AA966,1),LEFT(AA966,2)))+0))</f>
        <v>1</v>
      </c>
      <c r="CA966" s="108">
        <f>(IF(AB966="","",(IF(MID(AB966,2,1)="-",LEFT(AB966,1),LEFT(AB966,2)))+0))</f>
        <v>0</v>
      </c>
      <c r="CB966" s="108">
        <f>(IF(AC966="","",(IF(MID(AC966,2,1)="-",LEFT(AC966,1),LEFT(AC966,2)))+0))</f>
        <v>1</v>
      </c>
      <c r="CC966" s="109"/>
      <c r="CK966" s="107">
        <f t="shared" si="1589"/>
        <v>4</v>
      </c>
      <c r="CL966" s="108">
        <f t="shared" si="1589"/>
        <v>3</v>
      </c>
      <c r="CM966" s="108">
        <f t="shared" si="1589"/>
        <v>0</v>
      </c>
      <c r="CN966" s="108">
        <f t="shared" si="1589"/>
        <v>4</v>
      </c>
      <c r="CO966" s="108">
        <f t="shared" si="1589"/>
        <v>1</v>
      </c>
      <c r="CP966" s="108">
        <f t="shared" si="1589"/>
        <v>1</v>
      </c>
      <c r="CQ966" s="108">
        <f t="shared" si="1589"/>
        <v>1</v>
      </c>
      <c r="CR966" s="108">
        <f t="shared" si="1589"/>
        <v>1</v>
      </c>
      <c r="CS966" s="108">
        <f t="shared" si="1589"/>
        <v>0</v>
      </c>
      <c r="CT966" s="108">
        <f t="shared" si="1589"/>
        <v>4</v>
      </c>
      <c r="CU966" s="108">
        <f t="shared" si="1589"/>
        <v>2</v>
      </c>
      <c r="CV966" s="108">
        <f t="shared" si="1589"/>
        <v>4</v>
      </c>
      <c r="CW966" s="108">
        <f>(IF(Y966="","",IF(RIGHT(Y966,2)="10",RIGHT(Y966,2),RIGHT(Y966,1))+0))</f>
        <v>2</v>
      </c>
      <c r="CX966" s="108">
        <f>(IF(Z966="","",IF(RIGHT(Z966,2)="10",RIGHT(Z966,2),RIGHT(Z966,1))+0))</f>
        <v>1</v>
      </c>
      <c r="CY966" s="108">
        <f>(IF(AA966="","",IF(RIGHT(AA966,2)="10",RIGHT(AA966,2),RIGHT(AA966,1))+0))</f>
        <v>2</v>
      </c>
      <c r="CZ966" s="108">
        <f>(IF(AB966="","",IF(RIGHT(AB966,2)="10",RIGHT(AB966,2),RIGHT(AB966,1))+0))</f>
        <v>2</v>
      </c>
      <c r="DA966" s="108">
        <f>(IF(AC966="","",IF(RIGHT(AC966,2)="10",RIGHT(AC966,2),RIGHT(AC966,1))+0))</f>
        <v>3</v>
      </c>
      <c r="DB966" s="109"/>
      <c r="DJ966" s="351" t="str">
        <f t="shared" si="1590"/>
        <v>A</v>
      </c>
      <c r="DK966" s="352" t="str">
        <f t="shared" si="1590"/>
        <v>A</v>
      </c>
      <c r="DL966" s="352" t="str">
        <f t="shared" si="1590"/>
        <v>H</v>
      </c>
      <c r="DM966" s="352" t="str">
        <f t="shared" si="1590"/>
        <v>A</v>
      </c>
      <c r="DN966" s="352" t="str">
        <f t="shared" si="1590"/>
        <v>A</v>
      </c>
      <c r="DO966" s="352" t="str">
        <f t="shared" si="1590"/>
        <v>A</v>
      </c>
      <c r="DP966" s="352" t="str">
        <f t="shared" si="1590"/>
        <v>H</v>
      </c>
      <c r="DQ966" s="352" t="str">
        <f t="shared" si="1590"/>
        <v>H</v>
      </c>
      <c r="DR966" s="352" t="str">
        <f t="shared" si="1590"/>
        <v>H</v>
      </c>
      <c r="DS966" s="352" t="str">
        <f t="shared" si="1590"/>
        <v>A</v>
      </c>
      <c r="DT966" s="352" t="str">
        <f t="shared" si="1590"/>
        <v>A</v>
      </c>
      <c r="DU966" s="352" t="str">
        <f t="shared" si="1590"/>
        <v>D</v>
      </c>
      <c r="DV966" s="352" t="str">
        <f>(IF(Y966="","",IF(BX966&gt;CW966,"H",IF(BX966&lt;CW966,"A","D"))))</f>
        <v>A</v>
      </c>
      <c r="DW966" s="352" t="str">
        <f>(IF(Z966="","",IF(BY966&gt;CX966,"H",IF(BY966&lt;CX966,"A","D"))))</f>
        <v>A</v>
      </c>
      <c r="DX966" s="352" t="str">
        <f>(IF(AA966="","",IF(BZ966&gt;CY966,"H",IF(BZ966&lt;CY966,"A","D"))))</f>
        <v>A</v>
      </c>
      <c r="DY966" s="352" t="str">
        <f>(IF(AB966="","",IF(CA966&gt;CZ966,"H",IF(CA966&lt;CZ966,"A","D"))))</f>
        <v>A</v>
      </c>
      <c r="DZ966" s="352" t="str">
        <f>(IF(AC966="","",IF(CB966&gt;DA966,"H",IF(CB966&lt;DA966,"A","D"))))</f>
        <v>A</v>
      </c>
      <c r="EA966" s="109"/>
      <c r="EI966" s="53" t="str">
        <f t="shared" si="1574"/>
        <v>Whyteleafe</v>
      </c>
      <c r="EJ966" s="79">
        <f t="shared" si="1591"/>
        <v>34</v>
      </c>
      <c r="EK966" s="80">
        <f t="shared" si="1592"/>
        <v>4</v>
      </c>
      <c r="EL966" s="80">
        <f t="shared" si="1593"/>
        <v>1</v>
      </c>
      <c r="EM966" s="80">
        <f t="shared" si="1594"/>
        <v>12</v>
      </c>
      <c r="EN966" s="80">
        <f>COUNTIF(EA$949:EA$966,"A")</f>
        <v>6</v>
      </c>
      <c r="EO966" s="80">
        <f>COUNTIF(EA$949:EA$966,"D")</f>
        <v>2</v>
      </c>
      <c r="EP966" s="80">
        <f>COUNTIF(EA$949:EA$966,"H")</f>
        <v>9</v>
      </c>
      <c r="EQ966" s="79">
        <f t="shared" si="1595"/>
        <v>10</v>
      </c>
      <c r="ER966" s="79">
        <f t="shared" si="1575"/>
        <v>3</v>
      </c>
      <c r="ES966" s="79">
        <f t="shared" si="1575"/>
        <v>21</v>
      </c>
      <c r="ET966" s="81">
        <f>SUM($BL966:$CI966)+SUM(DB$949:DB$966)</f>
        <v>48</v>
      </c>
      <c r="EU966" s="81">
        <f>SUM($CK966:$DH966)+SUM(CC$949:CC$966)</f>
        <v>68</v>
      </c>
      <c r="EV966" s="79">
        <f t="shared" si="1576"/>
        <v>23</v>
      </c>
      <c r="EW966" s="81">
        <f t="shared" si="1596"/>
        <v>-20</v>
      </c>
      <c r="EY966" s="80">
        <f t="shared" si="1577"/>
        <v>34</v>
      </c>
      <c r="EZ966" s="80">
        <f t="shared" si="1578"/>
        <v>10</v>
      </c>
      <c r="FA966" s="80">
        <f t="shared" si="1579"/>
        <v>3</v>
      </c>
      <c r="FB966" s="80">
        <f t="shared" si="1580"/>
        <v>21</v>
      </c>
      <c r="FC966" s="80">
        <f t="shared" si="1581"/>
        <v>48</v>
      </c>
      <c r="FD966" s="80">
        <f t="shared" si="1582"/>
        <v>68</v>
      </c>
      <c r="FE966" s="80">
        <f t="shared" si="1583"/>
        <v>23</v>
      </c>
      <c r="FF966" s="80">
        <f t="shared" si="1584"/>
        <v>-20</v>
      </c>
      <c r="FH966" s="54">
        <f t="shared" si="1597"/>
        <v>0</v>
      </c>
      <c r="FI966" s="54">
        <f t="shared" si="1598"/>
        <v>0</v>
      </c>
      <c r="FJ966" s="54">
        <f t="shared" si="1585"/>
        <v>0</v>
      </c>
      <c r="FK966" s="54">
        <f t="shared" si="1585"/>
        <v>0</v>
      </c>
      <c r="FL966" s="54">
        <f t="shared" si="1585"/>
        <v>0</v>
      </c>
      <c r="FM966" s="54">
        <f t="shared" si="1585"/>
        <v>0</v>
      </c>
      <c r="FN966" s="54">
        <f t="shared" si="1585"/>
        <v>0</v>
      </c>
      <c r="FO966" s="54">
        <f t="shared" si="1585"/>
        <v>0</v>
      </c>
      <c r="FQ966" s="54" t="str">
        <f t="shared" si="1537"/>
        <v/>
      </c>
      <c r="FR966" s="54" t="str">
        <f t="shared" si="1538"/>
        <v/>
      </c>
      <c r="FS966" s="54" t="str">
        <f t="shared" si="1586"/>
        <v/>
      </c>
      <c r="FT966" s="54" t="str">
        <f t="shared" si="1587"/>
        <v/>
      </c>
      <c r="FU966" s="54" t="str">
        <f t="shared" si="1587"/>
        <v/>
      </c>
      <c r="FV966" s="54" t="str">
        <f t="shared" si="1506"/>
        <v/>
      </c>
      <c r="FW966" s="54" t="str">
        <f t="shared" si="1506"/>
        <v/>
      </c>
      <c r="FX966" s="54" t="str">
        <f t="shared" si="1506"/>
        <v/>
      </c>
      <c r="FZ966" s="58"/>
      <c r="GA966" s="59"/>
      <c r="GB966" s="60"/>
      <c r="GC966" s="58"/>
      <c r="GD966" s="59"/>
      <c r="GE966" s="61"/>
      <c r="GF966" s="58"/>
      <c r="GG966" s="61"/>
      <c r="GH966" s="61"/>
    </row>
    <row r="967" spans="1:190" s="54" customFormat="1" ht="12" x14ac:dyDescent="0.25">
      <c r="C967" s="56"/>
      <c r="D967" s="115">
        <f>SUM(D949:D966)</f>
        <v>249</v>
      </c>
      <c r="E967" s="115">
        <f>SUM(E949:E966)</f>
        <v>114</v>
      </c>
      <c r="F967" s="115">
        <f>SUM(F949:F966)</f>
        <v>249</v>
      </c>
      <c r="G967" s="115">
        <f>SUM(G949:G966)</f>
        <v>958</v>
      </c>
      <c r="H967" s="115">
        <f>SUM(H949:H966)</f>
        <v>958</v>
      </c>
      <c r="I967" s="57"/>
      <c r="J967" s="115">
        <f>SUM(J949:J966)</f>
        <v>0</v>
      </c>
      <c r="FQ967" s="54" t="str">
        <f t="shared" si="1537"/>
        <v/>
      </c>
      <c r="FR967" s="54" t="str">
        <f t="shared" si="1538"/>
        <v/>
      </c>
      <c r="FS967" s="54" t="str">
        <f t="shared" si="1586"/>
        <v/>
      </c>
      <c r="FT967" s="54" t="str">
        <f t="shared" si="1587"/>
        <v/>
      </c>
      <c r="FU967" s="54" t="str">
        <f t="shared" si="1587"/>
        <v/>
      </c>
      <c r="FV967" s="54" t="str">
        <f>IF(SUM($FH967:$FO967)=0,"",FC967-ET967)</f>
        <v/>
      </c>
      <c r="FW967" s="54" t="str">
        <f>IF(SUM($FH967:$FO967)=0,"",FD967-EU967)</f>
        <v/>
      </c>
      <c r="FX967" s="54" t="str">
        <f>IF(SUM($FH967:$FO967)=0,"",FE967-EV967)</f>
        <v/>
      </c>
      <c r="FZ967" s="58"/>
      <c r="GA967" s="59"/>
      <c r="GB967" s="60"/>
      <c r="GC967" s="58"/>
      <c r="GD967" s="59"/>
      <c r="GE967" s="61"/>
      <c r="GF967" s="58"/>
      <c r="GG967" s="61"/>
      <c r="GH967" s="61"/>
    </row>
    <row r="968" spans="1:190" s="54" customFormat="1" ht="12.6" thickBot="1" x14ac:dyDescent="0.3">
      <c r="A968" s="53" t="s">
        <v>1852</v>
      </c>
      <c r="B968" s="53"/>
      <c r="C968" s="55" t="s">
        <v>1832</v>
      </c>
      <c r="D968" s="57"/>
      <c r="E968" s="57"/>
      <c r="F968" s="57"/>
      <c r="G968" s="57"/>
      <c r="H968" s="57"/>
      <c r="I968" s="57"/>
      <c r="J968" s="57"/>
      <c r="FQ968" s="54" t="str">
        <f t="shared" si="1537"/>
        <v/>
      </c>
      <c r="FR968" s="54" t="str">
        <f t="shared" si="1538"/>
        <v/>
      </c>
      <c r="FS968" s="54" t="str">
        <f t="shared" ref="FS968:FX1013" si="1599">IF(SUM($FH968:$FO968)=0,"",EZ968-EQ968)</f>
        <v/>
      </c>
      <c r="FT968" s="54" t="str">
        <f t="shared" si="1599"/>
        <v/>
      </c>
      <c r="FU968" s="54" t="str">
        <f t="shared" si="1599"/>
        <v/>
      </c>
      <c r="FV968" s="54" t="str">
        <f t="shared" si="1599"/>
        <v/>
      </c>
      <c r="FW968" s="54" t="str">
        <f t="shared" si="1599"/>
        <v/>
      </c>
      <c r="FX968" s="54" t="str">
        <f t="shared" si="1599"/>
        <v/>
      </c>
      <c r="FZ968" s="58"/>
      <c r="GA968" s="59"/>
      <c r="GB968" s="60"/>
      <c r="GC968" s="58"/>
      <c r="GD968" s="59"/>
      <c r="GE968" s="61"/>
      <c r="GF968" s="58"/>
      <c r="GG968" s="61"/>
      <c r="GH968" s="61"/>
    </row>
    <row r="969" spans="1:190" s="54" customFormat="1" ht="12.6" thickBot="1" x14ac:dyDescent="0.3">
      <c r="A969" s="53" t="s">
        <v>33</v>
      </c>
      <c r="B969" s="53" t="s">
        <v>34</v>
      </c>
      <c r="C969" s="57" t="s">
        <v>35</v>
      </c>
      <c r="D969" s="57" t="s">
        <v>36</v>
      </c>
      <c r="E969" s="57" t="s">
        <v>37</v>
      </c>
      <c r="F969" s="57" t="s">
        <v>38</v>
      </c>
      <c r="G969" s="57" t="s">
        <v>39</v>
      </c>
      <c r="H969" s="57" t="s">
        <v>40</v>
      </c>
      <c r="I969" s="57" t="s">
        <v>41</v>
      </c>
      <c r="J969" s="57" t="s">
        <v>819</v>
      </c>
      <c r="L969" s="126"/>
      <c r="M969" s="63" t="s">
        <v>43</v>
      </c>
      <c r="N969" s="63" t="s">
        <v>1833</v>
      </c>
      <c r="O969" s="63" t="s">
        <v>139</v>
      </c>
      <c r="P969" s="63" t="s">
        <v>351</v>
      </c>
      <c r="Q969" s="63" t="s">
        <v>960</v>
      </c>
      <c r="R969" s="63" t="s">
        <v>1834</v>
      </c>
      <c r="S969" s="63" t="s">
        <v>1349</v>
      </c>
      <c r="T969" s="63" t="s">
        <v>1835</v>
      </c>
      <c r="U969" s="63" t="s">
        <v>352</v>
      </c>
      <c r="V969" s="63" t="s">
        <v>1836</v>
      </c>
      <c r="W969" s="63" t="s">
        <v>144</v>
      </c>
      <c r="X969" s="63" t="s">
        <v>1680</v>
      </c>
      <c r="Y969" s="63" t="s">
        <v>1837</v>
      </c>
      <c r="Z969" s="63" t="s">
        <v>355</v>
      </c>
      <c r="AA969" s="63" t="s">
        <v>357</v>
      </c>
      <c r="AB969" s="63" t="s">
        <v>1123</v>
      </c>
      <c r="AC969" s="63" t="s">
        <v>1684</v>
      </c>
      <c r="AD969" s="65" t="s">
        <v>1746</v>
      </c>
      <c r="AL969" s="126"/>
      <c r="AM969" s="63" t="s">
        <v>43</v>
      </c>
      <c r="AN969" s="63" t="s">
        <v>1833</v>
      </c>
      <c r="AO969" s="63" t="s">
        <v>139</v>
      </c>
      <c r="AP969" s="63" t="s">
        <v>351</v>
      </c>
      <c r="AQ969" s="63" t="s">
        <v>960</v>
      </c>
      <c r="AR969" s="63" t="s">
        <v>1834</v>
      </c>
      <c r="AS969" s="63" t="s">
        <v>1349</v>
      </c>
      <c r="AT969" s="63" t="s">
        <v>1835</v>
      </c>
      <c r="AU969" s="63" t="s">
        <v>352</v>
      </c>
      <c r="AV969" s="63" t="s">
        <v>1836</v>
      </c>
      <c r="AW969" s="63" t="s">
        <v>144</v>
      </c>
      <c r="AX969" s="63" t="s">
        <v>1680</v>
      </c>
      <c r="AY969" s="63" t="s">
        <v>1837</v>
      </c>
      <c r="AZ969" s="63" t="s">
        <v>355</v>
      </c>
      <c r="BA969" s="63" t="s">
        <v>357</v>
      </c>
      <c r="BB969" s="63" t="s">
        <v>1123</v>
      </c>
      <c r="BC969" s="63" t="s">
        <v>1684</v>
      </c>
      <c r="BD969" s="65" t="s">
        <v>1746</v>
      </c>
      <c r="EJ969" s="56" t="s">
        <v>35</v>
      </c>
      <c r="EK969" s="56" t="s">
        <v>51</v>
      </c>
      <c r="EL969" s="56" t="s">
        <v>52</v>
      </c>
      <c r="EM969" s="56" t="s">
        <v>53</v>
      </c>
      <c r="EN969" s="56" t="s">
        <v>54</v>
      </c>
      <c r="EO969" s="56" t="s">
        <v>55</v>
      </c>
      <c r="EP969" s="56" t="s">
        <v>56</v>
      </c>
      <c r="EQ969" s="56" t="s">
        <v>36</v>
      </c>
      <c r="ER969" s="56" t="s">
        <v>37</v>
      </c>
      <c r="ES969" s="56" t="s">
        <v>38</v>
      </c>
      <c r="ET969" s="56" t="s">
        <v>39</v>
      </c>
      <c r="EU969" s="56" t="s">
        <v>40</v>
      </c>
      <c r="EV969" s="56" t="s">
        <v>41</v>
      </c>
      <c r="EW969" s="56" t="s">
        <v>819</v>
      </c>
      <c r="EX969" s="56"/>
      <c r="EY969" s="56" t="s">
        <v>35</v>
      </c>
      <c r="EZ969" s="56" t="s">
        <v>36</v>
      </c>
      <c r="FA969" s="56" t="s">
        <v>37</v>
      </c>
      <c r="FB969" s="56" t="s">
        <v>38</v>
      </c>
      <c r="FC969" s="56" t="s">
        <v>39</v>
      </c>
      <c r="FD969" s="56" t="s">
        <v>40</v>
      </c>
      <c r="FE969" s="56" t="s">
        <v>41</v>
      </c>
      <c r="FF969" s="56" t="s">
        <v>819</v>
      </c>
      <c r="FR969" s="56" t="s">
        <v>35</v>
      </c>
      <c r="FS969" s="56" t="s">
        <v>36</v>
      </c>
      <c r="FT969" s="56" t="s">
        <v>37</v>
      </c>
      <c r="FU969" s="56" t="s">
        <v>38</v>
      </c>
      <c r="FV969" s="56" t="s">
        <v>39</v>
      </c>
      <c r="FW969" s="56" t="s">
        <v>40</v>
      </c>
      <c r="FX969" s="56" t="s">
        <v>41</v>
      </c>
      <c r="FY969" s="54" t="s">
        <v>1827</v>
      </c>
      <c r="FZ969" s="58"/>
      <c r="GA969" s="59"/>
      <c r="GB969" s="60"/>
      <c r="GC969" s="58"/>
      <c r="GD969" s="59"/>
      <c r="GE969" s="61"/>
      <c r="GF969" s="58"/>
      <c r="GG969" s="61"/>
      <c r="GH969" s="61"/>
    </row>
    <row r="970" spans="1:190" s="54" customFormat="1" ht="12" x14ac:dyDescent="0.25">
      <c r="A970" s="54">
        <v>1</v>
      </c>
      <c r="B970" s="54" t="s">
        <v>882</v>
      </c>
      <c r="C970" s="56">
        <v>34</v>
      </c>
      <c r="D970" s="56">
        <v>29</v>
      </c>
      <c r="E970" s="56">
        <v>3</v>
      </c>
      <c r="F970" s="56">
        <v>2</v>
      </c>
      <c r="G970" s="56">
        <v>101</v>
      </c>
      <c r="H970" s="56">
        <v>22</v>
      </c>
      <c r="I970" s="57">
        <v>61</v>
      </c>
      <c r="J970" s="56">
        <f t="shared" ref="J970:J987" si="1600">G970-H970</f>
        <v>79</v>
      </c>
      <c r="L970" s="66" t="s">
        <v>1001</v>
      </c>
      <c r="M970" s="71"/>
      <c r="N970" s="130" t="s">
        <v>176</v>
      </c>
      <c r="O970" s="130" t="s">
        <v>101</v>
      </c>
      <c r="P970" s="72" t="s">
        <v>177</v>
      </c>
      <c r="Q970" s="72" t="s">
        <v>62</v>
      </c>
      <c r="R970" s="130" t="s">
        <v>200</v>
      </c>
      <c r="S970" s="72" t="s">
        <v>62</v>
      </c>
      <c r="T970" s="130" t="s">
        <v>100</v>
      </c>
      <c r="U970" s="72" t="s">
        <v>99</v>
      </c>
      <c r="V970" s="72" t="s">
        <v>200</v>
      </c>
      <c r="W970" s="130" t="s">
        <v>148</v>
      </c>
      <c r="X970" s="72" t="s">
        <v>102</v>
      </c>
      <c r="Y970" s="72" t="s">
        <v>62</v>
      </c>
      <c r="Z970" s="130" t="s">
        <v>176</v>
      </c>
      <c r="AA970" s="72" t="s">
        <v>103</v>
      </c>
      <c r="AB970" s="130" t="s">
        <v>124</v>
      </c>
      <c r="AC970" s="130" t="s">
        <v>177</v>
      </c>
      <c r="AD970" s="132" t="s">
        <v>103</v>
      </c>
      <c r="AL970" s="66" t="s">
        <v>1001</v>
      </c>
      <c r="AM970" s="71"/>
      <c r="AN970" s="63"/>
      <c r="AO970" s="490" t="s">
        <v>367</v>
      </c>
      <c r="AP970" s="72" t="s">
        <v>379</v>
      </c>
      <c r="AQ970" s="307" t="s">
        <v>755</v>
      </c>
      <c r="AR970" s="63"/>
      <c r="AS970" s="72" t="s">
        <v>375</v>
      </c>
      <c r="AT970" s="63"/>
      <c r="AU970" s="307" t="s">
        <v>127</v>
      </c>
      <c r="AV970" s="72" t="s">
        <v>403</v>
      </c>
      <c r="AW970" s="63"/>
      <c r="AX970" s="491" t="s">
        <v>574</v>
      </c>
      <c r="AY970" s="307" t="s">
        <v>545</v>
      </c>
      <c r="AZ970" s="63"/>
      <c r="BA970" s="491" t="s">
        <v>272</v>
      </c>
      <c r="BB970" s="63"/>
      <c r="BC970" s="63"/>
      <c r="BD970" s="65"/>
      <c r="BL970" s="74"/>
      <c r="BM970" s="75">
        <f t="shared" ref="BM970:CC981" si="1601">(IF(N970="","",(IF(MID(N970,2,1)="-",LEFT(N970,1),LEFT(N970,2)))+0))</f>
        <v>2</v>
      </c>
      <c r="BN970" s="75">
        <f t="shared" si="1601"/>
        <v>3</v>
      </c>
      <c r="BO970" s="75">
        <f t="shared" si="1601"/>
        <v>2</v>
      </c>
      <c r="BP970" s="75">
        <f t="shared" si="1601"/>
        <v>1</v>
      </c>
      <c r="BQ970" s="75">
        <f t="shared" si="1601"/>
        <v>2</v>
      </c>
      <c r="BR970" s="75">
        <f t="shared" si="1601"/>
        <v>1</v>
      </c>
      <c r="BS970" s="75">
        <f t="shared" si="1601"/>
        <v>4</v>
      </c>
      <c r="BT970" s="75">
        <f t="shared" si="1601"/>
        <v>1</v>
      </c>
      <c r="BU970" s="75">
        <f t="shared" si="1601"/>
        <v>2</v>
      </c>
      <c r="BV970" s="75">
        <f t="shared" si="1601"/>
        <v>0</v>
      </c>
      <c r="BW970" s="75">
        <f t="shared" si="1601"/>
        <v>2</v>
      </c>
      <c r="BX970" s="75">
        <f t="shared" si="1601"/>
        <v>1</v>
      </c>
      <c r="BY970" s="75">
        <f t="shared" si="1601"/>
        <v>2</v>
      </c>
      <c r="BZ970" s="75">
        <f t="shared" si="1601"/>
        <v>1</v>
      </c>
      <c r="CA970" s="75">
        <f t="shared" si="1601"/>
        <v>0</v>
      </c>
      <c r="CB970" s="75">
        <f t="shared" si="1601"/>
        <v>2</v>
      </c>
      <c r="CC970" s="76">
        <f t="shared" si="1601"/>
        <v>1</v>
      </c>
      <c r="CJ970" s="78"/>
      <c r="CK970" s="74"/>
      <c r="CL970" s="75">
        <f t="shared" ref="CL970:DB981" si="1602">(IF(N970="","",IF(RIGHT(N970,2)="10",RIGHT(N970,2),RIGHT(N970,1))+0))</f>
        <v>3</v>
      </c>
      <c r="CM970" s="75">
        <f t="shared" si="1602"/>
        <v>2</v>
      </c>
      <c r="CN970" s="75">
        <f t="shared" si="1602"/>
        <v>0</v>
      </c>
      <c r="CO970" s="75">
        <f t="shared" si="1602"/>
        <v>1</v>
      </c>
      <c r="CP970" s="75">
        <f t="shared" si="1602"/>
        <v>2</v>
      </c>
      <c r="CQ970" s="75">
        <f t="shared" si="1602"/>
        <v>1</v>
      </c>
      <c r="CR970" s="75">
        <f t="shared" si="1602"/>
        <v>3</v>
      </c>
      <c r="CS970" s="75">
        <f t="shared" si="1602"/>
        <v>0</v>
      </c>
      <c r="CT970" s="75">
        <f t="shared" si="1602"/>
        <v>2</v>
      </c>
      <c r="CU970" s="75">
        <f t="shared" si="1602"/>
        <v>1</v>
      </c>
      <c r="CV970" s="75">
        <f t="shared" si="1602"/>
        <v>4</v>
      </c>
      <c r="CW970" s="75">
        <f t="shared" si="1602"/>
        <v>1</v>
      </c>
      <c r="CX970" s="75">
        <f t="shared" si="1602"/>
        <v>3</v>
      </c>
      <c r="CY970" s="75">
        <f t="shared" si="1602"/>
        <v>3</v>
      </c>
      <c r="CZ970" s="75">
        <f t="shared" si="1602"/>
        <v>0</v>
      </c>
      <c r="DA970" s="75">
        <f t="shared" si="1602"/>
        <v>0</v>
      </c>
      <c r="DB970" s="76">
        <f t="shared" si="1602"/>
        <v>3</v>
      </c>
      <c r="DJ970" s="74"/>
      <c r="DK970" s="344" t="str">
        <f t="shared" ref="DK970:EA981" si="1603">(IF(N970="","",IF(BM970&gt;CL970,"H",IF(BM970&lt;CL970,"A","D"))))</f>
        <v>A</v>
      </c>
      <c r="DL970" s="344" t="str">
        <f t="shared" si="1603"/>
        <v>H</v>
      </c>
      <c r="DM970" s="344" t="str">
        <f t="shared" si="1603"/>
        <v>H</v>
      </c>
      <c r="DN970" s="344" t="str">
        <f t="shared" si="1603"/>
        <v>D</v>
      </c>
      <c r="DO970" s="344" t="str">
        <f t="shared" si="1603"/>
        <v>D</v>
      </c>
      <c r="DP970" s="344" t="str">
        <f t="shared" si="1603"/>
        <v>D</v>
      </c>
      <c r="DQ970" s="344" t="str">
        <f t="shared" si="1603"/>
        <v>H</v>
      </c>
      <c r="DR970" s="344" t="str">
        <f t="shared" si="1603"/>
        <v>H</v>
      </c>
      <c r="DS970" s="344" t="str">
        <f t="shared" si="1603"/>
        <v>D</v>
      </c>
      <c r="DT970" s="344" t="str">
        <f t="shared" si="1603"/>
        <v>A</v>
      </c>
      <c r="DU970" s="344" t="str">
        <f t="shared" si="1603"/>
        <v>A</v>
      </c>
      <c r="DV970" s="344" t="str">
        <f t="shared" si="1603"/>
        <v>D</v>
      </c>
      <c r="DW970" s="344" t="str">
        <f t="shared" si="1603"/>
        <v>A</v>
      </c>
      <c r="DX970" s="344" t="str">
        <f t="shared" si="1603"/>
        <v>A</v>
      </c>
      <c r="DY970" s="344" t="str">
        <f t="shared" si="1603"/>
        <v>D</v>
      </c>
      <c r="DZ970" s="344" t="str">
        <f t="shared" si="1603"/>
        <v>H</v>
      </c>
      <c r="EA970" s="345" t="str">
        <f t="shared" si="1603"/>
        <v>A</v>
      </c>
      <c r="EI970" s="53" t="str">
        <f t="shared" ref="EI970:EI987" si="1604">L970</f>
        <v>Banstead Athletic</v>
      </c>
      <c r="EJ970" s="79">
        <f>SUM(EQ970:ES970)</f>
        <v>34</v>
      </c>
      <c r="EK970" s="80">
        <f>COUNTIF($DJ970:$EG970,"H")</f>
        <v>5</v>
      </c>
      <c r="EL970" s="80">
        <f>COUNTIF($DJ970:$EG970,"D")</f>
        <v>6</v>
      </c>
      <c r="EM970" s="80">
        <f>COUNTIF($DJ970:$EG970,"A")</f>
        <v>6</v>
      </c>
      <c r="EN970" s="80">
        <f>COUNTIF(DJ$970:DJ$987,"A")</f>
        <v>3</v>
      </c>
      <c r="EO970" s="80">
        <f>COUNTIF(DJ$970:DJ$987,"D")</f>
        <v>6</v>
      </c>
      <c r="EP970" s="80">
        <f>COUNTIF(DJ$970:DJ$987,"H")</f>
        <v>8</v>
      </c>
      <c r="EQ970" s="79">
        <f>EK970+EN970</f>
        <v>8</v>
      </c>
      <c r="ER970" s="79">
        <f t="shared" ref="ER970:ES987" si="1605">EL970+EO970</f>
        <v>12</v>
      </c>
      <c r="ES970" s="79">
        <f t="shared" si="1605"/>
        <v>14</v>
      </c>
      <c r="ET970" s="81">
        <f>SUM($BL970:$CI970)+SUM(CK$970:CK$987)</f>
        <v>48</v>
      </c>
      <c r="EU970" s="81">
        <f>SUM($CK970:$DH970)+SUM(BL$970:BL$987)</f>
        <v>66</v>
      </c>
      <c r="EV970" s="79">
        <f t="shared" ref="EV970:EV987" si="1606">(EQ970*2)+ER970</f>
        <v>28</v>
      </c>
      <c r="EW970" s="81">
        <f>ET970-EU970</f>
        <v>-18</v>
      </c>
      <c r="EX970" s="78"/>
      <c r="EY970" s="80">
        <f t="shared" ref="EY970:EY987" si="1607">VLOOKUP($EI970,$B$970:$J$987,2,0)</f>
        <v>34</v>
      </c>
      <c r="EZ970" s="80">
        <f t="shared" ref="EZ970:EZ987" si="1608">VLOOKUP($EI970,$B$970:$J$987,3,0)</f>
        <v>8</v>
      </c>
      <c r="FA970" s="80">
        <f t="shared" ref="FA970:FA987" si="1609">VLOOKUP($EI970,$B$970:$J$987,4,0)</f>
        <v>12</v>
      </c>
      <c r="FB970" s="80">
        <f t="shared" ref="FB970:FB987" si="1610">VLOOKUP($EI970,$B$970:$J$987,5,0)</f>
        <v>14</v>
      </c>
      <c r="FC970" s="80">
        <f t="shared" ref="FC970:FC987" si="1611">VLOOKUP($EI970,$B$970:$J$987,6,0)</f>
        <v>48</v>
      </c>
      <c r="FD970" s="80">
        <f t="shared" ref="FD970:FD987" si="1612">VLOOKUP($EI970,$B$970:$J$987,7,0)</f>
        <v>66</v>
      </c>
      <c r="FE970" s="80">
        <f t="shared" ref="FE970:FE987" si="1613">VLOOKUP($EI970,$B$970:$J$987,8,0)</f>
        <v>28</v>
      </c>
      <c r="FF970" s="80">
        <f t="shared" ref="FF970:FF987" si="1614">VLOOKUP($EI970,$B$970:$J$987,9,0)</f>
        <v>-18</v>
      </c>
      <c r="FH970" s="54">
        <f>IF(EJ970=EY970,0,1)</f>
        <v>0</v>
      </c>
      <c r="FI970" s="54">
        <f>IF(EQ970=EZ970,0,1)</f>
        <v>0</v>
      </c>
      <c r="FJ970" s="54">
        <f t="shared" ref="FJ970:FO987" si="1615">IF(ER970=FA970,0,1)</f>
        <v>0</v>
      </c>
      <c r="FK970" s="54">
        <f t="shared" si="1615"/>
        <v>0</v>
      </c>
      <c r="FL970" s="54">
        <f t="shared" si="1615"/>
        <v>0</v>
      </c>
      <c r="FM970" s="54">
        <f t="shared" si="1615"/>
        <v>0</v>
      </c>
      <c r="FN970" s="54">
        <f t="shared" si="1615"/>
        <v>0</v>
      </c>
      <c r="FO970" s="54">
        <f t="shared" si="1615"/>
        <v>0</v>
      </c>
      <c r="FQ970" s="54" t="str">
        <f t="shared" si="1537"/>
        <v/>
      </c>
      <c r="FR970" s="54" t="str">
        <f t="shared" si="1538"/>
        <v/>
      </c>
      <c r="FS970" s="54" t="str">
        <f t="shared" si="1599"/>
        <v/>
      </c>
      <c r="FT970" s="54" t="str">
        <f t="shared" si="1599"/>
        <v/>
      </c>
      <c r="FU970" s="54" t="str">
        <f t="shared" si="1599"/>
        <v/>
      </c>
      <c r="FV970" s="54" t="str">
        <f t="shared" si="1599"/>
        <v/>
      </c>
      <c r="FW970" s="54" t="str">
        <f t="shared" si="1599"/>
        <v/>
      </c>
      <c r="FX970" s="54" t="str">
        <f t="shared" si="1599"/>
        <v/>
      </c>
      <c r="FY970" s="407" t="s">
        <v>1853</v>
      </c>
      <c r="FZ970" s="58"/>
      <c r="GA970" s="59"/>
      <c r="GB970" s="60"/>
      <c r="GC970" s="58"/>
      <c r="GD970" s="59"/>
      <c r="GE970" s="61"/>
      <c r="GF970" s="58"/>
      <c r="GG970" s="61"/>
      <c r="GH970" s="61"/>
    </row>
    <row r="971" spans="1:190" s="54" customFormat="1" ht="12" x14ac:dyDescent="0.25">
      <c r="A971" s="54">
        <v>2</v>
      </c>
      <c r="B971" s="54" t="s">
        <v>1839</v>
      </c>
      <c r="C971" s="56">
        <v>34</v>
      </c>
      <c r="D971" s="56">
        <v>27</v>
      </c>
      <c r="E971" s="56">
        <v>5</v>
      </c>
      <c r="F971" s="56">
        <v>2</v>
      </c>
      <c r="G971" s="56">
        <v>89</v>
      </c>
      <c r="H971" s="56">
        <v>33</v>
      </c>
      <c r="I971" s="57">
        <v>59</v>
      </c>
      <c r="J971" s="56">
        <f t="shared" si="1600"/>
        <v>56</v>
      </c>
      <c r="L971" s="82" t="s">
        <v>1839</v>
      </c>
      <c r="M971" s="150" t="s">
        <v>304</v>
      </c>
      <c r="N971" s="83"/>
      <c r="O971" s="88" t="s">
        <v>177</v>
      </c>
      <c r="P971" s="148" t="s">
        <v>74</v>
      </c>
      <c r="Q971" s="148" t="s">
        <v>100</v>
      </c>
      <c r="R971" s="154" t="s">
        <v>62</v>
      </c>
      <c r="S971" s="88" t="s">
        <v>150</v>
      </c>
      <c r="T971" s="148" t="s">
        <v>177</v>
      </c>
      <c r="U971" s="148" t="s">
        <v>59</v>
      </c>
      <c r="V971" s="88" t="s">
        <v>77</v>
      </c>
      <c r="W971" s="148" t="s">
        <v>162</v>
      </c>
      <c r="X971" s="88" t="s">
        <v>101</v>
      </c>
      <c r="Y971" s="148" t="s">
        <v>177</v>
      </c>
      <c r="Z971" s="148" t="s">
        <v>178</v>
      </c>
      <c r="AA971" s="88" t="s">
        <v>304</v>
      </c>
      <c r="AB971" s="148" t="s">
        <v>150</v>
      </c>
      <c r="AC971" s="88" t="s">
        <v>60</v>
      </c>
      <c r="AD971" s="152" t="s">
        <v>99</v>
      </c>
      <c r="AL971" s="82" t="s">
        <v>1839</v>
      </c>
      <c r="AM971" s="253"/>
      <c r="AN971" s="83"/>
      <c r="AO971" s="87" t="s">
        <v>545</v>
      </c>
      <c r="AP971" s="59"/>
      <c r="AQ971" s="59"/>
      <c r="AR971" s="59"/>
      <c r="AS971" s="88" t="s">
        <v>594</v>
      </c>
      <c r="AT971" s="88" t="s">
        <v>589</v>
      </c>
      <c r="AU971" s="487" t="s">
        <v>591</v>
      </c>
      <c r="AV971" s="88" t="s">
        <v>413</v>
      </c>
      <c r="AW971" s="59"/>
      <c r="AX971" s="59" t="s">
        <v>418</v>
      </c>
      <c r="AY971" s="59"/>
      <c r="AZ971" s="59"/>
      <c r="BA971" s="489" t="s">
        <v>242</v>
      </c>
      <c r="BB971" s="59"/>
      <c r="BC971" s="489" t="s">
        <v>272</v>
      </c>
      <c r="BD971" s="85"/>
      <c r="BL971" s="90">
        <f t="shared" ref="BL971:BW987" si="1616">(IF(M971="","",(IF(MID(M971,2,1)="-",LEFT(M971,1),LEFT(M971,2)))+0))</f>
        <v>4</v>
      </c>
      <c r="BM971" s="91"/>
      <c r="BN971" s="77">
        <f t="shared" si="1601"/>
        <v>2</v>
      </c>
      <c r="BO971" s="77">
        <f t="shared" si="1601"/>
        <v>1</v>
      </c>
      <c r="BP971" s="77">
        <f t="shared" si="1601"/>
        <v>4</v>
      </c>
      <c r="BQ971" s="77">
        <f t="shared" si="1601"/>
        <v>1</v>
      </c>
      <c r="BR971" s="77">
        <f t="shared" si="1601"/>
        <v>3</v>
      </c>
      <c r="BS971" s="77">
        <f t="shared" si="1601"/>
        <v>2</v>
      </c>
      <c r="BT971" s="77">
        <f t="shared" si="1601"/>
        <v>4</v>
      </c>
      <c r="BU971" s="77">
        <f t="shared" si="1601"/>
        <v>2</v>
      </c>
      <c r="BV971" s="77">
        <f t="shared" si="1601"/>
        <v>6</v>
      </c>
      <c r="BW971" s="77">
        <f t="shared" si="1601"/>
        <v>3</v>
      </c>
      <c r="BX971" s="77">
        <f t="shared" si="1601"/>
        <v>2</v>
      </c>
      <c r="BY971" s="77">
        <f t="shared" si="1601"/>
        <v>6</v>
      </c>
      <c r="BZ971" s="77">
        <f t="shared" si="1601"/>
        <v>4</v>
      </c>
      <c r="CA971" s="77">
        <f t="shared" si="1601"/>
        <v>3</v>
      </c>
      <c r="CB971" s="77">
        <f t="shared" si="1601"/>
        <v>4</v>
      </c>
      <c r="CC971" s="92">
        <f t="shared" si="1601"/>
        <v>1</v>
      </c>
      <c r="CJ971" s="78"/>
      <c r="CK971" s="90">
        <f t="shared" ref="CK971:CV987" si="1617">(IF(M971="","",IF(RIGHT(M971,2)="10",RIGHT(M971,2),RIGHT(M971,1))+0))</f>
        <v>2</v>
      </c>
      <c r="CL971" s="91"/>
      <c r="CM971" s="77">
        <f t="shared" si="1602"/>
        <v>0</v>
      </c>
      <c r="CN971" s="77">
        <f t="shared" si="1602"/>
        <v>2</v>
      </c>
      <c r="CO971" s="77">
        <f t="shared" si="1602"/>
        <v>3</v>
      </c>
      <c r="CP971" s="77">
        <f t="shared" si="1602"/>
        <v>1</v>
      </c>
      <c r="CQ971" s="77">
        <f t="shared" si="1602"/>
        <v>1</v>
      </c>
      <c r="CR971" s="77">
        <f t="shared" si="1602"/>
        <v>0</v>
      </c>
      <c r="CS971" s="77">
        <f t="shared" si="1602"/>
        <v>0</v>
      </c>
      <c r="CT971" s="77">
        <f t="shared" si="1602"/>
        <v>1</v>
      </c>
      <c r="CU971" s="77">
        <f t="shared" si="1602"/>
        <v>0</v>
      </c>
      <c r="CV971" s="77">
        <f t="shared" si="1602"/>
        <v>2</v>
      </c>
      <c r="CW971" s="77">
        <f t="shared" si="1602"/>
        <v>0</v>
      </c>
      <c r="CX971" s="77">
        <f t="shared" si="1602"/>
        <v>1</v>
      </c>
      <c r="CY971" s="77">
        <f t="shared" si="1602"/>
        <v>2</v>
      </c>
      <c r="CZ971" s="77">
        <f t="shared" si="1602"/>
        <v>1</v>
      </c>
      <c r="DA971" s="77">
        <f t="shared" si="1602"/>
        <v>1</v>
      </c>
      <c r="DB971" s="92">
        <f t="shared" si="1602"/>
        <v>0</v>
      </c>
      <c r="DJ971" s="347" t="str">
        <f t="shared" ref="DJ971:DU987" si="1618">(IF(M971="","",IF(BL971&gt;CK971,"H",IF(BL971&lt;CK971,"A","D"))))</f>
        <v>H</v>
      </c>
      <c r="DK971" s="91"/>
      <c r="DL971" s="56" t="str">
        <f t="shared" si="1603"/>
        <v>H</v>
      </c>
      <c r="DM971" s="56" t="str">
        <f t="shared" si="1603"/>
        <v>A</v>
      </c>
      <c r="DN971" s="56" t="str">
        <f t="shared" si="1603"/>
        <v>H</v>
      </c>
      <c r="DO971" s="56" t="str">
        <f t="shared" si="1603"/>
        <v>D</v>
      </c>
      <c r="DP971" s="56" t="str">
        <f t="shared" si="1603"/>
        <v>H</v>
      </c>
      <c r="DQ971" s="56" t="str">
        <f t="shared" si="1603"/>
        <v>H</v>
      </c>
      <c r="DR971" s="56" t="str">
        <f t="shared" si="1603"/>
        <v>H</v>
      </c>
      <c r="DS971" s="56" t="str">
        <f t="shared" si="1603"/>
        <v>H</v>
      </c>
      <c r="DT971" s="56" t="str">
        <f t="shared" si="1603"/>
        <v>H</v>
      </c>
      <c r="DU971" s="56" t="str">
        <f t="shared" si="1603"/>
        <v>H</v>
      </c>
      <c r="DV971" s="56" t="str">
        <f t="shared" si="1603"/>
        <v>H</v>
      </c>
      <c r="DW971" s="56" t="str">
        <f t="shared" si="1603"/>
        <v>H</v>
      </c>
      <c r="DX971" s="56" t="str">
        <f t="shared" si="1603"/>
        <v>H</v>
      </c>
      <c r="DY971" s="56" t="str">
        <f t="shared" si="1603"/>
        <v>H</v>
      </c>
      <c r="DZ971" s="56" t="str">
        <f t="shared" si="1603"/>
        <v>H</v>
      </c>
      <c r="EA971" s="348" t="str">
        <f t="shared" si="1603"/>
        <v>H</v>
      </c>
      <c r="EI971" s="53" t="str">
        <f t="shared" si="1604"/>
        <v>Bromley</v>
      </c>
      <c r="EJ971" s="79">
        <f t="shared" ref="EJ971:EJ987" si="1619">SUM(EQ971:ES971)</f>
        <v>34</v>
      </c>
      <c r="EK971" s="80">
        <f t="shared" ref="EK971:EK987" si="1620">COUNTIF($DJ971:$EG971,"H")</f>
        <v>15</v>
      </c>
      <c r="EL971" s="80">
        <f t="shared" ref="EL971:EL987" si="1621">COUNTIF($DJ971:$EG971,"D")</f>
        <v>1</v>
      </c>
      <c r="EM971" s="80">
        <f t="shared" ref="EM971:EM987" si="1622">COUNTIF($DJ971:$EG971,"A")</f>
        <v>1</v>
      </c>
      <c r="EN971" s="80">
        <f>COUNTIF(DK$970:DK$987,"A")</f>
        <v>12</v>
      </c>
      <c r="EO971" s="80">
        <f>COUNTIF(DK$970:DK$987,"D")</f>
        <v>4</v>
      </c>
      <c r="EP971" s="80">
        <f>COUNTIF(DK$970:DK$987,"H")</f>
        <v>1</v>
      </c>
      <c r="EQ971" s="79">
        <f t="shared" ref="EQ971:EQ987" si="1623">EK971+EN971</f>
        <v>27</v>
      </c>
      <c r="ER971" s="79">
        <f t="shared" si="1605"/>
        <v>5</v>
      </c>
      <c r="ES971" s="79">
        <f t="shared" si="1605"/>
        <v>2</v>
      </c>
      <c r="ET971" s="81">
        <f>SUM($BL971:$CI971)+SUM(CL$970:CL$987)</f>
        <v>89</v>
      </c>
      <c r="EU971" s="81">
        <f>SUM($CK971:$DH971)+SUM(BM$970:BM$987)</f>
        <v>33</v>
      </c>
      <c r="EV971" s="79">
        <f t="shared" si="1606"/>
        <v>59</v>
      </c>
      <c r="EW971" s="81">
        <f t="shared" ref="EW971:EW987" si="1624">ET971-EU971</f>
        <v>56</v>
      </c>
      <c r="EX971" s="78"/>
      <c r="EY971" s="80">
        <f t="shared" si="1607"/>
        <v>34</v>
      </c>
      <c r="EZ971" s="80">
        <f t="shared" si="1608"/>
        <v>27</v>
      </c>
      <c r="FA971" s="80">
        <f t="shared" si="1609"/>
        <v>5</v>
      </c>
      <c r="FB971" s="80">
        <f t="shared" si="1610"/>
        <v>2</v>
      </c>
      <c r="FC971" s="80">
        <f t="shared" si="1611"/>
        <v>89</v>
      </c>
      <c r="FD971" s="80">
        <f t="shared" si="1612"/>
        <v>33</v>
      </c>
      <c r="FE971" s="80">
        <f t="shared" si="1613"/>
        <v>59</v>
      </c>
      <c r="FF971" s="80">
        <f t="shared" si="1614"/>
        <v>56</v>
      </c>
      <c r="FH971" s="54">
        <f t="shared" ref="FH971:FH987" si="1625">IF(EJ971=EY971,0,1)</f>
        <v>0</v>
      </c>
      <c r="FI971" s="54">
        <f t="shared" ref="FI971:FI987" si="1626">IF(EQ971=EZ971,0,1)</f>
        <v>0</v>
      </c>
      <c r="FJ971" s="54">
        <f t="shared" si="1615"/>
        <v>0</v>
      </c>
      <c r="FK971" s="54">
        <f t="shared" si="1615"/>
        <v>0</v>
      </c>
      <c r="FL971" s="54">
        <f t="shared" si="1615"/>
        <v>0</v>
      </c>
      <c r="FM971" s="54">
        <f t="shared" si="1615"/>
        <v>0</v>
      </c>
      <c r="FN971" s="54">
        <f t="shared" si="1615"/>
        <v>0</v>
      </c>
      <c r="FO971" s="54">
        <f t="shared" si="1615"/>
        <v>0</v>
      </c>
      <c r="FQ971" s="54" t="str">
        <f t="shared" si="1537"/>
        <v/>
      </c>
      <c r="FR971" s="54" t="str">
        <f t="shared" si="1538"/>
        <v/>
      </c>
      <c r="FS971" s="54" t="str">
        <f t="shared" si="1599"/>
        <v/>
      </c>
      <c r="FT971" s="54" t="str">
        <f t="shared" si="1599"/>
        <v/>
      </c>
      <c r="FU971" s="54" t="str">
        <f t="shared" si="1599"/>
        <v/>
      </c>
      <c r="FV971" s="54" t="str">
        <f t="shared" si="1599"/>
        <v/>
      </c>
      <c r="FW971" s="54" t="str">
        <f t="shared" si="1599"/>
        <v/>
      </c>
      <c r="FX971" s="54" t="str">
        <f t="shared" si="1599"/>
        <v/>
      </c>
      <c r="FY971" s="54" t="s">
        <v>71</v>
      </c>
      <c r="FZ971" s="58"/>
      <c r="GA971" s="59"/>
      <c r="GB971" s="60"/>
      <c r="GC971" s="58"/>
      <c r="GD971" s="59"/>
      <c r="GE971" s="61"/>
      <c r="GF971" s="58"/>
      <c r="GG971" s="61"/>
      <c r="GH971" s="61"/>
    </row>
    <row r="972" spans="1:190" s="54" customFormat="1" ht="12" x14ac:dyDescent="0.25">
      <c r="A972" s="54">
        <v>3</v>
      </c>
      <c r="B972" s="54" t="s">
        <v>1000</v>
      </c>
      <c r="C972" s="56">
        <v>34</v>
      </c>
      <c r="D972" s="56">
        <v>20</v>
      </c>
      <c r="E972" s="56">
        <v>4</v>
      </c>
      <c r="F972" s="56">
        <v>10</v>
      </c>
      <c r="G972" s="56">
        <v>58</v>
      </c>
      <c r="H972" s="56">
        <v>35</v>
      </c>
      <c r="I972" s="57">
        <v>44</v>
      </c>
      <c r="J972" s="56">
        <f t="shared" si="1600"/>
        <v>23</v>
      </c>
      <c r="L972" s="82" t="s">
        <v>1126</v>
      </c>
      <c r="M972" s="150" t="s">
        <v>99</v>
      </c>
      <c r="N972" s="148" t="s">
        <v>148</v>
      </c>
      <c r="O972" s="83"/>
      <c r="P972" s="148" t="s">
        <v>200</v>
      </c>
      <c r="Q972" s="88" t="s">
        <v>77</v>
      </c>
      <c r="R972" s="88" t="s">
        <v>150</v>
      </c>
      <c r="S972" s="88" t="s">
        <v>124</v>
      </c>
      <c r="T972" s="88" t="s">
        <v>103</v>
      </c>
      <c r="U972" s="88" t="s">
        <v>99</v>
      </c>
      <c r="V972" s="88" t="s">
        <v>125</v>
      </c>
      <c r="W972" s="88" t="s">
        <v>416</v>
      </c>
      <c r="X972" s="88" t="s">
        <v>85</v>
      </c>
      <c r="Y972" s="88" t="s">
        <v>177</v>
      </c>
      <c r="Z972" s="148" t="s">
        <v>59</v>
      </c>
      <c r="AA972" s="88" t="s">
        <v>74</v>
      </c>
      <c r="AB972" s="88" t="s">
        <v>178</v>
      </c>
      <c r="AC972" s="88" t="s">
        <v>206</v>
      </c>
      <c r="AD972" s="152" t="s">
        <v>148</v>
      </c>
      <c r="AL972" s="82" t="s">
        <v>1126</v>
      </c>
      <c r="AM972" s="253"/>
      <c r="AN972" s="59"/>
      <c r="AO972" s="83"/>
      <c r="AP972" s="59"/>
      <c r="AQ972" s="87" t="s">
        <v>755</v>
      </c>
      <c r="AR972" s="59"/>
      <c r="AS972" s="88" t="s">
        <v>369</v>
      </c>
      <c r="AT972" s="88" t="s">
        <v>393</v>
      </c>
      <c r="AU972" s="59"/>
      <c r="AV972" s="88" t="s">
        <v>380</v>
      </c>
      <c r="AW972" s="88" t="s">
        <v>379</v>
      </c>
      <c r="AX972" s="59"/>
      <c r="AY972" s="88" t="s">
        <v>414</v>
      </c>
      <c r="AZ972" s="59"/>
      <c r="BA972" s="489" t="s">
        <v>590</v>
      </c>
      <c r="BB972" s="489" t="s">
        <v>1192</v>
      </c>
      <c r="BC972" s="59"/>
      <c r="BD972" s="85"/>
      <c r="BL972" s="90">
        <f t="shared" si="1616"/>
        <v>1</v>
      </c>
      <c r="BM972" s="77">
        <f t="shared" si="1616"/>
        <v>0</v>
      </c>
      <c r="BN972" s="91"/>
      <c r="BO972" s="77">
        <f t="shared" si="1601"/>
        <v>2</v>
      </c>
      <c r="BP972" s="77">
        <f t="shared" si="1601"/>
        <v>2</v>
      </c>
      <c r="BQ972" s="77">
        <f t="shared" si="1601"/>
        <v>3</v>
      </c>
      <c r="BR972" s="77">
        <f t="shared" si="1601"/>
        <v>0</v>
      </c>
      <c r="BS972" s="77">
        <f t="shared" si="1601"/>
        <v>1</v>
      </c>
      <c r="BT972" s="77">
        <f t="shared" si="1601"/>
        <v>1</v>
      </c>
      <c r="BU972" s="77">
        <f t="shared" si="1601"/>
        <v>5</v>
      </c>
      <c r="BV972" s="77">
        <f t="shared" si="1601"/>
        <v>6</v>
      </c>
      <c r="BW972" s="77">
        <f t="shared" si="1601"/>
        <v>0</v>
      </c>
      <c r="BX972" s="77">
        <f t="shared" si="1601"/>
        <v>2</v>
      </c>
      <c r="BY972" s="77">
        <f t="shared" si="1601"/>
        <v>4</v>
      </c>
      <c r="BZ972" s="77">
        <f t="shared" si="1601"/>
        <v>1</v>
      </c>
      <c r="CA972" s="77">
        <f t="shared" si="1601"/>
        <v>6</v>
      </c>
      <c r="CB972" s="77">
        <f t="shared" si="1601"/>
        <v>1</v>
      </c>
      <c r="CC972" s="92">
        <f t="shared" si="1601"/>
        <v>0</v>
      </c>
      <c r="CJ972" s="78"/>
      <c r="CK972" s="90">
        <f t="shared" si="1617"/>
        <v>0</v>
      </c>
      <c r="CL972" s="77">
        <f t="shared" si="1617"/>
        <v>1</v>
      </c>
      <c r="CM972" s="91"/>
      <c r="CN972" s="77">
        <f t="shared" si="1602"/>
        <v>2</v>
      </c>
      <c r="CO972" s="77">
        <f t="shared" si="1602"/>
        <v>1</v>
      </c>
      <c r="CP972" s="77">
        <f t="shared" si="1602"/>
        <v>1</v>
      </c>
      <c r="CQ972" s="77">
        <f t="shared" si="1602"/>
        <v>0</v>
      </c>
      <c r="CR972" s="77">
        <f t="shared" si="1602"/>
        <v>3</v>
      </c>
      <c r="CS972" s="77">
        <f t="shared" si="1602"/>
        <v>0</v>
      </c>
      <c r="CT972" s="77">
        <f t="shared" si="1602"/>
        <v>0</v>
      </c>
      <c r="CU972" s="77">
        <f t="shared" si="1602"/>
        <v>2</v>
      </c>
      <c r="CV972" s="77">
        <f t="shared" si="1602"/>
        <v>4</v>
      </c>
      <c r="CW972" s="77">
        <f t="shared" si="1602"/>
        <v>0</v>
      </c>
      <c r="CX972" s="77">
        <f t="shared" si="1602"/>
        <v>0</v>
      </c>
      <c r="CY972" s="77">
        <f t="shared" si="1602"/>
        <v>2</v>
      </c>
      <c r="CZ972" s="77">
        <f t="shared" si="1602"/>
        <v>1</v>
      </c>
      <c r="DA972" s="77">
        <f t="shared" si="1602"/>
        <v>4</v>
      </c>
      <c r="DB972" s="92">
        <f t="shared" si="1602"/>
        <v>1</v>
      </c>
      <c r="DJ972" s="347" t="str">
        <f t="shared" si="1618"/>
        <v>H</v>
      </c>
      <c r="DK972" s="56" t="str">
        <f t="shared" si="1618"/>
        <v>A</v>
      </c>
      <c r="DL972" s="91"/>
      <c r="DM972" s="56" t="str">
        <f t="shared" si="1603"/>
        <v>D</v>
      </c>
      <c r="DN972" s="56" t="str">
        <f t="shared" si="1603"/>
        <v>H</v>
      </c>
      <c r="DO972" s="56" t="str">
        <f t="shared" si="1603"/>
        <v>H</v>
      </c>
      <c r="DP972" s="56" t="str">
        <f t="shared" si="1603"/>
        <v>D</v>
      </c>
      <c r="DQ972" s="56" t="str">
        <f t="shared" si="1603"/>
        <v>A</v>
      </c>
      <c r="DR972" s="56" t="str">
        <f t="shared" si="1603"/>
        <v>H</v>
      </c>
      <c r="DS972" s="56" t="str">
        <f t="shared" si="1603"/>
        <v>H</v>
      </c>
      <c r="DT972" s="56" t="str">
        <f t="shared" si="1603"/>
        <v>H</v>
      </c>
      <c r="DU972" s="56" t="str">
        <f t="shared" si="1603"/>
        <v>A</v>
      </c>
      <c r="DV972" s="56" t="str">
        <f t="shared" si="1603"/>
        <v>H</v>
      </c>
      <c r="DW972" s="56" t="str">
        <f t="shared" si="1603"/>
        <v>H</v>
      </c>
      <c r="DX972" s="56" t="str">
        <f t="shared" si="1603"/>
        <v>A</v>
      </c>
      <c r="DY972" s="56" t="str">
        <f t="shared" si="1603"/>
        <v>H</v>
      </c>
      <c r="DZ972" s="56" t="str">
        <f t="shared" si="1603"/>
        <v>A</v>
      </c>
      <c r="EA972" s="348" t="str">
        <f t="shared" si="1603"/>
        <v>A</v>
      </c>
      <c r="EI972" s="53" t="str">
        <f t="shared" si="1604"/>
        <v>Carshalton Athletic</v>
      </c>
      <c r="EJ972" s="79">
        <f t="shared" si="1619"/>
        <v>34</v>
      </c>
      <c r="EK972" s="80">
        <f t="shared" si="1620"/>
        <v>9</v>
      </c>
      <c r="EL972" s="80">
        <f t="shared" si="1621"/>
        <v>2</v>
      </c>
      <c r="EM972" s="80">
        <f t="shared" si="1622"/>
        <v>6</v>
      </c>
      <c r="EN972" s="80">
        <f>COUNTIF(DL$970:DL$987,"A")</f>
        <v>3</v>
      </c>
      <c r="EO972" s="80">
        <f>COUNTIF(DL$970:DL$987,"D")</f>
        <v>2</v>
      </c>
      <c r="EP972" s="80">
        <f>COUNTIF(DL$970:DL$987,"H")</f>
        <v>12</v>
      </c>
      <c r="EQ972" s="79">
        <f t="shared" si="1623"/>
        <v>12</v>
      </c>
      <c r="ER972" s="79">
        <f t="shared" si="1605"/>
        <v>4</v>
      </c>
      <c r="ES972" s="79">
        <f t="shared" si="1605"/>
        <v>18</v>
      </c>
      <c r="ET972" s="81">
        <f>SUM($BL972:$CI972)+SUM(CM$970:CM$987)</f>
        <v>52</v>
      </c>
      <c r="EU972" s="81">
        <f>SUM($CK972:$DH972)+SUM(BN$970:BN$987)</f>
        <v>59</v>
      </c>
      <c r="EV972" s="79">
        <f t="shared" si="1606"/>
        <v>28</v>
      </c>
      <c r="EW972" s="81">
        <f t="shared" si="1624"/>
        <v>-7</v>
      </c>
      <c r="EX972" s="78"/>
      <c r="EY972" s="80">
        <f t="shared" si="1607"/>
        <v>34</v>
      </c>
      <c r="EZ972" s="80">
        <f t="shared" si="1608"/>
        <v>12</v>
      </c>
      <c r="FA972" s="80">
        <f t="shared" si="1609"/>
        <v>4</v>
      </c>
      <c r="FB972" s="80">
        <f t="shared" si="1610"/>
        <v>18</v>
      </c>
      <c r="FC972" s="80">
        <f t="shared" si="1611"/>
        <v>52</v>
      </c>
      <c r="FD972" s="80">
        <f t="shared" si="1612"/>
        <v>59</v>
      </c>
      <c r="FE972" s="80">
        <f t="shared" si="1613"/>
        <v>28</v>
      </c>
      <c r="FF972" s="80">
        <f t="shared" si="1614"/>
        <v>-7</v>
      </c>
      <c r="FH972" s="54">
        <f t="shared" si="1625"/>
        <v>0</v>
      </c>
      <c r="FI972" s="54">
        <f t="shared" si="1626"/>
        <v>0</v>
      </c>
      <c r="FJ972" s="54">
        <f t="shared" si="1615"/>
        <v>0</v>
      </c>
      <c r="FK972" s="54">
        <f t="shared" si="1615"/>
        <v>0</v>
      </c>
      <c r="FL972" s="54">
        <f t="shared" si="1615"/>
        <v>0</v>
      </c>
      <c r="FM972" s="54">
        <f t="shared" si="1615"/>
        <v>0</v>
      </c>
      <c r="FN972" s="54">
        <f t="shared" si="1615"/>
        <v>0</v>
      </c>
      <c r="FO972" s="54">
        <f t="shared" si="1615"/>
        <v>0</v>
      </c>
      <c r="FQ972" s="54" t="str">
        <f t="shared" si="1537"/>
        <v/>
      </c>
      <c r="FR972" s="54" t="str">
        <f t="shared" si="1538"/>
        <v/>
      </c>
      <c r="FS972" s="54" t="str">
        <f t="shared" si="1599"/>
        <v/>
      </c>
      <c r="FT972" s="54" t="str">
        <f t="shared" si="1599"/>
        <v/>
      </c>
      <c r="FU972" s="54" t="str">
        <f t="shared" si="1599"/>
        <v/>
      </c>
      <c r="FV972" s="54" t="str">
        <f t="shared" si="1599"/>
        <v/>
      </c>
      <c r="FW972" s="54" t="str">
        <f t="shared" si="1599"/>
        <v/>
      </c>
      <c r="FX972" s="54" t="str">
        <f t="shared" si="1599"/>
        <v/>
      </c>
      <c r="FY972" s="54" t="s">
        <v>1843</v>
      </c>
      <c r="FZ972" s="58"/>
      <c r="GA972" s="59"/>
      <c r="GB972" s="60"/>
      <c r="GC972" s="58"/>
      <c r="GD972" s="59"/>
      <c r="GE972" s="61"/>
      <c r="GF972" s="58"/>
      <c r="GG972" s="61"/>
      <c r="GH972" s="61"/>
    </row>
    <row r="973" spans="1:190" s="54" customFormat="1" ht="12" x14ac:dyDescent="0.25">
      <c r="A973" s="54">
        <v>4</v>
      </c>
      <c r="B973" s="54" t="s">
        <v>1849</v>
      </c>
      <c r="C973" s="56">
        <v>34</v>
      </c>
      <c r="D973" s="56">
        <v>21</v>
      </c>
      <c r="E973" s="56">
        <v>1</v>
      </c>
      <c r="F973" s="56">
        <v>12</v>
      </c>
      <c r="G973" s="56">
        <v>97</v>
      </c>
      <c r="H973" s="56">
        <v>57</v>
      </c>
      <c r="I973" s="57">
        <v>43</v>
      </c>
      <c r="J973" s="56">
        <f t="shared" si="1600"/>
        <v>40</v>
      </c>
      <c r="L973" s="82" t="s">
        <v>1000</v>
      </c>
      <c r="M973" s="150" t="s">
        <v>76</v>
      </c>
      <c r="N973" s="148" t="s">
        <v>86</v>
      </c>
      <c r="O973" s="88" t="s">
        <v>177</v>
      </c>
      <c r="P973" s="83"/>
      <c r="Q973" s="148" t="s">
        <v>77</v>
      </c>
      <c r="R973" s="88" t="s">
        <v>99</v>
      </c>
      <c r="S973" s="88" t="s">
        <v>99</v>
      </c>
      <c r="T973" s="88" t="s">
        <v>89</v>
      </c>
      <c r="U973" s="148" t="s">
        <v>62</v>
      </c>
      <c r="V973" s="88" t="s">
        <v>148</v>
      </c>
      <c r="W973" s="88" t="s">
        <v>74</v>
      </c>
      <c r="X973" s="88" t="s">
        <v>177</v>
      </c>
      <c r="Y973" s="88" t="s">
        <v>177</v>
      </c>
      <c r="Z973" s="88" t="s">
        <v>162</v>
      </c>
      <c r="AA973" s="88" t="s">
        <v>206</v>
      </c>
      <c r="AB973" s="148" t="s">
        <v>59</v>
      </c>
      <c r="AC973" s="154" t="s">
        <v>59</v>
      </c>
      <c r="AD973" s="89" t="s">
        <v>304</v>
      </c>
      <c r="AL973" s="82" t="s">
        <v>1000</v>
      </c>
      <c r="AM973" s="253"/>
      <c r="AN973" s="59"/>
      <c r="AO973" s="88" t="s">
        <v>413</v>
      </c>
      <c r="AP973" s="83"/>
      <c r="AQ973" s="487" t="s">
        <v>433</v>
      </c>
      <c r="AR973" s="489" t="s">
        <v>272</v>
      </c>
      <c r="AS973" s="88" t="s">
        <v>383</v>
      </c>
      <c r="AT973" s="59"/>
      <c r="AU973" s="59"/>
      <c r="AV973" s="88" t="s">
        <v>393</v>
      </c>
      <c r="AW973" s="87" t="s">
        <v>545</v>
      </c>
      <c r="AX973" s="88" t="s">
        <v>1647</v>
      </c>
      <c r="AY973" s="88" t="s">
        <v>638</v>
      </c>
      <c r="AZ973" s="489" t="s">
        <v>636</v>
      </c>
      <c r="BA973" s="88" t="s">
        <v>369</v>
      </c>
      <c r="BB973" s="59"/>
      <c r="BC973" s="489" t="s">
        <v>367</v>
      </c>
      <c r="BD973" s="85"/>
      <c r="BL973" s="90">
        <f t="shared" si="1616"/>
        <v>0</v>
      </c>
      <c r="BM973" s="77">
        <f t="shared" si="1616"/>
        <v>0</v>
      </c>
      <c r="BN973" s="77">
        <f t="shared" si="1616"/>
        <v>2</v>
      </c>
      <c r="BO973" s="91"/>
      <c r="BP973" s="77">
        <f t="shared" si="1601"/>
        <v>2</v>
      </c>
      <c r="BQ973" s="77">
        <f t="shared" si="1601"/>
        <v>1</v>
      </c>
      <c r="BR973" s="77">
        <f t="shared" si="1601"/>
        <v>1</v>
      </c>
      <c r="BS973" s="77">
        <f t="shared" si="1601"/>
        <v>3</v>
      </c>
      <c r="BT973" s="77">
        <f t="shared" si="1601"/>
        <v>1</v>
      </c>
      <c r="BU973" s="77">
        <f t="shared" si="1601"/>
        <v>0</v>
      </c>
      <c r="BV973" s="77">
        <f t="shared" si="1601"/>
        <v>1</v>
      </c>
      <c r="BW973" s="77">
        <f t="shared" si="1601"/>
        <v>2</v>
      </c>
      <c r="BX973" s="77">
        <f t="shared" si="1601"/>
        <v>2</v>
      </c>
      <c r="BY973" s="77">
        <f t="shared" si="1601"/>
        <v>6</v>
      </c>
      <c r="BZ973" s="77">
        <f t="shared" si="1601"/>
        <v>1</v>
      </c>
      <c r="CA973" s="77">
        <f t="shared" si="1601"/>
        <v>4</v>
      </c>
      <c r="CB973" s="77">
        <f t="shared" si="1601"/>
        <v>4</v>
      </c>
      <c r="CC973" s="92">
        <f t="shared" si="1601"/>
        <v>4</v>
      </c>
      <c r="CJ973" s="78"/>
      <c r="CK973" s="90">
        <f t="shared" si="1617"/>
        <v>2</v>
      </c>
      <c r="CL973" s="77">
        <f t="shared" si="1617"/>
        <v>3</v>
      </c>
      <c r="CM973" s="77">
        <f t="shared" si="1617"/>
        <v>0</v>
      </c>
      <c r="CN973" s="91"/>
      <c r="CO973" s="77">
        <f t="shared" si="1602"/>
        <v>1</v>
      </c>
      <c r="CP973" s="77">
        <f t="shared" si="1602"/>
        <v>0</v>
      </c>
      <c r="CQ973" s="77">
        <f t="shared" si="1602"/>
        <v>0</v>
      </c>
      <c r="CR973" s="77">
        <f t="shared" si="1602"/>
        <v>0</v>
      </c>
      <c r="CS973" s="77">
        <f t="shared" si="1602"/>
        <v>1</v>
      </c>
      <c r="CT973" s="77">
        <f t="shared" si="1602"/>
        <v>1</v>
      </c>
      <c r="CU973" s="77">
        <f t="shared" si="1602"/>
        <v>2</v>
      </c>
      <c r="CV973" s="77">
        <f t="shared" si="1602"/>
        <v>0</v>
      </c>
      <c r="CW973" s="77">
        <f t="shared" si="1602"/>
        <v>0</v>
      </c>
      <c r="CX973" s="77">
        <f t="shared" si="1602"/>
        <v>0</v>
      </c>
      <c r="CY973" s="77">
        <f t="shared" si="1602"/>
        <v>4</v>
      </c>
      <c r="CZ973" s="77">
        <f t="shared" si="1602"/>
        <v>0</v>
      </c>
      <c r="DA973" s="77">
        <f t="shared" si="1602"/>
        <v>0</v>
      </c>
      <c r="DB973" s="92">
        <f t="shared" si="1602"/>
        <v>2</v>
      </c>
      <c r="DJ973" s="347" t="str">
        <f t="shared" si="1618"/>
        <v>A</v>
      </c>
      <c r="DK973" s="56" t="str">
        <f t="shared" si="1618"/>
        <v>A</v>
      </c>
      <c r="DL973" s="56" t="str">
        <f t="shared" si="1618"/>
        <v>H</v>
      </c>
      <c r="DM973" s="91"/>
      <c r="DN973" s="56" t="str">
        <f t="shared" si="1603"/>
        <v>H</v>
      </c>
      <c r="DO973" s="56" t="str">
        <f t="shared" si="1603"/>
        <v>H</v>
      </c>
      <c r="DP973" s="56" t="str">
        <f t="shared" si="1603"/>
        <v>H</v>
      </c>
      <c r="DQ973" s="56" t="str">
        <f t="shared" si="1603"/>
        <v>H</v>
      </c>
      <c r="DR973" s="56" t="str">
        <f t="shared" si="1603"/>
        <v>D</v>
      </c>
      <c r="DS973" s="56" t="str">
        <f t="shared" si="1603"/>
        <v>A</v>
      </c>
      <c r="DT973" s="56" t="str">
        <f t="shared" si="1603"/>
        <v>A</v>
      </c>
      <c r="DU973" s="56" t="str">
        <f t="shared" si="1603"/>
        <v>H</v>
      </c>
      <c r="DV973" s="56" t="str">
        <f t="shared" si="1603"/>
        <v>H</v>
      </c>
      <c r="DW973" s="56" t="str">
        <f t="shared" si="1603"/>
        <v>H</v>
      </c>
      <c r="DX973" s="56" t="str">
        <f t="shared" si="1603"/>
        <v>A</v>
      </c>
      <c r="DY973" s="56" t="str">
        <f t="shared" si="1603"/>
        <v>H</v>
      </c>
      <c r="DZ973" s="56" t="str">
        <f t="shared" si="1603"/>
        <v>H</v>
      </c>
      <c r="EA973" s="348" t="str">
        <f t="shared" si="1603"/>
        <v>H</v>
      </c>
      <c r="EI973" s="53" t="str">
        <f t="shared" si="1604"/>
        <v>Croydon</v>
      </c>
      <c r="EJ973" s="79">
        <f t="shared" si="1619"/>
        <v>34</v>
      </c>
      <c r="EK973" s="80">
        <f t="shared" si="1620"/>
        <v>11</v>
      </c>
      <c r="EL973" s="80">
        <f t="shared" si="1621"/>
        <v>1</v>
      </c>
      <c r="EM973" s="80">
        <f t="shared" si="1622"/>
        <v>5</v>
      </c>
      <c r="EN973" s="80">
        <f>COUNTIF(DM$970:DM$987,"A")</f>
        <v>9</v>
      </c>
      <c r="EO973" s="80">
        <f>COUNTIF(DM$970:DM$987,"D")</f>
        <v>3</v>
      </c>
      <c r="EP973" s="80">
        <f>COUNTIF(DM$970:DM$987,"H")</f>
        <v>5</v>
      </c>
      <c r="EQ973" s="79">
        <f t="shared" si="1623"/>
        <v>20</v>
      </c>
      <c r="ER973" s="79">
        <f t="shared" si="1605"/>
        <v>4</v>
      </c>
      <c r="ES973" s="79">
        <f t="shared" si="1605"/>
        <v>10</v>
      </c>
      <c r="ET973" s="81">
        <f>SUM($BK973:$CI973)+SUM(CN$970:CN$987)</f>
        <v>58</v>
      </c>
      <c r="EU973" s="81">
        <f>SUM($CK973:$DH973)+SUM(BO$970:BO$987)</f>
        <v>35</v>
      </c>
      <c r="EV973" s="79">
        <f t="shared" si="1606"/>
        <v>44</v>
      </c>
      <c r="EW973" s="81">
        <f t="shared" si="1624"/>
        <v>23</v>
      </c>
      <c r="EX973" s="78"/>
      <c r="EY973" s="80">
        <f t="shared" si="1607"/>
        <v>34</v>
      </c>
      <c r="EZ973" s="80">
        <f t="shared" si="1608"/>
        <v>20</v>
      </c>
      <c r="FA973" s="80">
        <f t="shared" si="1609"/>
        <v>4</v>
      </c>
      <c r="FB973" s="80">
        <f t="shared" si="1610"/>
        <v>10</v>
      </c>
      <c r="FC973" s="80">
        <f t="shared" si="1611"/>
        <v>58</v>
      </c>
      <c r="FD973" s="80">
        <f t="shared" si="1612"/>
        <v>35</v>
      </c>
      <c r="FE973" s="80">
        <f t="shared" si="1613"/>
        <v>44</v>
      </c>
      <c r="FF973" s="80">
        <f t="shared" si="1614"/>
        <v>23</v>
      </c>
      <c r="FH973" s="54">
        <f t="shared" si="1625"/>
        <v>0</v>
      </c>
      <c r="FI973" s="54">
        <f t="shared" si="1626"/>
        <v>0</v>
      </c>
      <c r="FJ973" s="54">
        <f t="shared" si="1615"/>
        <v>0</v>
      </c>
      <c r="FK973" s="54">
        <f t="shared" si="1615"/>
        <v>0</v>
      </c>
      <c r="FL973" s="54">
        <f t="shared" si="1615"/>
        <v>0</v>
      </c>
      <c r="FM973" s="54">
        <f t="shared" si="1615"/>
        <v>0</v>
      </c>
      <c r="FN973" s="54">
        <f t="shared" si="1615"/>
        <v>0</v>
      </c>
      <c r="FO973" s="54">
        <f t="shared" si="1615"/>
        <v>0</v>
      </c>
      <c r="FQ973" s="54" t="str">
        <f t="shared" si="1537"/>
        <v/>
      </c>
      <c r="FR973" s="54" t="str">
        <f t="shared" si="1538"/>
        <v/>
      </c>
      <c r="FS973" s="54" t="str">
        <f t="shared" si="1599"/>
        <v/>
      </c>
      <c r="FT973" s="54" t="str">
        <f t="shared" si="1599"/>
        <v/>
      </c>
      <c r="FU973" s="54" t="str">
        <f t="shared" si="1599"/>
        <v/>
      </c>
      <c r="FV973" s="54" t="str">
        <f t="shared" si="1599"/>
        <v/>
      </c>
      <c r="FW973" s="54" t="str">
        <f t="shared" si="1599"/>
        <v/>
      </c>
      <c r="FX973" s="54" t="str">
        <f t="shared" si="1599"/>
        <v/>
      </c>
      <c r="FY973" s="54" t="s">
        <v>1808</v>
      </c>
      <c r="FZ973" s="58"/>
      <c r="GA973" s="59"/>
      <c r="GB973" s="60"/>
      <c r="GC973" s="58"/>
      <c r="GD973" s="59"/>
      <c r="GE973" s="61"/>
      <c r="GF973" s="58"/>
      <c r="GG973" s="61"/>
      <c r="GH973" s="61"/>
    </row>
    <row r="974" spans="1:190" s="54" customFormat="1" ht="12" x14ac:dyDescent="0.25">
      <c r="A974" s="54">
        <v>5</v>
      </c>
      <c r="B974" s="54" t="s">
        <v>282</v>
      </c>
      <c r="C974" s="56">
        <v>34</v>
      </c>
      <c r="D974" s="56">
        <v>20</v>
      </c>
      <c r="E974" s="56">
        <v>3</v>
      </c>
      <c r="F974" s="56">
        <v>11</v>
      </c>
      <c r="G974" s="56">
        <v>73</v>
      </c>
      <c r="H974" s="56">
        <v>55</v>
      </c>
      <c r="I974" s="57">
        <v>43</v>
      </c>
      <c r="J974" s="56">
        <f t="shared" si="1600"/>
        <v>18</v>
      </c>
      <c r="L974" s="82" t="s">
        <v>1821</v>
      </c>
      <c r="M974" s="150" t="s">
        <v>89</v>
      </c>
      <c r="N974" s="148" t="s">
        <v>206</v>
      </c>
      <c r="O974" s="148" t="s">
        <v>206</v>
      </c>
      <c r="P974" s="148" t="s">
        <v>60</v>
      </c>
      <c r="Q974" s="83"/>
      <c r="R974" s="148" t="s">
        <v>99</v>
      </c>
      <c r="S974" s="88" t="s">
        <v>99</v>
      </c>
      <c r="T974" s="88" t="s">
        <v>200</v>
      </c>
      <c r="U974" s="148" t="s">
        <v>148</v>
      </c>
      <c r="V974" s="88" t="s">
        <v>62</v>
      </c>
      <c r="W974" s="148" t="s">
        <v>177</v>
      </c>
      <c r="X974" s="88" t="s">
        <v>74</v>
      </c>
      <c r="Y974" s="148" t="s">
        <v>459</v>
      </c>
      <c r="Z974" s="148" t="s">
        <v>76</v>
      </c>
      <c r="AA974" s="88" t="s">
        <v>85</v>
      </c>
      <c r="AB974" s="148" t="s">
        <v>59</v>
      </c>
      <c r="AC974" s="148" t="s">
        <v>89</v>
      </c>
      <c r="AD974" s="152" t="s">
        <v>77</v>
      </c>
      <c r="AL974" s="82" t="s">
        <v>1821</v>
      </c>
      <c r="AM974" s="253"/>
      <c r="AN974" s="88" t="s">
        <v>406</v>
      </c>
      <c r="AO974" s="59"/>
      <c r="AP974" s="59"/>
      <c r="AQ974" s="83"/>
      <c r="AR974" s="88" t="s">
        <v>413</v>
      </c>
      <c r="AS974" s="88" t="s">
        <v>382</v>
      </c>
      <c r="AT974" s="489" t="s">
        <v>573</v>
      </c>
      <c r="AU974" s="59"/>
      <c r="AV974" s="88" t="s">
        <v>1647</v>
      </c>
      <c r="AW974" s="59"/>
      <c r="AX974" s="88" t="s">
        <v>380</v>
      </c>
      <c r="AY974" s="59"/>
      <c r="AZ974" s="59"/>
      <c r="BA974" s="88" t="s">
        <v>392</v>
      </c>
      <c r="BB974" s="59"/>
      <c r="BC974" s="59"/>
      <c r="BD974" s="85"/>
      <c r="BL974" s="90">
        <f t="shared" si="1616"/>
        <v>3</v>
      </c>
      <c r="BM974" s="77">
        <f t="shared" si="1616"/>
        <v>1</v>
      </c>
      <c r="BN974" s="77">
        <f t="shared" si="1616"/>
        <v>1</v>
      </c>
      <c r="BO974" s="77">
        <f t="shared" si="1616"/>
        <v>4</v>
      </c>
      <c r="BP974" s="91"/>
      <c r="BQ974" s="77">
        <f t="shared" si="1601"/>
        <v>1</v>
      </c>
      <c r="BR974" s="77">
        <f t="shared" si="1601"/>
        <v>1</v>
      </c>
      <c r="BS974" s="77">
        <f t="shared" si="1601"/>
        <v>2</v>
      </c>
      <c r="BT974" s="77">
        <f t="shared" si="1601"/>
        <v>0</v>
      </c>
      <c r="BU974" s="77">
        <f t="shared" si="1601"/>
        <v>1</v>
      </c>
      <c r="BV974" s="77">
        <f t="shared" si="1601"/>
        <v>2</v>
      </c>
      <c r="BW974" s="77">
        <f t="shared" si="1601"/>
        <v>1</v>
      </c>
      <c r="BX974" s="77">
        <f t="shared" si="1601"/>
        <v>5</v>
      </c>
      <c r="BY974" s="77">
        <f t="shared" si="1601"/>
        <v>0</v>
      </c>
      <c r="BZ974" s="77">
        <f t="shared" si="1601"/>
        <v>0</v>
      </c>
      <c r="CA974" s="77">
        <f t="shared" si="1601"/>
        <v>4</v>
      </c>
      <c r="CB974" s="77">
        <f t="shared" si="1601"/>
        <v>3</v>
      </c>
      <c r="CC974" s="92">
        <f t="shared" si="1601"/>
        <v>2</v>
      </c>
      <c r="CJ974" s="78"/>
      <c r="CK974" s="90">
        <f t="shared" si="1617"/>
        <v>0</v>
      </c>
      <c r="CL974" s="77">
        <f t="shared" si="1617"/>
        <v>4</v>
      </c>
      <c r="CM974" s="77">
        <f t="shared" si="1617"/>
        <v>4</v>
      </c>
      <c r="CN974" s="77">
        <f t="shared" si="1617"/>
        <v>1</v>
      </c>
      <c r="CO974" s="91"/>
      <c r="CP974" s="77">
        <f t="shared" si="1602"/>
        <v>0</v>
      </c>
      <c r="CQ974" s="77">
        <f t="shared" si="1602"/>
        <v>0</v>
      </c>
      <c r="CR974" s="77">
        <f t="shared" si="1602"/>
        <v>2</v>
      </c>
      <c r="CS974" s="77">
        <f t="shared" si="1602"/>
        <v>1</v>
      </c>
      <c r="CT974" s="77">
        <f t="shared" si="1602"/>
        <v>1</v>
      </c>
      <c r="CU974" s="77">
        <f t="shared" si="1602"/>
        <v>0</v>
      </c>
      <c r="CV974" s="77">
        <f t="shared" si="1602"/>
        <v>2</v>
      </c>
      <c r="CW974" s="77">
        <f t="shared" si="1602"/>
        <v>3</v>
      </c>
      <c r="CX974" s="77">
        <f t="shared" si="1602"/>
        <v>2</v>
      </c>
      <c r="CY974" s="77">
        <f t="shared" si="1602"/>
        <v>4</v>
      </c>
      <c r="CZ974" s="77">
        <f t="shared" si="1602"/>
        <v>0</v>
      </c>
      <c r="DA974" s="77">
        <f t="shared" si="1602"/>
        <v>0</v>
      </c>
      <c r="DB974" s="92">
        <f t="shared" si="1602"/>
        <v>1</v>
      </c>
      <c r="DJ974" s="347" t="str">
        <f t="shared" si="1618"/>
        <v>H</v>
      </c>
      <c r="DK974" s="56" t="str">
        <f t="shared" si="1618"/>
        <v>A</v>
      </c>
      <c r="DL974" s="56" t="str">
        <f t="shared" si="1618"/>
        <v>A</v>
      </c>
      <c r="DM974" s="56" t="str">
        <f t="shared" si="1618"/>
        <v>H</v>
      </c>
      <c r="DN974" s="91"/>
      <c r="DO974" s="56" t="str">
        <f t="shared" si="1603"/>
        <v>H</v>
      </c>
      <c r="DP974" s="56" t="str">
        <f t="shared" si="1603"/>
        <v>H</v>
      </c>
      <c r="DQ974" s="56" t="str">
        <f t="shared" si="1603"/>
        <v>D</v>
      </c>
      <c r="DR974" s="56" t="str">
        <f t="shared" si="1603"/>
        <v>A</v>
      </c>
      <c r="DS974" s="56" t="str">
        <f t="shared" si="1603"/>
        <v>D</v>
      </c>
      <c r="DT974" s="56" t="str">
        <f t="shared" si="1603"/>
        <v>H</v>
      </c>
      <c r="DU974" s="56" t="str">
        <f t="shared" si="1603"/>
        <v>A</v>
      </c>
      <c r="DV974" s="56" t="str">
        <f t="shared" si="1603"/>
        <v>H</v>
      </c>
      <c r="DW974" s="56" t="str">
        <f t="shared" si="1603"/>
        <v>A</v>
      </c>
      <c r="DX974" s="56" t="str">
        <f t="shared" si="1603"/>
        <v>A</v>
      </c>
      <c r="DY974" s="56" t="str">
        <f t="shared" si="1603"/>
        <v>H</v>
      </c>
      <c r="DZ974" s="56" t="str">
        <f t="shared" si="1603"/>
        <v>H</v>
      </c>
      <c r="EA974" s="348" t="str">
        <f t="shared" si="1603"/>
        <v>H</v>
      </c>
      <c r="EI974" s="53" t="str">
        <f t="shared" si="1604"/>
        <v>Dorking Town</v>
      </c>
      <c r="EJ974" s="79">
        <f t="shared" si="1619"/>
        <v>34</v>
      </c>
      <c r="EK974" s="80">
        <f t="shared" si="1620"/>
        <v>9</v>
      </c>
      <c r="EL974" s="80">
        <f t="shared" si="1621"/>
        <v>2</v>
      </c>
      <c r="EM974" s="80">
        <f t="shared" si="1622"/>
        <v>6</v>
      </c>
      <c r="EN974" s="80">
        <f>COUNTIF(DN$970:DN$987,"A")</f>
        <v>4</v>
      </c>
      <c r="EO974" s="80">
        <f>COUNTIF(DN$970:DN$987,"D")</f>
        <v>6</v>
      </c>
      <c r="EP974" s="80">
        <f>COUNTIF(DN$970:DN$987,"H")</f>
        <v>7</v>
      </c>
      <c r="EQ974" s="79">
        <f t="shared" si="1623"/>
        <v>13</v>
      </c>
      <c r="ER974" s="79">
        <f t="shared" si="1605"/>
        <v>8</v>
      </c>
      <c r="ES974" s="79">
        <f t="shared" si="1605"/>
        <v>13</v>
      </c>
      <c r="ET974" s="81">
        <f>SUM($BL974:$CI974)+SUM(CO$970:CO$987)</f>
        <v>58</v>
      </c>
      <c r="EU974" s="81">
        <f>SUM($CK974:$DH974)+SUM(BP$970:BP$987)</f>
        <v>61</v>
      </c>
      <c r="EV974" s="79">
        <f t="shared" si="1606"/>
        <v>34</v>
      </c>
      <c r="EW974" s="81">
        <f t="shared" si="1624"/>
        <v>-3</v>
      </c>
      <c r="EX974" s="78"/>
      <c r="EY974" s="80">
        <f t="shared" si="1607"/>
        <v>34</v>
      </c>
      <c r="EZ974" s="80">
        <f t="shared" si="1608"/>
        <v>13</v>
      </c>
      <c r="FA974" s="80">
        <f t="shared" si="1609"/>
        <v>8</v>
      </c>
      <c r="FB974" s="80">
        <f t="shared" si="1610"/>
        <v>13</v>
      </c>
      <c r="FC974" s="80">
        <f t="shared" si="1611"/>
        <v>58</v>
      </c>
      <c r="FD974" s="80">
        <f t="shared" si="1612"/>
        <v>61</v>
      </c>
      <c r="FE974" s="80">
        <f t="shared" si="1613"/>
        <v>34</v>
      </c>
      <c r="FF974" s="80">
        <f t="shared" si="1614"/>
        <v>-3</v>
      </c>
      <c r="FH974" s="54">
        <f t="shared" si="1625"/>
        <v>0</v>
      </c>
      <c r="FI974" s="54">
        <f t="shared" si="1626"/>
        <v>0</v>
      </c>
      <c r="FJ974" s="54">
        <f t="shared" si="1615"/>
        <v>0</v>
      </c>
      <c r="FK974" s="54">
        <f t="shared" si="1615"/>
        <v>0</v>
      </c>
      <c r="FL974" s="54">
        <f t="shared" si="1615"/>
        <v>0</v>
      </c>
      <c r="FM974" s="54">
        <f t="shared" si="1615"/>
        <v>0</v>
      </c>
      <c r="FN974" s="54">
        <f t="shared" si="1615"/>
        <v>0</v>
      </c>
      <c r="FO974" s="54">
        <f t="shared" si="1615"/>
        <v>0</v>
      </c>
      <c r="FQ974" s="54" t="str">
        <f t="shared" si="1537"/>
        <v/>
      </c>
      <c r="FR974" s="54" t="str">
        <f t="shared" si="1538"/>
        <v/>
      </c>
      <c r="FS974" s="54" t="str">
        <f t="shared" si="1599"/>
        <v/>
      </c>
      <c r="FT974" s="54" t="str">
        <f t="shared" si="1599"/>
        <v/>
      </c>
      <c r="FU974" s="54" t="str">
        <f t="shared" si="1599"/>
        <v/>
      </c>
      <c r="FV974" s="54" t="str">
        <f t="shared" si="1599"/>
        <v/>
      </c>
      <c r="FW974" s="54" t="str">
        <f t="shared" si="1599"/>
        <v/>
      </c>
      <c r="FX974" s="54" t="str">
        <f t="shared" si="1599"/>
        <v/>
      </c>
      <c r="FY974" s="407" t="s">
        <v>1845</v>
      </c>
      <c r="FZ974" s="58"/>
      <c r="GA974" s="59"/>
      <c r="GB974" s="60"/>
      <c r="GC974" s="58"/>
      <c r="GD974" s="59"/>
      <c r="GE974" s="61"/>
      <c r="GF974" s="58"/>
      <c r="GG974" s="61"/>
      <c r="GH974" s="61"/>
    </row>
    <row r="975" spans="1:190" s="54" customFormat="1" ht="12" x14ac:dyDescent="0.25">
      <c r="A975" s="54">
        <v>6</v>
      </c>
      <c r="B975" s="54" t="s">
        <v>1842</v>
      </c>
      <c r="C975" s="56">
        <v>34</v>
      </c>
      <c r="D975" s="56">
        <v>15</v>
      </c>
      <c r="E975" s="56">
        <v>10</v>
      </c>
      <c r="F975" s="56">
        <v>9</v>
      </c>
      <c r="G975" s="56">
        <v>64</v>
      </c>
      <c r="H975" s="56">
        <v>48</v>
      </c>
      <c r="I975" s="57">
        <v>40</v>
      </c>
      <c r="J975" s="56">
        <f t="shared" si="1600"/>
        <v>16</v>
      </c>
      <c r="L975" s="82" t="s">
        <v>1844</v>
      </c>
      <c r="M975" s="150" t="s">
        <v>76</v>
      </c>
      <c r="N975" s="148" t="s">
        <v>86</v>
      </c>
      <c r="O975" s="148" t="s">
        <v>77</v>
      </c>
      <c r="P975" s="88" t="s">
        <v>103</v>
      </c>
      <c r="Q975" s="148" t="s">
        <v>76</v>
      </c>
      <c r="R975" s="83"/>
      <c r="S975" s="88" t="s">
        <v>58</v>
      </c>
      <c r="T975" s="148" t="s">
        <v>74</v>
      </c>
      <c r="U975" s="148" t="s">
        <v>99</v>
      </c>
      <c r="V975" s="88" t="s">
        <v>59</v>
      </c>
      <c r="W975" s="148" t="s">
        <v>62</v>
      </c>
      <c r="X975" s="88" t="s">
        <v>148</v>
      </c>
      <c r="Y975" s="148" t="s">
        <v>99</v>
      </c>
      <c r="Z975" s="148" t="s">
        <v>62</v>
      </c>
      <c r="AA975" s="88" t="s">
        <v>148</v>
      </c>
      <c r="AB975" s="88" t="s">
        <v>58</v>
      </c>
      <c r="AC975" s="148" t="s">
        <v>74</v>
      </c>
      <c r="AD975" s="152" t="s">
        <v>101</v>
      </c>
      <c r="AL975" s="82" t="s">
        <v>1844</v>
      </c>
      <c r="AM975" s="253"/>
      <c r="AN975" s="487" t="s">
        <v>284</v>
      </c>
      <c r="AO975" s="487" t="s">
        <v>591</v>
      </c>
      <c r="AP975" s="489" t="s">
        <v>1171</v>
      </c>
      <c r="AQ975" s="59"/>
      <c r="AR975" s="83"/>
      <c r="AS975" s="88" t="s">
        <v>379</v>
      </c>
      <c r="AT975" s="59"/>
      <c r="AU975" s="487" t="s">
        <v>1192</v>
      </c>
      <c r="AV975" s="88" t="s">
        <v>576</v>
      </c>
      <c r="AW975" s="59"/>
      <c r="AX975" s="88" t="s">
        <v>401</v>
      </c>
      <c r="AY975" s="59"/>
      <c r="AZ975" s="59"/>
      <c r="BA975" s="88" t="s">
        <v>368</v>
      </c>
      <c r="BB975" s="88" t="s">
        <v>310</v>
      </c>
      <c r="BC975" s="487" t="s">
        <v>590</v>
      </c>
      <c r="BD975" s="85"/>
      <c r="BL975" s="90">
        <f t="shared" si="1616"/>
        <v>0</v>
      </c>
      <c r="BM975" s="77">
        <f t="shared" si="1616"/>
        <v>0</v>
      </c>
      <c r="BN975" s="77">
        <f t="shared" si="1616"/>
        <v>2</v>
      </c>
      <c r="BO975" s="77">
        <f t="shared" si="1616"/>
        <v>1</v>
      </c>
      <c r="BP975" s="77">
        <f t="shared" si="1616"/>
        <v>0</v>
      </c>
      <c r="BQ975" s="91"/>
      <c r="BR975" s="77">
        <f t="shared" si="1601"/>
        <v>5</v>
      </c>
      <c r="BS975" s="77">
        <f t="shared" si="1601"/>
        <v>1</v>
      </c>
      <c r="BT975" s="77">
        <f t="shared" si="1601"/>
        <v>1</v>
      </c>
      <c r="BU975" s="77">
        <f t="shared" si="1601"/>
        <v>4</v>
      </c>
      <c r="BV975" s="77">
        <f t="shared" si="1601"/>
        <v>1</v>
      </c>
      <c r="BW975" s="77">
        <f t="shared" si="1601"/>
        <v>0</v>
      </c>
      <c r="BX975" s="77">
        <f t="shared" si="1601"/>
        <v>1</v>
      </c>
      <c r="BY975" s="77">
        <f t="shared" si="1601"/>
        <v>1</v>
      </c>
      <c r="BZ975" s="77">
        <f t="shared" si="1601"/>
        <v>0</v>
      </c>
      <c r="CA975" s="77">
        <f t="shared" si="1601"/>
        <v>5</v>
      </c>
      <c r="CB975" s="77">
        <f t="shared" si="1601"/>
        <v>1</v>
      </c>
      <c r="CC975" s="92">
        <f t="shared" si="1601"/>
        <v>3</v>
      </c>
      <c r="CJ975" s="78"/>
      <c r="CK975" s="90">
        <f t="shared" si="1617"/>
        <v>2</v>
      </c>
      <c r="CL975" s="77">
        <f t="shared" si="1617"/>
        <v>3</v>
      </c>
      <c r="CM975" s="77">
        <f t="shared" si="1617"/>
        <v>1</v>
      </c>
      <c r="CN975" s="77">
        <f t="shared" si="1617"/>
        <v>3</v>
      </c>
      <c r="CO975" s="77">
        <f t="shared" si="1617"/>
        <v>2</v>
      </c>
      <c r="CP975" s="91"/>
      <c r="CQ975" s="77">
        <f t="shared" si="1602"/>
        <v>1</v>
      </c>
      <c r="CR975" s="77">
        <f t="shared" si="1602"/>
        <v>2</v>
      </c>
      <c r="CS975" s="77">
        <f t="shared" si="1602"/>
        <v>0</v>
      </c>
      <c r="CT975" s="77">
        <f t="shared" si="1602"/>
        <v>0</v>
      </c>
      <c r="CU975" s="77">
        <f t="shared" si="1602"/>
        <v>1</v>
      </c>
      <c r="CV975" s="77">
        <f t="shared" si="1602"/>
        <v>1</v>
      </c>
      <c r="CW975" s="77">
        <f t="shared" si="1602"/>
        <v>0</v>
      </c>
      <c r="CX975" s="77">
        <f t="shared" si="1602"/>
        <v>1</v>
      </c>
      <c r="CY975" s="77">
        <f t="shared" si="1602"/>
        <v>1</v>
      </c>
      <c r="CZ975" s="77">
        <f t="shared" si="1602"/>
        <v>1</v>
      </c>
      <c r="DA975" s="77">
        <f t="shared" si="1602"/>
        <v>2</v>
      </c>
      <c r="DB975" s="92">
        <f t="shared" si="1602"/>
        <v>2</v>
      </c>
      <c r="DJ975" s="347" t="str">
        <f t="shared" si="1618"/>
        <v>A</v>
      </c>
      <c r="DK975" s="56" t="str">
        <f t="shared" si="1618"/>
        <v>A</v>
      </c>
      <c r="DL975" s="56" t="str">
        <f t="shared" si="1618"/>
        <v>H</v>
      </c>
      <c r="DM975" s="56" t="str">
        <f t="shared" si="1618"/>
        <v>A</v>
      </c>
      <c r="DN975" s="56" t="str">
        <f t="shared" si="1618"/>
        <v>A</v>
      </c>
      <c r="DO975" s="91"/>
      <c r="DP975" s="56" t="str">
        <f t="shared" si="1603"/>
        <v>H</v>
      </c>
      <c r="DQ975" s="56" t="str">
        <f t="shared" si="1603"/>
        <v>A</v>
      </c>
      <c r="DR975" s="56" t="str">
        <f t="shared" si="1603"/>
        <v>H</v>
      </c>
      <c r="DS975" s="56" t="str">
        <f t="shared" si="1603"/>
        <v>H</v>
      </c>
      <c r="DT975" s="56" t="str">
        <f t="shared" si="1603"/>
        <v>D</v>
      </c>
      <c r="DU975" s="56" t="str">
        <f t="shared" si="1603"/>
        <v>A</v>
      </c>
      <c r="DV975" s="56" t="str">
        <f t="shared" si="1603"/>
        <v>H</v>
      </c>
      <c r="DW975" s="56" t="str">
        <f t="shared" si="1603"/>
        <v>D</v>
      </c>
      <c r="DX975" s="56" t="str">
        <f t="shared" si="1603"/>
        <v>A</v>
      </c>
      <c r="DY975" s="56" t="str">
        <f t="shared" si="1603"/>
        <v>H</v>
      </c>
      <c r="DZ975" s="56" t="str">
        <f t="shared" si="1603"/>
        <v>A</v>
      </c>
      <c r="EA975" s="348" t="str">
        <f t="shared" si="1603"/>
        <v>H</v>
      </c>
      <c r="EI975" s="53" t="str">
        <f t="shared" si="1604"/>
        <v>Dulwich Hamlet</v>
      </c>
      <c r="EJ975" s="79">
        <f t="shared" si="1619"/>
        <v>34</v>
      </c>
      <c r="EK975" s="80">
        <f t="shared" si="1620"/>
        <v>7</v>
      </c>
      <c r="EL975" s="80">
        <f t="shared" si="1621"/>
        <v>2</v>
      </c>
      <c r="EM975" s="80">
        <f t="shared" si="1622"/>
        <v>8</v>
      </c>
      <c r="EN975" s="80">
        <f>COUNTIF(DO$970:DO$987,"A")</f>
        <v>7</v>
      </c>
      <c r="EO975" s="80">
        <f>COUNTIF(DO$970:DO$987,"D")</f>
        <v>3</v>
      </c>
      <c r="EP975" s="80">
        <f>COUNTIF(DO$970:DO$987,"H")</f>
        <v>7</v>
      </c>
      <c r="EQ975" s="79">
        <f t="shared" si="1623"/>
        <v>14</v>
      </c>
      <c r="ER975" s="79">
        <f t="shared" si="1605"/>
        <v>5</v>
      </c>
      <c r="ES975" s="79">
        <f t="shared" si="1605"/>
        <v>15</v>
      </c>
      <c r="ET975" s="81">
        <f>SUM($BL975:$CI975)+SUM(CP$970:CP$987)</f>
        <v>52</v>
      </c>
      <c r="EU975" s="81">
        <f>SUM($CK975:$DH975)+SUM(BQ$970:BQ$987)</f>
        <v>47</v>
      </c>
      <c r="EV975" s="79">
        <f t="shared" si="1606"/>
        <v>33</v>
      </c>
      <c r="EW975" s="81">
        <f t="shared" si="1624"/>
        <v>5</v>
      </c>
      <c r="EX975" s="78"/>
      <c r="EY975" s="80">
        <f t="shared" si="1607"/>
        <v>34</v>
      </c>
      <c r="EZ975" s="80">
        <f t="shared" si="1608"/>
        <v>14</v>
      </c>
      <c r="FA975" s="80">
        <f t="shared" si="1609"/>
        <v>5</v>
      </c>
      <c r="FB975" s="80">
        <f t="shared" si="1610"/>
        <v>15</v>
      </c>
      <c r="FC975" s="80">
        <f t="shared" si="1611"/>
        <v>52</v>
      </c>
      <c r="FD975" s="80">
        <f t="shared" si="1612"/>
        <v>47</v>
      </c>
      <c r="FE975" s="80">
        <f t="shared" si="1613"/>
        <v>33</v>
      </c>
      <c r="FF975" s="80">
        <f t="shared" si="1614"/>
        <v>5</v>
      </c>
      <c r="FH975" s="54">
        <f t="shared" si="1625"/>
        <v>0</v>
      </c>
      <c r="FI975" s="54">
        <f t="shared" si="1626"/>
        <v>0</v>
      </c>
      <c r="FJ975" s="54">
        <f t="shared" si="1615"/>
        <v>0</v>
      </c>
      <c r="FK975" s="54">
        <f t="shared" si="1615"/>
        <v>0</v>
      </c>
      <c r="FL975" s="54">
        <f t="shared" si="1615"/>
        <v>0</v>
      </c>
      <c r="FM975" s="54">
        <f t="shared" si="1615"/>
        <v>0</v>
      </c>
      <c r="FN975" s="54">
        <f t="shared" si="1615"/>
        <v>0</v>
      </c>
      <c r="FO975" s="54">
        <f t="shared" si="1615"/>
        <v>0</v>
      </c>
      <c r="FQ975" s="54" t="str">
        <f t="shared" si="1537"/>
        <v/>
      </c>
      <c r="FR975" s="54" t="str">
        <f t="shared" si="1538"/>
        <v/>
      </c>
      <c r="FS975" s="54" t="str">
        <f t="shared" si="1599"/>
        <v/>
      </c>
      <c r="FT975" s="54" t="str">
        <f t="shared" si="1599"/>
        <v/>
      </c>
      <c r="FU975" s="54" t="str">
        <f t="shared" si="1599"/>
        <v/>
      </c>
      <c r="FV975" s="54" t="str">
        <f t="shared" si="1599"/>
        <v/>
      </c>
      <c r="FW975" s="54" t="str">
        <f t="shared" si="1599"/>
        <v/>
      </c>
      <c r="FX975" s="54" t="str">
        <f t="shared" si="1599"/>
        <v/>
      </c>
      <c r="FY975" s="407" t="s">
        <v>1846</v>
      </c>
      <c r="FZ975" s="58"/>
      <c r="GA975" s="59"/>
      <c r="GB975" s="60"/>
      <c r="GC975" s="58"/>
      <c r="GD975" s="59"/>
      <c r="GE975" s="61"/>
      <c r="GF975" s="58"/>
      <c r="GG975" s="61"/>
      <c r="GH975" s="61"/>
    </row>
    <row r="976" spans="1:190" s="54" customFormat="1" ht="12" x14ac:dyDescent="0.25">
      <c r="A976" s="54">
        <v>7</v>
      </c>
      <c r="B976" s="54" t="s">
        <v>1850</v>
      </c>
      <c r="C976" s="56">
        <v>34</v>
      </c>
      <c r="D976" s="56">
        <v>15</v>
      </c>
      <c r="E976" s="56">
        <v>6</v>
      </c>
      <c r="F976" s="56">
        <v>13</v>
      </c>
      <c r="G976" s="56">
        <v>54</v>
      </c>
      <c r="H976" s="56">
        <v>50</v>
      </c>
      <c r="I976" s="57">
        <v>36</v>
      </c>
      <c r="J976" s="56">
        <f t="shared" si="1600"/>
        <v>4</v>
      </c>
      <c r="L976" s="82" t="s">
        <v>1363</v>
      </c>
      <c r="M976" s="86" t="s">
        <v>102</v>
      </c>
      <c r="N976" s="88" t="s">
        <v>200</v>
      </c>
      <c r="O976" s="88" t="s">
        <v>86</v>
      </c>
      <c r="P976" s="88" t="s">
        <v>148</v>
      </c>
      <c r="Q976" s="88" t="s">
        <v>103</v>
      </c>
      <c r="R976" s="88" t="s">
        <v>77</v>
      </c>
      <c r="S976" s="83"/>
      <c r="T976" s="88" t="s">
        <v>62</v>
      </c>
      <c r="U976" s="88" t="s">
        <v>74</v>
      </c>
      <c r="V976" s="88" t="s">
        <v>124</v>
      </c>
      <c r="W976" s="88" t="s">
        <v>85</v>
      </c>
      <c r="X976" s="88" t="s">
        <v>101</v>
      </c>
      <c r="Y976" s="88" t="s">
        <v>74</v>
      </c>
      <c r="Z976" s="88" t="s">
        <v>62</v>
      </c>
      <c r="AA976" s="88" t="s">
        <v>148</v>
      </c>
      <c r="AB976" s="88" t="s">
        <v>85</v>
      </c>
      <c r="AC976" s="88" t="s">
        <v>76</v>
      </c>
      <c r="AD976" s="89" t="s">
        <v>74</v>
      </c>
      <c r="AL976" s="82" t="s">
        <v>1363</v>
      </c>
      <c r="AM976" s="86" t="s">
        <v>191</v>
      </c>
      <c r="AN976" s="88" t="s">
        <v>393</v>
      </c>
      <c r="AO976" s="88" t="s">
        <v>1647</v>
      </c>
      <c r="AP976" s="88" t="s">
        <v>368</v>
      </c>
      <c r="AQ976" s="88" t="s">
        <v>387</v>
      </c>
      <c r="AR976" s="88" t="s">
        <v>380</v>
      </c>
      <c r="AS976" s="83"/>
      <c r="AT976" s="88" t="s">
        <v>151</v>
      </c>
      <c r="AU976" s="88" t="s">
        <v>578</v>
      </c>
      <c r="AV976" s="88" t="s">
        <v>386</v>
      </c>
      <c r="AW976" s="88" t="s">
        <v>209</v>
      </c>
      <c r="AX976" s="88" t="s">
        <v>180</v>
      </c>
      <c r="AY976" s="88" t="s">
        <v>166</v>
      </c>
      <c r="AZ976" s="88" t="s">
        <v>419</v>
      </c>
      <c r="BA976" s="88" t="s">
        <v>591</v>
      </c>
      <c r="BB976" s="88" t="s">
        <v>367</v>
      </c>
      <c r="BC976" s="88" t="s">
        <v>574</v>
      </c>
      <c r="BD976" s="89" t="s">
        <v>576</v>
      </c>
      <c r="BL976" s="90">
        <f t="shared" si="1616"/>
        <v>2</v>
      </c>
      <c r="BM976" s="77">
        <f t="shared" si="1616"/>
        <v>2</v>
      </c>
      <c r="BN976" s="77">
        <f t="shared" si="1616"/>
        <v>0</v>
      </c>
      <c r="BO976" s="77">
        <f t="shared" si="1616"/>
        <v>0</v>
      </c>
      <c r="BP976" s="77">
        <f t="shared" si="1616"/>
        <v>1</v>
      </c>
      <c r="BQ976" s="77">
        <f t="shared" si="1616"/>
        <v>2</v>
      </c>
      <c r="BR976" s="91"/>
      <c r="BS976" s="77">
        <f t="shared" si="1601"/>
        <v>1</v>
      </c>
      <c r="BT976" s="77">
        <f t="shared" si="1601"/>
        <v>1</v>
      </c>
      <c r="BU976" s="77">
        <f t="shared" si="1601"/>
        <v>0</v>
      </c>
      <c r="BV976" s="77">
        <f t="shared" si="1601"/>
        <v>0</v>
      </c>
      <c r="BW976" s="77">
        <f t="shared" si="1601"/>
        <v>3</v>
      </c>
      <c r="BX976" s="77">
        <f t="shared" si="1601"/>
        <v>1</v>
      </c>
      <c r="BY976" s="77">
        <f t="shared" si="1601"/>
        <v>1</v>
      </c>
      <c r="BZ976" s="77">
        <f t="shared" si="1601"/>
        <v>0</v>
      </c>
      <c r="CA976" s="77">
        <f t="shared" si="1601"/>
        <v>0</v>
      </c>
      <c r="CB976" s="77">
        <f t="shared" si="1601"/>
        <v>0</v>
      </c>
      <c r="CC976" s="92">
        <f t="shared" si="1601"/>
        <v>1</v>
      </c>
      <c r="CJ976" s="78"/>
      <c r="CK976" s="90">
        <f t="shared" si="1617"/>
        <v>4</v>
      </c>
      <c r="CL976" s="77">
        <f t="shared" si="1617"/>
        <v>2</v>
      </c>
      <c r="CM976" s="77">
        <f t="shared" si="1617"/>
        <v>3</v>
      </c>
      <c r="CN976" s="77">
        <f t="shared" si="1617"/>
        <v>1</v>
      </c>
      <c r="CO976" s="77">
        <f t="shared" si="1617"/>
        <v>3</v>
      </c>
      <c r="CP976" s="77">
        <f t="shared" si="1617"/>
        <v>1</v>
      </c>
      <c r="CQ976" s="91"/>
      <c r="CR976" s="77">
        <f t="shared" si="1602"/>
        <v>1</v>
      </c>
      <c r="CS976" s="77">
        <f t="shared" si="1602"/>
        <v>2</v>
      </c>
      <c r="CT976" s="77">
        <f t="shared" si="1602"/>
        <v>0</v>
      </c>
      <c r="CU976" s="77">
        <f t="shared" si="1602"/>
        <v>4</v>
      </c>
      <c r="CV976" s="77">
        <f t="shared" si="1602"/>
        <v>2</v>
      </c>
      <c r="CW976" s="77">
        <f t="shared" si="1602"/>
        <v>2</v>
      </c>
      <c r="CX976" s="77">
        <f t="shared" si="1602"/>
        <v>1</v>
      </c>
      <c r="CY976" s="77">
        <f t="shared" si="1602"/>
        <v>1</v>
      </c>
      <c r="CZ976" s="77">
        <f t="shared" si="1602"/>
        <v>4</v>
      </c>
      <c r="DA976" s="77">
        <f t="shared" si="1602"/>
        <v>2</v>
      </c>
      <c r="DB976" s="92">
        <f t="shared" si="1602"/>
        <v>2</v>
      </c>
      <c r="DJ976" s="347" t="str">
        <f t="shared" si="1618"/>
        <v>A</v>
      </c>
      <c r="DK976" s="56" t="str">
        <f t="shared" si="1618"/>
        <v>D</v>
      </c>
      <c r="DL976" s="56" t="str">
        <f t="shared" si="1618"/>
        <v>A</v>
      </c>
      <c r="DM976" s="56" t="str">
        <f t="shared" si="1618"/>
        <v>A</v>
      </c>
      <c r="DN976" s="56" t="str">
        <f t="shared" si="1618"/>
        <v>A</v>
      </c>
      <c r="DO976" s="56" t="str">
        <f t="shared" si="1618"/>
        <v>H</v>
      </c>
      <c r="DP976" s="91"/>
      <c r="DQ976" s="56" t="str">
        <f t="shared" si="1603"/>
        <v>D</v>
      </c>
      <c r="DR976" s="56" t="str">
        <f t="shared" si="1603"/>
        <v>A</v>
      </c>
      <c r="DS976" s="56" t="str">
        <f t="shared" si="1603"/>
        <v>D</v>
      </c>
      <c r="DT976" s="56" t="str">
        <f t="shared" si="1603"/>
        <v>A</v>
      </c>
      <c r="DU976" s="56" t="str">
        <f t="shared" si="1603"/>
        <v>H</v>
      </c>
      <c r="DV976" s="56" t="str">
        <f t="shared" si="1603"/>
        <v>A</v>
      </c>
      <c r="DW976" s="56" t="str">
        <f t="shared" si="1603"/>
        <v>D</v>
      </c>
      <c r="DX976" s="56" t="str">
        <f t="shared" si="1603"/>
        <v>A</v>
      </c>
      <c r="DY976" s="56" t="str">
        <f t="shared" si="1603"/>
        <v>A</v>
      </c>
      <c r="DZ976" s="56" t="str">
        <f t="shared" si="1603"/>
        <v>A</v>
      </c>
      <c r="EA976" s="348" t="str">
        <f t="shared" si="1603"/>
        <v>A</v>
      </c>
      <c r="EI976" s="53" t="str">
        <f t="shared" si="1604"/>
        <v>Epsom &amp; Ewell</v>
      </c>
      <c r="EJ976" s="79">
        <f t="shared" si="1619"/>
        <v>34</v>
      </c>
      <c r="EK976" s="80">
        <f t="shared" si="1620"/>
        <v>2</v>
      </c>
      <c r="EL976" s="80">
        <f t="shared" si="1621"/>
        <v>4</v>
      </c>
      <c r="EM976" s="80">
        <f t="shared" si="1622"/>
        <v>11</v>
      </c>
      <c r="EN976" s="80">
        <f>COUNTIF(DP$970:DP$987,"A")</f>
        <v>3</v>
      </c>
      <c r="EO976" s="80">
        <f>COUNTIF(DP$970:DP$987,"D")</f>
        <v>3</v>
      </c>
      <c r="EP976" s="80">
        <f>COUNTIF(DP$970:DP$987,"H")</f>
        <v>11</v>
      </c>
      <c r="EQ976" s="79">
        <f t="shared" si="1623"/>
        <v>5</v>
      </c>
      <c r="ER976" s="79">
        <f t="shared" si="1605"/>
        <v>7</v>
      </c>
      <c r="ES976" s="79">
        <f t="shared" si="1605"/>
        <v>22</v>
      </c>
      <c r="ET976" s="81">
        <f>SUM($BL976:$CI976)+SUM(CQ$970:CQ$987)</f>
        <v>31</v>
      </c>
      <c r="EU976" s="81">
        <f>SUM($CK976:$DH976)+SUM(BR$970:BR$987)</f>
        <v>69</v>
      </c>
      <c r="EV976" s="79">
        <f t="shared" si="1606"/>
        <v>17</v>
      </c>
      <c r="EW976" s="81">
        <f t="shared" si="1624"/>
        <v>-38</v>
      </c>
      <c r="EX976" s="78"/>
      <c r="EY976" s="80">
        <f t="shared" si="1607"/>
        <v>34</v>
      </c>
      <c r="EZ976" s="80">
        <f t="shared" si="1608"/>
        <v>5</v>
      </c>
      <c r="FA976" s="80">
        <f t="shared" si="1609"/>
        <v>7</v>
      </c>
      <c r="FB976" s="80">
        <f t="shared" si="1610"/>
        <v>22</v>
      </c>
      <c r="FC976" s="80">
        <f t="shared" si="1611"/>
        <v>31</v>
      </c>
      <c r="FD976" s="80">
        <f t="shared" si="1612"/>
        <v>69</v>
      </c>
      <c r="FE976" s="80">
        <f t="shared" si="1613"/>
        <v>17</v>
      </c>
      <c r="FF976" s="80">
        <f t="shared" si="1614"/>
        <v>-38</v>
      </c>
      <c r="FH976" s="54">
        <f t="shared" si="1625"/>
        <v>0</v>
      </c>
      <c r="FI976" s="54">
        <f t="shared" si="1626"/>
        <v>0</v>
      </c>
      <c r="FJ976" s="54">
        <f t="shared" si="1615"/>
        <v>0</v>
      </c>
      <c r="FK976" s="54">
        <f t="shared" si="1615"/>
        <v>0</v>
      </c>
      <c r="FL976" s="54">
        <f t="shared" si="1615"/>
        <v>0</v>
      </c>
      <c r="FM976" s="54">
        <f t="shared" si="1615"/>
        <v>0</v>
      </c>
      <c r="FN976" s="54">
        <f t="shared" si="1615"/>
        <v>0</v>
      </c>
      <c r="FO976" s="54">
        <f t="shared" si="1615"/>
        <v>0</v>
      </c>
      <c r="FQ976" s="54" t="str">
        <f t="shared" si="1537"/>
        <v/>
      </c>
      <c r="FR976" s="54" t="str">
        <f t="shared" si="1538"/>
        <v/>
      </c>
      <c r="FS976" s="54" t="str">
        <f t="shared" si="1599"/>
        <v/>
      </c>
      <c r="FT976" s="54" t="str">
        <f t="shared" si="1599"/>
        <v/>
      </c>
      <c r="FU976" s="54" t="str">
        <f t="shared" si="1599"/>
        <v/>
      </c>
      <c r="FV976" s="54" t="str">
        <f t="shared" si="1599"/>
        <v/>
      </c>
      <c r="FW976" s="54" t="str">
        <f t="shared" si="1599"/>
        <v/>
      </c>
      <c r="FX976" s="54" t="str">
        <f t="shared" si="1599"/>
        <v/>
      </c>
      <c r="FY976" s="407" t="s">
        <v>1848</v>
      </c>
      <c r="FZ976" s="58"/>
      <c r="GA976" s="59"/>
      <c r="GB976" s="60"/>
      <c r="GC976" s="58"/>
      <c r="GD976" s="59"/>
      <c r="GE976" s="61"/>
      <c r="GF976" s="58"/>
      <c r="GG976" s="61"/>
      <c r="GH976" s="61"/>
    </row>
    <row r="977" spans="1:192" s="54" customFormat="1" ht="12" x14ac:dyDescent="0.25">
      <c r="A977" s="54">
        <v>8</v>
      </c>
      <c r="B977" s="54" t="s">
        <v>1771</v>
      </c>
      <c r="C977" s="56">
        <v>34</v>
      </c>
      <c r="D977" s="56">
        <v>13</v>
      </c>
      <c r="E977" s="56">
        <v>8</v>
      </c>
      <c r="F977" s="56">
        <v>13</v>
      </c>
      <c r="G977" s="56">
        <v>48</v>
      </c>
      <c r="H977" s="56">
        <v>46</v>
      </c>
      <c r="I977" s="57">
        <v>34</v>
      </c>
      <c r="J977" s="56">
        <f t="shared" si="1600"/>
        <v>2</v>
      </c>
      <c r="L977" s="82" t="s">
        <v>1847</v>
      </c>
      <c r="M977" s="150" t="s">
        <v>200</v>
      </c>
      <c r="N977" s="88" t="s">
        <v>200</v>
      </c>
      <c r="O977" s="148" t="s">
        <v>177</v>
      </c>
      <c r="P977" s="88" t="s">
        <v>99</v>
      </c>
      <c r="Q977" s="88" t="s">
        <v>176</v>
      </c>
      <c r="R977" s="88" t="s">
        <v>176</v>
      </c>
      <c r="S977" s="88" t="s">
        <v>176</v>
      </c>
      <c r="T977" s="83"/>
      <c r="U977" s="88" t="s">
        <v>101</v>
      </c>
      <c r="V977" s="88" t="s">
        <v>74</v>
      </c>
      <c r="W977" s="148" t="s">
        <v>149</v>
      </c>
      <c r="X977" s="88" t="s">
        <v>85</v>
      </c>
      <c r="Y977" s="88" t="s">
        <v>150</v>
      </c>
      <c r="Z977" s="148" t="s">
        <v>74</v>
      </c>
      <c r="AA977" s="88" t="s">
        <v>76</v>
      </c>
      <c r="AB977" s="88" t="s">
        <v>77</v>
      </c>
      <c r="AC977" s="88" t="s">
        <v>62</v>
      </c>
      <c r="AD977" s="152" t="s">
        <v>77</v>
      </c>
      <c r="AL977" s="82" t="s">
        <v>1847</v>
      </c>
      <c r="AM977" s="253"/>
      <c r="AN977" s="88" t="s">
        <v>241</v>
      </c>
      <c r="AO977" s="59"/>
      <c r="AP977" s="88" t="s">
        <v>374</v>
      </c>
      <c r="AQ977" s="88" t="s">
        <v>366</v>
      </c>
      <c r="AR977" s="88" t="s">
        <v>370</v>
      </c>
      <c r="AS977" s="88" t="s">
        <v>239</v>
      </c>
      <c r="AT977" s="83"/>
      <c r="AU977" s="88" t="s">
        <v>382</v>
      </c>
      <c r="AV977" s="88" t="s">
        <v>369</v>
      </c>
      <c r="AW977" s="252" t="s">
        <v>385</v>
      </c>
      <c r="AX977" s="88" t="s">
        <v>265</v>
      </c>
      <c r="AY977" s="88" t="s">
        <v>371</v>
      </c>
      <c r="AZ977" s="59"/>
      <c r="BA977" s="88" t="s">
        <v>403</v>
      </c>
      <c r="BB977" s="88" t="s">
        <v>586</v>
      </c>
      <c r="BC977" s="88" t="s">
        <v>413</v>
      </c>
      <c r="BD977" s="85"/>
      <c r="BL977" s="90">
        <f t="shared" si="1616"/>
        <v>2</v>
      </c>
      <c r="BM977" s="77">
        <f t="shared" si="1616"/>
        <v>2</v>
      </c>
      <c r="BN977" s="77">
        <f t="shared" si="1616"/>
        <v>2</v>
      </c>
      <c r="BO977" s="77">
        <f t="shared" si="1616"/>
        <v>1</v>
      </c>
      <c r="BP977" s="77">
        <f t="shared" si="1616"/>
        <v>2</v>
      </c>
      <c r="BQ977" s="77">
        <f t="shared" si="1616"/>
        <v>2</v>
      </c>
      <c r="BR977" s="77">
        <f t="shared" si="1616"/>
        <v>2</v>
      </c>
      <c r="BS977" s="91"/>
      <c r="BT977" s="77">
        <f t="shared" si="1601"/>
        <v>3</v>
      </c>
      <c r="BU977" s="77">
        <f t="shared" si="1601"/>
        <v>1</v>
      </c>
      <c r="BV977" s="77">
        <f t="shared" si="1601"/>
        <v>1</v>
      </c>
      <c r="BW977" s="77">
        <f t="shared" si="1601"/>
        <v>0</v>
      </c>
      <c r="BX977" s="77">
        <f t="shared" si="1601"/>
        <v>3</v>
      </c>
      <c r="BY977" s="77">
        <f t="shared" si="1601"/>
        <v>1</v>
      </c>
      <c r="BZ977" s="77">
        <f t="shared" si="1601"/>
        <v>0</v>
      </c>
      <c r="CA977" s="77">
        <f t="shared" si="1601"/>
        <v>2</v>
      </c>
      <c r="CB977" s="77">
        <f t="shared" si="1601"/>
        <v>1</v>
      </c>
      <c r="CC977" s="92">
        <f t="shared" si="1601"/>
        <v>2</v>
      </c>
      <c r="CJ977" s="78"/>
      <c r="CK977" s="90">
        <f t="shared" si="1617"/>
        <v>2</v>
      </c>
      <c r="CL977" s="77">
        <f t="shared" si="1617"/>
        <v>2</v>
      </c>
      <c r="CM977" s="77">
        <f t="shared" si="1617"/>
        <v>0</v>
      </c>
      <c r="CN977" s="77">
        <f t="shared" si="1617"/>
        <v>0</v>
      </c>
      <c r="CO977" s="77">
        <f t="shared" si="1617"/>
        <v>3</v>
      </c>
      <c r="CP977" s="77">
        <f t="shared" si="1617"/>
        <v>3</v>
      </c>
      <c r="CQ977" s="77">
        <f t="shared" si="1617"/>
        <v>3</v>
      </c>
      <c r="CR977" s="91"/>
      <c r="CS977" s="77">
        <f t="shared" si="1602"/>
        <v>2</v>
      </c>
      <c r="CT977" s="77">
        <f t="shared" si="1602"/>
        <v>2</v>
      </c>
      <c r="CU977" s="77">
        <f t="shared" si="1602"/>
        <v>5</v>
      </c>
      <c r="CV977" s="77">
        <f t="shared" si="1602"/>
        <v>4</v>
      </c>
      <c r="CW977" s="77">
        <f t="shared" si="1602"/>
        <v>1</v>
      </c>
      <c r="CX977" s="77">
        <f t="shared" si="1602"/>
        <v>2</v>
      </c>
      <c r="CY977" s="77">
        <f t="shared" si="1602"/>
        <v>2</v>
      </c>
      <c r="CZ977" s="77">
        <f t="shared" si="1602"/>
        <v>1</v>
      </c>
      <c r="DA977" s="77">
        <f t="shared" si="1602"/>
        <v>1</v>
      </c>
      <c r="DB977" s="92">
        <f t="shared" si="1602"/>
        <v>1</v>
      </c>
      <c r="DJ977" s="347" t="str">
        <f t="shared" si="1618"/>
        <v>D</v>
      </c>
      <c r="DK977" s="56" t="str">
        <f t="shared" si="1618"/>
        <v>D</v>
      </c>
      <c r="DL977" s="56" t="str">
        <f t="shared" si="1618"/>
        <v>H</v>
      </c>
      <c r="DM977" s="56" t="str">
        <f t="shared" si="1618"/>
        <v>H</v>
      </c>
      <c r="DN977" s="56" t="str">
        <f t="shared" si="1618"/>
        <v>A</v>
      </c>
      <c r="DO977" s="56" t="str">
        <f t="shared" si="1618"/>
        <v>A</v>
      </c>
      <c r="DP977" s="56" t="str">
        <f t="shared" si="1618"/>
        <v>A</v>
      </c>
      <c r="DQ977" s="91"/>
      <c r="DR977" s="56" t="str">
        <f t="shared" si="1603"/>
        <v>H</v>
      </c>
      <c r="DS977" s="56" t="str">
        <f t="shared" si="1603"/>
        <v>A</v>
      </c>
      <c r="DT977" s="56" t="str">
        <f t="shared" si="1603"/>
        <v>A</v>
      </c>
      <c r="DU977" s="56" t="str">
        <f t="shared" si="1603"/>
        <v>A</v>
      </c>
      <c r="DV977" s="56" t="str">
        <f t="shared" si="1603"/>
        <v>H</v>
      </c>
      <c r="DW977" s="56" t="str">
        <f t="shared" si="1603"/>
        <v>A</v>
      </c>
      <c r="DX977" s="56" t="str">
        <f t="shared" si="1603"/>
        <v>A</v>
      </c>
      <c r="DY977" s="56" t="str">
        <f t="shared" si="1603"/>
        <v>H</v>
      </c>
      <c r="DZ977" s="56" t="str">
        <f t="shared" si="1603"/>
        <v>D</v>
      </c>
      <c r="EA977" s="348" t="str">
        <f t="shared" si="1603"/>
        <v>H</v>
      </c>
      <c r="EI977" s="53" t="str">
        <f t="shared" si="1604"/>
        <v>Hampton</v>
      </c>
      <c r="EJ977" s="79">
        <f t="shared" si="1619"/>
        <v>34</v>
      </c>
      <c r="EK977" s="80">
        <f t="shared" si="1620"/>
        <v>6</v>
      </c>
      <c r="EL977" s="80">
        <f t="shared" si="1621"/>
        <v>3</v>
      </c>
      <c r="EM977" s="80">
        <f t="shared" si="1622"/>
        <v>8</v>
      </c>
      <c r="EN977" s="80">
        <f>COUNTIF(DQ$970:DQ$987,"A")</f>
        <v>5</v>
      </c>
      <c r="EO977" s="80">
        <f>COUNTIF(DQ$970:DQ$987,"D")</f>
        <v>5</v>
      </c>
      <c r="EP977" s="80">
        <f>COUNTIF(DQ$970:DQ$987,"H")</f>
        <v>7</v>
      </c>
      <c r="EQ977" s="79">
        <f t="shared" si="1623"/>
        <v>11</v>
      </c>
      <c r="ER977" s="79">
        <f t="shared" si="1605"/>
        <v>8</v>
      </c>
      <c r="ES977" s="79">
        <f t="shared" si="1605"/>
        <v>15</v>
      </c>
      <c r="ET977" s="81">
        <f>SUM($BL977:$CI977)+SUM(CR$970:CR$987)</f>
        <v>51</v>
      </c>
      <c r="EU977" s="81">
        <f>SUM($CK977:$DH977)+SUM(BS$970:BS$987)</f>
        <v>60</v>
      </c>
      <c r="EV977" s="79">
        <f t="shared" si="1606"/>
        <v>30</v>
      </c>
      <c r="EW977" s="81">
        <f t="shared" si="1624"/>
        <v>-9</v>
      </c>
      <c r="EX977" s="78"/>
      <c r="EY977" s="80">
        <f t="shared" si="1607"/>
        <v>34</v>
      </c>
      <c r="EZ977" s="80">
        <f t="shared" si="1608"/>
        <v>11</v>
      </c>
      <c r="FA977" s="80">
        <f t="shared" si="1609"/>
        <v>8</v>
      </c>
      <c r="FB977" s="80">
        <f t="shared" si="1610"/>
        <v>15</v>
      </c>
      <c r="FC977" s="80">
        <f t="shared" si="1611"/>
        <v>51</v>
      </c>
      <c r="FD977" s="80">
        <f t="shared" si="1612"/>
        <v>60</v>
      </c>
      <c r="FE977" s="80">
        <f t="shared" si="1613"/>
        <v>30</v>
      </c>
      <c r="FF977" s="80">
        <f t="shared" si="1614"/>
        <v>-9</v>
      </c>
      <c r="FH977" s="54">
        <f t="shared" si="1625"/>
        <v>0</v>
      </c>
      <c r="FI977" s="54">
        <f t="shared" si="1626"/>
        <v>0</v>
      </c>
      <c r="FJ977" s="54">
        <f t="shared" si="1615"/>
        <v>0</v>
      </c>
      <c r="FK977" s="54">
        <f t="shared" si="1615"/>
        <v>0</v>
      </c>
      <c r="FL977" s="54">
        <f t="shared" si="1615"/>
        <v>0</v>
      </c>
      <c r="FM977" s="54">
        <f t="shared" si="1615"/>
        <v>0</v>
      </c>
      <c r="FN977" s="54">
        <f t="shared" si="1615"/>
        <v>0</v>
      </c>
      <c r="FO977" s="54">
        <f t="shared" si="1615"/>
        <v>0</v>
      </c>
      <c r="FQ977" s="54" t="str">
        <f t="shared" si="1537"/>
        <v/>
      </c>
      <c r="FR977" s="54" t="str">
        <f t="shared" si="1538"/>
        <v/>
      </c>
      <c r="FS977" s="54" t="str">
        <f t="shared" si="1599"/>
        <v/>
      </c>
      <c r="FT977" s="54" t="str">
        <f t="shared" si="1599"/>
        <v/>
      </c>
      <c r="FU977" s="54" t="str">
        <f t="shared" si="1599"/>
        <v/>
      </c>
      <c r="FV977" s="54" t="str">
        <f t="shared" si="1599"/>
        <v/>
      </c>
      <c r="FW977" s="54" t="str">
        <f t="shared" si="1599"/>
        <v/>
      </c>
      <c r="FX977" s="54" t="str">
        <f t="shared" si="1599"/>
        <v/>
      </c>
      <c r="FY977" s="54" t="s">
        <v>1003</v>
      </c>
      <c r="FZ977" s="58"/>
      <c r="GA977" s="59"/>
      <c r="GB977" s="60"/>
      <c r="GC977" s="58"/>
      <c r="GD977" s="59"/>
      <c r="GE977" s="61"/>
      <c r="GF977" s="58"/>
      <c r="GG977" s="61"/>
      <c r="GH977" s="61"/>
    </row>
    <row r="978" spans="1:192" s="54" customFormat="1" ht="12" x14ac:dyDescent="0.25">
      <c r="A978" s="54">
        <v>9</v>
      </c>
      <c r="B978" s="54" t="s">
        <v>1821</v>
      </c>
      <c r="C978" s="56">
        <v>34</v>
      </c>
      <c r="D978" s="56">
        <v>13</v>
      </c>
      <c r="E978" s="56">
        <v>8</v>
      </c>
      <c r="F978" s="56">
        <v>13</v>
      </c>
      <c r="G978" s="56">
        <v>58</v>
      </c>
      <c r="H978" s="56">
        <v>61</v>
      </c>
      <c r="I978" s="57">
        <v>34</v>
      </c>
      <c r="J978" s="56">
        <f t="shared" si="1600"/>
        <v>-3</v>
      </c>
      <c r="L978" s="82" t="s">
        <v>1289</v>
      </c>
      <c r="M978" s="150" t="s">
        <v>62</v>
      </c>
      <c r="N978" s="148" t="s">
        <v>103</v>
      </c>
      <c r="O978" s="148" t="s">
        <v>150</v>
      </c>
      <c r="P978" s="148" t="s">
        <v>148</v>
      </c>
      <c r="Q978" s="148" t="s">
        <v>74</v>
      </c>
      <c r="R978" s="88" t="s">
        <v>86</v>
      </c>
      <c r="S978" s="88" t="s">
        <v>77</v>
      </c>
      <c r="T978" s="88" t="s">
        <v>99</v>
      </c>
      <c r="U978" s="83"/>
      <c r="V978" s="88" t="s">
        <v>76</v>
      </c>
      <c r="W978" s="88" t="s">
        <v>86</v>
      </c>
      <c r="X978" s="88" t="s">
        <v>85</v>
      </c>
      <c r="Y978" s="148" t="s">
        <v>124</v>
      </c>
      <c r="Z978" s="148" t="s">
        <v>125</v>
      </c>
      <c r="AA978" s="88" t="s">
        <v>76</v>
      </c>
      <c r="AB978" s="148" t="s">
        <v>74</v>
      </c>
      <c r="AC978" s="148" t="s">
        <v>99</v>
      </c>
      <c r="AD978" s="152" t="s">
        <v>74</v>
      </c>
      <c r="AL978" s="82" t="s">
        <v>1289</v>
      </c>
      <c r="AM978" s="492" t="s">
        <v>372</v>
      </c>
      <c r="AN978" s="59"/>
      <c r="AO978" s="59"/>
      <c r="AP978" s="59"/>
      <c r="AQ978" s="59"/>
      <c r="AR978" s="59"/>
      <c r="AS978" s="88" t="s">
        <v>414</v>
      </c>
      <c r="AT978" s="489" t="s">
        <v>367</v>
      </c>
      <c r="AU978" s="83"/>
      <c r="AV978" s="88" t="s">
        <v>187</v>
      </c>
      <c r="AW978" s="88" t="s">
        <v>370</v>
      </c>
      <c r="AX978" s="88" t="s">
        <v>168</v>
      </c>
      <c r="AY978" s="59"/>
      <c r="AZ978" s="59"/>
      <c r="BA978" s="88" t="s">
        <v>413</v>
      </c>
      <c r="BB978" s="252" t="s">
        <v>393</v>
      </c>
      <c r="BC978" s="59"/>
      <c r="BD978" s="85"/>
      <c r="BL978" s="90">
        <f t="shared" si="1616"/>
        <v>1</v>
      </c>
      <c r="BM978" s="77">
        <f t="shared" si="1616"/>
        <v>1</v>
      </c>
      <c r="BN978" s="77">
        <f t="shared" si="1616"/>
        <v>3</v>
      </c>
      <c r="BO978" s="77">
        <f t="shared" si="1616"/>
        <v>0</v>
      </c>
      <c r="BP978" s="77">
        <f t="shared" si="1616"/>
        <v>1</v>
      </c>
      <c r="BQ978" s="77">
        <f t="shared" si="1616"/>
        <v>0</v>
      </c>
      <c r="BR978" s="77">
        <f t="shared" si="1616"/>
        <v>2</v>
      </c>
      <c r="BS978" s="77">
        <f t="shared" si="1616"/>
        <v>1</v>
      </c>
      <c r="BT978" s="91"/>
      <c r="BU978" s="77">
        <f t="shared" si="1601"/>
        <v>0</v>
      </c>
      <c r="BV978" s="77">
        <f t="shared" si="1601"/>
        <v>0</v>
      </c>
      <c r="BW978" s="77">
        <f t="shared" si="1601"/>
        <v>0</v>
      </c>
      <c r="BX978" s="77">
        <f t="shared" si="1601"/>
        <v>0</v>
      </c>
      <c r="BY978" s="77">
        <f t="shared" si="1601"/>
        <v>5</v>
      </c>
      <c r="BZ978" s="77">
        <f t="shared" si="1601"/>
        <v>0</v>
      </c>
      <c r="CA978" s="77">
        <f t="shared" si="1601"/>
        <v>1</v>
      </c>
      <c r="CB978" s="77">
        <f t="shared" si="1601"/>
        <v>1</v>
      </c>
      <c r="CC978" s="92">
        <f t="shared" si="1601"/>
        <v>1</v>
      </c>
      <c r="CJ978" s="163"/>
      <c r="CK978" s="90">
        <f t="shared" si="1617"/>
        <v>1</v>
      </c>
      <c r="CL978" s="77">
        <f t="shared" si="1617"/>
        <v>3</v>
      </c>
      <c r="CM978" s="77">
        <f t="shared" si="1617"/>
        <v>1</v>
      </c>
      <c r="CN978" s="77">
        <f t="shared" si="1617"/>
        <v>1</v>
      </c>
      <c r="CO978" s="77">
        <f t="shared" si="1617"/>
        <v>2</v>
      </c>
      <c r="CP978" s="77">
        <f t="shared" si="1617"/>
        <v>3</v>
      </c>
      <c r="CQ978" s="77">
        <f t="shared" si="1617"/>
        <v>1</v>
      </c>
      <c r="CR978" s="77">
        <f t="shared" si="1617"/>
        <v>0</v>
      </c>
      <c r="CS978" s="91"/>
      <c r="CT978" s="77">
        <f t="shared" si="1602"/>
        <v>2</v>
      </c>
      <c r="CU978" s="77">
        <f t="shared" si="1602"/>
        <v>3</v>
      </c>
      <c r="CV978" s="77">
        <f t="shared" si="1602"/>
        <v>4</v>
      </c>
      <c r="CW978" s="77">
        <f t="shared" si="1602"/>
        <v>0</v>
      </c>
      <c r="CX978" s="77">
        <f t="shared" si="1602"/>
        <v>0</v>
      </c>
      <c r="CY978" s="77">
        <f t="shared" si="1602"/>
        <v>2</v>
      </c>
      <c r="CZ978" s="77">
        <f t="shared" si="1602"/>
        <v>2</v>
      </c>
      <c r="DA978" s="77">
        <f t="shared" si="1602"/>
        <v>0</v>
      </c>
      <c r="DB978" s="92">
        <f t="shared" si="1602"/>
        <v>2</v>
      </c>
      <c r="DI978" s="53"/>
      <c r="DJ978" s="347" t="str">
        <f t="shared" si="1618"/>
        <v>D</v>
      </c>
      <c r="DK978" s="56" t="str">
        <f t="shared" si="1618"/>
        <v>A</v>
      </c>
      <c r="DL978" s="56" t="str">
        <f t="shared" si="1618"/>
        <v>H</v>
      </c>
      <c r="DM978" s="56" t="str">
        <f t="shared" si="1618"/>
        <v>A</v>
      </c>
      <c r="DN978" s="56" t="str">
        <f t="shared" si="1618"/>
        <v>A</v>
      </c>
      <c r="DO978" s="56" t="str">
        <f t="shared" si="1618"/>
        <v>A</v>
      </c>
      <c r="DP978" s="56" t="str">
        <f t="shared" si="1618"/>
        <v>H</v>
      </c>
      <c r="DQ978" s="56" t="str">
        <f t="shared" si="1618"/>
        <v>H</v>
      </c>
      <c r="DR978" s="91"/>
      <c r="DS978" s="56" t="str">
        <f t="shared" si="1603"/>
        <v>A</v>
      </c>
      <c r="DT978" s="56" t="str">
        <f t="shared" si="1603"/>
        <v>A</v>
      </c>
      <c r="DU978" s="56" t="str">
        <f t="shared" si="1603"/>
        <v>A</v>
      </c>
      <c r="DV978" s="56" t="str">
        <f t="shared" si="1603"/>
        <v>D</v>
      </c>
      <c r="DW978" s="56" t="str">
        <f t="shared" si="1603"/>
        <v>H</v>
      </c>
      <c r="DX978" s="56" t="str">
        <f t="shared" si="1603"/>
        <v>A</v>
      </c>
      <c r="DY978" s="56" t="str">
        <f t="shared" si="1603"/>
        <v>A</v>
      </c>
      <c r="DZ978" s="56" t="str">
        <f t="shared" si="1603"/>
        <v>H</v>
      </c>
      <c r="EA978" s="348" t="str">
        <f t="shared" si="1603"/>
        <v>A</v>
      </c>
      <c r="EH978" s="53"/>
      <c r="EI978" s="53" t="str">
        <f t="shared" si="1604"/>
        <v>Horsham</v>
      </c>
      <c r="EJ978" s="79">
        <f t="shared" si="1619"/>
        <v>34</v>
      </c>
      <c r="EK978" s="80">
        <f t="shared" si="1620"/>
        <v>5</v>
      </c>
      <c r="EL978" s="80">
        <f t="shared" si="1621"/>
        <v>2</v>
      </c>
      <c r="EM978" s="80">
        <f t="shared" si="1622"/>
        <v>10</v>
      </c>
      <c r="EN978" s="80">
        <f>COUNTIF(DR$970:DR$987,"A")</f>
        <v>3</v>
      </c>
      <c r="EO978" s="80">
        <f>COUNTIF(DR$970:DR$987,"D")</f>
        <v>3</v>
      </c>
      <c r="EP978" s="80">
        <f>COUNTIF(DR$970:DR$987,"H")</f>
        <v>11</v>
      </c>
      <c r="EQ978" s="79">
        <f t="shared" si="1623"/>
        <v>8</v>
      </c>
      <c r="ER978" s="79">
        <f t="shared" si="1605"/>
        <v>5</v>
      </c>
      <c r="ES978" s="79">
        <f t="shared" si="1605"/>
        <v>21</v>
      </c>
      <c r="ET978" s="81">
        <f>SUM($BL978:$CI978)+SUM(CS$970:CS$987)</f>
        <v>31</v>
      </c>
      <c r="EU978" s="81">
        <f>SUM($CK978:$DH978)+SUM(BT$970:BT$987)</f>
        <v>62</v>
      </c>
      <c r="EV978" s="79">
        <f t="shared" si="1606"/>
        <v>21</v>
      </c>
      <c r="EW978" s="81">
        <f t="shared" si="1624"/>
        <v>-31</v>
      </c>
      <c r="EX978" s="78"/>
      <c r="EY978" s="80">
        <f t="shared" si="1607"/>
        <v>34</v>
      </c>
      <c r="EZ978" s="80">
        <f t="shared" si="1608"/>
        <v>8</v>
      </c>
      <c r="FA978" s="80">
        <f t="shared" si="1609"/>
        <v>5</v>
      </c>
      <c r="FB978" s="80">
        <f t="shared" si="1610"/>
        <v>21</v>
      </c>
      <c r="FC978" s="80">
        <f t="shared" si="1611"/>
        <v>31</v>
      </c>
      <c r="FD978" s="80">
        <f t="shared" si="1612"/>
        <v>62</v>
      </c>
      <c r="FE978" s="80">
        <f t="shared" si="1613"/>
        <v>21</v>
      </c>
      <c r="FF978" s="80">
        <f t="shared" si="1614"/>
        <v>-31</v>
      </c>
      <c r="FG978" s="53"/>
      <c r="FH978" s="54">
        <f t="shared" si="1625"/>
        <v>0</v>
      </c>
      <c r="FI978" s="54">
        <f t="shared" si="1626"/>
        <v>0</v>
      </c>
      <c r="FJ978" s="54">
        <f t="shared" si="1615"/>
        <v>0</v>
      </c>
      <c r="FK978" s="54">
        <f t="shared" si="1615"/>
        <v>0</v>
      </c>
      <c r="FL978" s="54">
        <f t="shared" si="1615"/>
        <v>0</v>
      </c>
      <c r="FM978" s="54">
        <f t="shared" si="1615"/>
        <v>0</v>
      </c>
      <c r="FN978" s="54">
        <f t="shared" si="1615"/>
        <v>0</v>
      </c>
      <c r="FO978" s="54">
        <f t="shared" si="1615"/>
        <v>0</v>
      </c>
      <c r="FQ978" s="54" t="str">
        <f t="shared" ref="FQ978:FQ1041" si="1627">IF(SUM($FH978:$FO978)=0,"",EI978)</f>
        <v/>
      </c>
      <c r="FR978" s="54" t="str">
        <f t="shared" si="1538"/>
        <v/>
      </c>
      <c r="FS978" s="54" t="str">
        <f t="shared" si="1599"/>
        <v/>
      </c>
      <c r="FT978" s="54" t="str">
        <f t="shared" si="1599"/>
        <v/>
      </c>
      <c r="FU978" s="54" t="str">
        <f t="shared" si="1599"/>
        <v/>
      </c>
      <c r="FV978" s="54" t="str">
        <f t="shared" si="1599"/>
        <v/>
      </c>
      <c r="FW978" s="54" t="str">
        <f t="shared" si="1599"/>
        <v/>
      </c>
      <c r="FX978" s="54" t="str">
        <f t="shared" si="1599"/>
        <v/>
      </c>
      <c r="FY978" s="407" t="s">
        <v>1813</v>
      </c>
      <c r="FZ978" s="58"/>
      <c r="GA978" s="59"/>
      <c r="GB978" s="60"/>
      <c r="GC978" s="58"/>
      <c r="GD978" s="59"/>
      <c r="GE978" s="61"/>
      <c r="GF978" s="58"/>
      <c r="GG978" s="61"/>
      <c r="GH978" s="61"/>
    </row>
    <row r="979" spans="1:192" s="54" customFormat="1" ht="12" x14ac:dyDescent="0.25">
      <c r="A979" s="54">
        <v>10</v>
      </c>
      <c r="B979" s="54" t="s">
        <v>1844</v>
      </c>
      <c r="C979" s="56">
        <v>34</v>
      </c>
      <c r="D979" s="56">
        <v>14</v>
      </c>
      <c r="E979" s="56">
        <v>5</v>
      </c>
      <c r="F979" s="56">
        <v>15</v>
      </c>
      <c r="G979" s="56">
        <v>52</v>
      </c>
      <c r="H979" s="56">
        <v>47</v>
      </c>
      <c r="I979" s="57">
        <v>33</v>
      </c>
      <c r="J979" s="56">
        <f t="shared" si="1600"/>
        <v>5</v>
      </c>
      <c r="L979" s="82" t="s">
        <v>1842</v>
      </c>
      <c r="M979" s="150" t="s">
        <v>59</v>
      </c>
      <c r="N979" s="88" t="s">
        <v>124</v>
      </c>
      <c r="O979" s="88" t="s">
        <v>177</v>
      </c>
      <c r="P979" s="88" t="s">
        <v>200</v>
      </c>
      <c r="Q979" s="88" t="s">
        <v>200</v>
      </c>
      <c r="R979" s="88" t="s">
        <v>150</v>
      </c>
      <c r="S979" s="88" t="s">
        <v>206</v>
      </c>
      <c r="T979" s="88" t="s">
        <v>200</v>
      </c>
      <c r="U979" s="88" t="s">
        <v>89</v>
      </c>
      <c r="V979" s="83"/>
      <c r="W979" s="88" t="s">
        <v>98</v>
      </c>
      <c r="X979" s="88" t="s">
        <v>59</v>
      </c>
      <c r="Y979" s="88" t="s">
        <v>269</v>
      </c>
      <c r="Z979" s="88" t="s">
        <v>125</v>
      </c>
      <c r="AA979" s="88" t="s">
        <v>62</v>
      </c>
      <c r="AB979" s="88" t="s">
        <v>59</v>
      </c>
      <c r="AC979" s="88" t="s">
        <v>125</v>
      </c>
      <c r="AD979" s="89" t="s">
        <v>124</v>
      </c>
      <c r="AL979" s="82" t="s">
        <v>1842</v>
      </c>
      <c r="AM979" s="150" t="s">
        <v>414</v>
      </c>
      <c r="AN979" s="88" t="s">
        <v>382</v>
      </c>
      <c r="AO979" s="88" t="s">
        <v>384</v>
      </c>
      <c r="AP979" s="88" t="s">
        <v>404</v>
      </c>
      <c r="AQ979" s="88" t="s">
        <v>383</v>
      </c>
      <c r="AR979" s="88" t="s">
        <v>387</v>
      </c>
      <c r="AS979" s="88" t="s">
        <v>374</v>
      </c>
      <c r="AT979" s="88" t="s">
        <v>266</v>
      </c>
      <c r="AU979" s="88" t="s">
        <v>406</v>
      </c>
      <c r="AV979" s="83"/>
      <c r="AW979" s="88" t="s">
        <v>367</v>
      </c>
      <c r="AX979" s="88" t="s">
        <v>368</v>
      </c>
      <c r="AY979" s="88" t="s">
        <v>587</v>
      </c>
      <c r="AZ979" s="88" t="s">
        <v>412</v>
      </c>
      <c r="BA979" s="88" t="s">
        <v>1192</v>
      </c>
      <c r="BB979" s="88" t="s">
        <v>379</v>
      </c>
      <c r="BC979" s="88" t="s">
        <v>392</v>
      </c>
      <c r="BD979" s="89" t="s">
        <v>370</v>
      </c>
      <c r="BL979" s="90">
        <f t="shared" si="1616"/>
        <v>4</v>
      </c>
      <c r="BM979" s="77">
        <f t="shared" si="1616"/>
        <v>0</v>
      </c>
      <c r="BN979" s="77">
        <f t="shared" si="1616"/>
        <v>2</v>
      </c>
      <c r="BO979" s="77">
        <f t="shared" si="1616"/>
        <v>2</v>
      </c>
      <c r="BP979" s="77">
        <f t="shared" si="1616"/>
        <v>2</v>
      </c>
      <c r="BQ979" s="77">
        <f t="shared" si="1616"/>
        <v>3</v>
      </c>
      <c r="BR979" s="77">
        <f t="shared" si="1616"/>
        <v>1</v>
      </c>
      <c r="BS979" s="77">
        <f t="shared" si="1616"/>
        <v>2</v>
      </c>
      <c r="BT979" s="77">
        <f t="shared" si="1616"/>
        <v>3</v>
      </c>
      <c r="BU979" s="91"/>
      <c r="BV979" s="77">
        <f t="shared" si="1601"/>
        <v>0</v>
      </c>
      <c r="BW979" s="77">
        <f t="shared" si="1601"/>
        <v>4</v>
      </c>
      <c r="BX979" s="77">
        <f t="shared" si="1601"/>
        <v>7</v>
      </c>
      <c r="BY979" s="77">
        <f t="shared" si="1601"/>
        <v>5</v>
      </c>
      <c r="BZ979" s="77">
        <f t="shared" si="1601"/>
        <v>1</v>
      </c>
      <c r="CA979" s="77">
        <f t="shared" si="1601"/>
        <v>4</v>
      </c>
      <c r="CB979" s="77">
        <f t="shared" si="1601"/>
        <v>5</v>
      </c>
      <c r="CC979" s="92">
        <f t="shared" si="1601"/>
        <v>0</v>
      </c>
      <c r="CJ979" s="78"/>
      <c r="CK979" s="90">
        <f t="shared" si="1617"/>
        <v>0</v>
      </c>
      <c r="CL979" s="77">
        <f t="shared" si="1617"/>
        <v>0</v>
      </c>
      <c r="CM979" s="77">
        <f t="shared" si="1617"/>
        <v>0</v>
      </c>
      <c r="CN979" s="77">
        <f t="shared" si="1617"/>
        <v>2</v>
      </c>
      <c r="CO979" s="77">
        <f t="shared" si="1617"/>
        <v>2</v>
      </c>
      <c r="CP979" s="77">
        <f t="shared" si="1617"/>
        <v>1</v>
      </c>
      <c r="CQ979" s="77">
        <f t="shared" si="1617"/>
        <v>4</v>
      </c>
      <c r="CR979" s="77">
        <f t="shared" si="1617"/>
        <v>2</v>
      </c>
      <c r="CS979" s="77">
        <f t="shared" si="1617"/>
        <v>0</v>
      </c>
      <c r="CT979" s="91"/>
      <c r="CU979" s="77">
        <f t="shared" si="1602"/>
        <v>5</v>
      </c>
      <c r="CV979" s="77">
        <f t="shared" si="1602"/>
        <v>0</v>
      </c>
      <c r="CW979" s="77">
        <f t="shared" si="1602"/>
        <v>1</v>
      </c>
      <c r="CX979" s="77">
        <f t="shared" si="1602"/>
        <v>0</v>
      </c>
      <c r="CY979" s="77">
        <f t="shared" si="1602"/>
        <v>1</v>
      </c>
      <c r="CZ979" s="77">
        <f t="shared" si="1602"/>
        <v>0</v>
      </c>
      <c r="DA979" s="77">
        <f t="shared" si="1602"/>
        <v>0</v>
      </c>
      <c r="DB979" s="92">
        <f t="shared" si="1602"/>
        <v>0</v>
      </c>
      <c r="DJ979" s="347" t="str">
        <f t="shared" si="1618"/>
        <v>H</v>
      </c>
      <c r="DK979" s="56" t="str">
        <f t="shared" si="1618"/>
        <v>D</v>
      </c>
      <c r="DL979" s="56" t="str">
        <f t="shared" si="1618"/>
        <v>H</v>
      </c>
      <c r="DM979" s="56" t="str">
        <f t="shared" si="1618"/>
        <v>D</v>
      </c>
      <c r="DN979" s="56" t="str">
        <f t="shared" si="1618"/>
        <v>D</v>
      </c>
      <c r="DO979" s="56" t="str">
        <f t="shared" si="1618"/>
        <v>H</v>
      </c>
      <c r="DP979" s="56" t="str">
        <f t="shared" si="1618"/>
        <v>A</v>
      </c>
      <c r="DQ979" s="56" t="str">
        <f t="shared" si="1618"/>
        <v>D</v>
      </c>
      <c r="DR979" s="56" t="str">
        <f t="shared" si="1618"/>
        <v>H</v>
      </c>
      <c r="DS979" s="91"/>
      <c r="DT979" s="56" t="str">
        <f t="shared" si="1603"/>
        <v>A</v>
      </c>
      <c r="DU979" s="56" t="str">
        <f t="shared" si="1603"/>
        <v>H</v>
      </c>
      <c r="DV979" s="56" t="str">
        <f t="shared" si="1603"/>
        <v>H</v>
      </c>
      <c r="DW979" s="56" t="str">
        <f t="shared" si="1603"/>
        <v>H</v>
      </c>
      <c r="DX979" s="56" t="str">
        <f t="shared" si="1603"/>
        <v>D</v>
      </c>
      <c r="DY979" s="56" t="str">
        <f t="shared" si="1603"/>
        <v>H</v>
      </c>
      <c r="DZ979" s="56" t="str">
        <f t="shared" si="1603"/>
        <v>H</v>
      </c>
      <c r="EA979" s="348" t="str">
        <f t="shared" si="1603"/>
        <v>D</v>
      </c>
      <c r="EI979" s="53" t="str">
        <f t="shared" si="1604"/>
        <v>Kingstonian</v>
      </c>
      <c r="EJ979" s="79">
        <f t="shared" si="1619"/>
        <v>34</v>
      </c>
      <c r="EK979" s="80">
        <f t="shared" si="1620"/>
        <v>9</v>
      </c>
      <c r="EL979" s="80">
        <f t="shared" si="1621"/>
        <v>6</v>
      </c>
      <c r="EM979" s="80">
        <f t="shared" si="1622"/>
        <v>2</v>
      </c>
      <c r="EN979" s="80">
        <f>COUNTIF(DS$970:DS$987,"A")</f>
        <v>6</v>
      </c>
      <c r="EO979" s="80">
        <f>COUNTIF(DS$970:DS$987,"D")</f>
        <v>4</v>
      </c>
      <c r="EP979" s="80">
        <f>COUNTIF(DS$970:DS$987,"H")</f>
        <v>7</v>
      </c>
      <c r="EQ979" s="79">
        <f t="shared" si="1623"/>
        <v>15</v>
      </c>
      <c r="ER979" s="79">
        <f t="shared" si="1605"/>
        <v>10</v>
      </c>
      <c r="ES979" s="79">
        <f t="shared" si="1605"/>
        <v>9</v>
      </c>
      <c r="ET979" s="81">
        <f>SUM($BL979:$CI979)+SUM(CT$970:CT$987)</f>
        <v>64</v>
      </c>
      <c r="EU979" s="81">
        <f>SUM($CK979:$DH979)+SUM(BU$970:BU$987)</f>
        <v>48</v>
      </c>
      <c r="EV979" s="79">
        <f t="shared" si="1606"/>
        <v>40</v>
      </c>
      <c r="EW979" s="81">
        <f t="shared" si="1624"/>
        <v>16</v>
      </c>
      <c r="EX979" s="78"/>
      <c r="EY979" s="80">
        <f t="shared" si="1607"/>
        <v>34</v>
      </c>
      <c r="EZ979" s="80">
        <f t="shared" si="1608"/>
        <v>15</v>
      </c>
      <c r="FA979" s="80">
        <f t="shared" si="1609"/>
        <v>10</v>
      </c>
      <c r="FB979" s="80">
        <f t="shared" si="1610"/>
        <v>9</v>
      </c>
      <c r="FC979" s="80">
        <f t="shared" si="1611"/>
        <v>64</v>
      </c>
      <c r="FD979" s="80">
        <f t="shared" si="1612"/>
        <v>48</v>
      </c>
      <c r="FE979" s="80">
        <f t="shared" si="1613"/>
        <v>40</v>
      </c>
      <c r="FF979" s="80">
        <f t="shared" si="1614"/>
        <v>16</v>
      </c>
      <c r="FH979" s="54">
        <f t="shared" si="1625"/>
        <v>0</v>
      </c>
      <c r="FI979" s="54">
        <f t="shared" si="1626"/>
        <v>0</v>
      </c>
      <c r="FJ979" s="54">
        <f t="shared" si="1615"/>
        <v>0</v>
      </c>
      <c r="FK979" s="54">
        <f t="shared" si="1615"/>
        <v>0</v>
      </c>
      <c r="FL979" s="54">
        <f t="shared" si="1615"/>
        <v>0</v>
      </c>
      <c r="FM979" s="54">
        <f t="shared" si="1615"/>
        <v>0</v>
      </c>
      <c r="FN979" s="54">
        <f t="shared" si="1615"/>
        <v>0</v>
      </c>
      <c r="FO979" s="54">
        <f t="shared" si="1615"/>
        <v>0</v>
      </c>
      <c r="FQ979" s="54" t="str">
        <f t="shared" si="1627"/>
        <v/>
      </c>
      <c r="FR979" s="54" t="str">
        <f t="shared" si="1538"/>
        <v/>
      </c>
      <c r="FS979" s="54" t="str">
        <f t="shared" si="1599"/>
        <v/>
      </c>
      <c r="FT979" s="54" t="str">
        <f t="shared" si="1599"/>
        <v/>
      </c>
      <c r="FU979" s="54" t="str">
        <f t="shared" si="1599"/>
        <v/>
      </c>
      <c r="FV979" s="54" t="str">
        <f t="shared" si="1599"/>
        <v/>
      </c>
      <c r="FW979" s="54" t="str">
        <f t="shared" si="1599"/>
        <v/>
      </c>
      <c r="FX979" s="54" t="str">
        <f t="shared" si="1599"/>
        <v/>
      </c>
      <c r="FZ979" s="58"/>
      <c r="GA979" s="59"/>
      <c r="GB979" s="60"/>
      <c r="GC979" s="58"/>
      <c r="GD979" s="59"/>
      <c r="GE979" s="61"/>
      <c r="GF979" s="58"/>
      <c r="GG979" s="61"/>
      <c r="GH979" s="61"/>
    </row>
    <row r="980" spans="1:192" s="54" customFormat="1" ht="12" x14ac:dyDescent="0.25">
      <c r="A980" s="54">
        <v>11</v>
      </c>
      <c r="B980" s="54" t="s">
        <v>1847</v>
      </c>
      <c r="C980" s="56">
        <v>34</v>
      </c>
      <c r="D980" s="56">
        <v>11</v>
      </c>
      <c r="E980" s="56">
        <v>8</v>
      </c>
      <c r="F980" s="56">
        <v>15</v>
      </c>
      <c r="G980" s="56">
        <v>51</v>
      </c>
      <c r="H980" s="56">
        <v>60</v>
      </c>
      <c r="I980" s="57">
        <v>30</v>
      </c>
      <c r="J980" s="56">
        <f t="shared" si="1600"/>
        <v>-9</v>
      </c>
      <c r="L980" s="82" t="s">
        <v>282</v>
      </c>
      <c r="M980" s="150" t="s">
        <v>101</v>
      </c>
      <c r="N980" s="88" t="s">
        <v>148</v>
      </c>
      <c r="O980" s="148" t="s">
        <v>177</v>
      </c>
      <c r="P980" s="148" t="s">
        <v>148</v>
      </c>
      <c r="Q980" s="88" t="s">
        <v>101</v>
      </c>
      <c r="R980" s="88" t="s">
        <v>76</v>
      </c>
      <c r="S980" s="88" t="s">
        <v>60</v>
      </c>
      <c r="T980" s="88" t="s">
        <v>99</v>
      </c>
      <c r="U980" s="88" t="s">
        <v>60</v>
      </c>
      <c r="V980" s="88" t="s">
        <v>89</v>
      </c>
      <c r="W980" s="83"/>
      <c r="X980" s="88" t="s">
        <v>99</v>
      </c>
      <c r="Y980" s="148" t="s">
        <v>102</v>
      </c>
      <c r="Z980" s="148" t="s">
        <v>87</v>
      </c>
      <c r="AA980" s="88" t="s">
        <v>219</v>
      </c>
      <c r="AB980" s="88" t="s">
        <v>177</v>
      </c>
      <c r="AC980" s="88" t="s">
        <v>89</v>
      </c>
      <c r="AD980" s="152" t="s">
        <v>77</v>
      </c>
      <c r="AL980" s="82" t="s">
        <v>282</v>
      </c>
      <c r="AM980" s="150" t="s">
        <v>590</v>
      </c>
      <c r="AN980" s="88" t="s">
        <v>414</v>
      </c>
      <c r="AO980" s="59"/>
      <c r="AP980" s="252" t="s">
        <v>365</v>
      </c>
      <c r="AQ980" s="88" t="s">
        <v>402</v>
      </c>
      <c r="AR980" s="88" t="s">
        <v>393</v>
      </c>
      <c r="AS980" s="88" t="s">
        <v>247</v>
      </c>
      <c r="AT980" s="88" t="s">
        <v>401</v>
      </c>
      <c r="AU980" s="154" t="s">
        <v>387</v>
      </c>
      <c r="AV980" s="88" t="s">
        <v>589</v>
      </c>
      <c r="AW980" s="83"/>
      <c r="AX980" s="88" t="s">
        <v>404</v>
      </c>
      <c r="AY980" s="59"/>
      <c r="AZ980" s="59"/>
      <c r="BA980" s="88" t="s">
        <v>1171</v>
      </c>
      <c r="BB980" s="88" t="s">
        <v>242</v>
      </c>
      <c r="BC980" s="88" t="s">
        <v>1192</v>
      </c>
      <c r="BD980" s="263" t="s">
        <v>480</v>
      </c>
      <c r="BL980" s="90">
        <f t="shared" si="1616"/>
        <v>3</v>
      </c>
      <c r="BM980" s="77">
        <f t="shared" si="1616"/>
        <v>0</v>
      </c>
      <c r="BN980" s="77">
        <f t="shared" si="1616"/>
        <v>2</v>
      </c>
      <c r="BO980" s="77">
        <f t="shared" si="1616"/>
        <v>0</v>
      </c>
      <c r="BP980" s="77">
        <f t="shared" si="1616"/>
        <v>3</v>
      </c>
      <c r="BQ980" s="77">
        <f t="shared" si="1616"/>
        <v>0</v>
      </c>
      <c r="BR980" s="77">
        <f t="shared" si="1616"/>
        <v>4</v>
      </c>
      <c r="BS980" s="77">
        <f t="shared" si="1616"/>
        <v>1</v>
      </c>
      <c r="BT980" s="77">
        <f t="shared" si="1616"/>
        <v>4</v>
      </c>
      <c r="BU980" s="77">
        <f t="shared" si="1616"/>
        <v>3</v>
      </c>
      <c r="BV980" s="91"/>
      <c r="BW980" s="77">
        <f t="shared" si="1601"/>
        <v>1</v>
      </c>
      <c r="BX980" s="77">
        <f t="shared" si="1601"/>
        <v>2</v>
      </c>
      <c r="BY980" s="77">
        <f t="shared" si="1601"/>
        <v>3</v>
      </c>
      <c r="BZ980" s="77">
        <f t="shared" si="1601"/>
        <v>0</v>
      </c>
      <c r="CA980" s="77">
        <f t="shared" si="1601"/>
        <v>2</v>
      </c>
      <c r="CB980" s="77">
        <f t="shared" si="1601"/>
        <v>3</v>
      </c>
      <c r="CC980" s="92">
        <f t="shared" si="1601"/>
        <v>2</v>
      </c>
      <c r="CJ980" s="78"/>
      <c r="CK980" s="90">
        <f t="shared" si="1617"/>
        <v>2</v>
      </c>
      <c r="CL980" s="77">
        <f t="shared" si="1617"/>
        <v>1</v>
      </c>
      <c r="CM980" s="77">
        <f t="shared" si="1617"/>
        <v>0</v>
      </c>
      <c r="CN980" s="77">
        <f t="shared" si="1617"/>
        <v>1</v>
      </c>
      <c r="CO980" s="77">
        <f t="shared" si="1617"/>
        <v>2</v>
      </c>
      <c r="CP980" s="77">
        <f t="shared" si="1617"/>
        <v>2</v>
      </c>
      <c r="CQ980" s="77">
        <f t="shared" si="1617"/>
        <v>1</v>
      </c>
      <c r="CR980" s="77">
        <f t="shared" si="1617"/>
        <v>0</v>
      </c>
      <c r="CS980" s="77">
        <f t="shared" si="1617"/>
        <v>1</v>
      </c>
      <c r="CT980" s="77">
        <f t="shared" si="1617"/>
        <v>0</v>
      </c>
      <c r="CU980" s="91"/>
      <c r="CV980" s="77">
        <f t="shared" si="1602"/>
        <v>0</v>
      </c>
      <c r="CW980" s="77">
        <f t="shared" si="1602"/>
        <v>4</v>
      </c>
      <c r="CX980" s="77">
        <f t="shared" si="1602"/>
        <v>3</v>
      </c>
      <c r="CY980" s="77">
        <f t="shared" si="1602"/>
        <v>6</v>
      </c>
      <c r="CZ980" s="77">
        <f t="shared" si="1602"/>
        <v>0</v>
      </c>
      <c r="DA980" s="77">
        <f t="shared" si="1602"/>
        <v>0</v>
      </c>
      <c r="DB980" s="92">
        <f t="shared" si="1602"/>
        <v>1</v>
      </c>
      <c r="DJ980" s="347" t="str">
        <f t="shared" si="1618"/>
        <v>H</v>
      </c>
      <c r="DK980" s="56" t="str">
        <f t="shared" si="1618"/>
        <v>A</v>
      </c>
      <c r="DL980" s="56" t="str">
        <f t="shared" si="1618"/>
        <v>H</v>
      </c>
      <c r="DM980" s="56" t="str">
        <f t="shared" si="1618"/>
        <v>A</v>
      </c>
      <c r="DN980" s="56" t="str">
        <f t="shared" si="1618"/>
        <v>H</v>
      </c>
      <c r="DO980" s="56" t="str">
        <f t="shared" si="1618"/>
        <v>A</v>
      </c>
      <c r="DP980" s="56" t="str">
        <f t="shared" si="1618"/>
        <v>H</v>
      </c>
      <c r="DQ980" s="56" t="str">
        <f t="shared" si="1618"/>
        <v>H</v>
      </c>
      <c r="DR980" s="56" t="str">
        <f t="shared" si="1618"/>
        <v>H</v>
      </c>
      <c r="DS980" s="56" t="str">
        <f t="shared" si="1618"/>
        <v>H</v>
      </c>
      <c r="DT980" s="91"/>
      <c r="DU980" s="56" t="str">
        <f t="shared" si="1603"/>
        <v>H</v>
      </c>
      <c r="DV980" s="56" t="str">
        <f t="shared" si="1603"/>
        <v>A</v>
      </c>
      <c r="DW980" s="56" t="str">
        <f t="shared" si="1603"/>
        <v>D</v>
      </c>
      <c r="DX980" s="56" t="str">
        <f t="shared" si="1603"/>
        <v>A</v>
      </c>
      <c r="DY980" s="56" t="str">
        <f t="shared" si="1603"/>
        <v>H</v>
      </c>
      <c r="DZ980" s="56" t="str">
        <f t="shared" si="1603"/>
        <v>H</v>
      </c>
      <c r="EA980" s="348" t="str">
        <f t="shared" si="1603"/>
        <v>H</v>
      </c>
      <c r="EI980" s="53" t="str">
        <f t="shared" si="1604"/>
        <v>Leatherhead</v>
      </c>
      <c r="EJ980" s="79">
        <f t="shared" si="1619"/>
        <v>34</v>
      </c>
      <c r="EK980" s="80">
        <f t="shared" si="1620"/>
        <v>11</v>
      </c>
      <c r="EL980" s="80">
        <f t="shared" si="1621"/>
        <v>1</v>
      </c>
      <c r="EM980" s="80">
        <f t="shared" si="1622"/>
        <v>5</v>
      </c>
      <c r="EN980" s="80">
        <f>COUNTIF(DT$970:DT$987,"A")</f>
        <v>9</v>
      </c>
      <c r="EO980" s="80">
        <f>COUNTIF(DT$970:DT$987,"D")</f>
        <v>2</v>
      </c>
      <c r="EP980" s="80">
        <f>COUNTIF(DT$970:DT$987,"H")</f>
        <v>6</v>
      </c>
      <c r="EQ980" s="79">
        <f t="shared" si="1623"/>
        <v>20</v>
      </c>
      <c r="ER980" s="79">
        <f t="shared" si="1605"/>
        <v>3</v>
      </c>
      <c r="ES980" s="79">
        <f t="shared" si="1605"/>
        <v>11</v>
      </c>
      <c r="ET980" s="81">
        <f>SUM($BL980:$CI980)+SUM(CU$970:CU$987)</f>
        <v>73</v>
      </c>
      <c r="EU980" s="81">
        <f>SUM($CK980:$DH980)+SUM(BV$970:BV$987)</f>
        <v>55</v>
      </c>
      <c r="EV980" s="79">
        <f t="shared" si="1606"/>
        <v>43</v>
      </c>
      <c r="EW980" s="81">
        <f t="shared" si="1624"/>
        <v>18</v>
      </c>
      <c r="EX980" s="78"/>
      <c r="EY980" s="80">
        <f t="shared" si="1607"/>
        <v>34</v>
      </c>
      <c r="EZ980" s="80">
        <f t="shared" si="1608"/>
        <v>20</v>
      </c>
      <c r="FA980" s="80">
        <f t="shared" si="1609"/>
        <v>3</v>
      </c>
      <c r="FB980" s="80">
        <f t="shared" si="1610"/>
        <v>11</v>
      </c>
      <c r="FC980" s="80">
        <f t="shared" si="1611"/>
        <v>73</v>
      </c>
      <c r="FD980" s="80">
        <f t="shared" si="1612"/>
        <v>55</v>
      </c>
      <c r="FE980" s="80">
        <f t="shared" si="1613"/>
        <v>43</v>
      </c>
      <c r="FF980" s="80">
        <f t="shared" si="1614"/>
        <v>18</v>
      </c>
      <c r="FH980" s="54">
        <f t="shared" si="1625"/>
        <v>0</v>
      </c>
      <c r="FI980" s="54">
        <f t="shared" si="1626"/>
        <v>0</v>
      </c>
      <c r="FJ980" s="54">
        <f t="shared" si="1615"/>
        <v>0</v>
      </c>
      <c r="FK980" s="54">
        <f t="shared" si="1615"/>
        <v>0</v>
      </c>
      <c r="FL980" s="54">
        <f t="shared" si="1615"/>
        <v>0</v>
      </c>
      <c r="FM980" s="54">
        <f t="shared" si="1615"/>
        <v>0</v>
      </c>
      <c r="FN980" s="54">
        <f t="shared" si="1615"/>
        <v>0</v>
      </c>
      <c r="FO980" s="54">
        <f t="shared" si="1615"/>
        <v>0</v>
      </c>
      <c r="FQ980" s="54" t="str">
        <f t="shared" si="1627"/>
        <v/>
      </c>
      <c r="FR980" s="54" t="str">
        <f t="shared" ref="FR980:FR1043" si="1628">IF(SUM($FH980:$FO980)=0,"",EY980-EJ980)</f>
        <v/>
      </c>
      <c r="FS980" s="54" t="str">
        <f t="shared" si="1599"/>
        <v/>
      </c>
      <c r="FT980" s="54" t="str">
        <f t="shared" si="1599"/>
        <v/>
      </c>
      <c r="FU980" s="54" t="str">
        <f t="shared" si="1599"/>
        <v/>
      </c>
      <c r="FV980" s="54" t="str">
        <f t="shared" si="1599"/>
        <v/>
      </c>
      <c r="FW980" s="54" t="str">
        <f t="shared" si="1599"/>
        <v/>
      </c>
      <c r="FX980" s="54" t="str">
        <f t="shared" si="1599"/>
        <v/>
      </c>
      <c r="FZ980" s="58"/>
      <c r="GA980" s="59"/>
      <c r="GB980" s="60"/>
      <c r="GC980" s="58"/>
      <c r="GD980" s="59"/>
      <c r="GE980" s="61"/>
      <c r="GF980" s="58"/>
      <c r="GG980" s="61"/>
      <c r="GH980" s="61"/>
    </row>
    <row r="981" spans="1:192" s="54" customFormat="1" ht="12" x14ac:dyDescent="0.25">
      <c r="A981" s="54">
        <v>12</v>
      </c>
      <c r="B981" s="54" t="s">
        <v>1126</v>
      </c>
      <c r="C981" s="56">
        <v>34</v>
      </c>
      <c r="D981" s="56">
        <v>12</v>
      </c>
      <c r="E981" s="56">
        <v>4</v>
      </c>
      <c r="F981" s="56">
        <v>18</v>
      </c>
      <c r="G981" s="56">
        <v>52</v>
      </c>
      <c r="H981" s="56">
        <v>59</v>
      </c>
      <c r="I981" s="57">
        <v>28</v>
      </c>
      <c r="J981" s="56">
        <f t="shared" si="1600"/>
        <v>-7</v>
      </c>
      <c r="L981" s="82" t="s">
        <v>1849</v>
      </c>
      <c r="M981" s="86" t="s">
        <v>513</v>
      </c>
      <c r="N981" s="88" t="s">
        <v>103</v>
      </c>
      <c r="O981" s="88" t="s">
        <v>178</v>
      </c>
      <c r="P981" s="88" t="s">
        <v>148</v>
      </c>
      <c r="Q981" s="88" t="s">
        <v>268</v>
      </c>
      <c r="R981" s="88" t="s">
        <v>89</v>
      </c>
      <c r="S981" s="88" t="s">
        <v>177</v>
      </c>
      <c r="T981" s="88" t="s">
        <v>74</v>
      </c>
      <c r="U981" s="88" t="s">
        <v>150</v>
      </c>
      <c r="V981" s="88" t="s">
        <v>100</v>
      </c>
      <c r="W981" s="88" t="s">
        <v>178</v>
      </c>
      <c r="X981" s="83"/>
      <c r="Y981" s="88" t="s">
        <v>59</v>
      </c>
      <c r="Z981" s="88" t="s">
        <v>60</v>
      </c>
      <c r="AA981" s="88" t="s">
        <v>148</v>
      </c>
      <c r="AB981" s="88" t="s">
        <v>150</v>
      </c>
      <c r="AC981" s="88" t="s">
        <v>58</v>
      </c>
      <c r="AD981" s="89" t="s">
        <v>304</v>
      </c>
      <c r="AL981" s="82" t="s">
        <v>1849</v>
      </c>
      <c r="AM981" s="253"/>
      <c r="AN981" s="59" t="s">
        <v>379</v>
      </c>
      <c r="AO981" s="59"/>
      <c r="AP981" s="88" t="s">
        <v>414</v>
      </c>
      <c r="AQ981" s="88" t="s">
        <v>370</v>
      </c>
      <c r="AR981" s="59"/>
      <c r="AS981" s="88" t="s">
        <v>384</v>
      </c>
      <c r="AT981" s="88" t="s">
        <v>375</v>
      </c>
      <c r="AU981" s="59"/>
      <c r="AV981" s="252" t="s">
        <v>433</v>
      </c>
      <c r="AW981" s="88" t="s">
        <v>241</v>
      </c>
      <c r="AX981" s="83"/>
      <c r="AY981" s="87" t="s">
        <v>545</v>
      </c>
      <c r="AZ981" s="87" t="s">
        <v>127</v>
      </c>
      <c r="BA981" s="88" t="s">
        <v>406</v>
      </c>
      <c r="BB981" s="88" t="s">
        <v>412</v>
      </c>
      <c r="BC981" s="59"/>
      <c r="BD981" s="89" t="s">
        <v>382</v>
      </c>
      <c r="BL981" s="90">
        <f t="shared" si="1616"/>
        <v>8</v>
      </c>
      <c r="BM981" s="77">
        <f t="shared" si="1616"/>
        <v>1</v>
      </c>
      <c r="BN981" s="77">
        <f t="shared" si="1616"/>
        <v>6</v>
      </c>
      <c r="BO981" s="77">
        <f t="shared" si="1616"/>
        <v>0</v>
      </c>
      <c r="BP981" s="77">
        <f t="shared" si="1616"/>
        <v>7</v>
      </c>
      <c r="BQ981" s="77">
        <f t="shared" si="1616"/>
        <v>3</v>
      </c>
      <c r="BR981" s="77">
        <f t="shared" si="1616"/>
        <v>2</v>
      </c>
      <c r="BS981" s="77">
        <f t="shared" si="1616"/>
        <v>1</v>
      </c>
      <c r="BT981" s="77">
        <f t="shared" si="1616"/>
        <v>3</v>
      </c>
      <c r="BU981" s="77">
        <f t="shared" si="1616"/>
        <v>4</v>
      </c>
      <c r="BV981" s="77">
        <f t="shared" si="1616"/>
        <v>6</v>
      </c>
      <c r="BW981" s="91"/>
      <c r="BX981" s="77">
        <f t="shared" si="1601"/>
        <v>4</v>
      </c>
      <c r="BY981" s="77">
        <f t="shared" si="1601"/>
        <v>4</v>
      </c>
      <c r="BZ981" s="77">
        <f t="shared" si="1601"/>
        <v>0</v>
      </c>
      <c r="CA981" s="77">
        <f t="shared" si="1601"/>
        <v>3</v>
      </c>
      <c r="CB981" s="77">
        <f t="shared" si="1601"/>
        <v>5</v>
      </c>
      <c r="CC981" s="92">
        <f t="shared" si="1601"/>
        <v>4</v>
      </c>
      <c r="CJ981" s="78"/>
      <c r="CK981" s="90">
        <f t="shared" si="1617"/>
        <v>2</v>
      </c>
      <c r="CL981" s="77">
        <f t="shared" si="1617"/>
        <v>3</v>
      </c>
      <c r="CM981" s="77">
        <f t="shared" si="1617"/>
        <v>1</v>
      </c>
      <c r="CN981" s="77">
        <f t="shared" si="1617"/>
        <v>1</v>
      </c>
      <c r="CO981" s="77">
        <f t="shared" si="1617"/>
        <v>2</v>
      </c>
      <c r="CP981" s="77">
        <f t="shared" si="1617"/>
        <v>0</v>
      </c>
      <c r="CQ981" s="77">
        <f t="shared" si="1617"/>
        <v>0</v>
      </c>
      <c r="CR981" s="77">
        <f t="shared" si="1617"/>
        <v>2</v>
      </c>
      <c r="CS981" s="77">
        <f t="shared" si="1617"/>
        <v>1</v>
      </c>
      <c r="CT981" s="77">
        <f t="shared" si="1617"/>
        <v>3</v>
      </c>
      <c r="CU981" s="77">
        <f t="shared" si="1617"/>
        <v>1</v>
      </c>
      <c r="CV981" s="91"/>
      <c r="CW981" s="77">
        <f t="shared" si="1602"/>
        <v>0</v>
      </c>
      <c r="CX981" s="77">
        <f t="shared" si="1602"/>
        <v>1</v>
      </c>
      <c r="CY981" s="77">
        <f t="shared" si="1602"/>
        <v>1</v>
      </c>
      <c r="CZ981" s="77">
        <f t="shared" si="1602"/>
        <v>1</v>
      </c>
      <c r="DA981" s="77">
        <f t="shared" si="1602"/>
        <v>1</v>
      </c>
      <c r="DB981" s="92">
        <f t="shared" si="1602"/>
        <v>2</v>
      </c>
      <c r="DJ981" s="347" t="str">
        <f t="shared" si="1618"/>
        <v>H</v>
      </c>
      <c r="DK981" s="56" t="str">
        <f t="shared" si="1618"/>
        <v>A</v>
      </c>
      <c r="DL981" s="56" t="str">
        <f t="shared" si="1618"/>
        <v>H</v>
      </c>
      <c r="DM981" s="56" t="str">
        <f t="shared" si="1618"/>
        <v>A</v>
      </c>
      <c r="DN981" s="56" t="str">
        <f t="shared" si="1618"/>
        <v>H</v>
      </c>
      <c r="DO981" s="56" t="str">
        <f t="shared" si="1618"/>
        <v>H</v>
      </c>
      <c r="DP981" s="56" t="str">
        <f t="shared" si="1618"/>
        <v>H</v>
      </c>
      <c r="DQ981" s="56" t="str">
        <f t="shared" si="1618"/>
        <v>A</v>
      </c>
      <c r="DR981" s="56" t="str">
        <f t="shared" si="1618"/>
        <v>H</v>
      </c>
      <c r="DS981" s="56" t="str">
        <f t="shared" si="1618"/>
        <v>H</v>
      </c>
      <c r="DT981" s="56" t="str">
        <f t="shared" si="1618"/>
        <v>H</v>
      </c>
      <c r="DU981" s="91"/>
      <c r="DV981" s="56" t="str">
        <f t="shared" si="1603"/>
        <v>H</v>
      </c>
      <c r="DW981" s="56" t="str">
        <f t="shared" si="1603"/>
        <v>H</v>
      </c>
      <c r="DX981" s="56" t="str">
        <f t="shared" si="1603"/>
        <v>A</v>
      </c>
      <c r="DY981" s="56" t="str">
        <f t="shared" si="1603"/>
        <v>H</v>
      </c>
      <c r="DZ981" s="56" t="str">
        <f t="shared" si="1603"/>
        <v>H</v>
      </c>
      <c r="EA981" s="348" t="str">
        <f t="shared" si="1603"/>
        <v>H</v>
      </c>
      <c r="EI981" s="53" t="str">
        <f t="shared" si="1604"/>
        <v>Met Police</v>
      </c>
      <c r="EJ981" s="79">
        <f t="shared" si="1619"/>
        <v>34</v>
      </c>
      <c r="EK981" s="80">
        <f t="shared" si="1620"/>
        <v>13</v>
      </c>
      <c r="EL981" s="80">
        <f t="shared" si="1621"/>
        <v>0</v>
      </c>
      <c r="EM981" s="80">
        <f t="shared" si="1622"/>
        <v>4</v>
      </c>
      <c r="EN981" s="80">
        <f>COUNTIF(DU$970:DU$987,"A")</f>
        <v>8</v>
      </c>
      <c r="EO981" s="80">
        <f>COUNTIF(DU$970:DU$987,"D")</f>
        <v>1</v>
      </c>
      <c r="EP981" s="80">
        <f>COUNTIF(DU$970:DU$987,"H")</f>
        <v>8</v>
      </c>
      <c r="EQ981" s="79">
        <f t="shared" si="1623"/>
        <v>21</v>
      </c>
      <c r="ER981" s="79">
        <f t="shared" si="1605"/>
        <v>1</v>
      </c>
      <c r="ES981" s="79">
        <f t="shared" si="1605"/>
        <v>12</v>
      </c>
      <c r="ET981" s="81">
        <f>SUM($BL981:$CI981)+SUM(CV$970:CV$987)</f>
        <v>97</v>
      </c>
      <c r="EU981" s="81">
        <f>SUM($CK981:$DH981)+SUM(BW$970:BW$987)</f>
        <v>57</v>
      </c>
      <c r="EV981" s="79">
        <f t="shared" si="1606"/>
        <v>43</v>
      </c>
      <c r="EW981" s="81">
        <f t="shared" si="1624"/>
        <v>40</v>
      </c>
      <c r="EX981" s="78"/>
      <c r="EY981" s="80">
        <f t="shared" si="1607"/>
        <v>34</v>
      </c>
      <c r="EZ981" s="80">
        <f t="shared" si="1608"/>
        <v>21</v>
      </c>
      <c r="FA981" s="80">
        <f t="shared" si="1609"/>
        <v>1</v>
      </c>
      <c r="FB981" s="80">
        <f t="shared" si="1610"/>
        <v>12</v>
      </c>
      <c r="FC981" s="80">
        <f t="shared" si="1611"/>
        <v>97</v>
      </c>
      <c r="FD981" s="80">
        <f t="shared" si="1612"/>
        <v>57</v>
      </c>
      <c r="FE981" s="80">
        <f t="shared" si="1613"/>
        <v>43</v>
      </c>
      <c r="FF981" s="80">
        <f t="shared" si="1614"/>
        <v>40</v>
      </c>
      <c r="FH981" s="54">
        <f t="shared" si="1625"/>
        <v>0</v>
      </c>
      <c r="FI981" s="54">
        <f t="shared" si="1626"/>
        <v>0</v>
      </c>
      <c r="FJ981" s="54">
        <f t="shared" si="1615"/>
        <v>0</v>
      </c>
      <c r="FK981" s="54">
        <f t="shared" si="1615"/>
        <v>0</v>
      </c>
      <c r="FL981" s="54">
        <f t="shared" si="1615"/>
        <v>0</v>
      </c>
      <c r="FM981" s="54">
        <f t="shared" si="1615"/>
        <v>0</v>
      </c>
      <c r="FN981" s="54">
        <f t="shared" si="1615"/>
        <v>0</v>
      </c>
      <c r="FO981" s="54">
        <f t="shared" si="1615"/>
        <v>0</v>
      </c>
      <c r="FQ981" s="54" t="str">
        <f t="shared" si="1627"/>
        <v/>
      </c>
      <c r="FR981" s="54" t="str">
        <f t="shared" si="1628"/>
        <v/>
      </c>
      <c r="FS981" s="54" t="str">
        <f t="shared" si="1599"/>
        <v/>
      </c>
      <c r="FT981" s="54" t="str">
        <f t="shared" si="1599"/>
        <v/>
      </c>
      <c r="FU981" s="54" t="str">
        <f t="shared" si="1599"/>
        <v/>
      </c>
      <c r="FV981" s="54" t="str">
        <f t="shared" si="1599"/>
        <v/>
      </c>
      <c r="FW981" s="54" t="str">
        <f t="shared" si="1599"/>
        <v/>
      </c>
      <c r="FX981" s="54" t="str">
        <f t="shared" si="1599"/>
        <v/>
      </c>
      <c r="FZ981" s="58"/>
      <c r="GA981" s="59"/>
      <c r="GB981" s="60"/>
      <c r="GC981" s="58"/>
      <c r="GD981" s="59"/>
      <c r="GE981" s="61"/>
      <c r="GF981" s="58"/>
      <c r="GG981" s="61"/>
      <c r="GH981" s="61"/>
    </row>
    <row r="982" spans="1:192" s="54" customFormat="1" ht="12" x14ac:dyDescent="0.25">
      <c r="A982" s="54">
        <v>13</v>
      </c>
      <c r="B982" s="54" t="s">
        <v>1001</v>
      </c>
      <c r="C982" s="56">
        <v>34</v>
      </c>
      <c r="D982" s="56">
        <v>8</v>
      </c>
      <c r="E982" s="56">
        <v>12</v>
      </c>
      <c r="F982" s="56">
        <v>14</v>
      </c>
      <c r="G982" s="56">
        <v>48</v>
      </c>
      <c r="H982" s="56">
        <v>66</v>
      </c>
      <c r="I982" s="57">
        <v>28</v>
      </c>
      <c r="J982" s="56">
        <f t="shared" si="1600"/>
        <v>-18</v>
      </c>
      <c r="L982" s="82" t="s">
        <v>1851</v>
      </c>
      <c r="M982" s="86" t="s">
        <v>200</v>
      </c>
      <c r="N982" s="148" t="s">
        <v>206</v>
      </c>
      <c r="O982" s="148" t="s">
        <v>103</v>
      </c>
      <c r="P982" s="88" t="s">
        <v>86</v>
      </c>
      <c r="Q982" s="148" t="s">
        <v>62</v>
      </c>
      <c r="R982" s="148" t="s">
        <v>86</v>
      </c>
      <c r="S982" s="88" t="s">
        <v>89</v>
      </c>
      <c r="T982" s="88" t="s">
        <v>76</v>
      </c>
      <c r="U982" s="148" t="s">
        <v>62</v>
      </c>
      <c r="V982" s="88" t="s">
        <v>76</v>
      </c>
      <c r="W982" s="88" t="s">
        <v>85</v>
      </c>
      <c r="X982" s="88" t="s">
        <v>86</v>
      </c>
      <c r="Y982" s="83"/>
      <c r="Z982" s="148" t="s">
        <v>103</v>
      </c>
      <c r="AA982" s="88" t="s">
        <v>85</v>
      </c>
      <c r="AB982" s="88" t="s">
        <v>200</v>
      </c>
      <c r="AC982" s="148" t="s">
        <v>101</v>
      </c>
      <c r="AD982" s="152" t="s">
        <v>74</v>
      </c>
      <c r="AL982" s="82" t="s">
        <v>1851</v>
      </c>
      <c r="AM982" s="262" t="s">
        <v>755</v>
      </c>
      <c r="AN982" s="487" t="s">
        <v>1192</v>
      </c>
      <c r="AO982" s="59"/>
      <c r="AP982" s="87" t="s">
        <v>127</v>
      </c>
      <c r="AQ982" s="59"/>
      <c r="AR982" s="59"/>
      <c r="AS982" s="88" t="s">
        <v>1019</v>
      </c>
      <c r="AT982" s="487" t="s">
        <v>1279</v>
      </c>
      <c r="AU982" s="59"/>
      <c r="AV982" s="88" t="s">
        <v>261</v>
      </c>
      <c r="AW982" s="88" t="s">
        <v>419</v>
      </c>
      <c r="AX982" s="88" t="s">
        <v>638</v>
      </c>
      <c r="AY982" s="83"/>
      <c r="AZ982" s="59"/>
      <c r="BA982" s="88" t="s">
        <v>375</v>
      </c>
      <c r="BB982" s="88" t="s">
        <v>374</v>
      </c>
      <c r="BC982" s="59"/>
      <c r="BD982" s="85"/>
      <c r="BL982" s="90">
        <f t="shared" si="1616"/>
        <v>2</v>
      </c>
      <c r="BM982" s="77">
        <f t="shared" si="1616"/>
        <v>1</v>
      </c>
      <c r="BN982" s="77">
        <f t="shared" si="1616"/>
        <v>1</v>
      </c>
      <c r="BO982" s="77">
        <f t="shared" si="1616"/>
        <v>0</v>
      </c>
      <c r="BP982" s="77">
        <f t="shared" si="1616"/>
        <v>1</v>
      </c>
      <c r="BQ982" s="77">
        <f t="shared" si="1616"/>
        <v>0</v>
      </c>
      <c r="BR982" s="77">
        <f t="shared" si="1616"/>
        <v>3</v>
      </c>
      <c r="BS982" s="77">
        <f t="shared" si="1616"/>
        <v>0</v>
      </c>
      <c r="BT982" s="77">
        <f t="shared" si="1616"/>
        <v>1</v>
      </c>
      <c r="BU982" s="77">
        <f t="shared" si="1616"/>
        <v>0</v>
      </c>
      <c r="BV982" s="77">
        <f t="shared" si="1616"/>
        <v>0</v>
      </c>
      <c r="BW982" s="77">
        <f t="shared" si="1616"/>
        <v>0</v>
      </c>
      <c r="BX982" s="91"/>
      <c r="BY982" s="77">
        <f>(IF(Z982="","",(IF(MID(Z982,2,1)="-",LEFT(Z982,1),LEFT(Z982,2)))+0))</f>
        <v>1</v>
      </c>
      <c r="BZ982" s="77">
        <f>(IF(AA982="","",(IF(MID(AA982,2,1)="-",LEFT(AA982,1),LEFT(AA982,2)))+0))</f>
        <v>0</v>
      </c>
      <c r="CA982" s="77">
        <f>(IF(AB982="","",(IF(MID(AB982,2,1)="-",LEFT(AB982,1),LEFT(AB982,2)))+0))</f>
        <v>2</v>
      </c>
      <c r="CB982" s="77">
        <f>(IF(AC982="","",(IF(MID(AC982,2,1)="-",LEFT(AC982,1),LEFT(AC982,2)))+0))</f>
        <v>3</v>
      </c>
      <c r="CC982" s="92">
        <f>(IF(AD982="","",(IF(MID(AD982,2,1)="-",LEFT(AD982,1),LEFT(AD982,2)))+0))</f>
        <v>1</v>
      </c>
      <c r="CJ982" s="78"/>
      <c r="CK982" s="90">
        <f t="shared" si="1617"/>
        <v>2</v>
      </c>
      <c r="CL982" s="77">
        <f t="shared" si="1617"/>
        <v>4</v>
      </c>
      <c r="CM982" s="77">
        <f t="shared" si="1617"/>
        <v>3</v>
      </c>
      <c r="CN982" s="77">
        <f t="shared" si="1617"/>
        <v>3</v>
      </c>
      <c r="CO982" s="77">
        <f t="shared" si="1617"/>
        <v>1</v>
      </c>
      <c r="CP982" s="77">
        <f t="shared" si="1617"/>
        <v>3</v>
      </c>
      <c r="CQ982" s="77">
        <f t="shared" si="1617"/>
        <v>0</v>
      </c>
      <c r="CR982" s="77">
        <f t="shared" si="1617"/>
        <v>2</v>
      </c>
      <c r="CS982" s="77">
        <f t="shared" si="1617"/>
        <v>1</v>
      </c>
      <c r="CT982" s="77">
        <f t="shared" si="1617"/>
        <v>2</v>
      </c>
      <c r="CU982" s="77">
        <f t="shared" si="1617"/>
        <v>4</v>
      </c>
      <c r="CV982" s="77">
        <f t="shared" si="1617"/>
        <v>3</v>
      </c>
      <c r="CW982" s="91"/>
      <c r="CX982" s="77">
        <f>(IF(Z982="","",IF(RIGHT(Z982,2)="10",RIGHT(Z982,2),RIGHT(Z982,1))+0))</f>
        <v>3</v>
      </c>
      <c r="CY982" s="77">
        <f>(IF(AA982="","",IF(RIGHT(AA982,2)="10",RIGHT(AA982,2),RIGHT(AA982,1))+0))</f>
        <v>4</v>
      </c>
      <c r="CZ982" s="77">
        <f>(IF(AB982="","",IF(RIGHT(AB982,2)="10",RIGHT(AB982,2),RIGHT(AB982,1))+0))</f>
        <v>2</v>
      </c>
      <c r="DA982" s="77">
        <f>(IF(AC982="","",IF(RIGHT(AC982,2)="10",RIGHT(AC982,2),RIGHT(AC982,1))+0))</f>
        <v>2</v>
      </c>
      <c r="DB982" s="92">
        <f>(IF(AD982="","",IF(RIGHT(AD982,2)="10",RIGHT(AD982,2),RIGHT(AD982,1))+0))</f>
        <v>2</v>
      </c>
      <c r="DJ982" s="347" t="str">
        <f t="shared" si="1618"/>
        <v>D</v>
      </c>
      <c r="DK982" s="56" t="str">
        <f t="shared" si="1618"/>
        <v>A</v>
      </c>
      <c r="DL982" s="56" t="str">
        <f t="shared" si="1618"/>
        <v>A</v>
      </c>
      <c r="DM982" s="56" t="str">
        <f t="shared" si="1618"/>
        <v>A</v>
      </c>
      <c r="DN982" s="56" t="str">
        <f t="shared" si="1618"/>
        <v>D</v>
      </c>
      <c r="DO982" s="56" t="str">
        <f t="shared" si="1618"/>
        <v>A</v>
      </c>
      <c r="DP982" s="56" t="str">
        <f t="shared" si="1618"/>
        <v>H</v>
      </c>
      <c r="DQ982" s="56" t="str">
        <f t="shared" si="1618"/>
        <v>A</v>
      </c>
      <c r="DR982" s="56" t="str">
        <f t="shared" si="1618"/>
        <v>D</v>
      </c>
      <c r="DS982" s="56" t="str">
        <f t="shared" si="1618"/>
        <v>A</v>
      </c>
      <c r="DT982" s="56" t="str">
        <f t="shared" si="1618"/>
        <v>A</v>
      </c>
      <c r="DU982" s="56" t="str">
        <f t="shared" si="1618"/>
        <v>A</v>
      </c>
      <c r="DV982" s="91"/>
      <c r="DW982" s="56" t="str">
        <f>(IF(Z982="","",IF(BY982&gt;CX982,"H",IF(BY982&lt;CX982,"A","D"))))</f>
        <v>A</v>
      </c>
      <c r="DX982" s="56" t="str">
        <f>(IF(AA982="","",IF(BZ982&gt;CY982,"H",IF(BZ982&lt;CY982,"A","D"))))</f>
        <v>A</v>
      </c>
      <c r="DY982" s="56" t="str">
        <f>(IF(AB982="","",IF(CA982&gt;CZ982,"H",IF(CA982&lt;CZ982,"A","D"))))</f>
        <v>D</v>
      </c>
      <c r="DZ982" s="56" t="str">
        <f>(IF(AC982="","",IF(CB982&gt;DA982,"H",IF(CB982&lt;DA982,"A","D"))))</f>
        <v>H</v>
      </c>
      <c r="EA982" s="348" t="str">
        <f>(IF(AD982="","",IF(CC982&gt;DB982,"H",IF(CC982&lt;DB982,"A","D"))))</f>
        <v>A</v>
      </c>
      <c r="EI982" s="53" t="str">
        <f t="shared" si="1604"/>
        <v>Molesey</v>
      </c>
      <c r="EJ982" s="79">
        <f t="shared" si="1619"/>
        <v>34</v>
      </c>
      <c r="EK982" s="80">
        <f t="shared" si="1620"/>
        <v>2</v>
      </c>
      <c r="EL982" s="80">
        <f t="shared" si="1621"/>
        <v>4</v>
      </c>
      <c r="EM982" s="80">
        <f t="shared" si="1622"/>
        <v>11</v>
      </c>
      <c r="EN982" s="80">
        <f>COUNTIF(DV$970:DV$987,"A")</f>
        <v>4</v>
      </c>
      <c r="EO982" s="80">
        <f>COUNTIF(DV$970:DV$987,"D")</f>
        <v>2</v>
      </c>
      <c r="EP982" s="80">
        <f>COUNTIF(DV$970:DV$987,"H")</f>
        <v>11</v>
      </c>
      <c r="EQ982" s="79">
        <f t="shared" si="1623"/>
        <v>6</v>
      </c>
      <c r="ER982" s="79">
        <f t="shared" si="1605"/>
        <v>6</v>
      </c>
      <c r="ES982" s="79">
        <f t="shared" si="1605"/>
        <v>22</v>
      </c>
      <c r="ET982" s="81">
        <f>SUM($BL982:$CI982)+SUM(CW$970:CW$987)</f>
        <v>36</v>
      </c>
      <c r="EU982" s="81">
        <f>SUM($CK982:$DH982)+SUM(BX$970:BX$987)</f>
        <v>80</v>
      </c>
      <c r="EV982" s="79">
        <f t="shared" si="1606"/>
        <v>18</v>
      </c>
      <c r="EW982" s="81">
        <f t="shared" si="1624"/>
        <v>-44</v>
      </c>
      <c r="EX982" s="78"/>
      <c r="EY982" s="80">
        <f t="shared" si="1607"/>
        <v>34</v>
      </c>
      <c r="EZ982" s="80">
        <f t="shared" si="1608"/>
        <v>6</v>
      </c>
      <c r="FA982" s="80">
        <f t="shared" si="1609"/>
        <v>6</v>
      </c>
      <c r="FB982" s="80">
        <f t="shared" si="1610"/>
        <v>22</v>
      </c>
      <c r="FC982" s="80">
        <f t="shared" si="1611"/>
        <v>36</v>
      </c>
      <c r="FD982" s="80">
        <f t="shared" si="1612"/>
        <v>80</v>
      </c>
      <c r="FE982" s="80">
        <f t="shared" si="1613"/>
        <v>18</v>
      </c>
      <c r="FF982" s="80">
        <f t="shared" si="1614"/>
        <v>-44</v>
      </c>
      <c r="FH982" s="54">
        <f t="shared" si="1625"/>
        <v>0</v>
      </c>
      <c r="FI982" s="54">
        <f t="shared" si="1626"/>
        <v>0</v>
      </c>
      <c r="FJ982" s="54">
        <f t="shared" si="1615"/>
        <v>0</v>
      </c>
      <c r="FK982" s="54">
        <f t="shared" si="1615"/>
        <v>0</v>
      </c>
      <c r="FL982" s="54">
        <f t="shared" si="1615"/>
        <v>0</v>
      </c>
      <c r="FM982" s="54">
        <f t="shared" si="1615"/>
        <v>0</v>
      </c>
      <c r="FN982" s="54">
        <f t="shared" si="1615"/>
        <v>0</v>
      </c>
      <c r="FO982" s="54">
        <f t="shared" si="1615"/>
        <v>0</v>
      </c>
      <c r="FQ982" s="54" t="str">
        <f t="shared" si="1627"/>
        <v/>
      </c>
      <c r="FR982" s="54" t="str">
        <f t="shared" si="1628"/>
        <v/>
      </c>
      <c r="FS982" s="54" t="str">
        <f t="shared" si="1599"/>
        <v/>
      </c>
      <c r="FT982" s="54" t="str">
        <f t="shared" si="1599"/>
        <v/>
      </c>
      <c r="FU982" s="54" t="str">
        <f t="shared" si="1599"/>
        <v/>
      </c>
      <c r="FV982" s="54" t="str">
        <f t="shared" si="1599"/>
        <v/>
      </c>
      <c r="FW982" s="54" t="str">
        <f t="shared" si="1599"/>
        <v/>
      </c>
      <c r="FX982" s="54" t="str">
        <f t="shared" si="1599"/>
        <v/>
      </c>
      <c r="FZ982" s="58"/>
      <c r="GA982" s="59"/>
      <c r="GB982" s="60"/>
      <c r="GC982" s="58"/>
      <c r="GD982" s="59"/>
      <c r="GE982" s="61"/>
      <c r="GF982" s="58"/>
      <c r="GG982" s="61"/>
      <c r="GH982" s="61"/>
    </row>
    <row r="983" spans="1:192" s="54" customFormat="1" ht="12" x14ac:dyDescent="0.25">
      <c r="A983" s="54">
        <v>14</v>
      </c>
      <c r="B983" s="54" t="s">
        <v>1815</v>
      </c>
      <c r="C983" s="56">
        <v>34</v>
      </c>
      <c r="D983" s="56">
        <v>7</v>
      </c>
      <c r="E983" s="56">
        <v>10</v>
      </c>
      <c r="F983" s="56">
        <v>17</v>
      </c>
      <c r="G983" s="56">
        <v>39</v>
      </c>
      <c r="H983" s="56">
        <v>80</v>
      </c>
      <c r="I983" s="57">
        <v>24</v>
      </c>
      <c r="J983" s="56">
        <f t="shared" si="1600"/>
        <v>-41</v>
      </c>
      <c r="L983" s="82" t="s">
        <v>1815</v>
      </c>
      <c r="M983" s="86" t="s">
        <v>124</v>
      </c>
      <c r="N983" s="88" t="s">
        <v>148</v>
      </c>
      <c r="O983" s="148" t="s">
        <v>62</v>
      </c>
      <c r="P983" s="148" t="s">
        <v>86</v>
      </c>
      <c r="Q983" s="148" t="s">
        <v>200</v>
      </c>
      <c r="R983" s="148" t="s">
        <v>74</v>
      </c>
      <c r="S983" s="88" t="s">
        <v>124</v>
      </c>
      <c r="T983" s="148" t="s">
        <v>62</v>
      </c>
      <c r="U983" s="88" t="s">
        <v>74</v>
      </c>
      <c r="V983" s="88" t="s">
        <v>176</v>
      </c>
      <c r="W983" s="88" t="s">
        <v>176</v>
      </c>
      <c r="X983" s="88" t="s">
        <v>60</v>
      </c>
      <c r="Y983" s="148" t="s">
        <v>86</v>
      </c>
      <c r="Z983" s="83"/>
      <c r="AA983" s="148" t="s">
        <v>103</v>
      </c>
      <c r="AB983" s="148" t="s">
        <v>99</v>
      </c>
      <c r="AC983" s="148" t="s">
        <v>62</v>
      </c>
      <c r="AD983" s="152" t="s">
        <v>86</v>
      </c>
      <c r="AL983" s="82" t="s">
        <v>1815</v>
      </c>
      <c r="AM983" s="86" t="s">
        <v>1647</v>
      </c>
      <c r="AN983" s="87" t="s">
        <v>545</v>
      </c>
      <c r="AO983" s="59"/>
      <c r="AP983" s="148" t="s">
        <v>590</v>
      </c>
      <c r="AQ983" s="59"/>
      <c r="AR983" s="59"/>
      <c r="AS983" s="88" t="s">
        <v>413</v>
      </c>
      <c r="AT983" s="59"/>
      <c r="AU983" s="87" t="s">
        <v>545</v>
      </c>
      <c r="AV983" s="88" t="s">
        <v>371</v>
      </c>
      <c r="AW983" s="88" t="s">
        <v>368</v>
      </c>
      <c r="AX983" s="88" t="s">
        <v>1192</v>
      </c>
      <c r="AY983" s="59"/>
      <c r="AZ983" s="83"/>
      <c r="BA983" s="487" t="s">
        <v>584</v>
      </c>
      <c r="BB983" s="59"/>
      <c r="BC983" s="59"/>
      <c r="BD983" s="85"/>
      <c r="BL983" s="90">
        <f t="shared" si="1616"/>
        <v>0</v>
      </c>
      <c r="BM983" s="77">
        <f t="shared" si="1616"/>
        <v>0</v>
      </c>
      <c r="BN983" s="77">
        <f t="shared" si="1616"/>
        <v>1</v>
      </c>
      <c r="BO983" s="77">
        <f t="shared" si="1616"/>
        <v>0</v>
      </c>
      <c r="BP983" s="77">
        <f t="shared" si="1616"/>
        <v>2</v>
      </c>
      <c r="BQ983" s="77">
        <f t="shared" si="1616"/>
        <v>1</v>
      </c>
      <c r="BR983" s="77">
        <f t="shared" si="1616"/>
        <v>0</v>
      </c>
      <c r="BS983" s="77">
        <f t="shared" si="1616"/>
        <v>1</v>
      </c>
      <c r="BT983" s="77">
        <f t="shared" si="1616"/>
        <v>1</v>
      </c>
      <c r="BU983" s="77">
        <f t="shared" si="1616"/>
        <v>2</v>
      </c>
      <c r="BV983" s="77">
        <f t="shared" si="1616"/>
        <v>2</v>
      </c>
      <c r="BW983" s="77">
        <f t="shared" si="1616"/>
        <v>4</v>
      </c>
      <c r="BX983" s="77">
        <f>(IF(Y983="","",(IF(MID(Y983,2,1)="-",LEFT(Y983,1),LEFT(Y983,2)))+0))</f>
        <v>0</v>
      </c>
      <c r="BY983" s="91"/>
      <c r="BZ983" s="77">
        <f>(IF(AA983="","",(IF(MID(AA983,2,1)="-",LEFT(AA983,1),LEFT(AA983,2)))+0))</f>
        <v>1</v>
      </c>
      <c r="CA983" s="77">
        <f>(IF(AB983="","",(IF(MID(AB983,2,1)="-",LEFT(AB983,1),LEFT(AB983,2)))+0))</f>
        <v>1</v>
      </c>
      <c r="CB983" s="77">
        <f>(IF(AC983="","",(IF(MID(AC983,2,1)="-",LEFT(AC983,1),LEFT(AC983,2)))+0))</f>
        <v>1</v>
      </c>
      <c r="CC983" s="92">
        <f>(IF(AD983="","",(IF(MID(AD983,2,1)="-",LEFT(AD983,1),LEFT(AD983,2)))+0))</f>
        <v>0</v>
      </c>
      <c r="CJ983" s="78"/>
      <c r="CK983" s="90">
        <f t="shared" si="1617"/>
        <v>0</v>
      </c>
      <c r="CL983" s="77">
        <f t="shared" si="1617"/>
        <v>1</v>
      </c>
      <c r="CM983" s="77">
        <f t="shared" si="1617"/>
        <v>1</v>
      </c>
      <c r="CN983" s="77">
        <f t="shared" si="1617"/>
        <v>3</v>
      </c>
      <c r="CO983" s="77">
        <f t="shared" si="1617"/>
        <v>2</v>
      </c>
      <c r="CP983" s="77">
        <f t="shared" si="1617"/>
        <v>2</v>
      </c>
      <c r="CQ983" s="77">
        <f t="shared" si="1617"/>
        <v>0</v>
      </c>
      <c r="CR983" s="77">
        <f t="shared" si="1617"/>
        <v>1</v>
      </c>
      <c r="CS983" s="77">
        <f t="shared" si="1617"/>
        <v>2</v>
      </c>
      <c r="CT983" s="77">
        <f t="shared" si="1617"/>
        <v>3</v>
      </c>
      <c r="CU983" s="77">
        <f t="shared" si="1617"/>
        <v>3</v>
      </c>
      <c r="CV983" s="77">
        <f t="shared" si="1617"/>
        <v>1</v>
      </c>
      <c r="CW983" s="77">
        <f>(IF(Y983="","",IF(RIGHT(Y983,2)="10",RIGHT(Y983,2),RIGHT(Y983,1))+0))</f>
        <v>3</v>
      </c>
      <c r="CX983" s="91"/>
      <c r="CY983" s="77">
        <f>(IF(AA983="","",IF(RIGHT(AA983,2)="10",RIGHT(AA983,2),RIGHT(AA983,1))+0))</f>
        <v>3</v>
      </c>
      <c r="CZ983" s="77">
        <f>(IF(AB983="","",IF(RIGHT(AB983,2)="10",RIGHT(AB983,2),RIGHT(AB983,1))+0))</f>
        <v>0</v>
      </c>
      <c r="DA983" s="77">
        <f>(IF(AC983="","",IF(RIGHT(AC983,2)="10",RIGHT(AC983,2),RIGHT(AC983,1))+0))</f>
        <v>1</v>
      </c>
      <c r="DB983" s="92">
        <f>(IF(AD983="","",IF(RIGHT(AD983,2)="10",RIGHT(AD983,2),RIGHT(AD983,1))+0))</f>
        <v>3</v>
      </c>
      <c r="DJ983" s="347" t="str">
        <f t="shared" si="1618"/>
        <v>D</v>
      </c>
      <c r="DK983" s="56" t="str">
        <f t="shared" si="1618"/>
        <v>A</v>
      </c>
      <c r="DL983" s="56" t="str">
        <f t="shared" si="1618"/>
        <v>D</v>
      </c>
      <c r="DM983" s="56" t="str">
        <f t="shared" si="1618"/>
        <v>A</v>
      </c>
      <c r="DN983" s="56" t="str">
        <f t="shared" si="1618"/>
        <v>D</v>
      </c>
      <c r="DO983" s="56" t="str">
        <f t="shared" si="1618"/>
        <v>A</v>
      </c>
      <c r="DP983" s="56" t="str">
        <f t="shared" si="1618"/>
        <v>D</v>
      </c>
      <c r="DQ983" s="56" t="str">
        <f t="shared" si="1618"/>
        <v>D</v>
      </c>
      <c r="DR983" s="56" t="str">
        <f t="shared" si="1618"/>
        <v>A</v>
      </c>
      <c r="DS983" s="56" t="str">
        <f t="shared" si="1618"/>
        <v>A</v>
      </c>
      <c r="DT983" s="56" t="str">
        <f t="shared" si="1618"/>
        <v>A</v>
      </c>
      <c r="DU983" s="56" t="str">
        <f t="shared" si="1618"/>
        <v>H</v>
      </c>
      <c r="DV983" s="56" t="str">
        <f>(IF(Y983="","",IF(BX983&gt;CW983,"H",IF(BX983&lt;CW983,"A","D"))))</f>
        <v>A</v>
      </c>
      <c r="DW983" s="91"/>
      <c r="DX983" s="56" t="str">
        <f>(IF(AA983="","",IF(BZ983&gt;CY983,"H",IF(BZ983&lt;CY983,"A","D"))))</f>
        <v>A</v>
      </c>
      <c r="DY983" s="56" t="str">
        <f>(IF(AB983="","",IF(CA983&gt;CZ983,"H",IF(CA983&lt;CZ983,"A","D"))))</f>
        <v>H</v>
      </c>
      <c r="DZ983" s="56" t="str">
        <f>(IF(AC983="","",IF(CB983&gt;DA983,"H",IF(CB983&lt;DA983,"A","D"))))</f>
        <v>D</v>
      </c>
      <c r="EA983" s="348" t="str">
        <f>(IF(AD983="","",IF(CC983&gt;DB983,"H",IF(CC983&lt;DB983,"A","D"))))</f>
        <v>A</v>
      </c>
      <c r="EI983" s="53" t="str">
        <f t="shared" si="1604"/>
        <v>Redhill</v>
      </c>
      <c r="EJ983" s="79">
        <f t="shared" si="1619"/>
        <v>34</v>
      </c>
      <c r="EK983" s="80">
        <f t="shared" si="1620"/>
        <v>2</v>
      </c>
      <c r="EL983" s="80">
        <f t="shared" si="1621"/>
        <v>6</v>
      </c>
      <c r="EM983" s="80">
        <f t="shared" si="1622"/>
        <v>9</v>
      </c>
      <c r="EN983" s="80">
        <f>COUNTIF(DW$970:DW$987,"A")</f>
        <v>5</v>
      </c>
      <c r="EO983" s="80">
        <f>COUNTIF(DW$970:DW$987,"D")</f>
        <v>4</v>
      </c>
      <c r="EP983" s="80">
        <f>COUNTIF(DW$970:DW$987,"H")</f>
        <v>8</v>
      </c>
      <c r="EQ983" s="79">
        <f t="shared" si="1623"/>
        <v>7</v>
      </c>
      <c r="ER983" s="79">
        <f t="shared" si="1605"/>
        <v>10</v>
      </c>
      <c r="ES983" s="79">
        <f t="shared" si="1605"/>
        <v>17</v>
      </c>
      <c r="ET983" s="81">
        <f>SUM($BL983:$CI983)+SUM(CX$970:CX$987)</f>
        <v>39</v>
      </c>
      <c r="EU983" s="81">
        <f>SUM($CK983:$DH983)+SUM(BY$970:BY$987)</f>
        <v>80</v>
      </c>
      <c r="EV983" s="79">
        <f t="shared" si="1606"/>
        <v>24</v>
      </c>
      <c r="EW983" s="81">
        <f t="shared" si="1624"/>
        <v>-41</v>
      </c>
      <c r="EX983" s="78"/>
      <c r="EY983" s="80">
        <f t="shared" si="1607"/>
        <v>34</v>
      </c>
      <c r="EZ983" s="80">
        <f t="shared" si="1608"/>
        <v>7</v>
      </c>
      <c r="FA983" s="80">
        <f t="shared" si="1609"/>
        <v>10</v>
      </c>
      <c r="FB983" s="80">
        <f t="shared" si="1610"/>
        <v>17</v>
      </c>
      <c r="FC983" s="80">
        <f t="shared" si="1611"/>
        <v>39</v>
      </c>
      <c r="FD983" s="80">
        <f t="shared" si="1612"/>
        <v>80</v>
      </c>
      <c r="FE983" s="80">
        <f t="shared" si="1613"/>
        <v>24</v>
      </c>
      <c r="FF983" s="80">
        <f t="shared" si="1614"/>
        <v>-41</v>
      </c>
      <c r="FH983" s="54">
        <f t="shared" si="1625"/>
        <v>0</v>
      </c>
      <c r="FI983" s="54">
        <f t="shared" si="1626"/>
        <v>0</v>
      </c>
      <c r="FJ983" s="54">
        <f t="shared" si="1615"/>
        <v>0</v>
      </c>
      <c r="FK983" s="54">
        <f t="shared" si="1615"/>
        <v>0</v>
      </c>
      <c r="FL983" s="54">
        <f t="shared" si="1615"/>
        <v>0</v>
      </c>
      <c r="FM983" s="54">
        <f t="shared" si="1615"/>
        <v>0</v>
      </c>
      <c r="FN983" s="54">
        <f t="shared" si="1615"/>
        <v>0</v>
      </c>
      <c r="FO983" s="54">
        <f t="shared" si="1615"/>
        <v>0</v>
      </c>
      <c r="FQ983" s="54" t="str">
        <f t="shared" si="1627"/>
        <v/>
      </c>
      <c r="FR983" s="54" t="str">
        <f t="shared" si="1628"/>
        <v/>
      </c>
      <c r="FS983" s="54" t="str">
        <f t="shared" si="1599"/>
        <v/>
      </c>
      <c r="FT983" s="54" t="str">
        <f t="shared" si="1599"/>
        <v/>
      </c>
      <c r="FU983" s="54" t="str">
        <f t="shared" si="1599"/>
        <v/>
      </c>
      <c r="FV983" s="54" t="str">
        <f t="shared" si="1599"/>
        <v/>
      </c>
      <c r="FW983" s="54" t="str">
        <f t="shared" si="1599"/>
        <v/>
      </c>
      <c r="FX983" s="54" t="str">
        <f t="shared" si="1599"/>
        <v/>
      </c>
      <c r="FZ983" s="58"/>
      <c r="GA983" s="59"/>
      <c r="GB983" s="60"/>
      <c r="GC983" s="58"/>
      <c r="GD983" s="59"/>
      <c r="GE983" s="61"/>
      <c r="GF983" s="58"/>
      <c r="GG983" s="61"/>
      <c r="GH983" s="61"/>
    </row>
    <row r="984" spans="1:192" s="54" customFormat="1" ht="12" x14ac:dyDescent="0.25">
      <c r="A984" s="54">
        <v>15</v>
      </c>
      <c r="B984" s="54" t="s">
        <v>1289</v>
      </c>
      <c r="C984" s="56">
        <v>34</v>
      </c>
      <c r="D984" s="56">
        <v>8</v>
      </c>
      <c r="E984" s="56">
        <v>5</v>
      </c>
      <c r="F984" s="56">
        <v>21</v>
      </c>
      <c r="G984" s="56">
        <v>31</v>
      </c>
      <c r="H984" s="56">
        <v>62</v>
      </c>
      <c r="I984" s="57">
        <v>21</v>
      </c>
      <c r="J984" s="56">
        <f t="shared" si="1600"/>
        <v>-31</v>
      </c>
      <c r="L984" s="82" t="s">
        <v>882</v>
      </c>
      <c r="M984" s="86" t="s">
        <v>77</v>
      </c>
      <c r="N984" s="88" t="s">
        <v>62</v>
      </c>
      <c r="O984" s="88" t="s">
        <v>59</v>
      </c>
      <c r="P984" s="88" t="s">
        <v>99</v>
      </c>
      <c r="Q984" s="88" t="s">
        <v>125</v>
      </c>
      <c r="R984" s="88" t="s">
        <v>102</v>
      </c>
      <c r="S984" s="88" t="s">
        <v>125</v>
      </c>
      <c r="T984" s="88" t="s">
        <v>200</v>
      </c>
      <c r="U984" s="88" t="s">
        <v>58</v>
      </c>
      <c r="V984" s="88" t="s">
        <v>60</v>
      </c>
      <c r="W984" s="88" t="s">
        <v>99</v>
      </c>
      <c r="X984" s="148" t="s">
        <v>125</v>
      </c>
      <c r="Y984" s="148" t="s">
        <v>125</v>
      </c>
      <c r="Z984" s="88" t="s">
        <v>162</v>
      </c>
      <c r="AA984" s="83"/>
      <c r="AB984" s="88" t="s">
        <v>89</v>
      </c>
      <c r="AC984" s="88" t="s">
        <v>99</v>
      </c>
      <c r="AD984" s="89" t="s">
        <v>177</v>
      </c>
      <c r="AL984" s="82" t="s">
        <v>882</v>
      </c>
      <c r="AM984" s="86" t="s">
        <v>383</v>
      </c>
      <c r="AN984" s="88" t="s">
        <v>365</v>
      </c>
      <c r="AO984" s="489" t="s">
        <v>284</v>
      </c>
      <c r="AP984" s="88" t="s">
        <v>370</v>
      </c>
      <c r="AQ984" s="88" t="s">
        <v>374</v>
      </c>
      <c r="AR984" s="88" t="s">
        <v>371</v>
      </c>
      <c r="AS984" s="88" t="s">
        <v>251</v>
      </c>
      <c r="AT984" s="88" t="s">
        <v>387</v>
      </c>
      <c r="AU984" s="88" t="s">
        <v>380</v>
      </c>
      <c r="AV984" s="88" t="s">
        <v>239</v>
      </c>
      <c r="AW984" s="88" t="s">
        <v>576</v>
      </c>
      <c r="AX984" s="88" t="s">
        <v>246</v>
      </c>
      <c r="AY984" s="487" t="s">
        <v>433</v>
      </c>
      <c r="AZ984" s="88" t="s">
        <v>401</v>
      </c>
      <c r="BA984" s="83"/>
      <c r="BB984" s="88" t="s">
        <v>589</v>
      </c>
      <c r="BC984" s="88" t="s">
        <v>256</v>
      </c>
      <c r="BD984" s="89" t="s">
        <v>385</v>
      </c>
      <c r="BL984" s="90">
        <f t="shared" si="1616"/>
        <v>2</v>
      </c>
      <c r="BM984" s="77">
        <f t="shared" si="1616"/>
        <v>1</v>
      </c>
      <c r="BN984" s="77">
        <f t="shared" si="1616"/>
        <v>4</v>
      </c>
      <c r="BO984" s="77">
        <f t="shared" si="1616"/>
        <v>1</v>
      </c>
      <c r="BP984" s="77">
        <f t="shared" si="1616"/>
        <v>5</v>
      </c>
      <c r="BQ984" s="77">
        <f t="shared" si="1616"/>
        <v>2</v>
      </c>
      <c r="BR984" s="77">
        <f t="shared" si="1616"/>
        <v>5</v>
      </c>
      <c r="BS984" s="77">
        <f t="shared" si="1616"/>
        <v>2</v>
      </c>
      <c r="BT984" s="77">
        <f t="shared" si="1616"/>
        <v>5</v>
      </c>
      <c r="BU984" s="77">
        <f t="shared" si="1616"/>
        <v>4</v>
      </c>
      <c r="BV984" s="77">
        <f t="shared" si="1616"/>
        <v>1</v>
      </c>
      <c r="BW984" s="77">
        <f t="shared" si="1616"/>
        <v>5</v>
      </c>
      <c r="BX984" s="77">
        <f>(IF(Y984="","",(IF(MID(Y984,2,1)="-",LEFT(Y984,1),LEFT(Y984,2)))+0))</f>
        <v>5</v>
      </c>
      <c r="BY984" s="77">
        <f>(IF(Z984="","",(IF(MID(Z984,2,1)="-",LEFT(Z984,1),LEFT(Z984,2)))+0))</f>
        <v>6</v>
      </c>
      <c r="BZ984" s="91"/>
      <c r="CA984" s="77">
        <f>(IF(AB984="","",(IF(MID(AB984,2,1)="-",LEFT(AB984,1),LEFT(AB984,2)))+0))</f>
        <v>3</v>
      </c>
      <c r="CB984" s="77">
        <f>(IF(AC984="","",(IF(MID(AC984,2,1)="-",LEFT(AC984,1),LEFT(AC984,2)))+0))</f>
        <v>1</v>
      </c>
      <c r="CC984" s="92">
        <f>(IF(AD984="","",(IF(MID(AD984,2,1)="-",LEFT(AD984,1),LEFT(AD984,2)))+0))</f>
        <v>2</v>
      </c>
      <c r="CJ984" s="78"/>
      <c r="CK984" s="90">
        <f t="shared" si="1617"/>
        <v>1</v>
      </c>
      <c r="CL984" s="77">
        <f t="shared" si="1617"/>
        <v>1</v>
      </c>
      <c r="CM984" s="77">
        <f t="shared" si="1617"/>
        <v>0</v>
      </c>
      <c r="CN984" s="77">
        <f t="shared" si="1617"/>
        <v>0</v>
      </c>
      <c r="CO984" s="77">
        <f t="shared" si="1617"/>
        <v>0</v>
      </c>
      <c r="CP984" s="77">
        <f t="shared" si="1617"/>
        <v>4</v>
      </c>
      <c r="CQ984" s="77">
        <f t="shared" si="1617"/>
        <v>0</v>
      </c>
      <c r="CR984" s="77">
        <f t="shared" si="1617"/>
        <v>2</v>
      </c>
      <c r="CS984" s="77">
        <f t="shared" si="1617"/>
        <v>1</v>
      </c>
      <c r="CT984" s="77">
        <f t="shared" si="1617"/>
        <v>1</v>
      </c>
      <c r="CU984" s="77">
        <f t="shared" si="1617"/>
        <v>0</v>
      </c>
      <c r="CV984" s="77">
        <f t="shared" si="1617"/>
        <v>0</v>
      </c>
      <c r="CW984" s="77">
        <f>(IF(Y984="","",IF(RIGHT(Y984,2)="10",RIGHT(Y984,2),RIGHT(Y984,1))+0))</f>
        <v>0</v>
      </c>
      <c r="CX984" s="77">
        <f>(IF(Z984="","",IF(RIGHT(Z984,2)="10",RIGHT(Z984,2),RIGHT(Z984,1))+0))</f>
        <v>0</v>
      </c>
      <c r="CY984" s="91"/>
      <c r="CZ984" s="77">
        <f>(IF(AB984="","",IF(RIGHT(AB984,2)="10",RIGHT(AB984,2),RIGHT(AB984,1))+0))</f>
        <v>0</v>
      </c>
      <c r="DA984" s="77">
        <f>(IF(AC984="","",IF(RIGHT(AC984,2)="10",RIGHT(AC984,2),RIGHT(AC984,1))+0))</f>
        <v>0</v>
      </c>
      <c r="DB984" s="92">
        <f>(IF(AD984="","",IF(RIGHT(AD984,2)="10",RIGHT(AD984,2),RIGHT(AD984,1))+0))</f>
        <v>0</v>
      </c>
      <c r="DJ984" s="347" t="str">
        <f t="shared" si="1618"/>
        <v>H</v>
      </c>
      <c r="DK984" s="56" t="str">
        <f t="shared" si="1618"/>
        <v>D</v>
      </c>
      <c r="DL984" s="56" t="str">
        <f t="shared" si="1618"/>
        <v>H</v>
      </c>
      <c r="DM984" s="56" t="str">
        <f t="shared" si="1618"/>
        <v>H</v>
      </c>
      <c r="DN984" s="56" t="str">
        <f t="shared" si="1618"/>
        <v>H</v>
      </c>
      <c r="DO984" s="56" t="str">
        <f t="shared" si="1618"/>
        <v>A</v>
      </c>
      <c r="DP984" s="56" t="str">
        <f t="shared" si="1618"/>
        <v>H</v>
      </c>
      <c r="DQ984" s="56" t="str">
        <f t="shared" si="1618"/>
        <v>D</v>
      </c>
      <c r="DR984" s="56" t="str">
        <f t="shared" si="1618"/>
        <v>H</v>
      </c>
      <c r="DS984" s="56" t="str">
        <f t="shared" si="1618"/>
        <v>H</v>
      </c>
      <c r="DT984" s="56" t="str">
        <f t="shared" si="1618"/>
        <v>H</v>
      </c>
      <c r="DU984" s="56" t="str">
        <f t="shared" si="1618"/>
        <v>H</v>
      </c>
      <c r="DV984" s="56" t="str">
        <f>(IF(Y984="","",IF(BX984&gt;CW984,"H",IF(BX984&lt;CW984,"A","D"))))</f>
        <v>H</v>
      </c>
      <c r="DW984" s="56" t="str">
        <f>(IF(Z984="","",IF(BY984&gt;CX984,"H",IF(BY984&lt;CX984,"A","D"))))</f>
        <v>H</v>
      </c>
      <c r="DX984" s="91"/>
      <c r="DY984" s="56" t="str">
        <f>(IF(AB984="","",IF(CA984&gt;CZ984,"H",IF(CA984&lt;CZ984,"A","D"))))</f>
        <v>H</v>
      </c>
      <c r="DZ984" s="56" t="str">
        <f>(IF(AC984="","",IF(CB984&gt;DA984,"H",IF(CB984&lt;DA984,"A","D"))))</f>
        <v>H</v>
      </c>
      <c r="EA984" s="348" t="str">
        <f>(IF(AD984="","",IF(CC984&gt;DB984,"H",IF(CC984&lt;DB984,"A","D"))))</f>
        <v>H</v>
      </c>
      <c r="EI984" s="53" t="str">
        <f t="shared" si="1604"/>
        <v>Sutton United</v>
      </c>
      <c r="EJ984" s="79">
        <f t="shared" si="1619"/>
        <v>34</v>
      </c>
      <c r="EK984" s="80">
        <f t="shared" si="1620"/>
        <v>14</v>
      </c>
      <c r="EL984" s="80">
        <f t="shared" si="1621"/>
        <v>2</v>
      </c>
      <c r="EM984" s="80">
        <f t="shared" si="1622"/>
        <v>1</v>
      </c>
      <c r="EN984" s="80">
        <f>COUNTIF(DX$970:DX$987,"A")</f>
        <v>15</v>
      </c>
      <c r="EO984" s="80">
        <f>COUNTIF(DX$970:DX$987,"D")</f>
        <v>1</v>
      </c>
      <c r="EP984" s="80">
        <f>COUNTIF(DX$970:DX$987,"H")</f>
        <v>1</v>
      </c>
      <c r="EQ984" s="79">
        <f t="shared" si="1623"/>
        <v>29</v>
      </c>
      <c r="ER984" s="79">
        <f t="shared" si="1605"/>
        <v>3</v>
      </c>
      <c r="ES984" s="79">
        <f t="shared" si="1605"/>
        <v>2</v>
      </c>
      <c r="ET984" s="81">
        <f>SUM($BL984:$CI984)+SUM(CY$970:CY$987)</f>
        <v>101</v>
      </c>
      <c r="EU984" s="81">
        <f>SUM($CK984:$DH984)+SUM(BZ$970:BZ$987)</f>
        <v>22</v>
      </c>
      <c r="EV984" s="79">
        <f t="shared" si="1606"/>
        <v>61</v>
      </c>
      <c r="EW984" s="81">
        <f t="shared" si="1624"/>
        <v>79</v>
      </c>
      <c r="EX984" s="78"/>
      <c r="EY984" s="80">
        <f t="shared" si="1607"/>
        <v>34</v>
      </c>
      <c r="EZ984" s="80">
        <f t="shared" si="1608"/>
        <v>29</v>
      </c>
      <c r="FA984" s="80">
        <f t="shared" si="1609"/>
        <v>3</v>
      </c>
      <c r="FB984" s="80">
        <f t="shared" si="1610"/>
        <v>2</v>
      </c>
      <c r="FC984" s="80">
        <f t="shared" si="1611"/>
        <v>101</v>
      </c>
      <c r="FD984" s="80">
        <f t="shared" si="1612"/>
        <v>22</v>
      </c>
      <c r="FE984" s="80">
        <f t="shared" si="1613"/>
        <v>61</v>
      </c>
      <c r="FF984" s="80">
        <f t="shared" si="1614"/>
        <v>79</v>
      </c>
      <c r="FH984" s="54">
        <f t="shared" si="1625"/>
        <v>0</v>
      </c>
      <c r="FI984" s="54">
        <f t="shared" si="1626"/>
        <v>0</v>
      </c>
      <c r="FJ984" s="54">
        <f t="shared" si="1615"/>
        <v>0</v>
      </c>
      <c r="FK984" s="54">
        <f t="shared" si="1615"/>
        <v>0</v>
      </c>
      <c r="FL984" s="54">
        <f t="shared" si="1615"/>
        <v>0</v>
      </c>
      <c r="FM984" s="54">
        <f t="shared" si="1615"/>
        <v>0</v>
      </c>
      <c r="FN984" s="54">
        <f t="shared" si="1615"/>
        <v>0</v>
      </c>
      <c r="FO984" s="54">
        <f t="shared" si="1615"/>
        <v>0</v>
      </c>
      <c r="FQ984" s="54" t="str">
        <f t="shared" si="1627"/>
        <v/>
      </c>
      <c r="FR984" s="54" t="str">
        <f t="shared" si="1628"/>
        <v/>
      </c>
      <c r="FS984" s="54" t="str">
        <f t="shared" si="1599"/>
        <v/>
      </c>
      <c r="FT984" s="54" t="str">
        <f t="shared" si="1599"/>
        <v/>
      </c>
      <c r="FU984" s="54" t="str">
        <f t="shared" si="1599"/>
        <v/>
      </c>
      <c r="FV984" s="54" t="str">
        <f t="shared" si="1599"/>
        <v/>
      </c>
      <c r="FW984" s="54" t="str">
        <f t="shared" si="1599"/>
        <v/>
      </c>
      <c r="FX984" s="54" t="str">
        <f t="shared" si="1599"/>
        <v/>
      </c>
      <c r="FZ984" s="58"/>
      <c r="GA984" s="59"/>
      <c r="GB984" s="60"/>
      <c r="GC984" s="58"/>
      <c r="GD984" s="59"/>
      <c r="GE984" s="61"/>
      <c r="GF984" s="58"/>
      <c r="GG984" s="61"/>
      <c r="GH984" s="61"/>
    </row>
    <row r="985" spans="1:192" s="54" customFormat="1" ht="12" x14ac:dyDescent="0.25">
      <c r="A985" s="54">
        <v>16</v>
      </c>
      <c r="B985" s="54" t="s">
        <v>1129</v>
      </c>
      <c r="C985" s="56">
        <v>34</v>
      </c>
      <c r="D985" s="56">
        <v>6</v>
      </c>
      <c r="E985" s="56">
        <v>7</v>
      </c>
      <c r="F985" s="56">
        <v>21</v>
      </c>
      <c r="G985" s="56">
        <v>30</v>
      </c>
      <c r="H985" s="56">
        <v>82</v>
      </c>
      <c r="I985" s="57">
        <v>19</v>
      </c>
      <c r="J985" s="56">
        <f t="shared" si="1600"/>
        <v>-52</v>
      </c>
      <c r="L985" s="82" t="s">
        <v>1129</v>
      </c>
      <c r="M985" s="150" t="s">
        <v>124</v>
      </c>
      <c r="N985" s="88" t="s">
        <v>103</v>
      </c>
      <c r="O985" s="148" t="s">
        <v>99</v>
      </c>
      <c r="P985" s="88" t="s">
        <v>103</v>
      </c>
      <c r="Q985" s="88" t="s">
        <v>62</v>
      </c>
      <c r="R985" s="88" t="s">
        <v>74</v>
      </c>
      <c r="S985" s="88" t="s">
        <v>86</v>
      </c>
      <c r="T985" s="148" t="s">
        <v>99</v>
      </c>
      <c r="U985" s="148" t="s">
        <v>200</v>
      </c>
      <c r="V985" s="88" t="s">
        <v>124</v>
      </c>
      <c r="W985" s="88" t="s">
        <v>88</v>
      </c>
      <c r="X985" s="88" t="s">
        <v>88</v>
      </c>
      <c r="Y985" s="154" t="s">
        <v>149</v>
      </c>
      <c r="Z985" s="88" t="s">
        <v>74</v>
      </c>
      <c r="AA985" s="88" t="s">
        <v>219</v>
      </c>
      <c r="AB985" s="83"/>
      <c r="AC985" s="88" t="s">
        <v>99</v>
      </c>
      <c r="AD985" s="89" t="s">
        <v>89</v>
      </c>
      <c r="AL985" s="82" t="s">
        <v>1129</v>
      </c>
      <c r="AM985" s="253"/>
      <c r="AN985" s="88" t="s">
        <v>366</v>
      </c>
      <c r="AO985" s="489" t="s">
        <v>757</v>
      </c>
      <c r="AP985" s="88" t="s">
        <v>406</v>
      </c>
      <c r="AQ985" s="88" t="s">
        <v>368</v>
      </c>
      <c r="AR985" s="88" t="s">
        <v>402</v>
      </c>
      <c r="AS985" s="88" t="s">
        <v>418</v>
      </c>
      <c r="AT985" s="487" t="s">
        <v>591</v>
      </c>
      <c r="AU985" s="59"/>
      <c r="AV985" s="88" t="s">
        <v>373</v>
      </c>
      <c r="AW985" s="88" t="s">
        <v>587</v>
      </c>
      <c r="AX985" s="88" t="s">
        <v>403</v>
      </c>
      <c r="AY985" s="88" t="s">
        <v>413</v>
      </c>
      <c r="AZ985" s="88" t="s">
        <v>375</v>
      </c>
      <c r="BA985" s="88" t="s">
        <v>414</v>
      </c>
      <c r="BB985" s="83"/>
      <c r="BC985" s="88" t="s">
        <v>380</v>
      </c>
      <c r="BD985" s="89" t="s">
        <v>392</v>
      </c>
      <c r="BL985" s="90">
        <f t="shared" si="1616"/>
        <v>0</v>
      </c>
      <c r="BM985" s="77">
        <f t="shared" si="1616"/>
        <v>1</v>
      </c>
      <c r="BN985" s="77">
        <f t="shared" si="1616"/>
        <v>1</v>
      </c>
      <c r="BO985" s="77">
        <f t="shared" si="1616"/>
        <v>1</v>
      </c>
      <c r="BP985" s="77">
        <f t="shared" si="1616"/>
        <v>1</v>
      </c>
      <c r="BQ985" s="77">
        <f t="shared" si="1616"/>
        <v>1</v>
      </c>
      <c r="BR985" s="77">
        <f t="shared" si="1616"/>
        <v>0</v>
      </c>
      <c r="BS985" s="77">
        <f t="shared" si="1616"/>
        <v>1</v>
      </c>
      <c r="BT985" s="77">
        <f t="shared" si="1616"/>
        <v>2</v>
      </c>
      <c r="BU985" s="77">
        <f t="shared" si="1616"/>
        <v>0</v>
      </c>
      <c r="BV985" s="77">
        <f t="shared" si="1616"/>
        <v>1</v>
      </c>
      <c r="BW985" s="77">
        <f t="shared" si="1616"/>
        <v>1</v>
      </c>
      <c r="BX985" s="77">
        <f>(IF(Y985="","",(IF(MID(Y985,2,1)="-",LEFT(Y985,1),LEFT(Y985,2)))+0))</f>
        <v>1</v>
      </c>
      <c r="BY985" s="77">
        <f>(IF(Z985="","",(IF(MID(Z985,2,1)="-",LEFT(Z985,1),LEFT(Z985,2)))+0))</f>
        <v>1</v>
      </c>
      <c r="BZ985" s="77">
        <f>(IF(AA985="","",(IF(MID(AA985,2,1)="-",LEFT(AA985,1),LEFT(AA985,2)))+0))</f>
        <v>0</v>
      </c>
      <c r="CA985" s="91"/>
      <c r="CB985" s="77">
        <f>(IF(AC985="","",(IF(MID(AC985,2,1)="-",LEFT(AC985,1),LEFT(AC985,2)))+0))</f>
        <v>1</v>
      </c>
      <c r="CC985" s="92">
        <f>(IF(AD985="","",(IF(MID(AD985,2,1)="-",LEFT(AD985,1),LEFT(AD985,2)))+0))</f>
        <v>3</v>
      </c>
      <c r="CJ985" s="78"/>
      <c r="CK985" s="90">
        <f t="shared" si="1617"/>
        <v>0</v>
      </c>
      <c r="CL985" s="77">
        <f t="shared" si="1617"/>
        <v>3</v>
      </c>
      <c r="CM985" s="77">
        <f t="shared" si="1617"/>
        <v>0</v>
      </c>
      <c r="CN985" s="77">
        <f t="shared" si="1617"/>
        <v>3</v>
      </c>
      <c r="CO985" s="77">
        <f t="shared" si="1617"/>
        <v>1</v>
      </c>
      <c r="CP985" s="77">
        <f t="shared" si="1617"/>
        <v>2</v>
      </c>
      <c r="CQ985" s="77">
        <f t="shared" si="1617"/>
        <v>3</v>
      </c>
      <c r="CR985" s="77">
        <f t="shared" si="1617"/>
        <v>0</v>
      </c>
      <c r="CS985" s="77">
        <f t="shared" si="1617"/>
        <v>2</v>
      </c>
      <c r="CT985" s="77">
        <f t="shared" si="1617"/>
        <v>0</v>
      </c>
      <c r="CU985" s="77">
        <f t="shared" si="1617"/>
        <v>6</v>
      </c>
      <c r="CV985" s="77">
        <f t="shared" si="1617"/>
        <v>6</v>
      </c>
      <c r="CW985" s="77">
        <f>(IF(Y985="","",IF(RIGHT(Y985,2)="10",RIGHT(Y985,2),RIGHT(Y985,1))+0))</f>
        <v>5</v>
      </c>
      <c r="CX985" s="77">
        <f>(IF(Z985="","",IF(RIGHT(Z985,2)="10",RIGHT(Z985,2),RIGHT(Z985,1))+0))</f>
        <v>2</v>
      </c>
      <c r="CY985" s="77">
        <f>(IF(AA985="","",IF(RIGHT(AA985,2)="10",RIGHT(AA985,2),RIGHT(AA985,1))+0))</f>
        <v>6</v>
      </c>
      <c r="CZ985" s="91"/>
      <c r="DA985" s="77">
        <f>(IF(AC985="","",IF(RIGHT(AC985,2)="10",RIGHT(AC985,2),RIGHT(AC985,1))+0))</f>
        <v>0</v>
      </c>
      <c r="DB985" s="92">
        <f>(IF(AD985="","",IF(RIGHT(AD985,2)="10",RIGHT(AD985,2),RIGHT(AD985,1))+0))</f>
        <v>0</v>
      </c>
      <c r="DJ985" s="347" t="str">
        <f t="shared" si="1618"/>
        <v>D</v>
      </c>
      <c r="DK985" s="56" t="str">
        <f t="shared" si="1618"/>
        <v>A</v>
      </c>
      <c r="DL985" s="56" t="str">
        <f t="shared" si="1618"/>
        <v>H</v>
      </c>
      <c r="DM985" s="56" t="str">
        <f t="shared" si="1618"/>
        <v>A</v>
      </c>
      <c r="DN985" s="56" t="str">
        <f t="shared" si="1618"/>
        <v>D</v>
      </c>
      <c r="DO985" s="56" t="str">
        <f t="shared" si="1618"/>
        <v>A</v>
      </c>
      <c r="DP985" s="56" t="str">
        <f t="shared" si="1618"/>
        <v>A</v>
      </c>
      <c r="DQ985" s="56" t="str">
        <f t="shared" si="1618"/>
        <v>H</v>
      </c>
      <c r="DR985" s="56" t="str">
        <f t="shared" si="1618"/>
        <v>D</v>
      </c>
      <c r="DS985" s="56" t="str">
        <f t="shared" si="1618"/>
        <v>D</v>
      </c>
      <c r="DT985" s="56" t="str">
        <f t="shared" si="1618"/>
        <v>A</v>
      </c>
      <c r="DU985" s="56" t="str">
        <f t="shared" si="1618"/>
        <v>A</v>
      </c>
      <c r="DV985" s="56" t="str">
        <f>(IF(Y985="","",IF(BX985&gt;CW985,"H",IF(BX985&lt;CW985,"A","D"))))</f>
        <v>A</v>
      </c>
      <c r="DW985" s="56" t="str">
        <f>(IF(Z985="","",IF(BY985&gt;CX985,"H",IF(BY985&lt;CX985,"A","D"))))</f>
        <v>A</v>
      </c>
      <c r="DX985" s="56" t="str">
        <f>(IF(AA985="","",IF(BZ985&gt;CY985,"H",IF(BZ985&lt;CY985,"A","D"))))</f>
        <v>A</v>
      </c>
      <c r="DY985" s="91"/>
      <c r="DZ985" s="56" t="str">
        <f>(IF(AC985="","",IF(CB985&gt;DA985,"H",IF(CB985&lt;DA985,"A","D"))))</f>
        <v>H</v>
      </c>
      <c r="EA985" s="348" t="str">
        <f>(IF(AD985="","",IF(CC985&gt;DB985,"H",IF(CC985&lt;DB985,"A","D"))))</f>
        <v>H</v>
      </c>
      <c r="EI985" s="53" t="str">
        <f t="shared" si="1604"/>
        <v>Walton &amp; Hersham</v>
      </c>
      <c r="EJ985" s="79">
        <f t="shared" si="1619"/>
        <v>34</v>
      </c>
      <c r="EK985" s="80">
        <f t="shared" si="1620"/>
        <v>4</v>
      </c>
      <c r="EL985" s="80">
        <f t="shared" si="1621"/>
        <v>4</v>
      </c>
      <c r="EM985" s="80">
        <f t="shared" si="1622"/>
        <v>9</v>
      </c>
      <c r="EN985" s="80">
        <f>COUNTIF(DY$970:DY$987,"A")</f>
        <v>2</v>
      </c>
      <c r="EO985" s="80">
        <f>COUNTIF(DY$970:DY$987,"D")</f>
        <v>3</v>
      </c>
      <c r="EP985" s="80">
        <f>COUNTIF(DY$970:DY$987,"H")</f>
        <v>12</v>
      </c>
      <c r="EQ985" s="79">
        <f t="shared" si="1623"/>
        <v>6</v>
      </c>
      <c r="ER985" s="79">
        <f t="shared" si="1605"/>
        <v>7</v>
      </c>
      <c r="ES985" s="79">
        <f t="shared" si="1605"/>
        <v>21</v>
      </c>
      <c r="ET985" s="81">
        <f>SUM($BL985:$CI985)+SUM(CZ$970:CZ$987)</f>
        <v>30</v>
      </c>
      <c r="EU985" s="81">
        <f>SUM($CK985:$DH985)+SUM(CA$970:CA$987)</f>
        <v>82</v>
      </c>
      <c r="EV985" s="79">
        <f t="shared" si="1606"/>
        <v>19</v>
      </c>
      <c r="EW985" s="81">
        <f t="shared" si="1624"/>
        <v>-52</v>
      </c>
      <c r="EX985" s="78"/>
      <c r="EY985" s="80">
        <f t="shared" si="1607"/>
        <v>34</v>
      </c>
      <c r="EZ985" s="80">
        <f t="shared" si="1608"/>
        <v>6</v>
      </c>
      <c r="FA985" s="80">
        <f t="shared" si="1609"/>
        <v>7</v>
      </c>
      <c r="FB985" s="80">
        <f t="shared" si="1610"/>
        <v>21</v>
      </c>
      <c r="FC985" s="80">
        <f t="shared" si="1611"/>
        <v>30</v>
      </c>
      <c r="FD985" s="80">
        <f t="shared" si="1612"/>
        <v>82</v>
      </c>
      <c r="FE985" s="80">
        <f t="shared" si="1613"/>
        <v>19</v>
      </c>
      <c r="FF985" s="80">
        <f t="shared" si="1614"/>
        <v>-52</v>
      </c>
      <c r="FH985" s="54">
        <f t="shared" si="1625"/>
        <v>0</v>
      </c>
      <c r="FI985" s="54">
        <f t="shared" si="1626"/>
        <v>0</v>
      </c>
      <c r="FJ985" s="54">
        <f t="shared" si="1615"/>
        <v>0</v>
      </c>
      <c r="FK985" s="54">
        <f t="shared" si="1615"/>
        <v>0</v>
      </c>
      <c r="FL985" s="54">
        <f t="shared" si="1615"/>
        <v>0</v>
      </c>
      <c r="FM985" s="54">
        <f t="shared" si="1615"/>
        <v>0</v>
      </c>
      <c r="FN985" s="54">
        <f t="shared" si="1615"/>
        <v>0</v>
      </c>
      <c r="FO985" s="54">
        <f t="shared" si="1615"/>
        <v>0</v>
      </c>
      <c r="FQ985" s="54" t="str">
        <f t="shared" si="1627"/>
        <v/>
      </c>
      <c r="FR985" s="54" t="str">
        <f t="shared" si="1628"/>
        <v/>
      </c>
      <c r="FS985" s="54" t="str">
        <f t="shared" si="1599"/>
        <v/>
      </c>
      <c r="FT985" s="54" t="str">
        <f t="shared" si="1599"/>
        <v/>
      </c>
      <c r="FU985" s="54" t="str">
        <f t="shared" si="1599"/>
        <v/>
      </c>
      <c r="FV985" s="54" t="str">
        <f t="shared" si="1599"/>
        <v/>
      </c>
      <c r="FW985" s="54" t="str">
        <f t="shared" si="1599"/>
        <v/>
      </c>
      <c r="FX985" s="54" t="str">
        <f t="shared" si="1599"/>
        <v/>
      </c>
      <c r="FZ985" s="58"/>
      <c r="GA985" s="59"/>
      <c r="GB985" s="60"/>
      <c r="GC985" s="58"/>
      <c r="GD985" s="59"/>
      <c r="GE985" s="61"/>
      <c r="GF985" s="58"/>
      <c r="GG985" s="61"/>
      <c r="GH985" s="61"/>
    </row>
    <row r="986" spans="1:192" s="54" customFormat="1" ht="12" x14ac:dyDescent="0.25">
      <c r="A986" s="54">
        <v>17</v>
      </c>
      <c r="B986" s="54" t="s">
        <v>1851</v>
      </c>
      <c r="C986" s="56">
        <v>34</v>
      </c>
      <c r="D986" s="56">
        <v>6</v>
      </c>
      <c r="E986" s="56">
        <v>6</v>
      </c>
      <c r="F986" s="56">
        <v>22</v>
      </c>
      <c r="G986" s="56">
        <v>36</v>
      </c>
      <c r="H986" s="56">
        <v>80</v>
      </c>
      <c r="I986" s="57">
        <v>18</v>
      </c>
      <c r="J986" s="56">
        <f t="shared" si="1600"/>
        <v>-44</v>
      </c>
      <c r="L986" s="82" t="s">
        <v>1850</v>
      </c>
      <c r="M986" s="150" t="s">
        <v>59</v>
      </c>
      <c r="N986" s="148" t="s">
        <v>89</v>
      </c>
      <c r="O986" s="88" t="s">
        <v>58</v>
      </c>
      <c r="P986" s="148" t="s">
        <v>89</v>
      </c>
      <c r="Q986" s="148" t="s">
        <v>62</v>
      </c>
      <c r="R986" s="148" t="s">
        <v>77</v>
      </c>
      <c r="S986" s="88" t="s">
        <v>177</v>
      </c>
      <c r="T986" s="154" t="s">
        <v>89</v>
      </c>
      <c r="U986" s="148" t="s">
        <v>177</v>
      </c>
      <c r="V986" s="88" t="s">
        <v>177</v>
      </c>
      <c r="W986" s="148" t="s">
        <v>77</v>
      </c>
      <c r="X986" s="88" t="s">
        <v>87</v>
      </c>
      <c r="Y986" s="148" t="s">
        <v>177</v>
      </c>
      <c r="Z986" s="148" t="s">
        <v>150</v>
      </c>
      <c r="AA986" s="88" t="s">
        <v>176</v>
      </c>
      <c r="AB986" s="88" t="s">
        <v>124</v>
      </c>
      <c r="AC986" s="83"/>
      <c r="AD986" s="152" t="s">
        <v>76</v>
      </c>
      <c r="AL986" s="82" t="s">
        <v>1850</v>
      </c>
      <c r="AM986" s="253"/>
      <c r="AN986" s="59"/>
      <c r="AO986" s="87" t="s">
        <v>545</v>
      </c>
      <c r="AP986" s="59"/>
      <c r="AQ986" s="59"/>
      <c r="AR986" s="59"/>
      <c r="AS986" s="88" t="s">
        <v>366</v>
      </c>
      <c r="AT986" s="148" t="s">
        <v>414</v>
      </c>
      <c r="AU986" s="59"/>
      <c r="AV986" s="88" t="s">
        <v>375</v>
      </c>
      <c r="AW986" s="59"/>
      <c r="AX986" s="59"/>
      <c r="AY986" s="59"/>
      <c r="AZ986" s="59"/>
      <c r="BA986" s="88" t="s">
        <v>393</v>
      </c>
      <c r="BB986" s="87" t="s">
        <v>545</v>
      </c>
      <c r="BC986" s="83"/>
      <c r="BD986" s="85"/>
      <c r="BL986" s="90">
        <f t="shared" si="1616"/>
        <v>4</v>
      </c>
      <c r="BM986" s="77">
        <f t="shared" si="1616"/>
        <v>3</v>
      </c>
      <c r="BN986" s="77">
        <f t="shared" si="1616"/>
        <v>5</v>
      </c>
      <c r="BO986" s="77">
        <f t="shared" si="1616"/>
        <v>3</v>
      </c>
      <c r="BP986" s="77">
        <f t="shared" si="1616"/>
        <v>1</v>
      </c>
      <c r="BQ986" s="77">
        <f t="shared" si="1616"/>
        <v>2</v>
      </c>
      <c r="BR986" s="77">
        <f t="shared" si="1616"/>
        <v>2</v>
      </c>
      <c r="BS986" s="77">
        <f t="shared" si="1616"/>
        <v>3</v>
      </c>
      <c r="BT986" s="77">
        <f t="shared" si="1616"/>
        <v>2</v>
      </c>
      <c r="BU986" s="77">
        <f t="shared" si="1616"/>
        <v>2</v>
      </c>
      <c r="BV986" s="77">
        <f t="shared" si="1616"/>
        <v>2</v>
      </c>
      <c r="BW986" s="77">
        <f t="shared" si="1616"/>
        <v>3</v>
      </c>
      <c r="BX986" s="77">
        <f>(IF(Y986="","",(IF(MID(Y986,2,1)="-",LEFT(Y986,1),LEFT(Y986,2)))+0))</f>
        <v>2</v>
      </c>
      <c r="BY986" s="77">
        <f>(IF(Z986="","",(IF(MID(Z986,2,1)="-",LEFT(Z986,1),LEFT(Z986,2)))+0))</f>
        <v>3</v>
      </c>
      <c r="BZ986" s="77">
        <f>(IF(AA986="","",(IF(MID(AA986,2,1)="-",LEFT(AA986,1),LEFT(AA986,2)))+0))</f>
        <v>2</v>
      </c>
      <c r="CA986" s="77">
        <f>(IF(AB986="","",(IF(MID(AB986,2,1)="-",LEFT(AB986,1),LEFT(AB986,2)))+0))</f>
        <v>0</v>
      </c>
      <c r="CB986" s="91"/>
      <c r="CC986" s="92">
        <f>(IF(AD986="","",(IF(MID(AD986,2,1)="-",LEFT(AD986,1),LEFT(AD986,2)))+0))</f>
        <v>0</v>
      </c>
      <c r="CJ986" s="78"/>
      <c r="CK986" s="90">
        <f t="shared" si="1617"/>
        <v>0</v>
      </c>
      <c r="CL986" s="77">
        <f t="shared" si="1617"/>
        <v>0</v>
      </c>
      <c r="CM986" s="77">
        <f t="shared" si="1617"/>
        <v>1</v>
      </c>
      <c r="CN986" s="77">
        <f t="shared" si="1617"/>
        <v>0</v>
      </c>
      <c r="CO986" s="77">
        <f t="shared" si="1617"/>
        <v>1</v>
      </c>
      <c r="CP986" s="77">
        <f t="shared" si="1617"/>
        <v>1</v>
      </c>
      <c r="CQ986" s="77">
        <f t="shared" si="1617"/>
        <v>0</v>
      </c>
      <c r="CR986" s="77">
        <f t="shared" si="1617"/>
        <v>0</v>
      </c>
      <c r="CS986" s="77">
        <f t="shared" si="1617"/>
        <v>0</v>
      </c>
      <c r="CT986" s="77">
        <f t="shared" si="1617"/>
        <v>0</v>
      </c>
      <c r="CU986" s="77">
        <f t="shared" si="1617"/>
        <v>1</v>
      </c>
      <c r="CV986" s="77">
        <f t="shared" si="1617"/>
        <v>3</v>
      </c>
      <c r="CW986" s="77">
        <f>(IF(Y986="","",IF(RIGHT(Y986,2)="10",RIGHT(Y986,2),RIGHT(Y986,1))+0))</f>
        <v>0</v>
      </c>
      <c r="CX986" s="77">
        <f>(IF(Z986="","",IF(RIGHT(Z986,2)="10",RIGHT(Z986,2),RIGHT(Z986,1))+0))</f>
        <v>1</v>
      </c>
      <c r="CY986" s="77">
        <f>(IF(AA986="","",IF(RIGHT(AA986,2)="10",RIGHT(AA986,2),RIGHT(AA986,1))+0))</f>
        <v>3</v>
      </c>
      <c r="CZ986" s="77">
        <f>(IF(AB986="","",IF(RIGHT(AB986,2)="10",RIGHT(AB986,2),RIGHT(AB986,1))+0))</f>
        <v>0</v>
      </c>
      <c r="DA986" s="91"/>
      <c r="DB986" s="92">
        <f>(IF(AD986="","",IF(RIGHT(AD986,2)="10",RIGHT(AD986,2),RIGHT(AD986,1))+0))</f>
        <v>2</v>
      </c>
      <c r="DJ986" s="347" t="str">
        <f t="shared" si="1618"/>
        <v>H</v>
      </c>
      <c r="DK986" s="56" t="str">
        <f t="shared" si="1618"/>
        <v>H</v>
      </c>
      <c r="DL986" s="56" t="str">
        <f t="shared" si="1618"/>
        <v>H</v>
      </c>
      <c r="DM986" s="56" t="str">
        <f t="shared" si="1618"/>
        <v>H</v>
      </c>
      <c r="DN986" s="56" t="str">
        <f t="shared" si="1618"/>
        <v>D</v>
      </c>
      <c r="DO986" s="56" t="str">
        <f t="shared" si="1618"/>
        <v>H</v>
      </c>
      <c r="DP986" s="56" t="str">
        <f t="shared" si="1618"/>
        <v>H</v>
      </c>
      <c r="DQ986" s="56" t="str">
        <f t="shared" si="1618"/>
        <v>H</v>
      </c>
      <c r="DR986" s="56" t="str">
        <f t="shared" si="1618"/>
        <v>H</v>
      </c>
      <c r="DS986" s="56" t="str">
        <f t="shared" si="1618"/>
        <v>H</v>
      </c>
      <c r="DT986" s="56" t="str">
        <f t="shared" si="1618"/>
        <v>H</v>
      </c>
      <c r="DU986" s="56" t="str">
        <f t="shared" si="1618"/>
        <v>D</v>
      </c>
      <c r="DV986" s="56" t="str">
        <f>(IF(Y986="","",IF(BX986&gt;CW986,"H",IF(BX986&lt;CW986,"A","D"))))</f>
        <v>H</v>
      </c>
      <c r="DW986" s="56" t="str">
        <f>(IF(Z986="","",IF(BY986&gt;CX986,"H",IF(BY986&lt;CX986,"A","D"))))</f>
        <v>H</v>
      </c>
      <c r="DX986" s="56" t="str">
        <f>(IF(AA986="","",IF(BZ986&gt;CY986,"H",IF(BZ986&lt;CY986,"A","D"))))</f>
        <v>A</v>
      </c>
      <c r="DY986" s="56" t="str">
        <f>(IF(AB986="","",IF(CA986&gt;CZ986,"H",IF(CA986&lt;CZ986,"A","D"))))</f>
        <v>D</v>
      </c>
      <c r="DZ986" s="91"/>
      <c r="EA986" s="348" t="str">
        <f>(IF(AD986="","",IF(CC986&gt;DB986,"H",IF(CC986&lt;DB986,"A","D"))))</f>
        <v>A</v>
      </c>
      <c r="EI986" s="53" t="str">
        <f t="shared" si="1604"/>
        <v>Walton Casuals</v>
      </c>
      <c r="EJ986" s="79">
        <f t="shared" si="1619"/>
        <v>34</v>
      </c>
      <c r="EK986" s="80">
        <f t="shared" si="1620"/>
        <v>12</v>
      </c>
      <c r="EL986" s="80">
        <f t="shared" si="1621"/>
        <v>3</v>
      </c>
      <c r="EM986" s="80">
        <f t="shared" si="1622"/>
        <v>2</v>
      </c>
      <c r="EN986" s="80">
        <f>COUNTIF(DZ$970:DZ$987,"A")</f>
        <v>3</v>
      </c>
      <c r="EO986" s="80">
        <f>COUNTIF(DZ$970:DZ$987,"D")</f>
        <v>3</v>
      </c>
      <c r="EP986" s="80">
        <f>COUNTIF(DZ$970:DZ$987,"H")</f>
        <v>11</v>
      </c>
      <c r="EQ986" s="79">
        <f t="shared" si="1623"/>
        <v>15</v>
      </c>
      <c r="ER986" s="79">
        <f t="shared" si="1605"/>
        <v>6</v>
      </c>
      <c r="ES986" s="79">
        <f t="shared" si="1605"/>
        <v>13</v>
      </c>
      <c r="ET986" s="81">
        <f>SUM($BL986:$CI986)+SUM(DA$970:DA$987)</f>
        <v>54</v>
      </c>
      <c r="EU986" s="81">
        <f>SUM($CK986:$DH986)+SUM(CB$970:CB$987)</f>
        <v>50</v>
      </c>
      <c r="EV986" s="79">
        <f t="shared" si="1606"/>
        <v>36</v>
      </c>
      <c r="EW986" s="81">
        <f t="shared" si="1624"/>
        <v>4</v>
      </c>
      <c r="EX986" s="78"/>
      <c r="EY986" s="80">
        <f t="shared" si="1607"/>
        <v>34</v>
      </c>
      <c r="EZ986" s="80">
        <f t="shared" si="1608"/>
        <v>15</v>
      </c>
      <c r="FA986" s="80">
        <f t="shared" si="1609"/>
        <v>6</v>
      </c>
      <c r="FB986" s="80">
        <f t="shared" si="1610"/>
        <v>13</v>
      </c>
      <c r="FC986" s="80">
        <f t="shared" si="1611"/>
        <v>54</v>
      </c>
      <c r="FD986" s="80">
        <f t="shared" si="1612"/>
        <v>50</v>
      </c>
      <c r="FE986" s="80">
        <f t="shared" si="1613"/>
        <v>36</v>
      </c>
      <c r="FF986" s="80">
        <f t="shared" si="1614"/>
        <v>4</v>
      </c>
      <c r="FH986" s="54">
        <f t="shared" si="1625"/>
        <v>0</v>
      </c>
      <c r="FI986" s="54">
        <f t="shared" si="1626"/>
        <v>0</v>
      </c>
      <c r="FJ986" s="54">
        <f t="shared" si="1615"/>
        <v>0</v>
      </c>
      <c r="FK986" s="54">
        <f t="shared" si="1615"/>
        <v>0</v>
      </c>
      <c r="FL986" s="54">
        <f t="shared" si="1615"/>
        <v>0</v>
      </c>
      <c r="FM986" s="54">
        <f t="shared" si="1615"/>
        <v>0</v>
      </c>
      <c r="FN986" s="54">
        <f t="shared" si="1615"/>
        <v>0</v>
      </c>
      <c r="FO986" s="54">
        <f t="shared" si="1615"/>
        <v>0</v>
      </c>
      <c r="FQ986" s="54" t="str">
        <f t="shared" si="1627"/>
        <v/>
      </c>
      <c r="FR986" s="54" t="str">
        <f t="shared" si="1628"/>
        <v/>
      </c>
      <c r="FS986" s="54" t="str">
        <f t="shared" si="1599"/>
        <v/>
      </c>
      <c r="FT986" s="54" t="str">
        <f t="shared" si="1599"/>
        <v/>
      </c>
      <c r="FU986" s="54" t="str">
        <f t="shared" si="1599"/>
        <v/>
      </c>
      <c r="FV986" s="54" t="str">
        <f t="shared" si="1599"/>
        <v/>
      </c>
      <c r="FW986" s="54" t="str">
        <f t="shared" si="1599"/>
        <v/>
      </c>
      <c r="FX986" s="54" t="str">
        <f t="shared" si="1599"/>
        <v/>
      </c>
      <c r="FZ986" s="58"/>
      <c r="GA986" s="59"/>
      <c r="GB986" s="60"/>
      <c r="GC986" s="58"/>
      <c r="GD986" s="59"/>
      <c r="GE986" s="61"/>
      <c r="GF986" s="58"/>
      <c r="GG986" s="61"/>
      <c r="GH986" s="61"/>
    </row>
    <row r="987" spans="1:192" s="53" customFormat="1" ht="12.6" thickBot="1" x14ac:dyDescent="0.3">
      <c r="A987" s="53">
        <v>18</v>
      </c>
      <c r="B987" s="53" t="s">
        <v>1363</v>
      </c>
      <c r="C987" s="57">
        <v>34</v>
      </c>
      <c r="D987" s="57">
        <v>5</v>
      </c>
      <c r="E987" s="57">
        <v>7</v>
      </c>
      <c r="F987" s="57">
        <v>22</v>
      </c>
      <c r="G987" s="57">
        <v>31</v>
      </c>
      <c r="H987" s="57">
        <v>69</v>
      </c>
      <c r="I987" s="57">
        <v>17</v>
      </c>
      <c r="J987" s="57">
        <f t="shared" si="1600"/>
        <v>-38</v>
      </c>
      <c r="L987" s="101" t="s">
        <v>1771</v>
      </c>
      <c r="M987" s="219" t="s">
        <v>62</v>
      </c>
      <c r="N987" s="167" t="s">
        <v>103</v>
      </c>
      <c r="O987" s="167" t="s">
        <v>124</v>
      </c>
      <c r="P987" s="106" t="s">
        <v>62</v>
      </c>
      <c r="Q987" s="106" t="s">
        <v>99</v>
      </c>
      <c r="R987" s="167" t="s">
        <v>124</v>
      </c>
      <c r="S987" s="106" t="s">
        <v>77</v>
      </c>
      <c r="T987" s="167" t="s">
        <v>85</v>
      </c>
      <c r="U987" s="167" t="s">
        <v>177</v>
      </c>
      <c r="V987" s="106" t="s">
        <v>148</v>
      </c>
      <c r="W987" s="106" t="s">
        <v>200</v>
      </c>
      <c r="X987" s="106" t="s">
        <v>162</v>
      </c>
      <c r="Y987" s="106" t="s">
        <v>99</v>
      </c>
      <c r="Z987" s="167" t="s">
        <v>200</v>
      </c>
      <c r="AA987" s="106" t="s">
        <v>74</v>
      </c>
      <c r="AB987" s="167" t="s">
        <v>150</v>
      </c>
      <c r="AC987" s="106" t="s">
        <v>62</v>
      </c>
      <c r="AD987" s="104"/>
      <c r="AL987" s="101" t="s">
        <v>1771</v>
      </c>
      <c r="AM987" s="493" t="s">
        <v>1192</v>
      </c>
      <c r="AN987" s="102"/>
      <c r="AO987" s="102"/>
      <c r="AP987" s="106" t="s">
        <v>166</v>
      </c>
      <c r="AQ987" s="170" t="s">
        <v>545</v>
      </c>
      <c r="AR987" s="102"/>
      <c r="AS987" s="106" t="s">
        <v>371</v>
      </c>
      <c r="AT987" s="102"/>
      <c r="AU987" s="102"/>
      <c r="AV987" s="106" t="s">
        <v>402</v>
      </c>
      <c r="AW987" s="106" t="s">
        <v>413</v>
      </c>
      <c r="AX987" s="102"/>
      <c r="AY987" s="494" t="s">
        <v>573</v>
      </c>
      <c r="AZ987" s="102"/>
      <c r="BA987" s="494" t="s">
        <v>404</v>
      </c>
      <c r="BB987" s="495" t="s">
        <v>590</v>
      </c>
      <c r="BC987" s="106" t="s">
        <v>1647</v>
      </c>
      <c r="BD987" s="104"/>
      <c r="BL987" s="107">
        <f t="shared" si="1616"/>
        <v>1</v>
      </c>
      <c r="BM987" s="108">
        <f t="shared" si="1616"/>
        <v>1</v>
      </c>
      <c r="BN987" s="108">
        <f t="shared" si="1616"/>
        <v>0</v>
      </c>
      <c r="BO987" s="108">
        <f t="shared" si="1616"/>
        <v>1</v>
      </c>
      <c r="BP987" s="108">
        <f t="shared" si="1616"/>
        <v>1</v>
      </c>
      <c r="BQ987" s="108">
        <f t="shared" si="1616"/>
        <v>0</v>
      </c>
      <c r="BR987" s="108">
        <f t="shared" si="1616"/>
        <v>2</v>
      </c>
      <c r="BS987" s="108">
        <f t="shared" si="1616"/>
        <v>0</v>
      </c>
      <c r="BT987" s="108">
        <f t="shared" si="1616"/>
        <v>2</v>
      </c>
      <c r="BU987" s="108">
        <f t="shared" si="1616"/>
        <v>0</v>
      </c>
      <c r="BV987" s="108">
        <f t="shared" si="1616"/>
        <v>2</v>
      </c>
      <c r="BW987" s="108">
        <f t="shared" si="1616"/>
        <v>6</v>
      </c>
      <c r="BX987" s="108">
        <f>(IF(Y987="","",(IF(MID(Y987,2,1)="-",LEFT(Y987,1),LEFT(Y987,2)))+0))</f>
        <v>1</v>
      </c>
      <c r="BY987" s="108">
        <f>(IF(Z987="","",(IF(MID(Z987,2,1)="-",LEFT(Z987,1),LEFT(Z987,2)))+0))</f>
        <v>2</v>
      </c>
      <c r="BZ987" s="108">
        <f>(IF(AA987="","",(IF(MID(AA987,2,1)="-",LEFT(AA987,1),LEFT(AA987,2)))+0))</f>
        <v>1</v>
      </c>
      <c r="CA987" s="108">
        <f>(IF(AB987="","",(IF(MID(AB987,2,1)="-",LEFT(AB987,1),LEFT(AB987,2)))+0))</f>
        <v>3</v>
      </c>
      <c r="CB987" s="108">
        <f>(IF(AC987="","",(IF(MID(AC987,2,1)="-",LEFT(AC987,1),LEFT(AC987,2)))+0))</f>
        <v>1</v>
      </c>
      <c r="CC987" s="109"/>
      <c r="CD987" s="54"/>
      <c r="CE987" s="54"/>
      <c r="CF987" s="54"/>
      <c r="CG987" s="54"/>
      <c r="CH987" s="54"/>
      <c r="CI987" s="54"/>
      <c r="CJ987" s="54"/>
      <c r="CK987" s="107">
        <f t="shared" si="1617"/>
        <v>1</v>
      </c>
      <c r="CL987" s="108">
        <f t="shared" si="1617"/>
        <v>3</v>
      </c>
      <c r="CM987" s="108">
        <f t="shared" si="1617"/>
        <v>0</v>
      </c>
      <c r="CN987" s="108">
        <f t="shared" si="1617"/>
        <v>1</v>
      </c>
      <c r="CO987" s="108">
        <f t="shared" si="1617"/>
        <v>0</v>
      </c>
      <c r="CP987" s="108">
        <f t="shared" si="1617"/>
        <v>0</v>
      </c>
      <c r="CQ987" s="108">
        <f t="shared" si="1617"/>
        <v>1</v>
      </c>
      <c r="CR987" s="108">
        <f t="shared" si="1617"/>
        <v>4</v>
      </c>
      <c r="CS987" s="108">
        <f t="shared" si="1617"/>
        <v>0</v>
      </c>
      <c r="CT987" s="108">
        <f t="shared" si="1617"/>
        <v>1</v>
      </c>
      <c r="CU987" s="108">
        <f t="shared" si="1617"/>
        <v>2</v>
      </c>
      <c r="CV987" s="108">
        <f t="shared" si="1617"/>
        <v>0</v>
      </c>
      <c r="CW987" s="108">
        <f>(IF(Y987="","",IF(RIGHT(Y987,2)="10",RIGHT(Y987,2),RIGHT(Y987,1))+0))</f>
        <v>0</v>
      </c>
      <c r="CX987" s="108">
        <f>(IF(Z987="","",IF(RIGHT(Z987,2)="10",RIGHT(Z987,2),RIGHT(Z987,1))+0))</f>
        <v>2</v>
      </c>
      <c r="CY987" s="108">
        <f>(IF(AA987="","",IF(RIGHT(AA987,2)="10",RIGHT(AA987,2),RIGHT(AA987,1))+0))</f>
        <v>2</v>
      </c>
      <c r="CZ987" s="108">
        <f>(IF(AB987="","",IF(RIGHT(AB987,2)="10",RIGHT(AB987,2),RIGHT(AB987,1))+0))</f>
        <v>1</v>
      </c>
      <c r="DA987" s="108">
        <f>(IF(AC987="","",IF(RIGHT(AC987,2)="10",RIGHT(AC987,2),RIGHT(AC987,1))+0))</f>
        <v>1</v>
      </c>
      <c r="DB987" s="109"/>
      <c r="DC987" s="54"/>
      <c r="DD987" s="54"/>
      <c r="DE987" s="54"/>
      <c r="DF987" s="54"/>
      <c r="DG987" s="54"/>
      <c r="DH987" s="54"/>
      <c r="DI987" s="54"/>
      <c r="DJ987" s="351" t="str">
        <f t="shared" si="1618"/>
        <v>D</v>
      </c>
      <c r="DK987" s="352" t="str">
        <f t="shared" si="1618"/>
        <v>A</v>
      </c>
      <c r="DL987" s="352" t="str">
        <f t="shared" si="1618"/>
        <v>D</v>
      </c>
      <c r="DM987" s="352" t="str">
        <f t="shared" si="1618"/>
        <v>D</v>
      </c>
      <c r="DN987" s="352" t="str">
        <f t="shared" si="1618"/>
        <v>H</v>
      </c>
      <c r="DO987" s="352" t="str">
        <f t="shared" si="1618"/>
        <v>D</v>
      </c>
      <c r="DP987" s="352" t="str">
        <f t="shared" si="1618"/>
        <v>H</v>
      </c>
      <c r="DQ987" s="352" t="str">
        <f t="shared" si="1618"/>
        <v>A</v>
      </c>
      <c r="DR987" s="352" t="str">
        <f t="shared" si="1618"/>
        <v>H</v>
      </c>
      <c r="DS987" s="352" t="str">
        <f t="shared" si="1618"/>
        <v>A</v>
      </c>
      <c r="DT987" s="352" t="str">
        <f t="shared" si="1618"/>
        <v>D</v>
      </c>
      <c r="DU987" s="352" t="str">
        <f t="shared" si="1618"/>
        <v>H</v>
      </c>
      <c r="DV987" s="352" t="str">
        <f>(IF(Y987="","",IF(BX987&gt;CW987,"H",IF(BX987&lt;CW987,"A","D"))))</f>
        <v>H</v>
      </c>
      <c r="DW987" s="352" t="str">
        <f>(IF(Z987="","",IF(BY987&gt;CX987,"H",IF(BY987&lt;CX987,"A","D"))))</f>
        <v>D</v>
      </c>
      <c r="DX987" s="352" t="str">
        <f>(IF(AA987="","",IF(BZ987&gt;CY987,"H",IF(BZ987&lt;CY987,"A","D"))))</f>
        <v>A</v>
      </c>
      <c r="DY987" s="352" t="str">
        <f>(IF(AB987="","",IF(CA987&gt;CZ987,"H",IF(CA987&lt;CZ987,"A","D"))))</f>
        <v>H</v>
      </c>
      <c r="DZ987" s="352" t="str">
        <f>(IF(AC987="","",IF(CB987&gt;DA987,"H",IF(CB987&lt;DA987,"A","D"))))</f>
        <v>D</v>
      </c>
      <c r="EA987" s="109"/>
      <c r="EB987" s="54"/>
      <c r="EC987" s="54"/>
      <c r="ED987" s="54"/>
      <c r="EE987" s="54"/>
      <c r="EF987" s="54"/>
      <c r="EG987" s="54"/>
      <c r="EH987" s="54"/>
      <c r="EI987" s="53" t="str">
        <f t="shared" si="1604"/>
        <v>Whyteleafe</v>
      </c>
      <c r="EJ987" s="79">
        <f t="shared" si="1619"/>
        <v>34</v>
      </c>
      <c r="EK987" s="80">
        <f t="shared" si="1620"/>
        <v>6</v>
      </c>
      <c r="EL987" s="80">
        <f t="shared" si="1621"/>
        <v>7</v>
      </c>
      <c r="EM987" s="80">
        <f t="shared" si="1622"/>
        <v>4</v>
      </c>
      <c r="EN987" s="80">
        <f>COUNTIF(EA$970:EA$987,"A")</f>
        <v>7</v>
      </c>
      <c r="EO987" s="80">
        <f>COUNTIF(EA$970:EA$987,"D")</f>
        <v>1</v>
      </c>
      <c r="EP987" s="80">
        <f>COUNTIF(EA$970:EA$987,"H")</f>
        <v>9</v>
      </c>
      <c r="EQ987" s="79">
        <f t="shared" si="1623"/>
        <v>13</v>
      </c>
      <c r="ER987" s="79">
        <f t="shared" si="1605"/>
        <v>8</v>
      </c>
      <c r="ES987" s="79">
        <f t="shared" si="1605"/>
        <v>13</v>
      </c>
      <c r="ET987" s="81">
        <f>SUM($BL987:$CI987)+SUM(DB$970:DB$987)</f>
        <v>48</v>
      </c>
      <c r="EU987" s="81">
        <f>SUM($CK987:$DH987)+SUM(CC$970:CC$987)</f>
        <v>46</v>
      </c>
      <c r="EV987" s="79">
        <f t="shared" si="1606"/>
        <v>34</v>
      </c>
      <c r="EW987" s="81">
        <f t="shared" si="1624"/>
        <v>2</v>
      </c>
      <c r="EX987" s="54"/>
      <c r="EY987" s="80">
        <f t="shared" si="1607"/>
        <v>34</v>
      </c>
      <c r="EZ987" s="80">
        <f t="shared" si="1608"/>
        <v>13</v>
      </c>
      <c r="FA987" s="80">
        <f t="shared" si="1609"/>
        <v>8</v>
      </c>
      <c r="FB987" s="80">
        <f t="shared" si="1610"/>
        <v>13</v>
      </c>
      <c r="FC987" s="80">
        <f t="shared" si="1611"/>
        <v>48</v>
      </c>
      <c r="FD987" s="80">
        <f t="shared" si="1612"/>
        <v>46</v>
      </c>
      <c r="FE987" s="80">
        <f t="shared" si="1613"/>
        <v>34</v>
      </c>
      <c r="FF987" s="80">
        <f t="shared" si="1614"/>
        <v>2</v>
      </c>
      <c r="FG987" s="54"/>
      <c r="FH987" s="54">
        <f t="shared" si="1625"/>
        <v>0</v>
      </c>
      <c r="FI987" s="54">
        <f t="shared" si="1626"/>
        <v>0</v>
      </c>
      <c r="FJ987" s="54">
        <f t="shared" si="1615"/>
        <v>0</v>
      </c>
      <c r="FK987" s="54">
        <f t="shared" si="1615"/>
        <v>0</v>
      </c>
      <c r="FL987" s="54">
        <f t="shared" si="1615"/>
        <v>0</v>
      </c>
      <c r="FM987" s="54">
        <f t="shared" si="1615"/>
        <v>0</v>
      </c>
      <c r="FN987" s="54">
        <f t="shared" si="1615"/>
        <v>0</v>
      </c>
      <c r="FO987" s="54">
        <f t="shared" si="1615"/>
        <v>0</v>
      </c>
      <c r="FQ987" s="54" t="str">
        <f t="shared" si="1627"/>
        <v/>
      </c>
      <c r="FR987" s="54" t="str">
        <f t="shared" si="1628"/>
        <v/>
      </c>
      <c r="FS987" s="54" t="str">
        <f t="shared" si="1599"/>
        <v/>
      </c>
      <c r="FT987" s="54" t="str">
        <f t="shared" si="1599"/>
        <v/>
      </c>
      <c r="FU987" s="54" t="str">
        <f t="shared" si="1599"/>
        <v/>
      </c>
      <c r="FV987" s="54" t="str">
        <f t="shared" si="1599"/>
        <v/>
      </c>
      <c r="FW987" s="54" t="str">
        <f t="shared" si="1599"/>
        <v/>
      </c>
      <c r="FX987" s="54" t="str">
        <f t="shared" si="1599"/>
        <v/>
      </c>
      <c r="FY987" s="54"/>
      <c r="FZ987" s="58"/>
      <c r="GA987" s="59"/>
      <c r="GB987" s="60"/>
      <c r="GC987" s="58"/>
      <c r="GD987" s="59"/>
      <c r="GE987" s="61"/>
      <c r="GF987" s="58"/>
      <c r="GG987" s="61"/>
      <c r="GH987" s="61"/>
      <c r="GI987" s="54"/>
      <c r="GJ987" s="54"/>
    </row>
    <row r="988" spans="1:192" s="54" customFormat="1" ht="12" x14ac:dyDescent="0.25">
      <c r="C988" s="56"/>
      <c r="D988" s="115">
        <f>SUM(D970:D987)</f>
        <v>250</v>
      </c>
      <c r="E988" s="115">
        <f>SUM(E970:E987)</f>
        <v>112</v>
      </c>
      <c r="F988" s="115">
        <f>SUM(F970:F987)</f>
        <v>250</v>
      </c>
      <c r="G988" s="115">
        <f>SUM(G970:G987)</f>
        <v>1012</v>
      </c>
      <c r="H988" s="115">
        <f>SUM(H970:H987)</f>
        <v>1012</v>
      </c>
      <c r="I988" s="57"/>
      <c r="J988" s="115">
        <f>SUM(J970:J987)</f>
        <v>0</v>
      </c>
      <c r="FQ988" s="54" t="str">
        <f t="shared" si="1627"/>
        <v/>
      </c>
      <c r="FR988" s="54" t="str">
        <f t="shared" si="1628"/>
        <v/>
      </c>
      <c r="FS988" s="54" t="str">
        <f t="shared" si="1599"/>
        <v/>
      </c>
      <c r="FT988" s="54" t="str">
        <f t="shared" si="1599"/>
        <v/>
      </c>
      <c r="FU988" s="54" t="str">
        <f t="shared" si="1599"/>
        <v/>
      </c>
      <c r="FV988" s="54" t="str">
        <f t="shared" si="1599"/>
        <v/>
      </c>
      <c r="FW988" s="54" t="str">
        <f t="shared" si="1599"/>
        <v/>
      </c>
      <c r="FX988" s="54" t="str">
        <f t="shared" si="1599"/>
        <v/>
      </c>
      <c r="FZ988" s="58"/>
      <c r="GA988" s="59"/>
      <c r="GB988" s="60"/>
      <c r="GC988" s="58"/>
      <c r="GD988" s="59"/>
      <c r="GE988" s="61"/>
      <c r="GF988" s="58"/>
      <c r="GG988" s="61"/>
      <c r="GH988" s="61"/>
      <c r="GI988" s="53"/>
    </row>
    <row r="989" spans="1:192" s="54" customFormat="1" ht="12.6" thickBot="1" x14ac:dyDescent="0.3">
      <c r="A989" s="53" t="s">
        <v>1854</v>
      </c>
      <c r="B989" s="53"/>
      <c r="C989" s="55" t="s">
        <v>1832</v>
      </c>
      <c r="D989" s="57"/>
      <c r="E989" s="57"/>
      <c r="F989" s="57"/>
      <c r="G989" s="57"/>
      <c r="H989" s="57"/>
      <c r="I989" s="57"/>
      <c r="J989" s="57"/>
      <c r="FQ989" s="54" t="str">
        <f t="shared" si="1627"/>
        <v/>
      </c>
      <c r="FR989" s="54" t="str">
        <f t="shared" si="1628"/>
        <v/>
      </c>
      <c r="FS989" s="54" t="str">
        <f t="shared" si="1599"/>
        <v/>
      </c>
      <c r="FT989" s="54" t="str">
        <f t="shared" si="1599"/>
        <v/>
      </c>
      <c r="FU989" s="54" t="str">
        <f t="shared" si="1599"/>
        <v/>
      </c>
      <c r="FV989" s="54" t="str">
        <f t="shared" si="1599"/>
        <v/>
      </c>
      <c r="FW989" s="54" t="str">
        <f t="shared" si="1599"/>
        <v/>
      </c>
      <c r="FX989" s="54" t="str">
        <f t="shared" si="1599"/>
        <v/>
      </c>
      <c r="FZ989" s="58"/>
      <c r="GA989" s="59"/>
      <c r="GB989" s="60"/>
      <c r="GC989" s="58"/>
      <c r="GD989" s="59"/>
      <c r="GE989" s="61"/>
      <c r="GF989" s="58"/>
      <c r="GG989" s="61"/>
      <c r="GH989" s="61"/>
    </row>
    <row r="990" spans="1:192" s="54" customFormat="1" ht="12.6" thickBot="1" x14ac:dyDescent="0.3">
      <c r="A990" s="53" t="s">
        <v>33</v>
      </c>
      <c r="B990" s="53" t="s">
        <v>34</v>
      </c>
      <c r="C990" s="57" t="s">
        <v>35</v>
      </c>
      <c r="D990" s="57" t="s">
        <v>36</v>
      </c>
      <c r="E990" s="57" t="s">
        <v>37</v>
      </c>
      <c r="F990" s="57" t="s">
        <v>38</v>
      </c>
      <c r="G990" s="57" t="s">
        <v>39</v>
      </c>
      <c r="H990" s="57" t="s">
        <v>40</v>
      </c>
      <c r="I990" s="57" t="s">
        <v>41</v>
      </c>
      <c r="J990" s="57" t="s">
        <v>819</v>
      </c>
      <c r="L990" s="403" t="s">
        <v>18</v>
      </c>
      <c r="M990" s="63" t="s">
        <v>43</v>
      </c>
      <c r="N990" s="63" t="s">
        <v>1833</v>
      </c>
      <c r="O990" s="63" t="s">
        <v>139</v>
      </c>
      <c r="P990" s="63" t="s">
        <v>351</v>
      </c>
      <c r="Q990" s="63" t="s">
        <v>960</v>
      </c>
      <c r="R990" s="63" t="s">
        <v>1834</v>
      </c>
      <c r="S990" s="63" t="s">
        <v>1349</v>
      </c>
      <c r="T990" s="63" t="s">
        <v>1835</v>
      </c>
      <c r="U990" s="63" t="s">
        <v>352</v>
      </c>
      <c r="V990" s="63" t="s">
        <v>1836</v>
      </c>
      <c r="W990" s="63" t="s">
        <v>144</v>
      </c>
      <c r="X990" s="63" t="s">
        <v>1680</v>
      </c>
      <c r="Y990" s="63" t="s">
        <v>1837</v>
      </c>
      <c r="Z990" s="63" t="s">
        <v>355</v>
      </c>
      <c r="AA990" s="63" t="s">
        <v>357</v>
      </c>
      <c r="AB990" s="63" t="s">
        <v>1123</v>
      </c>
      <c r="AC990" s="63" t="s">
        <v>1684</v>
      </c>
      <c r="AD990" s="65" t="s">
        <v>1746</v>
      </c>
      <c r="AL990" s="403" t="s">
        <v>18</v>
      </c>
      <c r="AM990" s="63" t="s">
        <v>43</v>
      </c>
      <c r="AN990" s="63" t="s">
        <v>1833</v>
      </c>
      <c r="AO990" s="63" t="s">
        <v>139</v>
      </c>
      <c r="AP990" s="63" t="s">
        <v>351</v>
      </c>
      <c r="AQ990" s="63" t="s">
        <v>960</v>
      </c>
      <c r="AR990" s="63" t="s">
        <v>1834</v>
      </c>
      <c r="AS990" s="63" t="s">
        <v>1349</v>
      </c>
      <c r="AT990" s="63" t="s">
        <v>1835</v>
      </c>
      <c r="AU990" s="63" t="s">
        <v>352</v>
      </c>
      <c r="AV990" s="63" t="s">
        <v>1836</v>
      </c>
      <c r="AW990" s="63" t="s">
        <v>144</v>
      </c>
      <c r="AX990" s="63" t="s">
        <v>1680</v>
      </c>
      <c r="AY990" s="63" t="s">
        <v>1837</v>
      </c>
      <c r="AZ990" s="63" t="s">
        <v>355</v>
      </c>
      <c r="BA990" s="63" t="s">
        <v>357</v>
      </c>
      <c r="BB990" s="63" t="s">
        <v>1123</v>
      </c>
      <c r="BC990" s="63" t="s">
        <v>1684</v>
      </c>
      <c r="BD990" s="65" t="s">
        <v>1746</v>
      </c>
      <c r="EJ990" s="56" t="s">
        <v>35</v>
      </c>
      <c r="EK990" s="56" t="s">
        <v>51</v>
      </c>
      <c r="EL990" s="56" t="s">
        <v>52</v>
      </c>
      <c r="EM990" s="56" t="s">
        <v>53</v>
      </c>
      <c r="EN990" s="56" t="s">
        <v>54</v>
      </c>
      <c r="EO990" s="56" t="s">
        <v>55</v>
      </c>
      <c r="EP990" s="56" t="s">
        <v>56</v>
      </c>
      <c r="EQ990" s="56" t="s">
        <v>36</v>
      </c>
      <c r="ER990" s="56" t="s">
        <v>37</v>
      </c>
      <c r="ES990" s="56" t="s">
        <v>38</v>
      </c>
      <c r="ET990" s="56" t="s">
        <v>39</v>
      </c>
      <c r="EU990" s="56" t="s">
        <v>40</v>
      </c>
      <c r="EV990" s="56" t="s">
        <v>41</v>
      </c>
      <c r="EW990" s="56" t="s">
        <v>819</v>
      </c>
      <c r="EX990" s="56"/>
      <c r="EY990" s="56" t="s">
        <v>35</v>
      </c>
      <c r="EZ990" s="56" t="s">
        <v>36</v>
      </c>
      <c r="FA990" s="56" t="s">
        <v>37</v>
      </c>
      <c r="FB990" s="56" t="s">
        <v>38</v>
      </c>
      <c r="FC990" s="56" t="s">
        <v>39</v>
      </c>
      <c r="FD990" s="56" t="s">
        <v>40</v>
      </c>
      <c r="FE990" s="56" t="s">
        <v>41</v>
      </c>
      <c r="FF990" s="56" t="s">
        <v>819</v>
      </c>
      <c r="FR990" s="56" t="s">
        <v>35</v>
      </c>
      <c r="FS990" s="56" t="s">
        <v>36</v>
      </c>
      <c r="FT990" s="56" t="s">
        <v>37</v>
      </c>
      <c r="FU990" s="56" t="s">
        <v>38</v>
      </c>
      <c r="FV990" s="56" t="s">
        <v>39</v>
      </c>
      <c r="FW990" s="56" t="s">
        <v>40</v>
      </c>
      <c r="FX990" s="56" t="s">
        <v>41</v>
      </c>
      <c r="FY990" s="407" t="s">
        <v>1855</v>
      </c>
      <c r="FZ990" s="58"/>
      <c r="GA990" s="59"/>
      <c r="GB990" s="60"/>
      <c r="GC990" s="58"/>
      <c r="GD990" s="59"/>
      <c r="GE990" s="61"/>
      <c r="GF990" s="58"/>
      <c r="GG990" s="61"/>
      <c r="GH990" s="61"/>
    </row>
    <row r="991" spans="1:192" s="54" customFormat="1" ht="12" x14ac:dyDescent="0.25">
      <c r="A991" s="54">
        <v>1</v>
      </c>
      <c r="B991" s="54" t="s">
        <v>1850</v>
      </c>
      <c r="C991" s="56">
        <v>34</v>
      </c>
      <c r="D991" s="56">
        <v>22</v>
      </c>
      <c r="E991" s="56">
        <v>8</v>
      </c>
      <c r="F991" s="56">
        <v>4</v>
      </c>
      <c r="G991" s="56">
        <v>70</v>
      </c>
      <c r="H991" s="56">
        <v>29</v>
      </c>
      <c r="I991" s="57">
        <v>52</v>
      </c>
      <c r="J991" s="56">
        <f t="shared" ref="J991:J1008" si="1629">G991-H991</f>
        <v>41</v>
      </c>
      <c r="L991" s="66" t="s">
        <v>1001</v>
      </c>
      <c r="M991" s="496"/>
      <c r="N991" s="474" t="s">
        <v>74</v>
      </c>
      <c r="O991" s="474" t="s">
        <v>60</v>
      </c>
      <c r="P991" s="474" t="s">
        <v>99</v>
      </c>
      <c r="Q991" s="474" t="s">
        <v>62</v>
      </c>
      <c r="R991" s="474" t="s">
        <v>185</v>
      </c>
      <c r="S991" s="474" t="s">
        <v>76</v>
      </c>
      <c r="T991" s="474" t="s">
        <v>150</v>
      </c>
      <c r="U991" s="474" t="s">
        <v>125</v>
      </c>
      <c r="V991" s="474" t="s">
        <v>200</v>
      </c>
      <c r="W991" s="474" t="s">
        <v>62</v>
      </c>
      <c r="X991" s="474" t="s">
        <v>148</v>
      </c>
      <c r="Y991" s="474" t="s">
        <v>62</v>
      </c>
      <c r="Z991" s="474" t="s">
        <v>124</v>
      </c>
      <c r="AA991" s="474" t="s">
        <v>175</v>
      </c>
      <c r="AB991" s="474" t="s">
        <v>62</v>
      </c>
      <c r="AC991" s="474" t="s">
        <v>148</v>
      </c>
      <c r="AD991" s="476" t="s">
        <v>102</v>
      </c>
      <c r="AL991" s="66" t="s">
        <v>1001</v>
      </c>
      <c r="AM991" s="496"/>
      <c r="AN991" s="474" t="s">
        <v>452</v>
      </c>
      <c r="AO991" s="474" t="s">
        <v>640</v>
      </c>
      <c r="AP991" s="474" t="s">
        <v>119</v>
      </c>
      <c r="AQ991" s="474" t="s">
        <v>104</v>
      </c>
      <c r="AR991" s="474" t="s">
        <v>78</v>
      </c>
      <c r="AS991" s="474" t="s">
        <v>65</v>
      </c>
      <c r="AT991" s="474" t="s">
        <v>1095</v>
      </c>
      <c r="AU991" s="474" t="s">
        <v>113</v>
      </c>
      <c r="AV991" s="474" t="s">
        <v>90</v>
      </c>
      <c r="AW991" s="474" t="s">
        <v>114</v>
      </c>
      <c r="AX991" s="474" t="s">
        <v>115</v>
      </c>
      <c r="AY991" s="474" t="s">
        <v>271</v>
      </c>
      <c r="AZ991" s="474" t="s">
        <v>116</v>
      </c>
      <c r="BA991" s="474" t="s">
        <v>648</v>
      </c>
      <c r="BB991" s="474" t="s">
        <v>92</v>
      </c>
      <c r="BC991" s="474" t="s">
        <v>666</v>
      </c>
      <c r="BD991" s="476" t="s">
        <v>82</v>
      </c>
      <c r="BL991" s="74"/>
      <c r="BM991" s="75">
        <f t="shared" ref="BM991:CC1002" si="1630">(IF(N991="","",(IF(MID(N991,2,1)="-",LEFT(N991,1),LEFT(N991,2)))+0))</f>
        <v>1</v>
      </c>
      <c r="BN991" s="75">
        <f t="shared" si="1630"/>
        <v>4</v>
      </c>
      <c r="BO991" s="75">
        <f t="shared" si="1630"/>
        <v>1</v>
      </c>
      <c r="BP991" s="75">
        <f t="shared" si="1630"/>
        <v>1</v>
      </c>
      <c r="BQ991" s="75">
        <f t="shared" si="1630"/>
        <v>0</v>
      </c>
      <c r="BR991" s="75">
        <f t="shared" si="1630"/>
        <v>0</v>
      </c>
      <c r="BS991" s="75">
        <f t="shared" si="1630"/>
        <v>3</v>
      </c>
      <c r="BT991" s="75">
        <f t="shared" si="1630"/>
        <v>5</v>
      </c>
      <c r="BU991" s="75">
        <f t="shared" si="1630"/>
        <v>2</v>
      </c>
      <c r="BV991" s="75">
        <f t="shared" si="1630"/>
        <v>1</v>
      </c>
      <c r="BW991" s="75">
        <f t="shared" si="1630"/>
        <v>0</v>
      </c>
      <c r="BX991" s="75">
        <f t="shared" si="1630"/>
        <v>1</v>
      </c>
      <c r="BY991" s="75">
        <f t="shared" si="1630"/>
        <v>0</v>
      </c>
      <c r="BZ991" s="75">
        <f t="shared" si="1630"/>
        <v>2</v>
      </c>
      <c r="CA991" s="75">
        <f t="shared" si="1630"/>
        <v>1</v>
      </c>
      <c r="CB991" s="75">
        <f t="shared" si="1630"/>
        <v>0</v>
      </c>
      <c r="CC991" s="76">
        <f t="shared" si="1630"/>
        <v>2</v>
      </c>
      <c r="CJ991" s="78"/>
      <c r="CK991" s="74"/>
      <c r="CL991" s="75">
        <f t="shared" ref="CL991:DB1002" si="1631">(IF(N991="","",IF(RIGHT(N991,2)="10",RIGHT(N991,2),RIGHT(N991,1))+0))</f>
        <v>2</v>
      </c>
      <c r="CM991" s="75">
        <f t="shared" si="1631"/>
        <v>1</v>
      </c>
      <c r="CN991" s="75">
        <f t="shared" si="1631"/>
        <v>0</v>
      </c>
      <c r="CO991" s="75">
        <f t="shared" si="1631"/>
        <v>1</v>
      </c>
      <c r="CP991" s="75">
        <f t="shared" si="1631"/>
        <v>7</v>
      </c>
      <c r="CQ991" s="75">
        <f t="shared" si="1631"/>
        <v>2</v>
      </c>
      <c r="CR991" s="75">
        <f t="shared" si="1631"/>
        <v>1</v>
      </c>
      <c r="CS991" s="75">
        <f t="shared" si="1631"/>
        <v>0</v>
      </c>
      <c r="CT991" s="75">
        <f t="shared" si="1631"/>
        <v>2</v>
      </c>
      <c r="CU991" s="75">
        <f t="shared" si="1631"/>
        <v>1</v>
      </c>
      <c r="CV991" s="75">
        <f t="shared" si="1631"/>
        <v>1</v>
      </c>
      <c r="CW991" s="75">
        <f t="shared" si="1631"/>
        <v>1</v>
      </c>
      <c r="CX991" s="75">
        <f t="shared" si="1631"/>
        <v>0</v>
      </c>
      <c r="CY991" s="75">
        <f t="shared" si="1631"/>
        <v>5</v>
      </c>
      <c r="CZ991" s="75">
        <f t="shared" si="1631"/>
        <v>1</v>
      </c>
      <c r="DA991" s="75">
        <f t="shared" si="1631"/>
        <v>1</v>
      </c>
      <c r="DB991" s="76">
        <f t="shared" si="1631"/>
        <v>4</v>
      </c>
      <c r="DJ991" s="74"/>
      <c r="DK991" s="344" t="str">
        <f t="shared" ref="DK991:EA1002" si="1632">(IF(N991="","",IF(BM991&gt;CL991,"H",IF(BM991&lt;CL991,"A","D"))))</f>
        <v>A</v>
      </c>
      <c r="DL991" s="344" t="str">
        <f t="shared" si="1632"/>
        <v>H</v>
      </c>
      <c r="DM991" s="344" t="str">
        <f t="shared" si="1632"/>
        <v>H</v>
      </c>
      <c r="DN991" s="344" t="str">
        <f t="shared" si="1632"/>
        <v>D</v>
      </c>
      <c r="DO991" s="344" t="str">
        <f t="shared" si="1632"/>
        <v>A</v>
      </c>
      <c r="DP991" s="344" t="str">
        <f t="shared" si="1632"/>
        <v>A</v>
      </c>
      <c r="DQ991" s="344" t="str">
        <f t="shared" si="1632"/>
        <v>H</v>
      </c>
      <c r="DR991" s="344" t="str">
        <f t="shared" si="1632"/>
        <v>H</v>
      </c>
      <c r="DS991" s="344" t="str">
        <f t="shared" si="1632"/>
        <v>D</v>
      </c>
      <c r="DT991" s="344" t="str">
        <f t="shared" si="1632"/>
        <v>D</v>
      </c>
      <c r="DU991" s="344" t="str">
        <f t="shared" si="1632"/>
        <v>A</v>
      </c>
      <c r="DV991" s="344" t="str">
        <f t="shared" si="1632"/>
        <v>D</v>
      </c>
      <c r="DW991" s="344" t="str">
        <f t="shared" si="1632"/>
        <v>D</v>
      </c>
      <c r="DX991" s="344" t="str">
        <f t="shared" si="1632"/>
        <v>A</v>
      </c>
      <c r="DY991" s="344" t="str">
        <f t="shared" si="1632"/>
        <v>D</v>
      </c>
      <c r="DZ991" s="344" t="str">
        <f t="shared" si="1632"/>
        <v>A</v>
      </c>
      <c r="EA991" s="345" t="str">
        <f t="shared" si="1632"/>
        <v>A</v>
      </c>
      <c r="EI991" s="53" t="str">
        <f t="shared" ref="EI991:EI1008" si="1633">L991</f>
        <v>Banstead Athletic</v>
      </c>
      <c r="EJ991" s="79">
        <f>SUM(EQ991:ES991)</f>
        <v>34</v>
      </c>
      <c r="EK991" s="80">
        <f>COUNTIF($DJ991:$EG991,"H")</f>
        <v>4</v>
      </c>
      <c r="EL991" s="80">
        <f>COUNTIF($DJ991:$EG991,"D")</f>
        <v>6</v>
      </c>
      <c r="EM991" s="80">
        <f>COUNTIF($DJ991:$EG991,"A")</f>
        <v>7</v>
      </c>
      <c r="EN991" s="80">
        <f>COUNTIF(DJ$991:DJ$1008,"A")</f>
        <v>6</v>
      </c>
      <c r="EO991" s="80">
        <f>COUNTIF(DJ$991:DJ$1008,"D")</f>
        <v>4</v>
      </c>
      <c r="EP991" s="80">
        <f>COUNTIF(DJ$991:DJ$1008,"H")</f>
        <v>7</v>
      </c>
      <c r="EQ991" s="79">
        <f>EK991+EN991</f>
        <v>10</v>
      </c>
      <c r="ER991" s="79">
        <f t="shared" ref="ER991:ES1008" si="1634">EL991+EO991</f>
        <v>10</v>
      </c>
      <c r="ES991" s="79">
        <f t="shared" si="1634"/>
        <v>14</v>
      </c>
      <c r="ET991" s="81">
        <f>SUM($BL991:$CI991)+SUM(CK$991:CK$1008)</f>
        <v>47</v>
      </c>
      <c r="EU991" s="81">
        <f>SUM($CK991:$DH991)+SUM(BL$991:BL$1008)</f>
        <v>59</v>
      </c>
      <c r="EV991" s="79">
        <f t="shared" ref="EV991:EV1008" si="1635">(EQ991*2)+ER991</f>
        <v>30</v>
      </c>
      <c r="EW991" s="81">
        <f>ET991-EU991</f>
        <v>-12</v>
      </c>
      <c r="EX991" s="78"/>
      <c r="EY991" s="80">
        <f t="shared" ref="EY991:EY1008" si="1636">VLOOKUP($EI991,$B$991:$J$1008,2,0)</f>
        <v>34</v>
      </c>
      <c r="EZ991" s="80">
        <f t="shared" ref="EZ991:EZ1008" si="1637">VLOOKUP($EI991,$B$991:$J$1008,3,0)</f>
        <v>10</v>
      </c>
      <c r="FA991" s="80">
        <f t="shared" ref="FA991:FA1008" si="1638">VLOOKUP($EI991,$B$991:$J$1008,4,0)</f>
        <v>10</v>
      </c>
      <c r="FB991" s="80">
        <f t="shared" ref="FB991:FB1008" si="1639">VLOOKUP($EI991,$B$991:$J$1008,5,0)</f>
        <v>14</v>
      </c>
      <c r="FC991" s="80">
        <f t="shared" ref="FC991:FC1008" si="1640">VLOOKUP($EI991,$B$991:$J$1008,6,0)</f>
        <v>47</v>
      </c>
      <c r="FD991" s="80">
        <f t="shared" ref="FD991:FD1008" si="1641">VLOOKUP($EI991,$B$991:$J$1008,7,0)</f>
        <v>59</v>
      </c>
      <c r="FE991" s="80">
        <f t="shared" ref="FE991:FE1008" si="1642">VLOOKUP($EI991,$B$991:$J$1008,8,0)</f>
        <v>30</v>
      </c>
      <c r="FF991" s="80">
        <f t="shared" ref="FF991:FF1008" si="1643">VLOOKUP($EI991,$B$991:$J$1008,9,0)</f>
        <v>-12</v>
      </c>
      <c r="FH991" s="54">
        <f>IF(EJ991=EY991,0,1)</f>
        <v>0</v>
      </c>
      <c r="FI991" s="54">
        <f>IF(EQ991=EZ991,0,1)</f>
        <v>0</v>
      </c>
      <c r="FJ991" s="54">
        <f t="shared" ref="FJ991:FO1008" si="1644">IF(ER991=FA991,0,1)</f>
        <v>0</v>
      </c>
      <c r="FK991" s="54">
        <f t="shared" si="1644"/>
        <v>0</v>
      </c>
      <c r="FL991" s="54">
        <f t="shared" si="1644"/>
        <v>0</v>
      </c>
      <c r="FM991" s="54">
        <f t="shared" si="1644"/>
        <v>0</v>
      </c>
      <c r="FN991" s="54">
        <f t="shared" si="1644"/>
        <v>0</v>
      </c>
      <c r="FO991" s="54">
        <f t="shared" si="1644"/>
        <v>0</v>
      </c>
      <c r="FQ991" s="54" t="str">
        <f t="shared" si="1627"/>
        <v/>
      </c>
      <c r="FR991" s="54" t="str">
        <f t="shared" si="1628"/>
        <v/>
      </c>
      <c r="FS991" s="54" t="str">
        <f t="shared" si="1599"/>
        <v/>
      </c>
      <c r="FT991" s="54" t="str">
        <f t="shared" si="1599"/>
        <v/>
      </c>
      <c r="FU991" s="54" t="str">
        <f t="shared" si="1599"/>
        <v/>
      </c>
      <c r="FV991" s="54" t="str">
        <f t="shared" si="1599"/>
        <v/>
      </c>
      <c r="FW991" s="54" t="str">
        <f t="shared" si="1599"/>
        <v/>
      </c>
      <c r="FX991" s="54" t="str">
        <f t="shared" si="1599"/>
        <v/>
      </c>
      <c r="FY991" s="407" t="s">
        <v>1856</v>
      </c>
      <c r="FZ991" s="58" t="s">
        <v>1847</v>
      </c>
      <c r="GA991" s="59" t="s">
        <v>77</v>
      </c>
      <c r="GB991" s="60" t="s">
        <v>1849</v>
      </c>
      <c r="GC991" s="58" t="s">
        <v>1857</v>
      </c>
      <c r="GD991" s="59" t="s">
        <v>1858</v>
      </c>
      <c r="GE991" s="61"/>
      <c r="GF991" s="58"/>
      <c r="GG991" s="61"/>
      <c r="GH991" s="61"/>
    </row>
    <row r="992" spans="1:192" s="54" customFormat="1" ht="12" x14ac:dyDescent="0.25">
      <c r="A992" s="54">
        <v>2</v>
      </c>
      <c r="B992" s="54" t="s">
        <v>1844</v>
      </c>
      <c r="C992" s="56">
        <v>34</v>
      </c>
      <c r="D992" s="56">
        <v>18</v>
      </c>
      <c r="E992" s="56">
        <v>13</v>
      </c>
      <c r="F992" s="56">
        <v>3</v>
      </c>
      <c r="G992" s="56">
        <v>84</v>
      </c>
      <c r="H992" s="56">
        <v>40</v>
      </c>
      <c r="I992" s="57">
        <v>49</v>
      </c>
      <c r="J992" s="56">
        <f t="shared" si="1629"/>
        <v>44</v>
      </c>
      <c r="L992" s="82" t="s">
        <v>1839</v>
      </c>
      <c r="M992" s="477" t="s">
        <v>62</v>
      </c>
      <c r="N992" s="497"/>
      <c r="O992" s="479" t="s">
        <v>200</v>
      </c>
      <c r="P992" s="479" t="s">
        <v>74</v>
      </c>
      <c r="Q992" s="479" t="s">
        <v>177</v>
      </c>
      <c r="R992" s="479" t="s">
        <v>62</v>
      </c>
      <c r="S992" s="479" t="s">
        <v>86</v>
      </c>
      <c r="T992" s="479" t="s">
        <v>416</v>
      </c>
      <c r="U992" s="479" t="s">
        <v>150</v>
      </c>
      <c r="V992" s="479" t="s">
        <v>76</v>
      </c>
      <c r="W992" s="479" t="s">
        <v>99</v>
      </c>
      <c r="X992" s="479" t="s">
        <v>62</v>
      </c>
      <c r="Y992" s="479" t="s">
        <v>101</v>
      </c>
      <c r="Z992" s="479" t="s">
        <v>89</v>
      </c>
      <c r="AA992" s="479" t="s">
        <v>62</v>
      </c>
      <c r="AB992" s="479" t="s">
        <v>101</v>
      </c>
      <c r="AC992" s="479" t="s">
        <v>124</v>
      </c>
      <c r="AD992" s="480" t="s">
        <v>150</v>
      </c>
      <c r="AL992" s="82" t="s">
        <v>1839</v>
      </c>
      <c r="AM992" s="477" t="s">
        <v>394</v>
      </c>
      <c r="AN992" s="497"/>
      <c r="AO992" s="479" t="s">
        <v>202</v>
      </c>
      <c r="AP992" s="479" t="s">
        <v>665</v>
      </c>
      <c r="AQ992" s="479" t="s">
        <v>447</v>
      </c>
      <c r="AR992" s="479" t="s">
        <v>654</v>
      </c>
      <c r="AS992" s="479" t="s">
        <v>274</v>
      </c>
      <c r="AT992" s="479" t="s">
        <v>106</v>
      </c>
      <c r="AU992" s="479" t="s">
        <v>92</v>
      </c>
      <c r="AV992" s="479" t="s">
        <v>78</v>
      </c>
      <c r="AW992" s="479" t="s">
        <v>252</v>
      </c>
      <c r="AX992" s="479" t="s">
        <v>114</v>
      </c>
      <c r="AY992" s="479" t="s">
        <v>119</v>
      </c>
      <c r="AZ992" s="479" t="s">
        <v>191</v>
      </c>
      <c r="BA992" s="479" t="s">
        <v>93</v>
      </c>
      <c r="BB992" s="479" t="s">
        <v>271</v>
      </c>
      <c r="BC992" s="479" t="s">
        <v>65</v>
      </c>
      <c r="BD992" s="480" t="s">
        <v>166</v>
      </c>
      <c r="BL992" s="90">
        <f t="shared" ref="BL992:BW1008" si="1645">(IF(M992="","",(IF(MID(M992,2,1)="-",LEFT(M992,1),LEFT(M992,2)))+0))</f>
        <v>1</v>
      </c>
      <c r="BM992" s="91"/>
      <c r="BN992" s="77">
        <f t="shared" si="1630"/>
        <v>2</v>
      </c>
      <c r="BO992" s="77">
        <f t="shared" si="1630"/>
        <v>1</v>
      </c>
      <c r="BP992" s="77">
        <f t="shared" si="1630"/>
        <v>2</v>
      </c>
      <c r="BQ992" s="77">
        <f t="shared" si="1630"/>
        <v>1</v>
      </c>
      <c r="BR992" s="77">
        <f t="shared" si="1630"/>
        <v>0</v>
      </c>
      <c r="BS992" s="77">
        <f t="shared" si="1630"/>
        <v>6</v>
      </c>
      <c r="BT992" s="77">
        <f t="shared" si="1630"/>
        <v>3</v>
      </c>
      <c r="BU992" s="77">
        <f t="shared" si="1630"/>
        <v>0</v>
      </c>
      <c r="BV992" s="77">
        <f t="shared" si="1630"/>
        <v>1</v>
      </c>
      <c r="BW992" s="77">
        <f t="shared" si="1630"/>
        <v>1</v>
      </c>
      <c r="BX992" s="77">
        <f t="shared" si="1630"/>
        <v>3</v>
      </c>
      <c r="BY992" s="77">
        <f t="shared" si="1630"/>
        <v>3</v>
      </c>
      <c r="BZ992" s="77">
        <f t="shared" si="1630"/>
        <v>1</v>
      </c>
      <c r="CA992" s="77">
        <f t="shared" si="1630"/>
        <v>3</v>
      </c>
      <c r="CB992" s="77">
        <f t="shared" si="1630"/>
        <v>0</v>
      </c>
      <c r="CC992" s="92">
        <f t="shared" si="1630"/>
        <v>3</v>
      </c>
      <c r="CJ992" s="78"/>
      <c r="CK992" s="90">
        <f t="shared" ref="CK992:CV1008" si="1646">(IF(M992="","",IF(RIGHT(M992,2)="10",RIGHT(M992,2),RIGHT(M992,1))+0))</f>
        <v>1</v>
      </c>
      <c r="CL992" s="91"/>
      <c r="CM992" s="77">
        <f t="shared" si="1631"/>
        <v>2</v>
      </c>
      <c r="CN992" s="77">
        <f t="shared" si="1631"/>
        <v>2</v>
      </c>
      <c r="CO992" s="77">
        <f t="shared" si="1631"/>
        <v>0</v>
      </c>
      <c r="CP992" s="77">
        <f t="shared" si="1631"/>
        <v>1</v>
      </c>
      <c r="CQ992" s="77">
        <f t="shared" si="1631"/>
        <v>3</v>
      </c>
      <c r="CR992" s="77">
        <f t="shared" si="1631"/>
        <v>2</v>
      </c>
      <c r="CS992" s="77">
        <f t="shared" si="1631"/>
        <v>1</v>
      </c>
      <c r="CT992" s="77">
        <f t="shared" si="1631"/>
        <v>2</v>
      </c>
      <c r="CU992" s="77">
        <f t="shared" si="1631"/>
        <v>0</v>
      </c>
      <c r="CV992" s="77">
        <f t="shared" si="1631"/>
        <v>1</v>
      </c>
      <c r="CW992" s="77">
        <f t="shared" si="1631"/>
        <v>2</v>
      </c>
      <c r="CX992" s="77">
        <f t="shared" si="1631"/>
        <v>0</v>
      </c>
      <c r="CY992" s="77">
        <f t="shared" si="1631"/>
        <v>1</v>
      </c>
      <c r="CZ992" s="77">
        <f t="shared" si="1631"/>
        <v>2</v>
      </c>
      <c r="DA992" s="77">
        <f t="shared" si="1631"/>
        <v>0</v>
      </c>
      <c r="DB992" s="92">
        <f t="shared" si="1631"/>
        <v>1</v>
      </c>
      <c r="DJ992" s="347" t="str">
        <f t="shared" ref="DJ992:DU1008" si="1647">(IF(M992="","",IF(BL992&gt;CK992,"H",IF(BL992&lt;CK992,"A","D"))))</f>
        <v>D</v>
      </c>
      <c r="DK992" s="91"/>
      <c r="DL992" s="56" t="str">
        <f t="shared" si="1632"/>
        <v>D</v>
      </c>
      <c r="DM992" s="56" t="str">
        <f t="shared" si="1632"/>
        <v>A</v>
      </c>
      <c r="DN992" s="56" t="str">
        <f t="shared" si="1632"/>
        <v>H</v>
      </c>
      <c r="DO992" s="56" t="str">
        <f t="shared" si="1632"/>
        <v>D</v>
      </c>
      <c r="DP992" s="56" t="str">
        <f t="shared" si="1632"/>
        <v>A</v>
      </c>
      <c r="DQ992" s="56" t="str">
        <f t="shared" si="1632"/>
        <v>H</v>
      </c>
      <c r="DR992" s="56" t="str">
        <f t="shared" si="1632"/>
        <v>H</v>
      </c>
      <c r="DS992" s="56" t="str">
        <f t="shared" si="1632"/>
        <v>A</v>
      </c>
      <c r="DT992" s="56" t="str">
        <f t="shared" si="1632"/>
        <v>H</v>
      </c>
      <c r="DU992" s="56" t="str">
        <f t="shared" si="1632"/>
        <v>D</v>
      </c>
      <c r="DV992" s="56" t="str">
        <f t="shared" si="1632"/>
        <v>H</v>
      </c>
      <c r="DW992" s="56" t="str">
        <f t="shared" si="1632"/>
        <v>H</v>
      </c>
      <c r="DX992" s="56" t="str">
        <f t="shared" si="1632"/>
        <v>D</v>
      </c>
      <c r="DY992" s="56" t="str">
        <f t="shared" si="1632"/>
        <v>H</v>
      </c>
      <c r="DZ992" s="56" t="str">
        <f t="shared" si="1632"/>
        <v>D</v>
      </c>
      <c r="EA992" s="348" t="str">
        <f t="shared" si="1632"/>
        <v>H</v>
      </c>
      <c r="EI992" s="53" t="str">
        <f t="shared" si="1633"/>
        <v>Bromley</v>
      </c>
      <c r="EJ992" s="79">
        <f t="shared" ref="EJ992:EJ1008" si="1648">SUM(EQ992:ES992)</f>
        <v>34</v>
      </c>
      <c r="EK992" s="80">
        <f t="shared" ref="EK992:EK1008" si="1649">COUNTIF($DJ992:$EG992,"H")</f>
        <v>8</v>
      </c>
      <c r="EL992" s="80">
        <f t="shared" ref="EL992:EL1008" si="1650">COUNTIF($DJ992:$EG992,"D")</f>
        <v>6</v>
      </c>
      <c r="EM992" s="80">
        <f t="shared" ref="EM992:EM1008" si="1651">COUNTIF($DJ992:$EG992,"A")</f>
        <v>3</v>
      </c>
      <c r="EN992" s="80">
        <f>COUNTIF(DK$991:DK$1008,"A")</f>
        <v>7</v>
      </c>
      <c r="EO992" s="80">
        <f>COUNTIF(DK$991:DK$1008,"D")</f>
        <v>3</v>
      </c>
      <c r="EP992" s="80">
        <f>COUNTIF(DK$991:DK$1008,"H")</f>
        <v>7</v>
      </c>
      <c r="EQ992" s="79">
        <f t="shared" ref="EQ992:EQ1008" si="1652">EK992+EN992</f>
        <v>15</v>
      </c>
      <c r="ER992" s="79">
        <f t="shared" si="1634"/>
        <v>9</v>
      </c>
      <c r="ES992" s="79">
        <f t="shared" si="1634"/>
        <v>10</v>
      </c>
      <c r="ET992" s="81">
        <f>SUM($BL992:$CI992)+SUM(CL$991:CL$1008)</f>
        <v>58</v>
      </c>
      <c r="EU992" s="81">
        <f>SUM($CK992:$DH992)+SUM(BM$991:BM$1008)</f>
        <v>47</v>
      </c>
      <c r="EV992" s="79">
        <f t="shared" si="1635"/>
        <v>39</v>
      </c>
      <c r="EW992" s="81">
        <f t="shared" ref="EW992:EW1008" si="1653">ET992-EU992</f>
        <v>11</v>
      </c>
      <c r="EX992" s="78"/>
      <c r="EY992" s="80">
        <f t="shared" si="1636"/>
        <v>34</v>
      </c>
      <c r="EZ992" s="80">
        <f t="shared" si="1637"/>
        <v>15</v>
      </c>
      <c r="FA992" s="80">
        <f t="shared" si="1638"/>
        <v>9</v>
      </c>
      <c r="FB992" s="80">
        <f t="shared" si="1639"/>
        <v>10</v>
      </c>
      <c r="FC992" s="80">
        <f t="shared" si="1640"/>
        <v>58</v>
      </c>
      <c r="FD992" s="80">
        <f t="shared" si="1641"/>
        <v>47</v>
      </c>
      <c r="FE992" s="80">
        <f t="shared" si="1642"/>
        <v>39</v>
      </c>
      <c r="FF992" s="80">
        <f t="shared" si="1643"/>
        <v>11</v>
      </c>
      <c r="FH992" s="54">
        <f t="shared" ref="FH992:FH1008" si="1654">IF(EJ992=EY992,0,1)</f>
        <v>0</v>
      </c>
      <c r="FI992" s="54">
        <f t="shared" ref="FI992:FI1008" si="1655">IF(EQ992=EZ992,0,1)</f>
        <v>0</v>
      </c>
      <c r="FJ992" s="54">
        <f t="shared" si="1644"/>
        <v>0</v>
      </c>
      <c r="FK992" s="54">
        <f t="shared" si="1644"/>
        <v>0</v>
      </c>
      <c r="FL992" s="54">
        <f t="shared" si="1644"/>
        <v>0</v>
      </c>
      <c r="FM992" s="54">
        <f t="shared" si="1644"/>
        <v>0</v>
      </c>
      <c r="FN992" s="54">
        <f t="shared" si="1644"/>
        <v>0</v>
      </c>
      <c r="FO992" s="54">
        <f t="shared" si="1644"/>
        <v>0</v>
      </c>
      <c r="FQ992" s="54" t="str">
        <f t="shared" si="1627"/>
        <v/>
      </c>
      <c r="FR992" s="54" t="str">
        <f t="shared" si="1628"/>
        <v/>
      </c>
      <c r="FS992" s="54" t="str">
        <f t="shared" si="1599"/>
        <v/>
      </c>
      <c r="FT992" s="54" t="str">
        <f t="shared" si="1599"/>
        <v/>
      </c>
      <c r="FU992" s="54" t="str">
        <f t="shared" si="1599"/>
        <v/>
      </c>
      <c r="FV992" s="54" t="str">
        <f t="shared" si="1599"/>
        <v/>
      </c>
      <c r="FW992" s="54" t="str">
        <f t="shared" si="1599"/>
        <v/>
      </c>
      <c r="FX992" s="54" t="str">
        <f t="shared" si="1599"/>
        <v/>
      </c>
      <c r="FY992" s="54" t="s">
        <v>71</v>
      </c>
      <c r="FZ992" s="58"/>
      <c r="GA992" s="59"/>
      <c r="GB992" s="60"/>
      <c r="GC992" s="58"/>
      <c r="GD992" s="59"/>
      <c r="GE992" s="61"/>
      <c r="GF992" s="58"/>
      <c r="GG992" s="61"/>
      <c r="GH992" s="61"/>
    </row>
    <row r="993" spans="1:192" s="54" customFormat="1" ht="12" x14ac:dyDescent="0.25">
      <c r="A993" s="54">
        <v>3</v>
      </c>
      <c r="B993" s="54" t="s">
        <v>882</v>
      </c>
      <c r="C993" s="56">
        <v>34</v>
      </c>
      <c r="D993" s="56">
        <v>20</v>
      </c>
      <c r="E993" s="56">
        <v>7</v>
      </c>
      <c r="F993" s="56">
        <v>7</v>
      </c>
      <c r="G993" s="56">
        <v>86</v>
      </c>
      <c r="H993" s="56">
        <v>37</v>
      </c>
      <c r="I993" s="57">
        <v>47</v>
      </c>
      <c r="J993" s="56">
        <f t="shared" si="1629"/>
        <v>49</v>
      </c>
      <c r="L993" s="82" t="s">
        <v>1126</v>
      </c>
      <c r="M993" s="477" t="s">
        <v>177</v>
      </c>
      <c r="N993" s="479" t="s">
        <v>62</v>
      </c>
      <c r="O993" s="497"/>
      <c r="P993" s="479" t="s">
        <v>62</v>
      </c>
      <c r="Q993" s="479" t="s">
        <v>58</v>
      </c>
      <c r="R993" s="479" t="s">
        <v>200</v>
      </c>
      <c r="S993" s="479" t="s">
        <v>102</v>
      </c>
      <c r="T993" s="479" t="s">
        <v>177</v>
      </c>
      <c r="U993" s="479" t="s">
        <v>150</v>
      </c>
      <c r="V993" s="479" t="s">
        <v>99</v>
      </c>
      <c r="W993" s="479" t="s">
        <v>206</v>
      </c>
      <c r="X993" s="479" t="s">
        <v>148</v>
      </c>
      <c r="Y993" s="479" t="s">
        <v>150</v>
      </c>
      <c r="Z993" s="479" t="s">
        <v>60</v>
      </c>
      <c r="AA993" s="479" t="s">
        <v>86</v>
      </c>
      <c r="AB993" s="479" t="s">
        <v>148</v>
      </c>
      <c r="AC993" s="479" t="s">
        <v>74</v>
      </c>
      <c r="AD993" s="480" t="s">
        <v>99</v>
      </c>
      <c r="AL993" s="82" t="s">
        <v>1126</v>
      </c>
      <c r="AM993" s="477" t="s">
        <v>701</v>
      </c>
      <c r="AN993" s="479" t="s">
        <v>317</v>
      </c>
      <c r="AO993" s="497"/>
      <c r="AP993" s="479" t="s">
        <v>129</v>
      </c>
      <c r="AQ993" s="479" t="s">
        <v>106</v>
      </c>
      <c r="AR993" s="479" t="s">
        <v>80</v>
      </c>
      <c r="AS993" s="479" t="s">
        <v>446</v>
      </c>
      <c r="AT993" s="479" t="s">
        <v>78</v>
      </c>
      <c r="AU993" s="479" t="s">
        <v>447</v>
      </c>
      <c r="AV993" s="479" t="s">
        <v>92</v>
      </c>
      <c r="AW993" s="479" t="s">
        <v>104</v>
      </c>
      <c r="AX993" s="479" t="s">
        <v>93</v>
      </c>
      <c r="AY993" s="479" t="s">
        <v>656</v>
      </c>
      <c r="AZ993" s="479" t="s">
        <v>257</v>
      </c>
      <c r="BA993" s="479" t="s">
        <v>105</v>
      </c>
      <c r="BB993" s="479" t="s">
        <v>69</v>
      </c>
      <c r="BC993" s="479" t="s">
        <v>261</v>
      </c>
      <c r="BD993" s="480" t="s">
        <v>114</v>
      </c>
      <c r="BL993" s="90">
        <f t="shared" si="1645"/>
        <v>2</v>
      </c>
      <c r="BM993" s="77">
        <f t="shared" si="1645"/>
        <v>1</v>
      </c>
      <c r="BN993" s="91"/>
      <c r="BO993" s="77">
        <f t="shared" si="1630"/>
        <v>1</v>
      </c>
      <c r="BP993" s="77">
        <f t="shared" si="1630"/>
        <v>5</v>
      </c>
      <c r="BQ993" s="77">
        <f t="shared" si="1630"/>
        <v>2</v>
      </c>
      <c r="BR993" s="77">
        <f t="shared" si="1630"/>
        <v>2</v>
      </c>
      <c r="BS993" s="77">
        <f t="shared" si="1630"/>
        <v>2</v>
      </c>
      <c r="BT993" s="77">
        <f t="shared" si="1630"/>
        <v>3</v>
      </c>
      <c r="BU993" s="77">
        <f t="shared" si="1630"/>
        <v>1</v>
      </c>
      <c r="BV993" s="77">
        <f t="shared" si="1630"/>
        <v>1</v>
      </c>
      <c r="BW993" s="77">
        <f t="shared" si="1630"/>
        <v>0</v>
      </c>
      <c r="BX993" s="77">
        <f t="shared" si="1630"/>
        <v>3</v>
      </c>
      <c r="BY993" s="77">
        <f t="shared" si="1630"/>
        <v>4</v>
      </c>
      <c r="BZ993" s="77">
        <f t="shared" si="1630"/>
        <v>0</v>
      </c>
      <c r="CA993" s="77">
        <f t="shared" si="1630"/>
        <v>0</v>
      </c>
      <c r="CB993" s="77">
        <f t="shared" si="1630"/>
        <v>1</v>
      </c>
      <c r="CC993" s="92">
        <f t="shared" si="1630"/>
        <v>1</v>
      </c>
      <c r="CJ993" s="78"/>
      <c r="CK993" s="90">
        <f t="shared" si="1646"/>
        <v>0</v>
      </c>
      <c r="CL993" s="77">
        <f t="shared" si="1646"/>
        <v>1</v>
      </c>
      <c r="CM993" s="91"/>
      <c r="CN993" s="77">
        <f t="shared" si="1631"/>
        <v>1</v>
      </c>
      <c r="CO993" s="77">
        <f t="shared" si="1631"/>
        <v>1</v>
      </c>
      <c r="CP993" s="77">
        <f t="shared" si="1631"/>
        <v>2</v>
      </c>
      <c r="CQ993" s="77">
        <f t="shared" si="1631"/>
        <v>4</v>
      </c>
      <c r="CR993" s="77">
        <f t="shared" si="1631"/>
        <v>0</v>
      </c>
      <c r="CS993" s="77">
        <f t="shared" si="1631"/>
        <v>1</v>
      </c>
      <c r="CT993" s="77">
        <f t="shared" si="1631"/>
        <v>0</v>
      </c>
      <c r="CU993" s="77">
        <f t="shared" si="1631"/>
        <v>4</v>
      </c>
      <c r="CV993" s="77">
        <f t="shared" si="1631"/>
        <v>1</v>
      </c>
      <c r="CW993" s="77">
        <f t="shared" si="1631"/>
        <v>1</v>
      </c>
      <c r="CX993" s="77">
        <f t="shared" si="1631"/>
        <v>1</v>
      </c>
      <c r="CY993" s="77">
        <f t="shared" si="1631"/>
        <v>3</v>
      </c>
      <c r="CZ993" s="77">
        <f t="shared" si="1631"/>
        <v>1</v>
      </c>
      <c r="DA993" s="77">
        <f t="shared" si="1631"/>
        <v>2</v>
      </c>
      <c r="DB993" s="92">
        <f t="shared" si="1631"/>
        <v>0</v>
      </c>
      <c r="DJ993" s="347" t="str">
        <f t="shared" si="1647"/>
        <v>H</v>
      </c>
      <c r="DK993" s="56" t="str">
        <f t="shared" si="1647"/>
        <v>D</v>
      </c>
      <c r="DL993" s="91"/>
      <c r="DM993" s="56" t="str">
        <f t="shared" si="1632"/>
        <v>D</v>
      </c>
      <c r="DN993" s="56" t="str">
        <f t="shared" si="1632"/>
        <v>H</v>
      </c>
      <c r="DO993" s="56" t="str">
        <f t="shared" si="1632"/>
        <v>D</v>
      </c>
      <c r="DP993" s="56" t="str">
        <f t="shared" si="1632"/>
        <v>A</v>
      </c>
      <c r="DQ993" s="56" t="str">
        <f t="shared" si="1632"/>
        <v>H</v>
      </c>
      <c r="DR993" s="56" t="str">
        <f t="shared" si="1632"/>
        <v>H</v>
      </c>
      <c r="DS993" s="56" t="str">
        <f t="shared" si="1632"/>
        <v>H</v>
      </c>
      <c r="DT993" s="56" t="str">
        <f t="shared" si="1632"/>
        <v>A</v>
      </c>
      <c r="DU993" s="56" t="str">
        <f t="shared" si="1632"/>
        <v>A</v>
      </c>
      <c r="DV993" s="56" t="str">
        <f t="shared" si="1632"/>
        <v>H</v>
      </c>
      <c r="DW993" s="56" t="str">
        <f t="shared" si="1632"/>
        <v>H</v>
      </c>
      <c r="DX993" s="56" t="str">
        <f t="shared" si="1632"/>
        <v>A</v>
      </c>
      <c r="DY993" s="56" t="str">
        <f t="shared" si="1632"/>
        <v>A</v>
      </c>
      <c r="DZ993" s="56" t="str">
        <f t="shared" si="1632"/>
        <v>A</v>
      </c>
      <c r="EA993" s="348" t="str">
        <f t="shared" si="1632"/>
        <v>H</v>
      </c>
      <c r="EI993" s="53" t="str">
        <f t="shared" si="1633"/>
        <v>Carshalton Athletic</v>
      </c>
      <c r="EJ993" s="79">
        <f t="shared" si="1648"/>
        <v>34</v>
      </c>
      <c r="EK993" s="80">
        <f t="shared" si="1649"/>
        <v>8</v>
      </c>
      <c r="EL993" s="80">
        <f t="shared" si="1650"/>
        <v>3</v>
      </c>
      <c r="EM993" s="80">
        <f t="shared" si="1651"/>
        <v>6</v>
      </c>
      <c r="EN993" s="80">
        <f>COUNTIF(DL$991:DL$1008,"A")</f>
        <v>5</v>
      </c>
      <c r="EO993" s="80">
        <f>COUNTIF(DL$991:DL$1008,"D")</f>
        <v>6</v>
      </c>
      <c r="EP993" s="80">
        <f>COUNTIF(DL$991:DL$1008,"H")</f>
        <v>6</v>
      </c>
      <c r="EQ993" s="79">
        <f t="shared" si="1652"/>
        <v>13</v>
      </c>
      <c r="ER993" s="79">
        <f t="shared" si="1634"/>
        <v>9</v>
      </c>
      <c r="ES993" s="79">
        <f t="shared" si="1634"/>
        <v>12</v>
      </c>
      <c r="ET993" s="81">
        <f>SUM($BL993:$CI993)+SUM(CM$991:CM$1008)</f>
        <v>51</v>
      </c>
      <c r="EU993" s="81">
        <f>SUM($CK993:$DH993)+SUM(BN$991:BN$1008)</f>
        <v>50</v>
      </c>
      <c r="EV993" s="79">
        <f t="shared" si="1635"/>
        <v>35</v>
      </c>
      <c r="EW993" s="81">
        <f t="shared" si="1653"/>
        <v>1</v>
      </c>
      <c r="EX993" s="78"/>
      <c r="EY993" s="80">
        <f t="shared" si="1636"/>
        <v>34</v>
      </c>
      <c r="EZ993" s="80">
        <f t="shared" si="1637"/>
        <v>13</v>
      </c>
      <c r="FA993" s="80">
        <f t="shared" si="1638"/>
        <v>9</v>
      </c>
      <c r="FB993" s="80">
        <f t="shared" si="1639"/>
        <v>12</v>
      </c>
      <c r="FC993" s="80">
        <f t="shared" si="1640"/>
        <v>51</v>
      </c>
      <c r="FD993" s="80">
        <f t="shared" si="1641"/>
        <v>50</v>
      </c>
      <c r="FE993" s="80">
        <f t="shared" si="1642"/>
        <v>35</v>
      </c>
      <c r="FF993" s="80">
        <f t="shared" si="1643"/>
        <v>1</v>
      </c>
      <c r="FH993" s="54">
        <f t="shared" si="1654"/>
        <v>0</v>
      </c>
      <c r="FI993" s="54">
        <f t="shared" si="1655"/>
        <v>0</v>
      </c>
      <c r="FJ993" s="54">
        <f t="shared" si="1644"/>
        <v>0</v>
      </c>
      <c r="FK993" s="54">
        <f t="shared" si="1644"/>
        <v>0</v>
      </c>
      <c r="FL993" s="54">
        <f t="shared" si="1644"/>
        <v>0</v>
      </c>
      <c r="FM993" s="54">
        <f t="shared" si="1644"/>
        <v>0</v>
      </c>
      <c r="FN993" s="54">
        <f t="shared" si="1644"/>
        <v>0</v>
      </c>
      <c r="FO993" s="54">
        <f t="shared" si="1644"/>
        <v>0</v>
      </c>
      <c r="FQ993" s="54" t="str">
        <f t="shared" si="1627"/>
        <v/>
      </c>
      <c r="FR993" s="54" t="str">
        <f t="shared" si="1628"/>
        <v/>
      </c>
      <c r="FS993" s="54" t="str">
        <f t="shared" si="1599"/>
        <v/>
      </c>
      <c r="FT993" s="54" t="str">
        <f t="shared" si="1599"/>
        <v/>
      </c>
      <c r="FU993" s="54" t="str">
        <f t="shared" si="1599"/>
        <v/>
      </c>
      <c r="FV993" s="54" t="str">
        <f t="shared" si="1599"/>
        <v/>
      </c>
      <c r="FW993" s="54" t="str">
        <f t="shared" si="1599"/>
        <v/>
      </c>
      <c r="FX993" s="54" t="str">
        <f t="shared" si="1599"/>
        <v/>
      </c>
      <c r="FY993" s="54" t="s">
        <v>1808</v>
      </c>
      <c r="FZ993" s="58"/>
      <c r="GA993" s="59"/>
      <c r="GB993" s="60"/>
      <c r="GC993" s="58"/>
      <c r="GD993" s="59"/>
      <c r="GE993" s="61"/>
      <c r="GF993" s="58"/>
      <c r="GG993" s="61"/>
      <c r="GH993" s="61"/>
    </row>
    <row r="994" spans="1:192" s="53" customFormat="1" ht="12" x14ac:dyDescent="0.25">
      <c r="A994" s="53">
        <v>4</v>
      </c>
      <c r="B994" s="53" t="s">
        <v>1363</v>
      </c>
      <c r="C994" s="57">
        <v>34</v>
      </c>
      <c r="D994" s="57">
        <v>20</v>
      </c>
      <c r="E994" s="57">
        <v>7</v>
      </c>
      <c r="F994" s="57">
        <v>7</v>
      </c>
      <c r="G994" s="57">
        <v>66</v>
      </c>
      <c r="H994" s="57">
        <v>31</v>
      </c>
      <c r="I994" s="57">
        <v>47</v>
      </c>
      <c r="J994" s="57">
        <f t="shared" si="1629"/>
        <v>35</v>
      </c>
      <c r="L994" s="82" t="s">
        <v>1000</v>
      </c>
      <c r="M994" s="477" t="s">
        <v>74</v>
      </c>
      <c r="N994" s="479" t="s">
        <v>89</v>
      </c>
      <c r="O994" s="479" t="s">
        <v>148</v>
      </c>
      <c r="P994" s="497"/>
      <c r="Q994" s="479" t="s">
        <v>77</v>
      </c>
      <c r="R994" s="479" t="s">
        <v>59</v>
      </c>
      <c r="S994" s="479" t="s">
        <v>124</v>
      </c>
      <c r="T994" s="479" t="s">
        <v>77</v>
      </c>
      <c r="U994" s="479" t="s">
        <v>269</v>
      </c>
      <c r="V994" s="479" t="s">
        <v>62</v>
      </c>
      <c r="W994" s="479" t="s">
        <v>59</v>
      </c>
      <c r="X994" s="479" t="s">
        <v>89</v>
      </c>
      <c r="Y994" s="479" t="s">
        <v>99</v>
      </c>
      <c r="Z994" s="479" t="s">
        <v>162</v>
      </c>
      <c r="AA994" s="479" t="s">
        <v>176</v>
      </c>
      <c r="AB994" s="479" t="s">
        <v>150</v>
      </c>
      <c r="AC994" s="479" t="s">
        <v>74</v>
      </c>
      <c r="AD994" s="480" t="s">
        <v>99</v>
      </c>
      <c r="AL994" s="82" t="s">
        <v>1000</v>
      </c>
      <c r="AM994" s="477" t="s">
        <v>324</v>
      </c>
      <c r="AN994" s="479" t="s">
        <v>1035</v>
      </c>
      <c r="AO994" s="479" t="s">
        <v>333</v>
      </c>
      <c r="AP994" s="497"/>
      <c r="AQ994" s="479" t="s">
        <v>66</v>
      </c>
      <c r="AR994" s="479" t="s">
        <v>311</v>
      </c>
      <c r="AS994" s="479" t="s">
        <v>68</v>
      </c>
      <c r="AT994" s="479" t="s">
        <v>115</v>
      </c>
      <c r="AU994" s="479" t="s">
        <v>82</v>
      </c>
      <c r="AV994" s="479" t="s">
        <v>81</v>
      </c>
      <c r="AW994" s="479" t="s">
        <v>452</v>
      </c>
      <c r="AX994" s="479" t="s">
        <v>113</v>
      </c>
      <c r="AY994" s="479" t="s">
        <v>106</v>
      </c>
      <c r="AZ994" s="479" t="s">
        <v>65</v>
      </c>
      <c r="BA994" s="479" t="s">
        <v>446</v>
      </c>
      <c r="BB994" s="479" t="s">
        <v>114</v>
      </c>
      <c r="BC994" s="479" t="s">
        <v>1095</v>
      </c>
      <c r="BD994" s="480" t="s">
        <v>590</v>
      </c>
      <c r="BL994" s="90">
        <f t="shared" si="1645"/>
        <v>1</v>
      </c>
      <c r="BM994" s="77">
        <f t="shared" si="1645"/>
        <v>3</v>
      </c>
      <c r="BN994" s="77">
        <f t="shared" si="1645"/>
        <v>0</v>
      </c>
      <c r="BO994" s="91"/>
      <c r="BP994" s="77">
        <f t="shared" si="1630"/>
        <v>2</v>
      </c>
      <c r="BQ994" s="77">
        <f t="shared" si="1630"/>
        <v>4</v>
      </c>
      <c r="BR994" s="77">
        <f t="shared" si="1630"/>
        <v>0</v>
      </c>
      <c r="BS994" s="77">
        <f t="shared" si="1630"/>
        <v>2</v>
      </c>
      <c r="BT994" s="77">
        <f t="shared" si="1630"/>
        <v>7</v>
      </c>
      <c r="BU994" s="77">
        <f t="shared" si="1630"/>
        <v>1</v>
      </c>
      <c r="BV994" s="77">
        <f t="shared" si="1630"/>
        <v>4</v>
      </c>
      <c r="BW994" s="77">
        <f t="shared" si="1630"/>
        <v>3</v>
      </c>
      <c r="BX994" s="77">
        <f t="shared" si="1630"/>
        <v>1</v>
      </c>
      <c r="BY994" s="77">
        <f t="shared" si="1630"/>
        <v>6</v>
      </c>
      <c r="BZ994" s="77">
        <f t="shared" si="1630"/>
        <v>2</v>
      </c>
      <c r="CA994" s="77">
        <f t="shared" si="1630"/>
        <v>3</v>
      </c>
      <c r="CB994" s="77">
        <f t="shared" si="1630"/>
        <v>1</v>
      </c>
      <c r="CC994" s="92">
        <f t="shared" si="1630"/>
        <v>1</v>
      </c>
      <c r="CD994" s="54"/>
      <c r="CE994" s="54"/>
      <c r="CF994" s="54"/>
      <c r="CG994" s="54"/>
      <c r="CH994" s="54"/>
      <c r="CI994" s="54"/>
      <c r="CJ994" s="78"/>
      <c r="CK994" s="90">
        <f t="shared" si="1646"/>
        <v>2</v>
      </c>
      <c r="CL994" s="77">
        <f t="shared" si="1646"/>
        <v>0</v>
      </c>
      <c r="CM994" s="77">
        <f t="shared" si="1646"/>
        <v>1</v>
      </c>
      <c r="CN994" s="91"/>
      <c r="CO994" s="77">
        <f t="shared" si="1631"/>
        <v>1</v>
      </c>
      <c r="CP994" s="77">
        <f t="shared" si="1631"/>
        <v>0</v>
      </c>
      <c r="CQ994" s="77">
        <f t="shared" si="1631"/>
        <v>0</v>
      </c>
      <c r="CR994" s="77">
        <f t="shared" si="1631"/>
        <v>1</v>
      </c>
      <c r="CS994" s="77">
        <f t="shared" si="1631"/>
        <v>1</v>
      </c>
      <c r="CT994" s="77">
        <f t="shared" si="1631"/>
        <v>1</v>
      </c>
      <c r="CU994" s="77">
        <f t="shared" si="1631"/>
        <v>0</v>
      </c>
      <c r="CV994" s="77">
        <f t="shared" si="1631"/>
        <v>0</v>
      </c>
      <c r="CW994" s="77">
        <f t="shared" si="1631"/>
        <v>0</v>
      </c>
      <c r="CX994" s="77">
        <f t="shared" si="1631"/>
        <v>0</v>
      </c>
      <c r="CY994" s="77">
        <f t="shared" si="1631"/>
        <v>3</v>
      </c>
      <c r="CZ994" s="77">
        <f t="shared" si="1631"/>
        <v>1</v>
      </c>
      <c r="DA994" s="77">
        <f t="shared" si="1631"/>
        <v>2</v>
      </c>
      <c r="DB994" s="92">
        <f t="shared" si="1631"/>
        <v>0</v>
      </c>
      <c r="DC994" s="54"/>
      <c r="DD994" s="54"/>
      <c r="DE994" s="54"/>
      <c r="DF994" s="54"/>
      <c r="DG994" s="54"/>
      <c r="DH994" s="54"/>
      <c r="DI994" s="54"/>
      <c r="DJ994" s="347" t="str">
        <f t="shared" si="1647"/>
        <v>A</v>
      </c>
      <c r="DK994" s="56" t="str">
        <f t="shared" si="1647"/>
        <v>H</v>
      </c>
      <c r="DL994" s="56" t="str">
        <f t="shared" si="1647"/>
        <v>A</v>
      </c>
      <c r="DM994" s="91"/>
      <c r="DN994" s="56" t="str">
        <f t="shared" si="1632"/>
        <v>H</v>
      </c>
      <c r="DO994" s="56" t="str">
        <f t="shared" si="1632"/>
        <v>H</v>
      </c>
      <c r="DP994" s="56" t="str">
        <f t="shared" si="1632"/>
        <v>D</v>
      </c>
      <c r="DQ994" s="56" t="str">
        <f t="shared" si="1632"/>
        <v>H</v>
      </c>
      <c r="DR994" s="56" t="str">
        <f t="shared" si="1632"/>
        <v>H</v>
      </c>
      <c r="DS994" s="56" t="str">
        <f t="shared" si="1632"/>
        <v>D</v>
      </c>
      <c r="DT994" s="56" t="str">
        <f t="shared" si="1632"/>
        <v>H</v>
      </c>
      <c r="DU994" s="56" t="str">
        <f t="shared" si="1632"/>
        <v>H</v>
      </c>
      <c r="DV994" s="56" t="str">
        <f t="shared" si="1632"/>
        <v>H</v>
      </c>
      <c r="DW994" s="56" t="str">
        <f t="shared" si="1632"/>
        <v>H</v>
      </c>
      <c r="DX994" s="56" t="str">
        <f t="shared" si="1632"/>
        <v>A</v>
      </c>
      <c r="DY994" s="56" t="str">
        <f t="shared" si="1632"/>
        <v>H</v>
      </c>
      <c r="DZ994" s="56" t="str">
        <f t="shared" si="1632"/>
        <v>A</v>
      </c>
      <c r="EA994" s="348" t="str">
        <f t="shared" si="1632"/>
        <v>H</v>
      </c>
      <c r="EB994" s="54"/>
      <c r="EC994" s="54"/>
      <c r="ED994" s="54"/>
      <c r="EE994" s="54"/>
      <c r="EF994" s="54"/>
      <c r="EG994" s="54"/>
      <c r="EH994" s="54"/>
      <c r="EI994" s="53" t="str">
        <f t="shared" si="1633"/>
        <v>Croydon</v>
      </c>
      <c r="EJ994" s="79">
        <f t="shared" si="1648"/>
        <v>34</v>
      </c>
      <c r="EK994" s="80">
        <f t="shared" si="1649"/>
        <v>11</v>
      </c>
      <c r="EL994" s="80">
        <f t="shared" si="1650"/>
        <v>2</v>
      </c>
      <c r="EM994" s="80">
        <f t="shared" si="1651"/>
        <v>4</v>
      </c>
      <c r="EN994" s="80">
        <f>COUNTIF(DM$991:DM$1008,"A")</f>
        <v>9</v>
      </c>
      <c r="EO994" s="80">
        <f>COUNTIF(DM$991:DM$1008,"D")</f>
        <v>4</v>
      </c>
      <c r="EP994" s="80">
        <f>COUNTIF(DM$991:DM$1008,"H")</f>
        <v>4</v>
      </c>
      <c r="EQ994" s="79">
        <f t="shared" si="1652"/>
        <v>20</v>
      </c>
      <c r="ER994" s="79">
        <f t="shared" si="1634"/>
        <v>6</v>
      </c>
      <c r="ES994" s="79">
        <f t="shared" si="1634"/>
        <v>8</v>
      </c>
      <c r="ET994" s="81">
        <f>SUM($BK994:$CI994)+SUM(CN$991:CN$1008)</f>
        <v>71</v>
      </c>
      <c r="EU994" s="81">
        <f>SUM($CK994:$DH994)+SUM(BO$991:BO$1008)</f>
        <v>30</v>
      </c>
      <c r="EV994" s="79">
        <f t="shared" si="1635"/>
        <v>46</v>
      </c>
      <c r="EW994" s="81">
        <f t="shared" si="1653"/>
        <v>41</v>
      </c>
      <c r="EX994" s="78"/>
      <c r="EY994" s="80">
        <f t="shared" si="1636"/>
        <v>34</v>
      </c>
      <c r="EZ994" s="80">
        <f t="shared" si="1637"/>
        <v>20</v>
      </c>
      <c r="FA994" s="80">
        <f t="shared" si="1638"/>
        <v>6</v>
      </c>
      <c r="FB994" s="80">
        <f t="shared" si="1639"/>
        <v>8</v>
      </c>
      <c r="FC994" s="80">
        <f t="shared" si="1640"/>
        <v>71</v>
      </c>
      <c r="FD994" s="80">
        <f t="shared" si="1641"/>
        <v>30</v>
      </c>
      <c r="FE994" s="80">
        <f t="shared" si="1642"/>
        <v>46</v>
      </c>
      <c r="FF994" s="80">
        <f t="shared" si="1643"/>
        <v>41</v>
      </c>
      <c r="FG994" s="54"/>
      <c r="FH994" s="54">
        <f t="shared" si="1654"/>
        <v>0</v>
      </c>
      <c r="FI994" s="54">
        <f t="shared" si="1655"/>
        <v>0</v>
      </c>
      <c r="FJ994" s="54">
        <f t="shared" si="1644"/>
        <v>0</v>
      </c>
      <c r="FK994" s="54">
        <f t="shared" si="1644"/>
        <v>0</v>
      </c>
      <c r="FL994" s="54">
        <f t="shared" si="1644"/>
        <v>0</v>
      </c>
      <c r="FM994" s="54">
        <f t="shared" si="1644"/>
        <v>0</v>
      </c>
      <c r="FN994" s="54">
        <f t="shared" si="1644"/>
        <v>0</v>
      </c>
      <c r="FO994" s="54">
        <f t="shared" si="1644"/>
        <v>0</v>
      </c>
      <c r="FQ994" s="54" t="str">
        <f t="shared" si="1627"/>
        <v/>
      </c>
      <c r="FR994" s="54" t="str">
        <f t="shared" si="1628"/>
        <v/>
      </c>
      <c r="FS994" s="54" t="str">
        <f t="shared" si="1599"/>
        <v/>
      </c>
      <c r="FT994" s="54" t="str">
        <f t="shared" si="1599"/>
        <v/>
      </c>
      <c r="FU994" s="54" t="str">
        <f t="shared" si="1599"/>
        <v/>
      </c>
      <c r="FV994" s="54" t="str">
        <f t="shared" si="1599"/>
        <v/>
      </c>
      <c r="FW994" s="54" t="str">
        <f t="shared" si="1599"/>
        <v/>
      </c>
      <c r="FX994" s="54" t="str">
        <f t="shared" si="1599"/>
        <v/>
      </c>
      <c r="FY994" s="407" t="s">
        <v>1845</v>
      </c>
      <c r="FZ994" s="58"/>
      <c r="GA994" s="59"/>
      <c r="GB994" s="60"/>
      <c r="GC994" s="58"/>
      <c r="GD994" s="59"/>
      <c r="GE994" s="61"/>
      <c r="GF994" s="58"/>
      <c r="GG994" s="61"/>
      <c r="GH994" s="61"/>
      <c r="GI994" s="54"/>
      <c r="GJ994" s="54"/>
    </row>
    <row r="995" spans="1:192" s="54" customFormat="1" ht="12" x14ac:dyDescent="0.25">
      <c r="A995" s="54">
        <v>5</v>
      </c>
      <c r="B995" s="54" t="s">
        <v>1000</v>
      </c>
      <c r="C995" s="56">
        <v>34</v>
      </c>
      <c r="D995" s="56">
        <v>20</v>
      </c>
      <c r="E995" s="56">
        <v>6</v>
      </c>
      <c r="F995" s="56">
        <v>8</v>
      </c>
      <c r="G995" s="56">
        <v>71</v>
      </c>
      <c r="H995" s="56">
        <v>30</v>
      </c>
      <c r="I995" s="57">
        <v>46</v>
      </c>
      <c r="J995" s="56">
        <f t="shared" si="1629"/>
        <v>41</v>
      </c>
      <c r="L995" s="82" t="s">
        <v>1250</v>
      </c>
      <c r="M995" s="477" t="s">
        <v>62</v>
      </c>
      <c r="N995" s="479" t="s">
        <v>177</v>
      </c>
      <c r="O995" s="479" t="s">
        <v>87</v>
      </c>
      <c r="P995" s="479" t="s">
        <v>86</v>
      </c>
      <c r="Q995" s="497"/>
      <c r="R995" s="479" t="s">
        <v>74</v>
      </c>
      <c r="S995" s="479" t="s">
        <v>62</v>
      </c>
      <c r="T995" s="479" t="s">
        <v>124</v>
      </c>
      <c r="U995" s="479" t="s">
        <v>77</v>
      </c>
      <c r="V995" s="479" t="s">
        <v>77</v>
      </c>
      <c r="W995" s="479" t="s">
        <v>177</v>
      </c>
      <c r="X995" s="479" t="s">
        <v>74</v>
      </c>
      <c r="Y995" s="479" t="s">
        <v>60</v>
      </c>
      <c r="Z995" s="479" t="s">
        <v>175</v>
      </c>
      <c r="AA995" s="479" t="s">
        <v>76</v>
      </c>
      <c r="AB995" s="479" t="s">
        <v>176</v>
      </c>
      <c r="AC995" s="479" t="s">
        <v>200</v>
      </c>
      <c r="AD995" s="480" t="s">
        <v>206</v>
      </c>
      <c r="AL995" s="82" t="s">
        <v>1250</v>
      </c>
      <c r="AM995" s="477" t="s">
        <v>257</v>
      </c>
      <c r="AN995" s="479" t="s">
        <v>128</v>
      </c>
      <c r="AO995" s="479" t="s">
        <v>82</v>
      </c>
      <c r="AP995" s="479" t="s">
        <v>69</v>
      </c>
      <c r="AQ995" s="497"/>
      <c r="AR995" s="479" t="s">
        <v>113</v>
      </c>
      <c r="AS995" s="479" t="s">
        <v>452</v>
      </c>
      <c r="AT995" s="479" t="s">
        <v>129</v>
      </c>
      <c r="AU995" s="479" t="s">
        <v>665</v>
      </c>
      <c r="AV995" s="479" t="s">
        <v>271</v>
      </c>
      <c r="AW995" s="479" t="s">
        <v>446</v>
      </c>
      <c r="AX995" s="479" t="s">
        <v>91</v>
      </c>
      <c r="AY995" s="479" t="s">
        <v>68</v>
      </c>
      <c r="AZ995" s="479" t="s">
        <v>635</v>
      </c>
      <c r="BA995" s="479" t="s">
        <v>1279</v>
      </c>
      <c r="BB995" s="479" t="s">
        <v>1095</v>
      </c>
      <c r="BC995" s="479" t="s">
        <v>1090</v>
      </c>
      <c r="BD995" s="480" t="s">
        <v>65</v>
      </c>
      <c r="BL995" s="90">
        <f t="shared" si="1645"/>
        <v>1</v>
      </c>
      <c r="BM995" s="77">
        <f t="shared" si="1645"/>
        <v>2</v>
      </c>
      <c r="BN995" s="77">
        <f t="shared" si="1645"/>
        <v>3</v>
      </c>
      <c r="BO995" s="77">
        <f t="shared" si="1645"/>
        <v>0</v>
      </c>
      <c r="BP995" s="91"/>
      <c r="BQ995" s="77">
        <f t="shared" si="1630"/>
        <v>1</v>
      </c>
      <c r="BR995" s="77">
        <f t="shared" si="1630"/>
        <v>1</v>
      </c>
      <c r="BS995" s="77">
        <f t="shared" si="1630"/>
        <v>0</v>
      </c>
      <c r="BT995" s="77">
        <f t="shared" si="1630"/>
        <v>2</v>
      </c>
      <c r="BU995" s="77">
        <f t="shared" si="1630"/>
        <v>2</v>
      </c>
      <c r="BV995" s="77">
        <f t="shared" si="1630"/>
        <v>2</v>
      </c>
      <c r="BW995" s="77">
        <f t="shared" si="1630"/>
        <v>1</v>
      </c>
      <c r="BX995" s="77">
        <f t="shared" si="1630"/>
        <v>4</v>
      </c>
      <c r="BY995" s="77">
        <f t="shared" si="1630"/>
        <v>2</v>
      </c>
      <c r="BZ995" s="77">
        <f t="shared" si="1630"/>
        <v>0</v>
      </c>
      <c r="CA995" s="77">
        <f t="shared" si="1630"/>
        <v>2</v>
      </c>
      <c r="CB995" s="77">
        <f t="shared" si="1630"/>
        <v>2</v>
      </c>
      <c r="CC995" s="92">
        <f t="shared" si="1630"/>
        <v>1</v>
      </c>
      <c r="CJ995" s="78"/>
      <c r="CK995" s="90">
        <f t="shared" si="1646"/>
        <v>1</v>
      </c>
      <c r="CL995" s="77">
        <f t="shared" si="1646"/>
        <v>0</v>
      </c>
      <c r="CM995" s="77">
        <f t="shared" si="1646"/>
        <v>3</v>
      </c>
      <c r="CN995" s="77">
        <f t="shared" si="1646"/>
        <v>3</v>
      </c>
      <c r="CO995" s="91"/>
      <c r="CP995" s="77">
        <f t="shared" si="1631"/>
        <v>2</v>
      </c>
      <c r="CQ995" s="77">
        <f t="shared" si="1631"/>
        <v>1</v>
      </c>
      <c r="CR995" s="77">
        <f t="shared" si="1631"/>
        <v>0</v>
      </c>
      <c r="CS995" s="77">
        <f t="shared" si="1631"/>
        <v>1</v>
      </c>
      <c r="CT995" s="77">
        <f t="shared" si="1631"/>
        <v>1</v>
      </c>
      <c r="CU995" s="77">
        <f t="shared" si="1631"/>
        <v>0</v>
      </c>
      <c r="CV995" s="77">
        <f t="shared" si="1631"/>
        <v>2</v>
      </c>
      <c r="CW995" s="77">
        <f t="shared" si="1631"/>
        <v>1</v>
      </c>
      <c r="CX995" s="77">
        <f t="shared" si="1631"/>
        <v>5</v>
      </c>
      <c r="CY995" s="77">
        <f t="shared" si="1631"/>
        <v>2</v>
      </c>
      <c r="CZ995" s="77">
        <f t="shared" si="1631"/>
        <v>3</v>
      </c>
      <c r="DA995" s="77">
        <f t="shared" si="1631"/>
        <v>2</v>
      </c>
      <c r="DB995" s="92">
        <f t="shared" si="1631"/>
        <v>4</v>
      </c>
      <c r="DJ995" s="347" t="str">
        <f t="shared" si="1647"/>
        <v>D</v>
      </c>
      <c r="DK995" s="56" t="str">
        <f t="shared" si="1647"/>
        <v>H</v>
      </c>
      <c r="DL995" s="56" t="str">
        <f t="shared" si="1647"/>
        <v>D</v>
      </c>
      <c r="DM995" s="56" t="str">
        <f t="shared" si="1647"/>
        <v>A</v>
      </c>
      <c r="DN995" s="91"/>
      <c r="DO995" s="56" t="str">
        <f t="shared" si="1632"/>
        <v>A</v>
      </c>
      <c r="DP995" s="56" t="str">
        <f t="shared" si="1632"/>
        <v>D</v>
      </c>
      <c r="DQ995" s="56" t="str">
        <f t="shared" si="1632"/>
        <v>D</v>
      </c>
      <c r="DR995" s="56" t="str">
        <f t="shared" si="1632"/>
        <v>H</v>
      </c>
      <c r="DS995" s="56" t="str">
        <f t="shared" si="1632"/>
        <v>H</v>
      </c>
      <c r="DT995" s="56" t="str">
        <f t="shared" si="1632"/>
        <v>H</v>
      </c>
      <c r="DU995" s="56" t="str">
        <f t="shared" si="1632"/>
        <v>A</v>
      </c>
      <c r="DV995" s="56" t="str">
        <f t="shared" si="1632"/>
        <v>H</v>
      </c>
      <c r="DW995" s="56" t="str">
        <f t="shared" si="1632"/>
        <v>A</v>
      </c>
      <c r="DX995" s="56" t="str">
        <f t="shared" si="1632"/>
        <v>A</v>
      </c>
      <c r="DY995" s="56" t="str">
        <f t="shared" si="1632"/>
        <v>A</v>
      </c>
      <c r="DZ995" s="56" t="str">
        <f t="shared" si="1632"/>
        <v>D</v>
      </c>
      <c r="EA995" s="348" t="str">
        <f t="shared" si="1632"/>
        <v>A</v>
      </c>
      <c r="EI995" s="53" t="str">
        <f t="shared" si="1633"/>
        <v>Dorking</v>
      </c>
      <c r="EJ995" s="79">
        <f t="shared" si="1648"/>
        <v>34</v>
      </c>
      <c r="EK995" s="80">
        <f t="shared" si="1649"/>
        <v>5</v>
      </c>
      <c r="EL995" s="80">
        <f t="shared" si="1650"/>
        <v>5</v>
      </c>
      <c r="EM995" s="80">
        <f t="shared" si="1651"/>
        <v>7</v>
      </c>
      <c r="EN995" s="80">
        <f>COUNTIF(DN$991:DN$1008,"A")</f>
        <v>3</v>
      </c>
      <c r="EO995" s="80">
        <f>COUNTIF(DN$991:DN$1008,"D")</f>
        <v>6</v>
      </c>
      <c r="EP995" s="80">
        <f>COUNTIF(DN$991:DN$1008,"H")</f>
        <v>8</v>
      </c>
      <c r="EQ995" s="79">
        <f t="shared" si="1652"/>
        <v>8</v>
      </c>
      <c r="ER995" s="79">
        <f t="shared" si="1634"/>
        <v>11</v>
      </c>
      <c r="ES995" s="79">
        <f t="shared" si="1634"/>
        <v>15</v>
      </c>
      <c r="ET995" s="81">
        <f>SUM($BL995:$CI995)+SUM(CO$991:CO$1008)</f>
        <v>50</v>
      </c>
      <c r="EU995" s="81">
        <f>SUM($CK995:$DH995)+SUM(BP$991:BP$1008)</f>
        <v>60</v>
      </c>
      <c r="EV995" s="79">
        <f t="shared" si="1635"/>
        <v>27</v>
      </c>
      <c r="EW995" s="81">
        <f t="shared" si="1653"/>
        <v>-10</v>
      </c>
      <c r="EX995" s="78"/>
      <c r="EY995" s="80">
        <f t="shared" si="1636"/>
        <v>34</v>
      </c>
      <c r="EZ995" s="80">
        <f t="shared" si="1637"/>
        <v>8</v>
      </c>
      <c r="FA995" s="80">
        <f t="shared" si="1638"/>
        <v>11</v>
      </c>
      <c r="FB995" s="80">
        <f t="shared" si="1639"/>
        <v>15</v>
      </c>
      <c r="FC995" s="80">
        <f t="shared" si="1640"/>
        <v>50</v>
      </c>
      <c r="FD995" s="80">
        <f t="shared" si="1641"/>
        <v>60</v>
      </c>
      <c r="FE995" s="80">
        <f t="shared" si="1642"/>
        <v>27</v>
      </c>
      <c r="FF995" s="80">
        <f t="shared" si="1643"/>
        <v>-10</v>
      </c>
      <c r="FH995" s="54">
        <f t="shared" si="1654"/>
        <v>0</v>
      </c>
      <c r="FI995" s="54">
        <f t="shared" si="1655"/>
        <v>0</v>
      </c>
      <c r="FJ995" s="54">
        <f t="shared" si="1644"/>
        <v>0</v>
      </c>
      <c r="FK995" s="54">
        <f t="shared" si="1644"/>
        <v>0</v>
      </c>
      <c r="FL995" s="54">
        <f t="shared" si="1644"/>
        <v>0</v>
      </c>
      <c r="FM995" s="54">
        <f t="shared" si="1644"/>
        <v>0</v>
      </c>
      <c r="FN995" s="54">
        <f t="shared" si="1644"/>
        <v>0</v>
      </c>
      <c r="FO995" s="54">
        <f t="shared" si="1644"/>
        <v>0</v>
      </c>
      <c r="FQ995" s="54" t="str">
        <f t="shared" si="1627"/>
        <v/>
      </c>
      <c r="FR995" s="54" t="str">
        <f t="shared" si="1628"/>
        <v/>
      </c>
      <c r="FS995" s="54" t="str">
        <f t="shared" si="1599"/>
        <v/>
      </c>
      <c r="FT995" s="54" t="str">
        <f t="shared" si="1599"/>
        <v/>
      </c>
      <c r="FU995" s="54" t="str">
        <f t="shared" si="1599"/>
        <v/>
      </c>
      <c r="FV995" s="54" t="str">
        <f t="shared" si="1599"/>
        <v/>
      </c>
      <c r="FW995" s="54" t="str">
        <f t="shared" si="1599"/>
        <v/>
      </c>
      <c r="FX995" s="54" t="str">
        <f t="shared" si="1599"/>
        <v/>
      </c>
      <c r="FY995" s="407" t="s">
        <v>1846</v>
      </c>
      <c r="FZ995" s="58"/>
      <c r="GA995" s="59"/>
      <c r="GB995" s="60"/>
      <c r="GC995" s="58"/>
      <c r="GD995" s="59"/>
      <c r="GE995" s="61"/>
      <c r="GF995" s="58"/>
      <c r="GG995" s="61"/>
      <c r="GH995" s="61"/>
      <c r="GI995" s="53"/>
    </row>
    <row r="996" spans="1:192" s="54" customFormat="1" ht="12" x14ac:dyDescent="0.25">
      <c r="A996" s="54">
        <v>6</v>
      </c>
      <c r="B996" s="54" t="s">
        <v>1842</v>
      </c>
      <c r="C996" s="56">
        <v>34</v>
      </c>
      <c r="D996" s="56">
        <v>18</v>
      </c>
      <c r="E996" s="56">
        <v>9</v>
      </c>
      <c r="F996" s="56">
        <v>7</v>
      </c>
      <c r="G996" s="56">
        <v>57</v>
      </c>
      <c r="H996" s="56">
        <v>37</v>
      </c>
      <c r="I996" s="57">
        <v>45</v>
      </c>
      <c r="J996" s="56">
        <f t="shared" si="1629"/>
        <v>20</v>
      </c>
      <c r="L996" s="82" t="s">
        <v>1844</v>
      </c>
      <c r="M996" s="477" t="s">
        <v>99</v>
      </c>
      <c r="N996" s="479" t="s">
        <v>103</v>
      </c>
      <c r="O996" s="479" t="s">
        <v>124</v>
      </c>
      <c r="P996" s="479" t="s">
        <v>124</v>
      </c>
      <c r="Q996" s="479" t="s">
        <v>200</v>
      </c>
      <c r="R996" s="497"/>
      <c r="S996" s="479" t="s">
        <v>200</v>
      </c>
      <c r="T996" s="479" t="s">
        <v>99</v>
      </c>
      <c r="U996" s="479" t="s">
        <v>416</v>
      </c>
      <c r="V996" s="479" t="s">
        <v>150</v>
      </c>
      <c r="W996" s="479" t="s">
        <v>100</v>
      </c>
      <c r="X996" s="479" t="s">
        <v>177</v>
      </c>
      <c r="Y996" s="479" t="s">
        <v>125</v>
      </c>
      <c r="Z996" s="479" t="s">
        <v>200</v>
      </c>
      <c r="AA996" s="479" t="s">
        <v>150</v>
      </c>
      <c r="AB996" s="479" t="s">
        <v>62</v>
      </c>
      <c r="AC996" s="479" t="s">
        <v>200</v>
      </c>
      <c r="AD996" s="480" t="s">
        <v>59</v>
      </c>
      <c r="AL996" s="82" t="s">
        <v>1844</v>
      </c>
      <c r="AM996" s="477" t="s">
        <v>67</v>
      </c>
      <c r="AN996" s="479" t="s">
        <v>659</v>
      </c>
      <c r="AO996" s="479" t="s">
        <v>636</v>
      </c>
      <c r="AP996" s="479" t="s">
        <v>653</v>
      </c>
      <c r="AQ996" s="479" t="s">
        <v>92</v>
      </c>
      <c r="AR996" s="497"/>
      <c r="AS996" s="479" t="s">
        <v>662</v>
      </c>
      <c r="AT996" s="479" t="s">
        <v>82</v>
      </c>
      <c r="AU996" s="479" t="s">
        <v>106</v>
      </c>
      <c r="AV996" s="479" t="s">
        <v>244</v>
      </c>
      <c r="AW996" s="479" t="s">
        <v>637</v>
      </c>
      <c r="AX996" s="479" t="s">
        <v>69</v>
      </c>
      <c r="AY996" s="479" t="s">
        <v>66</v>
      </c>
      <c r="AZ996" s="479" t="s">
        <v>115</v>
      </c>
      <c r="BA996" s="479" t="s">
        <v>79</v>
      </c>
      <c r="BB996" s="479" t="s">
        <v>91</v>
      </c>
      <c r="BC996" s="479" t="s">
        <v>114</v>
      </c>
      <c r="BD996" s="480" t="s">
        <v>394</v>
      </c>
      <c r="BL996" s="90">
        <f t="shared" si="1645"/>
        <v>1</v>
      </c>
      <c r="BM996" s="77">
        <f t="shared" si="1645"/>
        <v>1</v>
      </c>
      <c r="BN996" s="77">
        <f t="shared" si="1645"/>
        <v>0</v>
      </c>
      <c r="BO996" s="77">
        <f t="shared" si="1645"/>
        <v>0</v>
      </c>
      <c r="BP996" s="77">
        <f t="shared" si="1645"/>
        <v>2</v>
      </c>
      <c r="BQ996" s="91"/>
      <c r="BR996" s="77">
        <f t="shared" si="1630"/>
        <v>2</v>
      </c>
      <c r="BS996" s="77">
        <f t="shared" si="1630"/>
        <v>1</v>
      </c>
      <c r="BT996" s="77">
        <f t="shared" si="1630"/>
        <v>6</v>
      </c>
      <c r="BU996" s="77">
        <f t="shared" si="1630"/>
        <v>3</v>
      </c>
      <c r="BV996" s="77">
        <f t="shared" si="1630"/>
        <v>4</v>
      </c>
      <c r="BW996" s="77">
        <f t="shared" si="1630"/>
        <v>2</v>
      </c>
      <c r="BX996" s="77">
        <f t="shared" si="1630"/>
        <v>5</v>
      </c>
      <c r="BY996" s="77">
        <f t="shared" si="1630"/>
        <v>2</v>
      </c>
      <c r="BZ996" s="77">
        <f t="shared" si="1630"/>
        <v>3</v>
      </c>
      <c r="CA996" s="77">
        <f t="shared" si="1630"/>
        <v>1</v>
      </c>
      <c r="CB996" s="77">
        <f t="shared" si="1630"/>
        <v>2</v>
      </c>
      <c r="CC996" s="92">
        <f t="shared" si="1630"/>
        <v>4</v>
      </c>
      <c r="CJ996" s="78"/>
      <c r="CK996" s="90">
        <f t="shared" si="1646"/>
        <v>0</v>
      </c>
      <c r="CL996" s="77">
        <f t="shared" si="1646"/>
        <v>3</v>
      </c>
      <c r="CM996" s="77">
        <f t="shared" si="1646"/>
        <v>0</v>
      </c>
      <c r="CN996" s="77">
        <f t="shared" si="1646"/>
        <v>0</v>
      </c>
      <c r="CO996" s="77">
        <f t="shared" si="1646"/>
        <v>2</v>
      </c>
      <c r="CP996" s="91"/>
      <c r="CQ996" s="77">
        <f t="shared" si="1631"/>
        <v>2</v>
      </c>
      <c r="CR996" s="77">
        <f t="shared" si="1631"/>
        <v>0</v>
      </c>
      <c r="CS996" s="77">
        <f t="shared" si="1631"/>
        <v>2</v>
      </c>
      <c r="CT996" s="77">
        <f t="shared" si="1631"/>
        <v>1</v>
      </c>
      <c r="CU996" s="77">
        <f t="shared" si="1631"/>
        <v>3</v>
      </c>
      <c r="CV996" s="77">
        <f t="shared" si="1631"/>
        <v>0</v>
      </c>
      <c r="CW996" s="77">
        <f t="shared" si="1631"/>
        <v>0</v>
      </c>
      <c r="CX996" s="77">
        <f t="shared" si="1631"/>
        <v>2</v>
      </c>
      <c r="CY996" s="77">
        <f t="shared" si="1631"/>
        <v>1</v>
      </c>
      <c r="CZ996" s="77">
        <f t="shared" si="1631"/>
        <v>1</v>
      </c>
      <c r="DA996" s="77">
        <f t="shared" si="1631"/>
        <v>2</v>
      </c>
      <c r="DB996" s="92">
        <f t="shared" si="1631"/>
        <v>0</v>
      </c>
      <c r="DJ996" s="347" t="str">
        <f t="shared" si="1647"/>
        <v>H</v>
      </c>
      <c r="DK996" s="56" t="str">
        <f t="shared" si="1647"/>
        <v>A</v>
      </c>
      <c r="DL996" s="56" t="str">
        <f t="shared" si="1647"/>
        <v>D</v>
      </c>
      <c r="DM996" s="56" t="str">
        <f t="shared" si="1647"/>
        <v>D</v>
      </c>
      <c r="DN996" s="56" t="str">
        <f t="shared" si="1647"/>
        <v>D</v>
      </c>
      <c r="DO996" s="91"/>
      <c r="DP996" s="56" t="str">
        <f t="shared" si="1632"/>
        <v>D</v>
      </c>
      <c r="DQ996" s="56" t="str">
        <f t="shared" si="1632"/>
        <v>H</v>
      </c>
      <c r="DR996" s="56" t="str">
        <f t="shared" si="1632"/>
        <v>H</v>
      </c>
      <c r="DS996" s="56" t="str">
        <f t="shared" si="1632"/>
        <v>H</v>
      </c>
      <c r="DT996" s="56" t="str">
        <f t="shared" si="1632"/>
        <v>H</v>
      </c>
      <c r="DU996" s="56" t="str">
        <f t="shared" si="1632"/>
        <v>H</v>
      </c>
      <c r="DV996" s="56" t="str">
        <f t="shared" si="1632"/>
        <v>H</v>
      </c>
      <c r="DW996" s="56" t="str">
        <f t="shared" si="1632"/>
        <v>D</v>
      </c>
      <c r="DX996" s="56" t="str">
        <f t="shared" si="1632"/>
        <v>H</v>
      </c>
      <c r="DY996" s="56" t="str">
        <f t="shared" si="1632"/>
        <v>D</v>
      </c>
      <c r="DZ996" s="56" t="str">
        <f t="shared" si="1632"/>
        <v>D</v>
      </c>
      <c r="EA996" s="348" t="str">
        <f t="shared" si="1632"/>
        <v>H</v>
      </c>
      <c r="EI996" s="53" t="str">
        <f t="shared" si="1633"/>
        <v>Dulwich Hamlet</v>
      </c>
      <c r="EJ996" s="79">
        <f t="shared" si="1648"/>
        <v>34</v>
      </c>
      <c r="EK996" s="80">
        <f t="shared" si="1649"/>
        <v>9</v>
      </c>
      <c r="EL996" s="80">
        <f t="shared" si="1650"/>
        <v>7</v>
      </c>
      <c r="EM996" s="80">
        <f t="shared" si="1651"/>
        <v>1</v>
      </c>
      <c r="EN996" s="80">
        <f>COUNTIF(DO$991:DO$1008,"A")</f>
        <v>9</v>
      </c>
      <c r="EO996" s="80">
        <f>COUNTIF(DO$991:DO$1008,"D")</f>
        <v>6</v>
      </c>
      <c r="EP996" s="80">
        <f>COUNTIF(DO$991:DO$1008,"H")</f>
        <v>2</v>
      </c>
      <c r="EQ996" s="79">
        <f t="shared" si="1652"/>
        <v>18</v>
      </c>
      <c r="ER996" s="79">
        <f t="shared" si="1634"/>
        <v>13</v>
      </c>
      <c r="ES996" s="79">
        <f t="shared" si="1634"/>
        <v>3</v>
      </c>
      <c r="ET996" s="81">
        <f>SUM($BL996:$CI996)+SUM(CP$991:CP$1008)</f>
        <v>84</v>
      </c>
      <c r="EU996" s="81">
        <f>SUM($CK996:$DH996)+SUM(BQ$991:BQ$1008)</f>
        <v>40</v>
      </c>
      <c r="EV996" s="79">
        <f t="shared" si="1635"/>
        <v>49</v>
      </c>
      <c r="EW996" s="81">
        <f t="shared" si="1653"/>
        <v>44</v>
      </c>
      <c r="EX996" s="78"/>
      <c r="EY996" s="80">
        <f t="shared" si="1636"/>
        <v>34</v>
      </c>
      <c r="EZ996" s="80">
        <f t="shared" si="1637"/>
        <v>18</v>
      </c>
      <c r="FA996" s="80">
        <f t="shared" si="1638"/>
        <v>13</v>
      </c>
      <c r="FB996" s="80">
        <f t="shared" si="1639"/>
        <v>3</v>
      </c>
      <c r="FC996" s="80">
        <f t="shared" si="1640"/>
        <v>84</v>
      </c>
      <c r="FD996" s="80">
        <f t="shared" si="1641"/>
        <v>40</v>
      </c>
      <c r="FE996" s="80">
        <f t="shared" si="1642"/>
        <v>49</v>
      </c>
      <c r="FF996" s="80">
        <f t="shared" si="1643"/>
        <v>44</v>
      </c>
      <c r="FH996" s="54">
        <f t="shared" si="1654"/>
        <v>0</v>
      </c>
      <c r="FI996" s="54">
        <f t="shared" si="1655"/>
        <v>0</v>
      </c>
      <c r="FJ996" s="54">
        <f t="shared" si="1644"/>
        <v>0</v>
      </c>
      <c r="FK996" s="54">
        <f t="shared" si="1644"/>
        <v>0</v>
      </c>
      <c r="FL996" s="54">
        <f t="shared" si="1644"/>
        <v>0</v>
      </c>
      <c r="FM996" s="54">
        <f t="shared" si="1644"/>
        <v>0</v>
      </c>
      <c r="FN996" s="54">
        <f t="shared" si="1644"/>
        <v>0</v>
      </c>
      <c r="FO996" s="54">
        <f t="shared" si="1644"/>
        <v>0</v>
      </c>
      <c r="FQ996" s="54" t="str">
        <f t="shared" si="1627"/>
        <v/>
      </c>
      <c r="FR996" s="54" t="str">
        <f t="shared" si="1628"/>
        <v/>
      </c>
      <c r="FS996" s="54" t="str">
        <f t="shared" si="1599"/>
        <v/>
      </c>
      <c r="FT996" s="54" t="str">
        <f t="shared" si="1599"/>
        <v/>
      </c>
      <c r="FU996" s="54" t="str">
        <f t="shared" si="1599"/>
        <v/>
      </c>
      <c r="FV996" s="54" t="str">
        <f t="shared" si="1599"/>
        <v/>
      </c>
      <c r="FW996" s="54" t="str">
        <f t="shared" si="1599"/>
        <v/>
      </c>
      <c r="FX996" s="54" t="str">
        <f t="shared" si="1599"/>
        <v/>
      </c>
      <c r="FY996" s="407" t="s">
        <v>1848</v>
      </c>
      <c r="FZ996" s="58"/>
      <c r="GA996" s="59"/>
      <c r="GB996" s="60"/>
      <c r="GC996" s="58"/>
      <c r="GD996" s="59"/>
      <c r="GE996" s="61"/>
      <c r="GF996" s="58"/>
      <c r="GG996" s="61"/>
      <c r="GH996" s="61"/>
    </row>
    <row r="997" spans="1:192" s="54" customFormat="1" ht="12" x14ac:dyDescent="0.25">
      <c r="A997" s="54">
        <v>7</v>
      </c>
      <c r="B997" s="54" t="s">
        <v>1839</v>
      </c>
      <c r="C997" s="56">
        <v>34</v>
      </c>
      <c r="D997" s="56">
        <v>15</v>
      </c>
      <c r="E997" s="56">
        <v>9</v>
      </c>
      <c r="F997" s="56">
        <v>10</v>
      </c>
      <c r="G997" s="56">
        <v>58</v>
      </c>
      <c r="H997" s="56">
        <v>47</v>
      </c>
      <c r="I997" s="57">
        <v>39</v>
      </c>
      <c r="J997" s="56">
        <f t="shared" si="1629"/>
        <v>11</v>
      </c>
      <c r="L997" s="82" t="s">
        <v>1363</v>
      </c>
      <c r="M997" s="477" t="s">
        <v>111</v>
      </c>
      <c r="N997" s="479" t="s">
        <v>89</v>
      </c>
      <c r="O997" s="479" t="s">
        <v>74</v>
      </c>
      <c r="P997" s="479" t="s">
        <v>99</v>
      </c>
      <c r="Q997" s="479" t="s">
        <v>99</v>
      </c>
      <c r="R997" s="479" t="s">
        <v>148</v>
      </c>
      <c r="S997" s="497"/>
      <c r="T997" s="479" t="s">
        <v>62</v>
      </c>
      <c r="U997" s="479" t="s">
        <v>99</v>
      </c>
      <c r="V997" s="479" t="s">
        <v>148</v>
      </c>
      <c r="W997" s="479" t="s">
        <v>150</v>
      </c>
      <c r="X997" s="479" t="s">
        <v>62</v>
      </c>
      <c r="Y997" s="479" t="s">
        <v>89</v>
      </c>
      <c r="Z997" s="479" t="s">
        <v>126</v>
      </c>
      <c r="AA997" s="479" t="s">
        <v>101</v>
      </c>
      <c r="AB997" s="479" t="s">
        <v>77</v>
      </c>
      <c r="AC997" s="479" t="s">
        <v>99</v>
      </c>
      <c r="AD997" s="480" t="s">
        <v>59</v>
      </c>
      <c r="AL997" s="82" t="s">
        <v>1363</v>
      </c>
      <c r="AM997" s="477" t="s">
        <v>594</v>
      </c>
      <c r="AN997" s="479" t="s">
        <v>90</v>
      </c>
      <c r="AO997" s="479" t="s">
        <v>1095</v>
      </c>
      <c r="AP997" s="479" t="s">
        <v>239</v>
      </c>
      <c r="AQ997" s="479" t="s">
        <v>95</v>
      </c>
      <c r="AR997" s="479" t="s">
        <v>121</v>
      </c>
      <c r="AS997" s="497"/>
      <c r="AT997" s="479" t="s">
        <v>66</v>
      </c>
      <c r="AU997" s="479" t="s">
        <v>128</v>
      </c>
      <c r="AV997" s="479" t="s">
        <v>91</v>
      </c>
      <c r="AW997" s="479" t="s">
        <v>69</v>
      </c>
      <c r="AX997" s="479" t="s">
        <v>92</v>
      </c>
      <c r="AY997" s="479" t="s">
        <v>70</v>
      </c>
      <c r="AZ997" s="479" t="s">
        <v>119</v>
      </c>
      <c r="BA997" s="479" t="s">
        <v>120</v>
      </c>
      <c r="BB997" s="479" t="s">
        <v>284</v>
      </c>
      <c r="BC997" s="479" t="s">
        <v>244</v>
      </c>
      <c r="BD997" s="480" t="s">
        <v>113</v>
      </c>
      <c r="BL997" s="90">
        <f t="shared" si="1645"/>
        <v>5</v>
      </c>
      <c r="BM997" s="77">
        <f t="shared" si="1645"/>
        <v>3</v>
      </c>
      <c r="BN997" s="77">
        <f t="shared" si="1645"/>
        <v>1</v>
      </c>
      <c r="BO997" s="77">
        <f t="shared" si="1645"/>
        <v>1</v>
      </c>
      <c r="BP997" s="77">
        <f t="shared" si="1645"/>
        <v>1</v>
      </c>
      <c r="BQ997" s="77">
        <f t="shared" si="1645"/>
        <v>0</v>
      </c>
      <c r="BR997" s="91"/>
      <c r="BS997" s="77">
        <f t="shared" si="1630"/>
        <v>1</v>
      </c>
      <c r="BT997" s="77">
        <f t="shared" si="1630"/>
        <v>1</v>
      </c>
      <c r="BU997" s="77">
        <f t="shared" si="1630"/>
        <v>0</v>
      </c>
      <c r="BV997" s="77">
        <f t="shared" si="1630"/>
        <v>3</v>
      </c>
      <c r="BW997" s="77">
        <f t="shared" si="1630"/>
        <v>1</v>
      </c>
      <c r="BX997" s="77">
        <f t="shared" si="1630"/>
        <v>3</v>
      </c>
      <c r="BY997" s="77">
        <f t="shared" si="1630"/>
        <v>7</v>
      </c>
      <c r="BZ997" s="77">
        <f t="shared" si="1630"/>
        <v>3</v>
      </c>
      <c r="CA997" s="77">
        <f t="shared" si="1630"/>
        <v>2</v>
      </c>
      <c r="CB997" s="77">
        <f t="shared" si="1630"/>
        <v>1</v>
      </c>
      <c r="CC997" s="92">
        <f t="shared" si="1630"/>
        <v>4</v>
      </c>
      <c r="CJ997" s="78"/>
      <c r="CK997" s="90">
        <f t="shared" si="1646"/>
        <v>2</v>
      </c>
      <c r="CL997" s="77">
        <f t="shared" si="1646"/>
        <v>0</v>
      </c>
      <c r="CM997" s="77">
        <f t="shared" si="1646"/>
        <v>2</v>
      </c>
      <c r="CN997" s="77">
        <f t="shared" si="1646"/>
        <v>0</v>
      </c>
      <c r="CO997" s="77">
        <f t="shared" si="1646"/>
        <v>0</v>
      </c>
      <c r="CP997" s="77">
        <f t="shared" si="1646"/>
        <v>1</v>
      </c>
      <c r="CQ997" s="91"/>
      <c r="CR997" s="77">
        <f t="shared" si="1631"/>
        <v>1</v>
      </c>
      <c r="CS997" s="77">
        <f t="shared" si="1631"/>
        <v>0</v>
      </c>
      <c r="CT997" s="77">
        <f t="shared" si="1631"/>
        <v>1</v>
      </c>
      <c r="CU997" s="77">
        <f t="shared" si="1631"/>
        <v>1</v>
      </c>
      <c r="CV997" s="77">
        <f t="shared" si="1631"/>
        <v>1</v>
      </c>
      <c r="CW997" s="77">
        <f t="shared" si="1631"/>
        <v>0</v>
      </c>
      <c r="CX997" s="77">
        <f t="shared" si="1631"/>
        <v>0</v>
      </c>
      <c r="CY997" s="77">
        <f t="shared" si="1631"/>
        <v>2</v>
      </c>
      <c r="CZ997" s="77">
        <f t="shared" si="1631"/>
        <v>1</v>
      </c>
      <c r="DA997" s="77">
        <f t="shared" si="1631"/>
        <v>0</v>
      </c>
      <c r="DB997" s="92">
        <f t="shared" si="1631"/>
        <v>0</v>
      </c>
      <c r="DJ997" s="347" t="str">
        <f t="shared" si="1647"/>
        <v>H</v>
      </c>
      <c r="DK997" s="56" t="str">
        <f t="shared" si="1647"/>
        <v>H</v>
      </c>
      <c r="DL997" s="56" t="str">
        <f t="shared" si="1647"/>
        <v>A</v>
      </c>
      <c r="DM997" s="56" t="str">
        <f t="shared" si="1647"/>
        <v>H</v>
      </c>
      <c r="DN997" s="56" t="str">
        <f t="shared" si="1647"/>
        <v>H</v>
      </c>
      <c r="DO997" s="56" t="str">
        <f t="shared" si="1647"/>
        <v>A</v>
      </c>
      <c r="DP997" s="91"/>
      <c r="DQ997" s="56" t="str">
        <f t="shared" si="1632"/>
        <v>D</v>
      </c>
      <c r="DR997" s="56" t="str">
        <f t="shared" si="1632"/>
        <v>H</v>
      </c>
      <c r="DS997" s="56" t="str">
        <f t="shared" si="1632"/>
        <v>A</v>
      </c>
      <c r="DT997" s="56" t="str">
        <f t="shared" si="1632"/>
        <v>H</v>
      </c>
      <c r="DU997" s="56" t="str">
        <f t="shared" si="1632"/>
        <v>D</v>
      </c>
      <c r="DV997" s="56" t="str">
        <f t="shared" si="1632"/>
        <v>H</v>
      </c>
      <c r="DW997" s="56" t="str">
        <f t="shared" si="1632"/>
        <v>H</v>
      </c>
      <c r="DX997" s="56" t="str">
        <f t="shared" si="1632"/>
        <v>H</v>
      </c>
      <c r="DY997" s="56" t="str">
        <f t="shared" si="1632"/>
        <v>H</v>
      </c>
      <c r="DZ997" s="56" t="str">
        <f t="shared" si="1632"/>
        <v>H</v>
      </c>
      <c r="EA997" s="348" t="str">
        <f t="shared" si="1632"/>
        <v>H</v>
      </c>
      <c r="EI997" s="53" t="str">
        <f t="shared" si="1633"/>
        <v>Epsom &amp; Ewell</v>
      </c>
      <c r="EJ997" s="79">
        <f t="shared" si="1648"/>
        <v>34</v>
      </c>
      <c r="EK997" s="80">
        <f t="shared" si="1649"/>
        <v>12</v>
      </c>
      <c r="EL997" s="80">
        <f t="shared" si="1650"/>
        <v>2</v>
      </c>
      <c r="EM997" s="80">
        <f t="shared" si="1651"/>
        <v>3</v>
      </c>
      <c r="EN997" s="80">
        <f>COUNTIF(DP$991:DP$1008,"A")</f>
        <v>8</v>
      </c>
      <c r="EO997" s="80">
        <f>COUNTIF(DP$991:DP$1008,"D")</f>
        <v>5</v>
      </c>
      <c r="EP997" s="80">
        <f>COUNTIF(DP$991:DP$1008,"H")</f>
        <v>4</v>
      </c>
      <c r="EQ997" s="79">
        <f t="shared" si="1652"/>
        <v>20</v>
      </c>
      <c r="ER997" s="79">
        <f t="shared" si="1634"/>
        <v>7</v>
      </c>
      <c r="ES997" s="79">
        <f t="shared" si="1634"/>
        <v>7</v>
      </c>
      <c r="ET997" s="81">
        <f>SUM($BL997:$CI997)+SUM(CQ$991:CQ$1008)</f>
        <v>66</v>
      </c>
      <c r="EU997" s="81">
        <f>SUM($CK997:$DH997)+SUM(BR$991:BR$1008)</f>
        <v>31</v>
      </c>
      <c r="EV997" s="79">
        <f t="shared" si="1635"/>
        <v>47</v>
      </c>
      <c r="EW997" s="81">
        <f t="shared" si="1653"/>
        <v>35</v>
      </c>
      <c r="EX997" s="78"/>
      <c r="EY997" s="80">
        <f t="shared" si="1636"/>
        <v>34</v>
      </c>
      <c r="EZ997" s="80">
        <f t="shared" si="1637"/>
        <v>20</v>
      </c>
      <c r="FA997" s="80">
        <f t="shared" si="1638"/>
        <v>7</v>
      </c>
      <c r="FB997" s="80">
        <f t="shared" si="1639"/>
        <v>7</v>
      </c>
      <c r="FC997" s="80">
        <f t="shared" si="1640"/>
        <v>66</v>
      </c>
      <c r="FD997" s="80">
        <f t="shared" si="1641"/>
        <v>31</v>
      </c>
      <c r="FE997" s="80">
        <f t="shared" si="1642"/>
        <v>47</v>
      </c>
      <c r="FF997" s="80">
        <f t="shared" si="1643"/>
        <v>35</v>
      </c>
      <c r="FH997" s="54">
        <f t="shared" si="1654"/>
        <v>0</v>
      </c>
      <c r="FI997" s="54">
        <f t="shared" si="1655"/>
        <v>0</v>
      </c>
      <c r="FJ997" s="54">
        <f t="shared" si="1644"/>
        <v>0</v>
      </c>
      <c r="FK997" s="54">
        <f t="shared" si="1644"/>
        <v>0</v>
      </c>
      <c r="FL997" s="54">
        <f t="shared" si="1644"/>
        <v>0</v>
      </c>
      <c r="FM997" s="54">
        <f t="shared" si="1644"/>
        <v>0</v>
      </c>
      <c r="FN997" s="54">
        <f t="shared" si="1644"/>
        <v>0</v>
      </c>
      <c r="FO997" s="54">
        <f t="shared" si="1644"/>
        <v>0</v>
      </c>
      <c r="FQ997" s="54" t="str">
        <f t="shared" si="1627"/>
        <v/>
      </c>
      <c r="FR997" s="54" t="str">
        <f t="shared" si="1628"/>
        <v/>
      </c>
      <c r="FS997" s="54" t="str">
        <f t="shared" si="1599"/>
        <v/>
      </c>
      <c r="FT997" s="54" t="str">
        <f t="shared" si="1599"/>
        <v/>
      </c>
      <c r="FU997" s="54" t="str">
        <f t="shared" si="1599"/>
        <v/>
      </c>
      <c r="FV997" s="54" t="str">
        <f t="shared" si="1599"/>
        <v/>
      </c>
      <c r="FW997" s="54" t="str">
        <f t="shared" si="1599"/>
        <v/>
      </c>
      <c r="FX997" s="54" t="str">
        <f t="shared" si="1599"/>
        <v/>
      </c>
      <c r="FY997" s="54" t="s">
        <v>1003</v>
      </c>
      <c r="FZ997" s="58"/>
      <c r="GA997" s="59"/>
      <c r="GB997" s="60"/>
      <c r="GC997" s="58"/>
      <c r="GD997" s="59"/>
      <c r="GE997" s="61"/>
      <c r="GF997" s="58"/>
      <c r="GG997" s="61"/>
      <c r="GH997" s="61"/>
    </row>
    <row r="998" spans="1:192" s="54" customFormat="1" ht="12" x14ac:dyDescent="0.25">
      <c r="A998" s="54">
        <v>8</v>
      </c>
      <c r="B998" s="54" t="s">
        <v>1129</v>
      </c>
      <c r="C998" s="56">
        <v>34</v>
      </c>
      <c r="D998" s="56">
        <v>14</v>
      </c>
      <c r="E998" s="56">
        <v>11</v>
      </c>
      <c r="F998" s="56">
        <v>9</v>
      </c>
      <c r="G998" s="56">
        <v>54</v>
      </c>
      <c r="H998" s="56">
        <v>44</v>
      </c>
      <c r="I998" s="57">
        <v>39</v>
      </c>
      <c r="J998" s="56">
        <f t="shared" si="1629"/>
        <v>10</v>
      </c>
      <c r="L998" s="82" t="s">
        <v>1847</v>
      </c>
      <c r="M998" s="477" t="s">
        <v>103</v>
      </c>
      <c r="N998" s="479" t="s">
        <v>101</v>
      </c>
      <c r="O998" s="479" t="s">
        <v>124</v>
      </c>
      <c r="P998" s="479" t="s">
        <v>200</v>
      </c>
      <c r="Q998" s="479" t="s">
        <v>76</v>
      </c>
      <c r="R998" s="479" t="s">
        <v>62</v>
      </c>
      <c r="S998" s="479" t="s">
        <v>74</v>
      </c>
      <c r="T998" s="478"/>
      <c r="U998" s="479" t="s">
        <v>177</v>
      </c>
      <c r="V998" s="479" t="s">
        <v>74</v>
      </c>
      <c r="W998" s="479" t="s">
        <v>74</v>
      </c>
      <c r="X998" s="479" t="s">
        <v>177</v>
      </c>
      <c r="Y998" s="479" t="s">
        <v>62</v>
      </c>
      <c r="Z998" s="479" t="s">
        <v>77</v>
      </c>
      <c r="AA998" s="479" t="s">
        <v>148</v>
      </c>
      <c r="AB998" s="479" t="s">
        <v>459</v>
      </c>
      <c r="AC998" s="479" t="s">
        <v>74</v>
      </c>
      <c r="AD998" s="480" t="s">
        <v>59</v>
      </c>
      <c r="AL998" s="82" t="s">
        <v>1847</v>
      </c>
      <c r="AM998" s="477" t="s">
        <v>68</v>
      </c>
      <c r="AN998" s="479" t="s">
        <v>272</v>
      </c>
      <c r="AO998" s="479" t="s">
        <v>95</v>
      </c>
      <c r="AP998" s="479" t="s">
        <v>90</v>
      </c>
      <c r="AQ998" s="479" t="s">
        <v>114</v>
      </c>
      <c r="AR998" s="479" t="s">
        <v>274</v>
      </c>
      <c r="AS998" s="479" t="s">
        <v>104</v>
      </c>
      <c r="AT998" s="478"/>
      <c r="AU998" s="479" t="s">
        <v>452</v>
      </c>
      <c r="AV998" s="479" t="s">
        <v>447</v>
      </c>
      <c r="AW998" s="479" t="s">
        <v>128</v>
      </c>
      <c r="AX998" s="479" t="s">
        <v>656</v>
      </c>
      <c r="AY998" s="479" t="s">
        <v>662</v>
      </c>
      <c r="AZ998" s="479" t="s">
        <v>1090</v>
      </c>
      <c r="BA998" s="479" t="s">
        <v>69</v>
      </c>
      <c r="BB998" s="479" t="s">
        <v>262</v>
      </c>
      <c r="BC998" s="479" t="s">
        <v>638</v>
      </c>
      <c r="BD998" s="480" t="s">
        <v>654</v>
      </c>
      <c r="BL998" s="90">
        <f t="shared" si="1645"/>
        <v>1</v>
      </c>
      <c r="BM998" s="77">
        <f t="shared" si="1645"/>
        <v>3</v>
      </c>
      <c r="BN998" s="77">
        <f t="shared" si="1645"/>
        <v>0</v>
      </c>
      <c r="BO998" s="77">
        <f t="shared" si="1645"/>
        <v>2</v>
      </c>
      <c r="BP998" s="77">
        <f t="shared" si="1645"/>
        <v>0</v>
      </c>
      <c r="BQ998" s="77">
        <f t="shared" si="1645"/>
        <v>1</v>
      </c>
      <c r="BR998" s="77">
        <f t="shared" si="1645"/>
        <v>1</v>
      </c>
      <c r="BS998" s="91"/>
      <c r="BT998" s="77">
        <f t="shared" si="1630"/>
        <v>2</v>
      </c>
      <c r="BU998" s="77">
        <f t="shared" si="1630"/>
        <v>1</v>
      </c>
      <c r="BV998" s="77">
        <f t="shared" si="1630"/>
        <v>1</v>
      </c>
      <c r="BW998" s="77">
        <f t="shared" si="1630"/>
        <v>2</v>
      </c>
      <c r="BX998" s="77">
        <f t="shared" si="1630"/>
        <v>1</v>
      </c>
      <c r="BY998" s="77">
        <f t="shared" si="1630"/>
        <v>2</v>
      </c>
      <c r="BZ998" s="77">
        <f t="shared" si="1630"/>
        <v>0</v>
      </c>
      <c r="CA998" s="77">
        <f t="shared" si="1630"/>
        <v>5</v>
      </c>
      <c r="CB998" s="77">
        <f t="shared" si="1630"/>
        <v>1</v>
      </c>
      <c r="CC998" s="92">
        <f t="shared" si="1630"/>
        <v>4</v>
      </c>
      <c r="CJ998" s="78"/>
      <c r="CK998" s="90">
        <f t="shared" si="1646"/>
        <v>3</v>
      </c>
      <c r="CL998" s="77">
        <f t="shared" si="1646"/>
        <v>2</v>
      </c>
      <c r="CM998" s="77">
        <f t="shared" si="1646"/>
        <v>0</v>
      </c>
      <c r="CN998" s="77">
        <f t="shared" si="1646"/>
        <v>2</v>
      </c>
      <c r="CO998" s="77">
        <f t="shared" si="1646"/>
        <v>2</v>
      </c>
      <c r="CP998" s="77">
        <f t="shared" si="1646"/>
        <v>1</v>
      </c>
      <c r="CQ998" s="77">
        <f t="shared" si="1646"/>
        <v>2</v>
      </c>
      <c r="CR998" s="91"/>
      <c r="CS998" s="77">
        <f t="shared" si="1631"/>
        <v>0</v>
      </c>
      <c r="CT998" s="77">
        <f t="shared" si="1631"/>
        <v>2</v>
      </c>
      <c r="CU998" s="77">
        <f t="shared" si="1631"/>
        <v>2</v>
      </c>
      <c r="CV998" s="77">
        <f t="shared" si="1631"/>
        <v>0</v>
      </c>
      <c r="CW998" s="77">
        <f t="shared" si="1631"/>
        <v>1</v>
      </c>
      <c r="CX998" s="77">
        <f t="shared" si="1631"/>
        <v>1</v>
      </c>
      <c r="CY998" s="77">
        <f t="shared" si="1631"/>
        <v>1</v>
      </c>
      <c r="CZ998" s="77">
        <f t="shared" si="1631"/>
        <v>3</v>
      </c>
      <c r="DA998" s="77">
        <f t="shared" si="1631"/>
        <v>2</v>
      </c>
      <c r="DB998" s="92">
        <f t="shared" si="1631"/>
        <v>0</v>
      </c>
      <c r="DJ998" s="347" t="str">
        <f t="shared" si="1647"/>
        <v>A</v>
      </c>
      <c r="DK998" s="56" t="str">
        <f t="shared" si="1647"/>
        <v>H</v>
      </c>
      <c r="DL998" s="56" t="str">
        <f t="shared" si="1647"/>
        <v>D</v>
      </c>
      <c r="DM998" s="56" t="str">
        <f t="shared" si="1647"/>
        <v>D</v>
      </c>
      <c r="DN998" s="56" t="str">
        <f t="shared" si="1647"/>
        <v>A</v>
      </c>
      <c r="DO998" s="56" t="str">
        <f t="shared" si="1647"/>
        <v>D</v>
      </c>
      <c r="DP998" s="56" t="str">
        <f t="shared" si="1647"/>
        <v>A</v>
      </c>
      <c r="DQ998" s="91"/>
      <c r="DR998" s="56" t="str">
        <f t="shared" si="1632"/>
        <v>H</v>
      </c>
      <c r="DS998" s="56" t="str">
        <f t="shared" si="1632"/>
        <v>A</v>
      </c>
      <c r="DT998" s="56" t="str">
        <f t="shared" si="1632"/>
        <v>A</v>
      </c>
      <c r="DU998" s="56" t="str">
        <f t="shared" si="1632"/>
        <v>H</v>
      </c>
      <c r="DV998" s="56" t="str">
        <f t="shared" si="1632"/>
        <v>D</v>
      </c>
      <c r="DW998" s="56" t="str">
        <f t="shared" si="1632"/>
        <v>H</v>
      </c>
      <c r="DX998" s="56" t="str">
        <f t="shared" si="1632"/>
        <v>A</v>
      </c>
      <c r="DY998" s="56" t="str">
        <f t="shared" si="1632"/>
        <v>H</v>
      </c>
      <c r="DZ998" s="56" t="str">
        <f t="shared" si="1632"/>
        <v>A</v>
      </c>
      <c r="EA998" s="348" t="str">
        <f t="shared" si="1632"/>
        <v>H</v>
      </c>
      <c r="EI998" s="53" t="str">
        <f t="shared" si="1633"/>
        <v>Hampton</v>
      </c>
      <c r="EJ998" s="79">
        <f t="shared" si="1648"/>
        <v>34</v>
      </c>
      <c r="EK998" s="80">
        <f t="shared" si="1649"/>
        <v>6</v>
      </c>
      <c r="EL998" s="80">
        <f t="shared" si="1650"/>
        <v>4</v>
      </c>
      <c r="EM998" s="80">
        <f t="shared" si="1651"/>
        <v>7</v>
      </c>
      <c r="EN998" s="80">
        <f>COUNTIF(DQ$991:DQ$1008,"A")</f>
        <v>4</v>
      </c>
      <c r="EO998" s="80">
        <f>COUNTIF(DQ$991:DQ$1008,"D")</f>
        <v>4</v>
      </c>
      <c r="EP998" s="80">
        <f>COUNTIF(DQ$991:DQ$1008,"H")</f>
        <v>9</v>
      </c>
      <c r="EQ998" s="79">
        <f t="shared" si="1652"/>
        <v>10</v>
      </c>
      <c r="ER998" s="79">
        <f t="shared" si="1634"/>
        <v>8</v>
      </c>
      <c r="ES998" s="79">
        <f t="shared" si="1634"/>
        <v>16</v>
      </c>
      <c r="ET998" s="81">
        <f>SUM($BL998:$CI998)+SUM(CR$991:CR$1008)</f>
        <v>51</v>
      </c>
      <c r="EU998" s="81">
        <f>SUM($CK998:$DH998)+SUM(BS$991:BS$1008)</f>
        <v>56</v>
      </c>
      <c r="EV998" s="79">
        <f t="shared" si="1635"/>
        <v>28</v>
      </c>
      <c r="EW998" s="81">
        <f t="shared" si="1653"/>
        <v>-5</v>
      </c>
      <c r="EX998" s="78"/>
      <c r="EY998" s="80">
        <f t="shared" si="1636"/>
        <v>34</v>
      </c>
      <c r="EZ998" s="80">
        <f t="shared" si="1637"/>
        <v>10</v>
      </c>
      <c r="FA998" s="80">
        <f t="shared" si="1638"/>
        <v>8</v>
      </c>
      <c r="FB998" s="80">
        <f t="shared" si="1639"/>
        <v>16</v>
      </c>
      <c r="FC998" s="80">
        <f t="shared" si="1640"/>
        <v>51</v>
      </c>
      <c r="FD998" s="80">
        <f t="shared" si="1641"/>
        <v>56</v>
      </c>
      <c r="FE998" s="80">
        <f t="shared" si="1642"/>
        <v>28</v>
      </c>
      <c r="FF998" s="80">
        <f t="shared" si="1643"/>
        <v>-5</v>
      </c>
      <c r="FH998" s="54">
        <f t="shared" si="1654"/>
        <v>0</v>
      </c>
      <c r="FI998" s="54">
        <f t="shared" si="1655"/>
        <v>0</v>
      </c>
      <c r="FJ998" s="54">
        <f t="shared" si="1644"/>
        <v>0</v>
      </c>
      <c r="FK998" s="54">
        <f t="shared" si="1644"/>
        <v>0</v>
      </c>
      <c r="FL998" s="54">
        <f t="shared" si="1644"/>
        <v>0</v>
      </c>
      <c r="FM998" s="54">
        <f t="shared" si="1644"/>
        <v>0</v>
      </c>
      <c r="FN998" s="54">
        <f t="shared" si="1644"/>
        <v>0</v>
      </c>
      <c r="FO998" s="54">
        <f t="shared" si="1644"/>
        <v>0</v>
      </c>
      <c r="FQ998" s="54" t="str">
        <f t="shared" si="1627"/>
        <v/>
      </c>
      <c r="FR998" s="54" t="str">
        <f t="shared" si="1628"/>
        <v/>
      </c>
      <c r="FS998" s="54" t="str">
        <f t="shared" si="1599"/>
        <v/>
      </c>
      <c r="FT998" s="54" t="str">
        <f t="shared" si="1599"/>
        <v/>
      </c>
      <c r="FU998" s="54" t="str">
        <f t="shared" si="1599"/>
        <v/>
      </c>
      <c r="FV998" s="54" t="str">
        <f t="shared" si="1599"/>
        <v/>
      </c>
      <c r="FW998" s="54" t="str">
        <f t="shared" si="1599"/>
        <v/>
      </c>
      <c r="FX998" s="54" t="str">
        <f t="shared" si="1599"/>
        <v/>
      </c>
      <c r="FY998" s="407" t="s">
        <v>1813</v>
      </c>
      <c r="FZ998" s="58"/>
      <c r="GA998" s="59"/>
      <c r="GB998" s="60"/>
      <c r="GC998" s="58"/>
      <c r="GD998" s="59"/>
      <c r="GE998" s="61"/>
      <c r="GF998" s="58"/>
      <c r="GG998" s="61"/>
      <c r="GH998" s="61"/>
    </row>
    <row r="999" spans="1:192" s="54" customFormat="1" ht="12" x14ac:dyDescent="0.25">
      <c r="A999" s="54">
        <v>9</v>
      </c>
      <c r="B999" s="54" t="s">
        <v>1126</v>
      </c>
      <c r="C999" s="56">
        <v>34</v>
      </c>
      <c r="D999" s="56">
        <v>13</v>
      </c>
      <c r="E999" s="56">
        <v>9</v>
      </c>
      <c r="F999" s="56">
        <v>12</v>
      </c>
      <c r="G999" s="56">
        <v>51</v>
      </c>
      <c r="H999" s="56">
        <v>50</v>
      </c>
      <c r="I999" s="57">
        <v>35</v>
      </c>
      <c r="J999" s="56">
        <f t="shared" si="1629"/>
        <v>1</v>
      </c>
      <c r="L999" s="82" t="s">
        <v>1289</v>
      </c>
      <c r="M999" s="477" t="s">
        <v>76</v>
      </c>
      <c r="N999" s="479" t="s">
        <v>86</v>
      </c>
      <c r="O999" s="479" t="s">
        <v>200</v>
      </c>
      <c r="P999" s="479" t="s">
        <v>148</v>
      </c>
      <c r="Q999" s="479" t="s">
        <v>124</v>
      </c>
      <c r="R999" s="479" t="s">
        <v>149</v>
      </c>
      <c r="S999" s="479" t="s">
        <v>86</v>
      </c>
      <c r="T999" s="479" t="s">
        <v>62</v>
      </c>
      <c r="U999" s="478"/>
      <c r="V999" s="479" t="s">
        <v>76</v>
      </c>
      <c r="W999" s="479" t="s">
        <v>149</v>
      </c>
      <c r="X999" s="479" t="s">
        <v>459</v>
      </c>
      <c r="Y999" s="479" t="s">
        <v>62</v>
      </c>
      <c r="Z999" s="479" t="s">
        <v>89</v>
      </c>
      <c r="AA999" s="479" t="s">
        <v>148</v>
      </c>
      <c r="AB999" s="479" t="s">
        <v>148</v>
      </c>
      <c r="AC999" s="479" t="s">
        <v>219</v>
      </c>
      <c r="AD999" s="480" t="s">
        <v>149</v>
      </c>
      <c r="AL999" s="82" t="s">
        <v>1289</v>
      </c>
      <c r="AM999" s="477" t="s">
        <v>69</v>
      </c>
      <c r="AN999" s="479" t="s">
        <v>262</v>
      </c>
      <c r="AO999" s="479" t="s">
        <v>90</v>
      </c>
      <c r="AP999" s="479" t="s">
        <v>79</v>
      </c>
      <c r="AQ999" s="479" t="s">
        <v>639</v>
      </c>
      <c r="AR999" s="479" t="s">
        <v>129</v>
      </c>
      <c r="AS999" s="479" t="s">
        <v>271</v>
      </c>
      <c r="AT999" s="479" t="s">
        <v>91</v>
      </c>
      <c r="AU999" s="478"/>
      <c r="AV999" s="479" t="s">
        <v>68</v>
      </c>
      <c r="AW999" s="479" t="s">
        <v>636</v>
      </c>
      <c r="AX999" s="479" t="s">
        <v>80</v>
      </c>
      <c r="AY999" s="479" t="s">
        <v>1090</v>
      </c>
      <c r="AZ999" s="479" t="s">
        <v>681</v>
      </c>
      <c r="BA999" s="479" t="s">
        <v>64</v>
      </c>
      <c r="BB999" s="479" t="s">
        <v>65</v>
      </c>
      <c r="BC999" s="479" t="s">
        <v>78</v>
      </c>
      <c r="BD999" s="480" t="s">
        <v>105</v>
      </c>
      <c r="BL999" s="90">
        <f t="shared" si="1645"/>
        <v>0</v>
      </c>
      <c r="BM999" s="77">
        <f t="shared" si="1645"/>
        <v>0</v>
      </c>
      <c r="BN999" s="77">
        <f t="shared" si="1645"/>
        <v>2</v>
      </c>
      <c r="BO999" s="77">
        <f t="shared" si="1645"/>
        <v>0</v>
      </c>
      <c r="BP999" s="77">
        <f t="shared" si="1645"/>
        <v>0</v>
      </c>
      <c r="BQ999" s="77">
        <f t="shared" si="1645"/>
        <v>1</v>
      </c>
      <c r="BR999" s="77">
        <f t="shared" si="1645"/>
        <v>0</v>
      </c>
      <c r="BS999" s="77">
        <f t="shared" si="1645"/>
        <v>1</v>
      </c>
      <c r="BT999" s="91"/>
      <c r="BU999" s="77">
        <f t="shared" si="1630"/>
        <v>0</v>
      </c>
      <c r="BV999" s="77">
        <f t="shared" si="1630"/>
        <v>1</v>
      </c>
      <c r="BW999" s="77">
        <f t="shared" si="1630"/>
        <v>5</v>
      </c>
      <c r="BX999" s="77">
        <f t="shared" si="1630"/>
        <v>1</v>
      </c>
      <c r="BY999" s="77">
        <f t="shared" si="1630"/>
        <v>3</v>
      </c>
      <c r="BZ999" s="77">
        <f t="shared" si="1630"/>
        <v>0</v>
      </c>
      <c r="CA999" s="77">
        <f t="shared" si="1630"/>
        <v>0</v>
      </c>
      <c r="CB999" s="77">
        <f t="shared" si="1630"/>
        <v>0</v>
      </c>
      <c r="CC999" s="92">
        <f t="shared" si="1630"/>
        <v>1</v>
      </c>
      <c r="CJ999" s="163"/>
      <c r="CK999" s="90">
        <f t="shared" si="1646"/>
        <v>2</v>
      </c>
      <c r="CL999" s="77">
        <f t="shared" si="1646"/>
        <v>3</v>
      </c>
      <c r="CM999" s="77">
        <f t="shared" si="1646"/>
        <v>2</v>
      </c>
      <c r="CN999" s="77">
        <f t="shared" si="1646"/>
        <v>1</v>
      </c>
      <c r="CO999" s="77">
        <f t="shared" si="1646"/>
        <v>0</v>
      </c>
      <c r="CP999" s="77">
        <f t="shared" si="1646"/>
        <v>5</v>
      </c>
      <c r="CQ999" s="77">
        <f t="shared" si="1646"/>
        <v>3</v>
      </c>
      <c r="CR999" s="77">
        <f t="shared" si="1646"/>
        <v>1</v>
      </c>
      <c r="CS999" s="91"/>
      <c r="CT999" s="77">
        <f t="shared" si="1631"/>
        <v>2</v>
      </c>
      <c r="CU999" s="77">
        <f t="shared" si="1631"/>
        <v>5</v>
      </c>
      <c r="CV999" s="77">
        <f t="shared" si="1631"/>
        <v>3</v>
      </c>
      <c r="CW999" s="77">
        <f t="shared" si="1631"/>
        <v>1</v>
      </c>
      <c r="CX999" s="77">
        <f t="shared" si="1631"/>
        <v>0</v>
      </c>
      <c r="CY999" s="77">
        <f t="shared" si="1631"/>
        <v>1</v>
      </c>
      <c r="CZ999" s="77">
        <f t="shared" si="1631"/>
        <v>1</v>
      </c>
      <c r="DA999" s="77">
        <f t="shared" si="1631"/>
        <v>6</v>
      </c>
      <c r="DB999" s="92">
        <f t="shared" si="1631"/>
        <v>5</v>
      </c>
      <c r="DI999" s="53"/>
      <c r="DJ999" s="347" t="str">
        <f t="shared" si="1647"/>
        <v>A</v>
      </c>
      <c r="DK999" s="56" t="str">
        <f t="shared" si="1647"/>
        <v>A</v>
      </c>
      <c r="DL999" s="56" t="str">
        <f t="shared" si="1647"/>
        <v>D</v>
      </c>
      <c r="DM999" s="56" t="str">
        <f t="shared" si="1647"/>
        <v>A</v>
      </c>
      <c r="DN999" s="56" t="str">
        <f t="shared" si="1647"/>
        <v>D</v>
      </c>
      <c r="DO999" s="56" t="str">
        <f t="shared" si="1647"/>
        <v>A</v>
      </c>
      <c r="DP999" s="56" t="str">
        <f t="shared" si="1647"/>
        <v>A</v>
      </c>
      <c r="DQ999" s="56" t="str">
        <f t="shared" si="1647"/>
        <v>D</v>
      </c>
      <c r="DR999" s="91"/>
      <c r="DS999" s="56" t="str">
        <f t="shared" si="1632"/>
        <v>A</v>
      </c>
      <c r="DT999" s="56" t="str">
        <f t="shared" si="1632"/>
        <v>A</v>
      </c>
      <c r="DU999" s="56" t="str">
        <f t="shared" si="1632"/>
        <v>H</v>
      </c>
      <c r="DV999" s="56" t="str">
        <f t="shared" si="1632"/>
        <v>D</v>
      </c>
      <c r="DW999" s="56" t="str">
        <f t="shared" si="1632"/>
        <v>H</v>
      </c>
      <c r="DX999" s="56" t="str">
        <f t="shared" si="1632"/>
        <v>A</v>
      </c>
      <c r="DY999" s="56" t="str">
        <f t="shared" si="1632"/>
        <v>A</v>
      </c>
      <c r="DZ999" s="56" t="str">
        <f t="shared" si="1632"/>
        <v>A</v>
      </c>
      <c r="EA999" s="348" t="str">
        <f t="shared" si="1632"/>
        <v>A</v>
      </c>
      <c r="EH999" s="53"/>
      <c r="EI999" s="53" t="str">
        <f t="shared" si="1633"/>
        <v>Horsham</v>
      </c>
      <c r="EJ999" s="79">
        <f t="shared" si="1648"/>
        <v>34</v>
      </c>
      <c r="EK999" s="80">
        <f t="shared" si="1649"/>
        <v>2</v>
      </c>
      <c r="EL999" s="80">
        <f t="shared" si="1650"/>
        <v>4</v>
      </c>
      <c r="EM999" s="80">
        <f t="shared" si="1651"/>
        <v>11</v>
      </c>
      <c r="EN999" s="80">
        <f>COUNTIF(DR$991:DR$1008,"A")</f>
        <v>1</v>
      </c>
      <c r="EO999" s="80">
        <f>COUNTIF(DR$991:DR$1008,"D")</f>
        <v>0</v>
      </c>
      <c r="EP999" s="80">
        <f>COUNTIF(DR$991:DR$1008,"H")</f>
        <v>16</v>
      </c>
      <c r="EQ999" s="79">
        <f t="shared" si="1652"/>
        <v>3</v>
      </c>
      <c r="ER999" s="79">
        <f t="shared" si="1634"/>
        <v>4</v>
      </c>
      <c r="ES999" s="79">
        <f t="shared" si="1634"/>
        <v>27</v>
      </c>
      <c r="ET999" s="81">
        <f>SUM($BL999:$CI999)+SUM(CS$991:CS$1008)</f>
        <v>31</v>
      </c>
      <c r="EU999" s="81">
        <f>SUM($CK999:$DH999)+SUM(BT$991:BT$1008)</f>
        <v>100</v>
      </c>
      <c r="EV999" s="79">
        <f t="shared" si="1635"/>
        <v>10</v>
      </c>
      <c r="EW999" s="81">
        <f t="shared" si="1653"/>
        <v>-69</v>
      </c>
      <c r="EX999" s="78"/>
      <c r="EY999" s="80">
        <f t="shared" si="1636"/>
        <v>34</v>
      </c>
      <c r="EZ999" s="80">
        <f t="shared" si="1637"/>
        <v>3</v>
      </c>
      <c r="FA999" s="80">
        <f t="shared" si="1638"/>
        <v>4</v>
      </c>
      <c r="FB999" s="80">
        <f t="shared" si="1639"/>
        <v>27</v>
      </c>
      <c r="FC999" s="80">
        <f t="shared" si="1640"/>
        <v>31</v>
      </c>
      <c r="FD999" s="80">
        <f t="shared" si="1641"/>
        <v>100</v>
      </c>
      <c r="FE999" s="80">
        <f t="shared" si="1642"/>
        <v>10</v>
      </c>
      <c r="FF999" s="80">
        <f t="shared" si="1643"/>
        <v>-69</v>
      </c>
      <c r="FG999" s="53"/>
      <c r="FH999" s="54">
        <f t="shared" si="1654"/>
        <v>0</v>
      </c>
      <c r="FI999" s="54">
        <f t="shared" si="1655"/>
        <v>0</v>
      </c>
      <c r="FJ999" s="54">
        <f t="shared" si="1644"/>
        <v>0</v>
      </c>
      <c r="FK999" s="54">
        <f t="shared" si="1644"/>
        <v>0</v>
      </c>
      <c r="FL999" s="54">
        <f t="shared" si="1644"/>
        <v>0</v>
      </c>
      <c r="FM999" s="54">
        <f t="shared" si="1644"/>
        <v>0</v>
      </c>
      <c r="FN999" s="54">
        <f t="shared" si="1644"/>
        <v>0</v>
      </c>
      <c r="FO999" s="54">
        <f t="shared" si="1644"/>
        <v>0</v>
      </c>
      <c r="FQ999" s="54" t="str">
        <f t="shared" si="1627"/>
        <v/>
      </c>
      <c r="FR999" s="54" t="str">
        <f t="shared" si="1628"/>
        <v/>
      </c>
      <c r="FS999" s="54" t="str">
        <f t="shared" si="1599"/>
        <v/>
      </c>
      <c r="FT999" s="54" t="str">
        <f t="shared" si="1599"/>
        <v/>
      </c>
      <c r="FU999" s="54" t="str">
        <f t="shared" si="1599"/>
        <v/>
      </c>
      <c r="FV999" s="54" t="str">
        <f t="shared" si="1599"/>
        <v/>
      </c>
      <c r="FW999" s="54" t="str">
        <f t="shared" si="1599"/>
        <v/>
      </c>
      <c r="FX999" s="54" t="str">
        <f t="shared" si="1599"/>
        <v/>
      </c>
      <c r="FZ999" s="58"/>
      <c r="GA999" s="59"/>
      <c r="GB999" s="60"/>
      <c r="GC999" s="58"/>
      <c r="GD999" s="59"/>
      <c r="GE999" s="61"/>
      <c r="GF999" s="58"/>
      <c r="GG999" s="61"/>
      <c r="GH999" s="61"/>
    </row>
    <row r="1000" spans="1:192" s="54" customFormat="1" ht="12" x14ac:dyDescent="0.25">
      <c r="A1000" s="54">
        <v>10</v>
      </c>
      <c r="B1000" s="54" t="s">
        <v>1849</v>
      </c>
      <c r="C1000" s="56">
        <v>34</v>
      </c>
      <c r="D1000" s="56">
        <v>14</v>
      </c>
      <c r="E1000" s="56">
        <v>4</v>
      </c>
      <c r="F1000" s="56">
        <v>16</v>
      </c>
      <c r="G1000" s="56">
        <v>49</v>
      </c>
      <c r="H1000" s="56">
        <v>65</v>
      </c>
      <c r="I1000" s="57">
        <v>32</v>
      </c>
      <c r="J1000" s="56">
        <f t="shared" si="1629"/>
        <v>-16</v>
      </c>
      <c r="L1000" s="82" t="s">
        <v>1842</v>
      </c>
      <c r="M1000" s="477" t="s">
        <v>162</v>
      </c>
      <c r="N1000" s="479" t="s">
        <v>62</v>
      </c>
      <c r="O1000" s="479" t="s">
        <v>99</v>
      </c>
      <c r="P1000" s="479" t="s">
        <v>148</v>
      </c>
      <c r="Q1000" s="479" t="s">
        <v>77</v>
      </c>
      <c r="R1000" s="479" t="s">
        <v>103</v>
      </c>
      <c r="S1000" s="479" t="s">
        <v>62</v>
      </c>
      <c r="T1000" s="479" t="s">
        <v>85</v>
      </c>
      <c r="U1000" s="479" t="s">
        <v>150</v>
      </c>
      <c r="V1000" s="478"/>
      <c r="W1000" s="479" t="s">
        <v>124</v>
      </c>
      <c r="X1000" s="479" t="s">
        <v>177</v>
      </c>
      <c r="Y1000" s="479" t="s">
        <v>62</v>
      </c>
      <c r="Z1000" s="479" t="s">
        <v>99</v>
      </c>
      <c r="AA1000" s="479" t="s">
        <v>124</v>
      </c>
      <c r="AB1000" s="479" t="s">
        <v>416</v>
      </c>
      <c r="AC1000" s="479" t="s">
        <v>62</v>
      </c>
      <c r="AD1000" s="480" t="s">
        <v>77</v>
      </c>
      <c r="AL1000" s="82" t="s">
        <v>1842</v>
      </c>
      <c r="AM1000" s="477" t="s">
        <v>274</v>
      </c>
      <c r="AN1000" s="479" t="s">
        <v>64</v>
      </c>
      <c r="AO1000" s="479" t="s">
        <v>66</v>
      </c>
      <c r="AP1000" s="479" t="s">
        <v>252</v>
      </c>
      <c r="AQ1000" s="479" t="s">
        <v>79</v>
      </c>
      <c r="AR1000" s="479" t="s">
        <v>446</v>
      </c>
      <c r="AS1000" s="479" t="s">
        <v>590</v>
      </c>
      <c r="AT1000" s="479" t="s">
        <v>666</v>
      </c>
      <c r="AU1000" s="479" t="s">
        <v>1095</v>
      </c>
      <c r="AV1000" s="478"/>
      <c r="AW1000" s="479" t="s">
        <v>261</v>
      </c>
      <c r="AX1000" s="479" t="s">
        <v>1279</v>
      </c>
      <c r="AY1000" s="479" t="s">
        <v>129</v>
      </c>
      <c r="AZ1000" s="479" t="s">
        <v>69</v>
      </c>
      <c r="BA1000" s="479" t="s">
        <v>119</v>
      </c>
      <c r="BB1000" s="479" t="s">
        <v>452</v>
      </c>
      <c r="BC1000" s="479" t="s">
        <v>128</v>
      </c>
      <c r="BD1000" s="480" t="s">
        <v>67</v>
      </c>
      <c r="BL1000" s="90">
        <f t="shared" si="1645"/>
        <v>6</v>
      </c>
      <c r="BM1000" s="77">
        <f t="shared" si="1645"/>
        <v>1</v>
      </c>
      <c r="BN1000" s="77">
        <f t="shared" si="1645"/>
        <v>1</v>
      </c>
      <c r="BO1000" s="77">
        <f t="shared" si="1645"/>
        <v>0</v>
      </c>
      <c r="BP1000" s="77">
        <f t="shared" si="1645"/>
        <v>2</v>
      </c>
      <c r="BQ1000" s="77">
        <f t="shared" si="1645"/>
        <v>1</v>
      </c>
      <c r="BR1000" s="77">
        <f t="shared" si="1645"/>
        <v>1</v>
      </c>
      <c r="BS1000" s="77">
        <f t="shared" si="1645"/>
        <v>0</v>
      </c>
      <c r="BT1000" s="77">
        <f t="shared" si="1645"/>
        <v>3</v>
      </c>
      <c r="BU1000" s="91"/>
      <c r="BV1000" s="77">
        <f t="shared" si="1630"/>
        <v>0</v>
      </c>
      <c r="BW1000" s="77">
        <f t="shared" si="1630"/>
        <v>2</v>
      </c>
      <c r="BX1000" s="77">
        <f t="shared" si="1630"/>
        <v>1</v>
      </c>
      <c r="BY1000" s="77">
        <f t="shared" si="1630"/>
        <v>1</v>
      </c>
      <c r="BZ1000" s="77">
        <f t="shared" si="1630"/>
        <v>0</v>
      </c>
      <c r="CA1000" s="77">
        <f t="shared" si="1630"/>
        <v>6</v>
      </c>
      <c r="CB1000" s="77">
        <f t="shared" si="1630"/>
        <v>1</v>
      </c>
      <c r="CC1000" s="92">
        <f t="shared" si="1630"/>
        <v>2</v>
      </c>
      <c r="CJ1000" s="78"/>
      <c r="CK1000" s="90">
        <f t="shared" si="1646"/>
        <v>0</v>
      </c>
      <c r="CL1000" s="77">
        <f t="shared" si="1646"/>
        <v>1</v>
      </c>
      <c r="CM1000" s="77">
        <f t="shared" si="1646"/>
        <v>0</v>
      </c>
      <c r="CN1000" s="77">
        <f t="shared" si="1646"/>
        <v>1</v>
      </c>
      <c r="CO1000" s="77">
        <f t="shared" si="1646"/>
        <v>1</v>
      </c>
      <c r="CP1000" s="77">
        <f t="shared" si="1646"/>
        <v>3</v>
      </c>
      <c r="CQ1000" s="77">
        <f t="shared" si="1646"/>
        <v>1</v>
      </c>
      <c r="CR1000" s="77">
        <f t="shared" si="1646"/>
        <v>4</v>
      </c>
      <c r="CS1000" s="77">
        <f t="shared" si="1646"/>
        <v>1</v>
      </c>
      <c r="CT1000" s="91"/>
      <c r="CU1000" s="77">
        <f t="shared" si="1631"/>
        <v>0</v>
      </c>
      <c r="CV1000" s="77">
        <f t="shared" si="1631"/>
        <v>0</v>
      </c>
      <c r="CW1000" s="77">
        <f t="shared" si="1631"/>
        <v>1</v>
      </c>
      <c r="CX1000" s="77">
        <f t="shared" si="1631"/>
        <v>0</v>
      </c>
      <c r="CY1000" s="77">
        <f t="shared" si="1631"/>
        <v>0</v>
      </c>
      <c r="CZ1000" s="77">
        <f t="shared" si="1631"/>
        <v>2</v>
      </c>
      <c r="DA1000" s="77">
        <f t="shared" si="1631"/>
        <v>1</v>
      </c>
      <c r="DB1000" s="92">
        <f t="shared" si="1631"/>
        <v>1</v>
      </c>
      <c r="DJ1000" s="347" t="str">
        <f t="shared" si="1647"/>
        <v>H</v>
      </c>
      <c r="DK1000" s="56" t="str">
        <f t="shared" si="1647"/>
        <v>D</v>
      </c>
      <c r="DL1000" s="56" t="str">
        <f t="shared" si="1647"/>
        <v>H</v>
      </c>
      <c r="DM1000" s="56" t="str">
        <f t="shared" si="1647"/>
        <v>A</v>
      </c>
      <c r="DN1000" s="56" t="str">
        <f t="shared" si="1647"/>
        <v>H</v>
      </c>
      <c r="DO1000" s="56" t="str">
        <f t="shared" si="1647"/>
        <v>A</v>
      </c>
      <c r="DP1000" s="56" t="str">
        <f t="shared" si="1647"/>
        <v>D</v>
      </c>
      <c r="DQ1000" s="56" t="str">
        <f t="shared" si="1647"/>
        <v>A</v>
      </c>
      <c r="DR1000" s="56" t="str">
        <f t="shared" si="1647"/>
        <v>H</v>
      </c>
      <c r="DS1000" s="91"/>
      <c r="DT1000" s="56" t="str">
        <f t="shared" si="1632"/>
        <v>D</v>
      </c>
      <c r="DU1000" s="56" t="str">
        <f t="shared" si="1632"/>
        <v>H</v>
      </c>
      <c r="DV1000" s="56" t="str">
        <f t="shared" si="1632"/>
        <v>D</v>
      </c>
      <c r="DW1000" s="56" t="str">
        <f t="shared" si="1632"/>
        <v>H</v>
      </c>
      <c r="DX1000" s="56" t="str">
        <f t="shared" si="1632"/>
        <v>D</v>
      </c>
      <c r="DY1000" s="56" t="str">
        <f t="shared" si="1632"/>
        <v>H</v>
      </c>
      <c r="DZ1000" s="56" t="str">
        <f t="shared" si="1632"/>
        <v>D</v>
      </c>
      <c r="EA1000" s="348" t="str">
        <f t="shared" si="1632"/>
        <v>H</v>
      </c>
      <c r="EI1000" s="53" t="str">
        <f t="shared" si="1633"/>
        <v>Kingstonian</v>
      </c>
      <c r="EJ1000" s="79">
        <f t="shared" si="1648"/>
        <v>34</v>
      </c>
      <c r="EK1000" s="80">
        <f t="shared" si="1649"/>
        <v>8</v>
      </c>
      <c r="EL1000" s="80">
        <f t="shared" si="1650"/>
        <v>6</v>
      </c>
      <c r="EM1000" s="80">
        <f t="shared" si="1651"/>
        <v>3</v>
      </c>
      <c r="EN1000" s="80">
        <f>COUNTIF(DS$991:DS$1008,"A")</f>
        <v>10</v>
      </c>
      <c r="EO1000" s="80">
        <f>COUNTIF(DS$991:DS$1008,"D")</f>
        <v>3</v>
      </c>
      <c r="EP1000" s="80">
        <f>COUNTIF(DS$991:DS$1008,"H")</f>
        <v>4</v>
      </c>
      <c r="EQ1000" s="79">
        <f t="shared" si="1652"/>
        <v>18</v>
      </c>
      <c r="ER1000" s="79">
        <f t="shared" si="1634"/>
        <v>9</v>
      </c>
      <c r="ES1000" s="79">
        <f t="shared" si="1634"/>
        <v>7</v>
      </c>
      <c r="ET1000" s="81">
        <f>SUM($BL1000:$CI1000)+SUM(CT$991:CT$1008)</f>
        <v>57</v>
      </c>
      <c r="EU1000" s="81">
        <f>SUM($CK1000:$DH1000)+SUM(BU$991:BU$1008)</f>
        <v>37</v>
      </c>
      <c r="EV1000" s="79">
        <f t="shared" si="1635"/>
        <v>45</v>
      </c>
      <c r="EW1000" s="81">
        <f t="shared" si="1653"/>
        <v>20</v>
      </c>
      <c r="EX1000" s="78"/>
      <c r="EY1000" s="80">
        <f t="shared" si="1636"/>
        <v>34</v>
      </c>
      <c r="EZ1000" s="80">
        <f t="shared" si="1637"/>
        <v>18</v>
      </c>
      <c r="FA1000" s="80">
        <f t="shared" si="1638"/>
        <v>9</v>
      </c>
      <c r="FB1000" s="80">
        <f t="shared" si="1639"/>
        <v>7</v>
      </c>
      <c r="FC1000" s="80">
        <f t="shared" si="1640"/>
        <v>57</v>
      </c>
      <c r="FD1000" s="80">
        <f t="shared" si="1641"/>
        <v>37</v>
      </c>
      <c r="FE1000" s="80">
        <f t="shared" si="1642"/>
        <v>45</v>
      </c>
      <c r="FF1000" s="80">
        <f t="shared" si="1643"/>
        <v>20</v>
      </c>
      <c r="FH1000" s="54">
        <f t="shared" si="1654"/>
        <v>0</v>
      </c>
      <c r="FI1000" s="54">
        <f t="shared" si="1655"/>
        <v>0</v>
      </c>
      <c r="FJ1000" s="54">
        <f t="shared" si="1644"/>
        <v>0</v>
      </c>
      <c r="FK1000" s="54">
        <f t="shared" si="1644"/>
        <v>0</v>
      </c>
      <c r="FL1000" s="54">
        <f t="shared" si="1644"/>
        <v>0</v>
      </c>
      <c r="FM1000" s="54">
        <f t="shared" si="1644"/>
        <v>0</v>
      </c>
      <c r="FN1000" s="54">
        <f t="shared" si="1644"/>
        <v>0</v>
      </c>
      <c r="FO1000" s="54">
        <f t="shared" si="1644"/>
        <v>0</v>
      </c>
      <c r="FQ1000" s="54" t="str">
        <f t="shared" si="1627"/>
        <v/>
      </c>
      <c r="FR1000" s="54" t="str">
        <f t="shared" si="1628"/>
        <v/>
      </c>
      <c r="FS1000" s="54" t="str">
        <f t="shared" si="1599"/>
        <v/>
      </c>
      <c r="FT1000" s="54" t="str">
        <f t="shared" si="1599"/>
        <v/>
      </c>
      <c r="FU1000" s="54" t="str">
        <f t="shared" si="1599"/>
        <v/>
      </c>
      <c r="FV1000" s="54" t="str">
        <f t="shared" si="1599"/>
        <v/>
      </c>
      <c r="FW1000" s="54" t="str">
        <f t="shared" si="1599"/>
        <v/>
      </c>
      <c r="FX1000" s="54" t="str">
        <f t="shared" si="1599"/>
        <v/>
      </c>
      <c r="FZ1000" s="58"/>
      <c r="GA1000" s="59"/>
      <c r="GB1000" s="60"/>
      <c r="GC1000" s="58"/>
      <c r="GD1000" s="59"/>
      <c r="GE1000" s="61"/>
      <c r="GF1000" s="58"/>
      <c r="GG1000" s="61"/>
      <c r="GH1000" s="61"/>
    </row>
    <row r="1001" spans="1:192" s="54" customFormat="1" ht="12" x14ac:dyDescent="0.25">
      <c r="A1001" s="54">
        <v>11</v>
      </c>
      <c r="B1001" s="54" t="s">
        <v>1001</v>
      </c>
      <c r="C1001" s="56">
        <v>34</v>
      </c>
      <c r="D1001" s="56">
        <v>10</v>
      </c>
      <c r="E1001" s="56">
        <v>10</v>
      </c>
      <c r="F1001" s="56">
        <v>14</v>
      </c>
      <c r="G1001" s="56">
        <v>47</v>
      </c>
      <c r="H1001" s="56">
        <v>59</v>
      </c>
      <c r="I1001" s="57">
        <v>30</v>
      </c>
      <c r="J1001" s="56">
        <f t="shared" si="1629"/>
        <v>-12</v>
      </c>
      <c r="L1001" s="82" t="s">
        <v>282</v>
      </c>
      <c r="M1001" s="477" t="s">
        <v>99</v>
      </c>
      <c r="N1001" s="479" t="s">
        <v>206</v>
      </c>
      <c r="O1001" s="479" t="s">
        <v>175</v>
      </c>
      <c r="P1001" s="479" t="s">
        <v>74</v>
      </c>
      <c r="Q1001" s="479" t="s">
        <v>62</v>
      </c>
      <c r="R1001" s="479" t="s">
        <v>200</v>
      </c>
      <c r="S1001" s="479" t="s">
        <v>89</v>
      </c>
      <c r="T1001" s="479" t="s">
        <v>77</v>
      </c>
      <c r="U1001" s="479" t="s">
        <v>150</v>
      </c>
      <c r="V1001" s="479" t="s">
        <v>74</v>
      </c>
      <c r="W1001" s="478"/>
      <c r="X1001" s="479" t="s">
        <v>101</v>
      </c>
      <c r="Y1001" s="479" t="s">
        <v>268</v>
      </c>
      <c r="Z1001" s="479" t="s">
        <v>89</v>
      </c>
      <c r="AA1001" s="479" t="s">
        <v>87</v>
      </c>
      <c r="AB1001" s="479" t="s">
        <v>103</v>
      </c>
      <c r="AC1001" s="479" t="s">
        <v>74</v>
      </c>
      <c r="AD1001" s="480" t="s">
        <v>200</v>
      </c>
      <c r="AL1001" s="82" t="s">
        <v>282</v>
      </c>
      <c r="AM1001" s="477" t="s">
        <v>91</v>
      </c>
      <c r="AN1001" s="479" t="s">
        <v>639</v>
      </c>
      <c r="AO1001" s="479" t="s">
        <v>68</v>
      </c>
      <c r="AP1001" s="479" t="s">
        <v>105</v>
      </c>
      <c r="AQ1001" s="479" t="s">
        <v>121</v>
      </c>
      <c r="AR1001" s="479" t="s">
        <v>1279</v>
      </c>
      <c r="AS1001" s="479" t="s">
        <v>257</v>
      </c>
      <c r="AT1001" s="479" t="s">
        <v>113</v>
      </c>
      <c r="AU1001" s="479" t="s">
        <v>270</v>
      </c>
      <c r="AV1001" s="479" t="s">
        <v>65</v>
      </c>
      <c r="AW1001" s="478"/>
      <c r="AX1001" s="479" t="s">
        <v>66</v>
      </c>
      <c r="AY1001" s="479" t="s">
        <v>654</v>
      </c>
      <c r="AZ1001" s="479" t="s">
        <v>92</v>
      </c>
      <c r="BA1001" s="479" t="s">
        <v>95</v>
      </c>
      <c r="BB1001" s="479" t="s">
        <v>90</v>
      </c>
      <c r="BC1001" s="479" t="s">
        <v>115</v>
      </c>
      <c r="BD1001" s="480" t="s">
        <v>1095</v>
      </c>
      <c r="BL1001" s="90">
        <f t="shared" si="1645"/>
        <v>1</v>
      </c>
      <c r="BM1001" s="77">
        <f t="shared" si="1645"/>
        <v>1</v>
      </c>
      <c r="BN1001" s="77">
        <f t="shared" si="1645"/>
        <v>2</v>
      </c>
      <c r="BO1001" s="77">
        <f t="shared" si="1645"/>
        <v>1</v>
      </c>
      <c r="BP1001" s="77">
        <f t="shared" si="1645"/>
        <v>1</v>
      </c>
      <c r="BQ1001" s="77">
        <f t="shared" si="1645"/>
        <v>2</v>
      </c>
      <c r="BR1001" s="77">
        <f t="shared" si="1645"/>
        <v>3</v>
      </c>
      <c r="BS1001" s="77">
        <f t="shared" si="1645"/>
        <v>2</v>
      </c>
      <c r="BT1001" s="77">
        <f t="shared" si="1645"/>
        <v>3</v>
      </c>
      <c r="BU1001" s="77">
        <f t="shared" si="1645"/>
        <v>1</v>
      </c>
      <c r="BV1001" s="91"/>
      <c r="BW1001" s="77">
        <f t="shared" si="1630"/>
        <v>3</v>
      </c>
      <c r="BX1001" s="77">
        <f t="shared" si="1630"/>
        <v>7</v>
      </c>
      <c r="BY1001" s="77">
        <f t="shared" si="1630"/>
        <v>3</v>
      </c>
      <c r="BZ1001" s="77">
        <f t="shared" si="1630"/>
        <v>3</v>
      </c>
      <c r="CA1001" s="77">
        <f t="shared" si="1630"/>
        <v>1</v>
      </c>
      <c r="CB1001" s="77">
        <f t="shared" si="1630"/>
        <v>1</v>
      </c>
      <c r="CC1001" s="92">
        <f t="shared" si="1630"/>
        <v>2</v>
      </c>
      <c r="CJ1001" s="78"/>
      <c r="CK1001" s="90">
        <f t="shared" si="1646"/>
        <v>0</v>
      </c>
      <c r="CL1001" s="77">
        <f t="shared" si="1646"/>
        <v>4</v>
      </c>
      <c r="CM1001" s="77">
        <f t="shared" si="1646"/>
        <v>5</v>
      </c>
      <c r="CN1001" s="77">
        <f t="shared" si="1646"/>
        <v>2</v>
      </c>
      <c r="CO1001" s="77">
        <f t="shared" si="1646"/>
        <v>1</v>
      </c>
      <c r="CP1001" s="77">
        <f t="shared" si="1646"/>
        <v>2</v>
      </c>
      <c r="CQ1001" s="77">
        <f t="shared" si="1646"/>
        <v>0</v>
      </c>
      <c r="CR1001" s="77">
        <f t="shared" si="1646"/>
        <v>1</v>
      </c>
      <c r="CS1001" s="77">
        <f t="shared" si="1646"/>
        <v>1</v>
      </c>
      <c r="CT1001" s="77">
        <f t="shared" si="1646"/>
        <v>2</v>
      </c>
      <c r="CU1001" s="91"/>
      <c r="CV1001" s="77">
        <f t="shared" si="1631"/>
        <v>2</v>
      </c>
      <c r="CW1001" s="77">
        <f t="shared" si="1631"/>
        <v>2</v>
      </c>
      <c r="CX1001" s="77">
        <f t="shared" si="1631"/>
        <v>0</v>
      </c>
      <c r="CY1001" s="77">
        <f t="shared" si="1631"/>
        <v>3</v>
      </c>
      <c r="CZ1001" s="77">
        <f t="shared" si="1631"/>
        <v>3</v>
      </c>
      <c r="DA1001" s="77">
        <f t="shared" si="1631"/>
        <v>2</v>
      </c>
      <c r="DB1001" s="92">
        <f t="shared" si="1631"/>
        <v>2</v>
      </c>
      <c r="DJ1001" s="347" t="str">
        <f t="shared" si="1647"/>
        <v>H</v>
      </c>
      <c r="DK1001" s="56" t="str">
        <f t="shared" si="1647"/>
        <v>A</v>
      </c>
      <c r="DL1001" s="56" t="str">
        <f t="shared" si="1647"/>
        <v>A</v>
      </c>
      <c r="DM1001" s="56" t="str">
        <f t="shared" si="1647"/>
        <v>A</v>
      </c>
      <c r="DN1001" s="56" t="str">
        <f t="shared" si="1647"/>
        <v>D</v>
      </c>
      <c r="DO1001" s="56" t="str">
        <f t="shared" si="1647"/>
        <v>D</v>
      </c>
      <c r="DP1001" s="56" t="str">
        <f t="shared" si="1647"/>
        <v>H</v>
      </c>
      <c r="DQ1001" s="56" t="str">
        <f t="shared" si="1647"/>
        <v>H</v>
      </c>
      <c r="DR1001" s="56" t="str">
        <f t="shared" si="1647"/>
        <v>H</v>
      </c>
      <c r="DS1001" s="56" t="str">
        <f t="shared" si="1647"/>
        <v>A</v>
      </c>
      <c r="DT1001" s="91"/>
      <c r="DU1001" s="56" t="str">
        <f t="shared" si="1632"/>
        <v>H</v>
      </c>
      <c r="DV1001" s="56" t="str">
        <f t="shared" si="1632"/>
        <v>H</v>
      </c>
      <c r="DW1001" s="56" t="str">
        <f t="shared" si="1632"/>
        <v>H</v>
      </c>
      <c r="DX1001" s="56" t="str">
        <f t="shared" si="1632"/>
        <v>D</v>
      </c>
      <c r="DY1001" s="56" t="str">
        <f t="shared" si="1632"/>
        <v>A</v>
      </c>
      <c r="DZ1001" s="56" t="str">
        <f t="shared" si="1632"/>
        <v>A</v>
      </c>
      <c r="EA1001" s="348" t="str">
        <f t="shared" si="1632"/>
        <v>D</v>
      </c>
      <c r="EI1001" s="53" t="str">
        <f t="shared" si="1633"/>
        <v>Leatherhead</v>
      </c>
      <c r="EJ1001" s="79">
        <f t="shared" si="1648"/>
        <v>34</v>
      </c>
      <c r="EK1001" s="80">
        <f t="shared" si="1649"/>
        <v>7</v>
      </c>
      <c r="EL1001" s="80">
        <f t="shared" si="1650"/>
        <v>4</v>
      </c>
      <c r="EM1001" s="80">
        <f t="shared" si="1651"/>
        <v>6</v>
      </c>
      <c r="EN1001" s="80">
        <f>COUNTIF(DT$991:DT$1008,"A")</f>
        <v>3</v>
      </c>
      <c r="EO1001" s="80">
        <f>COUNTIF(DT$991:DT$1008,"D")</f>
        <v>2</v>
      </c>
      <c r="EP1001" s="80">
        <f>COUNTIF(DT$991:DT$1008,"H")</f>
        <v>12</v>
      </c>
      <c r="EQ1001" s="79">
        <f t="shared" si="1652"/>
        <v>10</v>
      </c>
      <c r="ER1001" s="79">
        <f t="shared" si="1634"/>
        <v>6</v>
      </c>
      <c r="ES1001" s="79">
        <f t="shared" si="1634"/>
        <v>18</v>
      </c>
      <c r="ET1001" s="81">
        <f>SUM($BL1001:$CI1001)+SUM(CU$991:CU$1008)</f>
        <v>54</v>
      </c>
      <c r="EU1001" s="81">
        <f>SUM($CK1001:$DH1001)+SUM(BV$991:BV$1008)</f>
        <v>65</v>
      </c>
      <c r="EV1001" s="79">
        <f t="shared" si="1635"/>
        <v>26</v>
      </c>
      <c r="EW1001" s="81">
        <f t="shared" si="1653"/>
        <v>-11</v>
      </c>
      <c r="EX1001" s="78"/>
      <c r="EY1001" s="80">
        <f t="shared" si="1636"/>
        <v>34</v>
      </c>
      <c r="EZ1001" s="80">
        <f t="shared" si="1637"/>
        <v>10</v>
      </c>
      <c r="FA1001" s="80">
        <f t="shared" si="1638"/>
        <v>6</v>
      </c>
      <c r="FB1001" s="80">
        <f t="shared" si="1639"/>
        <v>18</v>
      </c>
      <c r="FC1001" s="80">
        <f t="shared" si="1640"/>
        <v>54</v>
      </c>
      <c r="FD1001" s="80">
        <f t="shared" si="1641"/>
        <v>65</v>
      </c>
      <c r="FE1001" s="80">
        <f t="shared" si="1642"/>
        <v>26</v>
      </c>
      <c r="FF1001" s="80">
        <f t="shared" si="1643"/>
        <v>-11</v>
      </c>
      <c r="FH1001" s="54">
        <f t="shared" si="1654"/>
        <v>0</v>
      </c>
      <c r="FI1001" s="54">
        <f t="shared" si="1655"/>
        <v>0</v>
      </c>
      <c r="FJ1001" s="54">
        <f t="shared" si="1644"/>
        <v>0</v>
      </c>
      <c r="FK1001" s="54">
        <f t="shared" si="1644"/>
        <v>0</v>
      </c>
      <c r="FL1001" s="54">
        <f t="shared" si="1644"/>
        <v>0</v>
      </c>
      <c r="FM1001" s="54">
        <f t="shared" si="1644"/>
        <v>0</v>
      </c>
      <c r="FN1001" s="54">
        <f t="shared" si="1644"/>
        <v>0</v>
      </c>
      <c r="FO1001" s="54">
        <f t="shared" si="1644"/>
        <v>0</v>
      </c>
      <c r="FQ1001" s="54" t="str">
        <f t="shared" si="1627"/>
        <v/>
      </c>
      <c r="FR1001" s="54" t="str">
        <f t="shared" si="1628"/>
        <v/>
      </c>
      <c r="FS1001" s="54" t="str">
        <f t="shared" si="1599"/>
        <v/>
      </c>
      <c r="FT1001" s="54" t="str">
        <f t="shared" si="1599"/>
        <v/>
      </c>
      <c r="FU1001" s="54" t="str">
        <f t="shared" si="1599"/>
        <v/>
      </c>
      <c r="FV1001" s="54" t="str">
        <f t="shared" si="1599"/>
        <v/>
      </c>
      <c r="FW1001" s="54" t="str">
        <f t="shared" si="1599"/>
        <v/>
      </c>
      <c r="FX1001" s="54" t="str">
        <f t="shared" si="1599"/>
        <v/>
      </c>
      <c r="FZ1001" s="58"/>
      <c r="GA1001" s="59"/>
      <c r="GB1001" s="60"/>
      <c r="GC1001" s="58"/>
      <c r="GD1001" s="59"/>
      <c r="GE1001" s="61"/>
      <c r="GF1001" s="58"/>
      <c r="GG1001" s="61"/>
      <c r="GH1001" s="61"/>
    </row>
    <row r="1002" spans="1:192" s="54" customFormat="1" ht="12" x14ac:dyDescent="0.25">
      <c r="A1002" s="54">
        <v>12</v>
      </c>
      <c r="B1002" s="54" t="s">
        <v>1847</v>
      </c>
      <c r="C1002" s="56">
        <v>34</v>
      </c>
      <c r="D1002" s="56">
        <v>10</v>
      </c>
      <c r="E1002" s="56">
        <v>8</v>
      </c>
      <c r="F1002" s="56">
        <v>16</v>
      </c>
      <c r="G1002" s="56">
        <v>51</v>
      </c>
      <c r="H1002" s="56">
        <v>56</v>
      </c>
      <c r="I1002" s="57">
        <v>28</v>
      </c>
      <c r="J1002" s="56">
        <f t="shared" si="1629"/>
        <v>-5</v>
      </c>
      <c r="L1002" s="82" t="s">
        <v>1849</v>
      </c>
      <c r="M1002" s="477" t="s">
        <v>176</v>
      </c>
      <c r="N1002" s="479" t="s">
        <v>176</v>
      </c>
      <c r="O1002" s="479" t="s">
        <v>77</v>
      </c>
      <c r="P1002" s="479" t="s">
        <v>98</v>
      </c>
      <c r="Q1002" s="479" t="s">
        <v>304</v>
      </c>
      <c r="R1002" s="479" t="s">
        <v>85</v>
      </c>
      <c r="S1002" s="479" t="s">
        <v>99</v>
      </c>
      <c r="T1002" s="479" t="s">
        <v>74</v>
      </c>
      <c r="U1002" s="479" t="s">
        <v>77</v>
      </c>
      <c r="V1002" s="479" t="s">
        <v>62</v>
      </c>
      <c r="W1002" s="479" t="s">
        <v>177</v>
      </c>
      <c r="X1002" s="478"/>
      <c r="Y1002" s="479" t="s">
        <v>423</v>
      </c>
      <c r="Z1002" s="479" t="s">
        <v>60</v>
      </c>
      <c r="AA1002" s="479" t="s">
        <v>76</v>
      </c>
      <c r="AB1002" s="479" t="s">
        <v>148</v>
      </c>
      <c r="AC1002" s="479" t="s">
        <v>103</v>
      </c>
      <c r="AD1002" s="480" t="s">
        <v>99</v>
      </c>
      <c r="AL1002" s="82" t="s">
        <v>1849</v>
      </c>
      <c r="AM1002" s="477" t="s">
        <v>447</v>
      </c>
      <c r="AN1002" s="479" t="s">
        <v>129</v>
      </c>
      <c r="AO1002" s="479" t="s">
        <v>589</v>
      </c>
      <c r="AP1002" s="479" t="s">
        <v>70</v>
      </c>
      <c r="AQ1002" s="479" t="s">
        <v>90</v>
      </c>
      <c r="AR1002" s="479" t="s">
        <v>1090</v>
      </c>
      <c r="AS1002" s="479" t="s">
        <v>106</v>
      </c>
      <c r="AT1002" s="479" t="s">
        <v>65</v>
      </c>
      <c r="AU1002" s="479" t="s">
        <v>67</v>
      </c>
      <c r="AV1002" s="479" t="s">
        <v>270</v>
      </c>
      <c r="AW1002" s="479" t="s">
        <v>82</v>
      </c>
      <c r="AX1002" s="478"/>
      <c r="AY1002" s="479" t="s">
        <v>104</v>
      </c>
      <c r="AZ1002" s="479" t="s">
        <v>458</v>
      </c>
      <c r="BA1002" s="479" t="s">
        <v>1095</v>
      </c>
      <c r="BB1002" s="479" t="s">
        <v>119</v>
      </c>
      <c r="BC1002" s="479" t="s">
        <v>639</v>
      </c>
      <c r="BD1002" s="480" t="s">
        <v>446</v>
      </c>
      <c r="BL1002" s="90">
        <f t="shared" si="1645"/>
        <v>2</v>
      </c>
      <c r="BM1002" s="77">
        <f t="shared" si="1645"/>
        <v>2</v>
      </c>
      <c r="BN1002" s="77">
        <f t="shared" si="1645"/>
        <v>2</v>
      </c>
      <c r="BO1002" s="77">
        <f t="shared" si="1645"/>
        <v>0</v>
      </c>
      <c r="BP1002" s="77">
        <f t="shared" si="1645"/>
        <v>4</v>
      </c>
      <c r="BQ1002" s="77">
        <f t="shared" si="1645"/>
        <v>0</v>
      </c>
      <c r="BR1002" s="77">
        <f t="shared" si="1645"/>
        <v>1</v>
      </c>
      <c r="BS1002" s="77">
        <f t="shared" si="1645"/>
        <v>1</v>
      </c>
      <c r="BT1002" s="77">
        <f t="shared" si="1645"/>
        <v>2</v>
      </c>
      <c r="BU1002" s="77">
        <f t="shared" si="1645"/>
        <v>1</v>
      </c>
      <c r="BV1002" s="77">
        <f t="shared" si="1645"/>
        <v>2</v>
      </c>
      <c r="BW1002" s="91"/>
      <c r="BX1002" s="77">
        <f t="shared" si="1630"/>
        <v>6</v>
      </c>
      <c r="BY1002" s="77">
        <f t="shared" si="1630"/>
        <v>4</v>
      </c>
      <c r="BZ1002" s="77">
        <f t="shared" si="1630"/>
        <v>0</v>
      </c>
      <c r="CA1002" s="77">
        <f t="shared" si="1630"/>
        <v>0</v>
      </c>
      <c r="CB1002" s="77">
        <f t="shared" si="1630"/>
        <v>1</v>
      </c>
      <c r="CC1002" s="92">
        <f t="shared" si="1630"/>
        <v>1</v>
      </c>
      <c r="CJ1002" s="78"/>
      <c r="CK1002" s="90">
        <f t="shared" si="1646"/>
        <v>3</v>
      </c>
      <c r="CL1002" s="77">
        <f t="shared" si="1646"/>
        <v>3</v>
      </c>
      <c r="CM1002" s="77">
        <f t="shared" si="1646"/>
        <v>1</v>
      </c>
      <c r="CN1002" s="77">
        <f t="shared" si="1646"/>
        <v>5</v>
      </c>
      <c r="CO1002" s="77">
        <f t="shared" si="1646"/>
        <v>2</v>
      </c>
      <c r="CP1002" s="77">
        <f t="shared" si="1646"/>
        <v>4</v>
      </c>
      <c r="CQ1002" s="77">
        <f t="shared" si="1646"/>
        <v>0</v>
      </c>
      <c r="CR1002" s="77">
        <f t="shared" si="1646"/>
        <v>2</v>
      </c>
      <c r="CS1002" s="77">
        <f t="shared" si="1646"/>
        <v>1</v>
      </c>
      <c r="CT1002" s="77">
        <f t="shared" si="1646"/>
        <v>1</v>
      </c>
      <c r="CU1002" s="77">
        <f t="shared" si="1646"/>
        <v>0</v>
      </c>
      <c r="CV1002" s="91"/>
      <c r="CW1002" s="77">
        <f t="shared" si="1631"/>
        <v>3</v>
      </c>
      <c r="CX1002" s="77">
        <f t="shared" si="1631"/>
        <v>1</v>
      </c>
      <c r="CY1002" s="77">
        <f t="shared" si="1631"/>
        <v>2</v>
      </c>
      <c r="CZ1002" s="77">
        <f t="shared" si="1631"/>
        <v>1</v>
      </c>
      <c r="DA1002" s="77">
        <f t="shared" si="1631"/>
        <v>3</v>
      </c>
      <c r="DB1002" s="92">
        <f t="shared" si="1631"/>
        <v>0</v>
      </c>
      <c r="DJ1002" s="347" t="str">
        <f t="shared" si="1647"/>
        <v>A</v>
      </c>
      <c r="DK1002" s="56" t="str">
        <f t="shared" si="1647"/>
        <v>A</v>
      </c>
      <c r="DL1002" s="56" t="str">
        <f t="shared" si="1647"/>
        <v>H</v>
      </c>
      <c r="DM1002" s="56" t="str">
        <f t="shared" si="1647"/>
        <v>A</v>
      </c>
      <c r="DN1002" s="56" t="str">
        <f t="shared" si="1647"/>
        <v>H</v>
      </c>
      <c r="DO1002" s="56" t="str">
        <f t="shared" si="1647"/>
        <v>A</v>
      </c>
      <c r="DP1002" s="56" t="str">
        <f t="shared" si="1647"/>
        <v>H</v>
      </c>
      <c r="DQ1002" s="56" t="str">
        <f t="shared" si="1647"/>
        <v>A</v>
      </c>
      <c r="DR1002" s="56" t="str">
        <f t="shared" si="1647"/>
        <v>H</v>
      </c>
      <c r="DS1002" s="56" t="str">
        <f t="shared" si="1647"/>
        <v>D</v>
      </c>
      <c r="DT1002" s="56" t="str">
        <f t="shared" si="1647"/>
        <v>H</v>
      </c>
      <c r="DU1002" s="91"/>
      <c r="DV1002" s="56" t="str">
        <f t="shared" si="1632"/>
        <v>H</v>
      </c>
      <c r="DW1002" s="56" t="str">
        <f t="shared" si="1632"/>
        <v>H</v>
      </c>
      <c r="DX1002" s="56" t="str">
        <f t="shared" si="1632"/>
        <v>A</v>
      </c>
      <c r="DY1002" s="56" t="str">
        <f t="shared" si="1632"/>
        <v>A</v>
      </c>
      <c r="DZ1002" s="56" t="str">
        <f t="shared" si="1632"/>
        <v>A</v>
      </c>
      <c r="EA1002" s="348" t="str">
        <f t="shared" si="1632"/>
        <v>H</v>
      </c>
      <c r="EI1002" s="53" t="str">
        <f t="shared" si="1633"/>
        <v>Met Police</v>
      </c>
      <c r="EJ1002" s="79">
        <f t="shared" si="1648"/>
        <v>34</v>
      </c>
      <c r="EK1002" s="80">
        <f t="shared" si="1649"/>
        <v>8</v>
      </c>
      <c r="EL1002" s="80">
        <f t="shared" si="1650"/>
        <v>1</v>
      </c>
      <c r="EM1002" s="80">
        <f t="shared" si="1651"/>
        <v>8</v>
      </c>
      <c r="EN1002" s="80">
        <f>COUNTIF(DU$991:DU$1008,"A")</f>
        <v>6</v>
      </c>
      <c r="EO1002" s="80">
        <f>COUNTIF(DU$991:DU$1008,"D")</f>
        <v>3</v>
      </c>
      <c r="EP1002" s="80">
        <f>COUNTIF(DU$991:DU$1008,"H")</f>
        <v>8</v>
      </c>
      <c r="EQ1002" s="79">
        <f t="shared" si="1652"/>
        <v>14</v>
      </c>
      <c r="ER1002" s="79">
        <f t="shared" si="1634"/>
        <v>4</v>
      </c>
      <c r="ES1002" s="79">
        <f t="shared" si="1634"/>
        <v>16</v>
      </c>
      <c r="ET1002" s="81">
        <f>SUM($BL1002:$CI1002)+SUM(CV$991:CV$1008)</f>
        <v>49</v>
      </c>
      <c r="EU1002" s="81">
        <f>SUM($CK1002:$DH1002)+SUM(BW$991:BW$1008)</f>
        <v>65</v>
      </c>
      <c r="EV1002" s="79">
        <f t="shared" si="1635"/>
        <v>32</v>
      </c>
      <c r="EW1002" s="81">
        <f t="shared" si="1653"/>
        <v>-16</v>
      </c>
      <c r="EX1002" s="78"/>
      <c r="EY1002" s="80">
        <f t="shared" si="1636"/>
        <v>34</v>
      </c>
      <c r="EZ1002" s="80">
        <f t="shared" si="1637"/>
        <v>14</v>
      </c>
      <c r="FA1002" s="80">
        <f t="shared" si="1638"/>
        <v>4</v>
      </c>
      <c r="FB1002" s="80">
        <f t="shared" si="1639"/>
        <v>16</v>
      </c>
      <c r="FC1002" s="80">
        <f t="shared" si="1640"/>
        <v>49</v>
      </c>
      <c r="FD1002" s="80">
        <f t="shared" si="1641"/>
        <v>65</v>
      </c>
      <c r="FE1002" s="80">
        <f t="shared" si="1642"/>
        <v>32</v>
      </c>
      <c r="FF1002" s="80">
        <f t="shared" si="1643"/>
        <v>-16</v>
      </c>
      <c r="FH1002" s="54">
        <f t="shared" si="1654"/>
        <v>0</v>
      </c>
      <c r="FI1002" s="54">
        <f t="shared" si="1655"/>
        <v>0</v>
      </c>
      <c r="FJ1002" s="54">
        <f t="shared" si="1644"/>
        <v>0</v>
      </c>
      <c r="FK1002" s="54">
        <f t="shared" si="1644"/>
        <v>0</v>
      </c>
      <c r="FL1002" s="54">
        <f t="shared" si="1644"/>
        <v>0</v>
      </c>
      <c r="FM1002" s="54">
        <f t="shared" si="1644"/>
        <v>0</v>
      </c>
      <c r="FN1002" s="54">
        <f t="shared" si="1644"/>
        <v>0</v>
      </c>
      <c r="FO1002" s="54">
        <f t="shared" si="1644"/>
        <v>0</v>
      </c>
      <c r="FQ1002" s="54" t="str">
        <f t="shared" si="1627"/>
        <v/>
      </c>
      <c r="FR1002" s="54" t="str">
        <f t="shared" si="1628"/>
        <v/>
      </c>
      <c r="FS1002" s="54" t="str">
        <f t="shared" si="1599"/>
        <v/>
      </c>
      <c r="FT1002" s="54" t="str">
        <f t="shared" si="1599"/>
        <v/>
      </c>
      <c r="FU1002" s="54" t="str">
        <f t="shared" si="1599"/>
        <v/>
      </c>
      <c r="FV1002" s="54" t="str">
        <f t="shared" si="1599"/>
        <v/>
      </c>
      <c r="FW1002" s="54" t="str">
        <f t="shared" si="1599"/>
        <v/>
      </c>
      <c r="FX1002" s="54" t="str">
        <f t="shared" si="1599"/>
        <v/>
      </c>
      <c r="FZ1002" s="58"/>
      <c r="GA1002" s="59"/>
      <c r="GB1002" s="60"/>
      <c r="GC1002" s="58"/>
      <c r="GD1002" s="59"/>
      <c r="GE1002" s="61"/>
      <c r="GF1002" s="58"/>
      <c r="GG1002" s="61"/>
      <c r="GH1002" s="61"/>
    </row>
    <row r="1003" spans="1:192" s="54" customFormat="1" ht="12" x14ac:dyDescent="0.25">
      <c r="A1003" s="54">
        <v>13</v>
      </c>
      <c r="B1003" s="54" t="s">
        <v>1250</v>
      </c>
      <c r="C1003" s="56">
        <v>34</v>
      </c>
      <c r="D1003" s="56">
        <v>8</v>
      </c>
      <c r="E1003" s="56">
        <v>11</v>
      </c>
      <c r="F1003" s="56">
        <v>15</v>
      </c>
      <c r="G1003" s="56">
        <v>50</v>
      </c>
      <c r="H1003" s="56">
        <v>60</v>
      </c>
      <c r="I1003" s="57">
        <v>27</v>
      </c>
      <c r="J1003" s="56">
        <f t="shared" si="1629"/>
        <v>-10</v>
      </c>
      <c r="L1003" s="82" t="s">
        <v>1851</v>
      </c>
      <c r="M1003" s="477" t="s">
        <v>77</v>
      </c>
      <c r="N1003" s="479" t="s">
        <v>86</v>
      </c>
      <c r="O1003" s="479" t="s">
        <v>148</v>
      </c>
      <c r="P1003" s="479" t="s">
        <v>77</v>
      </c>
      <c r="Q1003" s="479" t="s">
        <v>77</v>
      </c>
      <c r="R1003" s="479" t="s">
        <v>103</v>
      </c>
      <c r="S1003" s="479" t="s">
        <v>86</v>
      </c>
      <c r="T1003" s="479" t="s">
        <v>206</v>
      </c>
      <c r="U1003" s="479" t="s">
        <v>176</v>
      </c>
      <c r="V1003" s="479" t="s">
        <v>148</v>
      </c>
      <c r="W1003" s="479" t="s">
        <v>99</v>
      </c>
      <c r="X1003" s="479" t="s">
        <v>176</v>
      </c>
      <c r="Y1003" s="478"/>
      <c r="Z1003" s="479" t="s">
        <v>99</v>
      </c>
      <c r="AA1003" s="479" t="s">
        <v>103</v>
      </c>
      <c r="AB1003" s="479" t="s">
        <v>177</v>
      </c>
      <c r="AC1003" s="479" t="s">
        <v>86</v>
      </c>
      <c r="AD1003" s="480" t="s">
        <v>74</v>
      </c>
      <c r="AL1003" s="82" t="s">
        <v>1851</v>
      </c>
      <c r="AM1003" s="477" t="s">
        <v>81</v>
      </c>
      <c r="AN1003" s="479" t="s">
        <v>1095</v>
      </c>
      <c r="AO1003" s="479" t="s">
        <v>65</v>
      </c>
      <c r="AP1003" s="479" t="s">
        <v>95</v>
      </c>
      <c r="AQ1003" s="479" t="s">
        <v>115</v>
      </c>
      <c r="AR1003" s="479" t="s">
        <v>452</v>
      </c>
      <c r="AS1003" s="479" t="s">
        <v>114</v>
      </c>
      <c r="AT1003" s="479" t="s">
        <v>1035</v>
      </c>
      <c r="AU1003" s="479" t="s">
        <v>446</v>
      </c>
      <c r="AV1003" s="479" t="s">
        <v>113</v>
      </c>
      <c r="AW1003" s="479" t="s">
        <v>64</v>
      </c>
      <c r="AX1003" s="479" t="s">
        <v>131</v>
      </c>
      <c r="AY1003" s="478"/>
      <c r="AZ1003" s="479" t="s">
        <v>79</v>
      </c>
      <c r="BA1003" s="479" t="s">
        <v>334</v>
      </c>
      <c r="BB1003" s="479" t="s">
        <v>311</v>
      </c>
      <c r="BC1003" s="479" t="s">
        <v>321</v>
      </c>
      <c r="BD1003" s="480" t="s">
        <v>69</v>
      </c>
      <c r="BL1003" s="90">
        <f t="shared" si="1645"/>
        <v>2</v>
      </c>
      <c r="BM1003" s="77">
        <f t="shared" si="1645"/>
        <v>0</v>
      </c>
      <c r="BN1003" s="77">
        <f t="shared" si="1645"/>
        <v>0</v>
      </c>
      <c r="BO1003" s="77">
        <f t="shared" si="1645"/>
        <v>2</v>
      </c>
      <c r="BP1003" s="77">
        <f t="shared" si="1645"/>
        <v>2</v>
      </c>
      <c r="BQ1003" s="77">
        <f t="shared" si="1645"/>
        <v>1</v>
      </c>
      <c r="BR1003" s="77">
        <f t="shared" si="1645"/>
        <v>0</v>
      </c>
      <c r="BS1003" s="77">
        <f t="shared" si="1645"/>
        <v>1</v>
      </c>
      <c r="BT1003" s="77">
        <f t="shared" si="1645"/>
        <v>2</v>
      </c>
      <c r="BU1003" s="77">
        <f t="shared" si="1645"/>
        <v>0</v>
      </c>
      <c r="BV1003" s="77">
        <f t="shared" si="1645"/>
        <v>1</v>
      </c>
      <c r="BW1003" s="77">
        <f t="shared" si="1645"/>
        <v>2</v>
      </c>
      <c r="BX1003" s="91"/>
      <c r="BY1003" s="77">
        <f>(IF(Z1003="","",(IF(MID(Z1003,2,1)="-",LEFT(Z1003,1),LEFT(Z1003,2)))+0))</f>
        <v>1</v>
      </c>
      <c r="BZ1003" s="77">
        <f>(IF(AA1003="","",(IF(MID(AA1003,2,1)="-",LEFT(AA1003,1),LEFT(AA1003,2)))+0))</f>
        <v>1</v>
      </c>
      <c r="CA1003" s="77">
        <f>(IF(AB1003="","",(IF(MID(AB1003,2,1)="-",LEFT(AB1003,1),LEFT(AB1003,2)))+0))</f>
        <v>2</v>
      </c>
      <c r="CB1003" s="77">
        <f>(IF(AC1003="","",(IF(MID(AC1003,2,1)="-",LEFT(AC1003,1),LEFT(AC1003,2)))+0))</f>
        <v>0</v>
      </c>
      <c r="CC1003" s="92">
        <f>(IF(AD1003="","",(IF(MID(AD1003,2,1)="-",LEFT(AD1003,1),LEFT(AD1003,2)))+0))</f>
        <v>1</v>
      </c>
      <c r="CJ1003" s="78"/>
      <c r="CK1003" s="90">
        <f t="shared" si="1646"/>
        <v>1</v>
      </c>
      <c r="CL1003" s="77">
        <f t="shared" si="1646"/>
        <v>3</v>
      </c>
      <c r="CM1003" s="77">
        <f t="shared" si="1646"/>
        <v>1</v>
      </c>
      <c r="CN1003" s="77">
        <f t="shared" si="1646"/>
        <v>1</v>
      </c>
      <c r="CO1003" s="77">
        <f t="shared" si="1646"/>
        <v>1</v>
      </c>
      <c r="CP1003" s="77">
        <f t="shared" si="1646"/>
        <v>3</v>
      </c>
      <c r="CQ1003" s="77">
        <f t="shared" si="1646"/>
        <v>3</v>
      </c>
      <c r="CR1003" s="77">
        <f t="shared" si="1646"/>
        <v>4</v>
      </c>
      <c r="CS1003" s="77">
        <f t="shared" si="1646"/>
        <v>3</v>
      </c>
      <c r="CT1003" s="77">
        <f t="shared" si="1646"/>
        <v>1</v>
      </c>
      <c r="CU1003" s="77">
        <f t="shared" si="1646"/>
        <v>0</v>
      </c>
      <c r="CV1003" s="77">
        <f t="shared" si="1646"/>
        <v>3</v>
      </c>
      <c r="CW1003" s="91"/>
      <c r="CX1003" s="77">
        <f>(IF(Z1003="","",IF(RIGHT(Z1003,2)="10",RIGHT(Z1003,2),RIGHT(Z1003,1))+0))</f>
        <v>0</v>
      </c>
      <c r="CY1003" s="77">
        <f>(IF(AA1003="","",IF(RIGHT(AA1003,2)="10",RIGHT(AA1003,2),RIGHT(AA1003,1))+0))</f>
        <v>3</v>
      </c>
      <c r="CZ1003" s="77">
        <f>(IF(AB1003="","",IF(RIGHT(AB1003,2)="10",RIGHT(AB1003,2),RIGHT(AB1003,1))+0))</f>
        <v>0</v>
      </c>
      <c r="DA1003" s="77">
        <f>(IF(AC1003="","",IF(RIGHT(AC1003,2)="10",RIGHT(AC1003,2),RIGHT(AC1003,1))+0))</f>
        <v>3</v>
      </c>
      <c r="DB1003" s="92">
        <f>(IF(AD1003="","",IF(RIGHT(AD1003,2)="10",RIGHT(AD1003,2),RIGHT(AD1003,1))+0))</f>
        <v>2</v>
      </c>
      <c r="DJ1003" s="347" t="str">
        <f t="shared" si="1647"/>
        <v>H</v>
      </c>
      <c r="DK1003" s="56" t="str">
        <f t="shared" si="1647"/>
        <v>A</v>
      </c>
      <c r="DL1003" s="56" t="str">
        <f t="shared" si="1647"/>
        <v>A</v>
      </c>
      <c r="DM1003" s="56" t="str">
        <f t="shared" si="1647"/>
        <v>H</v>
      </c>
      <c r="DN1003" s="56" t="str">
        <f t="shared" si="1647"/>
        <v>H</v>
      </c>
      <c r="DO1003" s="56" t="str">
        <f t="shared" si="1647"/>
        <v>A</v>
      </c>
      <c r="DP1003" s="56" t="str">
        <f t="shared" si="1647"/>
        <v>A</v>
      </c>
      <c r="DQ1003" s="56" t="str">
        <f t="shared" si="1647"/>
        <v>A</v>
      </c>
      <c r="DR1003" s="56" t="str">
        <f t="shared" si="1647"/>
        <v>A</v>
      </c>
      <c r="DS1003" s="56" t="str">
        <f t="shared" si="1647"/>
        <v>A</v>
      </c>
      <c r="DT1003" s="56" t="str">
        <f t="shared" si="1647"/>
        <v>H</v>
      </c>
      <c r="DU1003" s="56" t="str">
        <f t="shared" si="1647"/>
        <v>A</v>
      </c>
      <c r="DV1003" s="91"/>
      <c r="DW1003" s="56" t="str">
        <f>(IF(Z1003="","",IF(BY1003&gt;CX1003,"H",IF(BY1003&lt;CX1003,"A","D"))))</f>
        <v>H</v>
      </c>
      <c r="DX1003" s="56" t="str">
        <f>(IF(AA1003="","",IF(BZ1003&gt;CY1003,"H",IF(BZ1003&lt;CY1003,"A","D"))))</f>
        <v>A</v>
      </c>
      <c r="DY1003" s="56" t="str">
        <f>(IF(AB1003="","",IF(CA1003&gt;CZ1003,"H",IF(CA1003&lt;CZ1003,"A","D"))))</f>
        <v>H</v>
      </c>
      <c r="DZ1003" s="56" t="str">
        <f>(IF(AC1003="","",IF(CB1003&gt;DA1003,"H",IF(CB1003&lt;DA1003,"A","D"))))</f>
        <v>A</v>
      </c>
      <c r="EA1003" s="348" t="str">
        <f>(IF(AD1003="","",IF(CC1003&gt;DB1003,"H",IF(CC1003&lt;DB1003,"A","D"))))</f>
        <v>A</v>
      </c>
      <c r="EI1003" s="53" t="str">
        <f t="shared" si="1633"/>
        <v>Molesey</v>
      </c>
      <c r="EJ1003" s="79">
        <f t="shared" si="1648"/>
        <v>34</v>
      </c>
      <c r="EK1003" s="80">
        <f t="shared" si="1649"/>
        <v>6</v>
      </c>
      <c r="EL1003" s="80">
        <f t="shared" si="1650"/>
        <v>0</v>
      </c>
      <c r="EM1003" s="80">
        <f t="shared" si="1651"/>
        <v>11</v>
      </c>
      <c r="EN1003" s="80">
        <f>COUNTIF(DV$991:DV$1008,"A")</f>
        <v>1</v>
      </c>
      <c r="EO1003" s="80">
        <f>COUNTIF(DV$991:DV$1008,"D")</f>
        <v>5</v>
      </c>
      <c r="EP1003" s="80">
        <f>COUNTIF(DV$991:DV$1008,"H")</f>
        <v>11</v>
      </c>
      <c r="EQ1003" s="79">
        <f t="shared" si="1652"/>
        <v>7</v>
      </c>
      <c r="ER1003" s="79">
        <f t="shared" si="1634"/>
        <v>5</v>
      </c>
      <c r="ES1003" s="79">
        <f t="shared" si="1634"/>
        <v>22</v>
      </c>
      <c r="ET1003" s="81">
        <f>SUM($BL1003:$CI1003)+SUM(CW$991:CW$1008)</f>
        <v>34</v>
      </c>
      <c r="EU1003" s="81">
        <f>SUM($CK1003:$DH1003)+SUM(BX$991:BX$1008)</f>
        <v>83</v>
      </c>
      <c r="EV1003" s="79">
        <f t="shared" si="1635"/>
        <v>19</v>
      </c>
      <c r="EW1003" s="81">
        <f t="shared" si="1653"/>
        <v>-49</v>
      </c>
      <c r="EX1003" s="78"/>
      <c r="EY1003" s="80">
        <f t="shared" si="1636"/>
        <v>34</v>
      </c>
      <c r="EZ1003" s="80">
        <f t="shared" si="1637"/>
        <v>7</v>
      </c>
      <c r="FA1003" s="80">
        <f t="shared" si="1638"/>
        <v>5</v>
      </c>
      <c r="FB1003" s="80">
        <f t="shared" si="1639"/>
        <v>22</v>
      </c>
      <c r="FC1003" s="80">
        <f t="shared" si="1640"/>
        <v>34</v>
      </c>
      <c r="FD1003" s="80">
        <f t="shared" si="1641"/>
        <v>83</v>
      </c>
      <c r="FE1003" s="80">
        <f t="shared" si="1642"/>
        <v>19</v>
      </c>
      <c r="FF1003" s="80">
        <f t="shared" si="1643"/>
        <v>-49</v>
      </c>
      <c r="FH1003" s="54">
        <f t="shared" si="1654"/>
        <v>0</v>
      </c>
      <c r="FI1003" s="54">
        <f t="shared" si="1655"/>
        <v>0</v>
      </c>
      <c r="FJ1003" s="54">
        <f t="shared" si="1644"/>
        <v>0</v>
      </c>
      <c r="FK1003" s="54">
        <f t="shared" si="1644"/>
        <v>0</v>
      </c>
      <c r="FL1003" s="54">
        <f t="shared" si="1644"/>
        <v>0</v>
      </c>
      <c r="FM1003" s="54">
        <f t="shared" si="1644"/>
        <v>0</v>
      </c>
      <c r="FN1003" s="54">
        <f t="shared" si="1644"/>
        <v>0</v>
      </c>
      <c r="FO1003" s="54">
        <f t="shared" si="1644"/>
        <v>0</v>
      </c>
      <c r="FQ1003" s="54" t="str">
        <f t="shared" si="1627"/>
        <v/>
      </c>
      <c r="FR1003" s="54" t="str">
        <f t="shared" si="1628"/>
        <v/>
      </c>
      <c r="FS1003" s="54" t="str">
        <f t="shared" si="1599"/>
        <v/>
      </c>
      <c r="FT1003" s="54" t="str">
        <f t="shared" si="1599"/>
        <v/>
      </c>
      <c r="FU1003" s="54" t="str">
        <f t="shared" si="1599"/>
        <v/>
      </c>
      <c r="FV1003" s="54" t="str">
        <f t="shared" si="1599"/>
        <v/>
      </c>
      <c r="FW1003" s="54" t="str">
        <f t="shared" si="1599"/>
        <v/>
      </c>
      <c r="FX1003" s="54" t="str">
        <f t="shared" si="1599"/>
        <v/>
      </c>
      <c r="FZ1003" s="58"/>
      <c r="GA1003" s="59"/>
      <c r="GB1003" s="60"/>
      <c r="GC1003" s="58"/>
      <c r="GD1003" s="59"/>
      <c r="GE1003" s="61"/>
      <c r="GF1003" s="58"/>
      <c r="GG1003" s="61"/>
      <c r="GH1003" s="61"/>
    </row>
    <row r="1004" spans="1:192" s="54" customFormat="1" ht="12" x14ac:dyDescent="0.25">
      <c r="A1004" s="54">
        <v>14</v>
      </c>
      <c r="B1004" s="54" t="s">
        <v>282</v>
      </c>
      <c r="C1004" s="56">
        <v>34</v>
      </c>
      <c r="D1004" s="56">
        <v>10</v>
      </c>
      <c r="E1004" s="56">
        <v>6</v>
      </c>
      <c r="F1004" s="56">
        <v>18</v>
      </c>
      <c r="G1004" s="56">
        <v>54</v>
      </c>
      <c r="H1004" s="56">
        <v>65</v>
      </c>
      <c r="I1004" s="57">
        <v>26</v>
      </c>
      <c r="J1004" s="56">
        <f t="shared" si="1629"/>
        <v>-11</v>
      </c>
      <c r="L1004" s="82" t="s">
        <v>1815</v>
      </c>
      <c r="M1004" s="477" t="s">
        <v>102</v>
      </c>
      <c r="N1004" s="479" t="s">
        <v>76</v>
      </c>
      <c r="O1004" s="479" t="s">
        <v>200</v>
      </c>
      <c r="P1004" s="479" t="s">
        <v>86</v>
      </c>
      <c r="Q1004" s="479" t="s">
        <v>88</v>
      </c>
      <c r="R1004" s="479" t="s">
        <v>149</v>
      </c>
      <c r="S1004" s="479" t="s">
        <v>206</v>
      </c>
      <c r="T1004" s="479" t="s">
        <v>101</v>
      </c>
      <c r="U1004" s="479" t="s">
        <v>150</v>
      </c>
      <c r="V1004" s="479" t="s">
        <v>176</v>
      </c>
      <c r="W1004" s="479" t="s">
        <v>150</v>
      </c>
      <c r="X1004" s="479" t="s">
        <v>200</v>
      </c>
      <c r="Y1004" s="479" t="s">
        <v>59</v>
      </c>
      <c r="Z1004" s="478"/>
      <c r="AA1004" s="479" t="s">
        <v>98</v>
      </c>
      <c r="AB1004" s="479" t="s">
        <v>219</v>
      </c>
      <c r="AC1004" s="479" t="s">
        <v>200</v>
      </c>
      <c r="AD1004" s="480" t="s">
        <v>124</v>
      </c>
      <c r="AL1004" s="82" t="s">
        <v>1815</v>
      </c>
      <c r="AM1004" s="477" t="s">
        <v>180</v>
      </c>
      <c r="AN1004" s="479" t="s">
        <v>121</v>
      </c>
      <c r="AO1004" s="479" t="s">
        <v>452</v>
      </c>
      <c r="AP1004" s="479" t="s">
        <v>271</v>
      </c>
      <c r="AQ1004" s="479" t="s">
        <v>70</v>
      </c>
      <c r="AR1004" s="479" t="s">
        <v>1095</v>
      </c>
      <c r="AS1004" s="479" t="s">
        <v>166</v>
      </c>
      <c r="AT1004" s="479" t="s">
        <v>446</v>
      </c>
      <c r="AU1004" s="479" t="s">
        <v>782</v>
      </c>
      <c r="AV1004" s="479" t="s">
        <v>114</v>
      </c>
      <c r="AW1004" s="479" t="s">
        <v>274</v>
      </c>
      <c r="AX1004" s="479" t="s">
        <v>64</v>
      </c>
      <c r="AY1004" s="479" t="s">
        <v>91</v>
      </c>
      <c r="AZ1004" s="478"/>
      <c r="BA1004" s="479" t="s">
        <v>128</v>
      </c>
      <c r="BB1004" s="479" t="s">
        <v>78</v>
      </c>
      <c r="BC1004" s="479" t="s">
        <v>120</v>
      </c>
      <c r="BD1004" s="480" t="s">
        <v>104</v>
      </c>
      <c r="BL1004" s="90">
        <f t="shared" si="1645"/>
        <v>2</v>
      </c>
      <c r="BM1004" s="77">
        <f t="shared" si="1645"/>
        <v>0</v>
      </c>
      <c r="BN1004" s="77">
        <f t="shared" si="1645"/>
        <v>2</v>
      </c>
      <c r="BO1004" s="77">
        <f t="shared" si="1645"/>
        <v>0</v>
      </c>
      <c r="BP1004" s="77">
        <f t="shared" si="1645"/>
        <v>1</v>
      </c>
      <c r="BQ1004" s="77">
        <f t="shared" si="1645"/>
        <v>1</v>
      </c>
      <c r="BR1004" s="77">
        <f t="shared" si="1645"/>
        <v>1</v>
      </c>
      <c r="BS1004" s="77">
        <f t="shared" si="1645"/>
        <v>3</v>
      </c>
      <c r="BT1004" s="77">
        <f t="shared" si="1645"/>
        <v>3</v>
      </c>
      <c r="BU1004" s="77">
        <f t="shared" si="1645"/>
        <v>2</v>
      </c>
      <c r="BV1004" s="77">
        <f t="shared" si="1645"/>
        <v>3</v>
      </c>
      <c r="BW1004" s="77">
        <f t="shared" si="1645"/>
        <v>2</v>
      </c>
      <c r="BX1004" s="77">
        <f>(IF(Y1004="","",(IF(MID(Y1004,2,1)="-",LEFT(Y1004,1),LEFT(Y1004,2)))+0))</f>
        <v>4</v>
      </c>
      <c r="BY1004" s="91"/>
      <c r="BZ1004" s="77">
        <f>(IF(AA1004="","",(IF(MID(AA1004,2,1)="-",LEFT(AA1004,1),LEFT(AA1004,2)))+0))</f>
        <v>0</v>
      </c>
      <c r="CA1004" s="77">
        <f>(IF(AB1004="","",(IF(MID(AB1004,2,1)="-",LEFT(AB1004,1),LEFT(AB1004,2)))+0))</f>
        <v>0</v>
      </c>
      <c r="CB1004" s="77">
        <f>(IF(AC1004="","",(IF(MID(AC1004,2,1)="-",LEFT(AC1004,1),LEFT(AC1004,2)))+0))</f>
        <v>2</v>
      </c>
      <c r="CC1004" s="92">
        <f>(IF(AD1004="","",(IF(MID(AD1004,2,1)="-",LEFT(AD1004,1),LEFT(AD1004,2)))+0))</f>
        <v>0</v>
      </c>
      <c r="CJ1004" s="78"/>
      <c r="CK1004" s="90">
        <f t="shared" si="1646"/>
        <v>4</v>
      </c>
      <c r="CL1004" s="77">
        <f t="shared" si="1646"/>
        <v>2</v>
      </c>
      <c r="CM1004" s="77">
        <f t="shared" si="1646"/>
        <v>2</v>
      </c>
      <c r="CN1004" s="77">
        <f t="shared" si="1646"/>
        <v>3</v>
      </c>
      <c r="CO1004" s="77">
        <f t="shared" si="1646"/>
        <v>6</v>
      </c>
      <c r="CP1004" s="77">
        <f t="shared" si="1646"/>
        <v>5</v>
      </c>
      <c r="CQ1004" s="77">
        <f t="shared" si="1646"/>
        <v>4</v>
      </c>
      <c r="CR1004" s="77">
        <f t="shared" si="1646"/>
        <v>2</v>
      </c>
      <c r="CS1004" s="77">
        <f t="shared" si="1646"/>
        <v>1</v>
      </c>
      <c r="CT1004" s="77">
        <f t="shared" si="1646"/>
        <v>3</v>
      </c>
      <c r="CU1004" s="77">
        <f t="shared" si="1646"/>
        <v>1</v>
      </c>
      <c r="CV1004" s="77">
        <f t="shared" si="1646"/>
        <v>2</v>
      </c>
      <c r="CW1004" s="77">
        <f>(IF(Y1004="","",IF(RIGHT(Y1004,2)="10",RIGHT(Y1004,2),RIGHT(Y1004,1))+0))</f>
        <v>0</v>
      </c>
      <c r="CX1004" s="91"/>
      <c r="CY1004" s="77">
        <f>(IF(AA1004="","",IF(RIGHT(AA1004,2)="10",RIGHT(AA1004,2),RIGHT(AA1004,1))+0))</f>
        <v>5</v>
      </c>
      <c r="CZ1004" s="77">
        <f>(IF(AB1004="","",IF(RIGHT(AB1004,2)="10",RIGHT(AB1004,2),RIGHT(AB1004,1))+0))</f>
        <v>6</v>
      </c>
      <c r="DA1004" s="77">
        <f>(IF(AC1004="","",IF(RIGHT(AC1004,2)="10",RIGHT(AC1004,2),RIGHT(AC1004,1))+0))</f>
        <v>2</v>
      </c>
      <c r="DB1004" s="92">
        <f>(IF(AD1004="","",IF(RIGHT(AD1004,2)="10",RIGHT(AD1004,2),RIGHT(AD1004,1))+0))</f>
        <v>0</v>
      </c>
      <c r="DJ1004" s="347" t="str">
        <f t="shared" si="1647"/>
        <v>A</v>
      </c>
      <c r="DK1004" s="56" t="str">
        <f t="shared" si="1647"/>
        <v>A</v>
      </c>
      <c r="DL1004" s="56" t="str">
        <f t="shared" si="1647"/>
        <v>D</v>
      </c>
      <c r="DM1004" s="56" t="str">
        <f t="shared" si="1647"/>
        <v>A</v>
      </c>
      <c r="DN1004" s="56" t="str">
        <f t="shared" si="1647"/>
        <v>A</v>
      </c>
      <c r="DO1004" s="56" t="str">
        <f t="shared" si="1647"/>
        <v>A</v>
      </c>
      <c r="DP1004" s="56" t="str">
        <f t="shared" si="1647"/>
        <v>A</v>
      </c>
      <c r="DQ1004" s="56" t="str">
        <f t="shared" si="1647"/>
        <v>H</v>
      </c>
      <c r="DR1004" s="56" t="str">
        <f t="shared" si="1647"/>
        <v>H</v>
      </c>
      <c r="DS1004" s="56" t="str">
        <f t="shared" si="1647"/>
        <v>A</v>
      </c>
      <c r="DT1004" s="56" t="str">
        <f t="shared" si="1647"/>
        <v>H</v>
      </c>
      <c r="DU1004" s="56" t="str">
        <f t="shared" si="1647"/>
        <v>D</v>
      </c>
      <c r="DV1004" s="56" t="str">
        <f>(IF(Y1004="","",IF(BX1004&gt;CW1004,"H",IF(BX1004&lt;CW1004,"A","D"))))</f>
        <v>H</v>
      </c>
      <c r="DW1004" s="91"/>
      <c r="DX1004" s="56" t="str">
        <f>(IF(AA1004="","",IF(BZ1004&gt;CY1004,"H",IF(BZ1004&lt;CY1004,"A","D"))))</f>
        <v>A</v>
      </c>
      <c r="DY1004" s="56" t="str">
        <f>(IF(AB1004="","",IF(CA1004&gt;CZ1004,"H",IF(CA1004&lt;CZ1004,"A","D"))))</f>
        <v>A</v>
      </c>
      <c r="DZ1004" s="56" t="str">
        <f>(IF(AC1004="","",IF(CB1004&gt;DA1004,"H",IF(CB1004&lt;DA1004,"A","D"))))</f>
        <v>D</v>
      </c>
      <c r="EA1004" s="348" t="str">
        <f>(IF(AD1004="","",IF(CC1004&gt;DB1004,"H",IF(CC1004&lt;DB1004,"A","D"))))</f>
        <v>D</v>
      </c>
      <c r="EI1004" s="53" t="str">
        <f t="shared" si="1633"/>
        <v>Redhill</v>
      </c>
      <c r="EJ1004" s="79">
        <f t="shared" si="1648"/>
        <v>34</v>
      </c>
      <c r="EK1004" s="80">
        <f t="shared" si="1649"/>
        <v>4</v>
      </c>
      <c r="EL1004" s="80">
        <f t="shared" si="1650"/>
        <v>4</v>
      </c>
      <c r="EM1004" s="80">
        <f t="shared" si="1651"/>
        <v>9</v>
      </c>
      <c r="EN1004" s="80">
        <f>COUNTIF(DW$991:DW$1008,"A")</f>
        <v>1</v>
      </c>
      <c r="EO1004" s="80">
        <f>COUNTIF(DW$991:DW$1008,"D")</f>
        <v>4</v>
      </c>
      <c r="EP1004" s="80">
        <f>COUNTIF(DW$991:DW$1008,"H")</f>
        <v>12</v>
      </c>
      <c r="EQ1004" s="79">
        <f t="shared" si="1652"/>
        <v>5</v>
      </c>
      <c r="ER1004" s="79">
        <f t="shared" si="1634"/>
        <v>8</v>
      </c>
      <c r="ES1004" s="79">
        <f t="shared" si="1634"/>
        <v>21</v>
      </c>
      <c r="ET1004" s="81">
        <f>SUM($BL1004:$CI1004)+SUM(CX$991:CX$1008)</f>
        <v>38</v>
      </c>
      <c r="EU1004" s="81">
        <f>SUM($CK1004:$DH1004)+SUM(BY$991:BY$1008)</f>
        <v>98</v>
      </c>
      <c r="EV1004" s="79">
        <f t="shared" si="1635"/>
        <v>18</v>
      </c>
      <c r="EW1004" s="81">
        <f t="shared" si="1653"/>
        <v>-60</v>
      </c>
      <c r="EX1004" s="78"/>
      <c r="EY1004" s="80">
        <f t="shared" si="1636"/>
        <v>34</v>
      </c>
      <c r="EZ1004" s="80">
        <f t="shared" si="1637"/>
        <v>5</v>
      </c>
      <c r="FA1004" s="80">
        <f t="shared" si="1638"/>
        <v>8</v>
      </c>
      <c r="FB1004" s="80">
        <f t="shared" si="1639"/>
        <v>21</v>
      </c>
      <c r="FC1004" s="80">
        <f t="shared" si="1640"/>
        <v>38</v>
      </c>
      <c r="FD1004" s="80">
        <f t="shared" si="1641"/>
        <v>98</v>
      </c>
      <c r="FE1004" s="80">
        <f t="shared" si="1642"/>
        <v>18</v>
      </c>
      <c r="FF1004" s="80">
        <f t="shared" si="1643"/>
        <v>-60</v>
      </c>
      <c r="FH1004" s="54">
        <f t="shared" si="1654"/>
        <v>0</v>
      </c>
      <c r="FI1004" s="54">
        <f t="shared" si="1655"/>
        <v>0</v>
      </c>
      <c r="FJ1004" s="54">
        <f t="shared" si="1644"/>
        <v>0</v>
      </c>
      <c r="FK1004" s="54">
        <f t="shared" si="1644"/>
        <v>0</v>
      </c>
      <c r="FL1004" s="54">
        <f t="shared" si="1644"/>
        <v>0</v>
      </c>
      <c r="FM1004" s="54">
        <f t="shared" si="1644"/>
        <v>0</v>
      </c>
      <c r="FN1004" s="54">
        <f t="shared" si="1644"/>
        <v>0</v>
      </c>
      <c r="FO1004" s="54">
        <f t="shared" si="1644"/>
        <v>0</v>
      </c>
      <c r="FQ1004" s="54" t="str">
        <f t="shared" si="1627"/>
        <v/>
      </c>
      <c r="FR1004" s="54" t="str">
        <f t="shared" si="1628"/>
        <v/>
      </c>
      <c r="FS1004" s="54" t="str">
        <f t="shared" si="1599"/>
        <v/>
      </c>
      <c r="FT1004" s="54" t="str">
        <f t="shared" si="1599"/>
        <v/>
      </c>
      <c r="FU1004" s="54" t="str">
        <f t="shared" si="1599"/>
        <v/>
      </c>
      <c r="FV1004" s="54" t="str">
        <f t="shared" si="1599"/>
        <v/>
      </c>
      <c r="FW1004" s="54" t="str">
        <f t="shared" si="1599"/>
        <v/>
      </c>
      <c r="FX1004" s="54" t="str">
        <f t="shared" si="1599"/>
        <v/>
      </c>
      <c r="FZ1004" s="58"/>
      <c r="GA1004" s="59"/>
      <c r="GB1004" s="60"/>
      <c r="GC1004" s="58"/>
      <c r="GD1004" s="59"/>
      <c r="GE1004" s="61"/>
      <c r="GF1004" s="58"/>
      <c r="GG1004" s="61"/>
      <c r="GH1004" s="61"/>
    </row>
    <row r="1005" spans="1:192" s="54" customFormat="1" ht="12" x14ac:dyDescent="0.25">
      <c r="A1005" s="54">
        <v>15</v>
      </c>
      <c r="B1005" s="54" t="s">
        <v>1771</v>
      </c>
      <c r="C1005" s="56">
        <v>34</v>
      </c>
      <c r="D1005" s="56">
        <v>8</v>
      </c>
      <c r="E1005" s="56">
        <v>7</v>
      </c>
      <c r="F1005" s="56">
        <v>19</v>
      </c>
      <c r="G1005" s="56">
        <v>46</v>
      </c>
      <c r="H1005" s="56">
        <v>66</v>
      </c>
      <c r="I1005" s="57">
        <v>23</v>
      </c>
      <c r="J1005" s="56">
        <f t="shared" si="1629"/>
        <v>-20</v>
      </c>
      <c r="L1005" s="82" t="s">
        <v>882</v>
      </c>
      <c r="M1005" s="477" t="s">
        <v>62</v>
      </c>
      <c r="N1005" s="479" t="s">
        <v>150</v>
      </c>
      <c r="O1005" s="479" t="s">
        <v>125</v>
      </c>
      <c r="P1005" s="479" t="s">
        <v>176</v>
      </c>
      <c r="Q1005" s="479" t="s">
        <v>177</v>
      </c>
      <c r="R1005" s="479" t="s">
        <v>62</v>
      </c>
      <c r="S1005" s="479" t="s">
        <v>200</v>
      </c>
      <c r="T1005" s="479" t="s">
        <v>103</v>
      </c>
      <c r="U1005" s="479" t="s">
        <v>416</v>
      </c>
      <c r="V1005" s="479" t="s">
        <v>176</v>
      </c>
      <c r="W1005" s="479" t="s">
        <v>89</v>
      </c>
      <c r="X1005" s="479" t="s">
        <v>60</v>
      </c>
      <c r="Y1005" s="479" t="s">
        <v>162</v>
      </c>
      <c r="Z1005" s="479" t="s">
        <v>61</v>
      </c>
      <c r="AA1005" s="478"/>
      <c r="AB1005" s="479" t="s">
        <v>148</v>
      </c>
      <c r="AC1005" s="479" t="s">
        <v>99</v>
      </c>
      <c r="AD1005" s="480" t="s">
        <v>177</v>
      </c>
      <c r="AL1005" s="82" t="s">
        <v>882</v>
      </c>
      <c r="AM1005" s="477" t="s">
        <v>121</v>
      </c>
      <c r="AN1005" s="479" t="s">
        <v>638</v>
      </c>
      <c r="AO1005" s="479" t="s">
        <v>67</v>
      </c>
      <c r="AP1005" s="479" t="s">
        <v>92</v>
      </c>
      <c r="AQ1005" s="479" t="s">
        <v>654</v>
      </c>
      <c r="AR1005" s="479" t="s">
        <v>65</v>
      </c>
      <c r="AS1005" s="479" t="s">
        <v>1090</v>
      </c>
      <c r="AT1005" s="479" t="s">
        <v>81</v>
      </c>
      <c r="AU1005" s="479" t="s">
        <v>114</v>
      </c>
      <c r="AV1005" s="479" t="s">
        <v>636</v>
      </c>
      <c r="AW1005" s="479" t="s">
        <v>584</v>
      </c>
      <c r="AX1005" s="479" t="s">
        <v>68</v>
      </c>
      <c r="AY1005" s="479" t="s">
        <v>82</v>
      </c>
      <c r="AZ1005" s="479" t="s">
        <v>90</v>
      </c>
      <c r="BA1005" s="478"/>
      <c r="BB1005" s="479" t="s">
        <v>458</v>
      </c>
      <c r="BC1005" s="479" t="s">
        <v>274</v>
      </c>
      <c r="BD1005" s="480" t="s">
        <v>639</v>
      </c>
      <c r="BL1005" s="90">
        <f t="shared" si="1645"/>
        <v>1</v>
      </c>
      <c r="BM1005" s="77">
        <f t="shared" si="1645"/>
        <v>3</v>
      </c>
      <c r="BN1005" s="77">
        <f t="shared" si="1645"/>
        <v>5</v>
      </c>
      <c r="BO1005" s="77">
        <f t="shared" si="1645"/>
        <v>2</v>
      </c>
      <c r="BP1005" s="77">
        <f t="shared" si="1645"/>
        <v>2</v>
      </c>
      <c r="BQ1005" s="77">
        <f t="shared" si="1645"/>
        <v>1</v>
      </c>
      <c r="BR1005" s="77">
        <f t="shared" si="1645"/>
        <v>2</v>
      </c>
      <c r="BS1005" s="77">
        <f t="shared" si="1645"/>
        <v>1</v>
      </c>
      <c r="BT1005" s="77">
        <f t="shared" si="1645"/>
        <v>6</v>
      </c>
      <c r="BU1005" s="77">
        <f t="shared" si="1645"/>
        <v>2</v>
      </c>
      <c r="BV1005" s="77">
        <f t="shared" si="1645"/>
        <v>3</v>
      </c>
      <c r="BW1005" s="77">
        <f t="shared" si="1645"/>
        <v>4</v>
      </c>
      <c r="BX1005" s="77">
        <f>(IF(Y1005="","",(IF(MID(Y1005,2,1)="-",LEFT(Y1005,1),LEFT(Y1005,2)))+0))</f>
        <v>6</v>
      </c>
      <c r="BY1005" s="77">
        <f>(IF(Z1005="","",(IF(MID(Z1005,2,1)="-",LEFT(Z1005,1),LEFT(Z1005,2)))+0))</f>
        <v>8</v>
      </c>
      <c r="BZ1005" s="91"/>
      <c r="CA1005" s="77">
        <f>(IF(AB1005="","",(IF(MID(AB1005,2,1)="-",LEFT(AB1005,1),LEFT(AB1005,2)))+0))</f>
        <v>0</v>
      </c>
      <c r="CB1005" s="77">
        <f>(IF(AC1005="","",(IF(MID(AC1005,2,1)="-",LEFT(AC1005,1),LEFT(AC1005,2)))+0))</f>
        <v>1</v>
      </c>
      <c r="CC1005" s="92">
        <f>(IF(AD1005="","",(IF(MID(AD1005,2,1)="-",LEFT(AD1005,1),LEFT(AD1005,2)))+0))</f>
        <v>2</v>
      </c>
      <c r="CJ1005" s="78"/>
      <c r="CK1005" s="90">
        <f t="shared" si="1646"/>
        <v>1</v>
      </c>
      <c r="CL1005" s="77">
        <f t="shared" si="1646"/>
        <v>1</v>
      </c>
      <c r="CM1005" s="77">
        <f t="shared" si="1646"/>
        <v>0</v>
      </c>
      <c r="CN1005" s="77">
        <f t="shared" si="1646"/>
        <v>3</v>
      </c>
      <c r="CO1005" s="77">
        <f t="shared" si="1646"/>
        <v>0</v>
      </c>
      <c r="CP1005" s="77">
        <f t="shared" si="1646"/>
        <v>1</v>
      </c>
      <c r="CQ1005" s="77">
        <f t="shared" si="1646"/>
        <v>2</v>
      </c>
      <c r="CR1005" s="77">
        <f t="shared" si="1646"/>
        <v>3</v>
      </c>
      <c r="CS1005" s="77">
        <f t="shared" si="1646"/>
        <v>2</v>
      </c>
      <c r="CT1005" s="77">
        <f t="shared" si="1646"/>
        <v>3</v>
      </c>
      <c r="CU1005" s="77">
        <f t="shared" si="1646"/>
        <v>0</v>
      </c>
      <c r="CV1005" s="77">
        <f t="shared" si="1646"/>
        <v>1</v>
      </c>
      <c r="CW1005" s="77">
        <f>(IF(Y1005="","",IF(RIGHT(Y1005,2)="10",RIGHT(Y1005,2),RIGHT(Y1005,1))+0))</f>
        <v>0</v>
      </c>
      <c r="CX1005" s="77">
        <f>(IF(Z1005="","",IF(RIGHT(Z1005,2)="10",RIGHT(Z1005,2),RIGHT(Z1005,1))+0))</f>
        <v>1</v>
      </c>
      <c r="CY1005" s="91"/>
      <c r="CZ1005" s="77">
        <f>(IF(AB1005="","",IF(RIGHT(AB1005,2)="10",RIGHT(AB1005,2),RIGHT(AB1005,1))+0))</f>
        <v>1</v>
      </c>
      <c r="DA1005" s="77">
        <f>(IF(AC1005="","",IF(RIGHT(AC1005,2)="10",RIGHT(AC1005,2),RIGHT(AC1005,1))+0))</f>
        <v>0</v>
      </c>
      <c r="DB1005" s="92">
        <f>(IF(AD1005="","",IF(RIGHT(AD1005,2)="10",RIGHT(AD1005,2),RIGHT(AD1005,1))+0))</f>
        <v>0</v>
      </c>
      <c r="DJ1005" s="347" t="str">
        <f t="shared" si="1647"/>
        <v>D</v>
      </c>
      <c r="DK1005" s="56" t="str">
        <f t="shared" si="1647"/>
        <v>H</v>
      </c>
      <c r="DL1005" s="56" t="str">
        <f t="shared" si="1647"/>
        <v>H</v>
      </c>
      <c r="DM1005" s="56" t="str">
        <f t="shared" si="1647"/>
        <v>A</v>
      </c>
      <c r="DN1005" s="56" t="str">
        <f t="shared" si="1647"/>
        <v>H</v>
      </c>
      <c r="DO1005" s="56" t="str">
        <f t="shared" si="1647"/>
        <v>D</v>
      </c>
      <c r="DP1005" s="56" t="str">
        <f t="shared" si="1647"/>
        <v>D</v>
      </c>
      <c r="DQ1005" s="56" t="str">
        <f t="shared" si="1647"/>
        <v>A</v>
      </c>
      <c r="DR1005" s="56" t="str">
        <f t="shared" si="1647"/>
        <v>H</v>
      </c>
      <c r="DS1005" s="56" t="str">
        <f t="shared" si="1647"/>
        <v>A</v>
      </c>
      <c r="DT1005" s="56" t="str">
        <f t="shared" si="1647"/>
        <v>H</v>
      </c>
      <c r="DU1005" s="56" t="str">
        <f t="shared" si="1647"/>
        <v>H</v>
      </c>
      <c r="DV1005" s="56" t="str">
        <f>(IF(Y1005="","",IF(BX1005&gt;CW1005,"H",IF(BX1005&lt;CW1005,"A","D"))))</f>
        <v>H</v>
      </c>
      <c r="DW1005" s="56" t="str">
        <f>(IF(Z1005="","",IF(BY1005&gt;CX1005,"H",IF(BY1005&lt;CX1005,"A","D"))))</f>
        <v>H</v>
      </c>
      <c r="DX1005" s="91"/>
      <c r="DY1005" s="56" t="str">
        <f>(IF(AB1005="","",IF(CA1005&gt;CZ1005,"H",IF(CA1005&lt;CZ1005,"A","D"))))</f>
        <v>A</v>
      </c>
      <c r="DZ1005" s="56" t="str">
        <f>(IF(AC1005="","",IF(CB1005&gt;DA1005,"H",IF(CB1005&lt;DA1005,"A","D"))))</f>
        <v>H</v>
      </c>
      <c r="EA1005" s="348" t="str">
        <f>(IF(AD1005="","",IF(CC1005&gt;DB1005,"H",IF(CC1005&lt;DB1005,"A","D"))))</f>
        <v>H</v>
      </c>
      <c r="EI1005" s="53" t="str">
        <f t="shared" si="1633"/>
        <v>Sutton United</v>
      </c>
      <c r="EJ1005" s="79">
        <f t="shared" si="1648"/>
        <v>34</v>
      </c>
      <c r="EK1005" s="80">
        <f t="shared" si="1649"/>
        <v>10</v>
      </c>
      <c r="EL1005" s="80">
        <f t="shared" si="1650"/>
        <v>3</v>
      </c>
      <c r="EM1005" s="80">
        <f t="shared" si="1651"/>
        <v>4</v>
      </c>
      <c r="EN1005" s="80">
        <f>COUNTIF(DX$991:DX$1008,"A")</f>
        <v>10</v>
      </c>
      <c r="EO1005" s="80">
        <f>COUNTIF(DX$991:DX$1008,"D")</f>
        <v>4</v>
      </c>
      <c r="EP1005" s="80">
        <f>COUNTIF(DX$991:DX$1008,"H")</f>
        <v>3</v>
      </c>
      <c r="EQ1005" s="79">
        <f t="shared" si="1652"/>
        <v>20</v>
      </c>
      <c r="ER1005" s="79">
        <f t="shared" si="1634"/>
        <v>7</v>
      </c>
      <c r="ES1005" s="79">
        <f t="shared" si="1634"/>
        <v>7</v>
      </c>
      <c r="ET1005" s="81">
        <f>SUM($BL1005:$CI1005)+SUM(CY$991:CY$1008)</f>
        <v>86</v>
      </c>
      <c r="EU1005" s="81">
        <f>SUM($CK1005:$DH1005)+SUM(BZ$991:BZ$1008)</f>
        <v>37</v>
      </c>
      <c r="EV1005" s="79">
        <f t="shared" si="1635"/>
        <v>47</v>
      </c>
      <c r="EW1005" s="81">
        <f t="shared" si="1653"/>
        <v>49</v>
      </c>
      <c r="EX1005" s="78"/>
      <c r="EY1005" s="80">
        <f t="shared" si="1636"/>
        <v>34</v>
      </c>
      <c r="EZ1005" s="80">
        <f t="shared" si="1637"/>
        <v>20</v>
      </c>
      <c r="FA1005" s="80">
        <f t="shared" si="1638"/>
        <v>7</v>
      </c>
      <c r="FB1005" s="80">
        <f t="shared" si="1639"/>
        <v>7</v>
      </c>
      <c r="FC1005" s="80">
        <f t="shared" si="1640"/>
        <v>86</v>
      </c>
      <c r="FD1005" s="80">
        <f t="shared" si="1641"/>
        <v>37</v>
      </c>
      <c r="FE1005" s="80">
        <f t="shared" si="1642"/>
        <v>47</v>
      </c>
      <c r="FF1005" s="80">
        <f t="shared" si="1643"/>
        <v>49</v>
      </c>
      <c r="FH1005" s="54">
        <f t="shared" si="1654"/>
        <v>0</v>
      </c>
      <c r="FI1005" s="54">
        <f t="shared" si="1655"/>
        <v>0</v>
      </c>
      <c r="FJ1005" s="54">
        <f t="shared" si="1644"/>
        <v>0</v>
      </c>
      <c r="FK1005" s="54">
        <f t="shared" si="1644"/>
        <v>0</v>
      </c>
      <c r="FL1005" s="54">
        <f t="shared" si="1644"/>
        <v>0</v>
      </c>
      <c r="FM1005" s="54">
        <f t="shared" si="1644"/>
        <v>0</v>
      </c>
      <c r="FN1005" s="54">
        <f t="shared" si="1644"/>
        <v>0</v>
      </c>
      <c r="FO1005" s="54">
        <f t="shared" si="1644"/>
        <v>0</v>
      </c>
      <c r="FQ1005" s="54" t="str">
        <f t="shared" si="1627"/>
        <v/>
      </c>
      <c r="FR1005" s="54" t="str">
        <f t="shared" si="1628"/>
        <v/>
      </c>
      <c r="FS1005" s="54" t="str">
        <f t="shared" si="1599"/>
        <v/>
      </c>
      <c r="FT1005" s="54" t="str">
        <f t="shared" si="1599"/>
        <v/>
      </c>
      <c r="FU1005" s="54" t="str">
        <f t="shared" si="1599"/>
        <v/>
      </c>
      <c r="FV1005" s="54" t="str">
        <f t="shared" si="1599"/>
        <v/>
      </c>
      <c r="FW1005" s="54" t="str">
        <f t="shared" si="1599"/>
        <v/>
      </c>
      <c r="FX1005" s="54" t="str">
        <f t="shared" si="1599"/>
        <v/>
      </c>
      <c r="FZ1005" s="58"/>
      <c r="GA1005" s="59"/>
      <c r="GB1005" s="60"/>
      <c r="GC1005" s="58"/>
      <c r="GD1005" s="59"/>
      <c r="GE1005" s="61"/>
      <c r="GF1005" s="58"/>
      <c r="GG1005" s="61"/>
      <c r="GH1005" s="61"/>
    </row>
    <row r="1006" spans="1:192" s="54" customFormat="1" ht="12" x14ac:dyDescent="0.25">
      <c r="A1006" s="54">
        <v>16</v>
      </c>
      <c r="B1006" s="54" t="s">
        <v>1851</v>
      </c>
      <c r="C1006" s="56">
        <v>34</v>
      </c>
      <c r="D1006" s="56">
        <v>7</v>
      </c>
      <c r="E1006" s="56">
        <v>5</v>
      </c>
      <c r="F1006" s="56">
        <v>22</v>
      </c>
      <c r="G1006" s="56">
        <v>34</v>
      </c>
      <c r="H1006" s="56">
        <v>83</v>
      </c>
      <c r="I1006" s="57">
        <v>19</v>
      </c>
      <c r="J1006" s="56">
        <f t="shared" si="1629"/>
        <v>-49</v>
      </c>
      <c r="L1006" s="82" t="s">
        <v>1129</v>
      </c>
      <c r="M1006" s="477" t="s">
        <v>62</v>
      </c>
      <c r="N1006" s="479" t="s">
        <v>150</v>
      </c>
      <c r="O1006" s="479" t="s">
        <v>99</v>
      </c>
      <c r="P1006" s="479" t="s">
        <v>175</v>
      </c>
      <c r="Q1006" s="479" t="s">
        <v>124</v>
      </c>
      <c r="R1006" s="479" t="s">
        <v>62</v>
      </c>
      <c r="S1006" s="479" t="s">
        <v>150</v>
      </c>
      <c r="T1006" s="479" t="s">
        <v>62</v>
      </c>
      <c r="U1006" s="479" t="s">
        <v>150</v>
      </c>
      <c r="V1006" s="479" t="s">
        <v>150</v>
      </c>
      <c r="W1006" s="479" t="s">
        <v>99</v>
      </c>
      <c r="X1006" s="479" t="s">
        <v>59</v>
      </c>
      <c r="Y1006" s="479" t="s">
        <v>148</v>
      </c>
      <c r="Z1006" s="479" t="s">
        <v>124</v>
      </c>
      <c r="AA1006" s="479" t="s">
        <v>62</v>
      </c>
      <c r="AB1006" s="478"/>
      <c r="AC1006" s="479" t="s">
        <v>62</v>
      </c>
      <c r="AD1006" s="480" t="s">
        <v>148</v>
      </c>
      <c r="AL1006" s="82" t="s">
        <v>1129</v>
      </c>
      <c r="AM1006" s="477" t="s">
        <v>1090</v>
      </c>
      <c r="AN1006" s="479" t="s">
        <v>446</v>
      </c>
      <c r="AO1006" s="479" t="s">
        <v>128</v>
      </c>
      <c r="AP1006" s="479" t="s">
        <v>209</v>
      </c>
      <c r="AQ1006" s="479" t="s">
        <v>653</v>
      </c>
      <c r="AR1006" s="479" t="s">
        <v>272</v>
      </c>
      <c r="AS1006" s="479" t="s">
        <v>82</v>
      </c>
      <c r="AT1006" s="479" t="s">
        <v>636</v>
      </c>
      <c r="AU1006" s="479" t="s">
        <v>104</v>
      </c>
      <c r="AV1006" s="479" t="s">
        <v>640</v>
      </c>
      <c r="AW1006" s="479" t="s">
        <v>635</v>
      </c>
      <c r="AX1006" s="479" t="s">
        <v>666</v>
      </c>
      <c r="AY1006" s="479" t="s">
        <v>121</v>
      </c>
      <c r="AZ1006" s="479" t="s">
        <v>447</v>
      </c>
      <c r="BA1006" s="479" t="s">
        <v>252</v>
      </c>
      <c r="BB1006" s="478"/>
      <c r="BC1006" s="479" t="s">
        <v>662</v>
      </c>
      <c r="BD1006" s="480" t="s">
        <v>68</v>
      </c>
      <c r="BL1006" s="90">
        <f t="shared" si="1645"/>
        <v>1</v>
      </c>
      <c r="BM1006" s="77">
        <f t="shared" si="1645"/>
        <v>3</v>
      </c>
      <c r="BN1006" s="77">
        <f t="shared" si="1645"/>
        <v>1</v>
      </c>
      <c r="BO1006" s="77">
        <f t="shared" si="1645"/>
        <v>2</v>
      </c>
      <c r="BP1006" s="77">
        <f t="shared" si="1645"/>
        <v>0</v>
      </c>
      <c r="BQ1006" s="77">
        <f t="shared" si="1645"/>
        <v>1</v>
      </c>
      <c r="BR1006" s="77">
        <f t="shared" si="1645"/>
        <v>3</v>
      </c>
      <c r="BS1006" s="77">
        <f t="shared" si="1645"/>
        <v>1</v>
      </c>
      <c r="BT1006" s="77">
        <f t="shared" si="1645"/>
        <v>3</v>
      </c>
      <c r="BU1006" s="77">
        <f t="shared" si="1645"/>
        <v>3</v>
      </c>
      <c r="BV1006" s="77">
        <f t="shared" si="1645"/>
        <v>1</v>
      </c>
      <c r="BW1006" s="77">
        <f t="shared" si="1645"/>
        <v>4</v>
      </c>
      <c r="BX1006" s="77">
        <f>(IF(Y1006="","",(IF(MID(Y1006,2,1)="-",LEFT(Y1006,1),LEFT(Y1006,2)))+0))</f>
        <v>0</v>
      </c>
      <c r="BY1006" s="77">
        <f>(IF(Z1006="","",(IF(MID(Z1006,2,1)="-",LEFT(Z1006,1),LEFT(Z1006,2)))+0))</f>
        <v>0</v>
      </c>
      <c r="BZ1006" s="77">
        <f>(IF(AA1006="","",(IF(MID(AA1006,2,1)="-",LEFT(AA1006,1),LEFT(AA1006,2)))+0))</f>
        <v>1</v>
      </c>
      <c r="CA1006" s="91"/>
      <c r="CB1006" s="77">
        <f>(IF(AC1006="","",(IF(MID(AC1006,2,1)="-",LEFT(AC1006,1),LEFT(AC1006,2)))+0))</f>
        <v>1</v>
      </c>
      <c r="CC1006" s="92">
        <f>(IF(AD1006="","",(IF(MID(AD1006,2,1)="-",LEFT(AD1006,1),LEFT(AD1006,2)))+0))</f>
        <v>0</v>
      </c>
      <c r="CJ1006" s="78"/>
      <c r="CK1006" s="90">
        <f t="shared" si="1646"/>
        <v>1</v>
      </c>
      <c r="CL1006" s="77">
        <f t="shared" si="1646"/>
        <v>1</v>
      </c>
      <c r="CM1006" s="77">
        <f t="shared" si="1646"/>
        <v>0</v>
      </c>
      <c r="CN1006" s="77">
        <f t="shared" si="1646"/>
        <v>5</v>
      </c>
      <c r="CO1006" s="77">
        <f t="shared" si="1646"/>
        <v>0</v>
      </c>
      <c r="CP1006" s="77">
        <f t="shared" si="1646"/>
        <v>1</v>
      </c>
      <c r="CQ1006" s="77">
        <f t="shared" si="1646"/>
        <v>1</v>
      </c>
      <c r="CR1006" s="77">
        <f t="shared" si="1646"/>
        <v>1</v>
      </c>
      <c r="CS1006" s="77">
        <f t="shared" si="1646"/>
        <v>1</v>
      </c>
      <c r="CT1006" s="77">
        <f t="shared" si="1646"/>
        <v>1</v>
      </c>
      <c r="CU1006" s="77">
        <f t="shared" si="1646"/>
        <v>0</v>
      </c>
      <c r="CV1006" s="77">
        <f t="shared" si="1646"/>
        <v>0</v>
      </c>
      <c r="CW1006" s="77">
        <f>(IF(Y1006="","",IF(RIGHT(Y1006,2)="10",RIGHT(Y1006,2),RIGHT(Y1006,1))+0))</f>
        <v>1</v>
      </c>
      <c r="CX1006" s="77">
        <f>(IF(Z1006="","",IF(RIGHT(Z1006,2)="10",RIGHT(Z1006,2),RIGHT(Z1006,1))+0))</f>
        <v>0</v>
      </c>
      <c r="CY1006" s="77">
        <f>(IF(AA1006="","",IF(RIGHT(AA1006,2)="10",RIGHT(AA1006,2),RIGHT(AA1006,1))+0))</f>
        <v>1</v>
      </c>
      <c r="CZ1006" s="91"/>
      <c r="DA1006" s="77">
        <f>(IF(AC1006="","",IF(RIGHT(AC1006,2)="10",RIGHT(AC1006,2),RIGHT(AC1006,1))+0))</f>
        <v>1</v>
      </c>
      <c r="DB1006" s="92">
        <f>(IF(AD1006="","",IF(RIGHT(AD1006,2)="10",RIGHT(AD1006,2),RIGHT(AD1006,1))+0))</f>
        <v>1</v>
      </c>
      <c r="DJ1006" s="347" t="str">
        <f t="shared" si="1647"/>
        <v>D</v>
      </c>
      <c r="DK1006" s="56" t="str">
        <f t="shared" si="1647"/>
        <v>H</v>
      </c>
      <c r="DL1006" s="56" t="str">
        <f t="shared" si="1647"/>
        <v>H</v>
      </c>
      <c r="DM1006" s="56" t="str">
        <f t="shared" si="1647"/>
        <v>A</v>
      </c>
      <c r="DN1006" s="56" t="str">
        <f t="shared" si="1647"/>
        <v>D</v>
      </c>
      <c r="DO1006" s="56" t="str">
        <f t="shared" si="1647"/>
        <v>D</v>
      </c>
      <c r="DP1006" s="56" t="str">
        <f t="shared" si="1647"/>
        <v>H</v>
      </c>
      <c r="DQ1006" s="56" t="str">
        <f t="shared" si="1647"/>
        <v>D</v>
      </c>
      <c r="DR1006" s="56" t="str">
        <f t="shared" si="1647"/>
        <v>H</v>
      </c>
      <c r="DS1006" s="56" t="str">
        <f t="shared" si="1647"/>
        <v>H</v>
      </c>
      <c r="DT1006" s="56" t="str">
        <f t="shared" si="1647"/>
        <v>H</v>
      </c>
      <c r="DU1006" s="56" t="str">
        <f t="shared" si="1647"/>
        <v>H</v>
      </c>
      <c r="DV1006" s="56" t="str">
        <f>(IF(Y1006="","",IF(BX1006&gt;CW1006,"H",IF(BX1006&lt;CW1006,"A","D"))))</f>
        <v>A</v>
      </c>
      <c r="DW1006" s="56" t="str">
        <f>(IF(Z1006="","",IF(BY1006&gt;CX1006,"H",IF(BY1006&lt;CX1006,"A","D"))))</f>
        <v>D</v>
      </c>
      <c r="DX1006" s="56" t="str">
        <f>(IF(AA1006="","",IF(BZ1006&gt;CY1006,"H",IF(BZ1006&lt;CY1006,"A","D"))))</f>
        <v>D</v>
      </c>
      <c r="DY1006" s="91"/>
      <c r="DZ1006" s="56" t="str">
        <f>(IF(AC1006="","",IF(CB1006&gt;DA1006,"H",IF(CB1006&lt;DA1006,"A","D"))))</f>
        <v>D</v>
      </c>
      <c r="EA1006" s="348" t="str">
        <f>(IF(AD1006="","",IF(CC1006&gt;DB1006,"H",IF(CC1006&lt;DB1006,"A","D"))))</f>
        <v>A</v>
      </c>
      <c r="EI1006" s="53" t="str">
        <f t="shared" si="1633"/>
        <v>Walton &amp; Hersham</v>
      </c>
      <c r="EJ1006" s="79">
        <f t="shared" si="1648"/>
        <v>34</v>
      </c>
      <c r="EK1006" s="80">
        <f t="shared" si="1649"/>
        <v>7</v>
      </c>
      <c r="EL1006" s="80">
        <f t="shared" si="1650"/>
        <v>7</v>
      </c>
      <c r="EM1006" s="80">
        <f t="shared" si="1651"/>
        <v>3</v>
      </c>
      <c r="EN1006" s="80">
        <f>COUNTIF(DY$991:DY$1008,"A")</f>
        <v>7</v>
      </c>
      <c r="EO1006" s="80">
        <f>COUNTIF(DY$991:DY$1008,"D")</f>
        <v>4</v>
      </c>
      <c r="EP1006" s="80">
        <f>COUNTIF(DY$991:DY$1008,"H")</f>
        <v>6</v>
      </c>
      <c r="EQ1006" s="79">
        <f t="shared" si="1652"/>
        <v>14</v>
      </c>
      <c r="ER1006" s="79">
        <f t="shared" si="1634"/>
        <v>11</v>
      </c>
      <c r="ES1006" s="79">
        <f t="shared" si="1634"/>
        <v>9</v>
      </c>
      <c r="ET1006" s="81">
        <f>SUM($BL1006:$CI1006)+SUM(CZ$991:CZ$1008)</f>
        <v>54</v>
      </c>
      <c r="EU1006" s="81">
        <f>SUM($CK1006:$DH1006)+SUM(CA$991:CA$1008)</f>
        <v>44</v>
      </c>
      <c r="EV1006" s="79">
        <f t="shared" si="1635"/>
        <v>39</v>
      </c>
      <c r="EW1006" s="81">
        <f t="shared" si="1653"/>
        <v>10</v>
      </c>
      <c r="EX1006" s="78"/>
      <c r="EY1006" s="80">
        <f t="shared" si="1636"/>
        <v>34</v>
      </c>
      <c r="EZ1006" s="80">
        <f t="shared" si="1637"/>
        <v>14</v>
      </c>
      <c r="FA1006" s="80">
        <f t="shared" si="1638"/>
        <v>11</v>
      </c>
      <c r="FB1006" s="80">
        <f t="shared" si="1639"/>
        <v>9</v>
      </c>
      <c r="FC1006" s="80">
        <f t="shared" si="1640"/>
        <v>54</v>
      </c>
      <c r="FD1006" s="80">
        <f t="shared" si="1641"/>
        <v>44</v>
      </c>
      <c r="FE1006" s="80">
        <f t="shared" si="1642"/>
        <v>39</v>
      </c>
      <c r="FF1006" s="80">
        <f t="shared" si="1643"/>
        <v>10</v>
      </c>
      <c r="FH1006" s="54">
        <f t="shared" si="1654"/>
        <v>0</v>
      </c>
      <c r="FI1006" s="54">
        <f t="shared" si="1655"/>
        <v>0</v>
      </c>
      <c r="FJ1006" s="54">
        <f t="shared" si="1644"/>
        <v>0</v>
      </c>
      <c r="FK1006" s="54">
        <f t="shared" si="1644"/>
        <v>0</v>
      </c>
      <c r="FL1006" s="54">
        <f t="shared" si="1644"/>
        <v>0</v>
      </c>
      <c r="FM1006" s="54">
        <f t="shared" si="1644"/>
        <v>0</v>
      </c>
      <c r="FN1006" s="54">
        <f t="shared" si="1644"/>
        <v>0</v>
      </c>
      <c r="FO1006" s="54">
        <f t="shared" si="1644"/>
        <v>0</v>
      </c>
      <c r="FQ1006" s="54" t="str">
        <f t="shared" si="1627"/>
        <v/>
      </c>
      <c r="FR1006" s="54" t="str">
        <f t="shared" si="1628"/>
        <v/>
      </c>
      <c r="FS1006" s="54" t="str">
        <f t="shared" si="1599"/>
        <v/>
      </c>
      <c r="FT1006" s="54" t="str">
        <f t="shared" si="1599"/>
        <v/>
      </c>
      <c r="FU1006" s="54" t="str">
        <f t="shared" si="1599"/>
        <v/>
      </c>
      <c r="FV1006" s="54" t="str">
        <f t="shared" si="1599"/>
        <v/>
      </c>
      <c r="FW1006" s="54" t="str">
        <f t="shared" si="1599"/>
        <v/>
      </c>
      <c r="FX1006" s="54" t="str">
        <f t="shared" si="1599"/>
        <v/>
      </c>
      <c r="FZ1006" s="58"/>
      <c r="GA1006" s="59"/>
      <c r="GB1006" s="60"/>
      <c r="GC1006" s="58"/>
      <c r="GD1006" s="59"/>
      <c r="GE1006" s="61"/>
      <c r="GF1006" s="58"/>
      <c r="GG1006" s="61"/>
      <c r="GH1006" s="61"/>
    </row>
    <row r="1007" spans="1:192" s="54" customFormat="1" ht="12" x14ac:dyDescent="0.25">
      <c r="A1007" s="54">
        <v>17</v>
      </c>
      <c r="B1007" s="54" t="s">
        <v>1815</v>
      </c>
      <c r="C1007" s="56">
        <v>34</v>
      </c>
      <c r="D1007" s="56">
        <v>5</v>
      </c>
      <c r="E1007" s="56">
        <v>8</v>
      </c>
      <c r="F1007" s="56">
        <v>21</v>
      </c>
      <c r="G1007" s="56">
        <v>38</v>
      </c>
      <c r="H1007" s="56">
        <v>98</v>
      </c>
      <c r="I1007" s="57">
        <v>18</v>
      </c>
      <c r="J1007" s="56">
        <f t="shared" si="1629"/>
        <v>-60</v>
      </c>
      <c r="L1007" s="82" t="s">
        <v>1850</v>
      </c>
      <c r="M1007" s="477" t="s">
        <v>99</v>
      </c>
      <c r="N1007" s="479" t="s">
        <v>77</v>
      </c>
      <c r="O1007" s="479" t="s">
        <v>77</v>
      </c>
      <c r="P1007" s="479" t="s">
        <v>89</v>
      </c>
      <c r="Q1007" s="479" t="s">
        <v>87</v>
      </c>
      <c r="R1007" s="479" t="s">
        <v>101</v>
      </c>
      <c r="S1007" s="479" t="s">
        <v>177</v>
      </c>
      <c r="T1007" s="479" t="s">
        <v>99</v>
      </c>
      <c r="U1007" s="479" t="s">
        <v>89</v>
      </c>
      <c r="V1007" s="479" t="s">
        <v>86</v>
      </c>
      <c r="W1007" s="479" t="s">
        <v>99</v>
      </c>
      <c r="X1007" s="479" t="s">
        <v>74</v>
      </c>
      <c r="Y1007" s="479" t="s">
        <v>89</v>
      </c>
      <c r="Z1007" s="479" t="s">
        <v>89</v>
      </c>
      <c r="AA1007" s="479" t="s">
        <v>77</v>
      </c>
      <c r="AB1007" s="479" t="s">
        <v>124</v>
      </c>
      <c r="AC1007" s="478"/>
      <c r="AD1007" s="480" t="s">
        <v>126</v>
      </c>
      <c r="AL1007" s="82" t="s">
        <v>1850</v>
      </c>
      <c r="AM1007" s="477" t="s">
        <v>70</v>
      </c>
      <c r="AN1007" s="479" t="s">
        <v>69</v>
      </c>
      <c r="AO1007" s="479" t="s">
        <v>64</v>
      </c>
      <c r="AP1007" s="479" t="s">
        <v>93</v>
      </c>
      <c r="AQ1007" s="479" t="s">
        <v>590</v>
      </c>
      <c r="AR1007" s="479" t="s">
        <v>81</v>
      </c>
      <c r="AS1007" s="479" t="s">
        <v>79</v>
      </c>
      <c r="AT1007" s="479" t="s">
        <v>480</v>
      </c>
      <c r="AU1007" s="479" t="s">
        <v>458</v>
      </c>
      <c r="AV1007" s="479" t="s">
        <v>121</v>
      </c>
      <c r="AW1007" s="479" t="s">
        <v>129</v>
      </c>
      <c r="AX1007" s="479" t="s">
        <v>271</v>
      </c>
      <c r="AY1007" s="479" t="s">
        <v>447</v>
      </c>
      <c r="AZ1007" s="479" t="s">
        <v>68</v>
      </c>
      <c r="BA1007" s="479" t="s">
        <v>66</v>
      </c>
      <c r="BB1007" s="479" t="s">
        <v>113</v>
      </c>
      <c r="BC1007" s="478"/>
      <c r="BD1007" s="480" t="s">
        <v>106</v>
      </c>
      <c r="BL1007" s="90">
        <f t="shared" si="1645"/>
        <v>1</v>
      </c>
      <c r="BM1007" s="77">
        <f t="shared" si="1645"/>
        <v>2</v>
      </c>
      <c r="BN1007" s="77">
        <f t="shared" si="1645"/>
        <v>2</v>
      </c>
      <c r="BO1007" s="77">
        <f t="shared" si="1645"/>
        <v>3</v>
      </c>
      <c r="BP1007" s="77">
        <f t="shared" si="1645"/>
        <v>3</v>
      </c>
      <c r="BQ1007" s="77">
        <f t="shared" si="1645"/>
        <v>3</v>
      </c>
      <c r="BR1007" s="77">
        <f t="shared" si="1645"/>
        <v>2</v>
      </c>
      <c r="BS1007" s="77">
        <f t="shared" si="1645"/>
        <v>1</v>
      </c>
      <c r="BT1007" s="77">
        <f t="shared" si="1645"/>
        <v>3</v>
      </c>
      <c r="BU1007" s="77">
        <f t="shared" si="1645"/>
        <v>0</v>
      </c>
      <c r="BV1007" s="77">
        <f t="shared" si="1645"/>
        <v>1</v>
      </c>
      <c r="BW1007" s="77">
        <f t="shared" si="1645"/>
        <v>1</v>
      </c>
      <c r="BX1007" s="77">
        <f>(IF(Y1007="","",(IF(MID(Y1007,2,1)="-",LEFT(Y1007,1),LEFT(Y1007,2)))+0))</f>
        <v>3</v>
      </c>
      <c r="BY1007" s="77">
        <f>(IF(Z1007="","",(IF(MID(Z1007,2,1)="-",LEFT(Z1007,1),LEFT(Z1007,2)))+0))</f>
        <v>3</v>
      </c>
      <c r="BZ1007" s="77">
        <f>(IF(AA1007="","",(IF(MID(AA1007,2,1)="-",LEFT(AA1007,1),LEFT(AA1007,2)))+0))</f>
        <v>2</v>
      </c>
      <c r="CA1007" s="77">
        <f>(IF(AB1007="","",(IF(MID(AB1007,2,1)="-",LEFT(AB1007,1),LEFT(AB1007,2)))+0))</f>
        <v>0</v>
      </c>
      <c r="CB1007" s="91"/>
      <c r="CC1007" s="92">
        <f>(IF(AD1007="","",(IF(MID(AD1007,2,1)="-",LEFT(AD1007,1),LEFT(AD1007,2)))+0))</f>
        <v>7</v>
      </c>
      <c r="CJ1007" s="78"/>
      <c r="CK1007" s="90">
        <f t="shared" si="1646"/>
        <v>0</v>
      </c>
      <c r="CL1007" s="77">
        <f t="shared" si="1646"/>
        <v>1</v>
      </c>
      <c r="CM1007" s="77">
        <f t="shared" si="1646"/>
        <v>1</v>
      </c>
      <c r="CN1007" s="77">
        <f t="shared" si="1646"/>
        <v>0</v>
      </c>
      <c r="CO1007" s="77">
        <f t="shared" si="1646"/>
        <v>3</v>
      </c>
      <c r="CP1007" s="77">
        <f t="shared" si="1646"/>
        <v>2</v>
      </c>
      <c r="CQ1007" s="77">
        <f t="shared" si="1646"/>
        <v>0</v>
      </c>
      <c r="CR1007" s="77">
        <f t="shared" si="1646"/>
        <v>0</v>
      </c>
      <c r="CS1007" s="77">
        <f t="shared" si="1646"/>
        <v>0</v>
      </c>
      <c r="CT1007" s="77">
        <f t="shared" si="1646"/>
        <v>3</v>
      </c>
      <c r="CU1007" s="77">
        <f t="shared" si="1646"/>
        <v>0</v>
      </c>
      <c r="CV1007" s="77">
        <f t="shared" si="1646"/>
        <v>2</v>
      </c>
      <c r="CW1007" s="77">
        <f>(IF(Y1007="","",IF(RIGHT(Y1007,2)="10",RIGHT(Y1007,2),RIGHT(Y1007,1))+0))</f>
        <v>0</v>
      </c>
      <c r="CX1007" s="77">
        <f>(IF(Z1007="","",IF(RIGHT(Z1007,2)="10",RIGHT(Z1007,2),RIGHT(Z1007,1))+0))</f>
        <v>0</v>
      </c>
      <c r="CY1007" s="77">
        <f>(IF(AA1007="","",IF(RIGHT(AA1007,2)="10",RIGHT(AA1007,2),RIGHT(AA1007,1))+0))</f>
        <v>1</v>
      </c>
      <c r="CZ1007" s="77">
        <f>(IF(AB1007="","",IF(RIGHT(AB1007,2)="10",RIGHT(AB1007,2),RIGHT(AB1007,1))+0))</f>
        <v>0</v>
      </c>
      <c r="DA1007" s="91"/>
      <c r="DB1007" s="92">
        <f>(IF(AD1007="","",IF(RIGHT(AD1007,2)="10",RIGHT(AD1007,2),RIGHT(AD1007,1))+0))</f>
        <v>0</v>
      </c>
      <c r="DJ1007" s="347" t="str">
        <f t="shared" si="1647"/>
        <v>H</v>
      </c>
      <c r="DK1007" s="56" t="str">
        <f t="shared" si="1647"/>
        <v>H</v>
      </c>
      <c r="DL1007" s="56" t="str">
        <f t="shared" si="1647"/>
        <v>H</v>
      </c>
      <c r="DM1007" s="56" t="str">
        <f t="shared" si="1647"/>
        <v>H</v>
      </c>
      <c r="DN1007" s="56" t="str">
        <f t="shared" si="1647"/>
        <v>D</v>
      </c>
      <c r="DO1007" s="56" t="str">
        <f t="shared" si="1647"/>
        <v>H</v>
      </c>
      <c r="DP1007" s="56" t="str">
        <f t="shared" si="1647"/>
        <v>H</v>
      </c>
      <c r="DQ1007" s="56" t="str">
        <f t="shared" si="1647"/>
        <v>H</v>
      </c>
      <c r="DR1007" s="56" t="str">
        <f t="shared" si="1647"/>
        <v>H</v>
      </c>
      <c r="DS1007" s="56" t="str">
        <f t="shared" si="1647"/>
        <v>A</v>
      </c>
      <c r="DT1007" s="56" t="str">
        <f t="shared" si="1647"/>
        <v>H</v>
      </c>
      <c r="DU1007" s="56" t="str">
        <f t="shared" si="1647"/>
        <v>A</v>
      </c>
      <c r="DV1007" s="56" t="str">
        <f>(IF(Y1007="","",IF(BX1007&gt;CW1007,"H",IF(BX1007&lt;CW1007,"A","D"))))</f>
        <v>H</v>
      </c>
      <c r="DW1007" s="56" t="str">
        <f>(IF(Z1007="","",IF(BY1007&gt;CX1007,"H",IF(BY1007&lt;CX1007,"A","D"))))</f>
        <v>H</v>
      </c>
      <c r="DX1007" s="56" t="str">
        <f>(IF(AA1007="","",IF(BZ1007&gt;CY1007,"H",IF(BZ1007&lt;CY1007,"A","D"))))</f>
        <v>H</v>
      </c>
      <c r="DY1007" s="56" t="str">
        <f>(IF(AB1007="","",IF(CA1007&gt;CZ1007,"H",IF(CA1007&lt;CZ1007,"A","D"))))</f>
        <v>D</v>
      </c>
      <c r="DZ1007" s="91"/>
      <c r="EA1007" s="348" t="str">
        <f>(IF(AD1007="","",IF(CC1007&gt;DB1007,"H",IF(CC1007&lt;DB1007,"A","D"))))</f>
        <v>H</v>
      </c>
      <c r="EI1007" s="53" t="str">
        <f t="shared" si="1633"/>
        <v>Walton Casuals</v>
      </c>
      <c r="EJ1007" s="79">
        <f t="shared" si="1648"/>
        <v>34</v>
      </c>
      <c r="EK1007" s="80">
        <f t="shared" si="1649"/>
        <v>13</v>
      </c>
      <c r="EL1007" s="80">
        <f t="shared" si="1650"/>
        <v>2</v>
      </c>
      <c r="EM1007" s="80">
        <f t="shared" si="1651"/>
        <v>2</v>
      </c>
      <c r="EN1007" s="80">
        <f>COUNTIF(DZ$991:DZ$1008,"A")</f>
        <v>9</v>
      </c>
      <c r="EO1007" s="80">
        <f>COUNTIF(DZ$991:DZ$1008,"D")</f>
        <v>6</v>
      </c>
      <c r="EP1007" s="80">
        <f>COUNTIF(DZ$991:DZ$1008,"H")</f>
        <v>2</v>
      </c>
      <c r="EQ1007" s="79">
        <f t="shared" si="1652"/>
        <v>22</v>
      </c>
      <c r="ER1007" s="79">
        <f t="shared" si="1634"/>
        <v>8</v>
      </c>
      <c r="ES1007" s="79">
        <f t="shared" si="1634"/>
        <v>4</v>
      </c>
      <c r="ET1007" s="81">
        <f>SUM($BL1007:$CI1007)+SUM(DA$991:DA$1008)</f>
        <v>70</v>
      </c>
      <c r="EU1007" s="81">
        <f>SUM($CK1007:$DH1007)+SUM(CB$991:CB$1008)</f>
        <v>29</v>
      </c>
      <c r="EV1007" s="79">
        <f t="shared" si="1635"/>
        <v>52</v>
      </c>
      <c r="EW1007" s="81">
        <f t="shared" si="1653"/>
        <v>41</v>
      </c>
      <c r="EX1007" s="78"/>
      <c r="EY1007" s="80">
        <f t="shared" si="1636"/>
        <v>34</v>
      </c>
      <c r="EZ1007" s="80">
        <f t="shared" si="1637"/>
        <v>22</v>
      </c>
      <c r="FA1007" s="80">
        <f t="shared" si="1638"/>
        <v>8</v>
      </c>
      <c r="FB1007" s="80">
        <f t="shared" si="1639"/>
        <v>4</v>
      </c>
      <c r="FC1007" s="80">
        <f t="shared" si="1640"/>
        <v>70</v>
      </c>
      <c r="FD1007" s="80">
        <f t="shared" si="1641"/>
        <v>29</v>
      </c>
      <c r="FE1007" s="80">
        <f t="shared" si="1642"/>
        <v>52</v>
      </c>
      <c r="FF1007" s="80">
        <f t="shared" si="1643"/>
        <v>41</v>
      </c>
      <c r="FH1007" s="54">
        <f t="shared" si="1654"/>
        <v>0</v>
      </c>
      <c r="FI1007" s="54">
        <f t="shared" si="1655"/>
        <v>0</v>
      </c>
      <c r="FJ1007" s="54">
        <f t="shared" si="1644"/>
        <v>0</v>
      </c>
      <c r="FK1007" s="54">
        <f t="shared" si="1644"/>
        <v>0</v>
      </c>
      <c r="FL1007" s="54">
        <f t="shared" si="1644"/>
        <v>0</v>
      </c>
      <c r="FM1007" s="54">
        <f t="shared" si="1644"/>
        <v>0</v>
      </c>
      <c r="FN1007" s="54">
        <f t="shared" si="1644"/>
        <v>0</v>
      </c>
      <c r="FO1007" s="54">
        <f t="shared" si="1644"/>
        <v>0</v>
      </c>
      <c r="FQ1007" s="54" t="str">
        <f t="shared" si="1627"/>
        <v/>
      </c>
      <c r="FR1007" s="54" t="str">
        <f t="shared" si="1628"/>
        <v/>
      </c>
      <c r="FS1007" s="54" t="str">
        <f t="shared" si="1599"/>
        <v/>
      </c>
      <c r="FT1007" s="54" t="str">
        <f t="shared" si="1599"/>
        <v/>
      </c>
      <c r="FU1007" s="54" t="str">
        <f t="shared" si="1599"/>
        <v/>
      </c>
      <c r="FV1007" s="54" t="str">
        <f t="shared" si="1599"/>
        <v/>
      </c>
      <c r="FW1007" s="54" t="str">
        <f t="shared" si="1599"/>
        <v/>
      </c>
      <c r="FX1007" s="54" t="str">
        <f t="shared" si="1599"/>
        <v/>
      </c>
      <c r="FZ1007" s="58"/>
      <c r="GA1007" s="59"/>
      <c r="GB1007" s="60"/>
      <c r="GC1007" s="58"/>
      <c r="GD1007" s="59"/>
      <c r="GE1007" s="61"/>
      <c r="GF1007" s="58"/>
      <c r="GG1007" s="61"/>
      <c r="GH1007" s="61"/>
    </row>
    <row r="1008" spans="1:192" s="54" customFormat="1" ht="12.6" thickBot="1" x14ac:dyDescent="0.3">
      <c r="A1008" s="54">
        <v>18</v>
      </c>
      <c r="B1008" s="54" t="s">
        <v>1289</v>
      </c>
      <c r="C1008" s="56">
        <v>34</v>
      </c>
      <c r="D1008" s="56">
        <v>3</v>
      </c>
      <c r="E1008" s="56">
        <v>4</v>
      </c>
      <c r="F1008" s="56">
        <v>27</v>
      </c>
      <c r="G1008" s="56">
        <v>31</v>
      </c>
      <c r="H1008" s="56">
        <v>100</v>
      </c>
      <c r="I1008" s="57">
        <v>10</v>
      </c>
      <c r="J1008" s="56">
        <f t="shared" si="1629"/>
        <v>-69</v>
      </c>
      <c r="L1008" s="101" t="s">
        <v>1771</v>
      </c>
      <c r="M1008" s="482" t="s">
        <v>74</v>
      </c>
      <c r="N1008" s="483" t="s">
        <v>124</v>
      </c>
      <c r="O1008" s="483" t="s">
        <v>148</v>
      </c>
      <c r="P1008" s="483" t="s">
        <v>62</v>
      </c>
      <c r="Q1008" s="483" t="s">
        <v>103</v>
      </c>
      <c r="R1008" s="483" t="s">
        <v>149</v>
      </c>
      <c r="S1008" s="483" t="s">
        <v>148</v>
      </c>
      <c r="T1008" s="483" t="s">
        <v>178</v>
      </c>
      <c r="U1008" s="483" t="s">
        <v>125</v>
      </c>
      <c r="V1008" s="483" t="s">
        <v>103</v>
      </c>
      <c r="W1008" s="483" t="s">
        <v>59</v>
      </c>
      <c r="X1008" s="483" t="s">
        <v>148</v>
      </c>
      <c r="Y1008" s="483" t="s">
        <v>200</v>
      </c>
      <c r="Z1008" s="483" t="s">
        <v>62</v>
      </c>
      <c r="AA1008" s="483" t="s">
        <v>86</v>
      </c>
      <c r="AB1008" s="483" t="s">
        <v>200</v>
      </c>
      <c r="AC1008" s="483" t="s">
        <v>206</v>
      </c>
      <c r="AD1008" s="484"/>
      <c r="AL1008" s="101" t="s">
        <v>1771</v>
      </c>
      <c r="AM1008" s="482" t="s">
        <v>665</v>
      </c>
      <c r="AN1008" s="483" t="s">
        <v>244</v>
      </c>
      <c r="AO1008" s="483" t="s">
        <v>246</v>
      </c>
      <c r="AP1008" s="483" t="s">
        <v>261</v>
      </c>
      <c r="AQ1008" s="483" t="s">
        <v>638</v>
      </c>
      <c r="AR1008" s="483" t="s">
        <v>635</v>
      </c>
      <c r="AS1008" s="483" t="s">
        <v>447</v>
      </c>
      <c r="AT1008" s="483" t="s">
        <v>119</v>
      </c>
      <c r="AU1008" s="483" t="s">
        <v>81</v>
      </c>
      <c r="AV1008" s="483" t="s">
        <v>1090</v>
      </c>
      <c r="AW1008" s="483" t="s">
        <v>271</v>
      </c>
      <c r="AX1008" s="483" t="s">
        <v>78</v>
      </c>
      <c r="AY1008" s="483" t="s">
        <v>92</v>
      </c>
      <c r="AZ1008" s="483" t="s">
        <v>129</v>
      </c>
      <c r="BA1008" s="483" t="s">
        <v>115</v>
      </c>
      <c r="BB1008" s="483" t="s">
        <v>120</v>
      </c>
      <c r="BC1008" s="483" t="s">
        <v>257</v>
      </c>
      <c r="BD1008" s="484"/>
      <c r="BL1008" s="107">
        <f t="shared" si="1645"/>
        <v>1</v>
      </c>
      <c r="BM1008" s="108">
        <f t="shared" si="1645"/>
        <v>0</v>
      </c>
      <c r="BN1008" s="108">
        <f t="shared" si="1645"/>
        <v>0</v>
      </c>
      <c r="BO1008" s="108">
        <f t="shared" si="1645"/>
        <v>1</v>
      </c>
      <c r="BP1008" s="108">
        <f t="shared" si="1645"/>
        <v>1</v>
      </c>
      <c r="BQ1008" s="108">
        <f t="shared" si="1645"/>
        <v>1</v>
      </c>
      <c r="BR1008" s="108">
        <f t="shared" si="1645"/>
        <v>0</v>
      </c>
      <c r="BS1008" s="108">
        <f t="shared" si="1645"/>
        <v>6</v>
      </c>
      <c r="BT1008" s="108">
        <f t="shared" si="1645"/>
        <v>5</v>
      </c>
      <c r="BU1008" s="108">
        <f t="shared" si="1645"/>
        <v>1</v>
      </c>
      <c r="BV1008" s="108">
        <f t="shared" si="1645"/>
        <v>4</v>
      </c>
      <c r="BW1008" s="108">
        <f t="shared" si="1645"/>
        <v>0</v>
      </c>
      <c r="BX1008" s="108">
        <f>(IF(Y1008="","",(IF(MID(Y1008,2,1)="-",LEFT(Y1008,1),LEFT(Y1008,2)))+0))</f>
        <v>2</v>
      </c>
      <c r="BY1008" s="108">
        <f>(IF(Z1008="","",(IF(MID(Z1008,2,1)="-",LEFT(Z1008,1),LEFT(Z1008,2)))+0))</f>
        <v>1</v>
      </c>
      <c r="BZ1008" s="108">
        <f>(IF(AA1008="","",(IF(MID(AA1008,2,1)="-",LEFT(AA1008,1),LEFT(AA1008,2)))+0))</f>
        <v>0</v>
      </c>
      <c r="CA1008" s="108">
        <f>(IF(AB1008="","",(IF(MID(AB1008,2,1)="-",LEFT(AB1008,1),LEFT(AB1008,2)))+0))</f>
        <v>2</v>
      </c>
      <c r="CB1008" s="108">
        <f>(IF(AC1008="","",(IF(MID(AC1008,2,1)="-",LEFT(AC1008,1),LEFT(AC1008,2)))+0))</f>
        <v>1</v>
      </c>
      <c r="CC1008" s="109"/>
      <c r="CK1008" s="107">
        <f t="shared" si="1646"/>
        <v>2</v>
      </c>
      <c r="CL1008" s="108">
        <f t="shared" si="1646"/>
        <v>0</v>
      </c>
      <c r="CM1008" s="108">
        <f t="shared" si="1646"/>
        <v>1</v>
      </c>
      <c r="CN1008" s="108">
        <f t="shared" si="1646"/>
        <v>1</v>
      </c>
      <c r="CO1008" s="108">
        <f t="shared" si="1646"/>
        <v>3</v>
      </c>
      <c r="CP1008" s="108">
        <f t="shared" si="1646"/>
        <v>5</v>
      </c>
      <c r="CQ1008" s="108">
        <f t="shared" si="1646"/>
        <v>1</v>
      </c>
      <c r="CR1008" s="108">
        <f t="shared" si="1646"/>
        <v>1</v>
      </c>
      <c r="CS1008" s="108">
        <f t="shared" si="1646"/>
        <v>0</v>
      </c>
      <c r="CT1008" s="108">
        <f t="shared" si="1646"/>
        <v>3</v>
      </c>
      <c r="CU1008" s="108">
        <f t="shared" si="1646"/>
        <v>0</v>
      </c>
      <c r="CV1008" s="108">
        <f t="shared" si="1646"/>
        <v>1</v>
      </c>
      <c r="CW1008" s="108">
        <f>(IF(Y1008="","",IF(RIGHT(Y1008,2)="10",RIGHT(Y1008,2),RIGHT(Y1008,1))+0))</f>
        <v>2</v>
      </c>
      <c r="CX1008" s="108">
        <f>(IF(Z1008="","",IF(RIGHT(Z1008,2)="10",RIGHT(Z1008,2),RIGHT(Z1008,1))+0))</f>
        <v>1</v>
      </c>
      <c r="CY1008" s="108">
        <f>(IF(AA1008="","",IF(RIGHT(AA1008,2)="10",RIGHT(AA1008,2),RIGHT(AA1008,1))+0))</f>
        <v>3</v>
      </c>
      <c r="CZ1008" s="108">
        <f>(IF(AB1008="","",IF(RIGHT(AB1008,2)="10",RIGHT(AB1008,2),RIGHT(AB1008,1))+0))</f>
        <v>2</v>
      </c>
      <c r="DA1008" s="108">
        <f>(IF(AC1008="","",IF(RIGHT(AC1008,2)="10",RIGHT(AC1008,2),RIGHT(AC1008,1))+0))</f>
        <v>4</v>
      </c>
      <c r="DB1008" s="109"/>
      <c r="DJ1008" s="351" t="str">
        <f t="shared" si="1647"/>
        <v>A</v>
      </c>
      <c r="DK1008" s="352" t="str">
        <f t="shared" si="1647"/>
        <v>D</v>
      </c>
      <c r="DL1008" s="352" t="str">
        <f t="shared" si="1647"/>
        <v>A</v>
      </c>
      <c r="DM1008" s="352" t="str">
        <f t="shared" si="1647"/>
        <v>D</v>
      </c>
      <c r="DN1008" s="352" t="str">
        <f t="shared" si="1647"/>
        <v>A</v>
      </c>
      <c r="DO1008" s="352" t="str">
        <f t="shared" si="1647"/>
        <v>A</v>
      </c>
      <c r="DP1008" s="352" t="str">
        <f t="shared" si="1647"/>
        <v>A</v>
      </c>
      <c r="DQ1008" s="352" t="str">
        <f t="shared" si="1647"/>
        <v>H</v>
      </c>
      <c r="DR1008" s="352" t="str">
        <f t="shared" si="1647"/>
        <v>H</v>
      </c>
      <c r="DS1008" s="352" t="str">
        <f t="shared" si="1647"/>
        <v>A</v>
      </c>
      <c r="DT1008" s="352" t="str">
        <f t="shared" si="1647"/>
        <v>H</v>
      </c>
      <c r="DU1008" s="352" t="str">
        <f t="shared" si="1647"/>
        <v>A</v>
      </c>
      <c r="DV1008" s="352" t="str">
        <f>(IF(Y1008="","",IF(BX1008&gt;CW1008,"H",IF(BX1008&lt;CW1008,"A","D"))))</f>
        <v>D</v>
      </c>
      <c r="DW1008" s="352" t="str">
        <f>(IF(Z1008="","",IF(BY1008&gt;CX1008,"H",IF(BY1008&lt;CX1008,"A","D"))))</f>
        <v>D</v>
      </c>
      <c r="DX1008" s="352" t="str">
        <f>(IF(AA1008="","",IF(BZ1008&gt;CY1008,"H",IF(BZ1008&lt;CY1008,"A","D"))))</f>
        <v>A</v>
      </c>
      <c r="DY1008" s="352" t="str">
        <f>(IF(AB1008="","",IF(CA1008&gt;CZ1008,"H",IF(CA1008&lt;CZ1008,"A","D"))))</f>
        <v>D</v>
      </c>
      <c r="DZ1008" s="352" t="str">
        <f>(IF(AC1008="","",IF(CB1008&gt;DA1008,"H",IF(CB1008&lt;DA1008,"A","D"))))</f>
        <v>A</v>
      </c>
      <c r="EA1008" s="109"/>
      <c r="EI1008" s="53" t="str">
        <f t="shared" si="1633"/>
        <v>Whyteleafe</v>
      </c>
      <c r="EJ1008" s="79">
        <f t="shared" si="1648"/>
        <v>34</v>
      </c>
      <c r="EK1008" s="80">
        <f t="shared" si="1649"/>
        <v>3</v>
      </c>
      <c r="EL1008" s="80">
        <f t="shared" si="1650"/>
        <v>5</v>
      </c>
      <c r="EM1008" s="80">
        <f t="shared" si="1651"/>
        <v>9</v>
      </c>
      <c r="EN1008" s="80">
        <f>COUNTIF(EA$991:EA$1008,"A")</f>
        <v>5</v>
      </c>
      <c r="EO1008" s="80">
        <f>COUNTIF(EA$991:EA$1008,"D")</f>
        <v>2</v>
      </c>
      <c r="EP1008" s="80">
        <f>COUNTIF(EA$991:EA$1008,"H")</f>
        <v>10</v>
      </c>
      <c r="EQ1008" s="79">
        <f t="shared" si="1652"/>
        <v>8</v>
      </c>
      <c r="ER1008" s="79">
        <f t="shared" si="1634"/>
        <v>7</v>
      </c>
      <c r="ES1008" s="79">
        <f t="shared" si="1634"/>
        <v>19</v>
      </c>
      <c r="ET1008" s="81">
        <f>SUM($BL1008:$CI1008)+SUM(DB$991:DB$1008)</f>
        <v>46</v>
      </c>
      <c r="EU1008" s="81">
        <f>SUM($CK1008:$DH1008)+SUM(CC$991:CC$1008)</f>
        <v>66</v>
      </c>
      <c r="EV1008" s="79">
        <f t="shared" si="1635"/>
        <v>23</v>
      </c>
      <c r="EW1008" s="81">
        <f t="shared" si="1653"/>
        <v>-20</v>
      </c>
      <c r="EY1008" s="80">
        <f t="shared" si="1636"/>
        <v>34</v>
      </c>
      <c r="EZ1008" s="80">
        <f t="shared" si="1637"/>
        <v>8</v>
      </c>
      <c r="FA1008" s="80">
        <f t="shared" si="1638"/>
        <v>7</v>
      </c>
      <c r="FB1008" s="80">
        <f t="shared" si="1639"/>
        <v>19</v>
      </c>
      <c r="FC1008" s="80">
        <f t="shared" si="1640"/>
        <v>46</v>
      </c>
      <c r="FD1008" s="80">
        <f t="shared" si="1641"/>
        <v>66</v>
      </c>
      <c r="FE1008" s="80">
        <f t="shared" si="1642"/>
        <v>23</v>
      </c>
      <c r="FF1008" s="80">
        <f t="shared" si="1643"/>
        <v>-20</v>
      </c>
      <c r="FH1008" s="54">
        <f t="shared" si="1654"/>
        <v>0</v>
      </c>
      <c r="FI1008" s="54">
        <f t="shared" si="1655"/>
        <v>0</v>
      </c>
      <c r="FJ1008" s="54">
        <f t="shared" si="1644"/>
        <v>0</v>
      </c>
      <c r="FK1008" s="54">
        <f t="shared" si="1644"/>
        <v>0</v>
      </c>
      <c r="FL1008" s="54">
        <f t="shared" si="1644"/>
        <v>0</v>
      </c>
      <c r="FM1008" s="54">
        <f t="shared" si="1644"/>
        <v>0</v>
      </c>
      <c r="FN1008" s="54">
        <f t="shared" si="1644"/>
        <v>0</v>
      </c>
      <c r="FO1008" s="54">
        <f t="shared" si="1644"/>
        <v>0</v>
      </c>
      <c r="FQ1008" s="54" t="str">
        <f t="shared" si="1627"/>
        <v/>
      </c>
      <c r="FR1008" s="54" t="str">
        <f t="shared" si="1628"/>
        <v/>
      </c>
      <c r="FS1008" s="54" t="str">
        <f t="shared" si="1599"/>
        <v/>
      </c>
      <c r="FT1008" s="54" t="str">
        <f t="shared" si="1599"/>
        <v/>
      </c>
      <c r="FU1008" s="54" t="str">
        <f t="shared" si="1599"/>
        <v/>
      </c>
      <c r="FV1008" s="54" t="str">
        <f t="shared" si="1599"/>
        <v/>
      </c>
      <c r="FW1008" s="54" t="str">
        <f t="shared" si="1599"/>
        <v/>
      </c>
      <c r="FX1008" s="54" t="str">
        <f t="shared" si="1599"/>
        <v/>
      </c>
      <c r="FZ1008" s="58"/>
      <c r="GA1008" s="59"/>
      <c r="GB1008" s="60"/>
      <c r="GC1008" s="58"/>
      <c r="GD1008" s="59"/>
      <c r="GE1008" s="61"/>
      <c r="GF1008" s="58"/>
      <c r="GG1008" s="61"/>
      <c r="GH1008" s="61"/>
    </row>
    <row r="1009" spans="1:192" s="54" customFormat="1" ht="12" x14ac:dyDescent="0.25">
      <c r="C1009" s="56"/>
      <c r="D1009" s="115">
        <f>SUM(D991:D1008)</f>
        <v>235</v>
      </c>
      <c r="E1009" s="115">
        <f>SUM(E991:E1008)</f>
        <v>142</v>
      </c>
      <c r="F1009" s="115">
        <f>SUM(F991:F1008)</f>
        <v>235</v>
      </c>
      <c r="G1009" s="115">
        <f>SUM(G991:G1008)</f>
        <v>997</v>
      </c>
      <c r="H1009" s="115">
        <f>SUM(H991:H1008)</f>
        <v>997</v>
      </c>
      <c r="I1009" s="57"/>
      <c r="J1009" s="115">
        <f>SUM(J991:J1008)</f>
        <v>0</v>
      </c>
      <c r="FQ1009" s="54" t="str">
        <f t="shared" si="1627"/>
        <v/>
      </c>
      <c r="FR1009" s="54" t="str">
        <f t="shared" si="1628"/>
        <v/>
      </c>
      <c r="FS1009" s="54" t="str">
        <f t="shared" si="1599"/>
        <v/>
      </c>
      <c r="FT1009" s="54" t="str">
        <f t="shared" si="1599"/>
        <v/>
      </c>
      <c r="FU1009" s="54" t="str">
        <f t="shared" si="1599"/>
        <v/>
      </c>
      <c r="FV1009" s="54" t="str">
        <f t="shared" si="1599"/>
        <v/>
      </c>
      <c r="FW1009" s="54" t="str">
        <f t="shared" si="1599"/>
        <v/>
      </c>
      <c r="FX1009" s="54" t="str">
        <f t="shared" si="1599"/>
        <v/>
      </c>
      <c r="FZ1009" s="58"/>
      <c r="GA1009" s="59"/>
      <c r="GB1009" s="60"/>
      <c r="GC1009" s="58"/>
      <c r="GD1009" s="59"/>
      <c r="GE1009" s="61"/>
      <c r="GF1009" s="58"/>
      <c r="GG1009" s="61"/>
      <c r="GH1009" s="61"/>
    </row>
    <row r="1010" spans="1:192" s="54" customFormat="1" ht="12.6" thickBot="1" x14ac:dyDescent="0.3">
      <c r="A1010" s="53" t="s">
        <v>1859</v>
      </c>
      <c r="B1010" s="53"/>
      <c r="C1010" s="55" t="s">
        <v>1832</v>
      </c>
      <c r="D1010" s="57"/>
      <c r="E1010" s="57"/>
      <c r="F1010" s="57"/>
      <c r="G1010" s="57"/>
      <c r="H1010" s="57"/>
      <c r="I1010" s="57"/>
      <c r="J1010" s="57"/>
      <c r="FQ1010" s="54" t="str">
        <f t="shared" si="1627"/>
        <v/>
      </c>
      <c r="FR1010" s="54" t="str">
        <f t="shared" si="1628"/>
        <v/>
      </c>
      <c r="FS1010" s="54" t="str">
        <f t="shared" si="1599"/>
        <v/>
      </c>
      <c r="FT1010" s="54" t="str">
        <f t="shared" si="1599"/>
        <v/>
      </c>
      <c r="FU1010" s="54" t="str">
        <f t="shared" si="1599"/>
        <v/>
      </c>
      <c r="FV1010" s="54" t="str">
        <f t="shared" si="1599"/>
        <v/>
      </c>
      <c r="FW1010" s="54" t="str">
        <f t="shared" si="1599"/>
        <v/>
      </c>
      <c r="FX1010" s="54" t="str">
        <f t="shared" si="1599"/>
        <v/>
      </c>
      <c r="FZ1010" s="58"/>
      <c r="GA1010" s="59"/>
      <c r="GB1010" s="60"/>
      <c r="GC1010" s="58"/>
      <c r="GD1010" s="59"/>
      <c r="GE1010" s="61"/>
      <c r="GF1010" s="58"/>
      <c r="GG1010" s="61"/>
      <c r="GH1010" s="61"/>
    </row>
    <row r="1011" spans="1:192" s="54" customFormat="1" ht="12.6" thickBot="1" x14ac:dyDescent="0.3">
      <c r="A1011" s="53" t="s">
        <v>33</v>
      </c>
      <c r="B1011" s="53" t="s">
        <v>34</v>
      </c>
      <c r="C1011" s="57" t="s">
        <v>35</v>
      </c>
      <c r="D1011" s="57" t="s">
        <v>36</v>
      </c>
      <c r="E1011" s="57" t="s">
        <v>37</v>
      </c>
      <c r="F1011" s="57" t="s">
        <v>38</v>
      </c>
      <c r="G1011" s="57" t="s">
        <v>39</v>
      </c>
      <c r="H1011" s="57" t="s">
        <v>40</v>
      </c>
      <c r="I1011" s="57" t="s">
        <v>41</v>
      </c>
      <c r="J1011" s="57" t="s">
        <v>819</v>
      </c>
      <c r="L1011" s="403" t="s">
        <v>18</v>
      </c>
      <c r="M1011" s="63" t="s">
        <v>43</v>
      </c>
      <c r="N1011" s="63" t="s">
        <v>1833</v>
      </c>
      <c r="O1011" s="63" t="s">
        <v>139</v>
      </c>
      <c r="P1011" s="63" t="s">
        <v>351</v>
      </c>
      <c r="Q1011" s="63" t="s">
        <v>960</v>
      </c>
      <c r="R1011" s="63" t="s">
        <v>1834</v>
      </c>
      <c r="S1011" s="63" t="s">
        <v>1349</v>
      </c>
      <c r="T1011" s="63" t="s">
        <v>1835</v>
      </c>
      <c r="U1011" s="63" t="s">
        <v>352</v>
      </c>
      <c r="V1011" s="63" t="s">
        <v>1836</v>
      </c>
      <c r="W1011" s="63" t="s">
        <v>144</v>
      </c>
      <c r="X1011" s="63" t="s">
        <v>1680</v>
      </c>
      <c r="Y1011" s="63" t="s">
        <v>355</v>
      </c>
      <c r="Z1011" s="63" t="s">
        <v>357</v>
      </c>
      <c r="AA1011" s="63" t="s">
        <v>746</v>
      </c>
      <c r="AB1011" s="63" t="s">
        <v>1123</v>
      </c>
      <c r="AC1011" s="63" t="s">
        <v>1684</v>
      </c>
      <c r="AD1011" s="65" t="s">
        <v>1746</v>
      </c>
      <c r="AL1011" s="403" t="s">
        <v>18</v>
      </c>
      <c r="AM1011" s="63" t="s">
        <v>43</v>
      </c>
      <c r="AN1011" s="63" t="s">
        <v>1833</v>
      </c>
      <c r="AO1011" s="63" t="s">
        <v>139</v>
      </c>
      <c r="AP1011" s="63" t="s">
        <v>351</v>
      </c>
      <c r="AQ1011" s="63" t="s">
        <v>960</v>
      </c>
      <c r="AR1011" s="63" t="s">
        <v>1834</v>
      </c>
      <c r="AS1011" s="63" t="s">
        <v>1349</v>
      </c>
      <c r="AT1011" s="63" t="s">
        <v>1835</v>
      </c>
      <c r="AU1011" s="63" t="s">
        <v>352</v>
      </c>
      <c r="AV1011" s="63" t="s">
        <v>1836</v>
      </c>
      <c r="AW1011" s="63" t="s">
        <v>144</v>
      </c>
      <c r="AX1011" s="63" t="s">
        <v>1680</v>
      </c>
      <c r="AY1011" s="63" t="s">
        <v>355</v>
      </c>
      <c r="AZ1011" s="63" t="s">
        <v>357</v>
      </c>
      <c r="BA1011" s="63" t="s">
        <v>746</v>
      </c>
      <c r="BB1011" s="63" t="s">
        <v>1123</v>
      </c>
      <c r="BC1011" s="63" t="s">
        <v>1684</v>
      </c>
      <c r="BD1011" s="65" t="s">
        <v>1746</v>
      </c>
      <c r="EJ1011" s="56" t="s">
        <v>35</v>
      </c>
      <c r="EK1011" s="56" t="s">
        <v>51</v>
      </c>
      <c r="EL1011" s="56" t="s">
        <v>52</v>
      </c>
      <c r="EM1011" s="56" t="s">
        <v>53</v>
      </c>
      <c r="EN1011" s="56" t="s">
        <v>54</v>
      </c>
      <c r="EO1011" s="56" t="s">
        <v>55</v>
      </c>
      <c r="EP1011" s="56" t="s">
        <v>56</v>
      </c>
      <c r="EQ1011" s="56" t="s">
        <v>36</v>
      </c>
      <c r="ER1011" s="56" t="s">
        <v>37</v>
      </c>
      <c r="ES1011" s="56" t="s">
        <v>38</v>
      </c>
      <c r="ET1011" s="56" t="s">
        <v>39</v>
      </c>
      <c r="EU1011" s="56" t="s">
        <v>40</v>
      </c>
      <c r="EV1011" s="56" t="s">
        <v>41</v>
      </c>
      <c r="EW1011" s="56" t="s">
        <v>819</v>
      </c>
      <c r="EX1011" s="56"/>
      <c r="EY1011" s="56" t="s">
        <v>35</v>
      </c>
      <c r="EZ1011" s="56" t="s">
        <v>36</v>
      </c>
      <c r="FA1011" s="56" t="s">
        <v>37</v>
      </c>
      <c r="FB1011" s="56" t="s">
        <v>38</v>
      </c>
      <c r="FC1011" s="56" t="s">
        <v>39</v>
      </c>
      <c r="FD1011" s="56" t="s">
        <v>40</v>
      </c>
      <c r="FE1011" s="56" t="s">
        <v>41</v>
      </c>
      <c r="FF1011" s="56" t="s">
        <v>819</v>
      </c>
      <c r="FR1011" s="56" t="s">
        <v>35</v>
      </c>
      <c r="FS1011" s="56" t="s">
        <v>36</v>
      </c>
      <c r="FT1011" s="56" t="s">
        <v>37</v>
      </c>
      <c r="FU1011" s="56" t="s">
        <v>38</v>
      </c>
      <c r="FV1011" s="56" t="s">
        <v>39</v>
      </c>
      <c r="FW1011" s="56" t="s">
        <v>40</v>
      </c>
      <c r="FX1011" s="56" t="s">
        <v>41</v>
      </c>
      <c r="FY1011" s="407" t="s">
        <v>1855</v>
      </c>
      <c r="FZ1011" s="58"/>
      <c r="GA1011" s="59"/>
      <c r="GB1011" s="60"/>
      <c r="GC1011" s="58"/>
      <c r="GD1011" s="59"/>
      <c r="GE1011" s="61"/>
      <c r="GF1011" s="58"/>
      <c r="GG1011" s="61"/>
      <c r="GH1011" s="61"/>
    </row>
    <row r="1012" spans="1:192" s="54" customFormat="1" ht="12" x14ac:dyDescent="0.25">
      <c r="A1012" s="54">
        <v>1</v>
      </c>
      <c r="B1012" s="54" t="s">
        <v>882</v>
      </c>
      <c r="C1012" s="56">
        <v>34</v>
      </c>
      <c r="D1012" s="56">
        <v>25</v>
      </c>
      <c r="E1012" s="56">
        <v>7</v>
      </c>
      <c r="F1012" s="56">
        <v>2</v>
      </c>
      <c r="G1012" s="56">
        <v>95</v>
      </c>
      <c r="H1012" s="56">
        <v>35</v>
      </c>
      <c r="I1012" s="57">
        <v>57</v>
      </c>
      <c r="J1012" s="56">
        <f t="shared" ref="J1012:J1029" si="1656">G1012-H1012</f>
        <v>60</v>
      </c>
      <c r="L1012" s="66" t="s">
        <v>1001</v>
      </c>
      <c r="M1012" s="496"/>
      <c r="N1012" s="474" t="s">
        <v>74</v>
      </c>
      <c r="O1012" s="474" t="s">
        <v>87</v>
      </c>
      <c r="P1012" s="474" t="s">
        <v>74</v>
      </c>
      <c r="Q1012" s="474" t="s">
        <v>85</v>
      </c>
      <c r="R1012" s="474" t="s">
        <v>101</v>
      </c>
      <c r="S1012" s="474" t="s">
        <v>200</v>
      </c>
      <c r="T1012" s="474" t="s">
        <v>62</v>
      </c>
      <c r="U1012" s="474" t="s">
        <v>62</v>
      </c>
      <c r="V1012" s="474" t="s">
        <v>62</v>
      </c>
      <c r="W1012" s="474" t="s">
        <v>87</v>
      </c>
      <c r="X1012" s="474" t="s">
        <v>186</v>
      </c>
      <c r="Y1012" s="474" t="s">
        <v>150</v>
      </c>
      <c r="Z1012" s="474" t="s">
        <v>86</v>
      </c>
      <c r="AA1012" s="474" t="s">
        <v>77</v>
      </c>
      <c r="AB1012" s="474" t="s">
        <v>148</v>
      </c>
      <c r="AC1012" s="474" t="s">
        <v>99</v>
      </c>
      <c r="AD1012" s="476" t="s">
        <v>148</v>
      </c>
      <c r="AL1012" s="66" t="s">
        <v>1001</v>
      </c>
      <c r="AM1012" s="496"/>
      <c r="AN1012" s="474" t="s">
        <v>342</v>
      </c>
      <c r="AO1012" s="474" t="s">
        <v>414</v>
      </c>
      <c r="AP1012" s="474" t="s">
        <v>365</v>
      </c>
      <c r="AQ1012" s="474" t="s">
        <v>313</v>
      </c>
      <c r="AR1012" s="474" t="s">
        <v>479</v>
      </c>
      <c r="AS1012" s="474" t="s">
        <v>753</v>
      </c>
      <c r="AT1012" s="474" t="s">
        <v>450</v>
      </c>
      <c r="AU1012" s="474" t="s">
        <v>382</v>
      </c>
      <c r="AV1012" s="474" t="s">
        <v>523</v>
      </c>
      <c r="AW1012" s="474" t="s">
        <v>539</v>
      </c>
      <c r="AX1012" s="474" t="s">
        <v>517</v>
      </c>
      <c r="AY1012" s="474" t="s">
        <v>181</v>
      </c>
      <c r="AZ1012" s="474" t="s">
        <v>507</v>
      </c>
      <c r="BA1012" s="474" t="s">
        <v>311</v>
      </c>
      <c r="BB1012" s="474" t="s">
        <v>528</v>
      </c>
      <c r="BC1012" s="474" t="s">
        <v>195</v>
      </c>
      <c r="BD1012" s="476" t="s">
        <v>506</v>
      </c>
      <c r="BL1012" s="74"/>
      <c r="BM1012" s="75">
        <f t="shared" ref="BM1012:CC1023" si="1657">(IF(N1012="","",(IF(MID(N1012,2,1)="-",LEFT(N1012,1),LEFT(N1012,2)))+0))</f>
        <v>1</v>
      </c>
      <c r="BN1012" s="75">
        <f t="shared" si="1657"/>
        <v>3</v>
      </c>
      <c r="BO1012" s="75">
        <f t="shared" si="1657"/>
        <v>1</v>
      </c>
      <c r="BP1012" s="75">
        <f t="shared" si="1657"/>
        <v>0</v>
      </c>
      <c r="BQ1012" s="75">
        <f t="shared" si="1657"/>
        <v>3</v>
      </c>
      <c r="BR1012" s="75">
        <f t="shared" si="1657"/>
        <v>2</v>
      </c>
      <c r="BS1012" s="75">
        <f t="shared" si="1657"/>
        <v>1</v>
      </c>
      <c r="BT1012" s="75">
        <f t="shared" si="1657"/>
        <v>1</v>
      </c>
      <c r="BU1012" s="75">
        <f t="shared" si="1657"/>
        <v>1</v>
      </c>
      <c r="BV1012" s="75">
        <f t="shared" si="1657"/>
        <v>3</v>
      </c>
      <c r="BW1012" s="75">
        <f t="shared" si="1657"/>
        <v>3</v>
      </c>
      <c r="BX1012" s="75">
        <f t="shared" si="1657"/>
        <v>3</v>
      </c>
      <c r="BY1012" s="75">
        <f t="shared" si="1657"/>
        <v>0</v>
      </c>
      <c r="BZ1012" s="75">
        <f t="shared" si="1657"/>
        <v>2</v>
      </c>
      <c r="CA1012" s="75">
        <f t="shared" si="1657"/>
        <v>0</v>
      </c>
      <c r="CB1012" s="75">
        <f t="shared" si="1657"/>
        <v>1</v>
      </c>
      <c r="CC1012" s="76">
        <f t="shared" si="1657"/>
        <v>0</v>
      </c>
      <c r="CJ1012" s="78"/>
      <c r="CK1012" s="74"/>
      <c r="CL1012" s="75">
        <f t="shared" ref="CL1012:DB1023" si="1658">(IF(N1012="","",IF(RIGHT(N1012,2)="10",RIGHT(N1012,2),RIGHT(N1012,1))+0))</f>
        <v>2</v>
      </c>
      <c r="CM1012" s="75">
        <f t="shared" si="1658"/>
        <v>3</v>
      </c>
      <c r="CN1012" s="75">
        <f t="shared" si="1658"/>
        <v>2</v>
      </c>
      <c r="CO1012" s="75">
        <f t="shared" si="1658"/>
        <v>4</v>
      </c>
      <c r="CP1012" s="75">
        <f t="shared" si="1658"/>
        <v>2</v>
      </c>
      <c r="CQ1012" s="75">
        <f t="shared" si="1658"/>
        <v>2</v>
      </c>
      <c r="CR1012" s="75">
        <f t="shared" si="1658"/>
        <v>1</v>
      </c>
      <c r="CS1012" s="75">
        <f t="shared" si="1658"/>
        <v>1</v>
      </c>
      <c r="CT1012" s="75">
        <f t="shared" si="1658"/>
        <v>1</v>
      </c>
      <c r="CU1012" s="75">
        <f t="shared" si="1658"/>
        <v>3</v>
      </c>
      <c r="CV1012" s="75">
        <f t="shared" si="1658"/>
        <v>4</v>
      </c>
      <c r="CW1012" s="75">
        <f t="shared" si="1658"/>
        <v>1</v>
      </c>
      <c r="CX1012" s="75">
        <f t="shared" si="1658"/>
        <v>3</v>
      </c>
      <c r="CY1012" s="75">
        <f t="shared" si="1658"/>
        <v>1</v>
      </c>
      <c r="CZ1012" s="75">
        <f t="shared" si="1658"/>
        <v>1</v>
      </c>
      <c r="DA1012" s="75">
        <f t="shared" si="1658"/>
        <v>0</v>
      </c>
      <c r="DB1012" s="76">
        <f t="shared" si="1658"/>
        <v>1</v>
      </c>
      <c r="DJ1012" s="74"/>
      <c r="DK1012" s="344" t="str">
        <f t="shared" ref="DK1012:EA1023" si="1659">(IF(N1012="","",IF(BM1012&gt;CL1012,"H",IF(BM1012&lt;CL1012,"A","D"))))</f>
        <v>A</v>
      </c>
      <c r="DL1012" s="344" t="str">
        <f t="shared" si="1659"/>
        <v>D</v>
      </c>
      <c r="DM1012" s="344" t="str">
        <f t="shared" si="1659"/>
        <v>A</v>
      </c>
      <c r="DN1012" s="344" t="str">
        <f t="shared" si="1659"/>
        <v>A</v>
      </c>
      <c r="DO1012" s="344" t="str">
        <f t="shared" si="1659"/>
        <v>H</v>
      </c>
      <c r="DP1012" s="344" t="str">
        <f t="shared" si="1659"/>
        <v>D</v>
      </c>
      <c r="DQ1012" s="344" t="str">
        <f t="shared" si="1659"/>
        <v>D</v>
      </c>
      <c r="DR1012" s="344" t="str">
        <f t="shared" si="1659"/>
        <v>D</v>
      </c>
      <c r="DS1012" s="344" t="str">
        <f t="shared" si="1659"/>
        <v>D</v>
      </c>
      <c r="DT1012" s="344" t="str">
        <f t="shared" si="1659"/>
        <v>D</v>
      </c>
      <c r="DU1012" s="344" t="str">
        <f t="shared" si="1659"/>
        <v>A</v>
      </c>
      <c r="DV1012" s="344" t="str">
        <f t="shared" si="1659"/>
        <v>H</v>
      </c>
      <c r="DW1012" s="344" t="str">
        <f t="shared" si="1659"/>
        <v>A</v>
      </c>
      <c r="DX1012" s="344" t="str">
        <f t="shared" si="1659"/>
        <v>H</v>
      </c>
      <c r="DY1012" s="344" t="str">
        <f t="shared" si="1659"/>
        <v>A</v>
      </c>
      <c r="DZ1012" s="344" t="str">
        <f t="shared" si="1659"/>
        <v>H</v>
      </c>
      <c r="EA1012" s="345" t="str">
        <f t="shared" si="1659"/>
        <v>A</v>
      </c>
      <c r="EI1012" s="53" t="str">
        <f t="shared" ref="EI1012:EI1029" si="1660">L1012</f>
        <v>Banstead Athletic</v>
      </c>
      <c r="EJ1012" s="79">
        <f>SUM(EQ1012:ES1012)</f>
        <v>34</v>
      </c>
      <c r="EK1012" s="80">
        <f>COUNTIF($DJ1012:$EG1012,"H")</f>
        <v>4</v>
      </c>
      <c r="EL1012" s="80">
        <f>COUNTIF($DJ1012:$EG1012,"D")</f>
        <v>6</v>
      </c>
      <c r="EM1012" s="80">
        <f>COUNTIF($DJ1012:$EG1012,"A")</f>
        <v>7</v>
      </c>
      <c r="EN1012" s="80">
        <f>COUNTIF(DJ$1012:DJ$1029,"A")</f>
        <v>5</v>
      </c>
      <c r="EO1012" s="80">
        <f>COUNTIF(DJ$1012:DJ$1029,"D")</f>
        <v>3</v>
      </c>
      <c r="EP1012" s="80">
        <f>COUNTIF(DJ$1012:DJ$1029,"H")</f>
        <v>9</v>
      </c>
      <c r="EQ1012" s="79">
        <f>EK1012+EN1012</f>
        <v>9</v>
      </c>
      <c r="ER1012" s="79">
        <f t="shared" ref="ER1012:ES1029" si="1661">EL1012+EO1012</f>
        <v>9</v>
      </c>
      <c r="ES1012" s="79">
        <f t="shared" si="1661"/>
        <v>16</v>
      </c>
      <c r="ET1012" s="81">
        <f>SUM($BL1012:$CI1012)+SUM(CK$1012:CK$1029)</f>
        <v>50</v>
      </c>
      <c r="EU1012" s="81">
        <f>SUM($CK1012:$DH1012)+SUM(BL$1012:BL$1029)</f>
        <v>66</v>
      </c>
      <c r="EV1012" s="79">
        <f t="shared" ref="EV1012:EV1029" si="1662">(EQ1012*2)+ER1012</f>
        <v>27</v>
      </c>
      <c r="EW1012" s="81">
        <f>ET1012-EU1012</f>
        <v>-16</v>
      </c>
      <c r="EX1012" s="78"/>
      <c r="EY1012" s="80">
        <f t="shared" ref="EY1012:EY1029" si="1663">VLOOKUP($EI1012,$B$1012:$J$1029,2,0)</f>
        <v>34</v>
      </c>
      <c r="EZ1012" s="80">
        <f t="shared" ref="EZ1012:EZ1029" si="1664">VLOOKUP($EI1012,$B$1012:$J$1029,3,0)</f>
        <v>9</v>
      </c>
      <c r="FA1012" s="80">
        <f t="shared" ref="FA1012:FA1029" si="1665">VLOOKUP($EI1012,$B$1012:$J$1029,4,0)</f>
        <v>9</v>
      </c>
      <c r="FB1012" s="80">
        <f t="shared" ref="FB1012:FB1029" si="1666">VLOOKUP($EI1012,$B$1012:$J$1029,5,0)</f>
        <v>16</v>
      </c>
      <c r="FC1012" s="80">
        <f t="shared" ref="FC1012:FC1029" si="1667">VLOOKUP($EI1012,$B$1012:$J$1029,6,0)</f>
        <v>50</v>
      </c>
      <c r="FD1012" s="80">
        <f t="shared" ref="FD1012:FD1029" si="1668">VLOOKUP($EI1012,$B$1012:$J$1029,7,0)</f>
        <v>66</v>
      </c>
      <c r="FE1012" s="80">
        <f t="shared" ref="FE1012:FE1029" si="1669">VLOOKUP($EI1012,$B$1012:$J$1029,8,0)</f>
        <v>27</v>
      </c>
      <c r="FF1012" s="80">
        <f t="shared" ref="FF1012:FF1029" si="1670">VLOOKUP($EI1012,$B$1012:$J$1029,9,0)</f>
        <v>-16</v>
      </c>
      <c r="FH1012" s="54">
        <f>IF(EJ1012=EY1012,0,1)</f>
        <v>0</v>
      </c>
      <c r="FI1012" s="54">
        <f>IF(EQ1012=EZ1012,0,1)</f>
        <v>0</v>
      </c>
      <c r="FJ1012" s="54">
        <f t="shared" ref="FJ1012:FO1029" si="1671">IF(ER1012=FA1012,0,1)</f>
        <v>0</v>
      </c>
      <c r="FK1012" s="54">
        <f t="shared" si="1671"/>
        <v>0</v>
      </c>
      <c r="FL1012" s="54">
        <f t="shared" si="1671"/>
        <v>0</v>
      </c>
      <c r="FM1012" s="54">
        <f t="shared" si="1671"/>
        <v>0</v>
      </c>
      <c r="FN1012" s="54">
        <f t="shared" si="1671"/>
        <v>0</v>
      </c>
      <c r="FO1012" s="54">
        <f t="shared" si="1671"/>
        <v>0</v>
      </c>
      <c r="FQ1012" s="54" t="str">
        <f t="shared" si="1627"/>
        <v/>
      </c>
      <c r="FR1012" s="54" t="str">
        <f t="shared" si="1628"/>
        <v/>
      </c>
      <c r="FS1012" s="54" t="str">
        <f t="shared" si="1599"/>
        <v/>
      </c>
      <c r="FT1012" s="54" t="str">
        <f t="shared" si="1599"/>
        <v/>
      </c>
      <c r="FU1012" s="54" t="str">
        <f t="shared" si="1599"/>
        <v/>
      </c>
      <c r="FV1012" s="54" t="str">
        <f t="shared" si="1599"/>
        <v/>
      </c>
      <c r="FW1012" s="54" t="str">
        <f t="shared" si="1599"/>
        <v/>
      </c>
      <c r="FX1012" s="54" t="str">
        <f t="shared" si="1599"/>
        <v/>
      </c>
      <c r="FY1012" s="54" t="s">
        <v>71</v>
      </c>
      <c r="FZ1012" s="58"/>
      <c r="GA1012" s="59"/>
      <c r="GB1012" s="60"/>
      <c r="GC1012" s="58"/>
      <c r="GD1012" s="59"/>
      <c r="GE1012" s="61"/>
      <c r="GF1012" s="58"/>
      <c r="GG1012" s="61"/>
      <c r="GH1012" s="61"/>
    </row>
    <row r="1013" spans="1:192" s="54" customFormat="1" ht="12" x14ac:dyDescent="0.25">
      <c r="A1013" s="54">
        <v>2</v>
      </c>
      <c r="B1013" s="54" t="s">
        <v>1850</v>
      </c>
      <c r="C1013" s="56">
        <v>34</v>
      </c>
      <c r="D1013" s="56">
        <v>19</v>
      </c>
      <c r="E1013" s="56">
        <v>7</v>
      </c>
      <c r="F1013" s="56">
        <v>8</v>
      </c>
      <c r="G1013" s="56">
        <v>52</v>
      </c>
      <c r="H1013" s="56">
        <v>30</v>
      </c>
      <c r="I1013" s="57">
        <v>45</v>
      </c>
      <c r="J1013" s="56">
        <f t="shared" si="1656"/>
        <v>22</v>
      </c>
      <c r="L1013" s="82" t="s">
        <v>1839</v>
      </c>
      <c r="M1013" s="477" t="s">
        <v>150</v>
      </c>
      <c r="N1013" s="497"/>
      <c r="O1013" s="479" t="s">
        <v>124</v>
      </c>
      <c r="P1013" s="479" t="s">
        <v>77</v>
      </c>
      <c r="Q1013" s="479" t="s">
        <v>76</v>
      </c>
      <c r="R1013" s="479" t="s">
        <v>100</v>
      </c>
      <c r="S1013" s="479" t="s">
        <v>87</v>
      </c>
      <c r="T1013" s="479" t="s">
        <v>99</v>
      </c>
      <c r="U1013" s="479" t="s">
        <v>125</v>
      </c>
      <c r="V1013" s="479" t="s">
        <v>76</v>
      </c>
      <c r="W1013" s="479" t="s">
        <v>102</v>
      </c>
      <c r="X1013" s="479" t="s">
        <v>87</v>
      </c>
      <c r="Y1013" s="479" t="s">
        <v>77</v>
      </c>
      <c r="Z1013" s="479" t="s">
        <v>148</v>
      </c>
      <c r="AA1013" s="479" t="s">
        <v>200</v>
      </c>
      <c r="AB1013" s="479" t="s">
        <v>89</v>
      </c>
      <c r="AC1013" s="479" t="s">
        <v>124</v>
      </c>
      <c r="AD1013" s="480" t="s">
        <v>101</v>
      </c>
      <c r="AL1013" s="82" t="s">
        <v>1839</v>
      </c>
      <c r="AM1013" s="477" t="s">
        <v>196</v>
      </c>
      <c r="AN1013" s="497"/>
      <c r="AO1013" s="479" t="s">
        <v>270</v>
      </c>
      <c r="AP1013" s="479" t="s">
        <v>1035</v>
      </c>
      <c r="AQ1013" s="479" t="s">
        <v>450</v>
      </c>
      <c r="AR1013" s="479" t="s">
        <v>327</v>
      </c>
      <c r="AS1013" s="479" t="s">
        <v>334</v>
      </c>
      <c r="AT1013" s="479" t="s">
        <v>507</v>
      </c>
      <c r="AU1013" s="479" t="s">
        <v>491</v>
      </c>
      <c r="AV1013" s="479" t="s">
        <v>753</v>
      </c>
      <c r="AW1013" s="479" t="s">
        <v>508</v>
      </c>
      <c r="AX1013" s="479" t="s">
        <v>516</v>
      </c>
      <c r="AY1013" s="479" t="s">
        <v>326</v>
      </c>
      <c r="AZ1013" s="479" t="s">
        <v>527</v>
      </c>
      <c r="BA1013" s="479" t="s">
        <v>492</v>
      </c>
      <c r="BB1013" s="479" t="s">
        <v>506</v>
      </c>
      <c r="BC1013" s="479" t="s">
        <v>1133</v>
      </c>
      <c r="BD1013" s="480" t="s">
        <v>518</v>
      </c>
      <c r="BL1013" s="90">
        <f t="shared" ref="BL1013:BW1029" si="1672">(IF(M1013="","",(IF(MID(M1013,2,1)="-",LEFT(M1013,1),LEFT(M1013,2)))+0))</f>
        <v>3</v>
      </c>
      <c r="BM1013" s="91"/>
      <c r="BN1013" s="77">
        <f t="shared" si="1657"/>
        <v>0</v>
      </c>
      <c r="BO1013" s="77">
        <f t="shared" si="1657"/>
        <v>2</v>
      </c>
      <c r="BP1013" s="77">
        <f t="shared" si="1657"/>
        <v>0</v>
      </c>
      <c r="BQ1013" s="77">
        <f t="shared" si="1657"/>
        <v>4</v>
      </c>
      <c r="BR1013" s="77">
        <f t="shared" si="1657"/>
        <v>3</v>
      </c>
      <c r="BS1013" s="77">
        <f t="shared" si="1657"/>
        <v>1</v>
      </c>
      <c r="BT1013" s="77">
        <f t="shared" si="1657"/>
        <v>5</v>
      </c>
      <c r="BU1013" s="77">
        <f t="shared" si="1657"/>
        <v>0</v>
      </c>
      <c r="BV1013" s="77">
        <f t="shared" si="1657"/>
        <v>2</v>
      </c>
      <c r="BW1013" s="77">
        <f t="shared" si="1657"/>
        <v>3</v>
      </c>
      <c r="BX1013" s="77">
        <f t="shared" si="1657"/>
        <v>2</v>
      </c>
      <c r="BY1013" s="77">
        <f t="shared" si="1657"/>
        <v>0</v>
      </c>
      <c r="BZ1013" s="77">
        <f t="shared" si="1657"/>
        <v>2</v>
      </c>
      <c r="CA1013" s="77">
        <f t="shared" si="1657"/>
        <v>3</v>
      </c>
      <c r="CB1013" s="77">
        <f t="shared" si="1657"/>
        <v>0</v>
      </c>
      <c r="CC1013" s="92">
        <f t="shared" si="1657"/>
        <v>3</v>
      </c>
      <c r="CJ1013" s="78"/>
      <c r="CK1013" s="90">
        <f t="shared" ref="CK1013:CV1029" si="1673">(IF(M1013="","",IF(RIGHT(M1013,2)="10",RIGHT(M1013,2),RIGHT(M1013,1))+0))</f>
        <v>1</v>
      </c>
      <c r="CL1013" s="91"/>
      <c r="CM1013" s="77">
        <f t="shared" si="1658"/>
        <v>0</v>
      </c>
      <c r="CN1013" s="77">
        <f t="shared" si="1658"/>
        <v>1</v>
      </c>
      <c r="CO1013" s="77">
        <f t="shared" si="1658"/>
        <v>2</v>
      </c>
      <c r="CP1013" s="77">
        <f t="shared" si="1658"/>
        <v>3</v>
      </c>
      <c r="CQ1013" s="77">
        <f t="shared" si="1658"/>
        <v>3</v>
      </c>
      <c r="CR1013" s="77">
        <f t="shared" si="1658"/>
        <v>0</v>
      </c>
      <c r="CS1013" s="77">
        <f t="shared" si="1658"/>
        <v>0</v>
      </c>
      <c r="CT1013" s="77">
        <f t="shared" si="1658"/>
        <v>2</v>
      </c>
      <c r="CU1013" s="77">
        <f t="shared" si="1658"/>
        <v>4</v>
      </c>
      <c r="CV1013" s="77">
        <f t="shared" si="1658"/>
        <v>3</v>
      </c>
      <c r="CW1013" s="77">
        <f t="shared" si="1658"/>
        <v>1</v>
      </c>
      <c r="CX1013" s="77">
        <f t="shared" si="1658"/>
        <v>1</v>
      </c>
      <c r="CY1013" s="77">
        <f t="shared" si="1658"/>
        <v>2</v>
      </c>
      <c r="CZ1013" s="77">
        <f t="shared" si="1658"/>
        <v>0</v>
      </c>
      <c r="DA1013" s="77">
        <f t="shared" si="1658"/>
        <v>0</v>
      </c>
      <c r="DB1013" s="92">
        <f t="shared" si="1658"/>
        <v>2</v>
      </c>
      <c r="DJ1013" s="347" t="str">
        <f t="shared" ref="DJ1013:DU1029" si="1674">(IF(M1013="","",IF(BL1013&gt;CK1013,"H",IF(BL1013&lt;CK1013,"A","D"))))</f>
        <v>H</v>
      </c>
      <c r="DK1013" s="91"/>
      <c r="DL1013" s="56" t="str">
        <f t="shared" si="1659"/>
        <v>D</v>
      </c>
      <c r="DM1013" s="56" t="str">
        <f t="shared" si="1659"/>
        <v>H</v>
      </c>
      <c r="DN1013" s="56" t="str">
        <f t="shared" si="1659"/>
        <v>A</v>
      </c>
      <c r="DO1013" s="56" t="str">
        <f t="shared" si="1659"/>
        <v>H</v>
      </c>
      <c r="DP1013" s="56" t="str">
        <f t="shared" si="1659"/>
        <v>D</v>
      </c>
      <c r="DQ1013" s="56" t="str">
        <f t="shared" si="1659"/>
        <v>H</v>
      </c>
      <c r="DR1013" s="56" t="str">
        <f t="shared" si="1659"/>
        <v>H</v>
      </c>
      <c r="DS1013" s="56" t="str">
        <f t="shared" si="1659"/>
        <v>A</v>
      </c>
      <c r="DT1013" s="56" t="str">
        <f t="shared" si="1659"/>
        <v>A</v>
      </c>
      <c r="DU1013" s="56" t="str">
        <f t="shared" si="1659"/>
        <v>D</v>
      </c>
      <c r="DV1013" s="56" t="str">
        <f t="shared" si="1659"/>
        <v>H</v>
      </c>
      <c r="DW1013" s="56" t="str">
        <f t="shared" si="1659"/>
        <v>A</v>
      </c>
      <c r="DX1013" s="56" t="str">
        <f t="shared" si="1659"/>
        <v>D</v>
      </c>
      <c r="DY1013" s="56" t="str">
        <f t="shared" si="1659"/>
        <v>H</v>
      </c>
      <c r="DZ1013" s="56" t="str">
        <f t="shared" si="1659"/>
        <v>D</v>
      </c>
      <c r="EA1013" s="348" t="str">
        <f t="shared" si="1659"/>
        <v>H</v>
      </c>
      <c r="EI1013" s="53" t="str">
        <f t="shared" si="1660"/>
        <v>Bromley</v>
      </c>
      <c r="EJ1013" s="79">
        <f t="shared" ref="EJ1013:EJ1029" si="1675">SUM(EQ1013:ES1013)</f>
        <v>34</v>
      </c>
      <c r="EK1013" s="80">
        <f t="shared" ref="EK1013:EK1029" si="1676">COUNTIF($DJ1013:$EG1013,"H")</f>
        <v>8</v>
      </c>
      <c r="EL1013" s="80">
        <f t="shared" ref="EL1013:EL1029" si="1677">COUNTIF($DJ1013:$EG1013,"D")</f>
        <v>5</v>
      </c>
      <c r="EM1013" s="80">
        <f t="shared" ref="EM1013:EM1029" si="1678">COUNTIF($DJ1013:$EG1013,"A")</f>
        <v>4</v>
      </c>
      <c r="EN1013" s="80">
        <f>COUNTIF(DK$1012:DK$1029,"A")</f>
        <v>9</v>
      </c>
      <c r="EO1013" s="80">
        <f>COUNTIF(DK$1012:DK$1029,"D")</f>
        <v>2</v>
      </c>
      <c r="EP1013" s="80">
        <f>COUNTIF(DK$1012:DK$1029,"H")</f>
        <v>6</v>
      </c>
      <c r="EQ1013" s="79">
        <f t="shared" ref="EQ1013:EQ1029" si="1679">EK1013+EN1013</f>
        <v>17</v>
      </c>
      <c r="ER1013" s="79">
        <f t="shared" si="1661"/>
        <v>7</v>
      </c>
      <c r="ES1013" s="79">
        <f t="shared" si="1661"/>
        <v>10</v>
      </c>
      <c r="ET1013" s="81">
        <f>SUM($BL1013:$CI1013)+SUM(CL$1012:CL$1029)</f>
        <v>64</v>
      </c>
      <c r="EU1013" s="81">
        <f>SUM($CK1013:$DH1013)+SUM(BM$1012:BM$1029)</f>
        <v>47</v>
      </c>
      <c r="EV1013" s="79">
        <f t="shared" si="1662"/>
        <v>41</v>
      </c>
      <c r="EW1013" s="81">
        <f t="shared" ref="EW1013:EW1029" si="1680">ET1013-EU1013</f>
        <v>17</v>
      </c>
      <c r="EX1013" s="78"/>
      <c r="EY1013" s="80">
        <f t="shared" si="1663"/>
        <v>34</v>
      </c>
      <c r="EZ1013" s="80">
        <f t="shared" si="1664"/>
        <v>17</v>
      </c>
      <c r="FA1013" s="80">
        <f t="shared" si="1665"/>
        <v>7</v>
      </c>
      <c r="FB1013" s="80">
        <f t="shared" si="1666"/>
        <v>10</v>
      </c>
      <c r="FC1013" s="80">
        <f t="shared" si="1667"/>
        <v>64</v>
      </c>
      <c r="FD1013" s="80">
        <f t="shared" si="1668"/>
        <v>47</v>
      </c>
      <c r="FE1013" s="80">
        <f t="shared" si="1669"/>
        <v>41</v>
      </c>
      <c r="FF1013" s="80">
        <f t="shared" si="1670"/>
        <v>17</v>
      </c>
      <c r="FH1013" s="54">
        <f t="shared" ref="FH1013:FH1029" si="1681">IF(EJ1013=EY1013,0,1)</f>
        <v>0</v>
      </c>
      <c r="FI1013" s="54">
        <f t="shared" ref="FI1013:FI1029" si="1682">IF(EQ1013=EZ1013,0,1)</f>
        <v>0</v>
      </c>
      <c r="FJ1013" s="54">
        <f t="shared" si="1671"/>
        <v>0</v>
      </c>
      <c r="FK1013" s="54">
        <f t="shared" si="1671"/>
        <v>0</v>
      </c>
      <c r="FL1013" s="54">
        <f t="shared" si="1671"/>
        <v>0</v>
      </c>
      <c r="FM1013" s="54">
        <f t="shared" si="1671"/>
        <v>0</v>
      </c>
      <c r="FN1013" s="54">
        <f t="shared" si="1671"/>
        <v>0</v>
      </c>
      <c r="FO1013" s="54">
        <f t="shared" si="1671"/>
        <v>0</v>
      </c>
      <c r="FQ1013" s="54" t="str">
        <f t="shared" si="1627"/>
        <v/>
      </c>
      <c r="FR1013" s="54" t="str">
        <f t="shared" si="1628"/>
        <v/>
      </c>
      <c r="FS1013" s="54" t="str">
        <f t="shared" si="1599"/>
        <v/>
      </c>
      <c r="FT1013" s="54" t="str">
        <f t="shared" si="1599"/>
        <v/>
      </c>
      <c r="FU1013" s="54" t="str">
        <f t="shared" si="1599"/>
        <v/>
      </c>
      <c r="FV1013" s="54" t="str">
        <f t="shared" ref="FV1013:FX1076" si="1683">IF(SUM($FH1013:$FO1013)=0,"",FC1013-ET1013)</f>
        <v/>
      </c>
      <c r="FW1013" s="54" t="str">
        <f t="shared" si="1683"/>
        <v/>
      </c>
      <c r="FX1013" s="54" t="str">
        <f t="shared" si="1683"/>
        <v/>
      </c>
      <c r="FY1013" s="54" t="s">
        <v>1808</v>
      </c>
      <c r="FZ1013" s="58"/>
      <c r="GA1013" s="59"/>
      <c r="GB1013" s="60"/>
      <c r="GC1013" s="58"/>
      <c r="GD1013" s="59"/>
      <c r="GE1013" s="61"/>
      <c r="GF1013" s="58"/>
      <c r="GG1013" s="61"/>
      <c r="GH1013" s="61"/>
    </row>
    <row r="1014" spans="1:192" s="54" customFormat="1" ht="12" x14ac:dyDescent="0.25">
      <c r="A1014" s="54">
        <v>3</v>
      </c>
      <c r="B1014" s="54" t="s">
        <v>1000</v>
      </c>
      <c r="C1014" s="56">
        <v>34</v>
      </c>
      <c r="D1014" s="56">
        <v>19</v>
      </c>
      <c r="E1014" s="56">
        <v>6</v>
      </c>
      <c r="F1014" s="56">
        <v>9</v>
      </c>
      <c r="G1014" s="56">
        <v>58</v>
      </c>
      <c r="H1014" s="56">
        <v>34</v>
      </c>
      <c r="I1014" s="57">
        <v>44</v>
      </c>
      <c r="J1014" s="56">
        <f t="shared" si="1656"/>
        <v>24</v>
      </c>
      <c r="L1014" s="82" t="s">
        <v>1126</v>
      </c>
      <c r="M1014" s="477" t="s">
        <v>89</v>
      </c>
      <c r="N1014" s="479" t="s">
        <v>74</v>
      </c>
      <c r="O1014" s="497"/>
      <c r="P1014" s="479" t="s">
        <v>149</v>
      </c>
      <c r="Q1014" s="479" t="s">
        <v>150</v>
      </c>
      <c r="R1014" s="479" t="s">
        <v>76</v>
      </c>
      <c r="S1014" s="479" t="s">
        <v>103</v>
      </c>
      <c r="T1014" s="479" t="s">
        <v>99</v>
      </c>
      <c r="U1014" s="479" t="s">
        <v>74</v>
      </c>
      <c r="V1014" s="479" t="s">
        <v>99</v>
      </c>
      <c r="W1014" s="479" t="s">
        <v>148</v>
      </c>
      <c r="X1014" s="479" t="s">
        <v>62</v>
      </c>
      <c r="Y1014" s="479" t="s">
        <v>74</v>
      </c>
      <c r="Z1014" s="479" t="s">
        <v>148</v>
      </c>
      <c r="AA1014" s="479" t="s">
        <v>124</v>
      </c>
      <c r="AB1014" s="479" t="s">
        <v>76</v>
      </c>
      <c r="AC1014" s="479" t="s">
        <v>177</v>
      </c>
      <c r="AD1014" s="480" t="s">
        <v>99</v>
      </c>
      <c r="AL1014" s="82" t="s">
        <v>1126</v>
      </c>
      <c r="AM1014" s="477" t="s">
        <v>384</v>
      </c>
      <c r="AN1014" s="479" t="s">
        <v>392</v>
      </c>
      <c r="AO1014" s="497"/>
      <c r="AP1014" s="479" t="s">
        <v>516</v>
      </c>
      <c r="AQ1014" s="479" t="s">
        <v>534</v>
      </c>
      <c r="AR1014" s="479" t="s">
        <v>506</v>
      </c>
      <c r="AS1014" s="479" t="s">
        <v>479</v>
      </c>
      <c r="AT1014" s="479" t="s">
        <v>195</v>
      </c>
      <c r="AU1014" s="479" t="s">
        <v>753</v>
      </c>
      <c r="AV1014" s="479" t="s">
        <v>1133</v>
      </c>
      <c r="AW1014" s="479" t="s">
        <v>523</v>
      </c>
      <c r="AX1014" s="479" t="s">
        <v>181</v>
      </c>
      <c r="AY1014" s="479" t="s">
        <v>413</v>
      </c>
      <c r="AZ1014" s="479" t="s">
        <v>505</v>
      </c>
      <c r="BA1014" s="479" t="s">
        <v>450</v>
      </c>
      <c r="BB1014" s="479" t="s">
        <v>191</v>
      </c>
      <c r="BC1014" s="479" t="s">
        <v>365</v>
      </c>
      <c r="BD1014" s="480" t="s">
        <v>491</v>
      </c>
      <c r="BL1014" s="90">
        <f t="shared" si="1672"/>
        <v>3</v>
      </c>
      <c r="BM1014" s="77">
        <f t="shared" si="1672"/>
        <v>1</v>
      </c>
      <c r="BN1014" s="91"/>
      <c r="BO1014" s="77">
        <f t="shared" si="1657"/>
        <v>1</v>
      </c>
      <c r="BP1014" s="77">
        <f t="shared" si="1657"/>
        <v>3</v>
      </c>
      <c r="BQ1014" s="77">
        <f t="shared" si="1657"/>
        <v>0</v>
      </c>
      <c r="BR1014" s="77">
        <f t="shared" si="1657"/>
        <v>1</v>
      </c>
      <c r="BS1014" s="77">
        <f t="shared" si="1657"/>
        <v>1</v>
      </c>
      <c r="BT1014" s="77">
        <f t="shared" si="1657"/>
        <v>1</v>
      </c>
      <c r="BU1014" s="77">
        <f t="shared" si="1657"/>
        <v>1</v>
      </c>
      <c r="BV1014" s="77">
        <f t="shared" si="1657"/>
        <v>0</v>
      </c>
      <c r="BW1014" s="77">
        <f t="shared" si="1657"/>
        <v>1</v>
      </c>
      <c r="BX1014" s="77">
        <f t="shared" si="1657"/>
        <v>1</v>
      </c>
      <c r="BY1014" s="77">
        <f t="shared" si="1657"/>
        <v>0</v>
      </c>
      <c r="BZ1014" s="77">
        <f t="shared" si="1657"/>
        <v>0</v>
      </c>
      <c r="CA1014" s="77">
        <f t="shared" si="1657"/>
        <v>0</v>
      </c>
      <c r="CB1014" s="77">
        <f t="shared" si="1657"/>
        <v>2</v>
      </c>
      <c r="CC1014" s="92">
        <f t="shared" si="1657"/>
        <v>1</v>
      </c>
      <c r="CJ1014" s="78"/>
      <c r="CK1014" s="90">
        <f t="shared" si="1673"/>
        <v>0</v>
      </c>
      <c r="CL1014" s="77">
        <f t="shared" si="1673"/>
        <v>2</v>
      </c>
      <c r="CM1014" s="91"/>
      <c r="CN1014" s="77">
        <f t="shared" si="1658"/>
        <v>5</v>
      </c>
      <c r="CO1014" s="77">
        <f t="shared" si="1658"/>
        <v>1</v>
      </c>
      <c r="CP1014" s="77">
        <f t="shared" si="1658"/>
        <v>2</v>
      </c>
      <c r="CQ1014" s="77">
        <f t="shared" si="1658"/>
        <v>3</v>
      </c>
      <c r="CR1014" s="77">
        <f t="shared" si="1658"/>
        <v>0</v>
      </c>
      <c r="CS1014" s="77">
        <f t="shared" si="1658"/>
        <v>2</v>
      </c>
      <c r="CT1014" s="77">
        <f t="shared" si="1658"/>
        <v>0</v>
      </c>
      <c r="CU1014" s="77">
        <f t="shared" si="1658"/>
        <v>1</v>
      </c>
      <c r="CV1014" s="77">
        <f t="shared" si="1658"/>
        <v>1</v>
      </c>
      <c r="CW1014" s="77">
        <f t="shared" si="1658"/>
        <v>2</v>
      </c>
      <c r="CX1014" s="77">
        <f t="shared" si="1658"/>
        <v>1</v>
      </c>
      <c r="CY1014" s="77">
        <f t="shared" si="1658"/>
        <v>0</v>
      </c>
      <c r="CZ1014" s="77">
        <f t="shared" si="1658"/>
        <v>2</v>
      </c>
      <c r="DA1014" s="77">
        <f t="shared" si="1658"/>
        <v>0</v>
      </c>
      <c r="DB1014" s="92">
        <f t="shared" si="1658"/>
        <v>0</v>
      </c>
      <c r="DJ1014" s="347" t="str">
        <f t="shared" si="1674"/>
        <v>H</v>
      </c>
      <c r="DK1014" s="56" t="str">
        <f t="shared" si="1674"/>
        <v>A</v>
      </c>
      <c r="DL1014" s="91"/>
      <c r="DM1014" s="56" t="str">
        <f t="shared" si="1659"/>
        <v>A</v>
      </c>
      <c r="DN1014" s="56" t="str">
        <f t="shared" si="1659"/>
        <v>H</v>
      </c>
      <c r="DO1014" s="56" t="str">
        <f t="shared" si="1659"/>
        <v>A</v>
      </c>
      <c r="DP1014" s="56" t="str">
        <f t="shared" si="1659"/>
        <v>A</v>
      </c>
      <c r="DQ1014" s="56" t="str">
        <f t="shared" si="1659"/>
        <v>H</v>
      </c>
      <c r="DR1014" s="56" t="str">
        <f t="shared" si="1659"/>
        <v>A</v>
      </c>
      <c r="DS1014" s="56" t="str">
        <f t="shared" si="1659"/>
        <v>H</v>
      </c>
      <c r="DT1014" s="56" t="str">
        <f t="shared" si="1659"/>
        <v>A</v>
      </c>
      <c r="DU1014" s="56" t="str">
        <f t="shared" si="1659"/>
        <v>D</v>
      </c>
      <c r="DV1014" s="56" t="str">
        <f t="shared" si="1659"/>
        <v>A</v>
      </c>
      <c r="DW1014" s="56" t="str">
        <f t="shared" si="1659"/>
        <v>A</v>
      </c>
      <c r="DX1014" s="56" t="str">
        <f t="shared" si="1659"/>
        <v>D</v>
      </c>
      <c r="DY1014" s="56" t="str">
        <f t="shared" si="1659"/>
        <v>A</v>
      </c>
      <c r="DZ1014" s="56" t="str">
        <f t="shared" si="1659"/>
        <v>H</v>
      </c>
      <c r="EA1014" s="348" t="str">
        <f t="shared" si="1659"/>
        <v>H</v>
      </c>
      <c r="EI1014" s="53" t="str">
        <f t="shared" si="1660"/>
        <v>Carshalton Athletic</v>
      </c>
      <c r="EJ1014" s="79">
        <f t="shared" si="1675"/>
        <v>34</v>
      </c>
      <c r="EK1014" s="80">
        <f t="shared" si="1676"/>
        <v>6</v>
      </c>
      <c r="EL1014" s="80">
        <f t="shared" si="1677"/>
        <v>2</v>
      </c>
      <c r="EM1014" s="80">
        <f t="shared" si="1678"/>
        <v>9</v>
      </c>
      <c r="EN1014" s="80">
        <f>COUNTIF(DL$1012:DL$1029,"A")</f>
        <v>5</v>
      </c>
      <c r="EO1014" s="80">
        <f>COUNTIF(DL$1012:DL$1029,"D")</f>
        <v>5</v>
      </c>
      <c r="EP1014" s="80">
        <f>COUNTIF(DL$1012:DL$1029,"H")</f>
        <v>7</v>
      </c>
      <c r="EQ1014" s="79">
        <f t="shared" si="1679"/>
        <v>11</v>
      </c>
      <c r="ER1014" s="79">
        <f t="shared" si="1661"/>
        <v>7</v>
      </c>
      <c r="ES1014" s="79">
        <f t="shared" si="1661"/>
        <v>16</v>
      </c>
      <c r="ET1014" s="81">
        <f>SUM($BL1014:$CI1014)+SUM(CM$1012:CM$1029)</f>
        <v>44</v>
      </c>
      <c r="EU1014" s="81">
        <f>SUM($CK1014:$DH1014)+SUM(BN$1012:BN$1029)</f>
        <v>54</v>
      </c>
      <c r="EV1014" s="79">
        <f t="shared" si="1662"/>
        <v>29</v>
      </c>
      <c r="EW1014" s="81">
        <f t="shared" si="1680"/>
        <v>-10</v>
      </c>
      <c r="EX1014" s="78"/>
      <c r="EY1014" s="80">
        <f t="shared" si="1663"/>
        <v>34</v>
      </c>
      <c r="EZ1014" s="80">
        <f t="shared" si="1664"/>
        <v>11</v>
      </c>
      <c r="FA1014" s="80">
        <f t="shared" si="1665"/>
        <v>7</v>
      </c>
      <c r="FB1014" s="80">
        <f t="shared" si="1666"/>
        <v>16</v>
      </c>
      <c r="FC1014" s="80">
        <f t="shared" si="1667"/>
        <v>44</v>
      </c>
      <c r="FD1014" s="80">
        <f t="shared" si="1668"/>
        <v>54</v>
      </c>
      <c r="FE1014" s="80">
        <f t="shared" si="1669"/>
        <v>29</v>
      </c>
      <c r="FF1014" s="80">
        <f t="shared" si="1670"/>
        <v>-10</v>
      </c>
      <c r="FH1014" s="54">
        <f t="shared" si="1681"/>
        <v>0</v>
      </c>
      <c r="FI1014" s="54">
        <f t="shared" si="1682"/>
        <v>0</v>
      </c>
      <c r="FJ1014" s="54">
        <f t="shared" si="1671"/>
        <v>0</v>
      </c>
      <c r="FK1014" s="54">
        <f t="shared" si="1671"/>
        <v>0</v>
      </c>
      <c r="FL1014" s="54">
        <f t="shared" si="1671"/>
        <v>0</v>
      </c>
      <c r="FM1014" s="54">
        <f t="shared" si="1671"/>
        <v>0</v>
      </c>
      <c r="FN1014" s="54">
        <f t="shared" si="1671"/>
        <v>0</v>
      </c>
      <c r="FO1014" s="54">
        <f t="shared" si="1671"/>
        <v>0</v>
      </c>
      <c r="FQ1014" s="54" t="str">
        <f t="shared" si="1627"/>
        <v/>
      </c>
      <c r="FR1014" s="54" t="str">
        <f t="shared" si="1628"/>
        <v/>
      </c>
      <c r="FS1014" s="54" t="str">
        <f t="shared" ref="FS1014:FS1031" si="1684">IF(SUM($FH1014:$FO1014)=0,"",EZ1014-EQ1014)</f>
        <v/>
      </c>
      <c r="FT1014" s="54" t="str">
        <f t="shared" ref="FT1014:FU1031" si="1685">IF(SUM($FH1014:$FO1014)=0,"",FA1014-ER1014)</f>
        <v/>
      </c>
      <c r="FU1014" s="54" t="str">
        <f t="shared" si="1685"/>
        <v/>
      </c>
      <c r="FV1014" s="54" t="str">
        <f t="shared" si="1683"/>
        <v/>
      </c>
      <c r="FW1014" s="54" t="str">
        <f t="shared" si="1683"/>
        <v/>
      </c>
      <c r="FX1014" s="54" t="str">
        <f t="shared" si="1683"/>
        <v/>
      </c>
      <c r="FY1014" s="407" t="s">
        <v>1845</v>
      </c>
      <c r="FZ1014" s="58"/>
      <c r="GA1014" s="59"/>
      <c r="GB1014" s="60"/>
      <c r="GC1014" s="58"/>
      <c r="GD1014" s="59"/>
      <c r="GE1014" s="61"/>
      <c r="GF1014" s="58"/>
      <c r="GG1014" s="61"/>
      <c r="GH1014" s="61"/>
    </row>
    <row r="1015" spans="1:192" s="54" customFormat="1" ht="12" x14ac:dyDescent="0.25">
      <c r="A1015" s="54">
        <v>4</v>
      </c>
      <c r="B1015" s="54" t="s">
        <v>1844</v>
      </c>
      <c r="C1015" s="56">
        <v>34</v>
      </c>
      <c r="D1015" s="56">
        <v>18</v>
      </c>
      <c r="E1015" s="56">
        <v>6</v>
      </c>
      <c r="F1015" s="56">
        <v>10</v>
      </c>
      <c r="G1015" s="56">
        <v>70</v>
      </c>
      <c r="H1015" s="56">
        <v>41</v>
      </c>
      <c r="I1015" s="57">
        <v>42</v>
      </c>
      <c r="J1015" s="56">
        <f t="shared" si="1656"/>
        <v>29</v>
      </c>
      <c r="L1015" s="82" t="s">
        <v>1000</v>
      </c>
      <c r="M1015" s="477" t="s">
        <v>89</v>
      </c>
      <c r="N1015" s="479" t="s">
        <v>177</v>
      </c>
      <c r="O1015" s="479" t="s">
        <v>89</v>
      </c>
      <c r="P1015" s="497"/>
      <c r="Q1015" s="479" t="s">
        <v>62</v>
      </c>
      <c r="R1015" s="479" t="s">
        <v>89</v>
      </c>
      <c r="S1015" s="479" t="s">
        <v>200</v>
      </c>
      <c r="T1015" s="479" t="s">
        <v>62</v>
      </c>
      <c r="U1015" s="479" t="s">
        <v>177</v>
      </c>
      <c r="V1015" s="479" t="s">
        <v>162</v>
      </c>
      <c r="W1015" s="479" t="s">
        <v>177</v>
      </c>
      <c r="X1015" s="479" t="s">
        <v>89</v>
      </c>
      <c r="Y1015" s="479" t="s">
        <v>77</v>
      </c>
      <c r="Z1015" s="479" t="s">
        <v>148</v>
      </c>
      <c r="AA1015" s="479" t="s">
        <v>200</v>
      </c>
      <c r="AB1015" s="479" t="s">
        <v>77</v>
      </c>
      <c r="AC1015" s="479" t="s">
        <v>124</v>
      </c>
      <c r="AD1015" s="480" t="s">
        <v>148</v>
      </c>
      <c r="AL1015" s="82" t="s">
        <v>1000</v>
      </c>
      <c r="AM1015" s="477" t="s">
        <v>129</v>
      </c>
      <c r="AN1015" s="479" t="s">
        <v>368</v>
      </c>
      <c r="AO1015" s="479" t="s">
        <v>504</v>
      </c>
      <c r="AP1015" s="497"/>
      <c r="AQ1015" s="479" t="s">
        <v>191</v>
      </c>
      <c r="AR1015" s="479" t="s">
        <v>403</v>
      </c>
      <c r="AS1015" s="479" t="s">
        <v>450</v>
      </c>
      <c r="AT1015" s="479" t="s">
        <v>753</v>
      </c>
      <c r="AU1015" s="479" t="s">
        <v>179</v>
      </c>
      <c r="AV1015" s="479" t="s">
        <v>534</v>
      </c>
      <c r="AW1015" s="479" t="s">
        <v>169</v>
      </c>
      <c r="AX1015" s="479" t="s">
        <v>527</v>
      </c>
      <c r="AY1015" s="479" t="s">
        <v>196</v>
      </c>
      <c r="AZ1015" s="479" t="s">
        <v>1133</v>
      </c>
      <c r="BA1015" s="479" t="s">
        <v>367</v>
      </c>
      <c r="BB1015" s="479" t="s">
        <v>492</v>
      </c>
      <c r="BC1015" s="479" t="s">
        <v>506</v>
      </c>
      <c r="BD1015" s="480" t="s">
        <v>507</v>
      </c>
      <c r="BL1015" s="90">
        <f t="shared" si="1672"/>
        <v>3</v>
      </c>
      <c r="BM1015" s="77">
        <f t="shared" si="1672"/>
        <v>2</v>
      </c>
      <c r="BN1015" s="77">
        <f t="shared" si="1672"/>
        <v>3</v>
      </c>
      <c r="BO1015" s="91"/>
      <c r="BP1015" s="77">
        <f t="shared" si="1657"/>
        <v>1</v>
      </c>
      <c r="BQ1015" s="77">
        <f t="shared" si="1657"/>
        <v>3</v>
      </c>
      <c r="BR1015" s="77">
        <f t="shared" si="1657"/>
        <v>2</v>
      </c>
      <c r="BS1015" s="77">
        <f t="shared" si="1657"/>
        <v>1</v>
      </c>
      <c r="BT1015" s="77">
        <f t="shared" si="1657"/>
        <v>2</v>
      </c>
      <c r="BU1015" s="77">
        <f t="shared" si="1657"/>
        <v>6</v>
      </c>
      <c r="BV1015" s="77">
        <f t="shared" si="1657"/>
        <v>2</v>
      </c>
      <c r="BW1015" s="77">
        <f t="shared" si="1657"/>
        <v>3</v>
      </c>
      <c r="BX1015" s="77">
        <f t="shared" si="1657"/>
        <v>2</v>
      </c>
      <c r="BY1015" s="77">
        <f t="shared" si="1657"/>
        <v>0</v>
      </c>
      <c r="BZ1015" s="77">
        <f t="shared" si="1657"/>
        <v>2</v>
      </c>
      <c r="CA1015" s="77">
        <f t="shared" si="1657"/>
        <v>2</v>
      </c>
      <c r="CB1015" s="77">
        <f t="shared" si="1657"/>
        <v>0</v>
      </c>
      <c r="CC1015" s="92">
        <f t="shared" si="1657"/>
        <v>0</v>
      </c>
      <c r="CJ1015" s="78"/>
      <c r="CK1015" s="90">
        <f t="shared" si="1673"/>
        <v>0</v>
      </c>
      <c r="CL1015" s="77">
        <f t="shared" si="1673"/>
        <v>0</v>
      </c>
      <c r="CM1015" s="77">
        <f t="shared" si="1673"/>
        <v>0</v>
      </c>
      <c r="CN1015" s="91"/>
      <c r="CO1015" s="77">
        <f t="shared" si="1658"/>
        <v>1</v>
      </c>
      <c r="CP1015" s="77">
        <f t="shared" si="1658"/>
        <v>0</v>
      </c>
      <c r="CQ1015" s="77">
        <f t="shared" si="1658"/>
        <v>2</v>
      </c>
      <c r="CR1015" s="77">
        <f t="shared" si="1658"/>
        <v>1</v>
      </c>
      <c r="CS1015" s="77">
        <f t="shared" si="1658"/>
        <v>0</v>
      </c>
      <c r="CT1015" s="77">
        <f t="shared" si="1658"/>
        <v>0</v>
      </c>
      <c r="CU1015" s="77">
        <f t="shared" si="1658"/>
        <v>0</v>
      </c>
      <c r="CV1015" s="77">
        <f t="shared" si="1658"/>
        <v>0</v>
      </c>
      <c r="CW1015" s="77">
        <f t="shared" si="1658"/>
        <v>1</v>
      </c>
      <c r="CX1015" s="77">
        <f t="shared" si="1658"/>
        <v>1</v>
      </c>
      <c r="CY1015" s="77">
        <f t="shared" si="1658"/>
        <v>2</v>
      </c>
      <c r="CZ1015" s="77">
        <f t="shared" si="1658"/>
        <v>1</v>
      </c>
      <c r="DA1015" s="77">
        <f t="shared" si="1658"/>
        <v>0</v>
      </c>
      <c r="DB1015" s="92">
        <f t="shared" si="1658"/>
        <v>1</v>
      </c>
      <c r="DJ1015" s="347" t="str">
        <f t="shared" si="1674"/>
        <v>H</v>
      </c>
      <c r="DK1015" s="56" t="str">
        <f t="shared" si="1674"/>
        <v>H</v>
      </c>
      <c r="DL1015" s="56" t="str">
        <f t="shared" si="1674"/>
        <v>H</v>
      </c>
      <c r="DM1015" s="91"/>
      <c r="DN1015" s="56" t="str">
        <f t="shared" si="1659"/>
        <v>D</v>
      </c>
      <c r="DO1015" s="56" t="str">
        <f t="shared" si="1659"/>
        <v>H</v>
      </c>
      <c r="DP1015" s="56" t="str">
        <f t="shared" si="1659"/>
        <v>D</v>
      </c>
      <c r="DQ1015" s="56" t="str">
        <f t="shared" si="1659"/>
        <v>D</v>
      </c>
      <c r="DR1015" s="56" t="str">
        <f t="shared" si="1659"/>
        <v>H</v>
      </c>
      <c r="DS1015" s="56" t="str">
        <f t="shared" si="1659"/>
        <v>H</v>
      </c>
      <c r="DT1015" s="56" t="str">
        <f t="shared" si="1659"/>
        <v>H</v>
      </c>
      <c r="DU1015" s="56" t="str">
        <f t="shared" si="1659"/>
        <v>H</v>
      </c>
      <c r="DV1015" s="56" t="str">
        <f t="shared" si="1659"/>
        <v>H</v>
      </c>
      <c r="DW1015" s="56" t="str">
        <f t="shared" si="1659"/>
        <v>A</v>
      </c>
      <c r="DX1015" s="56" t="str">
        <f t="shared" si="1659"/>
        <v>D</v>
      </c>
      <c r="DY1015" s="56" t="str">
        <f t="shared" si="1659"/>
        <v>H</v>
      </c>
      <c r="DZ1015" s="56" t="str">
        <f t="shared" si="1659"/>
        <v>D</v>
      </c>
      <c r="EA1015" s="348" t="str">
        <f t="shared" si="1659"/>
        <v>A</v>
      </c>
      <c r="EI1015" s="53" t="str">
        <f t="shared" si="1660"/>
        <v>Croydon</v>
      </c>
      <c r="EJ1015" s="79">
        <f t="shared" si="1675"/>
        <v>34</v>
      </c>
      <c r="EK1015" s="80">
        <f t="shared" si="1676"/>
        <v>10</v>
      </c>
      <c r="EL1015" s="80">
        <f t="shared" si="1677"/>
        <v>5</v>
      </c>
      <c r="EM1015" s="80">
        <f t="shared" si="1678"/>
        <v>2</v>
      </c>
      <c r="EN1015" s="80">
        <f>COUNTIF(DM$1012:DM$1029,"A")</f>
        <v>9</v>
      </c>
      <c r="EO1015" s="80">
        <f>COUNTIF(DM$1012:DM$1029,"D")</f>
        <v>1</v>
      </c>
      <c r="EP1015" s="80">
        <f>COUNTIF(DM$1012:DM$1029,"H")</f>
        <v>7</v>
      </c>
      <c r="EQ1015" s="79">
        <f t="shared" si="1679"/>
        <v>19</v>
      </c>
      <c r="ER1015" s="79">
        <f t="shared" si="1661"/>
        <v>6</v>
      </c>
      <c r="ES1015" s="79">
        <f t="shared" si="1661"/>
        <v>9</v>
      </c>
      <c r="ET1015" s="81">
        <f>SUM($BK1015:$CI1015)+SUM(CN$1012:CN$1029)</f>
        <v>58</v>
      </c>
      <c r="EU1015" s="81">
        <f>SUM($CK1015:$DH1015)+SUM(BO$1012:BO$1029)</f>
        <v>34</v>
      </c>
      <c r="EV1015" s="79">
        <f t="shared" si="1662"/>
        <v>44</v>
      </c>
      <c r="EW1015" s="81">
        <f t="shared" si="1680"/>
        <v>24</v>
      </c>
      <c r="EX1015" s="78"/>
      <c r="EY1015" s="80">
        <f t="shared" si="1663"/>
        <v>34</v>
      </c>
      <c r="EZ1015" s="80">
        <f t="shared" si="1664"/>
        <v>19</v>
      </c>
      <c r="FA1015" s="80">
        <f t="shared" si="1665"/>
        <v>6</v>
      </c>
      <c r="FB1015" s="80">
        <f t="shared" si="1666"/>
        <v>9</v>
      </c>
      <c r="FC1015" s="80">
        <f t="shared" si="1667"/>
        <v>58</v>
      </c>
      <c r="FD1015" s="80">
        <f t="shared" si="1668"/>
        <v>34</v>
      </c>
      <c r="FE1015" s="80">
        <f t="shared" si="1669"/>
        <v>44</v>
      </c>
      <c r="FF1015" s="80">
        <f t="shared" si="1670"/>
        <v>24</v>
      </c>
      <c r="FH1015" s="54">
        <f t="shared" si="1681"/>
        <v>0</v>
      </c>
      <c r="FI1015" s="54">
        <f t="shared" si="1682"/>
        <v>0</v>
      </c>
      <c r="FJ1015" s="54">
        <f t="shared" si="1671"/>
        <v>0</v>
      </c>
      <c r="FK1015" s="54">
        <f t="shared" si="1671"/>
        <v>0</v>
      </c>
      <c r="FL1015" s="54">
        <f t="shared" si="1671"/>
        <v>0</v>
      </c>
      <c r="FM1015" s="54">
        <f t="shared" si="1671"/>
        <v>0</v>
      </c>
      <c r="FN1015" s="54">
        <f t="shared" si="1671"/>
        <v>0</v>
      </c>
      <c r="FO1015" s="54">
        <f t="shared" si="1671"/>
        <v>0</v>
      </c>
      <c r="FQ1015" s="54" t="str">
        <f t="shared" si="1627"/>
        <v/>
      </c>
      <c r="FR1015" s="54" t="str">
        <f t="shared" si="1628"/>
        <v/>
      </c>
      <c r="FS1015" s="54" t="str">
        <f t="shared" si="1684"/>
        <v/>
      </c>
      <c r="FT1015" s="54" t="str">
        <f t="shared" si="1685"/>
        <v/>
      </c>
      <c r="FU1015" s="54" t="str">
        <f t="shared" si="1685"/>
        <v/>
      </c>
      <c r="FV1015" s="54" t="str">
        <f t="shared" si="1683"/>
        <v/>
      </c>
      <c r="FW1015" s="54" t="str">
        <f t="shared" si="1683"/>
        <v/>
      </c>
      <c r="FX1015" s="54" t="str">
        <f t="shared" si="1683"/>
        <v/>
      </c>
      <c r="FY1015" s="407" t="s">
        <v>1846</v>
      </c>
      <c r="FZ1015" s="58"/>
      <c r="GA1015" s="59"/>
      <c r="GB1015" s="60"/>
      <c r="GC1015" s="58"/>
      <c r="GD1015" s="59"/>
      <c r="GE1015" s="61"/>
      <c r="GF1015" s="58"/>
      <c r="GG1015" s="61"/>
      <c r="GH1015" s="61"/>
    </row>
    <row r="1016" spans="1:192" s="54" customFormat="1" ht="12" x14ac:dyDescent="0.25">
      <c r="A1016" s="54">
        <v>5</v>
      </c>
      <c r="B1016" s="54" t="s">
        <v>1129</v>
      </c>
      <c r="C1016" s="56">
        <v>34</v>
      </c>
      <c r="D1016" s="56">
        <v>18</v>
      </c>
      <c r="E1016" s="56">
        <v>5</v>
      </c>
      <c r="F1016" s="56">
        <v>11</v>
      </c>
      <c r="G1016" s="56">
        <v>64</v>
      </c>
      <c r="H1016" s="56">
        <v>46</v>
      </c>
      <c r="I1016" s="57">
        <v>41</v>
      </c>
      <c r="J1016" s="56">
        <f t="shared" si="1656"/>
        <v>18</v>
      </c>
      <c r="L1016" s="82" t="s">
        <v>1250</v>
      </c>
      <c r="M1016" s="477" t="s">
        <v>175</v>
      </c>
      <c r="N1016" s="479" t="s">
        <v>200</v>
      </c>
      <c r="O1016" s="479" t="s">
        <v>60</v>
      </c>
      <c r="P1016" s="479" t="s">
        <v>74</v>
      </c>
      <c r="Q1016" s="497"/>
      <c r="R1016" s="479" t="s">
        <v>99</v>
      </c>
      <c r="S1016" s="479" t="s">
        <v>177</v>
      </c>
      <c r="T1016" s="479" t="s">
        <v>124</v>
      </c>
      <c r="U1016" s="479" t="s">
        <v>101</v>
      </c>
      <c r="V1016" s="479" t="s">
        <v>62</v>
      </c>
      <c r="W1016" s="479" t="s">
        <v>177</v>
      </c>
      <c r="X1016" s="479" t="s">
        <v>200</v>
      </c>
      <c r="Y1016" s="479" t="s">
        <v>87</v>
      </c>
      <c r="Z1016" s="479" t="s">
        <v>85</v>
      </c>
      <c r="AA1016" s="479" t="s">
        <v>74</v>
      </c>
      <c r="AB1016" s="479" t="s">
        <v>87</v>
      </c>
      <c r="AC1016" s="479" t="s">
        <v>103</v>
      </c>
      <c r="AD1016" s="480" t="s">
        <v>176</v>
      </c>
      <c r="AL1016" s="82" t="s">
        <v>1250</v>
      </c>
      <c r="AM1016" s="477" t="s">
        <v>527</v>
      </c>
      <c r="AN1016" s="479" t="s">
        <v>483</v>
      </c>
      <c r="AO1016" s="479" t="s">
        <v>169</v>
      </c>
      <c r="AP1016" s="479" t="s">
        <v>493</v>
      </c>
      <c r="AQ1016" s="497"/>
      <c r="AR1016" s="479" t="s">
        <v>753</v>
      </c>
      <c r="AS1016" s="479" t="s">
        <v>342</v>
      </c>
      <c r="AT1016" s="479" t="s">
        <v>1133</v>
      </c>
      <c r="AU1016" s="479" t="s">
        <v>311</v>
      </c>
      <c r="AV1016" s="479" t="s">
        <v>482</v>
      </c>
      <c r="AW1016" s="479" t="s">
        <v>528</v>
      </c>
      <c r="AX1016" s="479" t="s">
        <v>270</v>
      </c>
      <c r="AY1016" s="479" t="s">
        <v>492</v>
      </c>
      <c r="AZ1016" s="479" t="s">
        <v>539</v>
      </c>
      <c r="BA1016" s="479" t="s">
        <v>195</v>
      </c>
      <c r="BB1016" s="479" t="s">
        <v>209</v>
      </c>
      <c r="BC1016" s="479" t="s">
        <v>179</v>
      </c>
      <c r="BD1016" s="480" t="s">
        <v>635</v>
      </c>
      <c r="BL1016" s="90">
        <f t="shared" si="1672"/>
        <v>2</v>
      </c>
      <c r="BM1016" s="77">
        <f t="shared" si="1672"/>
        <v>2</v>
      </c>
      <c r="BN1016" s="77">
        <f t="shared" si="1672"/>
        <v>4</v>
      </c>
      <c r="BO1016" s="77">
        <f t="shared" si="1672"/>
        <v>1</v>
      </c>
      <c r="BP1016" s="91"/>
      <c r="BQ1016" s="77">
        <f t="shared" si="1657"/>
        <v>1</v>
      </c>
      <c r="BR1016" s="77">
        <f t="shared" si="1657"/>
        <v>2</v>
      </c>
      <c r="BS1016" s="77">
        <f t="shared" si="1657"/>
        <v>0</v>
      </c>
      <c r="BT1016" s="77">
        <f t="shared" si="1657"/>
        <v>3</v>
      </c>
      <c r="BU1016" s="77">
        <f t="shared" si="1657"/>
        <v>1</v>
      </c>
      <c r="BV1016" s="77">
        <f t="shared" si="1657"/>
        <v>2</v>
      </c>
      <c r="BW1016" s="77">
        <f t="shared" si="1657"/>
        <v>2</v>
      </c>
      <c r="BX1016" s="77">
        <f t="shared" si="1657"/>
        <v>3</v>
      </c>
      <c r="BY1016" s="77">
        <f t="shared" si="1657"/>
        <v>0</v>
      </c>
      <c r="BZ1016" s="77">
        <f t="shared" si="1657"/>
        <v>1</v>
      </c>
      <c r="CA1016" s="77">
        <f t="shared" si="1657"/>
        <v>3</v>
      </c>
      <c r="CB1016" s="77">
        <f t="shared" si="1657"/>
        <v>1</v>
      </c>
      <c r="CC1016" s="92">
        <f t="shared" si="1657"/>
        <v>2</v>
      </c>
      <c r="CJ1016" s="78"/>
      <c r="CK1016" s="90">
        <f t="shared" si="1673"/>
        <v>5</v>
      </c>
      <c r="CL1016" s="77">
        <f t="shared" si="1673"/>
        <v>2</v>
      </c>
      <c r="CM1016" s="77">
        <f t="shared" si="1673"/>
        <v>1</v>
      </c>
      <c r="CN1016" s="77">
        <f t="shared" si="1673"/>
        <v>2</v>
      </c>
      <c r="CO1016" s="91"/>
      <c r="CP1016" s="77">
        <f t="shared" si="1658"/>
        <v>0</v>
      </c>
      <c r="CQ1016" s="77">
        <f t="shared" si="1658"/>
        <v>0</v>
      </c>
      <c r="CR1016" s="77">
        <f t="shared" si="1658"/>
        <v>0</v>
      </c>
      <c r="CS1016" s="77">
        <f t="shared" si="1658"/>
        <v>2</v>
      </c>
      <c r="CT1016" s="77">
        <f t="shared" si="1658"/>
        <v>1</v>
      </c>
      <c r="CU1016" s="77">
        <f t="shared" si="1658"/>
        <v>0</v>
      </c>
      <c r="CV1016" s="77">
        <f t="shared" si="1658"/>
        <v>2</v>
      </c>
      <c r="CW1016" s="77">
        <f t="shared" si="1658"/>
        <v>3</v>
      </c>
      <c r="CX1016" s="77">
        <f t="shared" si="1658"/>
        <v>4</v>
      </c>
      <c r="CY1016" s="77">
        <f t="shared" si="1658"/>
        <v>2</v>
      </c>
      <c r="CZ1016" s="77">
        <f t="shared" si="1658"/>
        <v>3</v>
      </c>
      <c r="DA1016" s="77">
        <f t="shared" si="1658"/>
        <v>3</v>
      </c>
      <c r="DB1016" s="92">
        <f t="shared" si="1658"/>
        <v>3</v>
      </c>
      <c r="DJ1016" s="347" t="str">
        <f t="shared" si="1674"/>
        <v>A</v>
      </c>
      <c r="DK1016" s="56" t="str">
        <f t="shared" si="1674"/>
        <v>D</v>
      </c>
      <c r="DL1016" s="56" t="str">
        <f t="shared" si="1674"/>
        <v>H</v>
      </c>
      <c r="DM1016" s="56" t="str">
        <f t="shared" si="1674"/>
        <v>A</v>
      </c>
      <c r="DN1016" s="91"/>
      <c r="DO1016" s="56" t="str">
        <f t="shared" si="1659"/>
        <v>H</v>
      </c>
      <c r="DP1016" s="56" t="str">
        <f t="shared" si="1659"/>
        <v>H</v>
      </c>
      <c r="DQ1016" s="56" t="str">
        <f t="shared" si="1659"/>
        <v>D</v>
      </c>
      <c r="DR1016" s="56" t="str">
        <f t="shared" si="1659"/>
        <v>H</v>
      </c>
      <c r="DS1016" s="56" t="str">
        <f t="shared" si="1659"/>
        <v>D</v>
      </c>
      <c r="DT1016" s="56" t="str">
        <f t="shared" si="1659"/>
        <v>H</v>
      </c>
      <c r="DU1016" s="56" t="str">
        <f t="shared" si="1659"/>
        <v>D</v>
      </c>
      <c r="DV1016" s="56" t="str">
        <f t="shared" si="1659"/>
        <v>D</v>
      </c>
      <c r="DW1016" s="56" t="str">
        <f t="shared" si="1659"/>
        <v>A</v>
      </c>
      <c r="DX1016" s="56" t="str">
        <f t="shared" si="1659"/>
        <v>A</v>
      </c>
      <c r="DY1016" s="56" t="str">
        <f t="shared" si="1659"/>
        <v>D</v>
      </c>
      <c r="DZ1016" s="56" t="str">
        <f t="shared" si="1659"/>
        <v>A</v>
      </c>
      <c r="EA1016" s="348" t="str">
        <f t="shared" si="1659"/>
        <v>A</v>
      </c>
      <c r="EI1016" s="53" t="str">
        <f t="shared" si="1660"/>
        <v>Dorking</v>
      </c>
      <c r="EJ1016" s="79">
        <f t="shared" si="1675"/>
        <v>34</v>
      </c>
      <c r="EK1016" s="80">
        <f t="shared" si="1676"/>
        <v>5</v>
      </c>
      <c r="EL1016" s="80">
        <f t="shared" si="1677"/>
        <v>6</v>
      </c>
      <c r="EM1016" s="80">
        <f t="shared" si="1678"/>
        <v>6</v>
      </c>
      <c r="EN1016" s="80">
        <f>COUNTIF(DN$1012:DN$1029,"A")</f>
        <v>7</v>
      </c>
      <c r="EO1016" s="80">
        <f>COUNTIF(DN$1012:DN$1029,"D")</f>
        <v>2</v>
      </c>
      <c r="EP1016" s="80">
        <f>COUNTIF(DN$1012:DN$1029,"H")</f>
        <v>8</v>
      </c>
      <c r="EQ1016" s="79">
        <f t="shared" si="1679"/>
        <v>12</v>
      </c>
      <c r="ER1016" s="79">
        <f t="shared" si="1661"/>
        <v>8</v>
      </c>
      <c r="ES1016" s="79">
        <f t="shared" si="1661"/>
        <v>14</v>
      </c>
      <c r="ET1016" s="81">
        <f>SUM($BL1016:$CI1016)+SUM(CO$1012:CO$1029)</f>
        <v>55</v>
      </c>
      <c r="EU1016" s="81">
        <f>SUM($CK1016:$DH1016)+SUM(BP$1012:BP$1029)</f>
        <v>63</v>
      </c>
      <c r="EV1016" s="79">
        <f t="shared" si="1662"/>
        <v>32</v>
      </c>
      <c r="EW1016" s="81">
        <f t="shared" si="1680"/>
        <v>-8</v>
      </c>
      <c r="EX1016" s="78"/>
      <c r="EY1016" s="80">
        <f t="shared" si="1663"/>
        <v>34</v>
      </c>
      <c r="EZ1016" s="80">
        <f t="shared" si="1664"/>
        <v>12</v>
      </c>
      <c r="FA1016" s="80">
        <f t="shared" si="1665"/>
        <v>8</v>
      </c>
      <c r="FB1016" s="80">
        <f t="shared" si="1666"/>
        <v>14</v>
      </c>
      <c r="FC1016" s="80">
        <f t="shared" si="1667"/>
        <v>55</v>
      </c>
      <c r="FD1016" s="80">
        <f t="shared" si="1668"/>
        <v>63</v>
      </c>
      <c r="FE1016" s="80">
        <f t="shared" si="1669"/>
        <v>32</v>
      </c>
      <c r="FF1016" s="80">
        <f t="shared" si="1670"/>
        <v>-8</v>
      </c>
      <c r="FH1016" s="54">
        <f t="shared" si="1681"/>
        <v>0</v>
      </c>
      <c r="FI1016" s="54">
        <f t="shared" si="1682"/>
        <v>0</v>
      </c>
      <c r="FJ1016" s="54">
        <f t="shared" si="1671"/>
        <v>0</v>
      </c>
      <c r="FK1016" s="54">
        <f t="shared" si="1671"/>
        <v>0</v>
      </c>
      <c r="FL1016" s="54">
        <f t="shared" si="1671"/>
        <v>0</v>
      </c>
      <c r="FM1016" s="54">
        <f t="shared" si="1671"/>
        <v>0</v>
      </c>
      <c r="FN1016" s="54">
        <f t="shared" si="1671"/>
        <v>0</v>
      </c>
      <c r="FO1016" s="54">
        <f t="shared" si="1671"/>
        <v>0</v>
      </c>
      <c r="FQ1016" s="54" t="str">
        <f t="shared" si="1627"/>
        <v/>
      </c>
      <c r="FR1016" s="54" t="str">
        <f t="shared" si="1628"/>
        <v/>
      </c>
      <c r="FS1016" s="54" t="str">
        <f t="shared" si="1684"/>
        <v/>
      </c>
      <c r="FT1016" s="54" t="str">
        <f t="shared" si="1685"/>
        <v/>
      </c>
      <c r="FU1016" s="54" t="str">
        <f t="shared" si="1685"/>
        <v/>
      </c>
      <c r="FV1016" s="54" t="str">
        <f t="shared" si="1683"/>
        <v/>
      </c>
      <c r="FW1016" s="54" t="str">
        <f t="shared" si="1683"/>
        <v/>
      </c>
      <c r="FX1016" s="54" t="str">
        <f t="shared" si="1683"/>
        <v/>
      </c>
      <c r="FY1016" s="407" t="s">
        <v>1848</v>
      </c>
      <c r="FZ1016" s="58"/>
      <c r="GA1016" s="59"/>
      <c r="GB1016" s="60"/>
      <c r="GC1016" s="58"/>
      <c r="GD1016" s="59"/>
      <c r="GE1016" s="61"/>
      <c r="GF1016" s="58"/>
      <c r="GG1016" s="61"/>
      <c r="GH1016" s="61"/>
    </row>
    <row r="1017" spans="1:192" s="54" customFormat="1" ht="12" x14ac:dyDescent="0.25">
      <c r="A1017" s="54">
        <v>6</v>
      </c>
      <c r="B1017" s="54" t="s">
        <v>1839</v>
      </c>
      <c r="C1017" s="56">
        <v>34</v>
      </c>
      <c r="D1017" s="56">
        <v>17</v>
      </c>
      <c r="E1017" s="56">
        <v>7</v>
      </c>
      <c r="F1017" s="56">
        <v>10</v>
      </c>
      <c r="G1017" s="56">
        <v>64</v>
      </c>
      <c r="H1017" s="56">
        <v>47</v>
      </c>
      <c r="I1017" s="57">
        <v>41</v>
      </c>
      <c r="J1017" s="56">
        <f t="shared" si="1656"/>
        <v>17</v>
      </c>
      <c r="L1017" s="82" t="s">
        <v>1844</v>
      </c>
      <c r="M1017" s="477" t="s">
        <v>111</v>
      </c>
      <c r="N1017" s="479" t="s">
        <v>124</v>
      </c>
      <c r="O1017" s="479" t="s">
        <v>148</v>
      </c>
      <c r="P1017" s="479" t="s">
        <v>177</v>
      </c>
      <c r="Q1017" s="479" t="s">
        <v>89</v>
      </c>
      <c r="R1017" s="497"/>
      <c r="S1017" s="479" t="s">
        <v>62</v>
      </c>
      <c r="T1017" s="479" t="s">
        <v>59</v>
      </c>
      <c r="U1017" s="479" t="s">
        <v>177</v>
      </c>
      <c r="V1017" s="479" t="s">
        <v>76</v>
      </c>
      <c r="W1017" s="479" t="s">
        <v>99</v>
      </c>
      <c r="X1017" s="479" t="s">
        <v>150</v>
      </c>
      <c r="Y1017" s="479" t="s">
        <v>125</v>
      </c>
      <c r="Z1017" s="479" t="s">
        <v>88</v>
      </c>
      <c r="AA1017" s="479" t="s">
        <v>76</v>
      </c>
      <c r="AB1017" s="479" t="s">
        <v>60</v>
      </c>
      <c r="AC1017" s="479" t="s">
        <v>59</v>
      </c>
      <c r="AD1017" s="480" t="s">
        <v>77</v>
      </c>
      <c r="AL1017" s="82" t="s">
        <v>1844</v>
      </c>
      <c r="AM1017" s="477" t="s">
        <v>202</v>
      </c>
      <c r="AN1017" s="479" t="s">
        <v>370</v>
      </c>
      <c r="AO1017" s="479" t="s">
        <v>524</v>
      </c>
      <c r="AP1017" s="479" t="s">
        <v>373</v>
      </c>
      <c r="AQ1017" s="479" t="s">
        <v>490</v>
      </c>
      <c r="AR1017" s="497"/>
      <c r="AS1017" s="479" t="s">
        <v>711</v>
      </c>
      <c r="AT1017" s="479" t="s">
        <v>169</v>
      </c>
      <c r="AU1017" s="479" t="s">
        <v>483</v>
      </c>
      <c r="AV1017" s="479" t="s">
        <v>311</v>
      </c>
      <c r="AW1017" s="479" t="s">
        <v>179</v>
      </c>
      <c r="AX1017" s="479" t="s">
        <v>313</v>
      </c>
      <c r="AY1017" s="479" t="s">
        <v>301</v>
      </c>
      <c r="AZ1017" s="479" t="s">
        <v>492</v>
      </c>
      <c r="BA1017" s="479" t="s">
        <v>196</v>
      </c>
      <c r="BB1017" s="479" t="s">
        <v>517</v>
      </c>
      <c r="BC1017" s="479" t="s">
        <v>527</v>
      </c>
      <c r="BD1017" s="480" t="s">
        <v>342</v>
      </c>
      <c r="BL1017" s="90">
        <f t="shared" si="1672"/>
        <v>5</v>
      </c>
      <c r="BM1017" s="77">
        <f t="shared" si="1672"/>
        <v>0</v>
      </c>
      <c r="BN1017" s="77">
        <f t="shared" si="1672"/>
        <v>0</v>
      </c>
      <c r="BO1017" s="77">
        <f t="shared" si="1672"/>
        <v>2</v>
      </c>
      <c r="BP1017" s="77">
        <f t="shared" si="1672"/>
        <v>3</v>
      </c>
      <c r="BQ1017" s="91"/>
      <c r="BR1017" s="77">
        <f t="shared" si="1657"/>
        <v>1</v>
      </c>
      <c r="BS1017" s="77">
        <f t="shared" si="1657"/>
        <v>4</v>
      </c>
      <c r="BT1017" s="77">
        <f t="shared" si="1657"/>
        <v>2</v>
      </c>
      <c r="BU1017" s="77">
        <f t="shared" si="1657"/>
        <v>0</v>
      </c>
      <c r="BV1017" s="77">
        <f t="shared" si="1657"/>
        <v>1</v>
      </c>
      <c r="BW1017" s="77">
        <f t="shared" si="1657"/>
        <v>3</v>
      </c>
      <c r="BX1017" s="77">
        <f t="shared" si="1657"/>
        <v>5</v>
      </c>
      <c r="BY1017" s="77">
        <f t="shared" si="1657"/>
        <v>1</v>
      </c>
      <c r="BZ1017" s="77">
        <f t="shared" si="1657"/>
        <v>0</v>
      </c>
      <c r="CA1017" s="77">
        <f t="shared" si="1657"/>
        <v>4</v>
      </c>
      <c r="CB1017" s="77">
        <f t="shared" si="1657"/>
        <v>4</v>
      </c>
      <c r="CC1017" s="92">
        <f t="shared" si="1657"/>
        <v>2</v>
      </c>
      <c r="CJ1017" s="78"/>
      <c r="CK1017" s="90">
        <f t="shared" si="1673"/>
        <v>2</v>
      </c>
      <c r="CL1017" s="77">
        <f t="shared" si="1673"/>
        <v>0</v>
      </c>
      <c r="CM1017" s="77">
        <f t="shared" si="1673"/>
        <v>1</v>
      </c>
      <c r="CN1017" s="77">
        <f t="shared" si="1673"/>
        <v>0</v>
      </c>
      <c r="CO1017" s="77">
        <f t="shared" si="1673"/>
        <v>0</v>
      </c>
      <c r="CP1017" s="91"/>
      <c r="CQ1017" s="77">
        <f t="shared" si="1658"/>
        <v>1</v>
      </c>
      <c r="CR1017" s="77">
        <f t="shared" si="1658"/>
        <v>0</v>
      </c>
      <c r="CS1017" s="77">
        <f t="shared" si="1658"/>
        <v>0</v>
      </c>
      <c r="CT1017" s="77">
        <f t="shared" si="1658"/>
        <v>2</v>
      </c>
      <c r="CU1017" s="77">
        <f t="shared" si="1658"/>
        <v>0</v>
      </c>
      <c r="CV1017" s="77">
        <f t="shared" si="1658"/>
        <v>1</v>
      </c>
      <c r="CW1017" s="77">
        <f t="shared" si="1658"/>
        <v>0</v>
      </c>
      <c r="CX1017" s="77">
        <f t="shared" si="1658"/>
        <v>6</v>
      </c>
      <c r="CY1017" s="77">
        <f t="shared" si="1658"/>
        <v>2</v>
      </c>
      <c r="CZ1017" s="77">
        <f t="shared" si="1658"/>
        <v>1</v>
      </c>
      <c r="DA1017" s="77">
        <f t="shared" si="1658"/>
        <v>0</v>
      </c>
      <c r="DB1017" s="92">
        <f t="shared" si="1658"/>
        <v>1</v>
      </c>
      <c r="DJ1017" s="347" t="str">
        <f t="shared" si="1674"/>
        <v>H</v>
      </c>
      <c r="DK1017" s="56" t="str">
        <f t="shared" si="1674"/>
        <v>D</v>
      </c>
      <c r="DL1017" s="56" t="str">
        <f t="shared" si="1674"/>
        <v>A</v>
      </c>
      <c r="DM1017" s="56" t="str">
        <f t="shared" si="1674"/>
        <v>H</v>
      </c>
      <c r="DN1017" s="56" t="str">
        <f t="shared" si="1674"/>
        <v>H</v>
      </c>
      <c r="DO1017" s="91"/>
      <c r="DP1017" s="56" t="str">
        <f t="shared" si="1659"/>
        <v>D</v>
      </c>
      <c r="DQ1017" s="56" t="str">
        <f t="shared" si="1659"/>
        <v>H</v>
      </c>
      <c r="DR1017" s="56" t="str">
        <f t="shared" si="1659"/>
        <v>H</v>
      </c>
      <c r="DS1017" s="56" t="str">
        <f t="shared" si="1659"/>
        <v>A</v>
      </c>
      <c r="DT1017" s="56" t="str">
        <f t="shared" si="1659"/>
        <v>H</v>
      </c>
      <c r="DU1017" s="56" t="str">
        <f t="shared" si="1659"/>
        <v>H</v>
      </c>
      <c r="DV1017" s="56" t="str">
        <f t="shared" si="1659"/>
        <v>H</v>
      </c>
      <c r="DW1017" s="56" t="str">
        <f t="shared" si="1659"/>
        <v>A</v>
      </c>
      <c r="DX1017" s="56" t="str">
        <f t="shared" si="1659"/>
        <v>A</v>
      </c>
      <c r="DY1017" s="56" t="str">
        <f t="shared" si="1659"/>
        <v>H</v>
      </c>
      <c r="DZ1017" s="56" t="str">
        <f t="shared" si="1659"/>
        <v>H</v>
      </c>
      <c r="EA1017" s="348" t="str">
        <f t="shared" si="1659"/>
        <v>H</v>
      </c>
      <c r="EI1017" s="53" t="str">
        <f t="shared" si="1660"/>
        <v>Dulwich Hamlet</v>
      </c>
      <c r="EJ1017" s="79">
        <f t="shared" si="1675"/>
        <v>34</v>
      </c>
      <c r="EK1017" s="80">
        <f t="shared" si="1676"/>
        <v>11</v>
      </c>
      <c r="EL1017" s="80">
        <f t="shared" si="1677"/>
        <v>2</v>
      </c>
      <c r="EM1017" s="80">
        <f t="shared" si="1678"/>
        <v>4</v>
      </c>
      <c r="EN1017" s="80">
        <f>COUNTIF(DO$1012:DO$1029,"A")</f>
        <v>7</v>
      </c>
      <c r="EO1017" s="80">
        <f>COUNTIF(DO$1012:DO$1029,"D")</f>
        <v>4</v>
      </c>
      <c r="EP1017" s="80">
        <f>COUNTIF(DO$1012:DO$1029,"H")</f>
        <v>6</v>
      </c>
      <c r="EQ1017" s="79">
        <f t="shared" si="1679"/>
        <v>18</v>
      </c>
      <c r="ER1017" s="79">
        <f t="shared" si="1661"/>
        <v>6</v>
      </c>
      <c r="ES1017" s="79">
        <f t="shared" si="1661"/>
        <v>10</v>
      </c>
      <c r="ET1017" s="81">
        <f>SUM($BL1017:$CI1017)+SUM(CP$1012:CP$1029)</f>
        <v>70</v>
      </c>
      <c r="EU1017" s="81">
        <f>SUM($CK1017:$DH1017)+SUM(BQ$1012:BQ$1029)</f>
        <v>41</v>
      </c>
      <c r="EV1017" s="79">
        <f t="shared" si="1662"/>
        <v>42</v>
      </c>
      <c r="EW1017" s="81">
        <f t="shared" si="1680"/>
        <v>29</v>
      </c>
      <c r="EX1017" s="78"/>
      <c r="EY1017" s="80">
        <f t="shared" si="1663"/>
        <v>34</v>
      </c>
      <c r="EZ1017" s="80">
        <f t="shared" si="1664"/>
        <v>18</v>
      </c>
      <c r="FA1017" s="80">
        <f t="shared" si="1665"/>
        <v>6</v>
      </c>
      <c r="FB1017" s="80">
        <f t="shared" si="1666"/>
        <v>10</v>
      </c>
      <c r="FC1017" s="80">
        <f t="shared" si="1667"/>
        <v>70</v>
      </c>
      <c r="FD1017" s="80">
        <f t="shared" si="1668"/>
        <v>41</v>
      </c>
      <c r="FE1017" s="80">
        <f t="shared" si="1669"/>
        <v>42</v>
      </c>
      <c r="FF1017" s="80">
        <f t="shared" si="1670"/>
        <v>29</v>
      </c>
      <c r="FH1017" s="54">
        <f t="shared" si="1681"/>
        <v>0</v>
      </c>
      <c r="FI1017" s="54">
        <f t="shared" si="1682"/>
        <v>0</v>
      </c>
      <c r="FJ1017" s="54">
        <f t="shared" si="1671"/>
        <v>0</v>
      </c>
      <c r="FK1017" s="54">
        <f t="shared" si="1671"/>
        <v>0</v>
      </c>
      <c r="FL1017" s="54">
        <f t="shared" si="1671"/>
        <v>0</v>
      </c>
      <c r="FM1017" s="54">
        <f t="shared" si="1671"/>
        <v>0</v>
      </c>
      <c r="FN1017" s="54">
        <f t="shared" si="1671"/>
        <v>0</v>
      </c>
      <c r="FO1017" s="54">
        <f t="shared" si="1671"/>
        <v>0</v>
      </c>
      <c r="FQ1017" s="54" t="str">
        <f t="shared" si="1627"/>
        <v/>
      </c>
      <c r="FR1017" s="54" t="str">
        <f t="shared" si="1628"/>
        <v/>
      </c>
      <c r="FS1017" s="54" t="str">
        <f t="shared" si="1684"/>
        <v/>
      </c>
      <c r="FT1017" s="54" t="str">
        <f t="shared" si="1685"/>
        <v/>
      </c>
      <c r="FU1017" s="54" t="str">
        <f t="shared" si="1685"/>
        <v/>
      </c>
      <c r="FV1017" s="54" t="str">
        <f t="shared" si="1683"/>
        <v/>
      </c>
      <c r="FW1017" s="54" t="str">
        <f t="shared" si="1683"/>
        <v/>
      </c>
      <c r="FX1017" s="54" t="str">
        <f t="shared" si="1683"/>
        <v/>
      </c>
      <c r="FY1017" s="54" t="s">
        <v>1003</v>
      </c>
      <c r="FZ1017" s="58"/>
      <c r="GA1017" s="59"/>
      <c r="GB1017" s="60"/>
      <c r="GC1017" s="58"/>
      <c r="GD1017" s="59"/>
      <c r="GE1017" s="61"/>
      <c r="GF1017" s="58"/>
      <c r="GG1017" s="61"/>
      <c r="GH1017" s="61"/>
    </row>
    <row r="1018" spans="1:192" s="53" customFormat="1" ht="12" x14ac:dyDescent="0.25">
      <c r="A1018" s="53">
        <v>7</v>
      </c>
      <c r="B1018" s="53" t="s">
        <v>1363</v>
      </c>
      <c r="C1018" s="57">
        <v>34</v>
      </c>
      <c r="D1018" s="57">
        <v>15</v>
      </c>
      <c r="E1018" s="57">
        <v>10</v>
      </c>
      <c r="F1018" s="57">
        <v>9</v>
      </c>
      <c r="G1018" s="57">
        <v>59</v>
      </c>
      <c r="H1018" s="57">
        <v>40</v>
      </c>
      <c r="I1018" s="57">
        <v>40</v>
      </c>
      <c r="J1018" s="57">
        <f t="shared" si="1656"/>
        <v>19</v>
      </c>
      <c r="L1018" s="82" t="s">
        <v>1363</v>
      </c>
      <c r="M1018" s="477" t="s">
        <v>77</v>
      </c>
      <c r="N1018" s="479" t="s">
        <v>150</v>
      </c>
      <c r="O1018" s="479" t="s">
        <v>148</v>
      </c>
      <c r="P1018" s="479" t="s">
        <v>59</v>
      </c>
      <c r="Q1018" s="479" t="s">
        <v>74</v>
      </c>
      <c r="R1018" s="479" t="s">
        <v>124</v>
      </c>
      <c r="S1018" s="497"/>
      <c r="T1018" s="479" t="s">
        <v>89</v>
      </c>
      <c r="U1018" s="479" t="s">
        <v>87</v>
      </c>
      <c r="V1018" s="479" t="s">
        <v>111</v>
      </c>
      <c r="W1018" s="479" t="s">
        <v>59</v>
      </c>
      <c r="X1018" s="479" t="s">
        <v>177</v>
      </c>
      <c r="Y1018" s="479" t="s">
        <v>124</v>
      </c>
      <c r="Z1018" s="479" t="s">
        <v>62</v>
      </c>
      <c r="AA1018" s="479" t="s">
        <v>99</v>
      </c>
      <c r="AB1018" s="479" t="s">
        <v>76</v>
      </c>
      <c r="AC1018" s="479" t="s">
        <v>99</v>
      </c>
      <c r="AD1018" s="480" t="s">
        <v>60</v>
      </c>
      <c r="AL1018" s="82" t="s">
        <v>1363</v>
      </c>
      <c r="AM1018" s="477" t="s">
        <v>534</v>
      </c>
      <c r="AN1018" s="479" t="s">
        <v>386</v>
      </c>
      <c r="AO1018" s="479" t="s">
        <v>179</v>
      </c>
      <c r="AP1018" s="479" t="s">
        <v>517</v>
      </c>
      <c r="AQ1018" s="479" t="s">
        <v>369</v>
      </c>
      <c r="AR1018" s="479" t="s">
        <v>504</v>
      </c>
      <c r="AS1018" s="497"/>
      <c r="AT1018" s="479" t="s">
        <v>493</v>
      </c>
      <c r="AU1018" s="479" t="s">
        <v>414</v>
      </c>
      <c r="AV1018" s="479" t="s">
        <v>196</v>
      </c>
      <c r="AW1018" s="479" t="s">
        <v>491</v>
      </c>
      <c r="AX1018" s="479" t="s">
        <v>239</v>
      </c>
      <c r="AY1018" s="479" t="s">
        <v>518</v>
      </c>
      <c r="AZ1018" s="479" t="s">
        <v>202</v>
      </c>
      <c r="BA1018" s="479" t="s">
        <v>1279</v>
      </c>
      <c r="BB1018" s="479" t="s">
        <v>527</v>
      </c>
      <c r="BC1018" s="479" t="s">
        <v>313</v>
      </c>
      <c r="BD1018" s="480" t="s">
        <v>365</v>
      </c>
      <c r="BL1018" s="90">
        <f t="shared" si="1672"/>
        <v>2</v>
      </c>
      <c r="BM1018" s="77">
        <f t="shared" si="1672"/>
        <v>3</v>
      </c>
      <c r="BN1018" s="77">
        <f t="shared" si="1672"/>
        <v>0</v>
      </c>
      <c r="BO1018" s="77">
        <f t="shared" si="1672"/>
        <v>4</v>
      </c>
      <c r="BP1018" s="77">
        <f t="shared" si="1672"/>
        <v>1</v>
      </c>
      <c r="BQ1018" s="77">
        <f t="shared" si="1672"/>
        <v>0</v>
      </c>
      <c r="BR1018" s="91"/>
      <c r="BS1018" s="77">
        <f t="shared" si="1657"/>
        <v>3</v>
      </c>
      <c r="BT1018" s="77">
        <f t="shared" si="1657"/>
        <v>3</v>
      </c>
      <c r="BU1018" s="77">
        <f t="shared" si="1657"/>
        <v>5</v>
      </c>
      <c r="BV1018" s="77">
        <f t="shared" si="1657"/>
        <v>4</v>
      </c>
      <c r="BW1018" s="77">
        <f t="shared" si="1657"/>
        <v>2</v>
      </c>
      <c r="BX1018" s="77">
        <f t="shared" si="1657"/>
        <v>0</v>
      </c>
      <c r="BY1018" s="77">
        <f t="shared" si="1657"/>
        <v>1</v>
      </c>
      <c r="BZ1018" s="77">
        <f t="shared" si="1657"/>
        <v>1</v>
      </c>
      <c r="CA1018" s="77">
        <f t="shared" si="1657"/>
        <v>0</v>
      </c>
      <c r="CB1018" s="77">
        <f t="shared" si="1657"/>
        <v>1</v>
      </c>
      <c r="CC1018" s="92">
        <f t="shared" si="1657"/>
        <v>4</v>
      </c>
      <c r="CD1018" s="54"/>
      <c r="CE1018" s="54"/>
      <c r="CF1018" s="54"/>
      <c r="CG1018" s="54"/>
      <c r="CH1018" s="54"/>
      <c r="CI1018" s="54"/>
      <c r="CJ1018" s="78"/>
      <c r="CK1018" s="90">
        <f t="shared" si="1673"/>
        <v>1</v>
      </c>
      <c r="CL1018" s="77">
        <f t="shared" si="1673"/>
        <v>1</v>
      </c>
      <c r="CM1018" s="77">
        <f t="shared" si="1673"/>
        <v>1</v>
      </c>
      <c r="CN1018" s="77">
        <f t="shared" si="1673"/>
        <v>0</v>
      </c>
      <c r="CO1018" s="77">
        <f t="shared" si="1673"/>
        <v>2</v>
      </c>
      <c r="CP1018" s="77">
        <f t="shared" si="1673"/>
        <v>0</v>
      </c>
      <c r="CQ1018" s="91"/>
      <c r="CR1018" s="77">
        <f t="shared" si="1658"/>
        <v>0</v>
      </c>
      <c r="CS1018" s="77">
        <f t="shared" si="1658"/>
        <v>3</v>
      </c>
      <c r="CT1018" s="77">
        <f t="shared" si="1658"/>
        <v>2</v>
      </c>
      <c r="CU1018" s="77">
        <f t="shared" si="1658"/>
        <v>0</v>
      </c>
      <c r="CV1018" s="77">
        <f t="shared" si="1658"/>
        <v>0</v>
      </c>
      <c r="CW1018" s="77">
        <f t="shared" si="1658"/>
        <v>0</v>
      </c>
      <c r="CX1018" s="77">
        <f t="shared" si="1658"/>
        <v>1</v>
      </c>
      <c r="CY1018" s="77">
        <f t="shared" si="1658"/>
        <v>0</v>
      </c>
      <c r="CZ1018" s="77">
        <f t="shared" si="1658"/>
        <v>2</v>
      </c>
      <c r="DA1018" s="77">
        <f t="shared" si="1658"/>
        <v>0</v>
      </c>
      <c r="DB1018" s="92">
        <f t="shared" si="1658"/>
        <v>1</v>
      </c>
      <c r="DC1018" s="54"/>
      <c r="DD1018" s="54"/>
      <c r="DE1018" s="54"/>
      <c r="DF1018" s="54"/>
      <c r="DG1018" s="54"/>
      <c r="DH1018" s="54"/>
      <c r="DI1018" s="54"/>
      <c r="DJ1018" s="347" t="str">
        <f t="shared" si="1674"/>
        <v>H</v>
      </c>
      <c r="DK1018" s="56" t="str">
        <f t="shared" si="1674"/>
        <v>H</v>
      </c>
      <c r="DL1018" s="56" t="str">
        <f t="shared" si="1674"/>
        <v>A</v>
      </c>
      <c r="DM1018" s="56" t="str">
        <f t="shared" si="1674"/>
        <v>H</v>
      </c>
      <c r="DN1018" s="56" t="str">
        <f t="shared" si="1674"/>
        <v>A</v>
      </c>
      <c r="DO1018" s="56" t="str">
        <f t="shared" si="1674"/>
        <v>D</v>
      </c>
      <c r="DP1018" s="91"/>
      <c r="DQ1018" s="56" t="str">
        <f t="shared" si="1659"/>
        <v>H</v>
      </c>
      <c r="DR1018" s="56" t="str">
        <f t="shared" si="1659"/>
        <v>D</v>
      </c>
      <c r="DS1018" s="56" t="str">
        <f t="shared" si="1659"/>
        <v>H</v>
      </c>
      <c r="DT1018" s="56" t="str">
        <f t="shared" si="1659"/>
        <v>H</v>
      </c>
      <c r="DU1018" s="56" t="str">
        <f t="shared" si="1659"/>
        <v>H</v>
      </c>
      <c r="DV1018" s="56" t="str">
        <f t="shared" si="1659"/>
        <v>D</v>
      </c>
      <c r="DW1018" s="56" t="str">
        <f t="shared" si="1659"/>
        <v>D</v>
      </c>
      <c r="DX1018" s="56" t="str">
        <f t="shared" si="1659"/>
        <v>H</v>
      </c>
      <c r="DY1018" s="56" t="str">
        <f t="shared" si="1659"/>
        <v>A</v>
      </c>
      <c r="DZ1018" s="56" t="str">
        <f t="shared" si="1659"/>
        <v>H</v>
      </c>
      <c r="EA1018" s="348" t="str">
        <f t="shared" si="1659"/>
        <v>H</v>
      </c>
      <c r="EB1018" s="54"/>
      <c r="EC1018" s="54"/>
      <c r="ED1018" s="54"/>
      <c r="EE1018" s="54"/>
      <c r="EF1018" s="54"/>
      <c r="EG1018" s="54"/>
      <c r="EH1018" s="54"/>
      <c r="EI1018" s="53" t="str">
        <f t="shared" si="1660"/>
        <v>Epsom &amp; Ewell</v>
      </c>
      <c r="EJ1018" s="79">
        <f t="shared" si="1675"/>
        <v>34</v>
      </c>
      <c r="EK1018" s="80">
        <f t="shared" si="1676"/>
        <v>10</v>
      </c>
      <c r="EL1018" s="80">
        <f t="shared" si="1677"/>
        <v>4</v>
      </c>
      <c r="EM1018" s="80">
        <f t="shared" si="1678"/>
        <v>3</v>
      </c>
      <c r="EN1018" s="80">
        <f>COUNTIF(DP$1012:DP$1029,"A")</f>
        <v>5</v>
      </c>
      <c r="EO1018" s="80">
        <f>COUNTIF(DP$1012:DP$1029,"D")</f>
        <v>6</v>
      </c>
      <c r="EP1018" s="80">
        <f>COUNTIF(DP$1012:DP$1029,"H")</f>
        <v>6</v>
      </c>
      <c r="EQ1018" s="79">
        <f t="shared" si="1679"/>
        <v>15</v>
      </c>
      <c r="ER1018" s="79">
        <f t="shared" si="1661"/>
        <v>10</v>
      </c>
      <c r="ES1018" s="79">
        <f t="shared" si="1661"/>
        <v>9</v>
      </c>
      <c r="ET1018" s="81">
        <f>SUM($BL1018:$CI1018)+SUM(CQ$1012:CQ$1029)</f>
        <v>59</v>
      </c>
      <c r="EU1018" s="81">
        <f>SUM($CK1018:$DH1018)+SUM(BR$1012:BR$1029)</f>
        <v>40</v>
      </c>
      <c r="EV1018" s="79">
        <f t="shared" si="1662"/>
        <v>40</v>
      </c>
      <c r="EW1018" s="81">
        <f t="shared" si="1680"/>
        <v>19</v>
      </c>
      <c r="EX1018" s="78"/>
      <c r="EY1018" s="80">
        <f t="shared" si="1663"/>
        <v>34</v>
      </c>
      <c r="EZ1018" s="80">
        <f t="shared" si="1664"/>
        <v>15</v>
      </c>
      <c r="FA1018" s="80">
        <f t="shared" si="1665"/>
        <v>10</v>
      </c>
      <c r="FB1018" s="80">
        <f t="shared" si="1666"/>
        <v>9</v>
      </c>
      <c r="FC1018" s="80">
        <f t="shared" si="1667"/>
        <v>59</v>
      </c>
      <c r="FD1018" s="80">
        <f t="shared" si="1668"/>
        <v>40</v>
      </c>
      <c r="FE1018" s="80">
        <f t="shared" si="1669"/>
        <v>40</v>
      </c>
      <c r="FF1018" s="80">
        <f t="shared" si="1670"/>
        <v>19</v>
      </c>
      <c r="FG1018" s="54"/>
      <c r="FH1018" s="54">
        <f t="shared" si="1681"/>
        <v>0</v>
      </c>
      <c r="FI1018" s="54">
        <f t="shared" si="1682"/>
        <v>0</v>
      </c>
      <c r="FJ1018" s="54">
        <f t="shared" si="1671"/>
        <v>0</v>
      </c>
      <c r="FK1018" s="54">
        <f t="shared" si="1671"/>
        <v>0</v>
      </c>
      <c r="FL1018" s="54">
        <f t="shared" si="1671"/>
        <v>0</v>
      </c>
      <c r="FM1018" s="54">
        <f t="shared" si="1671"/>
        <v>0</v>
      </c>
      <c r="FN1018" s="54">
        <f t="shared" si="1671"/>
        <v>0</v>
      </c>
      <c r="FO1018" s="54">
        <f t="shared" si="1671"/>
        <v>0</v>
      </c>
      <c r="FQ1018" s="54" t="str">
        <f t="shared" si="1627"/>
        <v/>
      </c>
      <c r="FR1018" s="54" t="str">
        <f t="shared" si="1628"/>
        <v/>
      </c>
      <c r="FS1018" s="54" t="str">
        <f t="shared" si="1684"/>
        <v/>
      </c>
      <c r="FT1018" s="54" t="str">
        <f t="shared" si="1685"/>
        <v/>
      </c>
      <c r="FU1018" s="54" t="str">
        <f t="shared" si="1685"/>
        <v/>
      </c>
      <c r="FV1018" s="54" t="str">
        <f t="shared" si="1683"/>
        <v/>
      </c>
      <c r="FW1018" s="54" t="str">
        <f t="shared" si="1683"/>
        <v/>
      </c>
      <c r="FX1018" s="54" t="str">
        <f t="shared" si="1683"/>
        <v/>
      </c>
      <c r="FY1018" s="407" t="s">
        <v>1813</v>
      </c>
      <c r="FZ1018" s="58"/>
      <c r="GA1018" s="59"/>
      <c r="GB1018" s="60"/>
      <c r="GC1018" s="58"/>
      <c r="GD1018" s="59"/>
      <c r="GE1018" s="61"/>
      <c r="GF1018" s="58"/>
      <c r="GG1018" s="61"/>
      <c r="GH1018" s="61"/>
      <c r="GI1018" s="54"/>
      <c r="GJ1018" s="54"/>
    </row>
    <row r="1019" spans="1:192" s="54" customFormat="1" ht="12" x14ac:dyDescent="0.25">
      <c r="A1019" s="54">
        <v>8</v>
      </c>
      <c r="B1019" s="54" t="s">
        <v>1847</v>
      </c>
      <c r="C1019" s="56">
        <v>34</v>
      </c>
      <c r="D1019" s="56">
        <v>14</v>
      </c>
      <c r="E1019" s="56">
        <v>8</v>
      </c>
      <c r="F1019" s="56">
        <v>12</v>
      </c>
      <c r="G1019" s="56">
        <v>46</v>
      </c>
      <c r="H1019" s="56">
        <v>44</v>
      </c>
      <c r="I1019" s="57">
        <v>36</v>
      </c>
      <c r="J1019" s="56">
        <f t="shared" si="1656"/>
        <v>2</v>
      </c>
      <c r="L1019" s="82" t="s">
        <v>1847</v>
      </c>
      <c r="M1019" s="477" t="s">
        <v>177</v>
      </c>
      <c r="N1019" s="479" t="s">
        <v>102</v>
      </c>
      <c r="O1019" s="479" t="s">
        <v>59</v>
      </c>
      <c r="P1019" s="479" t="s">
        <v>99</v>
      </c>
      <c r="Q1019" s="479" t="s">
        <v>74</v>
      </c>
      <c r="R1019" s="479" t="s">
        <v>77</v>
      </c>
      <c r="S1019" s="479" t="s">
        <v>99</v>
      </c>
      <c r="T1019" s="478"/>
      <c r="U1019" s="479" t="s">
        <v>89</v>
      </c>
      <c r="V1019" s="479" t="s">
        <v>200</v>
      </c>
      <c r="W1019" s="479" t="s">
        <v>177</v>
      </c>
      <c r="X1019" s="479" t="s">
        <v>177</v>
      </c>
      <c r="Y1019" s="479" t="s">
        <v>101</v>
      </c>
      <c r="Z1019" s="479" t="s">
        <v>410</v>
      </c>
      <c r="AA1019" s="479" t="s">
        <v>99</v>
      </c>
      <c r="AB1019" s="479" t="s">
        <v>150</v>
      </c>
      <c r="AC1019" s="479" t="s">
        <v>76</v>
      </c>
      <c r="AD1019" s="480" t="s">
        <v>62</v>
      </c>
      <c r="AL1019" s="82" t="s">
        <v>1847</v>
      </c>
      <c r="AM1019" s="477" t="s">
        <v>524</v>
      </c>
      <c r="AN1019" s="479" t="s">
        <v>515</v>
      </c>
      <c r="AO1019" s="479" t="s">
        <v>518</v>
      </c>
      <c r="AP1019" s="479" t="s">
        <v>479</v>
      </c>
      <c r="AQ1019" s="479" t="s">
        <v>505</v>
      </c>
      <c r="AR1019" s="479" t="s">
        <v>534</v>
      </c>
      <c r="AS1019" s="479" t="s">
        <v>523</v>
      </c>
      <c r="AT1019" s="478"/>
      <c r="AU1019" s="479" t="s">
        <v>516</v>
      </c>
      <c r="AV1019" s="479" t="s">
        <v>262</v>
      </c>
      <c r="AW1019" s="479" t="s">
        <v>334</v>
      </c>
      <c r="AX1019" s="479" t="s">
        <v>179</v>
      </c>
      <c r="AY1019" s="479" t="s">
        <v>517</v>
      </c>
      <c r="AZ1019" s="479" t="s">
        <v>191</v>
      </c>
      <c r="BA1019" s="479" t="s">
        <v>508</v>
      </c>
      <c r="BB1019" s="479" t="s">
        <v>342</v>
      </c>
      <c r="BC1019" s="479" t="s">
        <v>327</v>
      </c>
      <c r="BD1019" s="480" t="s">
        <v>527</v>
      </c>
      <c r="BL1019" s="90">
        <f t="shared" si="1672"/>
        <v>2</v>
      </c>
      <c r="BM1019" s="77">
        <f t="shared" si="1672"/>
        <v>2</v>
      </c>
      <c r="BN1019" s="77">
        <f t="shared" si="1672"/>
        <v>4</v>
      </c>
      <c r="BO1019" s="77">
        <f t="shared" si="1672"/>
        <v>1</v>
      </c>
      <c r="BP1019" s="77">
        <f t="shared" si="1672"/>
        <v>1</v>
      </c>
      <c r="BQ1019" s="77">
        <f t="shared" si="1672"/>
        <v>2</v>
      </c>
      <c r="BR1019" s="77">
        <f t="shared" si="1672"/>
        <v>1</v>
      </c>
      <c r="BS1019" s="91"/>
      <c r="BT1019" s="77">
        <f t="shared" si="1657"/>
        <v>3</v>
      </c>
      <c r="BU1019" s="77">
        <f t="shared" si="1657"/>
        <v>2</v>
      </c>
      <c r="BV1019" s="77">
        <f t="shared" si="1657"/>
        <v>2</v>
      </c>
      <c r="BW1019" s="77">
        <f t="shared" si="1657"/>
        <v>2</v>
      </c>
      <c r="BX1019" s="77">
        <f t="shared" si="1657"/>
        <v>3</v>
      </c>
      <c r="BY1019" s="77">
        <f t="shared" si="1657"/>
        <v>2</v>
      </c>
      <c r="BZ1019" s="77">
        <f t="shared" si="1657"/>
        <v>1</v>
      </c>
      <c r="CA1019" s="77">
        <f t="shared" si="1657"/>
        <v>3</v>
      </c>
      <c r="CB1019" s="77">
        <f t="shared" si="1657"/>
        <v>0</v>
      </c>
      <c r="CC1019" s="92">
        <f t="shared" si="1657"/>
        <v>1</v>
      </c>
      <c r="CJ1019" s="78"/>
      <c r="CK1019" s="90">
        <f t="shared" si="1673"/>
        <v>0</v>
      </c>
      <c r="CL1019" s="77">
        <f t="shared" si="1673"/>
        <v>4</v>
      </c>
      <c r="CM1019" s="77">
        <f t="shared" si="1673"/>
        <v>0</v>
      </c>
      <c r="CN1019" s="77">
        <f t="shared" si="1673"/>
        <v>0</v>
      </c>
      <c r="CO1019" s="77">
        <f t="shared" si="1673"/>
        <v>2</v>
      </c>
      <c r="CP1019" s="77">
        <f t="shared" si="1673"/>
        <v>1</v>
      </c>
      <c r="CQ1019" s="77">
        <f t="shared" si="1673"/>
        <v>0</v>
      </c>
      <c r="CR1019" s="91"/>
      <c r="CS1019" s="77">
        <f t="shared" si="1658"/>
        <v>0</v>
      </c>
      <c r="CT1019" s="77">
        <f t="shared" si="1658"/>
        <v>2</v>
      </c>
      <c r="CU1019" s="77">
        <f t="shared" si="1658"/>
        <v>0</v>
      </c>
      <c r="CV1019" s="77">
        <f t="shared" si="1658"/>
        <v>0</v>
      </c>
      <c r="CW1019" s="77">
        <f t="shared" si="1658"/>
        <v>2</v>
      </c>
      <c r="CX1019" s="77">
        <f t="shared" si="1658"/>
        <v>6</v>
      </c>
      <c r="CY1019" s="77">
        <f t="shared" si="1658"/>
        <v>0</v>
      </c>
      <c r="CZ1019" s="77">
        <f t="shared" si="1658"/>
        <v>1</v>
      </c>
      <c r="DA1019" s="77">
        <f t="shared" si="1658"/>
        <v>2</v>
      </c>
      <c r="DB1019" s="92">
        <f t="shared" si="1658"/>
        <v>1</v>
      </c>
      <c r="DJ1019" s="347" t="str">
        <f t="shared" si="1674"/>
        <v>H</v>
      </c>
      <c r="DK1019" s="56" t="str">
        <f t="shared" si="1674"/>
        <v>A</v>
      </c>
      <c r="DL1019" s="56" t="str">
        <f t="shared" si="1674"/>
        <v>H</v>
      </c>
      <c r="DM1019" s="56" t="str">
        <f t="shared" si="1674"/>
        <v>H</v>
      </c>
      <c r="DN1019" s="56" t="str">
        <f t="shared" si="1674"/>
        <v>A</v>
      </c>
      <c r="DO1019" s="56" t="str">
        <f t="shared" si="1674"/>
        <v>H</v>
      </c>
      <c r="DP1019" s="56" t="str">
        <f t="shared" si="1674"/>
        <v>H</v>
      </c>
      <c r="DQ1019" s="91"/>
      <c r="DR1019" s="56" t="str">
        <f t="shared" si="1659"/>
        <v>H</v>
      </c>
      <c r="DS1019" s="56" t="str">
        <f t="shared" si="1659"/>
        <v>D</v>
      </c>
      <c r="DT1019" s="56" t="str">
        <f t="shared" si="1659"/>
        <v>H</v>
      </c>
      <c r="DU1019" s="56" t="str">
        <f t="shared" si="1659"/>
        <v>H</v>
      </c>
      <c r="DV1019" s="56" t="str">
        <f t="shared" si="1659"/>
        <v>H</v>
      </c>
      <c r="DW1019" s="56" t="str">
        <f t="shared" si="1659"/>
        <v>A</v>
      </c>
      <c r="DX1019" s="56" t="str">
        <f t="shared" si="1659"/>
        <v>H</v>
      </c>
      <c r="DY1019" s="56" t="str">
        <f t="shared" si="1659"/>
        <v>H</v>
      </c>
      <c r="DZ1019" s="56" t="str">
        <f t="shared" si="1659"/>
        <v>A</v>
      </c>
      <c r="EA1019" s="348" t="str">
        <f t="shared" si="1659"/>
        <v>D</v>
      </c>
      <c r="EI1019" s="53" t="str">
        <f t="shared" si="1660"/>
        <v>Hampton</v>
      </c>
      <c r="EJ1019" s="79">
        <f t="shared" si="1675"/>
        <v>34</v>
      </c>
      <c r="EK1019" s="80">
        <f t="shared" si="1676"/>
        <v>11</v>
      </c>
      <c r="EL1019" s="80">
        <f t="shared" si="1677"/>
        <v>2</v>
      </c>
      <c r="EM1019" s="80">
        <f t="shared" si="1678"/>
        <v>4</v>
      </c>
      <c r="EN1019" s="80">
        <f>COUNTIF(DQ$1012:DQ$1029,"A")</f>
        <v>3</v>
      </c>
      <c r="EO1019" s="80">
        <f>COUNTIF(DQ$1012:DQ$1029,"D")</f>
        <v>6</v>
      </c>
      <c r="EP1019" s="80">
        <f>COUNTIF(DQ$1012:DQ$1029,"H")</f>
        <v>8</v>
      </c>
      <c r="EQ1019" s="79">
        <f t="shared" si="1679"/>
        <v>14</v>
      </c>
      <c r="ER1019" s="79">
        <f t="shared" si="1661"/>
        <v>8</v>
      </c>
      <c r="ES1019" s="79">
        <f t="shared" si="1661"/>
        <v>12</v>
      </c>
      <c r="ET1019" s="81">
        <f>SUM($BL1019:$CI1019)+SUM(CR$1012:CR$1029)</f>
        <v>46</v>
      </c>
      <c r="EU1019" s="81">
        <f>SUM($CK1019:$DH1019)+SUM(BS$1012:BS$1029)</f>
        <v>44</v>
      </c>
      <c r="EV1019" s="79">
        <f t="shared" si="1662"/>
        <v>36</v>
      </c>
      <c r="EW1019" s="81">
        <f t="shared" si="1680"/>
        <v>2</v>
      </c>
      <c r="EX1019" s="78"/>
      <c r="EY1019" s="80">
        <f t="shared" si="1663"/>
        <v>34</v>
      </c>
      <c r="EZ1019" s="80">
        <f t="shared" si="1664"/>
        <v>14</v>
      </c>
      <c r="FA1019" s="80">
        <f t="shared" si="1665"/>
        <v>8</v>
      </c>
      <c r="FB1019" s="80">
        <f t="shared" si="1666"/>
        <v>12</v>
      </c>
      <c r="FC1019" s="80">
        <f t="shared" si="1667"/>
        <v>46</v>
      </c>
      <c r="FD1019" s="80">
        <f t="shared" si="1668"/>
        <v>44</v>
      </c>
      <c r="FE1019" s="80">
        <f t="shared" si="1669"/>
        <v>36</v>
      </c>
      <c r="FF1019" s="80">
        <f t="shared" si="1670"/>
        <v>2</v>
      </c>
      <c r="FH1019" s="54">
        <f t="shared" si="1681"/>
        <v>0</v>
      </c>
      <c r="FI1019" s="54">
        <f t="shared" si="1682"/>
        <v>0</v>
      </c>
      <c r="FJ1019" s="54">
        <f t="shared" si="1671"/>
        <v>0</v>
      </c>
      <c r="FK1019" s="54">
        <f t="shared" si="1671"/>
        <v>0</v>
      </c>
      <c r="FL1019" s="54">
        <f t="shared" si="1671"/>
        <v>0</v>
      </c>
      <c r="FM1019" s="54">
        <f t="shared" si="1671"/>
        <v>0</v>
      </c>
      <c r="FN1019" s="54">
        <f t="shared" si="1671"/>
        <v>0</v>
      </c>
      <c r="FO1019" s="54">
        <f t="shared" si="1671"/>
        <v>0</v>
      </c>
      <c r="FQ1019" s="54" t="str">
        <f t="shared" si="1627"/>
        <v/>
      </c>
      <c r="FR1019" s="54" t="str">
        <f t="shared" si="1628"/>
        <v/>
      </c>
      <c r="FS1019" s="54" t="str">
        <f t="shared" si="1684"/>
        <v/>
      </c>
      <c r="FT1019" s="54" t="str">
        <f t="shared" si="1685"/>
        <v/>
      </c>
      <c r="FU1019" s="54" t="str">
        <f t="shared" si="1685"/>
        <v/>
      </c>
      <c r="FV1019" s="54" t="str">
        <f t="shared" si="1683"/>
        <v/>
      </c>
      <c r="FW1019" s="54" t="str">
        <f t="shared" si="1683"/>
        <v/>
      </c>
      <c r="FX1019" s="54" t="str">
        <f t="shared" si="1683"/>
        <v/>
      </c>
      <c r="FZ1019" s="58"/>
      <c r="GA1019" s="59"/>
      <c r="GB1019" s="60"/>
      <c r="GC1019" s="58"/>
      <c r="GD1019" s="59"/>
      <c r="GE1019" s="61"/>
      <c r="GF1019" s="58"/>
      <c r="GG1019" s="61"/>
      <c r="GH1019" s="61"/>
      <c r="GI1019" s="53"/>
    </row>
    <row r="1020" spans="1:192" s="54" customFormat="1" ht="12" x14ac:dyDescent="0.25">
      <c r="A1020" s="54">
        <v>9</v>
      </c>
      <c r="B1020" s="54" t="s">
        <v>1250</v>
      </c>
      <c r="C1020" s="56">
        <v>34</v>
      </c>
      <c r="D1020" s="56">
        <v>12</v>
      </c>
      <c r="E1020" s="56">
        <v>8</v>
      </c>
      <c r="F1020" s="56">
        <v>14</v>
      </c>
      <c r="G1020" s="56">
        <v>55</v>
      </c>
      <c r="H1020" s="56">
        <v>63</v>
      </c>
      <c r="I1020" s="57">
        <v>32</v>
      </c>
      <c r="J1020" s="56">
        <f t="shared" si="1656"/>
        <v>-8</v>
      </c>
      <c r="L1020" s="82" t="s">
        <v>1289</v>
      </c>
      <c r="M1020" s="477" t="s">
        <v>62</v>
      </c>
      <c r="N1020" s="479" t="s">
        <v>103</v>
      </c>
      <c r="O1020" s="479" t="s">
        <v>219</v>
      </c>
      <c r="P1020" s="479" t="s">
        <v>74</v>
      </c>
      <c r="Q1020" s="479" t="s">
        <v>200</v>
      </c>
      <c r="R1020" s="479" t="s">
        <v>206</v>
      </c>
      <c r="S1020" s="479" t="s">
        <v>124</v>
      </c>
      <c r="T1020" s="479" t="s">
        <v>86</v>
      </c>
      <c r="U1020" s="478"/>
      <c r="V1020" s="479" t="s">
        <v>74</v>
      </c>
      <c r="W1020" s="479" t="s">
        <v>148</v>
      </c>
      <c r="X1020" s="479" t="s">
        <v>62</v>
      </c>
      <c r="Y1020" s="479" t="s">
        <v>58</v>
      </c>
      <c r="Z1020" s="479" t="s">
        <v>98</v>
      </c>
      <c r="AA1020" s="479" t="s">
        <v>410</v>
      </c>
      <c r="AB1020" s="479" t="s">
        <v>219</v>
      </c>
      <c r="AC1020" s="479" t="s">
        <v>76</v>
      </c>
      <c r="AD1020" s="480" t="s">
        <v>77</v>
      </c>
      <c r="AL1020" s="82" t="s">
        <v>1289</v>
      </c>
      <c r="AM1020" s="477" t="s">
        <v>324</v>
      </c>
      <c r="AN1020" s="479" t="s">
        <v>534</v>
      </c>
      <c r="AO1020" s="479" t="s">
        <v>527</v>
      </c>
      <c r="AP1020" s="479" t="s">
        <v>384</v>
      </c>
      <c r="AQ1020" s="479" t="s">
        <v>394</v>
      </c>
      <c r="AR1020" s="479" t="s">
        <v>450</v>
      </c>
      <c r="AS1020" s="479" t="s">
        <v>340</v>
      </c>
      <c r="AT1020" s="479" t="s">
        <v>196</v>
      </c>
      <c r="AU1020" s="478"/>
      <c r="AV1020" s="479" t="s">
        <v>507</v>
      </c>
      <c r="AW1020" s="479" t="s">
        <v>639</v>
      </c>
      <c r="AX1020" s="479" t="s">
        <v>191</v>
      </c>
      <c r="AY1020" s="479" t="s">
        <v>341</v>
      </c>
      <c r="AZ1020" s="479" t="s">
        <v>654</v>
      </c>
      <c r="BA1020" s="479" t="s">
        <v>523</v>
      </c>
      <c r="BB1020" s="479" t="s">
        <v>518</v>
      </c>
      <c r="BC1020" s="479" t="s">
        <v>517</v>
      </c>
      <c r="BD1020" s="480" t="s">
        <v>515</v>
      </c>
      <c r="BL1020" s="90">
        <f t="shared" si="1672"/>
        <v>1</v>
      </c>
      <c r="BM1020" s="77">
        <f t="shared" si="1672"/>
        <v>1</v>
      </c>
      <c r="BN1020" s="77">
        <f t="shared" si="1672"/>
        <v>0</v>
      </c>
      <c r="BO1020" s="77">
        <f t="shared" si="1672"/>
        <v>1</v>
      </c>
      <c r="BP1020" s="77">
        <f t="shared" si="1672"/>
        <v>2</v>
      </c>
      <c r="BQ1020" s="77">
        <f t="shared" si="1672"/>
        <v>1</v>
      </c>
      <c r="BR1020" s="77">
        <f t="shared" si="1672"/>
        <v>0</v>
      </c>
      <c r="BS1020" s="77">
        <f t="shared" si="1672"/>
        <v>0</v>
      </c>
      <c r="BT1020" s="91"/>
      <c r="BU1020" s="77">
        <f t="shared" si="1657"/>
        <v>1</v>
      </c>
      <c r="BV1020" s="77">
        <f t="shared" si="1657"/>
        <v>0</v>
      </c>
      <c r="BW1020" s="77">
        <f t="shared" si="1657"/>
        <v>1</v>
      </c>
      <c r="BX1020" s="77">
        <f t="shared" si="1657"/>
        <v>5</v>
      </c>
      <c r="BY1020" s="77">
        <f t="shared" si="1657"/>
        <v>0</v>
      </c>
      <c r="BZ1020" s="77">
        <f t="shared" si="1657"/>
        <v>2</v>
      </c>
      <c r="CA1020" s="77">
        <f t="shared" si="1657"/>
        <v>0</v>
      </c>
      <c r="CB1020" s="77">
        <f t="shared" si="1657"/>
        <v>0</v>
      </c>
      <c r="CC1020" s="92">
        <f t="shared" si="1657"/>
        <v>2</v>
      </c>
      <c r="CJ1020" s="163"/>
      <c r="CK1020" s="90">
        <f t="shared" si="1673"/>
        <v>1</v>
      </c>
      <c r="CL1020" s="77">
        <f t="shared" si="1673"/>
        <v>3</v>
      </c>
      <c r="CM1020" s="77">
        <f t="shared" si="1673"/>
        <v>6</v>
      </c>
      <c r="CN1020" s="77">
        <f t="shared" si="1673"/>
        <v>2</v>
      </c>
      <c r="CO1020" s="77">
        <f t="shared" si="1673"/>
        <v>2</v>
      </c>
      <c r="CP1020" s="77">
        <f t="shared" si="1673"/>
        <v>4</v>
      </c>
      <c r="CQ1020" s="77">
        <f t="shared" si="1673"/>
        <v>0</v>
      </c>
      <c r="CR1020" s="77">
        <f t="shared" si="1673"/>
        <v>3</v>
      </c>
      <c r="CS1020" s="91"/>
      <c r="CT1020" s="77">
        <f t="shared" si="1658"/>
        <v>2</v>
      </c>
      <c r="CU1020" s="77">
        <f t="shared" si="1658"/>
        <v>1</v>
      </c>
      <c r="CV1020" s="77">
        <f t="shared" si="1658"/>
        <v>1</v>
      </c>
      <c r="CW1020" s="77">
        <f t="shared" si="1658"/>
        <v>1</v>
      </c>
      <c r="CX1020" s="77">
        <f t="shared" si="1658"/>
        <v>5</v>
      </c>
      <c r="CY1020" s="77">
        <f t="shared" si="1658"/>
        <v>6</v>
      </c>
      <c r="CZ1020" s="77">
        <f t="shared" si="1658"/>
        <v>6</v>
      </c>
      <c r="DA1020" s="77">
        <f t="shared" si="1658"/>
        <v>2</v>
      </c>
      <c r="DB1020" s="92">
        <f t="shared" si="1658"/>
        <v>1</v>
      </c>
      <c r="DI1020" s="53"/>
      <c r="DJ1020" s="347" t="str">
        <f t="shared" si="1674"/>
        <v>D</v>
      </c>
      <c r="DK1020" s="56" t="str">
        <f t="shared" si="1674"/>
        <v>A</v>
      </c>
      <c r="DL1020" s="56" t="str">
        <f t="shared" si="1674"/>
        <v>A</v>
      </c>
      <c r="DM1020" s="56" t="str">
        <f t="shared" si="1674"/>
        <v>A</v>
      </c>
      <c r="DN1020" s="56" t="str">
        <f t="shared" si="1674"/>
        <v>D</v>
      </c>
      <c r="DO1020" s="56" t="str">
        <f t="shared" si="1674"/>
        <v>A</v>
      </c>
      <c r="DP1020" s="56" t="str">
        <f t="shared" si="1674"/>
        <v>D</v>
      </c>
      <c r="DQ1020" s="56" t="str">
        <f t="shared" si="1674"/>
        <v>A</v>
      </c>
      <c r="DR1020" s="91"/>
      <c r="DS1020" s="56" t="str">
        <f t="shared" si="1659"/>
        <v>A</v>
      </c>
      <c r="DT1020" s="56" t="str">
        <f t="shared" si="1659"/>
        <v>A</v>
      </c>
      <c r="DU1020" s="56" t="str">
        <f t="shared" si="1659"/>
        <v>D</v>
      </c>
      <c r="DV1020" s="56" t="str">
        <f t="shared" si="1659"/>
        <v>H</v>
      </c>
      <c r="DW1020" s="56" t="str">
        <f t="shared" si="1659"/>
        <v>A</v>
      </c>
      <c r="DX1020" s="56" t="str">
        <f t="shared" si="1659"/>
        <v>A</v>
      </c>
      <c r="DY1020" s="56" t="str">
        <f t="shared" si="1659"/>
        <v>A</v>
      </c>
      <c r="DZ1020" s="56" t="str">
        <f t="shared" si="1659"/>
        <v>A</v>
      </c>
      <c r="EA1020" s="348" t="str">
        <f t="shared" si="1659"/>
        <v>H</v>
      </c>
      <c r="EH1020" s="53"/>
      <c r="EI1020" s="53" t="str">
        <f t="shared" si="1660"/>
        <v>Horsham</v>
      </c>
      <c r="EJ1020" s="79">
        <f t="shared" si="1675"/>
        <v>34</v>
      </c>
      <c r="EK1020" s="80">
        <f t="shared" si="1676"/>
        <v>2</v>
      </c>
      <c r="EL1020" s="80">
        <f t="shared" si="1677"/>
        <v>4</v>
      </c>
      <c r="EM1020" s="80">
        <f t="shared" si="1678"/>
        <v>11</v>
      </c>
      <c r="EN1020" s="80">
        <f>COUNTIF(DR$1012:DR$1029,"A")</f>
        <v>2</v>
      </c>
      <c r="EO1020" s="80">
        <f>COUNTIF(DR$1012:DR$1029,"D")</f>
        <v>4</v>
      </c>
      <c r="EP1020" s="80">
        <f>COUNTIF(DR$1012:DR$1029,"H")</f>
        <v>11</v>
      </c>
      <c r="EQ1020" s="79">
        <f t="shared" si="1679"/>
        <v>4</v>
      </c>
      <c r="ER1020" s="79">
        <f t="shared" si="1661"/>
        <v>8</v>
      </c>
      <c r="ES1020" s="79">
        <f t="shared" si="1661"/>
        <v>22</v>
      </c>
      <c r="ET1020" s="81">
        <f>SUM($BL1020:$CI1020)+SUM(CS$1012:CS$1029)</f>
        <v>32</v>
      </c>
      <c r="EU1020" s="81">
        <f>SUM($CK1020:$DH1020)+SUM(BT$1012:BT$1029)</f>
        <v>87</v>
      </c>
      <c r="EV1020" s="79">
        <f t="shared" si="1662"/>
        <v>16</v>
      </c>
      <c r="EW1020" s="81">
        <f t="shared" si="1680"/>
        <v>-55</v>
      </c>
      <c r="EX1020" s="78"/>
      <c r="EY1020" s="80">
        <f t="shared" si="1663"/>
        <v>34</v>
      </c>
      <c r="EZ1020" s="80">
        <f t="shared" si="1664"/>
        <v>4</v>
      </c>
      <c r="FA1020" s="80">
        <f t="shared" si="1665"/>
        <v>8</v>
      </c>
      <c r="FB1020" s="80">
        <f t="shared" si="1666"/>
        <v>22</v>
      </c>
      <c r="FC1020" s="80">
        <f t="shared" si="1667"/>
        <v>32</v>
      </c>
      <c r="FD1020" s="80">
        <f t="shared" si="1668"/>
        <v>87</v>
      </c>
      <c r="FE1020" s="80">
        <f t="shared" si="1669"/>
        <v>16</v>
      </c>
      <c r="FF1020" s="80">
        <f t="shared" si="1670"/>
        <v>-55</v>
      </c>
      <c r="FG1020" s="53"/>
      <c r="FH1020" s="54">
        <f t="shared" si="1681"/>
        <v>0</v>
      </c>
      <c r="FI1020" s="54">
        <f t="shared" si="1682"/>
        <v>0</v>
      </c>
      <c r="FJ1020" s="54">
        <f t="shared" si="1671"/>
        <v>0</v>
      </c>
      <c r="FK1020" s="54">
        <f t="shared" si="1671"/>
        <v>0</v>
      </c>
      <c r="FL1020" s="54">
        <f t="shared" si="1671"/>
        <v>0</v>
      </c>
      <c r="FM1020" s="54">
        <f t="shared" si="1671"/>
        <v>0</v>
      </c>
      <c r="FN1020" s="54">
        <f t="shared" si="1671"/>
        <v>0</v>
      </c>
      <c r="FO1020" s="54">
        <f t="shared" si="1671"/>
        <v>0</v>
      </c>
      <c r="FQ1020" s="54" t="str">
        <f t="shared" si="1627"/>
        <v/>
      </c>
      <c r="FR1020" s="54" t="str">
        <f t="shared" si="1628"/>
        <v/>
      </c>
      <c r="FS1020" s="54" t="str">
        <f t="shared" si="1684"/>
        <v/>
      </c>
      <c r="FT1020" s="54" t="str">
        <f t="shared" si="1685"/>
        <v/>
      </c>
      <c r="FU1020" s="54" t="str">
        <f t="shared" si="1685"/>
        <v/>
      </c>
      <c r="FV1020" s="54" t="str">
        <f t="shared" si="1683"/>
        <v/>
      </c>
      <c r="FW1020" s="54" t="str">
        <f t="shared" si="1683"/>
        <v/>
      </c>
      <c r="FX1020" s="54" t="str">
        <f t="shared" si="1683"/>
        <v/>
      </c>
      <c r="FZ1020" s="58"/>
      <c r="GA1020" s="59"/>
      <c r="GB1020" s="60"/>
      <c r="GC1020" s="58"/>
      <c r="GD1020" s="59"/>
      <c r="GE1020" s="61"/>
      <c r="GF1020" s="58"/>
      <c r="GG1020" s="61"/>
      <c r="GH1020" s="61"/>
    </row>
    <row r="1021" spans="1:192" s="54" customFormat="1" ht="12" x14ac:dyDescent="0.25">
      <c r="A1021" s="54">
        <v>10</v>
      </c>
      <c r="B1021" s="54" t="s">
        <v>897</v>
      </c>
      <c r="C1021" s="56">
        <v>34</v>
      </c>
      <c r="D1021" s="56">
        <v>12</v>
      </c>
      <c r="E1021" s="56">
        <v>6</v>
      </c>
      <c r="F1021" s="56">
        <v>16</v>
      </c>
      <c r="G1021" s="56">
        <v>54</v>
      </c>
      <c r="H1021" s="56">
        <v>61</v>
      </c>
      <c r="I1021" s="57">
        <v>30</v>
      </c>
      <c r="J1021" s="56">
        <f t="shared" si="1656"/>
        <v>-7</v>
      </c>
      <c r="L1021" s="82" t="s">
        <v>1842</v>
      </c>
      <c r="M1021" s="477" t="s">
        <v>62</v>
      </c>
      <c r="N1021" s="479" t="s">
        <v>148</v>
      </c>
      <c r="O1021" s="479" t="s">
        <v>177</v>
      </c>
      <c r="P1021" s="479" t="s">
        <v>74</v>
      </c>
      <c r="Q1021" s="479" t="s">
        <v>77</v>
      </c>
      <c r="R1021" s="479" t="s">
        <v>62</v>
      </c>
      <c r="S1021" s="479" t="s">
        <v>99</v>
      </c>
      <c r="T1021" s="479" t="s">
        <v>62</v>
      </c>
      <c r="U1021" s="479" t="s">
        <v>101</v>
      </c>
      <c r="V1021" s="478"/>
      <c r="W1021" s="479" t="s">
        <v>103</v>
      </c>
      <c r="X1021" s="479" t="s">
        <v>148</v>
      </c>
      <c r="Y1021" s="479" t="s">
        <v>77</v>
      </c>
      <c r="Z1021" s="479" t="s">
        <v>62</v>
      </c>
      <c r="AA1021" s="479" t="s">
        <v>148</v>
      </c>
      <c r="AB1021" s="479" t="s">
        <v>103</v>
      </c>
      <c r="AC1021" s="479" t="s">
        <v>76</v>
      </c>
      <c r="AD1021" s="480" t="s">
        <v>62</v>
      </c>
      <c r="AL1021" s="82" t="s">
        <v>1842</v>
      </c>
      <c r="AM1021" s="477" t="s">
        <v>483</v>
      </c>
      <c r="AN1021" s="479" t="s">
        <v>493</v>
      </c>
      <c r="AO1021" s="479" t="s">
        <v>93</v>
      </c>
      <c r="AP1021" s="479" t="s">
        <v>515</v>
      </c>
      <c r="AQ1021" s="479" t="s">
        <v>517</v>
      </c>
      <c r="AR1021" s="479" t="s">
        <v>481</v>
      </c>
      <c r="AS1021" s="479" t="s">
        <v>490</v>
      </c>
      <c r="AT1021" s="479" t="s">
        <v>539</v>
      </c>
      <c r="AU1021" s="479" t="s">
        <v>169</v>
      </c>
      <c r="AV1021" s="478"/>
      <c r="AW1021" s="479" t="s">
        <v>506</v>
      </c>
      <c r="AX1021" s="479" t="s">
        <v>524</v>
      </c>
      <c r="AY1021" s="479" t="s">
        <v>179</v>
      </c>
      <c r="AZ1021" s="479" t="s">
        <v>701</v>
      </c>
      <c r="BA1021" s="479" t="s">
        <v>365</v>
      </c>
      <c r="BB1021" s="479" t="s">
        <v>508</v>
      </c>
      <c r="BC1021" s="479" t="s">
        <v>369</v>
      </c>
      <c r="BD1021" s="480" t="s">
        <v>195</v>
      </c>
      <c r="BL1021" s="90">
        <f t="shared" si="1672"/>
        <v>1</v>
      </c>
      <c r="BM1021" s="77">
        <f t="shared" si="1672"/>
        <v>0</v>
      </c>
      <c r="BN1021" s="77">
        <f t="shared" si="1672"/>
        <v>2</v>
      </c>
      <c r="BO1021" s="77">
        <f t="shared" si="1672"/>
        <v>1</v>
      </c>
      <c r="BP1021" s="77">
        <f t="shared" si="1672"/>
        <v>2</v>
      </c>
      <c r="BQ1021" s="77">
        <f t="shared" si="1672"/>
        <v>1</v>
      </c>
      <c r="BR1021" s="77">
        <f t="shared" si="1672"/>
        <v>1</v>
      </c>
      <c r="BS1021" s="77">
        <f t="shared" si="1672"/>
        <v>1</v>
      </c>
      <c r="BT1021" s="77">
        <f t="shared" si="1672"/>
        <v>3</v>
      </c>
      <c r="BU1021" s="91"/>
      <c r="BV1021" s="77">
        <f t="shared" si="1657"/>
        <v>1</v>
      </c>
      <c r="BW1021" s="77">
        <f t="shared" si="1657"/>
        <v>0</v>
      </c>
      <c r="BX1021" s="77">
        <f t="shared" si="1657"/>
        <v>2</v>
      </c>
      <c r="BY1021" s="77">
        <f t="shared" si="1657"/>
        <v>1</v>
      </c>
      <c r="BZ1021" s="77">
        <f t="shared" si="1657"/>
        <v>0</v>
      </c>
      <c r="CA1021" s="77">
        <f t="shared" si="1657"/>
        <v>1</v>
      </c>
      <c r="CB1021" s="77">
        <f t="shared" si="1657"/>
        <v>0</v>
      </c>
      <c r="CC1021" s="92">
        <f t="shared" si="1657"/>
        <v>1</v>
      </c>
      <c r="CJ1021" s="78"/>
      <c r="CK1021" s="90">
        <f t="shared" si="1673"/>
        <v>1</v>
      </c>
      <c r="CL1021" s="77">
        <f t="shared" si="1673"/>
        <v>1</v>
      </c>
      <c r="CM1021" s="77">
        <f t="shared" si="1673"/>
        <v>0</v>
      </c>
      <c r="CN1021" s="77">
        <f t="shared" si="1673"/>
        <v>2</v>
      </c>
      <c r="CO1021" s="77">
        <f t="shared" si="1673"/>
        <v>1</v>
      </c>
      <c r="CP1021" s="77">
        <f t="shared" si="1673"/>
        <v>1</v>
      </c>
      <c r="CQ1021" s="77">
        <f t="shared" si="1673"/>
        <v>0</v>
      </c>
      <c r="CR1021" s="77">
        <f t="shared" si="1673"/>
        <v>1</v>
      </c>
      <c r="CS1021" s="77">
        <f t="shared" si="1673"/>
        <v>2</v>
      </c>
      <c r="CT1021" s="91"/>
      <c r="CU1021" s="77">
        <f t="shared" si="1658"/>
        <v>3</v>
      </c>
      <c r="CV1021" s="77">
        <f t="shared" si="1658"/>
        <v>1</v>
      </c>
      <c r="CW1021" s="77">
        <f t="shared" si="1658"/>
        <v>1</v>
      </c>
      <c r="CX1021" s="77">
        <f t="shared" si="1658"/>
        <v>1</v>
      </c>
      <c r="CY1021" s="77">
        <f t="shared" si="1658"/>
        <v>1</v>
      </c>
      <c r="CZ1021" s="77">
        <f t="shared" si="1658"/>
        <v>3</v>
      </c>
      <c r="DA1021" s="77">
        <f t="shared" si="1658"/>
        <v>2</v>
      </c>
      <c r="DB1021" s="92">
        <f t="shared" si="1658"/>
        <v>1</v>
      </c>
      <c r="DJ1021" s="347" t="str">
        <f t="shared" si="1674"/>
        <v>D</v>
      </c>
      <c r="DK1021" s="56" t="str">
        <f t="shared" si="1674"/>
        <v>A</v>
      </c>
      <c r="DL1021" s="56" t="str">
        <f t="shared" si="1674"/>
        <v>H</v>
      </c>
      <c r="DM1021" s="56" t="str">
        <f t="shared" si="1674"/>
        <v>A</v>
      </c>
      <c r="DN1021" s="56" t="str">
        <f t="shared" si="1674"/>
        <v>H</v>
      </c>
      <c r="DO1021" s="56" t="str">
        <f t="shared" si="1674"/>
        <v>D</v>
      </c>
      <c r="DP1021" s="56" t="str">
        <f t="shared" si="1674"/>
        <v>H</v>
      </c>
      <c r="DQ1021" s="56" t="str">
        <f t="shared" si="1674"/>
        <v>D</v>
      </c>
      <c r="DR1021" s="56" t="str">
        <f t="shared" si="1674"/>
        <v>H</v>
      </c>
      <c r="DS1021" s="91"/>
      <c r="DT1021" s="56" t="str">
        <f t="shared" si="1659"/>
        <v>A</v>
      </c>
      <c r="DU1021" s="56" t="str">
        <f t="shared" si="1659"/>
        <v>A</v>
      </c>
      <c r="DV1021" s="56" t="str">
        <f t="shared" si="1659"/>
        <v>H</v>
      </c>
      <c r="DW1021" s="56" t="str">
        <f t="shared" si="1659"/>
        <v>D</v>
      </c>
      <c r="DX1021" s="56" t="str">
        <f t="shared" si="1659"/>
        <v>A</v>
      </c>
      <c r="DY1021" s="56" t="str">
        <f t="shared" si="1659"/>
        <v>A</v>
      </c>
      <c r="DZ1021" s="56" t="str">
        <f t="shared" si="1659"/>
        <v>A</v>
      </c>
      <c r="EA1021" s="348" t="str">
        <f t="shared" si="1659"/>
        <v>D</v>
      </c>
      <c r="EI1021" s="53" t="str">
        <f t="shared" si="1660"/>
        <v>Kingstonian</v>
      </c>
      <c r="EJ1021" s="79">
        <f t="shared" si="1675"/>
        <v>34</v>
      </c>
      <c r="EK1021" s="80">
        <f t="shared" si="1676"/>
        <v>5</v>
      </c>
      <c r="EL1021" s="80">
        <f t="shared" si="1677"/>
        <v>5</v>
      </c>
      <c r="EM1021" s="80">
        <f t="shared" si="1678"/>
        <v>7</v>
      </c>
      <c r="EN1021" s="80">
        <f>COUNTIF(DS$1012:DS$1029,"A")</f>
        <v>3</v>
      </c>
      <c r="EO1021" s="80">
        <f>COUNTIF(DS$1012:DS$1029,"D")</f>
        <v>5</v>
      </c>
      <c r="EP1021" s="80">
        <f>COUNTIF(DS$1012:DS$1029,"H")</f>
        <v>9</v>
      </c>
      <c r="EQ1021" s="79">
        <f t="shared" si="1679"/>
        <v>8</v>
      </c>
      <c r="ER1021" s="79">
        <f t="shared" si="1661"/>
        <v>10</v>
      </c>
      <c r="ES1021" s="79">
        <f t="shared" si="1661"/>
        <v>16</v>
      </c>
      <c r="ET1021" s="81">
        <f>SUM($BL1021:$CI1021)+SUM(CT$1012:CT$1029)</f>
        <v>35</v>
      </c>
      <c r="EU1021" s="81">
        <f>SUM($CK1021:$DH1021)+SUM(BU$1012:BU$1029)</f>
        <v>55</v>
      </c>
      <c r="EV1021" s="79">
        <f t="shared" si="1662"/>
        <v>26</v>
      </c>
      <c r="EW1021" s="81">
        <f t="shared" si="1680"/>
        <v>-20</v>
      </c>
      <c r="EX1021" s="78"/>
      <c r="EY1021" s="80">
        <f t="shared" si="1663"/>
        <v>34</v>
      </c>
      <c r="EZ1021" s="80">
        <f t="shared" si="1664"/>
        <v>8</v>
      </c>
      <c r="FA1021" s="80">
        <f t="shared" si="1665"/>
        <v>10</v>
      </c>
      <c r="FB1021" s="80">
        <f t="shared" si="1666"/>
        <v>16</v>
      </c>
      <c r="FC1021" s="80">
        <f t="shared" si="1667"/>
        <v>35</v>
      </c>
      <c r="FD1021" s="80">
        <f t="shared" si="1668"/>
        <v>55</v>
      </c>
      <c r="FE1021" s="80">
        <f t="shared" si="1669"/>
        <v>26</v>
      </c>
      <c r="FF1021" s="80">
        <f t="shared" si="1670"/>
        <v>-20</v>
      </c>
      <c r="FH1021" s="54">
        <f t="shared" si="1681"/>
        <v>0</v>
      </c>
      <c r="FI1021" s="54">
        <f t="shared" si="1682"/>
        <v>0</v>
      </c>
      <c r="FJ1021" s="54">
        <f t="shared" si="1671"/>
        <v>0</v>
      </c>
      <c r="FK1021" s="54">
        <f t="shared" si="1671"/>
        <v>0</v>
      </c>
      <c r="FL1021" s="54">
        <f t="shared" si="1671"/>
        <v>0</v>
      </c>
      <c r="FM1021" s="54">
        <f t="shared" si="1671"/>
        <v>0</v>
      </c>
      <c r="FN1021" s="54">
        <f t="shared" si="1671"/>
        <v>0</v>
      </c>
      <c r="FO1021" s="54">
        <f t="shared" si="1671"/>
        <v>0</v>
      </c>
      <c r="FQ1021" s="54" t="str">
        <f t="shared" si="1627"/>
        <v/>
      </c>
      <c r="FR1021" s="54" t="str">
        <f t="shared" si="1628"/>
        <v/>
      </c>
      <c r="FS1021" s="54" t="str">
        <f t="shared" si="1684"/>
        <v/>
      </c>
      <c r="FT1021" s="54" t="str">
        <f t="shared" si="1685"/>
        <v/>
      </c>
      <c r="FU1021" s="54" t="str">
        <f t="shared" si="1685"/>
        <v/>
      </c>
      <c r="FV1021" s="54" t="str">
        <f t="shared" si="1683"/>
        <v/>
      </c>
      <c r="FW1021" s="54" t="str">
        <f t="shared" si="1683"/>
        <v/>
      </c>
      <c r="FX1021" s="54" t="str">
        <f t="shared" si="1683"/>
        <v/>
      </c>
      <c r="FZ1021" s="58"/>
      <c r="GA1021" s="59"/>
      <c r="GB1021" s="60"/>
      <c r="GC1021" s="58"/>
      <c r="GD1021" s="59"/>
      <c r="GE1021" s="61"/>
      <c r="GF1021" s="58"/>
      <c r="GG1021" s="61"/>
      <c r="GH1021" s="61"/>
    </row>
    <row r="1022" spans="1:192" s="54" customFormat="1" ht="12" x14ac:dyDescent="0.25">
      <c r="A1022" s="54">
        <v>11</v>
      </c>
      <c r="B1022" s="54" t="s">
        <v>1126</v>
      </c>
      <c r="C1022" s="56">
        <v>34</v>
      </c>
      <c r="D1022" s="56">
        <v>11</v>
      </c>
      <c r="E1022" s="56">
        <v>7</v>
      </c>
      <c r="F1022" s="56">
        <v>16</v>
      </c>
      <c r="G1022" s="56">
        <v>44</v>
      </c>
      <c r="H1022" s="56">
        <v>54</v>
      </c>
      <c r="I1022" s="57">
        <v>29</v>
      </c>
      <c r="J1022" s="56">
        <f t="shared" si="1656"/>
        <v>-10</v>
      </c>
      <c r="L1022" s="82" t="s">
        <v>282</v>
      </c>
      <c r="M1022" s="477" t="s">
        <v>176</v>
      </c>
      <c r="N1022" s="479" t="s">
        <v>85</v>
      </c>
      <c r="O1022" s="479" t="s">
        <v>177</v>
      </c>
      <c r="P1022" s="479" t="s">
        <v>177</v>
      </c>
      <c r="Q1022" s="479" t="s">
        <v>60</v>
      </c>
      <c r="R1022" s="479" t="s">
        <v>76</v>
      </c>
      <c r="S1022" s="479" t="s">
        <v>86</v>
      </c>
      <c r="T1022" s="479" t="s">
        <v>176</v>
      </c>
      <c r="U1022" s="479" t="s">
        <v>124</v>
      </c>
      <c r="V1022" s="479" t="s">
        <v>62</v>
      </c>
      <c r="W1022" s="478"/>
      <c r="X1022" s="479" t="s">
        <v>200</v>
      </c>
      <c r="Y1022" s="479" t="s">
        <v>77</v>
      </c>
      <c r="Z1022" s="479" t="s">
        <v>206</v>
      </c>
      <c r="AA1022" s="479" t="s">
        <v>176</v>
      </c>
      <c r="AB1022" s="479" t="s">
        <v>206</v>
      </c>
      <c r="AC1022" s="479" t="s">
        <v>62</v>
      </c>
      <c r="AD1022" s="480" t="s">
        <v>177</v>
      </c>
      <c r="AL1022" s="82" t="s">
        <v>282</v>
      </c>
      <c r="AM1022" s="477" t="s">
        <v>1035</v>
      </c>
      <c r="AN1022" s="479" t="s">
        <v>517</v>
      </c>
      <c r="AO1022" s="479" t="s">
        <v>493</v>
      </c>
      <c r="AP1022" s="479" t="s">
        <v>518</v>
      </c>
      <c r="AQ1022" s="479" t="s">
        <v>301</v>
      </c>
      <c r="AR1022" s="479" t="s">
        <v>191</v>
      </c>
      <c r="AS1022" s="479" t="s">
        <v>384</v>
      </c>
      <c r="AT1022" s="479" t="s">
        <v>202</v>
      </c>
      <c r="AU1022" s="479" t="s">
        <v>719</v>
      </c>
      <c r="AV1022" s="479" t="s">
        <v>492</v>
      </c>
      <c r="AW1022" s="478"/>
      <c r="AX1022" s="479" t="s">
        <v>534</v>
      </c>
      <c r="AY1022" s="479" t="s">
        <v>524</v>
      </c>
      <c r="AZ1022" s="479" t="s">
        <v>373</v>
      </c>
      <c r="BA1022" s="479" t="s">
        <v>527</v>
      </c>
      <c r="BB1022" s="479" t="s">
        <v>490</v>
      </c>
      <c r="BC1022" s="479" t="s">
        <v>386</v>
      </c>
      <c r="BD1022" s="480" t="s">
        <v>196</v>
      </c>
      <c r="BL1022" s="90">
        <f t="shared" si="1672"/>
        <v>2</v>
      </c>
      <c r="BM1022" s="77">
        <f t="shared" si="1672"/>
        <v>0</v>
      </c>
      <c r="BN1022" s="77">
        <f t="shared" si="1672"/>
        <v>2</v>
      </c>
      <c r="BO1022" s="77">
        <f t="shared" si="1672"/>
        <v>2</v>
      </c>
      <c r="BP1022" s="77">
        <f t="shared" si="1672"/>
        <v>4</v>
      </c>
      <c r="BQ1022" s="77">
        <f t="shared" si="1672"/>
        <v>0</v>
      </c>
      <c r="BR1022" s="77">
        <f t="shared" si="1672"/>
        <v>0</v>
      </c>
      <c r="BS1022" s="77">
        <f t="shared" si="1672"/>
        <v>2</v>
      </c>
      <c r="BT1022" s="77">
        <f t="shared" si="1672"/>
        <v>0</v>
      </c>
      <c r="BU1022" s="77">
        <f t="shared" si="1672"/>
        <v>1</v>
      </c>
      <c r="BV1022" s="91"/>
      <c r="BW1022" s="77">
        <f t="shared" si="1657"/>
        <v>2</v>
      </c>
      <c r="BX1022" s="77">
        <f t="shared" si="1657"/>
        <v>2</v>
      </c>
      <c r="BY1022" s="77">
        <f t="shared" si="1657"/>
        <v>1</v>
      </c>
      <c r="BZ1022" s="77">
        <f t="shared" si="1657"/>
        <v>2</v>
      </c>
      <c r="CA1022" s="77">
        <f t="shared" si="1657"/>
        <v>1</v>
      </c>
      <c r="CB1022" s="77">
        <f t="shared" si="1657"/>
        <v>1</v>
      </c>
      <c r="CC1022" s="92">
        <f t="shared" si="1657"/>
        <v>2</v>
      </c>
      <c r="CJ1022" s="78"/>
      <c r="CK1022" s="90">
        <f t="shared" si="1673"/>
        <v>3</v>
      </c>
      <c r="CL1022" s="77">
        <f t="shared" si="1673"/>
        <v>4</v>
      </c>
      <c r="CM1022" s="77">
        <f t="shared" si="1673"/>
        <v>0</v>
      </c>
      <c r="CN1022" s="77">
        <f t="shared" si="1673"/>
        <v>0</v>
      </c>
      <c r="CO1022" s="77">
        <f t="shared" si="1673"/>
        <v>1</v>
      </c>
      <c r="CP1022" s="77">
        <f t="shared" si="1673"/>
        <v>2</v>
      </c>
      <c r="CQ1022" s="77">
        <f t="shared" si="1673"/>
        <v>3</v>
      </c>
      <c r="CR1022" s="77">
        <f t="shared" si="1673"/>
        <v>3</v>
      </c>
      <c r="CS1022" s="77">
        <f t="shared" si="1673"/>
        <v>0</v>
      </c>
      <c r="CT1022" s="77">
        <f t="shared" si="1673"/>
        <v>1</v>
      </c>
      <c r="CU1022" s="91"/>
      <c r="CV1022" s="77">
        <f t="shared" si="1658"/>
        <v>2</v>
      </c>
      <c r="CW1022" s="77">
        <f t="shared" si="1658"/>
        <v>1</v>
      </c>
      <c r="CX1022" s="77">
        <f t="shared" si="1658"/>
        <v>4</v>
      </c>
      <c r="CY1022" s="77">
        <f t="shared" si="1658"/>
        <v>3</v>
      </c>
      <c r="CZ1022" s="77">
        <f t="shared" si="1658"/>
        <v>4</v>
      </c>
      <c r="DA1022" s="77">
        <f t="shared" si="1658"/>
        <v>1</v>
      </c>
      <c r="DB1022" s="92">
        <f t="shared" si="1658"/>
        <v>0</v>
      </c>
      <c r="DJ1022" s="347" t="str">
        <f t="shared" si="1674"/>
        <v>A</v>
      </c>
      <c r="DK1022" s="56" t="str">
        <f t="shared" si="1674"/>
        <v>A</v>
      </c>
      <c r="DL1022" s="56" t="str">
        <f t="shared" si="1674"/>
        <v>H</v>
      </c>
      <c r="DM1022" s="56" t="str">
        <f t="shared" si="1674"/>
        <v>H</v>
      </c>
      <c r="DN1022" s="56" t="str">
        <f t="shared" si="1674"/>
        <v>H</v>
      </c>
      <c r="DO1022" s="56" t="str">
        <f t="shared" si="1674"/>
        <v>A</v>
      </c>
      <c r="DP1022" s="56" t="str">
        <f t="shared" si="1674"/>
        <v>A</v>
      </c>
      <c r="DQ1022" s="56" t="str">
        <f t="shared" si="1674"/>
        <v>A</v>
      </c>
      <c r="DR1022" s="56" t="str">
        <f t="shared" si="1674"/>
        <v>D</v>
      </c>
      <c r="DS1022" s="56" t="str">
        <f t="shared" si="1674"/>
        <v>D</v>
      </c>
      <c r="DT1022" s="91"/>
      <c r="DU1022" s="56" t="str">
        <f t="shared" si="1659"/>
        <v>D</v>
      </c>
      <c r="DV1022" s="56" t="str">
        <f t="shared" si="1659"/>
        <v>H</v>
      </c>
      <c r="DW1022" s="56" t="str">
        <f t="shared" si="1659"/>
        <v>A</v>
      </c>
      <c r="DX1022" s="56" t="str">
        <f t="shared" si="1659"/>
        <v>A</v>
      </c>
      <c r="DY1022" s="56" t="str">
        <f t="shared" si="1659"/>
        <v>A</v>
      </c>
      <c r="DZ1022" s="56" t="str">
        <f t="shared" si="1659"/>
        <v>D</v>
      </c>
      <c r="EA1022" s="348" t="str">
        <f t="shared" si="1659"/>
        <v>H</v>
      </c>
      <c r="EI1022" s="53" t="str">
        <f t="shared" si="1660"/>
        <v>Leatherhead</v>
      </c>
      <c r="EJ1022" s="79">
        <f t="shared" si="1675"/>
        <v>34</v>
      </c>
      <c r="EK1022" s="80">
        <f t="shared" si="1676"/>
        <v>5</v>
      </c>
      <c r="EL1022" s="80">
        <f t="shared" si="1677"/>
        <v>4</v>
      </c>
      <c r="EM1022" s="80">
        <f t="shared" si="1678"/>
        <v>8</v>
      </c>
      <c r="EN1022" s="80">
        <f>COUNTIF(DT$1012:DT$1029,"A")</f>
        <v>6</v>
      </c>
      <c r="EO1022" s="80">
        <f>COUNTIF(DT$1012:DT$1029,"D")</f>
        <v>2</v>
      </c>
      <c r="EP1022" s="80">
        <f>COUNTIF(DT$1012:DT$1029,"H")</f>
        <v>9</v>
      </c>
      <c r="EQ1022" s="79">
        <f t="shared" si="1679"/>
        <v>11</v>
      </c>
      <c r="ER1022" s="79">
        <f t="shared" si="1661"/>
        <v>6</v>
      </c>
      <c r="ES1022" s="79">
        <f t="shared" si="1661"/>
        <v>17</v>
      </c>
      <c r="ET1022" s="81">
        <f>SUM($BL1022:$CI1022)+SUM(CU$1012:CU$1029)</f>
        <v>45</v>
      </c>
      <c r="EU1022" s="81">
        <f>SUM($CK1022:$DH1022)+SUM(BV$1012:BV$1029)</f>
        <v>60</v>
      </c>
      <c r="EV1022" s="79">
        <f t="shared" si="1662"/>
        <v>28</v>
      </c>
      <c r="EW1022" s="81">
        <f t="shared" si="1680"/>
        <v>-15</v>
      </c>
      <c r="EX1022" s="78"/>
      <c r="EY1022" s="80">
        <f t="shared" si="1663"/>
        <v>34</v>
      </c>
      <c r="EZ1022" s="80">
        <f t="shared" si="1664"/>
        <v>11</v>
      </c>
      <c r="FA1022" s="80">
        <f t="shared" si="1665"/>
        <v>6</v>
      </c>
      <c r="FB1022" s="80">
        <f t="shared" si="1666"/>
        <v>17</v>
      </c>
      <c r="FC1022" s="80">
        <f t="shared" si="1667"/>
        <v>45</v>
      </c>
      <c r="FD1022" s="80">
        <f t="shared" si="1668"/>
        <v>60</v>
      </c>
      <c r="FE1022" s="80">
        <f t="shared" si="1669"/>
        <v>28</v>
      </c>
      <c r="FF1022" s="80">
        <f t="shared" si="1670"/>
        <v>-15</v>
      </c>
      <c r="FH1022" s="54">
        <f t="shared" si="1681"/>
        <v>0</v>
      </c>
      <c r="FI1022" s="54">
        <f t="shared" si="1682"/>
        <v>0</v>
      </c>
      <c r="FJ1022" s="54">
        <f t="shared" si="1671"/>
        <v>0</v>
      </c>
      <c r="FK1022" s="54">
        <f t="shared" si="1671"/>
        <v>0</v>
      </c>
      <c r="FL1022" s="54">
        <f t="shared" si="1671"/>
        <v>0</v>
      </c>
      <c r="FM1022" s="54">
        <f t="shared" si="1671"/>
        <v>0</v>
      </c>
      <c r="FN1022" s="54">
        <f t="shared" si="1671"/>
        <v>0</v>
      </c>
      <c r="FO1022" s="54">
        <f t="shared" si="1671"/>
        <v>0</v>
      </c>
      <c r="FQ1022" s="54" t="str">
        <f t="shared" si="1627"/>
        <v/>
      </c>
      <c r="FR1022" s="54" t="str">
        <f t="shared" si="1628"/>
        <v/>
      </c>
      <c r="FS1022" s="54" t="str">
        <f t="shared" si="1684"/>
        <v/>
      </c>
      <c r="FT1022" s="54" t="str">
        <f t="shared" si="1685"/>
        <v/>
      </c>
      <c r="FU1022" s="54" t="str">
        <f t="shared" si="1685"/>
        <v/>
      </c>
      <c r="FV1022" s="54" t="str">
        <f t="shared" si="1683"/>
        <v/>
      </c>
      <c r="FW1022" s="54" t="str">
        <f t="shared" si="1683"/>
        <v/>
      </c>
      <c r="FX1022" s="54" t="str">
        <f t="shared" si="1683"/>
        <v/>
      </c>
      <c r="FZ1022" s="58"/>
      <c r="GA1022" s="59"/>
      <c r="GB1022" s="60"/>
      <c r="GC1022" s="58"/>
      <c r="GD1022" s="59"/>
      <c r="GE1022" s="61"/>
      <c r="GF1022" s="58"/>
      <c r="GG1022" s="61"/>
      <c r="GH1022" s="61"/>
    </row>
    <row r="1023" spans="1:192" s="54" customFormat="1" ht="12" x14ac:dyDescent="0.25">
      <c r="A1023" s="54">
        <v>12</v>
      </c>
      <c r="B1023" s="54" t="s">
        <v>1849</v>
      </c>
      <c r="C1023" s="56">
        <v>34</v>
      </c>
      <c r="D1023" s="56">
        <v>11</v>
      </c>
      <c r="E1023" s="56">
        <v>7</v>
      </c>
      <c r="F1023" s="56">
        <v>16</v>
      </c>
      <c r="G1023" s="56">
        <v>50</v>
      </c>
      <c r="H1023" s="56">
        <v>64</v>
      </c>
      <c r="I1023" s="57">
        <v>29</v>
      </c>
      <c r="J1023" s="56">
        <f t="shared" si="1656"/>
        <v>-14</v>
      </c>
      <c r="L1023" s="82" t="s">
        <v>1849</v>
      </c>
      <c r="M1023" s="477" t="s">
        <v>74</v>
      </c>
      <c r="N1023" s="479" t="s">
        <v>304</v>
      </c>
      <c r="O1023" s="479" t="s">
        <v>87</v>
      </c>
      <c r="P1023" s="479" t="s">
        <v>74</v>
      </c>
      <c r="Q1023" s="479" t="s">
        <v>74</v>
      </c>
      <c r="R1023" s="479" t="s">
        <v>103</v>
      </c>
      <c r="S1023" s="479" t="s">
        <v>206</v>
      </c>
      <c r="T1023" s="479" t="s">
        <v>99</v>
      </c>
      <c r="U1023" s="479" t="s">
        <v>99</v>
      </c>
      <c r="V1023" s="479" t="s">
        <v>177</v>
      </c>
      <c r="W1023" s="479" t="s">
        <v>62</v>
      </c>
      <c r="X1023" s="478"/>
      <c r="Y1023" s="479" t="s">
        <v>100</v>
      </c>
      <c r="Z1023" s="479" t="s">
        <v>89</v>
      </c>
      <c r="AA1023" s="479" t="s">
        <v>99</v>
      </c>
      <c r="AB1023" s="479" t="s">
        <v>176</v>
      </c>
      <c r="AC1023" s="479" t="s">
        <v>148</v>
      </c>
      <c r="AD1023" s="480" t="s">
        <v>77</v>
      </c>
      <c r="AL1023" s="82" t="s">
        <v>1849</v>
      </c>
      <c r="AM1023" s="477" t="s">
        <v>169</v>
      </c>
      <c r="AN1023" s="479" t="s">
        <v>195</v>
      </c>
      <c r="AO1023" s="479" t="s">
        <v>483</v>
      </c>
      <c r="AP1023" s="479" t="s">
        <v>482</v>
      </c>
      <c r="AQ1023" s="479" t="s">
        <v>196</v>
      </c>
      <c r="AR1023" s="479" t="s">
        <v>1133</v>
      </c>
      <c r="AS1023" s="479" t="s">
        <v>507</v>
      </c>
      <c r="AT1023" s="479" t="s">
        <v>714</v>
      </c>
      <c r="AU1023" s="479" t="s">
        <v>508</v>
      </c>
      <c r="AV1023" s="479" t="s">
        <v>327</v>
      </c>
      <c r="AW1023" s="479" t="s">
        <v>450</v>
      </c>
      <c r="AX1023" s="478"/>
      <c r="AY1023" s="479" t="s">
        <v>539</v>
      </c>
      <c r="AZ1023" s="479" t="s">
        <v>504</v>
      </c>
      <c r="BA1023" s="479" t="s">
        <v>518</v>
      </c>
      <c r="BB1023" s="479" t="s">
        <v>640</v>
      </c>
      <c r="BC1023" s="479" t="s">
        <v>246</v>
      </c>
      <c r="BD1023" s="480" t="s">
        <v>523</v>
      </c>
      <c r="BL1023" s="90">
        <f t="shared" si="1672"/>
        <v>1</v>
      </c>
      <c r="BM1023" s="77">
        <f t="shared" si="1672"/>
        <v>4</v>
      </c>
      <c r="BN1023" s="77">
        <f t="shared" si="1672"/>
        <v>3</v>
      </c>
      <c r="BO1023" s="77">
        <f t="shared" si="1672"/>
        <v>1</v>
      </c>
      <c r="BP1023" s="77">
        <f t="shared" si="1672"/>
        <v>1</v>
      </c>
      <c r="BQ1023" s="77">
        <f t="shared" si="1672"/>
        <v>1</v>
      </c>
      <c r="BR1023" s="77">
        <f t="shared" si="1672"/>
        <v>1</v>
      </c>
      <c r="BS1023" s="77">
        <f t="shared" si="1672"/>
        <v>1</v>
      </c>
      <c r="BT1023" s="77">
        <f t="shared" si="1672"/>
        <v>1</v>
      </c>
      <c r="BU1023" s="77">
        <f t="shared" si="1672"/>
        <v>2</v>
      </c>
      <c r="BV1023" s="77">
        <f t="shared" si="1672"/>
        <v>1</v>
      </c>
      <c r="BW1023" s="91"/>
      <c r="BX1023" s="77">
        <f t="shared" si="1657"/>
        <v>4</v>
      </c>
      <c r="BY1023" s="77">
        <f t="shared" si="1657"/>
        <v>3</v>
      </c>
      <c r="BZ1023" s="77">
        <f t="shared" si="1657"/>
        <v>1</v>
      </c>
      <c r="CA1023" s="77">
        <f t="shared" si="1657"/>
        <v>2</v>
      </c>
      <c r="CB1023" s="77">
        <f t="shared" si="1657"/>
        <v>0</v>
      </c>
      <c r="CC1023" s="92">
        <f t="shared" si="1657"/>
        <v>2</v>
      </c>
      <c r="CJ1023" s="78"/>
      <c r="CK1023" s="90">
        <f t="shared" si="1673"/>
        <v>2</v>
      </c>
      <c r="CL1023" s="77">
        <f t="shared" si="1673"/>
        <v>2</v>
      </c>
      <c r="CM1023" s="77">
        <f t="shared" si="1673"/>
        <v>3</v>
      </c>
      <c r="CN1023" s="77">
        <f t="shared" si="1673"/>
        <v>2</v>
      </c>
      <c r="CO1023" s="77">
        <f t="shared" si="1673"/>
        <v>2</v>
      </c>
      <c r="CP1023" s="77">
        <f t="shared" si="1673"/>
        <v>3</v>
      </c>
      <c r="CQ1023" s="77">
        <f t="shared" si="1673"/>
        <v>4</v>
      </c>
      <c r="CR1023" s="77">
        <f t="shared" si="1673"/>
        <v>0</v>
      </c>
      <c r="CS1023" s="77">
        <f t="shared" si="1673"/>
        <v>0</v>
      </c>
      <c r="CT1023" s="77">
        <f t="shared" si="1673"/>
        <v>0</v>
      </c>
      <c r="CU1023" s="77">
        <f t="shared" si="1673"/>
        <v>1</v>
      </c>
      <c r="CV1023" s="91"/>
      <c r="CW1023" s="77">
        <f t="shared" si="1658"/>
        <v>3</v>
      </c>
      <c r="CX1023" s="77">
        <f t="shared" si="1658"/>
        <v>0</v>
      </c>
      <c r="CY1023" s="77">
        <f t="shared" si="1658"/>
        <v>0</v>
      </c>
      <c r="CZ1023" s="77">
        <f t="shared" si="1658"/>
        <v>3</v>
      </c>
      <c r="DA1023" s="77">
        <f t="shared" si="1658"/>
        <v>1</v>
      </c>
      <c r="DB1023" s="92">
        <f t="shared" si="1658"/>
        <v>1</v>
      </c>
      <c r="DJ1023" s="347" t="str">
        <f t="shared" si="1674"/>
        <v>A</v>
      </c>
      <c r="DK1023" s="56" t="str">
        <f t="shared" si="1674"/>
        <v>H</v>
      </c>
      <c r="DL1023" s="56" t="str">
        <f t="shared" si="1674"/>
        <v>D</v>
      </c>
      <c r="DM1023" s="56" t="str">
        <f t="shared" si="1674"/>
        <v>A</v>
      </c>
      <c r="DN1023" s="56" t="str">
        <f t="shared" si="1674"/>
        <v>A</v>
      </c>
      <c r="DO1023" s="56" t="str">
        <f t="shared" si="1674"/>
        <v>A</v>
      </c>
      <c r="DP1023" s="56" t="str">
        <f t="shared" si="1674"/>
        <v>A</v>
      </c>
      <c r="DQ1023" s="56" t="str">
        <f t="shared" si="1674"/>
        <v>H</v>
      </c>
      <c r="DR1023" s="56" t="str">
        <f t="shared" si="1674"/>
        <v>H</v>
      </c>
      <c r="DS1023" s="56" t="str">
        <f t="shared" si="1674"/>
        <v>H</v>
      </c>
      <c r="DT1023" s="56" t="str">
        <f t="shared" si="1674"/>
        <v>D</v>
      </c>
      <c r="DU1023" s="91"/>
      <c r="DV1023" s="56" t="str">
        <f t="shared" si="1659"/>
        <v>H</v>
      </c>
      <c r="DW1023" s="56" t="str">
        <f t="shared" si="1659"/>
        <v>H</v>
      </c>
      <c r="DX1023" s="56" t="str">
        <f t="shared" si="1659"/>
        <v>H</v>
      </c>
      <c r="DY1023" s="56" t="str">
        <f t="shared" si="1659"/>
        <v>A</v>
      </c>
      <c r="DZ1023" s="56" t="str">
        <f t="shared" si="1659"/>
        <v>A</v>
      </c>
      <c r="EA1023" s="348" t="str">
        <f t="shared" si="1659"/>
        <v>H</v>
      </c>
      <c r="EI1023" s="53" t="str">
        <f t="shared" si="1660"/>
        <v>Met Police</v>
      </c>
      <c r="EJ1023" s="79">
        <f t="shared" si="1675"/>
        <v>34</v>
      </c>
      <c r="EK1023" s="80">
        <f t="shared" si="1676"/>
        <v>8</v>
      </c>
      <c r="EL1023" s="80">
        <f t="shared" si="1677"/>
        <v>2</v>
      </c>
      <c r="EM1023" s="80">
        <f t="shared" si="1678"/>
        <v>7</v>
      </c>
      <c r="EN1023" s="80">
        <f>COUNTIF(DU$1012:DU$1029,"A")</f>
        <v>3</v>
      </c>
      <c r="EO1023" s="80">
        <f>COUNTIF(DU$1012:DU$1029,"D")</f>
        <v>5</v>
      </c>
      <c r="EP1023" s="80">
        <f>COUNTIF(DU$1012:DU$1029,"H")</f>
        <v>9</v>
      </c>
      <c r="EQ1023" s="79">
        <f t="shared" si="1679"/>
        <v>11</v>
      </c>
      <c r="ER1023" s="79">
        <f t="shared" si="1661"/>
        <v>7</v>
      </c>
      <c r="ES1023" s="79">
        <f t="shared" si="1661"/>
        <v>16</v>
      </c>
      <c r="ET1023" s="81">
        <f>SUM($BL1023:$CI1023)+SUM(CV$1012:CV$1029)</f>
        <v>50</v>
      </c>
      <c r="EU1023" s="81">
        <f>SUM($CK1023:$DH1023)+SUM(BW$1012:BW$1029)</f>
        <v>64</v>
      </c>
      <c r="EV1023" s="79">
        <f t="shared" si="1662"/>
        <v>29</v>
      </c>
      <c r="EW1023" s="81">
        <f t="shared" si="1680"/>
        <v>-14</v>
      </c>
      <c r="EX1023" s="78"/>
      <c r="EY1023" s="80">
        <f t="shared" si="1663"/>
        <v>34</v>
      </c>
      <c r="EZ1023" s="80">
        <f t="shared" si="1664"/>
        <v>11</v>
      </c>
      <c r="FA1023" s="80">
        <f t="shared" si="1665"/>
        <v>7</v>
      </c>
      <c r="FB1023" s="80">
        <f t="shared" si="1666"/>
        <v>16</v>
      </c>
      <c r="FC1023" s="80">
        <f t="shared" si="1667"/>
        <v>50</v>
      </c>
      <c r="FD1023" s="80">
        <f t="shared" si="1668"/>
        <v>64</v>
      </c>
      <c r="FE1023" s="80">
        <f t="shared" si="1669"/>
        <v>29</v>
      </c>
      <c r="FF1023" s="80">
        <f t="shared" si="1670"/>
        <v>-14</v>
      </c>
      <c r="FH1023" s="54">
        <f t="shared" si="1681"/>
        <v>0</v>
      </c>
      <c r="FI1023" s="54">
        <f t="shared" si="1682"/>
        <v>0</v>
      </c>
      <c r="FJ1023" s="54">
        <f t="shared" si="1671"/>
        <v>0</v>
      </c>
      <c r="FK1023" s="54">
        <f t="shared" si="1671"/>
        <v>0</v>
      </c>
      <c r="FL1023" s="54">
        <f t="shared" si="1671"/>
        <v>0</v>
      </c>
      <c r="FM1023" s="54">
        <f t="shared" si="1671"/>
        <v>0</v>
      </c>
      <c r="FN1023" s="54">
        <f t="shared" si="1671"/>
        <v>0</v>
      </c>
      <c r="FO1023" s="54">
        <f t="shared" si="1671"/>
        <v>0</v>
      </c>
      <c r="FQ1023" s="54" t="str">
        <f t="shared" si="1627"/>
        <v/>
      </c>
      <c r="FR1023" s="54" t="str">
        <f t="shared" si="1628"/>
        <v/>
      </c>
      <c r="FS1023" s="54" t="str">
        <f t="shared" si="1684"/>
        <v/>
      </c>
      <c r="FT1023" s="54" t="str">
        <f t="shared" si="1685"/>
        <v/>
      </c>
      <c r="FU1023" s="54" t="str">
        <f t="shared" si="1685"/>
        <v/>
      </c>
      <c r="FV1023" s="54" t="str">
        <f t="shared" si="1683"/>
        <v/>
      </c>
      <c r="FW1023" s="54" t="str">
        <f t="shared" si="1683"/>
        <v/>
      </c>
      <c r="FX1023" s="54" t="str">
        <f t="shared" si="1683"/>
        <v/>
      </c>
      <c r="FZ1023" s="58"/>
      <c r="GA1023" s="59"/>
      <c r="GB1023" s="60"/>
      <c r="GC1023" s="58"/>
      <c r="GD1023" s="59"/>
      <c r="GE1023" s="61"/>
      <c r="GF1023" s="58"/>
      <c r="GG1023" s="61"/>
      <c r="GH1023" s="61"/>
    </row>
    <row r="1024" spans="1:192" s="54" customFormat="1" ht="12" x14ac:dyDescent="0.25">
      <c r="A1024" s="54">
        <v>13</v>
      </c>
      <c r="B1024" s="54" t="s">
        <v>1771</v>
      </c>
      <c r="C1024" s="56">
        <v>34</v>
      </c>
      <c r="D1024" s="56">
        <v>11</v>
      </c>
      <c r="E1024" s="56">
        <v>7</v>
      </c>
      <c r="F1024" s="56">
        <v>16</v>
      </c>
      <c r="G1024" s="56">
        <v>34</v>
      </c>
      <c r="H1024" s="56">
        <v>53</v>
      </c>
      <c r="I1024" s="57">
        <v>29</v>
      </c>
      <c r="J1024" s="56">
        <f t="shared" si="1656"/>
        <v>-19</v>
      </c>
      <c r="L1024" s="82" t="s">
        <v>1815</v>
      </c>
      <c r="M1024" s="477" t="s">
        <v>200</v>
      </c>
      <c r="N1024" s="479" t="s">
        <v>85</v>
      </c>
      <c r="O1024" s="479" t="s">
        <v>62</v>
      </c>
      <c r="P1024" s="479" t="s">
        <v>103</v>
      </c>
      <c r="Q1024" s="479" t="s">
        <v>77</v>
      </c>
      <c r="R1024" s="479" t="s">
        <v>176</v>
      </c>
      <c r="S1024" s="479" t="s">
        <v>176</v>
      </c>
      <c r="T1024" s="479" t="s">
        <v>62</v>
      </c>
      <c r="U1024" s="479" t="s">
        <v>99</v>
      </c>
      <c r="V1024" s="479" t="s">
        <v>200</v>
      </c>
      <c r="W1024" s="479" t="s">
        <v>103</v>
      </c>
      <c r="X1024" s="479" t="s">
        <v>76</v>
      </c>
      <c r="Y1024" s="478"/>
      <c r="Z1024" s="479" t="s">
        <v>200</v>
      </c>
      <c r="AA1024" s="479" t="s">
        <v>89</v>
      </c>
      <c r="AB1024" s="479" t="s">
        <v>102</v>
      </c>
      <c r="AC1024" s="479" t="s">
        <v>62</v>
      </c>
      <c r="AD1024" s="480" t="s">
        <v>60</v>
      </c>
      <c r="AL1024" s="82" t="s">
        <v>1815</v>
      </c>
      <c r="AM1024" s="477" t="s">
        <v>484</v>
      </c>
      <c r="AN1024" s="479" t="s">
        <v>202</v>
      </c>
      <c r="AO1024" s="479" t="s">
        <v>490</v>
      </c>
      <c r="AP1024" s="479" t="s">
        <v>311</v>
      </c>
      <c r="AQ1024" s="479" t="s">
        <v>503</v>
      </c>
      <c r="AR1024" s="479" t="s">
        <v>508</v>
      </c>
      <c r="AS1024" s="479" t="s">
        <v>506</v>
      </c>
      <c r="AT1024" s="479" t="s">
        <v>491</v>
      </c>
      <c r="AU1024" s="479" t="s">
        <v>1035</v>
      </c>
      <c r="AV1024" s="479" t="s">
        <v>527</v>
      </c>
      <c r="AW1024" s="479" t="s">
        <v>504</v>
      </c>
      <c r="AX1024" s="479" t="s">
        <v>414</v>
      </c>
      <c r="AY1024" s="478"/>
      <c r="AZ1024" s="479" t="s">
        <v>753</v>
      </c>
      <c r="BA1024" s="479" t="s">
        <v>191</v>
      </c>
      <c r="BB1024" s="479" t="s">
        <v>493</v>
      </c>
      <c r="BC1024" s="479" t="s">
        <v>483</v>
      </c>
      <c r="BD1024" s="480" t="s">
        <v>309</v>
      </c>
      <c r="BL1024" s="90">
        <f t="shared" si="1672"/>
        <v>2</v>
      </c>
      <c r="BM1024" s="77">
        <f t="shared" si="1672"/>
        <v>0</v>
      </c>
      <c r="BN1024" s="77">
        <f t="shared" si="1672"/>
        <v>1</v>
      </c>
      <c r="BO1024" s="77">
        <f t="shared" si="1672"/>
        <v>1</v>
      </c>
      <c r="BP1024" s="77">
        <f t="shared" si="1672"/>
        <v>2</v>
      </c>
      <c r="BQ1024" s="77">
        <f t="shared" si="1672"/>
        <v>2</v>
      </c>
      <c r="BR1024" s="77">
        <f t="shared" si="1672"/>
        <v>2</v>
      </c>
      <c r="BS1024" s="77">
        <f t="shared" si="1672"/>
        <v>1</v>
      </c>
      <c r="BT1024" s="77">
        <f t="shared" si="1672"/>
        <v>1</v>
      </c>
      <c r="BU1024" s="77">
        <f t="shared" si="1672"/>
        <v>2</v>
      </c>
      <c r="BV1024" s="77">
        <f t="shared" si="1672"/>
        <v>1</v>
      </c>
      <c r="BW1024" s="77">
        <f t="shared" si="1672"/>
        <v>0</v>
      </c>
      <c r="BX1024" s="91"/>
      <c r="BY1024" s="77">
        <f>(IF(Z1024="","",(IF(MID(Z1024,2,1)="-",LEFT(Z1024,1),LEFT(Z1024,2)))+0))</f>
        <v>2</v>
      </c>
      <c r="BZ1024" s="77">
        <f>(IF(AA1024="","",(IF(MID(AA1024,2,1)="-",LEFT(AA1024,1),LEFT(AA1024,2)))+0))</f>
        <v>3</v>
      </c>
      <c r="CA1024" s="77">
        <f>(IF(AB1024="","",(IF(MID(AB1024,2,1)="-",LEFT(AB1024,1),LEFT(AB1024,2)))+0))</f>
        <v>2</v>
      </c>
      <c r="CB1024" s="77">
        <f>(IF(AC1024="","",(IF(MID(AC1024,2,1)="-",LEFT(AC1024,1),LEFT(AC1024,2)))+0))</f>
        <v>1</v>
      </c>
      <c r="CC1024" s="92">
        <f>(IF(AD1024="","",(IF(MID(AD1024,2,1)="-",LEFT(AD1024,1),LEFT(AD1024,2)))+0))</f>
        <v>4</v>
      </c>
      <c r="CJ1024" s="78"/>
      <c r="CK1024" s="90">
        <f t="shared" si="1673"/>
        <v>2</v>
      </c>
      <c r="CL1024" s="77">
        <f t="shared" si="1673"/>
        <v>4</v>
      </c>
      <c r="CM1024" s="77">
        <f t="shared" si="1673"/>
        <v>1</v>
      </c>
      <c r="CN1024" s="77">
        <f t="shared" si="1673"/>
        <v>3</v>
      </c>
      <c r="CO1024" s="77">
        <f t="shared" si="1673"/>
        <v>1</v>
      </c>
      <c r="CP1024" s="77">
        <f t="shared" si="1673"/>
        <v>3</v>
      </c>
      <c r="CQ1024" s="77">
        <f t="shared" si="1673"/>
        <v>3</v>
      </c>
      <c r="CR1024" s="77">
        <f t="shared" si="1673"/>
        <v>1</v>
      </c>
      <c r="CS1024" s="77">
        <f t="shared" si="1673"/>
        <v>0</v>
      </c>
      <c r="CT1024" s="77">
        <f t="shared" si="1673"/>
        <v>2</v>
      </c>
      <c r="CU1024" s="77">
        <f t="shared" si="1673"/>
        <v>3</v>
      </c>
      <c r="CV1024" s="77">
        <f t="shared" si="1673"/>
        <v>2</v>
      </c>
      <c r="CW1024" s="91"/>
      <c r="CX1024" s="77">
        <f>(IF(Z1024="","",IF(RIGHT(Z1024,2)="10",RIGHT(Z1024,2),RIGHT(Z1024,1))+0))</f>
        <v>2</v>
      </c>
      <c r="CY1024" s="77">
        <f>(IF(AA1024="","",IF(RIGHT(AA1024,2)="10",RIGHT(AA1024,2),RIGHT(AA1024,1))+0))</f>
        <v>0</v>
      </c>
      <c r="CZ1024" s="77">
        <f>(IF(AB1024="","",IF(RIGHT(AB1024,2)="10",RIGHT(AB1024,2),RIGHT(AB1024,1))+0))</f>
        <v>4</v>
      </c>
      <c r="DA1024" s="77">
        <f>(IF(AC1024="","",IF(RIGHT(AC1024,2)="10",RIGHT(AC1024,2),RIGHT(AC1024,1))+0))</f>
        <v>1</v>
      </c>
      <c r="DB1024" s="92">
        <f>(IF(AD1024="","",IF(RIGHT(AD1024,2)="10",RIGHT(AD1024,2),RIGHT(AD1024,1))+0))</f>
        <v>1</v>
      </c>
      <c r="DJ1024" s="347" t="str">
        <f t="shared" si="1674"/>
        <v>D</v>
      </c>
      <c r="DK1024" s="56" t="str">
        <f t="shared" si="1674"/>
        <v>A</v>
      </c>
      <c r="DL1024" s="56" t="str">
        <f t="shared" si="1674"/>
        <v>D</v>
      </c>
      <c r="DM1024" s="56" t="str">
        <f t="shared" si="1674"/>
        <v>A</v>
      </c>
      <c r="DN1024" s="56" t="str">
        <f t="shared" si="1674"/>
        <v>H</v>
      </c>
      <c r="DO1024" s="56" t="str">
        <f t="shared" si="1674"/>
        <v>A</v>
      </c>
      <c r="DP1024" s="56" t="str">
        <f t="shared" si="1674"/>
        <v>A</v>
      </c>
      <c r="DQ1024" s="56" t="str">
        <f t="shared" si="1674"/>
        <v>D</v>
      </c>
      <c r="DR1024" s="56" t="str">
        <f t="shared" si="1674"/>
        <v>H</v>
      </c>
      <c r="DS1024" s="56" t="str">
        <f t="shared" si="1674"/>
        <v>D</v>
      </c>
      <c r="DT1024" s="56" t="str">
        <f t="shared" si="1674"/>
        <v>A</v>
      </c>
      <c r="DU1024" s="56" t="str">
        <f t="shared" si="1674"/>
        <v>A</v>
      </c>
      <c r="DV1024" s="91"/>
      <c r="DW1024" s="56" t="str">
        <f>(IF(Z1024="","",IF(BY1024&gt;CX1024,"H",IF(BY1024&lt;CX1024,"A","D"))))</f>
        <v>D</v>
      </c>
      <c r="DX1024" s="56" t="str">
        <f>(IF(AA1024="","",IF(BZ1024&gt;CY1024,"H",IF(BZ1024&lt;CY1024,"A","D"))))</f>
        <v>H</v>
      </c>
      <c r="DY1024" s="56" t="str">
        <f>(IF(AB1024="","",IF(CA1024&gt;CZ1024,"H",IF(CA1024&lt;CZ1024,"A","D"))))</f>
        <v>A</v>
      </c>
      <c r="DZ1024" s="56" t="str">
        <f>(IF(AC1024="","",IF(CB1024&gt;DA1024,"H",IF(CB1024&lt;DA1024,"A","D"))))</f>
        <v>D</v>
      </c>
      <c r="EA1024" s="348" t="str">
        <f>(IF(AD1024="","",IF(CC1024&gt;DB1024,"H",IF(CC1024&lt;DB1024,"A","D"))))</f>
        <v>H</v>
      </c>
      <c r="EI1024" s="53" t="str">
        <f t="shared" si="1660"/>
        <v>Redhill</v>
      </c>
      <c r="EJ1024" s="79">
        <f t="shared" si="1675"/>
        <v>34</v>
      </c>
      <c r="EK1024" s="80">
        <f t="shared" si="1676"/>
        <v>4</v>
      </c>
      <c r="EL1024" s="80">
        <f t="shared" si="1677"/>
        <v>6</v>
      </c>
      <c r="EM1024" s="80">
        <f t="shared" si="1678"/>
        <v>7</v>
      </c>
      <c r="EN1024" s="80">
        <f>COUNTIF(DV$1012:DV$1029,"A")</f>
        <v>1</v>
      </c>
      <c r="EO1024" s="80">
        <f>COUNTIF(DV$1012:DV$1029,"D")</f>
        <v>4</v>
      </c>
      <c r="EP1024" s="80">
        <f>COUNTIF(DV$1012:DV$1029,"H")</f>
        <v>12</v>
      </c>
      <c r="EQ1024" s="79">
        <f t="shared" si="1679"/>
        <v>5</v>
      </c>
      <c r="ER1024" s="79">
        <f t="shared" si="1661"/>
        <v>10</v>
      </c>
      <c r="ES1024" s="79">
        <f t="shared" si="1661"/>
        <v>19</v>
      </c>
      <c r="ET1024" s="81">
        <f>SUM($BL1024:$CI1024)+SUM(CW$1012:CW$1029)</f>
        <v>47</v>
      </c>
      <c r="EU1024" s="81">
        <f>SUM($CK1024:$DH1024)+SUM(BX$1012:BX$1029)</f>
        <v>74</v>
      </c>
      <c r="EV1024" s="79">
        <f t="shared" si="1662"/>
        <v>20</v>
      </c>
      <c r="EW1024" s="81">
        <f t="shared" si="1680"/>
        <v>-27</v>
      </c>
      <c r="EX1024" s="78"/>
      <c r="EY1024" s="80">
        <f t="shared" si="1663"/>
        <v>34</v>
      </c>
      <c r="EZ1024" s="80">
        <f t="shared" si="1664"/>
        <v>5</v>
      </c>
      <c r="FA1024" s="80">
        <f t="shared" si="1665"/>
        <v>10</v>
      </c>
      <c r="FB1024" s="80">
        <f t="shared" si="1666"/>
        <v>19</v>
      </c>
      <c r="FC1024" s="80">
        <f t="shared" si="1667"/>
        <v>47</v>
      </c>
      <c r="FD1024" s="80">
        <f t="shared" si="1668"/>
        <v>74</v>
      </c>
      <c r="FE1024" s="80">
        <f t="shared" si="1669"/>
        <v>20</v>
      </c>
      <c r="FF1024" s="80">
        <f t="shared" si="1670"/>
        <v>-27</v>
      </c>
      <c r="FH1024" s="54">
        <f t="shared" si="1681"/>
        <v>0</v>
      </c>
      <c r="FI1024" s="54">
        <f t="shared" si="1682"/>
        <v>0</v>
      </c>
      <c r="FJ1024" s="54">
        <f t="shared" si="1671"/>
        <v>0</v>
      </c>
      <c r="FK1024" s="54">
        <f t="shared" si="1671"/>
        <v>0</v>
      </c>
      <c r="FL1024" s="54">
        <f t="shared" si="1671"/>
        <v>0</v>
      </c>
      <c r="FM1024" s="54">
        <f t="shared" si="1671"/>
        <v>0</v>
      </c>
      <c r="FN1024" s="54">
        <f t="shared" si="1671"/>
        <v>0</v>
      </c>
      <c r="FO1024" s="54">
        <f t="shared" si="1671"/>
        <v>0</v>
      </c>
      <c r="FQ1024" s="54" t="str">
        <f t="shared" si="1627"/>
        <v/>
      </c>
      <c r="FR1024" s="54" t="str">
        <f t="shared" si="1628"/>
        <v/>
      </c>
      <c r="FS1024" s="54" t="str">
        <f t="shared" si="1684"/>
        <v/>
      </c>
      <c r="FT1024" s="54" t="str">
        <f t="shared" si="1685"/>
        <v/>
      </c>
      <c r="FU1024" s="54" t="str">
        <f t="shared" si="1685"/>
        <v/>
      </c>
      <c r="FV1024" s="54" t="str">
        <f t="shared" si="1683"/>
        <v/>
      </c>
      <c r="FW1024" s="54" t="str">
        <f t="shared" si="1683"/>
        <v/>
      </c>
      <c r="FX1024" s="54" t="str">
        <f t="shared" si="1683"/>
        <v/>
      </c>
      <c r="FZ1024" s="58"/>
      <c r="GA1024" s="59"/>
      <c r="GB1024" s="60"/>
      <c r="GC1024" s="58"/>
      <c r="GD1024" s="59"/>
      <c r="GE1024" s="61"/>
      <c r="GF1024" s="58"/>
      <c r="GG1024" s="61"/>
      <c r="GH1024" s="61"/>
    </row>
    <row r="1025" spans="1:192" s="54" customFormat="1" ht="12" x14ac:dyDescent="0.25">
      <c r="A1025" s="54">
        <v>14</v>
      </c>
      <c r="B1025" s="54" t="s">
        <v>282</v>
      </c>
      <c r="C1025" s="56">
        <v>34</v>
      </c>
      <c r="D1025" s="56">
        <v>11</v>
      </c>
      <c r="E1025" s="56">
        <v>6</v>
      </c>
      <c r="F1025" s="56">
        <v>17</v>
      </c>
      <c r="G1025" s="56">
        <v>45</v>
      </c>
      <c r="H1025" s="56">
        <v>60</v>
      </c>
      <c r="I1025" s="57">
        <v>28</v>
      </c>
      <c r="J1025" s="56">
        <f t="shared" si="1656"/>
        <v>-15</v>
      </c>
      <c r="L1025" s="82" t="s">
        <v>882</v>
      </c>
      <c r="M1025" s="477" t="s">
        <v>77</v>
      </c>
      <c r="N1025" s="479" t="s">
        <v>177</v>
      </c>
      <c r="O1025" s="479" t="s">
        <v>150</v>
      </c>
      <c r="P1025" s="479" t="s">
        <v>124</v>
      </c>
      <c r="Q1025" s="479" t="s">
        <v>304</v>
      </c>
      <c r="R1025" s="479" t="s">
        <v>273</v>
      </c>
      <c r="S1025" s="479" t="s">
        <v>162</v>
      </c>
      <c r="T1025" s="479" t="s">
        <v>150</v>
      </c>
      <c r="U1025" s="479" t="s">
        <v>60</v>
      </c>
      <c r="V1025" s="479" t="s">
        <v>178</v>
      </c>
      <c r="W1025" s="479" t="s">
        <v>150</v>
      </c>
      <c r="X1025" s="479" t="s">
        <v>111</v>
      </c>
      <c r="Y1025" s="479" t="s">
        <v>77</v>
      </c>
      <c r="Z1025" s="478"/>
      <c r="AA1025" s="479" t="s">
        <v>150</v>
      </c>
      <c r="AB1025" s="479" t="s">
        <v>77</v>
      </c>
      <c r="AC1025" s="479" t="s">
        <v>304</v>
      </c>
      <c r="AD1025" s="480" t="s">
        <v>77</v>
      </c>
      <c r="AL1025" s="82" t="s">
        <v>882</v>
      </c>
      <c r="AM1025" s="477" t="s">
        <v>334</v>
      </c>
      <c r="AN1025" s="479" t="s">
        <v>482</v>
      </c>
      <c r="AO1025" s="479" t="s">
        <v>196</v>
      </c>
      <c r="AP1025" s="479" t="s">
        <v>490</v>
      </c>
      <c r="AQ1025" s="479" t="s">
        <v>523</v>
      </c>
      <c r="AR1025" s="479" t="s">
        <v>515</v>
      </c>
      <c r="AS1025" s="479" t="s">
        <v>483</v>
      </c>
      <c r="AT1025" s="479" t="s">
        <v>313</v>
      </c>
      <c r="AU1025" s="479" t="s">
        <v>503</v>
      </c>
      <c r="AV1025" s="479" t="s">
        <v>518</v>
      </c>
      <c r="AW1025" s="479" t="s">
        <v>311</v>
      </c>
      <c r="AX1025" s="479" t="s">
        <v>493</v>
      </c>
      <c r="AY1025" s="479" t="s">
        <v>479</v>
      </c>
      <c r="AZ1025" s="478"/>
      <c r="BA1025" s="479" t="s">
        <v>187</v>
      </c>
      <c r="BB1025" s="479" t="s">
        <v>524</v>
      </c>
      <c r="BC1025" s="479" t="s">
        <v>491</v>
      </c>
      <c r="BD1025" s="480" t="s">
        <v>517</v>
      </c>
      <c r="BL1025" s="90">
        <f t="shared" si="1672"/>
        <v>2</v>
      </c>
      <c r="BM1025" s="77">
        <f t="shared" si="1672"/>
        <v>2</v>
      </c>
      <c r="BN1025" s="77">
        <f t="shared" si="1672"/>
        <v>3</v>
      </c>
      <c r="BO1025" s="77">
        <f t="shared" si="1672"/>
        <v>0</v>
      </c>
      <c r="BP1025" s="77">
        <f t="shared" si="1672"/>
        <v>4</v>
      </c>
      <c r="BQ1025" s="77">
        <f t="shared" si="1672"/>
        <v>4</v>
      </c>
      <c r="BR1025" s="77">
        <f t="shared" si="1672"/>
        <v>6</v>
      </c>
      <c r="BS1025" s="77">
        <f t="shared" si="1672"/>
        <v>3</v>
      </c>
      <c r="BT1025" s="77">
        <f t="shared" si="1672"/>
        <v>4</v>
      </c>
      <c r="BU1025" s="77">
        <f t="shared" si="1672"/>
        <v>6</v>
      </c>
      <c r="BV1025" s="77">
        <f t="shared" si="1672"/>
        <v>3</v>
      </c>
      <c r="BW1025" s="77">
        <f t="shared" si="1672"/>
        <v>5</v>
      </c>
      <c r="BX1025" s="77">
        <f>(IF(Y1025="","",(IF(MID(Y1025,2,1)="-",LEFT(Y1025,1),LEFT(Y1025,2)))+0))</f>
        <v>2</v>
      </c>
      <c r="BY1025" s="91"/>
      <c r="BZ1025" s="77">
        <f>(IF(AA1025="","",(IF(MID(AA1025,2,1)="-",LEFT(AA1025,1),LEFT(AA1025,2)))+0))</f>
        <v>3</v>
      </c>
      <c r="CA1025" s="77">
        <f>(IF(AB1025="","",(IF(MID(AB1025,2,1)="-",LEFT(AB1025,1),LEFT(AB1025,2)))+0))</f>
        <v>2</v>
      </c>
      <c r="CB1025" s="77">
        <f>(IF(AC1025="","",(IF(MID(AC1025,2,1)="-",LEFT(AC1025,1),LEFT(AC1025,2)))+0))</f>
        <v>4</v>
      </c>
      <c r="CC1025" s="92">
        <f>(IF(AD1025="","",(IF(MID(AD1025,2,1)="-",LEFT(AD1025,1),LEFT(AD1025,2)))+0))</f>
        <v>2</v>
      </c>
      <c r="CJ1025" s="78"/>
      <c r="CK1025" s="90">
        <f t="shared" si="1673"/>
        <v>1</v>
      </c>
      <c r="CL1025" s="77">
        <f t="shared" si="1673"/>
        <v>0</v>
      </c>
      <c r="CM1025" s="77">
        <f t="shared" si="1673"/>
        <v>1</v>
      </c>
      <c r="CN1025" s="77">
        <f t="shared" si="1673"/>
        <v>0</v>
      </c>
      <c r="CO1025" s="77">
        <f t="shared" si="1673"/>
        <v>2</v>
      </c>
      <c r="CP1025" s="77">
        <f t="shared" si="1673"/>
        <v>4</v>
      </c>
      <c r="CQ1025" s="77">
        <f t="shared" si="1673"/>
        <v>0</v>
      </c>
      <c r="CR1025" s="77">
        <f t="shared" si="1673"/>
        <v>1</v>
      </c>
      <c r="CS1025" s="77">
        <f t="shared" si="1673"/>
        <v>1</v>
      </c>
      <c r="CT1025" s="77">
        <f t="shared" si="1673"/>
        <v>1</v>
      </c>
      <c r="CU1025" s="77">
        <f t="shared" si="1673"/>
        <v>1</v>
      </c>
      <c r="CV1025" s="77">
        <f t="shared" si="1673"/>
        <v>2</v>
      </c>
      <c r="CW1025" s="77">
        <f>(IF(Y1025="","",IF(RIGHT(Y1025,2)="10",RIGHT(Y1025,2),RIGHT(Y1025,1))+0))</f>
        <v>1</v>
      </c>
      <c r="CX1025" s="91"/>
      <c r="CY1025" s="77">
        <f>(IF(AA1025="","",IF(RIGHT(AA1025,2)="10",RIGHT(AA1025,2),RIGHT(AA1025,1))+0))</f>
        <v>1</v>
      </c>
      <c r="CZ1025" s="77">
        <f>(IF(AB1025="","",IF(RIGHT(AB1025,2)="10",RIGHT(AB1025,2),RIGHT(AB1025,1))+0))</f>
        <v>1</v>
      </c>
      <c r="DA1025" s="77">
        <f>(IF(AC1025="","",IF(RIGHT(AC1025,2)="10",RIGHT(AC1025,2),RIGHT(AC1025,1))+0))</f>
        <v>2</v>
      </c>
      <c r="DB1025" s="92">
        <f>(IF(AD1025="","",IF(RIGHT(AD1025,2)="10",RIGHT(AD1025,2),RIGHT(AD1025,1))+0))</f>
        <v>1</v>
      </c>
      <c r="DJ1025" s="347" t="str">
        <f t="shared" si="1674"/>
        <v>H</v>
      </c>
      <c r="DK1025" s="56" t="str">
        <f t="shared" si="1674"/>
        <v>H</v>
      </c>
      <c r="DL1025" s="56" t="str">
        <f t="shared" si="1674"/>
        <v>H</v>
      </c>
      <c r="DM1025" s="56" t="str">
        <f t="shared" si="1674"/>
        <v>D</v>
      </c>
      <c r="DN1025" s="56" t="str">
        <f t="shared" si="1674"/>
        <v>H</v>
      </c>
      <c r="DO1025" s="56" t="str">
        <f t="shared" si="1674"/>
        <v>D</v>
      </c>
      <c r="DP1025" s="56" t="str">
        <f t="shared" si="1674"/>
        <v>H</v>
      </c>
      <c r="DQ1025" s="56" t="str">
        <f t="shared" si="1674"/>
        <v>H</v>
      </c>
      <c r="DR1025" s="56" t="str">
        <f t="shared" si="1674"/>
        <v>H</v>
      </c>
      <c r="DS1025" s="56" t="str">
        <f t="shared" si="1674"/>
        <v>H</v>
      </c>
      <c r="DT1025" s="56" t="str">
        <f t="shared" si="1674"/>
        <v>H</v>
      </c>
      <c r="DU1025" s="56" t="str">
        <f t="shared" si="1674"/>
        <v>H</v>
      </c>
      <c r="DV1025" s="56" t="str">
        <f>(IF(Y1025="","",IF(BX1025&gt;CW1025,"H",IF(BX1025&lt;CW1025,"A","D"))))</f>
        <v>H</v>
      </c>
      <c r="DW1025" s="91"/>
      <c r="DX1025" s="56" t="str">
        <f>(IF(AA1025="","",IF(BZ1025&gt;CY1025,"H",IF(BZ1025&lt;CY1025,"A","D"))))</f>
        <v>H</v>
      </c>
      <c r="DY1025" s="56" t="str">
        <f>(IF(AB1025="","",IF(CA1025&gt;CZ1025,"H",IF(CA1025&lt;CZ1025,"A","D"))))</f>
        <v>H</v>
      </c>
      <c r="DZ1025" s="56" t="str">
        <f>(IF(AC1025="","",IF(CB1025&gt;DA1025,"H",IF(CB1025&lt;DA1025,"A","D"))))</f>
        <v>H</v>
      </c>
      <c r="EA1025" s="348" t="str">
        <f>(IF(AD1025="","",IF(CC1025&gt;DB1025,"H",IF(CC1025&lt;DB1025,"A","D"))))</f>
        <v>H</v>
      </c>
      <c r="EI1025" s="53" t="str">
        <f t="shared" si="1660"/>
        <v>Sutton United</v>
      </c>
      <c r="EJ1025" s="79">
        <f t="shared" si="1675"/>
        <v>34</v>
      </c>
      <c r="EK1025" s="80">
        <f t="shared" si="1676"/>
        <v>15</v>
      </c>
      <c r="EL1025" s="80">
        <f t="shared" si="1677"/>
        <v>2</v>
      </c>
      <c r="EM1025" s="80">
        <f t="shared" si="1678"/>
        <v>0</v>
      </c>
      <c r="EN1025" s="80">
        <f>COUNTIF(DW$1012:DW$1029,"A")</f>
        <v>10</v>
      </c>
      <c r="EO1025" s="80">
        <f>COUNTIF(DW$1012:DW$1029,"D")</f>
        <v>5</v>
      </c>
      <c r="EP1025" s="80">
        <f>COUNTIF(DW$1012:DW$1029,"H")</f>
        <v>2</v>
      </c>
      <c r="EQ1025" s="79">
        <f t="shared" si="1679"/>
        <v>25</v>
      </c>
      <c r="ER1025" s="79">
        <f t="shared" si="1661"/>
        <v>7</v>
      </c>
      <c r="ES1025" s="79">
        <f t="shared" si="1661"/>
        <v>2</v>
      </c>
      <c r="ET1025" s="81">
        <f>SUM($BL1025:$CI1025)+SUM(CX$1012:CX$1029)</f>
        <v>95</v>
      </c>
      <c r="EU1025" s="81">
        <f>SUM($CK1025:$DH1025)+SUM(BY$1012:BY$1029)</f>
        <v>35</v>
      </c>
      <c r="EV1025" s="79">
        <f t="shared" si="1662"/>
        <v>57</v>
      </c>
      <c r="EW1025" s="81">
        <f t="shared" si="1680"/>
        <v>60</v>
      </c>
      <c r="EX1025" s="78"/>
      <c r="EY1025" s="80">
        <f t="shared" si="1663"/>
        <v>34</v>
      </c>
      <c r="EZ1025" s="80">
        <f t="shared" si="1664"/>
        <v>25</v>
      </c>
      <c r="FA1025" s="80">
        <f t="shared" si="1665"/>
        <v>7</v>
      </c>
      <c r="FB1025" s="80">
        <f t="shared" si="1666"/>
        <v>2</v>
      </c>
      <c r="FC1025" s="80">
        <f t="shared" si="1667"/>
        <v>95</v>
      </c>
      <c r="FD1025" s="80">
        <f t="shared" si="1668"/>
        <v>35</v>
      </c>
      <c r="FE1025" s="80">
        <f t="shared" si="1669"/>
        <v>57</v>
      </c>
      <c r="FF1025" s="80">
        <f t="shared" si="1670"/>
        <v>60</v>
      </c>
      <c r="FH1025" s="54">
        <f t="shared" si="1681"/>
        <v>0</v>
      </c>
      <c r="FI1025" s="54">
        <f t="shared" si="1682"/>
        <v>0</v>
      </c>
      <c r="FJ1025" s="54">
        <f t="shared" si="1671"/>
        <v>0</v>
      </c>
      <c r="FK1025" s="54">
        <f t="shared" si="1671"/>
        <v>0</v>
      </c>
      <c r="FL1025" s="54">
        <f t="shared" si="1671"/>
        <v>0</v>
      </c>
      <c r="FM1025" s="54">
        <f t="shared" si="1671"/>
        <v>0</v>
      </c>
      <c r="FN1025" s="54">
        <f t="shared" si="1671"/>
        <v>0</v>
      </c>
      <c r="FO1025" s="54">
        <f t="shared" si="1671"/>
        <v>0</v>
      </c>
      <c r="FQ1025" s="54" t="str">
        <f t="shared" si="1627"/>
        <v/>
      </c>
      <c r="FR1025" s="54" t="str">
        <f t="shared" si="1628"/>
        <v/>
      </c>
      <c r="FS1025" s="54" t="str">
        <f t="shared" si="1684"/>
        <v/>
      </c>
      <c r="FT1025" s="54" t="str">
        <f t="shared" si="1685"/>
        <v/>
      </c>
      <c r="FU1025" s="54" t="str">
        <f t="shared" si="1685"/>
        <v/>
      </c>
      <c r="FV1025" s="54" t="str">
        <f t="shared" si="1683"/>
        <v/>
      </c>
      <c r="FW1025" s="54" t="str">
        <f t="shared" si="1683"/>
        <v/>
      </c>
      <c r="FX1025" s="54" t="str">
        <f t="shared" si="1683"/>
        <v/>
      </c>
      <c r="FZ1025" s="58"/>
      <c r="GA1025" s="59"/>
      <c r="GB1025" s="60"/>
      <c r="GC1025" s="58"/>
      <c r="GD1025" s="59"/>
      <c r="GE1025" s="61"/>
      <c r="GF1025" s="58"/>
      <c r="GG1025" s="61"/>
      <c r="GH1025" s="61"/>
    </row>
    <row r="1026" spans="1:192" s="54" customFormat="1" ht="12" x14ac:dyDescent="0.25">
      <c r="A1026" s="54">
        <v>15</v>
      </c>
      <c r="B1026" s="54" t="s">
        <v>1001</v>
      </c>
      <c r="C1026" s="56">
        <v>34</v>
      </c>
      <c r="D1026" s="56">
        <v>9</v>
      </c>
      <c r="E1026" s="56">
        <v>9</v>
      </c>
      <c r="F1026" s="56">
        <v>16</v>
      </c>
      <c r="G1026" s="56">
        <v>50</v>
      </c>
      <c r="H1026" s="56">
        <v>66</v>
      </c>
      <c r="I1026" s="57">
        <v>27</v>
      </c>
      <c r="J1026" s="56">
        <f t="shared" si="1656"/>
        <v>-16</v>
      </c>
      <c r="L1026" s="82" t="s">
        <v>897</v>
      </c>
      <c r="M1026" s="477" t="s">
        <v>206</v>
      </c>
      <c r="N1026" s="479" t="s">
        <v>76</v>
      </c>
      <c r="O1026" s="479" t="s">
        <v>410</v>
      </c>
      <c r="P1026" s="479" t="s">
        <v>103</v>
      </c>
      <c r="Q1026" s="479" t="s">
        <v>148</v>
      </c>
      <c r="R1026" s="479" t="s">
        <v>86</v>
      </c>
      <c r="S1026" s="479" t="s">
        <v>103</v>
      </c>
      <c r="T1026" s="479" t="s">
        <v>77</v>
      </c>
      <c r="U1026" s="479" t="s">
        <v>59</v>
      </c>
      <c r="V1026" s="479" t="s">
        <v>77</v>
      </c>
      <c r="W1026" s="479" t="s">
        <v>150</v>
      </c>
      <c r="X1026" s="479" t="s">
        <v>89</v>
      </c>
      <c r="Y1026" s="479" t="s">
        <v>200</v>
      </c>
      <c r="Z1026" s="479" t="s">
        <v>77</v>
      </c>
      <c r="AA1026" s="478"/>
      <c r="AB1026" s="479" t="s">
        <v>89</v>
      </c>
      <c r="AC1026" s="479" t="s">
        <v>148</v>
      </c>
      <c r="AD1026" s="480" t="s">
        <v>200</v>
      </c>
      <c r="AL1026" s="82" t="s">
        <v>897</v>
      </c>
      <c r="AM1026" s="477" t="s">
        <v>491</v>
      </c>
      <c r="AN1026" s="479" t="s">
        <v>646</v>
      </c>
      <c r="AO1026" s="479" t="s">
        <v>517</v>
      </c>
      <c r="AP1026" s="479" t="s">
        <v>524</v>
      </c>
      <c r="AQ1026" s="479" t="s">
        <v>384</v>
      </c>
      <c r="AR1026" s="479" t="s">
        <v>516</v>
      </c>
      <c r="AS1026" s="479" t="s">
        <v>482</v>
      </c>
      <c r="AT1026" s="479" t="s">
        <v>414</v>
      </c>
      <c r="AU1026" s="479" t="s">
        <v>493</v>
      </c>
      <c r="AV1026" s="479" t="s">
        <v>505</v>
      </c>
      <c r="AW1026" s="479" t="s">
        <v>483</v>
      </c>
      <c r="AX1026" s="479" t="s">
        <v>662</v>
      </c>
      <c r="AY1026" s="479" t="s">
        <v>373</v>
      </c>
      <c r="AZ1026" s="479" t="s">
        <v>179</v>
      </c>
      <c r="BA1026" s="478"/>
      <c r="BB1026" s="479" t="s">
        <v>313</v>
      </c>
      <c r="BC1026" s="479" t="s">
        <v>534</v>
      </c>
      <c r="BD1026" s="480" t="s">
        <v>490</v>
      </c>
      <c r="BL1026" s="90">
        <f t="shared" si="1672"/>
        <v>1</v>
      </c>
      <c r="BM1026" s="77">
        <f t="shared" si="1672"/>
        <v>0</v>
      </c>
      <c r="BN1026" s="77">
        <f t="shared" si="1672"/>
        <v>2</v>
      </c>
      <c r="BO1026" s="77">
        <f t="shared" si="1672"/>
        <v>1</v>
      </c>
      <c r="BP1026" s="77">
        <f t="shared" si="1672"/>
        <v>0</v>
      </c>
      <c r="BQ1026" s="77">
        <f t="shared" si="1672"/>
        <v>0</v>
      </c>
      <c r="BR1026" s="77">
        <f t="shared" si="1672"/>
        <v>1</v>
      </c>
      <c r="BS1026" s="77">
        <f t="shared" si="1672"/>
        <v>2</v>
      </c>
      <c r="BT1026" s="77">
        <f t="shared" si="1672"/>
        <v>4</v>
      </c>
      <c r="BU1026" s="77">
        <f t="shared" si="1672"/>
        <v>2</v>
      </c>
      <c r="BV1026" s="77">
        <f t="shared" si="1672"/>
        <v>3</v>
      </c>
      <c r="BW1026" s="77">
        <f t="shared" si="1672"/>
        <v>3</v>
      </c>
      <c r="BX1026" s="77">
        <f>(IF(Y1026="","",(IF(MID(Y1026,2,1)="-",LEFT(Y1026,1),LEFT(Y1026,2)))+0))</f>
        <v>2</v>
      </c>
      <c r="BY1026" s="77">
        <f>(IF(Z1026="","",(IF(MID(Z1026,2,1)="-",LEFT(Z1026,1),LEFT(Z1026,2)))+0))</f>
        <v>2</v>
      </c>
      <c r="BZ1026" s="91"/>
      <c r="CA1026" s="77">
        <f>(IF(AB1026="","",(IF(MID(AB1026,2,1)="-",LEFT(AB1026,1),LEFT(AB1026,2)))+0))</f>
        <v>3</v>
      </c>
      <c r="CB1026" s="77">
        <f>(IF(AC1026="","",(IF(MID(AC1026,2,1)="-",LEFT(AC1026,1),LEFT(AC1026,2)))+0))</f>
        <v>0</v>
      </c>
      <c r="CC1026" s="92">
        <f>(IF(AD1026="","",(IF(MID(AD1026,2,1)="-",LEFT(AD1026,1),LEFT(AD1026,2)))+0))</f>
        <v>2</v>
      </c>
      <c r="CJ1026" s="78"/>
      <c r="CK1026" s="90">
        <f t="shared" si="1673"/>
        <v>4</v>
      </c>
      <c r="CL1026" s="77">
        <f t="shared" si="1673"/>
        <v>2</v>
      </c>
      <c r="CM1026" s="77">
        <f t="shared" si="1673"/>
        <v>6</v>
      </c>
      <c r="CN1026" s="77">
        <f t="shared" si="1673"/>
        <v>3</v>
      </c>
      <c r="CO1026" s="77">
        <f t="shared" si="1673"/>
        <v>1</v>
      </c>
      <c r="CP1026" s="77">
        <f t="shared" si="1673"/>
        <v>3</v>
      </c>
      <c r="CQ1026" s="77">
        <f t="shared" si="1673"/>
        <v>3</v>
      </c>
      <c r="CR1026" s="77">
        <f t="shared" si="1673"/>
        <v>1</v>
      </c>
      <c r="CS1026" s="77">
        <f t="shared" si="1673"/>
        <v>0</v>
      </c>
      <c r="CT1026" s="77">
        <f t="shared" si="1673"/>
        <v>1</v>
      </c>
      <c r="CU1026" s="77">
        <f t="shared" si="1673"/>
        <v>1</v>
      </c>
      <c r="CV1026" s="77">
        <f t="shared" si="1673"/>
        <v>0</v>
      </c>
      <c r="CW1026" s="77">
        <f>(IF(Y1026="","",IF(RIGHT(Y1026,2)="10",RIGHT(Y1026,2),RIGHT(Y1026,1))+0))</f>
        <v>2</v>
      </c>
      <c r="CX1026" s="77">
        <f>(IF(Z1026="","",IF(RIGHT(Z1026,2)="10",RIGHT(Z1026,2),RIGHT(Z1026,1))+0))</f>
        <v>1</v>
      </c>
      <c r="CY1026" s="91"/>
      <c r="CZ1026" s="77">
        <f>(IF(AB1026="","",IF(RIGHT(AB1026,2)="10",RIGHT(AB1026,2),RIGHT(AB1026,1))+0))</f>
        <v>0</v>
      </c>
      <c r="DA1026" s="77">
        <f>(IF(AC1026="","",IF(RIGHT(AC1026,2)="10",RIGHT(AC1026,2),RIGHT(AC1026,1))+0))</f>
        <v>1</v>
      </c>
      <c r="DB1026" s="92">
        <f>(IF(AD1026="","",IF(RIGHT(AD1026,2)="10",RIGHT(AD1026,2),RIGHT(AD1026,1))+0))</f>
        <v>2</v>
      </c>
      <c r="DJ1026" s="347" t="str">
        <f t="shared" si="1674"/>
        <v>A</v>
      </c>
      <c r="DK1026" s="56" t="str">
        <f t="shared" si="1674"/>
        <v>A</v>
      </c>
      <c r="DL1026" s="56" t="str">
        <f t="shared" si="1674"/>
        <v>A</v>
      </c>
      <c r="DM1026" s="56" t="str">
        <f t="shared" si="1674"/>
        <v>A</v>
      </c>
      <c r="DN1026" s="56" t="str">
        <f t="shared" si="1674"/>
        <v>A</v>
      </c>
      <c r="DO1026" s="56" t="str">
        <f t="shared" si="1674"/>
        <v>A</v>
      </c>
      <c r="DP1026" s="56" t="str">
        <f t="shared" si="1674"/>
        <v>A</v>
      </c>
      <c r="DQ1026" s="56" t="str">
        <f t="shared" si="1674"/>
        <v>H</v>
      </c>
      <c r="DR1026" s="56" t="str">
        <f t="shared" si="1674"/>
        <v>H</v>
      </c>
      <c r="DS1026" s="56" t="str">
        <f t="shared" si="1674"/>
        <v>H</v>
      </c>
      <c r="DT1026" s="56" t="str">
        <f t="shared" si="1674"/>
        <v>H</v>
      </c>
      <c r="DU1026" s="56" t="str">
        <f t="shared" si="1674"/>
        <v>H</v>
      </c>
      <c r="DV1026" s="56" t="str">
        <f>(IF(Y1026="","",IF(BX1026&gt;CW1026,"H",IF(BX1026&lt;CW1026,"A","D"))))</f>
        <v>D</v>
      </c>
      <c r="DW1026" s="56" t="str">
        <f>(IF(Z1026="","",IF(BY1026&gt;CX1026,"H",IF(BY1026&lt;CX1026,"A","D"))))</f>
        <v>H</v>
      </c>
      <c r="DX1026" s="91"/>
      <c r="DY1026" s="56" t="str">
        <f>(IF(AB1026="","",IF(CA1026&gt;CZ1026,"H",IF(CA1026&lt;CZ1026,"A","D"))))</f>
        <v>H</v>
      </c>
      <c r="DZ1026" s="56" t="str">
        <f>(IF(AC1026="","",IF(CB1026&gt;DA1026,"H",IF(CB1026&lt;DA1026,"A","D"))))</f>
        <v>A</v>
      </c>
      <c r="EA1026" s="348" t="str">
        <f>(IF(AD1026="","",IF(CC1026&gt;DB1026,"H",IF(CC1026&lt;DB1026,"A","D"))))</f>
        <v>D</v>
      </c>
      <c r="EI1026" s="53" t="str">
        <f t="shared" si="1660"/>
        <v>Tooting &amp; Mitcham United</v>
      </c>
      <c r="EJ1026" s="79">
        <f t="shared" si="1675"/>
        <v>34</v>
      </c>
      <c r="EK1026" s="80">
        <f t="shared" si="1676"/>
        <v>7</v>
      </c>
      <c r="EL1026" s="80">
        <f t="shared" si="1677"/>
        <v>2</v>
      </c>
      <c r="EM1026" s="80">
        <f t="shared" si="1678"/>
        <v>8</v>
      </c>
      <c r="EN1026" s="80">
        <f>COUNTIF(DX$1012:DX$1029,"A")</f>
        <v>5</v>
      </c>
      <c r="EO1026" s="80">
        <f>COUNTIF(DX$1012:DX$1029,"D")</f>
        <v>4</v>
      </c>
      <c r="EP1026" s="80">
        <f>COUNTIF(DX$1012:DX$1029,"H")</f>
        <v>8</v>
      </c>
      <c r="EQ1026" s="79">
        <f t="shared" si="1679"/>
        <v>12</v>
      </c>
      <c r="ER1026" s="79">
        <f t="shared" si="1661"/>
        <v>6</v>
      </c>
      <c r="ES1026" s="79">
        <f t="shared" si="1661"/>
        <v>16</v>
      </c>
      <c r="ET1026" s="81">
        <f>SUM($BL1026:$CI1026)+SUM(CY$1012:CY$1029)</f>
        <v>54</v>
      </c>
      <c r="EU1026" s="81">
        <f>SUM($CK1026:$DH1026)+SUM(BZ$1012:BZ$1029)</f>
        <v>61</v>
      </c>
      <c r="EV1026" s="79">
        <f t="shared" si="1662"/>
        <v>30</v>
      </c>
      <c r="EW1026" s="81">
        <f t="shared" si="1680"/>
        <v>-7</v>
      </c>
      <c r="EX1026" s="78"/>
      <c r="EY1026" s="80">
        <f t="shared" si="1663"/>
        <v>34</v>
      </c>
      <c r="EZ1026" s="80">
        <f t="shared" si="1664"/>
        <v>12</v>
      </c>
      <c r="FA1026" s="80">
        <f t="shared" si="1665"/>
        <v>6</v>
      </c>
      <c r="FB1026" s="80">
        <f t="shared" si="1666"/>
        <v>16</v>
      </c>
      <c r="FC1026" s="80">
        <f t="shared" si="1667"/>
        <v>54</v>
      </c>
      <c r="FD1026" s="80">
        <f t="shared" si="1668"/>
        <v>61</v>
      </c>
      <c r="FE1026" s="80">
        <f t="shared" si="1669"/>
        <v>30</v>
      </c>
      <c r="FF1026" s="80">
        <f t="shared" si="1670"/>
        <v>-7</v>
      </c>
      <c r="FH1026" s="54">
        <f t="shared" si="1681"/>
        <v>0</v>
      </c>
      <c r="FI1026" s="54">
        <f t="shared" si="1682"/>
        <v>0</v>
      </c>
      <c r="FJ1026" s="54">
        <f t="shared" si="1671"/>
        <v>0</v>
      </c>
      <c r="FK1026" s="54">
        <f t="shared" si="1671"/>
        <v>0</v>
      </c>
      <c r="FL1026" s="54">
        <f t="shared" si="1671"/>
        <v>0</v>
      </c>
      <c r="FM1026" s="54">
        <f t="shared" si="1671"/>
        <v>0</v>
      </c>
      <c r="FN1026" s="54">
        <f t="shared" si="1671"/>
        <v>0</v>
      </c>
      <c r="FO1026" s="54">
        <f t="shared" si="1671"/>
        <v>0</v>
      </c>
      <c r="FQ1026" s="54" t="str">
        <f t="shared" si="1627"/>
        <v/>
      </c>
      <c r="FR1026" s="54" t="str">
        <f t="shared" si="1628"/>
        <v/>
      </c>
      <c r="FS1026" s="54" t="str">
        <f t="shared" si="1684"/>
        <v/>
      </c>
      <c r="FT1026" s="54" t="str">
        <f t="shared" si="1685"/>
        <v/>
      </c>
      <c r="FU1026" s="54" t="str">
        <f t="shared" si="1685"/>
        <v/>
      </c>
      <c r="FV1026" s="54" t="str">
        <f t="shared" si="1683"/>
        <v/>
      </c>
      <c r="FW1026" s="54" t="str">
        <f t="shared" si="1683"/>
        <v/>
      </c>
      <c r="FX1026" s="54" t="str">
        <f t="shared" si="1683"/>
        <v/>
      </c>
      <c r="FZ1026" s="58"/>
      <c r="GA1026" s="59"/>
      <c r="GB1026" s="60"/>
      <c r="GC1026" s="58"/>
      <c r="GD1026" s="59"/>
      <c r="GE1026" s="61"/>
      <c r="GF1026" s="58"/>
      <c r="GG1026" s="61"/>
      <c r="GH1026" s="61"/>
    </row>
    <row r="1027" spans="1:192" s="54" customFormat="1" ht="12" x14ac:dyDescent="0.25">
      <c r="A1027" s="54">
        <v>16</v>
      </c>
      <c r="B1027" s="54" t="s">
        <v>1842</v>
      </c>
      <c r="C1027" s="56">
        <v>34</v>
      </c>
      <c r="D1027" s="56">
        <v>8</v>
      </c>
      <c r="E1027" s="56">
        <v>10</v>
      </c>
      <c r="F1027" s="56">
        <v>16</v>
      </c>
      <c r="G1027" s="56">
        <v>35</v>
      </c>
      <c r="H1027" s="56">
        <v>55</v>
      </c>
      <c r="I1027" s="57">
        <v>26</v>
      </c>
      <c r="J1027" s="56">
        <f t="shared" si="1656"/>
        <v>-20</v>
      </c>
      <c r="L1027" s="82" t="s">
        <v>1129</v>
      </c>
      <c r="M1027" s="477" t="s">
        <v>177</v>
      </c>
      <c r="N1027" s="479" t="s">
        <v>77</v>
      </c>
      <c r="O1027" s="479" t="s">
        <v>103</v>
      </c>
      <c r="P1027" s="479" t="s">
        <v>148</v>
      </c>
      <c r="Q1027" s="479" t="s">
        <v>150</v>
      </c>
      <c r="R1027" s="479" t="s">
        <v>62</v>
      </c>
      <c r="S1027" s="479" t="s">
        <v>99</v>
      </c>
      <c r="T1027" s="479" t="s">
        <v>62</v>
      </c>
      <c r="U1027" s="479" t="s">
        <v>74</v>
      </c>
      <c r="V1027" s="479" t="s">
        <v>99</v>
      </c>
      <c r="W1027" s="479" t="s">
        <v>86</v>
      </c>
      <c r="X1027" s="479" t="s">
        <v>101</v>
      </c>
      <c r="Y1027" s="479" t="s">
        <v>60</v>
      </c>
      <c r="Z1027" s="479" t="s">
        <v>124</v>
      </c>
      <c r="AA1027" s="479" t="s">
        <v>150</v>
      </c>
      <c r="AB1027" s="478"/>
      <c r="AC1027" s="479" t="s">
        <v>176</v>
      </c>
      <c r="AD1027" s="480" t="s">
        <v>177</v>
      </c>
      <c r="AL1027" s="82" t="s">
        <v>1129</v>
      </c>
      <c r="AM1027" s="477" t="s">
        <v>179</v>
      </c>
      <c r="AN1027" s="479" t="s">
        <v>539</v>
      </c>
      <c r="AO1027" s="479" t="s">
        <v>386</v>
      </c>
      <c r="AP1027" s="479" t="s">
        <v>483</v>
      </c>
      <c r="AQ1027" s="479" t="s">
        <v>181</v>
      </c>
      <c r="AR1027" s="479" t="s">
        <v>491</v>
      </c>
      <c r="AS1027" s="479" t="s">
        <v>195</v>
      </c>
      <c r="AT1027" s="479" t="s">
        <v>301</v>
      </c>
      <c r="AU1027" s="479" t="s">
        <v>1133</v>
      </c>
      <c r="AV1027" s="479" t="s">
        <v>450</v>
      </c>
      <c r="AW1027" s="479" t="s">
        <v>482</v>
      </c>
      <c r="AX1027" s="479" t="s">
        <v>370</v>
      </c>
      <c r="AY1027" s="479" t="s">
        <v>365</v>
      </c>
      <c r="AZ1027" s="479" t="s">
        <v>719</v>
      </c>
      <c r="BA1027" s="479" t="s">
        <v>753</v>
      </c>
      <c r="BB1027" s="478"/>
      <c r="BC1027" s="479" t="s">
        <v>384</v>
      </c>
      <c r="BD1027" s="480" t="s">
        <v>169</v>
      </c>
      <c r="BL1027" s="90">
        <f t="shared" si="1672"/>
        <v>2</v>
      </c>
      <c r="BM1027" s="77">
        <f t="shared" si="1672"/>
        <v>2</v>
      </c>
      <c r="BN1027" s="77">
        <f t="shared" si="1672"/>
        <v>1</v>
      </c>
      <c r="BO1027" s="77">
        <f t="shared" si="1672"/>
        <v>0</v>
      </c>
      <c r="BP1027" s="77">
        <f t="shared" si="1672"/>
        <v>3</v>
      </c>
      <c r="BQ1027" s="77">
        <f t="shared" si="1672"/>
        <v>1</v>
      </c>
      <c r="BR1027" s="77">
        <f t="shared" si="1672"/>
        <v>1</v>
      </c>
      <c r="BS1027" s="77">
        <f t="shared" si="1672"/>
        <v>1</v>
      </c>
      <c r="BT1027" s="77">
        <f t="shared" si="1672"/>
        <v>1</v>
      </c>
      <c r="BU1027" s="77">
        <f t="shared" si="1672"/>
        <v>1</v>
      </c>
      <c r="BV1027" s="77">
        <f t="shared" si="1672"/>
        <v>0</v>
      </c>
      <c r="BW1027" s="77">
        <f t="shared" si="1672"/>
        <v>3</v>
      </c>
      <c r="BX1027" s="77">
        <f>(IF(Y1027="","",(IF(MID(Y1027,2,1)="-",LEFT(Y1027,1),LEFT(Y1027,2)))+0))</f>
        <v>4</v>
      </c>
      <c r="BY1027" s="77">
        <f>(IF(Z1027="","",(IF(MID(Z1027,2,1)="-",LEFT(Z1027,1),LEFT(Z1027,2)))+0))</f>
        <v>0</v>
      </c>
      <c r="BZ1027" s="77">
        <f>(IF(AA1027="","",(IF(MID(AA1027,2,1)="-",LEFT(AA1027,1),LEFT(AA1027,2)))+0))</f>
        <v>3</v>
      </c>
      <c r="CA1027" s="91"/>
      <c r="CB1027" s="77">
        <f>(IF(AC1027="","",(IF(MID(AC1027,2,1)="-",LEFT(AC1027,1),LEFT(AC1027,2)))+0))</f>
        <v>2</v>
      </c>
      <c r="CC1027" s="92">
        <f>(IF(AD1027="","",(IF(MID(AD1027,2,1)="-",LEFT(AD1027,1),LEFT(AD1027,2)))+0))</f>
        <v>2</v>
      </c>
      <c r="CJ1027" s="78"/>
      <c r="CK1027" s="90">
        <f t="shared" si="1673"/>
        <v>0</v>
      </c>
      <c r="CL1027" s="77">
        <f t="shared" si="1673"/>
        <v>1</v>
      </c>
      <c r="CM1027" s="77">
        <f t="shared" si="1673"/>
        <v>3</v>
      </c>
      <c r="CN1027" s="77">
        <f t="shared" si="1673"/>
        <v>1</v>
      </c>
      <c r="CO1027" s="77">
        <f t="shared" si="1673"/>
        <v>1</v>
      </c>
      <c r="CP1027" s="77">
        <f t="shared" si="1673"/>
        <v>1</v>
      </c>
      <c r="CQ1027" s="77">
        <f t="shared" si="1673"/>
        <v>0</v>
      </c>
      <c r="CR1027" s="77">
        <f t="shared" si="1673"/>
        <v>1</v>
      </c>
      <c r="CS1027" s="77">
        <f t="shared" si="1673"/>
        <v>2</v>
      </c>
      <c r="CT1027" s="77">
        <f t="shared" si="1673"/>
        <v>0</v>
      </c>
      <c r="CU1027" s="77">
        <f t="shared" si="1673"/>
        <v>3</v>
      </c>
      <c r="CV1027" s="77">
        <f t="shared" si="1673"/>
        <v>2</v>
      </c>
      <c r="CW1027" s="77">
        <f>(IF(Y1027="","",IF(RIGHT(Y1027,2)="10",RIGHT(Y1027,2),RIGHT(Y1027,1))+0))</f>
        <v>1</v>
      </c>
      <c r="CX1027" s="77">
        <f>(IF(Z1027="","",IF(RIGHT(Z1027,2)="10",RIGHT(Z1027,2),RIGHT(Z1027,1))+0))</f>
        <v>0</v>
      </c>
      <c r="CY1027" s="77">
        <f>(IF(AA1027="","",IF(RIGHT(AA1027,2)="10",RIGHT(AA1027,2),RIGHT(AA1027,1))+0))</f>
        <v>1</v>
      </c>
      <c r="CZ1027" s="91"/>
      <c r="DA1027" s="77">
        <f>(IF(AC1027="","",IF(RIGHT(AC1027,2)="10",RIGHT(AC1027,2),RIGHT(AC1027,1))+0))</f>
        <v>3</v>
      </c>
      <c r="DB1027" s="92">
        <f>(IF(AD1027="","",IF(RIGHT(AD1027,2)="10",RIGHT(AD1027,2),RIGHT(AD1027,1))+0))</f>
        <v>0</v>
      </c>
      <c r="DJ1027" s="347" t="str">
        <f t="shared" si="1674"/>
        <v>H</v>
      </c>
      <c r="DK1027" s="56" t="str">
        <f t="shared" si="1674"/>
        <v>H</v>
      </c>
      <c r="DL1027" s="56" t="str">
        <f t="shared" si="1674"/>
        <v>A</v>
      </c>
      <c r="DM1027" s="56" t="str">
        <f t="shared" si="1674"/>
        <v>A</v>
      </c>
      <c r="DN1027" s="56" t="str">
        <f t="shared" si="1674"/>
        <v>H</v>
      </c>
      <c r="DO1027" s="56" t="str">
        <f t="shared" si="1674"/>
        <v>D</v>
      </c>
      <c r="DP1027" s="56" t="str">
        <f t="shared" si="1674"/>
        <v>H</v>
      </c>
      <c r="DQ1027" s="56" t="str">
        <f t="shared" si="1674"/>
        <v>D</v>
      </c>
      <c r="DR1027" s="56" t="str">
        <f t="shared" si="1674"/>
        <v>A</v>
      </c>
      <c r="DS1027" s="56" t="str">
        <f t="shared" si="1674"/>
        <v>H</v>
      </c>
      <c r="DT1027" s="56" t="str">
        <f t="shared" si="1674"/>
        <v>A</v>
      </c>
      <c r="DU1027" s="56" t="str">
        <f t="shared" si="1674"/>
        <v>H</v>
      </c>
      <c r="DV1027" s="56" t="str">
        <f>(IF(Y1027="","",IF(BX1027&gt;CW1027,"H",IF(BX1027&lt;CW1027,"A","D"))))</f>
        <v>H</v>
      </c>
      <c r="DW1027" s="56" t="str">
        <f>(IF(Z1027="","",IF(BY1027&gt;CX1027,"H",IF(BY1027&lt;CX1027,"A","D"))))</f>
        <v>D</v>
      </c>
      <c r="DX1027" s="56" t="str">
        <f>(IF(AA1027="","",IF(BZ1027&gt;CY1027,"H",IF(BZ1027&lt;CY1027,"A","D"))))</f>
        <v>H</v>
      </c>
      <c r="DY1027" s="91"/>
      <c r="DZ1027" s="56" t="str">
        <f>(IF(AC1027="","",IF(CB1027&gt;DA1027,"H",IF(CB1027&lt;DA1027,"A","D"))))</f>
        <v>A</v>
      </c>
      <c r="EA1027" s="348" t="str">
        <f>(IF(AD1027="","",IF(CC1027&gt;DB1027,"H",IF(CC1027&lt;DB1027,"A","D"))))</f>
        <v>H</v>
      </c>
      <c r="EI1027" s="53" t="str">
        <f t="shared" si="1660"/>
        <v>Walton &amp; Hersham</v>
      </c>
      <c r="EJ1027" s="79">
        <f t="shared" si="1675"/>
        <v>34</v>
      </c>
      <c r="EK1027" s="80">
        <f t="shared" si="1676"/>
        <v>9</v>
      </c>
      <c r="EL1027" s="80">
        <f t="shared" si="1677"/>
        <v>3</v>
      </c>
      <c r="EM1027" s="80">
        <f t="shared" si="1678"/>
        <v>5</v>
      </c>
      <c r="EN1027" s="80">
        <f>COUNTIF(DY$1012:DY$1029,"A")</f>
        <v>9</v>
      </c>
      <c r="EO1027" s="80">
        <f>COUNTIF(DY$1012:DY$1029,"D")</f>
        <v>2</v>
      </c>
      <c r="EP1027" s="80">
        <f>COUNTIF(DY$1012:DY$1029,"H")</f>
        <v>6</v>
      </c>
      <c r="EQ1027" s="79">
        <f t="shared" si="1679"/>
        <v>18</v>
      </c>
      <c r="ER1027" s="79">
        <f t="shared" si="1661"/>
        <v>5</v>
      </c>
      <c r="ES1027" s="79">
        <f t="shared" si="1661"/>
        <v>11</v>
      </c>
      <c r="ET1027" s="81">
        <f>SUM($BL1027:$CI1027)+SUM(CZ$1012:CZ$1029)</f>
        <v>64</v>
      </c>
      <c r="EU1027" s="81">
        <f>SUM($CK1027:$DH1027)+SUM(CA$1012:CA$1029)</f>
        <v>46</v>
      </c>
      <c r="EV1027" s="79">
        <f t="shared" si="1662"/>
        <v>41</v>
      </c>
      <c r="EW1027" s="81">
        <f t="shared" si="1680"/>
        <v>18</v>
      </c>
      <c r="EX1027" s="78"/>
      <c r="EY1027" s="80">
        <f t="shared" si="1663"/>
        <v>34</v>
      </c>
      <c r="EZ1027" s="80">
        <f t="shared" si="1664"/>
        <v>18</v>
      </c>
      <c r="FA1027" s="80">
        <f t="shared" si="1665"/>
        <v>5</v>
      </c>
      <c r="FB1027" s="80">
        <f t="shared" si="1666"/>
        <v>11</v>
      </c>
      <c r="FC1027" s="80">
        <f t="shared" si="1667"/>
        <v>64</v>
      </c>
      <c r="FD1027" s="80">
        <f t="shared" si="1668"/>
        <v>46</v>
      </c>
      <c r="FE1027" s="80">
        <f t="shared" si="1669"/>
        <v>41</v>
      </c>
      <c r="FF1027" s="80">
        <f t="shared" si="1670"/>
        <v>18</v>
      </c>
      <c r="FH1027" s="54">
        <f t="shared" si="1681"/>
        <v>0</v>
      </c>
      <c r="FI1027" s="54">
        <f t="shared" si="1682"/>
        <v>0</v>
      </c>
      <c r="FJ1027" s="54">
        <f t="shared" si="1671"/>
        <v>0</v>
      </c>
      <c r="FK1027" s="54">
        <f t="shared" si="1671"/>
        <v>0</v>
      </c>
      <c r="FL1027" s="54">
        <f t="shared" si="1671"/>
        <v>0</v>
      </c>
      <c r="FM1027" s="54">
        <f t="shared" si="1671"/>
        <v>0</v>
      </c>
      <c r="FN1027" s="54">
        <f t="shared" si="1671"/>
        <v>0</v>
      </c>
      <c r="FO1027" s="54">
        <f t="shared" si="1671"/>
        <v>0</v>
      </c>
      <c r="FQ1027" s="54" t="str">
        <f t="shared" si="1627"/>
        <v/>
      </c>
      <c r="FR1027" s="54" t="str">
        <f t="shared" si="1628"/>
        <v/>
      </c>
      <c r="FS1027" s="54" t="str">
        <f t="shared" si="1684"/>
        <v/>
      </c>
      <c r="FT1027" s="54" t="str">
        <f t="shared" si="1685"/>
        <v/>
      </c>
      <c r="FU1027" s="54" t="str">
        <f t="shared" si="1685"/>
        <v/>
      </c>
      <c r="FV1027" s="54" t="str">
        <f t="shared" si="1683"/>
        <v/>
      </c>
      <c r="FW1027" s="54" t="str">
        <f t="shared" si="1683"/>
        <v/>
      </c>
      <c r="FX1027" s="54" t="str">
        <f t="shared" si="1683"/>
        <v/>
      </c>
      <c r="FZ1027" s="58"/>
      <c r="GA1027" s="59"/>
      <c r="GB1027" s="60"/>
      <c r="GC1027" s="58"/>
      <c r="GD1027" s="59"/>
      <c r="GE1027" s="61"/>
      <c r="GF1027" s="58"/>
      <c r="GG1027" s="61"/>
      <c r="GH1027" s="61"/>
    </row>
    <row r="1028" spans="1:192" s="54" customFormat="1" ht="12" x14ac:dyDescent="0.25">
      <c r="A1028" s="54">
        <v>17</v>
      </c>
      <c r="B1028" s="54" t="s">
        <v>1815</v>
      </c>
      <c r="C1028" s="56">
        <v>34</v>
      </c>
      <c r="D1028" s="56">
        <v>5</v>
      </c>
      <c r="E1028" s="56">
        <v>10</v>
      </c>
      <c r="F1028" s="56">
        <v>19</v>
      </c>
      <c r="G1028" s="56">
        <v>47</v>
      </c>
      <c r="H1028" s="56">
        <v>74</v>
      </c>
      <c r="I1028" s="57">
        <v>20</v>
      </c>
      <c r="J1028" s="56">
        <f t="shared" si="1656"/>
        <v>-27</v>
      </c>
      <c r="L1028" s="82" t="s">
        <v>1850</v>
      </c>
      <c r="M1028" s="477" t="s">
        <v>74</v>
      </c>
      <c r="N1028" s="479" t="s">
        <v>76</v>
      </c>
      <c r="O1028" s="479" t="s">
        <v>60</v>
      </c>
      <c r="P1028" s="479" t="s">
        <v>60</v>
      </c>
      <c r="Q1028" s="479" t="s">
        <v>177</v>
      </c>
      <c r="R1028" s="479" t="s">
        <v>99</v>
      </c>
      <c r="S1028" s="479" t="s">
        <v>62</v>
      </c>
      <c r="T1028" s="479" t="s">
        <v>99</v>
      </c>
      <c r="U1028" s="479" t="s">
        <v>125</v>
      </c>
      <c r="V1028" s="479" t="s">
        <v>99</v>
      </c>
      <c r="W1028" s="479" t="s">
        <v>99</v>
      </c>
      <c r="X1028" s="479" t="s">
        <v>89</v>
      </c>
      <c r="Y1028" s="479" t="s">
        <v>99</v>
      </c>
      <c r="Z1028" s="479" t="s">
        <v>200</v>
      </c>
      <c r="AA1028" s="479" t="s">
        <v>304</v>
      </c>
      <c r="AB1028" s="479" t="s">
        <v>124</v>
      </c>
      <c r="AC1028" s="478"/>
      <c r="AD1028" s="480" t="s">
        <v>89</v>
      </c>
      <c r="AL1028" s="82" t="s">
        <v>1850</v>
      </c>
      <c r="AM1028" s="477" t="s">
        <v>518</v>
      </c>
      <c r="AN1028" s="479" t="s">
        <v>191</v>
      </c>
      <c r="AO1028" s="479" t="s">
        <v>528</v>
      </c>
      <c r="AP1028" s="479" t="s">
        <v>505</v>
      </c>
      <c r="AQ1028" s="479" t="s">
        <v>479</v>
      </c>
      <c r="AR1028" s="479" t="s">
        <v>523</v>
      </c>
      <c r="AS1028" s="479" t="s">
        <v>539</v>
      </c>
      <c r="AT1028" s="479" t="s">
        <v>482</v>
      </c>
      <c r="AU1028" s="479" t="s">
        <v>490</v>
      </c>
      <c r="AV1028" s="479" t="s">
        <v>504</v>
      </c>
      <c r="AW1028" s="479" t="s">
        <v>481</v>
      </c>
      <c r="AX1028" s="479" t="s">
        <v>202</v>
      </c>
      <c r="AY1028" s="479" t="s">
        <v>450</v>
      </c>
      <c r="AZ1028" s="479" t="s">
        <v>169</v>
      </c>
      <c r="BA1028" s="479" t="s">
        <v>507</v>
      </c>
      <c r="BB1028" s="479" t="s">
        <v>196</v>
      </c>
      <c r="BC1028" s="478"/>
      <c r="BD1028" s="480" t="s">
        <v>484</v>
      </c>
      <c r="BL1028" s="90">
        <f t="shared" si="1672"/>
        <v>1</v>
      </c>
      <c r="BM1028" s="77">
        <f t="shared" si="1672"/>
        <v>0</v>
      </c>
      <c r="BN1028" s="77">
        <f t="shared" si="1672"/>
        <v>4</v>
      </c>
      <c r="BO1028" s="77">
        <f t="shared" si="1672"/>
        <v>4</v>
      </c>
      <c r="BP1028" s="77">
        <f t="shared" si="1672"/>
        <v>2</v>
      </c>
      <c r="BQ1028" s="77">
        <f t="shared" si="1672"/>
        <v>1</v>
      </c>
      <c r="BR1028" s="77">
        <f t="shared" si="1672"/>
        <v>1</v>
      </c>
      <c r="BS1028" s="77">
        <f t="shared" si="1672"/>
        <v>1</v>
      </c>
      <c r="BT1028" s="77">
        <f t="shared" si="1672"/>
        <v>5</v>
      </c>
      <c r="BU1028" s="77">
        <f t="shared" si="1672"/>
        <v>1</v>
      </c>
      <c r="BV1028" s="77">
        <f t="shared" si="1672"/>
        <v>1</v>
      </c>
      <c r="BW1028" s="77">
        <f t="shared" si="1672"/>
        <v>3</v>
      </c>
      <c r="BX1028" s="77">
        <f>(IF(Y1028="","",(IF(MID(Y1028,2,1)="-",LEFT(Y1028,1),LEFT(Y1028,2)))+0))</f>
        <v>1</v>
      </c>
      <c r="BY1028" s="77">
        <f>(IF(Z1028="","",(IF(MID(Z1028,2,1)="-",LEFT(Z1028,1),LEFT(Z1028,2)))+0))</f>
        <v>2</v>
      </c>
      <c r="BZ1028" s="77">
        <f>(IF(AA1028="","",(IF(MID(AA1028,2,1)="-",LEFT(AA1028,1),LEFT(AA1028,2)))+0))</f>
        <v>4</v>
      </c>
      <c r="CA1028" s="77">
        <f>(IF(AB1028="","",(IF(MID(AB1028,2,1)="-",LEFT(AB1028,1),LEFT(AB1028,2)))+0))</f>
        <v>0</v>
      </c>
      <c r="CB1028" s="91"/>
      <c r="CC1028" s="92">
        <f>(IF(AD1028="","",(IF(MID(AD1028,2,1)="-",LEFT(AD1028,1),LEFT(AD1028,2)))+0))</f>
        <v>3</v>
      </c>
      <c r="CJ1028" s="78"/>
      <c r="CK1028" s="90">
        <f t="shared" si="1673"/>
        <v>2</v>
      </c>
      <c r="CL1028" s="77">
        <f t="shared" si="1673"/>
        <v>2</v>
      </c>
      <c r="CM1028" s="77">
        <f t="shared" si="1673"/>
        <v>1</v>
      </c>
      <c r="CN1028" s="77">
        <f t="shared" si="1673"/>
        <v>1</v>
      </c>
      <c r="CO1028" s="77">
        <f t="shared" si="1673"/>
        <v>0</v>
      </c>
      <c r="CP1028" s="77">
        <f t="shared" si="1673"/>
        <v>0</v>
      </c>
      <c r="CQ1028" s="77">
        <f t="shared" si="1673"/>
        <v>1</v>
      </c>
      <c r="CR1028" s="77">
        <f t="shared" si="1673"/>
        <v>0</v>
      </c>
      <c r="CS1028" s="77">
        <f t="shared" si="1673"/>
        <v>0</v>
      </c>
      <c r="CT1028" s="77">
        <f t="shared" si="1673"/>
        <v>0</v>
      </c>
      <c r="CU1028" s="77">
        <f t="shared" si="1673"/>
        <v>0</v>
      </c>
      <c r="CV1028" s="77">
        <f t="shared" si="1673"/>
        <v>0</v>
      </c>
      <c r="CW1028" s="77">
        <f>(IF(Y1028="","",IF(RIGHT(Y1028,2)="10",RIGHT(Y1028,2),RIGHT(Y1028,1))+0))</f>
        <v>0</v>
      </c>
      <c r="CX1028" s="77">
        <f>(IF(Z1028="","",IF(RIGHT(Z1028,2)="10",RIGHT(Z1028,2),RIGHT(Z1028,1))+0))</f>
        <v>2</v>
      </c>
      <c r="CY1028" s="77">
        <f>(IF(AA1028="","",IF(RIGHT(AA1028,2)="10",RIGHT(AA1028,2),RIGHT(AA1028,1))+0))</f>
        <v>2</v>
      </c>
      <c r="CZ1028" s="77">
        <f>(IF(AB1028="","",IF(RIGHT(AB1028,2)="10",RIGHT(AB1028,2),RIGHT(AB1028,1))+0))</f>
        <v>0</v>
      </c>
      <c r="DA1028" s="91"/>
      <c r="DB1028" s="92">
        <f>(IF(AD1028="","",IF(RIGHT(AD1028,2)="10",RIGHT(AD1028,2),RIGHT(AD1028,1))+0))</f>
        <v>0</v>
      </c>
      <c r="DJ1028" s="347" t="str">
        <f t="shared" si="1674"/>
        <v>A</v>
      </c>
      <c r="DK1028" s="56" t="str">
        <f t="shared" si="1674"/>
        <v>A</v>
      </c>
      <c r="DL1028" s="56" t="str">
        <f t="shared" si="1674"/>
        <v>H</v>
      </c>
      <c r="DM1028" s="56" t="str">
        <f t="shared" si="1674"/>
        <v>H</v>
      </c>
      <c r="DN1028" s="56" t="str">
        <f t="shared" si="1674"/>
        <v>H</v>
      </c>
      <c r="DO1028" s="56" t="str">
        <f t="shared" si="1674"/>
        <v>H</v>
      </c>
      <c r="DP1028" s="56" t="str">
        <f t="shared" si="1674"/>
        <v>D</v>
      </c>
      <c r="DQ1028" s="56" t="str">
        <f t="shared" si="1674"/>
        <v>H</v>
      </c>
      <c r="DR1028" s="56" t="str">
        <f t="shared" si="1674"/>
        <v>H</v>
      </c>
      <c r="DS1028" s="56" t="str">
        <f t="shared" si="1674"/>
        <v>H</v>
      </c>
      <c r="DT1028" s="56" t="str">
        <f t="shared" si="1674"/>
        <v>H</v>
      </c>
      <c r="DU1028" s="56" t="str">
        <f t="shared" si="1674"/>
        <v>H</v>
      </c>
      <c r="DV1028" s="56" t="str">
        <f>(IF(Y1028="","",IF(BX1028&gt;CW1028,"H",IF(BX1028&lt;CW1028,"A","D"))))</f>
        <v>H</v>
      </c>
      <c r="DW1028" s="56" t="str">
        <f>(IF(Z1028="","",IF(BY1028&gt;CX1028,"H",IF(BY1028&lt;CX1028,"A","D"))))</f>
        <v>D</v>
      </c>
      <c r="DX1028" s="56" t="str">
        <f>(IF(AA1028="","",IF(BZ1028&gt;CY1028,"H",IF(BZ1028&lt;CY1028,"A","D"))))</f>
        <v>H</v>
      </c>
      <c r="DY1028" s="56" t="str">
        <f>(IF(AB1028="","",IF(CA1028&gt;CZ1028,"H",IF(CA1028&lt;CZ1028,"A","D"))))</f>
        <v>D</v>
      </c>
      <c r="DZ1028" s="91"/>
      <c r="EA1028" s="348" t="str">
        <f>(IF(AD1028="","",IF(CC1028&gt;DB1028,"H",IF(CC1028&lt;DB1028,"A","D"))))</f>
        <v>H</v>
      </c>
      <c r="EI1028" s="53" t="str">
        <f t="shared" si="1660"/>
        <v>Walton Casuals</v>
      </c>
      <c r="EJ1028" s="79">
        <f t="shared" si="1675"/>
        <v>34</v>
      </c>
      <c r="EK1028" s="80">
        <f t="shared" si="1676"/>
        <v>12</v>
      </c>
      <c r="EL1028" s="80">
        <f t="shared" si="1677"/>
        <v>3</v>
      </c>
      <c r="EM1028" s="80">
        <f t="shared" si="1678"/>
        <v>2</v>
      </c>
      <c r="EN1028" s="80">
        <f>COUNTIF(DZ$1012:DZ$1029,"A")</f>
        <v>7</v>
      </c>
      <c r="EO1028" s="80">
        <f>COUNTIF(DZ$1012:DZ$1029,"D")</f>
        <v>4</v>
      </c>
      <c r="EP1028" s="80">
        <f>COUNTIF(DZ$1012:DZ$1029,"H")</f>
        <v>6</v>
      </c>
      <c r="EQ1028" s="79">
        <f t="shared" si="1679"/>
        <v>19</v>
      </c>
      <c r="ER1028" s="79">
        <f t="shared" si="1661"/>
        <v>7</v>
      </c>
      <c r="ES1028" s="79">
        <f t="shared" si="1661"/>
        <v>8</v>
      </c>
      <c r="ET1028" s="81">
        <f>SUM($BL1028:$CI1028)+SUM(DA$1012:DA$1029)</f>
        <v>52</v>
      </c>
      <c r="EU1028" s="81">
        <f>SUM($CK1028:$DH1028)+SUM(CB$1012:CB$1029)</f>
        <v>30</v>
      </c>
      <c r="EV1028" s="79">
        <f t="shared" si="1662"/>
        <v>45</v>
      </c>
      <c r="EW1028" s="81">
        <f t="shared" si="1680"/>
        <v>22</v>
      </c>
      <c r="EX1028" s="78"/>
      <c r="EY1028" s="80">
        <f t="shared" si="1663"/>
        <v>34</v>
      </c>
      <c r="EZ1028" s="80">
        <f t="shared" si="1664"/>
        <v>19</v>
      </c>
      <c r="FA1028" s="80">
        <f t="shared" si="1665"/>
        <v>7</v>
      </c>
      <c r="FB1028" s="80">
        <f t="shared" si="1666"/>
        <v>8</v>
      </c>
      <c r="FC1028" s="80">
        <f t="shared" si="1667"/>
        <v>52</v>
      </c>
      <c r="FD1028" s="80">
        <f t="shared" si="1668"/>
        <v>30</v>
      </c>
      <c r="FE1028" s="80">
        <f t="shared" si="1669"/>
        <v>45</v>
      </c>
      <c r="FF1028" s="80">
        <f t="shared" si="1670"/>
        <v>22</v>
      </c>
      <c r="FH1028" s="54">
        <f t="shared" si="1681"/>
        <v>0</v>
      </c>
      <c r="FI1028" s="54">
        <f t="shared" si="1682"/>
        <v>0</v>
      </c>
      <c r="FJ1028" s="54">
        <f t="shared" si="1671"/>
        <v>0</v>
      </c>
      <c r="FK1028" s="54">
        <f t="shared" si="1671"/>
        <v>0</v>
      </c>
      <c r="FL1028" s="54">
        <f t="shared" si="1671"/>
        <v>0</v>
      </c>
      <c r="FM1028" s="54">
        <f t="shared" si="1671"/>
        <v>0</v>
      </c>
      <c r="FN1028" s="54">
        <f t="shared" si="1671"/>
        <v>0</v>
      </c>
      <c r="FO1028" s="54">
        <f t="shared" si="1671"/>
        <v>0</v>
      </c>
      <c r="FQ1028" s="54" t="str">
        <f t="shared" si="1627"/>
        <v/>
      </c>
      <c r="FR1028" s="54" t="str">
        <f t="shared" si="1628"/>
        <v/>
      </c>
      <c r="FS1028" s="54" t="str">
        <f t="shared" si="1684"/>
        <v/>
      </c>
      <c r="FT1028" s="54" t="str">
        <f t="shared" si="1685"/>
        <v/>
      </c>
      <c r="FU1028" s="54" t="str">
        <f t="shared" si="1685"/>
        <v/>
      </c>
      <c r="FV1028" s="54" t="str">
        <f t="shared" si="1683"/>
        <v/>
      </c>
      <c r="FW1028" s="54" t="str">
        <f t="shared" si="1683"/>
        <v/>
      </c>
      <c r="FX1028" s="54" t="str">
        <f t="shared" si="1683"/>
        <v/>
      </c>
      <c r="FZ1028" s="58"/>
      <c r="GA1028" s="59"/>
      <c r="GB1028" s="60"/>
      <c r="GC1028" s="58"/>
      <c r="GD1028" s="59"/>
      <c r="GE1028" s="61"/>
      <c r="GF1028" s="58"/>
      <c r="GG1028" s="61"/>
      <c r="GH1028" s="61"/>
    </row>
    <row r="1029" spans="1:192" s="54" customFormat="1" ht="12.6" thickBot="1" x14ac:dyDescent="0.3">
      <c r="A1029" s="54">
        <v>18</v>
      </c>
      <c r="B1029" s="54" t="s">
        <v>1289</v>
      </c>
      <c r="C1029" s="56">
        <v>34</v>
      </c>
      <c r="D1029" s="56">
        <v>4</v>
      </c>
      <c r="E1029" s="56">
        <v>8</v>
      </c>
      <c r="F1029" s="56">
        <v>22</v>
      </c>
      <c r="G1029" s="56">
        <v>32</v>
      </c>
      <c r="H1029" s="56">
        <v>87</v>
      </c>
      <c r="I1029" s="57">
        <v>16</v>
      </c>
      <c r="J1029" s="56">
        <f t="shared" si="1656"/>
        <v>-55</v>
      </c>
      <c r="L1029" s="101" t="s">
        <v>1771</v>
      </c>
      <c r="M1029" s="482" t="s">
        <v>99</v>
      </c>
      <c r="N1029" s="483" t="s">
        <v>77</v>
      </c>
      <c r="O1029" s="483" t="s">
        <v>124</v>
      </c>
      <c r="P1029" s="483" t="s">
        <v>99</v>
      </c>
      <c r="Q1029" s="483" t="s">
        <v>74</v>
      </c>
      <c r="R1029" s="483" t="s">
        <v>85</v>
      </c>
      <c r="S1029" s="483" t="s">
        <v>99</v>
      </c>
      <c r="T1029" s="483" t="s">
        <v>148</v>
      </c>
      <c r="U1029" s="483" t="s">
        <v>200</v>
      </c>
      <c r="V1029" s="483" t="s">
        <v>99</v>
      </c>
      <c r="W1029" s="483" t="s">
        <v>177</v>
      </c>
      <c r="X1029" s="483" t="s">
        <v>99</v>
      </c>
      <c r="Y1029" s="483" t="s">
        <v>124</v>
      </c>
      <c r="Z1029" s="483" t="s">
        <v>76</v>
      </c>
      <c r="AA1029" s="483" t="s">
        <v>87</v>
      </c>
      <c r="AB1029" s="483" t="s">
        <v>98</v>
      </c>
      <c r="AC1029" s="483" t="s">
        <v>177</v>
      </c>
      <c r="AD1029" s="484"/>
      <c r="AL1029" s="101" t="s">
        <v>1771</v>
      </c>
      <c r="AM1029" s="482" t="s">
        <v>301</v>
      </c>
      <c r="AN1029" s="483" t="s">
        <v>479</v>
      </c>
      <c r="AO1029" s="483" t="s">
        <v>503</v>
      </c>
      <c r="AP1029" s="483" t="s">
        <v>539</v>
      </c>
      <c r="AQ1029" s="483" t="s">
        <v>370</v>
      </c>
      <c r="AR1029" s="483" t="s">
        <v>528</v>
      </c>
      <c r="AS1029" s="483" t="s">
        <v>327</v>
      </c>
      <c r="AT1029" s="483" t="s">
        <v>483</v>
      </c>
      <c r="AU1029" s="483" t="s">
        <v>202</v>
      </c>
      <c r="AV1029" s="483" t="s">
        <v>191</v>
      </c>
      <c r="AW1029" s="483" t="s">
        <v>753</v>
      </c>
      <c r="AX1029" s="483" t="s">
        <v>481</v>
      </c>
      <c r="AY1029" s="483" t="s">
        <v>334</v>
      </c>
      <c r="AZ1029" s="483" t="s">
        <v>181</v>
      </c>
      <c r="BA1029" s="483" t="s">
        <v>1133</v>
      </c>
      <c r="BB1029" s="483" t="s">
        <v>534</v>
      </c>
      <c r="BC1029" s="483" t="s">
        <v>493</v>
      </c>
      <c r="BD1029" s="484"/>
      <c r="BL1029" s="107">
        <f t="shared" si="1672"/>
        <v>1</v>
      </c>
      <c r="BM1029" s="108">
        <f t="shared" si="1672"/>
        <v>2</v>
      </c>
      <c r="BN1029" s="108">
        <f t="shared" si="1672"/>
        <v>0</v>
      </c>
      <c r="BO1029" s="108">
        <f t="shared" si="1672"/>
        <v>1</v>
      </c>
      <c r="BP1029" s="108">
        <f t="shared" si="1672"/>
        <v>1</v>
      </c>
      <c r="BQ1029" s="108">
        <f t="shared" si="1672"/>
        <v>0</v>
      </c>
      <c r="BR1029" s="108">
        <f t="shared" si="1672"/>
        <v>1</v>
      </c>
      <c r="BS1029" s="108">
        <f t="shared" si="1672"/>
        <v>0</v>
      </c>
      <c r="BT1029" s="108">
        <f t="shared" si="1672"/>
        <v>2</v>
      </c>
      <c r="BU1029" s="108">
        <f t="shared" si="1672"/>
        <v>1</v>
      </c>
      <c r="BV1029" s="108">
        <f t="shared" si="1672"/>
        <v>2</v>
      </c>
      <c r="BW1029" s="108">
        <f t="shared" si="1672"/>
        <v>1</v>
      </c>
      <c r="BX1029" s="108">
        <f>(IF(Y1029="","",(IF(MID(Y1029,2,1)="-",LEFT(Y1029,1),LEFT(Y1029,2)))+0))</f>
        <v>0</v>
      </c>
      <c r="BY1029" s="108">
        <f>(IF(Z1029="","",(IF(MID(Z1029,2,1)="-",LEFT(Z1029,1),LEFT(Z1029,2)))+0))</f>
        <v>0</v>
      </c>
      <c r="BZ1029" s="108">
        <f>(IF(AA1029="","",(IF(MID(AA1029,2,1)="-",LEFT(AA1029,1),LEFT(AA1029,2)))+0))</f>
        <v>3</v>
      </c>
      <c r="CA1029" s="108">
        <f>(IF(AB1029="","",(IF(MID(AB1029,2,1)="-",LEFT(AB1029,1),LEFT(AB1029,2)))+0))</f>
        <v>0</v>
      </c>
      <c r="CB1029" s="108">
        <f>(IF(AC1029="","",(IF(MID(AC1029,2,1)="-",LEFT(AC1029,1),LEFT(AC1029,2)))+0))</f>
        <v>2</v>
      </c>
      <c r="CC1029" s="109"/>
      <c r="CK1029" s="107">
        <f t="shared" si="1673"/>
        <v>0</v>
      </c>
      <c r="CL1029" s="108">
        <f t="shared" si="1673"/>
        <v>1</v>
      </c>
      <c r="CM1029" s="108">
        <f t="shared" si="1673"/>
        <v>0</v>
      </c>
      <c r="CN1029" s="108">
        <f t="shared" si="1673"/>
        <v>0</v>
      </c>
      <c r="CO1029" s="108">
        <f t="shared" si="1673"/>
        <v>2</v>
      </c>
      <c r="CP1029" s="108">
        <f t="shared" si="1673"/>
        <v>4</v>
      </c>
      <c r="CQ1029" s="108">
        <f t="shared" si="1673"/>
        <v>0</v>
      </c>
      <c r="CR1029" s="108">
        <f t="shared" si="1673"/>
        <v>1</v>
      </c>
      <c r="CS1029" s="108">
        <f t="shared" si="1673"/>
        <v>2</v>
      </c>
      <c r="CT1029" s="108">
        <f t="shared" si="1673"/>
        <v>0</v>
      </c>
      <c r="CU1029" s="108">
        <f t="shared" si="1673"/>
        <v>0</v>
      </c>
      <c r="CV1029" s="108">
        <f t="shared" si="1673"/>
        <v>0</v>
      </c>
      <c r="CW1029" s="108">
        <f>(IF(Y1029="","",IF(RIGHT(Y1029,2)="10",RIGHT(Y1029,2),RIGHT(Y1029,1))+0))</f>
        <v>0</v>
      </c>
      <c r="CX1029" s="108">
        <f>(IF(Z1029="","",IF(RIGHT(Z1029,2)="10",RIGHT(Z1029,2),RIGHT(Z1029,1))+0))</f>
        <v>2</v>
      </c>
      <c r="CY1029" s="108">
        <f>(IF(AA1029="","",IF(RIGHT(AA1029,2)="10",RIGHT(AA1029,2),RIGHT(AA1029,1))+0))</f>
        <v>3</v>
      </c>
      <c r="CZ1029" s="108">
        <f>(IF(AB1029="","",IF(RIGHT(AB1029,2)="10",RIGHT(AB1029,2),RIGHT(AB1029,1))+0))</f>
        <v>5</v>
      </c>
      <c r="DA1029" s="108">
        <f>(IF(AC1029="","",IF(RIGHT(AC1029,2)="10",RIGHT(AC1029,2),RIGHT(AC1029,1))+0))</f>
        <v>0</v>
      </c>
      <c r="DB1029" s="109"/>
      <c r="DJ1029" s="351" t="str">
        <f t="shared" si="1674"/>
        <v>H</v>
      </c>
      <c r="DK1029" s="352" t="str">
        <f t="shared" si="1674"/>
        <v>H</v>
      </c>
      <c r="DL1029" s="352" t="str">
        <f t="shared" si="1674"/>
        <v>D</v>
      </c>
      <c r="DM1029" s="352" t="str">
        <f t="shared" si="1674"/>
        <v>H</v>
      </c>
      <c r="DN1029" s="352" t="str">
        <f t="shared" si="1674"/>
        <v>A</v>
      </c>
      <c r="DO1029" s="352" t="str">
        <f t="shared" si="1674"/>
        <v>A</v>
      </c>
      <c r="DP1029" s="352" t="str">
        <f t="shared" si="1674"/>
        <v>H</v>
      </c>
      <c r="DQ1029" s="352" t="str">
        <f t="shared" si="1674"/>
        <v>A</v>
      </c>
      <c r="DR1029" s="352" t="str">
        <f t="shared" si="1674"/>
        <v>D</v>
      </c>
      <c r="DS1029" s="352" t="str">
        <f t="shared" si="1674"/>
        <v>H</v>
      </c>
      <c r="DT1029" s="352" t="str">
        <f t="shared" si="1674"/>
        <v>H</v>
      </c>
      <c r="DU1029" s="352" t="str">
        <f t="shared" si="1674"/>
        <v>H</v>
      </c>
      <c r="DV1029" s="352" t="str">
        <f>(IF(Y1029="","",IF(BX1029&gt;CW1029,"H",IF(BX1029&lt;CW1029,"A","D"))))</f>
        <v>D</v>
      </c>
      <c r="DW1029" s="352" t="str">
        <f>(IF(Z1029="","",IF(BY1029&gt;CX1029,"H",IF(BY1029&lt;CX1029,"A","D"))))</f>
        <v>A</v>
      </c>
      <c r="DX1029" s="352" t="str">
        <f>(IF(AA1029="","",IF(BZ1029&gt;CY1029,"H",IF(BZ1029&lt;CY1029,"A","D"))))</f>
        <v>D</v>
      </c>
      <c r="DY1029" s="352" t="str">
        <f>(IF(AB1029="","",IF(CA1029&gt;CZ1029,"H",IF(CA1029&lt;CZ1029,"A","D"))))</f>
        <v>A</v>
      </c>
      <c r="DZ1029" s="352" t="str">
        <f>(IF(AC1029="","",IF(CB1029&gt;DA1029,"H",IF(CB1029&lt;DA1029,"A","D"))))</f>
        <v>H</v>
      </c>
      <c r="EA1029" s="109"/>
      <c r="EI1029" s="53" t="str">
        <f t="shared" si="1660"/>
        <v>Whyteleafe</v>
      </c>
      <c r="EJ1029" s="79">
        <f t="shared" si="1675"/>
        <v>34</v>
      </c>
      <c r="EK1029" s="80">
        <f t="shared" si="1676"/>
        <v>8</v>
      </c>
      <c r="EL1029" s="80">
        <f t="shared" si="1677"/>
        <v>4</v>
      </c>
      <c r="EM1029" s="80">
        <f t="shared" si="1678"/>
        <v>5</v>
      </c>
      <c r="EN1029" s="80">
        <f>COUNTIF(EA$1012:EA$1029,"A")</f>
        <v>3</v>
      </c>
      <c r="EO1029" s="80">
        <f>COUNTIF(EA$1012:EA$1029,"D")</f>
        <v>3</v>
      </c>
      <c r="EP1029" s="80">
        <f>COUNTIF(EA$1012:EA$1029,"H")</f>
        <v>11</v>
      </c>
      <c r="EQ1029" s="79">
        <f t="shared" si="1679"/>
        <v>11</v>
      </c>
      <c r="ER1029" s="79">
        <f t="shared" si="1661"/>
        <v>7</v>
      </c>
      <c r="ES1029" s="79">
        <f t="shared" si="1661"/>
        <v>16</v>
      </c>
      <c r="ET1029" s="81">
        <f>SUM($BL1029:$CI1029)+SUM(DB$1012:DB$1029)</f>
        <v>34</v>
      </c>
      <c r="EU1029" s="81">
        <f>SUM($CK1029:$DH1029)+SUM(CC$1012:CC$1029)</f>
        <v>53</v>
      </c>
      <c r="EV1029" s="79">
        <f t="shared" si="1662"/>
        <v>29</v>
      </c>
      <c r="EW1029" s="81">
        <f t="shared" si="1680"/>
        <v>-19</v>
      </c>
      <c r="EY1029" s="80">
        <f t="shared" si="1663"/>
        <v>34</v>
      </c>
      <c r="EZ1029" s="80">
        <f t="shared" si="1664"/>
        <v>11</v>
      </c>
      <c r="FA1029" s="80">
        <f t="shared" si="1665"/>
        <v>7</v>
      </c>
      <c r="FB1029" s="80">
        <f t="shared" si="1666"/>
        <v>16</v>
      </c>
      <c r="FC1029" s="80">
        <f t="shared" si="1667"/>
        <v>34</v>
      </c>
      <c r="FD1029" s="80">
        <f t="shared" si="1668"/>
        <v>53</v>
      </c>
      <c r="FE1029" s="80">
        <f t="shared" si="1669"/>
        <v>29</v>
      </c>
      <c r="FF1029" s="80">
        <f t="shared" si="1670"/>
        <v>-19</v>
      </c>
      <c r="FH1029" s="54">
        <f t="shared" si="1681"/>
        <v>0</v>
      </c>
      <c r="FI1029" s="54">
        <f t="shared" si="1682"/>
        <v>0</v>
      </c>
      <c r="FJ1029" s="54">
        <f t="shared" si="1671"/>
        <v>0</v>
      </c>
      <c r="FK1029" s="54">
        <f t="shared" si="1671"/>
        <v>0</v>
      </c>
      <c r="FL1029" s="54">
        <f t="shared" si="1671"/>
        <v>0</v>
      </c>
      <c r="FM1029" s="54">
        <f t="shared" si="1671"/>
        <v>0</v>
      </c>
      <c r="FN1029" s="54">
        <f t="shared" si="1671"/>
        <v>0</v>
      </c>
      <c r="FO1029" s="54">
        <f t="shared" si="1671"/>
        <v>0</v>
      </c>
      <c r="FQ1029" s="54" t="str">
        <f t="shared" si="1627"/>
        <v/>
      </c>
      <c r="FR1029" s="54" t="str">
        <f t="shared" si="1628"/>
        <v/>
      </c>
      <c r="FS1029" s="54" t="str">
        <f t="shared" si="1684"/>
        <v/>
      </c>
      <c r="FT1029" s="54" t="str">
        <f t="shared" si="1685"/>
        <v/>
      </c>
      <c r="FU1029" s="54" t="str">
        <f t="shared" si="1685"/>
        <v/>
      </c>
      <c r="FV1029" s="54" t="str">
        <f t="shared" si="1683"/>
        <v/>
      </c>
      <c r="FW1029" s="54" t="str">
        <f t="shared" si="1683"/>
        <v/>
      </c>
      <c r="FX1029" s="54" t="str">
        <f t="shared" si="1683"/>
        <v/>
      </c>
      <c r="FZ1029" s="58"/>
      <c r="GA1029" s="59"/>
      <c r="GB1029" s="60"/>
      <c r="GC1029" s="58"/>
      <c r="GD1029" s="59"/>
      <c r="GE1029" s="61"/>
      <c r="GF1029" s="58"/>
      <c r="GG1029" s="61"/>
      <c r="GH1029" s="61"/>
    </row>
    <row r="1030" spans="1:192" s="54" customFormat="1" ht="12" x14ac:dyDescent="0.25">
      <c r="C1030" s="56"/>
      <c r="D1030" s="115">
        <f>SUM(D1012:D1029)</f>
        <v>239</v>
      </c>
      <c r="E1030" s="115">
        <f>SUM(E1012:E1029)</f>
        <v>134</v>
      </c>
      <c r="F1030" s="115">
        <f>SUM(F1012:F1029)</f>
        <v>239</v>
      </c>
      <c r="G1030" s="115">
        <f>SUM(G1012:G1029)</f>
        <v>954</v>
      </c>
      <c r="H1030" s="115">
        <f>SUM(H1012:H1029)</f>
        <v>954</v>
      </c>
      <c r="I1030" s="57"/>
      <c r="J1030" s="115">
        <f>SUM(J1012:J1029)</f>
        <v>0</v>
      </c>
      <c r="FQ1030" s="54" t="str">
        <f t="shared" si="1627"/>
        <v/>
      </c>
      <c r="FR1030" s="54" t="str">
        <f t="shared" si="1628"/>
        <v/>
      </c>
      <c r="FS1030" s="54" t="str">
        <f t="shared" si="1684"/>
        <v/>
      </c>
      <c r="FT1030" s="54" t="str">
        <f t="shared" si="1685"/>
        <v/>
      </c>
      <c r="FU1030" s="54" t="str">
        <f t="shared" si="1685"/>
        <v/>
      </c>
      <c r="FV1030" s="54" t="str">
        <f t="shared" si="1683"/>
        <v/>
      </c>
      <c r="FW1030" s="54" t="str">
        <f t="shared" si="1683"/>
        <v/>
      </c>
      <c r="FX1030" s="54" t="str">
        <f t="shared" si="1683"/>
        <v/>
      </c>
      <c r="FZ1030" s="58"/>
      <c r="GA1030" s="59"/>
      <c r="GB1030" s="60"/>
      <c r="GC1030" s="58"/>
      <c r="GD1030" s="59"/>
      <c r="GE1030" s="61"/>
      <c r="GF1030" s="58"/>
      <c r="GG1030" s="61"/>
      <c r="GH1030" s="61"/>
    </row>
    <row r="1031" spans="1:192" s="54" customFormat="1" ht="12.6" thickBot="1" x14ac:dyDescent="0.3">
      <c r="A1031" s="53" t="s">
        <v>1860</v>
      </c>
      <c r="B1031" s="53"/>
      <c r="C1031" s="55" t="s">
        <v>1832</v>
      </c>
      <c r="D1031" s="57"/>
      <c r="E1031" s="57"/>
      <c r="F1031" s="57"/>
      <c r="G1031" s="57"/>
      <c r="H1031" s="57"/>
      <c r="I1031" s="57"/>
      <c r="J1031" s="57"/>
      <c r="FQ1031" s="54" t="str">
        <f t="shared" si="1627"/>
        <v/>
      </c>
      <c r="FR1031" s="54" t="str">
        <f t="shared" si="1628"/>
        <v/>
      </c>
      <c r="FS1031" s="54" t="str">
        <f t="shared" si="1684"/>
        <v/>
      </c>
      <c r="FT1031" s="54" t="str">
        <f t="shared" si="1685"/>
        <v/>
      </c>
      <c r="FU1031" s="54" t="str">
        <f t="shared" si="1685"/>
        <v/>
      </c>
      <c r="FV1031" s="54" t="str">
        <f t="shared" si="1683"/>
        <v/>
      </c>
      <c r="FW1031" s="54" t="str">
        <f t="shared" si="1683"/>
        <v/>
      </c>
      <c r="FX1031" s="54" t="str">
        <f t="shared" si="1683"/>
        <v/>
      </c>
      <c r="FZ1031" s="58"/>
      <c r="GA1031" s="59"/>
      <c r="GB1031" s="60"/>
      <c r="GC1031" s="58"/>
      <c r="GD1031" s="59"/>
      <c r="GE1031" s="61"/>
      <c r="GF1031" s="58"/>
      <c r="GG1031" s="61"/>
      <c r="GH1031" s="61"/>
    </row>
    <row r="1032" spans="1:192" s="54" customFormat="1" ht="12.6" thickBot="1" x14ac:dyDescent="0.3">
      <c r="A1032" s="53" t="s">
        <v>33</v>
      </c>
      <c r="B1032" s="53" t="s">
        <v>34</v>
      </c>
      <c r="C1032" s="57" t="s">
        <v>35</v>
      </c>
      <c r="D1032" s="57" t="s">
        <v>36</v>
      </c>
      <c r="E1032" s="57" t="s">
        <v>37</v>
      </c>
      <c r="F1032" s="57" t="s">
        <v>38</v>
      </c>
      <c r="G1032" s="57" t="s">
        <v>39</v>
      </c>
      <c r="H1032" s="57" t="s">
        <v>40</v>
      </c>
      <c r="I1032" s="57" t="s">
        <v>41</v>
      </c>
      <c r="J1032" s="57" t="s">
        <v>819</v>
      </c>
      <c r="L1032" s="403" t="s">
        <v>18</v>
      </c>
      <c r="M1032" s="63" t="s">
        <v>43</v>
      </c>
      <c r="N1032" s="63" t="s">
        <v>1833</v>
      </c>
      <c r="O1032" s="63" t="s">
        <v>139</v>
      </c>
      <c r="P1032" s="63" t="s">
        <v>351</v>
      </c>
      <c r="Q1032" s="63" t="s">
        <v>960</v>
      </c>
      <c r="R1032" s="63" t="s">
        <v>1834</v>
      </c>
      <c r="S1032" s="63" t="s">
        <v>1349</v>
      </c>
      <c r="T1032" s="63" t="s">
        <v>1835</v>
      </c>
      <c r="U1032" s="63" t="s">
        <v>352</v>
      </c>
      <c r="V1032" s="63" t="s">
        <v>1836</v>
      </c>
      <c r="W1032" s="63" t="s">
        <v>144</v>
      </c>
      <c r="X1032" s="63" t="s">
        <v>1680</v>
      </c>
      <c r="Y1032" s="63" t="s">
        <v>355</v>
      </c>
      <c r="Z1032" s="63" t="s">
        <v>357</v>
      </c>
      <c r="AA1032" s="63" t="s">
        <v>746</v>
      </c>
      <c r="AB1032" s="63" t="s">
        <v>1123</v>
      </c>
      <c r="AC1032" s="63" t="s">
        <v>1684</v>
      </c>
      <c r="AD1032" s="65" t="s">
        <v>1746</v>
      </c>
      <c r="AL1032" s="403" t="s">
        <v>18</v>
      </c>
      <c r="AM1032" s="63" t="s">
        <v>43</v>
      </c>
      <c r="AN1032" s="63" t="s">
        <v>1833</v>
      </c>
      <c r="AO1032" s="63" t="s">
        <v>139</v>
      </c>
      <c r="AP1032" s="63" t="s">
        <v>351</v>
      </c>
      <c r="AQ1032" s="63" t="s">
        <v>960</v>
      </c>
      <c r="AR1032" s="63" t="s">
        <v>1834</v>
      </c>
      <c r="AS1032" s="63" t="s">
        <v>1349</v>
      </c>
      <c r="AT1032" s="63" t="s">
        <v>1835</v>
      </c>
      <c r="AU1032" s="63" t="s">
        <v>352</v>
      </c>
      <c r="AV1032" s="63" t="s">
        <v>1836</v>
      </c>
      <c r="AW1032" s="63" t="s">
        <v>144</v>
      </c>
      <c r="AX1032" s="63" t="s">
        <v>1680</v>
      </c>
      <c r="AY1032" s="63" t="s">
        <v>355</v>
      </c>
      <c r="AZ1032" s="63" t="s">
        <v>357</v>
      </c>
      <c r="BA1032" s="63" t="s">
        <v>746</v>
      </c>
      <c r="BB1032" s="63" t="s">
        <v>1123</v>
      </c>
      <c r="BC1032" s="63" t="s">
        <v>1684</v>
      </c>
      <c r="BD1032" s="65" t="s">
        <v>1746</v>
      </c>
      <c r="EJ1032" s="56" t="s">
        <v>35</v>
      </c>
      <c r="EK1032" s="56" t="s">
        <v>51</v>
      </c>
      <c r="EL1032" s="56" t="s">
        <v>52</v>
      </c>
      <c r="EM1032" s="56" t="s">
        <v>53</v>
      </c>
      <c r="EN1032" s="56" t="s">
        <v>54</v>
      </c>
      <c r="EO1032" s="56" t="s">
        <v>55</v>
      </c>
      <c r="EP1032" s="56" t="s">
        <v>56</v>
      </c>
      <c r="EQ1032" s="56" t="s">
        <v>36</v>
      </c>
      <c r="ER1032" s="56" t="s">
        <v>37</v>
      </c>
      <c r="ES1032" s="56" t="s">
        <v>38</v>
      </c>
      <c r="ET1032" s="56" t="s">
        <v>39</v>
      </c>
      <c r="EU1032" s="56" t="s">
        <v>40</v>
      </c>
      <c r="EV1032" s="56" t="s">
        <v>41</v>
      </c>
      <c r="EW1032" s="56" t="s">
        <v>819</v>
      </c>
      <c r="EX1032" s="56"/>
      <c r="EY1032" s="56" t="s">
        <v>35</v>
      </c>
      <c r="EZ1032" s="56" t="s">
        <v>36</v>
      </c>
      <c r="FA1032" s="56" t="s">
        <v>37</v>
      </c>
      <c r="FB1032" s="56" t="s">
        <v>38</v>
      </c>
      <c r="FC1032" s="56" t="s">
        <v>39</v>
      </c>
      <c r="FD1032" s="56" t="s">
        <v>40</v>
      </c>
      <c r="FE1032" s="56" t="s">
        <v>41</v>
      </c>
      <c r="FF1032" s="56" t="s">
        <v>819</v>
      </c>
      <c r="FR1032" s="56" t="s">
        <v>35</v>
      </c>
      <c r="FS1032" s="56" t="s">
        <v>36</v>
      </c>
      <c r="FT1032" s="56" t="s">
        <v>37</v>
      </c>
      <c r="FU1032" s="56" t="s">
        <v>38</v>
      </c>
      <c r="FV1032" s="56" t="s">
        <v>39</v>
      </c>
      <c r="FW1032" s="56" t="s">
        <v>40</v>
      </c>
      <c r="FX1032" s="56" t="s">
        <v>41</v>
      </c>
      <c r="FY1032" s="54" t="s">
        <v>1861</v>
      </c>
      <c r="FZ1032" s="58"/>
      <c r="GA1032" s="59"/>
      <c r="GB1032" s="60"/>
      <c r="GC1032" s="58"/>
      <c r="GD1032" s="59"/>
      <c r="GE1032" s="61"/>
      <c r="GF1032" s="58"/>
      <c r="GG1032" s="61"/>
      <c r="GH1032" s="61"/>
    </row>
    <row r="1033" spans="1:192" s="54" customFormat="1" ht="12" x14ac:dyDescent="0.25">
      <c r="A1033" s="54">
        <v>1</v>
      </c>
      <c r="B1033" s="54" t="s">
        <v>882</v>
      </c>
      <c r="C1033" s="56">
        <v>34</v>
      </c>
      <c r="D1033" s="56">
        <v>23</v>
      </c>
      <c r="E1033" s="56">
        <v>5</v>
      </c>
      <c r="F1033" s="56">
        <v>6</v>
      </c>
      <c r="G1033" s="56">
        <v>95</v>
      </c>
      <c r="H1033" s="56">
        <v>39</v>
      </c>
      <c r="I1033" s="57">
        <v>51</v>
      </c>
      <c r="J1033" s="56">
        <f t="shared" ref="J1033:J1050" si="1686">G1033-H1033</f>
        <v>56</v>
      </c>
      <c r="L1033" s="66" t="s">
        <v>1001</v>
      </c>
      <c r="M1033" s="475"/>
      <c r="N1033" s="474" t="s">
        <v>101</v>
      </c>
      <c r="O1033" s="474" t="s">
        <v>76</v>
      </c>
      <c r="P1033" s="474" t="s">
        <v>103</v>
      </c>
      <c r="Q1033" s="474" t="s">
        <v>62</v>
      </c>
      <c r="R1033" s="474" t="s">
        <v>77</v>
      </c>
      <c r="S1033" s="474" t="s">
        <v>148</v>
      </c>
      <c r="T1033" s="474" t="s">
        <v>86</v>
      </c>
      <c r="U1033" s="474" t="s">
        <v>148</v>
      </c>
      <c r="V1033" s="474" t="s">
        <v>86</v>
      </c>
      <c r="W1033" s="474" t="s">
        <v>150</v>
      </c>
      <c r="X1033" s="474" t="s">
        <v>101</v>
      </c>
      <c r="Y1033" s="474" t="s">
        <v>86</v>
      </c>
      <c r="Z1033" s="474" t="s">
        <v>103</v>
      </c>
      <c r="AA1033" s="474" t="s">
        <v>177</v>
      </c>
      <c r="AB1033" s="474" t="s">
        <v>177</v>
      </c>
      <c r="AC1033" s="474" t="s">
        <v>148</v>
      </c>
      <c r="AD1033" s="476" t="s">
        <v>124</v>
      </c>
      <c r="AL1033" s="66" t="s">
        <v>1001</v>
      </c>
      <c r="AM1033" s="475"/>
      <c r="AN1033" s="474" t="s">
        <v>242</v>
      </c>
      <c r="AO1033" s="474" t="s">
        <v>575</v>
      </c>
      <c r="AP1033" s="474" t="s">
        <v>590</v>
      </c>
      <c r="AQ1033" s="474" t="s">
        <v>114</v>
      </c>
      <c r="AR1033" s="474" t="s">
        <v>91</v>
      </c>
      <c r="AS1033" s="474" t="s">
        <v>480</v>
      </c>
      <c r="AT1033" s="474" t="s">
        <v>93</v>
      </c>
      <c r="AU1033" s="474" t="s">
        <v>446</v>
      </c>
      <c r="AV1033" s="474" t="s">
        <v>241</v>
      </c>
      <c r="AW1033" s="474" t="s">
        <v>106</v>
      </c>
      <c r="AX1033" s="474" t="s">
        <v>587</v>
      </c>
      <c r="AY1033" s="474" t="s">
        <v>238</v>
      </c>
      <c r="AZ1033" s="474" t="s">
        <v>250</v>
      </c>
      <c r="BA1033" s="474" t="s">
        <v>586</v>
      </c>
      <c r="BB1033" s="474" t="s">
        <v>266</v>
      </c>
      <c r="BC1033" s="474" t="s">
        <v>240</v>
      </c>
      <c r="BD1033" s="476" t="s">
        <v>594</v>
      </c>
      <c r="BL1033" s="74"/>
      <c r="BM1033" s="75">
        <f t="shared" ref="BM1033:CC1044" si="1687">(IF(N1033="","",(IF(MID(N1033,2,1)="-",LEFT(N1033,1),LEFT(N1033,2)))+0))</f>
        <v>3</v>
      </c>
      <c r="BN1033" s="75">
        <f t="shared" si="1687"/>
        <v>0</v>
      </c>
      <c r="BO1033" s="75">
        <f t="shared" si="1687"/>
        <v>1</v>
      </c>
      <c r="BP1033" s="75">
        <f t="shared" si="1687"/>
        <v>1</v>
      </c>
      <c r="BQ1033" s="75">
        <f t="shared" si="1687"/>
        <v>2</v>
      </c>
      <c r="BR1033" s="75">
        <f t="shared" si="1687"/>
        <v>0</v>
      </c>
      <c r="BS1033" s="75">
        <f t="shared" si="1687"/>
        <v>0</v>
      </c>
      <c r="BT1033" s="75">
        <f t="shared" si="1687"/>
        <v>0</v>
      </c>
      <c r="BU1033" s="75">
        <f t="shared" si="1687"/>
        <v>0</v>
      </c>
      <c r="BV1033" s="75">
        <f t="shared" si="1687"/>
        <v>3</v>
      </c>
      <c r="BW1033" s="75">
        <f t="shared" si="1687"/>
        <v>3</v>
      </c>
      <c r="BX1033" s="75">
        <f t="shared" si="1687"/>
        <v>0</v>
      </c>
      <c r="BY1033" s="75">
        <f t="shared" si="1687"/>
        <v>1</v>
      </c>
      <c r="BZ1033" s="75">
        <f t="shared" si="1687"/>
        <v>2</v>
      </c>
      <c r="CA1033" s="75">
        <f t="shared" si="1687"/>
        <v>2</v>
      </c>
      <c r="CB1033" s="75">
        <f t="shared" si="1687"/>
        <v>0</v>
      </c>
      <c r="CC1033" s="76">
        <f t="shared" si="1687"/>
        <v>0</v>
      </c>
      <c r="CJ1033" s="78"/>
      <c r="CK1033" s="74"/>
      <c r="CL1033" s="75">
        <f t="shared" ref="CL1033:DB1044" si="1688">(IF(N1033="","",IF(RIGHT(N1033,2)="10",RIGHT(N1033,2),RIGHT(N1033,1))+0))</f>
        <v>2</v>
      </c>
      <c r="CM1033" s="75">
        <f t="shared" si="1688"/>
        <v>2</v>
      </c>
      <c r="CN1033" s="75">
        <f t="shared" si="1688"/>
        <v>3</v>
      </c>
      <c r="CO1033" s="75">
        <f t="shared" si="1688"/>
        <v>1</v>
      </c>
      <c r="CP1033" s="75">
        <f t="shared" si="1688"/>
        <v>1</v>
      </c>
      <c r="CQ1033" s="75">
        <f t="shared" si="1688"/>
        <v>1</v>
      </c>
      <c r="CR1033" s="75">
        <f t="shared" si="1688"/>
        <v>3</v>
      </c>
      <c r="CS1033" s="75">
        <f t="shared" si="1688"/>
        <v>1</v>
      </c>
      <c r="CT1033" s="75">
        <f t="shared" si="1688"/>
        <v>3</v>
      </c>
      <c r="CU1033" s="75">
        <f t="shared" si="1688"/>
        <v>1</v>
      </c>
      <c r="CV1033" s="75">
        <f t="shared" si="1688"/>
        <v>2</v>
      </c>
      <c r="CW1033" s="75">
        <f t="shared" si="1688"/>
        <v>3</v>
      </c>
      <c r="CX1033" s="75">
        <f t="shared" si="1688"/>
        <v>3</v>
      </c>
      <c r="CY1033" s="75">
        <f t="shared" si="1688"/>
        <v>0</v>
      </c>
      <c r="CZ1033" s="75">
        <f t="shared" si="1688"/>
        <v>0</v>
      </c>
      <c r="DA1033" s="75">
        <f t="shared" si="1688"/>
        <v>1</v>
      </c>
      <c r="DB1033" s="76">
        <f t="shared" si="1688"/>
        <v>0</v>
      </c>
      <c r="DJ1033" s="74"/>
      <c r="DK1033" s="344" t="str">
        <f t="shared" ref="DK1033:EA1044" si="1689">(IF(N1033="","",IF(BM1033&gt;CL1033,"H",IF(BM1033&lt;CL1033,"A","D"))))</f>
        <v>H</v>
      </c>
      <c r="DL1033" s="344" t="str">
        <f t="shared" si="1689"/>
        <v>A</v>
      </c>
      <c r="DM1033" s="344" t="str">
        <f t="shared" si="1689"/>
        <v>A</v>
      </c>
      <c r="DN1033" s="344" t="str">
        <f t="shared" si="1689"/>
        <v>D</v>
      </c>
      <c r="DO1033" s="344" t="str">
        <f t="shared" si="1689"/>
        <v>H</v>
      </c>
      <c r="DP1033" s="344" t="str">
        <f t="shared" si="1689"/>
        <v>A</v>
      </c>
      <c r="DQ1033" s="344" t="str">
        <f t="shared" si="1689"/>
        <v>A</v>
      </c>
      <c r="DR1033" s="344" t="str">
        <f t="shared" si="1689"/>
        <v>A</v>
      </c>
      <c r="DS1033" s="344" t="str">
        <f t="shared" si="1689"/>
        <v>A</v>
      </c>
      <c r="DT1033" s="344" t="str">
        <f t="shared" si="1689"/>
        <v>H</v>
      </c>
      <c r="DU1033" s="344" t="str">
        <f t="shared" si="1689"/>
        <v>H</v>
      </c>
      <c r="DV1033" s="344" t="str">
        <f t="shared" si="1689"/>
        <v>A</v>
      </c>
      <c r="DW1033" s="344" t="str">
        <f t="shared" si="1689"/>
        <v>A</v>
      </c>
      <c r="DX1033" s="344" t="str">
        <f t="shared" si="1689"/>
        <v>H</v>
      </c>
      <c r="DY1033" s="344" t="str">
        <f t="shared" si="1689"/>
        <v>H</v>
      </c>
      <c r="DZ1033" s="344" t="str">
        <f t="shared" si="1689"/>
        <v>A</v>
      </c>
      <c r="EA1033" s="345" t="str">
        <f t="shared" si="1689"/>
        <v>D</v>
      </c>
      <c r="EI1033" s="53" t="str">
        <f t="shared" ref="EI1033:EI1050" si="1690">L1033</f>
        <v>Banstead Athletic</v>
      </c>
      <c r="EJ1033" s="79">
        <f>SUM(EQ1033:ES1033)</f>
        <v>34</v>
      </c>
      <c r="EK1033" s="80">
        <f>COUNTIF($DJ1033:$EG1033,"H")</f>
        <v>6</v>
      </c>
      <c r="EL1033" s="80">
        <f>COUNTIF($DJ1033:$EG1033,"D")</f>
        <v>2</v>
      </c>
      <c r="EM1033" s="80">
        <f>COUNTIF($DJ1033:$EG1033,"A")</f>
        <v>9</v>
      </c>
      <c r="EN1033" s="80">
        <f>COUNTIF(DJ$1033:DJ$1050,"A")</f>
        <v>6</v>
      </c>
      <c r="EO1033" s="80">
        <f>COUNTIF(DJ$1033:DJ$1050,"D")</f>
        <v>6</v>
      </c>
      <c r="EP1033" s="80">
        <f>COUNTIF(DJ$1033:DJ$1050,"H")</f>
        <v>5</v>
      </c>
      <c r="EQ1033" s="79">
        <f>EK1033+EN1033</f>
        <v>12</v>
      </c>
      <c r="ER1033" s="79">
        <f t="shared" ref="ER1033:ES1050" si="1691">EL1033+EO1033</f>
        <v>8</v>
      </c>
      <c r="ES1033" s="79">
        <f t="shared" si="1691"/>
        <v>14</v>
      </c>
      <c r="ET1033" s="81">
        <f>SUM($BL1033:$CI1033)+SUM(CK$1033:CK$1050)</f>
        <v>52</v>
      </c>
      <c r="EU1033" s="81">
        <f>SUM($CK1033:$DH1033)+SUM(BL$1033:BL$1050)</f>
        <v>63</v>
      </c>
      <c r="EV1033" s="79">
        <f t="shared" ref="EV1033:EV1050" si="1692">(EQ1033*2)+ER1033</f>
        <v>32</v>
      </c>
      <c r="EW1033" s="81">
        <f>ET1033-EU1033</f>
        <v>-11</v>
      </c>
      <c r="EX1033" s="78"/>
      <c r="EY1033" s="80">
        <f t="shared" ref="EY1033:EY1050" si="1693">VLOOKUP($EI1033,$B$1033:$J$1050,2,0)</f>
        <v>34</v>
      </c>
      <c r="EZ1033" s="80">
        <f t="shared" ref="EZ1033:EZ1050" si="1694">VLOOKUP($EI1033,$B$1033:$J$1050,3,0)</f>
        <v>12</v>
      </c>
      <c r="FA1033" s="80">
        <f t="shared" ref="FA1033:FA1050" si="1695">VLOOKUP($EI1033,$B$1033:$J$1050,4,0)</f>
        <v>8</v>
      </c>
      <c r="FB1033" s="80">
        <f t="shared" ref="FB1033:FB1050" si="1696">VLOOKUP($EI1033,$B$1033:$J$1050,5,0)</f>
        <v>14</v>
      </c>
      <c r="FC1033" s="80">
        <f t="shared" ref="FC1033:FC1050" si="1697">VLOOKUP($EI1033,$B$1033:$J$1050,6,0)</f>
        <v>52</v>
      </c>
      <c r="FD1033" s="80">
        <f t="shared" ref="FD1033:FD1050" si="1698">VLOOKUP($EI1033,$B$1033:$J$1050,7,0)</f>
        <v>63</v>
      </c>
      <c r="FE1033" s="80">
        <f t="shared" ref="FE1033:FE1050" si="1699">VLOOKUP($EI1033,$B$1033:$J$1050,8,0)</f>
        <v>32</v>
      </c>
      <c r="FF1033" s="80">
        <f t="shared" ref="FF1033:FF1050" si="1700">VLOOKUP($EI1033,$B$1033:$J$1050,9,0)</f>
        <v>-11</v>
      </c>
      <c r="FH1033" s="54">
        <f>IF(EJ1033=EY1033,0,1)</f>
        <v>0</v>
      </c>
      <c r="FI1033" s="54">
        <f>IF(EQ1033=EZ1033,0,1)</f>
        <v>0</v>
      </c>
      <c r="FJ1033" s="54">
        <f t="shared" ref="FJ1033:FO1050" si="1701">IF(ER1033=FA1033,0,1)</f>
        <v>0</v>
      </c>
      <c r="FK1033" s="54">
        <f t="shared" si="1701"/>
        <v>0</v>
      </c>
      <c r="FL1033" s="54">
        <f t="shared" si="1701"/>
        <v>0</v>
      </c>
      <c r="FM1033" s="54">
        <f t="shared" si="1701"/>
        <v>0</v>
      </c>
      <c r="FN1033" s="54">
        <f t="shared" si="1701"/>
        <v>0</v>
      </c>
      <c r="FO1033" s="54">
        <f t="shared" si="1701"/>
        <v>0</v>
      </c>
      <c r="FQ1033" s="54" t="str">
        <f t="shared" si="1627"/>
        <v/>
      </c>
      <c r="FR1033" s="54" t="str">
        <f t="shared" si="1628"/>
        <v/>
      </c>
      <c r="FS1033" s="54" t="str">
        <f t="shared" ref="FS1033:FS1052" si="1702">IF(SUM($FH1033:$FO1033)=0,"",EZ1033-EQ1033)</f>
        <v/>
      </c>
      <c r="FT1033" s="54" t="str">
        <f t="shared" ref="FT1033:FU1052" si="1703">IF(SUM($FH1033:$FO1033)=0,"",FA1033-ER1033)</f>
        <v/>
      </c>
      <c r="FU1033" s="54" t="str">
        <f t="shared" si="1703"/>
        <v/>
      </c>
      <c r="FV1033" s="54" t="str">
        <f t="shared" si="1683"/>
        <v/>
      </c>
      <c r="FW1033" s="54" t="str">
        <f t="shared" si="1683"/>
        <v/>
      </c>
      <c r="FX1033" s="54" t="str">
        <f t="shared" si="1683"/>
        <v/>
      </c>
      <c r="FY1033" s="407" t="s">
        <v>1855</v>
      </c>
      <c r="FZ1033" s="58"/>
      <c r="GA1033" s="59"/>
      <c r="GB1033" s="60"/>
      <c r="GC1033" s="58"/>
      <c r="GD1033" s="59"/>
      <c r="GE1033" s="61"/>
      <c r="GF1033" s="58"/>
      <c r="GG1033" s="61"/>
      <c r="GH1033" s="61"/>
    </row>
    <row r="1034" spans="1:192" s="53" customFormat="1" ht="12" x14ac:dyDescent="0.25">
      <c r="A1034" s="53">
        <v>2</v>
      </c>
      <c r="B1034" s="53" t="s">
        <v>1363</v>
      </c>
      <c r="C1034" s="57">
        <v>34</v>
      </c>
      <c r="D1034" s="57">
        <v>20</v>
      </c>
      <c r="E1034" s="57">
        <v>8</v>
      </c>
      <c r="F1034" s="57">
        <v>6</v>
      </c>
      <c r="G1034" s="57">
        <v>71</v>
      </c>
      <c r="H1034" s="57">
        <v>34</v>
      </c>
      <c r="I1034" s="57">
        <v>48</v>
      </c>
      <c r="J1034" s="57">
        <f t="shared" si="1686"/>
        <v>37</v>
      </c>
      <c r="L1034" s="82" t="s">
        <v>1839</v>
      </c>
      <c r="M1034" s="477" t="s">
        <v>87</v>
      </c>
      <c r="N1034" s="478"/>
      <c r="O1034" s="479" t="s">
        <v>148</v>
      </c>
      <c r="P1034" s="479" t="s">
        <v>177</v>
      </c>
      <c r="Q1034" s="479" t="s">
        <v>76</v>
      </c>
      <c r="R1034" s="479" t="s">
        <v>103</v>
      </c>
      <c r="S1034" s="479" t="s">
        <v>76</v>
      </c>
      <c r="T1034" s="479" t="s">
        <v>331</v>
      </c>
      <c r="U1034" s="479" t="s">
        <v>59</v>
      </c>
      <c r="V1034" s="479" t="s">
        <v>148</v>
      </c>
      <c r="W1034" s="479" t="s">
        <v>200</v>
      </c>
      <c r="X1034" s="479" t="s">
        <v>111</v>
      </c>
      <c r="Y1034" s="479" t="s">
        <v>125</v>
      </c>
      <c r="Z1034" s="479" t="s">
        <v>219</v>
      </c>
      <c r="AA1034" s="479" t="s">
        <v>103</v>
      </c>
      <c r="AB1034" s="479" t="s">
        <v>206</v>
      </c>
      <c r="AC1034" s="479" t="s">
        <v>177</v>
      </c>
      <c r="AD1034" s="480" t="s">
        <v>58</v>
      </c>
      <c r="AF1034" s="54"/>
      <c r="AL1034" s="82" t="s">
        <v>1839</v>
      </c>
      <c r="AM1034" s="477" t="s">
        <v>67</v>
      </c>
      <c r="AN1034" s="478"/>
      <c r="AO1034" s="479" t="s">
        <v>81</v>
      </c>
      <c r="AP1034" s="479" t="s">
        <v>447</v>
      </c>
      <c r="AQ1034" s="479" t="s">
        <v>264</v>
      </c>
      <c r="AR1034" s="479" t="s">
        <v>92</v>
      </c>
      <c r="AS1034" s="479" t="s">
        <v>763</v>
      </c>
      <c r="AT1034" s="479" t="s">
        <v>256</v>
      </c>
      <c r="AU1034" s="479" t="s">
        <v>591</v>
      </c>
      <c r="AV1034" s="479" t="s">
        <v>414</v>
      </c>
      <c r="AW1034" s="479" t="s">
        <v>247</v>
      </c>
      <c r="AX1034" s="479" t="s">
        <v>241</v>
      </c>
      <c r="AY1034" s="479" t="s">
        <v>587</v>
      </c>
      <c r="AZ1034" s="479" t="s">
        <v>113</v>
      </c>
      <c r="BA1034" s="479" t="s">
        <v>1095</v>
      </c>
      <c r="BB1034" s="479" t="s">
        <v>594</v>
      </c>
      <c r="BC1034" s="479" t="s">
        <v>573</v>
      </c>
      <c r="BD1034" s="480" t="s">
        <v>452</v>
      </c>
      <c r="BL1034" s="90">
        <f t="shared" ref="BL1034:BW1050" si="1704">(IF(M1034="","",(IF(MID(M1034,2,1)="-",LEFT(M1034,1),LEFT(M1034,2)))+0))</f>
        <v>3</v>
      </c>
      <c r="BM1034" s="91"/>
      <c r="BN1034" s="77">
        <f t="shared" si="1687"/>
        <v>0</v>
      </c>
      <c r="BO1034" s="77">
        <f t="shared" si="1687"/>
        <v>2</v>
      </c>
      <c r="BP1034" s="77">
        <f t="shared" si="1687"/>
        <v>0</v>
      </c>
      <c r="BQ1034" s="77">
        <f t="shared" si="1687"/>
        <v>1</v>
      </c>
      <c r="BR1034" s="77">
        <f t="shared" si="1687"/>
        <v>0</v>
      </c>
      <c r="BS1034" s="77">
        <f t="shared" si="1687"/>
        <v>3</v>
      </c>
      <c r="BT1034" s="77">
        <f t="shared" si="1687"/>
        <v>4</v>
      </c>
      <c r="BU1034" s="77">
        <f t="shared" si="1687"/>
        <v>0</v>
      </c>
      <c r="BV1034" s="77">
        <f t="shared" si="1687"/>
        <v>2</v>
      </c>
      <c r="BW1034" s="77">
        <f t="shared" si="1687"/>
        <v>5</v>
      </c>
      <c r="BX1034" s="77">
        <f t="shared" si="1687"/>
        <v>5</v>
      </c>
      <c r="BY1034" s="77">
        <f t="shared" si="1687"/>
        <v>0</v>
      </c>
      <c r="BZ1034" s="77">
        <f t="shared" si="1687"/>
        <v>1</v>
      </c>
      <c r="CA1034" s="77">
        <f t="shared" si="1687"/>
        <v>1</v>
      </c>
      <c r="CB1034" s="77">
        <f t="shared" si="1687"/>
        <v>2</v>
      </c>
      <c r="CC1034" s="92">
        <f t="shared" si="1687"/>
        <v>5</v>
      </c>
      <c r="CD1034" s="54"/>
      <c r="CE1034" s="54"/>
      <c r="CF1034" s="54"/>
      <c r="CG1034" s="54"/>
      <c r="CH1034" s="54"/>
      <c r="CI1034" s="54"/>
      <c r="CJ1034" s="78"/>
      <c r="CK1034" s="90">
        <f t="shared" ref="CK1034:CV1050" si="1705">(IF(M1034="","",IF(RIGHT(M1034,2)="10",RIGHT(M1034,2),RIGHT(M1034,1))+0))</f>
        <v>3</v>
      </c>
      <c r="CL1034" s="91"/>
      <c r="CM1034" s="77">
        <f t="shared" si="1688"/>
        <v>1</v>
      </c>
      <c r="CN1034" s="77">
        <f t="shared" si="1688"/>
        <v>0</v>
      </c>
      <c r="CO1034" s="77">
        <f t="shared" si="1688"/>
        <v>2</v>
      </c>
      <c r="CP1034" s="77">
        <f t="shared" si="1688"/>
        <v>3</v>
      </c>
      <c r="CQ1034" s="77">
        <f t="shared" si="1688"/>
        <v>2</v>
      </c>
      <c r="CR1034" s="77">
        <f t="shared" si="1688"/>
        <v>5</v>
      </c>
      <c r="CS1034" s="77">
        <f t="shared" si="1688"/>
        <v>0</v>
      </c>
      <c r="CT1034" s="77">
        <f t="shared" si="1688"/>
        <v>1</v>
      </c>
      <c r="CU1034" s="77">
        <f t="shared" si="1688"/>
        <v>2</v>
      </c>
      <c r="CV1034" s="77">
        <f t="shared" si="1688"/>
        <v>2</v>
      </c>
      <c r="CW1034" s="77">
        <f t="shared" si="1688"/>
        <v>0</v>
      </c>
      <c r="CX1034" s="77">
        <f t="shared" si="1688"/>
        <v>6</v>
      </c>
      <c r="CY1034" s="77">
        <f t="shared" si="1688"/>
        <v>3</v>
      </c>
      <c r="CZ1034" s="77">
        <f t="shared" si="1688"/>
        <v>4</v>
      </c>
      <c r="DA1034" s="77">
        <f t="shared" si="1688"/>
        <v>0</v>
      </c>
      <c r="DB1034" s="92">
        <f t="shared" si="1688"/>
        <v>1</v>
      </c>
      <c r="DC1034" s="54"/>
      <c r="DD1034" s="54"/>
      <c r="DE1034" s="54"/>
      <c r="DF1034" s="54"/>
      <c r="DG1034" s="54"/>
      <c r="DH1034" s="54"/>
      <c r="DI1034" s="54"/>
      <c r="DJ1034" s="347" t="str">
        <f t="shared" ref="DJ1034:DU1050" si="1706">(IF(M1034="","",IF(BL1034&gt;CK1034,"H",IF(BL1034&lt;CK1034,"A","D"))))</f>
        <v>D</v>
      </c>
      <c r="DK1034" s="91"/>
      <c r="DL1034" s="56" t="str">
        <f t="shared" si="1689"/>
        <v>A</v>
      </c>
      <c r="DM1034" s="56" t="str">
        <f t="shared" si="1689"/>
        <v>H</v>
      </c>
      <c r="DN1034" s="56" t="str">
        <f t="shared" si="1689"/>
        <v>A</v>
      </c>
      <c r="DO1034" s="56" t="str">
        <f t="shared" si="1689"/>
        <v>A</v>
      </c>
      <c r="DP1034" s="56" t="str">
        <f t="shared" si="1689"/>
        <v>A</v>
      </c>
      <c r="DQ1034" s="56" t="str">
        <f t="shared" si="1689"/>
        <v>A</v>
      </c>
      <c r="DR1034" s="56" t="str">
        <f t="shared" si="1689"/>
        <v>H</v>
      </c>
      <c r="DS1034" s="56" t="str">
        <f t="shared" si="1689"/>
        <v>A</v>
      </c>
      <c r="DT1034" s="56" t="str">
        <f t="shared" si="1689"/>
        <v>D</v>
      </c>
      <c r="DU1034" s="56" t="str">
        <f t="shared" si="1689"/>
        <v>H</v>
      </c>
      <c r="DV1034" s="56" t="str">
        <f t="shared" si="1689"/>
        <v>H</v>
      </c>
      <c r="DW1034" s="56" t="str">
        <f t="shared" si="1689"/>
        <v>A</v>
      </c>
      <c r="DX1034" s="56" t="str">
        <f t="shared" si="1689"/>
        <v>A</v>
      </c>
      <c r="DY1034" s="56" t="str">
        <f t="shared" si="1689"/>
        <v>A</v>
      </c>
      <c r="DZ1034" s="56" t="str">
        <f t="shared" si="1689"/>
        <v>H</v>
      </c>
      <c r="EA1034" s="348" t="str">
        <f t="shared" si="1689"/>
        <v>H</v>
      </c>
      <c r="EB1034" s="54"/>
      <c r="EC1034" s="54"/>
      <c r="ED1034" s="54"/>
      <c r="EE1034" s="54"/>
      <c r="EF1034" s="54"/>
      <c r="EG1034" s="54"/>
      <c r="EH1034" s="54"/>
      <c r="EI1034" s="53" t="str">
        <f t="shared" si="1690"/>
        <v>Bromley</v>
      </c>
      <c r="EJ1034" s="79">
        <f t="shared" ref="EJ1034:EJ1050" si="1707">SUM(EQ1034:ES1034)</f>
        <v>34</v>
      </c>
      <c r="EK1034" s="80">
        <f t="shared" ref="EK1034:EK1050" si="1708">COUNTIF($DJ1034:$EG1034,"H")</f>
        <v>6</v>
      </c>
      <c r="EL1034" s="80">
        <f t="shared" ref="EL1034:EL1050" si="1709">COUNTIF($DJ1034:$EG1034,"D")</f>
        <v>2</v>
      </c>
      <c r="EM1034" s="80">
        <f t="shared" ref="EM1034:EM1050" si="1710">COUNTIF($DJ1034:$EG1034,"A")</f>
        <v>9</v>
      </c>
      <c r="EN1034" s="80">
        <f>COUNTIF(DK$1033:DK$1050,"A")</f>
        <v>5</v>
      </c>
      <c r="EO1034" s="80">
        <f>COUNTIF(DK$1033:DK$1050,"D")</f>
        <v>6</v>
      </c>
      <c r="EP1034" s="80">
        <f>COUNTIF(DK$1033:DK$1050,"H")</f>
        <v>6</v>
      </c>
      <c r="EQ1034" s="79">
        <f t="shared" ref="EQ1034:EQ1050" si="1711">EK1034+EN1034</f>
        <v>11</v>
      </c>
      <c r="ER1034" s="79">
        <f t="shared" si="1691"/>
        <v>8</v>
      </c>
      <c r="ES1034" s="79">
        <f t="shared" si="1691"/>
        <v>15</v>
      </c>
      <c r="ET1034" s="81">
        <f>SUM($BL1034:$CI1034)+SUM(CL$1033:CL$1050)</f>
        <v>53</v>
      </c>
      <c r="EU1034" s="81">
        <f>SUM($CK1034:$DH1034)+SUM(BM$1033:BM$1050)</f>
        <v>60</v>
      </c>
      <c r="EV1034" s="79">
        <f t="shared" si="1692"/>
        <v>30</v>
      </c>
      <c r="EW1034" s="81">
        <f t="shared" ref="EW1034:EW1050" si="1712">ET1034-EU1034</f>
        <v>-7</v>
      </c>
      <c r="EX1034" s="78"/>
      <c r="EY1034" s="80">
        <f t="shared" si="1693"/>
        <v>34</v>
      </c>
      <c r="EZ1034" s="80">
        <f t="shared" si="1694"/>
        <v>11</v>
      </c>
      <c r="FA1034" s="80">
        <f t="shared" si="1695"/>
        <v>8</v>
      </c>
      <c r="FB1034" s="80">
        <f t="shared" si="1696"/>
        <v>15</v>
      </c>
      <c r="FC1034" s="80">
        <f t="shared" si="1697"/>
        <v>53</v>
      </c>
      <c r="FD1034" s="80">
        <f t="shared" si="1698"/>
        <v>60</v>
      </c>
      <c r="FE1034" s="80">
        <f t="shared" si="1699"/>
        <v>30</v>
      </c>
      <c r="FF1034" s="80">
        <f t="shared" si="1700"/>
        <v>-7</v>
      </c>
      <c r="FG1034" s="54"/>
      <c r="FH1034" s="54">
        <f t="shared" ref="FH1034:FH1050" si="1713">IF(EJ1034=EY1034,0,1)</f>
        <v>0</v>
      </c>
      <c r="FI1034" s="54">
        <f t="shared" ref="FI1034:FI1050" si="1714">IF(EQ1034=EZ1034,0,1)</f>
        <v>0</v>
      </c>
      <c r="FJ1034" s="54">
        <f t="shared" si="1701"/>
        <v>0</v>
      </c>
      <c r="FK1034" s="54">
        <f t="shared" si="1701"/>
        <v>0</v>
      </c>
      <c r="FL1034" s="54">
        <f t="shared" si="1701"/>
        <v>0</v>
      </c>
      <c r="FM1034" s="54">
        <f t="shared" si="1701"/>
        <v>0</v>
      </c>
      <c r="FN1034" s="54">
        <f t="shared" si="1701"/>
        <v>0</v>
      </c>
      <c r="FO1034" s="54">
        <f t="shared" si="1701"/>
        <v>0</v>
      </c>
      <c r="FQ1034" s="54" t="str">
        <f t="shared" si="1627"/>
        <v/>
      </c>
      <c r="FR1034" s="54" t="str">
        <f t="shared" si="1628"/>
        <v/>
      </c>
      <c r="FS1034" s="54" t="str">
        <f t="shared" si="1702"/>
        <v/>
      </c>
      <c r="FT1034" s="54" t="str">
        <f t="shared" si="1703"/>
        <v/>
      </c>
      <c r="FU1034" s="54" t="str">
        <f t="shared" si="1703"/>
        <v/>
      </c>
      <c r="FV1034" s="54" t="str">
        <f t="shared" si="1683"/>
        <v/>
      </c>
      <c r="FW1034" s="54" t="str">
        <f t="shared" si="1683"/>
        <v/>
      </c>
      <c r="FX1034" s="54" t="str">
        <f t="shared" si="1683"/>
        <v/>
      </c>
      <c r="FY1034" s="54" t="s">
        <v>71</v>
      </c>
      <c r="FZ1034" s="58" t="s">
        <v>1000</v>
      </c>
      <c r="GA1034" s="88" t="s">
        <v>89</v>
      </c>
      <c r="GB1034" s="60" t="s">
        <v>1815</v>
      </c>
      <c r="GC1034" s="58" t="s">
        <v>1862</v>
      </c>
      <c r="GD1034" s="59" t="s">
        <v>1863</v>
      </c>
      <c r="GE1034" s="61" t="s">
        <v>1864</v>
      </c>
      <c r="GF1034" s="58"/>
      <c r="GG1034" s="61"/>
      <c r="GH1034" s="61"/>
      <c r="GI1034" s="54"/>
      <c r="GJ1034" s="54"/>
    </row>
    <row r="1035" spans="1:192" s="54" customFormat="1" ht="12" x14ac:dyDescent="0.25">
      <c r="A1035" s="54">
        <v>3</v>
      </c>
      <c r="B1035" s="54" t="s">
        <v>1126</v>
      </c>
      <c r="C1035" s="56">
        <v>34</v>
      </c>
      <c r="D1035" s="56">
        <v>18</v>
      </c>
      <c r="E1035" s="56">
        <v>9</v>
      </c>
      <c r="F1035" s="56">
        <v>7</v>
      </c>
      <c r="G1035" s="56">
        <v>51</v>
      </c>
      <c r="H1035" s="56">
        <v>38</v>
      </c>
      <c r="I1035" s="57">
        <v>45</v>
      </c>
      <c r="J1035" s="56">
        <f t="shared" si="1686"/>
        <v>13</v>
      </c>
      <c r="L1035" s="82" t="s">
        <v>1126</v>
      </c>
      <c r="M1035" s="477" t="s">
        <v>89</v>
      </c>
      <c r="N1035" s="479" t="s">
        <v>62</v>
      </c>
      <c r="O1035" s="478"/>
      <c r="P1035" s="479" t="s">
        <v>77</v>
      </c>
      <c r="Q1035" s="479" t="s">
        <v>89</v>
      </c>
      <c r="R1035" s="479" t="s">
        <v>62</v>
      </c>
      <c r="S1035" s="479" t="s">
        <v>99</v>
      </c>
      <c r="T1035" s="479" t="s">
        <v>176</v>
      </c>
      <c r="U1035" s="479" t="s">
        <v>89</v>
      </c>
      <c r="V1035" s="479" t="s">
        <v>77</v>
      </c>
      <c r="W1035" s="479" t="s">
        <v>62</v>
      </c>
      <c r="X1035" s="479" t="s">
        <v>150</v>
      </c>
      <c r="Y1035" s="479" t="s">
        <v>99</v>
      </c>
      <c r="Z1035" s="479" t="s">
        <v>76</v>
      </c>
      <c r="AA1035" s="479" t="s">
        <v>77</v>
      </c>
      <c r="AB1035" s="479" t="s">
        <v>85</v>
      </c>
      <c r="AC1035" s="479" t="s">
        <v>76</v>
      </c>
      <c r="AD1035" s="480" t="s">
        <v>60</v>
      </c>
      <c r="AL1035" s="82" t="s">
        <v>1126</v>
      </c>
      <c r="AM1035" s="477" t="s">
        <v>589</v>
      </c>
      <c r="AN1035" s="479" t="s">
        <v>248</v>
      </c>
      <c r="AO1035" s="478"/>
      <c r="AP1035" s="479" t="s">
        <v>240</v>
      </c>
      <c r="AQ1035" s="479" t="s">
        <v>587</v>
      </c>
      <c r="AR1035" s="479" t="s">
        <v>573</v>
      </c>
      <c r="AS1035" s="479" t="s">
        <v>265</v>
      </c>
      <c r="AT1035" s="479" t="s">
        <v>586</v>
      </c>
      <c r="AU1035" s="479" t="s">
        <v>264</v>
      </c>
      <c r="AV1035" s="479" t="s">
        <v>256</v>
      </c>
      <c r="AW1035" s="479" t="s">
        <v>238</v>
      </c>
      <c r="AX1035" s="479" t="s">
        <v>594</v>
      </c>
      <c r="AY1035" s="479" t="s">
        <v>1095</v>
      </c>
      <c r="AZ1035" s="479" t="s">
        <v>106</v>
      </c>
      <c r="BA1035" s="479" t="s">
        <v>447</v>
      </c>
      <c r="BB1035" s="479" t="s">
        <v>574</v>
      </c>
      <c r="BC1035" s="479" t="s">
        <v>593</v>
      </c>
      <c r="BD1035" s="480" t="s">
        <v>284</v>
      </c>
      <c r="BL1035" s="90">
        <f t="shared" si="1704"/>
        <v>3</v>
      </c>
      <c r="BM1035" s="77">
        <f t="shared" si="1704"/>
        <v>1</v>
      </c>
      <c r="BN1035" s="91"/>
      <c r="BO1035" s="77">
        <f t="shared" si="1687"/>
        <v>2</v>
      </c>
      <c r="BP1035" s="77">
        <f t="shared" si="1687"/>
        <v>3</v>
      </c>
      <c r="BQ1035" s="77">
        <f t="shared" si="1687"/>
        <v>1</v>
      </c>
      <c r="BR1035" s="77">
        <f t="shared" si="1687"/>
        <v>1</v>
      </c>
      <c r="BS1035" s="77">
        <f t="shared" si="1687"/>
        <v>2</v>
      </c>
      <c r="BT1035" s="77">
        <f t="shared" si="1687"/>
        <v>3</v>
      </c>
      <c r="BU1035" s="77">
        <f t="shared" si="1687"/>
        <v>2</v>
      </c>
      <c r="BV1035" s="77">
        <f t="shared" si="1687"/>
        <v>1</v>
      </c>
      <c r="BW1035" s="77">
        <f t="shared" si="1687"/>
        <v>3</v>
      </c>
      <c r="BX1035" s="77">
        <f t="shared" si="1687"/>
        <v>1</v>
      </c>
      <c r="BY1035" s="77">
        <f t="shared" si="1687"/>
        <v>0</v>
      </c>
      <c r="BZ1035" s="77">
        <f t="shared" si="1687"/>
        <v>2</v>
      </c>
      <c r="CA1035" s="77">
        <f t="shared" si="1687"/>
        <v>0</v>
      </c>
      <c r="CB1035" s="77">
        <f t="shared" si="1687"/>
        <v>0</v>
      </c>
      <c r="CC1035" s="92">
        <f t="shared" si="1687"/>
        <v>4</v>
      </c>
      <c r="CJ1035" s="78"/>
      <c r="CK1035" s="90">
        <f t="shared" si="1705"/>
        <v>0</v>
      </c>
      <c r="CL1035" s="77">
        <f t="shared" si="1705"/>
        <v>1</v>
      </c>
      <c r="CM1035" s="91"/>
      <c r="CN1035" s="77">
        <f t="shared" si="1688"/>
        <v>1</v>
      </c>
      <c r="CO1035" s="77">
        <f t="shared" si="1688"/>
        <v>0</v>
      </c>
      <c r="CP1035" s="77">
        <f t="shared" si="1688"/>
        <v>1</v>
      </c>
      <c r="CQ1035" s="77">
        <f t="shared" si="1688"/>
        <v>0</v>
      </c>
      <c r="CR1035" s="77">
        <f t="shared" si="1688"/>
        <v>3</v>
      </c>
      <c r="CS1035" s="77">
        <f t="shared" si="1688"/>
        <v>0</v>
      </c>
      <c r="CT1035" s="77">
        <f t="shared" si="1688"/>
        <v>1</v>
      </c>
      <c r="CU1035" s="77">
        <f t="shared" si="1688"/>
        <v>1</v>
      </c>
      <c r="CV1035" s="77">
        <f t="shared" si="1688"/>
        <v>1</v>
      </c>
      <c r="CW1035" s="77">
        <f t="shared" si="1688"/>
        <v>0</v>
      </c>
      <c r="CX1035" s="77">
        <f t="shared" si="1688"/>
        <v>2</v>
      </c>
      <c r="CY1035" s="77">
        <f t="shared" si="1688"/>
        <v>1</v>
      </c>
      <c r="CZ1035" s="77">
        <f t="shared" si="1688"/>
        <v>4</v>
      </c>
      <c r="DA1035" s="77">
        <f t="shared" si="1688"/>
        <v>2</v>
      </c>
      <c r="DB1035" s="92">
        <f t="shared" si="1688"/>
        <v>1</v>
      </c>
      <c r="DJ1035" s="347" t="str">
        <f t="shared" si="1706"/>
        <v>H</v>
      </c>
      <c r="DK1035" s="56" t="str">
        <f t="shared" si="1706"/>
        <v>D</v>
      </c>
      <c r="DL1035" s="91"/>
      <c r="DM1035" s="56" t="str">
        <f t="shared" si="1689"/>
        <v>H</v>
      </c>
      <c r="DN1035" s="56" t="str">
        <f t="shared" si="1689"/>
        <v>H</v>
      </c>
      <c r="DO1035" s="56" t="str">
        <f t="shared" si="1689"/>
        <v>D</v>
      </c>
      <c r="DP1035" s="56" t="str">
        <f t="shared" si="1689"/>
        <v>H</v>
      </c>
      <c r="DQ1035" s="56" t="str">
        <f t="shared" si="1689"/>
        <v>A</v>
      </c>
      <c r="DR1035" s="56" t="str">
        <f t="shared" si="1689"/>
        <v>H</v>
      </c>
      <c r="DS1035" s="56" t="str">
        <f t="shared" si="1689"/>
        <v>H</v>
      </c>
      <c r="DT1035" s="56" t="str">
        <f t="shared" si="1689"/>
        <v>D</v>
      </c>
      <c r="DU1035" s="56" t="str">
        <f t="shared" si="1689"/>
        <v>H</v>
      </c>
      <c r="DV1035" s="56" t="str">
        <f t="shared" si="1689"/>
        <v>H</v>
      </c>
      <c r="DW1035" s="56" t="str">
        <f t="shared" si="1689"/>
        <v>A</v>
      </c>
      <c r="DX1035" s="56" t="str">
        <f t="shared" si="1689"/>
        <v>H</v>
      </c>
      <c r="DY1035" s="56" t="str">
        <f t="shared" si="1689"/>
        <v>A</v>
      </c>
      <c r="DZ1035" s="56" t="str">
        <f t="shared" si="1689"/>
        <v>A</v>
      </c>
      <c r="EA1035" s="348" t="str">
        <f t="shared" si="1689"/>
        <v>H</v>
      </c>
      <c r="EI1035" s="53" t="str">
        <f t="shared" si="1690"/>
        <v>Carshalton Athletic</v>
      </c>
      <c r="EJ1035" s="79">
        <f t="shared" si="1707"/>
        <v>34</v>
      </c>
      <c r="EK1035" s="80">
        <f t="shared" si="1708"/>
        <v>10</v>
      </c>
      <c r="EL1035" s="80">
        <f t="shared" si="1709"/>
        <v>3</v>
      </c>
      <c r="EM1035" s="80">
        <f t="shared" si="1710"/>
        <v>4</v>
      </c>
      <c r="EN1035" s="80">
        <f>COUNTIF(DL$1033:DL$1050,"A")</f>
        <v>8</v>
      </c>
      <c r="EO1035" s="80">
        <f>COUNTIF(DL$1033:DL$1050,"D")</f>
        <v>6</v>
      </c>
      <c r="EP1035" s="80">
        <f>COUNTIF(DL$1033:DL$1050,"H")</f>
        <v>3</v>
      </c>
      <c r="EQ1035" s="79">
        <f t="shared" si="1711"/>
        <v>18</v>
      </c>
      <c r="ER1035" s="79">
        <f t="shared" si="1691"/>
        <v>9</v>
      </c>
      <c r="ES1035" s="79">
        <f t="shared" si="1691"/>
        <v>7</v>
      </c>
      <c r="ET1035" s="81">
        <f>SUM($BL1035:$CI1035)+SUM(CM$1033:CM$1050)</f>
        <v>51</v>
      </c>
      <c r="EU1035" s="81">
        <f>SUM($CK1035:$DH1035)+SUM(BN$1033:BN$1050)</f>
        <v>38</v>
      </c>
      <c r="EV1035" s="79">
        <f t="shared" si="1692"/>
        <v>45</v>
      </c>
      <c r="EW1035" s="81">
        <f t="shared" si="1712"/>
        <v>13</v>
      </c>
      <c r="EX1035" s="78"/>
      <c r="EY1035" s="80">
        <f t="shared" si="1693"/>
        <v>34</v>
      </c>
      <c r="EZ1035" s="80">
        <f t="shared" si="1694"/>
        <v>18</v>
      </c>
      <c r="FA1035" s="80">
        <f t="shared" si="1695"/>
        <v>9</v>
      </c>
      <c r="FB1035" s="80">
        <f t="shared" si="1696"/>
        <v>7</v>
      </c>
      <c r="FC1035" s="80">
        <f t="shared" si="1697"/>
        <v>51</v>
      </c>
      <c r="FD1035" s="80">
        <f t="shared" si="1698"/>
        <v>38</v>
      </c>
      <c r="FE1035" s="80">
        <f t="shared" si="1699"/>
        <v>45</v>
      </c>
      <c r="FF1035" s="80">
        <f t="shared" si="1700"/>
        <v>13</v>
      </c>
      <c r="FH1035" s="54">
        <f t="shared" si="1713"/>
        <v>0</v>
      </c>
      <c r="FI1035" s="54">
        <f t="shared" si="1714"/>
        <v>0</v>
      </c>
      <c r="FJ1035" s="54">
        <f t="shared" si="1701"/>
        <v>0</v>
      </c>
      <c r="FK1035" s="54">
        <f t="shared" si="1701"/>
        <v>0</v>
      </c>
      <c r="FL1035" s="54">
        <f t="shared" si="1701"/>
        <v>0</v>
      </c>
      <c r="FM1035" s="54">
        <f t="shared" si="1701"/>
        <v>0</v>
      </c>
      <c r="FN1035" s="54">
        <f t="shared" si="1701"/>
        <v>0</v>
      </c>
      <c r="FO1035" s="54">
        <f t="shared" si="1701"/>
        <v>0</v>
      </c>
      <c r="FQ1035" s="54" t="str">
        <f t="shared" si="1627"/>
        <v/>
      </c>
      <c r="FR1035" s="54" t="str">
        <f t="shared" si="1628"/>
        <v/>
      </c>
      <c r="FS1035" s="54" t="str">
        <f t="shared" si="1702"/>
        <v/>
      </c>
      <c r="FT1035" s="54" t="str">
        <f t="shared" si="1703"/>
        <v/>
      </c>
      <c r="FU1035" s="54" t="str">
        <f t="shared" si="1703"/>
        <v/>
      </c>
      <c r="FV1035" s="54" t="str">
        <f t="shared" si="1683"/>
        <v/>
      </c>
      <c r="FW1035" s="54" t="str">
        <f t="shared" si="1683"/>
        <v/>
      </c>
      <c r="FX1035" s="54" t="str">
        <f t="shared" si="1683"/>
        <v/>
      </c>
      <c r="FY1035" s="54" t="s">
        <v>1808</v>
      </c>
      <c r="FZ1035" s="58" t="s">
        <v>1000</v>
      </c>
      <c r="GA1035" s="88" t="s">
        <v>150</v>
      </c>
      <c r="GB1035" s="60" t="s">
        <v>1001</v>
      </c>
      <c r="GC1035" s="58" t="s">
        <v>1865</v>
      </c>
      <c r="GD1035" s="59"/>
      <c r="GE1035" s="61" t="s">
        <v>1864</v>
      </c>
      <c r="GF1035" s="58"/>
      <c r="GG1035" s="61"/>
      <c r="GH1035" s="61"/>
      <c r="GI1035" s="53"/>
    </row>
    <row r="1036" spans="1:192" s="54" customFormat="1" ht="12" x14ac:dyDescent="0.25">
      <c r="A1036" s="54">
        <v>4</v>
      </c>
      <c r="B1036" s="54" t="s">
        <v>1850</v>
      </c>
      <c r="C1036" s="56">
        <v>34</v>
      </c>
      <c r="D1036" s="56">
        <v>18</v>
      </c>
      <c r="E1036" s="56">
        <v>8</v>
      </c>
      <c r="F1036" s="56">
        <v>8</v>
      </c>
      <c r="G1036" s="56">
        <v>64</v>
      </c>
      <c r="H1036" s="56">
        <v>34</v>
      </c>
      <c r="I1036" s="57">
        <v>44</v>
      </c>
      <c r="J1036" s="56">
        <f t="shared" si="1686"/>
        <v>30</v>
      </c>
      <c r="L1036" s="82" t="s">
        <v>1000</v>
      </c>
      <c r="M1036" s="477" t="s">
        <v>177</v>
      </c>
      <c r="N1036" s="479" t="s">
        <v>74</v>
      </c>
      <c r="O1036" s="479" t="s">
        <v>89</v>
      </c>
      <c r="P1036" s="478"/>
      <c r="Q1036" s="479" t="s">
        <v>148</v>
      </c>
      <c r="R1036" s="479" t="s">
        <v>150</v>
      </c>
      <c r="S1036" s="479" t="s">
        <v>76</v>
      </c>
      <c r="T1036" s="479" t="s">
        <v>59</v>
      </c>
      <c r="U1036" s="479" t="s">
        <v>60</v>
      </c>
      <c r="V1036" s="479" t="s">
        <v>150</v>
      </c>
      <c r="W1036" s="479" t="s">
        <v>149</v>
      </c>
      <c r="X1036" s="479" t="s">
        <v>691</v>
      </c>
      <c r="Y1036" s="479" t="s">
        <v>177</v>
      </c>
      <c r="Z1036" s="479" t="s">
        <v>77</v>
      </c>
      <c r="AA1036" s="479" t="s">
        <v>62</v>
      </c>
      <c r="AB1036" s="479" t="s">
        <v>76</v>
      </c>
      <c r="AC1036" s="479" t="s">
        <v>148</v>
      </c>
      <c r="AD1036" s="480" t="s">
        <v>177</v>
      </c>
      <c r="AL1036" s="82" t="s">
        <v>1000</v>
      </c>
      <c r="AM1036" s="477" t="s">
        <v>247</v>
      </c>
      <c r="AN1036" s="479" t="s">
        <v>479</v>
      </c>
      <c r="AO1036" s="479" t="s">
        <v>483</v>
      </c>
      <c r="AP1036" s="478"/>
      <c r="AQ1036" s="479" t="s">
        <v>481</v>
      </c>
      <c r="AR1036" s="479" t="s">
        <v>251</v>
      </c>
      <c r="AS1036" s="479" t="s">
        <v>248</v>
      </c>
      <c r="AT1036" s="479" t="s">
        <v>589</v>
      </c>
      <c r="AU1036" s="479" t="s">
        <v>480</v>
      </c>
      <c r="AV1036" s="479" t="s">
        <v>237</v>
      </c>
      <c r="AW1036" s="479" t="s">
        <v>702</v>
      </c>
      <c r="AX1036" s="479" t="s">
        <v>266</v>
      </c>
      <c r="AY1036" s="479" t="s">
        <v>239</v>
      </c>
      <c r="AZ1036" s="479" t="s">
        <v>586</v>
      </c>
      <c r="BA1036" s="479" t="s">
        <v>598</v>
      </c>
      <c r="BB1036" s="479" t="s">
        <v>242</v>
      </c>
      <c r="BC1036" s="479" t="s">
        <v>241</v>
      </c>
      <c r="BD1036" s="480" t="s">
        <v>384</v>
      </c>
      <c r="BL1036" s="90">
        <f t="shared" si="1704"/>
        <v>2</v>
      </c>
      <c r="BM1036" s="77">
        <f t="shared" si="1704"/>
        <v>1</v>
      </c>
      <c r="BN1036" s="77">
        <f t="shared" si="1704"/>
        <v>3</v>
      </c>
      <c r="BO1036" s="91"/>
      <c r="BP1036" s="77">
        <f t="shared" si="1687"/>
        <v>0</v>
      </c>
      <c r="BQ1036" s="77">
        <f t="shared" si="1687"/>
        <v>3</v>
      </c>
      <c r="BR1036" s="77">
        <f t="shared" si="1687"/>
        <v>0</v>
      </c>
      <c r="BS1036" s="77">
        <f t="shared" si="1687"/>
        <v>4</v>
      </c>
      <c r="BT1036" s="77">
        <f t="shared" si="1687"/>
        <v>4</v>
      </c>
      <c r="BU1036" s="77">
        <f t="shared" si="1687"/>
        <v>3</v>
      </c>
      <c r="BV1036" s="77">
        <f t="shared" si="1687"/>
        <v>1</v>
      </c>
      <c r="BW1036" s="77">
        <f t="shared" si="1687"/>
        <v>7</v>
      </c>
      <c r="BX1036" s="77">
        <f t="shared" si="1687"/>
        <v>2</v>
      </c>
      <c r="BY1036" s="77">
        <f t="shared" si="1687"/>
        <v>2</v>
      </c>
      <c r="BZ1036" s="77">
        <f t="shared" si="1687"/>
        <v>1</v>
      </c>
      <c r="CA1036" s="77">
        <f t="shared" si="1687"/>
        <v>0</v>
      </c>
      <c r="CB1036" s="77">
        <f t="shared" si="1687"/>
        <v>0</v>
      </c>
      <c r="CC1036" s="92">
        <f t="shared" si="1687"/>
        <v>2</v>
      </c>
      <c r="CJ1036" s="78"/>
      <c r="CK1036" s="90">
        <f t="shared" si="1705"/>
        <v>0</v>
      </c>
      <c r="CL1036" s="77">
        <f t="shared" si="1705"/>
        <v>2</v>
      </c>
      <c r="CM1036" s="77">
        <f t="shared" si="1705"/>
        <v>0</v>
      </c>
      <c r="CN1036" s="91"/>
      <c r="CO1036" s="77">
        <f t="shared" si="1688"/>
        <v>1</v>
      </c>
      <c r="CP1036" s="77">
        <f t="shared" si="1688"/>
        <v>1</v>
      </c>
      <c r="CQ1036" s="77">
        <f t="shared" si="1688"/>
        <v>2</v>
      </c>
      <c r="CR1036" s="77">
        <f t="shared" si="1688"/>
        <v>0</v>
      </c>
      <c r="CS1036" s="77">
        <f t="shared" si="1688"/>
        <v>1</v>
      </c>
      <c r="CT1036" s="77">
        <f t="shared" si="1688"/>
        <v>1</v>
      </c>
      <c r="CU1036" s="77">
        <f t="shared" si="1688"/>
        <v>5</v>
      </c>
      <c r="CV1036" s="77">
        <f t="shared" si="1688"/>
        <v>3</v>
      </c>
      <c r="CW1036" s="77">
        <f t="shared" si="1688"/>
        <v>0</v>
      </c>
      <c r="CX1036" s="77">
        <f t="shared" si="1688"/>
        <v>1</v>
      </c>
      <c r="CY1036" s="77">
        <f t="shared" si="1688"/>
        <v>1</v>
      </c>
      <c r="CZ1036" s="77">
        <f t="shared" si="1688"/>
        <v>2</v>
      </c>
      <c r="DA1036" s="77">
        <f t="shared" si="1688"/>
        <v>1</v>
      </c>
      <c r="DB1036" s="92">
        <f t="shared" si="1688"/>
        <v>0</v>
      </c>
      <c r="DJ1036" s="347" t="str">
        <f t="shared" si="1706"/>
        <v>H</v>
      </c>
      <c r="DK1036" s="56" t="str">
        <f t="shared" si="1706"/>
        <v>A</v>
      </c>
      <c r="DL1036" s="56" t="str">
        <f t="shared" si="1706"/>
        <v>H</v>
      </c>
      <c r="DM1036" s="91"/>
      <c r="DN1036" s="56" t="str">
        <f t="shared" si="1689"/>
        <v>A</v>
      </c>
      <c r="DO1036" s="56" t="str">
        <f t="shared" si="1689"/>
        <v>H</v>
      </c>
      <c r="DP1036" s="56" t="str">
        <f t="shared" si="1689"/>
        <v>A</v>
      </c>
      <c r="DQ1036" s="56" t="str">
        <f t="shared" si="1689"/>
        <v>H</v>
      </c>
      <c r="DR1036" s="56" t="str">
        <f t="shared" si="1689"/>
        <v>H</v>
      </c>
      <c r="DS1036" s="56" t="str">
        <f t="shared" si="1689"/>
        <v>H</v>
      </c>
      <c r="DT1036" s="56" t="str">
        <f t="shared" si="1689"/>
        <v>A</v>
      </c>
      <c r="DU1036" s="56" t="str">
        <f t="shared" si="1689"/>
        <v>H</v>
      </c>
      <c r="DV1036" s="56" t="str">
        <f t="shared" si="1689"/>
        <v>H</v>
      </c>
      <c r="DW1036" s="56" t="str">
        <f t="shared" si="1689"/>
        <v>H</v>
      </c>
      <c r="DX1036" s="56" t="str">
        <f t="shared" si="1689"/>
        <v>D</v>
      </c>
      <c r="DY1036" s="56" t="str">
        <f t="shared" si="1689"/>
        <v>A</v>
      </c>
      <c r="DZ1036" s="56" t="str">
        <f t="shared" si="1689"/>
        <v>A</v>
      </c>
      <c r="EA1036" s="348" t="str">
        <f t="shared" si="1689"/>
        <v>H</v>
      </c>
      <c r="EI1036" s="53" t="str">
        <f t="shared" si="1690"/>
        <v>Croydon</v>
      </c>
      <c r="EJ1036" s="79">
        <f t="shared" si="1707"/>
        <v>34</v>
      </c>
      <c r="EK1036" s="80">
        <f t="shared" si="1708"/>
        <v>10</v>
      </c>
      <c r="EL1036" s="80">
        <f t="shared" si="1709"/>
        <v>1</v>
      </c>
      <c r="EM1036" s="80">
        <f t="shared" si="1710"/>
        <v>6</v>
      </c>
      <c r="EN1036" s="80">
        <f>COUNTIF(DM$1033:DM$1050,"A")</f>
        <v>7</v>
      </c>
      <c r="EO1036" s="80">
        <f>COUNTIF(DM$1033:DM$1050,"D")</f>
        <v>4</v>
      </c>
      <c r="EP1036" s="80">
        <f>COUNTIF(DM$1033:DM$1050,"H")</f>
        <v>6</v>
      </c>
      <c r="EQ1036" s="79">
        <f t="shared" si="1711"/>
        <v>17</v>
      </c>
      <c r="ER1036" s="79">
        <f t="shared" si="1691"/>
        <v>5</v>
      </c>
      <c r="ES1036" s="79">
        <f t="shared" si="1691"/>
        <v>12</v>
      </c>
      <c r="ET1036" s="81">
        <f>SUM($BK1036:$CI1036)+SUM(CN$1033:CN$1050)</f>
        <v>67</v>
      </c>
      <c r="EU1036" s="81">
        <f>SUM($CK1036:$DH1036)+SUM(BO$1033:BO$1050)</f>
        <v>49</v>
      </c>
      <c r="EV1036" s="79">
        <f t="shared" si="1692"/>
        <v>39</v>
      </c>
      <c r="EW1036" s="81">
        <f t="shared" si="1712"/>
        <v>18</v>
      </c>
      <c r="EX1036" s="78"/>
      <c r="EY1036" s="80">
        <f t="shared" si="1693"/>
        <v>34</v>
      </c>
      <c r="EZ1036" s="80">
        <f t="shared" si="1694"/>
        <v>17</v>
      </c>
      <c r="FA1036" s="80">
        <f t="shared" si="1695"/>
        <v>5</v>
      </c>
      <c r="FB1036" s="80">
        <f t="shared" si="1696"/>
        <v>12</v>
      </c>
      <c r="FC1036" s="80">
        <f t="shared" si="1697"/>
        <v>67</v>
      </c>
      <c r="FD1036" s="80">
        <f t="shared" si="1698"/>
        <v>49</v>
      </c>
      <c r="FE1036" s="80">
        <f t="shared" si="1699"/>
        <v>39</v>
      </c>
      <c r="FF1036" s="80">
        <f t="shared" si="1700"/>
        <v>18</v>
      </c>
      <c r="FH1036" s="54">
        <f t="shared" si="1713"/>
        <v>0</v>
      </c>
      <c r="FI1036" s="54">
        <f t="shared" si="1714"/>
        <v>0</v>
      </c>
      <c r="FJ1036" s="54">
        <f t="shared" si="1701"/>
        <v>0</v>
      </c>
      <c r="FK1036" s="54">
        <f t="shared" si="1701"/>
        <v>0</v>
      </c>
      <c r="FL1036" s="54">
        <f t="shared" si="1701"/>
        <v>0</v>
      </c>
      <c r="FM1036" s="54">
        <f t="shared" si="1701"/>
        <v>0</v>
      </c>
      <c r="FN1036" s="54">
        <f t="shared" si="1701"/>
        <v>0</v>
      </c>
      <c r="FO1036" s="54">
        <f t="shared" si="1701"/>
        <v>0</v>
      </c>
      <c r="FQ1036" s="54" t="str">
        <f t="shared" si="1627"/>
        <v/>
      </c>
      <c r="FR1036" s="54" t="str">
        <f t="shared" si="1628"/>
        <v/>
      </c>
      <c r="FS1036" s="54" t="str">
        <f t="shared" si="1702"/>
        <v/>
      </c>
      <c r="FT1036" s="54" t="str">
        <f t="shared" si="1703"/>
        <v/>
      </c>
      <c r="FU1036" s="54" t="str">
        <f t="shared" si="1703"/>
        <v/>
      </c>
      <c r="FV1036" s="54" t="str">
        <f t="shared" si="1683"/>
        <v/>
      </c>
      <c r="FW1036" s="54" t="str">
        <f t="shared" si="1683"/>
        <v/>
      </c>
      <c r="FX1036" s="54" t="str">
        <f t="shared" si="1683"/>
        <v/>
      </c>
      <c r="FY1036" s="407" t="s">
        <v>1845</v>
      </c>
      <c r="FZ1036" s="58"/>
      <c r="GA1036" s="59"/>
      <c r="GB1036" s="60"/>
      <c r="GC1036" s="58"/>
      <c r="GD1036" s="59"/>
      <c r="GE1036" s="61"/>
      <c r="GF1036" s="58"/>
      <c r="GG1036" s="61"/>
      <c r="GH1036" s="61"/>
    </row>
    <row r="1037" spans="1:192" s="54" customFormat="1" ht="12" x14ac:dyDescent="0.25">
      <c r="A1037" s="54">
        <v>5</v>
      </c>
      <c r="B1037" s="54" t="s">
        <v>897</v>
      </c>
      <c r="C1037" s="56">
        <v>34</v>
      </c>
      <c r="D1037" s="56">
        <v>14</v>
      </c>
      <c r="E1037" s="56">
        <v>12</v>
      </c>
      <c r="F1037" s="56">
        <v>8</v>
      </c>
      <c r="G1037" s="56">
        <v>74</v>
      </c>
      <c r="H1037" s="56">
        <v>50</v>
      </c>
      <c r="I1037" s="57">
        <v>40</v>
      </c>
      <c r="J1037" s="56">
        <f t="shared" si="1686"/>
        <v>24</v>
      </c>
      <c r="L1037" s="82" t="s">
        <v>1250</v>
      </c>
      <c r="M1037" s="477" t="s">
        <v>430</v>
      </c>
      <c r="N1037" s="479" t="s">
        <v>148</v>
      </c>
      <c r="O1037" s="479" t="s">
        <v>74</v>
      </c>
      <c r="P1037" s="479" t="s">
        <v>459</v>
      </c>
      <c r="Q1037" s="478"/>
      <c r="R1037" s="479" t="s">
        <v>177</v>
      </c>
      <c r="S1037" s="479" t="s">
        <v>76</v>
      </c>
      <c r="T1037" s="479" t="s">
        <v>101</v>
      </c>
      <c r="U1037" s="479" t="s">
        <v>74</v>
      </c>
      <c r="V1037" s="479" t="s">
        <v>58</v>
      </c>
      <c r="W1037" s="479" t="s">
        <v>86</v>
      </c>
      <c r="X1037" s="479" t="s">
        <v>89</v>
      </c>
      <c r="Y1037" s="479" t="s">
        <v>124</v>
      </c>
      <c r="Z1037" s="479" t="s">
        <v>148</v>
      </c>
      <c r="AA1037" s="479" t="s">
        <v>74</v>
      </c>
      <c r="AB1037" s="479" t="s">
        <v>74</v>
      </c>
      <c r="AC1037" s="479" t="s">
        <v>149</v>
      </c>
      <c r="AD1037" s="480" t="s">
        <v>62</v>
      </c>
      <c r="AL1037" s="82" t="s">
        <v>1250</v>
      </c>
      <c r="AM1037" s="477" t="s">
        <v>256</v>
      </c>
      <c r="AN1037" s="479" t="s">
        <v>574</v>
      </c>
      <c r="AO1037" s="479" t="s">
        <v>275</v>
      </c>
      <c r="AP1037" s="479" t="s">
        <v>584</v>
      </c>
      <c r="AQ1037" s="478"/>
      <c r="AR1037" s="479" t="s">
        <v>248</v>
      </c>
      <c r="AS1037" s="479" t="s">
        <v>446</v>
      </c>
      <c r="AT1037" s="479" t="s">
        <v>247</v>
      </c>
      <c r="AU1037" s="479" t="s">
        <v>120</v>
      </c>
      <c r="AV1037" s="479" t="s">
        <v>575</v>
      </c>
      <c r="AW1037" s="479" t="s">
        <v>586</v>
      </c>
      <c r="AX1037" s="479" t="s">
        <v>239</v>
      </c>
      <c r="AY1037" s="479" t="s">
        <v>116</v>
      </c>
      <c r="AZ1037" s="479" t="s">
        <v>576</v>
      </c>
      <c r="BA1037" s="479" t="s">
        <v>452</v>
      </c>
      <c r="BB1037" s="479" t="s">
        <v>598</v>
      </c>
      <c r="BC1037" s="479" t="s">
        <v>284</v>
      </c>
      <c r="BD1037" s="480" t="s">
        <v>480</v>
      </c>
      <c r="BL1037" s="90">
        <f t="shared" si="1704"/>
        <v>3</v>
      </c>
      <c r="BM1037" s="77">
        <f t="shared" si="1704"/>
        <v>0</v>
      </c>
      <c r="BN1037" s="77">
        <f t="shared" si="1704"/>
        <v>1</v>
      </c>
      <c r="BO1037" s="77">
        <f t="shared" si="1704"/>
        <v>5</v>
      </c>
      <c r="BP1037" s="91"/>
      <c r="BQ1037" s="77">
        <f t="shared" si="1687"/>
        <v>2</v>
      </c>
      <c r="BR1037" s="77">
        <f t="shared" si="1687"/>
        <v>0</v>
      </c>
      <c r="BS1037" s="77">
        <f t="shared" si="1687"/>
        <v>3</v>
      </c>
      <c r="BT1037" s="77">
        <f t="shared" si="1687"/>
        <v>1</v>
      </c>
      <c r="BU1037" s="77">
        <f t="shared" si="1687"/>
        <v>5</v>
      </c>
      <c r="BV1037" s="77">
        <f t="shared" si="1687"/>
        <v>0</v>
      </c>
      <c r="BW1037" s="77">
        <f t="shared" si="1687"/>
        <v>3</v>
      </c>
      <c r="BX1037" s="77">
        <f t="shared" si="1687"/>
        <v>0</v>
      </c>
      <c r="BY1037" s="77">
        <f t="shared" si="1687"/>
        <v>0</v>
      </c>
      <c r="BZ1037" s="77">
        <f t="shared" si="1687"/>
        <v>1</v>
      </c>
      <c r="CA1037" s="77">
        <f t="shared" si="1687"/>
        <v>1</v>
      </c>
      <c r="CB1037" s="77">
        <f t="shared" si="1687"/>
        <v>1</v>
      </c>
      <c r="CC1037" s="92">
        <f t="shared" si="1687"/>
        <v>1</v>
      </c>
      <c r="CJ1037" s="78"/>
      <c r="CK1037" s="90">
        <f t="shared" si="1705"/>
        <v>6</v>
      </c>
      <c r="CL1037" s="77">
        <f t="shared" si="1705"/>
        <v>1</v>
      </c>
      <c r="CM1037" s="77">
        <f t="shared" si="1705"/>
        <v>2</v>
      </c>
      <c r="CN1037" s="77">
        <f t="shared" si="1705"/>
        <v>3</v>
      </c>
      <c r="CO1037" s="91"/>
      <c r="CP1037" s="77">
        <f t="shared" si="1688"/>
        <v>0</v>
      </c>
      <c r="CQ1037" s="77">
        <f t="shared" si="1688"/>
        <v>2</v>
      </c>
      <c r="CR1037" s="77">
        <f t="shared" si="1688"/>
        <v>2</v>
      </c>
      <c r="CS1037" s="77">
        <f t="shared" si="1688"/>
        <v>2</v>
      </c>
      <c r="CT1037" s="77">
        <f t="shared" si="1688"/>
        <v>1</v>
      </c>
      <c r="CU1037" s="77">
        <f t="shared" si="1688"/>
        <v>3</v>
      </c>
      <c r="CV1037" s="77">
        <f t="shared" si="1688"/>
        <v>0</v>
      </c>
      <c r="CW1037" s="77">
        <f t="shared" si="1688"/>
        <v>0</v>
      </c>
      <c r="CX1037" s="77">
        <f t="shared" si="1688"/>
        <v>1</v>
      </c>
      <c r="CY1037" s="77">
        <f t="shared" si="1688"/>
        <v>2</v>
      </c>
      <c r="CZ1037" s="77">
        <f t="shared" si="1688"/>
        <v>2</v>
      </c>
      <c r="DA1037" s="77">
        <f t="shared" si="1688"/>
        <v>5</v>
      </c>
      <c r="DB1037" s="92">
        <f t="shared" si="1688"/>
        <v>1</v>
      </c>
      <c r="DJ1037" s="347" t="str">
        <f t="shared" si="1706"/>
        <v>A</v>
      </c>
      <c r="DK1037" s="56" t="str">
        <f t="shared" si="1706"/>
        <v>A</v>
      </c>
      <c r="DL1037" s="56" t="str">
        <f t="shared" si="1706"/>
        <v>A</v>
      </c>
      <c r="DM1037" s="56" t="str">
        <f t="shared" si="1706"/>
        <v>H</v>
      </c>
      <c r="DN1037" s="91"/>
      <c r="DO1037" s="56" t="str">
        <f t="shared" si="1689"/>
        <v>H</v>
      </c>
      <c r="DP1037" s="56" t="str">
        <f t="shared" si="1689"/>
        <v>A</v>
      </c>
      <c r="DQ1037" s="56" t="str">
        <f t="shared" si="1689"/>
        <v>H</v>
      </c>
      <c r="DR1037" s="56" t="str">
        <f t="shared" si="1689"/>
        <v>A</v>
      </c>
      <c r="DS1037" s="56" t="str">
        <f t="shared" si="1689"/>
        <v>H</v>
      </c>
      <c r="DT1037" s="56" t="str">
        <f t="shared" si="1689"/>
        <v>A</v>
      </c>
      <c r="DU1037" s="56" t="str">
        <f t="shared" si="1689"/>
        <v>H</v>
      </c>
      <c r="DV1037" s="56" t="str">
        <f t="shared" si="1689"/>
        <v>D</v>
      </c>
      <c r="DW1037" s="56" t="str">
        <f t="shared" si="1689"/>
        <v>A</v>
      </c>
      <c r="DX1037" s="56" t="str">
        <f t="shared" si="1689"/>
        <v>A</v>
      </c>
      <c r="DY1037" s="56" t="str">
        <f t="shared" si="1689"/>
        <v>A</v>
      </c>
      <c r="DZ1037" s="56" t="str">
        <f t="shared" si="1689"/>
        <v>A</v>
      </c>
      <c r="EA1037" s="348" t="str">
        <f t="shared" si="1689"/>
        <v>D</v>
      </c>
      <c r="EI1037" s="53" t="str">
        <f t="shared" si="1690"/>
        <v>Dorking</v>
      </c>
      <c r="EJ1037" s="79">
        <f t="shared" si="1707"/>
        <v>34</v>
      </c>
      <c r="EK1037" s="80">
        <f t="shared" si="1708"/>
        <v>5</v>
      </c>
      <c r="EL1037" s="80">
        <f t="shared" si="1709"/>
        <v>2</v>
      </c>
      <c r="EM1037" s="80">
        <f t="shared" si="1710"/>
        <v>10</v>
      </c>
      <c r="EN1037" s="80">
        <f>COUNTIF(DN$1033:DN$1050,"A")</f>
        <v>3</v>
      </c>
      <c r="EO1037" s="80">
        <f>COUNTIF(DN$1033:DN$1050,"D")</f>
        <v>5</v>
      </c>
      <c r="EP1037" s="80">
        <f>COUNTIF(DN$1033:DN$1050,"H")</f>
        <v>9</v>
      </c>
      <c r="EQ1037" s="79">
        <f t="shared" si="1711"/>
        <v>8</v>
      </c>
      <c r="ER1037" s="79">
        <f t="shared" si="1691"/>
        <v>7</v>
      </c>
      <c r="ES1037" s="79">
        <f t="shared" si="1691"/>
        <v>19</v>
      </c>
      <c r="ET1037" s="81">
        <f>SUM($BL1037:$CI1037)+SUM(CO$1033:CO$1050)</f>
        <v>49</v>
      </c>
      <c r="EU1037" s="81">
        <f>SUM($CK1037:$DH1037)+SUM(BP$1033:BP$1050)</f>
        <v>78</v>
      </c>
      <c r="EV1037" s="79">
        <f t="shared" si="1692"/>
        <v>23</v>
      </c>
      <c r="EW1037" s="81">
        <f t="shared" si="1712"/>
        <v>-29</v>
      </c>
      <c r="EX1037" s="78"/>
      <c r="EY1037" s="80">
        <f t="shared" si="1693"/>
        <v>34</v>
      </c>
      <c r="EZ1037" s="80">
        <f t="shared" si="1694"/>
        <v>8</v>
      </c>
      <c r="FA1037" s="80">
        <f t="shared" si="1695"/>
        <v>7</v>
      </c>
      <c r="FB1037" s="80">
        <f t="shared" si="1696"/>
        <v>19</v>
      </c>
      <c r="FC1037" s="80">
        <f t="shared" si="1697"/>
        <v>49</v>
      </c>
      <c r="FD1037" s="80">
        <f t="shared" si="1698"/>
        <v>78</v>
      </c>
      <c r="FE1037" s="80">
        <f t="shared" si="1699"/>
        <v>23</v>
      </c>
      <c r="FF1037" s="80">
        <f t="shared" si="1700"/>
        <v>-29</v>
      </c>
      <c r="FH1037" s="54">
        <f t="shared" si="1713"/>
        <v>0</v>
      </c>
      <c r="FI1037" s="54">
        <f t="shared" si="1714"/>
        <v>0</v>
      </c>
      <c r="FJ1037" s="54">
        <f t="shared" si="1701"/>
        <v>0</v>
      </c>
      <c r="FK1037" s="54">
        <f t="shared" si="1701"/>
        <v>0</v>
      </c>
      <c r="FL1037" s="54">
        <f t="shared" si="1701"/>
        <v>0</v>
      </c>
      <c r="FM1037" s="54">
        <f t="shared" si="1701"/>
        <v>0</v>
      </c>
      <c r="FN1037" s="54">
        <f t="shared" si="1701"/>
        <v>0</v>
      </c>
      <c r="FO1037" s="54">
        <f t="shared" si="1701"/>
        <v>0</v>
      </c>
      <c r="FQ1037" s="54" t="str">
        <f t="shared" si="1627"/>
        <v/>
      </c>
      <c r="FR1037" s="54" t="str">
        <f t="shared" si="1628"/>
        <v/>
      </c>
      <c r="FS1037" s="54" t="str">
        <f t="shared" si="1702"/>
        <v/>
      </c>
      <c r="FT1037" s="54" t="str">
        <f t="shared" si="1703"/>
        <v/>
      </c>
      <c r="FU1037" s="54" t="str">
        <f t="shared" si="1703"/>
        <v/>
      </c>
      <c r="FV1037" s="54" t="str">
        <f t="shared" si="1683"/>
        <v/>
      </c>
      <c r="FW1037" s="54" t="str">
        <f t="shared" si="1683"/>
        <v/>
      </c>
      <c r="FX1037" s="54" t="str">
        <f t="shared" si="1683"/>
        <v/>
      </c>
      <c r="FY1037" s="407" t="s">
        <v>1846</v>
      </c>
      <c r="FZ1037" s="58"/>
      <c r="GA1037" s="59"/>
      <c r="GB1037" s="60"/>
      <c r="GC1037" s="58"/>
      <c r="GD1037" s="59"/>
      <c r="GE1037" s="61"/>
      <c r="GF1037" s="58"/>
      <c r="GG1037" s="61"/>
      <c r="GH1037" s="61"/>
    </row>
    <row r="1038" spans="1:192" s="54" customFormat="1" ht="12" x14ac:dyDescent="0.25">
      <c r="A1038" s="54">
        <v>6</v>
      </c>
      <c r="B1038" s="54" t="s">
        <v>1129</v>
      </c>
      <c r="C1038" s="56">
        <v>34</v>
      </c>
      <c r="D1038" s="56">
        <v>16</v>
      </c>
      <c r="E1038" s="56">
        <v>8</v>
      </c>
      <c r="F1038" s="56">
        <v>10</v>
      </c>
      <c r="G1038" s="56">
        <v>71</v>
      </c>
      <c r="H1038" s="56">
        <v>50</v>
      </c>
      <c r="I1038" s="57">
        <v>40</v>
      </c>
      <c r="J1038" s="56">
        <f t="shared" si="1686"/>
        <v>21</v>
      </c>
      <c r="L1038" s="82" t="s">
        <v>1844</v>
      </c>
      <c r="M1038" s="477" t="s">
        <v>206</v>
      </c>
      <c r="N1038" s="479" t="s">
        <v>74</v>
      </c>
      <c r="O1038" s="479" t="s">
        <v>62</v>
      </c>
      <c r="P1038" s="479" t="s">
        <v>89</v>
      </c>
      <c r="Q1038" s="479" t="s">
        <v>206</v>
      </c>
      <c r="R1038" s="478"/>
      <c r="S1038" s="479" t="s">
        <v>74</v>
      </c>
      <c r="T1038" s="479" t="s">
        <v>177</v>
      </c>
      <c r="U1038" s="479" t="s">
        <v>125</v>
      </c>
      <c r="V1038" s="479" t="s">
        <v>77</v>
      </c>
      <c r="W1038" s="479" t="s">
        <v>100</v>
      </c>
      <c r="X1038" s="479" t="s">
        <v>178</v>
      </c>
      <c r="Y1038" s="479" t="s">
        <v>177</v>
      </c>
      <c r="Z1038" s="479" t="s">
        <v>101</v>
      </c>
      <c r="AA1038" s="479" t="s">
        <v>74</v>
      </c>
      <c r="AB1038" s="479" t="s">
        <v>176</v>
      </c>
      <c r="AC1038" s="479" t="s">
        <v>148</v>
      </c>
      <c r="AD1038" s="480" t="s">
        <v>77</v>
      </c>
      <c r="AL1038" s="82" t="s">
        <v>1844</v>
      </c>
      <c r="AM1038" s="477" t="s">
        <v>129</v>
      </c>
      <c r="AN1038" s="479" t="s">
        <v>106</v>
      </c>
      <c r="AO1038" s="479" t="s">
        <v>80</v>
      </c>
      <c r="AP1038" s="479" t="s">
        <v>446</v>
      </c>
      <c r="AQ1038" s="479" t="s">
        <v>589</v>
      </c>
      <c r="AR1038" s="478"/>
      <c r="AS1038" s="479" t="s">
        <v>121</v>
      </c>
      <c r="AT1038" s="479" t="s">
        <v>264</v>
      </c>
      <c r="AU1038" s="479" t="s">
        <v>240</v>
      </c>
      <c r="AV1038" s="479" t="s">
        <v>114</v>
      </c>
      <c r="AW1038" s="479" t="s">
        <v>115</v>
      </c>
      <c r="AX1038" s="479" t="s">
        <v>275</v>
      </c>
      <c r="AY1038" s="479" t="s">
        <v>120</v>
      </c>
      <c r="AZ1038" s="479" t="s">
        <v>67</v>
      </c>
      <c r="BA1038" s="479" t="s">
        <v>82</v>
      </c>
      <c r="BB1038" s="479" t="s">
        <v>284</v>
      </c>
      <c r="BC1038" s="479" t="s">
        <v>594</v>
      </c>
      <c r="BD1038" s="480" t="s">
        <v>590</v>
      </c>
      <c r="BL1038" s="90">
        <f t="shared" si="1704"/>
        <v>1</v>
      </c>
      <c r="BM1038" s="77">
        <f t="shared" si="1704"/>
        <v>1</v>
      </c>
      <c r="BN1038" s="77">
        <f t="shared" si="1704"/>
        <v>1</v>
      </c>
      <c r="BO1038" s="77">
        <f t="shared" si="1704"/>
        <v>3</v>
      </c>
      <c r="BP1038" s="77">
        <f t="shared" si="1704"/>
        <v>1</v>
      </c>
      <c r="BQ1038" s="91"/>
      <c r="BR1038" s="77">
        <f t="shared" si="1687"/>
        <v>1</v>
      </c>
      <c r="BS1038" s="77">
        <f t="shared" si="1687"/>
        <v>2</v>
      </c>
      <c r="BT1038" s="77">
        <f t="shared" si="1687"/>
        <v>5</v>
      </c>
      <c r="BU1038" s="77">
        <f t="shared" si="1687"/>
        <v>2</v>
      </c>
      <c r="BV1038" s="77">
        <f t="shared" si="1687"/>
        <v>4</v>
      </c>
      <c r="BW1038" s="77">
        <f t="shared" si="1687"/>
        <v>6</v>
      </c>
      <c r="BX1038" s="77">
        <f t="shared" si="1687"/>
        <v>2</v>
      </c>
      <c r="BY1038" s="77">
        <f t="shared" si="1687"/>
        <v>3</v>
      </c>
      <c r="BZ1038" s="77">
        <f t="shared" si="1687"/>
        <v>1</v>
      </c>
      <c r="CA1038" s="77">
        <f t="shared" si="1687"/>
        <v>2</v>
      </c>
      <c r="CB1038" s="77">
        <f t="shared" si="1687"/>
        <v>0</v>
      </c>
      <c r="CC1038" s="92">
        <f t="shared" si="1687"/>
        <v>2</v>
      </c>
      <c r="CJ1038" s="78"/>
      <c r="CK1038" s="90">
        <f t="shared" si="1705"/>
        <v>4</v>
      </c>
      <c r="CL1038" s="77">
        <f t="shared" si="1705"/>
        <v>2</v>
      </c>
      <c r="CM1038" s="77">
        <f t="shared" si="1705"/>
        <v>1</v>
      </c>
      <c r="CN1038" s="77">
        <f t="shared" si="1705"/>
        <v>0</v>
      </c>
      <c r="CO1038" s="77">
        <f t="shared" si="1705"/>
        <v>4</v>
      </c>
      <c r="CP1038" s="91"/>
      <c r="CQ1038" s="77">
        <f t="shared" si="1688"/>
        <v>2</v>
      </c>
      <c r="CR1038" s="77">
        <f t="shared" si="1688"/>
        <v>0</v>
      </c>
      <c r="CS1038" s="77">
        <f t="shared" si="1688"/>
        <v>0</v>
      </c>
      <c r="CT1038" s="77">
        <f t="shared" si="1688"/>
        <v>1</v>
      </c>
      <c r="CU1038" s="77">
        <f t="shared" si="1688"/>
        <v>3</v>
      </c>
      <c r="CV1038" s="77">
        <f t="shared" si="1688"/>
        <v>1</v>
      </c>
      <c r="CW1038" s="77">
        <f t="shared" si="1688"/>
        <v>0</v>
      </c>
      <c r="CX1038" s="77">
        <f t="shared" si="1688"/>
        <v>2</v>
      </c>
      <c r="CY1038" s="77">
        <f t="shared" si="1688"/>
        <v>2</v>
      </c>
      <c r="CZ1038" s="77">
        <f t="shared" si="1688"/>
        <v>3</v>
      </c>
      <c r="DA1038" s="77">
        <f t="shared" si="1688"/>
        <v>1</v>
      </c>
      <c r="DB1038" s="92">
        <f t="shared" si="1688"/>
        <v>1</v>
      </c>
      <c r="DJ1038" s="347" t="str">
        <f t="shared" si="1706"/>
        <v>A</v>
      </c>
      <c r="DK1038" s="56" t="str">
        <f t="shared" si="1706"/>
        <v>A</v>
      </c>
      <c r="DL1038" s="56" t="str">
        <f t="shared" si="1706"/>
        <v>D</v>
      </c>
      <c r="DM1038" s="56" t="str">
        <f t="shared" si="1706"/>
        <v>H</v>
      </c>
      <c r="DN1038" s="56" t="str">
        <f t="shared" si="1706"/>
        <v>A</v>
      </c>
      <c r="DO1038" s="91"/>
      <c r="DP1038" s="56" t="str">
        <f t="shared" si="1689"/>
        <v>A</v>
      </c>
      <c r="DQ1038" s="56" t="str">
        <f t="shared" si="1689"/>
        <v>H</v>
      </c>
      <c r="DR1038" s="56" t="str">
        <f t="shared" si="1689"/>
        <v>H</v>
      </c>
      <c r="DS1038" s="56" t="str">
        <f t="shared" si="1689"/>
        <v>H</v>
      </c>
      <c r="DT1038" s="56" t="str">
        <f t="shared" si="1689"/>
        <v>H</v>
      </c>
      <c r="DU1038" s="56" t="str">
        <f t="shared" si="1689"/>
        <v>H</v>
      </c>
      <c r="DV1038" s="56" t="str">
        <f t="shared" si="1689"/>
        <v>H</v>
      </c>
      <c r="DW1038" s="56" t="str">
        <f t="shared" si="1689"/>
        <v>H</v>
      </c>
      <c r="DX1038" s="56" t="str">
        <f t="shared" si="1689"/>
        <v>A</v>
      </c>
      <c r="DY1038" s="56" t="str">
        <f t="shared" si="1689"/>
        <v>A</v>
      </c>
      <c r="DZ1038" s="56" t="str">
        <f t="shared" si="1689"/>
        <v>A</v>
      </c>
      <c r="EA1038" s="348" t="str">
        <f t="shared" si="1689"/>
        <v>H</v>
      </c>
      <c r="EI1038" s="53" t="str">
        <f t="shared" si="1690"/>
        <v>Dulwich Hamlet</v>
      </c>
      <c r="EJ1038" s="79">
        <f t="shared" si="1707"/>
        <v>34</v>
      </c>
      <c r="EK1038" s="80">
        <f t="shared" si="1708"/>
        <v>9</v>
      </c>
      <c r="EL1038" s="80">
        <f t="shared" si="1709"/>
        <v>1</v>
      </c>
      <c r="EM1038" s="80">
        <f t="shared" si="1710"/>
        <v>7</v>
      </c>
      <c r="EN1038" s="80">
        <f>COUNTIF(DO$1033:DO$1050,"A")</f>
        <v>7</v>
      </c>
      <c r="EO1038" s="80">
        <f>COUNTIF(DO$1033:DO$1050,"D")</f>
        <v>4</v>
      </c>
      <c r="EP1038" s="80">
        <f>COUNTIF(DO$1033:DO$1050,"H")</f>
        <v>6</v>
      </c>
      <c r="EQ1038" s="79">
        <f t="shared" si="1711"/>
        <v>16</v>
      </c>
      <c r="ER1038" s="79">
        <f t="shared" si="1691"/>
        <v>5</v>
      </c>
      <c r="ES1038" s="79">
        <f t="shared" si="1691"/>
        <v>13</v>
      </c>
      <c r="ET1038" s="81">
        <f>SUM($BL1038:$CI1038)+SUM(CP$1033:CP$1050)</f>
        <v>65</v>
      </c>
      <c r="EU1038" s="81">
        <f>SUM($CK1038:$DH1038)+SUM(BQ$1033:BQ$1050)</f>
        <v>51</v>
      </c>
      <c r="EV1038" s="79">
        <f t="shared" si="1692"/>
        <v>37</v>
      </c>
      <c r="EW1038" s="81">
        <f t="shared" si="1712"/>
        <v>14</v>
      </c>
      <c r="EX1038" s="78"/>
      <c r="EY1038" s="80">
        <f t="shared" si="1693"/>
        <v>34</v>
      </c>
      <c r="EZ1038" s="80">
        <f t="shared" si="1694"/>
        <v>16</v>
      </c>
      <c r="FA1038" s="80">
        <f t="shared" si="1695"/>
        <v>5</v>
      </c>
      <c r="FB1038" s="80">
        <f t="shared" si="1696"/>
        <v>13</v>
      </c>
      <c r="FC1038" s="80">
        <f t="shared" si="1697"/>
        <v>65</v>
      </c>
      <c r="FD1038" s="80">
        <f t="shared" si="1698"/>
        <v>51</v>
      </c>
      <c r="FE1038" s="80">
        <f t="shared" si="1699"/>
        <v>37</v>
      </c>
      <c r="FF1038" s="80">
        <f t="shared" si="1700"/>
        <v>14</v>
      </c>
      <c r="FH1038" s="54">
        <f t="shared" si="1713"/>
        <v>0</v>
      </c>
      <c r="FI1038" s="54">
        <f t="shared" si="1714"/>
        <v>0</v>
      </c>
      <c r="FJ1038" s="54">
        <f t="shared" si="1701"/>
        <v>0</v>
      </c>
      <c r="FK1038" s="54">
        <f t="shared" si="1701"/>
        <v>0</v>
      </c>
      <c r="FL1038" s="54">
        <f t="shared" si="1701"/>
        <v>0</v>
      </c>
      <c r="FM1038" s="54">
        <f t="shared" si="1701"/>
        <v>0</v>
      </c>
      <c r="FN1038" s="54">
        <f t="shared" si="1701"/>
        <v>0</v>
      </c>
      <c r="FO1038" s="54">
        <f t="shared" si="1701"/>
        <v>0</v>
      </c>
      <c r="FQ1038" s="54" t="str">
        <f t="shared" si="1627"/>
        <v/>
      </c>
      <c r="FR1038" s="54" t="str">
        <f t="shared" si="1628"/>
        <v/>
      </c>
      <c r="FS1038" s="54" t="str">
        <f t="shared" si="1702"/>
        <v/>
      </c>
      <c r="FT1038" s="54" t="str">
        <f t="shared" si="1703"/>
        <v/>
      </c>
      <c r="FU1038" s="54" t="str">
        <f t="shared" si="1703"/>
        <v/>
      </c>
      <c r="FV1038" s="54" t="str">
        <f t="shared" si="1683"/>
        <v/>
      </c>
      <c r="FW1038" s="54" t="str">
        <f t="shared" si="1683"/>
        <v/>
      </c>
      <c r="FX1038" s="54" t="str">
        <f t="shared" si="1683"/>
        <v/>
      </c>
      <c r="FY1038" s="407" t="s">
        <v>1848</v>
      </c>
      <c r="FZ1038" s="58"/>
      <c r="GA1038" s="59"/>
      <c r="GB1038" s="60"/>
      <c r="GC1038" s="58"/>
      <c r="GD1038" s="59"/>
      <c r="GE1038" s="61"/>
      <c r="GF1038" s="58"/>
      <c r="GG1038" s="61"/>
      <c r="GH1038" s="61"/>
    </row>
    <row r="1039" spans="1:192" s="54" customFormat="1" ht="12" x14ac:dyDescent="0.25">
      <c r="A1039" s="54">
        <v>7</v>
      </c>
      <c r="B1039" s="54" t="s">
        <v>1000</v>
      </c>
      <c r="C1039" s="56">
        <v>34</v>
      </c>
      <c r="D1039" s="56">
        <v>17</v>
      </c>
      <c r="E1039" s="56">
        <v>5</v>
      </c>
      <c r="F1039" s="56">
        <v>12</v>
      </c>
      <c r="G1039" s="56">
        <v>67</v>
      </c>
      <c r="H1039" s="56">
        <v>49</v>
      </c>
      <c r="I1039" s="57">
        <v>39</v>
      </c>
      <c r="J1039" s="56">
        <f t="shared" si="1686"/>
        <v>18</v>
      </c>
      <c r="L1039" s="82" t="s">
        <v>1363</v>
      </c>
      <c r="M1039" s="477" t="s">
        <v>200</v>
      </c>
      <c r="N1039" s="479" t="s">
        <v>59</v>
      </c>
      <c r="O1039" s="479" t="s">
        <v>89</v>
      </c>
      <c r="P1039" s="479" t="s">
        <v>62</v>
      </c>
      <c r="Q1039" s="479" t="s">
        <v>62</v>
      </c>
      <c r="R1039" s="479" t="s">
        <v>89</v>
      </c>
      <c r="S1039" s="478"/>
      <c r="T1039" s="479" t="s">
        <v>99</v>
      </c>
      <c r="U1039" s="479" t="s">
        <v>178</v>
      </c>
      <c r="V1039" s="479" t="s">
        <v>62</v>
      </c>
      <c r="W1039" s="479" t="s">
        <v>124</v>
      </c>
      <c r="X1039" s="479" t="s">
        <v>150</v>
      </c>
      <c r="Y1039" s="479" t="s">
        <v>99</v>
      </c>
      <c r="Z1039" s="479" t="s">
        <v>148</v>
      </c>
      <c r="AA1039" s="479" t="s">
        <v>430</v>
      </c>
      <c r="AB1039" s="479" t="s">
        <v>150</v>
      </c>
      <c r="AC1039" s="479" t="s">
        <v>76</v>
      </c>
      <c r="AD1039" s="480" t="s">
        <v>124</v>
      </c>
      <c r="AL1039" s="82" t="s">
        <v>1363</v>
      </c>
      <c r="AM1039" s="477" t="s">
        <v>576</v>
      </c>
      <c r="AN1039" s="479" t="s">
        <v>575</v>
      </c>
      <c r="AO1039" s="479" t="s">
        <v>113</v>
      </c>
      <c r="AP1039" s="479" t="s">
        <v>81</v>
      </c>
      <c r="AQ1039" s="479" t="s">
        <v>240</v>
      </c>
      <c r="AR1039" s="479" t="s">
        <v>266</v>
      </c>
      <c r="AS1039" s="478"/>
      <c r="AT1039" s="479" t="s">
        <v>404</v>
      </c>
      <c r="AU1039" s="479" t="s">
        <v>275</v>
      </c>
      <c r="AV1039" s="479" t="s">
        <v>583</v>
      </c>
      <c r="AW1039" s="479" t="s">
        <v>264</v>
      </c>
      <c r="AX1039" s="479" t="s">
        <v>401</v>
      </c>
      <c r="AY1039" s="479" t="s">
        <v>242</v>
      </c>
      <c r="AZ1039" s="479" t="s">
        <v>413</v>
      </c>
      <c r="BA1039" s="479" t="s">
        <v>589</v>
      </c>
      <c r="BB1039" s="479" t="s">
        <v>367</v>
      </c>
      <c r="BC1039" s="479" t="s">
        <v>447</v>
      </c>
      <c r="BD1039" s="480" t="s">
        <v>256</v>
      </c>
      <c r="BL1039" s="90">
        <f t="shared" si="1704"/>
        <v>2</v>
      </c>
      <c r="BM1039" s="77">
        <f t="shared" si="1704"/>
        <v>4</v>
      </c>
      <c r="BN1039" s="77">
        <f t="shared" si="1704"/>
        <v>3</v>
      </c>
      <c r="BO1039" s="77">
        <f t="shared" si="1704"/>
        <v>1</v>
      </c>
      <c r="BP1039" s="77">
        <f t="shared" si="1704"/>
        <v>1</v>
      </c>
      <c r="BQ1039" s="77">
        <f t="shared" si="1704"/>
        <v>3</v>
      </c>
      <c r="BR1039" s="91"/>
      <c r="BS1039" s="77">
        <f t="shared" si="1687"/>
        <v>1</v>
      </c>
      <c r="BT1039" s="77">
        <f t="shared" si="1687"/>
        <v>6</v>
      </c>
      <c r="BU1039" s="77">
        <f t="shared" si="1687"/>
        <v>1</v>
      </c>
      <c r="BV1039" s="77">
        <f t="shared" si="1687"/>
        <v>0</v>
      </c>
      <c r="BW1039" s="77">
        <f t="shared" si="1687"/>
        <v>3</v>
      </c>
      <c r="BX1039" s="77">
        <f t="shared" si="1687"/>
        <v>1</v>
      </c>
      <c r="BY1039" s="77">
        <f t="shared" si="1687"/>
        <v>0</v>
      </c>
      <c r="BZ1039" s="77">
        <f t="shared" si="1687"/>
        <v>3</v>
      </c>
      <c r="CA1039" s="77">
        <f t="shared" si="1687"/>
        <v>3</v>
      </c>
      <c r="CB1039" s="77">
        <f t="shared" si="1687"/>
        <v>0</v>
      </c>
      <c r="CC1039" s="92">
        <f t="shared" si="1687"/>
        <v>0</v>
      </c>
      <c r="CJ1039" s="78"/>
      <c r="CK1039" s="90">
        <f t="shared" si="1705"/>
        <v>2</v>
      </c>
      <c r="CL1039" s="77">
        <f t="shared" si="1705"/>
        <v>0</v>
      </c>
      <c r="CM1039" s="77">
        <f t="shared" si="1705"/>
        <v>0</v>
      </c>
      <c r="CN1039" s="77">
        <f t="shared" si="1705"/>
        <v>1</v>
      </c>
      <c r="CO1039" s="77">
        <f t="shared" si="1705"/>
        <v>1</v>
      </c>
      <c r="CP1039" s="77">
        <f t="shared" si="1705"/>
        <v>0</v>
      </c>
      <c r="CQ1039" s="91"/>
      <c r="CR1039" s="77">
        <f t="shared" si="1688"/>
        <v>0</v>
      </c>
      <c r="CS1039" s="77">
        <f t="shared" si="1688"/>
        <v>1</v>
      </c>
      <c r="CT1039" s="77">
        <f t="shared" si="1688"/>
        <v>1</v>
      </c>
      <c r="CU1039" s="77">
        <f t="shared" si="1688"/>
        <v>0</v>
      </c>
      <c r="CV1039" s="77">
        <f t="shared" si="1688"/>
        <v>1</v>
      </c>
      <c r="CW1039" s="77">
        <f t="shared" si="1688"/>
        <v>0</v>
      </c>
      <c r="CX1039" s="77">
        <f t="shared" si="1688"/>
        <v>1</v>
      </c>
      <c r="CY1039" s="77">
        <f t="shared" si="1688"/>
        <v>6</v>
      </c>
      <c r="CZ1039" s="77">
        <f t="shared" si="1688"/>
        <v>1</v>
      </c>
      <c r="DA1039" s="77">
        <f t="shared" si="1688"/>
        <v>2</v>
      </c>
      <c r="DB1039" s="92">
        <f t="shared" si="1688"/>
        <v>0</v>
      </c>
      <c r="DJ1039" s="347" t="str">
        <f t="shared" si="1706"/>
        <v>D</v>
      </c>
      <c r="DK1039" s="56" t="str">
        <f t="shared" si="1706"/>
        <v>H</v>
      </c>
      <c r="DL1039" s="56" t="str">
        <f t="shared" si="1706"/>
        <v>H</v>
      </c>
      <c r="DM1039" s="56" t="str">
        <f t="shared" si="1706"/>
        <v>D</v>
      </c>
      <c r="DN1039" s="56" t="str">
        <f t="shared" si="1706"/>
        <v>D</v>
      </c>
      <c r="DO1039" s="56" t="str">
        <f t="shared" si="1706"/>
        <v>H</v>
      </c>
      <c r="DP1039" s="91"/>
      <c r="DQ1039" s="56" t="str">
        <f t="shared" si="1689"/>
        <v>H</v>
      </c>
      <c r="DR1039" s="56" t="str">
        <f t="shared" si="1689"/>
        <v>H</v>
      </c>
      <c r="DS1039" s="56" t="str">
        <f t="shared" si="1689"/>
        <v>D</v>
      </c>
      <c r="DT1039" s="56" t="str">
        <f t="shared" si="1689"/>
        <v>D</v>
      </c>
      <c r="DU1039" s="56" t="str">
        <f t="shared" si="1689"/>
        <v>H</v>
      </c>
      <c r="DV1039" s="56" t="str">
        <f t="shared" si="1689"/>
        <v>H</v>
      </c>
      <c r="DW1039" s="56" t="str">
        <f t="shared" si="1689"/>
        <v>A</v>
      </c>
      <c r="DX1039" s="56" t="str">
        <f t="shared" si="1689"/>
        <v>A</v>
      </c>
      <c r="DY1039" s="56" t="str">
        <f t="shared" si="1689"/>
        <v>H</v>
      </c>
      <c r="DZ1039" s="56" t="str">
        <f t="shared" si="1689"/>
        <v>A</v>
      </c>
      <c r="EA1039" s="348" t="str">
        <f t="shared" si="1689"/>
        <v>D</v>
      </c>
      <c r="EI1039" s="53" t="str">
        <f t="shared" si="1690"/>
        <v>Epsom &amp; Ewell</v>
      </c>
      <c r="EJ1039" s="79">
        <f t="shared" si="1707"/>
        <v>34</v>
      </c>
      <c r="EK1039" s="80">
        <f t="shared" si="1708"/>
        <v>8</v>
      </c>
      <c r="EL1039" s="80">
        <f t="shared" si="1709"/>
        <v>6</v>
      </c>
      <c r="EM1039" s="80">
        <f t="shared" si="1710"/>
        <v>3</v>
      </c>
      <c r="EN1039" s="80">
        <f>COUNTIF(DP$1033:DP$1050,"A")</f>
        <v>12</v>
      </c>
      <c r="EO1039" s="80">
        <f>COUNTIF(DP$1033:DP$1050,"D")</f>
        <v>2</v>
      </c>
      <c r="EP1039" s="80">
        <f>COUNTIF(DP$1033:DP$1050,"H")</f>
        <v>3</v>
      </c>
      <c r="EQ1039" s="79">
        <f t="shared" si="1711"/>
        <v>20</v>
      </c>
      <c r="ER1039" s="79">
        <f t="shared" si="1691"/>
        <v>8</v>
      </c>
      <c r="ES1039" s="79">
        <f t="shared" si="1691"/>
        <v>6</v>
      </c>
      <c r="ET1039" s="81">
        <f>SUM($BL1039:$CI1039)+SUM(CQ$1033:CQ$1050)</f>
        <v>71</v>
      </c>
      <c r="EU1039" s="81">
        <f>SUM($CK1039:$DH1039)+SUM(BR$1033:BR$1050)</f>
        <v>34</v>
      </c>
      <c r="EV1039" s="79">
        <f t="shared" si="1692"/>
        <v>48</v>
      </c>
      <c r="EW1039" s="81">
        <f t="shared" si="1712"/>
        <v>37</v>
      </c>
      <c r="EX1039" s="78"/>
      <c r="EY1039" s="80">
        <f t="shared" si="1693"/>
        <v>34</v>
      </c>
      <c r="EZ1039" s="80">
        <f t="shared" si="1694"/>
        <v>20</v>
      </c>
      <c r="FA1039" s="80">
        <f t="shared" si="1695"/>
        <v>8</v>
      </c>
      <c r="FB1039" s="80">
        <f t="shared" si="1696"/>
        <v>6</v>
      </c>
      <c r="FC1039" s="80">
        <f t="shared" si="1697"/>
        <v>71</v>
      </c>
      <c r="FD1039" s="80">
        <f t="shared" si="1698"/>
        <v>34</v>
      </c>
      <c r="FE1039" s="80">
        <f t="shared" si="1699"/>
        <v>48</v>
      </c>
      <c r="FF1039" s="80">
        <f t="shared" si="1700"/>
        <v>37</v>
      </c>
      <c r="FH1039" s="54">
        <f t="shared" si="1713"/>
        <v>0</v>
      </c>
      <c r="FI1039" s="54">
        <f t="shared" si="1714"/>
        <v>0</v>
      </c>
      <c r="FJ1039" s="54">
        <f t="shared" si="1701"/>
        <v>0</v>
      </c>
      <c r="FK1039" s="54">
        <f t="shared" si="1701"/>
        <v>0</v>
      </c>
      <c r="FL1039" s="54">
        <f t="shared" si="1701"/>
        <v>0</v>
      </c>
      <c r="FM1039" s="54">
        <f t="shared" si="1701"/>
        <v>0</v>
      </c>
      <c r="FN1039" s="54">
        <f t="shared" si="1701"/>
        <v>0</v>
      </c>
      <c r="FO1039" s="54">
        <f t="shared" si="1701"/>
        <v>0</v>
      </c>
      <c r="FQ1039" s="54" t="str">
        <f t="shared" si="1627"/>
        <v/>
      </c>
      <c r="FR1039" s="54" t="str">
        <f t="shared" si="1628"/>
        <v/>
      </c>
      <c r="FS1039" s="54" t="str">
        <f t="shared" si="1702"/>
        <v/>
      </c>
      <c r="FT1039" s="54" t="str">
        <f t="shared" si="1703"/>
        <v/>
      </c>
      <c r="FU1039" s="54" t="str">
        <f t="shared" si="1703"/>
        <v/>
      </c>
      <c r="FV1039" s="54" t="str">
        <f t="shared" si="1683"/>
        <v/>
      </c>
      <c r="FW1039" s="54" t="str">
        <f t="shared" si="1683"/>
        <v/>
      </c>
      <c r="FX1039" s="54" t="str">
        <f t="shared" si="1683"/>
        <v/>
      </c>
      <c r="FY1039" s="54" t="s">
        <v>1003</v>
      </c>
      <c r="FZ1039" s="58"/>
      <c r="GA1039" s="59"/>
      <c r="GB1039" s="60"/>
      <c r="GC1039" s="58"/>
      <c r="GD1039" s="59"/>
      <c r="GE1039" s="61"/>
      <c r="GF1039" s="58"/>
      <c r="GG1039" s="61"/>
      <c r="GH1039" s="61"/>
    </row>
    <row r="1040" spans="1:192" s="54" customFormat="1" ht="12" x14ac:dyDescent="0.25">
      <c r="A1040" s="54">
        <v>8</v>
      </c>
      <c r="B1040" s="54" t="s">
        <v>1847</v>
      </c>
      <c r="C1040" s="56">
        <v>34</v>
      </c>
      <c r="D1040" s="56">
        <v>16</v>
      </c>
      <c r="E1040" s="56">
        <v>5</v>
      </c>
      <c r="F1040" s="56">
        <v>13</v>
      </c>
      <c r="G1040" s="56">
        <v>77</v>
      </c>
      <c r="H1040" s="56">
        <v>61</v>
      </c>
      <c r="I1040" s="57">
        <v>37</v>
      </c>
      <c r="J1040" s="56">
        <f t="shared" si="1686"/>
        <v>16</v>
      </c>
      <c r="L1040" s="82" t="s">
        <v>1847</v>
      </c>
      <c r="M1040" s="477" t="s">
        <v>74</v>
      </c>
      <c r="N1040" s="479" t="s">
        <v>89</v>
      </c>
      <c r="O1040" s="479" t="s">
        <v>62</v>
      </c>
      <c r="P1040" s="479" t="s">
        <v>177</v>
      </c>
      <c r="Q1040" s="479" t="s">
        <v>304</v>
      </c>
      <c r="R1040" s="479" t="s">
        <v>76</v>
      </c>
      <c r="S1040" s="479" t="s">
        <v>186</v>
      </c>
      <c r="T1040" s="478"/>
      <c r="U1040" s="479" t="s">
        <v>150</v>
      </c>
      <c r="V1040" s="479" t="s">
        <v>148</v>
      </c>
      <c r="W1040" s="479" t="s">
        <v>125</v>
      </c>
      <c r="X1040" s="479" t="s">
        <v>162</v>
      </c>
      <c r="Y1040" s="479" t="s">
        <v>62</v>
      </c>
      <c r="Z1040" s="479" t="s">
        <v>102</v>
      </c>
      <c r="AA1040" s="479" t="s">
        <v>62</v>
      </c>
      <c r="AB1040" s="479" t="s">
        <v>176</v>
      </c>
      <c r="AC1040" s="479" t="s">
        <v>77</v>
      </c>
      <c r="AD1040" s="480" t="s">
        <v>101</v>
      </c>
      <c r="AL1040" s="82" t="s">
        <v>1847</v>
      </c>
      <c r="AM1040" s="477" t="s">
        <v>284</v>
      </c>
      <c r="AN1040" s="479" t="s">
        <v>240</v>
      </c>
      <c r="AO1040" s="479" t="s">
        <v>598</v>
      </c>
      <c r="AP1040" s="479" t="s">
        <v>90</v>
      </c>
      <c r="AQ1040" s="479" t="s">
        <v>265</v>
      </c>
      <c r="AR1040" s="479" t="s">
        <v>480</v>
      </c>
      <c r="AS1040" s="479" t="s">
        <v>590</v>
      </c>
      <c r="AT1040" s="478"/>
      <c r="AU1040" s="479" t="s">
        <v>594</v>
      </c>
      <c r="AV1040" s="479" t="s">
        <v>129</v>
      </c>
      <c r="AW1040" s="479" t="s">
        <v>239</v>
      </c>
      <c r="AX1040" s="479" t="s">
        <v>576</v>
      </c>
      <c r="AY1040" s="479" t="s">
        <v>275</v>
      </c>
      <c r="AZ1040" s="479" t="s">
        <v>447</v>
      </c>
      <c r="BA1040" s="479" t="s">
        <v>81</v>
      </c>
      <c r="BB1040" s="479" t="s">
        <v>241</v>
      </c>
      <c r="BC1040" s="479" t="s">
        <v>238</v>
      </c>
      <c r="BD1040" s="480" t="s">
        <v>242</v>
      </c>
      <c r="BL1040" s="90">
        <f t="shared" si="1704"/>
        <v>1</v>
      </c>
      <c r="BM1040" s="77">
        <f t="shared" si="1704"/>
        <v>3</v>
      </c>
      <c r="BN1040" s="77">
        <f t="shared" si="1704"/>
        <v>1</v>
      </c>
      <c r="BO1040" s="77">
        <f t="shared" si="1704"/>
        <v>2</v>
      </c>
      <c r="BP1040" s="77">
        <f t="shared" si="1704"/>
        <v>4</v>
      </c>
      <c r="BQ1040" s="77">
        <f t="shared" si="1704"/>
        <v>0</v>
      </c>
      <c r="BR1040" s="77">
        <f t="shared" si="1704"/>
        <v>3</v>
      </c>
      <c r="BS1040" s="91"/>
      <c r="BT1040" s="77">
        <f t="shared" si="1687"/>
        <v>3</v>
      </c>
      <c r="BU1040" s="77">
        <f t="shared" si="1687"/>
        <v>0</v>
      </c>
      <c r="BV1040" s="77">
        <f t="shared" si="1687"/>
        <v>5</v>
      </c>
      <c r="BW1040" s="77">
        <f t="shared" si="1687"/>
        <v>6</v>
      </c>
      <c r="BX1040" s="77">
        <f t="shared" si="1687"/>
        <v>1</v>
      </c>
      <c r="BY1040" s="77">
        <f t="shared" si="1687"/>
        <v>2</v>
      </c>
      <c r="BZ1040" s="77">
        <f t="shared" si="1687"/>
        <v>1</v>
      </c>
      <c r="CA1040" s="77">
        <f t="shared" si="1687"/>
        <v>2</v>
      </c>
      <c r="CB1040" s="77">
        <f t="shared" si="1687"/>
        <v>2</v>
      </c>
      <c r="CC1040" s="92">
        <f t="shared" si="1687"/>
        <v>3</v>
      </c>
      <c r="CJ1040" s="78"/>
      <c r="CK1040" s="90">
        <f t="shared" si="1705"/>
        <v>2</v>
      </c>
      <c r="CL1040" s="77">
        <f t="shared" si="1705"/>
        <v>0</v>
      </c>
      <c r="CM1040" s="77">
        <f t="shared" si="1705"/>
        <v>1</v>
      </c>
      <c r="CN1040" s="77">
        <f t="shared" si="1705"/>
        <v>0</v>
      </c>
      <c r="CO1040" s="77">
        <f t="shared" si="1705"/>
        <v>2</v>
      </c>
      <c r="CP1040" s="77">
        <f t="shared" si="1705"/>
        <v>2</v>
      </c>
      <c r="CQ1040" s="77">
        <f t="shared" si="1705"/>
        <v>4</v>
      </c>
      <c r="CR1040" s="91"/>
      <c r="CS1040" s="77">
        <f t="shared" si="1688"/>
        <v>1</v>
      </c>
      <c r="CT1040" s="77">
        <f t="shared" si="1688"/>
        <v>1</v>
      </c>
      <c r="CU1040" s="77">
        <f t="shared" si="1688"/>
        <v>0</v>
      </c>
      <c r="CV1040" s="77">
        <f t="shared" si="1688"/>
        <v>0</v>
      </c>
      <c r="CW1040" s="77">
        <f t="shared" si="1688"/>
        <v>1</v>
      </c>
      <c r="CX1040" s="77">
        <f t="shared" si="1688"/>
        <v>4</v>
      </c>
      <c r="CY1040" s="77">
        <f t="shared" si="1688"/>
        <v>1</v>
      </c>
      <c r="CZ1040" s="77">
        <f t="shared" si="1688"/>
        <v>3</v>
      </c>
      <c r="DA1040" s="77">
        <f t="shared" si="1688"/>
        <v>1</v>
      </c>
      <c r="DB1040" s="92">
        <f t="shared" si="1688"/>
        <v>2</v>
      </c>
      <c r="DJ1040" s="347" t="str">
        <f t="shared" si="1706"/>
        <v>A</v>
      </c>
      <c r="DK1040" s="56" t="str">
        <f t="shared" si="1706"/>
        <v>H</v>
      </c>
      <c r="DL1040" s="56" t="str">
        <f t="shared" si="1706"/>
        <v>D</v>
      </c>
      <c r="DM1040" s="56" t="str">
        <f t="shared" si="1706"/>
        <v>H</v>
      </c>
      <c r="DN1040" s="56" t="str">
        <f t="shared" si="1706"/>
        <v>H</v>
      </c>
      <c r="DO1040" s="56" t="str">
        <f t="shared" si="1706"/>
        <v>A</v>
      </c>
      <c r="DP1040" s="56" t="str">
        <f t="shared" si="1706"/>
        <v>A</v>
      </c>
      <c r="DQ1040" s="91"/>
      <c r="DR1040" s="56" t="str">
        <f t="shared" si="1689"/>
        <v>H</v>
      </c>
      <c r="DS1040" s="56" t="str">
        <f t="shared" si="1689"/>
        <v>A</v>
      </c>
      <c r="DT1040" s="56" t="str">
        <f t="shared" si="1689"/>
        <v>H</v>
      </c>
      <c r="DU1040" s="56" t="str">
        <f t="shared" si="1689"/>
        <v>H</v>
      </c>
      <c r="DV1040" s="56" t="str">
        <f t="shared" si="1689"/>
        <v>D</v>
      </c>
      <c r="DW1040" s="56" t="str">
        <f t="shared" si="1689"/>
        <v>A</v>
      </c>
      <c r="DX1040" s="56" t="str">
        <f t="shared" si="1689"/>
        <v>D</v>
      </c>
      <c r="DY1040" s="56" t="str">
        <f t="shared" si="1689"/>
        <v>A</v>
      </c>
      <c r="DZ1040" s="56" t="str">
        <f t="shared" si="1689"/>
        <v>H</v>
      </c>
      <c r="EA1040" s="348" t="str">
        <f t="shared" si="1689"/>
        <v>H</v>
      </c>
      <c r="EI1040" s="53" t="str">
        <f t="shared" si="1690"/>
        <v>Hampton</v>
      </c>
      <c r="EJ1040" s="79">
        <f t="shared" si="1707"/>
        <v>34</v>
      </c>
      <c r="EK1040" s="80">
        <f t="shared" si="1708"/>
        <v>8</v>
      </c>
      <c r="EL1040" s="80">
        <f t="shared" si="1709"/>
        <v>3</v>
      </c>
      <c r="EM1040" s="80">
        <f t="shared" si="1710"/>
        <v>6</v>
      </c>
      <c r="EN1040" s="80">
        <f>COUNTIF(DQ$1033:DQ$1050,"A")</f>
        <v>8</v>
      </c>
      <c r="EO1040" s="80">
        <f>COUNTIF(DQ$1033:DQ$1050,"D")</f>
        <v>2</v>
      </c>
      <c r="EP1040" s="80">
        <f>COUNTIF(DQ$1033:DQ$1050,"H")</f>
        <v>7</v>
      </c>
      <c r="EQ1040" s="79">
        <f t="shared" si="1711"/>
        <v>16</v>
      </c>
      <c r="ER1040" s="79">
        <f t="shared" si="1691"/>
        <v>5</v>
      </c>
      <c r="ES1040" s="79">
        <f t="shared" si="1691"/>
        <v>13</v>
      </c>
      <c r="ET1040" s="81">
        <f>SUM($BL1040:$CI1040)+SUM(CR$1033:CR$1050)</f>
        <v>77</v>
      </c>
      <c r="EU1040" s="81">
        <f>SUM($CK1040:$DH1040)+SUM(BS$1033:BS$1050)</f>
        <v>61</v>
      </c>
      <c r="EV1040" s="79">
        <f t="shared" si="1692"/>
        <v>37</v>
      </c>
      <c r="EW1040" s="81">
        <f t="shared" si="1712"/>
        <v>16</v>
      </c>
      <c r="EX1040" s="78"/>
      <c r="EY1040" s="80">
        <f t="shared" si="1693"/>
        <v>34</v>
      </c>
      <c r="EZ1040" s="80">
        <f t="shared" si="1694"/>
        <v>16</v>
      </c>
      <c r="FA1040" s="80">
        <f t="shared" si="1695"/>
        <v>5</v>
      </c>
      <c r="FB1040" s="80">
        <f t="shared" si="1696"/>
        <v>13</v>
      </c>
      <c r="FC1040" s="80">
        <f t="shared" si="1697"/>
        <v>77</v>
      </c>
      <c r="FD1040" s="80">
        <f t="shared" si="1698"/>
        <v>61</v>
      </c>
      <c r="FE1040" s="80">
        <f t="shared" si="1699"/>
        <v>37</v>
      </c>
      <c r="FF1040" s="80">
        <f t="shared" si="1700"/>
        <v>16</v>
      </c>
      <c r="FH1040" s="54">
        <f t="shared" si="1713"/>
        <v>0</v>
      </c>
      <c r="FI1040" s="54">
        <f t="shared" si="1714"/>
        <v>0</v>
      </c>
      <c r="FJ1040" s="54">
        <f t="shared" si="1701"/>
        <v>0</v>
      </c>
      <c r="FK1040" s="54">
        <f t="shared" si="1701"/>
        <v>0</v>
      </c>
      <c r="FL1040" s="54">
        <f t="shared" si="1701"/>
        <v>0</v>
      </c>
      <c r="FM1040" s="54">
        <f t="shared" si="1701"/>
        <v>0</v>
      </c>
      <c r="FN1040" s="54">
        <f t="shared" si="1701"/>
        <v>0</v>
      </c>
      <c r="FO1040" s="54">
        <f t="shared" si="1701"/>
        <v>0</v>
      </c>
      <c r="FQ1040" s="54" t="str">
        <f t="shared" si="1627"/>
        <v/>
      </c>
      <c r="FR1040" s="54" t="str">
        <f t="shared" si="1628"/>
        <v/>
      </c>
      <c r="FS1040" s="54" t="str">
        <f t="shared" si="1702"/>
        <v/>
      </c>
      <c r="FT1040" s="54" t="str">
        <f t="shared" si="1703"/>
        <v/>
      </c>
      <c r="FU1040" s="54" t="str">
        <f t="shared" si="1703"/>
        <v/>
      </c>
      <c r="FV1040" s="54" t="str">
        <f t="shared" si="1683"/>
        <v/>
      </c>
      <c r="FW1040" s="54" t="str">
        <f t="shared" si="1683"/>
        <v/>
      </c>
      <c r="FX1040" s="54" t="str">
        <f t="shared" si="1683"/>
        <v/>
      </c>
      <c r="FY1040" s="407" t="s">
        <v>1813</v>
      </c>
      <c r="FZ1040" s="58"/>
      <c r="GA1040" s="59"/>
      <c r="GB1040" s="60"/>
      <c r="GC1040" s="58"/>
      <c r="GD1040" s="59"/>
      <c r="GE1040" s="61"/>
      <c r="GF1040" s="58"/>
      <c r="GG1040" s="61"/>
      <c r="GH1040" s="61"/>
    </row>
    <row r="1041" spans="1:190" s="54" customFormat="1" ht="12" x14ac:dyDescent="0.25">
      <c r="A1041" s="54">
        <v>9</v>
      </c>
      <c r="B1041" s="54" t="s">
        <v>1844</v>
      </c>
      <c r="C1041" s="56">
        <v>34</v>
      </c>
      <c r="D1041" s="56">
        <v>16</v>
      </c>
      <c r="E1041" s="56">
        <v>5</v>
      </c>
      <c r="F1041" s="56">
        <v>13</v>
      </c>
      <c r="G1041" s="56">
        <v>65</v>
      </c>
      <c r="H1041" s="56">
        <v>51</v>
      </c>
      <c r="I1041" s="57">
        <v>37</v>
      </c>
      <c r="J1041" s="56">
        <f t="shared" si="1686"/>
        <v>14</v>
      </c>
      <c r="L1041" s="82" t="s">
        <v>1289</v>
      </c>
      <c r="M1041" s="477" t="s">
        <v>98</v>
      </c>
      <c r="N1041" s="479" t="s">
        <v>103</v>
      </c>
      <c r="O1041" s="479" t="s">
        <v>103</v>
      </c>
      <c r="P1041" s="479" t="s">
        <v>206</v>
      </c>
      <c r="Q1041" s="479" t="s">
        <v>62</v>
      </c>
      <c r="R1041" s="479" t="s">
        <v>76</v>
      </c>
      <c r="S1041" s="479" t="s">
        <v>85</v>
      </c>
      <c r="T1041" s="479" t="s">
        <v>149</v>
      </c>
      <c r="U1041" s="478"/>
      <c r="V1041" s="479" t="s">
        <v>910</v>
      </c>
      <c r="W1041" s="479" t="s">
        <v>176</v>
      </c>
      <c r="X1041" s="479" t="s">
        <v>206</v>
      </c>
      <c r="Y1041" s="479" t="s">
        <v>76</v>
      </c>
      <c r="Z1041" s="479" t="s">
        <v>98</v>
      </c>
      <c r="AA1041" s="479" t="s">
        <v>88</v>
      </c>
      <c r="AB1041" s="479" t="s">
        <v>87</v>
      </c>
      <c r="AC1041" s="479" t="s">
        <v>176</v>
      </c>
      <c r="AD1041" s="480" t="s">
        <v>85</v>
      </c>
      <c r="AL1041" s="82" t="s">
        <v>1289</v>
      </c>
      <c r="AM1041" s="477" t="s">
        <v>574</v>
      </c>
      <c r="AN1041" s="479" t="s">
        <v>284</v>
      </c>
      <c r="AO1041" s="479" t="s">
        <v>583</v>
      </c>
      <c r="AP1041" s="479" t="s">
        <v>585</v>
      </c>
      <c r="AQ1041" s="479" t="s">
        <v>419</v>
      </c>
      <c r="AR1041" s="479" t="s">
        <v>265</v>
      </c>
      <c r="AS1041" s="479" t="s">
        <v>584</v>
      </c>
      <c r="AT1041" s="479" t="s">
        <v>249</v>
      </c>
      <c r="AU1041" s="478"/>
      <c r="AV1041" s="479" t="s">
        <v>593</v>
      </c>
      <c r="AW1041" s="479" t="s">
        <v>310</v>
      </c>
      <c r="AX1041" s="479" t="s">
        <v>384</v>
      </c>
      <c r="AY1041" s="479" t="s">
        <v>367</v>
      </c>
      <c r="AZ1041" s="479" t="s">
        <v>598</v>
      </c>
      <c r="BA1041" s="479" t="s">
        <v>576</v>
      </c>
      <c r="BB1041" s="479" t="s">
        <v>259</v>
      </c>
      <c r="BC1041" s="479" t="s">
        <v>242</v>
      </c>
      <c r="BD1041" s="480" t="s">
        <v>401</v>
      </c>
      <c r="BL1041" s="90">
        <f t="shared" si="1704"/>
        <v>0</v>
      </c>
      <c r="BM1041" s="77">
        <f t="shared" si="1704"/>
        <v>1</v>
      </c>
      <c r="BN1041" s="77">
        <f t="shared" si="1704"/>
        <v>1</v>
      </c>
      <c r="BO1041" s="77">
        <f t="shared" si="1704"/>
        <v>1</v>
      </c>
      <c r="BP1041" s="77">
        <f t="shared" si="1704"/>
        <v>1</v>
      </c>
      <c r="BQ1041" s="77">
        <f t="shared" si="1704"/>
        <v>0</v>
      </c>
      <c r="BR1041" s="77">
        <f t="shared" si="1704"/>
        <v>0</v>
      </c>
      <c r="BS1041" s="77">
        <f t="shared" si="1704"/>
        <v>1</v>
      </c>
      <c r="BT1041" s="91"/>
      <c r="BU1041" s="77">
        <f t="shared" si="1687"/>
        <v>1</v>
      </c>
      <c r="BV1041" s="77">
        <f t="shared" si="1687"/>
        <v>2</v>
      </c>
      <c r="BW1041" s="77">
        <f t="shared" si="1687"/>
        <v>1</v>
      </c>
      <c r="BX1041" s="77">
        <f t="shared" si="1687"/>
        <v>0</v>
      </c>
      <c r="BY1041" s="77">
        <f t="shared" si="1687"/>
        <v>0</v>
      </c>
      <c r="BZ1041" s="77">
        <f t="shared" si="1687"/>
        <v>1</v>
      </c>
      <c r="CA1041" s="77">
        <f t="shared" si="1687"/>
        <v>3</v>
      </c>
      <c r="CB1041" s="77">
        <f t="shared" si="1687"/>
        <v>2</v>
      </c>
      <c r="CC1041" s="92">
        <f t="shared" si="1687"/>
        <v>0</v>
      </c>
      <c r="CJ1041" s="163"/>
      <c r="CK1041" s="90">
        <f t="shared" si="1705"/>
        <v>5</v>
      </c>
      <c r="CL1041" s="77">
        <f t="shared" si="1705"/>
        <v>3</v>
      </c>
      <c r="CM1041" s="77">
        <f t="shared" si="1705"/>
        <v>3</v>
      </c>
      <c r="CN1041" s="77">
        <f t="shared" si="1705"/>
        <v>4</v>
      </c>
      <c r="CO1041" s="77">
        <f t="shared" si="1705"/>
        <v>1</v>
      </c>
      <c r="CP1041" s="77">
        <f t="shared" si="1705"/>
        <v>2</v>
      </c>
      <c r="CQ1041" s="77">
        <f t="shared" si="1705"/>
        <v>4</v>
      </c>
      <c r="CR1041" s="77">
        <f t="shared" si="1705"/>
        <v>5</v>
      </c>
      <c r="CS1041" s="91"/>
      <c r="CT1041" s="146">
        <v>11</v>
      </c>
      <c r="CU1041" s="77">
        <f t="shared" si="1688"/>
        <v>3</v>
      </c>
      <c r="CV1041" s="77">
        <f t="shared" si="1688"/>
        <v>4</v>
      </c>
      <c r="CW1041" s="77">
        <f t="shared" si="1688"/>
        <v>2</v>
      </c>
      <c r="CX1041" s="77">
        <f t="shared" si="1688"/>
        <v>5</v>
      </c>
      <c r="CY1041" s="77">
        <f t="shared" si="1688"/>
        <v>6</v>
      </c>
      <c r="CZ1041" s="77">
        <f t="shared" si="1688"/>
        <v>3</v>
      </c>
      <c r="DA1041" s="77">
        <f t="shared" si="1688"/>
        <v>3</v>
      </c>
      <c r="DB1041" s="92">
        <f t="shared" si="1688"/>
        <v>4</v>
      </c>
      <c r="DI1041" s="53"/>
      <c r="DJ1041" s="347" t="str">
        <f t="shared" si="1706"/>
        <v>A</v>
      </c>
      <c r="DK1041" s="56" t="str">
        <f t="shared" si="1706"/>
        <v>A</v>
      </c>
      <c r="DL1041" s="56" t="str">
        <f t="shared" si="1706"/>
        <v>A</v>
      </c>
      <c r="DM1041" s="56" t="str">
        <f t="shared" si="1706"/>
        <v>A</v>
      </c>
      <c r="DN1041" s="56" t="str">
        <f t="shared" si="1706"/>
        <v>D</v>
      </c>
      <c r="DO1041" s="56" t="str">
        <f t="shared" si="1706"/>
        <v>A</v>
      </c>
      <c r="DP1041" s="56" t="str">
        <f t="shared" si="1706"/>
        <v>A</v>
      </c>
      <c r="DQ1041" s="56" t="str">
        <f t="shared" si="1706"/>
        <v>A</v>
      </c>
      <c r="DR1041" s="91"/>
      <c r="DS1041" s="56" t="str">
        <f t="shared" si="1689"/>
        <v>A</v>
      </c>
      <c r="DT1041" s="56" t="str">
        <f t="shared" si="1689"/>
        <v>A</v>
      </c>
      <c r="DU1041" s="56" t="str">
        <f t="shared" si="1689"/>
        <v>A</v>
      </c>
      <c r="DV1041" s="56" t="str">
        <f t="shared" si="1689"/>
        <v>A</v>
      </c>
      <c r="DW1041" s="56" t="str">
        <f t="shared" si="1689"/>
        <v>A</v>
      </c>
      <c r="DX1041" s="56" t="str">
        <f t="shared" si="1689"/>
        <v>A</v>
      </c>
      <c r="DY1041" s="56" t="str">
        <f t="shared" si="1689"/>
        <v>D</v>
      </c>
      <c r="DZ1041" s="56" t="str">
        <f t="shared" si="1689"/>
        <v>A</v>
      </c>
      <c r="EA1041" s="348" t="str">
        <f t="shared" si="1689"/>
        <v>A</v>
      </c>
      <c r="EH1041" s="53"/>
      <c r="EI1041" s="53" t="str">
        <f t="shared" si="1690"/>
        <v>Horsham</v>
      </c>
      <c r="EJ1041" s="79">
        <f t="shared" si="1707"/>
        <v>34</v>
      </c>
      <c r="EK1041" s="80">
        <f t="shared" si="1708"/>
        <v>0</v>
      </c>
      <c r="EL1041" s="80">
        <f t="shared" si="1709"/>
        <v>2</v>
      </c>
      <c r="EM1041" s="80">
        <f t="shared" si="1710"/>
        <v>15</v>
      </c>
      <c r="EN1041" s="80">
        <f>COUNTIF(DR$1033:DR$1050,"A")</f>
        <v>3</v>
      </c>
      <c r="EO1041" s="80">
        <f>COUNTIF(DR$1033:DR$1050,"D")</f>
        <v>0</v>
      </c>
      <c r="EP1041" s="80">
        <f>COUNTIF(DR$1033:DR$1050,"H")</f>
        <v>14</v>
      </c>
      <c r="EQ1041" s="79">
        <f t="shared" si="1711"/>
        <v>3</v>
      </c>
      <c r="ER1041" s="79">
        <f t="shared" si="1691"/>
        <v>2</v>
      </c>
      <c r="ES1041" s="79">
        <f t="shared" si="1691"/>
        <v>29</v>
      </c>
      <c r="ET1041" s="81">
        <f>SUM($BL1041:$CI1041)+SUM(CS$1033:CS$1050)</f>
        <v>24</v>
      </c>
      <c r="EU1041" s="81">
        <f>SUM($CK1041:$DH1041)+SUM(BT$1033:BT$1050)</f>
        <v>142</v>
      </c>
      <c r="EV1041" s="79">
        <f t="shared" si="1692"/>
        <v>8</v>
      </c>
      <c r="EW1041" s="81">
        <f t="shared" si="1712"/>
        <v>-118</v>
      </c>
      <c r="EX1041" s="78"/>
      <c r="EY1041" s="80">
        <f t="shared" si="1693"/>
        <v>34</v>
      </c>
      <c r="EZ1041" s="80">
        <f t="shared" si="1694"/>
        <v>3</v>
      </c>
      <c r="FA1041" s="80">
        <f t="shared" si="1695"/>
        <v>2</v>
      </c>
      <c r="FB1041" s="80">
        <f t="shared" si="1696"/>
        <v>29</v>
      </c>
      <c r="FC1041" s="80">
        <f t="shared" si="1697"/>
        <v>24</v>
      </c>
      <c r="FD1041" s="80">
        <f t="shared" si="1698"/>
        <v>142</v>
      </c>
      <c r="FE1041" s="80">
        <f t="shared" si="1699"/>
        <v>8</v>
      </c>
      <c r="FF1041" s="80">
        <f t="shared" si="1700"/>
        <v>-118</v>
      </c>
      <c r="FG1041" s="53"/>
      <c r="FH1041" s="54">
        <f t="shared" si="1713"/>
        <v>0</v>
      </c>
      <c r="FI1041" s="54">
        <f t="shared" si="1714"/>
        <v>0</v>
      </c>
      <c r="FJ1041" s="54">
        <f t="shared" si="1701"/>
        <v>0</v>
      </c>
      <c r="FK1041" s="54">
        <f t="shared" si="1701"/>
        <v>0</v>
      </c>
      <c r="FL1041" s="54">
        <f t="shared" si="1701"/>
        <v>0</v>
      </c>
      <c r="FM1041" s="54">
        <f t="shared" si="1701"/>
        <v>0</v>
      </c>
      <c r="FN1041" s="54">
        <f t="shared" si="1701"/>
        <v>0</v>
      </c>
      <c r="FO1041" s="54">
        <f t="shared" si="1701"/>
        <v>0</v>
      </c>
      <c r="FQ1041" s="54" t="str">
        <f t="shared" si="1627"/>
        <v/>
      </c>
      <c r="FR1041" s="54" t="str">
        <f t="shared" si="1628"/>
        <v/>
      </c>
      <c r="FS1041" s="54" t="str">
        <f t="shared" si="1702"/>
        <v/>
      </c>
      <c r="FT1041" s="54" t="str">
        <f t="shared" si="1703"/>
        <v/>
      </c>
      <c r="FU1041" s="54" t="str">
        <f t="shared" si="1703"/>
        <v/>
      </c>
      <c r="FV1041" s="54" t="str">
        <f t="shared" si="1683"/>
        <v/>
      </c>
      <c r="FW1041" s="54" t="str">
        <f t="shared" si="1683"/>
        <v/>
      </c>
      <c r="FX1041" s="54" t="str">
        <f t="shared" si="1683"/>
        <v/>
      </c>
      <c r="FZ1041" s="58"/>
      <c r="GA1041" s="59"/>
      <c r="GB1041" s="60"/>
      <c r="GC1041" s="58"/>
      <c r="GD1041" s="59"/>
      <c r="GE1041" s="61"/>
      <c r="GF1041" s="58"/>
      <c r="GG1041" s="61"/>
      <c r="GH1041" s="61"/>
    </row>
    <row r="1042" spans="1:190" s="54" customFormat="1" ht="12" x14ac:dyDescent="0.25">
      <c r="A1042" s="54">
        <v>10</v>
      </c>
      <c r="B1042" s="54" t="s">
        <v>1842</v>
      </c>
      <c r="C1042" s="56">
        <v>34</v>
      </c>
      <c r="D1042" s="56">
        <v>15</v>
      </c>
      <c r="E1042" s="56">
        <v>5</v>
      </c>
      <c r="F1042" s="56">
        <v>14</v>
      </c>
      <c r="G1042" s="56">
        <v>85</v>
      </c>
      <c r="H1042" s="56">
        <v>58</v>
      </c>
      <c r="I1042" s="57">
        <v>35</v>
      </c>
      <c r="J1042" s="56">
        <f t="shared" si="1686"/>
        <v>27</v>
      </c>
      <c r="L1042" s="82" t="s">
        <v>1842</v>
      </c>
      <c r="M1042" s="477" t="s">
        <v>200</v>
      </c>
      <c r="N1042" s="479" t="s">
        <v>62</v>
      </c>
      <c r="O1042" s="479" t="s">
        <v>74</v>
      </c>
      <c r="P1042" s="479" t="s">
        <v>103</v>
      </c>
      <c r="Q1042" s="479" t="s">
        <v>162</v>
      </c>
      <c r="R1042" s="479" t="s">
        <v>102</v>
      </c>
      <c r="S1042" s="479" t="s">
        <v>103</v>
      </c>
      <c r="T1042" s="479" t="s">
        <v>111</v>
      </c>
      <c r="U1042" s="479" t="s">
        <v>164</v>
      </c>
      <c r="V1042" s="478"/>
      <c r="W1042" s="479" t="s">
        <v>175</v>
      </c>
      <c r="X1042" s="479" t="s">
        <v>60</v>
      </c>
      <c r="Y1042" s="479" t="s">
        <v>111</v>
      </c>
      <c r="Z1042" s="479" t="s">
        <v>177</v>
      </c>
      <c r="AA1042" s="479" t="s">
        <v>74</v>
      </c>
      <c r="AB1042" s="479" t="s">
        <v>77</v>
      </c>
      <c r="AC1042" s="479" t="s">
        <v>62</v>
      </c>
      <c r="AD1042" s="480" t="s">
        <v>58</v>
      </c>
      <c r="AL1042" s="82" t="s">
        <v>1842</v>
      </c>
      <c r="AM1042" s="477" t="s">
        <v>452</v>
      </c>
      <c r="AN1042" s="479" t="s">
        <v>586</v>
      </c>
      <c r="AO1042" s="479" t="s">
        <v>242</v>
      </c>
      <c r="AP1042" s="479" t="s">
        <v>284</v>
      </c>
      <c r="AQ1042" s="479" t="s">
        <v>238</v>
      </c>
      <c r="AR1042" s="479" t="s">
        <v>81</v>
      </c>
      <c r="AS1042" s="479" t="s">
        <v>594</v>
      </c>
      <c r="AT1042" s="479" t="s">
        <v>574</v>
      </c>
      <c r="AU1042" s="479" t="s">
        <v>573</v>
      </c>
      <c r="AV1042" s="478"/>
      <c r="AW1042" s="479" t="s">
        <v>587</v>
      </c>
      <c r="AX1042" s="479" t="s">
        <v>590</v>
      </c>
      <c r="AY1042" s="479" t="s">
        <v>91</v>
      </c>
      <c r="AZ1042" s="479" t="s">
        <v>266</v>
      </c>
      <c r="BA1042" s="479" t="s">
        <v>264</v>
      </c>
      <c r="BB1042" s="479" t="s">
        <v>240</v>
      </c>
      <c r="BC1042" s="479" t="s">
        <v>265</v>
      </c>
      <c r="BD1042" s="480" t="s">
        <v>598</v>
      </c>
      <c r="BL1042" s="90">
        <f t="shared" si="1704"/>
        <v>2</v>
      </c>
      <c r="BM1042" s="77">
        <f t="shared" si="1704"/>
        <v>1</v>
      </c>
      <c r="BN1042" s="77">
        <f t="shared" si="1704"/>
        <v>1</v>
      </c>
      <c r="BO1042" s="77">
        <f t="shared" si="1704"/>
        <v>1</v>
      </c>
      <c r="BP1042" s="77">
        <f t="shared" si="1704"/>
        <v>6</v>
      </c>
      <c r="BQ1042" s="77">
        <f t="shared" si="1704"/>
        <v>2</v>
      </c>
      <c r="BR1042" s="77">
        <f t="shared" si="1704"/>
        <v>1</v>
      </c>
      <c r="BS1042" s="77">
        <f t="shared" si="1704"/>
        <v>5</v>
      </c>
      <c r="BT1042" s="77">
        <f t="shared" si="1704"/>
        <v>8</v>
      </c>
      <c r="BU1042" s="91"/>
      <c r="BV1042" s="77">
        <f t="shared" si="1687"/>
        <v>2</v>
      </c>
      <c r="BW1042" s="77">
        <f t="shared" si="1687"/>
        <v>4</v>
      </c>
      <c r="BX1042" s="77">
        <f t="shared" si="1687"/>
        <v>5</v>
      </c>
      <c r="BY1042" s="77">
        <f t="shared" si="1687"/>
        <v>2</v>
      </c>
      <c r="BZ1042" s="77">
        <f t="shared" si="1687"/>
        <v>1</v>
      </c>
      <c r="CA1042" s="77">
        <f t="shared" si="1687"/>
        <v>2</v>
      </c>
      <c r="CB1042" s="77">
        <f t="shared" si="1687"/>
        <v>1</v>
      </c>
      <c r="CC1042" s="92">
        <f t="shared" si="1687"/>
        <v>5</v>
      </c>
      <c r="CJ1042" s="78"/>
      <c r="CK1042" s="90">
        <f t="shared" si="1705"/>
        <v>2</v>
      </c>
      <c r="CL1042" s="77">
        <f t="shared" si="1705"/>
        <v>1</v>
      </c>
      <c r="CM1042" s="77">
        <f t="shared" si="1705"/>
        <v>2</v>
      </c>
      <c r="CN1042" s="77">
        <f t="shared" si="1705"/>
        <v>3</v>
      </c>
      <c r="CO1042" s="77">
        <f t="shared" si="1705"/>
        <v>0</v>
      </c>
      <c r="CP1042" s="77">
        <f t="shared" si="1705"/>
        <v>4</v>
      </c>
      <c r="CQ1042" s="77">
        <f t="shared" si="1705"/>
        <v>3</v>
      </c>
      <c r="CR1042" s="77">
        <f t="shared" si="1705"/>
        <v>2</v>
      </c>
      <c r="CS1042" s="77">
        <f t="shared" si="1705"/>
        <v>0</v>
      </c>
      <c r="CT1042" s="91"/>
      <c r="CU1042" s="77">
        <f t="shared" si="1688"/>
        <v>5</v>
      </c>
      <c r="CV1042" s="77">
        <f t="shared" si="1688"/>
        <v>1</v>
      </c>
      <c r="CW1042" s="77">
        <f t="shared" si="1688"/>
        <v>2</v>
      </c>
      <c r="CX1042" s="77">
        <f t="shared" si="1688"/>
        <v>0</v>
      </c>
      <c r="CY1042" s="77">
        <f t="shared" si="1688"/>
        <v>2</v>
      </c>
      <c r="CZ1042" s="77">
        <f t="shared" si="1688"/>
        <v>1</v>
      </c>
      <c r="DA1042" s="77">
        <f t="shared" si="1688"/>
        <v>1</v>
      </c>
      <c r="DB1042" s="92">
        <f t="shared" si="1688"/>
        <v>1</v>
      </c>
      <c r="DJ1042" s="347" t="str">
        <f t="shared" si="1706"/>
        <v>D</v>
      </c>
      <c r="DK1042" s="56" t="str">
        <f t="shared" si="1706"/>
        <v>D</v>
      </c>
      <c r="DL1042" s="56" t="str">
        <f t="shared" si="1706"/>
        <v>A</v>
      </c>
      <c r="DM1042" s="56" t="str">
        <f t="shared" si="1706"/>
        <v>A</v>
      </c>
      <c r="DN1042" s="56" t="str">
        <f t="shared" si="1706"/>
        <v>H</v>
      </c>
      <c r="DO1042" s="56" t="str">
        <f t="shared" si="1706"/>
        <v>A</v>
      </c>
      <c r="DP1042" s="56" t="str">
        <f t="shared" si="1706"/>
        <v>A</v>
      </c>
      <c r="DQ1042" s="56" t="str">
        <f t="shared" si="1706"/>
        <v>H</v>
      </c>
      <c r="DR1042" s="56" t="str">
        <f t="shared" si="1706"/>
        <v>H</v>
      </c>
      <c r="DS1042" s="91"/>
      <c r="DT1042" s="56" t="str">
        <f t="shared" si="1689"/>
        <v>A</v>
      </c>
      <c r="DU1042" s="56" t="str">
        <f t="shared" si="1689"/>
        <v>H</v>
      </c>
      <c r="DV1042" s="56" t="str">
        <f t="shared" si="1689"/>
        <v>H</v>
      </c>
      <c r="DW1042" s="56" t="str">
        <f t="shared" si="1689"/>
        <v>H</v>
      </c>
      <c r="DX1042" s="56" t="str">
        <f t="shared" si="1689"/>
        <v>A</v>
      </c>
      <c r="DY1042" s="56" t="str">
        <f t="shared" si="1689"/>
        <v>H</v>
      </c>
      <c r="DZ1042" s="56" t="str">
        <f t="shared" si="1689"/>
        <v>D</v>
      </c>
      <c r="EA1042" s="348" t="str">
        <f t="shared" si="1689"/>
        <v>H</v>
      </c>
      <c r="EI1042" s="53" t="str">
        <f t="shared" si="1690"/>
        <v>Kingstonian</v>
      </c>
      <c r="EJ1042" s="79">
        <f t="shared" si="1707"/>
        <v>34</v>
      </c>
      <c r="EK1042" s="80">
        <f t="shared" si="1708"/>
        <v>8</v>
      </c>
      <c r="EL1042" s="80">
        <f t="shared" si="1709"/>
        <v>3</v>
      </c>
      <c r="EM1042" s="80">
        <f t="shared" si="1710"/>
        <v>6</v>
      </c>
      <c r="EN1042" s="80">
        <f>COUNTIF(DS$1033:DS$1050,"A")</f>
        <v>7</v>
      </c>
      <c r="EO1042" s="80">
        <f>COUNTIF(DS$1033:DS$1050,"D")</f>
        <v>2</v>
      </c>
      <c r="EP1042" s="80">
        <f>COUNTIF(DS$1033:DS$1050,"H")</f>
        <v>8</v>
      </c>
      <c r="EQ1042" s="79">
        <f t="shared" si="1711"/>
        <v>15</v>
      </c>
      <c r="ER1042" s="79">
        <f t="shared" si="1691"/>
        <v>5</v>
      </c>
      <c r="ES1042" s="79">
        <f t="shared" si="1691"/>
        <v>14</v>
      </c>
      <c r="ET1042" s="81">
        <f>SUM($BL1042:$CI1042)+SUM(CT$1033:CT$1050)</f>
        <v>85</v>
      </c>
      <c r="EU1042" s="81">
        <f>SUM($CK1042:$DH1042)+SUM(BU$1033:BU$1050)</f>
        <v>58</v>
      </c>
      <c r="EV1042" s="79">
        <f t="shared" si="1692"/>
        <v>35</v>
      </c>
      <c r="EW1042" s="81">
        <f t="shared" si="1712"/>
        <v>27</v>
      </c>
      <c r="EX1042" s="78"/>
      <c r="EY1042" s="80">
        <f t="shared" si="1693"/>
        <v>34</v>
      </c>
      <c r="EZ1042" s="80">
        <f t="shared" si="1694"/>
        <v>15</v>
      </c>
      <c r="FA1042" s="80">
        <f t="shared" si="1695"/>
        <v>5</v>
      </c>
      <c r="FB1042" s="80">
        <f t="shared" si="1696"/>
        <v>14</v>
      </c>
      <c r="FC1042" s="80">
        <f t="shared" si="1697"/>
        <v>85</v>
      </c>
      <c r="FD1042" s="80">
        <f t="shared" si="1698"/>
        <v>58</v>
      </c>
      <c r="FE1042" s="80">
        <f t="shared" si="1699"/>
        <v>35</v>
      </c>
      <c r="FF1042" s="80">
        <f t="shared" si="1700"/>
        <v>27</v>
      </c>
      <c r="FH1042" s="54">
        <f t="shared" si="1713"/>
        <v>0</v>
      </c>
      <c r="FI1042" s="54">
        <f t="shared" si="1714"/>
        <v>0</v>
      </c>
      <c r="FJ1042" s="54">
        <f t="shared" si="1701"/>
        <v>0</v>
      </c>
      <c r="FK1042" s="54">
        <f t="shared" si="1701"/>
        <v>0</v>
      </c>
      <c r="FL1042" s="54">
        <f t="shared" si="1701"/>
        <v>0</v>
      </c>
      <c r="FM1042" s="54">
        <f t="shared" si="1701"/>
        <v>0</v>
      </c>
      <c r="FN1042" s="54">
        <f t="shared" si="1701"/>
        <v>0</v>
      </c>
      <c r="FO1042" s="54">
        <f t="shared" si="1701"/>
        <v>0</v>
      </c>
      <c r="FQ1042" s="54" t="str">
        <f t="shared" ref="FQ1042:FQ1105" si="1715">IF(SUM($FH1042:$FO1042)=0,"",EI1042)</f>
        <v/>
      </c>
      <c r="FR1042" s="54" t="str">
        <f t="shared" si="1628"/>
        <v/>
      </c>
      <c r="FS1042" s="54" t="str">
        <f t="shared" si="1702"/>
        <v/>
      </c>
      <c r="FT1042" s="54" t="str">
        <f t="shared" si="1703"/>
        <v/>
      </c>
      <c r="FU1042" s="54" t="str">
        <f t="shared" si="1703"/>
        <v/>
      </c>
      <c r="FV1042" s="54" t="str">
        <f t="shared" si="1683"/>
        <v/>
      </c>
      <c r="FW1042" s="54" t="str">
        <f t="shared" si="1683"/>
        <v/>
      </c>
      <c r="FX1042" s="54" t="str">
        <f t="shared" si="1683"/>
        <v/>
      </c>
      <c r="FZ1042" s="58"/>
      <c r="GA1042" s="59"/>
      <c r="GB1042" s="60"/>
      <c r="GC1042" s="58"/>
      <c r="GD1042" s="59"/>
      <c r="GE1042" s="61"/>
      <c r="GF1042" s="58"/>
      <c r="GG1042" s="61"/>
      <c r="GH1042" s="61"/>
    </row>
    <row r="1043" spans="1:190" s="54" customFormat="1" ht="12" x14ac:dyDescent="0.25">
      <c r="A1043" s="54">
        <v>11</v>
      </c>
      <c r="B1043" s="54" t="s">
        <v>282</v>
      </c>
      <c r="C1043" s="56">
        <v>34</v>
      </c>
      <c r="D1043" s="56">
        <v>11</v>
      </c>
      <c r="E1043" s="56">
        <v>11</v>
      </c>
      <c r="F1043" s="56">
        <v>12</v>
      </c>
      <c r="G1043" s="56">
        <v>69</v>
      </c>
      <c r="H1043" s="56">
        <v>79</v>
      </c>
      <c r="I1043" s="57">
        <v>33</v>
      </c>
      <c r="J1043" s="56">
        <f t="shared" si="1686"/>
        <v>-10</v>
      </c>
      <c r="L1043" s="82" t="s">
        <v>282</v>
      </c>
      <c r="M1043" s="477" t="s">
        <v>148</v>
      </c>
      <c r="N1043" s="479" t="s">
        <v>62</v>
      </c>
      <c r="O1043" s="479" t="s">
        <v>150</v>
      </c>
      <c r="P1043" s="479" t="s">
        <v>103</v>
      </c>
      <c r="Q1043" s="479" t="s">
        <v>87</v>
      </c>
      <c r="R1043" s="479" t="s">
        <v>77</v>
      </c>
      <c r="S1043" s="479" t="s">
        <v>185</v>
      </c>
      <c r="T1043" s="479" t="s">
        <v>200</v>
      </c>
      <c r="U1043" s="479" t="s">
        <v>60</v>
      </c>
      <c r="V1043" s="479" t="s">
        <v>220</v>
      </c>
      <c r="W1043" s="478"/>
      <c r="X1043" s="479" t="s">
        <v>62</v>
      </c>
      <c r="Y1043" s="479" t="s">
        <v>200</v>
      </c>
      <c r="Z1043" s="479" t="s">
        <v>149</v>
      </c>
      <c r="AA1043" s="479" t="s">
        <v>62</v>
      </c>
      <c r="AB1043" s="479" t="s">
        <v>86</v>
      </c>
      <c r="AC1043" s="479" t="s">
        <v>77</v>
      </c>
      <c r="AD1043" s="480" t="s">
        <v>459</v>
      </c>
      <c r="AL1043" s="82" t="s">
        <v>282</v>
      </c>
      <c r="AM1043" s="477" t="s">
        <v>265</v>
      </c>
      <c r="AN1043" s="479" t="s">
        <v>667</v>
      </c>
      <c r="AO1043" s="479" t="s">
        <v>82</v>
      </c>
      <c r="AP1043" s="479" t="s">
        <v>594</v>
      </c>
      <c r="AQ1043" s="479" t="s">
        <v>266</v>
      </c>
      <c r="AR1043" s="479" t="s">
        <v>242</v>
      </c>
      <c r="AS1043" s="479" t="s">
        <v>709</v>
      </c>
      <c r="AT1043" s="479" t="s">
        <v>585</v>
      </c>
      <c r="AU1043" s="479" t="s">
        <v>114</v>
      </c>
      <c r="AV1043" s="479" t="s">
        <v>576</v>
      </c>
      <c r="AW1043" s="478"/>
      <c r="AX1043" s="479" t="s">
        <v>284</v>
      </c>
      <c r="AY1043" s="479" t="s">
        <v>480</v>
      </c>
      <c r="AZ1043" s="479" t="s">
        <v>116</v>
      </c>
      <c r="BA1043" s="479" t="s">
        <v>446</v>
      </c>
      <c r="BB1043" s="479" t="s">
        <v>113</v>
      </c>
      <c r="BC1043" s="479" t="s">
        <v>763</v>
      </c>
      <c r="BD1043" s="480" t="s">
        <v>81</v>
      </c>
      <c r="BL1043" s="90">
        <f t="shared" si="1704"/>
        <v>0</v>
      </c>
      <c r="BM1043" s="77">
        <f t="shared" si="1704"/>
        <v>1</v>
      </c>
      <c r="BN1043" s="77">
        <f t="shared" si="1704"/>
        <v>3</v>
      </c>
      <c r="BO1043" s="77">
        <f t="shared" si="1704"/>
        <v>1</v>
      </c>
      <c r="BP1043" s="77">
        <f t="shared" si="1704"/>
        <v>3</v>
      </c>
      <c r="BQ1043" s="77">
        <f t="shared" si="1704"/>
        <v>2</v>
      </c>
      <c r="BR1043" s="77">
        <f t="shared" si="1704"/>
        <v>0</v>
      </c>
      <c r="BS1043" s="77">
        <f t="shared" si="1704"/>
        <v>2</v>
      </c>
      <c r="BT1043" s="77">
        <f t="shared" si="1704"/>
        <v>4</v>
      </c>
      <c r="BU1043" s="77">
        <f t="shared" si="1704"/>
        <v>2</v>
      </c>
      <c r="BV1043" s="91"/>
      <c r="BW1043" s="77">
        <f t="shared" si="1687"/>
        <v>1</v>
      </c>
      <c r="BX1043" s="77">
        <f t="shared" si="1687"/>
        <v>2</v>
      </c>
      <c r="BY1043" s="77">
        <f t="shared" si="1687"/>
        <v>1</v>
      </c>
      <c r="BZ1043" s="77">
        <f t="shared" si="1687"/>
        <v>1</v>
      </c>
      <c r="CA1043" s="77">
        <f t="shared" si="1687"/>
        <v>0</v>
      </c>
      <c r="CB1043" s="77">
        <f t="shared" si="1687"/>
        <v>2</v>
      </c>
      <c r="CC1043" s="92">
        <f t="shared" si="1687"/>
        <v>5</v>
      </c>
      <c r="CJ1043" s="78"/>
      <c r="CK1043" s="90">
        <f t="shared" si="1705"/>
        <v>1</v>
      </c>
      <c r="CL1043" s="77">
        <f t="shared" si="1705"/>
        <v>1</v>
      </c>
      <c r="CM1043" s="77">
        <f t="shared" si="1705"/>
        <v>1</v>
      </c>
      <c r="CN1043" s="77">
        <f t="shared" si="1705"/>
        <v>3</v>
      </c>
      <c r="CO1043" s="77">
        <f t="shared" si="1705"/>
        <v>3</v>
      </c>
      <c r="CP1043" s="77">
        <f t="shared" si="1705"/>
        <v>1</v>
      </c>
      <c r="CQ1043" s="77">
        <f t="shared" si="1705"/>
        <v>7</v>
      </c>
      <c r="CR1043" s="77">
        <f t="shared" si="1705"/>
        <v>2</v>
      </c>
      <c r="CS1043" s="77">
        <f t="shared" si="1705"/>
        <v>1</v>
      </c>
      <c r="CT1043" s="77">
        <f t="shared" si="1705"/>
        <v>7</v>
      </c>
      <c r="CU1043" s="91"/>
      <c r="CV1043" s="77">
        <f t="shared" si="1688"/>
        <v>1</v>
      </c>
      <c r="CW1043" s="77">
        <f t="shared" si="1688"/>
        <v>2</v>
      </c>
      <c r="CX1043" s="77">
        <f t="shared" si="1688"/>
        <v>5</v>
      </c>
      <c r="CY1043" s="77">
        <f t="shared" si="1688"/>
        <v>1</v>
      </c>
      <c r="CZ1043" s="77">
        <f t="shared" si="1688"/>
        <v>3</v>
      </c>
      <c r="DA1043" s="77">
        <f t="shared" si="1688"/>
        <v>1</v>
      </c>
      <c r="DB1043" s="92">
        <f t="shared" si="1688"/>
        <v>3</v>
      </c>
      <c r="DJ1043" s="347" t="str">
        <f t="shared" si="1706"/>
        <v>A</v>
      </c>
      <c r="DK1043" s="56" t="str">
        <f t="shared" si="1706"/>
        <v>D</v>
      </c>
      <c r="DL1043" s="56" t="str">
        <f t="shared" si="1706"/>
        <v>H</v>
      </c>
      <c r="DM1043" s="56" t="str">
        <f t="shared" si="1706"/>
        <v>A</v>
      </c>
      <c r="DN1043" s="56" t="str">
        <f t="shared" si="1706"/>
        <v>D</v>
      </c>
      <c r="DO1043" s="56" t="str">
        <f t="shared" si="1706"/>
        <v>H</v>
      </c>
      <c r="DP1043" s="56" t="str">
        <f t="shared" si="1706"/>
        <v>A</v>
      </c>
      <c r="DQ1043" s="56" t="str">
        <f t="shared" si="1706"/>
        <v>D</v>
      </c>
      <c r="DR1043" s="56" t="str">
        <f t="shared" si="1706"/>
        <v>H</v>
      </c>
      <c r="DS1043" s="56" t="str">
        <f t="shared" si="1706"/>
        <v>A</v>
      </c>
      <c r="DT1043" s="91"/>
      <c r="DU1043" s="56" t="str">
        <f t="shared" si="1689"/>
        <v>D</v>
      </c>
      <c r="DV1043" s="56" t="str">
        <f t="shared" si="1689"/>
        <v>D</v>
      </c>
      <c r="DW1043" s="56" t="str">
        <f t="shared" si="1689"/>
        <v>A</v>
      </c>
      <c r="DX1043" s="56" t="str">
        <f t="shared" si="1689"/>
        <v>D</v>
      </c>
      <c r="DY1043" s="56" t="str">
        <f t="shared" si="1689"/>
        <v>A</v>
      </c>
      <c r="DZ1043" s="56" t="str">
        <f t="shared" si="1689"/>
        <v>H</v>
      </c>
      <c r="EA1043" s="348" t="str">
        <f t="shared" si="1689"/>
        <v>H</v>
      </c>
      <c r="EI1043" s="53" t="str">
        <f t="shared" si="1690"/>
        <v>Leatherhead</v>
      </c>
      <c r="EJ1043" s="79">
        <f t="shared" si="1707"/>
        <v>34</v>
      </c>
      <c r="EK1043" s="80">
        <f t="shared" si="1708"/>
        <v>5</v>
      </c>
      <c r="EL1043" s="80">
        <f t="shared" si="1709"/>
        <v>6</v>
      </c>
      <c r="EM1043" s="80">
        <f t="shared" si="1710"/>
        <v>6</v>
      </c>
      <c r="EN1043" s="80">
        <f>COUNTIF(DT$1033:DT$1050,"A")</f>
        <v>6</v>
      </c>
      <c r="EO1043" s="80">
        <f>COUNTIF(DT$1033:DT$1050,"D")</f>
        <v>5</v>
      </c>
      <c r="EP1043" s="80">
        <f>COUNTIF(DT$1033:DT$1050,"H")</f>
        <v>6</v>
      </c>
      <c r="EQ1043" s="79">
        <f t="shared" si="1711"/>
        <v>11</v>
      </c>
      <c r="ER1043" s="79">
        <f t="shared" si="1691"/>
        <v>11</v>
      </c>
      <c r="ES1043" s="79">
        <f t="shared" si="1691"/>
        <v>12</v>
      </c>
      <c r="ET1043" s="81">
        <f>SUM($BL1043:$CI1043)+SUM(CU$1033:CU$1050)</f>
        <v>69</v>
      </c>
      <c r="EU1043" s="81">
        <f>SUM($CK1043:$DH1043)+SUM(BV$1033:BV$1050)</f>
        <v>79</v>
      </c>
      <c r="EV1043" s="79">
        <f t="shared" si="1692"/>
        <v>33</v>
      </c>
      <c r="EW1043" s="81">
        <f t="shared" si="1712"/>
        <v>-10</v>
      </c>
      <c r="EX1043" s="78"/>
      <c r="EY1043" s="80">
        <f t="shared" si="1693"/>
        <v>34</v>
      </c>
      <c r="EZ1043" s="80">
        <f t="shared" si="1694"/>
        <v>11</v>
      </c>
      <c r="FA1043" s="80">
        <f t="shared" si="1695"/>
        <v>11</v>
      </c>
      <c r="FB1043" s="80">
        <f t="shared" si="1696"/>
        <v>12</v>
      </c>
      <c r="FC1043" s="80">
        <f t="shared" si="1697"/>
        <v>69</v>
      </c>
      <c r="FD1043" s="80">
        <f t="shared" si="1698"/>
        <v>79</v>
      </c>
      <c r="FE1043" s="80">
        <f t="shared" si="1699"/>
        <v>33</v>
      </c>
      <c r="FF1043" s="80">
        <f t="shared" si="1700"/>
        <v>-10</v>
      </c>
      <c r="FH1043" s="54">
        <f t="shared" si="1713"/>
        <v>0</v>
      </c>
      <c r="FI1043" s="54">
        <f t="shared" si="1714"/>
        <v>0</v>
      </c>
      <c r="FJ1043" s="54">
        <f t="shared" si="1701"/>
        <v>0</v>
      </c>
      <c r="FK1043" s="54">
        <f t="shared" si="1701"/>
        <v>0</v>
      </c>
      <c r="FL1043" s="54">
        <f t="shared" si="1701"/>
        <v>0</v>
      </c>
      <c r="FM1043" s="54">
        <f t="shared" si="1701"/>
        <v>0</v>
      </c>
      <c r="FN1043" s="54">
        <f t="shared" si="1701"/>
        <v>0</v>
      </c>
      <c r="FO1043" s="54">
        <f t="shared" si="1701"/>
        <v>0</v>
      </c>
      <c r="FQ1043" s="54" t="str">
        <f t="shared" si="1715"/>
        <v/>
      </c>
      <c r="FR1043" s="54" t="str">
        <f t="shared" si="1628"/>
        <v/>
      </c>
      <c r="FS1043" s="54" t="str">
        <f t="shared" si="1702"/>
        <v/>
      </c>
      <c r="FT1043" s="54" t="str">
        <f t="shared" si="1703"/>
        <v/>
      </c>
      <c r="FU1043" s="54" t="str">
        <f t="shared" si="1703"/>
        <v/>
      </c>
      <c r="FV1043" s="54" t="str">
        <f t="shared" si="1683"/>
        <v/>
      </c>
      <c r="FW1043" s="54" t="str">
        <f t="shared" si="1683"/>
        <v/>
      </c>
      <c r="FX1043" s="54" t="str">
        <f t="shared" si="1683"/>
        <v/>
      </c>
      <c r="FZ1043" s="58"/>
      <c r="GA1043" s="59"/>
      <c r="GB1043" s="60"/>
      <c r="GC1043" s="58"/>
      <c r="GD1043" s="59"/>
      <c r="GE1043" s="61"/>
      <c r="GF1043" s="58"/>
      <c r="GG1043" s="61"/>
      <c r="GH1043" s="61"/>
    </row>
    <row r="1044" spans="1:190" s="54" customFormat="1" ht="12" x14ac:dyDescent="0.25">
      <c r="A1044" s="54">
        <v>12</v>
      </c>
      <c r="B1044" s="54" t="s">
        <v>1001</v>
      </c>
      <c r="C1044" s="56">
        <v>34</v>
      </c>
      <c r="D1044" s="56">
        <v>12</v>
      </c>
      <c r="E1044" s="56">
        <v>8</v>
      </c>
      <c r="F1044" s="56">
        <v>14</v>
      </c>
      <c r="G1044" s="56">
        <v>52</v>
      </c>
      <c r="H1044" s="56">
        <v>63</v>
      </c>
      <c r="I1044" s="57">
        <v>32</v>
      </c>
      <c r="J1044" s="56">
        <f t="shared" si="1686"/>
        <v>-11</v>
      </c>
      <c r="L1044" s="82" t="s">
        <v>1849</v>
      </c>
      <c r="M1044" s="477" t="s">
        <v>62</v>
      </c>
      <c r="N1044" s="479" t="s">
        <v>304</v>
      </c>
      <c r="O1044" s="479" t="s">
        <v>62</v>
      </c>
      <c r="P1044" s="479" t="s">
        <v>74</v>
      </c>
      <c r="Q1044" s="479" t="s">
        <v>77</v>
      </c>
      <c r="R1044" s="479" t="s">
        <v>200</v>
      </c>
      <c r="S1044" s="479" t="s">
        <v>62</v>
      </c>
      <c r="T1044" s="479" t="s">
        <v>58</v>
      </c>
      <c r="U1044" s="479" t="s">
        <v>74</v>
      </c>
      <c r="V1044" s="479" t="s">
        <v>176</v>
      </c>
      <c r="W1044" s="479" t="s">
        <v>87</v>
      </c>
      <c r="X1044" s="478"/>
      <c r="Y1044" s="479" t="s">
        <v>101</v>
      </c>
      <c r="Z1044" s="479" t="s">
        <v>101</v>
      </c>
      <c r="AA1044" s="479" t="s">
        <v>200</v>
      </c>
      <c r="AB1044" s="479" t="s">
        <v>102</v>
      </c>
      <c r="AC1044" s="479" t="s">
        <v>87</v>
      </c>
      <c r="AD1044" s="480" t="s">
        <v>148</v>
      </c>
      <c r="AL1044" s="82" t="s">
        <v>1849</v>
      </c>
      <c r="AM1044" s="477" t="s">
        <v>264</v>
      </c>
      <c r="AN1044" s="479" t="s">
        <v>598</v>
      </c>
      <c r="AO1044" s="479" t="s">
        <v>585</v>
      </c>
      <c r="AP1044" s="479" t="s">
        <v>573</v>
      </c>
      <c r="AQ1044" s="479" t="s">
        <v>447</v>
      </c>
      <c r="AR1044" s="479" t="s">
        <v>583</v>
      </c>
      <c r="AS1044" s="479" t="s">
        <v>419</v>
      </c>
      <c r="AT1044" s="479" t="s">
        <v>452</v>
      </c>
      <c r="AU1044" s="479" t="s">
        <v>586</v>
      </c>
      <c r="AV1044" s="479" t="s">
        <v>106</v>
      </c>
      <c r="AW1044" s="479" t="s">
        <v>574</v>
      </c>
      <c r="AX1044" s="478"/>
      <c r="AY1044" s="479" t="s">
        <v>248</v>
      </c>
      <c r="AZ1044" s="479" t="s">
        <v>259</v>
      </c>
      <c r="BA1044" s="479" t="s">
        <v>240</v>
      </c>
      <c r="BB1044" s="479" t="s">
        <v>382</v>
      </c>
      <c r="BC1044" s="479" t="s">
        <v>418</v>
      </c>
      <c r="BD1044" s="480" t="s">
        <v>238</v>
      </c>
      <c r="BL1044" s="90">
        <f t="shared" si="1704"/>
        <v>1</v>
      </c>
      <c r="BM1044" s="77">
        <f t="shared" si="1704"/>
        <v>4</v>
      </c>
      <c r="BN1044" s="77">
        <f t="shared" si="1704"/>
        <v>1</v>
      </c>
      <c r="BO1044" s="77">
        <f t="shared" si="1704"/>
        <v>1</v>
      </c>
      <c r="BP1044" s="77">
        <f t="shared" si="1704"/>
        <v>2</v>
      </c>
      <c r="BQ1044" s="77">
        <f t="shared" si="1704"/>
        <v>2</v>
      </c>
      <c r="BR1044" s="77">
        <f t="shared" si="1704"/>
        <v>1</v>
      </c>
      <c r="BS1044" s="77">
        <f t="shared" si="1704"/>
        <v>5</v>
      </c>
      <c r="BT1044" s="77">
        <f t="shared" si="1704"/>
        <v>1</v>
      </c>
      <c r="BU1044" s="77">
        <f t="shared" si="1704"/>
        <v>2</v>
      </c>
      <c r="BV1044" s="77">
        <f t="shared" si="1704"/>
        <v>3</v>
      </c>
      <c r="BW1044" s="91"/>
      <c r="BX1044" s="77">
        <f t="shared" si="1687"/>
        <v>3</v>
      </c>
      <c r="BY1044" s="77">
        <f t="shared" si="1687"/>
        <v>3</v>
      </c>
      <c r="BZ1044" s="77">
        <f t="shared" si="1687"/>
        <v>2</v>
      </c>
      <c r="CA1044" s="77">
        <f t="shared" si="1687"/>
        <v>2</v>
      </c>
      <c r="CB1044" s="77">
        <f t="shared" si="1687"/>
        <v>3</v>
      </c>
      <c r="CC1044" s="92">
        <f t="shared" si="1687"/>
        <v>0</v>
      </c>
      <c r="CJ1044" s="78"/>
      <c r="CK1044" s="90">
        <f t="shared" si="1705"/>
        <v>1</v>
      </c>
      <c r="CL1044" s="77">
        <f t="shared" si="1705"/>
        <v>2</v>
      </c>
      <c r="CM1044" s="77">
        <f t="shared" si="1705"/>
        <v>1</v>
      </c>
      <c r="CN1044" s="77">
        <f t="shared" si="1705"/>
        <v>2</v>
      </c>
      <c r="CO1044" s="77">
        <f t="shared" si="1705"/>
        <v>1</v>
      </c>
      <c r="CP1044" s="77">
        <f t="shared" si="1705"/>
        <v>2</v>
      </c>
      <c r="CQ1044" s="77">
        <f t="shared" si="1705"/>
        <v>1</v>
      </c>
      <c r="CR1044" s="77">
        <f t="shared" si="1705"/>
        <v>1</v>
      </c>
      <c r="CS1044" s="77">
        <f t="shared" si="1705"/>
        <v>2</v>
      </c>
      <c r="CT1044" s="77">
        <f t="shared" si="1705"/>
        <v>3</v>
      </c>
      <c r="CU1044" s="77">
        <f t="shared" si="1705"/>
        <v>3</v>
      </c>
      <c r="CV1044" s="91"/>
      <c r="CW1044" s="77">
        <f t="shared" si="1688"/>
        <v>2</v>
      </c>
      <c r="CX1044" s="77">
        <f t="shared" si="1688"/>
        <v>2</v>
      </c>
      <c r="CY1044" s="77">
        <f t="shared" si="1688"/>
        <v>2</v>
      </c>
      <c r="CZ1044" s="77">
        <f t="shared" si="1688"/>
        <v>4</v>
      </c>
      <c r="DA1044" s="77">
        <f t="shared" si="1688"/>
        <v>3</v>
      </c>
      <c r="DB1044" s="92">
        <f t="shared" si="1688"/>
        <v>1</v>
      </c>
      <c r="DJ1044" s="347" t="str">
        <f t="shared" si="1706"/>
        <v>D</v>
      </c>
      <c r="DK1044" s="56" t="str">
        <f t="shared" si="1706"/>
        <v>H</v>
      </c>
      <c r="DL1044" s="56" t="str">
        <f t="shared" si="1706"/>
        <v>D</v>
      </c>
      <c r="DM1044" s="56" t="str">
        <f t="shared" si="1706"/>
        <v>A</v>
      </c>
      <c r="DN1044" s="56" t="str">
        <f t="shared" si="1706"/>
        <v>H</v>
      </c>
      <c r="DO1044" s="56" t="str">
        <f t="shared" si="1706"/>
        <v>D</v>
      </c>
      <c r="DP1044" s="56" t="str">
        <f t="shared" si="1706"/>
        <v>D</v>
      </c>
      <c r="DQ1044" s="56" t="str">
        <f t="shared" si="1706"/>
        <v>H</v>
      </c>
      <c r="DR1044" s="56" t="str">
        <f t="shared" si="1706"/>
        <v>A</v>
      </c>
      <c r="DS1044" s="56" t="str">
        <f t="shared" si="1706"/>
        <v>A</v>
      </c>
      <c r="DT1044" s="56" t="str">
        <f t="shared" si="1706"/>
        <v>D</v>
      </c>
      <c r="DU1044" s="91"/>
      <c r="DV1044" s="56" t="str">
        <f t="shared" si="1689"/>
        <v>H</v>
      </c>
      <c r="DW1044" s="56" t="str">
        <f t="shared" si="1689"/>
        <v>H</v>
      </c>
      <c r="DX1044" s="56" t="str">
        <f t="shared" si="1689"/>
        <v>D</v>
      </c>
      <c r="DY1044" s="56" t="str">
        <f t="shared" si="1689"/>
        <v>A</v>
      </c>
      <c r="DZ1044" s="56" t="str">
        <f t="shared" si="1689"/>
        <v>D</v>
      </c>
      <c r="EA1044" s="348" t="str">
        <f t="shared" si="1689"/>
        <v>A</v>
      </c>
      <c r="EI1044" s="53" t="str">
        <f t="shared" si="1690"/>
        <v>Met Police</v>
      </c>
      <c r="EJ1044" s="79">
        <f t="shared" si="1707"/>
        <v>34</v>
      </c>
      <c r="EK1044" s="80">
        <f t="shared" si="1708"/>
        <v>5</v>
      </c>
      <c r="EL1044" s="80">
        <f t="shared" si="1709"/>
        <v>7</v>
      </c>
      <c r="EM1044" s="80">
        <f t="shared" si="1710"/>
        <v>5</v>
      </c>
      <c r="EN1044" s="80">
        <f>COUNTIF(DU$1033:DU$1050,"A")</f>
        <v>2</v>
      </c>
      <c r="EO1044" s="80">
        <f>COUNTIF(DU$1033:DU$1050,"D")</f>
        <v>1</v>
      </c>
      <c r="EP1044" s="80">
        <f>COUNTIF(DU$1033:DU$1050,"H")</f>
        <v>14</v>
      </c>
      <c r="EQ1044" s="79">
        <f t="shared" si="1711"/>
        <v>7</v>
      </c>
      <c r="ER1044" s="79">
        <f t="shared" si="1691"/>
        <v>8</v>
      </c>
      <c r="ES1044" s="79">
        <f t="shared" si="1691"/>
        <v>19</v>
      </c>
      <c r="ET1044" s="81">
        <f>SUM($BL1044:$CI1044)+SUM(CV$1033:CV$1050)</f>
        <v>64</v>
      </c>
      <c r="EU1044" s="81">
        <f>SUM($CK1044:$DH1044)+SUM(BW$1033:BW$1050)</f>
        <v>87</v>
      </c>
      <c r="EV1044" s="79">
        <f t="shared" si="1692"/>
        <v>22</v>
      </c>
      <c r="EW1044" s="81">
        <f t="shared" si="1712"/>
        <v>-23</v>
      </c>
      <c r="EX1044" s="78"/>
      <c r="EY1044" s="80">
        <f t="shared" si="1693"/>
        <v>34</v>
      </c>
      <c r="EZ1044" s="80">
        <f t="shared" si="1694"/>
        <v>7</v>
      </c>
      <c r="FA1044" s="80">
        <f t="shared" si="1695"/>
        <v>8</v>
      </c>
      <c r="FB1044" s="80">
        <f t="shared" si="1696"/>
        <v>19</v>
      </c>
      <c r="FC1044" s="80">
        <f t="shared" si="1697"/>
        <v>64</v>
      </c>
      <c r="FD1044" s="80">
        <f t="shared" si="1698"/>
        <v>87</v>
      </c>
      <c r="FE1044" s="80">
        <f t="shared" si="1699"/>
        <v>22</v>
      </c>
      <c r="FF1044" s="80">
        <f t="shared" si="1700"/>
        <v>-23</v>
      </c>
      <c r="FH1044" s="54">
        <f t="shared" si="1713"/>
        <v>0</v>
      </c>
      <c r="FI1044" s="54">
        <f t="shared" si="1714"/>
        <v>0</v>
      </c>
      <c r="FJ1044" s="54">
        <f t="shared" si="1701"/>
        <v>0</v>
      </c>
      <c r="FK1044" s="54">
        <f t="shared" si="1701"/>
        <v>0</v>
      </c>
      <c r="FL1044" s="54">
        <f t="shared" si="1701"/>
        <v>0</v>
      </c>
      <c r="FM1044" s="54">
        <f t="shared" si="1701"/>
        <v>0</v>
      </c>
      <c r="FN1044" s="54">
        <f t="shared" si="1701"/>
        <v>0</v>
      </c>
      <c r="FO1044" s="54">
        <f t="shared" si="1701"/>
        <v>0</v>
      </c>
      <c r="FQ1044" s="54" t="str">
        <f t="shared" si="1715"/>
        <v/>
      </c>
      <c r="FR1044" s="54" t="str">
        <f t="shared" ref="FR1044:FR1107" si="1716">IF(SUM($FH1044:$FO1044)=0,"",EY1044-EJ1044)</f>
        <v/>
      </c>
      <c r="FS1044" s="54" t="str">
        <f t="shared" si="1702"/>
        <v/>
      </c>
      <c r="FT1044" s="54" t="str">
        <f t="shared" si="1703"/>
        <v/>
      </c>
      <c r="FU1044" s="54" t="str">
        <f t="shared" si="1703"/>
        <v/>
      </c>
      <c r="FV1044" s="54" t="str">
        <f t="shared" si="1683"/>
        <v/>
      </c>
      <c r="FW1044" s="54" t="str">
        <f t="shared" si="1683"/>
        <v/>
      </c>
      <c r="FX1044" s="54" t="str">
        <f t="shared" si="1683"/>
        <v/>
      </c>
      <c r="FZ1044" s="58"/>
      <c r="GA1044" s="59"/>
      <c r="GB1044" s="60"/>
      <c r="GC1044" s="58"/>
      <c r="GD1044" s="59"/>
      <c r="GE1044" s="61"/>
      <c r="GF1044" s="58"/>
      <c r="GG1044" s="61"/>
      <c r="GH1044" s="61"/>
    </row>
    <row r="1045" spans="1:190" s="54" customFormat="1" ht="12" x14ac:dyDescent="0.25">
      <c r="A1045" s="54">
        <v>13</v>
      </c>
      <c r="B1045" s="54" t="s">
        <v>1839</v>
      </c>
      <c r="C1045" s="56">
        <v>34</v>
      </c>
      <c r="D1045" s="56">
        <v>11</v>
      </c>
      <c r="E1045" s="56">
        <v>8</v>
      </c>
      <c r="F1045" s="56">
        <v>15</v>
      </c>
      <c r="G1045" s="56">
        <v>53</v>
      </c>
      <c r="H1045" s="56">
        <v>60</v>
      </c>
      <c r="I1045" s="57">
        <v>30</v>
      </c>
      <c r="J1045" s="56">
        <f t="shared" si="1686"/>
        <v>-7</v>
      </c>
      <c r="L1045" s="82" t="s">
        <v>1815</v>
      </c>
      <c r="M1045" s="477" t="s">
        <v>62</v>
      </c>
      <c r="N1045" s="479" t="s">
        <v>62</v>
      </c>
      <c r="O1045" s="479" t="s">
        <v>148</v>
      </c>
      <c r="P1045" s="479" t="s">
        <v>86</v>
      </c>
      <c r="Q1045" s="479" t="s">
        <v>99</v>
      </c>
      <c r="R1045" s="479" t="s">
        <v>85</v>
      </c>
      <c r="S1045" s="479" t="s">
        <v>103</v>
      </c>
      <c r="T1045" s="479" t="s">
        <v>186</v>
      </c>
      <c r="U1045" s="479" t="s">
        <v>59</v>
      </c>
      <c r="V1045" s="479" t="s">
        <v>77</v>
      </c>
      <c r="W1045" s="479" t="s">
        <v>331</v>
      </c>
      <c r="X1045" s="479" t="s">
        <v>101</v>
      </c>
      <c r="Y1045" s="478"/>
      <c r="Z1045" s="479" t="s">
        <v>76</v>
      </c>
      <c r="AA1045" s="479" t="s">
        <v>149</v>
      </c>
      <c r="AB1045" s="479" t="s">
        <v>206</v>
      </c>
      <c r="AC1045" s="479" t="s">
        <v>74</v>
      </c>
      <c r="AD1045" s="480" t="s">
        <v>148</v>
      </c>
      <c r="AL1045" s="82" t="s">
        <v>1815</v>
      </c>
      <c r="AM1045" s="477" t="s">
        <v>584</v>
      </c>
      <c r="AN1045" s="479" t="s">
        <v>731</v>
      </c>
      <c r="AO1045" s="479" t="s">
        <v>709</v>
      </c>
      <c r="AP1045" s="479" t="s">
        <v>414</v>
      </c>
      <c r="AQ1045" s="479" t="s">
        <v>412</v>
      </c>
      <c r="AR1045" s="479" t="s">
        <v>576</v>
      </c>
      <c r="AS1045" s="479" t="s">
        <v>95</v>
      </c>
      <c r="AT1045" s="479" t="s">
        <v>583</v>
      </c>
      <c r="AU1045" s="479" t="s">
        <v>418</v>
      </c>
      <c r="AV1045" s="479" t="s">
        <v>384</v>
      </c>
      <c r="AW1045" s="479" t="s">
        <v>447</v>
      </c>
      <c r="AX1045" s="479" t="s">
        <v>247</v>
      </c>
      <c r="AY1045" s="478"/>
      <c r="AZ1045" s="479" t="s">
        <v>93</v>
      </c>
      <c r="BA1045" s="479" t="s">
        <v>129</v>
      </c>
      <c r="BB1045" s="479" t="s">
        <v>586</v>
      </c>
      <c r="BC1045" s="479" t="s">
        <v>81</v>
      </c>
      <c r="BD1045" s="480" t="s">
        <v>1420</v>
      </c>
      <c r="BL1045" s="90">
        <f t="shared" si="1704"/>
        <v>1</v>
      </c>
      <c r="BM1045" s="77">
        <f t="shared" si="1704"/>
        <v>1</v>
      </c>
      <c r="BN1045" s="77">
        <f t="shared" si="1704"/>
        <v>0</v>
      </c>
      <c r="BO1045" s="77">
        <f t="shared" si="1704"/>
        <v>0</v>
      </c>
      <c r="BP1045" s="77">
        <f t="shared" si="1704"/>
        <v>1</v>
      </c>
      <c r="BQ1045" s="77">
        <f t="shared" si="1704"/>
        <v>0</v>
      </c>
      <c r="BR1045" s="77">
        <f t="shared" si="1704"/>
        <v>1</v>
      </c>
      <c r="BS1045" s="77">
        <f t="shared" si="1704"/>
        <v>3</v>
      </c>
      <c r="BT1045" s="77">
        <f t="shared" si="1704"/>
        <v>4</v>
      </c>
      <c r="BU1045" s="77">
        <f t="shared" si="1704"/>
        <v>2</v>
      </c>
      <c r="BV1045" s="77">
        <f t="shared" si="1704"/>
        <v>3</v>
      </c>
      <c r="BW1045" s="77">
        <f t="shared" si="1704"/>
        <v>3</v>
      </c>
      <c r="BX1045" s="91"/>
      <c r="BY1045" s="77">
        <f>(IF(Z1045="","",(IF(MID(Z1045,2,1)="-",LEFT(Z1045,1),LEFT(Z1045,2)))+0))</f>
        <v>0</v>
      </c>
      <c r="BZ1045" s="77">
        <f>(IF(AA1045="","",(IF(MID(AA1045,2,1)="-",LEFT(AA1045,1),LEFT(AA1045,2)))+0))</f>
        <v>1</v>
      </c>
      <c r="CA1045" s="77">
        <f>(IF(AB1045="","",(IF(MID(AB1045,2,1)="-",LEFT(AB1045,1),LEFT(AB1045,2)))+0))</f>
        <v>1</v>
      </c>
      <c r="CB1045" s="77">
        <f>(IF(AC1045="","",(IF(MID(AC1045,2,1)="-",LEFT(AC1045,1),LEFT(AC1045,2)))+0))</f>
        <v>1</v>
      </c>
      <c r="CC1045" s="92">
        <f>(IF(AD1045="","",(IF(MID(AD1045,2,1)="-",LEFT(AD1045,1),LEFT(AD1045,2)))+0))</f>
        <v>0</v>
      </c>
      <c r="CJ1045" s="78"/>
      <c r="CK1045" s="90">
        <f t="shared" si="1705"/>
        <v>1</v>
      </c>
      <c r="CL1045" s="77">
        <f t="shared" si="1705"/>
        <v>1</v>
      </c>
      <c r="CM1045" s="77">
        <f t="shared" si="1705"/>
        <v>1</v>
      </c>
      <c r="CN1045" s="77">
        <f t="shared" si="1705"/>
        <v>3</v>
      </c>
      <c r="CO1045" s="77">
        <f t="shared" si="1705"/>
        <v>0</v>
      </c>
      <c r="CP1045" s="77">
        <f t="shared" si="1705"/>
        <v>4</v>
      </c>
      <c r="CQ1045" s="77">
        <f t="shared" si="1705"/>
        <v>3</v>
      </c>
      <c r="CR1045" s="77">
        <f t="shared" si="1705"/>
        <v>4</v>
      </c>
      <c r="CS1045" s="77">
        <f t="shared" si="1705"/>
        <v>0</v>
      </c>
      <c r="CT1045" s="77">
        <f t="shared" si="1705"/>
        <v>1</v>
      </c>
      <c r="CU1045" s="77">
        <f t="shared" si="1705"/>
        <v>5</v>
      </c>
      <c r="CV1045" s="77">
        <f t="shared" si="1705"/>
        <v>2</v>
      </c>
      <c r="CW1045" s="91"/>
      <c r="CX1045" s="77">
        <f>(IF(Z1045="","",IF(RIGHT(Z1045,2)="10",RIGHT(Z1045,2),RIGHT(Z1045,1))+0))</f>
        <v>2</v>
      </c>
      <c r="CY1045" s="77">
        <f>(IF(AA1045="","",IF(RIGHT(AA1045,2)="10",RIGHT(AA1045,2),RIGHT(AA1045,1))+0))</f>
        <v>5</v>
      </c>
      <c r="CZ1045" s="77">
        <f>(IF(AB1045="","",IF(RIGHT(AB1045,2)="10",RIGHT(AB1045,2),RIGHT(AB1045,1))+0))</f>
        <v>4</v>
      </c>
      <c r="DA1045" s="77">
        <f>(IF(AC1045="","",IF(RIGHT(AC1045,2)="10",RIGHT(AC1045,2),RIGHT(AC1045,1))+0))</f>
        <v>2</v>
      </c>
      <c r="DB1045" s="92">
        <f>(IF(AD1045="","",IF(RIGHT(AD1045,2)="10",RIGHT(AD1045,2),RIGHT(AD1045,1))+0))</f>
        <v>1</v>
      </c>
      <c r="DJ1045" s="347" t="str">
        <f t="shared" si="1706"/>
        <v>D</v>
      </c>
      <c r="DK1045" s="56" t="str">
        <f t="shared" si="1706"/>
        <v>D</v>
      </c>
      <c r="DL1045" s="56" t="str">
        <f t="shared" si="1706"/>
        <v>A</v>
      </c>
      <c r="DM1045" s="56" t="str">
        <f t="shared" si="1706"/>
        <v>A</v>
      </c>
      <c r="DN1045" s="56" t="str">
        <f t="shared" si="1706"/>
        <v>H</v>
      </c>
      <c r="DO1045" s="56" t="str">
        <f t="shared" si="1706"/>
        <v>A</v>
      </c>
      <c r="DP1045" s="56" t="str">
        <f t="shared" si="1706"/>
        <v>A</v>
      </c>
      <c r="DQ1045" s="56" t="str">
        <f t="shared" si="1706"/>
        <v>A</v>
      </c>
      <c r="DR1045" s="56" t="str">
        <f t="shared" si="1706"/>
        <v>H</v>
      </c>
      <c r="DS1045" s="56" t="str">
        <f t="shared" si="1706"/>
        <v>H</v>
      </c>
      <c r="DT1045" s="56" t="str">
        <f t="shared" si="1706"/>
        <v>A</v>
      </c>
      <c r="DU1045" s="56" t="str">
        <f t="shared" si="1706"/>
        <v>H</v>
      </c>
      <c r="DV1045" s="91"/>
      <c r="DW1045" s="56" t="str">
        <f>(IF(Z1045="","",IF(BY1045&gt;CX1045,"H",IF(BY1045&lt;CX1045,"A","D"))))</f>
        <v>A</v>
      </c>
      <c r="DX1045" s="56" t="str">
        <f>(IF(AA1045="","",IF(BZ1045&gt;CY1045,"H",IF(BZ1045&lt;CY1045,"A","D"))))</f>
        <v>A</v>
      </c>
      <c r="DY1045" s="56" t="str">
        <f>(IF(AB1045="","",IF(CA1045&gt;CZ1045,"H",IF(CA1045&lt;CZ1045,"A","D"))))</f>
        <v>A</v>
      </c>
      <c r="DZ1045" s="56" t="str">
        <f>(IF(AC1045="","",IF(CB1045&gt;DA1045,"H",IF(CB1045&lt;DA1045,"A","D"))))</f>
        <v>A</v>
      </c>
      <c r="EA1045" s="348" t="str">
        <f>(IF(AD1045="","",IF(CC1045&gt;DB1045,"H",IF(CC1045&lt;DB1045,"A","D"))))</f>
        <v>A</v>
      </c>
      <c r="EI1045" s="53" t="str">
        <f t="shared" si="1690"/>
        <v>Redhill</v>
      </c>
      <c r="EJ1045" s="79">
        <f t="shared" si="1707"/>
        <v>34</v>
      </c>
      <c r="EK1045" s="80">
        <f t="shared" si="1708"/>
        <v>4</v>
      </c>
      <c r="EL1045" s="80">
        <f t="shared" si="1709"/>
        <v>2</v>
      </c>
      <c r="EM1045" s="80">
        <f t="shared" si="1710"/>
        <v>11</v>
      </c>
      <c r="EN1045" s="80">
        <f>COUNTIF(DV$1033:DV$1050,"A")</f>
        <v>4</v>
      </c>
      <c r="EO1045" s="80">
        <f>COUNTIF(DV$1033:DV$1050,"D")</f>
        <v>3</v>
      </c>
      <c r="EP1045" s="80">
        <f>COUNTIF(DV$1033:DV$1050,"H")</f>
        <v>10</v>
      </c>
      <c r="EQ1045" s="79">
        <f t="shared" si="1711"/>
        <v>8</v>
      </c>
      <c r="ER1045" s="79">
        <f t="shared" si="1691"/>
        <v>5</v>
      </c>
      <c r="ES1045" s="79">
        <f t="shared" si="1691"/>
        <v>21</v>
      </c>
      <c r="ET1045" s="81">
        <f>SUM($BL1045:$CI1045)+SUM(CW$1033:CW$1050)</f>
        <v>38</v>
      </c>
      <c r="EU1045" s="81">
        <f>SUM($CK1045:$DH1045)+SUM(BX$1033:BX$1050)</f>
        <v>71</v>
      </c>
      <c r="EV1045" s="79">
        <f t="shared" si="1692"/>
        <v>21</v>
      </c>
      <c r="EW1045" s="81">
        <f t="shared" si="1712"/>
        <v>-33</v>
      </c>
      <c r="EX1045" s="78"/>
      <c r="EY1045" s="80">
        <f t="shared" si="1693"/>
        <v>34</v>
      </c>
      <c r="EZ1045" s="80">
        <f t="shared" si="1694"/>
        <v>8</v>
      </c>
      <c r="FA1045" s="80">
        <f t="shared" si="1695"/>
        <v>5</v>
      </c>
      <c r="FB1045" s="80">
        <f t="shared" si="1696"/>
        <v>21</v>
      </c>
      <c r="FC1045" s="80">
        <f t="shared" si="1697"/>
        <v>38</v>
      </c>
      <c r="FD1045" s="80">
        <f t="shared" si="1698"/>
        <v>71</v>
      </c>
      <c r="FE1045" s="80">
        <f t="shared" si="1699"/>
        <v>21</v>
      </c>
      <c r="FF1045" s="80">
        <f t="shared" si="1700"/>
        <v>-33</v>
      </c>
      <c r="FH1045" s="54">
        <f t="shared" si="1713"/>
        <v>0</v>
      </c>
      <c r="FI1045" s="54">
        <f t="shared" si="1714"/>
        <v>0</v>
      </c>
      <c r="FJ1045" s="54">
        <f t="shared" si="1701"/>
        <v>0</v>
      </c>
      <c r="FK1045" s="54">
        <f t="shared" si="1701"/>
        <v>0</v>
      </c>
      <c r="FL1045" s="54">
        <f t="shared" si="1701"/>
        <v>0</v>
      </c>
      <c r="FM1045" s="54">
        <f t="shared" si="1701"/>
        <v>0</v>
      </c>
      <c r="FN1045" s="54">
        <f t="shared" si="1701"/>
        <v>0</v>
      </c>
      <c r="FO1045" s="54">
        <f t="shared" si="1701"/>
        <v>0</v>
      </c>
      <c r="FQ1045" s="54" t="str">
        <f t="shared" si="1715"/>
        <v/>
      </c>
      <c r="FR1045" s="54" t="str">
        <f t="shared" si="1716"/>
        <v/>
      </c>
      <c r="FS1045" s="54" t="str">
        <f t="shared" si="1702"/>
        <v/>
      </c>
      <c r="FT1045" s="54" t="str">
        <f t="shared" si="1703"/>
        <v/>
      </c>
      <c r="FU1045" s="54" t="str">
        <f t="shared" si="1703"/>
        <v/>
      </c>
      <c r="FV1045" s="54" t="str">
        <f t="shared" si="1683"/>
        <v/>
      </c>
      <c r="FW1045" s="54" t="str">
        <f t="shared" si="1683"/>
        <v/>
      </c>
      <c r="FX1045" s="54" t="str">
        <f t="shared" si="1683"/>
        <v/>
      </c>
      <c r="FZ1045" s="58"/>
      <c r="GA1045" s="59"/>
      <c r="GB1045" s="60"/>
      <c r="GC1045" s="58"/>
      <c r="GD1045" s="59"/>
      <c r="GE1045" s="61"/>
      <c r="GF1045" s="58"/>
      <c r="GG1045" s="61"/>
      <c r="GH1045" s="61"/>
    </row>
    <row r="1046" spans="1:190" s="54" customFormat="1" ht="12" x14ac:dyDescent="0.25">
      <c r="A1046" s="54">
        <v>14</v>
      </c>
      <c r="B1046" s="54" t="s">
        <v>1771</v>
      </c>
      <c r="C1046" s="56">
        <v>34</v>
      </c>
      <c r="D1046" s="56">
        <v>10</v>
      </c>
      <c r="E1046" s="56">
        <v>7</v>
      </c>
      <c r="F1046" s="56">
        <v>17</v>
      </c>
      <c r="G1046" s="56">
        <v>38</v>
      </c>
      <c r="H1046" s="56">
        <v>63</v>
      </c>
      <c r="I1046" s="57">
        <v>27</v>
      </c>
      <c r="J1046" s="56">
        <f t="shared" si="1686"/>
        <v>-25</v>
      </c>
      <c r="L1046" s="82" t="s">
        <v>882</v>
      </c>
      <c r="M1046" s="477" t="s">
        <v>164</v>
      </c>
      <c r="N1046" s="479" t="s">
        <v>148</v>
      </c>
      <c r="O1046" s="479" t="s">
        <v>62</v>
      </c>
      <c r="P1046" s="479" t="s">
        <v>200</v>
      </c>
      <c r="Q1046" s="479" t="s">
        <v>269</v>
      </c>
      <c r="R1046" s="479" t="s">
        <v>99</v>
      </c>
      <c r="S1046" s="479" t="s">
        <v>86</v>
      </c>
      <c r="T1046" s="479" t="s">
        <v>200</v>
      </c>
      <c r="U1046" s="479" t="s">
        <v>164</v>
      </c>
      <c r="V1046" s="479" t="s">
        <v>99</v>
      </c>
      <c r="W1046" s="479" t="s">
        <v>101</v>
      </c>
      <c r="X1046" s="479" t="s">
        <v>77</v>
      </c>
      <c r="Y1046" s="479" t="s">
        <v>60</v>
      </c>
      <c r="Z1046" s="478"/>
      <c r="AA1046" s="479" t="s">
        <v>100</v>
      </c>
      <c r="AB1046" s="479" t="s">
        <v>87</v>
      </c>
      <c r="AC1046" s="479" t="s">
        <v>101</v>
      </c>
      <c r="AD1046" s="480" t="s">
        <v>125</v>
      </c>
      <c r="AL1046" s="82" t="s">
        <v>882</v>
      </c>
      <c r="AM1046" s="477" t="s">
        <v>90</v>
      </c>
      <c r="AN1046" s="479" t="s">
        <v>239</v>
      </c>
      <c r="AO1046" s="479" t="s">
        <v>480</v>
      </c>
      <c r="AP1046" s="479" t="s">
        <v>575</v>
      </c>
      <c r="AQ1046" s="479" t="s">
        <v>594</v>
      </c>
      <c r="AR1046" s="479" t="s">
        <v>238</v>
      </c>
      <c r="AS1046" s="479" t="s">
        <v>573</v>
      </c>
      <c r="AT1046" s="479" t="s">
        <v>248</v>
      </c>
      <c r="AU1046" s="479" t="s">
        <v>589</v>
      </c>
      <c r="AV1046" s="479" t="s">
        <v>115</v>
      </c>
      <c r="AW1046" s="479" t="s">
        <v>91</v>
      </c>
      <c r="AX1046" s="479" t="s">
        <v>237</v>
      </c>
      <c r="AY1046" s="479" t="s">
        <v>446</v>
      </c>
      <c r="AZ1046" s="478"/>
      <c r="BA1046" s="479" t="s">
        <v>256</v>
      </c>
      <c r="BB1046" s="479" t="s">
        <v>247</v>
      </c>
      <c r="BC1046" s="479" t="s">
        <v>114</v>
      </c>
      <c r="BD1046" s="480" t="s">
        <v>264</v>
      </c>
      <c r="BL1046" s="90">
        <f t="shared" si="1704"/>
        <v>8</v>
      </c>
      <c r="BM1046" s="77">
        <f t="shared" si="1704"/>
        <v>0</v>
      </c>
      <c r="BN1046" s="77">
        <f t="shared" si="1704"/>
        <v>1</v>
      </c>
      <c r="BO1046" s="77">
        <f t="shared" si="1704"/>
        <v>2</v>
      </c>
      <c r="BP1046" s="77">
        <f t="shared" si="1704"/>
        <v>7</v>
      </c>
      <c r="BQ1046" s="77">
        <f t="shared" si="1704"/>
        <v>1</v>
      </c>
      <c r="BR1046" s="77">
        <f t="shared" si="1704"/>
        <v>0</v>
      </c>
      <c r="BS1046" s="77">
        <f t="shared" si="1704"/>
        <v>2</v>
      </c>
      <c r="BT1046" s="77">
        <f t="shared" si="1704"/>
        <v>8</v>
      </c>
      <c r="BU1046" s="77">
        <f t="shared" si="1704"/>
        <v>1</v>
      </c>
      <c r="BV1046" s="77">
        <f t="shared" si="1704"/>
        <v>3</v>
      </c>
      <c r="BW1046" s="77">
        <f t="shared" si="1704"/>
        <v>2</v>
      </c>
      <c r="BX1046" s="77">
        <f>(IF(Y1046="","",(IF(MID(Y1046,2,1)="-",LEFT(Y1046,1),LEFT(Y1046,2)))+0))</f>
        <v>4</v>
      </c>
      <c r="BY1046" s="91"/>
      <c r="BZ1046" s="77">
        <f>(IF(AA1046="","",(IF(MID(AA1046,2,1)="-",LEFT(AA1046,1),LEFT(AA1046,2)))+0))</f>
        <v>4</v>
      </c>
      <c r="CA1046" s="77">
        <f>(IF(AB1046="","",(IF(MID(AB1046,2,1)="-",LEFT(AB1046,1),LEFT(AB1046,2)))+0))</f>
        <v>3</v>
      </c>
      <c r="CB1046" s="77">
        <f>(IF(AC1046="","",(IF(MID(AC1046,2,1)="-",LEFT(AC1046,1),LEFT(AC1046,2)))+0))</f>
        <v>3</v>
      </c>
      <c r="CC1046" s="92">
        <f>(IF(AD1046="","",(IF(MID(AD1046,2,1)="-",LEFT(AD1046,1),LEFT(AD1046,2)))+0))</f>
        <v>5</v>
      </c>
      <c r="CJ1046" s="78"/>
      <c r="CK1046" s="90">
        <f t="shared" si="1705"/>
        <v>0</v>
      </c>
      <c r="CL1046" s="77">
        <f t="shared" si="1705"/>
        <v>1</v>
      </c>
      <c r="CM1046" s="77">
        <f t="shared" si="1705"/>
        <v>1</v>
      </c>
      <c r="CN1046" s="77">
        <f t="shared" si="1705"/>
        <v>2</v>
      </c>
      <c r="CO1046" s="77">
        <f t="shared" si="1705"/>
        <v>1</v>
      </c>
      <c r="CP1046" s="77">
        <f t="shared" si="1705"/>
        <v>0</v>
      </c>
      <c r="CQ1046" s="77">
        <f t="shared" si="1705"/>
        <v>3</v>
      </c>
      <c r="CR1046" s="77">
        <f t="shared" si="1705"/>
        <v>2</v>
      </c>
      <c r="CS1046" s="77">
        <f t="shared" si="1705"/>
        <v>0</v>
      </c>
      <c r="CT1046" s="77">
        <f t="shared" si="1705"/>
        <v>0</v>
      </c>
      <c r="CU1046" s="77">
        <f t="shared" si="1705"/>
        <v>2</v>
      </c>
      <c r="CV1046" s="77">
        <f t="shared" si="1705"/>
        <v>1</v>
      </c>
      <c r="CW1046" s="77">
        <f>(IF(Y1046="","",IF(RIGHT(Y1046,2)="10",RIGHT(Y1046,2),RIGHT(Y1046,1))+0))</f>
        <v>1</v>
      </c>
      <c r="CX1046" s="91"/>
      <c r="CY1046" s="77">
        <f>(IF(AA1046="","",IF(RIGHT(AA1046,2)="10",RIGHT(AA1046,2),RIGHT(AA1046,1))+0))</f>
        <v>3</v>
      </c>
      <c r="CZ1046" s="77">
        <f>(IF(AB1046="","",IF(RIGHT(AB1046,2)="10",RIGHT(AB1046,2),RIGHT(AB1046,1))+0))</f>
        <v>3</v>
      </c>
      <c r="DA1046" s="77">
        <f>(IF(AC1046="","",IF(RIGHT(AC1046,2)="10",RIGHT(AC1046,2),RIGHT(AC1046,1))+0))</f>
        <v>2</v>
      </c>
      <c r="DB1046" s="92">
        <f>(IF(AD1046="","",IF(RIGHT(AD1046,2)="10",RIGHT(AD1046,2),RIGHT(AD1046,1))+0))</f>
        <v>0</v>
      </c>
      <c r="DJ1046" s="347" t="str">
        <f t="shared" si="1706"/>
        <v>H</v>
      </c>
      <c r="DK1046" s="56" t="str">
        <f t="shared" si="1706"/>
        <v>A</v>
      </c>
      <c r="DL1046" s="56" t="str">
        <f t="shared" si="1706"/>
        <v>D</v>
      </c>
      <c r="DM1046" s="56" t="str">
        <f t="shared" si="1706"/>
        <v>D</v>
      </c>
      <c r="DN1046" s="56" t="str">
        <f t="shared" si="1706"/>
        <v>H</v>
      </c>
      <c r="DO1046" s="56" t="str">
        <f t="shared" si="1706"/>
        <v>H</v>
      </c>
      <c r="DP1046" s="56" t="str">
        <f t="shared" si="1706"/>
        <v>A</v>
      </c>
      <c r="DQ1046" s="56" t="str">
        <f t="shared" si="1706"/>
        <v>D</v>
      </c>
      <c r="DR1046" s="56" t="str">
        <f t="shared" si="1706"/>
        <v>H</v>
      </c>
      <c r="DS1046" s="56" t="str">
        <f t="shared" si="1706"/>
        <v>H</v>
      </c>
      <c r="DT1046" s="56" t="str">
        <f t="shared" si="1706"/>
        <v>H</v>
      </c>
      <c r="DU1046" s="56" t="str">
        <f t="shared" si="1706"/>
        <v>H</v>
      </c>
      <c r="DV1046" s="56" t="str">
        <f>(IF(Y1046="","",IF(BX1046&gt;CW1046,"H",IF(BX1046&lt;CW1046,"A","D"))))</f>
        <v>H</v>
      </c>
      <c r="DW1046" s="91"/>
      <c r="DX1046" s="56" t="str">
        <f>(IF(AA1046="","",IF(BZ1046&gt;CY1046,"H",IF(BZ1046&lt;CY1046,"A","D"))))</f>
        <v>H</v>
      </c>
      <c r="DY1046" s="56" t="str">
        <f>(IF(AB1046="","",IF(CA1046&gt;CZ1046,"H",IF(CA1046&lt;CZ1046,"A","D"))))</f>
        <v>D</v>
      </c>
      <c r="DZ1046" s="56" t="str">
        <f>(IF(AC1046="","",IF(CB1046&gt;DA1046,"H",IF(CB1046&lt;DA1046,"A","D"))))</f>
        <v>H</v>
      </c>
      <c r="EA1046" s="348" t="str">
        <f>(IF(AD1046="","",IF(CC1046&gt;DB1046,"H",IF(CC1046&lt;DB1046,"A","D"))))</f>
        <v>H</v>
      </c>
      <c r="EI1046" s="53" t="str">
        <f t="shared" si="1690"/>
        <v>Sutton United</v>
      </c>
      <c r="EJ1046" s="79">
        <f t="shared" si="1707"/>
        <v>34</v>
      </c>
      <c r="EK1046" s="80">
        <f t="shared" si="1708"/>
        <v>11</v>
      </c>
      <c r="EL1046" s="80">
        <f t="shared" si="1709"/>
        <v>4</v>
      </c>
      <c r="EM1046" s="80">
        <f t="shared" si="1710"/>
        <v>2</v>
      </c>
      <c r="EN1046" s="80">
        <f>COUNTIF(DW$1033:DW$1050,"A")</f>
        <v>12</v>
      </c>
      <c r="EO1046" s="80">
        <f>COUNTIF(DW$1033:DW$1050,"D")</f>
        <v>1</v>
      </c>
      <c r="EP1046" s="80">
        <f>COUNTIF(DW$1033:DW$1050,"H")</f>
        <v>4</v>
      </c>
      <c r="EQ1046" s="79">
        <f t="shared" si="1711"/>
        <v>23</v>
      </c>
      <c r="ER1046" s="79">
        <f t="shared" si="1691"/>
        <v>5</v>
      </c>
      <c r="ES1046" s="79">
        <f t="shared" si="1691"/>
        <v>6</v>
      </c>
      <c r="ET1046" s="81">
        <f>SUM($BL1046:$CI1046)+SUM(CX$1033:CX$1050)</f>
        <v>95</v>
      </c>
      <c r="EU1046" s="81">
        <f>SUM($CK1046:$DH1046)+SUM(BY$1033:BY$1050)</f>
        <v>39</v>
      </c>
      <c r="EV1046" s="79">
        <f t="shared" si="1692"/>
        <v>51</v>
      </c>
      <c r="EW1046" s="81">
        <f t="shared" si="1712"/>
        <v>56</v>
      </c>
      <c r="EX1046" s="78"/>
      <c r="EY1046" s="80">
        <f t="shared" si="1693"/>
        <v>34</v>
      </c>
      <c r="EZ1046" s="80">
        <f t="shared" si="1694"/>
        <v>23</v>
      </c>
      <c r="FA1046" s="80">
        <f t="shared" si="1695"/>
        <v>5</v>
      </c>
      <c r="FB1046" s="80">
        <f t="shared" si="1696"/>
        <v>6</v>
      </c>
      <c r="FC1046" s="80">
        <f t="shared" si="1697"/>
        <v>95</v>
      </c>
      <c r="FD1046" s="80">
        <f t="shared" si="1698"/>
        <v>39</v>
      </c>
      <c r="FE1046" s="80">
        <f t="shared" si="1699"/>
        <v>51</v>
      </c>
      <c r="FF1046" s="80">
        <f t="shared" si="1700"/>
        <v>56</v>
      </c>
      <c r="FH1046" s="54">
        <f t="shared" si="1713"/>
        <v>0</v>
      </c>
      <c r="FI1046" s="54">
        <f t="shared" si="1714"/>
        <v>0</v>
      </c>
      <c r="FJ1046" s="54">
        <f t="shared" si="1701"/>
        <v>0</v>
      </c>
      <c r="FK1046" s="54">
        <f t="shared" si="1701"/>
        <v>0</v>
      </c>
      <c r="FL1046" s="54">
        <f t="shared" si="1701"/>
        <v>0</v>
      </c>
      <c r="FM1046" s="54">
        <f t="shared" si="1701"/>
        <v>0</v>
      </c>
      <c r="FN1046" s="54">
        <f t="shared" si="1701"/>
        <v>0</v>
      </c>
      <c r="FO1046" s="54">
        <f t="shared" si="1701"/>
        <v>0</v>
      </c>
      <c r="FQ1046" s="54" t="str">
        <f t="shared" si="1715"/>
        <v/>
      </c>
      <c r="FR1046" s="54" t="str">
        <f t="shared" si="1716"/>
        <v/>
      </c>
      <c r="FS1046" s="54" t="str">
        <f t="shared" si="1702"/>
        <v/>
      </c>
      <c r="FT1046" s="54" t="str">
        <f t="shared" si="1703"/>
        <v/>
      </c>
      <c r="FU1046" s="54" t="str">
        <f t="shared" si="1703"/>
        <v/>
      </c>
      <c r="FV1046" s="54" t="str">
        <f t="shared" si="1683"/>
        <v/>
      </c>
      <c r="FW1046" s="54" t="str">
        <f t="shared" si="1683"/>
        <v/>
      </c>
      <c r="FX1046" s="54" t="str">
        <f t="shared" si="1683"/>
        <v/>
      </c>
      <c r="FZ1046" s="58"/>
      <c r="GA1046" s="59"/>
      <c r="GB1046" s="60"/>
      <c r="GC1046" s="58"/>
      <c r="GD1046" s="59"/>
      <c r="GE1046" s="61"/>
      <c r="GF1046" s="58"/>
      <c r="GG1046" s="61"/>
      <c r="GH1046" s="61"/>
    </row>
    <row r="1047" spans="1:190" s="54" customFormat="1" ht="12" x14ac:dyDescent="0.25">
      <c r="A1047" s="54">
        <v>15</v>
      </c>
      <c r="B1047" s="54" t="s">
        <v>1250</v>
      </c>
      <c r="C1047" s="56">
        <v>34</v>
      </c>
      <c r="D1047" s="56">
        <v>8</v>
      </c>
      <c r="E1047" s="56">
        <v>7</v>
      </c>
      <c r="F1047" s="56">
        <v>19</v>
      </c>
      <c r="G1047" s="56">
        <v>49</v>
      </c>
      <c r="H1047" s="56">
        <v>78</v>
      </c>
      <c r="I1047" s="57">
        <v>23</v>
      </c>
      <c r="J1047" s="56">
        <f t="shared" si="1686"/>
        <v>-29</v>
      </c>
      <c r="L1047" s="82" t="s">
        <v>897</v>
      </c>
      <c r="M1047" s="477" t="s">
        <v>60</v>
      </c>
      <c r="N1047" s="479" t="s">
        <v>200</v>
      </c>
      <c r="O1047" s="479" t="s">
        <v>76</v>
      </c>
      <c r="P1047" s="479" t="s">
        <v>62</v>
      </c>
      <c r="Q1047" s="479" t="s">
        <v>304</v>
      </c>
      <c r="R1047" s="479" t="s">
        <v>87</v>
      </c>
      <c r="S1047" s="479" t="s">
        <v>200</v>
      </c>
      <c r="T1047" s="479" t="s">
        <v>76</v>
      </c>
      <c r="U1047" s="479" t="s">
        <v>126</v>
      </c>
      <c r="V1047" s="479" t="s">
        <v>124</v>
      </c>
      <c r="W1047" s="479" t="s">
        <v>77</v>
      </c>
      <c r="X1047" s="479" t="s">
        <v>177</v>
      </c>
      <c r="Y1047" s="479" t="s">
        <v>148</v>
      </c>
      <c r="Z1047" s="479" t="s">
        <v>176</v>
      </c>
      <c r="AA1047" s="478"/>
      <c r="AB1047" s="479" t="s">
        <v>200</v>
      </c>
      <c r="AC1047" s="479" t="s">
        <v>62</v>
      </c>
      <c r="AD1047" s="480" t="s">
        <v>200</v>
      </c>
      <c r="AL1047" s="82" t="s">
        <v>897</v>
      </c>
      <c r="AM1047" s="477" t="s">
        <v>113</v>
      </c>
      <c r="AN1047" s="479" t="s">
        <v>115</v>
      </c>
      <c r="AO1047" s="479" t="s">
        <v>237</v>
      </c>
      <c r="AP1047" s="479" t="s">
        <v>593</v>
      </c>
      <c r="AQ1047" s="479" t="s">
        <v>583</v>
      </c>
      <c r="AR1047" s="479" t="s">
        <v>116</v>
      </c>
      <c r="AS1047" s="479" t="s">
        <v>284</v>
      </c>
      <c r="AT1047" s="479" t="s">
        <v>587</v>
      </c>
      <c r="AU1047" s="479" t="s">
        <v>590</v>
      </c>
      <c r="AV1047" s="479" t="s">
        <v>585</v>
      </c>
      <c r="AW1047" s="479" t="s">
        <v>248</v>
      </c>
      <c r="AX1047" s="479" t="s">
        <v>242</v>
      </c>
      <c r="AY1047" s="479" t="s">
        <v>594</v>
      </c>
      <c r="AZ1047" s="479" t="s">
        <v>265</v>
      </c>
      <c r="BA1047" s="478"/>
      <c r="BB1047" s="479" t="s">
        <v>575</v>
      </c>
      <c r="BC1047" s="479" t="s">
        <v>93</v>
      </c>
      <c r="BD1047" s="480" t="s">
        <v>90</v>
      </c>
      <c r="BL1047" s="90">
        <f t="shared" si="1704"/>
        <v>4</v>
      </c>
      <c r="BM1047" s="77">
        <f t="shared" si="1704"/>
        <v>2</v>
      </c>
      <c r="BN1047" s="77">
        <f t="shared" si="1704"/>
        <v>0</v>
      </c>
      <c r="BO1047" s="77">
        <f t="shared" si="1704"/>
        <v>1</v>
      </c>
      <c r="BP1047" s="77">
        <f t="shared" si="1704"/>
        <v>4</v>
      </c>
      <c r="BQ1047" s="77">
        <f t="shared" si="1704"/>
        <v>3</v>
      </c>
      <c r="BR1047" s="77">
        <f t="shared" si="1704"/>
        <v>2</v>
      </c>
      <c r="BS1047" s="77">
        <f t="shared" si="1704"/>
        <v>0</v>
      </c>
      <c r="BT1047" s="77">
        <f t="shared" si="1704"/>
        <v>7</v>
      </c>
      <c r="BU1047" s="77">
        <f t="shared" si="1704"/>
        <v>0</v>
      </c>
      <c r="BV1047" s="77">
        <f t="shared" si="1704"/>
        <v>2</v>
      </c>
      <c r="BW1047" s="77">
        <f t="shared" si="1704"/>
        <v>2</v>
      </c>
      <c r="BX1047" s="77">
        <f>(IF(Y1047="","",(IF(MID(Y1047,2,1)="-",LEFT(Y1047,1),LEFT(Y1047,2)))+0))</f>
        <v>0</v>
      </c>
      <c r="BY1047" s="77">
        <f>(IF(Z1047="","",(IF(MID(Z1047,2,1)="-",LEFT(Z1047,1),LEFT(Z1047,2)))+0))</f>
        <v>2</v>
      </c>
      <c r="BZ1047" s="91"/>
      <c r="CA1047" s="77">
        <f>(IF(AB1047="","",(IF(MID(AB1047,2,1)="-",LEFT(AB1047,1),LEFT(AB1047,2)))+0))</f>
        <v>2</v>
      </c>
      <c r="CB1047" s="77">
        <f>(IF(AC1047="","",(IF(MID(AC1047,2,1)="-",LEFT(AC1047,1),LEFT(AC1047,2)))+0))</f>
        <v>1</v>
      </c>
      <c r="CC1047" s="92">
        <f>(IF(AD1047="","",(IF(MID(AD1047,2,1)="-",LEFT(AD1047,1),LEFT(AD1047,2)))+0))</f>
        <v>2</v>
      </c>
      <c r="CJ1047" s="78"/>
      <c r="CK1047" s="90">
        <f t="shared" si="1705"/>
        <v>1</v>
      </c>
      <c r="CL1047" s="77">
        <f t="shared" si="1705"/>
        <v>2</v>
      </c>
      <c r="CM1047" s="77">
        <f t="shared" si="1705"/>
        <v>2</v>
      </c>
      <c r="CN1047" s="77">
        <f t="shared" si="1705"/>
        <v>1</v>
      </c>
      <c r="CO1047" s="77">
        <f t="shared" si="1705"/>
        <v>2</v>
      </c>
      <c r="CP1047" s="77">
        <f t="shared" si="1705"/>
        <v>3</v>
      </c>
      <c r="CQ1047" s="77">
        <f t="shared" si="1705"/>
        <v>2</v>
      </c>
      <c r="CR1047" s="77">
        <f t="shared" si="1705"/>
        <v>2</v>
      </c>
      <c r="CS1047" s="77">
        <f t="shared" si="1705"/>
        <v>0</v>
      </c>
      <c r="CT1047" s="77">
        <f t="shared" si="1705"/>
        <v>0</v>
      </c>
      <c r="CU1047" s="77">
        <f t="shared" si="1705"/>
        <v>1</v>
      </c>
      <c r="CV1047" s="77">
        <f t="shared" si="1705"/>
        <v>0</v>
      </c>
      <c r="CW1047" s="77">
        <f>(IF(Y1047="","",IF(RIGHT(Y1047,2)="10",RIGHT(Y1047,2),RIGHT(Y1047,1))+0))</f>
        <v>1</v>
      </c>
      <c r="CX1047" s="77">
        <f>(IF(Z1047="","",IF(RIGHT(Z1047,2)="10",RIGHT(Z1047,2),RIGHT(Z1047,1))+0))</f>
        <v>3</v>
      </c>
      <c r="CY1047" s="91"/>
      <c r="CZ1047" s="77">
        <f>(IF(AB1047="","",IF(RIGHT(AB1047,2)="10",RIGHT(AB1047,2),RIGHT(AB1047,1))+0))</f>
        <v>2</v>
      </c>
      <c r="DA1047" s="77">
        <f>(IF(AC1047="","",IF(RIGHT(AC1047,2)="10",RIGHT(AC1047,2),RIGHT(AC1047,1))+0))</f>
        <v>1</v>
      </c>
      <c r="DB1047" s="92">
        <f>(IF(AD1047="","",IF(RIGHT(AD1047,2)="10",RIGHT(AD1047,2),RIGHT(AD1047,1))+0))</f>
        <v>2</v>
      </c>
      <c r="DJ1047" s="347" t="str">
        <f t="shared" si="1706"/>
        <v>H</v>
      </c>
      <c r="DK1047" s="56" t="str">
        <f t="shared" si="1706"/>
        <v>D</v>
      </c>
      <c r="DL1047" s="56" t="str">
        <f t="shared" si="1706"/>
        <v>A</v>
      </c>
      <c r="DM1047" s="56" t="str">
        <f t="shared" si="1706"/>
        <v>D</v>
      </c>
      <c r="DN1047" s="56" t="str">
        <f t="shared" si="1706"/>
        <v>H</v>
      </c>
      <c r="DO1047" s="56" t="str">
        <f t="shared" si="1706"/>
        <v>D</v>
      </c>
      <c r="DP1047" s="56" t="str">
        <f t="shared" si="1706"/>
        <v>D</v>
      </c>
      <c r="DQ1047" s="56" t="str">
        <f t="shared" si="1706"/>
        <v>A</v>
      </c>
      <c r="DR1047" s="56" t="str">
        <f t="shared" si="1706"/>
        <v>H</v>
      </c>
      <c r="DS1047" s="56" t="str">
        <f t="shared" si="1706"/>
        <v>D</v>
      </c>
      <c r="DT1047" s="56" t="str">
        <f t="shared" si="1706"/>
        <v>H</v>
      </c>
      <c r="DU1047" s="56" t="str">
        <f t="shared" si="1706"/>
        <v>H</v>
      </c>
      <c r="DV1047" s="56" t="str">
        <f>(IF(Y1047="","",IF(BX1047&gt;CW1047,"H",IF(BX1047&lt;CW1047,"A","D"))))</f>
        <v>A</v>
      </c>
      <c r="DW1047" s="56" t="str">
        <f>(IF(Z1047="","",IF(BY1047&gt;CX1047,"H",IF(BY1047&lt;CX1047,"A","D"))))</f>
        <v>A</v>
      </c>
      <c r="DX1047" s="91"/>
      <c r="DY1047" s="56" t="str">
        <f>(IF(AB1047="","",IF(CA1047&gt;CZ1047,"H",IF(CA1047&lt;CZ1047,"A","D"))))</f>
        <v>D</v>
      </c>
      <c r="DZ1047" s="56" t="str">
        <f>(IF(AC1047="","",IF(CB1047&gt;DA1047,"H",IF(CB1047&lt;DA1047,"A","D"))))</f>
        <v>D</v>
      </c>
      <c r="EA1047" s="348" t="str">
        <f>(IF(AD1047="","",IF(CC1047&gt;DB1047,"H",IF(CC1047&lt;DB1047,"A","D"))))</f>
        <v>D</v>
      </c>
      <c r="EI1047" s="53" t="str">
        <f t="shared" si="1690"/>
        <v>Tooting &amp; Mitcham United</v>
      </c>
      <c r="EJ1047" s="79">
        <f t="shared" si="1707"/>
        <v>34</v>
      </c>
      <c r="EK1047" s="80">
        <f t="shared" si="1708"/>
        <v>5</v>
      </c>
      <c r="EL1047" s="80">
        <f t="shared" si="1709"/>
        <v>8</v>
      </c>
      <c r="EM1047" s="80">
        <f t="shared" si="1710"/>
        <v>4</v>
      </c>
      <c r="EN1047" s="80">
        <f>COUNTIF(DX$1033:DX$1050,"A")</f>
        <v>9</v>
      </c>
      <c r="EO1047" s="80">
        <f>COUNTIF(DX$1033:DX$1050,"D")</f>
        <v>4</v>
      </c>
      <c r="EP1047" s="80">
        <f>COUNTIF(DX$1033:DX$1050,"H")</f>
        <v>4</v>
      </c>
      <c r="EQ1047" s="79">
        <f t="shared" si="1711"/>
        <v>14</v>
      </c>
      <c r="ER1047" s="79">
        <f t="shared" si="1691"/>
        <v>12</v>
      </c>
      <c r="ES1047" s="79">
        <f t="shared" si="1691"/>
        <v>8</v>
      </c>
      <c r="ET1047" s="81">
        <f>SUM($BL1047:$CI1047)+SUM(CY$1033:CY$1050)</f>
        <v>74</v>
      </c>
      <c r="EU1047" s="81">
        <f>SUM($CK1047:$DH1047)+SUM(BZ$1033:BZ$1050)</f>
        <v>50</v>
      </c>
      <c r="EV1047" s="79">
        <f t="shared" si="1692"/>
        <v>40</v>
      </c>
      <c r="EW1047" s="81">
        <f t="shared" si="1712"/>
        <v>24</v>
      </c>
      <c r="EX1047" s="78"/>
      <c r="EY1047" s="80">
        <f t="shared" si="1693"/>
        <v>34</v>
      </c>
      <c r="EZ1047" s="80">
        <f t="shared" si="1694"/>
        <v>14</v>
      </c>
      <c r="FA1047" s="80">
        <f t="shared" si="1695"/>
        <v>12</v>
      </c>
      <c r="FB1047" s="80">
        <f t="shared" si="1696"/>
        <v>8</v>
      </c>
      <c r="FC1047" s="80">
        <f t="shared" si="1697"/>
        <v>74</v>
      </c>
      <c r="FD1047" s="80">
        <f t="shared" si="1698"/>
        <v>50</v>
      </c>
      <c r="FE1047" s="80">
        <f t="shared" si="1699"/>
        <v>40</v>
      </c>
      <c r="FF1047" s="80">
        <f t="shared" si="1700"/>
        <v>24</v>
      </c>
      <c r="FH1047" s="54">
        <f t="shared" si="1713"/>
        <v>0</v>
      </c>
      <c r="FI1047" s="54">
        <f t="shared" si="1714"/>
        <v>0</v>
      </c>
      <c r="FJ1047" s="54">
        <f t="shared" si="1701"/>
        <v>0</v>
      </c>
      <c r="FK1047" s="54">
        <f t="shared" si="1701"/>
        <v>0</v>
      </c>
      <c r="FL1047" s="54">
        <f t="shared" si="1701"/>
        <v>0</v>
      </c>
      <c r="FM1047" s="54">
        <f t="shared" si="1701"/>
        <v>0</v>
      </c>
      <c r="FN1047" s="54">
        <f t="shared" si="1701"/>
        <v>0</v>
      </c>
      <c r="FO1047" s="54">
        <f t="shared" si="1701"/>
        <v>0</v>
      </c>
      <c r="FQ1047" s="54" t="str">
        <f t="shared" si="1715"/>
        <v/>
      </c>
      <c r="FR1047" s="54" t="str">
        <f t="shared" si="1716"/>
        <v/>
      </c>
      <c r="FS1047" s="54" t="str">
        <f t="shared" si="1702"/>
        <v/>
      </c>
      <c r="FT1047" s="54" t="str">
        <f t="shared" si="1703"/>
        <v/>
      </c>
      <c r="FU1047" s="54" t="str">
        <f t="shared" si="1703"/>
        <v/>
      </c>
      <c r="FV1047" s="54" t="str">
        <f t="shared" si="1683"/>
        <v/>
      </c>
      <c r="FW1047" s="54" t="str">
        <f t="shared" si="1683"/>
        <v/>
      </c>
      <c r="FX1047" s="54" t="str">
        <f t="shared" si="1683"/>
        <v/>
      </c>
      <c r="FZ1047" s="58"/>
      <c r="GA1047" s="59"/>
      <c r="GB1047" s="60"/>
      <c r="GC1047" s="58"/>
      <c r="GD1047" s="59"/>
      <c r="GE1047" s="61"/>
      <c r="GF1047" s="58"/>
      <c r="GG1047" s="61"/>
      <c r="GH1047" s="61"/>
    </row>
    <row r="1048" spans="1:190" s="54" customFormat="1" ht="12" x14ac:dyDescent="0.25">
      <c r="A1048" s="54">
        <v>16</v>
      </c>
      <c r="B1048" s="54" t="s">
        <v>1849</v>
      </c>
      <c r="C1048" s="56">
        <v>34</v>
      </c>
      <c r="D1048" s="56">
        <v>7</v>
      </c>
      <c r="E1048" s="56">
        <v>8</v>
      </c>
      <c r="F1048" s="56">
        <v>19</v>
      </c>
      <c r="G1048" s="56">
        <v>64</v>
      </c>
      <c r="H1048" s="56">
        <v>87</v>
      </c>
      <c r="I1048" s="57">
        <v>22</v>
      </c>
      <c r="J1048" s="56">
        <f t="shared" si="1686"/>
        <v>-23</v>
      </c>
      <c r="L1048" s="82" t="s">
        <v>1129</v>
      </c>
      <c r="M1048" s="477" t="s">
        <v>200</v>
      </c>
      <c r="N1048" s="479" t="s">
        <v>99</v>
      </c>
      <c r="O1048" s="479" t="s">
        <v>176</v>
      </c>
      <c r="P1048" s="479" t="s">
        <v>102</v>
      </c>
      <c r="Q1048" s="479" t="s">
        <v>200</v>
      </c>
      <c r="R1048" s="479" t="s">
        <v>74</v>
      </c>
      <c r="S1048" s="479" t="s">
        <v>177</v>
      </c>
      <c r="T1048" s="479" t="s">
        <v>76</v>
      </c>
      <c r="U1048" s="479" t="s">
        <v>164</v>
      </c>
      <c r="V1048" s="479" t="s">
        <v>103</v>
      </c>
      <c r="W1048" s="479" t="s">
        <v>176</v>
      </c>
      <c r="X1048" s="479" t="s">
        <v>101</v>
      </c>
      <c r="Y1048" s="479" t="s">
        <v>150</v>
      </c>
      <c r="Z1048" s="479" t="s">
        <v>124</v>
      </c>
      <c r="AA1048" s="479" t="s">
        <v>74</v>
      </c>
      <c r="AB1048" s="478"/>
      <c r="AC1048" s="479" t="s">
        <v>124</v>
      </c>
      <c r="AD1048" s="480" t="s">
        <v>99</v>
      </c>
      <c r="AL1048" s="82" t="s">
        <v>1129</v>
      </c>
      <c r="AM1048" s="477" t="s">
        <v>237</v>
      </c>
      <c r="AN1048" s="479" t="s">
        <v>251</v>
      </c>
      <c r="AO1048" s="479" t="s">
        <v>90</v>
      </c>
      <c r="AP1048" s="479" t="s">
        <v>275</v>
      </c>
      <c r="AQ1048" s="479" t="s">
        <v>121</v>
      </c>
      <c r="AR1048" s="479" t="s">
        <v>587</v>
      </c>
      <c r="AS1048" s="479" t="s">
        <v>129</v>
      </c>
      <c r="AT1048" s="479" t="s">
        <v>446</v>
      </c>
      <c r="AU1048" s="479" t="s">
        <v>248</v>
      </c>
      <c r="AV1048" s="479" t="s">
        <v>82</v>
      </c>
      <c r="AW1048" s="479" t="s">
        <v>593</v>
      </c>
      <c r="AX1048" s="479" t="s">
        <v>250</v>
      </c>
      <c r="AY1048" s="479" t="s">
        <v>585</v>
      </c>
      <c r="AZ1048" s="479" t="s">
        <v>583</v>
      </c>
      <c r="BA1048" s="479" t="s">
        <v>239</v>
      </c>
      <c r="BB1048" s="478"/>
      <c r="BC1048" s="479" t="s">
        <v>1095</v>
      </c>
      <c r="BD1048" s="480" t="s">
        <v>589</v>
      </c>
      <c r="BL1048" s="90">
        <f t="shared" si="1704"/>
        <v>2</v>
      </c>
      <c r="BM1048" s="77">
        <f t="shared" si="1704"/>
        <v>1</v>
      </c>
      <c r="BN1048" s="77">
        <f t="shared" si="1704"/>
        <v>2</v>
      </c>
      <c r="BO1048" s="77">
        <f t="shared" si="1704"/>
        <v>2</v>
      </c>
      <c r="BP1048" s="77">
        <f t="shared" si="1704"/>
        <v>2</v>
      </c>
      <c r="BQ1048" s="77">
        <f t="shared" si="1704"/>
        <v>1</v>
      </c>
      <c r="BR1048" s="77">
        <f t="shared" si="1704"/>
        <v>2</v>
      </c>
      <c r="BS1048" s="77">
        <f t="shared" si="1704"/>
        <v>0</v>
      </c>
      <c r="BT1048" s="77">
        <f t="shared" si="1704"/>
        <v>8</v>
      </c>
      <c r="BU1048" s="77">
        <f t="shared" si="1704"/>
        <v>1</v>
      </c>
      <c r="BV1048" s="77">
        <f t="shared" si="1704"/>
        <v>2</v>
      </c>
      <c r="BW1048" s="77">
        <f t="shared" si="1704"/>
        <v>3</v>
      </c>
      <c r="BX1048" s="77">
        <f>(IF(Y1048="","",(IF(MID(Y1048,2,1)="-",LEFT(Y1048,1),LEFT(Y1048,2)))+0))</f>
        <v>3</v>
      </c>
      <c r="BY1048" s="77">
        <f>(IF(Z1048="","",(IF(MID(Z1048,2,1)="-",LEFT(Z1048,1),LEFT(Z1048,2)))+0))</f>
        <v>0</v>
      </c>
      <c r="BZ1048" s="77">
        <f>(IF(AA1048="","",(IF(MID(AA1048,2,1)="-",LEFT(AA1048,1),LEFT(AA1048,2)))+0))</f>
        <v>1</v>
      </c>
      <c r="CA1048" s="91"/>
      <c r="CB1048" s="77">
        <f>(IF(AC1048="","",(IF(MID(AC1048,2,1)="-",LEFT(AC1048,1),LEFT(AC1048,2)))+0))</f>
        <v>0</v>
      </c>
      <c r="CC1048" s="92">
        <f>(IF(AD1048="","",(IF(MID(AD1048,2,1)="-",LEFT(AD1048,1),LEFT(AD1048,2)))+0))</f>
        <v>1</v>
      </c>
      <c r="CJ1048" s="78"/>
      <c r="CK1048" s="90">
        <f t="shared" si="1705"/>
        <v>2</v>
      </c>
      <c r="CL1048" s="77">
        <f t="shared" si="1705"/>
        <v>0</v>
      </c>
      <c r="CM1048" s="77">
        <f t="shared" si="1705"/>
        <v>3</v>
      </c>
      <c r="CN1048" s="77">
        <f t="shared" si="1705"/>
        <v>4</v>
      </c>
      <c r="CO1048" s="77">
        <f t="shared" si="1705"/>
        <v>2</v>
      </c>
      <c r="CP1048" s="77">
        <f t="shared" si="1705"/>
        <v>2</v>
      </c>
      <c r="CQ1048" s="77">
        <f t="shared" si="1705"/>
        <v>0</v>
      </c>
      <c r="CR1048" s="77">
        <f t="shared" si="1705"/>
        <v>2</v>
      </c>
      <c r="CS1048" s="77">
        <f t="shared" si="1705"/>
        <v>0</v>
      </c>
      <c r="CT1048" s="77">
        <f t="shared" si="1705"/>
        <v>3</v>
      </c>
      <c r="CU1048" s="77">
        <f t="shared" si="1705"/>
        <v>3</v>
      </c>
      <c r="CV1048" s="77">
        <f t="shared" si="1705"/>
        <v>2</v>
      </c>
      <c r="CW1048" s="77">
        <f>(IF(Y1048="","",IF(RIGHT(Y1048,2)="10",RIGHT(Y1048,2),RIGHT(Y1048,1))+0))</f>
        <v>1</v>
      </c>
      <c r="CX1048" s="77">
        <f>(IF(Z1048="","",IF(RIGHT(Z1048,2)="10",RIGHT(Z1048,2),RIGHT(Z1048,1))+0))</f>
        <v>0</v>
      </c>
      <c r="CY1048" s="77">
        <f>(IF(AA1048="","",IF(RIGHT(AA1048,2)="10",RIGHT(AA1048,2),RIGHT(AA1048,1))+0))</f>
        <v>2</v>
      </c>
      <c r="CZ1048" s="91"/>
      <c r="DA1048" s="77">
        <f>(IF(AC1048="","",IF(RIGHT(AC1048,2)="10",RIGHT(AC1048,2),RIGHT(AC1048,1))+0))</f>
        <v>0</v>
      </c>
      <c r="DB1048" s="92">
        <f>(IF(AD1048="","",IF(RIGHT(AD1048,2)="10",RIGHT(AD1048,2),RIGHT(AD1048,1))+0))</f>
        <v>0</v>
      </c>
      <c r="DJ1048" s="347" t="str">
        <f t="shared" si="1706"/>
        <v>D</v>
      </c>
      <c r="DK1048" s="56" t="str">
        <f t="shared" si="1706"/>
        <v>H</v>
      </c>
      <c r="DL1048" s="56" t="str">
        <f t="shared" si="1706"/>
        <v>A</v>
      </c>
      <c r="DM1048" s="56" t="str">
        <f t="shared" si="1706"/>
        <v>A</v>
      </c>
      <c r="DN1048" s="56" t="str">
        <f t="shared" si="1706"/>
        <v>D</v>
      </c>
      <c r="DO1048" s="56" t="str">
        <f t="shared" si="1706"/>
        <v>A</v>
      </c>
      <c r="DP1048" s="56" t="str">
        <f t="shared" si="1706"/>
        <v>H</v>
      </c>
      <c r="DQ1048" s="56" t="str">
        <f t="shared" si="1706"/>
        <v>A</v>
      </c>
      <c r="DR1048" s="56" t="str">
        <f t="shared" si="1706"/>
        <v>H</v>
      </c>
      <c r="DS1048" s="56" t="str">
        <f t="shared" si="1706"/>
        <v>A</v>
      </c>
      <c r="DT1048" s="56" t="str">
        <f t="shared" si="1706"/>
        <v>A</v>
      </c>
      <c r="DU1048" s="56" t="str">
        <f t="shared" si="1706"/>
        <v>H</v>
      </c>
      <c r="DV1048" s="56" t="str">
        <f>(IF(Y1048="","",IF(BX1048&gt;CW1048,"H",IF(BX1048&lt;CW1048,"A","D"))))</f>
        <v>H</v>
      </c>
      <c r="DW1048" s="56" t="str">
        <f>(IF(Z1048="","",IF(BY1048&gt;CX1048,"H",IF(BY1048&lt;CX1048,"A","D"))))</f>
        <v>D</v>
      </c>
      <c r="DX1048" s="56" t="str">
        <f>(IF(AA1048="","",IF(BZ1048&gt;CY1048,"H",IF(BZ1048&lt;CY1048,"A","D"))))</f>
        <v>A</v>
      </c>
      <c r="DY1048" s="91"/>
      <c r="DZ1048" s="56" t="str">
        <f>(IF(AC1048="","",IF(CB1048&gt;DA1048,"H",IF(CB1048&lt;DA1048,"A","D"))))</f>
        <v>D</v>
      </c>
      <c r="EA1048" s="348" t="str">
        <f>(IF(AD1048="","",IF(CC1048&gt;DB1048,"H",IF(CC1048&lt;DB1048,"A","D"))))</f>
        <v>H</v>
      </c>
      <c r="EI1048" s="53" t="str">
        <f t="shared" si="1690"/>
        <v>Walton &amp; Hersham</v>
      </c>
      <c r="EJ1048" s="79">
        <f t="shared" si="1707"/>
        <v>34</v>
      </c>
      <c r="EK1048" s="80">
        <f t="shared" si="1708"/>
        <v>6</v>
      </c>
      <c r="EL1048" s="80">
        <f t="shared" si="1709"/>
        <v>4</v>
      </c>
      <c r="EM1048" s="80">
        <f t="shared" si="1710"/>
        <v>7</v>
      </c>
      <c r="EN1048" s="80">
        <f>COUNTIF(DY$1033:DY$1050,"A")</f>
        <v>10</v>
      </c>
      <c r="EO1048" s="80">
        <f>COUNTIF(DY$1033:DY$1050,"D")</f>
        <v>4</v>
      </c>
      <c r="EP1048" s="80">
        <f>COUNTIF(DY$1033:DY$1050,"H")</f>
        <v>3</v>
      </c>
      <c r="EQ1048" s="79">
        <f t="shared" si="1711"/>
        <v>16</v>
      </c>
      <c r="ER1048" s="79">
        <f t="shared" si="1691"/>
        <v>8</v>
      </c>
      <c r="ES1048" s="79">
        <f t="shared" si="1691"/>
        <v>10</v>
      </c>
      <c r="ET1048" s="81">
        <f>SUM($BL1048:$CI1048)+SUM(CZ$1033:CZ$1050)</f>
        <v>71</v>
      </c>
      <c r="EU1048" s="81">
        <f>SUM($CK1048:$DH1048)+SUM(CA$1033:CA$1050)</f>
        <v>50</v>
      </c>
      <c r="EV1048" s="79">
        <f t="shared" si="1692"/>
        <v>40</v>
      </c>
      <c r="EW1048" s="81">
        <f t="shared" si="1712"/>
        <v>21</v>
      </c>
      <c r="EX1048" s="78"/>
      <c r="EY1048" s="80">
        <f t="shared" si="1693"/>
        <v>34</v>
      </c>
      <c r="EZ1048" s="80">
        <f t="shared" si="1694"/>
        <v>16</v>
      </c>
      <c r="FA1048" s="80">
        <f t="shared" si="1695"/>
        <v>8</v>
      </c>
      <c r="FB1048" s="80">
        <f t="shared" si="1696"/>
        <v>10</v>
      </c>
      <c r="FC1048" s="80">
        <f t="shared" si="1697"/>
        <v>71</v>
      </c>
      <c r="FD1048" s="80">
        <f t="shared" si="1698"/>
        <v>50</v>
      </c>
      <c r="FE1048" s="80">
        <f t="shared" si="1699"/>
        <v>40</v>
      </c>
      <c r="FF1048" s="80">
        <f t="shared" si="1700"/>
        <v>21</v>
      </c>
      <c r="FH1048" s="54">
        <f t="shared" si="1713"/>
        <v>0</v>
      </c>
      <c r="FI1048" s="54">
        <f t="shared" si="1714"/>
        <v>0</v>
      </c>
      <c r="FJ1048" s="54">
        <f t="shared" si="1701"/>
        <v>0</v>
      </c>
      <c r="FK1048" s="54">
        <f t="shared" si="1701"/>
        <v>0</v>
      </c>
      <c r="FL1048" s="54">
        <f t="shared" si="1701"/>
        <v>0</v>
      </c>
      <c r="FM1048" s="54">
        <f t="shared" si="1701"/>
        <v>0</v>
      </c>
      <c r="FN1048" s="54">
        <f t="shared" si="1701"/>
        <v>0</v>
      </c>
      <c r="FO1048" s="54">
        <f t="shared" si="1701"/>
        <v>0</v>
      </c>
      <c r="FQ1048" s="54" t="str">
        <f t="shared" si="1715"/>
        <v/>
      </c>
      <c r="FR1048" s="54" t="str">
        <f t="shared" si="1716"/>
        <v/>
      </c>
      <c r="FS1048" s="54" t="str">
        <f t="shared" si="1702"/>
        <v/>
      </c>
      <c r="FT1048" s="54" t="str">
        <f t="shared" si="1703"/>
        <v/>
      </c>
      <c r="FU1048" s="54" t="str">
        <f t="shared" si="1703"/>
        <v/>
      </c>
      <c r="FV1048" s="54" t="str">
        <f t="shared" si="1683"/>
        <v/>
      </c>
      <c r="FW1048" s="54" t="str">
        <f t="shared" si="1683"/>
        <v/>
      </c>
      <c r="FX1048" s="54" t="str">
        <f t="shared" si="1683"/>
        <v/>
      </c>
      <c r="FZ1048" s="58"/>
      <c r="GA1048" s="59"/>
      <c r="GB1048" s="60"/>
      <c r="GC1048" s="58"/>
      <c r="GD1048" s="59"/>
      <c r="GE1048" s="61"/>
      <c r="GF1048" s="58"/>
      <c r="GG1048" s="61"/>
      <c r="GH1048" s="61"/>
    </row>
    <row r="1049" spans="1:190" s="54" customFormat="1" ht="12" x14ac:dyDescent="0.25">
      <c r="A1049" s="54">
        <v>17</v>
      </c>
      <c r="B1049" s="54" t="s">
        <v>1815</v>
      </c>
      <c r="C1049" s="56">
        <v>34</v>
      </c>
      <c r="D1049" s="56">
        <v>8</v>
      </c>
      <c r="E1049" s="56">
        <v>5</v>
      </c>
      <c r="F1049" s="56">
        <v>21</v>
      </c>
      <c r="G1049" s="56">
        <v>38</v>
      </c>
      <c r="H1049" s="56">
        <v>71</v>
      </c>
      <c r="I1049" s="57">
        <v>21</v>
      </c>
      <c r="J1049" s="56">
        <f t="shared" si="1686"/>
        <v>-33</v>
      </c>
      <c r="L1049" s="82" t="s">
        <v>1850</v>
      </c>
      <c r="M1049" s="477" t="s">
        <v>150</v>
      </c>
      <c r="N1049" s="479" t="s">
        <v>124</v>
      </c>
      <c r="O1049" s="479" t="s">
        <v>124</v>
      </c>
      <c r="P1049" s="479" t="s">
        <v>77</v>
      </c>
      <c r="Q1049" s="479" t="s">
        <v>126</v>
      </c>
      <c r="R1049" s="479" t="s">
        <v>148</v>
      </c>
      <c r="S1049" s="479" t="s">
        <v>60</v>
      </c>
      <c r="T1049" s="479" t="s">
        <v>206</v>
      </c>
      <c r="U1049" s="479" t="s">
        <v>125</v>
      </c>
      <c r="V1049" s="479" t="s">
        <v>89</v>
      </c>
      <c r="W1049" s="479" t="s">
        <v>200</v>
      </c>
      <c r="X1049" s="479" t="s">
        <v>77</v>
      </c>
      <c r="Y1049" s="479" t="s">
        <v>89</v>
      </c>
      <c r="Z1049" s="479" t="s">
        <v>76</v>
      </c>
      <c r="AA1049" s="479" t="s">
        <v>76</v>
      </c>
      <c r="AB1049" s="479" t="s">
        <v>124</v>
      </c>
      <c r="AC1049" s="478"/>
      <c r="AD1049" s="480" t="s">
        <v>150</v>
      </c>
      <c r="AL1049" s="82" t="s">
        <v>1850</v>
      </c>
      <c r="AM1049" s="477" t="s">
        <v>239</v>
      </c>
      <c r="AN1049" s="479" t="s">
        <v>583</v>
      </c>
      <c r="AO1049" s="479" t="s">
        <v>576</v>
      </c>
      <c r="AP1049" s="479" t="s">
        <v>256</v>
      </c>
      <c r="AQ1049" s="479" t="s">
        <v>585</v>
      </c>
      <c r="AR1049" s="479" t="s">
        <v>237</v>
      </c>
      <c r="AS1049" s="479" t="s">
        <v>587</v>
      </c>
      <c r="AT1049" s="479" t="s">
        <v>584</v>
      </c>
      <c r="AU1049" s="479" t="s">
        <v>575</v>
      </c>
      <c r="AV1049" s="479" t="s">
        <v>248</v>
      </c>
      <c r="AW1049" s="479" t="s">
        <v>275</v>
      </c>
      <c r="AX1049" s="479" t="s">
        <v>589</v>
      </c>
      <c r="AY1049" s="479" t="s">
        <v>264</v>
      </c>
      <c r="AZ1049" s="479" t="s">
        <v>590</v>
      </c>
      <c r="BA1049" s="479" t="s">
        <v>250</v>
      </c>
      <c r="BB1049" s="479" t="s">
        <v>480</v>
      </c>
      <c r="BC1049" s="478"/>
      <c r="BD1049" s="480" t="s">
        <v>247</v>
      </c>
      <c r="BL1049" s="90">
        <f t="shared" si="1704"/>
        <v>3</v>
      </c>
      <c r="BM1049" s="77">
        <f t="shared" si="1704"/>
        <v>0</v>
      </c>
      <c r="BN1049" s="77">
        <f t="shared" si="1704"/>
        <v>0</v>
      </c>
      <c r="BO1049" s="77">
        <f t="shared" si="1704"/>
        <v>2</v>
      </c>
      <c r="BP1049" s="77">
        <f t="shared" si="1704"/>
        <v>7</v>
      </c>
      <c r="BQ1049" s="77">
        <f t="shared" si="1704"/>
        <v>0</v>
      </c>
      <c r="BR1049" s="77">
        <f t="shared" si="1704"/>
        <v>4</v>
      </c>
      <c r="BS1049" s="77">
        <f t="shared" si="1704"/>
        <v>1</v>
      </c>
      <c r="BT1049" s="77">
        <f t="shared" si="1704"/>
        <v>5</v>
      </c>
      <c r="BU1049" s="77">
        <f t="shared" si="1704"/>
        <v>3</v>
      </c>
      <c r="BV1049" s="77">
        <f t="shared" si="1704"/>
        <v>2</v>
      </c>
      <c r="BW1049" s="77">
        <f t="shared" si="1704"/>
        <v>2</v>
      </c>
      <c r="BX1049" s="77">
        <f>(IF(Y1049="","",(IF(MID(Y1049,2,1)="-",LEFT(Y1049,1),LEFT(Y1049,2)))+0))</f>
        <v>3</v>
      </c>
      <c r="BY1049" s="77">
        <f>(IF(Z1049="","",(IF(MID(Z1049,2,1)="-",LEFT(Z1049,1),LEFT(Z1049,2)))+0))</f>
        <v>0</v>
      </c>
      <c r="BZ1049" s="77">
        <f>(IF(AA1049="","",(IF(MID(AA1049,2,1)="-",LEFT(AA1049,1),LEFT(AA1049,2)))+0))</f>
        <v>0</v>
      </c>
      <c r="CA1049" s="77">
        <f>(IF(AB1049="","",(IF(MID(AB1049,2,1)="-",LEFT(AB1049,1),LEFT(AB1049,2)))+0))</f>
        <v>0</v>
      </c>
      <c r="CB1049" s="91"/>
      <c r="CC1049" s="92">
        <f>(IF(AD1049="","",(IF(MID(AD1049,2,1)="-",LEFT(AD1049,1),LEFT(AD1049,2)))+0))</f>
        <v>3</v>
      </c>
      <c r="CJ1049" s="78"/>
      <c r="CK1049" s="90">
        <f t="shared" si="1705"/>
        <v>1</v>
      </c>
      <c r="CL1049" s="77">
        <f t="shared" si="1705"/>
        <v>0</v>
      </c>
      <c r="CM1049" s="77">
        <f t="shared" si="1705"/>
        <v>0</v>
      </c>
      <c r="CN1049" s="77">
        <f t="shared" si="1705"/>
        <v>1</v>
      </c>
      <c r="CO1049" s="77">
        <f t="shared" si="1705"/>
        <v>0</v>
      </c>
      <c r="CP1049" s="77">
        <f t="shared" si="1705"/>
        <v>1</v>
      </c>
      <c r="CQ1049" s="77">
        <f t="shared" si="1705"/>
        <v>1</v>
      </c>
      <c r="CR1049" s="77">
        <f t="shared" si="1705"/>
        <v>4</v>
      </c>
      <c r="CS1049" s="77">
        <f t="shared" si="1705"/>
        <v>0</v>
      </c>
      <c r="CT1049" s="77">
        <f t="shared" si="1705"/>
        <v>0</v>
      </c>
      <c r="CU1049" s="77">
        <f t="shared" si="1705"/>
        <v>2</v>
      </c>
      <c r="CV1049" s="77">
        <f t="shared" si="1705"/>
        <v>1</v>
      </c>
      <c r="CW1049" s="77">
        <f>(IF(Y1049="","",IF(RIGHT(Y1049,2)="10",RIGHT(Y1049,2),RIGHT(Y1049,1))+0))</f>
        <v>0</v>
      </c>
      <c r="CX1049" s="77">
        <f>(IF(Z1049="","",IF(RIGHT(Z1049,2)="10",RIGHT(Z1049,2),RIGHT(Z1049,1))+0))</f>
        <v>2</v>
      </c>
      <c r="CY1049" s="77">
        <f>(IF(AA1049="","",IF(RIGHT(AA1049,2)="10",RIGHT(AA1049,2),RIGHT(AA1049,1))+0))</f>
        <v>2</v>
      </c>
      <c r="CZ1049" s="77">
        <f>(IF(AB1049="","",IF(RIGHT(AB1049,2)="10",RIGHT(AB1049,2),RIGHT(AB1049,1))+0))</f>
        <v>0</v>
      </c>
      <c r="DA1049" s="91"/>
      <c r="DB1049" s="92">
        <f>(IF(AD1049="","",IF(RIGHT(AD1049,2)="10",RIGHT(AD1049,2),RIGHT(AD1049,1))+0))</f>
        <v>1</v>
      </c>
      <c r="DJ1049" s="347" t="str">
        <f t="shared" si="1706"/>
        <v>H</v>
      </c>
      <c r="DK1049" s="56" t="str">
        <f t="shared" si="1706"/>
        <v>D</v>
      </c>
      <c r="DL1049" s="56" t="str">
        <f t="shared" si="1706"/>
        <v>D</v>
      </c>
      <c r="DM1049" s="56" t="str">
        <f t="shared" si="1706"/>
        <v>H</v>
      </c>
      <c r="DN1049" s="56" t="str">
        <f t="shared" si="1706"/>
        <v>H</v>
      </c>
      <c r="DO1049" s="56" t="str">
        <f t="shared" si="1706"/>
        <v>A</v>
      </c>
      <c r="DP1049" s="56" t="str">
        <f t="shared" si="1706"/>
        <v>H</v>
      </c>
      <c r="DQ1049" s="56" t="str">
        <f t="shared" si="1706"/>
        <v>A</v>
      </c>
      <c r="DR1049" s="56" t="str">
        <f t="shared" si="1706"/>
        <v>H</v>
      </c>
      <c r="DS1049" s="56" t="str">
        <f t="shared" si="1706"/>
        <v>H</v>
      </c>
      <c r="DT1049" s="56" t="str">
        <f t="shared" si="1706"/>
        <v>D</v>
      </c>
      <c r="DU1049" s="56" t="str">
        <f t="shared" si="1706"/>
        <v>H</v>
      </c>
      <c r="DV1049" s="56" t="str">
        <f>(IF(Y1049="","",IF(BX1049&gt;CW1049,"H",IF(BX1049&lt;CW1049,"A","D"))))</f>
        <v>H</v>
      </c>
      <c r="DW1049" s="56" t="str">
        <f>(IF(Z1049="","",IF(BY1049&gt;CX1049,"H",IF(BY1049&lt;CX1049,"A","D"))))</f>
        <v>A</v>
      </c>
      <c r="DX1049" s="56" t="str">
        <f>(IF(AA1049="","",IF(BZ1049&gt;CY1049,"H",IF(BZ1049&lt;CY1049,"A","D"))))</f>
        <v>A</v>
      </c>
      <c r="DY1049" s="56" t="str">
        <f>(IF(AB1049="","",IF(CA1049&gt;CZ1049,"H",IF(CA1049&lt;CZ1049,"A","D"))))</f>
        <v>D</v>
      </c>
      <c r="DZ1049" s="91"/>
      <c r="EA1049" s="348" t="str">
        <f>(IF(AD1049="","",IF(CC1049&gt;DB1049,"H",IF(CC1049&lt;DB1049,"A","D"))))</f>
        <v>H</v>
      </c>
      <c r="EI1049" s="53" t="str">
        <f t="shared" si="1690"/>
        <v>Walton Casuals</v>
      </c>
      <c r="EJ1049" s="79">
        <f t="shared" si="1707"/>
        <v>34</v>
      </c>
      <c r="EK1049" s="80">
        <f t="shared" si="1708"/>
        <v>9</v>
      </c>
      <c r="EL1049" s="80">
        <f t="shared" si="1709"/>
        <v>4</v>
      </c>
      <c r="EM1049" s="80">
        <f t="shared" si="1710"/>
        <v>4</v>
      </c>
      <c r="EN1049" s="80">
        <f>COUNTIF(DZ$1033:DZ$1050,"A")</f>
        <v>9</v>
      </c>
      <c r="EO1049" s="80">
        <f>COUNTIF(DZ$1033:DZ$1050,"D")</f>
        <v>4</v>
      </c>
      <c r="EP1049" s="80">
        <f>COUNTIF(DZ$1033:DZ$1050,"H")</f>
        <v>4</v>
      </c>
      <c r="EQ1049" s="79">
        <f t="shared" si="1711"/>
        <v>18</v>
      </c>
      <c r="ER1049" s="79">
        <f t="shared" si="1691"/>
        <v>8</v>
      </c>
      <c r="ES1049" s="79">
        <f t="shared" si="1691"/>
        <v>8</v>
      </c>
      <c r="ET1049" s="81">
        <f>SUM($BL1049:$CI1049)+SUM(DA$1033:DA$1050)</f>
        <v>64</v>
      </c>
      <c r="EU1049" s="81">
        <f>SUM($CK1049:$DH1049)+SUM(CB$1033:CB$1050)</f>
        <v>34</v>
      </c>
      <c r="EV1049" s="79">
        <f t="shared" si="1692"/>
        <v>44</v>
      </c>
      <c r="EW1049" s="81">
        <f t="shared" si="1712"/>
        <v>30</v>
      </c>
      <c r="EX1049" s="78"/>
      <c r="EY1049" s="80">
        <f t="shared" si="1693"/>
        <v>34</v>
      </c>
      <c r="EZ1049" s="80">
        <f t="shared" si="1694"/>
        <v>18</v>
      </c>
      <c r="FA1049" s="80">
        <f t="shared" si="1695"/>
        <v>8</v>
      </c>
      <c r="FB1049" s="80">
        <f t="shared" si="1696"/>
        <v>8</v>
      </c>
      <c r="FC1049" s="80">
        <f t="shared" si="1697"/>
        <v>64</v>
      </c>
      <c r="FD1049" s="80">
        <f t="shared" si="1698"/>
        <v>34</v>
      </c>
      <c r="FE1049" s="80">
        <f t="shared" si="1699"/>
        <v>44</v>
      </c>
      <c r="FF1049" s="80">
        <f t="shared" si="1700"/>
        <v>30</v>
      </c>
      <c r="FH1049" s="54">
        <f t="shared" si="1713"/>
        <v>0</v>
      </c>
      <c r="FI1049" s="54">
        <f t="shared" si="1714"/>
        <v>0</v>
      </c>
      <c r="FJ1049" s="54">
        <f t="shared" si="1701"/>
        <v>0</v>
      </c>
      <c r="FK1049" s="54">
        <f t="shared" si="1701"/>
        <v>0</v>
      </c>
      <c r="FL1049" s="54">
        <f t="shared" si="1701"/>
        <v>0</v>
      </c>
      <c r="FM1049" s="54">
        <f t="shared" si="1701"/>
        <v>0</v>
      </c>
      <c r="FN1049" s="54">
        <f t="shared" si="1701"/>
        <v>0</v>
      </c>
      <c r="FO1049" s="54">
        <f t="shared" si="1701"/>
        <v>0</v>
      </c>
      <c r="FQ1049" s="54" t="str">
        <f t="shared" si="1715"/>
        <v/>
      </c>
      <c r="FR1049" s="54" t="str">
        <f t="shared" si="1716"/>
        <v/>
      </c>
      <c r="FS1049" s="54" t="str">
        <f t="shared" si="1702"/>
        <v/>
      </c>
      <c r="FT1049" s="54" t="str">
        <f t="shared" si="1703"/>
        <v/>
      </c>
      <c r="FU1049" s="54" t="str">
        <f t="shared" si="1703"/>
        <v/>
      </c>
      <c r="FV1049" s="54" t="str">
        <f t="shared" si="1683"/>
        <v/>
      </c>
      <c r="FW1049" s="54" t="str">
        <f t="shared" si="1683"/>
        <v/>
      </c>
      <c r="FX1049" s="54" t="str">
        <f t="shared" si="1683"/>
        <v/>
      </c>
      <c r="FZ1049" s="58"/>
      <c r="GA1049" s="59"/>
      <c r="GB1049" s="60"/>
      <c r="GC1049" s="58"/>
      <c r="GD1049" s="59"/>
      <c r="GE1049" s="61"/>
      <c r="GF1049" s="58"/>
      <c r="GG1049" s="61"/>
      <c r="GH1049" s="61"/>
    </row>
    <row r="1050" spans="1:190" s="54" customFormat="1" ht="12.6" thickBot="1" x14ac:dyDescent="0.3">
      <c r="A1050" s="54">
        <v>18</v>
      </c>
      <c r="B1050" s="54" t="s">
        <v>1289</v>
      </c>
      <c r="C1050" s="56">
        <v>34</v>
      </c>
      <c r="D1050" s="56">
        <v>3</v>
      </c>
      <c r="E1050" s="56">
        <v>2</v>
      </c>
      <c r="F1050" s="56">
        <v>29</v>
      </c>
      <c r="G1050" s="56">
        <v>24</v>
      </c>
      <c r="H1050" s="56">
        <v>142</v>
      </c>
      <c r="I1050" s="57">
        <v>8</v>
      </c>
      <c r="J1050" s="56">
        <f t="shared" si="1686"/>
        <v>-118</v>
      </c>
      <c r="L1050" s="101" t="s">
        <v>1771</v>
      </c>
      <c r="M1050" s="482" t="s">
        <v>86</v>
      </c>
      <c r="N1050" s="483" t="s">
        <v>99</v>
      </c>
      <c r="O1050" s="483" t="s">
        <v>62</v>
      </c>
      <c r="P1050" s="483" t="s">
        <v>62</v>
      </c>
      <c r="Q1050" s="483" t="s">
        <v>77</v>
      </c>
      <c r="R1050" s="483" t="s">
        <v>62</v>
      </c>
      <c r="S1050" s="483" t="s">
        <v>74</v>
      </c>
      <c r="T1050" s="483" t="s">
        <v>77</v>
      </c>
      <c r="U1050" s="483" t="s">
        <v>89</v>
      </c>
      <c r="V1050" s="483" t="s">
        <v>150</v>
      </c>
      <c r="W1050" s="483" t="s">
        <v>99</v>
      </c>
      <c r="X1050" s="483" t="s">
        <v>219</v>
      </c>
      <c r="Y1050" s="483" t="s">
        <v>148</v>
      </c>
      <c r="Z1050" s="483" t="s">
        <v>74</v>
      </c>
      <c r="AA1050" s="483" t="s">
        <v>77</v>
      </c>
      <c r="AB1050" s="483" t="s">
        <v>148</v>
      </c>
      <c r="AC1050" s="483" t="s">
        <v>86</v>
      </c>
      <c r="AD1050" s="484"/>
      <c r="AL1050" s="101" t="s">
        <v>1771</v>
      </c>
      <c r="AM1050" s="482" t="s">
        <v>585</v>
      </c>
      <c r="AN1050" s="483" t="s">
        <v>446</v>
      </c>
      <c r="AO1050" s="483" t="s">
        <v>129</v>
      </c>
      <c r="AP1050" s="483" t="s">
        <v>106</v>
      </c>
      <c r="AQ1050" s="483" t="s">
        <v>259</v>
      </c>
      <c r="AR1050" s="483" t="s">
        <v>239</v>
      </c>
      <c r="AS1050" s="483" t="s">
        <v>115</v>
      </c>
      <c r="AT1050" s="483" t="s">
        <v>251</v>
      </c>
      <c r="AU1050" s="483" t="s">
        <v>587</v>
      </c>
      <c r="AV1050" s="483" t="s">
        <v>584</v>
      </c>
      <c r="AW1050" s="483" t="s">
        <v>1095</v>
      </c>
      <c r="AX1050" s="483" t="s">
        <v>265</v>
      </c>
      <c r="AY1050" s="483" t="s">
        <v>82</v>
      </c>
      <c r="AZ1050" s="483" t="s">
        <v>574</v>
      </c>
      <c r="BA1050" s="483" t="s">
        <v>121</v>
      </c>
      <c r="BB1050" s="483" t="s">
        <v>576</v>
      </c>
      <c r="BC1050" s="483" t="s">
        <v>586</v>
      </c>
      <c r="BD1050" s="484"/>
      <c r="BL1050" s="107">
        <f t="shared" si="1704"/>
        <v>0</v>
      </c>
      <c r="BM1050" s="108">
        <f t="shared" si="1704"/>
        <v>1</v>
      </c>
      <c r="BN1050" s="108">
        <f t="shared" si="1704"/>
        <v>1</v>
      </c>
      <c r="BO1050" s="108">
        <f t="shared" si="1704"/>
        <v>1</v>
      </c>
      <c r="BP1050" s="108">
        <f t="shared" si="1704"/>
        <v>2</v>
      </c>
      <c r="BQ1050" s="108">
        <f t="shared" si="1704"/>
        <v>1</v>
      </c>
      <c r="BR1050" s="108">
        <f t="shared" si="1704"/>
        <v>1</v>
      </c>
      <c r="BS1050" s="108">
        <f t="shared" si="1704"/>
        <v>2</v>
      </c>
      <c r="BT1050" s="108">
        <f t="shared" si="1704"/>
        <v>3</v>
      </c>
      <c r="BU1050" s="108">
        <f t="shared" si="1704"/>
        <v>3</v>
      </c>
      <c r="BV1050" s="108">
        <f t="shared" si="1704"/>
        <v>1</v>
      </c>
      <c r="BW1050" s="108">
        <f t="shared" si="1704"/>
        <v>0</v>
      </c>
      <c r="BX1050" s="108">
        <f>(IF(Y1050="","",(IF(MID(Y1050,2,1)="-",LEFT(Y1050,1),LEFT(Y1050,2)))+0))</f>
        <v>0</v>
      </c>
      <c r="BY1050" s="108">
        <f>(IF(Z1050="","",(IF(MID(Z1050,2,1)="-",LEFT(Z1050,1),LEFT(Z1050,2)))+0))</f>
        <v>1</v>
      </c>
      <c r="BZ1050" s="108">
        <f>(IF(AA1050="","",(IF(MID(AA1050,2,1)="-",LEFT(AA1050,1),LEFT(AA1050,2)))+0))</f>
        <v>2</v>
      </c>
      <c r="CA1050" s="108">
        <f>(IF(AB1050="","",(IF(MID(AB1050,2,1)="-",LEFT(AB1050,1),LEFT(AB1050,2)))+0))</f>
        <v>0</v>
      </c>
      <c r="CB1050" s="108">
        <f>(IF(AC1050="","",(IF(MID(AC1050,2,1)="-",LEFT(AC1050,1),LEFT(AC1050,2)))+0))</f>
        <v>0</v>
      </c>
      <c r="CC1050" s="109"/>
      <c r="CK1050" s="107">
        <f t="shared" si="1705"/>
        <v>3</v>
      </c>
      <c r="CL1050" s="108">
        <f t="shared" si="1705"/>
        <v>0</v>
      </c>
      <c r="CM1050" s="108">
        <f t="shared" si="1705"/>
        <v>1</v>
      </c>
      <c r="CN1050" s="108">
        <f t="shared" si="1705"/>
        <v>1</v>
      </c>
      <c r="CO1050" s="108">
        <f t="shared" si="1705"/>
        <v>1</v>
      </c>
      <c r="CP1050" s="108">
        <f t="shared" si="1705"/>
        <v>1</v>
      </c>
      <c r="CQ1050" s="108">
        <f t="shared" si="1705"/>
        <v>2</v>
      </c>
      <c r="CR1050" s="108">
        <f t="shared" si="1705"/>
        <v>1</v>
      </c>
      <c r="CS1050" s="108">
        <f t="shared" si="1705"/>
        <v>0</v>
      </c>
      <c r="CT1050" s="108">
        <f t="shared" si="1705"/>
        <v>1</v>
      </c>
      <c r="CU1050" s="108">
        <f t="shared" si="1705"/>
        <v>0</v>
      </c>
      <c r="CV1050" s="108">
        <f t="shared" si="1705"/>
        <v>6</v>
      </c>
      <c r="CW1050" s="108">
        <f>(IF(Y1050="","",IF(RIGHT(Y1050,2)="10",RIGHT(Y1050,2),RIGHT(Y1050,1))+0))</f>
        <v>1</v>
      </c>
      <c r="CX1050" s="108">
        <f>(IF(Z1050="","",IF(RIGHT(Z1050,2)="10",RIGHT(Z1050,2),RIGHT(Z1050,1))+0))</f>
        <v>2</v>
      </c>
      <c r="CY1050" s="108">
        <f>(IF(AA1050="","",IF(RIGHT(AA1050,2)="10",RIGHT(AA1050,2),RIGHT(AA1050,1))+0))</f>
        <v>1</v>
      </c>
      <c r="CZ1050" s="108">
        <f>(IF(AB1050="","",IF(RIGHT(AB1050,2)="10",RIGHT(AB1050,2),RIGHT(AB1050,1))+0))</f>
        <v>1</v>
      </c>
      <c r="DA1050" s="108">
        <f>(IF(AC1050="","",IF(RIGHT(AC1050,2)="10",RIGHT(AC1050,2),RIGHT(AC1050,1))+0))</f>
        <v>3</v>
      </c>
      <c r="DB1050" s="109"/>
      <c r="DJ1050" s="351" t="str">
        <f t="shared" si="1706"/>
        <v>A</v>
      </c>
      <c r="DK1050" s="352" t="str">
        <f t="shared" si="1706"/>
        <v>H</v>
      </c>
      <c r="DL1050" s="352" t="str">
        <f t="shared" si="1706"/>
        <v>D</v>
      </c>
      <c r="DM1050" s="352" t="str">
        <f t="shared" si="1706"/>
        <v>D</v>
      </c>
      <c r="DN1050" s="352" t="str">
        <f t="shared" si="1706"/>
        <v>H</v>
      </c>
      <c r="DO1050" s="352" t="str">
        <f t="shared" si="1706"/>
        <v>D</v>
      </c>
      <c r="DP1050" s="352" t="str">
        <f t="shared" si="1706"/>
        <v>A</v>
      </c>
      <c r="DQ1050" s="352" t="str">
        <f t="shared" si="1706"/>
        <v>H</v>
      </c>
      <c r="DR1050" s="352" t="str">
        <f t="shared" si="1706"/>
        <v>H</v>
      </c>
      <c r="DS1050" s="352" t="str">
        <f t="shared" si="1706"/>
        <v>H</v>
      </c>
      <c r="DT1050" s="352" t="str">
        <f t="shared" si="1706"/>
        <v>H</v>
      </c>
      <c r="DU1050" s="352" t="str">
        <f t="shared" si="1706"/>
        <v>A</v>
      </c>
      <c r="DV1050" s="352" t="str">
        <f>(IF(Y1050="","",IF(BX1050&gt;CW1050,"H",IF(BX1050&lt;CW1050,"A","D"))))</f>
        <v>A</v>
      </c>
      <c r="DW1050" s="352" t="str">
        <f>(IF(Z1050="","",IF(BY1050&gt;CX1050,"H",IF(BY1050&lt;CX1050,"A","D"))))</f>
        <v>A</v>
      </c>
      <c r="DX1050" s="352" t="str">
        <f>(IF(AA1050="","",IF(BZ1050&gt;CY1050,"H",IF(BZ1050&lt;CY1050,"A","D"))))</f>
        <v>H</v>
      </c>
      <c r="DY1050" s="352" t="str">
        <f>(IF(AB1050="","",IF(CA1050&gt;CZ1050,"H",IF(CA1050&lt;CZ1050,"A","D"))))</f>
        <v>A</v>
      </c>
      <c r="DZ1050" s="352" t="str">
        <f>(IF(AC1050="","",IF(CB1050&gt;DA1050,"H",IF(CB1050&lt;DA1050,"A","D"))))</f>
        <v>A</v>
      </c>
      <c r="EA1050" s="109"/>
      <c r="EI1050" s="53" t="str">
        <f t="shared" si="1690"/>
        <v>Whyteleafe</v>
      </c>
      <c r="EJ1050" s="79">
        <f t="shared" si="1707"/>
        <v>34</v>
      </c>
      <c r="EK1050" s="80">
        <f t="shared" si="1708"/>
        <v>7</v>
      </c>
      <c r="EL1050" s="80">
        <f t="shared" si="1709"/>
        <v>3</v>
      </c>
      <c r="EM1050" s="80">
        <f t="shared" si="1710"/>
        <v>7</v>
      </c>
      <c r="EN1050" s="80">
        <f>COUNTIF(EA$1033:EA$1050,"A")</f>
        <v>3</v>
      </c>
      <c r="EO1050" s="80">
        <f>COUNTIF(EA$1033:EA$1050,"D")</f>
        <v>4</v>
      </c>
      <c r="EP1050" s="80">
        <f>COUNTIF(EA$1033:EA$1050,"H")</f>
        <v>10</v>
      </c>
      <c r="EQ1050" s="79">
        <f t="shared" si="1711"/>
        <v>10</v>
      </c>
      <c r="ER1050" s="79">
        <f t="shared" si="1691"/>
        <v>7</v>
      </c>
      <c r="ES1050" s="79">
        <f t="shared" si="1691"/>
        <v>17</v>
      </c>
      <c r="ET1050" s="81">
        <f>SUM($BL1050:$CI1050)+SUM(DB$1033:DB$1050)</f>
        <v>38</v>
      </c>
      <c r="EU1050" s="81">
        <f>SUM($CK1050:$DH1050)+SUM(CC$1033:CC$1050)</f>
        <v>63</v>
      </c>
      <c r="EV1050" s="79">
        <f t="shared" si="1692"/>
        <v>27</v>
      </c>
      <c r="EW1050" s="81">
        <f t="shared" si="1712"/>
        <v>-25</v>
      </c>
      <c r="EY1050" s="80">
        <f t="shared" si="1693"/>
        <v>34</v>
      </c>
      <c r="EZ1050" s="80">
        <f t="shared" si="1694"/>
        <v>10</v>
      </c>
      <c r="FA1050" s="80">
        <f t="shared" si="1695"/>
        <v>7</v>
      </c>
      <c r="FB1050" s="80">
        <f t="shared" si="1696"/>
        <v>17</v>
      </c>
      <c r="FC1050" s="80">
        <f t="shared" si="1697"/>
        <v>38</v>
      </c>
      <c r="FD1050" s="80">
        <f t="shared" si="1698"/>
        <v>63</v>
      </c>
      <c r="FE1050" s="80">
        <f t="shared" si="1699"/>
        <v>27</v>
      </c>
      <c r="FF1050" s="80">
        <f t="shared" si="1700"/>
        <v>-25</v>
      </c>
      <c r="FH1050" s="54">
        <f t="shared" si="1713"/>
        <v>0</v>
      </c>
      <c r="FI1050" s="54">
        <f t="shared" si="1714"/>
        <v>0</v>
      </c>
      <c r="FJ1050" s="54">
        <f t="shared" si="1701"/>
        <v>0</v>
      </c>
      <c r="FK1050" s="54">
        <f t="shared" si="1701"/>
        <v>0</v>
      </c>
      <c r="FL1050" s="54">
        <f t="shared" si="1701"/>
        <v>0</v>
      </c>
      <c r="FM1050" s="54">
        <f t="shared" si="1701"/>
        <v>0</v>
      </c>
      <c r="FN1050" s="54">
        <f t="shared" si="1701"/>
        <v>0</v>
      </c>
      <c r="FO1050" s="54">
        <f t="shared" si="1701"/>
        <v>0</v>
      </c>
      <c r="FQ1050" s="54" t="str">
        <f t="shared" si="1715"/>
        <v/>
      </c>
      <c r="FR1050" s="54" t="str">
        <f t="shared" si="1716"/>
        <v/>
      </c>
      <c r="FS1050" s="54" t="str">
        <f t="shared" si="1702"/>
        <v/>
      </c>
      <c r="FT1050" s="54" t="str">
        <f t="shared" si="1703"/>
        <v/>
      </c>
      <c r="FU1050" s="54" t="str">
        <f t="shared" si="1703"/>
        <v/>
      </c>
      <c r="FV1050" s="54" t="str">
        <f t="shared" si="1683"/>
        <v/>
      </c>
      <c r="FW1050" s="54" t="str">
        <f t="shared" si="1683"/>
        <v/>
      </c>
      <c r="FX1050" s="54" t="str">
        <f t="shared" si="1683"/>
        <v/>
      </c>
      <c r="FZ1050" s="58"/>
      <c r="GA1050" s="59"/>
      <c r="GB1050" s="60"/>
      <c r="GC1050" s="58"/>
      <c r="GD1050" s="59"/>
      <c r="GE1050" s="61"/>
      <c r="GF1050" s="58"/>
      <c r="GG1050" s="61"/>
      <c r="GH1050" s="61"/>
    </row>
    <row r="1051" spans="1:190" s="54" customFormat="1" ht="12" x14ac:dyDescent="0.25">
      <c r="C1051" s="56"/>
      <c r="D1051" s="115">
        <f>SUM(D1033:D1050)</f>
        <v>243</v>
      </c>
      <c r="E1051" s="115">
        <f>SUM(E1033:E1050)</f>
        <v>126</v>
      </c>
      <c r="F1051" s="115">
        <f>SUM(F1033:F1050)</f>
        <v>243</v>
      </c>
      <c r="G1051" s="115">
        <f>SUM(G1033:G1050)</f>
        <v>1107</v>
      </c>
      <c r="H1051" s="115">
        <f>SUM(H1033:H1050)</f>
        <v>1107</v>
      </c>
      <c r="I1051" s="57"/>
      <c r="J1051" s="115">
        <f>SUM(J1033:J1050)</f>
        <v>0</v>
      </c>
      <c r="FQ1051" s="54" t="str">
        <f t="shared" si="1715"/>
        <v/>
      </c>
      <c r="FR1051" s="54" t="str">
        <f t="shared" si="1716"/>
        <v/>
      </c>
      <c r="FS1051" s="54" t="str">
        <f t="shared" si="1702"/>
        <v/>
      </c>
      <c r="FT1051" s="54" t="str">
        <f t="shared" si="1703"/>
        <v/>
      </c>
      <c r="FU1051" s="54" t="str">
        <f t="shared" si="1703"/>
        <v/>
      </c>
      <c r="FV1051" s="54" t="str">
        <f t="shared" si="1683"/>
        <v/>
      </c>
      <c r="FW1051" s="54" t="str">
        <f t="shared" si="1683"/>
        <v/>
      </c>
      <c r="FX1051" s="54" t="str">
        <f t="shared" si="1683"/>
        <v/>
      </c>
      <c r="FZ1051" s="58"/>
      <c r="GA1051" s="59"/>
      <c r="GB1051" s="60"/>
      <c r="GC1051" s="58"/>
      <c r="GD1051" s="59"/>
      <c r="GE1051" s="61"/>
      <c r="GF1051" s="58"/>
      <c r="GG1051" s="61"/>
      <c r="GH1051" s="61"/>
    </row>
    <row r="1052" spans="1:190" s="54" customFormat="1" ht="12.6" thickBot="1" x14ac:dyDescent="0.3">
      <c r="A1052" s="53" t="s">
        <v>1866</v>
      </c>
      <c r="B1052" s="53"/>
      <c r="C1052" s="55" t="s">
        <v>1832</v>
      </c>
      <c r="D1052" s="57"/>
      <c r="E1052" s="57"/>
      <c r="F1052" s="57"/>
      <c r="G1052" s="57"/>
      <c r="H1052" s="57"/>
      <c r="I1052" s="57"/>
      <c r="J1052" s="57"/>
      <c r="FQ1052" s="54" t="str">
        <f t="shared" si="1715"/>
        <v/>
      </c>
      <c r="FR1052" s="54" t="str">
        <f t="shared" si="1716"/>
        <v/>
      </c>
      <c r="FS1052" s="54" t="str">
        <f t="shared" si="1702"/>
        <v/>
      </c>
      <c r="FT1052" s="54" t="str">
        <f t="shared" si="1703"/>
        <v/>
      </c>
      <c r="FU1052" s="54" t="str">
        <f t="shared" si="1703"/>
        <v/>
      </c>
      <c r="FV1052" s="54" t="str">
        <f t="shared" si="1683"/>
        <v/>
      </c>
      <c r="FW1052" s="54" t="str">
        <f t="shared" si="1683"/>
        <v/>
      </c>
      <c r="FX1052" s="54" t="str">
        <f t="shared" si="1683"/>
        <v/>
      </c>
      <c r="FZ1052" s="58"/>
      <c r="GA1052" s="59"/>
      <c r="GB1052" s="60"/>
      <c r="GC1052" s="58"/>
      <c r="GD1052" s="59"/>
      <c r="GE1052" s="61"/>
      <c r="GF1052" s="58"/>
      <c r="GG1052" s="61"/>
      <c r="GH1052" s="61"/>
    </row>
    <row r="1053" spans="1:190" s="54" customFormat="1" ht="12.6" thickBot="1" x14ac:dyDescent="0.3">
      <c r="A1053" s="53" t="s">
        <v>33</v>
      </c>
      <c r="B1053" s="53" t="s">
        <v>34</v>
      </c>
      <c r="C1053" s="57" t="s">
        <v>35</v>
      </c>
      <c r="D1053" s="57" t="s">
        <v>36</v>
      </c>
      <c r="E1053" s="57" t="s">
        <v>37</v>
      </c>
      <c r="F1053" s="57" t="s">
        <v>38</v>
      </c>
      <c r="G1053" s="57" t="s">
        <v>39</v>
      </c>
      <c r="H1053" s="57" t="s">
        <v>40</v>
      </c>
      <c r="I1053" s="57" t="s">
        <v>41</v>
      </c>
      <c r="J1053" s="57" t="s">
        <v>819</v>
      </c>
      <c r="L1053" s="403" t="s">
        <v>18</v>
      </c>
      <c r="M1053" s="63" t="s">
        <v>43</v>
      </c>
      <c r="N1053" s="63" t="s">
        <v>1833</v>
      </c>
      <c r="O1053" s="63" t="s">
        <v>139</v>
      </c>
      <c r="P1053" s="63" t="s">
        <v>351</v>
      </c>
      <c r="Q1053" s="63" t="s">
        <v>960</v>
      </c>
      <c r="R1053" s="63" t="s">
        <v>1834</v>
      </c>
      <c r="S1053" s="63" t="s">
        <v>1349</v>
      </c>
      <c r="T1053" s="63" t="s">
        <v>1835</v>
      </c>
      <c r="U1053" s="63" t="s">
        <v>1836</v>
      </c>
      <c r="V1053" s="63" t="s">
        <v>144</v>
      </c>
      <c r="W1053" s="63" t="s">
        <v>1680</v>
      </c>
      <c r="X1053" s="63" t="s">
        <v>1837</v>
      </c>
      <c r="Y1053" s="63" t="s">
        <v>355</v>
      </c>
      <c r="Z1053" s="63" t="s">
        <v>357</v>
      </c>
      <c r="AA1053" s="63" t="s">
        <v>746</v>
      </c>
      <c r="AB1053" s="63" t="s">
        <v>1123</v>
      </c>
      <c r="AC1053" s="63" t="s">
        <v>1684</v>
      </c>
      <c r="AD1053" s="65" t="s">
        <v>1746</v>
      </c>
      <c r="AE1053" s="53"/>
      <c r="AL1053" s="126"/>
      <c r="AM1053" s="63" t="s">
        <v>43</v>
      </c>
      <c r="AN1053" s="63" t="s">
        <v>1833</v>
      </c>
      <c r="AO1053" s="63" t="s">
        <v>139</v>
      </c>
      <c r="AP1053" s="63" t="s">
        <v>351</v>
      </c>
      <c r="AQ1053" s="63" t="s">
        <v>960</v>
      </c>
      <c r="AR1053" s="63" t="s">
        <v>1834</v>
      </c>
      <c r="AS1053" s="63" t="s">
        <v>1349</v>
      </c>
      <c r="AT1053" s="63" t="s">
        <v>1835</v>
      </c>
      <c r="AU1053" s="63" t="s">
        <v>1836</v>
      </c>
      <c r="AV1053" s="63" t="s">
        <v>144</v>
      </c>
      <c r="AW1053" s="63" t="s">
        <v>1680</v>
      </c>
      <c r="AX1053" s="63" t="s">
        <v>1837</v>
      </c>
      <c r="AY1053" s="63" t="s">
        <v>355</v>
      </c>
      <c r="AZ1053" s="63" t="s">
        <v>357</v>
      </c>
      <c r="BA1053" s="63" t="s">
        <v>746</v>
      </c>
      <c r="BB1053" s="63" t="s">
        <v>1123</v>
      </c>
      <c r="BC1053" s="63" t="s">
        <v>1684</v>
      </c>
      <c r="BD1053" s="65" t="s">
        <v>1746</v>
      </c>
      <c r="EJ1053" s="56" t="s">
        <v>35</v>
      </c>
      <c r="EK1053" s="56" t="s">
        <v>51</v>
      </c>
      <c r="EL1053" s="56" t="s">
        <v>52</v>
      </c>
      <c r="EM1053" s="56" t="s">
        <v>53</v>
      </c>
      <c r="EN1053" s="56" t="s">
        <v>54</v>
      </c>
      <c r="EO1053" s="56" t="s">
        <v>55</v>
      </c>
      <c r="EP1053" s="56" t="s">
        <v>56</v>
      </c>
      <c r="EQ1053" s="56" t="s">
        <v>36</v>
      </c>
      <c r="ER1053" s="56" t="s">
        <v>37</v>
      </c>
      <c r="ES1053" s="56" t="s">
        <v>38</v>
      </c>
      <c r="ET1053" s="56" t="s">
        <v>39</v>
      </c>
      <c r="EU1053" s="56" t="s">
        <v>40</v>
      </c>
      <c r="EV1053" s="56" t="s">
        <v>41</v>
      </c>
      <c r="EW1053" s="56" t="s">
        <v>819</v>
      </c>
      <c r="EX1053" s="56"/>
      <c r="EY1053" s="56" t="s">
        <v>35</v>
      </c>
      <c r="EZ1053" s="56" t="s">
        <v>36</v>
      </c>
      <c r="FA1053" s="56" t="s">
        <v>37</v>
      </c>
      <c r="FB1053" s="56" t="s">
        <v>38</v>
      </c>
      <c r="FC1053" s="56" t="s">
        <v>39</v>
      </c>
      <c r="FD1053" s="56" t="s">
        <v>40</v>
      </c>
      <c r="FE1053" s="56" t="s">
        <v>41</v>
      </c>
      <c r="FF1053" s="56" t="s">
        <v>819</v>
      </c>
      <c r="FR1053" s="56" t="s">
        <v>35</v>
      </c>
      <c r="FS1053" s="56" t="s">
        <v>36</v>
      </c>
      <c r="FT1053" s="56" t="s">
        <v>37</v>
      </c>
      <c r="FU1053" s="56" t="s">
        <v>38</v>
      </c>
      <c r="FV1053" s="56" t="s">
        <v>39</v>
      </c>
      <c r="FW1053" s="56" t="s">
        <v>40</v>
      </c>
      <c r="FX1053" s="56" t="s">
        <v>41</v>
      </c>
      <c r="FY1053" s="54" t="s">
        <v>71</v>
      </c>
      <c r="FZ1053" s="58"/>
      <c r="GA1053" s="59"/>
      <c r="GB1053" s="60"/>
      <c r="GC1053" s="58"/>
      <c r="GD1053" s="59"/>
      <c r="GE1053" s="61"/>
      <c r="GF1053" s="58"/>
      <c r="GG1053" s="61"/>
      <c r="GH1053" s="61"/>
    </row>
    <row r="1054" spans="1:190" s="54" customFormat="1" ht="12" x14ac:dyDescent="0.25">
      <c r="A1054" s="54">
        <v>1</v>
      </c>
      <c r="B1054" s="54" t="s">
        <v>882</v>
      </c>
      <c r="C1054" s="56">
        <v>34</v>
      </c>
      <c r="D1054" s="56">
        <v>28</v>
      </c>
      <c r="E1054" s="56">
        <v>3</v>
      </c>
      <c r="F1054" s="56">
        <v>3</v>
      </c>
      <c r="G1054" s="56">
        <v>86</v>
      </c>
      <c r="H1054" s="56">
        <v>22</v>
      </c>
      <c r="I1054" s="57">
        <v>59</v>
      </c>
      <c r="J1054" s="56">
        <f t="shared" ref="J1054:J1071" si="1717">G1054-H1054</f>
        <v>64</v>
      </c>
      <c r="L1054" s="66" t="s">
        <v>1001</v>
      </c>
      <c r="M1054" s="475"/>
      <c r="N1054" s="474" t="s">
        <v>77</v>
      </c>
      <c r="O1054" s="474" t="s">
        <v>62</v>
      </c>
      <c r="P1054" s="474" t="s">
        <v>86</v>
      </c>
      <c r="Q1054" s="474" t="s">
        <v>176</v>
      </c>
      <c r="R1054" s="474" t="s">
        <v>176</v>
      </c>
      <c r="S1054" s="474" t="s">
        <v>99</v>
      </c>
      <c r="T1054" s="474" t="s">
        <v>86</v>
      </c>
      <c r="U1054" s="474" t="s">
        <v>62</v>
      </c>
      <c r="V1054" s="474" t="s">
        <v>86</v>
      </c>
      <c r="W1054" s="474" t="s">
        <v>124</v>
      </c>
      <c r="X1054" s="474" t="s">
        <v>200</v>
      </c>
      <c r="Y1054" s="474" t="s">
        <v>89</v>
      </c>
      <c r="Z1054" s="474" t="s">
        <v>206</v>
      </c>
      <c r="AA1054" s="474" t="s">
        <v>150</v>
      </c>
      <c r="AB1054" s="474" t="s">
        <v>176</v>
      </c>
      <c r="AC1054" s="474" t="s">
        <v>176</v>
      </c>
      <c r="AD1054" s="476" t="s">
        <v>124</v>
      </c>
      <c r="AL1054" s="66" t="s">
        <v>1001</v>
      </c>
      <c r="AM1054" s="475"/>
      <c r="AN1054" s="474" t="s">
        <v>261</v>
      </c>
      <c r="AO1054" s="474" t="s">
        <v>506</v>
      </c>
      <c r="AP1054" s="474" t="s">
        <v>763</v>
      </c>
      <c r="AQ1054" s="474" t="s">
        <v>274</v>
      </c>
      <c r="AR1054" s="474" t="s">
        <v>635</v>
      </c>
      <c r="AS1054" s="474" t="s">
        <v>539</v>
      </c>
      <c r="AT1054" s="474" t="s">
        <v>655</v>
      </c>
      <c r="AU1054" s="474" t="s">
        <v>490</v>
      </c>
      <c r="AV1054" s="474" t="s">
        <v>639</v>
      </c>
      <c r="AW1054" s="474" t="s">
        <v>675</v>
      </c>
      <c r="AX1054" s="474" t="s">
        <v>752</v>
      </c>
      <c r="AY1054" s="474" t="s">
        <v>394</v>
      </c>
      <c r="AZ1054" s="474" t="s">
        <v>681</v>
      </c>
      <c r="BA1054" s="474" t="s">
        <v>638</v>
      </c>
      <c r="BB1054" s="474" t="s">
        <v>527</v>
      </c>
      <c r="BC1054" s="474" t="s">
        <v>659</v>
      </c>
      <c r="BD1054" s="476" t="s">
        <v>636</v>
      </c>
      <c r="BL1054" s="74"/>
      <c r="BM1054" s="75">
        <f t="shared" ref="BM1054:CC1065" si="1718">(IF(N1054="","",(IF(MID(N1054,2,1)="-",LEFT(N1054,1),LEFT(N1054,2)))+0))</f>
        <v>2</v>
      </c>
      <c r="BN1054" s="75">
        <f t="shared" si="1718"/>
        <v>1</v>
      </c>
      <c r="BO1054" s="75">
        <f t="shared" si="1718"/>
        <v>0</v>
      </c>
      <c r="BP1054" s="75">
        <f t="shared" si="1718"/>
        <v>2</v>
      </c>
      <c r="BQ1054" s="75">
        <f t="shared" si="1718"/>
        <v>2</v>
      </c>
      <c r="BR1054" s="75">
        <f t="shared" si="1718"/>
        <v>1</v>
      </c>
      <c r="BS1054" s="75">
        <f t="shared" si="1718"/>
        <v>0</v>
      </c>
      <c r="BT1054" s="75">
        <f t="shared" si="1718"/>
        <v>1</v>
      </c>
      <c r="BU1054" s="75">
        <f t="shared" si="1718"/>
        <v>0</v>
      </c>
      <c r="BV1054" s="75">
        <f t="shared" si="1718"/>
        <v>0</v>
      </c>
      <c r="BW1054" s="75">
        <f t="shared" si="1718"/>
        <v>2</v>
      </c>
      <c r="BX1054" s="75">
        <f t="shared" si="1718"/>
        <v>3</v>
      </c>
      <c r="BY1054" s="75">
        <f t="shared" si="1718"/>
        <v>1</v>
      </c>
      <c r="BZ1054" s="75">
        <f t="shared" si="1718"/>
        <v>3</v>
      </c>
      <c r="CA1054" s="75">
        <f t="shared" si="1718"/>
        <v>2</v>
      </c>
      <c r="CB1054" s="75">
        <f t="shared" si="1718"/>
        <v>2</v>
      </c>
      <c r="CC1054" s="76">
        <f t="shared" si="1718"/>
        <v>0</v>
      </c>
      <c r="CJ1054" s="78"/>
      <c r="CK1054" s="74"/>
      <c r="CL1054" s="75">
        <f t="shared" ref="CL1054:DB1065" si="1719">(IF(N1054="","",IF(RIGHT(N1054,2)="10",RIGHT(N1054,2),RIGHT(N1054,1))+0))</f>
        <v>1</v>
      </c>
      <c r="CM1054" s="75">
        <f t="shared" si="1719"/>
        <v>1</v>
      </c>
      <c r="CN1054" s="75">
        <f t="shared" si="1719"/>
        <v>3</v>
      </c>
      <c r="CO1054" s="75">
        <f t="shared" si="1719"/>
        <v>3</v>
      </c>
      <c r="CP1054" s="75">
        <f t="shared" si="1719"/>
        <v>3</v>
      </c>
      <c r="CQ1054" s="75">
        <f t="shared" si="1719"/>
        <v>0</v>
      </c>
      <c r="CR1054" s="75">
        <f t="shared" si="1719"/>
        <v>3</v>
      </c>
      <c r="CS1054" s="75">
        <f t="shared" si="1719"/>
        <v>1</v>
      </c>
      <c r="CT1054" s="75">
        <f t="shared" si="1719"/>
        <v>3</v>
      </c>
      <c r="CU1054" s="75">
        <f t="shared" si="1719"/>
        <v>0</v>
      </c>
      <c r="CV1054" s="75">
        <f t="shared" si="1719"/>
        <v>2</v>
      </c>
      <c r="CW1054" s="75">
        <f t="shared" si="1719"/>
        <v>0</v>
      </c>
      <c r="CX1054" s="75">
        <f t="shared" si="1719"/>
        <v>4</v>
      </c>
      <c r="CY1054" s="75">
        <f t="shared" si="1719"/>
        <v>1</v>
      </c>
      <c r="CZ1054" s="75">
        <f t="shared" si="1719"/>
        <v>3</v>
      </c>
      <c r="DA1054" s="75">
        <f t="shared" si="1719"/>
        <v>3</v>
      </c>
      <c r="DB1054" s="76">
        <f t="shared" si="1719"/>
        <v>0</v>
      </c>
      <c r="DJ1054" s="74"/>
      <c r="DK1054" s="344" t="str">
        <f t="shared" ref="DK1054:EA1065" si="1720">(IF(N1054="","",IF(BM1054&gt;CL1054,"H",IF(BM1054&lt;CL1054,"A","D"))))</f>
        <v>H</v>
      </c>
      <c r="DL1054" s="344" t="str">
        <f t="shared" si="1720"/>
        <v>D</v>
      </c>
      <c r="DM1054" s="344" t="str">
        <f t="shared" si="1720"/>
        <v>A</v>
      </c>
      <c r="DN1054" s="344" t="str">
        <f t="shared" si="1720"/>
        <v>A</v>
      </c>
      <c r="DO1054" s="344" t="str">
        <f t="shared" si="1720"/>
        <v>A</v>
      </c>
      <c r="DP1054" s="344" t="str">
        <f t="shared" si="1720"/>
        <v>H</v>
      </c>
      <c r="DQ1054" s="344" t="str">
        <f t="shared" si="1720"/>
        <v>A</v>
      </c>
      <c r="DR1054" s="344" t="str">
        <f t="shared" si="1720"/>
        <v>D</v>
      </c>
      <c r="DS1054" s="344" t="str">
        <f t="shared" si="1720"/>
        <v>A</v>
      </c>
      <c r="DT1054" s="344" t="str">
        <f t="shared" si="1720"/>
        <v>D</v>
      </c>
      <c r="DU1054" s="344" t="str">
        <f t="shared" si="1720"/>
        <v>D</v>
      </c>
      <c r="DV1054" s="344" t="str">
        <f t="shared" si="1720"/>
        <v>H</v>
      </c>
      <c r="DW1054" s="344" t="str">
        <f t="shared" si="1720"/>
        <v>A</v>
      </c>
      <c r="DX1054" s="344" t="str">
        <f t="shared" si="1720"/>
        <v>H</v>
      </c>
      <c r="DY1054" s="344" t="str">
        <f t="shared" si="1720"/>
        <v>A</v>
      </c>
      <c r="DZ1054" s="344" t="str">
        <f t="shared" si="1720"/>
        <v>A</v>
      </c>
      <c r="EA1054" s="345" t="str">
        <f t="shared" si="1720"/>
        <v>D</v>
      </c>
      <c r="EI1054" s="53" t="str">
        <f t="shared" ref="EI1054:EI1071" si="1721">L1054</f>
        <v>Banstead Athletic</v>
      </c>
      <c r="EJ1054" s="79">
        <f>SUM(EQ1054:ES1054)</f>
        <v>34</v>
      </c>
      <c r="EK1054" s="80">
        <f>COUNTIF($DJ1054:$EG1054,"H")</f>
        <v>4</v>
      </c>
      <c r="EL1054" s="80">
        <f>COUNTIF($DJ1054:$EG1054,"D")</f>
        <v>5</v>
      </c>
      <c r="EM1054" s="80">
        <f>COUNTIF($DJ1054:$EG1054,"A")</f>
        <v>8</v>
      </c>
      <c r="EN1054" s="80">
        <f>COUNTIF(DJ$1054:DJ$1071,"A")</f>
        <v>9</v>
      </c>
      <c r="EO1054" s="80">
        <f>COUNTIF(DJ$1054:DJ$1071,"D")</f>
        <v>2</v>
      </c>
      <c r="EP1054" s="80">
        <f>COUNTIF(DJ$1054:DJ$1071,"H")</f>
        <v>6</v>
      </c>
      <c r="EQ1054" s="79">
        <f>EK1054+EN1054</f>
        <v>13</v>
      </c>
      <c r="ER1054" s="79">
        <f t="shared" ref="ER1054:ES1071" si="1722">EL1054+EO1054</f>
        <v>7</v>
      </c>
      <c r="ES1054" s="79">
        <f t="shared" si="1722"/>
        <v>14</v>
      </c>
      <c r="ET1054" s="81">
        <f>SUM($BL1054:$CI1054)+SUM(CK$1054:CK$1071)</f>
        <v>46</v>
      </c>
      <c r="EU1054" s="81">
        <f>SUM($CK1054:$DH1054)+SUM(BL$1054:BL$1071)</f>
        <v>52</v>
      </c>
      <c r="EV1054" s="79">
        <f t="shared" ref="EV1054:EV1071" si="1723">(EQ1054*2)+ER1054</f>
        <v>33</v>
      </c>
      <c r="EW1054" s="81">
        <f>ET1054-EU1054</f>
        <v>-6</v>
      </c>
      <c r="EX1054" s="78"/>
      <c r="EY1054" s="80">
        <f t="shared" ref="EY1054:EY1071" si="1724">VLOOKUP($EI1054,$B$1054:$J$1071,2,0)</f>
        <v>34</v>
      </c>
      <c r="EZ1054" s="80">
        <f t="shared" ref="EZ1054:EZ1071" si="1725">VLOOKUP($EI1054,$B$1054:$J$1071,3,0)</f>
        <v>13</v>
      </c>
      <c r="FA1054" s="80">
        <f t="shared" ref="FA1054:FA1071" si="1726">VLOOKUP($EI1054,$B$1054:$J$1071,4,0)</f>
        <v>7</v>
      </c>
      <c r="FB1054" s="80">
        <f t="shared" ref="FB1054:FB1071" si="1727">VLOOKUP($EI1054,$B$1054:$J$1071,5,0)</f>
        <v>14</v>
      </c>
      <c r="FC1054" s="80">
        <f t="shared" ref="FC1054:FC1071" si="1728">VLOOKUP($EI1054,$B$1054:$J$1071,6,0)</f>
        <v>46</v>
      </c>
      <c r="FD1054" s="80">
        <f t="shared" ref="FD1054:FD1071" si="1729">VLOOKUP($EI1054,$B$1054:$J$1071,7,0)</f>
        <v>52</v>
      </c>
      <c r="FE1054" s="80">
        <f t="shared" ref="FE1054:FE1071" si="1730">VLOOKUP($EI1054,$B$1054:$J$1071,8,0)</f>
        <v>33</v>
      </c>
      <c r="FF1054" s="80">
        <f t="shared" ref="FF1054:FF1071" si="1731">VLOOKUP($EI1054,$B$1054:$J$1071,9,0)</f>
        <v>-6</v>
      </c>
      <c r="FH1054" s="54">
        <f>IF(EJ1054=EY1054,0,1)</f>
        <v>0</v>
      </c>
      <c r="FI1054" s="54">
        <f>IF(EQ1054=EZ1054,0,1)</f>
        <v>0</v>
      </c>
      <c r="FJ1054" s="54">
        <f t="shared" ref="FJ1054:FO1071" si="1732">IF(ER1054=FA1054,0,1)</f>
        <v>0</v>
      </c>
      <c r="FK1054" s="54">
        <f t="shared" si="1732"/>
        <v>0</v>
      </c>
      <c r="FL1054" s="54">
        <f t="shared" si="1732"/>
        <v>0</v>
      </c>
      <c r="FM1054" s="54">
        <f t="shared" si="1732"/>
        <v>0</v>
      </c>
      <c r="FN1054" s="54">
        <f t="shared" si="1732"/>
        <v>0</v>
      </c>
      <c r="FO1054" s="54">
        <f t="shared" si="1732"/>
        <v>0</v>
      </c>
      <c r="FQ1054" s="54" t="str">
        <f t="shared" si="1715"/>
        <v/>
      </c>
      <c r="FR1054" s="54" t="str">
        <f t="shared" si="1716"/>
        <v/>
      </c>
      <c r="FS1054" s="54" t="str">
        <f t="shared" ref="FS1054:FS1073" si="1733">IF(SUM($FH1054:$FO1054)=0,"",EZ1054-EQ1054)</f>
        <v/>
      </c>
      <c r="FT1054" s="54" t="str">
        <f t="shared" ref="FT1054:FU1073" si="1734">IF(SUM($FH1054:$FO1054)=0,"",FA1054-ER1054)</f>
        <v/>
      </c>
      <c r="FU1054" s="54" t="str">
        <f t="shared" si="1734"/>
        <v/>
      </c>
      <c r="FV1054" s="54" t="str">
        <f t="shared" si="1683"/>
        <v/>
      </c>
      <c r="FW1054" s="54" t="str">
        <f t="shared" si="1683"/>
        <v/>
      </c>
      <c r="FX1054" s="54" t="str">
        <f t="shared" si="1683"/>
        <v/>
      </c>
      <c r="FY1054" s="54" t="s">
        <v>1827</v>
      </c>
      <c r="FZ1054" s="58"/>
      <c r="GA1054" s="59"/>
      <c r="GB1054" s="60"/>
      <c r="GC1054" s="58"/>
      <c r="GD1054" s="59"/>
      <c r="GE1054" s="61"/>
      <c r="GF1054" s="58"/>
      <c r="GG1054" s="61"/>
      <c r="GH1054" s="61"/>
    </row>
    <row r="1055" spans="1:190" s="54" customFormat="1" ht="12" x14ac:dyDescent="0.25">
      <c r="A1055" s="54">
        <v>2</v>
      </c>
      <c r="B1055" s="54" t="s">
        <v>1847</v>
      </c>
      <c r="C1055" s="56">
        <v>34</v>
      </c>
      <c r="D1055" s="56">
        <v>24</v>
      </c>
      <c r="E1055" s="56">
        <v>6</v>
      </c>
      <c r="F1055" s="56">
        <v>4</v>
      </c>
      <c r="G1055" s="56">
        <v>62</v>
      </c>
      <c r="H1055" s="56">
        <v>21</v>
      </c>
      <c r="I1055" s="57">
        <v>54</v>
      </c>
      <c r="J1055" s="56">
        <f t="shared" si="1717"/>
        <v>41</v>
      </c>
      <c r="L1055" s="82" t="s">
        <v>1839</v>
      </c>
      <c r="M1055" s="477" t="s">
        <v>148</v>
      </c>
      <c r="N1055" s="478"/>
      <c r="O1055" s="479" t="s">
        <v>101</v>
      </c>
      <c r="P1055" s="479" t="s">
        <v>62</v>
      </c>
      <c r="Q1055" s="479" t="s">
        <v>149</v>
      </c>
      <c r="R1055" s="479" t="s">
        <v>77</v>
      </c>
      <c r="S1055" s="479" t="s">
        <v>76</v>
      </c>
      <c r="T1055" s="479" t="s">
        <v>74</v>
      </c>
      <c r="U1055" s="479" t="s">
        <v>89</v>
      </c>
      <c r="V1055" s="479" t="s">
        <v>175</v>
      </c>
      <c r="W1055" s="479" t="s">
        <v>74</v>
      </c>
      <c r="X1055" s="479" t="s">
        <v>76</v>
      </c>
      <c r="Y1055" s="479" t="s">
        <v>125</v>
      </c>
      <c r="Z1055" s="479" t="s">
        <v>86</v>
      </c>
      <c r="AA1055" s="479" t="s">
        <v>148</v>
      </c>
      <c r="AB1055" s="479" t="s">
        <v>177</v>
      </c>
      <c r="AC1055" s="479" t="s">
        <v>102</v>
      </c>
      <c r="AD1055" s="480" t="s">
        <v>77</v>
      </c>
      <c r="AL1055" s="82" t="s">
        <v>1839</v>
      </c>
      <c r="AM1055" s="477" t="s">
        <v>534</v>
      </c>
      <c r="AN1055" s="478"/>
      <c r="AO1055" s="479" t="s">
        <v>709</v>
      </c>
      <c r="AP1055" s="479" t="s">
        <v>670</v>
      </c>
      <c r="AQ1055" s="479" t="s">
        <v>113</v>
      </c>
      <c r="AR1055" s="479" t="s">
        <v>747</v>
      </c>
      <c r="AS1055" s="479" t="s">
        <v>653</v>
      </c>
      <c r="AT1055" s="479" t="s">
        <v>1156</v>
      </c>
      <c r="AU1055" s="479" t="s">
        <v>639</v>
      </c>
      <c r="AV1055" s="479" t="s">
        <v>655</v>
      </c>
      <c r="AW1055" s="479" t="s">
        <v>1155</v>
      </c>
      <c r="AX1055" s="479" t="s">
        <v>636</v>
      </c>
      <c r="AY1055" s="479" t="s">
        <v>681</v>
      </c>
      <c r="AZ1055" s="479" t="s">
        <v>640</v>
      </c>
      <c r="BA1055" s="479" t="s">
        <v>665</v>
      </c>
      <c r="BB1055" s="479" t="s">
        <v>1013</v>
      </c>
      <c r="BC1055" s="479" t="s">
        <v>675</v>
      </c>
      <c r="BD1055" s="480" t="s">
        <v>414</v>
      </c>
      <c r="BL1055" s="90">
        <f t="shared" ref="BL1055:BW1071" si="1735">(IF(M1055="","",(IF(MID(M1055,2,1)="-",LEFT(M1055,1),LEFT(M1055,2)))+0))</f>
        <v>0</v>
      </c>
      <c r="BM1055" s="91"/>
      <c r="BN1055" s="77">
        <f t="shared" si="1718"/>
        <v>3</v>
      </c>
      <c r="BO1055" s="77">
        <f t="shared" si="1718"/>
        <v>1</v>
      </c>
      <c r="BP1055" s="77">
        <f t="shared" si="1718"/>
        <v>1</v>
      </c>
      <c r="BQ1055" s="77">
        <f t="shared" si="1718"/>
        <v>2</v>
      </c>
      <c r="BR1055" s="77">
        <f t="shared" si="1718"/>
        <v>0</v>
      </c>
      <c r="BS1055" s="77">
        <f t="shared" si="1718"/>
        <v>1</v>
      </c>
      <c r="BT1055" s="77">
        <f t="shared" si="1718"/>
        <v>3</v>
      </c>
      <c r="BU1055" s="77">
        <f t="shared" si="1718"/>
        <v>2</v>
      </c>
      <c r="BV1055" s="77">
        <f t="shared" si="1718"/>
        <v>1</v>
      </c>
      <c r="BW1055" s="77">
        <f t="shared" si="1718"/>
        <v>0</v>
      </c>
      <c r="BX1055" s="77">
        <f t="shared" si="1718"/>
        <v>5</v>
      </c>
      <c r="BY1055" s="77">
        <f t="shared" si="1718"/>
        <v>0</v>
      </c>
      <c r="BZ1055" s="77">
        <f t="shared" si="1718"/>
        <v>0</v>
      </c>
      <c r="CA1055" s="77">
        <f t="shared" si="1718"/>
        <v>2</v>
      </c>
      <c r="CB1055" s="77">
        <f t="shared" si="1718"/>
        <v>2</v>
      </c>
      <c r="CC1055" s="92">
        <f t="shared" si="1718"/>
        <v>2</v>
      </c>
      <c r="CJ1055" s="78"/>
      <c r="CK1055" s="90">
        <f t="shared" ref="CK1055:CV1071" si="1736">(IF(M1055="","",IF(RIGHT(M1055,2)="10",RIGHT(M1055,2),RIGHT(M1055,1))+0))</f>
        <v>1</v>
      </c>
      <c r="CL1055" s="91"/>
      <c r="CM1055" s="77">
        <f t="shared" si="1719"/>
        <v>2</v>
      </c>
      <c r="CN1055" s="77">
        <f t="shared" si="1719"/>
        <v>1</v>
      </c>
      <c r="CO1055" s="77">
        <f t="shared" si="1719"/>
        <v>5</v>
      </c>
      <c r="CP1055" s="77">
        <f t="shared" si="1719"/>
        <v>1</v>
      </c>
      <c r="CQ1055" s="77">
        <f t="shared" si="1719"/>
        <v>2</v>
      </c>
      <c r="CR1055" s="77">
        <f t="shared" si="1719"/>
        <v>2</v>
      </c>
      <c r="CS1055" s="77">
        <f t="shared" si="1719"/>
        <v>0</v>
      </c>
      <c r="CT1055" s="77">
        <f t="shared" si="1719"/>
        <v>5</v>
      </c>
      <c r="CU1055" s="77">
        <f t="shared" si="1719"/>
        <v>2</v>
      </c>
      <c r="CV1055" s="77">
        <f t="shared" si="1719"/>
        <v>2</v>
      </c>
      <c r="CW1055" s="77">
        <f t="shared" si="1719"/>
        <v>0</v>
      </c>
      <c r="CX1055" s="77">
        <f t="shared" si="1719"/>
        <v>3</v>
      </c>
      <c r="CY1055" s="77">
        <f t="shared" si="1719"/>
        <v>1</v>
      </c>
      <c r="CZ1055" s="77">
        <f t="shared" si="1719"/>
        <v>0</v>
      </c>
      <c r="DA1055" s="77">
        <f t="shared" si="1719"/>
        <v>4</v>
      </c>
      <c r="DB1055" s="92">
        <f t="shared" si="1719"/>
        <v>1</v>
      </c>
      <c r="DJ1055" s="347" t="str">
        <f t="shared" ref="DJ1055:DU1071" si="1737">(IF(M1055="","",IF(BL1055&gt;CK1055,"H",IF(BL1055&lt;CK1055,"A","D"))))</f>
        <v>A</v>
      </c>
      <c r="DK1055" s="91"/>
      <c r="DL1055" s="56" t="str">
        <f t="shared" si="1720"/>
        <v>H</v>
      </c>
      <c r="DM1055" s="56" t="str">
        <f t="shared" si="1720"/>
        <v>D</v>
      </c>
      <c r="DN1055" s="56" t="str">
        <f t="shared" si="1720"/>
        <v>A</v>
      </c>
      <c r="DO1055" s="56" t="str">
        <f t="shared" si="1720"/>
        <v>H</v>
      </c>
      <c r="DP1055" s="56" t="str">
        <f t="shared" si="1720"/>
        <v>A</v>
      </c>
      <c r="DQ1055" s="56" t="str">
        <f t="shared" si="1720"/>
        <v>A</v>
      </c>
      <c r="DR1055" s="56" t="str">
        <f t="shared" si="1720"/>
        <v>H</v>
      </c>
      <c r="DS1055" s="56" t="str">
        <f t="shared" si="1720"/>
        <v>A</v>
      </c>
      <c r="DT1055" s="56" t="str">
        <f t="shared" si="1720"/>
        <v>A</v>
      </c>
      <c r="DU1055" s="56" t="str">
        <f t="shared" si="1720"/>
        <v>A</v>
      </c>
      <c r="DV1055" s="56" t="str">
        <f t="shared" si="1720"/>
        <v>H</v>
      </c>
      <c r="DW1055" s="56" t="str">
        <f t="shared" si="1720"/>
        <v>A</v>
      </c>
      <c r="DX1055" s="56" t="str">
        <f t="shared" si="1720"/>
        <v>A</v>
      </c>
      <c r="DY1055" s="56" t="str">
        <f t="shared" si="1720"/>
        <v>H</v>
      </c>
      <c r="DZ1055" s="56" t="str">
        <f t="shared" si="1720"/>
        <v>A</v>
      </c>
      <c r="EA1055" s="348" t="str">
        <f t="shared" si="1720"/>
        <v>H</v>
      </c>
      <c r="EI1055" s="53" t="str">
        <f t="shared" si="1721"/>
        <v>Bromley</v>
      </c>
      <c r="EJ1055" s="79">
        <f t="shared" ref="EJ1055:EJ1071" si="1738">SUM(EQ1055:ES1055)</f>
        <v>34</v>
      </c>
      <c r="EK1055" s="80">
        <f t="shared" ref="EK1055:EK1071" si="1739">COUNTIF($DJ1055:$EG1055,"H")</f>
        <v>6</v>
      </c>
      <c r="EL1055" s="80">
        <f t="shared" ref="EL1055:EL1071" si="1740">COUNTIF($DJ1055:$EG1055,"D")</f>
        <v>1</v>
      </c>
      <c r="EM1055" s="80">
        <f t="shared" ref="EM1055:EM1071" si="1741">COUNTIF($DJ1055:$EG1055,"A")</f>
        <v>10</v>
      </c>
      <c r="EN1055" s="80">
        <f>COUNTIF(DK$1054:DK$1071,"A")</f>
        <v>3</v>
      </c>
      <c r="EO1055" s="80">
        <f>COUNTIF(DK$1054:DK$1071,"D")</f>
        <v>6</v>
      </c>
      <c r="EP1055" s="80">
        <f>COUNTIF(DK$1054:DK$1071,"H")</f>
        <v>8</v>
      </c>
      <c r="EQ1055" s="79">
        <f t="shared" ref="EQ1055:EQ1071" si="1742">EK1055+EN1055</f>
        <v>9</v>
      </c>
      <c r="ER1055" s="79">
        <f t="shared" si="1722"/>
        <v>7</v>
      </c>
      <c r="ES1055" s="79">
        <f t="shared" si="1722"/>
        <v>18</v>
      </c>
      <c r="ET1055" s="81">
        <f>SUM($BL1055:$CI1055)+SUM(CL$1054:CL$1071)</f>
        <v>43</v>
      </c>
      <c r="EU1055" s="81">
        <f>SUM($CK1055:$DH1055)+SUM(BM$1054:BM$1071)</f>
        <v>60</v>
      </c>
      <c r="EV1055" s="79">
        <f t="shared" si="1723"/>
        <v>25</v>
      </c>
      <c r="EW1055" s="81">
        <f t="shared" ref="EW1055:EW1071" si="1743">ET1055-EU1055</f>
        <v>-17</v>
      </c>
      <c r="EX1055" s="78"/>
      <c r="EY1055" s="80">
        <f t="shared" si="1724"/>
        <v>34</v>
      </c>
      <c r="EZ1055" s="80">
        <f t="shared" si="1725"/>
        <v>9</v>
      </c>
      <c r="FA1055" s="80">
        <f t="shared" si="1726"/>
        <v>7</v>
      </c>
      <c r="FB1055" s="80">
        <f t="shared" si="1727"/>
        <v>18</v>
      </c>
      <c r="FC1055" s="80">
        <f t="shared" si="1728"/>
        <v>43</v>
      </c>
      <c r="FD1055" s="80">
        <f t="shared" si="1729"/>
        <v>60</v>
      </c>
      <c r="FE1055" s="80">
        <f t="shared" si="1730"/>
        <v>25</v>
      </c>
      <c r="FF1055" s="80">
        <f t="shared" si="1731"/>
        <v>-17</v>
      </c>
      <c r="FH1055" s="54">
        <f t="shared" ref="FH1055:FH1071" si="1744">IF(EJ1055=EY1055,0,1)</f>
        <v>0</v>
      </c>
      <c r="FI1055" s="54">
        <f t="shared" ref="FI1055:FI1071" si="1745">IF(EQ1055=EZ1055,0,1)</f>
        <v>0</v>
      </c>
      <c r="FJ1055" s="54">
        <f t="shared" si="1732"/>
        <v>0</v>
      </c>
      <c r="FK1055" s="54">
        <f t="shared" si="1732"/>
        <v>0</v>
      </c>
      <c r="FL1055" s="54">
        <f t="shared" si="1732"/>
        <v>0</v>
      </c>
      <c r="FM1055" s="54">
        <f t="shared" si="1732"/>
        <v>0</v>
      </c>
      <c r="FN1055" s="54">
        <f t="shared" si="1732"/>
        <v>0</v>
      </c>
      <c r="FO1055" s="54">
        <f t="shared" si="1732"/>
        <v>0</v>
      </c>
      <c r="FQ1055" s="54" t="str">
        <f t="shared" si="1715"/>
        <v/>
      </c>
      <c r="FR1055" s="54" t="str">
        <f t="shared" si="1716"/>
        <v/>
      </c>
      <c r="FS1055" s="54" t="str">
        <f t="shared" si="1733"/>
        <v/>
      </c>
      <c r="FT1055" s="54" t="str">
        <f t="shared" si="1734"/>
        <v/>
      </c>
      <c r="FU1055" s="54" t="str">
        <f t="shared" si="1734"/>
        <v/>
      </c>
      <c r="FV1055" s="54" t="str">
        <f t="shared" si="1683"/>
        <v/>
      </c>
      <c r="FW1055" s="54" t="str">
        <f t="shared" si="1683"/>
        <v/>
      </c>
      <c r="FX1055" s="54" t="str">
        <f t="shared" si="1683"/>
        <v/>
      </c>
      <c r="FY1055" s="54" t="s">
        <v>1867</v>
      </c>
      <c r="FZ1055" s="58"/>
      <c r="GA1055" s="59"/>
      <c r="GB1055" s="60"/>
      <c r="GC1055" s="58"/>
      <c r="GD1055" s="59"/>
      <c r="GE1055" s="61"/>
      <c r="GF1055" s="58"/>
      <c r="GG1055" s="61"/>
      <c r="GH1055" s="61"/>
    </row>
    <row r="1056" spans="1:190" s="54" customFormat="1" ht="12" x14ac:dyDescent="0.25">
      <c r="A1056" s="54">
        <v>3</v>
      </c>
      <c r="B1056" s="54" t="s">
        <v>1250</v>
      </c>
      <c r="C1056" s="56">
        <v>34</v>
      </c>
      <c r="D1056" s="56">
        <v>21</v>
      </c>
      <c r="E1056" s="56">
        <v>5</v>
      </c>
      <c r="F1056" s="56">
        <v>8</v>
      </c>
      <c r="G1056" s="56">
        <v>75</v>
      </c>
      <c r="H1056" s="56">
        <v>45</v>
      </c>
      <c r="I1056" s="57">
        <v>47</v>
      </c>
      <c r="J1056" s="56">
        <f t="shared" si="1717"/>
        <v>30</v>
      </c>
      <c r="L1056" s="82" t="s">
        <v>1126</v>
      </c>
      <c r="M1056" s="477" t="s">
        <v>76</v>
      </c>
      <c r="N1056" s="479" t="s">
        <v>62</v>
      </c>
      <c r="O1056" s="478"/>
      <c r="P1056" s="479" t="s">
        <v>76</v>
      </c>
      <c r="Q1056" s="479" t="s">
        <v>85</v>
      </c>
      <c r="R1056" s="479" t="s">
        <v>219</v>
      </c>
      <c r="S1056" s="479" t="s">
        <v>62</v>
      </c>
      <c r="T1056" s="479" t="s">
        <v>85</v>
      </c>
      <c r="U1056" s="479" t="s">
        <v>62</v>
      </c>
      <c r="V1056" s="479" t="s">
        <v>74</v>
      </c>
      <c r="W1056" s="479" t="s">
        <v>124</v>
      </c>
      <c r="X1056" s="479" t="s">
        <v>148</v>
      </c>
      <c r="Y1056" s="479" t="s">
        <v>177</v>
      </c>
      <c r="Z1056" s="479" t="s">
        <v>76</v>
      </c>
      <c r="AA1056" s="479" t="s">
        <v>62</v>
      </c>
      <c r="AB1056" s="479" t="s">
        <v>60</v>
      </c>
      <c r="AC1056" s="479" t="s">
        <v>60</v>
      </c>
      <c r="AD1056" s="480" t="s">
        <v>76</v>
      </c>
      <c r="AL1056" s="82" t="s">
        <v>1126</v>
      </c>
      <c r="AM1056" s="477" t="s">
        <v>645</v>
      </c>
      <c r="AN1056" s="479" t="s">
        <v>646</v>
      </c>
      <c r="AO1056" s="478"/>
      <c r="AP1056" s="479" t="s">
        <v>244</v>
      </c>
      <c r="AQ1056" s="479" t="s">
        <v>675</v>
      </c>
      <c r="AR1056" s="479" t="s">
        <v>655</v>
      </c>
      <c r="AS1056" s="479" t="s">
        <v>636</v>
      </c>
      <c r="AT1056" s="479" t="s">
        <v>662</v>
      </c>
      <c r="AU1056" s="479" t="s">
        <v>659</v>
      </c>
      <c r="AV1056" s="479" t="s">
        <v>681</v>
      </c>
      <c r="AW1056" s="479" t="s">
        <v>181</v>
      </c>
      <c r="AX1056" s="479" t="s">
        <v>663</v>
      </c>
      <c r="AY1056" s="479" t="s">
        <v>635</v>
      </c>
      <c r="AZ1056" s="479" t="s">
        <v>274</v>
      </c>
      <c r="BA1056" s="479" t="s">
        <v>252</v>
      </c>
      <c r="BB1056" s="479" t="s">
        <v>669</v>
      </c>
      <c r="BC1056" s="479" t="s">
        <v>534</v>
      </c>
      <c r="BD1056" s="480" t="s">
        <v>654</v>
      </c>
      <c r="BL1056" s="90">
        <f t="shared" si="1735"/>
        <v>0</v>
      </c>
      <c r="BM1056" s="77">
        <f t="shared" si="1735"/>
        <v>1</v>
      </c>
      <c r="BN1056" s="91"/>
      <c r="BO1056" s="77">
        <f t="shared" si="1718"/>
        <v>0</v>
      </c>
      <c r="BP1056" s="77">
        <f t="shared" si="1718"/>
        <v>0</v>
      </c>
      <c r="BQ1056" s="77">
        <f t="shared" si="1718"/>
        <v>0</v>
      </c>
      <c r="BR1056" s="77">
        <f t="shared" si="1718"/>
        <v>1</v>
      </c>
      <c r="BS1056" s="77">
        <f t="shared" si="1718"/>
        <v>0</v>
      </c>
      <c r="BT1056" s="77">
        <f t="shared" si="1718"/>
        <v>1</v>
      </c>
      <c r="BU1056" s="77">
        <f t="shared" si="1718"/>
        <v>1</v>
      </c>
      <c r="BV1056" s="77">
        <f t="shared" si="1718"/>
        <v>0</v>
      </c>
      <c r="BW1056" s="77">
        <f t="shared" si="1718"/>
        <v>0</v>
      </c>
      <c r="BX1056" s="77">
        <f t="shared" si="1718"/>
        <v>2</v>
      </c>
      <c r="BY1056" s="77">
        <f t="shared" si="1718"/>
        <v>0</v>
      </c>
      <c r="BZ1056" s="77">
        <f t="shared" si="1718"/>
        <v>1</v>
      </c>
      <c r="CA1056" s="77">
        <f t="shared" si="1718"/>
        <v>4</v>
      </c>
      <c r="CB1056" s="77">
        <f t="shared" si="1718"/>
        <v>4</v>
      </c>
      <c r="CC1056" s="92">
        <f t="shared" si="1718"/>
        <v>0</v>
      </c>
      <c r="CJ1056" s="78"/>
      <c r="CK1056" s="90">
        <f t="shared" si="1736"/>
        <v>2</v>
      </c>
      <c r="CL1056" s="77">
        <f t="shared" si="1736"/>
        <v>1</v>
      </c>
      <c r="CM1056" s="91"/>
      <c r="CN1056" s="77">
        <f t="shared" si="1719"/>
        <v>2</v>
      </c>
      <c r="CO1056" s="77">
        <f t="shared" si="1719"/>
        <v>4</v>
      </c>
      <c r="CP1056" s="77">
        <f t="shared" si="1719"/>
        <v>6</v>
      </c>
      <c r="CQ1056" s="77">
        <f t="shared" si="1719"/>
        <v>1</v>
      </c>
      <c r="CR1056" s="77">
        <f t="shared" si="1719"/>
        <v>4</v>
      </c>
      <c r="CS1056" s="77">
        <f t="shared" si="1719"/>
        <v>1</v>
      </c>
      <c r="CT1056" s="77">
        <f t="shared" si="1719"/>
        <v>2</v>
      </c>
      <c r="CU1056" s="77">
        <f t="shared" si="1719"/>
        <v>0</v>
      </c>
      <c r="CV1056" s="77">
        <f t="shared" si="1719"/>
        <v>1</v>
      </c>
      <c r="CW1056" s="77">
        <f t="shared" si="1719"/>
        <v>0</v>
      </c>
      <c r="CX1056" s="77">
        <f t="shared" si="1719"/>
        <v>2</v>
      </c>
      <c r="CY1056" s="77">
        <f t="shared" si="1719"/>
        <v>1</v>
      </c>
      <c r="CZ1056" s="77">
        <f t="shared" si="1719"/>
        <v>1</v>
      </c>
      <c r="DA1056" s="77">
        <f t="shared" si="1719"/>
        <v>1</v>
      </c>
      <c r="DB1056" s="92">
        <f t="shared" si="1719"/>
        <v>2</v>
      </c>
      <c r="DJ1056" s="347" t="str">
        <f t="shared" si="1737"/>
        <v>A</v>
      </c>
      <c r="DK1056" s="56" t="str">
        <f t="shared" si="1737"/>
        <v>D</v>
      </c>
      <c r="DL1056" s="91"/>
      <c r="DM1056" s="56" t="str">
        <f t="shared" si="1720"/>
        <v>A</v>
      </c>
      <c r="DN1056" s="56" t="str">
        <f t="shared" si="1720"/>
        <v>A</v>
      </c>
      <c r="DO1056" s="56" t="str">
        <f t="shared" si="1720"/>
        <v>A</v>
      </c>
      <c r="DP1056" s="56" t="str">
        <f t="shared" si="1720"/>
        <v>D</v>
      </c>
      <c r="DQ1056" s="56" t="str">
        <f t="shared" si="1720"/>
        <v>A</v>
      </c>
      <c r="DR1056" s="56" t="str">
        <f t="shared" si="1720"/>
        <v>D</v>
      </c>
      <c r="DS1056" s="56" t="str">
        <f t="shared" si="1720"/>
        <v>A</v>
      </c>
      <c r="DT1056" s="56" t="str">
        <f t="shared" si="1720"/>
        <v>D</v>
      </c>
      <c r="DU1056" s="56" t="str">
        <f t="shared" si="1720"/>
        <v>A</v>
      </c>
      <c r="DV1056" s="56" t="str">
        <f t="shared" si="1720"/>
        <v>H</v>
      </c>
      <c r="DW1056" s="56" t="str">
        <f t="shared" si="1720"/>
        <v>A</v>
      </c>
      <c r="DX1056" s="56" t="str">
        <f t="shared" si="1720"/>
        <v>D</v>
      </c>
      <c r="DY1056" s="56" t="str">
        <f t="shared" si="1720"/>
        <v>H</v>
      </c>
      <c r="DZ1056" s="56" t="str">
        <f t="shared" si="1720"/>
        <v>H</v>
      </c>
      <c r="EA1056" s="348" t="str">
        <f t="shared" si="1720"/>
        <v>A</v>
      </c>
      <c r="EI1056" s="53" t="str">
        <f t="shared" si="1721"/>
        <v>Carshalton Athletic</v>
      </c>
      <c r="EJ1056" s="79">
        <f t="shared" si="1738"/>
        <v>34</v>
      </c>
      <c r="EK1056" s="80">
        <f t="shared" si="1739"/>
        <v>3</v>
      </c>
      <c r="EL1056" s="80">
        <f t="shared" si="1740"/>
        <v>5</v>
      </c>
      <c r="EM1056" s="80">
        <f t="shared" si="1741"/>
        <v>9</v>
      </c>
      <c r="EN1056" s="80">
        <f>COUNTIF(DL$1054:DL$1071,"A")</f>
        <v>6</v>
      </c>
      <c r="EO1056" s="80">
        <f>COUNTIF(DL$1054:DL$1071,"D")</f>
        <v>3</v>
      </c>
      <c r="EP1056" s="80">
        <f>COUNTIF(DL$1054:DL$1071,"H")</f>
        <v>8</v>
      </c>
      <c r="EQ1056" s="79">
        <f t="shared" si="1742"/>
        <v>9</v>
      </c>
      <c r="ER1056" s="79">
        <f t="shared" si="1722"/>
        <v>8</v>
      </c>
      <c r="ES1056" s="79">
        <f t="shared" si="1722"/>
        <v>17</v>
      </c>
      <c r="ET1056" s="81">
        <f>SUM($BL1056:$CI1056)+SUM(CM$1054:CM$1071)</f>
        <v>38</v>
      </c>
      <c r="EU1056" s="81">
        <f>SUM($CK1056:$DH1056)+SUM(BN$1054:BN$1071)</f>
        <v>55</v>
      </c>
      <c r="EV1056" s="79">
        <f t="shared" si="1723"/>
        <v>26</v>
      </c>
      <c r="EW1056" s="81">
        <f t="shared" si="1743"/>
        <v>-17</v>
      </c>
      <c r="EX1056" s="78"/>
      <c r="EY1056" s="80">
        <f t="shared" si="1724"/>
        <v>34</v>
      </c>
      <c r="EZ1056" s="80">
        <f t="shared" si="1725"/>
        <v>9</v>
      </c>
      <c r="FA1056" s="80">
        <f t="shared" si="1726"/>
        <v>8</v>
      </c>
      <c r="FB1056" s="80">
        <f t="shared" si="1727"/>
        <v>17</v>
      </c>
      <c r="FC1056" s="80">
        <f t="shared" si="1728"/>
        <v>38</v>
      </c>
      <c r="FD1056" s="80">
        <f t="shared" si="1729"/>
        <v>55</v>
      </c>
      <c r="FE1056" s="80">
        <f t="shared" si="1730"/>
        <v>26</v>
      </c>
      <c r="FF1056" s="80">
        <f t="shared" si="1731"/>
        <v>-17</v>
      </c>
      <c r="FH1056" s="54">
        <f t="shared" si="1744"/>
        <v>0</v>
      </c>
      <c r="FI1056" s="54">
        <f t="shared" si="1745"/>
        <v>0</v>
      </c>
      <c r="FJ1056" s="54">
        <f t="shared" si="1732"/>
        <v>0</v>
      </c>
      <c r="FK1056" s="54">
        <f t="shared" si="1732"/>
        <v>0</v>
      </c>
      <c r="FL1056" s="54">
        <f t="shared" si="1732"/>
        <v>0</v>
      </c>
      <c r="FM1056" s="54">
        <f t="shared" si="1732"/>
        <v>0</v>
      </c>
      <c r="FN1056" s="54">
        <f t="shared" si="1732"/>
        <v>0</v>
      </c>
      <c r="FO1056" s="54">
        <f t="shared" si="1732"/>
        <v>0</v>
      </c>
      <c r="FQ1056" s="54" t="str">
        <f t="shared" si="1715"/>
        <v/>
      </c>
      <c r="FR1056" s="54" t="str">
        <f t="shared" si="1716"/>
        <v/>
      </c>
      <c r="FS1056" s="54" t="str">
        <f t="shared" si="1733"/>
        <v/>
      </c>
      <c r="FT1056" s="54" t="str">
        <f t="shared" si="1734"/>
        <v/>
      </c>
      <c r="FU1056" s="54" t="str">
        <f t="shared" si="1734"/>
        <v/>
      </c>
      <c r="FV1056" s="54" t="str">
        <f t="shared" si="1683"/>
        <v/>
      </c>
      <c r="FW1056" s="54" t="str">
        <f t="shared" si="1683"/>
        <v/>
      </c>
      <c r="FX1056" s="54" t="str">
        <f t="shared" si="1683"/>
        <v/>
      </c>
      <c r="FY1056" s="407" t="s">
        <v>1868</v>
      </c>
      <c r="FZ1056" s="58"/>
      <c r="GA1056" s="59"/>
      <c r="GB1056" s="60"/>
      <c r="GC1056" s="58"/>
      <c r="GD1056" s="59"/>
      <c r="GE1056" s="61"/>
      <c r="GF1056" s="58"/>
      <c r="GG1056" s="61"/>
      <c r="GH1056" s="61"/>
    </row>
    <row r="1057" spans="1:192" s="54" customFormat="1" ht="12" x14ac:dyDescent="0.25">
      <c r="A1057" s="54">
        <v>4</v>
      </c>
      <c r="B1057" s="54" t="s">
        <v>1844</v>
      </c>
      <c r="C1057" s="56">
        <v>34</v>
      </c>
      <c r="D1057" s="56">
        <v>18</v>
      </c>
      <c r="E1057" s="56">
        <v>6</v>
      </c>
      <c r="F1057" s="56">
        <v>10</v>
      </c>
      <c r="G1057" s="56">
        <v>73</v>
      </c>
      <c r="H1057" s="56">
        <v>45</v>
      </c>
      <c r="I1057" s="57">
        <v>42</v>
      </c>
      <c r="J1057" s="56">
        <f t="shared" si="1717"/>
        <v>28</v>
      </c>
      <c r="L1057" s="82" t="s">
        <v>1000</v>
      </c>
      <c r="M1057" s="477" t="s">
        <v>99</v>
      </c>
      <c r="N1057" s="479" t="s">
        <v>124</v>
      </c>
      <c r="O1057" s="479" t="s">
        <v>124</v>
      </c>
      <c r="P1057" s="478"/>
      <c r="Q1057" s="479" t="s">
        <v>60</v>
      </c>
      <c r="R1057" s="479" t="s">
        <v>62</v>
      </c>
      <c r="S1057" s="479" t="s">
        <v>99</v>
      </c>
      <c r="T1057" s="479" t="s">
        <v>124</v>
      </c>
      <c r="U1057" s="479" t="s">
        <v>58</v>
      </c>
      <c r="V1057" s="479" t="s">
        <v>62</v>
      </c>
      <c r="W1057" s="479" t="s">
        <v>77</v>
      </c>
      <c r="X1057" s="479" t="s">
        <v>89</v>
      </c>
      <c r="Y1057" s="479" t="s">
        <v>89</v>
      </c>
      <c r="Z1057" s="479" t="s">
        <v>76</v>
      </c>
      <c r="AA1057" s="479" t="s">
        <v>62</v>
      </c>
      <c r="AB1057" s="479" t="s">
        <v>89</v>
      </c>
      <c r="AC1057" s="479" t="s">
        <v>87</v>
      </c>
      <c r="AD1057" s="480" t="s">
        <v>58</v>
      </c>
      <c r="AE1057" s="54" t="s">
        <v>1869</v>
      </c>
      <c r="AL1057" s="82" t="s">
        <v>1000</v>
      </c>
      <c r="AM1057" s="477" t="s">
        <v>180</v>
      </c>
      <c r="AN1057" s="479" t="s">
        <v>635</v>
      </c>
      <c r="AO1057" s="479" t="s">
        <v>780</v>
      </c>
      <c r="AP1057" s="478"/>
      <c r="AQ1057" s="479" t="s">
        <v>639</v>
      </c>
      <c r="AR1057" s="479" t="s">
        <v>262</v>
      </c>
      <c r="AS1057" s="479" t="s">
        <v>662</v>
      </c>
      <c r="AT1057" s="479" t="s">
        <v>657</v>
      </c>
      <c r="AU1057" s="479" t="s">
        <v>675</v>
      </c>
      <c r="AV1057" s="479" t="s">
        <v>274</v>
      </c>
      <c r="AW1057" s="479" t="s">
        <v>637</v>
      </c>
      <c r="AX1057" s="479" t="s">
        <v>669</v>
      </c>
      <c r="AY1057" s="479" t="s">
        <v>654</v>
      </c>
      <c r="AZ1057" s="479" t="s">
        <v>636</v>
      </c>
      <c r="BA1057" s="479" t="s">
        <v>271</v>
      </c>
      <c r="BB1057" s="479" t="s">
        <v>261</v>
      </c>
      <c r="BC1057" s="479" t="s">
        <v>394</v>
      </c>
      <c r="BD1057" s="480" t="s">
        <v>645</v>
      </c>
      <c r="BL1057" s="90">
        <f t="shared" si="1735"/>
        <v>1</v>
      </c>
      <c r="BM1057" s="77">
        <f t="shared" si="1735"/>
        <v>0</v>
      </c>
      <c r="BN1057" s="77">
        <f t="shared" si="1735"/>
        <v>0</v>
      </c>
      <c r="BO1057" s="91"/>
      <c r="BP1057" s="77">
        <f t="shared" si="1718"/>
        <v>4</v>
      </c>
      <c r="BQ1057" s="77">
        <f t="shared" si="1718"/>
        <v>1</v>
      </c>
      <c r="BR1057" s="77">
        <f t="shared" si="1718"/>
        <v>1</v>
      </c>
      <c r="BS1057" s="77">
        <f t="shared" si="1718"/>
        <v>0</v>
      </c>
      <c r="BT1057" s="77">
        <f t="shared" si="1718"/>
        <v>5</v>
      </c>
      <c r="BU1057" s="77">
        <f t="shared" si="1718"/>
        <v>1</v>
      </c>
      <c r="BV1057" s="77">
        <f t="shared" si="1718"/>
        <v>2</v>
      </c>
      <c r="BW1057" s="77">
        <f t="shared" si="1718"/>
        <v>3</v>
      </c>
      <c r="BX1057" s="77">
        <f t="shared" si="1718"/>
        <v>3</v>
      </c>
      <c r="BY1057" s="77">
        <f t="shared" si="1718"/>
        <v>0</v>
      </c>
      <c r="BZ1057" s="77">
        <f t="shared" si="1718"/>
        <v>1</v>
      </c>
      <c r="CA1057" s="77">
        <f t="shared" si="1718"/>
        <v>3</v>
      </c>
      <c r="CB1057" s="77">
        <f t="shared" si="1718"/>
        <v>3</v>
      </c>
      <c r="CC1057" s="92">
        <f t="shared" si="1718"/>
        <v>5</v>
      </c>
      <c r="CJ1057" s="78"/>
      <c r="CK1057" s="90">
        <f t="shared" si="1736"/>
        <v>0</v>
      </c>
      <c r="CL1057" s="77">
        <f t="shared" si="1736"/>
        <v>0</v>
      </c>
      <c r="CM1057" s="77">
        <f t="shared" si="1736"/>
        <v>0</v>
      </c>
      <c r="CN1057" s="91"/>
      <c r="CO1057" s="77">
        <f t="shared" si="1719"/>
        <v>1</v>
      </c>
      <c r="CP1057" s="77">
        <f t="shared" si="1719"/>
        <v>1</v>
      </c>
      <c r="CQ1057" s="77">
        <f t="shared" si="1719"/>
        <v>0</v>
      </c>
      <c r="CR1057" s="77">
        <f t="shared" si="1719"/>
        <v>0</v>
      </c>
      <c r="CS1057" s="77">
        <f t="shared" si="1719"/>
        <v>1</v>
      </c>
      <c r="CT1057" s="77">
        <f t="shared" si="1719"/>
        <v>1</v>
      </c>
      <c r="CU1057" s="77">
        <f t="shared" si="1719"/>
        <v>1</v>
      </c>
      <c r="CV1057" s="77">
        <f t="shared" si="1719"/>
        <v>0</v>
      </c>
      <c r="CW1057" s="77">
        <f t="shared" si="1719"/>
        <v>0</v>
      </c>
      <c r="CX1057" s="77">
        <f t="shared" si="1719"/>
        <v>2</v>
      </c>
      <c r="CY1057" s="77">
        <f t="shared" si="1719"/>
        <v>1</v>
      </c>
      <c r="CZ1057" s="77">
        <f t="shared" si="1719"/>
        <v>0</v>
      </c>
      <c r="DA1057" s="77">
        <f t="shared" si="1719"/>
        <v>3</v>
      </c>
      <c r="DB1057" s="92">
        <f t="shared" si="1719"/>
        <v>1</v>
      </c>
      <c r="DJ1057" s="347" t="str">
        <f t="shared" si="1737"/>
        <v>H</v>
      </c>
      <c r="DK1057" s="56" t="str">
        <f t="shared" si="1737"/>
        <v>D</v>
      </c>
      <c r="DL1057" s="56" t="str">
        <f t="shared" si="1737"/>
        <v>D</v>
      </c>
      <c r="DM1057" s="91"/>
      <c r="DN1057" s="56" t="str">
        <f t="shared" si="1720"/>
        <v>H</v>
      </c>
      <c r="DO1057" s="56" t="str">
        <f t="shared" si="1720"/>
        <v>D</v>
      </c>
      <c r="DP1057" s="56" t="str">
        <f t="shared" si="1720"/>
        <v>H</v>
      </c>
      <c r="DQ1057" s="56" t="str">
        <f t="shared" si="1720"/>
        <v>D</v>
      </c>
      <c r="DR1057" s="56" t="str">
        <f t="shared" si="1720"/>
        <v>H</v>
      </c>
      <c r="DS1057" s="56" t="str">
        <f t="shared" si="1720"/>
        <v>D</v>
      </c>
      <c r="DT1057" s="56" t="str">
        <f t="shared" si="1720"/>
        <v>H</v>
      </c>
      <c r="DU1057" s="56" t="str">
        <f t="shared" si="1720"/>
        <v>H</v>
      </c>
      <c r="DV1057" s="56" t="str">
        <f t="shared" si="1720"/>
        <v>H</v>
      </c>
      <c r="DW1057" s="56" t="str">
        <f t="shared" si="1720"/>
        <v>A</v>
      </c>
      <c r="DX1057" s="56" t="str">
        <f t="shared" si="1720"/>
        <v>D</v>
      </c>
      <c r="DY1057" s="56" t="str">
        <f t="shared" si="1720"/>
        <v>H</v>
      </c>
      <c r="DZ1057" s="56" t="str">
        <f t="shared" si="1720"/>
        <v>D</v>
      </c>
      <c r="EA1057" s="348" t="str">
        <f t="shared" si="1720"/>
        <v>H</v>
      </c>
      <c r="EI1057" s="53" t="str">
        <f t="shared" si="1721"/>
        <v>Croydon</v>
      </c>
      <c r="EJ1057" s="79">
        <f t="shared" si="1738"/>
        <v>34</v>
      </c>
      <c r="EK1057" s="80">
        <f t="shared" si="1739"/>
        <v>9</v>
      </c>
      <c r="EL1057" s="80">
        <f t="shared" si="1740"/>
        <v>7</v>
      </c>
      <c r="EM1057" s="80">
        <f t="shared" si="1741"/>
        <v>1</v>
      </c>
      <c r="EN1057" s="80">
        <f>COUNTIF(DM$1054:DM$1071,"A")</f>
        <v>6</v>
      </c>
      <c r="EO1057" s="80">
        <f>COUNTIF(DM$1054:DM$1071,"D")</f>
        <v>2</v>
      </c>
      <c r="EP1057" s="80">
        <f>COUNTIF(DM$1054:DM$1071,"H")</f>
        <v>9</v>
      </c>
      <c r="EQ1057" s="79">
        <f t="shared" si="1742"/>
        <v>15</v>
      </c>
      <c r="ER1057" s="79">
        <f t="shared" si="1722"/>
        <v>9</v>
      </c>
      <c r="ES1057" s="79">
        <f t="shared" si="1722"/>
        <v>10</v>
      </c>
      <c r="ET1057" s="81">
        <f>SUM($BK1057:$CI1057)+SUM(CN$1054:CN$1071)</f>
        <v>58</v>
      </c>
      <c r="EU1057" s="81">
        <f>SUM($CK1057:$DH1057)+SUM(BO$1054:BO$1071)</f>
        <v>37</v>
      </c>
      <c r="EV1057" s="79">
        <f t="shared" si="1723"/>
        <v>39</v>
      </c>
      <c r="EW1057" s="81">
        <f t="shared" si="1743"/>
        <v>21</v>
      </c>
      <c r="EX1057" s="78"/>
      <c r="EY1057" s="80">
        <f t="shared" si="1724"/>
        <v>34</v>
      </c>
      <c r="EZ1057" s="80">
        <f t="shared" si="1725"/>
        <v>15</v>
      </c>
      <c r="FA1057" s="80">
        <f t="shared" si="1726"/>
        <v>9</v>
      </c>
      <c r="FB1057" s="80">
        <f t="shared" si="1727"/>
        <v>10</v>
      </c>
      <c r="FC1057" s="80">
        <f t="shared" si="1728"/>
        <v>58</v>
      </c>
      <c r="FD1057" s="80">
        <f t="shared" si="1729"/>
        <v>37</v>
      </c>
      <c r="FE1057" s="80">
        <f t="shared" si="1730"/>
        <v>39</v>
      </c>
      <c r="FF1057" s="80">
        <f t="shared" si="1731"/>
        <v>21</v>
      </c>
      <c r="FH1057" s="54">
        <f t="shared" si="1744"/>
        <v>0</v>
      </c>
      <c r="FI1057" s="54">
        <f t="shared" si="1745"/>
        <v>0</v>
      </c>
      <c r="FJ1057" s="54">
        <f t="shared" si="1732"/>
        <v>0</v>
      </c>
      <c r="FK1057" s="54">
        <f t="shared" si="1732"/>
        <v>0</v>
      </c>
      <c r="FL1057" s="54">
        <f t="shared" si="1732"/>
        <v>0</v>
      </c>
      <c r="FM1057" s="54">
        <f t="shared" si="1732"/>
        <v>0</v>
      </c>
      <c r="FN1057" s="54">
        <f t="shared" si="1732"/>
        <v>0</v>
      </c>
      <c r="FO1057" s="54">
        <f t="shared" si="1732"/>
        <v>0</v>
      </c>
      <c r="FQ1057" s="54" t="str">
        <f t="shared" si="1715"/>
        <v/>
      </c>
      <c r="FR1057" s="54" t="str">
        <f t="shared" si="1716"/>
        <v/>
      </c>
      <c r="FS1057" s="54" t="str">
        <f t="shared" si="1733"/>
        <v/>
      </c>
      <c r="FT1057" s="54" t="str">
        <f t="shared" si="1734"/>
        <v/>
      </c>
      <c r="FU1057" s="54" t="str">
        <f t="shared" si="1734"/>
        <v/>
      </c>
      <c r="FV1057" s="54" t="str">
        <f t="shared" si="1683"/>
        <v/>
      </c>
      <c r="FW1057" s="54" t="str">
        <f t="shared" si="1683"/>
        <v/>
      </c>
      <c r="FX1057" s="54" t="str">
        <f t="shared" si="1683"/>
        <v/>
      </c>
      <c r="FY1057" s="407" t="s">
        <v>1870</v>
      </c>
      <c r="FZ1057" s="58"/>
      <c r="GA1057" s="59"/>
      <c r="GB1057" s="60"/>
      <c r="GC1057" s="58"/>
      <c r="GD1057" s="59"/>
      <c r="GE1057" s="61"/>
      <c r="GF1057" s="58"/>
      <c r="GG1057" s="61"/>
      <c r="GH1057" s="61"/>
    </row>
    <row r="1058" spans="1:192" s="54" customFormat="1" ht="12" x14ac:dyDescent="0.25">
      <c r="A1058" s="54">
        <v>5</v>
      </c>
      <c r="B1058" s="54" t="s">
        <v>282</v>
      </c>
      <c r="C1058" s="56">
        <v>34</v>
      </c>
      <c r="D1058" s="56">
        <v>15</v>
      </c>
      <c r="E1058" s="56">
        <v>10</v>
      </c>
      <c r="F1058" s="56">
        <v>9</v>
      </c>
      <c r="G1058" s="56">
        <v>59</v>
      </c>
      <c r="H1058" s="56">
        <v>45</v>
      </c>
      <c r="I1058" s="57">
        <v>40</v>
      </c>
      <c r="J1058" s="56">
        <f t="shared" si="1717"/>
        <v>14</v>
      </c>
      <c r="L1058" s="82" t="s">
        <v>1250</v>
      </c>
      <c r="M1058" s="477" t="s">
        <v>77</v>
      </c>
      <c r="N1058" s="479" t="s">
        <v>99</v>
      </c>
      <c r="O1058" s="479" t="s">
        <v>86</v>
      </c>
      <c r="P1058" s="479" t="s">
        <v>77</v>
      </c>
      <c r="Q1058" s="478"/>
      <c r="R1058" s="479" t="s">
        <v>513</v>
      </c>
      <c r="S1058" s="479" t="s">
        <v>103</v>
      </c>
      <c r="T1058" s="479" t="s">
        <v>77</v>
      </c>
      <c r="U1058" s="479" t="s">
        <v>150</v>
      </c>
      <c r="V1058" s="479" t="s">
        <v>77</v>
      </c>
      <c r="W1058" s="479" t="s">
        <v>176</v>
      </c>
      <c r="X1058" s="479" t="s">
        <v>176</v>
      </c>
      <c r="Y1058" s="479" t="s">
        <v>150</v>
      </c>
      <c r="Z1058" s="479" t="s">
        <v>148</v>
      </c>
      <c r="AA1058" s="479" t="s">
        <v>62</v>
      </c>
      <c r="AB1058" s="479" t="s">
        <v>89</v>
      </c>
      <c r="AC1058" s="479" t="s">
        <v>124</v>
      </c>
      <c r="AD1058" s="480" t="s">
        <v>77</v>
      </c>
      <c r="AE1058" s="54" t="s">
        <v>1871</v>
      </c>
      <c r="AL1058" s="82" t="s">
        <v>1250</v>
      </c>
      <c r="AM1058" s="477" t="s">
        <v>640</v>
      </c>
      <c r="AN1058" s="479" t="s">
        <v>648</v>
      </c>
      <c r="AO1058" s="479" t="s">
        <v>1279</v>
      </c>
      <c r="AP1058" s="479" t="s">
        <v>659</v>
      </c>
      <c r="AQ1058" s="478"/>
      <c r="AR1058" s="479" t="s">
        <v>654</v>
      </c>
      <c r="AS1058" s="479" t="s">
        <v>1019</v>
      </c>
      <c r="AT1058" s="479" t="s">
        <v>67</v>
      </c>
      <c r="AU1058" s="479" t="s">
        <v>261</v>
      </c>
      <c r="AV1058" s="479" t="s">
        <v>661</v>
      </c>
      <c r="AW1058" s="479" t="s">
        <v>670</v>
      </c>
      <c r="AX1058" s="479" t="s">
        <v>116</v>
      </c>
      <c r="AY1058" s="479" t="s">
        <v>637</v>
      </c>
      <c r="AZ1058" s="479" t="s">
        <v>65</v>
      </c>
      <c r="BA1058" s="479" t="s">
        <v>663</v>
      </c>
      <c r="BB1058" s="479" t="s">
        <v>64</v>
      </c>
      <c r="BC1058" s="479" t="s">
        <v>114</v>
      </c>
      <c r="BD1058" s="480" t="s">
        <v>394</v>
      </c>
      <c r="BL1058" s="90">
        <f t="shared" si="1735"/>
        <v>2</v>
      </c>
      <c r="BM1058" s="77">
        <f t="shared" si="1735"/>
        <v>1</v>
      </c>
      <c r="BN1058" s="77">
        <f t="shared" si="1735"/>
        <v>0</v>
      </c>
      <c r="BO1058" s="77">
        <f t="shared" si="1735"/>
        <v>2</v>
      </c>
      <c r="BP1058" s="91"/>
      <c r="BQ1058" s="77">
        <f t="shared" si="1718"/>
        <v>8</v>
      </c>
      <c r="BR1058" s="77">
        <f t="shared" si="1718"/>
        <v>1</v>
      </c>
      <c r="BS1058" s="77">
        <f t="shared" si="1718"/>
        <v>2</v>
      </c>
      <c r="BT1058" s="77">
        <f t="shared" si="1718"/>
        <v>3</v>
      </c>
      <c r="BU1058" s="77">
        <f t="shared" si="1718"/>
        <v>2</v>
      </c>
      <c r="BV1058" s="77">
        <f t="shared" si="1718"/>
        <v>2</v>
      </c>
      <c r="BW1058" s="77">
        <f t="shared" si="1718"/>
        <v>2</v>
      </c>
      <c r="BX1058" s="77">
        <f t="shared" si="1718"/>
        <v>3</v>
      </c>
      <c r="BY1058" s="77">
        <f t="shared" si="1718"/>
        <v>0</v>
      </c>
      <c r="BZ1058" s="77">
        <f t="shared" si="1718"/>
        <v>1</v>
      </c>
      <c r="CA1058" s="77">
        <f t="shared" si="1718"/>
        <v>3</v>
      </c>
      <c r="CB1058" s="77">
        <f t="shared" si="1718"/>
        <v>0</v>
      </c>
      <c r="CC1058" s="92">
        <f t="shared" si="1718"/>
        <v>2</v>
      </c>
      <c r="CJ1058" s="78"/>
      <c r="CK1058" s="90">
        <f t="shared" si="1736"/>
        <v>1</v>
      </c>
      <c r="CL1058" s="77">
        <f t="shared" si="1736"/>
        <v>0</v>
      </c>
      <c r="CM1058" s="77">
        <f t="shared" si="1736"/>
        <v>3</v>
      </c>
      <c r="CN1058" s="77">
        <f t="shared" si="1736"/>
        <v>1</v>
      </c>
      <c r="CO1058" s="91"/>
      <c r="CP1058" s="77">
        <f t="shared" si="1719"/>
        <v>2</v>
      </c>
      <c r="CQ1058" s="77">
        <f t="shared" si="1719"/>
        <v>3</v>
      </c>
      <c r="CR1058" s="77">
        <f t="shared" si="1719"/>
        <v>1</v>
      </c>
      <c r="CS1058" s="77">
        <f t="shared" si="1719"/>
        <v>1</v>
      </c>
      <c r="CT1058" s="77">
        <f t="shared" si="1719"/>
        <v>1</v>
      </c>
      <c r="CU1058" s="77">
        <f t="shared" si="1719"/>
        <v>3</v>
      </c>
      <c r="CV1058" s="77">
        <f t="shared" si="1719"/>
        <v>3</v>
      </c>
      <c r="CW1058" s="77">
        <f t="shared" si="1719"/>
        <v>1</v>
      </c>
      <c r="CX1058" s="77">
        <f t="shared" si="1719"/>
        <v>1</v>
      </c>
      <c r="CY1058" s="77">
        <f t="shared" si="1719"/>
        <v>1</v>
      </c>
      <c r="CZ1058" s="77">
        <f t="shared" si="1719"/>
        <v>0</v>
      </c>
      <c r="DA1058" s="77">
        <f t="shared" si="1719"/>
        <v>0</v>
      </c>
      <c r="DB1058" s="92">
        <f t="shared" si="1719"/>
        <v>1</v>
      </c>
      <c r="DJ1058" s="347" t="str">
        <f t="shared" si="1737"/>
        <v>H</v>
      </c>
      <c r="DK1058" s="56" t="str">
        <f t="shared" si="1737"/>
        <v>H</v>
      </c>
      <c r="DL1058" s="56" t="str">
        <f t="shared" si="1737"/>
        <v>A</v>
      </c>
      <c r="DM1058" s="56" t="str">
        <f t="shared" si="1737"/>
        <v>H</v>
      </c>
      <c r="DN1058" s="91"/>
      <c r="DO1058" s="56" t="str">
        <f t="shared" si="1720"/>
        <v>H</v>
      </c>
      <c r="DP1058" s="56" t="str">
        <f t="shared" si="1720"/>
        <v>A</v>
      </c>
      <c r="DQ1058" s="56" t="str">
        <f t="shared" si="1720"/>
        <v>H</v>
      </c>
      <c r="DR1058" s="56" t="str">
        <f t="shared" si="1720"/>
        <v>H</v>
      </c>
      <c r="DS1058" s="56" t="str">
        <f t="shared" si="1720"/>
        <v>H</v>
      </c>
      <c r="DT1058" s="56" t="str">
        <f t="shared" si="1720"/>
        <v>A</v>
      </c>
      <c r="DU1058" s="56" t="str">
        <f t="shared" si="1720"/>
        <v>A</v>
      </c>
      <c r="DV1058" s="56" t="str">
        <f t="shared" si="1720"/>
        <v>H</v>
      </c>
      <c r="DW1058" s="56" t="str">
        <f t="shared" si="1720"/>
        <v>A</v>
      </c>
      <c r="DX1058" s="56" t="str">
        <f t="shared" si="1720"/>
        <v>D</v>
      </c>
      <c r="DY1058" s="56" t="str">
        <f t="shared" si="1720"/>
        <v>H</v>
      </c>
      <c r="DZ1058" s="56" t="str">
        <f t="shared" si="1720"/>
        <v>D</v>
      </c>
      <c r="EA1058" s="348" t="str">
        <f t="shared" si="1720"/>
        <v>H</v>
      </c>
      <c r="EI1058" s="53" t="str">
        <f t="shared" si="1721"/>
        <v>Dorking</v>
      </c>
      <c r="EJ1058" s="79">
        <f t="shared" si="1738"/>
        <v>34</v>
      </c>
      <c r="EK1058" s="80">
        <f t="shared" si="1739"/>
        <v>10</v>
      </c>
      <c r="EL1058" s="80">
        <f t="shared" si="1740"/>
        <v>2</v>
      </c>
      <c r="EM1058" s="80">
        <f t="shared" si="1741"/>
        <v>5</v>
      </c>
      <c r="EN1058" s="80">
        <f>COUNTIF(DN$1054:DN$1071,"A")</f>
        <v>11</v>
      </c>
      <c r="EO1058" s="80">
        <f>COUNTIF(DN$1054:DN$1071,"D")</f>
        <v>3</v>
      </c>
      <c r="EP1058" s="80">
        <f>COUNTIF(DN$1054:DN$1071,"H")</f>
        <v>3</v>
      </c>
      <c r="EQ1058" s="79">
        <f t="shared" si="1742"/>
        <v>21</v>
      </c>
      <c r="ER1058" s="79">
        <f t="shared" si="1722"/>
        <v>5</v>
      </c>
      <c r="ES1058" s="79">
        <f t="shared" si="1722"/>
        <v>8</v>
      </c>
      <c r="ET1058" s="81">
        <f>SUM($BL1058:$CI1058)+SUM(CO$1054:CO$1071)</f>
        <v>75</v>
      </c>
      <c r="EU1058" s="81">
        <f>SUM($CK1058:$DH1058)+SUM(BP$1054:BP$1071)</f>
        <v>45</v>
      </c>
      <c r="EV1058" s="79">
        <f t="shared" si="1723"/>
        <v>47</v>
      </c>
      <c r="EW1058" s="81">
        <f t="shared" si="1743"/>
        <v>30</v>
      </c>
      <c r="EX1058" s="78"/>
      <c r="EY1058" s="80">
        <f t="shared" si="1724"/>
        <v>34</v>
      </c>
      <c r="EZ1058" s="80">
        <f t="shared" si="1725"/>
        <v>21</v>
      </c>
      <c r="FA1058" s="80">
        <f t="shared" si="1726"/>
        <v>5</v>
      </c>
      <c r="FB1058" s="80">
        <f t="shared" si="1727"/>
        <v>8</v>
      </c>
      <c r="FC1058" s="80">
        <f t="shared" si="1728"/>
        <v>75</v>
      </c>
      <c r="FD1058" s="80">
        <f t="shared" si="1729"/>
        <v>45</v>
      </c>
      <c r="FE1058" s="80">
        <f t="shared" si="1730"/>
        <v>47</v>
      </c>
      <c r="FF1058" s="80">
        <f t="shared" si="1731"/>
        <v>30</v>
      </c>
      <c r="FH1058" s="54">
        <f t="shared" si="1744"/>
        <v>0</v>
      </c>
      <c r="FI1058" s="54">
        <f t="shared" si="1745"/>
        <v>0</v>
      </c>
      <c r="FJ1058" s="54">
        <f t="shared" si="1732"/>
        <v>0</v>
      </c>
      <c r="FK1058" s="54">
        <f t="shared" si="1732"/>
        <v>0</v>
      </c>
      <c r="FL1058" s="54">
        <f t="shared" si="1732"/>
        <v>0</v>
      </c>
      <c r="FM1058" s="54">
        <f t="shared" si="1732"/>
        <v>0</v>
      </c>
      <c r="FN1058" s="54">
        <f t="shared" si="1732"/>
        <v>0</v>
      </c>
      <c r="FO1058" s="54">
        <f t="shared" si="1732"/>
        <v>0</v>
      </c>
      <c r="FQ1058" s="54" t="str">
        <f t="shared" si="1715"/>
        <v/>
      </c>
      <c r="FR1058" s="54" t="str">
        <f t="shared" si="1716"/>
        <v/>
      </c>
      <c r="FS1058" s="54" t="str">
        <f t="shared" si="1733"/>
        <v/>
      </c>
      <c r="FT1058" s="54" t="str">
        <f t="shared" si="1734"/>
        <v/>
      </c>
      <c r="FU1058" s="54" t="str">
        <f t="shared" si="1734"/>
        <v/>
      </c>
      <c r="FV1058" s="54" t="str">
        <f t="shared" si="1683"/>
        <v/>
      </c>
      <c r="FW1058" s="54" t="str">
        <f t="shared" si="1683"/>
        <v/>
      </c>
      <c r="FX1058" s="54" t="str">
        <f t="shared" si="1683"/>
        <v/>
      </c>
      <c r="FY1058" s="54" t="s">
        <v>1872</v>
      </c>
      <c r="FZ1058" s="58"/>
      <c r="GA1058" s="59"/>
      <c r="GB1058" s="60"/>
      <c r="GC1058" s="58"/>
      <c r="GD1058" s="59"/>
      <c r="GE1058" s="61"/>
      <c r="GF1058" s="58"/>
      <c r="GG1058" s="61"/>
      <c r="GH1058" s="61"/>
    </row>
    <row r="1059" spans="1:192" s="54" customFormat="1" ht="12" x14ac:dyDescent="0.25">
      <c r="A1059" s="54">
        <v>6</v>
      </c>
      <c r="B1059" s="54" t="s">
        <v>1000</v>
      </c>
      <c r="C1059" s="56">
        <v>34</v>
      </c>
      <c r="D1059" s="56">
        <v>15</v>
      </c>
      <c r="E1059" s="56">
        <v>9</v>
      </c>
      <c r="F1059" s="56">
        <v>10</v>
      </c>
      <c r="G1059" s="56">
        <v>58</v>
      </c>
      <c r="H1059" s="56">
        <v>37</v>
      </c>
      <c r="I1059" s="57">
        <v>39</v>
      </c>
      <c r="J1059" s="56">
        <f t="shared" si="1717"/>
        <v>21</v>
      </c>
      <c r="L1059" s="82" t="s">
        <v>1844</v>
      </c>
      <c r="M1059" s="477" t="s">
        <v>77</v>
      </c>
      <c r="N1059" s="479" t="s">
        <v>89</v>
      </c>
      <c r="O1059" s="479" t="s">
        <v>177</v>
      </c>
      <c r="P1059" s="479" t="s">
        <v>89</v>
      </c>
      <c r="Q1059" s="479" t="s">
        <v>103</v>
      </c>
      <c r="R1059" s="478"/>
      <c r="S1059" s="479" t="s">
        <v>99</v>
      </c>
      <c r="T1059" s="479" t="s">
        <v>103</v>
      </c>
      <c r="U1059" s="479" t="s">
        <v>58</v>
      </c>
      <c r="V1059" s="479" t="s">
        <v>200</v>
      </c>
      <c r="W1059" s="479" t="s">
        <v>178</v>
      </c>
      <c r="X1059" s="479" t="s">
        <v>77</v>
      </c>
      <c r="Y1059" s="479" t="s">
        <v>126</v>
      </c>
      <c r="Z1059" s="479" t="s">
        <v>148</v>
      </c>
      <c r="AA1059" s="479" t="s">
        <v>99</v>
      </c>
      <c r="AB1059" s="479" t="s">
        <v>124</v>
      </c>
      <c r="AC1059" s="479" t="s">
        <v>62</v>
      </c>
      <c r="AD1059" s="480" t="s">
        <v>77</v>
      </c>
      <c r="AE1059" s="498" t="s">
        <v>1873</v>
      </c>
      <c r="AL1059" s="82" t="s">
        <v>1844</v>
      </c>
      <c r="AM1059" s="477" t="s">
        <v>153</v>
      </c>
      <c r="AN1059" s="479" t="s">
        <v>394</v>
      </c>
      <c r="AO1059" s="479" t="s">
        <v>180</v>
      </c>
      <c r="AP1059" s="479" t="s">
        <v>1279</v>
      </c>
      <c r="AQ1059" s="479" t="s">
        <v>669</v>
      </c>
      <c r="AR1059" s="478"/>
      <c r="AS1059" s="479" t="s">
        <v>272</v>
      </c>
      <c r="AT1059" s="479" t="s">
        <v>261</v>
      </c>
      <c r="AU1059" s="479" t="s">
        <v>158</v>
      </c>
      <c r="AV1059" s="479" t="s">
        <v>752</v>
      </c>
      <c r="AW1059" s="479" t="s">
        <v>648</v>
      </c>
      <c r="AX1059" s="479" t="s">
        <v>661</v>
      </c>
      <c r="AY1059" s="479" t="s">
        <v>638</v>
      </c>
      <c r="AZ1059" s="479" t="s">
        <v>166</v>
      </c>
      <c r="BA1059" s="479" t="s">
        <v>659</v>
      </c>
      <c r="BB1059" s="479" t="s">
        <v>1155</v>
      </c>
      <c r="BC1059" s="479" t="s">
        <v>170</v>
      </c>
      <c r="BD1059" s="480" t="s">
        <v>190</v>
      </c>
      <c r="BL1059" s="90">
        <f t="shared" si="1735"/>
        <v>2</v>
      </c>
      <c r="BM1059" s="77">
        <f t="shared" si="1735"/>
        <v>3</v>
      </c>
      <c r="BN1059" s="77">
        <f t="shared" si="1735"/>
        <v>2</v>
      </c>
      <c r="BO1059" s="77">
        <f t="shared" si="1735"/>
        <v>3</v>
      </c>
      <c r="BP1059" s="77">
        <f t="shared" si="1735"/>
        <v>1</v>
      </c>
      <c r="BQ1059" s="91"/>
      <c r="BR1059" s="77">
        <f t="shared" si="1718"/>
        <v>1</v>
      </c>
      <c r="BS1059" s="77">
        <f t="shared" si="1718"/>
        <v>1</v>
      </c>
      <c r="BT1059" s="77">
        <f t="shared" si="1718"/>
        <v>5</v>
      </c>
      <c r="BU1059" s="77">
        <f t="shared" si="1718"/>
        <v>2</v>
      </c>
      <c r="BV1059" s="77">
        <f t="shared" si="1718"/>
        <v>6</v>
      </c>
      <c r="BW1059" s="77">
        <f t="shared" si="1718"/>
        <v>2</v>
      </c>
      <c r="BX1059" s="77">
        <f t="shared" si="1718"/>
        <v>7</v>
      </c>
      <c r="BY1059" s="77">
        <f t="shared" si="1718"/>
        <v>0</v>
      </c>
      <c r="BZ1059" s="77">
        <f t="shared" si="1718"/>
        <v>1</v>
      </c>
      <c r="CA1059" s="77">
        <f t="shared" si="1718"/>
        <v>0</v>
      </c>
      <c r="CB1059" s="77">
        <f t="shared" si="1718"/>
        <v>1</v>
      </c>
      <c r="CC1059" s="92">
        <f t="shared" si="1718"/>
        <v>2</v>
      </c>
      <c r="CJ1059" s="78"/>
      <c r="CK1059" s="90">
        <f t="shared" si="1736"/>
        <v>1</v>
      </c>
      <c r="CL1059" s="77">
        <f t="shared" si="1736"/>
        <v>0</v>
      </c>
      <c r="CM1059" s="77">
        <f t="shared" si="1736"/>
        <v>0</v>
      </c>
      <c r="CN1059" s="77">
        <f t="shared" si="1736"/>
        <v>0</v>
      </c>
      <c r="CO1059" s="77">
        <f t="shared" si="1736"/>
        <v>3</v>
      </c>
      <c r="CP1059" s="91"/>
      <c r="CQ1059" s="77">
        <f t="shared" si="1719"/>
        <v>0</v>
      </c>
      <c r="CR1059" s="77">
        <f t="shared" si="1719"/>
        <v>3</v>
      </c>
      <c r="CS1059" s="77">
        <f t="shared" si="1719"/>
        <v>1</v>
      </c>
      <c r="CT1059" s="77">
        <f t="shared" si="1719"/>
        <v>2</v>
      </c>
      <c r="CU1059" s="77">
        <f t="shared" si="1719"/>
        <v>1</v>
      </c>
      <c r="CV1059" s="77">
        <f t="shared" si="1719"/>
        <v>1</v>
      </c>
      <c r="CW1059" s="77">
        <f t="shared" si="1719"/>
        <v>0</v>
      </c>
      <c r="CX1059" s="77">
        <f t="shared" si="1719"/>
        <v>1</v>
      </c>
      <c r="CY1059" s="77">
        <f t="shared" si="1719"/>
        <v>0</v>
      </c>
      <c r="CZ1059" s="77">
        <f t="shared" si="1719"/>
        <v>0</v>
      </c>
      <c r="DA1059" s="77">
        <f t="shared" si="1719"/>
        <v>1</v>
      </c>
      <c r="DB1059" s="92">
        <f t="shared" si="1719"/>
        <v>1</v>
      </c>
      <c r="DJ1059" s="347" t="str">
        <f t="shared" si="1737"/>
        <v>H</v>
      </c>
      <c r="DK1059" s="56" t="str">
        <f t="shared" si="1737"/>
        <v>H</v>
      </c>
      <c r="DL1059" s="56" t="str">
        <f t="shared" si="1737"/>
        <v>H</v>
      </c>
      <c r="DM1059" s="56" t="str">
        <f t="shared" si="1737"/>
        <v>H</v>
      </c>
      <c r="DN1059" s="56" t="str">
        <f t="shared" si="1737"/>
        <v>A</v>
      </c>
      <c r="DO1059" s="91"/>
      <c r="DP1059" s="56" t="str">
        <f t="shared" si="1720"/>
        <v>H</v>
      </c>
      <c r="DQ1059" s="56" t="str">
        <f t="shared" si="1720"/>
        <v>A</v>
      </c>
      <c r="DR1059" s="56" t="str">
        <f t="shared" si="1720"/>
        <v>H</v>
      </c>
      <c r="DS1059" s="56" t="str">
        <f t="shared" si="1720"/>
        <v>D</v>
      </c>
      <c r="DT1059" s="56" t="str">
        <f t="shared" si="1720"/>
        <v>H</v>
      </c>
      <c r="DU1059" s="56" t="str">
        <f t="shared" si="1720"/>
        <v>H</v>
      </c>
      <c r="DV1059" s="56" t="str">
        <f t="shared" si="1720"/>
        <v>H</v>
      </c>
      <c r="DW1059" s="56" t="str">
        <f t="shared" si="1720"/>
        <v>A</v>
      </c>
      <c r="DX1059" s="56" t="str">
        <f t="shared" si="1720"/>
        <v>H</v>
      </c>
      <c r="DY1059" s="56" t="str">
        <f t="shared" si="1720"/>
        <v>D</v>
      </c>
      <c r="DZ1059" s="56" t="str">
        <f t="shared" si="1720"/>
        <v>D</v>
      </c>
      <c r="EA1059" s="348" t="str">
        <f t="shared" si="1720"/>
        <v>H</v>
      </c>
      <c r="EI1059" s="53" t="str">
        <f t="shared" si="1721"/>
        <v>Dulwich Hamlet</v>
      </c>
      <c r="EJ1059" s="79">
        <f t="shared" si="1738"/>
        <v>34</v>
      </c>
      <c r="EK1059" s="80">
        <f t="shared" si="1739"/>
        <v>11</v>
      </c>
      <c r="EL1059" s="80">
        <f t="shared" si="1740"/>
        <v>3</v>
      </c>
      <c r="EM1059" s="80">
        <f t="shared" si="1741"/>
        <v>3</v>
      </c>
      <c r="EN1059" s="80">
        <f>COUNTIF(DO$1054:DO$1071,"A")</f>
        <v>7</v>
      </c>
      <c r="EO1059" s="80">
        <f>COUNTIF(DO$1054:DO$1071,"D")</f>
        <v>3</v>
      </c>
      <c r="EP1059" s="80">
        <f>COUNTIF(DO$1054:DO$1071,"H")</f>
        <v>7</v>
      </c>
      <c r="EQ1059" s="79">
        <f t="shared" si="1742"/>
        <v>18</v>
      </c>
      <c r="ER1059" s="79">
        <f t="shared" si="1722"/>
        <v>6</v>
      </c>
      <c r="ES1059" s="79">
        <f t="shared" si="1722"/>
        <v>10</v>
      </c>
      <c r="ET1059" s="81">
        <f>SUM($BL1059:$CI1059)+SUM(CP$1054:CP$1071)</f>
        <v>73</v>
      </c>
      <c r="EU1059" s="81">
        <f>SUM($CK1059:$DH1059)+SUM(BQ$1054:BQ$1071)</f>
        <v>45</v>
      </c>
      <c r="EV1059" s="79">
        <f t="shared" si="1723"/>
        <v>42</v>
      </c>
      <c r="EW1059" s="81">
        <f t="shared" si="1743"/>
        <v>28</v>
      </c>
      <c r="EX1059" s="78"/>
      <c r="EY1059" s="80">
        <f t="shared" si="1724"/>
        <v>34</v>
      </c>
      <c r="EZ1059" s="80">
        <f t="shared" si="1725"/>
        <v>18</v>
      </c>
      <c r="FA1059" s="80">
        <f t="shared" si="1726"/>
        <v>6</v>
      </c>
      <c r="FB1059" s="80">
        <f t="shared" si="1727"/>
        <v>10</v>
      </c>
      <c r="FC1059" s="80">
        <f t="shared" si="1728"/>
        <v>73</v>
      </c>
      <c r="FD1059" s="80">
        <f t="shared" si="1729"/>
        <v>45</v>
      </c>
      <c r="FE1059" s="80">
        <f t="shared" si="1730"/>
        <v>42</v>
      </c>
      <c r="FF1059" s="80">
        <f t="shared" si="1731"/>
        <v>28</v>
      </c>
      <c r="FH1059" s="54">
        <f t="shared" si="1744"/>
        <v>0</v>
      </c>
      <c r="FI1059" s="54">
        <f t="shared" si="1745"/>
        <v>0</v>
      </c>
      <c r="FJ1059" s="54">
        <f t="shared" si="1732"/>
        <v>0</v>
      </c>
      <c r="FK1059" s="54">
        <f t="shared" si="1732"/>
        <v>0</v>
      </c>
      <c r="FL1059" s="54">
        <f t="shared" si="1732"/>
        <v>0</v>
      </c>
      <c r="FM1059" s="54">
        <f t="shared" si="1732"/>
        <v>0</v>
      </c>
      <c r="FN1059" s="54">
        <f t="shared" si="1732"/>
        <v>0</v>
      </c>
      <c r="FO1059" s="54">
        <f t="shared" si="1732"/>
        <v>0</v>
      </c>
      <c r="FQ1059" s="54" t="str">
        <f t="shared" si="1715"/>
        <v/>
      </c>
      <c r="FR1059" s="54" t="str">
        <f t="shared" si="1716"/>
        <v/>
      </c>
      <c r="FS1059" s="54" t="str">
        <f t="shared" si="1733"/>
        <v/>
      </c>
      <c r="FT1059" s="54" t="str">
        <f t="shared" si="1734"/>
        <v/>
      </c>
      <c r="FU1059" s="54" t="str">
        <f t="shared" si="1734"/>
        <v/>
      </c>
      <c r="FV1059" s="54" t="str">
        <f t="shared" si="1683"/>
        <v/>
      </c>
      <c r="FW1059" s="54" t="str">
        <f t="shared" si="1683"/>
        <v/>
      </c>
      <c r="FX1059" s="54" t="str">
        <f t="shared" si="1683"/>
        <v/>
      </c>
      <c r="FY1059" s="54" t="s">
        <v>1843</v>
      </c>
      <c r="FZ1059" s="58"/>
      <c r="GA1059" s="59"/>
      <c r="GB1059" s="60"/>
      <c r="GC1059" s="58"/>
      <c r="GD1059" s="59"/>
      <c r="GE1059" s="61"/>
      <c r="GF1059" s="58"/>
      <c r="GG1059" s="61"/>
      <c r="GH1059" s="61"/>
    </row>
    <row r="1060" spans="1:192" s="54" customFormat="1" ht="12" x14ac:dyDescent="0.25">
      <c r="A1060" s="54">
        <v>7</v>
      </c>
      <c r="B1060" s="54" t="s">
        <v>1850</v>
      </c>
      <c r="C1060" s="56">
        <v>34</v>
      </c>
      <c r="D1060" s="56">
        <v>14</v>
      </c>
      <c r="E1060" s="56">
        <v>11</v>
      </c>
      <c r="F1060" s="56">
        <v>9</v>
      </c>
      <c r="G1060" s="56">
        <v>53</v>
      </c>
      <c r="H1060" s="56">
        <v>46</v>
      </c>
      <c r="I1060" s="57">
        <v>39</v>
      </c>
      <c r="J1060" s="56">
        <f t="shared" si="1717"/>
        <v>7</v>
      </c>
      <c r="L1060" s="82" t="s">
        <v>1363</v>
      </c>
      <c r="M1060" s="477" t="s">
        <v>74</v>
      </c>
      <c r="N1060" s="479" t="s">
        <v>177</v>
      </c>
      <c r="O1060" s="479" t="s">
        <v>150</v>
      </c>
      <c r="P1060" s="479" t="s">
        <v>177</v>
      </c>
      <c r="Q1060" s="479" t="s">
        <v>148</v>
      </c>
      <c r="R1060" s="479" t="s">
        <v>176</v>
      </c>
      <c r="S1060" s="478"/>
      <c r="T1060" s="479" t="s">
        <v>150</v>
      </c>
      <c r="U1060" s="479" t="s">
        <v>99</v>
      </c>
      <c r="V1060" s="479" t="s">
        <v>148</v>
      </c>
      <c r="W1060" s="479" t="s">
        <v>86</v>
      </c>
      <c r="X1060" s="479" t="s">
        <v>62</v>
      </c>
      <c r="Y1060" s="479" t="s">
        <v>76</v>
      </c>
      <c r="Z1060" s="479" t="s">
        <v>74</v>
      </c>
      <c r="AA1060" s="479" t="s">
        <v>177</v>
      </c>
      <c r="AB1060" s="479" t="s">
        <v>62</v>
      </c>
      <c r="AC1060" s="479" t="s">
        <v>124</v>
      </c>
      <c r="AD1060" s="480" t="s">
        <v>89</v>
      </c>
      <c r="AE1060" s="498" t="s">
        <v>1808</v>
      </c>
      <c r="AL1060" s="82" t="s">
        <v>1363</v>
      </c>
      <c r="AM1060" s="477" t="s">
        <v>661</v>
      </c>
      <c r="AN1060" s="479" t="s">
        <v>654</v>
      </c>
      <c r="AO1060" s="479" t="s">
        <v>702</v>
      </c>
      <c r="AP1060" s="479" t="s">
        <v>757</v>
      </c>
      <c r="AQ1060" s="479" t="s">
        <v>665</v>
      </c>
      <c r="AR1060" s="479" t="s">
        <v>639</v>
      </c>
      <c r="AS1060" s="478"/>
      <c r="AT1060" s="479" t="s">
        <v>1279</v>
      </c>
      <c r="AU1060" s="479" t="s">
        <v>1419</v>
      </c>
      <c r="AV1060" s="479" t="s">
        <v>645</v>
      </c>
      <c r="AW1060" s="479" t="s">
        <v>681</v>
      </c>
      <c r="AX1060" s="479" t="s">
        <v>648</v>
      </c>
      <c r="AY1060" s="479" t="s">
        <v>534</v>
      </c>
      <c r="AZ1060" s="479" t="s">
        <v>202</v>
      </c>
      <c r="BA1060" s="479" t="s">
        <v>670</v>
      </c>
      <c r="BB1060" s="479" t="s">
        <v>209</v>
      </c>
      <c r="BC1060" s="479" t="s">
        <v>181</v>
      </c>
      <c r="BD1060" s="480" t="s">
        <v>638</v>
      </c>
      <c r="BL1060" s="90">
        <f t="shared" si="1735"/>
        <v>1</v>
      </c>
      <c r="BM1060" s="77">
        <f t="shared" si="1735"/>
        <v>2</v>
      </c>
      <c r="BN1060" s="77">
        <f t="shared" si="1735"/>
        <v>3</v>
      </c>
      <c r="BO1060" s="77">
        <f t="shared" si="1735"/>
        <v>2</v>
      </c>
      <c r="BP1060" s="77">
        <f t="shared" si="1735"/>
        <v>0</v>
      </c>
      <c r="BQ1060" s="77">
        <f t="shared" si="1735"/>
        <v>2</v>
      </c>
      <c r="BR1060" s="91"/>
      <c r="BS1060" s="77">
        <f t="shared" si="1718"/>
        <v>3</v>
      </c>
      <c r="BT1060" s="77">
        <f t="shared" si="1718"/>
        <v>1</v>
      </c>
      <c r="BU1060" s="77">
        <f t="shared" si="1718"/>
        <v>0</v>
      </c>
      <c r="BV1060" s="77">
        <f t="shared" si="1718"/>
        <v>0</v>
      </c>
      <c r="BW1060" s="77">
        <f t="shared" si="1718"/>
        <v>1</v>
      </c>
      <c r="BX1060" s="77">
        <f t="shared" si="1718"/>
        <v>0</v>
      </c>
      <c r="BY1060" s="77">
        <f t="shared" si="1718"/>
        <v>1</v>
      </c>
      <c r="BZ1060" s="77">
        <f t="shared" si="1718"/>
        <v>2</v>
      </c>
      <c r="CA1060" s="77">
        <f t="shared" si="1718"/>
        <v>1</v>
      </c>
      <c r="CB1060" s="77">
        <f t="shared" si="1718"/>
        <v>0</v>
      </c>
      <c r="CC1060" s="92">
        <f t="shared" si="1718"/>
        <v>3</v>
      </c>
      <c r="CJ1060" s="78"/>
      <c r="CK1060" s="90">
        <f t="shared" si="1736"/>
        <v>2</v>
      </c>
      <c r="CL1060" s="77">
        <f t="shared" si="1736"/>
        <v>0</v>
      </c>
      <c r="CM1060" s="77">
        <f t="shared" si="1736"/>
        <v>1</v>
      </c>
      <c r="CN1060" s="77">
        <f t="shared" si="1736"/>
        <v>0</v>
      </c>
      <c r="CO1060" s="77">
        <f t="shared" si="1736"/>
        <v>1</v>
      </c>
      <c r="CP1060" s="77">
        <f t="shared" si="1736"/>
        <v>3</v>
      </c>
      <c r="CQ1060" s="91"/>
      <c r="CR1060" s="77">
        <f t="shared" si="1719"/>
        <v>1</v>
      </c>
      <c r="CS1060" s="77">
        <f t="shared" si="1719"/>
        <v>0</v>
      </c>
      <c r="CT1060" s="77">
        <f t="shared" si="1719"/>
        <v>1</v>
      </c>
      <c r="CU1060" s="77">
        <f t="shared" si="1719"/>
        <v>3</v>
      </c>
      <c r="CV1060" s="77">
        <f t="shared" si="1719"/>
        <v>1</v>
      </c>
      <c r="CW1060" s="77">
        <f t="shared" si="1719"/>
        <v>2</v>
      </c>
      <c r="CX1060" s="77">
        <f t="shared" si="1719"/>
        <v>2</v>
      </c>
      <c r="CY1060" s="77">
        <f t="shared" si="1719"/>
        <v>0</v>
      </c>
      <c r="CZ1060" s="77">
        <f t="shared" si="1719"/>
        <v>1</v>
      </c>
      <c r="DA1060" s="77">
        <f t="shared" si="1719"/>
        <v>0</v>
      </c>
      <c r="DB1060" s="92">
        <f t="shared" si="1719"/>
        <v>0</v>
      </c>
      <c r="DJ1060" s="347" t="str">
        <f t="shared" si="1737"/>
        <v>A</v>
      </c>
      <c r="DK1060" s="56" t="str">
        <f t="shared" si="1737"/>
        <v>H</v>
      </c>
      <c r="DL1060" s="56" t="str">
        <f t="shared" si="1737"/>
        <v>H</v>
      </c>
      <c r="DM1060" s="56" t="str">
        <f t="shared" si="1737"/>
        <v>H</v>
      </c>
      <c r="DN1060" s="56" t="str">
        <f t="shared" si="1737"/>
        <v>A</v>
      </c>
      <c r="DO1060" s="56" t="str">
        <f t="shared" si="1737"/>
        <v>A</v>
      </c>
      <c r="DP1060" s="91"/>
      <c r="DQ1060" s="56" t="str">
        <f t="shared" si="1720"/>
        <v>H</v>
      </c>
      <c r="DR1060" s="56" t="str">
        <f t="shared" si="1720"/>
        <v>H</v>
      </c>
      <c r="DS1060" s="56" t="str">
        <f t="shared" si="1720"/>
        <v>A</v>
      </c>
      <c r="DT1060" s="56" t="str">
        <f t="shared" si="1720"/>
        <v>A</v>
      </c>
      <c r="DU1060" s="56" t="str">
        <f t="shared" si="1720"/>
        <v>D</v>
      </c>
      <c r="DV1060" s="56" t="str">
        <f t="shared" si="1720"/>
        <v>A</v>
      </c>
      <c r="DW1060" s="56" t="str">
        <f t="shared" si="1720"/>
        <v>A</v>
      </c>
      <c r="DX1060" s="56" t="str">
        <f t="shared" si="1720"/>
        <v>H</v>
      </c>
      <c r="DY1060" s="56" t="str">
        <f t="shared" si="1720"/>
        <v>D</v>
      </c>
      <c r="DZ1060" s="56" t="str">
        <f t="shared" si="1720"/>
        <v>D</v>
      </c>
      <c r="EA1060" s="348" t="str">
        <f t="shared" si="1720"/>
        <v>H</v>
      </c>
      <c r="EI1060" s="53" t="str">
        <f t="shared" si="1721"/>
        <v>Epsom &amp; Ewell</v>
      </c>
      <c r="EJ1060" s="79">
        <f t="shared" si="1738"/>
        <v>34</v>
      </c>
      <c r="EK1060" s="80">
        <f t="shared" si="1739"/>
        <v>7</v>
      </c>
      <c r="EL1060" s="80">
        <f t="shared" si="1740"/>
        <v>3</v>
      </c>
      <c r="EM1060" s="80">
        <f t="shared" si="1741"/>
        <v>7</v>
      </c>
      <c r="EN1060" s="80">
        <f>COUNTIF(DP$1054:DP$1071,"A")</f>
        <v>4</v>
      </c>
      <c r="EO1060" s="80">
        <f>COUNTIF(DP$1054:DP$1071,"D")</f>
        <v>3</v>
      </c>
      <c r="EP1060" s="80">
        <f>COUNTIF(DP$1054:DP$1071,"H")</f>
        <v>10</v>
      </c>
      <c r="EQ1060" s="79">
        <f t="shared" si="1742"/>
        <v>11</v>
      </c>
      <c r="ER1060" s="79">
        <f t="shared" si="1722"/>
        <v>6</v>
      </c>
      <c r="ES1060" s="79">
        <f t="shared" si="1722"/>
        <v>17</v>
      </c>
      <c r="ET1060" s="81">
        <f>SUM($BL1060:$CI1060)+SUM(CQ$1054:CQ$1071)</f>
        <v>47</v>
      </c>
      <c r="EU1060" s="81">
        <f>SUM($CK1060:$DH1060)+SUM(BR$1054:BR$1071)</f>
        <v>52</v>
      </c>
      <c r="EV1060" s="79">
        <f t="shared" si="1723"/>
        <v>28</v>
      </c>
      <c r="EW1060" s="81">
        <f t="shared" si="1743"/>
        <v>-5</v>
      </c>
      <c r="EX1060" s="78"/>
      <c r="EY1060" s="80">
        <f t="shared" si="1724"/>
        <v>34</v>
      </c>
      <c r="EZ1060" s="80">
        <f t="shared" si="1725"/>
        <v>11</v>
      </c>
      <c r="FA1060" s="80">
        <f t="shared" si="1726"/>
        <v>6</v>
      </c>
      <c r="FB1060" s="80">
        <f t="shared" si="1727"/>
        <v>17</v>
      </c>
      <c r="FC1060" s="80">
        <f t="shared" si="1728"/>
        <v>47</v>
      </c>
      <c r="FD1060" s="80">
        <f t="shared" si="1729"/>
        <v>52</v>
      </c>
      <c r="FE1060" s="80">
        <f t="shared" si="1730"/>
        <v>28</v>
      </c>
      <c r="FF1060" s="80">
        <f t="shared" si="1731"/>
        <v>-5</v>
      </c>
      <c r="FH1060" s="54">
        <f t="shared" si="1744"/>
        <v>0</v>
      </c>
      <c r="FI1060" s="54">
        <f t="shared" si="1745"/>
        <v>0</v>
      </c>
      <c r="FJ1060" s="54">
        <f t="shared" si="1732"/>
        <v>0</v>
      </c>
      <c r="FK1060" s="54">
        <f t="shared" si="1732"/>
        <v>0</v>
      </c>
      <c r="FL1060" s="54">
        <f t="shared" si="1732"/>
        <v>0</v>
      </c>
      <c r="FM1060" s="54">
        <f t="shared" si="1732"/>
        <v>0</v>
      </c>
      <c r="FN1060" s="54">
        <f t="shared" si="1732"/>
        <v>0</v>
      </c>
      <c r="FO1060" s="54">
        <f t="shared" si="1732"/>
        <v>0</v>
      </c>
      <c r="FQ1060" s="54" t="str">
        <f t="shared" si="1715"/>
        <v/>
      </c>
      <c r="FR1060" s="54" t="str">
        <f t="shared" si="1716"/>
        <v/>
      </c>
      <c r="FS1060" s="54" t="str">
        <f t="shared" si="1733"/>
        <v/>
      </c>
      <c r="FT1060" s="54" t="str">
        <f t="shared" si="1734"/>
        <v/>
      </c>
      <c r="FU1060" s="54" t="str">
        <f t="shared" si="1734"/>
        <v/>
      </c>
      <c r="FV1060" s="54" t="str">
        <f t="shared" si="1683"/>
        <v/>
      </c>
      <c r="FW1060" s="54" t="str">
        <f t="shared" si="1683"/>
        <v/>
      </c>
      <c r="FX1060" s="54" t="str">
        <f t="shared" si="1683"/>
        <v/>
      </c>
      <c r="FY1060" s="407" t="s">
        <v>1845</v>
      </c>
      <c r="FZ1060" s="58"/>
      <c r="GA1060" s="59"/>
      <c r="GB1060" s="60"/>
      <c r="GC1060" s="58"/>
      <c r="GD1060" s="59"/>
      <c r="GE1060" s="61"/>
      <c r="GF1060" s="58"/>
      <c r="GG1060" s="61"/>
      <c r="GH1060" s="61"/>
    </row>
    <row r="1061" spans="1:192" s="54" customFormat="1" ht="12" x14ac:dyDescent="0.25">
      <c r="A1061" s="54">
        <v>8</v>
      </c>
      <c r="B1061" s="54" t="s">
        <v>1849</v>
      </c>
      <c r="C1061" s="56">
        <v>34</v>
      </c>
      <c r="D1061" s="56">
        <v>12</v>
      </c>
      <c r="E1061" s="56">
        <v>11</v>
      </c>
      <c r="F1061" s="56">
        <v>11</v>
      </c>
      <c r="G1061" s="56">
        <v>47</v>
      </c>
      <c r="H1061" s="56">
        <v>40</v>
      </c>
      <c r="I1061" s="57">
        <v>35</v>
      </c>
      <c r="J1061" s="56">
        <f t="shared" si="1717"/>
        <v>7</v>
      </c>
      <c r="L1061" s="82" t="s">
        <v>1847</v>
      </c>
      <c r="M1061" s="477" t="s">
        <v>148</v>
      </c>
      <c r="N1061" s="479" t="s">
        <v>99</v>
      </c>
      <c r="O1061" s="479" t="s">
        <v>99</v>
      </c>
      <c r="P1061" s="479" t="s">
        <v>59</v>
      </c>
      <c r="Q1061" s="479" t="s">
        <v>124</v>
      </c>
      <c r="R1061" s="479" t="s">
        <v>99</v>
      </c>
      <c r="S1061" s="479" t="s">
        <v>101</v>
      </c>
      <c r="T1061" s="478"/>
      <c r="U1061" s="479" t="s">
        <v>177</v>
      </c>
      <c r="V1061" s="479" t="s">
        <v>60</v>
      </c>
      <c r="W1061" s="479" t="s">
        <v>177</v>
      </c>
      <c r="X1061" s="479" t="s">
        <v>304</v>
      </c>
      <c r="Y1061" s="479" t="s">
        <v>60</v>
      </c>
      <c r="Z1061" s="479" t="s">
        <v>76</v>
      </c>
      <c r="AA1061" s="479" t="s">
        <v>177</v>
      </c>
      <c r="AB1061" s="479" t="s">
        <v>99</v>
      </c>
      <c r="AC1061" s="479" t="s">
        <v>99</v>
      </c>
      <c r="AD1061" s="480" t="s">
        <v>200</v>
      </c>
      <c r="AL1061" s="82" t="s">
        <v>1847</v>
      </c>
      <c r="AM1061" s="477" t="s">
        <v>731</v>
      </c>
      <c r="AN1061" s="479" t="s">
        <v>638</v>
      </c>
      <c r="AO1061" s="479" t="s">
        <v>637</v>
      </c>
      <c r="AP1061" s="479" t="s">
        <v>665</v>
      </c>
      <c r="AQ1061" s="479" t="s">
        <v>433</v>
      </c>
      <c r="AR1061" s="479" t="s">
        <v>527</v>
      </c>
      <c r="AS1061" s="479" t="s">
        <v>394</v>
      </c>
      <c r="AT1061" s="478"/>
      <c r="AU1061" s="479" t="s">
        <v>578</v>
      </c>
      <c r="AV1061" s="479" t="s">
        <v>640</v>
      </c>
      <c r="AW1061" s="479" t="s">
        <v>506</v>
      </c>
      <c r="AX1061" s="479" t="s">
        <v>516</v>
      </c>
      <c r="AY1061" s="479" t="s">
        <v>675</v>
      </c>
      <c r="AZ1061" s="479" t="s">
        <v>669</v>
      </c>
      <c r="BA1061" s="479" t="s">
        <v>661</v>
      </c>
      <c r="BB1061" s="479" t="s">
        <v>659</v>
      </c>
      <c r="BC1061" s="479" t="s">
        <v>479</v>
      </c>
      <c r="BD1061" s="480" t="s">
        <v>270</v>
      </c>
      <c r="BL1061" s="90">
        <f t="shared" si="1735"/>
        <v>0</v>
      </c>
      <c r="BM1061" s="77">
        <f t="shared" si="1735"/>
        <v>1</v>
      </c>
      <c r="BN1061" s="77">
        <f t="shared" si="1735"/>
        <v>1</v>
      </c>
      <c r="BO1061" s="77">
        <f t="shared" si="1735"/>
        <v>4</v>
      </c>
      <c r="BP1061" s="77">
        <f t="shared" si="1735"/>
        <v>0</v>
      </c>
      <c r="BQ1061" s="77">
        <f t="shared" si="1735"/>
        <v>1</v>
      </c>
      <c r="BR1061" s="77">
        <f t="shared" si="1735"/>
        <v>3</v>
      </c>
      <c r="BS1061" s="91"/>
      <c r="BT1061" s="77">
        <f t="shared" si="1718"/>
        <v>2</v>
      </c>
      <c r="BU1061" s="77">
        <f t="shared" si="1718"/>
        <v>4</v>
      </c>
      <c r="BV1061" s="77">
        <f t="shared" si="1718"/>
        <v>2</v>
      </c>
      <c r="BW1061" s="77">
        <f t="shared" si="1718"/>
        <v>4</v>
      </c>
      <c r="BX1061" s="77">
        <f t="shared" si="1718"/>
        <v>4</v>
      </c>
      <c r="BY1061" s="77">
        <f t="shared" si="1718"/>
        <v>0</v>
      </c>
      <c r="BZ1061" s="77">
        <f t="shared" si="1718"/>
        <v>2</v>
      </c>
      <c r="CA1061" s="77">
        <f t="shared" si="1718"/>
        <v>1</v>
      </c>
      <c r="CB1061" s="77">
        <f t="shared" si="1718"/>
        <v>1</v>
      </c>
      <c r="CC1061" s="92">
        <f t="shared" si="1718"/>
        <v>2</v>
      </c>
      <c r="CJ1061" s="78"/>
      <c r="CK1061" s="90">
        <f t="shared" si="1736"/>
        <v>1</v>
      </c>
      <c r="CL1061" s="77">
        <f t="shared" si="1736"/>
        <v>0</v>
      </c>
      <c r="CM1061" s="77">
        <f t="shared" si="1736"/>
        <v>0</v>
      </c>
      <c r="CN1061" s="77">
        <f t="shared" si="1736"/>
        <v>0</v>
      </c>
      <c r="CO1061" s="77">
        <f t="shared" si="1736"/>
        <v>0</v>
      </c>
      <c r="CP1061" s="77">
        <f t="shared" si="1736"/>
        <v>0</v>
      </c>
      <c r="CQ1061" s="77">
        <f t="shared" si="1736"/>
        <v>2</v>
      </c>
      <c r="CR1061" s="91"/>
      <c r="CS1061" s="77">
        <f t="shared" si="1719"/>
        <v>0</v>
      </c>
      <c r="CT1061" s="77">
        <f t="shared" si="1719"/>
        <v>1</v>
      </c>
      <c r="CU1061" s="77">
        <f t="shared" si="1719"/>
        <v>0</v>
      </c>
      <c r="CV1061" s="77">
        <f t="shared" si="1719"/>
        <v>2</v>
      </c>
      <c r="CW1061" s="77">
        <f t="shared" si="1719"/>
        <v>1</v>
      </c>
      <c r="CX1061" s="77">
        <f t="shared" si="1719"/>
        <v>2</v>
      </c>
      <c r="CY1061" s="77">
        <f t="shared" si="1719"/>
        <v>0</v>
      </c>
      <c r="CZ1061" s="77">
        <f t="shared" si="1719"/>
        <v>0</v>
      </c>
      <c r="DA1061" s="77">
        <f t="shared" si="1719"/>
        <v>0</v>
      </c>
      <c r="DB1061" s="92">
        <f t="shared" si="1719"/>
        <v>2</v>
      </c>
      <c r="DJ1061" s="347" t="str">
        <f t="shared" si="1737"/>
        <v>A</v>
      </c>
      <c r="DK1061" s="56" t="str">
        <f t="shared" si="1737"/>
        <v>H</v>
      </c>
      <c r="DL1061" s="56" t="str">
        <f t="shared" si="1737"/>
        <v>H</v>
      </c>
      <c r="DM1061" s="56" t="str">
        <f t="shared" si="1737"/>
        <v>H</v>
      </c>
      <c r="DN1061" s="56" t="str">
        <f t="shared" si="1737"/>
        <v>D</v>
      </c>
      <c r="DO1061" s="56" t="str">
        <f t="shared" si="1737"/>
        <v>H</v>
      </c>
      <c r="DP1061" s="56" t="str">
        <f t="shared" si="1737"/>
        <v>H</v>
      </c>
      <c r="DQ1061" s="91"/>
      <c r="DR1061" s="56" t="str">
        <f t="shared" si="1720"/>
        <v>H</v>
      </c>
      <c r="DS1061" s="56" t="str">
        <f t="shared" si="1720"/>
        <v>H</v>
      </c>
      <c r="DT1061" s="56" t="str">
        <f t="shared" si="1720"/>
        <v>H</v>
      </c>
      <c r="DU1061" s="56" t="str">
        <f t="shared" si="1720"/>
        <v>H</v>
      </c>
      <c r="DV1061" s="56" t="str">
        <f t="shared" si="1720"/>
        <v>H</v>
      </c>
      <c r="DW1061" s="56" t="str">
        <f t="shared" si="1720"/>
        <v>A</v>
      </c>
      <c r="DX1061" s="56" t="str">
        <f t="shared" si="1720"/>
        <v>H</v>
      </c>
      <c r="DY1061" s="56" t="str">
        <f t="shared" si="1720"/>
        <v>H</v>
      </c>
      <c r="DZ1061" s="56" t="str">
        <f t="shared" si="1720"/>
        <v>H</v>
      </c>
      <c r="EA1061" s="348" t="str">
        <f t="shared" si="1720"/>
        <v>D</v>
      </c>
      <c r="EI1061" s="53" t="str">
        <f t="shared" si="1721"/>
        <v>Hampton</v>
      </c>
      <c r="EJ1061" s="79">
        <f t="shared" si="1738"/>
        <v>34</v>
      </c>
      <c r="EK1061" s="80">
        <f t="shared" si="1739"/>
        <v>13</v>
      </c>
      <c r="EL1061" s="80">
        <f t="shared" si="1740"/>
        <v>2</v>
      </c>
      <c r="EM1061" s="80">
        <f t="shared" si="1741"/>
        <v>2</v>
      </c>
      <c r="EN1061" s="80">
        <f>COUNTIF(DQ$1054:DQ$1071,"A")</f>
        <v>11</v>
      </c>
      <c r="EO1061" s="80">
        <f>COUNTIF(DQ$1054:DQ$1071,"D")</f>
        <v>4</v>
      </c>
      <c r="EP1061" s="80">
        <f>COUNTIF(DQ$1054:DQ$1071,"H")</f>
        <v>2</v>
      </c>
      <c r="EQ1061" s="79">
        <f t="shared" si="1742"/>
        <v>24</v>
      </c>
      <c r="ER1061" s="79">
        <f t="shared" si="1722"/>
        <v>6</v>
      </c>
      <c r="ES1061" s="79">
        <f t="shared" si="1722"/>
        <v>4</v>
      </c>
      <c r="ET1061" s="81">
        <f>SUM($BL1061:$CI1061)+SUM(CR$1054:CR$1071)</f>
        <v>62</v>
      </c>
      <c r="EU1061" s="81">
        <f>SUM($CK1061:$DH1061)+SUM(BS$1054:BS$1071)</f>
        <v>21</v>
      </c>
      <c r="EV1061" s="79">
        <f t="shared" si="1723"/>
        <v>54</v>
      </c>
      <c r="EW1061" s="81">
        <f t="shared" si="1743"/>
        <v>41</v>
      </c>
      <c r="EX1061" s="78"/>
      <c r="EY1061" s="80">
        <f t="shared" si="1724"/>
        <v>34</v>
      </c>
      <c r="EZ1061" s="80">
        <f t="shared" si="1725"/>
        <v>24</v>
      </c>
      <c r="FA1061" s="80">
        <f t="shared" si="1726"/>
        <v>6</v>
      </c>
      <c r="FB1061" s="80">
        <f t="shared" si="1727"/>
        <v>4</v>
      </c>
      <c r="FC1061" s="80">
        <f t="shared" si="1728"/>
        <v>62</v>
      </c>
      <c r="FD1061" s="80">
        <f t="shared" si="1729"/>
        <v>21</v>
      </c>
      <c r="FE1061" s="80">
        <f t="shared" si="1730"/>
        <v>54</v>
      </c>
      <c r="FF1061" s="80">
        <f t="shared" si="1731"/>
        <v>41</v>
      </c>
      <c r="FH1061" s="54">
        <f t="shared" si="1744"/>
        <v>0</v>
      </c>
      <c r="FI1061" s="54">
        <f t="shared" si="1745"/>
        <v>0</v>
      </c>
      <c r="FJ1061" s="54">
        <f t="shared" si="1732"/>
        <v>0</v>
      </c>
      <c r="FK1061" s="54">
        <f t="shared" si="1732"/>
        <v>0</v>
      </c>
      <c r="FL1061" s="54">
        <f t="shared" si="1732"/>
        <v>0</v>
      </c>
      <c r="FM1061" s="54">
        <f t="shared" si="1732"/>
        <v>0</v>
      </c>
      <c r="FN1061" s="54">
        <f t="shared" si="1732"/>
        <v>0</v>
      </c>
      <c r="FO1061" s="54">
        <f t="shared" si="1732"/>
        <v>0</v>
      </c>
      <c r="FQ1061" s="54" t="str">
        <f t="shared" si="1715"/>
        <v/>
      </c>
      <c r="FR1061" s="54" t="str">
        <f t="shared" si="1716"/>
        <v/>
      </c>
      <c r="FS1061" s="54" t="str">
        <f t="shared" si="1733"/>
        <v/>
      </c>
      <c r="FT1061" s="54" t="str">
        <f t="shared" si="1734"/>
        <v/>
      </c>
      <c r="FU1061" s="54" t="str">
        <f t="shared" si="1734"/>
        <v/>
      </c>
      <c r="FV1061" s="54" t="str">
        <f t="shared" si="1683"/>
        <v/>
      </c>
      <c r="FW1061" s="54" t="str">
        <f t="shared" si="1683"/>
        <v/>
      </c>
      <c r="FX1061" s="54" t="str">
        <f t="shared" si="1683"/>
        <v/>
      </c>
      <c r="FY1061" s="54" t="s">
        <v>1808</v>
      </c>
      <c r="FZ1061" s="58"/>
      <c r="GA1061" s="59"/>
      <c r="GB1061" s="60"/>
      <c r="GC1061" s="58"/>
      <c r="GD1061" s="59"/>
      <c r="GE1061" s="61"/>
      <c r="GF1061" s="58"/>
      <c r="GG1061" s="61"/>
      <c r="GH1061" s="61"/>
    </row>
    <row r="1062" spans="1:192" s="54" customFormat="1" ht="12" x14ac:dyDescent="0.25">
      <c r="A1062" s="54">
        <v>9</v>
      </c>
      <c r="B1062" s="54" t="s">
        <v>1001</v>
      </c>
      <c r="C1062" s="56">
        <v>34</v>
      </c>
      <c r="D1062" s="56">
        <v>13</v>
      </c>
      <c r="E1062" s="56">
        <v>7</v>
      </c>
      <c r="F1062" s="56">
        <v>14</v>
      </c>
      <c r="G1062" s="56">
        <v>46</v>
      </c>
      <c r="H1062" s="56">
        <v>52</v>
      </c>
      <c r="I1062" s="57">
        <v>33</v>
      </c>
      <c r="J1062" s="56">
        <f t="shared" si="1717"/>
        <v>-6</v>
      </c>
      <c r="L1062" s="82" t="s">
        <v>1842</v>
      </c>
      <c r="M1062" s="477" t="s">
        <v>98</v>
      </c>
      <c r="N1062" s="479" t="s">
        <v>102</v>
      </c>
      <c r="O1062" s="479" t="s">
        <v>74</v>
      </c>
      <c r="P1062" s="479" t="s">
        <v>103</v>
      </c>
      <c r="Q1062" s="479" t="s">
        <v>124</v>
      </c>
      <c r="R1062" s="479" t="s">
        <v>176</v>
      </c>
      <c r="S1062" s="479" t="s">
        <v>60</v>
      </c>
      <c r="T1062" s="479" t="s">
        <v>86</v>
      </c>
      <c r="U1062" s="478"/>
      <c r="V1062" s="479" t="s">
        <v>99</v>
      </c>
      <c r="W1062" s="479" t="s">
        <v>76</v>
      </c>
      <c r="X1062" s="479" t="s">
        <v>200</v>
      </c>
      <c r="Y1062" s="479" t="s">
        <v>89</v>
      </c>
      <c r="Z1062" s="479" t="s">
        <v>449</v>
      </c>
      <c r="AA1062" s="479" t="s">
        <v>77</v>
      </c>
      <c r="AB1062" s="479" t="s">
        <v>89</v>
      </c>
      <c r="AC1062" s="479" t="s">
        <v>76</v>
      </c>
      <c r="AD1062" s="480" t="s">
        <v>124</v>
      </c>
      <c r="AL1062" s="82" t="s">
        <v>1842</v>
      </c>
      <c r="AM1062" s="477" t="s">
        <v>310</v>
      </c>
      <c r="AN1062" s="479" t="s">
        <v>661</v>
      </c>
      <c r="AO1062" s="479" t="s">
        <v>638</v>
      </c>
      <c r="AP1062" s="479" t="s">
        <v>506</v>
      </c>
      <c r="AQ1062" s="479" t="s">
        <v>483</v>
      </c>
      <c r="AR1062" s="479" t="s">
        <v>274</v>
      </c>
      <c r="AS1062" s="479" t="s">
        <v>640</v>
      </c>
      <c r="AT1062" s="479" t="s">
        <v>1019</v>
      </c>
      <c r="AU1062" s="478"/>
      <c r="AV1062" s="479" t="s">
        <v>1279</v>
      </c>
      <c r="AW1062" s="479" t="s">
        <v>757</v>
      </c>
      <c r="AX1062" s="479" t="s">
        <v>702</v>
      </c>
      <c r="AY1062" s="479" t="s">
        <v>665</v>
      </c>
      <c r="AZ1062" s="479" t="s">
        <v>252</v>
      </c>
      <c r="BA1062" s="479" t="s">
        <v>763</v>
      </c>
      <c r="BB1062" s="479" t="s">
        <v>663</v>
      </c>
      <c r="BC1062" s="479" t="s">
        <v>670</v>
      </c>
      <c r="BD1062" s="480" t="s">
        <v>591</v>
      </c>
      <c r="BL1062" s="90">
        <f t="shared" si="1735"/>
        <v>0</v>
      </c>
      <c r="BM1062" s="77">
        <f t="shared" si="1735"/>
        <v>2</v>
      </c>
      <c r="BN1062" s="77">
        <f t="shared" si="1735"/>
        <v>1</v>
      </c>
      <c r="BO1062" s="77">
        <f t="shared" si="1735"/>
        <v>1</v>
      </c>
      <c r="BP1062" s="77">
        <f t="shared" si="1735"/>
        <v>0</v>
      </c>
      <c r="BQ1062" s="77">
        <f t="shared" si="1735"/>
        <v>2</v>
      </c>
      <c r="BR1062" s="77">
        <f t="shared" si="1735"/>
        <v>4</v>
      </c>
      <c r="BS1062" s="77">
        <f t="shared" si="1735"/>
        <v>0</v>
      </c>
      <c r="BT1062" s="91"/>
      <c r="BU1062" s="77">
        <f t="shared" si="1718"/>
        <v>1</v>
      </c>
      <c r="BV1062" s="77">
        <f t="shared" si="1718"/>
        <v>0</v>
      </c>
      <c r="BW1062" s="77">
        <f t="shared" si="1718"/>
        <v>2</v>
      </c>
      <c r="BX1062" s="77">
        <f t="shared" si="1718"/>
        <v>3</v>
      </c>
      <c r="BY1062" s="77">
        <f t="shared" si="1718"/>
        <v>0</v>
      </c>
      <c r="BZ1062" s="77">
        <f t="shared" si="1718"/>
        <v>2</v>
      </c>
      <c r="CA1062" s="77">
        <f t="shared" si="1718"/>
        <v>3</v>
      </c>
      <c r="CB1062" s="77">
        <f t="shared" si="1718"/>
        <v>0</v>
      </c>
      <c r="CC1062" s="92">
        <f t="shared" si="1718"/>
        <v>0</v>
      </c>
      <c r="CJ1062" s="163"/>
      <c r="CK1062" s="90">
        <f t="shared" si="1736"/>
        <v>5</v>
      </c>
      <c r="CL1062" s="77">
        <f t="shared" si="1736"/>
        <v>4</v>
      </c>
      <c r="CM1062" s="77">
        <f t="shared" si="1736"/>
        <v>2</v>
      </c>
      <c r="CN1062" s="77">
        <f t="shared" si="1736"/>
        <v>3</v>
      </c>
      <c r="CO1062" s="77">
        <f t="shared" si="1736"/>
        <v>0</v>
      </c>
      <c r="CP1062" s="77">
        <f t="shared" si="1736"/>
        <v>3</v>
      </c>
      <c r="CQ1062" s="77">
        <f t="shared" si="1736"/>
        <v>1</v>
      </c>
      <c r="CR1062" s="77">
        <f t="shared" si="1736"/>
        <v>3</v>
      </c>
      <c r="CS1062" s="91"/>
      <c r="CT1062" s="77">
        <f t="shared" si="1719"/>
        <v>0</v>
      </c>
      <c r="CU1062" s="77">
        <f t="shared" si="1719"/>
        <v>2</v>
      </c>
      <c r="CV1062" s="77">
        <f t="shared" si="1719"/>
        <v>2</v>
      </c>
      <c r="CW1062" s="77">
        <f t="shared" si="1719"/>
        <v>0</v>
      </c>
      <c r="CX1062" s="77">
        <f t="shared" si="1719"/>
        <v>10</v>
      </c>
      <c r="CY1062" s="77">
        <f t="shared" si="1719"/>
        <v>1</v>
      </c>
      <c r="CZ1062" s="77">
        <f t="shared" si="1719"/>
        <v>0</v>
      </c>
      <c r="DA1062" s="77">
        <f t="shared" si="1719"/>
        <v>2</v>
      </c>
      <c r="DB1062" s="92">
        <f t="shared" si="1719"/>
        <v>0</v>
      </c>
      <c r="DI1062" s="53"/>
      <c r="DJ1062" s="347" t="str">
        <f t="shared" si="1737"/>
        <v>A</v>
      </c>
      <c r="DK1062" s="56" t="str">
        <f t="shared" si="1737"/>
        <v>A</v>
      </c>
      <c r="DL1062" s="56" t="str">
        <f t="shared" si="1737"/>
        <v>A</v>
      </c>
      <c r="DM1062" s="56" t="str">
        <f t="shared" si="1737"/>
        <v>A</v>
      </c>
      <c r="DN1062" s="56" t="str">
        <f t="shared" si="1737"/>
        <v>D</v>
      </c>
      <c r="DO1062" s="56" t="str">
        <f t="shared" si="1737"/>
        <v>A</v>
      </c>
      <c r="DP1062" s="56" t="str">
        <f t="shared" si="1737"/>
        <v>H</v>
      </c>
      <c r="DQ1062" s="56" t="str">
        <f t="shared" si="1737"/>
        <v>A</v>
      </c>
      <c r="DR1062" s="91"/>
      <c r="DS1062" s="56" t="str">
        <f t="shared" si="1720"/>
        <v>H</v>
      </c>
      <c r="DT1062" s="56" t="str">
        <f t="shared" si="1720"/>
        <v>A</v>
      </c>
      <c r="DU1062" s="56" t="str">
        <f t="shared" si="1720"/>
        <v>D</v>
      </c>
      <c r="DV1062" s="56" t="str">
        <f t="shared" si="1720"/>
        <v>H</v>
      </c>
      <c r="DW1062" s="56" t="str">
        <f t="shared" si="1720"/>
        <v>A</v>
      </c>
      <c r="DX1062" s="56" t="str">
        <f t="shared" si="1720"/>
        <v>H</v>
      </c>
      <c r="DY1062" s="56" t="str">
        <f t="shared" si="1720"/>
        <v>H</v>
      </c>
      <c r="DZ1062" s="56" t="str">
        <f t="shared" si="1720"/>
        <v>A</v>
      </c>
      <c r="EA1062" s="348" t="str">
        <f t="shared" si="1720"/>
        <v>D</v>
      </c>
      <c r="EH1062" s="53"/>
      <c r="EI1062" s="53" t="str">
        <f t="shared" si="1721"/>
        <v>Kingstonian</v>
      </c>
      <c r="EJ1062" s="79">
        <f t="shared" si="1738"/>
        <v>34</v>
      </c>
      <c r="EK1062" s="80">
        <f t="shared" si="1739"/>
        <v>5</v>
      </c>
      <c r="EL1062" s="80">
        <f t="shared" si="1740"/>
        <v>3</v>
      </c>
      <c r="EM1062" s="80">
        <f t="shared" si="1741"/>
        <v>9</v>
      </c>
      <c r="EN1062" s="80">
        <f>COUNTIF(DR$1054:DR$1071,"A")</f>
        <v>3</v>
      </c>
      <c r="EO1062" s="80">
        <f>COUNTIF(DR$1054:DR$1071,"D")</f>
        <v>4</v>
      </c>
      <c r="EP1062" s="80">
        <f>COUNTIF(DR$1054:DR$1071,"H")</f>
        <v>10</v>
      </c>
      <c r="EQ1062" s="79">
        <f t="shared" si="1742"/>
        <v>8</v>
      </c>
      <c r="ER1062" s="79">
        <f t="shared" si="1722"/>
        <v>7</v>
      </c>
      <c r="ES1062" s="79">
        <f t="shared" si="1722"/>
        <v>19</v>
      </c>
      <c r="ET1062" s="81">
        <f>SUM($BL1062:$CI1062)+SUM(CS$1054:CS$1071)</f>
        <v>41</v>
      </c>
      <c r="EU1062" s="81">
        <f>SUM($CK1062:$DH1062)+SUM(BT$1054:BT$1071)</f>
        <v>70</v>
      </c>
      <c r="EV1062" s="79">
        <f t="shared" si="1723"/>
        <v>23</v>
      </c>
      <c r="EW1062" s="81">
        <f t="shared" si="1743"/>
        <v>-29</v>
      </c>
      <c r="EX1062" s="78"/>
      <c r="EY1062" s="80">
        <f t="shared" si="1724"/>
        <v>34</v>
      </c>
      <c r="EZ1062" s="80">
        <f t="shared" si="1725"/>
        <v>8</v>
      </c>
      <c r="FA1062" s="80">
        <f t="shared" si="1726"/>
        <v>7</v>
      </c>
      <c r="FB1062" s="80">
        <f t="shared" si="1727"/>
        <v>19</v>
      </c>
      <c r="FC1062" s="80">
        <f t="shared" si="1728"/>
        <v>41</v>
      </c>
      <c r="FD1062" s="80">
        <f t="shared" si="1729"/>
        <v>70</v>
      </c>
      <c r="FE1062" s="80">
        <f t="shared" si="1730"/>
        <v>23</v>
      </c>
      <c r="FF1062" s="80">
        <f t="shared" si="1731"/>
        <v>-29</v>
      </c>
      <c r="FG1062" s="53"/>
      <c r="FH1062" s="54">
        <f t="shared" si="1744"/>
        <v>0</v>
      </c>
      <c r="FI1062" s="54">
        <f t="shared" si="1745"/>
        <v>0</v>
      </c>
      <c r="FJ1062" s="54">
        <f t="shared" si="1732"/>
        <v>0</v>
      </c>
      <c r="FK1062" s="54">
        <f t="shared" si="1732"/>
        <v>0</v>
      </c>
      <c r="FL1062" s="54">
        <f t="shared" si="1732"/>
        <v>0</v>
      </c>
      <c r="FM1062" s="54">
        <f t="shared" si="1732"/>
        <v>0</v>
      </c>
      <c r="FN1062" s="54">
        <f t="shared" si="1732"/>
        <v>0</v>
      </c>
      <c r="FO1062" s="54">
        <f t="shared" si="1732"/>
        <v>0</v>
      </c>
      <c r="FQ1062" s="54" t="str">
        <f t="shared" si="1715"/>
        <v/>
      </c>
      <c r="FR1062" s="54" t="str">
        <f t="shared" si="1716"/>
        <v/>
      </c>
      <c r="FS1062" s="54" t="str">
        <f t="shared" si="1733"/>
        <v/>
      </c>
      <c r="FT1062" s="54" t="str">
        <f t="shared" si="1734"/>
        <v/>
      </c>
      <c r="FU1062" s="54" t="str">
        <f t="shared" si="1734"/>
        <v/>
      </c>
      <c r="FV1062" s="54" t="str">
        <f t="shared" si="1683"/>
        <v/>
      </c>
      <c r="FW1062" s="54" t="str">
        <f t="shared" si="1683"/>
        <v/>
      </c>
      <c r="FX1062" s="54" t="str">
        <f t="shared" si="1683"/>
        <v/>
      </c>
      <c r="FY1062" s="407" t="s">
        <v>1846</v>
      </c>
      <c r="FZ1062" s="58"/>
      <c r="GA1062" s="59"/>
      <c r="GB1062" s="60"/>
      <c r="GC1062" s="58"/>
      <c r="GD1062" s="59"/>
      <c r="GE1062" s="61"/>
      <c r="GF1062" s="58"/>
      <c r="GG1062" s="61"/>
      <c r="GH1062" s="61"/>
    </row>
    <row r="1063" spans="1:192" s="54" customFormat="1" ht="12" x14ac:dyDescent="0.25">
      <c r="A1063" s="54">
        <v>10</v>
      </c>
      <c r="B1063" s="54" t="s">
        <v>897</v>
      </c>
      <c r="C1063" s="56">
        <v>34</v>
      </c>
      <c r="D1063" s="56">
        <v>12</v>
      </c>
      <c r="E1063" s="56">
        <v>7</v>
      </c>
      <c r="F1063" s="56">
        <v>15</v>
      </c>
      <c r="G1063" s="56">
        <v>47</v>
      </c>
      <c r="H1063" s="56">
        <v>50</v>
      </c>
      <c r="I1063" s="57">
        <v>31</v>
      </c>
      <c r="J1063" s="56">
        <f t="shared" si="1717"/>
        <v>-3</v>
      </c>
      <c r="L1063" s="82" t="s">
        <v>282</v>
      </c>
      <c r="M1063" s="477" t="s">
        <v>77</v>
      </c>
      <c r="N1063" s="479" t="s">
        <v>62</v>
      </c>
      <c r="O1063" s="479" t="s">
        <v>60</v>
      </c>
      <c r="P1063" s="479" t="s">
        <v>148</v>
      </c>
      <c r="Q1063" s="479" t="s">
        <v>200</v>
      </c>
      <c r="R1063" s="479" t="s">
        <v>124</v>
      </c>
      <c r="S1063" s="479" t="s">
        <v>304</v>
      </c>
      <c r="T1063" s="479" t="s">
        <v>76</v>
      </c>
      <c r="U1063" s="479" t="s">
        <v>77</v>
      </c>
      <c r="V1063" s="478"/>
      <c r="W1063" s="479" t="s">
        <v>76</v>
      </c>
      <c r="X1063" s="479" t="s">
        <v>416</v>
      </c>
      <c r="Y1063" s="479" t="s">
        <v>150</v>
      </c>
      <c r="Z1063" s="479" t="s">
        <v>124</v>
      </c>
      <c r="AA1063" s="479" t="s">
        <v>77</v>
      </c>
      <c r="AB1063" s="479" t="s">
        <v>186</v>
      </c>
      <c r="AC1063" s="479" t="s">
        <v>304</v>
      </c>
      <c r="AD1063" s="480" t="s">
        <v>124</v>
      </c>
      <c r="AL1063" s="82" t="s">
        <v>282</v>
      </c>
      <c r="AM1063" s="477" t="s">
        <v>128</v>
      </c>
      <c r="AN1063" s="479" t="s">
        <v>578</v>
      </c>
      <c r="AO1063" s="479" t="s">
        <v>95</v>
      </c>
      <c r="AP1063" s="479" t="s">
        <v>446</v>
      </c>
      <c r="AQ1063" s="479" t="s">
        <v>92</v>
      </c>
      <c r="AR1063" s="479" t="s">
        <v>1019</v>
      </c>
      <c r="AS1063" s="479" t="s">
        <v>67</v>
      </c>
      <c r="AT1063" s="479" t="s">
        <v>646</v>
      </c>
      <c r="AU1063" s="479" t="s">
        <v>433</v>
      </c>
      <c r="AV1063" s="478"/>
      <c r="AW1063" s="479" t="s">
        <v>394</v>
      </c>
      <c r="AX1063" s="479" t="s">
        <v>654</v>
      </c>
      <c r="AY1063" s="479" t="s">
        <v>508</v>
      </c>
      <c r="AZ1063" s="479" t="s">
        <v>113</v>
      </c>
      <c r="BA1063" s="479" t="s">
        <v>106</v>
      </c>
      <c r="BB1063" s="479" t="s">
        <v>116</v>
      </c>
      <c r="BC1063" s="479" t="s">
        <v>636</v>
      </c>
      <c r="BD1063" s="480" t="s">
        <v>261</v>
      </c>
      <c r="BL1063" s="90">
        <f t="shared" si="1735"/>
        <v>2</v>
      </c>
      <c r="BM1063" s="77">
        <f t="shared" si="1735"/>
        <v>1</v>
      </c>
      <c r="BN1063" s="77">
        <f t="shared" si="1735"/>
        <v>4</v>
      </c>
      <c r="BO1063" s="77">
        <f t="shared" si="1735"/>
        <v>0</v>
      </c>
      <c r="BP1063" s="77">
        <f t="shared" si="1735"/>
        <v>2</v>
      </c>
      <c r="BQ1063" s="77">
        <f t="shared" si="1735"/>
        <v>0</v>
      </c>
      <c r="BR1063" s="77">
        <f t="shared" si="1735"/>
        <v>4</v>
      </c>
      <c r="BS1063" s="77">
        <f t="shared" si="1735"/>
        <v>0</v>
      </c>
      <c r="BT1063" s="77">
        <f t="shared" si="1735"/>
        <v>2</v>
      </c>
      <c r="BU1063" s="91"/>
      <c r="BV1063" s="77">
        <f t="shared" si="1718"/>
        <v>0</v>
      </c>
      <c r="BW1063" s="77">
        <f t="shared" si="1718"/>
        <v>6</v>
      </c>
      <c r="BX1063" s="77">
        <f t="shared" si="1718"/>
        <v>3</v>
      </c>
      <c r="BY1063" s="77">
        <f t="shared" si="1718"/>
        <v>0</v>
      </c>
      <c r="BZ1063" s="77">
        <f t="shared" si="1718"/>
        <v>2</v>
      </c>
      <c r="CA1063" s="77">
        <f t="shared" si="1718"/>
        <v>3</v>
      </c>
      <c r="CB1063" s="77">
        <f t="shared" si="1718"/>
        <v>4</v>
      </c>
      <c r="CC1063" s="92">
        <f t="shared" si="1718"/>
        <v>0</v>
      </c>
      <c r="CJ1063" s="78"/>
      <c r="CK1063" s="90">
        <f t="shared" si="1736"/>
        <v>1</v>
      </c>
      <c r="CL1063" s="77">
        <f t="shared" si="1736"/>
        <v>1</v>
      </c>
      <c r="CM1063" s="77">
        <f t="shared" si="1736"/>
        <v>1</v>
      </c>
      <c r="CN1063" s="77">
        <f t="shared" si="1736"/>
        <v>1</v>
      </c>
      <c r="CO1063" s="77">
        <f t="shared" si="1736"/>
        <v>2</v>
      </c>
      <c r="CP1063" s="77">
        <f t="shared" si="1736"/>
        <v>0</v>
      </c>
      <c r="CQ1063" s="77">
        <f t="shared" si="1736"/>
        <v>2</v>
      </c>
      <c r="CR1063" s="77">
        <f t="shared" si="1736"/>
        <v>2</v>
      </c>
      <c r="CS1063" s="77">
        <f t="shared" si="1736"/>
        <v>1</v>
      </c>
      <c r="CT1063" s="91"/>
      <c r="CU1063" s="77">
        <f t="shared" si="1719"/>
        <v>2</v>
      </c>
      <c r="CV1063" s="77">
        <f t="shared" si="1719"/>
        <v>2</v>
      </c>
      <c r="CW1063" s="77">
        <f t="shared" si="1719"/>
        <v>1</v>
      </c>
      <c r="CX1063" s="77">
        <f t="shared" si="1719"/>
        <v>0</v>
      </c>
      <c r="CY1063" s="77">
        <f t="shared" si="1719"/>
        <v>1</v>
      </c>
      <c r="CZ1063" s="77">
        <f t="shared" si="1719"/>
        <v>4</v>
      </c>
      <c r="DA1063" s="77">
        <f t="shared" si="1719"/>
        <v>2</v>
      </c>
      <c r="DB1063" s="92">
        <f t="shared" si="1719"/>
        <v>0</v>
      </c>
      <c r="DJ1063" s="347" t="str">
        <f t="shared" si="1737"/>
        <v>H</v>
      </c>
      <c r="DK1063" s="56" t="str">
        <f t="shared" si="1737"/>
        <v>D</v>
      </c>
      <c r="DL1063" s="56" t="str">
        <f t="shared" si="1737"/>
        <v>H</v>
      </c>
      <c r="DM1063" s="56" t="str">
        <f t="shared" si="1737"/>
        <v>A</v>
      </c>
      <c r="DN1063" s="56" t="str">
        <f t="shared" si="1737"/>
        <v>D</v>
      </c>
      <c r="DO1063" s="56" t="str">
        <f t="shared" si="1737"/>
        <v>D</v>
      </c>
      <c r="DP1063" s="56" t="str">
        <f t="shared" si="1737"/>
        <v>H</v>
      </c>
      <c r="DQ1063" s="56" t="str">
        <f t="shared" si="1737"/>
        <v>A</v>
      </c>
      <c r="DR1063" s="56" t="str">
        <f t="shared" si="1737"/>
        <v>H</v>
      </c>
      <c r="DS1063" s="91"/>
      <c r="DT1063" s="56" t="str">
        <f t="shared" si="1720"/>
        <v>A</v>
      </c>
      <c r="DU1063" s="56" t="str">
        <f t="shared" si="1720"/>
        <v>H</v>
      </c>
      <c r="DV1063" s="56" t="str">
        <f t="shared" si="1720"/>
        <v>H</v>
      </c>
      <c r="DW1063" s="56" t="str">
        <f t="shared" si="1720"/>
        <v>D</v>
      </c>
      <c r="DX1063" s="56" t="str">
        <f t="shared" si="1720"/>
        <v>H</v>
      </c>
      <c r="DY1063" s="56" t="str">
        <f t="shared" si="1720"/>
        <v>A</v>
      </c>
      <c r="DZ1063" s="56" t="str">
        <f t="shared" si="1720"/>
        <v>H</v>
      </c>
      <c r="EA1063" s="348" t="str">
        <f t="shared" si="1720"/>
        <v>D</v>
      </c>
      <c r="EI1063" s="53" t="str">
        <f t="shared" si="1721"/>
        <v>Leatherhead</v>
      </c>
      <c r="EJ1063" s="79">
        <f t="shared" si="1738"/>
        <v>34</v>
      </c>
      <c r="EK1063" s="80">
        <f t="shared" si="1739"/>
        <v>8</v>
      </c>
      <c r="EL1063" s="80">
        <f t="shared" si="1740"/>
        <v>5</v>
      </c>
      <c r="EM1063" s="80">
        <f t="shared" si="1741"/>
        <v>4</v>
      </c>
      <c r="EN1063" s="80">
        <f>COUNTIF(DS$1054:DS$1071,"A")</f>
        <v>7</v>
      </c>
      <c r="EO1063" s="80">
        <f>COUNTIF(DS$1054:DS$1071,"D")</f>
        <v>5</v>
      </c>
      <c r="EP1063" s="80">
        <f>COUNTIF(DS$1054:DS$1071,"H")</f>
        <v>5</v>
      </c>
      <c r="EQ1063" s="79">
        <f t="shared" si="1742"/>
        <v>15</v>
      </c>
      <c r="ER1063" s="79">
        <f t="shared" si="1722"/>
        <v>10</v>
      </c>
      <c r="ES1063" s="79">
        <f t="shared" si="1722"/>
        <v>9</v>
      </c>
      <c r="ET1063" s="81">
        <f>SUM($BL1063:$CI1063)+SUM(CT$1054:CT$1071)</f>
        <v>59</v>
      </c>
      <c r="EU1063" s="81">
        <f>SUM($CK1063:$DH1063)+SUM(BU$1054:BU$1071)</f>
        <v>45</v>
      </c>
      <c r="EV1063" s="79">
        <f t="shared" si="1723"/>
        <v>40</v>
      </c>
      <c r="EW1063" s="81">
        <f t="shared" si="1743"/>
        <v>14</v>
      </c>
      <c r="EX1063" s="78"/>
      <c r="EY1063" s="80">
        <f t="shared" si="1724"/>
        <v>34</v>
      </c>
      <c r="EZ1063" s="80">
        <f t="shared" si="1725"/>
        <v>15</v>
      </c>
      <c r="FA1063" s="80">
        <f t="shared" si="1726"/>
        <v>10</v>
      </c>
      <c r="FB1063" s="80">
        <f t="shared" si="1727"/>
        <v>9</v>
      </c>
      <c r="FC1063" s="80">
        <f t="shared" si="1728"/>
        <v>59</v>
      </c>
      <c r="FD1063" s="80">
        <f t="shared" si="1729"/>
        <v>45</v>
      </c>
      <c r="FE1063" s="80">
        <f t="shared" si="1730"/>
        <v>40</v>
      </c>
      <c r="FF1063" s="80">
        <f t="shared" si="1731"/>
        <v>14</v>
      </c>
      <c r="FH1063" s="54">
        <f t="shared" si="1744"/>
        <v>0</v>
      </c>
      <c r="FI1063" s="54">
        <f t="shared" si="1745"/>
        <v>0</v>
      </c>
      <c r="FJ1063" s="54">
        <f t="shared" si="1732"/>
        <v>0</v>
      </c>
      <c r="FK1063" s="54">
        <f t="shared" si="1732"/>
        <v>0</v>
      </c>
      <c r="FL1063" s="54">
        <f t="shared" si="1732"/>
        <v>0</v>
      </c>
      <c r="FM1063" s="54">
        <f t="shared" si="1732"/>
        <v>0</v>
      </c>
      <c r="FN1063" s="54">
        <f t="shared" si="1732"/>
        <v>0</v>
      </c>
      <c r="FO1063" s="54">
        <f t="shared" si="1732"/>
        <v>0</v>
      </c>
      <c r="FQ1063" s="54" t="str">
        <f t="shared" si="1715"/>
        <v/>
      </c>
      <c r="FR1063" s="54" t="str">
        <f t="shared" si="1716"/>
        <v/>
      </c>
      <c r="FS1063" s="54" t="str">
        <f t="shared" si="1733"/>
        <v/>
      </c>
      <c r="FT1063" s="54" t="str">
        <f t="shared" si="1734"/>
        <v/>
      </c>
      <c r="FU1063" s="54" t="str">
        <f t="shared" si="1734"/>
        <v/>
      </c>
      <c r="FV1063" s="54" t="str">
        <f t="shared" si="1683"/>
        <v/>
      </c>
      <c r="FW1063" s="54" t="str">
        <f t="shared" si="1683"/>
        <v/>
      </c>
      <c r="FX1063" s="54" t="str">
        <f t="shared" si="1683"/>
        <v/>
      </c>
      <c r="FY1063" s="407" t="s">
        <v>1848</v>
      </c>
      <c r="FZ1063" s="58"/>
      <c r="GA1063" s="59"/>
      <c r="GB1063" s="60"/>
      <c r="GC1063" s="58"/>
      <c r="GD1063" s="59"/>
      <c r="GE1063" s="61"/>
      <c r="GF1063" s="58"/>
      <c r="GG1063" s="61"/>
      <c r="GH1063" s="61"/>
    </row>
    <row r="1064" spans="1:192" s="53" customFormat="1" ht="12" x14ac:dyDescent="0.25">
      <c r="A1064" s="53">
        <v>11</v>
      </c>
      <c r="B1064" s="53" t="s">
        <v>1363</v>
      </c>
      <c r="C1064" s="57">
        <v>34</v>
      </c>
      <c r="D1064" s="57">
        <v>11</v>
      </c>
      <c r="E1064" s="57">
        <v>6</v>
      </c>
      <c r="F1064" s="57">
        <v>17</v>
      </c>
      <c r="G1064" s="57">
        <v>47</v>
      </c>
      <c r="H1064" s="57">
        <v>52</v>
      </c>
      <c r="I1064" s="57">
        <v>28</v>
      </c>
      <c r="J1064" s="57">
        <f t="shared" si="1717"/>
        <v>-5</v>
      </c>
      <c r="L1064" s="82" t="s">
        <v>1849</v>
      </c>
      <c r="M1064" s="477" t="s">
        <v>62</v>
      </c>
      <c r="N1064" s="479" t="s">
        <v>62</v>
      </c>
      <c r="O1064" s="479" t="s">
        <v>103</v>
      </c>
      <c r="P1064" s="479" t="s">
        <v>99</v>
      </c>
      <c r="Q1064" s="479" t="s">
        <v>103</v>
      </c>
      <c r="R1064" s="479" t="s">
        <v>60</v>
      </c>
      <c r="S1064" s="479" t="s">
        <v>125</v>
      </c>
      <c r="T1064" s="479" t="s">
        <v>62</v>
      </c>
      <c r="U1064" s="479" t="s">
        <v>62</v>
      </c>
      <c r="V1064" s="479" t="s">
        <v>124</v>
      </c>
      <c r="W1064" s="478"/>
      <c r="X1064" s="479" t="s">
        <v>62</v>
      </c>
      <c r="Y1064" s="479" t="s">
        <v>59</v>
      </c>
      <c r="Z1064" s="479" t="s">
        <v>74</v>
      </c>
      <c r="AA1064" s="479" t="s">
        <v>74</v>
      </c>
      <c r="AB1064" s="479" t="s">
        <v>99</v>
      </c>
      <c r="AC1064" s="479" t="s">
        <v>74</v>
      </c>
      <c r="AD1064" s="480" t="s">
        <v>150</v>
      </c>
      <c r="AL1064" s="82" t="s">
        <v>1849</v>
      </c>
      <c r="AM1064" s="477" t="s">
        <v>654</v>
      </c>
      <c r="AN1064" s="479" t="s">
        <v>663</v>
      </c>
      <c r="AO1064" s="479" t="s">
        <v>479</v>
      </c>
      <c r="AP1064" s="479" t="s">
        <v>490</v>
      </c>
      <c r="AQ1064" s="479" t="s">
        <v>636</v>
      </c>
      <c r="AR1064" s="479" t="s">
        <v>244</v>
      </c>
      <c r="AS1064" s="479" t="s">
        <v>270</v>
      </c>
      <c r="AT1064" s="479" t="s">
        <v>129</v>
      </c>
      <c r="AU1064" s="479" t="s">
        <v>491</v>
      </c>
      <c r="AV1064" s="479" t="s">
        <v>747</v>
      </c>
      <c r="AW1064" s="478"/>
      <c r="AX1064" s="479" t="s">
        <v>645</v>
      </c>
      <c r="AY1064" s="479" t="s">
        <v>262</v>
      </c>
      <c r="AZ1064" s="479" t="s">
        <v>639</v>
      </c>
      <c r="BA1064" s="479" t="s">
        <v>646</v>
      </c>
      <c r="BB1064" s="479" t="s">
        <v>252</v>
      </c>
      <c r="BC1064" s="479" t="s">
        <v>481</v>
      </c>
      <c r="BD1064" s="480" t="s">
        <v>635</v>
      </c>
      <c r="BL1064" s="90">
        <f t="shared" si="1735"/>
        <v>1</v>
      </c>
      <c r="BM1064" s="77">
        <f t="shared" si="1735"/>
        <v>1</v>
      </c>
      <c r="BN1064" s="77">
        <f t="shared" si="1735"/>
        <v>1</v>
      </c>
      <c r="BO1064" s="77">
        <f t="shared" si="1735"/>
        <v>1</v>
      </c>
      <c r="BP1064" s="77">
        <f t="shared" si="1735"/>
        <v>1</v>
      </c>
      <c r="BQ1064" s="77">
        <f t="shared" si="1735"/>
        <v>4</v>
      </c>
      <c r="BR1064" s="77">
        <f t="shared" si="1735"/>
        <v>5</v>
      </c>
      <c r="BS1064" s="77">
        <f t="shared" si="1735"/>
        <v>1</v>
      </c>
      <c r="BT1064" s="77">
        <f t="shared" si="1735"/>
        <v>1</v>
      </c>
      <c r="BU1064" s="77">
        <f t="shared" si="1735"/>
        <v>0</v>
      </c>
      <c r="BV1064" s="91"/>
      <c r="BW1064" s="77">
        <f t="shared" si="1718"/>
        <v>1</v>
      </c>
      <c r="BX1064" s="77">
        <f t="shared" si="1718"/>
        <v>4</v>
      </c>
      <c r="BY1064" s="77">
        <f t="shared" si="1718"/>
        <v>1</v>
      </c>
      <c r="BZ1064" s="77">
        <f t="shared" si="1718"/>
        <v>1</v>
      </c>
      <c r="CA1064" s="77">
        <f t="shared" si="1718"/>
        <v>1</v>
      </c>
      <c r="CB1064" s="77">
        <f t="shared" si="1718"/>
        <v>1</v>
      </c>
      <c r="CC1064" s="92">
        <f t="shared" si="1718"/>
        <v>3</v>
      </c>
      <c r="CD1064" s="54"/>
      <c r="CE1064" s="54"/>
      <c r="CF1064" s="54"/>
      <c r="CG1064" s="54"/>
      <c r="CH1064" s="54"/>
      <c r="CI1064" s="54"/>
      <c r="CJ1064" s="78"/>
      <c r="CK1064" s="90">
        <f t="shared" si="1736"/>
        <v>1</v>
      </c>
      <c r="CL1064" s="77">
        <f t="shared" si="1736"/>
        <v>1</v>
      </c>
      <c r="CM1064" s="77">
        <f t="shared" si="1736"/>
        <v>3</v>
      </c>
      <c r="CN1064" s="77">
        <f t="shared" si="1736"/>
        <v>0</v>
      </c>
      <c r="CO1064" s="77">
        <f t="shared" si="1736"/>
        <v>3</v>
      </c>
      <c r="CP1064" s="77">
        <f t="shared" si="1736"/>
        <v>1</v>
      </c>
      <c r="CQ1064" s="77">
        <f t="shared" si="1736"/>
        <v>0</v>
      </c>
      <c r="CR1064" s="77">
        <f t="shared" si="1736"/>
        <v>1</v>
      </c>
      <c r="CS1064" s="77">
        <f t="shared" si="1736"/>
        <v>1</v>
      </c>
      <c r="CT1064" s="77">
        <f t="shared" si="1736"/>
        <v>0</v>
      </c>
      <c r="CU1064" s="91"/>
      <c r="CV1064" s="77">
        <f t="shared" si="1719"/>
        <v>1</v>
      </c>
      <c r="CW1064" s="77">
        <f t="shared" si="1719"/>
        <v>0</v>
      </c>
      <c r="CX1064" s="77">
        <f t="shared" si="1719"/>
        <v>2</v>
      </c>
      <c r="CY1064" s="77">
        <f t="shared" si="1719"/>
        <v>2</v>
      </c>
      <c r="CZ1064" s="77">
        <f t="shared" si="1719"/>
        <v>0</v>
      </c>
      <c r="DA1064" s="77">
        <f t="shared" si="1719"/>
        <v>2</v>
      </c>
      <c r="DB1064" s="92">
        <f t="shared" si="1719"/>
        <v>1</v>
      </c>
      <c r="DC1064" s="54"/>
      <c r="DD1064" s="54"/>
      <c r="DE1064" s="54"/>
      <c r="DF1064" s="54"/>
      <c r="DG1064" s="54"/>
      <c r="DH1064" s="54"/>
      <c r="DI1064" s="54"/>
      <c r="DJ1064" s="347" t="str">
        <f t="shared" si="1737"/>
        <v>D</v>
      </c>
      <c r="DK1064" s="56" t="str">
        <f t="shared" si="1737"/>
        <v>D</v>
      </c>
      <c r="DL1064" s="56" t="str">
        <f t="shared" si="1737"/>
        <v>A</v>
      </c>
      <c r="DM1064" s="56" t="str">
        <f t="shared" si="1737"/>
        <v>H</v>
      </c>
      <c r="DN1064" s="56" t="str">
        <f t="shared" si="1737"/>
        <v>A</v>
      </c>
      <c r="DO1064" s="56" t="str">
        <f t="shared" si="1737"/>
        <v>H</v>
      </c>
      <c r="DP1064" s="56" t="str">
        <f t="shared" si="1737"/>
        <v>H</v>
      </c>
      <c r="DQ1064" s="56" t="str">
        <f t="shared" si="1737"/>
        <v>D</v>
      </c>
      <c r="DR1064" s="56" t="str">
        <f t="shared" si="1737"/>
        <v>D</v>
      </c>
      <c r="DS1064" s="56" t="str">
        <f t="shared" si="1737"/>
        <v>D</v>
      </c>
      <c r="DT1064" s="91"/>
      <c r="DU1064" s="56" t="str">
        <f t="shared" si="1720"/>
        <v>D</v>
      </c>
      <c r="DV1064" s="56" t="str">
        <f t="shared" si="1720"/>
        <v>H</v>
      </c>
      <c r="DW1064" s="56" t="str">
        <f t="shared" si="1720"/>
        <v>A</v>
      </c>
      <c r="DX1064" s="56" t="str">
        <f t="shared" si="1720"/>
        <v>A</v>
      </c>
      <c r="DY1064" s="56" t="str">
        <f t="shared" si="1720"/>
        <v>H</v>
      </c>
      <c r="DZ1064" s="56" t="str">
        <f t="shared" si="1720"/>
        <v>A</v>
      </c>
      <c r="EA1064" s="348" t="str">
        <f t="shared" si="1720"/>
        <v>H</v>
      </c>
      <c r="EB1064" s="54"/>
      <c r="EC1064" s="54"/>
      <c r="ED1064" s="54"/>
      <c r="EE1064" s="54"/>
      <c r="EF1064" s="54"/>
      <c r="EG1064" s="54"/>
      <c r="EH1064" s="54"/>
      <c r="EI1064" s="53" t="str">
        <f t="shared" si="1721"/>
        <v>Met Police</v>
      </c>
      <c r="EJ1064" s="79">
        <f t="shared" si="1738"/>
        <v>34</v>
      </c>
      <c r="EK1064" s="80">
        <f t="shared" si="1739"/>
        <v>6</v>
      </c>
      <c r="EL1064" s="80">
        <f t="shared" si="1740"/>
        <v>6</v>
      </c>
      <c r="EM1064" s="80">
        <f t="shared" si="1741"/>
        <v>5</v>
      </c>
      <c r="EN1064" s="80">
        <f>COUNTIF(DT$1054:DT$1071,"A")</f>
        <v>6</v>
      </c>
      <c r="EO1064" s="80">
        <f>COUNTIF(DT$1054:DT$1071,"D")</f>
        <v>5</v>
      </c>
      <c r="EP1064" s="80">
        <f>COUNTIF(DT$1054:DT$1071,"H")</f>
        <v>6</v>
      </c>
      <c r="EQ1064" s="79">
        <f t="shared" si="1742"/>
        <v>12</v>
      </c>
      <c r="ER1064" s="79">
        <f t="shared" si="1722"/>
        <v>11</v>
      </c>
      <c r="ES1064" s="79">
        <f t="shared" si="1722"/>
        <v>11</v>
      </c>
      <c r="ET1064" s="81">
        <f>SUM($BL1064:$CI1064)+SUM(CU$1054:CU$1071)</f>
        <v>47</v>
      </c>
      <c r="EU1064" s="81">
        <f>SUM($CK1064:$DH1064)+SUM(BV$1054:BV$1071)</f>
        <v>40</v>
      </c>
      <c r="EV1064" s="79">
        <f t="shared" si="1723"/>
        <v>35</v>
      </c>
      <c r="EW1064" s="81">
        <f t="shared" si="1743"/>
        <v>7</v>
      </c>
      <c r="EX1064" s="78"/>
      <c r="EY1064" s="80">
        <f t="shared" si="1724"/>
        <v>34</v>
      </c>
      <c r="EZ1064" s="80">
        <f t="shared" si="1725"/>
        <v>12</v>
      </c>
      <c r="FA1064" s="80">
        <f t="shared" si="1726"/>
        <v>11</v>
      </c>
      <c r="FB1064" s="80">
        <f t="shared" si="1727"/>
        <v>11</v>
      </c>
      <c r="FC1064" s="80">
        <f t="shared" si="1728"/>
        <v>47</v>
      </c>
      <c r="FD1064" s="80">
        <f t="shared" si="1729"/>
        <v>40</v>
      </c>
      <c r="FE1064" s="80">
        <f t="shared" si="1730"/>
        <v>35</v>
      </c>
      <c r="FF1064" s="80">
        <f t="shared" si="1731"/>
        <v>7</v>
      </c>
      <c r="FG1064" s="54"/>
      <c r="FH1064" s="54">
        <f t="shared" si="1744"/>
        <v>0</v>
      </c>
      <c r="FI1064" s="54">
        <f t="shared" si="1745"/>
        <v>0</v>
      </c>
      <c r="FJ1064" s="54">
        <f t="shared" si="1732"/>
        <v>0</v>
      </c>
      <c r="FK1064" s="54">
        <f t="shared" si="1732"/>
        <v>0</v>
      </c>
      <c r="FL1064" s="54">
        <f t="shared" si="1732"/>
        <v>0</v>
      </c>
      <c r="FM1064" s="54">
        <f t="shared" si="1732"/>
        <v>0</v>
      </c>
      <c r="FN1064" s="54">
        <f t="shared" si="1732"/>
        <v>0</v>
      </c>
      <c r="FO1064" s="54">
        <f t="shared" si="1732"/>
        <v>0</v>
      </c>
      <c r="FQ1064" s="54" t="str">
        <f t="shared" si="1715"/>
        <v/>
      </c>
      <c r="FR1064" s="54" t="str">
        <f t="shared" si="1716"/>
        <v/>
      </c>
      <c r="FS1064" s="54" t="str">
        <f t="shared" si="1733"/>
        <v/>
      </c>
      <c r="FT1064" s="54" t="str">
        <f t="shared" si="1734"/>
        <v/>
      </c>
      <c r="FU1064" s="54" t="str">
        <f t="shared" si="1734"/>
        <v/>
      </c>
      <c r="FV1064" s="54" t="str">
        <f t="shared" si="1683"/>
        <v/>
      </c>
      <c r="FW1064" s="54" t="str">
        <f t="shared" si="1683"/>
        <v/>
      </c>
      <c r="FX1064" s="54" t="str">
        <f t="shared" si="1683"/>
        <v/>
      </c>
      <c r="FY1064" s="54" t="s">
        <v>1003</v>
      </c>
      <c r="FZ1064" s="58"/>
      <c r="GA1064" s="59"/>
      <c r="GB1064" s="60"/>
      <c r="GC1064" s="58"/>
      <c r="GD1064" s="59"/>
      <c r="GE1064" s="61"/>
      <c r="GF1064" s="58"/>
      <c r="GG1064" s="61"/>
      <c r="GH1064" s="61"/>
      <c r="GI1064" s="54"/>
      <c r="GJ1064" s="54"/>
    </row>
    <row r="1065" spans="1:192" s="54" customFormat="1" ht="12" x14ac:dyDescent="0.25">
      <c r="A1065" s="54">
        <v>12</v>
      </c>
      <c r="B1065" s="54" t="s">
        <v>1126</v>
      </c>
      <c r="C1065" s="56">
        <v>34</v>
      </c>
      <c r="D1065" s="56">
        <v>9</v>
      </c>
      <c r="E1065" s="56">
        <v>8</v>
      </c>
      <c r="F1065" s="56">
        <v>17</v>
      </c>
      <c r="G1065" s="56">
        <v>38</v>
      </c>
      <c r="H1065" s="56">
        <v>55</v>
      </c>
      <c r="I1065" s="57">
        <v>26</v>
      </c>
      <c r="J1065" s="56">
        <f t="shared" si="1717"/>
        <v>-17</v>
      </c>
      <c r="L1065" s="82" t="s">
        <v>1851</v>
      </c>
      <c r="M1065" s="477" t="s">
        <v>148</v>
      </c>
      <c r="N1065" s="479" t="s">
        <v>62</v>
      </c>
      <c r="O1065" s="479" t="s">
        <v>86</v>
      </c>
      <c r="P1065" s="479" t="s">
        <v>149</v>
      </c>
      <c r="Q1065" s="479" t="s">
        <v>176</v>
      </c>
      <c r="R1065" s="479" t="s">
        <v>177</v>
      </c>
      <c r="S1065" s="479" t="s">
        <v>148</v>
      </c>
      <c r="T1065" s="479" t="s">
        <v>103</v>
      </c>
      <c r="U1065" s="479" t="s">
        <v>99</v>
      </c>
      <c r="V1065" s="479" t="s">
        <v>103</v>
      </c>
      <c r="W1065" s="479" t="s">
        <v>76</v>
      </c>
      <c r="X1065" s="478"/>
      <c r="Y1065" s="479" t="s">
        <v>103</v>
      </c>
      <c r="Z1065" s="479" t="s">
        <v>85</v>
      </c>
      <c r="AA1065" s="479" t="s">
        <v>85</v>
      </c>
      <c r="AB1065" s="479" t="s">
        <v>89</v>
      </c>
      <c r="AC1065" s="479" t="s">
        <v>62</v>
      </c>
      <c r="AD1065" s="480" t="s">
        <v>304</v>
      </c>
      <c r="AL1065" s="82" t="s">
        <v>1851</v>
      </c>
      <c r="AM1065" s="477" t="s">
        <v>665</v>
      </c>
      <c r="AN1065" s="479" t="s">
        <v>659</v>
      </c>
      <c r="AO1065" s="481" t="s">
        <v>261</v>
      </c>
      <c r="AP1065" s="479" t="s">
        <v>638</v>
      </c>
      <c r="AQ1065" s="479" t="s">
        <v>91</v>
      </c>
      <c r="AR1065" s="479" t="s">
        <v>252</v>
      </c>
      <c r="AS1065" s="479" t="s">
        <v>274</v>
      </c>
      <c r="AT1065" s="479" t="s">
        <v>670</v>
      </c>
      <c r="AU1065" s="479" t="s">
        <v>270</v>
      </c>
      <c r="AV1065" s="479" t="s">
        <v>675</v>
      </c>
      <c r="AW1065" s="479" t="s">
        <v>1279</v>
      </c>
      <c r="AX1065" s="478"/>
      <c r="AY1065" s="479" t="s">
        <v>640</v>
      </c>
      <c r="AZ1065" s="479" t="s">
        <v>635</v>
      </c>
      <c r="BA1065" s="479" t="s">
        <v>394</v>
      </c>
      <c r="BB1065" s="479" t="s">
        <v>637</v>
      </c>
      <c r="BC1065" s="479" t="s">
        <v>93</v>
      </c>
      <c r="BD1065" s="480" t="s">
        <v>639</v>
      </c>
      <c r="BL1065" s="90">
        <f t="shared" si="1735"/>
        <v>0</v>
      </c>
      <c r="BM1065" s="77">
        <f t="shared" si="1735"/>
        <v>1</v>
      </c>
      <c r="BN1065" s="77">
        <f t="shared" si="1735"/>
        <v>0</v>
      </c>
      <c r="BO1065" s="77">
        <f t="shared" si="1735"/>
        <v>1</v>
      </c>
      <c r="BP1065" s="77">
        <f t="shared" si="1735"/>
        <v>2</v>
      </c>
      <c r="BQ1065" s="77">
        <f t="shared" si="1735"/>
        <v>2</v>
      </c>
      <c r="BR1065" s="77">
        <f t="shared" si="1735"/>
        <v>0</v>
      </c>
      <c r="BS1065" s="77">
        <f t="shared" si="1735"/>
        <v>1</v>
      </c>
      <c r="BT1065" s="77">
        <f t="shared" si="1735"/>
        <v>1</v>
      </c>
      <c r="BU1065" s="77">
        <f t="shared" si="1735"/>
        <v>1</v>
      </c>
      <c r="BV1065" s="77">
        <f t="shared" si="1735"/>
        <v>0</v>
      </c>
      <c r="BW1065" s="91"/>
      <c r="BX1065" s="77">
        <f t="shared" si="1718"/>
        <v>1</v>
      </c>
      <c r="BY1065" s="77">
        <f t="shared" si="1718"/>
        <v>0</v>
      </c>
      <c r="BZ1065" s="77">
        <f t="shared" si="1718"/>
        <v>0</v>
      </c>
      <c r="CA1065" s="77">
        <f t="shared" si="1718"/>
        <v>3</v>
      </c>
      <c r="CB1065" s="77">
        <f t="shared" si="1718"/>
        <v>1</v>
      </c>
      <c r="CC1065" s="92">
        <f t="shared" si="1718"/>
        <v>4</v>
      </c>
      <c r="CJ1065" s="78"/>
      <c r="CK1065" s="90">
        <f t="shared" si="1736"/>
        <v>1</v>
      </c>
      <c r="CL1065" s="77">
        <f t="shared" si="1736"/>
        <v>1</v>
      </c>
      <c r="CM1065" s="77">
        <f t="shared" si="1736"/>
        <v>3</v>
      </c>
      <c r="CN1065" s="77">
        <f t="shared" si="1736"/>
        <v>5</v>
      </c>
      <c r="CO1065" s="77">
        <f t="shared" si="1736"/>
        <v>3</v>
      </c>
      <c r="CP1065" s="77">
        <f t="shared" si="1736"/>
        <v>0</v>
      </c>
      <c r="CQ1065" s="77">
        <f t="shared" si="1736"/>
        <v>1</v>
      </c>
      <c r="CR1065" s="77">
        <f t="shared" si="1736"/>
        <v>3</v>
      </c>
      <c r="CS1065" s="77">
        <f t="shared" si="1736"/>
        <v>0</v>
      </c>
      <c r="CT1065" s="77">
        <f t="shared" si="1736"/>
        <v>3</v>
      </c>
      <c r="CU1065" s="77">
        <f t="shared" si="1736"/>
        <v>2</v>
      </c>
      <c r="CV1065" s="91"/>
      <c r="CW1065" s="77">
        <f t="shared" si="1719"/>
        <v>3</v>
      </c>
      <c r="CX1065" s="77">
        <f t="shared" si="1719"/>
        <v>4</v>
      </c>
      <c r="CY1065" s="77">
        <f t="shared" si="1719"/>
        <v>4</v>
      </c>
      <c r="CZ1065" s="77">
        <f t="shared" si="1719"/>
        <v>0</v>
      </c>
      <c r="DA1065" s="77">
        <f t="shared" si="1719"/>
        <v>1</v>
      </c>
      <c r="DB1065" s="92">
        <f t="shared" si="1719"/>
        <v>2</v>
      </c>
      <c r="DJ1065" s="347" t="str">
        <f t="shared" si="1737"/>
        <v>A</v>
      </c>
      <c r="DK1065" s="56" t="str">
        <f t="shared" si="1737"/>
        <v>D</v>
      </c>
      <c r="DL1065" s="56" t="str">
        <f t="shared" si="1737"/>
        <v>A</v>
      </c>
      <c r="DM1065" s="56" t="str">
        <f t="shared" si="1737"/>
        <v>A</v>
      </c>
      <c r="DN1065" s="56" t="str">
        <f t="shared" si="1737"/>
        <v>A</v>
      </c>
      <c r="DO1065" s="56" t="str">
        <f t="shared" si="1737"/>
        <v>H</v>
      </c>
      <c r="DP1065" s="56" t="str">
        <f t="shared" si="1737"/>
        <v>A</v>
      </c>
      <c r="DQ1065" s="56" t="str">
        <f t="shared" si="1737"/>
        <v>A</v>
      </c>
      <c r="DR1065" s="56" t="str">
        <f t="shared" si="1737"/>
        <v>H</v>
      </c>
      <c r="DS1065" s="56" t="str">
        <f t="shared" si="1737"/>
        <v>A</v>
      </c>
      <c r="DT1065" s="56" t="str">
        <f t="shared" si="1737"/>
        <v>A</v>
      </c>
      <c r="DU1065" s="91"/>
      <c r="DV1065" s="56" t="str">
        <f t="shared" si="1720"/>
        <v>A</v>
      </c>
      <c r="DW1065" s="56" t="str">
        <f t="shared" si="1720"/>
        <v>A</v>
      </c>
      <c r="DX1065" s="56" t="str">
        <f t="shared" si="1720"/>
        <v>A</v>
      </c>
      <c r="DY1065" s="56" t="str">
        <f t="shared" si="1720"/>
        <v>H</v>
      </c>
      <c r="DZ1065" s="56" t="str">
        <f t="shared" si="1720"/>
        <v>D</v>
      </c>
      <c r="EA1065" s="348" t="str">
        <f t="shared" si="1720"/>
        <v>H</v>
      </c>
      <c r="EI1065" s="53" t="str">
        <f t="shared" si="1721"/>
        <v>Molesey</v>
      </c>
      <c r="EJ1065" s="79">
        <f t="shared" si="1738"/>
        <v>34</v>
      </c>
      <c r="EK1065" s="80">
        <f t="shared" si="1739"/>
        <v>4</v>
      </c>
      <c r="EL1065" s="80">
        <f t="shared" si="1740"/>
        <v>2</v>
      </c>
      <c r="EM1065" s="80">
        <f t="shared" si="1741"/>
        <v>11</v>
      </c>
      <c r="EN1065" s="80">
        <f>COUNTIF(DU$1054:DU$1071,"A")</f>
        <v>5</v>
      </c>
      <c r="EO1065" s="80">
        <f>COUNTIF(DU$1054:DU$1071,"D")</f>
        <v>6</v>
      </c>
      <c r="EP1065" s="80">
        <f>COUNTIF(DU$1054:DU$1071,"H")</f>
        <v>6</v>
      </c>
      <c r="EQ1065" s="79">
        <f t="shared" si="1742"/>
        <v>9</v>
      </c>
      <c r="ER1065" s="79">
        <f t="shared" si="1722"/>
        <v>8</v>
      </c>
      <c r="ES1065" s="79">
        <f t="shared" si="1722"/>
        <v>17</v>
      </c>
      <c r="ET1065" s="81">
        <f>SUM($BL1065:$CI1065)+SUM(CV$1054:CV$1071)</f>
        <v>43</v>
      </c>
      <c r="EU1065" s="81">
        <f>SUM($CK1065:$DH1065)+SUM(BW$1054:BW$1071)</f>
        <v>66</v>
      </c>
      <c r="EV1065" s="79">
        <f t="shared" si="1723"/>
        <v>26</v>
      </c>
      <c r="EW1065" s="81">
        <f t="shared" si="1743"/>
        <v>-23</v>
      </c>
      <c r="EX1065" s="78"/>
      <c r="EY1065" s="80">
        <f t="shared" si="1724"/>
        <v>34</v>
      </c>
      <c r="EZ1065" s="80">
        <f t="shared" si="1725"/>
        <v>9</v>
      </c>
      <c r="FA1065" s="80">
        <f t="shared" si="1726"/>
        <v>8</v>
      </c>
      <c r="FB1065" s="80">
        <f t="shared" si="1727"/>
        <v>17</v>
      </c>
      <c r="FC1065" s="80">
        <f t="shared" si="1728"/>
        <v>43</v>
      </c>
      <c r="FD1065" s="80">
        <f t="shared" si="1729"/>
        <v>66</v>
      </c>
      <c r="FE1065" s="80">
        <f t="shared" si="1730"/>
        <v>26</v>
      </c>
      <c r="FF1065" s="80">
        <f t="shared" si="1731"/>
        <v>-23</v>
      </c>
      <c r="FH1065" s="54">
        <f t="shared" si="1744"/>
        <v>0</v>
      </c>
      <c r="FI1065" s="54">
        <f t="shared" si="1745"/>
        <v>0</v>
      </c>
      <c r="FJ1065" s="54">
        <f t="shared" si="1732"/>
        <v>0</v>
      </c>
      <c r="FK1065" s="54">
        <f t="shared" si="1732"/>
        <v>0</v>
      </c>
      <c r="FL1065" s="54">
        <f t="shared" si="1732"/>
        <v>0</v>
      </c>
      <c r="FM1065" s="54">
        <f t="shared" si="1732"/>
        <v>0</v>
      </c>
      <c r="FN1065" s="54">
        <f t="shared" si="1732"/>
        <v>0</v>
      </c>
      <c r="FO1065" s="54">
        <f t="shared" si="1732"/>
        <v>0</v>
      </c>
      <c r="FQ1065" s="54" t="str">
        <f t="shared" si="1715"/>
        <v/>
      </c>
      <c r="FR1065" s="54" t="str">
        <f t="shared" si="1716"/>
        <v/>
      </c>
      <c r="FS1065" s="54" t="str">
        <f t="shared" si="1733"/>
        <v/>
      </c>
      <c r="FT1065" s="54" t="str">
        <f t="shared" si="1734"/>
        <v/>
      </c>
      <c r="FU1065" s="54" t="str">
        <f t="shared" si="1734"/>
        <v/>
      </c>
      <c r="FV1065" s="54" t="str">
        <f t="shared" si="1683"/>
        <v/>
      </c>
      <c r="FW1065" s="54" t="str">
        <f t="shared" si="1683"/>
        <v/>
      </c>
      <c r="FX1065" s="54" t="str">
        <f t="shared" si="1683"/>
        <v/>
      </c>
      <c r="FY1065" s="407" t="s">
        <v>1813</v>
      </c>
      <c r="FZ1065" s="58"/>
      <c r="GA1065" s="59"/>
      <c r="GB1065" s="60"/>
      <c r="GC1065" s="58"/>
      <c r="GD1065" s="59"/>
      <c r="GE1065" s="61"/>
      <c r="GF1065" s="58"/>
      <c r="GG1065" s="61"/>
      <c r="GH1065" s="61"/>
      <c r="GI1065" s="53"/>
    </row>
    <row r="1066" spans="1:192" s="54" customFormat="1" ht="12" x14ac:dyDescent="0.25">
      <c r="A1066" s="54">
        <v>13</v>
      </c>
      <c r="B1066" s="54" t="s">
        <v>1851</v>
      </c>
      <c r="C1066" s="56">
        <v>34</v>
      </c>
      <c r="D1066" s="56">
        <v>9</v>
      </c>
      <c r="E1066" s="56">
        <v>8</v>
      </c>
      <c r="F1066" s="56">
        <v>17</v>
      </c>
      <c r="G1066" s="56">
        <v>43</v>
      </c>
      <c r="H1066" s="56">
        <v>66</v>
      </c>
      <c r="I1066" s="57">
        <v>26</v>
      </c>
      <c r="J1066" s="56">
        <f t="shared" si="1717"/>
        <v>-23</v>
      </c>
      <c r="L1066" s="82" t="s">
        <v>1815</v>
      </c>
      <c r="M1066" s="477" t="s">
        <v>62</v>
      </c>
      <c r="N1066" s="479" t="s">
        <v>74</v>
      </c>
      <c r="O1066" s="479" t="s">
        <v>76</v>
      </c>
      <c r="P1066" s="479" t="s">
        <v>177</v>
      </c>
      <c r="Q1066" s="479" t="s">
        <v>86</v>
      </c>
      <c r="R1066" s="479" t="s">
        <v>124</v>
      </c>
      <c r="S1066" s="479" t="s">
        <v>98</v>
      </c>
      <c r="T1066" s="479" t="s">
        <v>76</v>
      </c>
      <c r="U1066" s="479" t="s">
        <v>177</v>
      </c>
      <c r="V1066" s="479" t="s">
        <v>103</v>
      </c>
      <c r="W1066" s="479" t="s">
        <v>62</v>
      </c>
      <c r="X1066" s="479" t="s">
        <v>124</v>
      </c>
      <c r="Y1066" s="478"/>
      <c r="Z1066" s="479" t="s">
        <v>219</v>
      </c>
      <c r="AA1066" s="479" t="s">
        <v>87</v>
      </c>
      <c r="AB1066" s="479" t="s">
        <v>74</v>
      </c>
      <c r="AC1066" s="479" t="s">
        <v>74</v>
      </c>
      <c r="AD1066" s="480" t="s">
        <v>76</v>
      </c>
      <c r="AL1066" s="82" t="s">
        <v>1815</v>
      </c>
      <c r="AM1066" s="477" t="s">
        <v>181</v>
      </c>
      <c r="AN1066" s="479" t="s">
        <v>492</v>
      </c>
      <c r="AO1066" s="479" t="s">
        <v>731</v>
      </c>
      <c r="AP1066" s="479" t="s">
        <v>752</v>
      </c>
      <c r="AQ1066" s="479" t="s">
        <v>646</v>
      </c>
      <c r="AR1066" s="479" t="s">
        <v>645</v>
      </c>
      <c r="AS1066" s="479" t="s">
        <v>252</v>
      </c>
      <c r="AT1066" s="479" t="s">
        <v>636</v>
      </c>
      <c r="AU1066" s="479" t="s">
        <v>272</v>
      </c>
      <c r="AV1066" s="479" t="s">
        <v>763</v>
      </c>
      <c r="AW1066" s="479" t="s">
        <v>747</v>
      </c>
      <c r="AX1066" s="479" t="s">
        <v>503</v>
      </c>
      <c r="AY1066" s="478"/>
      <c r="AZ1066" s="479" t="s">
        <v>663</v>
      </c>
      <c r="BA1066" s="479" t="s">
        <v>1279</v>
      </c>
      <c r="BB1066" s="479" t="s">
        <v>523</v>
      </c>
      <c r="BC1066" s="479" t="s">
        <v>639</v>
      </c>
      <c r="BD1066" s="480" t="s">
        <v>491</v>
      </c>
      <c r="BL1066" s="90">
        <f t="shared" si="1735"/>
        <v>1</v>
      </c>
      <c r="BM1066" s="77">
        <f t="shared" si="1735"/>
        <v>1</v>
      </c>
      <c r="BN1066" s="77">
        <f t="shared" si="1735"/>
        <v>0</v>
      </c>
      <c r="BO1066" s="77">
        <f t="shared" si="1735"/>
        <v>2</v>
      </c>
      <c r="BP1066" s="77">
        <f t="shared" si="1735"/>
        <v>0</v>
      </c>
      <c r="BQ1066" s="77">
        <f t="shared" si="1735"/>
        <v>0</v>
      </c>
      <c r="BR1066" s="77">
        <f t="shared" si="1735"/>
        <v>0</v>
      </c>
      <c r="BS1066" s="77">
        <f t="shared" si="1735"/>
        <v>0</v>
      </c>
      <c r="BT1066" s="77">
        <f t="shared" si="1735"/>
        <v>2</v>
      </c>
      <c r="BU1066" s="77">
        <f t="shared" si="1735"/>
        <v>1</v>
      </c>
      <c r="BV1066" s="77">
        <f t="shared" si="1735"/>
        <v>1</v>
      </c>
      <c r="BW1066" s="77">
        <f t="shared" si="1735"/>
        <v>0</v>
      </c>
      <c r="BX1066" s="91"/>
      <c r="BY1066" s="77">
        <f>(IF(Z1066="","",(IF(MID(Z1066,2,1)="-",LEFT(Z1066,1),LEFT(Z1066,2)))+0))</f>
        <v>0</v>
      </c>
      <c r="BZ1066" s="77">
        <f>(IF(AA1066="","",(IF(MID(AA1066,2,1)="-",LEFT(AA1066,1),LEFT(AA1066,2)))+0))</f>
        <v>3</v>
      </c>
      <c r="CA1066" s="77">
        <f>(IF(AB1066="","",(IF(MID(AB1066,2,1)="-",LEFT(AB1066,1),LEFT(AB1066,2)))+0))</f>
        <v>1</v>
      </c>
      <c r="CB1066" s="77">
        <f>(IF(AC1066="","",(IF(MID(AC1066,2,1)="-",LEFT(AC1066,1),LEFT(AC1066,2)))+0))</f>
        <v>1</v>
      </c>
      <c r="CC1066" s="92">
        <f>(IF(AD1066="","",(IF(MID(AD1066,2,1)="-",LEFT(AD1066,1),LEFT(AD1066,2)))+0))</f>
        <v>0</v>
      </c>
      <c r="CJ1066" s="78"/>
      <c r="CK1066" s="90">
        <f t="shared" si="1736"/>
        <v>1</v>
      </c>
      <c r="CL1066" s="77">
        <f t="shared" si="1736"/>
        <v>2</v>
      </c>
      <c r="CM1066" s="77">
        <f t="shared" si="1736"/>
        <v>2</v>
      </c>
      <c r="CN1066" s="77">
        <f t="shared" si="1736"/>
        <v>0</v>
      </c>
      <c r="CO1066" s="77">
        <f t="shared" si="1736"/>
        <v>3</v>
      </c>
      <c r="CP1066" s="77">
        <f t="shared" si="1736"/>
        <v>0</v>
      </c>
      <c r="CQ1066" s="77">
        <f t="shared" si="1736"/>
        <v>5</v>
      </c>
      <c r="CR1066" s="77">
        <f t="shared" si="1736"/>
        <v>2</v>
      </c>
      <c r="CS1066" s="77">
        <f t="shared" si="1736"/>
        <v>0</v>
      </c>
      <c r="CT1066" s="77">
        <f t="shared" si="1736"/>
        <v>3</v>
      </c>
      <c r="CU1066" s="77">
        <f t="shared" si="1736"/>
        <v>1</v>
      </c>
      <c r="CV1066" s="77">
        <f t="shared" si="1736"/>
        <v>0</v>
      </c>
      <c r="CW1066" s="91"/>
      <c r="CX1066" s="77">
        <f>(IF(Z1066="","",IF(RIGHT(Z1066,2)="10",RIGHT(Z1066,2),RIGHT(Z1066,1))+0))</f>
        <v>6</v>
      </c>
      <c r="CY1066" s="77">
        <f>(IF(AA1066="","",IF(RIGHT(AA1066,2)="10",RIGHT(AA1066,2),RIGHT(AA1066,1))+0))</f>
        <v>3</v>
      </c>
      <c r="CZ1066" s="77">
        <f>(IF(AB1066="","",IF(RIGHT(AB1066,2)="10",RIGHT(AB1066,2),RIGHT(AB1066,1))+0))</f>
        <v>2</v>
      </c>
      <c r="DA1066" s="77">
        <f>(IF(AC1066="","",IF(RIGHT(AC1066,2)="10",RIGHT(AC1066,2),RIGHT(AC1066,1))+0))</f>
        <v>2</v>
      </c>
      <c r="DB1066" s="92">
        <f>(IF(AD1066="","",IF(RIGHT(AD1066,2)="10",RIGHT(AD1066,2),RIGHT(AD1066,1))+0))</f>
        <v>2</v>
      </c>
      <c r="DJ1066" s="347" t="str">
        <f t="shared" si="1737"/>
        <v>D</v>
      </c>
      <c r="DK1066" s="56" t="str">
        <f t="shared" si="1737"/>
        <v>A</v>
      </c>
      <c r="DL1066" s="56" t="str">
        <f t="shared" si="1737"/>
        <v>A</v>
      </c>
      <c r="DM1066" s="56" t="str">
        <f t="shared" si="1737"/>
        <v>H</v>
      </c>
      <c r="DN1066" s="56" t="str">
        <f t="shared" si="1737"/>
        <v>A</v>
      </c>
      <c r="DO1066" s="56" t="str">
        <f t="shared" si="1737"/>
        <v>D</v>
      </c>
      <c r="DP1066" s="56" t="str">
        <f t="shared" si="1737"/>
        <v>A</v>
      </c>
      <c r="DQ1066" s="56" t="str">
        <f t="shared" si="1737"/>
        <v>A</v>
      </c>
      <c r="DR1066" s="56" t="str">
        <f t="shared" si="1737"/>
        <v>H</v>
      </c>
      <c r="DS1066" s="56" t="str">
        <f t="shared" si="1737"/>
        <v>A</v>
      </c>
      <c r="DT1066" s="56" t="str">
        <f t="shared" si="1737"/>
        <v>D</v>
      </c>
      <c r="DU1066" s="56" t="str">
        <f t="shared" si="1737"/>
        <v>D</v>
      </c>
      <c r="DV1066" s="91"/>
      <c r="DW1066" s="56" t="str">
        <f>(IF(Z1066="","",IF(BY1066&gt;CX1066,"H",IF(BY1066&lt;CX1066,"A","D"))))</f>
        <v>A</v>
      </c>
      <c r="DX1066" s="56" t="str">
        <f>(IF(AA1066="","",IF(BZ1066&gt;CY1066,"H",IF(BZ1066&lt;CY1066,"A","D"))))</f>
        <v>D</v>
      </c>
      <c r="DY1066" s="56" t="str">
        <f>(IF(AB1066="","",IF(CA1066&gt;CZ1066,"H",IF(CA1066&lt;CZ1066,"A","D"))))</f>
        <v>A</v>
      </c>
      <c r="DZ1066" s="56" t="str">
        <f>(IF(AC1066="","",IF(CB1066&gt;DA1066,"H",IF(CB1066&lt;DA1066,"A","D"))))</f>
        <v>A</v>
      </c>
      <c r="EA1066" s="348" t="str">
        <f>(IF(AD1066="","",IF(CC1066&gt;DB1066,"H",IF(CC1066&lt;DB1066,"A","D"))))</f>
        <v>A</v>
      </c>
      <c r="EI1066" s="53" t="str">
        <f t="shared" si="1721"/>
        <v>Redhill</v>
      </c>
      <c r="EJ1066" s="79">
        <f t="shared" si="1738"/>
        <v>34</v>
      </c>
      <c r="EK1066" s="80">
        <f t="shared" si="1739"/>
        <v>2</v>
      </c>
      <c r="EL1066" s="80">
        <f t="shared" si="1740"/>
        <v>5</v>
      </c>
      <c r="EM1066" s="80">
        <f t="shared" si="1741"/>
        <v>10</v>
      </c>
      <c r="EN1066" s="80">
        <f>COUNTIF(DV$1054:DV$1071,"A")</f>
        <v>4</v>
      </c>
      <c r="EO1066" s="80">
        <f>COUNTIF(DV$1054:DV$1071,"D")</f>
        <v>1</v>
      </c>
      <c r="EP1066" s="80">
        <f>COUNTIF(DV$1054:DV$1071,"H")</f>
        <v>12</v>
      </c>
      <c r="EQ1066" s="79">
        <f t="shared" si="1742"/>
        <v>6</v>
      </c>
      <c r="ER1066" s="79">
        <f t="shared" si="1722"/>
        <v>6</v>
      </c>
      <c r="ES1066" s="79">
        <f t="shared" si="1722"/>
        <v>22</v>
      </c>
      <c r="ET1066" s="81">
        <f>SUM($BL1066:$CI1066)+SUM(CW$1054:CW$1071)</f>
        <v>30</v>
      </c>
      <c r="EU1066" s="81">
        <f>SUM($CK1066:$DH1066)+SUM(BX$1054:BX$1071)</f>
        <v>77</v>
      </c>
      <c r="EV1066" s="79">
        <f t="shared" si="1723"/>
        <v>18</v>
      </c>
      <c r="EW1066" s="81">
        <f t="shared" si="1743"/>
        <v>-47</v>
      </c>
      <c r="EX1066" s="78"/>
      <c r="EY1066" s="80">
        <f t="shared" si="1724"/>
        <v>34</v>
      </c>
      <c r="EZ1066" s="80">
        <f t="shared" si="1725"/>
        <v>6</v>
      </c>
      <c r="FA1066" s="80">
        <f t="shared" si="1726"/>
        <v>6</v>
      </c>
      <c r="FB1066" s="80">
        <f t="shared" si="1727"/>
        <v>22</v>
      </c>
      <c r="FC1066" s="80">
        <f t="shared" si="1728"/>
        <v>30</v>
      </c>
      <c r="FD1066" s="80">
        <f t="shared" si="1729"/>
        <v>77</v>
      </c>
      <c r="FE1066" s="80">
        <f t="shared" si="1730"/>
        <v>18</v>
      </c>
      <c r="FF1066" s="80">
        <f t="shared" si="1731"/>
        <v>-47</v>
      </c>
      <c r="FH1066" s="54">
        <f t="shared" si="1744"/>
        <v>0</v>
      </c>
      <c r="FI1066" s="54">
        <f t="shared" si="1745"/>
        <v>0</v>
      </c>
      <c r="FJ1066" s="54">
        <f t="shared" si="1732"/>
        <v>0</v>
      </c>
      <c r="FK1066" s="54">
        <f t="shared" si="1732"/>
        <v>0</v>
      </c>
      <c r="FL1066" s="54">
        <f t="shared" si="1732"/>
        <v>0</v>
      </c>
      <c r="FM1066" s="54">
        <f t="shared" si="1732"/>
        <v>0</v>
      </c>
      <c r="FN1066" s="54">
        <f t="shared" si="1732"/>
        <v>0</v>
      </c>
      <c r="FO1066" s="54">
        <f t="shared" si="1732"/>
        <v>0</v>
      </c>
      <c r="FQ1066" s="54" t="str">
        <f t="shared" si="1715"/>
        <v/>
      </c>
      <c r="FR1066" s="54" t="str">
        <f t="shared" si="1716"/>
        <v/>
      </c>
      <c r="FS1066" s="54" t="str">
        <f t="shared" si="1733"/>
        <v/>
      </c>
      <c r="FT1066" s="54" t="str">
        <f t="shared" si="1734"/>
        <v/>
      </c>
      <c r="FU1066" s="54" t="str">
        <f t="shared" si="1734"/>
        <v/>
      </c>
      <c r="FV1066" s="54" t="str">
        <f t="shared" si="1683"/>
        <v/>
      </c>
      <c r="FW1066" s="54" t="str">
        <f t="shared" si="1683"/>
        <v/>
      </c>
      <c r="FX1066" s="54" t="str">
        <f t="shared" si="1683"/>
        <v/>
      </c>
      <c r="FZ1066" s="58"/>
      <c r="GA1066" s="59"/>
      <c r="GB1066" s="60"/>
      <c r="GC1066" s="58"/>
      <c r="GD1066" s="59"/>
      <c r="GE1066" s="61"/>
      <c r="GF1066" s="58"/>
      <c r="GG1066" s="61"/>
      <c r="GH1066" s="61"/>
    </row>
    <row r="1067" spans="1:192" s="54" customFormat="1" ht="12" x14ac:dyDescent="0.25">
      <c r="A1067" s="54">
        <v>14</v>
      </c>
      <c r="B1067" s="54" t="s">
        <v>1839</v>
      </c>
      <c r="C1067" s="56">
        <v>34</v>
      </c>
      <c r="D1067" s="56">
        <v>9</v>
      </c>
      <c r="E1067" s="56">
        <v>7</v>
      </c>
      <c r="F1067" s="56">
        <v>18</v>
      </c>
      <c r="G1067" s="56">
        <v>43</v>
      </c>
      <c r="H1067" s="56">
        <v>60</v>
      </c>
      <c r="I1067" s="57">
        <v>25</v>
      </c>
      <c r="J1067" s="56">
        <f t="shared" si="1717"/>
        <v>-17</v>
      </c>
      <c r="L1067" s="82" t="s">
        <v>882</v>
      </c>
      <c r="M1067" s="477" t="s">
        <v>89</v>
      </c>
      <c r="N1067" s="479" t="s">
        <v>200</v>
      </c>
      <c r="O1067" s="479" t="s">
        <v>304</v>
      </c>
      <c r="P1067" s="479" t="s">
        <v>99</v>
      </c>
      <c r="Q1067" s="479" t="s">
        <v>177</v>
      </c>
      <c r="R1067" s="479" t="s">
        <v>100</v>
      </c>
      <c r="S1067" s="479" t="s">
        <v>100</v>
      </c>
      <c r="T1067" s="479" t="s">
        <v>148</v>
      </c>
      <c r="U1067" s="479" t="s">
        <v>150</v>
      </c>
      <c r="V1067" s="479" t="s">
        <v>60</v>
      </c>
      <c r="W1067" s="479" t="s">
        <v>177</v>
      </c>
      <c r="X1067" s="479" t="s">
        <v>99</v>
      </c>
      <c r="Y1067" s="479" t="s">
        <v>124</v>
      </c>
      <c r="Z1067" s="478"/>
      <c r="AA1067" s="479" t="s">
        <v>74</v>
      </c>
      <c r="AB1067" s="479" t="s">
        <v>125</v>
      </c>
      <c r="AC1067" s="479" t="s">
        <v>99</v>
      </c>
      <c r="AD1067" s="480" t="s">
        <v>89</v>
      </c>
      <c r="AL1067" s="82" t="s">
        <v>882</v>
      </c>
      <c r="AM1067" s="477" t="s">
        <v>670</v>
      </c>
      <c r="AN1067" s="479" t="s">
        <v>731</v>
      </c>
      <c r="AO1067" s="479" t="s">
        <v>665</v>
      </c>
      <c r="AP1067" s="479" t="s">
        <v>578</v>
      </c>
      <c r="AQ1067" s="479" t="s">
        <v>524</v>
      </c>
      <c r="AR1067" s="479" t="s">
        <v>675</v>
      </c>
      <c r="AS1067" s="479" t="s">
        <v>479</v>
      </c>
      <c r="AT1067" s="479" t="s">
        <v>483</v>
      </c>
      <c r="AU1067" s="479" t="s">
        <v>394</v>
      </c>
      <c r="AV1067" s="479" t="s">
        <v>638</v>
      </c>
      <c r="AW1067" s="479" t="s">
        <v>661</v>
      </c>
      <c r="AX1067" s="479" t="s">
        <v>657</v>
      </c>
      <c r="AY1067" s="479" t="s">
        <v>506</v>
      </c>
      <c r="AZ1067" s="478"/>
      <c r="BA1067" s="479" t="s">
        <v>481</v>
      </c>
      <c r="BB1067" s="479" t="s">
        <v>666</v>
      </c>
      <c r="BC1067" s="479" t="s">
        <v>1279</v>
      </c>
      <c r="BD1067" s="480" t="s">
        <v>271</v>
      </c>
      <c r="BL1067" s="90">
        <f t="shared" si="1735"/>
        <v>3</v>
      </c>
      <c r="BM1067" s="77">
        <f t="shared" si="1735"/>
        <v>2</v>
      </c>
      <c r="BN1067" s="77">
        <f t="shared" si="1735"/>
        <v>4</v>
      </c>
      <c r="BO1067" s="77">
        <f t="shared" si="1735"/>
        <v>1</v>
      </c>
      <c r="BP1067" s="77">
        <f t="shared" si="1735"/>
        <v>2</v>
      </c>
      <c r="BQ1067" s="77">
        <f t="shared" si="1735"/>
        <v>4</v>
      </c>
      <c r="BR1067" s="77">
        <f t="shared" si="1735"/>
        <v>4</v>
      </c>
      <c r="BS1067" s="77">
        <f t="shared" si="1735"/>
        <v>0</v>
      </c>
      <c r="BT1067" s="77">
        <f t="shared" si="1735"/>
        <v>3</v>
      </c>
      <c r="BU1067" s="77">
        <f t="shared" si="1735"/>
        <v>4</v>
      </c>
      <c r="BV1067" s="77">
        <f t="shared" si="1735"/>
        <v>2</v>
      </c>
      <c r="BW1067" s="77">
        <f t="shared" si="1735"/>
        <v>1</v>
      </c>
      <c r="BX1067" s="77">
        <f>(IF(Y1067="","",(IF(MID(Y1067,2,1)="-",LEFT(Y1067,1),LEFT(Y1067,2)))+0))</f>
        <v>0</v>
      </c>
      <c r="BY1067" s="91"/>
      <c r="BZ1067" s="77">
        <f>(IF(AA1067="","",(IF(MID(AA1067,2,1)="-",LEFT(AA1067,1),LEFT(AA1067,2)))+0))</f>
        <v>1</v>
      </c>
      <c r="CA1067" s="77">
        <f>(IF(AB1067="","",(IF(MID(AB1067,2,1)="-",LEFT(AB1067,1),LEFT(AB1067,2)))+0))</f>
        <v>5</v>
      </c>
      <c r="CB1067" s="77">
        <f>(IF(AC1067="","",(IF(MID(AC1067,2,1)="-",LEFT(AC1067,1),LEFT(AC1067,2)))+0))</f>
        <v>1</v>
      </c>
      <c r="CC1067" s="92">
        <f>(IF(AD1067="","",(IF(MID(AD1067,2,1)="-",LEFT(AD1067,1),LEFT(AD1067,2)))+0))</f>
        <v>3</v>
      </c>
      <c r="CJ1067" s="78"/>
      <c r="CK1067" s="90">
        <f t="shared" si="1736"/>
        <v>0</v>
      </c>
      <c r="CL1067" s="77">
        <f t="shared" si="1736"/>
        <v>2</v>
      </c>
      <c r="CM1067" s="77">
        <f t="shared" si="1736"/>
        <v>2</v>
      </c>
      <c r="CN1067" s="77">
        <f t="shared" si="1736"/>
        <v>0</v>
      </c>
      <c r="CO1067" s="77">
        <f t="shared" si="1736"/>
        <v>0</v>
      </c>
      <c r="CP1067" s="77">
        <f t="shared" si="1736"/>
        <v>3</v>
      </c>
      <c r="CQ1067" s="77">
        <f t="shared" si="1736"/>
        <v>3</v>
      </c>
      <c r="CR1067" s="77">
        <f t="shared" si="1736"/>
        <v>1</v>
      </c>
      <c r="CS1067" s="77">
        <f t="shared" si="1736"/>
        <v>1</v>
      </c>
      <c r="CT1067" s="77">
        <f t="shared" si="1736"/>
        <v>1</v>
      </c>
      <c r="CU1067" s="77">
        <f t="shared" si="1736"/>
        <v>0</v>
      </c>
      <c r="CV1067" s="77">
        <f t="shared" si="1736"/>
        <v>0</v>
      </c>
      <c r="CW1067" s="77">
        <f>(IF(Y1067="","",IF(RIGHT(Y1067,2)="10",RIGHT(Y1067,2),RIGHT(Y1067,1))+0))</f>
        <v>0</v>
      </c>
      <c r="CX1067" s="91"/>
      <c r="CY1067" s="77">
        <f>(IF(AA1067="","",IF(RIGHT(AA1067,2)="10",RIGHT(AA1067,2),RIGHT(AA1067,1))+0))</f>
        <v>2</v>
      </c>
      <c r="CZ1067" s="77">
        <f>(IF(AB1067="","",IF(RIGHT(AB1067,2)="10",RIGHT(AB1067,2),RIGHT(AB1067,1))+0))</f>
        <v>0</v>
      </c>
      <c r="DA1067" s="77">
        <f>(IF(AC1067="","",IF(RIGHT(AC1067,2)="10",RIGHT(AC1067,2),RIGHT(AC1067,1))+0))</f>
        <v>0</v>
      </c>
      <c r="DB1067" s="92">
        <f>(IF(AD1067="","",IF(RIGHT(AD1067,2)="10",RIGHT(AD1067,2),RIGHT(AD1067,1))+0))</f>
        <v>0</v>
      </c>
      <c r="DJ1067" s="347" t="str">
        <f t="shared" si="1737"/>
        <v>H</v>
      </c>
      <c r="DK1067" s="56" t="str">
        <f t="shared" si="1737"/>
        <v>D</v>
      </c>
      <c r="DL1067" s="56" t="str">
        <f t="shared" si="1737"/>
        <v>H</v>
      </c>
      <c r="DM1067" s="56" t="str">
        <f t="shared" si="1737"/>
        <v>H</v>
      </c>
      <c r="DN1067" s="56" t="str">
        <f t="shared" si="1737"/>
        <v>H</v>
      </c>
      <c r="DO1067" s="56" t="str">
        <f t="shared" si="1737"/>
        <v>H</v>
      </c>
      <c r="DP1067" s="56" t="str">
        <f t="shared" si="1737"/>
        <v>H</v>
      </c>
      <c r="DQ1067" s="56" t="str">
        <f t="shared" si="1737"/>
        <v>A</v>
      </c>
      <c r="DR1067" s="56" t="str">
        <f t="shared" si="1737"/>
        <v>H</v>
      </c>
      <c r="DS1067" s="56" t="str">
        <f t="shared" si="1737"/>
        <v>H</v>
      </c>
      <c r="DT1067" s="56" t="str">
        <f t="shared" si="1737"/>
        <v>H</v>
      </c>
      <c r="DU1067" s="56" t="str">
        <f t="shared" si="1737"/>
        <v>H</v>
      </c>
      <c r="DV1067" s="56" t="str">
        <f>(IF(Y1067="","",IF(BX1067&gt;CW1067,"H",IF(BX1067&lt;CW1067,"A","D"))))</f>
        <v>D</v>
      </c>
      <c r="DW1067" s="91"/>
      <c r="DX1067" s="56" t="str">
        <f>(IF(AA1067="","",IF(BZ1067&gt;CY1067,"H",IF(BZ1067&lt;CY1067,"A","D"))))</f>
        <v>A</v>
      </c>
      <c r="DY1067" s="56" t="str">
        <f>(IF(AB1067="","",IF(CA1067&gt;CZ1067,"H",IF(CA1067&lt;CZ1067,"A","D"))))</f>
        <v>H</v>
      </c>
      <c r="DZ1067" s="56" t="str">
        <f>(IF(AC1067="","",IF(CB1067&gt;DA1067,"H",IF(CB1067&lt;DA1067,"A","D"))))</f>
        <v>H</v>
      </c>
      <c r="EA1067" s="348" t="str">
        <f>(IF(AD1067="","",IF(CC1067&gt;DB1067,"H",IF(CC1067&lt;DB1067,"A","D"))))</f>
        <v>H</v>
      </c>
      <c r="EI1067" s="53" t="str">
        <f t="shared" si="1721"/>
        <v>Sutton United</v>
      </c>
      <c r="EJ1067" s="79">
        <f t="shared" si="1738"/>
        <v>34</v>
      </c>
      <c r="EK1067" s="80">
        <f t="shared" si="1739"/>
        <v>13</v>
      </c>
      <c r="EL1067" s="80">
        <f t="shared" si="1740"/>
        <v>2</v>
      </c>
      <c r="EM1067" s="80">
        <f t="shared" si="1741"/>
        <v>2</v>
      </c>
      <c r="EN1067" s="80">
        <f>COUNTIF(DW$1054:DW$1071,"A")</f>
        <v>15</v>
      </c>
      <c r="EO1067" s="80">
        <f>COUNTIF(DW$1054:DW$1071,"D")</f>
        <v>1</v>
      </c>
      <c r="EP1067" s="80">
        <f>COUNTIF(DW$1054:DW$1071,"H")</f>
        <v>1</v>
      </c>
      <c r="EQ1067" s="79">
        <f t="shared" si="1742"/>
        <v>28</v>
      </c>
      <c r="ER1067" s="79">
        <f t="shared" si="1722"/>
        <v>3</v>
      </c>
      <c r="ES1067" s="79">
        <f t="shared" si="1722"/>
        <v>3</v>
      </c>
      <c r="ET1067" s="81">
        <f>SUM($BL1067:$CI1067)+SUM(CX$1054:CX$1071)</f>
        <v>86</v>
      </c>
      <c r="EU1067" s="81">
        <f>SUM($CK1067:$DH1067)+SUM(BY$1054:BY$1071)</f>
        <v>22</v>
      </c>
      <c r="EV1067" s="79">
        <f t="shared" si="1723"/>
        <v>59</v>
      </c>
      <c r="EW1067" s="81">
        <f t="shared" si="1743"/>
        <v>64</v>
      </c>
      <c r="EX1067" s="78"/>
      <c r="EY1067" s="80">
        <f t="shared" si="1724"/>
        <v>34</v>
      </c>
      <c r="EZ1067" s="80">
        <f t="shared" si="1725"/>
        <v>28</v>
      </c>
      <c r="FA1067" s="80">
        <f t="shared" si="1726"/>
        <v>3</v>
      </c>
      <c r="FB1067" s="80">
        <f t="shared" si="1727"/>
        <v>3</v>
      </c>
      <c r="FC1067" s="80">
        <f t="shared" si="1728"/>
        <v>86</v>
      </c>
      <c r="FD1067" s="80">
        <f t="shared" si="1729"/>
        <v>22</v>
      </c>
      <c r="FE1067" s="80">
        <f t="shared" si="1730"/>
        <v>59</v>
      </c>
      <c r="FF1067" s="80">
        <f t="shared" si="1731"/>
        <v>64</v>
      </c>
      <c r="FH1067" s="54">
        <f t="shared" si="1744"/>
        <v>0</v>
      </c>
      <c r="FI1067" s="54">
        <f t="shared" si="1745"/>
        <v>0</v>
      </c>
      <c r="FJ1067" s="54">
        <f t="shared" si="1732"/>
        <v>0</v>
      </c>
      <c r="FK1067" s="54">
        <f t="shared" si="1732"/>
        <v>0</v>
      </c>
      <c r="FL1067" s="54">
        <f t="shared" si="1732"/>
        <v>0</v>
      </c>
      <c r="FM1067" s="54">
        <f t="shared" si="1732"/>
        <v>0</v>
      </c>
      <c r="FN1067" s="54">
        <f t="shared" si="1732"/>
        <v>0</v>
      </c>
      <c r="FO1067" s="54">
        <f t="shared" si="1732"/>
        <v>0</v>
      </c>
      <c r="FQ1067" s="54" t="str">
        <f t="shared" si="1715"/>
        <v/>
      </c>
      <c r="FR1067" s="54" t="str">
        <f t="shared" si="1716"/>
        <v/>
      </c>
      <c r="FS1067" s="54" t="str">
        <f t="shared" si="1733"/>
        <v/>
      </c>
      <c r="FT1067" s="54" t="str">
        <f t="shared" si="1734"/>
        <v/>
      </c>
      <c r="FU1067" s="54" t="str">
        <f t="shared" si="1734"/>
        <v/>
      </c>
      <c r="FV1067" s="54" t="str">
        <f t="shared" si="1683"/>
        <v/>
      </c>
      <c r="FW1067" s="54" t="str">
        <f t="shared" si="1683"/>
        <v/>
      </c>
      <c r="FX1067" s="54" t="str">
        <f t="shared" si="1683"/>
        <v/>
      </c>
      <c r="FZ1067" s="58"/>
      <c r="GA1067" s="59"/>
      <c r="GB1067" s="60"/>
      <c r="GC1067" s="58"/>
      <c r="GD1067" s="59"/>
      <c r="GE1067" s="61"/>
      <c r="GF1067" s="58"/>
      <c r="GG1067" s="61"/>
      <c r="GH1067" s="61"/>
    </row>
    <row r="1068" spans="1:192" s="54" customFormat="1" ht="12" x14ac:dyDescent="0.25">
      <c r="A1068" s="54">
        <v>15</v>
      </c>
      <c r="B1068" s="54" t="s">
        <v>1129</v>
      </c>
      <c r="C1068" s="56">
        <v>34</v>
      </c>
      <c r="D1068" s="56">
        <v>9</v>
      </c>
      <c r="E1068" s="56">
        <v>7</v>
      </c>
      <c r="F1068" s="56">
        <v>18</v>
      </c>
      <c r="G1068" s="56">
        <v>39</v>
      </c>
      <c r="H1068" s="56">
        <v>82</v>
      </c>
      <c r="I1068" s="57">
        <v>25</v>
      </c>
      <c r="J1068" s="56">
        <f t="shared" si="1717"/>
        <v>-43</v>
      </c>
      <c r="L1068" s="82" t="s">
        <v>897</v>
      </c>
      <c r="M1068" s="477" t="s">
        <v>416</v>
      </c>
      <c r="N1068" s="479" t="s">
        <v>74</v>
      </c>
      <c r="O1068" s="479" t="s">
        <v>76</v>
      </c>
      <c r="P1068" s="479" t="s">
        <v>77</v>
      </c>
      <c r="Q1068" s="479" t="s">
        <v>206</v>
      </c>
      <c r="R1068" s="479" t="s">
        <v>85</v>
      </c>
      <c r="S1068" s="479" t="s">
        <v>62</v>
      </c>
      <c r="T1068" s="479" t="s">
        <v>148</v>
      </c>
      <c r="U1068" s="479" t="s">
        <v>148</v>
      </c>
      <c r="V1068" s="479" t="s">
        <v>77</v>
      </c>
      <c r="W1068" s="479" t="s">
        <v>124</v>
      </c>
      <c r="X1068" s="479" t="s">
        <v>176</v>
      </c>
      <c r="Y1068" s="479" t="s">
        <v>77</v>
      </c>
      <c r="Z1068" s="479" t="s">
        <v>148</v>
      </c>
      <c r="AA1068" s="478"/>
      <c r="AB1068" s="479" t="s">
        <v>150</v>
      </c>
      <c r="AC1068" s="479" t="s">
        <v>89</v>
      </c>
      <c r="AD1068" s="480" t="s">
        <v>89</v>
      </c>
      <c r="AL1068" s="82" t="s">
        <v>897</v>
      </c>
      <c r="AM1068" s="477" t="s">
        <v>754</v>
      </c>
      <c r="AN1068" s="479" t="s">
        <v>274</v>
      </c>
      <c r="AO1068" s="479" t="s">
        <v>640</v>
      </c>
      <c r="AP1068" s="479" t="s">
        <v>681</v>
      </c>
      <c r="AQ1068" s="479" t="s">
        <v>747</v>
      </c>
      <c r="AR1068" s="479" t="s">
        <v>636</v>
      </c>
      <c r="AS1068" s="479" t="s">
        <v>635</v>
      </c>
      <c r="AT1068" s="479" t="s">
        <v>654</v>
      </c>
      <c r="AU1068" s="479" t="s">
        <v>645</v>
      </c>
      <c r="AV1068" s="479" t="s">
        <v>506</v>
      </c>
      <c r="AW1068" s="479" t="s">
        <v>584</v>
      </c>
      <c r="AX1068" s="481" t="s">
        <v>533</v>
      </c>
      <c r="AY1068" s="479" t="s">
        <v>270</v>
      </c>
      <c r="AZ1068" s="479" t="s">
        <v>261</v>
      </c>
      <c r="BA1068" s="478"/>
      <c r="BB1068" s="479" t="s">
        <v>639</v>
      </c>
      <c r="BC1068" s="479" t="s">
        <v>752</v>
      </c>
      <c r="BD1068" s="480" t="s">
        <v>458</v>
      </c>
      <c r="BL1068" s="90">
        <f t="shared" si="1735"/>
        <v>6</v>
      </c>
      <c r="BM1068" s="77">
        <f t="shared" si="1735"/>
        <v>1</v>
      </c>
      <c r="BN1068" s="77">
        <f t="shared" si="1735"/>
        <v>0</v>
      </c>
      <c r="BO1068" s="77">
        <f t="shared" si="1735"/>
        <v>2</v>
      </c>
      <c r="BP1068" s="77">
        <f t="shared" si="1735"/>
        <v>1</v>
      </c>
      <c r="BQ1068" s="77">
        <f t="shared" si="1735"/>
        <v>0</v>
      </c>
      <c r="BR1068" s="77">
        <f t="shared" si="1735"/>
        <v>1</v>
      </c>
      <c r="BS1068" s="77">
        <f t="shared" si="1735"/>
        <v>0</v>
      </c>
      <c r="BT1068" s="77">
        <f t="shared" si="1735"/>
        <v>0</v>
      </c>
      <c r="BU1068" s="77">
        <f t="shared" si="1735"/>
        <v>2</v>
      </c>
      <c r="BV1068" s="77">
        <f t="shared" si="1735"/>
        <v>0</v>
      </c>
      <c r="BW1068" s="77">
        <f t="shared" si="1735"/>
        <v>2</v>
      </c>
      <c r="BX1068" s="77">
        <f>(IF(Y1068="","",(IF(MID(Y1068,2,1)="-",LEFT(Y1068,1),LEFT(Y1068,2)))+0))</f>
        <v>2</v>
      </c>
      <c r="BY1068" s="77">
        <f>(IF(Z1068="","",(IF(MID(Z1068,2,1)="-",LEFT(Z1068,1),LEFT(Z1068,2)))+0))</f>
        <v>0</v>
      </c>
      <c r="BZ1068" s="91"/>
      <c r="CA1068" s="77">
        <f>(IF(AB1068="","",(IF(MID(AB1068,2,1)="-",LEFT(AB1068,1),LEFT(AB1068,2)))+0))</f>
        <v>3</v>
      </c>
      <c r="CB1068" s="77">
        <f>(IF(AC1068="","",(IF(MID(AC1068,2,1)="-",LEFT(AC1068,1),LEFT(AC1068,2)))+0))</f>
        <v>3</v>
      </c>
      <c r="CC1068" s="92">
        <f>(IF(AD1068="","",(IF(MID(AD1068,2,1)="-",LEFT(AD1068,1),LEFT(AD1068,2)))+0))</f>
        <v>3</v>
      </c>
      <c r="CJ1068" s="78"/>
      <c r="CK1068" s="90">
        <f t="shared" si="1736"/>
        <v>2</v>
      </c>
      <c r="CL1068" s="77">
        <f t="shared" si="1736"/>
        <v>2</v>
      </c>
      <c r="CM1068" s="77">
        <f t="shared" si="1736"/>
        <v>2</v>
      </c>
      <c r="CN1068" s="77">
        <f t="shared" si="1736"/>
        <v>1</v>
      </c>
      <c r="CO1068" s="77">
        <f t="shared" si="1736"/>
        <v>4</v>
      </c>
      <c r="CP1068" s="77">
        <f t="shared" si="1736"/>
        <v>4</v>
      </c>
      <c r="CQ1068" s="77">
        <f t="shared" si="1736"/>
        <v>1</v>
      </c>
      <c r="CR1068" s="77">
        <f t="shared" si="1736"/>
        <v>1</v>
      </c>
      <c r="CS1068" s="77">
        <f t="shared" si="1736"/>
        <v>1</v>
      </c>
      <c r="CT1068" s="77">
        <f t="shared" si="1736"/>
        <v>1</v>
      </c>
      <c r="CU1068" s="77">
        <f t="shared" si="1736"/>
        <v>0</v>
      </c>
      <c r="CV1068" s="77">
        <f t="shared" si="1736"/>
        <v>3</v>
      </c>
      <c r="CW1068" s="77">
        <f>(IF(Y1068="","",IF(RIGHT(Y1068,2)="10",RIGHT(Y1068,2),RIGHT(Y1068,1))+0))</f>
        <v>1</v>
      </c>
      <c r="CX1068" s="77">
        <f>(IF(Z1068="","",IF(RIGHT(Z1068,2)="10",RIGHT(Z1068,2),RIGHT(Z1068,1))+0))</f>
        <v>1</v>
      </c>
      <c r="CY1068" s="91"/>
      <c r="CZ1068" s="77">
        <f>(IF(AB1068="","",IF(RIGHT(AB1068,2)="10",RIGHT(AB1068,2),RIGHT(AB1068,1))+0))</f>
        <v>1</v>
      </c>
      <c r="DA1068" s="77">
        <f>(IF(AC1068="","",IF(RIGHT(AC1068,2)="10",RIGHT(AC1068,2),RIGHT(AC1068,1))+0))</f>
        <v>0</v>
      </c>
      <c r="DB1068" s="92">
        <f>(IF(AD1068="","",IF(RIGHT(AD1068,2)="10",RIGHT(AD1068,2),RIGHT(AD1068,1))+0))</f>
        <v>0</v>
      </c>
      <c r="DJ1068" s="347" t="str">
        <f t="shared" si="1737"/>
        <v>H</v>
      </c>
      <c r="DK1068" s="56" t="str">
        <f t="shared" si="1737"/>
        <v>A</v>
      </c>
      <c r="DL1068" s="56" t="str">
        <f t="shared" si="1737"/>
        <v>A</v>
      </c>
      <c r="DM1068" s="56" t="str">
        <f t="shared" si="1737"/>
        <v>H</v>
      </c>
      <c r="DN1068" s="56" t="str">
        <f t="shared" si="1737"/>
        <v>A</v>
      </c>
      <c r="DO1068" s="56" t="str">
        <f t="shared" si="1737"/>
        <v>A</v>
      </c>
      <c r="DP1068" s="56" t="str">
        <f t="shared" si="1737"/>
        <v>D</v>
      </c>
      <c r="DQ1068" s="56" t="str">
        <f t="shared" si="1737"/>
        <v>A</v>
      </c>
      <c r="DR1068" s="56" t="str">
        <f t="shared" si="1737"/>
        <v>A</v>
      </c>
      <c r="DS1068" s="56" t="str">
        <f t="shared" si="1737"/>
        <v>H</v>
      </c>
      <c r="DT1068" s="56" t="str">
        <f t="shared" si="1737"/>
        <v>D</v>
      </c>
      <c r="DU1068" s="56" t="str">
        <f t="shared" si="1737"/>
        <v>A</v>
      </c>
      <c r="DV1068" s="56" t="str">
        <f>(IF(Y1068="","",IF(BX1068&gt;CW1068,"H",IF(BX1068&lt;CW1068,"A","D"))))</f>
        <v>H</v>
      </c>
      <c r="DW1068" s="56" t="str">
        <f>(IF(Z1068="","",IF(BY1068&gt;CX1068,"H",IF(BY1068&lt;CX1068,"A","D"))))</f>
        <v>A</v>
      </c>
      <c r="DX1068" s="91"/>
      <c r="DY1068" s="56" t="str">
        <f>(IF(AB1068="","",IF(CA1068&gt;CZ1068,"H",IF(CA1068&lt;CZ1068,"A","D"))))</f>
        <v>H</v>
      </c>
      <c r="DZ1068" s="56" t="str">
        <f>(IF(AC1068="","",IF(CB1068&gt;DA1068,"H",IF(CB1068&lt;DA1068,"A","D"))))</f>
        <v>H</v>
      </c>
      <c r="EA1068" s="348" t="str">
        <f>(IF(AD1068="","",IF(CC1068&gt;DB1068,"H",IF(CC1068&lt;DB1068,"A","D"))))</f>
        <v>H</v>
      </c>
      <c r="EI1068" s="53" t="str">
        <f t="shared" si="1721"/>
        <v>Tooting &amp; Mitcham United</v>
      </c>
      <c r="EJ1068" s="79">
        <f t="shared" si="1738"/>
        <v>34</v>
      </c>
      <c r="EK1068" s="80">
        <f t="shared" si="1739"/>
        <v>7</v>
      </c>
      <c r="EL1068" s="80">
        <f t="shared" si="1740"/>
        <v>2</v>
      </c>
      <c r="EM1068" s="80">
        <f t="shared" si="1741"/>
        <v>8</v>
      </c>
      <c r="EN1068" s="80">
        <f>COUNTIF(DX$1054:DX$1071,"A")</f>
        <v>5</v>
      </c>
      <c r="EO1068" s="80">
        <f>COUNTIF(DX$1054:DX$1071,"D")</f>
        <v>5</v>
      </c>
      <c r="EP1068" s="80">
        <f>COUNTIF(DX$1054:DX$1071,"H")</f>
        <v>7</v>
      </c>
      <c r="EQ1068" s="79">
        <f t="shared" si="1742"/>
        <v>12</v>
      </c>
      <c r="ER1068" s="79">
        <f t="shared" si="1722"/>
        <v>7</v>
      </c>
      <c r="ES1068" s="79">
        <f t="shared" si="1722"/>
        <v>15</v>
      </c>
      <c r="ET1068" s="81">
        <f>SUM($BL1068:$CI1068)+SUM(CY$1054:CY$1071)</f>
        <v>47</v>
      </c>
      <c r="EU1068" s="81">
        <f>SUM($CK1068:$DH1068)+SUM(BZ$1054:BZ$1071)</f>
        <v>50</v>
      </c>
      <c r="EV1068" s="79">
        <f t="shared" si="1723"/>
        <v>31</v>
      </c>
      <c r="EW1068" s="81">
        <f t="shared" si="1743"/>
        <v>-3</v>
      </c>
      <c r="EX1068" s="78"/>
      <c r="EY1068" s="80">
        <f t="shared" si="1724"/>
        <v>34</v>
      </c>
      <c r="EZ1068" s="80">
        <f t="shared" si="1725"/>
        <v>12</v>
      </c>
      <c r="FA1068" s="80">
        <f t="shared" si="1726"/>
        <v>7</v>
      </c>
      <c r="FB1068" s="80">
        <f t="shared" si="1727"/>
        <v>15</v>
      </c>
      <c r="FC1068" s="80">
        <f t="shared" si="1728"/>
        <v>47</v>
      </c>
      <c r="FD1068" s="80">
        <f t="shared" si="1729"/>
        <v>50</v>
      </c>
      <c r="FE1068" s="80">
        <f t="shared" si="1730"/>
        <v>31</v>
      </c>
      <c r="FF1068" s="80">
        <f t="shared" si="1731"/>
        <v>-3</v>
      </c>
      <c r="FH1068" s="54">
        <f t="shared" si="1744"/>
        <v>0</v>
      </c>
      <c r="FI1068" s="54">
        <f t="shared" si="1745"/>
        <v>0</v>
      </c>
      <c r="FJ1068" s="54">
        <f t="shared" si="1732"/>
        <v>0</v>
      </c>
      <c r="FK1068" s="54">
        <f t="shared" si="1732"/>
        <v>0</v>
      </c>
      <c r="FL1068" s="54">
        <f t="shared" si="1732"/>
        <v>0</v>
      </c>
      <c r="FM1068" s="54">
        <f t="shared" si="1732"/>
        <v>0</v>
      </c>
      <c r="FN1068" s="54">
        <f t="shared" si="1732"/>
        <v>0</v>
      </c>
      <c r="FO1068" s="54">
        <f t="shared" si="1732"/>
        <v>0</v>
      </c>
      <c r="FQ1068" s="54" t="str">
        <f t="shared" si="1715"/>
        <v/>
      </c>
      <c r="FR1068" s="54" t="str">
        <f t="shared" si="1716"/>
        <v/>
      </c>
      <c r="FS1068" s="54" t="str">
        <f t="shared" si="1733"/>
        <v/>
      </c>
      <c r="FT1068" s="54" t="str">
        <f t="shared" si="1734"/>
        <v/>
      </c>
      <c r="FU1068" s="54" t="str">
        <f t="shared" si="1734"/>
        <v/>
      </c>
      <c r="FV1068" s="54" t="str">
        <f t="shared" si="1683"/>
        <v/>
      </c>
      <c r="FW1068" s="54" t="str">
        <f t="shared" si="1683"/>
        <v/>
      </c>
      <c r="FX1068" s="54" t="str">
        <f t="shared" si="1683"/>
        <v/>
      </c>
      <c r="FZ1068" s="58"/>
      <c r="GA1068" s="59"/>
      <c r="GB1068" s="60"/>
      <c r="GC1068" s="58"/>
      <c r="GD1068" s="59"/>
      <c r="GE1068" s="61"/>
      <c r="GF1068" s="58"/>
      <c r="GG1068" s="61"/>
      <c r="GH1068" s="61"/>
    </row>
    <row r="1069" spans="1:192" s="54" customFormat="1" ht="12" x14ac:dyDescent="0.25">
      <c r="A1069" s="54">
        <v>16</v>
      </c>
      <c r="B1069" s="54" t="s">
        <v>1842</v>
      </c>
      <c r="C1069" s="56">
        <v>34</v>
      </c>
      <c r="D1069" s="56">
        <v>8</v>
      </c>
      <c r="E1069" s="56">
        <v>7</v>
      </c>
      <c r="F1069" s="56">
        <v>19</v>
      </c>
      <c r="G1069" s="56">
        <v>41</v>
      </c>
      <c r="H1069" s="56">
        <v>70</v>
      </c>
      <c r="I1069" s="57">
        <v>23</v>
      </c>
      <c r="J1069" s="56">
        <f t="shared" si="1717"/>
        <v>-29</v>
      </c>
      <c r="L1069" s="82" t="s">
        <v>1129</v>
      </c>
      <c r="M1069" s="477" t="s">
        <v>74</v>
      </c>
      <c r="N1069" s="479" t="s">
        <v>77</v>
      </c>
      <c r="O1069" s="479" t="s">
        <v>177</v>
      </c>
      <c r="P1069" s="479" t="s">
        <v>88</v>
      </c>
      <c r="Q1069" s="479" t="s">
        <v>410</v>
      </c>
      <c r="R1069" s="479" t="s">
        <v>98</v>
      </c>
      <c r="S1069" s="479" t="s">
        <v>77</v>
      </c>
      <c r="T1069" s="479" t="s">
        <v>62</v>
      </c>
      <c r="U1069" s="479" t="s">
        <v>110</v>
      </c>
      <c r="V1069" s="479" t="s">
        <v>124</v>
      </c>
      <c r="W1069" s="479" t="s">
        <v>150</v>
      </c>
      <c r="X1069" s="479" t="s">
        <v>62</v>
      </c>
      <c r="Y1069" s="479" t="s">
        <v>98</v>
      </c>
      <c r="Z1069" s="479" t="s">
        <v>86</v>
      </c>
      <c r="AA1069" s="479" t="s">
        <v>124</v>
      </c>
      <c r="AB1069" s="478"/>
      <c r="AC1069" s="479" t="s">
        <v>416</v>
      </c>
      <c r="AD1069" s="480" t="s">
        <v>77</v>
      </c>
      <c r="AL1069" s="82" t="s">
        <v>1129</v>
      </c>
      <c r="AM1069" s="477" t="s">
        <v>656</v>
      </c>
      <c r="AN1069" s="479" t="s">
        <v>645</v>
      </c>
      <c r="AO1069" s="479" t="s">
        <v>394</v>
      </c>
      <c r="AP1069" s="479" t="s">
        <v>272</v>
      </c>
      <c r="AQ1069" s="479" t="s">
        <v>244</v>
      </c>
      <c r="AR1069" s="479" t="s">
        <v>681</v>
      </c>
      <c r="AS1069" s="479" t="s">
        <v>490</v>
      </c>
      <c r="AT1069" s="479" t="s">
        <v>635</v>
      </c>
      <c r="AU1069" s="479" t="s">
        <v>636</v>
      </c>
      <c r="AV1069" s="479" t="s">
        <v>246</v>
      </c>
      <c r="AW1069" s="479" t="s">
        <v>665</v>
      </c>
      <c r="AX1069" s="479" t="s">
        <v>492</v>
      </c>
      <c r="AY1069" s="479" t="s">
        <v>670</v>
      </c>
      <c r="AZ1069" s="479" t="s">
        <v>491</v>
      </c>
      <c r="BA1069" s="479" t="s">
        <v>675</v>
      </c>
      <c r="BB1069" s="478"/>
      <c r="BC1069" s="479" t="s">
        <v>661</v>
      </c>
      <c r="BD1069" s="480" t="s">
        <v>657</v>
      </c>
      <c r="BL1069" s="90">
        <f t="shared" si="1735"/>
        <v>1</v>
      </c>
      <c r="BM1069" s="77">
        <f t="shared" si="1735"/>
        <v>2</v>
      </c>
      <c r="BN1069" s="77">
        <f t="shared" si="1735"/>
        <v>2</v>
      </c>
      <c r="BO1069" s="77">
        <f t="shared" si="1735"/>
        <v>1</v>
      </c>
      <c r="BP1069" s="77">
        <f t="shared" si="1735"/>
        <v>2</v>
      </c>
      <c r="BQ1069" s="77">
        <f t="shared" si="1735"/>
        <v>0</v>
      </c>
      <c r="BR1069" s="77">
        <f t="shared" si="1735"/>
        <v>2</v>
      </c>
      <c r="BS1069" s="77">
        <f t="shared" si="1735"/>
        <v>1</v>
      </c>
      <c r="BT1069" s="77">
        <f t="shared" si="1735"/>
        <v>1</v>
      </c>
      <c r="BU1069" s="77">
        <f t="shared" si="1735"/>
        <v>0</v>
      </c>
      <c r="BV1069" s="77">
        <f t="shared" si="1735"/>
        <v>3</v>
      </c>
      <c r="BW1069" s="77">
        <f t="shared" si="1735"/>
        <v>1</v>
      </c>
      <c r="BX1069" s="77">
        <f>(IF(Y1069="","",(IF(MID(Y1069,2,1)="-",LEFT(Y1069,1),LEFT(Y1069,2)))+0))</f>
        <v>0</v>
      </c>
      <c r="BY1069" s="77">
        <f>(IF(Z1069="","",(IF(MID(Z1069,2,1)="-",LEFT(Z1069,1),LEFT(Z1069,2)))+0))</f>
        <v>0</v>
      </c>
      <c r="BZ1069" s="77">
        <f>(IF(AA1069="","",(IF(MID(AA1069,2,1)="-",LEFT(AA1069,1),LEFT(AA1069,2)))+0))</f>
        <v>0</v>
      </c>
      <c r="CA1069" s="91"/>
      <c r="CB1069" s="77">
        <f>(IF(AC1069="","",(IF(MID(AC1069,2,1)="-",LEFT(AC1069,1),LEFT(AC1069,2)))+0))</f>
        <v>6</v>
      </c>
      <c r="CC1069" s="92">
        <f>(IF(AD1069="","",(IF(MID(AD1069,2,1)="-",LEFT(AD1069,1),LEFT(AD1069,2)))+0))</f>
        <v>2</v>
      </c>
      <c r="CJ1069" s="78"/>
      <c r="CK1069" s="90">
        <f t="shared" si="1736"/>
        <v>2</v>
      </c>
      <c r="CL1069" s="77">
        <f t="shared" si="1736"/>
        <v>1</v>
      </c>
      <c r="CM1069" s="77">
        <f t="shared" si="1736"/>
        <v>0</v>
      </c>
      <c r="CN1069" s="77">
        <f t="shared" si="1736"/>
        <v>6</v>
      </c>
      <c r="CO1069" s="77">
        <f t="shared" si="1736"/>
        <v>6</v>
      </c>
      <c r="CP1069" s="77">
        <f t="shared" si="1736"/>
        <v>5</v>
      </c>
      <c r="CQ1069" s="77">
        <f t="shared" si="1736"/>
        <v>1</v>
      </c>
      <c r="CR1069" s="77">
        <f t="shared" si="1736"/>
        <v>1</v>
      </c>
      <c r="CS1069" s="77">
        <f t="shared" si="1736"/>
        <v>7</v>
      </c>
      <c r="CT1069" s="77">
        <f t="shared" si="1736"/>
        <v>0</v>
      </c>
      <c r="CU1069" s="77">
        <f t="shared" si="1736"/>
        <v>1</v>
      </c>
      <c r="CV1069" s="77">
        <f t="shared" si="1736"/>
        <v>1</v>
      </c>
      <c r="CW1069" s="77">
        <f>(IF(Y1069="","",IF(RIGHT(Y1069,2)="10",RIGHT(Y1069,2),RIGHT(Y1069,1))+0))</f>
        <v>5</v>
      </c>
      <c r="CX1069" s="77">
        <f>(IF(Z1069="","",IF(RIGHT(Z1069,2)="10",RIGHT(Z1069,2),RIGHT(Z1069,1))+0))</f>
        <v>3</v>
      </c>
      <c r="CY1069" s="77">
        <f>(IF(AA1069="","",IF(RIGHT(AA1069,2)="10",RIGHT(AA1069,2),RIGHT(AA1069,1))+0))</f>
        <v>0</v>
      </c>
      <c r="CZ1069" s="91"/>
      <c r="DA1069" s="77">
        <f>(IF(AC1069="","",IF(RIGHT(AC1069,2)="10",RIGHT(AC1069,2),RIGHT(AC1069,1))+0))</f>
        <v>2</v>
      </c>
      <c r="DB1069" s="92">
        <f>(IF(AD1069="","",IF(RIGHT(AD1069,2)="10",RIGHT(AD1069,2),RIGHT(AD1069,1))+0))</f>
        <v>1</v>
      </c>
      <c r="DJ1069" s="347" t="str">
        <f t="shared" si="1737"/>
        <v>A</v>
      </c>
      <c r="DK1069" s="56" t="str">
        <f t="shared" si="1737"/>
        <v>H</v>
      </c>
      <c r="DL1069" s="56" t="str">
        <f t="shared" si="1737"/>
        <v>H</v>
      </c>
      <c r="DM1069" s="56" t="str">
        <f t="shared" si="1737"/>
        <v>A</v>
      </c>
      <c r="DN1069" s="56" t="str">
        <f t="shared" si="1737"/>
        <v>A</v>
      </c>
      <c r="DO1069" s="56" t="str">
        <f t="shared" si="1737"/>
        <v>A</v>
      </c>
      <c r="DP1069" s="56" t="str">
        <f t="shared" si="1737"/>
        <v>H</v>
      </c>
      <c r="DQ1069" s="56" t="str">
        <f t="shared" si="1737"/>
        <v>D</v>
      </c>
      <c r="DR1069" s="56" t="str">
        <f t="shared" si="1737"/>
        <v>A</v>
      </c>
      <c r="DS1069" s="56" t="str">
        <f t="shared" si="1737"/>
        <v>D</v>
      </c>
      <c r="DT1069" s="56" t="str">
        <f t="shared" si="1737"/>
        <v>H</v>
      </c>
      <c r="DU1069" s="56" t="str">
        <f t="shared" si="1737"/>
        <v>D</v>
      </c>
      <c r="DV1069" s="56" t="str">
        <f>(IF(Y1069="","",IF(BX1069&gt;CW1069,"H",IF(BX1069&lt;CW1069,"A","D"))))</f>
        <v>A</v>
      </c>
      <c r="DW1069" s="56" t="str">
        <f>(IF(Z1069="","",IF(BY1069&gt;CX1069,"H",IF(BY1069&lt;CX1069,"A","D"))))</f>
        <v>A</v>
      </c>
      <c r="DX1069" s="56" t="str">
        <f>(IF(AA1069="","",IF(BZ1069&gt;CY1069,"H",IF(BZ1069&lt;CY1069,"A","D"))))</f>
        <v>D</v>
      </c>
      <c r="DY1069" s="91"/>
      <c r="DZ1069" s="56" t="str">
        <f>(IF(AC1069="","",IF(CB1069&gt;DA1069,"H",IF(CB1069&lt;DA1069,"A","D"))))</f>
        <v>H</v>
      </c>
      <c r="EA1069" s="348" t="str">
        <f>(IF(AD1069="","",IF(CC1069&gt;DB1069,"H",IF(CC1069&lt;DB1069,"A","D"))))</f>
        <v>H</v>
      </c>
      <c r="EI1069" s="53" t="str">
        <f t="shared" si="1721"/>
        <v>Walton &amp; Hersham</v>
      </c>
      <c r="EJ1069" s="79">
        <f t="shared" si="1738"/>
        <v>34</v>
      </c>
      <c r="EK1069" s="80">
        <f t="shared" si="1739"/>
        <v>6</v>
      </c>
      <c r="EL1069" s="80">
        <f t="shared" si="1740"/>
        <v>4</v>
      </c>
      <c r="EM1069" s="80">
        <f t="shared" si="1741"/>
        <v>7</v>
      </c>
      <c r="EN1069" s="80">
        <f>COUNTIF(DY$1054:DY$1071,"A")</f>
        <v>3</v>
      </c>
      <c r="EO1069" s="80">
        <f>COUNTIF(DY$1054:DY$1071,"D")</f>
        <v>3</v>
      </c>
      <c r="EP1069" s="80">
        <f>COUNTIF(DY$1054:DY$1071,"H")</f>
        <v>11</v>
      </c>
      <c r="EQ1069" s="79">
        <f t="shared" si="1742"/>
        <v>9</v>
      </c>
      <c r="ER1069" s="79">
        <f t="shared" si="1722"/>
        <v>7</v>
      </c>
      <c r="ES1069" s="79">
        <f t="shared" si="1722"/>
        <v>18</v>
      </c>
      <c r="ET1069" s="81">
        <f>SUM($BL1069:$CI1069)+SUM(CZ$1054:CZ$1071)</f>
        <v>39</v>
      </c>
      <c r="EU1069" s="81">
        <f>SUM($CK1069:$DH1069)+SUM(CA$1054:CA$1071)</f>
        <v>82</v>
      </c>
      <c r="EV1069" s="79">
        <f t="shared" si="1723"/>
        <v>25</v>
      </c>
      <c r="EW1069" s="81">
        <f t="shared" si="1743"/>
        <v>-43</v>
      </c>
      <c r="EX1069" s="78"/>
      <c r="EY1069" s="80">
        <f t="shared" si="1724"/>
        <v>34</v>
      </c>
      <c r="EZ1069" s="80">
        <f t="shared" si="1725"/>
        <v>9</v>
      </c>
      <c r="FA1069" s="80">
        <f t="shared" si="1726"/>
        <v>7</v>
      </c>
      <c r="FB1069" s="80">
        <f t="shared" si="1727"/>
        <v>18</v>
      </c>
      <c r="FC1069" s="80">
        <f t="shared" si="1728"/>
        <v>39</v>
      </c>
      <c r="FD1069" s="80">
        <f t="shared" si="1729"/>
        <v>82</v>
      </c>
      <c r="FE1069" s="80">
        <f t="shared" si="1730"/>
        <v>25</v>
      </c>
      <c r="FF1069" s="80">
        <f t="shared" si="1731"/>
        <v>-43</v>
      </c>
      <c r="FH1069" s="54">
        <f t="shared" si="1744"/>
        <v>0</v>
      </c>
      <c r="FI1069" s="54">
        <f t="shared" si="1745"/>
        <v>0</v>
      </c>
      <c r="FJ1069" s="54">
        <f t="shared" si="1732"/>
        <v>0</v>
      </c>
      <c r="FK1069" s="54">
        <f t="shared" si="1732"/>
        <v>0</v>
      </c>
      <c r="FL1069" s="54">
        <f t="shared" si="1732"/>
        <v>0</v>
      </c>
      <c r="FM1069" s="54">
        <f t="shared" si="1732"/>
        <v>0</v>
      </c>
      <c r="FN1069" s="54">
        <f t="shared" si="1732"/>
        <v>0</v>
      </c>
      <c r="FO1069" s="54">
        <f t="shared" si="1732"/>
        <v>0</v>
      </c>
      <c r="FQ1069" s="54" t="str">
        <f t="shared" si="1715"/>
        <v/>
      </c>
      <c r="FR1069" s="54" t="str">
        <f t="shared" si="1716"/>
        <v/>
      </c>
      <c r="FS1069" s="54" t="str">
        <f t="shared" si="1733"/>
        <v/>
      </c>
      <c r="FT1069" s="54" t="str">
        <f t="shared" si="1734"/>
        <v/>
      </c>
      <c r="FU1069" s="54" t="str">
        <f t="shared" si="1734"/>
        <v/>
      </c>
      <c r="FV1069" s="54" t="str">
        <f t="shared" si="1683"/>
        <v/>
      </c>
      <c r="FW1069" s="54" t="str">
        <f t="shared" si="1683"/>
        <v/>
      </c>
      <c r="FX1069" s="54" t="str">
        <f t="shared" si="1683"/>
        <v/>
      </c>
      <c r="FZ1069" s="58"/>
      <c r="GA1069" s="59"/>
      <c r="GB1069" s="60"/>
      <c r="GC1069" s="58"/>
      <c r="GD1069" s="59"/>
      <c r="GE1069" s="61"/>
      <c r="GF1069" s="58"/>
      <c r="GG1069" s="61"/>
      <c r="GH1069" s="61"/>
    </row>
    <row r="1070" spans="1:192" s="54" customFormat="1" ht="12" x14ac:dyDescent="0.25">
      <c r="A1070" s="54">
        <v>17</v>
      </c>
      <c r="B1070" s="54" t="s">
        <v>1771</v>
      </c>
      <c r="C1070" s="56">
        <v>34</v>
      </c>
      <c r="D1070" s="56">
        <v>8</v>
      </c>
      <c r="E1070" s="56">
        <v>6</v>
      </c>
      <c r="F1070" s="56">
        <v>20</v>
      </c>
      <c r="G1070" s="56">
        <v>45</v>
      </c>
      <c r="H1070" s="56">
        <v>67</v>
      </c>
      <c r="I1070" s="57">
        <v>22</v>
      </c>
      <c r="J1070" s="56">
        <f t="shared" si="1717"/>
        <v>-22</v>
      </c>
      <c r="L1070" s="82" t="s">
        <v>1850</v>
      </c>
      <c r="M1070" s="477" t="s">
        <v>148</v>
      </c>
      <c r="N1070" s="479" t="s">
        <v>77</v>
      </c>
      <c r="O1070" s="479" t="s">
        <v>124</v>
      </c>
      <c r="P1070" s="479" t="s">
        <v>200</v>
      </c>
      <c r="Q1070" s="479" t="s">
        <v>76</v>
      </c>
      <c r="R1070" s="479" t="s">
        <v>99</v>
      </c>
      <c r="S1070" s="479" t="s">
        <v>60</v>
      </c>
      <c r="T1070" s="479" t="s">
        <v>124</v>
      </c>
      <c r="U1070" s="479" t="s">
        <v>62</v>
      </c>
      <c r="V1070" s="479" t="s">
        <v>124</v>
      </c>
      <c r="W1070" s="479" t="s">
        <v>77</v>
      </c>
      <c r="X1070" s="479" t="s">
        <v>89</v>
      </c>
      <c r="Y1070" s="479" t="s">
        <v>177</v>
      </c>
      <c r="Z1070" s="479" t="s">
        <v>89</v>
      </c>
      <c r="AA1070" s="479" t="s">
        <v>103</v>
      </c>
      <c r="AB1070" s="479" t="s">
        <v>62</v>
      </c>
      <c r="AC1070" s="478"/>
      <c r="AD1070" s="480" t="s">
        <v>304</v>
      </c>
      <c r="AL1070" s="82" t="s">
        <v>1850</v>
      </c>
      <c r="AM1070" s="477" t="s">
        <v>663</v>
      </c>
      <c r="AN1070" s="479" t="s">
        <v>246</v>
      </c>
      <c r="AO1070" s="479" t="s">
        <v>262</v>
      </c>
      <c r="AP1070" s="479" t="s">
        <v>252</v>
      </c>
      <c r="AQ1070" s="479" t="s">
        <v>209</v>
      </c>
      <c r="AR1070" s="479" t="s">
        <v>656</v>
      </c>
      <c r="AS1070" s="479" t="s">
        <v>657</v>
      </c>
      <c r="AT1070" s="479" t="s">
        <v>1155</v>
      </c>
      <c r="AU1070" s="479" t="s">
        <v>654</v>
      </c>
      <c r="AV1070" s="479" t="s">
        <v>270</v>
      </c>
      <c r="AW1070" s="479" t="s">
        <v>638</v>
      </c>
      <c r="AX1070" s="479" t="s">
        <v>646</v>
      </c>
      <c r="AY1070" s="479" t="s">
        <v>261</v>
      </c>
      <c r="AZ1070" s="479" t="s">
        <v>645</v>
      </c>
      <c r="BA1070" s="479" t="s">
        <v>666</v>
      </c>
      <c r="BB1070" s="479" t="s">
        <v>640</v>
      </c>
      <c r="BC1070" s="478"/>
      <c r="BD1070" s="480" t="s">
        <v>244</v>
      </c>
      <c r="BL1070" s="90">
        <f t="shared" si="1735"/>
        <v>0</v>
      </c>
      <c r="BM1070" s="77">
        <f t="shared" si="1735"/>
        <v>2</v>
      </c>
      <c r="BN1070" s="77">
        <f t="shared" si="1735"/>
        <v>0</v>
      </c>
      <c r="BO1070" s="77">
        <f t="shared" si="1735"/>
        <v>2</v>
      </c>
      <c r="BP1070" s="77">
        <f t="shared" si="1735"/>
        <v>0</v>
      </c>
      <c r="BQ1070" s="77">
        <f t="shared" si="1735"/>
        <v>1</v>
      </c>
      <c r="BR1070" s="77">
        <f t="shared" si="1735"/>
        <v>4</v>
      </c>
      <c r="BS1070" s="77">
        <f t="shared" si="1735"/>
        <v>0</v>
      </c>
      <c r="BT1070" s="77">
        <f t="shared" si="1735"/>
        <v>1</v>
      </c>
      <c r="BU1070" s="77">
        <f t="shared" si="1735"/>
        <v>0</v>
      </c>
      <c r="BV1070" s="77">
        <f t="shared" si="1735"/>
        <v>2</v>
      </c>
      <c r="BW1070" s="77">
        <f t="shared" si="1735"/>
        <v>3</v>
      </c>
      <c r="BX1070" s="77">
        <f>(IF(Y1070="","",(IF(MID(Y1070,2,1)="-",LEFT(Y1070,1),LEFT(Y1070,2)))+0))</f>
        <v>2</v>
      </c>
      <c r="BY1070" s="77">
        <f>(IF(Z1070="","",(IF(MID(Z1070,2,1)="-",LEFT(Z1070,1),LEFT(Z1070,2)))+0))</f>
        <v>3</v>
      </c>
      <c r="BZ1070" s="77">
        <f>(IF(AA1070="","",(IF(MID(AA1070,2,1)="-",LEFT(AA1070,1),LEFT(AA1070,2)))+0))</f>
        <v>1</v>
      </c>
      <c r="CA1070" s="77">
        <f>(IF(AB1070="","",(IF(MID(AB1070,2,1)="-",LEFT(AB1070,1),LEFT(AB1070,2)))+0))</f>
        <v>1</v>
      </c>
      <c r="CB1070" s="91"/>
      <c r="CC1070" s="92">
        <f>(IF(AD1070="","",(IF(MID(AD1070,2,1)="-",LEFT(AD1070,1),LEFT(AD1070,2)))+0))</f>
        <v>4</v>
      </c>
      <c r="CJ1070" s="78"/>
      <c r="CK1070" s="90">
        <f t="shared" si="1736"/>
        <v>1</v>
      </c>
      <c r="CL1070" s="77">
        <f t="shared" si="1736"/>
        <v>1</v>
      </c>
      <c r="CM1070" s="77">
        <f t="shared" si="1736"/>
        <v>0</v>
      </c>
      <c r="CN1070" s="77">
        <f t="shared" si="1736"/>
        <v>2</v>
      </c>
      <c r="CO1070" s="77">
        <f t="shared" si="1736"/>
        <v>2</v>
      </c>
      <c r="CP1070" s="77">
        <f t="shared" si="1736"/>
        <v>0</v>
      </c>
      <c r="CQ1070" s="77">
        <f t="shared" si="1736"/>
        <v>1</v>
      </c>
      <c r="CR1070" s="77">
        <f t="shared" si="1736"/>
        <v>0</v>
      </c>
      <c r="CS1070" s="77">
        <f t="shared" si="1736"/>
        <v>1</v>
      </c>
      <c r="CT1070" s="77">
        <f t="shared" si="1736"/>
        <v>0</v>
      </c>
      <c r="CU1070" s="77">
        <f t="shared" si="1736"/>
        <v>1</v>
      </c>
      <c r="CV1070" s="77">
        <f t="shared" si="1736"/>
        <v>0</v>
      </c>
      <c r="CW1070" s="77">
        <f>(IF(Y1070="","",IF(RIGHT(Y1070,2)="10",RIGHT(Y1070,2),RIGHT(Y1070,1))+0))</f>
        <v>0</v>
      </c>
      <c r="CX1070" s="77">
        <f>(IF(Z1070="","",IF(RIGHT(Z1070,2)="10",RIGHT(Z1070,2),RIGHT(Z1070,1))+0))</f>
        <v>0</v>
      </c>
      <c r="CY1070" s="77">
        <f>(IF(AA1070="","",IF(RIGHT(AA1070,2)="10",RIGHT(AA1070,2),RIGHT(AA1070,1))+0))</f>
        <v>3</v>
      </c>
      <c r="CZ1070" s="77">
        <f>(IF(AB1070="","",IF(RIGHT(AB1070,2)="10",RIGHT(AB1070,2),RIGHT(AB1070,1))+0))</f>
        <v>1</v>
      </c>
      <c r="DA1070" s="91"/>
      <c r="DB1070" s="92">
        <f>(IF(AD1070="","",IF(RIGHT(AD1070,2)="10",RIGHT(AD1070,2),RIGHT(AD1070,1))+0))</f>
        <v>2</v>
      </c>
      <c r="DJ1070" s="347" t="str">
        <f t="shared" si="1737"/>
        <v>A</v>
      </c>
      <c r="DK1070" s="56" t="str">
        <f t="shared" si="1737"/>
        <v>H</v>
      </c>
      <c r="DL1070" s="56" t="str">
        <f t="shared" si="1737"/>
        <v>D</v>
      </c>
      <c r="DM1070" s="56" t="str">
        <f t="shared" si="1737"/>
        <v>D</v>
      </c>
      <c r="DN1070" s="56" t="str">
        <f t="shared" si="1737"/>
        <v>A</v>
      </c>
      <c r="DO1070" s="56" t="str">
        <f t="shared" si="1737"/>
        <v>H</v>
      </c>
      <c r="DP1070" s="56" t="str">
        <f t="shared" si="1737"/>
        <v>H</v>
      </c>
      <c r="DQ1070" s="56" t="str">
        <f t="shared" si="1737"/>
        <v>D</v>
      </c>
      <c r="DR1070" s="56" t="str">
        <f t="shared" si="1737"/>
        <v>D</v>
      </c>
      <c r="DS1070" s="56" t="str">
        <f t="shared" si="1737"/>
        <v>D</v>
      </c>
      <c r="DT1070" s="56" t="str">
        <f t="shared" si="1737"/>
        <v>H</v>
      </c>
      <c r="DU1070" s="56" t="str">
        <f t="shared" si="1737"/>
        <v>H</v>
      </c>
      <c r="DV1070" s="56" t="str">
        <f>(IF(Y1070="","",IF(BX1070&gt;CW1070,"H",IF(BX1070&lt;CW1070,"A","D"))))</f>
        <v>H</v>
      </c>
      <c r="DW1070" s="56" t="str">
        <f>(IF(Z1070="","",IF(BY1070&gt;CX1070,"H",IF(BY1070&lt;CX1070,"A","D"))))</f>
        <v>H</v>
      </c>
      <c r="DX1070" s="56" t="str">
        <f>(IF(AA1070="","",IF(BZ1070&gt;CY1070,"H",IF(BZ1070&lt;CY1070,"A","D"))))</f>
        <v>A</v>
      </c>
      <c r="DY1070" s="56" t="str">
        <f>(IF(AB1070="","",IF(CA1070&gt;CZ1070,"H",IF(CA1070&lt;CZ1070,"A","D"))))</f>
        <v>D</v>
      </c>
      <c r="DZ1070" s="91"/>
      <c r="EA1070" s="348" t="str">
        <f>(IF(AD1070="","",IF(CC1070&gt;DB1070,"H",IF(CC1070&lt;DB1070,"A","D"))))</f>
        <v>H</v>
      </c>
      <c r="EI1070" s="53" t="str">
        <f t="shared" si="1721"/>
        <v>Walton Casuals</v>
      </c>
      <c r="EJ1070" s="79">
        <f t="shared" si="1738"/>
        <v>34</v>
      </c>
      <c r="EK1070" s="80">
        <f t="shared" si="1739"/>
        <v>8</v>
      </c>
      <c r="EL1070" s="80">
        <f t="shared" si="1740"/>
        <v>6</v>
      </c>
      <c r="EM1070" s="80">
        <f t="shared" si="1741"/>
        <v>3</v>
      </c>
      <c r="EN1070" s="80">
        <f>COUNTIF(DZ$1054:DZ$1071,"A")</f>
        <v>6</v>
      </c>
      <c r="EO1070" s="80">
        <f>COUNTIF(DZ$1054:DZ$1071,"D")</f>
        <v>5</v>
      </c>
      <c r="EP1070" s="80">
        <f>COUNTIF(DZ$1054:DZ$1071,"H")</f>
        <v>6</v>
      </c>
      <c r="EQ1070" s="79">
        <f t="shared" si="1742"/>
        <v>14</v>
      </c>
      <c r="ER1070" s="79">
        <f t="shared" si="1722"/>
        <v>11</v>
      </c>
      <c r="ES1070" s="79">
        <f t="shared" si="1722"/>
        <v>9</v>
      </c>
      <c r="ET1070" s="81">
        <f>SUM($BL1070:$CI1070)+SUM(DA$1054:DA$1071)</f>
        <v>53</v>
      </c>
      <c r="EU1070" s="81">
        <f>SUM($CK1070:$DH1070)+SUM(CB$1054:CB$1071)</f>
        <v>46</v>
      </c>
      <c r="EV1070" s="79">
        <f t="shared" si="1723"/>
        <v>39</v>
      </c>
      <c r="EW1070" s="81">
        <f t="shared" si="1743"/>
        <v>7</v>
      </c>
      <c r="EX1070" s="78"/>
      <c r="EY1070" s="80">
        <f t="shared" si="1724"/>
        <v>34</v>
      </c>
      <c r="EZ1070" s="80">
        <f t="shared" si="1725"/>
        <v>14</v>
      </c>
      <c r="FA1070" s="80">
        <f t="shared" si="1726"/>
        <v>11</v>
      </c>
      <c r="FB1070" s="80">
        <f t="shared" si="1727"/>
        <v>9</v>
      </c>
      <c r="FC1070" s="80">
        <f t="shared" si="1728"/>
        <v>53</v>
      </c>
      <c r="FD1070" s="80">
        <f t="shared" si="1729"/>
        <v>46</v>
      </c>
      <c r="FE1070" s="80">
        <f t="shared" si="1730"/>
        <v>39</v>
      </c>
      <c r="FF1070" s="80">
        <f t="shared" si="1731"/>
        <v>7</v>
      </c>
      <c r="FH1070" s="54">
        <f t="shared" si="1744"/>
        <v>0</v>
      </c>
      <c r="FI1070" s="54">
        <f t="shared" si="1745"/>
        <v>0</v>
      </c>
      <c r="FJ1070" s="54">
        <f t="shared" si="1732"/>
        <v>0</v>
      </c>
      <c r="FK1070" s="54">
        <f t="shared" si="1732"/>
        <v>0</v>
      </c>
      <c r="FL1070" s="54">
        <f t="shared" si="1732"/>
        <v>0</v>
      </c>
      <c r="FM1070" s="54">
        <f t="shared" si="1732"/>
        <v>0</v>
      </c>
      <c r="FN1070" s="54">
        <f t="shared" si="1732"/>
        <v>0</v>
      </c>
      <c r="FO1070" s="54">
        <f t="shared" si="1732"/>
        <v>0</v>
      </c>
      <c r="FQ1070" s="54" t="str">
        <f t="shared" si="1715"/>
        <v/>
      </c>
      <c r="FR1070" s="54" t="str">
        <f t="shared" si="1716"/>
        <v/>
      </c>
      <c r="FS1070" s="54" t="str">
        <f t="shared" si="1733"/>
        <v/>
      </c>
      <c r="FT1070" s="54" t="str">
        <f t="shared" si="1734"/>
        <v/>
      </c>
      <c r="FU1070" s="54" t="str">
        <f t="shared" si="1734"/>
        <v/>
      </c>
      <c r="FV1070" s="54" t="str">
        <f t="shared" si="1683"/>
        <v/>
      </c>
      <c r="FW1070" s="54" t="str">
        <f t="shared" si="1683"/>
        <v/>
      </c>
      <c r="FX1070" s="54" t="str">
        <f t="shared" si="1683"/>
        <v/>
      </c>
      <c r="FZ1070" s="58"/>
      <c r="GA1070" s="59"/>
      <c r="GB1070" s="60"/>
      <c r="GC1070" s="58"/>
      <c r="GD1070" s="59"/>
      <c r="GE1070" s="61"/>
      <c r="GF1070" s="58"/>
      <c r="GG1070" s="61"/>
      <c r="GH1070" s="61"/>
    </row>
    <row r="1071" spans="1:192" s="54" customFormat="1" ht="12.6" thickBot="1" x14ac:dyDescent="0.3">
      <c r="A1071" s="54">
        <v>18</v>
      </c>
      <c r="B1071" s="54" t="s">
        <v>1815</v>
      </c>
      <c r="C1071" s="56">
        <v>34</v>
      </c>
      <c r="D1071" s="56">
        <v>6</v>
      </c>
      <c r="E1071" s="56">
        <v>6</v>
      </c>
      <c r="F1071" s="56">
        <v>22</v>
      </c>
      <c r="G1071" s="56">
        <v>30</v>
      </c>
      <c r="H1071" s="56">
        <v>77</v>
      </c>
      <c r="I1071" s="57">
        <v>18</v>
      </c>
      <c r="J1071" s="56">
        <f t="shared" si="1717"/>
        <v>-47</v>
      </c>
      <c r="L1071" s="101" t="s">
        <v>1771</v>
      </c>
      <c r="M1071" s="482" t="s">
        <v>74</v>
      </c>
      <c r="N1071" s="483" t="s">
        <v>58</v>
      </c>
      <c r="O1071" s="483" t="s">
        <v>77</v>
      </c>
      <c r="P1071" s="483" t="s">
        <v>177</v>
      </c>
      <c r="Q1071" s="483" t="s">
        <v>60</v>
      </c>
      <c r="R1071" s="483" t="s">
        <v>74</v>
      </c>
      <c r="S1071" s="483" t="s">
        <v>200</v>
      </c>
      <c r="T1071" s="483" t="s">
        <v>76</v>
      </c>
      <c r="U1071" s="483" t="s">
        <v>86</v>
      </c>
      <c r="V1071" s="483" t="s">
        <v>74</v>
      </c>
      <c r="W1071" s="483" t="s">
        <v>124</v>
      </c>
      <c r="X1071" s="483" t="s">
        <v>85</v>
      </c>
      <c r="Y1071" s="483" t="s">
        <v>103</v>
      </c>
      <c r="Z1071" s="483" t="s">
        <v>103</v>
      </c>
      <c r="AA1071" s="483" t="s">
        <v>59</v>
      </c>
      <c r="AB1071" s="483" t="s">
        <v>304</v>
      </c>
      <c r="AC1071" s="483" t="s">
        <v>206</v>
      </c>
      <c r="AD1071" s="484"/>
      <c r="AL1071" s="101" t="s">
        <v>1771</v>
      </c>
      <c r="AM1071" s="482" t="s">
        <v>578</v>
      </c>
      <c r="AN1071" s="483" t="s">
        <v>483</v>
      </c>
      <c r="AO1071" s="483" t="s">
        <v>670</v>
      </c>
      <c r="AP1071" s="483" t="s">
        <v>640</v>
      </c>
      <c r="AQ1071" s="483" t="s">
        <v>272</v>
      </c>
      <c r="AR1071" s="483" t="s">
        <v>663</v>
      </c>
      <c r="AS1071" s="483" t="s">
        <v>675</v>
      </c>
      <c r="AT1071" s="483" t="s">
        <v>648</v>
      </c>
      <c r="AU1071" s="483" t="s">
        <v>662</v>
      </c>
      <c r="AV1071" s="483" t="s">
        <v>252</v>
      </c>
      <c r="AW1071" s="483" t="s">
        <v>274</v>
      </c>
      <c r="AX1071" s="483" t="s">
        <v>384</v>
      </c>
      <c r="AY1071" s="483" t="s">
        <v>661</v>
      </c>
      <c r="AZ1071" s="483" t="s">
        <v>646</v>
      </c>
      <c r="BA1071" s="483" t="s">
        <v>757</v>
      </c>
      <c r="BB1071" s="483" t="s">
        <v>1279</v>
      </c>
      <c r="BC1071" s="483" t="s">
        <v>681</v>
      </c>
      <c r="BD1071" s="484"/>
      <c r="BL1071" s="107">
        <f t="shared" si="1735"/>
        <v>1</v>
      </c>
      <c r="BM1071" s="108">
        <f t="shared" si="1735"/>
        <v>5</v>
      </c>
      <c r="BN1071" s="108">
        <f t="shared" si="1735"/>
        <v>2</v>
      </c>
      <c r="BO1071" s="108">
        <f t="shared" si="1735"/>
        <v>2</v>
      </c>
      <c r="BP1071" s="108">
        <f t="shared" si="1735"/>
        <v>4</v>
      </c>
      <c r="BQ1071" s="108">
        <f t="shared" si="1735"/>
        <v>1</v>
      </c>
      <c r="BR1071" s="108">
        <f t="shared" si="1735"/>
        <v>2</v>
      </c>
      <c r="BS1071" s="108">
        <f t="shared" si="1735"/>
        <v>0</v>
      </c>
      <c r="BT1071" s="108">
        <f t="shared" si="1735"/>
        <v>0</v>
      </c>
      <c r="BU1071" s="108">
        <f t="shared" si="1735"/>
        <v>1</v>
      </c>
      <c r="BV1071" s="108">
        <f t="shared" si="1735"/>
        <v>0</v>
      </c>
      <c r="BW1071" s="108">
        <f t="shared" si="1735"/>
        <v>0</v>
      </c>
      <c r="BX1071" s="108">
        <f>(IF(Y1071="","",(IF(MID(Y1071,2,1)="-",LEFT(Y1071,1),LEFT(Y1071,2)))+0))</f>
        <v>1</v>
      </c>
      <c r="BY1071" s="108">
        <f>(IF(Z1071="","",(IF(MID(Z1071,2,1)="-",LEFT(Z1071,1),LEFT(Z1071,2)))+0))</f>
        <v>1</v>
      </c>
      <c r="BZ1071" s="108">
        <f>(IF(AA1071="","",(IF(MID(AA1071,2,1)="-",LEFT(AA1071,1),LEFT(AA1071,2)))+0))</f>
        <v>4</v>
      </c>
      <c r="CA1071" s="108">
        <f>(IF(AB1071="","",(IF(MID(AB1071,2,1)="-",LEFT(AB1071,1),LEFT(AB1071,2)))+0))</f>
        <v>4</v>
      </c>
      <c r="CB1071" s="108">
        <f>(IF(AC1071="","",(IF(MID(AC1071,2,1)="-",LEFT(AC1071,1),LEFT(AC1071,2)))+0))</f>
        <v>1</v>
      </c>
      <c r="CC1071" s="109"/>
      <c r="CK1071" s="107">
        <f t="shared" si="1736"/>
        <v>2</v>
      </c>
      <c r="CL1071" s="108">
        <f t="shared" si="1736"/>
        <v>1</v>
      </c>
      <c r="CM1071" s="108">
        <f t="shared" si="1736"/>
        <v>1</v>
      </c>
      <c r="CN1071" s="108">
        <f t="shared" si="1736"/>
        <v>0</v>
      </c>
      <c r="CO1071" s="108">
        <f t="shared" si="1736"/>
        <v>1</v>
      </c>
      <c r="CP1071" s="108">
        <f t="shared" si="1736"/>
        <v>2</v>
      </c>
      <c r="CQ1071" s="108">
        <f t="shared" si="1736"/>
        <v>2</v>
      </c>
      <c r="CR1071" s="108">
        <f t="shared" si="1736"/>
        <v>2</v>
      </c>
      <c r="CS1071" s="108">
        <f t="shared" si="1736"/>
        <v>3</v>
      </c>
      <c r="CT1071" s="108">
        <f t="shared" si="1736"/>
        <v>2</v>
      </c>
      <c r="CU1071" s="108">
        <f t="shared" si="1736"/>
        <v>0</v>
      </c>
      <c r="CV1071" s="108">
        <f t="shared" si="1736"/>
        <v>4</v>
      </c>
      <c r="CW1071" s="108">
        <f>(IF(Y1071="","",IF(RIGHT(Y1071,2)="10",RIGHT(Y1071,2),RIGHT(Y1071,1))+0))</f>
        <v>3</v>
      </c>
      <c r="CX1071" s="108">
        <f>(IF(Z1071="","",IF(RIGHT(Z1071,2)="10",RIGHT(Z1071,2),RIGHT(Z1071,1))+0))</f>
        <v>3</v>
      </c>
      <c r="CY1071" s="108">
        <f>(IF(AA1071="","",IF(RIGHT(AA1071,2)="10",RIGHT(AA1071,2),RIGHT(AA1071,1))+0))</f>
        <v>0</v>
      </c>
      <c r="CZ1071" s="108">
        <f>(IF(AB1071="","",IF(RIGHT(AB1071,2)="10",RIGHT(AB1071,2),RIGHT(AB1071,1))+0))</f>
        <v>2</v>
      </c>
      <c r="DA1071" s="108">
        <f>(IF(AC1071="","",IF(RIGHT(AC1071,2)="10",RIGHT(AC1071,2),RIGHT(AC1071,1))+0))</f>
        <v>4</v>
      </c>
      <c r="DB1071" s="109"/>
      <c r="DJ1071" s="351" t="str">
        <f t="shared" si="1737"/>
        <v>A</v>
      </c>
      <c r="DK1071" s="352" t="str">
        <f t="shared" si="1737"/>
        <v>H</v>
      </c>
      <c r="DL1071" s="352" t="str">
        <f t="shared" si="1737"/>
        <v>H</v>
      </c>
      <c r="DM1071" s="352" t="str">
        <f t="shared" si="1737"/>
        <v>H</v>
      </c>
      <c r="DN1071" s="352" t="str">
        <f t="shared" si="1737"/>
        <v>H</v>
      </c>
      <c r="DO1071" s="352" t="str">
        <f t="shared" si="1737"/>
        <v>A</v>
      </c>
      <c r="DP1071" s="352" t="str">
        <f t="shared" si="1737"/>
        <v>D</v>
      </c>
      <c r="DQ1071" s="352" t="str">
        <f t="shared" si="1737"/>
        <v>A</v>
      </c>
      <c r="DR1071" s="352" t="str">
        <f t="shared" si="1737"/>
        <v>A</v>
      </c>
      <c r="DS1071" s="352" t="str">
        <f t="shared" si="1737"/>
        <v>A</v>
      </c>
      <c r="DT1071" s="352" t="str">
        <f t="shared" si="1737"/>
        <v>D</v>
      </c>
      <c r="DU1071" s="352" t="str">
        <f t="shared" si="1737"/>
        <v>A</v>
      </c>
      <c r="DV1071" s="352" t="str">
        <f>(IF(Y1071="","",IF(BX1071&gt;CW1071,"H",IF(BX1071&lt;CW1071,"A","D"))))</f>
        <v>A</v>
      </c>
      <c r="DW1071" s="352" t="str">
        <f>(IF(Z1071="","",IF(BY1071&gt;CX1071,"H",IF(BY1071&lt;CX1071,"A","D"))))</f>
        <v>A</v>
      </c>
      <c r="DX1071" s="352" t="str">
        <f>(IF(AA1071="","",IF(BZ1071&gt;CY1071,"H",IF(BZ1071&lt;CY1071,"A","D"))))</f>
        <v>H</v>
      </c>
      <c r="DY1071" s="352" t="str">
        <f>(IF(AB1071="","",IF(CA1071&gt;CZ1071,"H",IF(CA1071&lt;CZ1071,"A","D"))))</f>
        <v>H</v>
      </c>
      <c r="DZ1071" s="352" t="str">
        <f>(IF(AC1071="","",IF(CB1071&gt;DA1071,"H",IF(CB1071&lt;DA1071,"A","D"))))</f>
        <v>A</v>
      </c>
      <c r="EA1071" s="109"/>
      <c r="EI1071" s="53" t="str">
        <f t="shared" si="1721"/>
        <v>Whyteleafe</v>
      </c>
      <c r="EJ1071" s="79">
        <f t="shared" si="1738"/>
        <v>34</v>
      </c>
      <c r="EK1071" s="80">
        <f t="shared" si="1739"/>
        <v>6</v>
      </c>
      <c r="EL1071" s="80">
        <f t="shared" si="1740"/>
        <v>2</v>
      </c>
      <c r="EM1071" s="80">
        <f t="shared" si="1741"/>
        <v>9</v>
      </c>
      <c r="EN1071" s="80">
        <f>COUNTIF(EA$1054:EA$1071,"A")</f>
        <v>2</v>
      </c>
      <c r="EO1071" s="80">
        <f>COUNTIF(EA$1054:EA$1071,"D")</f>
        <v>4</v>
      </c>
      <c r="EP1071" s="80">
        <f>COUNTIF(EA$1054:EA$1071,"H")</f>
        <v>11</v>
      </c>
      <c r="EQ1071" s="79">
        <f t="shared" si="1742"/>
        <v>8</v>
      </c>
      <c r="ER1071" s="79">
        <f t="shared" si="1722"/>
        <v>6</v>
      </c>
      <c r="ES1071" s="79">
        <f t="shared" si="1722"/>
        <v>20</v>
      </c>
      <c r="ET1071" s="81">
        <f>SUM($BL1071:$CI1071)+SUM(DB$1054:DB$1071)</f>
        <v>45</v>
      </c>
      <c r="EU1071" s="81">
        <f>SUM($CK1071:$DH1071)+SUM(CC$1054:CC$1071)</f>
        <v>67</v>
      </c>
      <c r="EV1071" s="79">
        <f t="shared" si="1723"/>
        <v>22</v>
      </c>
      <c r="EW1071" s="81">
        <f t="shared" si="1743"/>
        <v>-22</v>
      </c>
      <c r="EY1071" s="80">
        <f t="shared" si="1724"/>
        <v>34</v>
      </c>
      <c r="EZ1071" s="80">
        <f t="shared" si="1725"/>
        <v>8</v>
      </c>
      <c r="FA1071" s="80">
        <f t="shared" si="1726"/>
        <v>6</v>
      </c>
      <c r="FB1071" s="80">
        <f t="shared" si="1727"/>
        <v>20</v>
      </c>
      <c r="FC1071" s="80">
        <f t="shared" si="1728"/>
        <v>45</v>
      </c>
      <c r="FD1071" s="80">
        <f t="shared" si="1729"/>
        <v>67</v>
      </c>
      <c r="FE1071" s="80">
        <f t="shared" si="1730"/>
        <v>22</v>
      </c>
      <c r="FF1071" s="80">
        <f t="shared" si="1731"/>
        <v>-22</v>
      </c>
      <c r="FH1071" s="54">
        <f t="shared" si="1744"/>
        <v>0</v>
      </c>
      <c r="FI1071" s="54">
        <f t="shared" si="1745"/>
        <v>0</v>
      </c>
      <c r="FJ1071" s="54">
        <f t="shared" si="1732"/>
        <v>0</v>
      </c>
      <c r="FK1071" s="54">
        <f t="shared" si="1732"/>
        <v>0</v>
      </c>
      <c r="FL1071" s="54">
        <f t="shared" si="1732"/>
        <v>0</v>
      </c>
      <c r="FM1071" s="54">
        <f t="shared" si="1732"/>
        <v>0</v>
      </c>
      <c r="FN1071" s="54">
        <f t="shared" si="1732"/>
        <v>0</v>
      </c>
      <c r="FO1071" s="54">
        <f t="shared" si="1732"/>
        <v>0</v>
      </c>
      <c r="FQ1071" s="54" t="str">
        <f t="shared" si="1715"/>
        <v/>
      </c>
      <c r="FR1071" s="54" t="str">
        <f t="shared" si="1716"/>
        <v/>
      </c>
      <c r="FS1071" s="54" t="str">
        <f t="shared" si="1733"/>
        <v/>
      </c>
      <c r="FT1071" s="54" t="str">
        <f t="shared" si="1734"/>
        <v/>
      </c>
      <c r="FU1071" s="54" t="str">
        <f t="shared" si="1734"/>
        <v/>
      </c>
      <c r="FV1071" s="54" t="str">
        <f t="shared" si="1683"/>
        <v/>
      </c>
      <c r="FW1071" s="54" t="str">
        <f t="shared" si="1683"/>
        <v/>
      </c>
      <c r="FX1071" s="54" t="str">
        <f t="shared" si="1683"/>
        <v/>
      </c>
      <c r="FZ1071" s="58"/>
      <c r="GA1071" s="59"/>
      <c r="GB1071" s="60"/>
      <c r="GC1071" s="58"/>
      <c r="GD1071" s="59"/>
      <c r="GE1071" s="61"/>
      <c r="GF1071" s="58"/>
      <c r="GG1071" s="61"/>
      <c r="GH1071" s="61"/>
    </row>
    <row r="1072" spans="1:192" s="54" customFormat="1" ht="12" x14ac:dyDescent="0.25">
      <c r="C1072" s="56"/>
      <c r="D1072" s="115">
        <f>SUM(D1054:D1071)</f>
        <v>241</v>
      </c>
      <c r="E1072" s="115">
        <f>SUM(E1054:E1071)</f>
        <v>130</v>
      </c>
      <c r="F1072" s="115">
        <f>SUM(F1054:F1071)</f>
        <v>241</v>
      </c>
      <c r="G1072" s="115">
        <f>SUM(G1054:G1071)</f>
        <v>932</v>
      </c>
      <c r="H1072" s="115">
        <f>SUM(H1054:H1071)</f>
        <v>932</v>
      </c>
      <c r="I1072" s="57"/>
      <c r="J1072" s="115">
        <f>SUM(J1054:J1071)</f>
        <v>0</v>
      </c>
      <c r="FQ1072" s="54" t="str">
        <f t="shared" si="1715"/>
        <v/>
      </c>
      <c r="FR1072" s="54" t="str">
        <f t="shared" si="1716"/>
        <v/>
      </c>
      <c r="FS1072" s="54" t="str">
        <f t="shared" si="1733"/>
        <v/>
      </c>
      <c r="FT1072" s="54" t="str">
        <f t="shared" si="1734"/>
        <v/>
      </c>
      <c r="FU1072" s="54" t="str">
        <f t="shared" si="1734"/>
        <v/>
      </c>
      <c r="FV1072" s="54" t="str">
        <f t="shared" si="1683"/>
        <v/>
      </c>
      <c r="FW1072" s="54" t="str">
        <f t="shared" si="1683"/>
        <v/>
      </c>
      <c r="FX1072" s="54" t="str">
        <f t="shared" si="1683"/>
        <v/>
      </c>
      <c r="FZ1072" s="58"/>
      <c r="GA1072" s="59"/>
      <c r="GB1072" s="60"/>
      <c r="GC1072" s="58"/>
      <c r="GD1072" s="59"/>
      <c r="GE1072" s="61"/>
      <c r="GF1072" s="58"/>
      <c r="GG1072" s="61"/>
      <c r="GH1072" s="61"/>
    </row>
    <row r="1073" spans="1:192" s="54" customFormat="1" ht="12.6" thickBot="1" x14ac:dyDescent="0.3">
      <c r="A1073" s="53" t="s">
        <v>1874</v>
      </c>
      <c r="B1073" s="53"/>
      <c r="C1073" s="55" t="s">
        <v>1832</v>
      </c>
      <c r="D1073" s="57"/>
      <c r="E1073" s="57"/>
      <c r="F1073" s="57"/>
      <c r="G1073" s="57"/>
      <c r="H1073" s="57"/>
      <c r="I1073" s="57"/>
      <c r="J1073" s="57"/>
      <c r="FQ1073" s="54" t="str">
        <f t="shared" si="1715"/>
        <v/>
      </c>
      <c r="FR1073" s="54" t="str">
        <f t="shared" si="1716"/>
        <v/>
      </c>
      <c r="FS1073" s="54" t="str">
        <f t="shared" si="1733"/>
        <v/>
      </c>
      <c r="FT1073" s="54" t="str">
        <f t="shared" si="1734"/>
        <v/>
      </c>
      <c r="FU1073" s="54" t="str">
        <f t="shared" si="1734"/>
        <v/>
      </c>
      <c r="FV1073" s="54" t="str">
        <f t="shared" si="1683"/>
        <v/>
      </c>
      <c r="FW1073" s="54" t="str">
        <f t="shared" si="1683"/>
        <v/>
      </c>
      <c r="FX1073" s="54" t="str">
        <f t="shared" si="1683"/>
        <v/>
      </c>
      <c r="FZ1073" s="58"/>
      <c r="GA1073" s="59"/>
      <c r="GB1073" s="60"/>
      <c r="GC1073" s="58"/>
      <c r="GD1073" s="59"/>
      <c r="GE1073" s="61"/>
      <c r="GF1073" s="58"/>
      <c r="GG1073" s="61"/>
      <c r="GH1073" s="61"/>
    </row>
    <row r="1074" spans="1:192" s="54" customFormat="1" ht="12.6" thickBot="1" x14ac:dyDescent="0.3">
      <c r="A1074" s="53" t="s">
        <v>33</v>
      </c>
      <c r="B1074" s="53" t="s">
        <v>34</v>
      </c>
      <c r="C1074" s="57" t="s">
        <v>35</v>
      </c>
      <c r="D1074" s="57" t="s">
        <v>36</v>
      </c>
      <c r="E1074" s="57" t="s">
        <v>37</v>
      </c>
      <c r="F1074" s="57" t="s">
        <v>38</v>
      </c>
      <c r="G1074" s="57" t="s">
        <v>39</v>
      </c>
      <c r="H1074" s="57" t="s">
        <v>40</v>
      </c>
      <c r="I1074" s="57" t="s">
        <v>41</v>
      </c>
      <c r="J1074" s="57" t="s">
        <v>819</v>
      </c>
      <c r="L1074" s="403" t="s">
        <v>18</v>
      </c>
      <c r="M1074" s="63" t="s">
        <v>43</v>
      </c>
      <c r="N1074" s="63" t="s">
        <v>1833</v>
      </c>
      <c r="O1074" s="63" t="s">
        <v>139</v>
      </c>
      <c r="P1074" s="63" t="s">
        <v>351</v>
      </c>
      <c r="Q1074" s="63" t="s">
        <v>960</v>
      </c>
      <c r="R1074" s="63" t="s">
        <v>1834</v>
      </c>
      <c r="S1074" s="63" t="s">
        <v>1349</v>
      </c>
      <c r="T1074" s="63" t="s">
        <v>1835</v>
      </c>
      <c r="U1074" s="63" t="s">
        <v>1836</v>
      </c>
      <c r="V1074" s="63" t="s">
        <v>144</v>
      </c>
      <c r="W1074" s="63" t="s">
        <v>1680</v>
      </c>
      <c r="X1074" s="63" t="s">
        <v>355</v>
      </c>
      <c r="Y1074" s="63" t="s">
        <v>357</v>
      </c>
      <c r="Z1074" s="63" t="s">
        <v>746</v>
      </c>
      <c r="AA1074" s="63" t="s">
        <v>1123</v>
      </c>
      <c r="AB1074" s="63" t="s">
        <v>1684</v>
      </c>
      <c r="AC1074" s="63" t="s">
        <v>1746</v>
      </c>
      <c r="AD1074" s="65" t="s">
        <v>1875</v>
      </c>
      <c r="AL1074" s="126"/>
      <c r="AM1074" s="63" t="s">
        <v>43</v>
      </c>
      <c r="AN1074" s="63" t="s">
        <v>1833</v>
      </c>
      <c r="AO1074" s="63" t="s">
        <v>139</v>
      </c>
      <c r="AP1074" s="63" t="s">
        <v>351</v>
      </c>
      <c r="AQ1074" s="63" t="s">
        <v>960</v>
      </c>
      <c r="AR1074" s="63" t="s">
        <v>1834</v>
      </c>
      <c r="AS1074" s="63" t="s">
        <v>1349</v>
      </c>
      <c r="AT1074" s="63" t="s">
        <v>1835</v>
      </c>
      <c r="AU1074" s="63" t="s">
        <v>1836</v>
      </c>
      <c r="AV1074" s="63" t="s">
        <v>144</v>
      </c>
      <c r="AW1074" s="63" t="s">
        <v>1680</v>
      </c>
      <c r="AX1074" s="63" t="s">
        <v>355</v>
      </c>
      <c r="AY1074" s="63" t="s">
        <v>357</v>
      </c>
      <c r="AZ1074" s="63" t="s">
        <v>746</v>
      </c>
      <c r="BA1074" s="63" t="s">
        <v>1123</v>
      </c>
      <c r="BB1074" s="63" t="s">
        <v>1684</v>
      </c>
      <c r="BC1074" s="63" t="s">
        <v>1746</v>
      </c>
      <c r="BD1074" s="65" t="s">
        <v>1875</v>
      </c>
      <c r="EJ1074" s="56" t="s">
        <v>35</v>
      </c>
      <c r="EK1074" s="56" t="s">
        <v>51</v>
      </c>
      <c r="EL1074" s="56" t="s">
        <v>52</v>
      </c>
      <c r="EM1074" s="56" t="s">
        <v>53</v>
      </c>
      <c r="EN1074" s="56" t="s">
        <v>54</v>
      </c>
      <c r="EO1074" s="56" t="s">
        <v>55</v>
      </c>
      <c r="EP1074" s="56" t="s">
        <v>56</v>
      </c>
      <c r="EQ1074" s="56" t="s">
        <v>36</v>
      </c>
      <c r="ER1074" s="56" t="s">
        <v>37</v>
      </c>
      <c r="ES1074" s="56" t="s">
        <v>38</v>
      </c>
      <c r="ET1074" s="56" t="s">
        <v>39</v>
      </c>
      <c r="EU1074" s="56" t="s">
        <v>40</v>
      </c>
      <c r="EV1074" s="56" t="s">
        <v>41</v>
      </c>
      <c r="EW1074" s="56" t="s">
        <v>819</v>
      </c>
      <c r="EX1074" s="56"/>
      <c r="EY1074" s="56" t="s">
        <v>35</v>
      </c>
      <c r="EZ1074" s="56" t="s">
        <v>36</v>
      </c>
      <c r="FA1074" s="56" t="s">
        <v>37</v>
      </c>
      <c r="FB1074" s="56" t="s">
        <v>38</v>
      </c>
      <c r="FC1074" s="56" t="s">
        <v>39</v>
      </c>
      <c r="FD1074" s="56" t="s">
        <v>40</v>
      </c>
      <c r="FE1074" s="56" t="s">
        <v>41</v>
      </c>
      <c r="FF1074" s="56" t="s">
        <v>819</v>
      </c>
      <c r="FR1074" s="56" t="s">
        <v>35</v>
      </c>
      <c r="FS1074" s="56" t="s">
        <v>36</v>
      </c>
      <c r="FT1074" s="56" t="s">
        <v>37</v>
      </c>
      <c r="FU1074" s="56" t="s">
        <v>38</v>
      </c>
      <c r="FV1074" s="56" t="s">
        <v>39</v>
      </c>
      <c r="FW1074" s="56" t="s">
        <v>40</v>
      </c>
      <c r="FX1074" s="56" t="s">
        <v>41</v>
      </c>
      <c r="FY1074" s="54" t="s">
        <v>71</v>
      </c>
      <c r="FZ1074" s="58"/>
      <c r="GA1074" s="59"/>
      <c r="GB1074" s="60"/>
      <c r="GC1074" s="58"/>
      <c r="GD1074" s="59"/>
      <c r="GE1074" s="61"/>
      <c r="GF1074" s="58"/>
      <c r="GG1074" s="61"/>
      <c r="GH1074" s="61"/>
    </row>
    <row r="1075" spans="1:192" s="54" customFormat="1" ht="12" x14ac:dyDescent="0.25">
      <c r="A1075" s="54">
        <v>1</v>
      </c>
      <c r="B1075" s="54" t="s">
        <v>1000</v>
      </c>
      <c r="C1075" s="56">
        <v>34</v>
      </c>
      <c r="D1075" s="56">
        <v>20</v>
      </c>
      <c r="E1075" s="56">
        <v>9</v>
      </c>
      <c r="F1075" s="56">
        <v>5</v>
      </c>
      <c r="G1075" s="56">
        <v>85</v>
      </c>
      <c r="H1075" s="56">
        <v>46</v>
      </c>
      <c r="I1075" s="57">
        <v>49</v>
      </c>
      <c r="J1075" s="56">
        <f t="shared" ref="J1075:J1092" si="1746">G1075-H1075</f>
        <v>39</v>
      </c>
      <c r="L1075" s="66" t="s">
        <v>1001</v>
      </c>
      <c r="M1075" s="475"/>
      <c r="N1075" s="474" t="s">
        <v>77</v>
      </c>
      <c r="O1075" s="474" t="s">
        <v>86</v>
      </c>
      <c r="P1075" s="474" t="s">
        <v>62</v>
      </c>
      <c r="Q1075" s="474" t="s">
        <v>86</v>
      </c>
      <c r="R1075" s="474" t="s">
        <v>177</v>
      </c>
      <c r="S1075" s="474" t="s">
        <v>60</v>
      </c>
      <c r="T1075" s="474" t="s">
        <v>86</v>
      </c>
      <c r="U1075" s="474" t="s">
        <v>150</v>
      </c>
      <c r="V1075" s="474" t="s">
        <v>62</v>
      </c>
      <c r="W1075" s="474" t="s">
        <v>59</v>
      </c>
      <c r="X1075" s="474" t="s">
        <v>62</v>
      </c>
      <c r="Y1075" s="474" t="s">
        <v>99</v>
      </c>
      <c r="Z1075" s="474" t="s">
        <v>99</v>
      </c>
      <c r="AA1075" s="474" t="s">
        <v>101</v>
      </c>
      <c r="AB1075" s="474" t="s">
        <v>103</v>
      </c>
      <c r="AC1075" s="474" t="s">
        <v>111</v>
      </c>
      <c r="AD1075" s="476" t="s">
        <v>99</v>
      </c>
      <c r="AL1075" s="66" t="s">
        <v>1001</v>
      </c>
      <c r="AM1075" s="71"/>
      <c r="AN1075" s="307" t="s">
        <v>327</v>
      </c>
      <c r="AO1075" s="72" t="s">
        <v>180</v>
      </c>
      <c r="AP1075" s="72" t="s">
        <v>319</v>
      </c>
      <c r="AQ1075" s="307" t="s">
        <v>889</v>
      </c>
      <c r="AR1075" s="307" t="s">
        <v>934</v>
      </c>
      <c r="AS1075" s="72" t="s">
        <v>190</v>
      </c>
      <c r="AT1075" s="72" t="s">
        <v>456</v>
      </c>
      <c r="AU1075" s="72" t="s">
        <v>151</v>
      </c>
      <c r="AV1075" s="72" t="s">
        <v>301</v>
      </c>
      <c r="AW1075" s="72" t="s">
        <v>341</v>
      </c>
      <c r="AX1075" s="307" t="s">
        <v>1753</v>
      </c>
      <c r="AY1075" s="72" t="s">
        <v>317</v>
      </c>
      <c r="AZ1075" s="72" t="s">
        <v>701</v>
      </c>
      <c r="BA1075" s="307" t="s">
        <v>940</v>
      </c>
      <c r="BB1075" s="72" t="s">
        <v>324</v>
      </c>
      <c r="BC1075" s="72" t="s">
        <v>159</v>
      </c>
      <c r="BD1075" s="134" t="s">
        <v>307</v>
      </c>
      <c r="BL1075" s="74"/>
      <c r="BM1075" s="75">
        <f t="shared" ref="BM1075:CC1086" si="1747">(IF(N1075="","",(IF(MID(N1075,2,1)="-",LEFT(N1075,1),LEFT(N1075,2)))+0))</f>
        <v>2</v>
      </c>
      <c r="BN1075" s="75">
        <f t="shared" si="1747"/>
        <v>0</v>
      </c>
      <c r="BO1075" s="75">
        <f t="shared" si="1747"/>
        <v>1</v>
      </c>
      <c r="BP1075" s="75">
        <f t="shared" si="1747"/>
        <v>0</v>
      </c>
      <c r="BQ1075" s="75">
        <f t="shared" si="1747"/>
        <v>2</v>
      </c>
      <c r="BR1075" s="75">
        <f t="shared" si="1747"/>
        <v>4</v>
      </c>
      <c r="BS1075" s="75">
        <f t="shared" si="1747"/>
        <v>0</v>
      </c>
      <c r="BT1075" s="75">
        <f t="shared" si="1747"/>
        <v>3</v>
      </c>
      <c r="BU1075" s="75">
        <f t="shared" si="1747"/>
        <v>1</v>
      </c>
      <c r="BV1075" s="75">
        <f t="shared" si="1747"/>
        <v>4</v>
      </c>
      <c r="BW1075" s="75">
        <f t="shared" si="1747"/>
        <v>1</v>
      </c>
      <c r="BX1075" s="75">
        <f t="shared" si="1747"/>
        <v>1</v>
      </c>
      <c r="BY1075" s="75">
        <f t="shared" si="1747"/>
        <v>1</v>
      </c>
      <c r="BZ1075" s="75">
        <f t="shared" si="1747"/>
        <v>3</v>
      </c>
      <c r="CA1075" s="75">
        <f t="shared" si="1747"/>
        <v>1</v>
      </c>
      <c r="CB1075" s="75">
        <f t="shared" si="1747"/>
        <v>5</v>
      </c>
      <c r="CC1075" s="76">
        <f t="shared" si="1747"/>
        <v>1</v>
      </c>
      <c r="CJ1075" s="78"/>
      <c r="CK1075" s="74"/>
      <c r="CL1075" s="75">
        <f t="shared" ref="CL1075:DB1086" si="1748">(IF(N1075="","",IF(RIGHT(N1075,2)="10",RIGHT(N1075,2),RIGHT(N1075,1))+0))</f>
        <v>1</v>
      </c>
      <c r="CM1075" s="75">
        <f t="shared" si="1748"/>
        <v>3</v>
      </c>
      <c r="CN1075" s="75">
        <f t="shared" si="1748"/>
        <v>1</v>
      </c>
      <c r="CO1075" s="75">
        <f t="shared" si="1748"/>
        <v>3</v>
      </c>
      <c r="CP1075" s="75">
        <f t="shared" si="1748"/>
        <v>0</v>
      </c>
      <c r="CQ1075" s="75">
        <f t="shared" si="1748"/>
        <v>1</v>
      </c>
      <c r="CR1075" s="75">
        <f t="shared" si="1748"/>
        <v>3</v>
      </c>
      <c r="CS1075" s="75">
        <f t="shared" si="1748"/>
        <v>1</v>
      </c>
      <c r="CT1075" s="75">
        <f t="shared" si="1748"/>
        <v>1</v>
      </c>
      <c r="CU1075" s="75">
        <f t="shared" si="1748"/>
        <v>0</v>
      </c>
      <c r="CV1075" s="75">
        <f t="shared" si="1748"/>
        <v>1</v>
      </c>
      <c r="CW1075" s="75">
        <f t="shared" si="1748"/>
        <v>0</v>
      </c>
      <c r="CX1075" s="75">
        <f t="shared" si="1748"/>
        <v>0</v>
      </c>
      <c r="CY1075" s="75">
        <f t="shared" si="1748"/>
        <v>2</v>
      </c>
      <c r="CZ1075" s="75">
        <f t="shared" si="1748"/>
        <v>3</v>
      </c>
      <c r="DA1075" s="75">
        <f t="shared" si="1748"/>
        <v>2</v>
      </c>
      <c r="DB1075" s="76">
        <f t="shared" si="1748"/>
        <v>0</v>
      </c>
      <c r="DJ1075" s="74"/>
      <c r="DK1075" s="344" t="str">
        <f t="shared" ref="DK1075:EA1086" si="1749">(IF(N1075="","",IF(BM1075&gt;CL1075,"H",IF(BM1075&lt;CL1075,"A","D"))))</f>
        <v>H</v>
      </c>
      <c r="DL1075" s="344" t="str">
        <f t="shared" si="1749"/>
        <v>A</v>
      </c>
      <c r="DM1075" s="344" t="str">
        <f t="shared" si="1749"/>
        <v>D</v>
      </c>
      <c r="DN1075" s="344" t="str">
        <f t="shared" si="1749"/>
        <v>A</v>
      </c>
      <c r="DO1075" s="344" t="str">
        <f t="shared" si="1749"/>
        <v>H</v>
      </c>
      <c r="DP1075" s="344" t="str">
        <f t="shared" si="1749"/>
        <v>H</v>
      </c>
      <c r="DQ1075" s="344" t="str">
        <f t="shared" si="1749"/>
        <v>A</v>
      </c>
      <c r="DR1075" s="344" t="str">
        <f t="shared" si="1749"/>
        <v>H</v>
      </c>
      <c r="DS1075" s="344" t="str">
        <f t="shared" si="1749"/>
        <v>D</v>
      </c>
      <c r="DT1075" s="344" t="str">
        <f t="shared" si="1749"/>
        <v>H</v>
      </c>
      <c r="DU1075" s="344" t="str">
        <f t="shared" si="1749"/>
        <v>D</v>
      </c>
      <c r="DV1075" s="344" t="str">
        <f t="shared" si="1749"/>
        <v>H</v>
      </c>
      <c r="DW1075" s="344" t="str">
        <f t="shared" si="1749"/>
        <v>H</v>
      </c>
      <c r="DX1075" s="344" t="str">
        <f t="shared" si="1749"/>
        <v>H</v>
      </c>
      <c r="DY1075" s="344" t="str">
        <f t="shared" si="1749"/>
        <v>A</v>
      </c>
      <c r="DZ1075" s="344" t="str">
        <f t="shared" si="1749"/>
        <v>H</v>
      </c>
      <c r="EA1075" s="345" t="str">
        <f t="shared" si="1749"/>
        <v>H</v>
      </c>
      <c r="EI1075" s="53" t="str">
        <f t="shared" ref="EI1075:EI1092" si="1750">L1075</f>
        <v>Banstead Athletic</v>
      </c>
      <c r="EJ1075" s="79">
        <f>SUM(EQ1075:ES1075)</f>
        <v>34</v>
      </c>
      <c r="EK1075" s="80">
        <f>COUNTIF($DJ1075:$EG1075,"H")</f>
        <v>10</v>
      </c>
      <c r="EL1075" s="80">
        <f>COUNTIF($DJ1075:$EG1075,"D")</f>
        <v>3</v>
      </c>
      <c r="EM1075" s="80">
        <f>COUNTIF($DJ1075:$EG1075,"A")</f>
        <v>4</v>
      </c>
      <c r="EN1075" s="80">
        <f>COUNTIF(DJ$1075:DJ$1092,"A")</f>
        <v>10</v>
      </c>
      <c r="EO1075" s="80">
        <f>COUNTIF(DJ$1075:DJ$1092,"D")</f>
        <v>4</v>
      </c>
      <c r="EP1075" s="80">
        <f>COUNTIF(DJ$1075:DJ$1092,"H")</f>
        <v>3</v>
      </c>
      <c r="EQ1075" s="79">
        <f>EK1075+EN1075</f>
        <v>20</v>
      </c>
      <c r="ER1075" s="79">
        <f t="shared" ref="ER1075:ES1092" si="1751">EL1075+EO1075</f>
        <v>7</v>
      </c>
      <c r="ES1075" s="79">
        <f t="shared" si="1751"/>
        <v>7</v>
      </c>
      <c r="ET1075" s="81">
        <f>SUM($BL1075:$CI1075)+SUM(CK$1075:CK$1092)</f>
        <v>67</v>
      </c>
      <c r="EU1075" s="81">
        <f>SUM($CK1075:$DH1075)+SUM(BL$1075:BL$1092)</f>
        <v>39</v>
      </c>
      <c r="EV1075" s="79">
        <f t="shared" ref="EV1075:EV1092" si="1752">(EQ1075*2)+ER1075</f>
        <v>47</v>
      </c>
      <c r="EW1075" s="81">
        <f>ET1075-EU1075</f>
        <v>28</v>
      </c>
      <c r="EX1075" s="78"/>
      <c r="EY1075" s="80">
        <f t="shared" ref="EY1075:EY1092" si="1753">VLOOKUP($EI1075,$B$1075:$J$1092,2,0)</f>
        <v>34</v>
      </c>
      <c r="EZ1075" s="80">
        <f t="shared" ref="EZ1075:EZ1092" si="1754">VLOOKUP($EI1075,$B$1075:$J$1092,3,0)</f>
        <v>20</v>
      </c>
      <c r="FA1075" s="80">
        <f t="shared" ref="FA1075:FA1092" si="1755">VLOOKUP($EI1075,$B$1075:$J$1092,4,0)</f>
        <v>7</v>
      </c>
      <c r="FB1075" s="80">
        <f t="shared" ref="FB1075:FB1092" si="1756">VLOOKUP($EI1075,$B$1075:$J$1092,5,0)</f>
        <v>7</v>
      </c>
      <c r="FC1075" s="80">
        <f t="shared" ref="FC1075:FC1092" si="1757">VLOOKUP($EI1075,$B$1075:$J$1092,6,0)</f>
        <v>67</v>
      </c>
      <c r="FD1075" s="80">
        <f t="shared" ref="FD1075:FD1092" si="1758">VLOOKUP($EI1075,$B$1075:$J$1092,7,0)</f>
        <v>39</v>
      </c>
      <c r="FE1075" s="80">
        <f t="shared" ref="FE1075:FE1092" si="1759">VLOOKUP($EI1075,$B$1075:$J$1092,8,0)</f>
        <v>47</v>
      </c>
      <c r="FF1075" s="80">
        <f t="shared" ref="FF1075:FF1092" si="1760">VLOOKUP($EI1075,$B$1075:$J$1092,9,0)</f>
        <v>28</v>
      </c>
      <c r="FH1075" s="54">
        <f>IF(EJ1075=EY1075,0,1)</f>
        <v>0</v>
      </c>
      <c r="FI1075" s="54">
        <f>IF(EQ1075=EZ1075,0,1)</f>
        <v>0</v>
      </c>
      <c r="FJ1075" s="54">
        <f t="shared" ref="FJ1075:FO1092" si="1761">IF(ER1075=FA1075,0,1)</f>
        <v>0</v>
      </c>
      <c r="FK1075" s="54">
        <f t="shared" si="1761"/>
        <v>0</v>
      </c>
      <c r="FL1075" s="54">
        <f t="shared" si="1761"/>
        <v>0</v>
      </c>
      <c r="FM1075" s="54">
        <f t="shared" si="1761"/>
        <v>0</v>
      </c>
      <c r="FN1075" s="54">
        <f t="shared" si="1761"/>
        <v>0</v>
      </c>
      <c r="FO1075" s="54">
        <f t="shared" si="1761"/>
        <v>0</v>
      </c>
      <c r="FQ1075" s="54" t="str">
        <f t="shared" si="1715"/>
        <v/>
      </c>
      <c r="FR1075" s="54" t="str">
        <f t="shared" si="1716"/>
        <v/>
      </c>
      <c r="FS1075" s="54" t="str">
        <f t="shared" ref="FS1075:FU1077" si="1762">IF(SUM($FH1075:$FO1075)=0,"",EZ1075-EQ1075)</f>
        <v/>
      </c>
      <c r="FT1075" s="54" t="str">
        <f t="shared" si="1762"/>
        <v/>
      </c>
      <c r="FU1075" s="54" t="str">
        <f t="shared" si="1762"/>
        <v/>
      </c>
      <c r="FV1075" s="54" t="str">
        <f t="shared" si="1683"/>
        <v/>
      </c>
      <c r="FW1075" s="54" t="str">
        <f t="shared" si="1683"/>
        <v/>
      </c>
      <c r="FX1075" s="54" t="str">
        <f t="shared" si="1683"/>
        <v/>
      </c>
      <c r="FY1075" s="54" t="s">
        <v>1876</v>
      </c>
      <c r="FZ1075" s="58"/>
      <c r="GA1075" s="59"/>
      <c r="GB1075" s="60"/>
      <c r="GC1075" s="58"/>
      <c r="GD1075" s="59"/>
      <c r="GE1075" s="61"/>
      <c r="GF1075" s="58"/>
      <c r="GG1075" s="61"/>
      <c r="GH1075" s="61"/>
    </row>
    <row r="1076" spans="1:192" s="54" customFormat="1" ht="12" x14ac:dyDescent="0.25">
      <c r="A1076" s="54">
        <v>2</v>
      </c>
      <c r="B1076" s="54" t="s">
        <v>1001</v>
      </c>
      <c r="C1076" s="56">
        <v>34</v>
      </c>
      <c r="D1076" s="56">
        <v>20</v>
      </c>
      <c r="E1076" s="56">
        <v>7</v>
      </c>
      <c r="F1076" s="56">
        <v>7</v>
      </c>
      <c r="G1076" s="56">
        <v>67</v>
      </c>
      <c r="H1076" s="56">
        <v>39</v>
      </c>
      <c r="I1076" s="57">
        <v>47</v>
      </c>
      <c r="J1076" s="56">
        <f t="shared" si="1746"/>
        <v>28</v>
      </c>
      <c r="L1076" s="82" t="s">
        <v>1839</v>
      </c>
      <c r="M1076" s="477" t="s">
        <v>74</v>
      </c>
      <c r="N1076" s="478"/>
      <c r="O1076" s="479" t="s">
        <v>77</v>
      </c>
      <c r="P1076" s="479" t="s">
        <v>124</v>
      </c>
      <c r="Q1076" s="479" t="s">
        <v>62</v>
      </c>
      <c r="R1076" s="479" t="s">
        <v>99</v>
      </c>
      <c r="S1076" s="479" t="s">
        <v>150</v>
      </c>
      <c r="T1076" s="479" t="s">
        <v>101</v>
      </c>
      <c r="U1076" s="479" t="s">
        <v>89</v>
      </c>
      <c r="V1076" s="479" t="s">
        <v>148</v>
      </c>
      <c r="W1076" s="479" t="s">
        <v>177</v>
      </c>
      <c r="X1076" s="479" t="s">
        <v>397</v>
      </c>
      <c r="Y1076" s="479" t="s">
        <v>148</v>
      </c>
      <c r="Z1076" s="479" t="s">
        <v>99</v>
      </c>
      <c r="AA1076" s="479" t="s">
        <v>59</v>
      </c>
      <c r="AB1076" s="479" t="s">
        <v>200</v>
      </c>
      <c r="AC1076" s="479" t="s">
        <v>58</v>
      </c>
      <c r="AD1076" s="480" t="s">
        <v>148</v>
      </c>
      <c r="AL1076" s="82" t="s">
        <v>1839</v>
      </c>
      <c r="AM1076" s="262" t="s">
        <v>783</v>
      </c>
      <c r="AN1076" s="83"/>
      <c r="AO1076" s="87" t="s">
        <v>342</v>
      </c>
      <c r="AP1076" s="88" t="s">
        <v>192</v>
      </c>
      <c r="AQ1076" s="87" t="s">
        <v>533</v>
      </c>
      <c r="AR1076" s="479"/>
      <c r="AS1076" s="88" t="s">
        <v>93</v>
      </c>
      <c r="AT1076" s="88" t="s">
        <v>329</v>
      </c>
      <c r="AU1076" s="88" t="s">
        <v>311</v>
      </c>
      <c r="AV1076" s="88" t="s">
        <v>702</v>
      </c>
      <c r="AW1076" s="87" t="s">
        <v>333</v>
      </c>
      <c r="AX1076" s="481" t="s">
        <v>533</v>
      </c>
      <c r="AY1076" s="88" t="s">
        <v>159</v>
      </c>
      <c r="AZ1076" s="59"/>
      <c r="BA1076" s="87" t="s">
        <v>899</v>
      </c>
      <c r="BB1076" s="88" t="s">
        <v>701</v>
      </c>
      <c r="BC1076" s="489" t="s">
        <v>180</v>
      </c>
      <c r="BD1076" s="89" t="s">
        <v>603</v>
      </c>
      <c r="BL1076" s="90">
        <f t="shared" ref="BL1076:BW1092" si="1763">(IF(M1076="","",(IF(MID(M1076,2,1)="-",LEFT(M1076,1),LEFT(M1076,2)))+0))</f>
        <v>1</v>
      </c>
      <c r="BM1076" s="91"/>
      <c r="BN1076" s="77">
        <f t="shared" si="1747"/>
        <v>2</v>
      </c>
      <c r="BO1076" s="77">
        <f t="shared" si="1747"/>
        <v>0</v>
      </c>
      <c r="BP1076" s="77">
        <f t="shared" si="1747"/>
        <v>1</v>
      </c>
      <c r="BQ1076" s="77">
        <f t="shared" si="1747"/>
        <v>1</v>
      </c>
      <c r="BR1076" s="77">
        <f t="shared" si="1747"/>
        <v>3</v>
      </c>
      <c r="BS1076" s="77">
        <f t="shared" si="1747"/>
        <v>3</v>
      </c>
      <c r="BT1076" s="77">
        <f t="shared" si="1747"/>
        <v>3</v>
      </c>
      <c r="BU1076" s="77">
        <f t="shared" si="1747"/>
        <v>0</v>
      </c>
      <c r="BV1076" s="77">
        <f t="shared" si="1747"/>
        <v>2</v>
      </c>
      <c r="BW1076" s="77">
        <f t="shared" si="1747"/>
        <v>5</v>
      </c>
      <c r="BX1076" s="77">
        <f t="shared" si="1747"/>
        <v>0</v>
      </c>
      <c r="BY1076" s="77">
        <f t="shared" si="1747"/>
        <v>1</v>
      </c>
      <c r="BZ1076" s="77">
        <f t="shared" si="1747"/>
        <v>4</v>
      </c>
      <c r="CA1076" s="77">
        <f t="shared" si="1747"/>
        <v>2</v>
      </c>
      <c r="CB1076" s="77">
        <f t="shared" si="1747"/>
        <v>5</v>
      </c>
      <c r="CC1076" s="92">
        <f t="shared" si="1747"/>
        <v>0</v>
      </c>
      <c r="CJ1076" s="78"/>
      <c r="CK1076" s="90">
        <f t="shared" ref="CK1076:CV1092" si="1764">(IF(M1076="","",IF(RIGHT(M1076,2)="10",RIGHT(M1076,2),RIGHT(M1076,1))+0))</f>
        <v>2</v>
      </c>
      <c r="CL1076" s="91"/>
      <c r="CM1076" s="77">
        <f t="shared" si="1748"/>
        <v>1</v>
      </c>
      <c r="CN1076" s="77">
        <f t="shared" si="1748"/>
        <v>0</v>
      </c>
      <c r="CO1076" s="77">
        <f t="shared" si="1748"/>
        <v>1</v>
      </c>
      <c r="CP1076" s="77">
        <f t="shared" si="1748"/>
        <v>0</v>
      </c>
      <c r="CQ1076" s="77">
        <f t="shared" si="1748"/>
        <v>1</v>
      </c>
      <c r="CR1076" s="77">
        <f t="shared" si="1748"/>
        <v>2</v>
      </c>
      <c r="CS1076" s="77">
        <f t="shared" si="1748"/>
        <v>0</v>
      </c>
      <c r="CT1076" s="77">
        <f t="shared" si="1748"/>
        <v>1</v>
      </c>
      <c r="CU1076" s="77">
        <f t="shared" si="1748"/>
        <v>0</v>
      </c>
      <c r="CV1076" s="77">
        <f t="shared" si="1748"/>
        <v>4</v>
      </c>
      <c r="CW1076" s="77">
        <f t="shared" si="1748"/>
        <v>1</v>
      </c>
      <c r="CX1076" s="77">
        <f t="shared" si="1748"/>
        <v>0</v>
      </c>
      <c r="CY1076" s="77">
        <f t="shared" si="1748"/>
        <v>0</v>
      </c>
      <c r="CZ1076" s="77">
        <f t="shared" si="1748"/>
        <v>2</v>
      </c>
      <c r="DA1076" s="77">
        <f t="shared" si="1748"/>
        <v>1</v>
      </c>
      <c r="DB1076" s="92">
        <f t="shared" si="1748"/>
        <v>1</v>
      </c>
      <c r="DJ1076" s="347" t="str">
        <f t="shared" ref="DJ1076:DU1092" si="1765">(IF(M1076="","",IF(BL1076&gt;CK1076,"H",IF(BL1076&lt;CK1076,"A","D"))))</f>
        <v>A</v>
      </c>
      <c r="DK1076" s="91"/>
      <c r="DL1076" s="56" t="str">
        <f t="shared" si="1749"/>
        <v>H</v>
      </c>
      <c r="DM1076" s="56" t="str">
        <f t="shared" si="1749"/>
        <v>D</v>
      </c>
      <c r="DN1076" s="56" t="str">
        <f t="shared" si="1749"/>
        <v>D</v>
      </c>
      <c r="DO1076" s="56" t="str">
        <f t="shared" si="1749"/>
        <v>H</v>
      </c>
      <c r="DP1076" s="56" t="str">
        <f t="shared" si="1749"/>
        <v>H</v>
      </c>
      <c r="DQ1076" s="56" t="str">
        <f t="shared" si="1749"/>
        <v>H</v>
      </c>
      <c r="DR1076" s="56" t="str">
        <f t="shared" si="1749"/>
        <v>H</v>
      </c>
      <c r="DS1076" s="56" t="str">
        <f t="shared" si="1749"/>
        <v>A</v>
      </c>
      <c r="DT1076" s="56" t="str">
        <f t="shared" si="1749"/>
        <v>H</v>
      </c>
      <c r="DU1076" s="56" t="str">
        <f t="shared" si="1749"/>
        <v>H</v>
      </c>
      <c r="DV1076" s="56" t="str">
        <f t="shared" si="1749"/>
        <v>A</v>
      </c>
      <c r="DW1076" s="56" t="str">
        <f t="shared" si="1749"/>
        <v>H</v>
      </c>
      <c r="DX1076" s="56" t="str">
        <f t="shared" si="1749"/>
        <v>H</v>
      </c>
      <c r="DY1076" s="56" t="str">
        <f t="shared" si="1749"/>
        <v>D</v>
      </c>
      <c r="DZ1076" s="56" t="str">
        <f t="shared" si="1749"/>
        <v>H</v>
      </c>
      <c r="EA1076" s="348" t="str">
        <f t="shared" si="1749"/>
        <v>A</v>
      </c>
      <c r="EI1076" s="53" t="str">
        <f t="shared" si="1750"/>
        <v>Bromley</v>
      </c>
      <c r="EJ1076" s="79">
        <f t="shared" ref="EJ1076:EJ1092" si="1766">SUM(EQ1076:ES1076)</f>
        <v>34</v>
      </c>
      <c r="EK1076" s="80">
        <f t="shared" ref="EK1076:EK1092" si="1767">COUNTIF($DJ1076:$EG1076,"H")</f>
        <v>10</v>
      </c>
      <c r="EL1076" s="80">
        <f t="shared" ref="EL1076:EL1092" si="1768">COUNTIF($DJ1076:$EG1076,"D")</f>
        <v>3</v>
      </c>
      <c r="EM1076" s="80">
        <f t="shared" ref="EM1076:EM1092" si="1769">COUNTIF($DJ1076:$EG1076,"A")</f>
        <v>4</v>
      </c>
      <c r="EN1076" s="80">
        <f>COUNTIF(DK$1075:DK$1092,"A")</f>
        <v>9</v>
      </c>
      <c r="EO1076" s="80">
        <f>COUNTIF(DK$1075:DK$1092,"D")</f>
        <v>1</v>
      </c>
      <c r="EP1076" s="80">
        <f>COUNTIF(DK$1075:DK$1092,"H")</f>
        <v>7</v>
      </c>
      <c r="EQ1076" s="79">
        <f t="shared" ref="EQ1076:EQ1092" si="1770">EK1076+EN1076</f>
        <v>19</v>
      </c>
      <c r="ER1076" s="79">
        <f t="shared" si="1751"/>
        <v>4</v>
      </c>
      <c r="ES1076" s="79">
        <f t="shared" si="1751"/>
        <v>11</v>
      </c>
      <c r="ET1076" s="81">
        <f>SUM($BL1076:$CI1076)+SUM(CL$1075:CL$1092)</f>
        <v>64</v>
      </c>
      <c r="EU1076" s="81">
        <f>SUM($CK1076:$DH1076)+SUM(BM$1075:BM$1092)</f>
        <v>40</v>
      </c>
      <c r="EV1076" s="79">
        <f t="shared" si="1752"/>
        <v>42</v>
      </c>
      <c r="EW1076" s="81">
        <f t="shared" ref="EW1076:EW1092" si="1771">ET1076-EU1076</f>
        <v>24</v>
      </c>
      <c r="EX1076" s="78"/>
      <c r="EY1076" s="80">
        <f t="shared" si="1753"/>
        <v>34</v>
      </c>
      <c r="EZ1076" s="80">
        <f t="shared" si="1754"/>
        <v>19</v>
      </c>
      <c r="FA1076" s="80">
        <f t="shared" si="1755"/>
        <v>4</v>
      </c>
      <c r="FB1076" s="80">
        <f t="shared" si="1756"/>
        <v>11</v>
      </c>
      <c r="FC1076" s="80">
        <f t="shared" si="1757"/>
        <v>64</v>
      </c>
      <c r="FD1076" s="80">
        <f t="shared" si="1758"/>
        <v>40</v>
      </c>
      <c r="FE1076" s="80">
        <f t="shared" si="1759"/>
        <v>42</v>
      </c>
      <c r="FF1076" s="80">
        <f t="shared" si="1760"/>
        <v>24</v>
      </c>
      <c r="FH1076" s="54">
        <f t="shared" ref="FH1076:FH1092" si="1772">IF(EJ1076=EY1076,0,1)</f>
        <v>0</v>
      </c>
      <c r="FI1076" s="54">
        <f t="shared" ref="FI1076:FI1092" si="1773">IF(EQ1076=EZ1076,0,1)</f>
        <v>0</v>
      </c>
      <c r="FJ1076" s="54">
        <f t="shared" si="1761"/>
        <v>0</v>
      </c>
      <c r="FK1076" s="54">
        <f t="shared" si="1761"/>
        <v>0</v>
      </c>
      <c r="FL1076" s="54">
        <f t="shared" si="1761"/>
        <v>0</v>
      </c>
      <c r="FM1076" s="54">
        <f t="shared" si="1761"/>
        <v>0</v>
      </c>
      <c r="FN1076" s="54">
        <f t="shared" si="1761"/>
        <v>0</v>
      </c>
      <c r="FO1076" s="54">
        <f t="shared" si="1761"/>
        <v>0</v>
      </c>
      <c r="FQ1076" s="54" t="str">
        <f t="shared" si="1715"/>
        <v/>
      </c>
      <c r="FR1076" s="54" t="str">
        <f t="shared" si="1716"/>
        <v/>
      </c>
      <c r="FS1076" s="54" t="str">
        <f t="shared" si="1762"/>
        <v/>
      </c>
      <c r="FT1076" s="54" t="str">
        <f t="shared" si="1762"/>
        <v/>
      </c>
      <c r="FU1076" s="54" t="str">
        <f t="shared" si="1762"/>
        <v/>
      </c>
      <c r="FV1076" s="54" t="str">
        <f t="shared" si="1683"/>
        <v/>
      </c>
      <c r="FW1076" s="54" t="str">
        <f t="shared" si="1683"/>
        <v/>
      </c>
      <c r="FX1076" s="54" t="str">
        <f t="shared" si="1683"/>
        <v/>
      </c>
      <c r="FY1076" s="54" t="s">
        <v>1843</v>
      </c>
      <c r="FZ1076" s="58"/>
      <c r="GA1076" s="59"/>
      <c r="GB1076" s="60"/>
      <c r="GC1076" s="58"/>
      <c r="GD1076" s="59"/>
      <c r="GE1076" s="61"/>
      <c r="GF1076" s="58"/>
      <c r="GG1076" s="61"/>
      <c r="GH1076" s="61"/>
    </row>
    <row r="1077" spans="1:192" s="54" customFormat="1" ht="12" x14ac:dyDescent="0.25">
      <c r="A1077" s="54">
        <v>3</v>
      </c>
      <c r="B1077" s="54" t="s">
        <v>1877</v>
      </c>
      <c r="C1077" s="56">
        <v>34</v>
      </c>
      <c r="D1077" s="56">
        <v>19</v>
      </c>
      <c r="E1077" s="56">
        <v>7</v>
      </c>
      <c r="F1077" s="56">
        <v>8</v>
      </c>
      <c r="G1077" s="56">
        <v>77</v>
      </c>
      <c r="H1077" s="56">
        <v>44</v>
      </c>
      <c r="I1077" s="57">
        <v>45</v>
      </c>
      <c r="J1077" s="56">
        <f t="shared" si="1746"/>
        <v>33</v>
      </c>
      <c r="L1077" s="82" t="s">
        <v>1126</v>
      </c>
      <c r="M1077" s="477" t="s">
        <v>101</v>
      </c>
      <c r="N1077" s="479" t="s">
        <v>150</v>
      </c>
      <c r="O1077" s="478"/>
      <c r="P1077" s="479" t="s">
        <v>103</v>
      </c>
      <c r="Q1077" s="479" t="s">
        <v>99</v>
      </c>
      <c r="R1077" s="479" t="s">
        <v>99</v>
      </c>
      <c r="S1077" s="479" t="s">
        <v>101</v>
      </c>
      <c r="T1077" s="479" t="s">
        <v>177</v>
      </c>
      <c r="U1077" s="479" t="s">
        <v>304</v>
      </c>
      <c r="V1077" s="479" t="s">
        <v>62</v>
      </c>
      <c r="W1077" s="479" t="s">
        <v>89</v>
      </c>
      <c r="X1077" s="479" t="s">
        <v>74</v>
      </c>
      <c r="Y1077" s="479" t="s">
        <v>103</v>
      </c>
      <c r="Z1077" s="479" t="s">
        <v>60</v>
      </c>
      <c r="AA1077" s="479" t="s">
        <v>102</v>
      </c>
      <c r="AB1077" s="479" t="s">
        <v>150</v>
      </c>
      <c r="AC1077" s="479" t="s">
        <v>150</v>
      </c>
      <c r="AD1077" s="480" t="s">
        <v>103</v>
      </c>
      <c r="AL1077" s="82" t="s">
        <v>1126</v>
      </c>
      <c r="AM1077" s="262" t="s">
        <v>783</v>
      </c>
      <c r="AN1077" s="87" t="s">
        <v>783</v>
      </c>
      <c r="AO1077" s="83"/>
      <c r="AP1077" s="88" t="s">
        <v>209</v>
      </c>
      <c r="AQ1077" s="87" t="s">
        <v>127</v>
      </c>
      <c r="AR1077" s="87" t="s">
        <v>940</v>
      </c>
      <c r="AS1077" s="88" t="s">
        <v>327</v>
      </c>
      <c r="AT1077" s="88" t="s">
        <v>208</v>
      </c>
      <c r="AU1077" s="88" t="s">
        <v>1035</v>
      </c>
      <c r="AV1077" s="88" t="s">
        <v>328</v>
      </c>
      <c r="AW1077" s="87" t="s">
        <v>94</v>
      </c>
      <c r="AX1077" s="87" t="s">
        <v>341</v>
      </c>
      <c r="AY1077" s="88" t="s">
        <v>313</v>
      </c>
      <c r="AZ1077" s="87" t="s">
        <v>545</v>
      </c>
      <c r="BA1077" s="87" t="s">
        <v>934</v>
      </c>
      <c r="BB1077" s="88" t="s">
        <v>190</v>
      </c>
      <c r="BC1077" s="481" t="s">
        <v>545</v>
      </c>
      <c r="BD1077" s="89" t="s">
        <v>719</v>
      </c>
      <c r="BL1077" s="90">
        <f t="shared" si="1763"/>
        <v>3</v>
      </c>
      <c r="BM1077" s="77">
        <f t="shared" si="1763"/>
        <v>3</v>
      </c>
      <c r="BN1077" s="91"/>
      <c r="BO1077" s="77">
        <f t="shared" si="1747"/>
        <v>1</v>
      </c>
      <c r="BP1077" s="77">
        <f t="shared" si="1747"/>
        <v>1</v>
      </c>
      <c r="BQ1077" s="77">
        <f t="shared" si="1747"/>
        <v>1</v>
      </c>
      <c r="BR1077" s="77">
        <f t="shared" si="1747"/>
        <v>3</v>
      </c>
      <c r="BS1077" s="77">
        <f t="shared" si="1747"/>
        <v>2</v>
      </c>
      <c r="BT1077" s="77">
        <f t="shared" si="1747"/>
        <v>4</v>
      </c>
      <c r="BU1077" s="77">
        <f t="shared" si="1747"/>
        <v>1</v>
      </c>
      <c r="BV1077" s="77">
        <f t="shared" si="1747"/>
        <v>3</v>
      </c>
      <c r="BW1077" s="77">
        <f t="shared" si="1747"/>
        <v>1</v>
      </c>
      <c r="BX1077" s="77">
        <f t="shared" si="1747"/>
        <v>1</v>
      </c>
      <c r="BY1077" s="77">
        <f t="shared" si="1747"/>
        <v>4</v>
      </c>
      <c r="BZ1077" s="77">
        <f t="shared" si="1747"/>
        <v>2</v>
      </c>
      <c r="CA1077" s="77">
        <f t="shared" si="1747"/>
        <v>3</v>
      </c>
      <c r="CB1077" s="77">
        <f t="shared" si="1747"/>
        <v>3</v>
      </c>
      <c r="CC1077" s="92">
        <f t="shared" si="1747"/>
        <v>1</v>
      </c>
      <c r="CJ1077" s="78"/>
      <c r="CK1077" s="90">
        <f t="shared" si="1764"/>
        <v>2</v>
      </c>
      <c r="CL1077" s="77">
        <f t="shared" si="1764"/>
        <v>1</v>
      </c>
      <c r="CM1077" s="91"/>
      <c r="CN1077" s="77">
        <f t="shared" si="1748"/>
        <v>3</v>
      </c>
      <c r="CO1077" s="77">
        <f t="shared" si="1748"/>
        <v>0</v>
      </c>
      <c r="CP1077" s="77">
        <f t="shared" si="1748"/>
        <v>0</v>
      </c>
      <c r="CQ1077" s="77">
        <f t="shared" si="1748"/>
        <v>2</v>
      </c>
      <c r="CR1077" s="77">
        <f t="shared" si="1748"/>
        <v>0</v>
      </c>
      <c r="CS1077" s="77">
        <f t="shared" si="1748"/>
        <v>2</v>
      </c>
      <c r="CT1077" s="77">
        <f t="shared" si="1748"/>
        <v>1</v>
      </c>
      <c r="CU1077" s="77">
        <f t="shared" si="1748"/>
        <v>0</v>
      </c>
      <c r="CV1077" s="77">
        <f t="shared" si="1748"/>
        <v>2</v>
      </c>
      <c r="CW1077" s="77">
        <f t="shared" si="1748"/>
        <v>3</v>
      </c>
      <c r="CX1077" s="77">
        <f t="shared" si="1748"/>
        <v>1</v>
      </c>
      <c r="CY1077" s="77">
        <f t="shared" si="1748"/>
        <v>4</v>
      </c>
      <c r="CZ1077" s="77">
        <f t="shared" si="1748"/>
        <v>1</v>
      </c>
      <c r="DA1077" s="77">
        <f t="shared" si="1748"/>
        <v>1</v>
      </c>
      <c r="DB1077" s="92">
        <f t="shared" si="1748"/>
        <v>3</v>
      </c>
      <c r="DJ1077" s="347" t="str">
        <f t="shared" si="1765"/>
        <v>H</v>
      </c>
      <c r="DK1077" s="56" t="str">
        <f t="shared" si="1765"/>
        <v>H</v>
      </c>
      <c r="DL1077" s="91"/>
      <c r="DM1077" s="56" t="str">
        <f t="shared" si="1749"/>
        <v>A</v>
      </c>
      <c r="DN1077" s="56" t="str">
        <f t="shared" si="1749"/>
        <v>H</v>
      </c>
      <c r="DO1077" s="56" t="str">
        <f t="shared" si="1749"/>
        <v>H</v>
      </c>
      <c r="DP1077" s="56" t="str">
        <f t="shared" si="1749"/>
        <v>H</v>
      </c>
      <c r="DQ1077" s="56" t="str">
        <f t="shared" si="1749"/>
        <v>H</v>
      </c>
      <c r="DR1077" s="56" t="str">
        <f t="shared" si="1749"/>
        <v>H</v>
      </c>
      <c r="DS1077" s="56" t="str">
        <f t="shared" si="1749"/>
        <v>D</v>
      </c>
      <c r="DT1077" s="56" t="str">
        <f t="shared" si="1749"/>
        <v>H</v>
      </c>
      <c r="DU1077" s="56" t="str">
        <f t="shared" si="1749"/>
        <v>A</v>
      </c>
      <c r="DV1077" s="56" t="str">
        <f t="shared" si="1749"/>
        <v>A</v>
      </c>
      <c r="DW1077" s="56" t="str">
        <f t="shared" si="1749"/>
        <v>H</v>
      </c>
      <c r="DX1077" s="56" t="str">
        <f t="shared" si="1749"/>
        <v>A</v>
      </c>
      <c r="DY1077" s="56" t="str">
        <f t="shared" si="1749"/>
        <v>H</v>
      </c>
      <c r="DZ1077" s="56" t="str">
        <f t="shared" si="1749"/>
        <v>H</v>
      </c>
      <c r="EA1077" s="348" t="str">
        <f t="shared" si="1749"/>
        <v>A</v>
      </c>
      <c r="EI1077" s="53" t="str">
        <f t="shared" si="1750"/>
        <v>Carshalton Athletic</v>
      </c>
      <c r="EJ1077" s="79">
        <f t="shared" si="1766"/>
        <v>34</v>
      </c>
      <c r="EK1077" s="80">
        <f t="shared" si="1767"/>
        <v>11</v>
      </c>
      <c r="EL1077" s="80">
        <f t="shared" si="1768"/>
        <v>1</v>
      </c>
      <c r="EM1077" s="80">
        <f t="shared" si="1769"/>
        <v>5</v>
      </c>
      <c r="EN1077" s="80">
        <f>COUNTIF(DL$1075:DL$1092,"A")</f>
        <v>10</v>
      </c>
      <c r="EO1077" s="80">
        <f>COUNTIF(DL$1075:DL$1092,"D")</f>
        <v>1</v>
      </c>
      <c r="EP1077" s="80">
        <f>COUNTIF(DL$1075:DL$1092,"H")</f>
        <v>6</v>
      </c>
      <c r="EQ1077" s="79">
        <f t="shared" si="1770"/>
        <v>21</v>
      </c>
      <c r="ER1077" s="79">
        <f t="shared" si="1751"/>
        <v>2</v>
      </c>
      <c r="ES1077" s="79">
        <f t="shared" si="1751"/>
        <v>11</v>
      </c>
      <c r="ET1077" s="81">
        <f>SUM($BL1077:$CI1077)+SUM(CM$1075:CM$1092)</f>
        <v>68</v>
      </c>
      <c r="EU1077" s="81">
        <f>SUM($CK1077:$DH1077)+SUM(BN$1075:BN$1092)</f>
        <v>54</v>
      </c>
      <c r="EV1077" s="79">
        <f t="shared" si="1752"/>
        <v>44</v>
      </c>
      <c r="EW1077" s="81">
        <f t="shared" si="1771"/>
        <v>14</v>
      </c>
      <c r="EX1077" s="78"/>
      <c r="EY1077" s="80">
        <f t="shared" si="1753"/>
        <v>34</v>
      </c>
      <c r="EZ1077" s="80">
        <f t="shared" si="1754"/>
        <v>21</v>
      </c>
      <c r="FA1077" s="80">
        <f t="shared" si="1755"/>
        <v>2</v>
      </c>
      <c r="FB1077" s="80">
        <f t="shared" si="1756"/>
        <v>11</v>
      </c>
      <c r="FC1077" s="80">
        <f t="shared" si="1757"/>
        <v>68</v>
      </c>
      <c r="FD1077" s="80">
        <f t="shared" si="1758"/>
        <v>54</v>
      </c>
      <c r="FE1077" s="80">
        <f t="shared" si="1759"/>
        <v>44</v>
      </c>
      <c r="FF1077" s="80">
        <f t="shared" si="1760"/>
        <v>14</v>
      </c>
      <c r="FH1077" s="54">
        <f t="shared" si="1772"/>
        <v>0</v>
      </c>
      <c r="FI1077" s="54">
        <f t="shared" si="1773"/>
        <v>0</v>
      </c>
      <c r="FJ1077" s="54">
        <f t="shared" si="1761"/>
        <v>0</v>
      </c>
      <c r="FK1077" s="54">
        <f t="shared" si="1761"/>
        <v>0</v>
      </c>
      <c r="FL1077" s="54">
        <f t="shared" si="1761"/>
        <v>0</v>
      </c>
      <c r="FM1077" s="54">
        <f t="shared" si="1761"/>
        <v>0</v>
      </c>
      <c r="FN1077" s="54">
        <f t="shared" si="1761"/>
        <v>0</v>
      </c>
      <c r="FO1077" s="54">
        <f t="shared" si="1761"/>
        <v>0</v>
      </c>
      <c r="FQ1077" s="54" t="str">
        <f t="shared" si="1715"/>
        <v/>
      </c>
      <c r="FR1077" s="54" t="str">
        <f t="shared" si="1716"/>
        <v/>
      </c>
      <c r="FS1077" s="54" t="str">
        <f t="shared" si="1762"/>
        <v/>
      </c>
      <c r="FT1077" s="54" t="str">
        <f t="shared" si="1762"/>
        <v/>
      </c>
      <c r="FU1077" s="54" t="str">
        <f t="shared" si="1762"/>
        <v/>
      </c>
      <c r="FV1077" s="54" t="str">
        <f>IF(SUM($FH1077:$FO1077)=0,"",FC1077-ET1077)</f>
        <v/>
      </c>
      <c r="FW1077" s="54" t="str">
        <f>IF(SUM($FH1077:$FO1077)=0,"",FD1077-EU1077)</f>
        <v/>
      </c>
      <c r="FX1077" s="54" t="str">
        <f>IF(SUM($FH1077:$FO1077)=0,"",FE1077-EV1077)</f>
        <v/>
      </c>
      <c r="FY1077" s="407" t="s">
        <v>1845</v>
      </c>
      <c r="FZ1077" s="58"/>
      <c r="GA1077" s="59"/>
      <c r="GB1077" s="60"/>
      <c r="GC1077" s="58"/>
      <c r="GD1077" s="59"/>
      <c r="GE1077" s="61"/>
      <c r="GF1077" s="58"/>
      <c r="GG1077" s="61"/>
      <c r="GH1077" s="61"/>
    </row>
    <row r="1078" spans="1:192" s="54" customFormat="1" ht="12" x14ac:dyDescent="0.25">
      <c r="A1078" s="54">
        <v>4</v>
      </c>
      <c r="B1078" s="54" t="s">
        <v>1126</v>
      </c>
      <c r="C1078" s="56">
        <v>34</v>
      </c>
      <c r="D1078" s="56">
        <v>21</v>
      </c>
      <c r="E1078" s="56">
        <v>2</v>
      </c>
      <c r="F1078" s="56">
        <v>11</v>
      </c>
      <c r="G1078" s="56">
        <v>68</v>
      </c>
      <c r="H1078" s="56">
        <v>54</v>
      </c>
      <c r="I1078" s="57">
        <v>44</v>
      </c>
      <c r="J1078" s="56">
        <f t="shared" si="1746"/>
        <v>14</v>
      </c>
      <c r="L1078" s="82" t="s">
        <v>1000</v>
      </c>
      <c r="M1078" s="477" t="s">
        <v>176</v>
      </c>
      <c r="N1078" s="479" t="s">
        <v>200</v>
      </c>
      <c r="O1078" s="479" t="s">
        <v>176</v>
      </c>
      <c r="P1078" s="478"/>
      <c r="Q1078" s="479" t="s">
        <v>124</v>
      </c>
      <c r="R1078" s="479" t="s">
        <v>150</v>
      </c>
      <c r="S1078" s="479" t="s">
        <v>150</v>
      </c>
      <c r="T1078" s="479" t="s">
        <v>77</v>
      </c>
      <c r="U1078" s="479" t="s">
        <v>150</v>
      </c>
      <c r="V1078" s="479" t="s">
        <v>99</v>
      </c>
      <c r="W1078" s="479" t="s">
        <v>77</v>
      </c>
      <c r="X1078" s="479" t="s">
        <v>58</v>
      </c>
      <c r="Y1078" s="479" t="s">
        <v>77</v>
      </c>
      <c r="Z1078" s="479" t="s">
        <v>304</v>
      </c>
      <c r="AA1078" s="479" t="s">
        <v>124</v>
      </c>
      <c r="AB1078" s="479" t="s">
        <v>59</v>
      </c>
      <c r="AC1078" s="479" t="s">
        <v>87</v>
      </c>
      <c r="AD1078" s="480" t="s">
        <v>273</v>
      </c>
      <c r="AL1078" s="82" t="s">
        <v>1000</v>
      </c>
      <c r="AM1078" s="86" t="s">
        <v>266</v>
      </c>
      <c r="AN1078" s="88" t="s">
        <v>265</v>
      </c>
      <c r="AO1078" s="88" t="s">
        <v>239</v>
      </c>
      <c r="AP1078" s="83"/>
      <c r="AQ1078" s="87" t="s">
        <v>545</v>
      </c>
      <c r="AR1078" s="88" t="s">
        <v>342</v>
      </c>
      <c r="AS1078" s="88" t="s">
        <v>311</v>
      </c>
      <c r="AT1078" s="88" t="s">
        <v>701</v>
      </c>
      <c r="AU1078" s="88" t="s">
        <v>307</v>
      </c>
      <c r="AV1078" s="88" t="s">
        <v>329</v>
      </c>
      <c r="AW1078" s="252" t="s">
        <v>603</v>
      </c>
      <c r="AX1078" s="88" t="s">
        <v>587</v>
      </c>
      <c r="AY1078" s="88" t="s">
        <v>334</v>
      </c>
      <c r="AZ1078" s="59"/>
      <c r="BA1078" s="88" t="s">
        <v>327</v>
      </c>
      <c r="BB1078" s="481" t="s">
        <v>533</v>
      </c>
      <c r="BC1078" s="88" t="s">
        <v>242</v>
      </c>
      <c r="BD1078" s="89" t="s">
        <v>284</v>
      </c>
      <c r="BL1078" s="90">
        <f t="shared" si="1763"/>
        <v>2</v>
      </c>
      <c r="BM1078" s="77">
        <f t="shared" si="1763"/>
        <v>2</v>
      </c>
      <c r="BN1078" s="77">
        <f t="shared" si="1763"/>
        <v>2</v>
      </c>
      <c r="BO1078" s="91"/>
      <c r="BP1078" s="77">
        <f t="shared" si="1747"/>
        <v>0</v>
      </c>
      <c r="BQ1078" s="77">
        <f t="shared" si="1747"/>
        <v>3</v>
      </c>
      <c r="BR1078" s="77">
        <f t="shared" si="1747"/>
        <v>3</v>
      </c>
      <c r="BS1078" s="77">
        <f t="shared" si="1747"/>
        <v>2</v>
      </c>
      <c r="BT1078" s="77">
        <f t="shared" si="1747"/>
        <v>3</v>
      </c>
      <c r="BU1078" s="77">
        <f t="shared" si="1747"/>
        <v>1</v>
      </c>
      <c r="BV1078" s="77">
        <f t="shared" si="1747"/>
        <v>2</v>
      </c>
      <c r="BW1078" s="77">
        <f t="shared" si="1747"/>
        <v>5</v>
      </c>
      <c r="BX1078" s="77">
        <f t="shared" si="1747"/>
        <v>2</v>
      </c>
      <c r="BY1078" s="77">
        <f t="shared" si="1747"/>
        <v>4</v>
      </c>
      <c r="BZ1078" s="77">
        <f t="shared" si="1747"/>
        <v>0</v>
      </c>
      <c r="CA1078" s="77">
        <f t="shared" si="1747"/>
        <v>4</v>
      </c>
      <c r="CB1078" s="77">
        <f t="shared" si="1747"/>
        <v>3</v>
      </c>
      <c r="CC1078" s="92">
        <f t="shared" si="1747"/>
        <v>4</v>
      </c>
      <c r="CJ1078" s="78"/>
      <c r="CK1078" s="90">
        <f t="shared" si="1764"/>
        <v>3</v>
      </c>
      <c r="CL1078" s="77">
        <f t="shared" si="1764"/>
        <v>2</v>
      </c>
      <c r="CM1078" s="77">
        <f t="shared" si="1764"/>
        <v>3</v>
      </c>
      <c r="CN1078" s="91"/>
      <c r="CO1078" s="77">
        <f t="shared" si="1748"/>
        <v>0</v>
      </c>
      <c r="CP1078" s="77">
        <f t="shared" si="1748"/>
        <v>1</v>
      </c>
      <c r="CQ1078" s="77">
        <f t="shared" si="1748"/>
        <v>1</v>
      </c>
      <c r="CR1078" s="77">
        <f t="shared" si="1748"/>
        <v>1</v>
      </c>
      <c r="CS1078" s="77">
        <f t="shared" si="1748"/>
        <v>1</v>
      </c>
      <c r="CT1078" s="77">
        <f t="shared" si="1748"/>
        <v>0</v>
      </c>
      <c r="CU1078" s="77">
        <f t="shared" si="1748"/>
        <v>1</v>
      </c>
      <c r="CV1078" s="77">
        <f t="shared" si="1748"/>
        <v>1</v>
      </c>
      <c r="CW1078" s="77">
        <f t="shared" si="1748"/>
        <v>1</v>
      </c>
      <c r="CX1078" s="77">
        <f t="shared" si="1748"/>
        <v>2</v>
      </c>
      <c r="CY1078" s="77">
        <f t="shared" si="1748"/>
        <v>0</v>
      </c>
      <c r="CZ1078" s="77">
        <f t="shared" si="1748"/>
        <v>0</v>
      </c>
      <c r="DA1078" s="77">
        <f t="shared" si="1748"/>
        <v>3</v>
      </c>
      <c r="DB1078" s="92">
        <f t="shared" si="1748"/>
        <v>4</v>
      </c>
      <c r="DJ1078" s="347" t="str">
        <f t="shared" si="1765"/>
        <v>A</v>
      </c>
      <c r="DK1078" s="56" t="str">
        <f t="shared" si="1765"/>
        <v>D</v>
      </c>
      <c r="DL1078" s="56" t="str">
        <f t="shared" si="1765"/>
        <v>A</v>
      </c>
      <c r="DM1078" s="91"/>
      <c r="DN1078" s="56" t="str">
        <f t="shared" si="1749"/>
        <v>D</v>
      </c>
      <c r="DO1078" s="56" t="str">
        <f t="shared" si="1749"/>
        <v>H</v>
      </c>
      <c r="DP1078" s="56" t="str">
        <f t="shared" si="1749"/>
        <v>H</v>
      </c>
      <c r="DQ1078" s="56" t="str">
        <f t="shared" si="1749"/>
        <v>H</v>
      </c>
      <c r="DR1078" s="56" t="str">
        <f t="shared" si="1749"/>
        <v>H</v>
      </c>
      <c r="DS1078" s="56" t="str">
        <f t="shared" si="1749"/>
        <v>H</v>
      </c>
      <c r="DT1078" s="56" t="str">
        <f t="shared" si="1749"/>
        <v>H</v>
      </c>
      <c r="DU1078" s="56" t="str">
        <f t="shared" si="1749"/>
        <v>H</v>
      </c>
      <c r="DV1078" s="56" t="str">
        <f t="shared" si="1749"/>
        <v>H</v>
      </c>
      <c r="DW1078" s="56" t="str">
        <f t="shared" si="1749"/>
        <v>H</v>
      </c>
      <c r="DX1078" s="56" t="str">
        <f t="shared" si="1749"/>
        <v>D</v>
      </c>
      <c r="DY1078" s="56" t="str">
        <f t="shared" si="1749"/>
        <v>H</v>
      </c>
      <c r="DZ1078" s="56" t="str">
        <f t="shared" si="1749"/>
        <v>D</v>
      </c>
      <c r="EA1078" s="348" t="str">
        <f t="shared" si="1749"/>
        <v>D</v>
      </c>
      <c r="EI1078" s="53" t="str">
        <f t="shared" si="1750"/>
        <v>Croydon</v>
      </c>
      <c r="EJ1078" s="79">
        <f t="shared" si="1766"/>
        <v>34</v>
      </c>
      <c r="EK1078" s="80">
        <f t="shared" si="1767"/>
        <v>10</v>
      </c>
      <c r="EL1078" s="80">
        <f t="shared" si="1768"/>
        <v>5</v>
      </c>
      <c r="EM1078" s="80">
        <f t="shared" si="1769"/>
        <v>2</v>
      </c>
      <c r="EN1078" s="80">
        <f>COUNTIF(DM$1075:DM$1092,"A")</f>
        <v>10</v>
      </c>
      <c r="EO1078" s="80">
        <f>COUNTIF(DM$1075:DM$1092,"D")</f>
        <v>4</v>
      </c>
      <c r="EP1078" s="80">
        <f>COUNTIF(DM$1075:DM$1092,"H")</f>
        <v>3</v>
      </c>
      <c r="EQ1078" s="79">
        <f t="shared" si="1770"/>
        <v>20</v>
      </c>
      <c r="ER1078" s="79">
        <f t="shared" si="1751"/>
        <v>9</v>
      </c>
      <c r="ES1078" s="79">
        <f t="shared" si="1751"/>
        <v>5</v>
      </c>
      <c r="ET1078" s="81">
        <f>SUM($BK1078:$CI1078)+SUM(CN$1075:CN$1092)</f>
        <v>85</v>
      </c>
      <c r="EU1078" s="81">
        <f>SUM($CK1078:$DH1078)+SUM(BO$1075:BO$1092)</f>
        <v>46</v>
      </c>
      <c r="EV1078" s="79">
        <f t="shared" si="1752"/>
        <v>49</v>
      </c>
      <c r="EW1078" s="81">
        <f t="shared" si="1771"/>
        <v>39</v>
      </c>
      <c r="EX1078" s="78"/>
      <c r="EY1078" s="80">
        <f t="shared" si="1753"/>
        <v>34</v>
      </c>
      <c r="EZ1078" s="80">
        <f t="shared" si="1754"/>
        <v>20</v>
      </c>
      <c r="FA1078" s="80">
        <f t="shared" si="1755"/>
        <v>9</v>
      </c>
      <c r="FB1078" s="80">
        <f t="shared" si="1756"/>
        <v>5</v>
      </c>
      <c r="FC1078" s="80">
        <f t="shared" si="1757"/>
        <v>85</v>
      </c>
      <c r="FD1078" s="80">
        <f t="shared" si="1758"/>
        <v>46</v>
      </c>
      <c r="FE1078" s="80">
        <f t="shared" si="1759"/>
        <v>49</v>
      </c>
      <c r="FF1078" s="80">
        <f t="shared" si="1760"/>
        <v>39</v>
      </c>
      <c r="FH1078" s="54">
        <f t="shared" si="1772"/>
        <v>0</v>
      </c>
      <c r="FI1078" s="54">
        <f t="shared" si="1773"/>
        <v>0</v>
      </c>
      <c r="FJ1078" s="54">
        <f t="shared" si="1761"/>
        <v>0</v>
      </c>
      <c r="FK1078" s="54">
        <f t="shared" si="1761"/>
        <v>0</v>
      </c>
      <c r="FL1078" s="54">
        <f t="shared" si="1761"/>
        <v>0</v>
      </c>
      <c r="FM1078" s="54">
        <f t="shared" si="1761"/>
        <v>0</v>
      </c>
      <c r="FN1078" s="54">
        <f t="shared" si="1761"/>
        <v>0</v>
      </c>
      <c r="FO1078" s="54">
        <f t="shared" si="1761"/>
        <v>0</v>
      </c>
      <c r="FQ1078" s="54" t="str">
        <f t="shared" si="1715"/>
        <v/>
      </c>
      <c r="FR1078" s="54" t="str">
        <f t="shared" si="1716"/>
        <v/>
      </c>
      <c r="FS1078" s="54" t="str">
        <f t="shared" ref="FS1078:FX1122" si="1774">IF(SUM($FH1078:$FO1078)=0,"",EZ1078-EQ1078)</f>
        <v/>
      </c>
      <c r="FT1078" s="54" t="str">
        <f t="shared" si="1774"/>
        <v/>
      </c>
      <c r="FU1078" s="54" t="str">
        <f t="shared" si="1774"/>
        <v/>
      </c>
      <c r="FV1078" s="54" t="str">
        <f t="shared" si="1774"/>
        <v/>
      </c>
      <c r="FW1078" s="54" t="str">
        <f t="shared" si="1774"/>
        <v/>
      </c>
      <c r="FX1078" s="54" t="str">
        <f t="shared" si="1774"/>
        <v/>
      </c>
      <c r="FY1078" s="54" t="s">
        <v>1808</v>
      </c>
      <c r="FZ1078" s="58"/>
      <c r="GA1078" s="59"/>
      <c r="GB1078" s="60"/>
      <c r="GC1078" s="58"/>
      <c r="GD1078" s="59"/>
      <c r="GE1078" s="61"/>
      <c r="GF1078" s="58"/>
      <c r="GG1078" s="61"/>
      <c r="GH1078" s="61"/>
    </row>
    <row r="1079" spans="1:192" s="54" customFormat="1" ht="12" x14ac:dyDescent="0.25">
      <c r="A1079" s="54">
        <v>5</v>
      </c>
      <c r="B1079" s="54" t="s">
        <v>897</v>
      </c>
      <c r="C1079" s="56">
        <v>34</v>
      </c>
      <c r="D1079" s="56">
        <v>17</v>
      </c>
      <c r="E1079" s="56">
        <v>8</v>
      </c>
      <c r="F1079" s="56">
        <v>9</v>
      </c>
      <c r="G1079" s="56">
        <v>65</v>
      </c>
      <c r="H1079" s="56">
        <v>37</v>
      </c>
      <c r="I1079" s="57">
        <v>42</v>
      </c>
      <c r="J1079" s="56">
        <f t="shared" si="1746"/>
        <v>28</v>
      </c>
      <c r="L1079" s="82" t="s">
        <v>1250</v>
      </c>
      <c r="M1079" s="477" t="s">
        <v>74</v>
      </c>
      <c r="N1079" s="479" t="s">
        <v>148</v>
      </c>
      <c r="O1079" s="479" t="s">
        <v>76</v>
      </c>
      <c r="P1079" s="479" t="s">
        <v>220</v>
      </c>
      <c r="Q1079" s="478"/>
      <c r="R1079" s="479" t="s">
        <v>206</v>
      </c>
      <c r="S1079" s="479" t="s">
        <v>150</v>
      </c>
      <c r="T1079" s="479" t="s">
        <v>62</v>
      </c>
      <c r="U1079" s="479" t="s">
        <v>76</v>
      </c>
      <c r="V1079" s="479" t="s">
        <v>177</v>
      </c>
      <c r="W1079" s="479" t="s">
        <v>62</v>
      </c>
      <c r="X1079" s="479" t="s">
        <v>86</v>
      </c>
      <c r="Y1079" s="479" t="s">
        <v>87</v>
      </c>
      <c r="Z1079" s="479" t="s">
        <v>124</v>
      </c>
      <c r="AA1079" s="479" t="s">
        <v>177</v>
      </c>
      <c r="AB1079" s="479" t="s">
        <v>102</v>
      </c>
      <c r="AC1079" s="479" t="s">
        <v>77</v>
      </c>
      <c r="AD1079" s="480" t="s">
        <v>86</v>
      </c>
      <c r="AL1079" s="82" t="s">
        <v>1250</v>
      </c>
      <c r="AM1079" s="262" t="s">
        <v>94</v>
      </c>
      <c r="AN1079" s="87" t="s">
        <v>328</v>
      </c>
      <c r="AO1079" s="59"/>
      <c r="AP1079" s="88" t="s">
        <v>719</v>
      </c>
      <c r="AQ1079" s="83"/>
      <c r="AR1079" s="59"/>
      <c r="AS1079" s="88" t="s">
        <v>701</v>
      </c>
      <c r="AT1079" s="481" t="s">
        <v>533</v>
      </c>
      <c r="AU1079" s="88" t="s">
        <v>327</v>
      </c>
      <c r="AV1079" s="88" t="s">
        <v>324</v>
      </c>
      <c r="AW1079" s="88" t="s">
        <v>1035</v>
      </c>
      <c r="AX1079" s="87" t="s">
        <v>577</v>
      </c>
      <c r="AY1079" s="88" t="s">
        <v>321</v>
      </c>
      <c r="AZ1079" s="87" t="s">
        <v>899</v>
      </c>
      <c r="BA1079" s="489" t="s">
        <v>492</v>
      </c>
      <c r="BB1079" s="87" t="s">
        <v>1840</v>
      </c>
      <c r="BC1079" s="87" t="s">
        <v>311</v>
      </c>
      <c r="BD1079" s="89" t="s">
        <v>479</v>
      </c>
      <c r="BL1079" s="90">
        <f t="shared" si="1763"/>
        <v>1</v>
      </c>
      <c r="BM1079" s="77">
        <f t="shared" si="1763"/>
        <v>0</v>
      </c>
      <c r="BN1079" s="77">
        <f t="shared" si="1763"/>
        <v>0</v>
      </c>
      <c r="BO1079" s="77">
        <f t="shared" si="1763"/>
        <v>2</v>
      </c>
      <c r="BP1079" s="91"/>
      <c r="BQ1079" s="77">
        <f t="shared" si="1747"/>
        <v>1</v>
      </c>
      <c r="BR1079" s="77">
        <f t="shared" si="1747"/>
        <v>3</v>
      </c>
      <c r="BS1079" s="77">
        <f t="shared" si="1747"/>
        <v>1</v>
      </c>
      <c r="BT1079" s="77">
        <f t="shared" si="1747"/>
        <v>0</v>
      </c>
      <c r="BU1079" s="77">
        <f t="shared" si="1747"/>
        <v>2</v>
      </c>
      <c r="BV1079" s="77">
        <f t="shared" si="1747"/>
        <v>1</v>
      </c>
      <c r="BW1079" s="77">
        <f t="shared" si="1747"/>
        <v>0</v>
      </c>
      <c r="BX1079" s="77">
        <f t="shared" si="1747"/>
        <v>3</v>
      </c>
      <c r="BY1079" s="77">
        <f t="shared" si="1747"/>
        <v>0</v>
      </c>
      <c r="BZ1079" s="77">
        <f t="shared" si="1747"/>
        <v>2</v>
      </c>
      <c r="CA1079" s="77">
        <f t="shared" si="1747"/>
        <v>2</v>
      </c>
      <c r="CB1079" s="77">
        <f t="shared" si="1747"/>
        <v>2</v>
      </c>
      <c r="CC1079" s="92">
        <f t="shared" si="1747"/>
        <v>0</v>
      </c>
      <c r="CJ1079" s="78"/>
      <c r="CK1079" s="90">
        <f t="shared" si="1764"/>
        <v>2</v>
      </c>
      <c r="CL1079" s="77">
        <f t="shared" si="1764"/>
        <v>1</v>
      </c>
      <c r="CM1079" s="77">
        <f t="shared" si="1764"/>
        <v>2</v>
      </c>
      <c r="CN1079" s="77">
        <f t="shared" si="1764"/>
        <v>7</v>
      </c>
      <c r="CO1079" s="91"/>
      <c r="CP1079" s="77">
        <f t="shared" si="1748"/>
        <v>4</v>
      </c>
      <c r="CQ1079" s="77">
        <f t="shared" si="1748"/>
        <v>1</v>
      </c>
      <c r="CR1079" s="77">
        <f t="shared" si="1748"/>
        <v>1</v>
      </c>
      <c r="CS1079" s="77">
        <f t="shared" si="1748"/>
        <v>2</v>
      </c>
      <c r="CT1079" s="77">
        <f t="shared" si="1748"/>
        <v>0</v>
      </c>
      <c r="CU1079" s="77">
        <f t="shared" si="1748"/>
        <v>1</v>
      </c>
      <c r="CV1079" s="77">
        <f t="shared" si="1748"/>
        <v>3</v>
      </c>
      <c r="CW1079" s="77">
        <f t="shared" si="1748"/>
        <v>3</v>
      </c>
      <c r="CX1079" s="77">
        <f t="shared" si="1748"/>
        <v>0</v>
      </c>
      <c r="CY1079" s="77">
        <f t="shared" si="1748"/>
        <v>0</v>
      </c>
      <c r="CZ1079" s="77">
        <f t="shared" si="1748"/>
        <v>4</v>
      </c>
      <c r="DA1079" s="77">
        <f t="shared" si="1748"/>
        <v>1</v>
      </c>
      <c r="DB1079" s="92">
        <f t="shared" si="1748"/>
        <v>3</v>
      </c>
      <c r="DJ1079" s="347" t="str">
        <f t="shared" si="1765"/>
        <v>A</v>
      </c>
      <c r="DK1079" s="56" t="str">
        <f t="shared" si="1765"/>
        <v>A</v>
      </c>
      <c r="DL1079" s="56" t="str">
        <f t="shared" si="1765"/>
        <v>A</v>
      </c>
      <c r="DM1079" s="56" t="str">
        <f t="shared" si="1765"/>
        <v>A</v>
      </c>
      <c r="DN1079" s="91"/>
      <c r="DO1079" s="56" t="str">
        <f t="shared" si="1749"/>
        <v>A</v>
      </c>
      <c r="DP1079" s="56" t="str">
        <f t="shared" si="1749"/>
        <v>H</v>
      </c>
      <c r="DQ1079" s="56" t="str">
        <f t="shared" si="1749"/>
        <v>D</v>
      </c>
      <c r="DR1079" s="56" t="str">
        <f t="shared" si="1749"/>
        <v>A</v>
      </c>
      <c r="DS1079" s="56" t="str">
        <f t="shared" si="1749"/>
        <v>H</v>
      </c>
      <c r="DT1079" s="56" t="str">
        <f t="shared" si="1749"/>
        <v>D</v>
      </c>
      <c r="DU1079" s="56" t="str">
        <f t="shared" si="1749"/>
        <v>A</v>
      </c>
      <c r="DV1079" s="56" t="str">
        <f t="shared" si="1749"/>
        <v>D</v>
      </c>
      <c r="DW1079" s="56" t="str">
        <f t="shared" si="1749"/>
        <v>D</v>
      </c>
      <c r="DX1079" s="56" t="str">
        <f t="shared" si="1749"/>
        <v>H</v>
      </c>
      <c r="DY1079" s="56" t="str">
        <f t="shared" si="1749"/>
        <v>A</v>
      </c>
      <c r="DZ1079" s="56" t="str">
        <f t="shared" si="1749"/>
        <v>H</v>
      </c>
      <c r="EA1079" s="348" t="str">
        <f t="shared" si="1749"/>
        <v>A</v>
      </c>
      <c r="EI1079" s="53" t="str">
        <f t="shared" si="1750"/>
        <v>Dorking</v>
      </c>
      <c r="EJ1079" s="79">
        <f t="shared" si="1766"/>
        <v>34</v>
      </c>
      <c r="EK1079" s="80">
        <f t="shared" si="1767"/>
        <v>4</v>
      </c>
      <c r="EL1079" s="80">
        <f t="shared" si="1768"/>
        <v>4</v>
      </c>
      <c r="EM1079" s="80">
        <f t="shared" si="1769"/>
        <v>9</v>
      </c>
      <c r="EN1079" s="80">
        <f>COUNTIF(DN$1075:DN$1092,"A")</f>
        <v>6</v>
      </c>
      <c r="EO1079" s="80">
        <f>COUNTIF(DN$1075:DN$1092,"D")</f>
        <v>3</v>
      </c>
      <c r="EP1079" s="80">
        <f>COUNTIF(DN$1075:DN$1092,"H")</f>
        <v>8</v>
      </c>
      <c r="EQ1079" s="79">
        <f t="shared" si="1770"/>
        <v>10</v>
      </c>
      <c r="ER1079" s="79">
        <f t="shared" si="1751"/>
        <v>7</v>
      </c>
      <c r="ES1079" s="79">
        <f t="shared" si="1751"/>
        <v>17</v>
      </c>
      <c r="ET1079" s="81">
        <f>SUM($BL1079:$CI1079)+SUM(CO$1075:CO$1092)</f>
        <v>47</v>
      </c>
      <c r="EU1079" s="81">
        <f>SUM($CK1079:$DH1079)+SUM(BP$1075:BP$1092)</f>
        <v>66</v>
      </c>
      <c r="EV1079" s="79">
        <f t="shared" si="1752"/>
        <v>27</v>
      </c>
      <c r="EW1079" s="81">
        <f t="shared" si="1771"/>
        <v>-19</v>
      </c>
      <c r="EX1079" s="78"/>
      <c r="EY1079" s="80">
        <f t="shared" si="1753"/>
        <v>34</v>
      </c>
      <c r="EZ1079" s="80">
        <f t="shared" si="1754"/>
        <v>10</v>
      </c>
      <c r="FA1079" s="80">
        <f t="shared" si="1755"/>
        <v>7</v>
      </c>
      <c r="FB1079" s="80">
        <f t="shared" si="1756"/>
        <v>17</v>
      </c>
      <c r="FC1079" s="80">
        <f t="shared" si="1757"/>
        <v>47</v>
      </c>
      <c r="FD1079" s="80">
        <f t="shared" si="1758"/>
        <v>66</v>
      </c>
      <c r="FE1079" s="80">
        <f t="shared" si="1759"/>
        <v>27</v>
      </c>
      <c r="FF1079" s="80">
        <f t="shared" si="1760"/>
        <v>-19</v>
      </c>
      <c r="FH1079" s="54">
        <f t="shared" si="1772"/>
        <v>0</v>
      </c>
      <c r="FI1079" s="54">
        <f t="shared" si="1773"/>
        <v>0</v>
      </c>
      <c r="FJ1079" s="54">
        <f t="shared" si="1761"/>
        <v>0</v>
      </c>
      <c r="FK1079" s="54">
        <f t="shared" si="1761"/>
        <v>0</v>
      </c>
      <c r="FL1079" s="54">
        <f t="shared" si="1761"/>
        <v>0</v>
      </c>
      <c r="FM1079" s="54">
        <f t="shared" si="1761"/>
        <v>0</v>
      </c>
      <c r="FN1079" s="54">
        <f t="shared" si="1761"/>
        <v>0</v>
      </c>
      <c r="FO1079" s="54">
        <f t="shared" si="1761"/>
        <v>0</v>
      </c>
      <c r="FQ1079" s="54" t="str">
        <f t="shared" si="1715"/>
        <v/>
      </c>
      <c r="FR1079" s="54" t="str">
        <f t="shared" si="1716"/>
        <v/>
      </c>
      <c r="FS1079" s="54" t="str">
        <f t="shared" si="1774"/>
        <v/>
      </c>
      <c r="FT1079" s="54" t="str">
        <f t="shared" si="1774"/>
        <v/>
      </c>
      <c r="FU1079" s="54" t="str">
        <f t="shared" si="1774"/>
        <v/>
      </c>
      <c r="FV1079" s="54" t="str">
        <f t="shared" si="1774"/>
        <v/>
      </c>
      <c r="FW1079" s="54" t="str">
        <f t="shared" si="1774"/>
        <v/>
      </c>
      <c r="FX1079" s="54" t="str">
        <f t="shared" si="1774"/>
        <v/>
      </c>
      <c r="FY1079" s="407" t="s">
        <v>1846</v>
      </c>
      <c r="FZ1079" s="58"/>
      <c r="GA1079" s="59"/>
      <c r="GB1079" s="60"/>
      <c r="GC1079" s="58"/>
      <c r="GD1079" s="59"/>
      <c r="GE1079" s="61"/>
      <c r="GF1079" s="58"/>
      <c r="GG1079" s="61"/>
      <c r="GH1079" s="61"/>
    </row>
    <row r="1080" spans="1:192" s="54" customFormat="1" ht="12" x14ac:dyDescent="0.25">
      <c r="A1080" s="54">
        <v>6</v>
      </c>
      <c r="B1080" s="54" t="s">
        <v>1847</v>
      </c>
      <c r="C1080" s="56">
        <v>34</v>
      </c>
      <c r="D1080" s="56">
        <v>18</v>
      </c>
      <c r="E1080" s="56">
        <v>6</v>
      </c>
      <c r="F1080" s="56">
        <v>10</v>
      </c>
      <c r="G1080" s="56">
        <v>52</v>
      </c>
      <c r="H1080" s="56">
        <v>26</v>
      </c>
      <c r="I1080" s="57">
        <v>42</v>
      </c>
      <c r="J1080" s="56">
        <f t="shared" si="1746"/>
        <v>26</v>
      </c>
      <c r="L1080" s="82" t="s">
        <v>1844</v>
      </c>
      <c r="M1080" s="477" t="s">
        <v>62</v>
      </c>
      <c r="N1080" s="479" t="s">
        <v>77</v>
      </c>
      <c r="O1080" s="479" t="s">
        <v>200</v>
      </c>
      <c r="P1080" s="479" t="s">
        <v>149</v>
      </c>
      <c r="Q1080" s="479" t="s">
        <v>77</v>
      </c>
      <c r="R1080" s="478"/>
      <c r="S1080" s="479" t="s">
        <v>177</v>
      </c>
      <c r="T1080" s="479" t="s">
        <v>62</v>
      </c>
      <c r="U1080" s="479" t="s">
        <v>103</v>
      </c>
      <c r="V1080" s="479" t="s">
        <v>150</v>
      </c>
      <c r="W1080" s="479" t="s">
        <v>304</v>
      </c>
      <c r="X1080" s="479" t="s">
        <v>200</v>
      </c>
      <c r="Y1080" s="479" t="s">
        <v>74</v>
      </c>
      <c r="Z1080" s="479" t="s">
        <v>176</v>
      </c>
      <c r="AA1080" s="479" t="s">
        <v>77</v>
      </c>
      <c r="AB1080" s="479" t="s">
        <v>87</v>
      </c>
      <c r="AC1080" s="479" t="s">
        <v>124</v>
      </c>
      <c r="AD1080" s="480" t="s">
        <v>87</v>
      </c>
      <c r="AL1080" s="82" t="s">
        <v>1844</v>
      </c>
      <c r="AM1080" s="262" t="s">
        <v>328</v>
      </c>
      <c r="AN1080" s="88" t="s">
        <v>598</v>
      </c>
      <c r="AO1080" s="88" t="s">
        <v>707</v>
      </c>
      <c r="AP1080" s="88" t="s">
        <v>1035</v>
      </c>
      <c r="AQ1080" s="87" t="s">
        <v>341</v>
      </c>
      <c r="AR1080" s="83"/>
      <c r="AS1080" s="88" t="s">
        <v>321</v>
      </c>
      <c r="AT1080" s="88" t="s">
        <v>719</v>
      </c>
      <c r="AU1080" s="88" t="s">
        <v>706</v>
      </c>
      <c r="AV1080" s="88" t="s">
        <v>313</v>
      </c>
      <c r="AW1080" s="87" t="s">
        <v>899</v>
      </c>
      <c r="AX1080" s="88" t="s">
        <v>329</v>
      </c>
      <c r="AY1080" s="88" t="s">
        <v>318</v>
      </c>
      <c r="AZ1080" s="88" t="s">
        <v>180</v>
      </c>
      <c r="BA1080" s="88" t="s">
        <v>317</v>
      </c>
      <c r="BB1080" s="87" t="s">
        <v>899</v>
      </c>
      <c r="BC1080" s="87" t="s">
        <v>301</v>
      </c>
      <c r="BD1080" s="89" t="s">
        <v>705</v>
      </c>
      <c r="BL1080" s="90">
        <f t="shared" si="1763"/>
        <v>1</v>
      </c>
      <c r="BM1080" s="77">
        <f t="shared" si="1763"/>
        <v>2</v>
      </c>
      <c r="BN1080" s="77">
        <f t="shared" si="1763"/>
        <v>2</v>
      </c>
      <c r="BO1080" s="77">
        <f t="shared" si="1763"/>
        <v>1</v>
      </c>
      <c r="BP1080" s="77">
        <f t="shared" si="1763"/>
        <v>2</v>
      </c>
      <c r="BQ1080" s="91"/>
      <c r="BR1080" s="77">
        <f t="shared" si="1747"/>
        <v>2</v>
      </c>
      <c r="BS1080" s="77">
        <f t="shared" si="1747"/>
        <v>1</v>
      </c>
      <c r="BT1080" s="77">
        <f t="shared" si="1747"/>
        <v>1</v>
      </c>
      <c r="BU1080" s="77">
        <f t="shared" si="1747"/>
        <v>3</v>
      </c>
      <c r="BV1080" s="77">
        <f t="shared" si="1747"/>
        <v>4</v>
      </c>
      <c r="BW1080" s="77">
        <f t="shared" si="1747"/>
        <v>2</v>
      </c>
      <c r="BX1080" s="77">
        <f t="shared" si="1747"/>
        <v>1</v>
      </c>
      <c r="BY1080" s="77">
        <f t="shared" si="1747"/>
        <v>2</v>
      </c>
      <c r="BZ1080" s="77">
        <f t="shared" si="1747"/>
        <v>2</v>
      </c>
      <c r="CA1080" s="77">
        <f t="shared" si="1747"/>
        <v>3</v>
      </c>
      <c r="CB1080" s="77">
        <f t="shared" si="1747"/>
        <v>0</v>
      </c>
      <c r="CC1080" s="92">
        <f t="shared" si="1747"/>
        <v>3</v>
      </c>
      <c r="CJ1080" s="78"/>
      <c r="CK1080" s="90">
        <f t="shared" si="1764"/>
        <v>1</v>
      </c>
      <c r="CL1080" s="77">
        <f t="shared" si="1764"/>
        <v>1</v>
      </c>
      <c r="CM1080" s="77">
        <f t="shared" si="1764"/>
        <v>2</v>
      </c>
      <c r="CN1080" s="77">
        <f t="shared" si="1764"/>
        <v>5</v>
      </c>
      <c r="CO1080" s="77">
        <f t="shared" si="1764"/>
        <v>1</v>
      </c>
      <c r="CP1080" s="91"/>
      <c r="CQ1080" s="77">
        <f t="shared" si="1748"/>
        <v>0</v>
      </c>
      <c r="CR1080" s="77">
        <f t="shared" si="1748"/>
        <v>1</v>
      </c>
      <c r="CS1080" s="77">
        <f t="shared" si="1748"/>
        <v>3</v>
      </c>
      <c r="CT1080" s="77">
        <f t="shared" si="1748"/>
        <v>1</v>
      </c>
      <c r="CU1080" s="77">
        <f t="shared" si="1748"/>
        <v>2</v>
      </c>
      <c r="CV1080" s="77">
        <f t="shared" si="1748"/>
        <v>2</v>
      </c>
      <c r="CW1080" s="77">
        <f t="shared" si="1748"/>
        <v>2</v>
      </c>
      <c r="CX1080" s="77">
        <f t="shared" si="1748"/>
        <v>3</v>
      </c>
      <c r="CY1080" s="77">
        <f t="shared" si="1748"/>
        <v>1</v>
      </c>
      <c r="CZ1080" s="77">
        <f t="shared" si="1748"/>
        <v>3</v>
      </c>
      <c r="DA1080" s="77">
        <f t="shared" si="1748"/>
        <v>0</v>
      </c>
      <c r="DB1080" s="92">
        <f t="shared" si="1748"/>
        <v>3</v>
      </c>
      <c r="DJ1080" s="347" t="str">
        <f t="shared" si="1765"/>
        <v>D</v>
      </c>
      <c r="DK1080" s="56" t="str">
        <f t="shared" si="1765"/>
        <v>H</v>
      </c>
      <c r="DL1080" s="56" t="str">
        <f t="shared" si="1765"/>
        <v>D</v>
      </c>
      <c r="DM1080" s="56" t="str">
        <f t="shared" si="1765"/>
        <v>A</v>
      </c>
      <c r="DN1080" s="56" t="str">
        <f t="shared" si="1765"/>
        <v>H</v>
      </c>
      <c r="DO1080" s="91"/>
      <c r="DP1080" s="56" t="str">
        <f t="shared" si="1749"/>
        <v>H</v>
      </c>
      <c r="DQ1080" s="56" t="str">
        <f t="shared" si="1749"/>
        <v>D</v>
      </c>
      <c r="DR1080" s="56" t="str">
        <f t="shared" si="1749"/>
        <v>A</v>
      </c>
      <c r="DS1080" s="56" t="str">
        <f t="shared" si="1749"/>
        <v>H</v>
      </c>
      <c r="DT1080" s="56" t="str">
        <f t="shared" si="1749"/>
        <v>H</v>
      </c>
      <c r="DU1080" s="56" t="str">
        <f t="shared" si="1749"/>
        <v>D</v>
      </c>
      <c r="DV1080" s="56" t="str">
        <f t="shared" si="1749"/>
        <v>A</v>
      </c>
      <c r="DW1080" s="56" t="str">
        <f t="shared" si="1749"/>
        <v>A</v>
      </c>
      <c r="DX1080" s="56" t="str">
        <f t="shared" si="1749"/>
        <v>H</v>
      </c>
      <c r="DY1080" s="56" t="str">
        <f t="shared" si="1749"/>
        <v>D</v>
      </c>
      <c r="DZ1080" s="56" t="str">
        <f t="shared" si="1749"/>
        <v>D</v>
      </c>
      <c r="EA1080" s="348" t="str">
        <f t="shared" si="1749"/>
        <v>D</v>
      </c>
      <c r="EI1080" s="53" t="str">
        <f t="shared" si="1750"/>
        <v>Dulwich Hamlet</v>
      </c>
      <c r="EJ1080" s="79">
        <f t="shared" si="1766"/>
        <v>34</v>
      </c>
      <c r="EK1080" s="80">
        <f t="shared" si="1767"/>
        <v>6</v>
      </c>
      <c r="EL1080" s="80">
        <f t="shared" si="1768"/>
        <v>7</v>
      </c>
      <c r="EM1080" s="80">
        <f t="shared" si="1769"/>
        <v>4</v>
      </c>
      <c r="EN1080" s="80">
        <f>COUNTIF(DO$1075:DO$1092,"A")</f>
        <v>4</v>
      </c>
      <c r="EO1080" s="80">
        <f>COUNTIF(DO$1075:DO$1092,"D")</f>
        <v>4</v>
      </c>
      <c r="EP1080" s="80">
        <f>COUNTIF(DO$1075:DO$1092,"H")</f>
        <v>9</v>
      </c>
      <c r="EQ1080" s="79">
        <f t="shared" si="1770"/>
        <v>10</v>
      </c>
      <c r="ER1080" s="79">
        <f t="shared" si="1751"/>
        <v>11</v>
      </c>
      <c r="ES1080" s="79">
        <f t="shared" si="1751"/>
        <v>13</v>
      </c>
      <c r="ET1080" s="81">
        <f>SUM($BL1080:$CI1080)+SUM(CP$1075:CP$1092)</f>
        <v>52</v>
      </c>
      <c r="EU1080" s="81">
        <f>SUM($CK1080:$DH1080)+SUM(BQ$1075:BQ$1092)</f>
        <v>61</v>
      </c>
      <c r="EV1080" s="79">
        <f t="shared" si="1752"/>
        <v>31</v>
      </c>
      <c r="EW1080" s="81">
        <f t="shared" si="1771"/>
        <v>-9</v>
      </c>
      <c r="EX1080" s="78"/>
      <c r="EY1080" s="80">
        <f t="shared" si="1753"/>
        <v>34</v>
      </c>
      <c r="EZ1080" s="80">
        <f t="shared" si="1754"/>
        <v>10</v>
      </c>
      <c r="FA1080" s="80">
        <f t="shared" si="1755"/>
        <v>11</v>
      </c>
      <c r="FB1080" s="80">
        <f t="shared" si="1756"/>
        <v>13</v>
      </c>
      <c r="FC1080" s="80">
        <f t="shared" si="1757"/>
        <v>52</v>
      </c>
      <c r="FD1080" s="80">
        <f t="shared" si="1758"/>
        <v>61</v>
      </c>
      <c r="FE1080" s="80">
        <f t="shared" si="1759"/>
        <v>31</v>
      </c>
      <c r="FF1080" s="80">
        <f t="shared" si="1760"/>
        <v>-9</v>
      </c>
      <c r="FH1080" s="54">
        <f t="shared" si="1772"/>
        <v>0</v>
      </c>
      <c r="FI1080" s="54">
        <f t="shared" si="1773"/>
        <v>0</v>
      </c>
      <c r="FJ1080" s="54">
        <f t="shared" si="1761"/>
        <v>0</v>
      </c>
      <c r="FK1080" s="54">
        <f t="shared" si="1761"/>
        <v>0</v>
      </c>
      <c r="FL1080" s="54">
        <f t="shared" si="1761"/>
        <v>0</v>
      </c>
      <c r="FM1080" s="54">
        <f t="shared" si="1761"/>
        <v>0</v>
      </c>
      <c r="FN1080" s="54">
        <f t="shared" si="1761"/>
        <v>0</v>
      </c>
      <c r="FO1080" s="54">
        <f t="shared" si="1761"/>
        <v>0</v>
      </c>
      <c r="FQ1080" s="54" t="str">
        <f t="shared" si="1715"/>
        <v/>
      </c>
      <c r="FR1080" s="54" t="str">
        <f t="shared" si="1716"/>
        <v/>
      </c>
      <c r="FS1080" s="54" t="str">
        <f t="shared" si="1774"/>
        <v/>
      </c>
      <c r="FT1080" s="54" t="str">
        <f t="shared" si="1774"/>
        <v/>
      </c>
      <c r="FU1080" s="54" t="str">
        <f t="shared" si="1774"/>
        <v/>
      </c>
      <c r="FV1080" s="54" t="str">
        <f t="shared" si="1774"/>
        <v/>
      </c>
      <c r="FW1080" s="54" t="str">
        <f t="shared" si="1774"/>
        <v/>
      </c>
      <c r="FX1080" s="54" t="str">
        <f t="shared" si="1774"/>
        <v/>
      </c>
      <c r="FY1080" s="407" t="s">
        <v>1848</v>
      </c>
      <c r="FZ1080" s="58"/>
      <c r="GA1080" s="59"/>
      <c r="GB1080" s="60"/>
      <c r="GC1080" s="58"/>
      <c r="GD1080" s="59"/>
      <c r="GE1080" s="61"/>
      <c r="GF1080" s="58"/>
      <c r="GG1080" s="61"/>
      <c r="GH1080" s="61"/>
    </row>
    <row r="1081" spans="1:192" s="54" customFormat="1" ht="12" x14ac:dyDescent="0.25">
      <c r="A1081" s="54">
        <v>7</v>
      </c>
      <c r="B1081" s="54" t="s">
        <v>1839</v>
      </c>
      <c r="C1081" s="56">
        <v>34</v>
      </c>
      <c r="D1081" s="56">
        <v>19</v>
      </c>
      <c r="E1081" s="56">
        <v>4</v>
      </c>
      <c r="F1081" s="56">
        <v>11</v>
      </c>
      <c r="G1081" s="56">
        <v>64</v>
      </c>
      <c r="H1081" s="56">
        <v>40</v>
      </c>
      <c r="I1081" s="57">
        <v>42</v>
      </c>
      <c r="J1081" s="56">
        <f t="shared" si="1746"/>
        <v>24</v>
      </c>
      <c r="L1081" s="82" t="s">
        <v>1363</v>
      </c>
      <c r="M1081" s="477" t="s">
        <v>177</v>
      </c>
      <c r="N1081" s="479" t="s">
        <v>76</v>
      </c>
      <c r="O1081" s="479" t="s">
        <v>74</v>
      </c>
      <c r="P1081" s="479" t="s">
        <v>304</v>
      </c>
      <c r="Q1081" s="479" t="s">
        <v>99</v>
      </c>
      <c r="R1081" s="479" t="s">
        <v>77</v>
      </c>
      <c r="S1081" s="478"/>
      <c r="T1081" s="479" t="s">
        <v>177</v>
      </c>
      <c r="U1081" s="479" t="s">
        <v>200</v>
      </c>
      <c r="V1081" s="479" t="s">
        <v>99</v>
      </c>
      <c r="W1081" s="479" t="s">
        <v>62</v>
      </c>
      <c r="X1081" s="479" t="s">
        <v>200</v>
      </c>
      <c r="Y1081" s="479" t="s">
        <v>62</v>
      </c>
      <c r="Z1081" s="479" t="s">
        <v>200</v>
      </c>
      <c r="AA1081" s="479" t="s">
        <v>124</v>
      </c>
      <c r="AB1081" s="479" t="s">
        <v>86</v>
      </c>
      <c r="AC1081" s="479" t="s">
        <v>177</v>
      </c>
      <c r="AD1081" s="480" t="s">
        <v>62</v>
      </c>
      <c r="AL1081" s="82" t="s">
        <v>1363</v>
      </c>
      <c r="AM1081" s="262" t="s">
        <v>783</v>
      </c>
      <c r="AN1081" s="88" t="s">
        <v>719</v>
      </c>
      <c r="AO1081" s="88" t="s">
        <v>573</v>
      </c>
      <c r="AP1081" s="88" t="s">
        <v>328</v>
      </c>
      <c r="AQ1081" s="88" t="s">
        <v>714</v>
      </c>
      <c r="AR1081" s="88" t="s">
        <v>157</v>
      </c>
      <c r="AS1081" s="83"/>
      <c r="AT1081" s="88" t="s">
        <v>341</v>
      </c>
      <c r="AU1081" s="336" t="s">
        <v>317</v>
      </c>
      <c r="AV1081" s="88" t="s">
        <v>1035</v>
      </c>
      <c r="AW1081" s="88" t="s">
        <v>313</v>
      </c>
      <c r="AX1081" s="88" t="s">
        <v>707</v>
      </c>
      <c r="AY1081" s="88" t="s">
        <v>326</v>
      </c>
      <c r="AZ1081" s="88" t="s">
        <v>324</v>
      </c>
      <c r="BA1081" s="88" t="s">
        <v>706</v>
      </c>
      <c r="BB1081" s="88" t="s">
        <v>319</v>
      </c>
      <c r="BC1081" s="88" t="s">
        <v>212</v>
      </c>
      <c r="BD1081" s="89" t="s">
        <v>334</v>
      </c>
      <c r="BL1081" s="90">
        <f t="shared" si="1763"/>
        <v>2</v>
      </c>
      <c r="BM1081" s="77">
        <f t="shared" si="1763"/>
        <v>0</v>
      </c>
      <c r="BN1081" s="77">
        <f t="shared" si="1763"/>
        <v>1</v>
      </c>
      <c r="BO1081" s="77">
        <f t="shared" si="1763"/>
        <v>4</v>
      </c>
      <c r="BP1081" s="77">
        <f t="shared" si="1763"/>
        <v>1</v>
      </c>
      <c r="BQ1081" s="77">
        <f t="shared" si="1763"/>
        <v>2</v>
      </c>
      <c r="BR1081" s="91"/>
      <c r="BS1081" s="77">
        <f t="shared" si="1747"/>
        <v>2</v>
      </c>
      <c r="BT1081" s="77">
        <f t="shared" si="1747"/>
        <v>2</v>
      </c>
      <c r="BU1081" s="77">
        <f t="shared" si="1747"/>
        <v>1</v>
      </c>
      <c r="BV1081" s="77">
        <f t="shared" si="1747"/>
        <v>1</v>
      </c>
      <c r="BW1081" s="77">
        <f t="shared" si="1747"/>
        <v>2</v>
      </c>
      <c r="BX1081" s="77">
        <f t="shared" si="1747"/>
        <v>1</v>
      </c>
      <c r="BY1081" s="77">
        <f t="shared" si="1747"/>
        <v>2</v>
      </c>
      <c r="BZ1081" s="77">
        <f t="shared" si="1747"/>
        <v>0</v>
      </c>
      <c r="CA1081" s="77">
        <f t="shared" si="1747"/>
        <v>0</v>
      </c>
      <c r="CB1081" s="77">
        <f t="shared" si="1747"/>
        <v>2</v>
      </c>
      <c r="CC1081" s="92">
        <f t="shared" si="1747"/>
        <v>1</v>
      </c>
      <c r="CJ1081" s="78"/>
      <c r="CK1081" s="90">
        <f t="shared" si="1764"/>
        <v>0</v>
      </c>
      <c r="CL1081" s="77">
        <f t="shared" si="1764"/>
        <v>2</v>
      </c>
      <c r="CM1081" s="77">
        <f t="shared" si="1764"/>
        <v>2</v>
      </c>
      <c r="CN1081" s="77">
        <f t="shared" si="1764"/>
        <v>2</v>
      </c>
      <c r="CO1081" s="77">
        <f t="shared" si="1764"/>
        <v>0</v>
      </c>
      <c r="CP1081" s="77">
        <f t="shared" si="1764"/>
        <v>1</v>
      </c>
      <c r="CQ1081" s="91"/>
      <c r="CR1081" s="77">
        <f t="shared" si="1748"/>
        <v>0</v>
      </c>
      <c r="CS1081" s="77">
        <f t="shared" si="1748"/>
        <v>2</v>
      </c>
      <c r="CT1081" s="77">
        <f t="shared" si="1748"/>
        <v>0</v>
      </c>
      <c r="CU1081" s="77">
        <f t="shared" si="1748"/>
        <v>1</v>
      </c>
      <c r="CV1081" s="77">
        <f t="shared" si="1748"/>
        <v>2</v>
      </c>
      <c r="CW1081" s="77">
        <f t="shared" si="1748"/>
        <v>1</v>
      </c>
      <c r="CX1081" s="77">
        <f t="shared" si="1748"/>
        <v>2</v>
      </c>
      <c r="CY1081" s="77">
        <f t="shared" si="1748"/>
        <v>0</v>
      </c>
      <c r="CZ1081" s="77">
        <f t="shared" si="1748"/>
        <v>3</v>
      </c>
      <c r="DA1081" s="77">
        <f t="shared" si="1748"/>
        <v>0</v>
      </c>
      <c r="DB1081" s="92">
        <f t="shared" si="1748"/>
        <v>1</v>
      </c>
      <c r="DJ1081" s="347" t="str">
        <f t="shared" si="1765"/>
        <v>H</v>
      </c>
      <c r="DK1081" s="56" t="str">
        <f t="shared" si="1765"/>
        <v>A</v>
      </c>
      <c r="DL1081" s="56" t="str">
        <f t="shared" si="1765"/>
        <v>A</v>
      </c>
      <c r="DM1081" s="56" t="str">
        <f t="shared" si="1765"/>
        <v>H</v>
      </c>
      <c r="DN1081" s="56" t="str">
        <f t="shared" si="1765"/>
        <v>H</v>
      </c>
      <c r="DO1081" s="56" t="str">
        <f t="shared" si="1765"/>
        <v>H</v>
      </c>
      <c r="DP1081" s="91"/>
      <c r="DQ1081" s="56" t="str">
        <f t="shared" si="1749"/>
        <v>H</v>
      </c>
      <c r="DR1081" s="56" t="str">
        <f t="shared" si="1749"/>
        <v>D</v>
      </c>
      <c r="DS1081" s="56" t="str">
        <f t="shared" si="1749"/>
        <v>H</v>
      </c>
      <c r="DT1081" s="56" t="str">
        <f t="shared" si="1749"/>
        <v>D</v>
      </c>
      <c r="DU1081" s="56" t="str">
        <f t="shared" si="1749"/>
        <v>D</v>
      </c>
      <c r="DV1081" s="56" t="str">
        <f t="shared" si="1749"/>
        <v>D</v>
      </c>
      <c r="DW1081" s="56" t="str">
        <f t="shared" si="1749"/>
        <v>D</v>
      </c>
      <c r="DX1081" s="56" t="str">
        <f t="shared" si="1749"/>
        <v>D</v>
      </c>
      <c r="DY1081" s="56" t="str">
        <f t="shared" si="1749"/>
        <v>A</v>
      </c>
      <c r="DZ1081" s="56" t="str">
        <f t="shared" si="1749"/>
        <v>H</v>
      </c>
      <c r="EA1081" s="348" t="str">
        <f t="shared" si="1749"/>
        <v>D</v>
      </c>
      <c r="EI1081" s="53" t="str">
        <f t="shared" si="1750"/>
        <v>Epsom &amp; Ewell</v>
      </c>
      <c r="EJ1081" s="79">
        <f t="shared" si="1766"/>
        <v>34</v>
      </c>
      <c r="EK1081" s="80">
        <f t="shared" si="1767"/>
        <v>7</v>
      </c>
      <c r="EL1081" s="80">
        <f t="shared" si="1768"/>
        <v>7</v>
      </c>
      <c r="EM1081" s="80">
        <f t="shared" si="1769"/>
        <v>3</v>
      </c>
      <c r="EN1081" s="80">
        <f>COUNTIF(DP$1075:DP$1092,"A")</f>
        <v>5</v>
      </c>
      <c r="EO1081" s="80">
        <f>COUNTIF(DP$1075:DP$1092,"D")</f>
        <v>1</v>
      </c>
      <c r="EP1081" s="80">
        <f>COUNTIF(DP$1075:DP$1092,"H")</f>
        <v>11</v>
      </c>
      <c r="EQ1081" s="79">
        <f t="shared" si="1770"/>
        <v>12</v>
      </c>
      <c r="ER1081" s="79">
        <f t="shared" si="1751"/>
        <v>8</v>
      </c>
      <c r="ES1081" s="79">
        <f t="shared" si="1751"/>
        <v>14</v>
      </c>
      <c r="ET1081" s="81">
        <f>SUM($BL1081:$CI1081)+SUM(CQ$1075:CQ$1092)</f>
        <v>48</v>
      </c>
      <c r="EU1081" s="81">
        <f>SUM($CK1081:$DH1081)+SUM(BR$1075:BR$1092)</f>
        <v>56</v>
      </c>
      <c r="EV1081" s="79">
        <f t="shared" si="1752"/>
        <v>32</v>
      </c>
      <c r="EW1081" s="81">
        <f t="shared" si="1771"/>
        <v>-8</v>
      </c>
      <c r="EX1081" s="78"/>
      <c r="EY1081" s="80">
        <f t="shared" si="1753"/>
        <v>34</v>
      </c>
      <c r="EZ1081" s="80">
        <f t="shared" si="1754"/>
        <v>12</v>
      </c>
      <c r="FA1081" s="80">
        <f t="shared" si="1755"/>
        <v>8</v>
      </c>
      <c r="FB1081" s="80">
        <f t="shared" si="1756"/>
        <v>14</v>
      </c>
      <c r="FC1081" s="80">
        <f t="shared" si="1757"/>
        <v>48</v>
      </c>
      <c r="FD1081" s="80">
        <f t="shared" si="1758"/>
        <v>56</v>
      </c>
      <c r="FE1081" s="80">
        <f t="shared" si="1759"/>
        <v>32</v>
      </c>
      <c r="FF1081" s="80">
        <f t="shared" si="1760"/>
        <v>-8</v>
      </c>
      <c r="FH1081" s="54">
        <f t="shared" si="1772"/>
        <v>0</v>
      </c>
      <c r="FI1081" s="54">
        <f t="shared" si="1773"/>
        <v>0</v>
      </c>
      <c r="FJ1081" s="54">
        <f t="shared" si="1761"/>
        <v>0</v>
      </c>
      <c r="FK1081" s="54">
        <f t="shared" si="1761"/>
        <v>0</v>
      </c>
      <c r="FL1081" s="54">
        <f t="shared" si="1761"/>
        <v>0</v>
      </c>
      <c r="FM1081" s="54">
        <f t="shared" si="1761"/>
        <v>0</v>
      </c>
      <c r="FN1081" s="54">
        <f t="shared" si="1761"/>
        <v>0</v>
      </c>
      <c r="FO1081" s="54">
        <f t="shared" si="1761"/>
        <v>0</v>
      </c>
      <c r="FQ1081" s="54" t="str">
        <f t="shared" si="1715"/>
        <v/>
      </c>
      <c r="FR1081" s="54" t="str">
        <f t="shared" si="1716"/>
        <v/>
      </c>
      <c r="FS1081" s="54" t="str">
        <f t="shared" si="1774"/>
        <v/>
      </c>
      <c r="FT1081" s="54" t="str">
        <f t="shared" si="1774"/>
        <v/>
      </c>
      <c r="FU1081" s="54" t="str">
        <f t="shared" si="1774"/>
        <v/>
      </c>
      <c r="FV1081" s="54" t="str">
        <f t="shared" si="1774"/>
        <v/>
      </c>
      <c r="FW1081" s="54" t="str">
        <f t="shared" si="1774"/>
        <v/>
      </c>
      <c r="FX1081" s="54" t="str">
        <f t="shared" si="1774"/>
        <v/>
      </c>
      <c r="FY1081" s="407" t="s">
        <v>1878</v>
      </c>
      <c r="FZ1081" s="58"/>
      <c r="GA1081" s="59"/>
      <c r="GB1081" s="60"/>
      <c r="GC1081" s="58"/>
      <c r="GD1081" s="59"/>
      <c r="GE1081" s="61"/>
      <c r="GF1081" s="58"/>
      <c r="GG1081" s="61"/>
      <c r="GH1081" s="61"/>
    </row>
    <row r="1082" spans="1:192" s="54" customFormat="1" ht="12" x14ac:dyDescent="0.25">
      <c r="A1082" s="54">
        <v>8</v>
      </c>
      <c r="B1082" s="54" t="s">
        <v>882</v>
      </c>
      <c r="C1082" s="56">
        <v>34</v>
      </c>
      <c r="D1082" s="56">
        <v>17</v>
      </c>
      <c r="E1082" s="56">
        <v>6</v>
      </c>
      <c r="F1082" s="56">
        <v>11</v>
      </c>
      <c r="G1082" s="56">
        <v>65</v>
      </c>
      <c r="H1082" s="56">
        <v>42</v>
      </c>
      <c r="I1082" s="57">
        <v>40</v>
      </c>
      <c r="J1082" s="56">
        <f t="shared" si="1746"/>
        <v>23</v>
      </c>
      <c r="L1082" s="82" t="s">
        <v>1847</v>
      </c>
      <c r="M1082" s="477" t="s">
        <v>124</v>
      </c>
      <c r="N1082" s="479" t="s">
        <v>177</v>
      </c>
      <c r="O1082" s="479" t="s">
        <v>125</v>
      </c>
      <c r="P1082" s="479" t="s">
        <v>89</v>
      </c>
      <c r="Q1082" s="479" t="s">
        <v>59</v>
      </c>
      <c r="R1082" s="479" t="s">
        <v>177</v>
      </c>
      <c r="S1082" s="479" t="s">
        <v>89</v>
      </c>
      <c r="T1082" s="478"/>
      <c r="U1082" s="479" t="s">
        <v>150</v>
      </c>
      <c r="V1082" s="479" t="s">
        <v>89</v>
      </c>
      <c r="W1082" s="479" t="s">
        <v>89</v>
      </c>
      <c r="X1082" s="479" t="s">
        <v>99</v>
      </c>
      <c r="Y1082" s="479" t="s">
        <v>148</v>
      </c>
      <c r="Z1082" s="479" t="s">
        <v>177</v>
      </c>
      <c r="AA1082" s="479" t="s">
        <v>177</v>
      </c>
      <c r="AB1082" s="479" t="s">
        <v>99</v>
      </c>
      <c r="AC1082" s="479" t="s">
        <v>62</v>
      </c>
      <c r="AD1082" s="480" t="s">
        <v>148</v>
      </c>
      <c r="AL1082" s="82" t="s">
        <v>1847</v>
      </c>
      <c r="AM1082" s="86" t="s">
        <v>313</v>
      </c>
      <c r="AN1082" s="88" t="s">
        <v>121</v>
      </c>
      <c r="AO1082" s="88" t="s">
        <v>319</v>
      </c>
      <c r="AP1082" s="88" t="s">
        <v>707</v>
      </c>
      <c r="AQ1082" s="88" t="s">
        <v>342</v>
      </c>
      <c r="AR1082" s="88" t="s">
        <v>326</v>
      </c>
      <c r="AS1082" s="88" t="s">
        <v>166</v>
      </c>
      <c r="AT1082" s="83"/>
      <c r="AU1082" s="88" t="s">
        <v>603</v>
      </c>
      <c r="AV1082" s="88" t="s">
        <v>706</v>
      </c>
      <c r="AW1082" s="88" t="s">
        <v>181</v>
      </c>
      <c r="AX1082" s="88" t="s">
        <v>301</v>
      </c>
      <c r="AY1082" s="88" t="s">
        <v>780</v>
      </c>
      <c r="AZ1082" s="88" t="s">
        <v>333</v>
      </c>
      <c r="BA1082" s="88" t="s">
        <v>1035</v>
      </c>
      <c r="BB1082" s="88" t="s">
        <v>167</v>
      </c>
      <c r="BC1082" s="88" t="s">
        <v>327</v>
      </c>
      <c r="BD1082" s="89" t="s">
        <v>311</v>
      </c>
      <c r="BL1082" s="90">
        <f t="shared" si="1763"/>
        <v>0</v>
      </c>
      <c r="BM1082" s="77">
        <f t="shared" si="1763"/>
        <v>2</v>
      </c>
      <c r="BN1082" s="77">
        <f t="shared" si="1763"/>
        <v>5</v>
      </c>
      <c r="BO1082" s="77">
        <f t="shared" si="1763"/>
        <v>3</v>
      </c>
      <c r="BP1082" s="77">
        <f t="shared" si="1763"/>
        <v>4</v>
      </c>
      <c r="BQ1082" s="77">
        <f t="shared" si="1763"/>
        <v>2</v>
      </c>
      <c r="BR1082" s="77">
        <f t="shared" si="1763"/>
        <v>3</v>
      </c>
      <c r="BS1082" s="91"/>
      <c r="BT1082" s="77">
        <f t="shared" si="1747"/>
        <v>3</v>
      </c>
      <c r="BU1082" s="77">
        <f t="shared" si="1747"/>
        <v>3</v>
      </c>
      <c r="BV1082" s="77">
        <f t="shared" si="1747"/>
        <v>3</v>
      </c>
      <c r="BW1082" s="77">
        <f t="shared" si="1747"/>
        <v>1</v>
      </c>
      <c r="BX1082" s="77">
        <f t="shared" si="1747"/>
        <v>0</v>
      </c>
      <c r="BY1082" s="77">
        <f t="shared" si="1747"/>
        <v>2</v>
      </c>
      <c r="BZ1082" s="77">
        <f t="shared" si="1747"/>
        <v>2</v>
      </c>
      <c r="CA1082" s="77">
        <f t="shared" si="1747"/>
        <v>1</v>
      </c>
      <c r="CB1082" s="77">
        <f t="shared" si="1747"/>
        <v>1</v>
      </c>
      <c r="CC1082" s="92">
        <f t="shared" si="1747"/>
        <v>0</v>
      </c>
      <c r="CJ1082" s="78"/>
      <c r="CK1082" s="90">
        <f t="shared" si="1764"/>
        <v>0</v>
      </c>
      <c r="CL1082" s="77">
        <f t="shared" si="1764"/>
        <v>0</v>
      </c>
      <c r="CM1082" s="77">
        <f t="shared" si="1764"/>
        <v>0</v>
      </c>
      <c r="CN1082" s="77">
        <f t="shared" si="1764"/>
        <v>0</v>
      </c>
      <c r="CO1082" s="77">
        <f t="shared" si="1764"/>
        <v>0</v>
      </c>
      <c r="CP1082" s="77">
        <f t="shared" si="1764"/>
        <v>0</v>
      </c>
      <c r="CQ1082" s="77">
        <f t="shared" si="1764"/>
        <v>0</v>
      </c>
      <c r="CR1082" s="91"/>
      <c r="CS1082" s="77">
        <f t="shared" si="1748"/>
        <v>1</v>
      </c>
      <c r="CT1082" s="77">
        <f t="shared" si="1748"/>
        <v>0</v>
      </c>
      <c r="CU1082" s="77">
        <f t="shared" si="1748"/>
        <v>0</v>
      </c>
      <c r="CV1082" s="77">
        <f t="shared" si="1748"/>
        <v>0</v>
      </c>
      <c r="CW1082" s="77">
        <f t="shared" si="1748"/>
        <v>1</v>
      </c>
      <c r="CX1082" s="77">
        <f t="shared" si="1748"/>
        <v>0</v>
      </c>
      <c r="CY1082" s="77">
        <f t="shared" si="1748"/>
        <v>0</v>
      </c>
      <c r="CZ1082" s="77">
        <f t="shared" si="1748"/>
        <v>0</v>
      </c>
      <c r="DA1082" s="77">
        <f t="shared" si="1748"/>
        <v>1</v>
      </c>
      <c r="DB1082" s="92">
        <f t="shared" si="1748"/>
        <v>1</v>
      </c>
      <c r="DJ1082" s="347" t="str">
        <f t="shared" si="1765"/>
        <v>D</v>
      </c>
      <c r="DK1082" s="56" t="str">
        <f t="shared" si="1765"/>
        <v>H</v>
      </c>
      <c r="DL1082" s="56" t="str">
        <f t="shared" si="1765"/>
        <v>H</v>
      </c>
      <c r="DM1082" s="56" t="str">
        <f t="shared" si="1765"/>
        <v>H</v>
      </c>
      <c r="DN1082" s="56" t="str">
        <f t="shared" si="1765"/>
        <v>H</v>
      </c>
      <c r="DO1082" s="56" t="str">
        <f t="shared" si="1765"/>
        <v>H</v>
      </c>
      <c r="DP1082" s="56" t="str">
        <f t="shared" si="1765"/>
        <v>H</v>
      </c>
      <c r="DQ1082" s="91"/>
      <c r="DR1082" s="56" t="str">
        <f t="shared" si="1749"/>
        <v>H</v>
      </c>
      <c r="DS1082" s="56" t="str">
        <f t="shared" si="1749"/>
        <v>H</v>
      </c>
      <c r="DT1082" s="56" t="str">
        <f t="shared" si="1749"/>
        <v>H</v>
      </c>
      <c r="DU1082" s="56" t="str">
        <f t="shared" si="1749"/>
        <v>H</v>
      </c>
      <c r="DV1082" s="56" t="str">
        <f t="shared" si="1749"/>
        <v>A</v>
      </c>
      <c r="DW1082" s="56" t="str">
        <f t="shared" si="1749"/>
        <v>H</v>
      </c>
      <c r="DX1082" s="56" t="str">
        <f t="shared" si="1749"/>
        <v>H</v>
      </c>
      <c r="DY1082" s="56" t="str">
        <f t="shared" si="1749"/>
        <v>H</v>
      </c>
      <c r="DZ1082" s="56" t="str">
        <f t="shared" si="1749"/>
        <v>D</v>
      </c>
      <c r="EA1082" s="348" t="str">
        <f t="shared" si="1749"/>
        <v>A</v>
      </c>
      <c r="EI1082" s="53" t="str">
        <f t="shared" si="1750"/>
        <v>Hampton</v>
      </c>
      <c r="EJ1082" s="79">
        <f t="shared" si="1766"/>
        <v>34</v>
      </c>
      <c r="EK1082" s="80">
        <f t="shared" si="1767"/>
        <v>13</v>
      </c>
      <c r="EL1082" s="80">
        <f t="shared" si="1768"/>
        <v>2</v>
      </c>
      <c r="EM1082" s="80">
        <f t="shared" si="1769"/>
        <v>2</v>
      </c>
      <c r="EN1082" s="80">
        <f>COUNTIF(DQ$1075:DQ$1092,"A")</f>
        <v>5</v>
      </c>
      <c r="EO1082" s="80">
        <f>COUNTIF(DQ$1075:DQ$1092,"D")</f>
        <v>4</v>
      </c>
      <c r="EP1082" s="80">
        <f>COUNTIF(DQ$1075:DQ$1092,"H")</f>
        <v>8</v>
      </c>
      <c r="EQ1082" s="79">
        <f t="shared" si="1770"/>
        <v>18</v>
      </c>
      <c r="ER1082" s="79">
        <f t="shared" si="1751"/>
        <v>6</v>
      </c>
      <c r="ES1082" s="79">
        <f t="shared" si="1751"/>
        <v>10</v>
      </c>
      <c r="ET1082" s="81">
        <f>SUM($BL1082:$CI1082)+SUM(CR$1075:CR$1092)</f>
        <v>52</v>
      </c>
      <c r="EU1082" s="81">
        <f>SUM($CK1082:$DH1082)+SUM(BS$1075:BS$1092)</f>
        <v>26</v>
      </c>
      <c r="EV1082" s="79">
        <f t="shared" si="1752"/>
        <v>42</v>
      </c>
      <c r="EW1082" s="81">
        <f t="shared" si="1771"/>
        <v>26</v>
      </c>
      <c r="EX1082" s="78"/>
      <c r="EY1082" s="80">
        <f t="shared" si="1753"/>
        <v>34</v>
      </c>
      <c r="EZ1082" s="80">
        <f t="shared" si="1754"/>
        <v>18</v>
      </c>
      <c r="FA1082" s="80">
        <f t="shared" si="1755"/>
        <v>6</v>
      </c>
      <c r="FB1082" s="80">
        <f t="shared" si="1756"/>
        <v>10</v>
      </c>
      <c r="FC1082" s="80">
        <f t="shared" si="1757"/>
        <v>52</v>
      </c>
      <c r="FD1082" s="80">
        <f t="shared" si="1758"/>
        <v>26</v>
      </c>
      <c r="FE1082" s="80">
        <f t="shared" si="1759"/>
        <v>42</v>
      </c>
      <c r="FF1082" s="80">
        <f t="shared" si="1760"/>
        <v>26</v>
      </c>
      <c r="FH1082" s="54">
        <f t="shared" si="1772"/>
        <v>0</v>
      </c>
      <c r="FI1082" s="54">
        <f t="shared" si="1773"/>
        <v>0</v>
      </c>
      <c r="FJ1082" s="54">
        <f t="shared" si="1761"/>
        <v>0</v>
      </c>
      <c r="FK1082" s="54">
        <f t="shared" si="1761"/>
        <v>0</v>
      </c>
      <c r="FL1082" s="54">
        <f t="shared" si="1761"/>
        <v>0</v>
      </c>
      <c r="FM1082" s="54">
        <f t="shared" si="1761"/>
        <v>0</v>
      </c>
      <c r="FN1082" s="54">
        <f t="shared" si="1761"/>
        <v>0</v>
      </c>
      <c r="FO1082" s="54">
        <f t="shared" si="1761"/>
        <v>0</v>
      </c>
      <c r="FQ1082" s="54" t="str">
        <f t="shared" si="1715"/>
        <v/>
      </c>
      <c r="FR1082" s="54" t="str">
        <f t="shared" si="1716"/>
        <v/>
      </c>
      <c r="FS1082" s="54" t="str">
        <f t="shared" si="1774"/>
        <v/>
      </c>
      <c r="FT1082" s="54" t="str">
        <f t="shared" si="1774"/>
        <v/>
      </c>
      <c r="FU1082" s="54" t="str">
        <f t="shared" si="1774"/>
        <v/>
      </c>
      <c r="FV1082" s="54" t="str">
        <f t="shared" si="1774"/>
        <v/>
      </c>
      <c r="FW1082" s="54" t="str">
        <f t="shared" si="1774"/>
        <v/>
      </c>
      <c r="FX1082" s="54" t="str">
        <f t="shared" si="1774"/>
        <v/>
      </c>
      <c r="FY1082" s="407" t="s">
        <v>1879</v>
      </c>
      <c r="FZ1082" s="58"/>
      <c r="GA1082" s="59"/>
      <c r="GB1082" s="60"/>
      <c r="GC1082" s="58"/>
      <c r="GD1082" s="59"/>
      <c r="GE1082" s="61"/>
      <c r="GF1082" s="58"/>
      <c r="GG1082" s="61"/>
      <c r="GH1082" s="61"/>
    </row>
    <row r="1083" spans="1:192" s="54" customFormat="1" ht="12" x14ac:dyDescent="0.25">
      <c r="A1083" s="54">
        <v>9</v>
      </c>
      <c r="B1083" s="54" t="s">
        <v>1850</v>
      </c>
      <c r="C1083" s="56">
        <v>34</v>
      </c>
      <c r="D1083" s="56">
        <v>17</v>
      </c>
      <c r="E1083" s="56">
        <v>5</v>
      </c>
      <c r="F1083" s="56">
        <v>12</v>
      </c>
      <c r="G1083" s="56">
        <v>67</v>
      </c>
      <c r="H1083" s="56">
        <v>55</v>
      </c>
      <c r="I1083" s="57">
        <v>39</v>
      </c>
      <c r="J1083" s="56">
        <f t="shared" si="1746"/>
        <v>12</v>
      </c>
      <c r="L1083" s="82" t="s">
        <v>1842</v>
      </c>
      <c r="M1083" s="477" t="s">
        <v>98</v>
      </c>
      <c r="N1083" s="479" t="s">
        <v>149</v>
      </c>
      <c r="O1083" s="479" t="s">
        <v>149</v>
      </c>
      <c r="P1083" s="479" t="s">
        <v>148</v>
      </c>
      <c r="Q1083" s="479" t="s">
        <v>186</v>
      </c>
      <c r="R1083" s="479" t="s">
        <v>148</v>
      </c>
      <c r="S1083" s="479" t="s">
        <v>74</v>
      </c>
      <c r="T1083" s="479" t="s">
        <v>77</v>
      </c>
      <c r="U1083" s="478"/>
      <c r="V1083" s="479" t="s">
        <v>101</v>
      </c>
      <c r="W1083" s="479" t="s">
        <v>74</v>
      </c>
      <c r="X1083" s="479" t="s">
        <v>62</v>
      </c>
      <c r="Y1083" s="479" t="s">
        <v>86</v>
      </c>
      <c r="Z1083" s="479" t="s">
        <v>86</v>
      </c>
      <c r="AA1083" s="479" t="s">
        <v>103</v>
      </c>
      <c r="AB1083" s="479" t="s">
        <v>213</v>
      </c>
      <c r="AC1083" s="479" t="s">
        <v>74</v>
      </c>
      <c r="AD1083" s="480" t="s">
        <v>148</v>
      </c>
      <c r="AL1083" s="82" t="s">
        <v>1842</v>
      </c>
      <c r="AM1083" s="86" t="s">
        <v>320</v>
      </c>
      <c r="AN1083" s="88" t="s">
        <v>341</v>
      </c>
      <c r="AO1083" s="88" t="s">
        <v>170</v>
      </c>
      <c r="AP1083" s="88" t="s">
        <v>301</v>
      </c>
      <c r="AQ1083" s="88" t="s">
        <v>707</v>
      </c>
      <c r="AR1083" s="88" t="s">
        <v>192</v>
      </c>
      <c r="AS1083" s="88" t="s">
        <v>158</v>
      </c>
      <c r="AT1083" s="88" t="s">
        <v>180</v>
      </c>
      <c r="AU1083" s="83"/>
      <c r="AV1083" s="88" t="s">
        <v>714</v>
      </c>
      <c r="AW1083" s="88" t="s">
        <v>719</v>
      </c>
      <c r="AX1083" s="88" t="s">
        <v>701</v>
      </c>
      <c r="AY1083" s="88" t="s">
        <v>121</v>
      </c>
      <c r="AZ1083" s="88" t="s">
        <v>318</v>
      </c>
      <c r="BA1083" s="88" t="s">
        <v>198</v>
      </c>
      <c r="BB1083" s="88" t="s">
        <v>321</v>
      </c>
      <c r="BC1083" s="88" t="s">
        <v>324</v>
      </c>
      <c r="BD1083" s="89" t="s">
        <v>328</v>
      </c>
      <c r="BL1083" s="90">
        <f t="shared" si="1763"/>
        <v>0</v>
      </c>
      <c r="BM1083" s="77">
        <f t="shared" si="1763"/>
        <v>1</v>
      </c>
      <c r="BN1083" s="77">
        <f t="shared" si="1763"/>
        <v>1</v>
      </c>
      <c r="BO1083" s="77">
        <f t="shared" si="1763"/>
        <v>0</v>
      </c>
      <c r="BP1083" s="77">
        <f t="shared" si="1763"/>
        <v>3</v>
      </c>
      <c r="BQ1083" s="77">
        <f t="shared" si="1763"/>
        <v>0</v>
      </c>
      <c r="BR1083" s="77">
        <f t="shared" si="1763"/>
        <v>1</v>
      </c>
      <c r="BS1083" s="77">
        <f t="shared" si="1763"/>
        <v>2</v>
      </c>
      <c r="BT1083" s="91"/>
      <c r="BU1083" s="77">
        <f t="shared" si="1747"/>
        <v>3</v>
      </c>
      <c r="BV1083" s="77">
        <f t="shared" si="1747"/>
        <v>1</v>
      </c>
      <c r="BW1083" s="77">
        <f t="shared" si="1747"/>
        <v>1</v>
      </c>
      <c r="BX1083" s="77">
        <f t="shared" si="1747"/>
        <v>0</v>
      </c>
      <c r="BY1083" s="77">
        <f t="shared" si="1747"/>
        <v>0</v>
      </c>
      <c r="BZ1083" s="77">
        <f t="shared" si="1747"/>
        <v>1</v>
      </c>
      <c r="CA1083" s="77">
        <f t="shared" si="1747"/>
        <v>2</v>
      </c>
      <c r="CB1083" s="77">
        <f t="shared" si="1747"/>
        <v>1</v>
      </c>
      <c r="CC1083" s="92">
        <f t="shared" si="1747"/>
        <v>0</v>
      </c>
      <c r="CJ1083" s="163"/>
      <c r="CK1083" s="90">
        <f t="shared" si="1764"/>
        <v>5</v>
      </c>
      <c r="CL1083" s="77">
        <f t="shared" si="1764"/>
        <v>5</v>
      </c>
      <c r="CM1083" s="77">
        <f t="shared" si="1764"/>
        <v>5</v>
      </c>
      <c r="CN1083" s="77">
        <f t="shared" si="1764"/>
        <v>1</v>
      </c>
      <c r="CO1083" s="77">
        <f t="shared" si="1764"/>
        <v>4</v>
      </c>
      <c r="CP1083" s="77">
        <f t="shared" si="1764"/>
        <v>1</v>
      </c>
      <c r="CQ1083" s="77">
        <f t="shared" si="1764"/>
        <v>2</v>
      </c>
      <c r="CR1083" s="77">
        <f t="shared" si="1764"/>
        <v>1</v>
      </c>
      <c r="CS1083" s="91"/>
      <c r="CT1083" s="77">
        <f t="shared" si="1748"/>
        <v>2</v>
      </c>
      <c r="CU1083" s="77">
        <f t="shared" si="1748"/>
        <v>2</v>
      </c>
      <c r="CV1083" s="77">
        <f t="shared" si="1748"/>
        <v>1</v>
      </c>
      <c r="CW1083" s="77">
        <f t="shared" si="1748"/>
        <v>3</v>
      </c>
      <c r="CX1083" s="77">
        <f t="shared" si="1748"/>
        <v>3</v>
      </c>
      <c r="CY1083" s="77">
        <f t="shared" si="1748"/>
        <v>3</v>
      </c>
      <c r="CZ1083" s="77">
        <f t="shared" si="1748"/>
        <v>10</v>
      </c>
      <c r="DA1083" s="77">
        <f t="shared" si="1748"/>
        <v>2</v>
      </c>
      <c r="DB1083" s="92">
        <f t="shared" si="1748"/>
        <v>1</v>
      </c>
      <c r="DI1083" s="53"/>
      <c r="DJ1083" s="347" t="str">
        <f t="shared" si="1765"/>
        <v>A</v>
      </c>
      <c r="DK1083" s="56" t="str">
        <f t="shared" si="1765"/>
        <v>A</v>
      </c>
      <c r="DL1083" s="56" t="str">
        <f t="shared" si="1765"/>
        <v>A</v>
      </c>
      <c r="DM1083" s="56" t="str">
        <f t="shared" si="1765"/>
        <v>A</v>
      </c>
      <c r="DN1083" s="56" t="str">
        <f t="shared" si="1765"/>
        <v>A</v>
      </c>
      <c r="DO1083" s="56" t="str">
        <f t="shared" si="1765"/>
        <v>A</v>
      </c>
      <c r="DP1083" s="56" t="str">
        <f t="shared" si="1765"/>
        <v>A</v>
      </c>
      <c r="DQ1083" s="56" t="str">
        <f t="shared" si="1765"/>
        <v>H</v>
      </c>
      <c r="DR1083" s="91"/>
      <c r="DS1083" s="56" t="str">
        <f t="shared" si="1749"/>
        <v>H</v>
      </c>
      <c r="DT1083" s="56" t="str">
        <f t="shared" si="1749"/>
        <v>A</v>
      </c>
      <c r="DU1083" s="56" t="str">
        <f t="shared" si="1749"/>
        <v>D</v>
      </c>
      <c r="DV1083" s="56" t="str">
        <f t="shared" si="1749"/>
        <v>A</v>
      </c>
      <c r="DW1083" s="56" t="str">
        <f t="shared" si="1749"/>
        <v>A</v>
      </c>
      <c r="DX1083" s="56" t="str">
        <f t="shared" si="1749"/>
        <v>A</v>
      </c>
      <c r="DY1083" s="56" t="str">
        <f t="shared" si="1749"/>
        <v>A</v>
      </c>
      <c r="DZ1083" s="56" t="str">
        <f t="shared" si="1749"/>
        <v>A</v>
      </c>
      <c r="EA1083" s="348" t="str">
        <f t="shared" si="1749"/>
        <v>A</v>
      </c>
      <c r="EH1083" s="53"/>
      <c r="EI1083" s="53" t="str">
        <f t="shared" si="1750"/>
        <v>Kingstonian</v>
      </c>
      <c r="EJ1083" s="79">
        <f t="shared" si="1766"/>
        <v>34</v>
      </c>
      <c r="EK1083" s="80">
        <f t="shared" si="1767"/>
        <v>2</v>
      </c>
      <c r="EL1083" s="80">
        <f t="shared" si="1768"/>
        <v>1</v>
      </c>
      <c r="EM1083" s="80">
        <f t="shared" si="1769"/>
        <v>14</v>
      </c>
      <c r="EN1083" s="80">
        <f>COUNTIF(DR$1075:DR$1092,"A")</f>
        <v>4</v>
      </c>
      <c r="EO1083" s="80">
        <f>COUNTIF(DR$1075:DR$1092,"D")</f>
        <v>2</v>
      </c>
      <c r="EP1083" s="80">
        <f>COUNTIF(DR$1075:DR$1092,"H")</f>
        <v>11</v>
      </c>
      <c r="EQ1083" s="79">
        <f t="shared" si="1770"/>
        <v>6</v>
      </c>
      <c r="ER1083" s="79">
        <f t="shared" si="1751"/>
        <v>3</v>
      </c>
      <c r="ES1083" s="79">
        <f t="shared" si="1751"/>
        <v>25</v>
      </c>
      <c r="ET1083" s="81">
        <f>SUM($BL1083:$CI1083)+SUM(CS$1075:CS$1092)</f>
        <v>41</v>
      </c>
      <c r="EU1083" s="81">
        <f>SUM($CK1083:$DH1083)+SUM(BT$1075:BT$1092)</f>
        <v>99</v>
      </c>
      <c r="EV1083" s="79">
        <f t="shared" si="1752"/>
        <v>15</v>
      </c>
      <c r="EW1083" s="81">
        <f t="shared" si="1771"/>
        <v>-58</v>
      </c>
      <c r="EX1083" s="78"/>
      <c r="EY1083" s="80">
        <f t="shared" si="1753"/>
        <v>34</v>
      </c>
      <c r="EZ1083" s="80">
        <f t="shared" si="1754"/>
        <v>6</v>
      </c>
      <c r="FA1083" s="80">
        <f t="shared" si="1755"/>
        <v>3</v>
      </c>
      <c r="FB1083" s="80">
        <f t="shared" si="1756"/>
        <v>25</v>
      </c>
      <c r="FC1083" s="80">
        <f t="shared" si="1757"/>
        <v>41</v>
      </c>
      <c r="FD1083" s="80">
        <f t="shared" si="1758"/>
        <v>99</v>
      </c>
      <c r="FE1083" s="80">
        <f t="shared" si="1759"/>
        <v>15</v>
      </c>
      <c r="FF1083" s="80">
        <f t="shared" si="1760"/>
        <v>-58</v>
      </c>
      <c r="FG1083" s="53"/>
      <c r="FH1083" s="54">
        <f t="shared" si="1772"/>
        <v>0</v>
      </c>
      <c r="FI1083" s="54">
        <f t="shared" si="1773"/>
        <v>0</v>
      </c>
      <c r="FJ1083" s="54">
        <f t="shared" si="1761"/>
        <v>0</v>
      </c>
      <c r="FK1083" s="54">
        <f t="shared" si="1761"/>
        <v>0</v>
      </c>
      <c r="FL1083" s="54">
        <f t="shared" si="1761"/>
        <v>0</v>
      </c>
      <c r="FM1083" s="54">
        <f t="shared" si="1761"/>
        <v>0</v>
      </c>
      <c r="FN1083" s="54">
        <f t="shared" si="1761"/>
        <v>0</v>
      </c>
      <c r="FO1083" s="54">
        <f t="shared" si="1761"/>
        <v>0</v>
      </c>
      <c r="FQ1083" s="54" t="str">
        <f t="shared" si="1715"/>
        <v/>
      </c>
      <c r="FR1083" s="54" t="str">
        <f t="shared" si="1716"/>
        <v/>
      </c>
      <c r="FS1083" s="54" t="str">
        <f t="shared" si="1774"/>
        <v/>
      </c>
      <c r="FT1083" s="54" t="str">
        <f t="shared" si="1774"/>
        <v/>
      </c>
      <c r="FU1083" s="54" t="str">
        <f t="shared" si="1774"/>
        <v/>
      </c>
      <c r="FV1083" s="54" t="str">
        <f t="shared" si="1774"/>
        <v/>
      </c>
      <c r="FW1083" s="54" t="str">
        <f t="shared" si="1774"/>
        <v/>
      </c>
      <c r="FX1083" s="54" t="str">
        <f t="shared" si="1774"/>
        <v/>
      </c>
      <c r="FY1083" s="407" t="s">
        <v>1880</v>
      </c>
      <c r="FZ1083" s="58"/>
      <c r="GA1083" s="59"/>
      <c r="GB1083" s="60"/>
      <c r="GC1083" s="58"/>
      <c r="GD1083" s="59"/>
      <c r="GE1083" s="61"/>
      <c r="GF1083" s="58"/>
      <c r="GG1083" s="61"/>
      <c r="GH1083" s="61"/>
    </row>
    <row r="1084" spans="1:192" s="54" customFormat="1" ht="12" x14ac:dyDescent="0.25">
      <c r="A1084" s="54">
        <v>10</v>
      </c>
      <c r="B1084" s="54" t="s">
        <v>1849</v>
      </c>
      <c r="C1084" s="56">
        <v>34</v>
      </c>
      <c r="D1084" s="56">
        <v>15</v>
      </c>
      <c r="E1084" s="56">
        <v>6</v>
      </c>
      <c r="F1084" s="56">
        <v>13</v>
      </c>
      <c r="G1084" s="56">
        <v>59</v>
      </c>
      <c r="H1084" s="56">
        <v>53</v>
      </c>
      <c r="I1084" s="57">
        <v>36</v>
      </c>
      <c r="J1084" s="56">
        <f t="shared" si="1746"/>
        <v>6</v>
      </c>
      <c r="L1084" s="82" t="s">
        <v>282</v>
      </c>
      <c r="M1084" s="477" t="s">
        <v>76</v>
      </c>
      <c r="N1084" s="479" t="s">
        <v>148</v>
      </c>
      <c r="O1084" s="479" t="s">
        <v>86</v>
      </c>
      <c r="P1084" s="479" t="s">
        <v>85</v>
      </c>
      <c r="Q1084" s="479" t="s">
        <v>176</v>
      </c>
      <c r="R1084" s="479" t="s">
        <v>103</v>
      </c>
      <c r="S1084" s="479" t="s">
        <v>148</v>
      </c>
      <c r="T1084" s="479" t="s">
        <v>148</v>
      </c>
      <c r="U1084" s="479" t="s">
        <v>111</v>
      </c>
      <c r="V1084" s="478"/>
      <c r="W1084" s="479" t="s">
        <v>206</v>
      </c>
      <c r="X1084" s="479" t="s">
        <v>101</v>
      </c>
      <c r="Y1084" s="479" t="s">
        <v>62</v>
      </c>
      <c r="Z1084" s="479" t="s">
        <v>98</v>
      </c>
      <c r="AA1084" s="479" t="s">
        <v>62</v>
      </c>
      <c r="AB1084" s="479" t="s">
        <v>99</v>
      </c>
      <c r="AC1084" s="479" t="s">
        <v>200</v>
      </c>
      <c r="AD1084" s="480" t="s">
        <v>76</v>
      </c>
      <c r="AL1084" s="82" t="s">
        <v>282</v>
      </c>
      <c r="AM1084" s="86" t="s">
        <v>573</v>
      </c>
      <c r="AN1084" s="88" t="s">
        <v>491</v>
      </c>
      <c r="AO1084" s="88" t="s">
        <v>334</v>
      </c>
      <c r="AP1084" s="88" t="s">
        <v>321</v>
      </c>
      <c r="AQ1084" s="88" t="s">
        <v>506</v>
      </c>
      <c r="AR1084" s="88" t="s">
        <v>667</v>
      </c>
      <c r="AS1084" s="88" t="s">
        <v>342</v>
      </c>
      <c r="AT1084" s="88" t="s">
        <v>507</v>
      </c>
      <c r="AU1084" s="88" t="s">
        <v>319</v>
      </c>
      <c r="AV1084" s="83"/>
      <c r="AW1084" s="154" t="s">
        <v>782</v>
      </c>
      <c r="AX1084" s="88" t="s">
        <v>483</v>
      </c>
      <c r="AY1084" s="88" t="s">
        <v>534</v>
      </c>
      <c r="AZ1084" s="88" t="s">
        <v>505</v>
      </c>
      <c r="BA1084" s="88" t="s">
        <v>311</v>
      </c>
      <c r="BB1084" s="88" t="s">
        <v>493</v>
      </c>
      <c r="BC1084" s="88" t="s">
        <v>333</v>
      </c>
      <c r="BD1084" s="89" t="s">
        <v>318</v>
      </c>
      <c r="BL1084" s="90">
        <f t="shared" si="1763"/>
        <v>0</v>
      </c>
      <c r="BM1084" s="77">
        <f t="shared" si="1763"/>
        <v>0</v>
      </c>
      <c r="BN1084" s="77">
        <f t="shared" si="1763"/>
        <v>0</v>
      </c>
      <c r="BO1084" s="77">
        <f t="shared" si="1763"/>
        <v>0</v>
      </c>
      <c r="BP1084" s="77">
        <f t="shared" si="1763"/>
        <v>2</v>
      </c>
      <c r="BQ1084" s="77">
        <f t="shared" si="1763"/>
        <v>1</v>
      </c>
      <c r="BR1084" s="77">
        <f t="shared" si="1763"/>
        <v>0</v>
      </c>
      <c r="BS1084" s="77">
        <f t="shared" si="1763"/>
        <v>0</v>
      </c>
      <c r="BT1084" s="77">
        <f t="shared" si="1763"/>
        <v>5</v>
      </c>
      <c r="BU1084" s="91"/>
      <c r="BV1084" s="77">
        <f t="shared" si="1747"/>
        <v>1</v>
      </c>
      <c r="BW1084" s="77">
        <f t="shared" si="1747"/>
        <v>3</v>
      </c>
      <c r="BX1084" s="77">
        <f t="shared" si="1747"/>
        <v>1</v>
      </c>
      <c r="BY1084" s="77">
        <f t="shared" si="1747"/>
        <v>0</v>
      </c>
      <c r="BZ1084" s="77">
        <f t="shared" si="1747"/>
        <v>1</v>
      </c>
      <c r="CA1084" s="77">
        <f t="shared" si="1747"/>
        <v>1</v>
      </c>
      <c r="CB1084" s="77">
        <f t="shared" si="1747"/>
        <v>2</v>
      </c>
      <c r="CC1084" s="92">
        <f t="shared" si="1747"/>
        <v>0</v>
      </c>
      <c r="CJ1084" s="78"/>
      <c r="CK1084" s="90">
        <f t="shared" si="1764"/>
        <v>2</v>
      </c>
      <c r="CL1084" s="77">
        <f t="shared" si="1764"/>
        <v>1</v>
      </c>
      <c r="CM1084" s="77">
        <f t="shared" si="1764"/>
        <v>3</v>
      </c>
      <c r="CN1084" s="77">
        <f t="shared" si="1764"/>
        <v>4</v>
      </c>
      <c r="CO1084" s="77">
        <f t="shared" si="1764"/>
        <v>3</v>
      </c>
      <c r="CP1084" s="77">
        <f t="shared" si="1764"/>
        <v>3</v>
      </c>
      <c r="CQ1084" s="77">
        <f t="shared" si="1764"/>
        <v>1</v>
      </c>
      <c r="CR1084" s="77">
        <f t="shared" si="1764"/>
        <v>1</v>
      </c>
      <c r="CS1084" s="77">
        <f t="shared" si="1764"/>
        <v>2</v>
      </c>
      <c r="CT1084" s="91"/>
      <c r="CU1084" s="77">
        <f t="shared" si="1748"/>
        <v>4</v>
      </c>
      <c r="CV1084" s="77">
        <f t="shared" si="1748"/>
        <v>2</v>
      </c>
      <c r="CW1084" s="77">
        <f t="shared" si="1748"/>
        <v>1</v>
      </c>
      <c r="CX1084" s="77">
        <f t="shared" si="1748"/>
        <v>5</v>
      </c>
      <c r="CY1084" s="77">
        <f t="shared" si="1748"/>
        <v>1</v>
      </c>
      <c r="CZ1084" s="77">
        <f t="shared" si="1748"/>
        <v>0</v>
      </c>
      <c r="DA1084" s="77">
        <f t="shared" si="1748"/>
        <v>2</v>
      </c>
      <c r="DB1084" s="92">
        <f t="shared" si="1748"/>
        <v>2</v>
      </c>
      <c r="DJ1084" s="347" t="str">
        <f t="shared" si="1765"/>
        <v>A</v>
      </c>
      <c r="DK1084" s="56" t="str">
        <f t="shared" si="1765"/>
        <v>A</v>
      </c>
      <c r="DL1084" s="56" t="str">
        <f t="shared" si="1765"/>
        <v>A</v>
      </c>
      <c r="DM1084" s="56" t="str">
        <f t="shared" si="1765"/>
        <v>A</v>
      </c>
      <c r="DN1084" s="56" t="str">
        <f t="shared" si="1765"/>
        <v>A</v>
      </c>
      <c r="DO1084" s="56" t="str">
        <f t="shared" si="1765"/>
        <v>A</v>
      </c>
      <c r="DP1084" s="56" t="str">
        <f t="shared" si="1765"/>
        <v>A</v>
      </c>
      <c r="DQ1084" s="56" t="str">
        <f t="shared" si="1765"/>
        <v>A</v>
      </c>
      <c r="DR1084" s="56" t="str">
        <f t="shared" si="1765"/>
        <v>H</v>
      </c>
      <c r="DS1084" s="91"/>
      <c r="DT1084" s="56" t="str">
        <f t="shared" si="1749"/>
        <v>A</v>
      </c>
      <c r="DU1084" s="56" t="str">
        <f t="shared" si="1749"/>
        <v>H</v>
      </c>
      <c r="DV1084" s="56" t="str">
        <f t="shared" si="1749"/>
        <v>D</v>
      </c>
      <c r="DW1084" s="56" t="str">
        <f t="shared" si="1749"/>
        <v>A</v>
      </c>
      <c r="DX1084" s="56" t="str">
        <f t="shared" si="1749"/>
        <v>D</v>
      </c>
      <c r="DY1084" s="56" t="str">
        <f t="shared" si="1749"/>
        <v>H</v>
      </c>
      <c r="DZ1084" s="56" t="str">
        <f t="shared" si="1749"/>
        <v>D</v>
      </c>
      <c r="EA1084" s="348" t="str">
        <f t="shared" si="1749"/>
        <v>A</v>
      </c>
      <c r="EI1084" s="53" t="str">
        <f t="shared" si="1750"/>
        <v>Leatherhead</v>
      </c>
      <c r="EJ1084" s="79">
        <f t="shared" si="1766"/>
        <v>34</v>
      </c>
      <c r="EK1084" s="80">
        <f t="shared" si="1767"/>
        <v>3</v>
      </c>
      <c r="EL1084" s="80">
        <f t="shared" si="1768"/>
        <v>3</v>
      </c>
      <c r="EM1084" s="80">
        <f t="shared" si="1769"/>
        <v>11</v>
      </c>
      <c r="EN1084" s="80">
        <f>COUNTIF(DS$1075:DS$1092,"A")</f>
        <v>4</v>
      </c>
      <c r="EO1084" s="80">
        <f>COUNTIF(DS$1075:DS$1092,"D")</f>
        <v>3</v>
      </c>
      <c r="EP1084" s="80">
        <f>COUNTIF(DS$1075:DS$1092,"H")</f>
        <v>10</v>
      </c>
      <c r="EQ1084" s="79">
        <f t="shared" si="1770"/>
        <v>7</v>
      </c>
      <c r="ER1084" s="79">
        <f t="shared" si="1751"/>
        <v>6</v>
      </c>
      <c r="ES1084" s="79">
        <f t="shared" si="1751"/>
        <v>21</v>
      </c>
      <c r="ET1084" s="81">
        <f>SUM($BL1084:$CI1084)+SUM(CT$1075:CT$1092)</f>
        <v>31</v>
      </c>
      <c r="EU1084" s="81">
        <f>SUM($CK1084:$DH1084)+SUM(BU$1075:BU$1092)</f>
        <v>64</v>
      </c>
      <c r="EV1084" s="79">
        <f t="shared" si="1752"/>
        <v>20</v>
      </c>
      <c r="EW1084" s="81">
        <f t="shared" si="1771"/>
        <v>-33</v>
      </c>
      <c r="EX1084" s="78"/>
      <c r="EY1084" s="80">
        <f t="shared" si="1753"/>
        <v>34</v>
      </c>
      <c r="EZ1084" s="80">
        <f t="shared" si="1754"/>
        <v>7</v>
      </c>
      <c r="FA1084" s="80">
        <f t="shared" si="1755"/>
        <v>6</v>
      </c>
      <c r="FB1084" s="80">
        <f t="shared" si="1756"/>
        <v>21</v>
      </c>
      <c r="FC1084" s="80">
        <f t="shared" si="1757"/>
        <v>31</v>
      </c>
      <c r="FD1084" s="80">
        <f t="shared" si="1758"/>
        <v>64</v>
      </c>
      <c r="FE1084" s="80">
        <f t="shared" si="1759"/>
        <v>20</v>
      </c>
      <c r="FF1084" s="80">
        <f t="shared" si="1760"/>
        <v>-33</v>
      </c>
      <c r="FH1084" s="54">
        <f t="shared" si="1772"/>
        <v>0</v>
      </c>
      <c r="FI1084" s="54">
        <f t="shared" si="1773"/>
        <v>0</v>
      </c>
      <c r="FJ1084" s="54">
        <f t="shared" si="1761"/>
        <v>0</v>
      </c>
      <c r="FK1084" s="54">
        <f t="shared" si="1761"/>
        <v>0</v>
      </c>
      <c r="FL1084" s="54">
        <f t="shared" si="1761"/>
        <v>0</v>
      </c>
      <c r="FM1084" s="54">
        <f t="shared" si="1761"/>
        <v>0</v>
      </c>
      <c r="FN1084" s="54">
        <f t="shared" si="1761"/>
        <v>0</v>
      </c>
      <c r="FO1084" s="54">
        <f t="shared" si="1761"/>
        <v>0</v>
      </c>
      <c r="FQ1084" s="54" t="str">
        <f t="shared" si="1715"/>
        <v/>
      </c>
      <c r="FR1084" s="54" t="str">
        <f t="shared" si="1716"/>
        <v/>
      </c>
      <c r="FS1084" s="54" t="str">
        <f t="shared" si="1774"/>
        <v/>
      </c>
      <c r="FT1084" s="54" t="str">
        <f t="shared" si="1774"/>
        <v/>
      </c>
      <c r="FU1084" s="54" t="str">
        <f t="shared" si="1774"/>
        <v/>
      </c>
      <c r="FV1084" s="54" t="str">
        <f t="shared" si="1774"/>
        <v/>
      </c>
      <c r="FW1084" s="54" t="str">
        <f t="shared" si="1774"/>
        <v/>
      </c>
      <c r="FX1084" s="54" t="str">
        <f t="shared" si="1774"/>
        <v/>
      </c>
      <c r="FY1084" s="54" t="s">
        <v>1881</v>
      </c>
      <c r="FZ1084" s="58"/>
      <c r="GA1084" s="59"/>
      <c r="GB1084" s="60"/>
      <c r="GC1084" s="58"/>
      <c r="GD1084" s="59"/>
      <c r="GE1084" s="61"/>
      <c r="GF1084" s="58"/>
      <c r="GG1084" s="61"/>
      <c r="GH1084" s="61"/>
    </row>
    <row r="1085" spans="1:192" s="53" customFormat="1" ht="12" x14ac:dyDescent="0.25">
      <c r="A1085" s="53">
        <v>11</v>
      </c>
      <c r="B1085" s="53" t="s">
        <v>1363</v>
      </c>
      <c r="C1085" s="57">
        <v>34</v>
      </c>
      <c r="D1085" s="57">
        <v>12</v>
      </c>
      <c r="E1085" s="57">
        <v>8</v>
      </c>
      <c r="F1085" s="57">
        <v>14</v>
      </c>
      <c r="G1085" s="57">
        <v>48</v>
      </c>
      <c r="H1085" s="57">
        <v>56</v>
      </c>
      <c r="I1085" s="57">
        <v>32</v>
      </c>
      <c r="J1085" s="57">
        <f t="shared" si="1746"/>
        <v>-8</v>
      </c>
      <c r="L1085" s="82" t="s">
        <v>1849</v>
      </c>
      <c r="M1085" s="477" t="s">
        <v>86</v>
      </c>
      <c r="N1085" s="479" t="s">
        <v>103</v>
      </c>
      <c r="O1085" s="479" t="s">
        <v>58</v>
      </c>
      <c r="P1085" s="479" t="s">
        <v>86</v>
      </c>
      <c r="Q1085" s="479" t="s">
        <v>99</v>
      </c>
      <c r="R1085" s="479" t="s">
        <v>101</v>
      </c>
      <c r="S1085" s="479" t="s">
        <v>77</v>
      </c>
      <c r="T1085" s="479" t="s">
        <v>99</v>
      </c>
      <c r="U1085" s="479" t="s">
        <v>89</v>
      </c>
      <c r="V1085" s="479" t="s">
        <v>99</v>
      </c>
      <c r="W1085" s="478"/>
      <c r="X1085" s="479" t="s">
        <v>60</v>
      </c>
      <c r="Y1085" s="479" t="s">
        <v>176</v>
      </c>
      <c r="Z1085" s="479" t="s">
        <v>124</v>
      </c>
      <c r="AA1085" s="479" t="s">
        <v>89</v>
      </c>
      <c r="AB1085" s="479" t="s">
        <v>74</v>
      </c>
      <c r="AC1085" s="479" t="s">
        <v>58</v>
      </c>
      <c r="AD1085" s="480" t="s">
        <v>200</v>
      </c>
      <c r="AL1085" s="82" t="s">
        <v>1849</v>
      </c>
      <c r="AM1085" s="262" t="s">
        <v>577</v>
      </c>
      <c r="AN1085" s="87" t="s">
        <v>318</v>
      </c>
      <c r="AO1085" s="87" t="s">
        <v>889</v>
      </c>
      <c r="AP1085" s="88" t="s">
        <v>780</v>
      </c>
      <c r="AQ1085" s="87" t="s">
        <v>783</v>
      </c>
      <c r="AR1085" s="87" t="s">
        <v>783</v>
      </c>
      <c r="AS1085" s="88" t="s">
        <v>748</v>
      </c>
      <c r="AT1085" s="88" t="s">
        <v>190</v>
      </c>
      <c r="AU1085" s="88" t="s">
        <v>202</v>
      </c>
      <c r="AV1085" s="88" t="s">
        <v>707</v>
      </c>
      <c r="AW1085" s="83"/>
      <c r="AX1085" s="88" t="s">
        <v>321</v>
      </c>
      <c r="AY1085" s="88" t="s">
        <v>702</v>
      </c>
      <c r="AZ1085" s="87" t="s">
        <v>1753</v>
      </c>
      <c r="BA1085" s="88" t="s">
        <v>180</v>
      </c>
      <c r="BB1085" s="87" t="s">
        <v>94</v>
      </c>
      <c r="BC1085" s="88" t="s">
        <v>701</v>
      </c>
      <c r="BD1085" s="89" t="s">
        <v>342</v>
      </c>
      <c r="BL1085" s="90">
        <f t="shared" si="1763"/>
        <v>0</v>
      </c>
      <c r="BM1085" s="77">
        <f t="shared" si="1763"/>
        <v>1</v>
      </c>
      <c r="BN1085" s="77">
        <f t="shared" si="1763"/>
        <v>5</v>
      </c>
      <c r="BO1085" s="77">
        <f t="shared" si="1763"/>
        <v>0</v>
      </c>
      <c r="BP1085" s="77">
        <f t="shared" si="1763"/>
        <v>1</v>
      </c>
      <c r="BQ1085" s="77">
        <f t="shared" si="1763"/>
        <v>3</v>
      </c>
      <c r="BR1085" s="77">
        <f t="shared" si="1763"/>
        <v>2</v>
      </c>
      <c r="BS1085" s="77">
        <f t="shared" si="1763"/>
        <v>1</v>
      </c>
      <c r="BT1085" s="77">
        <f t="shared" si="1763"/>
        <v>3</v>
      </c>
      <c r="BU1085" s="77">
        <f t="shared" si="1763"/>
        <v>1</v>
      </c>
      <c r="BV1085" s="91"/>
      <c r="BW1085" s="77">
        <f t="shared" si="1747"/>
        <v>4</v>
      </c>
      <c r="BX1085" s="77">
        <f t="shared" si="1747"/>
        <v>2</v>
      </c>
      <c r="BY1085" s="77">
        <f t="shared" si="1747"/>
        <v>0</v>
      </c>
      <c r="BZ1085" s="77">
        <f t="shared" si="1747"/>
        <v>3</v>
      </c>
      <c r="CA1085" s="77">
        <f t="shared" si="1747"/>
        <v>1</v>
      </c>
      <c r="CB1085" s="77">
        <f t="shared" si="1747"/>
        <v>5</v>
      </c>
      <c r="CC1085" s="92">
        <f t="shared" si="1747"/>
        <v>2</v>
      </c>
      <c r="CD1085" s="54"/>
      <c r="CE1085" s="54"/>
      <c r="CF1085" s="54"/>
      <c r="CG1085" s="54"/>
      <c r="CH1085" s="54"/>
      <c r="CI1085" s="54"/>
      <c r="CJ1085" s="78"/>
      <c r="CK1085" s="90">
        <f t="shared" si="1764"/>
        <v>3</v>
      </c>
      <c r="CL1085" s="77">
        <f t="shared" si="1764"/>
        <v>3</v>
      </c>
      <c r="CM1085" s="77">
        <f t="shared" si="1764"/>
        <v>1</v>
      </c>
      <c r="CN1085" s="77">
        <f t="shared" si="1764"/>
        <v>3</v>
      </c>
      <c r="CO1085" s="77">
        <f t="shared" si="1764"/>
        <v>0</v>
      </c>
      <c r="CP1085" s="77">
        <f t="shared" si="1764"/>
        <v>2</v>
      </c>
      <c r="CQ1085" s="77">
        <f t="shared" si="1764"/>
        <v>1</v>
      </c>
      <c r="CR1085" s="77">
        <f t="shared" si="1764"/>
        <v>0</v>
      </c>
      <c r="CS1085" s="77">
        <f t="shared" si="1764"/>
        <v>0</v>
      </c>
      <c r="CT1085" s="77">
        <f t="shared" si="1764"/>
        <v>0</v>
      </c>
      <c r="CU1085" s="91"/>
      <c r="CV1085" s="77">
        <f t="shared" si="1748"/>
        <v>1</v>
      </c>
      <c r="CW1085" s="77">
        <f t="shared" si="1748"/>
        <v>3</v>
      </c>
      <c r="CX1085" s="77">
        <f t="shared" si="1748"/>
        <v>0</v>
      </c>
      <c r="CY1085" s="77">
        <f t="shared" si="1748"/>
        <v>0</v>
      </c>
      <c r="CZ1085" s="77">
        <f t="shared" si="1748"/>
        <v>2</v>
      </c>
      <c r="DA1085" s="77">
        <f t="shared" si="1748"/>
        <v>1</v>
      </c>
      <c r="DB1085" s="92">
        <f t="shared" si="1748"/>
        <v>2</v>
      </c>
      <c r="DC1085" s="54"/>
      <c r="DD1085" s="54"/>
      <c r="DE1085" s="54"/>
      <c r="DF1085" s="54"/>
      <c r="DG1085" s="54"/>
      <c r="DH1085" s="54"/>
      <c r="DI1085" s="54"/>
      <c r="DJ1085" s="347" t="str">
        <f t="shared" si="1765"/>
        <v>A</v>
      </c>
      <c r="DK1085" s="56" t="str">
        <f t="shared" si="1765"/>
        <v>A</v>
      </c>
      <c r="DL1085" s="56" t="str">
        <f t="shared" si="1765"/>
        <v>H</v>
      </c>
      <c r="DM1085" s="56" t="str">
        <f t="shared" si="1765"/>
        <v>A</v>
      </c>
      <c r="DN1085" s="56" t="str">
        <f t="shared" si="1765"/>
        <v>H</v>
      </c>
      <c r="DO1085" s="56" t="str">
        <f t="shared" si="1765"/>
        <v>H</v>
      </c>
      <c r="DP1085" s="56" t="str">
        <f t="shared" si="1765"/>
        <v>H</v>
      </c>
      <c r="DQ1085" s="56" t="str">
        <f t="shared" si="1765"/>
        <v>H</v>
      </c>
      <c r="DR1085" s="56" t="str">
        <f t="shared" si="1765"/>
        <v>H</v>
      </c>
      <c r="DS1085" s="56" t="str">
        <f t="shared" si="1765"/>
        <v>H</v>
      </c>
      <c r="DT1085" s="91"/>
      <c r="DU1085" s="56" t="str">
        <f t="shared" si="1749"/>
        <v>H</v>
      </c>
      <c r="DV1085" s="56" t="str">
        <f t="shared" si="1749"/>
        <v>A</v>
      </c>
      <c r="DW1085" s="56" t="str">
        <f t="shared" si="1749"/>
        <v>D</v>
      </c>
      <c r="DX1085" s="56" t="str">
        <f t="shared" si="1749"/>
        <v>H</v>
      </c>
      <c r="DY1085" s="56" t="str">
        <f t="shared" si="1749"/>
        <v>A</v>
      </c>
      <c r="DZ1085" s="56" t="str">
        <f t="shared" si="1749"/>
        <v>H</v>
      </c>
      <c r="EA1085" s="348" t="str">
        <f t="shared" si="1749"/>
        <v>D</v>
      </c>
      <c r="EB1085" s="54"/>
      <c r="EC1085" s="54"/>
      <c r="ED1085" s="54"/>
      <c r="EE1085" s="54"/>
      <c r="EF1085" s="54"/>
      <c r="EG1085" s="54"/>
      <c r="EH1085" s="54"/>
      <c r="EI1085" s="53" t="str">
        <f t="shared" si="1750"/>
        <v>Met Police</v>
      </c>
      <c r="EJ1085" s="79">
        <f t="shared" si="1766"/>
        <v>34</v>
      </c>
      <c r="EK1085" s="80">
        <f t="shared" si="1767"/>
        <v>10</v>
      </c>
      <c r="EL1085" s="80">
        <f t="shared" si="1768"/>
        <v>2</v>
      </c>
      <c r="EM1085" s="80">
        <f t="shared" si="1769"/>
        <v>5</v>
      </c>
      <c r="EN1085" s="80">
        <f>COUNTIF(DT$1075:DT$1092,"A")</f>
        <v>5</v>
      </c>
      <c r="EO1085" s="80">
        <f>COUNTIF(DT$1075:DT$1092,"D")</f>
        <v>4</v>
      </c>
      <c r="EP1085" s="80">
        <f>COUNTIF(DT$1075:DT$1092,"H")</f>
        <v>8</v>
      </c>
      <c r="EQ1085" s="79">
        <f t="shared" si="1770"/>
        <v>15</v>
      </c>
      <c r="ER1085" s="79">
        <f t="shared" si="1751"/>
        <v>6</v>
      </c>
      <c r="ES1085" s="79">
        <f t="shared" si="1751"/>
        <v>13</v>
      </c>
      <c r="ET1085" s="81">
        <f>SUM($BL1085:$CI1085)+SUM(CU$1075:CU$1092)</f>
        <v>59</v>
      </c>
      <c r="EU1085" s="81">
        <f>SUM($CK1085:$DH1085)+SUM(BV$1075:BV$1092)</f>
        <v>53</v>
      </c>
      <c r="EV1085" s="79">
        <f t="shared" si="1752"/>
        <v>36</v>
      </c>
      <c r="EW1085" s="81">
        <f t="shared" si="1771"/>
        <v>6</v>
      </c>
      <c r="EX1085" s="78"/>
      <c r="EY1085" s="80">
        <f t="shared" si="1753"/>
        <v>34</v>
      </c>
      <c r="EZ1085" s="80">
        <f t="shared" si="1754"/>
        <v>15</v>
      </c>
      <c r="FA1085" s="80">
        <f t="shared" si="1755"/>
        <v>6</v>
      </c>
      <c r="FB1085" s="80">
        <f t="shared" si="1756"/>
        <v>13</v>
      </c>
      <c r="FC1085" s="80">
        <f t="shared" si="1757"/>
        <v>59</v>
      </c>
      <c r="FD1085" s="80">
        <f t="shared" si="1758"/>
        <v>53</v>
      </c>
      <c r="FE1085" s="80">
        <f t="shared" si="1759"/>
        <v>36</v>
      </c>
      <c r="FF1085" s="80">
        <f t="shared" si="1760"/>
        <v>6</v>
      </c>
      <c r="FG1085" s="54"/>
      <c r="FH1085" s="54">
        <f t="shared" si="1772"/>
        <v>0</v>
      </c>
      <c r="FI1085" s="54">
        <f t="shared" si="1773"/>
        <v>0</v>
      </c>
      <c r="FJ1085" s="54">
        <f t="shared" si="1761"/>
        <v>0</v>
      </c>
      <c r="FK1085" s="54">
        <f t="shared" si="1761"/>
        <v>0</v>
      </c>
      <c r="FL1085" s="54">
        <f t="shared" si="1761"/>
        <v>0</v>
      </c>
      <c r="FM1085" s="54">
        <f t="shared" si="1761"/>
        <v>0</v>
      </c>
      <c r="FN1085" s="54">
        <f t="shared" si="1761"/>
        <v>0</v>
      </c>
      <c r="FO1085" s="54">
        <f t="shared" si="1761"/>
        <v>0</v>
      </c>
      <c r="FQ1085" s="54" t="str">
        <f t="shared" si="1715"/>
        <v/>
      </c>
      <c r="FR1085" s="54" t="str">
        <f t="shared" si="1716"/>
        <v/>
      </c>
      <c r="FS1085" s="54" t="str">
        <f t="shared" si="1774"/>
        <v/>
      </c>
      <c r="FT1085" s="54" t="str">
        <f t="shared" si="1774"/>
        <v/>
      </c>
      <c r="FU1085" s="54" t="str">
        <f t="shared" si="1774"/>
        <v/>
      </c>
      <c r="FV1085" s="54" t="str">
        <f t="shared" si="1774"/>
        <v/>
      </c>
      <c r="FW1085" s="54" t="str">
        <f t="shared" si="1774"/>
        <v/>
      </c>
      <c r="FX1085" s="54" t="str">
        <f t="shared" si="1774"/>
        <v/>
      </c>
      <c r="FY1085" s="54" t="s">
        <v>1882</v>
      </c>
      <c r="FZ1085" s="58"/>
      <c r="GA1085" s="59"/>
      <c r="GB1085" s="60"/>
      <c r="GC1085" s="58"/>
      <c r="GD1085" s="59"/>
      <c r="GE1085" s="61"/>
      <c r="GF1085" s="58"/>
      <c r="GG1085" s="61"/>
      <c r="GH1085" s="61"/>
      <c r="GI1085" s="54"/>
      <c r="GJ1085" s="54"/>
    </row>
    <row r="1086" spans="1:192" s="54" customFormat="1" ht="12" x14ac:dyDescent="0.25">
      <c r="A1086" s="54">
        <v>12</v>
      </c>
      <c r="B1086" s="54" t="s">
        <v>1844</v>
      </c>
      <c r="C1086" s="56">
        <v>34</v>
      </c>
      <c r="D1086" s="56">
        <v>10</v>
      </c>
      <c r="E1086" s="56">
        <v>11</v>
      </c>
      <c r="F1086" s="56">
        <v>13</v>
      </c>
      <c r="G1086" s="56">
        <v>52</v>
      </c>
      <c r="H1086" s="56">
        <v>61</v>
      </c>
      <c r="I1086" s="57">
        <v>31</v>
      </c>
      <c r="J1086" s="56">
        <f t="shared" si="1746"/>
        <v>-9</v>
      </c>
      <c r="L1086" s="82" t="s">
        <v>1815</v>
      </c>
      <c r="M1086" s="477" t="s">
        <v>74</v>
      </c>
      <c r="N1086" s="479" t="s">
        <v>77</v>
      </c>
      <c r="O1086" s="479" t="s">
        <v>89</v>
      </c>
      <c r="P1086" s="479" t="s">
        <v>74</v>
      </c>
      <c r="Q1086" s="479" t="s">
        <v>304</v>
      </c>
      <c r="R1086" s="479" t="s">
        <v>200</v>
      </c>
      <c r="S1086" s="479" t="s">
        <v>148</v>
      </c>
      <c r="T1086" s="479" t="s">
        <v>103</v>
      </c>
      <c r="U1086" s="479" t="s">
        <v>200</v>
      </c>
      <c r="V1086" s="479" t="s">
        <v>99</v>
      </c>
      <c r="W1086" s="479" t="s">
        <v>200</v>
      </c>
      <c r="X1086" s="478"/>
      <c r="Y1086" s="479" t="s">
        <v>74</v>
      </c>
      <c r="Z1086" s="479" t="s">
        <v>99</v>
      </c>
      <c r="AA1086" s="479" t="s">
        <v>206</v>
      </c>
      <c r="AB1086" s="479" t="s">
        <v>206</v>
      </c>
      <c r="AC1086" s="479" t="s">
        <v>74</v>
      </c>
      <c r="AD1086" s="480" t="s">
        <v>89</v>
      </c>
      <c r="AL1086" s="82" t="s">
        <v>1815</v>
      </c>
      <c r="AM1086" s="86" t="s">
        <v>782</v>
      </c>
      <c r="AN1086" s="88" t="s">
        <v>313</v>
      </c>
      <c r="AO1086" s="87" t="s">
        <v>783</v>
      </c>
      <c r="AP1086" s="59"/>
      <c r="AQ1086" s="87" t="s">
        <v>783</v>
      </c>
      <c r="AR1086" s="88" t="s">
        <v>334</v>
      </c>
      <c r="AS1086" s="88" t="s">
        <v>763</v>
      </c>
      <c r="AT1086" s="88" t="s">
        <v>187</v>
      </c>
      <c r="AU1086" s="88" t="s">
        <v>702</v>
      </c>
      <c r="AV1086" s="88" t="s">
        <v>181</v>
      </c>
      <c r="AW1086" s="88" t="s">
        <v>327</v>
      </c>
      <c r="AX1086" s="83"/>
      <c r="AY1086" s="88" t="s">
        <v>328</v>
      </c>
      <c r="AZ1086" s="87" t="s">
        <v>899</v>
      </c>
      <c r="BA1086" s="88" t="s">
        <v>324</v>
      </c>
      <c r="BB1086" s="88" t="s">
        <v>667</v>
      </c>
      <c r="BC1086" s="88" t="s">
        <v>190</v>
      </c>
      <c r="BD1086" s="89" t="s">
        <v>708</v>
      </c>
      <c r="BL1086" s="90">
        <f t="shared" si="1763"/>
        <v>1</v>
      </c>
      <c r="BM1086" s="77">
        <f t="shared" si="1763"/>
        <v>2</v>
      </c>
      <c r="BN1086" s="77">
        <f t="shared" si="1763"/>
        <v>3</v>
      </c>
      <c r="BO1086" s="77">
        <f t="shared" si="1763"/>
        <v>1</v>
      </c>
      <c r="BP1086" s="77">
        <f t="shared" si="1763"/>
        <v>4</v>
      </c>
      <c r="BQ1086" s="77">
        <f t="shared" si="1763"/>
        <v>2</v>
      </c>
      <c r="BR1086" s="77">
        <f t="shared" si="1763"/>
        <v>0</v>
      </c>
      <c r="BS1086" s="77">
        <f t="shared" si="1763"/>
        <v>1</v>
      </c>
      <c r="BT1086" s="77">
        <f t="shared" si="1763"/>
        <v>2</v>
      </c>
      <c r="BU1086" s="77">
        <f t="shared" si="1763"/>
        <v>1</v>
      </c>
      <c r="BV1086" s="77">
        <f t="shared" si="1763"/>
        <v>2</v>
      </c>
      <c r="BW1086" s="91"/>
      <c r="BX1086" s="77">
        <f t="shared" si="1747"/>
        <v>1</v>
      </c>
      <c r="BY1086" s="77">
        <f t="shared" si="1747"/>
        <v>1</v>
      </c>
      <c r="BZ1086" s="77">
        <f t="shared" si="1747"/>
        <v>1</v>
      </c>
      <c r="CA1086" s="77">
        <f t="shared" si="1747"/>
        <v>1</v>
      </c>
      <c r="CB1086" s="77">
        <f t="shared" si="1747"/>
        <v>1</v>
      </c>
      <c r="CC1086" s="92">
        <f t="shared" si="1747"/>
        <v>3</v>
      </c>
      <c r="CJ1086" s="78"/>
      <c r="CK1086" s="90">
        <f t="shared" si="1764"/>
        <v>2</v>
      </c>
      <c r="CL1086" s="77">
        <f t="shared" si="1764"/>
        <v>1</v>
      </c>
      <c r="CM1086" s="77">
        <f t="shared" si="1764"/>
        <v>0</v>
      </c>
      <c r="CN1086" s="77">
        <f t="shared" si="1764"/>
        <v>2</v>
      </c>
      <c r="CO1086" s="77">
        <f t="shared" si="1764"/>
        <v>2</v>
      </c>
      <c r="CP1086" s="77">
        <f t="shared" si="1764"/>
        <v>2</v>
      </c>
      <c r="CQ1086" s="77">
        <f t="shared" si="1764"/>
        <v>1</v>
      </c>
      <c r="CR1086" s="77">
        <f t="shared" si="1764"/>
        <v>3</v>
      </c>
      <c r="CS1086" s="77">
        <f t="shared" si="1764"/>
        <v>2</v>
      </c>
      <c r="CT1086" s="77">
        <f t="shared" si="1764"/>
        <v>0</v>
      </c>
      <c r="CU1086" s="77">
        <f t="shared" si="1764"/>
        <v>2</v>
      </c>
      <c r="CV1086" s="91"/>
      <c r="CW1086" s="77">
        <f t="shared" si="1748"/>
        <v>2</v>
      </c>
      <c r="CX1086" s="77">
        <f t="shared" si="1748"/>
        <v>0</v>
      </c>
      <c r="CY1086" s="77">
        <f t="shared" si="1748"/>
        <v>4</v>
      </c>
      <c r="CZ1086" s="77">
        <f t="shared" si="1748"/>
        <v>4</v>
      </c>
      <c r="DA1086" s="77">
        <f t="shared" si="1748"/>
        <v>2</v>
      </c>
      <c r="DB1086" s="92">
        <f t="shared" si="1748"/>
        <v>0</v>
      </c>
      <c r="DJ1086" s="347" t="str">
        <f t="shared" si="1765"/>
        <v>A</v>
      </c>
      <c r="DK1086" s="56" t="str">
        <f t="shared" si="1765"/>
        <v>H</v>
      </c>
      <c r="DL1086" s="56" t="str">
        <f t="shared" si="1765"/>
        <v>H</v>
      </c>
      <c r="DM1086" s="56" t="str">
        <f t="shared" si="1765"/>
        <v>A</v>
      </c>
      <c r="DN1086" s="56" t="str">
        <f t="shared" si="1765"/>
        <v>H</v>
      </c>
      <c r="DO1086" s="56" t="str">
        <f t="shared" si="1765"/>
        <v>D</v>
      </c>
      <c r="DP1086" s="56" t="str">
        <f t="shared" si="1765"/>
        <v>A</v>
      </c>
      <c r="DQ1086" s="56" t="str">
        <f t="shared" si="1765"/>
        <v>A</v>
      </c>
      <c r="DR1086" s="56" t="str">
        <f t="shared" si="1765"/>
        <v>D</v>
      </c>
      <c r="DS1086" s="56" t="str">
        <f t="shared" si="1765"/>
        <v>H</v>
      </c>
      <c r="DT1086" s="56" t="str">
        <f t="shared" si="1765"/>
        <v>D</v>
      </c>
      <c r="DU1086" s="91"/>
      <c r="DV1086" s="56" t="str">
        <f t="shared" si="1749"/>
        <v>A</v>
      </c>
      <c r="DW1086" s="56" t="str">
        <f t="shared" si="1749"/>
        <v>H</v>
      </c>
      <c r="DX1086" s="56" t="str">
        <f t="shared" si="1749"/>
        <v>A</v>
      </c>
      <c r="DY1086" s="56" t="str">
        <f t="shared" si="1749"/>
        <v>A</v>
      </c>
      <c r="DZ1086" s="56" t="str">
        <f t="shared" si="1749"/>
        <v>A</v>
      </c>
      <c r="EA1086" s="348" t="str">
        <f t="shared" si="1749"/>
        <v>H</v>
      </c>
      <c r="EI1086" s="53" t="str">
        <f t="shared" si="1750"/>
        <v>Redhill</v>
      </c>
      <c r="EJ1086" s="79">
        <f t="shared" si="1766"/>
        <v>34</v>
      </c>
      <c r="EK1086" s="80">
        <f t="shared" si="1767"/>
        <v>6</v>
      </c>
      <c r="EL1086" s="80">
        <f t="shared" si="1768"/>
        <v>3</v>
      </c>
      <c r="EM1086" s="80">
        <f t="shared" si="1769"/>
        <v>8</v>
      </c>
      <c r="EN1086" s="80">
        <f>COUNTIF(DU$1075:DU$1092,"A")</f>
        <v>5</v>
      </c>
      <c r="EO1086" s="80">
        <f>COUNTIF(DU$1075:DU$1092,"D")</f>
        <v>4</v>
      </c>
      <c r="EP1086" s="80">
        <f>COUNTIF(DU$1075:DU$1092,"H")</f>
        <v>8</v>
      </c>
      <c r="EQ1086" s="79">
        <f t="shared" si="1770"/>
        <v>11</v>
      </c>
      <c r="ER1086" s="79">
        <f t="shared" si="1751"/>
        <v>7</v>
      </c>
      <c r="ES1086" s="79">
        <f t="shared" si="1751"/>
        <v>16</v>
      </c>
      <c r="ET1086" s="81">
        <f>SUM($BL1086:$CI1086)+SUM(CV$1075:CV$1092)</f>
        <v>55</v>
      </c>
      <c r="EU1086" s="81">
        <f>SUM($CK1086:$DH1086)+SUM(BW$1075:BW$1092)</f>
        <v>69</v>
      </c>
      <c r="EV1086" s="79">
        <f t="shared" si="1752"/>
        <v>29</v>
      </c>
      <c r="EW1086" s="81">
        <f t="shared" si="1771"/>
        <v>-14</v>
      </c>
      <c r="EX1086" s="78"/>
      <c r="EY1086" s="80">
        <f t="shared" si="1753"/>
        <v>34</v>
      </c>
      <c r="EZ1086" s="80">
        <f t="shared" si="1754"/>
        <v>11</v>
      </c>
      <c r="FA1086" s="80">
        <f t="shared" si="1755"/>
        <v>7</v>
      </c>
      <c r="FB1086" s="80">
        <f t="shared" si="1756"/>
        <v>16</v>
      </c>
      <c r="FC1086" s="80">
        <f t="shared" si="1757"/>
        <v>55</v>
      </c>
      <c r="FD1086" s="80">
        <f t="shared" si="1758"/>
        <v>69</v>
      </c>
      <c r="FE1086" s="80">
        <f t="shared" si="1759"/>
        <v>29</v>
      </c>
      <c r="FF1086" s="80">
        <f t="shared" si="1760"/>
        <v>-14</v>
      </c>
      <c r="FH1086" s="54">
        <f t="shared" si="1772"/>
        <v>0</v>
      </c>
      <c r="FI1086" s="54">
        <f t="shared" si="1773"/>
        <v>0</v>
      </c>
      <c r="FJ1086" s="54">
        <f t="shared" si="1761"/>
        <v>0</v>
      </c>
      <c r="FK1086" s="54">
        <f t="shared" si="1761"/>
        <v>0</v>
      </c>
      <c r="FL1086" s="54">
        <f t="shared" si="1761"/>
        <v>0</v>
      </c>
      <c r="FM1086" s="54">
        <f t="shared" si="1761"/>
        <v>0</v>
      </c>
      <c r="FN1086" s="54">
        <f t="shared" si="1761"/>
        <v>0</v>
      </c>
      <c r="FO1086" s="54">
        <f t="shared" si="1761"/>
        <v>0</v>
      </c>
      <c r="FQ1086" s="54" t="str">
        <f t="shared" si="1715"/>
        <v/>
      </c>
      <c r="FR1086" s="54" t="str">
        <f t="shared" si="1716"/>
        <v/>
      </c>
      <c r="FS1086" s="54" t="str">
        <f t="shared" si="1774"/>
        <v/>
      </c>
      <c r="FT1086" s="54" t="str">
        <f t="shared" si="1774"/>
        <v/>
      </c>
      <c r="FU1086" s="54" t="str">
        <f t="shared" si="1774"/>
        <v/>
      </c>
      <c r="FV1086" s="54" t="str">
        <f t="shared" si="1774"/>
        <v/>
      </c>
      <c r="FW1086" s="54" t="str">
        <f t="shared" si="1774"/>
        <v/>
      </c>
      <c r="FX1086" s="54" t="str">
        <f t="shared" si="1774"/>
        <v/>
      </c>
      <c r="FY1086" s="54" t="s">
        <v>425</v>
      </c>
      <c r="FZ1086" s="58"/>
      <c r="GA1086" s="59"/>
      <c r="GB1086" s="60"/>
      <c r="GC1086" s="58"/>
      <c r="GD1086" s="59"/>
      <c r="GE1086" s="61"/>
      <c r="GF1086" s="58"/>
      <c r="GG1086" s="61"/>
      <c r="GH1086" s="61"/>
      <c r="GI1086" s="53"/>
    </row>
    <row r="1087" spans="1:192" s="54" customFormat="1" ht="12" x14ac:dyDescent="0.25">
      <c r="A1087" s="54">
        <v>13</v>
      </c>
      <c r="B1087" s="54" t="s">
        <v>1815</v>
      </c>
      <c r="C1087" s="56">
        <v>34</v>
      </c>
      <c r="D1087" s="56">
        <v>11</v>
      </c>
      <c r="E1087" s="56">
        <v>7</v>
      </c>
      <c r="F1087" s="56">
        <v>16</v>
      </c>
      <c r="G1087" s="56">
        <v>55</v>
      </c>
      <c r="H1087" s="56">
        <v>69</v>
      </c>
      <c r="I1087" s="57">
        <v>29</v>
      </c>
      <c r="J1087" s="56">
        <f t="shared" si="1746"/>
        <v>-14</v>
      </c>
      <c r="L1087" s="82" t="s">
        <v>882</v>
      </c>
      <c r="M1087" s="477" t="s">
        <v>85</v>
      </c>
      <c r="N1087" s="479" t="s">
        <v>150</v>
      </c>
      <c r="O1087" s="479" t="s">
        <v>60</v>
      </c>
      <c r="P1087" s="479" t="s">
        <v>176</v>
      </c>
      <c r="Q1087" s="479" t="s">
        <v>59</v>
      </c>
      <c r="R1087" s="479" t="s">
        <v>62</v>
      </c>
      <c r="S1087" s="479" t="s">
        <v>150</v>
      </c>
      <c r="T1087" s="479" t="s">
        <v>89</v>
      </c>
      <c r="U1087" s="479" t="s">
        <v>125</v>
      </c>
      <c r="V1087" s="479" t="s">
        <v>74</v>
      </c>
      <c r="W1087" s="479" t="s">
        <v>175</v>
      </c>
      <c r="X1087" s="479" t="s">
        <v>148</v>
      </c>
      <c r="Y1087" s="478"/>
      <c r="Z1087" s="479" t="s">
        <v>148</v>
      </c>
      <c r="AA1087" s="479" t="s">
        <v>125</v>
      </c>
      <c r="AB1087" s="479" t="s">
        <v>62</v>
      </c>
      <c r="AC1087" s="479" t="s">
        <v>59</v>
      </c>
      <c r="AD1087" s="480" t="s">
        <v>77</v>
      </c>
      <c r="AL1087" s="82" t="s">
        <v>882</v>
      </c>
      <c r="AM1087" s="86" t="s">
        <v>342</v>
      </c>
      <c r="AN1087" s="88" t="s">
        <v>154</v>
      </c>
      <c r="AO1087" s="88" t="s">
        <v>456</v>
      </c>
      <c r="AP1087" s="88" t="s">
        <v>703</v>
      </c>
      <c r="AQ1087" s="88" t="s">
        <v>301</v>
      </c>
      <c r="AR1087" s="88" t="s">
        <v>701</v>
      </c>
      <c r="AS1087" s="88" t="s">
        <v>180</v>
      </c>
      <c r="AT1087" s="88" t="s">
        <v>667</v>
      </c>
      <c r="AU1087" s="154" t="s">
        <v>93</v>
      </c>
      <c r="AV1087" s="88" t="s">
        <v>306</v>
      </c>
      <c r="AW1087" s="88" t="s">
        <v>311</v>
      </c>
      <c r="AX1087" s="88" t="s">
        <v>1035</v>
      </c>
      <c r="AY1087" s="83"/>
      <c r="AZ1087" s="88" t="s">
        <v>308</v>
      </c>
      <c r="BA1087" s="88" t="s">
        <v>707</v>
      </c>
      <c r="BB1087" s="88" t="s">
        <v>782</v>
      </c>
      <c r="BC1087" s="88" t="s">
        <v>319</v>
      </c>
      <c r="BD1087" s="89" t="s">
        <v>706</v>
      </c>
      <c r="BL1087" s="90">
        <f t="shared" si="1763"/>
        <v>0</v>
      </c>
      <c r="BM1087" s="77">
        <f t="shared" si="1763"/>
        <v>3</v>
      </c>
      <c r="BN1087" s="77">
        <f t="shared" si="1763"/>
        <v>4</v>
      </c>
      <c r="BO1087" s="77">
        <f t="shared" si="1763"/>
        <v>2</v>
      </c>
      <c r="BP1087" s="77">
        <f t="shared" si="1763"/>
        <v>4</v>
      </c>
      <c r="BQ1087" s="77">
        <f t="shared" si="1763"/>
        <v>1</v>
      </c>
      <c r="BR1087" s="77">
        <f t="shared" si="1763"/>
        <v>3</v>
      </c>
      <c r="BS1087" s="77">
        <f t="shared" si="1763"/>
        <v>3</v>
      </c>
      <c r="BT1087" s="77">
        <f t="shared" si="1763"/>
        <v>5</v>
      </c>
      <c r="BU1087" s="77">
        <f t="shared" si="1763"/>
        <v>1</v>
      </c>
      <c r="BV1087" s="77">
        <f t="shared" si="1763"/>
        <v>2</v>
      </c>
      <c r="BW1087" s="77">
        <f t="shared" si="1763"/>
        <v>0</v>
      </c>
      <c r="BX1087" s="91"/>
      <c r="BY1087" s="77">
        <f>(IF(Z1087="","",(IF(MID(Z1087,2,1)="-",LEFT(Z1087,1),LEFT(Z1087,2)))+0))</f>
        <v>0</v>
      </c>
      <c r="BZ1087" s="77">
        <f>(IF(AA1087="","",(IF(MID(AA1087,2,1)="-",LEFT(AA1087,1),LEFT(AA1087,2)))+0))</f>
        <v>5</v>
      </c>
      <c r="CA1087" s="77">
        <f>(IF(AB1087="","",(IF(MID(AB1087,2,1)="-",LEFT(AB1087,1),LEFT(AB1087,2)))+0))</f>
        <v>1</v>
      </c>
      <c r="CB1087" s="77">
        <f>(IF(AC1087="","",(IF(MID(AC1087,2,1)="-",LEFT(AC1087,1),LEFT(AC1087,2)))+0))</f>
        <v>4</v>
      </c>
      <c r="CC1087" s="92">
        <f>(IF(AD1087="","",(IF(MID(AD1087,2,1)="-",LEFT(AD1087,1),LEFT(AD1087,2)))+0))</f>
        <v>2</v>
      </c>
      <c r="CJ1087" s="78"/>
      <c r="CK1087" s="90">
        <f t="shared" si="1764"/>
        <v>4</v>
      </c>
      <c r="CL1087" s="77">
        <f t="shared" si="1764"/>
        <v>1</v>
      </c>
      <c r="CM1087" s="77">
        <f t="shared" si="1764"/>
        <v>1</v>
      </c>
      <c r="CN1087" s="77">
        <f t="shared" si="1764"/>
        <v>3</v>
      </c>
      <c r="CO1087" s="77">
        <f t="shared" si="1764"/>
        <v>0</v>
      </c>
      <c r="CP1087" s="77">
        <f t="shared" si="1764"/>
        <v>1</v>
      </c>
      <c r="CQ1087" s="77">
        <f t="shared" si="1764"/>
        <v>1</v>
      </c>
      <c r="CR1087" s="77">
        <f t="shared" si="1764"/>
        <v>0</v>
      </c>
      <c r="CS1087" s="77">
        <f t="shared" si="1764"/>
        <v>0</v>
      </c>
      <c r="CT1087" s="77">
        <f t="shared" si="1764"/>
        <v>2</v>
      </c>
      <c r="CU1087" s="77">
        <f t="shared" si="1764"/>
        <v>5</v>
      </c>
      <c r="CV1087" s="77">
        <f t="shared" si="1764"/>
        <v>1</v>
      </c>
      <c r="CW1087" s="91"/>
      <c r="CX1087" s="77">
        <f>(IF(Z1087="","",IF(RIGHT(Z1087,2)="10",RIGHT(Z1087,2),RIGHT(Z1087,1))+0))</f>
        <v>1</v>
      </c>
      <c r="CY1087" s="77">
        <f>(IF(AA1087="","",IF(RIGHT(AA1087,2)="10",RIGHT(AA1087,2),RIGHT(AA1087,1))+0))</f>
        <v>0</v>
      </c>
      <c r="CZ1087" s="77">
        <f>(IF(AB1087="","",IF(RIGHT(AB1087,2)="10",RIGHT(AB1087,2),RIGHT(AB1087,1))+0))</f>
        <v>1</v>
      </c>
      <c r="DA1087" s="77">
        <f>(IF(AC1087="","",IF(RIGHT(AC1087,2)="10",RIGHT(AC1087,2),RIGHT(AC1087,1))+0))</f>
        <v>0</v>
      </c>
      <c r="DB1087" s="92">
        <f>(IF(AD1087="","",IF(RIGHT(AD1087,2)="10",RIGHT(AD1087,2),RIGHT(AD1087,1))+0))</f>
        <v>1</v>
      </c>
      <c r="DJ1087" s="347" t="str">
        <f t="shared" si="1765"/>
        <v>A</v>
      </c>
      <c r="DK1087" s="56" t="str">
        <f t="shared" si="1765"/>
        <v>H</v>
      </c>
      <c r="DL1087" s="56" t="str">
        <f t="shared" si="1765"/>
        <v>H</v>
      </c>
      <c r="DM1087" s="56" t="str">
        <f t="shared" si="1765"/>
        <v>A</v>
      </c>
      <c r="DN1087" s="56" t="str">
        <f t="shared" si="1765"/>
        <v>H</v>
      </c>
      <c r="DO1087" s="56" t="str">
        <f t="shared" si="1765"/>
        <v>D</v>
      </c>
      <c r="DP1087" s="56" t="str">
        <f t="shared" si="1765"/>
        <v>H</v>
      </c>
      <c r="DQ1087" s="56" t="str">
        <f t="shared" si="1765"/>
        <v>H</v>
      </c>
      <c r="DR1087" s="56" t="str">
        <f t="shared" si="1765"/>
        <v>H</v>
      </c>
      <c r="DS1087" s="56" t="str">
        <f t="shared" si="1765"/>
        <v>A</v>
      </c>
      <c r="DT1087" s="56" t="str">
        <f t="shared" si="1765"/>
        <v>A</v>
      </c>
      <c r="DU1087" s="56" t="str">
        <f t="shared" si="1765"/>
        <v>A</v>
      </c>
      <c r="DV1087" s="91"/>
      <c r="DW1087" s="56" t="str">
        <f>(IF(Z1087="","",IF(BY1087&gt;CX1087,"H",IF(BY1087&lt;CX1087,"A","D"))))</f>
        <v>A</v>
      </c>
      <c r="DX1087" s="56" t="str">
        <f>(IF(AA1087="","",IF(BZ1087&gt;CY1087,"H",IF(BZ1087&lt;CY1087,"A","D"))))</f>
        <v>H</v>
      </c>
      <c r="DY1087" s="56" t="str">
        <f>(IF(AB1087="","",IF(CA1087&gt;CZ1087,"H",IF(CA1087&lt;CZ1087,"A","D"))))</f>
        <v>D</v>
      </c>
      <c r="DZ1087" s="56" t="str">
        <f>(IF(AC1087="","",IF(CB1087&gt;DA1087,"H",IF(CB1087&lt;DA1087,"A","D"))))</f>
        <v>H</v>
      </c>
      <c r="EA1087" s="348" t="str">
        <f>(IF(AD1087="","",IF(CC1087&gt;DB1087,"H",IF(CC1087&lt;DB1087,"A","D"))))</f>
        <v>H</v>
      </c>
      <c r="EI1087" s="53" t="str">
        <f t="shared" si="1750"/>
        <v>Sutton United</v>
      </c>
      <c r="EJ1087" s="79">
        <f t="shared" si="1766"/>
        <v>34</v>
      </c>
      <c r="EK1087" s="80">
        <f t="shared" si="1767"/>
        <v>9</v>
      </c>
      <c r="EL1087" s="80">
        <f t="shared" si="1768"/>
        <v>2</v>
      </c>
      <c r="EM1087" s="80">
        <f t="shared" si="1769"/>
        <v>6</v>
      </c>
      <c r="EN1087" s="80">
        <f>COUNTIF(DV$1075:DV$1092,"A")</f>
        <v>8</v>
      </c>
      <c r="EO1087" s="80">
        <f>COUNTIF(DV$1075:DV$1092,"D")</f>
        <v>4</v>
      </c>
      <c r="EP1087" s="80">
        <f>COUNTIF(DV$1075:DV$1092,"H")</f>
        <v>5</v>
      </c>
      <c r="EQ1087" s="79">
        <f t="shared" si="1770"/>
        <v>17</v>
      </c>
      <c r="ER1087" s="79">
        <f t="shared" si="1751"/>
        <v>6</v>
      </c>
      <c r="ES1087" s="79">
        <f t="shared" si="1751"/>
        <v>11</v>
      </c>
      <c r="ET1087" s="81">
        <f>SUM($BL1087:$CI1087)+SUM(CW$1075:CW$1092)</f>
        <v>65</v>
      </c>
      <c r="EU1087" s="81">
        <f>SUM($CK1087:$DH1087)+SUM(BX$1075:BX$1092)</f>
        <v>42</v>
      </c>
      <c r="EV1087" s="79">
        <f t="shared" si="1752"/>
        <v>40</v>
      </c>
      <c r="EW1087" s="81">
        <f t="shared" si="1771"/>
        <v>23</v>
      </c>
      <c r="EX1087" s="78"/>
      <c r="EY1087" s="80">
        <f t="shared" si="1753"/>
        <v>34</v>
      </c>
      <c r="EZ1087" s="80">
        <f t="shared" si="1754"/>
        <v>17</v>
      </c>
      <c r="FA1087" s="80">
        <f t="shared" si="1755"/>
        <v>6</v>
      </c>
      <c r="FB1087" s="80">
        <f t="shared" si="1756"/>
        <v>11</v>
      </c>
      <c r="FC1087" s="80">
        <f t="shared" si="1757"/>
        <v>65</v>
      </c>
      <c r="FD1087" s="80">
        <f t="shared" si="1758"/>
        <v>42</v>
      </c>
      <c r="FE1087" s="80">
        <f t="shared" si="1759"/>
        <v>40</v>
      </c>
      <c r="FF1087" s="80">
        <f t="shared" si="1760"/>
        <v>23</v>
      </c>
      <c r="FH1087" s="54">
        <f t="shared" si="1772"/>
        <v>0</v>
      </c>
      <c r="FI1087" s="54">
        <f t="shared" si="1773"/>
        <v>0</v>
      </c>
      <c r="FJ1087" s="54">
        <f t="shared" si="1761"/>
        <v>0</v>
      </c>
      <c r="FK1087" s="54">
        <f t="shared" si="1761"/>
        <v>0</v>
      </c>
      <c r="FL1087" s="54">
        <f t="shared" si="1761"/>
        <v>0</v>
      </c>
      <c r="FM1087" s="54">
        <f t="shared" si="1761"/>
        <v>0</v>
      </c>
      <c r="FN1087" s="54">
        <f t="shared" si="1761"/>
        <v>0</v>
      </c>
      <c r="FO1087" s="54">
        <f t="shared" si="1761"/>
        <v>0</v>
      </c>
      <c r="FQ1087" s="54" t="str">
        <f t="shared" si="1715"/>
        <v/>
      </c>
      <c r="FR1087" s="54" t="str">
        <f t="shared" si="1716"/>
        <v/>
      </c>
      <c r="FS1087" s="54" t="str">
        <f t="shared" si="1774"/>
        <v/>
      </c>
      <c r="FT1087" s="54" t="str">
        <f t="shared" si="1774"/>
        <v/>
      </c>
      <c r="FU1087" s="54" t="str">
        <f t="shared" si="1774"/>
        <v/>
      </c>
      <c r="FV1087" s="54" t="str">
        <f t="shared" si="1774"/>
        <v/>
      </c>
      <c r="FW1087" s="54" t="str">
        <f t="shared" si="1774"/>
        <v/>
      </c>
      <c r="FX1087" s="54" t="str">
        <f t="shared" si="1774"/>
        <v/>
      </c>
      <c r="FZ1087" s="58"/>
      <c r="GA1087" s="59"/>
      <c r="GB1087" s="60"/>
      <c r="GC1087" s="58"/>
      <c r="GD1087" s="59"/>
      <c r="GE1087" s="61"/>
      <c r="GF1087" s="58"/>
      <c r="GG1087" s="61"/>
      <c r="GH1087" s="61"/>
    </row>
    <row r="1088" spans="1:192" s="54" customFormat="1" ht="12" x14ac:dyDescent="0.25">
      <c r="A1088" s="54">
        <v>14</v>
      </c>
      <c r="B1088" s="54" t="s">
        <v>1250</v>
      </c>
      <c r="C1088" s="56">
        <v>34</v>
      </c>
      <c r="D1088" s="56">
        <v>10</v>
      </c>
      <c r="E1088" s="56">
        <v>7</v>
      </c>
      <c r="F1088" s="56">
        <v>17</v>
      </c>
      <c r="G1088" s="56">
        <v>47</v>
      </c>
      <c r="H1088" s="56">
        <v>66</v>
      </c>
      <c r="I1088" s="57">
        <v>27</v>
      </c>
      <c r="J1088" s="56">
        <f t="shared" si="1746"/>
        <v>-19</v>
      </c>
      <c r="L1088" s="82" t="s">
        <v>897</v>
      </c>
      <c r="M1088" s="477" t="s">
        <v>124</v>
      </c>
      <c r="N1088" s="479" t="s">
        <v>89</v>
      </c>
      <c r="O1088" s="479" t="s">
        <v>148</v>
      </c>
      <c r="P1088" s="479" t="s">
        <v>200</v>
      </c>
      <c r="Q1088" s="479" t="s">
        <v>89</v>
      </c>
      <c r="R1088" s="479" t="s">
        <v>62</v>
      </c>
      <c r="S1088" s="479" t="s">
        <v>77</v>
      </c>
      <c r="T1088" s="479" t="s">
        <v>74</v>
      </c>
      <c r="U1088" s="479" t="s">
        <v>125</v>
      </c>
      <c r="V1088" s="479" t="s">
        <v>59</v>
      </c>
      <c r="W1088" s="479" t="s">
        <v>177</v>
      </c>
      <c r="X1088" s="479" t="s">
        <v>125</v>
      </c>
      <c r="Y1088" s="479" t="s">
        <v>77</v>
      </c>
      <c r="Z1088" s="478"/>
      <c r="AA1088" s="479" t="s">
        <v>150</v>
      </c>
      <c r="AB1088" s="479" t="s">
        <v>60</v>
      </c>
      <c r="AC1088" s="479" t="s">
        <v>150</v>
      </c>
      <c r="AD1088" s="480" t="s">
        <v>149</v>
      </c>
      <c r="AL1088" s="82" t="s">
        <v>897</v>
      </c>
      <c r="AM1088" s="86" t="s">
        <v>707</v>
      </c>
      <c r="AN1088" s="87" t="s">
        <v>301</v>
      </c>
      <c r="AO1088" s="87" t="s">
        <v>94</v>
      </c>
      <c r="AP1088" s="88" t="s">
        <v>313</v>
      </c>
      <c r="AQ1088" s="87" t="s">
        <v>934</v>
      </c>
      <c r="AR1088" s="87" t="s">
        <v>940</v>
      </c>
      <c r="AS1088" s="88" t="s">
        <v>154</v>
      </c>
      <c r="AT1088" s="88" t="s">
        <v>334</v>
      </c>
      <c r="AU1088" s="88" t="s">
        <v>782</v>
      </c>
      <c r="AV1088" s="88" t="s">
        <v>307</v>
      </c>
      <c r="AW1088" s="88" t="s">
        <v>319</v>
      </c>
      <c r="AX1088" s="481" t="s">
        <v>533</v>
      </c>
      <c r="AY1088" s="88" t="s">
        <v>190</v>
      </c>
      <c r="AZ1088" s="83"/>
      <c r="BA1088" s="88" t="s">
        <v>342</v>
      </c>
      <c r="BB1088" s="88" t="s">
        <v>1035</v>
      </c>
      <c r="BC1088" s="87" t="s">
        <v>533</v>
      </c>
      <c r="BD1088" s="89" t="s">
        <v>329</v>
      </c>
      <c r="BL1088" s="90">
        <f t="shared" si="1763"/>
        <v>0</v>
      </c>
      <c r="BM1088" s="77">
        <f t="shared" si="1763"/>
        <v>3</v>
      </c>
      <c r="BN1088" s="77">
        <f t="shared" si="1763"/>
        <v>0</v>
      </c>
      <c r="BO1088" s="77">
        <f t="shared" si="1763"/>
        <v>2</v>
      </c>
      <c r="BP1088" s="77">
        <f t="shared" si="1763"/>
        <v>3</v>
      </c>
      <c r="BQ1088" s="77">
        <f t="shared" si="1763"/>
        <v>1</v>
      </c>
      <c r="BR1088" s="77">
        <f t="shared" si="1763"/>
        <v>2</v>
      </c>
      <c r="BS1088" s="77">
        <f t="shared" si="1763"/>
        <v>1</v>
      </c>
      <c r="BT1088" s="77">
        <f t="shared" si="1763"/>
        <v>5</v>
      </c>
      <c r="BU1088" s="77">
        <f t="shared" si="1763"/>
        <v>4</v>
      </c>
      <c r="BV1088" s="77">
        <f t="shared" si="1763"/>
        <v>2</v>
      </c>
      <c r="BW1088" s="77">
        <f t="shared" si="1763"/>
        <v>5</v>
      </c>
      <c r="BX1088" s="77">
        <f>(IF(Y1088="","",(IF(MID(Y1088,2,1)="-",LEFT(Y1088,1),LEFT(Y1088,2)))+0))</f>
        <v>2</v>
      </c>
      <c r="BY1088" s="91"/>
      <c r="BZ1088" s="77">
        <f>(IF(AA1088="","",(IF(MID(AA1088,2,1)="-",LEFT(AA1088,1),LEFT(AA1088,2)))+0))</f>
        <v>3</v>
      </c>
      <c r="CA1088" s="77">
        <f>(IF(AB1088="","",(IF(MID(AB1088,2,1)="-",LEFT(AB1088,1),LEFT(AB1088,2)))+0))</f>
        <v>4</v>
      </c>
      <c r="CB1088" s="77">
        <f>(IF(AC1088="","",(IF(MID(AC1088,2,1)="-",LEFT(AC1088,1),LEFT(AC1088,2)))+0))</f>
        <v>3</v>
      </c>
      <c r="CC1088" s="92">
        <f>(IF(AD1088="","",(IF(MID(AD1088,2,1)="-",LEFT(AD1088,1),LEFT(AD1088,2)))+0))</f>
        <v>1</v>
      </c>
      <c r="CJ1088" s="78"/>
      <c r="CK1088" s="90">
        <f t="shared" si="1764"/>
        <v>0</v>
      </c>
      <c r="CL1088" s="77">
        <f t="shared" si="1764"/>
        <v>0</v>
      </c>
      <c r="CM1088" s="77">
        <f t="shared" si="1764"/>
        <v>1</v>
      </c>
      <c r="CN1088" s="77">
        <f t="shared" si="1764"/>
        <v>2</v>
      </c>
      <c r="CO1088" s="77">
        <f t="shared" si="1764"/>
        <v>0</v>
      </c>
      <c r="CP1088" s="77">
        <f t="shared" si="1764"/>
        <v>1</v>
      </c>
      <c r="CQ1088" s="77">
        <f t="shared" si="1764"/>
        <v>1</v>
      </c>
      <c r="CR1088" s="77">
        <f t="shared" si="1764"/>
        <v>2</v>
      </c>
      <c r="CS1088" s="77">
        <f t="shared" si="1764"/>
        <v>0</v>
      </c>
      <c r="CT1088" s="77">
        <f t="shared" si="1764"/>
        <v>0</v>
      </c>
      <c r="CU1088" s="77">
        <f t="shared" si="1764"/>
        <v>0</v>
      </c>
      <c r="CV1088" s="77">
        <f t="shared" si="1764"/>
        <v>0</v>
      </c>
      <c r="CW1088" s="77">
        <f>(IF(Y1088="","",IF(RIGHT(Y1088,2)="10",RIGHT(Y1088,2),RIGHT(Y1088,1))+0))</f>
        <v>1</v>
      </c>
      <c r="CX1088" s="91"/>
      <c r="CY1088" s="77">
        <f>(IF(AA1088="","",IF(RIGHT(AA1088,2)="10",RIGHT(AA1088,2),RIGHT(AA1088,1))+0))</f>
        <v>1</v>
      </c>
      <c r="CZ1088" s="77">
        <f>(IF(AB1088="","",IF(RIGHT(AB1088,2)="10",RIGHT(AB1088,2),RIGHT(AB1088,1))+0))</f>
        <v>1</v>
      </c>
      <c r="DA1088" s="77">
        <f>(IF(AC1088="","",IF(RIGHT(AC1088,2)="10",RIGHT(AC1088,2),RIGHT(AC1088,1))+0))</f>
        <v>1</v>
      </c>
      <c r="DB1088" s="92">
        <f>(IF(AD1088="","",IF(RIGHT(AD1088,2)="10",RIGHT(AD1088,2),RIGHT(AD1088,1))+0))</f>
        <v>5</v>
      </c>
      <c r="DJ1088" s="347" t="str">
        <f t="shared" si="1765"/>
        <v>D</v>
      </c>
      <c r="DK1088" s="56" t="str">
        <f t="shared" si="1765"/>
        <v>H</v>
      </c>
      <c r="DL1088" s="56" t="str">
        <f t="shared" si="1765"/>
        <v>A</v>
      </c>
      <c r="DM1088" s="56" t="str">
        <f t="shared" si="1765"/>
        <v>D</v>
      </c>
      <c r="DN1088" s="56" t="str">
        <f t="shared" si="1765"/>
        <v>H</v>
      </c>
      <c r="DO1088" s="56" t="str">
        <f t="shared" si="1765"/>
        <v>D</v>
      </c>
      <c r="DP1088" s="56" t="str">
        <f t="shared" si="1765"/>
        <v>H</v>
      </c>
      <c r="DQ1088" s="56" t="str">
        <f t="shared" si="1765"/>
        <v>A</v>
      </c>
      <c r="DR1088" s="56" t="str">
        <f t="shared" si="1765"/>
        <v>H</v>
      </c>
      <c r="DS1088" s="56" t="str">
        <f t="shared" si="1765"/>
        <v>H</v>
      </c>
      <c r="DT1088" s="56" t="str">
        <f t="shared" si="1765"/>
        <v>H</v>
      </c>
      <c r="DU1088" s="56" t="str">
        <f t="shared" si="1765"/>
        <v>H</v>
      </c>
      <c r="DV1088" s="56" t="str">
        <f>(IF(Y1088="","",IF(BX1088&gt;CW1088,"H",IF(BX1088&lt;CW1088,"A","D"))))</f>
        <v>H</v>
      </c>
      <c r="DW1088" s="91"/>
      <c r="DX1088" s="56" t="str">
        <f>(IF(AA1088="","",IF(BZ1088&gt;CY1088,"H",IF(BZ1088&lt;CY1088,"A","D"))))</f>
        <v>H</v>
      </c>
      <c r="DY1088" s="56" t="str">
        <f>(IF(AB1088="","",IF(CA1088&gt;CZ1088,"H",IF(CA1088&lt;CZ1088,"A","D"))))</f>
        <v>H</v>
      </c>
      <c r="DZ1088" s="56" t="str">
        <f>(IF(AC1088="","",IF(CB1088&gt;DA1088,"H",IF(CB1088&lt;DA1088,"A","D"))))</f>
        <v>H</v>
      </c>
      <c r="EA1088" s="348" t="str">
        <f>(IF(AD1088="","",IF(CC1088&gt;DB1088,"H",IF(CC1088&lt;DB1088,"A","D"))))</f>
        <v>A</v>
      </c>
      <c r="EI1088" s="53" t="str">
        <f t="shared" si="1750"/>
        <v>Tooting &amp; Mitcham United</v>
      </c>
      <c r="EJ1088" s="79">
        <f t="shared" si="1766"/>
        <v>34</v>
      </c>
      <c r="EK1088" s="80">
        <f t="shared" si="1767"/>
        <v>11</v>
      </c>
      <c r="EL1088" s="80">
        <f t="shared" si="1768"/>
        <v>3</v>
      </c>
      <c r="EM1088" s="80">
        <f t="shared" si="1769"/>
        <v>3</v>
      </c>
      <c r="EN1088" s="80">
        <f>COUNTIF(DW$1075:DW$1092,"A")</f>
        <v>6</v>
      </c>
      <c r="EO1088" s="80">
        <f>COUNTIF(DW$1075:DW$1092,"D")</f>
        <v>5</v>
      </c>
      <c r="EP1088" s="80">
        <f>COUNTIF(DW$1075:DW$1092,"H")</f>
        <v>6</v>
      </c>
      <c r="EQ1088" s="79">
        <f t="shared" si="1770"/>
        <v>17</v>
      </c>
      <c r="ER1088" s="79">
        <f t="shared" si="1751"/>
        <v>8</v>
      </c>
      <c r="ES1088" s="79">
        <f t="shared" si="1751"/>
        <v>9</v>
      </c>
      <c r="ET1088" s="81">
        <f>SUM($BL1088:$CI1088)+SUM(CX$1075:CX$1092)</f>
        <v>65</v>
      </c>
      <c r="EU1088" s="81">
        <f>SUM($CK1088:$DH1088)+SUM(BY$1075:BY$1092)</f>
        <v>37</v>
      </c>
      <c r="EV1088" s="79">
        <f t="shared" si="1752"/>
        <v>42</v>
      </c>
      <c r="EW1088" s="81">
        <f t="shared" si="1771"/>
        <v>28</v>
      </c>
      <c r="EX1088" s="78"/>
      <c r="EY1088" s="80">
        <f t="shared" si="1753"/>
        <v>34</v>
      </c>
      <c r="EZ1088" s="80">
        <f t="shared" si="1754"/>
        <v>17</v>
      </c>
      <c r="FA1088" s="80">
        <f t="shared" si="1755"/>
        <v>8</v>
      </c>
      <c r="FB1088" s="80">
        <f t="shared" si="1756"/>
        <v>9</v>
      </c>
      <c r="FC1088" s="80">
        <f t="shared" si="1757"/>
        <v>65</v>
      </c>
      <c r="FD1088" s="80">
        <f t="shared" si="1758"/>
        <v>37</v>
      </c>
      <c r="FE1088" s="80">
        <f t="shared" si="1759"/>
        <v>42</v>
      </c>
      <c r="FF1088" s="80">
        <f t="shared" si="1760"/>
        <v>28</v>
      </c>
      <c r="FH1088" s="54">
        <f t="shared" si="1772"/>
        <v>0</v>
      </c>
      <c r="FI1088" s="54">
        <f t="shared" si="1773"/>
        <v>0</v>
      </c>
      <c r="FJ1088" s="54">
        <f t="shared" si="1761"/>
        <v>0</v>
      </c>
      <c r="FK1088" s="54">
        <f t="shared" si="1761"/>
        <v>0</v>
      </c>
      <c r="FL1088" s="54">
        <f t="shared" si="1761"/>
        <v>0</v>
      </c>
      <c r="FM1088" s="54">
        <f t="shared" si="1761"/>
        <v>0</v>
      </c>
      <c r="FN1088" s="54">
        <f t="shared" si="1761"/>
        <v>0</v>
      </c>
      <c r="FO1088" s="54">
        <f t="shared" si="1761"/>
        <v>0</v>
      </c>
      <c r="FQ1088" s="54" t="str">
        <f t="shared" si="1715"/>
        <v/>
      </c>
      <c r="FR1088" s="54" t="str">
        <f t="shared" si="1716"/>
        <v/>
      </c>
      <c r="FS1088" s="54" t="str">
        <f t="shared" si="1774"/>
        <v/>
      </c>
      <c r="FT1088" s="54" t="str">
        <f t="shared" si="1774"/>
        <v/>
      </c>
      <c r="FU1088" s="54" t="str">
        <f t="shared" si="1774"/>
        <v/>
      </c>
      <c r="FV1088" s="54" t="str">
        <f t="shared" si="1774"/>
        <v/>
      </c>
      <c r="FW1088" s="54" t="str">
        <f t="shared" si="1774"/>
        <v/>
      </c>
      <c r="FX1088" s="54" t="str">
        <f t="shared" si="1774"/>
        <v/>
      </c>
      <c r="FZ1088" s="58"/>
      <c r="GA1088" s="59"/>
      <c r="GB1088" s="60"/>
      <c r="GC1088" s="58"/>
      <c r="GD1088" s="59"/>
      <c r="GE1088" s="61"/>
      <c r="GF1088" s="58"/>
      <c r="GG1088" s="61"/>
      <c r="GH1088" s="61"/>
    </row>
    <row r="1089" spans="1:190" s="54" customFormat="1" ht="12" x14ac:dyDescent="0.25">
      <c r="A1089" s="54">
        <v>15</v>
      </c>
      <c r="B1089" s="54" t="s">
        <v>282</v>
      </c>
      <c r="C1089" s="56">
        <v>34</v>
      </c>
      <c r="D1089" s="56">
        <v>7</v>
      </c>
      <c r="E1089" s="56">
        <v>6</v>
      </c>
      <c r="F1089" s="56">
        <v>21</v>
      </c>
      <c r="G1089" s="56">
        <v>31</v>
      </c>
      <c r="H1089" s="56">
        <v>64</v>
      </c>
      <c r="I1089" s="57">
        <v>20</v>
      </c>
      <c r="J1089" s="56">
        <f t="shared" si="1746"/>
        <v>-33</v>
      </c>
      <c r="L1089" s="82" t="s">
        <v>1129</v>
      </c>
      <c r="M1089" s="477" t="s">
        <v>124</v>
      </c>
      <c r="N1089" s="479" t="s">
        <v>102</v>
      </c>
      <c r="O1089" s="479" t="s">
        <v>103</v>
      </c>
      <c r="P1089" s="479" t="s">
        <v>149</v>
      </c>
      <c r="Q1089" s="479" t="s">
        <v>103</v>
      </c>
      <c r="R1089" s="479" t="s">
        <v>200</v>
      </c>
      <c r="S1089" s="479" t="s">
        <v>200</v>
      </c>
      <c r="T1089" s="479" t="s">
        <v>76</v>
      </c>
      <c r="U1089" s="479" t="s">
        <v>175</v>
      </c>
      <c r="V1089" s="479" t="s">
        <v>62</v>
      </c>
      <c r="W1089" s="479" t="s">
        <v>124</v>
      </c>
      <c r="X1089" s="479" t="s">
        <v>77</v>
      </c>
      <c r="Y1089" s="479" t="s">
        <v>62</v>
      </c>
      <c r="Z1089" s="479" t="s">
        <v>62</v>
      </c>
      <c r="AA1089" s="478"/>
      <c r="AB1089" s="479" t="s">
        <v>86</v>
      </c>
      <c r="AC1089" s="479" t="s">
        <v>331</v>
      </c>
      <c r="AD1089" s="480" t="s">
        <v>76</v>
      </c>
      <c r="AL1089" s="82" t="s">
        <v>1129</v>
      </c>
      <c r="AM1089" s="86" t="s">
        <v>708</v>
      </c>
      <c r="AN1089" s="481" t="s">
        <v>533</v>
      </c>
      <c r="AO1089" s="88" t="s">
        <v>701</v>
      </c>
      <c r="AP1089" s="88" t="s">
        <v>340</v>
      </c>
      <c r="AQ1089" s="88" t="s">
        <v>319</v>
      </c>
      <c r="AR1089" s="88" t="s">
        <v>333</v>
      </c>
      <c r="AS1089" s="87" t="s">
        <v>545</v>
      </c>
      <c r="AT1089" s="88" t="s">
        <v>328</v>
      </c>
      <c r="AU1089" s="88" t="s">
        <v>190</v>
      </c>
      <c r="AV1089" s="88" t="s">
        <v>341</v>
      </c>
      <c r="AW1089" s="88" t="s">
        <v>307</v>
      </c>
      <c r="AX1089" s="87" t="s">
        <v>94</v>
      </c>
      <c r="AY1089" s="88" t="s">
        <v>719</v>
      </c>
      <c r="AZ1089" s="87" t="s">
        <v>940</v>
      </c>
      <c r="BA1089" s="83"/>
      <c r="BB1089" s="88" t="s">
        <v>482</v>
      </c>
      <c r="BC1089" s="88" t="s">
        <v>306</v>
      </c>
      <c r="BD1089" s="89" t="s">
        <v>320</v>
      </c>
      <c r="BL1089" s="90">
        <f t="shared" si="1763"/>
        <v>0</v>
      </c>
      <c r="BM1089" s="77">
        <f t="shared" si="1763"/>
        <v>2</v>
      </c>
      <c r="BN1089" s="77">
        <f t="shared" si="1763"/>
        <v>1</v>
      </c>
      <c r="BO1089" s="77">
        <f t="shared" si="1763"/>
        <v>1</v>
      </c>
      <c r="BP1089" s="77">
        <f t="shared" si="1763"/>
        <v>1</v>
      </c>
      <c r="BQ1089" s="77">
        <f t="shared" si="1763"/>
        <v>2</v>
      </c>
      <c r="BR1089" s="77">
        <f t="shared" si="1763"/>
        <v>2</v>
      </c>
      <c r="BS1089" s="77">
        <f t="shared" si="1763"/>
        <v>0</v>
      </c>
      <c r="BT1089" s="77">
        <f t="shared" si="1763"/>
        <v>2</v>
      </c>
      <c r="BU1089" s="77">
        <f t="shared" si="1763"/>
        <v>1</v>
      </c>
      <c r="BV1089" s="77">
        <f t="shared" si="1763"/>
        <v>0</v>
      </c>
      <c r="BW1089" s="77">
        <f t="shared" si="1763"/>
        <v>2</v>
      </c>
      <c r="BX1089" s="77">
        <f>(IF(Y1089="","",(IF(MID(Y1089,2,1)="-",LEFT(Y1089,1),LEFT(Y1089,2)))+0))</f>
        <v>1</v>
      </c>
      <c r="BY1089" s="77">
        <f>(IF(Z1089="","",(IF(MID(Z1089,2,1)="-",LEFT(Z1089,1),LEFT(Z1089,2)))+0))</f>
        <v>1</v>
      </c>
      <c r="BZ1089" s="91"/>
      <c r="CA1089" s="77">
        <f>(IF(AB1089="","",(IF(MID(AB1089,2,1)="-",LEFT(AB1089,1),LEFT(AB1089,2)))+0))</f>
        <v>0</v>
      </c>
      <c r="CB1089" s="77">
        <f>(IF(AC1089="","",(IF(MID(AC1089,2,1)="-",LEFT(AC1089,1),LEFT(AC1089,2)))+0))</f>
        <v>3</v>
      </c>
      <c r="CC1089" s="92">
        <f>(IF(AD1089="","",(IF(MID(AD1089,2,1)="-",LEFT(AD1089,1),LEFT(AD1089,2)))+0))</f>
        <v>0</v>
      </c>
      <c r="CJ1089" s="78"/>
      <c r="CK1089" s="90">
        <f t="shared" si="1764"/>
        <v>0</v>
      </c>
      <c r="CL1089" s="77">
        <f t="shared" si="1764"/>
        <v>4</v>
      </c>
      <c r="CM1089" s="77">
        <f t="shared" si="1764"/>
        <v>3</v>
      </c>
      <c r="CN1089" s="77">
        <f t="shared" si="1764"/>
        <v>5</v>
      </c>
      <c r="CO1089" s="77">
        <f t="shared" si="1764"/>
        <v>3</v>
      </c>
      <c r="CP1089" s="77">
        <f t="shared" si="1764"/>
        <v>2</v>
      </c>
      <c r="CQ1089" s="77">
        <f t="shared" si="1764"/>
        <v>2</v>
      </c>
      <c r="CR1089" s="77">
        <f t="shared" si="1764"/>
        <v>2</v>
      </c>
      <c r="CS1089" s="77">
        <f t="shared" si="1764"/>
        <v>5</v>
      </c>
      <c r="CT1089" s="77">
        <f t="shared" si="1764"/>
        <v>1</v>
      </c>
      <c r="CU1089" s="77">
        <f t="shared" si="1764"/>
        <v>0</v>
      </c>
      <c r="CV1089" s="77">
        <f t="shared" si="1764"/>
        <v>1</v>
      </c>
      <c r="CW1089" s="77">
        <f>(IF(Y1089="","",IF(RIGHT(Y1089,2)="10",RIGHT(Y1089,2),RIGHT(Y1089,1))+0))</f>
        <v>1</v>
      </c>
      <c r="CX1089" s="77">
        <f>(IF(Z1089="","",IF(RIGHT(Z1089,2)="10",RIGHT(Z1089,2),RIGHT(Z1089,1))+0))</f>
        <v>1</v>
      </c>
      <c r="CY1089" s="91"/>
      <c r="CZ1089" s="77">
        <f>(IF(AB1089="","",IF(RIGHT(AB1089,2)="10",RIGHT(AB1089,2),RIGHT(AB1089,1))+0))</f>
        <v>3</v>
      </c>
      <c r="DA1089" s="77">
        <f>(IF(AC1089="","",IF(RIGHT(AC1089,2)="10",RIGHT(AC1089,2),RIGHT(AC1089,1))+0))</f>
        <v>5</v>
      </c>
      <c r="DB1089" s="92">
        <f>(IF(AD1089="","",IF(RIGHT(AD1089,2)="10",RIGHT(AD1089,2),RIGHT(AD1089,1))+0))</f>
        <v>2</v>
      </c>
      <c r="DJ1089" s="347" t="str">
        <f t="shared" si="1765"/>
        <v>D</v>
      </c>
      <c r="DK1089" s="56" t="str">
        <f t="shared" si="1765"/>
        <v>A</v>
      </c>
      <c r="DL1089" s="56" t="str">
        <f t="shared" si="1765"/>
        <v>A</v>
      </c>
      <c r="DM1089" s="56" t="str">
        <f t="shared" si="1765"/>
        <v>A</v>
      </c>
      <c r="DN1089" s="56" t="str">
        <f t="shared" si="1765"/>
        <v>A</v>
      </c>
      <c r="DO1089" s="56" t="str">
        <f t="shared" si="1765"/>
        <v>D</v>
      </c>
      <c r="DP1089" s="56" t="str">
        <f t="shared" si="1765"/>
        <v>D</v>
      </c>
      <c r="DQ1089" s="56" t="str">
        <f t="shared" si="1765"/>
        <v>A</v>
      </c>
      <c r="DR1089" s="56" t="str">
        <f t="shared" si="1765"/>
        <v>A</v>
      </c>
      <c r="DS1089" s="56" t="str">
        <f t="shared" si="1765"/>
        <v>D</v>
      </c>
      <c r="DT1089" s="56" t="str">
        <f t="shared" si="1765"/>
        <v>D</v>
      </c>
      <c r="DU1089" s="56" t="str">
        <f t="shared" si="1765"/>
        <v>H</v>
      </c>
      <c r="DV1089" s="56" t="str">
        <f>(IF(Y1089="","",IF(BX1089&gt;CW1089,"H",IF(BX1089&lt;CW1089,"A","D"))))</f>
        <v>D</v>
      </c>
      <c r="DW1089" s="56" t="str">
        <f>(IF(Z1089="","",IF(BY1089&gt;CX1089,"H",IF(BY1089&lt;CX1089,"A","D"))))</f>
        <v>D</v>
      </c>
      <c r="DX1089" s="91"/>
      <c r="DY1089" s="56" t="str">
        <f>(IF(AB1089="","",IF(CA1089&gt;CZ1089,"H",IF(CA1089&lt;CZ1089,"A","D"))))</f>
        <v>A</v>
      </c>
      <c r="DZ1089" s="56" t="str">
        <f>(IF(AC1089="","",IF(CB1089&gt;DA1089,"H",IF(CB1089&lt;DA1089,"A","D"))))</f>
        <v>A</v>
      </c>
      <c r="EA1089" s="348" t="str">
        <f>(IF(AD1089="","",IF(CC1089&gt;DB1089,"H",IF(CC1089&lt;DB1089,"A","D"))))</f>
        <v>A</v>
      </c>
      <c r="EI1089" s="53" t="str">
        <f t="shared" si="1750"/>
        <v>Walton &amp; Hersham</v>
      </c>
      <c r="EJ1089" s="79">
        <f t="shared" si="1766"/>
        <v>34</v>
      </c>
      <c r="EK1089" s="80">
        <f t="shared" si="1767"/>
        <v>1</v>
      </c>
      <c r="EL1089" s="80">
        <f t="shared" si="1768"/>
        <v>7</v>
      </c>
      <c r="EM1089" s="80">
        <f t="shared" si="1769"/>
        <v>9</v>
      </c>
      <c r="EN1089" s="80">
        <f>COUNTIF(DX$1075:DX$1092,"A")</f>
        <v>3</v>
      </c>
      <c r="EO1089" s="80">
        <f>COUNTIF(DX$1075:DX$1092,"D")</f>
        <v>3</v>
      </c>
      <c r="EP1089" s="80">
        <f>COUNTIF(DX$1075:DX$1092,"H")</f>
        <v>11</v>
      </c>
      <c r="EQ1089" s="79">
        <f t="shared" si="1770"/>
        <v>4</v>
      </c>
      <c r="ER1089" s="79">
        <f t="shared" si="1751"/>
        <v>10</v>
      </c>
      <c r="ES1089" s="79">
        <f t="shared" si="1751"/>
        <v>20</v>
      </c>
      <c r="ET1089" s="81">
        <f>SUM($BL1089:$CI1089)+SUM(CY$1075:CY$1092)</f>
        <v>36</v>
      </c>
      <c r="EU1089" s="81">
        <f>SUM($CK1089:$DH1089)+SUM(BZ$1075:BZ$1092)</f>
        <v>79</v>
      </c>
      <c r="EV1089" s="79">
        <f t="shared" si="1752"/>
        <v>18</v>
      </c>
      <c r="EW1089" s="81">
        <f t="shared" si="1771"/>
        <v>-43</v>
      </c>
      <c r="EX1089" s="78"/>
      <c r="EY1089" s="80">
        <f t="shared" si="1753"/>
        <v>34</v>
      </c>
      <c r="EZ1089" s="80">
        <f t="shared" si="1754"/>
        <v>4</v>
      </c>
      <c r="FA1089" s="80">
        <f t="shared" si="1755"/>
        <v>10</v>
      </c>
      <c r="FB1089" s="80">
        <f t="shared" si="1756"/>
        <v>20</v>
      </c>
      <c r="FC1089" s="80">
        <f t="shared" si="1757"/>
        <v>36</v>
      </c>
      <c r="FD1089" s="80">
        <f t="shared" si="1758"/>
        <v>79</v>
      </c>
      <c r="FE1089" s="80">
        <f t="shared" si="1759"/>
        <v>18</v>
      </c>
      <c r="FF1089" s="80">
        <f t="shared" si="1760"/>
        <v>-43</v>
      </c>
      <c r="FH1089" s="54">
        <f t="shared" si="1772"/>
        <v>0</v>
      </c>
      <c r="FI1089" s="54">
        <f t="shared" si="1773"/>
        <v>0</v>
      </c>
      <c r="FJ1089" s="54">
        <f t="shared" si="1761"/>
        <v>0</v>
      </c>
      <c r="FK1089" s="54">
        <f t="shared" si="1761"/>
        <v>0</v>
      </c>
      <c r="FL1089" s="54">
        <f t="shared" si="1761"/>
        <v>0</v>
      </c>
      <c r="FM1089" s="54">
        <f t="shared" si="1761"/>
        <v>0</v>
      </c>
      <c r="FN1089" s="54">
        <f t="shared" si="1761"/>
        <v>0</v>
      </c>
      <c r="FO1089" s="54">
        <f t="shared" si="1761"/>
        <v>0</v>
      </c>
      <c r="FQ1089" s="54" t="str">
        <f t="shared" si="1715"/>
        <v/>
      </c>
      <c r="FR1089" s="54" t="str">
        <f t="shared" si="1716"/>
        <v/>
      </c>
      <c r="FS1089" s="54" t="str">
        <f t="shared" si="1774"/>
        <v/>
      </c>
      <c r="FT1089" s="54" t="str">
        <f t="shared" si="1774"/>
        <v/>
      </c>
      <c r="FU1089" s="54" t="str">
        <f t="shared" si="1774"/>
        <v/>
      </c>
      <c r="FV1089" s="54" t="str">
        <f t="shared" si="1774"/>
        <v/>
      </c>
      <c r="FW1089" s="54" t="str">
        <f t="shared" si="1774"/>
        <v/>
      </c>
      <c r="FX1089" s="54" t="str">
        <f t="shared" si="1774"/>
        <v/>
      </c>
      <c r="FZ1089" s="58"/>
      <c r="GA1089" s="59"/>
      <c r="GB1089" s="60"/>
      <c r="GC1089" s="58"/>
      <c r="GD1089" s="59"/>
      <c r="GE1089" s="61"/>
      <c r="GF1089" s="58"/>
      <c r="GG1089" s="61"/>
      <c r="GH1089" s="61"/>
    </row>
    <row r="1090" spans="1:190" s="54" customFormat="1" ht="12" x14ac:dyDescent="0.25">
      <c r="A1090" s="54">
        <v>16</v>
      </c>
      <c r="B1090" s="54" t="s">
        <v>1129</v>
      </c>
      <c r="C1090" s="56">
        <v>34</v>
      </c>
      <c r="D1090" s="56">
        <v>4</v>
      </c>
      <c r="E1090" s="56">
        <v>10</v>
      </c>
      <c r="F1090" s="56">
        <v>20</v>
      </c>
      <c r="G1090" s="56">
        <v>36</v>
      </c>
      <c r="H1090" s="56">
        <v>79</v>
      </c>
      <c r="I1090" s="57">
        <v>18</v>
      </c>
      <c r="J1090" s="56">
        <f t="shared" si="1746"/>
        <v>-43</v>
      </c>
      <c r="L1090" s="82" t="s">
        <v>1850</v>
      </c>
      <c r="M1090" s="477" t="s">
        <v>60</v>
      </c>
      <c r="N1090" s="479" t="s">
        <v>85</v>
      </c>
      <c r="O1090" s="479" t="s">
        <v>99</v>
      </c>
      <c r="P1090" s="479" t="s">
        <v>99</v>
      </c>
      <c r="Q1090" s="479" t="s">
        <v>175</v>
      </c>
      <c r="R1090" s="479" t="s">
        <v>150</v>
      </c>
      <c r="S1090" s="479" t="s">
        <v>206</v>
      </c>
      <c r="T1090" s="479" t="s">
        <v>124</v>
      </c>
      <c r="U1090" s="479" t="s">
        <v>177</v>
      </c>
      <c r="V1090" s="479" t="s">
        <v>177</v>
      </c>
      <c r="W1090" s="479" t="s">
        <v>103</v>
      </c>
      <c r="X1090" s="479" t="s">
        <v>74</v>
      </c>
      <c r="Y1090" s="479" t="s">
        <v>99</v>
      </c>
      <c r="Z1090" s="479" t="s">
        <v>103</v>
      </c>
      <c r="AA1090" s="479" t="s">
        <v>150</v>
      </c>
      <c r="AB1090" s="478"/>
      <c r="AC1090" s="479" t="s">
        <v>77</v>
      </c>
      <c r="AD1090" s="480" t="s">
        <v>87</v>
      </c>
      <c r="AL1090" s="82" t="s">
        <v>1850</v>
      </c>
      <c r="AM1090" s="86" t="s">
        <v>719</v>
      </c>
      <c r="AN1090" s="87" t="s">
        <v>934</v>
      </c>
      <c r="AO1090" s="88" t="s">
        <v>708</v>
      </c>
      <c r="AP1090" s="88" t="s">
        <v>318</v>
      </c>
      <c r="AQ1090" s="88" t="s">
        <v>313</v>
      </c>
      <c r="AR1090" s="88" t="s">
        <v>308</v>
      </c>
      <c r="AS1090" s="88" t="s">
        <v>333</v>
      </c>
      <c r="AT1090" s="88" t="s">
        <v>714</v>
      </c>
      <c r="AU1090" s="88" t="s">
        <v>342</v>
      </c>
      <c r="AV1090" s="88" t="s">
        <v>327</v>
      </c>
      <c r="AW1090" s="88" t="s">
        <v>329</v>
      </c>
      <c r="AX1090" s="88" t="s">
        <v>706</v>
      </c>
      <c r="AY1090" s="88" t="s">
        <v>603</v>
      </c>
      <c r="AZ1090" s="88" t="s">
        <v>328</v>
      </c>
      <c r="BA1090" s="489" t="s">
        <v>334</v>
      </c>
      <c r="BB1090" s="83"/>
      <c r="BC1090" s="88" t="s">
        <v>340</v>
      </c>
      <c r="BD1090" s="89" t="s">
        <v>301</v>
      </c>
      <c r="BL1090" s="90">
        <f t="shared" si="1763"/>
        <v>4</v>
      </c>
      <c r="BM1090" s="77">
        <f t="shared" si="1763"/>
        <v>0</v>
      </c>
      <c r="BN1090" s="77">
        <f t="shared" si="1763"/>
        <v>1</v>
      </c>
      <c r="BO1090" s="77">
        <f t="shared" si="1763"/>
        <v>1</v>
      </c>
      <c r="BP1090" s="77">
        <f t="shared" si="1763"/>
        <v>2</v>
      </c>
      <c r="BQ1090" s="77">
        <f t="shared" si="1763"/>
        <v>3</v>
      </c>
      <c r="BR1090" s="77">
        <f t="shared" si="1763"/>
        <v>1</v>
      </c>
      <c r="BS1090" s="77">
        <f t="shared" si="1763"/>
        <v>0</v>
      </c>
      <c r="BT1090" s="77">
        <f t="shared" si="1763"/>
        <v>2</v>
      </c>
      <c r="BU1090" s="77">
        <f t="shared" si="1763"/>
        <v>2</v>
      </c>
      <c r="BV1090" s="77">
        <f t="shared" si="1763"/>
        <v>1</v>
      </c>
      <c r="BW1090" s="77">
        <f t="shared" si="1763"/>
        <v>1</v>
      </c>
      <c r="BX1090" s="77">
        <f>(IF(Y1090="","",(IF(MID(Y1090,2,1)="-",LEFT(Y1090,1),LEFT(Y1090,2)))+0))</f>
        <v>1</v>
      </c>
      <c r="BY1090" s="77">
        <f>(IF(Z1090="","",(IF(MID(Z1090,2,1)="-",LEFT(Z1090,1),LEFT(Z1090,2)))+0))</f>
        <v>1</v>
      </c>
      <c r="BZ1090" s="77">
        <f>(IF(AA1090="","",(IF(MID(AA1090,2,1)="-",LEFT(AA1090,1),LEFT(AA1090,2)))+0))</f>
        <v>3</v>
      </c>
      <c r="CA1090" s="91"/>
      <c r="CB1090" s="77">
        <f>(IF(AC1090="","",(IF(MID(AC1090,2,1)="-",LEFT(AC1090,1),LEFT(AC1090,2)))+0))</f>
        <v>2</v>
      </c>
      <c r="CC1090" s="92">
        <f>(IF(AD1090="","",(IF(MID(AD1090,2,1)="-",LEFT(AD1090,1),LEFT(AD1090,2)))+0))</f>
        <v>3</v>
      </c>
      <c r="CJ1090" s="78"/>
      <c r="CK1090" s="90">
        <f t="shared" si="1764"/>
        <v>1</v>
      </c>
      <c r="CL1090" s="77">
        <f t="shared" si="1764"/>
        <v>4</v>
      </c>
      <c r="CM1090" s="77">
        <f t="shared" si="1764"/>
        <v>0</v>
      </c>
      <c r="CN1090" s="77">
        <f t="shared" si="1764"/>
        <v>0</v>
      </c>
      <c r="CO1090" s="77">
        <f t="shared" si="1764"/>
        <v>5</v>
      </c>
      <c r="CP1090" s="77">
        <f t="shared" si="1764"/>
        <v>1</v>
      </c>
      <c r="CQ1090" s="77">
        <f t="shared" si="1764"/>
        <v>4</v>
      </c>
      <c r="CR1090" s="77">
        <f t="shared" si="1764"/>
        <v>0</v>
      </c>
      <c r="CS1090" s="77">
        <f t="shared" si="1764"/>
        <v>0</v>
      </c>
      <c r="CT1090" s="77">
        <f t="shared" si="1764"/>
        <v>0</v>
      </c>
      <c r="CU1090" s="77">
        <f t="shared" si="1764"/>
        <v>3</v>
      </c>
      <c r="CV1090" s="77">
        <f t="shared" si="1764"/>
        <v>2</v>
      </c>
      <c r="CW1090" s="77">
        <f>(IF(Y1090="","",IF(RIGHT(Y1090,2)="10",RIGHT(Y1090,2),RIGHT(Y1090,1))+0))</f>
        <v>0</v>
      </c>
      <c r="CX1090" s="77">
        <f>(IF(Z1090="","",IF(RIGHT(Z1090,2)="10",RIGHT(Z1090,2),RIGHT(Z1090,1))+0))</f>
        <v>3</v>
      </c>
      <c r="CY1090" s="77">
        <f>(IF(AA1090="","",IF(RIGHT(AA1090,2)="10",RIGHT(AA1090,2),RIGHT(AA1090,1))+0))</f>
        <v>1</v>
      </c>
      <c r="CZ1090" s="91"/>
      <c r="DA1090" s="77">
        <f>(IF(AC1090="","",IF(RIGHT(AC1090,2)="10",RIGHT(AC1090,2),RIGHT(AC1090,1))+0))</f>
        <v>1</v>
      </c>
      <c r="DB1090" s="92">
        <f>(IF(AD1090="","",IF(RIGHT(AD1090,2)="10",RIGHT(AD1090,2),RIGHT(AD1090,1))+0))</f>
        <v>3</v>
      </c>
      <c r="DJ1090" s="347" t="str">
        <f t="shared" si="1765"/>
        <v>H</v>
      </c>
      <c r="DK1090" s="56" t="str">
        <f t="shared" si="1765"/>
        <v>A</v>
      </c>
      <c r="DL1090" s="56" t="str">
        <f t="shared" si="1765"/>
        <v>H</v>
      </c>
      <c r="DM1090" s="56" t="str">
        <f t="shared" si="1765"/>
        <v>H</v>
      </c>
      <c r="DN1090" s="56" t="str">
        <f t="shared" si="1765"/>
        <v>A</v>
      </c>
      <c r="DO1090" s="56" t="str">
        <f t="shared" si="1765"/>
        <v>H</v>
      </c>
      <c r="DP1090" s="56" t="str">
        <f t="shared" si="1765"/>
        <v>A</v>
      </c>
      <c r="DQ1090" s="56" t="str">
        <f t="shared" si="1765"/>
        <v>D</v>
      </c>
      <c r="DR1090" s="56" t="str">
        <f t="shared" si="1765"/>
        <v>H</v>
      </c>
      <c r="DS1090" s="56" t="str">
        <f t="shared" si="1765"/>
        <v>H</v>
      </c>
      <c r="DT1090" s="56" t="str">
        <f t="shared" si="1765"/>
        <v>A</v>
      </c>
      <c r="DU1090" s="56" t="str">
        <f t="shared" si="1765"/>
        <v>A</v>
      </c>
      <c r="DV1090" s="56" t="str">
        <f>(IF(Y1090="","",IF(BX1090&gt;CW1090,"H",IF(BX1090&lt;CW1090,"A","D"))))</f>
        <v>H</v>
      </c>
      <c r="DW1090" s="56" t="str">
        <f>(IF(Z1090="","",IF(BY1090&gt;CX1090,"H",IF(BY1090&lt;CX1090,"A","D"))))</f>
        <v>A</v>
      </c>
      <c r="DX1090" s="56" t="str">
        <f>(IF(AA1090="","",IF(BZ1090&gt;CY1090,"H",IF(BZ1090&lt;CY1090,"A","D"))))</f>
        <v>H</v>
      </c>
      <c r="DY1090" s="91"/>
      <c r="DZ1090" s="56" t="str">
        <f>(IF(AC1090="","",IF(CB1090&gt;DA1090,"H",IF(CB1090&lt;DA1090,"A","D"))))</f>
        <v>H</v>
      </c>
      <c r="EA1090" s="348" t="str">
        <f>(IF(AD1090="","",IF(CC1090&gt;DB1090,"H",IF(CC1090&lt;DB1090,"A","D"))))</f>
        <v>D</v>
      </c>
      <c r="EI1090" s="53" t="str">
        <f t="shared" si="1750"/>
        <v>Walton Casuals</v>
      </c>
      <c r="EJ1090" s="79">
        <f t="shared" si="1766"/>
        <v>34</v>
      </c>
      <c r="EK1090" s="80">
        <f t="shared" si="1767"/>
        <v>9</v>
      </c>
      <c r="EL1090" s="80">
        <f t="shared" si="1768"/>
        <v>2</v>
      </c>
      <c r="EM1090" s="80">
        <f t="shared" si="1769"/>
        <v>6</v>
      </c>
      <c r="EN1090" s="80">
        <f>COUNTIF(DY$1075:DY$1092,"A")</f>
        <v>8</v>
      </c>
      <c r="EO1090" s="80">
        <f>COUNTIF(DY$1075:DY$1092,"D")</f>
        <v>3</v>
      </c>
      <c r="EP1090" s="80">
        <f>COUNTIF(DY$1075:DY$1092,"H")</f>
        <v>6</v>
      </c>
      <c r="EQ1090" s="79">
        <f t="shared" si="1770"/>
        <v>17</v>
      </c>
      <c r="ER1090" s="79">
        <f t="shared" si="1751"/>
        <v>5</v>
      </c>
      <c r="ES1090" s="79">
        <f t="shared" si="1751"/>
        <v>12</v>
      </c>
      <c r="ET1090" s="81">
        <f>SUM($BL1090:$CI1090)+SUM(CZ$1075:CZ$1092)</f>
        <v>67</v>
      </c>
      <c r="EU1090" s="81">
        <f>SUM($CK1090:$DH1090)+SUM(CA$1075:CA$1092)</f>
        <v>55</v>
      </c>
      <c r="EV1090" s="79">
        <f t="shared" si="1752"/>
        <v>39</v>
      </c>
      <c r="EW1090" s="81">
        <f t="shared" si="1771"/>
        <v>12</v>
      </c>
      <c r="EX1090" s="78"/>
      <c r="EY1090" s="80">
        <f t="shared" si="1753"/>
        <v>34</v>
      </c>
      <c r="EZ1090" s="80">
        <f t="shared" si="1754"/>
        <v>17</v>
      </c>
      <c r="FA1090" s="80">
        <f t="shared" si="1755"/>
        <v>5</v>
      </c>
      <c r="FB1090" s="80">
        <f t="shared" si="1756"/>
        <v>12</v>
      </c>
      <c r="FC1090" s="80">
        <f t="shared" si="1757"/>
        <v>67</v>
      </c>
      <c r="FD1090" s="80">
        <f t="shared" si="1758"/>
        <v>55</v>
      </c>
      <c r="FE1090" s="80">
        <f t="shared" si="1759"/>
        <v>39</v>
      </c>
      <c r="FF1090" s="80">
        <f t="shared" si="1760"/>
        <v>12</v>
      </c>
      <c r="FH1090" s="54">
        <f t="shared" si="1772"/>
        <v>0</v>
      </c>
      <c r="FI1090" s="54">
        <f t="shared" si="1773"/>
        <v>0</v>
      </c>
      <c r="FJ1090" s="54">
        <f t="shared" si="1761"/>
        <v>0</v>
      </c>
      <c r="FK1090" s="54">
        <f t="shared" si="1761"/>
        <v>0</v>
      </c>
      <c r="FL1090" s="54">
        <f t="shared" si="1761"/>
        <v>0</v>
      </c>
      <c r="FM1090" s="54">
        <f t="shared" si="1761"/>
        <v>0</v>
      </c>
      <c r="FN1090" s="54">
        <f t="shared" si="1761"/>
        <v>0</v>
      </c>
      <c r="FO1090" s="54">
        <f t="shared" si="1761"/>
        <v>0</v>
      </c>
      <c r="FQ1090" s="54" t="str">
        <f t="shared" si="1715"/>
        <v/>
      </c>
      <c r="FR1090" s="54" t="str">
        <f t="shared" si="1716"/>
        <v/>
      </c>
      <c r="FS1090" s="54" t="str">
        <f t="shared" si="1774"/>
        <v/>
      </c>
      <c r="FT1090" s="54" t="str">
        <f t="shared" si="1774"/>
        <v/>
      </c>
      <c r="FU1090" s="54" t="str">
        <f t="shared" si="1774"/>
        <v/>
      </c>
      <c r="FV1090" s="54" t="str">
        <f t="shared" si="1774"/>
        <v/>
      </c>
      <c r="FW1090" s="54" t="str">
        <f t="shared" si="1774"/>
        <v/>
      </c>
      <c r="FX1090" s="54" t="str">
        <f t="shared" si="1774"/>
        <v/>
      </c>
      <c r="FZ1090" s="58"/>
      <c r="GA1090" s="59"/>
      <c r="GB1090" s="60"/>
      <c r="GC1090" s="58"/>
      <c r="GD1090" s="59"/>
      <c r="GE1090" s="61"/>
      <c r="GF1090" s="58"/>
      <c r="GG1090" s="61"/>
      <c r="GH1090" s="61"/>
    </row>
    <row r="1091" spans="1:190" s="54" customFormat="1" ht="12" x14ac:dyDescent="0.25">
      <c r="A1091" s="54">
        <v>17</v>
      </c>
      <c r="B1091" s="54" t="s">
        <v>1842</v>
      </c>
      <c r="C1091" s="56">
        <v>34</v>
      </c>
      <c r="D1091" s="56">
        <v>6</v>
      </c>
      <c r="E1091" s="56">
        <v>3</v>
      </c>
      <c r="F1091" s="56">
        <v>25</v>
      </c>
      <c r="G1091" s="56">
        <v>41</v>
      </c>
      <c r="H1091" s="56">
        <v>99</v>
      </c>
      <c r="I1091" s="57">
        <v>15</v>
      </c>
      <c r="J1091" s="56">
        <f t="shared" si="1746"/>
        <v>-58</v>
      </c>
      <c r="L1091" s="82" t="s">
        <v>1771</v>
      </c>
      <c r="M1091" s="477" t="s">
        <v>98</v>
      </c>
      <c r="N1091" s="479" t="s">
        <v>76</v>
      </c>
      <c r="O1091" s="479" t="s">
        <v>103</v>
      </c>
      <c r="P1091" s="479" t="s">
        <v>200</v>
      </c>
      <c r="Q1091" s="479" t="s">
        <v>206</v>
      </c>
      <c r="R1091" s="479" t="s">
        <v>148</v>
      </c>
      <c r="S1091" s="479" t="s">
        <v>74</v>
      </c>
      <c r="T1091" s="479" t="s">
        <v>124</v>
      </c>
      <c r="U1091" s="479" t="s">
        <v>74</v>
      </c>
      <c r="V1091" s="479" t="s">
        <v>76</v>
      </c>
      <c r="W1091" s="479" t="s">
        <v>206</v>
      </c>
      <c r="X1091" s="479" t="s">
        <v>176</v>
      </c>
      <c r="Y1091" s="479" t="s">
        <v>148</v>
      </c>
      <c r="Z1091" s="479" t="s">
        <v>74</v>
      </c>
      <c r="AA1091" s="479" t="s">
        <v>177</v>
      </c>
      <c r="AB1091" s="479" t="s">
        <v>76</v>
      </c>
      <c r="AC1091" s="478"/>
      <c r="AD1091" s="480" t="s">
        <v>148</v>
      </c>
      <c r="AL1091" s="82" t="s">
        <v>1771</v>
      </c>
      <c r="AM1091" s="86" t="s">
        <v>1035</v>
      </c>
      <c r="AN1091" s="88" t="s">
        <v>707</v>
      </c>
      <c r="AO1091" s="88" t="s">
        <v>182</v>
      </c>
      <c r="AP1091" s="88" t="s">
        <v>705</v>
      </c>
      <c r="AQ1091" s="87" t="s">
        <v>783</v>
      </c>
      <c r="AR1091" s="59"/>
      <c r="AS1091" s="88" t="s">
        <v>308</v>
      </c>
      <c r="AT1091" s="481" t="s">
        <v>533</v>
      </c>
      <c r="AU1091" s="88" t="s">
        <v>334</v>
      </c>
      <c r="AV1091" s="88" t="s">
        <v>719</v>
      </c>
      <c r="AW1091" s="88" t="s">
        <v>328</v>
      </c>
      <c r="AX1091" s="88" t="s">
        <v>703</v>
      </c>
      <c r="AY1091" s="88" t="s">
        <v>482</v>
      </c>
      <c r="AZ1091" s="87" t="s">
        <v>783</v>
      </c>
      <c r="BA1091" s="88" t="s">
        <v>313</v>
      </c>
      <c r="BB1091" s="87" t="s">
        <v>479</v>
      </c>
      <c r="BC1091" s="83"/>
      <c r="BD1091" s="89" t="s">
        <v>157</v>
      </c>
      <c r="BL1091" s="90">
        <f t="shared" si="1763"/>
        <v>0</v>
      </c>
      <c r="BM1091" s="77">
        <f t="shared" si="1763"/>
        <v>0</v>
      </c>
      <c r="BN1091" s="77">
        <f t="shared" si="1763"/>
        <v>1</v>
      </c>
      <c r="BO1091" s="77">
        <f t="shared" si="1763"/>
        <v>2</v>
      </c>
      <c r="BP1091" s="77">
        <f t="shared" si="1763"/>
        <v>1</v>
      </c>
      <c r="BQ1091" s="77">
        <f t="shared" si="1763"/>
        <v>0</v>
      </c>
      <c r="BR1091" s="77">
        <f t="shared" si="1763"/>
        <v>1</v>
      </c>
      <c r="BS1091" s="77">
        <f t="shared" si="1763"/>
        <v>0</v>
      </c>
      <c r="BT1091" s="77">
        <f t="shared" si="1763"/>
        <v>1</v>
      </c>
      <c r="BU1091" s="77">
        <f t="shared" si="1763"/>
        <v>0</v>
      </c>
      <c r="BV1091" s="77">
        <f t="shared" si="1763"/>
        <v>1</v>
      </c>
      <c r="BW1091" s="77">
        <f t="shared" si="1763"/>
        <v>2</v>
      </c>
      <c r="BX1091" s="77">
        <f>(IF(Y1091="","",(IF(MID(Y1091,2,1)="-",LEFT(Y1091,1),LEFT(Y1091,2)))+0))</f>
        <v>0</v>
      </c>
      <c r="BY1091" s="77">
        <f>(IF(Z1091="","",(IF(MID(Z1091,2,1)="-",LEFT(Z1091,1),LEFT(Z1091,2)))+0))</f>
        <v>1</v>
      </c>
      <c r="BZ1091" s="77">
        <f>(IF(AA1091="","",(IF(MID(AA1091,2,1)="-",LEFT(AA1091,1),LEFT(AA1091,2)))+0))</f>
        <v>2</v>
      </c>
      <c r="CA1091" s="77">
        <f>(IF(AB1091="","",(IF(MID(AB1091,2,1)="-",LEFT(AB1091,1),LEFT(AB1091,2)))+0))</f>
        <v>0</v>
      </c>
      <c r="CB1091" s="91"/>
      <c r="CC1091" s="92">
        <f>(IF(AD1091="","",(IF(MID(AD1091,2,1)="-",LEFT(AD1091,1),LEFT(AD1091,2)))+0))</f>
        <v>0</v>
      </c>
      <c r="CJ1091" s="78"/>
      <c r="CK1091" s="90">
        <f t="shared" si="1764"/>
        <v>5</v>
      </c>
      <c r="CL1091" s="77">
        <f t="shared" si="1764"/>
        <v>2</v>
      </c>
      <c r="CM1091" s="77">
        <f t="shared" si="1764"/>
        <v>3</v>
      </c>
      <c r="CN1091" s="77">
        <f t="shared" si="1764"/>
        <v>2</v>
      </c>
      <c r="CO1091" s="77">
        <f t="shared" si="1764"/>
        <v>4</v>
      </c>
      <c r="CP1091" s="77">
        <f t="shared" si="1764"/>
        <v>1</v>
      </c>
      <c r="CQ1091" s="77">
        <f t="shared" si="1764"/>
        <v>2</v>
      </c>
      <c r="CR1091" s="77">
        <f t="shared" si="1764"/>
        <v>0</v>
      </c>
      <c r="CS1091" s="77">
        <f t="shared" si="1764"/>
        <v>2</v>
      </c>
      <c r="CT1091" s="77">
        <f t="shared" si="1764"/>
        <v>2</v>
      </c>
      <c r="CU1091" s="77">
        <f t="shared" si="1764"/>
        <v>4</v>
      </c>
      <c r="CV1091" s="77">
        <f t="shared" si="1764"/>
        <v>3</v>
      </c>
      <c r="CW1091" s="77">
        <f>(IF(Y1091="","",IF(RIGHT(Y1091,2)="10",RIGHT(Y1091,2),RIGHT(Y1091,1))+0))</f>
        <v>1</v>
      </c>
      <c r="CX1091" s="77">
        <f>(IF(Z1091="","",IF(RIGHT(Z1091,2)="10",RIGHT(Z1091,2),RIGHT(Z1091,1))+0))</f>
        <v>2</v>
      </c>
      <c r="CY1091" s="77">
        <f>(IF(AA1091="","",IF(RIGHT(AA1091,2)="10",RIGHT(AA1091,2),RIGHT(AA1091,1))+0))</f>
        <v>0</v>
      </c>
      <c r="CZ1091" s="77">
        <f>(IF(AB1091="","",IF(RIGHT(AB1091,2)="10",RIGHT(AB1091,2),RIGHT(AB1091,1))+0))</f>
        <v>2</v>
      </c>
      <c r="DA1091" s="91"/>
      <c r="DB1091" s="92">
        <f>(IF(AD1091="","",IF(RIGHT(AD1091,2)="10",RIGHT(AD1091,2),RIGHT(AD1091,1))+0))</f>
        <v>1</v>
      </c>
      <c r="DJ1091" s="347" t="str">
        <f t="shared" si="1765"/>
        <v>A</v>
      </c>
      <c r="DK1091" s="56" t="str">
        <f t="shared" si="1765"/>
        <v>A</v>
      </c>
      <c r="DL1091" s="56" t="str">
        <f t="shared" si="1765"/>
        <v>A</v>
      </c>
      <c r="DM1091" s="56" t="str">
        <f t="shared" si="1765"/>
        <v>D</v>
      </c>
      <c r="DN1091" s="56" t="str">
        <f t="shared" si="1765"/>
        <v>A</v>
      </c>
      <c r="DO1091" s="56" t="str">
        <f t="shared" si="1765"/>
        <v>A</v>
      </c>
      <c r="DP1091" s="56" t="str">
        <f t="shared" si="1765"/>
        <v>A</v>
      </c>
      <c r="DQ1091" s="56" t="str">
        <f t="shared" si="1765"/>
        <v>D</v>
      </c>
      <c r="DR1091" s="56" t="str">
        <f t="shared" si="1765"/>
        <v>A</v>
      </c>
      <c r="DS1091" s="56" t="str">
        <f t="shared" si="1765"/>
        <v>A</v>
      </c>
      <c r="DT1091" s="56" t="str">
        <f t="shared" si="1765"/>
        <v>A</v>
      </c>
      <c r="DU1091" s="56" t="str">
        <f t="shared" si="1765"/>
        <v>A</v>
      </c>
      <c r="DV1091" s="56" t="str">
        <f>(IF(Y1091="","",IF(BX1091&gt;CW1091,"H",IF(BX1091&lt;CW1091,"A","D"))))</f>
        <v>A</v>
      </c>
      <c r="DW1091" s="56" t="str">
        <f>(IF(Z1091="","",IF(BY1091&gt;CX1091,"H",IF(BY1091&lt;CX1091,"A","D"))))</f>
        <v>A</v>
      </c>
      <c r="DX1091" s="56" t="str">
        <f>(IF(AA1091="","",IF(BZ1091&gt;CY1091,"H",IF(BZ1091&lt;CY1091,"A","D"))))</f>
        <v>H</v>
      </c>
      <c r="DY1091" s="56" t="str">
        <f>(IF(AB1091="","",IF(CA1091&gt;CZ1091,"H",IF(CA1091&lt;CZ1091,"A","D"))))</f>
        <v>A</v>
      </c>
      <c r="DZ1091" s="91"/>
      <c r="EA1091" s="348" t="str">
        <f>(IF(AD1091="","",IF(CC1091&gt;DB1091,"H",IF(CC1091&lt;DB1091,"A","D"))))</f>
        <v>A</v>
      </c>
      <c r="EI1091" s="53" t="str">
        <f t="shared" si="1750"/>
        <v>Whyteleafe</v>
      </c>
      <c r="EJ1091" s="79">
        <f t="shared" si="1766"/>
        <v>34</v>
      </c>
      <c r="EK1091" s="80">
        <f t="shared" si="1767"/>
        <v>1</v>
      </c>
      <c r="EL1091" s="80">
        <f t="shared" si="1768"/>
        <v>2</v>
      </c>
      <c r="EM1091" s="80">
        <f t="shared" si="1769"/>
        <v>14</v>
      </c>
      <c r="EN1091" s="80">
        <f>COUNTIF(DZ$1075:DZ$1092,"A")</f>
        <v>3</v>
      </c>
      <c r="EO1091" s="80">
        <f>COUNTIF(DZ$1075:DZ$1092,"D")</f>
        <v>4</v>
      </c>
      <c r="EP1091" s="80">
        <f>COUNTIF(DZ$1075:DZ$1092,"H")</f>
        <v>10</v>
      </c>
      <c r="EQ1091" s="79">
        <f t="shared" si="1770"/>
        <v>4</v>
      </c>
      <c r="ER1091" s="79">
        <f t="shared" si="1751"/>
        <v>6</v>
      </c>
      <c r="ES1091" s="79">
        <f t="shared" si="1751"/>
        <v>24</v>
      </c>
      <c r="ET1091" s="81">
        <f>SUM($BL1091:$CI1091)+SUM(DA$1075:DA$1092)</f>
        <v>35</v>
      </c>
      <c r="EU1091" s="81">
        <f>SUM($CK1091:$DH1091)+SUM(CB$1075:CB$1092)</f>
        <v>84</v>
      </c>
      <c r="EV1091" s="79">
        <f t="shared" si="1752"/>
        <v>14</v>
      </c>
      <c r="EW1091" s="81">
        <f t="shared" si="1771"/>
        <v>-49</v>
      </c>
      <c r="EX1091" s="78"/>
      <c r="EY1091" s="80">
        <f t="shared" si="1753"/>
        <v>34</v>
      </c>
      <c r="EZ1091" s="80">
        <f t="shared" si="1754"/>
        <v>4</v>
      </c>
      <c r="FA1091" s="80">
        <f t="shared" si="1755"/>
        <v>6</v>
      </c>
      <c r="FB1091" s="80">
        <f t="shared" si="1756"/>
        <v>24</v>
      </c>
      <c r="FC1091" s="80">
        <f t="shared" si="1757"/>
        <v>35</v>
      </c>
      <c r="FD1091" s="80">
        <f t="shared" si="1758"/>
        <v>84</v>
      </c>
      <c r="FE1091" s="80">
        <f t="shared" si="1759"/>
        <v>14</v>
      </c>
      <c r="FF1091" s="80">
        <f t="shared" si="1760"/>
        <v>-49</v>
      </c>
      <c r="FH1091" s="54">
        <f t="shared" si="1772"/>
        <v>0</v>
      </c>
      <c r="FI1091" s="54">
        <f t="shared" si="1773"/>
        <v>0</v>
      </c>
      <c r="FJ1091" s="54">
        <f t="shared" si="1761"/>
        <v>0</v>
      </c>
      <c r="FK1091" s="54">
        <f t="shared" si="1761"/>
        <v>0</v>
      </c>
      <c r="FL1091" s="54">
        <f t="shared" si="1761"/>
        <v>0</v>
      </c>
      <c r="FM1091" s="54">
        <f t="shared" si="1761"/>
        <v>0</v>
      </c>
      <c r="FN1091" s="54">
        <f t="shared" si="1761"/>
        <v>0</v>
      </c>
      <c r="FO1091" s="54">
        <f t="shared" si="1761"/>
        <v>0</v>
      </c>
      <c r="FQ1091" s="54" t="str">
        <f t="shared" si="1715"/>
        <v/>
      </c>
      <c r="FR1091" s="54" t="str">
        <f t="shared" si="1716"/>
        <v/>
      </c>
      <c r="FS1091" s="54" t="str">
        <f t="shared" si="1774"/>
        <v/>
      </c>
      <c r="FT1091" s="54" t="str">
        <f t="shared" si="1774"/>
        <v/>
      </c>
      <c r="FU1091" s="54" t="str">
        <f t="shared" si="1774"/>
        <v/>
      </c>
      <c r="FV1091" s="54" t="str">
        <f t="shared" si="1774"/>
        <v/>
      </c>
      <c r="FW1091" s="54" t="str">
        <f t="shared" si="1774"/>
        <v/>
      </c>
      <c r="FX1091" s="54" t="str">
        <f t="shared" si="1774"/>
        <v/>
      </c>
      <c r="FZ1091" s="58"/>
      <c r="GA1091" s="59"/>
      <c r="GB1091" s="60"/>
      <c r="GC1091" s="58"/>
      <c r="GD1091" s="59"/>
      <c r="GE1091" s="61"/>
      <c r="GF1091" s="58"/>
      <c r="GG1091" s="61"/>
      <c r="GH1091" s="61"/>
    </row>
    <row r="1092" spans="1:190" s="54" customFormat="1" ht="12.6" thickBot="1" x14ac:dyDescent="0.3">
      <c r="A1092" s="54">
        <v>18</v>
      </c>
      <c r="B1092" s="54" t="s">
        <v>1771</v>
      </c>
      <c r="C1092" s="56">
        <v>34</v>
      </c>
      <c r="D1092" s="56">
        <v>4</v>
      </c>
      <c r="E1092" s="56">
        <v>6</v>
      </c>
      <c r="F1092" s="56">
        <v>24</v>
      </c>
      <c r="G1092" s="56">
        <v>35</v>
      </c>
      <c r="H1092" s="56">
        <v>84</v>
      </c>
      <c r="I1092" s="57">
        <v>14</v>
      </c>
      <c r="J1092" s="56">
        <f t="shared" si="1746"/>
        <v>-49</v>
      </c>
      <c r="L1092" s="101" t="s">
        <v>1877</v>
      </c>
      <c r="M1092" s="482" t="s">
        <v>175</v>
      </c>
      <c r="N1092" s="483" t="s">
        <v>76</v>
      </c>
      <c r="O1092" s="483" t="s">
        <v>148</v>
      </c>
      <c r="P1092" s="483" t="s">
        <v>103</v>
      </c>
      <c r="Q1092" s="483" t="s">
        <v>62</v>
      </c>
      <c r="R1092" s="483" t="s">
        <v>125</v>
      </c>
      <c r="S1092" s="483" t="s">
        <v>100</v>
      </c>
      <c r="T1092" s="483" t="s">
        <v>89</v>
      </c>
      <c r="U1092" s="483" t="s">
        <v>60</v>
      </c>
      <c r="V1092" s="483" t="s">
        <v>176</v>
      </c>
      <c r="W1092" s="483" t="s">
        <v>99</v>
      </c>
      <c r="X1092" s="483" t="s">
        <v>111</v>
      </c>
      <c r="Y1092" s="483" t="s">
        <v>150</v>
      </c>
      <c r="Z1092" s="483" t="s">
        <v>62</v>
      </c>
      <c r="AA1092" s="483" t="s">
        <v>125</v>
      </c>
      <c r="AB1092" s="483" t="s">
        <v>99</v>
      </c>
      <c r="AC1092" s="483" t="s">
        <v>162</v>
      </c>
      <c r="AD1092" s="484"/>
      <c r="AL1092" s="101" t="s">
        <v>1877</v>
      </c>
      <c r="AM1092" s="265" t="s">
        <v>167</v>
      </c>
      <c r="AN1092" s="106" t="s">
        <v>1035</v>
      </c>
      <c r="AO1092" s="106" t="s">
        <v>340</v>
      </c>
      <c r="AP1092" s="170" t="s">
        <v>783</v>
      </c>
      <c r="AQ1092" s="106" t="s">
        <v>153</v>
      </c>
      <c r="AR1092" s="106" t="s">
        <v>170</v>
      </c>
      <c r="AS1092" s="106" t="s">
        <v>507</v>
      </c>
      <c r="AT1092" s="106" t="s">
        <v>196</v>
      </c>
      <c r="AU1092" s="106" t="s">
        <v>313</v>
      </c>
      <c r="AV1092" s="106" t="s">
        <v>701</v>
      </c>
      <c r="AW1092" s="266" t="s">
        <v>324</v>
      </c>
      <c r="AX1092" s="106" t="s">
        <v>208</v>
      </c>
      <c r="AY1092" s="106" t="s">
        <v>327</v>
      </c>
      <c r="AZ1092" s="106" t="s">
        <v>166</v>
      </c>
      <c r="BA1092" s="106" t="s">
        <v>493</v>
      </c>
      <c r="BB1092" s="106" t="s">
        <v>707</v>
      </c>
      <c r="BC1092" s="106" t="s">
        <v>714</v>
      </c>
      <c r="BD1092" s="104"/>
      <c r="BL1092" s="107">
        <f t="shared" si="1763"/>
        <v>2</v>
      </c>
      <c r="BM1092" s="108">
        <f t="shared" si="1763"/>
        <v>0</v>
      </c>
      <c r="BN1092" s="108">
        <f t="shared" si="1763"/>
        <v>0</v>
      </c>
      <c r="BO1092" s="108">
        <f t="shared" si="1763"/>
        <v>1</v>
      </c>
      <c r="BP1092" s="108">
        <f t="shared" si="1763"/>
        <v>1</v>
      </c>
      <c r="BQ1092" s="108">
        <f t="shared" si="1763"/>
        <v>5</v>
      </c>
      <c r="BR1092" s="108">
        <f t="shared" si="1763"/>
        <v>4</v>
      </c>
      <c r="BS1092" s="108">
        <f t="shared" si="1763"/>
        <v>3</v>
      </c>
      <c r="BT1092" s="108">
        <f t="shared" si="1763"/>
        <v>4</v>
      </c>
      <c r="BU1092" s="108">
        <f t="shared" si="1763"/>
        <v>2</v>
      </c>
      <c r="BV1092" s="108">
        <f t="shared" si="1763"/>
        <v>1</v>
      </c>
      <c r="BW1092" s="108">
        <f t="shared" si="1763"/>
        <v>5</v>
      </c>
      <c r="BX1092" s="108">
        <f>(IF(Y1092="","",(IF(MID(Y1092,2,1)="-",LEFT(Y1092,1),LEFT(Y1092,2)))+0))</f>
        <v>3</v>
      </c>
      <c r="BY1092" s="108">
        <f>(IF(Z1092="","",(IF(MID(Z1092,2,1)="-",LEFT(Z1092,1),LEFT(Z1092,2)))+0))</f>
        <v>1</v>
      </c>
      <c r="BZ1092" s="108">
        <f>(IF(AA1092="","",(IF(MID(AA1092,2,1)="-",LEFT(AA1092,1),LEFT(AA1092,2)))+0))</f>
        <v>5</v>
      </c>
      <c r="CA1092" s="108">
        <f>(IF(AB1092="","",(IF(MID(AB1092,2,1)="-",LEFT(AB1092,1),LEFT(AB1092,2)))+0))</f>
        <v>1</v>
      </c>
      <c r="CB1092" s="108">
        <f>(IF(AC1092="","",(IF(MID(AC1092,2,1)="-",LEFT(AC1092,1),LEFT(AC1092,2)))+0))</f>
        <v>6</v>
      </c>
      <c r="CC1092" s="109"/>
      <c r="CK1092" s="107">
        <f t="shared" si="1764"/>
        <v>5</v>
      </c>
      <c r="CL1092" s="108">
        <f t="shared" si="1764"/>
        <v>2</v>
      </c>
      <c r="CM1092" s="108">
        <f t="shared" si="1764"/>
        <v>1</v>
      </c>
      <c r="CN1092" s="108">
        <f t="shared" si="1764"/>
        <v>3</v>
      </c>
      <c r="CO1092" s="108">
        <f t="shared" si="1764"/>
        <v>1</v>
      </c>
      <c r="CP1092" s="108">
        <f t="shared" si="1764"/>
        <v>0</v>
      </c>
      <c r="CQ1092" s="108">
        <f t="shared" si="1764"/>
        <v>3</v>
      </c>
      <c r="CR1092" s="108">
        <f t="shared" si="1764"/>
        <v>0</v>
      </c>
      <c r="CS1092" s="108">
        <f t="shared" si="1764"/>
        <v>1</v>
      </c>
      <c r="CT1092" s="108">
        <f t="shared" si="1764"/>
        <v>3</v>
      </c>
      <c r="CU1092" s="108">
        <f t="shared" si="1764"/>
        <v>0</v>
      </c>
      <c r="CV1092" s="108">
        <f t="shared" si="1764"/>
        <v>2</v>
      </c>
      <c r="CW1092" s="108">
        <f>(IF(Y1092="","",IF(RIGHT(Y1092,2)="10",RIGHT(Y1092,2),RIGHT(Y1092,1))+0))</f>
        <v>1</v>
      </c>
      <c r="CX1092" s="108">
        <f>(IF(Z1092="","",IF(RIGHT(Z1092,2)="10",RIGHT(Z1092,2),RIGHT(Z1092,1))+0))</f>
        <v>1</v>
      </c>
      <c r="CY1092" s="108">
        <f>(IF(AA1092="","",IF(RIGHT(AA1092,2)="10",RIGHT(AA1092,2),RIGHT(AA1092,1))+0))</f>
        <v>0</v>
      </c>
      <c r="CZ1092" s="108">
        <f>(IF(AB1092="","",IF(RIGHT(AB1092,2)="10",RIGHT(AB1092,2),RIGHT(AB1092,1))+0))</f>
        <v>0</v>
      </c>
      <c r="DA1092" s="108">
        <f>(IF(AC1092="","",IF(RIGHT(AC1092,2)="10",RIGHT(AC1092,2),RIGHT(AC1092,1))+0))</f>
        <v>0</v>
      </c>
      <c r="DB1092" s="109"/>
      <c r="DJ1092" s="351" t="str">
        <f t="shared" si="1765"/>
        <v>A</v>
      </c>
      <c r="DK1092" s="352" t="str">
        <f t="shared" si="1765"/>
        <v>A</v>
      </c>
      <c r="DL1092" s="352" t="str">
        <f t="shared" si="1765"/>
        <v>A</v>
      </c>
      <c r="DM1092" s="352" t="str">
        <f t="shared" si="1765"/>
        <v>A</v>
      </c>
      <c r="DN1092" s="352" t="str">
        <f t="shared" si="1765"/>
        <v>D</v>
      </c>
      <c r="DO1092" s="352" t="str">
        <f t="shared" si="1765"/>
        <v>H</v>
      </c>
      <c r="DP1092" s="352" t="str">
        <f t="shared" si="1765"/>
        <v>H</v>
      </c>
      <c r="DQ1092" s="352" t="str">
        <f t="shared" si="1765"/>
        <v>H</v>
      </c>
      <c r="DR1092" s="352" t="str">
        <f t="shared" si="1765"/>
        <v>H</v>
      </c>
      <c r="DS1092" s="352" t="str">
        <f t="shared" si="1765"/>
        <v>A</v>
      </c>
      <c r="DT1092" s="352" t="str">
        <f t="shared" si="1765"/>
        <v>H</v>
      </c>
      <c r="DU1092" s="352" t="str">
        <f t="shared" si="1765"/>
        <v>H</v>
      </c>
      <c r="DV1092" s="352" t="str">
        <f>(IF(Y1092="","",IF(BX1092&gt;CW1092,"H",IF(BX1092&lt;CW1092,"A","D"))))</f>
        <v>H</v>
      </c>
      <c r="DW1092" s="352" t="str">
        <f>(IF(Z1092="","",IF(BY1092&gt;CX1092,"H",IF(BY1092&lt;CX1092,"A","D"))))</f>
        <v>D</v>
      </c>
      <c r="DX1092" s="352" t="str">
        <f>(IF(AA1092="","",IF(BZ1092&gt;CY1092,"H",IF(BZ1092&lt;CY1092,"A","D"))))</f>
        <v>H</v>
      </c>
      <c r="DY1092" s="352" t="str">
        <f>(IF(AB1092="","",IF(CA1092&gt;CZ1092,"H",IF(CA1092&lt;CZ1092,"A","D"))))</f>
        <v>H</v>
      </c>
      <c r="DZ1092" s="352" t="str">
        <f>(IF(AC1092="","",IF(CB1092&gt;DA1092,"H",IF(CB1092&lt;DA1092,"A","D"))))</f>
        <v>H</v>
      </c>
      <c r="EA1092" s="109"/>
      <c r="EI1092" s="53" t="str">
        <f t="shared" si="1750"/>
        <v>Woking</v>
      </c>
      <c r="EJ1092" s="79">
        <f t="shared" si="1766"/>
        <v>34</v>
      </c>
      <c r="EK1092" s="80">
        <f t="shared" si="1767"/>
        <v>10</v>
      </c>
      <c r="EL1092" s="80">
        <f t="shared" si="1768"/>
        <v>2</v>
      </c>
      <c r="EM1092" s="80">
        <f t="shared" si="1769"/>
        <v>5</v>
      </c>
      <c r="EN1092" s="80">
        <f>COUNTIF(EA$1075:EA$1092,"A")</f>
        <v>9</v>
      </c>
      <c r="EO1092" s="80">
        <f>COUNTIF(EA$1075:EA$1092,"D")</f>
        <v>5</v>
      </c>
      <c r="EP1092" s="80">
        <f>COUNTIF(EA$1075:EA$1092,"H")</f>
        <v>3</v>
      </c>
      <c r="EQ1092" s="79">
        <f t="shared" si="1770"/>
        <v>19</v>
      </c>
      <c r="ER1092" s="79">
        <f t="shared" si="1751"/>
        <v>7</v>
      </c>
      <c r="ES1092" s="79">
        <f t="shared" si="1751"/>
        <v>8</v>
      </c>
      <c r="ET1092" s="81">
        <f>SUM($BL1092:$CI1092)+SUM(DB$1075:DB$1092)</f>
        <v>77</v>
      </c>
      <c r="EU1092" s="81">
        <f>SUM($CK1092:$DH1092)+SUM(CC$1075:CC$1092)</f>
        <v>44</v>
      </c>
      <c r="EV1092" s="79">
        <f t="shared" si="1752"/>
        <v>45</v>
      </c>
      <c r="EW1092" s="81">
        <f t="shared" si="1771"/>
        <v>33</v>
      </c>
      <c r="EY1092" s="80">
        <f t="shared" si="1753"/>
        <v>34</v>
      </c>
      <c r="EZ1092" s="80">
        <f t="shared" si="1754"/>
        <v>19</v>
      </c>
      <c r="FA1092" s="80">
        <f t="shared" si="1755"/>
        <v>7</v>
      </c>
      <c r="FB1092" s="80">
        <f t="shared" si="1756"/>
        <v>8</v>
      </c>
      <c r="FC1092" s="80">
        <f t="shared" si="1757"/>
        <v>77</v>
      </c>
      <c r="FD1092" s="80">
        <f t="shared" si="1758"/>
        <v>44</v>
      </c>
      <c r="FE1092" s="80">
        <f t="shared" si="1759"/>
        <v>45</v>
      </c>
      <c r="FF1092" s="80">
        <f t="shared" si="1760"/>
        <v>33</v>
      </c>
      <c r="FH1092" s="54">
        <f t="shared" si="1772"/>
        <v>0</v>
      </c>
      <c r="FI1092" s="54">
        <f t="shared" si="1773"/>
        <v>0</v>
      </c>
      <c r="FJ1092" s="54">
        <f t="shared" si="1761"/>
        <v>0</v>
      </c>
      <c r="FK1092" s="54">
        <f t="shared" si="1761"/>
        <v>0</v>
      </c>
      <c r="FL1092" s="54">
        <f t="shared" si="1761"/>
        <v>0</v>
      </c>
      <c r="FM1092" s="54">
        <f t="shared" si="1761"/>
        <v>0</v>
      </c>
      <c r="FN1092" s="54">
        <f t="shared" si="1761"/>
        <v>0</v>
      </c>
      <c r="FO1092" s="54">
        <f t="shared" si="1761"/>
        <v>0</v>
      </c>
      <c r="FQ1092" s="54" t="str">
        <f t="shared" si="1715"/>
        <v/>
      </c>
      <c r="FR1092" s="54" t="str">
        <f t="shared" si="1716"/>
        <v/>
      </c>
      <c r="FS1092" s="54" t="str">
        <f t="shared" si="1774"/>
        <v/>
      </c>
      <c r="FT1092" s="54" t="str">
        <f t="shared" si="1774"/>
        <v/>
      </c>
      <c r="FU1092" s="54" t="str">
        <f t="shared" si="1774"/>
        <v/>
      </c>
      <c r="FV1092" s="54" t="str">
        <f t="shared" si="1774"/>
        <v/>
      </c>
      <c r="FW1092" s="54" t="str">
        <f t="shared" si="1774"/>
        <v/>
      </c>
      <c r="FX1092" s="54" t="str">
        <f t="shared" si="1774"/>
        <v/>
      </c>
      <c r="FZ1092" s="58"/>
      <c r="GA1092" s="59"/>
      <c r="GB1092" s="60"/>
      <c r="GC1092" s="58"/>
      <c r="GD1092" s="59"/>
      <c r="GE1092" s="61"/>
      <c r="GF1092" s="58"/>
      <c r="GG1092" s="61"/>
      <c r="GH1092" s="61"/>
    </row>
    <row r="1093" spans="1:190" s="54" customFormat="1" ht="12" x14ac:dyDescent="0.25">
      <c r="C1093" s="56"/>
      <c r="D1093" s="115">
        <f>SUM(D1075:D1092)</f>
        <v>247</v>
      </c>
      <c r="E1093" s="115">
        <f>SUM(E1075:E1092)</f>
        <v>118</v>
      </c>
      <c r="F1093" s="115">
        <f>SUM(F1075:F1092)</f>
        <v>247</v>
      </c>
      <c r="G1093" s="115">
        <f>SUM(G1075:G1092)</f>
        <v>1014</v>
      </c>
      <c r="H1093" s="115">
        <f>SUM(H1075:H1092)</f>
        <v>1014</v>
      </c>
      <c r="I1093" s="57"/>
      <c r="J1093" s="115">
        <f>SUM(J1075:J1092)</f>
        <v>0</v>
      </c>
      <c r="FQ1093" s="54" t="str">
        <f t="shared" si="1715"/>
        <v/>
      </c>
      <c r="FR1093" s="54" t="str">
        <f t="shared" si="1716"/>
        <v/>
      </c>
      <c r="FS1093" s="54" t="str">
        <f t="shared" si="1774"/>
        <v/>
      </c>
      <c r="FT1093" s="54" t="str">
        <f t="shared" si="1774"/>
        <v/>
      </c>
      <c r="FU1093" s="54" t="str">
        <f t="shared" si="1774"/>
        <v/>
      </c>
      <c r="FV1093" s="54" t="str">
        <f t="shared" si="1774"/>
        <v/>
      </c>
      <c r="FW1093" s="54" t="str">
        <f t="shared" si="1774"/>
        <v/>
      </c>
      <c r="FX1093" s="54" t="str">
        <f t="shared" si="1774"/>
        <v/>
      </c>
      <c r="FZ1093" s="58"/>
      <c r="GA1093" s="59"/>
      <c r="GB1093" s="60"/>
      <c r="GC1093" s="58"/>
      <c r="GD1093" s="59"/>
      <c r="GE1093" s="61"/>
      <c r="GF1093" s="58"/>
      <c r="GG1093" s="61"/>
      <c r="GH1093" s="61"/>
    </row>
    <row r="1094" spans="1:190" s="54" customFormat="1" ht="12.6" thickBot="1" x14ac:dyDescent="0.3">
      <c r="A1094" s="53" t="s">
        <v>1883</v>
      </c>
      <c r="B1094" s="53"/>
      <c r="C1094" s="55" t="s">
        <v>1832</v>
      </c>
      <c r="D1094" s="57"/>
      <c r="E1094" s="57"/>
      <c r="F1094" s="57"/>
      <c r="G1094" s="57"/>
      <c r="H1094" s="57"/>
      <c r="I1094" s="57"/>
      <c r="J1094" s="57"/>
      <c r="L1094" s="53"/>
      <c r="AL1094" s="53"/>
      <c r="FQ1094" s="54" t="str">
        <f t="shared" si="1715"/>
        <v/>
      </c>
      <c r="FR1094" s="54" t="str">
        <f t="shared" si="1716"/>
        <v/>
      </c>
      <c r="FS1094" s="54" t="str">
        <f t="shared" si="1774"/>
        <v/>
      </c>
      <c r="FT1094" s="54" t="str">
        <f t="shared" si="1774"/>
        <v/>
      </c>
      <c r="FU1094" s="54" t="str">
        <f t="shared" si="1774"/>
        <v/>
      </c>
      <c r="FV1094" s="54" t="str">
        <f t="shared" si="1774"/>
        <v/>
      </c>
      <c r="FW1094" s="54" t="str">
        <f t="shared" si="1774"/>
        <v/>
      </c>
      <c r="FX1094" s="54" t="str">
        <f t="shared" si="1774"/>
        <v/>
      </c>
      <c r="FZ1094" s="58"/>
      <c r="GA1094" s="59"/>
      <c r="GB1094" s="60"/>
      <c r="GC1094" s="58"/>
      <c r="GD1094" s="59"/>
      <c r="GE1094" s="61"/>
      <c r="GF1094" s="58"/>
      <c r="GG1094" s="61"/>
      <c r="GH1094" s="61"/>
    </row>
    <row r="1095" spans="1:190" s="54" customFormat="1" ht="12.6" thickBot="1" x14ac:dyDescent="0.3">
      <c r="A1095" s="53" t="s">
        <v>33</v>
      </c>
      <c r="B1095" s="53" t="s">
        <v>34</v>
      </c>
      <c r="C1095" s="57" t="s">
        <v>35</v>
      </c>
      <c r="D1095" s="57" t="s">
        <v>36</v>
      </c>
      <c r="E1095" s="57" t="s">
        <v>37</v>
      </c>
      <c r="F1095" s="57" t="s">
        <v>38</v>
      </c>
      <c r="G1095" s="57" t="s">
        <v>39</v>
      </c>
      <c r="H1095" s="57" t="s">
        <v>40</v>
      </c>
      <c r="I1095" s="57" t="s">
        <v>41</v>
      </c>
      <c r="J1095" s="57" t="s">
        <v>819</v>
      </c>
      <c r="L1095" s="403" t="s">
        <v>18</v>
      </c>
      <c r="M1095" s="63" t="s">
        <v>43</v>
      </c>
      <c r="N1095" s="63" t="s">
        <v>139</v>
      </c>
      <c r="O1095" s="63" t="s">
        <v>351</v>
      </c>
      <c r="P1095" s="63" t="s">
        <v>960</v>
      </c>
      <c r="Q1095" s="63" t="s">
        <v>1834</v>
      </c>
      <c r="R1095" s="63" t="s">
        <v>1349</v>
      </c>
      <c r="S1095" s="63" t="s">
        <v>1835</v>
      </c>
      <c r="T1095" s="63" t="s">
        <v>1836</v>
      </c>
      <c r="U1095" s="63" t="s">
        <v>144</v>
      </c>
      <c r="V1095" s="63" t="s">
        <v>1680</v>
      </c>
      <c r="W1095" s="63" t="s">
        <v>355</v>
      </c>
      <c r="X1095" s="63" t="s">
        <v>357</v>
      </c>
      <c r="Y1095" s="63" t="s">
        <v>746</v>
      </c>
      <c r="Z1095" s="63" t="s">
        <v>1123</v>
      </c>
      <c r="AA1095" s="63" t="s">
        <v>1684</v>
      </c>
      <c r="AB1095" s="63" t="s">
        <v>1746</v>
      </c>
      <c r="AC1095" s="65" t="s">
        <v>1875</v>
      </c>
      <c r="AL1095" s="126"/>
      <c r="AM1095" s="63" t="s">
        <v>43</v>
      </c>
      <c r="AN1095" s="63" t="s">
        <v>139</v>
      </c>
      <c r="AO1095" s="63" t="s">
        <v>351</v>
      </c>
      <c r="AP1095" s="63" t="s">
        <v>960</v>
      </c>
      <c r="AQ1095" s="63" t="s">
        <v>1834</v>
      </c>
      <c r="AR1095" s="63" t="s">
        <v>1349</v>
      </c>
      <c r="AS1095" s="63" t="s">
        <v>1835</v>
      </c>
      <c r="AT1095" s="63" t="s">
        <v>1836</v>
      </c>
      <c r="AU1095" s="63" t="s">
        <v>144</v>
      </c>
      <c r="AV1095" s="63" t="s">
        <v>1680</v>
      </c>
      <c r="AW1095" s="63" t="s">
        <v>355</v>
      </c>
      <c r="AX1095" s="63" t="s">
        <v>357</v>
      </c>
      <c r="AY1095" s="63" t="s">
        <v>746</v>
      </c>
      <c r="AZ1095" s="63" t="s">
        <v>1123</v>
      </c>
      <c r="BA1095" s="63" t="s">
        <v>1684</v>
      </c>
      <c r="BB1095" s="63" t="s">
        <v>1746</v>
      </c>
      <c r="BC1095" s="65" t="s">
        <v>1875</v>
      </c>
      <c r="EJ1095" s="56" t="s">
        <v>35</v>
      </c>
      <c r="EK1095" s="56" t="s">
        <v>51</v>
      </c>
      <c r="EL1095" s="56" t="s">
        <v>52</v>
      </c>
      <c r="EM1095" s="56" t="s">
        <v>53</v>
      </c>
      <c r="EN1095" s="56" t="s">
        <v>54</v>
      </c>
      <c r="EO1095" s="56" t="s">
        <v>55</v>
      </c>
      <c r="EP1095" s="56" t="s">
        <v>56</v>
      </c>
      <c r="EQ1095" s="56" t="s">
        <v>36</v>
      </c>
      <c r="ER1095" s="56" t="s">
        <v>37</v>
      </c>
      <c r="ES1095" s="56" t="s">
        <v>38</v>
      </c>
      <c r="ET1095" s="56" t="s">
        <v>39</v>
      </c>
      <c r="EU1095" s="56" t="s">
        <v>40</v>
      </c>
      <c r="EV1095" s="56" t="s">
        <v>41</v>
      </c>
      <c r="EW1095" s="56" t="s">
        <v>819</v>
      </c>
      <c r="EX1095" s="56"/>
      <c r="EY1095" s="56" t="s">
        <v>35</v>
      </c>
      <c r="EZ1095" s="56" t="s">
        <v>36</v>
      </c>
      <c r="FA1095" s="56" t="s">
        <v>37</v>
      </c>
      <c r="FB1095" s="56" t="s">
        <v>38</v>
      </c>
      <c r="FC1095" s="56" t="s">
        <v>39</v>
      </c>
      <c r="FD1095" s="56" t="s">
        <v>40</v>
      </c>
      <c r="FE1095" s="56" t="s">
        <v>41</v>
      </c>
      <c r="FF1095" s="56" t="s">
        <v>819</v>
      </c>
      <c r="FR1095" s="56" t="s">
        <v>35</v>
      </c>
      <c r="FS1095" s="56" t="s">
        <v>36</v>
      </c>
      <c r="FT1095" s="56" t="s">
        <v>37</v>
      </c>
      <c r="FU1095" s="56" t="s">
        <v>38</v>
      </c>
      <c r="FV1095" s="56" t="s">
        <v>39</v>
      </c>
      <c r="FW1095" s="56" t="s">
        <v>40</v>
      </c>
      <c r="FX1095" s="56" t="s">
        <v>41</v>
      </c>
      <c r="FY1095" s="54" t="s">
        <v>71</v>
      </c>
      <c r="FZ1095" s="58"/>
      <c r="GA1095" s="59"/>
      <c r="GB1095" s="60"/>
      <c r="GC1095" s="58"/>
      <c r="GD1095" s="59"/>
      <c r="GE1095" s="61"/>
      <c r="GF1095" s="58"/>
      <c r="GG1095" s="61"/>
      <c r="GH1095" s="61"/>
    </row>
    <row r="1096" spans="1:190" s="54" customFormat="1" ht="12" x14ac:dyDescent="0.25">
      <c r="A1096" s="54">
        <v>1</v>
      </c>
      <c r="B1096" s="54" t="s">
        <v>1877</v>
      </c>
      <c r="C1096" s="56">
        <v>32</v>
      </c>
      <c r="D1096" s="56">
        <v>22</v>
      </c>
      <c r="E1096" s="56">
        <v>3</v>
      </c>
      <c r="F1096" s="56">
        <v>7</v>
      </c>
      <c r="G1096" s="56">
        <v>69</v>
      </c>
      <c r="H1096" s="56">
        <v>29</v>
      </c>
      <c r="I1096" s="57">
        <v>47</v>
      </c>
      <c r="J1096" s="56">
        <f t="shared" ref="J1096:J1112" si="1775">G1096-H1096</f>
        <v>40</v>
      </c>
      <c r="L1096" s="66" t="s">
        <v>1001</v>
      </c>
      <c r="M1096" s="71"/>
      <c r="N1096" s="63" t="s">
        <v>86</v>
      </c>
      <c r="O1096" s="63" t="s">
        <v>124</v>
      </c>
      <c r="P1096" s="63" t="s">
        <v>62</v>
      </c>
      <c r="Q1096" s="63" t="s">
        <v>206</v>
      </c>
      <c r="R1096" s="63" t="s">
        <v>86</v>
      </c>
      <c r="S1096" s="63" t="s">
        <v>86</v>
      </c>
      <c r="T1096" s="63" t="s">
        <v>200</v>
      </c>
      <c r="U1096" s="63" t="s">
        <v>76</v>
      </c>
      <c r="V1096" s="63" t="s">
        <v>103</v>
      </c>
      <c r="W1096" s="63" t="s">
        <v>177</v>
      </c>
      <c r="X1096" s="63" t="s">
        <v>76</v>
      </c>
      <c r="Y1096" s="63" t="s">
        <v>62</v>
      </c>
      <c r="Z1096" s="63" t="s">
        <v>86</v>
      </c>
      <c r="AA1096" s="63" t="s">
        <v>86</v>
      </c>
      <c r="AB1096" s="63" t="s">
        <v>124</v>
      </c>
      <c r="AC1096" s="65" t="s">
        <v>175</v>
      </c>
      <c r="AL1096" s="66" t="s">
        <v>1001</v>
      </c>
      <c r="AM1096" s="71"/>
      <c r="AN1096" s="63" t="s">
        <v>256</v>
      </c>
      <c r="AO1096" s="63" t="s">
        <v>265</v>
      </c>
      <c r="AP1096" s="63" t="s">
        <v>418</v>
      </c>
      <c r="AQ1096" s="63" t="s">
        <v>575</v>
      </c>
      <c r="AR1096" s="63" t="s">
        <v>407</v>
      </c>
      <c r="AS1096" s="63" t="s">
        <v>1192</v>
      </c>
      <c r="AT1096" s="63" t="s">
        <v>403</v>
      </c>
      <c r="AU1096" s="63" t="s">
        <v>406</v>
      </c>
      <c r="AV1096" s="63" t="s">
        <v>447</v>
      </c>
      <c r="AW1096" s="63" t="s">
        <v>91</v>
      </c>
      <c r="AX1096" s="63" t="s">
        <v>381</v>
      </c>
      <c r="AY1096" s="63" t="s">
        <v>113</v>
      </c>
      <c r="AZ1096" s="63" t="s">
        <v>635</v>
      </c>
      <c r="BA1096" s="63" t="s">
        <v>375</v>
      </c>
      <c r="BB1096" s="63" t="s">
        <v>266</v>
      </c>
      <c r="BC1096" s="65" t="s">
        <v>128</v>
      </c>
      <c r="BL1096" s="74"/>
      <c r="BM1096" s="75">
        <f t="shared" ref="BM1096:CB1106" si="1776">(IF(N1096="","",(IF(MID(N1096,2,1)="-",LEFT(N1096,1),LEFT(N1096,2)))+0))</f>
        <v>0</v>
      </c>
      <c r="BN1096" s="75">
        <f t="shared" si="1776"/>
        <v>0</v>
      </c>
      <c r="BO1096" s="75">
        <f t="shared" si="1776"/>
        <v>1</v>
      </c>
      <c r="BP1096" s="75">
        <f t="shared" si="1776"/>
        <v>1</v>
      </c>
      <c r="BQ1096" s="75">
        <f t="shared" si="1776"/>
        <v>0</v>
      </c>
      <c r="BR1096" s="75">
        <f t="shared" si="1776"/>
        <v>0</v>
      </c>
      <c r="BS1096" s="75">
        <f t="shared" si="1776"/>
        <v>2</v>
      </c>
      <c r="BT1096" s="75">
        <f t="shared" si="1776"/>
        <v>0</v>
      </c>
      <c r="BU1096" s="75">
        <f t="shared" si="1776"/>
        <v>1</v>
      </c>
      <c r="BV1096" s="75">
        <f t="shared" si="1776"/>
        <v>2</v>
      </c>
      <c r="BW1096" s="75">
        <f t="shared" si="1776"/>
        <v>0</v>
      </c>
      <c r="BX1096" s="75">
        <f t="shared" si="1776"/>
        <v>1</v>
      </c>
      <c r="BY1096" s="75">
        <f t="shared" si="1776"/>
        <v>0</v>
      </c>
      <c r="BZ1096" s="75">
        <f t="shared" si="1776"/>
        <v>0</v>
      </c>
      <c r="CA1096" s="75">
        <f t="shared" si="1776"/>
        <v>0</v>
      </c>
      <c r="CB1096" s="76">
        <f t="shared" si="1776"/>
        <v>2</v>
      </c>
      <c r="CJ1096" s="78"/>
      <c r="CK1096" s="74"/>
      <c r="CL1096" s="75">
        <f t="shared" ref="CL1096:DA1106" si="1777">(IF(N1096="","",IF(RIGHT(N1096,2)="10",RIGHT(N1096,2),RIGHT(N1096,1))+0))</f>
        <v>3</v>
      </c>
      <c r="CM1096" s="75">
        <f t="shared" si="1777"/>
        <v>0</v>
      </c>
      <c r="CN1096" s="75">
        <f t="shared" si="1777"/>
        <v>1</v>
      </c>
      <c r="CO1096" s="75">
        <f t="shared" si="1777"/>
        <v>4</v>
      </c>
      <c r="CP1096" s="75">
        <f t="shared" si="1777"/>
        <v>3</v>
      </c>
      <c r="CQ1096" s="75">
        <f t="shared" si="1777"/>
        <v>3</v>
      </c>
      <c r="CR1096" s="75">
        <f t="shared" si="1777"/>
        <v>2</v>
      </c>
      <c r="CS1096" s="75">
        <f t="shared" si="1777"/>
        <v>2</v>
      </c>
      <c r="CT1096" s="75">
        <f t="shared" si="1777"/>
        <v>3</v>
      </c>
      <c r="CU1096" s="75">
        <f t="shared" si="1777"/>
        <v>0</v>
      </c>
      <c r="CV1096" s="75">
        <f t="shared" si="1777"/>
        <v>2</v>
      </c>
      <c r="CW1096" s="75">
        <f t="shared" si="1777"/>
        <v>1</v>
      </c>
      <c r="CX1096" s="75">
        <f t="shared" si="1777"/>
        <v>3</v>
      </c>
      <c r="CY1096" s="75">
        <f t="shared" si="1777"/>
        <v>3</v>
      </c>
      <c r="CZ1096" s="75">
        <f t="shared" si="1777"/>
        <v>0</v>
      </c>
      <c r="DA1096" s="76">
        <f t="shared" si="1777"/>
        <v>5</v>
      </c>
      <c r="DJ1096" s="74"/>
      <c r="DK1096" s="344" t="str">
        <f t="shared" ref="DK1096:DZ1106" si="1778">(IF(N1096="","",IF(BM1096&gt;CL1096,"H",IF(BM1096&lt;CL1096,"A","D"))))</f>
        <v>A</v>
      </c>
      <c r="DL1096" s="344" t="str">
        <f t="shared" si="1778"/>
        <v>D</v>
      </c>
      <c r="DM1096" s="344" t="str">
        <f t="shared" si="1778"/>
        <v>D</v>
      </c>
      <c r="DN1096" s="344" t="str">
        <f t="shared" si="1778"/>
        <v>A</v>
      </c>
      <c r="DO1096" s="344" t="str">
        <f t="shared" si="1778"/>
        <v>A</v>
      </c>
      <c r="DP1096" s="344" t="str">
        <f t="shared" si="1778"/>
        <v>A</v>
      </c>
      <c r="DQ1096" s="344" t="str">
        <f t="shared" si="1778"/>
        <v>D</v>
      </c>
      <c r="DR1096" s="344" t="str">
        <f t="shared" si="1778"/>
        <v>A</v>
      </c>
      <c r="DS1096" s="344" t="str">
        <f t="shared" si="1778"/>
        <v>A</v>
      </c>
      <c r="DT1096" s="344" t="str">
        <f t="shared" si="1778"/>
        <v>H</v>
      </c>
      <c r="DU1096" s="344" t="str">
        <f t="shared" si="1778"/>
        <v>A</v>
      </c>
      <c r="DV1096" s="344" t="str">
        <f t="shared" si="1778"/>
        <v>D</v>
      </c>
      <c r="DW1096" s="344" t="str">
        <f t="shared" si="1778"/>
        <v>A</v>
      </c>
      <c r="DX1096" s="344" t="str">
        <f t="shared" si="1778"/>
        <v>A</v>
      </c>
      <c r="DY1096" s="344" t="str">
        <f t="shared" si="1778"/>
        <v>D</v>
      </c>
      <c r="DZ1096" s="345" t="str">
        <f t="shared" si="1778"/>
        <v>A</v>
      </c>
      <c r="EI1096" s="53" t="str">
        <f t="shared" ref="EI1096:EI1112" si="1779">L1096</f>
        <v>Banstead Athletic</v>
      </c>
      <c r="EJ1096" s="79">
        <f>SUM(EQ1096:ES1096)</f>
        <v>32</v>
      </c>
      <c r="EK1096" s="80">
        <f t="shared" ref="EK1096:EK1111" si="1780">COUNTIF($DJ1096:$EG1096,"H")</f>
        <v>1</v>
      </c>
      <c r="EL1096" s="80">
        <f t="shared" ref="EL1096:EL1111" si="1781">COUNTIF($DJ1096:$EG1096,"D")</f>
        <v>5</v>
      </c>
      <c r="EM1096" s="80">
        <f t="shared" ref="EM1096:EM1111" si="1782">COUNTIF($DJ1096:$EG1096,"A")</f>
        <v>10</v>
      </c>
      <c r="EN1096" s="80">
        <f>COUNTIF(DJ$1096:DJ$1112,"A")</f>
        <v>2</v>
      </c>
      <c r="EO1096" s="80">
        <f>COUNTIF(DJ$1096:DJ$1112,"D")</f>
        <v>1</v>
      </c>
      <c r="EP1096" s="80">
        <f>COUNTIF(DJ$1096:DJ$1112,"H")</f>
        <v>13</v>
      </c>
      <c r="EQ1096" s="79">
        <f>EK1096+EN1096</f>
        <v>3</v>
      </c>
      <c r="ER1096" s="79">
        <f>EL1096+EO1096</f>
        <v>6</v>
      </c>
      <c r="ES1096" s="79">
        <f>EM1096+EP1096</f>
        <v>23</v>
      </c>
      <c r="ET1096" s="81">
        <f>SUM($BL1096:$CI1096)+SUM(CK$1096:CK$1112)</f>
        <v>23</v>
      </c>
      <c r="EU1096" s="81">
        <f>SUM($CK1096:$DH1096)+SUM(BL$1096:BL$1112)</f>
        <v>79</v>
      </c>
      <c r="EV1096" s="79">
        <f>(EQ1096*2)+ER1096</f>
        <v>12</v>
      </c>
      <c r="EW1096" s="81">
        <f>ET1096-EU1096</f>
        <v>-56</v>
      </c>
      <c r="EX1096" s="78"/>
      <c r="EY1096" s="80">
        <f t="shared" ref="EY1096:EY1112" si="1783">VLOOKUP($EI1096,$B$1096:$J$1112,2,0)</f>
        <v>32</v>
      </c>
      <c r="EZ1096" s="80">
        <f t="shared" ref="EZ1096:EZ1112" si="1784">VLOOKUP($EI1096,$B$1096:$J$1112,3,0)</f>
        <v>3</v>
      </c>
      <c r="FA1096" s="80">
        <f t="shared" ref="FA1096:FA1112" si="1785">VLOOKUP($EI1096,$B$1096:$J$1112,4,0)</f>
        <v>6</v>
      </c>
      <c r="FB1096" s="80">
        <f t="shared" ref="FB1096:FB1112" si="1786">VLOOKUP($EI1096,$B$1096:$J$1112,5,0)</f>
        <v>23</v>
      </c>
      <c r="FC1096" s="80">
        <f t="shared" ref="FC1096:FC1112" si="1787">VLOOKUP($EI1096,$B$1096:$J$1112,6,0)</f>
        <v>23</v>
      </c>
      <c r="FD1096" s="80">
        <f t="shared" ref="FD1096:FD1112" si="1788">VLOOKUP($EI1096,$B$1096:$J$1112,7,0)</f>
        <v>79</v>
      </c>
      <c r="FE1096" s="80">
        <f t="shared" ref="FE1096:FE1112" si="1789">VLOOKUP($EI1096,$B$1096:$J$1112,8,0)</f>
        <v>12</v>
      </c>
      <c r="FF1096" s="80">
        <f t="shared" ref="FF1096:FF1112" si="1790">VLOOKUP($EI1096,$B$1096:$J$1112,9,0)</f>
        <v>-56</v>
      </c>
      <c r="FH1096" s="54">
        <f>IF(EJ1096=EY1096,0,1)</f>
        <v>0</v>
      </c>
      <c r="FI1096" s="54">
        <f t="shared" ref="FI1096:FO1111" si="1791">IF(EQ1096=EZ1096,0,1)</f>
        <v>0</v>
      </c>
      <c r="FJ1096" s="54">
        <f t="shared" si="1791"/>
        <v>0</v>
      </c>
      <c r="FK1096" s="54">
        <f t="shared" si="1791"/>
        <v>0</v>
      </c>
      <c r="FL1096" s="54">
        <f t="shared" si="1791"/>
        <v>0</v>
      </c>
      <c r="FM1096" s="54">
        <f t="shared" si="1791"/>
        <v>0</v>
      </c>
      <c r="FN1096" s="54">
        <f t="shared" si="1791"/>
        <v>0</v>
      </c>
      <c r="FO1096" s="54">
        <f t="shared" si="1791"/>
        <v>0</v>
      </c>
      <c r="FQ1096" s="54" t="str">
        <f t="shared" si="1715"/>
        <v/>
      </c>
      <c r="FR1096" s="54" t="str">
        <f t="shared" si="1716"/>
        <v/>
      </c>
      <c r="FS1096" s="54" t="str">
        <f t="shared" si="1774"/>
        <v/>
      </c>
      <c r="FT1096" s="54" t="str">
        <f t="shared" si="1774"/>
        <v/>
      </c>
      <c r="FU1096" s="54" t="str">
        <f t="shared" si="1774"/>
        <v/>
      </c>
      <c r="FV1096" s="54" t="str">
        <f t="shared" si="1774"/>
        <v/>
      </c>
      <c r="FW1096" s="54" t="str">
        <f t="shared" si="1774"/>
        <v/>
      </c>
      <c r="FX1096" s="54" t="str">
        <f t="shared" si="1774"/>
        <v/>
      </c>
      <c r="FY1096" s="54" t="s">
        <v>1884</v>
      </c>
      <c r="FZ1096" s="58"/>
      <c r="GA1096" s="59"/>
      <c r="GB1096" s="60"/>
      <c r="GC1096" s="58"/>
      <c r="GD1096" s="59"/>
      <c r="GE1096" s="61"/>
      <c r="GF1096" s="58"/>
      <c r="GG1096" s="61"/>
      <c r="GH1096" s="61"/>
    </row>
    <row r="1097" spans="1:190" s="54" customFormat="1" ht="12" x14ac:dyDescent="0.25">
      <c r="A1097" s="54">
        <v>2</v>
      </c>
      <c r="B1097" s="54" t="s">
        <v>1126</v>
      </c>
      <c r="C1097" s="56">
        <v>32</v>
      </c>
      <c r="D1097" s="56">
        <v>17</v>
      </c>
      <c r="E1097" s="56">
        <v>13</v>
      </c>
      <c r="F1097" s="56">
        <v>2</v>
      </c>
      <c r="G1097" s="56">
        <v>73</v>
      </c>
      <c r="H1097" s="56">
        <v>34</v>
      </c>
      <c r="I1097" s="57">
        <v>47</v>
      </c>
      <c r="J1097" s="56">
        <f t="shared" si="1775"/>
        <v>39</v>
      </c>
      <c r="L1097" s="82" t="s">
        <v>1126</v>
      </c>
      <c r="M1097" s="253" t="s">
        <v>150</v>
      </c>
      <c r="N1097" s="83"/>
      <c r="O1097" s="59" t="s">
        <v>124</v>
      </c>
      <c r="P1097" s="59" t="s">
        <v>99</v>
      </c>
      <c r="Q1097" s="59" t="s">
        <v>77</v>
      </c>
      <c r="R1097" s="59" t="s">
        <v>125</v>
      </c>
      <c r="S1097" s="59" t="s">
        <v>59</v>
      </c>
      <c r="T1097" s="59" t="s">
        <v>200</v>
      </c>
      <c r="U1097" s="59" t="s">
        <v>200</v>
      </c>
      <c r="V1097" s="59" t="s">
        <v>200</v>
      </c>
      <c r="W1097" s="59" t="s">
        <v>58</v>
      </c>
      <c r="X1097" s="59" t="s">
        <v>62</v>
      </c>
      <c r="Y1097" s="59" t="s">
        <v>200</v>
      </c>
      <c r="Z1097" s="59" t="s">
        <v>89</v>
      </c>
      <c r="AA1097" s="59" t="s">
        <v>60</v>
      </c>
      <c r="AB1097" s="59" t="s">
        <v>62</v>
      </c>
      <c r="AC1097" s="85" t="s">
        <v>77</v>
      </c>
      <c r="AL1097" s="82" t="s">
        <v>1126</v>
      </c>
      <c r="AM1097" s="253" t="s">
        <v>428</v>
      </c>
      <c r="AN1097" s="83"/>
      <c r="AO1097" s="59" t="s">
        <v>385</v>
      </c>
      <c r="AP1097" s="59" t="s">
        <v>404</v>
      </c>
      <c r="AQ1097" s="59" t="s">
        <v>266</v>
      </c>
      <c r="AR1097" s="59" t="s">
        <v>115</v>
      </c>
      <c r="AS1097" s="59" t="s">
        <v>274</v>
      </c>
      <c r="AT1097" s="59" t="s">
        <v>242</v>
      </c>
      <c r="AU1097" s="59" t="s">
        <v>239</v>
      </c>
      <c r="AV1097" s="59" t="s">
        <v>393</v>
      </c>
      <c r="AW1097" s="59" t="s">
        <v>81</v>
      </c>
      <c r="AX1097" s="59" t="s">
        <v>401</v>
      </c>
      <c r="AY1097" s="59" t="s">
        <v>381</v>
      </c>
      <c r="AZ1097" s="59" t="s">
        <v>375</v>
      </c>
      <c r="BA1097" s="59" t="s">
        <v>93</v>
      </c>
      <c r="BB1097" s="59" t="s">
        <v>272</v>
      </c>
      <c r="BC1097" s="85" t="s">
        <v>379</v>
      </c>
      <c r="BL1097" s="90">
        <f t="shared" ref="BL1097:BV1112" si="1792">(IF(M1097="","",(IF(MID(M1097,2,1)="-",LEFT(M1097,1),LEFT(M1097,2)))+0))</f>
        <v>3</v>
      </c>
      <c r="BM1097" s="91"/>
      <c r="BN1097" s="77">
        <f t="shared" si="1776"/>
        <v>0</v>
      </c>
      <c r="BO1097" s="77">
        <f t="shared" si="1776"/>
        <v>1</v>
      </c>
      <c r="BP1097" s="77">
        <f t="shared" si="1776"/>
        <v>2</v>
      </c>
      <c r="BQ1097" s="77">
        <f t="shared" si="1776"/>
        <v>5</v>
      </c>
      <c r="BR1097" s="77">
        <f t="shared" si="1776"/>
        <v>4</v>
      </c>
      <c r="BS1097" s="77">
        <f t="shared" si="1776"/>
        <v>2</v>
      </c>
      <c r="BT1097" s="77">
        <f t="shared" si="1776"/>
        <v>2</v>
      </c>
      <c r="BU1097" s="77">
        <f t="shared" si="1776"/>
        <v>2</v>
      </c>
      <c r="BV1097" s="77">
        <f t="shared" si="1776"/>
        <v>5</v>
      </c>
      <c r="BW1097" s="77">
        <f t="shared" si="1776"/>
        <v>1</v>
      </c>
      <c r="BX1097" s="77">
        <f t="shared" si="1776"/>
        <v>2</v>
      </c>
      <c r="BY1097" s="77">
        <f t="shared" si="1776"/>
        <v>3</v>
      </c>
      <c r="BZ1097" s="77">
        <f t="shared" si="1776"/>
        <v>4</v>
      </c>
      <c r="CA1097" s="77">
        <f t="shared" si="1776"/>
        <v>1</v>
      </c>
      <c r="CB1097" s="92">
        <f t="shared" si="1776"/>
        <v>2</v>
      </c>
      <c r="CJ1097" s="78"/>
      <c r="CK1097" s="90">
        <f t="shared" ref="CK1097:CU1112" si="1793">(IF(M1097="","",IF(RIGHT(M1097,2)="10",RIGHT(M1097,2),RIGHT(M1097,1))+0))</f>
        <v>1</v>
      </c>
      <c r="CL1097" s="91"/>
      <c r="CM1097" s="77">
        <f t="shared" si="1777"/>
        <v>0</v>
      </c>
      <c r="CN1097" s="77">
        <f t="shared" si="1777"/>
        <v>0</v>
      </c>
      <c r="CO1097" s="77">
        <f t="shared" si="1777"/>
        <v>1</v>
      </c>
      <c r="CP1097" s="77">
        <f t="shared" si="1777"/>
        <v>0</v>
      </c>
      <c r="CQ1097" s="77">
        <f t="shared" si="1777"/>
        <v>0</v>
      </c>
      <c r="CR1097" s="77">
        <f t="shared" si="1777"/>
        <v>2</v>
      </c>
      <c r="CS1097" s="77">
        <f t="shared" si="1777"/>
        <v>2</v>
      </c>
      <c r="CT1097" s="77">
        <f t="shared" si="1777"/>
        <v>2</v>
      </c>
      <c r="CU1097" s="77">
        <f t="shared" si="1777"/>
        <v>1</v>
      </c>
      <c r="CV1097" s="77">
        <f t="shared" si="1777"/>
        <v>1</v>
      </c>
      <c r="CW1097" s="77">
        <f t="shared" si="1777"/>
        <v>2</v>
      </c>
      <c r="CX1097" s="77">
        <f t="shared" si="1777"/>
        <v>0</v>
      </c>
      <c r="CY1097" s="77">
        <f t="shared" si="1777"/>
        <v>1</v>
      </c>
      <c r="CZ1097" s="77">
        <f t="shared" si="1777"/>
        <v>1</v>
      </c>
      <c r="DA1097" s="92">
        <f t="shared" si="1777"/>
        <v>1</v>
      </c>
      <c r="DJ1097" s="347" t="str">
        <f t="shared" ref="DJ1097:DT1112" si="1794">(IF(M1097="","",IF(BL1097&gt;CK1097,"H",IF(BL1097&lt;CK1097,"A","D"))))</f>
        <v>H</v>
      </c>
      <c r="DK1097" s="91"/>
      <c r="DL1097" s="56" t="str">
        <f t="shared" si="1778"/>
        <v>D</v>
      </c>
      <c r="DM1097" s="56" t="str">
        <f t="shared" si="1778"/>
        <v>H</v>
      </c>
      <c r="DN1097" s="56" t="str">
        <f t="shared" si="1778"/>
        <v>H</v>
      </c>
      <c r="DO1097" s="56" t="str">
        <f t="shared" si="1778"/>
        <v>H</v>
      </c>
      <c r="DP1097" s="56" t="str">
        <f t="shared" si="1778"/>
        <v>H</v>
      </c>
      <c r="DQ1097" s="56" t="str">
        <f t="shared" si="1778"/>
        <v>D</v>
      </c>
      <c r="DR1097" s="56" t="str">
        <f t="shared" si="1778"/>
        <v>D</v>
      </c>
      <c r="DS1097" s="56" t="str">
        <f t="shared" si="1778"/>
        <v>D</v>
      </c>
      <c r="DT1097" s="56" t="str">
        <f t="shared" si="1778"/>
        <v>H</v>
      </c>
      <c r="DU1097" s="56" t="str">
        <f t="shared" si="1778"/>
        <v>D</v>
      </c>
      <c r="DV1097" s="56" t="str">
        <f t="shared" si="1778"/>
        <v>D</v>
      </c>
      <c r="DW1097" s="56" t="str">
        <f t="shared" si="1778"/>
        <v>H</v>
      </c>
      <c r="DX1097" s="56" t="str">
        <f t="shared" si="1778"/>
        <v>H</v>
      </c>
      <c r="DY1097" s="56" t="str">
        <f t="shared" si="1778"/>
        <v>D</v>
      </c>
      <c r="DZ1097" s="348" t="str">
        <f t="shared" si="1778"/>
        <v>H</v>
      </c>
      <c r="EI1097" s="53" t="str">
        <f t="shared" si="1779"/>
        <v>Carshalton Athletic</v>
      </c>
      <c r="EJ1097" s="79">
        <f t="shared" ref="EJ1097:EJ1111" si="1795">SUM(EQ1097:ES1097)</f>
        <v>32</v>
      </c>
      <c r="EK1097" s="80">
        <f t="shared" si="1780"/>
        <v>9</v>
      </c>
      <c r="EL1097" s="80">
        <f t="shared" si="1781"/>
        <v>7</v>
      </c>
      <c r="EM1097" s="80">
        <f t="shared" si="1782"/>
        <v>0</v>
      </c>
      <c r="EN1097" s="80">
        <f>COUNTIF(DK$1096:DK$1112,"A")</f>
        <v>8</v>
      </c>
      <c r="EO1097" s="80">
        <f>COUNTIF(DK$1096:DK$1112,"D")</f>
        <v>6</v>
      </c>
      <c r="EP1097" s="80">
        <f>COUNTIF(DK$1096:DK$1112,"H")</f>
        <v>2</v>
      </c>
      <c r="EQ1097" s="79">
        <f t="shared" ref="EQ1097:ES1111" si="1796">EK1097+EN1097</f>
        <v>17</v>
      </c>
      <c r="ER1097" s="79">
        <f t="shared" si="1796"/>
        <v>13</v>
      </c>
      <c r="ES1097" s="79">
        <f t="shared" si="1796"/>
        <v>2</v>
      </c>
      <c r="ET1097" s="81">
        <f>SUM($BL1097:$CI1097)+SUM(CL$1096:CL$1112)</f>
        <v>73</v>
      </c>
      <c r="EU1097" s="81">
        <f>SUM($CK1097:$DH1097)+SUM(BM$1096:BM$1112)</f>
        <v>34</v>
      </c>
      <c r="EV1097" s="79">
        <f t="shared" ref="EV1097:EV1111" si="1797">(EQ1097*2)+ER1097</f>
        <v>47</v>
      </c>
      <c r="EW1097" s="81">
        <f t="shared" ref="EW1097:EW1111" si="1798">ET1097-EU1097</f>
        <v>39</v>
      </c>
      <c r="EX1097" s="78"/>
      <c r="EY1097" s="80">
        <f t="shared" si="1783"/>
        <v>32</v>
      </c>
      <c r="EZ1097" s="80">
        <f t="shared" si="1784"/>
        <v>17</v>
      </c>
      <c r="FA1097" s="80">
        <f t="shared" si="1785"/>
        <v>13</v>
      </c>
      <c r="FB1097" s="80">
        <f t="shared" si="1786"/>
        <v>2</v>
      </c>
      <c r="FC1097" s="80">
        <f t="shared" si="1787"/>
        <v>73</v>
      </c>
      <c r="FD1097" s="80">
        <f t="shared" si="1788"/>
        <v>34</v>
      </c>
      <c r="FE1097" s="80">
        <f t="shared" si="1789"/>
        <v>47</v>
      </c>
      <c r="FF1097" s="80">
        <f t="shared" si="1790"/>
        <v>39</v>
      </c>
      <c r="FH1097" s="54">
        <f t="shared" ref="FH1097:FH1111" si="1799">IF(EJ1097=EY1097,0,1)</f>
        <v>0</v>
      </c>
      <c r="FI1097" s="54">
        <f t="shared" si="1791"/>
        <v>0</v>
      </c>
      <c r="FJ1097" s="54">
        <f t="shared" si="1791"/>
        <v>0</v>
      </c>
      <c r="FK1097" s="54">
        <f t="shared" si="1791"/>
        <v>0</v>
      </c>
      <c r="FL1097" s="54">
        <f t="shared" si="1791"/>
        <v>0</v>
      </c>
      <c r="FM1097" s="54">
        <f t="shared" si="1791"/>
        <v>0</v>
      </c>
      <c r="FN1097" s="54">
        <f t="shared" si="1791"/>
        <v>0</v>
      </c>
      <c r="FO1097" s="54">
        <f t="shared" si="1791"/>
        <v>0</v>
      </c>
      <c r="FQ1097" s="54" t="str">
        <f t="shared" si="1715"/>
        <v/>
      </c>
      <c r="FR1097" s="54" t="str">
        <f t="shared" si="1716"/>
        <v/>
      </c>
      <c r="FS1097" s="54" t="str">
        <f t="shared" si="1774"/>
        <v/>
      </c>
      <c r="FT1097" s="54" t="str">
        <f t="shared" si="1774"/>
        <v/>
      </c>
      <c r="FU1097" s="54" t="str">
        <f t="shared" si="1774"/>
        <v/>
      </c>
      <c r="FV1097" s="54" t="str">
        <f t="shared" si="1774"/>
        <v/>
      </c>
      <c r="FW1097" s="54" t="str">
        <f t="shared" si="1774"/>
        <v/>
      </c>
      <c r="FX1097" s="54" t="str">
        <f t="shared" si="1774"/>
        <v/>
      </c>
      <c r="FY1097" s="407" t="s">
        <v>1845</v>
      </c>
      <c r="FZ1097" s="58"/>
      <c r="GA1097" s="59"/>
      <c r="GB1097" s="60"/>
      <c r="GC1097" s="58"/>
      <c r="GD1097" s="59"/>
      <c r="GE1097" s="61"/>
      <c r="GF1097" s="58"/>
      <c r="GG1097" s="61"/>
      <c r="GH1097" s="61"/>
    </row>
    <row r="1098" spans="1:190" s="54" customFormat="1" ht="12" x14ac:dyDescent="0.25">
      <c r="A1098" s="54">
        <v>3</v>
      </c>
      <c r="B1098" s="54" t="s">
        <v>897</v>
      </c>
      <c r="C1098" s="56">
        <v>32</v>
      </c>
      <c r="D1098" s="56">
        <v>17</v>
      </c>
      <c r="E1098" s="56">
        <v>9</v>
      </c>
      <c r="F1098" s="56">
        <v>6</v>
      </c>
      <c r="G1098" s="56">
        <v>64</v>
      </c>
      <c r="H1098" s="56">
        <v>31</v>
      </c>
      <c r="I1098" s="57">
        <v>43</v>
      </c>
      <c r="J1098" s="56">
        <f t="shared" si="1775"/>
        <v>33</v>
      </c>
      <c r="L1098" s="82" t="s">
        <v>1000</v>
      </c>
      <c r="M1098" s="253" t="s">
        <v>86</v>
      </c>
      <c r="N1098" s="59" t="s">
        <v>206</v>
      </c>
      <c r="O1098" s="83"/>
      <c r="P1098" s="59" t="s">
        <v>87</v>
      </c>
      <c r="Q1098" s="59" t="s">
        <v>176</v>
      </c>
      <c r="R1098" s="59" t="s">
        <v>148</v>
      </c>
      <c r="S1098" s="59" t="s">
        <v>148</v>
      </c>
      <c r="T1098" s="59" t="s">
        <v>177</v>
      </c>
      <c r="U1098" s="59" t="s">
        <v>89</v>
      </c>
      <c r="V1098" s="59" t="s">
        <v>175</v>
      </c>
      <c r="W1098" s="59" t="s">
        <v>177</v>
      </c>
      <c r="X1098" s="59" t="s">
        <v>148</v>
      </c>
      <c r="Y1098" s="59" t="s">
        <v>148</v>
      </c>
      <c r="Z1098" s="59" t="s">
        <v>102</v>
      </c>
      <c r="AA1098" s="59" t="s">
        <v>99</v>
      </c>
      <c r="AB1098" s="59" t="s">
        <v>176</v>
      </c>
      <c r="AC1098" s="85" t="s">
        <v>148</v>
      </c>
      <c r="AL1098" s="82" t="s">
        <v>1000</v>
      </c>
      <c r="AM1098" s="253" t="s">
        <v>121</v>
      </c>
      <c r="AN1098" s="59" t="s">
        <v>1279</v>
      </c>
      <c r="AO1098" s="83"/>
      <c r="AP1098" s="59" t="s">
        <v>447</v>
      </c>
      <c r="AQ1098" s="59" t="s">
        <v>387</v>
      </c>
      <c r="AR1098" s="59" t="s">
        <v>374</v>
      </c>
      <c r="AS1098" s="59" t="s">
        <v>324</v>
      </c>
      <c r="AT1098" s="59" t="s">
        <v>639</v>
      </c>
      <c r="AU1098" s="59" t="s">
        <v>403</v>
      </c>
      <c r="AV1098" s="59" t="s">
        <v>401</v>
      </c>
      <c r="AW1098" s="59" t="s">
        <v>662</v>
      </c>
      <c r="AX1098" s="59" t="s">
        <v>380</v>
      </c>
      <c r="AY1098" s="59" t="s">
        <v>93</v>
      </c>
      <c r="AZ1098" s="59" t="s">
        <v>367</v>
      </c>
      <c r="BA1098" s="59" t="s">
        <v>366</v>
      </c>
      <c r="BB1098" s="59" t="s">
        <v>708</v>
      </c>
      <c r="BC1098" s="85" t="s">
        <v>91</v>
      </c>
      <c r="BL1098" s="90">
        <f t="shared" si="1792"/>
        <v>0</v>
      </c>
      <c r="BM1098" s="77">
        <f t="shared" si="1792"/>
        <v>1</v>
      </c>
      <c r="BN1098" s="91"/>
      <c r="BO1098" s="77">
        <f t="shared" si="1776"/>
        <v>3</v>
      </c>
      <c r="BP1098" s="77">
        <f t="shared" si="1776"/>
        <v>2</v>
      </c>
      <c r="BQ1098" s="77">
        <f t="shared" si="1776"/>
        <v>0</v>
      </c>
      <c r="BR1098" s="77">
        <f t="shared" si="1776"/>
        <v>0</v>
      </c>
      <c r="BS1098" s="77">
        <f t="shared" si="1776"/>
        <v>2</v>
      </c>
      <c r="BT1098" s="77">
        <f t="shared" si="1776"/>
        <v>3</v>
      </c>
      <c r="BU1098" s="77">
        <f t="shared" si="1776"/>
        <v>2</v>
      </c>
      <c r="BV1098" s="77">
        <f t="shared" si="1776"/>
        <v>2</v>
      </c>
      <c r="BW1098" s="77">
        <f t="shared" si="1776"/>
        <v>0</v>
      </c>
      <c r="BX1098" s="77">
        <f t="shared" si="1776"/>
        <v>0</v>
      </c>
      <c r="BY1098" s="77">
        <f t="shared" si="1776"/>
        <v>2</v>
      </c>
      <c r="BZ1098" s="77">
        <f t="shared" si="1776"/>
        <v>1</v>
      </c>
      <c r="CA1098" s="77">
        <f t="shared" si="1776"/>
        <v>2</v>
      </c>
      <c r="CB1098" s="92">
        <f t="shared" si="1776"/>
        <v>0</v>
      </c>
      <c r="CJ1098" s="78"/>
      <c r="CK1098" s="90">
        <f t="shared" si="1793"/>
        <v>3</v>
      </c>
      <c r="CL1098" s="77">
        <f t="shared" si="1793"/>
        <v>4</v>
      </c>
      <c r="CM1098" s="91"/>
      <c r="CN1098" s="77">
        <f t="shared" si="1777"/>
        <v>3</v>
      </c>
      <c r="CO1098" s="77">
        <f t="shared" si="1777"/>
        <v>3</v>
      </c>
      <c r="CP1098" s="77">
        <f t="shared" si="1777"/>
        <v>1</v>
      </c>
      <c r="CQ1098" s="77">
        <f t="shared" si="1777"/>
        <v>1</v>
      </c>
      <c r="CR1098" s="77">
        <f t="shared" si="1777"/>
        <v>0</v>
      </c>
      <c r="CS1098" s="77">
        <f t="shared" si="1777"/>
        <v>0</v>
      </c>
      <c r="CT1098" s="77">
        <f t="shared" si="1777"/>
        <v>5</v>
      </c>
      <c r="CU1098" s="77">
        <f t="shared" si="1777"/>
        <v>0</v>
      </c>
      <c r="CV1098" s="77">
        <f t="shared" si="1777"/>
        <v>1</v>
      </c>
      <c r="CW1098" s="77">
        <f t="shared" si="1777"/>
        <v>1</v>
      </c>
      <c r="CX1098" s="77">
        <f t="shared" si="1777"/>
        <v>4</v>
      </c>
      <c r="CY1098" s="77">
        <f t="shared" si="1777"/>
        <v>0</v>
      </c>
      <c r="CZ1098" s="77">
        <f t="shared" si="1777"/>
        <v>3</v>
      </c>
      <c r="DA1098" s="92">
        <f t="shared" si="1777"/>
        <v>1</v>
      </c>
      <c r="DJ1098" s="347" t="str">
        <f t="shared" si="1794"/>
        <v>A</v>
      </c>
      <c r="DK1098" s="56" t="str">
        <f t="shared" si="1794"/>
        <v>A</v>
      </c>
      <c r="DL1098" s="91"/>
      <c r="DM1098" s="56" t="str">
        <f t="shared" si="1778"/>
        <v>D</v>
      </c>
      <c r="DN1098" s="56" t="str">
        <f t="shared" si="1778"/>
        <v>A</v>
      </c>
      <c r="DO1098" s="56" t="str">
        <f t="shared" si="1778"/>
        <v>A</v>
      </c>
      <c r="DP1098" s="56" t="str">
        <f t="shared" si="1778"/>
        <v>A</v>
      </c>
      <c r="DQ1098" s="56" t="str">
        <f t="shared" si="1778"/>
        <v>H</v>
      </c>
      <c r="DR1098" s="56" t="str">
        <f t="shared" si="1778"/>
        <v>H</v>
      </c>
      <c r="DS1098" s="56" t="str">
        <f t="shared" si="1778"/>
        <v>A</v>
      </c>
      <c r="DT1098" s="56" t="str">
        <f t="shared" si="1778"/>
        <v>H</v>
      </c>
      <c r="DU1098" s="56" t="str">
        <f t="shared" si="1778"/>
        <v>A</v>
      </c>
      <c r="DV1098" s="56" t="str">
        <f t="shared" si="1778"/>
        <v>A</v>
      </c>
      <c r="DW1098" s="56" t="str">
        <f t="shared" si="1778"/>
        <v>A</v>
      </c>
      <c r="DX1098" s="56" t="str">
        <f t="shared" si="1778"/>
        <v>H</v>
      </c>
      <c r="DY1098" s="56" t="str">
        <f t="shared" si="1778"/>
        <v>A</v>
      </c>
      <c r="DZ1098" s="348" t="str">
        <f t="shared" si="1778"/>
        <v>A</v>
      </c>
      <c r="EI1098" s="53" t="str">
        <f t="shared" si="1779"/>
        <v>Croydon</v>
      </c>
      <c r="EJ1098" s="79">
        <f t="shared" si="1795"/>
        <v>32</v>
      </c>
      <c r="EK1098" s="80">
        <f t="shared" si="1780"/>
        <v>4</v>
      </c>
      <c r="EL1098" s="80">
        <f t="shared" si="1781"/>
        <v>1</v>
      </c>
      <c r="EM1098" s="80">
        <f t="shared" si="1782"/>
        <v>11</v>
      </c>
      <c r="EN1098" s="80">
        <f>COUNTIF(DL$1096:DL$1112,"A")</f>
        <v>0</v>
      </c>
      <c r="EO1098" s="80">
        <f>COUNTIF(DL$1096:DL$1112,"D")</f>
        <v>6</v>
      </c>
      <c r="EP1098" s="80">
        <f>COUNTIF(DL$1096:DL$1112,"H")</f>
        <v>10</v>
      </c>
      <c r="EQ1098" s="79">
        <f t="shared" si="1796"/>
        <v>4</v>
      </c>
      <c r="ER1098" s="79">
        <f t="shared" si="1796"/>
        <v>7</v>
      </c>
      <c r="ES1098" s="79">
        <f t="shared" si="1796"/>
        <v>21</v>
      </c>
      <c r="ET1098" s="81">
        <f>SUM($BL1098:$CI1098)+SUM(CM$1096:CM$1112)</f>
        <v>33</v>
      </c>
      <c r="EU1098" s="81">
        <f>SUM($CK1098:$DH1098)+SUM(BN$1096:BN$1112)</f>
        <v>55</v>
      </c>
      <c r="EV1098" s="79">
        <f t="shared" si="1797"/>
        <v>15</v>
      </c>
      <c r="EW1098" s="81">
        <f t="shared" si="1798"/>
        <v>-22</v>
      </c>
      <c r="EX1098" s="78"/>
      <c r="EY1098" s="80">
        <f t="shared" si="1783"/>
        <v>32</v>
      </c>
      <c r="EZ1098" s="80">
        <f t="shared" si="1784"/>
        <v>4</v>
      </c>
      <c r="FA1098" s="80">
        <f t="shared" si="1785"/>
        <v>7</v>
      </c>
      <c r="FB1098" s="80">
        <f t="shared" si="1786"/>
        <v>21</v>
      </c>
      <c r="FC1098" s="80">
        <f t="shared" si="1787"/>
        <v>33</v>
      </c>
      <c r="FD1098" s="80">
        <f t="shared" si="1788"/>
        <v>55</v>
      </c>
      <c r="FE1098" s="80">
        <f t="shared" si="1789"/>
        <v>15</v>
      </c>
      <c r="FF1098" s="80">
        <f t="shared" si="1790"/>
        <v>-22</v>
      </c>
      <c r="FH1098" s="54">
        <f t="shared" si="1799"/>
        <v>0</v>
      </c>
      <c r="FI1098" s="54">
        <f t="shared" si="1791"/>
        <v>0</v>
      </c>
      <c r="FJ1098" s="54">
        <f t="shared" si="1791"/>
        <v>0</v>
      </c>
      <c r="FK1098" s="54">
        <f t="shared" si="1791"/>
        <v>0</v>
      </c>
      <c r="FL1098" s="54">
        <f t="shared" si="1791"/>
        <v>0</v>
      </c>
      <c r="FM1098" s="54">
        <f t="shared" si="1791"/>
        <v>0</v>
      </c>
      <c r="FN1098" s="54">
        <f t="shared" si="1791"/>
        <v>0</v>
      </c>
      <c r="FO1098" s="54">
        <f t="shared" si="1791"/>
        <v>0</v>
      </c>
      <c r="FQ1098" s="54" t="str">
        <f t="shared" si="1715"/>
        <v/>
      </c>
      <c r="FR1098" s="54" t="str">
        <f t="shared" si="1716"/>
        <v/>
      </c>
      <c r="FS1098" s="54" t="str">
        <f t="shared" si="1774"/>
        <v/>
      </c>
      <c r="FT1098" s="54" t="str">
        <f t="shared" si="1774"/>
        <v/>
      </c>
      <c r="FU1098" s="54" t="str">
        <f t="shared" si="1774"/>
        <v/>
      </c>
      <c r="FV1098" s="54" t="str">
        <f t="shared" si="1774"/>
        <v/>
      </c>
      <c r="FW1098" s="54" t="str">
        <f t="shared" si="1774"/>
        <v/>
      </c>
      <c r="FX1098" s="54" t="str">
        <f t="shared" si="1774"/>
        <v/>
      </c>
      <c r="FY1098" s="54" t="s">
        <v>1808</v>
      </c>
      <c r="FZ1098" s="58"/>
      <c r="GA1098" s="59"/>
      <c r="GB1098" s="60"/>
      <c r="GC1098" s="58"/>
      <c r="GD1098" s="59"/>
      <c r="GE1098" s="61"/>
      <c r="GF1098" s="58"/>
      <c r="GG1098" s="61"/>
      <c r="GH1098" s="61"/>
    </row>
    <row r="1099" spans="1:190" s="54" customFormat="1" ht="12" x14ac:dyDescent="0.25">
      <c r="A1099" s="54">
        <v>4</v>
      </c>
      <c r="B1099" s="54" t="s">
        <v>882</v>
      </c>
      <c r="C1099" s="56">
        <v>32</v>
      </c>
      <c r="D1099" s="56">
        <v>17</v>
      </c>
      <c r="E1099" s="56">
        <v>9</v>
      </c>
      <c r="F1099" s="56">
        <v>6</v>
      </c>
      <c r="G1099" s="56">
        <v>58</v>
      </c>
      <c r="H1099" s="56">
        <v>34</v>
      </c>
      <c r="I1099" s="57">
        <v>43</v>
      </c>
      <c r="J1099" s="56">
        <f t="shared" si="1775"/>
        <v>24</v>
      </c>
      <c r="L1099" s="82" t="s">
        <v>1250</v>
      </c>
      <c r="M1099" s="253" t="s">
        <v>62</v>
      </c>
      <c r="N1099" s="59" t="s">
        <v>98</v>
      </c>
      <c r="O1099" s="59" t="s">
        <v>62</v>
      </c>
      <c r="P1099" s="83"/>
      <c r="Q1099" s="59" t="s">
        <v>62</v>
      </c>
      <c r="R1099" s="59" t="s">
        <v>124</v>
      </c>
      <c r="S1099" s="59" t="s">
        <v>101</v>
      </c>
      <c r="T1099" s="59" t="s">
        <v>177</v>
      </c>
      <c r="U1099" s="59" t="s">
        <v>60</v>
      </c>
      <c r="V1099" s="59" t="s">
        <v>102</v>
      </c>
      <c r="W1099" s="59" t="s">
        <v>62</v>
      </c>
      <c r="X1099" s="59" t="s">
        <v>99</v>
      </c>
      <c r="Y1099" s="59" t="s">
        <v>103</v>
      </c>
      <c r="Z1099" s="59" t="s">
        <v>74</v>
      </c>
      <c r="AA1099" s="59" t="s">
        <v>101</v>
      </c>
      <c r="AB1099" s="59" t="s">
        <v>99</v>
      </c>
      <c r="AC1099" s="85" t="s">
        <v>62</v>
      </c>
      <c r="AL1099" s="82" t="s">
        <v>1250</v>
      </c>
      <c r="AM1099" s="253" t="s">
        <v>782</v>
      </c>
      <c r="AN1099" s="59" t="s">
        <v>574</v>
      </c>
      <c r="AO1099" s="59" t="s">
        <v>407</v>
      </c>
      <c r="AP1099" s="83"/>
      <c r="AQ1099" s="59" t="s">
        <v>128</v>
      </c>
      <c r="AR1099" s="59" t="s">
        <v>731</v>
      </c>
      <c r="AS1099" s="59" t="s">
        <v>653</v>
      </c>
      <c r="AT1099" s="59" t="s">
        <v>413</v>
      </c>
      <c r="AU1099" s="59" t="s">
        <v>190</v>
      </c>
      <c r="AV1099" s="59" t="s">
        <v>402</v>
      </c>
      <c r="AW1099" s="59" t="s">
        <v>375</v>
      </c>
      <c r="AX1099" s="59" t="s">
        <v>157</v>
      </c>
      <c r="AY1099" s="59" t="s">
        <v>401</v>
      </c>
      <c r="AZ1099" s="59" t="s">
        <v>121</v>
      </c>
      <c r="BA1099" s="59" t="s">
        <v>113</v>
      </c>
      <c r="BB1099" s="59" t="s">
        <v>387</v>
      </c>
      <c r="BC1099" s="85" t="s">
        <v>212</v>
      </c>
      <c r="BL1099" s="90">
        <f t="shared" si="1792"/>
        <v>1</v>
      </c>
      <c r="BM1099" s="77">
        <f t="shared" si="1792"/>
        <v>0</v>
      </c>
      <c r="BN1099" s="77">
        <f t="shared" si="1792"/>
        <v>1</v>
      </c>
      <c r="BO1099" s="91"/>
      <c r="BP1099" s="77">
        <f t="shared" si="1776"/>
        <v>1</v>
      </c>
      <c r="BQ1099" s="77">
        <f t="shared" si="1776"/>
        <v>0</v>
      </c>
      <c r="BR1099" s="77">
        <f t="shared" si="1776"/>
        <v>3</v>
      </c>
      <c r="BS1099" s="77">
        <f t="shared" si="1776"/>
        <v>2</v>
      </c>
      <c r="BT1099" s="77">
        <f t="shared" si="1776"/>
        <v>4</v>
      </c>
      <c r="BU1099" s="77">
        <f t="shared" si="1776"/>
        <v>2</v>
      </c>
      <c r="BV1099" s="77">
        <f t="shared" si="1776"/>
        <v>1</v>
      </c>
      <c r="BW1099" s="77">
        <f t="shared" si="1776"/>
        <v>1</v>
      </c>
      <c r="BX1099" s="77">
        <f t="shared" si="1776"/>
        <v>1</v>
      </c>
      <c r="BY1099" s="77">
        <f t="shared" si="1776"/>
        <v>1</v>
      </c>
      <c r="BZ1099" s="77">
        <f t="shared" si="1776"/>
        <v>3</v>
      </c>
      <c r="CA1099" s="77">
        <f t="shared" si="1776"/>
        <v>1</v>
      </c>
      <c r="CB1099" s="92">
        <f t="shared" si="1776"/>
        <v>1</v>
      </c>
      <c r="CJ1099" s="78"/>
      <c r="CK1099" s="90">
        <f t="shared" si="1793"/>
        <v>1</v>
      </c>
      <c r="CL1099" s="77">
        <f t="shared" si="1793"/>
        <v>5</v>
      </c>
      <c r="CM1099" s="77">
        <f t="shared" si="1793"/>
        <v>1</v>
      </c>
      <c r="CN1099" s="91"/>
      <c r="CO1099" s="77">
        <f t="shared" si="1777"/>
        <v>1</v>
      </c>
      <c r="CP1099" s="77">
        <f t="shared" si="1777"/>
        <v>0</v>
      </c>
      <c r="CQ1099" s="77">
        <f t="shared" si="1777"/>
        <v>2</v>
      </c>
      <c r="CR1099" s="77">
        <f t="shared" si="1777"/>
        <v>0</v>
      </c>
      <c r="CS1099" s="77">
        <f t="shared" si="1777"/>
        <v>1</v>
      </c>
      <c r="CT1099" s="77">
        <f t="shared" si="1777"/>
        <v>4</v>
      </c>
      <c r="CU1099" s="77">
        <f t="shared" si="1777"/>
        <v>1</v>
      </c>
      <c r="CV1099" s="77">
        <f t="shared" si="1777"/>
        <v>0</v>
      </c>
      <c r="CW1099" s="77">
        <f t="shared" si="1777"/>
        <v>3</v>
      </c>
      <c r="CX1099" s="77">
        <f t="shared" si="1777"/>
        <v>2</v>
      </c>
      <c r="CY1099" s="77">
        <f t="shared" si="1777"/>
        <v>2</v>
      </c>
      <c r="CZ1099" s="77">
        <f t="shared" si="1777"/>
        <v>0</v>
      </c>
      <c r="DA1099" s="92">
        <f t="shared" si="1777"/>
        <v>1</v>
      </c>
      <c r="DJ1099" s="347" t="str">
        <f t="shared" si="1794"/>
        <v>D</v>
      </c>
      <c r="DK1099" s="56" t="str">
        <f t="shared" si="1794"/>
        <v>A</v>
      </c>
      <c r="DL1099" s="56" t="str">
        <f t="shared" si="1794"/>
        <v>D</v>
      </c>
      <c r="DM1099" s="91"/>
      <c r="DN1099" s="56" t="str">
        <f t="shared" si="1778"/>
        <v>D</v>
      </c>
      <c r="DO1099" s="56" t="str">
        <f t="shared" si="1778"/>
        <v>D</v>
      </c>
      <c r="DP1099" s="56" t="str">
        <f t="shared" si="1778"/>
        <v>H</v>
      </c>
      <c r="DQ1099" s="56" t="str">
        <f t="shared" si="1778"/>
        <v>H</v>
      </c>
      <c r="DR1099" s="56" t="str">
        <f t="shared" si="1778"/>
        <v>H</v>
      </c>
      <c r="DS1099" s="56" t="str">
        <f t="shared" si="1778"/>
        <v>A</v>
      </c>
      <c r="DT1099" s="56" t="str">
        <f t="shared" si="1778"/>
        <v>D</v>
      </c>
      <c r="DU1099" s="56" t="str">
        <f t="shared" si="1778"/>
        <v>H</v>
      </c>
      <c r="DV1099" s="56" t="str">
        <f t="shared" si="1778"/>
        <v>A</v>
      </c>
      <c r="DW1099" s="56" t="str">
        <f t="shared" si="1778"/>
        <v>A</v>
      </c>
      <c r="DX1099" s="56" t="str">
        <f t="shared" si="1778"/>
        <v>H</v>
      </c>
      <c r="DY1099" s="56" t="str">
        <f t="shared" si="1778"/>
        <v>H</v>
      </c>
      <c r="DZ1099" s="348" t="str">
        <f t="shared" si="1778"/>
        <v>D</v>
      </c>
      <c r="EI1099" s="53" t="str">
        <f t="shared" si="1779"/>
        <v>Dorking</v>
      </c>
      <c r="EJ1099" s="79">
        <f t="shared" si="1795"/>
        <v>32</v>
      </c>
      <c r="EK1099" s="80">
        <f t="shared" si="1780"/>
        <v>6</v>
      </c>
      <c r="EL1099" s="80">
        <f t="shared" si="1781"/>
        <v>6</v>
      </c>
      <c r="EM1099" s="80">
        <f t="shared" si="1782"/>
        <v>4</v>
      </c>
      <c r="EN1099" s="80">
        <f>COUNTIF(DM$1096:DM$1112,"A")</f>
        <v>2</v>
      </c>
      <c r="EO1099" s="80">
        <f>COUNTIF(DM$1096:DM$1112,"D")</f>
        <v>7</v>
      </c>
      <c r="EP1099" s="80">
        <f>COUNTIF(DM$1096:DM$1112,"H")</f>
        <v>7</v>
      </c>
      <c r="EQ1099" s="79">
        <f t="shared" si="1796"/>
        <v>8</v>
      </c>
      <c r="ER1099" s="79">
        <f t="shared" si="1796"/>
        <v>13</v>
      </c>
      <c r="ES1099" s="79">
        <f t="shared" si="1796"/>
        <v>11</v>
      </c>
      <c r="ET1099" s="81">
        <f>SUM($BK1099:$CI1099)+SUM(CN$1096:CN$1112)</f>
        <v>41</v>
      </c>
      <c r="EU1099" s="81">
        <f>SUM($CK1099:$DH1099)+SUM(BO$1096:BO$1112)</f>
        <v>53</v>
      </c>
      <c r="EV1099" s="79">
        <f t="shared" si="1797"/>
        <v>29</v>
      </c>
      <c r="EW1099" s="81">
        <f t="shared" si="1798"/>
        <v>-12</v>
      </c>
      <c r="EX1099" s="78"/>
      <c r="EY1099" s="80">
        <f t="shared" si="1783"/>
        <v>32</v>
      </c>
      <c r="EZ1099" s="80">
        <f t="shared" si="1784"/>
        <v>8</v>
      </c>
      <c r="FA1099" s="80">
        <f t="shared" si="1785"/>
        <v>13</v>
      </c>
      <c r="FB1099" s="80">
        <f t="shared" si="1786"/>
        <v>11</v>
      </c>
      <c r="FC1099" s="80">
        <f t="shared" si="1787"/>
        <v>41</v>
      </c>
      <c r="FD1099" s="80">
        <f t="shared" si="1788"/>
        <v>53</v>
      </c>
      <c r="FE1099" s="80">
        <f t="shared" si="1789"/>
        <v>29</v>
      </c>
      <c r="FF1099" s="80">
        <f t="shared" si="1790"/>
        <v>-12</v>
      </c>
      <c r="FH1099" s="54">
        <f t="shared" si="1799"/>
        <v>0</v>
      </c>
      <c r="FI1099" s="54">
        <f t="shared" si="1791"/>
        <v>0</v>
      </c>
      <c r="FJ1099" s="54">
        <f t="shared" si="1791"/>
        <v>0</v>
      </c>
      <c r="FK1099" s="54">
        <f t="shared" si="1791"/>
        <v>0</v>
      </c>
      <c r="FL1099" s="54">
        <f t="shared" si="1791"/>
        <v>0</v>
      </c>
      <c r="FM1099" s="54">
        <f t="shared" si="1791"/>
        <v>0</v>
      </c>
      <c r="FN1099" s="54">
        <f t="shared" si="1791"/>
        <v>0</v>
      </c>
      <c r="FO1099" s="54">
        <f t="shared" si="1791"/>
        <v>0</v>
      </c>
      <c r="FQ1099" s="54" t="str">
        <f t="shared" si="1715"/>
        <v/>
      </c>
      <c r="FR1099" s="54" t="str">
        <f t="shared" si="1716"/>
        <v/>
      </c>
      <c r="FS1099" s="54" t="str">
        <f t="shared" si="1774"/>
        <v/>
      </c>
      <c r="FT1099" s="54" t="str">
        <f t="shared" si="1774"/>
        <v/>
      </c>
      <c r="FU1099" s="54" t="str">
        <f t="shared" si="1774"/>
        <v/>
      </c>
      <c r="FV1099" s="54" t="str">
        <f t="shared" si="1774"/>
        <v/>
      </c>
      <c r="FW1099" s="54" t="str">
        <f t="shared" si="1774"/>
        <v/>
      </c>
      <c r="FX1099" s="54" t="str">
        <f t="shared" si="1774"/>
        <v/>
      </c>
      <c r="FY1099" s="407" t="s">
        <v>1846</v>
      </c>
      <c r="FZ1099" s="58"/>
      <c r="GA1099" s="59"/>
      <c r="GB1099" s="60"/>
      <c r="GC1099" s="58"/>
      <c r="GD1099" s="59"/>
      <c r="GE1099" s="61"/>
      <c r="GF1099" s="58"/>
      <c r="GG1099" s="61"/>
      <c r="GH1099" s="61"/>
    </row>
    <row r="1100" spans="1:190" s="54" customFormat="1" ht="12" x14ac:dyDescent="0.25">
      <c r="A1100" s="54">
        <v>5</v>
      </c>
      <c r="B1100" s="54" t="s">
        <v>1771</v>
      </c>
      <c r="C1100" s="56">
        <v>32</v>
      </c>
      <c r="D1100" s="56">
        <v>15</v>
      </c>
      <c r="E1100" s="56">
        <v>11</v>
      </c>
      <c r="F1100" s="56">
        <v>6</v>
      </c>
      <c r="G1100" s="56">
        <v>58</v>
      </c>
      <c r="H1100" s="56">
        <v>38</v>
      </c>
      <c r="I1100" s="57">
        <v>41</v>
      </c>
      <c r="J1100" s="56">
        <f t="shared" si="1775"/>
        <v>20</v>
      </c>
      <c r="L1100" s="82" t="s">
        <v>1844</v>
      </c>
      <c r="M1100" s="253" t="s">
        <v>150</v>
      </c>
      <c r="N1100" s="59" t="s">
        <v>148</v>
      </c>
      <c r="O1100" s="59" t="s">
        <v>177</v>
      </c>
      <c r="P1100" s="59" t="s">
        <v>177</v>
      </c>
      <c r="Q1100" s="83"/>
      <c r="R1100" s="59" t="s">
        <v>76</v>
      </c>
      <c r="S1100" s="59" t="s">
        <v>148</v>
      </c>
      <c r="T1100" s="59" t="s">
        <v>74</v>
      </c>
      <c r="U1100" s="59" t="s">
        <v>124</v>
      </c>
      <c r="V1100" s="59" t="s">
        <v>125</v>
      </c>
      <c r="W1100" s="59" t="s">
        <v>101</v>
      </c>
      <c r="X1100" s="59" t="s">
        <v>74</v>
      </c>
      <c r="Y1100" s="59" t="s">
        <v>85</v>
      </c>
      <c r="Z1100" s="59" t="s">
        <v>124</v>
      </c>
      <c r="AA1100" s="59" t="s">
        <v>99</v>
      </c>
      <c r="AB1100" s="59" t="s">
        <v>62</v>
      </c>
      <c r="AC1100" s="85" t="s">
        <v>62</v>
      </c>
      <c r="AL1100" s="82" t="s">
        <v>1844</v>
      </c>
      <c r="AM1100" s="253" t="s">
        <v>404</v>
      </c>
      <c r="AN1100" s="59" t="s">
        <v>419</v>
      </c>
      <c r="AO1100" s="59" t="s">
        <v>1192</v>
      </c>
      <c r="AP1100" s="59" t="s">
        <v>367</v>
      </c>
      <c r="AQ1100" s="83"/>
      <c r="AR1100" s="59" t="s">
        <v>121</v>
      </c>
      <c r="AS1100" s="59" t="s">
        <v>381</v>
      </c>
      <c r="AT1100" s="59" t="s">
        <v>366</v>
      </c>
      <c r="AU1100" s="59" t="s">
        <v>402</v>
      </c>
      <c r="AV1100" s="59" t="s">
        <v>129</v>
      </c>
      <c r="AW1100" s="59" t="s">
        <v>403</v>
      </c>
      <c r="AX1100" s="59" t="s">
        <v>598</v>
      </c>
      <c r="AY1100" s="59" t="s">
        <v>418</v>
      </c>
      <c r="AZ1100" s="59" t="s">
        <v>393</v>
      </c>
      <c r="BA1100" s="59" t="s">
        <v>447</v>
      </c>
      <c r="BB1100" s="59" t="s">
        <v>265</v>
      </c>
      <c r="BC1100" s="85" t="s">
        <v>372</v>
      </c>
      <c r="BL1100" s="90">
        <f t="shared" si="1792"/>
        <v>3</v>
      </c>
      <c r="BM1100" s="77">
        <f t="shared" si="1792"/>
        <v>0</v>
      </c>
      <c r="BN1100" s="77">
        <f t="shared" si="1792"/>
        <v>2</v>
      </c>
      <c r="BO1100" s="77">
        <f t="shared" si="1792"/>
        <v>2</v>
      </c>
      <c r="BP1100" s="91"/>
      <c r="BQ1100" s="77">
        <f t="shared" si="1776"/>
        <v>0</v>
      </c>
      <c r="BR1100" s="77">
        <f t="shared" si="1776"/>
        <v>0</v>
      </c>
      <c r="BS1100" s="77">
        <f t="shared" si="1776"/>
        <v>1</v>
      </c>
      <c r="BT1100" s="77">
        <f t="shared" si="1776"/>
        <v>0</v>
      </c>
      <c r="BU1100" s="77">
        <f t="shared" si="1776"/>
        <v>5</v>
      </c>
      <c r="BV1100" s="77">
        <f t="shared" si="1776"/>
        <v>3</v>
      </c>
      <c r="BW1100" s="77">
        <f t="shared" si="1776"/>
        <v>1</v>
      </c>
      <c r="BX1100" s="77">
        <f t="shared" si="1776"/>
        <v>0</v>
      </c>
      <c r="BY1100" s="77">
        <f t="shared" si="1776"/>
        <v>0</v>
      </c>
      <c r="BZ1100" s="77">
        <f t="shared" si="1776"/>
        <v>1</v>
      </c>
      <c r="CA1100" s="77">
        <f t="shared" si="1776"/>
        <v>1</v>
      </c>
      <c r="CB1100" s="92">
        <f t="shared" si="1776"/>
        <v>1</v>
      </c>
      <c r="CJ1100" s="78"/>
      <c r="CK1100" s="90">
        <f t="shared" si="1793"/>
        <v>1</v>
      </c>
      <c r="CL1100" s="77">
        <f t="shared" si="1793"/>
        <v>1</v>
      </c>
      <c r="CM1100" s="77">
        <f t="shared" si="1793"/>
        <v>0</v>
      </c>
      <c r="CN1100" s="77">
        <f t="shared" si="1793"/>
        <v>0</v>
      </c>
      <c r="CO1100" s="91"/>
      <c r="CP1100" s="77">
        <f t="shared" si="1777"/>
        <v>2</v>
      </c>
      <c r="CQ1100" s="77">
        <f t="shared" si="1777"/>
        <v>1</v>
      </c>
      <c r="CR1100" s="77">
        <f t="shared" si="1777"/>
        <v>2</v>
      </c>
      <c r="CS1100" s="77">
        <f t="shared" si="1777"/>
        <v>0</v>
      </c>
      <c r="CT1100" s="77">
        <f t="shared" si="1777"/>
        <v>0</v>
      </c>
      <c r="CU1100" s="77">
        <f t="shared" si="1777"/>
        <v>2</v>
      </c>
      <c r="CV1100" s="77">
        <f t="shared" si="1777"/>
        <v>2</v>
      </c>
      <c r="CW1100" s="77">
        <f t="shared" si="1777"/>
        <v>4</v>
      </c>
      <c r="CX1100" s="77">
        <f t="shared" si="1777"/>
        <v>0</v>
      </c>
      <c r="CY1100" s="77">
        <f t="shared" si="1777"/>
        <v>0</v>
      </c>
      <c r="CZ1100" s="77">
        <f t="shared" si="1777"/>
        <v>1</v>
      </c>
      <c r="DA1100" s="92">
        <f t="shared" si="1777"/>
        <v>1</v>
      </c>
      <c r="DJ1100" s="347" t="str">
        <f t="shared" si="1794"/>
        <v>H</v>
      </c>
      <c r="DK1100" s="56" t="str">
        <f t="shared" si="1794"/>
        <v>A</v>
      </c>
      <c r="DL1100" s="56" t="str">
        <f t="shared" si="1794"/>
        <v>H</v>
      </c>
      <c r="DM1100" s="56" t="str">
        <f t="shared" si="1794"/>
        <v>H</v>
      </c>
      <c r="DN1100" s="91"/>
      <c r="DO1100" s="56" t="str">
        <f t="shared" si="1778"/>
        <v>A</v>
      </c>
      <c r="DP1100" s="56" t="str">
        <f t="shared" si="1778"/>
        <v>A</v>
      </c>
      <c r="DQ1100" s="56" t="str">
        <f t="shared" si="1778"/>
        <v>A</v>
      </c>
      <c r="DR1100" s="56" t="str">
        <f t="shared" si="1778"/>
        <v>D</v>
      </c>
      <c r="DS1100" s="56" t="str">
        <f t="shared" si="1778"/>
        <v>H</v>
      </c>
      <c r="DT1100" s="56" t="str">
        <f t="shared" si="1778"/>
        <v>H</v>
      </c>
      <c r="DU1100" s="56" t="str">
        <f t="shared" si="1778"/>
        <v>A</v>
      </c>
      <c r="DV1100" s="56" t="str">
        <f t="shared" si="1778"/>
        <v>A</v>
      </c>
      <c r="DW1100" s="56" t="str">
        <f t="shared" si="1778"/>
        <v>D</v>
      </c>
      <c r="DX1100" s="56" t="str">
        <f t="shared" si="1778"/>
        <v>H</v>
      </c>
      <c r="DY1100" s="56" t="str">
        <f t="shared" si="1778"/>
        <v>D</v>
      </c>
      <c r="DZ1100" s="348" t="str">
        <f t="shared" si="1778"/>
        <v>D</v>
      </c>
      <c r="EI1100" s="53" t="str">
        <f t="shared" si="1779"/>
        <v>Dulwich Hamlet</v>
      </c>
      <c r="EJ1100" s="79">
        <f t="shared" si="1795"/>
        <v>32</v>
      </c>
      <c r="EK1100" s="80">
        <f t="shared" si="1780"/>
        <v>6</v>
      </c>
      <c r="EL1100" s="80">
        <f t="shared" si="1781"/>
        <v>4</v>
      </c>
      <c r="EM1100" s="80">
        <f t="shared" si="1782"/>
        <v>6</v>
      </c>
      <c r="EN1100" s="80">
        <f>COUNTIF(DN$1096:DN$1112,"A")</f>
        <v>6</v>
      </c>
      <c r="EO1100" s="80">
        <f>COUNTIF(DN$1096:DN$1112,"D")</f>
        <v>4</v>
      </c>
      <c r="EP1100" s="80">
        <f>COUNTIF(DN$1096:DN$1112,"H")</f>
        <v>6</v>
      </c>
      <c r="EQ1100" s="79">
        <f t="shared" si="1796"/>
        <v>12</v>
      </c>
      <c r="ER1100" s="79">
        <f t="shared" si="1796"/>
        <v>8</v>
      </c>
      <c r="ES1100" s="79">
        <f t="shared" si="1796"/>
        <v>12</v>
      </c>
      <c r="ET1100" s="81">
        <f>SUM($BL1100:$CI1100)+SUM(CO$1096:CO$1112)</f>
        <v>48</v>
      </c>
      <c r="EU1100" s="81">
        <f>SUM($CK1100:$DH1100)+SUM(BP$1096:BP$1112)</f>
        <v>48</v>
      </c>
      <c r="EV1100" s="79">
        <f t="shared" si="1797"/>
        <v>32</v>
      </c>
      <c r="EW1100" s="81">
        <f t="shared" si="1798"/>
        <v>0</v>
      </c>
      <c r="EX1100" s="78"/>
      <c r="EY1100" s="80">
        <f t="shared" si="1783"/>
        <v>32</v>
      </c>
      <c r="EZ1100" s="80">
        <f t="shared" si="1784"/>
        <v>12</v>
      </c>
      <c r="FA1100" s="80">
        <f t="shared" si="1785"/>
        <v>8</v>
      </c>
      <c r="FB1100" s="80">
        <f t="shared" si="1786"/>
        <v>12</v>
      </c>
      <c r="FC1100" s="80">
        <f t="shared" si="1787"/>
        <v>48</v>
      </c>
      <c r="FD1100" s="80">
        <f t="shared" si="1788"/>
        <v>48</v>
      </c>
      <c r="FE1100" s="80">
        <f t="shared" si="1789"/>
        <v>32</v>
      </c>
      <c r="FF1100" s="80">
        <f t="shared" si="1790"/>
        <v>0</v>
      </c>
      <c r="FH1100" s="54">
        <f t="shared" si="1799"/>
        <v>0</v>
      </c>
      <c r="FI1100" s="54">
        <f t="shared" si="1791"/>
        <v>0</v>
      </c>
      <c r="FJ1100" s="54">
        <f t="shared" si="1791"/>
        <v>0</v>
      </c>
      <c r="FK1100" s="54">
        <f t="shared" si="1791"/>
        <v>0</v>
      </c>
      <c r="FL1100" s="54">
        <f t="shared" si="1791"/>
        <v>0</v>
      </c>
      <c r="FM1100" s="54">
        <f t="shared" si="1791"/>
        <v>0</v>
      </c>
      <c r="FN1100" s="54">
        <f t="shared" si="1791"/>
        <v>0</v>
      </c>
      <c r="FO1100" s="54">
        <f t="shared" si="1791"/>
        <v>0</v>
      </c>
      <c r="FQ1100" s="54" t="str">
        <f t="shared" si="1715"/>
        <v/>
      </c>
      <c r="FR1100" s="54" t="str">
        <f t="shared" si="1716"/>
        <v/>
      </c>
      <c r="FS1100" s="54" t="str">
        <f t="shared" si="1774"/>
        <v/>
      </c>
      <c r="FT1100" s="54" t="str">
        <f t="shared" si="1774"/>
        <v/>
      </c>
      <c r="FU1100" s="54" t="str">
        <f t="shared" si="1774"/>
        <v/>
      </c>
      <c r="FV1100" s="54" t="str">
        <f t="shared" si="1774"/>
        <v/>
      </c>
      <c r="FW1100" s="54" t="str">
        <f t="shared" si="1774"/>
        <v/>
      </c>
      <c r="FX1100" s="54" t="str">
        <f t="shared" si="1774"/>
        <v/>
      </c>
      <c r="FY1100" s="407" t="s">
        <v>1848</v>
      </c>
      <c r="FZ1100" s="58"/>
      <c r="GA1100" s="59"/>
      <c r="GB1100" s="60"/>
      <c r="GC1100" s="58"/>
      <c r="GD1100" s="59"/>
      <c r="GE1100" s="61"/>
      <c r="GF1100" s="58"/>
      <c r="GG1100" s="61"/>
      <c r="GH1100" s="61"/>
    </row>
    <row r="1101" spans="1:190" s="54" customFormat="1" ht="12" x14ac:dyDescent="0.25">
      <c r="A1101" s="54">
        <v>6</v>
      </c>
      <c r="B1101" s="54" t="s">
        <v>1849</v>
      </c>
      <c r="C1101" s="56">
        <v>32</v>
      </c>
      <c r="D1101" s="56">
        <v>17</v>
      </c>
      <c r="E1101" s="56">
        <v>7</v>
      </c>
      <c r="F1101" s="56">
        <v>8</v>
      </c>
      <c r="G1101" s="56">
        <v>71</v>
      </c>
      <c r="H1101" s="56">
        <v>55</v>
      </c>
      <c r="I1101" s="57">
        <v>41</v>
      </c>
      <c r="J1101" s="56">
        <f t="shared" si="1775"/>
        <v>16</v>
      </c>
      <c r="L1101" s="82" t="s">
        <v>1363</v>
      </c>
      <c r="M1101" s="253" t="s">
        <v>99</v>
      </c>
      <c r="N1101" s="59" t="s">
        <v>76</v>
      </c>
      <c r="O1101" s="59" t="s">
        <v>99</v>
      </c>
      <c r="P1101" s="59" t="s">
        <v>62</v>
      </c>
      <c r="Q1101" s="59" t="s">
        <v>76</v>
      </c>
      <c r="R1101" s="83"/>
      <c r="S1101" s="59" t="s">
        <v>74</v>
      </c>
      <c r="T1101" s="59" t="s">
        <v>99</v>
      </c>
      <c r="U1101" s="59" t="s">
        <v>148</v>
      </c>
      <c r="V1101" s="59" t="s">
        <v>124</v>
      </c>
      <c r="W1101" s="59" t="s">
        <v>177</v>
      </c>
      <c r="X1101" s="59" t="s">
        <v>74</v>
      </c>
      <c r="Y1101" s="59" t="s">
        <v>62</v>
      </c>
      <c r="Z1101" s="59" t="s">
        <v>76</v>
      </c>
      <c r="AA1101" s="59" t="s">
        <v>200</v>
      </c>
      <c r="AB1101" s="59" t="s">
        <v>74</v>
      </c>
      <c r="AC1101" s="85" t="s">
        <v>102</v>
      </c>
      <c r="AL1101" s="82" t="s">
        <v>1363</v>
      </c>
      <c r="AM1101" s="253" t="s">
        <v>239</v>
      </c>
      <c r="AN1101" s="59" t="s">
        <v>129</v>
      </c>
      <c r="AO1101" s="59" t="s">
        <v>412</v>
      </c>
      <c r="AP1101" s="59" t="s">
        <v>366</v>
      </c>
      <c r="AQ1101" s="59" t="s">
        <v>587</v>
      </c>
      <c r="AR1101" s="83"/>
      <c r="AS1101" s="59" t="s">
        <v>594</v>
      </c>
      <c r="AT1101" s="59" t="s">
        <v>401</v>
      </c>
      <c r="AU1101" s="59" t="s">
        <v>284</v>
      </c>
      <c r="AV1101" s="59" t="s">
        <v>367</v>
      </c>
      <c r="AW1101" s="59" t="s">
        <v>402</v>
      </c>
      <c r="AX1101" s="59" t="s">
        <v>91</v>
      </c>
      <c r="AY1101" s="59" t="s">
        <v>406</v>
      </c>
      <c r="AZ1101" s="59" t="s">
        <v>447</v>
      </c>
      <c r="BA1101" s="59" t="s">
        <v>404</v>
      </c>
      <c r="BB1101" s="59" t="s">
        <v>381</v>
      </c>
      <c r="BC1101" s="85" t="s">
        <v>375</v>
      </c>
      <c r="BL1101" s="90">
        <f t="shared" si="1792"/>
        <v>1</v>
      </c>
      <c r="BM1101" s="77">
        <f t="shared" si="1792"/>
        <v>0</v>
      </c>
      <c r="BN1101" s="77">
        <f t="shared" si="1792"/>
        <v>1</v>
      </c>
      <c r="BO1101" s="77">
        <f t="shared" si="1792"/>
        <v>1</v>
      </c>
      <c r="BP1101" s="77">
        <f t="shared" si="1792"/>
        <v>0</v>
      </c>
      <c r="BQ1101" s="91"/>
      <c r="BR1101" s="77">
        <f t="shared" si="1776"/>
        <v>1</v>
      </c>
      <c r="BS1101" s="77">
        <f t="shared" si="1776"/>
        <v>1</v>
      </c>
      <c r="BT1101" s="77">
        <f t="shared" si="1776"/>
        <v>0</v>
      </c>
      <c r="BU1101" s="77">
        <f t="shared" si="1776"/>
        <v>0</v>
      </c>
      <c r="BV1101" s="77">
        <f t="shared" si="1776"/>
        <v>2</v>
      </c>
      <c r="BW1101" s="77">
        <f t="shared" si="1776"/>
        <v>1</v>
      </c>
      <c r="BX1101" s="77">
        <f t="shared" si="1776"/>
        <v>1</v>
      </c>
      <c r="BY1101" s="77">
        <f t="shared" si="1776"/>
        <v>0</v>
      </c>
      <c r="BZ1101" s="77">
        <f t="shared" si="1776"/>
        <v>2</v>
      </c>
      <c r="CA1101" s="77">
        <f t="shared" si="1776"/>
        <v>1</v>
      </c>
      <c r="CB1101" s="92">
        <f t="shared" si="1776"/>
        <v>2</v>
      </c>
      <c r="CJ1101" s="78"/>
      <c r="CK1101" s="90">
        <f t="shared" si="1793"/>
        <v>0</v>
      </c>
      <c r="CL1101" s="77">
        <f t="shared" si="1793"/>
        <v>2</v>
      </c>
      <c r="CM1101" s="77">
        <f t="shared" si="1793"/>
        <v>0</v>
      </c>
      <c r="CN1101" s="77">
        <f t="shared" si="1793"/>
        <v>1</v>
      </c>
      <c r="CO1101" s="77">
        <f t="shared" si="1793"/>
        <v>2</v>
      </c>
      <c r="CP1101" s="91"/>
      <c r="CQ1101" s="77">
        <f t="shared" si="1777"/>
        <v>2</v>
      </c>
      <c r="CR1101" s="77">
        <f t="shared" si="1777"/>
        <v>0</v>
      </c>
      <c r="CS1101" s="77">
        <f t="shared" si="1777"/>
        <v>1</v>
      </c>
      <c r="CT1101" s="77">
        <f t="shared" si="1777"/>
        <v>0</v>
      </c>
      <c r="CU1101" s="77">
        <f t="shared" si="1777"/>
        <v>0</v>
      </c>
      <c r="CV1101" s="77">
        <f t="shared" si="1777"/>
        <v>2</v>
      </c>
      <c r="CW1101" s="77">
        <f t="shared" si="1777"/>
        <v>1</v>
      </c>
      <c r="CX1101" s="77">
        <f t="shared" si="1777"/>
        <v>2</v>
      </c>
      <c r="CY1101" s="77">
        <f t="shared" si="1777"/>
        <v>2</v>
      </c>
      <c r="CZ1101" s="77">
        <f t="shared" si="1777"/>
        <v>2</v>
      </c>
      <c r="DA1101" s="92">
        <f t="shared" si="1777"/>
        <v>4</v>
      </c>
      <c r="DJ1101" s="347" t="str">
        <f t="shared" si="1794"/>
        <v>H</v>
      </c>
      <c r="DK1101" s="56" t="str">
        <f t="shared" si="1794"/>
        <v>A</v>
      </c>
      <c r="DL1101" s="56" t="str">
        <f t="shared" si="1794"/>
        <v>H</v>
      </c>
      <c r="DM1101" s="56" t="str">
        <f t="shared" si="1794"/>
        <v>D</v>
      </c>
      <c r="DN1101" s="56" t="str">
        <f t="shared" si="1794"/>
        <v>A</v>
      </c>
      <c r="DO1101" s="91"/>
      <c r="DP1101" s="56" t="str">
        <f t="shared" si="1778"/>
        <v>A</v>
      </c>
      <c r="DQ1101" s="56" t="str">
        <f t="shared" si="1778"/>
        <v>H</v>
      </c>
      <c r="DR1101" s="56" t="str">
        <f t="shared" si="1778"/>
        <v>A</v>
      </c>
      <c r="DS1101" s="56" t="str">
        <f t="shared" si="1778"/>
        <v>D</v>
      </c>
      <c r="DT1101" s="56" t="str">
        <f t="shared" si="1778"/>
        <v>H</v>
      </c>
      <c r="DU1101" s="56" t="str">
        <f t="shared" si="1778"/>
        <v>A</v>
      </c>
      <c r="DV1101" s="56" t="str">
        <f t="shared" si="1778"/>
        <v>D</v>
      </c>
      <c r="DW1101" s="56" t="str">
        <f t="shared" si="1778"/>
        <v>A</v>
      </c>
      <c r="DX1101" s="56" t="str">
        <f t="shared" si="1778"/>
        <v>D</v>
      </c>
      <c r="DY1101" s="56" t="str">
        <f t="shared" si="1778"/>
        <v>A</v>
      </c>
      <c r="DZ1101" s="348" t="str">
        <f t="shared" si="1778"/>
        <v>A</v>
      </c>
      <c r="EI1101" s="53" t="str">
        <f t="shared" si="1779"/>
        <v>Epsom &amp; Ewell</v>
      </c>
      <c r="EJ1101" s="79">
        <f t="shared" si="1795"/>
        <v>32</v>
      </c>
      <c r="EK1101" s="80">
        <f>COUNTIF($DJ1101:$EG1101,"H")</f>
        <v>4</v>
      </c>
      <c r="EL1101" s="80">
        <f>COUNTIF($DJ1101:$EG1101,"D")</f>
        <v>4</v>
      </c>
      <c r="EM1101" s="80">
        <f>COUNTIF($DJ1101:$EG1101,"A")</f>
        <v>8</v>
      </c>
      <c r="EN1101" s="80">
        <f>COUNTIF(DO$1096:DO$1112,"A")</f>
        <v>7</v>
      </c>
      <c r="EO1101" s="80">
        <f>COUNTIF(DO$1096:DO$1112,"D")</f>
        <v>3</v>
      </c>
      <c r="EP1101" s="80">
        <f>COUNTIF(DO$1096:DO$1112,"H")</f>
        <v>6</v>
      </c>
      <c r="EQ1101" s="79">
        <f t="shared" si="1796"/>
        <v>11</v>
      </c>
      <c r="ER1101" s="79">
        <f t="shared" si="1796"/>
        <v>7</v>
      </c>
      <c r="ES1101" s="79">
        <f t="shared" si="1796"/>
        <v>14</v>
      </c>
      <c r="ET1101" s="81">
        <f>SUM($BL1101:$CI1101)+SUM(CP$1096:CP$1112)</f>
        <v>35</v>
      </c>
      <c r="EU1101" s="81">
        <f>SUM($CK1101:$DH1101)+SUM(BQ$1096:BQ$1112)</f>
        <v>46</v>
      </c>
      <c r="EV1101" s="79">
        <f t="shared" si="1797"/>
        <v>29</v>
      </c>
      <c r="EW1101" s="81">
        <f t="shared" si="1798"/>
        <v>-11</v>
      </c>
      <c r="EX1101" s="78"/>
      <c r="EY1101" s="80">
        <f t="shared" si="1783"/>
        <v>32</v>
      </c>
      <c r="EZ1101" s="80">
        <f t="shared" si="1784"/>
        <v>11</v>
      </c>
      <c r="FA1101" s="80">
        <f t="shared" si="1785"/>
        <v>7</v>
      </c>
      <c r="FB1101" s="80">
        <f t="shared" si="1786"/>
        <v>14</v>
      </c>
      <c r="FC1101" s="80">
        <f t="shared" si="1787"/>
        <v>35</v>
      </c>
      <c r="FD1101" s="80">
        <f t="shared" si="1788"/>
        <v>46</v>
      </c>
      <c r="FE1101" s="80">
        <f t="shared" si="1789"/>
        <v>29</v>
      </c>
      <c r="FF1101" s="80">
        <f t="shared" si="1790"/>
        <v>-11</v>
      </c>
      <c r="FH1101" s="54">
        <f t="shared" si="1799"/>
        <v>0</v>
      </c>
      <c r="FI1101" s="54">
        <f t="shared" si="1791"/>
        <v>0</v>
      </c>
      <c r="FJ1101" s="54">
        <f t="shared" si="1791"/>
        <v>0</v>
      </c>
      <c r="FK1101" s="54">
        <f t="shared" si="1791"/>
        <v>0</v>
      </c>
      <c r="FL1101" s="54">
        <f t="shared" si="1791"/>
        <v>0</v>
      </c>
      <c r="FM1101" s="54">
        <f t="shared" si="1791"/>
        <v>0</v>
      </c>
      <c r="FN1101" s="54">
        <f t="shared" si="1791"/>
        <v>0</v>
      </c>
      <c r="FO1101" s="54">
        <f t="shared" si="1791"/>
        <v>0</v>
      </c>
      <c r="FQ1101" s="54" t="str">
        <f>IF(SUM($FH1101:$FO1101)=0,"",EI1101)</f>
        <v/>
      </c>
      <c r="FR1101" s="54" t="str">
        <f>IF(SUM($FH1101:$FO1101)=0,"",EY1101-EJ1101)</f>
        <v/>
      </c>
      <c r="FS1101" s="54" t="str">
        <f t="shared" ref="FS1101:FX1101" si="1800">IF(SUM($FH1101:$FO1101)=0,"",EZ1101-EQ1101)</f>
        <v/>
      </c>
      <c r="FT1101" s="54" t="str">
        <f t="shared" si="1800"/>
        <v/>
      </c>
      <c r="FU1101" s="54" t="str">
        <f t="shared" si="1800"/>
        <v/>
      </c>
      <c r="FV1101" s="54" t="str">
        <f t="shared" si="1800"/>
        <v/>
      </c>
      <c r="FW1101" s="54" t="str">
        <f t="shared" si="1800"/>
        <v/>
      </c>
      <c r="FX1101" s="54" t="str">
        <f t="shared" si="1800"/>
        <v/>
      </c>
      <c r="FZ1101" s="58"/>
      <c r="GA1101" s="59"/>
      <c r="GB1101" s="60"/>
      <c r="GC1101" s="58"/>
      <c r="GD1101" s="59"/>
      <c r="GE1101" s="61"/>
      <c r="GF1101" s="58"/>
      <c r="GG1101" s="61"/>
      <c r="GH1101" s="61"/>
    </row>
    <row r="1102" spans="1:190" s="54" customFormat="1" ht="12" x14ac:dyDescent="0.25">
      <c r="A1102" s="54">
        <v>7</v>
      </c>
      <c r="B1102" s="54" t="s">
        <v>282</v>
      </c>
      <c r="C1102" s="56">
        <v>32</v>
      </c>
      <c r="D1102" s="56">
        <v>14</v>
      </c>
      <c r="E1102" s="56">
        <v>10</v>
      </c>
      <c r="F1102" s="56">
        <v>8</v>
      </c>
      <c r="G1102" s="56">
        <v>51</v>
      </c>
      <c r="H1102" s="56">
        <v>37</v>
      </c>
      <c r="I1102" s="57">
        <v>38</v>
      </c>
      <c r="J1102" s="56">
        <f t="shared" si="1775"/>
        <v>14</v>
      </c>
      <c r="L1102" s="82" t="s">
        <v>1847</v>
      </c>
      <c r="M1102" s="253" t="s">
        <v>101</v>
      </c>
      <c r="N1102" s="59" t="s">
        <v>206</v>
      </c>
      <c r="O1102" s="59" t="s">
        <v>200</v>
      </c>
      <c r="P1102" s="59" t="s">
        <v>62</v>
      </c>
      <c r="Q1102" s="59" t="s">
        <v>124</v>
      </c>
      <c r="R1102" s="59" t="s">
        <v>76</v>
      </c>
      <c r="S1102" s="83"/>
      <c r="T1102" s="59" t="s">
        <v>98</v>
      </c>
      <c r="U1102" s="59" t="s">
        <v>200</v>
      </c>
      <c r="V1102" s="59" t="s">
        <v>175</v>
      </c>
      <c r="W1102" s="59" t="s">
        <v>99</v>
      </c>
      <c r="X1102" s="59" t="s">
        <v>62</v>
      </c>
      <c r="Y1102" s="59" t="s">
        <v>74</v>
      </c>
      <c r="Z1102" s="59" t="s">
        <v>148</v>
      </c>
      <c r="AA1102" s="59" t="s">
        <v>186</v>
      </c>
      <c r="AB1102" s="59" t="s">
        <v>74</v>
      </c>
      <c r="AC1102" s="85" t="s">
        <v>148</v>
      </c>
      <c r="AL1102" s="82" t="s">
        <v>1847</v>
      </c>
      <c r="AM1102" s="253" t="s">
        <v>245</v>
      </c>
      <c r="AN1102" s="59" t="s">
        <v>366</v>
      </c>
      <c r="AO1102" s="59" t="s">
        <v>404</v>
      </c>
      <c r="AP1102" s="59" t="s">
        <v>250</v>
      </c>
      <c r="AQ1102" s="59" t="s">
        <v>375</v>
      </c>
      <c r="AR1102" s="59" t="s">
        <v>393</v>
      </c>
      <c r="AS1102" s="83"/>
      <c r="AT1102" s="59" t="s">
        <v>181</v>
      </c>
      <c r="AU1102" s="59" t="s">
        <v>401</v>
      </c>
      <c r="AV1102" s="59" t="s">
        <v>413</v>
      </c>
      <c r="AW1102" s="59" t="s">
        <v>264</v>
      </c>
      <c r="AX1102" s="59" t="s">
        <v>257</v>
      </c>
      <c r="AY1102" s="59" t="s">
        <v>635</v>
      </c>
      <c r="AZ1102" s="59" t="s">
        <v>275</v>
      </c>
      <c r="BA1102" s="59" t="s">
        <v>242</v>
      </c>
      <c r="BB1102" s="59" t="s">
        <v>262</v>
      </c>
      <c r="BC1102" s="85" t="s">
        <v>575</v>
      </c>
      <c r="BL1102" s="90">
        <f t="shared" si="1792"/>
        <v>3</v>
      </c>
      <c r="BM1102" s="77">
        <f t="shared" si="1792"/>
        <v>1</v>
      </c>
      <c r="BN1102" s="77">
        <f t="shared" si="1792"/>
        <v>2</v>
      </c>
      <c r="BO1102" s="77">
        <f t="shared" si="1792"/>
        <v>1</v>
      </c>
      <c r="BP1102" s="77">
        <f t="shared" si="1792"/>
        <v>0</v>
      </c>
      <c r="BQ1102" s="77">
        <f t="shared" si="1792"/>
        <v>0</v>
      </c>
      <c r="BR1102" s="91"/>
      <c r="BS1102" s="77">
        <f t="shared" si="1776"/>
        <v>0</v>
      </c>
      <c r="BT1102" s="77">
        <f t="shared" si="1776"/>
        <v>2</v>
      </c>
      <c r="BU1102" s="77">
        <f t="shared" si="1776"/>
        <v>2</v>
      </c>
      <c r="BV1102" s="77">
        <f t="shared" si="1776"/>
        <v>1</v>
      </c>
      <c r="BW1102" s="77">
        <f t="shared" si="1776"/>
        <v>1</v>
      </c>
      <c r="BX1102" s="77">
        <f t="shared" si="1776"/>
        <v>1</v>
      </c>
      <c r="BY1102" s="77">
        <f t="shared" si="1776"/>
        <v>0</v>
      </c>
      <c r="BZ1102" s="77">
        <f t="shared" si="1776"/>
        <v>3</v>
      </c>
      <c r="CA1102" s="77">
        <f t="shared" si="1776"/>
        <v>1</v>
      </c>
      <c r="CB1102" s="92">
        <f t="shared" si="1776"/>
        <v>0</v>
      </c>
      <c r="CJ1102" s="78"/>
      <c r="CK1102" s="90">
        <f t="shared" si="1793"/>
        <v>2</v>
      </c>
      <c r="CL1102" s="77">
        <f t="shared" si="1793"/>
        <v>4</v>
      </c>
      <c r="CM1102" s="77">
        <f t="shared" si="1793"/>
        <v>2</v>
      </c>
      <c r="CN1102" s="77">
        <f t="shared" si="1793"/>
        <v>1</v>
      </c>
      <c r="CO1102" s="77">
        <f t="shared" si="1793"/>
        <v>0</v>
      </c>
      <c r="CP1102" s="77">
        <f t="shared" si="1793"/>
        <v>2</v>
      </c>
      <c r="CQ1102" s="91"/>
      <c r="CR1102" s="77">
        <f t="shared" si="1777"/>
        <v>5</v>
      </c>
      <c r="CS1102" s="77">
        <f t="shared" si="1777"/>
        <v>2</v>
      </c>
      <c r="CT1102" s="77">
        <f t="shared" si="1777"/>
        <v>5</v>
      </c>
      <c r="CU1102" s="77">
        <f t="shared" si="1777"/>
        <v>0</v>
      </c>
      <c r="CV1102" s="77">
        <f t="shared" si="1777"/>
        <v>1</v>
      </c>
      <c r="CW1102" s="77">
        <f t="shared" si="1777"/>
        <v>2</v>
      </c>
      <c r="CX1102" s="77">
        <f t="shared" si="1777"/>
        <v>1</v>
      </c>
      <c r="CY1102" s="77">
        <f t="shared" si="1777"/>
        <v>4</v>
      </c>
      <c r="CZ1102" s="77">
        <f t="shared" si="1777"/>
        <v>2</v>
      </c>
      <c r="DA1102" s="92">
        <f t="shared" si="1777"/>
        <v>1</v>
      </c>
      <c r="DJ1102" s="347" t="str">
        <f t="shared" si="1794"/>
        <v>H</v>
      </c>
      <c r="DK1102" s="56" t="str">
        <f t="shared" si="1794"/>
        <v>A</v>
      </c>
      <c r="DL1102" s="56" t="str">
        <f t="shared" si="1794"/>
        <v>D</v>
      </c>
      <c r="DM1102" s="56" t="str">
        <f t="shared" si="1794"/>
        <v>D</v>
      </c>
      <c r="DN1102" s="56" t="str">
        <f t="shared" si="1794"/>
        <v>D</v>
      </c>
      <c r="DO1102" s="56" t="str">
        <f t="shared" si="1794"/>
        <v>A</v>
      </c>
      <c r="DP1102" s="91"/>
      <c r="DQ1102" s="56" t="str">
        <f t="shared" si="1778"/>
        <v>A</v>
      </c>
      <c r="DR1102" s="56" t="str">
        <f t="shared" si="1778"/>
        <v>D</v>
      </c>
      <c r="DS1102" s="56" t="str">
        <f t="shared" si="1778"/>
        <v>A</v>
      </c>
      <c r="DT1102" s="56" t="str">
        <f t="shared" si="1778"/>
        <v>H</v>
      </c>
      <c r="DU1102" s="56" t="str">
        <f t="shared" si="1778"/>
        <v>D</v>
      </c>
      <c r="DV1102" s="56" t="str">
        <f t="shared" si="1778"/>
        <v>A</v>
      </c>
      <c r="DW1102" s="56" t="str">
        <f t="shared" si="1778"/>
        <v>A</v>
      </c>
      <c r="DX1102" s="56" t="str">
        <f t="shared" si="1778"/>
        <v>A</v>
      </c>
      <c r="DY1102" s="56" t="str">
        <f t="shared" si="1778"/>
        <v>A</v>
      </c>
      <c r="DZ1102" s="348" t="str">
        <f t="shared" si="1778"/>
        <v>A</v>
      </c>
      <c r="EI1102" s="53" t="str">
        <f t="shared" si="1779"/>
        <v>Hampton</v>
      </c>
      <c r="EJ1102" s="79">
        <f t="shared" si="1795"/>
        <v>32</v>
      </c>
      <c r="EK1102" s="80">
        <f t="shared" si="1780"/>
        <v>2</v>
      </c>
      <c r="EL1102" s="80">
        <f t="shared" si="1781"/>
        <v>5</v>
      </c>
      <c r="EM1102" s="80">
        <f t="shared" si="1782"/>
        <v>9</v>
      </c>
      <c r="EN1102" s="80">
        <f>COUNTIF(DP$1096:DP$1112,"A")</f>
        <v>6</v>
      </c>
      <c r="EO1102" s="80">
        <f>COUNTIF(DP$1096:DP$1112,"D")</f>
        <v>1</v>
      </c>
      <c r="EP1102" s="80">
        <f>COUNTIF(DP$1096:DP$1112,"H")</f>
        <v>9</v>
      </c>
      <c r="EQ1102" s="79">
        <f t="shared" si="1796"/>
        <v>8</v>
      </c>
      <c r="ER1102" s="79">
        <f t="shared" si="1796"/>
        <v>6</v>
      </c>
      <c r="ES1102" s="79">
        <f t="shared" si="1796"/>
        <v>18</v>
      </c>
      <c r="ET1102" s="81">
        <f>SUM($BL1102:$CI1102)+SUM(CQ$1096:CQ$1112)</f>
        <v>39</v>
      </c>
      <c r="EU1102" s="81">
        <f>SUM($CK1102:$DH1102)+SUM(BR$1096:BR$1112)</f>
        <v>61</v>
      </c>
      <c r="EV1102" s="79">
        <f t="shared" si="1797"/>
        <v>22</v>
      </c>
      <c r="EW1102" s="81">
        <f t="shared" si="1798"/>
        <v>-22</v>
      </c>
      <c r="EX1102" s="78"/>
      <c r="EY1102" s="80">
        <f t="shared" si="1783"/>
        <v>32</v>
      </c>
      <c r="EZ1102" s="80">
        <f t="shared" si="1784"/>
        <v>8</v>
      </c>
      <c r="FA1102" s="80">
        <f t="shared" si="1785"/>
        <v>6</v>
      </c>
      <c r="FB1102" s="80">
        <f t="shared" si="1786"/>
        <v>18</v>
      </c>
      <c r="FC1102" s="80">
        <f t="shared" si="1787"/>
        <v>39</v>
      </c>
      <c r="FD1102" s="80">
        <f t="shared" si="1788"/>
        <v>61</v>
      </c>
      <c r="FE1102" s="80">
        <f t="shared" si="1789"/>
        <v>22</v>
      </c>
      <c r="FF1102" s="80">
        <f t="shared" si="1790"/>
        <v>-22</v>
      </c>
      <c r="FH1102" s="54">
        <f t="shared" si="1799"/>
        <v>0</v>
      </c>
      <c r="FI1102" s="54">
        <f t="shared" si="1791"/>
        <v>0</v>
      </c>
      <c r="FJ1102" s="54">
        <f t="shared" si="1791"/>
        <v>0</v>
      </c>
      <c r="FK1102" s="54">
        <f t="shared" si="1791"/>
        <v>0</v>
      </c>
      <c r="FL1102" s="54">
        <f t="shared" si="1791"/>
        <v>0</v>
      </c>
      <c r="FM1102" s="54">
        <f t="shared" si="1791"/>
        <v>0</v>
      </c>
      <c r="FN1102" s="54">
        <f t="shared" si="1791"/>
        <v>0</v>
      </c>
      <c r="FO1102" s="54">
        <f t="shared" si="1791"/>
        <v>0</v>
      </c>
      <c r="FQ1102" s="54" t="str">
        <f t="shared" si="1715"/>
        <v/>
      </c>
      <c r="FR1102" s="54" t="str">
        <f t="shared" si="1716"/>
        <v/>
      </c>
      <c r="FS1102" s="54" t="str">
        <f t="shared" si="1774"/>
        <v/>
      </c>
      <c r="FT1102" s="54" t="str">
        <f t="shared" si="1774"/>
        <v/>
      </c>
      <c r="FU1102" s="54" t="str">
        <f t="shared" si="1774"/>
        <v/>
      </c>
      <c r="FV1102" s="54" t="str">
        <f t="shared" si="1774"/>
        <v/>
      </c>
      <c r="FW1102" s="54" t="str">
        <f t="shared" si="1774"/>
        <v/>
      </c>
      <c r="FX1102" s="54" t="str">
        <f t="shared" si="1774"/>
        <v/>
      </c>
      <c r="FZ1102" s="58"/>
      <c r="GA1102" s="59"/>
      <c r="GB1102" s="60"/>
      <c r="GC1102" s="58"/>
      <c r="GD1102" s="59"/>
      <c r="GE1102" s="61"/>
      <c r="GF1102" s="58"/>
      <c r="GG1102" s="61"/>
      <c r="GH1102" s="61"/>
    </row>
    <row r="1103" spans="1:190" s="54" customFormat="1" ht="12" x14ac:dyDescent="0.25">
      <c r="A1103" s="54">
        <v>8</v>
      </c>
      <c r="B1103" s="54" t="s">
        <v>1129</v>
      </c>
      <c r="C1103" s="56">
        <v>32</v>
      </c>
      <c r="D1103" s="56">
        <v>14</v>
      </c>
      <c r="E1103" s="56">
        <v>6</v>
      </c>
      <c r="F1103" s="56">
        <v>12</v>
      </c>
      <c r="G1103" s="56">
        <v>49</v>
      </c>
      <c r="H1103" s="56">
        <v>51</v>
      </c>
      <c r="I1103" s="57">
        <v>34</v>
      </c>
      <c r="J1103" s="56">
        <f t="shared" si="1775"/>
        <v>-2</v>
      </c>
      <c r="L1103" s="82" t="s">
        <v>1842</v>
      </c>
      <c r="M1103" s="253" t="s">
        <v>99</v>
      </c>
      <c r="N1103" s="59" t="s">
        <v>60</v>
      </c>
      <c r="O1103" s="59" t="s">
        <v>99</v>
      </c>
      <c r="P1103" s="59" t="s">
        <v>62</v>
      </c>
      <c r="Q1103" s="59" t="s">
        <v>162</v>
      </c>
      <c r="R1103" s="59" t="s">
        <v>99</v>
      </c>
      <c r="S1103" s="59" t="s">
        <v>62</v>
      </c>
      <c r="T1103" s="83" t="s">
        <v>98</v>
      </c>
      <c r="U1103" s="59" t="s">
        <v>176</v>
      </c>
      <c r="V1103" s="59" t="s">
        <v>62</v>
      </c>
      <c r="W1103" s="59" t="s">
        <v>77</v>
      </c>
      <c r="X1103" s="59" t="s">
        <v>177</v>
      </c>
      <c r="Y1103" s="59" t="s">
        <v>148</v>
      </c>
      <c r="Z1103" s="59" t="s">
        <v>76</v>
      </c>
      <c r="AA1103" s="59" t="s">
        <v>62</v>
      </c>
      <c r="AB1103" s="59" t="s">
        <v>77</v>
      </c>
      <c r="AC1103" s="85" t="s">
        <v>86</v>
      </c>
      <c r="AL1103" s="82" t="s">
        <v>1842</v>
      </c>
      <c r="AM1103" s="253" t="s">
        <v>383</v>
      </c>
      <c r="AN1103" s="59" t="s">
        <v>387</v>
      </c>
      <c r="AO1103" s="59" t="s">
        <v>406</v>
      </c>
      <c r="AP1103" s="59" t="s">
        <v>249</v>
      </c>
      <c r="AQ1103" s="59" t="s">
        <v>407</v>
      </c>
      <c r="AR1103" s="59" t="s">
        <v>598</v>
      </c>
      <c r="AS1103" s="59" t="s">
        <v>266</v>
      </c>
      <c r="AT1103" s="83"/>
      <c r="AU1103" s="59" t="s">
        <v>375</v>
      </c>
      <c r="AV1103" s="59" t="s">
        <v>380</v>
      </c>
      <c r="AW1103" s="59" t="s">
        <v>121</v>
      </c>
      <c r="AX1103" s="59" t="s">
        <v>404</v>
      </c>
      <c r="AY1103" s="59" t="s">
        <v>1192</v>
      </c>
      <c r="AZ1103" s="59" t="s">
        <v>270</v>
      </c>
      <c r="BA1103" s="59" t="s">
        <v>275</v>
      </c>
      <c r="BB1103" s="59" t="s">
        <v>367</v>
      </c>
      <c r="BC1103" s="85" t="s">
        <v>189</v>
      </c>
      <c r="BL1103" s="90">
        <f t="shared" si="1792"/>
        <v>1</v>
      </c>
      <c r="BM1103" s="77">
        <f t="shared" si="1792"/>
        <v>4</v>
      </c>
      <c r="BN1103" s="77">
        <f t="shared" si="1792"/>
        <v>1</v>
      </c>
      <c r="BO1103" s="77">
        <f t="shared" si="1792"/>
        <v>1</v>
      </c>
      <c r="BP1103" s="77">
        <f t="shared" si="1792"/>
        <v>6</v>
      </c>
      <c r="BQ1103" s="77">
        <f t="shared" si="1792"/>
        <v>1</v>
      </c>
      <c r="BR1103" s="77">
        <f t="shared" si="1792"/>
        <v>1</v>
      </c>
      <c r="BS1103" s="91"/>
      <c r="BT1103" s="77">
        <f t="shared" si="1776"/>
        <v>2</v>
      </c>
      <c r="BU1103" s="77">
        <f t="shared" si="1776"/>
        <v>1</v>
      </c>
      <c r="BV1103" s="77">
        <f t="shared" si="1776"/>
        <v>2</v>
      </c>
      <c r="BW1103" s="77">
        <f t="shared" si="1776"/>
        <v>2</v>
      </c>
      <c r="BX1103" s="77">
        <f t="shared" si="1776"/>
        <v>0</v>
      </c>
      <c r="BY1103" s="77">
        <f t="shared" si="1776"/>
        <v>0</v>
      </c>
      <c r="BZ1103" s="77">
        <f t="shared" si="1776"/>
        <v>1</v>
      </c>
      <c r="CA1103" s="77">
        <f t="shared" si="1776"/>
        <v>2</v>
      </c>
      <c r="CB1103" s="92">
        <f t="shared" si="1776"/>
        <v>0</v>
      </c>
      <c r="CJ1103" s="78"/>
      <c r="CK1103" s="90">
        <f t="shared" si="1793"/>
        <v>0</v>
      </c>
      <c r="CL1103" s="77">
        <f t="shared" si="1793"/>
        <v>1</v>
      </c>
      <c r="CM1103" s="77">
        <f t="shared" si="1793"/>
        <v>0</v>
      </c>
      <c r="CN1103" s="77">
        <f t="shared" si="1793"/>
        <v>1</v>
      </c>
      <c r="CO1103" s="77">
        <f t="shared" si="1793"/>
        <v>0</v>
      </c>
      <c r="CP1103" s="77">
        <f t="shared" si="1793"/>
        <v>0</v>
      </c>
      <c r="CQ1103" s="77">
        <f t="shared" si="1793"/>
        <v>1</v>
      </c>
      <c r="CR1103" s="91"/>
      <c r="CS1103" s="77">
        <f t="shared" si="1777"/>
        <v>3</v>
      </c>
      <c r="CT1103" s="77">
        <f t="shared" si="1777"/>
        <v>1</v>
      </c>
      <c r="CU1103" s="77">
        <f t="shared" si="1777"/>
        <v>1</v>
      </c>
      <c r="CV1103" s="77">
        <f t="shared" si="1777"/>
        <v>0</v>
      </c>
      <c r="CW1103" s="77">
        <f t="shared" si="1777"/>
        <v>1</v>
      </c>
      <c r="CX1103" s="77">
        <f t="shared" si="1777"/>
        <v>2</v>
      </c>
      <c r="CY1103" s="77">
        <f t="shared" si="1777"/>
        <v>1</v>
      </c>
      <c r="CZ1103" s="77">
        <f t="shared" si="1777"/>
        <v>1</v>
      </c>
      <c r="DA1103" s="92">
        <f t="shared" si="1777"/>
        <v>3</v>
      </c>
      <c r="DJ1103" s="347" t="str">
        <f t="shared" si="1794"/>
        <v>H</v>
      </c>
      <c r="DK1103" s="56" t="str">
        <f t="shared" si="1794"/>
        <v>H</v>
      </c>
      <c r="DL1103" s="56" t="str">
        <f t="shared" si="1794"/>
        <v>H</v>
      </c>
      <c r="DM1103" s="56" t="str">
        <f t="shared" si="1794"/>
        <v>D</v>
      </c>
      <c r="DN1103" s="56" t="str">
        <f t="shared" si="1794"/>
        <v>H</v>
      </c>
      <c r="DO1103" s="56" t="str">
        <f t="shared" si="1794"/>
        <v>H</v>
      </c>
      <c r="DP1103" s="56" t="str">
        <f t="shared" si="1794"/>
        <v>D</v>
      </c>
      <c r="DQ1103" s="91"/>
      <c r="DR1103" s="56" t="str">
        <f t="shared" si="1778"/>
        <v>A</v>
      </c>
      <c r="DS1103" s="56" t="str">
        <f t="shared" si="1778"/>
        <v>D</v>
      </c>
      <c r="DT1103" s="56" t="str">
        <f t="shared" si="1778"/>
        <v>H</v>
      </c>
      <c r="DU1103" s="56" t="str">
        <f t="shared" si="1778"/>
        <v>H</v>
      </c>
      <c r="DV1103" s="56" t="str">
        <f t="shared" si="1778"/>
        <v>A</v>
      </c>
      <c r="DW1103" s="56" t="str">
        <f t="shared" si="1778"/>
        <v>A</v>
      </c>
      <c r="DX1103" s="56" t="str">
        <f t="shared" si="1778"/>
        <v>D</v>
      </c>
      <c r="DY1103" s="56" t="str">
        <f t="shared" si="1778"/>
        <v>H</v>
      </c>
      <c r="DZ1103" s="348" t="str">
        <f t="shared" si="1778"/>
        <v>A</v>
      </c>
      <c r="EI1103" s="53" t="str">
        <f t="shared" si="1779"/>
        <v>Kingstonian</v>
      </c>
      <c r="EJ1103" s="79">
        <f t="shared" si="1795"/>
        <v>32</v>
      </c>
      <c r="EK1103" s="80">
        <f t="shared" si="1780"/>
        <v>8</v>
      </c>
      <c r="EL1103" s="80">
        <f t="shared" si="1781"/>
        <v>4</v>
      </c>
      <c r="EM1103" s="80">
        <f t="shared" si="1782"/>
        <v>4</v>
      </c>
      <c r="EN1103" s="80">
        <f>COUNTIF(DQ$1096:DQ$1112,"A")</f>
        <v>4</v>
      </c>
      <c r="EO1103" s="80">
        <f>COUNTIF(DQ$1096:DQ$1112,"D")</f>
        <v>5</v>
      </c>
      <c r="EP1103" s="80">
        <f>COUNTIF(DQ$1096:DQ$1112,"H")</f>
        <v>7</v>
      </c>
      <c r="EQ1103" s="79">
        <f t="shared" si="1796"/>
        <v>12</v>
      </c>
      <c r="ER1103" s="79">
        <f t="shared" si="1796"/>
        <v>9</v>
      </c>
      <c r="ES1103" s="79">
        <f t="shared" si="1796"/>
        <v>11</v>
      </c>
      <c r="ET1103" s="81">
        <f>SUM($BL1103:$CI1103)+SUM(CR$1096:CR$1112)</f>
        <v>44</v>
      </c>
      <c r="EU1103" s="81">
        <f>SUM($CK1103:$DH1103)+SUM(BS$1096:BS$1112)</f>
        <v>40</v>
      </c>
      <c r="EV1103" s="79">
        <f t="shared" si="1797"/>
        <v>33</v>
      </c>
      <c r="EW1103" s="81">
        <f t="shared" si="1798"/>
        <v>4</v>
      </c>
      <c r="EX1103" s="78"/>
      <c r="EY1103" s="80">
        <f t="shared" si="1783"/>
        <v>32</v>
      </c>
      <c r="EZ1103" s="80">
        <f t="shared" si="1784"/>
        <v>12</v>
      </c>
      <c r="FA1103" s="80">
        <f t="shared" si="1785"/>
        <v>9</v>
      </c>
      <c r="FB1103" s="80">
        <f t="shared" si="1786"/>
        <v>11</v>
      </c>
      <c r="FC1103" s="80">
        <f t="shared" si="1787"/>
        <v>44</v>
      </c>
      <c r="FD1103" s="80">
        <f t="shared" si="1788"/>
        <v>40</v>
      </c>
      <c r="FE1103" s="80">
        <f t="shared" si="1789"/>
        <v>33</v>
      </c>
      <c r="FF1103" s="80">
        <f t="shared" si="1790"/>
        <v>4</v>
      </c>
      <c r="FH1103" s="54">
        <f t="shared" si="1799"/>
        <v>0</v>
      </c>
      <c r="FI1103" s="54">
        <f t="shared" si="1791"/>
        <v>0</v>
      </c>
      <c r="FJ1103" s="54">
        <f t="shared" si="1791"/>
        <v>0</v>
      </c>
      <c r="FK1103" s="54">
        <f t="shared" si="1791"/>
        <v>0</v>
      </c>
      <c r="FL1103" s="54">
        <f t="shared" si="1791"/>
        <v>0</v>
      </c>
      <c r="FM1103" s="54">
        <f t="shared" si="1791"/>
        <v>0</v>
      </c>
      <c r="FN1103" s="54">
        <f t="shared" si="1791"/>
        <v>0</v>
      </c>
      <c r="FO1103" s="54">
        <f t="shared" si="1791"/>
        <v>0</v>
      </c>
      <c r="FQ1103" s="54" t="str">
        <f t="shared" si="1715"/>
        <v/>
      </c>
      <c r="FR1103" s="54" t="str">
        <f t="shared" si="1716"/>
        <v/>
      </c>
      <c r="FS1103" s="54" t="str">
        <f t="shared" si="1774"/>
        <v/>
      </c>
      <c r="FT1103" s="54" t="str">
        <f t="shared" si="1774"/>
        <v/>
      </c>
      <c r="FU1103" s="54" t="str">
        <f t="shared" si="1774"/>
        <v/>
      </c>
      <c r="FV1103" s="54" t="str">
        <f t="shared" si="1774"/>
        <v/>
      </c>
      <c r="FW1103" s="54" t="str">
        <f t="shared" si="1774"/>
        <v/>
      </c>
      <c r="FX1103" s="54" t="str">
        <f t="shared" si="1774"/>
        <v/>
      </c>
      <c r="FZ1103" s="58"/>
      <c r="GA1103" s="59"/>
      <c r="GB1103" s="60"/>
      <c r="GC1103" s="58"/>
      <c r="GD1103" s="59"/>
      <c r="GE1103" s="61"/>
      <c r="GF1103" s="58"/>
      <c r="GG1103" s="61"/>
      <c r="GH1103" s="61"/>
    </row>
    <row r="1104" spans="1:190" s="54" customFormat="1" ht="12" x14ac:dyDescent="0.25">
      <c r="A1104" s="54">
        <v>9</v>
      </c>
      <c r="B1104" s="54" t="s">
        <v>1842</v>
      </c>
      <c r="C1104" s="56">
        <v>32</v>
      </c>
      <c r="D1104" s="56">
        <v>12</v>
      </c>
      <c r="E1104" s="56">
        <v>9</v>
      </c>
      <c r="F1104" s="56">
        <v>11</v>
      </c>
      <c r="G1104" s="56">
        <v>44</v>
      </c>
      <c r="H1104" s="56">
        <v>40</v>
      </c>
      <c r="I1104" s="57">
        <v>33</v>
      </c>
      <c r="J1104" s="56">
        <f t="shared" si="1775"/>
        <v>4</v>
      </c>
      <c r="L1104" s="82" t="s">
        <v>282</v>
      </c>
      <c r="M1104" s="253" t="s">
        <v>162</v>
      </c>
      <c r="N1104" s="59" t="s">
        <v>62</v>
      </c>
      <c r="O1104" s="59" t="s">
        <v>99</v>
      </c>
      <c r="P1104" s="59" t="s">
        <v>99</v>
      </c>
      <c r="Q1104" s="59" t="s">
        <v>77</v>
      </c>
      <c r="R1104" s="59" t="s">
        <v>177</v>
      </c>
      <c r="S1104" s="59" t="s">
        <v>89</v>
      </c>
      <c r="T1104" s="59" t="s">
        <v>176</v>
      </c>
      <c r="U1104" s="83"/>
      <c r="V1104" s="59" t="s">
        <v>59</v>
      </c>
      <c r="W1104" s="59" t="s">
        <v>200</v>
      </c>
      <c r="X1104" s="59" t="s">
        <v>103</v>
      </c>
      <c r="Y1104" s="59" t="s">
        <v>62</v>
      </c>
      <c r="Z1104" s="59" t="s">
        <v>124</v>
      </c>
      <c r="AA1104" s="59" t="s">
        <v>74</v>
      </c>
      <c r="AB1104" s="59" t="s">
        <v>99</v>
      </c>
      <c r="AC1104" s="85" t="s">
        <v>74</v>
      </c>
      <c r="AL1104" s="82" t="s">
        <v>282</v>
      </c>
      <c r="AM1104" s="253" t="s">
        <v>393</v>
      </c>
      <c r="AN1104" s="59" t="s">
        <v>255</v>
      </c>
      <c r="AO1104" s="59" t="s">
        <v>115</v>
      </c>
      <c r="AP1104" s="59" t="s">
        <v>241</v>
      </c>
      <c r="AQ1104" s="59" t="s">
        <v>413</v>
      </c>
      <c r="AR1104" s="59" t="s">
        <v>128</v>
      </c>
      <c r="AS1104" s="59" t="s">
        <v>251</v>
      </c>
      <c r="AT1104" s="59" t="s">
        <v>274</v>
      </c>
      <c r="AU1104" s="83"/>
      <c r="AV1104" s="59" t="s">
        <v>264</v>
      </c>
      <c r="AW1104" s="59" t="s">
        <v>265</v>
      </c>
      <c r="AX1104" s="59" t="s">
        <v>366</v>
      </c>
      <c r="AY1104" s="59" t="s">
        <v>593</v>
      </c>
      <c r="AZ1104" s="59" t="s">
        <v>81</v>
      </c>
      <c r="BA1104" s="59" t="s">
        <v>209</v>
      </c>
      <c r="BB1104" s="59" t="s">
        <v>582</v>
      </c>
      <c r="BC1104" s="85" t="s">
        <v>1192</v>
      </c>
      <c r="BL1104" s="90">
        <f t="shared" si="1792"/>
        <v>6</v>
      </c>
      <c r="BM1104" s="77">
        <f t="shared" si="1792"/>
        <v>1</v>
      </c>
      <c r="BN1104" s="77">
        <f t="shared" si="1792"/>
        <v>1</v>
      </c>
      <c r="BO1104" s="77">
        <f t="shared" si="1792"/>
        <v>1</v>
      </c>
      <c r="BP1104" s="77">
        <f t="shared" si="1792"/>
        <v>2</v>
      </c>
      <c r="BQ1104" s="77">
        <f t="shared" si="1792"/>
        <v>2</v>
      </c>
      <c r="BR1104" s="77">
        <f t="shared" si="1792"/>
        <v>3</v>
      </c>
      <c r="BS1104" s="77">
        <f t="shared" si="1792"/>
        <v>2</v>
      </c>
      <c r="BT1104" s="91"/>
      <c r="BU1104" s="77">
        <f t="shared" si="1776"/>
        <v>4</v>
      </c>
      <c r="BV1104" s="77">
        <f t="shared" si="1776"/>
        <v>2</v>
      </c>
      <c r="BW1104" s="77">
        <f t="shared" si="1776"/>
        <v>1</v>
      </c>
      <c r="BX1104" s="77">
        <f t="shared" si="1776"/>
        <v>1</v>
      </c>
      <c r="BY1104" s="77">
        <f t="shared" si="1776"/>
        <v>0</v>
      </c>
      <c r="BZ1104" s="77">
        <f t="shared" si="1776"/>
        <v>1</v>
      </c>
      <c r="CA1104" s="77">
        <f t="shared" si="1776"/>
        <v>1</v>
      </c>
      <c r="CB1104" s="92">
        <f t="shared" si="1776"/>
        <v>1</v>
      </c>
      <c r="CJ1104" s="163"/>
      <c r="CK1104" s="90">
        <f t="shared" si="1793"/>
        <v>0</v>
      </c>
      <c r="CL1104" s="77">
        <f t="shared" si="1793"/>
        <v>1</v>
      </c>
      <c r="CM1104" s="77">
        <f t="shared" si="1793"/>
        <v>0</v>
      </c>
      <c r="CN1104" s="77">
        <f t="shared" si="1793"/>
        <v>0</v>
      </c>
      <c r="CO1104" s="77">
        <f t="shared" si="1793"/>
        <v>1</v>
      </c>
      <c r="CP1104" s="77">
        <f t="shared" si="1793"/>
        <v>0</v>
      </c>
      <c r="CQ1104" s="77">
        <f t="shared" si="1793"/>
        <v>0</v>
      </c>
      <c r="CR1104" s="77">
        <f t="shared" si="1793"/>
        <v>3</v>
      </c>
      <c r="CS1104" s="91"/>
      <c r="CT1104" s="77">
        <f t="shared" si="1777"/>
        <v>0</v>
      </c>
      <c r="CU1104" s="77">
        <f t="shared" si="1777"/>
        <v>2</v>
      </c>
      <c r="CV1104" s="77">
        <f t="shared" si="1777"/>
        <v>3</v>
      </c>
      <c r="CW1104" s="77">
        <f t="shared" si="1777"/>
        <v>1</v>
      </c>
      <c r="CX1104" s="77">
        <f t="shared" si="1777"/>
        <v>0</v>
      </c>
      <c r="CY1104" s="77">
        <f t="shared" si="1777"/>
        <v>2</v>
      </c>
      <c r="CZ1104" s="77">
        <f t="shared" si="1777"/>
        <v>0</v>
      </c>
      <c r="DA1104" s="92">
        <f t="shared" si="1777"/>
        <v>2</v>
      </c>
      <c r="DI1104" s="53"/>
      <c r="DJ1104" s="347" t="str">
        <f t="shared" si="1794"/>
        <v>H</v>
      </c>
      <c r="DK1104" s="56" t="str">
        <f t="shared" si="1794"/>
        <v>D</v>
      </c>
      <c r="DL1104" s="56" t="str">
        <f t="shared" si="1794"/>
        <v>H</v>
      </c>
      <c r="DM1104" s="56" t="str">
        <f t="shared" si="1794"/>
        <v>H</v>
      </c>
      <c r="DN1104" s="56" t="str">
        <f t="shared" si="1794"/>
        <v>H</v>
      </c>
      <c r="DO1104" s="56" t="str">
        <f t="shared" si="1794"/>
        <v>H</v>
      </c>
      <c r="DP1104" s="56" t="str">
        <f t="shared" si="1794"/>
        <v>H</v>
      </c>
      <c r="DQ1104" s="56" t="str">
        <f t="shared" si="1794"/>
        <v>A</v>
      </c>
      <c r="DR1104" s="91"/>
      <c r="DS1104" s="56" t="str">
        <f t="shared" si="1778"/>
        <v>H</v>
      </c>
      <c r="DT1104" s="56" t="str">
        <f t="shared" si="1778"/>
        <v>D</v>
      </c>
      <c r="DU1104" s="56" t="str">
        <f t="shared" si="1778"/>
        <v>A</v>
      </c>
      <c r="DV1104" s="56" t="str">
        <f t="shared" si="1778"/>
        <v>D</v>
      </c>
      <c r="DW1104" s="56" t="str">
        <f t="shared" si="1778"/>
        <v>D</v>
      </c>
      <c r="DX1104" s="56" t="str">
        <f t="shared" si="1778"/>
        <v>A</v>
      </c>
      <c r="DY1104" s="56" t="str">
        <f t="shared" si="1778"/>
        <v>H</v>
      </c>
      <c r="DZ1104" s="348" t="str">
        <f t="shared" si="1778"/>
        <v>A</v>
      </c>
      <c r="EH1104" s="53"/>
      <c r="EI1104" s="53" t="str">
        <f t="shared" si="1779"/>
        <v>Leatherhead</v>
      </c>
      <c r="EJ1104" s="79">
        <f t="shared" si="1795"/>
        <v>32</v>
      </c>
      <c r="EK1104" s="80">
        <f t="shared" si="1780"/>
        <v>8</v>
      </c>
      <c r="EL1104" s="80">
        <f t="shared" si="1781"/>
        <v>4</v>
      </c>
      <c r="EM1104" s="80">
        <f t="shared" si="1782"/>
        <v>4</v>
      </c>
      <c r="EN1104" s="80">
        <f>COUNTIF(DR$1096:DR$1112,"A")</f>
        <v>6</v>
      </c>
      <c r="EO1104" s="80">
        <f>COUNTIF(DR$1096:DR$1112,"D")</f>
        <v>6</v>
      </c>
      <c r="EP1104" s="80">
        <f>COUNTIF(DR$1096:DR$1112,"H")</f>
        <v>4</v>
      </c>
      <c r="EQ1104" s="79">
        <f t="shared" si="1796"/>
        <v>14</v>
      </c>
      <c r="ER1104" s="79">
        <f t="shared" si="1796"/>
        <v>10</v>
      </c>
      <c r="ES1104" s="79">
        <f t="shared" si="1796"/>
        <v>8</v>
      </c>
      <c r="ET1104" s="81">
        <f>SUM($BL1104:$CI1104)+SUM(CS$1096:CS$1112)</f>
        <v>51</v>
      </c>
      <c r="EU1104" s="81">
        <f>SUM($CK1104:$DH1104)+SUM(BT$1096:BT$1112)</f>
        <v>37</v>
      </c>
      <c r="EV1104" s="79">
        <f t="shared" si="1797"/>
        <v>38</v>
      </c>
      <c r="EW1104" s="81">
        <f t="shared" si="1798"/>
        <v>14</v>
      </c>
      <c r="EX1104" s="78"/>
      <c r="EY1104" s="80">
        <f t="shared" si="1783"/>
        <v>32</v>
      </c>
      <c r="EZ1104" s="80">
        <f t="shared" si="1784"/>
        <v>14</v>
      </c>
      <c r="FA1104" s="80">
        <f t="shared" si="1785"/>
        <v>10</v>
      </c>
      <c r="FB1104" s="80">
        <f t="shared" si="1786"/>
        <v>8</v>
      </c>
      <c r="FC1104" s="80">
        <f t="shared" si="1787"/>
        <v>51</v>
      </c>
      <c r="FD1104" s="80">
        <f t="shared" si="1788"/>
        <v>37</v>
      </c>
      <c r="FE1104" s="80">
        <f t="shared" si="1789"/>
        <v>38</v>
      </c>
      <c r="FF1104" s="80">
        <f t="shared" si="1790"/>
        <v>14</v>
      </c>
      <c r="FG1104" s="53"/>
      <c r="FH1104" s="54">
        <f t="shared" si="1799"/>
        <v>0</v>
      </c>
      <c r="FI1104" s="54">
        <f t="shared" si="1791"/>
        <v>0</v>
      </c>
      <c r="FJ1104" s="54">
        <f t="shared" si="1791"/>
        <v>0</v>
      </c>
      <c r="FK1104" s="54">
        <f t="shared" si="1791"/>
        <v>0</v>
      </c>
      <c r="FL1104" s="54">
        <f t="shared" si="1791"/>
        <v>0</v>
      </c>
      <c r="FM1104" s="54">
        <f t="shared" si="1791"/>
        <v>0</v>
      </c>
      <c r="FN1104" s="54">
        <f t="shared" si="1791"/>
        <v>0</v>
      </c>
      <c r="FO1104" s="54">
        <f t="shared" si="1791"/>
        <v>0</v>
      </c>
      <c r="FQ1104" s="54" t="str">
        <f t="shared" si="1715"/>
        <v/>
      </c>
      <c r="FR1104" s="54" t="str">
        <f t="shared" si="1716"/>
        <v/>
      </c>
      <c r="FS1104" s="54" t="str">
        <f t="shared" si="1774"/>
        <v/>
      </c>
      <c r="FT1104" s="54" t="str">
        <f t="shared" si="1774"/>
        <v/>
      </c>
      <c r="FU1104" s="54" t="str">
        <f t="shared" si="1774"/>
        <v/>
      </c>
      <c r="FV1104" s="54" t="str">
        <f t="shared" si="1774"/>
        <v/>
      </c>
      <c r="FW1104" s="54" t="str">
        <f t="shared" si="1774"/>
        <v/>
      </c>
      <c r="FX1104" s="54" t="str">
        <f t="shared" si="1774"/>
        <v/>
      </c>
      <c r="FZ1104" s="58"/>
      <c r="GA1104" s="59"/>
      <c r="GB1104" s="60"/>
      <c r="GC1104" s="58"/>
      <c r="GD1104" s="59"/>
      <c r="GE1104" s="61"/>
      <c r="GF1104" s="58"/>
      <c r="GG1104" s="61"/>
      <c r="GH1104" s="61"/>
    </row>
    <row r="1105" spans="1:192" s="54" customFormat="1" ht="12" x14ac:dyDescent="0.25">
      <c r="A1105" s="54">
        <v>10</v>
      </c>
      <c r="B1105" s="54" t="s">
        <v>1844</v>
      </c>
      <c r="C1105" s="56">
        <v>32</v>
      </c>
      <c r="D1105" s="56">
        <v>12</v>
      </c>
      <c r="E1105" s="56">
        <v>8</v>
      </c>
      <c r="F1105" s="56">
        <v>12</v>
      </c>
      <c r="G1105" s="56">
        <v>48</v>
      </c>
      <c r="H1105" s="56">
        <v>48</v>
      </c>
      <c r="I1105" s="57">
        <v>32</v>
      </c>
      <c r="J1105" s="56">
        <f t="shared" si="1775"/>
        <v>0</v>
      </c>
      <c r="L1105" s="82" t="s">
        <v>1849</v>
      </c>
      <c r="M1105" s="253" t="s">
        <v>77</v>
      </c>
      <c r="N1105" s="59" t="s">
        <v>62</v>
      </c>
      <c r="O1105" s="59" t="s">
        <v>77</v>
      </c>
      <c r="P1105" s="59" t="s">
        <v>111</v>
      </c>
      <c r="Q1105" s="59" t="s">
        <v>423</v>
      </c>
      <c r="R1105" s="59" t="s">
        <v>206</v>
      </c>
      <c r="S1105" s="59" t="s">
        <v>77</v>
      </c>
      <c r="T1105" s="59" t="s">
        <v>89</v>
      </c>
      <c r="U1105" s="59" t="s">
        <v>176</v>
      </c>
      <c r="V1105" s="83"/>
      <c r="W1105" s="59" t="s">
        <v>60</v>
      </c>
      <c r="X1105" s="59" t="s">
        <v>77</v>
      </c>
      <c r="Y1105" s="59" t="s">
        <v>200</v>
      </c>
      <c r="Z1105" s="59" t="s">
        <v>76</v>
      </c>
      <c r="AA1105" s="59" t="s">
        <v>101</v>
      </c>
      <c r="AB1105" s="59" t="s">
        <v>416</v>
      </c>
      <c r="AC1105" s="85" t="s">
        <v>99</v>
      </c>
      <c r="AL1105" s="82" t="s">
        <v>1849</v>
      </c>
      <c r="AM1105" s="262" t="s">
        <v>934</v>
      </c>
      <c r="AN1105" s="59" t="s">
        <v>403</v>
      </c>
      <c r="AO1105" s="59" t="s">
        <v>375</v>
      </c>
      <c r="AP1105" s="59" t="s">
        <v>419</v>
      </c>
      <c r="AQ1105" s="59" t="s">
        <v>239</v>
      </c>
      <c r="AR1105" s="59" t="s">
        <v>387</v>
      </c>
      <c r="AS1105" s="59" t="s">
        <v>383</v>
      </c>
      <c r="AT1105" s="59" t="s">
        <v>91</v>
      </c>
      <c r="AU1105" s="59" t="s">
        <v>262</v>
      </c>
      <c r="AV1105" s="83"/>
      <c r="AW1105" s="59" t="s">
        <v>379</v>
      </c>
      <c r="AX1105" s="59" t="s">
        <v>240</v>
      </c>
      <c r="AY1105" s="59" t="s">
        <v>128</v>
      </c>
      <c r="AZ1105" s="59" t="s">
        <v>587</v>
      </c>
      <c r="BA1105" s="59" t="s">
        <v>266</v>
      </c>
      <c r="BB1105" s="59" t="s">
        <v>575</v>
      </c>
      <c r="BC1105" s="85" t="s">
        <v>407</v>
      </c>
      <c r="BL1105" s="90">
        <f t="shared" si="1792"/>
        <v>2</v>
      </c>
      <c r="BM1105" s="77">
        <f t="shared" si="1792"/>
        <v>1</v>
      </c>
      <c r="BN1105" s="77">
        <f t="shared" si="1792"/>
        <v>2</v>
      </c>
      <c r="BO1105" s="77">
        <f t="shared" si="1792"/>
        <v>5</v>
      </c>
      <c r="BP1105" s="77">
        <f t="shared" si="1792"/>
        <v>6</v>
      </c>
      <c r="BQ1105" s="77">
        <f t="shared" si="1792"/>
        <v>1</v>
      </c>
      <c r="BR1105" s="77">
        <f t="shared" si="1792"/>
        <v>2</v>
      </c>
      <c r="BS1105" s="77">
        <f t="shared" si="1792"/>
        <v>3</v>
      </c>
      <c r="BT1105" s="77">
        <f t="shared" si="1792"/>
        <v>2</v>
      </c>
      <c r="BU1105" s="91"/>
      <c r="BV1105" s="77">
        <f t="shared" si="1776"/>
        <v>4</v>
      </c>
      <c r="BW1105" s="77">
        <f t="shared" si="1776"/>
        <v>2</v>
      </c>
      <c r="BX1105" s="77">
        <f t="shared" si="1776"/>
        <v>2</v>
      </c>
      <c r="BY1105" s="77">
        <f t="shared" si="1776"/>
        <v>0</v>
      </c>
      <c r="BZ1105" s="77">
        <f t="shared" si="1776"/>
        <v>3</v>
      </c>
      <c r="CA1105" s="77">
        <f t="shared" si="1776"/>
        <v>6</v>
      </c>
      <c r="CB1105" s="92">
        <f t="shared" si="1776"/>
        <v>1</v>
      </c>
      <c r="CJ1105" s="78"/>
      <c r="CK1105" s="90">
        <f t="shared" si="1793"/>
        <v>1</v>
      </c>
      <c r="CL1105" s="77">
        <f t="shared" si="1793"/>
        <v>1</v>
      </c>
      <c r="CM1105" s="77">
        <f t="shared" si="1793"/>
        <v>1</v>
      </c>
      <c r="CN1105" s="77">
        <f t="shared" si="1793"/>
        <v>2</v>
      </c>
      <c r="CO1105" s="77">
        <f t="shared" si="1793"/>
        <v>3</v>
      </c>
      <c r="CP1105" s="77">
        <f t="shared" si="1793"/>
        <v>4</v>
      </c>
      <c r="CQ1105" s="77">
        <f t="shared" si="1793"/>
        <v>1</v>
      </c>
      <c r="CR1105" s="77">
        <f t="shared" si="1793"/>
        <v>0</v>
      </c>
      <c r="CS1105" s="77">
        <f t="shared" si="1793"/>
        <v>3</v>
      </c>
      <c r="CT1105" s="91"/>
      <c r="CU1105" s="77">
        <f t="shared" si="1777"/>
        <v>1</v>
      </c>
      <c r="CV1105" s="77">
        <f t="shared" si="1777"/>
        <v>1</v>
      </c>
      <c r="CW1105" s="77">
        <f t="shared" si="1777"/>
        <v>2</v>
      </c>
      <c r="CX1105" s="77">
        <f t="shared" si="1777"/>
        <v>2</v>
      </c>
      <c r="CY1105" s="77">
        <f t="shared" si="1777"/>
        <v>2</v>
      </c>
      <c r="CZ1105" s="77">
        <f t="shared" si="1777"/>
        <v>2</v>
      </c>
      <c r="DA1105" s="92">
        <f t="shared" si="1777"/>
        <v>0</v>
      </c>
      <c r="DJ1105" s="347" t="str">
        <f t="shared" si="1794"/>
        <v>H</v>
      </c>
      <c r="DK1105" s="56" t="str">
        <f t="shared" si="1794"/>
        <v>D</v>
      </c>
      <c r="DL1105" s="56" t="str">
        <f t="shared" si="1794"/>
        <v>H</v>
      </c>
      <c r="DM1105" s="56" t="str">
        <f t="shared" si="1794"/>
        <v>H</v>
      </c>
      <c r="DN1105" s="56" t="str">
        <f t="shared" si="1794"/>
        <v>H</v>
      </c>
      <c r="DO1105" s="56" t="str">
        <f t="shared" si="1794"/>
        <v>A</v>
      </c>
      <c r="DP1105" s="56" t="str">
        <f t="shared" si="1794"/>
        <v>H</v>
      </c>
      <c r="DQ1105" s="56" t="str">
        <f t="shared" si="1794"/>
        <v>H</v>
      </c>
      <c r="DR1105" s="56" t="str">
        <f t="shared" si="1794"/>
        <v>A</v>
      </c>
      <c r="DS1105" s="91"/>
      <c r="DT1105" s="56" t="str">
        <f t="shared" si="1778"/>
        <v>H</v>
      </c>
      <c r="DU1105" s="56" t="str">
        <f t="shared" si="1778"/>
        <v>H</v>
      </c>
      <c r="DV1105" s="56" t="str">
        <f t="shared" si="1778"/>
        <v>D</v>
      </c>
      <c r="DW1105" s="56" t="str">
        <f t="shared" si="1778"/>
        <v>A</v>
      </c>
      <c r="DX1105" s="56" t="str">
        <f t="shared" si="1778"/>
        <v>H</v>
      </c>
      <c r="DY1105" s="56" t="str">
        <f t="shared" si="1778"/>
        <v>H</v>
      </c>
      <c r="DZ1105" s="348" t="str">
        <f t="shared" si="1778"/>
        <v>H</v>
      </c>
      <c r="EI1105" s="53" t="str">
        <f t="shared" si="1779"/>
        <v>Met Police</v>
      </c>
      <c r="EJ1105" s="79">
        <f t="shared" si="1795"/>
        <v>32</v>
      </c>
      <c r="EK1105" s="80">
        <f t="shared" si="1780"/>
        <v>11</v>
      </c>
      <c r="EL1105" s="80">
        <f t="shared" si="1781"/>
        <v>2</v>
      </c>
      <c r="EM1105" s="80">
        <f t="shared" si="1782"/>
        <v>3</v>
      </c>
      <c r="EN1105" s="80">
        <f>COUNTIF(DS$1096:DS$1112,"A")</f>
        <v>6</v>
      </c>
      <c r="EO1105" s="80">
        <f>COUNTIF(DS$1096:DS$1112,"D")</f>
        <v>5</v>
      </c>
      <c r="EP1105" s="80">
        <f>COUNTIF(DS$1096:DS$1112,"H")</f>
        <v>5</v>
      </c>
      <c r="EQ1105" s="79">
        <f t="shared" si="1796"/>
        <v>17</v>
      </c>
      <c r="ER1105" s="79">
        <f t="shared" si="1796"/>
        <v>7</v>
      </c>
      <c r="ES1105" s="79">
        <f t="shared" si="1796"/>
        <v>8</v>
      </c>
      <c r="ET1105" s="81">
        <f>SUM($BL1105:$CI1105)+SUM(CT$1096:CT$1112)</f>
        <v>71</v>
      </c>
      <c r="EU1105" s="81">
        <f>SUM($CK1105:$DH1105)+SUM(BU$1096:BU$1112)</f>
        <v>55</v>
      </c>
      <c r="EV1105" s="79">
        <f t="shared" si="1797"/>
        <v>41</v>
      </c>
      <c r="EW1105" s="81">
        <f t="shared" si="1798"/>
        <v>16</v>
      </c>
      <c r="EX1105" s="78"/>
      <c r="EY1105" s="80">
        <f t="shared" si="1783"/>
        <v>32</v>
      </c>
      <c r="EZ1105" s="80">
        <f t="shared" si="1784"/>
        <v>17</v>
      </c>
      <c r="FA1105" s="80">
        <f t="shared" si="1785"/>
        <v>7</v>
      </c>
      <c r="FB1105" s="80">
        <f t="shared" si="1786"/>
        <v>8</v>
      </c>
      <c r="FC1105" s="80">
        <f t="shared" si="1787"/>
        <v>71</v>
      </c>
      <c r="FD1105" s="80">
        <f t="shared" si="1788"/>
        <v>55</v>
      </c>
      <c r="FE1105" s="80">
        <f t="shared" si="1789"/>
        <v>41</v>
      </c>
      <c r="FF1105" s="80">
        <f t="shared" si="1790"/>
        <v>16</v>
      </c>
      <c r="FH1105" s="54">
        <f t="shared" si="1799"/>
        <v>0</v>
      </c>
      <c r="FI1105" s="54">
        <f t="shared" si="1791"/>
        <v>0</v>
      </c>
      <c r="FJ1105" s="54">
        <f t="shared" si="1791"/>
        <v>0</v>
      </c>
      <c r="FK1105" s="54">
        <f t="shared" si="1791"/>
        <v>0</v>
      </c>
      <c r="FL1105" s="54">
        <f t="shared" si="1791"/>
        <v>0</v>
      </c>
      <c r="FM1105" s="54">
        <f t="shared" si="1791"/>
        <v>0</v>
      </c>
      <c r="FN1105" s="54">
        <f t="shared" si="1791"/>
        <v>0</v>
      </c>
      <c r="FO1105" s="54">
        <f t="shared" si="1791"/>
        <v>0</v>
      </c>
      <c r="FQ1105" s="54" t="str">
        <f t="shared" si="1715"/>
        <v/>
      </c>
      <c r="FR1105" s="54" t="str">
        <f t="shared" si="1716"/>
        <v/>
      </c>
      <c r="FS1105" s="54" t="str">
        <f t="shared" si="1774"/>
        <v/>
      </c>
      <c r="FT1105" s="54" t="str">
        <f t="shared" si="1774"/>
        <v/>
      </c>
      <c r="FU1105" s="54" t="str">
        <f t="shared" si="1774"/>
        <v/>
      </c>
      <c r="FV1105" s="54" t="str">
        <f t="shared" si="1774"/>
        <v/>
      </c>
      <c r="FW1105" s="54" t="str">
        <f t="shared" si="1774"/>
        <v/>
      </c>
      <c r="FX1105" s="54" t="str">
        <f t="shared" si="1774"/>
        <v/>
      </c>
      <c r="FZ1105" s="58"/>
      <c r="GA1105" s="59"/>
      <c r="GB1105" s="60"/>
      <c r="GC1105" s="58"/>
      <c r="GD1105" s="59"/>
      <c r="GE1105" s="61"/>
      <c r="GF1105" s="58"/>
      <c r="GG1105" s="61"/>
      <c r="GH1105" s="61"/>
    </row>
    <row r="1106" spans="1:192" s="54" customFormat="1" ht="12" x14ac:dyDescent="0.25">
      <c r="A1106" s="54">
        <v>11</v>
      </c>
      <c r="B1106" s="54" t="s">
        <v>1850</v>
      </c>
      <c r="C1106" s="56">
        <v>32</v>
      </c>
      <c r="D1106" s="56">
        <v>10</v>
      </c>
      <c r="E1106" s="56">
        <v>10</v>
      </c>
      <c r="F1106" s="56">
        <v>12</v>
      </c>
      <c r="G1106" s="56">
        <v>56</v>
      </c>
      <c r="H1106" s="56">
        <v>51</v>
      </c>
      <c r="I1106" s="57">
        <v>30</v>
      </c>
      <c r="J1106" s="56">
        <f t="shared" si="1775"/>
        <v>5</v>
      </c>
      <c r="L1106" s="82" t="s">
        <v>1815</v>
      </c>
      <c r="M1106" s="253" t="s">
        <v>148</v>
      </c>
      <c r="N1106" s="59" t="s">
        <v>186</v>
      </c>
      <c r="O1106" s="59" t="s">
        <v>77</v>
      </c>
      <c r="P1106" s="59" t="s">
        <v>74</v>
      </c>
      <c r="Q1106" s="59" t="s">
        <v>176</v>
      </c>
      <c r="R1106" s="59" t="s">
        <v>76</v>
      </c>
      <c r="S1106" s="59" t="s">
        <v>85</v>
      </c>
      <c r="T1106" s="59" t="s">
        <v>124</v>
      </c>
      <c r="U1106" s="59" t="s">
        <v>124</v>
      </c>
      <c r="V1106" s="59" t="s">
        <v>148</v>
      </c>
      <c r="W1106" s="83"/>
      <c r="X1106" s="59" t="s">
        <v>76</v>
      </c>
      <c r="Y1106" s="59" t="s">
        <v>219</v>
      </c>
      <c r="Z1106" s="59" t="s">
        <v>60</v>
      </c>
      <c r="AA1106" s="59" t="s">
        <v>76</v>
      </c>
      <c r="AB1106" s="59" t="s">
        <v>98</v>
      </c>
      <c r="AC1106" s="85" t="s">
        <v>103</v>
      </c>
      <c r="AL1106" s="82" t="s">
        <v>1815</v>
      </c>
      <c r="AM1106" s="253" t="s">
        <v>366</v>
      </c>
      <c r="AN1106" s="59" t="s">
        <v>598</v>
      </c>
      <c r="AO1106" s="59" t="s">
        <v>246</v>
      </c>
      <c r="AP1106" s="59" t="s">
        <v>242</v>
      </c>
      <c r="AQ1106" s="59" t="s">
        <v>590</v>
      </c>
      <c r="AR1106" s="59" t="s">
        <v>413</v>
      </c>
      <c r="AS1106" s="59" t="s">
        <v>374</v>
      </c>
      <c r="AT1106" s="59" t="s">
        <v>418</v>
      </c>
      <c r="AU1106" s="59" t="s">
        <v>271</v>
      </c>
      <c r="AV1106" s="59" t="s">
        <v>93</v>
      </c>
      <c r="AW1106" s="83"/>
      <c r="AX1106" s="59" t="s">
        <v>270</v>
      </c>
      <c r="AY1106" s="59" t="s">
        <v>404</v>
      </c>
      <c r="AZ1106" s="59" t="s">
        <v>241</v>
      </c>
      <c r="BA1106" s="59" t="s">
        <v>257</v>
      </c>
      <c r="BB1106" s="59" t="s">
        <v>252</v>
      </c>
      <c r="BC1106" s="85" t="s">
        <v>239</v>
      </c>
      <c r="BL1106" s="90">
        <f t="shared" si="1792"/>
        <v>0</v>
      </c>
      <c r="BM1106" s="77">
        <f t="shared" si="1792"/>
        <v>3</v>
      </c>
      <c r="BN1106" s="77">
        <f t="shared" si="1792"/>
        <v>2</v>
      </c>
      <c r="BO1106" s="77">
        <f t="shared" si="1792"/>
        <v>1</v>
      </c>
      <c r="BP1106" s="77">
        <f t="shared" si="1792"/>
        <v>2</v>
      </c>
      <c r="BQ1106" s="77">
        <f t="shared" si="1792"/>
        <v>0</v>
      </c>
      <c r="BR1106" s="77">
        <f t="shared" si="1792"/>
        <v>0</v>
      </c>
      <c r="BS1106" s="77">
        <f t="shared" si="1792"/>
        <v>0</v>
      </c>
      <c r="BT1106" s="77">
        <f t="shared" si="1792"/>
        <v>0</v>
      </c>
      <c r="BU1106" s="77">
        <f t="shared" si="1792"/>
        <v>0</v>
      </c>
      <c r="BV1106" s="91"/>
      <c r="BW1106" s="77">
        <f t="shared" si="1776"/>
        <v>0</v>
      </c>
      <c r="BX1106" s="77">
        <f t="shared" si="1776"/>
        <v>0</v>
      </c>
      <c r="BY1106" s="77">
        <f t="shared" si="1776"/>
        <v>4</v>
      </c>
      <c r="BZ1106" s="77">
        <f t="shared" si="1776"/>
        <v>0</v>
      </c>
      <c r="CA1106" s="77">
        <f t="shared" si="1776"/>
        <v>0</v>
      </c>
      <c r="CB1106" s="92">
        <f t="shared" si="1776"/>
        <v>1</v>
      </c>
      <c r="CJ1106" s="78"/>
      <c r="CK1106" s="90">
        <f t="shared" si="1793"/>
        <v>1</v>
      </c>
      <c r="CL1106" s="77">
        <f t="shared" si="1793"/>
        <v>4</v>
      </c>
      <c r="CM1106" s="77">
        <f t="shared" si="1793"/>
        <v>1</v>
      </c>
      <c r="CN1106" s="77">
        <f t="shared" si="1793"/>
        <v>2</v>
      </c>
      <c r="CO1106" s="77">
        <f t="shared" si="1793"/>
        <v>3</v>
      </c>
      <c r="CP1106" s="77">
        <f t="shared" si="1793"/>
        <v>2</v>
      </c>
      <c r="CQ1106" s="77">
        <f t="shared" si="1793"/>
        <v>4</v>
      </c>
      <c r="CR1106" s="77">
        <f t="shared" si="1793"/>
        <v>0</v>
      </c>
      <c r="CS1106" s="77">
        <f t="shared" si="1793"/>
        <v>0</v>
      </c>
      <c r="CT1106" s="77">
        <f t="shared" si="1793"/>
        <v>1</v>
      </c>
      <c r="CU1106" s="91"/>
      <c r="CV1106" s="77">
        <f t="shared" si="1777"/>
        <v>2</v>
      </c>
      <c r="CW1106" s="77">
        <f t="shared" si="1777"/>
        <v>6</v>
      </c>
      <c r="CX1106" s="77">
        <f t="shared" si="1777"/>
        <v>1</v>
      </c>
      <c r="CY1106" s="77">
        <f t="shared" si="1777"/>
        <v>2</v>
      </c>
      <c r="CZ1106" s="77">
        <f t="shared" si="1777"/>
        <v>5</v>
      </c>
      <c r="DA1106" s="92">
        <f t="shared" si="1777"/>
        <v>3</v>
      </c>
      <c r="DJ1106" s="347" t="str">
        <f t="shared" si="1794"/>
        <v>A</v>
      </c>
      <c r="DK1106" s="56" t="str">
        <f t="shared" si="1794"/>
        <v>A</v>
      </c>
      <c r="DL1106" s="56" t="str">
        <f t="shared" si="1794"/>
        <v>H</v>
      </c>
      <c r="DM1106" s="56" t="str">
        <f t="shared" si="1794"/>
        <v>A</v>
      </c>
      <c r="DN1106" s="56" t="str">
        <f t="shared" si="1794"/>
        <v>A</v>
      </c>
      <c r="DO1106" s="56" t="str">
        <f t="shared" si="1794"/>
        <v>A</v>
      </c>
      <c r="DP1106" s="56" t="str">
        <f t="shared" si="1794"/>
        <v>A</v>
      </c>
      <c r="DQ1106" s="56" t="str">
        <f t="shared" si="1794"/>
        <v>D</v>
      </c>
      <c r="DR1106" s="56" t="str">
        <f t="shared" si="1794"/>
        <v>D</v>
      </c>
      <c r="DS1106" s="56" t="str">
        <f t="shared" si="1794"/>
        <v>A</v>
      </c>
      <c r="DT1106" s="91"/>
      <c r="DU1106" s="56" t="str">
        <f t="shared" si="1778"/>
        <v>A</v>
      </c>
      <c r="DV1106" s="56" t="str">
        <f t="shared" si="1778"/>
        <v>A</v>
      </c>
      <c r="DW1106" s="56" t="str">
        <f t="shared" si="1778"/>
        <v>H</v>
      </c>
      <c r="DX1106" s="56" t="str">
        <f t="shared" si="1778"/>
        <v>A</v>
      </c>
      <c r="DY1106" s="56" t="str">
        <f t="shared" si="1778"/>
        <v>A</v>
      </c>
      <c r="DZ1106" s="348" t="str">
        <f t="shared" si="1778"/>
        <v>A</v>
      </c>
      <c r="EI1106" s="53" t="str">
        <f t="shared" si="1779"/>
        <v>Redhill</v>
      </c>
      <c r="EJ1106" s="79">
        <f t="shared" si="1795"/>
        <v>32</v>
      </c>
      <c r="EK1106" s="80">
        <f t="shared" si="1780"/>
        <v>2</v>
      </c>
      <c r="EL1106" s="80">
        <f t="shared" si="1781"/>
        <v>2</v>
      </c>
      <c r="EM1106" s="80">
        <f t="shared" si="1782"/>
        <v>12</v>
      </c>
      <c r="EN1106" s="80">
        <f>COUNTIF(DT$1096:DT$1112,"A")</f>
        <v>0</v>
      </c>
      <c r="EO1106" s="80">
        <f>COUNTIF(DT$1096:DT$1112,"D")</f>
        <v>2</v>
      </c>
      <c r="EP1106" s="80">
        <f>COUNTIF(DT$1096:DT$1112,"H")</f>
        <v>14</v>
      </c>
      <c r="EQ1106" s="79">
        <f t="shared" si="1796"/>
        <v>2</v>
      </c>
      <c r="ER1106" s="79">
        <f t="shared" si="1796"/>
        <v>4</v>
      </c>
      <c r="ES1106" s="79">
        <f t="shared" si="1796"/>
        <v>26</v>
      </c>
      <c r="ET1106" s="81">
        <f>SUM($BL1106:$CI1106)+SUM(CU$1096:CU$1112)</f>
        <v>23</v>
      </c>
      <c r="EU1106" s="81">
        <f>SUM($CK1106:$DH1106)+SUM(BV$1096:BV$1112)</f>
        <v>93</v>
      </c>
      <c r="EV1106" s="79">
        <f t="shared" si="1797"/>
        <v>8</v>
      </c>
      <c r="EW1106" s="81">
        <f t="shared" si="1798"/>
        <v>-70</v>
      </c>
      <c r="EX1106" s="78"/>
      <c r="EY1106" s="80">
        <f t="shared" si="1783"/>
        <v>32</v>
      </c>
      <c r="EZ1106" s="80">
        <f t="shared" si="1784"/>
        <v>2</v>
      </c>
      <c r="FA1106" s="80">
        <f t="shared" si="1785"/>
        <v>4</v>
      </c>
      <c r="FB1106" s="80">
        <f t="shared" si="1786"/>
        <v>26</v>
      </c>
      <c r="FC1106" s="80">
        <f t="shared" si="1787"/>
        <v>23</v>
      </c>
      <c r="FD1106" s="80">
        <f t="shared" si="1788"/>
        <v>93</v>
      </c>
      <c r="FE1106" s="80">
        <f t="shared" si="1789"/>
        <v>8</v>
      </c>
      <c r="FF1106" s="80">
        <f t="shared" si="1790"/>
        <v>-70</v>
      </c>
      <c r="FH1106" s="54">
        <f t="shared" si="1799"/>
        <v>0</v>
      </c>
      <c r="FI1106" s="54">
        <f t="shared" si="1791"/>
        <v>0</v>
      </c>
      <c r="FJ1106" s="54">
        <f t="shared" si="1791"/>
        <v>0</v>
      </c>
      <c r="FK1106" s="54">
        <f t="shared" si="1791"/>
        <v>0</v>
      </c>
      <c r="FL1106" s="54">
        <f t="shared" si="1791"/>
        <v>0</v>
      </c>
      <c r="FM1106" s="54">
        <f t="shared" si="1791"/>
        <v>0</v>
      </c>
      <c r="FN1106" s="54">
        <f t="shared" si="1791"/>
        <v>0</v>
      </c>
      <c r="FO1106" s="54">
        <f t="shared" si="1791"/>
        <v>0</v>
      </c>
      <c r="FQ1106" s="54" t="str">
        <f t="shared" ref="FQ1106:FQ1169" si="1801">IF(SUM($FH1106:$FO1106)=0,"",EI1106)</f>
        <v/>
      </c>
      <c r="FR1106" s="54" t="str">
        <f t="shared" si="1716"/>
        <v/>
      </c>
      <c r="FS1106" s="54" t="str">
        <f t="shared" si="1774"/>
        <v/>
      </c>
      <c r="FT1106" s="54" t="str">
        <f t="shared" si="1774"/>
        <v/>
      </c>
      <c r="FU1106" s="54" t="str">
        <f t="shared" si="1774"/>
        <v/>
      </c>
      <c r="FV1106" s="54" t="str">
        <f t="shared" si="1774"/>
        <v/>
      </c>
      <c r="FW1106" s="54" t="str">
        <f t="shared" si="1774"/>
        <v/>
      </c>
      <c r="FX1106" s="54" t="str">
        <f t="shared" si="1774"/>
        <v/>
      </c>
      <c r="FZ1106" s="58"/>
      <c r="GA1106" s="59"/>
      <c r="GB1106" s="60"/>
      <c r="GC1106" s="58"/>
      <c r="GD1106" s="59"/>
      <c r="GE1106" s="61"/>
      <c r="GF1106" s="58"/>
      <c r="GG1106" s="61"/>
      <c r="GH1106" s="61"/>
    </row>
    <row r="1107" spans="1:192" s="53" customFormat="1" ht="12" x14ac:dyDescent="0.25">
      <c r="A1107" s="53">
        <v>12</v>
      </c>
      <c r="B1107" s="53" t="s">
        <v>1363</v>
      </c>
      <c r="C1107" s="57">
        <v>32</v>
      </c>
      <c r="D1107" s="57">
        <v>11</v>
      </c>
      <c r="E1107" s="57">
        <v>7</v>
      </c>
      <c r="F1107" s="57">
        <v>14</v>
      </c>
      <c r="G1107" s="57">
        <v>35</v>
      </c>
      <c r="H1107" s="57">
        <v>46</v>
      </c>
      <c r="I1107" s="57">
        <v>29</v>
      </c>
      <c r="J1107" s="57">
        <f t="shared" si="1775"/>
        <v>-11</v>
      </c>
      <c r="L1107" s="82" t="s">
        <v>882</v>
      </c>
      <c r="M1107" s="253" t="s">
        <v>178</v>
      </c>
      <c r="N1107" s="59" t="s">
        <v>62</v>
      </c>
      <c r="O1107" s="59" t="s">
        <v>100</v>
      </c>
      <c r="P1107" s="59" t="s">
        <v>60</v>
      </c>
      <c r="Q1107" s="59" t="s">
        <v>101</v>
      </c>
      <c r="R1107" s="59" t="s">
        <v>177</v>
      </c>
      <c r="S1107" s="59" t="s">
        <v>150</v>
      </c>
      <c r="T1107" s="59" t="s">
        <v>124</v>
      </c>
      <c r="U1107" s="59" t="s">
        <v>62</v>
      </c>
      <c r="V1107" s="59" t="s">
        <v>101</v>
      </c>
      <c r="W1107" s="59" t="s">
        <v>60</v>
      </c>
      <c r="X1107" s="83"/>
      <c r="Y1107" s="59" t="s">
        <v>62</v>
      </c>
      <c r="Z1107" s="59" t="s">
        <v>200</v>
      </c>
      <c r="AA1107" s="59" t="s">
        <v>62</v>
      </c>
      <c r="AB1107" s="59" t="s">
        <v>148</v>
      </c>
      <c r="AC1107" s="85" t="s">
        <v>177</v>
      </c>
      <c r="AL1107" s="82" t="s">
        <v>882</v>
      </c>
      <c r="AM1107" s="253" t="s">
        <v>284</v>
      </c>
      <c r="AN1107" s="59" t="s">
        <v>392</v>
      </c>
      <c r="AO1107" s="59" t="s">
        <v>371</v>
      </c>
      <c r="AP1107" s="59" t="s">
        <v>385</v>
      </c>
      <c r="AQ1107" s="59" t="s">
        <v>113</v>
      </c>
      <c r="AR1107" s="59" t="s">
        <v>264</v>
      </c>
      <c r="AS1107" s="59" t="s">
        <v>418</v>
      </c>
      <c r="AT1107" s="59" t="s">
        <v>128</v>
      </c>
      <c r="AU1107" s="59" t="s">
        <v>129</v>
      </c>
      <c r="AV1107" s="59" t="s">
        <v>265</v>
      </c>
      <c r="AW1107" s="59" t="s">
        <v>367</v>
      </c>
      <c r="AX1107" s="83"/>
      <c r="AY1107" s="59" t="s">
        <v>242</v>
      </c>
      <c r="AZ1107" s="59" t="s">
        <v>403</v>
      </c>
      <c r="BA1107" s="59" t="s">
        <v>593</v>
      </c>
      <c r="BB1107" s="59" t="s">
        <v>379</v>
      </c>
      <c r="BC1107" s="85" t="s">
        <v>447</v>
      </c>
      <c r="BL1107" s="90">
        <f t="shared" si="1792"/>
        <v>6</v>
      </c>
      <c r="BM1107" s="77">
        <f t="shared" si="1792"/>
        <v>1</v>
      </c>
      <c r="BN1107" s="77">
        <f t="shared" si="1792"/>
        <v>4</v>
      </c>
      <c r="BO1107" s="77">
        <f t="shared" si="1792"/>
        <v>4</v>
      </c>
      <c r="BP1107" s="77">
        <f t="shared" si="1792"/>
        <v>3</v>
      </c>
      <c r="BQ1107" s="77">
        <f t="shared" si="1792"/>
        <v>2</v>
      </c>
      <c r="BR1107" s="77">
        <f t="shared" si="1792"/>
        <v>3</v>
      </c>
      <c r="BS1107" s="77">
        <f t="shared" si="1792"/>
        <v>0</v>
      </c>
      <c r="BT1107" s="77">
        <f t="shared" si="1792"/>
        <v>1</v>
      </c>
      <c r="BU1107" s="77">
        <f t="shared" si="1792"/>
        <v>3</v>
      </c>
      <c r="BV1107" s="77">
        <f t="shared" si="1792"/>
        <v>4</v>
      </c>
      <c r="BW1107" s="91"/>
      <c r="BX1107" s="77">
        <f>(IF(Y1107="","",(IF(MID(Y1107,2,1)="-",LEFT(Y1107,1),LEFT(Y1107,2)))+0))</f>
        <v>1</v>
      </c>
      <c r="BY1107" s="77">
        <f>(IF(Z1107="","",(IF(MID(Z1107,2,1)="-",LEFT(Z1107,1),LEFT(Z1107,2)))+0))</f>
        <v>2</v>
      </c>
      <c r="BZ1107" s="77">
        <f>(IF(AA1107="","",(IF(MID(AA1107,2,1)="-",LEFT(AA1107,1),LEFT(AA1107,2)))+0))</f>
        <v>1</v>
      </c>
      <c r="CA1107" s="77">
        <f>(IF(AB1107="","",(IF(MID(AB1107,2,1)="-",LEFT(AB1107,1),LEFT(AB1107,2)))+0))</f>
        <v>0</v>
      </c>
      <c r="CB1107" s="92">
        <f>(IF(AC1107="","",(IF(MID(AC1107,2,1)="-",LEFT(AC1107,1),LEFT(AC1107,2)))+0))</f>
        <v>2</v>
      </c>
      <c r="CC1107" s="54"/>
      <c r="CD1107" s="54"/>
      <c r="CE1107" s="54"/>
      <c r="CF1107" s="54"/>
      <c r="CG1107" s="54"/>
      <c r="CH1107" s="54"/>
      <c r="CI1107" s="54"/>
      <c r="CJ1107" s="78"/>
      <c r="CK1107" s="90">
        <f t="shared" si="1793"/>
        <v>1</v>
      </c>
      <c r="CL1107" s="77">
        <f t="shared" si="1793"/>
        <v>1</v>
      </c>
      <c r="CM1107" s="77">
        <f t="shared" si="1793"/>
        <v>3</v>
      </c>
      <c r="CN1107" s="77">
        <f t="shared" si="1793"/>
        <v>1</v>
      </c>
      <c r="CO1107" s="77">
        <f t="shared" si="1793"/>
        <v>2</v>
      </c>
      <c r="CP1107" s="77">
        <f t="shared" si="1793"/>
        <v>0</v>
      </c>
      <c r="CQ1107" s="77">
        <f t="shared" si="1793"/>
        <v>1</v>
      </c>
      <c r="CR1107" s="77">
        <f t="shared" si="1793"/>
        <v>0</v>
      </c>
      <c r="CS1107" s="77">
        <f t="shared" si="1793"/>
        <v>1</v>
      </c>
      <c r="CT1107" s="77">
        <f t="shared" si="1793"/>
        <v>2</v>
      </c>
      <c r="CU1107" s="77">
        <f t="shared" si="1793"/>
        <v>1</v>
      </c>
      <c r="CV1107" s="91"/>
      <c r="CW1107" s="77">
        <f>(IF(Y1107="","",IF(RIGHT(Y1107,2)="10",RIGHT(Y1107,2),RIGHT(Y1107,1))+0))</f>
        <v>1</v>
      </c>
      <c r="CX1107" s="77">
        <f>(IF(Z1107="","",IF(RIGHT(Z1107,2)="10",RIGHT(Z1107,2),RIGHT(Z1107,1))+0))</f>
        <v>2</v>
      </c>
      <c r="CY1107" s="77">
        <f>(IF(AA1107="","",IF(RIGHT(AA1107,2)="10",RIGHT(AA1107,2),RIGHT(AA1107,1))+0))</f>
        <v>1</v>
      </c>
      <c r="CZ1107" s="77">
        <f>(IF(AB1107="","",IF(RIGHT(AB1107,2)="10",RIGHT(AB1107,2),RIGHT(AB1107,1))+0))</f>
        <v>1</v>
      </c>
      <c r="DA1107" s="92">
        <f>(IF(AC1107="","",IF(RIGHT(AC1107,2)="10",RIGHT(AC1107,2),RIGHT(AC1107,1))+0))</f>
        <v>0</v>
      </c>
      <c r="DB1107" s="54"/>
      <c r="DC1107" s="54"/>
      <c r="DD1107" s="54"/>
      <c r="DE1107" s="54"/>
      <c r="DF1107" s="54"/>
      <c r="DG1107" s="54"/>
      <c r="DH1107" s="54"/>
      <c r="DI1107" s="54"/>
      <c r="DJ1107" s="347" t="str">
        <f t="shared" si="1794"/>
        <v>H</v>
      </c>
      <c r="DK1107" s="56" t="str">
        <f t="shared" si="1794"/>
        <v>D</v>
      </c>
      <c r="DL1107" s="56" t="str">
        <f t="shared" si="1794"/>
        <v>H</v>
      </c>
      <c r="DM1107" s="56" t="str">
        <f t="shared" si="1794"/>
        <v>H</v>
      </c>
      <c r="DN1107" s="56" t="str">
        <f t="shared" si="1794"/>
        <v>H</v>
      </c>
      <c r="DO1107" s="56" t="str">
        <f t="shared" si="1794"/>
        <v>H</v>
      </c>
      <c r="DP1107" s="56" t="str">
        <f t="shared" si="1794"/>
        <v>H</v>
      </c>
      <c r="DQ1107" s="56" t="str">
        <f t="shared" si="1794"/>
        <v>D</v>
      </c>
      <c r="DR1107" s="56" t="str">
        <f t="shared" si="1794"/>
        <v>D</v>
      </c>
      <c r="DS1107" s="56" t="str">
        <f t="shared" si="1794"/>
        <v>H</v>
      </c>
      <c r="DT1107" s="56" t="str">
        <f t="shared" si="1794"/>
        <v>H</v>
      </c>
      <c r="DU1107" s="91"/>
      <c r="DV1107" s="56" t="str">
        <f>(IF(Y1107="","",IF(BX1107&gt;CW1107,"H",IF(BX1107&lt;CW1107,"A","D"))))</f>
        <v>D</v>
      </c>
      <c r="DW1107" s="56" t="str">
        <f>(IF(Z1107="","",IF(BY1107&gt;CX1107,"H",IF(BY1107&lt;CX1107,"A","D"))))</f>
        <v>D</v>
      </c>
      <c r="DX1107" s="56" t="str">
        <f>(IF(AA1107="","",IF(BZ1107&gt;CY1107,"H",IF(BZ1107&lt;CY1107,"A","D"))))</f>
        <v>D</v>
      </c>
      <c r="DY1107" s="56" t="str">
        <f>(IF(AB1107="","",IF(CA1107&gt;CZ1107,"H",IF(CA1107&lt;CZ1107,"A","D"))))</f>
        <v>A</v>
      </c>
      <c r="DZ1107" s="348" t="str">
        <f>(IF(AC1107="","",IF(CB1107&gt;DA1107,"H",IF(CB1107&lt;DA1107,"A","D"))))</f>
        <v>H</v>
      </c>
      <c r="EA1107" s="54"/>
      <c r="EB1107" s="54"/>
      <c r="EC1107" s="54"/>
      <c r="ED1107" s="54"/>
      <c r="EE1107" s="54"/>
      <c r="EF1107" s="54"/>
      <c r="EG1107" s="54"/>
      <c r="EH1107" s="54"/>
      <c r="EI1107" s="53" t="str">
        <f t="shared" si="1779"/>
        <v>Sutton United</v>
      </c>
      <c r="EJ1107" s="79">
        <f t="shared" si="1795"/>
        <v>32</v>
      </c>
      <c r="EK1107" s="80">
        <f t="shared" si="1780"/>
        <v>9</v>
      </c>
      <c r="EL1107" s="80">
        <f t="shared" si="1781"/>
        <v>6</v>
      </c>
      <c r="EM1107" s="80">
        <f t="shared" si="1782"/>
        <v>1</v>
      </c>
      <c r="EN1107" s="80">
        <f>COUNTIF(DU$1096:DU$1112,"A")</f>
        <v>8</v>
      </c>
      <c r="EO1107" s="80">
        <f>COUNTIF(DU$1096:DU$1112,"D")</f>
        <v>3</v>
      </c>
      <c r="EP1107" s="80">
        <f>COUNTIF(DU$1096:DU$1112,"H")</f>
        <v>5</v>
      </c>
      <c r="EQ1107" s="79">
        <f t="shared" si="1796"/>
        <v>17</v>
      </c>
      <c r="ER1107" s="79">
        <f t="shared" si="1796"/>
        <v>9</v>
      </c>
      <c r="ES1107" s="79">
        <f t="shared" si="1796"/>
        <v>6</v>
      </c>
      <c r="ET1107" s="81">
        <f>SUM($BL1107:$CI1107)+SUM(CV$1096:CV$1112)</f>
        <v>58</v>
      </c>
      <c r="EU1107" s="81">
        <f>SUM($CK1107:$DH1107)+SUM(BW$1096:BW$1112)</f>
        <v>34</v>
      </c>
      <c r="EV1107" s="79">
        <f t="shared" si="1797"/>
        <v>43</v>
      </c>
      <c r="EW1107" s="81">
        <f t="shared" si="1798"/>
        <v>24</v>
      </c>
      <c r="EX1107" s="78"/>
      <c r="EY1107" s="80">
        <f t="shared" si="1783"/>
        <v>32</v>
      </c>
      <c r="EZ1107" s="80">
        <f t="shared" si="1784"/>
        <v>17</v>
      </c>
      <c r="FA1107" s="80">
        <f t="shared" si="1785"/>
        <v>9</v>
      </c>
      <c r="FB1107" s="80">
        <f t="shared" si="1786"/>
        <v>6</v>
      </c>
      <c r="FC1107" s="80">
        <f t="shared" si="1787"/>
        <v>58</v>
      </c>
      <c r="FD1107" s="80">
        <f t="shared" si="1788"/>
        <v>34</v>
      </c>
      <c r="FE1107" s="80">
        <f t="shared" si="1789"/>
        <v>43</v>
      </c>
      <c r="FF1107" s="80">
        <f t="shared" si="1790"/>
        <v>24</v>
      </c>
      <c r="FG1107" s="54"/>
      <c r="FH1107" s="54">
        <f t="shared" si="1799"/>
        <v>0</v>
      </c>
      <c r="FI1107" s="54">
        <f t="shared" si="1791"/>
        <v>0</v>
      </c>
      <c r="FJ1107" s="54">
        <f t="shared" si="1791"/>
        <v>0</v>
      </c>
      <c r="FK1107" s="54">
        <f t="shared" si="1791"/>
        <v>0</v>
      </c>
      <c r="FL1107" s="54">
        <f t="shared" si="1791"/>
        <v>0</v>
      </c>
      <c r="FM1107" s="54">
        <f t="shared" si="1791"/>
        <v>0</v>
      </c>
      <c r="FN1107" s="54">
        <f t="shared" si="1791"/>
        <v>0</v>
      </c>
      <c r="FO1107" s="54">
        <f t="shared" si="1791"/>
        <v>0</v>
      </c>
      <c r="FQ1107" s="54" t="str">
        <f t="shared" si="1801"/>
        <v/>
      </c>
      <c r="FR1107" s="54" t="str">
        <f t="shared" si="1716"/>
        <v/>
      </c>
      <c r="FS1107" s="54" t="str">
        <f t="shared" si="1774"/>
        <v/>
      </c>
      <c r="FT1107" s="54" t="str">
        <f t="shared" si="1774"/>
        <v/>
      </c>
      <c r="FU1107" s="54" t="str">
        <f t="shared" si="1774"/>
        <v/>
      </c>
      <c r="FV1107" s="54" t="str">
        <f t="shared" si="1774"/>
        <v/>
      </c>
      <c r="FW1107" s="54" t="str">
        <f t="shared" si="1774"/>
        <v/>
      </c>
      <c r="FX1107" s="54" t="str">
        <f t="shared" si="1774"/>
        <v/>
      </c>
      <c r="FY1107" s="54"/>
      <c r="FZ1107" s="58"/>
      <c r="GA1107" s="59"/>
      <c r="GB1107" s="60"/>
      <c r="GC1107" s="58"/>
      <c r="GD1107" s="59"/>
      <c r="GE1107" s="61"/>
      <c r="GF1107" s="58"/>
      <c r="GG1107" s="61"/>
      <c r="GH1107" s="61"/>
      <c r="GI1107" s="54"/>
      <c r="GJ1107" s="54"/>
    </row>
    <row r="1108" spans="1:192" s="54" customFormat="1" ht="12" x14ac:dyDescent="0.25">
      <c r="A1108" s="54">
        <v>13</v>
      </c>
      <c r="B1108" s="54" t="s">
        <v>1250</v>
      </c>
      <c r="C1108" s="56">
        <v>32</v>
      </c>
      <c r="D1108" s="56">
        <v>8</v>
      </c>
      <c r="E1108" s="56">
        <v>13</v>
      </c>
      <c r="F1108" s="56">
        <v>11</v>
      </c>
      <c r="G1108" s="56">
        <v>41</v>
      </c>
      <c r="H1108" s="56">
        <v>53</v>
      </c>
      <c r="I1108" s="57">
        <v>29</v>
      </c>
      <c r="J1108" s="56">
        <f t="shared" si="1775"/>
        <v>-12</v>
      </c>
      <c r="L1108" s="82" t="s">
        <v>897</v>
      </c>
      <c r="M1108" s="253" t="s">
        <v>60</v>
      </c>
      <c r="N1108" s="59" t="s">
        <v>77</v>
      </c>
      <c r="O1108" s="59" t="s">
        <v>77</v>
      </c>
      <c r="P1108" s="59" t="s">
        <v>77</v>
      </c>
      <c r="Q1108" s="59" t="s">
        <v>86</v>
      </c>
      <c r="R1108" s="59" t="s">
        <v>126</v>
      </c>
      <c r="S1108" s="59" t="s">
        <v>148</v>
      </c>
      <c r="T1108" s="59" t="s">
        <v>124</v>
      </c>
      <c r="U1108" s="59" t="s">
        <v>74</v>
      </c>
      <c r="V1108" s="59" t="s">
        <v>89</v>
      </c>
      <c r="W1108" s="59" t="s">
        <v>177</v>
      </c>
      <c r="X1108" s="59" t="s">
        <v>74</v>
      </c>
      <c r="Y1108" s="83"/>
      <c r="Z1108" s="59" t="s">
        <v>111</v>
      </c>
      <c r="AA1108" s="59" t="s">
        <v>77</v>
      </c>
      <c r="AB1108" s="59" t="s">
        <v>59</v>
      </c>
      <c r="AC1108" s="85" t="s">
        <v>148</v>
      </c>
      <c r="AL1108" s="82" t="s">
        <v>897</v>
      </c>
      <c r="AM1108" s="253" t="s">
        <v>402</v>
      </c>
      <c r="AN1108" s="59" t="s">
        <v>91</v>
      </c>
      <c r="AO1108" s="59" t="s">
        <v>653</v>
      </c>
      <c r="AP1108" s="59" t="s">
        <v>129</v>
      </c>
      <c r="AQ1108" s="59" t="s">
        <v>81</v>
      </c>
      <c r="AR1108" s="59" t="s">
        <v>257</v>
      </c>
      <c r="AS1108" s="59" t="s">
        <v>447</v>
      </c>
      <c r="AT1108" s="59" t="s">
        <v>255</v>
      </c>
      <c r="AU1108" s="59" t="s">
        <v>367</v>
      </c>
      <c r="AV1108" s="59" t="s">
        <v>366</v>
      </c>
      <c r="AW1108" s="59" t="s">
        <v>393</v>
      </c>
      <c r="AX1108" s="59" t="s">
        <v>375</v>
      </c>
      <c r="AY1108" s="83"/>
      <c r="AZ1108" s="59" t="s">
        <v>413</v>
      </c>
      <c r="BA1108" s="59" t="s">
        <v>374</v>
      </c>
      <c r="BB1108" s="59" t="s">
        <v>264</v>
      </c>
      <c r="BC1108" s="85" t="s">
        <v>403</v>
      </c>
      <c r="BL1108" s="90">
        <f t="shared" si="1792"/>
        <v>4</v>
      </c>
      <c r="BM1108" s="77">
        <f t="shared" si="1792"/>
        <v>2</v>
      </c>
      <c r="BN1108" s="77">
        <f t="shared" si="1792"/>
        <v>2</v>
      </c>
      <c r="BO1108" s="77">
        <f t="shared" si="1792"/>
        <v>2</v>
      </c>
      <c r="BP1108" s="77">
        <f t="shared" si="1792"/>
        <v>0</v>
      </c>
      <c r="BQ1108" s="77">
        <f t="shared" si="1792"/>
        <v>7</v>
      </c>
      <c r="BR1108" s="77">
        <f t="shared" si="1792"/>
        <v>0</v>
      </c>
      <c r="BS1108" s="77">
        <f t="shared" si="1792"/>
        <v>0</v>
      </c>
      <c r="BT1108" s="77">
        <f t="shared" si="1792"/>
        <v>1</v>
      </c>
      <c r="BU1108" s="77">
        <f t="shared" si="1792"/>
        <v>3</v>
      </c>
      <c r="BV1108" s="77">
        <f t="shared" si="1792"/>
        <v>2</v>
      </c>
      <c r="BW1108" s="77">
        <f>(IF(X1108="","",(IF(MID(X1108,2,1)="-",LEFT(X1108,1),LEFT(X1108,2)))+0))</f>
        <v>1</v>
      </c>
      <c r="BX1108" s="91"/>
      <c r="BY1108" s="77">
        <f>(IF(Z1108="","",(IF(MID(Z1108,2,1)="-",LEFT(Z1108,1),LEFT(Z1108,2)))+0))</f>
        <v>5</v>
      </c>
      <c r="BZ1108" s="77">
        <f>(IF(AA1108="","",(IF(MID(AA1108,2,1)="-",LEFT(AA1108,1),LEFT(AA1108,2)))+0))</f>
        <v>2</v>
      </c>
      <c r="CA1108" s="77">
        <f>(IF(AB1108="","",(IF(MID(AB1108,2,1)="-",LEFT(AB1108,1),LEFT(AB1108,2)))+0))</f>
        <v>4</v>
      </c>
      <c r="CB1108" s="92">
        <f>(IF(AC1108="","",(IF(MID(AC1108,2,1)="-",LEFT(AC1108,1),LEFT(AC1108,2)))+0))</f>
        <v>0</v>
      </c>
      <c r="CJ1108" s="78"/>
      <c r="CK1108" s="90">
        <f t="shared" si="1793"/>
        <v>1</v>
      </c>
      <c r="CL1108" s="77">
        <f t="shared" si="1793"/>
        <v>1</v>
      </c>
      <c r="CM1108" s="77">
        <f t="shared" si="1793"/>
        <v>1</v>
      </c>
      <c r="CN1108" s="77">
        <f t="shared" si="1793"/>
        <v>1</v>
      </c>
      <c r="CO1108" s="77">
        <f t="shared" si="1793"/>
        <v>3</v>
      </c>
      <c r="CP1108" s="77">
        <f t="shared" si="1793"/>
        <v>0</v>
      </c>
      <c r="CQ1108" s="77">
        <f t="shared" si="1793"/>
        <v>1</v>
      </c>
      <c r="CR1108" s="77">
        <f t="shared" si="1793"/>
        <v>0</v>
      </c>
      <c r="CS1108" s="77">
        <f t="shared" si="1793"/>
        <v>2</v>
      </c>
      <c r="CT1108" s="77">
        <f t="shared" si="1793"/>
        <v>0</v>
      </c>
      <c r="CU1108" s="77">
        <f t="shared" si="1793"/>
        <v>0</v>
      </c>
      <c r="CV1108" s="77">
        <f>(IF(X1108="","",IF(RIGHT(X1108,2)="10",RIGHT(X1108,2),RIGHT(X1108,1))+0))</f>
        <v>2</v>
      </c>
      <c r="CW1108" s="91"/>
      <c r="CX1108" s="77">
        <f>(IF(Z1108="","",IF(RIGHT(Z1108,2)="10",RIGHT(Z1108,2),RIGHT(Z1108,1))+0))</f>
        <v>2</v>
      </c>
      <c r="CY1108" s="77">
        <f>(IF(AA1108="","",IF(RIGHT(AA1108,2)="10",RIGHT(AA1108,2),RIGHT(AA1108,1))+0))</f>
        <v>1</v>
      </c>
      <c r="CZ1108" s="77">
        <f>(IF(AB1108="","",IF(RIGHT(AB1108,2)="10",RIGHT(AB1108,2),RIGHT(AB1108,1))+0))</f>
        <v>0</v>
      </c>
      <c r="DA1108" s="92">
        <f>(IF(AC1108="","",IF(RIGHT(AC1108,2)="10",RIGHT(AC1108,2),RIGHT(AC1108,1))+0))</f>
        <v>1</v>
      </c>
      <c r="DJ1108" s="347" t="str">
        <f t="shared" si="1794"/>
        <v>H</v>
      </c>
      <c r="DK1108" s="56" t="str">
        <f t="shared" si="1794"/>
        <v>H</v>
      </c>
      <c r="DL1108" s="56" t="str">
        <f t="shared" si="1794"/>
        <v>H</v>
      </c>
      <c r="DM1108" s="56" t="str">
        <f t="shared" si="1794"/>
        <v>H</v>
      </c>
      <c r="DN1108" s="56" t="str">
        <f t="shared" si="1794"/>
        <v>A</v>
      </c>
      <c r="DO1108" s="56" t="str">
        <f t="shared" si="1794"/>
        <v>H</v>
      </c>
      <c r="DP1108" s="56" t="str">
        <f t="shared" si="1794"/>
        <v>A</v>
      </c>
      <c r="DQ1108" s="56" t="str">
        <f t="shared" si="1794"/>
        <v>D</v>
      </c>
      <c r="DR1108" s="56" t="str">
        <f t="shared" si="1794"/>
        <v>A</v>
      </c>
      <c r="DS1108" s="56" t="str">
        <f t="shared" si="1794"/>
        <v>H</v>
      </c>
      <c r="DT1108" s="56" t="str">
        <f t="shared" si="1794"/>
        <v>H</v>
      </c>
      <c r="DU1108" s="56" t="str">
        <f>(IF(X1108="","",IF(BW1108&gt;CV1108,"H",IF(BW1108&lt;CV1108,"A","D"))))</f>
        <v>A</v>
      </c>
      <c r="DV1108" s="91"/>
      <c r="DW1108" s="56" t="str">
        <f>(IF(Z1108="","",IF(BY1108&gt;CX1108,"H",IF(BY1108&lt;CX1108,"A","D"))))</f>
        <v>H</v>
      </c>
      <c r="DX1108" s="56" t="str">
        <f>(IF(AA1108="","",IF(BZ1108&gt;CY1108,"H",IF(BZ1108&lt;CY1108,"A","D"))))</f>
        <v>H</v>
      </c>
      <c r="DY1108" s="56" t="str">
        <f>(IF(AB1108="","",IF(CA1108&gt;CZ1108,"H",IF(CA1108&lt;CZ1108,"A","D"))))</f>
        <v>H</v>
      </c>
      <c r="DZ1108" s="348" t="str">
        <f>(IF(AC1108="","",IF(CB1108&gt;DA1108,"H",IF(CB1108&lt;DA1108,"A","D"))))</f>
        <v>A</v>
      </c>
      <c r="EI1108" s="53" t="str">
        <f t="shared" si="1779"/>
        <v>Tooting &amp; Mitcham United</v>
      </c>
      <c r="EJ1108" s="79">
        <f t="shared" si="1795"/>
        <v>32</v>
      </c>
      <c r="EK1108" s="80">
        <f t="shared" si="1780"/>
        <v>10</v>
      </c>
      <c r="EL1108" s="80">
        <f t="shared" si="1781"/>
        <v>1</v>
      </c>
      <c r="EM1108" s="80">
        <f t="shared" si="1782"/>
        <v>5</v>
      </c>
      <c r="EN1108" s="80">
        <f>COUNTIF(DV$1096:DV$1112,"A")</f>
        <v>7</v>
      </c>
      <c r="EO1108" s="80">
        <f>COUNTIF(DV$1096:DV$1112,"D")</f>
        <v>8</v>
      </c>
      <c r="EP1108" s="80">
        <f>COUNTIF(DV$1096:DV$1112,"H")</f>
        <v>1</v>
      </c>
      <c r="EQ1108" s="79">
        <f t="shared" si="1796"/>
        <v>17</v>
      </c>
      <c r="ER1108" s="79">
        <f t="shared" si="1796"/>
        <v>9</v>
      </c>
      <c r="ES1108" s="79">
        <f t="shared" si="1796"/>
        <v>6</v>
      </c>
      <c r="ET1108" s="81">
        <f>SUM($BL1108:$CI1108)+SUM(CW$1096:CW$1112)</f>
        <v>64</v>
      </c>
      <c r="EU1108" s="81">
        <f>SUM($CK1108:$DH1108)+SUM(BX$1096:BX$1112)</f>
        <v>31</v>
      </c>
      <c r="EV1108" s="79">
        <f t="shared" si="1797"/>
        <v>43</v>
      </c>
      <c r="EW1108" s="81">
        <f t="shared" si="1798"/>
        <v>33</v>
      </c>
      <c r="EX1108" s="78"/>
      <c r="EY1108" s="80">
        <f t="shared" si="1783"/>
        <v>32</v>
      </c>
      <c r="EZ1108" s="80">
        <f t="shared" si="1784"/>
        <v>17</v>
      </c>
      <c r="FA1108" s="80">
        <f t="shared" si="1785"/>
        <v>9</v>
      </c>
      <c r="FB1108" s="80">
        <f t="shared" si="1786"/>
        <v>6</v>
      </c>
      <c r="FC1108" s="80">
        <f t="shared" si="1787"/>
        <v>64</v>
      </c>
      <c r="FD1108" s="80">
        <f t="shared" si="1788"/>
        <v>31</v>
      </c>
      <c r="FE1108" s="80">
        <f t="shared" si="1789"/>
        <v>43</v>
      </c>
      <c r="FF1108" s="80">
        <f t="shared" si="1790"/>
        <v>33</v>
      </c>
      <c r="FH1108" s="54">
        <f t="shared" si="1799"/>
        <v>0</v>
      </c>
      <c r="FI1108" s="54">
        <f t="shared" si="1791"/>
        <v>0</v>
      </c>
      <c r="FJ1108" s="54">
        <f t="shared" si="1791"/>
        <v>0</v>
      </c>
      <c r="FK1108" s="54">
        <f t="shared" si="1791"/>
        <v>0</v>
      </c>
      <c r="FL1108" s="54">
        <f t="shared" si="1791"/>
        <v>0</v>
      </c>
      <c r="FM1108" s="54">
        <f t="shared" si="1791"/>
        <v>0</v>
      </c>
      <c r="FN1108" s="54">
        <f t="shared" si="1791"/>
        <v>0</v>
      </c>
      <c r="FO1108" s="54">
        <f t="shared" si="1791"/>
        <v>0</v>
      </c>
      <c r="FQ1108" s="54" t="str">
        <f t="shared" si="1801"/>
        <v/>
      </c>
      <c r="FR1108" s="54" t="str">
        <f t="shared" ref="FR1108:FR1171" si="1802">IF(SUM($FH1108:$FO1108)=0,"",EY1108-EJ1108)</f>
        <v/>
      </c>
      <c r="FS1108" s="54" t="str">
        <f t="shared" si="1774"/>
        <v/>
      </c>
      <c r="FT1108" s="54" t="str">
        <f t="shared" si="1774"/>
        <v/>
      </c>
      <c r="FU1108" s="54" t="str">
        <f t="shared" si="1774"/>
        <v/>
      </c>
      <c r="FV1108" s="54" t="str">
        <f t="shared" si="1774"/>
        <v/>
      </c>
      <c r="FW1108" s="54" t="str">
        <f t="shared" si="1774"/>
        <v/>
      </c>
      <c r="FX1108" s="54" t="str">
        <f t="shared" si="1774"/>
        <v/>
      </c>
      <c r="FZ1108" s="58"/>
      <c r="GA1108" s="59"/>
      <c r="GB1108" s="60"/>
      <c r="GC1108" s="58"/>
      <c r="GD1108" s="59"/>
      <c r="GE1108" s="61"/>
      <c r="GF1108" s="58"/>
      <c r="GG1108" s="61"/>
      <c r="GH1108" s="61"/>
      <c r="GI1108" s="53"/>
    </row>
    <row r="1109" spans="1:192" s="54" customFormat="1" ht="12" x14ac:dyDescent="0.25">
      <c r="A1109" s="54">
        <v>14</v>
      </c>
      <c r="B1109" s="54" t="s">
        <v>1847</v>
      </c>
      <c r="C1109" s="56">
        <v>32</v>
      </c>
      <c r="D1109" s="56">
        <v>8</v>
      </c>
      <c r="E1109" s="56">
        <v>6</v>
      </c>
      <c r="F1109" s="56">
        <v>18</v>
      </c>
      <c r="G1109" s="56">
        <v>39</v>
      </c>
      <c r="H1109" s="56">
        <v>61</v>
      </c>
      <c r="I1109" s="57">
        <v>22</v>
      </c>
      <c r="J1109" s="56">
        <f t="shared" si="1775"/>
        <v>-22</v>
      </c>
      <c r="L1109" s="82" t="s">
        <v>1129</v>
      </c>
      <c r="M1109" s="253" t="s">
        <v>60</v>
      </c>
      <c r="N1109" s="59" t="s">
        <v>62</v>
      </c>
      <c r="O1109" s="59" t="s">
        <v>150</v>
      </c>
      <c r="P1109" s="59" t="s">
        <v>200</v>
      </c>
      <c r="Q1109" s="59" t="s">
        <v>200</v>
      </c>
      <c r="R1109" s="59" t="s">
        <v>76</v>
      </c>
      <c r="S1109" s="59" t="s">
        <v>99</v>
      </c>
      <c r="T1109" s="59" t="s">
        <v>74</v>
      </c>
      <c r="U1109" s="59" t="s">
        <v>86</v>
      </c>
      <c r="V1109" s="59" t="s">
        <v>85</v>
      </c>
      <c r="W1109" s="59" t="s">
        <v>125</v>
      </c>
      <c r="X1109" s="59" t="s">
        <v>76</v>
      </c>
      <c r="Y1109" s="59" t="s">
        <v>103</v>
      </c>
      <c r="Z1109" s="83"/>
      <c r="AA1109" s="59" t="s">
        <v>177</v>
      </c>
      <c r="AB1109" s="59" t="s">
        <v>103</v>
      </c>
      <c r="AC1109" s="85" t="s">
        <v>99</v>
      </c>
      <c r="AL1109" s="82" t="s">
        <v>1129</v>
      </c>
      <c r="AM1109" s="253" t="s">
        <v>387</v>
      </c>
      <c r="AN1109" s="59" t="s">
        <v>383</v>
      </c>
      <c r="AO1109" s="59" t="s">
        <v>113</v>
      </c>
      <c r="AP1109" s="59" t="s">
        <v>374</v>
      </c>
      <c r="AQ1109" s="59" t="s">
        <v>256</v>
      </c>
      <c r="AR1109" s="59" t="s">
        <v>1192</v>
      </c>
      <c r="AS1109" s="59" t="s">
        <v>265</v>
      </c>
      <c r="AT1109" s="59" t="s">
        <v>402</v>
      </c>
      <c r="AU1109" s="59" t="s">
        <v>404</v>
      </c>
      <c r="AV1109" s="59" t="s">
        <v>181</v>
      </c>
      <c r="AW1109" s="59" t="s">
        <v>401</v>
      </c>
      <c r="AX1109" s="59" t="s">
        <v>407</v>
      </c>
      <c r="AY1109" s="59" t="s">
        <v>419</v>
      </c>
      <c r="AZ1109" s="83"/>
      <c r="BA1109" s="59" t="s">
        <v>594</v>
      </c>
      <c r="BB1109" s="59" t="s">
        <v>128</v>
      </c>
      <c r="BC1109" s="85" t="s">
        <v>115</v>
      </c>
      <c r="BL1109" s="90">
        <f t="shared" si="1792"/>
        <v>4</v>
      </c>
      <c r="BM1109" s="77">
        <f t="shared" si="1792"/>
        <v>1</v>
      </c>
      <c r="BN1109" s="77">
        <f t="shared" si="1792"/>
        <v>3</v>
      </c>
      <c r="BO1109" s="77">
        <f t="shared" si="1792"/>
        <v>2</v>
      </c>
      <c r="BP1109" s="77">
        <f t="shared" si="1792"/>
        <v>2</v>
      </c>
      <c r="BQ1109" s="77">
        <f t="shared" si="1792"/>
        <v>0</v>
      </c>
      <c r="BR1109" s="77">
        <f t="shared" si="1792"/>
        <v>1</v>
      </c>
      <c r="BS1109" s="77">
        <f t="shared" si="1792"/>
        <v>1</v>
      </c>
      <c r="BT1109" s="77">
        <f t="shared" si="1792"/>
        <v>0</v>
      </c>
      <c r="BU1109" s="77">
        <f t="shared" si="1792"/>
        <v>0</v>
      </c>
      <c r="BV1109" s="77">
        <f t="shared" si="1792"/>
        <v>5</v>
      </c>
      <c r="BW1109" s="77">
        <f>(IF(X1109="","",(IF(MID(X1109,2,1)="-",LEFT(X1109,1),LEFT(X1109,2)))+0))</f>
        <v>0</v>
      </c>
      <c r="BX1109" s="77">
        <f>(IF(Y1109="","",(IF(MID(Y1109,2,1)="-",LEFT(Y1109,1),LEFT(Y1109,2)))+0))</f>
        <v>1</v>
      </c>
      <c r="BY1109" s="91"/>
      <c r="BZ1109" s="77">
        <f>(IF(AA1109="","",(IF(MID(AA1109,2,1)="-",LEFT(AA1109,1),LEFT(AA1109,2)))+0))</f>
        <v>2</v>
      </c>
      <c r="CA1109" s="77">
        <f>(IF(AB1109="","",(IF(MID(AB1109,2,1)="-",LEFT(AB1109,1),LEFT(AB1109,2)))+0))</f>
        <v>1</v>
      </c>
      <c r="CB1109" s="92">
        <f>(IF(AC1109="","",(IF(MID(AC1109,2,1)="-",LEFT(AC1109,1),LEFT(AC1109,2)))+0))</f>
        <v>1</v>
      </c>
      <c r="CJ1109" s="78"/>
      <c r="CK1109" s="90">
        <f t="shared" si="1793"/>
        <v>1</v>
      </c>
      <c r="CL1109" s="77">
        <f t="shared" si="1793"/>
        <v>1</v>
      </c>
      <c r="CM1109" s="77">
        <f t="shared" si="1793"/>
        <v>1</v>
      </c>
      <c r="CN1109" s="77">
        <f t="shared" si="1793"/>
        <v>2</v>
      </c>
      <c r="CO1109" s="77">
        <f t="shared" si="1793"/>
        <v>2</v>
      </c>
      <c r="CP1109" s="77">
        <f t="shared" si="1793"/>
        <v>2</v>
      </c>
      <c r="CQ1109" s="77">
        <f t="shared" si="1793"/>
        <v>0</v>
      </c>
      <c r="CR1109" s="77">
        <f t="shared" si="1793"/>
        <v>2</v>
      </c>
      <c r="CS1109" s="77">
        <f t="shared" si="1793"/>
        <v>3</v>
      </c>
      <c r="CT1109" s="77">
        <f t="shared" si="1793"/>
        <v>4</v>
      </c>
      <c r="CU1109" s="77">
        <f t="shared" si="1793"/>
        <v>0</v>
      </c>
      <c r="CV1109" s="77">
        <f>(IF(X1109="","",IF(RIGHT(X1109,2)="10",RIGHT(X1109,2),RIGHT(X1109,1))+0))</f>
        <v>2</v>
      </c>
      <c r="CW1109" s="77">
        <f>(IF(Y1109="","",IF(RIGHT(Y1109,2)="10",RIGHT(Y1109,2),RIGHT(Y1109,1))+0))</f>
        <v>3</v>
      </c>
      <c r="CX1109" s="91"/>
      <c r="CY1109" s="77">
        <f>(IF(AA1109="","",IF(RIGHT(AA1109,2)="10",RIGHT(AA1109,2),RIGHT(AA1109,1))+0))</f>
        <v>0</v>
      </c>
      <c r="CZ1109" s="77">
        <f>(IF(AB1109="","",IF(RIGHT(AB1109,2)="10",RIGHT(AB1109,2),RIGHT(AB1109,1))+0))</f>
        <v>3</v>
      </c>
      <c r="DA1109" s="92">
        <f>(IF(AC1109="","",IF(RIGHT(AC1109,2)="10",RIGHT(AC1109,2),RIGHT(AC1109,1))+0))</f>
        <v>0</v>
      </c>
      <c r="DJ1109" s="347" t="str">
        <f t="shared" si="1794"/>
        <v>H</v>
      </c>
      <c r="DK1109" s="56" t="str">
        <f t="shared" si="1794"/>
        <v>D</v>
      </c>
      <c r="DL1109" s="56" t="str">
        <f t="shared" si="1794"/>
        <v>H</v>
      </c>
      <c r="DM1109" s="56" t="str">
        <f t="shared" si="1794"/>
        <v>D</v>
      </c>
      <c r="DN1109" s="56" t="str">
        <f t="shared" si="1794"/>
        <v>D</v>
      </c>
      <c r="DO1109" s="56" t="str">
        <f t="shared" si="1794"/>
        <v>A</v>
      </c>
      <c r="DP1109" s="56" t="str">
        <f t="shared" si="1794"/>
        <v>H</v>
      </c>
      <c r="DQ1109" s="56" t="str">
        <f t="shared" si="1794"/>
        <v>A</v>
      </c>
      <c r="DR1109" s="56" t="str">
        <f t="shared" si="1794"/>
        <v>A</v>
      </c>
      <c r="DS1109" s="56" t="str">
        <f t="shared" si="1794"/>
        <v>A</v>
      </c>
      <c r="DT1109" s="56" t="str">
        <f t="shared" si="1794"/>
        <v>H</v>
      </c>
      <c r="DU1109" s="56" t="str">
        <f>(IF(X1109="","",IF(BW1109&gt;CV1109,"H",IF(BW1109&lt;CV1109,"A","D"))))</f>
        <v>A</v>
      </c>
      <c r="DV1109" s="56" t="str">
        <f>(IF(Y1109="","",IF(BX1109&gt;CW1109,"H",IF(BX1109&lt;CW1109,"A","D"))))</f>
        <v>A</v>
      </c>
      <c r="DW1109" s="91"/>
      <c r="DX1109" s="56" t="str">
        <f>(IF(AA1109="","",IF(BZ1109&gt;CY1109,"H",IF(BZ1109&lt;CY1109,"A","D"))))</f>
        <v>H</v>
      </c>
      <c r="DY1109" s="56" t="str">
        <f>(IF(AB1109="","",IF(CA1109&gt;CZ1109,"H",IF(CA1109&lt;CZ1109,"A","D"))))</f>
        <v>A</v>
      </c>
      <c r="DZ1109" s="348" t="str">
        <f>(IF(AC1109="","",IF(CB1109&gt;DA1109,"H",IF(CB1109&lt;DA1109,"A","D"))))</f>
        <v>H</v>
      </c>
      <c r="EI1109" s="53" t="str">
        <f t="shared" si="1779"/>
        <v>Walton &amp; Hersham</v>
      </c>
      <c r="EJ1109" s="79">
        <f t="shared" si="1795"/>
        <v>32</v>
      </c>
      <c r="EK1109" s="80">
        <f t="shared" si="1780"/>
        <v>6</v>
      </c>
      <c r="EL1109" s="80">
        <f t="shared" si="1781"/>
        <v>3</v>
      </c>
      <c r="EM1109" s="80">
        <f t="shared" si="1782"/>
        <v>7</v>
      </c>
      <c r="EN1109" s="80">
        <f>COUNTIF(DW$1096:DW$1112,"A")</f>
        <v>8</v>
      </c>
      <c r="EO1109" s="80">
        <f>COUNTIF(DW$1096:DW$1112,"D")</f>
        <v>3</v>
      </c>
      <c r="EP1109" s="80">
        <f>COUNTIF(DW$1096:DW$1112,"H")</f>
        <v>5</v>
      </c>
      <c r="EQ1109" s="79">
        <f t="shared" si="1796"/>
        <v>14</v>
      </c>
      <c r="ER1109" s="79">
        <f t="shared" si="1796"/>
        <v>6</v>
      </c>
      <c r="ES1109" s="79">
        <f t="shared" si="1796"/>
        <v>12</v>
      </c>
      <c r="ET1109" s="81">
        <f>SUM($BL1109:$CI1109)+SUM(CX$1096:CX$1112)</f>
        <v>49</v>
      </c>
      <c r="EU1109" s="81">
        <f>SUM($CK1109:$DH1109)+SUM(BY$1096:BY$1112)</f>
        <v>51</v>
      </c>
      <c r="EV1109" s="79">
        <f t="shared" si="1797"/>
        <v>34</v>
      </c>
      <c r="EW1109" s="81">
        <f t="shared" si="1798"/>
        <v>-2</v>
      </c>
      <c r="EX1109" s="78"/>
      <c r="EY1109" s="80">
        <f t="shared" si="1783"/>
        <v>32</v>
      </c>
      <c r="EZ1109" s="80">
        <f t="shared" si="1784"/>
        <v>14</v>
      </c>
      <c r="FA1109" s="80">
        <f t="shared" si="1785"/>
        <v>6</v>
      </c>
      <c r="FB1109" s="80">
        <f t="shared" si="1786"/>
        <v>12</v>
      </c>
      <c r="FC1109" s="80">
        <f t="shared" si="1787"/>
        <v>49</v>
      </c>
      <c r="FD1109" s="80">
        <f t="shared" si="1788"/>
        <v>51</v>
      </c>
      <c r="FE1109" s="80">
        <f t="shared" si="1789"/>
        <v>34</v>
      </c>
      <c r="FF1109" s="80">
        <f t="shared" si="1790"/>
        <v>-2</v>
      </c>
      <c r="FH1109" s="54">
        <f t="shared" si="1799"/>
        <v>0</v>
      </c>
      <c r="FI1109" s="54">
        <f t="shared" si="1791"/>
        <v>0</v>
      </c>
      <c r="FJ1109" s="54">
        <f t="shared" si="1791"/>
        <v>0</v>
      </c>
      <c r="FK1109" s="54">
        <f t="shared" si="1791"/>
        <v>0</v>
      </c>
      <c r="FL1109" s="54">
        <f t="shared" si="1791"/>
        <v>0</v>
      </c>
      <c r="FM1109" s="54">
        <f t="shared" si="1791"/>
        <v>0</v>
      </c>
      <c r="FN1109" s="54">
        <f t="shared" si="1791"/>
        <v>0</v>
      </c>
      <c r="FO1109" s="54">
        <f t="shared" si="1791"/>
        <v>0</v>
      </c>
      <c r="FQ1109" s="54" t="str">
        <f t="shared" si="1801"/>
        <v/>
      </c>
      <c r="FR1109" s="54" t="str">
        <f t="shared" si="1802"/>
        <v/>
      </c>
      <c r="FS1109" s="54" t="str">
        <f t="shared" si="1774"/>
        <v/>
      </c>
      <c r="FT1109" s="54" t="str">
        <f t="shared" si="1774"/>
        <v/>
      </c>
      <c r="FU1109" s="54" t="str">
        <f t="shared" si="1774"/>
        <v/>
      </c>
      <c r="FV1109" s="54" t="str">
        <f t="shared" si="1774"/>
        <v/>
      </c>
      <c r="FW1109" s="54" t="str">
        <f t="shared" si="1774"/>
        <v/>
      </c>
      <c r="FX1109" s="54" t="str">
        <f t="shared" si="1774"/>
        <v/>
      </c>
      <c r="FZ1109" s="58"/>
      <c r="GA1109" s="59"/>
      <c r="GB1109" s="60"/>
      <c r="GC1109" s="58"/>
      <c r="GD1109" s="59"/>
      <c r="GE1109" s="61"/>
      <c r="GF1109" s="58"/>
      <c r="GG1109" s="61"/>
      <c r="GH1109" s="61"/>
    </row>
    <row r="1110" spans="1:192" s="54" customFormat="1" ht="12" x14ac:dyDescent="0.25">
      <c r="A1110" s="54">
        <v>15</v>
      </c>
      <c r="B1110" s="54" t="s">
        <v>1000</v>
      </c>
      <c r="C1110" s="56">
        <v>32</v>
      </c>
      <c r="D1110" s="56">
        <v>4</v>
      </c>
      <c r="E1110" s="56">
        <v>7</v>
      </c>
      <c r="F1110" s="56">
        <v>21</v>
      </c>
      <c r="G1110" s="56">
        <v>33</v>
      </c>
      <c r="H1110" s="56">
        <v>55</v>
      </c>
      <c r="I1110" s="57">
        <v>15</v>
      </c>
      <c r="J1110" s="56">
        <f t="shared" si="1775"/>
        <v>-22</v>
      </c>
      <c r="L1110" s="82" t="s">
        <v>1850</v>
      </c>
      <c r="M1110" s="253" t="s">
        <v>59</v>
      </c>
      <c r="N1110" s="59" t="s">
        <v>62</v>
      </c>
      <c r="O1110" s="59" t="s">
        <v>200</v>
      </c>
      <c r="P1110" s="59" t="s">
        <v>124</v>
      </c>
      <c r="Q1110" s="59" t="s">
        <v>200</v>
      </c>
      <c r="R1110" s="59" t="s">
        <v>87</v>
      </c>
      <c r="S1110" s="59" t="s">
        <v>150</v>
      </c>
      <c r="T1110" s="59" t="s">
        <v>177</v>
      </c>
      <c r="U1110" s="59" t="s">
        <v>99</v>
      </c>
      <c r="V1110" s="59" t="s">
        <v>62</v>
      </c>
      <c r="W1110" s="59" t="s">
        <v>112</v>
      </c>
      <c r="X1110" s="59" t="s">
        <v>99</v>
      </c>
      <c r="Y1110" s="59" t="s">
        <v>124</v>
      </c>
      <c r="Z1110" s="59" t="s">
        <v>74</v>
      </c>
      <c r="AA1110" s="83"/>
      <c r="AB1110" s="59" t="s">
        <v>98</v>
      </c>
      <c r="AC1110" s="85" t="s">
        <v>149</v>
      </c>
      <c r="AL1110" s="82" t="s">
        <v>1850</v>
      </c>
      <c r="AM1110" s="253" t="s">
        <v>413</v>
      </c>
      <c r="AN1110" s="59" t="s">
        <v>367</v>
      </c>
      <c r="AO1110" s="59" t="s">
        <v>392</v>
      </c>
      <c r="AP1110" s="59" t="s">
        <v>403</v>
      </c>
      <c r="AQ1110" s="59" t="s">
        <v>406</v>
      </c>
      <c r="AR1110" s="59" t="s">
        <v>419</v>
      </c>
      <c r="AS1110" s="59" t="s">
        <v>81</v>
      </c>
      <c r="AT1110" s="59" t="s">
        <v>393</v>
      </c>
      <c r="AU1110" s="59" t="s">
        <v>418</v>
      </c>
      <c r="AV1110" s="59" t="s">
        <v>121</v>
      </c>
      <c r="AW1110" s="59" t="s">
        <v>407</v>
      </c>
      <c r="AX1110" s="59" t="s">
        <v>1192</v>
      </c>
      <c r="AY1110" s="59" t="s">
        <v>115</v>
      </c>
      <c r="AZ1110" s="59" t="s">
        <v>380</v>
      </c>
      <c r="BA1110" s="83"/>
      <c r="BB1110" s="59" t="s">
        <v>401</v>
      </c>
      <c r="BC1110" s="85" t="s">
        <v>129</v>
      </c>
      <c r="BL1110" s="90">
        <f t="shared" si="1792"/>
        <v>4</v>
      </c>
      <c r="BM1110" s="77">
        <f t="shared" si="1792"/>
        <v>1</v>
      </c>
      <c r="BN1110" s="77">
        <f t="shared" si="1792"/>
        <v>2</v>
      </c>
      <c r="BO1110" s="77">
        <f t="shared" si="1792"/>
        <v>0</v>
      </c>
      <c r="BP1110" s="77">
        <f t="shared" si="1792"/>
        <v>2</v>
      </c>
      <c r="BQ1110" s="77">
        <f t="shared" si="1792"/>
        <v>3</v>
      </c>
      <c r="BR1110" s="77">
        <f t="shared" si="1792"/>
        <v>3</v>
      </c>
      <c r="BS1110" s="77">
        <f t="shared" si="1792"/>
        <v>2</v>
      </c>
      <c r="BT1110" s="77">
        <f t="shared" si="1792"/>
        <v>1</v>
      </c>
      <c r="BU1110" s="77">
        <f t="shared" si="1792"/>
        <v>1</v>
      </c>
      <c r="BV1110" s="77">
        <f t="shared" si="1792"/>
        <v>12</v>
      </c>
      <c r="BW1110" s="77">
        <f>(IF(X1110="","",(IF(MID(X1110,2,1)="-",LEFT(X1110,1),LEFT(X1110,2)))+0))</f>
        <v>1</v>
      </c>
      <c r="BX1110" s="77">
        <f>(IF(Y1110="","",(IF(MID(Y1110,2,1)="-",LEFT(Y1110,1),LEFT(Y1110,2)))+0))</f>
        <v>0</v>
      </c>
      <c r="BY1110" s="77">
        <f>(IF(Z1110="","",(IF(MID(Z1110,2,1)="-",LEFT(Z1110,1),LEFT(Z1110,2)))+0))</f>
        <v>1</v>
      </c>
      <c r="BZ1110" s="91"/>
      <c r="CA1110" s="77">
        <f>(IF(AB1110="","",(IF(MID(AB1110,2,1)="-",LEFT(AB1110,1),LEFT(AB1110,2)))+0))</f>
        <v>0</v>
      </c>
      <c r="CB1110" s="92">
        <f>(IF(AC1110="","",(IF(MID(AC1110,2,1)="-",LEFT(AC1110,1),LEFT(AC1110,2)))+0))</f>
        <v>1</v>
      </c>
      <c r="CJ1110" s="78"/>
      <c r="CK1110" s="90">
        <f t="shared" si="1793"/>
        <v>0</v>
      </c>
      <c r="CL1110" s="77">
        <f t="shared" si="1793"/>
        <v>1</v>
      </c>
      <c r="CM1110" s="77">
        <f t="shared" si="1793"/>
        <v>2</v>
      </c>
      <c r="CN1110" s="77">
        <f t="shared" si="1793"/>
        <v>0</v>
      </c>
      <c r="CO1110" s="77">
        <f t="shared" si="1793"/>
        <v>2</v>
      </c>
      <c r="CP1110" s="77">
        <f t="shared" si="1793"/>
        <v>3</v>
      </c>
      <c r="CQ1110" s="77">
        <f t="shared" si="1793"/>
        <v>1</v>
      </c>
      <c r="CR1110" s="77">
        <f t="shared" si="1793"/>
        <v>0</v>
      </c>
      <c r="CS1110" s="77">
        <f t="shared" si="1793"/>
        <v>0</v>
      </c>
      <c r="CT1110" s="77">
        <f t="shared" si="1793"/>
        <v>1</v>
      </c>
      <c r="CU1110" s="77">
        <f t="shared" si="1793"/>
        <v>0</v>
      </c>
      <c r="CV1110" s="77">
        <f>(IF(X1110="","",IF(RIGHT(X1110,2)="10",RIGHT(X1110,2),RIGHT(X1110,1))+0))</f>
        <v>0</v>
      </c>
      <c r="CW1110" s="77">
        <f>(IF(Y1110="","",IF(RIGHT(Y1110,2)="10",RIGHT(Y1110,2),RIGHT(Y1110,1))+0))</f>
        <v>0</v>
      </c>
      <c r="CX1110" s="77">
        <f>(IF(Z1110="","",IF(RIGHT(Z1110,2)="10",RIGHT(Z1110,2),RIGHT(Z1110,1))+0))</f>
        <v>2</v>
      </c>
      <c r="CY1110" s="91"/>
      <c r="CZ1110" s="77">
        <f>(IF(AB1110="","",IF(RIGHT(AB1110,2)="10",RIGHT(AB1110,2),RIGHT(AB1110,1))+0))</f>
        <v>5</v>
      </c>
      <c r="DA1110" s="92">
        <f>(IF(AC1110="","",IF(RIGHT(AC1110,2)="10",RIGHT(AC1110,2),RIGHT(AC1110,1))+0))</f>
        <v>5</v>
      </c>
      <c r="DJ1110" s="347" t="str">
        <f t="shared" si="1794"/>
        <v>H</v>
      </c>
      <c r="DK1110" s="56" t="str">
        <f t="shared" si="1794"/>
        <v>D</v>
      </c>
      <c r="DL1110" s="56" t="str">
        <f t="shared" si="1794"/>
        <v>D</v>
      </c>
      <c r="DM1110" s="56" t="str">
        <f t="shared" si="1794"/>
        <v>D</v>
      </c>
      <c r="DN1110" s="56" t="str">
        <f t="shared" si="1794"/>
        <v>D</v>
      </c>
      <c r="DO1110" s="56" t="str">
        <f t="shared" si="1794"/>
        <v>D</v>
      </c>
      <c r="DP1110" s="56" t="str">
        <f t="shared" si="1794"/>
        <v>H</v>
      </c>
      <c r="DQ1110" s="56" t="str">
        <f t="shared" si="1794"/>
        <v>H</v>
      </c>
      <c r="DR1110" s="56" t="str">
        <f t="shared" si="1794"/>
        <v>H</v>
      </c>
      <c r="DS1110" s="56" t="str">
        <f t="shared" si="1794"/>
        <v>D</v>
      </c>
      <c r="DT1110" s="56" t="str">
        <f t="shared" si="1794"/>
        <v>H</v>
      </c>
      <c r="DU1110" s="56" t="str">
        <f>(IF(X1110="","",IF(BW1110&gt;CV1110,"H",IF(BW1110&lt;CV1110,"A","D"))))</f>
        <v>H</v>
      </c>
      <c r="DV1110" s="56" t="str">
        <f>(IF(Y1110="","",IF(BX1110&gt;CW1110,"H",IF(BX1110&lt;CW1110,"A","D"))))</f>
        <v>D</v>
      </c>
      <c r="DW1110" s="56" t="str">
        <f>(IF(Z1110="","",IF(BY1110&gt;CX1110,"H",IF(BY1110&lt;CX1110,"A","D"))))</f>
        <v>A</v>
      </c>
      <c r="DX1110" s="91"/>
      <c r="DY1110" s="56" t="str">
        <f>(IF(AB1110="","",IF(CA1110&gt;CZ1110,"H",IF(CA1110&lt;CZ1110,"A","D"))))</f>
        <v>A</v>
      </c>
      <c r="DZ1110" s="348" t="str">
        <f>(IF(AC1110="","",IF(CB1110&gt;DA1110,"H",IF(CB1110&lt;DA1110,"A","D"))))</f>
        <v>A</v>
      </c>
      <c r="EI1110" s="53" t="str">
        <f t="shared" si="1779"/>
        <v>Walton Casuals</v>
      </c>
      <c r="EJ1110" s="79">
        <f t="shared" si="1795"/>
        <v>32</v>
      </c>
      <c r="EK1110" s="80">
        <f t="shared" si="1780"/>
        <v>6</v>
      </c>
      <c r="EL1110" s="80">
        <f t="shared" si="1781"/>
        <v>7</v>
      </c>
      <c r="EM1110" s="80">
        <f t="shared" si="1782"/>
        <v>3</v>
      </c>
      <c r="EN1110" s="80">
        <f>COUNTIF(DX$1096:DX$1112,"A")</f>
        <v>4</v>
      </c>
      <c r="EO1110" s="80">
        <f>COUNTIF(DX$1096:DX$1112,"D")</f>
        <v>3</v>
      </c>
      <c r="EP1110" s="80">
        <f>COUNTIF(DX$1096:DX$1112,"H")</f>
        <v>9</v>
      </c>
      <c r="EQ1110" s="79">
        <f t="shared" si="1796"/>
        <v>10</v>
      </c>
      <c r="ER1110" s="79">
        <f t="shared" si="1796"/>
        <v>10</v>
      </c>
      <c r="ES1110" s="79">
        <f t="shared" si="1796"/>
        <v>12</v>
      </c>
      <c r="ET1110" s="81">
        <f>SUM($BL1110:$CI1110)+SUM(CY$1096:CY$1112)</f>
        <v>56</v>
      </c>
      <c r="EU1110" s="81">
        <f>SUM($CK1110:$DH1110)+SUM(BZ$1096:BZ$1112)</f>
        <v>51</v>
      </c>
      <c r="EV1110" s="79">
        <f t="shared" si="1797"/>
        <v>30</v>
      </c>
      <c r="EW1110" s="81">
        <f t="shared" si="1798"/>
        <v>5</v>
      </c>
      <c r="EX1110" s="78"/>
      <c r="EY1110" s="80">
        <f t="shared" si="1783"/>
        <v>32</v>
      </c>
      <c r="EZ1110" s="80">
        <f t="shared" si="1784"/>
        <v>10</v>
      </c>
      <c r="FA1110" s="80">
        <f t="shared" si="1785"/>
        <v>10</v>
      </c>
      <c r="FB1110" s="80">
        <f t="shared" si="1786"/>
        <v>12</v>
      </c>
      <c r="FC1110" s="80">
        <f t="shared" si="1787"/>
        <v>56</v>
      </c>
      <c r="FD1110" s="80">
        <f t="shared" si="1788"/>
        <v>51</v>
      </c>
      <c r="FE1110" s="80">
        <f t="shared" si="1789"/>
        <v>30</v>
      </c>
      <c r="FF1110" s="80">
        <f t="shared" si="1790"/>
        <v>5</v>
      </c>
      <c r="FH1110" s="54">
        <f t="shared" si="1799"/>
        <v>0</v>
      </c>
      <c r="FI1110" s="54">
        <f t="shared" si="1791"/>
        <v>0</v>
      </c>
      <c r="FJ1110" s="54">
        <f t="shared" si="1791"/>
        <v>0</v>
      </c>
      <c r="FK1110" s="54">
        <f t="shared" si="1791"/>
        <v>0</v>
      </c>
      <c r="FL1110" s="54">
        <f t="shared" si="1791"/>
        <v>0</v>
      </c>
      <c r="FM1110" s="54">
        <f t="shared" si="1791"/>
        <v>0</v>
      </c>
      <c r="FN1110" s="54">
        <f t="shared" si="1791"/>
        <v>0</v>
      </c>
      <c r="FO1110" s="54">
        <f t="shared" si="1791"/>
        <v>0</v>
      </c>
      <c r="FQ1110" s="54" t="str">
        <f t="shared" si="1801"/>
        <v/>
      </c>
      <c r="FR1110" s="54" t="str">
        <f t="shared" si="1802"/>
        <v/>
      </c>
      <c r="FS1110" s="54" t="str">
        <f t="shared" si="1774"/>
        <v/>
      </c>
      <c r="FT1110" s="54" t="str">
        <f t="shared" si="1774"/>
        <v/>
      </c>
      <c r="FU1110" s="54" t="str">
        <f t="shared" si="1774"/>
        <v/>
      </c>
      <c r="FV1110" s="54" t="str">
        <f t="shared" si="1774"/>
        <v/>
      </c>
      <c r="FW1110" s="54" t="str">
        <f t="shared" si="1774"/>
        <v/>
      </c>
      <c r="FX1110" s="54" t="str">
        <f t="shared" si="1774"/>
        <v/>
      </c>
      <c r="FZ1110" s="58"/>
      <c r="GA1110" s="59"/>
      <c r="GB1110" s="60"/>
      <c r="GC1110" s="58"/>
      <c r="GD1110" s="59"/>
      <c r="GE1110" s="61"/>
      <c r="GF1110" s="58"/>
      <c r="GG1110" s="61"/>
      <c r="GH1110" s="61"/>
    </row>
    <row r="1111" spans="1:192" s="54" customFormat="1" ht="12" x14ac:dyDescent="0.25">
      <c r="A1111" s="54">
        <v>16</v>
      </c>
      <c r="B1111" s="54" t="s">
        <v>1001</v>
      </c>
      <c r="C1111" s="56">
        <v>32</v>
      </c>
      <c r="D1111" s="56">
        <v>3</v>
      </c>
      <c r="E1111" s="56">
        <v>6</v>
      </c>
      <c r="F1111" s="56">
        <v>23</v>
      </c>
      <c r="G1111" s="56">
        <v>23</v>
      </c>
      <c r="H1111" s="56">
        <v>79</v>
      </c>
      <c r="I1111" s="57">
        <v>12</v>
      </c>
      <c r="J1111" s="56">
        <f t="shared" si="1775"/>
        <v>-56</v>
      </c>
      <c r="L1111" s="82" t="s">
        <v>1771</v>
      </c>
      <c r="M1111" s="253" t="s">
        <v>125</v>
      </c>
      <c r="N1111" s="59" t="s">
        <v>62</v>
      </c>
      <c r="O1111" s="59" t="s">
        <v>62</v>
      </c>
      <c r="P1111" s="59" t="s">
        <v>304</v>
      </c>
      <c r="Q1111" s="59" t="s">
        <v>177</v>
      </c>
      <c r="R1111" s="59" t="s">
        <v>200</v>
      </c>
      <c r="S1111" s="59" t="s">
        <v>77</v>
      </c>
      <c r="T1111" s="59" t="s">
        <v>77</v>
      </c>
      <c r="U1111" s="59" t="s">
        <v>62</v>
      </c>
      <c r="V1111" s="59" t="s">
        <v>62</v>
      </c>
      <c r="W1111" s="59" t="s">
        <v>59</v>
      </c>
      <c r="X1111" s="59" t="s">
        <v>200</v>
      </c>
      <c r="Y1111" s="59" t="s">
        <v>62</v>
      </c>
      <c r="Z1111" s="59" t="s">
        <v>77</v>
      </c>
      <c r="AA1111" s="59" t="s">
        <v>99</v>
      </c>
      <c r="AB1111" s="83"/>
      <c r="AC1111" s="85" t="s">
        <v>76</v>
      </c>
      <c r="AL1111" s="82" t="s">
        <v>1771</v>
      </c>
      <c r="AM1111" s="253" t="s">
        <v>270</v>
      </c>
      <c r="AN1111" s="59" t="s">
        <v>418</v>
      </c>
      <c r="AO1111" s="59" t="s">
        <v>239</v>
      </c>
      <c r="AP1111" s="59" t="s">
        <v>1192</v>
      </c>
      <c r="AQ1111" s="59" t="s">
        <v>93</v>
      </c>
      <c r="AR1111" s="59" t="s">
        <v>403</v>
      </c>
      <c r="AS1111" s="59" t="s">
        <v>593</v>
      </c>
      <c r="AT1111" s="59" t="s">
        <v>447</v>
      </c>
      <c r="AU1111" s="59" t="s">
        <v>587</v>
      </c>
      <c r="AV1111" s="59" t="s">
        <v>404</v>
      </c>
      <c r="AW1111" s="59" t="s">
        <v>247</v>
      </c>
      <c r="AX1111" s="59" t="s">
        <v>121</v>
      </c>
      <c r="AY1111" s="59" t="s">
        <v>169</v>
      </c>
      <c r="AZ1111" s="59" t="s">
        <v>366</v>
      </c>
      <c r="BA1111" s="59" t="s">
        <v>91</v>
      </c>
      <c r="BB1111" s="83"/>
      <c r="BC1111" s="85" t="s">
        <v>113</v>
      </c>
      <c r="BL1111" s="90">
        <f t="shared" si="1792"/>
        <v>5</v>
      </c>
      <c r="BM1111" s="77">
        <f t="shared" si="1792"/>
        <v>1</v>
      </c>
      <c r="BN1111" s="77">
        <f t="shared" si="1792"/>
        <v>1</v>
      </c>
      <c r="BO1111" s="77">
        <f t="shared" si="1792"/>
        <v>4</v>
      </c>
      <c r="BP1111" s="77">
        <f t="shared" si="1792"/>
        <v>2</v>
      </c>
      <c r="BQ1111" s="77">
        <f t="shared" si="1792"/>
        <v>2</v>
      </c>
      <c r="BR1111" s="77">
        <f t="shared" si="1792"/>
        <v>2</v>
      </c>
      <c r="BS1111" s="77">
        <f t="shared" si="1792"/>
        <v>2</v>
      </c>
      <c r="BT1111" s="77">
        <f t="shared" si="1792"/>
        <v>1</v>
      </c>
      <c r="BU1111" s="77">
        <f t="shared" si="1792"/>
        <v>1</v>
      </c>
      <c r="BV1111" s="77">
        <f t="shared" si="1792"/>
        <v>4</v>
      </c>
      <c r="BW1111" s="77">
        <f>(IF(X1111="","",(IF(MID(X1111,2,1)="-",LEFT(X1111,1),LEFT(X1111,2)))+0))</f>
        <v>2</v>
      </c>
      <c r="BX1111" s="77">
        <f>(IF(Y1111="","",(IF(MID(Y1111,2,1)="-",LEFT(Y1111,1),LEFT(Y1111,2)))+0))</f>
        <v>1</v>
      </c>
      <c r="BY1111" s="77">
        <f>(IF(Z1111="","",(IF(MID(Z1111,2,1)="-",LEFT(Z1111,1),LEFT(Z1111,2)))+0))</f>
        <v>2</v>
      </c>
      <c r="BZ1111" s="77">
        <f>(IF(AA1111="","",(IF(MID(AA1111,2,1)="-",LEFT(AA1111,1),LEFT(AA1111,2)))+0))</f>
        <v>1</v>
      </c>
      <c r="CA1111" s="91"/>
      <c r="CB1111" s="92">
        <f>(IF(AC1111="","",(IF(MID(AC1111,2,1)="-",LEFT(AC1111,1),LEFT(AC1111,2)))+0))</f>
        <v>0</v>
      </c>
      <c r="CJ1111" s="78"/>
      <c r="CK1111" s="90">
        <f t="shared" si="1793"/>
        <v>0</v>
      </c>
      <c r="CL1111" s="77">
        <f t="shared" si="1793"/>
        <v>1</v>
      </c>
      <c r="CM1111" s="77">
        <f t="shared" si="1793"/>
        <v>1</v>
      </c>
      <c r="CN1111" s="77">
        <f t="shared" si="1793"/>
        <v>2</v>
      </c>
      <c r="CO1111" s="77">
        <f t="shared" si="1793"/>
        <v>0</v>
      </c>
      <c r="CP1111" s="77">
        <f t="shared" si="1793"/>
        <v>2</v>
      </c>
      <c r="CQ1111" s="77">
        <f t="shared" si="1793"/>
        <v>1</v>
      </c>
      <c r="CR1111" s="77">
        <f t="shared" si="1793"/>
        <v>1</v>
      </c>
      <c r="CS1111" s="77">
        <f t="shared" si="1793"/>
        <v>1</v>
      </c>
      <c r="CT1111" s="77">
        <f t="shared" si="1793"/>
        <v>1</v>
      </c>
      <c r="CU1111" s="77">
        <f t="shared" si="1793"/>
        <v>0</v>
      </c>
      <c r="CV1111" s="77">
        <f>(IF(X1111="","",IF(RIGHT(X1111,2)="10",RIGHT(X1111,2),RIGHT(X1111,1))+0))</f>
        <v>2</v>
      </c>
      <c r="CW1111" s="77">
        <f>(IF(Y1111="","",IF(RIGHT(Y1111,2)="10",RIGHT(Y1111,2),RIGHT(Y1111,1))+0))</f>
        <v>1</v>
      </c>
      <c r="CX1111" s="77">
        <f>(IF(Z1111="","",IF(RIGHT(Z1111,2)="10",RIGHT(Z1111,2),RIGHT(Z1111,1))+0))</f>
        <v>1</v>
      </c>
      <c r="CY1111" s="77">
        <f>(IF(AA1111="","",IF(RIGHT(AA1111,2)="10",RIGHT(AA1111,2),RIGHT(AA1111,1))+0))</f>
        <v>0</v>
      </c>
      <c r="CZ1111" s="91"/>
      <c r="DA1111" s="92">
        <f>(IF(AC1111="","",IF(RIGHT(AC1111,2)="10",RIGHT(AC1111,2),RIGHT(AC1111,1))+0))</f>
        <v>2</v>
      </c>
      <c r="DJ1111" s="347" t="str">
        <f t="shared" si="1794"/>
        <v>H</v>
      </c>
      <c r="DK1111" s="56" t="str">
        <f t="shared" si="1794"/>
        <v>D</v>
      </c>
      <c r="DL1111" s="56" t="str">
        <f t="shared" si="1794"/>
        <v>D</v>
      </c>
      <c r="DM1111" s="56" t="str">
        <f t="shared" si="1794"/>
        <v>H</v>
      </c>
      <c r="DN1111" s="56" t="str">
        <f t="shared" si="1794"/>
        <v>H</v>
      </c>
      <c r="DO1111" s="56" t="str">
        <f t="shared" si="1794"/>
        <v>D</v>
      </c>
      <c r="DP1111" s="56" t="str">
        <f t="shared" si="1794"/>
        <v>H</v>
      </c>
      <c r="DQ1111" s="56" t="str">
        <f t="shared" si="1794"/>
        <v>H</v>
      </c>
      <c r="DR1111" s="56" t="str">
        <f t="shared" si="1794"/>
        <v>D</v>
      </c>
      <c r="DS1111" s="56" t="str">
        <f t="shared" si="1794"/>
        <v>D</v>
      </c>
      <c r="DT1111" s="56" t="str">
        <f t="shared" si="1794"/>
        <v>H</v>
      </c>
      <c r="DU1111" s="56" t="str">
        <f>(IF(X1111="","",IF(BW1111&gt;CV1111,"H",IF(BW1111&lt;CV1111,"A","D"))))</f>
        <v>D</v>
      </c>
      <c r="DV1111" s="56" t="str">
        <f>(IF(Y1111="","",IF(BX1111&gt;CW1111,"H",IF(BX1111&lt;CW1111,"A","D"))))</f>
        <v>D</v>
      </c>
      <c r="DW1111" s="56" t="str">
        <f>(IF(Z1111="","",IF(BY1111&gt;CX1111,"H",IF(BY1111&lt;CX1111,"A","D"))))</f>
        <v>H</v>
      </c>
      <c r="DX1111" s="56" t="str">
        <f>(IF(AA1111="","",IF(BZ1111&gt;CY1111,"H",IF(BZ1111&lt;CY1111,"A","D"))))</f>
        <v>H</v>
      </c>
      <c r="DY1111" s="91"/>
      <c r="DZ1111" s="348" t="str">
        <f>(IF(AC1111="","",IF(CB1111&gt;DA1111,"H",IF(CB1111&lt;DA1111,"A","D"))))</f>
        <v>A</v>
      </c>
      <c r="EI1111" s="53" t="str">
        <f t="shared" si="1779"/>
        <v>Whyteleafe</v>
      </c>
      <c r="EJ1111" s="79">
        <f t="shared" si="1795"/>
        <v>32</v>
      </c>
      <c r="EK1111" s="80">
        <f t="shared" si="1780"/>
        <v>8</v>
      </c>
      <c r="EL1111" s="80">
        <f t="shared" si="1781"/>
        <v>7</v>
      </c>
      <c r="EM1111" s="80">
        <f t="shared" si="1782"/>
        <v>1</v>
      </c>
      <c r="EN1111" s="80">
        <f>COUNTIF(DY$1096:DY$1112,"A")</f>
        <v>7</v>
      </c>
      <c r="EO1111" s="80">
        <f>COUNTIF(DY$1096:DY$1112,"D")</f>
        <v>4</v>
      </c>
      <c r="EP1111" s="80">
        <f>COUNTIF(DY$1096:DY$1112,"H")</f>
        <v>5</v>
      </c>
      <c r="EQ1111" s="79">
        <f t="shared" si="1796"/>
        <v>15</v>
      </c>
      <c r="ER1111" s="79">
        <f t="shared" si="1796"/>
        <v>11</v>
      </c>
      <c r="ES1111" s="79">
        <f t="shared" si="1796"/>
        <v>6</v>
      </c>
      <c r="ET1111" s="81">
        <f>SUM($BL1111:$CI1111)+SUM(CZ$1096:CZ$1112)</f>
        <v>58</v>
      </c>
      <c r="EU1111" s="81">
        <f>SUM($CK1111:$DH1111)+SUM(CA$1096:CA$1112)</f>
        <v>38</v>
      </c>
      <c r="EV1111" s="79">
        <f t="shared" si="1797"/>
        <v>41</v>
      </c>
      <c r="EW1111" s="81">
        <f t="shared" si="1798"/>
        <v>20</v>
      </c>
      <c r="EX1111" s="78"/>
      <c r="EY1111" s="80">
        <f t="shared" si="1783"/>
        <v>32</v>
      </c>
      <c r="EZ1111" s="80">
        <f t="shared" si="1784"/>
        <v>15</v>
      </c>
      <c r="FA1111" s="80">
        <f t="shared" si="1785"/>
        <v>11</v>
      </c>
      <c r="FB1111" s="80">
        <f t="shared" si="1786"/>
        <v>6</v>
      </c>
      <c r="FC1111" s="80">
        <f t="shared" si="1787"/>
        <v>58</v>
      </c>
      <c r="FD1111" s="80">
        <f t="shared" si="1788"/>
        <v>38</v>
      </c>
      <c r="FE1111" s="80">
        <f t="shared" si="1789"/>
        <v>41</v>
      </c>
      <c r="FF1111" s="80">
        <f t="shared" si="1790"/>
        <v>20</v>
      </c>
      <c r="FH1111" s="54">
        <f t="shared" si="1799"/>
        <v>0</v>
      </c>
      <c r="FI1111" s="54">
        <f t="shared" si="1791"/>
        <v>0</v>
      </c>
      <c r="FJ1111" s="54">
        <f t="shared" si="1791"/>
        <v>0</v>
      </c>
      <c r="FK1111" s="54">
        <f t="shared" si="1791"/>
        <v>0</v>
      </c>
      <c r="FL1111" s="54">
        <f t="shared" si="1791"/>
        <v>0</v>
      </c>
      <c r="FM1111" s="54">
        <f t="shared" si="1791"/>
        <v>0</v>
      </c>
      <c r="FN1111" s="54">
        <f t="shared" si="1791"/>
        <v>0</v>
      </c>
      <c r="FO1111" s="54">
        <f t="shared" si="1791"/>
        <v>0</v>
      </c>
      <c r="FQ1111" s="54" t="str">
        <f t="shared" si="1801"/>
        <v/>
      </c>
      <c r="FR1111" s="54" t="str">
        <f t="shared" si="1802"/>
        <v/>
      </c>
      <c r="FS1111" s="54" t="str">
        <f t="shared" si="1774"/>
        <v/>
      </c>
      <c r="FT1111" s="54" t="str">
        <f t="shared" si="1774"/>
        <v/>
      </c>
      <c r="FU1111" s="54" t="str">
        <f t="shared" si="1774"/>
        <v/>
      </c>
      <c r="FV1111" s="54" t="str">
        <f t="shared" si="1774"/>
        <v/>
      </c>
      <c r="FW1111" s="54" t="str">
        <f t="shared" si="1774"/>
        <v/>
      </c>
      <c r="FX1111" s="54" t="str">
        <f t="shared" si="1774"/>
        <v/>
      </c>
      <c r="FZ1111" s="58"/>
      <c r="GA1111" s="59"/>
      <c r="GB1111" s="60"/>
      <c r="GC1111" s="58"/>
      <c r="GD1111" s="59"/>
      <c r="GE1111" s="61"/>
      <c r="GF1111" s="58"/>
      <c r="GG1111" s="61"/>
      <c r="GH1111" s="61"/>
    </row>
    <row r="1112" spans="1:192" s="54" customFormat="1" ht="12.6" thickBot="1" x14ac:dyDescent="0.3">
      <c r="A1112" s="54">
        <v>17</v>
      </c>
      <c r="B1112" s="54" t="s">
        <v>1815</v>
      </c>
      <c r="C1112" s="56">
        <v>32</v>
      </c>
      <c r="D1112" s="56">
        <v>2</v>
      </c>
      <c r="E1112" s="56">
        <v>4</v>
      </c>
      <c r="F1112" s="56">
        <v>26</v>
      </c>
      <c r="G1112" s="56">
        <v>23</v>
      </c>
      <c r="H1112" s="56">
        <v>93</v>
      </c>
      <c r="I1112" s="57">
        <v>8</v>
      </c>
      <c r="J1112" s="56">
        <f t="shared" si="1775"/>
        <v>-70</v>
      </c>
      <c r="L1112" s="101" t="s">
        <v>1877</v>
      </c>
      <c r="M1112" s="257" t="s">
        <v>99</v>
      </c>
      <c r="N1112" s="102" t="s">
        <v>176</v>
      </c>
      <c r="O1112" s="102" t="s">
        <v>99</v>
      </c>
      <c r="P1112" s="102" t="s">
        <v>148</v>
      </c>
      <c r="Q1112" s="102" t="s">
        <v>148</v>
      </c>
      <c r="R1112" s="102" t="s">
        <v>177</v>
      </c>
      <c r="S1112" s="102" t="s">
        <v>304</v>
      </c>
      <c r="T1112" s="102" t="s">
        <v>304</v>
      </c>
      <c r="U1112" s="102" t="s">
        <v>150</v>
      </c>
      <c r="V1112" s="102" t="s">
        <v>177</v>
      </c>
      <c r="W1112" s="102" t="s">
        <v>58</v>
      </c>
      <c r="X1112" s="102" t="s">
        <v>177</v>
      </c>
      <c r="Y1112" s="102" t="s">
        <v>89</v>
      </c>
      <c r="Z1112" s="102" t="s">
        <v>58</v>
      </c>
      <c r="AA1112" s="102" t="s">
        <v>60</v>
      </c>
      <c r="AB1112" s="102" t="s">
        <v>62</v>
      </c>
      <c r="AC1112" s="104"/>
      <c r="AL1112" s="101" t="s">
        <v>1877</v>
      </c>
      <c r="AM1112" s="257" t="s">
        <v>401</v>
      </c>
      <c r="AN1112" s="102" t="s">
        <v>413</v>
      </c>
      <c r="AO1112" s="102" t="s">
        <v>593</v>
      </c>
      <c r="AP1112" s="102" t="s">
        <v>392</v>
      </c>
      <c r="AQ1112" s="102" t="s">
        <v>380</v>
      </c>
      <c r="AR1112" s="102" t="s">
        <v>266</v>
      </c>
      <c r="AS1112" s="102" t="s">
        <v>367</v>
      </c>
      <c r="AT1112" s="102" t="s">
        <v>594</v>
      </c>
      <c r="AU1112" s="102" t="s">
        <v>121</v>
      </c>
      <c r="AV1112" s="102" t="s">
        <v>418</v>
      </c>
      <c r="AW1112" s="102" t="s">
        <v>419</v>
      </c>
      <c r="AX1112" s="102" t="s">
        <v>393</v>
      </c>
      <c r="AY1112" s="102" t="s">
        <v>428</v>
      </c>
      <c r="AZ1112" s="102" t="s">
        <v>284</v>
      </c>
      <c r="BA1112" s="102" t="s">
        <v>598</v>
      </c>
      <c r="BB1112" s="102" t="s">
        <v>81</v>
      </c>
      <c r="BC1112" s="104"/>
      <c r="BL1112" s="107">
        <f t="shared" si="1792"/>
        <v>1</v>
      </c>
      <c r="BM1112" s="108">
        <f t="shared" si="1792"/>
        <v>2</v>
      </c>
      <c r="BN1112" s="108">
        <f t="shared" si="1792"/>
        <v>1</v>
      </c>
      <c r="BO1112" s="108">
        <f t="shared" si="1792"/>
        <v>0</v>
      </c>
      <c r="BP1112" s="108">
        <f t="shared" si="1792"/>
        <v>0</v>
      </c>
      <c r="BQ1112" s="108">
        <f t="shared" si="1792"/>
        <v>2</v>
      </c>
      <c r="BR1112" s="108">
        <f t="shared" si="1792"/>
        <v>4</v>
      </c>
      <c r="BS1112" s="108">
        <f t="shared" si="1792"/>
        <v>4</v>
      </c>
      <c r="BT1112" s="108">
        <f t="shared" si="1792"/>
        <v>3</v>
      </c>
      <c r="BU1112" s="108">
        <f t="shared" si="1792"/>
        <v>2</v>
      </c>
      <c r="BV1112" s="108">
        <f t="shared" si="1792"/>
        <v>5</v>
      </c>
      <c r="BW1112" s="108">
        <f>(IF(X1112="","",(IF(MID(X1112,2,1)="-",LEFT(X1112,1),LEFT(X1112,2)))+0))</f>
        <v>2</v>
      </c>
      <c r="BX1112" s="108">
        <f>(IF(Y1112="","",(IF(MID(Y1112,2,1)="-",LEFT(Y1112,1),LEFT(Y1112,2)))+0))</f>
        <v>3</v>
      </c>
      <c r="BY1112" s="108">
        <f>(IF(Z1112="","",(IF(MID(Z1112,2,1)="-",LEFT(Z1112,1),LEFT(Z1112,2)))+0))</f>
        <v>5</v>
      </c>
      <c r="BZ1112" s="108">
        <f>(IF(AA1112="","",(IF(MID(AA1112,2,1)="-",LEFT(AA1112,1),LEFT(AA1112,2)))+0))</f>
        <v>4</v>
      </c>
      <c r="CA1112" s="108">
        <f>(IF(AB1112="","",(IF(MID(AB1112,2,1)="-",LEFT(AB1112,1),LEFT(AB1112,2)))+0))</f>
        <v>1</v>
      </c>
      <c r="CB1112" s="109"/>
      <c r="CJ1112" s="78"/>
      <c r="CK1112" s="107">
        <f t="shared" si="1793"/>
        <v>0</v>
      </c>
      <c r="CL1112" s="108">
        <f t="shared" si="1793"/>
        <v>3</v>
      </c>
      <c r="CM1112" s="108">
        <f t="shared" si="1793"/>
        <v>0</v>
      </c>
      <c r="CN1112" s="108">
        <f t="shared" si="1793"/>
        <v>1</v>
      </c>
      <c r="CO1112" s="108">
        <f t="shared" si="1793"/>
        <v>1</v>
      </c>
      <c r="CP1112" s="108">
        <f t="shared" si="1793"/>
        <v>0</v>
      </c>
      <c r="CQ1112" s="108">
        <f t="shared" si="1793"/>
        <v>2</v>
      </c>
      <c r="CR1112" s="108">
        <f t="shared" si="1793"/>
        <v>2</v>
      </c>
      <c r="CS1112" s="108">
        <f t="shared" si="1793"/>
        <v>1</v>
      </c>
      <c r="CT1112" s="108">
        <f t="shared" si="1793"/>
        <v>0</v>
      </c>
      <c r="CU1112" s="108">
        <f t="shared" si="1793"/>
        <v>1</v>
      </c>
      <c r="CV1112" s="108">
        <f>(IF(X1112="","",IF(RIGHT(X1112,2)="10",RIGHT(X1112,2),RIGHT(X1112,1))+0))</f>
        <v>0</v>
      </c>
      <c r="CW1112" s="108">
        <f>(IF(Y1112="","",IF(RIGHT(Y1112,2)="10",RIGHT(Y1112,2),RIGHT(Y1112,1))+0))</f>
        <v>0</v>
      </c>
      <c r="CX1112" s="108">
        <f>(IF(Z1112="","",IF(RIGHT(Z1112,2)="10",RIGHT(Z1112,2),RIGHT(Z1112,1))+0))</f>
        <v>1</v>
      </c>
      <c r="CY1112" s="108">
        <f>(IF(AA1112="","",IF(RIGHT(AA1112,2)="10",RIGHT(AA1112,2),RIGHT(AA1112,1))+0))</f>
        <v>1</v>
      </c>
      <c r="CZ1112" s="108">
        <f>(IF(AB1112="","",IF(RIGHT(AB1112,2)="10",RIGHT(AB1112,2),RIGHT(AB1112,1))+0))</f>
        <v>1</v>
      </c>
      <c r="DA1112" s="109"/>
      <c r="DJ1112" s="351" t="str">
        <f t="shared" si="1794"/>
        <v>H</v>
      </c>
      <c r="DK1112" s="352" t="str">
        <f t="shared" si="1794"/>
        <v>A</v>
      </c>
      <c r="DL1112" s="352" t="str">
        <f t="shared" si="1794"/>
        <v>H</v>
      </c>
      <c r="DM1112" s="352" t="str">
        <f t="shared" si="1794"/>
        <v>A</v>
      </c>
      <c r="DN1112" s="352" t="str">
        <f t="shared" si="1794"/>
        <v>A</v>
      </c>
      <c r="DO1112" s="352" t="str">
        <f t="shared" si="1794"/>
        <v>H</v>
      </c>
      <c r="DP1112" s="352" t="str">
        <f t="shared" si="1794"/>
        <v>H</v>
      </c>
      <c r="DQ1112" s="352" t="str">
        <f t="shared" si="1794"/>
        <v>H</v>
      </c>
      <c r="DR1112" s="352" t="str">
        <f t="shared" si="1794"/>
        <v>H</v>
      </c>
      <c r="DS1112" s="352" t="str">
        <f t="shared" si="1794"/>
        <v>H</v>
      </c>
      <c r="DT1112" s="352" t="str">
        <f t="shared" si="1794"/>
        <v>H</v>
      </c>
      <c r="DU1112" s="352" t="str">
        <f>(IF(X1112="","",IF(BW1112&gt;CV1112,"H",IF(BW1112&lt;CV1112,"A","D"))))</f>
        <v>H</v>
      </c>
      <c r="DV1112" s="352" t="str">
        <f>(IF(Y1112="","",IF(BX1112&gt;CW1112,"H",IF(BX1112&lt;CW1112,"A","D"))))</f>
        <v>H</v>
      </c>
      <c r="DW1112" s="352" t="str">
        <f>(IF(Z1112="","",IF(BY1112&gt;CX1112,"H",IF(BY1112&lt;CX1112,"A","D"))))</f>
        <v>H</v>
      </c>
      <c r="DX1112" s="352" t="str">
        <f>(IF(AA1112="","",IF(BZ1112&gt;CY1112,"H",IF(BZ1112&lt;CY1112,"A","D"))))</f>
        <v>H</v>
      </c>
      <c r="DY1112" s="352" t="str">
        <f>(IF(AB1112="","",IF(CA1112&gt;CZ1112,"H",IF(CA1112&lt;CZ1112,"A","D"))))</f>
        <v>D</v>
      </c>
      <c r="DZ1112" s="109"/>
      <c r="EI1112" s="53" t="str">
        <f t="shared" si="1779"/>
        <v>Woking</v>
      </c>
      <c r="EJ1112" s="79">
        <f>SUM(EQ1112:ES1112)</f>
        <v>32</v>
      </c>
      <c r="EK1112" s="80">
        <f>COUNTIF($DJ1112:$EG1112,"H")</f>
        <v>12</v>
      </c>
      <c r="EL1112" s="80">
        <f>COUNTIF($DJ1112:$EG1112,"D")</f>
        <v>1</v>
      </c>
      <c r="EM1112" s="80">
        <f>COUNTIF($DJ1112:$EG1112,"A")</f>
        <v>3</v>
      </c>
      <c r="EN1112" s="80">
        <f>COUNTIF(DZ$1096:DZ$1112,"A")</f>
        <v>10</v>
      </c>
      <c r="EO1112" s="80">
        <f>COUNTIF(DZ$1096:DZ$1112,"D")</f>
        <v>2</v>
      </c>
      <c r="EP1112" s="80">
        <f>COUNTIF(DZ$1096:DZ$1112,"H")</f>
        <v>4</v>
      </c>
      <c r="EQ1112" s="79">
        <f>EK1112+EN1112</f>
        <v>22</v>
      </c>
      <c r="ER1112" s="79">
        <f>EL1112+EO1112</f>
        <v>3</v>
      </c>
      <c r="ES1112" s="79">
        <f>EM1112+EP1112</f>
        <v>7</v>
      </c>
      <c r="ET1112" s="81">
        <f>SUM($BL1112:$CI1112)+SUM(DA$1096:DA$1112)</f>
        <v>69</v>
      </c>
      <c r="EU1112" s="81">
        <f>SUM($CK1112:$DH1112)+SUM(CB$1096:CB$1112)</f>
        <v>29</v>
      </c>
      <c r="EV1112" s="79">
        <f>(EQ1112*2)+ER1112</f>
        <v>47</v>
      </c>
      <c r="EW1112" s="81">
        <f>ET1112-EU1112</f>
        <v>40</v>
      </c>
      <c r="EX1112" s="78"/>
      <c r="EY1112" s="80">
        <f t="shared" si="1783"/>
        <v>32</v>
      </c>
      <c r="EZ1112" s="80">
        <f t="shared" si="1784"/>
        <v>22</v>
      </c>
      <c r="FA1112" s="80">
        <f t="shared" si="1785"/>
        <v>3</v>
      </c>
      <c r="FB1112" s="80">
        <f t="shared" si="1786"/>
        <v>7</v>
      </c>
      <c r="FC1112" s="80">
        <f t="shared" si="1787"/>
        <v>69</v>
      </c>
      <c r="FD1112" s="80">
        <f t="shared" si="1788"/>
        <v>29</v>
      </c>
      <c r="FE1112" s="80">
        <f t="shared" si="1789"/>
        <v>47</v>
      </c>
      <c r="FF1112" s="80">
        <f t="shared" si="1790"/>
        <v>40</v>
      </c>
      <c r="FH1112" s="54">
        <f>IF(EJ1112=EY1112,0,1)</f>
        <v>0</v>
      </c>
      <c r="FI1112" s="54">
        <f t="shared" ref="FI1112:FO1112" si="1803">IF(EQ1112=EZ1112,0,1)</f>
        <v>0</v>
      </c>
      <c r="FJ1112" s="54">
        <f t="shared" si="1803"/>
        <v>0</v>
      </c>
      <c r="FK1112" s="54">
        <f t="shared" si="1803"/>
        <v>0</v>
      </c>
      <c r="FL1112" s="54">
        <f t="shared" si="1803"/>
        <v>0</v>
      </c>
      <c r="FM1112" s="54">
        <f t="shared" si="1803"/>
        <v>0</v>
      </c>
      <c r="FN1112" s="54">
        <f t="shared" si="1803"/>
        <v>0</v>
      </c>
      <c r="FO1112" s="54">
        <f t="shared" si="1803"/>
        <v>0</v>
      </c>
      <c r="FQ1112" s="54" t="str">
        <f t="shared" si="1801"/>
        <v/>
      </c>
      <c r="FR1112" s="54" t="str">
        <f t="shared" si="1802"/>
        <v/>
      </c>
      <c r="FS1112" s="54" t="str">
        <f t="shared" si="1774"/>
        <v/>
      </c>
      <c r="FT1112" s="54" t="str">
        <f t="shared" si="1774"/>
        <v/>
      </c>
      <c r="FU1112" s="54" t="str">
        <f t="shared" si="1774"/>
        <v/>
      </c>
      <c r="FV1112" s="54" t="str">
        <f t="shared" si="1774"/>
        <v/>
      </c>
      <c r="FW1112" s="54" t="str">
        <f t="shared" si="1774"/>
        <v/>
      </c>
      <c r="FX1112" s="54" t="str">
        <f t="shared" si="1774"/>
        <v/>
      </c>
      <c r="FZ1112" s="58"/>
      <c r="GA1112" s="59"/>
      <c r="GB1112" s="60"/>
      <c r="GC1112" s="58"/>
      <c r="GD1112" s="59"/>
      <c r="GE1112" s="61"/>
      <c r="GF1112" s="58"/>
      <c r="GG1112" s="61"/>
      <c r="GH1112" s="61"/>
    </row>
    <row r="1113" spans="1:192" s="54" customFormat="1" ht="12" x14ac:dyDescent="0.25">
      <c r="C1113" s="56"/>
      <c r="D1113" s="115">
        <f>SUM(D1096:D1112)</f>
        <v>203</v>
      </c>
      <c r="E1113" s="115">
        <f>SUM(E1096:E1112)</f>
        <v>138</v>
      </c>
      <c r="F1113" s="115">
        <f>SUM(F1096:F1112)</f>
        <v>203</v>
      </c>
      <c r="G1113" s="115">
        <f>SUM(G1096:G1112)</f>
        <v>835</v>
      </c>
      <c r="H1113" s="115">
        <f>SUM(H1096:H1112)</f>
        <v>835</v>
      </c>
      <c r="I1113" s="57"/>
      <c r="J1113" s="115">
        <f>SUM(J1096:J1112)</f>
        <v>0</v>
      </c>
      <c r="FQ1113" s="54" t="str">
        <f t="shared" si="1801"/>
        <v/>
      </c>
      <c r="FR1113" s="54" t="str">
        <f t="shared" si="1802"/>
        <v/>
      </c>
      <c r="FS1113" s="54" t="str">
        <f t="shared" si="1774"/>
        <v/>
      </c>
      <c r="FT1113" s="54" t="str">
        <f t="shared" si="1774"/>
        <v/>
      </c>
      <c r="FU1113" s="54" t="str">
        <f t="shared" si="1774"/>
        <v/>
      </c>
      <c r="FV1113" s="54" t="str">
        <f t="shared" si="1774"/>
        <v/>
      </c>
      <c r="FW1113" s="54" t="str">
        <f t="shared" si="1774"/>
        <v/>
      </c>
      <c r="FX1113" s="54" t="str">
        <f t="shared" si="1774"/>
        <v/>
      </c>
      <c r="FZ1113" s="58"/>
      <c r="GA1113" s="59"/>
      <c r="GB1113" s="60"/>
      <c r="GC1113" s="58"/>
      <c r="GD1113" s="59"/>
      <c r="GE1113" s="61"/>
      <c r="GF1113" s="58"/>
      <c r="GG1113" s="61"/>
      <c r="GH1113" s="61"/>
    </row>
    <row r="1114" spans="1:192" s="54" customFormat="1" ht="12.6" thickBot="1" x14ac:dyDescent="0.3">
      <c r="A1114" s="53" t="s">
        <v>1885</v>
      </c>
      <c r="B1114" s="53"/>
      <c r="C1114" s="55" t="s">
        <v>1832</v>
      </c>
      <c r="D1114" s="57"/>
      <c r="E1114" s="57"/>
      <c r="F1114" s="57"/>
      <c r="G1114" s="57"/>
      <c r="H1114" s="259" t="s">
        <v>1886</v>
      </c>
      <c r="I1114" s="57"/>
      <c r="J1114" s="57"/>
      <c r="FQ1114" s="54" t="str">
        <f t="shared" si="1801"/>
        <v/>
      </c>
      <c r="FR1114" s="54" t="str">
        <f t="shared" si="1802"/>
        <v/>
      </c>
      <c r="FS1114" s="54" t="str">
        <f t="shared" si="1774"/>
        <v/>
      </c>
      <c r="FT1114" s="54" t="str">
        <f t="shared" si="1774"/>
        <v/>
      </c>
      <c r="FU1114" s="54" t="str">
        <f t="shared" si="1774"/>
        <v/>
      </c>
      <c r="FV1114" s="54" t="str">
        <f t="shared" si="1774"/>
        <v/>
      </c>
      <c r="FW1114" s="54" t="str">
        <f t="shared" si="1774"/>
        <v/>
      </c>
      <c r="FX1114" s="54" t="str">
        <f t="shared" si="1774"/>
        <v/>
      </c>
      <c r="FZ1114" s="58"/>
      <c r="GA1114" s="59"/>
      <c r="GB1114" s="60"/>
      <c r="GC1114" s="58"/>
      <c r="GD1114" s="59"/>
      <c r="GE1114" s="61"/>
      <c r="GF1114" s="58"/>
      <c r="GG1114" s="61"/>
      <c r="GH1114" s="61"/>
    </row>
    <row r="1115" spans="1:192" s="54" customFormat="1" ht="12.6" thickBot="1" x14ac:dyDescent="0.3">
      <c r="A1115" s="53" t="s">
        <v>33</v>
      </c>
      <c r="B1115" s="53" t="s">
        <v>34</v>
      </c>
      <c r="C1115" s="57" t="s">
        <v>35</v>
      </c>
      <c r="D1115" s="57" t="s">
        <v>36</v>
      </c>
      <c r="E1115" s="57" t="s">
        <v>37</v>
      </c>
      <c r="F1115" s="57" t="s">
        <v>38</v>
      </c>
      <c r="G1115" s="57" t="s">
        <v>39</v>
      </c>
      <c r="H1115" s="57" t="s">
        <v>40</v>
      </c>
      <c r="I1115" s="57" t="s">
        <v>41</v>
      </c>
      <c r="J1115" s="57" t="s">
        <v>819</v>
      </c>
      <c r="L1115" s="403" t="s">
        <v>18</v>
      </c>
      <c r="M1115" s="63" t="s">
        <v>43</v>
      </c>
      <c r="N1115" s="63" t="s">
        <v>139</v>
      </c>
      <c r="O1115" s="63" t="s">
        <v>351</v>
      </c>
      <c r="P1115" s="63" t="s">
        <v>960</v>
      </c>
      <c r="Q1115" s="63" t="s">
        <v>1834</v>
      </c>
      <c r="R1115" s="63" t="s">
        <v>1349</v>
      </c>
      <c r="S1115" s="63" t="s">
        <v>1835</v>
      </c>
      <c r="T1115" s="63" t="s">
        <v>144</v>
      </c>
      <c r="U1115" s="63" t="s">
        <v>1680</v>
      </c>
      <c r="V1115" s="63" t="s">
        <v>1837</v>
      </c>
      <c r="W1115" s="63" t="s">
        <v>355</v>
      </c>
      <c r="X1115" s="63" t="s">
        <v>1887</v>
      </c>
      <c r="Y1115" s="63" t="s">
        <v>357</v>
      </c>
      <c r="Z1115" s="63" t="s">
        <v>746</v>
      </c>
      <c r="AA1115" s="63" t="s">
        <v>1123</v>
      </c>
      <c r="AB1115" s="63" t="s">
        <v>1684</v>
      </c>
      <c r="AC1115" s="63" t="s">
        <v>1746</v>
      </c>
      <c r="AD1115" s="65" t="s">
        <v>1875</v>
      </c>
      <c r="AL1115" s="126"/>
      <c r="AM1115" s="63" t="s">
        <v>43</v>
      </c>
      <c r="AN1115" s="63" t="s">
        <v>139</v>
      </c>
      <c r="AO1115" s="63" t="s">
        <v>351</v>
      </c>
      <c r="AP1115" s="63" t="s">
        <v>960</v>
      </c>
      <c r="AQ1115" s="63" t="s">
        <v>1834</v>
      </c>
      <c r="AR1115" s="63" t="s">
        <v>1349</v>
      </c>
      <c r="AS1115" s="63" t="s">
        <v>1835</v>
      </c>
      <c r="AT1115" s="63" t="s">
        <v>144</v>
      </c>
      <c r="AU1115" s="63" t="s">
        <v>1680</v>
      </c>
      <c r="AV1115" s="63" t="s">
        <v>1837</v>
      </c>
      <c r="AW1115" s="63" t="s">
        <v>355</v>
      </c>
      <c r="AX1115" s="63" t="s">
        <v>1887</v>
      </c>
      <c r="AY1115" s="63" t="s">
        <v>357</v>
      </c>
      <c r="AZ1115" s="63" t="s">
        <v>746</v>
      </c>
      <c r="BA1115" s="63" t="s">
        <v>1123</v>
      </c>
      <c r="BB1115" s="63" t="s">
        <v>1684</v>
      </c>
      <c r="BC1115" s="63" t="s">
        <v>1746</v>
      </c>
      <c r="BD1115" s="65" t="s">
        <v>1875</v>
      </c>
      <c r="EJ1115" s="56" t="s">
        <v>35</v>
      </c>
      <c r="EK1115" s="56" t="s">
        <v>51</v>
      </c>
      <c r="EL1115" s="56" t="s">
        <v>52</v>
      </c>
      <c r="EM1115" s="56" t="s">
        <v>53</v>
      </c>
      <c r="EN1115" s="56" t="s">
        <v>54</v>
      </c>
      <c r="EO1115" s="56" t="s">
        <v>55</v>
      </c>
      <c r="EP1115" s="56" t="s">
        <v>56</v>
      </c>
      <c r="EQ1115" s="56" t="s">
        <v>36</v>
      </c>
      <c r="ER1115" s="56" t="s">
        <v>37</v>
      </c>
      <c r="ES1115" s="56" t="s">
        <v>38</v>
      </c>
      <c r="ET1115" s="56" t="s">
        <v>39</v>
      </c>
      <c r="EU1115" s="56" t="s">
        <v>40</v>
      </c>
      <c r="EV1115" s="56" t="s">
        <v>41</v>
      </c>
      <c r="EW1115" s="56" t="s">
        <v>819</v>
      </c>
      <c r="EX1115" s="56"/>
      <c r="EY1115" s="56" t="s">
        <v>35</v>
      </c>
      <c r="EZ1115" s="56" t="s">
        <v>36</v>
      </c>
      <c r="FA1115" s="56" t="s">
        <v>37</v>
      </c>
      <c r="FB1115" s="56" t="s">
        <v>38</v>
      </c>
      <c r="FC1115" s="56" t="s">
        <v>39</v>
      </c>
      <c r="FD1115" s="56" t="s">
        <v>40</v>
      </c>
      <c r="FE1115" s="56" t="s">
        <v>41</v>
      </c>
      <c r="FF1115" s="56" t="s">
        <v>819</v>
      </c>
      <c r="FR1115" s="56" t="s">
        <v>35</v>
      </c>
      <c r="FS1115" s="56" t="s">
        <v>36</v>
      </c>
      <c r="FT1115" s="56" t="s">
        <v>37</v>
      </c>
      <c r="FU1115" s="56" t="s">
        <v>38</v>
      </c>
      <c r="FV1115" s="56" t="s">
        <v>39</v>
      </c>
      <c r="FW1115" s="56" t="s">
        <v>40</v>
      </c>
      <c r="FX1115" s="56" t="s">
        <v>41</v>
      </c>
      <c r="FY1115" s="54" t="s">
        <v>71</v>
      </c>
      <c r="FZ1115" s="58"/>
      <c r="GA1115" s="59"/>
      <c r="GB1115" s="60"/>
      <c r="GC1115" s="58"/>
      <c r="GD1115" s="59"/>
      <c r="GE1115" s="61"/>
      <c r="GF1115" s="58"/>
      <c r="GG1115" s="61"/>
      <c r="GH1115" s="61"/>
    </row>
    <row r="1116" spans="1:192" s="54" customFormat="1" ht="12" x14ac:dyDescent="0.25">
      <c r="A1116" s="54">
        <v>1</v>
      </c>
      <c r="B1116" s="54" t="s">
        <v>897</v>
      </c>
      <c r="C1116" s="56">
        <v>34</v>
      </c>
      <c r="D1116" s="56">
        <v>20</v>
      </c>
      <c r="E1116" s="56">
        <v>9</v>
      </c>
      <c r="F1116" s="56">
        <v>5</v>
      </c>
      <c r="G1116" s="56">
        <v>63</v>
      </c>
      <c r="H1116" s="56">
        <v>33</v>
      </c>
      <c r="I1116" s="57">
        <v>69</v>
      </c>
      <c r="J1116" s="56">
        <f t="shared" ref="J1116:J1133" si="1804">G1116-H1116</f>
        <v>30</v>
      </c>
      <c r="L1116" s="66" t="s">
        <v>1001</v>
      </c>
      <c r="M1116" s="475"/>
      <c r="N1116" s="474" t="s">
        <v>85</v>
      </c>
      <c r="O1116" s="474" t="s">
        <v>62</v>
      </c>
      <c r="P1116" s="474" t="s">
        <v>148</v>
      </c>
      <c r="Q1116" s="474" t="s">
        <v>89</v>
      </c>
      <c r="R1116" s="474" t="s">
        <v>76</v>
      </c>
      <c r="S1116" s="474" t="s">
        <v>77</v>
      </c>
      <c r="T1116" s="474" t="s">
        <v>304</v>
      </c>
      <c r="U1116" s="474" t="s">
        <v>148</v>
      </c>
      <c r="V1116" s="474" t="s">
        <v>74</v>
      </c>
      <c r="W1116" s="474" t="s">
        <v>200</v>
      </c>
      <c r="X1116" s="474" t="s">
        <v>62</v>
      </c>
      <c r="Y1116" s="474" t="s">
        <v>85</v>
      </c>
      <c r="Z1116" s="474" t="s">
        <v>62</v>
      </c>
      <c r="AA1116" s="474" t="s">
        <v>62</v>
      </c>
      <c r="AB1116" s="474" t="s">
        <v>62</v>
      </c>
      <c r="AC1116" s="474" t="s">
        <v>62</v>
      </c>
      <c r="AD1116" s="476" t="s">
        <v>149</v>
      </c>
      <c r="AL1116" s="66" t="s">
        <v>1001</v>
      </c>
      <c r="AM1116" s="475"/>
      <c r="AN1116" s="474" t="s">
        <v>492</v>
      </c>
      <c r="AO1116" s="474" t="s">
        <v>491</v>
      </c>
      <c r="AP1116" s="474" t="s">
        <v>517</v>
      </c>
      <c r="AQ1116" s="474" t="s">
        <v>334</v>
      </c>
      <c r="AR1116" s="474" t="s">
        <v>752</v>
      </c>
      <c r="AS1116" s="474" t="s">
        <v>506</v>
      </c>
      <c r="AT1116" s="474" t="s">
        <v>1035</v>
      </c>
      <c r="AU1116" s="474" t="s">
        <v>516</v>
      </c>
      <c r="AV1116" s="474" t="s">
        <v>310</v>
      </c>
      <c r="AW1116" s="474" t="s">
        <v>507</v>
      </c>
      <c r="AX1116" s="474" t="s">
        <v>306</v>
      </c>
      <c r="AY1116" s="474" t="s">
        <v>754</v>
      </c>
      <c r="AZ1116" s="474" t="s">
        <v>327</v>
      </c>
      <c r="BA1116" s="474" t="s">
        <v>329</v>
      </c>
      <c r="BB1116" s="474" t="s">
        <v>239</v>
      </c>
      <c r="BC1116" s="474" t="s">
        <v>753</v>
      </c>
      <c r="BD1116" s="476" t="s">
        <v>504</v>
      </c>
      <c r="BL1116" s="74"/>
      <c r="BM1116" s="75">
        <f t="shared" ref="BM1116:CC1127" si="1805">(IF(N1116="","",(IF(MID(N1116,2,1)="-",LEFT(N1116,1),LEFT(N1116,2)))+0))</f>
        <v>0</v>
      </c>
      <c r="BN1116" s="75">
        <f t="shared" si="1805"/>
        <v>1</v>
      </c>
      <c r="BO1116" s="75">
        <f t="shared" si="1805"/>
        <v>0</v>
      </c>
      <c r="BP1116" s="75">
        <f t="shared" si="1805"/>
        <v>3</v>
      </c>
      <c r="BQ1116" s="75">
        <f t="shared" si="1805"/>
        <v>0</v>
      </c>
      <c r="BR1116" s="75">
        <f t="shared" si="1805"/>
        <v>2</v>
      </c>
      <c r="BS1116" s="75">
        <f t="shared" si="1805"/>
        <v>4</v>
      </c>
      <c r="BT1116" s="75">
        <f t="shared" si="1805"/>
        <v>0</v>
      </c>
      <c r="BU1116" s="75">
        <f t="shared" si="1805"/>
        <v>1</v>
      </c>
      <c r="BV1116" s="75">
        <f t="shared" si="1805"/>
        <v>2</v>
      </c>
      <c r="BW1116" s="75">
        <f t="shared" si="1805"/>
        <v>1</v>
      </c>
      <c r="BX1116" s="75">
        <f t="shared" si="1805"/>
        <v>0</v>
      </c>
      <c r="BY1116" s="75">
        <f t="shared" si="1805"/>
        <v>1</v>
      </c>
      <c r="BZ1116" s="75">
        <f t="shared" si="1805"/>
        <v>1</v>
      </c>
      <c r="CA1116" s="75">
        <f t="shared" si="1805"/>
        <v>1</v>
      </c>
      <c r="CB1116" s="75">
        <f t="shared" si="1805"/>
        <v>1</v>
      </c>
      <c r="CC1116" s="76">
        <f t="shared" si="1805"/>
        <v>1</v>
      </c>
      <c r="CJ1116" s="78"/>
      <c r="CK1116" s="74"/>
      <c r="CL1116" s="75">
        <f t="shared" ref="CL1116:DB1127" si="1806">(IF(N1116="","",IF(RIGHT(N1116,2)="10",RIGHT(N1116,2),RIGHT(N1116,1))+0))</f>
        <v>4</v>
      </c>
      <c r="CM1116" s="75">
        <f t="shared" si="1806"/>
        <v>1</v>
      </c>
      <c r="CN1116" s="75">
        <f t="shared" si="1806"/>
        <v>1</v>
      </c>
      <c r="CO1116" s="75">
        <f t="shared" si="1806"/>
        <v>0</v>
      </c>
      <c r="CP1116" s="75">
        <f t="shared" si="1806"/>
        <v>2</v>
      </c>
      <c r="CQ1116" s="75">
        <f t="shared" si="1806"/>
        <v>1</v>
      </c>
      <c r="CR1116" s="75">
        <f t="shared" si="1806"/>
        <v>2</v>
      </c>
      <c r="CS1116" s="75">
        <f t="shared" si="1806"/>
        <v>1</v>
      </c>
      <c r="CT1116" s="75">
        <f t="shared" si="1806"/>
        <v>2</v>
      </c>
      <c r="CU1116" s="75">
        <f t="shared" si="1806"/>
        <v>2</v>
      </c>
      <c r="CV1116" s="75">
        <f t="shared" si="1806"/>
        <v>1</v>
      </c>
      <c r="CW1116" s="75">
        <f t="shared" si="1806"/>
        <v>4</v>
      </c>
      <c r="CX1116" s="75">
        <f t="shared" si="1806"/>
        <v>1</v>
      </c>
      <c r="CY1116" s="75">
        <f t="shared" si="1806"/>
        <v>1</v>
      </c>
      <c r="CZ1116" s="75">
        <f t="shared" si="1806"/>
        <v>1</v>
      </c>
      <c r="DA1116" s="75">
        <f t="shared" si="1806"/>
        <v>1</v>
      </c>
      <c r="DB1116" s="76">
        <f t="shared" si="1806"/>
        <v>5</v>
      </c>
      <c r="DJ1116" s="74"/>
      <c r="DK1116" s="344" t="str">
        <f t="shared" ref="DK1116:EA1127" si="1807">(IF(N1116="","",IF(BM1116&gt;CL1116,"H",IF(BM1116&lt;CL1116,"A","D"))))</f>
        <v>A</v>
      </c>
      <c r="DL1116" s="344" t="str">
        <f t="shared" si="1807"/>
        <v>D</v>
      </c>
      <c r="DM1116" s="344" t="str">
        <f t="shared" si="1807"/>
        <v>A</v>
      </c>
      <c r="DN1116" s="344" t="str">
        <f t="shared" si="1807"/>
        <v>H</v>
      </c>
      <c r="DO1116" s="344" t="str">
        <f t="shared" si="1807"/>
        <v>A</v>
      </c>
      <c r="DP1116" s="344" t="str">
        <f t="shared" si="1807"/>
        <v>H</v>
      </c>
      <c r="DQ1116" s="344" t="str">
        <f t="shared" si="1807"/>
        <v>H</v>
      </c>
      <c r="DR1116" s="344" t="str">
        <f t="shared" si="1807"/>
        <v>A</v>
      </c>
      <c r="DS1116" s="344" t="str">
        <f t="shared" si="1807"/>
        <v>A</v>
      </c>
      <c r="DT1116" s="344" t="str">
        <f t="shared" si="1807"/>
        <v>D</v>
      </c>
      <c r="DU1116" s="344" t="str">
        <f t="shared" si="1807"/>
        <v>D</v>
      </c>
      <c r="DV1116" s="344" t="str">
        <f t="shared" si="1807"/>
        <v>A</v>
      </c>
      <c r="DW1116" s="344" t="str">
        <f t="shared" si="1807"/>
        <v>D</v>
      </c>
      <c r="DX1116" s="344" t="str">
        <f t="shared" si="1807"/>
        <v>D</v>
      </c>
      <c r="DY1116" s="344" t="str">
        <f t="shared" si="1807"/>
        <v>D</v>
      </c>
      <c r="DZ1116" s="344" t="str">
        <f t="shared" si="1807"/>
        <v>D</v>
      </c>
      <c r="EA1116" s="345" t="str">
        <f t="shared" si="1807"/>
        <v>A</v>
      </c>
      <c r="EI1116" s="53" t="str">
        <f t="shared" ref="EI1116:EI1133" si="1808">L1116</f>
        <v>Banstead Athletic</v>
      </c>
      <c r="EJ1116" s="79">
        <f>SUM(EQ1116:ES1116)</f>
        <v>34</v>
      </c>
      <c r="EK1116" s="80">
        <f>COUNTIF($DJ1116:$EG1116,"H")</f>
        <v>3</v>
      </c>
      <c r="EL1116" s="80">
        <f>COUNTIF($DJ1116:$EG1116,"D")</f>
        <v>7</v>
      </c>
      <c r="EM1116" s="80">
        <f>COUNTIF($DJ1116:$EG1116,"A")</f>
        <v>7</v>
      </c>
      <c r="EN1116" s="80">
        <f>COUNTIF(DJ$1116:DJ$1133,"A")</f>
        <v>4</v>
      </c>
      <c r="EO1116" s="80">
        <f>COUNTIF(DJ$1116:DJ$1133,"D")</f>
        <v>4</v>
      </c>
      <c r="EP1116" s="80">
        <f>COUNTIF(DJ$1116:DJ$1133,"H")</f>
        <v>9</v>
      </c>
      <c r="EQ1116" s="79">
        <f>EK1116+EN1116</f>
        <v>7</v>
      </c>
      <c r="ER1116" s="79">
        <f t="shared" ref="ER1116:ES1133" si="1809">EL1116+EO1116</f>
        <v>11</v>
      </c>
      <c r="ES1116" s="79">
        <f t="shared" si="1809"/>
        <v>16</v>
      </c>
      <c r="ET1116" s="81">
        <f>SUM($BL1116:$CI1116)+SUM(CK$1116:CK$1133)</f>
        <v>41</v>
      </c>
      <c r="EU1116" s="81">
        <f>SUM($CK1116:$DH1116)+SUM(BL$1116:BL$1133)</f>
        <v>61</v>
      </c>
      <c r="EV1116" s="79">
        <f>(EQ1116*3)+ER1116</f>
        <v>32</v>
      </c>
      <c r="EW1116" s="81">
        <f>ET1116-EU1116</f>
        <v>-20</v>
      </c>
      <c r="EX1116" s="78"/>
      <c r="EY1116" s="80">
        <f t="shared" ref="EY1116:EY1133" si="1810">VLOOKUP($EI1116,$B$1116:$J$1133,2,0)</f>
        <v>34</v>
      </c>
      <c r="EZ1116" s="80">
        <f t="shared" ref="EZ1116:EZ1133" si="1811">VLOOKUP($EI1116,$B$1116:$J$1133,3,0)</f>
        <v>7</v>
      </c>
      <c r="FA1116" s="80">
        <f t="shared" ref="FA1116:FA1133" si="1812">VLOOKUP($EI1116,$B$1116:$J$1133,4,0)</f>
        <v>11</v>
      </c>
      <c r="FB1116" s="80">
        <f t="shared" ref="FB1116:FB1133" si="1813">VLOOKUP($EI1116,$B$1116:$J$1133,5,0)</f>
        <v>16</v>
      </c>
      <c r="FC1116" s="80">
        <f t="shared" ref="FC1116:FC1133" si="1814">VLOOKUP($EI1116,$B$1116:$J$1133,6,0)</f>
        <v>41</v>
      </c>
      <c r="FD1116" s="80">
        <f t="shared" ref="FD1116:FD1133" si="1815">VLOOKUP($EI1116,$B$1116:$J$1133,7,0)</f>
        <v>61</v>
      </c>
      <c r="FE1116" s="80">
        <f t="shared" ref="FE1116:FE1133" si="1816">VLOOKUP($EI1116,$B$1116:$J$1133,8,0)</f>
        <v>32</v>
      </c>
      <c r="FF1116" s="80">
        <f t="shared" ref="FF1116:FF1133" si="1817">VLOOKUP($EI1116,$B$1116:$J$1133,9,0)</f>
        <v>-20</v>
      </c>
      <c r="FH1116" s="54">
        <f>IF(EJ1116=EY1116,0,1)</f>
        <v>0</v>
      </c>
      <c r="FI1116" s="54">
        <f>IF(EQ1116=EZ1116,0,1)</f>
        <v>0</v>
      </c>
      <c r="FJ1116" s="54">
        <f t="shared" ref="FJ1116:FO1133" si="1818">IF(ER1116=FA1116,0,1)</f>
        <v>0</v>
      </c>
      <c r="FK1116" s="54">
        <f t="shared" si="1818"/>
        <v>0</v>
      </c>
      <c r="FL1116" s="54">
        <f t="shared" si="1818"/>
        <v>0</v>
      </c>
      <c r="FM1116" s="54">
        <f t="shared" si="1818"/>
        <v>0</v>
      </c>
      <c r="FN1116" s="54">
        <f t="shared" si="1818"/>
        <v>0</v>
      </c>
      <c r="FO1116" s="54">
        <f t="shared" si="1818"/>
        <v>0</v>
      </c>
      <c r="FQ1116" s="54" t="str">
        <f t="shared" si="1801"/>
        <v/>
      </c>
      <c r="FR1116" s="54" t="str">
        <f t="shared" si="1802"/>
        <v/>
      </c>
      <c r="FS1116" s="54" t="str">
        <f t="shared" si="1774"/>
        <v/>
      </c>
      <c r="FT1116" s="54" t="str">
        <f t="shared" si="1774"/>
        <v/>
      </c>
      <c r="FU1116" s="54" t="str">
        <f t="shared" si="1774"/>
        <v/>
      </c>
      <c r="FV1116" s="54" t="str">
        <f t="shared" si="1774"/>
        <v/>
      </c>
      <c r="FW1116" s="54" t="str">
        <f t="shared" si="1774"/>
        <v/>
      </c>
      <c r="FX1116" s="54" t="str">
        <f t="shared" si="1774"/>
        <v/>
      </c>
      <c r="FY1116" s="54" t="s">
        <v>1003</v>
      </c>
      <c r="FZ1116" s="58"/>
      <c r="GA1116" s="59"/>
      <c r="GB1116" s="60"/>
      <c r="GC1116" s="58"/>
      <c r="GD1116" s="59"/>
      <c r="GE1116" s="61"/>
      <c r="GF1116" s="58"/>
      <c r="GG1116" s="61"/>
      <c r="GH1116" s="61"/>
    </row>
    <row r="1117" spans="1:192" s="54" customFormat="1" ht="12" x14ac:dyDescent="0.25">
      <c r="A1117" s="54">
        <v>2</v>
      </c>
      <c r="B1117" s="54" t="s">
        <v>1877</v>
      </c>
      <c r="C1117" s="56">
        <v>34</v>
      </c>
      <c r="D1117" s="56">
        <v>20</v>
      </c>
      <c r="E1117" s="56">
        <v>6</v>
      </c>
      <c r="F1117" s="56">
        <v>8</v>
      </c>
      <c r="G1117" s="56">
        <v>78</v>
      </c>
      <c r="H1117" s="56">
        <v>47</v>
      </c>
      <c r="I1117" s="57">
        <v>66</v>
      </c>
      <c r="J1117" s="56">
        <f t="shared" si="1804"/>
        <v>31</v>
      </c>
      <c r="L1117" s="82" t="s">
        <v>1126</v>
      </c>
      <c r="M1117" s="477" t="s">
        <v>177</v>
      </c>
      <c r="N1117" s="478"/>
      <c r="O1117" s="479" t="s">
        <v>99</v>
      </c>
      <c r="P1117" s="479" t="s">
        <v>76</v>
      </c>
      <c r="Q1117" s="479" t="s">
        <v>62</v>
      </c>
      <c r="R1117" s="479" t="s">
        <v>62</v>
      </c>
      <c r="S1117" s="479" t="s">
        <v>62</v>
      </c>
      <c r="T1117" s="479" t="s">
        <v>58</v>
      </c>
      <c r="U1117" s="479" t="s">
        <v>177</v>
      </c>
      <c r="V1117" s="479" t="s">
        <v>89</v>
      </c>
      <c r="W1117" s="479" t="s">
        <v>126</v>
      </c>
      <c r="X1117" s="479" t="s">
        <v>101</v>
      </c>
      <c r="Y1117" s="479" t="s">
        <v>60</v>
      </c>
      <c r="Z1117" s="479" t="s">
        <v>76</v>
      </c>
      <c r="AA1117" s="479" t="s">
        <v>77</v>
      </c>
      <c r="AB1117" s="479" t="s">
        <v>99</v>
      </c>
      <c r="AC1117" s="479" t="s">
        <v>62</v>
      </c>
      <c r="AD1117" s="480" t="s">
        <v>62</v>
      </c>
      <c r="AL1117" s="82" t="s">
        <v>1126</v>
      </c>
      <c r="AM1117" s="477" t="s">
        <v>574</v>
      </c>
      <c r="AN1117" s="478"/>
      <c r="AO1117" s="479" t="s">
        <v>334</v>
      </c>
      <c r="AP1117" s="479" t="s">
        <v>528</v>
      </c>
      <c r="AQ1117" s="479" t="s">
        <v>753</v>
      </c>
      <c r="AR1117" s="479" t="s">
        <v>301</v>
      </c>
      <c r="AS1117" s="479" t="s">
        <v>493</v>
      </c>
      <c r="AT1117" s="479" t="s">
        <v>719</v>
      </c>
      <c r="AU1117" s="479" t="s">
        <v>507</v>
      </c>
      <c r="AV1117" s="479" t="s">
        <v>506</v>
      </c>
      <c r="AW1117" s="479" t="s">
        <v>516</v>
      </c>
      <c r="AX1117" s="479" t="s">
        <v>573</v>
      </c>
      <c r="AY1117" s="479" t="s">
        <v>313</v>
      </c>
      <c r="AZ1117" s="479" t="s">
        <v>1035</v>
      </c>
      <c r="BA1117" s="479" t="s">
        <v>763</v>
      </c>
      <c r="BB1117" s="479" t="s">
        <v>327</v>
      </c>
      <c r="BC1117" s="479" t="s">
        <v>517</v>
      </c>
      <c r="BD1117" s="480" t="s">
        <v>754</v>
      </c>
      <c r="BL1117" s="90">
        <f t="shared" ref="BL1117:BW1133" si="1819">(IF(M1117="","",(IF(MID(M1117,2,1)="-",LEFT(M1117,1),LEFT(M1117,2)))+0))</f>
        <v>2</v>
      </c>
      <c r="BM1117" s="91"/>
      <c r="BN1117" s="77">
        <f t="shared" si="1805"/>
        <v>1</v>
      </c>
      <c r="BO1117" s="77">
        <f t="shared" si="1805"/>
        <v>0</v>
      </c>
      <c r="BP1117" s="77">
        <f t="shared" si="1805"/>
        <v>1</v>
      </c>
      <c r="BQ1117" s="77">
        <f t="shared" si="1805"/>
        <v>1</v>
      </c>
      <c r="BR1117" s="77">
        <f t="shared" si="1805"/>
        <v>1</v>
      </c>
      <c r="BS1117" s="77">
        <f t="shared" si="1805"/>
        <v>5</v>
      </c>
      <c r="BT1117" s="77">
        <f t="shared" si="1805"/>
        <v>2</v>
      </c>
      <c r="BU1117" s="77">
        <f t="shared" si="1805"/>
        <v>3</v>
      </c>
      <c r="BV1117" s="77">
        <f t="shared" si="1805"/>
        <v>7</v>
      </c>
      <c r="BW1117" s="77">
        <f t="shared" si="1805"/>
        <v>3</v>
      </c>
      <c r="BX1117" s="77">
        <f t="shared" si="1805"/>
        <v>4</v>
      </c>
      <c r="BY1117" s="77">
        <f t="shared" si="1805"/>
        <v>0</v>
      </c>
      <c r="BZ1117" s="77">
        <f t="shared" si="1805"/>
        <v>2</v>
      </c>
      <c r="CA1117" s="77">
        <f t="shared" si="1805"/>
        <v>1</v>
      </c>
      <c r="CB1117" s="77">
        <f t="shared" si="1805"/>
        <v>1</v>
      </c>
      <c r="CC1117" s="92">
        <f t="shared" si="1805"/>
        <v>1</v>
      </c>
      <c r="CJ1117" s="78"/>
      <c r="CK1117" s="90">
        <f t="shared" ref="CK1117:CV1133" si="1820">(IF(M1117="","",IF(RIGHT(M1117,2)="10",RIGHT(M1117,2),RIGHT(M1117,1))+0))</f>
        <v>0</v>
      </c>
      <c r="CL1117" s="91"/>
      <c r="CM1117" s="77">
        <f t="shared" si="1806"/>
        <v>0</v>
      </c>
      <c r="CN1117" s="77">
        <f t="shared" si="1806"/>
        <v>2</v>
      </c>
      <c r="CO1117" s="77">
        <f t="shared" si="1806"/>
        <v>1</v>
      </c>
      <c r="CP1117" s="77">
        <f t="shared" si="1806"/>
        <v>1</v>
      </c>
      <c r="CQ1117" s="77">
        <f t="shared" si="1806"/>
        <v>1</v>
      </c>
      <c r="CR1117" s="77">
        <f t="shared" si="1806"/>
        <v>1</v>
      </c>
      <c r="CS1117" s="77">
        <f t="shared" si="1806"/>
        <v>0</v>
      </c>
      <c r="CT1117" s="77">
        <f t="shared" si="1806"/>
        <v>0</v>
      </c>
      <c r="CU1117" s="77">
        <f t="shared" si="1806"/>
        <v>0</v>
      </c>
      <c r="CV1117" s="77">
        <f t="shared" si="1806"/>
        <v>2</v>
      </c>
      <c r="CW1117" s="77">
        <f t="shared" si="1806"/>
        <v>1</v>
      </c>
      <c r="CX1117" s="77">
        <f t="shared" si="1806"/>
        <v>2</v>
      </c>
      <c r="CY1117" s="77">
        <f t="shared" si="1806"/>
        <v>1</v>
      </c>
      <c r="CZ1117" s="77">
        <f t="shared" si="1806"/>
        <v>0</v>
      </c>
      <c r="DA1117" s="77">
        <f t="shared" si="1806"/>
        <v>1</v>
      </c>
      <c r="DB1117" s="92">
        <f t="shared" si="1806"/>
        <v>1</v>
      </c>
      <c r="DJ1117" s="347" t="str">
        <f t="shared" ref="DJ1117:DU1133" si="1821">(IF(M1117="","",IF(BL1117&gt;CK1117,"H",IF(BL1117&lt;CK1117,"A","D"))))</f>
        <v>H</v>
      </c>
      <c r="DK1117" s="91"/>
      <c r="DL1117" s="56" t="str">
        <f t="shared" si="1807"/>
        <v>H</v>
      </c>
      <c r="DM1117" s="56" t="str">
        <f t="shared" si="1807"/>
        <v>A</v>
      </c>
      <c r="DN1117" s="56" t="str">
        <f t="shared" si="1807"/>
        <v>D</v>
      </c>
      <c r="DO1117" s="56" t="str">
        <f t="shared" si="1807"/>
        <v>D</v>
      </c>
      <c r="DP1117" s="56" t="str">
        <f t="shared" si="1807"/>
        <v>D</v>
      </c>
      <c r="DQ1117" s="56" t="str">
        <f t="shared" si="1807"/>
        <v>H</v>
      </c>
      <c r="DR1117" s="56" t="str">
        <f t="shared" si="1807"/>
        <v>H</v>
      </c>
      <c r="DS1117" s="56" t="str">
        <f t="shared" si="1807"/>
        <v>H</v>
      </c>
      <c r="DT1117" s="56" t="str">
        <f t="shared" si="1807"/>
        <v>H</v>
      </c>
      <c r="DU1117" s="56" t="str">
        <f t="shared" si="1807"/>
        <v>H</v>
      </c>
      <c r="DV1117" s="56" t="str">
        <f t="shared" si="1807"/>
        <v>H</v>
      </c>
      <c r="DW1117" s="56" t="str">
        <f t="shared" si="1807"/>
        <v>A</v>
      </c>
      <c r="DX1117" s="56" t="str">
        <f t="shared" si="1807"/>
        <v>H</v>
      </c>
      <c r="DY1117" s="56" t="str">
        <f t="shared" si="1807"/>
        <v>H</v>
      </c>
      <c r="DZ1117" s="56" t="str">
        <f t="shared" si="1807"/>
        <v>D</v>
      </c>
      <c r="EA1117" s="348" t="str">
        <f t="shared" si="1807"/>
        <v>D</v>
      </c>
      <c r="EI1117" s="53" t="str">
        <f t="shared" si="1808"/>
        <v>Carshalton Athletic</v>
      </c>
      <c r="EJ1117" s="79">
        <f t="shared" ref="EJ1117:EJ1133" si="1822">SUM(EQ1117:ES1117)</f>
        <v>34</v>
      </c>
      <c r="EK1117" s="80">
        <f t="shared" ref="EK1117:EK1133" si="1823">COUNTIF($DJ1117:$EG1117,"H")</f>
        <v>10</v>
      </c>
      <c r="EL1117" s="80">
        <f t="shared" ref="EL1117:EL1133" si="1824">COUNTIF($DJ1117:$EG1117,"D")</f>
        <v>5</v>
      </c>
      <c r="EM1117" s="80">
        <f t="shared" ref="EM1117:EM1133" si="1825">COUNTIF($DJ1117:$EG1117,"A")</f>
        <v>2</v>
      </c>
      <c r="EN1117" s="80">
        <f>COUNTIF(DK$1116:DK$1133,"A")</f>
        <v>8</v>
      </c>
      <c r="EO1117" s="80">
        <f>COUNTIF(DK$1116:DK$1133,"D")</f>
        <v>3</v>
      </c>
      <c r="EP1117" s="80">
        <f>COUNTIF(DK$1116:DK$1133,"H")</f>
        <v>6</v>
      </c>
      <c r="EQ1117" s="79">
        <f t="shared" ref="EQ1117:EQ1133" si="1826">EK1117+EN1117</f>
        <v>18</v>
      </c>
      <c r="ER1117" s="79">
        <f t="shared" si="1809"/>
        <v>8</v>
      </c>
      <c r="ES1117" s="79">
        <f t="shared" si="1809"/>
        <v>8</v>
      </c>
      <c r="ET1117" s="81">
        <f>SUM($BL1117:$CI1117)+SUM(CL$1116:CL$1133)</f>
        <v>64</v>
      </c>
      <c r="EU1117" s="81">
        <f>SUM($CK1117:$DH1117)+SUM(BM$1116:BM$1133)</f>
        <v>39</v>
      </c>
      <c r="EV1117" s="79">
        <f t="shared" ref="EV1117:EV1133" si="1827">(EQ1117*3)+ER1117</f>
        <v>62</v>
      </c>
      <c r="EW1117" s="81">
        <f t="shared" ref="EW1117:EW1133" si="1828">ET1117-EU1117</f>
        <v>25</v>
      </c>
      <c r="EX1117" s="78"/>
      <c r="EY1117" s="80">
        <f t="shared" si="1810"/>
        <v>34</v>
      </c>
      <c r="EZ1117" s="80">
        <f t="shared" si="1811"/>
        <v>18</v>
      </c>
      <c r="FA1117" s="80">
        <f t="shared" si="1812"/>
        <v>8</v>
      </c>
      <c r="FB1117" s="80">
        <f t="shared" si="1813"/>
        <v>8</v>
      </c>
      <c r="FC1117" s="80">
        <f t="shared" si="1814"/>
        <v>64</v>
      </c>
      <c r="FD1117" s="80">
        <f t="shared" si="1815"/>
        <v>39</v>
      </c>
      <c r="FE1117" s="80">
        <f t="shared" si="1816"/>
        <v>62</v>
      </c>
      <c r="FF1117" s="80">
        <f t="shared" si="1817"/>
        <v>25</v>
      </c>
      <c r="FH1117" s="54">
        <f t="shared" ref="FH1117:FH1133" si="1829">IF(EJ1117=EY1117,0,1)</f>
        <v>0</v>
      </c>
      <c r="FI1117" s="54">
        <f t="shared" ref="FI1117:FI1133" si="1830">IF(EQ1117=EZ1117,0,1)</f>
        <v>0</v>
      </c>
      <c r="FJ1117" s="54">
        <f t="shared" si="1818"/>
        <v>0</v>
      </c>
      <c r="FK1117" s="54">
        <f t="shared" si="1818"/>
        <v>0</v>
      </c>
      <c r="FL1117" s="54">
        <f t="shared" si="1818"/>
        <v>0</v>
      </c>
      <c r="FM1117" s="54">
        <f t="shared" si="1818"/>
        <v>0</v>
      </c>
      <c r="FN1117" s="54">
        <f t="shared" si="1818"/>
        <v>0</v>
      </c>
      <c r="FO1117" s="54">
        <f t="shared" si="1818"/>
        <v>0</v>
      </c>
      <c r="FQ1117" s="54" t="str">
        <f t="shared" si="1801"/>
        <v/>
      </c>
      <c r="FR1117" s="54" t="str">
        <f t="shared" si="1802"/>
        <v/>
      </c>
      <c r="FS1117" s="54" t="str">
        <f t="shared" si="1774"/>
        <v/>
      </c>
      <c r="FT1117" s="54" t="str">
        <f t="shared" si="1774"/>
        <v/>
      </c>
      <c r="FU1117" s="54" t="str">
        <f t="shared" si="1774"/>
        <v/>
      </c>
      <c r="FV1117" s="54" t="str">
        <f t="shared" si="1774"/>
        <v/>
      </c>
      <c r="FW1117" s="54" t="str">
        <f t="shared" si="1774"/>
        <v/>
      </c>
      <c r="FX1117" s="54" t="str">
        <f t="shared" si="1774"/>
        <v/>
      </c>
      <c r="FY1117" s="54" t="s">
        <v>1888</v>
      </c>
      <c r="FZ1117" s="58"/>
      <c r="GA1117" s="59"/>
      <c r="GB1117" s="60"/>
      <c r="GC1117" s="58"/>
      <c r="GD1117" s="59"/>
      <c r="GE1117" s="61"/>
      <c r="GF1117" s="58"/>
      <c r="GG1117" s="61"/>
      <c r="GH1117" s="61"/>
    </row>
    <row r="1118" spans="1:192" s="54" customFormat="1" ht="12" x14ac:dyDescent="0.25">
      <c r="A1118" s="54">
        <v>3</v>
      </c>
      <c r="B1118" s="54" t="s">
        <v>882</v>
      </c>
      <c r="C1118" s="56">
        <v>34</v>
      </c>
      <c r="D1118" s="56">
        <v>18</v>
      </c>
      <c r="E1118" s="56">
        <v>9</v>
      </c>
      <c r="F1118" s="56">
        <v>7</v>
      </c>
      <c r="G1118" s="56">
        <v>89</v>
      </c>
      <c r="H1118" s="56">
        <v>46</v>
      </c>
      <c r="I1118" s="57">
        <v>63</v>
      </c>
      <c r="J1118" s="56">
        <f t="shared" si="1804"/>
        <v>43</v>
      </c>
      <c r="L1118" s="82" t="s">
        <v>1000</v>
      </c>
      <c r="M1118" s="477" t="s">
        <v>273</v>
      </c>
      <c r="N1118" s="479" t="s">
        <v>76</v>
      </c>
      <c r="O1118" s="478"/>
      <c r="P1118" s="479" t="s">
        <v>99</v>
      </c>
      <c r="Q1118" s="479" t="s">
        <v>103</v>
      </c>
      <c r="R1118" s="479" t="s">
        <v>124</v>
      </c>
      <c r="S1118" s="479" t="s">
        <v>62</v>
      </c>
      <c r="T1118" s="479" t="s">
        <v>200</v>
      </c>
      <c r="U1118" s="479" t="s">
        <v>62</v>
      </c>
      <c r="V1118" s="59" t="s">
        <v>62</v>
      </c>
      <c r="W1118" s="479" t="s">
        <v>124</v>
      </c>
      <c r="X1118" s="479" t="s">
        <v>99</v>
      </c>
      <c r="Y1118" s="479" t="s">
        <v>431</v>
      </c>
      <c r="Z1118" s="479" t="s">
        <v>62</v>
      </c>
      <c r="AA1118" s="479" t="s">
        <v>200</v>
      </c>
      <c r="AB1118" s="479" t="s">
        <v>99</v>
      </c>
      <c r="AC1118" s="479" t="s">
        <v>177</v>
      </c>
      <c r="AD1118" s="480" t="s">
        <v>85</v>
      </c>
      <c r="AL1118" s="82" t="s">
        <v>1000</v>
      </c>
      <c r="AM1118" s="477" t="s">
        <v>591</v>
      </c>
      <c r="AN1118" s="479" t="s">
        <v>504</v>
      </c>
      <c r="AO1118" s="478"/>
      <c r="AP1118" s="479" t="s">
        <v>702</v>
      </c>
      <c r="AQ1118" s="479" t="s">
        <v>503</v>
      </c>
      <c r="AR1118" s="479" t="s">
        <v>516</v>
      </c>
      <c r="AS1118" s="479" t="s">
        <v>754</v>
      </c>
      <c r="AT1118" s="479" t="s">
        <v>428</v>
      </c>
      <c r="AU1118" s="479" t="s">
        <v>387</v>
      </c>
      <c r="AV1118" s="59" t="s">
        <v>578</v>
      </c>
      <c r="AW1118" s="479" t="s">
        <v>375</v>
      </c>
      <c r="AX1118" s="479" t="s">
        <v>483</v>
      </c>
      <c r="AY1118" s="479" t="s">
        <v>492</v>
      </c>
      <c r="AZ1118" s="479" t="s">
        <v>366</v>
      </c>
      <c r="BA1118" s="479" t="s">
        <v>367</v>
      </c>
      <c r="BB1118" s="479" t="s">
        <v>539</v>
      </c>
      <c r="BC1118" s="479" t="s">
        <v>404</v>
      </c>
      <c r="BD1118" s="480" t="s">
        <v>1133</v>
      </c>
      <c r="BL1118" s="90">
        <f t="shared" si="1819"/>
        <v>4</v>
      </c>
      <c r="BM1118" s="77">
        <f t="shared" si="1819"/>
        <v>0</v>
      </c>
      <c r="BN1118" s="91"/>
      <c r="BO1118" s="77">
        <f t="shared" si="1805"/>
        <v>1</v>
      </c>
      <c r="BP1118" s="77">
        <f t="shared" si="1805"/>
        <v>1</v>
      </c>
      <c r="BQ1118" s="77">
        <f t="shared" si="1805"/>
        <v>0</v>
      </c>
      <c r="BR1118" s="77">
        <f t="shared" si="1805"/>
        <v>1</v>
      </c>
      <c r="BS1118" s="77">
        <f t="shared" si="1805"/>
        <v>2</v>
      </c>
      <c r="BT1118" s="77">
        <f t="shared" si="1805"/>
        <v>1</v>
      </c>
      <c r="BU1118" s="77">
        <f t="shared" si="1805"/>
        <v>1</v>
      </c>
      <c r="BV1118" s="77">
        <f t="shared" si="1805"/>
        <v>0</v>
      </c>
      <c r="BW1118" s="77">
        <f t="shared" si="1805"/>
        <v>1</v>
      </c>
      <c r="BX1118" s="77">
        <f t="shared" si="1805"/>
        <v>5</v>
      </c>
      <c r="BY1118" s="77">
        <f t="shared" si="1805"/>
        <v>1</v>
      </c>
      <c r="BZ1118" s="77">
        <f t="shared" si="1805"/>
        <v>2</v>
      </c>
      <c r="CA1118" s="77">
        <f t="shared" si="1805"/>
        <v>1</v>
      </c>
      <c r="CB1118" s="77">
        <f t="shared" si="1805"/>
        <v>2</v>
      </c>
      <c r="CC1118" s="92">
        <f t="shared" si="1805"/>
        <v>0</v>
      </c>
      <c r="CJ1118" s="78"/>
      <c r="CK1118" s="90">
        <f t="shared" si="1820"/>
        <v>4</v>
      </c>
      <c r="CL1118" s="77">
        <f t="shared" si="1820"/>
        <v>2</v>
      </c>
      <c r="CM1118" s="91"/>
      <c r="CN1118" s="77">
        <f t="shared" si="1806"/>
        <v>0</v>
      </c>
      <c r="CO1118" s="77">
        <f t="shared" si="1806"/>
        <v>3</v>
      </c>
      <c r="CP1118" s="77">
        <f t="shared" si="1806"/>
        <v>0</v>
      </c>
      <c r="CQ1118" s="77">
        <f t="shared" si="1806"/>
        <v>1</v>
      </c>
      <c r="CR1118" s="77">
        <f t="shared" si="1806"/>
        <v>2</v>
      </c>
      <c r="CS1118" s="77">
        <f t="shared" si="1806"/>
        <v>1</v>
      </c>
      <c r="CT1118" s="77">
        <f t="shared" si="1806"/>
        <v>1</v>
      </c>
      <c r="CU1118" s="77">
        <f t="shared" si="1806"/>
        <v>0</v>
      </c>
      <c r="CV1118" s="77">
        <f t="shared" si="1806"/>
        <v>0</v>
      </c>
      <c r="CW1118" s="77">
        <f t="shared" si="1806"/>
        <v>6</v>
      </c>
      <c r="CX1118" s="77">
        <f t="shared" si="1806"/>
        <v>1</v>
      </c>
      <c r="CY1118" s="77">
        <f t="shared" si="1806"/>
        <v>2</v>
      </c>
      <c r="CZ1118" s="77">
        <f t="shared" si="1806"/>
        <v>0</v>
      </c>
      <c r="DA1118" s="77">
        <f t="shared" si="1806"/>
        <v>0</v>
      </c>
      <c r="DB1118" s="92">
        <f t="shared" si="1806"/>
        <v>4</v>
      </c>
      <c r="DJ1118" s="347" t="str">
        <f t="shared" si="1821"/>
        <v>D</v>
      </c>
      <c r="DK1118" s="56" t="str">
        <f t="shared" si="1821"/>
        <v>A</v>
      </c>
      <c r="DL1118" s="91"/>
      <c r="DM1118" s="56" t="str">
        <f t="shared" si="1807"/>
        <v>H</v>
      </c>
      <c r="DN1118" s="56" t="str">
        <f t="shared" si="1807"/>
        <v>A</v>
      </c>
      <c r="DO1118" s="56" t="str">
        <f t="shared" si="1807"/>
        <v>D</v>
      </c>
      <c r="DP1118" s="56" t="str">
        <f t="shared" si="1807"/>
        <v>D</v>
      </c>
      <c r="DQ1118" s="56" t="str">
        <f t="shared" si="1807"/>
        <v>D</v>
      </c>
      <c r="DR1118" s="56" t="str">
        <f t="shared" si="1807"/>
        <v>D</v>
      </c>
      <c r="DS1118" s="56" t="str">
        <f t="shared" si="1807"/>
        <v>D</v>
      </c>
      <c r="DT1118" s="56" t="str">
        <f t="shared" si="1807"/>
        <v>D</v>
      </c>
      <c r="DU1118" s="56" t="str">
        <f t="shared" si="1807"/>
        <v>H</v>
      </c>
      <c r="DV1118" s="56" t="str">
        <f t="shared" si="1807"/>
        <v>A</v>
      </c>
      <c r="DW1118" s="56" t="str">
        <f t="shared" si="1807"/>
        <v>D</v>
      </c>
      <c r="DX1118" s="56" t="str">
        <f t="shared" si="1807"/>
        <v>D</v>
      </c>
      <c r="DY1118" s="56" t="str">
        <f t="shared" si="1807"/>
        <v>H</v>
      </c>
      <c r="DZ1118" s="56" t="str">
        <f t="shared" si="1807"/>
        <v>H</v>
      </c>
      <c r="EA1118" s="348" t="str">
        <f t="shared" si="1807"/>
        <v>A</v>
      </c>
      <c r="EI1118" s="53" t="str">
        <f t="shared" si="1808"/>
        <v>Croydon</v>
      </c>
      <c r="EJ1118" s="79">
        <f t="shared" si="1822"/>
        <v>34</v>
      </c>
      <c r="EK1118" s="80">
        <f t="shared" si="1823"/>
        <v>4</v>
      </c>
      <c r="EL1118" s="80">
        <f t="shared" si="1824"/>
        <v>9</v>
      </c>
      <c r="EM1118" s="80">
        <f t="shared" si="1825"/>
        <v>4</v>
      </c>
      <c r="EN1118" s="80">
        <f>COUNTIF(DL$1116:DL$1133,"A")</f>
        <v>4</v>
      </c>
      <c r="EO1118" s="80">
        <f>COUNTIF(DL$1116:DL$1133,"D")</f>
        <v>3</v>
      </c>
      <c r="EP1118" s="80">
        <f>COUNTIF(DL$1116:DL$1133,"H")</f>
        <v>10</v>
      </c>
      <c r="EQ1118" s="79">
        <f t="shared" si="1826"/>
        <v>8</v>
      </c>
      <c r="ER1118" s="79">
        <f t="shared" si="1809"/>
        <v>12</v>
      </c>
      <c r="ES1118" s="79">
        <f t="shared" si="1809"/>
        <v>14</v>
      </c>
      <c r="ET1118" s="81">
        <f>SUM($BL1118:$CI1118)+SUM(CM$1116:CM$1133)</f>
        <v>44</v>
      </c>
      <c r="EU1118" s="81">
        <f>SUM($CK1118:$DH1118)+SUM(BN$1116:BN$1133)</f>
        <v>56</v>
      </c>
      <c r="EV1118" s="79">
        <f t="shared" si="1827"/>
        <v>36</v>
      </c>
      <c r="EW1118" s="81">
        <f t="shared" si="1828"/>
        <v>-12</v>
      </c>
      <c r="EX1118" s="78"/>
      <c r="EY1118" s="80">
        <f t="shared" si="1810"/>
        <v>34</v>
      </c>
      <c r="EZ1118" s="80">
        <f t="shared" si="1811"/>
        <v>8</v>
      </c>
      <c r="FA1118" s="80">
        <f t="shared" si="1812"/>
        <v>12</v>
      </c>
      <c r="FB1118" s="80">
        <f t="shared" si="1813"/>
        <v>14</v>
      </c>
      <c r="FC1118" s="80">
        <f t="shared" si="1814"/>
        <v>44</v>
      </c>
      <c r="FD1118" s="80">
        <f t="shared" si="1815"/>
        <v>56</v>
      </c>
      <c r="FE1118" s="80">
        <f t="shared" si="1816"/>
        <v>36</v>
      </c>
      <c r="FF1118" s="80">
        <f t="shared" si="1817"/>
        <v>-12</v>
      </c>
      <c r="FH1118" s="54">
        <f t="shared" si="1829"/>
        <v>0</v>
      </c>
      <c r="FI1118" s="54">
        <f t="shared" si="1830"/>
        <v>0</v>
      </c>
      <c r="FJ1118" s="54">
        <f t="shared" si="1818"/>
        <v>0</v>
      </c>
      <c r="FK1118" s="54">
        <f t="shared" si="1818"/>
        <v>0</v>
      </c>
      <c r="FL1118" s="54">
        <f t="shared" si="1818"/>
        <v>0</v>
      </c>
      <c r="FM1118" s="54">
        <f t="shared" si="1818"/>
        <v>0</v>
      </c>
      <c r="FN1118" s="54">
        <f t="shared" si="1818"/>
        <v>0</v>
      </c>
      <c r="FO1118" s="54">
        <f t="shared" si="1818"/>
        <v>0</v>
      </c>
      <c r="FQ1118" s="54" t="str">
        <f t="shared" si="1801"/>
        <v/>
      </c>
      <c r="FR1118" s="54" t="str">
        <f t="shared" si="1802"/>
        <v/>
      </c>
      <c r="FS1118" s="54" t="str">
        <f t="shared" si="1774"/>
        <v/>
      </c>
      <c r="FT1118" s="54" t="str">
        <f t="shared" si="1774"/>
        <v/>
      </c>
      <c r="FU1118" s="54" t="str">
        <f t="shared" si="1774"/>
        <v/>
      </c>
      <c r="FV1118" s="54" t="str">
        <f t="shared" si="1774"/>
        <v/>
      </c>
      <c r="FW1118" s="54" t="str">
        <f t="shared" si="1774"/>
        <v/>
      </c>
      <c r="FX1118" s="54" t="str">
        <f t="shared" si="1774"/>
        <v/>
      </c>
      <c r="FY1118" s="54" t="s">
        <v>1843</v>
      </c>
      <c r="FZ1118" s="58"/>
      <c r="GA1118" s="59"/>
      <c r="GB1118" s="60"/>
      <c r="GC1118" s="58"/>
      <c r="GD1118" s="59"/>
      <c r="GE1118" s="61"/>
      <c r="GF1118" s="58"/>
      <c r="GG1118" s="61"/>
      <c r="GH1118" s="61"/>
    </row>
    <row r="1119" spans="1:192" s="54" customFormat="1" ht="12" x14ac:dyDescent="0.25">
      <c r="A1119" s="54">
        <v>4</v>
      </c>
      <c r="B1119" s="54" t="s">
        <v>1126</v>
      </c>
      <c r="C1119" s="56">
        <v>34</v>
      </c>
      <c r="D1119" s="56">
        <v>18</v>
      </c>
      <c r="E1119" s="56">
        <v>8</v>
      </c>
      <c r="F1119" s="56">
        <v>8</v>
      </c>
      <c r="G1119" s="56">
        <v>64</v>
      </c>
      <c r="H1119" s="56">
        <v>39</v>
      </c>
      <c r="I1119" s="57">
        <v>62</v>
      </c>
      <c r="J1119" s="56">
        <f t="shared" si="1804"/>
        <v>25</v>
      </c>
      <c r="L1119" s="82" t="s">
        <v>1250</v>
      </c>
      <c r="M1119" s="477" t="s">
        <v>103</v>
      </c>
      <c r="N1119" s="479" t="s">
        <v>103</v>
      </c>
      <c r="O1119" s="479" t="s">
        <v>60</v>
      </c>
      <c r="P1119" s="478"/>
      <c r="Q1119" s="479" t="s">
        <v>58</v>
      </c>
      <c r="R1119" s="479" t="s">
        <v>77</v>
      </c>
      <c r="S1119" s="479" t="s">
        <v>58</v>
      </c>
      <c r="T1119" s="479" t="s">
        <v>103</v>
      </c>
      <c r="U1119" s="479" t="s">
        <v>200</v>
      </c>
      <c r="V1119" s="59" t="s">
        <v>86</v>
      </c>
      <c r="W1119" s="479" t="s">
        <v>87</v>
      </c>
      <c r="X1119" s="479" t="s">
        <v>76</v>
      </c>
      <c r="Y1119" s="479" t="s">
        <v>273</v>
      </c>
      <c r="Z1119" s="479" t="s">
        <v>200</v>
      </c>
      <c r="AA1119" s="479" t="s">
        <v>304</v>
      </c>
      <c r="AB1119" s="479" t="s">
        <v>200</v>
      </c>
      <c r="AC1119" s="479" t="s">
        <v>62</v>
      </c>
      <c r="AD1119" s="480" t="s">
        <v>397</v>
      </c>
      <c r="AL1119" s="82" t="s">
        <v>1250</v>
      </c>
      <c r="AM1119" s="477" t="s">
        <v>638</v>
      </c>
      <c r="AN1119" s="479" t="s">
        <v>635</v>
      </c>
      <c r="AO1119" s="479" t="s">
        <v>481</v>
      </c>
      <c r="AP1119" s="478"/>
      <c r="AQ1119" s="479" t="s">
        <v>238</v>
      </c>
      <c r="AR1119" s="479" t="s">
        <v>653</v>
      </c>
      <c r="AS1119" s="479" t="s">
        <v>1133</v>
      </c>
      <c r="AT1119" s="479" t="s">
        <v>754</v>
      </c>
      <c r="AU1119" s="479" t="s">
        <v>534</v>
      </c>
      <c r="AV1119" s="59" t="s">
        <v>483</v>
      </c>
      <c r="AW1119" s="479" t="s">
        <v>639</v>
      </c>
      <c r="AX1119" s="479" t="s">
        <v>506</v>
      </c>
      <c r="AY1119" s="479" t="s">
        <v>524</v>
      </c>
      <c r="AZ1119" s="479" t="s">
        <v>748</v>
      </c>
      <c r="BA1119" s="479" t="s">
        <v>654</v>
      </c>
      <c r="BB1119" s="479" t="s">
        <v>503</v>
      </c>
      <c r="BC1119" s="479" t="s">
        <v>523</v>
      </c>
      <c r="BD1119" s="480" t="s">
        <v>515</v>
      </c>
      <c r="BL1119" s="90">
        <f t="shared" si="1819"/>
        <v>1</v>
      </c>
      <c r="BM1119" s="77">
        <f t="shared" si="1819"/>
        <v>1</v>
      </c>
      <c r="BN1119" s="77">
        <f t="shared" si="1819"/>
        <v>4</v>
      </c>
      <c r="BO1119" s="91"/>
      <c r="BP1119" s="77">
        <f t="shared" si="1805"/>
        <v>5</v>
      </c>
      <c r="BQ1119" s="77">
        <f t="shared" si="1805"/>
        <v>2</v>
      </c>
      <c r="BR1119" s="77">
        <f t="shared" si="1805"/>
        <v>5</v>
      </c>
      <c r="BS1119" s="77">
        <f t="shared" si="1805"/>
        <v>1</v>
      </c>
      <c r="BT1119" s="77">
        <f t="shared" si="1805"/>
        <v>2</v>
      </c>
      <c r="BU1119" s="77">
        <f t="shared" si="1805"/>
        <v>0</v>
      </c>
      <c r="BV1119" s="77">
        <f t="shared" si="1805"/>
        <v>3</v>
      </c>
      <c r="BW1119" s="77">
        <f t="shared" si="1805"/>
        <v>0</v>
      </c>
      <c r="BX1119" s="77">
        <f t="shared" si="1805"/>
        <v>4</v>
      </c>
      <c r="BY1119" s="77">
        <f t="shared" si="1805"/>
        <v>2</v>
      </c>
      <c r="BZ1119" s="77">
        <f t="shared" si="1805"/>
        <v>4</v>
      </c>
      <c r="CA1119" s="77">
        <f t="shared" si="1805"/>
        <v>2</v>
      </c>
      <c r="CB1119" s="77">
        <f t="shared" si="1805"/>
        <v>1</v>
      </c>
      <c r="CC1119" s="92">
        <f t="shared" si="1805"/>
        <v>5</v>
      </c>
      <c r="CJ1119" s="78"/>
      <c r="CK1119" s="90">
        <f t="shared" si="1820"/>
        <v>3</v>
      </c>
      <c r="CL1119" s="77">
        <f t="shared" si="1820"/>
        <v>3</v>
      </c>
      <c r="CM1119" s="77">
        <f t="shared" si="1820"/>
        <v>1</v>
      </c>
      <c r="CN1119" s="91"/>
      <c r="CO1119" s="77">
        <f t="shared" si="1806"/>
        <v>1</v>
      </c>
      <c r="CP1119" s="77">
        <f t="shared" si="1806"/>
        <v>1</v>
      </c>
      <c r="CQ1119" s="77">
        <f t="shared" si="1806"/>
        <v>1</v>
      </c>
      <c r="CR1119" s="77">
        <f t="shared" si="1806"/>
        <v>3</v>
      </c>
      <c r="CS1119" s="77">
        <f t="shared" si="1806"/>
        <v>2</v>
      </c>
      <c r="CT1119" s="77">
        <f t="shared" si="1806"/>
        <v>3</v>
      </c>
      <c r="CU1119" s="77">
        <f t="shared" si="1806"/>
        <v>3</v>
      </c>
      <c r="CV1119" s="77">
        <f t="shared" si="1806"/>
        <v>2</v>
      </c>
      <c r="CW1119" s="77">
        <f t="shared" si="1806"/>
        <v>4</v>
      </c>
      <c r="CX1119" s="77">
        <f t="shared" si="1806"/>
        <v>2</v>
      </c>
      <c r="CY1119" s="77">
        <f t="shared" si="1806"/>
        <v>2</v>
      </c>
      <c r="CZ1119" s="77">
        <f t="shared" si="1806"/>
        <v>2</v>
      </c>
      <c r="DA1119" s="77">
        <f t="shared" si="1806"/>
        <v>1</v>
      </c>
      <c r="DB1119" s="92">
        <f t="shared" si="1806"/>
        <v>4</v>
      </c>
      <c r="DJ1119" s="347" t="str">
        <f t="shared" si="1821"/>
        <v>A</v>
      </c>
      <c r="DK1119" s="56" t="str">
        <f t="shared" si="1821"/>
        <v>A</v>
      </c>
      <c r="DL1119" s="56" t="str">
        <f t="shared" si="1821"/>
        <v>H</v>
      </c>
      <c r="DM1119" s="91"/>
      <c r="DN1119" s="56" t="str">
        <f t="shared" si="1807"/>
        <v>H</v>
      </c>
      <c r="DO1119" s="56" t="str">
        <f t="shared" si="1807"/>
        <v>H</v>
      </c>
      <c r="DP1119" s="56" t="str">
        <f t="shared" si="1807"/>
        <v>H</v>
      </c>
      <c r="DQ1119" s="56" t="str">
        <f t="shared" si="1807"/>
        <v>A</v>
      </c>
      <c r="DR1119" s="56" t="str">
        <f t="shared" si="1807"/>
        <v>D</v>
      </c>
      <c r="DS1119" s="56" t="str">
        <f t="shared" si="1807"/>
        <v>A</v>
      </c>
      <c r="DT1119" s="56" t="str">
        <f t="shared" si="1807"/>
        <v>D</v>
      </c>
      <c r="DU1119" s="56" t="str">
        <f t="shared" si="1807"/>
        <v>A</v>
      </c>
      <c r="DV1119" s="56" t="str">
        <f t="shared" si="1807"/>
        <v>D</v>
      </c>
      <c r="DW1119" s="56" t="str">
        <f t="shared" si="1807"/>
        <v>D</v>
      </c>
      <c r="DX1119" s="56" t="str">
        <f t="shared" si="1807"/>
        <v>H</v>
      </c>
      <c r="DY1119" s="56" t="str">
        <f t="shared" si="1807"/>
        <v>D</v>
      </c>
      <c r="DZ1119" s="56" t="str">
        <f t="shared" si="1807"/>
        <v>D</v>
      </c>
      <c r="EA1119" s="348" t="str">
        <f t="shared" si="1807"/>
        <v>H</v>
      </c>
      <c r="EI1119" s="53" t="str">
        <f t="shared" si="1808"/>
        <v>Dorking</v>
      </c>
      <c r="EJ1119" s="79">
        <f t="shared" si="1822"/>
        <v>34</v>
      </c>
      <c r="EK1119" s="80">
        <f t="shared" si="1823"/>
        <v>6</v>
      </c>
      <c r="EL1119" s="80">
        <f t="shared" si="1824"/>
        <v>6</v>
      </c>
      <c r="EM1119" s="80">
        <f t="shared" si="1825"/>
        <v>5</v>
      </c>
      <c r="EN1119" s="80">
        <f>COUNTIF(DM$1116:DM$1133,"A")</f>
        <v>9</v>
      </c>
      <c r="EO1119" s="80">
        <f>COUNTIF(DM$1116:DM$1133,"D")</f>
        <v>4</v>
      </c>
      <c r="EP1119" s="80">
        <f>COUNTIF(DM$1116:DM$1133,"H")</f>
        <v>4</v>
      </c>
      <c r="EQ1119" s="79">
        <f t="shared" si="1826"/>
        <v>15</v>
      </c>
      <c r="ER1119" s="79">
        <f t="shared" si="1809"/>
        <v>10</v>
      </c>
      <c r="ES1119" s="79">
        <f t="shared" si="1809"/>
        <v>9</v>
      </c>
      <c r="ET1119" s="81">
        <f>SUM($BK1119:$CI1119)+SUM(CN$1116:CN$1133)</f>
        <v>73</v>
      </c>
      <c r="EU1119" s="81">
        <f>SUM($CK1119:$DH1119)+SUM(BO$1116:BO$1133)</f>
        <v>58</v>
      </c>
      <c r="EV1119" s="79">
        <f t="shared" si="1827"/>
        <v>55</v>
      </c>
      <c r="EW1119" s="81">
        <f t="shared" si="1828"/>
        <v>15</v>
      </c>
      <c r="EX1119" s="78"/>
      <c r="EY1119" s="80">
        <f t="shared" si="1810"/>
        <v>34</v>
      </c>
      <c r="EZ1119" s="80">
        <f t="shared" si="1811"/>
        <v>15</v>
      </c>
      <c r="FA1119" s="80">
        <f t="shared" si="1812"/>
        <v>10</v>
      </c>
      <c r="FB1119" s="80">
        <f t="shared" si="1813"/>
        <v>9</v>
      </c>
      <c r="FC1119" s="80">
        <f t="shared" si="1814"/>
        <v>73</v>
      </c>
      <c r="FD1119" s="80">
        <f t="shared" si="1815"/>
        <v>58</v>
      </c>
      <c r="FE1119" s="80">
        <f t="shared" si="1816"/>
        <v>55</v>
      </c>
      <c r="FF1119" s="80">
        <f t="shared" si="1817"/>
        <v>15</v>
      </c>
      <c r="FH1119" s="54">
        <f t="shared" si="1829"/>
        <v>0</v>
      </c>
      <c r="FI1119" s="54">
        <f t="shared" si="1830"/>
        <v>0</v>
      </c>
      <c r="FJ1119" s="54">
        <f t="shared" si="1818"/>
        <v>0</v>
      </c>
      <c r="FK1119" s="54">
        <f t="shared" si="1818"/>
        <v>0</v>
      </c>
      <c r="FL1119" s="54">
        <f t="shared" si="1818"/>
        <v>0</v>
      </c>
      <c r="FM1119" s="54">
        <f t="shared" si="1818"/>
        <v>0</v>
      </c>
      <c r="FN1119" s="54">
        <f t="shared" si="1818"/>
        <v>0</v>
      </c>
      <c r="FO1119" s="54">
        <f t="shared" si="1818"/>
        <v>0</v>
      </c>
      <c r="FQ1119" s="54" t="str">
        <f t="shared" si="1801"/>
        <v/>
      </c>
      <c r="FR1119" s="54" t="str">
        <f t="shared" si="1802"/>
        <v/>
      </c>
      <c r="FS1119" s="54" t="str">
        <f t="shared" si="1774"/>
        <v/>
      </c>
      <c r="FT1119" s="54" t="str">
        <f t="shared" si="1774"/>
        <v/>
      </c>
      <c r="FU1119" s="54" t="str">
        <f t="shared" si="1774"/>
        <v/>
      </c>
      <c r="FV1119" s="54" t="str">
        <f t="shared" si="1774"/>
        <v/>
      </c>
      <c r="FW1119" s="54" t="str">
        <f t="shared" si="1774"/>
        <v/>
      </c>
      <c r="FX1119" s="54" t="str">
        <f t="shared" si="1774"/>
        <v/>
      </c>
      <c r="FY1119" s="54" t="s">
        <v>1889</v>
      </c>
      <c r="FZ1119" s="58"/>
      <c r="GA1119" s="59"/>
      <c r="GB1119" s="60"/>
      <c r="GC1119" s="58"/>
      <c r="GD1119" s="59"/>
      <c r="GE1119" s="61"/>
      <c r="GF1119" s="58"/>
      <c r="GG1119" s="61"/>
      <c r="GH1119" s="61"/>
    </row>
    <row r="1120" spans="1:192" s="54" customFormat="1" ht="12" x14ac:dyDescent="0.25">
      <c r="A1120" s="54">
        <v>5</v>
      </c>
      <c r="B1120" s="54" t="s">
        <v>1851</v>
      </c>
      <c r="C1120" s="56">
        <v>34</v>
      </c>
      <c r="D1120" s="56">
        <v>18</v>
      </c>
      <c r="E1120" s="56">
        <v>6</v>
      </c>
      <c r="F1120" s="56">
        <v>10</v>
      </c>
      <c r="G1120" s="56">
        <v>54</v>
      </c>
      <c r="H1120" s="56">
        <v>38</v>
      </c>
      <c r="I1120" s="57">
        <v>60</v>
      </c>
      <c r="J1120" s="56">
        <f t="shared" si="1804"/>
        <v>16</v>
      </c>
      <c r="L1120" s="82" t="s">
        <v>1844</v>
      </c>
      <c r="M1120" s="477" t="s">
        <v>60</v>
      </c>
      <c r="N1120" s="479" t="s">
        <v>99</v>
      </c>
      <c r="O1120" s="479" t="s">
        <v>99</v>
      </c>
      <c r="P1120" s="479" t="s">
        <v>103</v>
      </c>
      <c r="Q1120" s="478"/>
      <c r="R1120" s="479" t="s">
        <v>176</v>
      </c>
      <c r="S1120" s="479" t="s">
        <v>150</v>
      </c>
      <c r="T1120" s="479" t="s">
        <v>177</v>
      </c>
      <c r="U1120" s="479" t="s">
        <v>101</v>
      </c>
      <c r="V1120" s="59" t="s">
        <v>148</v>
      </c>
      <c r="W1120" s="479" t="s">
        <v>77</v>
      </c>
      <c r="X1120" s="479" t="s">
        <v>74</v>
      </c>
      <c r="Y1120" s="479" t="s">
        <v>124</v>
      </c>
      <c r="Z1120" s="479" t="s">
        <v>148</v>
      </c>
      <c r="AA1120" s="479" t="s">
        <v>58</v>
      </c>
      <c r="AB1120" s="479" t="s">
        <v>178</v>
      </c>
      <c r="AC1120" s="479" t="s">
        <v>99</v>
      </c>
      <c r="AD1120" s="480" t="s">
        <v>148</v>
      </c>
      <c r="AL1120" s="82" t="s">
        <v>1844</v>
      </c>
      <c r="AM1120" s="477" t="s">
        <v>313</v>
      </c>
      <c r="AN1120" s="479" t="s">
        <v>491</v>
      </c>
      <c r="AO1120" s="479" t="s">
        <v>757</v>
      </c>
      <c r="AP1120" s="479" t="s">
        <v>539</v>
      </c>
      <c r="AQ1120" s="478"/>
      <c r="AR1120" s="479" t="s">
        <v>306</v>
      </c>
      <c r="AS1120" s="479" t="s">
        <v>518</v>
      </c>
      <c r="AT1120" s="479" t="s">
        <v>506</v>
      </c>
      <c r="AU1120" s="479" t="s">
        <v>748</v>
      </c>
      <c r="AV1120" s="59" t="s">
        <v>591</v>
      </c>
      <c r="AW1120" s="479" t="s">
        <v>714</v>
      </c>
      <c r="AX1120" s="479" t="s">
        <v>578</v>
      </c>
      <c r="AY1120" s="479" t="s">
        <v>1192</v>
      </c>
      <c r="AZ1120" s="479" t="s">
        <v>708</v>
      </c>
      <c r="BA1120" s="479" t="s">
        <v>413</v>
      </c>
      <c r="BB1120" s="479" t="s">
        <v>484</v>
      </c>
      <c r="BC1120" s="479" t="s">
        <v>327</v>
      </c>
      <c r="BD1120" s="480" t="s">
        <v>584</v>
      </c>
      <c r="BL1120" s="90">
        <f t="shared" si="1819"/>
        <v>4</v>
      </c>
      <c r="BM1120" s="77">
        <f t="shared" si="1819"/>
        <v>1</v>
      </c>
      <c r="BN1120" s="77">
        <f t="shared" si="1819"/>
        <v>1</v>
      </c>
      <c r="BO1120" s="77">
        <f t="shared" si="1819"/>
        <v>1</v>
      </c>
      <c r="BP1120" s="91"/>
      <c r="BQ1120" s="77">
        <f t="shared" si="1805"/>
        <v>2</v>
      </c>
      <c r="BR1120" s="77">
        <f t="shared" si="1805"/>
        <v>3</v>
      </c>
      <c r="BS1120" s="77">
        <f t="shared" si="1805"/>
        <v>2</v>
      </c>
      <c r="BT1120" s="77">
        <f t="shared" si="1805"/>
        <v>3</v>
      </c>
      <c r="BU1120" s="77">
        <f t="shared" si="1805"/>
        <v>0</v>
      </c>
      <c r="BV1120" s="77">
        <f t="shared" si="1805"/>
        <v>2</v>
      </c>
      <c r="BW1120" s="77">
        <f t="shared" si="1805"/>
        <v>1</v>
      </c>
      <c r="BX1120" s="77">
        <f t="shared" si="1805"/>
        <v>0</v>
      </c>
      <c r="BY1120" s="77">
        <f t="shared" si="1805"/>
        <v>0</v>
      </c>
      <c r="BZ1120" s="77">
        <f t="shared" si="1805"/>
        <v>5</v>
      </c>
      <c r="CA1120" s="77">
        <f t="shared" si="1805"/>
        <v>6</v>
      </c>
      <c r="CB1120" s="77">
        <f t="shared" si="1805"/>
        <v>1</v>
      </c>
      <c r="CC1120" s="92">
        <f t="shared" si="1805"/>
        <v>0</v>
      </c>
      <c r="CJ1120" s="78"/>
      <c r="CK1120" s="90">
        <f t="shared" si="1820"/>
        <v>1</v>
      </c>
      <c r="CL1120" s="77">
        <f t="shared" si="1820"/>
        <v>0</v>
      </c>
      <c r="CM1120" s="77">
        <f t="shared" si="1820"/>
        <v>0</v>
      </c>
      <c r="CN1120" s="77">
        <f t="shared" si="1820"/>
        <v>3</v>
      </c>
      <c r="CO1120" s="91"/>
      <c r="CP1120" s="77">
        <f t="shared" si="1806"/>
        <v>3</v>
      </c>
      <c r="CQ1120" s="77">
        <f t="shared" si="1806"/>
        <v>1</v>
      </c>
      <c r="CR1120" s="77">
        <f t="shared" si="1806"/>
        <v>0</v>
      </c>
      <c r="CS1120" s="77">
        <f t="shared" si="1806"/>
        <v>2</v>
      </c>
      <c r="CT1120" s="77">
        <f t="shared" si="1806"/>
        <v>1</v>
      </c>
      <c r="CU1120" s="77">
        <f t="shared" si="1806"/>
        <v>1</v>
      </c>
      <c r="CV1120" s="77">
        <f t="shared" si="1806"/>
        <v>2</v>
      </c>
      <c r="CW1120" s="77">
        <f t="shared" si="1806"/>
        <v>0</v>
      </c>
      <c r="CX1120" s="77">
        <f t="shared" si="1806"/>
        <v>1</v>
      </c>
      <c r="CY1120" s="77">
        <f t="shared" si="1806"/>
        <v>1</v>
      </c>
      <c r="CZ1120" s="77">
        <f t="shared" si="1806"/>
        <v>1</v>
      </c>
      <c r="DA1120" s="77">
        <f t="shared" si="1806"/>
        <v>0</v>
      </c>
      <c r="DB1120" s="92">
        <f t="shared" si="1806"/>
        <v>1</v>
      </c>
      <c r="DJ1120" s="347" t="str">
        <f t="shared" si="1821"/>
        <v>H</v>
      </c>
      <c r="DK1120" s="56" t="str">
        <f t="shared" si="1821"/>
        <v>H</v>
      </c>
      <c r="DL1120" s="56" t="str">
        <f t="shared" si="1821"/>
        <v>H</v>
      </c>
      <c r="DM1120" s="56" t="str">
        <f t="shared" si="1821"/>
        <v>A</v>
      </c>
      <c r="DN1120" s="91"/>
      <c r="DO1120" s="56" t="str">
        <f t="shared" si="1807"/>
        <v>A</v>
      </c>
      <c r="DP1120" s="56" t="str">
        <f t="shared" si="1807"/>
        <v>H</v>
      </c>
      <c r="DQ1120" s="56" t="str">
        <f t="shared" si="1807"/>
        <v>H</v>
      </c>
      <c r="DR1120" s="56" t="str">
        <f t="shared" si="1807"/>
        <v>H</v>
      </c>
      <c r="DS1120" s="56" t="str">
        <f t="shared" si="1807"/>
        <v>A</v>
      </c>
      <c r="DT1120" s="56" t="str">
        <f t="shared" si="1807"/>
        <v>H</v>
      </c>
      <c r="DU1120" s="56" t="str">
        <f t="shared" si="1807"/>
        <v>A</v>
      </c>
      <c r="DV1120" s="56" t="str">
        <f t="shared" si="1807"/>
        <v>D</v>
      </c>
      <c r="DW1120" s="56" t="str">
        <f t="shared" si="1807"/>
        <v>A</v>
      </c>
      <c r="DX1120" s="56" t="str">
        <f t="shared" si="1807"/>
        <v>H</v>
      </c>
      <c r="DY1120" s="56" t="str">
        <f t="shared" si="1807"/>
        <v>H</v>
      </c>
      <c r="DZ1120" s="56" t="str">
        <f t="shared" si="1807"/>
        <v>H</v>
      </c>
      <c r="EA1120" s="348" t="str">
        <f t="shared" si="1807"/>
        <v>A</v>
      </c>
      <c r="EI1120" s="53" t="str">
        <f t="shared" si="1808"/>
        <v>Dulwich Hamlet</v>
      </c>
      <c r="EJ1120" s="79">
        <f t="shared" si="1822"/>
        <v>34</v>
      </c>
      <c r="EK1120" s="80">
        <f t="shared" si="1823"/>
        <v>10</v>
      </c>
      <c r="EL1120" s="80">
        <f t="shared" si="1824"/>
        <v>1</v>
      </c>
      <c r="EM1120" s="80">
        <f t="shared" si="1825"/>
        <v>6</v>
      </c>
      <c r="EN1120" s="80">
        <f>COUNTIF(DN$1116:DN$1133,"A")</f>
        <v>5</v>
      </c>
      <c r="EO1120" s="80">
        <f>COUNTIF(DN$1116:DN$1133,"D")</f>
        <v>6</v>
      </c>
      <c r="EP1120" s="80">
        <f>COUNTIF(DN$1116:DN$1133,"H")</f>
        <v>6</v>
      </c>
      <c r="EQ1120" s="79">
        <f t="shared" si="1826"/>
        <v>15</v>
      </c>
      <c r="ER1120" s="79">
        <f t="shared" si="1809"/>
        <v>7</v>
      </c>
      <c r="ES1120" s="79">
        <f t="shared" si="1809"/>
        <v>12</v>
      </c>
      <c r="ET1120" s="81">
        <f>SUM($BL1120:$CI1120)+SUM(CO$1116:CO$1133)</f>
        <v>54</v>
      </c>
      <c r="EU1120" s="81">
        <f>SUM($CK1120:$DH1120)+SUM(BP$1116:BP$1133)</f>
        <v>46</v>
      </c>
      <c r="EV1120" s="79">
        <f t="shared" si="1827"/>
        <v>52</v>
      </c>
      <c r="EW1120" s="81">
        <f t="shared" si="1828"/>
        <v>8</v>
      </c>
      <c r="EX1120" s="78"/>
      <c r="EY1120" s="80">
        <f t="shared" si="1810"/>
        <v>34</v>
      </c>
      <c r="EZ1120" s="80">
        <f t="shared" si="1811"/>
        <v>15</v>
      </c>
      <c r="FA1120" s="80">
        <f t="shared" si="1812"/>
        <v>7</v>
      </c>
      <c r="FB1120" s="80">
        <f t="shared" si="1813"/>
        <v>12</v>
      </c>
      <c r="FC1120" s="80">
        <f t="shared" si="1814"/>
        <v>54</v>
      </c>
      <c r="FD1120" s="80">
        <f t="shared" si="1815"/>
        <v>46</v>
      </c>
      <c r="FE1120" s="80">
        <f t="shared" si="1816"/>
        <v>52</v>
      </c>
      <c r="FF1120" s="80">
        <f t="shared" si="1817"/>
        <v>8</v>
      </c>
      <c r="FH1120" s="54">
        <f t="shared" si="1829"/>
        <v>0</v>
      </c>
      <c r="FI1120" s="54">
        <f t="shared" si="1830"/>
        <v>0</v>
      </c>
      <c r="FJ1120" s="54">
        <f t="shared" si="1818"/>
        <v>0</v>
      </c>
      <c r="FK1120" s="54">
        <f t="shared" si="1818"/>
        <v>0</v>
      </c>
      <c r="FL1120" s="54">
        <f t="shared" si="1818"/>
        <v>0</v>
      </c>
      <c r="FM1120" s="54">
        <f t="shared" si="1818"/>
        <v>0</v>
      </c>
      <c r="FN1120" s="54">
        <f t="shared" si="1818"/>
        <v>0</v>
      </c>
      <c r="FO1120" s="54">
        <f t="shared" si="1818"/>
        <v>0</v>
      </c>
      <c r="FQ1120" s="54" t="str">
        <f t="shared" si="1801"/>
        <v/>
      </c>
      <c r="FR1120" s="54" t="str">
        <f t="shared" si="1802"/>
        <v/>
      </c>
      <c r="FS1120" s="54" t="str">
        <f t="shared" si="1774"/>
        <v/>
      </c>
      <c r="FT1120" s="54" t="str">
        <f t="shared" si="1774"/>
        <v/>
      </c>
      <c r="FU1120" s="54" t="str">
        <f t="shared" si="1774"/>
        <v/>
      </c>
      <c r="FV1120" s="54" t="str">
        <f t="shared" si="1774"/>
        <v/>
      </c>
      <c r="FW1120" s="54" t="str">
        <f t="shared" si="1774"/>
        <v/>
      </c>
      <c r="FX1120" s="54" t="str">
        <f t="shared" si="1774"/>
        <v/>
      </c>
      <c r="FY1120" s="407" t="s">
        <v>1845</v>
      </c>
      <c r="FZ1120" s="58"/>
      <c r="GA1120" s="59"/>
      <c r="GB1120" s="60"/>
      <c r="GC1120" s="58"/>
      <c r="GD1120" s="59"/>
      <c r="GE1120" s="61"/>
      <c r="GF1120" s="58"/>
      <c r="GG1120" s="61"/>
      <c r="GH1120" s="61"/>
    </row>
    <row r="1121" spans="1:192" s="54" customFormat="1" ht="12" x14ac:dyDescent="0.25">
      <c r="A1121" s="54">
        <v>6</v>
      </c>
      <c r="B1121" s="54" t="s">
        <v>1849</v>
      </c>
      <c r="C1121" s="56">
        <v>34</v>
      </c>
      <c r="D1121" s="56">
        <v>16</v>
      </c>
      <c r="E1121" s="56">
        <v>9</v>
      </c>
      <c r="F1121" s="56">
        <v>9</v>
      </c>
      <c r="G1121" s="56">
        <v>59</v>
      </c>
      <c r="H1121" s="56">
        <v>49</v>
      </c>
      <c r="I1121" s="57">
        <v>57</v>
      </c>
      <c r="J1121" s="56">
        <f t="shared" si="1804"/>
        <v>10</v>
      </c>
      <c r="L1121" s="82" t="s">
        <v>1363</v>
      </c>
      <c r="M1121" s="477" t="s">
        <v>177</v>
      </c>
      <c r="N1121" s="479" t="s">
        <v>62</v>
      </c>
      <c r="O1121" s="479" t="s">
        <v>150</v>
      </c>
      <c r="P1121" s="479" t="s">
        <v>103</v>
      </c>
      <c r="Q1121" s="479" t="s">
        <v>62</v>
      </c>
      <c r="R1121" s="478"/>
      <c r="S1121" s="479" t="s">
        <v>74</v>
      </c>
      <c r="T1121" s="479" t="s">
        <v>148</v>
      </c>
      <c r="U1121" s="479" t="s">
        <v>200</v>
      </c>
      <c r="V1121" s="59" t="s">
        <v>124</v>
      </c>
      <c r="W1121" s="479" t="s">
        <v>59</v>
      </c>
      <c r="X1121" s="479" t="s">
        <v>177</v>
      </c>
      <c r="Y1121" s="479" t="s">
        <v>200</v>
      </c>
      <c r="Z1121" s="479" t="s">
        <v>177</v>
      </c>
      <c r="AA1121" s="479" t="s">
        <v>102</v>
      </c>
      <c r="AB1121" s="479" t="s">
        <v>77</v>
      </c>
      <c r="AC1121" s="479" t="s">
        <v>86</v>
      </c>
      <c r="AD1121" s="480" t="s">
        <v>99</v>
      </c>
      <c r="AL1121" s="82" t="s">
        <v>1363</v>
      </c>
      <c r="AM1121" s="477" t="s">
        <v>539</v>
      </c>
      <c r="AN1121" s="479" t="s">
        <v>578</v>
      </c>
      <c r="AO1121" s="479" t="s">
        <v>490</v>
      </c>
      <c r="AP1121" s="479" t="s">
        <v>327</v>
      </c>
      <c r="AQ1121" s="479" t="s">
        <v>523</v>
      </c>
      <c r="AR1121" s="478"/>
      <c r="AS1121" s="479" t="s">
        <v>534</v>
      </c>
      <c r="AT1121" s="479" t="s">
        <v>518</v>
      </c>
      <c r="AU1121" s="479" t="s">
        <v>708</v>
      </c>
      <c r="AV1121" s="59" t="s">
        <v>311</v>
      </c>
      <c r="AW1121" s="479" t="s">
        <v>667</v>
      </c>
      <c r="AX1121" s="479" t="s">
        <v>492</v>
      </c>
      <c r="AY1121" s="479" t="s">
        <v>506</v>
      </c>
      <c r="AZ1121" s="479" t="s">
        <v>714</v>
      </c>
      <c r="BA1121" s="479" t="s">
        <v>483</v>
      </c>
      <c r="BB1121" s="479" t="s">
        <v>313</v>
      </c>
      <c r="BC1121" s="479" t="s">
        <v>748</v>
      </c>
      <c r="BD1121" s="480" t="s">
        <v>747</v>
      </c>
      <c r="BL1121" s="90">
        <f t="shared" si="1819"/>
        <v>2</v>
      </c>
      <c r="BM1121" s="77">
        <f t="shared" si="1819"/>
        <v>1</v>
      </c>
      <c r="BN1121" s="77">
        <f t="shared" si="1819"/>
        <v>3</v>
      </c>
      <c r="BO1121" s="77">
        <f t="shared" si="1819"/>
        <v>1</v>
      </c>
      <c r="BP1121" s="77">
        <f t="shared" si="1819"/>
        <v>1</v>
      </c>
      <c r="BQ1121" s="91"/>
      <c r="BR1121" s="77">
        <f t="shared" si="1805"/>
        <v>1</v>
      </c>
      <c r="BS1121" s="77">
        <f t="shared" si="1805"/>
        <v>0</v>
      </c>
      <c r="BT1121" s="77">
        <f t="shared" si="1805"/>
        <v>2</v>
      </c>
      <c r="BU1121" s="77">
        <f t="shared" si="1805"/>
        <v>0</v>
      </c>
      <c r="BV1121" s="77">
        <f t="shared" si="1805"/>
        <v>4</v>
      </c>
      <c r="BW1121" s="77">
        <f t="shared" si="1805"/>
        <v>2</v>
      </c>
      <c r="BX1121" s="77">
        <f t="shared" si="1805"/>
        <v>2</v>
      </c>
      <c r="BY1121" s="77">
        <f t="shared" si="1805"/>
        <v>2</v>
      </c>
      <c r="BZ1121" s="77">
        <f t="shared" si="1805"/>
        <v>2</v>
      </c>
      <c r="CA1121" s="77">
        <f t="shared" si="1805"/>
        <v>2</v>
      </c>
      <c r="CB1121" s="77">
        <f t="shared" si="1805"/>
        <v>0</v>
      </c>
      <c r="CC1121" s="92">
        <f t="shared" si="1805"/>
        <v>1</v>
      </c>
      <c r="CJ1121" s="78"/>
      <c r="CK1121" s="90">
        <f t="shared" si="1820"/>
        <v>0</v>
      </c>
      <c r="CL1121" s="77">
        <f t="shared" si="1820"/>
        <v>1</v>
      </c>
      <c r="CM1121" s="77">
        <f t="shared" si="1820"/>
        <v>1</v>
      </c>
      <c r="CN1121" s="77">
        <f t="shared" si="1820"/>
        <v>3</v>
      </c>
      <c r="CO1121" s="77">
        <f t="shared" si="1820"/>
        <v>1</v>
      </c>
      <c r="CP1121" s="91"/>
      <c r="CQ1121" s="77">
        <f t="shared" si="1806"/>
        <v>2</v>
      </c>
      <c r="CR1121" s="77">
        <f t="shared" si="1806"/>
        <v>1</v>
      </c>
      <c r="CS1121" s="77">
        <f t="shared" si="1806"/>
        <v>2</v>
      </c>
      <c r="CT1121" s="77">
        <f t="shared" si="1806"/>
        <v>0</v>
      </c>
      <c r="CU1121" s="77">
        <f t="shared" si="1806"/>
        <v>0</v>
      </c>
      <c r="CV1121" s="77">
        <f t="shared" si="1806"/>
        <v>0</v>
      </c>
      <c r="CW1121" s="77">
        <f t="shared" si="1806"/>
        <v>2</v>
      </c>
      <c r="CX1121" s="77">
        <f t="shared" si="1806"/>
        <v>0</v>
      </c>
      <c r="CY1121" s="77">
        <f t="shared" si="1806"/>
        <v>4</v>
      </c>
      <c r="CZ1121" s="77">
        <f t="shared" si="1806"/>
        <v>1</v>
      </c>
      <c r="DA1121" s="77">
        <f t="shared" si="1806"/>
        <v>3</v>
      </c>
      <c r="DB1121" s="92">
        <f t="shared" si="1806"/>
        <v>0</v>
      </c>
      <c r="DJ1121" s="347" t="str">
        <f t="shared" si="1821"/>
        <v>H</v>
      </c>
      <c r="DK1121" s="56" t="str">
        <f t="shared" si="1821"/>
        <v>D</v>
      </c>
      <c r="DL1121" s="56" t="str">
        <f t="shared" si="1821"/>
        <v>H</v>
      </c>
      <c r="DM1121" s="56" t="str">
        <f t="shared" si="1821"/>
        <v>A</v>
      </c>
      <c r="DN1121" s="56" t="str">
        <f t="shared" si="1821"/>
        <v>D</v>
      </c>
      <c r="DO1121" s="91"/>
      <c r="DP1121" s="56" t="str">
        <f t="shared" si="1807"/>
        <v>A</v>
      </c>
      <c r="DQ1121" s="56" t="str">
        <f t="shared" si="1807"/>
        <v>A</v>
      </c>
      <c r="DR1121" s="56" t="str">
        <f t="shared" si="1807"/>
        <v>D</v>
      </c>
      <c r="DS1121" s="56" t="str">
        <f t="shared" si="1807"/>
        <v>D</v>
      </c>
      <c r="DT1121" s="56" t="str">
        <f t="shared" si="1807"/>
        <v>H</v>
      </c>
      <c r="DU1121" s="56" t="str">
        <f t="shared" si="1807"/>
        <v>H</v>
      </c>
      <c r="DV1121" s="56" t="str">
        <f t="shared" si="1807"/>
        <v>D</v>
      </c>
      <c r="DW1121" s="56" t="str">
        <f t="shared" si="1807"/>
        <v>H</v>
      </c>
      <c r="DX1121" s="56" t="str">
        <f t="shared" si="1807"/>
        <v>A</v>
      </c>
      <c r="DY1121" s="56" t="str">
        <f t="shared" si="1807"/>
        <v>H</v>
      </c>
      <c r="DZ1121" s="56" t="str">
        <f t="shared" si="1807"/>
        <v>A</v>
      </c>
      <c r="EA1121" s="348" t="str">
        <f t="shared" si="1807"/>
        <v>H</v>
      </c>
      <c r="EI1121" s="53" t="str">
        <f t="shared" si="1808"/>
        <v>Epsom &amp; Ewell</v>
      </c>
      <c r="EJ1121" s="79">
        <f t="shared" si="1822"/>
        <v>34</v>
      </c>
      <c r="EK1121" s="80">
        <f t="shared" si="1823"/>
        <v>7</v>
      </c>
      <c r="EL1121" s="80">
        <f t="shared" si="1824"/>
        <v>5</v>
      </c>
      <c r="EM1121" s="80">
        <f t="shared" si="1825"/>
        <v>5</v>
      </c>
      <c r="EN1121" s="80">
        <f>COUNTIF(DO$1116:DO$1133,"A")</f>
        <v>5</v>
      </c>
      <c r="EO1121" s="80">
        <f>COUNTIF(DO$1116:DO$1133,"D")</f>
        <v>4</v>
      </c>
      <c r="EP1121" s="80">
        <f>COUNTIF(DO$1116:DO$1133,"H")</f>
        <v>8</v>
      </c>
      <c r="EQ1121" s="79">
        <f t="shared" si="1826"/>
        <v>12</v>
      </c>
      <c r="ER1121" s="79">
        <f t="shared" si="1809"/>
        <v>9</v>
      </c>
      <c r="ES1121" s="79">
        <f t="shared" si="1809"/>
        <v>13</v>
      </c>
      <c r="ET1121" s="81">
        <f>SUM($BL1121:$CI1121)+SUM(CP$1116:CP$1133)</f>
        <v>45</v>
      </c>
      <c r="EU1121" s="81">
        <f>SUM($CK1121:$DH1121)+SUM(BQ$1116:BQ$1133)</f>
        <v>44</v>
      </c>
      <c r="EV1121" s="79">
        <f t="shared" si="1827"/>
        <v>45</v>
      </c>
      <c r="EW1121" s="81">
        <f t="shared" si="1828"/>
        <v>1</v>
      </c>
      <c r="EX1121" s="78"/>
      <c r="EY1121" s="80">
        <f t="shared" si="1810"/>
        <v>34</v>
      </c>
      <c r="EZ1121" s="80">
        <f t="shared" si="1811"/>
        <v>12</v>
      </c>
      <c r="FA1121" s="80">
        <f t="shared" si="1812"/>
        <v>9</v>
      </c>
      <c r="FB1121" s="80">
        <f t="shared" si="1813"/>
        <v>13</v>
      </c>
      <c r="FC1121" s="80">
        <f t="shared" si="1814"/>
        <v>45</v>
      </c>
      <c r="FD1121" s="80">
        <f t="shared" si="1815"/>
        <v>44</v>
      </c>
      <c r="FE1121" s="80">
        <f t="shared" si="1816"/>
        <v>45</v>
      </c>
      <c r="FF1121" s="80">
        <f t="shared" si="1817"/>
        <v>1</v>
      </c>
      <c r="FH1121" s="54">
        <f t="shared" si="1829"/>
        <v>0</v>
      </c>
      <c r="FI1121" s="54">
        <f t="shared" si="1830"/>
        <v>0</v>
      </c>
      <c r="FJ1121" s="54">
        <f t="shared" si="1818"/>
        <v>0</v>
      </c>
      <c r="FK1121" s="54">
        <f t="shared" si="1818"/>
        <v>0</v>
      </c>
      <c r="FL1121" s="54">
        <f t="shared" si="1818"/>
        <v>0</v>
      </c>
      <c r="FM1121" s="54">
        <f t="shared" si="1818"/>
        <v>0</v>
      </c>
      <c r="FN1121" s="54">
        <f t="shared" si="1818"/>
        <v>0</v>
      </c>
      <c r="FO1121" s="54">
        <f t="shared" si="1818"/>
        <v>0</v>
      </c>
      <c r="FQ1121" s="54" t="str">
        <f t="shared" si="1801"/>
        <v/>
      </c>
      <c r="FR1121" s="54" t="str">
        <f t="shared" si="1802"/>
        <v/>
      </c>
      <c r="FS1121" s="54" t="str">
        <f t="shared" si="1774"/>
        <v/>
      </c>
      <c r="FT1121" s="54" t="str">
        <f t="shared" si="1774"/>
        <v/>
      </c>
      <c r="FU1121" s="54" t="str">
        <f t="shared" si="1774"/>
        <v/>
      </c>
      <c r="FV1121" s="54" t="str">
        <f t="shared" si="1774"/>
        <v/>
      </c>
      <c r="FW1121" s="54" t="str">
        <f t="shared" si="1774"/>
        <v/>
      </c>
      <c r="FX1121" s="54" t="str">
        <f t="shared" si="1774"/>
        <v/>
      </c>
      <c r="FY1121" s="54" t="s">
        <v>1808</v>
      </c>
      <c r="FZ1121" s="58"/>
      <c r="GA1121" s="59"/>
      <c r="GB1121" s="60"/>
      <c r="GC1121" s="58"/>
      <c r="GD1121" s="59"/>
      <c r="GE1121" s="61"/>
      <c r="GF1121" s="58"/>
      <c r="GG1121" s="61"/>
      <c r="GH1121" s="61"/>
    </row>
    <row r="1122" spans="1:192" s="54" customFormat="1" ht="12" x14ac:dyDescent="0.25">
      <c r="A1122" s="54">
        <v>7</v>
      </c>
      <c r="B1122" s="54" t="s">
        <v>1250</v>
      </c>
      <c r="C1122" s="56">
        <v>34</v>
      </c>
      <c r="D1122" s="56">
        <v>15</v>
      </c>
      <c r="E1122" s="56">
        <v>10</v>
      </c>
      <c r="F1122" s="56">
        <v>9</v>
      </c>
      <c r="G1122" s="56">
        <v>73</v>
      </c>
      <c r="H1122" s="56">
        <v>58</v>
      </c>
      <c r="I1122" s="57">
        <v>55</v>
      </c>
      <c r="J1122" s="56">
        <f t="shared" si="1804"/>
        <v>15</v>
      </c>
      <c r="L1122" s="82" t="s">
        <v>1847</v>
      </c>
      <c r="M1122" s="477" t="s">
        <v>177</v>
      </c>
      <c r="N1122" s="479" t="s">
        <v>149</v>
      </c>
      <c r="O1122" s="479" t="s">
        <v>74</v>
      </c>
      <c r="P1122" s="479" t="s">
        <v>86</v>
      </c>
      <c r="Q1122" s="479" t="s">
        <v>74</v>
      </c>
      <c r="R1122" s="479" t="s">
        <v>99</v>
      </c>
      <c r="S1122" s="478"/>
      <c r="T1122" s="479" t="s">
        <v>101</v>
      </c>
      <c r="U1122" s="479" t="s">
        <v>148</v>
      </c>
      <c r="V1122" s="59" t="s">
        <v>103</v>
      </c>
      <c r="W1122" s="479" t="s">
        <v>60</v>
      </c>
      <c r="X1122" s="479" t="s">
        <v>86</v>
      </c>
      <c r="Y1122" s="479" t="s">
        <v>206</v>
      </c>
      <c r="Z1122" s="479" t="s">
        <v>410</v>
      </c>
      <c r="AA1122" s="479" t="s">
        <v>77</v>
      </c>
      <c r="AB1122" s="479" t="s">
        <v>111</v>
      </c>
      <c r="AC1122" s="479" t="s">
        <v>148</v>
      </c>
      <c r="AD1122" s="85" t="s">
        <v>101</v>
      </c>
      <c r="AL1122" s="82" t="s">
        <v>1847</v>
      </c>
      <c r="AM1122" s="477" t="s">
        <v>528</v>
      </c>
      <c r="AN1122" s="479" t="s">
        <v>490</v>
      </c>
      <c r="AO1122" s="479" t="s">
        <v>524</v>
      </c>
      <c r="AP1122" s="479" t="s">
        <v>603</v>
      </c>
      <c r="AQ1122" s="479" t="s">
        <v>479</v>
      </c>
      <c r="AR1122" s="479" t="s">
        <v>503</v>
      </c>
      <c r="AS1122" s="478"/>
      <c r="AT1122" s="479" t="s">
        <v>483</v>
      </c>
      <c r="AU1122" s="479" t="s">
        <v>327</v>
      </c>
      <c r="AV1122" s="59" t="s">
        <v>681</v>
      </c>
      <c r="AW1122" s="479" t="s">
        <v>584</v>
      </c>
      <c r="AX1122" s="479" t="s">
        <v>312</v>
      </c>
      <c r="AY1122" s="479" t="s">
        <v>334</v>
      </c>
      <c r="AZ1122" s="479" t="s">
        <v>310</v>
      </c>
      <c r="BA1122" s="479" t="s">
        <v>491</v>
      </c>
      <c r="BB1122" s="479" t="s">
        <v>757</v>
      </c>
      <c r="BC1122" s="479" t="s">
        <v>492</v>
      </c>
      <c r="BD1122" s="85" t="s">
        <v>705</v>
      </c>
      <c r="BL1122" s="90">
        <f t="shared" si="1819"/>
        <v>2</v>
      </c>
      <c r="BM1122" s="77">
        <f t="shared" si="1819"/>
        <v>1</v>
      </c>
      <c r="BN1122" s="77">
        <f t="shared" si="1819"/>
        <v>1</v>
      </c>
      <c r="BO1122" s="77">
        <f t="shared" si="1819"/>
        <v>0</v>
      </c>
      <c r="BP1122" s="77">
        <f t="shared" si="1819"/>
        <v>1</v>
      </c>
      <c r="BQ1122" s="77">
        <f t="shared" si="1819"/>
        <v>1</v>
      </c>
      <c r="BR1122" s="91"/>
      <c r="BS1122" s="77">
        <f t="shared" si="1805"/>
        <v>3</v>
      </c>
      <c r="BT1122" s="77">
        <f t="shared" si="1805"/>
        <v>0</v>
      </c>
      <c r="BU1122" s="77">
        <f t="shared" si="1805"/>
        <v>1</v>
      </c>
      <c r="BV1122" s="77">
        <f t="shared" si="1805"/>
        <v>4</v>
      </c>
      <c r="BW1122" s="77">
        <f t="shared" si="1805"/>
        <v>0</v>
      </c>
      <c r="BX1122" s="77">
        <f t="shared" si="1805"/>
        <v>1</v>
      </c>
      <c r="BY1122" s="77">
        <f t="shared" si="1805"/>
        <v>2</v>
      </c>
      <c r="BZ1122" s="77">
        <f t="shared" si="1805"/>
        <v>2</v>
      </c>
      <c r="CA1122" s="77">
        <f t="shared" si="1805"/>
        <v>5</v>
      </c>
      <c r="CB1122" s="77">
        <f t="shared" si="1805"/>
        <v>0</v>
      </c>
      <c r="CC1122" s="92">
        <f t="shared" si="1805"/>
        <v>3</v>
      </c>
      <c r="CJ1122" s="78"/>
      <c r="CK1122" s="90">
        <f t="shared" si="1820"/>
        <v>0</v>
      </c>
      <c r="CL1122" s="77">
        <f t="shared" si="1820"/>
        <v>5</v>
      </c>
      <c r="CM1122" s="77">
        <f t="shared" si="1820"/>
        <v>2</v>
      </c>
      <c r="CN1122" s="77">
        <f t="shared" si="1820"/>
        <v>3</v>
      </c>
      <c r="CO1122" s="77">
        <f t="shared" si="1820"/>
        <v>2</v>
      </c>
      <c r="CP1122" s="77">
        <f t="shared" si="1820"/>
        <v>0</v>
      </c>
      <c r="CQ1122" s="91"/>
      <c r="CR1122" s="77">
        <f t="shared" si="1806"/>
        <v>2</v>
      </c>
      <c r="CS1122" s="77">
        <f t="shared" si="1806"/>
        <v>1</v>
      </c>
      <c r="CT1122" s="77">
        <f t="shared" si="1806"/>
        <v>3</v>
      </c>
      <c r="CU1122" s="77">
        <f t="shared" si="1806"/>
        <v>1</v>
      </c>
      <c r="CV1122" s="77">
        <f t="shared" si="1806"/>
        <v>3</v>
      </c>
      <c r="CW1122" s="77">
        <f t="shared" si="1806"/>
        <v>4</v>
      </c>
      <c r="CX1122" s="77">
        <f t="shared" si="1806"/>
        <v>6</v>
      </c>
      <c r="CY1122" s="77">
        <f t="shared" si="1806"/>
        <v>1</v>
      </c>
      <c r="CZ1122" s="77">
        <f t="shared" si="1806"/>
        <v>2</v>
      </c>
      <c r="DA1122" s="77">
        <f t="shared" si="1806"/>
        <v>1</v>
      </c>
      <c r="DB1122" s="92">
        <f t="shared" si="1806"/>
        <v>2</v>
      </c>
      <c r="DJ1122" s="347" t="str">
        <f t="shared" si="1821"/>
        <v>H</v>
      </c>
      <c r="DK1122" s="56" t="str">
        <f t="shared" si="1821"/>
        <v>A</v>
      </c>
      <c r="DL1122" s="56" t="str">
        <f t="shared" si="1821"/>
        <v>A</v>
      </c>
      <c r="DM1122" s="56" t="str">
        <f t="shared" si="1821"/>
        <v>A</v>
      </c>
      <c r="DN1122" s="56" t="str">
        <f t="shared" si="1821"/>
        <v>A</v>
      </c>
      <c r="DO1122" s="56" t="str">
        <f t="shared" si="1821"/>
        <v>H</v>
      </c>
      <c r="DP1122" s="91"/>
      <c r="DQ1122" s="56" t="str">
        <f t="shared" si="1807"/>
        <v>H</v>
      </c>
      <c r="DR1122" s="56" t="str">
        <f t="shared" si="1807"/>
        <v>A</v>
      </c>
      <c r="DS1122" s="56" t="str">
        <f t="shared" si="1807"/>
        <v>A</v>
      </c>
      <c r="DT1122" s="56" t="str">
        <f t="shared" si="1807"/>
        <v>H</v>
      </c>
      <c r="DU1122" s="56" t="str">
        <f t="shared" si="1807"/>
        <v>A</v>
      </c>
      <c r="DV1122" s="56" t="str">
        <f t="shared" si="1807"/>
        <v>A</v>
      </c>
      <c r="DW1122" s="56" t="str">
        <f t="shared" si="1807"/>
        <v>A</v>
      </c>
      <c r="DX1122" s="56" t="str">
        <f t="shared" si="1807"/>
        <v>H</v>
      </c>
      <c r="DY1122" s="56" t="str">
        <f t="shared" si="1807"/>
        <v>H</v>
      </c>
      <c r="DZ1122" s="56" t="str">
        <f t="shared" si="1807"/>
        <v>A</v>
      </c>
      <c r="EA1122" s="348" t="str">
        <f t="shared" si="1807"/>
        <v>H</v>
      </c>
      <c r="EI1122" s="53" t="str">
        <f t="shared" si="1808"/>
        <v>Hampton</v>
      </c>
      <c r="EJ1122" s="79">
        <f t="shared" si="1822"/>
        <v>34</v>
      </c>
      <c r="EK1122" s="80">
        <f t="shared" si="1823"/>
        <v>7</v>
      </c>
      <c r="EL1122" s="80">
        <f t="shared" si="1824"/>
        <v>0</v>
      </c>
      <c r="EM1122" s="80">
        <f t="shared" si="1825"/>
        <v>10</v>
      </c>
      <c r="EN1122" s="80">
        <f>COUNTIF(DP$1116:DP$1133,"A")</f>
        <v>1</v>
      </c>
      <c r="EO1122" s="80">
        <f>COUNTIF(DP$1116:DP$1133,"D")</f>
        <v>5</v>
      </c>
      <c r="EP1122" s="80">
        <f>COUNTIF(DP$1116:DP$1133,"H")</f>
        <v>11</v>
      </c>
      <c r="EQ1122" s="79">
        <f t="shared" si="1826"/>
        <v>8</v>
      </c>
      <c r="ER1122" s="79">
        <f t="shared" si="1809"/>
        <v>5</v>
      </c>
      <c r="ES1122" s="79">
        <f t="shared" si="1809"/>
        <v>21</v>
      </c>
      <c r="ET1122" s="81">
        <f>SUM($BL1122:$CI1122)+SUM(CQ$1116:CQ$1133)</f>
        <v>39</v>
      </c>
      <c r="EU1122" s="81">
        <f>SUM($CK1122:$DH1122)+SUM(BR$1116:BR$1133)</f>
        <v>73</v>
      </c>
      <c r="EV1122" s="79">
        <f t="shared" si="1827"/>
        <v>29</v>
      </c>
      <c r="EW1122" s="81">
        <f t="shared" si="1828"/>
        <v>-34</v>
      </c>
      <c r="EX1122" s="78"/>
      <c r="EY1122" s="80">
        <f t="shared" si="1810"/>
        <v>34</v>
      </c>
      <c r="EZ1122" s="80">
        <f t="shared" si="1811"/>
        <v>8</v>
      </c>
      <c r="FA1122" s="80">
        <f t="shared" si="1812"/>
        <v>5</v>
      </c>
      <c r="FB1122" s="80">
        <f t="shared" si="1813"/>
        <v>21</v>
      </c>
      <c r="FC1122" s="80">
        <f t="shared" si="1814"/>
        <v>39</v>
      </c>
      <c r="FD1122" s="80">
        <f t="shared" si="1815"/>
        <v>73</v>
      </c>
      <c r="FE1122" s="80">
        <f t="shared" si="1816"/>
        <v>29</v>
      </c>
      <c r="FF1122" s="80">
        <f t="shared" si="1817"/>
        <v>-34</v>
      </c>
      <c r="FH1122" s="54">
        <f t="shared" si="1829"/>
        <v>0</v>
      </c>
      <c r="FI1122" s="54">
        <f t="shared" si="1830"/>
        <v>0</v>
      </c>
      <c r="FJ1122" s="54">
        <f t="shared" si="1818"/>
        <v>0</v>
      </c>
      <c r="FK1122" s="54">
        <f t="shared" si="1818"/>
        <v>0</v>
      </c>
      <c r="FL1122" s="54">
        <f t="shared" si="1818"/>
        <v>0</v>
      </c>
      <c r="FM1122" s="54">
        <f t="shared" si="1818"/>
        <v>0</v>
      </c>
      <c r="FN1122" s="54">
        <f t="shared" si="1818"/>
        <v>0</v>
      </c>
      <c r="FO1122" s="54">
        <f t="shared" si="1818"/>
        <v>0</v>
      </c>
      <c r="FQ1122" s="54" t="str">
        <f t="shared" si="1801"/>
        <v/>
      </c>
      <c r="FR1122" s="54" t="str">
        <f t="shared" si="1802"/>
        <v/>
      </c>
      <c r="FS1122" s="54" t="str">
        <f t="shared" si="1774"/>
        <v/>
      </c>
      <c r="FT1122" s="54" t="str">
        <f t="shared" si="1774"/>
        <v/>
      </c>
      <c r="FU1122" s="54" t="str">
        <f t="shared" si="1774"/>
        <v/>
      </c>
      <c r="FV1122" s="54" t="str">
        <f t="shared" ref="FV1122:FX1185" si="1831">IF(SUM($FH1122:$FO1122)=0,"",FC1122-ET1122)</f>
        <v/>
      </c>
      <c r="FW1122" s="54" t="str">
        <f t="shared" si="1831"/>
        <v/>
      </c>
      <c r="FX1122" s="54" t="str">
        <f t="shared" si="1831"/>
        <v/>
      </c>
      <c r="FY1122" s="407" t="s">
        <v>1878</v>
      </c>
      <c r="FZ1122" s="58"/>
      <c r="GA1122" s="59"/>
      <c r="GB1122" s="60"/>
      <c r="GC1122" s="58"/>
      <c r="GD1122" s="59"/>
      <c r="GE1122" s="61"/>
      <c r="GF1122" s="58"/>
      <c r="GG1122" s="61"/>
      <c r="GH1122" s="61"/>
    </row>
    <row r="1123" spans="1:192" s="54" customFormat="1" ht="12" x14ac:dyDescent="0.25">
      <c r="A1123" s="54">
        <v>8</v>
      </c>
      <c r="B1123" s="54" t="s">
        <v>1771</v>
      </c>
      <c r="C1123" s="56">
        <v>34</v>
      </c>
      <c r="D1123" s="56">
        <v>15</v>
      </c>
      <c r="E1123" s="56">
        <v>10</v>
      </c>
      <c r="F1123" s="56">
        <v>9</v>
      </c>
      <c r="G1123" s="56">
        <v>54</v>
      </c>
      <c r="H1123" s="56">
        <v>43</v>
      </c>
      <c r="I1123" s="57">
        <v>55</v>
      </c>
      <c r="J1123" s="56">
        <f t="shared" si="1804"/>
        <v>11</v>
      </c>
      <c r="L1123" s="82" t="s">
        <v>282</v>
      </c>
      <c r="M1123" s="477" t="s">
        <v>62</v>
      </c>
      <c r="N1123" s="479" t="s">
        <v>150</v>
      </c>
      <c r="O1123" s="479" t="s">
        <v>177</v>
      </c>
      <c r="P1123" s="479" t="s">
        <v>62</v>
      </c>
      <c r="Q1123" s="479" t="s">
        <v>124</v>
      </c>
      <c r="R1123" s="479" t="s">
        <v>89</v>
      </c>
      <c r="S1123" s="479" t="s">
        <v>77</v>
      </c>
      <c r="T1123" s="478"/>
      <c r="U1123" s="479" t="s">
        <v>148</v>
      </c>
      <c r="V1123" s="59" t="s">
        <v>103</v>
      </c>
      <c r="W1123" s="479" t="s">
        <v>162</v>
      </c>
      <c r="X1123" s="479" t="s">
        <v>150</v>
      </c>
      <c r="Y1123" s="479" t="s">
        <v>62</v>
      </c>
      <c r="Z1123" s="479" t="s">
        <v>186</v>
      </c>
      <c r="AA1123" s="479" t="s">
        <v>200</v>
      </c>
      <c r="AB1123" s="479" t="s">
        <v>74</v>
      </c>
      <c r="AC1123" s="479" t="s">
        <v>101</v>
      </c>
      <c r="AD1123" s="480" t="s">
        <v>89</v>
      </c>
      <c r="AL1123" s="82" t="s">
        <v>282</v>
      </c>
      <c r="AM1123" s="477" t="s">
        <v>527</v>
      </c>
      <c r="AN1123" s="479" t="s">
        <v>310</v>
      </c>
      <c r="AO1123" s="479" t="s">
        <v>505</v>
      </c>
      <c r="AP1123" s="479" t="s">
        <v>507</v>
      </c>
      <c r="AQ1123" s="479" t="s">
        <v>481</v>
      </c>
      <c r="AR1123" s="479" t="s">
        <v>701</v>
      </c>
      <c r="AS1123" s="479" t="s">
        <v>516</v>
      </c>
      <c r="AT1123" s="478"/>
      <c r="AU1123" s="479" t="s">
        <v>313</v>
      </c>
      <c r="AV1123" s="59" t="s">
        <v>327</v>
      </c>
      <c r="AW1123" s="479" t="s">
        <v>757</v>
      </c>
      <c r="AX1123" s="479" t="s">
        <v>493</v>
      </c>
      <c r="AY1123" s="479" t="s">
        <v>491</v>
      </c>
      <c r="AZ1123" s="479" t="s">
        <v>539</v>
      </c>
      <c r="BA1123" s="479" t="s">
        <v>523</v>
      </c>
      <c r="BB1123" s="479" t="s">
        <v>329</v>
      </c>
      <c r="BC1123" s="479" t="s">
        <v>301</v>
      </c>
      <c r="BD1123" s="480" t="s">
        <v>311</v>
      </c>
      <c r="BL1123" s="90">
        <f t="shared" si="1819"/>
        <v>1</v>
      </c>
      <c r="BM1123" s="77">
        <f t="shared" si="1819"/>
        <v>3</v>
      </c>
      <c r="BN1123" s="77">
        <f t="shared" si="1819"/>
        <v>2</v>
      </c>
      <c r="BO1123" s="77">
        <f t="shared" si="1819"/>
        <v>1</v>
      </c>
      <c r="BP1123" s="77">
        <f t="shared" si="1819"/>
        <v>0</v>
      </c>
      <c r="BQ1123" s="77">
        <f t="shared" si="1819"/>
        <v>3</v>
      </c>
      <c r="BR1123" s="77">
        <f t="shared" si="1819"/>
        <v>2</v>
      </c>
      <c r="BS1123" s="91"/>
      <c r="BT1123" s="77">
        <f t="shared" si="1805"/>
        <v>0</v>
      </c>
      <c r="BU1123" s="77">
        <f t="shared" si="1805"/>
        <v>1</v>
      </c>
      <c r="BV1123" s="77">
        <f t="shared" si="1805"/>
        <v>6</v>
      </c>
      <c r="BW1123" s="77">
        <f t="shared" si="1805"/>
        <v>3</v>
      </c>
      <c r="BX1123" s="77">
        <f t="shared" si="1805"/>
        <v>1</v>
      </c>
      <c r="BY1123" s="77">
        <f t="shared" si="1805"/>
        <v>3</v>
      </c>
      <c r="BZ1123" s="77">
        <f t="shared" si="1805"/>
        <v>2</v>
      </c>
      <c r="CA1123" s="77">
        <f t="shared" si="1805"/>
        <v>1</v>
      </c>
      <c r="CB1123" s="77">
        <f t="shared" si="1805"/>
        <v>3</v>
      </c>
      <c r="CC1123" s="92">
        <f t="shared" si="1805"/>
        <v>3</v>
      </c>
      <c r="CJ1123" s="78"/>
      <c r="CK1123" s="90">
        <f t="shared" si="1820"/>
        <v>1</v>
      </c>
      <c r="CL1123" s="77">
        <f t="shared" si="1820"/>
        <v>1</v>
      </c>
      <c r="CM1123" s="77">
        <f t="shared" si="1820"/>
        <v>0</v>
      </c>
      <c r="CN1123" s="77">
        <f t="shared" si="1820"/>
        <v>1</v>
      </c>
      <c r="CO1123" s="77">
        <f t="shared" si="1820"/>
        <v>0</v>
      </c>
      <c r="CP1123" s="77">
        <f t="shared" si="1820"/>
        <v>0</v>
      </c>
      <c r="CQ1123" s="77">
        <f t="shared" si="1820"/>
        <v>1</v>
      </c>
      <c r="CR1123" s="91"/>
      <c r="CS1123" s="77">
        <f t="shared" si="1806"/>
        <v>1</v>
      </c>
      <c r="CT1123" s="77">
        <f t="shared" si="1806"/>
        <v>3</v>
      </c>
      <c r="CU1123" s="77">
        <f t="shared" si="1806"/>
        <v>0</v>
      </c>
      <c r="CV1123" s="77">
        <f t="shared" si="1806"/>
        <v>1</v>
      </c>
      <c r="CW1123" s="77">
        <f t="shared" si="1806"/>
        <v>1</v>
      </c>
      <c r="CX1123" s="77">
        <f t="shared" si="1806"/>
        <v>4</v>
      </c>
      <c r="CY1123" s="77">
        <f t="shared" si="1806"/>
        <v>2</v>
      </c>
      <c r="CZ1123" s="77">
        <f t="shared" si="1806"/>
        <v>2</v>
      </c>
      <c r="DA1123" s="77">
        <f t="shared" si="1806"/>
        <v>2</v>
      </c>
      <c r="DB1123" s="92">
        <f t="shared" si="1806"/>
        <v>0</v>
      </c>
      <c r="DJ1123" s="347" t="str">
        <f t="shared" si="1821"/>
        <v>D</v>
      </c>
      <c r="DK1123" s="56" t="str">
        <f t="shared" si="1821"/>
        <v>H</v>
      </c>
      <c r="DL1123" s="56" t="str">
        <f t="shared" si="1821"/>
        <v>H</v>
      </c>
      <c r="DM1123" s="56" t="str">
        <f t="shared" si="1821"/>
        <v>D</v>
      </c>
      <c r="DN1123" s="56" t="str">
        <f t="shared" si="1821"/>
        <v>D</v>
      </c>
      <c r="DO1123" s="56" t="str">
        <f t="shared" si="1821"/>
        <v>H</v>
      </c>
      <c r="DP1123" s="56" t="str">
        <f t="shared" si="1821"/>
        <v>H</v>
      </c>
      <c r="DQ1123" s="91"/>
      <c r="DR1123" s="56" t="str">
        <f t="shared" si="1807"/>
        <v>A</v>
      </c>
      <c r="DS1123" s="56" t="str">
        <f t="shared" si="1807"/>
        <v>A</v>
      </c>
      <c r="DT1123" s="56" t="str">
        <f t="shared" si="1807"/>
        <v>H</v>
      </c>
      <c r="DU1123" s="56" t="str">
        <f t="shared" si="1807"/>
        <v>H</v>
      </c>
      <c r="DV1123" s="56" t="str">
        <f t="shared" si="1807"/>
        <v>D</v>
      </c>
      <c r="DW1123" s="56" t="str">
        <f t="shared" si="1807"/>
        <v>A</v>
      </c>
      <c r="DX1123" s="56" t="str">
        <f t="shared" si="1807"/>
        <v>D</v>
      </c>
      <c r="DY1123" s="56" t="str">
        <f t="shared" si="1807"/>
        <v>A</v>
      </c>
      <c r="DZ1123" s="56" t="str">
        <f t="shared" si="1807"/>
        <v>H</v>
      </c>
      <c r="EA1123" s="348" t="str">
        <f t="shared" si="1807"/>
        <v>H</v>
      </c>
      <c r="EI1123" s="53" t="str">
        <f t="shared" si="1808"/>
        <v>Leatherhead</v>
      </c>
      <c r="EJ1123" s="79">
        <f t="shared" si="1822"/>
        <v>34</v>
      </c>
      <c r="EK1123" s="80">
        <f t="shared" si="1823"/>
        <v>8</v>
      </c>
      <c r="EL1123" s="80">
        <f t="shared" si="1824"/>
        <v>5</v>
      </c>
      <c r="EM1123" s="80">
        <f t="shared" si="1825"/>
        <v>4</v>
      </c>
      <c r="EN1123" s="80">
        <f>COUNTIF(DQ$1116:DQ$1133,"A")</f>
        <v>4</v>
      </c>
      <c r="EO1123" s="80">
        <f>COUNTIF(DQ$1116:DQ$1133,"D")</f>
        <v>3</v>
      </c>
      <c r="EP1123" s="80">
        <f>COUNTIF(DQ$1116:DQ$1133,"H")</f>
        <v>10</v>
      </c>
      <c r="EQ1123" s="79">
        <f t="shared" si="1826"/>
        <v>12</v>
      </c>
      <c r="ER1123" s="79">
        <f t="shared" si="1809"/>
        <v>8</v>
      </c>
      <c r="ES1123" s="79">
        <f t="shared" si="1809"/>
        <v>14</v>
      </c>
      <c r="ET1123" s="81">
        <f>SUM($BL1123:$CI1123)+SUM(CR$1116:CR$1133)</f>
        <v>58</v>
      </c>
      <c r="EU1123" s="81">
        <f>SUM($CK1123:$DH1123)+SUM(BS$1116:BS$1133)</f>
        <v>67</v>
      </c>
      <c r="EV1123" s="79">
        <f t="shared" si="1827"/>
        <v>44</v>
      </c>
      <c r="EW1123" s="81">
        <f t="shared" si="1828"/>
        <v>-9</v>
      </c>
      <c r="EX1123" s="78"/>
      <c r="EY1123" s="80">
        <f t="shared" si="1810"/>
        <v>34</v>
      </c>
      <c r="EZ1123" s="80">
        <f t="shared" si="1811"/>
        <v>12</v>
      </c>
      <c r="FA1123" s="80">
        <f t="shared" si="1812"/>
        <v>8</v>
      </c>
      <c r="FB1123" s="80">
        <f t="shared" si="1813"/>
        <v>14</v>
      </c>
      <c r="FC1123" s="80">
        <f t="shared" si="1814"/>
        <v>58</v>
      </c>
      <c r="FD1123" s="80">
        <f t="shared" si="1815"/>
        <v>67</v>
      </c>
      <c r="FE1123" s="80">
        <f t="shared" si="1816"/>
        <v>44</v>
      </c>
      <c r="FF1123" s="80">
        <f t="shared" si="1817"/>
        <v>-9</v>
      </c>
      <c r="FH1123" s="54">
        <f t="shared" si="1829"/>
        <v>0</v>
      </c>
      <c r="FI1123" s="54">
        <f t="shared" si="1830"/>
        <v>0</v>
      </c>
      <c r="FJ1123" s="54">
        <f t="shared" si="1818"/>
        <v>0</v>
      </c>
      <c r="FK1123" s="54">
        <f t="shared" si="1818"/>
        <v>0</v>
      </c>
      <c r="FL1123" s="54">
        <f t="shared" si="1818"/>
        <v>0</v>
      </c>
      <c r="FM1123" s="54">
        <f t="shared" si="1818"/>
        <v>0</v>
      </c>
      <c r="FN1123" s="54">
        <f t="shared" si="1818"/>
        <v>0</v>
      </c>
      <c r="FO1123" s="54">
        <f t="shared" si="1818"/>
        <v>0</v>
      </c>
      <c r="FQ1123" s="54" t="str">
        <f t="shared" si="1801"/>
        <v/>
      </c>
      <c r="FR1123" s="54" t="str">
        <f t="shared" si="1802"/>
        <v/>
      </c>
      <c r="FS1123" s="54" t="str">
        <f t="shared" ref="FS1123:FS1135" si="1832">IF(SUM($FH1123:$FO1123)=0,"",EZ1123-EQ1123)</f>
        <v/>
      </c>
      <c r="FT1123" s="54" t="str">
        <f t="shared" ref="FT1123:FU1135" si="1833">IF(SUM($FH1123:$FO1123)=0,"",FA1123-ER1123)</f>
        <v/>
      </c>
      <c r="FU1123" s="54" t="str">
        <f t="shared" si="1833"/>
        <v/>
      </c>
      <c r="FV1123" s="54" t="str">
        <f t="shared" si="1831"/>
        <v/>
      </c>
      <c r="FW1123" s="54" t="str">
        <f t="shared" si="1831"/>
        <v/>
      </c>
      <c r="FX1123" s="54" t="str">
        <f t="shared" si="1831"/>
        <v/>
      </c>
      <c r="FY1123" s="407" t="s">
        <v>1890</v>
      </c>
      <c r="FZ1123" s="58"/>
      <c r="GA1123" s="59"/>
      <c r="GB1123" s="60"/>
      <c r="GC1123" s="58"/>
      <c r="GD1123" s="59"/>
      <c r="GE1123" s="61"/>
      <c r="GF1123" s="58"/>
      <c r="GG1123" s="61"/>
      <c r="GH1123" s="61"/>
    </row>
    <row r="1124" spans="1:192" s="53" customFormat="1" ht="12" x14ac:dyDescent="0.25">
      <c r="A1124" s="54">
        <v>9</v>
      </c>
      <c r="B1124" s="54" t="s">
        <v>1844</v>
      </c>
      <c r="C1124" s="56">
        <v>34</v>
      </c>
      <c r="D1124" s="56">
        <v>15</v>
      </c>
      <c r="E1124" s="56">
        <v>7</v>
      </c>
      <c r="F1124" s="56">
        <v>12</v>
      </c>
      <c r="G1124" s="56">
        <v>54</v>
      </c>
      <c r="H1124" s="56">
        <v>46</v>
      </c>
      <c r="I1124" s="57">
        <v>52</v>
      </c>
      <c r="J1124" s="56">
        <f t="shared" si="1804"/>
        <v>8</v>
      </c>
      <c r="L1124" s="82" t="s">
        <v>1849</v>
      </c>
      <c r="M1124" s="477" t="s">
        <v>77</v>
      </c>
      <c r="N1124" s="479" t="s">
        <v>62</v>
      </c>
      <c r="O1124" s="479" t="s">
        <v>150</v>
      </c>
      <c r="P1124" s="479" t="s">
        <v>200</v>
      </c>
      <c r="Q1124" s="479" t="s">
        <v>304</v>
      </c>
      <c r="R1124" s="479" t="s">
        <v>99</v>
      </c>
      <c r="S1124" s="479" t="s">
        <v>101</v>
      </c>
      <c r="T1124" s="479" t="s">
        <v>200</v>
      </c>
      <c r="U1124" s="478"/>
      <c r="V1124" s="479" t="s">
        <v>177</v>
      </c>
      <c r="W1124" s="479" t="s">
        <v>60</v>
      </c>
      <c r="X1124" s="479" t="s">
        <v>124</v>
      </c>
      <c r="Y1124" s="479" t="s">
        <v>62</v>
      </c>
      <c r="Z1124" s="479" t="s">
        <v>99</v>
      </c>
      <c r="AA1124" s="479" t="s">
        <v>103</v>
      </c>
      <c r="AB1124" s="479" t="s">
        <v>77</v>
      </c>
      <c r="AC1124" s="479" t="s">
        <v>102</v>
      </c>
      <c r="AD1124" s="85" t="s">
        <v>74</v>
      </c>
      <c r="AL1124" s="82" t="s">
        <v>1849</v>
      </c>
      <c r="AM1124" s="477" t="s">
        <v>342</v>
      </c>
      <c r="AN1124" s="479" t="s">
        <v>518</v>
      </c>
      <c r="AO1124" s="479" t="s">
        <v>506</v>
      </c>
      <c r="AP1124" s="479" t="s">
        <v>490</v>
      </c>
      <c r="AQ1124" s="479" t="s">
        <v>483</v>
      </c>
      <c r="AR1124" s="479" t="s">
        <v>334</v>
      </c>
      <c r="AS1124" s="479" t="s">
        <v>515</v>
      </c>
      <c r="AT1124" s="479" t="s">
        <v>450</v>
      </c>
      <c r="AU1124" s="478"/>
      <c r="AV1124" s="479" t="s">
        <v>719</v>
      </c>
      <c r="AW1124" s="479" t="s">
        <v>492</v>
      </c>
      <c r="AX1124" s="479" t="s">
        <v>311</v>
      </c>
      <c r="AY1124" s="479" t="s">
        <v>591</v>
      </c>
      <c r="AZ1124" s="479" t="s">
        <v>578</v>
      </c>
      <c r="BA1124" s="479" t="s">
        <v>524</v>
      </c>
      <c r="BB1124" s="479" t="s">
        <v>747</v>
      </c>
      <c r="BC1124" s="479" t="s">
        <v>503</v>
      </c>
      <c r="BD1124" s="85" t="s">
        <v>326</v>
      </c>
      <c r="BL1124" s="90">
        <f t="shared" si="1819"/>
        <v>2</v>
      </c>
      <c r="BM1124" s="77">
        <f t="shared" si="1819"/>
        <v>1</v>
      </c>
      <c r="BN1124" s="77">
        <f t="shared" si="1819"/>
        <v>3</v>
      </c>
      <c r="BO1124" s="77">
        <f t="shared" si="1819"/>
        <v>2</v>
      </c>
      <c r="BP1124" s="77">
        <f t="shared" si="1819"/>
        <v>4</v>
      </c>
      <c r="BQ1124" s="77">
        <f t="shared" si="1819"/>
        <v>1</v>
      </c>
      <c r="BR1124" s="77">
        <f t="shared" si="1819"/>
        <v>3</v>
      </c>
      <c r="BS1124" s="77">
        <f t="shared" si="1819"/>
        <v>2</v>
      </c>
      <c r="BT1124" s="91"/>
      <c r="BU1124" s="77">
        <f t="shared" si="1805"/>
        <v>2</v>
      </c>
      <c r="BV1124" s="77">
        <f t="shared" si="1805"/>
        <v>4</v>
      </c>
      <c r="BW1124" s="77">
        <f t="shared" si="1805"/>
        <v>0</v>
      </c>
      <c r="BX1124" s="77">
        <f t="shared" si="1805"/>
        <v>1</v>
      </c>
      <c r="BY1124" s="77">
        <f t="shared" si="1805"/>
        <v>1</v>
      </c>
      <c r="BZ1124" s="77">
        <f t="shared" si="1805"/>
        <v>1</v>
      </c>
      <c r="CA1124" s="77">
        <f t="shared" si="1805"/>
        <v>2</v>
      </c>
      <c r="CB1124" s="77">
        <f t="shared" si="1805"/>
        <v>2</v>
      </c>
      <c r="CC1124" s="92">
        <f t="shared" si="1805"/>
        <v>1</v>
      </c>
      <c r="CD1124" s="54"/>
      <c r="CE1124" s="54"/>
      <c r="CF1124" s="54"/>
      <c r="CG1124" s="54"/>
      <c r="CH1124" s="54"/>
      <c r="CI1124" s="54"/>
      <c r="CJ1124" s="163"/>
      <c r="CK1124" s="90">
        <f t="shared" si="1820"/>
        <v>1</v>
      </c>
      <c r="CL1124" s="77">
        <f t="shared" si="1820"/>
        <v>1</v>
      </c>
      <c r="CM1124" s="77">
        <f t="shared" si="1820"/>
        <v>1</v>
      </c>
      <c r="CN1124" s="77">
        <f t="shared" si="1820"/>
        <v>2</v>
      </c>
      <c r="CO1124" s="77">
        <f t="shared" si="1820"/>
        <v>2</v>
      </c>
      <c r="CP1124" s="77">
        <f t="shared" si="1820"/>
        <v>0</v>
      </c>
      <c r="CQ1124" s="77">
        <f t="shared" si="1820"/>
        <v>2</v>
      </c>
      <c r="CR1124" s="77">
        <f t="shared" si="1820"/>
        <v>2</v>
      </c>
      <c r="CS1124" s="91"/>
      <c r="CT1124" s="77">
        <f t="shared" si="1806"/>
        <v>0</v>
      </c>
      <c r="CU1124" s="77">
        <f t="shared" si="1806"/>
        <v>1</v>
      </c>
      <c r="CV1124" s="77">
        <f t="shared" si="1806"/>
        <v>0</v>
      </c>
      <c r="CW1124" s="77">
        <f t="shared" si="1806"/>
        <v>1</v>
      </c>
      <c r="CX1124" s="77">
        <f t="shared" si="1806"/>
        <v>0</v>
      </c>
      <c r="CY1124" s="77">
        <f t="shared" si="1806"/>
        <v>3</v>
      </c>
      <c r="CZ1124" s="77">
        <f t="shared" si="1806"/>
        <v>1</v>
      </c>
      <c r="DA1124" s="77">
        <f t="shared" si="1806"/>
        <v>4</v>
      </c>
      <c r="DB1124" s="92">
        <f t="shared" si="1806"/>
        <v>2</v>
      </c>
      <c r="DC1124" s="54"/>
      <c r="DD1124" s="54"/>
      <c r="DE1124" s="54"/>
      <c r="DF1124" s="54"/>
      <c r="DG1124" s="54"/>
      <c r="DH1124" s="54"/>
      <c r="DJ1124" s="347" t="str">
        <f t="shared" si="1821"/>
        <v>H</v>
      </c>
      <c r="DK1124" s="56" t="str">
        <f t="shared" si="1821"/>
        <v>D</v>
      </c>
      <c r="DL1124" s="56" t="str">
        <f t="shared" si="1821"/>
        <v>H</v>
      </c>
      <c r="DM1124" s="56" t="str">
        <f t="shared" si="1821"/>
        <v>D</v>
      </c>
      <c r="DN1124" s="56" t="str">
        <f t="shared" si="1821"/>
        <v>H</v>
      </c>
      <c r="DO1124" s="56" t="str">
        <f t="shared" si="1821"/>
        <v>H</v>
      </c>
      <c r="DP1124" s="56" t="str">
        <f t="shared" si="1821"/>
        <v>H</v>
      </c>
      <c r="DQ1124" s="56" t="str">
        <f t="shared" si="1821"/>
        <v>D</v>
      </c>
      <c r="DR1124" s="91"/>
      <c r="DS1124" s="56" t="str">
        <f t="shared" si="1807"/>
        <v>H</v>
      </c>
      <c r="DT1124" s="56" t="str">
        <f t="shared" si="1807"/>
        <v>H</v>
      </c>
      <c r="DU1124" s="56" t="str">
        <f t="shared" si="1807"/>
        <v>D</v>
      </c>
      <c r="DV1124" s="56" t="str">
        <f t="shared" si="1807"/>
        <v>D</v>
      </c>
      <c r="DW1124" s="56" t="str">
        <f t="shared" si="1807"/>
        <v>H</v>
      </c>
      <c r="DX1124" s="56" t="str">
        <f t="shared" si="1807"/>
        <v>A</v>
      </c>
      <c r="DY1124" s="56" t="str">
        <f t="shared" si="1807"/>
        <v>H</v>
      </c>
      <c r="DZ1124" s="56" t="str">
        <f t="shared" si="1807"/>
        <v>A</v>
      </c>
      <c r="EA1124" s="348" t="str">
        <f t="shared" si="1807"/>
        <v>A</v>
      </c>
      <c r="EB1124" s="54"/>
      <c r="EC1124" s="54"/>
      <c r="ED1124" s="54"/>
      <c r="EE1124" s="54"/>
      <c r="EF1124" s="54"/>
      <c r="EG1124" s="54"/>
      <c r="EI1124" s="53" t="str">
        <f t="shared" si="1808"/>
        <v>Met Police</v>
      </c>
      <c r="EJ1124" s="79">
        <f t="shared" si="1822"/>
        <v>34</v>
      </c>
      <c r="EK1124" s="80">
        <f t="shared" si="1823"/>
        <v>9</v>
      </c>
      <c r="EL1124" s="80">
        <f t="shared" si="1824"/>
        <v>5</v>
      </c>
      <c r="EM1124" s="80">
        <f t="shared" si="1825"/>
        <v>3</v>
      </c>
      <c r="EN1124" s="80">
        <f>COUNTIF(DR$1116:DR$1133,"A")</f>
        <v>7</v>
      </c>
      <c r="EO1124" s="80">
        <f>COUNTIF(DR$1116:DR$1133,"D")</f>
        <v>4</v>
      </c>
      <c r="EP1124" s="80">
        <f>COUNTIF(DR$1116:DR$1133,"H")</f>
        <v>6</v>
      </c>
      <c r="EQ1124" s="79">
        <f t="shared" si="1826"/>
        <v>16</v>
      </c>
      <c r="ER1124" s="79">
        <f t="shared" si="1809"/>
        <v>9</v>
      </c>
      <c r="ES1124" s="79">
        <f t="shared" si="1809"/>
        <v>9</v>
      </c>
      <c r="ET1124" s="81">
        <f>SUM($BL1124:$CI1124)+SUM(CS$1116:CS$1133)</f>
        <v>59</v>
      </c>
      <c r="EU1124" s="81">
        <f>SUM($CK1124:$DH1124)+SUM(BT$1116:BT$1133)</f>
        <v>49</v>
      </c>
      <c r="EV1124" s="79">
        <f t="shared" si="1827"/>
        <v>57</v>
      </c>
      <c r="EW1124" s="81">
        <f t="shared" si="1828"/>
        <v>10</v>
      </c>
      <c r="EX1124" s="78"/>
      <c r="EY1124" s="80">
        <f t="shared" si="1810"/>
        <v>34</v>
      </c>
      <c r="EZ1124" s="80">
        <f t="shared" si="1811"/>
        <v>16</v>
      </c>
      <c r="FA1124" s="80">
        <f t="shared" si="1812"/>
        <v>9</v>
      </c>
      <c r="FB1124" s="80">
        <f t="shared" si="1813"/>
        <v>9</v>
      </c>
      <c r="FC1124" s="80">
        <f t="shared" si="1814"/>
        <v>59</v>
      </c>
      <c r="FD1124" s="80">
        <f t="shared" si="1815"/>
        <v>49</v>
      </c>
      <c r="FE1124" s="80">
        <f t="shared" si="1816"/>
        <v>57</v>
      </c>
      <c r="FF1124" s="80">
        <f t="shared" si="1817"/>
        <v>10</v>
      </c>
      <c r="FH1124" s="54">
        <f t="shared" si="1829"/>
        <v>0</v>
      </c>
      <c r="FI1124" s="54">
        <f t="shared" si="1830"/>
        <v>0</v>
      </c>
      <c r="FJ1124" s="54">
        <f t="shared" si="1818"/>
        <v>0</v>
      </c>
      <c r="FK1124" s="54">
        <f t="shared" si="1818"/>
        <v>0</v>
      </c>
      <c r="FL1124" s="54">
        <f t="shared" si="1818"/>
        <v>0</v>
      </c>
      <c r="FM1124" s="54">
        <f t="shared" si="1818"/>
        <v>0</v>
      </c>
      <c r="FN1124" s="54">
        <f t="shared" si="1818"/>
        <v>0</v>
      </c>
      <c r="FO1124" s="54">
        <f t="shared" si="1818"/>
        <v>0</v>
      </c>
      <c r="FQ1124" s="54" t="str">
        <f t="shared" si="1801"/>
        <v/>
      </c>
      <c r="FR1124" s="54" t="str">
        <f t="shared" si="1802"/>
        <v/>
      </c>
      <c r="FS1124" s="54" t="str">
        <f t="shared" si="1832"/>
        <v/>
      </c>
      <c r="FT1124" s="54" t="str">
        <f t="shared" si="1833"/>
        <v/>
      </c>
      <c r="FU1124" s="54" t="str">
        <f t="shared" si="1833"/>
        <v/>
      </c>
      <c r="FV1124" s="54" t="str">
        <f t="shared" si="1831"/>
        <v/>
      </c>
      <c r="FW1124" s="54" t="str">
        <f t="shared" si="1831"/>
        <v/>
      </c>
      <c r="FX1124" s="54" t="str">
        <f t="shared" si="1831"/>
        <v/>
      </c>
      <c r="FY1124" s="407" t="s">
        <v>1891</v>
      </c>
      <c r="FZ1124" s="58"/>
      <c r="GA1124" s="59"/>
      <c r="GB1124" s="60"/>
      <c r="GC1124" s="58"/>
      <c r="GD1124" s="59"/>
      <c r="GE1124" s="61"/>
      <c r="GF1124" s="58"/>
      <c r="GG1124" s="61"/>
      <c r="GH1124" s="61"/>
      <c r="GI1124" s="54"/>
      <c r="GJ1124" s="54"/>
    </row>
    <row r="1125" spans="1:192" s="54" customFormat="1" ht="12" x14ac:dyDescent="0.25">
      <c r="A1125" s="53">
        <v>10</v>
      </c>
      <c r="B1125" s="53" t="s">
        <v>1363</v>
      </c>
      <c r="C1125" s="57">
        <v>34</v>
      </c>
      <c r="D1125" s="57">
        <v>12</v>
      </c>
      <c r="E1125" s="57">
        <v>9</v>
      </c>
      <c r="F1125" s="57">
        <v>13</v>
      </c>
      <c r="G1125" s="57">
        <v>45</v>
      </c>
      <c r="H1125" s="57">
        <v>44</v>
      </c>
      <c r="I1125" s="57">
        <v>45</v>
      </c>
      <c r="J1125" s="57">
        <f t="shared" si="1804"/>
        <v>1</v>
      </c>
      <c r="L1125" s="82" t="s">
        <v>1851</v>
      </c>
      <c r="M1125" s="477" t="s">
        <v>77</v>
      </c>
      <c r="N1125" s="479" t="s">
        <v>76</v>
      </c>
      <c r="O1125" s="59" t="s">
        <v>99</v>
      </c>
      <c r="P1125" s="59" t="s">
        <v>206</v>
      </c>
      <c r="Q1125" s="479" t="s">
        <v>177</v>
      </c>
      <c r="R1125" s="59" t="s">
        <v>124</v>
      </c>
      <c r="S1125" s="479" t="s">
        <v>59</v>
      </c>
      <c r="T1125" s="59" t="s">
        <v>178</v>
      </c>
      <c r="U1125" s="479" t="s">
        <v>77</v>
      </c>
      <c r="V1125" s="478"/>
      <c r="W1125" s="479" t="s">
        <v>89</v>
      </c>
      <c r="X1125" s="479" t="s">
        <v>76</v>
      </c>
      <c r="Y1125" s="479" t="s">
        <v>200</v>
      </c>
      <c r="Z1125" s="479" t="s">
        <v>74</v>
      </c>
      <c r="AA1125" s="479" t="s">
        <v>74</v>
      </c>
      <c r="AB1125" s="479" t="s">
        <v>62</v>
      </c>
      <c r="AC1125" s="479" t="s">
        <v>76</v>
      </c>
      <c r="AD1125" s="480" t="s">
        <v>74</v>
      </c>
      <c r="AL1125" s="82" t="s">
        <v>1851</v>
      </c>
      <c r="AM1125" s="477" t="s">
        <v>534</v>
      </c>
      <c r="AN1125" s="479" t="s">
        <v>757</v>
      </c>
      <c r="AO1125" s="59" t="s">
        <v>523</v>
      </c>
      <c r="AP1125" s="59" t="s">
        <v>527</v>
      </c>
      <c r="AQ1125" s="479" t="s">
        <v>648</v>
      </c>
      <c r="AR1125" s="59" t="s">
        <v>481</v>
      </c>
      <c r="AS1125" s="479" t="s">
        <v>1279</v>
      </c>
      <c r="AT1125" s="59" t="s">
        <v>653</v>
      </c>
      <c r="AU1125" s="479" t="s">
        <v>635</v>
      </c>
      <c r="AV1125" s="478"/>
      <c r="AW1125" s="479" t="s">
        <v>479</v>
      </c>
      <c r="AX1125" s="479" t="s">
        <v>507</v>
      </c>
      <c r="AY1125" s="479" t="s">
        <v>675</v>
      </c>
      <c r="AZ1125" s="479" t="s">
        <v>654</v>
      </c>
      <c r="BA1125" s="479" t="s">
        <v>493</v>
      </c>
      <c r="BB1125" s="479" t="s">
        <v>516</v>
      </c>
      <c r="BC1125" s="479" t="s">
        <v>539</v>
      </c>
      <c r="BD1125" s="480" t="s">
        <v>640</v>
      </c>
      <c r="BL1125" s="90">
        <f t="shared" si="1819"/>
        <v>2</v>
      </c>
      <c r="BM1125" s="77">
        <f t="shared" si="1819"/>
        <v>0</v>
      </c>
      <c r="BN1125" s="77">
        <f t="shared" si="1819"/>
        <v>1</v>
      </c>
      <c r="BO1125" s="77">
        <f t="shared" si="1819"/>
        <v>1</v>
      </c>
      <c r="BP1125" s="77">
        <f t="shared" si="1819"/>
        <v>2</v>
      </c>
      <c r="BQ1125" s="77">
        <f t="shared" si="1819"/>
        <v>0</v>
      </c>
      <c r="BR1125" s="77">
        <f t="shared" si="1819"/>
        <v>4</v>
      </c>
      <c r="BS1125" s="77">
        <f t="shared" si="1819"/>
        <v>6</v>
      </c>
      <c r="BT1125" s="77">
        <f t="shared" si="1819"/>
        <v>2</v>
      </c>
      <c r="BU1125" s="91"/>
      <c r="BV1125" s="77">
        <f t="shared" si="1805"/>
        <v>3</v>
      </c>
      <c r="BW1125" s="77">
        <f t="shared" si="1805"/>
        <v>0</v>
      </c>
      <c r="BX1125" s="77">
        <f t="shared" si="1805"/>
        <v>2</v>
      </c>
      <c r="BY1125" s="77">
        <f t="shared" si="1805"/>
        <v>1</v>
      </c>
      <c r="BZ1125" s="77">
        <f t="shared" si="1805"/>
        <v>1</v>
      </c>
      <c r="CA1125" s="77">
        <f t="shared" si="1805"/>
        <v>1</v>
      </c>
      <c r="CB1125" s="77">
        <f t="shared" si="1805"/>
        <v>0</v>
      </c>
      <c r="CC1125" s="92">
        <f t="shared" si="1805"/>
        <v>1</v>
      </c>
      <c r="CJ1125" s="78"/>
      <c r="CK1125" s="90">
        <f t="shared" si="1820"/>
        <v>1</v>
      </c>
      <c r="CL1125" s="77">
        <f t="shared" si="1820"/>
        <v>2</v>
      </c>
      <c r="CM1125" s="77">
        <f t="shared" si="1820"/>
        <v>0</v>
      </c>
      <c r="CN1125" s="77">
        <f t="shared" si="1820"/>
        <v>4</v>
      </c>
      <c r="CO1125" s="77">
        <f t="shared" si="1820"/>
        <v>0</v>
      </c>
      <c r="CP1125" s="77">
        <f t="shared" si="1820"/>
        <v>0</v>
      </c>
      <c r="CQ1125" s="77">
        <f t="shared" si="1820"/>
        <v>0</v>
      </c>
      <c r="CR1125" s="77">
        <f t="shared" si="1820"/>
        <v>1</v>
      </c>
      <c r="CS1125" s="77">
        <f t="shared" si="1820"/>
        <v>1</v>
      </c>
      <c r="CT1125" s="91"/>
      <c r="CU1125" s="77">
        <f t="shared" si="1806"/>
        <v>0</v>
      </c>
      <c r="CV1125" s="77">
        <f t="shared" si="1806"/>
        <v>2</v>
      </c>
      <c r="CW1125" s="77">
        <f t="shared" si="1806"/>
        <v>2</v>
      </c>
      <c r="CX1125" s="77">
        <f t="shared" si="1806"/>
        <v>2</v>
      </c>
      <c r="CY1125" s="77">
        <f t="shared" si="1806"/>
        <v>2</v>
      </c>
      <c r="CZ1125" s="77">
        <f t="shared" si="1806"/>
        <v>1</v>
      </c>
      <c r="DA1125" s="77">
        <f t="shared" si="1806"/>
        <v>2</v>
      </c>
      <c r="DB1125" s="92">
        <f t="shared" si="1806"/>
        <v>2</v>
      </c>
      <c r="DJ1125" s="347" t="str">
        <f t="shared" si="1821"/>
        <v>H</v>
      </c>
      <c r="DK1125" s="56" t="str">
        <f t="shared" si="1821"/>
        <v>A</v>
      </c>
      <c r="DL1125" s="56" t="str">
        <f t="shared" si="1821"/>
        <v>H</v>
      </c>
      <c r="DM1125" s="56" t="str">
        <f t="shared" si="1821"/>
        <v>A</v>
      </c>
      <c r="DN1125" s="56" t="str">
        <f t="shared" si="1821"/>
        <v>H</v>
      </c>
      <c r="DO1125" s="56" t="str">
        <f t="shared" si="1821"/>
        <v>D</v>
      </c>
      <c r="DP1125" s="56" t="str">
        <f t="shared" si="1821"/>
        <v>H</v>
      </c>
      <c r="DQ1125" s="56" t="str">
        <f t="shared" si="1821"/>
        <v>H</v>
      </c>
      <c r="DR1125" s="56" t="str">
        <f t="shared" si="1821"/>
        <v>H</v>
      </c>
      <c r="DS1125" s="91"/>
      <c r="DT1125" s="56" t="str">
        <f t="shared" si="1807"/>
        <v>H</v>
      </c>
      <c r="DU1125" s="56" t="str">
        <f t="shared" si="1807"/>
        <v>A</v>
      </c>
      <c r="DV1125" s="56" t="str">
        <f t="shared" si="1807"/>
        <v>D</v>
      </c>
      <c r="DW1125" s="56" t="str">
        <f t="shared" si="1807"/>
        <v>A</v>
      </c>
      <c r="DX1125" s="56" t="str">
        <f t="shared" si="1807"/>
        <v>A</v>
      </c>
      <c r="DY1125" s="56" t="str">
        <f t="shared" si="1807"/>
        <v>D</v>
      </c>
      <c r="DZ1125" s="56" t="str">
        <f t="shared" si="1807"/>
        <v>A</v>
      </c>
      <c r="EA1125" s="348" t="str">
        <f t="shared" si="1807"/>
        <v>A</v>
      </c>
      <c r="EI1125" s="53" t="str">
        <f t="shared" si="1808"/>
        <v>Molesey</v>
      </c>
      <c r="EJ1125" s="79">
        <f t="shared" si="1822"/>
        <v>34</v>
      </c>
      <c r="EK1125" s="80">
        <f t="shared" si="1823"/>
        <v>7</v>
      </c>
      <c r="EL1125" s="80">
        <f t="shared" si="1824"/>
        <v>3</v>
      </c>
      <c r="EM1125" s="80">
        <f t="shared" si="1825"/>
        <v>7</v>
      </c>
      <c r="EN1125" s="80">
        <f>COUNTIF(DS$1116:DS$1133,"A")</f>
        <v>11</v>
      </c>
      <c r="EO1125" s="80">
        <f>COUNTIF(DS$1116:DS$1133,"D")</f>
        <v>3</v>
      </c>
      <c r="EP1125" s="80">
        <f>COUNTIF(DS$1116:DS$1133,"H")</f>
        <v>3</v>
      </c>
      <c r="EQ1125" s="79">
        <f t="shared" si="1826"/>
        <v>18</v>
      </c>
      <c r="ER1125" s="79">
        <f t="shared" si="1809"/>
        <v>6</v>
      </c>
      <c r="ES1125" s="79">
        <f t="shared" si="1809"/>
        <v>10</v>
      </c>
      <c r="ET1125" s="81">
        <f>SUM($BL1125:$CI1125)+SUM(CT$1116:CT$1133)</f>
        <v>54</v>
      </c>
      <c r="EU1125" s="81">
        <f>SUM($CK1125:$DH1125)+SUM(BU$1116:BU$1133)</f>
        <v>38</v>
      </c>
      <c r="EV1125" s="79">
        <f t="shared" si="1827"/>
        <v>60</v>
      </c>
      <c r="EW1125" s="81">
        <f t="shared" si="1828"/>
        <v>16</v>
      </c>
      <c r="EX1125" s="78"/>
      <c r="EY1125" s="80">
        <f t="shared" si="1810"/>
        <v>34</v>
      </c>
      <c r="EZ1125" s="80">
        <f t="shared" si="1811"/>
        <v>18</v>
      </c>
      <c r="FA1125" s="80">
        <f t="shared" si="1812"/>
        <v>6</v>
      </c>
      <c r="FB1125" s="80">
        <f t="shared" si="1813"/>
        <v>10</v>
      </c>
      <c r="FC1125" s="80">
        <f t="shared" si="1814"/>
        <v>54</v>
      </c>
      <c r="FD1125" s="80">
        <f t="shared" si="1815"/>
        <v>38</v>
      </c>
      <c r="FE1125" s="80">
        <f t="shared" si="1816"/>
        <v>60</v>
      </c>
      <c r="FF1125" s="80">
        <f t="shared" si="1817"/>
        <v>16</v>
      </c>
      <c r="FH1125" s="54">
        <f t="shared" si="1829"/>
        <v>0</v>
      </c>
      <c r="FI1125" s="54">
        <f t="shared" si="1830"/>
        <v>0</v>
      </c>
      <c r="FJ1125" s="54">
        <f t="shared" si="1818"/>
        <v>0</v>
      </c>
      <c r="FK1125" s="54">
        <f t="shared" si="1818"/>
        <v>0</v>
      </c>
      <c r="FL1125" s="54">
        <f t="shared" si="1818"/>
        <v>0</v>
      </c>
      <c r="FM1125" s="54">
        <f t="shared" si="1818"/>
        <v>0</v>
      </c>
      <c r="FN1125" s="54">
        <f t="shared" si="1818"/>
        <v>0</v>
      </c>
      <c r="FO1125" s="54">
        <f t="shared" si="1818"/>
        <v>0</v>
      </c>
      <c r="FQ1125" s="54" t="str">
        <f t="shared" si="1801"/>
        <v/>
      </c>
      <c r="FR1125" s="54" t="str">
        <f t="shared" si="1802"/>
        <v/>
      </c>
      <c r="FS1125" s="54" t="str">
        <f t="shared" si="1832"/>
        <v/>
      </c>
      <c r="FT1125" s="54" t="str">
        <f t="shared" si="1833"/>
        <v/>
      </c>
      <c r="FU1125" s="54" t="str">
        <f t="shared" si="1833"/>
        <v/>
      </c>
      <c r="FV1125" s="54" t="str">
        <f t="shared" si="1831"/>
        <v/>
      </c>
      <c r="FW1125" s="54" t="str">
        <f t="shared" si="1831"/>
        <v/>
      </c>
      <c r="FX1125" s="54" t="str">
        <f t="shared" si="1831"/>
        <v/>
      </c>
      <c r="FZ1125" s="58"/>
      <c r="GA1125" s="59"/>
      <c r="GB1125" s="60"/>
      <c r="GC1125" s="58"/>
      <c r="GD1125" s="59"/>
      <c r="GE1125" s="61"/>
      <c r="GF1125" s="58"/>
      <c r="GG1125" s="61"/>
      <c r="GH1125" s="61"/>
      <c r="GI1125" s="53"/>
    </row>
    <row r="1126" spans="1:192" s="54" customFormat="1" ht="12" x14ac:dyDescent="0.25">
      <c r="A1126" s="54">
        <v>11</v>
      </c>
      <c r="B1126" s="54" t="s">
        <v>1892</v>
      </c>
      <c r="C1126" s="56">
        <v>34</v>
      </c>
      <c r="D1126" s="56">
        <v>12</v>
      </c>
      <c r="E1126" s="56">
        <v>8</v>
      </c>
      <c r="F1126" s="56">
        <v>14</v>
      </c>
      <c r="G1126" s="282">
        <v>46</v>
      </c>
      <c r="H1126" s="56">
        <v>42</v>
      </c>
      <c r="I1126" s="57">
        <v>44</v>
      </c>
      <c r="J1126" s="56">
        <f t="shared" si="1804"/>
        <v>4</v>
      </c>
      <c r="L1126" s="82" t="s">
        <v>1815</v>
      </c>
      <c r="M1126" s="477" t="s">
        <v>148</v>
      </c>
      <c r="N1126" s="479" t="s">
        <v>103</v>
      </c>
      <c r="O1126" s="479" t="s">
        <v>200</v>
      </c>
      <c r="P1126" s="479" t="s">
        <v>62</v>
      </c>
      <c r="Q1126" s="479" t="s">
        <v>87</v>
      </c>
      <c r="R1126" s="479" t="s">
        <v>76</v>
      </c>
      <c r="S1126" s="479" t="s">
        <v>77</v>
      </c>
      <c r="T1126" s="479" t="s">
        <v>74</v>
      </c>
      <c r="U1126" s="479" t="s">
        <v>177</v>
      </c>
      <c r="V1126" s="479" t="s">
        <v>86</v>
      </c>
      <c r="W1126" s="478"/>
      <c r="X1126" s="479" t="s">
        <v>176</v>
      </c>
      <c r="Y1126" s="479" t="s">
        <v>219</v>
      </c>
      <c r="Z1126" s="479" t="s">
        <v>176</v>
      </c>
      <c r="AA1126" s="479" t="s">
        <v>101</v>
      </c>
      <c r="AB1126" s="479" t="s">
        <v>200</v>
      </c>
      <c r="AC1126" s="479" t="s">
        <v>74</v>
      </c>
      <c r="AD1126" s="480" t="s">
        <v>103</v>
      </c>
      <c r="AL1126" s="82" t="s">
        <v>1815</v>
      </c>
      <c r="AM1126" s="477" t="s">
        <v>490</v>
      </c>
      <c r="AN1126" s="479" t="s">
        <v>483</v>
      </c>
      <c r="AO1126" s="479" t="s">
        <v>328</v>
      </c>
      <c r="AP1126" s="479" t="s">
        <v>1279</v>
      </c>
      <c r="AQ1126" s="479" t="s">
        <v>662</v>
      </c>
      <c r="AR1126" s="479" t="s">
        <v>491</v>
      </c>
      <c r="AS1126" s="479" t="s">
        <v>517</v>
      </c>
      <c r="AT1126" s="479" t="s">
        <v>534</v>
      </c>
      <c r="AU1126" s="479" t="s">
        <v>702</v>
      </c>
      <c r="AV1126" s="479" t="s">
        <v>317</v>
      </c>
      <c r="AW1126" s="478"/>
      <c r="AX1126" s="479" t="s">
        <v>705</v>
      </c>
      <c r="AY1126" s="479" t="s">
        <v>327</v>
      </c>
      <c r="AZ1126" s="479" t="s">
        <v>320</v>
      </c>
      <c r="BA1126" s="479" t="s">
        <v>508</v>
      </c>
      <c r="BB1126" s="479" t="s">
        <v>591</v>
      </c>
      <c r="BC1126" s="479" t="s">
        <v>709</v>
      </c>
      <c r="BD1126" s="480" t="s">
        <v>753</v>
      </c>
      <c r="BL1126" s="90">
        <f t="shared" si="1819"/>
        <v>0</v>
      </c>
      <c r="BM1126" s="77">
        <f t="shared" si="1819"/>
        <v>1</v>
      </c>
      <c r="BN1126" s="77">
        <f t="shared" si="1819"/>
        <v>2</v>
      </c>
      <c r="BO1126" s="77">
        <f t="shared" si="1819"/>
        <v>1</v>
      </c>
      <c r="BP1126" s="77">
        <f t="shared" si="1819"/>
        <v>3</v>
      </c>
      <c r="BQ1126" s="77">
        <f t="shared" si="1819"/>
        <v>0</v>
      </c>
      <c r="BR1126" s="77">
        <f t="shared" si="1819"/>
        <v>2</v>
      </c>
      <c r="BS1126" s="77">
        <f t="shared" si="1819"/>
        <v>1</v>
      </c>
      <c r="BT1126" s="77">
        <f t="shared" si="1819"/>
        <v>2</v>
      </c>
      <c r="BU1126" s="77">
        <f t="shared" si="1819"/>
        <v>0</v>
      </c>
      <c r="BV1126" s="91"/>
      <c r="BW1126" s="77">
        <f t="shared" si="1805"/>
        <v>2</v>
      </c>
      <c r="BX1126" s="77">
        <f t="shared" si="1805"/>
        <v>0</v>
      </c>
      <c r="BY1126" s="77">
        <f t="shared" si="1805"/>
        <v>2</v>
      </c>
      <c r="BZ1126" s="77">
        <f t="shared" si="1805"/>
        <v>3</v>
      </c>
      <c r="CA1126" s="77">
        <f t="shared" si="1805"/>
        <v>2</v>
      </c>
      <c r="CB1126" s="77">
        <f t="shared" si="1805"/>
        <v>1</v>
      </c>
      <c r="CC1126" s="92">
        <f t="shared" si="1805"/>
        <v>1</v>
      </c>
      <c r="CJ1126" s="78"/>
      <c r="CK1126" s="90">
        <f t="shared" si="1820"/>
        <v>1</v>
      </c>
      <c r="CL1126" s="77">
        <f t="shared" si="1820"/>
        <v>3</v>
      </c>
      <c r="CM1126" s="77">
        <f t="shared" si="1820"/>
        <v>2</v>
      </c>
      <c r="CN1126" s="77">
        <f t="shared" si="1820"/>
        <v>1</v>
      </c>
      <c r="CO1126" s="77">
        <f t="shared" si="1820"/>
        <v>3</v>
      </c>
      <c r="CP1126" s="77">
        <f t="shared" si="1820"/>
        <v>2</v>
      </c>
      <c r="CQ1126" s="77">
        <f t="shared" si="1820"/>
        <v>1</v>
      </c>
      <c r="CR1126" s="77">
        <f t="shared" si="1820"/>
        <v>2</v>
      </c>
      <c r="CS1126" s="77">
        <f t="shared" si="1820"/>
        <v>0</v>
      </c>
      <c r="CT1126" s="77">
        <f t="shared" si="1820"/>
        <v>3</v>
      </c>
      <c r="CU1126" s="91"/>
      <c r="CV1126" s="77">
        <f t="shared" si="1806"/>
        <v>3</v>
      </c>
      <c r="CW1126" s="77">
        <f t="shared" si="1806"/>
        <v>6</v>
      </c>
      <c r="CX1126" s="77">
        <f t="shared" si="1806"/>
        <v>3</v>
      </c>
      <c r="CY1126" s="77">
        <f t="shared" si="1806"/>
        <v>2</v>
      </c>
      <c r="CZ1126" s="77">
        <f t="shared" si="1806"/>
        <v>2</v>
      </c>
      <c r="DA1126" s="77">
        <f t="shared" si="1806"/>
        <v>2</v>
      </c>
      <c r="DB1126" s="92">
        <f t="shared" si="1806"/>
        <v>3</v>
      </c>
      <c r="DJ1126" s="347" t="str">
        <f t="shared" si="1821"/>
        <v>A</v>
      </c>
      <c r="DK1126" s="56" t="str">
        <f t="shared" si="1821"/>
        <v>A</v>
      </c>
      <c r="DL1126" s="56" t="str">
        <f t="shared" si="1821"/>
        <v>D</v>
      </c>
      <c r="DM1126" s="56" t="str">
        <f t="shared" si="1821"/>
        <v>D</v>
      </c>
      <c r="DN1126" s="56" t="str">
        <f t="shared" si="1821"/>
        <v>D</v>
      </c>
      <c r="DO1126" s="56" t="str">
        <f t="shared" si="1821"/>
        <v>A</v>
      </c>
      <c r="DP1126" s="56" t="str">
        <f t="shared" si="1821"/>
        <v>H</v>
      </c>
      <c r="DQ1126" s="56" t="str">
        <f t="shared" si="1821"/>
        <v>A</v>
      </c>
      <c r="DR1126" s="56" t="str">
        <f t="shared" si="1821"/>
        <v>H</v>
      </c>
      <c r="DS1126" s="56" t="str">
        <f t="shared" si="1821"/>
        <v>A</v>
      </c>
      <c r="DT1126" s="91"/>
      <c r="DU1126" s="56" t="str">
        <f t="shared" si="1807"/>
        <v>A</v>
      </c>
      <c r="DV1126" s="56" t="str">
        <f t="shared" si="1807"/>
        <v>A</v>
      </c>
      <c r="DW1126" s="56" t="str">
        <f t="shared" si="1807"/>
        <v>A</v>
      </c>
      <c r="DX1126" s="56" t="str">
        <f t="shared" si="1807"/>
        <v>H</v>
      </c>
      <c r="DY1126" s="56" t="str">
        <f t="shared" si="1807"/>
        <v>D</v>
      </c>
      <c r="DZ1126" s="56" t="str">
        <f t="shared" si="1807"/>
        <v>A</v>
      </c>
      <c r="EA1126" s="348" t="str">
        <f t="shared" si="1807"/>
        <v>A</v>
      </c>
      <c r="EI1126" s="53" t="str">
        <f t="shared" si="1808"/>
        <v>Redhill</v>
      </c>
      <c r="EJ1126" s="79">
        <f t="shared" si="1822"/>
        <v>34</v>
      </c>
      <c r="EK1126" s="80">
        <f t="shared" si="1823"/>
        <v>3</v>
      </c>
      <c r="EL1126" s="80">
        <f t="shared" si="1824"/>
        <v>4</v>
      </c>
      <c r="EM1126" s="80">
        <f t="shared" si="1825"/>
        <v>10</v>
      </c>
      <c r="EN1126" s="80">
        <f>COUNTIF(DT$1116:DT$1133,"A")</f>
        <v>0</v>
      </c>
      <c r="EO1126" s="80">
        <f>COUNTIF(DT$1116:DT$1133,"D")</f>
        <v>5</v>
      </c>
      <c r="EP1126" s="80">
        <f>COUNTIF(DT$1116:DT$1133,"H")</f>
        <v>12</v>
      </c>
      <c r="EQ1126" s="79">
        <f t="shared" si="1826"/>
        <v>3</v>
      </c>
      <c r="ER1126" s="79">
        <f t="shared" si="1809"/>
        <v>9</v>
      </c>
      <c r="ES1126" s="79">
        <f t="shared" si="1809"/>
        <v>22</v>
      </c>
      <c r="ET1126" s="81">
        <f>SUM($BL1126:$CI1126)+SUM(CU$1116:CU$1133)</f>
        <v>34</v>
      </c>
      <c r="EU1126" s="81">
        <f>SUM($CK1126:$DH1126)+SUM(BV$1116:BV$1133)</f>
        <v>92</v>
      </c>
      <c r="EV1126" s="79">
        <f t="shared" si="1827"/>
        <v>18</v>
      </c>
      <c r="EW1126" s="81">
        <f t="shared" si="1828"/>
        <v>-58</v>
      </c>
      <c r="EX1126" s="78"/>
      <c r="EY1126" s="80">
        <f t="shared" si="1810"/>
        <v>34</v>
      </c>
      <c r="EZ1126" s="80">
        <f t="shared" si="1811"/>
        <v>3</v>
      </c>
      <c r="FA1126" s="80">
        <f t="shared" si="1812"/>
        <v>9</v>
      </c>
      <c r="FB1126" s="80">
        <f t="shared" si="1813"/>
        <v>22</v>
      </c>
      <c r="FC1126" s="80">
        <f t="shared" si="1814"/>
        <v>34</v>
      </c>
      <c r="FD1126" s="80">
        <f t="shared" si="1815"/>
        <v>92</v>
      </c>
      <c r="FE1126" s="80">
        <f t="shared" si="1816"/>
        <v>18</v>
      </c>
      <c r="FF1126" s="80">
        <f t="shared" si="1817"/>
        <v>-58</v>
      </c>
      <c r="FH1126" s="54">
        <f t="shared" si="1829"/>
        <v>0</v>
      </c>
      <c r="FI1126" s="54">
        <f t="shared" si="1830"/>
        <v>0</v>
      </c>
      <c r="FJ1126" s="54">
        <f t="shared" si="1818"/>
        <v>0</v>
      </c>
      <c r="FK1126" s="54">
        <f t="shared" si="1818"/>
        <v>0</v>
      </c>
      <c r="FL1126" s="54">
        <f t="shared" si="1818"/>
        <v>0</v>
      </c>
      <c r="FM1126" s="54">
        <f t="shared" si="1818"/>
        <v>0</v>
      </c>
      <c r="FN1126" s="54">
        <f t="shared" si="1818"/>
        <v>0</v>
      </c>
      <c r="FO1126" s="54">
        <f t="shared" si="1818"/>
        <v>0</v>
      </c>
      <c r="FQ1126" s="54" t="str">
        <f t="shared" si="1801"/>
        <v/>
      </c>
      <c r="FR1126" s="54" t="str">
        <f t="shared" si="1802"/>
        <v/>
      </c>
      <c r="FS1126" s="54" t="str">
        <f t="shared" si="1832"/>
        <v/>
      </c>
      <c r="FT1126" s="54" t="str">
        <f t="shared" si="1833"/>
        <v/>
      </c>
      <c r="FU1126" s="54" t="str">
        <f t="shared" si="1833"/>
        <v/>
      </c>
      <c r="FV1126" s="54" t="str">
        <f t="shared" si="1831"/>
        <v/>
      </c>
      <c r="FW1126" s="54" t="str">
        <f t="shared" si="1831"/>
        <v/>
      </c>
      <c r="FX1126" s="54" t="str">
        <f t="shared" si="1831"/>
        <v/>
      </c>
      <c r="FZ1126" s="58"/>
      <c r="GA1126" s="59"/>
      <c r="GB1126" s="60"/>
      <c r="GC1126" s="58"/>
      <c r="GD1126" s="59"/>
      <c r="GE1126" s="61"/>
      <c r="GF1126" s="58"/>
      <c r="GG1126" s="61"/>
      <c r="GH1126" s="61"/>
    </row>
    <row r="1127" spans="1:192" s="54" customFormat="1" ht="12" x14ac:dyDescent="0.25">
      <c r="A1127" s="54">
        <v>12</v>
      </c>
      <c r="B1127" s="54" t="s">
        <v>282</v>
      </c>
      <c r="C1127" s="56">
        <v>34</v>
      </c>
      <c r="D1127" s="56">
        <v>12</v>
      </c>
      <c r="E1127" s="56">
        <v>8</v>
      </c>
      <c r="F1127" s="56">
        <v>14</v>
      </c>
      <c r="G1127" s="56">
        <v>58</v>
      </c>
      <c r="H1127" s="56">
        <v>67</v>
      </c>
      <c r="I1127" s="57">
        <v>44</v>
      </c>
      <c r="J1127" s="56">
        <f t="shared" si="1804"/>
        <v>-9</v>
      </c>
      <c r="L1127" s="82" t="s">
        <v>1892</v>
      </c>
      <c r="M1127" s="477" t="s">
        <v>124</v>
      </c>
      <c r="N1127" s="479" t="s">
        <v>62</v>
      </c>
      <c r="O1127" s="479" t="s">
        <v>76</v>
      </c>
      <c r="P1127" s="479" t="s">
        <v>74</v>
      </c>
      <c r="Q1127" s="479" t="s">
        <v>76</v>
      </c>
      <c r="R1127" s="479" t="s">
        <v>77</v>
      </c>
      <c r="S1127" s="479" t="s">
        <v>125</v>
      </c>
      <c r="T1127" s="479" t="s">
        <v>60</v>
      </c>
      <c r="U1127" s="479" t="s">
        <v>206</v>
      </c>
      <c r="V1127" s="479" t="s">
        <v>200</v>
      </c>
      <c r="W1127" s="479" t="s">
        <v>124</v>
      </c>
      <c r="X1127" s="478"/>
      <c r="Y1127" s="479" t="s">
        <v>177</v>
      </c>
      <c r="Z1127" s="479" t="s">
        <v>148</v>
      </c>
      <c r="AA1127" s="479" t="s">
        <v>62</v>
      </c>
      <c r="AB1127" s="479" t="s">
        <v>77</v>
      </c>
      <c r="AC1127" s="479" t="s">
        <v>86</v>
      </c>
      <c r="AD1127" s="480" t="s">
        <v>176</v>
      </c>
      <c r="AL1127" s="82" t="s">
        <v>1892</v>
      </c>
      <c r="AM1127" s="477" t="s">
        <v>748</v>
      </c>
      <c r="AN1127" s="479" t="s">
        <v>505</v>
      </c>
      <c r="AO1127" s="479" t="s">
        <v>753</v>
      </c>
      <c r="AP1127" s="479" t="s">
        <v>518</v>
      </c>
      <c r="AQ1127" s="479" t="s">
        <v>754</v>
      </c>
      <c r="AR1127" s="479" t="s">
        <v>528</v>
      </c>
      <c r="AS1127" s="479" t="s">
        <v>301</v>
      </c>
      <c r="AT1127" s="479" t="s">
        <v>334</v>
      </c>
      <c r="AU1127" s="479" t="s">
        <v>707</v>
      </c>
      <c r="AV1127" s="479" t="s">
        <v>714</v>
      </c>
      <c r="AW1127" s="479" t="s">
        <v>539</v>
      </c>
      <c r="AX1127" s="478"/>
      <c r="AY1127" s="479" t="s">
        <v>310</v>
      </c>
      <c r="AZ1127" s="479" t="s">
        <v>517</v>
      </c>
      <c r="BA1127" s="479" t="s">
        <v>757</v>
      </c>
      <c r="BB1127" s="479" t="s">
        <v>1035</v>
      </c>
      <c r="BC1127" s="479" t="s">
        <v>584</v>
      </c>
      <c r="BD1127" s="480" t="s">
        <v>708</v>
      </c>
      <c r="BL1127" s="90">
        <f t="shared" si="1819"/>
        <v>0</v>
      </c>
      <c r="BM1127" s="77">
        <f t="shared" si="1819"/>
        <v>1</v>
      </c>
      <c r="BN1127" s="77">
        <f t="shared" si="1819"/>
        <v>0</v>
      </c>
      <c r="BO1127" s="77">
        <f t="shared" si="1819"/>
        <v>1</v>
      </c>
      <c r="BP1127" s="77">
        <f t="shared" si="1819"/>
        <v>0</v>
      </c>
      <c r="BQ1127" s="77">
        <f t="shared" si="1819"/>
        <v>2</v>
      </c>
      <c r="BR1127" s="77">
        <f t="shared" si="1819"/>
        <v>5</v>
      </c>
      <c r="BS1127" s="77">
        <f t="shared" si="1819"/>
        <v>4</v>
      </c>
      <c r="BT1127" s="77">
        <f t="shared" si="1819"/>
        <v>1</v>
      </c>
      <c r="BU1127" s="77">
        <f t="shared" si="1819"/>
        <v>2</v>
      </c>
      <c r="BV1127" s="77">
        <f t="shared" si="1819"/>
        <v>0</v>
      </c>
      <c r="BW1127" s="91"/>
      <c r="BX1127" s="77">
        <f t="shared" si="1805"/>
        <v>2</v>
      </c>
      <c r="BY1127" s="77">
        <f t="shared" si="1805"/>
        <v>0</v>
      </c>
      <c r="BZ1127" s="77">
        <f t="shared" si="1805"/>
        <v>1</v>
      </c>
      <c r="CA1127" s="77">
        <f t="shared" si="1805"/>
        <v>2</v>
      </c>
      <c r="CB1127" s="77">
        <f t="shared" si="1805"/>
        <v>0</v>
      </c>
      <c r="CC1127" s="92">
        <f t="shared" si="1805"/>
        <v>2</v>
      </c>
      <c r="CJ1127" s="78"/>
      <c r="CK1127" s="90">
        <f t="shared" si="1820"/>
        <v>0</v>
      </c>
      <c r="CL1127" s="77">
        <f t="shared" si="1820"/>
        <v>1</v>
      </c>
      <c r="CM1127" s="77">
        <f t="shared" si="1820"/>
        <v>2</v>
      </c>
      <c r="CN1127" s="77">
        <f t="shared" si="1820"/>
        <v>2</v>
      </c>
      <c r="CO1127" s="77">
        <f t="shared" si="1820"/>
        <v>2</v>
      </c>
      <c r="CP1127" s="77">
        <f t="shared" si="1820"/>
        <v>1</v>
      </c>
      <c r="CQ1127" s="77">
        <f t="shared" si="1820"/>
        <v>0</v>
      </c>
      <c r="CR1127" s="77">
        <f t="shared" si="1820"/>
        <v>1</v>
      </c>
      <c r="CS1127" s="77">
        <f t="shared" si="1820"/>
        <v>4</v>
      </c>
      <c r="CT1127" s="77">
        <f t="shared" si="1820"/>
        <v>2</v>
      </c>
      <c r="CU1127" s="77">
        <f t="shared" si="1820"/>
        <v>0</v>
      </c>
      <c r="CV1127" s="91"/>
      <c r="CW1127" s="77">
        <f t="shared" si="1806"/>
        <v>0</v>
      </c>
      <c r="CX1127" s="77">
        <f t="shared" si="1806"/>
        <v>1</v>
      </c>
      <c r="CY1127" s="77">
        <f t="shared" si="1806"/>
        <v>1</v>
      </c>
      <c r="CZ1127" s="77">
        <f t="shared" si="1806"/>
        <v>1</v>
      </c>
      <c r="DA1127" s="77">
        <f t="shared" si="1806"/>
        <v>3</v>
      </c>
      <c r="DB1127" s="92">
        <f t="shared" si="1806"/>
        <v>3</v>
      </c>
      <c r="DJ1127" s="347" t="str">
        <f t="shared" si="1821"/>
        <v>D</v>
      </c>
      <c r="DK1127" s="56" t="str">
        <f t="shared" si="1821"/>
        <v>D</v>
      </c>
      <c r="DL1127" s="56" t="str">
        <f t="shared" si="1821"/>
        <v>A</v>
      </c>
      <c r="DM1127" s="56" t="str">
        <f t="shared" si="1821"/>
        <v>A</v>
      </c>
      <c r="DN1127" s="56" t="str">
        <f t="shared" si="1821"/>
        <v>A</v>
      </c>
      <c r="DO1127" s="56" t="str">
        <f t="shared" si="1821"/>
        <v>H</v>
      </c>
      <c r="DP1127" s="56" t="str">
        <f t="shared" si="1821"/>
        <v>H</v>
      </c>
      <c r="DQ1127" s="56" t="str">
        <f t="shared" si="1821"/>
        <v>H</v>
      </c>
      <c r="DR1127" s="56" t="str">
        <f t="shared" si="1821"/>
        <v>A</v>
      </c>
      <c r="DS1127" s="56" t="str">
        <f t="shared" si="1821"/>
        <v>D</v>
      </c>
      <c r="DT1127" s="56" t="str">
        <f t="shared" si="1821"/>
        <v>D</v>
      </c>
      <c r="DU1127" s="91"/>
      <c r="DV1127" s="56" t="str">
        <f t="shared" si="1807"/>
        <v>H</v>
      </c>
      <c r="DW1127" s="56" t="str">
        <f t="shared" si="1807"/>
        <v>A</v>
      </c>
      <c r="DX1127" s="56" t="str">
        <f t="shared" si="1807"/>
        <v>D</v>
      </c>
      <c r="DY1127" s="56" t="str">
        <f t="shared" si="1807"/>
        <v>H</v>
      </c>
      <c r="DZ1127" s="56" t="str">
        <f t="shared" si="1807"/>
        <v>A</v>
      </c>
      <c r="EA1127" s="348" t="str">
        <f t="shared" si="1807"/>
        <v>A</v>
      </c>
      <c r="EI1127" s="53" t="str">
        <f t="shared" si="1808"/>
        <v>Staines Town</v>
      </c>
      <c r="EJ1127" s="79">
        <f t="shared" si="1822"/>
        <v>34</v>
      </c>
      <c r="EK1127" s="80">
        <f t="shared" si="1823"/>
        <v>5</v>
      </c>
      <c r="EL1127" s="80">
        <f t="shared" si="1824"/>
        <v>5</v>
      </c>
      <c r="EM1127" s="80">
        <f t="shared" si="1825"/>
        <v>7</v>
      </c>
      <c r="EN1127" s="80">
        <f>COUNTIF(DU$1116:DU$1133,"A")</f>
        <v>7</v>
      </c>
      <c r="EO1127" s="80">
        <f>COUNTIF(DU$1116:DU$1133,"D")</f>
        <v>3</v>
      </c>
      <c r="EP1127" s="80">
        <f>COUNTIF(DU$1116:DU$1133,"H")</f>
        <v>7</v>
      </c>
      <c r="EQ1127" s="79">
        <f t="shared" si="1826"/>
        <v>12</v>
      </c>
      <c r="ER1127" s="79">
        <f t="shared" si="1809"/>
        <v>8</v>
      </c>
      <c r="ES1127" s="79">
        <f t="shared" si="1809"/>
        <v>14</v>
      </c>
      <c r="ET1127" s="81">
        <f>SUM($BL1127:$CI1127)+SUM(CV$1116:CV$1133)</f>
        <v>46</v>
      </c>
      <c r="EU1127" s="81">
        <f>SUM($CK1127:$DH1127)+SUM(BW$1116:BW$1133)</f>
        <v>42</v>
      </c>
      <c r="EV1127" s="79">
        <f t="shared" si="1827"/>
        <v>44</v>
      </c>
      <c r="EW1127" s="81">
        <f t="shared" si="1828"/>
        <v>4</v>
      </c>
      <c r="EX1127" s="78"/>
      <c r="EY1127" s="80">
        <f t="shared" si="1810"/>
        <v>34</v>
      </c>
      <c r="EZ1127" s="80">
        <f t="shared" si="1811"/>
        <v>12</v>
      </c>
      <c r="FA1127" s="80">
        <f t="shared" si="1812"/>
        <v>8</v>
      </c>
      <c r="FB1127" s="80">
        <f t="shared" si="1813"/>
        <v>14</v>
      </c>
      <c r="FC1127" s="80">
        <f t="shared" si="1814"/>
        <v>46</v>
      </c>
      <c r="FD1127" s="80">
        <f t="shared" si="1815"/>
        <v>42</v>
      </c>
      <c r="FE1127" s="80">
        <f t="shared" si="1816"/>
        <v>44</v>
      </c>
      <c r="FF1127" s="80">
        <f t="shared" si="1817"/>
        <v>4</v>
      </c>
      <c r="FH1127" s="54">
        <f t="shared" si="1829"/>
        <v>0</v>
      </c>
      <c r="FI1127" s="54">
        <f t="shared" si="1830"/>
        <v>0</v>
      </c>
      <c r="FJ1127" s="54">
        <f t="shared" si="1818"/>
        <v>0</v>
      </c>
      <c r="FK1127" s="54">
        <f t="shared" si="1818"/>
        <v>0</v>
      </c>
      <c r="FL1127" s="54">
        <f t="shared" si="1818"/>
        <v>0</v>
      </c>
      <c r="FM1127" s="54">
        <f t="shared" si="1818"/>
        <v>0</v>
      </c>
      <c r="FN1127" s="54">
        <f t="shared" si="1818"/>
        <v>0</v>
      </c>
      <c r="FO1127" s="54">
        <f t="shared" si="1818"/>
        <v>0</v>
      </c>
      <c r="FQ1127" s="54" t="str">
        <f t="shared" si="1801"/>
        <v/>
      </c>
      <c r="FR1127" s="54" t="str">
        <f t="shared" si="1802"/>
        <v/>
      </c>
      <c r="FS1127" s="54" t="str">
        <f t="shared" si="1832"/>
        <v/>
      </c>
      <c r="FT1127" s="54" t="str">
        <f t="shared" si="1833"/>
        <v/>
      </c>
      <c r="FU1127" s="54" t="str">
        <f t="shared" si="1833"/>
        <v/>
      </c>
      <c r="FV1127" s="54" t="str">
        <f t="shared" si="1831"/>
        <v/>
      </c>
      <c r="FW1127" s="54" t="str">
        <f t="shared" si="1831"/>
        <v/>
      </c>
      <c r="FX1127" s="54" t="str">
        <f t="shared" si="1831"/>
        <v/>
      </c>
      <c r="FZ1127" s="58"/>
      <c r="GA1127" s="59"/>
      <c r="GB1127" s="60"/>
      <c r="GC1127" s="58"/>
      <c r="GD1127" s="59"/>
      <c r="GE1127" s="61"/>
      <c r="GF1127" s="58"/>
      <c r="GG1127" s="61"/>
      <c r="GH1127" s="61"/>
    </row>
    <row r="1128" spans="1:192" s="54" customFormat="1" ht="12" x14ac:dyDescent="0.25">
      <c r="A1128" s="54">
        <v>13</v>
      </c>
      <c r="B1128" s="54" t="s">
        <v>1000</v>
      </c>
      <c r="C1128" s="56">
        <v>34</v>
      </c>
      <c r="D1128" s="56">
        <v>8</v>
      </c>
      <c r="E1128" s="56">
        <v>12</v>
      </c>
      <c r="F1128" s="56">
        <v>14</v>
      </c>
      <c r="G1128" s="56">
        <v>44</v>
      </c>
      <c r="H1128" s="56">
        <v>56</v>
      </c>
      <c r="I1128" s="57">
        <v>36</v>
      </c>
      <c r="J1128" s="56">
        <f t="shared" si="1804"/>
        <v>-12</v>
      </c>
      <c r="L1128" s="82" t="s">
        <v>882</v>
      </c>
      <c r="M1128" s="477" t="s">
        <v>74</v>
      </c>
      <c r="N1128" s="479" t="s">
        <v>164</v>
      </c>
      <c r="O1128" s="479" t="s">
        <v>150</v>
      </c>
      <c r="P1128" s="479" t="s">
        <v>62</v>
      </c>
      <c r="Q1128" s="479" t="s">
        <v>177</v>
      </c>
      <c r="R1128" s="479" t="s">
        <v>125</v>
      </c>
      <c r="S1128" s="479" t="s">
        <v>89</v>
      </c>
      <c r="T1128" s="479" t="s">
        <v>125</v>
      </c>
      <c r="U1128" s="479" t="s">
        <v>58</v>
      </c>
      <c r="V1128" s="479" t="s">
        <v>74</v>
      </c>
      <c r="W1128" s="479" t="s">
        <v>125</v>
      </c>
      <c r="X1128" s="479" t="s">
        <v>99</v>
      </c>
      <c r="Y1128" s="478"/>
      <c r="Z1128" s="479" t="s">
        <v>85</v>
      </c>
      <c r="AA1128" s="479" t="s">
        <v>77</v>
      </c>
      <c r="AB1128" s="479" t="s">
        <v>304</v>
      </c>
      <c r="AC1128" s="479" t="s">
        <v>99</v>
      </c>
      <c r="AD1128" s="480" t="s">
        <v>150</v>
      </c>
      <c r="AL1128" s="82" t="s">
        <v>882</v>
      </c>
      <c r="AM1128" s="477" t="s">
        <v>578</v>
      </c>
      <c r="AN1128" s="479" t="s">
        <v>307</v>
      </c>
      <c r="AO1128" s="479" t="s">
        <v>527</v>
      </c>
      <c r="AP1128" s="479" t="s">
        <v>752</v>
      </c>
      <c r="AQ1128" s="479" t="s">
        <v>508</v>
      </c>
      <c r="AR1128" s="479" t="s">
        <v>702</v>
      </c>
      <c r="AS1128" s="479" t="s">
        <v>667</v>
      </c>
      <c r="AT1128" s="479" t="s">
        <v>320</v>
      </c>
      <c r="AU1128" s="479" t="s">
        <v>505</v>
      </c>
      <c r="AV1128" s="479" t="s">
        <v>517</v>
      </c>
      <c r="AW1128" s="479" t="s">
        <v>301</v>
      </c>
      <c r="AX1128" s="479" t="s">
        <v>1133</v>
      </c>
      <c r="AY1128" s="478"/>
      <c r="AZ1128" s="479" t="s">
        <v>523</v>
      </c>
      <c r="BA1128" s="479" t="s">
        <v>311</v>
      </c>
      <c r="BB1128" s="479" t="s">
        <v>701</v>
      </c>
      <c r="BC1128" s="479" t="s">
        <v>757</v>
      </c>
      <c r="BD1128" s="480" t="s">
        <v>483</v>
      </c>
      <c r="BL1128" s="90">
        <f t="shared" si="1819"/>
        <v>1</v>
      </c>
      <c r="BM1128" s="77">
        <f t="shared" si="1819"/>
        <v>8</v>
      </c>
      <c r="BN1128" s="77">
        <f t="shared" si="1819"/>
        <v>3</v>
      </c>
      <c r="BO1128" s="77">
        <f t="shared" si="1819"/>
        <v>1</v>
      </c>
      <c r="BP1128" s="77">
        <f t="shared" si="1819"/>
        <v>2</v>
      </c>
      <c r="BQ1128" s="77">
        <f t="shared" si="1819"/>
        <v>5</v>
      </c>
      <c r="BR1128" s="77">
        <f t="shared" si="1819"/>
        <v>3</v>
      </c>
      <c r="BS1128" s="77">
        <f t="shared" si="1819"/>
        <v>5</v>
      </c>
      <c r="BT1128" s="77">
        <f t="shared" si="1819"/>
        <v>5</v>
      </c>
      <c r="BU1128" s="77">
        <f t="shared" si="1819"/>
        <v>1</v>
      </c>
      <c r="BV1128" s="77">
        <f t="shared" si="1819"/>
        <v>5</v>
      </c>
      <c r="BW1128" s="77">
        <f t="shared" si="1819"/>
        <v>1</v>
      </c>
      <c r="BX1128" s="91"/>
      <c r="BY1128" s="77">
        <f>(IF(Z1128="","",(IF(MID(Z1128,2,1)="-",LEFT(Z1128,1),LEFT(Z1128,2)))+0))</f>
        <v>0</v>
      </c>
      <c r="BZ1128" s="77">
        <f>(IF(AA1128="","",(IF(MID(AA1128,2,1)="-",LEFT(AA1128,1),LEFT(AA1128,2)))+0))</f>
        <v>2</v>
      </c>
      <c r="CA1128" s="77">
        <f>(IF(AB1128="","",(IF(MID(AB1128,2,1)="-",LEFT(AB1128,1),LEFT(AB1128,2)))+0))</f>
        <v>4</v>
      </c>
      <c r="CB1128" s="77">
        <f>(IF(AC1128="","",(IF(MID(AC1128,2,1)="-",LEFT(AC1128,1),LEFT(AC1128,2)))+0))</f>
        <v>1</v>
      </c>
      <c r="CC1128" s="92">
        <f>(IF(AD1128="","",(IF(MID(AD1128,2,1)="-",LEFT(AD1128,1),LEFT(AD1128,2)))+0))</f>
        <v>3</v>
      </c>
      <c r="CJ1128" s="78"/>
      <c r="CK1128" s="90">
        <f t="shared" si="1820"/>
        <v>2</v>
      </c>
      <c r="CL1128" s="77">
        <f t="shared" si="1820"/>
        <v>0</v>
      </c>
      <c r="CM1128" s="77">
        <f t="shared" si="1820"/>
        <v>1</v>
      </c>
      <c r="CN1128" s="77">
        <f t="shared" si="1820"/>
        <v>1</v>
      </c>
      <c r="CO1128" s="77">
        <f t="shared" si="1820"/>
        <v>0</v>
      </c>
      <c r="CP1128" s="77">
        <f t="shared" si="1820"/>
        <v>0</v>
      </c>
      <c r="CQ1128" s="77">
        <f t="shared" si="1820"/>
        <v>0</v>
      </c>
      <c r="CR1128" s="77">
        <f t="shared" si="1820"/>
        <v>0</v>
      </c>
      <c r="CS1128" s="77">
        <f t="shared" si="1820"/>
        <v>1</v>
      </c>
      <c r="CT1128" s="77">
        <f t="shared" si="1820"/>
        <v>2</v>
      </c>
      <c r="CU1128" s="77">
        <f t="shared" si="1820"/>
        <v>0</v>
      </c>
      <c r="CV1128" s="77">
        <f t="shared" si="1820"/>
        <v>0</v>
      </c>
      <c r="CW1128" s="91"/>
      <c r="CX1128" s="77">
        <f>(IF(Z1128="","",IF(RIGHT(Z1128,2)="10",RIGHT(Z1128,2),RIGHT(Z1128,1))+0))</f>
        <v>4</v>
      </c>
      <c r="CY1128" s="77">
        <f>(IF(AA1128="","",IF(RIGHT(AA1128,2)="10",RIGHT(AA1128,2),RIGHT(AA1128,1))+0))</f>
        <v>1</v>
      </c>
      <c r="CZ1128" s="77">
        <f>(IF(AB1128="","",IF(RIGHT(AB1128,2)="10",RIGHT(AB1128,2),RIGHT(AB1128,1))+0))</f>
        <v>2</v>
      </c>
      <c r="DA1128" s="77">
        <f>(IF(AC1128="","",IF(RIGHT(AC1128,2)="10",RIGHT(AC1128,2),RIGHT(AC1128,1))+0))</f>
        <v>0</v>
      </c>
      <c r="DB1128" s="92">
        <f>(IF(AD1128="","",IF(RIGHT(AD1128,2)="10",RIGHT(AD1128,2),RIGHT(AD1128,1))+0))</f>
        <v>1</v>
      </c>
      <c r="DJ1128" s="347" t="str">
        <f t="shared" si="1821"/>
        <v>A</v>
      </c>
      <c r="DK1128" s="56" t="str">
        <f t="shared" si="1821"/>
        <v>H</v>
      </c>
      <c r="DL1128" s="56" t="str">
        <f t="shared" si="1821"/>
        <v>H</v>
      </c>
      <c r="DM1128" s="56" t="str">
        <f t="shared" si="1821"/>
        <v>D</v>
      </c>
      <c r="DN1128" s="56" t="str">
        <f t="shared" si="1821"/>
        <v>H</v>
      </c>
      <c r="DO1128" s="56" t="str">
        <f t="shared" si="1821"/>
        <v>H</v>
      </c>
      <c r="DP1128" s="56" t="str">
        <f t="shared" si="1821"/>
        <v>H</v>
      </c>
      <c r="DQ1128" s="56" t="str">
        <f t="shared" si="1821"/>
        <v>H</v>
      </c>
      <c r="DR1128" s="56" t="str">
        <f t="shared" si="1821"/>
        <v>H</v>
      </c>
      <c r="DS1128" s="56" t="str">
        <f t="shared" si="1821"/>
        <v>A</v>
      </c>
      <c r="DT1128" s="56" t="str">
        <f t="shared" si="1821"/>
        <v>H</v>
      </c>
      <c r="DU1128" s="56" t="str">
        <f t="shared" si="1821"/>
        <v>H</v>
      </c>
      <c r="DV1128" s="91"/>
      <c r="DW1128" s="56" t="str">
        <f>(IF(Z1128="","",IF(BY1128&gt;CX1128,"H",IF(BY1128&lt;CX1128,"A","D"))))</f>
        <v>A</v>
      </c>
      <c r="DX1128" s="56" t="str">
        <f>(IF(AA1128="","",IF(BZ1128&gt;CY1128,"H",IF(BZ1128&lt;CY1128,"A","D"))))</f>
        <v>H</v>
      </c>
      <c r="DY1128" s="56" t="str">
        <f>(IF(AB1128="","",IF(CA1128&gt;CZ1128,"H",IF(CA1128&lt;CZ1128,"A","D"))))</f>
        <v>H</v>
      </c>
      <c r="DZ1128" s="56" t="str">
        <f>(IF(AC1128="","",IF(CB1128&gt;DA1128,"H",IF(CB1128&lt;DA1128,"A","D"))))</f>
        <v>H</v>
      </c>
      <c r="EA1128" s="348" t="str">
        <f>(IF(AD1128="","",IF(CC1128&gt;DB1128,"H",IF(CC1128&lt;DB1128,"A","D"))))</f>
        <v>H</v>
      </c>
      <c r="EI1128" s="53" t="str">
        <f t="shared" si="1808"/>
        <v>Sutton United</v>
      </c>
      <c r="EJ1128" s="79">
        <f t="shared" si="1822"/>
        <v>34</v>
      </c>
      <c r="EK1128" s="80">
        <f t="shared" si="1823"/>
        <v>13</v>
      </c>
      <c r="EL1128" s="80">
        <f t="shared" si="1824"/>
        <v>1</v>
      </c>
      <c r="EM1128" s="80">
        <f t="shared" si="1825"/>
        <v>3</v>
      </c>
      <c r="EN1128" s="80">
        <f>COUNTIF(DV$1116:DV$1133,"A")</f>
        <v>5</v>
      </c>
      <c r="EO1128" s="80">
        <f>COUNTIF(DV$1116:DV$1133,"D")</f>
        <v>8</v>
      </c>
      <c r="EP1128" s="80">
        <f>COUNTIF(DV$1116:DV$1133,"H")</f>
        <v>4</v>
      </c>
      <c r="EQ1128" s="79">
        <f t="shared" si="1826"/>
        <v>18</v>
      </c>
      <c r="ER1128" s="79">
        <f t="shared" si="1809"/>
        <v>9</v>
      </c>
      <c r="ES1128" s="79">
        <f t="shared" si="1809"/>
        <v>7</v>
      </c>
      <c r="ET1128" s="81">
        <f>SUM($BL1128:$CI1128)+SUM(CW$1116:CW$1133)</f>
        <v>89</v>
      </c>
      <c r="EU1128" s="81">
        <f>SUM($CK1128:$DH1128)+SUM(BX$1116:BX$1133)</f>
        <v>46</v>
      </c>
      <c r="EV1128" s="79">
        <f t="shared" si="1827"/>
        <v>63</v>
      </c>
      <c r="EW1128" s="81">
        <f t="shared" si="1828"/>
        <v>43</v>
      </c>
      <c r="EX1128" s="78"/>
      <c r="EY1128" s="80">
        <f t="shared" si="1810"/>
        <v>34</v>
      </c>
      <c r="EZ1128" s="80">
        <f t="shared" si="1811"/>
        <v>18</v>
      </c>
      <c r="FA1128" s="80">
        <f t="shared" si="1812"/>
        <v>9</v>
      </c>
      <c r="FB1128" s="80">
        <f t="shared" si="1813"/>
        <v>7</v>
      </c>
      <c r="FC1128" s="80">
        <f t="shared" si="1814"/>
        <v>89</v>
      </c>
      <c r="FD1128" s="80">
        <f t="shared" si="1815"/>
        <v>46</v>
      </c>
      <c r="FE1128" s="80">
        <f t="shared" si="1816"/>
        <v>63</v>
      </c>
      <c r="FF1128" s="80">
        <f t="shared" si="1817"/>
        <v>43</v>
      </c>
      <c r="FH1128" s="54">
        <f t="shared" si="1829"/>
        <v>0</v>
      </c>
      <c r="FI1128" s="54">
        <f t="shared" si="1830"/>
        <v>0</v>
      </c>
      <c r="FJ1128" s="54">
        <f t="shared" si="1818"/>
        <v>0</v>
      </c>
      <c r="FK1128" s="54">
        <f t="shared" si="1818"/>
        <v>0</v>
      </c>
      <c r="FL1128" s="54">
        <f t="shared" si="1818"/>
        <v>0</v>
      </c>
      <c r="FM1128" s="54">
        <f t="shared" si="1818"/>
        <v>0</v>
      </c>
      <c r="FN1128" s="54">
        <f t="shared" si="1818"/>
        <v>0</v>
      </c>
      <c r="FO1128" s="54">
        <f t="shared" si="1818"/>
        <v>0</v>
      </c>
      <c r="FQ1128" s="54" t="str">
        <f t="shared" si="1801"/>
        <v/>
      </c>
      <c r="FR1128" s="54" t="str">
        <f t="shared" si="1802"/>
        <v/>
      </c>
      <c r="FS1128" s="54" t="str">
        <f t="shared" si="1832"/>
        <v/>
      </c>
      <c r="FT1128" s="54" t="str">
        <f t="shared" si="1833"/>
        <v/>
      </c>
      <c r="FU1128" s="54" t="str">
        <f t="shared" si="1833"/>
        <v/>
      </c>
      <c r="FV1128" s="54" t="str">
        <f t="shared" si="1831"/>
        <v/>
      </c>
      <c r="FW1128" s="54" t="str">
        <f t="shared" si="1831"/>
        <v/>
      </c>
      <c r="FX1128" s="54" t="str">
        <f t="shared" si="1831"/>
        <v/>
      </c>
      <c r="FZ1128" s="58"/>
      <c r="GA1128" s="59"/>
      <c r="GB1128" s="60"/>
      <c r="GC1128" s="58"/>
      <c r="GD1128" s="59"/>
      <c r="GE1128" s="61"/>
      <c r="GF1128" s="58"/>
      <c r="GG1128" s="61"/>
      <c r="GH1128" s="61"/>
    </row>
    <row r="1129" spans="1:192" s="54" customFormat="1" ht="12" x14ac:dyDescent="0.25">
      <c r="A1129" s="54">
        <v>14</v>
      </c>
      <c r="B1129" s="54" t="s">
        <v>1129</v>
      </c>
      <c r="C1129" s="56">
        <v>34</v>
      </c>
      <c r="D1129" s="56">
        <v>7</v>
      </c>
      <c r="E1129" s="56">
        <v>12</v>
      </c>
      <c r="F1129" s="56">
        <v>15</v>
      </c>
      <c r="G1129" s="56">
        <v>50</v>
      </c>
      <c r="H1129" s="56">
        <v>65</v>
      </c>
      <c r="I1129" s="57">
        <v>33</v>
      </c>
      <c r="J1129" s="56">
        <f t="shared" si="1804"/>
        <v>-15</v>
      </c>
      <c r="L1129" s="82" t="s">
        <v>897</v>
      </c>
      <c r="M1129" s="477" t="s">
        <v>99</v>
      </c>
      <c r="N1129" s="479" t="s">
        <v>177</v>
      </c>
      <c r="O1129" s="479" t="s">
        <v>77</v>
      </c>
      <c r="P1129" s="479" t="s">
        <v>77</v>
      </c>
      <c r="Q1129" s="479" t="s">
        <v>99</v>
      </c>
      <c r="R1129" s="479" t="s">
        <v>148</v>
      </c>
      <c r="S1129" s="479" t="s">
        <v>99</v>
      </c>
      <c r="T1129" s="479" t="s">
        <v>77</v>
      </c>
      <c r="U1129" s="479" t="s">
        <v>77</v>
      </c>
      <c r="V1129" s="479" t="s">
        <v>76</v>
      </c>
      <c r="W1129" s="479" t="s">
        <v>62</v>
      </c>
      <c r="X1129" s="479" t="s">
        <v>86</v>
      </c>
      <c r="Y1129" s="479" t="s">
        <v>150</v>
      </c>
      <c r="Z1129" s="478"/>
      <c r="AA1129" s="479" t="s">
        <v>59</v>
      </c>
      <c r="AB1129" s="479" t="s">
        <v>62</v>
      </c>
      <c r="AC1129" s="479" t="s">
        <v>62</v>
      </c>
      <c r="AD1129" s="480" t="s">
        <v>124</v>
      </c>
      <c r="AL1129" s="82" t="s">
        <v>897</v>
      </c>
      <c r="AM1129" s="477" t="s">
        <v>503</v>
      </c>
      <c r="AN1129" s="479" t="s">
        <v>450</v>
      </c>
      <c r="AO1129" s="479" t="s">
        <v>681</v>
      </c>
      <c r="AP1129" s="479" t="s">
        <v>491</v>
      </c>
      <c r="AQ1129" s="479" t="s">
        <v>490</v>
      </c>
      <c r="AR1129" s="479" t="s">
        <v>484</v>
      </c>
      <c r="AS1129" s="479" t="s">
        <v>313</v>
      </c>
      <c r="AT1129" s="479" t="s">
        <v>753</v>
      </c>
      <c r="AU1129" s="479" t="s">
        <v>508</v>
      </c>
      <c r="AV1129" s="479" t="s">
        <v>752</v>
      </c>
      <c r="AW1129" s="479" t="s">
        <v>524</v>
      </c>
      <c r="AX1129" s="479" t="s">
        <v>534</v>
      </c>
      <c r="AY1129" s="479" t="s">
        <v>747</v>
      </c>
      <c r="AZ1129" s="478"/>
      <c r="BA1129" s="479" t="s">
        <v>505</v>
      </c>
      <c r="BB1129" s="479" t="s">
        <v>492</v>
      </c>
      <c r="BC1129" s="479" t="s">
        <v>483</v>
      </c>
      <c r="BD1129" s="480" t="s">
        <v>516</v>
      </c>
      <c r="BL1129" s="90">
        <f t="shared" si="1819"/>
        <v>1</v>
      </c>
      <c r="BM1129" s="77">
        <f t="shared" si="1819"/>
        <v>2</v>
      </c>
      <c r="BN1129" s="77">
        <f t="shared" si="1819"/>
        <v>2</v>
      </c>
      <c r="BO1129" s="77">
        <f t="shared" si="1819"/>
        <v>2</v>
      </c>
      <c r="BP1129" s="77">
        <f t="shared" si="1819"/>
        <v>1</v>
      </c>
      <c r="BQ1129" s="77">
        <f t="shared" si="1819"/>
        <v>0</v>
      </c>
      <c r="BR1129" s="77">
        <f t="shared" si="1819"/>
        <v>1</v>
      </c>
      <c r="BS1129" s="77">
        <f t="shared" si="1819"/>
        <v>2</v>
      </c>
      <c r="BT1129" s="77">
        <f t="shared" si="1819"/>
        <v>2</v>
      </c>
      <c r="BU1129" s="77">
        <f t="shared" si="1819"/>
        <v>0</v>
      </c>
      <c r="BV1129" s="77">
        <f t="shared" si="1819"/>
        <v>1</v>
      </c>
      <c r="BW1129" s="77">
        <f t="shared" si="1819"/>
        <v>0</v>
      </c>
      <c r="BX1129" s="77">
        <f>(IF(Y1129="","",(IF(MID(Y1129,2,1)="-",LEFT(Y1129,1),LEFT(Y1129,2)))+0))</f>
        <v>3</v>
      </c>
      <c r="BY1129" s="91"/>
      <c r="BZ1129" s="77">
        <f>(IF(AA1129="","",(IF(MID(AA1129,2,1)="-",LEFT(AA1129,1),LEFT(AA1129,2)))+0))</f>
        <v>4</v>
      </c>
      <c r="CA1129" s="77">
        <f>(IF(AB1129="","",(IF(MID(AB1129,2,1)="-",LEFT(AB1129,1),LEFT(AB1129,2)))+0))</f>
        <v>1</v>
      </c>
      <c r="CB1129" s="77">
        <f>(IF(AC1129="","",(IF(MID(AC1129,2,1)="-",LEFT(AC1129,1),LEFT(AC1129,2)))+0))</f>
        <v>1</v>
      </c>
      <c r="CC1129" s="92">
        <f>(IF(AD1129="","",(IF(MID(AD1129,2,1)="-",LEFT(AD1129,1),LEFT(AD1129,2)))+0))</f>
        <v>0</v>
      </c>
      <c r="CJ1129" s="78"/>
      <c r="CK1129" s="90">
        <f t="shared" si="1820"/>
        <v>0</v>
      </c>
      <c r="CL1129" s="77">
        <f t="shared" si="1820"/>
        <v>0</v>
      </c>
      <c r="CM1129" s="77">
        <f t="shared" si="1820"/>
        <v>1</v>
      </c>
      <c r="CN1129" s="77">
        <f t="shared" si="1820"/>
        <v>1</v>
      </c>
      <c r="CO1129" s="77">
        <f t="shared" si="1820"/>
        <v>0</v>
      </c>
      <c r="CP1129" s="77">
        <f t="shared" si="1820"/>
        <v>1</v>
      </c>
      <c r="CQ1129" s="77">
        <f t="shared" si="1820"/>
        <v>0</v>
      </c>
      <c r="CR1129" s="77">
        <f t="shared" si="1820"/>
        <v>1</v>
      </c>
      <c r="CS1129" s="77">
        <f t="shared" si="1820"/>
        <v>1</v>
      </c>
      <c r="CT1129" s="77">
        <f t="shared" si="1820"/>
        <v>2</v>
      </c>
      <c r="CU1129" s="77">
        <f t="shared" si="1820"/>
        <v>1</v>
      </c>
      <c r="CV1129" s="77">
        <f t="shared" si="1820"/>
        <v>3</v>
      </c>
      <c r="CW1129" s="77">
        <f>(IF(Y1129="","",IF(RIGHT(Y1129,2)="10",RIGHT(Y1129,2),RIGHT(Y1129,1))+0))</f>
        <v>1</v>
      </c>
      <c r="CX1129" s="91"/>
      <c r="CY1129" s="77">
        <f>(IF(AA1129="","",IF(RIGHT(AA1129,2)="10",RIGHT(AA1129,2),RIGHT(AA1129,1))+0))</f>
        <v>0</v>
      </c>
      <c r="CZ1129" s="77">
        <f>(IF(AB1129="","",IF(RIGHT(AB1129,2)="10",RIGHT(AB1129,2),RIGHT(AB1129,1))+0))</f>
        <v>1</v>
      </c>
      <c r="DA1129" s="77">
        <f>(IF(AC1129="","",IF(RIGHT(AC1129,2)="10",RIGHT(AC1129,2),RIGHT(AC1129,1))+0))</f>
        <v>1</v>
      </c>
      <c r="DB1129" s="92">
        <f>(IF(AD1129="","",IF(RIGHT(AD1129,2)="10",RIGHT(AD1129,2),RIGHT(AD1129,1))+0))</f>
        <v>0</v>
      </c>
      <c r="DJ1129" s="347" t="str">
        <f t="shared" si="1821"/>
        <v>H</v>
      </c>
      <c r="DK1129" s="56" t="str">
        <f t="shared" si="1821"/>
        <v>H</v>
      </c>
      <c r="DL1129" s="56" t="str">
        <f t="shared" si="1821"/>
        <v>H</v>
      </c>
      <c r="DM1129" s="56" t="str">
        <f t="shared" si="1821"/>
        <v>H</v>
      </c>
      <c r="DN1129" s="56" t="str">
        <f t="shared" si="1821"/>
        <v>H</v>
      </c>
      <c r="DO1129" s="56" t="str">
        <f t="shared" si="1821"/>
        <v>A</v>
      </c>
      <c r="DP1129" s="56" t="str">
        <f t="shared" si="1821"/>
        <v>H</v>
      </c>
      <c r="DQ1129" s="56" t="str">
        <f t="shared" si="1821"/>
        <v>H</v>
      </c>
      <c r="DR1129" s="56" t="str">
        <f t="shared" si="1821"/>
        <v>H</v>
      </c>
      <c r="DS1129" s="56" t="str">
        <f t="shared" si="1821"/>
        <v>A</v>
      </c>
      <c r="DT1129" s="56" t="str">
        <f t="shared" si="1821"/>
        <v>D</v>
      </c>
      <c r="DU1129" s="56" t="str">
        <f t="shared" si="1821"/>
        <v>A</v>
      </c>
      <c r="DV1129" s="56" t="str">
        <f>(IF(Y1129="","",IF(BX1129&gt;CW1129,"H",IF(BX1129&lt;CW1129,"A","D"))))</f>
        <v>H</v>
      </c>
      <c r="DW1129" s="91"/>
      <c r="DX1129" s="56" t="str">
        <f>(IF(AA1129="","",IF(BZ1129&gt;CY1129,"H",IF(BZ1129&lt;CY1129,"A","D"))))</f>
        <v>H</v>
      </c>
      <c r="DY1129" s="56" t="str">
        <f>(IF(AB1129="","",IF(CA1129&gt;CZ1129,"H",IF(CA1129&lt;CZ1129,"A","D"))))</f>
        <v>D</v>
      </c>
      <c r="DZ1129" s="56" t="str">
        <f>(IF(AC1129="","",IF(CB1129&gt;DA1129,"H",IF(CB1129&lt;DA1129,"A","D"))))</f>
        <v>D</v>
      </c>
      <c r="EA1129" s="348" t="str">
        <f>(IF(AD1129="","",IF(CC1129&gt;DB1129,"H",IF(CC1129&lt;DB1129,"A","D"))))</f>
        <v>D</v>
      </c>
      <c r="EI1129" s="53" t="str">
        <f t="shared" si="1808"/>
        <v>Tooting &amp; Mitcham United</v>
      </c>
      <c r="EJ1129" s="79">
        <f t="shared" si="1822"/>
        <v>34</v>
      </c>
      <c r="EK1129" s="80">
        <f t="shared" si="1823"/>
        <v>10</v>
      </c>
      <c r="EL1129" s="80">
        <f t="shared" si="1824"/>
        <v>4</v>
      </c>
      <c r="EM1129" s="80">
        <f t="shared" si="1825"/>
        <v>3</v>
      </c>
      <c r="EN1129" s="80">
        <f>COUNTIF(DW$1116:DW$1133,"A")</f>
        <v>10</v>
      </c>
      <c r="EO1129" s="80">
        <f>COUNTIF(DW$1116:DW$1133,"D")</f>
        <v>5</v>
      </c>
      <c r="EP1129" s="80">
        <f>COUNTIF(DW$1116:DW$1133,"H")</f>
        <v>2</v>
      </c>
      <c r="EQ1129" s="79">
        <f t="shared" si="1826"/>
        <v>20</v>
      </c>
      <c r="ER1129" s="79">
        <f t="shared" si="1809"/>
        <v>9</v>
      </c>
      <c r="ES1129" s="79">
        <f t="shared" si="1809"/>
        <v>5</v>
      </c>
      <c r="ET1129" s="81">
        <f>SUM($BL1129:$CI1129)+SUM(CX$1116:CX$1133)</f>
        <v>63</v>
      </c>
      <c r="EU1129" s="81">
        <f>SUM($CK1129:$DH1129)+SUM(BY$1116:BY$1133)</f>
        <v>33</v>
      </c>
      <c r="EV1129" s="79">
        <f t="shared" si="1827"/>
        <v>69</v>
      </c>
      <c r="EW1129" s="81">
        <f t="shared" si="1828"/>
        <v>30</v>
      </c>
      <c r="EX1129" s="78"/>
      <c r="EY1129" s="80">
        <f t="shared" si="1810"/>
        <v>34</v>
      </c>
      <c r="EZ1129" s="80">
        <f t="shared" si="1811"/>
        <v>20</v>
      </c>
      <c r="FA1129" s="80">
        <f t="shared" si="1812"/>
        <v>9</v>
      </c>
      <c r="FB1129" s="80">
        <f t="shared" si="1813"/>
        <v>5</v>
      </c>
      <c r="FC1129" s="80">
        <f t="shared" si="1814"/>
        <v>63</v>
      </c>
      <c r="FD1129" s="80">
        <f t="shared" si="1815"/>
        <v>33</v>
      </c>
      <c r="FE1129" s="80">
        <f t="shared" si="1816"/>
        <v>69</v>
      </c>
      <c r="FF1129" s="80">
        <f t="shared" si="1817"/>
        <v>30</v>
      </c>
      <c r="FH1129" s="54">
        <f t="shared" si="1829"/>
        <v>0</v>
      </c>
      <c r="FI1129" s="54">
        <f t="shared" si="1830"/>
        <v>0</v>
      </c>
      <c r="FJ1129" s="54">
        <f t="shared" si="1818"/>
        <v>0</v>
      </c>
      <c r="FK1129" s="54">
        <f t="shared" si="1818"/>
        <v>0</v>
      </c>
      <c r="FL1129" s="54">
        <f t="shared" si="1818"/>
        <v>0</v>
      </c>
      <c r="FM1129" s="54">
        <f t="shared" si="1818"/>
        <v>0</v>
      </c>
      <c r="FN1129" s="54">
        <f t="shared" si="1818"/>
        <v>0</v>
      </c>
      <c r="FO1129" s="54">
        <f t="shared" si="1818"/>
        <v>0</v>
      </c>
      <c r="FQ1129" s="54" t="str">
        <f t="shared" si="1801"/>
        <v/>
      </c>
      <c r="FR1129" s="54" t="str">
        <f t="shared" si="1802"/>
        <v/>
      </c>
      <c r="FS1129" s="54" t="str">
        <f t="shared" si="1832"/>
        <v/>
      </c>
      <c r="FT1129" s="54" t="str">
        <f t="shared" si="1833"/>
        <v/>
      </c>
      <c r="FU1129" s="54" t="str">
        <f t="shared" si="1833"/>
        <v/>
      </c>
      <c r="FV1129" s="54" t="str">
        <f t="shared" si="1831"/>
        <v/>
      </c>
      <c r="FW1129" s="54" t="str">
        <f t="shared" si="1831"/>
        <v/>
      </c>
      <c r="FX1129" s="54" t="str">
        <f t="shared" si="1831"/>
        <v/>
      </c>
      <c r="FZ1129" s="58"/>
      <c r="GA1129" s="59"/>
      <c r="GB1129" s="60"/>
      <c r="GC1129" s="58"/>
      <c r="GD1129" s="59"/>
      <c r="GE1129" s="61"/>
      <c r="GF1129" s="58"/>
      <c r="GG1129" s="61"/>
      <c r="GH1129" s="61"/>
    </row>
    <row r="1130" spans="1:192" s="54" customFormat="1" ht="12" x14ac:dyDescent="0.25">
      <c r="A1130" s="54">
        <v>15</v>
      </c>
      <c r="B1130" s="54" t="s">
        <v>1001</v>
      </c>
      <c r="C1130" s="56">
        <v>34</v>
      </c>
      <c r="D1130" s="56">
        <v>7</v>
      </c>
      <c r="E1130" s="56">
        <v>11</v>
      </c>
      <c r="F1130" s="56">
        <v>16</v>
      </c>
      <c r="G1130" s="56">
        <v>41</v>
      </c>
      <c r="H1130" s="56">
        <v>61</v>
      </c>
      <c r="I1130" s="57">
        <v>32</v>
      </c>
      <c r="J1130" s="56">
        <f t="shared" si="1804"/>
        <v>-20</v>
      </c>
      <c r="L1130" s="82" t="s">
        <v>1129</v>
      </c>
      <c r="M1130" s="477" t="s">
        <v>176</v>
      </c>
      <c r="N1130" s="479" t="s">
        <v>85</v>
      </c>
      <c r="O1130" s="479" t="s">
        <v>200</v>
      </c>
      <c r="P1130" s="479" t="s">
        <v>76</v>
      </c>
      <c r="Q1130" s="479" t="s">
        <v>76</v>
      </c>
      <c r="R1130" s="479" t="s">
        <v>200</v>
      </c>
      <c r="S1130" s="479" t="s">
        <v>124</v>
      </c>
      <c r="T1130" s="479" t="s">
        <v>111</v>
      </c>
      <c r="U1130" s="479" t="s">
        <v>148</v>
      </c>
      <c r="V1130" s="479" t="s">
        <v>74</v>
      </c>
      <c r="W1130" s="479" t="s">
        <v>177</v>
      </c>
      <c r="X1130" s="479" t="s">
        <v>62</v>
      </c>
      <c r="Y1130" s="479" t="s">
        <v>62</v>
      </c>
      <c r="Z1130" s="479" t="s">
        <v>62</v>
      </c>
      <c r="AA1130" s="478"/>
      <c r="AB1130" s="479" t="s">
        <v>101</v>
      </c>
      <c r="AC1130" s="479" t="s">
        <v>177</v>
      </c>
      <c r="AD1130" s="480" t="s">
        <v>200</v>
      </c>
      <c r="AL1130" s="82" t="s">
        <v>1129</v>
      </c>
      <c r="AM1130" s="477" t="s">
        <v>515</v>
      </c>
      <c r="AN1130" s="479" t="s">
        <v>479</v>
      </c>
      <c r="AO1130" s="479" t="s">
        <v>507</v>
      </c>
      <c r="AP1130" s="479" t="s">
        <v>591</v>
      </c>
      <c r="AQ1130" s="479" t="s">
        <v>492</v>
      </c>
      <c r="AR1130" s="479" t="s">
        <v>517</v>
      </c>
      <c r="AS1130" s="479" t="s">
        <v>752</v>
      </c>
      <c r="AT1130" s="479" t="s">
        <v>747</v>
      </c>
      <c r="AU1130" s="479" t="s">
        <v>1035</v>
      </c>
      <c r="AV1130" s="479" t="s">
        <v>490</v>
      </c>
      <c r="AW1130" s="479" t="s">
        <v>506</v>
      </c>
      <c r="AX1130" s="479" t="s">
        <v>313</v>
      </c>
      <c r="AY1130" s="479" t="s">
        <v>708</v>
      </c>
      <c r="AZ1130" s="479" t="s">
        <v>702</v>
      </c>
      <c r="BA1130" s="478"/>
      <c r="BB1130" s="479" t="s">
        <v>578</v>
      </c>
      <c r="BC1130" s="479" t="s">
        <v>516</v>
      </c>
      <c r="BD1130" s="480" t="s">
        <v>534</v>
      </c>
      <c r="BL1130" s="90">
        <f t="shared" si="1819"/>
        <v>2</v>
      </c>
      <c r="BM1130" s="77">
        <f t="shared" si="1819"/>
        <v>0</v>
      </c>
      <c r="BN1130" s="77">
        <f t="shared" si="1819"/>
        <v>2</v>
      </c>
      <c r="BO1130" s="77">
        <f t="shared" si="1819"/>
        <v>0</v>
      </c>
      <c r="BP1130" s="77">
        <f t="shared" si="1819"/>
        <v>0</v>
      </c>
      <c r="BQ1130" s="77">
        <f t="shared" si="1819"/>
        <v>2</v>
      </c>
      <c r="BR1130" s="77">
        <f t="shared" si="1819"/>
        <v>0</v>
      </c>
      <c r="BS1130" s="77">
        <f t="shared" si="1819"/>
        <v>5</v>
      </c>
      <c r="BT1130" s="77">
        <f t="shared" si="1819"/>
        <v>0</v>
      </c>
      <c r="BU1130" s="77">
        <f t="shared" si="1819"/>
        <v>1</v>
      </c>
      <c r="BV1130" s="77">
        <f t="shared" si="1819"/>
        <v>2</v>
      </c>
      <c r="BW1130" s="77">
        <f t="shared" si="1819"/>
        <v>1</v>
      </c>
      <c r="BX1130" s="77">
        <f>(IF(Y1130="","",(IF(MID(Y1130,2,1)="-",LEFT(Y1130,1),LEFT(Y1130,2)))+0))</f>
        <v>1</v>
      </c>
      <c r="BY1130" s="77">
        <f>(IF(Z1130="","",(IF(MID(Z1130,2,1)="-",LEFT(Z1130,1),LEFT(Z1130,2)))+0))</f>
        <v>1</v>
      </c>
      <c r="BZ1130" s="91"/>
      <c r="CA1130" s="77">
        <f>(IF(AB1130="","",(IF(MID(AB1130,2,1)="-",LEFT(AB1130,1),LEFT(AB1130,2)))+0))</f>
        <v>3</v>
      </c>
      <c r="CB1130" s="77">
        <f>(IF(AC1130="","",(IF(MID(AC1130,2,1)="-",LEFT(AC1130,1),LEFT(AC1130,2)))+0))</f>
        <v>2</v>
      </c>
      <c r="CC1130" s="92">
        <f>(IF(AD1130="","",(IF(MID(AD1130,2,1)="-",LEFT(AD1130,1),LEFT(AD1130,2)))+0))</f>
        <v>2</v>
      </c>
      <c r="CJ1130" s="78"/>
      <c r="CK1130" s="90">
        <f t="shared" si="1820"/>
        <v>3</v>
      </c>
      <c r="CL1130" s="77">
        <f t="shared" si="1820"/>
        <v>4</v>
      </c>
      <c r="CM1130" s="77">
        <f t="shared" si="1820"/>
        <v>2</v>
      </c>
      <c r="CN1130" s="77">
        <f t="shared" si="1820"/>
        <v>2</v>
      </c>
      <c r="CO1130" s="77">
        <f t="shared" si="1820"/>
        <v>2</v>
      </c>
      <c r="CP1130" s="77">
        <f t="shared" si="1820"/>
        <v>2</v>
      </c>
      <c r="CQ1130" s="77">
        <f t="shared" si="1820"/>
        <v>0</v>
      </c>
      <c r="CR1130" s="77">
        <f t="shared" si="1820"/>
        <v>2</v>
      </c>
      <c r="CS1130" s="77">
        <f t="shared" si="1820"/>
        <v>1</v>
      </c>
      <c r="CT1130" s="77">
        <f t="shared" si="1820"/>
        <v>2</v>
      </c>
      <c r="CU1130" s="77">
        <f t="shared" si="1820"/>
        <v>0</v>
      </c>
      <c r="CV1130" s="77">
        <f t="shared" si="1820"/>
        <v>1</v>
      </c>
      <c r="CW1130" s="77">
        <f>(IF(Y1130="","",IF(RIGHT(Y1130,2)="10",RIGHT(Y1130,2),RIGHT(Y1130,1))+0))</f>
        <v>1</v>
      </c>
      <c r="CX1130" s="77">
        <f>(IF(Z1130="","",IF(RIGHT(Z1130,2)="10",RIGHT(Z1130,2),RIGHT(Z1130,1))+0))</f>
        <v>1</v>
      </c>
      <c r="CY1130" s="91"/>
      <c r="CZ1130" s="77">
        <f>(IF(AB1130="","",IF(RIGHT(AB1130,2)="10",RIGHT(AB1130,2),RIGHT(AB1130,1))+0))</f>
        <v>2</v>
      </c>
      <c r="DA1130" s="77">
        <f>(IF(AC1130="","",IF(RIGHT(AC1130,2)="10",RIGHT(AC1130,2),RIGHT(AC1130,1))+0))</f>
        <v>0</v>
      </c>
      <c r="DB1130" s="92">
        <f>(IF(AD1130="","",IF(RIGHT(AD1130,2)="10",RIGHT(AD1130,2),RIGHT(AD1130,1))+0))</f>
        <v>2</v>
      </c>
      <c r="DJ1130" s="347" t="str">
        <f t="shared" si="1821"/>
        <v>A</v>
      </c>
      <c r="DK1130" s="56" t="str">
        <f t="shared" si="1821"/>
        <v>A</v>
      </c>
      <c r="DL1130" s="56" t="str">
        <f t="shared" si="1821"/>
        <v>D</v>
      </c>
      <c r="DM1130" s="56" t="str">
        <f t="shared" si="1821"/>
        <v>A</v>
      </c>
      <c r="DN1130" s="56" t="str">
        <f t="shared" si="1821"/>
        <v>A</v>
      </c>
      <c r="DO1130" s="56" t="str">
        <f t="shared" si="1821"/>
        <v>D</v>
      </c>
      <c r="DP1130" s="56" t="str">
        <f t="shared" si="1821"/>
        <v>D</v>
      </c>
      <c r="DQ1130" s="56" t="str">
        <f t="shared" si="1821"/>
        <v>H</v>
      </c>
      <c r="DR1130" s="56" t="str">
        <f t="shared" si="1821"/>
        <v>A</v>
      </c>
      <c r="DS1130" s="56" t="str">
        <f t="shared" si="1821"/>
        <v>A</v>
      </c>
      <c r="DT1130" s="56" t="str">
        <f t="shared" si="1821"/>
        <v>H</v>
      </c>
      <c r="DU1130" s="56" t="str">
        <f t="shared" si="1821"/>
        <v>D</v>
      </c>
      <c r="DV1130" s="56" t="str">
        <f>(IF(Y1130="","",IF(BX1130&gt;CW1130,"H",IF(BX1130&lt;CW1130,"A","D"))))</f>
        <v>D</v>
      </c>
      <c r="DW1130" s="56" t="str">
        <f>(IF(Z1130="","",IF(BY1130&gt;CX1130,"H",IF(BY1130&lt;CX1130,"A","D"))))</f>
        <v>D</v>
      </c>
      <c r="DX1130" s="91"/>
      <c r="DY1130" s="56" t="str">
        <f>(IF(AB1130="","",IF(CA1130&gt;CZ1130,"H",IF(CA1130&lt;CZ1130,"A","D"))))</f>
        <v>H</v>
      </c>
      <c r="DZ1130" s="56" t="str">
        <f>(IF(AC1130="","",IF(CB1130&gt;DA1130,"H",IF(CB1130&lt;DA1130,"A","D"))))</f>
        <v>H</v>
      </c>
      <c r="EA1130" s="348" t="str">
        <f>(IF(AD1130="","",IF(CC1130&gt;DB1130,"H",IF(CC1130&lt;DB1130,"A","D"))))</f>
        <v>D</v>
      </c>
      <c r="EI1130" s="53" t="str">
        <f t="shared" si="1808"/>
        <v>Walton &amp; Hersham</v>
      </c>
      <c r="EJ1130" s="79">
        <f t="shared" si="1822"/>
        <v>34</v>
      </c>
      <c r="EK1130" s="80">
        <f t="shared" si="1823"/>
        <v>4</v>
      </c>
      <c r="EL1130" s="80">
        <f t="shared" si="1824"/>
        <v>7</v>
      </c>
      <c r="EM1130" s="80">
        <f t="shared" si="1825"/>
        <v>6</v>
      </c>
      <c r="EN1130" s="80">
        <f>COUNTIF(DX$1116:DX$1133,"A")</f>
        <v>3</v>
      </c>
      <c r="EO1130" s="80">
        <f>COUNTIF(DX$1116:DX$1133,"D")</f>
        <v>5</v>
      </c>
      <c r="EP1130" s="80">
        <f>COUNTIF(DX$1116:DX$1133,"H")</f>
        <v>9</v>
      </c>
      <c r="EQ1130" s="79">
        <f t="shared" si="1826"/>
        <v>7</v>
      </c>
      <c r="ER1130" s="79">
        <f t="shared" si="1809"/>
        <v>12</v>
      </c>
      <c r="ES1130" s="79">
        <f t="shared" si="1809"/>
        <v>15</v>
      </c>
      <c r="ET1130" s="81">
        <f>SUM($BL1130:$CI1130)+SUM(CY$1116:CY$1133)</f>
        <v>50</v>
      </c>
      <c r="EU1130" s="81">
        <f>SUM($CK1130:$DH1130)+SUM(BZ$1116:BZ$1133)</f>
        <v>65</v>
      </c>
      <c r="EV1130" s="79">
        <f t="shared" si="1827"/>
        <v>33</v>
      </c>
      <c r="EW1130" s="81">
        <f t="shared" si="1828"/>
        <v>-15</v>
      </c>
      <c r="EX1130" s="78"/>
      <c r="EY1130" s="80">
        <f t="shared" si="1810"/>
        <v>34</v>
      </c>
      <c r="EZ1130" s="80">
        <f t="shared" si="1811"/>
        <v>7</v>
      </c>
      <c r="FA1130" s="80">
        <f t="shared" si="1812"/>
        <v>12</v>
      </c>
      <c r="FB1130" s="80">
        <f t="shared" si="1813"/>
        <v>15</v>
      </c>
      <c r="FC1130" s="80">
        <f t="shared" si="1814"/>
        <v>50</v>
      </c>
      <c r="FD1130" s="80">
        <f t="shared" si="1815"/>
        <v>65</v>
      </c>
      <c r="FE1130" s="80">
        <f t="shared" si="1816"/>
        <v>33</v>
      </c>
      <c r="FF1130" s="80">
        <f t="shared" si="1817"/>
        <v>-15</v>
      </c>
      <c r="FH1130" s="54">
        <f t="shared" si="1829"/>
        <v>0</v>
      </c>
      <c r="FI1130" s="54">
        <f t="shared" si="1830"/>
        <v>0</v>
      </c>
      <c r="FJ1130" s="54">
        <f t="shared" si="1818"/>
        <v>0</v>
      </c>
      <c r="FK1130" s="54">
        <f t="shared" si="1818"/>
        <v>0</v>
      </c>
      <c r="FL1130" s="54">
        <f t="shared" si="1818"/>
        <v>0</v>
      </c>
      <c r="FM1130" s="54">
        <f t="shared" si="1818"/>
        <v>0</v>
      </c>
      <c r="FN1130" s="54">
        <f t="shared" si="1818"/>
        <v>0</v>
      </c>
      <c r="FO1130" s="54">
        <f t="shared" si="1818"/>
        <v>0</v>
      </c>
      <c r="FQ1130" s="54" t="str">
        <f t="shared" si="1801"/>
        <v/>
      </c>
      <c r="FR1130" s="54" t="str">
        <f t="shared" si="1802"/>
        <v/>
      </c>
      <c r="FS1130" s="54" t="str">
        <f t="shared" si="1832"/>
        <v/>
      </c>
      <c r="FT1130" s="54" t="str">
        <f t="shared" si="1833"/>
        <v/>
      </c>
      <c r="FU1130" s="54" t="str">
        <f t="shared" si="1833"/>
        <v/>
      </c>
      <c r="FV1130" s="54" t="str">
        <f t="shared" si="1831"/>
        <v/>
      </c>
      <c r="FW1130" s="54" t="str">
        <f t="shared" si="1831"/>
        <v/>
      </c>
      <c r="FX1130" s="54" t="str">
        <f t="shared" si="1831"/>
        <v/>
      </c>
      <c r="FZ1130" s="58"/>
      <c r="GA1130" s="59"/>
      <c r="GB1130" s="60"/>
      <c r="GC1130" s="58"/>
      <c r="GD1130" s="59"/>
      <c r="GE1130" s="61"/>
      <c r="GF1130" s="58"/>
      <c r="GG1130" s="61"/>
      <c r="GH1130" s="61"/>
    </row>
    <row r="1131" spans="1:192" s="54" customFormat="1" ht="12" x14ac:dyDescent="0.25">
      <c r="A1131" s="54">
        <v>16</v>
      </c>
      <c r="B1131" s="54" t="s">
        <v>1847</v>
      </c>
      <c r="C1131" s="56">
        <v>34</v>
      </c>
      <c r="D1131" s="56">
        <v>8</v>
      </c>
      <c r="E1131" s="56">
        <v>5</v>
      </c>
      <c r="F1131" s="56">
        <v>21</v>
      </c>
      <c r="G1131" s="56">
        <v>39</v>
      </c>
      <c r="H1131" s="56">
        <v>73</v>
      </c>
      <c r="I1131" s="57">
        <v>29</v>
      </c>
      <c r="J1131" s="56">
        <f t="shared" si="1804"/>
        <v>-34</v>
      </c>
      <c r="L1131" s="82" t="s">
        <v>1850</v>
      </c>
      <c r="M1131" s="477" t="s">
        <v>62</v>
      </c>
      <c r="N1131" s="479" t="s">
        <v>177</v>
      </c>
      <c r="O1131" s="479" t="s">
        <v>206</v>
      </c>
      <c r="P1131" s="479" t="s">
        <v>148</v>
      </c>
      <c r="Q1131" s="479" t="s">
        <v>148</v>
      </c>
      <c r="R1131" s="479" t="s">
        <v>98</v>
      </c>
      <c r="S1131" s="479" t="s">
        <v>99</v>
      </c>
      <c r="T1131" s="479" t="s">
        <v>148</v>
      </c>
      <c r="U1131" s="479" t="s">
        <v>102</v>
      </c>
      <c r="V1131" s="479" t="s">
        <v>148</v>
      </c>
      <c r="W1131" s="479" t="s">
        <v>177</v>
      </c>
      <c r="X1131" s="479" t="s">
        <v>103</v>
      </c>
      <c r="Y1131" s="479" t="s">
        <v>86</v>
      </c>
      <c r="Z1131" s="479" t="s">
        <v>278</v>
      </c>
      <c r="AA1131" s="479" t="s">
        <v>101</v>
      </c>
      <c r="AB1131" s="478"/>
      <c r="AC1131" s="479" t="s">
        <v>103</v>
      </c>
      <c r="AD1131" s="480" t="s">
        <v>76</v>
      </c>
      <c r="AL1131" s="82" t="s">
        <v>1850</v>
      </c>
      <c r="AM1131" s="477" t="s">
        <v>483</v>
      </c>
      <c r="AN1131" s="479" t="s">
        <v>515</v>
      </c>
      <c r="AO1131" s="479" t="s">
        <v>517</v>
      </c>
      <c r="AP1131" s="499" t="s">
        <v>450</v>
      </c>
      <c r="AQ1131" s="479" t="s">
        <v>1133</v>
      </c>
      <c r="AR1131" s="479" t="s">
        <v>508</v>
      </c>
      <c r="AS1131" s="479" t="s">
        <v>523</v>
      </c>
      <c r="AT1131" s="479" t="s">
        <v>702</v>
      </c>
      <c r="AU1131" s="479" t="s">
        <v>528</v>
      </c>
      <c r="AV1131" s="479" t="s">
        <v>505</v>
      </c>
      <c r="AW1131" s="479" t="s">
        <v>527</v>
      </c>
      <c r="AX1131" s="479" t="s">
        <v>752</v>
      </c>
      <c r="AY1131" s="479" t="s">
        <v>507</v>
      </c>
      <c r="AZ1131" s="479" t="s">
        <v>504</v>
      </c>
      <c r="BA1131" s="479" t="s">
        <v>753</v>
      </c>
      <c r="BB1131" s="478"/>
      <c r="BC1131" s="479" t="s">
        <v>534</v>
      </c>
      <c r="BD1131" s="480" t="s">
        <v>481</v>
      </c>
      <c r="BL1131" s="90">
        <f t="shared" si="1819"/>
        <v>1</v>
      </c>
      <c r="BM1131" s="77">
        <f t="shared" si="1819"/>
        <v>2</v>
      </c>
      <c r="BN1131" s="77">
        <f t="shared" si="1819"/>
        <v>1</v>
      </c>
      <c r="BO1131" s="77">
        <f t="shared" si="1819"/>
        <v>0</v>
      </c>
      <c r="BP1131" s="77">
        <f t="shared" si="1819"/>
        <v>0</v>
      </c>
      <c r="BQ1131" s="77">
        <f t="shared" si="1819"/>
        <v>0</v>
      </c>
      <c r="BR1131" s="77">
        <f t="shared" si="1819"/>
        <v>1</v>
      </c>
      <c r="BS1131" s="77">
        <f t="shared" si="1819"/>
        <v>0</v>
      </c>
      <c r="BT1131" s="77">
        <f t="shared" si="1819"/>
        <v>2</v>
      </c>
      <c r="BU1131" s="77">
        <f t="shared" si="1819"/>
        <v>0</v>
      </c>
      <c r="BV1131" s="77">
        <f t="shared" si="1819"/>
        <v>2</v>
      </c>
      <c r="BW1131" s="77">
        <f t="shared" si="1819"/>
        <v>1</v>
      </c>
      <c r="BX1131" s="77">
        <f>(IF(Y1131="","",(IF(MID(Y1131,2,1)="-",LEFT(Y1131,1),LEFT(Y1131,2)))+0))</f>
        <v>0</v>
      </c>
      <c r="BY1131" s="77">
        <f>(IF(Z1131="","",(IF(MID(Z1131,2,1)="-",LEFT(Z1131,1),LEFT(Z1131,2)))+0))</f>
        <v>1</v>
      </c>
      <c r="BZ1131" s="77">
        <f>(IF(AA1131="","",(IF(MID(AA1131,2,1)="-",LEFT(AA1131,1),LEFT(AA1131,2)))+0))</f>
        <v>3</v>
      </c>
      <c r="CA1131" s="91"/>
      <c r="CB1131" s="77">
        <f>(IF(AC1131="","",(IF(MID(AC1131,2,1)="-",LEFT(AC1131,1),LEFT(AC1131,2)))+0))</f>
        <v>1</v>
      </c>
      <c r="CC1131" s="92">
        <f>(IF(AD1131="","",(IF(MID(AD1131,2,1)="-",LEFT(AD1131,1),LEFT(AD1131,2)))+0))</f>
        <v>0</v>
      </c>
      <c r="CJ1131" s="78"/>
      <c r="CK1131" s="90">
        <f t="shared" si="1820"/>
        <v>1</v>
      </c>
      <c r="CL1131" s="77">
        <f t="shared" si="1820"/>
        <v>0</v>
      </c>
      <c r="CM1131" s="77">
        <f t="shared" si="1820"/>
        <v>4</v>
      </c>
      <c r="CN1131" s="77">
        <f t="shared" si="1820"/>
        <v>1</v>
      </c>
      <c r="CO1131" s="77">
        <f t="shared" si="1820"/>
        <v>1</v>
      </c>
      <c r="CP1131" s="77">
        <f t="shared" si="1820"/>
        <v>5</v>
      </c>
      <c r="CQ1131" s="77">
        <f t="shared" si="1820"/>
        <v>0</v>
      </c>
      <c r="CR1131" s="77">
        <f t="shared" si="1820"/>
        <v>1</v>
      </c>
      <c r="CS1131" s="77">
        <f t="shared" si="1820"/>
        <v>4</v>
      </c>
      <c r="CT1131" s="77">
        <f t="shared" si="1820"/>
        <v>1</v>
      </c>
      <c r="CU1131" s="77">
        <f t="shared" si="1820"/>
        <v>0</v>
      </c>
      <c r="CV1131" s="77">
        <f t="shared" si="1820"/>
        <v>3</v>
      </c>
      <c r="CW1131" s="77">
        <f>(IF(Y1131="","",IF(RIGHT(Y1131,2)="10",RIGHT(Y1131,2),RIGHT(Y1131,1))+0))</f>
        <v>3</v>
      </c>
      <c r="CX1131" s="77">
        <f>(IF(Z1131="","",IF(RIGHT(Z1131,2)="10",RIGHT(Z1131,2),RIGHT(Z1131,1))+0))</f>
        <v>9</v>
      </c>
      <c r="CY1131" s="77">
        <f>(IF(AA1131="","",IF(RIGHT(AA1131,2)="10",RIGHT(AA1131,2),RIGHT(AA1131,1))+0))</f>
        <v>2</v>
      </c>
      <c r="CZ1131" s="91"/>
      <c r="DA1131" s="77">
        <f>(IF(AC1131="","",IF(RIGHT(AC1131,2)="10",RIGHT(AC1131,2),RIGHT(AC1131,1))+0))</f>
        <v>3</v>
      </c>
      <c r="DB1131" s="92">
        <f>(IF(AD1131="","",IF(RIGHT(AD1131,2)="10",RIGHT(AD1131,2),RIGHT(AD1131,1))+0))</f>
        <v>2</v>
      </c>
      <c r="DJ1131" s="347" t="str">
        <f t="shared" si="1821"/>
        <v>D</v>
      </c>
      <c r="DK1131" s="56" t="str">
        <f t="shared" si="1821"/>
        <v>H</v>
      </c>
      <c r="DL1131" s="56" t="str">
        <f t="shared" si="1821"/>
        <v>A</v>
      </c>
      <c r="DM1131" s="56" t="str">
        <f t="shared" si="1821"/>
        <v>A</v>
      </c>
      <c r="DN1131" s="56" t="str">
        <f t="shared" si="1821"/>
        <v>A</v>
      </c>
      <c r="DO1131" s="56" t="str">
        <f t="shared" si="1821"/>
        <v>A</v>
      </c>
      <c r="DP1131" s="56" t="str">
        <f t="shared" si="1821"/>
        <v>H</v>
      </c>
      <c r="DQ1131" s="56" t="str">
        <f t="shared" si="1821"/>
        <v>A</v>
      </c>
      <c r="DR1131" s="56" t="str">
        <f t="shared" si="1821"/>
        <v>A</v>
      </c>
      <c r="DS1131" s="56" t="str">
        <f t="shared" si="1821"/>
        <v>A</v>
      </c>
      <c r="DT1131" s="56" t="str">
        <f t="shared" si="1821"/>
        <v>H</v>
      </c>
      <c r="DU1131" s="56" t="str">
        <f t="shared" si="1821"/>
        <v>A</v>
      </c>
      <c r="DV1131" s="56" t="str">
        <f>(IF(Y1131="","",IF(BX1131&gt;CW1131,"H",IF(BX1131&lt;CW1131,"A","D"))))</f>
        <v>A</v>
      </c>
      <c r="DW1131" s="56" t="str">
        <f>(IF(Z1131="","",IF(BY1131&gt;CX1131,"H",IF(BY1131&lt;CX1131,"A","D"))))</f>
        <v>A</v>
      </c>
      <c r="DX1131" s="56" t="str">
        <f>(IF(AA1131="","",IF(BZ1131&gt;CY1131,"H",IF(BZ1131&lt;CY1131,"A","D"))))</f>
        <v>H</v>
      </c>
      <c r="DY1131" s="91"/>
      <c r="DZ1131" s="56" t="str">
        <f>(IF(AC1131="","",IF(CB1131&gt;DA1131,"H",IF(CB1131&lt;DA1131,"A","D"))))</f>
        <v>A</v>
      </c>
      <c r="EA1131" s="348" t="str">
        <f>(IF(AD1131="","",IF(CC1131&gt;DB1131,"H",IF(CC1131&lt;DB1131,"A","D"))))</f>
        <v>A</v>
      </c>
      <c r="EI1131" s="53" t="str">
        <f t="shared" si="1808"/>
        <v>Walton Casuals</v>
      </c>
      <c r="EJ1131" s="79">
        <f t="shared" si="1822"/>
        <v>34</v>
      </c>
      <c r="EK1131" s="80">
        <f t="shared" si="1823"/>
        <v>4</v>
      </c>
      <c r="EL1131" s="80">
        <f t="shared" si="1824"/>
        <v>1</v>
      </c>
      <c r="EM1131" s="80">
        <f t="shared" si="1825"/>
        <v>12</v>
      </c>
      <c r="EN1131" s="80">
        <f>COUNTIF(DY$1116:DY$1133,"A")</f>
        <v>1</v>
      </c>
      <c r="EO1131" s="80">
        <f>COUNTIF(DY$1116:DY$1133,"D")</f>
        <v>5</v>
      </c>
      <c r="EP1131" s="80">
        <f>COUNTIF(DY$1116:DY$1133,"H")</f>
        <v>11</v>
      </c>
      <c r="EQ1131" s="79">
        <f t="shared" si="1826"/>
        <v>5</v>
      </c>
      <c r="ER1131" s="79">
        <f t="shared" si="1809"/>
        <v>6</v>
      </c>
      <c r="ES1131" s="79">
        <f t="shared" si="1809"/>
        <v>23</v>
      </c>
      <c r="ET1131" s="81">
        <f>SUM($BL1131:$CI1131)+SUM(CZ$1116:CZ$1133)</f>
        <v>35</v>
      </c>
      <c r="EU1131" s="81">
        <f>SUM($CK1131:$DH1131)+SUM(CA$1116:CA$1133)</f>
        <v>81</v>
      </c>
      <c r="EV1131" s="79">
        <f t="shared" si="1827"/>
        <v>21</v>
      </c>
      <c r="EW1131" s="81">
        <f t="shared" si="1828"/>
        <v>-46</v>
      </c>
      <c r="EX1131" s="78"/>
      <c r="EY1131" s="80">
        <f t="shared" si="1810"/>
        <v>34</v>
      </c>
      <c r="EZ1131" s="80">
        <f t="shared" si="1811"/>
        <v>5</v>
      </c>
      <c r="FA1131" s="80">
        <f t="shared" si="1812"/>
        <v>6</v>
      </c>
      <c r="FB1131" s="80">
        <f t="shared" si="1813"/>
        <v>23</v>
      </c>
      <c r="FC1131" s="80">
        <f t="shared" si="1814"/>
        <v>35</v>
      </c>
      <c r="FD1131" s="80">
        <f t="shared" si="1815"/>
        <v>81</v>
      </c>
      <c r="FE1131" s="80">
        <f t="shared" si="1816"/>
        <v>21</v>
      </c>
      <c r="FF1131" s="80">
        <f t="shared" si="1817"/>
        <v>-46</v>
      </c>
      <c r="FH1131" s="54">
        <f t="shared" si="1829"/>
        <v>0</v>
      </c>
      <c r="FI1131" s="54">
        <f t="shared" si="1830"/>
        <v>0</v>
      </c>
      <c r="FJ1131" s="54">
        <f t="shared" si="1818"/>
        <v>0</v>
      </c>
      <c r="FK1131" s="54">
        <f t="shared" si="1818"/>
        <v>0</v>
      </c>
      <c r="FL1131" s="54">
        <f t="shared" si="1818"/>
        <v>0</v>
      </c>
      <c r="FM1131" s="54">
        <f t="shared" si="1818"/>
        <v>0</v>
      </c>
      <c r="FN1131" s="54">
        <f t="shared" si="1818"/>
        <v>0</v>
      </c>
      <c r="FO1131" s="54">
        <f t="shared" si="1818"/>
        <v>0</v>
      </c>
      <c r="FQ1131" s="54" t="str">
        <f t="shared" si="1801"/>
        <v/>
      </c>
      <c r="FR1131" s="54" t="str">
        <f t="shared" si="1802"/>
        <v/>
      </c>
      <c r="FS1131" s="54" t="str">
        <f t="shared" si="1832"/>
        <v/>
      </c>
      <c r="FT1131" s="54" t="str">
        <f t="shared" si="1833"/>
        <v/>
      </c>
      <c r="FU1131" s="54" t="str">
        <f t="shared" si="1833"/>
        <v/>
      </c>
      <c r="FV1131" s="54" t="str">
        <f t="shared" si="1831"/>
        <v/>
      </c>
      <c r="FW1131" s="54" t="str">
        <f t="shared" si="1831"/>
        <v/>
      </c>
      <c r="FX1131" s="54" t="str">
        <f t="shared" si="1831"/>
        <v/>
      </c>
      <c r="FZ1131" s="58"/>
      <c r="GA1131" s="59"/>
      <c r="GB1131" s="60"/>
      <c r="GC1131" s="58"/>
      <c r="GD1131" s="59"/>
      <c r="GE1131" s="61"/>
      <c r="GF1131" s="58"/>
      <c r="GG1131" s="61"/>
      <c r="GH1131" s="61"/>
    </row>
    <row r="1132" spans="1:192" s="54" customFormat="1" ht="12" x14ac:dyDescent="0.25">
      <c r="A1132" s="54">
        <v>17</v>
      </c>
      <c r="B1132" s="54" t="s">
        <v>1850</v>
      </c>
      <c r="C1132" s="56">
        <v>34</v>
      </c>
      <c r="D1132" s="56">
        <v>5</v>
      </c>
      <c r="E1132" s="56">
        <v>6</v>
      </c>
      <c r="F1132" s="56">
        <v>23</v>
      </c>
      <c r="G1132" s="56">
        <v>35</v>
      </c>
      <c r="H1132" s="56">
        <v>81</v>
      </c>
      <c r="I1132" s="57">
        <v>21</v>
      </c>
      <c r="J1132" s="56">
        <f t="shared" si="1804"/>
        <v>-46</v>
      </c>
      <c r="L1132" s="82" t="s">
        <v>1771</v>
      </c>
      <c r="M1132" s="477" t="s">
        <v>101</v>
      </c>
      <c r="N1132" s="479" t="s">
        <v>177</v>
      </c>
      <c r="O1132" s="479" t="s">
        <v>76</v>
      </c>
      <c r="P1132" s="479" t="s">
        <v>60</v>
      </c>
      <c r="Q1132" s="479" t="s">
        <v>62</v>
      </c>
      <c r="R1132" s="479" t="s">
        <v>177</v>
      </c>
      <c r="S1132" s="479" t="s">
        <v>62</v>
      </c>
      <c r="T1132" s="479" t="s">
        <v>62</v>
      </c>
      <c r="U1132" s="479" t="s">
        <v>206</v>
      </c>
      <c r="V1132" s="479" t="s">
        <v>177</v>
      </c>
      <c r="W1132" s="479" t="s">
        <v>77</v>
      </c>
      <c r="X1132" s="479" t="s">
        <v>99</v>
      </c>
      <c r="Y1132" s="479" t="s">
        <v>200</v>
      </c>
      <c r="Z1132" s="479" t="s">
        <v>62</v>
      </c>
      <c r="AA1132" s="479" t="s">
        <v>62</v>
      </c>
      <c r="AB1132" s="479" t="s">
        <v>150</v>
      </c>
      <c r="AC1132" s="478"/>
      <c r="AD1132" s="480" t="s">
        <v>149</v>
      </c>
      <c r="AL1132" s="82" t="s">
        <v>1771</v>
      </c>
      <c r="AM1132" s="477" t="s">
        <v>505</v>
      </c>
      <c r="AN1132" s="479" t="s">
        <v>752</v>
      </c>
      <c r="AO1132" s="479" t="s">
        <v>1035</v>
      </c>
      <c r="AP1132" s="479" t="s">
        <v>578</v>
      </c>
      <c r="AQ1132" s="479" t="s">
        <v>747</v>
      </c>
      <c r="AR1132" s="479" t="s">
        <v>515</v>
      </c>
      <c r="AS1132" s="479" t="s">
        <v>507</v>
      </c>
      <c r="AT1132" s="479" t="s">
        <v>528</v>
      </c>
      <c r="AU1132" s="479" t="s">
        <v>491</v>
      </c>
      <c r="AV1132" s="479" t="s">
        <v>702</v>
      </c>
      <c r="AW1132" s="479" t="s">
        <v>311</v>
      </c>
      <c r="AX1132" s="479" t="s">
        <v>527</v>
      </c>
      <c r="AY1132" s="479" t="s">
        <v>490</v>
      </c>
      <c r="AZ1132" s="479" t="s">
        <v>701</v>
      </c>
      <c r="BA1132" s="479" t="s">
        <v>667</v>
      </c>
      <c r="BB1132" s="479" t="s">
        <v>479</v>
      </c>
      <c r="BC1132" s="478"/>
      <c r="BD1132" s="480" t="s">
        <v>342</v>
      </c>
      <c r="BL1132" s="90">
        <f t="shared" si="1819"/>
        <v>3</v>
      </c>
      <c r="BM1132" s="77">
        <f t="shared" si="1819"/>
        <v>2</v>
      </c>
      <c r="BN1132" s="77">
        <f t="shared" si="1819"/>
        <v>0</v>
      </c>
      <c r="BO1132" s="77">
        <f t="shared" si="1819"/>
        <v>4</v>
      </c>
      <c r="BP1132" s="77">
        <f t="shared" si="1819"/>
        <v>1</v>
      </c>
      <c r="BQ1132" s="77">
        <f t="shared" si="1819"/>
        <v>2</v>
      </c>
      <c r="BR1132" s="77">
        <f t="shared" si="1819"/>
        <v>1</v>
      </c>
      <c r="BS1132" s="77">
        <f t="shared" si="1819"/>
        <v>1</v>
      </c>
      <c r="BT1132" s="77">
        <f t="shared" si="1819"/>
        <v>1</v>
      </c>
      <c r="BU1132" s="77">
        <f t="shared" si="1819"/>
        <v>2</v>
      </c>
      <c r="BV1132" s="77">
        <f t="shared" si="1819"/>
        <v>2</v>
      </c>
      <c r="BW1132" s="77">
        <f t="shared" si="1819"/>
        <v>1</v>
      </c>
      <c r="BX1132" s="77">
        <f>(IF(Y1132="","",(IF(MID(Y1132,2,1)="-",LEFT(Y1132,1),LEFT(Y1132,2)))+0))</f>
        <v>2</v>
      </c>
      <c r="BY1132" s="77">
        <f>(IF(Z1132="","",(IF(MID(Z1132,2,1)="-",LEFT(Z1132,1),LEFT(Z1132,2)))+0))</f>
        <v>1</v>
      </c>
      <c r="BZ1132" s="77">
        <f>(IF(AA1132="","",(IF(MID(AA1132,2,1)="-",LEFT(AA1132,1),LEFT(AA1132,2)))+0))</f>
        <v>1</v>
      </c>
      <c r="CA1132" s="77">
        <f>(IF(AB1132="","",(IF(MID(AB1132,2,1)="-",LEFT(AB1132,1),LEFT(AB1132,2)))+0))</f>
        <v>3</v>
      </c>
      <c r="CB1132" s="91"/>
      <c r="CC1132" s="92">
        <f>(IF(AD1132="","",(IF(MID(AD1132,2,1)="-",LEFT(AD1132,1),LEFT(AD1132,2)))+0))</f>
        <v>1</v>
      </c>
      <c r="CJ1132" s="78"/>
      <c r="CK1132" s="90">
        <f t="shared" si="1820"/>
        <v>2</v>
      </c>
      <c r="CL1132" s="77">
        <f t="shared" si="1820"/>
        <v>0</v>
      </c>
      <c r="CM1132" s="77">
        <f t="shared" si="1820"/>
        <v>2</v>
      </c>
      <c r="CN1132" s="77">
        <f t="shared" si="1820"/>
        <v>1</v>
      </c>
      <c r="CO1132" s="77">
        <f t="shared" si="1820"/>
        <v>1</v>
      </c>
      <c r="CP1132" s="77">
        <f t="shared" si="1820"/>
        <v>0</v>
      </c>
      <c r="CQ1132" s="77">
        <f t="shared" si="1820"/>
        <v>1</v>
      </c>
      <c r="CR1132" s="77">
        <f t="shared" si="1820"/>
        <v>1</v>
      </c>
      <c r="CS1132" s="77">
        <f t="shared" si="1820"/>
        <v>4</v>
      </c>
      <c r="CT1132" s="77">
        <f t="shared" si="1820"/>
        <v>0</v>
      </c>
      <c r="CU1132" s="77">
        <f t="shared" si="1820"/>
        <v>1</v>
      </c>
      <c r="CV1132" s="77">
        <f t="shared" si="1820"/>
        <v>0</v>
      </c>
      <c r="CW1132" s="77">
        <f>(IF(Y1132="","",IF(RIGHT(Y1132,2)="10",RIGHT(Y1132,2),RIGHT(Y1132,1))+0))</f>
        <v>2</v>
      </c>
      <c r="CX1132" s="77">
        <f>(IF(Z1132="","",IF(RIGHT(Z1132,2)="10",RIGHT(Z1132,2),RIGHT(Z1132,1))+0))</f>
        <v>1</v>
      </c>
      <c r="CY1132" s="77">
        <f>(IF(AA1132="","",IF(RIGHT(AA1132,2)="10",RIGHT(AA1132,2),RIGHT(AA1132,1))+0))</f>
        <v>1</v>
      </c>
      <c r="CZ1132" s="77">
        <f>(IF(AB1132="","",IF(RIGHT(AB1132,2)="10",RIGHT(AB1132,2),RIGHT(AB1132,1))+0))</f>
        <v>1</v>
      </c>
      <c r="DA1132" s="91"/>
      <c r="DB1132" s="92">
        <f>(IF(AD1132="","",IF(RIGHT(AD1132,2)="10",RIGHT(AD1132,2),RIGHT(AD1132,1))+0))</f>
        <v>5</v>
      </c>
      <c r="DJ1132" s="347" t="str">
        <f t="shared" si="1821"/>
        <v>H</v>
      </c>
      <c r="DK1132" s="56" t="str">
        <f t="shared" si="1821"/>
        <v>H</v>
      </c>
      <c r="DL1132" s="56" t="str">
        <f t="shared" si="1821"/>
        <v>A</v>
      </c>
      <c r="DM1132" s="56" t="str">
        <f t="shared" si="1821"/>
        <v>H</v>
      </c>
      <c r="DN1132" s="56" t="str">
        <f t="shared" si="1821"/>
        <v>D</v>
      </c>
      <c r="DO1132" s="56" t="str">
        <f t="shared" si="1821"/>
        <v>H</v>
      </c>
      <c r="DP1132" s="56" t="str">
        <f t="shared" si="1821"/>
        <v>D</v>
      </c>
      <c r="DQ1132" s="56" t="str">
        <f t="shared" si="1821"/>
        <v>D</v>
      </c>
      <c r="DR1132" s="56" t="str">
        <f t="shared" si="1821"/>
        <v>A</v>
      </c>
      <c r="DS1132" s="56" t="str">
        <f t="shared" si="1821"/>
        <v>H</v>
      </c>
      <c r="DT1132" s="56" t="str">
        <f t="shared" si="1821"/>
        <v>H</v>
      </c>
      <c r="DU1132" s="56" t="str">
        <f t="shared" si="1821"/>
        <v>H</v>
      </c>
      <c r="DV1132" s="56" t="str">
        <f>(IF(Y1132="","",IF(BX1132&gt;CW1132,"H",IF(BX1132&lt;CW1132,"A","D"))))</f>
        <v>D</v>
      </c>
      <c r="DW1132" s="56" t="str">
        <f>(IF(Z1132="","",IF(BY1132&gt;CX1132,"H",IF(BY1132&lt;CX1132,"A","D"))))</f>
        <v>D</v>
      </c>
      <c r="DX1132" s="56" t="str">
        <f>(IF(AA1132="","",IF(BZ1132&gt;CY1132,"H",IF(BZ1132&lt;CY1132,"A","D"))))</f>
        <v>D</v>
      </c>
      <c r="DY1132" s="56" t="str">
        <f>(IF(AB1132="","",IF(CA1132&gt;CZ1132,"H",IF(CA1132&lt;CZ1132,"A","D"))))</f>
        <v>H</v>
      </c>
      <c r="DZ1132" s="91"/>
      <c r="EA1132" s="348" t="str">
        <f>(IF(AD1132="","",IF(CC1132&gt;DB1132,"H",IF(CC1132&lt;DB1132,"A","D"))))</f>
        <v>A</v>
      </c>
      <c r="EI1132" s="53" t="str">
        <f t="shared" si="1808"/>
        <v>Whyteleafe</v>
      </c>
      <c r="EJ1132" s="79">
        <f t="shared" si="1822"/>
        <v>34</v>
      </c>
      <c r="EK1132" s="80">
        <f t="shared" si="1823"/>
        <v>8</v>
      </c>
      <c r="EL1132" s="80">
        <f t="shared" si="1824"/>
        <v>6</v>
      </c>
      <c r="EM1132" s="80">
        <f t="shared" si="1825"/>
        <v>3</v>
      </c>
      <c r="EN1132" s="80">
        <f>COUNTIF(DZ$1116:DZ$1133,"A")</f>
        <v>7</v>
      </c>
      <c r="EO1132" s="80">
        <f>COUNTIF(DZ$1116:DZ$1133,"D")</f>
        <v>4</v>
      </c>
      <c r="EP1132" s="80">
        <f>COUNTIF(DZ$1116:DZ$1133,"H")</f>
        <v>6</v>
      </c>
      <c r="EQ1132" s="79">
        <f t="shared" si="1826"/>
        <v>15</v>
      </c>
      <c r="ER1132" s="79">
        <f t="shared" si="1809"/>
        <v>10</v>
      </c>
      <c r="ES1132" s="79">
        <f t="shared" si="1809"/>
        <v>9</v>
      </c>
      <c r="ET1132" s="81">
        <f>SUM($BL1132:$CI1132)+SUM(DA$1116:DA$1133)</f>
        <v>54</v>
      </c>
      <c r="EU1132" s="81">
        <f>SUM($CK1132:$DH1132)+SUM(CB$1116:CB$1133)</f>
        <v>43</v>
      </c>
      <c r="EV1132" s="79">
        <f t="shared" si="1827"/>
        <v>55</v>
      </c>
      <c r="EW1132" s="81">
        <f t="shared" si="1828"/>
        <v>11</v>
      </c>
      <c r="EX1132" s="78"/>
      <c r="EY1132" s="80">
        <f t="shared" si="1810"/>
        <v>34</v>
      </c>
      <c r="EZ1132" s="80">
        <f t="shared" si="1811"/>
        <v>15</v>
      </c>
      <c r="FA1132" s="80">
        <f t="shared" si="1812"/>
        <v>10</v>
      </c>
      <c r="FB1132" s="80">
        <f t="shared" si="1813"/>
        <v>9</v>
      </c>
      <c r="FC1132" s="80">
        <f t="shared" si="1814"/>
        <v>54</v>
      </c>
      <c r="FD1132" s="80">
        <f t="shared" si="1815"/>
        <v>43</v>
      </c>
      <c r="FE1132" s="80">
        <f t="shared" si="1816"/>
        <v>55</v>
      </c>
      <c r="FF1132" s="80">
        <f t="shared" si="1817"/>
        <v>11</v>
      </c>
      <c r="FH1132" s="54">
        <f t="shared" si="1829"/>
        <v>0</v>
      </c>
      <c r="FI1132" s="54">
        <f t="shared" si="1830"/>
        <v>0</v>
      </c>
      <c r="FJ1132" s="54">
        <f t="shared" si="1818"/>
        <v>0</v>
      </c>
      <c r="FK1132" s="54">
        <f t="shared" si="1818"/>
        <v>0</v>
      </c>
      <c r="FL1132" s="54">
        <f t="shared" si="1818"/>
        <v>0</v>
      </c>
      <c r="FM1132" s="54">
        <f t="shared" si="1818"/>
        <v>0</v>
      </c>
      <c r="FN1132" s="54">
        <f t="shared" si="1818"/>
        <v>0</v>
      </c>
      <c r="FO1132" s="54">
        <f t="shared" si="1818"/>
        <v>0</v>
      </c>
      <c r="FQ1132" s="54" t="str">
        <f t="shared" si="1801"/>
        <v/>
      </c>
      <c r="FR1132" s="54" t="str">
        <f t="shared" si="1802"/>
        <v/>
      </c>
      <c r="FS1132" s="54" t="str">
        <f t="shared" si="1832"/>
        <v/>
      </c>
      <c r="FT1132" s="54" t="str">
        <f t="shared" si="1833"/>
        <v/>
      </c>
      <c r="FU1132" s="54" t="str">
        <f t="shared" si="1833"/>
        <v/>
      </c>
      <c r="FV1132" s="54" t="str">
        <f t="shared" si="1831"/>
        <v/>
      </c>
      <c r="FW1132" s="54" t="str">
        <f t="shared" si="1831"/>
        <v/>
      </c>
      <c r="FX1132" s="54" t="str">
        <f t="shared" si="1831"/>
        <v/>
      </c>
      <c r="FZ1132" s="58"/>
      <c r="GA1132" s="59"/>
      <c r="GB1132" s="60"/>
      <c r="GC1132" s="58"/>
      <c r="GD1132" s="59"/>
      <c r="GE1132" s="61"/>
      <c r="GF1132" s="58"/>
      <c r="GG1132" s="61"/>
      <c r="GH1132" s="61"/>
    </row>
    <row r="1133" spans="1:192" s="54" customFormat="1" ht="12.6" thickBot="1" x14ac:dyDescent="0.3">
      <c r="A1133" s="54">
        <v>18</v>
      </c>
      <c r="B1133" s="54" t="s">
        <v>1815</v>
      </c>
      <c r="C1133" s="56">
        <v>34</v>
      </c>
      <c r="D1133" s="56">
        <v>3</v>
      </c>
      <c r="E1133" s="56">
        <v>9</v>
      </c>
      <c r="F1133" s="56">
        <v>22</v>
      </c>
      <c r="G1133" s="56">
        <v>34</v>
      </c>
      <c r="H1133" s="56">
        <v>92</v>
      </c>
      <c r="I1133" s="57">
        <v>18</v>
      </c>
      <c r="J1133" s="56">
        <f t="shared" si="1804"/>
        <v>-58</v>
      </c>
      <c r="L1133" s="101" t="s">
        <v>1877</v>
      </c>
      <c r="M1133" s="482" t="s">
        <v>101</v>
      </c>
      <c r="N1133" s="483" t="s">
        <v>74</v>
      </c>
      <c r="O1133" s="483" t="s">
        <v>77</v>
      </c>
      <c r="P1133" s="483" t="s">
        <v>100</v>
      </c>
      <c r="Q1133" s="483" t="s">
        <v>87</v>
      </c>
      <c r="R1133" s="483" t="s">
        <v>77</v>
      </c>
      <c r="S1133" s="483" t="s">
        <v>124</v>
      </c>
      <c r="T1133" s="483" t="s">
        <v>60</v>
      </c>
      <c r="U1133" s="483" t="s">
        <v>62</v>
      </c>
      <c r="V1133" s="483" t="s">
        <v>74</v>
      </c>
      <c r="W1133" s="483" t="s">
        <v>178</v>
      </c>
      <c r="X1133" s="483" t="s">
        <v>99</v>
      </c>
      <c r="Y1133" s="483" t="s">
        <v>150</v>
      </c>
      <c r="Z1133" s="483" t="s">
        <v>74</v>
      </c>
      <c r="AA1133" s="483" t="s">
        <v>177</v>
      </c>
      <c r="AB1133" s="483" t="s">
        <v>59</v>
      </c>
      <c r="AC1133" s="483" t="s">
        <v>101</v>
      </c>
      <c r="AD1133" s="484"/>
      <c r="AL1133" s="101" t="s">
        <v>1877</v>
      </c>
      <c r="AM1133" s="482" t="s">
        <v>328</v>
      </c>
      <c r="AN1133" s="483" t="s">
        <v>539</v>
      </c>
      <c r="AO1133" s="483" t="s">
        <v>528</v>
      </c>
      <c r="AP1133" s="483" t="s">
        <v>719</v>
      </c>
      <c r="AQ1133" s="483" t="s">
        <v>702</v>
      </c>
      <c r="AR1133" s="483" t="s">
        <v>1035</v>
      </c>
      <c r="AS1133" s="483" t="s">
        <v>578</v>
      </c>
      <c r="AT1133" s="483" t="s">
        <v>517</v>
      </c>
      <c r="AU1133" s="483" t="s">
        <v>301</v>
      </c>
      <c r="AV1133" s="483" t="s">
        <v>313</v>
      </c>
      <c r="AW1133" s="483" t="s">
        <v>603</v>
      </c>
      <c r="AX1133" s="483" t="s">
        <v>523</v>
      </c>
      <c r="AY1133" s="483" t="s">
        <v>576</v>
      </c>
      <c r="AZ1133" s="483" t="s">
        <v>506</v>
      </c>
      <c r="BA1133" s="483" t="s">
        <v>748</v>
      </c>
      <c r="BB1133" s="483" t="s">
        <v>661</v>
      </c>
      <c r="BC1133" s="500"/>
      <c r="BD1133" s="484"/>
      <c r="BL1133" s="107">
        <f t="shared" si="1819"/>
        <v>3</v>
      </c>
      <c r="BM1133" s="108">
        <f t="shared" si="1819"/>
        <v>1</v>
      </c>
      <c r="BN1133" s="108">
        <f t="shared" si="1819"/>
        <v>2</v>
      </c>
      <c r="BO1133" s="108">
        <f t="shared" si="1819"/>
        <v>4</v>
      </c>
      <c r="BP1133" s="108">
        <f t="shared" si="1819"/>
        <v>3</v>
      </c>
      <c r="BQ1133" s="108">
        <f t="shared" si="1819"/>
        <v>2</v>
      </c>
      <c r="BR1133" s="108">
        <f t="shared" si="1819"/>
        <v>0</v>
      </c>
      <c r="BS1133" s="108">
        <f t="shared" si="1819"/>
        <v>4</v>
      </c>
      <c r="BT1133" s="108">
        <f t="shared" si="1819"/>
        <v>1</v>
      </c>
      <c r="BU1133" s="108">
        <f t="shared" si="1819"/>
        <v>1</v>
      </c>
      <c r="BV1133" s="108">
        <f t="shared" si="1819"/>
        <v>6</v>
      </c>
      <c r="BW1133" s="108">
        <f t="shared" si="1819"/>
        <v>1</v>
      </c>
      <c r="BX1133" s="108">
        <f>(IF(Y1133="","",(IF(MID(Y1133,2,1)="-",LEFT(Y1133,1),LEFT(Y1133,2)))+0))</f>
        <v>3</v>
      </c>
      <c r="BY1133" s="108">
        <f>(IF(Z1133="","",(IF(MID(Z1133,2,1)="-",LEFT(Z1133,1),LEFT(Z1133,2)))+0))</f>
        <v>1</v>
      </c>
      <c r="BZ1133" s="108">
        <f>(IF(AA1133="","",(IF(MID(AA1133,2,1)="-",LEFT(AA1133,1),LEFT(AA1133,2)))+0))</f>
        <v>2</v>
      </c>
      <c r="CA1133" s="108">
        <f>(IF(AB1133="","",(IF(MID(AB1133,2,1)="-",LEFT(AB1133,1),LEFT(AB1133,2)))+0))</f>
        <v>4</v>
      </c>
      <c r="CB1133" s="108">
        <f>(IF(AC1133="","",(IF(MID(AC1133,2,1)="-",LEFT(AC1133,1),LEFT(AC1133,2)))+0))</f>
        <v>3</v>
      </c>
      <c r="CC1133" s="109"/>
      <c r="CK1133" s="107">
        <f t="shared" si="1820"/>
        <v>2</v>
      </c>
      <c r="CL1133" s="108">
        <f t="shared" si="1820"/>
        <v>2</v>
      </c>
      <c r="CM1133" s="108">
        <f t="shared" si="1820"/>
        <v>1</v>
      </c>
      <c r="CN1133" s="108">
        <f t="shared" si="1820"/>
        <v>3</v>
      </c>
      <c r="CO1133" s="108">
        <f t="shared" si="1820"/>
        <v>3</v>
      </c>
      <c r="CP1133" s="108">
        <f t="shared" si="1820"/>
        <v>1</v>
      </c>
      <c r="CQ1133" s="108">
        <f t="shared" si="1820"/>
        <v>0</v>
      </c>
      <c r="CR1133" s="108">
        <f t="shared" si="1820"/>
        <v>1</v>
      </c>
      <c r="CS1133" s="108">
        <f t="shared" si="1820"/>
        <v>1</v>
      </c>
      <c r="CT1133" s="108">
        <f t="shared" si="1820"/>
        <v>2</v>
      </c>
      <c r="CU1133" s="108">
        <f t="shared" si="1820"/>
        <v>1</v>
      </c>
      <c r="CV1133" s="108">
        <f t="shared" si="1820"/>
        <v>0</v>
      </c>
      <c r="CW1133" s="108">
        <f>(IF(Y1133="","",IF(RIGHT(Y1133,2)="10",RIGHT(Y1133,2),RIGHT(Y1133,1))+0))</f>
        <v>1</v>
      </c>
      <c r="CX1133" s="108">
        <f>(IF(Z1133="","",IF(RIGHT(Z1133,2)="10",RIGHT(Z1133,2),RIGHT(Z1133,1))+0))</f>
        <v>2</v>
      </c>
      <c r="CY1133" s="108">
        <f>(IF(AA1133="","",IF(RIGHT(AA1133,2)="10",RIGHT(AA1133,2),RIGHT(AA1133,1))+0))</f>
        <v>0</v>
      </c>
      <c r="CZ1133" s="108">
        <f>(IF(AB1133="","",IF(RIGHT(AB1133,2)="10",RIGHT(AB1133,2),RIGHT(AB1133,1))+0))</f>
        <v>0</v>
      </c>
      <c r="DA1133" s="108">
        <f>(IF(AC1133="","",IF(RIGHT(AC1133,2)="10",RIGHT(AC1133,2),RIGHT(AC1133,1))+0))</f>
        <v>2</v>
      </c>
      <c r="DB1133" s="109"/>
      <c r="DJ1133" s="351" t="str">
        <f t="shared" si="1821"/>
        <v>H</v>
      </c>
      <c r="DK1133" s="352" t="str">
        <f t="shared" si="1821"/>
        <v>A</v>
      </c>
      <c r="DL1133" s="352" t="str">
        <f t="shared" si="1821"/>
        <v>H</v>
      </c>
      <c r="DM1133" s="352" t="str">
        <f t="shared" si="1821"/>
        <v>H</v>
      </c>
      <c r="DN1133" s="352" t="str">
        <f t="shared" si="1821"/>
        <v>D</v>
      </c>
      <c r="DO1133" s="352" t="str">
        <f t="shared" si="1821"/>
        <v>H</v>
      </c>
      <c r="DP1133" s="352" t="str">
        <f t="shared" si="1821"/>
        <v>D</v>
      </c>
      <c r="DQ1133" s="352" t="str">
        <f t="shared" si="1821"/>
        <v>H</v>
      </c>
      <c r="DR1133" s="352" t="str">
        <f t="shared" si="1821"/>
        <v>D</v>
      </c>
      <c r="DS1133" s="352" t="str">
        <f t="shared" si="1821"/>
        <v>A</v>
      </c>
      <c r="DT1133" s="352" t="str">
        <f t="shared" si="1821"/>
        <v>H</v>
      </c>
      <c r="DU1133" s="352" t="str">
        <f t="shared" si="1821"/>
        <v>H</v>
      </c>
      <c r="DV1133" s="352" t="str">
        <f>(IF(Y1133="","",IF(BX1133&gt;CW1133,"H",IF(BX1133&lt;CW1133,"A","D"))))</f>
        <v>H</v>
      </c>
      <c r="DW1133" s="352" t="str">
        <f>(IF(Z1133="","",IF(BY1133&gt;CX1133,"H",IF(BY1133&lt;CX1133,"A","D"))))</f>
        <v>A</v>
      </c>
      <c r="DX1133" s="352" t="str">
        <f>(IF(AA1133="","",IF(BZ1133&gt;CY1133,"H",IF(BZ1133&lt;CY1133,"A","D"))))</f>
        <v>H</v>
      </c>
      <c r="DY1133" s="352" t="str">
        <f>(IF(AB1133="","",IF(CA1133&gt;CZ1133,"H",IF(CA1133&lt;CZ1133,"A","D"))))</f>
        <v>H</v>
      </c>
      <c r="DZ1133" s="352" t="str">
        <f>(IF(AC1133="","",IF(CB1133&gt;DA1133,"H",IF(CB1133&lt;DA1133,"A","D"))))</f>
        <v>H</v>
      </c>
      <c r="EA1133" s="109"/>
      <c r="EI1133" s="53" t="str">
        <f t="shared" si="1808"/>
        <v>Woking</v>
      </c>
      <c r="EJ1133" s="79">
        <f t="shared" si="1822"/>
        <v>34</v>
      </c>
      <c r="EK1133" s="80">
        <f t="shared" si="1823"/>
        <v>11</v>
      </c>
      <c r="EL1133" s="80">
        <f t="shared" si="1824"/>
        <v>3</v>
      </c>
      <c r="EM1133" s="80">
        <f t="shared" si="1825"/>
        <v>3</v>
      </c>
      <c r="EN1133" s="80">
        <f>COUNTIF(EA$1116:EA$1133,"A")</f>
        <v>9</v>
      </c>
      <c r="EO1133" s="80">
        <f>COUNTIF(EA$1116:EA$1133,"D")</f>
        <v>3</v>
      </c>
      <c r="EP1133" s="80">
        <f>COUNTIF(EA$1116:EA$1133,"H")</f>
        <v>5</v>
      </c>
      <c r="EQ1133" s="79">
        <f t="shared" si="1826"/>
        <v>20</v>
      </c>
      <c r="ER1133" s="79">
        <f t="shared" si="1809"/>
        <v>6</v>
      </c>
      <c r="ES1133" s="79">
        <f t="shared" si="1809"/>
        <v>8</v>
      </c>
      <c r="ET1133" s="81">
        <f>SUM($BL1133:$CI1133)+SUM(DB$1116:DB$1133)</f>
        <v>78</v>
      </c>
      <c r="EU1133" s="81">
        <f>SUM($CK1133:$DH1133)+SUM(CC$1116:CC$1133)</f>
        <v>47</v>
      </c>
      <c r="EV1133" s="79">
        <f t="shared" si="1827"/>
        <v>66</v>
      </c>
      <c r="EW1133" s="81">
        <f t="shared" si="1828"/>
        <v>31</v>
      </c>
      <c r="EY1133" s="80">
        <f t="shared" si="1810"/>
        <v>34</v>
      </c>
      <c r="EZ1133" s="80">
        <f t="shared" si="1811"/>
        <v>20</v>
      </c>
      <c r="FA1133" s="80">
        <f t="shared" si="1812"/>
        <v>6</v>
      </c>
      <c r="FB1133" s="80">
        <f t="shared" si="1813"/>
        <v>8</v>
      </c>
      <c r="FC1133" s="80">
        <f t="shared" si="1814"/>
        <v>78</v>
      </c>
      <c r="FD1133" s="80">
        <f t="shared" si="1815"/>
        <v>47</v>
      </c>
      <c r="FE1133" s="80">
        <f t="shared" si="1816"/>
        <v>66</v>
      </c>
      <c r="FF1133" s="80">
        <f t="shared" si="1817"/>
        <v>31</v>
      </c>
      <c r="FH1133" s="54">
        <f t="shared" si="1829"/>
        <v>0</v>
      </c>
      <c r="FI1133" s="54">
        <f t="shared" si="1830"/>
        <v>0</v>
      </c>
      <c r="FJ1133" s="54">
        <f t="shared" si="1818"/>
        <v>0</v>
      </c>
      <c r="FK1133" s="54">
        <f t="shared" si="1818"/>
        <v>0</v>
      </c>
      <c r="FL1133" s="54">
        <f t="shared" si="1818"/>
        <v>0</v>
      </c>
      <c r="FM1133" s="54">
        <f t="shared" si="1818"/>
        <v>0</v>
      </c>
      <c r="FN1133" s="54">
        <f t="shared" si="1818"/>
        <v>0</v>
      </c>
      <c r="FO1133" s="54">
        <f t="shared" si="1818"/>
        <v>0</v>
      </c>
      <c r="FQ1133" s="54" t="str">
        <f t="shared" si="1801"/>
        <v/>
      </c>
      <c r="FR1133" s="54" t="str">
        <f t="shared" si="1802"/>
        <v/>
      </c>
      <c r="FS1133" s="54" t="str">
        <f t="shared" si="1832"/>
        <v/>
      </c>
      <c r="FT1133" s="54" t="str">
        <f t="shared" si="1833"/>
        <v/>
      </c>
      <c r="FU1133" s="54" t="str">
        <f t="shared" si="1833"/>
        <v/>
      </c>
      <c r="FV1133" s="54" t="str">
        <f t="shared" si="1831"/>
        <v/>
      </c>
      <c r="FW1133" s="54" t="str">
        <f t="shared" si="1831"/>
        <v/>
      </c>
      <c r="FX1133" s="54" t="str">
        <f t="shared" si="1831"/>
        <v/>
      </c>
      <c r="FZ1133" s="58"/>
      <c r="GA1133" s="59"/>
      <c r="GB1133" s="60"/>
      <c r="GC1133" s="58"/>
      <c r="GD1133" s="59"/>
      <c r="GE1133" s="61"/>
      <c r="GF1133" s="58"/>
      <c r="GG1133" s="61"/>
      <c r="GH1133" s="61"/>
    </row>
    <row r="1134" spans="1:192" s="54" customFormat="1" ht="12" x14ac:dyDescent="0.25">
      <c r="C1134" s="56"/>
      <c r="D1134" s="115">
        <f>SUM(D1116:D1133)</f>
        <v>229</v>
      </c>
      <c r="E1134" s="115">
        <f>SUM(E1116:E1133)</f>
        <v>154</v>
      </c>
      <c r="F1134" s="115">
        <f>SUM(F1116:F1133)</f>
        <v>229</v>
      </c>
      <c r="G1134" s="115">
        <f>SUM(G1116:G1133)</f>
        <v>980</v>
      </c>
      <c r="H1134" s="115">
        <f>SUM(H1116:H1133)</f>
        <v>980</v>
      </c>
      <c r="I1134" s="57"/>
      <c r="J1134" s="115">
        <f>SUM(J1116:J1133)</f>
        <v>0</v>
      </c>
      <c r="FQ1134" s="54" t="str">
        <f t="shared" si="1801"/>
        <v/>
      </c>
      <c r="FR1134" s="54" t="str">
        <f t="shared" si="1802"/>
        <v/>
      </c>
      <c r="FS1134" s="54" t="str">
        <f t="shared" si="1832"/>
        <v/>
      </c>
      <c r="FT1134" s="54" t="str">
        <f t="shared" si="1833"/>
        <v/>
      </c>
      <c r="FU1134" s="54" t="str">
        <f t="shared" si="1833"/>
        <v/>
      </c>
      <c r="FV1134" s="54" t="str">
        <f t="shared" si="1831"/>
        <v/>
      </c>
      <c r="FW1134" s="54" t="str">
        <f t="shared" si="1831"/>
        <v/>
      </c>
      <c r="FX1134" s="54" t="str">
        <f t="shared" si="1831"/>
        <v/>
      </c>
      <c r="FZ1134" s="58"/>
      <c r="GA1134" s="59"/>
      <c r="GB1134" s="60"/>
      <c r="GC1134" s="58"/>
      <c r="GD1134" s="59"/>
      <c r="GE1134" s="61"/>
      <c r="GF1134" s="58"/>
      <c r="GG1134" s="61"/>
      <c r="GH1134" s="61"/>
    </row>
    <row r="1135" spans="1:192" s="54" customFormat="1" ht="12.6" thickBot="1" x14ac:dyDescent="0.3">
      <c r="A1135" s="53" t="s">
        <v>1893</v>
      </c>
      <c r="B1135" s="53"/>
      <c r="C1135" s="55" t="s">
        <v>1832</v>
      </c>
      <c r="D1135" s="57"/>
      <c r="E1135" s="57"/>
      <c r="F1135" s="57"/>
      <c r="G1135" s="57"/>
      <c r="H1135" s="57"/>
      <c r="I1135" s="57"/>
      <c r="J1135" s="57"/>
      <c r="FQ1135" s="54" t="str">
        <f t="shared" si="1801"/>
        <v/>
      </c>
      <c r="FR1135" s="54" t="str">
        <f t="shared" si="1802"/>
        <v/>
      </c>
      <c r="FS1135" s="54" t="str">
        <f t="shared" si="1832"/>
        <v/>
      </c>
      <c r="FT1135" s="54" t="str">
        <f t="shared" si="1833"/>
        <v/>
      </c>
      <c r="FU1135" s="54" t="str">
        <f t="shared" si="1833"/>
        <v/>
      </c>
      <c r="FV1135" s="54" t="str">
        <f t="shared" si="1831"/>
        <v/>
      </c>
      <c r="FW1135" s="54" t="str">
        <f t="shared" si="1831"/>
        <v/>
      </c>
      <c r="FX1135" s="54" t="str">
        <f t="shared" si="1831"/>
        <v/>
      </c>
      <c r="FZ1135" s="58"/>
      <c r="GA1135" s="59"/>
      <c r="GB1135" s="60"/>
      <c r="GC1135" s="58"/>
      <c r="GD1135" s="59"/>
      <c r="GE1135" s="61"/>
      <c r="GF1135" s="58"/>
      <c r="GG1135" s="61"/>
      <c r="GH1135" s="61"/>
    </row>
    <row r="1136" spans="1:192" s="54" customFormat="1" ht="12.6" thickBot="1" x14ac:dyDescent="0.3">
      <c r="A1136" s="53" t="s">
        <v>33</v>
      </c>
      <c r="B1136" s="53" t="s">
        <v>34</v>
      </c>
      <c r="C1136" s="57" t="s">
        <v>35</v>
      </c>
      <c r="D1136" s="57" t="s">
        <v>36</v>
      </c>
      <c r="E1136" s="57" t="s">
        <v>37</v>
      </c>
      <c r="F1136" s="57" t="s">
        <v>38</v>
      </c>
      <c r="G1136" s="57" t="s">
        <v>39</v>
      </c>
      <c r="H1136" s="57" t="s">
        <v>40</v>
      </c>
      <c r="I1136" s="57" t="s">
        <v>41</v>
      </c>
      <c r="J1136" s="57" t="s">
        <v>819</v>
      </c>
      <c r="L1136" s="403" t="s">
        <v>18</v>
      </c>
      <c r="M1136" s="474" t="s">
        <v>43</v>
      </c>
      <c r="N1136" s="474" t="s">
        <v>1833</v>
      </c>
      <c r="O1136" s="474" t="s">
        <v>139</v>
      </c>
      <c r="P1136" s="474" t="s">
        <v>351</v>
      </c>
      <c r="Q1136" s="474" t="s">
        <v>960</v>
      </c>
      <c r="R1136" s="474" t="s">
        <v>1834</v>
      </c>
      <c r="S1136" s="474" t="s">
        <v>1349</v>
      </c>
      <c r="T1136" s="474" t="s">
        <v>1835</v>
      </c>
      <c r="U1136" s="474" t="s">
        <v>144</v>
      </c>
      <c r="V1136" s="474" t="s">
        <v>1680</v>
      </c>
      <c r="W1136" s="474" t="s">
        <v>1837</v>
      </c>
      <c r="X1136" s="474" t="s">
        <v>357</v>
      </c>
      <c r="Y1136" s="474" t="s">
        <v>1894</v>
      </c>
      <c r="Z1136" s="474" t="s">
        <v>746</v>
      </c>
      <c r="AA1136" s="474" t="s">
        <v>1684</v>
      </c>
      <c r="AB1136" s="474" t="s">
        <v>1746</v>
      </c>
      <c r="AC1136" s="476" t="s">
        <v>1875</v>
      </c>
      <c r="AL1136" s="403" t="s">
        <v>18</v>
      </c>
      <c r="AM1136" s="474" t="s">
        <v>43</v>
      </c>
      <c r="AN1136" s="474" t="s">
        <v>1833</v>
      </c>
      <c r="AO1136" s="474" t="s">
        <v>139</v>
      </c>
      <c r="AP1136" s="474" t="s">
        <v>351</v>
      </c>
      <c r="AQ1136" s="474" t="s">
        <v>960</v>
      </c>
      <c r="AR1136" s="474" t="s">
        <v>1834</v>
      </c>
      <c r="AS1136" s="474" t="s">
        <v>1349</v>
      </c>
      <c r="AT1136" s="474" t="s">
        <v>1835</v>
      </c>
      <c r="AU1136" s="474" t="s">
        <v>144</v>
      </c>
      <c r="AV1136" s="474" t="s">
        <v>1680</v>
      </c>
      <c r="AW1136" s="474" t="s">
        <v>1837</v>
      </c>
      <c r="AX1136" s="474" t="s">
        <v>357</v>
      </c>
      <c r="AY1136" s="474" t="s">
        <v>1894</v>
      </c>
      <c r="AZ1136" s="474" t="s">
        <v>746</v>
      </c>
      <c r="BA1136" s="474" t="s">
        <v>1684</v>
      </c>
      <c r="BB1136" s="474" t="s">
        <v>1746</v>
      </c>
      <c r="BC1136" s="476" t="s">
        <v>1875</v>
      </c>
      <c r="EJ1136" s="56" t="s">
        <v>35</v>
      </c>
      <c r="EK1136" s="56" t="s">
        <v>51</v>
      </c>
      <c r="EL1136" s="56" t="s">
        <v>52</v>
      </c>
      <c r="EM1136" s="56" t="s">
        <v>53</v>
      </c>
      <c r="EN1136" s="56" t="s">
        <v>54</v>
      </c>
      <c r="EO1136" s="56" t="s">
        <v>55</v>
      </c>
      <c r="EP1136" s="56" t="s">
        <v>56</v>
      </c>
      <c r="EQ1136" s="56" t="s">
        <v>36</v>
      </c>
      <c r="ER1136" s="56" t="s">
        <v>37</v>
      </c>
      <c r="ES1136" s="56" t="s">
        <v>38</v>
      </c>
      <c r="ET1136" s="56" t="s">
        <v>39</v>
      </c>
      <c r="EU1136" s="56" t="s">
        <v>40</v>
      </c>
      <c r="EV1136" s="56" t="s">
        <v>41</v>
      </c>
      <c r="EW1136" s="56" t="s">
        <v>819</v>
      </c>
      <c r="EX1136" s="56"/>
      <c r="EY1136" s="56" t="s">
        <v>35</v>
      </c>
      <c r="EZ1136" s="56" t="s">
        <v>36</v>
      </c>
      <c r="FA1136" s="56" t="s">
        <v>37</v>
      </c>
      <c r="FB1136" s="56" t="s">
        <v>38</v>
      </c>
      <c r="FC1136" s="56" t="s">
        <v>39</v>
      </c>
      <c r="FD1136" s="56" t="s">
        <v>40</v>
      </c>
      <c r="FE1136" s="56" t="s">
        <v>41</v>
      </c>
      <c r="FF1136" s="56" t="s">
        <v>819</v>
      </c>
      <c r="FR1136" s="56" t="s">
        <v>35</v>
      </c>
      <c r="FS1136" s="56" t="s">
        <v>36</v>
      </c>
      <c r="FT1136" s="56" t="s">
        <v>37</v>
      </c>
      <c r="FU1136" s="56" t="s">
        <v>38</v>
      </c>
      <c r="FV1136" s="56" t="s">
        <v>39</v>
      </c>
      <c r="FW1136" s="56" t="s">
        <v>40</v>
      </c>
      <c r="FX1136" s="56" t="s">
        <v>41</v>
      </c>
      <c r="FY1136" s="54" t="s">
        <v>1895</v>
      </c>
      <c r="FZ1136" s="58"/>
      <c r="GA1136" s="59"/>
      <c r="GB1136" s="60"/>
      <c r="GC1136" s="58"/>
      <c r="GD1136" s="59"/>
      <c r="GE1136" s="61"/>
      <c r="GF1136" s="58"/>
      <c r="GG1136" s="61"/>
      <c r="GH1136" s="61"/>
    </row>
    <row r="1137" spans="1:192" s="54" customFormat="1" ht="12" x14ac:dyDescent="0.25">
      <c r="A1137" s="54">
        <v>1</v>
      </c>
      <c r="B1137" s="54" t="s">
        <v>897</v>
      </c>
      <c r="C1137" s="56">
        <v>32</v>
      </c>
      <c r="D1137" s="56">
        <v>26</v>
      </c>
      <c r="E1137" s="56">
        <v>2</v>
      </c>
      <c r="F1137" s="56">
        <v>4</v>
      </c>
      <c r="G1137" s="56">
        <v>82</v>
      </c>
      <c r="H1137" s="56">
        <v>35</v>
      </c>
      <c r="I1137" s="57">
        <v>80</v>
      </c>
      <c r="J1137" s="56">
        <f t="shared" ref="J1137:J1153" si="1834">G1137-H1137</f>
        <v>47</v>
      </c>
      <c r="L1137" s="501" t="s">
        <v>1001</v>
      </c>
      <c r="M1137" s="475"/>
      <c r="N1137" s="474" t="s">
        <v>74</v>
      </c>
      <c r="O1137" s="474" t="s">
        <v>74</v>
      </c>
      <c r="P1137" s="474" t="s">
        <v>77</v>
      </c>
      <c r="Q1137" s="474" t="s">
        <v>98</v>
      </c>
      <c r="R1137" s="474" t="s">
        <v>62</v>
      </c>
      <c r="S1137" s="474" t="s">
        <v>60</v>
      </c>
      <c r="T1137" s="474" t="s">
        <v>200</v>
      </c>
      <c r="U1137" s="474" t="s">
        <v>502</v>
      </c>
      <c r="V1137" s="474" t="s">
        <v>148</v>
      </c>
      <c r="W1137" s="474" t="s">
        <v>103</v>
      </c>
      <c r="X1137" s="474" t="s">
        <v>76</v>
      </c>
      <c r="Y1137" s="474" t="s">
        <v>76</v>
      </c>
      <c r="Z1137" s="474" t="s">
        <v>76</v>
      </c>
      <c r="AA1137" s="474" t="s">
        <v>77</v>
      </c>
      <c r="AB1137" s="474" t="s">
        <v>85</v>
      </c>
      <c r="AC1137" s="476" t="s">
        <v>200</v>
      </c>
      <c r="AL1137" s="501" t="s">
        <v>1001</v>
      </c>
      <c r="AM1137" s="475"/>
      <c r="AN1137" s="474" t="s">
        <v>414</v>
      </c>
      <c r="AO1137" s="474" t="s">
        <v>179</v>
      </c>
      <c r="AP1137" s="474" t="s">
        <v>413</v>
      </c>
      <c r="AQ1137" s="474" t="s">
        <v>157</v>
      </c>
      <c r="AR1137" s="474" t="s">
        <v>482</v>
      </c>
      <c r="AS1137" s="474" t="s">
        <v>1160</v>
      </c>
      <c r="AT1137" s="474" t="s">
        <v>187</v>
      </c>
      <c r="AU1137" s="474" t="s">
        <v>181</v>
      </c>
      <c r="AV1137" s="474" t="s">
        <v>190</v>
      </c>
      <c r="AW1137" s="474" t="s">
        <v>403</v>
      </c>
      <c r="AX1137" s="474" t="s">
        <v>192</v>
      </c>
      <c r="AY1137" s="474" t="s">
        <v>221</v>
      </c>
      <c r="AZ1137" s="474" t="s">
        <v>168</v>
      </c>
      <c r="BA1137" s="474" t="s">
        <v>166</v>
      </c>
      <c r="BB1137" s="474" t="s">
        <v>401</v>
      </c>
      <c r="BC1137" s="476" t="s">
        <v>393</v>
      </c>
      <c r="BL1137" s="74"/>
      <c r="BM1137" s="75">
        <f t="shared" ref="BM1137:CB1147" si="1835">(IF(N1137="","",(IF(MID(N1137,2,1)="-",LEFT(N1137,1),LEFT(N1137,2)))+0))</f>
        <v>1</v>
      </c>
      <c r="BN1137" s="75">
        <f t="shared" si="1835"/>
        <v>1</v>
      </c>
      <c r="BO1137" s="75">
        <f t="shared" si="1835"/>
        <v>2</v>
      </c>
      <c r="BP1137" s="75">
        <f t="shared" si="1835"/>
        <v>0</v>
      </c>
      <c r="BQ1137" s="75">
        <f t="shared" si="1835"/>
        <v>1</v>
      </c>
      <c r="BR1137" s="75">
        <f t="shared" si="1835"/>
        <v>4</v>
      </c>
      <c r="BS1137" s="75">
        <f t="shared" si="1835"/>
        <v>2</v>
      </c>
      <c r="BT1137" s="75">
        <f t="shared" si="1835"/>
        <v>1</v>
      </c>
      <c r="BU1137" s="75">
        <f t="shared" si="1835"/>
        <v>0</v>
      </c>
      <c r="BV1137" s="75">
        <f t="shared" si="1835"/>
        <v>1</v>
      </c>
      <c r="BW1137" s="75">
        <f t="shared" si="1835"/>
        <v>0</v>
      </c>
      <c r="BX1137" s="75">
        <f t="shared" si="1835"/>
        <v>0</v>
      </c>
      <c r="BY1137" s="75">
        <f t="shared" si="1835"/>
        <v>0</v>
      </c>
      <c r="BZ1137" s="75">
        <f t="shared" si="1835"/>
        <v>2</v>
      </c>
      <c r="CA1137" s="75">
        <f t="shared" si="1835"/>
        <v>0</v>
      </c>
      <c r="CB1137" s="76">
        <f t="shared" si="1835"/>
        <v>2</v>
      </c>
      <c r="CJ1137" s="78"/>
      <c r="CK1137" s="74"/>
      <c r="CL1137" s="75">
        <f t="shared" ref="CL1137:DA1147" si="1836">(IF(N1137="","",IF(RIGHT(N1137,2)="10",RIGHT(N1137,2),RIGHT(N1137,1))+0))</f>
        <v>2</v>
      </c>
      <c r="CM1137" s="75">
        <f t="shared" si="1836"/>
        <v>2</v>
      </c>
      <c r="CN1137" s="75">
        <f t="shared" si="1836"/>
        <v>1</v>
      </c>
      <c r="CO1137" s="75">
        <f t="shared" si="1836"/>
        <v>5</v>
      </c>
      <c r="CP1137" s="75">
        <f t="shared" si="1836"/>
        <v>1</v>
      </c>
      <c r="CQ1137" s="75">
        <f t="shared" si="1836"/>
        <v>1</v>
      </c>
      <c r="CR1137" s="75">
        <f t="shared" si="1836"/>
        <v>2</v>
      </c>
      <c r="CS1137" s="75">
        <f t="shared" si="1836"/>
        <v>8</v>
      </c>
      <c r="CT1137" s="75">
        <f t="shared" si="1836"/>
        <v>1</v>
      </c>
      <c r="CU1137" s="75">
        <f t="shared" si="1836"/>
        <v>3</v>
      </c>
      <c r="CV1137" s="75">
        <f t="shared" si="1836"/>
        <v>2</v>
      </c>
      <c r="CW1137" s="75">
        <f t="shared" si="1836"/>
        <v>2</v>
      </c>
      <c r="CX1137" s="75">
        <f t="shared" si="1836"/>
        <v>2</v>
      </c>
      <c r="CY1137" s="75">
        <f t="shared" si="1836"/>
        <v>1</v>
      </c>
      <c r="CZ1137" s="75">
        <f t="shared" si="1836"/>
        <v>4</v>
      </c>
      <c r="DA1137" s="76">
        <f t="shared" si="1836"/>
        <v>2</v>
      </c>
      <c r="DJ1137" s="74"/>
      <c r="DK1137" s="344" t="str">
        <f t="shared" ref="DK1137:DZ1147" si="1837">(IF(N1137="","",IF(BM1137&gt;CL1137,"H",IF(BM1137&lt;CL1137,"A","D"))))</f>
        <v>A</v>
      </c>
      <c r="DL1137" s="344" t="str">
        <f t="shared" si="1837"/>
        <v>A</v>
      </c>
      <c r="DM1137" s="344" t="str">
        <f t="shared" si="1837"/>
        <v>H</v>
      </c>
      <c r="DN1137" s="344" t="str">
        <f t="shared" si="1837"/>
        <v>A</v>
      </c>
      <c r="DO1137" s="344" t="str">
        <f t="shared" si="1837"/>
        <v>D</v>
      </c>
      <c r="DP1137" s="344" t="str">
        <f t="shared" si="1837"/>
        <v>H</v>
      </c>
      <c r="DQ1137" s="344" t="str">
        <f t="shared" si="1837"/>
        <v>D</v>
      </c>
      <c r="DR1137" s="344" t="str">
        <f t="shared" si="1837"/>
        <v>A</v>
      </c>
      <c r="DS1137" s="344" t="str">
        <f t="shared" si="1837"/>
        <v>A</v>
      </c>
      <c r="DT1137" s="344" t="str">
        <f t="shared" si="1837"/>
        <v>A</v>
      </c>
      <c r="DU1137" s="344" t="str">
        <f t="shared" si="1837"/>
        <v>A</v>
      </c>
      <c r="DV1137" s="344" t="str">
        <f t="shared" si="1837"/>
        <v>A</v>
      </c>
      <c r="DW1137" s="344" t="str">
        <f t="shared" si="1837"/>
        <v>A</v>
      </c>
      <c r="DX1137" s="344" t="str">
        <f t="shared" si="1837"/>
        <v>H</v>
      </c>
      <c r="DY1137" s="344" t="str">
        <f t="shared" si="1837"/>
        <v>A</v>
      </c>
      <c r="DZ1137" s="345" t="str">
        <f t="shared" si="1837"/>
        <v>D</v>
      </c>
      <c r="EI1137" s="53" t="str">
        <f t="shared" ref="EI1137:EI1153" si="1838">L1137</f>
        <v>Banstead Athletic</v>
      </c>
      <c r="EJ1137" s="79">
        <f>SUM(EQ1137:ES1137)</f>
        <v>32</v>
      </c>
      <c r="EK1137" s="80">
        <f>COUNTIF($DJ1137:$EG1137,"H")</f>
        <v>3</v>
      </c>
      <c r="EL1137" s="80">
        <f>COUNTIF($DJ1137:$EG1137,"D")</f>
        <v>3</v>
      </c>
      <c r="EM1137" s="80">
        <f>COUNTIF($DJ1137:$EG1137,"A")</f>
        <v>10</v>
      </c>
      <c r="EN1137" s="80">
        <f>COUNTIF(DJ$1137:DJ$1153,"A")</f>
        <v>5</v>
      </c>
      <c r="EO1137" s="80">
        <f>COUNTIF(DJ$1137:DJ$1153,"D")</f>
        <v>1</v>
      </c>
      <c r="EP1137" s="80">
        <f>COUNTIF(DJ$1137:DJ$1153,"H")</f>
        <v>10</v>
      </c>
      <c r="EQ1137" s="79">
        <f>EK1137+EN1137</f>
        <v>8</v>
      </c>
      <c r="ER1137" s="79">
        <f t="shared" ref="ER1137:ES1153" si="1839">EL1137+EO1137</f>
        <v>4</v>
      </c>
      <c r="ES1137" s="79">
        <f t="shared" si="1839"/>
        <v>20</v>
      </c>
      <c r="ET1137" s="81">
        <f>SUM($BL1137:$CI1137)+SUM(CK$1137:CK$1153)</f>
        <v>41</v>
      </c>
      <c r="EU1137" s="81">
        <f>SUM($CK1137:$DH1137)+SUM(BL$1137:BL$1153)</f>
        <v>77</v>
      </c>
      <c r="EV1137" s="79">
        <f t="shared" ref="EV1137:EV1153" si="1840">(EQ1137*3)+ER1137</f>
        <v>28</v>
      </c>
      <c r="EW1137" s="81">
        <f>ET1137-EU1137</f>
        <v>-36</v>
      </c>
      <c r="EX1137" s="78"/>
      <c r="EY1137" s="80">
        <f t="shared" ref="EY1137:EY1153" si="1841">VLOOKUP($EI1137,$B$1137:$J$1153,2,0)</f>
        <v>32</v>
      </c>
      <c r="EZ1137" s="80">
        <f t="shared" ref="EZ1137:EZ1153" si="1842">VLOOKUP($EI1137,$B$1137:$J$1153,3,0)</f>
        <v>8</v>
      </c>
      <c r="FA1137" s="80">
        <f t="shared" ref="FA1137:FA1153" si="1843">VLOOKUP($EI1137,$B$1137:$J$1153,4,0)</f>
        <v>4</v>
      </c>
      <c r="FB1137" s="80">
        <f t="shared" ref="FB1137:FB1153" si="1844">VLOOKUP($EI1137,$B$1137:$J$1153,5,0)</f>
        <v>20</v>
      </c>
      <c r="FC1137" s="80">
        <f t="shared" ref="FC1137:FC1153" si="1845">VLOOKUP($EI1137,$B$1137:$J$1153,6,0)</f>
        <v>41</v>
      </c>
      <c r="FD1137" s="80">
        <f t="shared" ref="FD1137:FD1153" si="1846">VLOOKUP($EI1137,$B$1137:$J$1153,7,0)</f>
        <v>77</v>
      </c>
      <c r="FE1137" s="80">
        <f t="shared" ref="FE1137:FE1153" si="1847">VLOOKUP($EI1137,$B$1137:$J$1153,8,0)</f>
        <v>28</v>
      </c>
      <c r="FF1137" s="80">
        <f t="shared" ref="FF1137:FF1153" si="1848">VLOOKUP($EI1137,$B$1137:$J$1153,9,0)</f>
        <v>-36</v>
      </c>
      <c r="FH1137" s="54">
        <f>IF(EJ1137=EY1137,0,1)</f>
        <v>0</v>
      </c>
      <c r="FI1137" s="54">
        <f>IF(EQ1137=EZ1137,0,1)</f>
        <v>0</v>
      </c>
      <c r="FJ1137" s="54">
        <f t="shared" ref="FJ1137:FO1153" si="1849">IF(ER1137=FA1137,0,1)</f>
        <v>0</v>
      </c>
      <c r="FK1137" s="54">
        <f t="shared" si="1849"/>
        <v>0</v>
      </c>
      <c r="FL1137" s="54">
        <f t="shared" si="1849"/>
        <v>0</v>
      </c>
      <c r="FM1137" s="54">
        <f t="shared" si="1849"/>
        <v>0</v>
      </c>
      <c r="FN1137" s="54">
        <f t="shared" si="1849"/>
        <v>0</v>
      </c>
      <c r="FO1137" s="54">
        <f t="shared" si="1849"/>
        <v>0</v>
      </c>
      <c r="FQ1137" s="54" t="str">
        <f t="shared" si="1801"/>
        <v/>
      </c>
      <c r="FR1137" s="54" t="str">
        <f t="shared" si="1802"/>
        <v/>
      </c>
      <c r="FS1137" s="54" t="str">
        <f t="shared" ref="FS1137:FS1155" si="1850">IF(SUM($FH1137:$FO1137)=0,"",EZ1137-EQ1137)</f>
        <v/>
      </c>
      <c r="FT1137" s="54" t="str">
        <f t="shared" ref="FT1137:FU1155" si="1851">IF(SUM($FH1137:$FO1137)=0,"",FA1137-ER1137)</f>
        <v/>
      </c>
      <c r="FU1137" s="54" t="str">
        <f t="shared" si="1851"/>
        <v/>
      </c>
      <c r="FV1137" s="54" t="str">
        <f t="shared" si="1831"/>
        <v/>
      </c>
      <c r="FW1137" s="54" t="str">
        <f t="shared" si="1831"/>
        <v/>
      </c>
      <c r="FX1137" s="54" t="str">
        <f t="shared" si="1831"/>
        <v/>
      </c>
      <c r="FY1137" s="54" t="s">
        <v>71</v>
      </c>
      <c r="FZ1137" s="58"/>
      <c r="GA1137" s="59"/>
      <c r="GB1137" s="60"/>
      <c r="GC1137" s="58"/>
      <c r="GD1137" s="59"/>
      <c r="GE1137" s="61"/>
      <c r="GF1137" s="58"/>
      <c r="GG1137" s="61"/>
      <c r="GH1137" s="61"/>
    </row>
    <row r="1138" spans="1:192" s="54" customFormat="1" ht="12" x14ac:dyDescent="0.25">
      <c r="A1138" s="54">
        <v>2</v>
      </c>
      <c r="B1138" s="54" t="s">
        <v>1126</v>
      </c>
      <c r="C1138" s="56">
        <v>32</v>
      </c>
      <c r="D1138" s="56">
        <v>23</v>
      </c>
      <c r="E1138" s="56">
        <v>5</v>
      </c>
      <c r="F1138" s="56">
        <v>4</v>
      </c>
      <c r="G1138" s="56">
        <v>92</v>
      </c>
      <c r="H1138" s="56">
        <v>46</v>
      </c>
      <c r="I1138" s="57">
        <v>74</v>
      </c>
      <c r="J1138" s="56">
        <f t="shared" si="1834"/>
        <v>46</v>
      </c>
      <c r="L1138" s="502" t="s">
        <v>1839</v>
      </c>
      <c r="M1138" s="477" t="s">
        <v>89</v>
      </c>
      <c r="N1138" s="478"/>
      <c r="O1138" s="479" t="s">
        <v>74</v>
      </c>
      <c r="P1138" s="479" t="s">
        <v>60</v>
      </c>
      <c r="Q1138" s="479" t="s">
        <v>58</v>
      </c>
      <c r="R1138" s="479" t="s">
        <v>526</v>
      </c>
      <c r="S1138" s="479" t="s">
        <v>58</v>
      </c>
      <c r="T1138" s="479" t="s">
        <v>206</v>
      </c>
      <c r="U1138" s="479" t="s">
        <v>99</v>
      </c>
      <c r="V1138" s="479" t="s">
        <v>89</v>
      </c>
      <c r="W1138" s="479" t="s">
        <v>200</v>
      </c>
      <c r="X1138" s="479" t="s">
        <v>86</v>
      </c>
      <c r="Y1138" s="479" t="s">
        <v>74</v>
      </c>
      <c r="Z1138" s="479" t="s">
        <v>62</v>
      </c>
      <c r="AA1138" s="479" t="s">
        <v>89</v>
      </c>
      <c r="AB1138" s="479" t="s">
        <v>74</v>
      </c>
      <c r="AC1138" s="480" t="s">
        <v>177</v>
      </c>
      <c r="AL1138" s="502" t="s">
        <v>1839</v>
      </c>
      <c r="AM1138" s="477" t="s">
        <v>180</v>
      </c>
      <c r="AN1138" s="478"/>
      <c r="AO1138" s="479" t="s">
        <v>198</v>
      </c>
      <c r="AP1138" s="479" t="s">
        <v>367</v>
      </c>
      <c r="AQ1138" s="479" t="s">
        <v>188</v>
      </c>
      <c r="AR1138" s="479" t="s">
        <v>156</v>
      </c>
      <c r="AS1138" s="479" t="s">
        <v>187</v>
      </c>
      <c r="AT1138" s="479" t="s">
        <v>155</v>
      </c>
      <c r="AU1138" s="479" t="s">
        <v>192</v>
      </c>
      <c r="AV1138" s="479" t="s">
        <v>181</v>
      </c>
      <c r="AW1138" s="479" t="s">
        <v>782</v>
      </c>
      <c r="AX1138" s="479" t="s">
        <v>366</v>
      </c>
      <c r="AY1138" s="479" t="s">
        <v>780</v>
      </c>
      <c r="AZ1138" s="479" t="s">
        <v>709</v>
      </c>
      <c r="BA1138" s="479" t="s">
        <v>167</v>
      </c>
      <c r="BB1138" s="479" t="s">
        <v>1192</v>
      </c>
      <c r="BC1138" s="480" t="s">
        <v>482</v>
      </c>
      <c r="BL1138" s="90">
        <f t="shared" ref="BL1138:BV1153" si="1852">(IF(M1138="","",(IF(MID(M1138,2,1)="-",LEFT(M1138,1),LEFT(M1138,2)))+0))</f>
        <v>3</v>
      </c>
      <c r="BM1138" s="91"/>
      <c r="BN1138" s="77">
        <f t="shared" si="1835"/>
        <v>1</v>
      </c>
      <c r="BO1138" s="77">
        <f t="shared" si="1835"/>
        <v>4</v>
      </c>
      <c r="BP1138" s="77">
        <f t="shared" si="1835"/>
        <v>5</v>
      </c>
      <c r="BQ1138" s="77">
        <f t="shared" si="1835"/>
        <v>10</v>
      </c>
      <c r="BR1138" s="77">
        <f t="shared" si="1835"/>
        <v>5</v>
      </c>
      <c r="BS1138" s="77">
        <f t="shared" si="1835"/>
        <v>1</v>
      </c>
      <c r="BT1138" s="77">
        <f t="shared" si="1835"/>
        <v>1</v>
      </c>
      <c r="BU1138" s="77">
        <f t="shared" si="1835"/>
        <v>3</v>
      </c>
      <c r="BV1138" s="77">
        <f t="shared" si="1835"/>
        <v>2</v>
      </c>
      <c r="BW1138" s="77">
        <f t="shared" si="1835"/>
        <v>0</v>
      </c>
      <c r="BX1138" s="77">
        <f t="shared" si="1835"/>
        <v>1</v>
      </c>
      <c r="BY1138" s="77">
        <f t="shared" si="1835"/>
        <v>1</v>
      </c>
      <c r="BZ1138" s="77">
        <f t="shared" si="1835"/>
        <v>3</v>
      </c>
      <c r="CA1138" s="77">
        <f t="shared" si="1835"/>
        <v>1</v>
      </c>
      <c r="CB1138" s="92">
        <f t="shared" si="1835"/>
        <v>2</v>
      </c>
      <c r="CJ1138" s="78"/>
      <c r="CK1138" s="90">
        <f t="shared" ref="CK1138:CU1153" si="1853">(IF(M1138="","",IF(RIGHT(M1138,2)="10",RIGHT(M1138,2),RIGHT(M1138,1))+0))</f>
        <v>0</v>
      </c>
      <c r="CL1138" s="91"/>
      <c r="CM1138" s="77">
        <f t="shared" si="1836"/>
        <v>2</v>
      </c>
      <c r="CN1138" s="77">
        <f t="shared" si="1836"/>
        <v>1</v>
      </c>
      <c r="CO1138" s="77">
        <f t="shared" si="1836"/>
        <v>1</v>
      </c>
      <c r="CP1138" s="77">
        <f t="shared" si="1836"/>
        <v>1</v>
      </c>
      <c r="CQ1138" s="77">
        <f t="shared" si="1836"/>
        <v>1</v>
      </c>
      <c r="CR1138" s="77">
        <f t="shared" si="1836"/>
        <v>4</v>
      </c>
      <c r="CS1138" s="77">
        <f t="shared" si="1836"/>
        <v>0</v>
      </c>
      <c r="CT1138" s="77">
        <f t="shared" si="1836"/>
        <v>0</v>
      </c>
      <c r="CU1138" s="77">
        <f t="shared" si="1836"/>
        <v>2</v>
      </c>
      <c r="CV1138" s="77">
        <f t="shared" si="1836"/>
        <v>3</v>
      </c>
      <c r="CW1138" s="77">
        <f t="shared" si="1836"/>
        <v>2</v>
      </c>
      <c r="CX1138" s="77">
        <f t="shared" si="1836"/>
        <v>1</v>
      </c>
      <c r="CY1138" s="77">
        <f t="shared" si="1836"/>
        <v>0</v>
      </c>
      <c r="CZ1138" s="77">
        <f t="shared" si="1836"/>
        <v>2</v>
      </c>
      <c r="DA1138" s="92">
        <f t="shared" si="1836"/>
        <v>0</v>
      </c>
      <c r="DJ1138" s="347" t="str">
        <f t="shared" ref="DJ1138:DT1153" si="1854">(IF(M1138="","",IF(BL1138&gt;CK1138,"H",IF(BL1138&lt;CK1138,"A","D"))))</f>
        <v>H</v>
      </c>
      <c r="DK1138" s="91"/>
      <c r="DL1138" s="56" t="str">
        <f t="shared" si="1837"/>
        <v>A</v>
      </c>
      <c r="DM1138" s="56" t="str">
        <f t="shared" si="1837"/>
        <v>H</v>
      </c>
      <c r="DN1138" s="56" t="str">
        <f t="shared" si="1837"/>
        <v>H</v>
      </c>
      <c r="DO1138" s="56" t="str">
        <f t="shared" si="1837"/>
        <v>H</v>
      </c>
      <c r="DP1138" s="56" t="str">
        <f t="shared" si="1837"/>
        <v>H</v>
      </c>
      <c r="DQ1138" s="56" t="str">
        <f t="shared" si="1837"/>
        <v>A</v>
      </c>
      <c r="DR1138" s="56" t="str">
        <f t="shared" si="1837"/>
        <v>H</v>
      </c>
      <c r="DS1138" s="56" t="str">
        <f t="shared" si="1837"/>
        <v>H</v>
      </c>
      <c r="DT1138" s="56" t="str">
        <f t="shared" si="1837"/>
        <v>D</v>
      </c>
      <c r="DU1138" s="56" t="str">
        <f t="shared" si="1837"/>
        <v>A</v>
      </c>
      <c r="DV1138" s="56" t="str">
        <f t="shared" si="1837"/>
        <v>A</v>
      </c>
      <c r="DW1138" s="56" t="str">
        <f t="shared" si="1837"/>
        <v>D</v>
      </c>
      <c r="DX1138" s="56" t="str">
        <f t="shared" si="1837"/>
        <v>H</v>
      </c>
      <c r="DY1138" s="56" t="str">
        <f t="shared" si="1837"/>
        <v>A</v>
      </c>
      <c r="DZ1138" s="348" t="str">
        <f t="shared" si="1837"/>
        <v>H</v>
      </c>
      <c r="EI1138" s="53" t="str">
        <f t="shared" si="1838"/>
        <v>Bromley</v>
      </c>
      <c r="EJ1138" s="79">
        <f t="shared" ref="EJ1138:EJ1153" si="1855">SUM(EQ1138:ES1138)</f>
        <v>32</v>
      </c>
      <c r="EK1138" s="80">
        <f t="shared" ref="EK1138:EK1153" si="1856">COUNTIF($DJ1138:$EG1138,"H")</f>
        <v>9</v>
      </c>
      <c r="EL1138" s="80">
        <f t="shared" ref="EL1138:EL1153" si="1857">COUNTIF($DJ1138:$EG1138,"D")</f>
        <v>2</v>
      </c>
      <c r="EM1138" s="80">
        <f t="shared" ref="EM1138:EM1153" si="1858">COUNTIF($DJ1138:$EG1138,"A")</f>
        <v>5</v>
      </c>
      <c r="EN1138" s="80">
        <f>COUNTIF(DK$1137:DK$1153,"A")</f>
        <v>8</v>
      </c>
      <c r="EO1138" s="80">
        <f>COUNTIF(DK$1137:DK$1153,"D")</f>
        <v>4</v>
      </c>
      <c r="EP1138" s="80">
        <f>COUNTIF(DK$1137:DK$1153,"H")</f>
        <v>4</v>
      </c>
      <c r="EQ1138" s="79">
        <f t="shared" ref="EQ1138:EQ1153" si="1859">EK1138+EN1138</f>
        <v>17</v>
      </c>
      <c r="ER1138" s="79">
        <f t="shared" si="1839"/>
        <v>6</v>
      </c>
      <c r="ES1138" s="79">
        <f t="shared" si="1839"/>
        <v>9</v>
      </c>
      <c r="ET1138" s="81">
        <f>SUM($BL1138:$CI1138)+SUM(CL$1137:CL$1153)</f>
        <v>73</v>
      </c>
      <c r="EU1138" s="81">
        <f>SUM($CK1138:$DH1138)+SUM(BM$1137:BM$1153)</f>
        <v>43</v>
      </c>
      <c r="EV1138" s="79">
        <f t="shared" si="1840"/>
        <v>57</v>
      </c>
      <c r="EW1138" s="81">
        <f t="shared" ref="EW1138:EW1153" si="1860">ET1138-EU1138</f>
        <v>30</v>
      </c>
      <c r="EX1138" s="78"/>
      <c r="EY1138" s="80">
        <f t="shared" si="1841"/>
        <v>32</v>
      </c>
      <c r="EZ1138" s="80">
        <f t="shared" si="1842"/>
        <v>17</v>
      </c>
      <c r="FA1138" s="80">
        <f t="shared" si="1843"/>
        <v>6</v>
      </c>
      <c r="FB1138" s="80">
        <f t="shared" si="1844"/>
        <v>9</v>
      </c>
      <c r="FC1138" s="80">
        <f t="shared" si="1845"/>
        <v>73</v>
      </c>
      <c r="FD1138" s="80">
        <f t="shared" si="1846"/>
        <v>43</v>
      </c>
      <c r="FE1138" s="80">
        <f t="shared" si="1847"/>
        <v>57</v>
      </c>
      <c r="FF1138" s="80">
        <f t="shared" si="1848"/>
        <v>30</v>
      </c>
      <c r="FH1138" s="54">
        <f t="shared" ref="FH1138:FH1153" si="1861">IF(EJ1138=EY1138,0,1)</f>
        <v>0</v>
      </c>
      <c r="FI1138" s="54">
        <f t="shared" ref="FI1138:FI1153" si="1862">IF(EQ1138=EZ1138,0,1)</f>
        <v>0</v>
      </c>
      <c r="FJ1138" s="54">
        <f t="shared" si="1849"/>
        <v>0</v>
      </c>
      <c r="FK1138" s="54">
        <f t="shared" si="1849"/>
        <v>0</v>
      </c>
      <c r="FL1138" s="54">
        <f t="shared" si="1849"/>
        <v>0</v>
      </c>
      <c r="FM1138" s="54">
        <f t="shared" si="1849"/>
        <v>0</v>
      </c>
      <c r="FN1138" s="54">
        <f t="shared" si="1849"/>
        <v>0</v>
      </c>
      <c r="FO1138" s="54">
        <f t="shared" si="1849"/>
        <v>0</v>
      </c>
      <c r="FQ1138" s="54" t="str">
        <f t="shared" si="1801"/>
        <v/>
      </c>
      <c r="FR1138" s="54" t="str">
        <f t="shared" si="1802"/>
        <v/>
      </c>
      <c r="FS1138" s="54" t="str">
        <f t="shared" si="1850"/>
        <v/>
      </c>
      <c r="FT1138" s="54" t="str">
        <f t="shared" si="1851"/>
        <v/>
      </c>
      <c r="FU1138" s="54" t="str">
        <f t="shared" si="1851"/>
        <v/>
      </c>
      <c r="FV1138" s="54" t="str">
        <f t="shared" si="1831"/>
        <v/>
      </c>
      <c r="FW1138" s="54" t="str">
        <f t="shared" si="1831"/>
        <v/>
      </c>
      <c r="FX1138" s="54" t="str">
        <f t="shared" si="1831"/>
        <v/>
      </c>
      <c r="FY1138" s="54" t="s">
        <v>1003</v>
      </c>
      <c r="FZ1138" s="58"/>
      <c r="GA1138" s="59"/>
      <c r="GB1138" s="60"/>
      <c r="GC1138" s="58"/>
      <c r="GD1138" s="59"/>
      <c r="GE1138" s="61"/>
      <c r="GF1138" s="58"/>
      <c r="GG1138" s="61"/>
      <c r="GH1138" s="61"/>
    </row>
    <row r="1139" spans="1:192" s="54" customFormat="1" ht="12" x14ac:dyDescent="0.25">
      <c r="A1139" s="54">
        <v>3</v>
      </c>
      <c r="B1139" s="54" t="s">
        <v>882</v>
      </c>
      <c r="C1139" s="56">
        <v>32</v>
      </c>
      <c r="D1139" s="56">
        <v>20</v>
      </c>
      <c r="E1139" s="56">
        <v>4</v>
      </c>
      <c r="F1139" s="56">
        <v>8</v>
      </c>
      <c r="G1139" s="56">
        <v>100</v>
      </c>
      <c r="H1139" s="56">
        <v>40</v>
      </c>
      <c r="I1139" s="57">
        <v>64</v>
      </c>
      <c r="J1139" s="56">
        <f t="shared" si="1834"/>
        <v>60</v>
      </c>
      <c r="L1139" s="502" t="s">
        <v>1126</v>
      </c>
      <c r="M1139" s="477" t="s">
        <v>89</v>
      </c>
      <c r="N1139" s="479" t="s">
        <v>200</v>
      </c>
      <c r="O1139" s="478"/>
      <c r="P1139" s="479" t="s">
        <v>59</v>
      </c>
      <c r="Q1139" s="479" t="s">
        <v>99</v>
      </c>
      <c r="R1139" s="479" t="s">
        <v>77</v>
      </c>
      <c r="S1139" s="479" t="s">
        <v>423</v>
      </c>
      <c r="T1139" s="479" t="s">
        <v>148</v>
      </c>
      <c r="U1139" s="479" t="s">
        <v>164</v>
      </c>
      <c r="V1139" s="479" t="s">
        <v>60</v>
      </c>
      <c r="W1139" s="479" t="s">
        <v>178</v>
      </c>
      <c r="X1139" s="479" t="s">
        <v>416</v>
      </c>
      <c r="Y1139" s="479" t="s">
        <v>62</v>
      </c>
      <c r="Z1139" s="479" t="s">
        <v>220</v>
      </c>
      <c r="AA1139" s="479" t="s">
        <v>60</v>
      </c>
      <c r="AB1139" s="479" t="s">
        <v>101</v>
      </c>
      <c r="AC1139" s="480" t="s">
        <v>85</v>
      </c>
      <c r="AL1139" s="502" t="s">
        <v>1126</v>
      </c>
      <c r="AM1139" s="477" t="s">
        <v>167</v>
      </c>
      <c r="AN1139" s="479" t="s">
        <v>195</v>
      </c>
      <c r="AO1139" s="478"/>
      <c r="AP1139" s="479" t="s">
        <v>196</v>
      </c>
      <c r="AQ1139" s="479" t="s">
        <v>190</v>
      </c>
      <c r="AR1139" s="479" t="s">
        <v>155</v>
      </c>
      <c r="AS1139" s="479" t="s">
        <v>221</v>
      </c>
      <c r="AT1139" s="479" t="s">
        <v>367</v>
      </c>
      <c r="AU1139" s="479" t="s">
        <v>1160</v>
      </c>
      <c r="AV1139" s="479" t="s">
        <v>153</v>
      </c>
      <c r="AW1139" s="479" t="s">
        <v>433</v>
      </c>
      <c r="AX1139" s="479" t="s">
        <v>156</v>
      </c>
      <c r="AY1139" s="479" t="s">
        <v>166</v>
      </c>
      <c r="AZ1139" s="479" t="s">
        <v>413</v>
      </c>
      <c r="BA1139" s="479" t="s">
        <v>192</v>
      </c>
      <c r="BB1139" s="479" t="s">
        <v>780</v>
      </c>
      <c r="BC1139" s="480" t="s">
        <v>159</v>
      </c>
      <c r="BL1139" s="90">
        <f t="shared" si="1852"/>
        <v>3</v>
      </c>
      <c r="BM1139" s="77">
        <f t="shared" si="1852"/>
        <v>2</v>
      </c>
      <c r="BN1139" s="91"/>
      <c r="BO1139" s="77">
        <f t="shared" si="1835"/>
        <v>4</v>
      </c>
      <c r="BP1139" s="77">
        <f t="shared" si="1835"/>
        <v>1</v>
      </c>
      <c r="BQ1139" s="77">
        <f t="shared" si="1835"/>
        <v>2</v>
      </c>
      <c r="BR1139" s="77">
        <f t="shared" si="1835"/>
        <v>6</v>
      </c>
      <c r="BS1139" s="77">
        <f t="shared" si="1835"/>
        <v>0</v>
      </c>
      <c r="BT1139" s="77">
        <f t="shared" si="1835"/>
        <v>8</v>
      </c>
      <c r="BU1139" s="77">
        <f t="shared" si="1835"/>
        <v>4</v>
      </c>
      <c r="BV1139" s="77">
        <f t="shared" si="1835"/>
        <v>6</v>
      </c>
      <c r="BW1139" s="77">
        <f t="shared" si="1835"/>
        <v>6</v>
      </c>
      <c r="BX1139" s="77">
        <f t="shared" si="1835"/>
        <v>1</v>
      </c>
      <c r="BY1139" s="77">
        <f t="shared" si="1835"/>
        <v>2</v>
      </c>
      <c r="BZ1139" s="77">
        <f t="shared" si="1835"/>
        <v>4</v>
      </c>
      <c r="CA1139" s="77">
        <f t="shared" si="1835"/>
        <v>3</v>
      </c>
      <c r="CB1139" s="92">
        <f t="shared" si="1835"/>
        <v>0</v>
      </c>
      <c r="CJ1139" s="78"/>
      <c r="CK1139" s="90">
        <f t="shared" si="1853"/>
        <v>0</v>
      </c>
      <c r="CL1139" s="77">
        <f t="shared" si="1853"/>
        <v>2</v>
      </c>
      <c r="CM1139" s="91"/>
      <c r="CN1139" s="77">
        <f t="shared" si="1836"/>
        <v>0</v>
      </c>
      <c r="CO1139" s="77">
        <f t="shared" si="1836"/>
        <v>0</v>
      </c>
      <c r="CP1139" s="77">
        <f t="shared" si="1836"/>
        <v>1</v>
      </c>
      <c r="CQ1139" s="77">
        <f t="shared" si="1836"/>
        <v>3</v>
      </c>
      <c r="CR1139" s="77">
        <f t="shared" si="1836"/>
        <v>1</v>
      </c>
      <c r="CS1139" s="77">
        <f t="shared" si="1836"/>
        <v>0</v>
      </c>
      <c r="CT1139" s="77">
        <f t="shared" si="1836"/>
        <v>1</v>
      </c>
      <c r="CU1139" s="77">
        <f t="shared" si="1836"/>
        <v>1</v>
      </c>
      <c r="CV1139" s="77">
        <f t="shared" si="1836"/>
        <v>2</v>
      </c>
      <c r="CW1139" s="77">
        <f t="shared" si="1836"/>
        <v>1</v>
      </c>
      <c r="CX1139" s="77">
        <f t="shared" si="1836"/>
        <v>7</v>
      </c>
      <c r="CY1139" s="77">
        <f t="shared" si="1836"/>
        <v>1</v>
      </c>
      <c r="CZ1139" s="77">
        <f t="shared" si="1836"/>
        <v>2</v>
      </c>
      <c r="DA1139" s="92">
        <f t="shared" si="1836"/>
        <v>4</v>
      </c>
      <c r="DJ1139" s="347" t="str">
        <f t="shared" si="1854"/>
        <v>H</v>
      </c>
      <c r="DK1139" s="56" t="str">
        <f t="shared" si="1854"/>
        <v>D</v>
      </c>
      <c r="DL1139" s="91"/>
      <c r="DM1139" s="56" t="str">
        <f t="shared" si="1837"/>
        <v>H</v>
      </c>
      <c r="DN1139" s="56" t="str">
        <f t="shared" si="1837"/>
        <v>H</v>
      </c>
      <c r="DO1139" s="56" t="str">
        <f t="shared" si="1837"/>
        <v>H</v>
      </c>
      <c r="DP1139" s="56" t="str">
        <f t="shared" si="1837"/>
        <v>H</v>
      </c>
      <c r="DQ1139" s="56" t="str">
        <f t="shared" si="1837"/>
        <v>A</v>
      </c>
      <c r="DR1139" s="56" t="str">
        <f t="shared" si="1837"/>
        <v>H</v>
      </c>
      <c r="DS1139" s="56" t="str">
        <f t="shared" si="1837"/>
        <v>H</v>
      </c>
      <c r="DT1139" s="56" t="str">
        <f t="shared" si="1837"/>
        <v>H</v>
      </c>
      <c r="DU1139" s="56" t="str">
        <f t="shared" si="1837"/>
        <v>H</v>
      </c>
      <c r="DV1139" s="56" t="str">
        <f t="shared" si="1837"/>
        <v>D</v>
      </c>
      <c r="DW1139" s="56" t="str">
        <f t="shared" si="1837"/>
        <v>A</v>
      </c>
      <c r="DX1139" s="56" t="str">
        <f t="shared" si="1837"/>
        <v>H</v>
      </c>
      <c r="DY1139" s="56" t="str">
        <f t="shared" si="1837"/>
        <v>H</v>
      </c>
      <c r="DZ1139" s="348" t="str">
        <f t="shared" si="1837"/>
        <v>A</v>
      </c>
      <c r="EI1139" s="53" t="str">
        <f t="shared" si="1838"/>
        <v>Carshalton Athletic</v>
      </c>
      <c r="EJ1139" s="79">
        <f t="shared" si="1855"/>
        <v>32</v>
      </c>
      <c r="EK1139" s="80">
        <f t="shared" si="1856"/>
        <v>11</v>
      </c>
      <c r="EL1139" s="80">
        <f t="shared" si="1857"/>
        <v>2</v>
      </c>
      <c r="EM1139" s="80">
        <f t="shared" si="1858"/>
        <v>3</v>
      </c>
      <c r="EN1139" s="80">
        <f>COUNTIF(DL$1137:DL$1153,"A")</f>
        <v>12</v>
      </c>
      <c r="EO1139" s="80">
        <f>COUNTIF(DL$1137:DL$1153,"D")</f>
        <v>3</v>
      </c>
      <c r="EP1139" s="80">
        <f>COUNTIF(DL$1137:DL$1153,"H")</f>
        <v>1</v>
      </c>
      <c r="EQ1139" s="79">
        <f t="shared" si="1859"/>
        <v>23</v>
      </c>
      <c r="ER1139" s="79">
        <f t="shared" si="1839"/>
        <v>5</v>
      </c>
      <c r="ES1139" s="79">
        <f t="shared" si="1839"/>
        <v>4</v>
      </c>
      <c r="ET1139" s="81">
        <f>SUM($BL1139:$CI1139)+SUM(CM$1137:CM$1153)</f>
        <v>92</v>
      </c>
      <c r="EU1139" s="81">
        <f>SUM($CK1139:$DH1139)+SUM(BN$1137:BN$1153)</f>
        <v>46</v>
      </c>
      <c r="EV1139" s="79">
        <f t="shared" si="1840"/>
        <v>74</v>
      </c>
      <c r="EW1139" s="81">
        <f t="shared" si="1860"/>
        <v>46</v>
      </c>
      <c r="EX1139" s="78"/>
      <c r="EY1139" s="80">
        <f t="shared" si="1841"/>
        <v>32</v>
      </c>
      <c r="EZ1139" s="80">
        <f t="shared" si="1842"/>
        <v>23</v>
      </c>
      <c r="FA1139" s="80">
        <f t="shared" si="1843"/>
        <v>5</v>
      </c>
      <c r="FB1139" s="80">
        <f t="shared" si="1844"/>
        <v>4</v>
      </c>
      <c r="FC1139" s="80">
        <f t="shared" si="1845"/>
        <v>92</v>
      </c>
      <c r="FD1139" s="80">
        <f t="shared" si="1846"/>
        <v>46</v>
      </c>
      <c r="FE1139" s="80">
        <f t="shared" si="1847"/>
        <v>74</v>
      </c>
      <c r="FF1139" s="80">
        <f t="shared" si="1848"/>
        <v>46</v>
      </c>
      <c r="FH1139" s="54">
        <f t="shared" si="1861"/>
        <v>0</v>
      </c>
      <c r="FI1139" s="54">
        <f t="shared" si="1862"/>
        <v>0</v>
      </c>
      <c r="FJ1139" s="54">
        <f t="shared" si="1849"/>
        <v>0</v>
      </c>
      <c r="FK1139" s="54">
        <f t="shared" si="1849"/>
        <v>0</v>
      </c>
      <c r="FL1139" s="54">
        <f t="shared" si="1849"/>
        <v>0</v>
      </c>
      <c r="FM1139" s="54">
        <f t="shared" si="1849"/>
        <v>0</v>
      </c>
      <c r="FN1139" s="54">
        <f t="shared" si="1849"/>
        <v>0</v>
      </c>
      <c r="FO1139" s="54">
        <f t="shared" si="1849"/>
        <v>0</v>
      </c>
      <c r="FQ1139" s="54" t="str">
        <f t="shared" si="1801"/>
        <v/>
      </c>
      <c r="FR1139" s="54" t="str">
        <f t="shared" si="1802"/>
        <v/>
      </c>
      <c r="FS1139" s="54" t="str">
        <f t="shared" si="1850"/>
        <v/>
      </c>
      <c r="FT1139" s="54" t="str">
        <f t="shared" si="1851"/>
        <v/>
      </c>
      <c r="FU1139" s="54" t="str">
        <f t="shared" si="1851"/>
        <v/>
      </c>
      <c r="FV1139" s="54" t="str">
        <f t="shared" si="1831"/>
        <v/>
      </c>
      <c r="FW1139" s="54" t="str">
        <f t="shared" si="1831"/>
        <v/>
      </c>
      <c r="FX1139" s="54" t="str">
        <f t="shared" si="1831"/>
        <v/>
      </c>
      <c r="FY1139" s="54" t="s">
        <v>1896</v>
      </c>
      <c r="FZ1139" s="58"/>
      <c r="GA1139" s="59"/>
      <c r="GB1139" s="60"/>
      <c r="GC1139" s="58"/>
      <c r="GD1139" s="59"/>
      <c r="GE1139" s="61"/>
      <c r="GF1139" s="58"/>
      <c r="GG1139" s="61"/>
      <c r="GH1139" s="61"/>
    </row>
    <row r="1140" spans="1:192" s="54" customFormat="1" ht="12" x14ac:dyDescent="0.25">
      <c r="A1140" s="54">
        <v>4</v>
      </c>
      <c r="B1140" s="54" t="s">
        <v>1839</v>
      </c>
      <c r="C1140" s="56">
        <v>32</v>
      </c>
      <c r="D1140" s="56">
        <v>17</v>
      </c>
      <c r="E1140" s="56">
        <v>6</v>
      </c>
      <c r="F1140" s="56">
        <v>9</v>
      </c>
      <c r="G1140" s="56">
        <v>73</v>
      </c>
      <c r="H1140" s="56">
        <v>43</v>
      </c>
      <c r="I1140" s="57">
        <v>57</v>
      </c>
      <c r="J1140" s="56">
        <f t="shared" si="1834"/>
        <v>30</v>
      </c>
      <c r="L1140" s="502" t="s">
        <v>1000</v>
      </c>
      <c r="M1140" s="477" t="s">
        <v>74</v>
      </c>
      <c r="N1140" s="479" t="s">
        <v>85</v>
      </c>
      <c r="O1140" s="479" t="s">
        <v>206</v>
      </c>
      <c r="P1140" s="478"/>
      <c r="Q1140" s="479" t="s">
        <v>76</v>
      </c>
      <c r="R1140" s="479" t="s">
        <v>62</v>
      </c>
      <c r="S1140" s="479" t="s">
        <v>148</v>
      </c>
      <c r="T1140" s="479" t="s">
        <v>176</v>
      </c>
      <c r="U1140" s="479" t="s">
        <v>177</v>
      </c>
      <c r="V1140" s="479" t="s">
        <v>89</v>
      </c>
      <c r="W1140" s="479" t="s">
        <v>86</v>
      </c>
      <c r="X1140" s="479" t="s">
        <v>87</v>
      </c>
      <c r="Y1140" s="479" t="s">
        <v>200</v>
      </c>
      <c r="Z1140" s="479" t="s">
        <v>99</v>
      </c>
      <c r="AA1140" s="479" t="s">
        <v>62</v>
      </c>
      <c r="AB1140" s="479" t="s">
        <v>101</v>
      </c>
      <c r="AC1140" s="480" t="s">
        <v>59</v>
      </c>
      <c r="AL1140" s="502" t="s">
        <v>1000</v>
      </c>
      <c r="AM1140" s="477" t="s">
        <v>93</v>
      </c>
      <c r="AN1140" s="479" t="s">
        <v>158</v>
      </c>
      <c r="AO1140" s="479" t="s">
        <v>208</v>
      </c>
      <c r="AP1140" s="478"/>
      <c r="AQ1140" s="479" t="s">
        <v>782</v>
      </c>
      <c r="AR1140" s="479" t="s">
        <v>167</v>
      </c>
      <c r="AS1140" s="479" t="s">
        <v>153</v>
      </c>
      <c r="AT1140" s="479" t="s">
        <v>198</v>
      </c>
      <c r="AU1140" s="479" t="s">
        <v>187</v>
      </c>
      <c r="AV1140" s="479" t="s">
        <v>151</v>
      </c>
      <c r="AW1140" s="479" t="s">
        <v>197</v>
      </c>
      <c r="AX1140" s="479" t="s">
        <v>179</v>
      </c>
      <c r="AY1140" s="479" t="s">
        <v>212</v>
      </c>
      <c r="AZ1140" s="479" t="s">
        <v>191</v>
      </c>
      <c r="BA1140" s="479" t="s">
        <v>168</v>
      </c>
      <c r="BB1140" s="479" t="s">
        <v>180</v>
      </c>
      <c r="BC1140" s="480" t="s">
        <v>157</v>
      </c>
      <c r="BL1140" s="90">
        <f t="shared" si="1852"/>
        <v>1</v>
      </c>
      <c r="BM1140" s="77">
        <f t="shared" si="1852"/>
        <v>0</v>
      </c>
      <c r="BN1140" s="77">
        <f t="shared" si="1852"/>
        <v>1</v>
      </c>
      <c r="BO1140" s="91"/>
      <c r="BP1140" s="77">
        <f t="shared" si="1835"/>
        <v>0</v>
      </c>
      <c r="BQ1140" s="77">
        <f t="shared" si="1835"/>
        <v>1</v>
      </c>
      <c r="BR1140" s="77">
        <f t="shared" si="1835"/>
        <v>0</v>
      </c>
      <c r="BS1140" s="77">
        <f t="shared" si="1835"/>
        <v>2</v>
      </c>
      <c r="BT1140" s="77">
        <f t="shared" si="1835"/>
        <v>2</v>
      </c>
      <c r="BU1140" s="77">
        <f t="shared" si="1835"/>
        <v>3</v>
      </c>
      <c r="BV1140" s="77">
        <f t="shared" si="1835"/>
        <v>0</v>
      </c>
      <c r="BW1140" s="77">
        <f t="shared" si="1835"/>
        <v>3</v>
      </c>
      <c r="BX1140" s="77">
        <f t="shared" si="1835"/>
        <v>2</v>
      </c>
      <c r="BY1140" s="77">
        <f t="shared" si="1835"/>
        <v>1</v>
      </c>
      <c r="BZ1140" s="77">
        <f t="shared" si="1835"/>
        <v>1</v>
      </c>
      <c r="CA1140" s="77">
        <f t="shared" si="1835"/>
        <v>3</v>
      </c>
      <c r="CB1140" s="92">
        <f t="shared" si="1835"/>
        <v>4</v>
      </c>
      <c r="CJ1140" s="78"/>
      <c r="CK1140" s="90">
        <f t="shared" si="1853"/>
        <v>2</v>
      </c>
      <c r="CL1140" s="77">
        <f t="shared" si="1853"/>
        <v>4</v>
      </c>
      <c r="CM1140" s="77">
        <f t="shared" si="1853"/>
        <v>4</v>
      </c>
      <c r="CN1140" s="91"/>
      <c r="CO1140" s="77">
        <f t="shared" si="1836"/>
        <v>2</v>
      </c>
      <c r="CP1140" s="77">
        <f t="shared" si="1836"/>
        <v>1</v>
      </c>
      <c r="CQ1140" s="77">
        <f t="shared" si="1836"/>
        <v>1</v>
      </c>
      <c r="CR1140" s="77">
        <f t="shared" si="1836"/>
        <v>3</v>
      </c>
      <c r="CS1140" s="77">
        <f t="shared" si="1836"/>
        <v>0</v>
      </c>
      <c r="CT1140" s="77">
        <f t="shared" si="1836"/>
        <v>0</v>
      </c>
      <c r="CU1140" s="77">
        <f t="shared" si="1836"/>
        <v>3</v>
      </c>
      <c r="CV1140" s="77">
        <f t="shared" si="1836"/>
        <v>3</v>
      </c>
      <c r="CW1140" s="77">
        <f t="shared" si="1836"/>
        <v>2</v>
      </c>
      <c r="CX1140" s="77">
        <f t="shared" si="1836"/>
        <v>0</v>
      </c>
      <c r="CY1140" s="77">
        <f t="shared" si="1836"/>
        <v>1</v>
      </c>
      <c r="CZ1140" s="77">
        <f t="shared" si="1836"/>
        <v>2</v>
      </c>
      <c r="DA1140" s="92">
        <f t="shared" si="1836"/>
        <v>0</v>
      </c>
      <c r="DJ1140" s="347" t="str">
        <f t="shared" si="1854"/>
        <v>A</v>
      </c>
      <c r="DK1140" s="56" t="str">
        <f t="shared" si="1854"/>
        <v>A</v>
      </c>
      <c r="DL1140" s="56" t="str">
        <f t="shared" si="1854"/>
        <v>A</v>
      </c>
      <c r="DM1140" s="91"/>
      <c r="DN1140" s="56" t="str">
        <f t="shared" si="1837"/>
        <v>A</v>
      </c>
      <c r="DO1140" s="56" t="str">
        <f t="shared" si="1837"/>
        <v>D</v>
      </c>
      <c r="DP1140" s="56" t="str">
        <f t="shared" si="1837"/>
        <v>A</v>
      </c>
      <c r="DQ1140" s="56" t="str">
        <f t="shared" si="1837"/>
        <v>A</v>
      </c>
      <c r="DR1140" s="56" t="str">
        <f t="shared" si="1837"/>
        <v>H</v>
      </c>
      <c r="DS1140" s="56" t="str">
        <f t="shared" si="1837"/>
        <v>H</v>
      </c>
      <c r="DT1140" s="56" t="str">
        <f t="shared" si="1837"/>
        <v>A</v>
      </c>
      <c r="DU1140" s="56" t="str">
        <f t="shared" si="1837"/>
        <v>D</v>
      </c>
      <c r="DV1140" s="56" t="str">
        <f t="shared" si="1837"/>
        <v>D</v>
      </c>
      <c r="DW1140" s="56" t="str">
        <f t="shared" si="1837"/>
        <v>H</v>
      </c>
      <c r="DX1140" s="56" t="str">
        <f t="shared" si="1837"/>
        <v>D</v>
      </c>
      <c r="DY1140" s="56" t="str">
        <f t="shared" si="1837"/>
        <v>H</v>
      </c>
      <c r="DZ1140" s="348" t="str">
        <f t="shared" si="1837"/>
        <v>H</v>
      </c>
      <c r="EI1140" s="53" t="str">
        <f t="shared" si="1838"/>
        <v>Croydon</v>
      </c>
      <c r="EJ1140" s="79">
        <f t="shared" si="1855"/>
        <v>32</v>
      </c>
      <c r="EK1140" s="80">
        <f t="shared" si="1856"/>
        <v>5</v>
      </c>
      <c r="EL1140" s="80">
        <f t="shared" si="1857"/>
        <v>4</v>
      </c>
      <c r="EM1140" s="80">
        <f t="shared" si="1858"/>
        <v>7</v>
      </c>
      <c r="EN1140" s="80">
        <f>COUNTIF(DM$1137:DM$1153,"A")</f>
        <v>3</v>
      </c>
      <c r="EO1140" s="80">
        <f>COUNTIF(DM$1137:DM$1153,"D")</f>
        <v>1</v>
      </c>
      <c r="EP1140" s="80">
        <f>COUNTIF(DM$1137:DM$1153,"H")</f>
        <v>12</v>
      </c>
      <c r="EQ1140" s="79">
        <f t="shared" si="1859"/>
        <v>8</v>
      </c>
      <c r="ER1140" s="79">
        <f t="shared" si="1839"/>
        <v>5</v>
      </c>
      <c r="ES1140" s="79">
        <f t="shared" si="1839"/>
        <v>19</v>
      </c>
      <c r="ET1140" s="81">
        <f>SUM($BK1140:$CI1140)+SUM(CN$1137:CN$1153)</f>
        <v>39</v>
      </c>
      <c r="EU1140" s="81">
        <f>SUM($CK1140:$DH1140)+SUM(BO$1137:BO$1153)</f>
        <v>68</v>
      </c>
      <c r="EV1140" s="79">
        <f t="shared" si="1840"/>
        <v>29</v>
      </c>
      <c r="EW1140" s="81">
        <f t="shared" si="1860"/>
        <v>-29</v>
      </c>
      <c r="EX1140" s="78"/>
      <c r="EY1140" s="80">
        <f t="shared" si="1841"/>
        <v>32</v>
      </c>
      <c r="EZ1140" s="80">
        <f t="shared" si="1842"/>
        <v>8</v>
      </c>
      <c r="FA1140" s="80">
        <f t="shared" si="1843"/>
        <v>5</v>
      </c>
      <c r="FB1140" s="80">
        <f t="shared" si="1844"/>
        <v>19</v>
      </c>
      <c r="FC1140" s="80">
        <f t="shared" si="1845"/>
        <v>39</v>
      </c>
      <c r="FD1140" s="80">
        <f t="shared" si="1846"/>
        <v>68</v>
      </c>
      <c r="FE1140" s="80">
        <f t="shared" si="1847"/>
        <v>29</v>
      </c>
      <c r="FF1140" s="80">
        <f t="shared" si="1848"/>
        <v>-29</v>
      </c>
      <c r="FH1140" s="54">
        <f t="shared" si="1861"/>
        <v>0</v>
      </c>
      <c r="FI1140" s="54">
        <f t="shared" si="1862"/>
        <v>0</v>
      </c>
      <c r="FJ1140" s="54">
        <f t="shared" si="1849"/>
        <v>0</v>
      </c>
      <c r="FK1140" s="54">
        <f t="shared" si="1849"/>
        <v>0</v>
      </c>
      <c r="FL1140" s="54">
        <f t="shared" si="1849"/>
        <v>0</v>
      </c>
      <c r="FM1140" s="54">
        <f t="shared" si="1849"/>
        <v>0</v>
      </c>
      <c r="FN1140" s="54">
        <f t="shared" si="1849"/>
        <v>0</v>
      </c>
      <c r="FO1140" s="54">
        <f t="shared" si="1849"/>
        <v>0</v>
      </c>
      <c r="FQ1140" s="54" t="str">
        <f t="shared" si="1801"/>
        <v/>
      </c>
      <c r="FR1140" s="54" t="str">
        <f t="shared" si="1802"/>
        <v/>
      </c>
      <c r="FS1140" s="54" t="str">
        <f t="shared" si="1850"/>
        <v/>
      </c>
      <c r="FT1140" s="54" t="str">
        <f t="shared" si="1851"/>
        <v/>
      </c>
      <c r="FU1140" s="54" t="str">
        <f t="shared" si="1851"/>
        <v/>
      </c>
      <c r="FV1140" s="54" t="str">
        <f t="shared" si="1831"/>
        <v/>
      </c>
      <c r="FW1140" s="54" t="str">
        <f t="shared" si="1831"/>
        <v/>
      </c>
      <c r="FX1140" s="54" t="str">
        <f t="shared" si="1831"/>
        <v/>
      </c>
      <c r="FY1140" s="54" t="s">
        <v>1897</v>
      </c>
      <c r="FZ1140" s="58"/>
      <c r="GA1140" s="59"/>
      <c r="GB1140" s="60"/>
      <c r="GC1140" s="58"/>
      <c r="GD1140" s="59"/>
      <c r="GE1140" s="61"/>
      <c r="GF1140" s="58"/>
      <c r="GG1140" s="61"/>
      <c r="GH1140" s="61"/>
    </row>
    <row r="1141" spans="1:192" s="54" customFormat="1" ht="12" x14ac:dyDescent="0.25">
      <c r="A1141" s="54">
        <v>5</v>
      </c>
      <c r="B1141" s="54" t="s">
        <v>1847</v>
      </c>
      <c r="C1141" s="56">
        <v>32</v>
      </c>
      <c r="D1141" s="56">
        <v>18</v>
      </c>
      <c r="E1141" s="56">
        <v>3</v>
      </c>
      <c r="F1141" s="56">
        <v>11</v>
      </c>
      <c r="G1141" s="56">
        <v>58</v>
      </c>
      <c r="H1141" s="56">
        <v>46</v>
      </c>
      <c r="I1141" s="57">
        <v>57</v>
      </c>
      <c r="J1141" s="56">
        <f t="shared" si="1834"/>
        <v>12</v>
      </c>
      <c r="L1141" s="502" t="s">
        <v>1250</v>
      </c>
      <c r="M1141" s="477" t="s">
        <v>103</v>
      </c>
      <c r="N1141" s="479" t="s">
        <v>74</v>
      </c>
      <c r="O1141" s="479" t="s">
        <v>175</v>
      </c>
      <c r="P1141" s="479" t="s">
        <v>99</v>
      </c>
      <c r="Q1141" s="478"/>
      <c r="R1141" s="479" t="s">
        <v>86</v>
      </c>
      <c r="S1141" s="479" t="s">
        <v>77</v>
      </c>
      <c r="T1141" s="479" t="s">
        <v>86</v>
      </c>
      <c r="U1141" s="479" t="s">
        <v>76</v>
      </c>
      <c r="V1141" s="479" t="s">
        <v>74</v>
      </c>
      <c r="W1141" s="479" t="s">
        <v>103</v>
      </c>
      <c r="X1141" s="479" t="s">
        <v>206</v>
      </c>
      <c r="Y1141" s="479" t="s">
        <v>304</v>
      </c>
      <c r="Z1141" s="479" t="s">
        <v>103</v>
      </c>
      <c r="AA1141" s="479" t="s">
        <v>124</v>
      </c>
      <c r="AB1141" s="479" t="s">
        <v>331</v>
      </c>
      <c r="AC1141" s="480" t="s">
        <v>103</v>
      </c>
      <c r="AL1141" s="502" t="s">
        <v>1250</v>
      </c>
      <c r="AM1141" s="477" t="s">
        <v>153</v>
      </c>
      <c r="AN1141" s="479" t="s">
        <v>309</v>
      </c>
      <c r="AO1141" s="479" t="s">
        <v>152</v>
      </c>
      <c r="AP1141" s="479" t="s">
        <v>221</v>
      </c>
      <c r="AQ1141" s="478"/>
      <c r="AR1141" s="479" t="s">
        <v>187</v>
      </c>
      <c r="AS1141" s="479" t="s">
        <v>170</v>
      </c>
      <c r="AT1141" s="479" t="s">
        <v>318</v>
      </c>
      <c r="AU1141" s="479" t="s">
        <v>191</v>
      </c>
      <c r="AV1141" s="479" t="s">
        <v>321</v>
      </c>
      <c r="AW1141" s="479" t="s">
        <v>311</v>
      </c>
      <c r="AX1141" s="479" t="s">
        <v>167</v>
      </c>
      <c r="AY1141" s="479" t="s">
        <v>209</v>
      </c>
      <c r="AZ1141" s="479" t="s">
        <v>1160</v>
      </c>
      <c r="BA1141" s="479" t="s">
        <v>202</v>
      </c>
      <c r="BB1141" s="479" t="s">
        <v>179</v>
      </c>
      <c r="BC1141" s="480" t="s">
        <v>151</v>
      </c>
      <c r="BL1141" s="90">
        <f t="shared" si="1852"/>
        <v>1</v>
      </c>
      <c r="BM1141" s="77">
        <f t="shared" si="1852"/>
        <v>1</v>
      </c>
      <c r="BN1141" s="77">
        <f t="shared" si="1852"/>
        <v>2</v>
      </c>
      <c r="BO1141" s="77">
        <f t="shared" si="1852"/>
        <v>1</v>
      </c>
      <c r="BP1141" s="91"/>
      <c r="BQ1141" s="77">
        <f t="shared" si="1835"/>
        <v>0</v>
      </c>
      <c r="BR1141" s="77">
        <f t="shared" si="1835"/>
        <v>2</v>
      </c>
      <c r="BS1141" s="77">
        <f t="shared" si="1835"/>
        <v>0</v>
      </c>
      <c r="BT1141" s="77">
        <f t="shared" si="1835"/>
        <v>0</v>
      </c>
      <c r="BU1141" s="77">
        <f t="shared" si="1835"/>
        <v>1</v>
      </c>
      <c r="BV1141" s="77">
        <f t="shared" si="1835"/>
        <v>1</v>
      </c>
      <c r="BW1141" s="77">
        <f t="shared" si="1835"/>
        <v>1</v>
      </c>
      <c r="BX1141" s="77">
        <f t="shared" si="1835"/>
        <v>4</v>
      </c>
      <c r="BY1141" s="77">
        <f t="shared" si="1835"/>
        <v>1</v>
      </c>
      <c r="BZ1141" s="77">
        <f t="shared" si="1835"/>
        <v>0</v>
      </c>
      <c r="CA1141" s="77">
        <f t="shared" si="1835"/>
        <v>3</v>
      </c>
      <c r="CB1141" s="92">
        <f t="shared" si="1835"/>
        <v>1</v>
      </c>
      <c r="CJ1141" s="78"/>
      <c r="CK1141" s="90">
        <f t="shared" si="1853"/>
        <v>3</v>
      </c>
      <c r="CL1141" s="77">
        <f t="shared" si="1853"/>
        <v>2</v>
      </c>
      <c r="CM1141" s="77">
        <f t="shared" si="1853"/>
        <v>5</v>
      </c>
      <c r="CN1141" s="77">
        <f t="shared" si="1853"/>
        <v>0</v>
      </c>
      <c r="CO1141" s="91"/>
      <c r="CP1141" s="77">
        <f t="shared" si="1836"/>
        <v>3</v>
      </c>
      <c r="CQ1141" s="77">
        <f t="shared" si="1836"/>
        <v>1</v>
      </c>
      <c r="CR1141" s="77">
        <f t="shared" si="1836"/>
        <v>3</v>
      </c>
      <c r="CS1141" s="77">
        <f t="shared" si="1836"/>
        <v>2</v>
      </c>
      <c r="CT1141" s="77">
        <f t="shared" si="1836"/>
        <v>2</v>
      </c>
      <c r="CU1141" s="77">
        <f t="shared" si="1836"/>
        <v>3</v>
      </c>
      <c r="CV1141" s="77">
        <f t="shared" si="1836"/>
        <v>4</v>
      </c>
      <c r="CW1141" s="77">
        <f t="shared" si="1836"/>
        <v>2</v>
      </c>
      <c r="CX1141" s="77">
        <f t="shared" si="1836"/>
        <v>3</v>
      </c>
      <c r="CY1141" s="77">
        <f t="shared" si="1836"/>
        <v>0</v>
      </c>
      <c r="CZ1141" s="77">
        <f t="shared" si="1836"/>
        <v>5</v>
      </c>
      <c r="DA1141" s="92">
        <f t="shared" si="1836"/>
        <v>3</v>
      </c>
      <c r="DJ1141" s="347" t="str">
        <f t="shared" si="1854"/>
        <v>A</v>
      </c>
      <c r="DK1141" s="56" t="str">
        <f t="shared" si="1854"/>
        <v>A</v>
      </c>
      <c r="DL1141" s="56" t="str">
        <f t="shared" si="1854"/>
        <v>A</v>
      </c>
      <c r="DM1141" s="56" t="str">
        <f t="shared" si="1854"/>
        <v>H</v>
      </c>
      <c r="DN1141" s="91"/>
      <c r="DO1141" s="56" t="str">
        <f t="shared" si="1837"/>
        <v>A</v>
      </c>
      <c r="DP1141" s="56" t="str">
        <f t="shared" si="1837"/>
        <v>H</v>
      </c>
      <c r="DQ1141" s="56" t="str">
        <f t="shared" si="1837"/>
        <v>A</v>
      </c>
      <c r="DR1141" s="56" t="str">
        <f t="shared" si="1837"/>
        <v>A</v>
      </c>
      <c r="DS1141" s="56" t="str">
        <f t="shared" si="1837"/>
        <v>A</v>
      </c>
      <c r="DT1141" s="56" t="str">
        <f t="shared" si="1837"/>
        <v>A</v>
      </c>
      <c r="DU1141" s="56" t="str">
        <f t="shared" si="1837"/>
        <v>A</v>
      </c>
      <c r="DV1141" s="56" t="str">
        <f t="shared" si="1837"/>
        <v>H</v>
      </c>
      <c r="DW1141" s="56" t="str">
        <f t="shared" si="1837"/>
        <v>A</v>
      </c>
      <c r="DX1141" s="56" t="str">
        <f t="shared" si="1837"/>
        <v>D</v>
      </c>
      <c r="DY1141" s="56" t="str">
        <f t="shared" si="1837"/>
        <v>A</v>
      </c>
      <c r="DZ1141" s="348" t="str">
        <f t="shared" si="1837"/>
        <v>A</v>
      </c>
      <c r="EI1141" s="53" t="str">
        <f t="shared" si="1838"/>
        <v>Dorking</v>
      </c>
      <c r="EJ1141" s="79">
        <f t="shared" si="1855"/>
        <v>32</v>
      </c>
      <c r="EK1141" s="80">
        <f t="shared" si="1856"/>
        <v>3</v>
      </c>
      <c r="EL1141" s="80">
        <f t="shared" si="1857"/>
        <v>1</v>
      </c>
      <c r="EM1141" s="80">
        <f t="shared" si="1858"/>
        <v>12</v>
      </c>
      <c r="EN1141" s="80">
        <f>COUNTIF(DN$1137:DN$1153,"A")</f>
        <v>3</v>
      </c>
      <c r="EO1141" s="80">
        <f>COUNTIF(DN$1137:DN$1153,"D")</f>
        <v>5</v>
      </c>
      <c r="EP1141" s="80">
        <f>COUNTIF(DN$1137:DN$1153,"H")</f>
        <v>8</v>
      </c>
      <c r="EQ1141" s="79">
        <f t="shared" si="1859"/>
        <v>6</v>
      </c>
      <c r="ER1141" s="79">
        <f t="shared" si="1839"/>
        <v>6</v>
      </c>
      <c r="ES1141" s="79">
        <f t="shared" si="1839"/>
        <v>20</v>
      </c>
      <c r="ET1141" s="81">
        <f>SUM($BL1141:$CI1141)+SUM(CO$1137:CO$1153)</f>
        <v>37</v>
      </c>
      <c r="EU1141" s="81">
        <f>SUM($CK1141:$DH1141)+SUM(BP$1137:BP$1153)</f>
        <v>77</v>
      </c>
      <c r="EV1141" s="79">
        <f t="shared" si="1840"/>
        <v>24</v>
      </c>
      <c r="EW1141" s="81">
        <f t="shared" si="1860"/>
        <v>-40</v>
      </c>
      <c r="EX1141" s="78"/>
      <c r="EY1141" s="80">
        <f t="shared" si="1841"/>
        <v>32</v>
      </c>
      <c r="EZ1141" s="80">
        <f t="shared" si="1842"/>
        <v>6</v>
      </c>
      <c r="FA1141" s="80">
        <f t="shared" si="1843"/>
        <v>6</v>
      </c>
      <c r="FB1141" s="80">
        <f t="shared" si="1844"/>
        <v>20</v>
      </c>
      <c r="FC1141" s="80">
        <f t="shared" si="1845"/>
        <v>37</v>
      </c>
      <c r="FD1141" s="80">
        <f t="shared" si="1846"/>
        <v>77</v>
      </c>
      <c r="FE1141" s="80">
        <f t="shared" si="1847"/>
        <v>24</v>
      </c>
      <c r="FF1141" s="80">
        <f t="shared" si="1848"/>
        <v>-40</v>
      </c>
      <c r="FH1141" s="54">
        <f t="shared" si="1861"/>
        <v>0</v>
      </c>
      <c r="FI1141" s="54">
        <f t="shared" si="1862"/>
        <v>0</v>
      </c>
      <c r="FJ1141" s="54">
        <f t="shared" si="1849"/>
        <v>0</v>
      </c>
      <c r="FK1141" s="54">
        <f t="shared" si="1849"/>
        <v>0</v>
      </c>
      <c r="FL1141" s="54">
        <f t="shared" si="1849"/>
        <v>0</v>
      </c>
      <c r="FM1141" s="54">
        <f t="shared" si="1849"/>
        <v>0</v>
      </c>
      <c r="FN1141" s="54">
        <f t="shared" si="1849"/>
        <v>0</v>
      </c>
      <c r="FO1141" s="54">
        <f t="shared" si="1849"/>
        <v>0</v>
      </c>
      <c r="FQ1141" s="54" t="str">
        <f t="shared" si="1801"/>
        <v/>
      </c>
      <c r="FR1141" s="54" t="str">
        <f t="shared" si="1802"/>
        <v/>
      </c>
      <c r="FS1141" s="54" t="str">
        <f t="shared" si="1850"/>
        <v/>
      </c>
      <c r="FT1141" s="54" t="str">
        <f t="shared" si="1851"/>
        <v/>
      </c>
      <c r="FU1141" s="54" t="str">
        <f t="shared" si="1851"/>
        <v/>
      </c>
      <c r="FV1141" s="54" t="str">
        <f t="shared" si="1831"/>
        <v/>
      </c>
      <c r="FW1141" s="54" t="str">
        <f t="shared" si="1831"/>
        <v/>
      </c>
      <c r="FX1141" s="54" t="str">
        <f t="shared" si="1831"/>
        <v/>
      </c>
      <c r="FY1141" s="54" t="s">
        <v>1888</v>
      </c>
      <c r="FZ1141" s="58"/>
      <c r="GA1141" s="59"/>
      <c r="GB1141" s="60"/>
      <c r="GC1141" s="58"/>
      <c r="GD1141" s="59"/>
      <c r="GE1141" s="61"/>
      <c r="GF1141" s="58"/>
      <c r="GG1141" s="61"/>
      <c r="GH1141" s="61"/>
    </row>
    <row r="1142" spans="1:192" s="54" customFormat="1" ht="12" x14ac:dyDescent="0.25">
      <c r="A1142" s="54">
        <v>6</v>
      </c>
      <c r="B1142" s="54" t="s">
        <v>1851</v>
      </c>
      <c r="C1142" s="56">
        <v>32</v>
      </c>
      <c r="D1142" s="56">
        <v>14</v>
      </c>
      <c r="E1142" s="56">
        <v>7</v>
      </c>
      <c r="F1142" s="56">
        <v>11</v>
      </c>
      <c r="G1142" s="56">
        <v>61</v>
      </c>
      <c r="H1142" s="56">
        <v>50</v>
      </c>
      <c r="I1142" s="57">
        <v>49</v>
      </c>
      <c r="J1142" s="56">
        <f t="shared" si="1834"/>
        <v>11</v>
      </c>
      <c r="L1142" s="502" t="s">
        <v>1844</v>
      </c>
      <c r="M1142" s="477" t="s">
        <v>206</v>
      </c>
      <c r="N1142" s="479" t="s">
        <v>74</v>
      </c>
      <c r="O1142" s="479" t="s">
        <v>331</v>
      </c>
      <c r="P1142" s="479" t="s">
        <v>125</v>
      </c>
      <c r="Q1142" s="479" t="s">
        <v>124</v>
      </c>
      <c r="R1142" s="478"/>
      <c r="S1142" s="479" t="s">
        <v>177</v>
      </c>
      <c r="T1142" s="479" t="s">
        <v>111</v>
      </c>
      <c r="U1142" s="479" t="s">
        <v>62</v>
      </c>
      <c r="V1142" s="479" t="s">
        <v>77</v>
      </c>
      <c r="W1142" s="479" t="s">
        <v>86</v>
      </c>
      <c r="X1142" s="479" t="s">
        <v>74</v>
      </c>
      <c r="Y1142" s="479" t="s">
        <v>87</v>
      </c>
      <c r="Z1142" s="479" t="s">
        <v>148</v>
      </c>
      <c r="AA1142" s="479" t="s">
        <v>62</v>
      </c>
      <c r="AB1142" s="479" t="s">
        <v>62</v>
      </c>
      <c r="AC1142" s="480" t="s">
        <v>58</v>
      </c>
      <c r="AL1142" s="502" t="s">
        <v>1844</v>
      </c>
      <c r="AM1142" s="477" t="s">
        <v>197</v>
      </c>
      <c r="AN1142" s="479" t="s">
        <v>413</v>
      </c>
      <c r="AO1142" s="479" t="s">
        <v>403</v>
      </c>
      <c r="AP1142" s="479" t="s">
        <v>209</v>
      </c>
      <c r="AQ1142" s="479" t="s">
        <v>166</v>
      </c>
      <c r="AR1142" s="478"/>
      <c r="AS1142" s="479" t="s">
        <v>191</v>
      </c>
      <c r="AT1142" s="479" t="s">
        <v>384</v>
      </c>
      <c r="AU1142" s="479" t="s">
        <v>382</v>
      </c>
      <c r="AV1142" s="479" t="s">
        <v>406</v>
      </c>
      <c r="AW1142" s="479" t="s">
        <v>153</v>
      </c>
      <c r="AX1142" s="479" t="s">
        <v>370</v>
      </c>
      <c r="AY1142" s="479" t="s">
        <v>324</v>
      </c>
      <c r="AZ1142" s="479" t="s">
        <v>190</v>
      </c>
      <c r="BA1142" s="479" t="s">
        <v>195</v>
      </c>
      <c r="BB1142" s="479" t="s">
        <v>158</v>
      </c>
      <c r="BC1142" s="480" t="s">
        <v>369</v>
      </c>
      <c r="BL1142" s="90">
        <f t="shared" si="1852"/>
        <v>1</v>
      </c>
      <c r="BM1142" s="77">
        <f t="shared" si="1852"/>
        <v>1</v>
      </c>
      <c r="BN1142" s="77">
        <f t="shared" si="1852"/>
        <v>3</v>
      </c>
      <c r="BO1142" s="77">
        <f t="shared" si="1852"/>
        <v>5</v>
      </c>
      <c r="BP1142" s="77">
        <f t="shared" si="1852"/>
        <v>0</v>
      </c>
      <c r="BQ1142" s="91"/>
      <c r="BR1142" s="77">
        <f t="shared" si="1835"/>
        <v>2</v>
      </c>
      <c r="BS1142" s="77">
        <f t="shared" si="1835"/>
        <v>5</v>
      </c>
      <c r="BT1142" s="77">
        <f t="shared" si="1835"/>
        <v>1</v>
      </c>
      <c r="BU1142" s="77">
        <f t="shared" si="1835"/>
        <v>2</v>
      </c>
      <c r="BV1142" s="77">
        <f t="shared" si="1835"/>
        <v>0</v>
      </c>
      <c r="BW1142" s="77">
        <f t="shared" si="1835"/>
        <v>1</v>
      </c>
      <c r="BX1142" s="77">
        <f t="shared" si="1835"/>
        <v>3</v>
      </c>
      <c r="BY1142" s="77">
        <f t="shared" si="1835"/>
        <v>0</v>
      </c>
      <c r="BZ1142" s="77">
        <f t="shared" si="1835"/>
        <v>1</v>
      </c>
      <c r="CA1142" s="77">
        <f t="shared" si="1835"/>
        <v>1</v>
      </c>
      <c r="CB1142" s="92">
        <f t="shared" si="1835"/>
        <v>5</v>
      </c>
      <c r="CJ1142" s="78"/>
      <c r="CK1142" s="90">
        <f t="shared" si="1853"/>
        <v>4</v>
      </c>
      <c r="CL1142" s="77">
        <f t="shared" si="1853"/>
        <v>2</v>
      </c>
      <c r="CM1142" s="77">
        <f t="shared" si="1853"/>
        <v>5</v>
      </c>
      <c r="CN1142" s="77">
        <f t="shared" si="1853"/>
        <v>0</v>
      </c>
      <c r="CO1142" s="77">
        <f t="shared" si="1853"/>
        <v>0</v>
      </c>
      <c r="CP1142" s="91"/>
      <c r="CQ1142" s="77">
        <f t="shared" si="1836"/>
        <v>0</v>
      </c>
      <c r="CR1142" s="77">
        <f t="shared" si="1836"/>
        <v>2</v>
      </c>
      <c r="CS1142" s="77">
        <f t="shared" si="1836"/>
        <v>1</v>
      </c>
      <c r="CT1142" s="77">
        <f t="shared" si="1836"/>
        <v>1</v>
      </c>
      <c r="CU1142" s="77">
        <f t="shared" si="1836"/>
        <v>3</v>
      </c>
      <c r="CV1142" s="77">
        <f t="shared" si="1836"/>
        <v>2</v>
      </c>
      <c r="CW1142" s="77">
        <f t="shared" si="1836"/>
        <v>3</v>
      </c>
      <c r="CX1142" s="77">
        <f t="shared" si="1836"/>
        <v>1</v>
      </c>
      <c r="CY1142" s="77">
        <f t="shared" si="1836"/>
        <v>1</v>
      </c>
      <c r="CZ1142" s="77">
        <f t="shared" si="1836"/>
        <v>1</v>
      </c>
      <c r="DA1142" s="92">
        <f t="shared" si="1836"/>
        <v>1</v>
      </c>
      <c r="DJ1142" s="347" t="str">
        <f t="shared" si="1854"/>
        <v>A</v>
      </c>
      <c r="DK1142" s="56" t="str">
        <f t="shared" si="1854"/>
        <v>A</v>
      </c>
      <c r="DL1142" s="56" t="str">
        <f t="shared" si="1854"/>
        <v>A</v>
      </c>
      <c r="DM1142" s="56" t="str">
        <f t="shared" si="1854"/>
        <v>H</v>
      </c>
      <c r="DN1142" s="56" t="str">
        <f t="shared" si="1854"/>
        <v>D</v>
      </c>
      <c r="DO1142" s="91"/>
      <c r="DP1142" s="56" t="str">
        <f t="shared" si="1837"/>
        <v>H</v>
      </c>
      <c r="DQ1142" s="56" t="str">
        <f t="shared" si="1837"/>
        <v>H</v>
      </c>
      <c r="DR1142" s="56" t="str">
        <f t="shared" si="1837"/>
        <v>D</v>
      </c>
      <c r="DS1142" s="56" t="str">
        <f t="shared" si="1837"/>
        <v>H</v>
      </c>
      <c r="DT1142" s="56" t="str">
        <f t="shared" si="1837"/>
        <v>A</v>
      </c>
      <c r="DU1142" s="56" t="str">
        <f t="shared" si="1837"/>
        <v>A</v>
      </c>
      <c r="DV1142" s="56" t="str">
        <f t="shared" si="1837"/>
        <v>D</v>
      </c>
      <c r="DW1142" s="56" t="str">
        <f t="shared" si="1837"/>
        <v>A</v>
      </c>
      <c r="DX1142" s="56" t="str">
        <f t="shared" si="1837"/>
        <v>D</v>
      </c>
      <c r="DY1142" s="56" t="str">
        <f t="shared" si="1837"/>
        <v>D</v>
      </c>
      <c r="DZ1142" s="348" t="str">
        <f t="shared" si="1837"/>
        <v>H</v>
      </c>
      <c r="EI1142" s="53" t="str">
        <f t="shared" si="1838"/>
        <v>Dulwich Hamlet</v>
      </c>
      <c r="EJ1142" s="79">
        <f t="shared" si="1855"/>
        <v>32</v>
      </c>
      <c r="EK1142" s="80">
        <f t="shared" si="1856"/>
        <v>5</v>
      </c>
      <c r="EL1142" s="80">
        <f t="shared" si="1857"/>
        <v>5</v>
      </c>
      <c r="EM1142" s="80">
        <f t="shared" si="1858"/>
        <v>6</v>
      </c>
      <c r="EN1142" s="80">
        <f>COUNTIF(DO$1137:DO$1153,"A")</f>
        <v>3</v>
      </c>
      <c r="EO1142" s="80">
        <f>COUNTIF(DO$1137:DO$1153,"D")</f>
        <v>4</v>
      </c>
      <c r="EP1142" s="80">
        <f>COUNTIF(DO$1137:DO$1153,"H")</f>
        <v>9</v>
      </c>
      <c r="EQ1142" s="79">
        <f t="shared" si="1859"/>
        <v>8</v>
      </c>
      <c r="ER1142" s="79">
        <f t="shared" si="1839"/>
        <v>9</v>
      </c>
      <c r="ES1142" s="79">
        <f t="shared" si="1839"/>
        <v>15</v>
      </c>
      <c r="ET1142" s="81">
        <f>SUM($BL1142:$CI1142)+SUM(CP$1137:CP$1153)</f>
        <v>53</v>
      </c>
      <c r="EU1142" s="81">
        <f>SUM($CK1142:$DH1142)+SUM(BQ$1137:BQ$1153)</f>
        <v>63</v>
      </c>
      <c r="EV1142" s="79">
        <f t="shared" si="1840"/>
        <v>33</v>
      </c>
      <c r="EW1142" s="81">
        <f t="shared" si="1860"/>
        <v>-10</v>
      </c>
      <c r="EX1142" s="78"/>
      <c r="EY1142" s="80">
        <f t="shared" si="1841"/>
        <v>32</v>
      </c>
      <c r="EZ1142" s="80">
        <f t="shared" si="1842"/>
        <v>8</v>
      </c>
      <c r="FA1142" s="80">
        <f t="shared" si="1843"/>
        <v>9</v>
      </c>
      <c r="FB1142" s="80">
        <f t="shared" si="1844"/>
        <v>15</v>
      </c>
      <c r="FC1142" s="80">
        <f t="shared" si="1845"/>
        <v>53</v>
      </c>
      <c r="FD1142" s="80">
        <f t="shared" si="1846"/>
        <v>63</v>
      </c>
      <c r="FE1142" s="80">
        <f t="shared" si="1847"/>
        <v>33</v>
      </c>
      <c r="FF1142" s="80">
        <f t="shared" si="1848"/>
        <v>-10</v>
      </c>
      <c r="FH1142" s="54">
        <f t="shared" si="1861"/>
        <v>0</v>
      </c>
      <c r="FI1142" s="54">
        <f t="shared" si="1862"/>
        <v>0</v>
      </c>
      <c r="FJ1142" s="54">
        <f t="shared" si="1849"/>
        <v>0</v>
      </c>
      <c r="FK1142" s="54">
        <f t="shared" si="1849"/>
        <v>0</v>
      </c>
      <c r="FL1142" s="54">
        <f t="shared" si="1849"/>
        <v>0</v>
      </c>
      <c r="FM1142" s="54">
        <f t="shared" si="1849"/>
        <v>0</v>
      </c>
      <c r="FN1142" s="54">
        <f t="shared" si="1849"/>
        <v>0</v>
      </c>
      <c r="FO1142" s="54">
        <f t="shared" si="1849"/>
        <v>0</v>
      </c>
      <c r="FQ1142" s="54" t="str">
        <f t="shared" si="1801"/>
        <v/>
      </c>
      <c r="FR1142" s="54" t="str">
        <f t="shared" si="1802"/>
        <v/>
      </c>
      <c r="FS1142" s="54" t="str">
        <f t="shared" si="1850"/>
        <v/>
      </c>
      <c r="FT1142" s="54" t="str">
        <f t="shared" si="1851"/>
        <v/>
      </c>
      <c r="FU1142" s="54" t="str">
        <f t="shared" si="1851"/>
        <v/>
      </c>
      <c r="FV1142" s="54" t="str">
        <f t="shared" si="1831"/>
        <v/>
      </c>
      <c r="FW1142" s="54" t="str">
        <f t="shared" si="1831"/>
        <v/>
      </c>
      <c r="FX1142" s="54" t="str">
        <f t="shared" si="1831"/>
        <v/>
      </c>
      <c r="FY1142" s="407" t="s">
        <v>1845</v>
      </c>
      <c r="FZ1142" s="58"/>
      <c r="GA1142" s="59"/>
      <c r="GB1142" s="60"/>
      <c r="GC1142" s="58"/>
      <c r="GD1142" s="59"/>
      <c r="GE1142" s="61"/>
      <c r="GF1142" s="58"/>
      <c r="GG1142" s="61"/>
      <c r="GH1142" s="61"/>
    </row>
    <row r="1143" spans="1:192" s="54" customFormat="1" ht="12" x14ac:dyDescent="0.25">
      <c r="A1143" s="54">
        <v>7</v>
      </c>
      <c r="B1143" s="54" t="s">
        <v>1898</v>
      </c>
      <c r="C1143" s="56">
        <v>32</v>
      </c>
      <c r="D1143" s="56">
        <v>14</v>
      </c>
      <c r="E1143" s="56">
        <v>7</v>
      </c>
      <c r="F1143" s="56">
        <v>11</v>
      </c>
      <c r="G1143" s="56">
        <v>51</v>
      </c>
      <c r="H1143" s="56">
        <v>46</v>
      </c>
      <c r="I1143" s="57">
        <v>49</v>
      </c>
      <c r="J1143" s="56">
        <f t="shared" si="1834"/>
        <v>5</v>
      </c>
      <c r="L1143" s="502" t="s">
        <v>1363</v>
      </c>
      <c r="M1143" s="477" t="s">
        <v>89</v>
      </c>
      <c r="N1143" s="479" t="s">
        <v>101</v>
      </c>
      <c r="O1143" s="479" t="s">
        <v>101</v>
      </c>
      <c r="P1143" s="479" t="s">
        <v>148</v>
      </c>
      <c r="Q1143" s="479" t="s">
        <v>62</v>
      </c>
      <c r="R1143" s="479" t="s">
        <v>200</v>
      </c>
      <c r="S1143" s="478"/>
      <c r="T1143" s="479" t="s">
        <v>150</v>
      </c>
      <c r="U1143" s="479" t="s">
        <v>200</v>
      </c>
      <c r="V1143" s="479" t="s">
        <v>74</v>
      </c>
      <c r="W1143" s="479" t="s">
        <v>200</v>
      </c>
      <c r="X1143" s="479" t="s">
        <v>219</v>
      </c>
      <c r="Y1143" s="479" t="s">
        <v>62</v>
      </c>
      <c r="Z1143" s="479" t="s">
        <v>86</v>
      </c>
      <c r="AA1143" s="479" t="s">
        <v>59</v>
      </c>
      <c r="AB1143" s="479" t="s">
        <v>59</v>
      </c>
      <c r="AC1143" s="480" t="s">
        <v>176</v>
      </c>
      <c r="AL1143" s="502" t="s">
        <v>1363</v>
      </c>
      <c r="AM1143" s="477" t="s">
        <v>212</v>
      </c>
      <c r="AN1143" s="479" t="s">
        <v>151</v>
      </c>
      <c r="AO1143" s="479" t="s">
        <v>782</v>
      </c>
      <c r="AP1143" s="479" t="s">
        <v>195</v>
      </c>
      <c r="AQ1143" s="479" t="s">
        <v>384</v>
      </c>
      <c r="AR1143" s="479" t="s">
        <v>180</v>
      </c>
      <c r="AS1143" s="478"/>
      <c r="AT1143" s="479" t="s">
        <v>154</v>
      </c>
      <c r="AU1143" s="479" t="s">
        <v>208</v>
      </c>
      <c r="AV1143" s="479" t="s">
        <v>198</v>
      </c>
      <c r="AW1143" s="479" t="s">
        <v>156</v>
      </c>
      <c r="AX1143" s="479" t="s">
        <v>188</v>
      </c>
      <c r="AY1143" s="479" t="s">
        <v>1192</v>
      </c>
      <c r="AZ1143" s="479" t="s">
        <v>167</v>
      </c>
      <c r="BA1143" s="479" t="s">
        <v>155</v>
      </c>
      <c r="BB1143" s="479" t="s">
        <v>197</v>
      </c>
      <c r="BC1143" s="480" t="s">
        <v>366</v>
      </c>
      <c r="BL1143" s="90">
        <f t="shared" si="1852"/>
        <v>3</v>
      </c>
      <c r="BM1143" s="77">
        <f t="shared" si="1852"/>
        <v>3</v>
      </c>
      <c r="BN1143" s="77">
        <f t="shared" si="1852"/>
        <v>3</v>
      </c>
      <c r="BO1143" s="77">
        <f t="shared" si="1852"/>
        <v>0</v>
      </c>
      <c r="BP1143" s="77">
        <f t="shared" si="1852"/>
        <v>1</v>
      </c>
      <c r="BQ1143" s="77">
        <f t="shared" si="1852"/>
        <v>2</v>
      </c>
      <c r="BR1143" s="91"/>
      <c r="BS1143" s="77">
        <f t="shared" si="1835"/>
        <v>3</v>
      </c>
      <c r="BT1143" s="77">
        <f t="shared" si="1835"/>
        <v>2</v>
      </c>
      <c r="BU1143" s="77">
        <f t="shared" si="1835"/>
        <v>1</v>
      </c>
      <c r="BV1143" s="77">
        <f t="shared" si="1835"/>
        <v>2</v>
      </c>
      <c r="BW1143" s="77">
        <f t="shared" si="1835"/>
        <v>0</v>
      </c>
      <c r="BX1143" s="77">
        <f t="shared" si="1835"/>
        <v>1</v>
      </c>
      <c r="BY1143" s="77">
        <f t="shared" si="1835"/>
        <v>0</v>
      </c>
      <c r="BZ1143" s="77">
        <f t="shared" si="1835"/>
        <v>4</v>
      </c>
      <c r="CA1143" s="77">
        <f t="shared" si="1835"/>
        <v>4</v>
      </c>
      <c r="CB1143" s="92">
        <f t="shared" si="1835"/>
        <v>2</v>
      </c>
      <c r="CJ1143" s="78"/>
      <c r="CK1143" s="90">
        <f t="shared" si="1853"/>
        <v>0</v>
      </c>
      <c r="CL1143" s="77">
        <f t="shared" si="1853"/>
        <v>2</v>
      </c>
      <c r="CM1143" s="77">
        <f t="shared" si="1853"/>
        <v>2</v>
      </c>
      <c r="CN1143" s="77">
        <f t="shared" si="1853"/>
        <v>1</v>
      </c>
      <c r="CO1143" s="77">
        <f t="shared" si="1853"/>
        <v>1</v>
      </c>
      <c r="CP1143" s="77">
        <f t="shared" si="1853"/>
        <v>2</v>
      </c>
      <c r="CQ1143" s="91"/>
      <c r="CR1143" s="77">
        <f t="shared" si="1836"/>
        <v>1</v>
      </c>
      <c r="CS1143" s="77">
        <f t="shared" si="1836"/>
        <v>2</v>
      </c>
      <c r="CT1143" s="77">
        <f t="shared" si="1836"/>
        <v>2</v>
      </c>
      <c r="CU1143" s="77">
        <f t="shared" si="1836"/>
        <v>2</v>
      </c>
      <c r="CV1143" s="77">
        <f t="shared" si="1836"/>
        <v>6</v>
      </c>
      <c r="CW1143" s="77">
        <f t="shared" si="1836"/>
        <v>1</v>
      </c>
      <c r="CX1143" s="77">
        <f t="shared" si="1836"/>
        <v>3</v>
      </c>
      <c r="CY1143" s="77">
        <f t="shared" si="1836"/>
        <v>0</v>
      </c>
      <c r="CZ1143" s="77">
        <f t="shared" si="1836"/>
        <v>0</v>
      </c>
      <c r="DA1143" s="92">
        <f t="shared" si="1836"/>
        <v>3</v>
      </c>
      <c r="DJ1143" s="347" t="str">
        <f t="shared" si="1854"/>
        <v>H</v>
      </c>
      <c r="DK1143" s="56" t="str">
        <f t="shared" si="1854"/>
        <v>H</v>
      </c>
      <c r="DL1143" s="56" t="str">
        <f t="shared" si="1854"/>
        <v>H</v>
      </c>
      <c r="DM1143" s="56" t="str">
        <f t="shared" si="1854"/>
        <v>A</v>
      </c>
      <c r="DN1143" s="56" t="str">
        <f t="shared" si="1854"/>
        <v>D</v>
      </c>
      <c r="DO1143" s="56" t="str">
        <f t="shared" si="1854"/>
        <v>D</v>
      </c>
      <c r="DP1143" s="91"/>
      <c r="DQ1143" s="56" t="str">
        <f t="shared" si="1837"/>
        <v>H</v>
      </c>
      <c r="DR1143" s="56" t="str">
        <f t="shared" si="1837"/>
        <v>D</v>
      </c>
      <c r="DS1143" s="56" t="str">
        <f t="shared" si="1837"/>
        <v>A</v>
      </c>
      <c r="DT1143" s="56" t="str">
        <f t="shared" si="1837"/>
        <v>D</v>
      </c>
      <c r="DU1143" s="56" t="str">
        <f t="shared" si="1837"/>
        <v>A</v>
      </c>
      <c r="DV1143" s="56" t="str">
        <f t="shared" si="1837"/>
        <v>D</v>
      </c>
      <c r="DW1143" s="56" t="str">
        <f t="shared" si="1837"/>
        <v>A</v>
      </c>
      <c r="DX1143" s="56" t="str">
        <f t="shared" si="1837"/>
        <v>H</v>
      </c>
      <c r="DY1143" s="56" t="str">
        <f t="shared" si="1837"/>
        <v>H</v>
      </c>
      <c r="DZ1143" s="348" t="str">
        <f t="shared" si="1837"/>
        <v>A</v>
      </c>
      <c r="EI1143" s="53" t="str">
        <f t="shared" si="1838"/>
        <v>Epsom &amp; Ewell</v>
      </c>
      <c r="EJ1143" s="79">
        <f t="shared" si="1855"/>
        <v>32</v>
      </c>
      <c r="EK1143" s="80">
        <f t="shared" si="1856"/>
        <v>6</v>
      </c>
      <c r="EL1143" s="80">
        <f t="shared" si="1857"/>
        <v>5</v>
      </c>
      <c r="EM1143" s="80">
        <f t="shared" si="1858"/>
        <v>5</v>
      </c>
      <c r="EN1143" s="80">
        <f>COUNTIF(DP$1137:DP$1153,"A")</f>
        <v>3</v>
      </c>
      <c r="EO1143" s="80">
        <f>COUNTIF(DP$1137:DP$1153,"D")</f>
        <v>3</v>
      </c>
      <c r="EP1143" s="80">
        <f>COUNTIF(DP$1137:DP$1153,"H")</f>
        <v>10</v>
      </c>
      <c r="EQ1143" s="79">
        <f t="shared" si="1859"/>
        <v>9</v>
      </c>
      <c r="ER1143" s="79">
        <f t="shared" si="1839"/>
        <v>8</v>
      </c>
      <c r="ES1143" s="79">
        <f t="shared" si="1839"/>
        <v>15</v>
      </c>
      <c r="ET1143" s="81">
        <f>SUM($BL1143:$CI1143)+SUM(CQ$1137:CQ$1153)</f>
        <v>57</v>
      </c>
      <c r="EU1143" s="81">
        <f>SUM($CK1143:$DH1143)+SUM(BR$1137:BR$1153)</f>
        <v>75</v>
      </c>
      <c r="EV1143" s="79">
        <f t="shared" si="1840"/>
        <v>35</v>
      </c>
      <c r="EW1143" s="81">
        <f t="shared" si="1860"/>
        <v>-18</v>
      </c>
      <c r="EX1143" s="78"/>
      <c r="EY1143" s="80">
        <f t="shared" si="1841"/>
        <v>32</v>
      </c>
      <c r="EZ1143" s="80">
        <f t="shared" si="1842"/>
        <v>9</v>
      </c>
      <c r="FA1143" s="80">
        <f t="shared" si="1843"/>
        <v>8</v>
      </c>
      <c r="FB1143" s="80">
        <f t="shared" si="1844"/>
        <v>15</v>
      </c>
      <c r="FC1143" s="80">
        <f t="shared" si="1845"/>
        <v>57</v>
      </c>
      <c r="FD1143" s="80">
        <f t="shared" si="1846"/>
        <v>75</v>
      </c>
      <c r="FE1143" s="80">
        <f t="shared" si="1847"/>
        <v>35</v>
      </c>
      <c r="FF1143" s="80">
        <f t="shared" si="1848"/>
        <v>-18</v>
      </c>
      <c r="FH1143" s="54">
        <f t="shared" si="1861"/>
        <v>0</v>
      </c>
      <c r="FI1143" s="54">
        <f t="shared" si="1862"/>
        <v>0</v>
      </c>
      <c r="FJ1143" s="54">
        <f t="shared" si="1849"/>
        <v>0</v>
      </c>
      <c r="FK1143" s="54">
        <f t="shared" si="1849"/>
        <v>0</v>
      </c>
      <c r="FL1143" s="54">
        <f t="shared" si="1849"/>
        <v>0</v>
      </c>
      <c r="FM1143" s="54">
        <f t="shared" si="1849"/>
        <v>0</v>
      </c>
      <c r="FN1143" s="54">
        <f t="shared" si="1849"/>
        <v>0</v>
      </c>
      <c r="FO1143" s="54">
        <f t="shared" si="1849"/>
        <v>0</v>
      </c>
      <c r="FQ1143" s="54" t="str">
        <f t="shared" si="1801"/>
        <v/>
      </c>
      <c r="FR1143" s="54" t="str">
        <f t="shared" si="1802"/>
        <v/>
      </c>
      <c r="FS1143" s="54" t="str">
        <f t="shared" si="1850"/>
        <v/>
      </c>
      <c r="FT1143" s="54" t="str">
        <f t="shared" si="1851"/>
        <v/>
      </c>
      <c r="FU1143" s="54" t="str">
        <f t="shared" si="1851"/>
        <v/>
      </c>
      <c r="FV1143" s="54" t="str">
        <f t="shared" si="1831"/>
        <v/>
      </c>
      <c r="FW1143" s="54" t="str">
        <f t="shared" si="1831"/>
        <v/>
      </c>
      <c r="FX1143" s="54" t="str">
        <f t="shared" si="1831"/>
        <v/>
      </c>
      <c r="FZ1143" s="58"/>
      <c r="GA1143" s="59"/>
      <c r="GB1143" s="60"/>
      <c r="GC1143" s="58"/>
      <c r="GD1143" s="59"/>
      <c r="GE1143" s="61"/>
      <c r="GF1143" s="58"/>
      <c r="GG1143" s="61"/>
      <c r="GH1143" s="61"/>
    </row>
    <row r="1144" spans="1:192" s="54" customFormat="1" ht="12" x14ac:dyDescent="0.25">
      <c r="A1144" s="54">
        <v>8</v>
      </c>
      <c r="B1144" s="54" t="s">
        <v>1899</v>
      </c>
      <c r="C1144" s="56">
        <v>32</v>
      </c>
      <c r="D1144" s="56">
        <v>13</v>
      </c>
      <c r="E1144" s="56">
        <v>3</v>
      </c>
      <c r="F1144" s="56">
        <v>16</v>
      </c>
      <c r="G1144" s="56">
        <v>68</v>
      </c>
      <c r="H1144" s="56">
        <v>74</v>
      </c>
      <c r="I1144" s="57">
        <v>42</v>
      </c>
      <c r="J1144" s="56">
        <f t="shared" si="1834"/>
        <v>-6</v>
      </c>
      <c r="L1144" s="502" t="s">
        <v>1847</v>
      </c>
      <c r="M1144" s="477" t="s">
        <v>86</v>
      </c>
      <c r="N1144" s="479" t="s">
        <v>74</v>
      </c>
      <c r="O1144" s="479" t="s">
        <v>74</v>
      </c>
      <c r="P1144" s="479" t="s">
        <v>101</v>
      </c>
      <c r="Q1144" s="479" t="s">
        <v>77</v>
      </c>
      <c r="R1144" s="479" t="s">
        <v>77</v>
      </c>
      <c r="S1144" s="479" t="s">
        <v>77</v>
      </c>
      <c r="T1144" s="478"/>
      <c r="U1144" s="479" t="s">
        <v>103</v>
      </c>
      <c r="V1144" s="479" t="s">
        <v>59</v>
      </c>
      <c r="W1144" s="479" t="s">
        <v>177</v>
      </c>
      <c r="X1144" s="479" t="s">
        <v>76</v>
      </c>
      <c r="Y1144" s="479" t="s">
        <v>86</v>
      </c>
      <c r="Z1144" s="479" t="s">
        <v>62</v>
      </c>
      <c r="AA1144" s="479" t="s">
        <v>125</v>
      </c>
      <c r="AB1144" s="479" t="s">
        <v>111</v>
      </c>
      <c r="AC1144" s="480" t="s">
        <v>177</v>
      </c>
      <c r="AL1144" s="502" t="s">
        <v>1847</v>
      </c>
      <c r="AM1144" s="477" t="s">
        <v>208</v>
      </c>
      <c r="AN1144" s="479" t="s">
        <v>196</v>
      </c>
      <c r="AO1144" s="479" t="s">
        <v>191</v>
      </c>
      <c r="AP1144" s="479" t="s">
        <v>190</v>
      </c>
      <c r="AQ1144" s="479" t="s">
        <v>168</v>
      </c>
      <c r="AR1144" s="479" t="s">
        <v>780</v>
      </c>
      <c r="AS1144" s="479" t="s">
        <v>158</v>
      </c>
      <c r="AT1144" s="478"/>
      <c r="AU1144" s="479" t="s">
        <v>221</v>
      </c>
      <c r="AV1144" s="479" t="s">
        <v>311</v>
      </c>
      <c r="AW1144" s="479" t="s">
        <v>195</v>
      </c>
      <c r="AX1144" s="479" t="s">
        <v>151</v>
      </c>
      <c r="AY1144" s="479" t="s">
        <v>1160</v>
      </c>
      <c r="AZ1144" s="479" t="s">
        <v>153</v>
      </c>
      <c r="BA1144" s="479" t="s">
        <v>701</v>
      </c>
      <c r="BB1144" s="479" t="s">
        <v>209</v>
      </c>
      <c r="BC1144" s="480" t="s">
        <v>334</v>
      </c>
      <c r="BL1144" s="90">
        <f t="shared" si="1852"/>
        <v>0</v>
      </c>
      <c r="BM1144" s="77">
        <f t="shared" si="1852"/>
        <v>1</v>
      </c>
      <c r="BN1144" s="77">
        <f t="shared" si="1852"/>
        <v>1</v>
      </c>
      <c r="BO1144" s="77">
        <f t="shared" si="1852"/>
        <v>3</v>
      </c>
      <c r="BP1144" s="77">
        <f t="shared" si="1852"/>
        <v>2</v>
      </c>
      <c r="BQ1144" s="77">
        <f t="shared" si="1852"/>
        <v>2</v>
      </c>
      <c r="BR1144" s="77">
        <f t="shared" si="1852"/>
        <v>2</v>
      </c>
      <c r="BS1144" s="91"/>
      <c r="BT1144" s="77">
        <f t="shared" si="1835"/>
        <v>1</v>
      </c>
      <c r="BU1144" s="77">
        <f t="shared" si="1835"/>
        <v>4</v>
      </c>
      <c r="BV1144" s="77">
        <f t="shared" si="1835"/>
        <v>2</v>
      </c>
      <c r="BW1144" s="77">
        <f t="shared" si="1835"/>
        <v>0</v>
      </c>
      <c r="BX1144" s="77">
        <f t="shared" si="1835"/>
        <v>0</v>
      </c>
      <c r="BY1144" s="77">
        <f t="shared" si="1835"/>
        <v>1</v>
      </c>
      <c r="BZ1144" s="77">
        <f t="shared" si="1835"/>
        <v>5</v>
      </c>
      <c r="CA1144" s="77">
        <f t="shared" si="1835"/>
        <v>5</v>
      </c>
      <c r="CB1144" s="92">
        <f t="shared" si="1835"/>
        <v>2</v>
      </c>
      <c r="CJ1144" s="78"/>
      <c r="CK1144" s="90">
        <f t="shared" si="1853"/>
        <v>3</v>
      </c>
      <c r="CL1144" s="77">
        <f t="shared" si="1853"/>
        <v>2</v>
      </c>
      <c r="CM1144" s="77">
        <f t="shared" si="1853"/>
        <v>2</v>
      </c>
      <c r="CN1144" s="77">
        <f t="shared" si="1853"/>
        <v>2</v>
      </c>
      <c r="CO1144" s="77">
        <f t="shared" si="1853"/>
        <v>1</v>
      </c>
      <c r="CP1144" s="77">
        <f t="shared" si="1853"/>
        <v>1</v>
      </c>
      <c r="CQ1144" s="77">
        <f t="shared" si="1853"/>
        <v>1</v>
      </c>
      <c r="CR1144" s="91"/>
      <c r="CS1144" s="77">
        <f t="shared" si="1836"/>
        <v>3</v>
      </c>
      <c r="CT1144" s="77">
        <f t="shared" si="1836"/>
        <v>0</v>
      </c>
      <c r="CU1144" s="77">
        <f t="shared" si="1836"/>
        <v>0</v>
      </c>
      <c r="CV1144" s="77">
        <f t="shared" si="1836"/>
        <v>2</v>
      </c>
      <c r="CW1144" s="77">
        <f t="shared" si="1836"/>
        <v>3</v>
      </c>
      <c r="CX1144" s="77">
        <f t="shared" si="1836"/>
        <v>1</v>
      </c>
      <c r="CY1144" s="77">
        <f t="shared" si="1836"/>
        <v>0</v>
      </c>
      <c r="CZ1144" s="77">
        <f t="shared" si="1836"/>
        <v>2</v>
      </c>
      <c r="DA1144" s="92">
        <f t="shared" si="1836"/>
        <v>0</v>
      </c>
      <c r="DJ1144" s="347" t="str">
        <f t="shared" si="1854"/>
        <v>A</v>
      </c>
      <c r="DK1144" s="56" t="str">
        <f t="shared" si="1854"/>
        <v>A</v>
      </c>
      <c r="DL1144" s="56" t="str">
        <f t="shared" si="1854"/>
        <v>A</v>
      </c>
      <c r="DM1144" s="56" t="str">
        <f t="shared" si="1854"/>
        <v>H</v>
      </c>
      <c r="DN1144" s="56" t="str">
        <f t="shared" si="1854"/>
        <v>H</v>
      </c>
      <c r="DO1144" s="56" t="str">
        <f t="shared" si="1854"/>
        <v>H</v>
      </c>
      <c r="DP1144" s="56" t="str">
        <f t="shared" si="1854"/>
        <v>H</v>
      </c>
      <c r="DQ1144" s="91"/>
      <c r="DR1144" s="56" t="str">
        <f t="shared" si="1837"/>
        <v>A</v>
      </c>
      <c r="DS1144" s="56" t="str">
        <f t="shared" si="1837"/>
        <v>H</v>
      </c>
      <c r="DT1144" s="56" t="str">
        <f t="shared" si="1837"/>
        <v>H</v>
      </c>
      <c r="DU1144" s="56" t="str">
        <f t="shared" si="1837"/>
        <v>A</v>
      </c>
      <c r="DV1144" s="56" t="str">
        <f t="shared" si="1837"/>
        <v>A</v>
      </c>
      <c r="DW1144" s="56" t="str">
        <f t="shared" si="1837"/>
        <v>D</v>
      </c>
      <c r="DX1144" s="56" t="str">
        <f t="shared" si="1837"/>
        <v>H</v>
      </c>
      <c r="DY1144" s="56" t="str">
        <f t="shared" si="1837"/>
        <v>H</v>
      </c>
      <c r="DZ1144" s="348" t="str">
        <f t="shared" si="1837"/>
        <v>H</v>
      </c>
      <c r="EI1144" s="53" t="str">
        <f t="shared" si="1838"/>
        <v>Hampton</v>
      </c>
      <c r="EJ1144" s="79">
        <f t="shared" si="1855"/>
        <v>32</v>
      </c>
      <c r="EK1144" s="80">
        <f t="shared" si="1856"/>
        <v>9</v>
      </c>
      <c r="EL1144" s="80">
        <f t="shared" si="1857"/>
        <v>1</v>
      </c>
      <c r="EM1144" s="80">
        <f t="shared" si="1858"/>
        <v>6</v>
      </c>
      <c r="EN1144" s="80">
        <f>COUNTIF(DQ$1137:DQ$1153,"A")</f>
        <v>9</v>
      </c>
      <c r="EO1144" s="80">
        <f>COUNTIF(DQ$1137:DQ$1153,"D")</f>
        <v>2</v>
      </c>
      <c r="EP1144" s="80">
        <f>COUNTIF(DQ$1137:DQ$1153,"H")</f>
        <v>5</v>
      </c>
      <c r="EQ1144" s="79">
        <f t="shared" si="1859"/>
        <v>18</v>
      </c>
      <c r="ER1144" s="79">
        <f t="shared" si="1839"/>
        <v>3</v>
      </c>
      <c r="ES1144" s="79">
        <f t="shared" si="1839"/>
        <v>11</v>
      </c>
      <c r="ET1144" s="81">
        <f>SUM($BL1144:$CI1144)+SUM(CR$1137:CR$1153)</f>
        <v>58</v>
      </c>
      <c r="EU1144" s="81">
        <f>SUM($CK1144:$DH1144)+SUM(BS$1137:BS$1153)</f>
        <v>46</v>
      </c>
      <c r="EV1144" s="79">
        <f t="shared" si="1840"/>
        <v>57</v>
      </c>
      <c r="EW1144" s="81">
        <f t="shared" si="1860"/>
        <v>12</v>
      </c>
      <c r="EX1144" s="78"/>
      <c r="EY1144" s="80">
        <f t="shared" si="1841"/>
        <v>32</v>
      </c>
      <c r="EZ1144" s="80">
        <f t="shared" si="1842"/>
        <v>18</v>
      </c>
      <c r="FA1144" s="80">
        <f t="shared" si="1843"/>
        <v>3</v>
      </c>
      <c r="FB1144" s="80">
        <f t="shared" si="1844"/>
        <v>11</v>
      </c>
      <c r="FC1144" s="80">
        <f t="shared" si="1845"/>
        <v>58</v>
      </c>
      <c r="FD1144" s="80">
        <f t="shared" si="1846"/>
        <v>46</v>
      </c>
      <c r="FE1144" s="80">
        <f t="shared" si="1847"/>
        <v>57</v>
      </c>
      <c r="FF1144" s="80">
        <f t="shared" si="1848"/>
        <v>12</v>
      </c>
      <c r="FH1144" s="54">
        <f t="shared" si="1861"/>
        <v>0</v>
      </c>
      <c r="FI1144" s="54">
        <f t="shared" si="1862"/>
        <v>0</v>
      </c>
      <c r="FJ1144" s="54">
        <f t="shared" si="1849"/>
        <v>0</v>
      </c>
      <c r="FK1144" s="54">
        <f t="shared" si="1849"/>
        <v>0</v>
      </c>
      <c r="FL1144" s="54">
        <f t="shared" si="1849"/>
        <v>0</v>
      </c>
      <c r="FM1144" s="54">
        <f t="shared" si="1849"/>
        <v>0</v>
      </c>
      <c r="FN1144" s="54">
        <f t="shared" si="1849"/>
        <v>0</v>
      </c>
      <c r="FO1144" s="54">
        <f t="shared" si="1849"/>
        <v>0</v>
      </c>
      <c r="FQ1144" s="54" t="str">
        <f t="shared" si="1801"/>
        <v/>
      </c>
      <c r="FR1144" s="54" t="str">
        <f t="shared" si="1802"/>
        <v/>
      </c>
      <c r="FS1144" s="54" t="str">
        <f t="shared" si="1850"/>
        <v/>
      </c>
      <c r="FT1144" s="54" t="str">
        <f t="shared" si="1851"/>
        <v/>
      </c>
      <c r="FU1144" s="54" t="str">
        <f t="shared" si="1851"/>
        <v/>
      </c>
      <c r="FV1144" s="54" t="str">
        <f t="shared" si="1831"/>
        <v/>
      </c>
      <c r="FW1144" s="54" t="str">
        <f t="shared" si="1831"/>
        <v/>
      </c>
      <c r="FX1144" s="54" t="str">
        <f t="shared" si="1831"/>
        <v/>
      </c>
      <c r="FZ1144" s="58"/>
      <c r="GA1144" s="59"/>
      <c r="GB1144" s="60"/>
      <c r="GC1144" s="58"/>
      <c r="GD1144" s="59"/>
      <c r="GE1144" s="61"/>
      <c r="GF1144" s="58"/>
      <c r="GG1144" s="61"/>
      <c r="GH1144" s="61"/>
    </row>
    <row r="1145" spans="1:192" s="54" customFormat="1" ht="12" x14ac:dyDescent="0.25">
      <c r="A1145" s="54">
        <v>9</v>
      </c>
      <c r="B1145" s="54" t="s">
        <v>1771</v>
      </c>
      <c r="C1145" s="56">
        <v>32</v>
      </c>
      <c r="D1145" s="56">
        <v>11</v>
      </c>
      <c r="E1145" s="56">
        <v>8</v>
      </c>
      <c r="F1145" s="56">
        <v>13</v>
      </c>
      <c r="G1145" s="56">
        <v>70</v>
      </c>
      <c r="H1145" s="56">
        <v>68</v>
      </c>
      <c r="I1145" s="57">
        <v>41</v>
      </c>
      <c r="J1145" s="56">
        <f t="shared" si="1834"/>
        <v>2</v>
      </c>
      <c r="L1145" s="502" t="s">
        <v>282</v>
      </c>
      <c r="M1145" s="477" t="s">
        <v>85</v>
      </c>
      <c r="N1145" s="479" t="s">
        <v>150</v>
      </c>
      <c r="O1145" s="479" t="s">
        <v>62</v>
      </c>
      <c r="P1145" s="479" t="s">
        <v>77</v>
      </c>
      <c r="Q1145" s="479" t="s">
        <v>150</v>
      </c>
      <c r="R1145" s="479" t="s">
        <v>74</v>
      </c>
      <c r="S1145" s="479" t="s">
        <v>58</v>
      </c>
      <c r="T1145" s="479" t="s">
        <v>148</v>
      </c>
      <c r="U1145" s="478"/>
      <c r="V1145" s="479" t="s">
        <v>177</v>
      </c>
      <c r="W1145" s="479" t="s">
        <v>86</v>
      </c>
      <c r="X1145" s="479" t="s">
        <v>219</v>
      </c>
      <c r="Y1145" s="479" t="s">
        <v>177</v>
      </c>
      <c r="Z1145" s="479" t="s">
        <v>331</v>
      </c>
      <c r="AA1145" s="479" t="s">
        <v>200</v>
      </c>
      <c r="AB1145" s="479" t="s">
        <v>77</v>
      </c>
      <c r="AC1145" s="480" t="s">
        <v>200</v>
      </c>
      <c r="AL1145" s="502" t="s">
        <v>282</v>
      </c>
      <c r="AM1145" s="477" t="s">
        <v>782</v>
      </c>
      <c r="AN1145" s="479" t="s">
        <v>169</v>
      </c>
      <c r="AO1145" s="479" t="s">
        <v>151</v>
      </c>
      <c r="AP1145" s="479" t="s">
        <v>482</v>
      </c>
      <c r="AQ1145" s="479" t="s">
        <v>159</v>
      </c>
      <c r="AR1145" s="479" t="s">
        <v>262</v>
      </c>
      <c r="AS1145" s="479" t="s">
        <v>370</v>
      </c>
      <c r="AT1145" s="479" t="s">
        <v>157</v>
      </c>
      <c r="AU1145" s="478"/>
      <c r="AV1145" s="479" t="s">
        <v>373</v>
      </c>
      <c r="AW1145" s="479" t="s">
        <v>367</v>
      </c>
      <c r="AX1145" s="479" t="s">
        <v>180</v>
      </c>
      <c r="AY1145" s="479" t="s">
        <v>160</v>
      </c>
      <c r="AZ1145" s="479" t="s">
        <v>195</v>
      </c>
      <c r="BA1145" s="479" t="s">
        <v>1192</v>
      </c>
      <c r="BB1145" s="479" t="s">
        <v>188</v>
      </c>
      <c r="BC1145" s="480" t="s">
        <v>179</v>
      </c>
      <c r="BL1145" s="90">
        <f t="shared" si="1852"/>
        <v>0</v>
      </c>
      <c r="BM1145" s="77">
        <f t="shared" si="1852"/>
        <v>3</v>
      </c>
      <c r="BN1145" s="77">
        <f t="shared" si="1852"/>
        <v>1</v>
      </c>
      <c r="BO1145" s="77">
        <f t="shared" si="1852"/>
        <v>2</v>
      </c>
      <c r="BP1145" s="77">
        <f t="shared" si="1852"/>
        <v>3</v>
      </c>
      <c r="BQ1145" s="77">
        <f t="shared" si="1852"/>
        <v>1</v>
      </c>
      <c r="BR1145" s="77">
        <f t="shared" si="1852"/>
        <v>5</v>
      </c>
      <c r="BS1145" s="77">
        <f t="shared" si="1852"/>
        <v>0</v>
      </c>
      <c r="BT1145" s="91"/>
      <c r="BU1145" s="77">
        <f t="shared" si="1835"/>
        <v>2</v>
      </c>
      <c r="BV1145" s="77">
        <f t="shared" si="1835"/>
        <v>0</v>
      </c>
      <c r="BW1145" s="77">
        <f t="shared" si="1835"/>
        <v>0</v>
      </c>
      <c r="BX1145" s="77">
        <f t="shared" si="1835"/>
        <v>2</v>
      </c>
      <c r="BY1145" s="77">
        <f t="shared" si="1835"/>
        <v>3</v>
      </c>
      <c r="BZ1145" s="77">
        <f t="shared" si="1835"/>
        <v>2</v>
      </c>
      <c r="CA1145" s="77">
        <f t="shared" si="1835"/>
        <v>2</v>
      </c>
      <c r="CB1145" s="92">
        <f t="shared" si="1835"/>
        <v>2</v>
      </c>
      <c r="CJ1145" s="163"/>
      <c r="CK1145" s="90">
        <f t="shared" si="1853"/>
        <v>4</v>
      </c>
      <c r="CL1145" s="77">
        <f t="shared" si="1853"/>
        <v>1</v>
      </c>
      <c r="CM1145" s="77">
        <f t="shared" si="1853"/>
        <v>1</v>
      </c>
      <c r="CN1145" s="77">
        <f t="shared" si="1853"/>
        <v>1</v>
      </c>
      <c r="CO1145" s="77">
        <f t="shared" si="1853"/>
        <v>1</v>
      </c>
      <c r="CP1145" s="77">
        <f t="shared" si="1853"/>
        <v>2</v>
      </c>
      <c r="CQ1145" s="77">
        <f t="shared" si="1853"/>
        <v>1</v>
      </c>
      <c r="CR1145" s="77">
        <f t="shared" si="1853"/>
        <v>1</v>
      </c>
      <c r="CS1145" s="91"/>
      <c r="CT1145" s="77">
        <f t="shared" si="1836"/>
        <v>0</v>
      </c>
      <c r="CU1145" s="77">
        <f t="shared" si="1836"/>
        <v>3</v>
      </c>
      <c r="CV1145" s="77">
        <f t="shared" si="1836"/>
        <v>6</v>
      </c>
      <c r="CW1145" s="77">
        <f t="shared" si="1836"/>
        <v>0</v>
      </c>
      <c r="CX1145" s="77">
        <f t="shared" si="1836"/>
        <v>5</v>
      </c>
      <c r="CY1145" s="77">
        <f t="shared" si="1836"/>
        <v>2</v>
      </c>
      <c r="CZ1145" s="77">
        <f t="shared" si="1836"/>
        <v>1</v>
      </c>
      <c r="DA1145" s="92">
        <f t="shared" si="1836"/>
        <v>2</v>
      </c>
      <c r="DI1145" s="53"/>
      <c r="DJ1145" s="347" t="str">
        <f t="shared" si="1854"/>
        <v>A</v>
      </c>
      <c r="DK1145" s="56" t="str">
        <f t="shared" si="1854"/>
        <v>H</v>
      </c>
      <c r="DL1145" s="56" t="str">
        <f t="shared" si="1854"/>
        <v>D</v>
      </c>
      <c r="DM1145" s="56" t="str">
        <f t="shared" si="1854"/>
        <v>H</v>
      </c>
      <c r="DN1145" s="56" t="str">
        <f t="shared" si="1854"/>
        <v>H</v>
      </c>
      <c r="DO1145" s="56" t="str">
        <f t="shared" si="1854"/>
        <v>A</v>
      </c>
      <c r="DP1145" s="56" t="str">
        <f t="shared" si="1854"/>
        <v>H</v>
      </c>
      <c r="DQ1145" s="56" t="str">
        <f t="shared" si="1854"/>
        <v>A</v>
      </c>
      <c r="DR1145" s="91"/>
      <c r="DS1145" s="56" t="str">
        <f t="shared" si="1837"/>
        <v>H</v>
      </c>
      <c r="DT1145" s="56" t="str">
        <f t="shared" si="1837"/>
        <v>A</v>
      </c>
      <c r="DU1145" s="56" t="str">
        <f t="shared" si="1837"/>
        <v>A</v>
      </c>
      <c r="DV1145" s="56" t="str">
        <f t="shared" si="1837"/>
        <v>H</v>
      </c>
      <c r="DW1145" s="56" t="str">
        <f t="shared" si="1837"/>
        <v>A</v>
      </c>
      <c r="DX1145" s="56" t="str">
        <f t="shared" si="1837"/>
        <v>D</v>
      </c>
      <c r="DY1145" s="56" t="str">
        <f t="shared" si="1837"/>
        <v>H</v>
      </c>
      <c r="DZ1145" s="348" t="str">
        <f t="shared" si="1837"/>
        <v>D</v>
      </c>
      <c r="EH1145" s="53"/>
      <c r="EI1145" s="53" t="str">
        <f t="shared" si="1838"/>
        <v>Leatherhead</v>
      </c>
      <c r="EJ1145" s="79">
        <f t="shared" si="1855"/>
        <v>32</v>
      </c>
      <c r="EK1145" s="80">
        <f t="shared" si="1856"/>
        <v>7</v>
      </c>
      <c r="EL1145" s="80">
        <f t="shared" si="1857"/>
        <v>3</v>
      </c>
      <c r="EM1145" s="80">
        <f t="shared" si="1858"/>
        <v>6</v>
      </c>
      <c r="EN1145" s="80">
        <f>COUNTIF(DR$1137:DR$1153,"A")</f>
        <v>4</v>
      </c>
      <c r="EO1145" s="80">
        <f>COUNTIF(DR$1137:DR$1153,"D")</f>
        <v>3</v>
      </c>
      <c r="EP1145" s="80">
        <f>COUNTIF(DR$1137:DR$1153,"H")</f>
        <v>9</v>
      </c>
      <c r="EQ1145" s="79">
        <f t="shared" si="1859"/>
        <v>11</v>
      </c>
      <c r="ER1145" s="79">
        <f t="shared" si="1839"/>
        <v>6</v>
      </c>
      <c r="ES1145" s="79">
        <f t="shared" si="1839"/>
        <v>15</v>
      </c>
      <c r="ET1145" s="81">
        <f>SUM($BL1145:$CI1145)+SUM(CS$1137:CS$1153)</f>
        <v>54</v>
      </c>
      <c r="EU1145" s="81">
        <f>SUM($CK1145:$DH1145)+SUM(BT$1137:BT$1153)</f>
        <v>77</v>
      </c>
      <c r="EV1145" s="79">
        <f t="shared" si="1840"/>
        <v>39</v>
      </c>
      <c r="EW1145" s="81">
        <f t="shared" si="1860"/>
        <v>-23</v>
      </c>
      <c r="EX1145" s="78"/>
      <c r="EY1145" s="80">
        <f t="shared" si="1841"/>
        <v>32</v>
      </c>
      <c r="EZ1145" s="80">
        <f t="shared" si="1842"/>
        <v>11</v>
      </c>
      <c r="FA1145" s="80">
        <f t="shared" si="1843"/>
        <v>6</v>
      </c>
      <c r="FB1145" s="80">
        <f t="shared" si="1844"/>
        <v>15</v>
      </c>
      <c r="FC1145" s="80">
        <f t="shared" si="1845"/>
        <v>54</v>
      </c>
      <c r="FD1145" s="80">
        <f t="shared" si="1846"/>
        <v>77</v>
      </c>
      <c r="FE1145" s="80">
        <f t="shared" si="1847"/>
        <v>39</v>
      </c>
      <c r="FF1145" s="80">
        <f t="shared" si="1848"/>
        <v>-23</v>
      </c>
      <c r="FG1145" s="53"/>
      <c r="FH1145" s="54">
        <f t="shared" si="1861"/>
        <v>0</v>
      </c>
      <c r="FI1145" s="54">
        <f t="shared" si="1862"/>
        <v>0</v>
      </c>
      <c r="FJ1145" s="54">
        <f t="shared" si="1849"/>
        <v>0</v>
      </c>
      <c r="FK1145" s="54">
        <f t="shared" si="1849"/>
        <v>0</v>
      </c>
      <c r="FL1145" s="54">
        <f t="shared" si="1849"/>
        <v>0</v>
      </c>
      <c r="FM1145" s="54">
        <f t="shared" si="1849"/>
        <v>0</v>
      </c>
      <c r="FN1145" s="54">
        <f t="shared" si="1849"/>
        <v>0</v>
      </c>
      <c r="FO1145" s="54">
        <f t="shared" si="1849"/>
        <v>0</v>
      </c>
      <c r="FQ1145" s="54" t="str">
        <f t="shared" si="1801"/>
        <v/>
      </c>
      <c r="FR1145" s="54" t="str">
        <f t="shared" si="1802"/>
        <v/>
      </c>
      <c r="FS1145" s="54" t="str">
        <f t="shared" si="1850"/>
        <v/>
      </c>
      <c r="FT1145" s="54" t="str">
        <f t="shared" si="1851"/>
        <v/>
      </c>
      <c r="FU1145" s="54" t="str">
        <f t="shared" si="1851"/>
        <v/>
      </c>
      <c r="FV1145" s="54" t="str">
        <f t="shared" si="1831"/>
        <v/>
      </c>
      <c r="FW1145" s="54" t="str">
        <f t="shared" si="1831"/>
        <v/>
      </c>
      <c r="FX1145" s="54" t="str">
        <f t="shared" si="1831"/>
        <v/>
      </c>
      <c r="FZ1145" s="58"/>
      <c r="GA1145" s="59"/>
      <c r="GB1145" s="60"/>
      <c r="GC1145" s="58"/>
      <c r="GD1145" s="59"/>
      <c r="GE1145" s="61"/>
      <c r="GF1145" s="58"/>
      <c r="GG1145" s="61"/>
      <c r="GH1145" s="61"/>
    </row>
    <row r="1146" spans="1:192" s="54" customFormat="1" ht="12" x14ac:dyDescent="0.25">
      <c r="A1146" s="54">
        <v>10</v>
      </c>
      <c r="B1146" s="54" t="s">
        <v>1849</v>
      </c>
      <c r="C1146" s="56">
        <v>32</v>
      </c>
      <c r="D1146" s="56">
        <v>11</v>
      </c>
      <c r="E1146" s="56">
        <v>7</v>
      </c>
      <c r="F1146" s="56">
        <v>14</v>
      </c>
      <c r="G1146" s="56">
        <v>58</v>
      </c>
      <c r="H1146" s="56">
        <v>66</v>
      </c>
      <c r="I1146" s="57">
        <v>40</v>
      </c>
      <c r="J1146" s="56">
        <f t="shared" si="1834"/>
        <v>-8</v>
      </c>
      <c r="L1146" s="502" t="s">
        <v>1849</v>
      </c>
      <c r="M1146" s="477" t="s">
        <v>62</v>
      </c>
      <c r="N1146" s="479" t="s">
        <v>76</v>
      </c>
      <c r="O1146" s="479" t="s">
        <v>124</v>
      </c>
      <c r="P1146" s="479" t="s">
        <v>164</v>
      </c>
      <c r="Q1146" s="479" t="s">
        <v>200</v>
      </c>
      <c r="R1146" s="479" t="s">
        <v>99</v>
      </c>
      <c r="S1146" s="479" t="s">
        <v>200</v>
      </c>
      <c r="T1146" s="479" t="s">
        <v>206</v>
      </c>
      <c r="U1146" s="479" t="s">
        <v>100</v>
      </c>
      <c r="V1146" s="478"/>
      <c r="W1146" s="479" t="s">
        <v>176</v>
      </c>
      <c r="X1146" s="479" t="s">
        <v>100</v>
      </c>
      <c r="Y1146" s="479" t="s">
        <v>148</v>
      </c>
      <c r="Z1146" s="479" t="s">
        <v>148</v>
      </c>
      <c r="AA1146" s="479" t="s">
        <v>200</v>
      </c>
      <c r="AB1146" s="479" t="s">
        <v>111</v>
      </c>
      <c r="AC1146" s="480" t="s">
        <v>101</v>
      </c>
      <c r="AL1146" s="502" t="s">
        <v>1849</v>
      </c>
      <c r="AM1146" s="477" t="s">
        <v>382</v>
      </c>
      <c r="AN1146" s="479" t="s">
        <v>221</v>
      </c>
      <c r="AO1146" s="479" t="s">
        <v>187</v>
      </c>
      <c r="AP1146" s="479" t="s">
        <v>170</v>
      </c>
      <c r="AQ1146" s="479" t="s">
        <v>154</v>
      </c>
      <c r="AR1146" s="479" t="s">
        <v>169</v>
      </c>
      <c r="AS1146" s="479" t="s">
        <v>367</v>
      </c>
      <c r="AT1146" s="479" t="s">
        <v>371</v>
      </c>
      <c r="AU1146" s="479" t="s">
        <v>196</v>
      </c>
      <c r="AV1146" s="478"/>
      <c r="AW1146" s="479" t="s">
        <v>780</v>
      </c>
      <c r="AX1146" s="479" t="s">
        <v>1160</v>
      </c>
      <c r="AY1146" s="479" t="s">
        <v>208</v>
      </c>
      <c r="AZ1146" s="479" t="s">
        <v>667</v>
      </c>
      <c r="BA1146" s="479" t="s">
        <v>393</v>
      </c>
      <c r="BB1146" s="479" t="s">
        <v>157</v>
      </c>
      <c r="BC1146" s="480" t="s">
        <v>192</v>
      </c>
      <c r="BL1146" s="90">
        <f t="shared" si="1852"/>
        <v>1</v>
      </c>
      <c r="BM1146" s="77">
        <f t="shared" si="1852"/>
        <v>0</v>
      </c>
      <c r="BN1146" s="77">
        <f t="shared" si="1852"/>
        <v>0</v>
      </c>
      <c r="BO1146" s="77">
        <f t="shared" si="1852"/>
        <v>8</v>
      </c>
      <c r="BP1146" s="77">
        <f t="shared" si="1852"/>
        <v>2</v>
      </c>
      <c r="BQ1146" s="77">
        <f t="shared" si="1852"/>
        <v>1</v>
      </c>
      <c r="BR1146" s="77">
        <f t="shared" si="1852"/>
        <v>2</v>
      </c>
      <c r="BS1146" s="77">
        <f t="shared" si="1852"/>
        <v>1</v>
      </c>
      <c r="BT1146" s="77">
        <f t="shared" si="1852"/>
        <v>4</v>
      </c>
      <c r="BU1146" s="91"/>
      <c r="BV1146" s="77">
        <f t="shared" si="1835"/>
        <v>2</v>
      </c>
      <c r="BW1146" s="77">
        <f t="shared" si="1835"/>
        <v>4</v>
      </c>
      <c r="BX1146" s="77">
        <f t="shared" si="1835"/>
        <v>0</v>
      </c>
      <c r="BY1146" s="77">
        <f t="shared" si="1835"/>
        <v>0</v>
      </c>
      <c r="BZ1146" s="77">
        <f t="shared" si="1835"/>
        <v>2</v>
      </c>
      <c r="CA1146" s="77">
        <f t="shared" si="1835"/>
        <v>5</v>
      </c>
      <c r="CB1146" s="92">
        <f t="shared" si="1835"/>
        <v>3</v>
      </c>
      <c r="CJ1146" s="78"/>
      <c r="CK1146" s="90">
        <f t="shared" si="1853"/>
        <v>1</v>
      </c>
      <c r="CL1146" s="77">
        <f t="shared" si="1853"/>
        <v>2</v>
      </c>
      <c r="CM1146" s="77">
        <f t="shared" si="1853"/>
        <v>0</v>
      </c>
      <c r="CN1146" s="77">
        <f t="shared" si="1853"/>
        <v>0</v>
      </c>
      <c r="CO1146" s="77">
        <f t="shared" si="1853"/>
        <v>2</v>
      </c>
      <c r="CP1146" s="77">
        <f t="shared" si="1853"/>
        <v>0</v>
      </c>
      <c r="CQ1146" s="77">
        <f t="shared" si="1853"/>
        <v>2</v>
      </c>
      <c r="CR1146" s="77">
        <f t="shared" si="1853"/>
        <v>4</v>
      </c>
      <c r="CS1146" s="77">
        <f t="shared" si="1853"/>
        <v>3</v>
      </c>
      <c r="CT1146" s="91"/>
      <c r="CU1146" s="77">
        <f t="shared" si="1836"/>
        <v>3</v>
      </c>
      <c r="CV1146" s="77">
        <f t="shared" si="1836"/>
        <v>3</v>
      </c>
      <c r="CW1146" s="77">
        <f t="shared" si="1836"/>
        <v>1</v>
      </c>
      <c r="CX1146" s="77">
        <f t="shared" si="1836"/>
        <v>1</v>
      </c>
      <c r="CY1146" s="77">
        <f t="shared" si="1836"/>
        <v>2</v>
      </c>
      <c r="CZ1146" s="77">
        <f t="shared" si="1836"/>
        <v>2</v>
      </c>
      <c r="DA1146" s="92">
        <f t="shared" si="1836"/>
        <v>2</v>
      </c>
      <c r="DJ1146" s="347" t="str">
        <f t="shared" si="1854"/>
        <v>D</v>
      </c>
      <c r="DK1146" s="56" t="str">
        <f t="shared" si="1854"/>
        <v>A</v>
      </c>
      <c r="DL1146" s="56" t="str">
        <f t="shared" si="1854"/>
        <v>D</v>
      </c>
      <c r="DM1146" s="56" t="str">
        <f t="shared" si="1854"/>
        <v>H</v>
      </c>
      <c r="DN1146" s="56" t="str">
        <f t="shared" si="1854"/>
        <v>D</v>
      </c>
      <c r="DO1146" s="56" t="str">
        <f t="shared" si="1854"/>
        <v>H</v>
      </c>
      <c r="DP1146" s="56" t="str">
        <f t="shared" si="1854"/>
        <v>D</v>
      </c>
      <c r="DQ1146" s="56" t="str">
        <f t="shared" si="1854"/>
        <v>A</v>
      </c>
      <c r="DR1146" s="56" t="str">
        <f t="shared" si="1854"/>
        <v>H</v>
      </c>
      <c r="DS1146" s="91"/>
      <c r="DT1146" s="56" t="str">
        <f t="shared" si="1837"/>
        <v>A</v>
      </c>
      <c r="DU1146" s="56" t="str">
        <f t="shared" si="1837"/>
        <v>H</v>
      </c>
      <c r="DV1146" s="56" t="str">
        <f t="shared" si="1837"/>
        <v>A</v>
      </c>
      <c r="DW1146" s="56" t="str">
        <f t="shared" si="1837"/>
        <v>A</v>
      </c>
      <c r="DX1146" s="56" t="str">
        <f t="shared" si="1837"/>
        <v>D</v>
      </c>
      <c r="DY1146" s="56" t="str">
        <f t="shared" si="1837"/>
        <v>H</v>
      </c>
      <c r="DZ1146" s="348" t="str">
        <f t="shared" si="1837"/>
        <v>H</v>
      </c>
      <c r="EI1146" s="53" t="str">
        <f t="shared" si="1838"/>
        <v>Met Police</v>
      </c>
      <c r="EJ1146" s="79">
        <f t="shared" si="1855"/>
        <v>32</v>
      </c>
      <c r="EK1146" s="80">
        <f t="shared" si="1856"/>
        <v>6</v>
      </c>
      <c r="EL1146" s="80">
        <f t="shared" si="1857"/>
        <v>5</v>
      </c>
      <c r="EM1146" s="80">
        <f t="shared" si="1858"/>
        <v>5</v>
      </c>
      <c r="EN1146" s="80">
        <f>COUNTIF(DS$1137:DS$1153,"A")</f>
        <v>5</v>
      </c>
      <c r="EO1146" s="80">
        <f>COUNTIF(DS$1137:DS$1153,"D")</f>
        <v>2</v>
      </c>
      <c r="EP1146" s="80">
        <f>COUNTIF(DS$1137:DS$1153,"H")</f>
        <v>9</v>
      </c>
      <c r="EQ1146" s="79">
        <f t="shared" si="1859"/>
        <v>11</v>
      </c>
      <c r="ER1146" s="79">
        <f t="shared" si="1839"/>
        <v>7</v>
      </c>
      <c r="ES1146" s="79">
        <f t="shared" si="1839"/>
        <v>14</v>
      </c>
      <c r="ET1146" s="81">
        <f>SUM($BL1146:$CI1146)+SUM(CT$1137:CT$1153)</f>
        <v>58</v>
      </c>
      <c r="EU1146" s="81">
        <f>SUM($CK1146:$DH1146)+SUM(BU$1137:BU$1153)</f>
        <v>66</v>
      </c>
      <c r="EV1146" s="79">
        <f t="shared" si="1840"/>
        <v>40</v>
      </c>
      <c r="EW1146" s="81">
        <f t="shared" si="1860"/>
        <v>-8</v>
      </c>
      <c r="EX1146" s="78"/>
      <c r="EY1146" s="80">
        <f t="shared" si="1841"/>
        <v>32</v>
      </c>
      <c r="EZ1146" s="80">
        <f t="shared" si="1842"/>
        <v>11</v>
      </c>
      <c r="FA1146" s="80">
        <f t="shared" si="1843"/>
        <v>7</v>
      </c>
      <c r="FB1146" s="80">
        <f t="shared" si="1844"/>
        <v>14</v>
      </c>
      <c r="FC1146" s="80">
        <f t="shared" si="1845"/>
        <v>58</v>
      </c>
      <c r="FD1146" s="80">
        <f t="shared" si="1846"/>
        <v>66</v>
      </c>
      <c r="FE1146" s="80">
        <f t="shared" si="1847"/>
        <v>40</v>
      </c>
      <c r="FF1146" s="80">
        <f t="shared" si="1848"/>
        <v>-8</v>
      </c>
      <c r="FH1146" s="54">
        <f t="shared" si="1861"/>
        <v>0</v>
      </c>
      <c r="FI1146" s="54">
        <f t="shared" si="1862"/>
        <v>0</v>
      </c>
      <c r="FJ1146" s="54">
        <f t="shared" si="1849"/>
        <v>0</v>
      </c>
      <c r="FK1146" s="54">
        <f t="shared" si="1849"/>
        <v>0</v>
      </c>
      <c r="FL1146" s="54">
        <f t="shared" si="1849"/>
        <v>0</v>
      </c>
      <c r="FM1146" s="54">
        <f t="shared" si="1849"/>
        <v>0</v>
      </c>
      <c r="FN1146" s="54">
        <f t="shared" si="1849"/>
        <v>0</v>
      </c>
      <c r="FO1146" s="54">
        <f t="shared" si="1849"/>
        <v>0</v>
      </c>
      <c r="FQ1146" s="54" t="str">
        <f t="shared" si="1801"/>
        <v/>
      </c>
      <c r="FR1146" s="54" t="str">
        <f t="shared" si="1802"/>
        <v/>
      </c>
      <c r="FS1146" s="54" t="str">
        <f t="shared" si="1850"/>
        <v/>
      </c>
      <c r="FT1146" s="54" t="str">
        <f t="shared" si="1851"/>
        <v/>
      </c>
      <c r="FU1146" s="54" t="str">
        <f t="shared" si="1851"/>
        <v/>
      </c>
      <c r="FV1146" s="54" t="str">
        <f t="shared" si="1831"/>
        <v/>
      </c>
      <c r="FW1146" s="54" t="str">
        <f t="shared" si="1831"/>
        <v/>
      </c>
      <c r="FX1146" s="54" t="str">
        <f t="shared" si="1831"/>
        <v/>
      </c>
      <c r="FZ1146" s="58"/>
      <c r="GA1146" s="59"/>
      <c r="GB1146" s="60"/>
      <c r="GC1146" s="58"/>
      <c r="GD1146" s="59"/>
      <c r="GE1146" s="61"/>
      <c r="GF1146" s="58"/>
      <c r="GG1146" s="61"/>
      <c r="GH1146" s="61"/>
    </row>
    <row r="1147" spans="1:192" s="54" customFormat="1" ht="12" x14ac:dyDescent="0.25">
      <c r="A1147" s="54">
        <v>11</v>
      </c>
      <c r="B1147" s="54" t="s">
        <v>282</v>
      </c>
      <c r="C1147" s="56">
        <v>32</v>
      </c>
      <c r="D1147" s="56">
        <v>11</v>
      </c>
      <c r="E1147" s="56">
        <v>6</v>
      </c>
      <c r="F1147" s="56">
        <v>15</v>
      </c>
      <c r="G1147" s="56">
        <v>54</v>
      </c>
      <c r="H1147" s="56">
        <v>77</v>
      </c>
      <c r="I1147" s="57">
        <v>39</v>
      </c>
      <c r="J1147" s="56">
        <f t="shared" si="1834"/>
        <v>-23</v>
      </c>
      <c r="L1147" s="502" t="s">
        <v>1851</v>
      </c>
      <c r="M1147" s="477" t="s">
        <v>59</v>
      </c>
      <c r="N1147" s="479" t="s">
        <v>176</v>
      </c>
      <c r="O1147" s="479" t="s">
        <v>148</v>
      </c>
      <c r="P1147" s="479" t="s">
        <v>176</v>
      </c>
      <c r="Q1147" s="479" t="s">
        <v>148</v>
      </c>
      <c r="R1147" s="479" t="s">
        <v>99</v>
      </c>
      <c r="S1147" s="479" t="s">
        <v>124</v>
      </c>
      <c r="T1147" s="479" t="s">
        <v>124</v>
      </c>
      <c r="U1147" s="479" t="s">
        <v>62</v>
      </c>
      <c r="V1147" s="479" t="s">
        <v>62</v>
      </c>
      <c r="W1147" s="478"/>
      <c r="X1147" s="479" t="s">
        <v>89</v>
      </c>
      <c r="Y1147" s="479" t="s">
        <v>99</v>
      </c>
      <c r="Z1147" s="479" t="s">
        <v>148</v>
      </c>
      <c r="AA1147" s="479" t="s">
        <v>178</v>
      </c>
      <c r="AB1147" s="479" t="s">
        <v>58</v>
      </c>
      <c r="AC1147" s="480" t="s">
        <v>89</v>
      </c>
      <c r="AL1147" s="502" t="s">
        <v>1851</v>
      </c>
      <c r="AM1147" s="477" t="s">
        <v>196</v>
      </c>
      <c r="AN1147" s="479" t="s">
        <v>1160</v>
      </c>
      <c r="AO1147" s="479" t="s">
        <v>301</v>
      </c>
      <c r="AP1147" s="479" t="s">
        <v>154</v>
      </c>
      <c r="AQ1147" s="479" t="s">
        <v>192</v>
      </c>
      <c r="AR1147" s="479" t="s">
        <v>157</v>
      </c>
      <c r="AS1147" s="479" t="s">
        <v>313</v>
      </c>
      <c r="AT1147" s="479" t="s">
        <v>170</v>
      </c>
      <c r="AU1147" s="479" t="s">
        <v>168</v>
      </c>
      <c r="AV1147" s="479" t="s">
        <v>482</v>
      </c>
      <c r="AW1147" s="478"/>
      <c r="AX1147" s="479" t="s">
        <v>187</v>
      </c>
      <c r="AY1147" s="479" t="s">
        <v>714</v>
      </c>
      <c r="AZ1147" s="479" t="s">
        <v>152</v>
      </c>
      <c r="BA1147" s="479" t="s">
        <v>159</v>
      </c>
      <c r="BB1147" s="479" t="s">
        <v>166</v>
      </c>
      <c r="BC1147" s="480" t="s">
        <v>181</v>
      </c>
      <c r="BL1147" s="90">
        <f t="shared" si="1852"/>
        <v>4</v>
      </c>
      <c r="BM1147" s="77">
        <f t="shared" si="1852"/>
        <v>2</v>
      </c>
      <c r="BN1147" s="77">
        <f t="shared" si="1852"/>
        <v>0</v>
      </c>
      <c r="BO1147" s="77">
        <f t="shared" si="1852"/>
        <v>2</v>
      </c>
      <c r="BP1147" s="77">
        <f t="shared" si="1852"/>
        <v>0</v>
      </c>
      <c r="BQ1147" s="77">
        <f t="shared" si="1852"/>
        <v>1</v>
      </c>
      <c r="BR1147" s="77">
        <f t="shared" si="1852"/>
        <v>0</v>
      </c>
      <c r="BS1147" s="77">
        <f t="shared" si="1852"/>
        <v>0</v>
      </c>
      <c r="BT1147" s="77">
        <f t="shared" si="1852"/>
        <v>1</v>
      </c>
      <c r="BU1147" s="77">
        <f t="shared" si="1852"/>
        <v>1</v>
      </c>
      <c r="BV1147" s="91"/>
      <c r="BW1147" s="77">
        <f t="shared" si="1835"/>
        <v>3</v>
      </c>
      <c r="BX1147" s="77">
        <f t="shared" si="1835"/>
        <v>1</v>
      </c>
      <c r="BY1147" s="77">
        <f t="shared" si="1835"/>
        <v>0</v>
      </c>
      <c r="BZ1147" s="77">
        <f t="shared" si="1835"/>
        <v>6</v>
      </c>
      <c r="CA1147" s="77">
        <f t="shared" si="1835"/>
        <v>5</v>
      </c>
      <c r="CB1147" s="92">
        <f t="shared" si="1835"/>
        <v>3</v>
      </c>
      <c r="CJ1147" s="78"/>
      <c r="CK1147" s="90">
        <f t="shared" si="1853"/>
        <v>0</v>
      </c>
      <c r="CL1147" s="77">
        <f t="shared" si="1853"/>
        <v>3</v>
      </c>
      <c r="CM1147" s="77">
        <f t="shared" si="1853"/>
        <v>1</v>
      </c>
      <c r="CN1147" s="77">
        <f t="shared" si="1853"/>
        <v>3</v>
      </c>
      <c r="CO1147" s="77">
        <f t="shared" si="1853"/>
        <v>1</v>
      </c>
      <c r="CP1147" s="77">
        <f t="shared" si="1853"/>
        <v>0</v>
      </c>
      <c r="CQ1147" s="77">
        <f t="shared" si="1853"/>
        <v>0</v>
      </c>
      <c r="CR1147" s="77">
        <f t="shared" si="1853"/>
        <v>0</v>
      </c>
      <c r="CS1147" s="77">
        <f t="shared" si="1853"/>
        <v>1</v>
      </c>
      <c r="CT1147" s="77">
        <f t="shared" si="1853"/>
        <v>1</v>
      </c>
      <c r="CU1147" s="91"/>
      <c r="CV1147" s="77">
        <f t="shared" si="1836"/>
        <v>0</v>
      </c>
      <c r="CW1147" s="77">
        <f t="shared" si="1836"/>
        <v>0</v>
      </c>
      <c r="CX1147" s="77">
        <f t="shared" si="1836"/>
        <v>1</v>
      </c>
      <c r="CY1147" s="77">
        <f t="shared" si="1836"/>
        <v>1</v>
      </c>
      <c r="CZ1147" s="77">
        <f t="shared" si="1836"/>
        <v>1</v>
      </c>
      <c r="DA1147" s="92">
        <f t="shared" si="1836"/>
        <v>0</v>
      </c>
      <c r="DJ1147" s="347" t="str">
        <f t="shared" si="1854"/>
        <v>H</v>
      </c>
      <c r="DK1147" s="56" t="str">
        <f t="shared" si="1854"/>
        <v>A</v>
      </c>
      <c r="DL1147" s="56" t="str">
        <f t="shared" si="1854"/>
        <v>A</v>
      </c>
      <c r="DM1147" s="56" t="str">
        <f t="shared" si="1854"/>
        <v>A</v>
      </c>
      <c r="DN1147" s="56" t="str">
        <f t="shared" si="1854"/>
        <v>A</v>
      </c>
      <c r="DO1147" s="56" t="str">
        <f t="shared" si="1854"/>
        <v>H</v>
      </c>
      <c r="DP1147" s="56" t="str">
        <f t="shared" si="1854"/>
        <v>D</v>
      </c>
      <c r="DQ1147" s="56" t="str">
        <f t="shared" si="1854"/>
        <v>D</v>
      </c>
      <c r="DR1147" s="56" t="str">
        <f t="shared" si="1854"/>
        <v>D</v>
      </c>
      <c r="DS1147" s="56" t="str">
        <f t="shared" si="1854"/>
        <v>D</v>
      </c>
      <c r="DT1147" s="91"/>
      <c r="DU1147" s="56" t="str">
        <f t="shared" si="1837"/>
        <v>H</v>
      </c>
      <c r="DV1147" s="56" t="str">
        <f t="shared" si="1837"/>
        <v>H</v>
      </c>
      <c r="DW1147" s="56" t="str">
        <f t="shared" si="1837"/>
        <v>A</v>
      </c>
      <c r="DX1147" s="56" t="str">
        <f t="shared" si="1837"/>
        <v>H</v>
      </c>
      <c r="DY1147" s="56" t="str">
        <f t="shared" si="1837"/>
        <v>H</v>
      </c>
      <c r="DZ1147" s="348" t="str">
        <f t="shared" si="1837"/>
        <v>H</v>
      </c>
      <c r="EI1147" s="53" t="str">
        <f t="shared" si="1838"/>
        <v>Molesey</v>
      </c>
      <c r="EJ1147" s="79">
        <f t="shared" si="1855"/>
        <v>32</v>
      </c>
      <c r="EK1147" s="80">
        <f t="shared" si="1856"/>
        <v>7</v>
      </c>
      <c r="EL1147" s="80">
        <f t="shared" si="1857"/>
        <v>4</v>
      </c>
      <c r="EM1147" s="80">
        <f t="shared" si="1858"/>
        <v>5</v>
      </c>
      <c r="EN1147" s="80">
        <f>COUNTIF(DT$1137:DT$1153,"A")</f>
        <v>7</v>
      </c>
      <c r="EO1147" s="80">
        <f>COUNTIF(DT$1137:DT$1153,"D")</f>
        <v>3</v>
      </c>
      <c r="EP1147" s="80">
        <f>COUNTIF(DT$1137:DT$1153,"H")</f>
        <v>6</v>
      </c>
      <c r="EQ1147" s="79">
        <f t="shared" si="1859"/>
        <v>14</v>
      </c>
      <c r="ER1147" s="79">
        <f t="shared" si="1839"/>
        <v>7</v>
      </c>
      <c r="ES1147" s="79">
        <f t="shared" si="1839"/>
        <v>11</v>
      </c>
      <c r="ET1147" s="81">
        <f>SUM($BL1147:$CI1147)+SUM(CU$1137:CU$1153)</f>
        <v>61</v>
      </c>
      <c r="EU1147" s="81">
        <f>SUM($CK1147:$DH1147)+SUM(BV$1137:BV$1153)</f>
        <v>50</v>
      </c>
      <c r="EV1147" s="79">
        <f t="shared" si="1840"/>
        <v>49</v>
      </c>
      <c r="EW1147" s="81">
        <f t="shared" si="1860"/>
        <v>11</v>
      </c>
      <c r="EX1147" s="78"/>
      <c r="EY1147" s="80">
        <f t="shared" si="1841"/>
        <v>32</v>
      </c>
      <c r="EZ1147" s="80">
        <f t="shared" si="1842"/>
        <v>14</v>
      </c>
      <c r="FA1147" s="80">
        <f t="shared" si="1843"/>
        <v>7</v>
      </c>
      <c r="FB1147" s="80">
        <f t="shared" si="1844"/>
        <v>11</v>
      </c>
      <c r="FC1147" s="80">
        <f t="shared" si="1845"/>
        <v>61</v>
      </c>
      <c r="FD1147" s="80">
        <f t="shared" si="1846"/>
        <v>50</v>
      </c>
      <c r="FE1147" s="80">
        <f t="shared" si="1847"/>
        <v>49</v>
      </c>
      <c r="FF1147" s="80">
        <f t="shared" si="1848"/>
        <v>11</v>
      </c>
      <c r="FH1147" s="54">
        <f t="shared" si="1861"/>
        <v>0</v>
      </c>
      <c r="FI1147" s="54">
        <f t="shared" si="1862"/>
        <v>0</v>
      </c>
      <c r="FJ1147" s="54">
        <f t="shared" si="1849"/>
        <v>0</v>
      </c>
      <c r="FK1147" s="54">
        <f t="shared" si="1849"/>
        <v>0</v>
      </c>
      <c r="FL1147" s="54">
        <f t="shared" si="1849"/>
        <v>0</v>
      </c>
      <c r="FM1147" s="54">
        <f t="shared" si="1849"/>
        <v>0</v>
      </c>
      <c r="FN1147" s="54">
        <f t="shared" si="1849"/>
        <v>0</v>
      </c>
      <c r="FO1147" s="54">
        <f t="shared" si="1849"/>
        <v>0</v>
      </c>
      <c r="FQ1147" s="54" t="str">
        <f t="shared" si="1801"/>
        <v/>
      </c>
      <c r="FR1147" s="54" t="str">
        <f t="shared" si="1802"/>
        <v/>
      </c>
      <c r="FS1147" s="54" t="str">
        <f t="shared" si="1850"/>
        <v/>
      </c>
      <c r="FT1147" s="54" t="str">
        <f t="shared" si="1851"/>
        <v/>
      </c>
      <c r="FU1147" s="54" t="str">
        <f t="shared" si="1851"/>
        <v/>
      </c>
      <c r="FV1147" s="54" t="str">
        <f t="shared" si="1831"/>
        <v/>
      </c>
      <c r="FW1147" s="54" t="str">
        <f t="shared" si="1831"/>
        <v/>
      </c>
      <c r="FX1147" s="54" t="str">
        <f t="shared" si="1831"/>
        <v/>
      </c>
      <c r="FZ1147" s="58"/>
      <c r="GA1147" s="59"/>
      <c r="GB1147" s="60"/>
      <c r="GC1147" s="58"/>
      <c r="GD1147" s="59"/>
      <c r="GE1147" s="61"/>
      <c r="GF1147" s="58"/>
      <c r="GG1147" s="61"/>
      <c r="GH1147" s="61"/>
    </row>
    <row r="1148" spans="1:192" s="53" customFormat="1" ht="12" x14ac:dyDescent="0.25">
      <c r="A1148" s="53">
        <v>12</v>
      </c>
      <c r="B1148" s="53" t="s">
        <v>1363</v>
      </c>
      <c r="C1148" s="57">
        <v>32</v>
      </c>
      <c r="D1148" s="57">
        <v>9</v>
      </c>
      <c r="E1148" s="57">
        <v>8</v>
      </c>
      <c r="F1148" s="57">
        <v>15</v>
      </c>
      <c r="G1148" s="57">
        <v>57</v>
      </c>
      <c r="H1148" s="57">
        <v>75</v>
      </c>
      <c r="I1148" s="57">
        <v>35</v>
      </c>
      <c r="J1148" s="57">
        <f t="shared" si="1834"/>
        <v>-18</v>
      </c>
      <c r="L1148" s="502" t="s">
        <v>882</v>
      </c>
      <c r="M1148" s="477" t="s">
        <v>416</v>
      </c>
      <c r="N1148" s="479" t="s">
        <v>76</v>
      </c>
      <c r="O1148" s="479" t="s">
        <v>74</v>
      </c>
      <c r="P1148" s="479" t="s">
        <v>177</v>
      </c>
      <c r="Q1148" s="479" t="s">
        <v>59</v>
      </c>
      <c r="R1148" s="479" t="s">
        <v>89</v>
      </c>
      <c r="S1148" s="479" t="s">
        <v>63</v>
      </c>
      <c r="T1148" s="479" t="s">
        <v>59</v>
      </c>
      <c r="U1148" s="479" t="s">
        <v>126</v>
      </c>
      <c r="V1148" s="479" t="s">
        <v>200</v>
      </c>
      <c r="W1148" s="479" t="s">
        <v>58</v>
      </c>
      <c r="X1148" s="478"/>
      <c r="Y1148" s="479" t="s">
        <v>89</v>
      </c>
      <c r="Z1148" s="479" t="s">
        <v>176</v>
      </c>
      <c r="AA1148" s="479" t="s">
        <v>269</v>
      </c>
      <c r="AB1148" s="479" t="s">
        <v>62</v>
      </c>
      <c r="AC1148" s="480" t="s">
        <v>77</v>
      </c>
      <c r="AL1148" s="502" t="s">
        <v>882</v>
      </c>
      <c r="AM1148" s="477" t="s">
        <v>780</v>
      </c>
      <c r="AN1148" s="479" t="s">
        <v>170</v>
      </c>
      <c r="AO1148" s="479" t="s">
        <v>412</v>
      </c>
      <c r="AP1148" s="479" t="s">
        <v>403</v>
      </c>
      <c r="AQ1148" s="479" t="s">
        <v>482</v>
      </c>
      <c r="AR1148" s="479" t="s">
        <v>202</v>
      </c>
      <c r="AS1148" s="479" t="s">
        <v>413</v>
      </c>
      <c r="AT1148" s="479" t="s">
        <v>406</v>
      </c>
      <c r="AU1148" s="479" t="s">
        <v>197</v>
      </c>
      <c r="AV1148" s="479" t="s">
        <v>414</v>
      </c>
      <c r="AW1148" s="479" t="s">
        <v>208</v>
      </c>
      <c r="AX1148" s="478"/>
      <c r="AY1148" s="479" t="s">
        <v>168</v>
      </c>
      <c r="AZ1148" s="479" t="s">
        <v>196</v>
      </c>
      <c r="BA1148" s="479" t="s">
        <v>190</v>
      </c>
      <c r="BB1148" s="479" t="s">
        <v>367</v>
      </c>
      <c r="BC1148" s="480" t="s">
        <v>169</v>
      </c>
      <c r="BL1148" s="90">
        <f t="shared" si="1852"/>
        <v>6</v>
      </c>
      <c r="BM1148" s="77">
        <f t="shared" si="1852"/>
        <v>0</v>
      </c>
      <c r="BN1148" s="77">
        <f t="shared" si="1852"/>
        <v>1</v>
      </c>
      <c r="BO1148" s="77">
        <f t="shared" si="1852"/>
        <v>2</v>
      </c>
      <c r="BP1148" s="77">
        <f t="shared" si="1852"/>
        <v>4</v>
      </c>
      <c r="BQ1148" s="77">
        <f t="shared" si="1852"/>
        <v>3</v>
      </c>
      <c r="BR1148" s="77">
        <f t="shared" si="1852"/>
        <v>9</v>
      </c>
      <c r="BS1148" s="77">
        <f t="shared" si="1852"/>
        <v>4</v>
      </c>
      <c r="BT1148" s="77">
        <f t="shared" si="1852"/>
        <v>7</v>
      </c>
      <c r="BU1148" s="77">
        <f t="shared" si="1852"/>
        <v>2</v>
      </c>
      <c r="BV1148" s="77">
        <f t="shared" si="1852"/>
        <v>5</v>
      </c>
      <c r="BW1148" s="91"/>
      <c r="BX1148" s="77">
        <f>(IF(Y1148="","",(IF(MID(Y1148,2,1)="-",LEFT(Y1148,1),LEFT(Y1148,2)))+0))</f>
        <v>3</v>
      </c>
      <c r="BY1148" s="77">
        <f>(IF(Z1148="","",(IF(MID(Z1148,2,1)="-",LEFT(Z1148,1),LEFT(Z1148,2)))+0))</f>
        <v>2</v>
      </c>
      <c r="BZ1148" s="77">
        <f>(IF(AA1148="","",(IF(MID(AA1148,2,1)="-",LEFT(AA1148,1),LEFT(AA1148,2)))+0))</f>
        <v>7</v>
      </c>
      <c r="CA1148" s="77">
        <f>(IF(AB1148="","",(IF(MID(AB1148,2,1)="-",LEFT(AB1148,1),LEFT(AB1148,2)))+0))</f>
        <v>1</v>
      </c>
      <c r="CB1148" s="92">
        <f>(IF(AC1148="","",(IF(MID(AC1148,2,1)="-",LEFT(AC1148,1),LEFT(AC1148,2)))+0))</f>
        <v>2</v>
      </c>
      <c r="CC1148" s="54"/>
      <c r="CD1148" s="54"/>
      <c r="CE1148" s="54"/>
      <c r="CF1148" s="54"/>
      <c r="CG1148" s="54"/>
      <c r="CH1148" s="54"/>
      <c r="CI1148" s="54"/>
      <c r="CJ1148" s="78"/>
      <c r="CK1148" s="90">
        <f t="shared" si="1853"/>
        <v>2</v>
      </c>
      <c r="CL1148" s="77">
        <f t="shared" si="1853"/>
        <v>2</v>
      </c>
      <c r="CM1148" s="77">
        <f t="shared" si="1853"/>
        <v>2</v>
      </c>
      <c r="CN1148" s="77">
        <f t="shared" si="1853"/>
        <v>0</v>
      </c>
      <c r="CO1148" s="77">
        <f t="shared" si="1853"/>
        <v>0</v>
      </c>
      <c r="CP1148" s="77">
        <f t="shared" si="1853"/>
        <v>0</v>
      </c>
      <c r="CQ1148" s="77">
        <f t="shared" si="1853"/>
        <v>0</v>
      </c>
      <c r="CR1148" s="77">
        <f t="shared" si="1853"/>
        <v>0</v>
      </c>
      <c r="CS1148" s="77">
        <f t="shared" si="1853"/>
        <v>0</v>
      </c>
      <c r="CT1148" s="77">
        <f t="shared" si="1853"/>
        <v>2</v>
      </c>
      <c r="CU1148" s="77">
        <f t="shared" si="1853"/>
        <v>1</v>
      </c>
      <c r="CV1148" s="91"/>
      <c r="CW1148" s="77">
        <f>(IF(Y1148="","",IF(RIGHT(Y1148,2)="10",RIGHT(Y1148,2),RIGHT(Y1148,1))+0))</f>
        <v>0</v>
      </c>
      <c r="CX1148" s="77">
        <f>(IF(Z1148="","",IF(RIGHT(Z1148,2)="10",RIGHT(Z1148,2),RIGHT(Z1148,1))+0))</f>
        <v>3</v>
      </c>
      <c r="CY1148" s="77">
        <f>(IF(AA1148="","",IF(RIGHT(AA1148,2)="10",RIGHT(AA1148,2),RIGHT(AA1148,1))+0))</f>
        <v>1</v>
      </c>
      <c r="CZ1148" s="77">
        <f>(IF(AB1148="","",IF(RIGHT(AB1148,2)="10",RIGHT(AB1148,2),RIGHT(AB1148,1))+0))</f>
        <v>1</v>
      </c>
      <c r="DA1148" s="92">
        <f>(IF(AC1148="","",IF(RIGHT(AC1148,2)="10",RIGHT(AC1148,2),RIGHT(AC1148,1))+0))</f>
        <v>1</v>
      </c>
      <c r="DB1148" s="54"/>
      <c r="DC1148" s="54"/>
      <c r="DD1148" s="54"/>
      <c r="DE1148" s="54"/>
      <c r="DF1148" s="54"/>
      <c r="DG1148" s="54"/>
      <c r="DH1148" s="54"/>
      <c r="DI1148" s="54"/>
      <c r="DJ1148" s="347" t="str">
        <f t="shared" si="1854"/>
        <v>H</v>
      </c>
      <c r="DK1148" s="56" t="str">
        <f t="shared" si="1854"/>
        <v>A</v>
      </c>
      <c r="DL1148" s="56" t="str">
        <f t="shared" si="1854"/>
        <v>A</v>
      </c>
      <c r="DM1148" s="56" t="str">
        <f t="shared" si="1854"/>
        <v>H</v>
      </c>
      <c r="DN1148" s="56" t="str">
        <f t="shared" si="1854"/>
        <v>H</v>
      </c>
      <c r="DO1148" s="56" t="str">
        <f t="shared" si="1854"/>
        <v>H</v>
      </c>
      <c r="DP1148" s="56" t="str">
        <f t="shared" si="1854"/>
        <v>H</v>
      </c>
      <c r="DQ1148" s="56" t="str">
        <f t="shared" si="1854"/>
        <v>H</v>
      </c>
      <c r="DR1148" s="56" t="str">
        <f t="shared" si="1854"/>
        <v>H</v>
      </c>
      <c r="DS1148" s="56" t="str">
        <f t="shared" si="1854"/>
        <v>D</v>
      </c>
      <c r="DT1148" s="56" t="str">
        <f t="shared" si="1854"/>
        <v>H</v>
      </c>
      <c r="DU1148" s="91"/>
      <c r="DV1148" s="56" t="str">
        <f>(IF(Y1148="","",IF(BX1148&gt;CW1148,"H",IF(BX1148&lt;CW1148,"A","D"))))</f>
        <v>H</v>
      </c>
      <c r="DW1148" s="56" t="str">
        <f>(IF(Z1148="","",IF(BY1148&gt;CX1148,"H",IF(BY1148&lt;CX1148,"A","D"))))</f>
        <v>A</v>
      </c>
      <c r="DX1148" s="56" t="str">
        <f>(IF(AA1148="","",IF(BZ1148&gt;CY1148,"H",IF(BZ1148&lt;CY1148,"A","D"))))</f>
        <v>H</v>
      </c>
      <c r="DY1148" s="56" t="str">
        <f>(IF(AB1148="","",IF(CA1148&gt;CZ1148,"H",IF(CA1148&lt;CZ1148,"A","D"))))</f>
        <v>D</v>
      </c>
      <c r="DZ1148" s="348" t="str">
        <f>(IF(AC1148="","",IF(CB1148&gt;DA1148,"H",IF(CB1148&lt;DA1148,"A","D"))))</f>
        <v>H</v>
      </c>
      <c r="EA1148" s="54"/>
      <c r="EB1148" s="54"/>
      <c r="EC1148" s="54"/>
      <c r="ED1148" s="54"/>
      <c r="EE1148" s="54"/>
      <c r="EF1148" s="54"/>
      <c r="EG1148" s="54"/>
      <c r="EH1148" s="54"/>
      <c r="EI1148" s="53" t="str">
        <f t="shared" si="1838"/>
        <v>Sutton United</v>
      </c>
      <c r="EJ1148" s="79">
        <f t="shared" si="1855"/>
        <v>32</v>
      </c>
      <c r="EK1148" s="80">
        <f t="shared" si="1856"/>
        <v>11</v>
      </c>
      <c r="EL1148" s="80">
        <f t="shared" si="1857"/>
        <v>2</v>
      </c>
      <c r="EM1148" s="80">
        <f t="shared" si="1858"/>
        <v>3</v>
      </c>
      <c r="EN1148" s="80">
        <f>COUNTIF(DU$1137:DU$1153,"A")</f>
        <v>9</v>
      </c>
      <c r="EO1148" s="80">
        <f>COUNTIF(DU$1137:DU$1153,"D")</f>
        <v>2</v>
      </c>
      <c r="EP1148" s="80">
        <f>COUNTIF(DU$1137:DU$1153,"H")</f>
        <v>5</v>
      </c>
      <c r="EQ1148" s="79">
        <f t="shared" si="1859"/>
        <v>20</v>
      </c>
      <c r="ER1148" s="79">
        <f t="shared" si="1839"/>
        <v>4</v>
      </c>
      <c r="ES1148" s="79">
        <f t="shared" si="1839"/>
        <v>8</v>
      </c>
      <c r="ET1148" s="81">
        <f>SUM($BL1148:$CI1148)+SUM(CV$1137:CV$1153)</f>
        <v>100</v>
      </c>
      <c r="EU1148" s="81">
        <f>SUM($CK1148:$DH1148)+SUM(BW$1137:BW$1153)</f>
        <v>40</v>
      </c>
      <c r="EV1148" s="79">
        <f t="shared" si="1840"/>
        <v>64</v>
      </c>
      <c r="EW1148" s="81">
        <f t="shared" si="1860"/>
        <v>60</v>
      </c>
      <c r="EX1148" s="78"/>
      <c r="EY1148" s="80">
        <f t="shared" si="1841"/>
        <v>32</v>
      </c>
      <c r="EZ1148" s="80">
        <f t="shared" si="1842"/>
        <v>20</v>
      </c>
      <c r="FA1148" s="80">
        <f t="shared" si="1843"/>
        <v>4</v>
      </c>
      <c r="FB1148" s="80">
        <f t="shared" si="1844"/>
        <v>8</v>
      </c>
      <c r="FC1148" s="80">
        <f t="shared" si="1845"/>
        <v>100</v>
      </c>
      <c r="FD1148" s="80">
        <f t="shared" si="1846"/>
        <v>40</v>
      </c>
      <c r="FE1148" s="80">
        <f t="shared" si="1847"/>
        <v>64</v>
      </c>
      <c r="FF1148" s="80">
        <f t="shared" si="1848"/>
        <v>60</v>
      </c>
      <c r="FG1148" s="54"/>
      <c r="FH1148" s="54">
        <f t="shared" si="1861"/>
        <v>0</v>
      </c>
      <c r="FI1148" s="54">
        <f t="shared" si="1862"/>
        <v>0</v>
      </c>
      <c r="FJ1148" s="54">
        <f t="shared" si="1849"/>
        <v>0</v>
      </c>
      <c r="FK1148" s="54">
        <f t="shared" si="1849"/>
        <v>0</v>
      </c>
      <c r="FL1148" s="54">
        <f t="shared" si="1849"/>
        <v>0</v>
      </c>
      <c r="FM1148" s="54">
        <f t="shared" si="1849"/>
        <v>0</v>
      </c>
      <c r="FN1148" s="54">
        <f t="shared" si="1849"/>
        <v>0</v>
      </c>
      <c r="FO1148" s="54">
        <f t="shared" si="1849"/>
        <v>0</v>
      </c>
      <c r="FQ1148" s="54" t="str">
        <f t="shared" si="1801"/>
        <v/>
      </c>
      <c r="FR1148" s="54" t="str">
        <f t="shared" si="1802"/>
        <v/>
      </c>
      <c r="FS1148" s="54" t="str">
        <f t="shared" si="1850"/>
        <v/>
      </c>
      <c r="FT1148" s="54" t="str">
        <f t="shared" si="1851"/>
        <v/>
      </c>
      <c r="FU1148" s="54" t="str">
        <f t="shared" si="1851"/>
        <v/>
      </c>
      <c r="FV1148" s="54" t="str">
        <f t="shared" si="1831"/>
        <v/>
      </c>
      <c r="FW1148" s="54" t="str">
        <f t="shared" si="1831"/>
        <v/>
      </c>
      <c r="FX1148" s="54" t="str">
        <f t="shared" si="1831"/>
        <v/>
      </c>
      <c r="FY1148" s="54"/>
      <c r="FZ1148" s="58"/>
      <c r="GA1148" s="59"/>
      <c r="GB1148" s="60"/>
      <c r="GC1148" s="58"/>
      <c r="GD1148" s="59"/>
      <c r="GE1148" s="61"/>
      <c r="GF1148" s="58"/>
      <c r="GG1148" s="61"/>
      <c r="GH1148" s="61"/>
      <c r="GI1148" s="54"/>
      <c r="GJ1148" s="54"/>
    </row>
    <row r="1149" spans="1:192" s="54" customFormat="1" ht="12" x14ac:dyDescent="0.25">
      <c r="A1149" s="54">
        <v>13</v>
      </c>
      <c r="B1149" s="54" t="s">
        <v>1844</v>
      </c>
      <c r="C1149" s="56">
        <v>32</v>
      </c>
      <c r="D1149" s="56">
        <v>8</v>
      </c>
      <c r="E1149" s="56">
        <v>9</v>
      </c>
      <c r="F1149" s="56">
        <v>15</v>
      </c>
      <c r="G1149" s="56">
        <v>53</v>
      </c>
      <c r="H1149" s="56">
        <v>63</v>
      </c>
      <c r="I1149" s="57">
        <v>33</v>
      </c>
      <c r="J1149" s="56">
        <f t="shared" si="1834"/>
        <v>-10</v>
      </c>
      <c r="L1149" s="502" t="s">
        <v>1898</v>
      </c>
      <c r="M1149" s="477" t="s">
        <v>177</v>
      </c>
      <c r="N1149" s="479" t="s">
        <v>200</v>
      </c>
      <c r="O1149" s="479" t="s">
        <v>102</v>
      </c>
      <c r="P1149" s="479" t="s">
        <v>77</v>
      </c>
      <c r="Q1149" s="479" t="s">
        <v>162</v>
      </c>
      <c r="R1149" s="479" t="s">
        <v>101</v>
      </c>
      <c r="S1149" s="479" t="s">
        <v>176</v>
      </c>
      <c r="T1149" s="479" t="s">
        <v>99</v>
      </c>
      <c r="U1149" s="479" t="s">
        <v>99</v>
      </c>
      <c r="V1149" s="479" t="s">
        <v>74</v>
      </c>
      <c r="W1149" s="479" t="s">
        <v>62</v>
      </c>
      <c r="X1149" s="479" t="s">
        <v>86</v>
      </c>
      <c r="Y1149" s="478"/>
      <c r="Z1149" s="479" t="s">
        <v>148</v>
      </c>
      <c r="AA1149" s="479" t="s">
        <v>103</v>
      </c>
      <c r="AB1149" s="479" t="s">
        <v>62</v>
      </c>
      <c r="AC1149" s="480" t="s">
        <v>77</v>
      </c>
      <c r="AL1149" s="502" t="s">
        <v>1898</v>
      </c>
      <c r="AM1149" s="477" t="s">
        <v>719</v>
      </c>
      <c r="AN1149" s="479" t="s">
        <v>340</v>
      </c>
      <c r="AO1149" s="479" t="s">
        <v>169</v>
      </c>
      <c r="AP1149" s="479" t="s">
        <v>192</v>
      </c>
      <c r="AQ1149" s="479" t="s">
        <v>196</v>
      </c>
      <c r="AR1149" s="479" t="s">
        <v>154</v>
      </c>
      <c r="AS1149" s="479" t="s">
        <v>202</v>
      </c>
      <c r="AT1149" s="479" t="s">
        <v>188</v>
      </c>
      <c r="AU1149" s="479" t="s">
        <v>170</v>
      </c>
      <c r="AV1149" s="479" t="s">
        <v>711</v>
      </c>
      <c r="AW1149" s="479" t="s">
        <v>412</v>
      </c>
      <c r="AX1149" s="479" t="s">
        <v>157</v>
      </c>
      <c r="AY1149" s="478"/>
      <c r="AZ1149" s="479" t="s">
        <v>482</v>
      </c>
      <c r="BA1149" s="479" t="s">
        <v>191</v>
      </c>
      <c r="BB1149" s="479" t="s">
        <v>153</v>
      </c>
      <c r="BC1149" s="480" t="s">
        <v>367</v>
      </c>
      <c r="BL1149" s="90">
        <f t="shared" si="1852"/>
        <v>2</v>
      </c>
      <c r="BM1149" s="77">
        <f t="shared" si="1852"/>
        <v>2</v>
      </c>
      <c r="BN1149" s="77">
        <f t="shared" si="1852"/>
        <v>2</v>
      </c>
      <c r="BO1149" s="77">
        <f t="shared" si="1852"/>
        <v>2</v>
      </c>
      <c r="BP1149" s="77">
        <f t="shared" si="1852"/>
        <v>6</v>
      </c>
      <c r="BQ1149" s="77">
        <f t="shared" si="1852"/>
        <v>3</v>
      </c>
      <c r="BR1149" s="77">
        <f t="shared" si="1852"/>
        <v>2</v>
      </c>
      <c r="BS1149" s="77">
        <f t="shared" si="1852"/>
        <v>1</v>
      </c>
      <c r="BT1149" s="77">
        <f t="shared" si="1852"/>
        <v>1</v>
      </c>
      <c r="BU1149" s="77">
        <f t="shared" si="1852"/>
        <v>1</v>
      </c>
      <c r="BV1149" s="77">
        <f t="shared" si="1852"/>
        <v>1</v>
      </c>
      <c r="BW1149" s="77">
        <f>(IF(X1149="","",(IF(MID(X1149,2,1)="-",LEFT(X1149,1),LEFT(X1149,2)))+0))</f>
        <v>0</v>
      </c>
      <c r="BX1149" s="91"/>
      <c r="BY1149" s="77">
        <f>(IF(Z1149="","",(IF(MID(Z1149,2,1)="-",LEFT(Z1149,1),LEFT(Z1149,2)))+0))</f>
        <v>0</v>
      </c>
      <c r="BZ1149" s="77">
        <f>(IF(AA1149="","",(IF(MID(AA1149,2,1)="-",LEFT(AA1149,1),LEFT(AA1149,2)))+0))</f>
        <v>1</v>
      </c>
      <c r="CA1149" s="77">
        <f>(IF(AB1149="","",(IF(MID(AB1149,2,1)="-",LEFT(AB1149,1),LEFT(AB1149,2)))+0))</f>
        <v>1</v>
      </c>
      <c r="CB1149" s="92">
        <f>(IF(AC1149="","",(IF(MID(AC1149,2,1)="-",LEFT(AC1149,1),LEFT(AC1149,2)))+0))</f>
        <v>2</v>
      </c>
      <c r="CJ1149" s="78"/>
      <c r="CK1149" s="90">
        <f t="shared" si="1853"/>
        <v>0</v>
      </c>
      <c r="CL1149" s="77">
        <f t="shared" si="1853"/>
        <v>2</v>
      </c>
      <c r="CM1149" s="77">
        <f t="shared" si="1853"/>
        <v>4</v>
      </c>
      <c r="CN1149" s="77">
        <f t="shared" si="1853"/>
        <v>1</v>
      </c>
      <c r="CO1149" s="77">
        <f t="shared" si="1853"/>
        <v>0</v>
      </c>
      <c r="CP1149" s="77">
        <f t="shared" si="1853"/>
        <v>2</v>
      </c>
      <c r="CQ1149" s="77">
        <f t="shared" si="1853"/>
        <v>3</v>
      </c>
      <c r="CR1149" s="77">
        <f t="shared" si="1853"/>
        <v>0</v>
      </c>
      <c r="CS1149" s="77">
        <f t="shared" si="1853"/>
        <v>0</v>
      </c>
      <c r="CT1149" s="77">
        <f t="shared" si="1853"/>
        <v>2</v>
      </c>
      <c r="CU1149" s="77">
        <f t="shared" si="1853"/>
        <v>1</v>
      </c>
      <c r="CV1149" s="77">
        <f>(IF(X1149="","",IF(RIGHT(X1149,2)="10",RIGHT(X1149,2),RIGHT(X1149,1))+0))</f>
        <v>3</v>
      </c>
      <c r="CW1149" s="91"/>
      <c r="CX1149" s="77">
        <f>(IF(Z1149="","",IF(RIGHT(Z1149,2)="10",RIGHT(Z1149,2),RIGHT(Z1149,1))+0))</f>
        <v>1</v>
      </c>
      <c r="CY1149" s="77">
        <f>(IF(AA1149="","",IF(RIGHT(AA1149,2)="10",RIGHT(AA1149,2),RIGHT(AA1149,1))+0))</f>
        <v>3</v>
      </c>
      <c r="CZ1149" s="77">
        <f>(IF(AB1149="","",IF(RIGHT(AB1149,2)="10",RIGHT(AB1149,2),RIGHT(AB1149,1))+0))</f>
        <v>1</v>
      </c>
      <c r="DA1149" s="92">
        <f>(IF(AC1149="","",IF(RIGHT(AC1149,2)="10",RIGHT(AC1149,2),RIGHT(AC1149,1))+0))</f>
        <v>1</v>
      </c>
      <c r="DJ1149" s="347" t="str">
        <f t="shared" si="1854"/>
        <v>H</v>
      </c>
      <c r="DK1149" s="56" t="str">
        <f t="shared" si="1854"/>
        <v>D</v>
      </c>
      <c r="DL1149" s="56" t="str">
        <f t="shared" si="1854"/>
        <v>A</v>
      </c>
      <c r="DM1149" s="56" t="str">
        <f t="shared" si="1854"/>
        <v>H</v>
      </c>
      <c r="DN1149" s="56" t="str">
        <f t="shared" si="1854"/>
        <v>H</v>
      </c>
      <c r="DO1149" s="56" t="str">
        <f t="shared" si="1854"/>
        <v>H</v>
      </c>
      <c r="DP1149" s="56" t="str">
        <f t="shared" si="1854"/>
        <v>A</v>
      </c>
      <c r="DQ1149" s="56" t="str">
        <f t="shared" si="1854"/>
        <v>H</v>
      </c>
      <c r="DR1149" s="56" t="str">
        <f t="shared" si="1854"/>
        <v>H</v>
      </c>
      <c r="DS1149" s="56" t="str">
        <f t="shared" si="1854"/>
        <v>A</v>
      </c>
      <c r="DT1149" s="56" t="str">
        <f t="shared" si="1854"/>
        <v>D</v>
      </c>
      <c r="DU1149" s="56" t="str">
        <f>(IF(X1149="","",IF(BW1149&gt;CV1149,"H",IF(BW1149&lt;CV1149,"A","D"))))</f>
        <v>A</v>
      </c>
      <c r="DV1149" s="91"/>
      <c r="DW1149" s="56" t="str">
        <f>(IF(Z1149="","",IF(BY1149&gt;CX1149,"H",IF(BY1149&lt;CX1149,"A","D"))))</f>
        <v>A</v>
      </c>
      <c r="DX1149" s="56" t="str">
        <f>(IF(AA1149="","",IF(BZ1149&gt;CY1149,"H",IF(BZ1149&lt;CY1149,"A","D"))))</f>
        <v>A</v>
      </c>
      <c r="DY1149" s="56" t="str">
        <f>(IF(AB1149="","",IF(CA1149&gt;CZ1149,"H",IF(CA1149&lt;CZ1149,"A","D"))))</f>
        <v>D</v>
      </c>
      <c r="DZ1149" s="348" t="str">
        <f>(IF(AC1149="","",IF(CB1149&gt;DA1149,"H",IF(CB1149&lt;DA1149,"A","D"))))</f>
        <v>H</v>
      </c>
      <c r="EI1149" s="53" t="str">
        <f t="shared" si="1838"/>
        <v>Three Bridges</v>
      </c>
      <c r="EJ1149" s="79">
        <f t="shared" si="1855"/>
        <v>32</v>
      </c>
      <c r="EK1149" s="80">
        <f t="shared" si="1856"/>
        <v>7</v>
      </c>
      <c r="EL1149" s="80">
        <f t="shared" si="1857"/>
        <v>3</v>
      </c>
      <c r="EM1149" s="80">
        <f t="shared" si="1858"/>
        <v>6</v>
      </c>
      <c r="EN1149" s="80">
        <f>COUNTIF(DV$1137:DV$1153,"A")</f>
        <v>7</v>
      </c>
      <c r="EO1149" s="80">
        <f>COUNTIF(DV$1137:DV$1153,"D")</f>
        <v>4</v>
      </c>
      <c r="EP1149" s="80">
        <f>COUNTIF(DV$1137:DV$1153,"H")</f>
        <v>5</v>
      </c>
      <c r="EQ1149" s="79">
        <f t="shared" si="1859"/>
        <v>14</v>
      </c>
      <c r="ER1149" s="79">
        <f t="shared" si="1839"/>
        <v>7</v>
      </c>
      <c r="ES1149" s="79">
        <f t="shared" si="1839"/>
        <v>11</v>
      </c>
      <c r="ET1149" s="81">
        <f>SUM($BL1149:$CI1149)+SUM(CW$1137:CW$1153)</f>
        <v>51</v>
      </c>
      <c r="EU1149" s="81">
        <f>SUM($CK1149:$DH1149)+SUM(BX$1137:BX$1153)</f>
        <v>46</v>
      </c>
      <c r="EV1149" s="79">
        <f t="shared" si="1840"/>
        <v>49</v>
      </c>
      <c r="EW1149" s="81">
        <f t="shared" si="1860"/>
        <v>5</v>
      </c>
      <c r="EX1149" s="78"/>
      <c r="EY1149" s="80">
        <f t="shared" si="1841"/>
        <v>32</v>
      </c>
      <c r="EZ1149" s="80">
        <f t="shared" si="1842"/>
        <v>14</v>
      </c>
      <c r="FA1149" s="80">
        <f t="shared" si="1843"/>
        <v>7</v>
      </c>
      <c r="FB1149" s="80">
        <f t="shared" si="1844"/>
        <v>11</v>
      </c>
      <c r="FC1149" s="80">
        <f t="shared" si="1845"/>
        <v>51</v>
      </c>
      <c r="FD1149" s="80">
        <f t="shared" si="1846"/>
        <v>46</v>
      </c>
      <c r="FE1149" s="80">
        <f t="shared" si="1847"/>
        <v>49</v>
      </c>
      <c r="FF1149" s="80">
        <f t="shared" si="1848"/>
        <v>5</v>
      </c>
      <c r="FH1149" s="54">
        <f t="shared" si="1861"/>
        <v>0</v>
      </c>
      <c r="FI1149" s="54">
        <f t="shared" si="1862"/>
        <v>0</v>
      </c>
      <c r="FJ1149" s="54">
        <f t="shared" si="1849"/>
        <v>0</v>
      </c>
      <c r="FK1149" s="54">
        <f t="shared" si="1849"/>
        <v>0</v>
      </c>
      <c r="FL1149" s="54">
        <f t="shared" si="1849"/>
        <v>0</v>
      </c>
      <c r="FM1149" s="54">
        <f t="shared" si="1849"/>
        <v>0</v>
      </c>
      <c r="FN1149" s="54">
        <f t="shared" si="1849"/>
        <v>0</v>
      </c>
      <c r="FO1149" s="54">
        <f t="shared" si="1849"/>
        <v>0</v>
      </c>
      <c r="FQ1149" s="54" t="str">
        <f t="shared" si="1801"/>
        <v/>
      </c>
      <c r="FR1149" s="54" t="str">
        <f t="shared" si="1802"/>
        <v/>
      </c>
      <c r="FS1149" s="54" t="str">
        <f t="shared" si="1850"/>
        <v/>
      </c>
      <c r="FT1149" s="54" t="str">
        <f t="shared" si="1851"/>
        <v/>
      </c>
      <c r="FU1149" s="54" t="str">
        <f t="shared" si="1851"/>
        <v/>
      </c>
      <c r="FV1149" s="54" t="str">
        <f t="shared" si="1831"/>
        <v/>
      </c>
      <c r="FW1149" s="54" t="str">
        <f t="shared" si="1831"/>
        <v/>
      </c>
      <c r="FX1149" s="54" t="str">
        <f t="shared" si="1831"/>
        <v/>
      </c>
      <c r="FZ1149" s="58"/>
      <c r="GA1149" s="59"/>
      <c r="GB1149" s="60"/>
      <c r="GC1149" s="58"/>
      <c r="GD1149" s="59"/>
      <c r="GE1149" s="61"/>
      <c r="GF1149" s="58"/>
      <c r="GG1149" s="61"/>
      <c r="GH1149" s="61"/>
      <c r="GI1149" s="53"/>
    </row>
    <row r="1150" spans="1:192" s="54" customFormat="1" ht="12" x14ac:dyDescent="0.25">
      <c r="A1150" s="54">
        <v>14</v>
      </c>
      <c r="B1150" s="54" t="s">
        <v>1000</v>
      </c>
      <c r="C1150" s="56">
        <v>32</v>
      </c>
      <c r="D1150" s="56">
        <v>8</v>
      </c>
      <c r="E1150" s="56">
        <v>5</v>
      </c>
      <c r="F1150" s="56">
        <v>19</v>
      </c>
      <c r="G1150" s="56">
        <v>39</v>
      </c>
      <c r="H1150" s="56">
        <v>68</v>
      </c>
      <c r="I1150" s="57">
        <v>29</v>
      </c>
      <c r="J1150" s="56">
        <f t="shared" si="1834"/>
        <v>-29</v>
      </c>
      <c r="L1150" s="502" t="s">
        <v>897</v>
      </c>
      <c r="M1150" s="477" t="s">
        <v>177</v>
      </c>
      <c r="N1150" s="479" t="s">
        <v>150</v>
      </c>
      <c r="O1150" s="479" t="s">
        <v>86</v>
      </c>
      <c r="P1150" s="479" t="s">
        <v>177</v>
      </c>
      <c r="Q1150" s="479" t="s">
        <v>59</v>
      </c>
      <c r="R1150" s="479" t="s">
        <v>101</v>
      </c>
      <c r="S1150" s="479" t="s">
        <v>77</v>
      </c>
      <c r="T1150" s="479" t="s">
        <v>150</v>
      </c>
      <c r="U1150" s="479" t="s">
        <v>89</v>
      </c>
      <c r="V1150" s="479" t="s">
        <v>77</v>
      </c>
      <c r="W1150" s="479" t="s">
        <v>111</v>
      </c>
      <c r="X1150" s="479" t="s">
        <v>77</v>
      </c>
      <c r="Y1150" s="479" t="s">
        <v>99</v>
      </c>
      <c r="Z1150" s="478"/>
      <c r="AA1150" s="479" t="s">
        <v>416</v>
      </c>
      <c r="AB1150" s="479" t="s">
        <v>101</v>
      </c>
      <c r="AC1150" s="480" t="s">
        <v>176</v>
      </c>
      <c r="AL1150" s="502" t="s">
        <v>897</v>
      </c>
      <c r="AM1150" s="477" t="s">
        <v>169</v>
      </c>
      <c r="AN1150" s="479" t="s">
        <v>157</v>
      </c>
      <c r="AO1150" s="479" t="s">
        <v>181</v>
      </c>
      <c r="AP1150" s="479" t="s">
        <v>780</v>
      </c>
      <c r="AQ1150" s="479" t="s">
        <v>156</v>
      </c>
      <c r="AR1150" s="479" t="s">
        <v>1192</v>
      </c>
      <c r="AS1150" s="479" t="s">
        <v>192</v>
      </c>
      <c r="AT1150" s="479" t="s">
        <v>782</v>
      </c>
      <c r="AU1150" s="479" t="s">
        <v>154</v>
      </c>
      <c r="AV1150" s="479" t="s">
        <v>159</v>
      </c>
      <c r="AW1150" s="479" t="s">
        <v>179</v>
      </c>
      <c r="AX1150" s="479" t="s">
        <v>401</v>
      </c>
      <c r="AY1150" s="479" t="s">
        <v>155</v>
      </c>
      <c r="AZ1150" s="478"/>
      <c r="BA1150" s="479" t="s">
        <v>170</v>
      </c>
      <c r="BB1150" s="479" t="s">
        <v>187</v>
      </c>
      <c r="BC1150" s="480" t="s">
        <v>180</v>
      </c>
      <c r="BL1150" s="90">
        <f t="shared" si="1852"/>
        <v>2</v>
      </c>
      <c r="BM1150" s="77">
        <f t="shared" si="1852"/>
        <v>3</v>
      </c>
      <c r="BN1150" s="77">
        <f t="shared" si="1852"/>
        <v>0</v>
      </c>
      <c r="BO1150" s="77">
        <f t="shared" si="1852"/>
        <v>2</v>
      </c>
      <c r="BP1150" s="77">
        <f t="shared" si="1852"/>
        <v>4</v>
      </c>
      <c r="BQ1150" s="77">
        <f t="shared" si="1852"/>
        <v>3</v>
      </c>
      <c r="BR1150" s="77">
        <f t="shared" si="1852"/>
        <v>2</v>
      </c>
      <c r="BS1150" s="77">
        <f t="shared" si="1852"/>
        <v>3</v>
      </c>
      <c r="BT1150" s="77">
        <f t="shared" si="1852"/>
        <v>3</v>
      </c>
      <c r="BU1150" s="77">
        <f t="shared" si="1852"/>
        <v>2</v>
      </c>
      <c r="BV1150" s="77">
        <f t="shared" si="1852"/>
        <v>5</v>
      </c>
      <c r="BW1150" s="77">
        <f>(IF(X1150="","",(IF(MID(X1150,2,1)="-",LEFT(X1150,1),LEFT(X1150,2)))+0))</f>
        <v>2</v>
      </c>
      <c r="BX1150" s="77">
        <f>(IF(Y1150="","",(IF(MID(Y1150,2,1)="-",LEFT(Y1150,1),LEFT(Y1150,2)))+0))</f>
        <v>1</v>
      </c>
      <c r="BY1150" s="91"/>
      <c r="BZ1150" s="77">
        <f>(IF(AA1150="","",(IF(MID(AA1150,2,1)="-",LEFT(AA1150,1),LEFT(AA1150,2)))+0))</f>
        <v>6</v>
      </c>
      <c r="CA1150" s="77">
        <f>(IF(AB1150="","",(IF(MID(AB1150,2,1)="-",LEFT(AB1150,1),LEFT(AB1150,2)))+0))</f>
        <v>3</v>
      </c>
      <c r="CB1150" s="92">
        <f>(IF(AC1150="","",(IF(MID(AC1150,2,1)="-",LEFT(AC1150,1),LEFT(AC1150,2)))+0))</f>
        <v>2</v>
      </c>
      <c r="CJ1150" s="78"/>
      <c r="CK1150" s="90">
        <f t="shared" si="1853"/>
        <v>0</v>
      </c>
      <c r="CL1150" s="77">
        <f t="shared" si="1853"/>
        <v>1</v>
      </c>
      <c r="CM1150" s="77">
        <f t="shared" si="1853"/>
        <v>3</v>
      </c>
      <c r="CN1150" s="77">
        <f t="shared" si="1853"/>
        <v>0</v>
      </c>
      <c r="CO1150" s="77">
        <f t="shared" si="1853"/>
        <v>0</v>
      </c>
      <c r="CP1150" s="77">
        <f t="shared" si="1853"/>
        <v>2</v>
      </c>
      <c r="CQ1150" s="77">
        <f t="shared" si="1853"/>
        <v>1</v>
      </c>
      <c r="CR1150" s="77">
        <f t="shared" si="1853"/>
        <v>1</v>
      </c>
      <c r="CS1150" s="77">
        <f t="shared" si="1853"/>
        <v>0</v>
      </c>
      <c r="CT1150" s="77">
        <f t="shared" si="1853"/>
        <v>1</v>
      </c>
      <c r="CU1150" s="77">
        <f t="shared" si="1853"/>
        <v>2</v>
      </c>
      <c r="CV1150" s="77">
        <f>(IF(X1150="","",IF(RIGHT(X1150,2)="10",RIGHT(X1150,2),RIGHT(X1150,1))+0))</f>
        <v>1</v>
      </c>
      <c r="CW1150" s="77">
        <f>(IF(Y1150="","",IF(RIGHT(Y1150,2)="10",RIGHT(Y1150,2),RIGHT(Y1150,1))+0))</f>
        <v>0</v>
      </c>
      <c r="CX1150" s="91"/>
      <c r="CY1150" s="77">
        <f>(IF(AA1150="","",IF(RIGHT(AA1150,2)="10",RIGHT(AA1150,2),RIGHT(AA1150,1))+0))</f>
        <v>2</v>
      </c>
      <c r="CZ1150" s="77">
        <f>(IF(AB1150="","",IF(RIGHT(AB1150,2)="10",RIGHT(AB1150,2),RIGHT(AB1150,1))+0))</f>
        <v>2</v>
      </c>
      <c r="DA1150" s="92">
        <f>(IF(AC1150="","",IF(RIGHT(AC1150,2)="10",RIGHT(AC1150,2),RIGHT(AC1150,1))+0))</f>
        <v>3</v>
      </c>
      <c r="DJ1150" s="347" t="str">
        <f t="shared" si="1854"/>
        <v>H</v>
      </c>
      <c r="DK1150" s="56" t="str">
        <f t="shared" si="1854"/>
        <v>H</v>
      </c>
      <c r="DL1150" s="56" t="str">
        <f t="shared" si="1854"/>
        <v>A</v>
      </c>
      <c r="DM1150" s="56" t="str">
        <f t="shared" si="1854"/>
        <v>H</v>
      </c>
      <c r="DN1150" s="56" t="str">
        <f t="shared" si="1854"/>
        <v>H</v>
      </c>
      <c r="DO1150" s="56" t="str">
        <f t="shared" si="1854"/>
        <v>H</v>
      </c>
      <c r="DP1150" s="56" t="str">
        <f t="shared" si="1854"/>
        <v>H</v>
      </c>
      <c r="DQ1150" s="56" t="str">
        <f t="shared" si="1854"/>
        <v>H</v>
      </c>
      <c r="DR1150" s="56" t="str">
        <f t="shared" si="1854"/>
        <v>H</v>
      </c>
      <c r="DS1150" s="56" t="str">
        <f t="shared" si="1854"/>
        <v>H</v>
      </c>
      <c r="DT1150" s="56" t="str">
        <f t="shared" si="1854"/>
        <v>H</v>
      </c>
      <c r="DU1150" s="56" t="str">
        <f>(IF(X1150="","",IF(BW1150&gt;CV1150,"H",IF(BW1150&lt;CV1150,"A","D"))))</f>
        <v>H</v>
      </c>
      <c r="DV1150" s="56" t="str">
        <f>(IF(Y1150="","",IF(BX1150&gt;CW1150,"H",IF(BX1150&lt;CW1150,"A","D"))))</f>
        <v>H</v>
      </c>
      <c r="DW1150" s="91"/>
      <c r="DX1150" s="56" t="str">
        <f>(IF(AA1150="","",IF(BZ1150&gt;CY1150,"H",IF(BZ1150&lt;CY1150,"A","D"))))</f>
        <v>H</v>
      </c>
      <c r="DY1150" s="56" t="str">
        <f>(IF(AB1150="","",IF(CA1150&gt;CZ1150,"H",IF(CA1150&lt;CZ1150,"A","D"))))</f>
        <v>H</v>
      </c>
      <c r="DZ1150" s="348" t="str">
        <f>(IF(AC1150="","",IF(CB1150&gt;DA1150,"H",IF(CB1150&lt;DA1150,"A","D"))))</f>
        <v>A</v>
      </c>
      <c r="EI1150" s="53" t="str">
        <f t="shared" si="1838"/>
        <v>Tooting &amp; Mitcham United</v>
      </c>
      <c r="EJ1150" s="79">
        <f t="shared" si="1855"/>
        <v>32</v>
      </c>
      <c r="EK1150" s="80">
        <f t="shared" si="1856"/>
        <v>14</v>
      </c>
      <c r="EL1150" s="80">
        <f t="shared" si="1857"/>
        <v>0</v>
      </c>
      <c r="EM1150" s="80">
        <f t="shared" si="1858"/>
        <v>2</v>
      </c>
      <c r="EN1150" s="80">
        <f>COUNTIF(DW$1137:DW$1153,"A")</f>
        <v>12</v>
      </c>
      <c r="EO1150" s="80">
        <f>COUNTIF(DW$1137:DW$1153,"D")</f>
        <v>2</v>
      </c>
      <c r="EP1150" s="80">
        <f>COUNTIF(DW$1137:DW$1153,"H")</f>
        <v>2</v>
      </c>
      <c r="EQ1150" s="79">
        <f t="shared" si="1859"/>
        <v>26</v>
      </c>
      <c r="ER1150" s="79">
        <f t="shared" si="1839"/>
        <v>2</v>
      </c>
      <c r="ES1150" s="79">
        <f t="shared" si="1839"/>
        <v>4</v>
      </c>
      <c r="ET1150" s="81">
        <f>SUM($BL1150:$CI1150)+SUM(CX$1137:CX$1153)</f>
        <v>82</v>
      </c>
      <c r="EU1150" s="81">
        <f>SUM($CK1150:$DH1150)+SUM(BY$1137:BY$1153)</f>
        <v>35</v>
      </c>
      <c r="EV1150" s="79">
        <f t="shared" si="1840"/>
        <v>80</v>
      </c>
      <c r="EW1150" s="81">
        <f t="shared" si="1860"/>
        <v>47</v>
      </c>
      <c r="EX1150" s="78"/>
      <c r="EY1150" s="80">
        <f t="shared" si="1841"/>
        <v>32</v>
      </c>
      <c r="EZ1150" s="80">
        <f t="shared" si="1842"/>
        <v>26</v>
      </c>
      <c r="FA1150" s="80">
        <f t="shared" si="1843"/>
        <v>2</v>
      </c>
      <c r="FB1150" s="80">
        <f t="shared" si="1844"/>
        <v>4</v>
      </c>
      <c r="FC1150" s="80">
        <f t="shared" si="1845"/>
        <v>82</v>
      </c>
      <c r="FD1150" s="80">
        <f t="shared" si="1846"/>
        <v>35</v>
      </c>
      <c r="FE1150" s="80">
        <f t="shared" si="1847"/>
        <v>80</v>
      </c>
      <c r="FF1150" s="80">
        <f t="shared" si="1848"/>
        <v>47</v>
      </c>
      <c r="FH1150" s="54">
        <f t="shared" si="1861"/>
        <v>0</v>
      </c>
      <c r="FI1150" s="54">
        <f t="shared" si="1862"/>
        <v>0</v>
      </c>
      <c r="FJ1150" s="54">
        <f t="shared" si="1849"/>
        <v>0</v>
      </c>
      <c r="FK1150" s="54">
        <f t="shared" si="1849"/>
        <v>0</v>
      </c>
      <c r="FL1150" s="54">
        <f t="shared" si="1849"/>
        <v>0</v>
      </c>
      <c r="FM1150" s="54">
        <f t="shared" si="1849"/>
        <v>0</v>
      </c>
      <c r="FN1150" s="54">
        <f t="shared" si="1849"/>
        <v>0</v>
      </c>
      <c r="FO1150" s="54">
        <f t="shared" si="1849"/>
        <v>0</v>
      </c>
      <c r="FQ1150" s="54" t="str">
        <f t="shared" si="1801"/>
        <v/>
      </c>
      <c r="FR1150" s="54" t="str">
        <f t="shared" si="1802"/>
        <v/>
      </c>
      <c r="FS1150" s="54" t="str">
        <f t="shared" si="1850"/>
        <v/>
      </c>
      <c r="FT1150" s="54" t="str">
        <f t="shared" si="1851"/>
        <v/>
      </c>
      <c r="FU1150" s="54" t="str">
        <f t="shared" si="1851"/>
        <v/>
      </c>
      <c r="FV1150" s="54" t="str">
        <f t="shared" si="1831"/>
        <v/>
      </c>
      <c r="FW1150" s="54" t="str">
        <f t="shared" si="1831"/>
        <v/>
      </c>
      <c r="FX1150" s="54" t="str">
        <f t="shared" si="1831"/>
        <v/>
      </c>
      <c r="FZ1150" s="58"/>
      <c r="GA1150" s="59"/>
      <c r="GB1150" s="60"/>
      <c r="GC1150" s="58"/>
      <c r="GD1150" s="59"/>
      <c r="GE1150" s="61"/>
      <c r="GF1150" s="58"/>
      <c r="GG1150" s="61"/>
      <c r="GH1150" s="61"/>
    </row>
    <row r="1151" spans="1:192" s="54" customFormat="1" ht="12" x14ac:dyDescent="0.25">
      <c r="A1151" s="54">
        <v>15</v>
      </c>
      <c r="B1151" s="54" t="s">
        <v>1001</v>
      </c>
      <c r="C1151" s="56">
        <v>32</v>
      </c>
      <c r="D1151" s="56">
        <v>8</v>
      </c>
      <c r="E1151" s="56">
        <v>4</v>
      </c>
      <c r="F1151" s="56">
        <v>20</v>
      </c>
      <c r="G1151" s="56">
        <v>41</v>
      </c>
      <c r="H1151" s="56">
        <v>77</v>
      </c>
      <c r="I1151" s="57">
        <v>28</v>
      </c>
      <c r="J1151" s="56">
        <f t="shared" si="1834"/>
        <v>-36</v>
      </c>
      <c r="L1151" s="502" t="s">
        <v>1850</v>
      </c>
      <c r="M1151" s="477" t="s">
        <v>77</v>
      </c>
      <c r="N1151" s="479" t="s">
        <v>62</v>
      </c>
      <c r="O1151" s="479" t="s">
        <v>74</v>
      </c>
      <c r="P1151" s="479" t="s">
        <v>175</v>
      </c>
      <c r="Q1151" s="479" t="s">
        <v>62</v>
      </c>
      <c r="R1151" s="479" t="s">
        <v>62</v>
      </c>
      <c r="S1151" s="479" t="s">
        <v>219</v>
      </c>
      <c r="T1151" s="479" t="s">
        <v>148</v>
      </c>
      <c r="U1151" s="479" t="s">
        <v>176</v>
      </c>
      <c r="V1151" s="479" t="s">
        <v>88</v>
      </c>
      <c r="W1151" s="479" t="s">
        <v>125</v>
      </c>
      <c r="X1151" s="479" t="s">
        <v>101</v>
      </c>
      <c r="Y1151" s="479" t="s">
        <v>103</v>
      </c>
      <c r="Z1151" s="479" t="s">
        <v>175</v>
      </c>
      <c r="AA1151" s="478"/>
      <c r="AB1151" s="479" t="s">
        <v>175</v>
      </c>
      <c r="AC1151" s="480" t="s">
        <v>101</v>
      </c>
      <c r="AL1151" s="502" t="s">
        <v>1850</v>
      </c>
      <c r="AM1151" s="477" t="s">
        <v>151</v>
      </c>
      <c r="AN1151" s="479" t="s">
        <v>197</v>
      </c>
      <c r="AO1151" s="479" t="s">
        <v>180</v>
      </c>
      <c r="AP1151" s="479" t="s">
        <v>1160</v>
      </c>
      <c r="AQ1151" s="479" t="s">
        <v>208</v>
      </c>
      <c r="AR1151" s="479" t="s">
        <v>181</v>
      </c>
      <c r="AS1151" s="479" t="s">
        <v>780</v>
      </c>
      <c r="AT1151" s="479" t="s">
        <v>482</v>
      </c>
      <c r="AU1151" s="479" t="s">
        <v>189</v>
      </c>
      <c r="AV1151" s="479" t="s">
        <v>158</v>
      </c>
      <c r="AW1151" s="479" t="s">
        <v>209</v>
      </c>
      <c r="AX1151" s="479" t="s">
        <v>153</v>
      </c>
      <c r="AY1151" s="479" t="s">
        <v>179</v>
      </c>
      <c r="AZ1151" s="479" t="s">
        <v>221</v>
      </c>
      <c r="BA1151" s="478"/>
      <c r="BB1151" s="479" t="s">
        <v>782</v>
      </c>
      <c r="BC1151" s="480" t="s">
        <v>154</v>
      </c>
      <c r="BL1151" s="90">
        <f t="shared" si="1852"/>
        <v>2</v>
      </c>
      <c r="BM1151" s="77">
        <f t="shared" si="1852"/>
        <v>1</v>
      </c>
      <c r="BN1151" s="77">
        <f t="shared" si="1852"/>
        <v>1</v>
      </c>
      <c r="BO1151" s="77">
        <f t="shared" si="1852"/>
        <v>2</v>
      </c>
      <c r="BP1151" s="77">
        <f t="shared" si="1852"/>
        <v>1</v>
      </c>
      <c r="BQ1151" s="77">
        <f t="shared" si="1852"/>
        <v>1</v>
      </c>
      <c r="BR1151" s="77">
        <f t="shared" si="1852"/>
        <v>0</v>
      </c>
      <c r="BS1151" s="77">
        <f t="shared" si="1852"/>
        <v>0</v>
      </c>
      <c r="BT1151" s="77">
        <f t="shared" si="1852"/>
        <v>2</v>
      </c>
      <c r="BU1151" s="77">
        <f t="shared" si="1852"/>
        <v>1</v>
      </c>
      <c r="BV1151" s="77">
        <f t="shared" si="1852"/>
        <v>5</v>
      </c>
      <c r="BW1151" s="77">
        <f>(IF(X1151="","",(IF(MID(X1151,2,1)="-",LEFT(X1151,1),LEFT(X1151,2)))+0))</f>
        <v>3</v>
      </c>
      <c r="BX1151" s="77">
        <f>(IF(Y1151="","",(IF(MID(Y1151,2,1)="-",LEFT(Y1151,1),LEFT(Y1151,2)))+0))</f>
        <v>1</v>
      </c>
      <c r="BY1151" s="77">
        <f>(IF(Z1151="","",(IF(MID(Z1151,2,1)="-",LEFT(Z1151,1),LEFT(Z1151,2)))+0))</f>
        <v>2</v>
      </c>
      <c r="BZ1151" s="91"/>
      <c r="CA1151" s="77">
        <f>(IF(AB1151="","",(IF(MID(AB1151,2,1)="-",LEFT(AB1151,1),LEFT(AB1151,2)))+0))</f>
        <v>2</v>
      </c>
      <c r="CB1151" s="92">
        <f>(IF(AC1151="","",(IF(MID(AC1151,2,1)="-",LEFT(AC1151,1),LEFT(AC1151,2)))+0))</f>
        <v>3</v>
      </c>
      <c r="CJ1151" s="78"/>
      <c r="CK1151" s="90">
        <f t="shared" si="1853"/>
        <v>1</v>
      </c>
      <c r="CL1151" s="77">
        <f t="shared" si="1853"/>
        <v>1</v>
      </c>
      <c r="CM1151" s="77">
        <f t="shared" si="1853"/>
        <v>2</v>
      </c>
      <c r="CN1151" s="77">
        <f t="shared" si="1853"/>
        <v>5</v>
      </c>
      <c r="CO1151" s="77">
        <f t="shared" si="1853"/>
        <v>1</v>
      </c>
      <c r="CP1151" s="77">
        <f t="shared" si="1853"/>
        <v>1</v>
      </c>
      <c r="CQ1151" s="77">
        <f t="shared" si="1853"/>
        <v>6</v>
      </c>
      <c r="CR1151" s="77">
        <f t="shared" si="1853"/>
        <v>1</v>
      </c>
      <c r="CS1151" s="77">
        <f t="shared" si="1853"/>
        <v>3</v>
      </c>
      <c r="CT1151" s="77">
        <f t="shared" si="1853"/>
        <v>6</v>
      </c>
      <c r="CU1151" s="77">
        <f t="shared" si="1853"/>
        <v>0</v>
      </c>
      <c r="CV1151" s="77">
        <f>(IF(X1151="","",IF(RIGHT(X1151,2)="10",RIGHT(X1151,2),RIGHT(X1151,1))+0))</f>
        <v>2</v>
      </c>
      <c r="CW1151" s="77">
        <f>(IF(Y1151="","",IF(RIGHT(Y1151,2)="10",RIGHT(Y1151,2),RIGHT(Y1151,1))+0))</f>
        <v>3</v>
      </c>
      <c r="CX1151" s="77">
        <f>(IF(Z1151="","",IF(RIGHT(Z1151,2)="10",RIGHT(Z1151,2),RIGHT(Z1151,1))+0))</f>
        <v>5</v>
      </c>
      <c r="CY1151" s="91"/>
      <c r="CZ1151" s="77">
        <f>(IF(AB1151="","",IF(RIGHT(AB1151,2)="10",RIGHT(AB1151,2),RIGHT(AB1151,1))+0))</f>
        <v>5</v>
      </c>
      <c r="DA1151" s="92">
        <f>(IF(AC1151="","",IF(RIGHT(AC1151,2)="10",RIGHT(AC1151,2),RIGHT(AC1151,1))+0))</f>
        <v>2</v>
      </c>
      <c r="DJ1151" s="347" t="str">
        <f t="shared" si="1854"/>
        <v>H</v>
      </c>
      <c r="DK1151" s="56" t="str">
        <f t="shared" si="1854"/>
        <v>D</v>
      </c>
      <c r="DL1151" s="56" t="str">
        <f t="shared" si="1854"/>
        <v>A</v>
      </c>
      <c r="DM1151" s="56" t="str">
        <f t="shared" si="1854"/>
        <v>A</v>
      </c>
      <c r="DN1151" s="56" t="str">
        <f t="shared" si="1854"/>
        <v>D</v>
      </c>
      <c r="DO1151" s="56" t="str">
        <f t="shared" si="1854"/>
        <v>D</v>
      </c>
      <c r="DP1151" s="56" t="str">
        <f t="shared" si="1854"/>
        <v>A</v>
      </c>
      <c r="DQ1151" s="56" t="str">
        <f t="shared" si="1854"/>
        <v>A</v>
      </c>
      <c r="DR1151" s="56" t="str">
        <f t="shared" si="1854"/>
        <v>A</v>
      </c>
      <c r="DS1151" s="56" t="str">
        <f t="shared" si="1854"/>
        <v>A</v>
      </c>
      <c r="DT1151" s="56" t="str">
        <f t="shared" si="1854"/>
        <v>H</v>
      </c>
      <c r="DU1151" s="56" t="str">
        <f>(IF(X1151="","",IF(BW1151&gt;CV1151,"H",IF(BW1151&lt;CV1151,"A","D"))))</f>
        <v>H</v>
      </c>
      <c r="DV1151" s="56" t="str">
        <f>(IF(Y1151="","",IF(BX1151&gt;CW1151,"H",IF(BX1151&lt;CW1151,"A","D"))))</f>
        <v>A</v>
      </c>
      <c r="DW1151" s="56" t="str">
        <f>(IF(Z1151="","",IF(BY1151&gt;CX1151,"H",IF(BY1151&lt;CX1151,"A","D"))))</f>
        <v>A</v>
      </c>
      <c r="DX1151" s="91"/>
      <c r="DY1151" s="56" t="str">
        <f>(IF(AB1151="","",IF(CA1151&gt;CZ1151,"H",IF(CA1151&lt;CZ1151,"A","D"))))</f>
        <v>A</v>
      </c>
      <c r="DZ1151" s="348" t="str">
        <f>(IF(AC1151="","",IF(CB1151&gt;DA1151,"H",IF(CB1151&lt;DA1151,"A","D"))))</f>
        <v>H</v>
      </c>
      <c r="EI1151" s="53" t="str">
        <f t="shared" si="1838"/>
        <v>Walton Casuals</v>
      </c>
      <c r="EJ1151" s="79">
        <f t="shared" si="1855"/>
        <v>32</v>
      </c>
      <c r="EK1151" s="80">
        <f t="shared" si="1856"/>
        <v>4</v>
      </c>
      <c r="EL1151" s="80">
        <f t="shared" si="1857"/>
        <v>3</v>
      </c>
      <c r="EM1151" s="80">
        <f t="shared" si="1858"/>
        <v>9</v>
      </c>
      <c r="EN1151" s="80">
        <f>COUNTIF(DX$1137:DX$1153,"A")</f>
        <v>2</v>
      </c>
      <c r="EO1151" s="80">
        <f>COUNTIF(DX$1137:DX$1153,"D")</f>
        <v>5</v>
      </c>
      <c r="EP1151" s="80">
        <f>COUNTIF(DX$1137:DX$1153,"H")</f>
        <v>9</v>
      </c>
      <c r="EQ1151" s="79">
        <f t="shared" si="1859"/>
        <v>6</v>
      </c>
      <c r="ER1151" s="79">
        <f t="shared" si="1839"/>
        <v>8</v>
      </c>
      <c r="ES1151" s="79">
        <f t="shared" si="1839"/>
        <v>18</v>
      </c>
      <c r="ET1151" s="81">
        <f>SUM($BL1151:$CI1151)+SUM(CY$1137:CY$1153)</f>
        <v>47</v>
      </c>
      <c r="EU1151" s="81">
        <f>SUM($CK1151:$DH1151)+SUM(BZ$1137:BZ$1153)</f>
        <v>90</v>
      </c>
      <c r="EV1151" s="79">
        <f t="shared" si="1840"/>
        <v>26</v>
      </c>
      <c r="EW1151" s="81">
        <f t="shared" si="1860"/>
        <v>-43</v>
      </c>
      <c r="EX1151" s="78"/>
      <c r="EY1151" s="80">
        <f t="shared" si="1841"/>
        <v>32</v>
      </c>
      <c r="EZ1151" s="80">
        <f t="shared" si="1842"/>
        <v>6</v>
      </c>
      <c r="FA1151" s="80">
        <f t="shared" si="1843"/>
        <v>8</v>
      </c>
      <c r="FB1151" s="80">
        <f t="shared" si="1844"/>
        <v>18</v>
      </c>
      <c r="FC1151" s="80">
        <f t="shared" si="1845"/>
        <v>47</v>
      </c>
      <c r="FD1151" s="80">
        <f t="shared" si="1846"/>
        <v>90</v>
      </c>
      <c r="FE1151" s="80">
        <f t="shared" si="1847"/>
        <v>26</v>
      </c>
      <c r="FF1151" s="80">
        <f t="shared" si="1848"/>
        <v>-43</v>
      </c>
      <c r="FH1151" s="54">
        <f t="shared" si="1861"/>
        <v>0</v>
      </c>
      <c r="FI1151" s="54">
        <f t="shared" si="1862"/>
        <v>0</v>
      </c>
      <c r="FJ1151" s="54">
        <f t="shared" si="1849"/>
        <v>0</v>
      </c>
      <c r="FK1151" s="54">
        <f t="shared" si="1849"/>
        <v>0</v>
      </c>
      <c r="FL1151" s="54">
        <f t="shared" si="1849"/>
        <v>0</v>
      </c>
      <c r="FM1151" s="54">
        <f t="shared" si="1849"/>
        <v>0</v>
      </c>
      <c r="FN1151" s="54">
        <f t="shared" si="1849"/>
        <v>0</v>
      </c>
      <c r="FO1151" s="54">
        <f t="shared" si="1849"/>
        <v>0</v>
      </c>
      <c r="FQ1151" s="54" t="str">
        <f t="shared" si="1801"/>
        <v/>
      </c>
      <c r="FR1151" s="54" t="str">
        <f t="shared" si="1802"/>
        <v/>
      </c>
      <c r="FS1151" s="54" t="str">
        <f t="shared" si="1850"/>
        <v/>
      </c>
      <c r="FT1151" s="54" t="str">
        <f t="shared" si="1851"/>
        <v/>
      </c>
      <c r="FU1151" s="54" t="str">
        <f t="shared" si="1851"/>
        <v/>
      </c>
      <c r="FV1151" s="54" t="str">
        <f t="shared" si="1831"/>
        <v/>
      </c>
      <c r="FW1151" s="54" t="str">
        <f t="shared" si="1831"/>
        <v/>
      </c>
      <c r="FX1151" s="54" t="str">
        <f t="shared" si="1831"/>
        <v/>
      </c>
      <c r="FZ1151" s="58"/>
      <c r="GA1151" s="59"/>
      <c r="GB1151" s="60"/>
      <c r="GC1151" s="58"/>
      <c r="GD1151" s="59"/>
      <c r="GE1151" s="61"/>
      <c r="GF1151" s="58"/>
      <c r="GG1151" s="61"/>
      <c r="GH1151" s="61"/>
    </row>
    <row r="1152" spans="1:192" s="54" customFormat="1" ht="12" x14ac:dyDescent="0.25">
      <c r="A1152" s="54">
        <v>16</v>
      </c>
      <c r="B1152" s="54" t="s">
        <v>1850</v>
      </c>
      <c r="C1152" s="56">
        <v>32</v>
      </c>
      <c r="D1152" s="56">
        <v>6</v>
      </c>
      <c r="E1152" s="56">
        <v>8</v>
      </c>
      <c r="F1152" s="56">
        <v>18</v>
      </c>
      <c r="G1152" s="56">
        <v>47</v>
      </c>
      <c r="H1152" s="56">
        <v>90</v>
      </c>
      <c r="I1152" s="57">
        <v>26</v>
      </c>
      <c r="J1152" s="56">
        <f t="shared" si="1834"/>
        <v>-43</v>
      </c>
      <c r="L1152" s="502" t="s">
        <v>1771</v>
      </c>
      <c r="M1152" s="477" t="s">
        <v>150</v>
      </c>
      <c r="N1152" s="479" t="s">
        <v>77</v>
      </c>
      <c r="O1152" s="479" t="s">
        <v>200</v>
      </c>
      <c r="P1152" s="479" t="s">
        <v>124</v>
      </c>
      <c r="Q1152" s="479" t="s">
        <v>200</v>
      </c>
      <c r="R1152" s="479" t="s">
        <v>103</v>
      </c>
      <c r="S1152" s="479" t="s">
        <v>200</v>
      </c>
      <c r="T1152" s="479" t="s">
        <v>148</v>
      </c>
      <c r="U1152" s="479" t="s">
        <v>61</v>
      </c>
      <c r="V1152" s="479" t="s">
        <v>178</v>
      </c>
      <c r="W1152" s="479" t="s">
        <v>150</v>
      </c>
      <c r="X1152" s="479" t="s">
        <v>62</v>
      </c>
      <c r="Y1152" s="479" t="s">
        <v>74</v>
      </c>
      <c r="Z1152" s="479" t="s">
        <v>206</v>
      </c>
      <c r="AA1152" s="479" t="s">
        <v>77</v>
      </c>
      <c r="AB1152" s="478"/>
      <c r="AC1152" s="480" t="s">
        <v>101</v>
      </c>
      <c r="AL1152" s="502" t="s">
        <v>1771</v>
      </c>
      <c r="AM1152" s="477" t="s">
        <v>195</v>
      </c>
      <c r="AN1152" s="479" t="s">
        <v>168</v>
      </c>
      <c r="AO1152" s="479" t="s">
        <v>482</v>
      </c>
      <c r="AP1152" s="479" t="s">
        <v>159</v>
      </c>
      <c r="AQ1152" s="479" t="s">
        <v>413</v>
      </c>
      <c r="AR1152" s="479" t="s">
        <v>404</v>
      </c>
      <c r="AS1152" s="479" t="s">
        <v>403</v>
      </c>
      <c r="AT1152" s="479" t="s">
        <v>192</v>
      </c>
      <c r="AU1152" s="479" t="s">
        <v>190</v>
      </c>
      <c r="AV1152" s="479" t="s">
        <v>383</v>
      </c>
      <c r="AW1152" s="479" t="s">
        <v>169</v>
      </c>
      <c r="AX1152" s="479" t="s">
        <v>181</v>
      </c>
      <c r="AY1152" s="479" t="s">
        <v>366</v>
      </c>
      <c r="AZ1152" s="479" t="s">
        <v>208</v>
      </c>
      <c r="BA1152" s="479" t="s">
        <v>196</v>
      </c>
      <c r="BB1152" s="478"/>
      <c r="BC1152" s="480" t="s">
        <v>221</v>
      </c>
      <c r="BL1152" s="90">
        <f t="shared" si="1852"/>
        <v>3</v>
      </c>
      <c r="BM1152" s="77">
        <f t="shared" si="1852"/>
        <v>2</v>
      </c>
      <c r="BN1152" s="77">
        <f t="shared" si="1852"/>
        <v>2</v>
      </c>
      <c r="BO1152" s="77">
        <f t="shared" si="1852"/>
        <v>0</v>
      </c>
      <c r="BP1152" s="77">
        <f t="shared" si="1852"/>
        <v>2</v>
      </c>
      <c r="BQ1152" s="77">
        <f t="shared" si="1852"/>
        <v>1</v>
      </c>
      <c r="BR1152" s="77">
        <f t="shared" si="1852"/>
        <v>2</v>
      </c>
      <c r="BS1152" s="77">
        <f t="shared" si="1852"/>
        <v>0</v>
      </c>
      <c r="BT1152" s="77">
        <f t="shared" si="1852"/>
        <v>8</v>
      </c>
      <c r="BU1152" s="77">
        <f t="shared" si="1852"/>
        <v>6</v>
      </c>
      <c r="BV1152" s="77">
        <f t="shared" si="1852"/>
        <v>3</v>
      </c>
      <c r="BW1152" s="77">
        <f>(IF(X1152="","",(IF(MID(X1152,2,1)="-",LEFT(X1152,1),LEFT(X1152,2)))+0))</f>
        <v>1</v>
      </c>
      <c r="BX1152" s="77">
        <f>(IF(Y1152="","",(IF(MID(Y1152,2,1)="-",LEFT(Y1152,1),LEFT(Y1152,2)))+0))</f>
        <v>1</v>
      </c>
      <c r="BY1152" s="77">
        <f>(IF(Z1152="","",(IF(MID(Z1152,2,1)="-",LEFT(Z1152,1),LEFT(Z1152,2)))+0))</f>
        <v>1</v>
      </c>
      <c r="BZ1152" s="77">
        <f>(IF(AA1152="","",(IF(MID(AA1152,2,1)="-",LEFT(AA1152,1),LEFT(AA1152,2)))+0))</f>
        <v>2</v>
      </c>
      <c r="CA1152" s="91"/>
      <c r="CB1152" s="92">
        <f>(IF(AC1152="","",(IF(MID(AC1152,2,1)="-",LEFT(AC1152,1),LEFT(AC1152,2)))+0))</f>
        <v>3</v>
      </c>
      <c r="CJ1152" s="78"/>
      <c r="CK1152" s="90">
        <f t="shared" si="1853"/>
        <v>1</v>
      </c>
      <c r="CL1152" s="77">
        <f t="shared" si="1853"/>
        <v>1</v>
      </c>
      <c r="CM1152" s="77">
        <f t="shared" si="1853"/>
        <v>2</v>
      </c>
      <c r="CN1152" s="77">
        <f t="shared" si="1853"/>
        <v>0</v>
      </c>
      <c r="CO1152" s="77">
        <f t="shared" si="1853"/>
        <v>2</v>
      </c>
      <c r="CP1152" s="77">
        <f t="shared" si="1853"/>
        <v>3</v>
      </c>
      <c r="CQ1152" s="77">
        <f t="shared" si="1853"/>
        <v>2</v>
      </c>
      <c r="CR1152" s="77">
        <f t="shared" si="1853"/>
        <v>1</v>
      </c>
      <c r="CS1152" s="77">
        <f t="shared" si="1853"/>
        <v>1</v>
      </c>
      <c r="CT1152" s="77">
        <f t="shared" si="1853"/>
        <v>1</v>
      </c>
      <c r="CU1152" s="77">
        <f t="shared" si="1853"/>
        <v>1</v>
      </c>
      <c r="CV1152" s="77">
        <f>(IF(X1152="","",IF(RIGHT(X1152,2)="10",RIGHT(X1152,2),RIGHT(X1152,1))+0))</f>
        <v>1</v>
      </c>
      <c r="CW1152" s="77">
        <f>(IF(Y1152="","",IF(RIGHT(Y1152,2)="10",RIGHT(Y1152,2),RIGHT(Y1152,1))+0))</f>
        <v>2</v>
      </c>
      <c r="CX1152" s="77">
        <f>(IF(Z1152="","",IF(RIGHT(Z1152,2)="10",RIGHT(Z1152,2),RIGHT(Z1152,1))+0))</f>
        <v>4</v>
      </c>
      <c r="CY1152" s="77">
        <f>(IF(AA1152="","",IF(RIGHT(AA1152,2)="10",RIGHT(AA1152,2),RIGHT(AA1152,1))+0))</f>
        <v>1</v>
      </c>
      <c r="CZ1152" s="91"/>
      <c r="DA1152" s="92">
        <f>(IF(AC1152="","",IF(RIGHT(AC1152,2)="10",RIGHT(AC1152,2),RIGHT(AC1152,1))+0))</f>
        <v>2</v>
      </c>
      <c r="DJ1152" s="347" t="str">
        <f t="shared" si="1854"/>
        <v>H</v>
      </c>
      <c r="DK1152" s="56" t="str">
        <f t="shared" si="1854"/>
        <v>H</v>
      </c>
      <c r="DL1152" s="56" t="str">
        <f t="shared" si="1854"/>
        <v>D</v>
      </c>
      <c r="DM1152" s="56" t="str">
        <f t="shared" si="1854"/>
        <v>D</v>
      </c>
      <c r="DN1152" s="56" t="str">
        <f t="shared" si="1854"/>
        <v>D</v>
      </c>
      <c r="DO1152" s="56" t="str">
        <f t="shared" si="1854"/>
        <v>A</v>
      </c>
      <c r="DP1152" s="56" t="str">
        <f t="shared" si="1854"/>
        <v>D</v>
      </c>
      <c r="DQ1152" s="56" t="str">
        <f t="shared" si="1854"/>
        <v>A</v>
      </c>
      <c r="DR1152" s="56" t="str">
        <f t="shared" si="1854"/>
        <v>H</v>
      </c>
      <c r="DS1152" s="56" t="str">
        <f t="shared" si="1854"/>
        <v>H</v>
      </c>
      <c r="DT1152" s="56" t="str">
        <f t="shared" si="1854"/>
        <v>H</v>
      </c>
      <c r="DU1152" s="56" t="str">
        <f>(IF(X1152="","",IF(BW1152&gt;CV1152,"H",IF(BW1152&lt;CV1152,"A","D"))))</f>
        <v>D</v>
      </c>
      <c r="DV1152" s="56" t="str">
        <f>(IF(Y1152="","",IF(BX1152&gt;CW1152,"H",IF(BX1152&lt;CW1152,"A","D"))))</f>
        <v>A</v>
      </c>
      <c r="DW1152" s="56" t="str">
        <f>(IF(Z1152="","",IF(BY1152&gt;CX1152,"H",IF(BY1152&lt;CX1152,"A","D"))))</f>
        <v>A</v>
      </c>
      <c r="DX1152" s="56" t="str">
        <f>(IF(AA1152="","",IF(BZ1152&gt;CY1152,"H",IF(BZ1152&lt;CY1152,"A","D"))))</f>
        <v>H</v>
      </c>
      <c r="DY1152" s="91"/>
      <c r="DZ1152" s="348" t="str">
        <f>(IF(AC1152="","",IF(CB1152&gt;DA1152,"H",IF(CB1152&lt;DA1152,"A","D"))))</f>
        <v>H</v>
      </c>
      <c r="EI1152" s="53" t="str">
        <f t="shared" si="1838"/>
        <v>Whyteleafe</v>
      </c>
      <c r="EJ1152" s="79">
        <f t="shared" si="1855"/>
        <v>32</v>
      </c>
      <c r="EK1152" s="80">
        <f t="shared" si="1856"/>
        <v>7</v>
      </c>
      <c r="EL1152" s="80">
        <f t="shared" si="1857"/>
        <v>5</v>
      </c>
      <c r="EM1152" s="80">
        <f t="shared" si="1858"/>
        <v>4</v>
      </c>
      <c r="EN1152" s="80">
        <f>COUNTIF(DY$1137:DY$1153,"A")</f>
        <v>4</v>
      </c>
      <c r="EO1152" s="80">
        <f>COUNTIF(DY$1137:DY$1153,"D")</f>
        <v>3</v>
      </c>
      <c r="EP1152" s="80">
        <f>COUNTIF(DY$1137:DY$1153,"H")</f>
        <v>9</v>
      </c>
      <c r="EQ1152" s="79">
        <f t="shared" si="1859"/>
        <v>11</v>
      </c>
      <c r="ER1152" s="79">
        <f t="shared" si="1839"/>
        <v>8</v>
      </c>
      <c r="ES1152" s="79">
        <f t="shared" si="1839"/>
        <v>13</v>
      </c>
      <c r="ET1152" s="81">
        <f>SUM($BL1152:$CI1152)+SUM(CZ$1137:CZ$1153)</f>
        <v>70</v>
      </c>
      <c r="EU1152" s="81">
        <f>SUM($CK1152:$DH1152)+SUM(CA$1137:CA$1153)</f>
        <v>68</v>
      </c>
      <c r="EV1152" s="79">
        <f t="shared" si="1840"/>
        <v>41</v>
      </c>
      <c r="EW1152" s="81">
        <f t="shared" si="1860"/>
        <v>2</v>
      </c>
      <c r="EX1152" s="78"/>
      <c r="EY1152" s="80">
        <f t="shared" si="1841"/>
        <v>32</v>
      </c>
      <c r="EZ1152" s="80">
        <f t="shared" si="1842"/>
        <v>11</v>
      </c>
      <c r="FA1152" s="80">
        <f t="shared" si="1843"/>
        <v>8</v>
      </c>
      <c r="FB1152" s="80">
        <f t="shared" si="1844"/>
        <v>13</v>
      </c>
      <c r="FC1152" s="80">
        <f t="shared" si="1845"/>
        <v>70</v>
      </c>
      <c r="FD1152" s="80">
        <f t="shared" si="1846"/>
        <v>68</v>
      </c>
      <c r="FE1152" s="80">
        <f t="shared" si="1847"/>
        <v>41</v>
      </c>
      <c r="FF1152" s="80">
        <f t="shared" si="1848"/>
        <v>2</v>
      </c>
      <c r="FH1152" s="54">
        <f t="shared" si="1861"/>
        <v>0</v>
      </c>
      <c r="FI1152" s="54">
        <f t="shared" si="1862"/>
        <v>0</v>
      </c>
      <c r="FJ1152" s="54">
        <f t="shared" si="1849"/>
        <v>0</v>
      </c>
      <c r="FK1152" s="54">
        <f t="shared" si="1849"/>
        <v>0</v>
      </c>
      <c r="FL1152" s="54">
        <f t="shared" si="1849"/>
        <v>0</v>
      </c>
      <c r="FM1152" s="54">
        <f t="shared" si="1849"/>
        <v>0</v>
      </c>
      <c r="FN1152" s="54">
        <f t="shared" si="1849"/>
        <v>0</v>
      </c>
      <c r="FO1152" s="54">
        <f t="shared" si="1849"/>
        <v>0</v>
      </c>
      <c r="FQ1152" s="54" t="str">
        <f t="shared" si="1801"/>
        <v/>
      </c>
      <c r="FR1152" s="54" t="str">
        <f t="shared" si="1802"/>
        <v/>
      </c>
      <c r="FS1152" s="54" t="str">
        <f t="shared" si="1850"/>
        <v/>
      </c>
      <c r="FT1152" s="54" t="str">
        <f t="shared" si="1851"/>
        <v/>
      </c>
      <c r="FU1152" s="54" t="str">
        <f t="shared" si="1851"/>
        <v/>
      </c>
      <c r="FV1152" s="54" t="str">
        <f t="shared" si="1831"/>
        <v/>
      </c>
      <c r="FW1152" s="54" t="str">
        <f t="shared" si="1831"/>
        <v/>
      </c>
      <c r="FX1152" s="54" t="str">
        <f t="shared" si="1831"/>
        <v/>
      </c>
      <c r="FZ1152" s="58"/>
      <c r="GA1152" s="59"/>
      <c r="GB1152" s="60"/>
      <c r="GC1152" s="58"/>
      <c r="GD1152" s="59"/>
      <c r="GE1152" s="61"/>
      <c r="GF1152" s="58"/>
      <c r="GG1152" s="61"/>
      <c r="GH1152" s="61"/>
    </row>
    <row r="1153" spans="1:192" s="54" customFormat="1" ht="12.6" thickBot="1" x14ac:dyDescent="0.3">
      <c r="A1153" s="54">
        <v>17</v>
      </c>
      <c r="B1153" s="54" t="s">
        <v>1250</v>
      </c>
      <c r="C1153" s="56">
        <v>32</v>
      </c>
      <c r="D1153" s="56">
        <v>6</v>
      </c>
      <c r="E1153" s="56">
        <v>6</v>
      </c>
      <c r="F1153" s="56">
        <v>20</v>
      </c>
      <c r="G1153" s="56">
        <v>37</v>
      </c>
      <c r="H1153" s="56">
        <v>77</v>
      </c>
      <c r="I1153" s="57">
        <v>24</v>
      </c>
      <c r="J1153" s="56">
        <f t="shared" si="1834"/>
        <v>-40</v>
      </c>
      <c r="L1153" s="503" t="s">
        <v>1899</v>
      </c>
      <c r="M1153" s="482" t="s">
        <v>423</v>
      </c>
      <c r="N1153" s="483" t="s">
        <v>62</v>
      </c>
      <c r="O1153" s="483" t="s">
        <v>103</v>
      </c>
      <c r="P1153" s="483" t="s">
        <v>99</v>
      </c>
      <c r="Q1153" s="483" t="s">
        <v>58</v>
      </c>
      <c r="R1153" s="483" t="s">
        <v>304</v>
      </c>
      <c r="S1153" s="483" t="s">
        <v>100</v>
      </c>
      <c r="T1153" s="483" t="s">
        <v>103</v>
      </c>
      <c r="U1153" s="483" t="s">
        <v>304</v>
      </c>
      <c r="V1153" s="483" t="s">
        <v>459</v>
      </c>
      <c r="W1153" s="483" t="s">
        <v>102</v>
      </c>
      <c r="X1153" s="483" t="s">
        <v>74</v>
      </c>
      <c r="Y1153" s="483" t="s">
        <v>74</v>
      </c>
      <c r="Z1153" s="483" t="s">
        <v>77</v>
      </c>
      <c r="AA1153" s="483" t="s">
        <v>85</v>
      </c>
      <c r="AB1153" s="483" t="s">
        <v>304</v>
      </c>
      <c r="AC1153" s="484"/>
      <c r="AL1153" s="503" t="s">
        <v>1899</v>
      </c>
      <c r="AM1153" s="482" t="s">
        <v>158</v>
      </c>
      <c r="AN1153" s="483" t="s">
        <v>190</v>
      </c>
      <c r="AO1153" s="483" t="s">
        <v>168</v>
      </c>
      <c r="AP1153" s="483" t="s">
        <v>113</v>
      </c>
      <c r="AQ1153" s="483" t="s">
        <v>780</v>
      </c>
      <c r="AR1153" s="483" t="s">
        <v>208</v>
      </c>
      <c r="AS1153" s="483" t="s">
        <v>196</v>
      </c>
      <c r="AT1153" s="483" t="s">
        <v>202</v>
      </c>
      <c r="AU1153" s="483" t="s">
        <v>701</v>
      </c>
      <c r="AV1153" s="483" t="s">
        <v>1035</v>
      </c>
      <c r="AW1153" s="483" t="s">
        <v>167</v>
      </c>
      <c r="AX1153" s="483" t="s">
        <v>313</v>
      </c>
      <c r="AY1153" s="483" t="s">
        <v>321</v>
      </c>
      <c r="AZ1153" s="483" t="s">
        <v>197</v>
      </c>
      <c r="BA1153" s="483" t="s">
        <v>187</v>
      </c>
      <c r="BB1153" s="483" t="s">
        <v>170</v>
      </c>
      <c r="BC1153" s="484"/>
      <c r="BL1153" s="107">
        <f t="shared" si="1852"/>
        <v>6</v>
      </c>
      <c r="BM1153" s="108">
        <f t="shared" si="1852"/>
        <v>1</v>
      </c>
      <c r="BN1153" s="108">
        <f t="shared" si="1852"/>
        <v>1</v>
      </c>
      <c r="BO1153" s="108">
        <f t="shared" si="1852"/>
        <v>1</v>
      </c>
      <c r="BP1153" s="108">
        <f t="shared" si="1852"/>
        <v>5</v>
      </c>
      <c r="BQ1153" s="108">
        <f t="shared" si="1852"/>
        <v>4</v>
      </c>
      <c r="BR1153" s="108">
        <f t="shared" si="1852"/>
        <v>4</v>
      </c>
      <c r="BS1153" s="108">
        <f t="shared" si="1852"/>
        <v>1</v>
      </c>
      <c r="BT1153" s="108">
        <f t="shared" si="1852"/>
        <v>4</v>
      </c>
      <c r="BU1153" s="108">
        <f t="shared" si="1852"/>
        <v>5</v>
      </c>
      <c r="BV1153" s="108">
        <f t="shared" si="1852"/>
        <v>2</v>
      </c>
      <c r="BW1153" s="108">
        <f>(IF(X1153="","",(IF(MID(X1153,2,1)="-",LEFT(X1153,1),LEFT(X1153,2)))+0))</f>
        <v>1</v>
      </c>
      <c r="BX1153" s="108">
        <f>(IF(Y1153="","",(IF(MID(Y1153,2,1)="-",LEFT(Y1153,1),LEFT(Y1153,2)))+0))</f>
        <v>1</v>
      </c>
      <c r="BY1153" s="108">
        <f>(IF(Z1153="","",(IF(MID(Z1153,2,1)="-",LEFT(Z1153,1),LEFT(Z1153,2)))+0))</f>
        <v>2</v>
      </c>
      <c r="BZ1153" s="108">
        <f>(IF(AA1153="","",(IF(MID(AA1153,2,1)="-",LEFT(AA1153,1),LEFT(AA1153,2)))+0))</f>
        <v>0</v>
      </c>
      <c r="CA1153" s="108">
        <f>(IF(AB1153="","",(IF(MID(AB1153,2,1)="-",LEFT(AB1153,1),LEFT(AB1153,2)))+0))</f>
        <v>4</v>
      </c>
      <c r="CB1153" s="109"/>
      <c r="CJ1153" s="78"/>
      <c r="CK1153" s="107">
        <f t="shared" si="1853"/>
        <v>3</v>
      </c>
      <c r="CL1153" s="108">
        <f t="shared" si="1853"/>
        <v>1</v>
      </c>
      <c r="CM1153" s="108">
        <f t="shared" si="1853"/>
        <v>3</v>
      </c>
      <c r="CN1153" s="108">
        <f t="shared" si="1853"/>
        <v>0</v>
      </c>
      <c r="CO1153" s="108">
        <f t="shared" si="1853"/>
        <v>1</v>
      </c>
      <c r="CP1153" s="108">
        <f t="shared" si="1853"/>
        <v>2</v>
      </c>
      <c r="CQ1153" s="108">
        <f t="shared" si="1853"/>
        <v>3</v>
      </c>
      <c r="CR1153" s="108">
        <f t="shared" si="1853"/>
        <v>3</v>
      </c>
      <c r="CS1153" s="108">
        <f t="shared" si="1853"/>
        <v>2</v>
      </c>
      <c r="CT1153" s="108">
        <f t="shared" si="1853"/>
        <v>3</v>
      </c>
      <c r="CU1153" s="108">
        <f t="shared" si="1853"/>
        <v>4</v>
      </c>
      <c r="CV1153" s="108">
        <f>(IF(X1153="","",IF(RIGHT(X1153,2)="10",RIGHT(X1153,2),RIGHT(X1153,1))+0))</f>
        <v>2</v>
      </c>
      <c r="CW1153" s="108">
        <f>(IF(Y1153="","",IF(RIGHT(Y1153,2)="10",RIGHT(Y1153,2),RIGHT(Y1153,1))+0))</f>
        <v>2</v>
      </c>
      <c r="CX1153" s="108">
        <f>(IF(Z1153="","",IF(RIGHT(Z1153,2)="10",RIGHT(Z1153,2),RIGHT(Z1153,1))+0))</f>
        <v>1</v>
      </c>
      <c r="CY1153" s="108">
        <f>(IF(AA1153="","",IF(RIGHT(AA1153,2)="10",RIGHT(AA1153,2),RIGHT(AA1153,1))+0))</f>
        <v>4</v>
      </c>
      <c r="CZ1153" s="108">
        <f>(IF(AB1153="","",IF(RIGHT(AB1153,2)="10",RIGHT(AB1153,2),RIGHT(AB1153,1))+0))</f>
        <v>2</v>
      </c>
      <c r="DA1153" s="109"/>
      <c r="DJ1153" s="351" t="str">
        <f t="shared" si="1854"/>
        <v>H</v>
      </c>
      <c r="DK1153" s="352" t="str">
        <f t="shared" si="1854"/>
        <v>D</v>
      </c>
      <c r="DL1153" s="352" t="str">
        <f t="shared" si="1854"/>
        <v>A</v>
      </c>
      <c r="DM1153" s="352" t="str">
        <f t="shared" si="1854"/>
        <v>H</v>
      </c>
      <c r="DN1153" s="352" t="str">
        <f t="shared" si="1854"/>
        <v>H</v>
      </c>
      <c r="DO1153" s="352" t="str">
        <f t="shared" si="1854"/>
        <v>H</v>
      </c>
      <c r="DP1153" s="352" t="str">
        <f t="shared" si="1854"/>
        <v>H</v>
      </c>
      <c r="DQ1153" s="352" t="str">
        <f t="shared" si="1854"/>
        <v>A</v>
      </c>
      <c r="DR1153" s="352" t="str">
        <f t="shared" si="1854"/>
        <v>H</v>
      </c>
      <c r="DS1153" s="352" t="str">
        <f t="shared" si="1854"/>
        <v>H</v>
      </c>
      <c r="DT1153" s="352" t="str">
        <f t="shared" si="1854"/>
        <v>A</v>
      </c>
      <c r="DU1153" s="352" t="str">
        <f>(IF(X1153="","",IF(BW1153&gt;CV1153,"H",IF(BW1153&lt;CV1153,"A","D"))))</f>
        <v>A</v>
      </c>
      <c r="DV1153" s="352" t="str">
        <f>(IF(Y1153="","",IF(BX1153&gt;CW1153,"H",IF(BX1153&lt;CW1153,"A","D"))))</f>
        <v>A</v>
      </c>
      <c r="DW1153" s="352" t="str">
        <f>(IF(Z1153="","",IF(BY1153&gt;CX1153,"H",IF(BY1153&lt;CX1153,"A","D"))))</f>
        <v>H</v>
      </c>
      <c r="DX1153" s="352" t="str">
        <f>(IF(AA1153="","",IF(BZ1153&gt;CY1153,"H",IF(BZ1153&lt;CY1153,"A","D"))))</f>
        <v>A</v>
      </c>
      <c r="DY1153" s="352" t="str">
        <f>(IF(AB1153="","",IF(CA1153&gt;CZ1153,"H",IF(CA1153&lt;CZ1153,"A","D"))))</f>
        <v>H</v>
      </c>
      <c r="DZ1153" s="109"/>
      <c r="EI1153" s="53" t="str">
        <f t="shared" si="1838"/>
        <v xml:space="preserve">Woking </v>
      </c>
      <c r="EJ1153" s="79">
        <f t="shared" si="1855"/>
        <v>32</v>
      </c>
      <c r="EK1153" s="80">
        <f t="shared" si="1856"/>
        <v>9</v>
      </c>
      <c r="EL1153" s="80">
        <f t="shared" si="1857"/>
        <v>1</v>
      </c>
      <c r="EM1153" s="80">
        <f t="shared" si="1858"/>
        <v>6</v>
      </c>
      <c r="EN1153" s="80">
        <f>COUNTIF(DZ$1137:DZ$1153,"A")</f>
        <v>4</v>
      </c>
      <c r="EO1153" s="80">
        <f>COUNTIF(DZ$1137:DZ$1153,"D")</f>
        <v>2</v>
      </c>
      <c r="EP1153" s="80">
        <f>COUNTIF(DZ$1137:DZ$1153,"H")</f>
        <v>10</v>
      </c>
      <c r="EQ1153" s="79">
        <f t="shared" si="1859"/>
        <v>13</v>
      </c>
      <c r="ER1153" s="79">
        <f t="shared" si="1839"/>
        <v>3</v>
      </c>
      <c r="ES1153" s="79">
        <f t="shared" si="1839"/>
        <v>16</v>
      </c>
      <c r="ET1153" s="81">
        <f>SUM($BL1153:$CI1153)+SUM(DA$1137:DA$1153)</f>
        <v>68</v>
      </c>
      <c r="EU1153" s="81">
        <f>SUM($CK1153:$DH1153)+SUM(CB$1137:CB$1153)</f>
        <v>74</v>
      </c>
      <c r="EV1153" s="79">
        <f t="shared" si="1840"/>
        <v>42</v>
      </c>
      <c r="EW1153" s="81">
        <f t="shared" si="1860"/>
        <v>-6</v>
      </c>
      <c r="EX1153" s="78"/>
      <c r="EY1153" s="80">
        <f t="shared" si="1841"/>
        <v>32</v>
      </c>
      <c r="EZ1153" s="80">
        <f t="shared" si="1842"/>
        <v>13</v>
      </c>
      <c r="FA1153" s="80">
        <f t="shared" si="1843"/>
        <v>3</v>
      </c>
      <c r="FB1153" s="80">
        <f t="shared" si="1844"/>
        <v>16</v>
      </c>
      <c r="FC1153" s="80">
        <f t="shared" si="1845"/>
        <v>68</v>
      </c>
      <c r="FD1153" s="80">
        <f t="shared" si="1846"/>
        <v>74</v>
      </c>
      <c r="FE1153" s="80">
        <f t="shared" si="1847"/>
        <v>42</v>
      </c>
      <c r="FF1153" s="80">
        <f t="shared" si="1848"/>
        <v>-6</v>
      </c>
      <c r="FH1153" s="54">
        <f t="shared" si="1861"/>
        <v>0</v>
      </c>
      <c r="FI1153" s="54">
        <f t="shared" si="1862"/>
        <v>0</v>
      </c>
      <c r="FJ1153" s="54">
        <f t="shared" si="1849"/>
        <v>0</v>
      </c>
      <c r="FK1153" s="54">
        <f t="shared" si="1849"/>
        <v>0</v>
      </c>
      <c r="FL1153" s="54">
        <f t="shared" si="1849"/>
        <v>0</v>
      </c>
      <c r="FM1153" s="54">
        <f t="shared" si="1849"/>
        <v>0</v>
      </c>
      <c r="FN1153" s="54">
        <f t="shared" si="1849"/>
        <v>0</v>
      </c>
      <c r="FO1153" s="54">
        <f t="shared" si="1849"/>
        <v>0</v>
      </c>
      <c r="FQ1153" s="54" t="str">
        <f t="shared" si="1801"/>
        <v/>
      </c>
      <c r="FR1153" s="54" t="str">
        <f t="shared" si="1802"/>
        <v/>
      </c>
      <c r="FS1153" s="54" t="str">
        <f t="shared" si="1850"/>
        <v/>
      </c>
      <c r="FT1153" s="54" t="str">
        <f t="shared" si="1851"/>
        <v/>
      </c>
      <c r="FU1153" s="54" t="str">
        <f t="shared" si="1851"/>
        <v/>
      </c>
      <c r="FV1153" s="54" t="str">
        <f t="shared" si="1831"/>
        <v/>
      </c>
      <c r="FW1153" s="54" t="str">
        <f t="shared" si="1831"/>
        <v/>
      </c>
      <c r="FX1153" s="54" t="str">
        <f t="shared" si="1831"/>
        <v/>
      </c>
      <c r="FZ1153" s="58"/>
      <c r="GA1153" s="59"/>
      <c r="GB1153" s="60"/>
      <c r="GC1153" s="58"/>
      <c r="GD1153" s="59"/>
      <c r="GE1153" s="61"/>
      <c r="GF1153" s="58"/>
      <c r="GG1153" s="61"/>
      <c r="GH1153" s="61"/>
    </row>
    <row r="1154" spans="1:192" s="54" customFormat="1" ht="12" x14ac:dyDescent="0.25">
      <c r="C1154" s="56"/>
      <c r="D1154" s="115">
        <f>SUM(D1136:D1153)</f>
        <v>223</v>
      </c>
      <c r="E1154" s="115">
        <f>SUM(E1136:E1153)</f>
        <v>98</v>
      </c>
      <c r="F1154" s="115">
        <f>SUM(F1136:F1153)</f>
        <v>223</v>
      </c>
      <c r="G1154" s="115">
        <f>SUM(G1136:G1153)</f>
        <v>1041</v>
      </c>
      <c r="H1154" s="115">
        <f>SUM(H1136:H1153)</f>
        <v>1041</v>
      </c>
      <c r="I1154" s="57"/>
      <c r="J1154" s="115">
        <f>SUM(J1136:J1153)</f>
        <v>0</v>
      </c>
      <c r="FQ1154" s="54" t="str">
        <f t="shared" si="1801"/>
        <v/>
      </c>
      <c r="FR1154" s="54" t="str">
        <f t="shared" si="1802"/>
        <v/>
      </c>
      <c r="FS1154" s="54" t="str">
        <f t="shared" si="1850"/>
        <v/>
      </c>
      <c r="FT1154" s="54" t="str">
        <f t="shared" si="1851"/>
        <v/>
      </c>
      <c r="FU1154" s="54" t="str">
        <f t="shared" si="1851"/>
        <v/>
      </c>
      <c r="FV1154" s="54" t="str">
        <f t="shared" si="1831"/>
        <v/>
      </c>
      <c r="FW1154" s="54" t="str">
        <f t="shared" si="1831"/>
        <v/>
      </c>
      <c r="FX1154" s="54" t="str">
        <f t="shared" si="1831"/>
        <v/>
      </c>
      <c r="FZ1154" s="58"/>
      <c r="GA1154" s="59"/>
      <c r="GB1154" s="60"/>
      <c r="GC1154" s="58"/>
      <c r="GD1154" s="59"/>
      <c r="GE1154" s="61"/>
      <c r="GF1154" s="58"/>
      <c r="GG1154" s="61"/>
      <c r="GH1154" s="61"/>
    </row>
    <row r="1155" spans="1:192" s="54" customFormat="1" ht="12.6" thickBot="1" x14ac:dyDescent="0.3">
      <c r="A1155" s="53" t="s">
        <v>1900</v>
      </c>
      <c r="B1155" s="53"/>
      <c r="C1155" s="55" t="s">
        <v>1832</v>
      </c>
      <c r="D1155" s="57"/>
      <c r="E1155" s="57"/>
      <c r="F1155" s="57"/>
      <c r="G1155" s="57"/>
      <c r="H1155" s="57"/>
      <c r="I1155" s="57"/>
      <c r="J1155" s="57"/>
      <c r="FQ1155" s="54" t="str">
        <f t="shared" si="1801"/>
        <v/>
      </c>
      <c r="FR1155" s="54" t="str">
        <f t="shared" si="1802"/>
        <v/>
      </c>
      <c r="FS1155" s="54" t="str">
        <f t="shared" si="1850"/>
        <v/>
      </c>
      <c r="FT1155" s="54" t="str">
        <f t="shared" si="1851"/>
        <v/>
      </c>
      <c r="FU1155" s="54" t="str">
        <f t="shared" si="1851"/>
        <v/>
      </c>
      <c r="FV1155" s="54" t="str">
        <f t="shared" si="1831"/>
        <v/>
      </c>
      <c r="FW1155" s="54" t="str">
        <f t="shared" si="1831"/>
        <v/>
      </c>
      <c r="FX1155" s="54" t="str">
        <f t="shared" si="1831"/>
        <v/>
      </c>
      <c r="FZ1155" s="58"/>
      <c r="GA1155" s="59"/>
      <c r="GB1155" s="60"/>
      <c r="GC1155" s="58"/>
      <c r="GD1155" s="59"/>
      <c r="GE1155" s="61"/>
      <c r="GF1155" s="58"/>
      <c r="GG1155" s="61"/>
      <c r="GH1155" s="61"/>
    </row>
    <row r="1156" spans="1:192" s="54" customFormat="1" ht="12.6" thickBot="1" x14ac:dyDescent="0.3">
      <c r="A1156" s="53" t="s">
        <v>33</v>
      </c>
      <c r="B1156" s="53" t="s">
        <v>34</v>
      </c>
      <c r="C1156" s="57" t="s">
        <v>35</v>
      </c>
      <c r="D1156" s="57" t="s">
        <v>36</v>
      </c>
      <c r="E1156" s="57" t="s">
        <v>37</v>
      </c>
      <c r="F1156" s="57" t="s">
        <v>38</v>
      </c>
      <c r="G1156" s="57" t="s">
        <v>39</v>
      </c>
      <c r="H1156" s="57" t="s">
        <v>40</v>
      </c>
      <c r="I1156" s="57" t="s">
        <v>41</v>
      </c>
      <c r="J1156" s="57" t="s">
        <v>819</v>
      </c>
      <c r="L1156" s="403" t="s">
        <v>18</v>
      </c>
      <c r="M1156" s="63" t="s">
        <v>43</v>
      </c>
      <c r="N1156" s="63" t="s">
        <v>1833</v>
      </c>
      <c r="O1156" s="63" t="s">
        <v>139</v>
      </c>
      <c r="P1156" s="63" t="s">
        <v>351</v>
      </c>
      <c r="Q1156" s="63" t="s">
        <v>960</v>
      </c>
      <c r="R1156" s="63" t="s">
        <v>1834</v>
      </c>
      <c r="S1156" s="63" t="s">
        <v>1349</v>
      </c>
      <c r="T1156" s="63" t="s">
        <v>1836</v>
      </c>
      <c r="U1156" s="63" t="s">
        <v>144</v>
      </c>
      <c r="V1156" s="63" t="s">
        <v>1706</v>
      </c>
      <c r="W1156" s="63" t="s">
        <v>1680</v>
      </c>
      <c r="X1156" s="63" t="s">
        <v>1837</v>
      </c>
      <c r="Y1156" s="63" t="s">
        <v>357</v>
      </c>
      <c r="Z1156" s="63" t="s">
        <v>1894</v>
      </c>
      <c r="AA1156" s="63" t="s">
        <v>746</v>
      </c>
      <c r="AB1156" s="63" t="s">
        <v>1684</v>
      </c>
      <c r="AC1156" s="63" t="s">
        <v>1746</v>
      </c>
      <c r="AD1156" s="65" t="s">
        <v>1875</v>
      </c>
      <c r="AL1156" s="403" t="s">
        <v>18</v>
      </c>
      <c r="AM1156" s="63" t="s">
        <v>43</v>
      </c>
      <c r="AN1156" s="63" t="s">
        <v>1833</v>
      </c>
      <c r="AO1156" s="63" t="s">
        <v>139</v>
      </c>
      <c r="AP1156" s="63" t="s">
        <v>351</v>
      </c>
      <c r="AQ1156" s="63" t="s">
        <v>960</v>
      </c>
      <c r="AR1156" s="63" t="s">
        <v>1834</v>
      </c>
      <c r="AS1156" s="63" t="s">
        <v>1349</v>
      </c>
      <c r="AT1156" s="63" t="s">
        <v>1836</v>
      </c>
      <c r="AU1156" s="63" t="s">
        <v>144</v>
      </c>
      <c r="AV1156" s="63" t="s">
        <v>1706</v>
      </c>
      <c r="AW1156" s="63" t="s">
        <v>1680</v>
      </c>
      <c r="AX1156" s="63" t="s">
        <v>1837</v>
      </c>
      <c r="AY1156" s="63" t="s">
        <v>357</v>
      </c>
      <c r="AZ1156" s="63" t="s">
        <v>1894</v>
      </c>
      <c r="BA1156" s="63" t="s">
        <v>746</v>
      </c>
      <c r="BB1156" s="63" t="s">
        <v>1684</v>
      </c>
      <c r="BC1156" s="63" t="s">
        <v>1746</v>
      </c>
      <c r="BD1156" s="65" t="s">
        <v>1875</v>
      </c>
      <c r="EJ1156" s="56" t="s">
        <v>35</v>
      </c>
      <c r="EK1156" s="56" t="s">
        <v>51</v>
      </c>
      <c r="EL1156" s="56" t="s">
        <v>52</v>
      </c>
      <c r="EM1156" s="56" t="s">
        <v>53</v>
      </c>
      <c r="EN1156" s="56" t="s">
        <v>54</v>
      </c>
      <c r="EO1156" s="56" t="s">
        <v>55</v>
      </c>
      <c r="EP1156" s="56" t="s">
        <v>56</v>
      </c>
      <c r="EQ1156" s="56" t="s">
        <v>36</v>
      </c>
      <c r="ER1156" s="56" t="s">
        <v>37</v>
      </c>
      <c r="ES1156" s="56" t="s">
        <v>38</v>
      </c>
      <c r="ET1156" s="56" t="s">
        <v>39</v>
      </c>
      <c r="EU1156" s="56" t="s">
        <v>40</v>
      </c>
      <c r="EV1156" s="56" t="s">
        <v>41</v>
      </c>
      <c r="EW1156" s="56" t="s">
        <v>819</v>
      </c>
      <c r="EX1156" s="56"/>
      <c r="EY1156" s="56" t="s">
        <v>35</v>
      </c>
      <c r="EZ1156" s="56" t="s">
        <v>36</v>
      </c>
      <c r="FA1156" s="56" t="s">
        <v>37</v>
      </c>
      <c r="FB1156" s="56" t="s">
        <v>38</v>
      </c>
      <c r="FC1156" s="56" t="s">
        <v>39</v>
      </c>
      <c r="FD1156" s="56" t="s">
        <v>40</v>
      </c>
      <c r="FE1156" s="56" t="s">
        <v>41</v>
      </c>
      <c r="FF1156" s="56" t="s">
        <v>819</v>
      </c>
      <c r="FR1156" s="56" t="s">
        <v>35</v>
      </c>
      <c r="FS1156" s="56" t="s">
        <v>36</v>
      </c>
      <c r="FT1156" s="56" t="s">
        <v>37</v>
      </c>
      <c r="FU1156" s="56" t="s">
        <v>38</v>
      </c>
      <c r="FV1156" s="56" t="s">
        <v>39</v>
      </c>
      <c r="FW1156" s="56" t="s">
        <v>40</v>
      </c>
      <c r="FX1156" s="56" t="s">
        <v>41</v>
      </c>
      <c r="FY1156" s="54" t="s">
        <v>1901</v>
      </c>
      <c r="FZ1156" s="58"/>
      <c r="GA1156" s="59"/>
      <c r="GB1156" s="60"/>
      <c r="GC1156" s="58"/>
      <c r="GD1156" s="59"/>
      <c r="GE1156" s="61"/>
      <c r="GF1156" s="58"/>
      <c r="GG1156" s="61"/>
      <c r="GH1156" s="61"/>
    </row>
    <row r="1157" spans="1:192" s="54" customFormat="1" ht="12" x14ac:dyDescent="0.25">
      <c r="A1157" s="54">
        <v>1</v>
      </c>
      <c r="B1157" s="54" t="s">
        <v>1126</v>
      </c>
      <c r="C1157" s="56">
        <v>34</v>
      </c>
      <c r="D1157" s="56">
        <v>25</v>
      </c>
      <c r="E1157" s="56">
        <v>5</v>
      </c>
      <c r="F1157" s="56">
        <v>4</v>
      </c>
      <c r="G1157" s="56">
        <v>103</v>
      </c>
      <c r="H1157" s="56">
        <v>38</v>
      </c>
      <c r="I1157" s="57">
        <v>80</v>
      </c>
      <c r="J1157" s="56">
        <f t="shared" ref="J1157:J1174" si="1863">G1157-H1157</f>
        <v>65</v>
      </c>
      <c r="L1157" s="66" t="s">
        <v>1001</v>
      </c>
      <c r="M1157" s="475"/>
      <c r="N1157" s="474" t="s">
        <v>102</v>
      </c>
      <c r="O1157" s="474" t="s">
        <v>148</v>
      </c>
      <c r="P1157" s="474" t="s">
        <v>60</v>
      </c>
      <c r="Q1157" s="474" t="s">
        <v>74</v>
      </c>
      <c r="R1157" s="474" t="s">
        <v>62</v>
      </c>
      <c r="S1157" s="474" t="s">
        <v>148</v>
      </c>
      <c r="T1157" s="474" t="s">
        <v>62</v>
      </c>
      <c r="U1157" s="474" t="s">
        <v>60</v>
      </c>
      <c r="V1157" s="474" t="s">
        <v>101</v>
      </c>
      <c r="W1157" s="474" t="s">
        <v>99</v>
      </c>
      <c r="X1157" s="474" t="s">
        <v>76</v>
      </c>
      <c r="Y1157" s="474" t="s">
        <v>176</v>
      </c>
      <c r="Z1157" s="474" t="s">
        <v>62</v>
      </c>
      <c r="AA1157" s="474" t="s">
        <v>98</v>
      </c>
      <c r="AB1157" s="474" t="s">
        <v>150</v>
      </c>
      <c r="AC1157" s="474" t="s">
        <v>200</v>
      </c>
      <c r="AD1157" s="476" t="s">
        <v>220</v>
      </c>
      <c r="AL1157" s="66" t="s">
        <v>1001</v>
      </c>
      <c r="AM1157" s="475"/>
      <c r="AN1157" s="474" t="s">
        <v>93</v>
      </c>
      <c r="AO1157" s="474" t="s">
        <v>585</v>
      </c>
      <c r="AP1157" s="474" t="s">
        <v>116</v>
      </c>
      <c r="AQ1157" s="474" t="s">
        <v>256</v>
      </c>
      <c r="AR1157" s="474" t="s">
        <v>587</v>
      </c>
      <c r="AS1157" s="474" t="s">
        <v>115</v>
      </c>
      <c r="AT1157" s="474" t="s">
        <v>452</v>
      </c>
      <c r="AU1157" s="474" t="s">
        <v>480</v>
      </c>
      <c r="AV1157" s="474" t="s">
        <v>275</v>
      </c>
      <c r="AW1157" s="474" t="s">
        <v>584</v>
      </c>
      <c r="AX1157" s="474" t="s">
        <v>1171</v>
      </c>
      <c r="AY1157" s="474" t="s">
        <v>264</v>
      </c>
      <c r="AZ1157" s="474" t="s">
        <v>247</v>
      </c>
      <c r="BA1157" s="474" t="s">
        <v>106</v>
      </c>
      <c r="BB1157" s="474" t="s">
        <v>582</v>
      </c>
      <c r="BC1157" s="474" t="s">
        <v>250</v>
      </c>
      <c r="BD1157" s="476" t="s">
        <v>574</v>
      </c>
      <c r="BL1157" s="74"/>
      <c r="BM1157" s="75">
        <f t="shared" ref="BM1157:CC1168" si="1864">(IF(N1157="","",(IF(MID(N1157,2,1)="-",LEFT(N1157,1),LEFT(N1157,2)))+0))</f>
        <v>2</v>
      </c>
      <c r="BN1157" s="75">
        <f t="shared" si="1864"/>
        <v>0</v>
      </c>
      <c r="BO1157" s="75">
        <f t="shared" si="1864"/>
        <v>4</v>
      </c>
      <c r="BP1157" s="75">
        <f t="shared" si="1864"/>
        <v>1</v>
      </c>
      <c r="BQ1157" s="75">
        <f t="shared" si="1864"/>
        <v>1</v>
      </c>
      <c r="BR1157" s="75">
        <f t="shared" si="1864"/>
        <v>0</v>
      </c>
      <c r="BS1157" s="75">
        <f t="shared" si="1864"/>
        <v>1</v>
      </c>
      <c r="BT1157" s="75">
        <f t="shared" si="1864"/>
        <v>4</v>
      </c>
      <c r="BU1157" s="75">
        <f t="shared" si="1864"/>
        <v>3</v>
      </c>
      <c r="BV1157" s="75">
        <f t="shared" si="1864"/>
        <v>1</v>
      </c>
      <c r="BW1157" s="75">
        <f t="shared" si="1864"/>
        <v>0</v>
      </c>
      <c r="BX1157" s="75">
        <f t="shared" si="1864"/>
        <v>2</v>
      </c>
      <c r="BY1157" s="75">
        <f t="shared" si="1864"/>
        <v>1</v>
      </c>
      <c r="BZ1157" s="75">
        <f t="shared" si="1864"/>
        <v>0</v>
      </c>
      <c r="CA1157" s="75">
        <f t="shared" si="1864"/>
        <v>3</v>
      </c>
      <c r="CB1157" s="75">
        <f t="shared" si="1864"/>
        <v>2</v>
      </c>
      <c r="CC1157" s="76">
        <f t="shared" si="1864"/>
        <v>2</v>
      </c>
      <c r="CJ1157" s="78"/>
      <c r="CK1157" s="74"/>
      <c r="CL1157" s="75">
        <f t="shared" ref="CL1157:DB1168" si="1865">(IF(N1157="","",IF(RIGHT(N1157,2)="10",RIGHT(N1157,2),RIGHT(N1157,1))+0))</f>
        <v>4</v>
      </c>
      <c r="CM1157" s="75">
        <f t="shared" si="1865"/>
        <v>1</v>
      </c>
      <c r="CN1157" s="75">
        <f t="shared" si="1865"/>
        <v>1</v>
      </c>
      <c r="CO1157" s="75">
        <f t="shared" si="1865"/>
        <v>2</v>
      </c>
      <c r="CP1157" s="75">
        <f t="shared" si="1865"/>
        <v>1</v>
      </c>
      <c r="CQ1157" s="75">
        <f t="shared" si="1865"/>
        <v>1</v>
      </c>
      <c r="CR1157" s="75">
        <f t="shared" si="1865"/>
        <v>1</v>
      </c>
      <c r="CS1157" s="75">
        <f t="shared" si="1865"/>
        <v>1</v>
      </c>
      <c r="CT1157" s="75">
        <f t="shared" si="1865"/>
        <v>2</v>
      </c>
      <c r="CU1157" s="75">
        <f t="shared" si="1865"/>
        <v>0</v>
      </c>
      <c r="CV1157" s="75">
        <f t="shared" si="1865"/>
        <v>2</v>
      </c>
      <c r="CW1157" s="75">
        <f t="shared" si="1865"/>
        <v>3</v>
      </c>
      <c r="CX1157" s="75">
        <f t="shared" si="1865"/>
        <v>1</v>
      </c>
      <c r="CY1157" s="75">
        <f t="shared" si="1865"/>
        <v>5</v>
      </c>
      <c r="CZ1157" s="75">
        <f t="shared" si="1865"/>
        <v>1</v>
      </c>
      <c r="DA1157" s="75">
        <f t="shared" si="1865"/>
        <v>2</v>
      </c>
      <c r="DB1157" s="76">
        <f t="shared" si="1865"/>
        <v>7</v>
      </c>
      <c r="DJ1157" s="74"/>
      <c r="DK1157" s="344" t="str">
        <f t="shared" ref="DK1157:EA1168" si="1866">(IF(N1157="","",IF(BM1157&gt;CL1157,"H",IF(BM1157&lt;CL1157,"A","D"))))</f>
        <v>A</v>
      </c>
      <c r="DL1157" s="344" t="str">
        <f t="shared" si="1866"/>
        <v>A</v>
      </c>
      <c r="DM1157" s="344" t="str">
        <f t="shared" si="1866"/>
        <v>H</v>
      </c>
      <c r="DN1157" s="344" t="str">
        <f t="shared" si="1866"/>
        <v>A</v>
      </c>
      <c r="DO1157" s="344" t="str">
        <f t="shared" si="1866"/>
        <v>D</v>
      </c>
      <c r="DP1157" s="344" t="str">
        <f t="shared" si="1866"/>
        <v>A</v>
      </c>
      <c r="DQ1157" s="344" t="str">
        <f t="shared" si="1866"/>
        <v>D</v>
      </c>
      <c r="DR1157" s="344" t="str">
        <f t="shared" si="1866"/>
        <v>H</v>
      </c>
      <c r="DS1157" s="344" t="str">
        <f t="shared" si="1866"/>
        <v>H</v>
      </c>
      <c r="DT1157" s="344" t="str">
        <f t="shared" si="1866"/>
        <v>H</v>
      </c>
      <c r="DU1157" s="344" t="str">
        <f t="shared" si="1866"/>
        <v>A</v>
      </c>
      <c r="DV1157" s="344" t="str">
        <f t="shared" si="1866"/>
        <v>A</v>
      </c>
      <c r="DW1157" s="344" t="str">
        <f t="shared" si="1866"/>
        <v>D</v>
      </c>
      <c r="DX1157" s="344" t="str">
        <f t="shared" si="1866"/>
        <v>A</v>
      </c>
      <c r="DY1157" s="344" t="str">
        <f t="shared" si="1866"/>
        <v>H</v>
      </c>
      <c r="DZ1157" s="344" t="str">
        <f t="shared" si="1866"/>
        <v>D</v>
      </c>
      <c r="EA1157" s="345" t="str">
        <f t="shared" si="1866"/>
        <v>A</v>
      </c>
      <c r="EI1157" s="53" t="str">
        <f t="shared" ref="EI1157:EI1174" si="1867">L1157</f>
        <v>Banstead Athletic</v>
      </c>
      <c r="EJ1157" s="79">
        <f>SUM(EQ1157:ES1157)</f>
        <v>34</v>
      </c>
      <c r="EK1157" s="80">
        <f>COUNTIF($DJ1157:$EG1157,"H")</f>
        <v>5</v>
      </c>
      <c r="EL1157" s="80">
        <f>COUNTIF($DJ1157:$EG1157,"D")</f>
        <v>4</v>
      </c>
      <c r="EM1157" s="80">
        <f>COUNTIF($DJ1157:$EG1157,"A")</f>
        <v>8</v>
      </c>
      <c r="EN1157" s="80">
        <f>COUNTIF(DJ$1157:DJ$1174,"A")</f>
        <v>6</v>
      </c>
      <c r="EO1157" s="80">
        <f>COUNTIF(DJ$1157:DJ$1174,"D")</f>
        <v>3</v>
      </c>
      <c r="EP1157" s="80">
        <f>COUNTIF(DJ$1157:DJ$1174,"H")</f>
        <v>8</v>
      </c>
      <c r="EQ1157" s="79">
        <f>EK1157+EN1157</f>
        <v>11</v>
      </c>
      <c r="ER1157" s="79">
        <f t="shared" ref="ER1157:ES1174" si="1868">EL1157+EO1157</f>
        <v>7</v>
      </c>
      <c r="ES1157" s="79">
        <f t="shared" si="1868"/>
        <v>16</v>
      </c>
      <c r="ET1157" s="81">
        <f>SUM($BL1157:$CI1157)+SUM(CK$1157:CK$1174)</f>
        <v>56</v>
      </c>
      <c r="EU1157" s="81">
        <f>SUM($CK1157:$DH1157)+SUM(BL$1157:BL$1174)</f>
        <v>69</v>
      </c>
      <c r="EV1157" s="79">
        <f t="shared" ref="EV1157:EV1174" si="1869">(EQ1157*3)+ER1157</f>
        <v>40</v>
      </c>
      <c r="EW1157" s="81">
        <f>ET1157-EU1157</f>
        <v>-13</v>
      </c>
      <c r="EX1157" s="78"/>
      <c r="EY1157" s="80">
        <f t="shared" ref="EY1157:EY1174" si="1870">VLOOKUP($EI1157,$B$1157:$J$1174,2,0)</f>
        <v>34</v>
      </c>
      <c r="EZ1157" s="80">
        <f t="shared" ref="EZ1157:EZ1174" si="1871">VLOOKUP($EI1157,$B$1157:$J$1174,3,0)</f>
        <v>11</v>
      </c>
      <c r="FA1157" s="80">
        <f t="shared" ref="FA1157:FA1174" si="1872">VLOOKUP($EI1157,$B$1157:$J$1174,4,0)</f>
        <v>7</v>
      </c>
      <c r="FB1157" s="80">
        <f t="shared" ref="FB1157:FB1174" si="1873">VLOOKUP($EI1157,$B$1157:$J$1174,5,0)</f>
        <v>16</v>
      </c>
      <c r="FC1157" s="80">
        <f t="shared" ref="FC1157:FC1174" si="1874">VLOOKUP($EI1157,$B$1157:$J$1174,6,0)</f>
        <v>56</v>
      </c>
      <c r="FD1157" s="80">
        <f t="shared" ref="FD1157:FD1174" si="1875">VLOOKUP($EI1157,$B$1157:$J$1174,7,0)</f>
        <v>69</v>
      </c>
      <c r="FE1157" s="80">
        <f t="shared" ref="FE1157:FE1174" si="1876">VLOOKUP($EI1157,$B$1157:$J$1174,8,0)</f>
        <v>40</v>
      </c>
      <c r="FF1157" s="80">
        <f t="shared" ref="FF1157:FF1174" si="1877">VLOOKUP($EI1157,$B$1157:$J$1174,9,0)</f>
        <v>-13</v>
      </c>
      <c r="FH1157" s="54">
        <f>IF(EJ1157=EY1157,0,1)</f>
        <v>0</v>
      </c>
      <c r="FI1157" s="54">
        <f>IF(EQ1157=EZ1157,0,1)</f>
        <v>0</v>
      </c>
      <c r="FJ1157" s="54">
        <f t="shared" ref="FJ1157:FO1174" si="1878">IF(ER1157=FA1157,0,1)</f>
        <v>0</v>
      </c>
      <c r="FK1157" s="54">
        <f t="shared" si="1878"/>
        <v>0</v>
      </c>
      <c r="FL1157" s="54">
        <f t="shared" si="1878"/>
        <v>0</v>
      </c>
      <c r="FM1157" s="54">
        <f t="shared" si="1878"/>
        <v>0</v>
      </c>
      <c r="FN1157" s="54">
        <f t="shared" si="1878"/>
        <v>0</v>
      </c>
      <c r="FO1157" s="54">
        <f t="shared" si="1878"/>
        <v>0</v>
      </c>
      <c r="FQ1157" s="54" t="str">
        <f t="shared" si="1801"/>
        <v/>
      </c>
      <c r="FR1157" s="54" t="str">
        <f t="shared" si="1802"/>
        <v/>
      </c>
      <c r="FS1157" s="54" t="str">
        <f t="shared" ref="FS1157:FS1176" si="1879">IF(SUM($FH1157:$FO1157)=0,"",EZ1157-EQ1157)</f>
        <v/>
      </c>
      <c r="FT1157" s="54" t="str">
        <f t="shared" ref="FT1157:FU1176" si="1880">IF(SUM($FH1157:$FO1157)=0,"",FA1157-ER1157)</f>
        <v/>
      </c>
      <c r="FU1157" s="54" t="str">
        <f t="shared" si="1880"/>
        <v/>
      </c>
      <c r="FV1157" s="54" t="str">
        <f t="shared" si="1831"/>
        <v/>
      </c>
      <c r="FW1157" s="54" t="str">
        <f t="shared" si="1831"/>
        <v/>
      </c>
      <c r="FX1157" s="54" t="str">
        <f t="shared" si="1831"/>
        <v/>
      </c>
      <c r="FY1157" s="54" t="s">
        <v>71</v>
      </c>
      <c r="FZ1157" s="58"/>
      <c r="GA1157" s="59"/>
      <c r="GB1157" s="60"/>
      <c r="GC1157" s="58"/>
      <c r="GD1157" s="59"/>
      <c r="GE1157" s="61"/>
      <c r="GF1157" s="58"/>
      <c r="GG1157" s="61"/>
      <c r="GH1157" s="61"/>
    </row>
    <row r="1158" spans="1:192" s="54" customFormat="1" ht="12" x14ac:dyDescent="0.25">
      <c r="A1158" s="54">
        <v>2</v>
      </c>
      <c r="B1158" s="54" t="s">
        <v>1877</v>
      </c>
      <c r="C1158" s="56">
        <v>34</v>
      </c>
      <c r="D1158" s="56">
        <v>20</v>
      </c>
      <c r="E1158" s="56">
        <v>9</v>
      </c>
      <c r="F1158" s="56">
        <v>5</v>
      </c>
      <c r="G1158" s="56">
        <v>89</v>
      </c>
      <c r="H1158" s="56">
        <v>46</v>
      </c>
      <c r="I1158" s="57">
        <v>69</v>
      </c>
      <c r="J1158" s="56">
        <f t="shared" si="1863"/>
        <v>43</v>
      </c>
      <c r="L1158" s="82" t="s">
        <v>1839</v>
      </c>
      <c r="M1158" s="477" t="s">
        <v>150</v>
      </c>
      <c r="N1158" s="478"/>
      <c r="O1158" s="479" t="s">
        <v>175</v>
      </c>
      <c r="P1158" s="479" t="s">
        <v>89</v>
      </c>
      <c r="Q1158" s="479" t="s">
        <v>177</v>
      </c>
      <c r="R1158" s="479" t="s">
        <v>58</v>
      </c>
      <c r="S1158" s="479" t="s">
        <v>304</v>
      </c>
      <c r="T1158" s="479" t="s">
        <v>87</v>
      </c>
      <c r="U1158" s="479" t="s">
        <v>77</v>
      </c>
      <c r="V1158" s="479" t="s">
        <v>101</v>
      </c>
      <c r="W1158" s="479" t="s">
        <v>177</v>
      </c>
      <c r="X1158" s="479" t="s">
        <v>410</v>
      </c>
      <c r="Y1158" s="479" t="s">
        <v>218</v>
      </c>
      <c r="Z1158" s="479" t="s">
        <v>124</v>
      </c>
      <c r="AA1158" s="479" t="s">
        <v>124</v>
      </c>
      <c r="AB1158" s="479" t="s">
        <v>177</v>
      </c>
      <c r="AC1158" s="479" t="s">
        <v>124</v>
      </c>
      <c r="AD1158" s="480" t="s">
        <v>62</v>
      </c>
      <c r="AL1158" s="82" t="s">
        <v>1839</v>
      </c>
      <c r="AM1158" s="477" t="s">
        <v>248</v>
      </c>
      <c r="AN1158" s="478"/>
      <c r="AO1158" s="479" t="s">
        <v>245</v>
      </c>
      <c r="AP1158" s="479" t="s">
        <v>1095</v>
      </c>
      <c r="AQ1158" s="479" t="s">
        <v>239</v>
      </c>
      <c r="AR1158" s="479" t="s">
        <v>82</v>
      </c>
      <c r="AS1158" s="479" t="s">
        <v>241</v>
      </c>
      <c r="AT1158" s="479" t="s">
        <v>575</v>
      </c>
      <c r="AU1158" s="479" t="s">
        <v>266</v>
      </c>
      <c r="AV1158" s="479" t="s">
        <v>121</v>
      </c>
      <c r="AW1158" s="479" t="s">
        <v>113</v>
      </c>
      <c r="AX1158" s="479" t="s">
        <v>585</v>
      </c>
      <c r="AY1158" s="479" t="s">
        <v>584</v>
      </c>
      <c r="AZ1158" s="479" t="s">
        <v>81</v>
      </c>
      <c r="BA1158" s="479" t="s">
        <v>480</v>
      </c>
      <c r="BB1158" s="479" t="s">
        <v>594</v>
      </c>
      <c r="BC1158" s="479" t="s">
        <v>447</v>
      </c>
      <c r="BD1158" s="480" t="s">
        <v>264</v>
      </c>
      <c r="BL1158" s="90">
        <f t="shared" ref="BL1158:BW1174" si="1881">(IF(M1158="","",(IF(MID(M1158,2,1)="-",LEFT(M1158,1),LEFT(M1158,2)))+0))</f>
        <v>3</v>
      </c>
      <c r="BM1158" s="91"/>
      <c r="BN1158" s="77">
        <f t="shared" si="1864"/>
        <v>2</v>
      </c>
      <c r="BO1158" s="77">
        <f t="shared" si="1864"/>
        <v>3</v>
      </c>
      <c r="BP1158" s="77">
        <f t="shared" si="1864"/>
        <v>2</v>
      </c>
      <c r="BQ1158" s="77">
        <f t="shared" si="1864"/>
        <v>5</v>
      </c>
      <c r="BR1158" s="77">
        <f t="shared" si="1864"/>
        <v>4</v>
      </c>
      <c r="BS1158" s="77">
        <f t="shared" si="1864"/>
        <v>3</v>
      </c>
      <c r="BT1158" s="77">
        <f t="shared" si="1864"/>
        <v>2</v>
      </c>
      <c r="BU1158" s="77">
        <f t="shared" si="1864"/>
        <v>3</v>
      </c>
      <c r="BV1158" s="77">
        <f t="shared" si="1864"/>
        <v>2</v>
      </c>
      <c r="BW1158" s="77">
        <f t="shared" si="1864"/>
        <v>2</v>
      </c>
      <c r="BX1158" s="77">
        <f t="shared" si="1864"/>
        <v>0</v>
      </c>
      <c r="BY1158" s="77">
        <f t="shared" si="1864"/>
        <v>0</v>
      </c>
      <c r="BZ1158" s="77">
        <f t="shared" si="1864"/>
        <v>0</v>
      </c>
      <c r="CA1158" s="77">
        <f t="shared" si="1864"/>
        <v>2</v>
      </c>
      <c r="CB1158" s="77">
        <f t="shared" si="1864"/>
        <v>0</v>
      </c>
      <c r="CC1158" s="92">
        <f t="shared" si="1864"/>
        <v>1</v>
      </c>
      <c r="CJ1158" s="78"/>
      <c r="CK1158" s="90">
        <f t="shared" ref="CK1158:CV1174" si="1882">(IF(M1158="","",IF(RIGHT(M1158,2)="10",RIGHT(M1158,2),RIGHT(M1158,1))+0))</f>
        <v>1</v>
      </c>
      <c r="CL1158" s="91"/>
      <c r="CM1158" s="77">
        <f t="shared" si="1865"/>
        <v>5</v>
      </c>
      <c r="CN1158" s="77">
        <f t="shared" si="1865"/>
        <v>0</v>
      </c>
      <c r="CO1158" s="77">
        <f t="shared" si="1865"/>
        <v>0</v>
      </c>
      <c r="CP1158" s="77">
        <f t="shared" si="1865"/>
        <v>1</v>
      </c>
      <c r="CQ1158" s="77">
        <f t="shared" si="1865"/>
        <v>2</v>
      </c>
      <c r="CR1158" s="77">
        <f t="shared" si="1865"/>
        <v>3</v>
      </c>
      <c r="CS1158" s="77">
        <f t="shared" si="1865"/>
        <v>1</v>
      </c>
      <c r="CT1158" s="77">
        <f t="shared" si="1865"/>
        <v>2</v>
      </c>
      <c r="CU1158" s="77">
        <f t="shared" si="1865"/>
        <v>0</v>
      </c>
      <c r="CV1158" s="77">
        <f t="shared" si="1865"/>
        <v>6</v>
      </c>
      <c r="CW1158" s="77">
        <f t="shared" si="1865"/>
        <v>8</v>
      </c>
      <c r="CX1158" s="77">
        <f t="shared" si="1865"/>
        <v>0</v>
      </c>
      <c r="CY1158" s="77">
        <f t="shared" si="1865"/>
        <v>0</v>
      </c>
      <c r="CZ1158" s="77">
        <f t="shared" si="1865"/>
        <v>0</v>
      </c>
      <c r="DA1158" s="77">
        <f t="shared" si="1865"/>
        <v>0</v>
      </c>
      <c r="DB1158" s="92">
        <f t="shared" si="1865"/>
        <v>1</v>
      </c>
      <c r="DJ1158" s="347" t="str">
        <f t="shared" ref="DJ1158:DU1174" si="1883">(IF(M1158="","",IF(BL1158&gt;CK1158,"H",IF(BL1158&lt;CK1158,"A","D"))))</f>
        <v>H</v>
      </c>
      <c r="DK1158" s="91"/>
      <c r="DL1158" s="56" t="str">
        <f t="shared" si="1866"/>
        <v>A</v>
      </c>
      <c r="DM1158" s="56" t="str">
        <f t="shared" si="1866"/>
        <v>H</v>
      </c>
      <c r="DN1158" s="56" t="str">
        <f t="shared" si="1866"/>
        <v>H</v>
      </c>
      <c r="DO1158" s="56" t="str">
        <f t="shared" si="1866"/>
        <v>H</v>
      </c>
      <c r="DP1158" s="56" t="str">
        <f t="shared" si="1866"/>
        <v>H</v>
      </c>
      <c r="DQ1158" s="56" t="str">
        <f t="shared" si="1866"/>
        <v>D</v>
      </c>
      <c r="DR1158" s="56" t="str">
        <f t="shared" si="1866"/>
        <v>H</v>
      </c>
      <c r="DS1158" s="56" t="str">
        <f t="shared" si="1866"/>
        <v>H</v>
      </c>
      <c r="DT1158" s="56" t="str">
        <f t="shared" si="1866"/>
        <v>H</v>
      </c>
      <c r="DU1158" s="56" t="str">
        <f t="shared" si="1866"/>
        <v>A</v>
      </c>
      <c r="DV1158" s="56" t="str">
        <f t="shared" si="1866"/>
        <v>A</v>
      </c>
      <c r="DW1158" s="56" t="str">
        <f t="shared" si="1866"/>
        <v>D</v>
      </c>
      <c r="DX1158" s="56" t="str">
        <f t="shared" si="1866"/>
        <v>D</v>
      </c>
      <c r="DY1158" s="56" t="str">
        <f t="shared" si="1866"/>
        <v>H</v>
      </c>
      <c r="DZ1158" s="56" t="str">
        <f t="shared" si="1866"/>
        <v>D</v>
      </c>
      <c r="EA1158" s="348" t="str">
        <f t="shared" si="1866"/>
        <v>D</v>
      </c>
      <c r="EI1158" s="53" t="str">
        <f t="shared" si="1867"/>
        <v>Bromley</v>
      </c>
      <c r="EJ1158" s="79">
        <f t="shared" ref="EJ1158:EJ1174" si="1884">SUM(EQ1158:ES1158)</f>
        <v>34</v>
      </c>
      <c r="EK1158" s="80">
        <f t="shared" ref="EK1158:EK1174" si="1885">COUNTIF($DJ1158:$EG1158,"H")</f>
        <v>9</v>
      </c>
      <c r="EL1158" s="80">
        <f t="shared" ref="EL1158:EL1174" si="1886">COUNTIF($DJ1158:$EG1158,"D")</f>
        <v>5</v>
      </c>
      <c r="EM1158" s="80">
        <f t="shared" ref="EM1158:EM1174" si="1887">COUNTIF($DJ1158:$EG1158,"A")</f>
        <v>3</v>
      </c>
      <c r="EN1158" s="80">
        <f>COUNTIF(DK$1157:DK$1174,"A")</f>
        <v>8</v>
      </c>
      <c r="EO1158" s="80">
        <f>COUNTIF(DK$1157:DK$1174,"D")</f>
        <v>3</v>
      </c>
      <c r="EP1158" s="80">
        <f>COUNTIF(DK$1157:DK$1174,"H")</f>
        <v>6</v>
      </c>
      <c r="EQ1158" s="79">
        <f t="shared" ref="EQ1158:EQ1174" si="1888">EK1158+EN1158</f>
        <v>17</v>
      </c>
      <c r="ER1158" s="79">
        <f t="shared" si="1868"/>
        <v>8</v>
      </c>
      <c r="ES1158" s="79">
        <f t="shared" si="1868"/>
        <v>9</v>
      </c>
      <c r="ET1158" s="81">
        <f>SUM($BL1158:$CI1158)+SUM(CL$1157:CL$1174)</f>
        <v>71</v>
      </c>
      <c r="EU1158" s="81">
        <f>SUM($CK1158:$DH1158)+SUM(BM$1157:BM$1174)</f>
        <v>67</v>
      </c>
      <c r="EV1158" s="100" t="str">
        <f>(EQ1158*3)+ER1158-3&amp;"+"</f>
        <v>56+</v>
      </c>
      <c r="EW1158" s="81">
        <f t="shared" ref="EW1158:EW1174" si="1889">ET1158-EU1158</f>
        <v>4</v>
      </c>
      <c r="EX1158" s="78"/>
      <c r="EY1158" s="80">
        <f t="shared" si="1870"/>
        <v>34</v>
      </c>
      <c r="EZ1158" s="80">
        <f t="shared" si="1871"/>
        <v>17</v>
      </c>
      <c r="FA1158" s="80">
        <f t="shared" si="1872"/>
        <v>8</v>
      </c>
      <c r="FB1158" s="80">
        <f t="shared" si="1873"/>
        <v>9</v>
      </c>
      <c r="FC1158" s="80">
        <f t="shared" si="1874"/>
        <v>71</v>
      </c>
      <c r="FD1158" s="80">
        <f t="shared" si="1875"/>
        <v>67</v>
      </c>
      <c r="FE1158" s="137" t="str">
        <f t="shared" si="1876"/>
        <v>56+</v>
      </c>
      <c r="FF1158" s="80">
        <f t="shared" si="1877"/>
        <v>4</v>
      </c>
      <c r="FH1158" s="54">
        <f t="shared" ref="FH1158:FH1174" si="1890">IF(EJ1158=EY1158,0,1)</f>
        <v>0</v>
      </c>
      <c r="FI1158" s="54">
        <f t="shared" ref="FI1158:FI1174" si="1891">IF(EQ1158=EZ1158,0,1)</f>
        <v>0</v>
      </c>
      <c r="FJ1158" s="54">
        <f t="shared" si="1878"/>
        <v>0</v>
      </c>
      <c r="FK1158" s="54">
        <f t="shared" si="1878"/>
        <v>0</v>
      </c>
      <c r="FL1158" s="54">
        <f t="shared" si="1878"/>
        <v>0</v>
      </c>
      <c r="FM1158" s="54">
        <f t="shared" si="1878"/>
        <v>0</v>
      </c>
      <c r="FN1158" s="54">
        <f t="shared" si="1878"/>
        <v>0</v>
      </c>
      <c r="FO1158" s="54">
        <f t="shared" si="1878"/>
        <v>0</v>
      </c>
      <c r="FQ1158" s="54" t="str">
        <f t="shared" si="1801"/>
        <v/>
      </c>
      <c r="FR1158" s="54" t="str">
        <f t="shared" si="1802"/>
        <v/>
      </c>
      <c r="FS1158" s="54" t="str">
        <f t="shared" si="1879"/>
        <v/>
      </c>
      <c r="FT1158" s="54" t="str">
        <f t="shared" si="1880"/>
        <v/>
      </c>
      <c r="FU1158" s="54" t="str">
        <f t="shared" si="1880"/>
        <v/>
      </c>
      <c r="FV1158" s="54" t="str">
        <f t="shared" si="1831"/>
        <v/>
      </c>
      <c r="FW1158" s="54" t="str">
        <f t="shared" si="1831"/>
        <v/>
      </c>
      <c r="FX1158" s="54" t="str">
        <f t="shared" si="1831"/>
        <v/>
      </c>
      <c r="FY1158" s="54" t="s">
        <v>1003</v>
      </c>
      <c r="FZ1158" s="58"/>
      <c r="GA1158" s="59"/>
      <c r="GB1158" s="60"/>
      <c r="GC1158" s="58"/>
      <c r="GD1158" s="59"/>
      <c r="GE1158" s="61"/>
      <c r="GF1158" s="58"/>
      <c r="GG1158" s="61"/>
      <c r="GH1158" s="61"/>
    </row>
    <row r="1159" spans="1:192" s="54" customFormat="1" ht="12" x14ac:dyDescent="0.25">
      <c r="A1159" s="54">
        <v>3</v>
      </c>
      <c r="B1159" s="54" t="s">
        <v>882</v>
      </c>
      <c r="C1159" s="56">
        <v>34</v>
      </c>
      <c r="D1159" s="56">
        <v>20</v>
      </c>
      <c r="E1159" s="56">
        <v>5</v>
      </c>
      <c r="F1159" s="56">
        <v>9</v>
      </c>
      <c r="G1159" s="56">
        <v>91</v>
      </c>
      <c r="H1159" s="56">
        <v>50</v>
      </c>
      <c r="I1159" s="57">
        <v>65</v>
      </c>
      <c r="J1159" s="56">
        <f t="shared" si="1863"/>
        <v>41</v>
      </c>
      <c r="L1159" s="82" t="s">
        <v>1126</v>
      </c>
      <c r="M1159" s="477" t="s">
        <v>77</v>
      </c>
      <c r="N1159" s="479" t="s">
        <v>268</v>
      </c>
      <c r="O1159" s="478"/>
      <c r="P1159" s="479" t="s">
        <v>59</v>
      </c>
      <c r="Q1159" s="479" t="s">
        <v>101</v>
      </c>
      <c r="R1159" s="479" t="s">
        <v>59</v>
      </c>
      <c r="S1159" s="479" t="s">
        <v>150</v>
      </c>
      <c r="T1159" s="479" t="s">
        <v>77</v>
      </c>
      <c r="U1159" s="479" t="s">
        <v>124</v>
      </c>
      <c r="V1159" s="479" t="s">
        <v>59</v>
      </c>
      <c r="W1159" s="479" t="s">
        <v>101</v>
      </c>
      <c r="X1159" s="479" t="s">
        <v>74</v>
      </c>
      <c r="Y1159" s="479" t="s">
        <v>186</v>
      </c>
      <c r="Z1159" s="479" t="s">
        <v>126</v>
      </c>
      <c r="AA1159" s="479" t="s">
        <v>150</v>
      </c>
      <c r="AB1159" s="479" t="s">
        <v>58</v>
      </c>
      <c r="AC1159" s="479" t="s">
        <v>74</v>
      </c>
      <c r="AD1159" s="480" t="s">
        <v>58</v>
      </c>
      <c r="AL1159" s="82" t="s">
        <v>1126</v>
      </c>
      <c r="AM1159" s="477" t="s">
        <v>575</v>
      </c>
      <c r="AN1159" s="479" t="s">
        <v>587</v>
      </c>
      <c r="AO1159" s="478"/>
      <c r="AP1159" s="479" t="s">
        <v>590</v>
      </c>
      <c r="AQ1159" s="479" t="s">
        <v>266</v>
      </c>
      <c r="AR1159" s="479" t="s">
        <v>115</v>
      </c>
      <c r="AS1159" s="479" t="s">
        <v>589</v>
      </c>
      <c r="AT1159" s="479" t="s">
        <v>251</v>
      </c>
      <c r="AU1159" s="479" t="s">
        <v>255</v>
      </c>
      <c r="AV1159" s="479" t="s">
        <v>576</v>
      </c>
      <c r="AW1159" s="479" t="s">
        <v>129</v>
      </c>
      <c r="AX1159" s="479" t="s">
        <v>240</v>
      </c>
      <c r="AY1159" s="479" t="s">
        <v>265</v>
      </c>
      <c r="AZ1159" s="479" t="s">
        <v>239</v>
      </c>
      <c r="BA1159" s="479" t="s">
        <v>583</v>
      </c>
      <c r="BB1159" s="479" t="s">
        <v>247</v>
      </c>
      <c r="BC1159" s="479" t="s">
        <v>119</v>
      </c>
      <c r="BD1159" s="480" t="s">
        <v>1171</v>
      </c>
      <c r="BL1159" s="90">
        <f t="shared" si="1881"/>
        <v>2</v>
      </c>
      <c r="BM1159" s="77">
        <f t="shared" si="1881"/>
        <v>7</v>
      </c>
      <c r="BN1159" s="91"/>
      <c r="BO1159" s="77">
        <f t="shared" si="1864"/>
        <v>4</v>
      </c>
      <c r="BP1159" s="77">
        <f t="shared" si="1864"/>
        <v>3</v>
      </c>
      <c r="BQ1159" s="77">
        <f t="shared" si="1864"/>
        <v>4</v>
      </c>
      <c r="BR1159" s="77">
        <f t="shared" si="1864"/>
        <v>3</v>
      </c>
      <c r="BS1159" s="77">
        <f t="shared" si="1864"/>
        <v>2</v>
      </c>
      <c r="BT1159" s="77">
        <f t="shared" si="1864"/>
        <v>0</v>
      </c>
      <c r="BU1159" s="77">
        <f t="shared" si="1864"/>
        <v>4</v>
      </c>
      <c r="BV1159" s="77">
        <f t="shared" si="1864"/>
        <v>3</v>
      </c>
      <c r="BW1159" s="77">
        <f t="shared" si="1864"/>
        <v>1</v>
      </c>
      <c r="BX1159" s="77">
        <f t="shared" si="1864"/>
        <v>3</v>
      </c>
      <c r="BY1159" s="77">
        <f t="shared" si="1864"/>
        <v>7</v>
      </c>
      <c r="BZ1159" s="77">
        <f t="shared" si="1864"/>
        <v>3</v>
      </c>
      <c r="CA1159" s="77">
        <f t="shared" si="1864"/>
        <v>5</v>
      </c>
      <c r="CB1159" s="77">
        <f t="shared" si="1864"/>
        <v>1</v>
      </c>
      <c r="CC1159" s="92">
        <f t="shared" si="1864"/>
        <v>5</v>
      </c>
      <c r="CJ1159" s="78"/>
      <c r="CK1159" s="90">
        <f t="shared" si="1882"/>
        <v>1</v>
      </c>
      <c r="CL1159" s="77">
        <f t="shared" si="1882"/>
        <v>2</v>
      </c>
      <c r="CM1159" s="91"/>
      <c r="CN1159" s="77">
        <f t="shared" si="1865"/>
        <v>0</v>
      </c>
      <c r="CO1159" s="77">
        <f t="shared" si="1865"/>
        <v>2</v>
      </c>
      <c r="CP1159" s="77">
        <f t="shared" si="1865"/>
        <v>0</v>
      </c>
      <c r="CQ1159" s="77">
        <f t="shared" si="1865"/>
        <v>1</v>
      </c>
      <c r="CR1159" s="77">
        <f t="shared" si="1865"/>
        <v>1</v>
      </c>
      <c r="CS1159" s="77">
        <f t="shared" si="1865"/>
        <v>0</v>
      </c>
      <c r="CT1159" s="77">
        <f t="shared" si="1865"/>
        <v>0</v>
      </c>
      <c r="CU1159" s="77">
        <f t="shared" si="1865"/>
        <v>2</v>
      </c>
      <c r="CV1159" s="77">
        <f t="shared" si="1865"/>
        <v>2</v>
      </c>
      <c r="CW1159" s="77">
        <f t="shared" si="1865"/>
        <v>4</v>
      </c>
      <c r="CX1159" s="77">
        <f t="shared" si="1865"/>
        <v>0</v>
      </c>
      <c r="CY1159" s="77">
        <f t="shared" si="1865"/>
        <v>1</v>
      </c>
      <c r="CZ1159" s="77">
        <f t="shared" si="1865"/>
        <v>1</v>
      </c>
      <c r="DA1159" s="77">
        <f t="shared" si="1865"/>
        <v>2</v>
      </c>
      <c r="DB1159" s="92">
        <f t="shared" si="1865"/>
        <v>1</v>
      </c>
      <c r="DJ1159" s="347" t="str">
        <f t="shared" si="1883"/>
        <v>H</v>
      </c>
      <c r="DK1159" s="56" t="str">
        <f t="shared" si="1883"/>
        <v>H</v>
      </c>
      <c r="DL1159" s="91"/>
      <c r="DM1159" s="56" t="str">
        <f t="shared" si="1866"/>
        <v>H</v>
      </c>
      <c r="DN1159" s="56" t="str">
        <f t="shared" si="1866"/>
        <v>H</v>
      </c>
      <c r="DO1159" s="56" t="str">
        <f t="shared" si="1866"/>
        <v>H</v>
      </c>
      <c r="DP1159" s="56" t="str">
        <f t="shared" si="1866"/>
        <v>H</v>
      </c>
      <c r="DQ1159" s="56" t="str">
        <f t="shared" si="1866"/>
        <v>H</v>
      </c>
      <c r="DR1159" s="56" t="str">
        <f t="shared" si="1866"/>
        <v>D</v>
      </c>
      <c r="DS1159" s="56" t="str">
        <f t="shared" si="1866"/>
        <v>H</v>
      </c>
      <c r="DT1159" s="56" t="str">
        <f t="shared" si="1866"/>
        <v>H</v>
      </c>
      <c r="DU1159" s="56" t="str">
        <f t="shared" si="1866"/>
        <v>A</v>
      </c>
      <c r="DV1159" s="56" t="str">
        <f t="shared" si="1866"/>
        <v>A</v>
      </c>
      <c r="DW1159" s="56" t="str">
        <f t="shared" si="1866"/>
        <v>H</v>
      </c>
      <c r="DX1159" s="56" t="str">
        <f t="shared" si="1866"/>
        <v>H</v>
      </c>
      <c r="DY1159" s="56" t="str">
        <f t="shared" si="1866"/>
        <v>H</v>
      </c>
      <c r="DZ1159" s="56" t="str">
        <f t="shared" si="1866"/>
        <v>A</v>
      </c>
      <c r="EA1159" s="348" t="str">
        <f t="shared" si="1866"/>
        <v>H</v>
      </c>
      <c r="EI1159" s="53" t="str">
        <f t="shared" si="1867"/>
        <v>Carshalton Athletic</v>
      </c>
      <c r="EJ1159" s="79">
        <f t="shared" si="1884"/>
        <v>34</v>
      </c>
      <c r="EK1159" s="80">
        <f t="shared" si="1885"/>
        <v>13</v>
      </c>
      <c r="EL1159" s="80">
        <f t="shared" si="1886"/>
        <v>1</v>
      </c>
      <c r="EM1159" s="80">
        <f t="shared" si="1887"/>
        <v>3</v>
      </c>
      <c r="EN1159" s="80">
        <f>COUNTIF(DL$1157:DL$1174,"A")</f>
        <v>12</v>
      </c>
      <c r="EO1159" s="80">
        <f>COUNTIF(DL$1157:DL$1174,"D")</f>
        <v>4</v>
      </c>
      <c r="EP1159" s="80">
        <f>COUNTIF(DL$1157:DL$1174,"H")</f>
        <v>1</v>
      </c>
      <c r="EQ1159" s="79">
        <f t="shared" si="1888"/>
        <v>25</v>
      </c>
      <c r="ER1159" s="79">
        <f t="shared" si="1868"/>
        <v>5</v>
      </c>
      <c r="ES1159" s="79">
        <f t="shared" si="1868"/>
        <v>4</v>
      </c>
      <c r="ET1159" s="81">
        <f>SUM($BL1159:$CI1159)+SUM(CM$1157:CM$1174)</f>
        <v>103</v>
      </c>
      <c r="EU1159" s="81">
        <f>SUM($CK1159:$DH1159)+SUM(BN$1157:BN$1174)</f>
        <v>38</v>
      </c>
      <c r="EV1159" s="79">
        <f t="shared" si="1869"/>
        <v>80</v>
      </c>
      <c r="EW1159" s="81">
        <f t="shared" si="1889"/>
        <v>65</v>
      </c>
      <c r="EX1159" s="78"/>
      <c r="EY1159" s="80">
        <f t="shared" si="1870"/>
        <v>34</v>
      </c>
      <c r="EZ1159" s="80">
        <f t="shared" si="1871"/>
        <v>25</v>
      </c>
      <c r="FA1159" s="80">
        <f t="shared" si="1872"/>
        <v>5</v>
      </c>
      <c r="FB1159" s="80">
        <f t="shared" si="1873"/>
        <v>4</v>
      </c>
      <c r="FC1159" s="80">
        <f t="shared" si="1874"/>
        <v>103</v>
      </c>
      <c r="FD1159" s="80">
        <f t="shared" si="1875"/>
        <v>38</v>
      </c>
      <c r="FE1159" s="80">
        <f t="shared" si="1876"/>
        <v>80</v>
      </c>
      <c r="FF1159" s="80">
        <f t="shared" si="1877"/>
        <v>65</v>
      </c>
      <c r="FH1159" s="54">
        <f t="shared" si="1890"/>
        <v>0</v>
      </c>
      <c r="FI1159" s="54">
        <f t="shared" si="1891"/>
        <v>0</v>
      </c>
      <c r="FJ1159" s="54">
        <f t="shared" si="1878"/>
        <v>0</v>
      </c>
      <c r="FK1159" s="54">
        <f t="shared" si="1878"/>
        <v>0</v>
      </c>
      <c r="FL1159" s="54">
        <f t="shared" si="1878"/>
        <v>0</v>
      </c>
      <c r="FM1159" s="54">
        <f t="shared" si="1878"/>
        <v>0</v>
      </c>
      <c r="FN1159" s="54">
        <f t="shared" si="1878"/>
        <v>0</v>
      </c>
      <c r="FO1159" s="54">
        <f t="shared" si="1878"/>
        <v>0</v>
      </c>
      <c r="FQ1159" s="54" t="str">
        <f t="shared" si="1801"/>
        <v/>
      </c>
      <c r="FR1159" s="54" t="str">
        <f t="shared" si="1802"/>
        <v/>
      </c>
      <c r="FS1159" s="54" t="str">
        <f t="shared" si="1879"/>
        <v/>
      </c>
      <c r="FT1159" s="54" t="str">
        <f t="shared" si="1880"/>
        <v/>
      </c>
      <c r="FU1159" s="54" t="str">
        <f t="shared" si="1880"/>
        <v/>
      </c>
      <c r="FV1159" s="54" t="str">
        <f t="shared" si="1831"/>
        <v/>
      </c>
      <c r="FW1159" s="54" t="str">
        <f t="shared" si="1831"/>
        <v/>
      </c>
      <c r="FX1159" s="54" t="str">
        <f t="shared" si="1831"/>
        <v/>
      </c>
      <c r="FY1159" s="54" t="s">
        <v>1902</v>
      </c>
      <c r="FZ1159" s="58"/>
      <c r="GA1159" s="59"/>
      <c r="GB1159" s="60"/>
      <c r="GC1159" s="58"/>
      <c r="GD1159" s="59"/>
      <c r="GE1159" s="61"/>
      <c r="GF1159" s="58"/>
      <c r="GG1159" s="61"/>
      <c r="GH1159" s="61"/>
    </row>
    <row r="1160" spans="1:192" s="54" customFormat="1" ht="12" x14ac:dyDescent="0.25">
      <c r="A1160" s="54">
        <v>4</v>
      </c>
      <c r="B1160" s="54" t="s">
        <v>1842</v>
      </c>
      <c r="C1160" s="56">
        <v>34</v>
      </c>
      <c r="D1160" s="56">
        <v>17</v>
      </c>
      <c r="E1160" s="56">
        <v>8</v>
      </c>
      <c r="F1160" s="56">
        <v>9</v>
      </c>
      <c r="G1160" s="56">
        <v>81</v>
      </c>
      <c r="H1160" s="56">
        <v>51</v>
      </c>
      <c r="I1160" s="57">
        <v>59</v>
      </c>
      <c r="J1160" s="56">
        <f t="shared" si="1863"/>
        <v>30</v>
      </c>
      <c r="L1160" s="82" t="s">
        <v>1000</v>
      </c>
      <c r="M1160" s="477" t="s">
        <v>62</v>
      </c>
      <c r="N1160" s="479" t="s">
        <v>102</v>
      </c>
      <c r="O1160" s="479" t="s">
        <v>410</v>
      </c>
      <c r="P1160" s="478"/>
      <c r="Q1160" s="479" t="s">
        <v>87</v>
      </c>
      <c r="R1160" s="479" t="s">
        <v>99</v>
      </c>
      <c r="S1160" s="479" t="s">
        <v>149</v>
      </c>
      <c r="T1160" s="479" t="s">
        <v>76</v>
      </c>
      <c r="U1160" s="479" t="s">
        <v>76</v>
      </c>
      <c r="V1160" s="479" t="s">
        <v>148</v>
      </c>
      <c r="W1160" s="479" t="s">
        <v>200</v>
      </c>
      <c r="X1160" s="479" t="s">
        <v>177</v>
      </c>
      <c r="Y1160" s="479" t="s">
        <v>88</v>
      </c>
      <c r="Z1160" s="479" t="s">
        <v>62</v>
      </c>
      <c r="AA1160" s="479" t="s">
        <v>77</v>
      </c>
      <c r="AB1160" s="479" t="s">
        <v>103</v>
      </c>
      <c r="AC1160" s="479" t="s">
        <v>148</v>
      </c>
      <c r="AD1160" s="480" t="s">
        <v>62</v>
      </c>
      <c r="AL1160" s="82" t="s">
        <v>1000</v>
      </c>
      <c r="AM1160" s="477" t="s">
        <v>754</v>
      </c>
      <c r="AN1160" s="479" t="s">
        <v>573</v>
      </c>
      <c r="AO1160" s="479" t="s">
        <v>505</v>
      </c>
      <c r="AP1160" s="478"/>
      <c r="AQ1160" s="479" t="s">
        <v>275</v>
      </c>
      <c r="AR1160" s="479" t="s">
        <v>248</v>
      </c>
      <c r="AS1160" s="479" t="s">
        <v>310</v>
      </c>
      <c r="AT1160" s="479" t="s">
        <v>582</v>
      </c>
      <c r="AU1160" s="479" t="s">
        <v>587</v>
      </c>
      <c r="AV1160" s="479" t="s">
        <v>239</v>
      </c>
      <c r="AW1160" s="479" t="s">
        <v>534</v>
      </c>
      <c r="AX1160" s="479" t="s">
        <v>237</v>
      </c>
      <c r="AY1160" s="479" t="s">
        <v>481</v>
      </c>
      <c r="AZ1160" s="479" t="s">
        <v>492</v>
      </c>
      <c r="BA1160" s="479" t="s">
        <v>256</v>
      </c>
      <c r="BB1160" s="479" t="s">
        <v>250</v>
      </c>
      <c r="BC1160" s="479" t="s">
        <v>575</v>
      </c>
      <c r="BD1160" s="480" t="s">
        <v>247</v>
      </c>
      <c r="BL1160" s="90">
        <f t="shared" si="1881"/>
        <v>1</v>
      </c>
      <c r="BM1160" s="77">
        <f t="shared" si="1881"/>
        <v>2</v>
      </c>
      <c r="BN1160" s="77">
        <f t="shared" si="1881"/>
        <v>2</v>
      </c>
      <c r="BO1160" s="91"/>
      <c r="BP1160" s="77">
        <f t="shared" si="1864"/>
        <v>3</v>
      </c>
      <c r="BQ1160" s="77">
        <f t="shared" si="1864"/>
        <v>1</v>
      </c>
      <c r="BR1160" s="77">
        <f t="shared" si="1864"/>
        <v>1</v>
      </c>
      <c r="BS1160" s="77">
        <f t="shared" si="1864"/>
        <v>0</v>
      </c>
      <c r="BT1160" s="77">
        <f t="shared" si="1864"/>
        <v>0</v>
      </c>
      <c r="BU1160" s="77">
        <f t="shared" si="1864"/>
        <v>0</v>
      </c>
      <c r="BV1160" s="77">
        <f t="shared" si="1864"/>
        <v>2</v>
      </c>
      <c r="BW1160" s="77">
        <f t="shared" si="1864"/>
        <v>2</v>
      </c>
      <c r="BX1160" s="77">
        <f t="shared" si="1864"/>
        <v>1</v>
      </c>
      <c r="BY1160" s="77">
        <f t="shared" si="1864"/>
        <v>1</v>
      </c>
      <c r="BZ1160" s="77">
        <f t="shared" si="1864"/>
        <v>2</v>
      </c>
      <c r="CA1160" s="77">
        <f t="shared" si="1864"/>
        <v>1</v>
      </c>
      <c r="CB1160" s="77">
        <f t="shared" si="1864"/>
        <v>0</v>
      </c>
      <c r="CC1160" s="92">
        <f t="shared" si="1864"/>
        <v>1</v>
      </c>
      <c r="CJ1160" s="78"/>
      <c r="CK1160" s="90">
        <f t="shared" si="1882"/>
        <v>1</v>
      </c>
      <c r="CL1160" s="77">
        <f t="shared" si="1882"/>
        <v>4</v>
      </c>
      <c r="CM1160" s="77">
        <f t="shared" si="1882"/>
        <v>6</v>
      </c>
      <c r="CN1160" s="91"/>
      <c r="CO1160" s="77">
        <f t="shared" si="1865"/>
        <v>3</v>
      </c>
      <c r="CP1160" s="77">
        <f t="shared" si="1865"/>
        <v>0</v>
      </c>
      <c r="CQ1160" s="77">
        <f t="shared" si="1865"/>
        <v>5</v>
      </c>
      <c r="CR1160" s="77">
        <f t="shared" si="1865"/>
        <v>2</v>
      </c>
      <c r="CS1160" s="77">
        <f t="shared" si="1865"/>
        <v>2</v>
      </c>
      <c r="CT1160" s="77">
        <f t="shared" si="1865"/>
        <v>1</v>
      </c>
      <c r="CU1160" s="77">
        <f t="shared" si="1865"/>
        <v>2</v>
      </c>
      <c r="CV1160" s="77">
        <f t="shared" si="1865"/>
        <v>0</v>
      </c>
      <c r="CW1160" s="77">
        <f t="shared" si="1865"/>
        <v>6</v>
      </c>
      <c r="CX1160" s="77">
        <f t="shared" si="1865"/>
        <v>1</v>
      </c>
      <c r="CY1160" s="77">
        <f t="shared" si="1865"/>
        <v>1</v>
      </c>
      <c r="CZ1160" s="77">
        <f t="shared" si="1865"/>
        <v>3</v>
      </c>
      <c r="DA1160" s="77">
        <f t="shared" si="1865"/>
        <v>1</v>
      </c>
      <c r="DB1160" s="92">
        <f t="shared" si="1865"/>
        <v>1</v>
      </c>
      <c r="DJ1160" s="347" t="str">
        <f t="shared" si="1883"/>
        <v>D</v>
      </c>
      <c r="DK1160" s="56" t="str">
        <f t="shared" si="1883"/>
        <v>A</v>
      </c>
      <c r="DL1160" s="56" t="str">
        <f t="shared" si="1883"/>
        <v>A</v>
      </c>
      <c r="DM1160" s="91"/>
      <c r="DN1160" s="56" t="str">
        <f t="shared" si="1866"/>
        <v>D</v>
      </c>
      <c r="DO1160" s="56" t="str">
        <f t="shared" si="1866"/>
        <v>H</v>
      </c>
      <c r="DP1160" s="56" t="str">
        <f t="shared" si="1866"/>
        <v>A</v>
      </c>
      <c r="DQ1160" s="56" t="str">
        <f t="shared" si="1866"/>
        <v>A</v>
      </c>
      <c r="DR1160" s="56" t="str">
        <f t="shared" si="1866"/>
        <v>A</v>
      </c>
      <c r="DS1160" s="56" t="str">
        <f t="shared" si="1866"/>
        <v>A</v>
      </c>
      <c r="DT1160" s="56" t="str">
        <f t="shared" si="1866"/>
        <v>D</v>
      </c>
      <c r="DU1160" s="56" t="str">
        <f t="shared" si="1866"/>
        <v>H</v>
      </c>
      <c r="DV1160" s="56" t="str">
        <f t="shared" si="1866"/>
        <v>A</v>
      </c>
      <c r="DW1160" s="56" t="str">
        <f t="shared" si="1866"/>
        <v>D</v>
      </c>
      <c r="DX1160" s="56" t="str">
        <f t="shared" si="1866"/>
        <v>H</v>
      </c>
      <c r="DY1160" s="56" t="str">
        <f t="shared" si="1866"/>
        <v>A</v>
      </c>
      <c r="DZ1160" s="56" t="str">
        <f t="shared" si="1866"/>
        <v>A</v>
      </c>
      <c r="EA1160" s="348" t="str">
        <f t="shared" si="1866"/>
        <v>D</v>
      </c>
      <c r="EI1160" s="53" t="str">
        <f t="shared" si="1867"/>
        <v>Croydon</v>
      </c>
      <c r="EJ1160" s="79">
        <f t="shared" si="1884"/>
        <v>34</v>
      </c>
      <c r="EK1160" s="80">
        <f t="shared" si="1885"/>
        <v>3</v>
      </c>
      <c r="EL1160" s="80">
        <f t="shared" si="1886"/>
        <v>5</v>
      </c>
      <c r="EM1160" s="80">
        <f t="shared" si="1887"/>
        <v>9</v>
      </c>
      <c r="EN1160" s="80">
        <f>COUNTIF(DM$1157:DM$1174,"A")</f>
        <v>1</v>
      </c>
      <c r="EO1160" s="80">
        <f>COUNTIF(DM$1157:DM$1174,"D")</f>
        <v>1</v>
      </c>
      <c r="EP1160" s="80">
        <f>COUNTIF(DM$1157:DM$1174,"H")</f>
        <v>15</v>
      </c>
      <c r="EQ1160" s="79">
        <f t="shared" si="1888"/>
        <v>4</v>
      </c>
      <c r="ER1160" s="79">
        <f t="shared" si="1868"/>
        <v>6</v>
      </c>
      <c r="ES1160" s="79">
        <f t="shared" si="1868"/>
        <v>24</v>
      </c>
      <c r="ET1160" s="81">
        <f>SUM($BK1160:$CI1160)+SUM(CN$1157:CN$1174)</f>
        <v>37</v>
      </c>
      <c r="EU1160" s="81">
        <f>SUM($CK1160:$DH1160)+SUM(BO$1157:BO$1174)</f>
        <v>80</v>
      </c>
      <c r="EV1160" s="79">
        <f t="shared" si="1869"/>
        <v>18</v>
      </c>
      <c r="EW1160" s="81">
        <f t="shared" si="1889"/>
        <v>-43</v>
      </c>
      <c r="EX1160" s="78"/>
      <c r="EY1160" s="80">
        <f t="shared" si="1870"/>
        <v>34</v>
      </c>
      <c r="EZ1160" s="80">
        <f t="shared" si="1871"/>
        <v>4</v>
      </c>
      <c r="FA1160" s="80">
        <f t="shared" si="1872"/>
        <v>6</v>
      </c>
      <c r="FB1160" s="80">
        <f t="shared" si="1873"/>
        <v>24</v>
      </c>
      <c r="FC1160" s="80">
        <f t="shared" si="1874"/>
        <v>37</v>
      </c>
      <c r="FD1160" s="80">
        <f t="shared" si="1875"/>
        <v>80</v>
      </c>
      <c r="FE1160" s="80">
        <f t="shared" si="1876"/>
        <v>18</v>
      </c>
      <c r="FF1160" s="80">
        <f t="shared" si="1877"/>
        <v>-43</v>
      </c>
      <c r="FH1160" s="54">
        <f t="shared" si="1890"/>
        <v>0</v>
      </c>
      <c r="FI1160" s="54">
        <f t="shared" si="1891"/>
        <v>0</v>
      </c>
      <c r="FJ1160" s="54">
        <f t="shared" si="1878"/>
        <v>0</v>
      </c>
      <c r="FK1160" s="54">
        <f t="shared" si="1878"/>
        <v>0</v>
      </c>
      <c r="FL1160" s="54">
        <f t="shared" si="1878"/>
        <v>0</v>
      </c>
      <c r="FM1160" s="54">
        <f t="shared" si="1878"/>
        <v>0</v>
      </c>
      <c r="FN1160" s="54">
        <f t="shared" si="1878"/>
        <v>0</v>
      </c>
      <c r="FO1160" s="54">
        <f t="shared" si="1878"/>
        <v>0</v>
      </c>
      <c r="FQ1160" s="54" t="str">
        <f t="shared" si="1801"/>
        <v/>
      </c>
      <c r="FR1160" s="54" t="str">
        <f t="shared" si="1802"/>
        <v/>
      </c>
      <c r="FS1160" s="54" t="str">
        <f t="shared" si="1879"/>
        <v/>
      </c>
      <c r="FT1160" s="54" t="str">
        <f t="shared" si="1880"/>
        <v/>
      </c>
      <c r="FU1160" s="54" t="str">
        <f t="shared" si="1880"/>
        <v/>
      </c>
      <c r="FV1160" s="54" t="str">
        <f t="shared" si="1831"/>
        <v/>
      </c>
      <c r="FW1160" s="54" t="str">
        <f t="shared" si="1831"/>
        <v/>
      </c>
      <c r="FX1160" s="54" t="str">
        <f t="shared" si="1831"/>
        <v/>
      </c>
      <c r="FY1160" s="54" t="s">
        <v>1903</v>
      </c>
      <c r="FZ1160" s="58"/>
      <c r="GA1160" s="59"/>
      <c r="GB1160" s="60"/>
      <c r="GC1160" s="58"/>
      <c r="GD1160" s="59"/>
      <c r="GE1160" s="61"/>
      <c r="GF1160" s="58"/>
      <c r="GG1160" s="61"/>
      <c r="GH1160" s="61"/>
    </row>
    <row r="1161" spans="1:192" s="54" customFormat="1" ht="12" x14ac:dyDescent="0.25">
      <c r="A1161" s="54">
        <v>5</v>
      </c>
      <c r="B1161" s="54" t="s">
        <v>1250</v>
      </c>
      <c r="C1161" s="56">
        <v>34</v>
      </c>
      <c r="D1161" s="56">
        <v>18</v>
      </c>
      <c r="E1161" s="56">
        <v>5</v>
      </c>
      <c r="F1161" s="56">
        <v>11</v>
      </c>
      <c r="G1161" s="56">
        <v>64</v>
      </c>
      <c r="H1161" s="56">
        <v>54</v>
      </c>
      <c r="I1161" s="57">
        <v>59</v>
      </c>
      <c r="J1161" s="56">
        <f t="shared" si="1863"/>
        <v>10</v>
      </c>
      <c r="L1161" s="82" t="s">
        <v>1250</v>
      </c>
      <c r="M1161" s="477" t="s">
        <v>149</v>
      </c>
      <c r="N1161" s="479" t="s">
        <v>89</v>
      </c>
      <c r="O1161" s="479" t="s">
        <v>62</v>
      </c>
      <c r="P1161" s="479" t="s">
        <v>149</v>
      </c>
      <c r="Q1161" s="478"/>
      <c r="R1161" s="479" t="s">
        <v>77</v>
      </c>
      <c r="S1161" s="479" t="s">
        <v>124</v>
      </c>
      <c r="T1161" s="479" t="s">
        <v>177</v>
      </c>
      <c r="U1161" s="479" t="s">
        <v>304</v>
      </c>
      <c r="V1161" s="479" t="s">
        <v>77</v>
      </c>
      <c r="W1161" s="479" t="s">
        <v>150</v>
      </c>
      <c r="X1161" s="479" t="s">
        <v>206</v>
      </c>
      <c r="Y1161" s="479" t="s">
        <v>206</v>
      </c>
      <c r="Z1161" s="479" t="s">
        <v>150</v>
      </c>
      <c r="AA1161" s="479" t="s">
        <v>99</v>
      </c>
      <c r="AB1161" s="479" t="s">
        <v>76</v>
      </c>
      <c r="AC1161" s="479" t="s">
        <v>200</v>
      </c>
      <c r="AD1161" s="480" t="s">
        <v>62</v>
      </c>
      <c r="AL1161" s="82" t="s">
        <v>1250</v>
      </c>
      <c r="AM1161" s="477" t="s">
        <v>369</v>
      </c>
      <c r="AN1161" s="479" t="s">
        <v>586</v>
      </c>
      <c r="AO1161" s="479" t="s">
        <v>591</v>
      </c>
      <c r="AP1161" s="479" t="s">
        <v>265</v>
      </c>
      <c r="AQ1161" s="478"/>
      <c r="AR1161" s="479" t="s">
        <v>129</v>
      </c>
      <c r="AS1161" s="479" t="s">
        <v>574</v>
      </c>
      <c r="AT1161" s="479" t="s">
        <v>245</v>
      </c>
      <c r="AU1161" s="479" t="s">
        <v>113</v>
      </c>
      <c r="AV1161" s="479" t="s">
        <v>91</v>
      </c>
      <c r="AW1161" s="479" t="s">
        <v>242</v>
      </c>
      <c r="AX1161" s="479" t="s">
        <v>589</v>
      </c>
      <c r="AY1161" s="479" t="s">
        <v>419</v>
      </c>
      <c r="AZ1161" s="479" t="s">
        <v>576</v>
      </c>
      <c r="BA1161" s="479" t="s">
        <v>1171</v>
      </c>
      <c r="BB1161" s="479" t="s">
        <v>402</v>
      </c>
      <c r="BC1161" s="479" t="s">
        <v>590</v>
      </c>
      <c r="BD1161" s="480" t="s">
        <v>241</v>
      </c>
      <c r="BL1161" s="90">
        <f t="shared" si="1881"/>
        <v>1</v>
      </c>
      <c r="BM1161" s="77">
        <f t="shared" si="1881"/>
        <v>3</v>
      </c>
      <c r="BN1161" s="77">
        <f t="shared" si="1881"/>
        <v>1</v>
      </c>
      <c r="BO1161" s="77">
        <f t="shared" si="1881"/>
        <v>1</v>
      </c>
      <c r="BP1161" s="91"/>
      <c r="BQ1161" s="77">
        <f t="shared" si="1864"/>
        <v>2</v>
      </c>
      <c r="BR1161" s="77">
        <f t="shared" si="1864"/>
        <v>0</v>
      </c>
      <c r="BS1161" s="77">
        <f t="shared" si="1864"/>
        <v>2</v>
      </c>
      <c r="BT1161" s="77">
        <f t="shared" si="1864"/>
        <v>4</v>
      </c>
      <c r="BU1161" s="77">
        <f t="shared" si="1864"/>
        <v>2</v>
      </c>
      <c r="BV1161" s="77">
        <f t="shared" si="1864"/>
        <v>3</v>
      </c>
      <c r="BW1161" s="77">
        <f t="shared" si="1864"/>
        <v>1</v>
      </c>
      <c r="BX1161" s="77">
        <f t="shared" si="1864"/>
        <v>1</v>
      </c>
      <c r="BY1161" s="77">
        <f t="shared" si="1864"/>
        <v>3</v>
      </c>
      <c r="BZ1161" s="77">
        <f t="shared" si="1864"/>
        <v>1</v>
      </c>
      <c r="CA1161" s="77">
        <f t="shared" si="1864"/>
        <v>0</v>
      </c>
      <c r="CB1161" s="77">
        <f t="shared" si="1864"/>
        <v>2</v>
      </c>
      <c r="CC1161" s="92">
        <f t="shared" si="1864"/>
        <v>1</v>
      </c>
      <c r="CJ1161" s="78"/>
      <c r="CK1161" s="90">
        <f t="shared" si="1882"/>
        <v>5</v>
      </c>
      <c r="CL1161" s="77">
        <f t="shared" si="1882"/>
        <v>0</v>
      </c>
      <c r="CM1161" s="77">
        <f t="shared" si="1882"/>
        <v>1</v>
      </c>
      <c r="CN1161" s="77">
        <f t="shared" si="1882"/>
        <v>5</v>
      </c>
      <c r="CO1161" s="91"/>
      <c r="CP1161" s="77">
        <f t="shared" si="1865"/>
        <v>1</v>
      </c>
      <c r="CQ1161" s="77">
        <f t="shared" si="1865"/>
        <v>0</v>
      </c>
      <c r="CR1161" s="77">
        <f t="shared" si="1865"/>
        <v>0</v>
      </c>
      <c r="CS1161" s="77">
        <f t="shared" si="1865"/>
        <v>2</v>
      </c>
      <c r="CT1161" s="77">
        <f t="shared" si="1865"/>
        <v>1</v>
      </c>
      <c r="CU1161" s="77">
        <f t="shared" si="1865"/>
        <v>1</v>
      </c>
      <c r="CV1161" s="77">
        <f t="shared" si="1865"/>
        <v>4</v>
      </c>
      <c r="CW1161" s="77">
        <f t="shared" si="1865"/>
        <v>4</v>
      </c>
      <c r="CX1161" s="77">
        <f t="shared" si="1865"/>
        <v>1</v>
      </c>
      <c r="CY1161" s="77">
        <f t="shared" si="1865"/>
        <v>0</v>
      </c>
      <c r="CZ1161" s="77">
        <f t="shared" si="1865"/>
        <v>2</v>
      </c>
      <c r="DA1161" s="77">
        <f t="shared" si="1865"/>
        <v>2</v>
      </c>
      <c r="DB1161" s="92">
        <f t="shared" si="1865"/>
        <v>1</v>
      </c>
      <c r="DJ1161" s="347" t="str">
        <f t="shared" si="1883"/>
        <v>A</v>
      </c>
      <c r="DK1161" s="56" t="str">
        <f t="shared" si="1883"/>
        <v>H</v>
      </c>
      <c r="DL1161" s="56" t="str">
        <f t="shared" si="1883"/>
        <v>D</v>
      </c>
      <c r="DM1161" s="56" t="str">
        <f t="shared" si="1883"/>
        <v>A</v>
      </c>
      <c r="DN1161" s="91"/>
      <c r="DO1161" s="56" t="str">
        <f t="shared" si="1866"/>
        <v>H</v>
      </c>
      <c r="DP1161" s="56" t="str">
        <f t="shared" si="1866"/>
        <v>D</v>
      </c>
      <c r="DQ1161" s="56" t="str">
        <f t="shared" si="1866"/>
        <v>H</v>
      </c>
      <c r="DR1161" s="56" t="str">
        <f t="shared" si="1866"/>
        <v>H</v>
      </c>
      <c r="DS1161" s="56" t="str">
        <f t="shared" si="1866"/>
        <v>H</v>
      </c>
      <c r="DT1161" s="56" t="str">
        <f t="shared" si="1866"/>
        <v>H</v>
      </c>
      <c r="DU1161" s="56" t="str">
        <f t="shared" si="1866"/>
        <v>A</v>
      </c>
      <c r="DV1161" s="56" t="str">
        <f t="shared" si="1866"/>
        <v>A</v>
      </c>
      <c r="DW1161" s="56" t="str">
        <f t="shared" si="1866"/>
        <v>H</v>
      </c>
      <c r="DX1161" s="56" t="str">
        <f t="shared" si="1866"/>
        <v>H</v>
      </c>
      <c r="DY1161" s="56" t="str">
        <f t="shared" si="1866"/>
        <v>A</v>
      </c>
      <c r="DZ1161" s="56" t="str">
        <f t="shared" si="1866"/>
        <v>D</v>
      </c>
      <c r="EA1161" s="348" t="str">
        <f t="shared" si="1866"/>
        <v>D</v>
      </c>
      <c r="EI1161" s="53" t="str">
        <f t="shared" si="1867"/>
        <v>Dorking</v>
      </c>
      <c r="EJ1161" s="79">
        <f t="shared" si="1884"/>
        <v>34</v>
      </c>
      <c r="EK1161" s="80">
        <f t="shared" si="1885"/>
        <v>8</v>
      </c>
      <c r="EL1161" s="80">
        <f t="shared" si="1886"/>
        <v>4</v>
      </c>
      <c r="EM1161" s="80">
        <f t="shared" si="1887"/>
        <v>5</v>
      </c>
      <c r="EN1161" s="80">
        <f>COUNTIF(DN$1157:DN$1174,"A")</f>
        <v>10</v>
      </c>
      <c r="EO1161" s="80">
        <f>COUNTIF(DN$1157:DN$1174,"D")</f>
        <v>1</v>
      </c>
      <c r="EP1161" s="80">
        <f>COUNTIF(DN$1157:DN$1174,"H")</f>
        <v>6</v>
      </c>
      <c r="EQ1161" s="79">
        <f t="shared" si="1888"/>
        <v>18</v>
      </c>
      <c r="ER1161" s="79">
        <f t="shared" si="1868"/>
        <v>5</v>
      </c>
      <c r="ES1161" s="79">
        <f t="shared" si="1868"/>
        <v>11</v>
      </c>
      <c r="ET1161" s="81">
        <f>SUM($BL1161:$CI1161)+SUM(CO$1157:CO$1174)</f>
        <v>64</v>
      </c>
      <c r="EU1161" s="81">
        <f>SUM($CK1161:$DH1161)+SUM(BP$1157:BP$1174)</f>
        <v>54</v>
      </c>
      <c r="EV1161" s="79">
        <f t="shared" si="1869"/>
        <v>59</v>
      </c>
      <c r="EW1161" s="81">
        <f t="shared" si="1889"/>
        <v>10</v>
      </c>
      <c r="EX1161" s="78"/>
      <c r="EY1161" s="80">
        <f t="shared" si="1870"/>
        <v>34</v>
      </c>
      <c r="EZ1161" s="80">
        <f t="shared" si="1871"/>
        <v>18</v>
      </c>
      <c r="FA1161" s="80">
        <f t="shared" si="1872"/>
        <v>5</v>
      </c>
      <c r="FB1161" s="80">
        <f t="shared" si="1873"/>
        <v>11</v>
      </c>
      <c r="FC1161" s="80">
        <f t="shared" si="1874"/>
        <v>64</v>
      </c>
      <c r="FD1161" s="80">
        <f t="shared" si="1875"/>
        <v>54</v>
      </c>
      <c r="FE1161" s="80">
        <f t="shared" si="1876"/>
        <v>59</v>
      </c>
      <c r="FF1161" s="80">
        <f t="shared" si="1877"/>
        <v>10</v>
      </c>
      <c r="FH1161" s="54">
        <f t="shared" si="1890"/>
        <v>0</v>
      </c>
      <c r="FI1161" s="54">
        <f t="shared" si="1891"/>
        <v>0</v>
      </c>
      <c r="FJ1161" s="54">
        <f t="shared" si="1878"/>
        <v>0</v>
      </c>
      <c r="FK1161" s="54">
        <f t="shared" si="1878"/>
        <v>0</v>
      </c>
      <c r="FL1161" s="54">
        <f t="shared" si="1878"/>
        <v>0</v>
      </c>
      <c r="FM1161" s="54">
        <f t="shared" si="1878"/>
        <v>0</v>
      </c>
      <c r="FN1161" s="54">
        <f t="shared" si="1878"/>
        <v>0</v>
      </c>
      <c r="FO1161" s="54">
        <f t="shared" si="1878"/>
        <v>0</v>
      </c>
      <c r="FQ1161" s="54" t="str">
        <f t="shared" si="1801"/>
        <v/>
      </c>
      <c r="FR1161" s="54" t="str">
        <f t="shared" si="1802"/>
        <v/>
      </c>
      <c r="FS1161" s="54" t="str">
        <f t="shared" si="1879"/>
        <v/>
      </c>
      <c r="FT1161" s="54" t="str">
        <f t="shared" si="1880"/>
        <v/>
      </c>
      <c r="FU1161" s="54" t="str">
        <f t="shared" si="1880"/>
        <v/>
      </c>
      <c r="FV1161" s="54" t="str">
        <f t="shared" si="1831"/>
        <v/>
      </c>
      <c r="FW1161" s="54" t="str">
        <f t="shared" si="1831"/>
        <v/>
      </c>
      <c r="FX1161" s="54" t="str">
        <f t="shared" si="1831"/>
        <v/>
      </c>
      <c r="FY1161" s="54" t="s">
        <v>1888</v>
      </c>
      <c r="FZ1161" s="58"/>
      <c r="GA1161" s="59"/>
      <c r="GB1161" s="60"/>
      <c r="GC1161" s="58"/>
      <c r="GD1161" s="59"/>
      <c r="GE1161" s="61"/>
      <c r="GF1161" s="58"/>
      <c r="GG1161" s="61"/>
      <c r="GH1161" s="61"/>
    </row>
    <row r="1162" spans="1:192" s="54" customFormat="1" ht="12" x14ac:dyDescent="0.25">
      <c r="A1162" s="54">
        <v>6</v>
      </c>
      <c r="B1162" s="54" t="s">
        <v>1839</v>
      </c>
      <c r="C1162" s="56">
        <v>34</v>
      </c>
      <c r="D1162" s="56">
        <v>17</v>
      </c>
      <c r="E1162" s="56">
        <v>8</v>
      </c>
      <c r="F1162" s="56">
        <v>9</v>
      </c>
      <c r="G1162" s="56">
        <v>71</v>
      </c>
      <c r="H1162" s="56">
        <v>67</v>
      </c>
      <c r="I1162" s="57" t="s">
        <v>1904</v>
      </c>
      <c r="J1162" s="56">
        <f t="shared" si="1863"/>
        <v>4</v>
      </c>
      <c r="L1162" s="82" t="s">
        <v>1844</v>
      </c>
      <c r="M1162" s="477" t="s">
        <v>101</v>
      </c>
      <c r="N1162" s="479" t="s">
        <v>74</v>
      </c>
      <c r="O1162" s="479" t="s">
        <v>76</v>
      </c>
      <c r="P1162" s="479" t="s">
        <v>99</v>
      </c>
      <c r="Q1162" s="479" t="s">
        <v>86</v>
      </c>
      <c r="R1162" s="478"/>
      <c r="S1162" s="479" t="s">
        <v>86</v>
      </c>
      <c r="T1162" s="479" t="s">
        <v>77</v>
      </c>
      <c r="U1162" s="479" t="s">
        <v>102</v>
      </c>
      <c r="V1162" s="479" t="s">
        <v>102</v>
      </c>
      <c r="W1162" s="479" t="s">
        <v>124</v>
      </c>
      <c r="X1162" s="479" t="s">
        <v>200</v>
      </c>
      <c r="Y1162" s="479" t="s">
        <v>88</v>
      </c>
      <c r="Z1162" s="479" t="s">
        <v>62</v>
      </c>
      <c r="AA1162" s="479" t="s">
        <v>304</v>
      </c>
      <c r="AB1162" s="479" t="s">
        <v>102</v>
      </c>
      <c r="AC1162" s="479" t="s">
        <v>200</v>
      </c>
      <c r="AD1162" s="480" t="s">
        <v>124</v>
      </c>
      <c r="AL1162" s="82" t="s">
        <v>1844</v>
      </c>
      <c r="AM1162" s="477" t="s">
        <v>586</v>
      </c>
      <c r="AN1162" s="479" t="s">
        <v>90</v>
      </c>
      <c r="AO1162" s="479" t="s">
        <v>67</v>
      </c>
      <c r="AP1162" s="479" t="s">
        <v>242</v>
      </c>
      <c r="AQ1162" s="479" t="s">
        <v>583</v>
      </c>
      <c r="AR1162" s="478"/>
      <c r="AS1162" s="479" t="s">
        <v>251</v>
      </c>
      <c r="AT1162" s="479" t="s">
        <v>598</v>
      </c>
      <c r="AU1162" s="479" t="s">
        <v>128</v>
      </c>
      <c r="AV1162" s="479" t="s">
        <v>238</v>
      </c>
      <c r="AW1162" s="479" t="s">
        <v>593</v>
      </c>
      <c r="AX1162" s="479" t="s">
        <v>247</v>
      </c>
      <c r="AY1162" s="479" t="s">
        <v>578</v>
      </c>
      <c r="AZ1162" s="479" t="s">
        <v>1171</v>
      </c>
      <c r="BA1162" s="479" t="s">
        <v>114</v>
      </c>
      <c r="BB1162" s="479" t="s">
        <v>121</v>
      </c>
      <c r="BC1162" s="479" t="s">
        <v>265</v>
      </c>
      <c r="BD1162" s="480" t="s">
        <v>590</v>
      </c>
      <c r="BL1162" s="90">
        <f t="shared" si="1881"/>
        <v>3</v>
      </c>
      <c r="BM1162" s="77">
        <f t="shared" si="1881"/>
        <v>1</v>
      </c>
      <c r="BN1162" s="77">
        <f t="shared" si="1881"/>
        <v>0</v>
      </c>
      <c r="BO1162" s="77">
        <f t="shared" si="1881"/>
        <v>1</v>
      </c>
      <c r="BP1162" s="77">
        <f t="shared" si="1881"/>
        <v>0</v>
      </c>
      <c r="BQ1162" s="91"/>
      <c r="BR1162" s="77">
        <f t="shared" si="1864"/>
        <v>0</v>
      </c>
      <c r="BS1162" s="77">
        <f t="shared" si="1864"/>
        <v>2</v>
      </c>
      <c r="BT1162" s="77">
        <f t="shared" si="1864"/>
        <v>2</v>
      </c>
      <c r="BU1162" s="77">
        <f t="shared" si="1864"/>
        <v>2</v>
      </c>
      <c r="BV1162" s="77">
        <f t="shared" si="1864"/>
        <v>0</v>
      </c>
      <c r="BW1162" s="77">
        <f t="shared" si="1864"/>
        <v>2</v>
      </c>
      <c r="BX1162" s="77">
        <f t="shared" si="1864"/>
        <v>1</v>
      </c>
      <c r="BY1162" s="77">
        <f t="shared" si="1864"/>
        <v>1</v>
      </c>
      <c r="BZ1162" s="77">
        <f t="shared" si="1864"/>
        <v>4</v>
      </c>
      <c r="CA1162" s="77">
        <f t="shared" si="1864"/>
        <v>2</v>
      </c>
      <c r="CB1162" s="77">
        <f t="shared" si="1864"/>
        <v>2</v>
      </c>
      <c r="CC1162" s="92">
        <f t="shared" si="1864"/>
        <v>0</v>
      </c>
      <c r="CJ1162" s="78"/>
      <c r="CK1162" s="90">
        <f t="shared" si="1882"/>
        <v>2</v>
      </c>
      <c r="CL1162" s="77">
        <f t="shared" si="1882"/>
        <v>2</v>
      </c>
      <c r="CM1162" s="77">
        <f t="shared" si="1882"/>
        <v>2</v>
      </c>
      <c r="CN1162" s="77">
        <f t="shared" si="1882"/>
        <v>0</v>
      </c>
      <c r="CO1162" s="77">
        <f t="shared" si="1882"/>
        <v>3</v>
      </c>
      <c r="CP1162" s="91"/>
      <c r="CQ1162" s="77">
        <f t="shared" si="1865"/>
        <v>3</v>
      </c>
      <c r="CR1162" s="77">
        <f t="shared" si="1865"/>
        <v>1</v>
      </c>
      <c r="CS1162" s="77">
        <f t="shared" si="1865"/>
        <v>4</v>
      </c>
      <c r="CT1162" s="77">
        <f t="shared" si="1865"/>
        <v>4</v>
      </c>
      <c r="CU1162" s="77">
        <f t="shared" si="1865"/>
        <v>0</v>
      </c>
      <c r="CV1162" s="77">
        <f t="shared" si="1865"/>
        <v>2</v>
      </c>
      <c r="CW1162" s="77">
        <f t="shared" si="1865"/>
        <v>6</v>
      </c>
      <c r="CX1162" s="77">
        <f t="shared" si="1865"/>
        <v>1</v>
      </c>
      <c r="CY1162" s="77">
        <f t="shared" si="1865"/>
        <v>2</v>
      </c>
      <c r="CZ1162" s="77">
        <f t="shared" si="1865"/>
        <v>4</v>
      </c>
      <c r="DA1162" s="77">
        <f t="shared" si="1865"/>
        <v>2</v>
      </c>
      <c r="DB1162" s="92">
        <f t="shared" si="1865"/>
        <v>0</v>
      </c>
      <c r="DJ1162" s="347" t="str">
        <f t="shared" si="1883"/>
        <v>H</v>
      </c>
      <c r="DK1162" s="56" t="str">
        <f t="shared" si="1883"/>
        <v>A</v>
      </c>
      <c r="DL1162" s="56" t="str">
        <f t="shared" si="1883"/>
        <v>A</v>
      </c>
      <c r="DM1162" s="56" t="str">
        <f t="shared" si="1883"/>
        <v>H</v>
      </c>
      <c r="DN1162" s="56" t="str">
        <f t="shared" si="1883"/>
        <v>A</v>
      </c>
      <c r="DO1162" s="91"/>
      <c r="DP1162" s="56" t="str">
        <f t="shared" si="1866"/>
        <v>A</v>
      </c>
      <c r="DQ1162" s="56" t="str">
        <f t="shared" si="1866"/>
        <v>H</v>
      </c>
      <c r="DR1162" s="56" t="str">
        <f t="shared" si="1866"/>
        <v>A</v>
      </c>
      <c r="DS1162" s="56" t="str">
        <f t="shared" si="1866"/>
        <v>A</v>
      </c>
      <c r="DT1162" s="56" t="str">
        <f t="shared" si="1866"/>
        <v>D</v>
      </c>
      <c r="DU1162" s="56" t="str">
        <f t="shared" si="1866"/>
        <v>D</v>
      </c>
      <c r="DV1162" s="56" t="str">
        <f t="shared" si="1866"/>
        <v>A</v>
      </c>
      <c r="DW1162" s="56" t="str">
        <f t="shared" si="1866"/>
        <v>D</v>
      </c>
      <c r="DX1162" s="56" t="str">
        <f t="shared" si="1866"/>
        <v>H</v>
      </c>
      <c r="DY1162" s="56" t="str">
        <f t="shared" si="1866"/>
        <v>A</v>
      </c>
      <c r="DZ1162" s="56" t="str">
        <f t="shared" si="1866"/>
        <v>D</v>
      </c>
      <c r="EA1162" s="348" t="str">
        <f t="shared" si="1866"/>
        <v>D</v>
      </c>
      <c r="EI1162" s="53" t="str">
        <f t="shared" si="1867"/>
        <v>Dulwich Hamlet</v>
      </c>
      <c r="EJ1162" s="79">
        <f t="shared" si="1884"/>
        <v>34</v>
      </c>
      <c r="EK1162" s="80">
        <f t="shared" si="1885"/>
        <v>4</v>
      </c>
      <c r="EL1162" s="80">
        <f t="shared" si="1886"/>
        <v>5</v>
      </c>
      <c r="EM1162" s="80">
        <f t="shared" si="1887"/>
        <v>8</v>
      </c>
      <c r="EN1162" s="80">
        <f>COUNTIF(DO$1157:DO$1174,"A")</f>
        <v>2</v>
      </c>
      <c r="EO1162" s="80">
        <f>COUNTIF(DO$1157:DO$1174,"D")</f>
        <v>7</v>
      </c>
      <c r="EP1162" s="80">
        <f>COUNTIF(DO$1157:DO$1174,"H")</f>
        <v>8</v>
      </c>
      <c r="EQ1162" s="79">
        <f t="shared" si="1888"/>
        <v>6</v>
      </c>
      <c r="ER1162" s="79">
        <f t="shared" si="1868"/>
        <v>12</v>
      </c>
      <c r="ES1162" s="79">
        <f t="shared" si="1868"/>
        <v>16</v>
      </c>
      <c r="ET1162" s="81">
        <f>SUM($BL1162:$CI1162)+SUM(CP$1157:CP$1174)</f>
        <v>40</v>
      </c>
      <c r="EU1162" s="81">
        <f>SUM($CK1162:$DH1162)+SUM(BQ$1157:BQ$1174)</f>
        <v>73</v>
      </c>
      <c r="EV1162" s="79">
        <f t="shared" si="1869"/>
        <v>30</v>
      </c>
      <c r="EW1162" s="81">
        <f t="shared" si="1889"/>
        <v>-33</v>
      </c>
      <c r="EX1162" s="78"/>
      <c r="EY1162" s="80">
        <f t="shared" si="1870"/>
        <v>34</v>
      </c>
      <c r="EZ1162" s="80">
        <f t="shared" si="1871"/>
        <v>6</v>
      </c>
      <c r="FA1162" s="80">
        <f t="shared" si="1872"/>
        <v>12</v>
      </c>
      <c r="FB1162" s="80">
        <f t="shared" si="1873"/>
        <v>16</v>
      </c>
      <c r="FC1162" s="80">
        <f t="shared" si="1874"/>
        <v>40</v>
      </c>
      <c r="FD1162" s="80">
        <f t="shared" si="1875"/>
        <v>73</v>
      </c>
      <c r="FE1162" s="80">
        <f t="shared" si="1876"/>
        <v>30</v>
      </c>
      <c r="FF1162" s="80">
        <f t="shared" si="1877"/>
        <v>-33</v>
      </c>
      <c r="FH1162" s="54">
        <f t="shared" si="1890"/>
        <v>0</v>
      </c>
      <c r="FI1162" s="54">
        <f t="shared" si="1891"/>
        <v>0</v>
      </c>
      <c r="FJ1162" s="54">
        <f t="shared" si="1878"/>
        <v>0</v>
      </c>
      <c r="FK1162" s="54">
        <f t="shared" si="1878"/>
        <v>0</v>
      </c>
      <c r="FL1162" s="54">
        <f t="shared" si="1878"/>
        <v>0</v>
      </c>
      <c r="FM1162" s="54">
        <f t="shared" si="1878"/>
        <v>0</v>
      </c>
      <c r="FN1162" s="54">
        <f t="shared" si="1878"/>
        <v>0</v>
      </c>
      <c r="FO1162" s="54">
        <f t="shared" si="1878"/>
        <v>0</v>
      </c>
      <c r="FQ1162" s="54" t="str">
        <f t="shared" si="1801"/>
        <v/>
      </c>
      <c r="FR1162" s="54" t="str">
        <f t="shared" si="1802"/>
        <v/>
      </c>
      <c r="FS1162" s="54" t="str">
        <f t="shared" si="1879"/>
        <v/>
      </c>
      <c r="FT1162" s="54" t="str">
        <f t="shared" si="1880"/>
        <v/>
      </c>
      <c r="FU1162" s="54" t="str">
        <f t="shared" si="1880"/>
        <v/>
      </c>
      <c r="FV1162" s="54" t="str">
        <f t="shared" si="1831"/>
        <v/>
      </c>
      <c r="FW1162" s="54" t="str">
        <f t="shared" si="1831"/>
        <v/>
      </c>
      <c r="FX1162" s="54" t="str">
        <f t="shared" si="1831"/>
        <v/>
      </c>
      <c r="FY1162" s="54" t="s">
        <v>1843</v>
      </c>
      <c r="FZ1162" s="58"/>
      <c r="GA1162" s="59"/>
      <c r="GB1162" s="60"/>
      <c r="GC1162" s="58"/>
      <c r="GD1162" s="59"/>
      <c r="GE1162" s="61"/>
      <c r="GF1162" s="58"/>
      <c r="GG1162" s="61"/>
      <c r="GH1162" s="61"/>
    </row>
    <row r="1163" spans="1:192" s="54" customFormat="1" ht="12" x14ac:dyDescent="0.25">
      <c r="A1163" s="54">
        <v>7</v>
      </c>
      <c r="B1163" s="54" t="s">
        <v>1851</v>
      </c>
      <c r="C1163" s="56">
        <v>34</v>
      </c>
      <c r="D1163" s="56">
        <v>15</v>
      </c>
      <c r="E1163" s="56">
        <v>6</v>
      </c>
      <c r="F1163" s="56">
        <v>13</v>
      </c>
      <c r="G1163" s="56">
        <v>54</v>
      </c>
      <c r="H1163" s="56">
        <v>50</v>
      </c>
      <c r="I1163" s="57">
        <v>51</v>
      </c>
      <c r="J1163" s="56">
        <f t="shared" si="1863"/>
        <v>4</v>
      </c>
      <c r="L1163" s="82" t="s">
        <v>1363</v>
      </c>
      <c r="M1163" s="477" t="s">
        <v>150</v>
      </c>
      <c r="N1163" s="479" t="s">
        <v>77</v>
      </c>
      <c r="O1163" s="479" t="s">
        <v>98</v>
      </c>
      <c r="P1163" s="479" t="s">
        <v>89</v>
      </c>
      <c r="Q1163" s="479" t="s">
        <v>175</v>
      </c>
      <c r="R1163" s="479" t="s">
        <v>124</v>
      </c>
      <c r="S1163" s="478"/>
      <c r="T1163" s="479" t="s">
        <v>502</v>
      </c>
      <c r="U1163" s="479" t="s">
        <v>124</v>
      </c>
      <c r="V1163" s="479" t="s">
        <v>206</v>
      </c>
      <c r="W1163" s="479" t="s">
        <v>59</v>
      </c>
      <c r="X1163" s="479" t="s">
        <v>89</v>
      </c>
      <c r="Y1163" s="479" t="s">
        <v>85</v>
      </c>
      <c r="Z1163" s="479" t="s">
        <v>200</v>
      </c>
      <c r="AA1163" s="479" t="s">
        <v>62</v>
      </c>
      <c r="AB1163" s="479" t="s">
        <v>89</v>
      </c>
      <c r="AC1163" s="479" t="s">
        <v>200</v>
      </c>
      <c r="AD1163" s="480" t="s">
        <v>149</v>
      </c>
      <c r="AL1163" s="82" t="s">
        <v>1363</v>
      </c>
      <c r="AM1163" s="477" t="s">
        <v>413</v>
      </c>
      <c r="AN1163" s="479" t="s">
        <v>1171</v>
      </c>
      <c r="AO1163" s="479" t="s">
        <v>401</v>
      </c>
      <c r="AP1163" s="479" t="s">
        <v>598</v>
      </c>
      <c r="AQ1163" s="479" t="s">
        <v>587</v>
      </c>
      <c r="AR1163" s="479" t="s">
        <v>731</v>
      </c>
      <c r="AS1163" s="478"/>
      <c r="AT1163" s="479" t="s">
        <v>247</v>
      </c>
      <c r="AU1163" s="479" t="s">
        <v>583</v>
      </c>
      <c r="AV1163" s="479" t="s">
        <v>242</v>
      </c>
      <c r="AW1163" s="479" t="s">
        <v>414</v>
      </c>
      <c r="AX1163" s="479" t="s">
        <v>590</v>
      </c>
      <c r="AY1163" s="479" t="s">
        <v>575</v>
      </c>
      <c r="AZ1163" s="479" t="s">
        <v>386</v>
      </c>
      <c r="BA1163" s="479" t="s">
        <v>582</v>
      </c>
      <c r="BB1163" s="479" t="s">
        <v>265</v>
      </c>
      <c r="BC1163" s="479" t="s">
        <v>367</v>
      </c>
      <c r="BD1163" s="480" t="s">
        <v>250</v>
      </c>
      <c r="BL1163" s="90">
        <f t="shared" si="1881"/>
        <v>3</v>
      </c>
      <c r="BM1163" s="77">
        <f t="shared" si="1881"/>
        <v>2</v>
      </c>
      <c r="BN1163" s="77">
        <f t="shared" si="1881"/>
        <v>0</v>
      </c>
      <c r="BO1163" s="77">
        <f t="shared" si="1881"/>
        <v>3</v>
      </c>
      <c r="BP1163" s="77">
        <f t="shared" si="1881"/>
        <v>2</v>
      </c>
      <c r="BQ1163" s="77">
        <f t="shared" si="1881"/>
        <v>0</v>
      </c>
      <c r="BR1163" s="91"/>
      <c r="BS1163" s="77">
        <f t="shared" si="1864"/>
        <v>1</v>
      </c>
      <c r="BT1163" s="77">
        <f t="shared" si="1864"/>
        <v>0</v>
      </c>
      <c r="BU1163" s="77">
        <f t="shared" si="1864"/>
        <v>1</v>
      </c>
      <c r="BV1163" s="77">
        <f t="shared" si="1864"/>
        <v>4</v>
      </c>
      <c r="BW1163" s="77">
        <f t="shared" si="1864"/>
        <v>3</v>
      </c>
      <c r="BX1163" s="77">
        <f t="shared" si="1864"/>
        <v>0</v>
      </c>
      <c r="BY1163" s="77">
        <f t="shared" si="1864"/>
        <v>2</v>
      </c>
      <c r="BZ1163" s="77">
        <f t="shared" si="1864"/>
        <v>1</v>
      </c>
      <c r="CA1163" s="77">
        <f t="shared" si="1864"/>
        <v>3</v>
      </c>
      <c r="CB1163" s="77">
        <f t="shared" si="1864"/>
        <v>2</v>
      </c>
      <c r="CC1163" s="92">
        <f t="shared" si="1864"/>
        <v>1</v>
      </c>
      <c r="CJ1163" s="78"/>
      <c r="CK1163" s="90">
        <f t="shared" si="1882"/>
        <v>1</v>
      </c>
      <c r="CL1163" s="77">
        <f t="shared" si="1882"/>
        <v>1</v>
      </c>
      <c r="CM1163" s="77">
        <f t="shared" si="1882"/>
        <v>5</v>
      </c>
      <c r="CN1163" s="77">
        <f t="shared" si="1882"/>
        <v>0</v>
      </c>
      <c r="CO1163" s="77">
        <f t="shared" si="1882"/>
        <v>5</v>
      </c>
      <c r="CP1163" s="77">
        <f t="shared" si="1882"/>
        <v>0</v>
      </c>
      <c r="CQ1163" s="91"/>
      <c r="CR1163" s="77">
        <f t="shared" si="1865"/>
        <v>8</v>
      </c>
      <c r="CS1163" s="77">
        <f t="shared" si="1865"/>
        <v>0</v>
      </c>
      <c r="CT1163" s="77">
        <f t="shared" si="1865"/>
        <v>4</v>
      </c>
      <c r="CU1163" s="77">
        <f t="shared" si="1865"/>
        <v>0</v>
      </c>
      <c r="CV1163" s="77">
        <f t="shared" si="1865"/>
        <v>0</v>
      </c>
      <c r="CW1163" s="77">
        <f t="shared" si="1865"/>
        <v>4</v>
      </c>
      <c r="CX1163" s="77">
        <f t="shared" si="1865"/>
        <v>2</v>
      </c>
      <c r="CY1163" s="77">
        <f t="shared" si="1865"/>
        <v>1</v>
      </c>
      <c r="CZ1163" s="77">
        <f t="shared" si="1865"/>
        <v>0</v>
      </c>
      <c r="DA1163" s="77">
        <f t="shared" si="1865"/>
        <v>2</v>
      </c>
      <c r="DB1163" s="92">
        <f t="shared" si="1865"/>
        <v>5</v>
      </c>
      <c r="DJ1163" s="347" t="str">
        <f t="shared" si="1883"/>
        <v>H</v>
      </c>
      <c r="DK1163" s="56" t="str">
        <f t="shared" si="1883"/>
        <v>H</v>
      </c>
      <c r="DL1163" s="56" t="str">
        <f t="shared" si="1883"/>
        <v>A</v>
      </c>
      <c r="DM1163" s="56" t="str">
        <f t="shared" si="1883"/>
        <v>H</v>
      </c>
      <c r="DN1163" s="56" t="str">
        <f t="shared" si="1883"/>
        <v>A</v>
      </c>
      <c r="DO1163" s="56" t="str">
        <f t="shared" si="1883"/>
        <v>D</v>
      </c>
      <c r="DP1163" s="91"/>
      <c r="DQ1163" s="56" t="str">
        <f t="shared" si="1866"/>
        <v>A</v>
      </c>
      <c r="DR1163" s="56" t="str">
        <f t="shared" si="1866"/>
        <v>D</v>
      </c>
      <c r="DS1163" s="56" t="str">
        <f t="shared" si="1866"/>
        <v>A</v>
      </c>
      <c r="DT1163" s="56" t="str">
        <f t="shared" si="1866"/>
        <v>H</v>
      </c>
      <c r="DU1163" s="56" t="str">
        <f t="shared" si="1866"/>
        <v>H</v>
      </c>
      <c r="DV1163" s="56" t="str">
        <f t="shared" si="1866"/>
        <v>A</v>
      </c>
      <c r="DW1163" s="56" t="str">
        <f t="shared" si="1866"/>
        <v>D</v>
      </c>
      <c r="DX1163" s="56" t="str">
        <f t="shared" si="1866"/>
        <v>D</v>
      </c>
      <c r="DY1163" s="56" t="str">
        <f t="shared" si="1866"/>
        <v>H</v>
      </c>
      <c r="DZ1163" s="56" t="str">
        <f t="shared" si="1866"/>
        <v>D</v>
      </c>
      <c r="EA1163" s="348" t="str">
        <f t="shared" si="1866"/>
        <v>A</v>
      </c>
      <c r="EI1163" s="53" t="str">
        <f t="shared" si="1867"/>
        <v>Epsom &amp; Ewell</v>
      </c>
      <c r="EJ1163" s="79">
        <f t="shared" si="1884"/>
        <v>34</v>
      </c>
      <c r="EK1163" s="80">
        <f t="shared" si="1885"/>
        <v>6</v>
      </c>
      <c r="EL1163" s="80">
        <f t="shared" si="1886"/>
        <v>5</v>
      </c>
      <c r="EM1163" s="80">
        <f t="shared" si="1887"/>
        <v>6</v>
      </c>
      <c r="EN1163" s="80">
        <f>COUNTIF(DP$1157:DP$1174,"A")</f>
        <v>8</v>
      </c>
      <c r="EO1163" s="80">
        <f>COUNTIF(DP$1157:DP$1174,"D")</f>
        <v>4</v>
      </c>
      <c r="EP1163" s="80">
        <f>COUNTIF(DP$1157:DP$1174,"H")</f>
        <v>5</v>
      </c>
      <c r="EQ1163" s="79">
        <f t="shared" si="1888"/>
        <v>14</v>
      </c>
      <c r="ER1163" s="79">
        <f t="shared" si="1868"/>
        <v>9</v>
      </c>
      <c r="ES1163" s="79">
        <f t="shared" si="1868"/>
        <v>11</v>
      </c>
      <c r="ET1163" s="81">
        <f>SUM($BL1163:$CI1163)+SUM(CQ$1157:CQ$1174)</f>
        <v>58</v>
      </c>
      <c r="EU1163" s="81">
        <f>SUM($CK1163:$DH1163)+SUM(BR$1157:BR$1174)</f>
        <v>63</v>
      </c>
      <c r="EV1163" s="79">
        <f t="shared" si="1869"/>
        <v>51</v>
      </c>
      <c r="EW1163" s="81">
        <f t="shared" si="1889"/>
        <v>-5</v>
      </c>
      <c r="EX1163" s="78"/>
      <c r="EY1163" s="80">
        <f t="shared" si="1870"/>
        <v>34</v>
      </c>
      <c r="EZ1163" s="80">
        <f t="shared" si="1871"/>
        <v>14</v>
      </c>
      <c r="FA1163" s="80">
        <f t="shared" si="1872"/>
        <v>9</v>
      </c>
      <c r="FB1163" s="80">
        <f t="shared" si="1873"/>
        <v>11</v>
      </c>
      <c r="FC1163" s="80">
        <f t="shared" si="1874"/>
        <v>58</v>
      </c>
      <c r="FD1163" s="80">
        <f t="shared" si="1875"/>
        <v>63</v>
      </c>
      <c r="FE1163" s="80">
        <f t="shared" si="1876"/>
        <v>51</v>
      </c>
      <c r="FF1163" s="80">
        <f t="shared" si="1877"/>
        <v>-5</v>
      </c>
      <c r="FH1163" s="54">
        <f t="shared" si="1890"/>
        <v>0</v>
      </c>
      <c r="FI1163" s="54">
        <f t="shared" si="1891"/>
        <v>0</v>
      </c>
      <c r="FJ1163" s="54">
        <f t="shared" si="1878"/>
        <v>0</v>
      </c>
      <c r="FK1163" s="54">
        <f t="shared" si="1878"/>
        <v>0</v>
      </c>
      <c r="FL1163" s="54">
        <f t="shared" si="1878"/>
        <v>0</v>
      </c>
      <c r="FM1163" s="54">
        <f t="shared" si="1878"/>
        <v>0</v>
      </c>
      <c r="FN1163" s="54">
        <f t="shared" si="1878"/>
        <v>0</v>
      </c>
      <c r="FO1163" s="54">
        <f t="shared" si="1878"/>
        <v>0</v>
      </c>
      <c r="FQ1163" s="54" t="str">
        <f t="shared" si="1801"/>
        <v/>
      </c>
      <c r="FR1163" s="54" t="str">
        <f t="shared" si="1802"/>
        <v/>
      </c>
      <c r="FS1163" s="54" t="str">
        <f t="shared" si="1879"/>
        <v/>
      </c>
      <c r="FT1163" s="54" t="str">
        <f t="shared" si="1880"/>
        <v/>
      </c>
      <c r="FU1163" s="54" t="str">
        <f t="shared" si="1880"/>
        <v/>
      </c>
      <c r="FV1163" s="54" t="str">
        <f t="shared" si="1831"/>
        <v/>
      </c>
      <c r="FW1163" s="54" t="str">
        <f t="shared" si="1831"/>
        <v/>
      </c>
      <c r="FX1163" s="54" t="str">
        <f t="shared" si="1831"/>
        <v/>
      </c>
      <c r="FY1163" s="407" t="s">
        <v>1846</v>
      </c>
      <c r="FZ1163" s="58"/>
      <c r="GA1163" s="59"/>
      <c r="GB1163" s="60"/>
      <c r="GC1163" s="58"/>
      <c r="GD1163" s="59"/>
      <c r="GE1163" s="61"/>
      <c r="GF1163" s="58"/>
      <c r="GG1163" s="61"/>
      <c r="GH1163" s="61"/>
    </row>
    <row r="1164" spans="1:192" s="53" customFormat="1" ht="12" x14ac:dyDescent="0.25">
      <c r="A1164" s="53">
        <v>8</v>
      </c>
      <c r="B1164" s="53" t="s">
        <v>1363</v>
      </c>
      <c r="C1164" s="57">
        <v>34</v>
      </c>
      <c r="D1164" s="57">
        <v>14</v>
      </c>
      <c r="E1164" s="57">
        <v>9</v>
      </c>
      <c r="F1164" s="57">
        <v>11</v>
      </c>
      <c r="G1164" s="57">
        <v>58</v>
      </c>
      <c r="H1164" s="57">
        <v>63</v>
      </c>
      <c r="I1164" s="57">
        <v>51</v>
      </c>
      <c r="J1164" s="57">
        <f t="shared" si="1863"/>
        <v>-5</v>
      </c>
      <c r="L1164" s="82" t="s">
        <v>1842</v>
      </c>
      <c r="M1164" s="477" t="s">
        <v>62</v>
      </c>
      <c r="N1164" s="479" t="s">
        <v>58</v>
      </c>
      <c r="O1164" s="479" t="s">
        <v>62</v>
      </c>
      <c r="P1164" s="479" t="s">
        <v>200</v>
      </c>
      <c r="Q1164" s="479" t="s">
        <v>103</v>
      </c>
      <c r="R1164" s="479" t="s">
        <v>77</v>
      </c>
      <c r="S1164" s="479" t="s">
        <v>103</v>
      </c>
      <c r="T1164" s="478"/>
      <c r="U1164" s="479" t="s">
        <v>125</v>
      </c>
      <c r="V1164" s="479" t="s">
        <v>100</v>
      </c>
      <c r="W1164" s="479" t="s">
        <v>59</v>
      </c>
      <c r="X1164" s="479" t="s">
        <v>176</v>
      </c>
      <c r="Y1164" s="479" t="s">
        <v>200</v>
      </c>
      <c r="Z1164" s="479" t="s">
        <v>125</v>
      </c>
      <c r="AA1164" s="479" t="s">
        <v>101</v>
      </c>
      <c r="AB1164" s="479" t="s">
        <v>99</v>
      </c>
      <c r="AC1164" s="479" t="s">
        <v>77</v>
      </c>
      <c r="AD1164" s="480" t="s">
        <v>77</v>
      </c>
      <c r="AL1164" s="82" t="s">
        <v>1842</v>
      </c>
      <c r="AM1164" s="477" t="s">
        <v>603</v>
      </c>
      <c r="AN1164" s="479" t="s">
        <v>115</v>
      </c>
      <c r="AO1164" s="479" t="s">
        <v>480</v>
      </c>
      <c r="AP1164" s="479" t="s">
        <v>249</v>
      </c>
      <c r="AQ1164" s="479" t="s">
        <v>594</v>
      </c>
      <c r="AR1164" s="479" t="s">
        <v>256</v>
      </c>
      <c r="AS1164" s="479" t="s">
        <v>266</v>
      </c>
      <c r="AT1164" s="478"/>
      <c r="AU1164" s="479" t="s">
        <v>447</v>
      </c>
      <c r="AV1164" s="479" t="s">
        <v>584</v>
      </c>
      <c r="AW1164" s="479" t="s">
        <v>82</v>
      </c>
      <c r="AX1164" s="479" t="s">
        <v>239</v>
      </c>
      <c r="AY1164" s="479" t="s">
        <v>93</v>
      </c>
      <c r="AZ1164" s="479" t="s">
        <v>250</v>
      </c>
      <c r="BA1164" s="479" t="s">
        <v>248</v>
      </c>
      <c r="BB1164" s="479" t="s">
        <v>81</v>
      </c>
      <c r="BC1164" s="479" t="s">
        <v>573</v>
      </c>
      <c r="BD1164" s="480" t="s">
        <v>585</v>
      </c>
      <c r="BL1164" s="90">
        <f t="shared" si="1881"/>
        <v>1</v>
      </c>
      <c r="BM1164" s="77">
        <f t="shared" si="1881"/>
        <v>5</v>
      </c>
      <c r="BN1164" s="77">
        <f t="shared" si="1881"/>
        <v>1</v>
      </c>
      <c r="BO1164" s="77">
        <f t="shared" si="1881"/>
        <v>2</v>
      </c>
      <c r="BP1164" s="77">
        <f t="shared" si="1881"/>
        <v>1</v>
      </c>
      <c r="BQ1164" s="77">
        <f t="shared" si="1881"/>
        <v>2</v>
      </c>
      <c r="BR1164" s="77">
        <f t="shared" si="1881"/>
        <v>1</v>
      </c>
      <c r="BS1164" s="91"/>
      <c r="BT1164" s="77">
        <f t="shared" si="1864"/>
        <v>5</v>
      </c>
      <c r="BU1164" s="77">
        <f t="shared" si="1864"/>
        <v>4</v>
      </c>
      <c r="BV1164" s="77">
        <f t="shared" si="1864"/>
        <v>4</v>
      </c>
      <c r="BW1164" s="77">
        <f t="shared" si="1864"/>
        <v>2</v>
      </c>
      <c r="BX1164" s="77">
        <f t="shared" si="1864"/>
        <v>2</v>
      </c>
      <c r="BY1164" s="77">
        <f t="shared" si="1864"/>
        <v>5</v>
      </c>
      <c r="BZ1164" s="77">
        <f t="shared" si="1864"/>
        <v>3</v>
      </c>
      <c r="CA1164" s="77">
        <f t="shared" si="1864"/>
        <v>1</v>
      </c>
      <c r="CB1164" s="77">
        <f t="shared" si="1864"/>
        <v>2</v>
      </c>
      <c r="CC1164" s="92">
        <f t="shared" si="1864"/>
        <v>2</v>
      </c>
      <c r="CD1164" s="54"/>
      <c r="CE1164" s="54"/>
      <c r="CF1164" s="54"/>
      <c r="CG1164" s="54"/>
      <c r="CH1164" s="54"/>
      <c r="CI1164" s="54"/>
      <c r="CJ1164" s="78"/>
      <c r="CK1164" s="90">
        <f t="shared" si="1882"/>
        <v>1</v>
      </c>
      <c r="CL1164" s="77">
        <f t="shared" si="1882"/>
        <v>1</v>
      </c>
      <c r="CM1164" s="77">
        <f t="shared" si="1882"/>
        <v>1</v>
      </c>
      <c r="CN1164" s="77">
        <f t="shared" si="1882"/>
        <v>2</v>
      </c>
      <c r="CO1164" s="77">
        <f t="shared" si="1882"/>
        <v>3</v>
      </c>
      <c r="CP1164" s="77">
        <f t="shared" si="1882"/>
        <v>1</v>
      </c>
      <c r="CQ1164" s="77">
        <f t="shared" si="1882"/>
        <v>3</v>
      </c>
      <c r="CR1164" s="91"/>
      <c r="CS1164" s="77">
        <f t="shared" si="1865"/>
        <v>0</v>
      </c>
      <c r="CT1164" s="77">
        <f t="shared" si="1865"/>
        <v>3</v>
      </c>
      <c r="CU1164" s="77">
        <f t="shared" si="1865"/>
        <v>0</v>
      </c>
      <c r="CV1164" s="77">
        <f t="shared" si="1865"/>
        <v>3</v>
      </c>
      <c r="CW1164" s="77">
        <f t="shared" si="1865"/>
        <v>2</v>
      </c>
      <c r="CX1164" s="77">
        <f t="shared" si="1865"/>
        <v>0</v>
      </c>
      <c r="CY1164" s="77">
        <f t="shared" si="1865"/>
        <v>2</v>
      </c>
      <c r="CZ1164" s="77">
        <f t="shared" si="1865"/>
        <v>0</v>
      </c>
      <c r="DA1164" s="77">
        <f t="shared" si="1865"/>
        <v>1</v>
      </c>
      <c r="DB1164" s="92">
        <f t="shared" si="1865"/>
        <v>1</v>
      </c>
      <c r="DC1164" s="54"/>
      <c r="DD1164" s="54"/>
      <c r="DE1164" s="54"/>
      <c r="DF1164" s="54"/>
      <c r="DG1164" s="54"/>
      <c r="DH1164" s="54"/>
      <c r="DI1164" s="54"/>
      <c r="DJ1164" s="347" t="str">
        <f t="shared" si="1883"/>
        <v>D</v>
      </c>
      <c r="DK1164" s="56" t="str">
        <f t="shared" si="1883"/>
        <v>H</v>
      </c>
      <c r="DL1164" s="56" t="str">
        <f t="shared" si="1883"/>
        <v>D</v>
      </c>
      <c r="DM1164" s="56" t="str">
        <f t="shared" si="1883"/>
        <v>D</v>
      </c>
      <c r="DN1164" s="56" t="str">
        <f t="shared" si="1883"/>
        <v>A</v>
      </c>
      <c r="DO1164" s="56" t="str">
        <f t="shared" si="1883"/>
        <v>H</v>
      </c>
      <c r="DP1164" s="56" t="str">
        <f t="shared" si="1883"/>
        <v>A</v>
      </c>
      <c r="DQ1164" s="91"/>
      <c r="DR1164" s="56" t="str">
        <f t="shared" si="1866"/>
        <v>H</v>
      </c>
      <c r="DS1164" s="56" t="str">
        <f t="shared" si="1866"/>
        <v>H</v>
      </c>
      <c r="DT1164" s="56" t="str">
        <f t="shared" si="1866"/>
        <v>H</v>
      </c>
      <c r="DU1164" s="56" t="str">
        <f t="shared" si="1866"/>
        <v>A</v>
      </c>
      <c r="DV1164" s="56" t="str">
        <f t="shared" si="1866"/>
        <v>D</v>
      </c>
      <c r="DW1164" s="56" t="str">
        <f t="shared" si="1866"/>
        <v>H</v>
      </c>
      <c r="DX1164" s="56" t="str">
        <f t="shared" si="1866"/>
        <v>H</v>
      </c>
      <c r="DY1164" s="56" t="str">
        <f t="shared" si="1866"/>
        <v>H</v>
      </c>
      <c r="DZ1164" s="56" t="str">
        <f t="shared" si="1866"/>
        <v>H</v>
      </c>
      <c r="EA1164" s="348" t="str">
        <f t="shared" si="1866"/>
        <v>H</v>
      </c>
      <c r="EB1164" s="54"/>
      <c r="EC1164" s="54"/>
      <c r="ED1164" s="54"/>
      <c r="EE1164" s="54"/>
      <c r="EF1164" s="54"/>
      <c r="EG1164" s="54"/>
      <c r="EH1164" s="54"/>
      <c r="EI1164" s="53" t="str">
        <f t="shared" si="1867"/>
        <v>Kingstonian</v>
      </c>
      <c r="EJ1164" s="79">
        <f t="shared" si="1884"/>
        <v>34</v>
      </c>
      <c r="EK1164" s="80">
        <f t="shared" si="1885"/>
        <v>10</v>
      </c>
      <c r="EL1164" s="80">
        <f t="shared" si="1886"/>
        <v>4</v>
      </c>
      <c r="EM1164" s="80">
        <f t="shared" si="1887"/>
        <v>3</v>
      </c>
      <c r="EN1164" s="80">
        <f>COUNTIF(DQ$1157:DQ$1174,"A")</f>
        <v>7</v>
      </c>
      <c r="EO1164" s="80">
        <f>COUNTIF(DQ$1157:DQ$1174,"D")</f>
        <v>4</v>
      </c>
      <c r="EP1164" s="80">
        <f>COUNTIF(DQ$1157:DQ$1174,"H")</f>
        <v>6</v>
      </c>
      <c r="EQ1164" s="79">
        <f t="shared" si="1888"/>
        <v>17</v>
      </c>
      <c r="ER1164" s="79">
        <f t="shared" si="1868"/>
        <v>8</v>
      </c>
      <c r="ES1164" s="79">
        <f t="shared" si="1868"/>
        <v>9</v>
      </c>
      <c r="ET1164" s="81">
        <f>SUM($BL1164:$CI1164)+SUM(CR$1157:CR$1174)</f>
        <v>81</v>
      </c>
      <c r="EU1164" s="81">
        <f>SUM($CK1164:$DH1164)+SUM(BS$1157:BS$1174)</f>
        <v>51</v>
      </c>
      <c r="EV1164" s="79">
        <f t="shared" si="1869"/>
        <v>59</v>
      </c>
      <c r="EW1164" s="81">
        <f t="shared" si="1889"/>
        <v>30</v>
      </c>
      <c r="EX1164" s="78"/>
      <c r="EY1164" s="80">
        <f t="shared" si="1870"/>
        <v>34</v>
      </c>
      <c r="EZ1164" s="80">
        <f t="shared" si="1871"/>
        <v>17</v>
      </c>
      <c r="FA1164" s="80">
        <f t="shared" si="1872"/>
        <v>8</v>
      </c>
      <c r="FB1164" s="80">
        <f t="shared" si="1873"/>
        <v>9</v>
      </c>
      <c r="FC1164" s="80">
        <f t="shared" si="1874"/>
        <v>81</v>
      </c>
      <c r="FD1164" s="80">
        <f t="shared" si="1875"/>
        <v>51</v>
      </c>
      <c r="FE1164" s="80">
        <f t="shared" si="1876"/>
        <v>59</v>
      </c>
      <c r="FF1164" s="80">
        <f t="shared" si="1877"/>
        <v>30</v>
      </c>
      <c r="FG1164" s="54"/>
      <c r="FH1164" s="54">
        <f t="shared" si="1890"/>
        <v>0</v>
      </c>
      <c r="FI1164" s="54">
        <f t="shared" si="1891"/>
        <v>0</v>
      </c>
      <c r="FJ1164" s="54">
        <f t="shared" si="1878"/>
        <v>0</v>
      </c>
      <c r="FK1164" s="54">
        <f t="shared" si="1878"/>
        <v>0</v>
      </c>
      <c r="FL1164" s="54">
        <f t="shared" si="1878"/>
        <v>0</v>
      </c>
      <c r="FM1164" s="54">
        <f t="shared" si="1878"/>
        <v>0</v>
      </c>
      <c r="FN1164" s="54">
        <f t="shared" si="1878"/>
        <v>0</v>
      </c>
      <c r="FO1164" s="54">
        <f t="shared" si="1878"/>
        <v>0</v>
      </c>
      <c r="FQ1164" s="54" t="str">
        <f t="shared" si="1801"/>
        <v/>
      </c>
      <c r="FR1164" s="54" t="str">
        <f t="shared" si="1802"/>
        <v/>
      </c>
      <c r="FS1164" s="54" t="str">
        <f t="shared" si="1879"/>
        <v/>
      </c>
      <c r="FT1164" s="54" t="str">
        <f t="shared" si="1880"/>
        <v/>
      </c>
      <c r="FU1164" s="54" t="str">
        <f t="shared" si="1880"/>
        <v/>
      </c>
      <c r="FV1164" s="54" t="str">
        <f t="shared" si="1831"/>
        <v/>
      </c>
      <c r="FW1164" s="54" t="str">
        <f t="shared" si="1831"/>
        <v/>
      </c>
      <c r="FX1164" s="54" t="str">
        <f t="shared" si="1831"/>
        <v/>
      </c>
      <c r="FY1164" s="54"/>
      <c r="FZ1164" s="58"/>
      <c r="GA1164" s="59"/>
      <c r="GB1164" s="60"/>
      <c r="GC1164" s="58"/>
      <c r="GD1164" s="59"/>
      <c r="GE1164" s="61"/>
      <c r="GF1164" s="58"/>
      <c r="GG1164" s="61"/>
      <c r="GH1164" s="61"/>
      <c r="GI1164" s="54"/>
      <c r="GJ1164" s="54"/>
    </row>
    <row r="1165" spans="1:192" s="54" customFormat="1" ht="12" x14ac:dyDescent="0.25">
      <c r="A1165" s="54">
        <v>9</v>
      </c>
      <c r="B1165" s="54" t="s">
        <v>1771</v>
      </c>
      <c r="C1165" s="56">
        <v>34</v>
      </c>
      <c r="D1165" s="56">
        <v>12</v>
      </c>
      <c r="E1165" s="56">
        <v>14</v>
      </c>
      <c r="F1165" s="56">
        <v>8</v>
      </c>
      <c r="G1165" s="56">
        <v>64</v>
      </c>
      <c r="H1165" s="56">
        <v>50</v>
      </c>
      <c r="I1165" s="57">
        <v>50</v>
      </c>
      <c r="J1165" s="56">
        <f t="shared" si="1863"/>
        <v>14</v>
      </c>
      <c r="L1165" s="82" t="s">
        <v>282</v>
      </c>
      <c r="M1165" s="477" t="s">
        <v>99</v>
      </c>
      <c r="N1165" s="479" t="s">
        <v>177</v>
      </c>
      <c r="O1165" s="479" t="s">
        <v>148</v>
      </c>
      <c r="P1165" s="479" t="s">
        <v>99</v>
      </c>
      <c r="Q1165" s="479" t="s">
        <v>103</v>
      </c>
      <c r="R1165" s="479" t="s">
        <v>200</v>
      </c>
      <c r="S1165" s="479" t="s">
        <v>62</v>
      </c>
      <c r="T1165" s="479" t="s">
        <v>148</v>
      </c>
      <c r="U1165" s="478"/>
      <c r="V1165" s="479" t="s">
        <v>58</v>
      </c>
      <c r="W1165" s="479" t="s">
        <v>177</v>
      </c>
      <c r="X1165" s="479" t="s">
        <v>74</v>
      </c>
      <c r="Y1165" s="479" t="s">
        <v>74</v>
      </c>
      <c r="Z1165" s="479" t="s">
        <v>59</v>
      </c>
      <c r="AA1165" s="479" t="s">
        <v>149</v>
      </c>
      <c r="AB1165" s="479" t="s">
        <v>149</v>
      </c>
      <c r="AC1165" s="479" t="s">
        <v>175</v>
      </c>
      <c r="AD1165" s="480" t="s">
        <v>85</v>
      </c>
      <c r="AL1165" s="82" t="s">
        <v>282</v>
      </c>
      <c r="AM1165" s="477" t="s">
        <v>265</v>
      </c>
      <c r="AN1165" s="479" t="s">
        <v>251</v>
      </c>
      <c r="AO1165" s="479" t="s">
        <v>1095</v>
      </c>
      <c r="AP1165" s="479" t="s">
        <v>589</v>
      </c>
      <c r="AQ1165" s="479" t="s">
        <v>249</v>
      </c>
      <c r="AR1165" s="479" t="s">
        <v>241</v>
      </c>
      <c r="AS1165" s="479" t="s">
        <v>264</v>
      </c>
      <c r="AT1165" s="479" t="s">
        <v>1171</v>
      </c>
      <c r="AU1165" s="478"/>
      <c r="AV1165" s="479" t="s">
        <v>585</v>
      </c>
      <c r="AW1165" s="479" t="s">
        <v>91</v>
      </c>
      <c r="AX1165" s="479" t="s">
        <v>116</v>
      </c>
      <c r="AY1165" s="479" t="s">
        <v>242</v>
      </c>
      <c r="AZ1165" s="479" t="s">
        <v>574</v>
      </c>
      <c r="BA1165" s="479" t="s">
        <v>121</v>
      </c>
      <c r="BB1165" s="479" t="s">
        <v>452</v>
      </c>
      <c r="BC1165" s="479" t="s">
        <v>239</v>
      </c>
      <c r="BD1165" s="480" t="s">
        <v>582</v>
      </c>
      <c r="BL1165" s="90">
        <f t="shared" si="1881"/>
        <v>1</v>
      </c>
      <c r="BM1165" s="77">
        <f t="shared" si="1881"/>
        <v>2</v>
      </c>
      <c r="BN1165" s="77">
        <f t="shared" si="1881"/>
        <v>0</v>
      </c>
      <c r="BO1165" s="77">
        <f t="shared" si="1881"/>
        <v>1</v>
      </c>
      <c r="BP1165" s="77">
        <f t="shared" si="1881"/>
        <v>1</v>
      </c>
      <c r="BQ1165" s="77">
        <f t="shared" si="1881"/>
        <v>2</v>
      </c>
      <c r="BR1165" s="77">
        <f t="shared" si="1881"/>
        <v>1</v>
      </c>
      <c r="BS1165" s="77">
        <f t="shared" si="1881"/>
        <v>0</v>
      </c>
      <c r="BT1165" s="91"/>
      <c r="BU1165" s="77">
        <f t="shared" si="1864"/>
        <v>5</v>
      </c>
      <c r="BV1165" s="77">
        <f t="shared" si="1864"/>
        <v>2</v>
      </c>
      <c r="BW1165" s="77">
        <f t="shared" si="1864"/>
        <v>1</v>
      </c>
      <c r="BX1165" s="77">
        <f t="shared" si="1864"/>
        <v>1</v>
      </c>
      <c r="BY1165" s="77">
        <f t="shared" si="1864"/>
        <v>4</v>
      </c>
      <c r="BZ1165" s="77">
        <f t="shared" si="1864"/>
        <v>1</v>
      </c>
      <c r="CA1165" s="77">
        <f t="shared" si="1864"/>
        <v>1</v>
      </c>
      <c r="CB1165" s="77">
        <f t="shared" si="1864"/>
        <v>2</v>
      </c>
      <c r="CC1165" s="92">
        <f t="shared" si="1864"/>
        <v>0</v>
      </c>
      <c r="CJ1165" s="163"/>
      <c r="CK1165" s="90">
        <f t="shared" si="1882"/>
        <v>0</v>
      </c>
      <c r="CL1165" s="77">
        <f t="shared" si="1882"/>
        <v>0</v>
      </c>
      <c r="CM1165" s="77">
        <f t="shared" si="1882"/>
        <v>1</v>
      </c>
      <c r="CN1165" s="77">
        <f t="shared" si="1882"/>
        <v>0</v>
      </c>
      <c r="CO1165" s="77">
        <f t="shared" si="1882"/>
        <v>3</v>
      </c>
      <c r="CP1165" s="77">
        <f t="shared" si="1882"/>
        <v>2</v>
      </c>
      <c r="CQ1165" s="77">
        <f t="shared" si="1882"/>
        <v>1</v>
      </c>
      <c r="CR1165" s="77">
        <f t="shared" si="1882"/>
        <v>1</v>
      </c>
      <c r="CS1165" s="91"/>
      <c r="CT1165" s="77">
        <f t="shared" si="1865"/>
        <v>1</v>
      </c>
      <c r="CU1165" s="77">
        <f t="shared" si="1865"/>
        <v>0</v>
      </c>
      <c r="CV1165" s="77">
        <f t="shared" si="1865"/>
        <v>2</v>
      </c>
      <c r="CW1165" s="77">
        <f t="shared" si="1865"/>
        <v>2</v>
      </c>
      <c r="CX1165" s="77">
        <f t="shared" si="1865"/>
        <v>0</v>
      </c>
      <c r="CY1165" s="77">
        <f t="shared" si="1865"/>
        <v>5</v>
      </c>
      <c r="CZ1165" s="77">
        <f t="shared" si="1865"/>
        <v>5</v>
      </c>
      <c r="DA1165" s="77">
        <f t="shared" si="1865"/>
        <v>5</v>
      </c>
      <c r="DB1165" s="92">
        <f t="shared" si="1865"/>
        <v>4</v>
      </c>
      <c r="DI1165" s="53"/>
      <c r="DJ1165" s="347" t="str">
        <f t="shared" si="1883"/>
        <v>H</v>
      </c>
      <c r="DK1165" s="56" t="str">
        <f t="shared" si="1883"/>
        <v>H</v>
      </c>
      <c r="DL1165" s="56" t="str">
        <f t="shared" si="1883"/>
        <v>A</v>
      </c>
      <c r="DM1165" s="56" t="str">
        <f t="shared" si="1883"/>
        <v>H</v>
      </c>
      <c r="DN1165" s="56" t="str">
        <f t="shared" si="1883"/>
        <v>A</v>
      </c>
      <c r="DO1165" s="56" t="str">
        <f t="shared" si="1883"/>
        <v>D</v>
      </c>
      <c r="DP1165" s="56" t="str">
        <f t="shared" si="1883"/>
        <v>D</v>
      </c>
      <c r="DQ1165" s="56" t="str">
        <f t="shared" si="1883"/>
        <v>A</v>
      </c>
      <c r="DR1165" s="91"/>
      <c r="DS1165" s="56" t="str">
        <f t="shared" si="1866"/>
        <v>H</v>
      </c>
      <c r="DT1165" s="56" t="str">
        <f t="shared" si="1866"/>
        <v>H</v>
      </c>
      <c r="DU1165" s="56" t="str">
        <f t="shared" si="1866"/>
        <v>A</v>
      </c>
      <c r="DV1165" s="56" t="str">
        <f t="shared" si="1866"/>
        <v>A</v>
      </c>
      <c r="DW1165" s="56" t="str">
        <f t="shared" si="1866"/>
        <v>H</v>
      </c>
      <c r="DX1165" s="56" t="str">
        <f t="shared" si="1866"/>
        <v>A</v>
      </c>
      <c r="DY1165" s="56" t="str">
        <f t="shared" si="1866"/>
        <v>A</v>
      </c>
      <c r="DZ1165" s="56" t="str">
        <f t="shared" si="1866"/>
        <v>A</v>
      </c>
      <c r="EA1165" s="348" t="str">
        <f t="shared" si="1866"/>
        <v>A</v>
      </c>
      <c r="EH1165" s="53"/>
      <c r="EI1165" s="53" t="str">
        <f t="shared" si="1867"/>
        <v>Leatherhead</v>
      </c>
      <c r="EJ1165" s="79">
        <f t="shared" si="1884"/>
        <v>34</v>
      </c>
      <c r="EK1165" s="80">
        <f t="shared" si="1885"/>
        <v>6</v>
      </c>
      <c r="EL1165" s="80">
        <f t="shared" si="1886"/>
        <v>2</v>
      </c>
      <c r="EM1165" s="80">
        <f t="shared" si="1887"/>
        <v>9</v>
      </c>
      <c r="EN1165" s="80">
        <f>COUNTIF(DR$1157:DR$1174,"A")</f>
        <v>5</v>
      </c>
      <c r="EO1165" s="80">
        <f>COUNTIF(DR$1157:DR$1174,"D")</f>
        <v>3</v>
      </c>
      <c r="EP1165" s="80">
        <f>COUNTIF(DR$1157:DR$1174,"H")</f>
        <v>9</v>
      </c>
      <c r="EQ1165" s="79">
        <f t="shared" si="1888"/>
        <v>11</v>
      </c>
      <c r="ER1165" s="79">
        <f t="shared" si="1868"/>
        <v>5</v>
      </c>
      <c r="ES1165" s="79">
        <f t="shared" si="1868"/>
        <v>18</v>
      </c>
      <c r="ET1165" s="81">
        <f>SUM($BL1165:$CI1165)+SUM(CS$1157:CS$1174)</f>
        <v>49</v>
      </c>
      <c r="EU1165" s="81">
        <f>SUM($CK1165:$DH1165)+SUM(BT$1157:BT$1174)</f>
        <v>73</v>
      </c>
      <c r="EV1165" s="79">
        <f t="shared" si="1869"/>
        <v>38</v>
      </c>
      <c r="EW1165" s="81">
        <f t="shared" si="1889"/>
        <v>-24</v>
      </c>
      <c r="EX1165" s="78"/>
      <c r="EY1165" s="80">
        <f t="shared" si="1870"/>
        <v>34</v>
      </c>
      <c r="EZ1165" s="80">
        <f t="shared" si="1871"/>
        <v>11</v>
      </c>
      <c r="FA1165" s="80">
        <f t="shared" si="1872"/>
        <v>5</v>
      </c>
      <c r="FB1165" s="80">
        <f t="shared" si="1873"/>
        <v>18</v>
      </c>
      <c r="FC1165" s="80">
        <f t="shared" si="1874"/>
        <v>49</v>
      </c>
      <c r="FD1165" s="80">
        <f t="shared" si="1875"/>
        <v>73</v>
      </c>
      <c r="FE1165" s="80">
        <f t="shared" si="1876"/>
        <v>38</v>
      </c>
      <c r="FF1165" s="80">
        <f t="shared" si="1877"/>
        <v>-24</v>
      </c>
      <c r="FG1165" s="53"/>
      <c r="FH1165" s="54">
        <f t="shared" si="1890"/>
        <v>0</v>
      </c>
      <c r="FI1165" s="54">
        <f t="shared" si="1891"/>
        <v>0</v>
      </c>
      <c r="FJ1165" s="54">
        <f t="shared" si="1878"/>
        <v>0</v>
      </c>
      <c r="FK1165" s="54">
        <f t="shared" si="1878"/>
        <v>0</v>
      </c>
      <c r="FL1165" s="54">
        <f t="shared" si="1878"/>
        <v>0</v>
      </c>
      <c r="FM1165" s="54">
        <f t="shared" si="1878"/>
        <v>0</v>
      </c>
      <c r="FN1165" s="54">
        <f t="shared" si="1878"/>
        <v>0</v>
      </c>
      <c r="FO1165" s="54">
        <f t="shared" si="1878"/>
        <v>0</v>
      </c>
      <c r="FQ1165" s="54" t="str">
        <f t="shared" si="1801"/>
        <v/>
      </c>
      <c r="FR1165" s="54" t="str">
        <f t="shared" si="1802"/>
        <v/>
      </c>
      <c r="FS1165" s="54" t="str">
        <f t="shared" si="1879"/>
        <v/>
      </c>
      <c r="FT1165" s="54" t="str">
        <f t="shared" si="1880"/>
        <v/>
      </c>
      <c r="FU1165" s="54" t="str">
        <f t="shared" si="1880"/>
        <v/>
      </c>
      <c r="FV1165" s="54" t="str">
        <f t="shared" si="1831"/>
        <v/>
      </c>
      <c r="FW1165" s="54" t="str">
        <f t="shared" si="1831"/>
        <v/>
      </c>
      <c r="FX1165" s="54" t="str">
        <f t="shared" si="1831"/>
        <v/>
      </c>
      <c r="FZ1165" s="58"/>
      <c r="GA1165" s="59"/>
      <c r="GB1165" s="60"/>
      <c r="GC1165" s="58"/>
      <c r="GD1165" s="59"/>
      <c r="GE1165" s="61"/>
      <c r="GF1165" s="58"/>
      <c r="GG1165" s="61"/>
      <c r="GH1165" s="61"/>
      <c r="GI1165" s="53"/>
    </row>
    <row r="1166" spans="1:192" s="54" customFormat="1" ht="12" x14ac:dyDescent="0.25">
      <c r="A1166" s="54">
        <v>10</v>
      </c>
      <c r="B1166" s="54" t="s">
        <v>897</v>
      </c>
      <c r="C1166" s="56">
        <v>34</v>
      </c>
      <c r="D1166" s="56">
        <v>12</v>
      </c>
      <c r="E1166" s="56">
        <v>9</v>
      </c>
      <c r="F1166" s="56">
        <v>13</v>
      </c>
      <c r="G1166" s="56">
        <v>57</v>
      </c>
      <c r="H1166" s="56">
        <v>49</v>
      </c>
      <c r="I1166" s="57">
        <v>45</v>
      </c>
      <c r="J1166" s="56">
        <f t="shared" si="1863"/>
        <v>8</v>
      </c>
      <c r="L1166" s="82" t="s">
        <v>1715</v>
      </c>
      <c r="M1166" s="477" t="s">
        <v>102</v>
      </c>
      <c r="N1166" s="479" t="s">
        <v>87</v>
      </c>
      <c r="O1166" s="479" t="s">
        <v>410</v>
      </c>
      <c r="P1166" s="479" t="s">
        <v>99</v>
      </c>
      <c r="Q1166" s="479" t="s">
        <v>98</v>
      </c>
      <c r="R1166" s="479" t="s">
        <v>74</v>
      </c>
      <c r="S1166" s="479" t="s">
        <v>177</v>
      </c>
      <c r="T1166" s="479" t="s">
        <v>62</v>
      </c>
      <c r="U1166" s="479" t="s">
        <v>77</v>
      </c>
      <c r="V1166" s="478"/>
      <c r="W1166" s="479" t="s">
        <v>124</v>
      </c>
      <c r="X1166" s="479" t="s">
        <v>89</v>
      </c>
      <c r="Y1166" s="479" t="s">
        <v>86</v>
      </c>
      <c r="Z1166" s="479" t="s">
        <v>74</v>
      </c>
      <c r="AA1166" s="479" t="s">
        <v>74</v>
      </c>
      <c r="AB1166" s="479" t="s">
        <v>60</v>
      </c>
      <c r="AC1166" s="479" t="s">
        <v>186</v>
      </c>
      <c r="AD1166" s="480" t="s">
        <v>76</v>
      </c>
      <c r="AL1166" s="82" t="s">
        <v>1715</v>
      </c>
      <c r="AM1166" s="477" t="s">
        <v>266</v>
      </c>
      <c r="AN1166" s="479" t="s">
        <v>593</v>
      </c>
      <c r="AO1166" s="479" t="s">
        <v>250</v>
      </c>
      <c r="AP1166" s="479" t="s">
        <v>586</v>
      </c>
      <c r="AQ1166" s="479" t="s">
        <v>284</v>
      </c>
      <c r="AR1166" s="479" t="s">
        <v>1090</v>
      </c>
      <c r="AS1166" s="479" t="s">
        <v>447</v>
      </c>
      <c r="AT1166" s="479" t="s">
        <v>90</v>
      </c>
      <c r="AU1166" s="479" t="s">
        <v>594</v>
      </c>
      <c r="AV1166" s="478"/>
      <c r="AW1166" s="479" t="s">
        <v>583</v>
      </c>
      <c r="AX1166" s="479" t="s">
        <v>259</v>
      </c>
      <c r="AY1166" s="479" t="s">
        <v>248</v>
      </c>
      <c r="AZ1166" s="479" t="s">
        <v>480</v>
      </c>
      <c r="BA1166" s="479" t="s">
        <v>128</v>
      </c>
      <c r="BB1166" s="479" t="s">
        <v>106</v>
      </c>
      <c r="BC1166" s="479" t="s">
        <v>587</v>
      </c>
      <c r="BD1166" s="480" t="s">
        <v>575</v>
      </c>
      <c r="BL1166" s="90">
        <f t="shared" si="1881"/>
        <v>2</v>
      </c>
      <c r="BM1166" s="77">
        <f t="shared" si="1881"/>
        <v>3</v>
      </c>
      <c r="BN1166" s="77">
        <f t="shared" si="1881"/>
        <v>2</v>
      </c>
      <c r="BO1166" s="77">
        <f t="shared" si="1881"/>
        <v>1</v>
      </c>
      <c r="BP1166" s="77">
        <f t="shared" si="1881"/>
        <v>0</v>
      </c>
      <c r="BQ1166" s="77">
        <f t="shared" si="1881"/>
        <v>1</v>
      </c>
      <c r="BR1166" s="77">
        <f t="shared" si="1881"/>
        <v>2</v>
      </c>
      <c r="BS1166" s="77">
        <f t="shared" si="1881"/>
        <v>1</v>
      </c>
      <c r="BT1166" s="77">
        <f t="shared" si="1881"/>
        <v>2</v>
      </c>
      <c r="BU1166" s="91"/>
      <c r="BV1166" s="77">
        <f t="shared" si="1864"/>
        <v>0</v>
      </c>
      <c r="BW1166" s="77">
        <f t="shared" si="1864"/>
        <v>3</v>
      </c>
      <c r="BX1166" s="77">
        <f t="shared" si="1864"/>
        <v>0</v>
      </c>
      <c r="BY1166" s="77">
        <f t="shared" si="1864"/>
        <v>1</v>
      </c>
      <c r="BZ1166" s="77">
        <f t="shared" si="1864"/>
        <v>1</v>
      </c>
      <c r="CA1166" s="77">
        <f t="shared" si="1864"/>
        <v>4</v>
      </c>
      <c r="CB1166" s="77">
        <f t="shared" si="1864"/>
        <v>3</v>
      </c>
      <c r="CC1166" s="92">
        <f t="shared" si="1864"/>
        <v>0</v>
      </c>
      <c r="CJ1166" s="78"/>
      <c r="CK1166" s="90">
        <f t="shared" si="1882"/>
        <v>4</v>
      </c>
      <c r="CL1166" s="77">
        <f t="shared" si="1882"/>
        <v>3</v>
      </c>
      <c r="CM1166" s="77">
        <f t="shared" si="1882"/>
        <v>6</v>
      </c>
      <c r="CN1166" s="77">
        <f t="shared" si="1882"/>
        <v>0</v>
      </c>
      <c r="CO1166" s="77">
        <f t="shared" si="1882"/>
        <v>5</v>
      </c>
      <c r="CP1166" s="77">
        <f t="shared" si="1882"/>
        <v>2</v>
      </c>
      <c r="CQ1166" s="77">
        <f t="shared" si="1882"/>
        <v>0</v>
      </c>
      <c r="CR1166" s="77">
        <f t="shared" si="1882"/>
        <v>1</v>
      </c>
      <c r="CS1166" s="77">
        <f t="shared" si="1882"/>
        <v>1</v>
      </c>
      <c r="CT1166" s="91"/>
      <c r="CU1166" s="77">
        <f t="shared" si="1865"/>
        <v>0</v>
      </c>
      <c r="CV1166" s="77">
        <f t="shared" si="1865"/>
        <v>0</v>
      </c>
      <c r="CW1166" s="77">
        <f t="shared" si="1865"/>
        <v>3</v>
      </c>
      <c r="CX1166" s="77">
        <f t="shared" si="1865"/>
        <v>2</v>
      </c>
      <c r="CY1166" s="77">
        <f t="shared" si="1865"/>
        <v>2</v>
      </c>
      <c r="CZ1166" s="77">
        <f t="shared" si="1865"/>
        <v>1</v>
      </c>
      <c r="DA1166" s="77">
        <f t="shared" si="1865"/>
        <v>4</v>
      </c>
      <c r="DB1166" s="92">
        <f t="shared" si="1865"/>
        <v>2</v>
      </c>
      <c r="DJ1166" s="347" t="str">
        <f t="shared" si="1883"/>
        <v>A</v>
      </c>
      <c r="DK1166" s="56" t="str">
        <f t="shared" si="1883"/>
        <v>D</v>
      </c>
      <c r="DL1166" s="56" t="str">
        <f t="shared" si="1883"/>
        <v>A</v>
      </c>
      <c r="DM1166" s="56" t="str">
        <f t="shared" si="1883"/>
        <v>H</v>
      </c>
      <c r="DN1166" s="56" t="str">
        <f t="shared" si="1883"/>
        <v>A</v>
      </c>
      <c r="DO1166" s="56" t="str">
        <f t="shared" si="1883"/>
        <v>A</v>
      </c>
      <c r="DP1166" s="56" t="str">
        <f t="shared" si="1883"/>
        <v>H</v>
      </c>
      <c r="DQ1166" s="56" t="str">
        <f t="shared" si="1883"/>
        <v>D</v>
      </c>
      <c r="DR1166" s="56" t="str">
        <f t="shared" si="1883"/>
        <v>H</v>
      </c>
      <c r="DS1166" s="91"/>
      <c r="DT1166" s="56" t="str">
        <f t="shared" si="1866"/>
        <v>D</v>
      </c>
      <c r="DU1166" s="56" t="str">
        <f t="shared" si="1866"/>
        <v>H</v>
      </c>
      <c r="DV1166" s="56" t="str">
        <f t="shared" si="1866"/>
        <v>A</v>
      </c>
      <c r="DW1166" s="56" t="str">
        <f t="shared" si="1866"/>
        <v>A</v>
      </c>
      <c r="DX1166" s="56" t="str">
        <f t="shared" si="1866"/>
        <v>A</v>
      </c>
      <c r="DY1166" s="56" t="str">
        <f t="shared" si="1866"/>
        <v>H</v>
      </c>
      <c r="DZ1166" s="56" t="str">
        <f t="shared" si="1866"/>
        <v>A</v>
      </c>
      <c r="EA1166" s="348" t="str">
        <f t="shared" si="1866"/>
        <v>A</v>
      </c>
      <c r="EI1166" s="53" t="str">
        <f t="shared" si="1867"/>
        <v>Malden Vale</v>
      </c>
      <c r="EJ1166" s="79">
        <f t="shared" si="1884"/>
        <v>34</v>
      </c>
      <c r="EK1166" s="80">
        <f t="shared" si="1885"/>
        <v>5</v>
      </c>
      <c r="EL1166" s="80">
        <f t="shared" si="1886"/>
        <v>3</v>
      </c>
      <c r="EM1166" s="80">
        <f t="shared" si="1887"/>
        <v>9</v>
      </c>
      <c r="EN1166" s="80">
        <f>COUNTIF(DS$1157:DS$1174,"A")</f>
        <v>5</v>
      </c>
      <c r="EO1166" s="80">
        <f>COUNTIF(DS$1157:DS$1174,"D")</f>
        <v>2</v>
      </c>
      <c r="EP1166" s="80">
        <f>COUNTIF(DS$1157:DS$1174,"H")</f>
        <v>10</v>
      </c>
      <c r="EQ1166" s="79">
        <f t="shared" si="1888"/>
        <v>10</v>
      </c>
      <c r="ER1166" s="79">
        <f t="shared" si="1868"/>
        <v>5</v>
      </c>
      <c r="ES1166" s="79">
        <f t="shared" si="1868"/>
        <v>19</v>
      </c>
      <c r="ET1166" s="81">
        <f>SUM($BL1166:$CI1166)+SUM(CT$1157:CT$1174)</f>
        <v>54</v>
      </c>
      <c r="EU1166" s="81">
        <f>SUM($CK1166:$DH1166)+SUM(BU$1157:BU$1174)</f>
        <v>76</v>
      </c>
      <c r="EV1166" s="79">
        <f t="shared" si="1869"/>
        <v>35</v>
      </c>
      <c r="EW1166" s="81">
        <f t="shared" si="1889"/>
        <v>-22</v>
      </c>
      <c r="EX1166" s="78"/>
      <c r="EY1166" s="80">
        <f t="shared" si="1870"/>
        <v>34</v>
      </c>
      <c r="EZ1166" s="80">
        <f t="shared" si="1871"/>
        <v>10</v>
      </c>
      <c r="FA1166" s="80">
        <f t="shared" si="1872"/>
        <v>5</v>
      </c>
      <c r="FB1166" s="80">
        <f t="shared" si="1873"/>
        <v>19</v>
      </c>
      <c r="FC1166" s="80">
        <f t="shared" si="1874"/>
        <v>54</v>
      </c>
      <c r="FD1166" s="80">
        <f t="shared" si="1875"/>
        <v>76</v>
      </c>
      <c r="FE1166" s="80">
        <f t="shared" si="1876"/>
        <v>35</v>
      </c>
      <c r="FF1166" s="80">
        <f t="shared" si="1877"/>
        <v>-22</v>
      </c>
      <c r="FH1166" s="54">
        <f t="shared" si="1890"/>
        <v>0</v>
      </c>
      <c r="FI1166" s="54">
        <f t="shared" si="1891"/>
        <v>0</v>
      </c>
      <c r="FJ1166" s="54">
        <f t="shared" si="1878"/>
        <v>0</v>
      </c>
      <c r="FK1166" s="54">
        <f t="shared" si="1878"/>
        <v>0</v>
      </c>
      <c r="FL1166" s="54">
        <f t="shared" si="1878"/>
        <v>0</v>
      </c>
      <c r="FM1166" s="54">
        <f t="shared" si="1878"/>
        <v>0</v>
      </c>
      <c r="FN1166" s="54">
        <f t="shared" si="1878"/>
        <v>0</v>
      </c>
      <c r="FO1166" s="54">
        <f t="shared" si="1878"/>
        <v>0</v>
      </c>
      <c r="FQ1166" s="54" t="str">
        <f t="shared" si="1801"/>
        <v/>
      </c>
      <c r="FR1166" s="54" t="str">
        <f t="shared" si="1802"/>
        <v/>
      </c>
      <c r="FS1166" s="54" t="str">
        <f t="shared" si="1879"/>
        <v/>
      </c>
      <c r="FT1166" s="54" t="str">
        <f t="shared" si="1880"/>
        <v/>
      </c>
      <c r="FU1166" s="54" t="str">
        <f t="shared" si="1880"/>
        <v/>
      </c>
      <c r="FV1166" s="54" t="str">
        <f t="shared" si="1831"/>
        <v/>
      </c>
      <c r="FW1166" s="54" t="str">
        <f t="shared" si="1831"/>
        <v/>
      </c>
      <c r="FX1166" s="54" t="str">
        <f t="shared" si="1831"/>
        <v/>
      </c>
      <c r="FZ1166" s="58"/>
      <c r="GA1166" s="59"/>
      <c r="GB1166" s="60"/>
      <c r="GC1166" s="58"/>
      <c r="GD1166" s="59"/>
      <c r="GE1166" s="61"/>
      <c r="GF1166" s="58"/>
      <c r="GG1166" s="61"/>
      <c r="GH1166" s="61"/>
    </row>
    <row r="1167" spans="1:192" s="54" customFormat="1" ht="12" x14ac:dyDescent="0.25">
      <c r="A1167" s="54">
        <v>11</v>
      </c>
      <c r="B1167" s="54" t="s">
        <v>1001</v>
      </c>
      <c r="C1167" s="56">
        <v>34</v>
      </c>
      <c r="D1167" s="56">
        <v>11</v>
      </c>
      <c r="E1167" s="56">
        <v>7</v>
      </c>
      <c r="F1167" s="56">
        <v>16</v>
      </c>
      <c r="G1167" s="56">
        <v>56</v>
      </c>
      <c r="H1167" s="56">
        <v>69</v>
      </c>
      <c r="I1167" s="57">
        <v>40</v>
      </c>
      <c r="J1167" s="56">
        <f t="shared" si="1863"/>
        <v>-13</v>
      </c>
      <c r="L1167" s="82" t="s">
        <v>1849</v>
      </c>
      <c r="M1167" s="477" t="s">
        <v>101</v>
      </c>
      <c r="N1167" s="479" t="s">
        <v>102</v>
      </c>
      <c r="O1167" s="479" t="s">
        <v>200</v>
      </c>
      <c r="P1167" s="479" t="s">
        <v>60</v>
      </c>
      <c r="Q1167" s="479" t="s">
        <v>77</v>
      </c>
      <c r="R1167" s="479" t="s">
        <v>87</v>
      </c>
      <c r="S1167" s="479" t="s">
        <v>76</v>
      </c>
      <c r="T1167" s="479" t="s">
        <v>76</v>
      </c>
      <c r="U1167" s="479" t="s">
        <v>74</v>
      </c>
      <c r="V1167" s="479" t="s">
        <v>200</v>
      </c>
      <c r="W1167" s="478"/>
      <c r="X1167" s="479" t="s">
        <v>99</v>
      </c>
      <c r="Y1167" s="479" t="s">
        <v>200</v>
      </c>
      <c r="Z1167" s="479" t="s">
        <v>62</v>
      </c>
      <c r="AA1167" s="479" t="s">
        <v>200</v>
      </c>
      <c r="AB1167" s="479" t="s">
        <v>124</v>
      </c>
      <c r="AC1167" s="479" t="s">
        <v>62</v>
      </c>
      <c r="AD1167" s="480" t="s">
        <v>99</v>
      </c>
      <c r="AL1167" s="82" t="s">
        <v>1849</v>
      </c>
      <c r="AM1167" s="477" t="s">
        <v>598</v>
      </c>
      <c r="AN1167" s="479" t="s">
        <v>250</v>
      </c>
      <c r="AO1167" s="479" t="s">
        <v>284</v>
      </c>
      <c r="AP1167" s="479" t="s">
        <v>128</v>
      </c>
      <c r="AQ1167" s="479" t="s">
        <v>115</v>
      </c>
      <c r="AR1167" s="479" t="s">
        <v>447</v>
      </c>
      <c r="AS1167" s="479" t="s">
        <v>79</v>
      </c>
      <c r="AT1167" s="479" t="s">
        <v>92</v>
      </c>
      <c r="AU1167" s="479" t="s">
        <v>256</v>
      </c>
      <c r="AV1167" s="479" t="s">
        <v>573</v>
      </c>
      <c r="AW1167" s="478"/>
      <c r="AX1167" s="479" t="s">
        <v>245</v>
      </c>
      <c r="AY1167" s="479" t="s">
        <v>480</v>
      </c>
      <c r="AZ1167" s="479" t="s">
        <v>594</v>
      </c>
      <c r="BA1167" s="479" t="s">
        <v>1090</v>
      </c>
      <c r="BB1167" s="479" t="s">
        <v>116</v>
      </c>
      <c r="BC1167" s="479" t="s">
        <v>81</v>
      </c>
      <c r="BD1167" s="480" t="s">
        <v>248</v>
      </c>
      <c r="BL1167" s="90">
        <f t="shared" si="1881"/>
        <v>3</v>
      </c>
      <c r="BM1167" s="77">
        <f t="shared" si="1881"/>
        <v>2</v>
      </c>
      <c r="BN1167" s="77">
        <f t="shared" si="1881"/>
        <v>2</v>
      </c>
      <c r="BO1167" s="77">
        <f t="shared" si="1881"/>
        <v>4</v>
      </c>
      <c r="BP1167" s="77">
        <f t="shared" si="1881"/>
        <v>2</v>
      </c>
      <c r="BQ1167" s="77">
        <f t="shared" si="1881"/>
        <v>3</v>
      </c>
      <c r="BR1167" s="77">
        <f t="shared" si="1881"/>
        <v>0</v>
      </c>
      <c r="BS1167" s="77">
        <f t="shared" si="1881"/>
        <v>0</v>
      </c>
      <c r="BT1167" s="77">
        <f t="shared" si="1881"/>
        <v>1</v>
      </c>
      <c r="BU1167" s="77">
        <f t="shared" si="1881"/>
        <v>2</v>
      </c>
      <c r="BV1167" s="91"/>
      <c r="BW1167" s="77">
        <f t="shared" si="1864"/>
        <v>1</v>
      </c>
      <c r="BX1167" s="77">
        <f t="shared" si="1864"/>
        <v>2</v>
      </c>
      <c r="BY1167" s="77">
        <f t="shared" si="1864"/>
        <v>1</v>
      </c>
      <c r="BZ1167" s="77">
        <f t="shared" si="1864"/>
        <v>2</v>
      </c>
      <c r="CA1167" s="77">
        <f t="shared" si="1864"/>
        <v>0</v>
      </c>
      <c r="CB1167" s="77">
        <f t="shared" si="1864"/>
        <v>1</v>
      </c>
      <c r="CC1167" s="92">
        <f t="shared" si="1864"/>
        <v>1</v>
      </c>
      <c r="CJ1167" s="78"/>
      <c r="CK1167" s="90">
        <f t="shared" si="1882"/>
        <v>2</v>
      </c>
      <c r="CL1167" s="77">
        <f t="shared" si="1882"/>
        <v>4</v>
      </c>
      <c r="CM1167" s="77">
        <f t="shared" si="1882"/>
        <v>2</v>
      </c>
      <c r="CN1167" s="77">
        <f t="shared" si="1882"/>
        <v>1</v>
      </c>
      <c r="CO1167" s="77">
        <f t="shared" si="1882"/>
        <v>1</v>
      </c>
      <c r="CP1167" s="77">
        <f t="shared" si="1882"/>
        <v>3</v>
      </c>
      <c r="CQ1167" s="77">
        <f t="shared" si="1882"/>
        <v>2</v>
      </c>
      <c r="CR1167" s="77">
        <f t="shared" si="1882"/>
        <v>2</v>
      </c>
      <c r="CS1167" s="77">
        <f t="shared" si="1882"/>
        <v>2</v>
      </c>
      <c r="CT1167" s="77">
        <f t="shared" si="1882"/>
        <v>2</v>
      </c>
      <c r="CU1167" s="91"/>
      <c r="CV1167" s="77">
        <f t="shared" si="1865"/>
        <v>0</v>
      </c>
      <c r="CW1167" s="77">
        <f t="shared" si="1865"/>
        <v>2</v>
      </c>
      <c r="CX1167" s="77">
        <f t="shared" si="1865"/>
        <v>1</v>
      </c>
      <c r="CY1167" s="77">
        <f t="shared" si="1865"/>
        <v>2</v>
      </c>
      <c r="CZ1167" s="77">
        <f t="shared" si="1865"/>
        <v>0</v>
      </c>
      <c r="DA1167" s="77">
        <f t="shared" si="1865"/>
        <v>1</v>
      </c>
      <c r="DB1167" s="92">
        <f t="shared" si="1865"/>
        <v>0</v>
      </c>
      <c r="DJ1167" s="347" t="str">
        <f t="shared" si="1883"/>
        <v>H</v>
      </c>
      <c r="DK1167" s="56" t="str">
        <f t="shared" si="1883"/>
        <v>A</v>
      </c>
      <c r="DL1167" s="56" t="str">
        <f t="shared" si="1883"/>
        <v>D</v>
      </c>
      <c r="DM1167" s="56" t="str">
        <f t="shared" si="1883"/>
        <v>H</v>
      </c>
      <c r="DN1167" s="56" t="str">
        <f t="shared" si="1883"/>
        <v>H</v>
      </c>
      <c r="DO1167" s="56" t="str">
        <f t="shared" si="1883"/>
        <v>D</v>
      </c>
      <c r="DP1167" s="56" t="str">
        <f t="shared" si="1883"/>
        <v>A</v>
      </c>
      <c r="DQ1167" s="56" t="str">
        <f t="shared" si="1883"/>
        <v>A</v>
      </c>
      <c r="DR1167" s="56" t="str">
        <f t="shared" si="1883"/>
        <v>A</v>
      </c>
      <c r="DS1167" s="56" t="str">
        <f t="shared" si="1883"/>
        <v>D</v>
      </c>
      <c r="DT1167" s="91"/>
      <c r="DU1167" s="56" t="str">
        <f t="shared" si="1866"/>
        <v>H</v>
      </c>
      <c r="DV1167" s="56" t="str">
        <f t="shared" si="1866"/>
        <v>D</v>
      </c>
      <c r="DW1167" s="56" t="str">
        <f t="shared" si="1866"/>
        <v>D</v>
      </c>
      <c r="DX1167" s="56" t="str">
        <f t="shared" si="1866"/>
        <v>D</v>
      </c>
      <c r="DY1167" s="56" t="str">
        <f t="shared" si="1866"/>
        <v>D</v>
      </c>
      <c r="DZ1167" s="56" t="str">
        <f t="shared" si="1866"/>
        <v>D</v>
      </c>
      <c r="EA1167" s="348" t="str">
        <f t="shared" si="1866"/>
        <v>H</v>
      </c>
      <c r="EI1167" s="53" t="str">
        <f t="shared" si="1867"/>
        <v>Met Police</v>
      </c>
      <c r="EJ1167" s="79">
        <f t="shared" si="1884"/>
        <v>34</v>
      </c>
      <c r="EK1167" s="80">
        <f t="shared" si="1885"/>
        <v>5</v>
      </c>
      <c r="EL1167" s="80">
        <f t="shared" si="1886"/>
        <v>8</v>
      </c>
      <c r="EM1167" s="80">
        <f t="shared" si="1887"/>
        <v>4</v>
      </c>
      <c r="EN1167" s="80">
        <f>COUNTIF(DT$1157:DT$1174,"A")</f>
        <v>3</v>
      </c>
      <c r="EO1167" s="80">
        <f>COUNTIF(DT$1157:DT$1174,"D")</f>
        <v>3</v>
      </c>
      <c r="EP1167" s="80">
        <f>COUNTIF(DT$1157:DT$1174,"H")</f>
        <v>11</v>
      </c>
      <c r="EQ1167" s="79">
        <f t="shared" si="1888"/>
        <v>8</v>
      </c>
      <c r="ER1167" s="79">
        <f t="shared" si="1868"/>
        <v>11</v>
      </c>
      <c r="ES1167" s="79">
        <f t="shared" si="1868"/>
        <v>15</v>
      </c>
      <c r="ET1167" s="81">
        <f>SUM($BL1167:$CI1167)+SUM(CU$1157:CU$1174)</f>
        <v>38</v>
      </c>
      <c r="EU1167" s="81">
        <f>SUM($CK1167:$DH1167)+SUM(BV$1157:BV$1174)</f>
        <v>59</v>
      </c>
      <c r="EV1167" s="79">
        <f t="shared" si="1869"/>
        <v>35</v>
      </c>
      <c r="EW1167" s="81">
        <f t="shared" si="1889"/>
        <v>-21</v>
      </c>
      <c r="EX1167" s="78"/>
      <c r="EY1167" s="80">
        <f t="shared" si="1870"/>
        <v>34</v>
      </c>
      <c r="EZ1167" s="80">
        <f t="shared" si="1871"/>
        <v>8</v>
      </c>
      <c r="FA1167" s="80">
        <f t="shared" si="1872"/>
        <v>11</v>
      </c>
      <c r="FB1167" s="80">
        <f t="shared" si="1873"/>
        <v>15</v>
      </c>
      <c r="FC1167" s="80">
        <f t="shared" si="1874"/>
        <v>38</v>
      </c>
      <c r="FD1167" s="80">
        <f t="shared" si="1875"/>
        <v>59</v>
      </c>
      <c r="FE1167" s="80">
        <f t="shared" si="1876"/>
        <v>35</v>
      </c>
      <c r="FF1167" s="80">
        <f t="shared" si="1877"/>
        <v>-21</v>
      </c>
      <c r="FH1167" s="54">
        <f t="shared" si="1890"/>
        <v>0</v>
      </c>
      <c r="FI1167" s="54">
        <f t="shared" si="1891"/>
        <v>0</v>
      </c>
      <c r="FJ1167" s="54">
        <f t="shared" si="1878"/>
        <v>0</v>
      </c>
      <c r="FK1167" s="54">
        <f t="shared" si="1878"/>
        <v>0</v>
      </c>
      <c r="FL1167" s="54">
        <f t="shared" si="1878"/>
        <v>0</v>
      </c>
      <c r="FM1167" s="54">
        <f t="shared" si="1878"/>
        <v>0</v>
      </c>
      <c r="FN1167" s="54">
        <f t="shared" si="1878"/>
        <v>0</v>
      </c>
      <c r="FO1167" s="54">
        <f t="shared" si="1878"/>
        <v>0</v>
      </c>
      <c r="FQ1167" s="54" t="str">
        <f t="shared" si="1801"/>
        <v/>
      </c>
      <c r="FR1167" s="54" t="str">
        <f t="shared" si="1802"/>
        <v/>
      </c>
      <c r="FS1167" s="54" t="str">
        <f t="shared" si="1879"/>
        <v/>
      </c>
      <c r="FT1167" s="54" t="str">
        <f t="shared" si="1880"/>
        <v/>
      </c>
      <c r="FU1167" s="54" t="str">
        <f t="shared" si="1880"/>
        <v/>
      </c>
      <c r="FV1167" s="54" t="str">
        <f t="shared" si="1831"/>
        <v/>
      </c>
      <c r="FW1167" s="54" t="str">
        <f t="shared" si="1831"/>
        <v/>
      </c>
      <c r="FX1167" s="54" t="str">
        <f t="shared" si="1831"/>
        <v/>
      </c>
      <c r="FZ1167" s="58"/>
      <c r="GA1167" s="59"/>
      <c r="GB1167" s="60"/>
      <c r="GC1167" s="58"/>
      <c r="GD1167" s="59"/>
      <c r="GE1167" s="61"/>
      <c r="GF1167" s="58"/>
      <c r="GG1167" s="61"/>
      <c r="GH1167" s="61"/>
    </row>
    <row r="1168" spans="1:192" s="54" customFormat="1" ht="12" x14ac:dyDescent="0.25">
      <c r="A1168" s="54">
        <v>12</v>
      </c>
      <c r="B1168" s="54" t="s">
        <v>282</v>
      </c>
      <c r="C1168" s="56">
        <v>34</v>
      </c>
      <c r="D1168" s="56">
        <v>11</v>
      </c>
      <c r="E1168" s="56">
        <v>5</v>
      </c>
      <c r="F1168" s="56">
        <v>18</v>
      </c>
      <c r="G1168" s="56">
        <v>49</v>
      </c>
      <c r="H1168" s="56">
        <v>73</v>
      </c>
      <c r="I1168" s="57">
        <v>38</v>
      </c>
      <c r="J1168" s="56">
        <f t="shared" si="1863"/>
        <v>-24</v>
      </c>
      <c r="L1168" s="82" t="s">
        <v>1851</v>
      </c>
      <c r="M1168" s="477" t="s">
        <v>148</v>
      </c>
      <c r="N1168" s="479" t="s">
        <v>148</v>
      </c>
      <c r="O1168" s="479" t="s">
        <v>219</v>
      </c>
      <c r="P1168" s="479" t="s">
        <v>101</v>
      </c>
      <c r="Q1168" s="479" t="s">
        <v>99</v>
      </c>
      <c r="R1168" s="479" t="s">
        <v>124</v>
      </c>
      <c r="S1168" s="479" t="s">
        <v>62</v>
      </c>
      <c r="T1168" s="479" t="s">
        <v>176</v>
      </c>
      <c r="U1168" s="479" t="s">
        <v>178</v>
      </c>
      <c r="V1168" s="479" t="s">
        <v>148</v>
      </c>
      <c r="W1168" s="479" t="s">
        <v>148</v>
      </c>
      <c r="X1168" s="478"/>
      <c r="Y1168" s="479" t="s">
        <v>77</v>
      </c>
      <c r="Z1168" s="479" t="s">
        <v>89</v>
      </c>
      <c r="AA1168" s="479" t="s">
        <v>99</v>
      </c>
      <c r="AB1168" s="479" t="s">
        <v>77</v>
      </c>
      <c r="AC1168" s="479" t="s">
        <v>74</v>
      </c>
      <c r="AD1168" s="480" t="s">
        <v>62</v>
      </c>
      <c r="AL1168" s="82" t="s">
        <v>1851</v>
      </c>
      <c r="AM1168" s="477" t="s">
        <v>573</v>
      </c>
      <c r="AN1168" s="479" t="s">
        <v>367</v>
      </c>
      <c r="AO1168" s="479" t="s">
        <v>594</v>
      </c>
      <c r="AP1168" s="479" t="s">
        <v>284</v>
      </c>
      <c r="AQ1168" s="479" t="s">
        <v>575</v>
      </c>
      <c r="AR1168" s="479" t="s">
        <v>266</v>
      </c>
      <c r="AS1168" s="479" t="s">
        <v>249</v>
      </c>
      <c r="AT1168" s="479" t="s">
        <v>583</v>
      </c>
      <c r="AU1168" s="479" t="s">
        <v>275</v>
      </c>
      <c r="AV1168" s="479" t="s">
        <v>256</v>
      </c>
      <c r="AW1168" s="479" t="s">
        <v>265</v>
      </c>
      <c r="AX1168" s="478"/>
      <c r="AY1168" s="479" t="s">
        <v>250</v>
      </c>
      <c r="AZ1168" s="479" t="s">
        <v>586</v>
      </c>
      <c r="BA1168" s="479" t="s">
        <v>587</v>
      </c>
      <c r="BB1168" s="479" t="s">
        <v>1192</v>
      </c>
      <c r="BC1168" s="479" t="s">
        <v>480</v>
      </c>
      <c r="BD1168" s="480" t="s">
        <v>403</v>
      </c>
      <c r="BL1168" s="90">
        <f t="shared" si="1881"/>
        <v>0</v>
      </c>
      <c r="BM1168" s="77">
        <f t="shared" si="1881"/>
        <v>0</v>
      </c>
      <c r="BN1168" s="77">
        <f t="shared" si="1881"/>
        <v>0</v>
      </c>
      <c r="BO1168" s="77">
        <f t="shared" si="1881"/>
        <v>3</v>
      </c>
      <c r="BP1168" s="77">
        <f t="shared" si="1881"/>
        <v>1</v>
      </c>
      <c r="BQ1168" s="77">
        <f t="shared" si="1881"/>
        <v>0</v>
      </c>
      <c r="BR1168" s="77">
        <f t="shared" si="1881"/>
        <v>1</v>
      </c>
      <c r="BS1168" s="77">
        <f t="shared" si="1881"/>
        <v>2</v>
      </c>
      <c r="BT1168" s="77">
        <f t="shared" si="1881"/>
        <v>6</v>
      </c>
      <c r="BU1168" s="77">
        <f t="shared" si="1881"/>
        <v>0</v>
      </c>
      <c r="BV1168" s="77">
        <f t="shared" si="1881"/>
        <v>0</v>
      </c>
      <c r="BW1168" s="91"/>
      <c r="BX1168" s="77">
        <f t="shared" si="1864"/>
        <v>2</v>
      </c>
      <c r="BY1168" s="77">
        <f t="shared" si="1864"/>
        <v>3</v>
      </c>
      <c r="BZ1168" s="77">
        <f t="shared" si="1864"/>
        <v>1</v>
      </c>
      <c r="CA1168" s="77">
        <f t="shared" si="1864"/>
        <v>2</v>
      </c>
      <c r="CB1168" s="77">
        <f t="shared" si="1864"/>
        <v>1</v>
      </c>
      <c r="CC1168" s="92">
        <f t="shared" si="1864"/>
        <v>1</v>
      </c>
      <c r="CJ1168" s="78"/>
      <c r="CK1168" s="90">
        <f t="shared" si="1882"/>
        <v>1</v>
      </c>
      <c r="CL1168" s="77">
        <f t="shared" si="1882"/>
        <v>1</v>
      </c>
      <c r="CM1168" s="77">
        <f t="shared" si="1882"/>
        <v>6</v>
      </c>
      <c r="CN1168" s="77">
        <f t="shared" si="1882"/>
        <v>2</v>
      </c>
      <c r="CO1168" s="77">
        <f t="shared" si="1882"/>
        <v>0</v>
      </c>
      <c r="CP1168" s="77">
        <f t="shared" si="1882"/>
        <v>0</v>
      </c>
      <c r="CQ1168" s="77">
        <f t="shared" si="1882"/>
        <v>1</v>
      </c>
      <c r="CR1168" s="77">
        <f t="shared" si="1882"/>
        <v>3</v>
      </c>
      <c r="CS1168" s="77">
        <f t="shared" si="1882"/>
        <v>1</v>
      </c>
      <c r="CT1168" s="77">
        <f t="shared" si="1882"/>
        <v>1</v>
      </c>
      <c r="CU1168" s="77">
        <f t="shared" si="1882"/>
        <v>1</v>
      </c>
      <c r="CV1168" s="91"/>
      <c r="CW1168" s="77">
        <f t="shared" si="1865"/>
        <v>1</v>
      </c>
      <c r="CX1168" s="77">
        <f t="shared" si="1865"/>
        <v>0</v>
      </c>
      <c r="CY1168" s="77">
        <f t="shared" si="1865"/>
        <v>0</v>
      </c>
      <c r="CZ1168" s="77">
        <f t="shared" si="1865"/>
        <v>1</v>
      </c>
      <c r="DA1168" s="77">
        <f t="shared" si="1865"/>
        <v>2</v>
      </c>
      <c r="DB1168" s="92">
        <f t="shared" si="1865"/>
        <v>1</v>
      </c>
      <c r="DJ1168" s="347" t="str">
        <f t="shared" si="1883"/>
        <v>A</v>
      </c>
      <c r="DK1168" s="56" t="str">
        <f t="shared" si="1883"/>
        <v>A</v>
      </c>
      <c r="DL1168" s="56" t="str">
        <f t="shared" si="1883"/>
        <v>A</v>
      </c>
      <c r="DM1168" s="56" t="str">
        <f t="shared" si="1883"/>
        <v>H</v>
      </c>
      <c r="DN1168" s="56" t="str">
        <f t="shared" si="1883"/>
        <v>H</v>
      </c>
      <c r="DO1168" s="56" t="str">
        <f t="shared" si="1883"/>
        <v>D</v>
      </c>
      <c r="DP1168" s="56" t="str">
        <f t="shared" si="1883"/>
        <v>D</v>
      </c>
      <c r="DQ1168" s="56" t="str">
        <f t="shared" si="1883"/>
        <v>A</v>
      </c>
      <c r="DR1168" s="56" t="str">
        <f t="shared" si="1883"/>
        <v>H</v>
      </c>
      <c r="DS1168" s="56" t="str">
        <f t="shared" si="1883"/>
        <v>A</v>
      </c>
      <c r="DT1168" s="56" t="str">
        <f t="shared" si="1883"/>
        <v>A</v>
      </c>
      <c r="DU1168" s="91"/>
      <c r="DV1168" s="56" t="str">
        <f t="shared" si="1866"/>
        <v>H</v>
      </c>
      <c r="DW1168" s="56" t="str">
        <f t="shared" si="1866"/>
        <v>H</v>
      </c>
      <c r="DX1168" s="56" t="str">
        <f t="shared" si="1866"/>
        <v>H</v>
      </c>
      <c r="DY1168" s="56" t="str">
        <f t="shared" si="1866"/>
        <v>H</v>
      </c>
      <c r="DZ1168" s="56" t="str">
        <f t="shared" si="1866"/>
        <v>A</v>
      </c>
      <c r="EA1168" s="348" t="str">
        <f t="shared" si="1866"/>
        <v>D</v>
      </c>
      <c r="EI1168" s="53" t="str">
        <f t="shared" si="1867"/>
        <v>Molesey</v>
      </c>
      <c r="EJ1168" s="79">
        <f t="shared" si="1884"/>
        <v>34</v>
      </c>
      <c r="EK1168" s="80">
        <f t="shared" si="1885"/>
        <v>7</v>
      </c>
      <c r="EL1168" s="80">
        <f t="shared" si="1886"/>
        <v>3</v>
      </c>
      <c r="EM1168" s="80">
        <f t="shared" si="1887"/>
        <v>7</v>
      </c>
      <c r="EN1168" s="80">
        <f>COUNTIF(DU$1157:DU$1174,"A")</f>
        <v>8</v>
      </c>
      <c r="EO1168" s="80">
        <f>COUNTIF(DU$1157:DU$1174,"D")</f>
        <v>3</v>
      </c>
      <c r="EP1168" s="80">
        <f>COUNTIF(DU$1157:DU$1174,"H")</f>
        <v>6</v>
      </c>
      <c r="EQ1168" s="79">
        <f t="shared" si="1888"/>
        <v>15</v>
      </c>
      <c r="ER1168" s="79">
        <f t="shared" si="1868"/>
        <v>6</v>
      </c>
      <c r="ES1168" s="79">
        <f t="shared" si="1868"/>
        <v>13</v>
      </c>
      <c r="ET1168" s="81">
        <f>SUM($BL1168:$CI1168)+SUM(CV$1157:CV$1174)</f>
        <v>54</v>
      </c>
      <c r="EU1168" s="81">
        <f>SUM($CK1168:$DH1168)+SUM(BW$1157:BW$1174)</f>
        <v>50</v>
      </c>
      <c r="EV1168" s="79">
        <f t="shared" si="1869"/>
        <v>51</v>
      </c>
      <c r="EW1168" s="81">
        <f t="shared" si="1889"/>
        <v>4</v>
      </c>
      <c r="EX1168" s="78"/>
      <c r="EY1168" s="80">
        <f t="shared" si="1870"/>
        <v>34</v>
      </c>
      <c r="EZ1168" s="80">
        <f t="shared" si="1871"/>
        <v>15</v>
      </c>
      <c r="FA1168" s="80">
        <f t="shared" si="1872"/>
        <v>6</v>
      </c>
      <c r="FB1168" s="80">
        <f t="shared" si="1873"/>
        <v>13</v>
      </c>
      <c r="FC1168" s="80">
        <f t="shared" si="1874"/>
        <v>54</v>
      </c>
      <c r="FD1168" s="80">
        <f t="shared" si="1875"/>
        <v>50</v>
      </c>
      <c r="FE1168" s="80">
        <f t="shared" si="1876"/>
        <v>51</v>
      </c>
      <c r="FF1168" s="80">
        <f t="shared" si="1877"/>
        <v>4</v>
      </c>
      <c r="FH1168" s="54">
        <f t="shared" si="1890"/>
        <v>0</v>
      </c>
      <c r="FI1168" s="54">
        <f t="shared" si="1891"/>
        <v>0</v>
      </c>
      <c r="FJ1168" s="54">
        <f t="shared" si="1878"/>
        <v>0</v>
      </c>
      <c r="FK1168" s="54">
        <f t="shared" si="1878"/>
        <v>0</v>
      </c>
      <c r="FL1168" s="54">
        <f t="shared" si="1878"/>
        <v>0</v>
      </c>
      <c r="FM1168" s="54">
        <f t="shared" si="1878"/>
        <v>0</v>
      </c>
      <c r="FN1168" s="54">
        <f t="shared" si="1878"/>
        <v>0</v>
      </c>
      <c r="FO1168" s="54">
        <f t="shared" si="1878"/>
        <v>0</v>
      </c>
      <c r="FQ1168" s="54" t="str">
        <f t="shared" si="1801"/>
        <v/>
      </c>
      <c r="FR1168" s="54" t="str">
        <f t="shared" si="1802"/>
        <v/>
      </c>
      <c r="FS1168" s="54" t="str">
        <f t="shared" si="1879"/>
        <v/>
      </c>
      <c r="FT1168" s="54" t="str">
        <f t="shared" si="1880"/>
        <v/>
      </c>
      <c r="FU1168" s="54" t="str">
        <f t="shared" si="1880"/>
        <v/>
      </c>
      <c r="FV1168" s="54" t="str">
        <f t="shared" si="1831"/>
        <v/>
      </c>
      <c r="FW1168" s="54" t="str">
        <f t="shared" si="1831"/>
        <v/>
      </c>
      <c r="FX1168" s="54" t="str">
        <f t="shared" si="1831"/>
        <v/>
      </c>
      <c r="FZ1168" s="58"/>
      <c r="GA1168" s="59"/>
      <c r="GB1168" s="60"/>
      <c r="GC1168" s="58"/>
      <c r="GD1168" s="59"/>
      <c r="GE1168" s="61"/>
      <c r="GF1168" s="58"/>
      <c r="GG1168" s="61"/>
      <c r="GH1168" s="61"/>
    </row>
    <row r="1169" spans="1:190" s="54" customFormat="1" ht="12" x14ac:dyDescent="0.25">
      <c r="A1169" s="54">
        <v>13</v>
      </c>
      <c r="B1169" s="54" t="s">
        <v>1850</v>
      </c>
      <c r="C1169" s="56">
        <v>34</v>
      </c>
      <c r="D1169" s="56">
        <v>11</v>
      </c>
      <c r="E1169" s="56">
        <v>3</v>
      </c>
      <c r="F1169" s="56">
        <v>20</v>
      </c>
      <c r="G1169" s="56">
        <v>46</v>
      </c>
      <c r="H1169" s="56">
        <v>68</v>
      </c>
      <c r="I1169" s="57">
        <v>36</v>
      </c>
      <c r="J1169" s="56">
        <f t="shared" si="1863"/>
        <v>-22</v>
      </c>
      <c r="L1169" s="82" t="s">
        <v>882</v>
      </c>
      <c r="M1169" s="477" t="s">
        <v>178</v>
      </c>
      <c r="N1169" s="479" t="s">
        <v>76</v>
      </c>
      <c r="O1169" s="479" t="s">
        <v>103</v>
      </c>
      <c r="P1169" s="479" t="s">
        <v>150</v>
      </c>
      <c r="Q1169" s="479" t="s">
        <v>74</v>
      </c>
      <c r="R1169" s="479" t="s">
        <v>200</v>
      </c>
      <c r="S1169" s="479" t="s">
        <v>148</v>
      </c>
      <c r="T1169" s="479" t="s">
        <v>220</v>
      </c>
      <c r="U1169" s="479" t="s">
        <v>177</v>
      </c>
      <c r="V1169" s="479" t="s">
        <v>177</v>
      </c>
      <c r="W1169" s="479" t="s">
        <v>99</v>
      </c>
      <c r="X1169" s="479" t="s">
        <v>89</v>
      </c>
      <c r="Y1169" s="478"/>
      <c r="Z1169" s="479" t="s">
        <v>58</v>
      </c>
      <c r="AA1169" s="479" t="s">
        <v>148</v>
      </c>
      <c r="AB1169" s="479" t="s">
        <v>100</v>
      </c>
      <c r="AC1169" s="479" t="s">
        <v>124</v>
      </c>
      <c r="AD1169" s="480" t="s">
        <v>62</v>
      </c>
      <c r="AL1169" s="82" t="s">
        <v>882</v>
      </c>
      <c r="AM1169" s="477" t="s">
        <v>583</v>
      </c>
      <c r="AN1169" s="479" t="s">
        <v>247</v>
      </c>
      <c r="AO1169" s="479" t="s">
        <v>573</v>
      </c>
      <c r="AP1169" s="479" t="s">
        <v>240</v>
      </c>
      <c r="AQ1169" s="479" t="s">
        <v>1095</v>
      </c>
      <c r="AR1169" s="479" t="s">
        <v>594</v>
      </c>
      <c r="AS1169" s="479" t="s">
        <v>245</v>
      </c>
      <c r="AT1169" s="479" t="s">
        <v>106</v>
      </c>
      <c r="AU1169" s="479" t="s">
        <v>80</v>
      </c>
      <c r="AV1169" s="479" t="s">
        <v>114</v>
      </c>
      <c r="AW1169" s="479" t="s">
        <v>266</v>
      </c>
      <c r="AX1169" s="479" t="s">
        <v>702</v>
      </c>
      <c r="AY1169" s="478"/>
      <c r="AZ1169" s="479" t="s">
        <v>249</v>
      </c>
      <c r="BA1169" s="479" t="s">
        <v>275</v>
      </c>
      <c r="BB1169" s="479" t="s">
        <v>256</v>
      </c>
      <c r="BC1169" s="479" t="s">
        <v>586</v>
      </c>
      <c r="BD1169" s="480" t="s">
        <v>587</v>
      </c>
      <c r="BL1169" s="90">
        <f t="shared" si="1881"/>
        <v>6</v>
      </c>
      <c r="BM1169" s="77">
        <f t="shared" si="1881"/>
        <v>0</v>
      </c>
      <c r="BN1169" s="77">
        <f t="shared" si="1881"/>
        <v>1</v>
      </c>
      <c r="BO1169" s="77">
        <f t="shared" si="1881"/>
        <v>3</v>
      </c>
      <c r="BP1169" s="77">
        <f t="shared" si="1881"/>
        <v>1</v>
      </c>
      <c r="BQ1169" s="77">
        <f t="shared" si="1881"/>
        <v>2</v>
      </c>
      <c r="BR1169" s="77">
        <f t="shared" si="1881"/>
        <v>0</v>
      </c>
      <c r="BS1169" s="77">
        <f t="shared" si="1881"/>
        <v>2</v>
      </c>
      <c r="BT1169" s="77">
        <f t="shared" si="1881"/>
        <v>2</v>
      </c>
      <c r="BU1169" s="77">
        <f t="shared" si="1881"/>
        <v>2</v>
      </c>
      <c r="BV1169" s="77">
        <f t="shared" si="1881"/>
        <v>1</v>
      </c>
      <c r="BW1169" s="77">
        <f t="shared" si="1881"/>
        <v>3</v>
      </c>
      <c r="BX1169" s="91"/>
      <c r="BY1169" s="77">
        <f>(IF(Z1169="","",(IF(MID(Z1169,2,1)="-",LEFT(Z1169,1),LEFT(Z1169,2)))+0))</f>
        <v>5</v>
      </c>
      <c r="BZ1169" s="77">
        <f>(IF(AA1169="","",(IF(MID(AA1169,2,1)="-",LEFT(AA1169,1),LEFT(AA1169,2)))+0))</f>
        <v>0</v>
      </c>
      <c r="CA1169" s="77">
        <f>(IF(AB1169="","",(IF(MID(AB1169,2,1)="-",LEFT(AB1169,1),LEFT(AB1169,2)))+0))</f>
        <v>4</v>
      </c>
      <c r="CB1169" s="77">
        <f>(IF(AC1169="","",(IF(MID(AC1169,2,1)="-",LEFT(AC1169,1),LEFT(AC1169,2)))+0))</f>
        <v>0</v>
      </c>
      <c r="CC1169" s="92">
        <f>(IF(AD1169="","",(IF(MID(AD1169,2,1)="-",LEFT(AD1169,1),LEFT(AD1169,2)))+0))</f>
        <v>1</v>
      </c>
      <c r="CJ1169" s="78"/>
      <c r="CK1169" s="90">
        <f t="shared" si="1882"/>
        <v>1</v>
      </c>
      <c r="CL1169" s="77">
        <f t="shared" si="1882"/>
        <v>2</v>
      </c>
      <c r="CM1169" s="77">
        <f t="shared" si="1882"/>
        <v>3</v>
      </c>
      <c r="CN1169" s="77">
        <f t="shared" si="1882"/>
        <v>1</v>
      </c>
      <c r="CO1169" s="77">
        <f t="shared" si="1882"/>
        <v>2</v>
      </c>
      <c r="CP1169" s="77">
        <f t="shared" si="1882"/>
        <v>2</v>
      </c>
      <c r="CQ1169" s="77">
        <f t="shared" si="1882"/>
        <v>1</v>
      </c>
      <c r="CR1169" s="77">
        <f t="shared" si="1882"/>
        <v>7</v>
      </c>
      <c r="CS1169" s="77">
        <f t="shared" si="1882"/>
        <v>0</v>
      </c>
      <c r="CT1169" s="77">
        <f t="shared" si="1882"/>
        <v>0</v>
      </c>
      <c r="CU1169" s="77">
        <f t="shared" si="1882"/>
        <v>0</v>
      </c>
      <c r="CV1169" s="77">
        <f t="shared" si="1882"/>
        <v>0</v>
      </c>
      <c r="CW1169" s="91"/>
      <c r="CX1169" s="77">
        <f>(IF(Z1169="","",IF(RIGHT(Z1169,2)="10",RIGHT(Z1169,2),RIGHT(Z1169,1))+0))</f>
        <v>1</v>
      </c>
      <c r="CY1169" s="77">
        <f>(IF(AA1169="","",IF(RIGHT(AA1169,2)="10",RIGHT(AA1169,2),RIGHT(AA1169,1))+0))</f>
        <v>1</v>
      </c>
      <c r="CZ1169" s="77">
        <f>(IF(AB1169="","",IF(RIGHT(AB1169,2)="10",RIGHT(AB1169,2),RIGHT(AB1169,1))+0))</f>
        <v>3</v>
      </c>
      <c r="DA1169" s="77">
        <f>(IF(AC1169="","",IF(RIGHT(AC1169,2)="10",RIGHT(AC1169,2),RIGHT(AC1169,1))+0))</f>
        <v>0</v>
      </c>
      <c r="DB1169" s="92">
        <f>(IF(AD1169="","",IF(RIGHT(AD1169,2)="10",RIGHT(AD1169,2),RIGHT(AD1169,1))+0))</f>
        <v>1</v>
      </c>
      <c r="DJ1169" s="347" t="str">
        <f t="shared" si="1883"/>
        <v>H</v>
      </c>
      <c r="DK1169" s="56" t="str">
        <f t="shared" si="1883"/>
        <v>A</v>
      </c>
      <c r="DL1169" s="56" t="str">
        <f t="shared" si="1883"/>
        <v>A</v>
      </c>
      <c r="DM1169" s="56" t="str">
        <f t="shared" si="1883"/>
        <v>H</v>
      </c>
      <c r="DN1169" s="56" t="str">
        <f t="shared" si="1883"/>
        <v>A</v>
      </c>
      <c r="DO1169" s="56" t="str">
        <f t="shared" si="1883"/>
        <v>D</v>
      </c>
      <c r="DP1169" s="56" t="str">
        <f t="shared" si="1883"/>
        <v>A</v>
      </c>
      <c r="DQ1169" s="56" t="str">
        <f t="shared" si="1883"/>
        <v>A</v>
      </c>
      <c r="DR1169" s="56" t="str">
        <f t="shared" si="1883"/>
        <v>H</v>
      </c>
      <c r="DS1169" s="56" t="str">
        <f t="shared" si="1883"/>
        <v>H</v>
      </c>
      <c r="DT1169" s="56" t="str">
        <f t="shared" si="1883"/>
        <v>H</v>
      </c>
      <c r="DU1169" s="56" t="str">
        <f t="shared" si="1883"/>
        <v>H</v>
      </c>
      <c r="DV1169" s="91"/>
      <c r="DW1169" s="56" t="str">
        <f>(IF(Z1169="","",IF(BY1169&gt;CX1169,"H",IF(BY1169&lt;CX1169,"A","D"))))</f>
        <v>H</v>
      </c>
      <c r="DX1169" s="56" t="str">
        <f>(IF(AA1169="","",IF(BZ1169&gt;CY1169,"H",IF(BZ1169&lt;CY1169,"A","D"))))</f>
        <v>A</v>
      </c>
      <c r="DY1169" s="56" t="str">
        <f>(IF(AB1169="","",IF(CA1169&gt;CZ1169,"H",IF(CA1169&lt;CZ1169,"A","D"))))</f>
        <v>H</v>
      </c>
      <c r="DZ1169" s="56" t="str">
        <f>(IF(AC1169="","",IF(CB1169&gt;DA1169,"H",IF(CB1169&lt;DA1169,"A","D"))))</f>
        <v>D</v>
      </c>
      <c r="EA1169" s="348" t="str">
        <f>(IF(AD1169="","",IF(CC1169&gt;DB1169,"H",IF(CC1169&lt;DB1169,"A","D"))))</f>
        <v>D</v>
      </c>
      <c r="EI1169" s="53" t="str">
        <f t="shared" si="1867"/>
        <v>Sutton United</v>
      </c>
      <c r="EJ1169" s="79">
        <f t="shared" si="1884"/>
        <v>34</v>
      </c>
      <c r="EK1169" s="80">
        <f t="shared" si="1885"/>
        <v>8</v>
      </c>
      <c r="EL1169" s="80">
        <f t="shared" si="1886"/>
        <v>3</v>
      </c>
      <c r="EM1169" s="80">
        <f t="shared" si="1887"/>
        <v>6</v>
      </c>
      <c r="EN1169" s="80">
        <f>COUNTIF(DV$1157:DV$1174,"A")</f>
        <v>12</v>
      </c>
      <c r="EO1169" s="80">
        <f>COUNTIF(DV$1157:DV$1174,"D")</f>
        <v>2</v>
      </c>
      <c r="EP1169" s="80">
        <f>COUNTIF(DV$1157:DV$1174,"H")</f>
        <v>3</v>
      </c>
      <c r="EQ1169" s="79">
        <f t="shared" si="1888"/>
        <v>20</v>
      </c>
      <c r="ER1169" s="79">
        <f t="shared" si="1868"/>
        <v>5</v>
      </c>
      <c r="ES1169" s="79">
        <f t="shared" si="1868"/>
        <v>9</v>
      </c>
      <c r="ET1169" s="81">
        <f>SUM($BL1169:$CI1169)+SUM(CW$1157:CW$1174)</f>
        <v>91</v>
      </c>
      <c r="EU1169" s="81">
        <f>SUM($CK1169:$DH1169)+SUM(BX$1157:BX$1174)</f>
        <v>50</v>
      </c>
      <c r="EV1169" s="79">
        <f t="shared" si="1869"/>
        <v>65</v>
      </c>
      <c r="EW1169" s="81">
        <f t="shared" si="1889"/>
        <v>41</v>
      </c>
      <c r="EX1169" s="78"/>
      <c r="EY1169" s="80">
        <f t="shared" si="1870"/>
        <v>34</v>
      </c>
      <c r="EZ1169" s="80">
        <f t="shared" si="1871"/>
        <v>20</v>
      </c>
      <c r="FA1169" s="80">
        <f t="shared" si="1872"/>
        <v>5</v>
      </c>
      <c r="FB1169" s="80">
        <f t="shared" si="1873"/>
        <v>9</v>
      </c>
      <c r="FC1169" s="80">
        <f t="shared" si="1874"/>
        <v>91</v>
      </c>
      <c r="FD1169" s="80">
        <f t="shared" si="1875"/>
        <v>50</v>
      </c>
      <c r="FE1169" s="80">
        <f t="shared" si="1876"/>
        <v>65</v>
      </c>
      <c r="FF1169" s="80">
        <f t="shared" si="1877"/>
        <v>41</v>
      </c>
      <c r="FH1169" s="54">
        <f t="shared" si="1890"/>
        <v>0</v>
      </c>
      <c r="FI1169" s="54">
        <f t="shared" si="1891"/>
        <v>0</v>
      </c>
      <c r="FJ1169" s="54">
        <f t="shared" si="1878"/>
        <v>0</v>
      </c>
      <c r="FK1169" s="54">
        <f t="shared" si="1878"/>
        <v>0</v>
      </c>
      <c r="FL1169" s="54">
        <f t="shared" si="1878"/>
        <v>0</v>
      </c>
      <c r="FM1169" s="54">
        <f t="shared" si="1878"/>
        <v>0</v>
      </c>
      <c r="FN1169" s="54">
        <f t="shared" si="1878"/>
        <v>0</v>
      </c>
      <c r="FO1169" s="54">
        <f t="shared" si="1878"/>
        <v>0</v>
      </c>
      <c r="FQ1169" s="54" t="str">
        <f t="shared" si="1801"/>
        <v/>
      </c>
      <c r="FR1169" s="54" t="str">
        <f t="shared" si="1802"/>
        <v/>
      </c>
      <c r="FS1169" s="54" t="str">
        <f t="shared" si="1879"/>
        <v/>
      </c>
      <c r="FT1169" s="54" t="str">
        <f t="shared" si="1880"/>
        <v/>
      </c>
      <c r="FU1169" s="54" t="str">
        <f t="shared" si="1880"/>
        <v/>
      </c>
      <c r="FV1169" s="54" t="str">
        <f t="shared" si="1831"/>
        <v/>
      </c>
      <c r="FW1169" s="54" t="str">
        <f t="shared" si="1831"/>
        <v/>
      </c>
      <c r="FX1169" s="54" t="str">
        <f t="shared" si="1831"/>
        <v/>
      </c>
      <c r="FZ1169" s="58"/>
      <c r="GA1169" s="59"/>
      <c r="GB1169" s="60"/>
      <c r="GC1169" s="58"/>
      <c r="GD1169" s="59"/>
      <c r="GE1169" s="61"/>
      <c r="GF1169" s="58"/>
      <c r="GG1169" s="61"/>
      <c r="GH1169" s="61"/>
    </row>
    <row r="1170" spans="1:190" s="54" customFormat="1" ht="12" x14ac:dyDescent="0.25">
      <c r="A1170" s="54">
        <v>14</v>
      </c>
      <c r="B1170" s="54" t="s">
        <v>1849</v>
      </c>
      <c r="C1170" s="56">
        <v>34</v>
      </c>
      <c r="D1170" s="56">
        <v>8</v>
      </c>
      <c r="E1170" s="56">
        <v>11</v>
      </c>
      <c r="F1170" s="56">
        <v>15</v>
      </c>
      <c r="G1170" s="56">
        <v>38</v>
      </c>
      <c r="H1170" s="56">
        <v>59</v>
      </c>
      <c r="I1170" s="57">
        <v>35</v>
      </c>
      <c r="J1170" s="56">
        <f t="shared" si="1863"/>
        <v>-21</v>
      </c>
      <c r="L1170" s="82" t="s">
        <v>1898</v>
      </c>
      <c r="M1170" s="477" t="s">
        <v>74</v>
      </c>
      <c r="N1170" s="479" t="s">
        <v>200</v>
      </c>
      <c r="O1170" s="479" t="s">
        <v>176</v>
      </c>
      <c r="P1170" s="479" t="s">
        <v>77</v>
      </c>
      <c r="Q1170" s="479" t="s">
        <v>74</v>
      </c>
      <c r="R1170" s="479" t="s">
        <v>99</v>
      </c>
      <c r="S1170" s="479" t="s">
        <v>148</v>
      </c>
      <c r="T1170" s="479" t="s">
        <v>87</v>
      </c>
      <c r="U1170" s="479" t="s">
        <v>176</v>
      </c>
      <c r="V1170" s="479" t="s">
        <v>304</v>
      </c>
      <c r="W1170" s="479" t="s">
        <v>99</v>
      </c>
      <c r="X1170" s="479" t="s">
        <v>76</v>
      </c>
      <c r="Y1170" s="479" t="s">
        <v>76</v>
      </c>
      <c r="Z1170" s="478"/>
      <c r="AA1170" s="479" t="s">
        <v>200</v>
      </c>
      <c r="AB1170" s="479" t="s">
        <v>103</v>
      </c>
      <c r="AC1170" s="479" t="s">
        <v>124</v>
      </c>
      <c r="AD1170" s="480" t="s">
        <v>86</v>
      </c>
      <c r="AL1170" s="82" t="s">
        <v>1898</v>
      </c>
      <c r="AM1170" s="477" t="s">
        <v>120</v>
      </c>
      <c r="AN1170" s="479" t="s">
        <v>78</v>
      </c>
      <c r="AO1170" s="479" t="s">
        <v>248</v>
      </c>
      <c r="AP1170" s="479" t="s">
        <v>238</v>
      </c>
      <c r="AQ1170" s="479" t="s">
        <v>106</v>
      </c>
      <c r="AR1170" s="479" t="s">
        <v>259</v>
      </c>
      <c r="AS1170" s="479" t="s">
        <v>65</v>
      </c>
      <c r="AT1170" s="479" t="s">
        <v>255</v>
      </c>
      <c r="AU1170" s="479" t="s">
        <v>114</v>
      </c>
      <c r="AV1170" s="479" t="s">
        <v>265</v>
      </c>
      <c r="AW1170" s="479" t="s">
        <v>119</v>
      </c>
      <c r="AX1170" s="479" t="s">
        <v>582</v>
      </c>
      <c r="AY1170" s="479" t="s">
        <v>590</v>
      </c>
      <c r="AZ1170" s="478"/>
      <c r="BA1170" s="479" t="s">
        <v>584</v>
      </c>
      <c r="BB1170" s="479" t="s">
        <v>575</v>
      </c>
      <c r="BC1170" s="479" t="s">
        <v>266</v>
      </c>
      <c r="BD1170" s="480" t="s">
        <v>256</v>
      </c>
      <c r="BL1170" s="90">
        <f t="shared" si="1881"/>
        <v>1</v>
      </c>
      <c r="BM1170" s="77">
        <f t="shared" si="1881"/>
        <v>2</v>
      </c>
      <c r="BN1170" s="77">
        <f t="shared" si="1881"/>
        <v>2</v>
      </c>
      <c r="BO1170" s="77">
        <f t="shared" si="1881"/>
        <v>2</v>
      </c>
      <c r="BP1170" s="77">
        <f t="shared" si="1881"/>
        <v>1</v>
      </c>
      <c r="BQ1170" s="77">
        <f t="shared" si="1881"/>
        <v>1</v>
      </c>
      <c r="BR1170" s="77">
        <f t="shared" si="1881"/>
        <v>0</v>
      </c>
      <c r="BS1170" s="77">
        <f t="shared" si="1881"/>
        <v>3</v>
      </c>
      <c r="BT1170" s="77">
        <f t="shared" si="1881"/>
        <v>2</v>
      </c>
      <c r="BU1170" s="77">
        <f t="shared" si="1881"/>
        <v>4</v>
      </c>
      <c r="BV1170" s="77">
        <f t="shared" si="1881"/>
        <v>1</v>
      </c>
      <c r="BW1170" s="77">
        <f t="shared" si="1881"/>
        <v>0</v>
      </c>
      <c r="BX1170" s="77">
        <f>(IF(Y1170="","",(IF(MID(Y1170,2,1)="-",LEFT(Y1170,1),LEFT(Y1170,2)))+0))</f>
        <v>0</v>
      </c>
      <c r="BY1170" s="91"/>
      <c r="BZ1170" s="77">
        <f>(IF(AA1170="","",(IF(MID(AA1170,2,1)="-",LEFT(AA1170,1),LEFT(AA1170,2)))+0))</f>
        <v>2</v>
      </c>
      <c r="CA1170" s="77">
        <f>(IF(AB1170="","",(IF(MID(AB1170,2,1)="-",LEFT(AB1170,1),LEFT(AB1170,2)))+0))</f>
        <v>1</v>
      </c>
      <c r="CB1170" s="77">
        <f>(IF(AC1170="","",(IF(MID(AC1170,2,1)="-",LEFT(AC1170,1),LEFT(AC1170,2)))+0))</f>
        <v>0</v>
      </c>
      <c r="CC1170" s="92">
        <f>(IF(AD1170="","",(IF(MID(AD1170,2,1)="-",LEFT(AD1170,1),LEFT(AD1170,2)))+0))</f>
        <v>0</v>
      </c>
      <c r="CJ1170" s="78"/>
      <c r="CK1170" s="90">
        <f t="shared" si="1882"/>
        <v>2</v>
      </c>
      <c r="CL1170" s="77">
        <f t="shared" si="1882"/>
        <v>2</v>
      </c>
      <c r="CM1170" s="77">
        <f t="shared" si="1882"/>
        <v>3</v>
      </c>
      <c r="CN1170" s="77">
        <f t="shared" si="1882"/>
        <v>1</v>
      </c>
      <c r="CO1170" s="77">
        <f t="shared" si="1882"/>
        <v>2</v>
      </c>
      <c r="CP1170" s="77">
        <f t="shared" si="1882"/>
        <v>0</v>
      </c>
      <c r="CQ1170" s="77">
        <f t="shared" si="1882"/>
        <v>1</v>
      </c>
      <c r="CR1170" s="77">
        <f t="shared" si="1882"/>
        <v>3</v>
      </c>
      <c r="CS1170" s="77">
        <f t="shared" si="1882"/>
        <v>3</v>
      </c>
      <c r="CT1170" s="77">
        <f t="shared" si="1882"/>
        <v>2</v>
      </c>
      <c r="CU1170" s="77">
        <f t="shared" si="1882"/>
        <v>0</v>
      </c>
      <c r="CV1170" s="77">
        <f t="shared" si="1882"/>
        <v>2</v>
      </c>
      <c r="CW1170" s="77">
        <f>(IF(Y1170="","",IF(RIGHT(Y1170,2)="10",RIGHT(Y1170,2),RIGHT(Y1170,1))+0))</f>
        <v>2</v>
      </c>
      <c r="CX1170" s="91"/>
      <c r="CY1170" s="77">
        <f>(IF(AA1170="","",IF(RIGHT(AA1170,2)="10",RIGHT(AA1170,2),RIGHT(AA1170,1))+0))</f>
        <v>2</v>
      </c>
      <c r="CZ1170" s="77">
        <f>(IF(AB1170="","",IF(RIGHT(AB1170,2)="10",RIGHT(AB1170,2),RIGHT(AB1170,1))+0))</f>
        <v>3</v>
      </c>
      <c r="DA1170" s="77">
        <f>(IF(AC1170="","",IF(RIGHT(AC1170,2)="10",RIGHT(AC1170,2),RIGHT(AC1170,1))+0))</f>
        <v>0</v>
      </c>
      <c r="DB1170" s="92">
        <f>(IF(AD1170="","",IF(RIGHT(AD1170,2)="10",RIGHT(AD1170,2),RIGHT(AD1170,1))+0))</f>
        <v>3</v>
      </c>
      <c r="DJ1170" s="347" t="str">
        <f t="shared" si="1883"/>
        <v>A</v>
      </c>
      <c r="DK1170" s="56" t="str">
        <f t="shared" si="1883"/>
        <v>D</v>
      </c>
      <c r="DL1170" s="56" t="str">
        <f t="shared" si="1883"/>
        <v>A</v>
      </c>
      <c r="DM1170" s="56" t="str">
        <f t="shared" si="1883"/>
        <v>H</v>
      </c>
      <c r="DN1170" s="56" t="str">
        <f t="shared" si="1883"/>
        <v>A</v>
      </c>
      <c r="DO1170" s="56" t="str">
        <f t="shared" si="1883"/>
        <v>H</v>
      </c>
      <c r="DP1170" s="56" t="str">
        <f t="shared" si="1883"/>
        <v>A</v>
      </c>
      <c r="DQ1170" s="56" t="str">
        <f t="shared" si="1883"/>
        <v>D</v>
      </c>
      <c r="DR1170" s="56" t="str">
        <f t="shared" si="1883"/>
        <v>A</v>
      </c>
      <c r="DS1170" s="56" t="str">
        <f t="shared" si="1883"/>
        <v>H</v>
      </c>
      <c r="DT1170" s="56" t="str">
        <f t="shared" si="1883"/>
        <v>H</v>
      </c>
      <c r="DU1170" s="56" t="str">
        <f t="shared" si="1883"/>
        <v>A</v>
      </c>
      <c r="DV1170" s="56" t="str">
        <f>(IF(Y1170="","",IF(BX1170&gt;CW1170,"H",IF(BX1170&lt;CW1170,"A","D"))))</f>
        <v>A</v>
      </c>
      <c r="DW1170" s="91"/>
      <c r="DX1170" s="56" t="str">
        <f>(IF(AA1170="","",IF(BZ1170&gt;CY1170,"H",IF(BZ1170&lt;CY1170,"A","D"))))</f>
        <v>D</v>
      </c>
      <c r="DY1170" s="56" t="str">
        <f>(IF(AB1170="","",IF(CA1170&gt;CZ1170,"H",IF(CA1170&lt;CZ1170,"A","D"))))</f>
        <v>A</v>
      </c>
      <c r="DZ1170" s="56" t="str">
        <f>(IF(AC1170="","",IF(CB1170&gt;DA1170,"H",IF(CB1170&lt;DA1170,"A","D"))))</f>
        <v>D</v>
      </c>
      <c r="EA1170" s="348" t="str">
        <f>(IF(AD1170="","",IF(CC1170&gt;DB1170,"H",IF(CC1170&lt;DB1170,"A","D"))))</f>
        <v>A</v>
      </c>
      <c r="EI1170" s="53" t="str">
        <f t="shared" si="1867"/>
        <v>Three Bridges</v>
      </c>
      <c r="EJ1170" s="79">
        <f t="shared" si="1884"/>
        <v>34</v>
      </c>
      <c r="EK1170" s="80">
        <f t="shared" si="1885"/>
        <v>4</v>
      </c>
      <c r="EL1170" s="80">
        <f t="shared" si="1886"/>
        <v>4</v>
      </c>
      <c r="EM1170" s="80">
        <f t="shared" si="1887"/>
        <v>9</v>
      </c>
      <c r="EN1170" s="80">
        <f>COUNTIF(DW$1157:DW$1174,"A")</f>
        <v>2</v>
      </c>
      <c r="EO1170" s="80">
        <f>COUNTIF(DW$1157:DW$1174,"D")</f>
        <v>7</v>
      </c>
      <c r="EP1170" s="80">
        <f>COUNTIF(DW$1157:DW$1174,"H")</f>
        <v>8</v>
      </c>
      <c r="EQ1170" s="79">
        <f t="shared" si="1888"/>
        <v>6</v>
      </c>
      <c r="ER1170" s="79">
        <f t="shared" si="1868"/>
        <v>11</v>
      </c>
      <c r="ES1170" s="79">
        <f t="shared" si="1868"/>
        <v>17</v>
      </c>
      <c r="ET1170" s="81">
        <f>SUM($BL1170:$CI1170)+SUM(CX$1157:CX$1174)</f>
        <v>34</v>
      </c>
      <c r="EU1170" s="81">
        <f>SUM($CK1170:$DH1170)+SUM(BY$1157:BY$1174)</f>
        <v>70</v>
      </c>
      <c r="EV1170" s="79">
        <f t="shared" si="1869"/>
        <v>29</v>
      </c>
      <c r="EW1170" s="81">
        <f t="shared" si="1889"/>
        <v>-36</v>
      </c>
      <c r="EX1170" s="78"/>
      <c r="EY1170" s="80">
        <f t="shared" si="1870"/>
        <v>34</v>
      </c>
      <c r="EZ1170" s="80">
        <f t="shared" si="1871"/>
        <v>6</v>
      </c>
      <c r="FA1170" s="80">
        <f t="shared" si="1872"/>
        <v>11</v>
      </c>
      <c r="FB1170" s="80">
        <f t="shared" si="1873"/>
        <v>17</v>
      </c>
      <c r="FC1170" s="80">
        <f t="shared" si="1874"/>
        <v>34</v>
      </c>
      <c r="FD1170" s="80">
        <f t="shared" si="1875"/>
        <v>70</v>
      </c>
      <c r="FE1170" s="80">
        <f t="shared" si="1876"/>
        <v>29</v>
      </c>
      <c r="FF1170" s="80">
        <f t="shared" si="1877"/>
        <v>-36</v>
      </c>
      <c r="FH1170" s="54">
        <f t="shared" si="1890"/>
        <v>0</v>
      </c>
      <c r="FI1170" s="54">
        <f t="shared" si="1891"/>
        <v>0</v>
      </c>
      <c r="FJ1170" s="54">
        <f t="shared" si="1878"/>
        <v>0</v>
      </c>
      <c r="FK1170" s="54">
        <f t="shared" si="1878"/>
        <v>0</v>
      </c>
      <c r="FL1170" s="54">
        <f t="shared" si="1878"/>
        <v>0</v>
      </c>
      <c r="FM1170" s="54">
        <f t="shared" si="1878"/>
        <v>0</v>
      </c>
      <c r="FN1170" s="54">
        <f t="shared" si="1878"/>
        <v>0</v>
      </c>
      <c r="FO1170" s="54">
        <f t="shared" si="1878"/>
        <v>0</v>
      </c>
      <c r="FQ1170" s="54" t="str">
        <f t="shared" ref="FQ1170:FQ1233" si="1892">IF(SUM($FH1170:$FO1170)=0,"",EI1170)</f>
        <v/>
      </c>
      <c r="FR1170" s="54" t="str">
        <f t="shared" si="1802"/>
        <v/>
      </c>
      <c r="FS1170" s="54" t="str">
        <f t="shared" si="1879"/>
        <v/>
      </c>
      <c r="FT1170" s="54" t="str">
        <f t="shared" si="1880"/>
        <v/>
      </c>
      <c r="FU1170" s="54" t="str">
        <f t="shared" si="1880"/>
        <v/>
      </c>
      <c r="FV1170" s="54" t="str">
        <f t="shared" si="1831"/>
        <v/>
      </c>
      <c r="FW1170" s="54" t="str">
        <f t="shared" si="1831"/>
        <v/>
      </c>
      <c r="FX1170" s="54" t="str">
        <f t="shared" si="1831"/>
        <v/>
      </c>
      <c r="FZ1170" s="58"/>
      <c r="GA1170" s="59"/>
      <c r="GB1170" s="60"/>
      <c r="GC1170" s="58"/>
      <c r="GD1170" s="59"/>
      <c r="GE1170" s="61"/>
      <c r="GF1170" s="58"/>
      <c r="GG1170" s="61"/>
      <c r="GH1170" s="61"/>
    </row>
    <row r="1171" spans="1:190" s="54" customFormat="1" ht="12" x14ac:dyDescent="0.25">
      <c r="A1171" s="54">
        <v>15</v>
      </c>
      <c r="B1171" s="54" t="s">
        <v>1715</v>
      </c>
      <c r="C1171" s="56">
        <v>34</v>
      </c>
      <c r="D1171" s="56">
        <v>10</v>
      </c>
      <c r="E1171" s="56">
        <v>5</v>
      </c>
      <c r="F1171" s="56">
        <v>19</v>
      </c>
      <c r="G1171" s="56">
        <v>54</v>
      </c>
      <c r="H1171" s="56">
        <v>76</v>
      </c>
      <c r="I1171" s="57">
        <v>35</v>
      </c>
      <c r="J1171" s="56">
        <f t="shared" si="1863"/>
        <v>-22</v>
      </c>
      <c r="L1171" s="82" t="s">
        <v>897</v>
      </c>
      <c r="M1171" s="477" t="s">
        <v>62</v>
      </c>
      <c r="N1171" s="479" t="s">
        <v>77</v>
      </c>
      <c r="O1171" s="479" t="s">
        <v>74</v>
      </c>
      <c r="P1171" s="479" t="s">
        <v>150</v>
      </c>
      <c r="Q1171" s="479" t="s">
        <v>76</v>
      </c>
      <c r="R1171" s="479" t="s">
        <v>62</v>
      </c>
      <c r="S1171" s="479" t="s">
        <v>87</v>
      </c>
      <c r="T1171" s="479" t="s">
        <v>77</v>
      </c>
      <c r="U1171" s="479" t="s">
        <v>99</v>
      </c>
      <c r="V1171" s="479" t="s">
        <v>176</v>
      </c>
      <c r="W1171" s="479" t="s">
        <v>89</v>
      </c>
      <c r="X1171" s="479" t="s">
        <v>62</v>
      </c>
      <c r="Y1171" s="479" t="s">
        <v>89</v>
      </c>
      <c r="Z1171" s="479" t="s">
        <v>99</v>
      </c>
      <c r="AA1171" s="478"/>
      <c r="AB1171" s="479" t="s">
        <v>148</v>
      </c>
      <c r="AC1171" s="479" t="s">
        <v>101</v>
      </c>
      <c r="AD1171" s="480" t="s">
        <v>200</v>
      </c>
      <c r="AL1171" s="82" t="s">
        <v>897</v>
      </c>
      <c r="AM1171" s="477" t="s">
        <v>245</v>
      </c>
      <c r="AN1171" s="479" t="s">
        <v>265</v>
      </c>
      <c r="AO1171" s="479" t="s">
        <v>249</v>
      </c>
      <c r="AP1171" s="479" t="s">
        <v>576</v>
      </c>
      <c r="AQ1171" s="479" t="s">
        <v>603</v>
      </c>
      <c r="AR1171" s="479" t="s">
        <v>93</v>
      </c>
      <c r="AS1171" s="479" t="s">
        <v>594</v>
      </c>
      <c r="AT1171" s="479" t="s">
        <v>586</v>
      </c>
      <c r="AU1171" s="479" t="s">
        <v>575</v>
      </c>
      <c r="AV1171" s="479" t="s">
        <v>264</v>
      </c>
      <c r="AW1171" s="479" t="s">
        <v>589</v>
      </c>
      <c r="AX1171" s="479" t="s">
        <v>241</v>
      </c>
      <c r="AY1171" s="479" t="s">
        <v>593</v>
      </c>
      <c r="AZ1171" s="479" t="s">
        <v>284</v>
      </c>
      <c r="BA1171" s="478"/>
      <c r="BB1171" s="479" t="s">
        <v>590</v>
      </c>
      <c r="BC1171" s="479" t="s">
        <v>403</v>
      </c>
      <c r="BD1171" s="480" t="s">
        <v>266</v>
      </c>
      <c r="BL1171" s="90">
        <f t="shared" si="1881"/>
        <v>1</v>
      </c>
      <c r="BM1171" s="77">
        <f t="shared" si="1881"/>
        <v>2</v>
      </c>
      <c r="BN1171" s="77">
        <f t="shared" si="1881"/>
        <v>1</v>
      </c>
      <c r="BO1171" s="77">
        <f t="shared" si="1881"/>
        <v>3</v>
      </c>
      <c r="BP1171" s="77">
        <f t="shared" si="1881"/>
        <v>0</v>
      </c>
      <c r="BQ1171" s="77">
        <f t="shared" si="1881"/>
        <v>1</v>
      </c>
      <c r="BR1171" s="77">
        <f t="shared" si="1881"/>
        <v>3</v>
      </c>
      <c r="BS1171" s="77">
        <f t="shared" si="1881"/>
        <v>2</v>
      </c>
      <c r="BT1171" s="77">
        <f t="shared" si="1881"/>
        <v>1</v>
      </c>
      <c r="BU1171" s="77">
        <f t="shared" si="1881"/>
        <v>2</v>
      </c>
      <c r="BV1171" s="77">
        <f t="shared" si="1881"/>
        <v>3</v>
      </c>
      <c r="BW1171" s="77">
        <f t="shared" si="1881"/>
        <v>1</v>
      </c>
      <c r="BX1171" s="77">
        <f>(IF(Y1171="","",(IF(MID(Y1171,2,1)="-",LEFT(Y1171,1),LEFT(Y1171,2)))+0))</f>
        <v>3</v>
      </c>
      <c r="BY1171" s="77">
        <f>(IF(Z1171="","",(IF(MID(Z1171,2,1)="-",LEFT(Z1171,1),LEFT(Z1171,2)))+0))</f>
        <v>1</v>
      </c>
      <c r="BZ1171" s="91"/>
      <c r="CA1171" s="77">
        <f>(IF(AB1171="","",(IF(MID(AB1171,2,1)="-",LEFT(AB1171,1),LEFT(AB1171,2)))+0))</f>
        <v>0</v>
      </c>
      <c r="CB1171" s="77">
        <f>(IF(AC1171="","",(IF(MID(AC1171,2,1)="-",LEFT(AC1171,1),LEFT(AC1171,2)))+0))</f>
        <v>3</v>
      </c>
      <c r="CC1171" s="92">
        <f>(IF(AD1171="","",(IF(MID(AD1171,2,1)="-",LEFT(AD1171,1),LEFT(AD1171,2)))+0))</f>
        <v>2</v>
      </c>
      <c r="CJ1171" s="78"/>
      <c r="CK1171" s="90">
        <f t="shared" si="1882"/>
        <v>1</v>
      </c>
      <c r="CL1171" s="77">
        <f t="shared" si="1882"/>
        <v>1</v>
      </c>
      <c r="CM1171" s="77">
        <f t="shared" si="1882"/>
        <v>2</v>
      </c>
      <c r="CN1171" s="77">
        <f t="shared" si="1882"/>
        <v>1</v>
      </c>
      <c r="CO1171" s="77">
        <f t="shared" si="1882"/>
        <v>2</v>
      </c>
      <c r="CP1171" s="77">
        <f t="shared" si="1882"/>
        <v>1</v>
      </c>
      <c r="CQ1171" s="77">
        <f t="shared" si="1882"/>
        <v>3</v>
      </c>
      <c r="CR1171" s="77">
        <f t="shared" si="1882"/>
        <v>1</v>
      </c>
      <c r="CS1171" s="77">
        <f t="shared" si="1882"/>
        <v>0</v>
      </c>
      <c r="CT1171" s="77">
        <f t="shared" si="1882"/>
        <v>3</v>
      </c>
      <c r="CU1171" s="77">
        <f t="shared" si="1882"/>
        <v>0</v>
      </c>
      <c r="CV1171" s="77">
        <f t="shared" si="1882"/>
        <v>1</v>
      </c>
      <c r="CW1171" s="77">
        <f>(IF(Y1171="","",IF(RIGHT(Y1171,2)="10",RIGHT(Y1171,2),RIGHT(Y1171,1))+0))</f>
        <v>0</v>
      </c>
      <c r="CX1171" s="77">
        <f>(IF(Z1171="","",IF(RIGHT(Z1171,2)="10",RIGHT(Z1171,2),RIGHT(Z1171,1))+0))</f>
        <v>0</v>
      </c>
      <c r="CY1171" s="91"/>
      <c r="CZ1171" s="77">
        <f>(IF(AB1171="","",IF(RIGHT(AB1171,2)="10",RIGHT(AB1171,2),RIGHT(AB1171,1))+0))</f>
        <v>1</v>
      </c>
      <c r="DA1171" s="77">
        <f>(IF(AC1171="","",IF(RIGHT(AC1171,2)="10",RIGHT(AC1171,2),RIGHT(AC1171,1))+0))</f>
        <v>2</v>
      </c>
      <c r="DB1171" s="92">
        <f>(IF(AD1171="","",IF(RIGHT(AD1171,2)="10",RIGHT(AD1171,2),RIGHT(AD1171,1))+0))</f>
        <v>2</v>
      </c>
      <c r="DJ1171" s="347" t="str">
        <f t="shared" si="1883"/>
        <v>D</v>
      </c>
      <c r="DK1171" s="56" t="str">
        <f t="shared" si="1883"/>
        <v>H</v>
      </c>
      <c r="DL1171" s="56" t="str">
        <f t="shared" si="1883"/>
        <v>A</v>
      </c>
      <c r="DM1171" s="56" t="str">
        <f t="shared" si="1883"/>
        <v>H</v>
      </c>
      <c r="DN1171" s="56" t="str">
        <f t="shared" si="1883"/>
        <v>A</v>
      </c>
      <c r="DO1171" s="56" t="str">
        <f t="shared" si="1883"/>
        <v>D</v>
      </c>
      <c r="DP1171" s="56" t="str">
        <f t="shared" si="1883"/>
        <v>D</v>
      </c>
      <c r="DQ1171" s="56" t="str">
        <f t="shared" si="1883"/>
        <v>H</v>
      </c>
      <c r="DR1171" s="56" t="str">
        <f t="shared" si="1883"/>
        <v>H</v>
      </c>
      <c r="DS1171" s="56" t="str">
        <f t="shared" si="1883"/>
        <v>A</v>
      </c>
      <c r="DT1171" s="56" t="str">
        <f t="shared" si="1883"/>
        <v>H</v>
      </c>
      <c r="DU1171" s="56" t="str">
        <f t="shared" si="1883"/>
        <v>D</v>
      </c>
      <c r="DV1171" s="56" t="str">
        <f>(IF(Y1171="","",IF(BX1171&gt;CW1171,"H",IF(BX1171&lt;CW1171,"A","D"))))</f>
        <v>H</v>
      </c>
      <c r="DW1171" s="56" t="str">
        <f>(IF(Z1171="","",IF(BY1171&gt;CX1171,"H",IF(BY1171&lt;CX1171,"A","D"))))</f>
        <v>H</v>
      </c>
      <c r="DX1171" s="91"/>
      <c r="DY1171" s="56" t="str">
        <f>(IF(AB1171="","",IF(CA1171&gt;CZ1171,"H",IF(CA1171&lt;CZ1171,"A","D"))))</f>
        <v>A</v>
      </c>
      <c r="DZ1171" s="56" t="str">
        <f>(IF(AC1171="","",IF(CB1171&gt;DA1171,"H",IF(CB1171&lt;DA1171,"A","D"))))</f>
        <v>H</v>
      </c>
      <c r="EA1171" s="348" t="str">
        <f>(IF(AD1171="","",IF(CC1171&gt;DB1171,"H",IF(CC1171&lt;DB1171,"A","D"))))</f>
        <v>D</v>
      </c>
      <c r="EI1171" s="53" t="str">
        <f t="shared" si="1867"/>
        <v>Tooting &amp; Mitcham United</v>
      </c>
      <c r="EJ1171" s="79">
        <f t="shared" si="1884"/>
        <v>34</v>
      </c>
      <c r="EK1171" s="80">
        <f t="shared" si="1885"/>
        <v>8</v>
      </c>
      <c r="EL1171" s="80">
        <f t="shared" si="1886"/>
        <v>5</v>
      </c>
      <c r="EM1171" s="80">
        <f t="shared" si="1887"/>
        <v>4</v>
      </c>
      <c r="EN1171" s="80">
        <f>COUNTIF(DX$1157:DX$1174,"A")</f>
        <v>4</v>
      </c>
      <c r="EO1171" s="80">
        <f>COUNTIF(DX$1157:DX$1174,"D")</f>
        <v>4</v>
      </c>
      <c r="EP1171" s="80">
        <f>COUNTIF(DX$1157:DX$1174,"H")</f>
        <v>9</v>
      </c>
      <c r="EQ1171" s="79">
        <f t="shared" si="1888"/>
        <v>12</v>
      </c>
      <c r="ER1171" s="79">
        <f t="shared" si="1868"/>
        <v>9</v>
      </c>
      <c r="ES1171" s="79">
        <f t="shared" si="1868"/>
        <v>13</v>
      </c>
      <c r="ET1171" s="81">
        <f>SUM($BL1171:$CI1171)+SUM(CY$1157:CY$1174)</f>
        <v>57</v>
      </c>
      <c r="EU1171" s="81">
        <f>SUM($CK1171:$DH1171)+SUM(BZ$1157:BZ$1174)</f>
        <v>49</v>
      </c>
      <c r="EV1171" s="79">
        <f t="shared" si="1869"/>
        <v>45</v>
      </c>
      <c r="EW1171" s="81">
        <f t="shared" si="1889"/>
        <v>8</v>
      </c>
      <c r="EX1171" s="78"/>
      <c r="EY1171" s="80">
        <f t="shared" si="1870"/>
        <v>34</v>
      </c>
      <c r="EZ1171" s="80">
        <f t="shared" si="1871"/>
        <v>12</v>
      </c>
      <c r="FA1171" s="80">
        <f t="shared" si="1872"/>
        <v>9</v>
      </c>
      <c r="FB1171" s="80">
        <f t="shared" si="1873"/>
        <v>13</v>
      </c>
      <c r="FC1171" s="80">
        <f t="shared" si="1874"/>
        <v>57</v>
      </c>
      <c r="FD1171" s="80">
        <f t="shared" si="1875"/>
        <v>49</v>
      </c>
      <c r="FE1171" s="80">
        <f t="shared" si="1876"/>
        <v>45</v>
      </c>
      <c r="FF1171" s="80">
        <f t="shared" si="1877"/>
        <v>8</v>
      </c>
      <c r="FH1171" s="54">
        <f t="shared" si="1890"/>
        <v>0</v>
      </c>
      <c r="FI1171" s="54">
        <f t="shared" si="1891"/>
        <v>0</v>
      </c>
      <c r="FJ1171" s="54">
        <f t="shared" si="1878"/>
        <v>0</v>
      </c>
      <c r="FK1171" s="54">
        <f t="shared" si="1878"/>
        <v>0</v>
      </c>
      <c r="FL1171" s="54">
        <f t="shared" si="1878"/>
        <v>0</v>
      </c>
      <c r="FM1171" s="54">
        <f t="shared" si="1878"/>
        <v>0</v>
      </c>
      <c r="FN1171" s="54">
        <f t="shared" si="1878"/>
        <v>0</v>
      </c>
      <c r="FO1171" s="54">
        <f t="shared" si="1878"/>
        <v>0</v>
      </c>
      <c r="FQ1171" s="54" t="str">
        <f t="shared" si="1892"/>
        <v/>
      </c>
      <c r="FR1171" s="54" t="str">
        <f t="shared" si="1802"/>
        <v/>
      </c>
      <c r="FS1171" s="54" t="str">
        <f t="shared" si="1879"/>
        <v/>
      </c>
      <c r="FT1171" s="54" t="str">
        <f t="shared" si="1880"/>
        <v/>
      </c>
      <c r="FU1171" s="54" t="str">
        <f t="shared" si="1880"/>
        <v/>
      </c>
      <c r="FV1171" s="54" t="str">
        <f t="shared" si="1831"/>
        <v/>
      </c>
      <c r="FW1171" s="54" t="str">
        <f t="shared" si="1831"/>
        <v/>
      </c>
      <c r="FX1171" s="54" t="str">
        <f t="shared" si="1831"/>
        <v/>
      </c>
      <c r="FZ1171" s="58"/>
      <c r="GA1171" s="59"/>
      <c r="GB1171" s="60"/>
      <c r="GC1171" s="58"/>
      <c r="GD1171" s="59"/>
      <c r="GE1171" s="61"/>
      <c r="GF1171" s="58"/>
      <c r="GG1171" s="61"/>
      <c r="GH1171" s="61"/>
    </row>
    <row r="1172" spans="1:190" s="54" customFormat="1" ht="12" x14ac:dyDescent="0.25">
      <c r="A1172" s="54">
        <v>16</v>
      </c>
      <c r="B1172" s="54" t="s">
        <v>1844</v>
      </c>
      <c r="C1172" s="56">
        <v>34</v>
      </c>
      <c r="D1172" s="56">
        <v>6</v>
      </c>
      <c r="E1172" s="56">
        <v>12</v>
      </c>
      <c r="F1172" s="56">
        <v>16</v>
      </c>
      <c r="G1172" s="56">
        <v>40</v>
      </c>
      <c r="H1172" s="56">
        <v>73</v>
      </c>
      <c r="I1172" s="57">
        <v>30</v>
      </c>
      <c r="J1172" s="56">
        <f t="shared" si="1863"/>
        <v>-33</v>
      </c>
      <c r="L1172" s="82" t="s">
        <v>1850</v>
      </c>
      <c r="M1172" s="477" t="s">
        <v>103</v>
      </c>
      <c r="N1172" s="479" t="s">
        <v>149</v>
      </c>
      <c r="O1172" s="479" t="s">
        <v>148</v>
      </c>
      <c r="P1172" s="479" t="s">
        <v>77</v>
      </c>
      <c r="Q1172" s="479" t="s">
        <v>76</v>
      </c>
      <c r="R1172" s="479" t="s">
        <v>76</v>
      </c>
      <c r="S1172" s="479" t="s">
        <v>77</v>
      </c>
      <c r="T1172" s="479" t="s">
        <v>177</v>
      </c>
      <c r="U1172" s="479" t="s">
        <v>186</v>
      </c>
      <c r="V1172" s="479" t="s">
        <v>177</v>
      </c>
      <c r="W1172" s="479" t="s">
        <v>74</v>
      </c>
      <c r="X1172" s="479" t="s">
        <v>76</v>
      </c>
      <c r="Y1172" s="479" t="s">
        <v>76</v>
      </c>
      <c r="Z1172" s="479" t="s">
        <v>124</v>
      </c>
      <c r="AA1172" s="479" t="s">
        <v>101</v>
      </c>
      <c r="AB1172" s="478"/>
      <c r="AC1172" s="479" t="s">
        <v>200</v>
      </c>
      <c r="AD1172" s="480" t="s">
        <v>206</v>
      </c>
      <c r="AL1172" s="82" t="s">
        <v>1850</v>
      </c>
      <c r="AM1172" s="477" t="s">
        <v>251</v>
      </c>
      <c r="AN1172" s="479" t="s">
        <v>249</v>
      </c>
      <c r="AO1172" s="479" t="s">
        <v>242</v>
      </c>
      <c r="AP1172" s="479" t="s">
        <v>583</v>
      </c>
      <c r="AQ1172" s="479" t="s">
        <v>259</v>
      </c>
      <c r="AR1172" s="479" t="s">
        <v>264</v>
      </c>
      <c r="AS1172" s="479" t="s">
        <v>586</v>
      </c>
      <c r="AT1172" s="479" t="s">
        <v>587</v>
      </c>
      <c r="AU1172" s="479" t="s">
        <v>248</v>
      </c>
      <c r="AV1172" s="479" t="s">
        <v>241</v>
      </c>
      <c r="AW1172" s="479" t="s">
        <v>576</v>
      </c>
      <c r="AX1172" s="479" t="s">
        <v>584</v>
      </c>
      <c r="AY1172" s="479" t="s">
        <v>589</v>
      </c>
      <c r="AZ1172" s="479" t="s">
        <v>245</v>
      </c>
      <c r="BA1172" s="479" t="s">
        <v>239</v>
      </c>
      <c r="BB1172" s="478"/>
      <c r="BC1172" s="479" t="s">
        <v>275</v>
      </c>
      <c r="BD1172" s="480" t="s">
        <v>598</v>
      </c>
      <c r="BL1172" s="90">
        <f t="shared" si="1881"/>
        <v>1</v>
      </c>
      <c r="BM1172" s="77">
        <f t="shared" si="1881"/>
        <v>1</v>
      </c>
      <c r="BN1172" s="77">
        <f t="shared" si="1881"/>
        <v>0</v>
      </c>
      <c r="BO1172" s="77">
        <f t="shared" si="1881"/>
        <v>2</v>
      </c>
      <c r="BP1172" s="77">
        <f t="shared" si="1881"/>
        <v>0</v>
      </c>
      <c r="BQ1172" s="77">
        <f t="shared" si="1881"/>
        <v>0</v>
      </c>
      <c r="BR1172" s="77">
        <f t="shared" si="1881"/>
        <v>2</v>
      </c>
      <c r="BS1172" s="77">
        <f t="shared" si="1881"/>
        <v>2</v>
      </c>
      <c r="BT1172" s="77">
        <f t="shared" si="1881"/>
        <v>3</v>
      </c>
      <c r="BU1172" s="77">
        <f t="shared" si="1881"/>
        <v>2</v>
      </c>
      <c r="BV1172" s="77">
        <f t="shared" si="1881"/>
        <v>1</v>
      </c>
      <c r="BW1172" s="77">
        <f t="shared" si="1881"/>
        <v>0</v>
      </c>
      <c r="BX1172" s="77">
        <f>(IF(Y1172="","",(IF(MID(Y1172,2,1)="-",LEFT(Y1172,1),LEFT(Y1172,2)))+0))</f>
        <v>0</v>
      </c>
      <c r="BY1172" s="77">
        <f>(IF(Z1172="","",(IF(MID(Z1172,2,1)="-",LEFT(Z1172,1),LEFT(Z1172,2)))+0))</f>
        <v>0</v>
      </c>
      <c r="BZ1172" s="77">
        <f>(IF(AA1172="","",(IF(MID(AA1172,2,1)="-",LEFT(AA1172,1),LEFT(AA1172,2)))+0))</f>
        <v>3</v>
      </c>
      <c r="CA1172" s="91"/>
      <c r="CB1172" s="77">
        <f>(IF(AC1172="","",(IF(MID(AC1172,2,1)="-",LEFT(AC1172,1),LEFT(AC1172,2)))+0))</f>
        <v>2</v>
      </c>
      <c r="CC1172" s="92">
        <f>(IF(AD1172="","",(IF(MID(AD1172,2,1)="-",LEFT(AD1172,1),LEFT(AD1172,2)))+0))</f>
        <v>1</v>
      </c>
      <c r="CJ1172" s="78"/>
      <c r="CK1172" s="90">
        <f t="shared" si="1882"/>
        <v>3</v>
      </c>
      <c r="CL1172" s="77">
        <f t="shared" si="1882"/>
        <v>5</v>
      </c>
      <c r="CM1172" s="77">
        <f t="shared" si="1882"/>
        <v>1</v>
      </c>
      <c r="CN1172" s="77">
        <f t="shared" si="1882"/>
        <v>1</v>
      </c>
      <c r="CO1172" s="77">
        <f t="shared" si="1882"/>
        <v>2</v>
      </c>
      <c r="CP1172" s="77">
        <f t="shared" si="1882"/>
        <v>2</v>
      </c>
      <c r="CQ1172" s="77">
        <f t="shared" si="1882"/>
        <v>1</v>
      </c>
      <c r="CR1172" s="77">
        <f t="shared" si="1882"/>
        <v>0</v>
      </c>
      <c r="CS1172" s="77">
        <f t="shared" si="1882"/>
        <v>4</v>
      </c>
      <c r="CT1172" s="77">
        <f t="shared" si="1882"/>
        <v>0</v>
      </c>
      <c r="CU1172" s="77">
        <f t="shared" si="1882"/>
        <v>2</v>
      </c>
      <c r="CV1172" s="77">
        <f t="shared" si="1882"/>
        <v>2</v>
      </c>
      <c r="CW1172" s="77">
        <f>(IF(Y1172="","",IF(RIGHT(Y1172,2)="10",RIGHT(Y1172,2),RIGHT(Y1172,1))+0))</f>
        <v>2</v>
      </c>
      <c r="CX1172" s="77">
        <f>(IF(Z1172="","",IF(RIGHT(Z1172,2)="10",RIGHT(Z1172,2),RIGHT(Z1172,1))+0))</f>
        <v>0</v>
      </c>
      <c r="CY1172" s="77">
        <f>(IF(AA1172="","",IF(RIGHT(AA1172,2)="10",RIGHT(AA1172,2),RIGHT(AA1172,1))+0))</f>
        <v>2</v>
      </c>
      <c r="CZ1172" s="91"/>
      <c r="DA1172" s="77">
        <f>(IF(AC1172="","",IF(RIGHT(AC1172,2)="10",RIGHT(AC1172,2),RIGHT(AC1172,1))+0))</f>
        <v>2</v>
      </c>
      <c r="DB1172" s="92">
        <f>(IF(AD1172="","",IF(RIGHT(AD1172,2)="10",RIGHT(AD1172,2),RIGHT(AD1172,1))+0))</f>
        <v>4</v>
      </c>
      <c r="DJ1172" s="347" t="str">
        <f t="shared" si="1883"/>
        <v>A</v>
      </c>
      <c r="DK1172" s="56" t="str">
        <f t="shared" si="1883"/>
        <v>A</v>
      </c>
      <c r="DL1172" s="56" t="str">
        <f t="shared" si="1883"/>
        <v>A</v>
      </c>
      <c r="DM1172" s="56" t="str">
        <f t="shared" si="1883"/>
        <v>H</v>
      </c>
      <c r="DN1172" s="56" t="str">
        <f t="shared" si="1883"/>
        <v>A</v>
      </c>
      <c r="DO1172" s="56" t="str">
        <f t="shared" si="1883"/>
        <v>A</v>
      </c>
      <c r="DP1172" s="56" t="str">
        <f t="shared" si="1883"/>
        <v>H</v>
      </c>
      <c r="DQ1172" s="56" t="str">
        <f t="shared" si="1883"/>
        <v>H</v>
      </c>
      <c r="DR1172" s="56" t="str">
        <f t="shared" si="1883"/>
        <v>A</v>
      </c>
      <c r="DS1172" s="56" t="str">
        <f t="shared" si="1883"/>
        <v>H</v>
      </c>
      <c r="DT1172" s="56" t="str">
        <f t="shared" si="1883"/>
        <v>A</v>
      </c>
      <c r="DU1172" s="56" t="str">
        <f t="shared" si="1883"/>
        <v>A</v>
      </c>
      <c r="DV1172" s="56" t="str">
        <f>(IF(Y1172="","",IF(BX1172&gt;CW1172,"H",IF(BX1172&lt;CW1172,"A","D"))))</f>
        <v>A</v>
      </c>
      <c r="DW1172" s="56" t="str">
        <f>(IF(Z1172="","",IF(BY1172&gt;CX1172,"H",IF(BY1172&lt;CX1172,"A","D"))))</f>
        <v>D</v>
      </c>
      <c r="DX1172" s="56" t="str">
        <f>(IF(AA1172="","",IF(BZ1172&gt;CY1172,"H",IF(BZ1172&lt;CY1172,"A","D"))))</f>
        <v>H</v>
      </c>
      <c r="DY1172" s="91"/>
      <c r="DZ1172" s="56" t="str">
        <f>(IF(AC1172="","",IF(CB1172&gt;DA1172,"H",IF(CB1172&lt;DA1172,"A","D"))))</f>
        <v>D</v>
      </c>
      <c r="EA1172" s="348" t="str">
        <f>(IF(AD1172="","",IF(CC1172&gt;DB1172,"H",IF(CC1172&lt;DB1172,"A","D"))))</f>
        <v>A</v>
      </c>
      <c r="EI1172" s="53" t="str">
        <f t="shared" si="1867"/>
        <v>Walton Casuals</v>
      </c>
      <c r="EJ1172" s="79">
        <f t="shared" si="1884"/>
        <v>34</v>
      </c>
      <c r="EK1172" s="80">
        <f t="shared" si="1885"/>
        <v>5</v>
      </c>
      <c r="EL1172" s="80">
        <f t="shared" si="1886"/>
        <v>2</v>
      </c>
      <c r="EM1172" s="80">
        <f t="shared" si="1887"/>
        <v>10</v>
      </c>
      <c r="EN1172" s="80">
        <f>COUNTIF(DY$1157:DY$1174,"A")</f>
        <v>6</v>
      </c>
      <c r="EO1172" s="80">
        <f>COUNTIF(DY$1157:DY$1174,"D")</f>
        <v>1</v>
      </c>
      <c r="EP1172" s="80">
        <f>COUNTIF(DY$1157:DY$1174,"H")</f>
        <v>10</v>
      </c>
      <c r="EQ1172" s="79">
        <f t="shared" si="1888"/>
        <v>11</v>
      </c>
      <c r="ER1172" s="79">
        <f t="shared" si="1868"/>
        <v>3</v>
      </c>
      <c r="ES1172" s="79">
        <f t="shared" si="1868"/>
        <v>20</v>
      </c>
      <c r="ET1172" s="81">
        <f>SUM($BL1172:$CI1172)+SUM(CZ$1157:CZ$1174)</f>
        <v>46</v>
      </c>
      <c r="EU1172" s="81">
        <f>SUM($CK1172:$DH1172)+SUM(CA$1157:CA$1174)</f>
        <v>68</v>
      </c>
      <c r="EV1172" s="79">
        <f t="shared" si="1869"/>
        <v>36</v>
      </c>
      <c r="EW1172" s="81">
        <f t="shared" si="1889"/>
        <v>-22</v>
      </c>
      <c r="EX1172" s="78"/>
      <c r="EY1172" s="80">
        <f t="shared" si="1870"/>
        <v>34</v>
      </c>
      <c r="EZ1172" s="80">
        <f t="shared" si="1871"/>
        <v>11</v>
      </c>
      <c r="FA1172" s="80">
        <f t="shared" si="1872"/>
        <v>3</v>
      </c>
      <c r="FB1172" s="80">
        <f t="shared" si="1873"/>
        <v>20</v>
      </c>
      <c r="FC1172" s="80">
        <f t="shared" si="1874"/>
        <v>46</v>
      </c>
      <c r="FD1172" s="80">
        <f t="shared" si="1875"/>
        <v>68</v>
      </c>
      <c r="FE1172" s="80">
        <f t="shared" si="1876"/>
        <v>36</v>
      </c>
      <c r="FF1172" s="80">
        <f t="shared" si="1877"/>
        <v>-22</v>
      </c>
      <c r="FH1172" s="54">
        <f t="shared" si="1890"/>
        <v>0</v>
      </c>
      <c r="FI1172" s="54">
        <f t="shared" si="1891"/>
        <v>0</v>
      </c>
      <c r="FJ1172" s="54">
        <f t="shared" si="1878"/>
        <v>0</v>
      </c>
      <c r="FK1172" s="54">
        <f t="shared" si="1878"/>
        <v>0</v>
      </c>
      <c r="FL1172" s="54">
        <f t="shared" si="1878"/>
        <v>0</v>
      </c>
      <c r="FM1172" s="54">
        <f t="shared" si="1878"/>
        <v>0</v>
      </c>
      <c r="FN1172" s="54">
        <f t="shared" si="1878"/>
        <v>0</v>
      </c>
      <c r="FO1172" s="54">
        <f t="shared" si="1878"/>
        <v>0</v>
      </c>
      <c r="FQ1172" s="54" t="str">
        <f t="shared" si="1892"/>
        <v/>
      </c>
      <c r="FR1172" s="54" t="str">
        <f t="shared" ref="FR1172:FR1235" si="1893">IF(SUM($FH1172:$FO1172)=0,"",EY1172-EJ1172)</f>
        <v/>
      </c>
      <c r="FS1172" s="54" t="str">
        <f t="shared" si="1879"/>
        <v/>
      </c>
      <c r="FT1172" s="54" t="str">
        <f t="shared" si="1880"/>
        <v/>
      </c>
      <c r="FU1172" s="54" t="str">
        <f t="shared" si="1880"/>
        <v/>
      </c>
      <c r="FV1172" s="54" t="str">
        <f t="shared" si="1831"/>
        <v/>
      </c>
      <c r="FW1172" s="54" t="str">
        <f t="shared" si="1831"/>
        <v/>
      </c>
      <c r="FX1172" s="54" t="str">
        <f t="shared" si="1831"/>
        <v/>
      </c>
      <c r="FZ1172" s="58"/>
      <c r="GA1172" s="59"/>
      <c r="GB1172" s="60"/>
      <c r="GC1172" s="58"/>
      <c r="GD1172" s="59"/>
      <c r="GE1172" s="61"/>
      <c r="GF1172" s="58"/>
      <c r="GG1172" s="61"/>
      <c r="GH1172" s="61"/>
    </row>
    <row r="1173" spans="1:190" s="54" customFormat="1" ht="12" x14ac:dyDescent="0.25">
      <c r="A1173" s="54">
        <v>17</v>
      </c>
      <c r="B1173" s="54" t="s">
        <v>1898</v>
      </c>
      <c r="C1173" s="56">
        <v>34</v>
      </c>
      <c r="D1173" s="56">
        <v>6</v>
      </c>
      <c r="E1173" s="56">
        <v>11</v>
      </c>
      <c r="F1173" s="56">
        <v>17</v>
      </c>
      <c r="G1173" s="56">
        <v>34</v>
      </c>
      <c r="H1173" s="56">
        <v>70</v>
      </c>
      <c r="I1173" s="57">
        <v>29</v>
      </c>
      <c r="J1173" s="56">
        <f t="shared" si="1863"/>
        <v>-36</v>
      </c>
      <c r="L1173" s="82" t="s">
        <v>1771</v>
      </c>
      <c r="M1173" s="477" t="s">
        <v>148</v>
      </c>
      <c r="N1173" s="479" t="s">
        <v>200</v>
      </c>
      <c r="O1173" s="479" t="s">
        <v>124</v>
      </c>
      <c r="P1173" s="479" t="s">
        <v>77</v>
      </c>
      <c r="Q1173" s="479" t="s">
        <v>59</v>
      </c>
      <c r="R1173" s="479" t="s">
        <v>58</v>
      </c>
      <c r="S1173" s="479" t="s">
        <v>176</v>
      </c>
      <c r="T1173" s="479" t="s">
        <v>74</v>
      </c>
      <c r="U1173" s="479" t="s">
        <v>58</v>
      </c>
      <c r="V1173" s="479" t="s">
        <v>124</v>
      </c>
      <c r="W1173" s="479" t="s">
        <v>60</v>
      </c>
      <c r="X1173" s="479" t="s">
        <v>87</v>
      </c>
      <c r="Y1173" s="479" t="s">
        <v>88</v>
      </c>
      <c r="Z1173" s="479" t="s">
        <v>76</v>
      </c>
      <c r="AA1173" s="479" t="s">
        <v>99</v>
      </c>
      <c r="AB1173" s="479" t="s">
        <v>60</v>
      </c>
      <c r="AC1173" s="478"/>
      <c r="AD1173" s="480" t="s">
        <v>148</v>
      </c>
      <c r="AL1173" s="82" t="s">
        <v>1771</v>
      </c>
      <c r="AM1173" s="477" t="s">
        <v>594</v>
      </c>
      <c r="AN1173" s="479" t="s">
        <v>598</v>
      </c>
      <c r="AO1173" s="479" t="s">
        <v>259</v>
      </c>
      <c r="AP1173" s="479" t="s">
        <v>245</v>
      </c>
      <c r="AQ1173" s="479" t="s">
        <v>247</v>
      </c>
      <c r="AR1173" s="479" t="s">
        <v>585</v>
      </c>
      <c r="AS1173" s="479" t="s">
        <v>240</v>
      </c>
      <c r="AT1173" s="479" t="s">
        <v>1095</v>
      </c>
      <c r="AU1173" s="479" t="s">
        <v>576</v>
      </c>
      <c r="AV1173" s="479" t="s">
        <v>589</v>
      </c>
      <c r="AW1173" s="479" t="s">
        <v>264</v>
      </c>
      <c r="AX1173" s="479" t="s">
        <v>593</v>
      </c>
      <c r="AY1173" s="479" t="s">
        <v>1090</v>
      </c>
      <c r="AZ1173" s="479" t="s">
        <v>251</v>
      </c>
      <c r="BA1173" s="479" t="s">
        <v>82</v>
      </c>
      <c r="BB1173" s="479" t="s">
        <v>574</v>
      </c>
      <c r="BC1173" s="478"/>
      <c r="BD1173" s="480" t="s">
        <v>93</v>
      </c>
      <c r="BL1173" s="90">
        <f t="shared" si="1881"/>
        <v>0</v>
      </c>
      <c r="BM1173" s="77">
        <f t="shared" si="1881"/>
        <v>2</v>
      </c>
      <c r="BN1173" s="77">
        <f t="shared" si="1881"/>
        <v>0</v>
      </c>
      <c r="BO1173" s="77">
        <f t="shared" si="1881"/>
        <v>2</v>
      </c>
      <c r="BP1173" s="77">
        <f t="shared" si="1881"/>
        <v>4</v>
      </c>
      <c r="BQ1173" s="77">
        <f t="shared" si="1881"/>
        <v>5</v>
      </c>
      <c r="BR1173" s="77">
        <f t="shared" si="1881"/>
        <v>2</v>
      </c>
      <c r="BS1173" s="77">
        <f t="shared" si="1881"/>
        <v>1</v>
      </c>
      <c r="BT1173" s="77">
        <f t="shared" si="1881"/>
        <v>5</v>
      </c>
      <c r="BU1173" s="77">
        <f t="shared" si="1881"/>
        <v>0</v>
      </c>
      <c r="BV1173" s="77">
        <f t="shared" si="1881"/>
        <v>4</v>
      </c>
      <c r="BW1173" s="77">
        <f t="shared" si="1881"/>
        <v>3</v>
      </c>
      <c r="BX1173" s="77">
        <f>(IF(Y1173="","",(IF(MID(Y1173,2,1)="-",LEFT(Y1173,1),LEFT(Y1173,2)))+0))</f>
        <v>1</v>
      </c>
      <c r="BY1173" s="77">
        <f>(IF(Z1173="","",(IF(MID(Z1173,2,1)="-",LEFT(Z1173,1),LEFT(Z1173,2)))+0))</f>
        <v>0</v>
      </c>
      <c r="BZ1173" s="77">
        <f>(IF(AA1173="","",(IF(MID(AA1173,2,1)="-",LEFT(AA1173,1),LEFT(AA1173,2)))+0))</f>
        <v>1</v>
      </c>
      <c r="CA1173" s="77">
        <f>(IF(AB1173="","",(IF(MID(AB1173,2,1)="-",LEFT(AB1173,1),LEFT(AB1173,2)))+0))</f>
        <v>4</v>
      </c>
      <c r="CB1173" s="91"/>
      <c r="CC1173" s="92">
        <f>(IF(AD1173="","",(IF(MID(AD1173,2,1)="-",LEFT(AD1173,1),LEFT(AD1173,2)))+0))</f>
        <v>0</v>
      </c>
      <c r="CJ1173" s="78"/>
      <c r="CK1173" s="90">
        <f t="shared" si="1882"/>
        <v>1</v>
      </c>
      <c r="CL1173" s="77">
        <f t="shared" si="1882"/>
        <v>2</v>
      </c>
      <c r="CM1173" s="77">
        <f t="shared" si="1882"/>
        <v>0</v>
      </c>
      <c r="CN1173" s="77">
        <f t="shared" si="1882"/>
        <v>1</v>
      </c>
      <c r="CO1173" s="77">
        <f t="shared" si="1882"/>
        <v>0</v>
      </c>
      <c r="CP1173" s="77">
        <f t="shared" si="1882"/>
        <v>1</v>
      </c>
      <c r="CQ1173" s="77">
        <f t="shared" si="1882"/>
        <v>3</v>
      </c>
      <c r="CR1173" s="77">
        <f t="shared" si="1882"/>
        <v>2</v>
      </c>
      <c r="CS1173" s="77">
        <f t="shared" si="1882"/>
        <v>1</v>
      </c>
      <c r="CT1173" s="77">
        <f t="shared" si="1882"/>
        <v>0</v>
      </c>
      <c r="CU1173" s="77">
        <f t="shared" si="1882"/>
        <v>1</v>
      </c>
      <c r="CV1173" s="77">
        <f t="shared" si="1882"/>
        <v>3</v>
      </c>
      <c r="CW1173" s="77">
        <f>(IF(Y1173="","",IF(RIGHT(Y1173,2)="10",RIGHT(Y1173,2),RIGHT(Y1173,1))+0))</f>
        <v>6</v>
      </c>
      <c r="CX1173" s="77">
        <f>(IF(Z1173="","",IF(RIGHT(Z1173,2)="10",RIGHT(Z1173,2),RIGHT(Z1173,1))+0))</f>
        <v>2</v>
      </c>
      <c r="CY1173" s="77">
        <f>(IF(AA1173="","",IF(RIGHT(AA1173,2)="10",RIGHT(AA1173,2),RIGHT(AA1173,1))+0))</f>
        <v>0</v>
      </c>
      <c r="CZ1173" s="77">
        <f>(IF(AB1173="","",IF(RIGHT(AB1173,2)="10",RIGHT(AB1173,2),RIGHT(AB1173,1))+0))</f>
        <v>1</v>
      </c>
      <c r="DA1173" s="91"/>
      <c r="DB1173" s="92">
        <f>(IF(AD1173="","",IF(RIGHT(AD1173,2)="10",RIGHT(AD1173,2),RIGHT(AD1173,1))+0))</f>
        <v>1</v>
      </c>
      <c r="DJ1173" s="347" t="str">
        <f t="shared" si="1883"/>
        <v>A</v>
      </c>
      <c r="DK1173" s="56" t="str">
        <f t="shared" si="1883"/>
        <v>D</v>
      </c>
      <c r="DL1173" s="56" t="str">
        <f t="shared" si="1883"/>
        <v>D</v>
      </c>
      <c r="DM1173" s="56" t="str">
        <f t="shared" si="1883"/>
        <v>H</v>
      </c>
      <c r="DN1173" s="56" t="str">
        <f t="shared" si="1883"/>
        <v>H</v>
      </c>
      <c r="DO1173" s="56" t="str">
        <f t="shared" si="1883"/>
        <v>H</v>
      </c>
      <c r="DP1173" s="56" t="str">
        <f t="shared" si="1883"/>
        <v>A</v>
      </c>
      <c r="DQ1173" s="56" t="str">
        <f t="shared" si="1883"/>
        <v>A</v>
      </c>
      <c r="DR1173" s="56" t="str">
        <f t="shared" si="1883"/>
        <v>H</v>
      </c>
      <c r="DS1173" s="56" t="str">
        <f t="shared" si="1883"/>
        <v>D</v>
      </c>
      <c r="DT1173" s="56" t="str">
        <f t="shared" si="1883"/>
        <v>H</v>
      </c>
      <c r="DU1173" s="56" t="str">
        <f t="shared" si="1883"/>
        <v>D</v>
      </c>
      <c r="DV1173" s="56" t="str">
        <f>(IF(Y1173="","",IF(BX1173&gt;CW1173,"H",IF(BX1173&lt;CW1173,"A","D"))))</f>
        <v>A</v>
      </c>
      <c r="DW1173" s="56" t="str">
        <f>(IF(Z1173="","",IF(BY1173&gt;CX1173,"H",IF(BY1173&lt;CX1173,"A","D"))))</f>
        <v>A</v>
      </c>
      <c r="DX1173" s="56" t="str">
        <f>(IF(AA1173="","",IF(BZ1173&gt;CY1173,"H",IF(BZ1173&lt;CY1173,"A","D"))))</f>
        <v>H</v>
      </c>
      <c r="DY1173" s="56" t="str">
        <f>(IF(AB1173="","",IF(CA1173&gt;CZ1173,"H",IF(CA1173&lt;CZ1173,"A","D"))))</f>
        <v>H</v>
      </c>
      <c r="DZ1173" s="91"/>
      <c r="EA1173" s="348" t="str">
        <f>(IF(AD1173="","",IF(CC1173&gt;DB1173,"H",IF(CC1173&lt;DB1173,"A","D"))))</f>
        <v>A</v>
      </c>
      <c r="EI1173" s="53" t="str">
        <f t="shared" si="1867"/>
        <v>Whyteleafe</v>
      </c>
      <c r="EJ1173" s="79">
        <f t="shared" si="1884"/>
        <v>34</v>
      </c>
      <c r="EK1173" s="80">
        <f t="shared" si="1885"/>
        <v>7</v>
      </c>
      <c r="EL1173" s="80">
        <f t="shared" si="1886"/>
        <v>4</v>
      </c>
      <c r="EM1173" s="80">
        <f t="shared" si="1887"/>
        <v>6</v>
      </c>
      <c r="EN1173" s="80">
        <f>COUNTIF(DZ$1157:DZ$1174,"A")</f>
        <v>5</v>
      </c>
      <c r="EO1173" s="80">
        <f>COUNTIF(DZ$1157:DZ$1174,"D")</f>
        <v>10</v>
      </c>
      <c r="EP1173" s="80">
        <f>COUNTIF(DZ$1157:DZ$1174,"H")</f>
        <v>2</v>
      </c>
      <c r="EQ1173" s="79">
        <f t="shared" si="1888"/>
        <v>12</v>
      </c>
      <c r="ER1173" s="79">
        <f t="shared" si="1868"/>
        <v>14</v>
      </c>
      <c r="ES1173" s="79">
        <f t="shared" si="1868"/>
        <v>8</v>
      </c>
      <c r="ET1173" s="81">
        <f>SUM($BL1173:$CI1173)+SUM(DA$1157:DA$1174)</f>
        <v>64</v>
      </c>
      <c r="EU1173" s="81">
        <f>SUM($CK1173:$DH1173)+SUM(CB$1157:CB$1174)</f>
        <v>50</v>
      </c>
      <c r="EV1173" s="79">
        <f t="shared" si="1869"/>
        <v>50</v>
      </c>
      <c r="EW1173" s="81">
        <f t="shared" si="1889"/>
        <v>14</v>
      </c>
      <c r="EX1173" s="78"/>
      <c r="EY1173" s="80">
        <f t="shared" si="1870"/>
        <v>34</v>
      </c>
      <c r="EZ1173" s="80">
        <f t="shared" si="1871"/>
        <v>12</v>
      </c>
      <c r="FA1173" s="80">
        <f t="shared" si="1872"/>
        <v>14</v>
      </c>
      <c r="FB1173" s="80">
        <f t="shared" si="1873"/>
        <v>8</v>
      </c>
      <c r="FC1173" s="80">
        <f t="shared" si="1874"/>
        <v>64</v>
      </c>
      <c r="FD1173" s="80">
        <f t="shared" si="1875"/>
        <v>50</v>
      </c>
      <c r="FE1173" s="80">
        <f t="shared" si="1876"/>
        <v>50</v>
      </c>
      <c r="FF1173" s="80">
        <f t="shared" si="1877"/>
        <v>14</v>
      </c>
      <c r="FH1173" s="54">
        <f t="shared" si="1890"/>
        <v>0</v>
      </c>
      <c r="FI1173" s="54">
        <f t="shared" si="1891"/>
        <v>0</v>
      </c>
      <c r="FJ1173" s="54">
        <f t="shared" si="1878"/>
        <v>0</v>
      </c>
      <c r="FK1173" s="54">
        <f t="shared" si="1878"/>
        <v>0</v>
      </c>
      <c r="FL1173" s="54">
        <f t="shared" si="1878"/>
        <v>0</v>
      </c>
      <c r="FM1173" s="54">
        <f t="shared" si="1878"/>
        <v>0</v>
      </c>
      <c r="FN1173" s="54">
        <f t="shared" si="1878"/>
        <v>0</v>
      </c>
      <c r="FO1173" s="54">
        <f t="shared" si="1878"/>
        <v>0</v>
      </c>
      <c r="FQ1173" s="54" t="str">
        <f t="shared" si="1892"/>
        <v/>
      </c>
      <c r="FR1173" s="54" t="str">
        <f t="shared" si="1893"/>
        <v/>
      </c>
      <c r="FS1173" s="54" t="str">
        <f t="shared" si="1879"/>
        <v/>
      </c>
      <c r="FT1173" s="54" t="str">
        <f t="shared" si="1880"/>
        <v/>
      </c>
      <c r="FU1173" s="54" t="str">
        <f t="shared" si="1880"/>
        <v/>
      </c>
      <c r="FV1173" s="54" t="str">
        <f t="shared" si="1831"/>
        <v/>
      </c>
      <c r="FW1173" s="54" t="str">
        <f t="shared" si="1831"/>
        <v/>
      </c>
      <c r="FX1173" s="54" t="str">
        <f t="shared" si="1831"/>
        <v/>
      </c>
      <c r="FZ1173" s="58"/>
      <c r="GA1173" s="59"/>
      <c r="GB1173" s="60"/>
      <c r="GC1173" s="58"/>
      <c r="GD1173" s="59"/>
      <c r="GE1173" s="61"/>
      <c r="GF1173" s="58"/>
      <c r="GG1173" s="61"/>
      <c r="GH1173" s="61"/>
    </row>
    <row r="1174" spans="1:190" s="54" customFormat="1" ht="12.6" thickBot="1" x14ac:dyDescent="0.3">
      <c r="A1174" s="54">
        <v>18</v>
      </c>
      <c r="B1174" s="54" t="s">
        <v>1000</v>
      </c>
      <c r="C1174" s="56">
        <v>34</v>
      </c>
      <c r="D1174" s="56">
        <v>4</v>
      </c>
      <c r="E1174" s="56">
        <v>6</v>
      </c>
      <c r="F1174" s="56">
        <v>24</v>
      </c>
      <c r="G1174" s="56">
        <v>37</v>
      </c>
      <c r="H1174" s="56">
        <v>80</v>
      </c>
      <c r="I1174" s="57">
        <v>18</v>
      </c>
      <c r="J1174" s="56">
        <f t="shared" si="1863"/>
        <v>-43</v>
      </c>
      <c r="L1174" s="101" t="s">
        <v>1877</v>
      </c>
      <c r="M1174" s="482" t="s">
        <v>111</v>
      </c>
      <c r="N1174" s="483" t="s">
        <v>103</v>
      </c>
      <c r="O1174" s="483" t="s">
        <v>60</v>
      </c>
      <c r="P1174" s="483" t="s">
        <v>77</v>
      </c>
      <c r="Q1174" s="483" t="s">
        <v>77</v>
      </c>
      <c r="R1174" s="483" t="s">
        <v>125</v>
      </c>
      <c r="S1174" s="483" t="s">
        <v>111</v>
      </c>
      <c r="T1174" s="483" t="s">
        <v>101</v>
      </c>
      <c r="U1174" s="483" t="s">
        <v>200</v>
      </c>
      <c r="V1174" s="483" t="s">
        <v>304</v>
      </c>
      <c r="W1174" s="483" t="s">
        <v>74</v>
      </c>
      <c r="X1174" s="483" t="s">
        <v>101</v>
      </c>
      <c r="Y1174" s="483" t="s">
        <v>423</v>
      </c>
      <c r="Z1174" s="483" t="s">
        <v>59</v>
      </c>
      <c r="AA1174" s="483" t="s">
        <v>101</v>
      </c>
      <c r="AB1174" s="483" t="s">
        <v>177</v>
      </c>
      <c r="AC1174" s="483" t="s">
        <v>200</v>
      </c>
      <c r="AD1174" s="484"/>
      <c r="AL1174" s="101" t="s">
        <v>1877</v>
      </c>
      <c r="AM1174" s="482" t="s">
        <v>239</v>
      </c>
      <c r="AN1174" s="483" t="s">
        <v>763</v>
      </c>
      <c r="AO1174" s="483" t="s">
        <v>68</v>
      </c>
      <c r="AP1174" s="483" t="s">
        <v>594</v>
      </c>
      <c r="AQ1174" s="483" t="s">
        <v>367</v>
      </c>
      <c r="AR1174" s="483" t="s">
        <v>589</v>
      </c>
      <c r="AS1174" s="483" t="s">
        <v>369</v>
      </c>
      <c r="AT1174" s="483" t="s">
        <v>265</v>
      </c>
      <c r="AU1174" s="483" t="s">
        <v>586</v>
      </c>
      <c r="AV1174" s="483" t="s">
        <v>249</v>
      </c>
      <c r="AW1174" s="483" t="s">
        <v>404</v>
      </c>
      <c r="AX1174" s="483" t="s">
        <v>373</v>
      </c>
      <c r="AY1174" s="483" t="s">
        <v>576</v>
      </c>
      <c r="AZ1174" s="483" t="s">
        <v>583</v>
      </c>
      <c r="BA1174" s="483" t="s">
        <v>384</v>
      </c>
      <c r="BB1174" s="483" t="s">
        <v>80</v>
      </c>
      <c r="BC1174" s="483" t="s">
        <v>242</v>
      </c>
      <c r="BD1174" s="484"/>
      <c r="BL1174" s="107">
        <f t="shared" si="1881"/>
        <v>5</v>
      </c>
      <c r="BM1174" s="108">
        <f t="shared" si="1881"/>
        <v>1</v>
      </c>
      <c r="BN1174" s="108">
        <f t="shared" si="1881"/>
        <v>4</v>
      </c>
      <c r="BO1174" s="108">
        <f t="shared" si="1881"/>
        <v>2</v>
      </c>
      <c r="BP1174" s="108">
        <f t="shared" si="1881"/>
        <v>2</v>
      </c>
      <c r="BQ1174" s="108">
        <f t="shared" si="1881"/>
        <v>5</v>
      </c>
      <c r="BR1174" s="108">
        <f t="shared" si="1881"/>
        <v>5</v>
      </c>
      <c r="BS1174" s="108">
        <f t="shared" si="1881"/>
        <v>3</v>
      </c>
      <c r="BT1174" s="108">
        <f t="shared" si="1881"/>
        <v>2</v>
      </c>
      <c r="BU1174" s="108">
        <f t="shared" si="1881"/>
        <v>4</v>
      </c>
      <c r="BV1174" s="108">
        <f t="shared" si="1881"/>
        <v>1</v>
      </c>
      <c r="BW1174" s="108">
        <f t="shared" si="1881"/>
        <v>3</v>
      </c>
      <c r="BX1174" s="108">
        <f>(IF(Y1174="","",(IF(MID(Y1174,2,1)="-",LEFT(Y1174,1),LEFT(Y1174,2)))+0))</f>
        <v>6</v>
      </c>
      <c r="BY1174" s="108">
        <f>(IF(Z1174="","",(IF(MID(Z1174,2,1)="-",LEFT(Z1174,1),LEFT(Z1174,2)))+0))</f>
        <v>4</v>
      </c>
      <c r="BZ1174" s="108">
        <f>(IF(AA1174="","",(IF(MID(AA1174,2,1)="-",LEFT(AA1174,1),LEFT(AA1174,2)))+0))</f>
        <v>3</v>
      </c>
      <c r="CA1174" s="108">
        <f>(IF(AB1174="","",(IF(MID(AB1174,2,1)="-",LEFT(AB1174,1),LEFT(AB1174,2)))+0))</f>
        <v>2</v>
      </c>
      <c r="CB1174" s="108">
        <f>(IF(AC1174="","",(IF(MID(AC1174,2,1)="-",LEFT(AC1174,1),LEFT(AC1174,2)))+0))</f>
        <v>2</v>
      </c>
      <c r="CC1174" s="109"/>
      <c r="CK1174" s="107">
        <f t="shared" si="1882"/>
        <v>2</v>
      </c>
      <c r="CL1174" s="108">
        <f t="shared" si="1882"/>
        <v>3</v>
      </c>
      <c r="CM1174" s="108">
        <f t="shared" si="1882"/>
        <v>1</v>
      </c>
      <c r="CN1174" s="108">
        <f t="shared" si="1882"/>
        <v>1</v>
      </c>
      <c r="CO1174" s="108">
        <f t="shared" si="1882"/>
        <v>1</v>
      </c>
      <c r="CP1174" s="108">
        <f t="shared" si="1882"/>
        <v>0</v>
      </c>
      <c r="CQ1174" s="108">
        <f t="shared" si="1882"/>
        <v>2</v>
      </c>
      <c r="CR1174" s="108">
        <f t="shared" si="1882"/>
        <v>2</v>
      </c>
      <c r="CS1174" s="108">
        <f t="shared" si="1882"/>
        <v>2</v>
      </c>
      <c r="CT1174" s="108">
        <f t="shared" si="1882"/>
        <v>2</v>
      </c>
      <c r="CU1174" s="108">
        <f t="shared" si="1882"/>
        <v>2</v>
      </c>
      <c r="CV1174" s="108">
        <f t="shared" si="1882"/>
        <v>2</v>
      </c>
      <c r="CW1174" s="108">
        <f>(IF(Y1174="","",IF(RIGHT(Y1174,2)="10",RIGHT(Y1174,2),RIGHT(Y1174,1))+0))</f>
        <v>3</v>
      </c>
      <c r="CX1174" s="108">
        <f>(IF(Z1174="","",IF(RIGHT(Z1174,2)="10",RIGHT(Z1174,2),RIGHT(Z1174,1))+0))</f>
        <v>0</v>
      </c>
      <c r="CY1174" s="108">
        <f>(IF(AA1174="","",IF(RIGHT(AA1174,2)="10",RIGHT(AA1174,2),RIGHT(AA1174,1))+0))</f>
        <v>2</v>
      </c>
      <c r="CZ1174" s="108">
        <f>(IF(AB1174="","",IF(RIGHT(AB1174,2)="10",RIGHT(AB1174,2),RIGHT(AB1174,1))+0))</f>
        <v>0</v>
      </c>
      <c r="DA1174" s="108">
        <f>(IF(AC1174="","",IF(RIGHT(AC1174,2)="10",RIGHT(AC1174,2),RIGHT(AC1174,1))+0))</f>
        <v>2</v>
      </c>
      <c r="DB1174" s="109"/>
      <c r="DJ1174" s="351" t="str">
        <f t="shared" si="1883"/>
        <v>H</v>
      </c>
      <c r="DK1174" s="352" t="str">
        <f t="shared" si="1883"/>
        <v>A</v>
      </c>
      <c r="DL1174" s="352" t="str">
        <f t="shared" si="1883"/>
        <v>H</v>
      </c>
      <c r="DM1174" s="352" t="str">
        <f t="shared" si="1883"/>
        <v>H</v>
      </c>
      <c r="DN1174" s="352" t="str">
        <f t="shared" si="1883"/>
        <v>H</v>
      </c>
      <c r="DO1174" s="352" t="str">
        <f t="shared" si="1883"/>
        <v>H</v>
      </c>
      <c r="DP1174" s="352" t="str">
        <f t="shared" si="1883"/>
        <v>H</v>
      </c>
      <c r="DQ1174" s="352" t="str">
        <f t="shared" si="1883"/>
        <v>H</v>
      </c>
      <c r="DR1174" s="352" t="str">
        <f t="shared" si="1883"/>
        <v>D</v>
      </c>
      <c r="DS1174" s="352" t="str">
        <f t="shared" si="1883"/>
        <v>H</v>
      </c>
      <c r="DT1174" s="352" t="str">
        <f t="shared" si="1883"/>
        <v>A</v>
      </c>
      <c r="DU1174" s="352" t="str">
        <f t="shared" si="1883"/>
        <v>H</v>
      </c>
      <c r="DV1174" s="352" t="str">
        <f>(IF(Y1174="","",IF(BX1174&gt;CW1174,"H",IF(BX1174&lt;CW1174,"A","D"))))</f>
        <v>H</v>
      </c>
      <c r="DW1174" s="352" t="str">
        <f>(IF(Z1174="","",IF(BY1174&gt;CX1174,"H",IF(BY1174&lt;CX1174,"A","D"))))</f>
        <v>H</v>
      </c>
      <c r="DX1174" s="352" t="str">
        <f>(IF(AA1174="","",IF(BZ1174&gt;CY1174,"H",IF(BZ1174&lt;CY1174,"A","D"))))</f>
        <v>H</v>
      </c>
      <c r="DY1174" s="352" t="str">
        <f>(IF(AB1174="","",IF(CA1174&gt;CZ1174,"H",IF(CA1174&lt;CZ1174,"A","D"))))</f>
        <v>H</v>
      </c>
      <c r="DZ1174" s="352" t="str">
        <f>(IF(AC1174="","",IF(CB1174&gt;DA1174,"H",IF(CB1174&lt;DA1174,"A","D"))))</f>
        <v>D</v>
      </c>
      <c r="EA1174" s="109"/>
      <c r="EI1174" s="53" t="str">
        <f t="shared" si="1867"/>
        <v>Woking</v>
      </c>
      <c r="EJ1174" s="79">
        <f t="shared" si="1884"/>
        <v>34</v>
      </c>
      <c r="EK1174" s="80">
        <f t="shared" si="1885"/>
        <v>13</v>
      </c>
      <c r="EL1174" s="80">
        <f t="shared" si="1886"/>
        <v>2</v>
      </c>
      <c r="EM1174" s="80">
        <f t="shared" si="1887"/>
        <v>2</v>
      </c>
      <c r="EN1174" s="80">
        <f>COUNTIF(EA$1157:EA$1174,"A")</f>
        <v>7</v>
      </c>
      <c r="EO1174" s="80">
        <f>COUNTIF(EA$1157:EA$1174,"D")</f>
        <v>7</v>
      </c>
      <c r="EP1174" s="80">
        <f>COUNTIF(EA$1157:EA$1174,"H")</f>
        <v>3</v>
      </c>
      <c r="EQ1174" s="79">
        <f t="shared" si="1888"/>
        <v>20</v>
      </c>
      <c r="ER1174" s="79">
        <f t="shared" si="1868"/>
        <v>9</v>
      </c>
      <c r="ES1174" s="79">
        <f t="shared" si="1868"/>
        <v>5</v>
      </c>
      <c r="ET1174" s="81">
        <f>SUM($BL1174:$CI1174)+SUM(DB$1157:DB$1174)</f>
        <v>89</v>
      </c>
      <c r="EU1174" s="81">
        <f>SUM($CK1174:$DH1174)+SUM(CC$1157:CC$1174)</f>
        <v>46</v>
      </c>
      <c r="EV1174" s="79">
        <f t="shared" si="1869"/>
        <v>69</v>
      </c>
      <c r="EW1174" s="81">
        <f t="shared" si="1889"/>
        <v>43</v>
      </c>
      <c r="EY1174" s="80">
        <f t="shared" si="1870"/>
        <v>34</v>
      </c>
      <c r="EZ1174" s="80">
        <f t="shared" si="1871"/>
        <v>20</v>
      </c>
      <c r="FA1174" s="80">
        <f t="shared" si="1872"/>
        <v>9</v>
      </c>
      <c r="FB1174" s="80">
        <f t="shared" si="1873"/>
        <v>5</v>
      </c>
      <c r="FC1174" s="80">
        <f t="shared" si="1874"/>
        <v>89</v>
      </c>
      <c r="FD1174" s="80">
        <f t="shared" si="1875"/>
        <v>46</v>
      </c>
      <c r="FE1174" s="80">
        <f t="shared" si="1876"/>
        <v>69</v>
      </c>
      <c r="FF1174" s="80">
        <f t="shared" si="1877"/>
        <v>43</v>
      </c>
      <c r="FH1174" s="54">
        <f t="shared" si="1890"/>
        <v>0</v>
      </c>
      <c r="FI1174" s="54">
        <f t="shared" si="1891"/>
        <v>0</v>
      </c>
      <c r="FJ1174" s="54">
        <f t="shared" si="1878"/>
        <v>0</v>
      </c>
      <c r="FK1174" s="54">
        <f t="shared" si="1878"/>
        <v>0</v>
      </c>
      <c r="FL1174" s="54">
        <f t="shared" si="1878"/>
        <v>0</v>
      </c>
      <c r="FM1174" s="54">
        <f t="shared" si="1878"/>
        <v>0</v>
      </c>
      <c r="FN1174" s="54">
        <f t="shared" si="1878"/>
        <v>0</v>
      </c>
      <c r="FO1174" s="54">
        <f t="shared" si="1878"/>
        <v>0</v>
      </c>
      <c r="FQ1174" s="54" t="str">
        <f t="shared" si="1892"/>
        <v/>
      </c>
      <c r="FR1174" s="54" t="str">
        <f t="shared" si="1893"/>
        <v/>
      </c>
      <c r="FS1174" s="54" t="str">
        <f t="shared" si="1879"/>
        <v/>
      </c>
      <c r="FT1174" s="54" t="str">
        <f t="shared" si="1880"/>
        <v/>
      </c>
      <c r="FU1174" s="54" t="str">
        <f t="shared" si="1880"/>
        <v/>
      </c>
      <c r="FV1174" s="54" t="str">
        <f t="shared" si="1831"/>
        <v/>
      </c>
      <c r="FW1174" s="54" t="str">
        <f t="shared" si="1831"/>
        <v/>
      </c>
      <c r="FX1174" s="54" t="str">
        <f t="shared" si="1831"/>
        <v/>
      </c>
      <c r="FZ1174" s="58"/>
      <c r="GA1174" s="59"/>
      <c r="GB1174" s="60"/>
      <c r="GC1174" s="58"/>
      <c r="GD1174" s="59"/>
      <c r="GE1174" s="61"/>
      <c r="GF1174" s="58"/>
      <c r="GG1174" s="61"/>
      <c r="GH1174" s="61"/>
    </row>
    <row r="1175" spans="1:190" s="54" customFormat="1" ht="12" x14ac:dyDescent="0.25">
      <c r="B1175" s="54" t="s">
        <v>1905</v>
      </c>
      <c r="C1175" s="56"/>
      <c r="D1175" s="115">
        <f>SUM(D1157:D1174)</f>
        <v>237</v>
      </c>
      <c r="E1175" s="115">
        <f>SUM(E1157:E1174)</f>
        <v>138</v>
      </c>
      <c r="F1175" s="115">
        <f>SUM(F1157:F1174)</f>
        <v>237</v>
      </c>
      <c r="G1175" s="115">
        <f>SUM(G1157:G1174)</f>
        <v>1086</v>
      </c>
      <c r="H1175" s="115">
        <f>SUM(H1157:H1174)</f>
        <v>1086</v>
      </c>
      <c r="I1175" s="57"/>
      <c r="J1175" s="115">
        <f>SUM(J1157:J1174)</f>
        <v>0</v>
      </c>
      <c r="FQ1175" s="54" t="str">
        <f t="shared" si="1892"/>
        <v/>
      </c>
      <c r="FR1175" s="54" t="str">
        <f t="shared" si="1893"/>
        <v/>
      </c>
      <c r="FS1175" s="54" t="str">
        <f t="shared" si="1879"/>
        <v/>
      </c>
      <c r="FT1175" s="54" t="str">
        <f t="shared" si="1880"/>
        <v/>
      </c>
      <c r="FU1175" s="54" t="str">
        <f t="shared" si="1880"/>
        <v/>
      </c>
      <c r="FV1175" s="54" t="str">
        <f t="shared" si="1831"/>
        <v/>
      </c>
      <c r="FW1175" s="54" t="str">
        <f t="shared" si="1831"/>
        <v/>
      </c>
      <c r="FX1175" s="54" t="str">
        <f t="shared" si="1831"/>
        <v/>
      </c>
      <c r="FZ1175" s="58"/>
      <c r="GA1175" s="59"/>
      <c r="GB1175" s="60"/>
      <c r="GC1175" s="58"/>
      <c r="GD1175" s="59"/>
      <c r="GE1175" s="61"/>
      <c r="GF1175" s="58"/>
      <c r="GG1175" s="61"/>
      <c r="GH1175" s="61"/>
    </row>
    <row r="1176" spans="1:190" s="54" customFormat="1" ht="12.6" thickBot="1" x14ac:dyDescent="0.3">
      <c r="A1176" s="53" t="s">
        <v>1906</v>
      </c>
      <c r="B1176" s="53"/>
      <c r="C1176" s="55" t="s">
        <v>1832</v>
      </c>
      <c r="D1176" s="57"/>
      <c r="E1176" s="57"/>
      <c r="F1176" s="57"/>
      <c r="G1176" s="57"/>
      <c r="H1176" s="57"/>
      <c r="I1176" s="57"/>
      <c r="J1176" s="57"/>
      <c r="L1176" s="53"/>
      <c r="AL1176" s="53"/>
      <c r="FQ1176" s="54" t="str">
        <f t="shared" si="1892"/>
        <v/>
      </c>
      <c r="FR1176" s="54" t="str">
        <f t="shared" si="1893"/>
        <v/>
      </c>
      <c r="FS1176" s="54" t="str">
        <f t="shared" si="1879"/>
        <v/>
      </c>
      <c r="FT1176" s="54" t="str">
        <f t="shared" si="1880"/>
        <v/>
      </c>
      <c r="FU1176" s="54" t="str">
        <f t="shared" si="1880"/>
        <v/>
      </c>
      <c r="FV1176" s="54" t="str">
        <f t="shared" si="1831"/>
        <v/>
      </c>
      <c r="FW1176" s="54" t="str">
        <f t="shared" si="1831"/>
        <v/>
      </c>
      <c r="FX1176" s="54" t="str">
        <f t="shared" si="1831"/>
        <v/>
      </c>
      <c r="FZ1176" s="58"/>
      <c r="GA1176" s="59"/>
      <c r="GB1176" s="60"/>
      <c r="GC1176" s="58"/>
      <c r="GD1176" s="59"/>
      <c r="GE1176" s="61"/>
      <c r="GF1176" s="58"/>
      <c r="GG1176" s="61"/>
      <c r="GH1176" s="61"/>
    </row>
    <row r="1177" spans="1:190" s="54" customFormat="1" ht="12.6" thickBot="1" x14ac:dyDescent="0.3">
      <c r="A1177" s="53" t="s">
        <v>33</v>
      </c>
      <c r="B1177" s="53" t="s">
        <v>34</v>
      </c>
      <c r="C1177" s="57" t="s">
        <v>35</v>
      </c>
      <c r="D1177" s="57" t="s">
        <v>36</v>
      </c>
      <c r="E1177" s="57" t="s">
        <v>37</v>
      </c>
      <c r="F1177" s="57" t="s">
        <v>38</v>
      </c>
      <c r="G1177" s="57" t="s">
        <v>39</v>
      </c>
      <c r="H1177" s="57" t="s">
        <v>40</v>
      </c>
      <c r="I1177" s="57" t="s">
        <v>41</v>
      </c>
      <c r="J1177" s="57" t="s">
        <v>819</v>
      </c>
      <c r="L1177" s="403" t="s">
        <v>18</v>
      </c>
      <c r="M1177" s="63" t="s">
        <v>43</v>
      </c>
      <c r="N1177" s="63" t="s">
        <v>1833</v>
      </c>
      <c r="O1177" s="63" t="s">
        <v>139</v>
      </c>
      <c r="P1177" s="63" t="s">
        <v>1907</v>
      </c>
      <c r="Q1177" s="63" t="s">
        <v>960</v>
      </c>
      <c r="R1177" s="63" t="s">
        <v>1349</v>
      </c>
      <c r="S1177" s="63" t="s">
        <v>1836</v>
      </c>
      <c r="T1177" s="63" t="s">
        <v>144</v>
      </c>
      <c r="U1177" s="63" t="s">
        <v>1706</v>
      </c>
      <c r="V1177" s="63" t="s">
        <v>1680</v>
      </c>
      <c r="W1177" s="63" t="s">
        <v>1837</v>
      </c>
      <c r="X1177" s="63" t="s">
        <v>357</v>
      </c>
      <c r="Y1177" s="63" t="s">
        <v>1894</v>
      </c>
      <c r="Z1177" s="63" t="s">
        <v>746</v>
      </c>
      <c r="AA1177" s="63" t="s">
        <v>1123</v>
      </c>
      <c r="AB1177" s="63" t="s">
        <v>1684</v>
      </c>
      <c r="AC1177" s="63" t="s">
        <v>1746</v>
      </c>
      <c r="AD1177" s="65" t="s">
        <v>1875</v>
      </c>
      <c r="AL1177" s="403" t="s">
        <v>18</v>
      </c>
      <c r="AM1177" s="63" t="s">
        <v>43</v>
      </c>
      <c r="AN1177" s="63" t="s">
        <v>1833</v>
      </c>
      <c r="AO1177" s="63" t="s">
        <v>139</v>
      </c>
      <c r="AP1177" s="63" t="s">
        <v>1907</v>
      </c>
      <c r="AQ1177" s="63" t="s">
        <v>960</v>
      </c>
      <c r="AR1177" s="63" t="s">
        <v>1349</v>
      </c>
      <c r="AS1177" s="63" t="s">
        <v>1836</v>
      </c>
      <c r="AT1177" s="63" t="s">
        <v>144</v>
      </c>
      <c r="AU1177" s="63" t="s">
        <v>1706</v>
      </c>
      <c r="AV1177" s="63" t="s">
        <v>1680</v>
      </c>
      <c r="AW1177" s="63" t="s">
        <v>1837</v>
      </c>
      <c r="AX1177" s="63" t="s">
        <v>357</v>
      </c>
      <c r="AY1177" s="63" t="s">
        <v>1894</v>
      </c>
      <c r="AZ1177" s="63" t="s">
        <v>746</v>
      </c>
      <c r="BA1177" s="63" t="s">
        <v>1123</v>
      </c>
      <c r="BB1177" s="63" t="s">
        <v>1684</v>
      </c>
      <c r="BC1177" s="63" t="s">
        <v>1746</v>
      </c>
      <c r="BD1177" s="65" t="s">
        <v>1875</v>
      </c>
      <c r="EJ1177" s="56" t="s">
        <v>35</v>
      </c>
      <c r="EK1177" s="56" t="s">
        <v>51</v>
      </c>
      <c r="EL1177" s="56" t="s">
        <v>52</v>
      </c>
      <c r="EM1177" s="56" t="s">
        <v>53</v>
      </c>
      <c r="EN1177" s="56" t="s">
        <v>54</v>
      </c>
      <c r="EO1177" s="56" t="s">
        <v>55</v>
      </c>
      <c r="EP1177" s="56" t="s">
        <v>56</v>
      </c>
      <c r="EQ1177" s="56" t="s">
        <v>36</v>
      </c>
      <c r="ER1177" s="56" t="s">
        <v>37</v>
      </c>
      <c r="ES1177" s="56" t="s">
        <v>38</v>
      </c>
      <c r="ET1177" s="56" t="s">
        <v>39</v>
      </c>
      <c r="EU1177" s="56" t="s">
        <v>40</v>
      </c>
      <c r="EV1177" s="56" t="s">
        <v>41</v>
      </c>
      <c r="EW1177" s="56" t="s">
        <v>819</v>
      </c>
      <c r="EX1177" s="56"/>
      <c r="EY1177" s="56" t="s">
        <v>35</v>
      </c>
      <c r="EZ1177" s="56" t="s">
        <v>36</v>
      </c>
      <c r="FA1177" s="56" t="s">
        <v>37</v>
      </c>
      <c r="FB1177" s="56" t="s">
        <v>38</v>
      </c>
      <c r="FC1177" s="56" t="s">
        <v>39</v>
      </c>
      <c r="FD1177" s="56" t="s">
        <v>40</v>
      </c>
      <c r="FE1177" s="56" t="s">
        <v>41</v>
      </c>
      <c r="FF1177" s="56" t="s">
        <v>819</v>
      </c>
      <c r="FR1177" s="56" t="s">
        <v>35</v>
      </c>
      <c r="FS1177" s="56" t="s">
        <v>36</v>
      </c>
      <c r="FT1177" s="56" t="s">
        <v>37</v>
      </c>
      <c r="FU1177" s="56" t="s">
        <v>38</v>
      </c>
      <c r="FV1177" s="56" t="s">
        <v>39</v>
      </c>
      <c r="FW1177" s="56" t="s">
        <v>40</v>
      </c>
      <c r="FX1177" s="56" t="s">
        <v>41</v>
      </c>
      <c r="FY1177" s="54" t="s">
        <v>1908</v>
      </c>
      <c r="FZ1177" s="58"/>
      <c r="GA1177" s="59"/>
      <c r="GB1177" s="60"/>
      <c r="GC1177" s="58"/>
      <c r="GD1177" s="59"/>
      <c r="GE1177" s="61"/>
      <c r="GF1177" s="58"/>
      <c r="GG1177" s="61"/>
      <c r="GH1177" s="61"/>
    </row>
    <row r="1178" spans="1:190" s="54" customFormat="1" ht="12" x14ac:dyDescent="0.25">
      <c r="A1178" s="54">
        <v>1</v>
      </c>
      <c r="B1178" s="54" t="s">
        <v>882</v>
      </c>
      <c r="C1178" s="56">
        <v>34</v>
      </c>
      <c r="D1178" s="56">
        <v>24</v>
      </c>
      <c r="E1178" s="56">
        <v>4</v>
      </c>
      <c r="F1178" s="56">
        <v>6</v>
      </c>
      <c r="G1178" s="56">
        <v>119</v>
      </c>
      <c r="H1178" s="56">
        <v>35</v>
      </c>
      <c r="I1178" s="57">
        <v>76</v>
      </c>
      <c r="J1178" s="56">
        <f t="shared" ref="J1178:J1195" si="1894">G1178-H1178</f>
        <v>84</v>
      </c>
      <c r="L1178" s="66" t="s">
        <v>1001</v>
      </c>
      <c r="M1178" s="475"/>
      <c r="N1178" s="474" t="s">
        <v>150</v>
      </c>
      <c r="O1178" s="474" t="s">
        <v>175</v>
      </c>
      <c r="P1178" s="474" t="s">
        <v>206</v>
      </c>
      <c r="Q1178" s="474" t="s">
        <v>177</v>
      </c>
      <c r="R1178" s="474" t="s">
        <v>99</v>
      </c>
      <c r="S1178" s="474" t="s">
        <v>62</v>
      </c>
      <c r="T1178" s="474" t="s">
        <v>74</v>
      </c>
      <c r="U1178" s="474" t="s">
        <v>177</v>
      </c>
      <c r="V1178" s="474" t="s">
        <v>148</v>
      </c>
      <c r="W1178" s="474" t="s">
        <v>59</v>
      </c>
      <c r="X1178" s="474" t="s">
        <v>206</v>
      </c>
      <c r="Y1178" s="474" t="s">
        <v>77</v>
      </c>
      <c r="Z1178" s="474" t="s">
        <v>101</v>
      </c>
      <c r="AA1178" s="474" t="s">
        <v>76</v>
      </c>
      <c r="AB1178" s="474" t="s">
        <v>60</v>
      </c>
      <c r="AC1178" s="474" t="s">
        <v>206</v>
      </c>
      <c r="AD1178" s="476" t="s">
        <v>101</v>
      </c>
      <c r="AL1178" s="66" t="s">
        <v>1001</v>
      </c>
      <c r="AM1178" s="475"/>
      <c r="AN1178" s="474" t="s">
        <v>640</v>
      </c>
      <c r="AO1178" s="474" t="s">
        <v>669</v>
      </c>
      <c r="AP1178" s="474" t="s">
        <v>506</v>
      </c>
      <c r="AQ1178" s="474" t="s">
        <v>665</v>
      </c>
      <c r="AR1178" s="474" t="s">
        <v>656</v>
      </c>
      <c r="AS1178" s="474" t="s">
        <v>209</v>
      </c>
      <c r="AT1178" s="474" t="s">
        <v>491</v>
      </c>
      <c r="AU1178" s="474" t="s">
        <v>681</v>
      </c>
      <c r="AV1178" s="474" t="s">
        <v>1612</v>
      </c>
      <c r="AW1178" s="474" t="s">
        <v>648</v>
      </c>
      <c r="AX1178" s="474" t="s">
        <v>663</v>
      </c>
      <c r="AY1178" s="474" t="s">
        <v>637</v>
      </c>
      <c r="AZ1178" s="474" t="s">
        <v>635</v>
      </c>
      <c r="BA1178" s="474" t="s">
        <v>394</v>
      </c>
      <c r="BB1178" s="474" t="s">
        <v>493</v>
      </c>
      <c r="BC1178" s="474" t="s">
        <v>714</v>
      </c>
      <c r="BD1178" s="476" t="s">
        <v>675</v>
      </c>
      <c r="BL1178" s="74"/>
      <c r="BM1178" s="75">
        <f t="shared" ref="BM1178:CC1189" si="1895">(IF(N1178="","",(IF(MID(N1178,2,1)="-",LEFT(N1178,1),LEFT(N1178,2)))+0))</f>
        <v>3</v>
      </c>
      <c r="BN1178" s="75">
        <f t="shared" si="1895"/>
        <v>2</v>
      </c>
      <c r="BO1178" s="75">
        <f t="shared" si="1895"/>
        <v>1</v>
      </c>
      <c r="BP1178" s="75">
        <f t="shared" si="1895"/>
        <v>2</v>
      </c>
      <c r="BQ1178" s="75">
        <f t="shared" si="1895"/>
        <v>1</v>
      </c>
      <c r="BR1178" s="75">
        <f t="shared" si="1895"/>
        <v>1</v>
      </c>
      <c r="BS1178" s="75">
        <f t="shared" si="1895"/>
        <v>1</v>
      </c>
      <c r="BT1178" s="75">
        <f t="shared" si="1895"/>
        <v>2</v>
      </c>
      <c r="BU1178" s="75">
        <f t="shared" si="1895"/>
        <v>0</v>
      </c>
      <c r="BV1178" s="75">
        <f t="shared" si="1895"/>
        <v>4</v>
      </c>
      <c r="BW1178" s="75">
        <f t="shared" si="1895"/>
        <v>1</v>
      </c>
      <c r="BX1178" s="75">
        <f t="shared" si="1895"/>
        <v>2</v>
      </c>
      <c r="BY1178" s="75">
        <f t="shared" si="1895"/>
        <v>3</v>
      </c>
      <c r="BZ1178" s="75">
        <f t="shared" si="1895"/>
        <v>0</v>
      </c>
      <c r="CA1178" s="75">
        <f t="shared" si="1895"/>
        <v>4</v>
      </c>
      <c r="CB1178" s="75">
        <f t="shared" si="1895"/>
        <v>1</v>
      </c>
      <c r="CC1178" s="76">
        <f t="shared" si="1895"/>
        <v>3</v>
      </c>
      <c r="CJ1178" s="78"/>
      <c r="CK1178" s="74"/>
      <c r="CL1178" s="75">
        <f t="shared" ref="CL1178:DB1189" si="1896">(IF(N1178="","",IF(RIGHT(N1178,2)="10",RIGHT(N1178,2),RIGHT(N1178,1))+0))</f>
        <v>1</v>
      </c>
      <c r="CM1178" s="75">
        <f t="shared" si="1896"/>
        <v>5</v>
      </c>
      <c r="CN1178" s="75">
        <f t="shared" si="1896"/>
        <v>4</v>
      </c>
      <c r="CO1178" s="75">
        <f t="shared" si="1896"/>
        <v>0</v>
      </c>
      <c r="CP1178" s="75">
        <f t="shared" si="1896"/>
        <v>0</v>
      </c>
      <c r="CQ1178" s="75">
        <f t="shared" si="1896"/>
        <v>1</v>
      </c>
      <c r="CR1178" s="75">
        <f t="shared" si="1896"/>
        <v>2</v>
      </c>
      <c r="CS1178" s="75">
        <f t="shared" si="1896"/>
        <v>0</v>
      </c>
      <c r="CT1178" s="75">
        <f t="shared" si="1896"/>
        <v>1</v>
      </c>
      <c r="CU1178" s="75">
        <f t="shared" si="1896"/>
        <v>0</v>
      </c>
      <c r="CV1178" s="75">
        <f t="shared" si="1896"/>
        <v>4</v>
      </c>
      <c r="CW1178" s="75">
        <f t="shared" si="1896"/>
        <v>1</v>
      </c>
      <c r="CX1178" s="75">
        <f t="shared" si="1896"/>
        <v>2</v>
      </c>
      <c r="CY1178" s="75">
        <f t="shared" si="1896"/>
        <v>2</v>
      </c>
      <c r="CZ1178" s="75">
        <f t="shared" si="1896"/>
        <v>1</v>
      </c>
      <c r="DA1178" s="75">
        <f t="shared" si="1896"/>
        <v>4</v>
      </c>
      <c r="DB1178" s="76">
        <f t="shared" si="1896"/>
        <v>2</v>
      </c>
      <c r="DJ1178" s="74"/>
      <c r="DK1178" s="344" t="str">
        <f t="shared" ref="DK1178:EA1189" si="1897">(IF(N1178="","",IF(BM1178&gt;CL1178,"H",IF(BM1178&lt;CL1178,"A","D"))))</f>
        <v>H</v>
      </c>
      <c r="DL1178" s="344" t="str">
        <f t="shared" si="1897"/>
        <v>A</v>
      </c>
      <c r="DM1178" s="344" t="str">
        <f t="shared" si="1897"/>
        <v>A</v>
      </c>
      <c r="DN1178" s="344" t="str">
        <f t="shared" si="1897"/>
        <v>H</v>
      </c>
      <c r="DO1178" s="344" t="str">
        <f t="shared" si="1897"/>
        <v>H</v>
      </c>
      <c r="DP1178" s="344" t="str">
        <f t="shared" si="1897"/>
        <v>D</v>
      </c>
      <c r="DQ1178" s="344" t="str">
        <f t="shared" si="1897"/>
        <v>A</v>
      </c>
      <c r="DR1178" s="344" t="str">
        <f t="shared" si="1897"/>
        <v>H</v>
      </c>
      <c r="DS1178" s="344" t="str">
        <f t="shared" si="1897"/>
        <v>A</v>
      </c>
      <c r="DT1178" s="344" t="str">
        <f t="shared" si="1897"/>
        <v>H</v>
      </c>
      <c r="DU1178" s="344" t="str">
        <f t="shared" si="1897"/>
        <v>A</v>
      </c>
      <c r="DV1178" s="344" t="str">
        <f t="shared" si="1897"/>
        <v>H</v>
      </c>
      <c r="DW1178" s="344" t="str">
        <f t="shared" si="1897"/>
        <v>H</v>
      </c>
      <c r="DX1178" s="344" t="str">
        <f t="shared" si="1897"/>
        <v>A</v>
      </c>
      <c r="DY1178" s="344" t="str">
        <f t="shared" si="1897"/>
        <v>H</v>
      </c>
      <c r="DZ1178" s="344" t="str">
        <f t="shared" si="1897"/>
        <v>A</v>
      </c>
      <c r="EA1178" s="345" t="str">
        <f t="shared" si="1897"/>
        <v>H</v>
      </c>
      <c r="EI1178" s="53" t="str">
        <f t="shared" ref="EI1178:EI1195" si="1898">L1178</f>
        <v>Banstead Athletic</v>
      </c>
      <c r="EJ1178" s="79">
        <f>SUM(EQ1178:ES1178)</f>
        <v>34</v>
      </c>
      <c r="EK1178" s="80">
        <f>COUNTIF($DJ1178:$EG1178,"H")</f>
        <v>9</v>
      </c>
      <c r="EL1178" s="80">
        <f>COUNTIF($DJ1178:$EG1178,"D")</f>
        <v>1</v>
      </c>
      <c r="EM1178" s="80">
        <f>COUNTIF($DJ1178:$EG1178,"A")</f>
        <v>7</v>
      </c>
      <c r="EN1178" s="80">
        <f>COUNTIF(DJ$1178:DJ$1195,"A")</f>
        <v>2</v>
      </c>
      <c r="EO1178" s="80">
        <f>COUNTIF(DJ$1178:DJ$1195,"D")</f>
        <v>4</v>
      </c>
      <c r="EP1178" s="80">
        <f>COUNTIF(DJ$1178:DJ$1195,"H")</f>
        <v>11</v>
      </c>
      <c r="EQ1178" s="79">
        <f>EK1178+EN1178</f>
        <v>11</v>
      </c>
      <c r="ER1178" s="79">
        <f t="shared" ref="ER1178:ES1195" si="1899">EL1178+EO1178</f>
        <v>5</v>
      </c>
      <c r="ES1178" s="79">
        <f t="shared" si="1899"/>
        <v>18</v>
      </c>
      <c r="ET1178" s="81">
        <f>SUM($BL1178:$CI1178)+SUM(CK$1178:CK$1195)</f>
        <v>57</v>
      </c>
      <c r="EU1178" s="81">
        <f>SUM($CK1178:$DH1178)+SUM(BL$1178:BL$1195)</f>
        <v>84</v>
      </c>
      <c r="EV1178" s="79">
        <f t="shared" ref="EV1178:EV1195" si="1900">(EQ1178*3)+ER1178</f>
        <v>38</v>
      </c>
      <c r="EW1178" s="81">
        <f>ET1178-EU1178</f>
        <v>-27</v>
      </c>
      <c r="EX1178" s="78"/>
      <c r="EY1178" s="80">
        <f t="shared" ref="EY1178:EY1195" si="1901">VLOOKUP($EI1178,$B$1178:$J$1195,2,0)</f>
        <v>34</v>
      </c>
      <c r="EZ1178" s="80">
        <f t="shared" ref="EZ1178:EZ1195" si="1902">VLOOKUP($EI1178,$B$1178:$J$1195,3,0)</f>
        <v>11</v>
      </c>
      <c r="FA1178" s="80">
        <f t="shared" ref="FA1178:FA1195" si="1903">VLOOKUP($EI1178,$B$1178:$J$1195,4,0)</f>
        <v>5</v>
      </c>
      <c r="FB1178" s="80">
        <f t="shared" ref="FB1178:FB1195" si="1904">VLOOKUP($EI1178,$B$1178:$J$1195,5,0)</f>
        <v>18</v>
      </c>
      <c r="FC1178" s="80">
        <f t="shared" ref="FC1178:FC1195" si="1905">VLOOKUP($EI1178,$B$1178:$J$1195,6,0)</f>
        <v>57</v>
      </c>
      <c r="FD1178" s="80">
        <f t="shared" ref="FD1178:FD1195" si="1906">VLOOKUP($EI1178,$B$1178:$J$1195,7,0)</f>
        <v>84</v>
      </c>
      <c r="FE1178" s="80">
        <f t="shared" ref="FE1178:FE1195" si="1907">VLOOKUP($EI1178,$B$1178:$J$1195,8,0)</f>
        <v>38</v>
      </c>
      <c r="FF1178" s="80">
        <f t="shared" ref="FF1178:FF1195" si="1908">VLOOKUP($EI1178,$B$1178:$J$1195,9,0)</f>
        <v>-27</v>
      </c>
      <c r="FH1178" s="54">
        <f>IF(EJ1178=EY1178,0,1)</f>
        <v>0</v>
      </c>
      <c r="FI1178" s="54">
        <f>IF(EQ1178=EZ1178,0,1)</f>
        <v>0</v>
      </c>
      <c r="FJ1178" s="54">
        <f t="shared" ref="FJ1178:FO1195" si="1909">IF(ER1178=FA1178,0,1)</f>
        <v>0</v>
      </c>
      <c r="FK1178" s="54">
        <f t="shared" si="1909"/>
        <v>0</v>
      </c>
      <c r="FL1178" s="54">
        <f t="shared" si="1909"/>
        <v>0</v>
      </c>
      <c r="FM1178" s="54">
        <f t="shared" si="1909"/>
        <v>0</v>
      </c>
      <c r="FN1178" s="54">
        <f t="shared" si="1909"/>
        <v>0</v>
      </c>
      <c r="FO1178" s="54">
        <f t="shared" si="1909"/>
        <v>0</v>
      </c>
      <c r="FQ1178" s="54" t="str">
        <f t="shared" si="1892"/>
        <v/>
      </c>
      <c r="FR1178" s="54" t="str">
        <f t="shared" si="1893"/>
        <v/>
      </c>
      <c r="FS1178" s="54" t="str">
        <f t="shared" ref="FS1178:FS1186" si="1910">IF(SUM($FH1178:$FO1178)=0,"",EZ1178-EQ1178)</f>
        <v/>
      </c>
      <c r="FT1178" s="54" t="str">
        <f t="shared" ref="FT1178:FU1186" si="1911">IF(SUM($FH1178:$FO1178)=0,"",FA1178-ER1178)</f>
        <v/>
      </c>
      <c r="FU1178" s="54" t="str">
        <f t="shared" si="1911"/>
        <v/>
      </c>
      <c r="FV1178" s="54" t="str">
        <f t="shared" si="1831"/>
        <v/>
      </c>
      <c r="FW1178" s="54" t="str">
        <f t="shared" si="1831"/>
        <v/>
      </c>
      <c r="FX1178" s="54" t="str">
        <f t="shared" si="1831"/>
        <v/>
      </c>
      <c r="FY1178" s="54" t="s">
        <v>71</v>
      </c>
      <c r="FZ1178" s="58"/>
      <c r="GA1178" s="59"/>
      <c r="GB1178" s="60"/>
      <c r="GC1178" s="58"/>
      <c r="GD1178" s="59"/>
      <c r="GE1178" s="61"/>
      <c r="GF1178" s="58"/>
      <c r="GG1178" s="61"/>
      <c r="GH1178" s="61"/>
    </row>
    <row r="1179" spans="1:190" s="54" customFormat="1" ht="12" x14ac:dyDescent="0.25">
      <c r="A1179" s="54">
        <v>2</v>
      </c>
      <c r="B1179" s="54" t="s">
        <v>897</v>
      </c>
      <c r="C1179" s="56">
        <v>34</v>
      </c>
      <c r="D1179" s="56">
        <v>24</v>
      </c>
      <c r="E1179" s="56">
        <v>3</v>
      </c>
      <c r="F1179" s="56">
        <v>7</v>
      </c>
      <c r="G1179" s="56">
        <v>93</v>
      </c>
      <c r="H1179" s="56">
        <v>42</v>
      </c>
      <c r="I1179" s="57">
        <v>75</v>
      </c>
      <c r="J1179" s="56">
        <f t="shared" si="1894"/>
        <v>51</v>
      </c>
      <c r="L1179" s="82" t="s">
        <v>1839</v>
      </c>
      <c r="M1179" s="477" t="s">
        <v>87</v>
      </c>
      <c r="N1179" s="478"/>
      <c r="O1179" s="479" t="s">
        <v>101</v>
      </c>
      <c r="P1179" s="479" t="s">
        <v>58</v>
      </c>
      <c r="Q1179" s="479" t="s">
        <v>77</v>
      </c>
      <c r="R1179" s="479" t="s">
        <v>148</v>
      </c>
      <c r="S1179" s="479" t="s">
        <v>99</v>
      </c>
      <c r="T1179" s="479" t="s">
        <v>62</v>
      </c>
      <c r="U1179" s="479" t="s">
        <v>177</v>
      </c>
      <c r="V1179" s="479" t="s">
        <v>74</v>
      </c>
      <c r="W1179" s="479" t="s">
        <v>177</v>
      </c>
      <c r="X1179" s="479" t="s">
        <v>76</v>
      </c>
      <c r="Y1179" s="479" t="s">
        <v>126</v>
      </c>
      <c r="Z1179" s="479" t="s">
        <v>124</v>
      </c>
      <c r="AA1179" s="479" t="s">
        <v>99</v>
      </c>
      <c r="AB1179" s="479" t="s">
        <v>177</v>
      </c>
      <c r="AC1179" s="479" t="s">
        <v>99</v>
      </c>
      <c r="AD1179" s="480" t="s">
        <v>177</v>
      </c>
      <c r="AL1179" s="82" t="s">
        <v>1839</v>
      </c>
      <c r="AM1179" s="477" t="s">
        <v>709</v>
      </c>
      <c r="AN1179" s="478"/>
      <c r="AO1179" s="479" t="s">
        <v>539</v>
      </c>
      <c r="AP1179" s="479" t="s">
        <v>829</v>
      </c>
      <c r="AQ1179" s="479" t="s">
        <v>653</v>
      </c>
      <c r="AR1179" s="479" t="s">
        <v>503</v>
      </c>
      <c r="AS1179" s="479" t="s">
        <v>506</v>
      </c>
      <c r="AT1179" s="479" t="s">
        <v>637</v>
      </c>
      <c r="AU1179" s="479" t="s">
        <v>663</v>
      </c>
      <c r="AV1179" s="479" t="s">
        <v>646</v>
      </c>
      <c r="AW1179" s="479" t="s">
        <v>317</v>
      </c>
      <c r="AX1179" s="479" t="s">
        <v>669</v>
      </c>
      <c r="AY1179" s="479" t="s">
        <v>648</v>
      </c>
      <c r="AZ1179" s="479" t="s">
        <v>324</v>
      </c>
      <c r="BA1179" s="479" t="s">
        <v>1612</v>
      </c>
      <c r="BB1179" s="479" t="s">
        <v>636</v>
      </c>
      <c r="BC1179" s="479" t="s">
        <v>505</v>
      </c>
      <c r="BD1179" s="480" t="s">
        <v>667</v>
      </c>
      <c r="BL1179" s="90">
        <f t="shared" ref="BL1179:BW1195" si="1912">(IF(M1179="","",(IF(MID(M1179,2,1)="-",LEFT(M1179,1),LEFT(M1179,2)))+0))</f>
        <v>3</v>
      </c>
      <c r="BM1179" s="91"/>
      <c r="BN1179" s="77">
        <f t="shared" si="1895"/>
        <v>3</v>
      </c>
      <c r="BO1179" s="77">
        <f t="shared" si="1895"/>
        <v>5</v>
      </c>
      <c r="BP1179" s="77">
        <f t="shared" si="1895"/>
        <v>2</v>
      </c>
      <c r="BQ1179" s="77">
        <f t="shared" si="1895"/>
        <v>0</v>
      </c>
      <c r="BR1179" s="77">
        <f t="shared" si="1895"/>
        <v>1</v>
      </c>
      <c r="BS1179" s="77">
        <f t="shared" si="1895"/>
        <v>1</v>
      </c>
      <c r="BT1179" s="77">
        <f t="shared" si="1895"/>
        <v>2</v>
      </c>
      <c r="BU1179" s="77">
        <f t="shared" si="1895"/>
        <v>1</v>
      </c>
      <c r="BV1179" s="77">
        <f t="shared" si="1895"/>
        <v>2</v>
      </c>
      <c r="BW1179" s="77">
        <f t="shared" si="1895"/>
        <v>0</v>
      </c>
      <c r="BX1179" s="77">
        <f t="shared" si="1895"/>
        <v>7</v>
      </c>
      <c r="BY1179" s="77">
        <f t="shared" si="1895"/>
        <v>0</v>
      </c>
      <c r="BZ1179" s="77">
        <f t="shared" si="1895"/>
        <v>1</v>
      </c>
      <c r="CA1179" s="77">
        <f t="shared" si="1895"/>
        <v>2</v>
      </c>
      <c r="CB1179" s="77">
        <f t="shared" si="1895"/>
        <v>1</v>
      </c>
      <c r="CC1179" s="92">
        <f t="shared" si="1895"/>
        <v>2</v>
      </c>
      <c r="CJ1179" s="78"/>
      <c r="CK1179" s="90">
        <f t="shared" ref="CK1179:CV1195" si="1913">(IF(M1179="","",IF(RIGHT(M1179,2)="10",RIGHT(M1179,2),RIGHT(M1179,1))+0))</f>
        <v>3</v>
      </c>
      <c r="CL1179" s="91"/>
      <c r="CM1179" s="77">
        <f t="shared" si="1896"/>
        <v>2</v>
      </c>
      <c r="CN1179" s="77">
        <f t="shared" si="1896"/>
        <v>1</v>
      </c>
      <c r="CO1179" s="77">
        <f t="shared" si="1896"/>
        <v>1</v>
      </c>
      <c r="CP1179" s="77">
        <f t="shared" si="1896"/>
        <v>1</v>
      </c>
      <c r="CQ1179" s="77">
        <f t="shared" si="1896"/>
        <v>0</v>
      </c>
      <c r="CR1179" s="77">
        <f t="shared" si="1896"/>
        <v>1</v>
      </c>
      <c r="CS1179" s="77">
        <f t="shared" si="1896"/>
        <v>0</v>
      </c>
      <c r="CT1179" s="77">
        <f t="shared" si="1896"/>
        <v>2</v>
      </c>
      <c r="CU1179" s="77">
        <f t="shared" si="1896"/>
        <v>0</v>
      </c>
      <c r="CV1179" s="77">
        <f t="shared" si="1896"/>
        <v>2</v>
      </c>
      <c r="CW1179" s="77">
        <f t="shared" si="1896"/>
        <v>0</v>
      </c>
      <c r="CX1179" s="77">
        <f t="shared" si="1896"/>
        <v>0</v>
      </c>
      <c r="CY1179" s="77">
        <f t="shared" si="1896"/>
        <v>0</v>
      </c>
      <c r="CZ1179" s="77">
        <f t="shared" si="1896"/>
        <v>0</v>
      </c>
      <c r="DA1179" s="77">
        <f t="shared" si="1896"/>
        <v>0</v>
      </c>
      <c r="DB1179" s="92">
        <f t="shared" si="1896"/>
        <v>0</v>
      </c>
      <c r="DJ1179" s="347" t="str">
        <f t="shared" ref="DJ1179:DU1195" si="1914">(IF(M1179="","",IF(BL1179&gt;CK1179,"H",IF(BL1179&lt;CK1179,"A","D"))))</f>
        <v>D</v>
      </c>
      <c r="DK1179" s="91"/>
      <c r="DL1179" s="56" t="str">
        <f t="shared" si="1897"/>
        <v>H</v>
      </c>
      <c r="DM1179" s="56" t="str">
        <f t="shared" si="1897"/>
        <v>H</v>
      </c>
      <c r="DN1179" s="56" t="str">
        <f t="shared" si="1897"/>
        <v>H</v>
      </c>
      <c r="DO1179" s="56" t="str">
        <f t="shared" si="1897"/>
        <v>A</v>
      </c>
      <c r="DP1179" s="56" t="str">
        <f t="shared" si="1897"/>
        <v>H</v>
      </c>
      <c r="DQ1179" s="56" t="str">
        <f t="shared" si="1897"/>
        <v>D</v>
      </c>
      <c r="DR1179" s="56" t="str">
        <f t="shared" si="1897"/>
        <v>H</v>
      </c>
      <c r="DS1179" s="56" t="str">
        <f t="shared" si="1897"/>
        <v>A</v>
      </c>
      <c r="DT1179" s="56" t="str">
        <f t="shared" si="1897"/>
        <v>H</v>
      </c>
      <c r="DU1179" s="56" t="str">
        <f t="shared" si="1897"/>
        <v>A</v>
      </c>
      <c r="DV1179" s="56" t="str">
        <f t="shared" si="1897"/>
        <v>H</v>
      </c>
      <c r="DW1179" s="56" t="str">
        <f t="shared" si="1897"/>
        <v>D</v>
      </c>
      <c r="DX1179" s="56" t="str">
        <f t="shared" si="1897"/>
        <v>H</v>
      </c>
      <c r="DY1179" s="56" t="str">
        <f t="shared" si="1897"/>
        <v>H</v>
      </c>
      <c r="DZ1179" s="56" t="str">
        <f t="shared" si="1897"/>
        <v>H</v>
      </c>
      <c r="EA1179" s="348" t="str">
        <f t="shared" si="1897"/>
        <v>H</v>
      </c>
      <c r="EI1179" s="53" t="str">
        <f t="shared" si="1898"/>
        <v>Bromley</v>
      </c>
      <c r="EJ1179" s="79">
        <f t="shared" ref="EJ1179:EJ1195" si="1915">SUM(EQ1179:ES1179)</f>
        <v>34</v>
      </c>
      <c r="EK1179" s="80">
        <f t="shared" ref="EK1179:EK1195" si="1916">COUNTIF($DJ1179:$EG1179,"H")</f>
        <v>11</v>
      </c>
      <c r="EL1179" s="80">
        <f t="shared" ref="EL1179:EL1195" si="1917">COUNTIF($DJ1179:$EG1179,"D")</f>
        <v>3</v>
      </c>
      <c r="EM1179" s="80">
        <f t="shared" ref="EM1179:EM1195" si="1918">COUNTIF($DJ1179:$EG1179,"A")</f>
        <v>3</v>
      </c>
      <c r="EN1179" s="80">
        <f>COUNTIF(DK$1178:DK$1195,"A")</f>
        <v>7</v>
      </c>
      <c r="EO1179" s="80">
        <f>COUNTIF(DK$1178:DK$1195,"D")</f>
        <v>5</v>
      </c>
      <c r="EP1179" s="80">
        <f>COUNTIF(DK$1178:DK$1195,"H")</f>
        <v>5</v>
      </c>
      <c r="EQ1179" s="79">
        <f t="shared" ref="EQ1179:EQ1195" si="1919">EK1179+EN1179</f>
        <v>18</v>
      </c>
      <c r="ER1179" s="79">
        <f t="shared" si="1899"/>
        <v>8</v>
      </c>
      <c r="ES1179" s="79">
        <f t="shared" si="1899"/>
        <v>8</v>
      </c>
      <c r="ET1179" s="81">
        <f>SUM($BL1179:$CI1179)+SUM(CL$1178:CL$1195)</f>
        <v>73</v>
      </c>
      <c r="EU1179" s="81">
        <f>SUM($CK1179:$DH1179)+SUM(BM$1178:BM$1195)</f>
        <v>51</v>
      </c>
      <c r="EV1179" s="79">
        <f t="shared" si="1900"/>
        <v>62</v>
      </c>
      <c r="EW1179" s="81">
        <f t="shared" ref="EW1179:EW1195" si="1920">ET1179-EU1179</f>
        <v>22</v>
      </c>
      <c r="EX1179" s="78"/>
      <c r="EY1179" s="80">
        <f t="shared" si="1901"/>
        <v>34</v>
      </c>
      <c r="EZ1179" s="80">
        <f t="shared" si="1902"/>
        <v>18</v>
      </c>
      <c r="FA1179" s="80">
        <f t="shared" si="1903"/>
        <v>8</v>
      </c>
      <c r="FB1179" s="80">
        <f t="shared" si="1904"/>
        <v>8</v>
      </c>
      <c r="FC1179" s="80">
        <f t="shared" si="1905"/>
        <v>73</v>
      </c>
      <c r="FD1179" s="80">
        <f t="shared" si="1906"/>
        <v>51</v>
      </c>
      <c r="FE1179" s="80">
        <f t="shared" si="1907"/>
        <v>62</v>
      </c>
      <c r="FF1179" s="80">
        <f t="shared" si="1908"/>
        <v>22</v>
      </c>
      <c r="FH1179" s="54">
        <f t="shared" ref="FH1179:FH1195" si="1921">IF(EJ1179=EY1179,0,1)</f>
        <v>0</v>
      </c>
      <c r="FI1179" s="54">
        <f t="shared" ref="FI1179:FI1195" si="1922">IF(EQ1179=EZ1179,0,1)</f>
        <v>0</v>
      </c>
      <c r="FJ1179" s="54">
        <f t="shared" si="1909"/>
        <v>0</v>
      </c>
      <c r="FK1179" s="54">
        <f t="shared" si="1909"/>
        <v>0</v>
      </c>
      <c r="FL1179" s="54">
        <f t="shared" si="1909"/>
        <v>0</v>
      </c>
      <c r="FM1179" s="54">
        <f t="shared" si="1909"/>
        <v>0</v>
      </c>
      <c r="FN1179" s="54">
        <f t="shared" si="1909"/>
        <v>0</v>
      </c>
      <c r="FO1179" s="54">
        <f t="shared" si="1909"/>
        <v>0</v>
      </c>
      <c r="FQ1179" s="54" t="str">
        <f t="shared" si="1892"/>
        <v/>
      </c>
      <c r="FR1179" s="54" t="str">
        <f t="shared" si="1893"/>
        <v/>
      </c>
      <c r="FS1179" s="54" t="str">
        <f t="shared" si="1910"/>
        <v/>
      </c>
      <c r="FT1179" s="54" t="str">
        <f t="shared" si="1911"/>
        <v/>
      </c>
      <c r="FU1179" s="54" t="str">
        <f t="shared" si="1911"/>
        <v/>
      </c>
      <c r="FV1179" s="54" t="str">
        <f t="shared" si="1831"/>
        <v/>
      </c>
      <c r="FW1179" s="54" t="str">
        <f t="shared" si="1831"/>
        <v/>
      </c>
      <c r="FX1179" s="54" t="str">
        <f t="shared" si="1831"/>
        <v/>
      </c>
      <c r="FY1179" s="54" t="s">
        <v>1909</v>
      </c>
      <c r="FZ1179" s="58"/>
      <c r="GA1179" s="59"/>
      <c r="GB1179" s="60"/>
      <c r="GC1179" s="58"/>
      <c r="GD1179" s="59"/>
      <c r="GE1179" s="61"/>
      <c r="GF1179" s="58"/>
      <c r="GG1179" s="61"/>
      <c r="GH1179" s="61"/>
    </row>
    <row r="1180" spans="1:190" s="54" customFormat="1" ht="12" x14ac:dyDescent="0.25">
      <c r="A1180" s="54">
        <v>3</v>
      </c>
      <c r="B1180" s="54" t="s">
        <v>1126</v>
      </c>
      <c r="C1180" s="56">
        <v>34</v>
      </c>
      <c r="D1180" s="56">
        <v>19</v>
      </c>
      <c r="E1180" s="56">
        <v>6</v>
      </c>
      <c r="F1180" s="56">
        <v>9</v>
      </c>
      <c r="G1180" s="56">
        <v>71</v>
      </c>
      <c r="H1180" s="56">
        <v>43</v>
      </c>
      <c r="I1180" s="57">
        <v>63</v>
      </c>
      <c r="J1180" s="56">
        <f t="shared" si="1894"/>
        <v>28</v>
      </c>
      <c r="L1180" s="82" t="s">
        <v>1126</v>
      </c>
      <c r="M1180" s="477" t="s">
        <v>89</v>
      </c>
      <c r="N1180" s="479" t="s">
        <v>103</v>
      </c>
      <c r="O1180" s="478"/>
      <c r="P1180" s="479" t="s">
        <v>124</v>
      </c>
      <c r="Q1180" s="479" t="s">
        <v>89</v>
      </c>
      <c r="R1180" s="479" t="s">
        <v>176</v>
      </c>
      <c r="S1180" s="479" t="s">
        <v>89</v>
      </c>
      <c r="T1180" s="479" t="s">
        <v>77</v>
      </c>
      <c r="U1180" s="479" t="s">
        <v>177</v>
      </c>
      <c r="V1180" s="479" t="s">
        <v>89</v>
      </c>
      <c r="W1180" s="479" t="s">
        <v>62</v>
      </c>
      <c r="X1180" s="479" t="s">
        <v>77</v>
      </c>
      <c r="Y1180" s="479" t="s">
        <v>176</v>
      </c>
      <c r="Z1180" s="479" t="s">
        <v>77</v>
      </c>
      <c r="AA1180" s="479" t="s">
        <v>111</v>
      </c>
      <c r="AB1180" s="479" t="s">
        <v>177</v>
      </c>
      <c r="AC1180" s="479" t="s">
        <v>150</v>
      </c>
      <c r="AD1180" s="480" t="s">
        <v>177</v>
      </c>
      <c r="AL1180" s="82" t="s">
        <v>1126</v>
      </c>
      <c r="AM1180" s="477" t="s">
        <v>646</v>
      </c>
      <c r="AN1180" s="479" t="s">
        <v>656</v>
      </c>
      <c r="AO1180" s="478"/>
      <c r="AP1180" s="479" t="s">
        <v>321</v>
      </c>
      <c r="AQ1180" s="479" t="s">
        <v>709</v>
      </c>
      <c r="AR1180" s="479" t="s">
        <v>670</v>
      </c>
      <c r="AS1180" s="479" t="s">
        <v>167</v>
      </c>
      <c r="AT1180" s="479" t="s">
        <v>648</v>
      </c>
      <c r="AU1180" s="479" t="s">
        <v>507</v>
      </c>
      <c r="AV1180" s="479" t="s">
        <v>317</v>
      </c>
      <c r="AW1180" s="479" t="s">
        <v>645</v>
      </c>
      <c r="AX1180" s="479" t="s">
        <v>479</v>
      </c>
      <c r="AY1180" s="479" t="s">
        <v>640</v>
      </c>
      <c r="AZ1180" s="479" t="s">
        <v>637</v>
      </c>
      <c r="BA1180" s="479" t="s">
        <v>655</v>
      </c>
      <c r="BB1180" s="479" t="s">
        <v>324</v>
      </c>
      <c r="BC1180" s="479" t="s">
        <v>675</v>
      </c>
      <c r="BD1180" s="480" t="s">
        <v>1612</v>
      </c>
      <c r="BL1180" s="90">
        <f t="shared" si="1912"/>
        <v>3</v>
      </c>
      <c r="BM1180" s="77">
        <f t="shared" si="1912"/>
        <v>1</v>
      </c>
      <c r="BN1180" s="91"/>
      <c r="BO1180" s="77">
        <f t="shared" si="1895"/>
        <v>0</v>
      </c>
      <c r="BP1180" s="77">
        <f t="shared" si="1895"/>
        <v>3</v>
      </c>
      <c r="BQ1180" s="77">
        <f t="shared" si="1895"/>
        <v>2</v>
      </c>
      <c r="BR1180" s="77">
        <f t="shared" si="1895"/>
        <v>3</v>
      </c>
      <c r="BS1180" s="77">
        <f t="shared" si="1895"/>
        <v>2</v>
      </c>
      <c r="BT1180" s="77">
        <f t="shared" si="1895"/>
        <v>2</v>
      </c>
      <c r="BU1180" s="77">
        <f t="shared" si="1895"/>
        <v>3</v>
      </c>
      <c r="BV1180" s="77">
        <f t="shared" si="1895"/>
        <v>1</v>
      </c>
      <c r="BW1180" s="77">
        <f t="shared" si="1895"/>
        <v>2</v>
      </c>
      <c r="BX1180" s="77">
        <f t="shared" si="1895"/>
        <v>2</v>
      </c>
      <c r="BY1180" s="77">
        <f t="shared" si="1895"/>
        <v>2</v>
      </c>
      <c r="BZ1180" s="77">
        <f t="shared" si="1895"/>
        <v>5</v>
      </c>
      <c r="CA1180" s="77">
        <f t="shared" si="1895"/>
        <v>2</v>
      </c>
      <c r="CB1180" s="77">
        <f t="shared" si="1895"/>
        <v>3</v>
      </c>
      <c r="CC1180" s="92">
        <f t="shared" si="1895"/>
        <v>2</v>
      </c>
      <c r="CJ1180" s="78"/>
      <c r="CK1180" s="90">
        <f t="shared" si="1913"/>
        <v>0</v>
      </c>
      <c r="CL1180" s="77">
        <f t="shared" si="1913"/>
        <v>3</v>
      </c>
      <c r="CM1180" s="91"/>
      <c r="CN1180" s="77">
        <f t="shared" si="1896"/>
        <v>0</v>
      </c>
      <c r="CO1180" s="77">
        <f t="shared" si="1896"/>
        <v>0</v>
      </c>
      <c r="CP1180" s="77">
        <f t="shared" si="1896"/>
        <v>3</v>
      </c>
      <c r="CQ1180" s="77">
        <f t="shared" si="1896"/>
        <v>0</v>
      </c>
      <c r="CR1180" s="77">
        <f t="shared" si="1896"/>
        <v>1</v>
      </c>
      <c r="CS1180" s="77">
        <f t="shared" si="1896"/>
        <v>0</v>
      </c>
      <c r="CT1180" s="77">
        <f t="shared" si="1896"/>
        <v>0</v>
      </c>
      <c r="CU1180" s="77">
        <f t="shared" si="1896"/>
        <v>1</v>
      </c>
      <c r="CV1180" s="77">
        <f t="shared" si="1896"/>
        <v>1</v>
      </c>
      <c r="CW1180" s="77">
        <f t="shared" si="1896"/>
        <v>3</v>
      </c>
      <c r="CX1180" s="77">
        <f t="shared" si="1896"/>
        <v>1</v>
      </c>
      <c r="CY1180" s="77">
        <f t="shared" si="1896"/>
        <v>2</v>
      </c>
      <c r="CZ1180" s="77">
        <f t="shared" si="1896"/>
        <v>0</v>
      </c>
      <c r="DA1180" s="77">
        <f t="shared" si="1896"/>
        <v>1</v>
      </c>
      <c r="DB1180" s="92">
        <f t="shared" si="1896"/>
        <v>0</v>
      </c>
      <c r="DJ1180" s="347" t="str">
        <f t="shared" si="1914"/>
        <v>H</v>
      </c>
      <c r="DK1180" s="56" t="str">
        <f t="shared" si="1914"/>
        <v>A</v>
      </c>
      <c r="DL1180" s="91"/>
      <c r="DM1180" s="56" t="str">
        <f t="shared" si="1897"/>
        <v>D</v>
      </c>
      <c r="DN1180" s="56" t="str">
        <f t="shared" si="1897"/>
        <v>H</v>
      </c>
      <c r="DO1180" s="56" t="str">
        <f t="shared" si="1897"/>
        <v>A</v>
      </c>
      <c r="DP1180" s="56" t="str">
        <f t="shared" si="1897"/>
        <v>H</v>
      </c>
      <c r="DQ1180" s="56" t="str">
        <f t="shared" si="1897"/>
        <v>H</v>
      </c>
      <c r="DR1180" s="56" t="str">
        <f t="shared" si="1897"/>
        <v>H</v>
      </c>
      <c r="DS1180" s="56" t="str">
        <f t="shared" si="1897"/>
        <v>H</v>
      </c>
      <c r="DT1180" s="56" t="str">
        <f t="shared" si="1897"/>
        <v>D</v>
      </c>
      <c r="DU1180" s="56" t="str">
        <f t="shared" si="1897"/>
        <v>H</v>
      </c>
      <c r="DV1180" s="56" t="str">
        <f t="shared" si="1897"/>
        <v>A</v>
      </c>
      <c r="DW1180" s="56" t="str">
        <f t="shared" si="1897"/>
        <v>H</v>
      </c>
      <c r="DX1180" s="56" t="str">
        <f t="shared" si="1897"/>
        <v>H</v>
      </c>
      <c r="DY1180" s="56" t="str">
        <f t="shared" si="1897"/>
        <v>H</v>
      </c>
      <c r="DZ1180" s="56" t="str">
        <f t="shared" si="1897"/>
        <v>H</v>
      </c>
      <c r="EA1180" s="348" t="str">
        <f t="shared" si="1897"/>
        <v>H</v>
      </c>
      <c r="EI1180" s="53" t="str">
        <f t="shared" si="1898"/>
        <v>Carshalton Athletic</v>
      </c>
      <c r="EJ1180" s="79">
        <f t="shared" si="1915"/>
        <v>34</v>
      </c>
      <c r="EK1180" s="80">
        <f t="shared" si="1916"/>
        <v>12</v>
      </c>
      <c r="EL1180" s="80">
        <f t="shared" si="1917"/>
        <v>2</v>
      </c>
      <c r="EM1180" s="80">
        <f t="shared" si="1918"/>
        <v>3</v>
      </c>
      <c r="EN1180" s="80">
        <f>COUNTIF(DL$1178:DL$1195,"A")</f>
        <v>7</v>
      </c>
      <c r="EO1180" s="80">
        <f>COUNTIF(DL$1178:DL$1195,"D")</f>
        <v>4</v>
      </c>
      <c r="EP1180" s="80">
        <f>COUNTIF(DL$1178:DL$1195,"H")</f>
        <v>6</v>
      </c>
      <c r="EQ1180" s="79">
        <f t="shared" si="1919"/>
        <v>19</v>
      </c>
      <c r="ER1180" s="79">
        <f t="shared" si="1899"/>
        <v>6</v>
      </c>
      <c r="ES1180" s="79">
        <f t="shared" si="1899"/>
        <v>9</v>
      </c>
      <c r="ET1180" s="81">
        <f>SUM($BL1180:$CI1180)+SUM(CM$1178:CM$1195)</f>
        <v>71</v>
      </c>
      <c r="EU1180" s="81">
        <f>SUM($CK1180:$DH1180)+SUM(BN$1178:BN$1195)</f>
        <v>43</v>
      </c>
      <c r="EV1180" s="79">
        <f t="shared" si="1900"/>
        <v>63</v>
      </c>
      <c r="EW1180" s="81">
        <f t="shared" si="1920"/>
        <v>28</v>
      </c>
      <c r="EX1180" s="78"/>
      <c r="EY1180" s="80">
        <f t="shared" si="1901"/>
        <v>34</v>
      </c>
      <c r="EZ1180" s="80">
        <f t="shared" si="1902"/>
        <v>19</v>
      </c>
      <c r="FA1180" s="80">
        <f t="shared" si="1903"/>
        <v>6</v>
      </c>
      <c r="FB1180" s="80">
        <f t="shared" si="1904"/>
        <v>9</v>
      </c>
      <c r="FC1180" s="80">
        <f t="shared" si="1905"/>
        <v>71</v>
      </c>
      <c r="FD1180" s="80">
        <f t="shared" si="1906"/>
        <v>43</v>
      </c>
      <c r="FE1180" s="80">
        <f t="shared" si="1907"/>
        <v>63</v>
      </c>
      <c r="FF1180" s="80">
        <f t="shared" si="1908"/>
        <v>28</v>
      </c>
      <c r="FH1180" s="54">
        <f t="shared" si="1921"/>
        <v>0</v>
      </c>
      <c r="FI1180" s="54">
        <f t="shared" si="1922"/>
        <v>0</v>
      </c>
      <c r="FJ1180" s="54">
        <f t="shared" si="1909"/>
        <v>0</v>
      </c>
      <c r="FK1180" s="54">
        <f t="shared" si="1909"/>
        <v>0</v>
      </c>
      <c r="FL1180" s="54">
        <f t="shared" si="1909"/>
        <v>0</v>
      </c>
      <c r="FM1180" s="54">
        <f t="shared" si="1909"/>
        <v>0</v>
      </c>
      <c r="FN1180" s="54">
        <f t="shared" si="1909"/>
        <v>0</v>
      </c>
      <c r="FO1180" s="54">
        <f t="shared" si="1909"/>
        <v>0</v>
      </c>
      <c r="FQ1180" s="54" t="str">
        <f t="shared" si="1892"/>
        <v/>
      </c>
      <c r="FR1180" s="54" t="str">
        <f t="shared" si="1893"/>
        <v/>
      </c>
      <c r="FS1180" s="54" t="str">
        <f t="shared" si="1910"/>
        <v/>
      </c>
      <c r="FT1180" s="54" t="str">
        <f t="shared" si="1911"/>
        <v/>
      </c>
      <c r="FU1180" s="54" t="str">
        <f t="shared" si="1911"/>
        <v/>
      </c>
      <c r="FV1180" s="54" t="str">
        <f t="shared" si="1831"/>
        <v/>
      </c>
      <c r="FW1180" s="54" t="str">
        <f t="shared" si="1831"/>
        <v/>
      </c>
      <c r="FX1180" s="54" t="str">
        <f t="shared" si="1831"/>
        <v/>
      </c>
      <c r="FY1180" s="54" t="s">
        <v>1003</v>
      </c>
      <c r="FZ1180" s="58"/>
      <c r="GA1180" s="59"/>
      <c r="GB1180" s="60"/>
      <c r="GC1180" s="58"/>
      <c r="GD1180" s="59"/>
      <c r="GE1180" s="61"/>
      <c r="GF1180" s="58"/>
      <c r="GG1180" s="61"/>
      <c r="GH1180" s="61"/>
    </row>
    <row r="1181" spans="1:190" s="54" customFormat="1" ht="12" x14ac:dyDescent="0.25">
      <c r="A1181" s="54">
        <v>4</v>
      </c>
      <c r="B1181" s="54" t="s">
        <v>1839</v>
      </c>
      <c r="C1181" s="56">
        <v>34</v>
      </c>
      <c r="D1181" s="56">
        <v>18</v>
      </c>
      <c r="E1181" s="56">
        <v>8</v>
      </c>
      <c r="F1181" s="56">
        <v>8</v>
      </c>
      <c r="G1181" s="56">
        <v>73</v>
      </c>
      <c r="H1181" s="56">
        <v>51</v>
      </c>
      <c r="I1181" s="57">
        <v>62</v>
      </c>
      <c r="J1181" s="56">
        <f t="shared" si="1894"/>
        <v>22</v>
      </c>
      <c r="L1181" s="82" t="s">
        <v>1910</v>
      </c>
      <c r="M1181" s="477" t="s">
        <v>103</v>
      </c>
      <c r="N1181" s="479" t="s">
        <v>74</v>
      </c>
      <c r="O1181" s="479" t="s">
        <v>410</v>
      </c>
      <c r="P1181" s="478"/>
      <c r="Q1181" s="479" t="s">
        <v>62</v>
      </c>
      <c r="R1181" s="479" t="s">
        <v>89</v>
      </c>
      <c r="S1181" s="479" t="s">
        <v>177</v>
      </c>
      <c r="T1181" s="479" t="s">
        <v>176</v>
      </c>
      <c r="U1181" s="479" t="s">
        <v>62</v>
      </c>
      <c r="V1181" s="479" t="s">
        <v>74</v>
      </c>
      <c r="W1181" s="479" t="s">
        <v>103</v>
      </c>
      <c r="X1181" s="479" t="s">
        <v>86</v>
      </c>
      <c r="Y1181" s="479" t="s">
        <v>124</v>
      </c>
      <c r="Z1181" s="479" t="s">
        <v>86</v>
      </c>
      <c r="AA1181" s="479" t="s">
        <v>77</v>
      </c>
      <c r="AB1181" s="479" t="s">
        <v>58</v>
      </c>
      <c r="AC1181" s="479" t="s">
        <v>62</v>
      </c>
      <c r="AD1181" s="480" t="s">
        <v>74</v>
      </c>
      <c r="AL1181" s="82" t="s">
        <v>1910</v>
      </c>
      <c r="AM1181" s="477" t="s">
        <v>667</v>
      </c>
      <c r="AN1181" s="479" t="s">
        <v>635</v>
      </c>
      <c r="AO1181" s="479" t="s">
        <v>665</v>
      </c>
      <c r="AP1181" s="478"/>
      <c r="AQ1181" s="479" t="s">
        <v>654</v>
      </c>
      <c r="AR1181" s="479" t="s">
        <v>80</v>
      </c>
      <c r="AS1181" s="479" t="s">
        <v>653</v>
      </c>
      <c r="AT1181" s="479" t="s">
        <v>640</v>
      </c>
      <c r="AU1181" s="479" t="s">
        <v>656</v>
      </c>
      <c r="AV1181" s="479" t="s">
        <v>702</v>
      </c>
      <c r="AW1181" s="479" t="s">
        <v>131</v>
      </c>
      <c r="AX1181" s="479" t="s">
        <v>578</v>
      </c>
      <c r="AY1181" s="479" t="s">
        <v>70</v>
      </c>
      <c r="AZ1181" s="479" t="s">
        <v>1612</v>
      </c>
      <c r="BA1181" s="479" t="s">
        <v>681</v>
      </c>
      <c r="BB1181" s="479" t="s">
        <v>714</v>
      </c>
      <c r="BC1181" s="479" t="s">
        <v>662</v>
      </c>
      <c r="BD1181" s="480" t="s">
        <v>95</v>
      </c>
      <c r="BL1181" s="90">
        <f t="shared" si="1912"/>
        <v>1</v>
      </c>
      <c r="BM1181" s="77">
        <f t="shared" si="1912"/>
        <v>1</v>
      </c>
      <c r="BN1181" s="77">
        <f t="shared" si="1912"/>
        <v>2</v>
      </c>
      <c r="BO1181" s="91"/>
      <c r="BP1181" s="77">
        <f t="shared" si="1895"/>
        <v>1</v>
      </c>
      <c r="BQ1181" s="77">
        <f t="shared" si="1895"/>
        <v>3</v>
      </c>
      <c r="BR1181" s="77">
        <f t="shared" si="1895"/>
        <v>2</v>
      </c>
      <c r="BS1181" s="77">
        <f t="shared" si="1895"/>
        <v>2</v>
      </c>
      <c r="BT1181" s="77">
        <f t="shared" si="1895"/>
        <v>1</v>
      </c>
      <c r="BU1181" s="77">
        <f t="shared" si="1895"/>
        <v>1</v>
      </c>
      <c r="BV1181" s="77">
        <f t="shared" si="1895"/>
        <v>1</v>
      </c>
      <c r="BW1181" s="77">
        <f t="shared" si="1895"/>
        <v>0</v>
      </c>
      <c r="BX1181" s="77">
        <f t="shared" si="1895"/>
        <v>0</v>
      </c>
      <c r="BY1181" s="77">
        <f t="shared" si="1895"/>
        <v>0</v>
      </c>
      <c r="BZ1181" s="77">
        <f t="shared" si="1895"/>
        <v>2</v>
      </c>
      <c r="CA1181" s="77">
        <f t="shared" si="1895"/>
        <v>5</v>
      </c>
      <c r="CB1181" s="77">
        <f t="shared" si="1895"/>
        <v>1</v>
      </c>
      <c r="CC1181" s="92">
        <f t="shared" si="1895"/>
        <v>1</v>
      </c>
      <c r="CJ1181" s="78"/>
      <c r="CK1181" s="90">
        <f t="shared" si="1913"/>
        <v>3</v>
      </c>
      <c r="CL1181" s="77">
        <f t="shared" si="1913"/>
        <v>2</v>
      </c>
      <c r="CM1181" s="77">
        <f t="shared" si="1913"/>
        <v>6</v>
      </c>
      <c r="CN1181" s="91"/>
      <c r="CO1181" s="77">
        <f t="shared" si="1896"/>
        <v>1</v>
      </c>
      <c r="CP1181" s="77">
        <f t="shared" si="1896"/>
        <v>0</v>
      </c>
      <c r="CQ1181" s="77">
        <f t="shared" si="1896"/>
        <v>0</v>
      </c>
      <c r="CR1181" s="77">
        <f t="shared" si="1896"/>
        <v>3</v>
      </c>
      <c r="CS1181" s="77">
        <f t="shared" si="1896"/>
        <v>1</v>
      </c>
      <c r="CT1181" s="77">
        <f t="shared" si="1896"/>
        <v>2</v>
      </c>
      <c r="CU1181" s="77">
        <f t="shared" si="1896"/>
        <v>3</v>
      </c>
      <c r="CV1181" s="77">
        <f t="shared" si="1896"/>
        <v>3</v>
      </c>
      <c r="CW1181" s="77">
        <f t="shared" si="1896"/>
        <v>0</v>
      </c>
      <c r="CX1181" s="77">
        <f t="shared" si="1896"/>
        <v>3</v>
      </c>
      <c r="CY1181" s="77">
        <f t="shared" si="1896"/>
        <v>1</v>
      </c>
      <c r="CZ1181" s="77">
        <f t="shared" si="1896"/>
        <v>1</v>
      </c>
      <c r="DA1181" s="77">
        <f t="shared" si="1896"/>
        <v>1</v>
      </c>
      <c r="DB1181" s="92">
        <f t="shared" si="1896"/>
        <v>2</v>
      </c>
      <c r="DJ1181" s="347" t="str">
        <f t="shared" si="1914"/>
        <v>A</v>
      </c>
      <c r="DK1181" s="56" t="str">
        <f t="shared" si="1914"/>
        <v>A</v>
      </c>
      <c r="DL1181" s="56" t="str">
        <f t="shared" si="1914"/>
        <v>A</v>
      </c>
      <c r="DM1181" s="91"/>
      <c r="DN1181" s="56" t="str">
        <f t="shared" si="1897"/>
        <v>D</v>
      </c>
      <c r="DO1181" s="56" t="str">
        <f t="shared" si="1897"/>
        <v>H</v>
      </c>
      <c r="DP1181" s="56" t="str">
        <f t="shared" si="1897"/>
        <v>H</v>
      </c>
      <c r="DQ1181" s="56" t="str">
        <f t="shared" si="1897"/>
        <v>A</v>
      </c>
      <c r="DR1181" s="56" t="str">
        <f t="shared" si="1897"/>
        <v>D</v>
      </c>
      <c r="DS1181" s="56" t="str">
        <f t="shared" si="1897"/>
        <v>A</v>
      </c>
      <c r="DT1181" s="56" t="str">
        <f t="shared" si="1897"/>
        <v>A</v>
      </c>
      <c r="DU1181" s="56" t="str">
        <f t="shared" si="1897"/>
        <v>A</v>
      </c>
      <c r="DV1181" s="56" t="str">
        <f t="shared" si="1897"/>
        <v>D</v>
      </c>
      <c r="DW1181" s="56" t="str">
        <f t="shared" si="1897"/>
        <v>A</v>
      </c>
      <c r="DX1181" s="56" t="str">
        <f t="shared" si="1897"/>
        <v>H</v>
      </c>
      <c r="DY1181" s="56" t="str">
        <f t="shared" si="1897"/>
        <v>H</v>
      </c>
      <c r="DZ1181" s="56" t="str">
        <f t="shared" si="1897"/>
        <v>D</v>
      </c>
      <c r="EA1181" s="348" t="str">
        <f t="shared" si="1897"/>
        <v>A</v>
      </c>
      <c r="EI1181" s="53" t="str">
        <f t="shared" si="1898"/>
        <v>Corinthian-Casuals</v>
      </c>
      <c r="EJ1181" s="79">
        <f t="shared" si="1915"/>
        <v>34</v>
      </c>
      <c r="EK1181" s="80">
        <f t="shared" si="1916"/>
        <v>4</v>
      </c>
      <c r="EL1181" s="80">
        <f t="shared" si="1917"/>
        <v>4</v>
      </c>
      <c r="EM1181" s="80">
        <f t="shared" si="1918"/>
        <v>9</v>
      </c>
      <c r="EN1181" s="80">
        <f>COUNTIF(DM$1178:DM$1195,"A")</f>
        <v>6</v>
      </c>
      <c r="EO1181" s="80">
        <f>COUNTIF(DM$1178:DM$1195,"D")</f>
        <v>4</v>
      </c>
      <c r="EP1181" s="80">
        <f>COUNTIF(DM$1178:DM$1195,"H")</f>
        <v>7</v>
      </c>
      <c r="EQ1181" s="79">
        <f t="shared" si="1919"/>
        <v>10</v>
      </c>
      <c r="ER1181" s="79">
        <f t="shared" si="1899"/>
        <v>8</v>
      </c>
      <c r="ES1181" s="79">
        <f t="shared" si="1899"/>
        <v>16</v>
      </c>
      <c r="ET1181" s="81">
        <f>SUM($BK1181:$CI1181)+SUM(CN$1178:CN$1195)</f>
        <v>50</v>
      </c>
      <c r="EU1181" s="81">
        <f>SUM($CK1181:$DH1181)+SUM(BO$1178:BO$1195)</f>
        <v>73</v>
      </c>
      <c r="EV1181" s="79">
        <f t="shared" si="1900"/>
        <v>38</v>
      </c>
      <c r="EW1181" s="81">
        <f t="shared" si="1920"/>
        <v>-23</v>
      </c>
      <c r="EX1181" s="78"/>
      <c r="EY1181" s="80">
        <f t="shared" si="1901"/>
        <v>34</v>
      </c>
      <c r="EZ1181" s="80">
        <f t="shared" si="1902"/>
        <v>10</v>
      </c>
      <c r="FA1181" s="80">
        <f t="shared" si="1903"/>
        <v>8</v>
      </c>
      <c r="FB1181" s="80">
        <f t="shared" si="1904"/>
        <v>16</v>
      </c>
      <c r="FC1181" s="80">
        <f t="shared" si="1905"/>
        <v>50</v>
      </c>
      <c r="FD1181" s="80">
        <f t="shared" si="1906"/>
        <v>73</v>
      </c>
      <c r="FE1181" s="80">
        <f t="shared" si="1907"/>
        <v>38</v>
      </c>
      <c r="FF1181" s="80">
        <f t="shared" si="1908"/>
        <v>-23</v>
      </c>
      <c r="FH1181" s="54">
        <f t="shared" si="1921"/>
        <v>0</v>
      </c>
      <c r="FI1181" s="54">
        <f t="shared" si="1922"/>
        <v>0</v>
      </c>
      <c r="FJ1181" s="54">
        <f t="shared" si="1909"/>
        <v>0</v>
      </c>
      <c r="FK1181" s="54">
        <f t="shared" si="1909"/>
        <v>0</v>
      </c>
      <c r="FL1181" s="54">
        <f t="shared" si="1909"/>
        <v>0</v>
      </c>
      <c r="FM1181" s="54">
        <f t="shared" si="1909"/>
        <v>0</v>
      </c>
      <c r="FN1181" s="54">
        <f t="shared" si="1909"/>
        <v>0</v>
      </c>
      <c r="FO1181" s="54">
        <f t="shared" si="1909"/>
        <v>0</v>
      </c>
      <c r="FQ1181" s="54" t="str">
        <f t="shared" si="1892"/>
        <v/>
      </c>
      <c r="FR1181" s="54" t="str">
        <f t="shared" si="1893"/>
        <v/>
      </c>
      <c r="FS1181" s="54" t="str">
        <f t="shared" si="1910"/>
        <v/>
      </c>
      <c r="FT1181" s="54" t="str">
        <f t="shared" si="1911"/>
        <v/>
      </c>
      <c r="FU1181" s="54" t="str">
        <f t="shared" si="1911"/>
        <v/>
      </c>
      <c r="FV1181" s="54" t="str">
        <f t="shared" si="1831"/>
        <v/>
      </c>
      <c r="FW1181" s="54" t="str">
        <f t="shared" si="1831"/>
        <v/>
      </c>
      <c r="FX1181" s="54" t="str">
        <f t="shared" si="1831"/>
        <v/>
      </c>
      <c r="FY1181" s="54" t="s">
        <v>1888</v>
      </c>
      <c r="FZ1181" s="58"/>
      <c r="GA1181" s="59"/>
      <c r="GB1181" s="60"/>
      <c r="GC1181" s="58"/>
      <c r="GD1181" s="59"/>
      <c r="GE1181" s="61"/>
      <c r="GF1181" s="58"/>
      <c r="GG1181" s="61"/>
      <c r="GH1181" s="61"/>
    </row>
    <row r="1182" spans="1:190" s="54" customFormat="1" ht="12" x14ac:dyDescent="0.25">
      <c r="A1182" s="54">
        <v>5</v>
      </c>
      <c r="B1182" s="54" t="s">
        <v>1771</v>
      </c>
      <c r="C1182" s="56">
        <v>34</v>
      </c>
      <c r="D1182" s="56">
        <v>17</v>
      </c>
      <c r="E1182" s="56">
        <v>5</v>
      </c>
      <c r="F1182" s="56">
        <v>12</v>
      </c>
      <c r="G1182" s="56">
        <v>77</v>
      </c>
      <c r="H1182" s="56">
        <v>57</v>
      </c>
      <c r="I1182" s="57">
        <v>56</v>
      </c>
      <c r="J1182" s="56">
        <f t="shared" si="1894"/>
        <v>20</v>
      </c>
      <c r="L1182" s="82" t="s">
        <v>1250</v>
      </c>
      <c r="M1182" s="477" t="s">
        <v>175</v>
      </c>
      <c r="N1182" s="479" t="s">
        <v>304</v>
      </c>
      <c r="O1182" s="479" t="s">
        <v>304</v>
      </c>
      <c r="P1182" s="479" t="s">
        <v>148</v>
      </c>
      <c r="Q1182" s="478"/>
      <c r="R1182" s="479" t="s">
        <v>200</v>
      </c>
      <c r="S1182" s="479" t="s">
        <v>103</v>
      </c>
      <c r="T1182" s="479" t="s">
        <v>103</v>
      </c>
      <c r="U1182" s="479" t="s">
        <v>177</v>
      </c>
      <c r="V1182" s="479" t="s">
        <v>86</v>
      </c>
      <c r="W1182" s="479" t="s">
        <v>62</v>
      </c>
      <c r="X1182" s="479" t="s">
        <v>86</v>
      </c>
      <c r="Y1182" s="479" t="s">
        <v>150</v>
      </c>
      <c r="Z1182" s="479" t="s">
        <v>85</v>
      </c>
      <c r="AA1182" s="479" t="s">
        <v>58</v>
      </c>
      <c r="AB1182" s="479" t="s">
        <v>76</v>
      </c>
      <c r="AC1182" s="479" t="s">
        <v>176</v>
      </c>
      <c r="AD1182" s="480" t="s">
        <v>76</v>
      </c>
      <c r="AL1182" s="82" t="s">
        <v>1250</v>
      </c>
      <c r="AM1182" s="477" t="s">
        <v>324</v>
      </c>
      <c r="AN1182" s="479" t="s">
        <v>666</v>
      </c>
      <c r="AO1182" s="479" t="s">
        <v>635</v>
      </c>
      <c r="AP1182" s="479" t="s">
        <v>317</v>
      </c>
      <c r="AQ1182" s="478"/>
      <c r="AR1182" s="479" t="s">
        <v>64</v>
      </c>
      <c r="AS1182" s="479" t="s">
        <v>1279</v>
      </c>
      <c r="AT1182" s="479" t="s">
        <v>92</v>
      </c>
      <c r="AU1182" s="479" t="s">
        <v>670</v>
      </c>
      <c r="AV1182" s="479" t="s">
        <v>663</v>
      </c>
      <c r="AW1182" s="479" t="s">
        <v>636</v>
      </c>
      <c r="AX1182" s="479" t="s">
        <v>656</v>
      </c>
      <c r="AY1182" s="479" t="s">
        <v>645</v>
      </c>
      <c r="AZ1182" s="479" t="s">
        <v>662</v>
      </c>
      <c r="BA1182" s="479" t="s">
        <v>119</v>
      </c>
      <c r="BB1182" s="479" t="s">
        <v>639</v>
      </c>
      <c r="BC1182" s="479" t="s">
        <v>640</v>
      </c>
      <c r="BD1182" s="480" t="s">
        <v>321</v>
      </c>
      <c r="BL1182" s="90">
        <f t="shared" si="1912"/>
        <v>2</v>
      </c>
      <c r="BM1182" s="77">
        <f t="shared" si="1912"/>
        <v>4</v>
      </c>
      <c r="BN1182" s="77">
        <f t="shared" si="1912"/>
        <v>4</v>
      </c>
      <c r="BO1182" s="77">
        <f t="shared" si="1912"/>
        <v>0</v>
      </c>
      <c r="BP1182" s="91"/>
      <c r="BQ1182" s="77">
        <f t="shared" si="1895"/>
        <v>2</v>
      </c>
      <c r="BR1182" s="77">
        <f t="shared" si="1895"/>
        <v>1</v>
      </c>
      <c r="BS1182" s="77">
        <f t="shared" si="1895"/>
        <v>1</v>
      </c>
      <c r="BT1182" s="77">
        <f t="shared" si="1895"/>
        <v>2</v>
      </c>
      <c r="BU1182" s="77">
        <f t="shared" si="1895"/>
        <v>0</v>
      </c>
      <c r="BV1182" s="77">
        <f t="shared" si="1895"/>
        <v>1</v>
      </c>
      <c r="BW1182" s="77">
        <f t="shared" si="1895"/>
        <v>0</v>
      </c>
      <c r="BX1182" s="77">
        <f t="shared" si="1895"/>
        <v>3</v>
      </c>
      <c r="BY1182" s="77">
        <f t="shared" si="1895"/>
        <v>0</v>
      </c>
      <c r="BZ1182" s="77">
        <f t="shared" si="1895"/>
        <v>5</v>
      </c>
      <c r="CA1182" s="77">
        <f t="shared" si="1895"/>
        <v>0</v>
      </c>
      <c r="CB1182" s="77">
        <f t="shared" si="1895"/>
        <v>2</v>
      </c>
      <c r="CC1182" s="92">
        <f t="shared" si="1895"/>
        <v>0</v>
      </c>
      <c r="CJ1182" s="78"/>
      <c r="CK1182" s="90">
        <f t="shared" si="1913"/>
        <v>5</v>
      </c>
      <c r="CL1182" s="77">
        <f t="shared" si="1913"/>
        <v>2</v>
      </c>
      <c r="CM1182" s="77">
        <f t="shared" si="1913"/>
        <v>2</v>
      </c>
      <c r="CN1182" s="77">
        <f t="shared" si="1913"/>
        <v>1</v>
      </c>
      <c r="CO1182" s="91"/>
      <c r="CP1182" s="77">
        <f t="shared" si="1896"/>
        <v>2</v>
      </c>
      <c r="CQ1182" s="77">
        <f t="shared" si="1896"/>
        <v>3</v>
      </c>
      <c r="CR1182" s="77">
        <f t="shared" si="1896"/>
        <v>3</v>
      </c>
      <c r="CS1182" s="77">
        <f t="shared" si="1896"/>
        <v>0</v>
      </c>
      <c r="CT1182" s="77">
        <f t="shared" si="1896"/>
        <v>3</v>
      </c>
      <c r="CU1182" s="77">
        <f t="shared" si="1896"/>
        <v>1</v>
      </c>
      <c r="CV1182" s="77">
        <f t="shared" si="1896"/>
        <v>3</v>
      </c>
      <c r="CW1182" s="77">
        <f t="shared" si="1896"/>
        <v>1</v>
      </c>
      <c r="CX1182" s="77">
        <f t="shared" si="1896"/>
        <v>4</v>
      </c>
      <c r="CY1182" s="77">
        <f t="shared" si="1896"/>
        <v>1</v>
      </c>
      <c r="CZ1182" s="77">
        <f t="shared" si="1896"/>
        <v>2</v>
      </c>
      <c r="DA1182" s="77">
        <f t="shared" si="1896"/>
        <v>3</v>
      </c>
      <c r="DB1182" s="92">
        <f t="shared" si="1896"/>
        <v>2</v>
      </c>
      <c r="DJ1182" s="347" t="str">
        <f t="shared" si="1914"/>
        <v>A</v>
      </c>
      <c r="DK1182" s="56" t="str">
        <f t="shared" si="1914"/>
        <v>H</v>
      </c>
      <c r="DL1182" s="56" t="str">
        <f t="shared" si="1914"/>
        <v>H</v>
      </c>
      <c r="DM1182" s="56" t="str">
        <f t="shared" si="1914"/>
        <v>A</v>
      </c>
      <c r="DN1182" s="91"/>
      <c r="DO1182" s="56" t="str">
        <f t="shared" si="1897"/>
        <v>D</v>
      </c>
      <c r="DP1182" s="56" t="str">
        <f t="shared" si="1897"/>
        <v>A</v>
      </c>
      <c r="DQ1182" s="56" t="str">
        <f t="shared" si="1897"/>
        <v>A</v>
      </c>
      <c r="DR1182" s="56" t="str">
        <f t="shared" si="1897"/>
        <v>H</v>
      </c>
      <c r="DS1182" s="56" t="str">
        <f t="shared" si="1897"/>
        <v>A</v>
      </c>
      <c r="DT1182" s="56" t="str">
        <f t="shared" si="1897"/>
        <v>D</v>
      </c>
      <c r="DU1182" s="56" t="str">
        <f t="shared" si="1897"/>
        <v>A</v>
      </c>
      <c r="DV1182" s="56" t="str">
        <f t="shared" si="1897"/>
        <v>H</v>
      </c>
      <c r="DW1182" s="56" t="str">
        <f t="shared" si="1897"/>
        <v>A</v>
      </c>
      <c r="DX1182" s="56" t="str">
        <f t="shared" si="1897"/>
        <v>H</v>
      </c>
      <c r="DY1182" s="56" t="str">
        <f t="shared" si="1897"/>
        <v>A</v>
      </c>
      <c r="DZ1182" s="56" t="str">
        <f t="shared" si="1897"/>
        <v>A</v>
      </c>
      <c r="EA1182" s="348" t="str">
        <f t="shared" si="1897"/>
        <v>A</v>
      </c>
      <c r="EI1182" s="53" t="str">
        <f t="shared" si="1898"/>
        <v>Dorking</v>
      </c>
      <c r="EJ1182" s="79">
        <f t="shared" si="1915"/>
        <v>34</v>
      </c>
      <c r="EK1182" s="80">
        <f t="shared" si="1916"/>
        <v>5</v>
      </c>
      <c r="EL1182" s="80">
        <f t="shared" si="1917"/>
        <v>2</v>
      </c>
      <c r="EM1182" s="80">
        <f t="shared" si="1918"/>
        <v>10</v>
      </c>
      <c r="EN1182" s="80">
        <f>COUNTIF(DN$1178:DN$1195,"A")</f>
        <v>7</v>
      </c>
      <c r="EO1182" s="80">
        <f>COUNTIF(DN$1178:DN$1195,"D")</f>
        <v>1</v>
      </c>
      <c r="EP1182" s="80">
        <f>COUNTIF(DN$1178:DN$1195,"H")</f>
        <v>9</v>
      </c>
      <c r="EQ1182" s="79">
        <f t="shared" si="1919"/>
        <v>12</v>
      </c>
      <c r="ER1182" s="79">
        <f t="shared" si="1899"/>
        <v>3</v>
      </c>
      <c r="ES1182" s="79">
        <f t="shared" si="1899"/>
        <v>19</v>
      </c>
      <c r="ET1182" s="81">
        <f>SUM($BL1182:$CI1182)+SUM(CO$1178:CO$1195)</f>
        <v>50</v>
      </c>
      <c r="EU1182" s="81">
        <f>SUM($CK1182:$DH1182)+SUM(BP$1178:BP$1195)</f>
        <v>66</v>
      </c>
      <c r="EV1182" s="79">
        <f t="shared" si="1900"/>
        <v>39</v>
      </c>
      <c r="EW1182" s="81">
        <f t="shared" si="1920"/>
        <v>-16</v>
      </c>
      <c r="EX1182" s="78"/>
      <c r="EY1182" s="80">
        <f t="shared" si="1901"/>
        <v>34</v>
      </c>
      <c r="EZ1182" s="80">
        <f t="shared" si="1902"/>
        <v>12</v>
      </c>
      <c r="FA1182" s="80">
        <f t="shared" si="1903"/>
        <v>3</v>
      </c>
      <c r="FB1182" s="80">
        <f t="shared" si="1904"/>
        <v>19</v>
      </c>
      <c r="FC1182" s="80">
        <f t="shared" si="1905"/>
        <v>50</v>
      </c>
      <c r="FD1182" s="80">
        <f t="shared" si="1906"/>
        <v>66</v>
      </c>
      <c r="FE1182" s="80">
        <f t="shared" si="1907"/>
        <v>39</v>
      </c>
      <c r="FF1182" s="80">
        <f t="shared" si="1908"/>
        <v>-16</v>
      </c>
      <c r="FH1182" s="54">
        <f t="shared" si="1921"/>
        <v>0</v>
      </c>
      <c r="FI1182" s="54">
        <f t="shared" si="1922"/>
        <v>0</v>
      </c>
      <c r="FJ1182" s="54">
        <f t="shared" si="1909"/>
        <v>0</v>
      </c>
      <c r="FK1182" s="54">
        <f t="shared" si="1909"/>
        <v>0</v>
      </c>
      <c r="FL1182" s="54">
        <f t="shared" si="1909"/>
        <v>0</v>
      </c>
      <c r="FM1182" s="54">
        <f t="shared" si="1909"/>
        <v>0</v>
      </c>
      <c r="FN1182" s="54">
        <f t="shared" si="1909"/>
        <v>0</v>
      </c>
      <c r="FO1182" s="54">
        <f t="shared" si="1909"/>
        <v>0</v>
      </c>
      <c r="FQ1182" s="54" t="str">
        <f t="shared" si="1892"/>
        <v/>
      </c>
      <c r="FR1182" s="54" t="str">
        <f t="shared" si="1893"/>
        <v/>
      </c>
      <c r="FS1182" s="54" t="str">
        <f t="shared" si="1910"/>
        <v/>
      </c>
      <c r="FT1182" s="54" t="str">
        <f t="shared" si="1911"/>
        <v/>
      </c>
      <c r="FU1182" s="54" t="str">
        <f t="shared" si="1911"/>
        <v/>
      </c>
      <c r="FV1182" s="54" t="str">
        <f t="shared" si="1831"/>
        <v/>
      </c>
      <c r="FW1182" s="54" t="str">
        <f t="shared" si="1831"/>
        <v/>
      </c>
      <c r="FX1182" s="54" t="str">
        <f t="shared" si="1831"/>
        <v/>
      </c>
      <c r="FZ1182" s="58"/>
      <c r="GA1182" s="59"/>
      <c r="GB1182" s="60"/>
      <c r="GC1182" s="58"/>
      <c r="GD1182" s="59"/>
      <c r="GE1182" s="61"/>
      <c r="GF1182" s="58"/>
      <c r="GG1182" s="61"/>
      <c r="GH1182" s="61"/>
    </row>
    <row r="1183" spans="1:190" s="54" customFormat="1" ht="12" x14ac:dyDescent="0.25">
      <c r="A1183" s="54">
        <v>6</v>
      </c>
      <c r="B1183" s="54" t="s">
        <v>1129</v>
      </c>
      <c r="C1183" s="56">
        <v>34</v>
      </c>
      <c r="D1183" s="56">
        <v>17</v>
      </c>
      <c r="E1183" s="56">
        <v>3</v>
      </c>
      <c r="F1183" s="56">
        <v>14</v>
      </c>
      <c r="G1183" s="56">
        <v>63</v>
      </c>
      <c r="H1183" s="56">
        <v>60</v>
      </c>
      <c r="I1183" s="57">
        <v>54</v>
      </c>
      <c r="J1183" s="56">
        <f t="shared" si="1894"/>
        <v>3</v>
      </c>
      <c r="L1183" s="82" t="s">
        <v>1363</v>
      </c>
      <c r="M1183" s="477" t="s">
        <v>304</v>
      </c>
      <c r="N1183" s="479" t="s">
        <v>304</v>
      </c>
      <c r="O1183" s="479" t="s">
        <v>74</v>
      </c>
      <c r="P1183" s="479" t="s">
        <v>125</v>
      </c>
      <c r="Q1183" s="479" t="s">
        <v>74</v>
      </c>
      <c r="R1183" s="478"/>
      <c r="S1183" s="479" t="s">
        <v>74</v>
      </c>
      <c r="T1183" s="479" t="s">
        <v>102</v>
      </c>
      <c r="U1183" s="479" t="s">
        <v>150</v>
      </c>
      <c r="V1183" s="479" t="s">
        <v>176</v>
      </c>
      <c r="W1183" s="479" t="s">
        <v>77</v>
      </c>
      <c r="X1183" s="479" t="s">
        <v>85</v>
      </c>
      <c r="Y1183" s="479" t="s">
        <v>89</v>
      </c>
      <c r="Z1183" s="479" t="s">
        <v>150</v>
      </c>
      <c r="AA1183" s="479" t="s">
        <v>103</v>
      </c>
      <c r="AB1183" s="479" t="s">
        <v>77</v>
      </c>
      <c r="AC1183" s="479" t="s">
        <v>102</v>
      </c>
      <c r="AD1183" s="480" t="s">
        <v>60</v>
      </c>
      <c r="AL1183" s="82" t="s">
        <v>1363</v>
      </c>
      <c r="AM1183" s="477" t="s">
        <v>654</v>
      </c>
      <c r="AN1183" s="479" t="s">
        <v>662</v>
      </c>
      <c r="AO1183" s="479" t="s">
        <v>483</v>
      </c>
      <c r="AP1183" s="479" t="s">
        <v>648</v>
      </c>
      <c r="AQ1183" s="479" t="s">
        <v>657</v>
      </c>
      <c r="AR1183" s="478"/>
      <c r="AS1183" s="479" t="s">
        <v>655</v>
      </c>
      <c r="AT1183" s="479" t="s">
        <v>667</v>
      </c>
      <c r="AU1183" s="479" t="s">
        <v>639</v>
      </c>
      <c r="AV1183" s="479" t="s">
        <v>652</v>
      </c>
      <c r="AW1183" s="479" t="s">
        <v>505</v>
      </c>
      <c r="AX1183" s="479" t="s">
        <v>317</v>
      </c>
      <c r="AY1183" s="479" t="s">
        <v>491</v>
      </c>
      <c r="AZ1183" s="479" t="s">
        <v>646</v>
      </c>
      <c r="BA1183" s="479" t="s">
        <v>640</v>
      </c>
      <c r="BB1183" s="479" t="s">
        <v>1612</v>
      </c>
      <c r="BC1183" s="479" t="s">
        <v>636</v>
      </c>
      <c r="BD1183" s="480" t="s">
        <v>202</v>
      </c>
      <c r="BL1183" s="90">
        <f t="shared" si="1912"/>
        <v>4</v>
      </c>
      <c r="BM1183" s="77">
        <f t="shared" si="1912"/>
        <v>4</v>
      </c>
      <c r="BN1183" s="77">
        <f t="shared" si="1912"/>
        <v>1</v>
      </c>
      <c r="BO1183" s="77">
        <f t="shared" si="1912"/>
        <v>5</v>
      </c>
      <c r="BP1183" s="77">
        <f t="shared" si="1912"/>
        <v>1</v>
      </c>
      <c r="BQ1183" s="91"/>
      <c r="BR1183" s="77">
        <f t="shared" si="1895"/>
        <v>1</v>
      </c>
      <c r="BS1183" s="77">
        <f t="shared" si="1895"/>
        <v>2</v>
      </c>
      <c r="BT1183" s="77">
        <f t="shared" si="1895"/>
        <v>3</v>
      </c>
      <c r="BU1183" s="77">
        <f t="shared" si="1895"/>
        <v>2</v>
      </c>
      <c r="BV1183" s="77">
        <f t="shared" si="1895"/>
        <v>2</v>
      </c>
      <c r="BW1183" s="77">
        <f t="shared" si="1895"/>
        <v>0</v>
      </c>
      <c r="BX1183" s="77">
        <f t="shared" si="1895"/>
        <v>3</v>
      </c>
      <c r="BY1183" s="77">
        <f t="shared" si="1895"/>
        <v>3</v>
      </c>
      <c r="BZ1183" s="77">
        <f t="shared" si="1895"/>
        <v>1</v>
      </c>
      <c r="CA1183" s="77">
        <f t="shared" si="1895"/>
        <v>2</v>
      </c>
      <c r="CB1183" s="77">
        <f t="shared" si="1895"/>
        <v>2</v>
      </c>
      <c r="CC1183" s="92">
        <f t="shared" si="1895"/>
        <v>4</v>
      </c>
      <c r="CJ1183" s="78"/>
      <c r="CK1183" s="90">
        <f t="shared" si="1913"/>
        <v>2</v>
      </c>
      <c r="CL1183" s="77">
        <f t="shared" si="1913"/>
        <v>2</v>
      </c>
      <c r="CM1183" s="77">
        <f t="shared" si="1913"/>
        <v>2</v>
      </c>
      <c r="CN1183" s="77">
        <f t="shared" si="1913"/>
        <v>0</v>
      </c>
      <c r="CO1183" s="77">
        <f t="shared" si="1913"/>
        <v>2</v>
      </c>
      <c r="CP1183" s="91"/>
      <c r="CQ1183" s="77">
        <f t="shared" si="1896"/>
        <v>2</v>
      </c>
      <c r="CR1183" s="77">
        <f t="shared" si="1896"/>
        <v>4</v>
      </c>
      <c r="CS1183" s="77">
        <f t="shared" si="1896"/>
        <v>1</v>
      </c>
      <c r="CT1183" s="77">
        <f t="shared" si="1896"/>
        <v>3</v>
      </c>
      <c r="CU1183" s="77">
        <f t="shared" si="1896"/>
        <v>1</v>
      </c>
      <c r="CV1183" s="77">
        <f t="shared" si="1896"/>
        <v>4</v>
      </c>
      <c r="CW1183" s="77">
        <f t="shared" si="1896"/>
        <v>0</v>
      </c>
      <c r="CX1183" s="77">
        <f t="shared" si="1896"/>
        <v>1</v>
      </c>
      <c r="CY1183" s="77">
        <f t="shared" si="1896"/>
        <v>3</v>
      </c>
      <c r="CZ1183" s="77">
        <f t="shared" si="1896"/>
        <v>1</v>
      </c>
      <c r="DA1183" s="77">
        <f t="shared" si="1896"/>
        <v>4</v>
      </c>
      <c r="DB1183" s="92">
        <f t="shared" si="1896"/>
        <v>1</v>
      </c>
      <c r="DJ1183" s="347" t="str">
        <f t="shared" si="1914"/>
        <v>H</v>
      </c>
      <c r="DK1183" s="56" t="str">
        <f t="shared" si="1914"/>
        <v>H</v>
      </c>
      <c r="DL1183" s="56" t="str">
        <f t="shared" si="1914"/>
        <v>A</v>
      </c>
      <c r="DM1183" s="56" t="str">
        <f t="shared" si="1914"/>
        <v>H</v>
      </c>
      <c r="DN1183" s="56" t="str">
        <f t="shared" si="1914"/>
        <v>A</v>
      </c>
      <c r="DO1183" s="91"/>
      <c r="DP1183" s="56" t="str">
        <f t="shared" si="1897"/>
        <v>A</v>
      </c>
      <c r="DQ1183" s="56" t="str">
        <f t="shared" si="1897"/>
        <v>A</v>
      </c>
      <c r="DR1183" s="56" t="str">
        <f t="shared" si="1897"/>
        <v>H</v>
      </c>
      <c r="DS1183" s="56" t="str">
        <f t="shared" si="1897"/>
        <v>A</v>
      </c>
      <c r="DT1183" s="56" t="str">
        <f t="shared" si="1897"/>
        <v>H</v>
      </c>
      <c r="DU1183" s="56" t="str">
        <f t="shared" si="1897"/>
        <v>A</v>
      </c>
      <c r="DV1183" s="56" t="str">
        <f t="shared" si="1897"/>
        <v>H</v>
      </c>
      <c r="DW1183" s="56" t="str">
        <f t="shared" si="1897"/>
        <v>H</v>
      </c>
      <c r="DX1183" s="56" t="str">
        <f t="shared" si="1897"/>
        <v>A</v>
      </c>
      <c r="DY1183" s="56" t="str">
        <f t="shared" si="1897"/>
        <v>H</v>
      </c>
      <c r="DZ1183" s="56" t="str">
        <f t="shared" si="1897"/>
        <v>A</v>
      </c>
      <c r="EA1183" s="348" t="str">
        <f t="shared" si="1897"/>
        <v>H</v>
      </c>
      <c r="EI1183" s="53" t="str">
        <f t="shared" si="1898"/>
        <v>Epsom &amp; Ewell</v>
      </c>
      <c r="EJ1183" s="79">
        <f t="shared" si="1915"/>
        <v>34</v>
      </c>
      <c r="EK1183" s="80">
        <f t="shared" si="1916"/>
        <v>9</v>
      </c>
      <c r="EL1183" s="80">
        <f t="shared" si="1917"/>
        <v>0</v>
      </c>
      <c r="EM1183" s="80">
        <f t="shared" si="1918"/>
        <v>8</v>
      </c>
      <c r="EN1183" s="80">
        <f>COUNTIF(DO$1178:DO$1195,"A")</f>
        <v>6</v>
      </c>
      <c r="EO1183" s="80">
        <f>COUNTIF(DO$1178:DO$1195,"D")</f>
        <v>2</v>
      </c>
      <c r="EP1183" s="80">
        <f>COUNTIF(DO$1178:DO$1195,"H")</f>
        <v>9</v>
      </c>
      <c r="EQ1183" s="79">
        <f t="shared" si="1919"/>
        <v>15</v>
      </c>
      <c r="ER1183" s="79">
        <f t="shared" si="1899"/>
        <v>2</v>
      </c>
      <c r="ES1183" s="79">
        <f t="shared" si="1899"/>
        <v>17</v>
      </c>
      <c r="ET1183" s="81">
        <f>SUM($BL1183:$CI1183)+SUM(CP$1178:CP$1195)</f>
        <v>61</v>
      </c>
      <c r="EU1183" s="81">
        <f>SUM($CK1183:$DH1183)+SUM(BQ$1178:BQ$1195)</f>
        <v>68</v>
      </c>
      <c r="EV1183" s="79">
        <f t="shared" si="1900"/>
        <v>47</v>
      </c>
      <c r="EW1183" s="81">
        <f t="shared" si="1920"/>
        <v>-7</v>
      </c>
      <c r="EX1183" s="78"/>
      <c r="EY1183" s="80">
        <f t="shared" si="1901"/>
        <v>34</v>
      </c>
      <c r="EZ1183" s="80">
        <f t="shared" si="1902"/>
        <v>15</v>
      </c>
      <c r="FA1183" s="80">
        <f t="shared" si="1903"/>
        <v>2</v>
      </c>
      <c r="FB1183" s="80">
        <f t="shared" si="1904"/>
        <v>17</v>
      </c>
      <c r="FC1183" s="80">
        <f t="shared" si="1905"/>
        <v>61</v>
      </c>
      <c r="FD1183" s="80">
        <f t="shared" si="1906"/>
        <v>68</v>
      </c>
      <c r="FE1183" s="80">
        <f t="shared" si="1907"/>
        <v>47</v>
      </c>
      <c r="FF1183" s="80">
        <f t="shared" si="1908"/>
        <v>-7</v>
      </c>
      <c r="FH1183" s="54">
        <f t="shared" si="1921"/>
        <v>0</v>
      </c>
      <c r="FI1183" s="54">
        <f t="shared" si="1922"/>
        <v>0</v>
      </c>
      <c r="FJ1183" s="54">
        <f t="shared" si="1909"/>
        <v>0</v>
      </c>
      <c r="FK1183" s="54">
        <f t="shared" si="1909"/>
        <v>0</v>
      </c>
      <c r="FL1183" s="54">
        <f t="shared" si="1909"/>
        <v>0</v>
      </c>
      <c r="FM1183" s="54">
        <f t="shared" si="1909"/>
        <v>0</v>
      </c>
      <c r="FN1183" s="54">
        <f t="shared" si="1909"/>
        <v>0</v>
      </c>
      <c r="FO1183" s="54">
        <f t="shared" si="1909"/>
        <v>0</v>
      </c>
      <c r="FQ1183" s="54" t="str">
        <f t="shared" si="1892"/>
        <v/>
      </c>
      <c r="FR1183" s="54" t="str">
        <f t="shared" si="1893"/>
        <v/>
      </c>
      <c r="FS1183" s="54" t="str">
        <f t="shared" si="1910"/>
        <v/>
      </c>
      <c r="FT1183" s="54" t="str">
        <f t="shared" si="1911"/>
        <v/>
      </c>
      <c r="FU1183" s="54" t="str">
        <f t="shared" si="1911"/>
        <v/>
      </c>
      <c r="FV1183" s="54" t="str">
        <f t="shared" si="1831"/>
        <v/>
      </c>
      <c r="FW1183" s="54" t="str">
        <f t="shared" si="1831"/>
        <v/>
      </c>
      <c r="FX1183" s="54" t="str">
        <f t="shared" si="1831"/>
        <v/>
      </c>
      <c r="FZ1183" s="58"/>
      <c r="GA1183" s="59"/>
      <c r="GB1183" s="60"/>
      <c r="GC1183" s="58"/>
      <c r="GD1183" s="59"/>
      <c r="GE1183" s="61"/>
      <c r="GF1183" s="58"/>
      <c r="GG1183" s="61"/>
      <c r="GH1183" s="61"/>
    </row>
    <row r="1184" spans="1:190" s="54" customFormat="1" ht="12" x14ac:dyDescent="0.25">
      <c r="A1184" s="54">
        <v>7</v>
      </c>
      <c r="B1184" s="54" t="s">
        <v>1849</v>
      </c>
      <c r="C1184" s="56">
        <v>34</v>
      </c>
      <c r="D1184" s="56">
        <v>17</v>
      </c>
      <c r="E1184" s="56">
        <v>3</v>
      </c>
      <c r="F1184" s="56">
        <v>14</v>
      </c>
      <c r="G1184" s="56">
        <v>56</v>
      </c>
      <c r="H1184" s="56">
        <v>61</v>
      </c>
      <c r="I1184" s="57">
        <v>54</v>
      </c>
      <c r="J1184" s="56">
        <f t="shared" si="1894"/>
        <v>-5</v>
      </c>
      <c r="L1184" s="82" t="s">
        <v>1842</v>
      </c>
      <c r="M1184" s="477" t="s">
        <v>273</v>
      </c>
      <c r="N1184" s="479" t="s">
        <v>200</v>
      </c>
      <c r="O1184" s="479" t="s">
        <v>124</v>
      </c>
      <c r="P1184" s="479" t="s">
        <v>124</v>
      </c>
      <c r="Q1184" s="479" t="s">
        <v>76</v>
      </c>
      <c r="R1184" s="479" t="s">
        <v>148</v>
      </c>
      <c r="S1184" s="478"/>
      <c r="T1184" s="479" t="s">
        <v>76</v>
      </c>
      <c r="U1184" s="479" t="s">
        <v>200</v>
      </c>
      <c r="V1184" s="479" t="s">
        <v>200</v>
      </c>
      <c r="W1184" s="479" t="s">
        <v>59</v>
      </c>
      <c r="X1184" s="479" t="s">
        <v>148</v>
      </c>
      <c r="Y1184" s="479" t="s">
        <v>162</v>
      </c>
      <c r="Z1184" s="479" t="s">
        <v>148</v>
      </c>
      <c r="AA1184" s="479" t="s">
        <v>76</v>
      </c>
      <c r="AB1184" s="479" t="s">
        <v>125</v>
      </c>
      <c r="AC1184" s="479" t="s">
        <v>77</v>
      </c>
      <c r="AD1184" s="480" t="s">
        <v>86</v>
      </c>
      <c r="AL1184" s="82" t="s">
        <v>1842</v>
      </c>
      <c r="AM1184" s="477" t="s">
        <v>636</v>
      </c>
      <c r="AN1184" s="479" t="s">
        <v>681</v>
      </c>
      <c r="AO1184" s="479" t="s">
        <v>708</v>
      </c>
      <c r="AP1184" s="479" t="s">
        <v>603</v>
      </c>
      <c r="AQ1184" s="479" t="s">
        <v>669</v>
      </c>
      <c r="AR1184" s="479" t="s">
        <v>635</v>
      </c>
      <c r="AS1184" s="478"/>
      <c r="AT1184" s="479" t="s">
        <v>657</v>
      </c>
      <c r="AU1184" s="479" t="s">
        <v>202</v>
      </c>
      <c r="AV1184" s="479" t="s">
        <v>481</v>
      </c>
      <c r="AW1184" s="479" t="s">
        <v>121</v>
      </c>
      <c r="AX1184" s="479" t="s">
        <v>539</v>
      </c>
      <c r="AY1184" s="479" t="s">
        <v>394</v>
      </c>
      <c r="AZ1184" s="479" t="s">
        <v>714</v>
      </c>
      <c r="BA1184" s="479" t="s">
        <v>191</v>
      </c>
      <c r="BB1184" s="479" t="s">
        <v>648</v>
      </c>
      <c r="BC1184" s="479" t="s">
        <v>656</v>
      </c>
      <c r="BD1184" s="480" t="s">
        <v>670</v>
      </c>
      <c r="BL1184" s="90">
        <f t="shared" si="1912"/>
        <v>4</v>
      </c>
      <c r="BM1184" s="77">
        <f t="shared" si="1912"/>
        <v>2</v>
      </c>
      <c r="BN1184" s="77">
        <f t="shared" si="1912"/>
        <v>0</v>
      </c>
      <c r="BO1184" s="77">
        <f t="shared" si="1912"/>
        <v>0</v>
      </c>
      <c r="BP1184" s="77">
        <f t="shared" si="1912"/>
        <v>0</v>
      </c>
      <c r="BQ1184" s="77">
        <f t="shared" si="1912"/>
        <v>0</v>
      </c>
      <c r="BR1184" s="91"/>
      <c r="BS1184" s="77">
        <f t="shared" si="1895"/>
        <v>0</v>
      </c>
      <c r="BT1184" s="77">
        <f t="shared" si="1895"/>
        <v>2</v>
      </c>
      <c r="BU1184" s="77">
        <f t="shared" si="1895"/>
        <v>2</v>
      </c>
      <c r="BV1184" s="77">
        <f t="shared" si="1895"/>
        <v>4</v>
      </c>
      <c r="BW1184" s="77">
        <f t="shared" si="1895"/>
        <v>0</v>
      </c>
      <c r="BX1184" s="77">
        <f t="shared" si="1895"/>
        <v>6</v>
      </c>
      <c r="BY1184" s="77">
        <f t="shared" si="1895"/>
        <v>0</v>
      </c>
      <c r="BZ1184" s="77">
        <f t="shared" si="1895"/>
        <v>0</v>
      </c>
      <c r="CA1184" s="77">
        <f t="shared" si="1895"/>
        <v>5</v>
      </c>
      <c r="CB1184" s="77">
        <f t="shared" si="1895"/>
        <v>2</v>
      </c>
      <c r="CC1184" s="92">
        <f t="shared" si="1895"/>
        <v>0</v>
      </c>
      <c r="CJ1184" s="78"/>
      <c r="CK1184" s="90">
        <f t="shared" si="1913"/>
        <v>4</v>
      </c>
      <c r="CL1184" s="77">
        <f t="shared" si="1913"/>
        <v>2</v>
      </c>
      <c r="CM1184" s="77">
        <f t="shared" si="1913"/>
        <v>0</v>
      </c>
      <c r="CN1184" s="77">
        <f t="shared" si="1913"/>
        <v>0</v>
      </c>
      <c r="CO1184" s="77">
        <f t="shared" si="1913"/>
        <v>2</v>
      </c>
      <c r="CP1184" s="77">
        <f t="shared" si="1913"/>
        <v>1</v>
      </c>
      <c r="CQ1184" s="91"/>
      <c r="CR1184" s="77">
        <f t="shared" si="1896"/>
        <v>2</v>
      </c>
      <c r="CS1184" s="77">
        <f t="shared" si="1896"/>
        <v>2</v>
      </c>
      <c r="CT1184" s="77">
        <f t="shared" si="1896"/>
        <v>2</v>
      </c>
      <c r="CU1184" s="77">
        <f t="shared" si="1896"/>
        <v>0</v>
      </c>
      <c r="CV1184" s="77">
        <f t="shared" si="1896"/>
        <v>1</v>
      </c>
      <c r="CW1184" s="77">
        <f t="shared" si="1896"/>
        <v>0</v>
      </c>
      <c r="CX1184" s="77">
        <f t="shared" si="1896"/>
        <v>1</v>
      </c>
      <c r="CY1184" s="77">
        <f t="shared" si="1896"/>
        <v>2</v>
      </c>
      <c r="CZ1184" s="77">
        <f t="shared" si="1896"/>
        <v>0</v>
      </c>
      <c r="DA1184" s="77">
        <f t="shared" si="1896"/>
        <v>1</v>
      </c>
      <c r="DB1184" s="92">
        <f t="shared" si="1896"/>
        <v>3</v>
      </c>
      <c r="DJ1184" s="347" t="str">
        <f t="shared" si="1914"/>
        <v>D</v>
      </c>
      <c r="DK1184" s="56" t="str">
        <f t="shared" si="1914"/>
        <v>D</v>
      </c>
      <c r="DL1184" s="56" t="str">
        <f t="shared" si="1914"/>
        <v>D</v>
      </c>
      <c r="DM1184" s="56" t="str">
        <f t="shared" si="1914"/>
        <v>D</v>
      </c>
      <c r="DN1184" s="56" t="str">
        <f t="shared" si="1914"/>
        <v>A</v>
      </c>
      <c r="DO1184" s="56" t="str">
        <f t="shared" si="1914"/>
        <v>A</v>
      </c>
      <c r="DP1184" s="91"/>
      <c r="DQ1184" s="56" t="str">
        <f t="shared" si="1897"/>
        <v>A</v>
      </c>
      <c r="DR1184" s="56" t="str">
        <f t="shared" si="1897"/>
        <v>D</v>
      </c>
      <c r="DS1184" s="56" t="str">
        <f t="shared" si="1897"/>
        <v>D</v>
      </c>
      <c r="DT1184" s="56" t="str">
        <f t="shared" si="1897"/>
        <v>H</v>
      </c>
      <c r="DU1184" s="56" t="str">
        <f t="shared" si="1897"/>
        <v>A</v>
      </c>
      <c r="DV1184" s="56" t="str">
        <f t="shared" si="1897"/>
        <v>H</v>
      </c>
      <c r="DW1184" s="56" t="str">
        <f t="shared" si="1897"/>
        <v>A</v>
      </c>
      <c r="DX1184" s="56" t="str">
        <f t="shared" si="1897"/>
        <v>A</v>
      </c>
      <c r="DY1184" s="56" t="str">
        <f t="shared" si="1897"/>
        <v>H</v>
      </c>
      <c r="DZ1184" s="56" t="str">
        <f t="shared" si="1897"/>
        <v>H</v>
      </c>
      <c r="EA1184" s="348" t="str">
        <f t="shared" si="1897"/>
        <v>A</v>
      </c>
      <c r="EI1184" s="53" t="str">
        <f t="shared" si="1898"/>
        <v>Kingstonian</v>
      </c>
      <c r="EJ1184" s="79">
        <f t="shared" si="1915"/>
        <v>34</v>
      </c>
      <c r="EK1184" s="80">
        <f t="shared" si="1916"/>
        <v>4</v>
      </c>
      <c r="EL1184" s="80">
        <f t="shared" si="1917"/>
        <v>6</v>
      </c>
      <c r="EM1184" s="80">
        <f t="shared" si="1918"/>
        <v>7</v>
      </c>
      <c r="EN1184" s="80">
        <f>COUNTIF(DP$1178:DP$1195,"A")</f>
        <v>5</v>
      </c>
      <c r="EO1184" s="80">
        <f>COUNTIF(DP$1178:DP$1195,"D")</f>
        <v>1</v>
      </c>
      <c r="EP1184" s="80">
        <f>COUNTIF(DP$1178:DP$1195,"H")</f>
        <v>11</v>
      </c>
      <c r="EQ1184" s="79">
        <f t="shared" si="1919"/>
        <v>9</v>
      </c>
      <c r="ER1184" s="79">
        <f t="shared" si="1899"/>
        <v>7</v>
      </c>
      <c r="ES1184" s="79">
        <f t="shared" si="1899"/>
        <v>18</v>
      </c>
      <c r="ET1184" s="81">
        <f>SUM($BL1184:$CI1184)+SUM(CQ$1178:CQ$1195)</f>
        <v>49</v>
      </c>
      <c r="EU1184" s="81">
        <f>SUM($CK1184:$DH1184)+SUM(BR$1178:BR$1195)</f>
        <v>58</v>
      </c>
      <c r="EV1184" s="79">
        <f t="shared" si="1900"/>
        <v>34</v>
      </c>
      <c r="EW1184" s="81">
        <f t="shared" si="1920"/>
        <v>-9</v>
      </c>
      <c r="EX1184" s="78"/>
      <c r="EY1184" s="80">
        <f t="shared" si="1901"/>
        <v>34</v>
      </c>
      <c r="EZ1184" s="80">
        <f t="shared" si="1902"/>
        <v>9</v>
      </c>
      <c r="FA1184" s="80">
        <f t="shared" si="1903"/>
        <v>7</v>
      </c>
      <c r="FB1184" s="80">
        <f t="shared" si="1904"/>
        <v>18</v>
      </c>
      <c r="FC1184" s="80">
        <f t="shared" si="1905"/>
        <v>49</v>
      </c>
      <c r="FD1184" s="80">
        <f t="shared" si="1906"/>
        <v>58</v>
      </c>
      <c r="FE1184" s="80">
        <f t="shared" si="1907"/>
        <v>34</v>
      </c>
      <c r="FF1184" s="80">
        <f t="shared" si="1908"/>
        <v>-9</v>
      </c>
      <c r="FH1184" s="54">
        <f t="shared" si="1921"/>
        <v>0</v>
      </c>
      <c r="FI1184" s="54">
        <f t="shared" si="1922"/>
        <v>0</v>
      </c>
      <c r="FJ1184" s="54">
        <f t="shared" si="1909"/>
        <v>0</v>
      </c>
      <c r="FK1184" s="54">
        <f t="shared" si="1909"/>
        <v>0</v>
      </c>
      <c r="FL1184" s="54">
        <f t="shared" si="1909"/>
        <v>0</v>
      </c>
      <c r="FM1184" s="54">
        <f t="shared" si="1909"/>
        <v>0</v>
      </c>
      <c r="FN1184" s="54">
        <f t="shared" si="1909"/>
        <v>0</v>
      </c>
      <c r="FO1184" s="54">
        <f t="shared" si="1909"/>
        <v>0</v>
      </c>
      <c r="FQ1184" s="54" t="str">
        <f t="shared" si="1892"/>
        <v/>
      </c>
      <c r="FR1184" s="54" t="str">
        <f t="shared" si="1893"/>
        <v/>
      </c>
      <c r="FS1184" s="54" t="str">
        <f t="shared" si="1910"/>
        <v/>
      </c>
      <c r="FT1184" s="54" t="str">
        <f t="shared" si="1911"/>
        <v/>
      </c>
      <c r="FU1184" s="54" t="str">
        <f t="shared" si="1911"/>
        <v/>
      </c>
      <c r="FV1184" s="54" t="str">
        <f t="shared" si="1831"/>
        <v/>
      </c>
      <c r="FW1184" s="54" t="str">
        <f t="shared" si="1831"/>
        <v/>
      </c>
      <c r="FX1184" s="54" t="str">
        <f t="shared" si="1831"/>
        <v/>
      </c>
      <c r="FZ1184" s="58"/>
      <c r="GA1184" s="59"/>
      <c r="GB1184" s="60"/>
      <c r="GC1184" s="58"/>
      <c r="GD1184" s="59"/>
      <c r="GE1184" s="61"/>
      <c r="GF1184" s="58"/>
      <c r="GG1184" s="61"/>
      <c r="GH1184" s="61"/>
    </row>
    <row r="1185" spans="1:192" s="54" customFormat="1" ht="12" x14ac:dyDescent="0.25">
      <c r="A1185" s="54">
        <v>8</v>
      </c>
      <c r="B1185" s="54" t="s">
        <v>282</v>
      </c>
      <c r="C1185" s="56">
        <v>34</v>
      </c>
      <c r="D1185" s="56">
        <v>15</v>
      </c>
      <c r="E1185" s="56">
        <v>6</v>
      </c>
      <c r="F1185" s="56">
        <v>13</v>
      </c>
      <c r="G1185" s="56">
        <v>63</v>
      </c>
      <c r="H1185" s="56">
        <v>64</v>
      </c>
      <c r="I1185" s="57">
        <v>51</v>
      </c>
      <c r="J1185" s="56">
        <f t="shared" si="1894"/>
        <v>-1</v>
      </c>
      <c r="L1185" s="82" t="s">
        <v>282</v>
      </c>
      <c r="M1185" s="477" t="s">
        <v>77</v>
      </c>
      <c r="N1185" s="479" t="s">
        <v>87</v>
      </c>
      <c r="O1185" s="479" t="s">
        <v>62</v>
      </c>
      <c r="P1185" s="479" t="s">
        <v>74</v>
      </c>
      <c r="Q1185" s="479" t="s">
        <v>89</v>
      </c>
      <c r="R1185" s="479" t="s">
        <v>150</v>
      </c>
      <c r="S1185" s="479" t="s">
        <v>77</v>
      </c>
      <c r="T1185" s="478"/>
      <c r="U1185" s="479" t="s">
        <v>89</v>
      </c>
      <c r="V1185" s="479" t="s">
        <v>176</v>
      </c>
      <c r="W1185" s="479" t="s">
        <v>200</v>
      </c>
      <c r="X1185" s="479" t="s">
        <v>283</v>
      </c>
      <c r="Y1185" s="479" t="s">
        <v>103</v>
      </c>
      <c r="Z1185" s="479" t="s">
        <v>176</v>
      </c>
      <c r="AA1185" s="479" t="s">
        <v>76</v>
      </c>
      <c r="AB1185" s="479" t="s">
        <v>59</v>
      </c>
      <c r="AC1185" s="479" t="s">
        <v>176</v>
      </c>
      <c r="AD1185" s="480" t="s">
        <v>99</v>
      </c>
      <c r="AL1185" s="82" t="s">
        <v>282</v>
      </c>
      <c r="AM1185" s="477" t="s">
        <v>666</v>
      </c>
      <c r="AN1185" s="479" t="s">
        <v>1279</v>
      </c>
      <c r="AO1185" s="479" t="s">
        <v>202</v>
      </c>
      <c r="AP1185" s="479" t="s">
        <v>645</v>
      </c>
      <c r="AQ1185" s="479" t="s">
        <v>652</v>
      </c>
      <c r="AR1185" s="479" t="s">
        <v>653</v>
      </c>
      <c r="AS1185" s="479" t="s">
        <v>639</v>
      </c>
      <c r="AT1185" s="478"/>
      <c r="AU1185" s="479" t="s">
        <v>661</v>
      </c>
      <c r="AV1185" s="479" t="s">
        <v>655</v>
      </c>
      <c r="AW1185" s="479" t="s">
        <v>638</v>
      </c>
      <c r="AX1185" s="479" t="s">
        <v>646</v>
      </c>
      <c r="AY1185" s="479" t="s">
        <v>829</v>
      </c>
      <c r="AZ1185" s="479" t="s">
        <v>654</v>
      </c>
      <c r="BA1185" s="479" t="s">
        <v>307</v>
      </c>
      <c r="BB1185" s="479" t="s">
        <v>534</v>
      </c>
      <c r="BC1185" s="479" t="s">
        <v>670</v>
      </c>
      <c r="BD1185" s="480" t="s">
        <v>662</v>
      </c>
      <c r="BL1185" s="90">
        <f t="shared" si="1912"/>
        <v>2</v>
      </c>
      <c r="BM1185" s="77">
        <f t="shared" si="1912"/>
        <v>3</v>
      </c>
      <c r="BN1185" s="77">
        <f t="shared" si="1912"/>
        <v>1</v>
      </c>
      <c r="BO1185" s="77">
        <f t="shared" si="1912"/>
        <v>1</v>
      </c>
      <c r="BP1185" s="77">
        <f t="shared" si="1912"/>
        <v>3</v>
      </c>
      <c r="BQ1185" s="77">
        <f t="shared" si="1912"/>
        <v>3</v>
      </c>
      <c r="BR1185" s="77">
        <f t="shared" si="1912"/>
        <v>2</v>
      </c>
      <c r="BS1185" s="91"/>
      <c r="BT1185" s="77">
        <f t="shared" si="1895"/>
        <v>3</v>
      </c>
      <c r="BU1185" s="77">
        <f t="shared" si="1895"/>
        <v>2</v>
      </c>
      <c r="BV1185" s="77">
        <f t="shared" si="1895"/>
        <v>2</v>
      </c>
      <c r="BW1185" s="77">
        <f t="shared" si="1895"/>
        <v>4</v>
      </c>
      <c r="BX1185" s="77">
        <f t="shared" si="1895"/>
        <v>1</v>
      </c>
      <c r="BY1185" s="77">
        <f t="shared" si="1895"/>
        <v>2</v>
      </c>
      <c r="BZ1185" s="77">
        <f t="shared" si="1895"/>
        <v>0</v>
      </c>
      <c r="CA1185" s="77">
        <f t="shared" si="1895"/>
        <v>4</v>
      </c>
      <c r="CB1185" s="77">
        <f t="shared" si="1895"/>
        <v>2</v>
      </c>
      <c r="CC1185" s="92">
        <f t="shared" si="1895"/>
        <v>1</v>
      </c>
      <c r="CJ1185" s="78"/>
      <c r="CK1185" s="90">
        <f t="shared" si="1913"/>
        <v>1</v>
      </c>
      <c r="CL1185" s="77">
        <f t="shared" si="1913"/>
        <v>3</v>
      </c>
      <c r="CM1185" s="77">
        <f t="shared" si="1913"/>
        <v>1</v>
      </c>
      <c r="CN1185" s="77">
        <f t="shared" si="1913"/>
        <v>2</v>
      </c>
      <c r="CO1185" s="77">
        <f t="shared" si="1913"/>
        <v>0</v>
      </c>
      <c r="CP1185" s="77">
        <f t="shared" si="1913"/>
        <v>1</v>
      </c>
      <c r="CQ1185" s="77">
        <f t="shared" si="1913"/>
        <v>1</v>
      </c>
      <c r="CR1185" s="91"/>
      <c r="CS1185" s="77">
        <f t="shared" si="1896"/>
        <v>0</v>
      </c>
      <c r="CT1185" s="77">
        <f t="shared" si="1896"/>
        <v>3</v>
      </c>
      <c r="CU1185" s="77">
        <f t="shared" si="1896"/>
        <v>2</v>
      </c>
      <c r="CV1185" s="77">
        <f t="shared" si="1896"/>
        <v>6</v>
      </c>
      <c r="CW1185" s="77">
        <f t="shared" si="1896"/>
        <v>3</v>
      </c>
      <c r="CX1185" s="77">
        <f t="shared" si="1896"/>
        <v>3</v>
      </c>
      <c r="CY1185" s="77">
        <f t="shared" si="1896"/>
        <v>2</v>
      </c>
      <c r="CZ1185" s="77">
        <f t="shared" si="1896"/>
        <v>0</v>
      </c>
      <c r="DA1185" s="77">
        <f t="shared" si="1896"/>
        <v>3</v>
      </c>
      <c r="DB1185" s="92">
        <f t="shared" si="1896"/>
        <v>0</v>
      </c>
      <c r="DJ1185" s="347" t="str">
        <f t="shared" si="1914"/>
        <v>H</v>
      </c>
      <c r="DK1185" s="56" t="str">
        <f t="shared" si="1914"/>
        <v>D</v>
      </c>
      <c r="DL1185" s="56" t="str">
        <f t="shared" si="1914"/>
        <v>D</v>
      </c>
      <c r="DM1185" s="56" t="str">
        <f t="shared" si="1914"/>
        <v>A</v>
      </c>
      <c r="DN1185" s="56" t="str">
        <f t="shared" si="1914"/>
        <v>H</v>
      </c>
      <c r="DO1185" s="56" t="str">
        <f t="shared" si="1914"/>
        <v>H</v>
      </c>
      <c r="DP1185" s="56" t="str">
        <f t="shared" si="1914"/>
        <v>H</v>
      </c>
      <c r="DQ1185" s="91"/>
      <c r="DR1185" s="56" t="str">
        <f t="shared" si="1897"/>
        <v>H</v>
      </c>
      <c r="DS1185" s="56" t="str">
        <f t="shared" si="1897"/>
        <v>A</v>
      </c>
      <c r="DT1185" s="56" t="str">
        <f t="shared" si="1897"/>
        <v>D</v>
      </c>
      <c r="DU1185" s="56" t="str">
        <f t="shared" si="1897"/>
        <v>A</v>
      </c>
      <c r="DV1185" s="56" t="str">
        <f t="shared" si="1897"/>
        <v>A</v>
      </c>
      <c r="DW1185" s="56" t="str">
        <f t="shared" si="1897"/>
        <v>A</v>
      </c>
      <c r="DX1185" s="56" t="str">
        <f t="shared" si="1897"/>
        <v>A</v>
      </c>
      <c r="DY1185" s="56" t="str">
        <f t="shared" si="1897"/>
        <v>H</v>
      </c>
      <c r="DZ1185" s="56" t="str">
        <f t="shared" si="1897"/>
        <v>A</v>
      </c>
      <c r="EA1185" s="348" t="str">
        <f t="shared" si="1897"/>
        <v>H</v>
      </c>
      <c r="EI1185" s="53" t="str">
        <f t="shared" si="1898"/>
        <v>Leatherhead</v>
      </c>
      <c r="EJ1185" s="79">
        <f t="shared" si="1915"/>
        <v>34</v>
      </c>
      <c r="EK1185" s="80">
        <f t="shared" si="1916"/>
        <v>7</v>
      </c>
      <c r="EL1185" s="80">
        <f t="shared" si="1917"/>
        <v>3</v>
      </c>
      <c r="EM1185" s="80">
        <f t="shared" si="1918"/>
        <v>7</v>
      </c>
      <c r="EN1185" s="80">
        <f>COUNTIF(DQ$1178:DQ$1195,"A")</f>
        <v>8</v>
      </c>
      <c r="EO1185" s="80">
        <f>COUNTIF(DQ$1178:DQ$1195,"D")</f>
        <v>3</v>
      </c>
      <c r="EP1185" s="80">
        <f>COUNTIF(DQ$1178:DQ$1195,"H")</f>
        <v>6</v>
      </c>
      <c r="EQ1185" s="79">
        <f t="shared" si="1919"/>
        <v>15</v>
      </c>
      <c r="ER1185" s="79">
        <f t="shared" si="1899"/>
        <v>6</v>
      </c>
      <c r="ES1185" s="79">
        <f t="shared" si="1899"/>
        <v>13</v>
      </c>
      <c r="ET1185" s="81">
        <f>SUM($BL1185:$CI1185)+SUM(CR$1178:CR$1195)</f>
        <v>63</v>
      </c>
      <c r="EU1185" s="81">
        <f>SUM($CK1185:$DH1185)+SUM(BS$1178:BS$1195)</f>
        <v>64</v>
      </c>
      <c r="EV1185" s="79">
        <f t="shared" si="1900"/>
        <v>51</v>
      </c>
      <c r="EW1185" s="81">
        <f t="shared" si="1920"/>
        <v>-1</v>
      </c>
      <c r="EX1185" s="78"/>
      <c r="EY1185" s="80">
        <f t="shared" si="1901"/>
        <v>34</v>
      </c>
      <c r="EZ1185" s="80">
        <f t="shared" si="1902"/>
        <v>15</v>
      </c>
      <c r="FA1185" s="80">
        <f t="shared" si="1903"/>
        <v>6</v>
      </c>
      <c r="FB1185" s="80">
        <f t="shared" si="1904"/>
        <v>13</v>
      </c>
      <c r="FC1185" s="80">
        <f t="shared" si="1905"/>
        <v>63</v>
      </c>
      <c r="FD1185" s="80">
        <f t="shared" si="1906"/>
        <v>64</v>
      </c>
      <c r="FE1185" s="80">
        <f t="shared" si="1907"/>
        <v>51</v>
      </c>
      <c r="FF1185" s="80">
        <f t="shared" si="1908"/>
        <v>-1</v>
      </c>
      <c r="FH1185" s="54">
        <f t="shared" si="1921"/>
        <v>0</v>
      </c>
      <c r="FI1185" s="54">
        <f t="shared" si="1922"/>
        <v>0</v>
      </c>
      <c r="FJ1185" s="54">
        <f t="shared" si="1909"/>
        <v>0</v>
      </c>
      <c r="FK1185" s="54">
        <f t="shared" si="1909"/>
        <v>0</v>
      </c>
      <c r="FL1185" s="54">
        <f t="shared" si="1909"/>
        <v>0</v>
      </c>
      <c r="FM1185" s="54">
        <f t="shared" si="1909"/>
        <v>0</v>
      </c>
      <c r="FN1185" s="54">
        <f t="shared" si="1909"/>
        <v>0</v>
      </c>
      <c r="FO1185" s="54">
        <f t="shared" si="1909"/>
        <v>0</v>
      </c>
      <c r="FQ1185" s="54" t="str">
        <f t="shared" si="1892"/>
        <v/>
      </c>
      <c r="FR1185" s="54" t="str">
        <f t="shared" si="1893"/>
        <v/>
      </c>
      <c r="FS1185" s="54" t="str">
        <f t="shared" si="1910"/>
        <v/>
      </c>
      <c r="FT1185" s="54" t="str">
        <f t="shared" si="1911"/>
        <v/>
      </c>
      <c r="FU1185" s="54" t="str">
        <f t="shared" si="1911"/>
        <v/>
      </c>
      <c r="FV1185" s="54" t="str">
        <f t="shared" si="1831"/>
        <v/>
      </c>
      <c r="FW1185" s="54" t="str">
        <f t="shared" si="1831"/>
        <v/>
      </c>
      <c r="FX1185" s="54" t="str">
        <f t="shared" si="1831"/>
        <v/>
      </c>
      <c r="FZ1185" s="58"/>
      <c r="GA1185" s="59"/>
      <c r="GB1185" s="60"/>
      <c r="GC1185" s="58"/>
      <c r="GD1185" s="59"/>
      <c r="GE1185" s="61"/>
      <c r="GF1185" s="58"/>
      <c r="GG1185" s="61"/>
      <c r="GH1185" s="61"/>
    </row>
    <row r="1186" spans="1:192" s="53" customFormat="1" ht="12" x14ac:dyDescent="0.25">
      <c r="A1186" s="53">
        <v>9</v>
      </c>
      <c r="B1186" s="53" t="s">
        <v>1363</v>
      </c>
      <c r="C1186" s="57">
        <v>34</v>
      </c>
      <c r="D1186" s="57">
        <v>15</v>
      </c>
      <c r="E1186" s="57">
        <v>2</v>
      </c>
      <c r="F1186" s="57">
        <v>17</v>
      </c>
      <c r="G1186" s="57">
        <v>61</v>
      </c>
      <c r="H1186" s="57">
        <v>68</v>
      </c>
      <c r="I1186" s="57">
        <v>47</v>
      </c>
      <c r="J1186" s="57">
        <f t="shared" si="1894"/>
        <v>-7</v>
      </c>
      <c r="L1186" s="82" t="s">
        <v>1715</v>
      </c>
      <c r="M1186" s="477" t="s">
        <v>89</v>
      </c>
      <c r="N1186" s="479" t="s">
        <v>62</v>
      </c>
      <c r="O1186" s="479" t="s">
        <v>62</v>
      </c>
      <c r="P1186" s="479" t="s">
        <v>76</v>
      </c>
      <c r="Q1186" s="479" t="s">
        <v>150</v>
      </c>
      <c r="R1186" s="479" t="s">
        <v>60</v>
      </c>
      <c r="S1186" s="479" t="s">
        <v>206</v>
      </c>
      <c r="T1186" s="479" t="s">
        <v>62</v>
      </c>
      <c r="U1186" s="478"/>
      <c r="V1186" s="479" t="s">
        <v>74</v>
      </c>
      <c r="W1186" s="479" t="s">
        <v>62</v>
      </c>
      <c r="X1186" s="479" t="s">
        <v>200</v>
      </c>
      <c r="Y1186" s="479" t="s">
        <v>148</v>
      </c>
      <c r="Z1186" s="479" t="s">
        <v>74</v>
      </c>
      <c r="AA1186" s="479" t="s">
        <v>76</v>
      </c>
      <c r="AB1186" s="479" t="s">
        <v>74</v>
      </c>
      <c r="AC1186" s="479" t="s">
        <v>103</v>
      </c>
      <c r="AD1186" s="480" t="s">
        <v>200</v>
      </c>
      <c r="AL1186" s="82" t="s">
        <v>1715</v>
      </c>
      <c r="AM1186" s="477" t="s">
        <v>662</v>
      </c>
      <c r="AN1186" s="479" t="s">
        <v>169</v>
      </c>
      <c r="AO1186" s="479" t="s">
        <v>667</v>
      </c>
      <c r="AP1186" s="479" t="s">
        <v>491</v>
      </c>
      <c r="AQ1186" s="479" t="s">
        <v>1612</v>
      </c>
      <c r="AR1186" s="479" t="s">
        <v>829</v>
      </c>
      <c r="AS1186" s="479" t="s">
        <v>646</v>
      </c>
      <c r="AT1186" s="479" t="s">
        <v>635</v>
      </c>
      <c r="AU1186" s="478"/>
      <c r="AV1186" s="479" t="s">
        <v>637</v>
      </c>
      <c r="AW1186" s="479" t="s">
        <v>655</v>
      </c>
      <c r="AX1186" s="479" t="s">
        <v>324</v>
      </c>
      <c r="AY1186" s="479" t="s">
        <v>654</v>
      </c>
      <c r="AZ1186" s="479" t="s">
        <v>483</v>
      </c>
      <c r="BA1186" s="479" t="s">
        <v>657</v>
      </c>
      <c r="BB1186" s="479" t="s">
        <v>479</v>
      </c>
      <c r="BC1186" s="479" t="s">
        <v>394</v>
      </c>
      <c r="BD1186" s="480" t="s">
        <v>640</v>
      </c>
      <c r="BL1186" s="90">
        <f t="shared" si="1912"/>
        <v>3</v>
      </c>
      <c r="BM1186" s="77">
        <f t="shared" si="1912"/>
        <v>1</v>
      </c>
      <c r="BN1186" s="77">
        <f t="shared" si="1912"/>
        <v>1</v>
      </c>
      <c r="BO1186" s="77">
        <f t="shared" si="1912"/>
        <v>0</v>
      </c>
      <c r="BP1186" s="77">
        <f t="shared" si="1912"/>
        <v>3</v>
      </c>
      <c r="BQ1186" s="77">
        <f t="shared" si="1912"/>
        <v>4</v>
      </c>
      <c r="BR1186" s="77">
        <f t="shared" si="1912"/>
        <v>1</v>
      </c>
      <c r="BS1186" s="77">
        <f t="shared" si="1912"/>
        <v>1</v>
      </c>
      <c r="BT1186" s="91"/>
      <c r="BU1186" s="77">
        <f t="shared" si="1895"/>
        <v>1</v>
      </c>
      <c r="BV1186" s="77">
        <f t="shared" si="1895"/>
        <v>1</v>
      </c>
      <c r="BW1186" s="77">
        <f t="shared" si="1895"/>
        <v>2</v>
      </c>
      <c r="BX1186" s="77">
        <f t="shared" si="1895"/>
        <v>0</v>
      </c>
      <c r="BY1186" s="77">
        <f t="shared" si="1895"/>
        <v>1</v>
      </c>
      <c r="BZ1186" s="77">
        <f t="shared" si="1895"/>
        <v>0</v>
      </c>
      <c r="CA1186" s="77">
        <f t="shared" si="1895"/>
        <v>1</v>
      </c>
      <c r="CB1186" s="77">
        <f t="shared" si="1895"/>
        <v>1</v>
      </c>
      <c r="CC1186" s="92">
        <f t="shared" si="1895"/>
        <v>2</v>
      </c>
      <c r="CD1186" s="54"/>
      <c r="CE1186" s="54"/>
      <c r="CF1186" s="54"/>
      <c r="CG1186" s="54"/>
      <c r="CH1186" s="54"/>
      <c r="CI1186" s="54"/>
      <c r="CJ1186" s="163"/>
      <c r="CK1186" s="90">
        <f t="shared" si="1913"/>
        <v>0</v>
      </c>
      <c r="CL1186" s="77">
        <f t="shared" si="1913"/>
        <v>1</v>
      </c>
      <c r="CM1186" s="77">
        <f t="shared" si="1913"/>
        <v>1</v>
      </c>
      <c r="CN1186" s="77">
        <f t="shared" si="1913"/>
        <v>2</v>
      </c>
      <c r="CO1186" s="77">
        <f t="shared" si="1913"/>
        <v>1</v>
      </c>
      <c r="CP1186" s="77">
        <f t="shared" si="1913"/>
        <v>1</v>
      </c>
      <c r="CQ1186" s="77">
        <f t="shared" si="1913"/>
        <v>4</v>
      </c>
      <c r="CR1186" s="77">
        <f t="shared" si="1913"/>
        <v>1</v>
      </c>
      <c r="CS1186" s="91"/>
      <c r="CT1186" s="77">
        <f t="shared" si="1896"/>
        <v>2</v>
      </c>
      <c r="CU1186" s="77">
        <f t="shared" si="1896"/>
        <v>1</v>
      </c>
      <c r="CV1186" s="77">
        <f t="shared" si="1896"/>
        <v>2</v>
      </c>
      <c r="CW1186" s="77">
        <f t="shared" si="1896"/>
        <v>1</v>
      </c>
      <c r="CX1186" s="77">
        <f t="shared" si="1896"/>
        <v>2</v>
      </c>
      <c r="CY1186" s="77">
        <f t="shared" si="1896"/>
        <v>2</v>
      </c>
      <c r="CZ1186" s="77">
        <f t="shared" si="1896"/>
        <v>2</v>
      </c>
      <c r="DA1186" s="77">
        <f t="shared" si="1896"/>
        <v>3</v>
      </c>
      <c r="DB1186" s="92">
        <f t="shared" si="1896"/>
        <v>2</v>
      </c>
      <c r="DC1186" s="54"/>
      <c r="DD1186" s="54"/>
      <c r="DE1186" s="54"/>
      <c r="DF1186" s="54"/>
      <c r="DG1186" s="54"/>
      <c r="DH1186" s="54"/>
      <c r="DJ1186" s="347" t="str">
        <f t="shared" si="1914"/>
        <v>H</v>
      </c>
      <c r="DK1186" s="56" t="str">
        <f t="shared" si="1914"/>
        <v>D</v>
      </c>
      <c r="DL1186" s="56" t="str">
        <f t="shared" si="1914"/>
        <v>D</v>
      </c>
      <c r="DM1186" s="56" t="str">
        <f t="shared" si="1914"/>
        <v>A</v>
      </c>
      <c r="DN1186" s="56" t="str">
        <f t="shared" si="1914"/>
        <v>H</v>
      </c>
      <c r="DO1186" s="56" t="str">
        <f t="shared" si="1914"/>
        <v>H</v>
      </c>
      <c r="DP1186" s="56" t="str">
        <f t="shared" si="1914"/>
        <v>A</v>
      </c>
      <c r="DQ1186" s="56" t="str">
        <f t="shared" si="1914"/>
        <v>D</v>
      </c>
      <c r="DR1186" s="91"/>
      <c r="DS1186" s="56" t="str">
        <f t="shared" si="1897"/>
        <v>A</v>
      </c>
      <c r="DT1186" s="56" t="str">
        <f t="shared" si="1897"/>
        <v>D</v>
      </c>
      <c r="DU1186" s="56" t="str">
        <f t="shared" si="1897"/>
        <v>D</v>
      </c>
      <c r="DV1186" s="56" t="str">
        <f t="shared" si="1897"/>
        <v>A</v>
      </c>
      <c r="DW1186" s="56" t="str">
        <f t="shared" si="1897"/>
        <v>A</v>
      </c>
      <c r="DX1186" s="56" t="str">
        <f t="shared" si="1897"/>
        <v>A</v>
      </c>
      <c r="DY1186" s="56" t="str">
        <f t="shared" si="1897"/>
        <v>A</v>
      </c>
      <c r="DZ1186" s="56" t="str">
        <f t="shared" si="1897"/>
        <v>A</v>
      </c>
      <c r="EA1186" s="348" t="str">
        <f t="shared" si="1897"/>
        <v>D</v>
      </c>
      <c r="EB1186" s="54"/>
      <c r="EC1186" s="54"/>
      <c r="ED1186" s="54"/>
      <c r="EE1186" s="54"/>
      <c r="EF1186" s="54"/>
      <c r="EG1186" s="54"/>
      <c r="EI1186" s="53" t="str">
        <f t="shared" si="1898"/>
        <v>Malden Vale</v>
      </c>
      <c r="EJ1186" s="79">
        <f t="shared" si="1915"/>
        <v>34</v>
      </c>
      <c r="EK1186" s="80">
        <f t="shared" si="1916"/>
        <v>3</v>
      </c>
      <c r="EL1186" s="80">
        <f t="shared" si="1917"/>
        <v>6</v>
      </c>
      <c r="EM1186" s="80">
        <f t="shared" si="1918"/>
        <v>8</v>
      </c>
      <c r="EN1186" s="80">
        <f>COUNTIF(DR$1178:DR$1195,"A")</f>
        <v>4</v>
      </c>
      <c r="EO1186" s="80">
        <f>COUNTIF(DR$1178:DR$1195,"D")</f>
        <v>5</v>
      </c>
      <c r="EP1186" s="80">
        <f>COUNTIF(DR$1178:DR$1195,"H")</f>
        <v>8</v>
      </c>
      <c r="EQ1186" s="79">
        <f t="shared" si="1919"/>
        <v>7</v>
      </c>
      <c r="ER1186" s="79">
        <f t="shared" si="1899"/>
        <v>11</v>
      </c>
      <c r="ES1186" s="79">
        <f t="shared" si="1899"/>
        <v>16</v>
      </c>
      <c r="ET1186" s="81">
        <f>SUM($BL1186:$CI1186)+SUM(CS$1178:CS$1195)</f>
        <v>46</v>
      </c>
      <c r="EU1186" s="81">
        <f>SUM($CK1186:$DH1186)+SUM(BT$1178:BT$1195)</f>
        <v>62</v>
      </c>
      <c r="EV1186" s="79">
        <f t="shared" si="1900"/>
        <v>32</v>
      </c>
      <c r="EW1186" s="81">
        <f t="shared" si="1920"/>
        <v>-16</v>
      </c>
      <c r="EX1186" s="78"/>
      <c r="EY1186" s="80">
        <f t="shared" si="1901"/>
        <v>34</v>
      </c>
      <c r="EZ1186" s="80">
        <f t="shared" si="1902"/>
        <v>7</v>
      </c>
      <c r="FA1186" s="80">
        <f t="shared" si="1903"/>
        <v>11</v>
      </c>
      <c r="FB1186" s="80">
        <f t="shared" si="1904"/>
        <v>16</v>
      </c>
      <c r="FC1186" s="80">
        <f t="shared" si="1905"/>
        <v>46</v>
      </c>
      <c r="FD1186" s="80">
        <f t="shared" si="1906"/>
        <v>62</v>
      </c>
      <c r="FE1186" s="80">
        <f t="shared" si="1907"/>
        <v>32</v>
      </c>
      <c r="FF1186" s="80">
        <f t="shared" si="1908"/>
        <v>-16</v>
      </c>
      <c r="FH1186" s="54">
        <f t="shared" si="1921"/>
        <v>0</v>
      </c>
      <c r="FI1186" s="54">
        <f t="shared" si="1922"/>
        <v>0</v>
      </c>
      <c r="FJ1186" s="54">
        <f t="shared" si="1909"/>
        <v>0</v>
      </c>
      <c r="FK1186" s="54">
        <f t="shared" si="1909"/>
        <v>0</v>
      </c>
      <c r="FL1186" s="54">
        <f t="shared" si="1909"/>
        <v>0</v>
      </c>
      <c r="FM1186" s="54">
        <f t="shared" si="1909"/>
        <v>0</v>
      </c>
      <c r="FN1186" s="54">
        <f t="shared" si="1909"/>
        <v>0</v>
      </c>
      <c r="FO1186" s="54">
        <f t="shared" si="1909"/>
        <v>0</v>
      </c>
      <c r="FQ1186" s="54" t="str">
        <f t="shared" si="1892"/>
        <v/>
      </c>
      <c r="FR1186" s="54" t="str">
        <f t="shared" si="1893"/>
        <v/>
      </c>
      <c r="FS1186" s="54" t="str">
        <f t="shared" si="1910"/>
        <v/>
      </c>
      <c r="FT1186" s="54" t="str">
        <f t="shared" si="1911"/>
        <v/>
      </c>
      <c r="FU1186" s="54" t="str">
        <f t="shared" si="1911"/>
        <v/>
      </c>
      <c r="FV1186" s="54" t="str">
        <f>IF(SUM($FH1186:$FO1186)=0,"",FC1186-ET1186)</f>
        <v/>
      </c>
      <c r="FW1186" s="54" t="str">
        <f>IF(SUM($FH1186:$FO1186)=0,"",FD1186-EU1186)</f>
        <v/>
      </c>
      <c r="FX1186" s="54" t="str">
        <f>IF(SUM($FH1186:$FO1186)=0,"",FE1186-EV1186)</f>
        <v/>
      </c>
      <c r="FY1186" s="54"/>
      <c r="FZ1186" s="58"/>
      <c r="GA1186" s="59"/>
      <c r="GB1186" s="60"/>
      <c r="GC1186" s="58"/>
      <c r="GD1186" s="59"/>
      <c r="GE1186" s="61"/>
      <c r="GF1186" s="58"/>
      <c r="GG1186" s="61"/>
      <c r="GH1186" s="61"/>
      <c r="GI1186" s="54"/>
      <c r="GJ1186" s="54"/>
    </row>
    <row r="1187" spans="1:192" s="54" customFormat="1" ht="12" x14ac:dyDescent="0.25">
      <c r="A1187" s="54">
        <v>10</v>
      </c>
      <c r="B1187" s="54" t="s">
        <v>1877</v>
      </c>
      <c r="C1187" s="56">
        <v>34</v>
      </c>
      <c r="D1187" s="56">
        <v>12</v>
      </c>
      <c r="E1187" s="56">
        <v>8</v>
      </c>
      <c r="F1187" s="56">
        <v>14</v>
      </c>
      <c r="G1187" s="56">
        <v>58</v>
      </c>
      <c r="H1187" s="56">
        <v>64</v>
      </c>
      <c r="I1187" s="57">
        <v>44</v>
      </c>
      <c r="J1187" s="56">
        <f t="shared" si="1894"/>
        <v>-6</v>
      </c>
      <c r="L1187" s="82" t="s">
        <v>1849</v>
      </c>
      <c r="M1187" s="477" t="s">
        <v>200</v>
      </c>
      <c r="N1187" s="479" t="s">
        <v>74</v>
      </c>
      <c r="O1187" s="479" t="s">
        <v>101</v>
      </c>
      <c r="P1187" s="479" t="s">
        <v>76</v>
      </c>
      <c r="Q1187" s="479" t="s">
        <v>89</v>
      </c>
      <c r="R1187" s="479" t="s">
        <v>459</v>
      </c>
      <c r="S1187" s="479" t="s">
        <v>101</v>
      </c>
      <c r="T1187" s="479" t="s">
        <v>99</v>
      </c>
      <c r="U1187" s="479" t="s">
        <v>76</v>
      </c>
      <c r="V1187" s="478"/>
      <c r="W1187" s="479" t="s">
        <v>88</v>
      </c>
      <c r="X1187" s="479" t="s">
        <v>98</v>
      </c>
      <c r="Y1187" s="479" t="s">
        <v>124</v>
      </c>
      <c r="Z1187" s="479" t="s">
        <v>74</v>
      </c>
      <c r="AA1187" s="479" t="s">
        <v>206</v>
      </c>
      <c r="AB1187" s="479" t="s">
        <v>89</v>
      </c>
      <c r="AC1187" s="479" t="s">
        <v>86</v>
      </c>
      <c r="AD1187" s="480" t="s">
        <v>74</v>
      </c>
      <c r="AL1187" s="82" t="s">
        <v>1849</v>
      </c>
      <c r="AM1187" s="477" t="s">
        <v>603</v>
      </c>
      <c r="AN1187" s="479" t="s">
        <v>591</v>
      </c>
      <c r="AO1187" s="479" t="s">
        <v>654</v>
      </c>
      <c r="AP1187" s="479" t="s">
        <v>523</v>
      </c>
      <c r="AQ1187" s="479" t="s">
        <v>714</v>
      </c>
      <c r="AR1187" s="479" t="s">
        <v>675</v>
      </c>
      <c r="AS1187" s="479" t="s">
        <v>321</v>
      </c>
      <c r="AT1187" s="479" t="s">
        <v>636</v>
      </c>
      <c r="AU1187" s="479" t="s">
        <v>506</v>
      </c>
      <c r="AV1187" s="478"/>
      <c r="AW1187" s="479" t="s">
        <v>1279</v>
      </c>
      <c r="AX1187" s="479" t="s">
        <v>640</v>
      </c>
      <c r="AY1187" s="479" t="s">
        <v>638</v>
      </c>
      <c r="AZ1187" s="479" t="s">
        <v>648</v>
      </c>
      <c r="BA1187" s="479" t="s">
        <v>670</v>
      </c>
      <c r="BB1187" s="479" t="s">
        <v>505</v>
      </c>
      <c r="BC1187" s="479" t="s">
        <v>639</v>
      </c>
      <c r="BD1187" s="480" t="s">
        <v>656</v>
      </c>
      <c r="BL1187" s="90">
        <f t="shared" si="1912"/>
        <v>2</v>
      </c>
      <c r="BM1187" s="77">
        <f t="shared" si="1912"/>
        <v>1</v>
      </c>
      <c r="BN1187" s="77">
        <f t="shared" si="1912"/>
        <v>3</v>
      </c>
      <c r="BO1187" s="77">
        <f t="shared" si="1912"/>
        <v>0</v>
      </c>
      <c r="BP1187" s="77">
        <f t="shared" si="1912"/>
        <v>3</v>
      </c>
      <c r="BQ1187" s="77">
        <f t="shared" si="1912"/>
        <v>5</v>
      </c>
      <c r="BR1187" s="77">
        <f t="shared" si="1912"/>
        <v>3</v>
      </c>
      <c r="BS1187" s="77">
        <f t="shared" si="1912"/>
        <v>1</v>
      </c>
      <c r="BT1187" s="77">
        <f t="shared" si="1912"/>
        <v>0</v>
      </c>
      <c r="BU1187" s="91"/>
      <c r="BV1187" s="77">
        <f t="shared" si="1895"/>
        <v>1</v>
      </c>
      <c r="BW1187" s="77">
        <f t="shared" si="1895"/>
        <v>0</v>
      </c>
      <c r="BX1187" s="77">
        <f t="shared" si="1895"/>
        <v>0</v>
      </c>
      <c r="BY1187" s="77">
        <f t="shared" si="1895"/>
        <v>1</v>
      </c>
      <c r="BZ1187" s="77">
        <f t="shared" si="1895"/>
        <v>1</v>
      </c>
      <c r="CA1187" s="77">
        <f t="shared" si="1895"/>
        <v>3</v>
      </c>
      <c r="CB1187" s="77">
        <f t="shared" si="1895"/>
        <v>0</v>
      </c>
      <c r="CC1187" s="92">
        <f t="shared" si="1895"/>
        <v>1</v>
      </c>
      <c r="CJ1187" s="78"/>
      <c r="CK1187" s="90">
        <f t="shared" si="1913"/>
        <v>2</v>
      </c>
      <c r="CL1187" s="77">
        <f t="shared" si="1913"/>
        <v>2</v>
      </c>
      <c r="CM1187" s="77">
        <f t="shared" si="1913"/>
        <v>2</v>
      </c>
      <c r="CN1187" s="77">
        <f t="shared" si="1913"/>
        <v>2</v>
      </c>
      <c r="CO1187" s="77">
        <f t="shared" si="1913"/>
        <v>0</v>
      </c>
      <c r="CP1187" s="77">
        <f t="shared" si="1913"/>
        <v>3</v>
      </c>
      <c r="CQ1187" s="77">
        <f t="shared" si="1913"/>
        <v>2</v>
      </c>
      <c r="CR1187" s="77">
        <f t="shared" si="1913"/>
        <v>0</v>
      </c>
      <c r="CS1187" s="77">
        <f t="shared" si="1913"/>
        <v>2</v>
      </c>
      <c r="CT1187" s="91"/>
      <c r="CU1187" s="77">
        <f t="shared" si="1896"/>
        <v>6</v>
      </c>
      <c r="CV1187" s="77">
        <f t="shared" si="1896"/>
        <v>5</v>
      </c>
      <c r="CW1187" s="77">
        <f t="shared" si="1896"/>
        <v>0</v>
      </c>
      <c r="CX1187" s="77">
        <f t="shared" si="1896"/>
        <v>2</v>
      </c>
      <c r="CY1187" s="77">
        <f t="shared" si="1896"/>
        <v>4</v>
      </c>
      <c r="CZ1187" s="77">
        <f t="shared" si="1896"/>
        <v>0</v>
      </c>
      <c r="DA1187" s="77">
        <f t="shared" si="1896"/>
        <v>3</v>
      </c>
      <c r="DB1187" s="92">
        <f t="shared" si="1896"/>
        <v>2</v>
      </c>
      <c r="DJ1187" s="347" t="str">
        <f t="shared" si="1914"/>
        <v>D</v>
      </c>
      <c r="DK1187" s="56" t="str">
        <f t="shared" si="1914"/>
        <v>A</v>
      </c>
      <c r="DL1187" s="56" t="str">
        <f t="shared" si="1914"/>
        <v>H</v>
      </c>
      <c r="DM1187" s="56" t="str">
        <f t="shared" si="1914"/>
        <v>A</v>
      </c>
      <c r="DN1187" s="56" t="str">
        <f t="shared" si="1914"/>
        <v>H</v>
      </c>
      <c r="DO1187" s="56" t="str">
        <f t="shared" si="1914"/>
        <v>H</v>
      </c>
      <c r="DP1187" s="56" t="str">
        <f t="shared" si="1914"/>
        <v>H</v>
      </c>
      <c r="DQ1187" s="56" t="str">
        <f t="shared" si="1914"/>
        <v>H</v>
      </c>
      <c r="DR1187" s="56" t="str">
        <f t="shared" si="1914"/>
        <v>A</v>
      </c>
      <c r="DS1187" s="91"/>
      <c r="DT1187" s="56" t="str">
        <f t="shared" si="1897"/>
        <v>A</v>
      </c>
      <c r="DU1187" s="56" t="str">
        <f t="shared" si="1897"/>
        <v>A</v>
      </c>
      <c r="DV1187" s="56" t="str">
        <f t="shared" si="1897"/>
        <v>D</v>
      </c>
      <c r="DW1187" s="56" t="str">
        <f t="shared" si="1897"/>
        <v>A</v>
      </c>
      <c r="DX1187" s="56" t="str">
        <f t="shared" si="1897"/>
        <v>A</v>
      </c>
      <c r="DY1187" s="56" t="str">
        <f t="shared" si="1897"/>
        <v>H</v>
      </c>
      <c r="DZ1187" s="56" t="str">
        <f t="shared" si="1897"/>
        <v>A</v>
      </c>
      <c r="EA1187" s="348" t="str">
        <f t="shared" si="1897"/>
        <v>A</v>
      </c>
      <c r="EI1187" s="53" t="str">
        <f t="shared" si="1898"/>
        <v>Met Police</v>
      </c>
      <c r="EJ1187" s="79">
        <f t="shared" si="1915"/>
        <v>34</v>
      </c>
      <c r="EK1187" s="80">
        <f t="shared" si="1916"/>
        <v>6</v>
      </c>
      <c r="EL1187" s="80">
        <f t="shared" si="1917"/>
        <v>2</v>
      </c>
      <c r="EM1187" s="80">
        <f t="shared" si="1918"/>
        <v>9</v>
      </c>
      <c r="EN1187" s="80">
        <f>COUNTIF(DS$1178:DS$1195,"A")</f>
        <v>11</v>
      </c>
      <c r="EO1187" s="80">
        <f>COUNTIF(DS$1178:DS$1195,"D")</f>
        <v>1</v>
      </c>
      <c r="EP1187" s="80">
        <f>COUNTIF(DS$1178:DS$1195,"H")</f>
        <v>5</v>
      </c>
      <c r="EQ1187" s="79">
        <f t="shared" si="1919"/>
        <v>17</v>
      </c>
      <c r="ER1187" s="79">
        <f t="shared" si="1899"/>
        <v>3</v>
      </c>
      <c r="ES1187" s="79">
        <f t="shared" si="1899"/>
        <v>14</v>
      </c>
      <c r="ET1187" s="81">
        <f>SUM($BL1187:$CI1187)+SUM(CT$1178:CT$1195)</f>
        <v>56</v>
      </c>
      <c r="EU1187" s="81">
        <f>SUM($CK1187:$DH1187)+SUM(BU$1178:BU$1195)</f>
        <v>61</v>
      </c>
      <c r="EV1187" s="79">
        <f t="shared" si="1900"/>
        <v>54</v>
      </c>
      <c r="EW1187" s="81">
        <f t="shared" si="1920"/>
        <v>-5</v>
      </c>
      <c r="EX1187" s="78"/>
      <c r="EY1187" s="80">
        <f t="shared" si="1901"/>
        <v>34</v>
      </c>
      <c r="EZ1187" s="80">
        <f t="shared" si="1902"/>
        <v>17</v>
      </c>
      <c r="FA1187" s="80">
        <f t="shared" si="1903"/>
        <v>3</v>
      </c>
      <c r="FB1187" s="80">
        <f t="shared" si="1904"/>
        <v>14</v>
      </c>
      <c r="FC1187" s="80">
        <f t="shared" si="1905"/>
        <v>56</v>
      </c>
      <c r="FD1187" s="80">
        <f t="shared" si="1906"/>
        <v>61</v>
      </c>
      <c r="FE1187" s="80">
        <f t="shared" si="1907"/>
        <v>54</v>
      </c>
      <c r="FF1187" s="80">
        <f t="shared" si="1908"/>
        <v>-5</v>
      </c>
      <c r="FH1187" s="54">
        <f t="shared" si="1921"/>
        <v>0</v>
      </c>
      <c r="FI1187" s="54">
        <f t="shared" si="1922"/>
        <v>0</v>
      </c>
      <c r="FJ1187" s="54">
        <f t="shared" si="1909"/>
        <v>0</v>
      </c>
      <c r="FK1187" s="54">
        <f t="shared" si="1909"/>
        <v>0</v>
      </c>
      <c r="FL1187" s="54">
        <f t="shared" si="1909"/>
        <v>0</v>
      </c>
      <c r="FM1187" s="54">
        <f t="shared" si="1909"/>
        <v>0</v>
      </c>
      <c r="FN1187" s="54">
        <f t="shared" si="1909"/>
        <v>0</v>
      </c>
      <c r="FO1187" s="54">
        <f t="shared" si="1909"/>
        <v>0</v>
      </c>
      <c r="FQ1187" s="54" t="str">
        <f t="shared" si="1892"/>
        <v/>
      </c>
      <c r="FR1187" s="54" t="str">
        <f t="shared" si="1893"/>
        <v/>
      </c>
      <c r="FS1187" s="54" t="str">
        <f t="shared" ref="FS1187:FX1231" si="1923">IF(SUM($FH1187:$FO1187)=0,"",EZ1187-EQ1187)</f>
        <v/>
      </c>
      <c r="FT1187" s="54" t="str">
        <f t="shared" si="1923"/>
        <v/>
      </c>
      <c r="FU1187" s="54" t="str">
        <f t="shared" si="1923"/>
        <v/>
      </c>
      <c r="FV1187" s="54" t="str">
        <f t="shared" si="1923"/>
        <v/>
      </c>
      <c r="FW1187" s="54" t="str">
        <f t="shared" si="1923"/>
        <v/>
      </c>
      <c r="FX1187" s="54" t="str">
        <f t="shared" si="1923"/>
        <v/>
      </c>
      <c r="FZ1187" s="58"/>
      <c r="GA1187" s="59"/>
      <c r="GB1187" s="60"/>
      <c r="GC1187" s="58"/>
      <c r="GD1187" s="59"/>
      <c r="GE1187" s="61"/>
      <c r="GF1187" s="58"/>
      <c r="GG1187" s="61"/>
      <c r="GH1187" s="61"/>
      <c r="GI1187" s="53"/>
    </row>
    <row r="1188" spans="1:192" s="54" customFormat="1" ht="12" x14ac:dyDescent="0.25">
      <c r="A1188" s="54">
        <v>11</v>
      </c>
      <c r="B1188" s="54" t="s">
        <v>1851</v>
      </c>
      <c r="C1188" s="56">
        <v>34</v>
      </c>
      <c r="D1188" s="56">
        <v>12</v>
      </c>
      <c r="E1188" s="56">
        <v>7</v>
      </c>
      <c r="F1188" s="56">
        <v>15</v>
      </c>
      <c r="G1188" s="56">
        <v>57</v>
      </c>
      <c r="H1188" s="56">
        <v>68</v>
      </c>
      <c r="I1188" s="57">
        <v>43</v>
      </c>
      <c r="J1188" s="56">
        <f t="shared" si="1894"/>
        <v>-11</v>
      </c>
      <c r="L1188" s="82" t="s">
        <v>1851</v>
      </c>
      <c r="M1188" s="477" t="s">
        <v>99</v>
      </c>
      <c r="N1188" s="479" t="s">
        <v>273</v>
      </c>
      <c r="O1188" s="479" t="s">
        <v>86</v>
      </c>
      <c r="P1188" s="479" t="s">
        <v>99</v>
      </c>
      <c r="Q1188" s="479" t="s">
        <v>148</v>
      </c>
      <c r="R1188" s="479" t="s">
        <v>178</v>
      </c>
      <c r="S1188" s="479" t="s">
        <v>77</v>
      </c>
      <c r="T1188" s="479" t="s">
        <v>99</v>
      </c>
      <c r="U1188" s="479" t="s">
        <v>102</v>
      </c>
      <c r="V1188" s="479" t="s">
        <v>148</v>
      </c>
      <c r="W1188" s="478"/>
      <c r="X1188" s="479" t="s">
        <v>176</v>
      </c>
      <c r="Y1188" s="479" t="s">
        <v>150</v>
      </c>
      <c r="Z1188" s="479" t="s">
        <v>88</v>
      </c>
      <c r="AA1188" s="479" t="s">
        <v>148</v>
      </c>
      <c r="AB1188" s="479" t="s">
        <v>100</v>
      </c>
      <c r="AC1188" s="479" t="s">
        <v>76</v>
      </c>
      <c r="AD1188" s="480" t="s">
        <v>99</v>
      </c>
      <c r="AL1188" s="82" t="s">
        <v>1851</v>
      </c>
      <c r="AM1188" s="477" t="s">
        <v>652</v>
      </c>
      <c r="AN1188" s="479" t="s">
        <v>665</v>
      </c>
      <c r="AO1188" s="479" t="s">
        <v>662</v>
      </c>
      <c r="AP1188" s="479" t="s">
        <v>394</v>
      </c>
      <c r="AQ1188" s="479" t="s">
        <v>637</v>
      </c>
      <c r="AR1188" s="479" t="s">
        <v>307</v>
      </c>
      <c r="AS1188" s="479" t="s">
        <v>120</v>
      </c>
      <c r="AT1188" s="479" t="s">
        <v>669</v>
      </c>
      <c r="AU1188" s="479" t="s">
        <v>106</v>
      </c>
      <c r="AV1188" s="479" t="s">
        <v>493</v>
      </c>
      <c r="AW1188" s="478"/>
      <c r="AX1188" s="479" t="s">
        <v>1612</v>
      </c>
      <c r="AY1188" s="479" t="s">
        <v>675</v>
      </c>
      <c r="AZ1188" s="479" t="s">
        <v>640</v>
      </c>
      <c r="BA1188" s="479" t="s">
        <v>321</v>
      </c>
      <c r="BB1188" s="479" t="s">
        <v>67</v>
      </c>
      <c r="BC1188" s="479" t="s">
        <v>603</v>
      </c>
      <c r="BD1188" s="480" t="s">
        <v>708</v>
      </c>
      <c r="BL1188" s="90">
        <f t="shared" si="1912"/>
        <v>1</v>
      </c>
      <c r="BM1188" s="77">
        <f t="shared" si="1912"/>
        <v>4</v>
      </c>
      <c r="BN1188" s="77">
        <f t="shared" si="1912"/>
        <v>0</v>
      </c>
      <c r="BO1188" s="77">
        <f t="shared" si="1912"/>
        <v>1</v>
      </c>
      <c r="BP1188" s="77">
        <f t="shared" si="1912"/>
        <v>0</v>
      </c>
      <c r="BQ1188" s="77">
        <f t="shared" si="1912"/>
        <v>6</v>
      </c>
      <c r="BR1188" s="77">
        <f t="shared" si="1912"/>
        <v>2</v>
      </c>
      <c r="BS1188" s="77">
        <f t="shared" si="1912"/>
        <v>1</v>
      </c>
      <c r="BT1188" s="77">
        <f t="shared" si="1912"/>
        <v>2</v>
      </c>
      <c r="BU1188" s="77">
        <f t="shared" si="1912"/>
        <v>0</v>
      </c>
      <c r="BV1188" s="91"/>
      <c r="BW1188" s="77">
        <f t="shared" si="1895"/>
        <v>2</v>
      </c>
      <c r="BX1188" s="77">
        <f t="shared" si="1895"/>
        <v>3</v>
      </c>
      <c r="BY1188" s="77">
        <f t="shared" si="1895"/>
        <v>1</v>
      </c>
      <c r="BZ1188" s="77">
        <f t="shared" si="1895"/>
        <v>0</v>
      </c>
      <c r="CA1188" s="77">
        <f t="shared" si="1895"/>
        <v>4</v>
      </c>
      <c r="CB1188" s="77">
        <f t="shared" si="1895"/>
        <v>0</v>
      </c>
      <c r="CC1188" s="92">
        <f t="shared" si="1895"/>
        <v>1</v>
      </c>
      <c r="CJ1188" s="78"/>
      <c r="CK1188" s="90">
        <f t="shared" si="1913"/>
        <v>0</v>
      </c>
      <c r="CL1188" s="77">
        <f t="shared" si="1913"/>
        <v>4</v>
      </c>
      <c r="CM1188" s="77">
        <f t="shared" si="1913"/>
        <v>3</v>
      </c>
      <c r="CN1188" s="77">
        <f t="shared" si="1913"/>
        <v>0</v>
      </c>
      <c r="CO1188" s="77">
        <f t="shared" si="1913"/>
        <v>1</v>
      </c>
      <c r="CP1188" s="77">
        <f t="shared" si="1913"/>
        <v>1</v>
      </c>
      <c r="CQ1188" s="77">
        <f t="shared" si="1913"/>
        <v>1</v>
      </c>
      <c r="CR1188" s="77">
        <f t="shared" si="1913"/>
        <v>0</v>
      </c>
      <c r="CS1188" s="77">
        <f t="shared" si="1913"/>
        <v>4</v>
      </c>
      <c r="CT1188" s="77">
        <f t="shared" si="1913"/>
        <v>1</v>
      </c>
      <c r="CU1188" s="91"/>
      <c r="CV1188" s="77">
        <f t="shared" si="1896"/>
        <v>3</v>
      </c>
      <c r="CW1188" s="77">
        <f t="shared" si="1896"/>
        <v>1</v>
      </c>
      <c r="CX1188" s="77">
        <f t="shared" si="1896"/>
        <v>6</v>
      </c>
      <c r="CY1188" s="77">
        <f t="shared" si="1896"/>
        <v>1</v>
      </c>
      <c r="CZ1188" s="77">
        <f t="shared" si="1896"/>
        <v>3</v>
      </c>
      <c r="DA1188" s="77">
        <f t="shared" si="1896"/>
        <v>2</v>
      </c>
      <c r="DB1188" s="92">
        <f t="shared" si="1896"/>
        <v>0</v>
      </c>
      <c r="DJ1188" s="347" t="str">
        <f t="shared" si="1914"/>
        <v>H</v>
      </c>
      <c r="DK1188" s="56" t="str">
        <f t="shared" si="1914"/>
        <v>D</v>
      </c>
      <c r="DL1188" s="56" t="str">
        <f t="shared" si="1914"/>
        <v>A</v>
      </c>
      <c r="DM1188" s="56" t="str">
        <f t="shared" si="1914"/>
        <v>H</v>
      </c>
      <c r="DN1188" s="56" t="str">
        <f t="shared" si="1914"/>
        <v>A</v>
      </c>
      <c r="DO1188" s="56" t="str">
        <f t="shared" si="1914"/>
        <v>H</v>
      </c>
      <c r="DP1188" s="56" t="str">
        <f t="shared" si="1914"/>
        <v>H</v>
      </c>
      <c r="DQ1188" s="56" t="str">
        <f t="shared" si="1914"/>
        <v>H</v>
      </c>
      <c r="DR1188" s="56" t="str">
        <f t="shared" si="1914"/>
        <v>A</v>
      </c>
      <c r="DS1188" s="56" t="str">
        <f t="shared" si="1914"/>
        <v>A</v>
      </c>
      <c r="DT1188" s="91"/>
      <c r="DU1188" s="56" t="str">
        <f t="shared" si="1897"/>
        <v>A</v>
      </c>
      <c r="DV1188" s="56" t="str">
        <f t="shared" si="1897"/>
        <v>H</v>
      </c>
      <c r="DW1188" s="56" t="str">
        <f t="shared" si="1897"/>
        <v>A</v>
      </c>
      <c r="DX1188" s="56" t="str">
        <f t="shared" si="1897"/>
        <v>A</v>
      </c>
      <c r="DY1188" s="56" t="str">
        <f t="shared" si="1897"/>
        <v>H</v>
      </c>
      <c r="DZ1188" s="56" t="str">
        <f t="shared" si="1897"/>
        <v>A</v>
      </c>
      <c r="EA1188" s="348" t="str">
        <f t="shared" si="1897"/>
        <v>H</v>
      </c>
      <c r="EI1188" s="53" t="str">
        <f t="shared" si="1898"/>
        <v>Molesey</v>
      </c>
      <c r="EJ1188" s="79">
        <f t="shared" si="1915"/>
        <v>34</v>
      </c>
      <c r="EK1188" s="80">
        <f t="shared" si="1916"/>
        <v>8</v>
      </c>
      <c r="EL1188" s="80">
        <f t="shared" si="1917"/>
        <v>1</v>
      </c>
      <c r="EM1188" s="80">
        <f t="shared" si="1918"/>
        <v>8</v>
      </c>
      <c r="EN1188" s="80">
        <f>COUNTIF(DT$1178:DT$1195,"A")</f>
        <v>4</v>
      </c>
      <c r="EO1188" s="80">
        <f>COUNTIF(DT$1178:DT$1195,"D")</f>
        <v>6</v>
      </c>
      <c r="EP1188" s="80">
        <f>COUNTIF(DT$1178:DT$1195,"H")</f>
        <v>7</v>
      </c>
      <c r="EQ1188" s="79">
        <f t="shared" si="1919"/>
        <v>12</v>
      </c>
      <c r="ER1188" s="79">
        <f t="shared" si="1899"/>
        <v>7</v>
      </c>
      <c r="ES1188" s="79">
        <f t="shared" si="1899"/>
        <v>15</v>
      </c>
      <c r="ET1188" s="81">
        <f>SUM($BL1188:$CI1188)+SUM(CU$1178:CU$1195)</f>
        <v>57</v>
      </c>
      <c r="EU1188" s="81">
        <f>SUM($CK1188:$DH1188)+SUM(BV$1178:BV$1195)</f>
        <v>68</v>
      </c>
      <c r="EV1188" s="79">
        <f t="shared" si="1900"/>
        <v>43</v>
      </c>
      <c r="EW1188" s="81">
        <f t="shared" si="1920"/>
        <v>-11</v>
      </c>
      <c r="EX1188" s="78"/>
      <c r="EY1188" s="80">
        <f t="shared" si="1901"/>
        <v>34</v>
      </c>
      <c r="EZ1188" s="80">
        <f t="shared" si="1902"/>
        <v>12</v>
      </c>
      <c r="FA1188" s="80">
        <f t="shared" si="1903"/>
        <v>7</v>
      </c>
      <c r="FB1188" s="80">
        <f t="shared" si="1904"/>
        <v>15</v>
      </c>
      <c r="FC1188" s="80">
        <f t="shared" si="1905"/>
        <v>57</v>
      </c>
      <c r="FD1188" s="80">
        <f t="shared" si="1906"/>
        <v>68</v>
      </c>
      <c r="FE1188" s="80">
        <f t="shared" si="1907"/>
        <v>43</v>
      </c>
      <c r="FF1188" s="80">
        <f t="shared" si="1908"/>
        <v>-11</v>
      </c>
      <c r="FH1188" s="54">
        <f t="shared" si="1921"/>
        <v>0</v>
      </c>
      <c r="FI1188" s="54">
        <f t="shared" si="1922"/>
        <v>0</v>
      </c>
      <c r="FJ1188" s="54">
        <f t="shared" si="1909"/>
        <v>0</v>
      </c>
      <c r="FK1188" s="54">
        <f t="shared" si="1909"/>
        <v>0</v>
      </c>
      <c r="FL1188" s="54">
        <f t="shared" si="1909"/>
        <v>0</v>
      </c>
      <c r="FM1188" s="54">
        <f t="shared" si="1909"/>
        <v>0</v>
      </c>
      <c r="FN1188" s="54">
        <f t="shared" si="1909"/>
        <v>0</v>
      </c>
      <c r="FO1188" s="54">
        <f t="shared" si="1909"/>
        <v>0</v>
      </c>
      <c r="FQ1188" s="54" t="str">
        <f t="shared" si="1892"/>
        <v/>
      </c>
      <c r="FR1188" s="54" t="str">
        <f t="shared" si="1893"/>
        <v/>
      </c>
      <c r="FS1188" s="54" t="str">
        <f t="shared" si="1923"/>
        <v/>
      </c>
      <c r="FT1188" s="54" t="str">
        <f t="shared" si="1923"/>
        <v/>
      </c>
      <c r="FU1188" s="54" t="str">
        <f t="shared" si="1923"/>
        <v/>
      </c>
      <c r="FV1188" s="54" t="str">
        <f t="shared" si="1923"/>
        <v/>
      </c>
      <c r="FW1188" s="54" t="str">
        <f t="shared" si="1923"/>
        <v/>
      </c>
      <c r="FX1188" s="54" t="str">
        <f t="shared" si="1923"/>
        <v/>
      </c>
      <c r="FZ1188" s="58"/>
      <c r="GA1188" s="59"/>
      <c r="GB1188" s="60"/>
      <c r="GC1188" s="58"/>
      <c r="GD1188" s="59"/>
      <c r="GE1188" s="61"/>
      <c r="GF1188" s="58"/>
      <c r="GG1188" s="61"/>
      <c r="GH1188" s="61"/>
    </row>
    <row r="1189" spans="1:192" s="54" customFormat="1" ht="12" x14ac:dyDescent="0.25">
      <c r="A1189" s="54">
        <v>12</v>
      </c>
      <c r="B1189" s="54" t="s">
        <v>1898</v>
      </c>
      <c r="C1189" s="56">
        <v>34</v>
      </c>
      <c r="D1189" s="56">
        <v>12</v>
      </c>
      <c r="E1189" s="56">
        <v>5</v>
      </c>
      <c r="F1189" s="56">
        <v>17</v>
      </c>
      <c r="G1189" s="56">
        <v>36</v>
      </c>
      <c r="H1189" s="56">
        <v>63</v>
      </c>
      <c r="I1189" s="57">
        <v>41</v>
      </c>
      <c r="J1189" s="56">
        <f t="shared" si="1894"/>
        <v>-27</v>
      </c>
      <c r="L1189" s="82" t="s">
        <v>882</v>
      </c>
      <c r="M1189" s="477" t="s">
        <v>58</v>
      </c>
      <c r="N1189" s="479" t="s">
        <v>61</v>
      </c>
      <c r="O1189" s="479" t="s">
        <v>58</v>
      </c>
      <c r="P1189" s="479" t="s">
        <v>126</v>
      </c>
      <c r="Q1189" s="479" t="s">
        <v>60</v>
      </c>
      <c r="R1189" s="479" t="s">
        <v>148</v>
      </c>
      <c r="S1189" s="479" t="s">
        <v>268</v>
      </c>
      <c r="T1189" s="479" t="s">
        <v>162</v>
      </c>
      <c r="U1189" s="479" t="s">
        <v>60</v>
      </c>
      <c r="V1189" s="479" t="s">
        <v>74</v>
      </c>
      <c r="W1189" s="479" t="s">
        <v>62</v>
      </c>
      <c r="X1189" s="478"/>
      <c r="Y1189" s="479" t="s">
        <v>177</v>
      </c>
      <c r="Z1189" s="479" t="s">
        <v>176</v>
      </c>
      <c r="AA1189" s="479" t="s">
        <v>162</v>
      </c>
      <c r="AB1189" s="479" t="s">
        <v>126</v>
      </c>
      <c r="AC1189" s="479" t="s">
        <v>178</v>
      </c>
      <c r="AD1189" s="480" t="s">
        <v>74</v>
      </c>
      <c r="AL1189" s="82" t="s">
        <v>882</v>
      </c>
      <c r="AM1189" s="477" t="s">
        <v>1279</v>
      </c>
      <c r="AN1189" s="479" t="s">
        <v>654</v>
      </c>
      <c r="AO1189" s="479" t="s">
        <v>661</v>
      </c>
      <c r="AP1189" s="479" t="s">
        <v>636</v>
      </c>
      <c r="AQ1189" s="479" t="s">
        <v>638</v>
      </c>
      <c r="AR1189" s="479" t="s">
        <v>665</v>
      </c>
      <c r="AS1189" s="479" t="s">
        <v>307</v>
      </c>
      <c r="AT1189" s="479" t="s">
        <v>603</v>
      </c>
      <c r="AU1189" s="479" t="s">
        <v>675</v>
      </c>
      <c r="AV1189" s="479" t="s">
        <v>666</v>
      </c>
      <c r="AW1189" s="479" t="s">
        <v>714</v>
      </c>
      <c r="AX1189" s="478"/>
      <c r="AY1189" s="479" t="s">
        <v>534</v>
      </c>
      <c r="AZ1189" s="479" t="s">
        <v>394</v>
      </c>
      <c r="BA1189" s="479" t="s">
        <v>648</v>
      </c>
      <c r="BB1189" s="479" t="s">
        <v>662</v>
      </c>
      <c r="BC1189" s="479" t="s">
        <v>492</v>
      </c>
      <c r="BD1189" s="480" t="s">
        <v>635</v>
      </c>
      <c r="BL1189" s="90">
        <f t="shared" si="1912"/>
        <v>5</v>
      </c>
      <c r="BM1189" s="77">
        <f t="shared" si="1912"/>
        <v>8</v>
      </c>
      <c r="BN1189" s="77">
        <f t="shared" si="1912"/>
        <v>5</v>
      </c>
      <c r="BO1189" s="77">
        <f t="shared" si="1912"/>
        <v>7</v>
      </c>
      <c r="BP1189" s="77">
        <f t="shared" si="1912"/>
        <v>4</v>
      </c>
      <c r="BQ1189" s="77">
        <f t="shared" si="1912"/>
        <v>0</v>
      </c>
      <c r="BR1189" s="77">
        <f t="shared" si="1912"/>
        <v>7</v>
      </c>
      <c r="BS1189" s="77">
        <f t="shared" si="1912"/>
        <v>6</v>
      </c>
      <c r="BT1189" s="77">
        <f t="shared" si="1912"/>
        <v>4</v>
      </c>
      <c r="BU1189" s="77">
        <f t="shared" si="1912"/>
        <v>1</v>
      </c>
      <c r="BV1189" s="77">
        <f t="shared" si="1912"/>
        <v>1</v>
      </c>
      <c r="BW1189" s="91"/>
      <c r="BX1189" s="77">
        <f t="shared" si="1895"/>
        <v>2</v>
      </c>
      <c r="BY1189" s="77">
        <f t="shared" si="1895"/>
        <v>2</v>
      </c>
      <c r="BZ1189" s="77">
        <f t="shared" si="1895"/>
        <v>6</v>
      </c>
      <c r="CA1189" s="77">
        <f t="shared" si="1895"/>
        <v>7</v>
      </c>
      <c r="CB1189" s="77">
        <f t="shared" si="1895"/>
        <v>6</v>
      </c>
      <c r="CC1189" s="92">
        <f t="shared" si="1895"/>
        <v>1</v>
      </c>
      <c r="CJ1189" s="78"/>
      <c r="CK1189" s="90">
        <f t="shared" si="1913"/>
        <v>1</v>
      </c>
      <c r="CL1189" s="77">
        <f t="shared" si="1913"/>
        <v>1</v>
      </c>
      <c r="CM1189" s="77">
        <f t="shared" si="1913"/>
        <v>1</v>
      </c>
      <c r="CN1189" s="77">
        <f t="shared" si="1913"/>
        <v>0</v>
      </c>
      <c r="CO1189" s="77">
        <f t="shared" si="1913"/>
        <v>1</v>
      </c>
      <c r="CP1189" s="77">
        <f t="shared" si="1913"/>
        <v>1</v>
      </c>
      <c r="CQ1189" s="77">
        <f t="shared" si="1913"/>
        <v>2</v>
      </c>
      <c r="CR1189" s="77">
        <f t="shared" si="1913"/>
        <v>0</v>
      </c>
      <c r="CS1189" s="77">
        <f t="shared" si="1913"/>
        <v>1</v>
      </c>
      <c r="CT1189" s="77">
        <f t="shared" si="1913"/>
        <v>2</v>
      </c>
      <c r="CU1189" s="77">
        <f t="shared" si="1913"/>
        <v>1</v>
      </c>
      <c r="CV1189" s="91"/>
      <c r="CW1189" s="77">
        <f t="shared" si="1896"/>
        <v>0</v>
      </c>
      <c r="CX1189" s="77">
        <f t="shared" si="1896"/>
        <v>3</v>
      </c>
      <c r="CY1189" s="77">
        <f t="shared" si="1896"/>
        <v>0</v>
      </c>
      <c r="CZ1189" s="77">
        <f t="shared" si="1896"/>
        <v>0</v>
      </c>
      <c r="DA1189" s="77">
        <f t="shared" si="1896"/>
        <v>1</v>
      </c>
      <c r="DB1189" s="92">
        <f t="shared" si="1896"/>
        <v>2</v>
      </c>
      <c r="DJ1189" s="347" t="str">
        <f t="shared" si="1914"/>
        <v>H</v>
      </c>
      <c r="DK1189" s="56" t="str">
        <f t="shared" si="1914"/>
        <v>H</v>
      </c>
      <c r="DL1189" s="56" t="str">
        <f t="shared" si="1914"/>
        <v>H</v>
      </c>
      <c r="DM1189" s="56" t="str">
        <f t="shared" si="1914"/>
        <v>H</v>
      </c>
      <c r="DN1189" s="56" t="str">
        <f t="shared" si="1914"/>
        <v>H</v>
      </c>
      <c r="DO1189" s="56" t="str">
        <f t="shared" si="1914"/>
        <v>A</v>
      </c>
      <c r="DP1189" s="56" t="str">
        <f t="shared" si="1914"/>
        <v>H</v>
      </c>
      <c r="DQ1189" s="56" t="str">
        <f t="shared" si="1914"/>
        <v>H</v>
      </c>
      <c r="DR1189" s="56" t="str">
        <f t="shared" si="1914"/>
        <v>H</v>
      </c>
      <c r="DS1189" s="56" t="str">
        <f t="shared" si="1914"/>
        <v>A</v>
      </c>
      <c r="DT1189" s="56" t="str">
        <f t="shared" si="1914"/>
        <v>D</v>
      </c>
      <c r="DU1189" s="91"/>
      <c r="DV1189" s="56" t="str">
        <f t="shared" si="1897"/>
        <v>H</v>
      </c>
      <c r="DW1189" s="56" t="str">
        <f t="shared" si="1897"/>
        <v>A</v>
      </c>
      <c r="DX1189" s="56" t="str">
        <f t="shared" si="1897"/>
        <v>H</v>
      </c>
      <c r="DY1189" s="56" t="str">
        <f t="shared" si="1897"/>
        <v>H</v>
      </c>
      <c r="DZ1189" s="56" t="str">
        <f t="shared" si="1897"/>
        <v>H</v>
      </c>
      <c r="EA1189" s="348" t="str">
        <f t="shared" si="1897"/>
        <v>A</v>
      </c>
      <c r="EI1189" s="53" t="str">
        <f t="shared" si="1898"/>
        <v>Sutton United</v>
      </c>
      <c r="EJ1189" s="79">
        <f t="shared" si="1915"/>
        <v>34</v>
      </c>
      <c r="EK1189" s="80">
        <f t="shared" si="1916"/>
        <v>12</v>
      </c>
      <c r="EL1189" s="80">
        <f t="shared" si="1917"/>
        <v>1</v>
      </c>
      <c r="EM1189" s="80">
        <f t="shared" si="1918"/>
        <v>4</v>
      </c>
      <c r="EN1189" s="80">
        <f>COUNTIF(DU$1178:DU$1195,"A")</f>
        <v>12</v>
      </c>
      <c r="EO1189" s="80">
        <f>COUNTIF(DU$1178:DU$1195,"D")</f>
        <v>3</v>
      </c>
      <c r="EP1189" s="80">
        <f>COUNTIF(DU$1178:DU$1195,"H")</f>
        <v>2</v>
      </c>
      <c r="EQ1189" s="79">
        <f t="shared" si="1919"/>
        <v>24</v>
      </c>
      <c r="ER1189" s="79">
        <f t="shared" si="1899"/>
        <v>4</v>
      </c>
      <c r="ES1189" s="79">
        <f t="shared" si="1899"/>
        <v>6</v>
      </c>
      <c r="ET1189" s="81">
        <f>SUM($BL1189:$CI1189)+SUM(CV$1178:CV$1195)</f>
        <v>119</v>
      </c>
      <c r="EU1189" s="81">
        <f>SUM($CK1189:$DH1189)+SUM(BW$1178:BW$1195)</f>
        <v>35</v>
      </c>
      <c r="EV1189" s="79">
        <f t="shared" si="1900"/>
        <v>76</v>
      </c>
      <c r="EW1189" s="81">
        <f t="shared" si="1920"/>
        <v>84</v>
      </c>
      <c r="EX1189" s="78"/>
      <c r="EY1189" s="80">
        <f t="shared" si="1901"/>
        <v>34</v>
      </c>
      <c r="EZ1189" s="80">
        <f t="shared" si="1902"/>
        <v>24</v>
      </c>
      <c r="FA1189" s="80">
        <f t="shared" si="1903"/>
        <v>4</v>
      </c>
      <c r="FB1189" s="80">
        <f t="shared" si="1904"/>
        <v>6</v>
      </c>
      <c r="FC1189" s="80">
        <f t="shared" si="1905"/>
        <v>119</v>
      </c>
      <c r="FD1189" s="80">
        <f t="shared" si="1906"/>
        <v>35</v>
      </c>
      <c r="FE1189" s="80">
        <f t="shared" si="1907"/>
        <v>76</v>
      </c>
      <c r="FF1189" s="80">
        <f t="shared" si="1908"/>
        <v>84</v>
      </c>
      <c r="FH1189" s="54">
        <f t="shared" si="1921"/>
        <v>0</v>
      </c>
      <c r="FI1189" s="54">
        <f t="shared" si="1922"/>
        <v>0</v>
      </c>
      <c r="FJ1189" s="54">
        <f t="shared" si="1909"/>
        <v>0</v>
      </c>
      <c r="FK1189" s="54">
        <f t="shared" si="1909"/>
        <v>0</v>
      </c>
      <c r="FL1189" s="54">
        <f t="shared" si="1909"/>
        <v>0</v>
      </c>
      <c r="FM1189" s="54">
        <f t="shared" si="1909"/>
        <v>0</v>
      </c>
      <c r="FN1189" s="54">
        <f t="shared" si="1909"/>
        <v>0</v>
      </c>
      <c r="FO1189" s="54">
        <f t="shared" si="1909"/>
        <v>0</v>
      </c>
      <c r="FQ1189" s="54" t="str">
        <f t="shared" si="1892"/>
        <v/>
      </c>
      <c r="FR1189" s="54" t="str">
        <f t="shared" si="1893"/>
        <v/>
      </c>
      <c r="FS1189" s="54" t="str">
        <f t="shared" si="1923"/>
        <v/>
      </c>
      <c r="FT1189" s="54" t="str">
        <f t="shared" si="1923"/>
        <v/>
      </c>
      <c r="FU1189" s="54" t="str">
        <f t="shared" si="1923"/>
        <v/>
      </c>
      <c r="FV1189" s="54" t="str">
        <f t="shared" si="1923"/>
        <v/>
      </c>
      <c r="FW1189" s="54" t="str">
        <f t="shared" si="1923"/>
        <v/>
      </c>
      <c r="FX1189" s="54" t="str">
        <f t="shared" si="1923"/>
        <v/>
      </c>
      <c r="FZ1189" s="58"/>
      <c r="GA1189" s="59"/>
      <c r="GB1189" s="60"/>
      <c r="GC1189" s="58"/>
      <c r="GD1189" s="59"/>
      <c r="GE1189" s="61"/>
      <c r="GF1189" s="58"/>
      <c r="GG1189" s="61"/>
      <c r="GH1189" s="61"/>
    </row>
    <row r="1190" spans="1:192" s="54" customFormat="1" ht="12" x14ac:dyDescent="0.25">
      <c r="A1190" s="54">
        <v>13</v>
      </c>
      <c r="B1190" s="54" t="s">
        <v>1250</v>
      </c>
      <c r="C1190" s="56">
        <v>34</v>
      </c>
      <c r="D1190" s="56">
        <v>12</v>
      </c>
      <c r="E1190" s="56">
        <v>3</v>
      </c>
      <c r="F1190" s="56">
        <v>19</v>
      </c>
      <c r="G1190" s="56">
        <v>50</v>
      </c>
      <c r="H1190" s="56">
        <v>66</v>
      </c>
      <c r="I1190" s="57">
        <v>39</v>
      </c>
      <c r="J1190" s="56">
        <f t="shared" si="1894"/>
        <v>-16</v>
      </c>
      <c r="L1190" s="82" t="s">
        <v>1898</v>
      </c>
      <c r="M1190" s="477" t="s">
        <v>59</v>
      </c>
      <c r="N1190" s="479" t="s">
        <v>76</v>
      </c>
      <c r="O1190" s="479" t="s">
        <v>124</v>
      </c>
      <c r="P1190" s="479" t="s">
        <v>101</v>
      </c>
      <c r="Q1190" s="479" t="s">
        <v>177</v>
      </c>
      <c r="R1190" s="479" t="s">
        <v>103</v>
      </c>
      <c r="S1190" s="479" t="s">
        <v>150</v>
      </c>
      <c r="T1190" s="479" t="s">
        <v>76</v>
      </c>
      <c r="U1190" s="479" t="s">
        <v>148</v>
      </c>
      <c r="V1190" s="479" t="s">
        <v>99</v>
      </c>
      <c r="W1190" s="479" t="s">
        <v>77</v>
      </c>
      <c r="X1190" s="479" t="s">
        <v>124</v>
      </c>
      <c r="Y1190" s="478"/>
      <c r="Z1190" s="479" t="s">
        <v>77</v>
      </c>
      <c r="AA1190" s="479" t="s">
        <v>74</v>
      </c>
      <c r="AB1190" s="479" t="s">
        <v>148</v>
      </c>
      <c r="AC1190" s="479" t="s">
        <v>177</v>
      </c>
      <c r="AD1190" s="480" t="s">
        <v>124</v>
      </c>
      <c r="AL1190" s="82" t="s">
        <v>1898</v>
      </c>
      <c r="AM1190" s="477" t="s">
        <v>479</v>
      </c>
      <c r="AN1190" s="479" t="s">
        <v>307</v>
      </c>
      <c r="AO1190" s="479" t="s">
        <v>578</v>
      </c>
      <c r="AP1190" s="479" t="s">
        <v>503</v>
      </c>
      <c r="AQ1190" s="479" t="s">
        <v>523</v>
      </c>
      <c r="AR1190" s="479" t="s">
        <v>669</v>
      </c>
      <c r="AS1190" s="479" t="s">
        <v>317</v>
      </c>
      <c r="AT1190" s="479" t="s">
        <v>539</v>
      </c>
      <c r="AU1190" s="479" t="s">
        <v>714</v>
      </c>
      <c r="AV1190" s="479" t="s">
        <v>324</v>
      </c>
      <c r="AW1190" s="479" t="s">
        <v>657</v>
      </c>
      <c r="AX1190" s="479" t="s">
        <v>653</v>
      </c>
      <c r="AY1190" s="478"/>
      <c r="AZ1190" s="479" t="s">
        <v>681</v>
      </c>
      <c r="BA1190" s="479" t="s">
        <v>636</v>
      </c>
      <c r="BB1190" s="479" t="s">
        <v>635</v>
      </c>
      <c r="BC1190" s="479" t="s">
        <v>195</v>
      </c>
      <c r="BD1190" s="480" t="s">
        <v>527</v>
      </c>
      <c r="BL1190" s="90">
        <f t="shared" si="1912"/>
        <v>4</v>
      </c>
      <c r="BM1190" s="77">
        <f t="shared" si="1912"/>
        <v>0</v>
      </c>
      <c r="BN1190" s="77">
        <f t="shared" si="1912"/>
        <v>0</v>
      </c>
      <c r="BO1190" s="77">
        <f t="shared" si="1912"/>
        <v>3</v>
      </c>
      <c r="BP1190" s="77">
        <f t="shared" si="1912"/>
        <v>2</v>
      </c>
      <c r="BQ1190" s="77">
        <f t="shared" si="1912"/>
        <v>1</v>
      </c>
      <c r="BR1190" s="77">
        <f t="shared" si="1912"/>
        <v>3</v>
      </c>
      <c r="BS1190" s="77">
        <f t="shared" si="1912"/>
        <v>0</v>
      </c>
      <c r="BT1190" s="77">
        <f t="shared" si="1912"/>
        <v>0</v>
      </c>
      <c r="BU1190" s="77">
        <f t="shared" si="1912"/>
        <v>1</v>
      </c>
      <c r="BV1190" s="77">
        <f t="shared" si="1912"/>
        <v>2</v>
      </c>
      <c r="BW1190" s="77">
        <f t="shared" si="1912"/>
        <v>0</v>
      </c>
      <c r="BX1190" s="91"/>
      <c r="BY1190" s="77">
        <f>(IF(Z1190="","",(IF(MID(Z1190,2,1)="-",LEFT(Z1190,1),LEFT(Z1190,2)))+0))</f>
        <v>2</v>
      </c>
      <c r="BZ1190" s="77">
        <f>(IF(AA1190="","",(IF(MID(AA1190,2,1)="-",LEFT(AA1190,1),LEFT(AA1190,2)))+0))</f>
        <v>1</v>
      </c>
      <c r="CA1190" s="77">
        <f>(IF(AB1190="","",(IF(MID(AB1190,2,1)="-",LEFT(AB1190,1),LEFT(AB1190,2)))+0))</f>
        <v>0</v>
      </c>
      <c r="CB1190" s="77">
        <f>(IF(AC1190="","",(IF(MID(AC1190,2,1)="-",LEFT(AC1190,1),LEFT(AC1190,2)))+0))</f>
        <v>2</v>
      </c>
      <c r="CC1190" s="92">
        <f>(IF(AD1190="","",(IF(MID(AD1190,2,1)="-",LEFT(AD1190,1),LEFT(AD1190,2)))+0))</f>
        <v>0</v>
      </c>
      <c r="CJ1190" s="78"/>
      <c r="CK1190" s="90">
        <f t="shared" si="1913"/>
        <v>0</v>
      </c>
      <c r="CL1190" s="77">
        <f t="shared" si="1913"/>
        <v>2</v>
      </c>
      <c r="CM1190" s="77">
        <f t="shared" si="1913"/>
        <v>0</v>
      </c>
      <c r="CN1190" s="77">
        <f t="shared" si="1913"/>
        <v>2</v>
      </c>
      <c r="CO1190" s="77">
        <f t="shared" si="1913"/>
        <v>0</v>
      </c>
      <c r="CP1190" s="77">
        <f t="shared" si="1913"/>
        <v>3</v>
      </c>
      <c r="CQ1190" s="77">
        <f t="shared" si="1913"/>
        <v>1</v>
      </c>
      <c r="CR1190" s="77">
        <f t="shared" si="1913"/>
        <v>2</v>
      </c>
      <c r="CS1190" s="77">
        <f t="shared" si="1913"/>
        <v>1</v>
      </c>
      <c r="CT1190" s="77">
        <f t="shared" si="1913"/>
        <v>0</v>
      </c>
      <c r="CU1190" s="77">
        <f t="shared" si="1913"/>
        <v>1</v>
      </c>
      <c r="CV1190" s="77">
        <f t="shared" si="1913"/>
        <v>0</v>
      </c>
      <c r="CW1190" s="91"/>
      <c r="CX1190" s="77">
        <f>(IF(Z1190="","",IF(RIGHT(Z1190,2)="10",RIGHT(Z1190,2),RIGHT(Z1190,1))+0))</f>
        <v>1</v>
      </c>
      <c r="CY1190" s="77">
        <f>(IF(AA1190="","",IF(RIGHT(AA1190,2)="10",RIGHT(AA1190,2),RIGHT(AA1190,1))+0))</f>
        <v>2</v>
      </c>
      <c r="CZ1190" s="77">
        <f>(IF(AB1190="","",IF(RIGHT(AB1190,2)="10",RIGHT(AB1190,2),RIGHT(AB1190,1))+0))</f>
        <v>1</v>
      </c>
      <c r="DA1190" s="77">
        <f>(IF(AC1190="","",IF(RIGHT(AC1190,2)="10",RIGHT(AC1190,2),RIGHT(AC1190,1))+0))</f>
        <v>0</v>
      </c>
      <c r="DB1190" s="92">
        <f>(IF(AD1190="","",IF(RIGHT(AD1190,2)="10",RIGHT(AD1190,2),RIGHT(AD1190,1))+0))</f>
        <v>0</v>
      </c>
      <c r="DJ1190" s="347" t="str">
        <f t="shared" si="1914"/>
        <v>H</v>
      </c>
      <c r="DK1190" s="56" t="str">
        <f t="shared" si="1914"/>
        <v>A</v>
      </c>
      <c r="DL1190" s="56" t="str">
        <f t="shared" si="1914"/>
        <v>D</v>
      </c>
      <c r="DM1190" s="56" t="str">
        <f t="shared" si="1914"/>
        <v>H</v>
      </c>
      <c r="DN1190" s="56" t="str">
        <f t="shared" si="1914"/>
        <v>H</v>
      </c>
      <c r="DO1190" s="56" t="str">
        <f t="shared" si="1914"/>
        <v>A</v>
      </c>
      <c r="DP1190" s="56" t="str">
        <f t="shared" si="1914"/>
        <v>H</v>
      </c>
      <c r="DQ1190" s="56" t="str">
        <f t="shared" si="1914"/>
        <v>A</v>
      </c>
      <c r="DR1190" s="56" t="str">
        <f t="shared" si="1914"/>
        <v>A</v>
      </c>
      <c r="DS1190" s="56" t="str">
        <f t="shared" si="1914"/>
        <v>H</v>
      </c>
      <c r="DT1190" s="56" t="str">
        <f t="shared" si="1914"/>
        <v>H</v>
      </c>
      <c r="DU1190" s="56" t="str">
        <f t="shared" si="1914"/>
        <v>D</v>
      </c>
      <c r="DV1190" s="91"/>
      <c r="DW1190" s="56" t="str">
        <f>(IF(Z1190="","",IF(BY1190&gt;CX1190,"H",IF(BY1190&lt;CX1190,"A","D"))))</f>
        <v>H</v>
      </c>
      <c r="DX1190" s="56" t="str">
        <f>(IF(AA1190="","",IF(BZ1190&gt;CY1190,"H",IF(BZ1190&lt;CY1190,"A","D"))))</f>
        <v>A</v>
      </c>
      <c r="DY1190" s="56" t="str">
        <f>(IF(AB1190="","",IF(CA1190&gt;CZ1190,"H",IF(CA1190&lt;CZ1190,"A","D"))))</f>
        <v>A</v>
      </c>
      <c r="DZ1190" s="56" t="str">
        <f>(IF(AC1190="","",IF(CB1190&gt;DA1190,"H",IF(CB1190&lt;DA1190,"A","D"))))</f>
        <v>H</v>
      </c>
      <c r="EA1190" s="348" t="str">
        <f>(IF(AD1190="","",IF(CC1190&gt;DB1190,"H",IF(CC1190&lt;DB1190,"A","D"))))</f>
        <v>D</v>
      </c>
      <c r="EI1190" s="53" t="str">
        <f t="shared" si="1898"/>
        <v>Three Bridges</v>
      </c>
      <c r="EJ1190" s="79">
        <f t="shared" si="1915"/>
        <v>34</v>
      </c>
      <c r="EK1190" s="80">
        <f t="shared" si="1916"/>
        <v>8</v>
      </c>
      <c r="EL1190" s="80">
        <f t="shared" si="1917"/>
        <v>3</v>
      </c>
      <c r="EM1190" s="80">
        <f t="shared" si="1918"/>
        <v>6</v>
      </c>
      <c r="EN1190" s="80">
        <f>COUNTIF(DV$1178:DV$1195,"A")</f>
        <v>4</v>
      </c>
      <c r="EO1190" s="80">
        <f>COUNTIF(DV$1178:DV$1195,"D")</f>
        <v>2</v>
      </c>
      <c r="EP1190" s="80">
        <f>COUNTIF(DV$1178:DV$1195,"H")</f>
        <v>11</v>
      </c>
      <c r="EQ1190" s="79">
        <f t="shared" si="1919"/>
        <v>12</v>
      </c>
      <c r="ER1190" s="79">
        <f t="shared" si="1899"/>
        <v>5</v>
      </c>
      <c r="ES1190" s="79">
        <f t="shared" si="1899"/>
        <v>17</v>
      </c>
      <c r="ET1190" s="81">
        <f>SUM($BL1190:$CI1190)+SUM(CW$1178:CW$1195)</f>
        <v>36</v>
      </c>
      <c r="EU1190" s="81">
        <f>SUM($CK1190:$DH1190)+SUM(BX$1178:BX$1195)</f>
        <v>63</v>
      </c>
      <c r="EV1190" s="79">
        <f t="shared" si="1900"/>
        <v>41</v>
      </c>
      <c r="EW1190" s="81">
        <f t="shared" si="1920"/>
        <v>-27</v>
      </c>
      <c r="EX1190" s="78"/>
      <c r="EY1190" s="80">
        <f t="shared" si="1901"/>
        <v>34</v>
      </c>
      <c r="EZ1190" s="80">
        <f t="shared" si="1902"/>
        <v>12</v>
      </c>
      <c r="FA1190" s="80">
        <f t="shared" si="1903"/>
        <v>5</v>
      </c>
      <c r="FB1190" s="80">
        <f t="shared" si="1904"/>
        <v>17</v>
      </c>
      <c r="FC1190" s="80">
        <f t="shared" si="1905"/>
        <v>36</v>
      </c>
      <c r="FD1190" s="80">
        <f t="shared" si="1906"/>
        <v>63</v>
      </c>
      <c r="FE1190" s="80">
        <f t="shared" si="1907"/>
        <v>41</v>
      </c>
      <c r="FF1190" s="80">
        <f t="shared" si="1908"/>
        <v>-27</v>
      </c>
      <c r="FH1190" s="54">
        <f t="shared" si="1921"/>
        <v>0</v>
      </c>
      <c r="FI1190" s="54">
        <f t="shared" si="1922"/>
        <v>0</v>
      </c>
      <c r="FJ1190" s="54">
        <f t="shared" si="1909"/>
        <v>0</v>
      </c>
      <c r="FK1190" s="54">
        <f t="shared" si="1909"/>
        <v>0</v>
      </c>
      <c r="FL1190" s="54">
        <f t="shared" si="1909"/>
        <v>0</v>
      </c>
      <c r="FM1190" s="54">
        <f t="shared" si="1909"/>
        <v>0</v>
      </c>
      <c r="FN1190" s="54">
        <f t="shared" si="1909"/>
        <v>0</v>
      </c>
      <c r="FO1190" s="54">
        <f t="shared" si="1909"/>
        <v>0</v>
      </c>
      <c r="FQ1190" s="54" t="str">
        <f t="shared" si="1892"/>
        <v/>
      </c>
      <c r="FR1190" s="54" t="str">
        <f t="shared" si="1893"/>
        <v/>
      </c>
      <c r="FS1190" s="54" t="str">
        <f t="shared" si="1923"/>
        <v/>
      </c>
      <c r="FT1190" s="54" t="str">
        <f t="shared" si="1923"/>
        <v/>
      </c>
      <c r="FU1190" s="54" t="str">
        <f t="shared" si="1923"/>
        <v/>
      </c>
      <c r="FV1190" s="54" t="str">
        <f t="shared" si="1923"/>
        <v/>
      </c>
      <c r="FW1190" s="54" t="str">
        <f t="shared" si="1923"/>
        <v/>
      </c>
      <c r="FX1190" s="54" t="str">
        <f t="shared" si="1923"/>
        <v/>
      </c>
      <c r="FZ1190" s="58"/>
      <c r="GA1190" s="59"/>
      <c r="GB1190" s="60"/>
      <c r="GC1190" s="58"/>
      <c r="GD1190" s="59"/>
      <c r="GE1190" s="61"/>
      <c r="GF1190" s="58"/>
      <c r="GG1190" s="61"/>
      <c r="GH1190" s="61"/>
    </row>
    <row r="1191" spans="1:192" s="54" customFormat="1" ht="12" x14ac:dyDescent="0.25">
      <c r="A1191" s="54">
        <v>14</v>
      </c>
      <c r="B1191" s="54" t="s">
        <v>1910</v>
      </c>
      <c r="C1191" s="56">
        <v>34</v>
      </c>
      <c r="D1191" s="56">
        <v>10</v>
      </c>
      <c r="E1191" s="56">
        <v>8</v>
      </c>
      <c r="F1191" s="56">
        <v>16</v>
      </c>
      <c r="G1191" s="56">
        <v>50</v>
      </c>
      <c r="H1191" s="56">
        <v>73</v>
      </c>
      <c r="I1191" s="57">
        <v>38</v>
      </c>
      <c r="J1191" s="56">
        <f t="shared" si="1894"/>
        <v>-23</v>
      </c>
      <c r="L1191" s="82" t="s">
        <v>897</v>
      </c>
      <c r="M1191" s="477" t="s">
        <v>61</v>
      </c>
      <c r="N1191" s="479" t="s">
        <v>101</v>
      </c>
      <c r="O1191" s="479" t="s">
        <v>177</v>
      </c>
      <c r="P1191" s="479" t="s">
        <v>178</v>
      </c>
      <c r="Q1191" s="479" t="s">
        <v>99</v>
      </c>
      <c r="R1191" s="479" t="s">
        <v>77</v>
      </c>
      <c r="S1191" s="479" t="s">
        <v>99</v>
      </c>
      <c r="T1191" s="479" t="s">
        <v>60</v>
      </c>
      <c r="U1191" s="479" t="s">
        <v>62</v>
      </c>
      <c r="V1191" s="479" t="s">
        <v>60</v>
      </c>
      <c r="W1191" s="479" t="s">
        <v>268</v>
      </c>
      <c r="X1191" s="479" t="s">
        <v>149</v>
      </c>
      <c r="Y1191" s="479" t="s">
        <v>59</v>
      </c>
      <c r="Z1191" s="478"/>
      <c r="AA1191" s="479" t="s">
        <v>459</v>
      </c>
      <c r="AB1191" s="479" t="s">
        <v>150</v>
      </c>
      <c r="AC1191" s="479" t="s">
        <v>103</v>
      </c>
      <c r="AD1191" s="480" t="s">
        <v>125</v>
      </c>
      <c r="AL1191" s="82" t="s">
        <v>897</v>
      </c>
      <c r="AM1191" s="477" t="s">
        <v>119</v>
      </c>
      <c r="AN1191" s="479" t="s">
        <v>106</v>
      </c>
      <c r="AO1191" s="479" t="s">
        <v>90</v>
      </c>
      <c r="AP1191" s="479" t="s">
        <v>450</v>
      </c>
      <c r="AQ1191" s="479" t="s">
        <v>754</v>
      </c>
      <c r="AR1191" s="479" t="s">
        <v>1095</v>
      </c>
      <c r="AS1191" s="479" t="s">
        <v>67</v>
      </c>
      <c r="AT1191" s="479" t="s">
        <v>80</v>
      </c>
      <c r="AU1191" s="479" t="s">
        <v>65</v>
      </c>
      <c r="AV1191" s="479" t="s">
        <v>752</v>
      </c>
      <c r="AW1191" s="479" t="s">
        <v>95</v>
      </c>
      <c r="AX1191" s="479" t="s">
        <v>591</v>
      </c>
      <c r="AY1191" s="479" t="s">
        <v>310</v>
      </c>
      <c r="AZ1191" s="478"/>
      <c r="BA1191" s="479" t="s">
        <v>578</v>
      </c>
      <c r="BB1191" s="479" t="s">
        <v>748</v>
      </c>
      <c r="BC1191" s="479" t="s">
        <v>64</v>
      </c>
      <c r="BD1191" s="480" t="s">
        <v>702</v>
      </c>
      <c r="BL1191" s="90">
        <f t="shared" si="1912"/>
        <v>8</v>
      </c>
      <c r="BM1191" s="77">
        <f t="shared" si="1912"/>
        <v>3</v>
      </c>
      <c r="BN1191" s="77">
        <f t="shared" si="1912"/>
        <v>2</v>
      </c>
      <c r="BO1191" s="77">
        <f t="shared" si="1912"/>
        <v>6</v>
      </c>
      <c r="BP1191" s="77">
        <f t="shared" si="1912"/>
        <v>1</v>
      </c>
      <c r="BQ1191" s="77">
        <f t="shared" si="1912"/>
        <v>2</v>
      </c>
      <c r="BR1191" s="77">
        <f t="shared" si="1912"/>
        <v>1</v>
      </c>
      <c r="BS1191" s="77">
        <f t="shared" si="1912"/>
        <v>4</v>
      </c>
      <c r="BT1191" s="77">
        <f t="shared" si="1912"/>
        <v>1</v>
      </c>
      <c r="BU1191" s="77">
        <f t="shared" si="1912"/>
        <v>4</v>
      </c>
      <c r="BV1191" s="77">
        <f t="shared" si="1912"/>
        <v>7</v>
      </c>
      <c r="BW1191" s="77">
        <f t="shared" si="1912"/>
        <v>1</v>
      </c>
      <c r="BX1191" s="77">
        <f>(IF(Y1191="","",(IF(MID(Y1191,2,1)="-",LEFT(Y1191,1),LEFT(Y1191,2)))+0))</f>
        <v>4</v>
      </c>
      <c r="BY1191" s="91"/>
      <c r="BZ1191" s="77">
        <f>(IF(AA1191="","",(IF(MID(AA1191,2,1)="-",LEFT(AA1191,1),LEFT(AA1191,2)))+0))</f>
        <v>5</v>
      </c>
      <c r="CA1191" s="77">
        <f>(IF(AB1191="","",(IF(MID(AB1191,2,1)="-",LEFT(AB1191,1),LEFT(AB1191,2)))+0))</f>
        <v>3</v>
      </c>
      <c r="CB1191" s="77">
        <f>(IF(AC1191="","",(IF(MID(AC1191,2,1)="-",LEFT(AC1191,1),LEFT(AC1191,2)))+0))</f>
        <v>1</v>
      </c>
      <c r="CC1191" s="92">
        <f>(IF(AD1191="","",(IF(MID(AD1191,2,1)="-",LEFT(AD1191,1),LEFT(AD1191,2)))+0))</f>
        <v>5</v>
      </c>
      <c r="CJ1191" s="78"/>
      <c r="CK1191" s="90">
        <f t="shared" si="1913"/>
        <v>1</v>
      </c>
      <c r="CL1191" s="77">
        <f t="shared" si="1913"/>
        <v>2</v>
      </c>
      <c r="CM1191" s="77">
        <f t="shared" si="1913"/>
        <v>0</v>
      </c>
      <c r="CN1191" s="77">
        <f t="shared" si="1913"/>
        <v>1</v>
      </c>
      <c r="CO1191" s="77">
        <f t="shared" si="1913"/>
        <v>0</v>
      </c>
      <c r="CP1191" s="77">
        <f t="shared" si="1913"/>
        <v>1</v>
      </c>
      <c r="CQ1191" s="77">
        <f t="shared" si="1913"/>
        <v>0</v>
      </c>
      <c r="CR1191" s="77">
        <f t="shared" si="1913"/>
        <v>1</v>
      </c>
      <c r="CS1191" s="77">
        <f t="shared" si="1913"/>
        <v>1</v>
      </c>
      <c r="CT1191" s="77">
        <f t="shared" si="1913"/>
        <v>1</v>
      </c>
      <c r="CU1191" s="77">
        <f t="shared" si="1913"/>
        <v>2</v>
      </c>
      <c r="CV1191" s="77">
        <f t="shared" si="1913"/>
        <v>5</v>
      </c>
      <c r="CW1191" s="77">
        <f>(IF(Y1191="","",IF(RIGHT(Y1191,2)="10",RIGHT(Y1191,2),RIGHT(Y1191,1))+0))</f>
        <v>0</v>
      </c>
      <c r="CX1191" s="91"/>
      <c r="CY1191" s="77">
        <f>(IF(AA1191="","",IF(RIGHT(AA1191,2)="10",RIGHT(AA1191,2),RIGHT(AA1191,1))+0))</f>
        <v>3</v>
      </c>
      <c r="CZ1191" s="77">
        <f>(IF(AB1191="","",IF(RIGHT(AB1191,2)="10",RIGHT(AB1191,2),RIGHT(AB1191,1))+0))</f>
        <v>1</v>
      </c>
      <c r="DA1191" s="77">
        <f>(IF(AC1191="","",IF(RIGHT(AC1191,2)="10",RIGHT(AC1191,2),RIGHT(AC1191,1))+0))</f>
        <v>3</v>
      </c>
      <c r="DB1191" s="92">
        <f>(IF(AD1191="","",IF(RIGHT(AD1191,2)="10",RIGHT(AD1191,2),RIGHT(AD1191,1))+0))</f>
        <v>0</v>
      </c>
      <c r="DJ1191" s="347" t="str">
        <f t="shared" si="1914"/>
        <v>H</v>
      </c>
      <c r="DK1191" s="56" t="str">
        <f t="shared" si="1914"/>
        <v>H</v>
      </c>
      <c r="DL1191" s="56" t="str">
        <f t="shared" si="1914"/>
        <v>H</v>
      </c>
      <c r="DM1191" s="56" t="str">
        <f t="shared" si="1914"/>
        <v>H</v>
      </c>
      <c r="DN1191" s="56" t="str">
        <f t="shared" si="1914"/>
        <v>H</v>
      </c>
      <c r="DO1191" s="56" t="str">
        <f t="shared" si="1914"/>
        <v>H</v>
      </c>
      <c r="DP1191" s="56" t="str">
        <f t="shared" si="1914"/>
        <v>H</v>
      </c>
      <c r="DQ1191" s="56" t="str">
        <f t="shared" si="1914"/>
        <v>H</v>
      </c>
      <c r="DR1191" s="56" t="str">
        <f t="shared" si="1914"/>
        <v>D</v>
      </c>
      <c r="DS1191" s="56" t="str">
        <f t="shared" si="1914"/>
        <v>H</v>
      </c>
      <c r="DT1191" s="56" t="str">
        <f t="shared" si="1914"/>
        <v>H</v>
      </c>
      <c r="DU1191" s="56" t="str">
        <f t="shared" si="1914"/>
        <v>A</v>
      </c>
      <c r="DV1191" s="56" t="str">
        <f>(IF(Y1191="","",IF(BX1191&gt;CW1191,"H",IF(BX1191&lt;CW1191,"A","D"))))</f>
        <v>H</v>
      </c>
      <c r="DW1191" s="91"/>
      <c r="DX1191" s="56" t="str">
        <f>(IF(AA1191="","",IF(BZ1191&gt;CY1191,"H",IF(BZ1191&lt;CY1191,"A","D"))))</f>
        <v>H</v>
      </c>
      <c r="DY1191" s="56" t="str">
        <f>(IF(AB1191="","",IF(CA1191&gt;CZ1191,"H",IF(CA1191&lt;CZ1191,"A","D"))))</f>
        <v>H</v>
      </c>
      <c r="DZ1191" s="56" t="str">
        <f>(IF(AC1191="","",IF(CB1191&gt;DA1191,"H",IF(CB1191&lt;DA1191,"A","D"))))</f>
        <v>A</v>
      </c>
      <c r="EA1191" s="348" t="str">
        <f>(IF(AD1191="","",IF(CC1191&gt;DB1191,"H",IF(CC1191&lt;DB1191,"A","D"))))</f>
        <v>H</v>
      </c>
      <c r="EI1191" s="53" t="str">
        <f t="shared" si="1898"/>
        <v>Tooting &amp; Mitcham United</v>
      </c>
      <c r="EJ1191" s="79">
        <f t="shared" si="1915"/>
        <v>34</v>
      </c>
      <c r="EK1191" s="80">
        <f t="shared" si="1916"/>
        <v>14</v>
      </c>
      <c r="EL1191" s="80">
        <f t="shared" si="1917"/>
        <v>1</v>
      </c>
      <c r="EM1191" s="80">
        <f t="shared" si="1918"/>
        <v>2</v>
      </c>
      <c r="EN1191" s="80">
        <f>COUNTIF(DW$1178:DW$1195,"A")</f>
        <v>10</v>
      </c>
      <c r="EO1191" s="80">
        <f>COUNTIF(DW$1178:DW$1195,"D")</f>
        <v>2</v>
      </c>
      <c r="EP1191" s="80">
        <f>COUNTIF(DW$1178:DW$1195,"H")</f>
        <v>5</v>
      </c>
      <c r="EQ1191" s="79">
        <f t="shared" si="1919"/>
        <v>24</v>
      </c>
      <c r="ER1191" s="79">
        <f t="shared" si="1899"/>
        <v>3</v>
      </c>
      <c r="ES1191" s="79">
        <f t="shared" si="1899"/>
        <v>7</v>
      </c>
      <c r="ET1191" s="81">
        <f>SUM($BL1191:$CI1191)+SUM(CX$1178:CX$1195)</f>
        <v>93</v>
      </c>
      <c r="EU1191" s="81">
        <f>SUM($CK1191:$DH1191)+SUM(BY$1178:BY$1195)</f>
        <v>42</v>
      </c>
      <c r="EV1191" s="79">
        <f t="shared" si="1900"/>
        <v>75</v>
      </c>
      <c r="EW1191" s="81">
        <f t="shared" si="1920"/>
        <v>51</v>
      </c>
      <c r="EX1191" s="78"/>
      <c r="EY1191" s="80">
        <f t="shared" si="1901"/>
        <v>34</v>
      </c>
      <c r="EZ1191" s="80">
        <f t="shared" si="1902"/>
        <v>24</v>
      </c>
      <c r="FA1191" s="80">
        <f t="shared" si="1903"/>
        <v>3</v>
      </c>
      <c r="FB1191" s="80">
        <f t="shared" si="1904"/>
        <v>7</v>
      </c>
      <c r="FC1191" s="80">
        <f t="shared" si="1905"/>
        <v>93</v>
      </c>
      <c r="FD1191" s="80">
        <f t="shared" si="1906"/>
        <v>42</v>
      </c>
      <c r="FE1191" s="80">
        <f t="shared" si="1907"/>
        <v>75</v>
      </c>
      <c r="FF1191" s="80">
        <f t="shared" si="1908"/>
        <v>51</v>
      </c>
      <c r="FH1191" s="54">
        <f t="shared" si="1921"/>
        <v>0</v>
      </c>
      <c r="FI1191" s="54">
        <f t="shared" si="1922"/>
        <v>0</v>
      </c>
      <c r="FJ1191" s="54">
        <f t="shared" si="1909"/>
        <v>0</v>
      </c>
      <c r="FK1191" s="54">
        <f t="shared" si="1909"/>
        <v>0</v>
      </c>
      <c r="FL1191" s="54">
        <f t="shared" si="1909"/>
        <v>0</v>
      </c>
      <c r="FM1191" s="54">
        <f t="shared" si="1909"/>
        <v>0</v>
      </c>
      <c r="FN1191" s="54">
        <f t="shared" si="1909"/>
        <v>0</v>
      </c>
      <c r="FO1191" s="54">
        <f t="shared" si="1909"/>
        <v>0</v>
      </c>
      <c r="FQ1191" s="54" t="str">
        <f t="shared" si="1892"/>
        <v/>
      </c>
      <c r="FR1191" s="54" t="str">
        <f t="shared" si="1893"/>
        <v/>
      </c>
      <c r="FS1191" s="54" t="str">
        <f t="shared" si="1923"/>
        <v/>
      </c>
      <c r="FT1191" s="54" t="str">
        <f t="shared" si="1923"/>
        <v/>
      </c>
      <c r="FU1191" s="54" t="str">
        <f t="shared" si="1923"/>
        <v/>
      </c>
      <c r="FV1191" s="54" t="str">
        <f t="shared" si="1923"/>
        <v/>
      </c>
      <c r="FW1191" s="54" t="str">
        <f t="shared" si="1923"/>
        <v/>
      </c>
      <c r="FX1191" s="54" t="str">
        <f t="shared" si="1923"/>
        <v/>
      </c>
      <c r="FZ1191" s="58"/>
      <c r="GA1191" s="59"/>
      <c r="GB1191" s="60"/>
      <c r="GC1191" s="58"/>
      <c r="GD1191" s="59"/>
      <c r="GE1191" s="61"/>
      <c r="GF1191" s="58"/>
      <c r="GG1191" s="61"/>
      <c r="GH1191" s="61"/>
    </row>
    <row r="1192" spans="1:192" s="54" customFormat="1" ht="12" x14ac:dyDescent="0.25">
      <c r="A1192" s="54">
        <v>15</v>
      </c>
      <c r="B1192" s="54" t="s">
        <v>1001</v>
      </c>
      <c r="C1192" s="56">
        <v>34</v>
      </c>
      <c r="D1192" s="56">
        <v>11</v>
      </c>
      <c r="E1192" s="56">
        <v>5</v>
      </c>
      <c r="F1192" s="56">
        <v>18</v>
      </c>
      <c r="G1192" s="56">
        <v>57</v>
      </c>
      <c r="H1192" s="56">
        <v>84</v>
      </c>
      <c r="I1192" s="57">
        <v>38</v>
      </c>
      <c r="J1192" s="56">
        <f t="shared" si="1894"/>
        <v>-27</v>
      </c>
      <c r="L1192" s="82" t="s">
        <v>1129</v>
      </c>
      <c r="M1192" s="477" t="s">
        <v>111</v>
      </c>
      <c r="N1192" s="479" t="s">
        <v>148</v>
      </c>
      <c r="O1192" s="479" t="s">
        <v>148</v>
      </c>
      <c r="P1192" s="479" t="s">
        <v>177</v>
      </c>
      <c r="Q1192" s="479" t="s">
        <v>74</v>
      </c>
      <c r="R1192" s="479" t="s">
        <v>150</v>
      </c>
      <c r="S1192" s="479" t="s">
        <v>176</v>
      </c>
      <c r="T1192" s="479" t="s">
        <v>76</v>
      </c>
      <c r="U1192" s="479" t="s">
        <v>62</v>
      </c>
      <c r="V1192" s="479" t="s">
        <v>99</v>
      </c>
      <c r="W1192" s="479" t="s">
        <v>103</v>
      </c>
      <c r="X1192" s="479" t="s">
        <v>176</v>
      </c>
      <c r="Y1192" s="479" t="s">
        <v>423</v>
      </c>
      <c r="Z1192" s="479" t="s">
        <v>77</v>
      </c>
      <c r="AA1192" s="478"/>
      <c r="AB1192" s="479" t="s">
        <v>99</v>
      </c>
      <c r="AC1192" s="479" t="s">
        <v>304</v>
      </c>
      <c r="AD1192" s="480" t="s">
        <v>62</v>
      </c>
      <c r="AL1192" s="82" t="s">
        <v>1129</v>
      </c>
      <c r="AM1192" s="477" t="s">
        <v>645</v>
      </c>
      <c r="AN1192" s="479" t="s">
        <v>675</v>
      </c>
      <c r="AO1192" s="479" t="s">
        <v>639</v>
      </c>
      <c r="AP1192" s="479" t="s">
        <v>534</v>
      </c>
      <c r="AQ1192" s="479" t="s">
        <v>829</v>
      </c>
      <c r="AR1192" s="479" t="s">
        <v>661</v>
      </c>
      <c r="AS1192" s="479" t="s">
        <v>662</v>
      </c>
      <c r="AT1192" s="479" t="s">
        <v>656</v>
      </c>
      <c r="AU1192" s="479" t="s">
        <v>638</v>
      </c>
      <c r="AV1192" s="479" t="s">
        <v>635</v>
      </c>
      <c r="AW1192" s="479" t="s">
        <v>646</v>
      </c>
      <c r="AX1192" s="479" t="s">
        <v>667</v>
      </c>
      <c r="AY1192" s="479" t="s">
        <v>709</v>
      </c>
      <c r="AZ1192" s="479" t="s">
        <v>665</v>
      </c>
      <c r="BA1192" s="478"/>
      <c r="BB1192" s="479" t="s">
        <v>539</v>
      </c>
      <c r="BC1192" s="479" t="s">
        <v>1279</v>
      </c>
      <c r="BD1192" s="480" t="s">
        <v>652</v>
      </c>
      <c r="BL1192" s="90">
        <f t="shared" si="1912"/>
        <v>5</v>
      </c>
      <c r="BM1192" s="77">
        <f t="shared" si="1912"/>
        <v>0</v>
      </c>
      <c r="BN1192" s="77">
        <f t="shared" si="1912"/>
        <v>0</v>
      </c>
      <c r="BO1192" s="77">
        <f t="shared" si="1912"/>
        <v>2</v>
      </c>
      <c r="BP1192" s="77">
        <f t="shared" si="1912"/>
        <v>1</v>
      </c>
      <c r="BQ1192" s="77">
        <f t="shared" si="1912"/>
        <v>3</v>
      </c>
      <c r="BR1192" s="77">
        <f t="shared" si="1912"/>
        <v>2</v>
      </c>
      <c r="BS1192" s="77">
        <f t="shared" si="1912"/>
        <v>0</v>
      </c>
      <c r="BT1192" s="77">
        <f t="shared" si="1912"/>
        <v>1</v>
      </c>
      <c r="BU1192" s="77">
        <f t="shared" si="1912"/>
        <v>1</v>
      </c>
      <c r="BV1192" s="77">
        <f t="shared" si="1912"/>
        <v>1</v>
      </c>
      <c r="BW1192" s="77">
        <f t="shared" si="1912"/>
        <v>2</v>
      </c>
      <c r="BX1192" s="77">
        <f>(IF(Y1192="","",(IF(MID(Y1192,2,1)="-",LEFT(Y1192,1),LEFT(Y1192,2)))+0))</f>
        <v>6</v>
      </c>
      <c r="BY1192" s="77">
        <f>(IF(Z1192="","",(IF(MID(Z1192,2,1)="-",LEFT(Z1192,1),LEFT(Z1192,2)))+0))</f>
        <v>2</v>
      </c>
      <c r="BZ1192" s="91"/>
      <c r="CA1192" s="77">
        <f>(IF(AB1192="","",(IF(MID(AB1192,2,1)="-",LEFT(AB1192,1),LEFT(AB1192,2)))+0))</f>
        <v>1</v>
      </c>
      <c r="CB1192" s="77">
        <f>(IF(AC1192="","",(IF(MID(AC1192,2,1)="-",LEFT(AC1192,1),LEFT(AC1192,2)))+0))</f>
        <v>4</v>
      </c>
      <c r="CC1192" s="92">
        <f>(IF(AD1192="","",(IF(MID(AD1192,2,1)="-",LEFT(AD1192,1),LEFT(AD1192,2)))+0))</f>
        <v>1</v>
      </c>
      <c r="CJ1192" s="78"/>
      <c r="CK1192" s="90">
        <f t="shared" si="1913"/>
        <v>2</v>
      </c>
      <c r="CL1192" s="77">
        <f t="shared" si="1913"/>
        <v>1</v>
      </c>
      <c r="CM1192" s="77">
        <f t="shared" si="1913"/>
        <v>1</v>
      </c>
      <c r="CN1192" s="77">
        <f t="shared" si="1913"/>
        <v>0</v>
      </c>
      <c r="CO1192" s="77">
        <f t="shared" si="1913"/>
        <v>2</v>
      </c>
      <c r="CP1192" s="77">
        <f t="shared" si="1913"/>
        <v>1</v>
      </c>
      <c r="CQ1192" s="77">
        <f t="shared" si="1913"/>
        <v>3</v>
      </c>
      <c r="CR1192" s="77">
        <f t="shared" si="1913"/>
        <v>2</v>
      </c>
      <c r="CS1192" s="77">
        <f t="shared" si="1913"/>
        <v>1</v>
      </c>
      <c r="CT1192" s="77">
        <f t="shared" si="1913"/>
        <v>0</v>
      </c>
      <c r="CU1192" s="77">
        <f t="shared" si="1913"/>
        <v>3</v>
      </c>
      <c r="CV1192" s="77">
        <f t="shared" si="1913"/>
        <v>3</v>
      </c>
      <c r="CW1192" s="77">
        <f>(IF(Y1192="","",IF(RIGHT(Y1192,2)="10",RIGHT(Y1192,2),RIGHT(Y1192,1))+0))</f>
        <v>3</v>
      </c>
      <c r="CX1192" s="77">
        <f>(IF(Z1192="","",IF(RIGHT(Z1192,2)="10",RIGHT(Z1192,2),RIGHT(Z1192,1))+0))</f>
        <v>1</v>
      </c>
      <c r="CY1192" s="91"/>
      <c r="CZ1192" s="77">
        <f>(IF(AB1192="","",IF(RIGHT(AB1192,2)="10",RIGHT(AB1192,2),RIGHT(AB1192,1))+0))</f>
        <v>0</v>
      </c>
      <c r="DA1192" s="77">
        <f>(IF(AC1192="","",IF(RIGHT(AC1192,2)="10",RIGHT(AC1192,2),RIGHT(AC1192,1))+0))</f>
        <v>2</v>
      </c>
      <c r="DB1192" s="92">
        <f>(IF(AD1192="","",IF(RIGHT(AD1192,2)="10",RIGHT(AD1192,2),RIGHT(AD1192,1))+0))</f>
        <v>1</v>
      </c>
      <c r="DJ1192" s="347" t="str">
        <f t="shared" si="1914"/>
        <v>H</v>
      </c>
      <c r="DK1192" s="56" t="str">
        <f t="shared" si="1914"/>
        <v>A</v>
      </c>
      <c r="DL1192" s="56" t="str">
        <f t="shared" si="1914"/>
        <v>A</v>
      </c>
      <c r="DM1192" s="56" t="str">
        <f t="shared" si="1914"/>
        <v>H</v>
      </c>
      <c r="DN1192" s="56" t="str">
        <f t="shared" si="1914"/>
        <v>A</v>
      </c>
      <c r="DO1192" s="56" t="str">
        <f t="shared" si="1914"/>
        <v>H</v>
      </c>
      <c r="DP1192" s="56" t="str">
        <f t="shared" si="1914"/>
        <v>A</v>
      </c>
      <c r="DQ1192" s="56" t="str">
        <f t="shared" si="1914"/>
        <v>A</v>
      </c>
      <c r="DR1192" s="56" t="str">
        <f t="shared" si="1914"/>
        <v>D</v>
      </c>
      <c r="DS1192" s="56" t="str">
        <f t="shared" si="1914"/>
        <v>H</v>
      </c>
      <c r="DT1192" s="56" t="str">
        <f t="shared" si="1914"/>
        <v>A</v>
      </c>
      <c r="DU1192" s="56" t="str">
        <f t="shared" si="1914"/>
        <v>A</v>
      </c>
      <c r="DV1192" s="56" t="str">
        <f>(IF(Y1192="","",IF(BX1192&gt;CW1192,"H",IF(BX1192&lt;CW1192,"A","D"))))</f>
        <v>H</v>
      </c>
      <c r="DW1192" s="56" t="str">
        <f>(IF(Z1192="","",IF(BY1192&gt;CX1192,"H",IF(BY1192&lt;CX1192,"A","D"))))</f>
        <v>H</v>
      </c>
      <c r="DX1192" s="91"/>
      <c r="DY1192" s="56" t="str">
        <f>(IF(AB1192="","",IF(CA1192&gt;CZ1192,"H",IF(CA1192&lt;CZ1192,"A","D"))))</f>
        <v>H</v>
      </c>
      <c r="DZ1192" s="56" t="str">
        <f>(IF(AC1192="","",IF(CB1192&gt;DA1192,"H",IF(CB1192&lt;DA1192,"A","D"))))</f>
        <v>H</v>
      </c>
      <c r="EA1192" s="348" t="str">
        <f>(IF(AD1192="","",IF(CC1192&gt;DB1192,"H",IF(CC1192&lt;DB1192,"A","D"))))</f>
        <v>D</v>
      </c>
      <c r="EI1192" s="53" t="str">
        <f t="shared" si="1898"/>
        <v>Walton &amp; Hersham</v>
      </c>
      <c r="EJ1192" s="79">
        <f t="shared" si="1915"/>
        <v>34</v>
      </c>
      <c r="EK1192" s="80">
        <f t="shared" si="1916"/>
        <v>8</v>
      </c>
      <c r="EL1192" s="80">
        <f t="shared" si="1917"/>
        <v>2</v>
      </c>
      <c r="EM1192" s="80">
        <f t="shared" si="1918"/>
        <v>7</v>
      </c>
      <c r="EN1192" s="80">
        <f>COUNTIF(DX$1178:DX$1195,"A")</f>
        <v>9</v>
      </c>
      <c r="EO1192" s="80">
        <f>COUNTIF(DX$1178:DX$1195,"D")</f>
        <v>1</v>
      </c>
      <c r="EP1192" s="80">
        <f>COUNTIF(DX$1178:DX$1195,"H")</f>
        <v>7</v>
      </c>
      <c r="EQ1192" s="79">
        <f t="shared" si="1919"/>
        <v>17</v>
      </c>
      <c r="ER1192" s="79">
        <f t="shared" si="1899"/>
        <v>3</v>
      </c>
      <c r="ES1192" s="79">
        <f t="shared" si="1899"/>
        <v>14</v>
      </c>
      <c r="ET1192" s="81">
        <f>SUM($BL1192:$CI1192)+SUM(CY$1178:CY$1195)</f>
        <v>63</v>
      </c>
      <c r="EU1192" s="81">
        <f>SUM($CK1192:$DH1192)+SUM(BZ$1178:BZ$1195)</f>
        <v>60</v>
      </c>
      <c r="EV1192" s="79">
        <f t="shared" si="1900"/>
        <v>54</v>
      </c>
      <c r="EW1192" s="81">
        <f t="shared" si="1920"/>
        <v>3</v>
      </c>
      <c r="EX1192" s="78"/>
      <c r="EY1192" s="80">
        <f t="shared" si="1901"/>
        <v>34</v>
      </c>
      <c r="EZ1192" s="80">
        <f t="shared" si="1902"/>
        <v>17</v>
      </c>
      <c r="FA1192" s="80">
        <f t="shared" si="1903"/>
        <v>3</v>
      </c>
      <c r="FB1192" s="80">
        <f t="shared" si="1904"/>
        <v>14</v>
      </c>
      <c r="FC1192" s="80">
        <f t="shared" si="1905"/>
        <v>63</v>
      </c>
      <c r="FD1192" s="80">
        <f t="shared" si="1906"/>
        <v>60</v>
      </c>
      <c r="FE1192" s="80">
        <f t="shared" si="1907"/>
        <v>54</v>
      </c>
      <c r="FF1192" s="80">
        <f t="shared" si="1908"/>
        <v>3</v>
      </c>
      <c r="FH1192" s="54">
        <f t="shared" si="1921"/>
        <v>0</v>
      </c>
      <c r="FI1192" s="54">
        <f t="shared" si="1922"/>
        <v>0</v>
      </c>
      <c r="FJ1192" s="54">
        <f t="shared" si="1909"/>
        <v>0</v>
      </c>
      <c r="FK1192" s="54">
        <f t="shared" si="1909"/>
        <v>0</v>
      </c>
      <c r="FL1192" s="54">
        <f t="shared" si="1909"/>
        <v>0</v>
      </c>
      <c r="FM1192" s="54">
        <f t="shared" si="1909"/>
        <v>0</v>
      </c>
      <c r="FN1192" s="54">
        <f t="shared" si="1909"/>
        <v>0</v>
      </c>
      <c r="FO1192" s="54">
        <f t="shared" si="1909"/>
        <v>0</v>
      </c>
      <c r="FQ1192" s="54" t="str">
        <f t="shared" si="1892"/>
        <v/>
      </c>
      <c r="FR1192" s="54" t="str">
        <f t="shared" si="1893"/>
        <v/>
      </c>
      <c r="FS1192" s="54" t="str">
        <f t="shared" si="1923"/>
        <v/>
      </c>
      <c r="FT1192" s="54" t="str">
        <f t="shared" si="1923"/>
        <v/>
      </c>
      <c r="FU1192" s="54" t="str">
        <f t="shared" si="1923"/>
        <v/>
      </c>
      <c r="FV1192" s="54" t="str">
        <f t="shared" si="1923"/>
        <v/>
      </c>
      <c r="FW1192" s="54" t="str">
        <f t="shared" si="1923"/>
        <v/>
      </c>
      <c r="FX1192" s="54" t="str">
        <f t="shared" si="1923"/>
        <v/>
      </c>
      <c r="FZ1192" s="58"/>
      <c r="GA1192" s="59"/>
      <c r="GB1192" s="60"/>
      <c r="GC1192" s="58"/>
      <c r="GD1192" s="59"/>
      <c r="GE1192" s="61"/>
      <c r="GF1192" s="58"/>
      <c r="GG1192" s="61"/>
      <c r="GH1192" s="61"/>
    </row>
    <row r="1193" spans="1:192" s="54" customFormat="1" ht="12" x14ac:dyDescent="0.25">
      <c r="A1193" s="54">
        <v>16</v>
      </c>
      <c r="B1193" s="54" t="s">
        <v>1842</v>
      </c>
      <c r="C1193" s="56">
        <v>34</v>
      </c>
      <c r="D1193" s="56">
        <v>9</v>
      </c>
      <c r="E1193" s="56">
        <v>7</v>
      </c>
      <c r="F1193" s="56">
        <v>18</v>
      </c>
      <c r="G1193" s="56">
        <v>49</v>
      </c>
      <c r="H1193" s="56">
        <v>58</v>
      </c>
      <c r="I1193" s="57">
        <v>34</v>
      </c>
      <c r="J1193" s="56">
        <f t="shared" si="1894"/>
        <v>-9</v>
      </c>
      <c r="L1193" s="82" t="s">
        <v>1850</v>
      </c>
      <c r="M1193" s="477" t="s">
        <v>77</v>
      </c>
      <c r="N1193" s="479" t="s">
        <v>110</v>
      </c>
      <c r="O1193" s="479" t="s">
        <v>86</v>
      </c>
      <c r="P1193" s="479" t="s">
        <v>87</v>
      </c>
      <c r="Q1193" s="479" t="s">
        <v>88</v>
      </c>
      <c r="R1193" s="479" t="s">
        <v>124</v>
      </c>
      <c r="S1193" s="479" t="s">
        <v>74</v>
      </c>
      <c r="T1193" s="479" t="s">
        <v>87</v>
      </c>
      <c r="U1193" s="479" t="s">
        <v>102</v>
      </c>
      <c r="V1193" s="479" t="s">
        <v>206</v>
      </c>
      <c r="W1193" s="479" t="s">
        <v>102</v>
      </c>
      <c r="X1193" s="479" t="s">
        <v>103</v>
      </c>
      <c r="Y1193" s="479" t="s">
        <v>148</v>
      </c>
      <c r="Z1193" s="479" t="s">
        <v>76</v>
      </c>
      <c r="AA1193" s="479" t="s">
        <v>150</v>
      </c>
      <c r="AB1193" s="478"/>
      <c r="AC1193" s="479" t="s">
        <v>124</v>
      </c>
      <c r="AD1193" s="480" t="s">
        <v>304</v>
      </c>
      <c r="AL1193" s="82" t="s">
        <v>1850</v>
      </c>
      <c r="AM1193" s="477" t="s">
        <v>653</v>
      </c>
      <c r="AN1193" s="479" t="s">
        <v>645</v>
      </c>
      <c r="AO1193" s="479" t="s">
        <v>394</v>
      </c>
      <c r="AP1193" s="479" t="s">
        <v>646</v>
      </c>
      <c r="AQ1193" s="479" t="s">
        <v>603</v>
      </c>
      <c r="AR1193" s="479" t="s">
        <v>708</v>
      </c>
      <c r="AS1193" s="479" t="s">
        <v>652</v>
      </c>
      <c r="AT1193" s="479" t="s">
        <v>317</v>
      </c>
      <c r="AU1193" s="479" t="s">
        <v>321</v>
      </c>
      <c r="AV1193" s="479" t="s">
        <v>667</v>
      </c>
      <c r="AW1193" s="479" t="s">
        <v>656</v>
      </c>
      <c r="AX1193" s="479" t="s">
        <v>670</v>
      </c>
      <c r="AY1193" s="479" t="s">
        <v>663</v>
      </c>
      <c r="AZ1193" s="479" t="s">
        <v>657</v>
      </c>
      <c r="BA1193" s="479" t="s">
        <v>93</v>
      </c>
      <c r="BB1193" s="478"/>
      <c r="BC1193" s="479" t="s">
        <v>307</v>
      </c>
      <c r="BD1193" s="480" t="s">
        <v>665</v>
      </c>
      <c r="BL1193" s="90">
        <f t="shared" si="1912"/>
        <v>2</v>
      </c>
      <c r="BM1193" s="77">
        <f t="shared" si="1912"/>
        <v>1</v>
      </c>
      <c r="BN1193" s="77">
        <f t="shared" si="1912"/>
        <v>0</v>
      </c>
      <c r="BO1193" s="77">
        <f t="shared" si="1912"/>
        <v>3</v>
      </c>
      <c r="BP1193" s="77">
        <f t="shared" si="1912"/>
        <v>1</v>
      </c>
      <c r="BQ1193" s="77">
        <f t="shared" si="1912"/>
        <v>0</v>
      </c>
      <c r="BR1193" s="77">
        <f t="shared" si="1912"/>
        <v>1</v>
      </c>
      <c r="BS1193" s="77">
        <f t="shared" si="1912"/>
        <v>3</v>
      </c>
      <c r="BT1193" s="77">
        <f t="shared" si="1912"/>
        <v>2</v>
      </c>
      <c r="BU1193" s="77">
        <f t="shared" si="1912"/>
        <v>1</v>
      </c>
      <c r="BV1193" s="77">
        <f t="shared" si="1912"/>
        <v>2</v>
      </c>
      <c r="BW1193" s="77">
        <f t="shared" si="1912"/>
        <v>1</v>
      </c>
      <c r="BX1193" s="77">
        <f>(IF(Y1193="","",(IF(MID(Y1193,2,1)="-",LEFT(Y1193,1),LEFT(Y1193,2)))+0))</f>
        <v>0</v>
      </c>
      <c r="BY1193" s="77">
        <f>(IF(Z1193="","",(IF(MID(Z1193,2,1)="-",LEFT(Z1193,1),LEFT(Z1193,2)))+0))</f>
        <v>0</v>
      </c>
      <c r="BZ1193" s="77">
        <f>(IF(AA1193="","",(IF(MID(AA1193,2,1)="-",LEFT(AA1193,1),LEFT(AA1193,2)))+0))</f>
        <v>3</v>
      </c>
      <c r="CA1193" s="91"/>
      <c r="CB1193" s="77">
        <f>(IF(AC1193="","",(IF(MID(AC1193,2,1)="-",LEFT(AC1193,1),LEFT(AC1193,2)))+0))</f>
        <v>0</v>
      </c>
      <c r="CC1193" s="92">
        <f>(IF(AD1193="","",(IF(MID(AD1193,2,1)="-",LEFT(AD1193,1),LEFT(AD1193,2)))+0))</f>
        <v>4</v>
      </c>
      <c r="CJ1193" s="78"/>
      <c r="CK1193" s="90">
        <f t="shared" si="1913"/>
        <v>1</v>
      </c>
      <c r="CL1193" s="77">
        <f t="shared" si="1913"/>
        <v>7</v>
      </c>
      <c r="CM1193" s="77">
        <f t="shared" si="1913"/>
        <v>3</v>
      </c>
      <c r="CN1193" s="77">
        <f t="shared" si="1913"/>
        <v>3</v>
      </c>
      <c r="CO1193" s="77">
        <f t="shared" si="1913"/>
        <v>6</v>
      </c>
      <c r="CP1193" s="77">
        <f t="shared" si="1913"/>
        <v>0</v>
      </c>
      <c r="CQ1193" s="77">
        <f t="shared" si="1913"/>
        <v>2</v>
      </c>
      <c r="CR1193" s="77">
        <f t="shared" si="1913"/>
        <v>3</v>
      </c>
      <c r="CS1193" s="77">
        <f t="shared" si="1913"/>
        <v>4</v>
      </c>
      <c r="CT1193" s="77">
        <f t="shared" si="1913"/>
        <v>4</v>
      </c>
      <c r="CU1193" s="77">
        <f t="shared" si="1913"/>
        <v>4</v>
      </c>
      <c r="CV1193" s="77">
        <f t="shared" si="1913"/>
        <v>3</v>
      </c>
      <c r="CW1193" s="77">
        <f>(IF(Y1193="","",IF(RIGHT(Y1193,2)="10",RIGHT(Y1193,2),RIGHT(Y1193,1))+0))</f>
        <v>1</v>
      </c>
      <c r="CX1193" s="77">
        <f>(IF(Z1193="","",IF(RIGHT(Z1193,2)="10",RIGHT(Z1193,2),RIGHT(Z1193,1))+0))</f>
        <v>2</v>
      </c>
      <c r="CY1193" s="77">
        <f>(IF(AA1193="","",IF(RIGHT(AA1193,2)="10",RIGHT(AA1193,2),RIGHT(AA1193,1))+0))</f>
        <v>1</v>
      </c>
      <c r="CZ1193" s="91"/>
      <c r="DA1193" s="77">
        <f>(IF(AC1193="","",IF(RIGHT(AC1193,2)="10",RIGHT(AC1193,2),RIGHT(AC1193,1))+0))</f>
        <v>0</v>
      </c>
      <c r="DB1193" s="92">
        <f>(IF(AD1193="","",IF(RIGHT(AD1193,2)="10",RIGHT(AD1193,2),RIGHT(AD1193,1))+0))</f>
        <v>2</v>
      </c>
      <c r="DJ1193" s="347" t="str">
        <f t="shared" si="1914"/>
        <v>H</v>
      </c>
      <c r="DK1193" s="56" t="str">
        <f t="shared" si="1914"/>
        <v>A</v>
      </c>
      <c r="DL1193" s="56" t="str">
        <f t="shared" si="1914"/>
        <v>A</v>
      </c>
      <c r="DM1193" s="56" t="str">
        <f t="shared" si="1914"/>
        <v>D</v>
      </c>
      <c r="DN1193" s="56" t="str">
        <f t="shared" si="1914"/>
        <v>A</v>
      </c>
      <c r="DO1193" s="56" t="str">
        <f t="shared" si="1914"/>
        <v>D</v>
      </c>
      <c r="DP1193" s="56" t="str">
        <f t="shared" si="1914"/>
        <v>A</v>
      </c>
      <c r="DQ1193" s="56" t="str">
        <f t="shared" si="1914"/>
        <v>D</v>
      </c>
      <c r="DR1193" s="56" t="str">
        <f t="shared" si="1914"/>
        <v>A</v>
      </c>
      <c r="DS1193" s="56" t="str">
        <f t="shared" si="1914"/>
        <v>A</v>
      </c>
      <c r="DT1193" s="56" t="str">
        <f t="shared" si="1914"/>
        <v>A</v>
      </c>
      <c r="DU1193" s="56" t="str">
        <f t="shared" si="1914"/>
        <v>A</v>
      </c>
      <c r="DV1193" s="56" t="str">
        <f>(IF(Y1193="","",IF(BX1193&gt;CW1193,"H",IF(BX1193&lt;CW1193,"A","D"))))</f>
        <v>A</v>
      </c>
      <c r="DW1193" s="56" t="str">
        <f>(IF(Z1193="","",IF(BY1193&gt;CX1193,"H",IF(BY1193&lt;CX1193,"A","D"))))</f>
        <v>A</v>
      </c>
      <c r="DX1193" s="56" t="str">
        <f>(IF(AA1193="","",IF(BZ1193&gt;CY1193,"H",IF(BZ1193&lt;CY1193,"A","D"))))</f>
        <v>H</v>
      </c>
      <c r="DY1193" s="91"/>
      <c r="DZ1193" s="56" t="str">
        <f>(IF(AC1193="","",IF(CB1193&gt;DA1193,"H",IF(CB1193&lt;DA1193,"A","D"))))</f>
        <v>D</v>
      </c>
      <c r="EA1193" s="348" t="str">
        <f>(IF(AD1193="","",IF(CC1193&gt;DB1193,"H",IF(CC1193&lt;DB1193,"A","D"))))</f>
        <v>H</v>
      </c>
      <c r="EI1193" s="53" t="str">
        <f t="shared" si="1898"/>
        <v>Walton Casuals</v>
      </c>
      <c r="EJ1193" s="79">
        <f t="shared" si="1915"/>
        <v>34</v>
      </c>
      <c r="EK1193" s="80">
        <f t="shared" si="1916"/>
        <v>3</v>
      </c>
      <c r="EL1193" s="80">
        <f t="shared" si="1917"/>
        <v>4</v>
      </c>
      <c r="EM1193" s="80">
        <f t="shared" si="1918"/>
        <v>10</v>
      </c>
      <c r="EN1193" s="80">
        <f>COUNTIF(DY$1178:DY$1195,"A")</f>
        <v>3</v>
      </c>
      <c r="EO1193" s="80">
        <f>COUNTIF(DY$1178:DY$1195,"D")</f>
        <v>0</v>
      </c>
      <c r="EP1193" s="80">
        <f>COUNTIF(DY$1178:DY$1195,"H")</f>
        <v>14</v>
      </c>
      <c r="EQ1193" s="79">
        <f t="shared" si="1919"/>
        <v>6</v>
      </c>
      <c r="ER1193" s="79">
        <f t="shared" si="1899"/>
        <v>4</v>
      </c>
      <c r="ES1193" s="79">
        <f t="shared" si="1899"/>
        <v>24</v>
      </c>
      <c r="ET1193" s="81">
        <f>SUM($BL1193:$CI1193)+SUM(CZ$1178:CZ$1195)</f>
        <v>38</v>
      </c>
      <c r="EU1193" s="81">
        <f>SUM($CK1193:$DH1193)+SUM(CA$1178:CA$1195)</f>
        <v>98</v>
      </c>
      <c r="EV1193" s="79">
        <f t="shared" si="1900"/>
        <v>22</v>
      </c>
      <c r="EW1193" s="81">
        <f t="shared" si="1920"/>
        <v>-60</v>
      </c>
      <c r="EX1193" s="78"/>
      <c r="EY1193" s="80">
        <f t="shared" si="1901"/>
        <v>34</v>
      </c>
      <c r="EZ1193" s="80">
        <f t="shared" si="1902"/>
        <v>6</v>
      </c>
      <c r="FA1193" s="80">
        <f t="shared" si="1903"/>
        <v>4</v>
      </c>
      <c r="FB1193" s="80">
        <f t="shared" si="1904"/>
        <v>24</v>
      </c>
      <c r="FC1193" s="80">
        <f t="shared" si="1905"/>
        <v>38</v>
      </c>
      <c r="FD1193" s="80">
        <f t="shared" si="1906"/>
        <v>98</v>
      </c>
      <c r="FE1193" s="80">
        <f t="shared" si="1907"/>
        <v>22</v>
      </c>
      <c r="FF1193" s="80">
        <f t="shared" si="1908"/>
        <v>-60</v>
      </c>
      <c r="FH1193" s="54">
        <f t="shared" si="1921"/>
        <v>0</v>
      </c>
      <c r="FI1193" s="54">
        <f t="shared" si="1922"/>
        <v>0</v>
      </c>
      <c r="FJ1193" s="54">
        <f t="shared" si="1909"/>
        <v>0</v>
      </c>
      <c r="FK1193" s="54">
        <f t="shared" si="1909"/>
        <v>0</v>
      </c>
      <c r="FL1193" s="54">
        <f t="shared" si="1909"/>
        <v>0</v>
      </c>
      <c r="FM1193" s="54">
        <f t="shared" si="1909"/>
        <v>0</v>
      </c>
      <c r="FN1193" s="54">
        <f t="shared" si="1909"/>
        <v>0</v>
      </c>
      <c r="FO1193" s="54">
        <f t="shared" si="1909"/>
        <v>0</v>
      </c>
      <c r="FQ1193" s="54" t="str">
        <f t="shared" si="1892"/>
        <v/>
      </c>
      <c r="FR1193" s="54" t="str">
        <f t="shared" si="1893"/>
        <v/>
      </c>
      <c r="FS1193" s="54" t="str">
        <f t="shared" si="1923"/>
        <v/>
      </c>
      <c r="FT1193" s="54" t="str">
        <f t="shared" si="1923"/>
        <v/>
      </c>
      <c r="FU1193" s="54" t="str">
        <f t="shared" si="1923"/>
        <v/>
      </c>
      <c r="FV1193" s="54" t="str">
        <f t="shared" si="1923"/>
        <v/>
      </c>
      <c r="FW1193" s="54" t="str">
        <f t="shared" si="1923"/>
        <v/>
      </c>
      <c r="FX1193" s="54" t="str">
        <f t="shared" si="1923"/>
        <v/>
      </c>
      <c r="FZ1193" s="58"/>
      <c r="GA1193" s="59"/>
      <c r="GB1193" s="60"/>
      <c r="GC1193" s="58"/>
      <c r="GD1193" s="59"/>
      <c r="GE1193" s="61"/>
      <c r="GF1193" s="58"/>
      <c r="GG1193" s="61"/>
      <c r="GH1193" s="61"/>
    </row>
    <row r="1194" spans="1:192" s="54" customFormat="1" ht="12" x14ac:dyDescent="0.25">
      <c r="A1194" s="54">
        <v>17</v>
      </c>
      <c r="B1194" s="54" t="s">
        <v>1715</v>
      </c>
      <c r="C1194" s="56">
        <v>34</v>
      </c>
      <c r="D1194" s="56">
        <v>7</v>
      </c>
      <c r="E1194" s="56">
        <v>11</v>
      </c>
      <c r="F1194" s="56">
        <v>16</v>
      </c>
      <c r="G1194" s="56">
        <v>46</v>
      </c>
      <c r="H1194" s="56">
        <v>62</v>
      </c>
      <c r="I1194" s="57">
        <v>32</v>
      </c>
      <c r="J1194" s="56">
        <f t="shared" si="1894"/>
        <v>-16</v>
      </c>
      <c r="L1194" s="82" t="s">
        <v>1771</v>
      </c>
      <c r="M1194" s="477" t="s">
        <v>59</v>
      </c>
      <c r="N1194" s="479" t="s">
        <v>62</v>
      </c>
      <c r="O1194" s="479" t="s">
        <v>206</v>
      </c>
      <c r="P1194" s="479" t="s">
        <v>87</v>
      </c>
      <c r="Q1194" s="479" t="s">
        <v>76</v>
      </c>
      <c r="R1194" s="479" t="s">
        <v>177</v>
      </c>
      <c r="S1194" s="479" t="s">
        <v>99</v>
      </c>
      <c r="T1194" s="479" t="s">
        <v>126</v>
      </c>
      <c r="U1194" s="479" t="s">
        <v>459</v>
      </c>
      <c r="V1194" s="479" t="s">
        <v>102</v>
      </c>
      <c r="W1194" s="479" t="s">
        <v>200</v>
      </c>
      <c r="X1194" s="479" t="s">
        <v>77</v>
      </c>
      <c r="Y1194" s="479" t="s">
        <v>99</v>
      </c>
      <c r="Z1194" s="479" t="s">
        <v>76</v>
      </c>
      <c r="AA1194" s="479" t="s">
        <v>74</v>
      </c>
      <c r="AB1194" s="479" t="s">
        <v>269</v>
      </c>
      <c r="AC1194" s="478"/>
      <c r="AD1194" s="480" t="s">
        <v>74</v>
      </c>
      <c r="AL1194" s="82" t="s">
        <v>1771</v>
      </c>
      <c r="AM1194" s="477" t="s">
        <v>523</v>
      </c>
      <c r="AN1194" s="479" t="s">
        <v>527</v>
      </c>
      <c r="AO1194" s="479" t="s">
        <v>638</v>
      </c>
      <c r="AP1194" s="479" t="s">
        <v>324</v>
      </c>
      <c r="AQ1194" s="479" t="s">
        <v>667</v>
      </c>
      <c r="AR1194" s="479" t="s">
        <v>637</v>
      </c>
      <c r="AS1194" s="479" t="s">
        <v>654</v>
      </c>
      <c r="AT1194" s="479" t="s">
        <v>1612</v>
      </c>
      <c r="AU1194" s="479" t="s">
        <v>653</v>
      </c>
      <c r="AV1194" s="479" t="s">
        <v>657</v>
      </c>
      <c r="AW1194" s="479" t="s">
        <v>663</v>
      </c>
      <c r="AX1194" s="479" t="s">
        <v>709</v>
      </c>
      <c r="AY1194" s="479" t="s">
        <v>646</v>
      </c>
      <c r="AZ1194" s="479" t="s">
        <v>655</v>
      </c>
      <c r="BA1194" s="479" t="s">
        <v>669</v>
      </c>
      <c r="BB1194" s="479" t="s">
        <v>209</v>
      </c>
      <c r="BC1194" s="478"/>
      <c r="BD1194" s="480" t="s">
        <v>317</v>
      </c>
      <c r="BL1194" s="90">
        <f t="shared" si="1912"/>
        <v>4</v>
      </c>
      <c r="BM1194" s="77">
        <f t="shared" si="1912"/>
        <v>1</v>
      </c>
      <c r="BN1194" s="77">
        <f t="shared" si="1912"/>
        <v>1</v>
      </c>
      <c r="BO1194" s="77">
        <f t="shared" si="1912"/>
        <v>3</v>
      </c>
      <c r="BP1194" s="77">
        <f t="shared" si="1912"/>
        <v>0</v>
      </c>
      <c r="BQ1194" s="77">
        <f t="shared" si="1912"/>
        <v>2</v>
      </c>
      <c r="BR1194" s="77">
        <f t="shared" si="1912"/>
        <v>1</v>
      </c>
      <c r="BS1194" s="77">
        <f t="shared" si="1912"/>
        <v>7</v>
      </c>
      <c r="BT1194" s="77">
        <f t="shared" si="1912"/>
        <v>5</v>
      </c>
      <c r="BU1194" s="77">
        <f t="shared" si="1912"/>
        <v>2</v>
      </c>
      <c r="BV1194" s="77">
        <f t="shared" si="1912"/>
        <v>2</v>
      </c>
      <c r="BW1194" s="77">
        <f t="shared" si="1912"/>
        <v>2</v>
      </c>
      <c r="BX1194" s="77">
        <f>(IF(Y1194="","",(IF(MID(Y1194,2,1)="-",LEFT(Y1194,1),LEFT(Y1194,2)))+0))</f>
        <v>1</v>
      </c>
      <c r="BY1194" s="77">
        <f>(IF(Z1194="","",(IF(MID(Z1194,2,1)="-",LEFT(Z1194,1),LEFT(Z1194,2)))+0))</f>
        <v>0</v>
      </c>
      <c r="BZ1194" s="77">
        <f>(IF(AA1194="","",(IF(MID(AA1194,2,1)="-",LEFT(AA1194,1),LEFT(AA1194,2)))+0))</f>
        <v>1</v>
      </c>
      <c r="CA1194" s="77">
        <f>(IF(AB1194="","",(IF(MID(AB1194,2,1)="-",LEFT(AB1194,1),LEFT(AB1194,2)))+0))</f>
        <v>7</v>
      </c>
      <c r="CB1194" s="91"/>
      <c r="CC1194" s="92">
        <f>(IF(AD1194="","",(IF(MID(AD1194,2,1)="-",LEFT(AD1194,1),LEFT(AD1194,2)))+0))</f>
        <v>1</v>
      </c>
      <c r="CJ1194" s="78"/>
      <c r="CK1194" s="90">
        <f t="shared" si="1913"/>
        <v>0</v>
      </c>
      <c r="CL1194" s="77">
        <f t="shared" si="1913"/>
        <v>1</v>
      </c>
      <c r="CM1194" s="77">
        <f t="shared" si="1913"/>
        <v>4</v>
      </c>
      <c r="CN1194" s="77">
        <f t="shared" si="1913"/>
        <v>3</v>
      </c>
      <c r="CO1194" s="77">
        <f t="shared" si="1913"/>
        <v>2</v>
      </c>
      <c r="CP1194" s="77">
        <f t="shared" si="1913"/>
        <v>0</v>
      </c>
      <c r="CQ1194" s="77">
        <f t="shared" si="1913"/>
        <v>0</v>
      </c>
      <c r="CR1194" s="77">
        <f t="shared" si="1913"/>
        <v>0</v>
      </c>
      <c r="CS1194" s="77">
        <f t="shared" si="1913"/>
        <v>3</v>
      </c>
      <c r="CT1194" s="77">
        <f t="shared" si="1913"/>
        <v>4</v>
      </c>
      <c r="CU1194" s="77">
        <f t="shared" si="1913"/>
        <v>2</v>
      </c>
      <c r="CV1194" s="77">
        <f t="shared" si="1913"/>
        <v>1</v>
      </c>
      <c r="CW1194" s="77">
        <f>(IF(Y1194="","",IF(RIGHT(Y1194,2)="10",RIGHT(Y1194,2),RIGHT(Y1194,1))+0))</f>
        <v>0</v>
      </c>
      <c r="CX1194" s="77">
        <f>(IF(Z1194="","",IF(RIGHT(Z1194,2)="10",RIGHT(Z1194,2),RIGHT(Z1194,1))+0))</f>
        <v>2</v>
      </c>
      <c r="CY1194" s="77">
        <f>(IF(AA1194="","",IF(RIGHT(AA1194,2)="10",RIGHT(AA1194,2),RIGHT(AA1194,1))+0))</f>
        <v>2</v>
      </c>
      <c r="CZ1194" s="77">
        <f>(IF(AB1194="","",IF(RIGHT(AB1194,2)="10",RIGHT(AB1194,2),RIGHT(AB1194,1))+0))</f>
        <v>1</v>
      </c>
      <c r="DA1194" s="91"/>
      <c r="DB1194" s="92">
        <f>(IF(AD1194="","",IF(RIGHT(AD1194,2)="10",RIGHT(AD1194,2),RIGHT(AD1194,1))+0))</f>
        <v>2</v>
      </c>
      <c r="DJ1194" s="347" t="str">
        <f t="shared" si="1914"/>
        <v>H</v>
      </c>
      <c r="DK1194" s="56" t="str">
        <f t="shared" si="1914"/>
        <v>D</v>
      </c>
      <c r="DL1194" s="56" t="str">
        <f t="shared" si="1914"/>
        <v>A</v>
      </c>
      <c r="DM1194" s="56" t="str">
        <f t="shared" si="1914"/>
        <v>D</v>
      </c>
      <c r="DN1194" s="56" t="str">
        <f t="shared" si="1914"/>
        <v>A</v>
      </c>
      <c r="DO1194" s="56" t="str">
        <f t="shared" si="1914"/>
        <v>H</v>
      </c>
      <c r="DP1194" s="56" t="str">
        <f t="shared" si="1914"/>
        <v>H</v>
      </c>
      <c r="DQ1194" s="56" t="str">
        <f t="shared" si="1914"/>
        <v>H</v>
      </c>
      <c r="DR1194" s="56" t="str">
        <f t="shared" si="1914"/>
        <v>H</v>
      </c>
      <c r="DS1194" s="56" t="str">
        <f t="shared" si="1914"/>
        <v>A</v>
      </c>
      <c r="DT1194" s="56" t="str">
        <f t="shared" si="1914"/>
        <v>D</v>
      </c>
      <c r="DU1194" s="56" t="str">
        <f t="shared" si="1914"/>
        <v>H</v>
      </c>
      <c r="DV1194" s="56" t="str">
        <f>(IF(Y1194="","",IF(BX1194&gt;CW1194,"H",IF(BX1194&lt;CW1194,"A","D"))))</f>
        <v>H</v>
      </c>
      <c r="DW1194" s="56" t="str">
        <f>(IF(Z1194="","",IF(BY1194&gt;CX1194,"H",IF(BY1194&lt;CX1194,"A","D"))))</f>
        <v>A</v>
      </c>
      <c r="DX1194" s="56" t="str">
        <f>(IF(AA1194="","",IF(BZ1194&gt;CY1194,"H",IF(BZ1194&lt;CY1194,"A","D"))))</f>
        <v>A</v>
      </c>
      <c r="DY1194" s="56" t="str">
        <f>(IF(AB1194="","",IF(CA1194&gt;CZ1194,"H",IF(CA1194&lt;CZ1194,"A","D"))))</f>
        <v>H</v>
      </c>
      <c r="DZ1194" s="91"/>
      <c r="EA1194" s="348" t="str">
        <f>(IF(AD1194="","",IF(CC1194&gt;DB1194,"H",IF(CC1194&lt;DB1194,"A","D"))))</f>
        <v>A</v>
      </c>
      <c r="EI1194" s="53" t="str">
        <f t="shared" si="1898"/>
        <v>Whyteleafe</v>
      </c>
      <c r="EJ1194" s="79">
        <f t="shared" si="1915"/>
        <v>34</v>
      </c>
      <c r="EK1194" s="80">
        <f t="shared" si="1916"/>
        <v>8</v>
      </c>
      <c r="EL1194" s="80">
        <f t="shared" si="1917"/>
        <v>3</v>
      </c>
      <c r="EM1194" s="80">
        <f t="shared" si="1918"/>
        <v>6</v>
      </c>
      <c r="EN1194" s="80">
        <f>COUNTIF(DZ$1178:DZ$1195,"A")</f>
        <v>9</v>
      </c>
      <c r="EO1194" s="80">
        <f>COUNTIF(DZ$1178:DZ$1195,"D")</f>
        <v>2</v>
      </c>
      <c r="EP1194" s="80">
        <f>COUNTIF(DZ$1178:DZ$1195,"H")</f>
        <v>6</v>
      </c>
      <c r="EQ1194" s="79">
        <f t="shared" si="1919"/>
        <v>17</v>
      </c>
      <c r="ER1194" s="79">
        <f t="shared" si="1899"/>
        <v>5</v>
      </c>
      <c r="ES1194" s="79">
        <f t="shared" si="1899"/>
        <v>12</v>
      </c>
      <c r="ET1194" s="81">
        <f>SUM($BL1194:$CI1194)+SUM(DA$1178:DA$1195)</f>
        <v>77</v>
      </c>
      <c r="EU1194" s="81">
        <f>SUM($CK1194:$DH1194)+SUM(CB$1178:CB$1195)</f>
        <v>57</v>
      </c>
      <c r="EV1194" s="79">
        <f t="shared" si="1900"/>
        <v>56</v>
      </c>
      <c r="EW1194" s="81">
        <f t="shared" si="1920"/>
        <v>20</v>
      </c>
      <c r="EX1194" s="78"/>
      <c r="EY1194" s="80">
        <f t="shared" si="1901"/>
        <v>34</v>
      </c>
      <c r="EZ1194" s="80">
        <f t="shared" si="1902"/>
        <v>17</v>
      </c>
      <c r="FA1194" s="80">
        <f t="shared" si="1903"/>
        <v>5</v>
      </c>
      <c r="FB1194" s="80">
        <f t="shared" si="1904"/>
        <v>12</v>
      </c>
      <c r="FC1194" s="80">
        <f t="shared" si="1905"/>
        <v>77</v>
      </c>
      <c r="FD1194" s="80">
        <f t="shared" si="1906"/>
        <v>57</v>
      </c>
      <c r="FE1194" s="80">
        <f t="shared" si="1907"/>
        <v>56</v>
      </c>
      <c r="FF1194" s="80">
        <f t="shared" si="1908"/>
        <v>20</v>
      </c>
      <c r="FH1194" s="54">
        <f t="shared" si="1921"/>
        <v>0</v>
      </c>
      <c r="FI1194" s="54">
        <f t="shared" si="1922"/>
        <v>0</v>
      </c>
      <c r="FJ1194" s="54">
        <f t="shared" si="1909"/>
        <v>0</v>
      </c>
      <c r="FK1194" s="54">
        <f t="shared" si="1909"/>
        <v>0</v>
      </c>
      <c r="FL1194" s="54">
        <f t="shared" si="1909"/>
        <v>0</v>
      </c>
      <c r="FM1194" s="54">
        <f t="shared" si="1909"/>
        <v>0</v>
      </c>
      <c r="FN1194" s="54">
        <f t="shared" si="1909"/>
        <v>0</v>
      </c>
      <c r="FO1194" s="54">
        <f t="shared" si="1909"/>
        <v>0</v>
      </c>
      <c r="FQ1194" s="54" t="str">
        <f t="shared" si="1892"/>
        <v/>
      </c>
      <c r="FR1194" s="54" t="str">
        <f t="shared" si="1893"/>
        <v/>
      </c>
      <c r="FS1194" s="54" t="str">
        <f t="shared" si="1923"/>
        <v/>
      </c>
      <c r="FT1194" s="54" t="str">
        <f t="shared" si="1923"/>
        <v/>
      </c>
      <c r="FU1194" s="54" t="str">
        <f t="shared" si="1923"/>
        <v/>
      </c>
      <c r="FV1194" s="54" t="str">
        <f t="shared" si="1923"/>
        <v/>
      </c>
      <c r="FW1194" s="54" t="str">
        <f t="shared" si="1923"/>
        <v/>
      </c>
      <c r="FX1194" s="54" t="str">
        <f t="shared" si="1923"/>
        <v/>
      </c>
      <c r="FZ1194" s="58"/>
      <c r="GA1194" s="59"/>
      <c r="GB1194" s="60"/>
      <c r="GC1194" s="58"/>
      <c r="GD1194" s="59"/>
      <c r="GE1194" s="61"/>
      <c r="GF1194" s="58"/>
      <c r="GG1194" s="61"/>
      <c r="GH1194" s="61"/>
    </row>
    <row r="1195" spans="1:192" s="54" customFormat="1" ht="12.6" thickBot="1" x14ac:dyDescent="0.3">
      <c r="A1195" s="54">
        <v>18</v>
      </c>
      <c r="B1195" s="54" t="s">
        <v>1850</v>
      </c>
      <c r="C1195" s="56">
        <v>34</v>
      </c>
      <c r="D1195" s="56">
        <v>6</v>
      </c>
      <c r="E1195" s="56">
        <v>4</v>
      </c>
      <c r="F1195" s="56">
        <v>24</v>
      </c>
      <c r="G1195" s="56">
        <v>38</v>
      </c>
      <c r="H1195" s="56">
        <v>98</v>
      </c>
      <c r="I1195" s="57">
        <v>22</v>
      </c>
      <c r="J1195" s="56">
        <f t="shared" si="1894"/>
        <v>-60</v>
      </c>
      <c r="L1195" s="101" t="s">
        <v>1877</v>
      </c>
      <c r="M1195" s="482" t="s">
        <v>62</v>
      </c>
      <c r="N1195" s="483" t="s">
        <v>206</v>
      </c>
      <c r="O1195" s="483" t="s">
        <v>177</v>
      </c>
      <c r="P1195" s="483" t="s">
        <v>553</v>
      </c>
      <c r="Q1195" s="483" t="s">
        <v>206</v>
      </c>
      <c r="R1195" s="483" t="s">
        <v>74</v>
      </c>
      <c r="S1195" s="483" t="s">
        <v>89</v>
      </c>
      <c r="T1195" s="483" t="s">
        <v>74</v>
      </c>
      <c r="U1195" s="483" t="s">
        <v>200</v>
      </c>
      <c r="V1195" s="483" t="s">
        <v>77</v>
      </c>
      <c r="W1195" s="483" t="s">
        <v>150</v>
      </c>
      <c r="X1195" s="483" t="s">
        <v>62</v>
      </c>
      <c r="Y1195" s="483" t="s">
        <v>269</v>
      </c>
      <c r="Z1195" s="483" t="s">
        <v>62</v>
      </c>
      <c r="AA1195" s="483" t="s">
        <v>87</v>
      </c>
      <c r="AB1195" s="483" t="s">
        <v>77</v>
      </c>
      <c r="AC1195" s="483" t="s">
        <v>410</v>
      </c>
      <c r="AD1195" s="484"/>
      <c r="AL1195" s="101" t="s">
        <v>1877</v>
      </c>
      <c r="AM1195" s="482" t="s">
        <v>829</v>
      </c>
      <c r="AN1195" s="483" t="s">
        <v>661</v>
      </c>
      <c r="AO1195" s="483" t="s">
        <v>666</v>
      </c>
      <c r="AP1195" s="483" t="s">
        <v>638</v>
      </c>
      <c r="AQ1195" s="483" t="s">
        <v>646</v>
      </c>
      <c r="AR1195" s="483" t="s">
        <v>663</v>
      </c>
      <c r="AS1195" s="483" t="s">
        <v>479</v>
      </c>
      <c r="AT1195" s="483" t="s">
        <v>324</v>
      </c>
      <c r="AU1195" s="483" t="s">
        <v>584</v>
      </c>
      <c r="AV1195" s="483" t="s">
        <v>120</v>
      </c>
      <c r="AW1195" s="483" t="s">
        <v>452</v>
      </c>
      <c r="AX1195" s="483" t="s">
        <v>645</v>
      </c>
      <c r="AY1195" s="483" t="s">
        <v>1279</v>
      </c>
      <c r="AZ1195" s="483" t="s">
        <v>639</v>
      </c>
      <c r="BA1195" s="483" t="s">
        <v>654</v>
      </c>
      <c r="BB1195" s="483" t="s">
        <v>78</v>
      </c>
      <c r="BC1195" s="483" t="s">
        <v>648</v>
      </c>
      <c r="BD1195" s="484"/>
      <c r="BL1195" s="107">
        <f t="shared" si="1912"/>
        <v>1</v>
      </c>
      <c r="BM1195" s="108">
        <f t="shared" si="1912"/>
        <v>1</v>
      </c>
      <c r="BN1195" s="108">
        <f t="shared" si="1912"/>
        <v>2</v>
      </c>
      <c r="BO1195" s="108">
        <f t="shared" si="1912"/>
        <v>4</v>
      </c>
      <c r="BP1195" s="108">
        <f t="shared" si="1912"/>
        <v>1</v>
      </c>
      <c r="BQ1195" s="108">
        <f t="shared" si="1912"/>
        <v>1</v>
      </c>
      <c r="BR1195" s="108">
        <f t="shared" si="1912"/>
        <v>3</v>
      </c>
      <c r="BS1195" s="108">
        <f t="shared" si="1912"/>
        <v>1</v>
      </c>
      <c r="BT1195" s="108">
        <f t="shared" si="1912"/>
        <v>2</v>
      </c>
      <c r="BU1195" s="108">
        <f t="shared" si="1912"/>
        <v>2</v>
      </c>
      <c r="BV1195" s="108">
        <f t="shared" si="1912"/>
        <v>3</v>
      </c>
      <c r="BW1195" s="108">
        <f t="shared" si="1912"/>
        <v>1</v>
      </c>
      <c r="BX1195" s="108">
        <f>(IF(Y1195="","",(IF(MID(Y1195,2,1)="-",LEFT(Y1195,1),LEFT(Y1195,2)))+0))</f>
        <v>7</v>
      </c>
      <c r="BY1195" s="108">
        <f>(IF(Z1195="","",(IF(MID(Z1195,2,1)="-",LEFT(Z1195,1),LEFT(Z1195,2)))+0))</f>
        <v>1</v>
      </c>
      <c r="BZ1195" s="108">
        <f>(IF(AA1195="","",(IF(MID(AA1195,2,1)="-",LEFT(AA1195,1),LEFT(AA1195,2)))+0))</f>
        <v>3</v>
      </c>
      <c r="CA1195" s="108">
        <f>(IF(AB1195="","",(IF(MID(AB1195,2,1)="-",LEFT(AB1195,1),LEFT(AB1195,2)))+0))</f>
        <v>2</v>
      </c>
      <c r="CB1195" s="108">
        <f>(IF(AC1195="","",(IF(MID(AC1195,2,1)="-",LEFT(AC1195,1),LEFT(AC1195,2)))+0))</f>
        <v>2</v>
      </c>
      <c r="CC1195" s="109"/>
      <c r="CK1195" s="107">
        <f t="shared" si="1913"/>
        <v>1</v>
      </c>
      <c r="CL1195" s="108">
        <f t="shared" si="1913"/>
        <v>4</v>
      </c>
      <c r="CM1195" s="108">
        <f t="shared" si="1913"/>
        <v>0</v>
      </c>
      <c r="CN1195" s="108">
        <f t="shared" si="1913"/>
        <v>5</v>
      </c>
      <c r="CO1195" s="108">
        <f t="shared" si="1913"/>
        <v>4</v>
      </c>
      <c r="CP1195" s="108">
        <f t="shared" si="1913"/>
        <v>2</v>
      </c>
      <c r="CQ1195" s="108">
        <f t="shared" si="1913"/>
        <v>0</v>
      </c>
      <c r="CR1195" s="108">
        <f t="shared" si="1913"/>
        <v>2</v>
      </c>
      <c r="CS1195" s="108">
        <f t="shared" si="1913"/>
        <v>2</v>
      </c>
      <c r="CT1195" s="108">
        <f t="shared" si="1913"/>
        <v>1</v>
      </c>
      <c r="CU1195" s="108">
        <f t="shared" si="1913"/>
        <v>1</v>
      </c>
      <c r="CV1195" s="108">
        <f t="shared" si="1913"/>
        <v>1</v>
      </c>
      <c r="CW1195" s="108">
        <f>(IF(Y1195="","",IF(RIGHT(Y1195,2)="10",RIGHT(Y1195,2),RIGHT(Y1195,1))+0))</f>
        <v>1</v>
      </c>
      <c r="CX1195" s="108">
        <f>(IF(Z1195="","",IF(RIGHT(Z1195,2)="10",RIGHT(Z1195,2),RIGHT(Z1195,1))+0))</f>
        <v>1</v>
      </c>
      <c r="CY1195" s="108">
        <f>(IF(AA1195="","",IF(RIGHT(AA1195,2)="10",RIGHT(AA1195,2),RIGHT(AA1195,1))+0))</f>
        <v>3</v>
      </c>
      <c r="CZ1195" s="108">
        <f>(IF(AB1195="","",IF(RIGHT(AB1195,2)="10",RIGHT(AB1195,2),RIGHT(AB1195,1))+0))</f>
        <v>1</v>
      </c>
      <c r="DA1195" s="108">
        <f>(IF(AC1195="","",IF(RIGHT(AC1195,2)="10",RIGHT(AC1195,2),RIGHT(AC1195,1))+0))</f>
        <v>6</v>
      </c>
      <c r="DB1195" s="109"/>
      <c r="DJ1195" s="351" t="str">
        <f t="shared" si="1914"/>
        <v>D</v>
      </c>
      <c r="DK1195" s="352" t="str">
        <f t="shared" si="1914"/>
        <v>A</v>
      </c>
      <c r="DL1195" s="352" t="str">
        <f t="shared" si="1914"/>
        <v>H</v>
      </c>
      <c r="DM1195" s="352" t="str">
        <f t="shared" si="1914"/>
        <v>A</v>
      </c>
      <c r="DN1195" s="352" t="str">
        <f t="shared" si="1914"/>
        <v>A</v>
      </c>
      <c r="DO1195" s="352" t="str">
        <f t="shared" si="1914"/>
        <v>A</v>
      </c>
      <c r="DP1195" s="352" t="str">
        <f t="shared" si="1914"/>
        <v>H</v>
      </c>
      <c r="DQ1195" s="352" t="str">
        <f t="shared" si="1914"/>
        <v>A</v>
      </c>
      <c r="DR1195" s="352" t="str">
        <f t="shared" si="1914"/>
        <v>D</v>
      </c>
      <c r="DS1195" s="352" t="str">
        <f t="shared" si="1914"/>
        <v>H</v>
      </c>
      <c r="DT1195" s="352" t="str">
        <f t="shared" si="1914"/>
        <v>H</v>
      </c>
      <c r="DU1195" s="352" t="str">
        <f t="shared" si="1914"/>
        <v>D</v>
      </c>
      <c r="DV1195" s="352" t="str">
        <f>(IF(Y1195="","",IF(BX1195&gt;CW1195,"H",IF(BX1195&lt;CW1195,"A","D"))))</f>
        <v>H</v>
      </c>
      <c r="DW1195" s="352" t="str">
        <f>(IF(Z1195="","",IF(BY1195&gt;CX1195,"H",IF(BY1195&lt;CX1195,"A","D"))))</f>
        <v>D</v>
      </c>
      <c r="DX1195" s="352" t="str">
        <f>(IF(AA1195="","",IF(BZ1195&gt;CY1195,"H",IF(BZ1195&lt;CY1195,"A","D"))))</f>
        <v>D</v>
      </c>
      <c r="DY1195" s="352" t="str">
        <f>(IF(AB1195="","",IF(CA1195&gt;CZ1195,"H",IF(CA1195&lt;CZ1195,"A","D"))))</f>
        <v>H</v>
      </c>
      <c r="DZ1195" s="352" t="str">
        <f>(IF(AC1195="","",IF(CB1195&gt;DA1195,"H",IF(CB1195&lt;DA1195,"A","D"))))</f>
        <v>A</v>
      </c>
      <c r="EA1195" s="109"/>
      <c r="EI1195" s="53" t="str">
        <f t="shared" si="1898"/>
        <v>Woking</v>
      </c>
      <c r="EJ1195" s="79">
        <f t="shared" si="1915"/>
        <v>34</v>
      </c>
      <c r="EK1195" s="80">
        <f t="shared" si="1916"/>
        <v>6</v>
      </c>
      <c r="EL1195" s="80">
        <f t="shared" si="1917"/>
        <v>5</v>
      </c>
      <c r="EM1195" s="80">
        <f t="shared" si="1918"/>
        <v>6</v>
      </c>
      <c r="EN1195" s="80">
        <f>COUNTIF(EA$1178:EA$1195,"A")</f>
        <v>6</v>
      </c>
      <c r="EO1195" s="80">
        <f>COUNTIF(EA$1178:EA$1195,"D")</f>
        <v>3</v>
      </c>
      <c r="EP1195" s="80">
        <f>COUNTIF(EA$1178:EA$1195,"H")</f>
        <v>8</v>
      </c>
      <c r="EQ1195" s="79">
        <f t="shared" si="1919"/>
        <v>12</v>
      </c>
      <c r="ER1195" s="79">
        <f t="shared" si="1899"/>
        <v>8</v>
      </c>
      <c r="ES1195" s="79">
        <f t="shared" si="1899"/>
        <v>14</v>
      </c>
      <c r="ET1195" s="81">
        <f>SUM($BL1195:$CI1195)+SUM(DB$1178:DB$1195)</f>
        <v>58</v>
      </c>
      <c r="EU1195" s="81">
        <f>SUM($CK1195:$DH1195)+SUM(CC$1178:CC$1195)</f>
        <v>64</v>
      </c>
      <c r="EV1195" s="79">
        <f t="shared" si="1900"/>
        <v>44</v>
      </c>
      <c r="EW1195" s="81">
        <f t="shared" si="1920"/>
        <v>-6</v>
      </c>
      <c r="EY1195" s="80">
        <f t="shared" si="1901"/>
        <v>34</v>
      </c>
      <c r="EZ1195" s="80">
        <f t="shared" si="1902"/>
        <v>12</v>
      </c>
      <c r="FA1195" s="80">
        <f t="shared" si="1903"/>
        <v>8</v>
      </c>
      <c r="FB1195" s="80">
        <f t="shared" si="1904"/>
        <v>14</v>
      </c>
      <c r="FC1195" s="80">
        <f t="shared" si="1905"/>
        <v>58</v>
      </c>
      <c r="FD1195" s="80">
        <f t="shared" si="1906"/>
        <v>64</v>
      </c>
      <c r="FE1195" s="80">
        <f t="shared" si="1907"/>
        <v>44</v>
      </c>
      <c r="FF1195" s="80">
        <f t="shared" si="1908"/>
        <v>-6</v>
      </c>
      <c r="FH1195" s="54">
        <f t="shared" si="1921"/>
        <v>0</v>
      </c>
      <c r="FI1195" s="54">
        <f t="shared" si="1922"/>
        <v>0</v>
      </c>
      <c r="FJ1195" s="54">
        <f t="shared" si="1909"/>
        <v>0</v>
      </c>
      <c r="FK1195" s="54">
        <f t="shared" si="1909"/>
        <v>0</v>
      </c>
      <c r="FL1195" s="54">
        <f t="shared" si="1909"/>
        <v>0</v>
      </c>
      <c r="FM1195" s="54">
        <f t="shared" si="1909"/>
        <v>0</v>
      </c>
      <c r="FN1195" s="54">
        <f t="shared" si="1909"/>
        <v>0</v>
      </c>
      <c r="FO1195" s="54">
        <f t="shared" si="1909"/>
        <v>0</v>
      </c>
      <c r="FQ1195" s="54" t="str">
        <f t="shared" si="1892"/>
        <v/>
      </c>
      <c r="FR1195" s="54" t="str">
        <f t="shared" si="1893"/>
        <v/>
      </c>
      <c r="FS1195" s="54" t="str">
        <f t="shared" si="1923"/>
        <v/>
      </c>
      <c r="FT1195" s="54" t="str">
        <f t="shared" si="1923"/>
        <v/>
      </c>
      <c r="FU1195" s="54" t="str">
        <f t="shared" si="1923"/>
        <v/>
      </c>
      <c r="FV1195" s="54" t="str">
        <f t="shared" si="1923"/>
        <v/>
      </c>
      <c r="FW1195" s="54" t="str">
        <f t="shared" si="1923"/>
        <v/>
      </c>
      <c r="FX1195" s="54" t="str">
        <f t="shared" si="1923"/>
        <v/>
      </c>
      <c r="FZ1195" s="58"/>
      <c r="GA1195" s="59"/>
      <c r="GB1195" s="60"/>
      <c r="GC1195" s="58"/>
      <c r="GD1195" s="59"/>
      <c r="GE1195" s="61"/>
      <c r="GF1195" s="58"/>
      <c r="GG1195" s="61"/>
      <c r="GH1195" s="61"/>
    </row>
    <row r="1196" spans="1:192" s="54" customFormat="1" ht="12" x14ac:dyDescent="0.25">
      <c r="C1196" s="56"/>
      <c r="D1196" s="115">
        <f>SUM(D1178:D1195)</f>
        <v>257</v>
      </c>
      <c r="E1196" s="115">
        <f>SUM(E1178:E1195)</f>
        <v>98</v>
      </c>
      <c r="F1196" s="115">
        <f>SUM(F1178:F1195)</f>
        <v>257</v>
      </c>
      <c r="G1196" s="115">
        <f>SUM(G1178:G1195)</f>
        <v>1117</v>
      </c>
      <c r="H1196" s="115">
        <f>SUM(H1178:H1195)</f>
        <v>1117</v>
      </c>
      <c r="I1196" s="57"/>
      <c r="J1196" s="115">
        <f>SUM(J1178:J1195)</f>
        <v>0</v>
      </c>
      <c r="FQ1196" s="54" t="str">
        <f t="shared" si="1892"/>
        <v/>
      </c>
      <c r="FR1196" s="54" t="str">
        <f t="shared" si="1893"/>
        <v/>
      </c>
      <c r="FS1196" s="54" t="str">
        <f t="shared" si="1923"/>
        <v/>
      </c>
      <c r="FT1196" s="54" t="str">
        <f t="shared" si="1923"/>
        <v/>
      </c>
      <c r="FU1196" s="54" t="str">
        <f t="shared" si="1923"/>
        <v/>
      </c>
      <c r="FV1196" s="54" t="str">
        <f t="shared" si="1923"/>
        <v/>
      </c>
      <c r="FW1196" s="54" t="str">
        <f t="shared" si="1923"/>
        <v/>
      </c>
      <c r="FX1196" s="54" t="str">
        <f t="shared" si="1923"/>
        <v/>
      </c>
      <c r="FZ1196" s="58"/>
      <c r="GA1196" s="59"/>
      <c r="GB1196" s="60"/>
      <c r="GC1196" s="58"/>
      <c r="GD1196" s="59"/>
      <c r="GE1196" s="61"/>
      <c r="GF1196" s="58"/>
      <c r="GG1196" s="61"/>
      <c r="GH1196" s="61"/>
    </row>
    <row r="1197" spans="1:192" s="54" customFormat="1" ht="15.75" customHeight="1" thickBot="1" x14ac:dyDescent="0.3">
      <c r="A1197" s="53" t="s">
        <v>1911</v>
      </c>
      <c r="B1197" s="53"/>
      <c r="C1197" s="55" t="s">
        <v>1832</v>
      </c>
      <c r="D1197" s="57"/>
      <c r="E1197" s="57"/>
      <c r="F1197" s="57"/>
      <c r="G1197" s="57"/>
      <c r="H1197" s="57"/>
      <c r="I1197" s="57"/>
      <c r="J1197" s="57"/>
      <c r="L1197" s="53"/>
      <c r="AL1197" s="53"/>
      <c r="FQ1197" s="54" t="str">
        <f t="shared" si="1892"/>
        <v/>
      </c>
      <c r="FR1197" s="54" t="str">
        <f t="shared" si="1893"/>
        <v/>
      </c>
      <c r="FS1197" s="54" t="str">
        <f t="shared" si="1923"/>
        <v/>
      </c>
      <c r="FT1197" s="54" t="str">
        <f t="shared" si="1923"/>
        <v/>
      </c>
      <c r="FU1197" s="54" t="str">
        <f t="shared" si="1923"/>
        <v/>
      </c>
      <c r="FV1197" s="54" t="str">
        <f t="shared" si="1923"/>
        <v/>
      </c>
      <c r="FW1197" s="54" t="str">
        <f t="shared" si="1923"/>
        <v/>
      </c>
      <c r="FX1197" s="54" t="str">
        <f t="shared" si="1923"/>
        <v/>
      </c>
      <c r="FZ1197" s="58"/>
      <c r="GA1197" s="59"/>
      <c r="GB1197" s="60"/>
      <c r="GC1197" s="58"/>
      <c r="GD1197" s="59"/>
      <c r="GE1197" s="61"/>
      <c r="GF1197" s="58"/>
      <c r="GG1197" s="61"/>
      <c r="GH1197" s="61"/>
    </row>
    <row r="1198" spans="1:192" s="54" customFormat="1" ht="12.6" thickBot="1" x14ac:dyDescent="0.3">
      <c r="A1198" s="53" t="s">
        <v>33</v>
      </c>
      <c r="B1198" s="53" t="s">
        <v>34</v>
      </c>
      <c r="C1198" s="57" t="s">
        <v>35</v>
      </c>
      <c r="D1198" s="57" t="s">
        <v>36</v>
      </c>
      <c r="E1198" s="57" t="s">
        <v>37</v>
      </c>
      <c r="F1198" s="57" t="s">
        <v>38</v>
      </c>
      <c r="G1198" s="57" t="s">
        <v>39</v>
      </c>
      <c r="H1198" s="57" t="s">
        <v>40</v>
      </c>
      <c r="I1198" s="57" t="s">
        <v>41</v>
      </c>
      <c r="J1198" s="57" t="s">
        <v>819</v>
      </c>
      <c r="L1198" s="403" t="s">
        <v>18</v>
      </c>
      <c r="M1198" s="63" t="s">
        <v>43</v>
      </c>
      <c r="N1198" s="63" t="s">
        <v>1833</v>
      </c>
      <c r="O1198" s="63" t="s">
        <v>139</v>
      </c>
      <c r="P1198" s="63" t="s">
        <v>1907</v>
      </c>
      <c r="Q1198" s="63" t="s">
        <v>1912</v>
      </c>
      <c r="R1198" s="63" t="s">
        <v>351</v>
      </c>
      <c r="S1198" s="63" t="s">
        <v>1913</v>
      </c>
      <c r="T1198" s="63" t="s">
        <v>960</v>
      </c>
      <c r="U1198" s="63" t="s">
        <v>1834</v>
      </c>
      <c r="V1198" s="63" t="s">
        <v>1349</v>
      </c>
      <c r="W1198" s="63" t="s">
        <v>352</v>
      </c>
      <c r="X1198" s="63" t="s">
        <v>1836</v>
      </c>
      <c r="Y1198" s="63" t="s">
        <v>144</v>
      </c>
      <c r="Z1198" s="63" t="s">
        <v>1706</v>
      </c>
      <c r="AA1198" s="63" t="s">
        <v>1680</v>
      </c>
      <c r="AB1198" s="63" t="s">
        <v>355</v>
      </c>
      <c r="AC1198" s="63" t="s">
        <v>357</v>
      </c>
      <c r="AD1198" s="63" t="s">
        <v>1894</v>
      </c>
      <c r="AE1198" s="63" t="s">
        <v>746</v>
      </c>
      <c r="AF1198" s="65" t="s">
        <v>1746</v>
      </c>
      <c r="AG1198" s="139"/>
      <c r="AK1198" s="59"/>
      <c r="AL1198" s="403" t="s">
        <v>18</v>
      </c>
      <c r="AM1198" s="63" t="s">
        <v>43</v>
      </c>
      <c r="AN1198" s="63" t="s">
        <v>1833</v>
      </c>
      <c r="AO1198" s="63" t="s">
        <v>139</v>
      </c>
      <c r="AP1198" s="63" t="s">
        <v>1907</v>
      </c>
      <c r="AQ1198" s="63" t="s">
        <v>1912</v>
      </c>
      <c r="AR1198" s="63" t="s">
        <v>351</v>
      </c>
      <c r="AS1198" s="63" t="s">
        <v>1913</v>
      </c>
      <c r="AT1198" s="63" t="s">
        <v>960</v>
      </c>
      <c r="AU1198" s="63" t="s">
        <v>1834</v>
      </c>
      <c r="AV1198" s="63" t="s">
        <v>1349</v>
      </c>
      <c r="AW1198" s="63" t="s">
        <v>352</v>
      </c>
      <c r="AX1198" s="63" t="s">
        <v>1836</v>
      </c>
      <c r="AY1198" s="63" t="s">
        <v>144</v>
      </c>
      <c r="AZ1198" s="63" t="s">
        <v>1706</v>
      </c>
      <c r="BA1198" s="63" t="s">
        <v>1680</v>
      </c>
      <c r="BB1198" s="63" t="s">
        <v>355</v>
      </c>
      <c r="BC1198" s="63" t="s">
        <v>357</v>
      </c>
      <c r="BD1198" s="63" t="s">
        <v>1894</v>
      </c>
      <c r="BE1198" s="63" t="s">
        <v>746</v>
      </c>
      <c r="BF1198" s="65" t="s">
        <v>1746</v>
      </c>
      <c r="EJ1198" s="56" t="s">
        <v>35</v>
      </c>
      <c r="EK1198" s="56" t="s">
        <v>51</v>
      </c>
      <c r="EL1198" s="56" t="s">
        <v>52</v>
      </c>
      <c r="EM1198" s="56" t="s">
        <v>53</v>
      </c>
      <c r="EN1198" s="56" t="s">
        <v>54</v>
      </c>
      <c r="EO1198" s="56" t="s">
        <v>55</v>
      </c>
      <c r="EP1198" s="56" t="s">
        <v>56</v>
      </c>
      <c r="EQ1198" s="56" t="s">
        <v>36</v>
      </c>
      <c r="ER1198" s="56" t="s">
        <v>37</v>
      </c>
      <c r="ES1198" s="56" t="s">
        <v>38</v>
      </c>
      <c r="ET1198" s="56" t="s">
        <v>39</v>
      </c>
      <c r="EU1198" s="56" t="s">
        <v>40</v>
      </c>
      <c r="EV1198" s="56" t="s">
        <v>41</v>
      </c>
      <c r="EW1198" s="56" t="s">
        <v>819</v>
      </c>
      <c r="EX1198" s="56"/>
      <c r="EY1198" s="56" t="s">
        <v>35</v>
      </c>
      <c r="EZ1198" s="56" t="s">
        <v>36</v>
      </c>
      <c r="FA1198" s="56" t="s">
        <v>37</v>
      </c>
      <c r="FB1198" s="56" t="s">
        <v>38</v>
      </c>
      <c r="FC1198" s="56" t="s">
        <v>39</v>
      </c>
      <c r="FD1198" s="56" t="s">
        <v>40</v>
      </c>
      <c r="FE1198" s="56" t="s">
        <v>41</v>
      </c>
      <c r="FF1198" s="56" t="s">
        <v>819</v>
      </c>
      <c r="FR1198" s="56" t="s">
        <v>35</v>
      </c>
      <c r="FS1198" s="56" t="s">
        <v>36</v>
      </c>
      <c r="FT1198" s="56" t="s">
        <v>37</v>
      </c>
      <c r="FU1198" s="56" t="s">
        <v>38</v>
      </c>
      <c r="FV1198" s="56" t="s">
        <v>39</v>
      </c>
      <c r="FW1198" s="56" t="s">
        <v>40</v>
      </c>
      <c r="FX1198" s="56" t="s">
        <v>41</v>
      </c>
      <c r="FY1198" s="54" t="s">
        <v>1914</v>
      </c>
      <c r="FZ1198" s="58"/>
      <c r="GA1198" s="59"/>
      <c r="GB1198" s="60"/>
      <c r="GC1198" s="58"/>
      <c r="GD1198" s="59"/>
      <c r="GE1198" s="61"/>
      <c r="GF1198" s="58"/>
      <c r="GG1198" s="61"/>
      <c r="GH1198" s="61"/>
    </row>
    <row r="1199" spans="1:192" s="54" customFormat="1" ht="12" x14ac:dyDescent="0.25">
      <c r="A1199" s="54">
        <v>1</v>
      </c>
      <c r="B1199" s="54" t="s">
        <v>1126</v>
      </c>
      <c r="C1199" s="56">
        <v>38</v>
      </c>
      <c r="D1199" s="56">
        <v>31</v>
      </c>
      <c r="E1199" s="56">
        <v>3</v>
      </c>
      <c r="F1199" s="56">
        <v>4</v>
      </c>
      <c r="G1199" s="56">
        <v>137</v>
      </c>
      <c r="H1199" s="56">
        <v>42</v>
      </c>
      <c r="I1199" s="57">
        <v>96</v>
      </c>
      <c r="J1199" s="56">
        <f t="shared" ref="J1199:J1218" si="1924">G1199-H1199</f>
        <v>95</v>
      </c>
      <c r="L1199" s="66" t="s">
        <v>1001</v>
      </c>
      <c r="M1199" s="475"/>
      <c r="N1199" s="474" t="s">
        <v>103</v>
      </c>
      <c r="O1199" s="474" t="s">
        <v>62</v>
      </c>
      <c r="P1199" s="474" t="s">
        <v>86</v>
      </c>
      <c r="Q1199" s="474" t="s">
        <v>77</v>
      </c>
      <c r="R1199" s="474" t="s">
        <v>87</v>
      </c>
      <c r="S1199" s="474" t="s">
        <v>103</v>
      </c>
      <c r="T1199" s="474" t="s">
        <v>148</v>
      </c>
      <c r="U1199" s="474" t="s">
        <v>175</v>
      </c>
      <c r="V1199" s="474" t="s">
        <v>86</v>
      </c>
      <c r="W1199" s="474" t="s">
        <v>77</v>
      </c>
      <c r="X1199" s="474" t="s">
        <v>76</v>
      </c>
      <c r="Y1199" s="474" t="s">
        <v>177</v>
      </c>
      <c r="Z1199" s="474" t="s">
        <v>149</v>
      </c>
      <c r="AA1199" s="474" t="s">
        <v>86</v>
      </c>
      <c r="AB1199" s="474" t="s">
        <v>176</v>
      </c>
      <c r="AC1199" s="474" t="s">
        <v>218</v>
      </c>
      <c r="AD1199" s="63" t="s">
        <v>416</v>
      </c>
      <c r="AE1199" s="63" t="s">
        <v>103</v>
      </c>
      <c r="AF1199" s="65" t="s">
        <v>103</v>
      </c>
      <c r="AG1199" s="139"/>
      <c r="AK1199" s="59"/>
      <c r="AL1199" s="66" t="s">
        <v>1001</v>
      </c>
      <c r="AM1199" s="475"/>
      <c r="AN1199" s="474" t="s">
        <v>1192</v>
      </c>
      <c r="AO1199" s="474" t="s">
        <v>241</v>
      </c>
      <c r="AP1199" s="474" t="s">
        <v>374</v>
      </c>
      <c r="AQ1199" s="474" t="s">
        <v>384</v>
      </c>
      <c r="AR1199" s="474" t="s">
        <v>369</v>
      </c>
      <c r="AS1199" s="474" t="s">
        <v>586</v>
      </c>
      <c r="AT1199" s="474" t="s">
        <v>401</v>
      </c>
      <c r="AU1199" s="474" t="s">
        <v>242</v>
      </c>
      <c r="AV1199" s="474" t="s">
        <v>382</v>
      </c>
      <c r="AW1199" s="474" t="s">
        <v>255</v>
      </c>
      <c r="AX1199" s="474" t="s">
        <v>583</v>
      </c>
      <c r="AY1199" s="474" t="s">
        <v>524</v>
      </c>
      <c r="AZ1199" s="474" t="s">
        <v>380</v>
      </c>
      <c r="BA1199" s="474" t="s">
        <v>381</v>
      </c>
      <c r="BB1199" s="474" t="s">
        <v>748</v>
      </c>
      <c r="BC1199" s="474" t="s">
        <v>258</v>
      </c>
      <c r="BD1199" s="63" t="s">
        <v>379</v>
      </c>
      <c r="BE1199" s="63" t="s">
        <v>757</v>
      </c>
      <c r="BF1199" s="65" t="s">
        <v>594</v>
      </c>
      <c r="BL1199" s="74"/>
      <c r="BM1199" s="75">
        <f t="shared" ref="BM1199:CE1212" si="1925">(IF(N1199="","",(IF(MID(N1199,2,1)="-",LEFT(N1199,1),LEFT(N1199,2)))+0))</f>
        <v>1</v>
      </c>
      <c r="BN1199" s="75">
        <f t="shared" si="1925"/>
        <v>1</v>
      </c>
      <c r="BO1199" s="75">
        <f t="shared" si="1925"/>
        <v>0</v>
      </c>
      <c r="BP1199" s="75">
        <f t="shared" si="1925"/>
        <v>2</v>
      </c>
      <c r="BQ1199" s="75">
        <f t="shared" si="1925"/>
        <v>3</v>
      </c>
      <c r="BR1199" s="75">
        <f t="shared" si="1925"/>
        <v>1</v>
      </c>
      <c r="BS1199" s="75">
        <f t="shared" si="1925"/>
        <v>0</v>
      </c>
      <c r="BT1199" s="75">
        <f t="shared" si="1925"/>
        <v>2</v>
      </c>
      <c r="BU1199" s="75">
        <f t="shared" si="1925"/>
        <v>0</v>
      </c>
      <c r="BV1199" s="75">
        <f t="shared" si="1925"/>
        <v>2</v>
      </c>
      <c r="BW1199" s="75">
        <f t="shared" si="1925"/>
        <v>0</v>
      </c>
      <c r="BX1199" s="75">
        <f t="shared" si="1925"/>
        <v>2</v>
      </c>
      <c r="BY1199" s="75">
        <f t="shared" si="1925"/>
        <v>1</v>
      </c>
      <c r="BZ1199" s="75">
        <f t="shared" si="1925"/>
        <v>0</v>
      </c>
      <c r="CA1199" s="75">
        <f t="shared" si="1925"/>
        <v>2</v>
      </c>
      <c r="CB1199" s="75">
        <f t="shared" si="1925"/>
        <v>0</v>
      </c>
      <c r="CC1199" s="75">
        <f t="shared" si="1925"/>
        <v>6</v>
      </c>
      <c r="CD1199" s="75">
        <f t="shared" si="1925"/>
        <v>1</v>
      </c>
      <c r="CE1199" s="76">
        <f t="shared" si="1925"/>
        <v>1</v>
      </c>
      <c r="CJ1199" s="78"/>
      <c r="CK1199" s="74"/>
      <c r="CL1199" s="75">
        <f t="shared" ref="CL1199:DD1212" si="1926">(IF(N1199="","",IF(RIGHT(N1199,2)="10",RIGHT(N1199,2),RIGHT(N1199,1))+0))</f>
        <v>3</v>
      </c>
      <c r="CM1199" s="75">
        <f t="shared" si="1926"/>
        <v>1</v>
      </c>
      <c r="CN1199" s="75">
        <f t="shared" si="1926"/>
        <v>3</v>
      </c>
      <c r="CO1199" s="75">
        <f t="shared" si="1926"/>
        <v>1</v>
      </c>
      <c r="CP1199" s="75">
        <f t="shared" si="1926"/>
        <v>3</v>
      </c>
      <c r="CQ1199" s="75">
        <f t="shared" si="1926"/>
        <v>3</v>
      </c>
      <c r="CR1199" s="75">
        <f t="shared" si="1926"/>
        <v>1</v>
      </c>
      <c r="CS1199" s="75">
        <f t="shared" si="1926"/>
        <v>5</v>
      </c>
      <c r="CT1199" s="75">
        <f t="shared" si="1926"/>
        <v>3</v>
      </c>
      <c r="CU1199" s="75">
        <f t="shared" si="1926"/>
        <v>1</v>
      </c>
      <c r="CV1199" s="75">
        <f t="shared" si="1926"/>
        <v>2</v>
      </c>
      <c r="CW1199" s="75">
        <f t="shared" si="1926"/>
        <v>0</v>
      </c>
      <c r="CX1199" s="75">
        <f t="shared" si="1926"/>
        <v>5</v>
      </c>
      <c r="CY1199" s="75">
        <f t="shared" si="1926"/>
        <v>3</v>
      </c>
      <c r="CZ1199" s="75">
        <f t="shared" si="1926"/>
        <v>3</v>
      </c>
      <c r="DA1199" s="75">
        <f t="shared" si="1926"/>
        <v>8</v>
      </c>
      <c r="DB1199" s="75">
        <f t="shared" si="1926"/>
        <v>2</v>
      </c>
      <c r="DC1199" s="75">
        <f t="shared" si="1926"/>
        <v>3</v>
      </c>
      <c r="DD1199" s="76">
        <f t="shared" si="1926"/>
        <v>3</v>
      </c>
      <c r="DJ1199" s="74"/>
      <c r="DK1199" s="75" t="str">
        <f t="shared" ref="DK1199:EC1212" si="1927">(IF(N1199="","",IF(BM1199&gt;CL1199,"H",IF(BM1199&lt;CL1199,"A","D"))))</f>
        <v>A</v>
      </c>
      <c r="DL1199" s="75" t="str">
        <f t="shared" si="1927"/>
        <v>D</v>
      </c>
      <c r="DM1199" s="75" t="str">
        <f t="shared" si="1927"/>
        <v>A</v>
      </c>
      <c r="DN1199" s="75" t="str">
        <f t="shared" si="1927"/>
        <v>H</v>
      </c>
      <c r="DO1199" s="75" t="str">
        <f t="shared" si="1927"/>
        <v>D</v>
      </c>
      <c r="DP1199" s="75" t="str">
        <f t="shared" si="1927"/>
        <v>A</v>
      </c>
      <c r="DQ1199" s="75" t="str">
        <f t="shared" si="1927"/>
        <v>A</v>
      </c>
      <c r="DR1199" s="75" t="str">
        <f t="shared" si="1927"/>
        <v>A</v>
      </c>
      <c r="DS1199" s="75" t="str">
        <f t="shared" si="1927"/>
        <v>A</v>
      </c>
      <c r="DT1199" s="75" t="str">
        <f t="shared" si="1927"/>
        <v>H</v>
      </c>
      <c r="DU1199" s="75" t="str">
        <f t="shared" si="1927"/>
        <v>A</v>
      </c>
      <c r="DV1199" s="75" t="str">
        <f t="shared" si="1927"/>
        <v>H</v>
      </c>
      <c r="DW1199" s="75" t="str">
        <f t="shared" si="1927"/>
        <v>A</v>
      </c>
      <c r="DX1199" s="75" t="str">
        <f t="shared" si="1927"/>
        <v>A</v>
      </c>
      <c r="DY1199" s="75" t="str">
        <f t="shared" si="1927"/>
        <v>A</v>
      </c>
      <c r="DZ1199" s="75" t="str">
        <f t="shared" si="1927"/>
        <v>A</v>
      </c>
      <c r="EA1199" s="75" t="str">
        <f t="shared" si="1927"/>
        <v>H</v>
      </c>
      <c r="EB1199" s="75" t="str">
        <f t="shared" si="1927"/>
        <v>A</v>
      </c>
      <c r="EC1199" s="76" t="str">
        <f t="shared" si="1927"/>
        <v>A</v>
      </c>
      <c r="EI1199" s="53" t="str">
        <f t="shared" ref="EI1199:EI1218" si="1928">L1199</f>
        <v>Banstead Athletic</v>
      </c>
      <c r="EJ1199" s="79">
        <f>SUM(EQ1199:ES1199)</f>
        <v>38</v>
      </c>
      <c r="EK1199" s="80">
        <f t="shared" ref="EK1199:EK1218" si="1929">COUNTIF($DJ1199:$EG1199,"H")</f>
        <v>4</v>
      </c>
      <c r="EL1199" s="80">
        <f t="shared" ref="EL1199:EL1218" si="1930">COUNTIF($DJ1199:$EG1199,"D")</f>
        <v>2</v>
      </c>
      <c r="EM1199" s="80">
        <f t="shared" ref="EM1199:EM1218" si="1931">COUNTIF($DJ1199:$EG1199,"A")</f>
        <v>13</v>
      </c>
      <c r="EN1199" s="80">
        <f>COUNTIF(DJ$1199:DJ$1218,"A")</f>
        <v>4</v>
      </c>
      <c r="EO1199" s="80">
        <f>COUNTIF(DJ$1199:DJ$1218,"D")</f>
        <v>2</v>
      </c>
      <c r="EP1199" s="80">
        <f>COUNTIF(DJ$1199:DJ$1218,"H")</f>
        <v>13</v>
      </c>
      <c r="EQ1199" s="79">
        <f>EK1199+EN1199</f>
        <v>8</v>
      </c>
      <c r="ER1199" s="79">
        <f t="shared" ref="ER1199:ES1218" si="1932">EL1199+EO1199</f>
        <v>4</v>
      </c>
      <c r="ES1199" s="79">
        <f t="shared" si="1932"/>
        <v>26</v>
      </c>
      <c r="ET1199" s="81">
        <f>SUM($BL1199:$CI1199)+SUM(CK$1199:CK$1218)</f>
        <v>49</v>
      </c>
      <c r="EU1199" s="81">
        <f>SUM($CK1199:$DH1199)+SUM(BL$1199:BL$1218)</f>
        <v>107</v>
      </c>
      <c r="EV1199" s="100" t="str">
        <f>(EQ1199*3)+ER1199-3&amp;"+"</f>
        <v>25+</v>
      </c>
      <c r="EW1199" s="81">
        <f>ET1199-EU1199</f>
        <v>-58</v>
      </c>
      <c r="EX1199" s="78"/>
      <c r="EY1199" s="80">
        <f t="shared" ref="EY1199:EY1218" si="1933">VLOOKUP($EI1199,$B$1199:$J$1218,2,0)</f>
        <v>38</v>
      </c>
      <c r="EZ1199" s="80">
        <f t="shared" ref="EZ1199:EZ1218" si="1934">VLOOKUP($EI1199,$B$1199:$J$1218,3,0)</f>
        <v>8</v>
      </c>
      <c r="FA1199" s="80">
        <f t="shared" ref="FA1199:FA1218" si="1935">VLOOKUP($EI1199,$B$1199:$J$1218,4,0)</f>
        <v>4</v>
      </c>
      <c r="FB1199" s="80">
        <f t="shared" ref="FB1199:FB1218" si="1936">VLOOKUP($EI1199,$B$1199:$J$1218,5,0)</f>
        <v>26</v>
      </c>
      <c r="FC1199" s="80">
        <f t="shared" ref="FC1199:FC1218" si="1937">VLOOKUP($EI1199,$B$1199:$J$1218,6,0)</f>
        <v>49</v>
      </c>
      <c r="FD1199" s="80">
        <f t="shared" ref="FD1199:FD1218" si="1938">VLOOKUP($EI1199,$B$1199:$J$1218,7,0)</f>
        <v>107</v>
      </c>
      <c r="FE1199" s="137" t="str">
        <f t="shared" ref="FE1199:FE1218" si="1939">VLOOKUP($EI1199,$B$1199:$J$1218,8,0)</f>
        <v>25+</v>
      </c>
      <c r="FF1199" s="80">
        <f t="shared" ref="FF1199:FF1218" si="1940">VLOOKUP($EI1199,$B$1199:$J$1218,9,0)</f>
        <v>-58</v>
      </c>
      <c r="FH1199" s="54">
        <f>IF(EJ1199=EY1199,0,1)</f>
        <v>0</v>
      </c>
      <c r="FI1199" s="54">
        <f>IF(EQ1199=EZ1199,0,1)</f>
        <v>0</v>
      </c>
      <c r="FJ1199" s="54">
        <f t="shared" ref="FJ1199:FO1218" si="1941">IF(ER1199=FA1199,0,1)</f>
        <v>0</v>
      </c>
      <c r="FK1199" s="54">
        <f t="shared" si="1941"/>
        <v>0</v>
      </c>
      <c r="FL1199" s="54">
        <f t="shared" si="1941"/>
        <v>0</v>
      </c>
      <c r="FM1199" s="54">
        <f t="shared" si="1941"/>
        <v>0</v>
      </c>
      <c r="FN1199" s="54">
        <f t="shared" si="1941"/>
        <v>0</v>
      </c>
      <c r="FO1199" s="54">
        <f t="shared" si="1941"/>
        <v>0</v>
      </c>
      <c r="FQ1199" s="54" t="str">
        <f t="shared" ref="FQ1199:FQ1218" si="1942">IF(SUM($FH1199:$FO1199)=0,"",EI1199)</f>
        <v/>
      </c>
      <c r="FR1199" s="54" t="str">
        <f t="shared" ref="FR1199:FR1218" si="1943">IF(SUM($FH1199:$FO1199)=0,"",EY1199-EJ1199)</f>
        <v/>
      </c>
      <c r="FS1199" s="54" t="str">
        <f t="shared" ref="FS1199:FX1218" si="1944">IF(SUM($FH1199:$FO1199)=0,"",EZ1199-EQ1199)</f>
        <v/>
      </c>
      <c r="FT1199" s="54" t="str">
        <f t="shared" si="1944"/>
        <v/>
      </c>
      <c r="FU1199" s="54" t="str">
        <f t="shared" si="1944"/>
        <v/>
      </c>
      <c r="FV1199" s="54" t="str">
        <f t="shared" si="1944"/>
        <v/>
      </c>
      <c r="FW1199" s="54" t="str">
        <f t="shared" si="1944"/>
        <v/>
      </c>
      <c r="FX1199" s="54" t="str">
        <f t="shared" si="1944"/>
        <v/>
      </c>
      <c r="FY1199" s="54" t="s">
        <v>71</v>
      </c>
      <c r="FZ1199" s="58"/>
      <c r="GA1199" s="59"/>
      <c r="GB1199" s="60"/>
      <c r="GC1199" s="58"/>
      <c r="GD1199" s="59"/>
      <c r="GE1199" s="61"/>
      <c r="GF1199" s="58"/>
      <c r="GG1199" s="61"/>
      <c r="GH1199" s="61"/>
    </row>
    <row r="1200" spans="1:192" s="54" customFormat="1" ht="12" x14ac:dyDescent="0.25">
      <c r="A1200" s="54">
        <v>2</v>
      </c>
      <c r="B1200" s="54" t="s">
        <v>882</v>
      </c>
      <c r="C1200" s="56">
        <v>38</v>
      </c>
      <c r="D1200" s="56">
        <v>24</v>
      </c>
      <c r="E1200" s="56">
        <v>5</v>
      </c>
      <c r="F1200" s="56">
        <v>9</v>
      </c>
      <c r="G1200" s="56">
        <v>124</v>
      </c>
      <c r="H1200" s="56">
        <v>47</v>
      </c>
      <c r="I1200" s="57">
        <v>77</v>
      </c>
      <c r="J1200" s="56">
        <f t="shared" si="1924"/>
        <v>77</v>
      </c>
      <c r="L1200" s="82" t="s">
        <v>1839</v>
      </c>
      <c r="M1200" s="477" t="s">
        <v>178</v>
      </c>
      <c r="N1200" s="478"/>
      <c r="O1200" s="479" t="s">
        <v>103</v>
      </c>
      <c r="P1200" s="479" t="s">
        <v>99</v>
      </c>
      <c r="Q1200" s="479" t="s">
        <v>77</v>
      </c>
      <c r="R1200" s="479" t="s">
        <v>74</v>
      </c>
      <c r="S1200" s="479" t="s">
        <v>459</v>
      </c>
      <c r="T1200" s="479" t="s">
        <v>149</v>
      </c>
      <c r="U1200" s="479" t="s">
        <v>99</v>
      </c>
      <c r="V1200" s="479" t="s">
        <v>162</v>
      </c>
      <c r="W1200" s="479" t="s">
        <v>60</v>
      </c>
      <c r="X1200" s="479" t="s">
        <v>176</v>
      </c>
      <c r="Y1200" s="479" t="s">
        <v>126</v>
      </c>
      <c r="Z1200" s="479" t="s">
        <v>62</v>
      </c>
      <c r="AA1200" s="479" t="s">
        <v>148</v>
      </c>
      <c r="AB1200" s="479" t="s">
        <v>111</v>
      </c>
      <c r="AC1200" s="479" t="s">
        <v>77</v>
      </c>
      <c r="AD1200" s="59" t="s">
        <v>416</v>
      </c>
      <c r="AE1200" s="59" t="s">
        <v>269</v>
      </c>
      <c r="AF1200" s="85" t="s">
        <v>200</v>
      </c>
      <c r="AG1200" s="139"/>
      <c r="AK1200" s="59"/>
      <c r="AL1200" s="82" t="s">
        <v>1839</v>
      </c>
      <c r="AM1200" s="477" t="s">
        <v>591</v>
      </c>
      <c r="AN1200" s="478"/>
      <c r="AO1200" s="479" t="s">
        <v>413</v>
      </c>
      <c r="AP1200" s="479" t="s">
        <v>414</v>
      </c>
      <c r="AQ1200" s="479" t="s">
        <v>589</v>
      </c>
      <c r="AR1200" s="479" t="s">
        <v>262</v>
      </c>
      <c r="AS1200" s="479" t="s">
        <v>369</v>
      </c>
      <c r="AT1200" s="479" t="s">
        <v>419</v>
      </c>
      <c r="AU1200" s="479" t="s">
        <v>401</v>
      </c>
      <c r="AV1200" s="479" t="s">
        <v>386</v>
      </c>
      <c r="AW1200" s="479" t="s">
        <v>384</v>
      </c>
      <c r="AX1200" s="479" t="s">
        <v>366</v>
      </c>
      <c r="AY1200" s="479" t="s">
        <v>393</v>
      </c>
      <c r="AZ1200" s="479" t="s">
        <v>284</v>
      </c>
      <c r="BA1200" s="479" t="s">
        <v>574</v>
      </c>
      <c r="BB1200" s="479" t="s">
        <v>271</v>
      </c>
      <c r="BC1200" s="479" t="s">
        <v>373</v>
      </c>
      <c r="BD1200" s="59" t="s">
        <v>367</v>
      </c>
      <c r="BE1200" s="59" t="s">
        <v>598</v>
      </c>
      <c r="BF1200" s="85" t="s">
        <v>573</v>
      </c>
      <c r="BL1200" s="90">
        <f t="shared" ref="BL1200:BY1218" si="1945">(IF(M1200="","",(IF(MID(M1200,2,1)="-",LEFT(M1200,1),LEFT(M1200,2)))+0))</f>
        <v>6</v>
      </c>
      <c r="BM1200" s="91"/>
      <c r="BN1200" s="77">
        <f t="shared" si="1925"/>
        <v>1</v>
      </c>
      <c r="BO1200" s="77">
        <f t="shared" si="1925"/>
        <v>1</v>
      </c>
      <c r="BP1200" s="77">
        <f t="shared" si="1925"/>
        <v>2</v>
      </c>
      <c r="BQ1200" s="77">
        <f t="shared" si="1925"/>
        <v>1</v>
      </c>
      <c r="BR1200" s="77">
        <f t="shared" si="1925"/>
        <v>5</v>
      </c>
      <c r="BS1200" s="77">
        <f t="shared" si="1925"/>
        <v>1</v>
      </c>
      <c r="BT1200" s="77">
        <f t="shared" si="1925"/>
        <v>1</v>
      </c>
      <c r="BU1200" s="77">
        <f t="shared" si="1925"/>
        <v>6</v>
      </c>
      <c r="BV1200" s="77">
        <f t="shared" si="1925"/>
        <v>4</v>
      </c>
      <c r="BW1200" s="77">
        <f t="shared" si="1925"/>
        <v>2</v>
      </c>
      <c r="BX1200" s="77">
        <f t="shared" si="1925"/>
        <v>7</v>
      </c>
      <c r="BY1200" s="77">
        <f t="shared" si="1925"/>
        <v>1</v>
      </c>
      <c r="BZ1200" s="77">
        <f t="shared" si="1925"/>
        <v>0</v>
      </c>
      <c r="CA1200" s="77">
        <f t="shared" si="1925"/>
        <v>5</v>
      </c>
      <c r="CB1200" s="77">
        <f t="shared" si="1925"/>
        <v>2</v>
      </c>
      <c r="CC1200" s="77">
        <f t="shared" si="1925"/>
        <v>6</v>
      </c>
      <c r="CD1200" s="77">
        <f t="shared" si="1925"/>
        <v>7</v>
      </c>
      <c r="CE1200" s="92">
        <f t="shared" si="1925"/>
        <v>2</v>
      </c>
      <c r="CJ1200" s="78"/>
      <c r="CK1200" s="90">
        <f t="shared" ref="CK1200:CX1218" si="1946">(IF(M1200="","",IF(RIGHT(M1200,2)="10",RIGHT(M1200,2),RIGHT(M1200,1))+0))</f>
        <v>1</v>
      </c>
      <c r="CL1200" s="91"/>
      <c r="CM1200" s="77">
        <f t="shared" si="1926"/>
        <v>3</v>
      </c>
      <c r="CN1200" s="77">
        <f t="shared" si="1926"/>
        <v>0</v>
      </c>
      <c r="CO1200" s="77">
        <f t="shared" si="1926"/>
        <v>1</v>
      </c>
      <c r="CP1200" s="77">
        <f t="shared" si="1926"/>
        <v>2</v>
      </c>
      <c r="CQ1200" s="77">
        <f t="shared" si="1926"/>
        <v>3</v>
      </c>
      <c r="CR1200" s="77">
        <f t="shared" si="1926"/>
        <v>5</v>
      </c>
      <c r="CS1200" s="77">
        <f t="shared" si="1926"/>
        <v>0</v>
      </c>
      <c r="CT1200" s="77">
        <f t="shared" si="1926"/>
        <v>0</v>
      </c>
      <c r="CU1200" s="77">
        <f t="shared" si="1926"/>
        <v>1</v>
      </c>
      <c r="CV1200" s="77">
        <f t="shared" si="1926"/>
        <v>3</v>
      </c>
      <c r="CW1200" s="77">
        <f t="shared" si="1926"/>
        <v>0</v>
      </c>
      <c r="CX1200" s="77">
        <f t="shared" si="1926"/>
        <v>1</v>
      </c>
      <c r="CY1200" s="77">
        <f t="shared" si="1926"/>
        <v>1</v>
      </c>
      <c r="CZ1200" s="77">
        <f t="shared" si="1926"/>
        <v>2</v>
      </c>
      <c r="DA1200" s="77">
        <f t="shared" si="1926"/>
        <v>1</v>
      </c>
      <c r="DB1200" s="77">
        <f t="shared" si="1926"/>
        <v>2</v>
      </c>
      <c r="DC1200" s="77">
        <f t="shared" si="1926"/>
        <v>1</v>
      </c>
      <c r="DD1200" s="92">
        <f t="shared" si="1926"/>
        <v>2</v>
      </c>
      <c r="DJ1200" s="90" t="str">
        <f t="shared" ref="DJ1200:DW1218" si="1947">(IF(M1200="","",IF(BL1200&gt;CK1200,"H",IF(BL1200&lt;CK1200,"A","D"))))</f>
        <v>H</v>
      </c>
      <c r="DK1200" s="91"/>
      <c r="DL1200" s="77" t="str">
        <f t="shared" si="1927"/>
        <v>A</v>
      </c>
      <c r="DM1200" s="77" t="str">
        <f t="shared" si="1927"/>
        <v>H</v>
      </c>
      <c r="DN1200" s="77" t="str">
        <f t="shared" si="1927"/>
        <v>H</v>
      </c>
      <c r="DO1200" s="77" t="str">
        <f t="shared" si="1927"/>
        <v>A</v>
      </c>
      <c r="DP1200" s="77" t="str">
        <f t="shared" si="1927"/>
        <v>H</v>
      </c>
      <c r="DQ1200" s="77" t="str">
        <f t="shared" si="1927"/>
        <v>A</v>
      </c>
      <c r="DR1200" s="77" t="str">
        <f t="shared" si="1927"/>
        <v>H</v>
      </c>
      <c r="DS1200" s="77" t="str">
        <f t="shared" si="1927"/>
        <v>H</v>
      </c>
      <c r="DT1200" s="77" t="str">
        <f t="shared" si="1927"/>
        <v>H</v>
      </c>
      <c r="DU1200" s="77" t="str">
        <f t="shared" si="1927"/>
        <v>A</v>
      </c>
      <c r="DV1200" s="77" t="str">
        <f t="shared" si="1927"/>
        <v>H</v>
      </c>
      <c r="DW1200" s="77" t="str">
        <f t="shared" si="1927"/>
        <v>D</v>
      </c>
      <c r="DX1200" s="77" t="str">
        <f t="shared" si="1927"/>
        <v>A</v>
      </c>
      <c r="DY1200" s="77" t="str">
        <f t="shared" si="1927"/>
        <v>H</v>
      </c>
      <c r="DZ1200" s="77" t="str">
        <f t="shared" si="1927"/>
        <v>H</v>
      </c>
      <c r="EA1200" s="77" t="str">
        <f t="shared" si="1927"/>
        <v>H</v>
      </c>
      <c r="EB1200" s="77" t="str">
        <f t="shared" si="1927"/>
        <v>H</v>
      </c>
      <c r="EC1200" s="92" t="str">
        <f t="shared" si="1927"/>
        <v>D</v>
      </c>
      <c r="EI1200" s="53" t="str">
        <f t="shared" si="1928"/>
        <v>Bromley</v>
      </c>
      <c r="EJ1200" s="79">
        <f t="shared" ref="EJ1200:EJ1218" si="1948">SUM(EQ1200:ES1200)</f>
        <v>38</v>
      </c>
      <c r="EK1200" s="80">
        <f t="shared" si="1929"/>
        <v>12</v>
      </c>
      <c r="EL1200" s="80">
        <f t="shared" si="1930"/>
        <v>2</v>
      </c>
      <c r="EM1200" s="80">
        <f t="shared" si="1931"/>
        <v>5</v>
      </c>
      <c r="EN1200" s="80">
        <f>COUNTIF(DK$1199:DK$1218,"A")</f>
        <v>11</v>
      </c>
      <c r="EO1200" s="80">
        <f>COUNTIF(DK$1199:DK$1218,"D")</f>
        <v>4</v>
      </c>
      <c r="EP1200" s="80">
        <f>COUNTIF(DK$1199:DK$1218,"H")</f>
        <v>4</v>
      </c>
      <c r="EQ1200" s="79">
        <f t="shared" ref="EQ1200:EQ1218" si="1949">EK1200+EN1200</f>
        <v>23</v>
      </c>
      <c r="ER1200" s="79">
        <f t="shared" si="1932"/>
        <v>6</v>
      </c>
      <c r="ES1200" s="79">
        <f t="shared" si="1932"/>
        <v>9</v>
      </c>
      <c r="ET1200" s="81">
        <f>SUM($BL1200:$CI1200)+SUM(CL$1199:CL$1218)</f>
        <v>109</v>
      </c>
      <c r="EU1200" s="81">
        <f>SUM($CK1200:$DH1200)+SUM(BM$1199:BM$1218)</f>
        <v>54</v>
      </c>
      <c r="EV1200" s="79">
        <f t="shared" ref="EV1200:EV1217" si="1950">(EQ1200*3)+ER1200</f>
        <v>75</v>
      </c>
      <c r="EW1200" s="81">
        <f t="shared" ref="EW1200:EW1218" si="1951">ET1200-EU1200</f>
        <v>55</v>
      </c>
      <c r="EX1200" s="78"/>
      <c r="EY1200" s="80">
        <f t="shared" si="1933"/>
        <v>38</v>
      </c>
      <c r="EZ1200" s="80">
        <f t="shared" si="1934"/>
        <v>23</v>
      </c>
      <c r="FA1200" s="80">
        <f t="shared" si="1935"/>
        <v>6</v>
      </c>
      <c r="FB1200" s="80">
        <f t="shared" si="1936"/>
        <v>9</v>
      </c>
      <c r="FC1200" s="80">
        <f t="shared" si="1937"/>
        <v>109</v>
      </c>
      <c r="FD1200" s="80">
        <f t="shared" si="1938"/>
        <v>54</v>
      </c>
      <c r="FE1200" s="80">
        <f t="shared" si="1939"/>
        <v>75</v>
      </c>
      <c r="FF1200" s="80">
        <f t="shared" si="1940"/>
        <v>55</v>
      </c>
      <c r="FH1200" s="54">
        <f t="shared" ref="FH1200:FH1218" si="1952">IF(EJ1200=EY1200,0,1)</f>
        <v>0</v>
      </c>
      <c r="FI1200" s="54">
        <f t="shared" ref="FI1200:FI1218" si="1953">IF(EQ1200=EZ1200,0,1)</f>
        <v>0</v>
      </c>
      <c r="FJ1200" s="54">
        <f t="shared" si="1941"/>
        <v>0</v>
      </c>
      <c r="FK1200" s="54">
        <f t="shared" si="1941"/>
        <v>0</v>
      </c>
      <c r="FL1200" s="54">
        <f t="shared" si="1941"/>
        <v>0</v>
      </c>
      <c r="FM1200" s="54">
        <f t="shared" si="1941"/>
        <v>0</v>
      </c>
      <c r="FN1200" s="54">
        <f t="shared" si="1941"/>
        <v>0</v>
      </c>
      <c r="FO1200" s="54">
        <f t="shared" si="1941"/>
        <v>0</v>
      </c>
      <c r="FQ1200" s="54" t="str">
        <f t="shared" si="1942"/>
        <v/>
      </c>
      <c r="FR1200" s="54" t="str">
        <f t="shared" si="1943"/>
        <v/>
      </c>
      <c r="FS1200" s="54" t="str">
        <f t="shared" si="1944"/>
        <v/>
      </c>
      <c r="FT1200" s="54" t="str">
        <f t="shared" si="1944"/>
        <v/>
      </c>
      <c r="FU1200" s="54" t="str">
        <f t="shared" si="1944"/>
        <v/>
      </c>
      <c r="FV1200" s="54" t="str">
        <f t="shared" si="1944"/>
        <v/>
      </c>
      <c r="FW1200" s="54" t="str">
        <f t="shared" si="1944"/>
        <v/>
      </c>
      <c r="FX1200" s="54" t="str">
        <f t="shared" si="1944"/>
        <v/>
      </c>
      <c r="FY1200" s="54" t="s">
        <v>1909</v>
      </c>
      <c r="FZ1200" s="58"/>
      <c r="GA1200" s="59"/>
      <c r="GB1200" s="60"/>
      <c r="GC1200" s="58"/>
      <c r="GD1200" s="59"/>
      <c r="GE1200" s="61"/>
      <c r="GF1200" s="58"/>
      <c r="GG1200" s="61"/>
      <c r="GH1200" s="61"/>
    </row>
    <row r="1201" spans="1:192" s="54" customFormat="1" ht="12" x14ac:dyDescent="0.25">
      <c r="A1201" s="54">
        <v>3</v>
      </c>
      <c r="B1201" s="54" t="s">
        <v>1844</v>
      </c>
      <c r="C1201" s="56">
        <v>38</v>
      </c>
      <c r="D1201" s="56">
        <v>24</v>
      </c>
      <c r="E1201" s="56">
        <v>5</v>
      </c>
      <c r="F1201" s="56">
        <v>9</v>
      </c>
      <c r="G1201" s="56">
        <v>115</v>
      </c>
      <c r="H1201" s="56">
        <v>55</v>
      </c>
      <c r="I1201" s="57">
        <v>77</v>
      </c>
      <c r="J1201" s="56">
        <f t="shared" si="1924"/>
        <v>60</v>
      </c>
      <c r="L1201" s="82" t="s">
        <v>1126</v>
      </c>
      <c r="M1201" s="477" t="s">
        <v>150</v>
      </c>
      <c r="N1201" s="479" t="s">
        <v>304</v>
      </c>
      <c r="O1201" s="478"/>
      <c r="P1201" s="479" t="s">
        <v>644</v>
      </c>
      <c r="Q1201" s="479" t="s">
        <v>99</v>
      </c>
      <c r="R1201" s="479" t="s">
        <v>86</v>
      </c>
      <c r="S1201" s="479" t="s">
        <v>62</v>
      </c>
      <c r="T1201" s="479" t="s">
        <v>61</v>
      </c>
      <c r="U1201" s="479" t="s">
        <v>100</v>
      </c>
      <c r="V1201" s="479" t="s">
        <v>150</v>
      </c>
      <c r="W1201" s="479" t="s">
        <v>60</v>
      </c>
      <c r="X1201" s="479" t="s">
        <v>526</v>
      </c>
      <c r="Y1201" s="479" t="s">
        <v>59</v>
      </c>
      <c r="Z1201" s="479" t="s">
        <v>178</v>
      </c>
      <c r="AA1201" s="479" t="s">
        <v>58</v>
      </c>
      <c r="AB1201" s="479" t="s">
        <v>125</v>
      </c>
      <c r="AC1201" s="479" t="s">
        <v>150</v>
      </c>
      <c r="AD1201" s="59" t="s">
        <v>164</v>
      </c>
      <c r="AE1201" s="59" t="s">
        <v>150</v>
      </c>
      <c r="AF1201" s="85" t="s">
        <v>178</v>
      </c>
      <c r="AG1201" s="139"/>
      <c r="AK1201" s="59"/>
      <c r="AL1201" s="82" t="s">
        <v>1126</v>
      </c>
      <c r="AM1201" s="477" t="s">
        <v>403</v>
      </c>
      <c r="AN1201" s="479" t="s">
        <v>657</v>
      </c>
      <c r="AO1201" s="478"/>
      <c r="AP1201" s="479" t="s">
        <v>661</v>
      </c>
      <c r="AQ1201" s="479" t="s">
        <v>404</v>
      </c>
      <c r="AR1201" s="479" t="s">
        <v>379</v>
      </c>
      <c r="AS1201" s="479" t="s">
        <v>393</v>
      </c>
      <c r="AT1201" s="479" t="s">
        <v>369</v>
      </c>
      <c r="AU1201" s="479" t="s">
        <v>412</v>
      </c>
      <c r="AV1201" s="479" t="s">
        <v>1192</v>
      </c>
      <c r="AW1201" s="479" t="s">
        <v>402</v>
      </c>
      <c r="AX1201" s="479" t="s">
        <v>587</v>
      </c>
      <c r="AY1201" s="479" t="s">
        <v>583</v>
      </c>
      <c r="AZ1201" s="479" t="s">
        <v>670</v>
      </c>
      <c r="BA1201" s="479" t="s">
        <v>480</v>
      </c>
      <c r="BB1201" s="479" t="s">
        <v>373</v>
      </c>
      <c r="BC1201" s="479" t="s">
        <v>386</v>
      </c>
      <c r="BD1201" s="59" t="s">
        <v>406</v>
      </c>
      <c r="BE1201" s="59" t="s">
        <v>401</v>
      </c>
      <c r="BF1201" s="85" t="s">
        <v>242</v>
      </c>
      <c r="BL1201" s="90">
        <f t="shared" si="1945"/>
        <v>3</v>
      </c>
      <c r="BM1201" s="77">
        <f t="shared" si="1945"/>
        <v>4</v>
      </c>
      <c r="BN1201" s="91"/>
      <c r="BO1201" s="77">
        <f t="shared" si="1925"/>
        <v>6</v>
      </c>
      <c r="BP1201" s="77">
        <f t="shared" si="1925"/>
        <v>1</v>
      </c>
      <c r="BQ1201" s="77">
        <f t="shared" si="1925"/>
        <v>0</v>
      </c>
      <c r="BR1201" s="77">
        <f t="shared" si="1925"/>
        <v>1</v>
      </c>
      <c r="BS1201" s="77">
        <f t="shared" si="1925"/>
        <v>8</v>
      </c>
      <c r="BT1201" s="77">
        <f t="shared" si="1925"/>
        <v>4</v>
      </c>
      <c r="BU1201" s="77">
        <f t="shared" si="1925"/>
        <v>3</v>
      </c>
      <c r="BV1201" s="77">
        <f t="shared" si="1925"/>
        <v>4</v>
      </c>
      <c r="BW1201" s="77">
        <f t="shared" si="1925"/>
        <v>10</v>
      </c>
      <c r="BX1201" s="77">
        <f t="shared" si="1925"/>
        <v>4</v>
      </c>
      <c r="BY1201" s="77">
        <f t="shared" si="1925"/>
        <v>6</v>
      </c>
      <c r="BZ1201" s="77">
        <f t="shared" si="1925"/>
        <v>5</v>
      </c>
      <c r="CA1201" s="77">
        <f t="shared" si="1925"/>
        <v>5</v>
      </c>
      <c r="CB1201" s="77">
        <f t="shared" si="1925"/>
        <v>3</v>
      </c>
      <c r="CC1201" s="77">
        <f t="shared" si="1925"/>
        <v>8</v>
      </c>
      <c r="CD1201" s="77">
        <f t="shared" si="1925"/>
        <v>3</v>
      </c>
      <c r="CE1201" s="92">
        <f t="shared" si="1925"/>
        <v>6</v>
      </c>
      <c r="CJ1201" s="78"/>
      <c r="CK1201" s="90">
        <f t="shared" si="1946"/>
        <v>1</v>
      </c>
      <c r="CL1201" s="77">
        <f t="shared" si="1946"/>
        <v>2</v>
      </c>
      <c r="CM1201" s="91"/>
      <c r="CN1201" s="77">
        <f t="shared" si="1926"/>
        <v>5</v>
      </c>
      <c r="CO1201" s="77">
        <f t="shared" si="1926"/>
        <v>0</v>
      </c>
      <c r="CP1201" s="77">
        <f t="shared" si="1926"/>
        <v>3</v>
      </c>
      <c r="CQ1201" s="77">
        <f t="shared" si="1926"/>
        <v>1</v>
      </c>
      <c r="CR1201" s="77">
        <f t="shared" si="1926"/>
        <v>1</v>
      </c>
      <c r="CS1201" s="77">
        <f t="shared" si="1926"/>
        <v>3</v>
      </c>
      <c r="CT1201" s="77">
        <f t="shared" si="1926"/>
        <v>1</v>
      </c>
      <c r="CU1201" s="77">
        <f t="shared" si="1926"/>
        <v>1</v>
      </c>
      <c r="CV1201" s="77">
        <f t="shared" si="1926"/>
        <v>1</v>
      </c>
      <c r="CW1201" s="77">
        <f t="shared" si="1926"/>
        <v>0</v>
      </c>
      <c r="CX1201" s="77">
        <f t="shared" si="1926"/>
        <v>1</v>
      </c>
      <c r="CY1201" s="77">
        <f t="shared" si="1926"/>
        <v>1</v>
      </c>
      <c r="CZ1201" s="77">
        <f t="shared" si="1926"/>
        <v>0</v>
      </c>
      <c r="DA1201" s="77">
        <f t="shared" si="1926"/>
        <v>1</v>
      </c>
      <c r="DB1201" s="77">
        <f t="shared" si="1926"/>
        <v>0</v>
      </c>
      <c r="DC1201" s="77">
        <f t="shared" si="1926"/>
        <v>1</v>
      </c>
      <c r="DD1201" s="92">
        <f t="shared" si="1926"/>
        <v>1</v>
      </c>
      <c r="DJ1201" s="90" t="str">
        <f t="shared" si="1947"/>
        <v>H</v>
      </c>
      <c r="DK1201" s="77" t="str">
        <f t="shared" si="1947"/>
        <v>H</v>
      </c>
      <c r="DL1201" s="91"/>
      <c r="DM1201" s="77" t="str">
        <f t="shared" si="1927"/>
        <v>H</v>
      </c>
      <c r="DN1201" s="77" t="str">
        <f t="shared" si="1927"/>
        <v>H</v>
      </c>
      <c r="DO1201" s="77" t="str">
        <f t="shared" si="1927"/>
        <v>A</v>
      </c>
      <c r="DP1201" s="77" t="str">
        <f t="shared" si="1927"/>
        <v>D</v>
      </c>
      <c r="DQ1201" s="77" t="str">
        <f t="shared" si="1927"/>
        <v>H</v>
      </c>
      <c r="DR1201" s="77" t="str">
        <f t="shared" si="1927"/>
        <v>H</v>
      </c>
      <c r="DS1201" s="77" t="str">
        <f t="shared" si="1927"/>
        <v>H</v>
      </c>
      <c r="DT1201" s="77" t="str">
        <f t="shared" si="1927"/>
        <v>H</v>
      </c>
      <c r="DU1201" s="77" t="str">
        <f t="shared" si="1927"/>
        <v>H</v>
      </c>
      <c r="DV1201" s="77" t="str">
        <f t="shared" si="1927"/>
        <v>H</v>
      </c>
      <c r="DW1201" s="77" t="str">
        <f t="shared" si="1927"/>
        <v>H</v>
      </c>
      <c r="DX1201" s="77" t="str">
        <f t="shared" si="1927"/>
        <v>H</v>
      </c>
      <c r="DY1201" s="77" t="str">
        <f t="shared" si="1927"/>
        <v>H</v>
      </c>
      <c r="DZ1201" s="77" t="str">
        <f t="shared" si="1927"/>
        <v>H</v>
      </c>
      <c r="EA1201" s="77" t="str">
        <f t="shared" si="1927"/>
        <v>H</v>
      </c>
      <c r="EB1201" s="77" t="str">
        <f t="shared" si="1927"/>
        <v>H</v>
      </c>
      <c r="EC1201" s="92" t="str">
        <f t="shared" si="1927"/>
        <v>H</v>
      </c>
      <c r="EI1201" s="53" t="str">
        <f t="shared" si="1928"/>
        <v>Carshalton Athletic</v>
      </c>
      <c r="EJ1201" s="79">
        <f t="shared" si="1948"/>
        <v>38</v>
      </c>
      <c r="EK1201" s="80">
        <f t="shared" si="1929"/>
        <v>17</v>
      </c>
      <c r="EL1201" s="80">
        <f t="shared" si="1930"/>
        <v>1</v>
      </c>
      <c r="EM1201" s="80">
        <f t="shared" si="1931"/>
        <v>1</v>
      </c>
      <c r="EN1201" s="80">
        <f>COUNTIF(DL$1199:DL$1218,"A")</f>
        <v>14</v>
      </c>
      <c r="EO1201" s="80">
        <f>COUNTIF(DL$1199:DL$1218,"D")</f>
        <v>2</v>
      </c>
      <c r="EP1201" s="80">
        <f>COUNTIF(DL$1199:DL$1218,"H")</f>
        <v>3</v>
      </c>
      <c r="EQ1201" s="79">
        <f t="shared" si="1949"/>
        <v>31</v>
      </c>
      <c r="ER1201" s="79">
        <f t="shared" si="1932"/>
        <v>3</v>
      </c>
      <c r="ES1201" s="79">
        <f t="shared" si="1932"/>
        <v>4</v>
      </c>
      <c r="ET1201" s="81">
        <f>SUM($BL1201:$CI1201)+SUM(CM$1199:CM$1218)</f>
        <v>137</v>
      </c>
      <c r="EU1201" s="81">
        <f>SUM($CK1201:$DH1201)+SUM(BN$1199:BN$1218)</f>
        <v>42</v>
      </c>
      <c r="EV1201" s="79">
        <f t="shared" si="1950"/>
        <v>96</v>
      </c>
      <c r="EW1201" s="81">
        <f t="shared" si="1951"/>
        <v>95</v>
      </c>
      <c r="EX1201" s="78"/>
      <c r="EY1201" s="80">
        <f t="shared" si="1933"/>
        <v>38</v>
      </c>
      <c r="EZ1201" s="80">
        <f t="shared" si="1934"/>
        <v>31</v>
      </c>
      <c r="FA1201" s="80">
        <f t="shared" si="1935"/>
        <v>3</v>
      </c>
      <c r="FB1201" s="80">
        <f t="shared" si="1936"/>
        <v>4</v>
      </c>
      <c r="FC1201" s="80">
        <f t="shared" si="1937"/>
        <v>137</v>
      </c>
      <c r="FD1201" s="80">
        <f t="shared" si="1938"/>
        <v>42</v>
      </c>
      <c r="FE1201" s="80">
        <f t="shared" si="1939"/>
        <v>96</v>
      </c>
      <c r="FF1201" s="80">
        <f t="shared" si="1940"/>
        <v>95</v>
      </c>
      <c r="FH1201" s="54">
        <f t="shared" si="1952"/>
        <v>0</v>
      </c>
      <c r="FI1201" s="54">
        <f t="shared" si="1953"/>
        <v>0</v>
      </c>
      <c r="FJ1201" s="54">
        <f t="shared" si="1941"/>
        <v>0</v>
      </c>
      <c r="FK1201" s="54">
        <f t="shared" si="1941"/>
        <v>0</v>
      </c>
      <c r="FL1201" s="54">
        <f t="shared" si="1941"/>
        <v>0</v>
      </c>
      <c r="FM1201" s="54">
        <f t="shared" si="1941"/>
        <v>0</v>
      </c>
      <c r="FN1201" s="54">
        <f t="shared" si="1941"/>
        <v>0</v>
      </c>
      <c r="FO1201" s="54">
        <f t="shared" si="1941"/>
        <v>0</v>
      </c>
      <c r="FQ1201" s="54" t="str">
        <f t="shared" si="1942"/>
        <v/>
      </c>
      <c r="FR1201" s="54" t="str">
        <f t="shared" si="1943"/>
        <v/>
      </c>
      <c r="FS1201" s="54" t="str">
        <f t="shared" si="1944"/>
        <v/>
      </c>
      <c r="FT1201" s="54" t="str">
        <f t="shared" si="1944"/>
        <v/>
      </c>
      <c r="FU1201" s="54" t="str">
        <f t="shared" si="1944"/>
        <v/>
      </c>
      <c r="FV1201" s="54" t="str">
        <f t="shared" si="1944"/>
        <v/>
      </c>
      <c r="FW1201" s="54" t="str">
        <f t="shared" si="1944"/>
        <v/>
      </c>
      <c r="FX1201" s="54" t="str">
        <f t="shared" si="1944"/>
        <v/>
      </c>
      <c r="FY1201" s="54" t="s">
        <v>1888</v>
      </c>
      <c r="FZ1201" s="58"/>
      <c r="GA1201" s="59"/>
      <c r="GB1201" s="60"/>
      <c r="GC1201" s="58"/>
      <c r="GD1201" s="59"/>
      <c r="GE1201" s="61"/>
      <c r="GF1201" s="58"/>
      <c r="GG1201" s="61"/>
      <c r="GH1201" s="61"/>
    </row>
    <row r="1202" spans="1:192" s="54" customFormat="1" ht="12" x14ac:dyDescent="0.25">
      <c r="A1202" s="54">
        <v>4</v>
      </c>
      <c r="B1202" s="54" t="s">
        <v>1839</v>
      </c>
      <c r="C1202" s="56">
        <v>38</v>
      </c>
      <c r="D1202" s="56">
        <v>23</v>
      </c>
      <c r="E1202" s="56">
        <v>6</v>
      </c>
      <c r="F1202" s="56">
        <v>9</v>
      </c>
      <c r="G1202" s="56">
        <v>109</v>
      </c>
      <c r="H1202" s="56">
        <v>54</v>
      </c>
      <c r="I1202" s="57">
        <v>75</v>
      </c>
      <c r="J1202" s="56">
        <f t="shared" si="1924"/>
        <v>55</v>
      </c>
      <c r="L1202" s="82" t="s">
        <v>1910</v>
      </c>
      <c r="M1202" s="477" t="s">
        <v>177</v>
      </c>
      <c r="N1202" s="479" t="s">
        <v>102</v>
      </c>
      <c r="O1202" s="479" t="s">
        <v>102</v>
      </c>
      <c r="P1202" s="478"/>
      <c r="Q1202" s="479" t="s">
        <v>74</v>
      </c>
      <c r="R1202" s="479" t="s">
        <v>77</v>
      </c>
      <c r="S1202" s="479" t="s">
        <v>331</v>
      </c>
      <c r="T1202" s="479" t="s">
        <v>150</v>
      </c>
      <c r="U1202" s="479" t="s">
        <v>74</v>
      </c>
      <c r="V1202" s="479" t="s">
        <v>62</v>
      </c>
      <c r="W1202" s="479" t="s">
        <v>125</v>
      </c>
      <c r="X1202" s="479" t="s">
        <v>103</v>
      </c>
      <c r="Y1202" s="479" t="s">
        <v>124</v>
      </c>
      <c r="Z1202" s="479" t="s">
        <v>62</v>
      </c>
      <c r="AA1202" s="479" t="s">
        <v>77</v>
      </c>
      <c r="AB1202" s="479" t="s">
        <v>150</v>
      </c>
      <c r="AC1202" s="479" t="s">
        <v>148</v>
      </c>
      <c r="AD1202" s="59" t="s">
        <v>99</v>
      </c>
      <c r="AE1202" s="59" t="s">
        <v>103</v>
      </c>
      <c r="AF1202" s="85" t="s">
        <v>176</v>
      </c>
      <c r="AG1202" s="139"/>
      <c r="AK1202" s="59"/>
      <c r="AL1202" s="82" t="s">
        <v>1910</v>
      </c>
      <c r="AM1202" s="477" t="s">
        <v>373</v>
      </c>
      <c r="AN1202" s="479" t="s">
        <v>402</v>
      </c>
      <c r="AO1202" s="479" t="s">
        <v>574</v>
      </c>
      <c r="AP1202" s="478"/>
      <c r="AQ1202" s="479" t="s">
        <v>413</v>
      </c>
      <c r="AR1202" s="479" t="s">
        <v>419</v>
      </c>
      <c r="AS1202" s="479" t="s">
        <v>401</v>
      </c>
      <c r="AT1202" s="479" t="s">
        <v>392</v>
      </c>
      <c r="AU1202" s="479" t="s">
        <v>167</v>
      </c>
      <c r="AV1202" s="479" t="s">
        <v>369</v>
      </c>
      <c r="AW1202" s="479" t="s">
        <v>385</v>
      </c>
      <c r="AX1202" s="479" t="s">
        <v>182</v>
      </c>
      <c r="AY1202" s="479" t="s">
        <v>382</v>
      </c>
      <c r="AZ1202" s="479" t="s">
        <v>591</v>
      </c>
      <c r="BA1202" s="479" t="s">
        <v>168</v>
      </c>
      <c r="BB1202" s="479" t="s">
        <v>583</v>
      </c>
      <c r="BC1202" s="479" t="s">
        <v>246</v>
      </c>
      <c r="BD1202" s="59" t="s">
        <v>393</v>
      </c>
      <c r="BE1202" s="59" t="s">
        <v>169</v>
      </c>
      <c r="BF1202" s="85" t="s">
        <v>160</v>
      </c>
      <c r="BL1202" s="90">
        <f t="shared" si="1945"/>
        <v>2</v>
      </c>
      <c r="BM1202" s="77">
        <f t="shared" si="1945"/>
        <v>2</v>
      </c>
      <c r="BN1202" s="77">
        <f t="shared" si="1945"/>
        <v>2</v>
      </c>
      <c r="BO1202" s="91"/>
      <c r="BP1202" s="77">
        <f t="shared" si="1925"/>
        <v>1</v>
      </c>
      <c r="BQ1202" s="77">
        <f t="shared" si="1925"/>
        <v>2</v>
      </c>
      <c r="BR1202" s="77">
        <f t="shared" si="1925"/>
        <v>3</v>
      </c>
      <c r="BS1202" s="77">
        <f t="shared" si="1925"/>
        <v>3</v>
      </c>
      <c r="BT1202" s="77">
        <f t="shared" si="1925"/>
        <v>1</v>
      </c>
      <c r="BU1202" s="77">
        <f t="shared" si="1925"/>
        <v>1</v>
      </c>
      <c r="BV1202" s="77">
        <f t="shared" si="1925"/>
        <v>5</v>
      </c>
      <c r="BW1202" s="77">
        <f t="shared" si="1925"/>
        <v>1</v>
      </c>
      <c r="BX1202" s="77">
        <f t="shared" si="1925"/>
        <v>0</v>
      </c>
      <c r="BY1202" s="77">
        <f t="shared" si="1925"/>
        <v>1</v>
      </c>
      <c r="BZ1202" s="77">
        <f t="shared" si="1925"/>
        <v>2</v>
      </c>
      <c r="CA1202" s="77">
        <f t="shared" si="1925"/>
        <v>3</v>
      </c>
      <c r="CB1202" s="77">
        <f t="shared" si="1925"/>
        <v>0</v>
      </c>
      <c r="CC1202" s="77">
        <f t="shared" si="1925"/>
        <v>1</v>
      </c>
      <c r="CD1202" s="77">
        <f t="shared" si="1925"/>
        <v>1</v>
      </c>
      <c r="CE1202" s="92">
        <f t="shared" si="1925"/>
        <v>2</v>
      </c>
      <c r="CJ1202" s="78"/>
      <c r="CK1202" s="90">
        <f t="shared" si="1946"/>
        <v>0</v>
      </c>
      <c r="CL1202" s="77">
        <f t="shared" si="1946"/>
        <v>4</v>
      </c>
      <c r="CM1202" s="77">
        <f t="shared" si="1946"/>
        <v>4</v>
      </c>
      <c r="CN1202" s="91"/>
      <c r="CO1202" s="77">
        <f t="shared" si="1926"/>
        <v>2</v>
      </c>
      <c r="CP1202" s="77">
        <f t="shared" si="1926"/>
        <v>1</v>
      </c>
      <c r="CQ1202" s="77">
        <f t="shared" si="1926"/>
        <v>5</v>
      </c>
      <c r="CR1202" s="77">
        <f t="shared" si="1926"/>
        <v>1</v>
      </c>
      <c r="CS1202" s="77">
        <f t="shared" si="1926"/>
        <v>2</v>
      </c>
      <c r="CT1202" s="77">
        <f t="shared" si="1926"/>
        <v>1</v>
      </c>
      <c r="CU1202" s="77">
        <f t="shared" si="1926"/>
        <v>0</v>
      </c>
      <c r="CV1202" s="77">
        <f t="shared" si="1926"/>
        <v>3</v>
      </c>
      <c r="CW1202" s="77">
        <f t="shared" si="1926"/>
        <v>0</v>
      </c>
      <c r="CX1202" s="77">
        <f t="shared" si="1926"/>
        <v>1</v>
      </c>
      <c r="CY1202" s="77">
        <f t="shared" si="1926"/>
        <v>1</v>
      </c>
      <c r="CZ1202" s="77">
        <f t="shared" si="1926"/>
        <v>1</v>
      </c>
      <c r="DA1202" s="77">
        <f t="shared" si="1926"/>
        <v>1</v>
      </c>
      <c r="DB1202" s="77">
        <f t="shared" si="1926"/>
        <v>0</v>
      </c>
      <c r="DC1202" s="77">
        <f t="shared" si="1926"/>
        <v>3</v>
      </c>
      <c r="DD1202" s="92">
        <f t="shared" si="1926"/>
        <v>3</v>
      </c>
      <c r="DJ1202" s="90" t="str">
        <f t="shared" si="1947"/>
        <v>H</v>
      </c>
      <c r="DK1202" s="77" t="str">
        <f t="shared" si="1947"/>
        <v>A</v>
      </c>
      <c r="DL1202" s="77" t="str">
        <f t="shared" si="1947"/>
        <v>A</v>
      </c>
      <c r="DM1202" s="91"/>
      <c r="DN1202" s="77" t="str">
        <f t="shared" si="1927"/>
        <v>A</v>
      </c>
      <c r="DO1202" s="77" t="str">
        <f t="shared" si="1927"/>
        <v>H</v>
      </c>
      <c r="DP1202" s="77" t="str">
        <f t="shared" si="1927"/>
        <v>A</v>
      </c>
      <c r="DQ1202" s="77" t="str">
        <f t="shared" si="1927"/>
        <v>H</v>
      </c>
      <c r="DR1202" s="77" t="str">
        <f t="shared" si="1927"/>
        <v>A</v>
      </c>
      <c r="DS1202" s="77" t="str">
        <f t="shared" si="1927"/>
        <v>D</v>
      </c>
      <c r="DT1202" s="77" t="str">
        <f t="shared" si="1927"/>
        <v>H</v>
      </c>
      <c r="DU1202" s="77" t="str">
        <f t="shared" si="1927"/>
        <v>A</v>
      </c>
      <c r="DV1202" s="77" t="str">
        <f t="shared" si="1927"/>
        <v>D</v>
      </c>
      <c r="DW1202" s="77" t="str">
        <f t="shared" si="1927"/>
        <v>D</v>
      </c>
      <c r="DX1202" s="77" t="str">
        <f t="shared" si="1927"/>
        <v>H</v>
      </c>
      <c r="DY1202" s="77" t="str">
        <f t="shared" si="1927"/>
        <v>H</v>
      </c>
      <c r="DZ1202" s="77" t="str">
        <f t="shared" si="1927"/>
        <v>A</v>
      </c>
      <c r="EA1202" s="77" t="str">
        <f t="shared" si="1927"/>
        <v>H</v>
      </c>
      <c r="EB1202" s="77" t="str">
        <f t="shared" si="1927"/>
        <v>A</v>
      </c>
      <c r="EC1202" s="92" t="str">
        <f t="shared" si="1927"/>
        <v>A</v>
      </c>
      <c r="EI1202" s="53" t="str">
        <f t="shared" si="1928"/>
        <v>Corinthian-Casuals</v>
      </c>
      <c r="EJ1202" s="79">
        <f t="shared" si="1948"/>
        <v>38</v>
      </c>
      <c r="EK1202" s="80">
        <f t="shared" si="1929"/>
        <v>7</v>
      </c>
      <c r="EL1202" s="80">
        <f t="shared" si="1930"/>
        <v>3</v>
      </c>
      <c r="EM1202" s="80">
        <f t="shared" si="1931"/>
        <v>9</v>
      </c>
      <c r="EN1202" s="80">
        <f>COUNTIF(DM$1199:DM$1218,"A")</f>
        <v>7</v>
      </c>
      <c r="EO1202" s="80">
        <f>COUNTIF(DM$1199:DM$1218,"D")</f>
        <v>2</v>
      </c>
      <c r="EP1202" s="80">
        <f>COUNTIF(DM$1199:DM$1218,"H")</f>
        <v>10</v>
      </c>
      <c r="EQ1202" s="79">
        <f t="shared" si="1949"/>
        <v>14</v>
      </c>
      <c r="ER1202" s="79">
        <f t="shared" si="1932"/>
        <v>5</v>
      </c>
      <c r="ES1202" s="79">
        <f t="shared" si="1932"/>
        <v>19</v>
      </c>
      <c r="ET1202" s="81">
        <f>SUM($BL1202:$CI1202)+SUM(CN$1199:CN$1218)</f>
        <v>67</v>
      </c>
      <c r="EU1202" s="81">
        <f>SUM($CK1202:$DH1202)+SUM(BO$1199:BO$1218)</f>
        <v>84</v>
      </c>
      <c r="EV1202" s="79">
        <f t="shared" si="1950"/>
        <v>47</v>
      </c>
      <c r="EW1202" s="81">
        <f t="shared" si="1951"/>
        <v>-17</v>
      </c>
      <c r="EX1202" s="78"/>
      <c r="EY1202" s="80">
        <f t="shared" si="1933"/>
        <v>38</v>
      </c>
      <c r="EZ1202" s="80">
        <f t="shared" si="1934"/>
        <v>14</v>
      </c>
      <c r="FA1202" s="80">
        <f t="shared" si="1935"/>
        <v>5</v>
      </c>
      <c r="FB1202" s="80">
        <f t="shared" si="1936"/>
        <v>19</v>
      </c>
      <c r="FC1202" s="80">
        <f t="shared" si="1937"/>
        <v>67</v>
      </c>
      <c r="FD1202" s="80">
        <f t="shared" si="1938"/>
        <v>84</v>
      </c>
      <c r="FE1202" s="80">
        <f t="shared" si="1939"/>
        <v>47</v>
      </c>
      <c r="FF1202" s="80">
        <f t="shared" si="1940"/>
        <v>-17</v>
      </c>
      <c r="FH1202" s="54">
        <f t="shared" si="1952"/>
        <v>0</v>
      </c>
      <c r="FI1202" s="54">
        <f t="shared" si="1953"/>
        <v>0</v>
      </c>
      <c r="FJ1202" s="54">
        <f t="shared" si="1941"/>
        <v>0</v>
      </c>
      <c r="FK1202" s="54">
        <f t="shared" si="1941"/>
        <v>0</v>
      </c>
      <c r="FL1202" s="54">
        <f t="shared" si="1941"/>
        <v>0</v>
      </c>
      <c r="FM1202" s="54">
        <f t="shared" si="1941"/>
        <v>0</v>
      </c>
      <c r="FN1202" s="54">
        <f t="shared" si="1941"/>
        <v>0</v>
      </c>
      <c r="FO1202" s="54">
        <f t="shared" si="1941"/>
        <v>0</v>
      </c>
      <c r="FQ1202" s="54" t="str">
        <f t="shared" si="1942"/>
        <v/>
      </c>
      <c r="FR1202" s="54" t="str">
        <f t="shared" si="1943"/>
        <v/>
      </c>
      <c r="FS1202" s="54" t="str">
        <f t="shared" si="1944"/>
        <v/>
      </c>
      <c r="FT1202" s="54" t="str">
        <f t="shared" si="1944"/>
        <v/>
      </c>
      <c r="FU1202" s="54" t="str">
        <f t="shared" si="1944"/>
        <v/>
      </c>
      <c r="FV1202" s="54" t="str">
        <f t="shared" si="1944"/>
        <v/>
      </c>
      <c r="FW1202" s="54" t="str">
        <f t="shared" si="1944"/>
        <v/>
      </c>
      <c r="FX1202" s="54" t="str">
        <f t="shared" si="1944"/>
        <v/>
      </c>
      <c r="FZ1202" s="58"/>
      <c r="GA1202" s="59"/>
      <c r="GB1202" s="60"/>
      <c r="GC1202" s="58"/>
      <c r="GD1202" s="59"/>
      <c r="GE1202" s="61"/>
      <c r="GF1202" s="58"/>
      <c r="GG1202" s="61"/>
      <c r="GH1202" s="61"/>
    </row>
    <row r="1203" spans="1:192" s="54" customFormat="1" ht="12" x14ac:dyDescent="0.25">
      <c r="A1203" s="54">
        <v>5</v>
      </c>
      <c r="B1203" s="54" t="s">
        <v>897</v>
      </c>
      <c r="C1203" s="56">
        <v>38</v>
      </c>
      <c r="D1203" s="56">
        <v>21</v>
      </c>
      <c r="E1203" s="56">
        <v>8</v>
      </c>
      <c r="F1203" s="56">
        <v>9</v>
      </c>
      <c r="G1203" s="56">
        <v>117</v>
      </c>
      <c r="H1203" s="56">
        <v>58</v>
      </c>
      <c r="I1203" s="57">
        <v>71</v>
      </c>
      <c r="J1203" s="56">
        <f t="shared" si="1924"/>
        <v>59</v>
      </c>
      <c r="L1203" s="82" t="s">
        <v>1915</v>
      </c>
      <c r="M1203" s="477" t="s">
        <v>150</v>
      </c>
      <c r="N1203" s="479" t="s">
        <v>101</v>
      </c>
      <c r="O1203" s="479" t="s">
        <v>76</v>
      </c>
      <c r="P1203" s="479" t="s">
        <v>62</v>
      </c>
      <c r="Q1203" s="478"/>
      <c r="R1203" s="479" t="s">
        <v>200</v>
      </c>
      <c r="S1203" s="479" t="s">
        <v>99</v>
      </c>
      <c r="T1203" s="479" t="s">
        <v>177</v>
      </c>
      <c r="U1203" s="479" t="s">
        <v>74</v>
      </c>
      <c r="V1203" s="479" t="s">
        <v>100</v>
      </c>
      <c r="W1203" s="479" t="s">
        <v>89</v>
      </c>
      <c r="X1203" s="479" t="s">
        <v>101</v>
      </c>
      <c r="Y1203" s="479" t="s">
        <v>148</v>
      </c>
      <c r="Z1203" s="479" t="s">
        <v>76</v>
      </c>
      <c r="AA1203" s="479" t="s">
        <v>304</v>
      </c>
      <c r="AB1203" s="479" t="s">
        <v>162</v>
      </c>
      <c r="AC1203" s="479" t="s">
        <v>103</v>
      </c>
      <c r="AD1203" s="59" t="s">
        <v>150</v>
      </c>
      <c r="AE1203" s="59" t="s">
        <v>59</v>
      </c>
      <c r="AF1203" s="85" t="s">
        <v>99</v>
      </c>
      <c r="AG1203" s="139"/>
      <c r="AK1203" s="59"/>
      <c r="AL1203" s="82" t="s">
        <v>1915</v>
      </c>
      <c r="AM1203" s="477" t="s">
        <v>367</v>
      </c>
      <c r="AN1203" s="479" t="s">
        <v>433</v>
      </c>
      <c r="AO1203" s="479" t="s">
        <v>196</v>
      </c>
      <c r="AP1203" s="479" t="s">
        <v>365</v>
      </c>
      <c r="AQ1203" s="478"/>
      <c r="AR1203" s="479" t="s">
        <v>237</v>
      </c>
      <c r="AS1203" s="479" t="s">
        <v>179</v>
      </c>
      <c r="AT1203" s="479" t="s">
        <v>244</v>
      </c>
      <c r="AU1203" s="479" t="s">
        <v>757</v>
      </c>
      <c r="AV1203" s="479" t="s">
        <v>195</v>
      </c>
      <c r="AW1203" s="479" t="s">
        <v>180</v>
      </c>
      <c r="AX1203" s="479" t="s">
        <v>379</v>
      </c>
      <c r="AY1203" s="479" t="s">
        <v>369</v>
      </c>
      <c r="AZ1203" s="479" t="s">
        <v>573</v>
      </c>
      <c r="BA1203" s="479" t="s">
        <v>406</v>
      </c>
      <c r="BB1203" s="479" t="s">
        <v>255</v>
      </c>
      <c r="BC1203" s="479" t="s">
        <v>702</v>
      </c>
      <c r="BD1203" s="59" t="s">
        <v>782</v>
      </c>
      <c r="BE1203" s="59" t="s">
        <v>591</v>
      </c>
      <c r="BF1203" s="85" t="s">
        <v>480</v>
      </c>
      <c r="BL1203" s="90">
        <f t="shared" si="1945"/>
        <v>3</v>
      </c>
      <c r="BM1203" s="77">
        <f t="shared" si="1945"/>
        <v>3</v>
      </c>
      <c r="BN1203" s="77">
        <f t="shared" si="1945"/>
        <v>0</v>
      </c>
      <c r="BO1203" s="77">
        <f t="shared" si="1945"/>
        <v>1</v>
      </c>
      <c r="BP1203" s="91"/>
      <c r="BQ1203" s="77">
        <f t="shared" si="1925"/>
        <v>2</v>
      </c>
      <c r="BR1203" s="77">
        <f t="shared" si="1925"/>
        <v>1</v>
      </c>
      <c r="BS1203" s="77">
        <f t="shared" si="1925"/>
        <v>2</v>
      </c>
      <c r="BT1203" s="77">
        <f t="shared" si="1925"/>
        <v>1</v>
      </c>
      <c r="BU1203" s="77">
        <f t="shared" si="1925"/>
        <v>4</v>
      </c>
      <c r="BV1203" s="77">
        <f t="shared" si="1925"/>
        <v>3</v>
      </c>
      <c r="BW1203" s="77">
        <f t="shared" si="1925"/>
        <v>3</v>
      </c>
      <c r="BX1203" s="77">
        <f t="shared" si="1925"/>
        <v>0</v>
      </c>
      <c r="BY1203" s="77">
        <f t="shared" si="1925"/>
        <v>0</v>
      </c>
      <c r="BZ1203" s="77">
        <f t="shared" si="1925"/>
        <v>4</v>
      </c>
      <c r="CA1203" s="77">
        <f t="shared" si="1925"/>
        <v>6</v>
      </c>
      <c r="CB1203" s="77">
        <f t="shared" si="1925"/>
        <v>1</v>
      </c>
      <c r="CC1203" s="77">
        <f t="shared" si="1925"/>
        <v>3</v>
      </c>
      <c r="CD1203" s="77">
        <f t="shared" si="1925"/>
        <v>4</v>
      </c>
      <c r="CE1203" s="92">
        <f t="shared" si="1925"/>
        <v>1</v>
      </c>
      <c r="CJ1203" s="78"/>
      <c r="CK1203" s="90">
        <f t="shared" si="1946"/>
        <v>1</v>
      </c>
      <c r="CL1203" s="77">
        <f t="shared" si="1946"/>
        <v>2</v>
      </c>
      <c r="CM1203" s="77">
        <f t="shared" si="1946"/>
        <v>2</v>
      </c>
      <c r="CN1203" s="77">
        <f t="shared" si="1946"/>
        <v>1</v>
      </c>
      <c r="CO1203" s="91"/>
      <c r="CP1203" s="77">
        <f t="shared" si="1926"/>
        <v>2</v>
      </c>
      <c r="CQ1203" s="77">
        <f t="shared" si="1926"/>
        <v>0</v>
      </c>
      <c r="CR1203" s="77">
        <f t="shared" si="1926"/>
        <v>0</v>
      </c>
      <c r="CS1203" s="77">
        <f t="shared" si="1926"/>
        <v>2</v>
      </c>
      <c r="CT1203" s="77">
        <f t="shared" si="1926"/>
        <v>3</v>
      </c>
      <c r="CU1203" s="77">
        <f t="shared" si="1926"/>
        <v>0</v>
      </c>
      <c r="CV1203" s="77">
        <f t="shared" si="1926"/>
        <v>2</v>
      </c>
      <c r="CW1203" s="77">
        <f t="shared" si="1926"/>
        <v>1</v>
      </c>
      <c r="CX1203" s="77">
        <f t="shared" si="1926"/>
        <v>2</v>
      </c>
      <c r="CY1203" s="77">
        <f t="shared" si="1926"/>
        <v>2</v>
      </c>
      <c r="CZ1203" s="77">
        <f t="shared" si="1926"/>
        <v>0</v>
      </c>
      <c r="DA1203" s="77">
        <f t="shared" si="1926"/>
        <v>3</v>
      </c>
      <c r="DB1203" s="77">
        <f t="shared" si="1926"/>
        <v>1</v>
      </c>
      <c r="DC1203" s="77">
        <f t="shared" si="1926"/>
        <v>0</v>
      </c>
      <c r="DD1203" s="92">
        <f t="shared" si="1926"/>
        <v>0</v>
      </c>
      <c r="DJ1203" s="90" t="str">
        <f t="shared" si="1947"/>
        <v>H</v>
      </c>
      <c r="DK1203" s="77" t="str">
        <f t="shared" si="1947"/>
        <v>H</v>
      </c>
      <c r="DL1203" s="77" t="str">
        <f t="shared" si="1947"/>
        <v>A</v>
      </c>
      <c r="DM1203" s="77" t="str">
        <f t="shared" si="1947"/>
        <v>D</v>
      </c>
      <c r="DN1203" s="91"/>
      <c r="DO1203" s="77" t="str">
        <f t="shared" si="1927"/>
        <v>D</v>
      </c>
      <c r="DP1203" s="77" t="str">
        <f t="shared" si="1927"/>
        <v>H</v>
      </c>
      <c r="DQ1203" s="77" t="str">
        <f t="shared" si="1927"/>
        <v>H</v>
      </c>
      <c r="DR1203" s="77" t="str">
        <f t="shared" si="1927"/>
        <v>A</v>
      </c>
      <c r="DS1203" s="77" t="str">
        <f t="shared" si="1927"/>
        <v>H</v>
      </c>
      <c r="DT1203" s="77" t="str">
        <f t="shared" si="1927"/>
        <v>H</v>
      </c>
      <c r="DU1203" s="77" t="str">
        <f t="shared" si="1927"/>
        <v>H</v>
      </c>
      <c r="DV1203" s="77" t="str">
        <f t="shared" si="1927"/>
        <v>A</v>
      </c>
      <c r="DW1203" s="77" t="str">
        <f t="shared" si="1927"/>
        <v>A</v>
      </c>
      <c r="DX1203" s="77" t="str">
        <f t="shared" si="1927"/>
        <v>H</v>
      </c>
      <c r="DY1203" s="77" t="str">
        <f t="shared" si="1927"/>
        <v>H</v>
      </c>
      <c r="DZ1203" s="77" t="str">
        <f t="shared" si="1927"/>
        <v>A</v>
      </c>
      <c r="EA1203" s="77" t="str">
        <f t="shared" si="1927"/>
        <v>H</v>
      </c>
      <c r="EB1203" s="77" t="str">
        <f t="shared" si="1927"/>
        <v>H</v>
      </c>
      <c r="EC1203" s="92" t="str">
        <f t="shared" si="1927"/>
        <v>H</v>
      </c>
      <c r="EI1203" s="53" t="str">
        <f t="shared" si="1928"/>
        <v>Crawley Town</v>
      </c>
      <c r="EJ1203" s="79">
        <f t="shared" si="1948"/>
        <v>38</v>
      </c>
      <c r="EK1203" s="80">
        <f t="shared" si="1929"/>
        <v>12</v>
      </c>
      <c r="EL1203" s="80">
        <f t="shared" si="1930"/>
        <v>2</v>
      </c>
      <c r="EM1203" s="80">
        <f t="shared" si="1931"/>
        <v>5</v>
      </c>
      <c r="EN1203" s="80">
        <f>COUNTIF(DN$1199:DN$1218,"A")</f>
        <v>6</v>
      </c>
      <c r="EO1203" s="80">
        <f>COUNTIF(DN$1199:DN$1218,"D")</f>
        <v>2</v>
      </c>
      <c r="EP1203" s="80">
        <f>COUNTIF(DN$1199:DN$1218,"H")</f>
        <v>11</v>
      </c>
      <c r="EQ1203" s="79">
        <f t="shared" si="1949"/>
        <v>18</v>
      </c>
      <c r="ER1203" s="79">
        <f t="shared" si="1932"/>
        <v>4</v>
      </c>
      <c r="ES1203" s="79">
        <f t="shared" si="1932"/>
        <v>16</v>
      </c>
      <c r="ET1203" s="81">
        <f>SUM($BL1203:$CI1203)+SUM(CO$1199:CO$1218)</f>
        <v>72</v>
      </c>
      <c r="EU1203" s="81">
        <f>SUM($CK1203:$DH1203)+SUM(BP$1199:BP$1218)</f>
        <v>66</v>
      </c>
      <c r="EV1203" s="79">
        <f t="shared" si="1950"/>
        <v>58</v>
      </c>
      <c r="EW1203" s="81">
        <f t="shared" si="1951"/>
        <v>6</v>
      </c>
      <c r="EX1203" s="78"/>
      <c r="EY1203" s="80">
        <f t="shared" si="1933"/>
        <v>38</v>
      </c>
      <c r="EZ1203" s="80">
        <f t="shared" si="1934"/>
        <v>18</v>
      </c>
      <c r="FA1203" s="80">
        <f t="shared" si="1935"/>
        <v>4</v>
      </c>
      <c r="FB1203" s="80">
        <f t="shared" si="1936"/>
        <v>16</v>
      </c>
      <c r="FC1203" s="80">
        <f t="shared" si="1937"/>
        <v>72</v>
      </c>
      <c r="FD1203" s="80">
        <f t="shared" si="1938"/>
        <v>66</v>
      </c>
      <c r="FE1203" s="80">
        <f t="shared" si="1939"/>
        <v>58</v>
      </c>
      <c r="FF1203" s="80">
        <f t="shared" si="1940"/>
        <v>6</v>
      </c>
      <c r="FH1203" s="54">
        <f t="shared" si="1952"/>
        <v>0</v>
      </c>
      <c r="FI1203" s="54">
        <f t="shared" si="1953"/>
        <v>0</v>
      </c>
      <c r="FJ1203" s="54">
        <f t="shared" si="1941"/>
        <v>0</v>
      </c>
      <c r="FK1203" s="54">
        <f t="shared" si="1941"/>
        <v>0</v>
      </c>
      <c r="FL1203" s="54">
        <f t="shared" si="1941"/>
        <v>0</v>
      </c>
      <c r="FM1203" s="54">
        <f t="shared" si="1941"/>
        <v>0</v>
      </c>
      <c r="FN1203" s="54">
        <f t="shared" si="1941"/>
        <v>0</v>
      </c>
      <c r="FO1203" s="54">
        <f t="shared" si="1941"/>
        <v>0</v>
      </c>
      <c r="FQ1203" s="54" t="str">
        <f t="shared" si="1942"/>
        <v/>
      </c>
      <c r="FR1203" s="54" t="str">
        <f t="shared" si="1943"/>
        <v/>
      </c>
      <c r="FS1203" s="54" t="str">
        <f t="shared" si="1944"/>
        <v/>
      </c>
      <c r="FT1203" s="54" t="str">
        <f t="shared" si="1944"/>
        <v/>
      </c>
      <c r="FU1203" s="54" t="str">
        <f t="shared" si="1944"/>
        <v/>
      </c>
      <c r="FV1203" s="54" t="str">
        <f t="shared" si="1944"/>
        <v/>
      </c>
      <c r="FW1203" s="54" t="str">
        <f t="shared" si="1944"/>
        <v/>
      </c>
      <c r="FX1203" s="54" t="str">
        <f t="shared" si="1944"/>
        <v/>
      </c>
      <c r="FZ1203" s="58"/>
      <c r="GA1203" s="59"/>
      <c r="GB1203" s="60"/>
      <c r="GC1203" s="58"/>
      <c r="GD1203" s="59"/>
      <c r="GE1203" s="61"/>
      <c r="GF1203" s="58"/>
      <c r="GG1203" s="61"/>
      <c r="GH1203" s="61"/>
    </row>
    <row r="1204" spans="1:192" s="54" customFormat="1" ht="12" x14ac:dyDescent="0.25">
      <c r="A1204" s="54">
        <v>6</v>
      </c>
      <c r="B1204" s="54" t="s">
        <v>1715</v>
      </c>
      <c r="C1204" s="56">
        <v>38</v>
      </c>
      <c r="D1204" s="56">
        <v>19</v>
      </c>
      <c r="E1204" s="56">
        <v>8</v>
      </c>
      <c r="F1204" s="56">
        <v>11</v>
      </c>
      <c r="G1204" s="56">
        <v>68</v>
      </c>
      <c r="H1204" s="56">
        <v>56</v>
      </c>
      <c r="I1204" s="57">
        <v>65</v>
      </c>
      <c r="J1204" s="56">
        <f t="shared" si="1924"/>
        <v>12</v>
      </c>
      <c r="L1204" s="82" t="s">
        <v>1000</v>
      </c>
      <c r="M1204" s="477" t="s">
        <v>61</v>
      </c>
      <c r="N1204" s="479" t="s">
        <v>86</v>
      </c>
      <c r="O1204" s="479" t="s">
        <v>74</v>
      </c>
      <c r="P1204" s="479" t="s">
        <v>76</v>
      </c>
      <c r="Q1204" s="479" t="s">
        <v>87</v>
      </c>
      <c r="R1204" s="478"/>
      <c r="S1204" s="479" t="s">
        <v>178</v>
      </c>
      <c r="T1204" s="479" t="s">
        <v>74</v>
      </c>
      <c r="U1204" s="479" t="s">
        <v>273</v>
      </c>
      <c r="V1204" s="479" t="s">
        <v>62</v>
      </c>
      <c r="W1204" s="479" t="s">
        <v>77</v>
      </c>
      <c r="X1204" s="479" t="s">
        <v>99</v>
      </c>
      <c r="Y1204" s="479" t="s">
        <v>177</v>
      </c>
      <c r="Z1204" s="479" t="s">
        <v>99</v>
      </c>
      <c r="AA1204" s="479" t="s">
        <v>99</v>
      </c>
      <c r="AB1204" s="479" t="s">
        <v>125</v>
      </c>
      <c r="AC1204" s="479" t="s">
        <v>103</v>
      </c>
      <c r="AD1204" s="59" t="s">
        <v>177</v>
      </c>
      <c r="AE1204" s="59" t="s">
        <v>148</v>
      </c>
      <c r="AF1204" s="85" t="s">
        <v>364</v>
      </c>
      <c r="AG1204" s="139"/>
      <c r="AK1204" s="59"/>
      <c r="AL1204" s="82" t="s">
        <v>1000</v>
      </c>
      <c r="AM1204" s="477" t="s">
        <v>655</v>
      </c>
      <c r="AN1204" s="479" t="s">
        <v>252</v>
      </c>
      <c r="AO1204" s="479" t="s">
        <v>652</v>
      </c>
      <c r="AP1204" s="479" t="s">
        <v>384</v>
      </c>
      <c r="AQ1204" s="479" t="s">
        <v>374</v>
      </c>
      <c r="AR1204" s="478"/>
      <c r="AS1204" s="479" t="s">
        <v>418</v>
      </c>
      <c r="AT1204" s="479" t="s">
        <v>383</v>
      </c>
      <c r="AU1204" s="479" t="s">
        <v>403</v>
      </c>
      <c r="AV1204" s="479" t="s">
        <v>401</v>
      </c>
      <c r="AW1204" s="479" t="s">
        <v>365</v>
      </c>
      <c r="AX1204" s="479" t="s">
        <v>370</v>
      </c>
      <c r="AY1204" s="479" t="s">
        <v>1192</v>
      </c>
      <c r="AZ1204" s="479" t="s">
        <v>368</v>
      </c>
      <c r="BA1204" s="479" t="s">
        <v>272</v>
      </c>
      <c r="BB1204" s="479" t="s">
        <v>413</v>
      </c>
      <c r="BC1204" s="479" t="s">
        <v>382</v>
      </c>
      <c r="BD1204" s="59" t="s">
        <v>274</v>
      </c>
      <c r="BE1204" s="59" t="s">
        <v>414</v>
      </c>
      <c r="BF1204" s="85" t="s">
        <v>371</v>
      </c>
      <c r="BL1204" s="90">
        <f t="shared" si="1945"/>
        <v>8</v>
      </c>
      <c r="BM1204" s="77">
        <f t="shared" si="1945"/>
        <v>0</v>
      </c>
      <c r="BN1204" s="77">
        <f t="shared" si="1945"/>
        <v>1</v>
      </c>
      <c r="BO1204" s="77">
        <f t="shared" si="1945"/>
        <v>0</v>
      </c>
      <c r="BP1204" s="77">
        <f t="shared" si="1945"/>
        <v>3</v>
      </c>
      <c r="BQ1204" s="91"/>
      <c r="BR1204" s="77">
        <f t="shared" si="1925"/>
        <v>6</v>
      </c>
      <c r="BS1204" s="77">
        <f t="shared" si="1925"/>
        <v>1</v>
      </c>
      <c r="BT1204" s="77">
        <f t="shared" si="1925"/>
        <v>4</v>
      </c>
      <c r="BU1204" s="77">
        <f t="shared" si="1925"/>
        <v>1</v>
      </c>
      <c r="BV1204" s="77">
        <f t="shared" si="1925"/>
        <v>2</v>
      </c>
      <c r="BW1204" s="77">
        <f t="shared" si="1925"/>
        <v>1</v>
      </c>
      <c r="BX1204" s="77">
        <f t="shared" si="1925"/>
        <v>2</v>
      </c>
      <c r="BY1204" s="77">
        <f t="shared" si="1925"/>
        <v>1</v>
      </c>
      <c r="BZ1204" s="77">
        <f t="shared" si="1925"/>
        <v>1</v>
      </c>
      <c r="CA1204" s="77">
        <f t="shared" si="1925"/>
        <v>5</v>
      </c>
      <c r="CB1204" s="77">
        <f t="shared" si="1925"/>
        <v>1</v>
      </c>
      <c r="CC1204" s="77">
        <f t="shared" si="1925"/>
        <v>2</v>
      </c>
      <c r="CD1204" s="77">
        <f t="shared" si="1925"/>
        <v>0</v>
      </c>
      <c r="CE1204" s="92">
        <f t="shared" si="1925"/>
        <v>10</v>
      </c>
      <c r="CJ1204" s="78"/>
      <c r="CK1204" s="90">
        <f t="shared" si="1946"/>
        <v>1</v>
      </c>
      <c r="CL1204" s="77">
        <f t="shared" si="1946"/>
        <v>3</v>
      </c>
      <c r="CM1204" s="77">
        <f t="shared" si="1946"/>
        <v>2</v>
      </c>
      <c r="CN1204" s="77">
        <f t="shared" si="1946"/>
        <v>2</v>
      </c>
      <c r="CO1204" s="77">
        <f t="shared" si="1946"/>
        <v>3</v>
      </c>
      <c r="CP1204" s="91"/>
      <c r="CQ1204" s="77">
        <f t="shared" si="1926"/>
        <v>1</v>
      </c>
      <c r="CR1204" s="77">
        <f t="shared" si="1926"/>
        <v>2</v>
      </c>
      <c r="CS1204" s="77">
        <f t="shared" si="1926"/>
        <v>4</v>
      </c>
      <c r="CT1204" s="77">
        <f t="shared" si="1926"/>
        <v>1</v>
      </c>
      <c r="CU1204" s="77">
        <f t="shared" si="1926"/>
        <v>1</v>
      </c>
      <c r="CV1204" s="77">
        <f t="shared" si="1926"/>
        <v>0</v>
      </c>
      <c r="CW1204" s="77">
        <f t="shared" si="1926"/>
        <v>0</v>
      </c>
      <c r="CX1204" s="77">
        <f t="shared" si="1926"/>
        <v>0</v>
      </c>
      <c r="CY1204" s="77">
        <f t="shared" si="1926"/>
        <v>0</v>
      </c>
      <c r="CZ1204" s="77">
        <f t="shared" si="1926"/>
        <v>0</v>
      </c>
      <c r="DA1204" s="77">
        <f t="shared" si="1926"/>
        <v>3</v>
      </c>
      <c r="DB1204" s="77">
        <f t="shared" si="1926"/>
        <v>0</v>
      </c>
      <c r="DC1204" s="77">
        <f t="shared" si="1926"/>
        <v>1</v>
      </c>
      <c r="DD1204" s="92">
        <f t="shared" si="1926"/>
        <v>2</v>
      </c>
      <c r="DJ1204" s="90" t="str">
        <f t="shared" si="1947"/>
        <v>H</v>
      </c>
      <c r="DK1204" s="77" t="str">
        <f t="shared" si="1947"/>
        <v>A</v>
      </c>
      <c r="DL1204" s="77" t="str">
        <f t="shared" si="1947"/>
        <v>A</v>
      </c>
      <c r="DM1204" s="77" t="str">
        <f t="shared" si="1947"/>
        <v>A</v>
      </c>
      <c r="DN1204" s="77" t="str">
        <f t="shared" si="1947"/>
        <v>D</v>
      </c>
      <c r="DO1204" s="91"/>
      <c r="DP1204" s="77" t="str">
        <f t="shared" si="1927"/>
        <v>H</v>
      </c>
      <c r="DQ1204" s="77" t="str">
        <f t="shared" si="1927"/>
        <v>A</v>
      </c>
      <c r="DR1204" s="77" t="str">
        <f t="shared" si="1927"/>
        <v>D</v>
      </c>
      <c r="DS1204" s="77" t="str">
        <f t="shared" si="1927"/>
        <v>D</v>
      </c>
      <c r="DT1204" s="77" t="str">
        <f t="shared" si="1927"/>
        <v>H</v>
      </c>
      <c r="DU1204" s="77" t="str">
        <f t="shared" si="1927"/>
        <v>H</v>
      </c>
      <c r="DV1204" s="77" t="str">
        <f t="shared" si="1927"/>
        <v>H</v>
      </c>
      <c r="DW1204" s="77" t="str">
        <f t="shared" si="1927"/>
        <v>H</v>
      </c>
      <c r="DX1204" s="77" t="str">
        <f t="shared" si="1927"/>
        <v>H</v>
      </c>
      <c r="DY1204" s="77" t="str">
        <f t="shared" si="1927"/>
        <v>H</v>
      </c>
      <c r="DZ1204" s="77" t="str">
        <f t="shared" si="1927"/>
        <v>A</v>
      </c>
      <c r="EA1204" s="77" t="str">
        <f t="shared" si="1927"/>
        <v>H</v>
      </c>
      <c r="EB1204" s="77" t="str">
        <f t="shared" si="1927"/>
        <v>A</v>
      </c>
      <c r="EC1204" s="92" t="str">
        <f t="shared" si="1927"/>
        <v>H</v>
      </c>
      <c r="EI1204" s="53" t="str">
        <f t="shared" si="1928"/>
        <v>Croydon</v>
      </c>
      <c r="EJ1204" s="79">
        <f t="shared" si="1948"/>
        <v>38</v>
      </c>
      <c r="EK1204" s="80">
        <f t="shared" si="1929"/>
        <v>10</v>
      </c>
      <c r="EL1204" s="80">
        <f t="shared" si="1930"/>
        <v>3</v>
      </c>
      <c r="EM1204" s="80">
        <f t="shared" si="1931"/>
        <v>6</v>
      </c>
      <c r="EN1204" s="80">
        <f>COUNTIF(DO$1199:DO$1218,"A")</f>
        <v>8</v>
      </c>
      <c r="EO1204" s="80">
        <f>COUNTIF(DO$1199:DO$1218,"D")</f>
        <v>5</v>
      </c>
      <c r="EP1204" s="80">
        <f>COUNTIF(DO$1199:DO$1218,"H")</f>
        <v>6</v>
      </c>
      <c r="EQ1204" s="79">
        <f t="shared" si="1949"/>
        <v>18</v>
      </c>
      <c r="ER1204" s="79">
        <f t="shared" si="1932"/>
        <v>8</v>
      </c>
      <c r="ES1204" s="79">
        <f t="shared" si="1932"/>
        <v>12</v>
      </c>
      <c r="ET1204" s="81">
        <f>SUM($BL1204:$CI1204)+SUM(CP$1199:CP$1218)</f>
        <v>94</v>
      </c>
      <c r="EU1204" s="81">
        <f>SUM($CK1204:$DH1204)+SUM(BQ$1199:BQ$1218)</f>
        <v>58</v>
      </c>
      <c r="EV1204" s="100" t="str">
        <f>(EQ1204*3)+ER1204-6&amp;"x"</f>
        <v>56x</v>
      </c>
      <c r="EW1204" s="81">
        <f t="shared" si="1951"/>
        <v>36</v>
      </c>
      <c r="EX1204" s="78"/>
      <c r="EY1204" s="80">
        <f t="shared" si="1933"/>
        <v>38</v>
      </c>
      <c r="EZ1204" s="80">
        <f t="shared" si="1934"/>
        <v>18</v>
      </c>
      <c r="FA1204" s="80">
        <f t="shared" si="1935"/>
        <v>8</v>
      </c>
      <c r="FB1204" s="80">
        <f t="shared" si="1936"/>
        <v>12</v>
      </c>
      <c r="FC1204" s="80">
        <f t="shared" si="1937"/>
        <v>94</v>
      </c>
      <c r="FD1204" s="80">
        <f t="shared" si="1938"/>
        <v>58</v>
      </c>
      <c r="FE1204" s="137" t="str">
        <f t="shared" si="1939"/>
        <v>56x</v>
      </c>
      <c r="FF1204" s="80">
        <f t="shared" si="1940"/>
        <v>36</v>
      </c>
      <c r="FH1204" s="54">
        <f t="shared" si="1952"/>
        <v>0</v>
      </c>
      <c r="FI1204" s="54">
        <f t="shared" si="1953"/>
        <v>0</v>
      </c>
      <c r="FJ1204" s="54">
        <f t="shared" si="1941"/>
        <v>0</v>
      </c>
      <c r="FK1204" s="54">
        <f t="shared" si="1941"/>
        <v>0</v>
      </c>
      <c r="FL1204" s="54">
        <f t="shared" si="1941"/>
        <v>0</v>
      </c>
      <c r="FM1204" s="54">
        <f t="shared" si="1941"/>
        <v>0</v>
      </c>
      <c r="FN1204" s="54">
        <f t="shared" si="1941"/>
        <v>0</v>
      </c>
      <c r="FO1204" s="54">
        <f t="shared" si="1941"/>
        <v>0</v>
      </c>
      <c r="FQ1204" s="54" t="str">
        <f t="shared" si="1942"/>
        <v/>
      </c>
      <c r="FR1204" s="54" t="str">
        <f t="shared" si="1943"/>
        <v/>
      </c>
      <c r="FS1204" s="54" t="str">
        <f t="shared" si="1944"/>
        <v/>
      </c>
      <c r="FT1204" s="54" t="str">
        <f t="shared" si="1944"/>
        <v/>
      </c>
      <c r="FU1204" s="54" t="str">
        <f t="shared" si="1944"/>
        <v/>
      </c>
      <c r="FV1204" s="54" t="str">
        <f t="shared" si="1944"/>
        <v/>
      </c>
      <c r="FW1204" s="54" t="str">
        <f t="shared" si="1944"/>
        <v/>
      </c>
      <c r="FX1204" s="54" t="str">
        <f t="shared" si="1944"/>
        <v/>
      </c>
      <c r="FZ1204" s="58"/>
      <c r="GA1204" s="59"/>
      <c r="GB1204" s="60"/>
      <c r="GC1204" s="58"/>
      <c r="GD1204" s="59"/>
      <c r="GE1204" s="61"/>
      <c r="GF1204" s="58"/>
      <c r="GG1204" s="61"/>
      <c r="GH1204" s="61"/>
    </row>
    <row r="1205" spans="1:192" s="54" customFormat="1" ht="12" x14ac:dyDescent="0.25">
      <c r="A1205" s="54">
        <v>7</v>
      </c>
      <c r="B1205" s="54" t="s">
        <v>1842</v>
      </c>
      <c r="C1205" s="56">
        <v>38</v>
      </c>
      <c r="D1205" s="56">
        <v>20</v>
      </c>
      <c r="E1205" s="56">
        <v>5</v>
      </c>
      <c r="F1205" s="56">
        <v>13</v>
      </c>
      <c r="G1205" s="56">
        <v>94</v>
      </c>
      <c r="H1205" s="56">
        <v>85</v>
      </c>
      <c r="I1205" s="57">
        <v>65</v>
      </c>
      <c r="J1205" s="56">
        <f t="shared" si="1924"/>
        <v>9</v>
      </c>
      <c r="L1205" s="82" t="s">
        <v>390</v>
      </c>
      <c r="M1205" s="477" t="s">
        <v>102</v>
      </c>
      <c r="N1205" s="479" t="s">
        <v>87</v>
      </c>
      <c r="O1205" s="479" t="s">
        <v>149</v>
      </c>
      <c r="P1205" s="479" t="s">
        <v>59</v>
      </c>
      <c r="Q1205" s="479" t="s">
        <v>148</v>
      </c>
      <c r="R1205" s="479" t="s">
        <v>77</v>
      </c>
      <c r="S1205" s="478"/>
      <c r="T1205" s="479" t="s">
        <v>176</v>
      </c>
      <c r="U1205" s="479" t="s">
        <v>62</v>
      </c>
      <c r="V1205" s="479" t="s">
        <v>76</v>
      </c>
      <c r="W1205" s="479" t="s">
        <v>111</v>
      </c>
      <c r="X1205" s="479" t="s">
        <v>148</v>
      </c>
      <c r="Y1205" s="479" t="s">
        <v>149</v>
      </c>
      <c r="Z1205" s="479" t="s">
        <v>74</v>
      </c>
      <c r="AA1205" s="479" t="s">
        <v>62</v>
      </c>
      <c r="AB1205" s="479" t="s">
        <v>101</v>
      </c>
      <c r="AC1205" s="479" t="s">
        <v>177</v>
      </c>
      <c r="AD1205" s="59" t="s">
        <v>99</v>
      </c>
      <c r="AE1205" s="59" t="s">
        <v>149</v>
      </c>
      <c r="AF1205" s="85" t="s">
        <v>200</v>
      </c>
      <c r="AG1205" s="139"/>
      <c r="AK1205" s="59"/>
      <c r="AL1205" s="82" t="s">
        <v>390</v>
      </c>
      <c r="AM1205" s="477" t="s">
        <v>383</v>
      </c>
      <c r="AN1205" s="479" t="s">
        <v>372</v>
      </c>
      <c r="AO1205" s="479" t="s">
        <v>160</v>
      </c>
      <c r="AP1205" s="479" t="s">
        <v>433</v>
      </c>
      <c r="AQ1205" s="479" t="s">
        <v>167</v>
      </c>
      <c r="AR1205" s="479" t="s">
        <v>187</v>
      </c>
      <c r="AS1205" s="478"/>
      <c r="AT1205" s="479" t="s">
        <v>261</v>
      </c>
      <c r="AU1205" s="479" t="s">
        <v>381</v>
      </c>
      <c r="AV1205" s="479" t="s">
        <v>379</v>
      </c>
      <c r="AW1205" s="479" t="s">
        <v>380</v>
      </c>
      <c r="AX1205" s="479" t="s">
        <v>419</v>
      </c>
      <c r="AY1205" s="479" t="s">
        <v>245</v>
      </c>
      <c r="AZ1205" s="479" t="s">
        <v>266</v>
      </c>
      <c r="BA1205" s="479" t="s">
        <v>402</v>
      </c>
      <c r="BB1205" s="479" t="s">
        <v>370</v>
      </c>
      <c r="BC1205" s="479" t="s">
        <v>1192</v>
      </c>
      <c r="BD1205" s="59" t="s">
        <v>170</v>
      </c>
      <c r="BE1205" s="59" t="s">
        <v>368</v>
      </c>
      <c r="BF1205" s="85" t="s">
        <v>385</v>
      </c>
      <c r="BL1205" s="90">
        <f t="shared" si="1945"/>
        <v>2</v>
      </c>
      <c r="BM1205" s="77">
        <f t="shared" si="1945"/>
        <v>3</v>
      </c>
      <c r="BN1205" s="77">
        <f t="shared" si="1945"/>
        <v>1</v>
      </c>
      <c r="BO1205" s="77">
        <f t="shared" si="1945"/>
        <v>4</v>
      </c>
      <c r="BP1205" s="77">
        <f t="shared" si="1945"/>
        <v>0</v>
      </c>
      <c r="BQ1205" s="77">
        <f t="shared" si="1945"/>
        <v>2</v>
      </c>
      <c r="BR1205" s="91"/>
      <c r="BS1205" s="77">
        <f t="shared" si="1925"/>
        <v>2</v>
      </c>
      <c r="BT1205" s="77">
        <f t="shared" si="1925"/>
        <v>1</v>
      </c>
      <c r="BU1205" s="77">
        <f t="shared" si="1925"/>
        <v>0</v>
      </c>
      <c r="BV1205" s="77">
        <f t="shared" si="1925"/>
        <v>5</v>
      </c>
      <c r="BW1205" s="77">
        <f t="shared" si="1925"/>
        <v>0</v>
      </c>
      <c r="BX1205" s="77">
        <f t="shared" si="1925"/>
        <v>1</v>
      </c>
      <c r="BY1205" s="77">
        <f t="shared" si="1925"/>
        <v>1</v>
      </c>
      <c r="BZ1205" s="77">
        <f t="shared" si="1925"/>
        <v>1</v>
      </c>
      <c r="CA1205" s="77">
        <f t="shared" si="1925"/>
        <v>3</v>
      </c>
      <c r="CB1205" s="77">
        <f t="shared" si="1925"/>
        <v>2</v>
      </c>
      <c r="CC1205" s="77">
        <f t="shared" si="1925"/>
        <v>1</v>
      </c>
      <c r="CD1205" s="77">
        <f t="shared" si="1925"/>
        <v>1</v>
      </c>
      <c r="CE1205" s="92">
        <f t="shared" si="1925"/>
        <v>2</v>
      </c>
      <c r="CJ1205" s="78"/>
      <c r="CK1205" s="90">
        <f t="shared" si="1946"/>
        <v>4</v>
      </c>
      <c r="CL1205" s="77">
        <f t="shared" si="1946"/>
        <v>3</v>
      </c>
      <c r="CM1205" s="77">
        <f t="shared" si="1946"/>
        <v>5</v>
      </c>
      <c r="CN1205" s="77">
        <f t="shared" si="1946"/>
        <v>0</v>
      </c>
      <c r="CO1205" s="77">
        <f t="shared" si="1946"/>
        <v>1</v>
      </c>
      <c r="CP1205" s="77">
        <f t="shared" si="1946"/>
        <v>1</v>
      </c>
      <c r="CQ1205" s="91"/>
      <c r="CR1205" s="77">
        <f t="shared" si="1926"/>
        <v>3</v>
      </c>
      <c r="CS1205" s="77">
        <f t="shared" si="1926"/>
        <v>1</v>
      </c>
      <c r="CT1205" s="77">
        <f t="shared" si="1926"/>
        <v>2</v>
      </c>
      <c r="CU1205" s="77">
        <f t="shared" si="1926"/>
        <v>2</v>
      </c>
      <c r="CV1205" s="77">
        <f t="shared" si="1926"/>
        <v>1</v>
      </c>
      <c r="CW1205" s="77">
        <f t="shared" si="1926"/>
        <v>5</v>
      </c>
      <c r="CX1205" s="77">
        <f t="shared" si="1926"/>
        <v>2</v>
      </c>
      <c r="CY1205" s="77">
        <f t="shared" si="1926"/>
        <v>1</v>
      </c>
      <c r="CZ1205" s="77">
        <f t="shared" si="1926"/>
        <v>2</v>
      </c>
      <c r="DA1205" s="77">
        <f t="shared" si="1926"/>
        <v>0</v>
      </c>
      <c r="DB1205" s="77">
        <f t="shared" si="1926"/>
        <v>0</v>
      </c>
      <c r="DC1205" s="77">
        <f t="shared" si="1926"/>
        <v>5</v>
      </c>
      <c r="DD1205" s="92">
        <f t="shared" si="1926"/>
        <v>2</v>
      </c>
      <c r="DJ1205" s="90" t="str">
        <f t="shared" si="1947"/>
        <v>A</v>
      </c>
      <c r="DK1205" s="77" t="str">
        <f t="shared" si="1947"/>
        <v>D</v>
      </c>
      <c r="DL1205" s="77" t="str">
        <f t="shared" si="1947"/>
        <v>A</v>
      </c>
      <c r="DM1205" s="77" t="str">
        <f t="shared" si="1947"/>
        <v>H</v>
      </c>
      <c r="DN1205" s="77" t="str">
        <f t="shared" si="1947"/>
        <v>A</v>
      </c>
      <c r="DO1205" s="77" t="str">
        <f t="shared" si="1947"/>
        <v>H</v>
      </c>
      <c r="DP1205" s="91"/>
      <c r="DQ1205" s="77" t="str">
        <f t="shared" si="1927"/>
        <v>A</v>
      </c>
      <c r="DR1205" s="77" t="str">
        <f t="shared" si="1927"/>
        <v>D</v>
      </c>
      <c r="DS1205" s="77" t="str">
        <f t="shared" si="1927"/>
        <v>A</v>
      </c>
      <c r="DT1205" s="77" t="str">
        <f t="shared" si="1927"/>
        <v>H</v>
      </c>
      <c r="DU1205" s="77" t="str">
        <f t="shared" si="1927"/>
        <v>A</v>
      </c>
      <c r="DV1205" s="77" t="str">
        <f t="shared" si="1927"/>
        <v>A</v>
      </c>
      <c r="DW1205" s="77" t="str">
        <f t="shared" si="1927"/>
        <v>A</v>
      </c>
      <c r="DX1205" s="77" t="str">
        <f t="shared" si="1927"/>
        <v>D</v>
      </c>
      <c r="DY1205" s="77" t="str">
        <f t="shared" si="1927"/>
        <v>H</v>
      </c>
      <c r="DZ1205" s="77" t="str">
        <f t="shared" si="1927"/>
        <v>H</v>
      </c>
      <c r="EA1205" s="77" t="str">
        <f t="shared" si="1927"/>
        <v>H</v>
      </c>
      <c r="EB1205" s="77" t="str">
        <f t="shared" si="1927"/>
        <v>A</v>
      </c>
      <c r="EC1205" s="92" t="str">
        <f t="shared" si="1927"/>
        <v>D</v>
      </c>
      <c r="EI1205" s="53" t="str">
        <f t="shared" si="1928"/>
        <v>Croydon Athletic</v>
      </c>
      <c r="EJ1205" s="79">
        <f t="shared" si="1948"/>
        <v>38</v>
      </c>
      <c r="EK1205" s="80">
        <f t="shared" si="1929"/>
        <v>6</v>
      </c>
      <c r="EL1205" s="80">
        <f t="shared" si="1930"/>
        <v>4</v>
      </c>
      <c r="EM1205" s="80">
        <f t="shared" si="1931"/>
        <v>9</v>
      </c>
      <c r="EN1205" s="80">
        <f>COUNTIF(DP$1199:DP$1218,"A")</f>
        <v>8</v>
      </c>
      <c r="EO1205" s="80">
        <f>COUNTIF(DP$1199:DP$1218,"D")</f>
        <v>3</v>
      </c>
      <c r="EP1205" s="80">
        <f>COUNTIF(DP$1199:DP$1218,"H")</f>
        <v>8</v>
      </c>
      <c r="EQ1205" s="79">
        <f t="shared" si="1949"/>
        <v>14</v>
      </c>
      <c r="ER1205" s="79">
        <f t="shared" si="1932"/>
        <v>7</v>
      </c>
      <c r="ES1205" s="79">
        <f t="shared" si="1932"/>
        <v>17</v>
      </c>
      <c r="ET1205" s="81">
        <f>SUM($BL1205:$CI1205)+SUM(CQ$1199:CQ$1218)</f>
        <v>65</v>
      </c>
      <c r="EU1205" s="81">
        <f>SUM($CK1205:$DH1205)+SUM(BR$1199:BR$1218)</f>
        <v>83</v>
      </c>
      <c r="EV1205" s="79">
        <f t="shared" si="1950"/>
        <v>49</v>
      </c>
      <c r="EW1205" s="81">
        <f t="shared" si="1951"/>
        <v>-18</v>
      </c>
      <c r="EX1205" s="78"/>
      <c r="EY1205" s="80">
        <f t="shared" si="1933"/>
        <v>38</v>
      </c>
      <c r="EZ1205" s="80">
        <f t="shared" si="1934"/>
        <v>14</v>
      </c>
      <c r="FA1205" s="80">
        <f t="shared" si="1935"/>
        <v>7</v>
      </c>
      <c r="FB1205" s="80">
        <f t="shared" si="1936"/>
        <v>17</v>
      </c>
      <c r="FC1205" s="80">
        <f t="shared" si="1937"/>
        <v>65</v>
      </c>
      <c r="FD1205" s="80">
        <f t="shared" si="1938"/>
        <v>83</v>
      </c>
      <c r="FE1205" s="80">
        <f t="shared" si="1939"/>
        <v>49</v>
      </c>
      <c r="FF1205" s="80">
        <f t="shared" si="1940"/>
        <v>-18</v>
      </c>
      <c r="FH1205" s="54">
        <f t="shared" si="1952"/>
        <v>0</v>
      </c>
      <c r="FI1205" s="54">
        <f t="shared" si="1953"/>
        <v>0</v>
      </c>
      <c r="FJ1205" s="54">
        <f t="shared" si="1941"/>
        <v>0</v>
      </c>
      <c r="FK1205" s="54">
        <f t="shared" si="1941"/>
        <v>0</v>
      </c>
      <c r="FL1205" s="54">
        <f t="shared" si="1941"/>
        <v>0</v>
      </c>
      <c r="FM1205" s="54">
        <f t="shared" si="1941"/>
        <v>0</v>
      </c>
      <c r="FN1205" s="54">
        <f t="shared" si="1941"/>
        <v>0</v>
      </c>
      <c r="FO1205" s="54">
        <f t="shared" si="1941"/>
        <v>0</v>
      </c>
      <c r="FQ1205" s="54" t="str">
        <f t="shared" si="1942"/>
        <v/>
      </c>
      <c r="FR1205" s="54" t="str">
        <f t="shared" si="1943"/>
        <v/>
      </c>
      <c r="FS1205" s="54" t="str">
        <f t="shared" si="1944"/>
        <v/>
      </c>
      <c r="FT1205" s="54" t="str">
        <f t="shared" si="1944"/>
        <v/>
      </c>
      <c r="FU1205" s="54" t="str">
        <f t="shared" si="1944"/>
        <v/>
      </c>
      <c r="FV1205" s="54" t="str">
        <f t="shared" si="1944"/>
        <v/>
      </c>
      <c r="FW1205" s="54" t="str">
        <f t="shared" si="1944"/>
        <v/>
      </c>
      <c r="FX1205" s="54" t="str">
        <f t="shared" si="1944"/>
        <v/>
      </c>
      <c r="FZ1205" s="58"/>
      <c r="GA1205" s="59"/>
      <c r="GB1205" s="60"/>
      <c r="GC1205" s="58"/>
      <c r="GD1205" s="59"/>
      <c r="GE1205" s="61"/>
      <c r="GF1205" s="58"/>
      <c r="GG1205" s="61"/>
      <c r="GH1205" s="61"/>
    </row>
    <row r="1206" spans="1:192" s="54" customFormat="1" ht="12" x14ac:dyDescent="0.25">
      <c r="A1206" s="54">
        <v>8</v>
      </c>
      <c r="B1206" s="54" t="s">
        <v>1250</v>
      </c>
      <c r="C1206" s="56">
        <v>38</v>
      </c>
      <c r="D1206" s="56">
        <v>20</v>
      </c>
      <c r="E1206" s="56">
        <v>2</v>
      </c>
      <c r="F1206" s="56">
        <v>16</v>
      </c>
      <c r="G1206" s="56">
        <v>67</v>
      </c>
      <c r="H1206" s="56">
        <v>83</v>
      </c>
      <c r="I1206" s="57">
        <v>62</v>
      </c>
      <c r="J1206" s="56">
        <f t="shared" si="1924"/>
        <v>-16</v>
      </c>
      <c r="L1206" s="82" t="s">
        <v>1250</v>
      </c>
      <c r="M1206" s="477" t="s">
        <v>60</v>
      </c>
      <c r="N1206" s="479" t="s">
        <v>99</v>
      </c>
      <c r="O1206" s="479" t="s">
        <v>99</v>
      </c>
      <c r="P1206" s="479" t="s">
        <v>150</v>
      </c>
      <c r="Q1206" s="479" t="s">
        <v>101</v>
      </c>
      <c r="R1206" s="479" t="s">
        <v>148</v>
      </c>
      <c r="S1206" s="479" t="s">
        <v>150</v>
      </c>
      <c r="T1206" s="478"/>
      <c r="U1206" s="479" t="s">
        <v>185</v>
      </c>
      <c r="V1206" s="479" t="s">
        <v>101</v>
      </c>
      <c r="W1206" s="479" t="s">
        <v>150</v>
      </c>
      <c r="X1206" s="479" t="s">
        <v>86</v>
      </c>
      <c r="Y1206" s="479" t="s">
        <v>102</v>
      </c>
      <c r="Z1206" s="479" t="s">
        <v>176</v>
      </c>
      <c r="AA1206" s="479" t="s">
        <v>206</v>
      </c>
      <c r="AB1206" s="479" t="s">
        <v>99</v>
      </c>
      <c r="AC1206" s="479" t="s">
        <v>100</v>
      </c>
      <c r="AD1206" s="59" t="s">
        <v>150</v>
      </c>
      <c r="AE1206" s="59" t="s">
        <v>85</v>
      </c>
      <c r="AF1206" s="85" t="s">
        <v>200</v>
      </c>
      <c r="AG1206" s="139"/>
      <c r="AK1206" s="59"/>
      <c r="AL1206" s="82" t="s">
        <v>1250</v>
      </c>
      <c r="AM1206" s="477" t="s">
        <v>182</v>
      </c>
      <c r="AN1206" s="479" t="s">
        <v>403</v>
      </c>
      <c r="AO1206" s="479" t="s">
        <v>367</v>
      </c>
      <c r="AP1206" s="479" t="s">
        <v>370</v>
      </c>
      <c r="AQ1206" s="479" t="s">
        <v>208</v>
      </c>
      <c r="AR1206" s="479" t="s">
        <v>780</v>
      </c>
      <c r="AS1206" s="479" t="s">
        <v>371</v>
      </c>
      <c r="AT1206" s="478"/>
      <c r="AU1206" s="479" t="s">
        <v>191</v>
      </c>
      <c r="AV1206" s="479" t="s">
        <v>180</v>
      </c>
      <c r="AW1206" s="479" t="s">
        <v>407</v>
      </c>
      <c r="AX1206" s="479" t="s">
        <v>402</v>
      </c>
      <c r="AY1206" s="479" t="s">
        <v>151</v>
      </c>
      <c r="AZ1206" s="479" t="s">
        <v>373</v>
      </c>
      <c r="BA1206" s="479" t="s">
        <v>380</v>
      </c>
      <c r="BB1206" s="479" t="s">
        <v>385</v>
      </c>
      <c r="BC1206" s="479" t="s">
        <v>170</v>
      </c>
      <c r="BD1206" s="59" t="s">
        <v>221</v>
      </c>
      <c r="BE1206" s="59" t="s">
        <v>387</v>
      </c>
      <c r="BF1206" s="85" t="s">
        <v>384</v>
      </c>
      <c r="BL1206" s="90">
        <f t="shared" si="1945"/>
        <v>4</v>
      </c>
      <c r="BM1206" s="77">
        <f t="shared" si="1945"/>
        <v>1</v>
      </c>
      <c r="BN1206" s="77">
        <f t="shared" si="1945"/>
        <v>1</v>
      </c>
      <c r="BO1206" s="77">
        <f t="shared" si="1945"/>
        <v>3</v>
      </c>
      <c r="BP1206" s="77">
        <f t="shared" si="1945"/>
        <v>3</v>
      </c>
      <c r="BQ1206" s="77">
        <f t="shared" si="1945"/>
        <v>0</v>
      </c>
      <c r="BR1206" s="77">
        <f t="shared" si="1945"/>
        <v>3</v>
      </c>
      <c r="BS1206" s="91"/>
      <c r="BT1206" s="77">
        <f t="shared" si="1925"/>
        <v>0</v>
      </c>
      <c r="BU1206" s="77">
        <f t="shared" si="1925"/>
        <v>3</v>
      </c>
      <c r="BV1206" s="77">
        <f t="shared" si="1925"/>
        <v>3</v>
      </c>
      <c r="BW1206" s="77">
        <f t="shared" si="1925"/>
        <v>0</v>
      </c>
      <c r="BX1206" s="77">
        <f t="shared" si="1925"/>
        <v>2</v>
      </c>
      <c r="BY1206" s="77">
        <f t="shared" si="1925"/>
        <v>2</v>
      </c>
      <c r="BZ1206" s="77">
        <f t="shared" si="1925"/>
        <v>1</v>
      </c>
      <c r="CA1206" s="77">
        <f t="shared" si="1925"/>
        <v>1</v>
      </c>
      <c r="CB1206" s="77">
        <f t="shared" si="1925"/>
        <v>4</v>
      </c>
      <c r="CC1206" s="77">
        <f t="shared" si="1925"/>
        <v>3</v>
      </c>
      <c r="CD1206" s="77">
        <f t="shared" si="1925"/>
        <v>0</v>
      </c>
      <c r="CE1206" s="92">
        <f t="shared" si="1925"/>
        <v>2</v>
      </c>
      <c r="CJ1206" s="78"/>
      <c r="CK1206" s="90">
        <f t="shared" si="1946"/>
        <v>1</v>
      </c>
      <c r="CL1206" s="77">
        <f t="shared" si="1946"/>
        <v>0</v>
      </c>
      <c r="CM1206" s="77">
        <f t="shared" si="1946"/>
        <v>0</v>
      </c>
      <c r="CN1206" s="77">
        <f t="shared" si="1946"/>
        <v>1</v>
      </c>
      <c r="CO1206" s="77">
        <f t="shared" si="1946"/>
        <v>2</v>
      </c>
      <c r="CP1206" s="77">
        <f t="shared" si="1946"/>
        <v>1</v>
      </c>
      <c r="CQ1206" s="77">
        <f t="shared" si="1946"/>
        <v>1</v>
      </c>
      <c r="CR1206" s="91"/>
      <c r="CS1206" s="77">
        <f t="shared" si="1926"/>
        <v>7</v>
      </c>
      <c r="CT1206" s="77">
        <f t="shared" si="1926"/>
        <v>2</v>
      </c>
      <c r="CU1206" s="77">
        <f t="shared" si="1926"/>
        <v>1</v>
      </c>
      <c r="CV1206" s="77">
        <f t="shared" si="1926"/>
        <v>3</v>
      </c>
      <c r="CW1206" s="77">
        <f t="shared" si="1926"/>
        <v>4</v>
      </c>
      <c r="CX1206" s="77">
        <f t="shared" si="1926"/>
        <v>3</v>
      </c>
      <c r="CY1206" s="77">
        <f t="shared" si="1926"/>
        <v>4</v>
      </c>
      <c r="CZ1206" s="77">
        <f t="shared" si="1926"/>
        <v>0</v>
      </c>
      <c r="DA1206" s="77">
        <f t="shared" si="1926"/>
        <v>3</v>
      </c>
      <c r="DB1206" s="77">
        <f t="shared" si="1926"/>
        <v>1</v>
      </c>
      <c r="DC1206" s="77">
        <f t="shared" si="1926"/>
        <v>4</v>
      </c>
      <c r="DD1206" s="92">
        <f t="shared" si="1926"/>
        <v>2</v>
      </c>
      <c r="DJ1206" s="90" t="str">
        <f t="shared" si="1947"/>
        <v>H</v>
      </c>
      <c r="DK1206" s="77" t="str">
        <f t="shared" si="1947"/>
        <v>H</v>
      </c>
      <c r="DL1206" s="77" t="str">
        <f t="shared" si="1947"/>
        <v>H</v>
      </c>
      <c r="DM1206" s="77" t="str">
        <f t="shared" si="1947"/>
        <v>H</v>
      </c>
      <c r="DN1206" s="77" t="str">
        <f t="shared" si="1947"/>
        <v>H</v>
      </c>
      <c r="DO1206" s="77" t="str">
        <f t="shared" si="1947"/>
        <v>A</v>
      </c>
      <c r="DP1206" s="77" t="str">
        <f t="shared" si="1947"/>
        <v>H</v>
      </c>
      <c r="DQ1206" s="91"/>
      <c r="DR1206" s="77" t="str">
        <f t="shared" si="1927"/>
        <v>A</v>
      </c>
      <c r="DS1206" s="77" t="str">
        <f t="shared" si="1927"/>
        <v>H</v>
      </c>
      <c r="DT1206" s="77" t="str">
        <f t="shared" si="1927"/>
        <v>H</v>
      </c>
      <c r="DU1206" s="77" t="str">
        <f t="shared" si="1927"/>
        <v>A</v>
      </c>
      <c r="DV1206" s="77" t="str">
        <f t="shared" si="1927"/>
        <v>A</v>
      </c>
      <c r="DW1206" s="77" t="str">
        <f t="shared" si="1927"/>
        <v>A</v>
      </c>
      <c r="DX1206" s="77" t="str">
        <f t="shared" si="1927"/>
        <v>A</v>
      </c>
      <c r="DY1206" s="77" t="str">
        <f t="shared" si="1927"/>
        <v>H</v>
      </c>
      <c r="DZ1206" s="77" t="str">
        <f t="shared" si="1927"/>
        <v>H</v>
      </c>
      <c r="EA1206" s="77" t="str">
        <f t="shared" si="1927"/>
        <v>H</v>
      </c>
      <c r="EB1206" s="77" t="str">
        <f t="shared" si="1927"/>
        <v>A</v>
      </c>
      <c r="EC1206" s="92" t="str">
        <f t="shared" si="1927"/>
        <v>D</v>
      </c>
      <c r="EI1206" s="53" t="str">
        <f t="shared" si="1928"/>
        <v>Dorking</v>
      </c>
      <c r="EJ1206" s="79">
        <f t="shared" si="1948"/>
        <v>38</v>
      </c>
      <c r="EK1206" s="80">
        <f t="shared" si="1929"/>
        <v>11</v>
      </c>
      <c r="EL1206" s="80">
        <f t="shared" si="1930"/>
        <v>1</v>
      </c>
      <c r="EM1206" s="80">
        <f t="shared" si="1931"/>
        <v>7</v>
      </c>
      <c r="EN1206" s="80">
        <f>COUNTIF(DQ$1199:DQ$1218,"A")</f>
        <v>9</v>
      </c>
      <c r="EO1206" s="80">
        <f>COUNTIF(DQ$1199:DQ$1218,"D")</f>
        <v>1</v>
      </c>
      <c r="EP1206" s="80">
        <f>COUNTIF(DQ$1199:DQ$1218,"H")</f>
        <v>9</v>
      </c>
      <c r="EQ1206" s="79">
        <f t="shared" si="1949"/>
        <v>20</v>
      </c>
      <c r="ER1206" s="79">
        <f t="shared" si="1932"/>
        <v>2</v>
      </c>
      <c r="ES1206" s="79">
        <f t="shared" si="1932"/>
        <v>16</v>
      </c>
      <c r="ET1206" s="81">
        <f>SUM($BL1206:$CI1206)+SUM(CR$1199:CR$1218)</f>
        <v>67</v>
      </c>
      <c r="EU1206" s="81">
        <f>SUM($CK1206:$DH1206)+SUM(BS$1199:BS$1218)</f>
        <v>83</v>
      </c>
      <c r="EV1206" s="79">
        <f t="shared" si="1950"/>
        <v>62</v>
      </c>
      <c r="EW1206" s="81">
        <f t="shared" si="1951"/>
        <v>-16</v>
      </c>
      <c r="EX1206" s="78"/>
      <c r="EY1206" s="80">
        <f t="shared" si="1933"/>
        <v>38</v>
      </c>
      <c r="EZ1206" s="80">
        <f t="shared" si="1934"/>
        <v>20</v>
      </c>
      <c r="FA1206" s="80">
        <f t="shared" si="1935"/>
        <v>2</v>
      </c>
      <c r="FB1206" s="80">
        <f t="shared" si="1936"/>
        <v>16</v>
      </c>
      <c r="FC1206" s="80">
        <f t="shared" si="1937"/>
        <v>67</v>
      </c>
      <c r="FD1206" s="80">
        <f t="shared" si="1938"/>
        <v>83</v>
      </c>
      <c r="FE1206" s="80">
        <f t="shared" si="1939"/>
        <v>62</v>
      </c>
      <c r="FF1206" s="80">
        <f t="shared" si="1940"/>
        <v>-16</v>
      </c>
      <c r="FH1206" s="54">
        <f t="shared" si="1952"/>
        <v>0</v>
      </c>
      <c r="FI1206" s="54">
        <f t="shared" si="1953"/>
        <v>0</v>
      </c>
      <c r="FJ1206" s="54">
        <f t="shared" si="1941"/>
        <v>0</v>
      </c>
      <c r="FK1206" s="54">
        <f t="shared" si="1941"/>
        <v>0</v>
      </c>
      <c r="FL1206" s="54">
        <f t="shared" si="1941"/>
        <v>0</v>
      </c>
      <c r="FM1206" s="54">
        <f t="shared" si="1941"/>
        <v>0</v>
      </c>
      <c r="FN1206" s="54">
        <f t="shared" si="1941"/>
        <v>0</v>
      </c>
      <c r="FO1206" s="54">
        <f t="shared" si="1941"/>
        <v>0</v>
      </c>
      <c r="FQ1206" s="54" t="str">
        <f t="shared" si="1942"/>
        <v/>
      </c>
      <c r="FR1206" s="54" t="str">
        <f t="shared" si="1943"/>
        <v/>
      </c>
      <c r="FS1206" s="54" t="str">
        <f t="shared" si="1944"/>
        <v/>
      </c>
      <c r="FT1206" s="54" t="str">
        <f t="shared" si="1944"/>
        <v/>
      </c>
      <c r="FU1206" s="54" t="str">
        <f t="shared" si="1944"/>
        <v/>
      </c>
      <c r="FV1206" s="54" t="str">
        <f t="shared" si="1944"/>
        <v/>
      </c>
      <c r="FW1206" s="54" t="str">
        <f t="shared" si="1944"/>
        <v/>
      </c>
      <c r="FX1206" s="54" t="str">
        <f t="shared" si="1944"/>
        <v/>
      </c>
      <c r="FZ1206" s="58"/>
      <c r="GA1206" s="59"/>
      <c r="GB1206" s="60"/>
      <c r="GC1206" s="58"/>
      <c r="GD1206" s="59"/>
      <c r="GE1206" s="61"/>
      <c r="GF1206" s="58"/>
      <c r="GG1206" s="61"/>
      <c r="GH1206" s="61"/>
    </row>
    <row r="1207" spans="1:192" s="54" customFormat="1" ht="12" x14ac:dyDescent="0.25">
      <c r="A1207" s="54">
        <v>9</v>
      </c>
      <c r="B1207" s="54" t="s">
        <v>1849</v>
      </c>
      <c r="C1207" s="56">
        <v>38</v>
      </c>
      <c r="D1207" s="56">
        <v>18</v>
      </c>
      <c r="E1207" s="56">
        <v>4</v>
      </c>
      <c r="F1207" s="56">
        <v>16</v>
      </c>
      <c r="G1207" s="56">
        <v>93</v>
      </c>
      <c r="H1207" s="56">
        <v>72</v>
      </c>
      <c r="I1207" s="57">
        <v>58</v>
      </c>
      <c r="J1207" s="56">
        <f t="shared" si="1924"/>
        <v>21</v>
      </c>
      <c r="L1207" s="82" t="s">
        <v>1844</v>
      </c>
      <c r="M1207" s="477" t="s">
        <v>77</v>
      </c>
      <c r="N1207" s="479" t="s">
        <v>200</v>
      </c>
      <c r="O1207" s="479" t="s">
        <v>101</v>
      </c>
      <c r="P1207" s="479" t="s">
        <v>101</v>
      </c>
      <c r="Q1207" s="479" t="s">
        <v>58</v>
      </c>
      <c r="R1207" s="479" t="s">
        <v>150</v>
      </c>
      <c r="S1207" s="479" t="s">
        <v>304</v>
      </c>
      <c r="T1207" s="479" t="s">
        <v>416</v>
      </c>
      <c r="U1207" s="478"/>
      <c r="V1207" s="479" t="s">
        <v>304</v>
      </c>
      <c r="W1207" s="479" t="s">
        <v>125</v>
      </c>
      <c r="X1207" s="479" t="s">
        <v>76</v>
      </c>
      <c r="Y1207" s="479" t="s">
        <v>177</v>
      </c>
      <c r="Z1207" s="479" t="s">
        <v>148</v>
      </c>
      <c r="AA1207" s="479" t="s">
        <v>150</v>
      </c>
      <c r="AB1207" s="479" t="s">
        <v>125</v>
      </c>
      <c r="AC1207" s="479" t="s">
        <v>74</v>
      </c>
      <c r="AD1207" s="59" t="s">
        <v>102</v>
      </c>
      <c r="AE1207" s="59" t="s">
        <v>423</v>
      </c>
      <c r="AF1207" s="85" t="s">
        <v>148</v>
      </c>
      <c r="AG1207" s="139"/>
      <c r="AK1207" s="59"/>
      <c r="AL1207" s="82" t="s">
        <v>1844</v>
      </c>
      <c r="AM1207" s="477" t="s">
        <v>238</v>
      </c>
      <c r="AN1207" s="479" t="s">
        <v>582</v>
      </c>
      <c r="AO1207" s="479" t="s">
        <v>365</v>
      </c>
      <c r="AP1207" s="479" t="s">
        <v>589</v>
      </c>
      <c r="AQ1207" s="479" t="s">
        <v>380</v>
      </c>
      <c r="AR1207" s="479" t="s">
        <v>258</v>
      </c>
      <c r="AS1207" s="479" t="s">
        <v>367</v>
      </c>
      <c r="AT1207" s="479" t="s">
        <v>259</v>
      </c>
      <c r="AU1207" s="478"/>
      <c r="AV1207" s="479" t="s">
        <v>407</v>
      </c>
      <c r="AW1207" s="479" t="s">
        <v>374</v>
      </c>
      <c r="AX1207" s="479" t="s">
        <v>245</v>
      </c>
      <c r="AY1207" s="479" t="s">
        <v>375</v>
      </c>
      <c r="AZ1207" s="479" t="s">
        <v>241</v>
      </c>
      <c r="BA1207" s="479" t="s">
        <v>247</v>
      </c>
      <c r="BB1207" s="479" t="s">
        <v>256</v>
      </c>
      <c r="BC1207" s="479" t="s">
        <v>383</v>
      </c>
      <c r="BD1207" s="59" t="s">
        <v>413</v>
      </c>
      <c r="BE1207" s="59" t="s">
        <v>392</v>
      </c>
      <c r="BF1207" s="85" t="s">
        <v>583</v>
      </c>
      <c r="BL1207" s="90">
        <f t="shared" si="1945"/>
        <v>2</v>
      </c>
      <c r="BM1207" s="77">
        <f t="shared" si="1945"/>
        <v>2</v>
      </c>
      <c r="BN1207" s="77">
        <f t="shared" si="1945"/>
        <v>3</v>
      </c>
      <c r="BO1207" s="77">
        <f t="shared" si="1945"/>
        <v>3</v>
      </c>
      <c r="BP1207" s="77">
        <f t="shared" si="1945"/>
        <v>5</v>
      </c>
      <c r="BQ1207" s="77">
        <f t="shared" si="1945"/>
        <v>3</v>
      </c>
      <c r="BR1207" s="77">
        <f t="shared" si="1945"/>
        <v>4</v>
      </c>
      <c r="BS1207" s="77">
        <f t="shared" si="1945"/>
        <v>6</v>
      </c>
      <c r="BT1207" s="91"/>
      <c r="BU1207" s="77">
        <f t="shared" si="1925"/>
        <v>4</v>
      </c>
      <c r="BV1207" s="77">
        <f t="shared" si="1925"/>
        <v>5</v>
      </c>
      <c r="BW1207" s="77">
        <f t="shared" si="1925"/>
        <v>0</v>
      </c>
      <c r="BX1207" s="77">
        <f t="shared" si="1925"/>
        <v>2</v>
      </c>
      <c r="BY1207" s="77">
        <f t="shared" si="1925"/>
        <v>0</v>
      </c>
      <c r="BZ1207" s="77">
        <f t="shared" si="1925"/>
        <v>3</v>
      </c>
      <c r="CA1207" s="77">
        <f t="shared" si="1925"/>
        <v>5</v>
      </c>
      <c r="CB1207" s="77">
        <f t="shared" si="1925"/>
        <v>1</v>
      </c>
      <c r="CC1207" s="77">
        <f t="shared" si="1925"/>
        <v>2</v>
      </c>
      <c r="CD1207" s="77">
        <f t="shared" si="1925"/>
        <v>6</v>
      </c>
      <c r="CE1207" s="92">
        <f t="shared" si="1925"/>
        <v>0</v>
      </c>
      <c r="CJ1207" s="163"/>
      <c r="CK1207" s="90">
        <f t="shared" si="1946"/>
        <v>1</v>
      </c>
      <c r="CL1207" s="77">
        <f t="shared" si="1946"/>
        <v>2</v>
      </c>
      <c r="CM1207" s="77">
        <f t="shared" si="1946"/>
        <v>2</v>
      </c>
      <c r="CN1207" s="77">
        <f t="shared" si="1946"/>
        <v>2</v>
      </c>
      <c r="CO1207" s="77">
        <f t="shared" si="1946"/>
        <v>1</v>
      </c>
      <c r="CP1207" s="77">
        <f t="shared" si="1946"/>
        <v>1</v>
      </c>
      <c r="CQ1207" s="77">
        <f t="shared" si="1946"/>
        <v>2</v>
      </c>
      <c r="CR1207" s="77">
        <f t="shared" si="1946"/>
        <v>2</v>
      </c>
      <c r="CS1207" s="91"/>
      <c r="CT1207" s="77">
        <f t="shared" si="1926"/>
        <v>2</v>
      </c>
      <c r="CU1207" s="77">
        <f t="shared" si="1926"/>
        <v>0</v>
      </c>
      <c r="CV1207" s="77">
        <f t="shared" si="1926"/>
        <v>2</v>
      </c>
      <c r="CW1207" s="77">
        <f t="shared" si="1926"/>
        <v>0</v>
      </c>
      <c r="CX1207" s="77">
        <f t="shared" si="1926"/>
        <v>1</v>
      </c>
      <c r="CY1207" s="77">
        <f t="shared" si="1926"/>
        <v>1</v>
      </c>
      <c r="CZ1207" s="77">
        <f t="shared" si="1926"/>
        <v>0</v>
      </c>
      <c r="DA1207" s="77">
        <f t="shared" si="1926"/>
        <v>2</v>
      </c>
      <c r="DB1207" s="77">
        <f t="shared" si="1926"/>
        <v>4</v>
      </c>
      <c r="DC1207" s="77">
        <f t="shared" si="1926"/>
        <v>3</v>
      </c>
      <c r="DD1207" s="92">
        <f t="shared" si="1926"/>
        <v>1</v>
      </c>
      <c r="DI1207" s="53"/>
      <c r="DJ1207" s="90" t="str">
        <f t="shared" si="1947"/>
        <v>H</v>
      </c>
      <c r="DK1207" s="77" t="str">
        <f t="shared" si="1947"/>
        <v>D</v>
      </c>
      <c r="DL1207" s="77" t="str">
        <f t="shared" si="1947"/>
        <v>H</v>
      </c>
      <c r="DM1207" s="77" t="str">
        <f t="shared" si="1947"/>
        <v>H</v>
      </c>
      <c r="DN1207" s="77" t="str">
        <f t="shared" si="1947"/>
        <v>H</v>
      </c>
      <c r="DO1207" s="77" t="str">
        <f t="shared" si="1947"/>
        <v>H</v>
      </c>
      <c r="DP1207" s="77" t="str">
        <f t="shared" si="1947"/>
        <v>H</v>
      </c>
      <c r="DQ1207" s="77" t="str">
        <f t="shared" si="1947"/>
        <v>H</v>
      </c>
      <c r="DR1207" s="91"/>
      <c r="DS1207" s="77" t="str">
        <f t="shared" si="1927"/>
        <v>H</v>
      </c>
      <c r="DT1207" s="77" t="str">
        <f t="shared" si="1927"/>
        <v>H</v>
      </c>
      <c r="DU1207" s="77" t="str">
        <f t="shared" si="1927"/>
        <v>A</v>
      </c>
      <c r="DV1207" s="77" t="str">
        <f t="shared" si="1927"/>
        <v>H</v>
      </c>
      <c r="DW1207" s="77" t="str">
        <f t="shared" si="1927"/>
        <v>A</v>
      </c>
      <c r="DX1207" s="77" t="str">
        <f t="shared" si="1927"/>
        <v>H</v>
      </c>
      <c r="DY1207" s="77" t="str">
        <f t="shared" si="1927"/>
        <v>H</v>
      </c>
      <c r="DZ1207" s="77" t="str">
        <f t="shared" si="1927"/>
        <v>A</v>
      </c>
      <c r="EA1207" s="77" t="str">
        <f t="shared" si="1927"/>
        <v>A</v>
      </c>
      <c r="EB1207" s="77" t="str">
        <f t="shared" si="1927"/>
        <v>H</v>
      </c>
      <c r="EC1207" s="92" t="str">
        <f t="shared" si="1927"/>
        <v>A</v>
      </c>
      <c r="EH1207" s="53"/>
      <c r="EI1207" s="53" t="str">
        <f t="shared" si="1928"/>
        <v>Dulwich Hamlet</v>
      </c>
      <c r="EJ1207" s="79">
        <f t="shared" si="1948"/>
        <v>38</v>
      </c>
      <c r="EK1207" s="80">
        <f t="shared" si="1929"/>
        <v>13</v>
      </c>
      <c r="EL1207" s="80">
        <f t="shared" si="1930"/>
        <v>1</v>
      </c>
      <c r="EM1207" s="80">
        <f t="shared" si="1931"/>
        <v>5</v>
      </c>
      <c r="EN1207" s="80">
        <f>COUNTIF(DR$1199:DR$1218,"A")</f>
        <v>11</v>
      </c>
      <c r="EO1207" s="80">
        <f>COUNTIF(DR$1199:DR$1218,"D")</f>
        <v>4</v>
      </c>
      <c r="EP1207" s="80">
        <f>COUNTIF(DR$1199:DR$1218,"H")</f>
        <v>4</v>
      </c>
      <c r="EQ1207" s="79">
        <f t="shared" si="1949"/>
        <v>24</v>
      </c>
      <c r="ER1207" s="79">
        <f t="shared" si="1932"/>
        <v>5</v>
      </c>
      <c r="ES1207" s="79">
        <f t="shared" si="1932"/>
        <v>9</v>
      </c>
      <c r="ET1207" s="81">
        <f>SUM($BL1207:$CI1207)+SUM(CS$1199:CS$1218)</f>
        <v>115</v>
      </c>
      <c r="EU1207" s="81">
        <f>SUM($CK1207:$DH1207)+SUM(BT$1199:BT$1218)</f>
        <v>55</v>
      </c>
      <c r="EV1207" s="79">
        <f t="shared" si="1950"/>
        <v>77</v>
      </c>
      <c r="EW1207" s="81">
        <f t="shared" si="1951"/>
        <v>60</v>
      </c>
      <c r="EX1207" s="78"/>
      <c r="EY1207" s="80">
        <f t="shared" si="1933"/>
        <v>38</v>
      </c>
      <c r="EZ1207" s="80">
        <f t="shared" si="1934"/>
        <v>24</v>
      </c>
      <c r="FA1207" s="80">
        <f t="shared" si="1935"/>
        <v>5</v>
      </c>
      <c r="FB1207" s="80">
        <f t="shared" si="1936"/>
        <v>9</v>
      </c>
      <c r="FC1207" s="80">
        <f t="shared" si="1937"/>
        <v>115</v>
      </c>
      <c r="FD1207" s="80">
        <f t="shared" si="1938"/>
        <v>55</v>
      </c>
      <c r="FE1207" s="80">
        <f t="shared" si="1939"/>
        <v>77</v>
      </c>
      <c r="FF1207" s="80">
        <f t="shared" si="1940"/>
        <v>60</v>
      </c>
      <c r="FG1207" s="53"/>
      <c r="FH1207" s="54">
        <f t="shared" si="1952"/>
        <v>0</v>
      </c>
      <c r="FI1207" s="54">
        <f t="shared" si="1953"/>
        <v>0</v>
      </c>
      <c r="FJ1207" s="54">
        <f t="shared" si="1941"/>
        <v>0</v>
      </c>
      <c r="FK1207" s="54">
        <f t="shared" si="1941"/>
        <v>0</v>
      </c>
      <c r="FL1207" s="54">
        <f t="shared" si="1941"/>
        <v>0</v>
      </c>
      <c r="FM1207" s="54">
        <f t="shared" si="1941"/>
        <v>0</v>
      </c>
      <c r="FN1207" s="54">
        <f t="shared" si="1941"/>
        <v>0</v>
      </c>
      <c r="FO1207" s="54">
        <f t="shared" si="1941"/>
        <v>0</v>
      </c>
      <c r="FQ1207" s="54" t="str">
        <f t="shared" si="1942"/>
        <v/>
      </c>
      <c r="FR1207" s="54" t="str">
        <f t="shared" si="1943"/>
        <v/>
      </c>
      <c r="FS1207" s="54" t="str">
        <f t="shared" si="1944"/>
        <v/>
      </c>
      <c r="FT1207" s="54" t="str">
        <f t="shared" si="1944"/>
        <v/>
      </c>
      <c r="FU1207" s="54" t="str">
        <f t="shared" si="1944"/>
        <v/>
      </c>
      <c r="FV1207" s="54" t="str">
        <f t="shared" si="1944"/>
        <v/>
      </c>
      <c r="FW1207" s="54" t="str">
        <f t="shared" si="1944"/>
        <v/>
      </c>
      <c r="FX1207" s="54" t="str">
        <f t="shared" si="1944"/>
        <v/>
      </c>
      <c r="FZ1207" s="58"/>
      <c r="GA1207" s="59"/>
      <c r="GB1207" s="60"/>
      <c r="GC1207" s="58"/>
      <c r="GD1207" s="59"/>
      <c r="GE1207" s="61"/>
      <c r="GF1207" s="58"/>
      <c r="GG1207" s="61"/>
      <c r="GH1207" s="61"/>
    </row>
    <row r="1208" spans="1:192" s="54" customFormat="1" ht="12" x14ac:dyDescent="0.25">
      <c r="A1208" s="54">
        <v>10</v>
      </c>
      <c r="B1208" s="54" t="s">
        <v>1915</v>
      </c>
      <c r="C1208" s="56">
        <v>38</v>
      </c>
      <c r="D1208" s="56">
        <v>18</v>
      </c>
      <c r="E1208" s="56">
        <v>4</v>
      </c>
      <c r="F1208" s="56">
        <v>16</v>
      </c>
      <c r="G1208" s="56">
        <v>72</v>
      </c>
      <c r="H1208" s="56">
        <v>66</v>
      </c>
      <c r="I1208" s="57">
        <v>58</v>
      </c>
      <c r="J1208" s="56">
        <f t="shared" si="1924"/>
        <v>6</v>
      </c>
      <c r="L1208" s="82" t="s">
        <v>1363</v>
      </c>
      <c r="M1208" s="477" t="s">
        <v>62</v>
      </c>
      <c r="N1208" s="479" t="s">
        <v>86</v>
      </c>
      <c r="O1208" s="479" t="s">
        <v>62</v>
      </c>
      <c r="P1208" s="479" t="s">
        <v>76</v>
      </c>
      <c r="Q1208" s="479" t="s">
        <v>62</v>
      </c>
      <c r="R1208" s="479" t="s">
        <v>101</v>
      </c>
      <c r="S1208" s="479" t="s">
        <v>74</v>
      </c>
      <c r="T1208" s="479" t="s">
        <v>99</v>
      </c>
      <c r="U1208" s="479" t="s">
        <v>98</v>
      </c>
      <c r="V1208" s="478"/>
      <c r="W1208" s="479" t="s">
        <v>59</v>
      </c>
      <c r="X1208" s="479" t="s">
        <v>200</v>
      </c>
      <c r="Y1208" s="479" t="s">
        <v>148</v>
      </c>
      <c r="Z1208" s="479" t="s">
        <v>74</v>
      </c>
      <c r="AA1208" s="479" t="s">
        <v>77</v>
      </c>
      <c r="AB1208" s="479" t="s">
        <v>89</v>
      </c>
      <c r="AC1208" s="479" t="s">
        <v>206</v>
      </c>
      <c r="AD1208" s="59" t="s">
        <v>150</v>
      </c>
      <c r="AE1208" s="59" t="s">
        <v>85</v>
      </c>
      <c r="AF1208" s="85" t="s">
        <v>200</v>
      </c>
      <c r="AG1208" s="139"/>
      <c r="AK1208" s="59"/>
      <c r="AL1208" s="82" t="s">
        <v>1363</v>
      </c>
      <c r="AM1208" s="477" t="s">
        <v>418</v>
      </c>
      <c r="AN1208" s="479" t="s">
        <v>392</v>
      </c>
      <c r="AO1208" s="479" t="s">
        <v>573</v>
      </c>
      <c r="AP1208" s="479" t="s">
        <v>242</v>
      </c>
      <c r="AQ1208" s="479" t="s">
        <v>368</v>
      </c>
      <c r="AR1208" s="479" t="s">
        <v>480</v>
      </c>
      <c r="AS1208" s="479" t="s">
        <v>374</v>
      </c>
      <c r="AT1208" s="479" t="s">
        <v>365</v>
      </c>
      <c r="AU1208" s="479" t="s">
        <v>406</v>
      </c>
      <c r="AV1208" s="478"/>
      <c r="AW1208" s="479" t="s">
        <v>419</v>
      </c>
      <c r="AX1208" s="479" t="s">
        <v>266</v>
      </c>
      <c r="AY1208" s="479" t="s">
        <v>384</v>
      </c>
      <c r="AZ1208" s="479" t="s">
        <v>402</v>
      </c>
      <c r="BA1208" s="479" t="s">
        <v>373</v>
      </c>
      <c r="BB1208" s="479" t="s">
        <v>239</v>
      </c>
      <c r="BC1208" s="479" t="s">
        <v>404</v>
      </c>
      <c r="BD1208" s="59" t="s">
        <v>414</v>
      </c>
      <c r="BE1208" s="59" t="s">
        <v>366</v>
      </c>
      <c r="BF1208" s="85" t="s">
        <v>413</v>
      </c>
      <c r="BL1208" s="90">
        <f t="shared" si="1945"/>
        <v>1</v>
      </c>
      <c r="BM1208" s="77">
        <f t="shared" si="1945"/>
        <v>0</v>
      </c>
      <c r="BN1208" s="77">
        <f t="shared" si="1945"/>
        <v>1</v>
      </c>
      <c r="BO1208" s="77">
        <f t="shared" si="1945"/>
        <v>0</v>
      </c>
      <c r="BP1208" s="77">
        <f t="shared" si="1945"/>
        <v>1</v>
      </c>
      <c r="BQ1208" s="77">
        <f t="shared" si="1945"/>
        <v>3</v>
      </c>
      <c r="BR1208" s="77">
        <f t="shared" si="1945"/>
        <v>1</v>
      </c>
      <c r="BS1208" s="77">
        <f t="shared" si="1945"/>
        <v>1</v>
      </c>
      <c r="BT1208" s="77">
        <f t="shared" si="1945"/>
        <v>0</v>
      </c>
      <c r="BU1208" s="91"/>
      <c r="BV1208" s="77">
        <f t="shared" si="1925"/>
        <v>4</v>
      </c>
      <c r="BW1208" s="77">
        <f t="shared" si="1925"/>
        <v>2</v>
      </c>
      <c r="BX1208" s="77">
        <f t="shared" si="1925"/>
        <v>0</v>
      </c>
      <c r="BY1208" s="77">
        <f t="shared" si="1925"/>
        <v>1</v>
      </c>
      <c r="BZ1208" s="77">
        <f t="shared" si="1925"/>
        <v>2</v>
      </c>
      <c r="CA1208" s="77">
        <f t="shared" si="1925"/>
        <v>3</v>
      </c>
      <c r="CB1208" s="77">
        <f t="shared" si="1925"/>
        <v>1</v>
      </c>
      <c r="CC1208" s="77">
        <f t="shared" si="1925"/>
        <v>3</v>
      </c>
      <c r="CD1208" s="77">
        <f t="shared" si="1925"/>
        <v>0</v>
      </c>
      <c r="CE1208" s="92">
        <f t="shared" si="1925"/>
        <v>2</v>
      </c>
      <c r="CJ1208" s="78"/>
      <c r="CK1208" s="90">
        <f t="shared" si="1946"/>
        <v>1</v>
      </c>
      <c r="CL1208" s="77">
        <f t="shared" si="1946"/>
        <v>3</v>
      </c>
      <c r="CM1208" s="77">
        <f t="shared" si="1946"/>
        <v>1</v>
      </c>
      <c r="CN1208" s="77">
        <f t="shared" si="1946"/>
        <v>2</v>
      </c>
      <c r="CO1208" s="77">
        <f t="shared" si="1946"/>
        <v>1</v>
      </c>
      <c r="CP1208" s="77">
        <f t="shared" si="1946"/>
        <v>2</v>
      </c>
      <c r="CQ1208" s="77">
        <f t="shared" si="1946"/>
        <v>2</v>
      </c>
      <c r="CR1208" s="77">
        <f t="shared" si="1946"/>
        <v>0</v>
      </c>
      <c r="CS1208" s="77">
        <f t="shared" si="1946"/>
        <v>5</v>
      </c>
      <c r="CT1208" s="91"/>
      <c r="CU1208" s="77">
        <f t="shared" si="1926"/>
        <v>0</v>
      </c>
      <c r="CV1208" s="77">
        <f t="shared" si="1926"/>
        <v>2</v>
      </c>
      <c r="CW1208" s="77">
        <f t="shared" si="1926"/>
        <v>1</v>
      </c>
      <c r="CX1208" s="77">
        <f t="shared" si="1926"/>
        <v>2</v>
      </c>
      <c r="CY1208" s="77">
        <f t="shared" si="1926"/>
        <v>1</v>
      </c>
      <c r="CZ1208" s="77">
        <f t="shared" si="1926"/>
        <v>0</v>
      </c>
      <c r="DA1208" s="77">
        <f t="shared" si="1926"/>
        <v>4</v>
      </c>
      <c r="DB1208" s="77">
        <f t="shared" si="1926"/>
        <v>1</v>
      </c>
      <c r="DC1208" s="77">
        <f t="shared" si="1926"/>
        <v>4</v>
      </c>
      <c r="DD1208" s="92">
        <f t="shared" si="1926"/>
        <v>2</v>
      </c>
      <c r="DJ1208" s="90" t="str">
        <f t="shared" si="1947"/>
        <v>D</v>
      </c>
      <c r="DK1208" s="77" t="str">
        <f t="shared" si="1947"/>
        <v>A</v>
      </c>
      <c r="DL1208" s="77" t="str">
        <f t="shared" si="1947"/>
        <v>D</v>
      </c>
      <c r="DM1208" s="77" t="str">
        <f t="shared" si="1947"/>
        <v>A</v>
      </c>
      <c r="DN1208" s="77" t="str">
        <f t="shared" si="1947"/>
        <v>D</v>
      </c>
      <c r="DO1208" s="77" t="str">
        <f t="shared" si="1947"/>
        <v>H</v>
      </c>
      <c r="DP1208" s="77" t="str">
        <f t="shared" si="1947"/>
        <v>A</v>
      </c>
      <c r="DQ1208" s="77" t="str">
        <f t="shared" si="1947"/>
        <v>H</v>
      </c>
      <c r="DR1208" s="77" t="str">
        <f t="shared" si="1947"/>
        <v>A</v>
      </c>
      <c r="DS1208" s="91"/>
      <c r="DT1208" s="77" t="str">
        <f t="shared" si="1927"/>
        <v>H</v>
      </c>
      <c r="DU1208" s="77" t="str">
        <f t="shared" si="1927"/>
        <v>D</v>
      </c>
      <c r="DV1208" s="77" t="str">
        <f t="shared" si="1927"/>
        <v>A</v>
      </c>
      <c r="DW1208" s="77" t="str">
        <f t="shared" si="1927"/>
        <v>A</v>
      </c>
      <c r="DX1208" s="77" t="str">
        <f t="shared" si="1927"/>
        <v>H</v>
      </c>
      <c r="DY1208" s="77" t="str">
        <f t="shared" si="1927"/>
        <v>H</v>
      </c>
      <c r="DZ1208" s="77" t="str">
        <f t="shared" si="1927"/>
        <v>A</v>
      </c>
      <c r="EA1208" s="77" t="str">
        <f t="shared" si="1927"/>
        <v>H</v>
      </c>
      <c r="EB1208" s="77" t="str">
        <f t="shared" si="1927"/>
        <v>A</v>
      </c>
      <c r="EC1208" s="92" t="str">
        <f t="shared" si="1927"/>
        <v>D</v>
      </c>
      <c r="EI1208" s="53" t="str">
        <f t="shared" si="1928"/>
        <v>Epsom &amp; Ewell</v>
      </c>
      <c r="EJ1208" s="79">
        <f t="shared" si="1948"/>
        <v>38</v>
      </c>
      <c r="EK1208" s="80">
        <f t="shared" si="1929"/>
        <v>6</v>
      </c>
      <c r="EL1208" s="80">
        <f t="shared" si="1930"/>
        <v>5</v>
      </c>
      <c r="EM1208" s="80">
        <f t="shared" si="1931"/>
        <v>8</v>
      </c>
      <c r="EN1208" s="80">
        <f>COUNTIF(DS$1199:DS$1218,"A")</f>
        <v>5</v>
      </c>
      <c r="EO1208" s="80">
        <f>COUNTIF(DS$1199:DS$1218,"D")</f>
        <v>3</v>
      </c>
      <c r="EP1208" s="80">
        <f>COUNTIF(DS$1199:DS$1218,"H")</f>
        <v>11</v>
      </c>
      <c r="EQ1208" s="79">
        <f t="shared" si="1949"/>
        <v>11</v>
      </c>
      <c r="ER1208" s="79">
        <f t="shared" si="1932"/>
        <v>8</v>
      </c>
      <c r="ES1208" s="79">
        <f t="shared" si="1932"/>
        <v>19</v>
      </c>
      <c r="ET1208" s="81">
        <f>SUM($BL1208:$CI1208)+SUM(CT$1199:CT$1218)</f>
        <v>58</v>
      </c>
      <c r="EU1208" s="81">
        <f>SUM($CK1208:$DH1208)+SUM(BU$1199:BU$1218)</f>
        <v>78</v>
      </c>
      <c r="EV1208" s="79">
        <f t="shared" si="1950"/>
        <v>41</v>
      </c>
      <c r="EW1208" s="81">
        <f t="shared" si="1951"/>
        <v>-20</v>
      </c>
      <c r="EX1208" s="78"/>
      <c r="EY1208" s="80">
        <f t="shared" si="1933"/>
        <v>38</v>
      </c>
      <c r="EZ1208" s="80">
        <f t="shared" si="1934"/>
        <v>11</v>
      </c>
      <c r="FA1208" s="80">
        <f t="shared" si="1935"/>
        <v>8</v>
      </c>
      <c r="FB1208" s="80">
        <f t="shared" si="1936"/>
        <v>19</v>
      </c>
      <c r="FC1208" s="80">
        <f t="shared" si="1937"/>
        <v>58</v>
      </c>
      <c r="FD1208" s="80">
        <f t="shared" si="1938"/>
        <v>78</v>
      </c>
      <c r="FE1208" s="80">
        <f t="shared" si="1939"/>
        <v>41</v>
      </c>
      <c r="FF1208" s="80">
        <f t="shared" si="1940"/>
        <v>-20</v>
      </c>
      <c r="FH1208" s="54">
        <f t="shared" si="1952"/>
        <v>0</v>
      </c>
      <c r="FI1208" s="54">
        <f t="shared" si="1953"/>
        <v>0</v>
      </c>
      <c r="FJ1208" s="54">
        <f t="shared" si="1941"/>
        <v>0</v>
      </c>
      <c r="FK1208" s="54">
        <f t="shared" si="1941"/>
        <v>0</v>
      </c>
      <c r="FL1208" s="54">
        <f t="shared" si="1941"/>
        <v>0</v>
      </c>
      <c r="FM1208" s="54">
        <f t="shared" si="1941"/>
        <v>0</v>
      </c>
      <c r="FN1208" s="54">
        <f t="shared" si="1941"/>
        <v>0</v>
      </c>
      <c r="FO1208" s="54">
        <f t="shared" si="1941"/>
        <v>0</v>
      </c>
      <c r="FQ1208" s="54" t="str">
        <f t="shared" si="1942"/>
        <v/>
      </c>
      <c r="FR1208" s="54" t="str">
        <f t="shared" si="1943"/>
        <v/>
      </c>
      <c r="FS1208" s="54" t="str">
        <f t="shared" si="1944"/>
        <v/>
      </c>
      <c r="FT1208" s="54" t="str">
        <f t="shared" si="1944"/>
        <v/>
      </c>
      <c r="FU1208" s="54" t="str">
        <f t="shared" si="1944"/>
        <v/>
      </c>
      <c r="FV1208" s="54" t="str">
        <f t="shared" si="1944"/>
        <v/>
      </c>
      <c r="FW1208" s="54" t="str">
        <f t="shared" si="1944"/>
        <v/>
      </c>
      <c r="FX1208" s="54" t="str">
        <f t="shared" si="1944"/>
        <v/>
      </c>
      <c r="FZ1208" s="58"/>
      <c r="GA1208" s="59"/>
      <c r="GB1208" s="60"/>
      <c r="GC1208" s="58"/>
      <c r="GD1208" s="59"/>
      <c r="GE1208" s="61"/>
      <c r="GF1208" s="58"/>
      <c r="GG1208" s="61"/>
      <c r="GH1208" s="61"/>
    </row>
    <row r="1209" spans="1:192" s="54" customFormat="1" ht="12" x14ac:dyDescent="0.25">
      <c r="A1209" s="54">
        <v>11</v>
      </c>
      <c r="B1209" s="54" t="s">
        <v>1000</v>
      </c>
      <c r="C1209" s="56">
        <v>38</v>
      </c>
      <c r="D1209" s="56">
        <v>18</v>
      </c>
      <c r="E1209" s="56">
        <v>8</v>
      </c>
      <c r="F1209" s="56">
        <v>12</v>
      </c>
      <c r="G1209" s="56">
        <v>94</v>
      </c>
      <c r="H1209" s="56">
        <v>58</v>
      </c>
      <c r="I1209" s="57" t="s">
        <v>1916</v>
      </c>
      <c r="J1209" s="56">
        <f t="shared" si="1924"/>
        <v>36</v>
      </c>
      <c r="L1209" s="82" t="s">
        <v>1289</v>
      </c>
      <c r="M1209" s="477" t="s">
        <v>148</v>
      </c>
      <c r="N1209" s="479" t="s">
        <v>85</v>
      </c>
      <c r="O1209" s="479" t="s">
        <v>206</v>
      </c>
      <c r="P1209" s="479" t="s">
        <v>200</v>
      </c>
      <c r="Q1209" s="479" t="s">
        <v>59</v>
      </c>
      <c r="R1209" s="479" t="s">
        <v>502</v>
      </c>
      <c r="S1209" s="479" t="s">
        <v>176</v>
      </c>
      <c r="T1209" s="479" t="s">
        <v>76</v>
      </c>
      <c r="U1209" s="479" t="s">
        <v>88</v>
      </c>
      <c r="V1209" s="479" t="s">
        <v>103</v>
      </c>
      <c r="W1209" s="478"/>
      <c r="X1209" s="479" t="s">
        <v>102</v>
      </c>
      <c r="Y1209" s="479" t="s">
        <v>99</v>
      </c>
      <c r="Z1209" s="479" t="s">
        <v>176</v>
      </c>
      <c r="AA1209" s="479" t="s">
        <v>149</v>
      </c>
      <c r="AB1209" s="479" t="s">
        <v>99</v>
      </c>
      <c r="AC1209" s="479" t="s">
        <v>502</v>
      </c>
      <c r="AD1209" s="59" t="s">
        <v>62</v>
      </c>
      <c r="AE1209" s="59" t="s">
        <v>110</v>
      </c>
      <c r="AF1209" s="85" t="s">
        <v>62</v>
      </c>
      <c r="AG1209" s="139"/>
      <c r="AK1209" s="59"/>
      <c r="AL1209" s="82" t="s">
        <v>1289</v>
      </c>
      <c r="AM1209" s="477" t="s">
        <v>386</v>
      </c>
      <c r="AN1209" s="479" t="s">
        <v>404</v>
      </c>
      <c r="AO1209" s="479" t="s">
        <v>382</v>
      </c>
      <c r="AP1209" s="479" t="s">
        <v>406</v>
      </c>
      <c r="AQ1209" s="479" t="s">
        <v>271</v>
      </c>
      <c r="AR1209" s="479" t="s">
        <v>179</v>
      </c>
      <c r="AS1209" s="479" t="s">
        <v>413</v>
      </c>
      <c r="AT1209" s="479" t="s">
        <v>366</v>
      </c>
      <c r="AU1209" s="479" t="s">
        <v>169</v>
      </c>
      <c r="AV1209" s="479" t="s">
        <v>250</v>
      </c>
      <c r="AW1209" s="478"/>
      <c r="AX1209" s="479" t="s">
        <v>392</v>
      </c>
      <c r="AY1209" s="479" t="s">
        <v>265</v>
      </c>
      <c r="AZ1209" s="479" t="s">
        <v>370</v>
      </c>
      <c r="BA1209" s="479" t="s">
        <v>393</v>
      </c>
      <c r="BB1209" s="479" t="s">
        <v>379</v>
      </c>
      <c r="BC1209" s="479" t="s">
        <v>636</v>
      </c>
      <c r="BD1209" s="59" t="s">
        <v>587</v>
      </c>
      <c r="BE1209" s="59" t="s">
        <v>202</v>
      </c>
      <c r="BF1209" s="85" t="s">
        <v>369</v>
      </c>
      <c r="BL1209" s="90">
        <f t="shared" si="1945"/>
        <v>0</v>
      </c>
      <c r="BM1209" s="77">
        <f t="shared" si="1945"/>
        <v>0</v>
      </c>
      <c r="BN1209" s="77">
        <f t="shared" si="1945"/>
        <v>1</v>
      </c>
      <c r="BO1209" s="77">
        <f t="shared" si="1945"/>
        <v>2</v>
      </c>
      <c r="BP1209" s="77">
        <f t="shared" si="1945"/>
        <v>4</v>
      </c>
      <c r="BQ1209" s="77">
        <f t="shared" si="1945"/>
        <v>1</v>
      </c>
      <c r="BR1209" s="77">
        <f t="shared" si="1945"/>
        <v>2</v>
      </c>
      <c r="BS1209" s="77">
        <f t="shared" si="1945"/>
        <v>0</v>
      </c>
      <c r="BT1209" s="77">
        <f t="shared" si="1945"/>
        <v>1</v>
      </c>
      <c r="BU1209" s="77">
        <f t="shared" si="1945"/>
        <v>1</v>
      </c>
      <c r="BV1209" s="91"/>
      <c r="BW1209" s="77">
        <f t="shared" si="1925"/>
        <v>2</v>
      </c>
      <c r="BX1209" s="77">
        <f t="shared" si="1925"/>
        <v>1</v>
      </c>
      <c r="BY1209" s="77">
        <f t="shared" si="1925"/>
        <v>2</v>
      </c>
      <c r="BZ1209" s="77">
        <f t="shared" si="1925"/>
        <v>1</v>
      </c>
      <c r="CA1209" s="77">
        <f t="shared" si="1925"/>
        <v>1</v>
      </c>
      <c r="CB1209" s="77">
        <f t="shared" si="1925"/>
        <v>1</v>
      </c>
      <c r="CC1209" s="77">
        <f t="shared" si="1925"/>
        <v>1</v>
      </c>
      <c r="CD1209" s="77">
        <f t="shared" si="1925"/>
        <v>1</v>
      </c>
      <c r="CE1209" s="92">
        <f t="shared" si="1925"/>
        <v>1</v>
      </c>
      <c r="CJ1209" s="78"/>
      <c r="CK1209" s="90">
        <f t="shared" si="1946"/>
        <v>1</v>
      </c>
      <c r="CL1209" s="77">
        <f t="shared" si="1946"/>
        <v>4</v>
      </c>
      <c r="CM1209" s="77">
        <f t="shared" si="1946"/>
        <v>4</v>
      </c>
      <c r="CN1209" s="77">
        <f t="shared" si="1946"/>
        <v>2</v>
      </c>
      <c r="CO1209" s="77">
        <f t="shared" si="1946"/>
        <v>0</v>
      </c>
      <c r="CP1209" s="77">
        <f t="shared" si="1946"/>
        <v>8</v>
      </c>
      <c r="CQ1209" s="77">
        <f t="shared" si="1946"/>
        <v>3</v>
      </c>
      <c r="CR1209" s="77">
        <f t="shared" si="1946"/>
        <v>2</v>
      </c>
      <c r="CS1209" s="77">
        <f t="shared" si="1946"/>
        <v>6</v>
      </c>
      <c r="CT1209" s="77">
        <f t="shared" si="1946"/>
        <v>3</v>
      </c>
      <c r="CU1209" s="91"/>
      <c r="CV1209" s="77">
        <f t="shared" si="1926"/>
        <v>4</v>
      </c>
      <c r="CW1209" s="77">
        <f t="shared" si="1926"/>
        <v>0</v>
      </c>
      <c r="CX1209" s="77">
        <f t="shared" si="1926"/>
        <v>3</v>
      </c>
      <c r="CY1209" s="77">
        <f t="shared" si="1926"/>
        <v>5</v>
      </c>
      <c r="CZ1209" s="77">
        <f t="shared" si="1926"/>
        <v>0</v>
      </c>
      <c r="DA1209" s="77">
        <f t="shared" si="1926"/>
        <v>8</v>
      </c>
      <c r="DB1209" s="77">
        <f t="shared" si="1926"/>
        <v>1</v>
      </c>
      <c r="DC1209" s="77">
        <f t="shared" si="1926"/>
        <v>7</v>
      </c>
      <c r="DD1209" s="92">
        <f t="shared" si="1926"/>
        <v>1</v>
      </c>
      <c r="DJ1209" s="90" t="str">
        <f t="shared" si="1947"/>
        <v>A</v>
      </c>
      <c r="DK1209" s="77" t="str">
        <f t="shared" si="1947"/>
        <v>A</v>
      </c>
      <c r="DL1209" s="77" t="str">
        <f t="shared" si="1947"/>
        <v>A</v>
      </c>
      <c r="DM1209" s="77" t="str">
        <f t="shared" si="1947"/>
        <v>D</v>
      </c>
      <c r="DN1209" s="77" t="str">
        <f t="shared" si="1947"/>
        <v>H</v>
      </c>
      <c r="DO1209" s="77" t="str">
        <f t="shared" si="1947"/>
        <v>A</v>
      </c>
      <c r="DP1209" s="77" t="str">
        <f t="shared" si="1947"/>
        <v>A</v>
      </c>
      <c r="DQ1209" s="77" t="str">
        <f t="shared" si="1947"/>
        <v>A</v>
      </c>
      <c r="DR1209" s="77" t="str">
        <f t="shared" si="1947"/>
        <v>A</v>
      </c>
      <c r="DS1209" s="77" t="str">
        <f t="shared" si="1947"/>
        <v>A</v>
      </c>
      <c r="DT1209" s="91"/>
      <c r="DU1209" s="77" t="str">
        <f t="shared" si="1927"/>
        <v>A</v>
      </c>
      <c r="DV1209" s="77" t="str">
        <f t="shared" si="1927"/>
        <v>H</v>
      </c>
      <c r="DW1209" s="77" t="str">
        <f t="shared" si="1927"/>
        <v>A</v>
      </c>
      <c r="DX1209" s="77" t="str">
        <f t="shared" si="1927"/>
        <v>A</v>
      </c>
      <c r="DY1209" s="77" t="str">
        <f t="shared" si="1927"/>
        <v>H</v>
      </c>
      <c r="DZ1209" s="77" t="str">
        <f t="shared" si="1927"/>
        <v>A</v>
      </c>
      <c r="EA1209" s="77" t="str">
        <f t="shared" si="1927"/>
        <v>D</v>
      </c>
      <c r="EB1209" s="77" t="str">
        <f t="shared" si="1927"/>
        <v>A</v>
      </c>
      <c r="EC1209" s="92" t="str">
        <f t="shared" si="1927"/>
        <v>D</v>
      </c>
      <c r="EI1209" s="53" t="str">
        <f t="shared" si="1928"/>
        <v>Horsham</v>
      </c>
      <c r="EJ1209" s="79">
        <f t="shared" si="1948"/>
        <v>38</v>
      </c>
      <c r="EK1209" s="80">
        <f t="shared" si="1929"/>
        <v>3</v>
      </c>
      <c r="EL1209" s="80">
        <f t="shared" si="1930"/>
        <v>3</v>
      </c>
      <c r="EM1209" s="80">
        <f t="shared" si="1931"/>
        <v>13</v>
      </c>
      <c r="EN1209" s="80">
        <f>COUNTIF(DT$1199:DT$1218,"A")</f>
        <v>1</v>
      </c>
      <c r="EO1209" s="80">
        <f>COUNTIF(DT$1199:DT$1218,"D")</f>
        <v>0</v>
      </c>
      <c r="EP1209" s="80">
        <f>COUNTIF(DT$1199:DT$1218,"H")</f>
        <v>18</v>
      </c>
      <c r="EQ1209" s="79">
        <f t="shared" si="1949"/>
        <v>4</v>
      </c>
      <c r="ER1209" s="79">
        <f t="shared" si="1932"/>
        <v>3</v>
      </c>
      <c r="ES1209" s="79">
        <f t="shared" si="1932"/>
        <v>31</v>
      </c>
      <c r="ET1209" s="81">
        <f>SUM($BL1209:$CI1209)+SUM(CU$1199:CU$1218)</f>
        <v>37</v>
      </c>
      <c r="EU1209" s="81">
        <f>SUM($CK1209:$DH1209)+SUM(BV$1199:BV$1218)</f>
        <v>145</v>
      </c>
      <c r="EV1209" s="79">
        <f t="shared" si="1950"/>
        <v>15</v>
      </c>
      <c r="EW1209" s="81">
        <f t="shared" si="1951"/>
        <v>-108</v>
      </c>
      <c r="EX1209" s="78"/>
      <c r="EY1209" s="80">
        <f t="shared" si="1933"/>
        <v>38</v>
      </c>
      <c r="EZ1209" s="80">
        <f t="shared" si="1934"/>
        <v>4</v>
      </c>
      <c r="FA1209" s="80">
        <f t="shared" si="1935"/>
        <v>3</v>
      </c>
      <c r="FB1209" s="80">
        <f t="shared" si="1936"/>
        <v>31</v>
      </c>
      <c r="FC1209" s="80">
        <f t="shared" si="1937"/>
        <v>37</v>
      </c>
      <c r="FD1209" s="80">
        <f t="shared" si="1938"/>
        <v>145</v>
      </c>
      <c r="FE1209" s="80">
        <f t="shared" si="1939"/>
        <v>15</v>
      </c>
      <c r="FF1209" s="80">
        <f t="shared" si="1940"/>
        <v>-108</v>
      </c>
      <c r="FH1209" s="54">
        <f t="shared" si="1952"/>
        <v>0</v>
      </c>
      <c r="FI1209" s="54">
        <f t="shared" si="1953"/>
        <v>0</v>
      </c>
      <c r="FJ1209" s="54">
        <f t="shared" si="1941"/>
        <v>0</v>
      </c>
      <c r="FK1209" s="54">
        <f t="shared" si="1941"/>
        <v>0</v>
      </c>
      <c r="FL1209" s="54">
        <f t="shared" si="1941"/>
        <v>0</v>
      </c>
      <c r="FM1209" s="54">
        <f t="shared" si="1941"/>
        <v>0</v>
      </c>
      <c r="FN1209" s="54">
        <f t="shared" si="1941"/>
        <v>0</v>
      </c>
      <c r="FO1209" s="54">
        <f t="shared" si="1941"/>
        <v>0</v>
      </c>
      <c r="FQ1209" s="54" t="str">
        <f t="shared" si="1942"/>
        <v/>
      </c>
      <c r="FR1209" s="54" t="str">
        <f t="shared" si="1943"/>
        <v/>
      </c>
      <c r="FS1209" s="54" t="str">
        <f t="shared" si="1944"/>
        <v/>
      </c>
      <c r="FT1209" s="54" t="str">
        <f t="shared" si="1944"/>
        <v/>
      </c>
      <c r="FU1209" s="54" t="str">
        <f t="shared" si="1944"/>
        <v/>
      </c>
      <c r="FV1209" s="54" t="str">
        <f t="shared" si="1944"/>
        <v/>
      </c>
      <c r="FW1209" s="54" t="str">
        <f t="shared" si="1944"/>
        <v/>
      </c>
      <c r="FX1209" s="54" t="str">
        <f t="shared" si="1944"/>
        <v/>
      </c>
      <c r="FZ1209" s="58"/>
      <c r="GA1209" s="59"/>
      <c r="GB1209" s="60"/>
      <c r="GC1209" s="58"/>
      <c r="GD1209" s="59"/>
      <c r="GE1209" s="61"/>
      <c r="GF1209" s="58"/>
      <c r="GG1209" s="61"/>
      <c r="GH1209" s="61"/>
    </row>
    <row r="1210" spans="1:192" s="54" customFormat="1" ht="12" x14ac:dyDescent="0.25">
      <c r="A1210" s="54">
        <v>12</v>
      </c>
      <c r="B1210" s="54" t="s">
        <v>390</v>
      </c>
      <c r="C1210" s="56">
        <v>38</v>
      </c>
      <c r="D1210" s="56">
        <v>14</v>
      </c>
      <c r="E1210" s="56">
        <v>7</v>
      </c>
      <c r="F1210" s="56">
        <v>17</v>
      </c>
      <c r="G1210" s="56">
        <v>65</v>
      </c>
      <c r="H1210" s="56">
        <v>83</v>
      </c>
      <c r="I1210" s="57">
        <v>49</v>
      </c>
      <c r="J1210" s="56">
        <f t="shared" si="1924"/>
        <v>-18</v>
      </c>
      <c r="L1210" s="82" t="s">
        <v>1842</v>
      </c>
      <c r="M1210" s="477" t="s">
        <v>59</v>
      </c>
      <c r="N1210" s="479" t="s">
        <v>149</v>
      </c>
      <c r="O1210" s="479" t="s">
        <v>103</v>
      </c>
      <c r="P1210" s="479" t="s">
        <v>125</v>
      </c>
      <c r="Q1210" s="479" t="s">
        <v>58</v>
      </c>
      <c r="R1210" s="479" t="s">
        <v>219</v>
      </c>
      <c r="S1210" s="479" t="s">
        <v>62</v>
      </c>
      <c r="T1210" s="479" t="s">
        <v>58</v>
      </c>
      <c r="U1210" s="479" t="s">
        <v>88</v>
      </c>
      <c r="V1210" s="479" t="s">
        <v>89</v>
      </c>
      <c r="W1210" s="479" t="s">
        <v>194</v>
      </c>
      <c r="X1210" s="478"/>
      <c r="Y1210" s="479" t="s">
        <v>76</v>
      </c>
      <c r="Z1210" s="479" t="s">
        <v>60</v>
      </c>
      <c r="AA1210" s="479" t="s">
        <v>59</v>
      </c>
      <c r="AB1210" s="479" t="s">
        <v>60</v>
      </c>
      <c r="AC1210" s="479" t="s">
        <v>60</v>
      </c>
      <c r="AD1210" s="59" t="s">
        <v>200</v>
      </c>
      <c r="AE1210" s="59" t="s">
        <v>98</v>
      </c>
      <c r="AF1210" s="85" t="s">
        <v>77</v>
      </c>
      <c r="AG1210" s="139"/>
      <c r="AK1210" s="59"/>
      <c r="AL1210" s="82" t="s">
        <v>1842</v>
      </c>
      <c r="AM1210" s="477" t="s">
        <v>385</v>
      </c>
      <c r="AN1210" s="479" t="s">
        <v>310</v>
      </c>
      <c r="AO1210" s="479" t="s">
        <v>374</v>
      </c>
      <c r="AP1210" s="479" t="s">
        <v>593</v>
      </c>
      <c r="AQ1210" s="479" t="s">
        <v>386</v>
      </c>
      <c r="AR1210" s="479"/>
      <c r="AS1210" s="479" t="s">
        <v>403</v>
      </c>
      <c r="AT1210" s="479" t="s">
        <v>382</v>
      </c>
      <c r="AU1210" s="479" t="s">
        <v>1192</v>
      </c>
      <c r="AV1210" s="479" t="s">
        <v>381</v>
      </c>
      <c r="AW1210" s="479" t="s">
        <v>262</v>
      </c>
      <c r="AX1210" s="478"/>
      <c r="AY1210" s="479" t="s">
        <v>275</v>
      </c>
      <c r="AZ1210" s="479" t="s">
        <v>237</v>
      </c>
      <c r="BA1210" s="479" t="s">
        <v>369</v>
      </c>
      <c r="BB1210" s="479" t="s">
        <v>404</v>
      </c>
      <c r="BC1210" s="479" t="s">
        <v>372</v>
      </c>
      <c r="BD1210" s="59" t="s">
        <v>371</v>
      </c>
      <c r="BE1210" s="59" t="s">
        <v>238</v>
      </c>
      <c r="BF1210" s="85" t="s">
        <v>406</v>
      </c>
      <c r="BL1210" s="90">
        <f t="shared" si="1945"/>
        <v>4</v>
      </c>
      <c r="BM1210" s="77">
        <f t="shared" si="1945"/>
        <v>1</v>
      </c>
      <c r="BN1210" s="77">
        <f t="shared" si="1945"/>
        <v>1</v>
      </c>
      <c r="BO1210" s="77">
        <f t="shared" si="1945"/>
        <v>5</v>
      </c>
      <c r="BP1210" s="77">
        <f t="shared" si="1945"/>
        <v>5</v>
      </c>
      <c r="BQ1210" s="77">
        <f t="shared" si="1945"/>
        <v>0</v>
      </c>
      <c r="BR1210" s="77">
        <f t="shared" si="1945"/>
        <v>1</v>
      </c>
      <c r="BS1210" s="77">
        <f t="shared" si="1945"/>
        <v>5</v>
      </c>
      <c r="BT1210" s="77">
        <f t="shared" si="1945"/>
        <v>1</v>
      </c>
      <c r="BU1210" s="77">
        <f t="shared" si="1945"/>
        <v>3</v>
      </c>
      <c r="BV1210" s="77">
        <f t="shared" si="1945"/>
        <v>9</v>
      </c>
      <c r="BW1210" s="91"/>
      <c r="BX1210" s="77">
        <f t="shared" si="1925"/>
        <v>0</v>
      </c>
      <c r="BY1210" s="77">
        <f t="shared" si="1925"/>
        <v>4</v>
      </c>
      <c r="BZ1210" s="77">
        <f t="shared" si="1925"/>
        <v>4</v>
      </c>
      <c r="CA1210" s="77">
        <f t="shared" si="1925"/>
        <v>4</v>
      </c>
      <c r="CB1210" s="77">
        <f t="shared" si="1925"/>
        <v>4</v>
      </c>
      <c r="CC1210" s="77">
        <f t="shared" si="1925"/>
        <v>2</v>
      </c>
      <c r="CD1210" s="77">
        <f t="shared" si="1925"/>
        <v>0</v>
      </c>
      <c r="CE1210" s="92">
        <f t="shared" si="1925"/>
        <v>2</v>
      </c>
      <c r="CJ1210" s="78"/>
      <c r="CK1210" s="90">
        <f t="shared" si="1946"/>
        <v>0</v>
      </c>
      <c r="CL1210" s="77">
        <f t="shared" si="1946"/>
        <v>5</v>
      </c>
      <c r="CM1210" s="77">
        <f t="shared" si="1946"/>
        <v>3</v>
      </c>
      <c r="CN1210" s="77">
        <f t="shared" si="1946"/>
        <v>0</v>
      </c>
      <c r="CO1210" s="77">
        <f t="shared" si="1946"/>
        <v>1</v>
      </c>
      <c r="CP1210" s="77">
        <f t="shared" si="1946"/>
        <v>6</v>
      </c>
      <c r="CQ1210" s="77">
        <f t="shared" si="1946"/>
        <v>1</v>
      </c>
      <c r="CR1210" s="77">
        <f t="shared" si="1946"/>
        <v>1</v>
      </c>
      <c r="CS1210" s="77">
        <f t="shared" si="1946"/>
        <v>6</v>
      </c>
      <c r="CT1210" s="77">
        <f t="shared" si="1946"/>
        <v>0</v>
      </c>
      <c r="CU1210" s="77">
        <f t="shared" si="1946"/>
        <v>1</v>
      </c>
      <c r="CV1210" s="91"/>
      <c r="CW1210" s="77">
        <f t="shared" si="1926"/>
        <v>2</v>
      </c>
      <c r="CX1210" s="77">
        <f t="shared" si="1926"/>
        <v>1</v>
      </c>
      <c r="CY1210" s="77">
        <f t="shared" si="1926"/>
        <v>0</v>
      </c>
      <c r="CZ1210" s="77">
        <f t="shared" si="1926"/>
        <v>1</v>
      </c>
      <c r="DA1210" s="77">
        <f t="shared" si="1926"/>
        <v>1</v>
      </c>
      <c r="DB1210" s="77">
        <f t="shared" si="1926"/>
        <v>2</v>
      </c>
      <c r="DC1210" s="77">
        <f t="shared" si="1926"/>
        <v>5</v>
      </c>
      <c r="DD1210" s="92">
        <f t="shared" si="1926"/>
        <v>1</v>
      </c>
      <c r="DJ1210" s="90" t="str">
        <f t="shared" si="1947"/>
        <v>H</v>
      </c>
      <c r="DK1210" s="77" t="str">
        <f t="shared" si="1947"/>
        <v>A</v>
      </c>
      <c r="DL1210" s="77" t="str">
        <f t="shared" si="1947"/>
        <v>A</v>
      </c>
      <c r="DM1210" s="77" t="str">
        <f t="shared" si="1947"/>
        <v>H</v>
      </c>
      <c r="DN1210" s="77" t="str">
        <f t="shared" si="1947"/>
        <v>H</v>
      </c>
      <c r="DO1210" s="77" t="str">
        <f t="shared" si="1947"/>
        <v>A</v>
      </c>
      <c r="DP1210" s="77" t="str">
        <f t="shared" si="1947"/>
        <v>D</v>
      </c>
      <c r="DQ1210" s="77" t="str">
        <f t="shared" si="1947"/>
        <v>H</v>
      </c>
      <c r="DR1210" s="77" t="str">
        <f t="shared" si="1947"/>
        <v>A</v>
      </c>
      <c r="DS1210" s="77" t="str">
        <f t="shared" si="1947"/>
        <v>H</v>
      </c>
      <c r="DT1210" s="77" t="str">
        <f t="shared" si="1947"/>
        <v>H</v>
      </c>
      <c r="DU1210" s="91"/>
      <c r="DV1210" s="77" t="str">
        <f t="shared" si="1927"/>
        <v>A</v>
      </c>
      <c r="DW1210" s="77" t="str">
        <f t="shared" si="1927"/>
        <v>H</v>
      </c>
      <c r="DX1210" s="77" t="str">
        <f t="shared" si="1927"/>
        <v>H</v>
      </c>
      <c r="DY1210" s="77" t="str">
        <f t="shared" si="1927"/>
        <v>H</v>
      </c>
      <c r="DZ1210" s="77" t="str">
        <f t="shared" si="1927"/>
        <v>H</v>
      </c>
      <c r="EA1210" s="77" t="str">
        <f t="shared" si="1927"/>
        <v>D</v>
      </c>
      <c r="EB1210" s="77" t="str">
        <f t="shared" si="1927"/>
        <v>A</v>
      </c>
      <c r="EC1210" s="92" t="str">
        <f t="shared" si="1927"/>
        <v>H</v>
      </c>
      <c r="EI1210" s="53" t="str">
        <f t="shared" si="1928"/>
        <v>Kingstonian</v>
      </c>
      <c r="EJ1210" s="79">
        <f t="shared" si="1948"/>
        <v>38</v>
      </c>
      <c r="EK1210" s="80">
        <f t="shared" si="1929"/>
        <v>11</v>
      </c>
      <c r="EL1210" s="80">
        <f t="shared" si="1930"/>
        <v>2</v>
      </c>
      <c r="EM1210" s="80">
        <f t="shared" si="1931"/>
        <v>6</v>
      </c>
      <c r="EN1210" s="80">
        <f>COUNTIF(DU$1199:DU$1218,"A")</f>
        <v>9</v>
      </c>
      <c r="EO1210" s="80">
        <f>COUNTIF(DU$1199:DU$1218,"D")</f>
        <v>3</v>
      </c>
      <c r="EP1210" s="80">
        <f>COUNTIF(DU$1199:DU$1218,"H")</f>
        <v>7</v>
      </c>
      <c r="EQ1210" s="79">
        <f t="shared" si="1949"/>
        <v>20</v>
      </c>
      <c r="ER1210" s="79">
        <f t="shared" si="1932"/>
        <v>5</v>
      </c>
      <c r="ES1210" s="79">
        <f t="shared" si="1932"/>
        <v>13</v>
      </c>
      <c r="ET1210" s="81">
        <f>SUM($BL1210:$CI1210)+SUM(CV$1199:CV$1218)</f>
        <v>94</v>
      </c>
      <c r="EU1210" s="81">
        <f>SUM($CK1210:$DH1210)+SUM(BW$1199:BW$1218)</f>
        <v>85</v>
      </c>
      <c r="EV1210" s="79">
        <f t="shared" si="1950"/>
        <v>65</v>
      </c>
      <c r="EW1210" s="81">
        <f t="shared" si="1951"/>
        <v>9</v>
      </c>
      <c r="EX1210" s="78"/>
      <c r="EY1210" s="80">
        <f t="shared" si="1933"/>
        <v>38</v>
      </c>
      <c r="EZ1210" s="80">
        <f t="shared" si="1934"/>
        <v>20</v>
      </c>
      <c r="FA1210" s="80">
        <f t="shared" si="1935"/>
        <v>5</v>
      </c>
      <c r="FB1210" s="80">
        <f t="shared" si="1936"/>
        <v>13</v>
      </c>
      <c r="FC1210" s="80">
        <f t="shared" si="1937"/>
        <v>94</v>
      </c>
      <c r="FD1210" s="80">
        <f t="shared" si="1938"/>
        <v>85</v>
      </c>
      <c r="FE1210" s="80">
        <f t="shared" si="1939"/>
        <v>65</v>
      </c>
      <c r="FF1210" s="80">
        <f t="shared" si="1940"/>
        <v>9</v>
      </c>
      <c r="FH1210" s="54">
        <f t="shared" si="1952"/>
        <v>0</v>
      </c>
      <c r="FI1210" s="54">
        <f t="shared" si="1953"/>
        <v>0</v>
      </c>
      <c r="FJ1210" s="54">
        <f t="shared" si="1941"/>
        <v>0</v>
      </c>
      <c r="FK1210" s="54">
        <f t="shared" si="1941"/>
        <v>0</v>
      </c>
      <c r="FL1210" s="54">
        <f t="shared" si="1941"/>
        <v>0</v>
      </c>
      <c r="FM1210" s="54">
        <f t="shared" si="1941"/>
        <v>0</v>
      </c>
      <c r="FN1210" s="54">
        <f t="shared" si="1941"/>
        <v>0</v>
      </c>
      <c r="FO1210" s="54">
        <f t="shared" si="1941"/>
        <v>0</v>
      </c>
      <c r="FQ1210" s="54" t="str">
        <f t="shared" si="1942"/>
        <v/>
      </c>
      <c r="FR1210" s="54" t="str">
        <f t="shared" si="1943"/>
        <v/>
      </c>
      <c r="FS1210" s="54" t="str">
        <f t="shared" si="1944"/>
        <v/>
      </c>
      <c r="FT1210" s="54" t="str">
        <f t="shared" si="1944"/>
        <v/>
      </c>
      <c r="FU1210" s="54" t="str">
        <f t="shared" si="1944"/>
        <v/>
      </c>
      <c r="FV1210" s="54" t="str">
        <f t="shared" si="1944"/>
        <v/>
      </c>
      <c r="FW1210" s="54" t="str">
        <f t="shared" si="1944"/>
        <v/>
      </c>
      <c r="FX1210" s="54" t="str">
        <f t="shared" si="1944"/>
        <v/>
      </c>
      <c r="FZ1210" s="58"/>
      <c r="GA1210" s="59"/>
      <c r="GB1210" s="60"/>
      <c r="GC1210" s="58"/>
      <c r="GD1210" s="59"/>
      <c r="GE1210" s="61"/>
      <c r="GF1210" s="58"/>
      <c r="GG1210" s="61"/>
      <c r="GH1210" s="61"/>
    </row>
    <row r="1211" spans="1:192" s="54" customFormat="1" ht="12" x14ac:dyDescent="0.25">
      <c r="A1211" s="54">
        <v>13</v>
      </c>
      <c r="B1211" s="54" t="s">
        <v>282</v>
      </c>
      <c r="C1211" s="56">
        <v>38</v>
      </c>
      <c r="D1211" s="56">
        <v>14</v>
      </c>
      <c r="E1211" s="56">
        <v>7</v>
      </c>
      <c r="F1211" s="56">
        <v>17</v>
      </c>
      <c r="G1211" s="56">
        <v>51</v>
      </c>
      <c r="H1211" s="56">
        <v>82</v>
      </c>
      <c r="I1211" s="57">
        <v>49</v>
      </c>
      <c r="J1211" s="56">
        <f t="shared" si="1924"/>
        <v>-31</v>
      </c>
      <c r="L1211" s="82" t="s">
        <v>282</v>
      </c>
      <c r="M1211" s="477" t="s">
        <v>150</v>
      </c>
      <c r="N1211" s="479" t="s">
        <v>98</v>
      </c>
      <c r="O1211" s="479" t="s">
        <v>206</v>
      </c>
      <c r="P1211" s="479" t="s">
        <v>74</v>
      </c>
      <c r="Q1211" s="479" t="s">
        <v>76</v>
      </c>
      <c r="R1211" s="479" t="s">
        <v>177</v>
      </c>
      <c r="S1211" s="479" t="s">
        <v>148</v>
      </c>
      <c r="T1211" s="479" t="s">
        <v>148</v>
      </c>
      <c r="U1211" s="479" t="s">
        <v>62</v>
      </c>
      <c r="V1211" s="479" t="s">
        <v>62</v>
      </c>
      <c r="W1211" s="479" t="s">
        <v>89</v>
      </c>
      <c r="X1211" s="479" t="s">
        <v>77</v>
      </c>
      <c r="Y1211" s="478"/>
      <c r="Z1211" s="479" t="s">
        <v>124</v>
      </c>
      <c r="AA1211" s="479" t="s">
        <v>101</v>
      </c>
      <c r="AB1211" s="479" t="s">
        <v>62</v>
      </c>
      <c r="AC1211" s="479" t="s">
        <v>62</v>
      </c>
      <c r="AD1211" s="59" t="s">
        <v>177</v>
      </c>
      <c r="AE1211" s="59" t="s">
        <v>150</v>
      </c>
      <c r="AF1211" s="85" t="s">
        <v>984</v>
      </c>
      <c r="AG1211" s="139"/>
      <c r="AK1211" s="59"/>
      <c r="AL1211" s="82" t="s">
        <v>282</v>
      </c>
      <c r="AM1211" s="477" t="s">
        <v>365</v>
      </c>
      <c r="AN1211" s="479" t="s">
        <v>380</v>
      </c>
      <c r="AO1211" s="479" t="s">
        <v>392</v>
      </c>
      <c r="AP1211" s="479" t="s">
        <v>368</v>
      </c>
      <c r="AQ1211" s="479" t="s">
        <v>158</v>
      </c>
      <c r="AR1211" s="479" t="s">
        <v>373</v>
      </c>
      <c r="AS1211" s="479" t="s">
        <v>404</v>
      </c>
      <c r="AT1211" s="479" t="s">
        <v>154</v>
      </c>
      <c r="AU1211" s="479" t="s">
        <v>196</v>
      </c>
      <c r="AV1211" s="479" t="s">
        <v>192</v>
      </c>
      <c r="AW1211" s="479" t="s">
        <v>182</v>
      </c>
      <c r="AX1211" s="479" t="s">
        <v>284</v>
      </c>
      <c r="AY1211" s="478"/>
      <c r="AZ1211" s="479" t="s">
        <v>374</v>
      </c>
      <c r="BA1211" s="479" t="s">
        <v>419</v>
      </c>
      <c r="BB1211" s="479" t="s">
        <v>383</v>
      </c>
      <c r="BC1211" s="479" t="s">
        <v>191</v>
      </c>
      <c r="BD1211" s="59" t="s">
        <v>179</v>
      </c>
      <c r="BE1211" s="59" t="s">
        <v>407</v>
      </c>
      <c r="BF1211" s="85" t="s">
        <v>402</v>
      </c>
      <c r="BL1211" s="90">
        <f t="shared" si="1945"/>
        <v>3</v>
      </c>
      <c r="BM1211" s="77">
        <f t="shared" si="1945"/>
        <v>0</v>
      </c>
      <c r="BN1211" s="77">
        <f t="shared" si="1945"/>
        <v>1</v>
      </c>
      <c r="BO1211" s="77">
        <f t="shared" si="1945"/>
        <v>1</v>
      </c>
      <c r="BP1211" s="77">
        <f t="shared" si="1945"/>
        <v>0</v>
      </c>
      <c r="BQ1211" s="77">
        <f t="shared" si="1945"/>
        <v>2</v>
      </c>
      <c r="BR1211" s="77">
        <f t="shared" si="1945"/>
        <v>0</v>
      </c>
      <c r="BS1211" s="77">
        <f t="shared" si="1945"/>
        <v>0</v>
      </c>
      <c r="BT1211" s="77">
        <f t="shared" si="1945"/>
        <v>1</v>
      </c>
      <c r="BU1211" s="77">
        <f t="shared" si="1945"/>
        <v>1</v>
      </c>
      <c r="BV1211" s="77">
        <f t="shared" si="1945"/>
        <v>3</v>
      </c>
      <c r="BW1211" s="77">
        <f t="shared" si="1945"/>
        <v>2</v>
      </c>
      <c r="BX1211" s="91"/>
      <c r="BY1211" s="77">
        <f t="shared" si="1925"/>
        <v>0</v>
      </c>
      <c r="BZ1211" s="77">
        <f t="shared" si="1925"/>
        <v>3</v>
      </c>
      <c r="CA1211" s="77">
        <f t="shared" si="1925"/>
        <v>1</v>
      </c>
      <c r="CB1211" s="77">
        <f t="shared" si="1925"/>
        <v>1</v>
      </c>
      <c r="CC1211" s="77">
        <f t="shared" si="1925"/>
        <v>2</v>
      </c>
      <c r="CD1211" s="77">
        <f t="shared" si="1925"/>
        <v>3</v>
      </c>
      <c r="CE1211" s="92">
        <f t="shared" si="1925"/>
        <v>0</v>
      </c>
      <c r="CJ1211" s="78"/>
      <c r="CK1211" s="90">
        <f t="shared" si="1946"/>
        <v>1</v>
      </c>
      <c r="CL1211" s="77">
        <f t="shared" si="1946"/>
        <v>5</v>
      </c>
      <c r="CM1211" s="77">
        <f t="shared" si="1946"/>
        <v>4</v>
      </c>
      <c r="CN1211" s="77">
        <f t="shared" si="1946"/>
        <v>2</v>
      </c>
      <c r="CO1211" s="77">
        <f t="shared" si="1946"/>
        <v>2</v>
      </c>
      <c r="CP1211" s="77">
        <f t="shared" si="1946"/>
        <v>0</v>
      </c>
      <c r="CQ1211" s="77">
        <f t="shared" si="1946"/>
        <v>1</v>
      </c>
      <c r="CR1211" s="77">
        <f t="shared" si="1946"/>
        <v>1</v>
      </c>
      <c r="CS1211" s="77">
        <f t="shared" si="1946"/>
        <v>1</v>
      </c>
      <c r="CT1211" s="77">
        <f t="shared" si="1946"/>
        <v>1</v>
      </c>
      <c r="CU1211" s="77">
        <f t="shared" si="1946"/>
        <v>0</v>
      </c>
      <c r="CV1211" s="77">
        <f t="shared" si="1946"/>
        <v>1</v>
      </c>
      <c r="CW1211" s="91"/>
      <c r="CX1211" s="77">
        <f t="shared" si="1926"/>
        <v>0</v>
      </c>
      <c r="CY1211" s="77">
        <f t="shared" si="1926"/>
        <v>2</v>
      </c>
      <c r="CZ1211" s="77">
        <f t="shared" si="1926"/>
        <v>1</v>
      </c>
      <c r="DA1211" s="77">
        <f t="shared" si="1926"/>
        <v>1</v>
      </c>
      <c r="DB1211" s="77">
        <f t="shared" si="1926"/>
        <v>0</v>
      </c>
      <c r="DC1211" s="77">
        <f t="shared" si="1926"/>
        <v>1</v>
      </c>
      <c r="DD1211" s="504">
        <v>13</v>
      </c>
      <c r="DJ1211" s="90" t="str">
        <f t="shared" si="1947"/>
        <v>H</v>
      </c>
      <c r="DK1211" s="77" t="str">
        <f t="shared" si="1947"/>
        <v>A</v>
      </c>
      <c r="DL1211" s="77" t="str">
        <f t="shared" si="1947"/>
        <v>A</v>
      </c>
      <c r="DM1211" s="77" t="str">
        <f t="shared" si="1947"/>
        <v>A</v>
      </c>
      <c r="DN1211" s="77" t="str">
        <f t="shared" si="1947"/>
        <v>A</v>
      </c>
      <c r="DO1211" s="77" t="str">
        <f t="shared" si="1947"/>
        <v>H</v>
      </c>
      <c r="DP1211" s="77" t="str">
        <f t="shared" si="1947"/>
        <v>A</v>
      </c>
      <c r="DQ1211" s="77" t="str">
        <f t="shared" si="1947"/>
        <v>A</v>
      </c>
      <c r="DR1211" s="77" t="str">
        <f t="shared" si="1947"/>
        <v>D</v>
      </c>
      <c r="DS1211" s="77" t="str">
        <f t="shared" si="1947"/>
        <v>D</v>
      </c>
      <c r="DT1211" s="77" t="str">
        <f t="shared" si="1947"/>
        <v>H</v>
      </c>
      <c r="DU1211" s="77" t="str">
        <f t="shared" si="1947"/>
        <v>H</v>
      </c>
      <c r="DV1211" s="91"/>
      <c r="DW1211" s="77" t="str">
        <f t="shared" si="1927"/>
        <v>D</v>
      </c>
      <c r="DX1211" s="77" t="str">
        <f t="shared" si="1927"/>
        <v>H</v>
      </c>
      <c r="DY1211" s="77" t="str">
        <f t="shared" si="1927"/>
        <v>D</v>
      </c>
      <c r="DZ1211" s="77" t="str">
        <f t="shared" si="1927"/>
        <v>D</v>
      </c>
      <c r="EA1211" s="77" t="str">
        <f t="shared" si="1927"/>
        <v>H</v>
      </c>
      <c r="EB1211" s="77" t="str">
        <f t="shared" si="1927"/>
        <v>H</v>
      </c>
      <c r="EC1211" s="92" t="str">
        <f t="shared" si="1927"/>
        <v>A</v>
      </c>
      <c r="EI1211" s="53" t="str">
        <f t="shared" si="1928"/>
        <v>Leatherhead</v>
      </c>
      <c r="EJ1211" s="79">
        <f t="shared" si="1948"/>
        <v>38</v>
      </c>
      <c r="EK1211" s="80">
        <f t="shared" si="1929"/>
        <v>7</v>
      </c>
      <c r="EL1211" s="80">
        <f t="shared" si="1930"/>
        <v>5</v>
      </c>
      <c r="EM1211" s="80">
        <f t="shared" si="1931"/>
        <v>7</v>
      </c>
      <c r="EN1211" s="80">
        <f>COUNTIF(DV$1199:DV$1218,"A")</f>
        <v>7</v>
      </c>
      <c r="EO1211" s="80">
        <f>COUNTIF(DV$1199:DV$1218,"D")</f>
        <v>2</v>
      </c>
      <c r="EP1211" s="80">
        <f>COUNTIF(DV$1199:DV$1218,"H")</f>
        <v>10</v>
      </c>
      <c r="EQ1211" s="79">
        <f t="shared" si="1949"/>
        <v>14</v>
      </c>
      <c r="ER1211" s="79">
        <f t="shared" si="1932"/>
        <v>7</v>
      </c>
      <c r="ES1211" s="79">
        <f t="shared" si="1932"/>
        <v>17</v>
      </c>
      <c r="ET1211" s="81">
        <f>SUM($BL1211:$CI1211)+SUM(CW$1199:CW$1218)</f>
        <v>51</v>
      </c>
      <c r="EU1211" s="81">
        <f>SUM($CK1211:$DH1211)+SUM(BX$1199:BX$1218)</f>
        <v>82</v>
      </c>
      <c r="EV1211" s="79">
        <f t="shared" si="1950"/>
        <v>49</v>
      </c>
      <c r="EW1211" s="81">
        <f t="shared" si="1951"/>
        <v>-31</v>
      </c>
      <c r="EX1211" s="78"/>
      <c r="EY1211" s="80">
        <f t="shared" si="1933"/>
        <v>38</v>
      </c>
      <c r="EZ1211" s="80">
        <f t="shared" si="1934"/>
        <v>14</v>
      </c>
      <c r="FA1211" s="80">
        <f t="shared" si="1935"/>
        <v>7</v>
      </c>
      <c r="FB1211" s="80">
        <f t="shared" si="1936"/>
        <v>17</v>
      </c>
      <c r="FC1211" s="80">
        <f t="shared" si="1937"/>
        <v>51</v>
      </c>
      <c r="FD1211" s="80">
        <f t="shared" si="1938"/>
        <v>82</v>
      </c>
      <c r="FE1211" s="80">
        <f t="shared" si="1939"/>
        <v>49</v>
      </c>
      <c r="FF1211" s="80">
        <f t="shared" si="1940"/>
        <v>-31</v>
      </c>
      <c r="FH1211" s="54">
        <f t="shared" si="1952"/>
        <v>0</v>
      </c>
      <c r="FI1211" s="54">
        <f t="shared" si="1953"/>
        <v>0</v>
      </c>
      <c r="FJ1211" s="54">
        <f t="shared" si="1941"/>
        <v>0</v>
      </c>
      <c r="FK1211" s="54">
        <f t="shared" si="1941"/>
        <v>0</v>
      </c>
      <c r="FL1211" s="54">
        <f t="shared" si="1941"/>
        <v>0</v>
      </c>
      <c r="FM1211" s="54">
        <f t="shared" si="1941"/>
        <v>0</v>
      </c>
      <c r="FN1211" s="54">
        <f t="shared" si="1941"/>
        <v>0</v>
      </c>
      <c r="FO1211" s="54">
        <f t="shared" si="1941"/>
        <v>0</v>
      </c>
      <c r="FQ1211" s="54" t="str">
        <f t="shared" si="1942"/>
        <v/>
      </c>
      <c r="FR1211" s="54" t="str">
        <f t="shared" si="1943"/>
        <v/>
      </c>
      <c r="FS1211" s="54" t="str">
        <f t="shared" si="1944"/>
        <v/>
      </c>
      <c r="FT1211" s="54" t="str">
        <f t="shared" si="1944"/>
        <v/>
      </c>
      <c r="FU1211" s="54" t="str">
        <f t="shared" si="1944"/>
        <v/>
      </c>
      <c r="FV1211" s="54" t="str">
        <f t="shared" si="1944"/>
        <v/>
      </c>
      <c r="FW1211" s="54" t="str">
        <f t="shared" si="1944"/>
        <v/>
      </c>
      <c r="FX1211" s="54" t="str">
        <f t="shared" si="1944"/>
        <v/>
      </c>
      <c r="FZ1211" s="58"/>
      <c r="GA1211" s="59"/>
      <c r="GB1211" s="60"/>
      <c r="GC1211" s="58"/>
      <c r="GD1211" s="59"/>
      <c r="GE1211" s="61"/>
      <c r="GF1211" s="58"/>
      <c r="GG1211" s="61"/>
      <c r="GH1211" s="61"/>
    </row>
    <row r="1212" spans="1:192" s="54" customFormat="1" ht="12" x14ac:dyDescent="0.25">
      <c r="A1212" s="54">
        <v>14</v>
      </c>
      <c r="B1212" s="54" t="s">
        <v>1910</v>
      </c>
      <c r="C1212" s="56">
        <v>38</v>
      </c>
      <c r="D1212" s="56">
        <v>14</v>
      </c>
      <c r="E1212" s="56">
        <v>5</v>
      </c>
      <c r="F1212" s="56">
        <v>19</v>
      </c>
      <c r="G1212" s="56">
        <v>67</v>
      </c>
      <c r="H1212" s="56">
        <v>84</v>
      </c>
      <c r="I1212" s="57">
        <v>47</v>
      </c>
      <c r="J1212" s="56">
        <f t="shared" si="1924"/>
        <v>-17</v>
      </c>
      <c r="L1212" s="82" t="s">
        <v>1715</v>
      </c>
      <c r="M1212" s="477" t="s">
        <v>58</v>
      </c>
      <c r="N1212" s="479" t="s">
        <v>176</v>
      </c>
      <c r="O1212" s="479" t="s">
        <v>148</v>
      </c>
      <c r="P1212" s="479" t="s">
        <v>77</v>
      </c>
      <c r="Q1212" s="479" t="s">
        <v>99</v>
      </c>
      <c r="R1212" s="479" t="s">
        <v>74</v>
      </c>
      <c r="S1212" s="479" t="s">
        <v>125</v>
      </c>
      <c r="T1212" s="479" t="s">
        <v>86</v>
      </c>
      <c r="U1212" s="479" t="s">
        <v>62</v>
      </c>
      <c r="V1212" s="479" t="s">
        <v>304</v>
      </c>
      <c r="W1212" s="479" t="s">
        <v>77</v>
      </c>
      <c r="X1212" s="479" t="s">
        <v>176</v>
      </c>
      <c r="Y1212" s="479" t="s">
        <v>304</v>
      </c>
      <c r="Z1212" s="478"/>
      <c r="AA1212" s="479" t="s">
        <v>62</v>
      </c>
      <c r="AB1212" s="479" t="s">
        <v>177</v>
      </c>
      <c r="AC1212" s="479" t="s">
        <v>124</v>
      </c>
      <c r="AD1212" s="59" t="s">
        <v>148</v>
      </c>
      <c r="AE1212" s="59" t="s">
        <v>62</v>
      </c>
      <c r="AF1212" s="85" t="s">
        <v>76</v>
      </c>
      <c r="AG1212" s="139"/>
      <c r="AK1212" s="59"/>
      <c r="AL1212" s="82" t="s">
        <v>1715</v>
      </c>
      <c r="AM1212" s="477" t="s">
        <v>393</v>
      </c>
      <c r="AN1212" s="479" t="s">
        <v>480</v>
      </c>
      <c r="AO1212" s="479" t="s">
        <v>585</v>
      </c>
      <c r="AP1212" s="479" t="s">
        <v>367</v>
      </c>
      <c r="AQ1212" s="479" t="s">
        <v>419</v>
      </c>
      <c r="AR1212" s="479" t="s">
        <v>386</v>
      </c>
      <c r="AS1212" s="479" t="s">
        <v>412</v>
      </c>
      <c r="AT1212" s="479" t="s">
        <v>413</v>
      </c>
      <c r="AU1212" s="479" t="s">
        <v>239</v>
      </c>
      <c r="AV1212" s="479" t="s">
        <v>385</v>
      </c>
      <c r="AW1212" s="479" t="s">
        <v>583</v>
      </c>
      <c r="AX1212" s="479" t="s">
        <v>594</v>
      </c>
      <c r="AY1212" s="479" t="s">
        <v>379</v>
      </c>
      <c r="AZ1212" s="478"/>
      <c r="BA1212" s="479" t="s">
        <v>1192</v>
      </c>
      <c r="BB1212" s="479" t="s">
        <v>406</v>
      </c>
      <c r="BC1212" s="479" t="s">
        <v>369</v>
      </c>
      <c r="BD1212" s="59" t="s">
        <v>382</v>
      </c>
      <c r="BE1212" s="59" t="s">
        <v>247</v>
      </c>
      <c r="BF1212" s="85" t="s">
        <v>255</v>
      </c>
      <c r="BL1212" s="90">
        <f t="shared" si="1945"/>
        <v>5</v>
      </c>
      <c r="BM1212" s="77">
        <f t="shared" si="1945"/>
        <v>2</v>
      </c>
      <c r="BN1212" s="77">
        <f t="shared" si="1945"/>
        <v>0</v>
      </c>
      <c r="BO1212" s="77">
        <f t="shared" si="1945"/>
        <v>2</v>
      </c>
      <c r="BP1212" s="77">
        <f t="shared" si="1945"/>
        <v>1</v>
      </c>
      <c r="BQ1212" s="77">
        <f t="shared" si="1945"/>
        <v>1</v>
      </c>
      <c r="BR1212" s="77">
        <f t="shared" si="1945"/>
        <v>5</v>
      </c>
      <c r="BS1212" s="77">
        <f t="shared" si="1945"/>
        <v>0</v>
      </c>
      <c r="BT1212" s="77">
        <f t="shared" si="1945"/>
        <v>1</v>
      </c>
      <c r="BU1212" s="77">
        <f t="shared" si="1945"/>
        <v>4</v>
      </c>
      <c r="BV1212" s="77">
        <f t="shared" si="1945"/>
        <v>2</v>
      </c>
      <c r="BW1212" s="77">
        <f t="shared" si="1945"/>
        <v>2</v>
      </c>
      <c r="BX1212" s="77">
        <f t="shared" si="1945"/>
        <v>4</v>
      </c>
      <c r="BY1212" s="91"/>
      <c r="BZ1212" s="77">
        <f t="shared" si="1925"/>
        <v>1</v>
      </c>
      <c r="CA1212" s="77">
        <f t="shared" si="1925"/>
        <v>2</v>
      </c>
      <c r="CB1212" s="77">
        <f t="shared" si="1925"/>
        <v>0</v>
      </c>
      <c r="CC1212" s="77">
        <f t="shared" si="1925"/>
        <v>0</v>
      </c>
      <c r="CD1212" s="77">
        <f t="shared" si="1925"/>
        <v>1</v>
      </c>
      <c r="CE1212" s="92">
        <f t="shared" si="1925"/>
        <v>0</v>
      </c>
      <c r="CJ1212" s="78"/>
      <c r="CK1212" s="90">
        <f t="shared" si="1946"/>
        <v>1</v>
      </c>
      <c r="CL1212" s="77">
        <f t="shared" si="1946"/>
        <v>3</v>
      </c>
      <c r="CM1212" s="77">
        <f t="shared" si="1946"/>
        <v>1</v>
      </c>
      <c r="CN1212" s="77">
        <f t="shared" si="1946"/>
        <v>1</v>
      </c>
      <c r="CO1212" s="77">
        <f t="shared" si="1946"/>
        <v>0</v>
      </c>
      <c r="CP1212" s="77">
        <f t="shared" si="1946"/>
        <v>2</v>
      </c>
      <c r="CQ1212" s="77">
        <f t="shared" si="1946"/>
        <v>0</v>
      </c>
      <c r="CR1212" s="77">
        <f t="shared" si="1946"/>
        <v>3</v>
      </c>
      <c r="CS1212" s="77">
        <f t="shared" si="1946"/>
        <v>1</v>
      </c>
      <c r="CT1212" s="77">
        <f t="shared" si="1946"/>
        <v>2</v>
      </c>
      <c r="CU1212" s="77">
        <f t="shared" si="1946"/>
        <v>1</v>
      </c>
      <c r="CV1212" s="77">
        <f t="shared" si="1946"/>
        <v>3</v>
      </c>
      <c r="CW1212" s="77">
        <f t="shared" si="1946"/>
        <v>2</v>
      </c>
      <c r="CX1212" s="91"/>
      <c r="CY1212" s="77">
        <f t="shared" si="1926"/>
        <v>1</v>
      </c>
      <c r="CZ1212" s="77">
        <f t="shared" si="1926"/>
        <v>0</v>
      </c>
      <c r="DA1212" s="77">
        <f t="shared" si="1926"/>
        <v>0</v>
      </c>
      <c r="DB1212" s="77">
        <f t="shared" si="1926"/>
        <v>1</v>
      </c>
      <c r="DC1212" s="77">
        <f t="shared" si="1926"/>
        <v>1</v>
      </c>
      <c r="DD1212" s="92">
        <f t="shared" si="1926"/>
        <v>2</v>
      </c>
      <c r="DJ1212" s="90" t="str">
        <f t="shared" si="1947"/>
        <v>H</v>
      </c>
      <c r="DK1212" s="77" t="str">
        <f t="shared" si="1947"/>
        <v>A</v>
      </c>
      <c r="DL1212" s="77" t="str">
        <f t="shared" si="1947"/>
        <v>A</v>
      </c>
      <c r="DM1212" s="77" t="str">
        <f t="shared" si="1947"/>
        <v>H</v>
      </c>
      <c r="DN1212" s="77" t="str">
        <f t="shared" si="1947"/>
        <v>H</v>
      </c>
      <c r="DO1212" s="77" t="str">
        <f t="shared" si="1947"/>
        <v>A</v>
      </c>
      <c r="DP1212" s="77" t="str">
        <f t="shared" si="1947"/>
        <v>H</v>
      </c>
      <c r="DQ1212" s="77" t="str">
        <f t="shared" si="1947"/>
        <v>A</v>
      </c>
      <c r="DR1212" s="77" t="str">
        <f t="shared" si="1947"/>
        <v>D</v>
      </c>
      <c r="DS1212" s="77" t="str">
        <f t="shared" si="1947"/>
        <v>H</v>
      </c>
      <c r="DT1212" s="77" t="str">
        <f t="shared" si="1947"/>
        <v>H</v>
      </c>
      <c r="DU1212" s="77" t="str">
        <f t="shared" si="1947"/>
        <v>A</v>
      </c>
      <c r="DV1212" s="77" t="str">
        <f t="shared" si="1947"/>
        <v>H</v>
      </c>
      <c r="DW1212" s="91"/>
      <c r="DX1212" s="77" t="str">
        <f t="shared" si="1927"/>
        <v>D</v>
      </c>
      <c r="DY1212" s="77" t="str">
        <f t="shared" si="1927"/>
        <v>H</v>
      </c>
      <c r="DZ1212" s="77" t="str">
        <f t="shared" si="1927"/>
        <v>D</v>
      </c>
      <c r="EA1212" s="77" t="str">
        <f t="shared" si="1927"/>
        <v>A</v>
      </c>
      <c r="EB1212" s="77" t="str">
        <f t="shared" si="1927"/>
        <v>D</v>
      </c>
      <c r="EC1212" s="92" t="str">
        <f t="shared" si="1927"/>
        <v>A</v>
      </c>
      <c r="EI1212" s="53" t="str">
        <f t="shared" si="1928"/>
        <v>Malden Vale</v>
      </c>
      <c r="EJ1212" s="79">
        <f t="shared" si="1948"/>
        <v>38</v>
      </c>
      <c r="EK1212" s="80">
        <f t="shared" si="1929"/>
        <v>8</v>
      </c>
      <c r="EL1212" s="80">
        <f t="shared" si="1930"/>
        <v>4</v>
      </c>
      <c r="EM1212" s="80">
        <f t="shared" si="1931"/>
        <v>7</v>
      </c>
      <c r="EN1212" s="80">
        <f>COUNTIF(DW$1199:DW$1218,"A")</f>
        <v>11</v>
      </c>
      <c r="EO1212" s="80">
        <f>COUNTIF(DW$1199:DW$1218,"D")</f>
        <v>4</v>
      </c>
      <c r="EP1212" s="80">
        <f>COUNTIF(DW$1199:DW$1218,"H")</f>
        <v>4</v>
      </c>
      <c r="EQ1212" s="79">
        <f t="shared" si="1949"/>
        <v>19</v>
      </c>
      <c r="ER1212" s="79">
        <f t="shared" si="1932"/>
        <v>8</v>
      </c>
      <c r="ES1212" s="79">
        <f t="shared" si="1932"/>
        <v>11</v>
      </c>
      <c r="ET1212" s="81">
        <f>SUM($BL1212:$CI1212)+SUM(CX$1199:CX$1218)</f>
        <v>68</v>
      </c>
      <c r="EU1212" s="81">
        <f>SUM($CK1212:$DH1212)+SUM(BY$1199:BY$1218)</f>
        <v>56</v>
      </c>
      <c r="EV1212" s="79">
        <f t="shared" si="1950"/>
        <v>65</v>
      </c>
      <c r="EW1212" s="81">
        <f t="shared" si="1951"/>
        <v>12</v>
      </c>
      <c r="EX1212" s="78"/>
      <c r="EY1212" s="80">
        <f t="shared" si="1933"/>
        <v>38</v>
      </c>
      <c r="EZ1212" s="80">
        <f t="shared" si="1934"/>
        <v>19</v>
      </c>
      <c r="FA1212" s="80">
        <f t="shared" si="1935"/>
        <v>8</v>
      </c>
      <c r="FB1212" s="80">
        <f t="shared" si="1936"/>
        <v>11</v>
      </c>
      <c r="FC1212" s="80">
        <f t="shared" si="1937"/>
        <v>68</v>
      </c>
      <c r="FD1212" s="80">
        <f t="shared" si="1938"/>
        <v>56</v>
      </c>
      <c r="FE1212" s="80">
        <f t="shared" si="1939"/>
        <v>65</v>
      </c>
      <c r="FF1212" s="80">
        <f t="shared" si="1940"/>
        <v>12</v>
      </c>
      <c r="FH1212" s="54">
        <f t="shared" si="1952"/>
        <v>0</v>
      </c>
      <c r="FI1212" s="54">
        <f t="shared" si="1953"/>
        <v>0</v>
      </c>
      <c r="FJ1212" s="54">
        <f t="shared" si="1941"/>
        <v>0</v>
      </c>
      <c r="FK1212" s="54">
        <f t="shared" si="1941"/>
        <v>0</v>
      </c>
      <c r="FL1212" s="54">
        <f t="shared" si="1941"/>
        <v>0</v>
      </c>
      <c r="FM1212" s="54">
        <f t="shared" si="1941"/>
        <v>0</v>
      </c>
      <c r="FN1212" s="54">
        <f t="shared" si="1941"/>
        <v>0</v>
      </c>
      <c r="FO1212" s="54">
        <f t="shared" si="1941"/>
        <v>0</v>
      </c>
      <c r="FQ1212" s="54" t="str">
        <f t="shared" si="1942"/>
        <v/>
      </c>
      <c r="FR1212" s="54" t="str">
        <f t="shared" si="1943"/>
        <v/>
      </c>
      <c r="FS1212" s="54" t="str">
        <f t="shared" si="1944"/>
        <v/>
      </c>
      <c r="FT1212" s="54" t="str">
        <f t="shared" si="1944"/>
        <v/>
      </c>
      <c r="FU1212" s="54" t="str">
        <f t="shared" si="1944"/>
        <v/>
      </c>
      <c r="FV1212" s="54" t="str">
        <f t="shared" si="1944"/>
        <v/>
      </c>
      <c r="FW1212" s="54" t="str">
        <f t="shared" si="1944"/>
        <v/>
      </c>
      <c r="FX1212" s="54" t="str">
        <f t="shared" si="1944"/>
        <v/>
      </c>
      <c r="FZ1212" s="58"/>
      <c r="GA1212" s="59"/>
      <c r="GB1212" s="60"/>
      <c r="GC1212" s="58"/>
      <c r="GD1212" s="59"/>
      <c r="GE1212" s="61"/>
      <c r="GF1212" s="58"/>
      <c r="GG1212" s="61"/>
      <c r="GH1212" s="61"/>
    </row>
    <row r="1213" spans="1:192" s="54" customFormat="1" ht="12" x14ac:dyDescent="0.25">
      <c r="A1213" s="54">
        <v>15</v>
      </c>
      <c r="B1213" s="54" t="s">
        <v>1771</v>
      </c>
      <c r="C1213" s="56">
        <v>38</v>
      </c>
      <c r="D1213" s="56">
        <v>13</v>
      </c>
      <c r="E1213" s="56">
        <v>9</v>
      </c>
      <c r="F1213" s="56">
        <v>16</v>
      </c>
      <c r="G1213" s="56">
        <v>85</v>
      </c>
      <c r="H1213" s="56">
        <v>89</v>
      </c>
      <c r="I1213" s="57" t="s">
        <v>1917</v>
      </c>
      <c r="J1213" s="56">
        <f t="shared" si="1924"/>
        <v>-4</v>
      </c>
      <c r="L1213" s="82" t="s">
        <v>1849</v>
      </c>
      <c r="M1213" s="477" t="s">
        <v>77</v>
      </c>
      <c r="N1213" s="479" t="s">
        <v>76</v>
      </c>
      <c r="O1213" s="479" t="s">
        <v>98</v>
      </c>
      <c r="P1213" s="479" t="s">
        <v>260</v>
      </c>
      <c r="Q1213" s="479" t="s">
        <v>59</v>
      </c>
      <c r="R1213" s="479" t="s">
        <v>60</v>
      </c>
      <c r="S1213" s="479" t="s">
        <v>304</v>
      </c>
      <c r="T1213" s="479" t="s">
        <v>177</v>
      </c>
      <c r="U1213" s="479" t="s">
        <v>86</v>
      </c>
      <c r="V1213" s="479" t="s">
        <v>177</v>
      </c>
      <c r="W1213" s="479" t="s">
        <v>513</v>
      </c>
      <c r="X1213" s="479" t="s">
        <v>60</v>
      </c>
      <c r="Y1213" s="479" t="s">
        <v>125</v>
      </c>
      <c r="Z1213" s="479" t="s">
        <v>74</v>
      </c>
      <c r="AA1213" s="478"/>
      <c r="AB1213" s="479" t="s">
        <v>60</v>
      </c>
      <c r="AC1213" s="479" t="s">
        <v>102</v>
      </c>
      <c r="AD1213" s="59" t="s">
        <v>74</v>
      </c>
      <c r="AE1213" s="59" t="s">
        <v>200</v>
      </c>
      <c r="AF1213" s="85" t="s">
        <v>77</v>
      </c>
      <c r="AG1213" s="139"/>
      <c r="AK1213" s="59"/>
      <c r="AL1213" s="82" t="s">
        <v>1849</v>
      </c>
      <c r="AM1213" s="477" t="s">
        <v>284</v>
      </c>
      <c r="AN1213" s="479" t="s">
        <v>379</v>
      </c>
      <c r="AO1213" s="479" t="s">
        <v>384</v>
      </c>
      <c r="AP1213" s="479" t="s">
        <v>404</v>
      </c>
      <c r="AQ1213" s="479" t="s">
        <v>428</v>
      </c>
      <c r="AR1213" s="479" t="s">
        <v>392</v>
      </c>
      <c r="AS1213" s="479" t="s">
        <v>382</v>
      </c>
      <c r="AT1213" s="479" t="s">
        <v>414</v>
      </c>
      <c r="AU1213" s="479" t="s">
        <v>366</v>
      </c>
      <c r="AV1213" s="479" t="s">
        <v>403</v>
      </c>
      <c r="AW1213" s="479" t="s">
        <v>418</v>
      </c>
      <c r="AX1213" s="479" t="s">
        <v>407</v>
      </c>
      <c r="AY1213" s="479" t="s">
        <v>598</v>
      </c>
      <c r="AZ1213" s="479" t="s">
        <v>387</v>
      </c>
      <c r="BA1213" s="478"/>
      <c r="BB1213" s="479" t="s">
        <v>368</v>
      </c>
      <c r="BC1213" s="479" t="s">
        <v>202</v>
      </c>
      <c r="BD1213" s="59" t="s">
        <v>365</v>
      </c>
      <c r="BE1213" s="59" t="s">
        <v>265</v>
      </c>
      <c r="BF1213" s="85" t="s">
        <v>589</v>
      </c>
      <c r="BL1213" s="90">
        <f t="shared" si="1945"/>
        <v>2</v>
      </c>
      <c r="BM1213" s="77">
        <f t="shared" si="1945"/>
        <v>0</v>
      </c>
      <c r="BN1213" s="77">
        <f t="shared" si="1945"/>
        <v>0</v>
      </c>
      <c r="BO1213" s="77">
        <f t="shared" si="1945"/>
        <v>8</v>
      </c>
      <c r="BP1213" s="77">
        <f t="shared" si="1945"/>
        <v>4</v>
      </c>
      <c r="BQ1213" s="77">
        <f t="shared" si="1945"/>
        <v>4</v>
      </c>
      <c r="BR1213" s="77">
        <f t="shared" si="1945"/>
        <v>4</v>
      </c>
      <c r="BS1213" s="77">
        <f t="shared" si="1945"/>
        <v>2</v>
      </c>
      <c r="BT1213" s="77">
        <f t="shared" si="1945"/>
        <v>0</v>
      </c>
      <c r="BU1213" s="77">
        <f t="shared" si="1945"/>
        <v>2</v>
      </c>
      <c r="BV1213" s="77">
        <f t="shared" si="1945"/>
        <v>8</v>
      </c>
      <c r="BW1213" s="77">
        <f t="shared" si="1945"/>
        <v>4</v>
      </c>
      <c r="BX1213" s="77">
        <f t="shared" si="1945"/>
        <v>5</v>
      </c>
      <c r="BY1213" s="77">
        <f t="shared" si="1945"/>
        <v>1</v>
      </c>
      <c r="BZ1213" s="91"/>
      <c r="CA1213" s="77">
        <f>(IF(AB1213="","",(IF(MID(AB1213,2,1)="-",LEFT(AB1213,1),LEFT(AB1213,2)))+0))</f>
        <v>4</v>
      </c>
      <c r="CB1213" s="77">
        <f>(IF(AC1213="","",(IF(MID(AC1213,2,1)="-",LEFT(AC1213,1),LEFT(AC1213,2)))+0))</f>
        <v>2</v>
      </c>
      <c r="CC1213" s="77">
        <f>(IF(AD1213="","",(IF(MID(AD1213,2,1)="-",LEFT(AD1213,1),LEFT(AD1213,2)))+0))</f>
        <v>1</v>
      </c>
      <c r="CD1213" s="77">
        <f>(IF(AE1213="","",(IF(MID(AE1213,2,1)="-",LEFT(AE1213,1),LEFT(AE1213,2)))+0))</f>
        <v>2</v>
      </c>
      <c r="CE1213" s="92">
        <f>(IF(AF1213="","",(IF(MID(AF1213,2,1)="-",LEFT(AF1213,1),LEFT(AF1213,2)))+0))</f>
        <v>2</v>
      </c>
      <c r="CJ1213" s="78"/>
      <c r="CK1213" s="90">
        <f t="shared" si="1946"/>
        <v>1</v>
      </c>
      <c r="CL1213" s="77">
        <f t="shared" si="1946"/>
        <v>2</v>
      </c>
      <c r="CM1213" s="77">
        <f t="shared" si="1946"/>
        <v>5</v>
      </c>
      <c r="CN1213" s="77">
        <f t="shared" si="1946"/>
        <v>3</v>
      </c>
      <c r="CO1213" s="77">
        <f t="shared" si="1946"/>
        <v>0</v>
      </c>
      <c r="CP1213" s="77">
        <f t="shared" si="1946"/>
        <v>1</v>
      </c>
      <c r="CQ1213" s="77">
        <f t="shared" si="1946"/>
        <v>2</v>
      </c>
      <c r="CR1213" s="77">
        <f t="shared" si="1946"/>
        <v>0</v>
      </c>
      <c r="CS1213" s="77">
        <f t="shared" si="1946"/>
        <v>3</v>
      </c>
      <c r="CT1213" s="77">
        <f t="shared" si="1946"/>
        <v>0</v>
      </c>
      <c r="CU1213" s="77">
        <f t="shared" si="1946"/>
        <v>2</v>
      </c>
      <c r="CV1213" s="77">
        <f t="shared" si="1946"/>
        <v>1</v>
      </c>
      <c r="CW1213" s="77">
        <f t="shared" si="1946"/>
        <v>0</v>
      </c>
      <c r="CX1213" s="77">
        <f t="shared" si="1946"/>
        <v>2</v>
      </c>
      <c r="CY1213" s="91"/>
      <c r="CZ1213" s="77">
        <f>(IF(AB1213="","",IF(RIGHT(AB1213,2)="10",RIGHT(AB1213,2),RIGHT(AB1213,1))+0))</f>
        <v>1</v>
      </c>
      <c r="DA1213" s="77">
        <f>(IF(AC1213="","",IF(RIGHT(AC1213,2)="10",RIGHT(AC1213,2),RIGHT(AC1213,1))+0))</f>
        <v>4</v>
      </c>
      <c r="DB1213" s="77">
        <f>(IF(AD1213="","",IF(RIGHT(AD1213,2)="10",RIGHT(AD1213,2),RIGHT(AD1213,1))+0))</f>
        <v>2</v>
      </c>
      <c r="DC1213" s="77">
        <f>(IF(AE1213="","",IF(RIGHT(AE1213,2)="10",RIGHT(AE1213,2),RIGHT(AE1213,1))+0))</f>
        <v>2</v>
      </c>
      <c r="DD1213" s="92">
        <f>(IF(AF1213="","",IF(RIGHT(AF1213,2)="10",RIGHT(AF1213,2),RIGHT(AF1213,1))+0))</f>
        <v>1</v>
      </c>
      <c r="DJ1213" s="90" t="str">
        <f t="shared" si="1947"/>
        <v>H</v>
      </c>
      <c r="DK1213" s="77" t="str">
        <f t="shared" si="1947"/>
        <v>A</v>
      </c>
      <c r="DL1213" s="77" t="str">
        <f t="shared" si="1947"/>
        <v>A</v>
      </c>
      <c r="DM1213" s="77" t="str">
        <f t="shared" si="1947"/>
        <v>H</v>
      </c>
      <c r="DN1213" s="77" t="str">
        <f t="shared" si="1947"/>
        <v>H</v>
      </c>
      <c r="DO1213" s="77" t="str">
        <f t="shared" si="1947"/>
        <v>H</v>
      </c>
      <c r="DP1213" s="77" t="str">
        <f t="shared" si="1947"/>
        <v>H</v>
      </c>
      <c r="DQ1213" s="77" t="str">
        <f t="shared" si="1947"/>
        <v>H</v>
      </c>
      <c r="DR1213" s="77" t="str">
        <f t="shared" si="1947"/>
        <v>A</v>
      </c>
      <c r="DS1213" s="77" t="str">
        <f t="shared" si="1947"/>
        <v>H</v>
      </c>
      <c r="DT1213" s="77" t="str">
        <f t="shared" si="1947"/>
        <v>H</v>
      </c>
      <c r="DU1213" s="77" t="str">
        <f t="shared" si="1947"/>
        <v>H</v>
      </c>
      <c r="DV1213" s="77" t="str">
        <f t="shared" si="1947"/>
        <v>H</v>
      </c>
      <c r="DW1213" s="77" t="str">
        <f t="shared" si="1947"/>
        <v>A</v>
      </c>
      <c r="DX1213" s="91"/>
      <c r="DY1213" s="77" t="str">
        <f>(IF(AB1213="","",IF(CA1213&gt;CZ1213,"H",IF(CA1213&lt;CZ1213,"A","D"))))</f>
        <v>H</v>
      </c>
      <c r="DZ1213" s="77" t="str">
        <f>(IF(AC1213="","",IF(CB1213&gt;DA1213,"H",IF(CB1213&lt;DA1213,"A","D"))))</f>
        <v>A</v>
      </c>
      <c r="EA1213" s="77" t="str">
        <f>(IF(AD1213="","",IF(CC1213&gt;DB1213,"H",IF(CC1213&lt;DB1213,"A","D"))))</f>
        <v>A</v>
      </c>
      <c r="EB1213" s="77" t="str">
        <f>(IF(AE1213="","",IF(CD1213&gt;DC1213,"H",IF(CD1213&lt;DC1213,"A","D"))))</f>
        <v>D</v>
      </c>
      <c r="EC1213" s="92" t="str">
        <f>(IF(AF1213="","",IF(CE1213&gt;DD1213,"H",IF(CE1213&lt;DD1213,"A","D"))))</f>
        <v>H</v>
      </c>
      <c r="EI1213" s="53" t="str">
        <f t="shared" si="1928"/>
        <v>Met Police</v>
      </c>
      <c r="EJ1213" s="79">
        <f t="shared" si="1948"/>
        <v>38</v>
      </c>
      <c r="EK1213" s="80">
        <f t="shared" si="1929"/>
        <v>12</v>
      </c>
      <c r="EL1213" s="80">
        <f t="shared" si="1930"/>
        <v>1</v>
      </c>
      <c r="EM1213" s="80">
        <f t="shared" si="1931"/>
        <v>6</v>
      </c>
      <c r="EN1213" s="80">
        <f>COUNTIF(DX$1199:DX$1218,"A")</f>
        <v>6</v>
      </c>
      <c r="EO1213" s="80">
        <f>COUNTIF(DX$1199:DX$1218,"D")</f>
        <v>3</v>
      </c>
      <c r="EP1213" s="80">
        <f>COUNTIF(DX$1199:DX$1218,"H")</f>
        <v>10</v>
      </c>
      <c r="EQ1213" s="79">
        <f t="shared" si="1949"/>
        <v>18</v>
      </c>
      <c r="ER1213" s="79">
        <f t="shared" si="1932"/>
        <v>4</v>
      </c>
      <c r="ES1213" s="79">
        <f t="shared" si="1932"/>
        <v>16</v>
      </c>
      <c r="ET1213" s="81">
        <f>SUM($BL1213:$CI1213)+SUM(CY$1199:CY$1218)</f>
        <v>93</v>
      </c>
      <c r="EU1213" s="81">
        <f>SUM($CK1213:$DH1213)+SUM(BZ$1199:BZ$1218)</f>
        <v>72</v>
      </c>
      <c r="EV1213" s="79">
        <f t="shared" si="1950"/>
        <v>58</v>
      </c>
      <c r="EW1213" s="81">
        <f t="shared" si="1951"/>
        <v>21</v>
      </c>
      <c r="EX1213" s="78"/>
      <c r="EY1213" s="80">
        <f t="shared" si="1933"/>
        <v>38</v>
      </c>
      <c r="EZ1213" s="80">
        <f t="shared" si="1934"/>
        <v>18</v>
      </c>
      <c r="FA1213" s="80">
        <f t="shared" si="1935"/>
        <v>4</v>
      </c>
      <c r="FB1213" s="80">
        <f t="shared" si="1936"/>
        <v>16</v>
      </c>
      <c r="FC1213" s="80">
        <f t="shared" si="1937"/>
        <v>93</v>
      </c>
      <c r="FD1213" s="80">
        <f t="shared" si="1938"/>
        <v>72</v>
      </c>
      <c r="FE1213" s="80">
        <f t="shared" si="1939"/>
        <v>58</v>
      </c>
      <c r="FF1213" s="80">
        <f t="shared" si="1940"/>
        <v>21</v>
      </c>
      <c r="FH1213" s="54">
        <f t="shared" si="1952"/>
        <v>0</v>
      </c>
      <c r="FI1213" s="54">
        <f t="shared" si="1953"/>
        <v>0</v>
      </c>
      <c r="FJ1213" s="54">
        <f t="shared" si="1941"/>
        <v>0</v>
      </c>
      <c r="FK1213" s="54">
        <f t="shared" si="1941"/>
        <v>0</v>
      </c>
      <c r="FL1213" s="54">
        <f t="shared" si="1941"/>
        <v>0</v>
      </c>
      <c r="FM1213" s="54">
        <f t="shared" si="1941"/>
        <v>0</v>
      </c>
      <c r="FN1213" s="54">
        <f t="shared" si="1941"/>
        <v>0</v>
      </c>
      <c r="FO1213" s="54">
        <f t="shared" si="1941"/>
        <v>0</v>
      </c>
      <c r="FQ1213" s="54" t="str">
        <f t="shared" si="1942"/>
        <v/>
      </c>
      <c r="FR1213" s="54" t="str">
        <f t="shared" si="1943"/>
        <v/>
      </c>
      <c r="FS1213" s="54" t="str">
        <f t="shared" si="1944"/>
        <v/>
      </c>
      <c r="FT1213" s="54" t="str">
        <f t="shared" si="1944"/>
        <v/>
      </c>
      <c r="FU1213" s="54" t="str">
        <f t="shared" si="1944"/>
        <v/>
      </c>
      <c r="FV1213" s="54" t="str">
        <f t="shared" si="1944"/>
        <v/>
      </c>
      <c r="FW1213" s="54" t="str">
        <f t="shared" si="1944"/>
        <v/>
      </c>
      <c r="FX1213" s="54" t="str">
        <f t="shared" si="1944"/>
        <v/>
      </c>
      <c r="FZ1213" s="58"/>
      <c r="GA1213" s="59"/>
      <c r="GB1213" s="60"/>
      <c r="GC1213" s="58"/>
      <c r="GD1213" s="59"/>
      <c r="GE1213" s="61"/>
      <c r="GF1213" s="58"/>
      <c r="GG1213" s="61"/>
      <c r="GH1213" s="61"/>
    </row>
    <row r="1214" spans="1:192" s="53" customFormat="1" ht="12" x14ac:dyDescent="0.25">
      <c r="A1214" s="53">
        <v>16</v>
      </c>
      <c r="B1214" s="54" t="s">
        <v>1363</v>
      </c>
      <c r="C1214" s="56">
        <v>38</v>
      </c>
      <c r="D1214" s="56">
        <v>11</v>
      </c>
      <c r="E1214" s="56">
        <v>8</v>
      </c>
      <c r="F1214" s="56">
        <v>19</v>
      </c>
      <c r="G1214" s="56">
        <v>58</v>
      </c>
      <c r="H1214" s="56">
        <v>78</v>
      </c>
      <c r="I1214" s="57">
        <v>41</v>
      </c>
      <c r="J1214" s="56">
        <f t="shared" si="1924"/>
        <v>-20</v>
      </c>
      <c r="L1214" s="82" t="s">
        <v>1815</v>
      </c>
      <c r="M1214" s="477" t="s">
        <v>177</v>
      </c>
      <c r="N1214" s="479" t="s">
        <v>149</v>
      </c>
      <c r="O1214" s="479" t="s">
        <v>149</v>
      </c>
      <c r="P1214" s="479" t="s">
        <v>206</v>
      </c>
      <c r="Q1214" s="479" t="s">
        <v>85</v>
      </c>
      <c r="R1214" s="479" t="s">
        <v>87</v>
      </c>
      <c r="S1214" s="479" t="s">
        <v>76</v>
      </c>
      <c r="T1214" s="479" t="s">
        <v>62</v>
      </c>
      <c r="U1214" s="479" t="s">
        <v>206</v>
      </c>
      <c r="V1214" s="479" t="s">
        <v>74</v>
      </c>
      <c r="W1214" s="479" t="s">
        <v>150</v>
      </c>
      <c r="X1214" s="479" t="s">
        <v>410</v>
      </c>
      <c r="Y1214" s="479" t="s">
        <v>149</v>
      </c>
      <c r="Z1214" s="479" t="s">
        <v>103</v>
      </c>
      <c r="AA1214" s="479" t="s">
        <v>77</v>
      </c>
      <c r="AB1214" s="478"/>
      <c r="AC1214" s="479" t="s">
        <v>613</v>
      </c>
      <c r="AD1214" s="59" t="s">
        <v>103</v>
      </c>
      <c r="AE1214" s="59" t="s">
        <v>74</v>
      </c>
      <c r="AF1214" s="85" t="s">
        <v>98</v>
      </c>
      <c r="AG1214" s="139"/>
      <c r="AH1214" s="54"/>
      <c r="AI1214" s="54"/>
      <c r="AJ1214" s="54"/>
      <c r="AK1214" s="59"/>
      <c r="AL1214" s="82" t="s">
        <v>1815</v>
      </c>
      <c r="AM1214" s="477" t="s">
        <v>402</v>
      </c>
      <c r="AN1214" s="479" t="s">
        <v>237</v>
      </c>
      <c r="AO1214" s="479" t="s">
        <v>419</v>
      </c>
      <c r="AP1214" s="479" t="s">
        <v>412</v>
      </c>
      <c r="AQ1214" s="479" t="s">
        <v>584</v>
      </c>
      <c r="AR1214" s="479" t="s">
        <v>433</v>
      </c>
      <c r="AS1214" s="479" t="s">
        <v>480</v>
      </c>
      <c r="AT1214" s="479" t="s">
        <v>594</v>
      </c>
      <c r="AU1214" s="479" t="s">
        <v>393</v>
      </c>
      <c r="AV1214" s="479" t="s">
        <v>586</v>
      </c>
      <c r="AW1214" s="479" t="s">
        <v>507</v>
      </c>
      <c r="AX1214" s="479" t="s">
        <v>757</v>
      </c>
      <c r="AY1214" s="479" t="s">
        <v>403</v>
      </c>
      <c r="AZ1214" s="479" t="s">
        <v>274</v>
      </c>
      <c r="BA1214" s="479" t="s">
        <v>386</v>
      </c>
      <c r="BB1214" s="478"/>
      <c r="BC1214" s="479" t="s">
        <v>272</v>
      </c>
      <c r="BD1214" s="59" t="s">
        <v>238</v>
      </c>
      <c r="BE1214" s="59" t="s">
        <v>374</v>
      </c>
      <c r="BF1214" s="85" t="s">
        <v>1192</v>
      </c>
      <c r="BG1214" s="54"/>
      <c r="BH1214" s="54"/>
      <c r="BI1214" s="54"/>
      <c r="BJ1214" s="54"/>
      <c r="BL1214" s="90">
        <f t="shared" si="1945"/>
        <v>2</v>
      </c>
      <c r="BM1214" s="77">
        <f t="shared" si="1945"/>
        <v>1</v>
      </c>
      <c r="BN1214" s="77">
        <f t="shared" si="1945"/>
        <v>1</v>
      </c>
      <c r="BO1214" s="77">
        <f t="shared" si="1945"/>
        <v>1</v>
      </c>
      <c r="BP1214" s="77">
        <f t="shared" si="1945"/>
        <v>0</v>
      </c>
      <c r="BQ1214" s="77">
        <f t="shared" si="1945"/>
        <v>3</v>
      </c>
      <c r="BR1214" s="77">
        <f t="shared" si="1945"/>
        <v>0</v>
      </c>
      <c r="BS1214" s="77">
        <f t="shared" si="1945"/>
        <v>1</v>
      </c>
      <c r="BT1214" s="77">
        <f t="shared" si="1945"/>
        <v>1</v>
      </c>
      <c r="BU1214" s="77">
        <f t="shared" si="1945"/>
        <v>1</v>
      </c>
      <c r="BV1214" s="77">
        <f t="shared" si="1945"/>
        <v>3</v>
      </c>
      <c r="BW1214" s="77">
        <f t="shared" si="1945"/>
        <v>2</v>
      </c>
      <c r="BX1214" s="77">
        <f t="shared" si="1945"/>
        <v>1</v>
      </c>
      <c r="BY1214" s="77">
        <f t="shared" si="1945"/>
        <v>1</v>
      </c>
      <c r="BZ1214" s="77">
        <f>(IF(AA1214="","",(IF(MID(AA1214,2,1)="-",LEFT(AA1214,1),LEFT(AA1214,2)))+0))</f>
        <v>2</v>
      </c>
      <c r="CA1214" s="91"/>
      <c r="CB1214" s="77">
        <f>(IF(AC1214="","",(IF(MID(AC1214,2,1)="-",LEFT(AC1214,1),LEFT(AC1214,2)))+0))</f>
        <v>1</v>
      </c>
      <c r="CC1214" s="77">
        <f>(IF(AD1214="","",(IF(MID(AD1214,2,1)="-",LEFT(AD1214,1),LEFT(AD1214,2)))+0))</f>
        <v>1</v>
      </c>
      <c r="CD1214" s="77">
        <f>(IF(AE1214="","",(IF(MID(AE1214,2,1)="-",LEFT(AE1214,1),LEFT(AE1214,2)))+0))</f>
        <v>1</v>
      </c>
      <c r="CE1214" s="92">
        <f>(IF(AF1214="","",(IF(MID(AF1214,2,1)="-",LEFT(AF1214,1),LEFT(AF1214,2)))+0))</f>
        <v>0</v>
      </c>
      <c r="CF1214" s="54"/>
      <c r="CG1214" s="54"/>
      <c r="CH1214" s="54"/>
      <c r="CI1214" s="54"/>
      <c r="CJ1214" s="78"/>
      <c r="CK1214" s="90">
        <f t="shared" si="1946"/>
        <v>0</v>
      </c>
      <c r="CL1214" s="77">
        <f t="shared" si="1946"/>
        <v>5</v>
      </c>
      <c r="CM1214" s="77">
        <f t="shared" si="1946"/>
        <v>5</v>
      </c>
      <c r="CN1214" s="77">
        <f t="shared" si="1946"/>
        <v>4</v>
      </c>
      <c r="CO1214" s="77">
        <f t="shared" si="1946"/>
        <v>4</v>
      </c>
      <c r="CP1214" s="77">
        <f t="shared" si="1946"/>
        <v>3</v>
      </c>
      <c r="CQ1214" s="77">
        <f t="shared" si="1946"/>
        <v>2</v>
      </c>
      <c r="CR1214" s="77">
        <f t="shared" si="1946"/>
        <v>1</v>
      </c>
      <c r="CS1214" s="77">
        <f t="shared" si="1946"/>
        <v>4</v>
      </c>
      <c r="CT1214" s="77">
        <f t="shared" si="1946"/>
        <v>2</v>
      </c>
      <c r="CU1214" s="77">
        <f t="shared" si="1946"/>
        <v>1</v>
      </c>
      <c r="CV1214" s="77">
        <f t="shared" si="1946"/>
        <v>6</v>
      </c>
      <c r="CW1214" s="77">
        <f t="shared" si="1946"/>
        <v>5</v>
      </c>
      <c r="CX1214" s="77">
        <f t="shared" si="1946"/>
        <v>3</v>
      </c>
      <c r="CY1214" s="77">
        <f>(IF(AA1214="","",IF(RIGHT(AA1214,2)="10",RIGHT(AA1214,2),RIGHT(AA1214,1))+0))</f>
        <v>1</v>
      </c>
      <c r="CZ1214" s="91"/>
      <c r="DA1214" s="77">
        <f>(IF(AC1214="","",IF(RIGHT(AC1214,2)="10",RIGHT(AC1214,2),RIGHT(AC1214,1))+0))</f>
        <v>10</v>
      </c>
      <c r="DB1214" s="77">
        <f>(IF(AD1214="","",IF(RIGHT(AD1214,2)="10",RIGHT(AD1214,2),RIGHT(AD1214,1))+0))</f>
        <v>3</v>
      </c>
      <c r="DC1214" s="77">
        <f>(IF(AE1214="","",IF(RIGHT(AE1214,2)="10",RIGHT(AE1214,2),RIGHT(AE1214,1))+0))</f>
        <v>2</v>
      </c>
      <c r="DD1214" s="92">
        <f>(IF(AF1214="","",IF(RIGHT(AF1214,2)="10",RIGHT(AF1214,2),RIGHT(AF1214,1))+0))</f>
        <v>5</v>
      </c>
      <c r="DE1214" s="54"/>
      <c r="DF1214" s="54"/>
      <c r="DG1214" s="54"/>
      <c r="DH1214" s="54"/>
      <c r="DI1214" s="54"/>
      <c r="DJ1214" s="90" t="str">
        <f t="shared" si="1947"/>
        <v>H</v>
      </c>
      <c r="DK1214" s="77" t="str">
        <f t="shared" si="1947"/>
        <v>A</v>
      </c>
      <c r="DL1214" s="77" t="str">
        <f t="shared" si="1947"/>
        <v>A</v>
      </c>
      <c r="DM1214" s="77" t="str">
        <f t="shared" si="1947"/>
        <v>A</v>
      </c>
      <c r="DN1214" s="77" t="str">
        <f t="shared" si="1947"/>
        <v>A</v>
      </c>
      <c r="DO1214" s="77" t="str">
        <f t="shared" si="1947"/>
        <v>D</v>
      </c>
      <c r="DP1214" s="77" t="str">
        <f t="shared" si="1947"/>
        <v>A</v>
      </c>
      <c r="DQ1214" s="77" t="str">
        <f t="shared" si="1947"/>
        <v>D</v>
      </c>
      <c r="DR1214" s="77" t="str">
        <f t="shared" si="1947"/>
        <v>A</v>
      </c>
      <c r="DS1214" s="77" t="str">
        <f t="shared" si="1947"/>
        <v>A</v>
      </c>
      <c r="DT1214" s="77" t="str">
        <f t="shared" si="1947"/>
        <v>H</v>
      </c>
      <c r="DU1214" s="77" t="str">
        <f t="shared" si="1947"/>
        <v>A</v>
      </c>
      <c r="DV1214" s="77" t="str">
        <f t="shared" si="1947"/>
        <v>A</v>
      </c>
      <c r="DW1214" s="77" t="str">
        <f t="shared" si="1947"/>
        <v>A</v>
      </c>
      <c r="DX1214" s="77" t="str">
        <f>(IF(AA1214="","",IF(BZ1214&gt;CY1214,"H",IF(BZ1214&lt;CY1214,"A","D"))))</f>
        <v>H</v>
      </c>
      <c r="DY1214" s="91"/>
      <c r="DZ1214" s="77" t="str">
        <f>(IF(AC1214="","",IF(CB1214&gt;DA1214,"H",IF(CB1214&lt;DA1214,"A","D"))))</f>
        <v>A</v>
      </c>
      <c r="EA1214" s="77" t="str">
        <f>(IF(AD1214="","",IF(CC1214&gt;DB1214,"H",IF(CC1214&lt;DB1214,"A","D"))))</f>
        <v>A</v>
      </c>
      <c r="EB1214" s="77" t="str">
        <f>(IF(AE1214="","",IF(CD1214&gt;DC1214,"H",IF(CD1214&lt;DC1214,"A","D"))))</f>
        <v>A</v>
      </c>
      <c r="EC1214" s="92" t="str">
        <f>(IF(AF1214="","",IF(CE1214&gt;DD1214,"H",IF(CE1214&lt;DD1214,"A","D"))))</f>
        <v>A</v>
      </c>
      <c r="ED1214" s="54"/>
      <c r="EE1214" s="54"/>
      <c r="EF1214" s="54"/>
      <c r="EG1214" s="54"/>
      <c r="EH1214" s="54"/>
      <c r="EI1214" s="53" t="str">
        <f t="shared" si="1928"/>
        <v>Redhill</v>
      </c>
      <c r="EJ1214" s="79">
        <f t="shared" si="1948"/>
        <v>38</v>
      </c>
      <c r="EK1214" s="80">
        <f t="shared" si="1929"/>
        <v>3</v>
      </c>
      <c r="EL1214" s="80">
        <f t="shared" si="1930"/>
        <v>2</v>
      </c>
      <c r="EM1214" s="80">
        <f t="shared" si="1931"/>
        <v>14</v>
      </c>
      <c r="EN1214" s="80">
        <f>COUNTIF(DY$1199:DY$1218,"A")</f>
        <v>1</v>
      </c>
      <c r="EO1214" s="80">
        <f>COUNTIF(DY$1199:DY$1218,"D")</f>
        <v>2</v>
      </c>
      <c r="EP1214" s="80">
        <f>COUNTIF(DY$1199:DY$1218,"H")</f>
        <v>16</v>
      </c>
      <c r="EQ1214" s="79">
        <f t="shared" si="1949"/>
        <v>4</v>
      </c>
      <c r="ER1214" s="79">
        <f t="shared" si="1932"/>
        <v>4</v>
      </c>
      <c r="ES1214" s="79">
        <f t="shared" si="1932"/>
        <v>30</v>
      </c>
      <c r="ET1214" s="81">
        <f>SUM($BL1214:$CI1214)+SUM(CZ$1199:CZ$1218)</f>
        <v>39</v>
      </c>
      <c r="EU1214" s="81">
        <f>SUM($CK1214:$DH1214)+SUM(CA$1199:CA$1218)</f>
        <v>129</v>
      </c>
      <c r="EV1214" s="79">
        <f t="shared" si="1950"/>
        <v>16</v>
      </c>
      <c r="EW1214" s="81">
        <f t="shared" si="1951"/>
        <v>-90</v>
      </c>
      <c r="EX1214" s="78"/>
      <c r="EY1214" s="80">
        <f t="shared" si="1933"/>
        <v>38</v>
      </c>
      <c r="EZ1214" s="80">
        <f t="shared" si="1934"/>
        <v>4</v>
      </c>
      <c r="FA1214" s="80">
        <f t="shared" si="1935"/>
        <v>4</v>
      </c>
      <c r="FB1214" s="80">
        <f t="shared" si="1936"/>
        <v>30</v>
      </c>
      <c r="FC1214" s="80">
        <f t="shared" si="1937"/>
        <v>39</v>
      </c>
      <c r="FD1214" s="80">
        <f t="shared" si="1938"/>
        <v>129</v>
      </c>
      <c r="FE1214" s="80">
        <f t="shared" si="1939"/>
        <v>16</v>
      </c>
      <c r="FF1214" s="80">
        <f t="shared" si="1940"/>
        <v>-90</v>
      </c>
      <c r="FG1214" s="54"/>
      <c r="FH1214" s="54">
        <f t="shared" si="1952"/>
        <v>0</v>
      </c>
      <c r="FI1214" s="54">
        <f t="shared" si="1953"/>
        <v>0</v>
      </c>
      <c r="FJ1214" s="54">
        <f t="shared" si="1941"/>
        <v>0</v>
      </c>
      <c r="FK1214" s="54">
        <f t="shared" si="1941"/>
        <v>0</v>
      </c>
      <c r="FL1214" s="54">
        <f t="shared" si="1941"/>
        <v>0</v>
      </c>
      <c r="FM1214" s="54">
        <f t="shared" si="1941"/>
        <v>0</v>
      </c>
      <c r="FN1214" s="54">
        <f t="shared" si="1941"/>
        <v>0</v>
      </c>
      <c r="FO1214" s="54">
        <f t="shared" si="1941"/>
        <v>0</v>
      </c>
      <c r="FQ1214" s="54" t="str">
        <f t="shared" si="1942"/>
        <v/>
      </c>
      <c r="FR1214" s="54" t="str">
        <f t="shared" si="1943"/>
        <v/>
      </c>
      <c r="FS1214" s="54" t="str">
        <f t="shared" si="1944"/>
        <v/>
      </c>
      <c r="FT1214" s="54" t="str">
        <f t="shared" si="1944"/>
        <v/>
      </c>
      <c r="FU1214" s="54" t="str">
        <f t="shared" si="1944"/>
        <v/>
      </c>
      <c r="FV1214" s="54" t="str">
        <f t="shared" si="1944"/>
        <v/>
      </c>
      <c r="FW1214" s="54" t="str">
        <f t="shared" si="1944"/>
        <v/>
      </c>
      <c r="FX1214" s="54" t="str">
        <f t="shared" si="1944"/>
        <v/>
      </c>
      <c r="FY1214" s="54"/>
      <c r="FZ1214" s="58"/>
      <c r="GA1214" s="59"/>
      <c r="GB1214" s="60"/>
      <c r="GC1214" s="58"/>
      <c r="GD1214" s="59"/>
      <c r="GE1214" s="61"/>
      <c r="GF1214" s="58"/>
      <c r="GG1214" s="61"/>
      <c r="GH1214" s="61"/>
      <c r="GI1214" s="54"/>
      <c r="GJ1214" s="54"/>
    </row>
    <row r="1215" spans="1:192" s="54" customFormat="1" ht="12" x14ac:dyDescent="0.25">
      <c r="A1215" s="54">
        <v>17</v>
      </c>
      <c r="B1215" s="54" t="s">
        <v>1898</v>
      </c>
      <c r="C1215" s="56">
        <v>38</v>
      </c>
      <c r="D1215" s="56">
        <v>7</v>
      </c>
      <c r="E1215" s="56">
        <v>5</v>
      </c>
      <c r="F1215" s="56">
        <v>26</v>
      </c>
      <c r="G1215" s="56">
        <v>43</v>
      </c>
      <c r="H1215" s="56">
        <v>111</v>
      </c>
      <c r="I1215" s="57">
        <v>26</v>
      </c>
      <c r="J1215" s="56">
        <f t="shared" si="1924"/>
        <v>-68</v>
      </c>
      <c r="L1215" s="82" t="s">
        <v>882</v>
      </c>
      <c r="M1215" s="477" t="s">
        <v>101</v>
      </c>
      <c r="N1215" s="479" t="s">
        <v>60</v>
      </c>
      <c r="O1215" s="479" t="s">
        <v>86</v>
      </c>
      <c r="P1215" s="479" t="s">
        <v>125</v>
      </c>
      <c r="Q1215" s="479" t="s">
        <v>60</v>
      </c>
      <c r="R1215" s="479" t="s">
        <v>124</v>
      </c>
      <c r="S1215" s="479" t="s">
        <v>74</v>
      </c>
      <c r="T1215" s="479" t="s">
        <v>89</v>
      </c>
      <c r="U1215" s="479" t="s">
        <v>99</v>
      </c>
      <c r="V1215" s="479" t="s">
        <v>77</v>
      </c>
      <c r="W1215" s="479" t="s">
        <v>63</v>
      </c>
      <c r="X1215" s="479" t="s">
        <v>194</v>
      </c>
      <c r="Y1215" s="479" t="s">
        <v>61</v>
      </c>
      <c r="Z1215" s="479" t="s">
        <v>86</v>
      </c>
      <c r="AA1215" s="479" t="s">
        <v>200</v>
      </c>
      <c r="AB1215" s="479" t="s">
        <v>62</v>
      </c>
      <c r="AC1215" s="478"/>
      <c r="AD1215" s="59" t="s">
        <v>59</v>
      </c>
      <c r="AE1215" s="59" t="s">
        <v>77</v>
      </c>
      <c r="AF1215" s="85" t="s">
        <v>162</v>
      </c>
      <c r="AG1215" s="139"/>
      <c r="AK1215" s="59"/>
      <c r="AL1215" s="82" t="s">
        <v>882</v>
      </c>
      <c r="AM1215" s="477" t="s">
        <v>414</v>
      </c>
      <c r="AN1215" s="479" t="s">
        <v>375</v>
      </c>
      <c r="AO1215" s="479" t="s">
        <v>368</v>
      </c>
      <c r="AP1215" s="479" t="s">
        <v>1279</v>
      </c>
      <c r="AQ1215" s="479" t="s">
        <v>402</v>
      </c>
      <c r="AR1215" s="479" t="s">
        <v>239</v>
      </c>
      <c r="AS1215" s="479" t="s">
        <v>392</v>
      </c>
      <c r="AT1215" s="479" t="s">
        <v>374</v>
      </c>
      <c r="AU1215" s="479" t="s">
        <v>419</v>
      </c>
      <c r="AV1215" s="479" t="s">
        <v>393</v>
      </c>
      <c r="AW1215" s="479" t="s">
        <v>433</v>
      </c>
      <c r="AX1215" s="479" t="s">
        <v>401</v>
      </c>
      <c r="AY1215" s="479" t="s">
        <v>780</v>
      </c>
      <c r="AZ1215" s="479" t="s">
        <v>418</v>
      </c>
      <c r="BA1215" s="479" t="s">
        <v>413</v>
      </c>
      <c r="BB1215" s="479" t="s">
        <v>387</v>
      </c>
      <c r="BC1215" s="478"/>
      <c r="BD1215" s="59" t="s">
        <v>661</v>
      </c>
      <c r="BE1215" s="59" t="s">
        <v>365</v>
      </c>
      <c r="BF1215" s="85" t="s">
        <v>366</v>
      </c>
      <c r="BL1215" s="90">
        <f t="shared" si="1945"/>
        <v>3</v>
      </c>
      <c r="BM1215" s="77">
        <f t="shared" si="1945"/>
        <v>4</v>
      </c>
      <c r="BN1215" s="77">
        <f t="shared" si="1945"/>
        <v>0</v>
      </c>
      <c r="BO1215" s="77">
        <f t="shared" si="1945"/>
        <v>5</v>
      </c>
      <c r="BP1215" s="77">
        <f t="shared" si="1945"/>
        <v>4</v>
      </c>
      <c r="BQ1215" s="77">
        <f t="shared" si="1945"/>
        <v>0</v>
      </c>
      <c r="BR1215" s="77">
        <f t="shared" si="1945"/>
        <v>1</v>
      </c>
      <c r="BS1215" s="77">
        <f t="shared" si="1945"/>
        <v>3</v>
      </c>
      <c r="BT1215" s="77">
        <f t="shared" si="1945"/>
        <v>1</v>
      </c>
      <c r="BU1215" s="77">
        <f t="shared" si="1945"/>
        <v>2</v>
      </c>
      <c r="BV1215" s="77">
        <f t="shared" si="1945"/>
        <v>9</v>
      </c>
      <c r="BW1215" s="77">
        <f t="shared" si="1945"/>
        <v>9</v>
      </c>
      <c r="BX1215" s="77">
        <f t="shared" si="1945"/>
        <v>8</v>
      </c>
      <c r="BY1215" s="77">
        <f t="shared" si="1945"/>
        <v>0</v>
      </c>
      <c r="BZ1215" s="77">
        <f>(IF(AA1215="","",(IF(MID(AA1215,2,1)="-",LEFT(AA1215,1),LEFT(AA1215,2)))+0))</f>
        <v>2</v>
      </c>
      <c r="CA1215" s="77">
        <f>(IF(AB1215="","",(IF(MID(AB1215,2,1)="-",LEFT(AB1215,1),LEFT(AB1215,2)))+0))</f>
        <v>1</v>
      </c>
      <c r="CB1215" s="91"/>
      <c r="CC1215" s="77">
        <f>(IF(AD1215="","",(IF(MID(AD1215,2,1)="-",LEFT(AD1215,1),LEFT(AD1215,2)))+0))</f>
        <v>4</v>
      </c>
      <c r="CD1215" s="77">
        <f>(IF(AE1215="","",(IF(MID(AE1215,2,1)="-",LEFT(AE1215,1),LEFT(AE1215,2)))+0))</f>
        <v>2</v>
      </c>
      <c r="CE1215" s="92">
        <f>(IF(AF1215="","",(IF(MID(AF1215,2,1)="-",LEFT(AF1215,1),LEFT(AF1215,2)))+0))</f>
        <v>6</v>
      </c>
      <c r="CJ1215" s="78"/>
      <c r="CK1215" s="90">
        <f t="shared" si="1946"/>
        <v>2</v>
      </c>
      <c r="CL1215" s="77">
        <f t="shared" si="1946"/>
        <v>1</v>
      </c>
      <c r="CM1215" s="77">
        <f t="shared" si="1946"/>
        <v>3</v>
      </c>
      <c r="CN1215" s="77">
        <f t="shared" si="1946"/>
        <v>0</v>
      </c>
      <c r="CO1215" s="77">
        <f t="shared" si="1946"/>
        <v>1</v>
      </c>
      <c r="CP1215" s="77">
        <f t="shared" si="1946"/>
        <v>0</v>
      </c>
      <c r="CQ1215" s="77">
        <f t="shared" si="1946"/>
        <v>2</v>
      </c>
      <c r="CR1215" s="77">
        <f t="shared" si="1946"/>
        <v>0</v>
      </c>
      <c r="CS1215" s="77">
        <f t="shared" si="1946"/>
        <v>0</v>
      </c>
      <c r="CT1215" s="77">
        <f t="shared" si="1946"/>
        <v>1</v>
      </c>
      <c r="CU1215" s="77">
        <f t="shared" si="1946"/>
        <v>0</v>
      </c>
      <c r="CV1215" s="77">
        <f t="shared" si="1946"/>
        <v>1</v>
      </c>
      <c r="CW1215" s="77">
        <f t="shared" si="1946"/>
        <v>1</v>
      </c>
      <c r="CX1215" s="77">
        <f t="shared" si="1946"/>
        <v>3</v>
      </c>
      <c r="CY1215" s="77">
        <f>(IF(AA1215="","",IF(RIGHT(AA1215,2)="10",RIGHT(AA1215,2),RIGHT(AA1215,1))+0))</f>
        <v>2</v>
      </c>
      <c r="CZ1215" s="77">
        <f>(IF(AB1215="","",IF(RIGHT(AB1215,2)="10",RIGHT(AB1215,2),RIGHT(AB1215,1))+0))</f>
        <v>1</v>
      </c>
      <c r="DA1215" s="91"/>
      <c r="DB1215" s="77">
        <f>(IF(AD1215="","",IF(RIGHT(AD1215,2)="10",RIGHT(AD1215,2),RIGHT(AD1215,1))+0))</f>
        <v>0</v>
      </c>
      <c r="DC1215" s="77">
        <f>(IF(AE1215="","",IF(RIGHT(AE1215,2)="10",RIGHT(AE1215,2),RIGHT(AE1215,1))+0))</f>
        <v>1</v>
      </c>
      <c r="DD1215" s="92">
        <f>(IF(AF1215="","",IF(RIGHT(AF1215,2)="10",RIGHT(AF1215,2),RIGHT(AF1215,1))+0))</f>
        <v>0</v>
      </c>
      <c r="DJ1215" s="90" t="str">
        <f t="shared" si="1947"/>
        <v>H</v>
      </c>
      <c r="DK1215" s="77" t="str">
        <f t="shared" si="1947"/>
        <v>H</v>
      </c>
      <c r="DL1215" s="77" t="str">
        <f t="shared" si="1947"/>
        <v>A</v>
      </c>
      <c r="DM1215" s="77" t="str">
        <f t="shared" si="1947"/>
        <v>H</v>
      </c>
      <c r="DN1215" s="77" t="str">
        <f t="shared" si="1947"/>
        <v>H</v>
      </c>
      <c r="DO1215" s="77" t="str">
        <f t="shared" si="1947"/>
        <v>D</v>
      </c>
      <c r="DP1215" s="77" t="str">
        <f t="shared" si="1947"/>
        <v>A</v>
      </c>
      <c r="DQ1215" s="77" t="str">
        <f t="shared" si="1947"/>
        <v>H</v>
      </c>
      <c r="DR1215" s="77" t="str">
        <f t="shared" si="1947"/>
        <v>H</v>
      </c>
      <c r="DS1215" s="77" t="str">
        <f t="shared" si="1947"/>
        <v>H</v>
      </c>
      <c r="DT1215" s="77" t="str">
        <f t="shared" si="1947"/>
        <v>H</v>
      </c>
      <c r="DU1215" s="77" t="str">
        <f t="shared" si="1947"/>
        <v>H</v>
      </c>
      <c r="DV1215" s="77" t="str">
        <f t="shared" si="1947"/>
        <v>H</v>
      </c>
      <c r="DW1215" s="77" t="str">
        <f t="shared" si="1947"/>
        <v>A</v>
      </c>
      <c r="DX1215" s="77" t="str">
        <f>(IF(AA1215="","",IF(BZ1215&gt;CY1215,"H",IF(BZ1215&lt;CY1215,"A","D"))))</f>
        <v>D</v>
      </c>
      <c r="DY1215" s="77" t="str">
        <f>(IF(AB1215="","",IF(CA1215&gt;CZ1215,"H",IF(CA1215&lt;CZ1215,"A","D"))))</f>
        <v>D</v>
      </c>
      <c r="DZ1215" s="91"/>
      <c r="EA1215" s="77" t="str">
        <f>(IF(AD1215="","",IF(CC1215&gt;DB1215,"H",IF(CC1215&lt;DB1215,"A","D"))))</f>
        <v>H</v>
      </c>
      <c r="EB1215" s="77" t="str">
        <f>(IF(AE1215="","",IF(CD1215&gt;DC1215,"H",IF(CD1215&lt;DC1215,"A","D"))))</f>
        <v>H</v>
      </c>
      <c r="EC1215" s="92" t="str">
        <f>(IF(AF1215="","",IF(CE1215&gt;DD1215,"H",IF(CE1215&lt;DD1215,"A","D"))))</f>
        <v>H</v>
      </c>
      <c r="EI1215" s="53" t="str">
        <f t="shared" si="1928"/>
        <v>Sutton United</v>
      </c>
      <c r="EJ1215" s="79">
        <f t="shared" si="1948"/>
        <v>38</v>
      </c>
      <c r="EK1215" s="80">
        <f t="shared" si="1929"/>
        <v>13</v>
      </c>
      <c r="EL1215" s="80">
        <f t="shared" si="1930"/>
        <v>3</v>
      </c>
      <c r="EM1215" s="80">
        <f t="shared" si="1931"/>
        <v>3</v>
      </c>
      <c r="EN1215" s="80">
        <f>COUNTIF(DZ$1199:DZ$1218,"A")</f>
        <v>11</v>
      </c>
      <c r="EO1215" s="80">
        <f>COUNTIF(DZ$1199:DZ$1218,"D")</f>
        <v>2</v>
      </c>
      <c r="EP1215" s="80">
        <f>COUNTIF(DZ$1199:DZ$1218,"H")</f>
        <v>6</v>
      </c>
      <c r="EQ1215" s="79">
        <f t="shared" si="1949"/>
        <v>24</v>
      </c>
      <c r="ER1215" s="79">
        <f t="shared" si="1932"/>
        <v>5</v>
      </c>
      <c r="ES1215" s="79">
        <f t="shared" si="1932"/>
        <v>9</v>
      </c>
      <c r="ET1215" s="81">
        <f>SUM($BL1215:$CI1215)+SUM(DA$1199:DA$1218)</f>
        <v>124</v>
      </c>
      <c r="EU1215" s="81">
        <f>SUM($CK1215:$DH1215)+SUM(CB$1199:CB$1218)</f>
        <v>47</v>
      </c>
      <c r="EV1215" s="79">
        <f t="shared" si="1950"/>
        <v>77</v>
      </c>
      <c r="EW1215" s="81">
        <f t="shared" si="1951"/>
        <v>77</v>
      </c>
      <c r="EX1215" s="78"/>
      <c r="EY1215" s="80">
        <f t="shared" si="1933"/>
        <v>38</v>
      </c>
      <c r="EZ1215" s="80">
        <f t="shared" si="1934"/>
        <v>24</v>
      </c>
      <c r="FA1215" s="80">
        <f t="shared" si="1935"/>
        <v>5</v>
      </c>
      <c r="FB1215" s="80">
        <f t="shared" si="1936"/>
        <v>9</v>
      </c>
      <c r="FC1215" s="80">
        <f t="shared" si="1937"/>
        <v>124</v>
      </c>
      <c r="FD1215" s="80">
        <f t="shared" si="1938"/>
        <v>47</v>
      </c>
      <c r="FE1215" s="80">
        <f t="shared" si="1939"/>
        <v>77</v>
      </c>
      <c r="FF1215" s="80">
        <f t="shared" si="1940"/>
        <v>77</v>
      </c>
      <c r="FH1215" s="54">
        <f t="shared" si="1952"/>
        <v>0</v>
      </c>
      <c r="FI1215" s="54">
        <f t="shared" si="1953"/>
        <v>0</v>
      </c>
      <c r="FJ1215" s="54">
        <f t="shared" si="1941"/>
        <v>0</v>
      </c>
      <c r="FK1215" s="54">
        <f t="shared" si="1941"/>
        <v>0</v>
      </c>
      <c r="FL1215" s="54">
        <f t="shared" si="1941"/>
        <v>0</v>
      </c>
      <c r="FM1215" s="54">
        <f t="shared" si="1941"/>
        <v>0</v>
      </c>
      <c r="FN1215" s="54">
        <f t="shared" si="1941"/>
        <v>0</v>
      </c>
      <c r="FO1215" s="54">
        <f t="shared" si="1941"/>
        <v>0</v>
      </c>
      <c r="FQ1215" s="54" t="str">
        <f t="shared" si="1942"/>
        <v/>
      </c>
      <c r="FR1215" s="54" t="str">
        <f t="shared" si="1943"/>
        <v/>
      </c>
      <c r="FS1215" s="54" t="str">
        <f t="shared" si="1944"/>
        <v/>
      </c>
      <c r="FT1215" s="54" t="str">
        <f t="shared" si="1944"/>
        <v/>
      </c>
      <c r="FU1215" s="54" t="str">
        <f t="shared" si="1944"/>
        <v/>
      </c>
      <c r="FV1215" s="54" t="str">
        <f t="shared" si="1944"/>
        <v/>
      </c>
      <c r="FW1215" s="54" t="str">
        <f t="shared" si="1944"/>
        <v/>
      </c>
      <c r="FX1215" s="54" t="str">
        <f t="shared" si="1944"/>
        <v/>
      </c>
      <c r="FZ1215" s="58"/>
      <c r="GA1215" s="59"/>
      <c r="GB1215" s="60"/>
      <c r="GC1215" s="58"/>
      <c r="GD1215" s="59"/>
      <c r="GE1215" s="61"/>
      <c r="GF1215" s="58"/>
      <c r="GG1215" s="61"/>
      <c r="GH1215" s="61"/>
      <c r="GI1215" s="53"/>
    </row>
    <row r="1216" spans="1:192" s="54" customFormat="1" ht="12" x14ac:dyDescent="0.25">
      <c r="A1216" s="54">
        <v>18</v>
      </c>
      <c r="B1216" s="54" t="s">
        <v>1001</v>
      </c>
      <c r="C1216" s="56">
        <v>38</v>
      </c>
      <c r="D1216" s="56">
        <v>8</v>
      </c>
      <c r="E1216" s="56">
        <v>4</v>
      </c>
      <c r="F1216" s="56">
        <v>26</v>
      </c>
      <c r="G1216" s="56">
        <v>49</v>
      </c>
      <c r="H1216" s="56">
        <v>107</v>
      </c>
      <c r="I1216" s="57" t="s">
        <v>1918</v>
      </c>
      <c r="J1216" s="56">
        <f t="shared" si="1924"/>
        <v>-58</v>
      </c>
      <c r="L1216" s="82" t="s">
        <v>1898</v>
      </c>
      <c r="M1216" s="253" t="s">
        <v>103</v>
      </c>
      <c r="N1216" s="59" t="s">
        <v>74</v>
      </c>
      <c r="O1216" s="59" t="s">
        <v>86</v>
      </c>
      <c r="P1216" s="59" t="s">
        <v>103</v>
      </c>
      <c r="Q1216" s="59" t="s">
        <v>85</v>
      </c>
      <c r="R1216" s="59" t="s">
        <v>86</v>
      </c>
      <c r="S1216" s="59" t="s">
        <v>62</v>
      </c>
      <c r="T1216" s="59" t="s">
        <v>176</v>
      </c>
      <c r="U1216" s="59" t="s">
        <v>206</v>
      </c>
      <c r="V1216" s="59" t="s">
        <v>220</v>
      </c>
      <c r="W1216" s="59" t="s">
        <v>148</v>
      </c>
      <c r="X1216" s="59" t="s">
        <v>273</v>
      </c>
      <c r="Y1216" s="59" t="s">
        <v>101</v>
      </c>
      <c r="Z1216" s="59" t="s">
        <v>103</v>
      </c>
      <c r="AA1216" s="59" t="s">
        <v>149</v>
      </c>
      <c r="AB1216" s="59" t="s">
        <v>101</v>
      </c>
      <c r="AC1216" s="59" t="s">
        <v>85</v>
      </c>
      <c r="AD1216" s="83"/>
      <c r="AE1216" s="59" t="s">
        <v>62</v>
      </c>
      <c r="AF1216" s="85" t="s">
        <v>99</v>
      </c>
      <c r="AG1216" s="139"/>
      <c r="AK1216" s="59"/>
      <c r="AL1216" s="82" t="s">
        <v>1898</v>
      </c>
      <c r="AM1216" s="253" t="s">
        <v>370</v>
      </c>
      <c r="AN1216" s="59" t="s">
        <v>757</v>
      </c>
      <c r="AO1216" s="59" t="s">
        <v>576</v>
      </c>
      <c r="AP1216" s="59" t="s">
        <v>573</v>
      </c>
      <c r="AQ1216" s="59" t="s">
        <v>113</v>
      </c>
      <c r="AR1216" s="59" t="s">
        <v>402</v>
      </c>
      <c r="AS1216" s="59" t="s">
        <v>241</v>
      </c>
      <c r="AT1216" s="59" t="s">
        <v>586</v>
      </c>
      <c r="AU1216" s="59" t="s">
        <v>369</v>
      </c>
      <c r="AV1216" s="59" t="s">
        <v>255</v>
      </c>
      <c r="AW1216" s="59" t="s">
        <v>245</v>
      </c>
      <c r="AX1216" s="59" t="s">
        <v>433</v>
      </c>
      <c r="AY1216" s="59" t="s">
        <v>239</v>
      </c>
      <c r="AZ1216" s="59" t="s">
        <v>404</v>
      </c>
      <c r="BA1216" s="59" t="s">
        <v>591</v>
      </c>
      <c r="BB1216" s="59" t="s">
        <v>266</v>
      </c>
      <c r="BC1216" s="59" t="s">
        <v>403</v>
      </c>
      <c r="BD1216" s="83"/>
      <c r="BE1216" s="59" t="s">
        <v>246</v>
      </c>
      <c r="BF1216" s="85" t="s">
        <v>419</v>
      </c>
      <c r="BL1216" s="90">
        <f t="shared" si="1945"/>
        <v>1</v>
      </c>
      <c r="BM1216" s="77">
        <f t="shared" si="1945"/>
        <v>1</v>
      </c>
      <c r="BN1216" s="77">
        <f t="shared" si="1945"/>
        <v>0</v>
      </c>
      <c r="BO1216" s="77">
        <f t="shared" si="1945"/>
        <v>1</v>
      </c>
      <c r="BP1216" s="77">
        <f t="shared" si="1945"/>
        <v>0</v>
      </c>
      <c r="BQ1216" s="77">
        <f t="shared" si="1945"/>
        <v>0</v>
      </c>
      <c r="BR1216" s="77">
        <f t="shared" si="1945"/>
        <v>1</v>
      </c>
      <c r="BS1216" s="77">
        <f t="shared" si="1945"/>
        <v>2</v>
      </c>
      <c r="BT1216" s="77">
        <f t="shared" si="1945"/>
        <v>1</v>
      </c>
      <c r="BU1216" s="77">
        <f t="shared" si="1945"/>
        <v>2</v>
      </c>
      <c r="BV1216" s="77">
        <f t="shared" si="1945"/>
        <v>0</v>
      </c>
      <c r="BW1216" s="77">
        <f t="shared" si="1945"/>
        <v>4</v>
      </c>
      <c r="BX1216" s="77">
        <f t="shared" si="1945"/>
        <v>3</v>
      </c>
      <c r="BY1216" s="77">
        <f t="shared" si="1945"/>
        <v>1</v>
      </c>
      <c r="BZ1216" s="77">
        <f>(IF(AA1216="","",(IF(MID(AA1216,2,1)="-",LEFT(AA1216,1),LEFT(AA1216,2)))+0))</f>
        <v>1</v>
      </c>
      <c r="CA1216" s="77">
        <f>(IF(AB1216="","",(IF(MID(AB1216,2,1)="-",LEFT(AB1216,1),LEFT(AB1216,2)))+0))</f>
        <v>3</v>
      </c>
      <c r="CB1216" s="77">
        <f>(IF(AC1216="","",(IF(MID(AC1216,2,1)="-",LEFT(AC1216,1),LEFT(AC1216,2)))+0))</f>
        <v>0</v>
      </c>
      <c r="CC1216" s="91"/>
      <c r="CD1216" s="77">
        <f>(IF(AE1216="","",(IF(MID(AE1216,2,1)="-",LEFT(AE1216,1),LEFT(AE1216,2)))+0))</f>
        <v>1</v>
      </c>
      <c r="CE1216" s="92">
        <f>(IF(AF1216="","",(IF(MID(AF1216,2,1)="-",LEFT(AF1216,1),LEFT(AF1216,2)))+0))</f>
        <v>1</v>
      </c>
      <c r="CJ1216" s="78"/>
      <c r="CK1216" s="90">
        <f t="shared" si="1946"/>
        <v>3</v>
      </c>
      <c r="CL1216" s="77">
        <f t="shared" si="1946"/>
        <v>2</v>
      </c>
      <c r="CM1216" s="77">
        <f t="shared" si="1946"/>
        <v>3</v>
      </c>
      <c r="CN1216" s="77">
        <f t="shared" si="1946"/>
        <v>3</v>
      </c>
      <c r="CO1216" s="77">
        <f t="shared" si="1946"/>
        <v>4</v>
      </c>
      <c r="CP1216" s="77">
        <f t="shared" si="1946"/>
        <v>3</v>
      </c>
      <c r="CQ1216" s="77">
        <f t="shared" si="1946"/>
        <v>1</v>
      </c>
      <c r="CR1216" s="77">
        <f t="shared" si="1946"/>
        <v>3</v>
      </c>
      <c r="CS1216" s="77">
        <f t="shared" si="1946"/>
        <v>4</v>
      </c>
      <c r="CT1216" s="77">
        <f t="shared" si="1946"/>
        <v>7</v>
      </c>
      <c r="CU1216" s="77">
        <f t="shared" si="1946"/>
        <v>1</v>
      </c>
      <c r="CV1216" s="77">
        <f t="shared" si="1946"/>
        <v>4</v>
      </c>
      <c r="CW1216" s="77">
        <f t="shared" si="1946"/>
        <v>2</v>
      </c>
      <c r="CX1216" s="77">
        <f t="shared" si="1946"/>
        <v>3</v>
      </c>
      <c r="CY1216" s="77">
        <f>(IF(AA1216="","",IF(RIGHT(AA1216,2)="10",RIGHT(AA1216,2),RIGHT(AA1216,1))+0))</f>
        <v>5</v>
      </c>
      <c r="CZ1216" s="77">
        <f>(IF(AB1216="","",IF(RIGHT(AB1216,2)="10",RIGHT(AB1216,2),RIGHT(AB1216,1))+0))</f>
        <v>2</v>
      </c>
      <c r="DA1216" s="77">
        <f>(IF(AC1216="","",IF(RIGHT(AC1216,2)="10",RIGHT(AC1216,2),RIGHT(AC1216,1))+0))</f>
        <v>4</v>
      </c>
      <c r="DB1216" s="91"/>
      <c r="DC1216" s="77">
        <f>(IF(AE1216="","",IF(RIGHT(AE1216,2)="10",RIGHT(AE1216,2),RIGHT(AE1216,1))+0))</f>
        <v>1</v>
      </c>
      <c r="DD1216" s="92">
        <f>(IF(AF1216="","",IF(RIGHT(AF1216,2)="10",RIGHT(AF1216,2),RIGHT(AF1216,1))+0))</f>
        <v>0</v>
      </c>
      <c r="DJ1216" s="90" t="str">
        <f t="shared" si="1947"/>
        <v>A</v>
      </c>
      <c r="DK1216" s="77" t="str">
        <f t="shared" si="1947"/>
        <v>A</v>
      </c>
      <c r="DL1216" s="77" t="str">
        <f t="shared" si="1947"/>
        <v>A</v>
      </c>
      <c r="DM1216" s="77" t="str">
        <f t="shared" si="1947"/>
        <v>A</v>
      </c>
      <c r="DN1216" s="77" t="str">
        <f t="shared" si="1947"/>
        <v>A</v>
      </c>
      <c r="DO1216" s="77" t="str">
        <f t="shared" si="1947"/>
        <v>A</v>
      </c>
      <c r="DP1216" s="77" t="str">
        <f t="shared" si="1947"/>
        <v>D</v>
      </c>
      <c r="DQ1216" s="77" t="str">
        <f t="shared" si="1947"/>
        <v>A</v>
      </c>
      <c r="DR1216" s="77" t="str">
        <f t="shared" si="1947"/>
        <v>A</v>
      </c>
      <c r="DS1216" s="77" t="str">
        <f t="shared" si="1947"/>
        <v>A</v>
      </c>
      <c r="DT1216" s="77" t="str">
        <f t="shared" si="1947"/>
        <v>A</v>
      </c>
      <c r="DU1216" s="77" t="str">
        <f t="shared" si="1947"/>
        <v>D</v>
      </c>
      <c r="DV1216" s="77" t="str">
        <f t="shared" si="1947"/>
        <v>H</v>
      </c>
      <c r="DW1216" s="77" t="str">
        <f t="shared" si="1947"/>
        <v>A</v>
      </c>
      <c r="DX1216" s="77" t="str">
        <f>(IF(AA1216="","",IF(BZ1216&gt;CY1216,"H",IF(BZ1216&lt;CY1216,"A","D"))))</f>
        <v>A</v>
      </c>
      <c r="DY1216" s="77" t="str">
        <f>(IF(AB1216="","",IF(CA1216&gt;CZ1216,"H",IF(CA1216&lt;CZ1216,"A","D"))))</f>
        <v>H</v>
      </c>
      <c r="DZ1216" s="77" t="str">
        <f>(IF(AC1216="","",IF(CB1216&gt;DA1216,"H",IF(CB1216&lt;DA1216,"A","D"))))</f>
        <v>A</v>
      </c>
      <c r="EA1216" s="91"/>
      <c r="EB1216" s="77" t="str">
        <f>(IF(AE1216="","",IF(CD1216&gt;DC1216,"H",IF(CD1216&lt;DC1216,"A","D"))))</f>
        <v>D</v>
      </c>
      <c r="EC1216" s="92" t="str">
        <f>(IF(AF1216="","",IF(CE1216&gt;DD1216,"H",IF(CE1216&lt;DD1216,"A","D"))))</f>
        <v>H</v>
      </c>
      <c r="EI1216" s="53" t="str">
        <f t="shared" si="1928"/>
        <v>Three Bridges</v>
      </c>
      <c r="EJ1216" s="79">
        <f t="shared" si="1948"/>
        <v>38</v>
      </c>
      <c r="EK1216" s="80">
        <f t="shared" si="1929"/>
        <v>3</v>
      </c>
      <c r="EL1216" s="80">
        <f t="shared" si="1930"/>
        <v>3</v>
      </c>
      <c r="EM1216" s="80">
        <f t="shared" si="1931"/>
        <v>13</v>
      </c>
      <c r="EN1216" s="80">
        <f>COUNTIF(EA$1199:EA$1218,"A")</f>
        <v>4</v>
      </c>
      <c r="EO1216" s="80">
        <f>COUNTIF(EA$1199:EA$1218,"D")</f>
        <v>2</v>
      </c>
      <c r="EP1216" s="80">
        <f>COUNTIF(EA$1199:EA$1218,"H")</f>
        <v>13</v>
      </c>
      <c r="EQ1216" s="79">
        <f t="shared" si="1949"/>
        <v>7</v>
      </c>
      <c r="ER1216" s="79">
        <f t="shared" si="1932"/>
        <v>5</v>
      </c>
      <c r="ES1216" s="79">
        <f t="shared" si="1932"/>
        <v>26</v>
      </c>
      <c r="ET1216" s="81">
        <f>SUM($BL1216:$CI1216)+SUM(DB$1199:DB$1218)</f>
        <v>43</v>
      </c>
      <c r="EU1216" s="81">
        <f>SUM($CK1216:$DH1216)+SUM(CC$1199:CC$1218)</f>
        <v>111</v>
      </c>
      <c r="EV1216" s="79">
        <f t="shared" si="1950"/>
        <v>26</v>
      </c>
      <c r="EW1216" s="81">
        <f t="shared" si="1951"/>
        <v>-68</v>
      </c>
      <c r="EX1216" s="78"/>
      <c r="EY1216" s="80">
        <f t="shared" si="1933"/>
        <v>38</v>
      </c>
      <c r="EZ1216" s="80">
        <f t="shared" si="1934"/>
        <v>7</v>
      </c>
      <c r="FA1216" s="80">
        <f t="shared" si="1935"/>
        <v>5</v>
      </c>
      <c r="FB1216" s="80">
        <f t="shared" si="1936"/>
        <v>26</v>
      </c>
      <c r="FC1216" s="80">
        <f t="shared" si="1937"/>
        <v>43</v>
      </c>
      <c r="FD1216" s="80">
        <f t="shared" si="1938"/>
        <v>111</v>
      </c>
      <c r="FE1216" s="80">
        <f t="shared" si="1939"/>
        <v>26</v>
      </c>
      <c r="FF1216" s="80">
        <f t="shared" si="1940"/>
        <v>-68</v>
      </c>
      <c r="FH1216" s="54">
        <f t="shared" si="1952"/>
        <v>0</v>
      </c>
      <c r="FI1216" s="54">
        <f t="shared" si="1953"/>
        <v>0</v>
      </c>
      <c r="FJ1216" s="54">
        <f t="shared" si="1941"/>
        <v>0</v>
      </c>
      <c r="FK1216" s="54">
        <f t="shared" si="1941"/>
        <v>0</v>
      </c>
      <c r="FL1216" s="54">
        <f t="shared" si="1941"/>
        <v>0</v>
      </c>
      <c r="FM1216" s="54">
        <f t="shared" si="1941"/>
        <v>0</v>
      </c>
      <c r="FN1216" s="54">
        <f t="shared" si="1941"/>
        <v>0</v>
      </c>
      <c r="FO1216" s="54">
        <f t="shared" si="1941"/>
        <v>0</v>
      </c>
      <c r="FQ1216" s="54" t="str">
        <f t="shared" si="1942"/>
        <v/>
      </c>
      <c r="FR1216" s="54" t="str">
        <f t="shared" si="1943"/>
        <v/>
      </c>
      <c r="FS1216" s="54" t="str">
        <f t="shared" si="1944"/>
        <v/>
      </c>
      <c r="FT1216" s="54" t="str">
        <f t="shared" si="1944"/>
        <v/>
      </c>
      <c r="FU1216" s="54" t="str">
        <f t="shared" si="1944"/>
        <v/>
      </c>
      <c r="FV1216" s="54" t="str">
        <f t="shared" si="1944"/>
        <v/>
      </c>
      <c r="FW1216" s="54" t="str">
        <f t="shared" si="1944"/>
        <v/>
      </c>
      <c r="FX1216" s="54" t="str">
        <f t="shared" si="1944"/>
        <v/>
      </c>
      <c r="FZ1216" s="58"/>
      <c r="GA1216" s="59"/>
      <c r="GB1216" s="60"/>
      <c r="GC1216" s="58"/>
      <c r="GD1216" s="59"/>
      <c r="GE1216" s="61"/>
      <c r="GF1216" s="58"/>
      <c r="GG1216" s="61"/>
      <c r="GH1216" s="61"/>
    </row>
    <row r="1217" spans="1:190" s="54" customFormat="1" ht="12" x14ac:dyDescent="0.25">
      <c r="A1217" s="54">
        <v>19</v>
      </c>
      <c r="B1217" s="54" t="s">
        <v>1815</v>
      </c>
      <c r="C1217" s="56">
        <v>38</v>
      </c>
      <c r="D1217" s="56">
        <v>4</v>
      </c>
      <c r="E1217" s="56">
        <v>4</v>
      </c>
      <c r="F1217" s="56">
        <v>30</v>
      </c>
      <c r="G1217" s="56">
        <v>39</v>
      </c>
      <c r="H1217" s="56">
        <v>129</v>
      </c>
      <c r="I1217" s="57">
        <v>16</v>
      </c>
      <c r="J1217" s="56">
        <f t="shared" si="1924"/>
        <v>-90</v>
      </c>
      <c r="L1217" s="82" t="s">
        <v>897</v>
      </c>
      <c r="M1217" s="253" t="s">
        <v>200</v>
      </c>
      <c r="N1217" s="59" t="s">
        <v>124</v>
      </c>
      <c r="O1217" s="59" t="s">
        <v>150</v>
      </c>
      <c r="P1217" s="59" t="s">
        <v>269</v>
      </c>
      <c r="Q1217" s="59" t="s">
        <v>101</v>
      </c>
      <c r="R1217" s="59" t="s">
        <v>200</v>
      </c>
      <c r="S1217" s="59" t="s">
        <v>74</v>
      </c>
      <c r="T1217" s="59" t="s">
        <v>176</v>
      </c>
      <c r="U1217" s="59" t="s">
        <v>77</v>
      </c>
      <c r="V1217" s="59" t="s">
        <v>59</v>
      </c>
      <c r="W1217" s="59" t="s">
        <v>162</v>
      </c>
      <c r="X1217" s="59" t="s">
        <v>59</v>
      </c>
      <c r="Y1217" s="59" t="s">
        <v>62</v>
      </c>
      <c r="Z1217" s="59" t="s">
        <v>162</v>
      </c>
      <c r="AA1217" s="59" t="s">
        <v>176</v>
      </c>
      <c r="AB1217" s="59" t="s">
        <v>416</v>
      </c>
      <c r="AC1217" s="59" t="s">
        <v>77</v>
      </c>
      <c r="AD1217" s="59" t="s">
        <v>63</v>
      </c>
      <c r="AE1217" s="83"/>
      <c r="AF1217" s="85" t="s">
        <v>61</v>
      </c>
      <c r="AG1217" s="139"/>
      <c r="AK1217" s="59"/>
      <c r="AL1217" s="82" t="s">
        <v>897</v>
      </c>
      <c r="AM1217" s="253" t="s">
        <v>413</v>
      </c>
      <c r="AN1217" s="59" t="s">
        <v>255</v>
      </c>
      <c r="AO1217" s="59" t="s">
        <v>582</v>
      </c>
      <c r="AP1217" s="59" t="s">
        <v>379</v>
      </c>
      <c r="AQ1217" s="59" t="s">
        <v>375</v>
      </c>
      <c r="AR1217" s="59" t="s">
        <v>367</v>
      </c>
      <c r="AS1217" s="59" t="s">
        <v>589</v>
      </c>
      <c r="AT1217" s="59" t="s">
        <v>393</v>
      </c>
      <c r="AU1217" s="59" t="s">
        <v>386</v>
      </c>
      <c r="AV1217" s="59" t="s">
        <v>258</v>
      </c>
      <c r="AW1217" s="59" t="s">
        <v>1192</v>
      </c>
      <c r="AX1217" s="59" t="s">
        <v>585</v>
      </c>
      <c r="AY1217" s="59" t="s">
        <v>370</v>
      </c>
      <c r="AZ1217" s="59" t="s">
        <v>212</v>
      </c>
      <c r="BA1217" s="59" t="s">
        <v>412</v>
      </c>
      <c r="BB1217" s="59" t="s">
        <v>371</v>
      </c>
      <c r="BC1217" s="59" t="s">
        <v>406</v>
      </c>
      <c r="BD1217" s="59" t="s">
        <v>480</v>
      </c>
      <c r="BE1217" s="83"/>
      <c r="BF1217" s="85" t="s">
        <v>381</v>
      </c>
      <c r="BL1217" s="90">
        <f t="shared" si="1945"/>
        <v>2</v>
      </c>
      <c r="BM1217" s="77">
        <f t="shared" si="1945"/>
        <v>0</v>
      </c>
      <c r="BN1217" s="77">
        <f t="shared" si="1945"/>
        <v>3</v>
      </c>
      <c r="BO1217" s="77">
        <f t="shared" si="1945"/>
        <v>7</v>
      </c>
      <c r="BP1217" s="77">
        <f t="shared" si="1945"/>
        <v>3</v>
      </c>
      <c r="BQ1217" s="77">
        <f t="shared" si="1945"/>
        <v>2</v>
      </c>
      <c r="BR1217" s="77">
        <f t="shared" si="1945"/>
        <v>1</v>
      </c>
      <c r="BS1217" s="77">
        <f t="shared" si="1945"/>
        <v>2</v>
      </c>
      <c r="BT1217" s="77">
        <f t="shared" si="1945"/>
        <v>2</v>
      </c>
      <c r="BU1217" s="77">
        <f t="shared" si="1945"/>
        <v>4</v>
      </c>
      <c r="BV1217" s="77">
        <f t="shared" si="1945"/>
        <v>6</v>
      </c>
      <c r="BW1217" s="77">
        <f t="shared" si="1945"/>
        <v>4</v>
      </c>
      <c r="BX1217" s="77">
        <f t="shared" si="1945"/>
        <v>1</v>
      </c>
      <c r="BY1217" s="77">
        <f t="shared" si="1945"/>
        <v>6</v>
      </c>
      <c r="BZ1217" s="77">
        <f>(IF(AA1217="","",(IF(MID(AA1217,2,1)="-",LEFT(AA1217,1),LEFT(AA1217,2)))+0))</f>
        <v>2</v>
      </c>
      <c r="CA1217" s="77">
        <f>(IF(AB1217="","",(IF(MID(AB1217,2,1)="-",LEFT(AB1217,1),LEFT(AB1217,2)))+0))</f>
        <v>6</v>
      </c>
      <c r="CB1217" s="77">
        <f>(IF(AC1217="","",(IF(MID(AC1217,2,1)="-",LEFT(AC1217,1),LEFT(AC1217,2)))+0))</f>
        <v>2</v>
      </c>
      <c r="CC1217" s="77">
        <f>(IF(AD1217="","",(IF(MID(AD1217,2,1)="-",LEFT(AD1217,1),LEFT(AD1217,2)))+0))</f>
        <v>9</v>
      </c>
      <c r="CD1217" s="91"/>
      <c r="CE1217" s="92">
        <f>(IF(AF1217="","",(IF(MID(AF1217,2,1)="-",LEFT(AF1217,1),LEFT(AF1217,2)))+0))</f>
        <v>8</v>
      </c>
      <c r="CJ1217" s="78"/>
      <c r="CK1217" s="90">
        <f t="shared" si="1946"/>
        <v>2</v>
      </c>
      <c r="CL1217" s="77">
        <f t="shared" si="1946"/>
        <v>0</v>
      </c>
      <c r="CM1217" s="77">
        <f t="shared" si="1946"/>
        <v>1</v>
      </c>
      <c r="CN1217" s="77">
        <f t="shared" si="1946"/>
        <v>1</v>
      </c>
      <c r="CO1217" s="77">
        <f t="shared" si="1946"/>
        <v>2</v>
      </c>
      <c r="CP1217" s="77">
        <f t="shared" si="1946"/>
        <v>2</v>
      </c>
      <c r="CQ1217" s="77">
        <f t="shared" si="1946"/>
        <v>2</v>
      </c>
      <c r="CR1217" s="77">
        <f t="shared" si="1946"/>
        <v>3</v>
      </c>
      <c r="CS1217" s="77">
        <f t="shared" si="1946"/>
        <v>1</v>
      </c>
      <c r="CT1217" s="77">
        <f t="shared" si="1946"/>
        <v>0</v>
      </c>
      <c r="CU1217" s="77">
        <f t="shared" si="1946"/>
        <v>0</v>
      </c>
      <c r="CV1217" s="77">
        <f t="shared" si="1946"/>
        <v>0</v>
      </c>
      <c r="CW1217" s="77">
        <f t="shared" si="1946"/>
        <v>1</v>
      </c>
      <c r="CX1217" s="77">
        <f t="shared" si="1946"/>
        <v>0</v>
      </c>
      <c r="CY1217" s="77">
        <f>(IF(AA1217="","",IF(RIGHT(AA1217,2)="10",RIGHT(AA1217,2),RIGHT(AA1217,1))+0))</f>
        <v>3</v>
      </c>
      <c r="CZ1217" s="77">
        <f>(IF(AB1217="","",IF(RIGHT(AB1217,2)="10",RIGHT(AB1217,2),RIGHT(AB1217,1))+0))</f>
        <v>2</v>
      </c>
      <c r="DA1217" s="77">
        <f>(IF(AC1217="","",IF(RIGHT(AC1217,2)="10",RIGHT(AC1217,2),RIGHT(AC1217,1))+0))</f>
        <v>1</v>
      </c>
      <c r="DB1217" s="77">
        <f>(IF(AD1217="","",IF(RIGHT(AD1217,2)="10",RIGHT(AD1217,2),RIGHT(AD1217,1))+0))</f>
        <v>0</v>
      </c>
      <c r="DC1217" s="91"/>
      <c r="DD1217" s="92">
        <f>(IF(AF1217="","",IF(RIGHT(AF1217,2)="10",RIGHT(AF1217,2),RIGHT(AF1217,1))+0))</f>
        <v>1</v>
      </c>
      <c r="DJ1217" s="90" t="str">
        <f t="shared" si="1947"/>
        <v>D</v>
      </c>
      <c r="DK1217" s="77" t="str">
        <f t="shared" si="1947"/>
        <v>D</v>
      </c>
      <c r="DL1217" s="77" t="str">
        <f t="shared" si="1947"/>
        <v>H</v>
      </c>
      <c r="DM1217" s="77" t="str">
        <f t="shared" si="1947"/>
        <v>H</v>
      </c>
      <c r="DN1217" s="77" t="str">
        <f t="shared" si="1947"/>
        <v>H</v>
      </c>
      <c r="DO1217" s="77" t="str">
        <f t="shared" si="1947"/>
        <v>D</v>
      </c>
      <c r="DP1217" s="77" t="str">
        <f t="shared" si="1947"/>
        <v>A</v>
      </c>
      <c r="DQ1217" s="77" t="str">
        <f t="shared" si="1947"/>
        <v>A</v>
      </c>
      <c r="DR1217" s="77" t="str">
        <f t="shared" si="1947"/>
        <v>H</v>
      </c>
      <c r="DS1217" s="77" t="str">
        <f t="shared" si="1947"/>
        <v>H</v>
      </c>
      <c r="DT1217" s="77" t="str">
        <f t="shared" si="1947"/>
        <v>H</v>
      </c>
      <c r="DU1217" s="77" t="str">
        <f t="shared" si="1947"/>
        <v>H</v>
      </c>
      <c r="DV1217" s="77" t="str">
        <f t="shared" si="1947"/>
        <v>D</v>
      </c>
      <c r="DW1217" s="77" t="str">
        <f t="shared" si="1947"/>
        <v>H</v>
      </c>
      <c r="DX1217" s="77" t="str">
        <f>(IF(AA1217="","",IF(BZ1217&gt;CY1217,"H",IF(BZ1217&lt;CY1217,"A","D"))))</f>
        <v>A</v>
      </c>
      <c r="DY1217" s="77" t="str">
        <f>(IF(AB1217="","",IF(CA1217&gt;CZ1217,"H",IF(CA1217&lt;CZ1217,"A","D"))))</f>
        <v>H</v>
      </c>
      <c r="DZ1217" s="77" t="str">
        <f>(IF(AC1217="","",IF(CB1217&gt;DA1217,"H",IF(CB1217&lt;DA1217,"A","D"))))</f>
        <v>H</v>
      </c>
      <c r="EA1217" s="77" t="str">
        <f>(IF(AD1217="","",IF(CC1217&gt;DB1217,"H",IF(CC1217&lt;DB1217,"A","D"))))</f>
        <v>H</v>
      </c>
      <c r="EB1217" s="91"/>
      <c r="EC1217" s="92" t="str">
        <f>(IF(AF1217="","",IF(CE1217&gt;DD1217,"H",IF(CE1217&lt;DD1217,"A","D"))))</f>
        <v>H</v>
      </c>
      <c r="EI1217" s="53" t="str">
        <f t="shared" si="1928"/>
        <v>Tooting &amp; Mitcham United</v>
      </c>
      <c r="EJ1217" s="79">
        <f t="shared" si="1948"/>
        <v>38</v>
      </c>
      <c r="EK1217" s="80">
        <f t="shared" si="1929"/>
        <v>12</v>
      </c>
      <c r="EL1217" s="80">
        <f t="shared" si="1930"/>
        <v>4</v>
      </c>
      <c r="EM1217" s="80">
        <f t="shared" si="1931"/>
        <v>3</v>
      </c>
      <c r="EN1217" s="80">
        <f>COUNTIF(EB$1199:EB$1218,"A")</f>
        <v>9</v>
      </c>
      <c r="EO1217" s="80">
        <f>COUNTIF(EB$1199:EB$1218,"D")</f>
        <v>4</v>
      </c>
      <c r="EP1217" s="80">
        <f>COUNTIF(EB$1199:EB$1218,"H")</f>
        <v>6</v>
      </c>
      <c r="EQ1217" s="79">
        <f t="shared" si="1949"/>
        <v>21</v>
      </c>
      <c r="ER1217" s="79">
        <f t="shared" si="1932"/>
        <v>8</v>
      </c>
      <c r="ES1217" s="79">
        <f t="shared" si="1932"/>
        <v>9</v>
      </c>
      <c r="ET1217" s="81">
        <f>SUM($BL1217:$CI1217)+SUM(DC$1199:DC$1218)</f>
        <v>117</v>
      </c>
      <c r="EU1217" s="81">
        <f>SUM($CK1217:$DH1217)+SUM(CD$1199:CD$1218)</f>
        <v>58</v>
      </c>
      <c r="EV1217" s="79">
        <f t="shared" si="1950"/>
        <v>71</v>
      </c>
      <c r="EW1217" s="81">
        <f t="shared" si="1951"/>
        <v>59</v>
      </c>
      <c r="EX1217" s="78"/>
      <c r="EY1217" s="80">
        <f t="shared" si="1933"/>
        <v>38</v>
      </c>
      <c r="EZ1217" s="80">
        <f t="shared" si="1934"/>
        <v>21</v>
      </c>
      <c r="FA1217" s="80">
        <f t="shared" si="1935"/>
        <v>8</v>
      </c>
      <c r="FB1217" s="80">
        <f t="shared" si="1936"/>
        <v>9</v>
      </c>
      <c r="FC1217" s="80">
        <f t="shared" si="1937"/>
        <v>117</v>
      </c>
      <c r="FD1217" s="80">
        <f t="shared" si="1938"/>
        <v>58</v>
      </c>
      <c r="FE1217" s="80">
        <f t="shared" si="1939"/>
        <v>71</v>
      </c>
      <c r="FF1217" s="80">
        <f t="shared" si="1940"/>
        <v>59</v>
      </c>
      <c r="FH1217" s="54">
        <f t="shared" si="1952"/>
        <v>0</v>
      </c>
      <c r="FI1217" s="54">
        <f t="shared" si="1953"/>
        <v>0</v>
      </c>
      <c r="FJ1217" s="54">
        <f t="shared" si="1941"/>
        <v>0</v>
      </c>
      <c r="FK1217" s="54">
        <f t="shared" si="1941"/>
        <v>0</v>
      </c>
      <c r="FL1217" s="54">
        <f t="shared" si="1941"/>
        <v>0</v>
      </c>
      <c r="FM1217" s="54">
        <f t="shared" si="1941"/>
        <v>0</v>
      </c>
      <c r="FN1217" s="54">
        <f t="shared" si="1941"/>
        <v>0</v>
      </c>
      <c r="FO1217" s="54">
        <f t="shared" si="1941"/>
        <v>0</v>
      </c>
      <c r="FQ1217" s="54" t="str">
        <f t="shared" si="1942"/>
        <v/>
      </c>
      <c r="FR1217" s="54" t="str">
        <f t="shared" si="1943"/>
        <v/>
      </c>
      <c r="FS1217" s="54" t="str">
        <f t="shared" si="1944"/>
        <v/>
      </c>
      <c r="FT1217" s="54" t="str">
        <f t="shared" si="1944"/>
        <v/>
      </c>
      <c r="FU1217" s="54" t="str">
        <f t="shared" si="1944"/>
        <v/>
      </c>
      <c r="FV1217" s="54" t="str">
        <f t="shared" si="1944"/>
        <v/>
      </c>
      <c r="FW1217" s="54" t="str">
        <f t="shared" si="1944"/>
        <v/>
      </c>
      <c r="FX1217" s="54" t="str">
        <f t="shared" si="1944"/>
        <v/>
      </c>
      <c r="FZ1217" s="58"/>
      <c r="GA1217" s="59"/>
      <c r="GB1217" s="60"/>
      <c r="GC1217" s="58"/>
      <c r="GD1217" s="59"/>
      <c r="GE1217" s="61"/>
      <c r="GF1217" s="58"/>
      <c r="GG1217" s="61"/>
      <c r="GH1217" s="61"/>
    </row>
    <row r="1218" spans="1:190" s="54" customFormat="1" ht="12.6" thickBot="1" x14ac:dyDescent="0.3">
      <c r="A1218" s="54">
        <v>20</v>
      </c>
      <c r="B1218" s="54" t="s">
        <v>1289</v>
      </c>
      <c r="C1218" s="56">
        <v>38</v>
      </c>
      <c r="D1218" s="56">
        <v>4</v>
      </c>
      <c r="E1218" s="56">
        <v>3</v>
      </c>
      <c r="F1218" s="56">
        <v>31</v>
      </c>
      <c r="G1218" s="56">
        <v>37</v>
      </c>
      <c r="H1218" s="56">
        <v>145</v>
      </c>
      <c r="I1218" s="57">
        <v>15</v>
      </c>
      <c r="J1218" s="56">
        <f t="shared" si="1924"/>
        <v>-108</v>
      </c>
      <c r="L1218" s="101" t="s">
        <v>1771</v>
      </c>
      <c r="M1218" s="257" t="s">
        <v>74</v>
      </c>
      <c r="N1218" s="102" t="s">
        <v>124</v>
      </c>
      <c r="O1218" s="102" t="s">
        <v>85</v>
      </c>
      <c r="P1218" s="102" t="s">
        <v>74</v>
      </c>
      <c r="Q1218" s="102" t="s">
        <v>186</v>
      </c>
      <c r="R1218" s="102" t="s">
        <v>186</v>
      </c>
      <c r="S1218" s="102" t="s">
        <v>150</v>
      </c>
      <c r="T1218" s="102" t="s">
        <v>304</v>
      </c>
      <c r="U1218" s="102" t="s">
        <v>186</v>
      </c>
      <c r="V1218" s="102" t="s">
        <v>77</v>
      </c>
      <c r="W1218" s="102" t="s">
        <v>178</v>
      </c>
      <c r="X1218" s="102" t="s">
        <v>124</v>
      </c>
      <c r="Y1218" s="102" t="s">
        <v>176</v>
      </c>
      <c r="Z1218" s="102" t="s">
        <v>200</v>
      </c>
      <c r="AA1218" s="102" t="s">
        <v>397</v>
      </c>
      <c r="AB1218" s="102" t="s">
        <v>89</v>
      </c>
      <c r="AC1218" s="102" t="s">
        <v>175</v>
      </c>
      <c r="AD1218" s="102" t="s">
        <v>99</v>
      </c>
      <c r="AE1218" s="102" t="s">
        <v>200</v>
      </c>
      <c r="AF1218" s="104"/>
      <c r="AG1218" s="139"/>
      <c r="AK1218" s="59"/>
      <c r="AL1218" s="101" t="s">
        <v>1771</v>
      </c>
      <c r="AM1218" s="257" t="s">
        <v>387</v>
      </c>
      <c r="AN1218" s="102" t="s">
        <v>259</v>
      </c>
      <c r="AO1218" s="102" t="s">
        <v>258</v>
      </c>
      <c r="AP1218" s="102" t="s">
        <v>241</v>
      </c>
      <c r="AQ1218" s="102" t="s">
        <v>418</v>
      </c>
      <c r="AR1218" s="102" t="s">
        <v>404</v>
      </c>
      <c r="AS1218" s="102" t="s">
        <v>373</v>
      </c>
      <c r="AT1218" s="102" t="s">
        <v>368</v>
      </c>
      <c r="AU1218" s="102" t="s">
        <v>593</v>
      </c>
      <c r="AV1218" s="102" t="s">
        <v>370</v>
      </c>
      <c r="AW1218" s="102" t="s">
        <v>403</v>
      </c>
      <c r="AX1218" s="102" t="s">
        <v>393</v>
      </c>
      <c r="AY1218" s="102" t="s">
        <v>433</v>
      </c>
      <c r="AZ1218" s="102" t="s">
        <v>365</v>
      </c>
      <c r="BA1218" s="102" t="s">
        <v>256</v>
      </c>
      <c r="BB1218" s="102" t="s">
        <v>382</v>
      </c>
      <c r="BC1218" s="102" t="s">
        <v>428</v>
      </c>
      <c r="BD1218" s="102" t="s">
        <v>383</v>
      </c>
      <c r="BE1218" s="102" t="s">
        <v>266</v>
      </c>
      <c r="BF1218" s="104"/>
      <c r="BL1218" s="107">
        <f t="shared" si="1945"/>
        <v>1</v>
      </c>
      <c r="BM1218" s="108">
        <f t="shared" si="1945"/>
        <v>0</v>
      </c>
      <c r="BN1218" s="108">
        <f t="shared" si="1945"/>
        <v>0</v>
      </c>
      <c r="BO1218" s="108">
        <f t="shared" si="1945"/>
        <v>1</v>
      </c>
      <c r="BP1218" s="108">
        <f t="shared" si="1945"/>
        <v>3</v>
      </c>
      <c r="BQ1218" s="108">
        <f t="shared" si="1945"/>
        <v>3</v>
      </c>
      <c r="BR1218" s="108">
        <f t="shared" si="1945"/>
        <v>3</v>
      </c>
      <c r="BS1218" s="108">
        <f t="shared" si="1945"/>
        <v>4</v>
      </c>
      <c r="BT1218" s="108">
        <f t="shared" si="1945"/>
        <v>3</v>
      </c>
      <c r="BU1218" s="108">
        <f t="shared" si="1945"/>
        <v>2</v>
      </c>
      <c r="BV1218" s="108">
        <f t="shared" si="1945"/>
        <v>6</v>
      </c>
      <c r="BW1218" s="108">
        <f t="shared" si="1945"/>
        <v>0</v>
      </c>
      <c r="BX1218" s="108">
        <f t="shared" si="1945"/>
        <v>2</v>
      </c>
      <c r="BY1218" s="108">
        <f t="shared" si="1945"/>
        <v>2</v>
      </c>
      <c r="BZ1218" s="108">
        <f>(IF(AA1218="","",(IF(MID(AA1218,2,1)="-",LEFT(AA1218,1),LEFT(AA1218,2)))+0))</f>
        <v>5</v>
      </c>
      <c r="CA1218" s="108">
        <f>(IF(AB1218="","",(IF(MID(AB1218,2,1)="-",LEFT(AB1218,1),LEFT(AB1218,2)))+0))</f>
        <v>3</v>
      </c>
      <c r="CB1218" s="108">
        <f>(IF(AC1218="","",(IF(MID(AC1218,2,1)="-",LEFT(AC1218,1),LEFT(AC1218,2)))+0))</f>
        <v>2</v>
      </c>
      <c r="CC1218" s="108">
        <f>(IF(AD1218="","",(IF(MID(AD1218,2,1)="-",LEFT(AD1218,1),LEFT(AD1218,2)))+0))</f>
        <v>1</v>
      </c>
      <c r="CD1218" s="108">
        <f>(IF(AE1218="","",(IF(MID(AE1218,2,1)="-",LEFT(AE1218,1),LEFT(AE1218,2)))+0))</f>
        <v>2</v>
      </c>
      <c r="CE1218" s="109"/>
      <c r="CJ1218" s="78"/>
      <c r="CK1218" s="107">
        <f t="shared" si="1946"/>
        <v>2</v>
      </c>
      <c r="CL1218" s="108">
        <f t="shared" si="1946"/>
        <v>0</v>
      </c>
      <c r="CM1218" s="108">
        <f t="shared" si="1946"/>
        <v>4</v>
      </c>
      <c r="CN1218" s="108">
        <f t="shared" si="1946"/>
        <v>2</v>
      </c>
      <c r="CO1218" s="108">
        <f t="shared" si="1946"/>
        <v>4</v>
      </c>
      <c r="CP1218" s="108">
        <f t="shared" si="1946"/>
        <v>4</v>
      </c>
      <c r="CQ1218" s="108">
        <f t="shared" si="1946"/>
        <v>1</v>
      </c>
      <c r="CR1218" s="108">
        <f t="shared" si="1946"/>
        <v>2</v>
      </c>
      <c r="CS1218" s="108">
        <f t="shared" si="1946"/>
        <v>4</v>
      </c>
      <c r="CT1218" s="108">
        <f t="shared" si="1946"/>
        <v>1</v>
      </c>
      <c r="CU1218" s="108">
        <f t="shared" si="1946"/>
        <v>1</v>
      </c>
      <c r="CV1218" s="108">
        <f t="shared" si="1946"/>
        <v>0</v>
      </c>
      <c r="CW1218" s="108">
        <f t="shared" si="1946"/>
        <v>3</v>
      </c>
      <c r="CX1218" s="108">
        <f t="shared" si="1946"/>
        <v>2</v>
      </c>
      <c r="CY1218" s="108">
        <f>(IF(AA1218="","",IF(RIGHT(AA1218,2)="10",RIGHT(AA1218,2),RIGHT(AA1218,1))+0))</f>
        <v>4</v>
      </c>
      <c r="CZ1218" s="108">
        <f>(IF(AB1218="","",IF(RIGHT(AB1218,2)="10",RIGHT(AB1218,2),RIGHT(AB1218,1))+0))</f>
        <v>0</v>
      </c>
      <c r="DA1218" s="108">
        <f>(IF(AC1218="","",IF(RIGHT(AC1218,2)="10",RIGHT(AC1218,2),RIGHT(AC1218,1))+0))</f>
        <v>5</v>
      </c>
      <c r="DB1218" s="108">
        <f>(IF(AD1218="","",IF(RIGHT(AD1218,2)="10",RIGHT(AD1218,2),RIGHT(AD1218,1))+0))</f>
        <v>0</v>
      </c>
      <c r="DC1218" s="108">
        <f>(IF(AE1218="","",IF(RIGHT(AE1218,2)="10",RIGHT(AE1218,2),RIGHT(AE1218,1))+0))</f>
        <v>2</v>
      </c>
      <c r="DD1218" s="109"/>
      <c r="DJ1218" s="107" t="str">
        <f t="shared" si="1947"/>
        <v>A</v>
      </c>
      <c r="DK1218" s="108" t="str">
        <f t="shared" si="1947"/>
        <v>D</v>
      </c>
      <c r="DL1218" s="108" t="str">
        <f t="shared" si="1947"/>
        <v>A</v>
      </c>
      <c r="DM1218" s="108" t="str">
        <f t="shared" si="1947"/>
        <v>A</v>
      </c>
      <c r="DN1218" s="108" t="str">
        <f t="shared" si="1947"/>
        <v>A</v>
      </c>
      <c r="DO1218" s="108" t="str">
        <f t="shared" si="1947"/>
        <v>A</v>
      </c>
      <c r="DP1218" s="108" t="str">
        <f t="shared" si="1947"/>
        <v>H</v>
      </c>
      <c r="DQ1218" s="108" t="str">
        <f t="shared" si="1947"/>
        <v>H</v>
      </c>
      <c r="DR1218" s="108" t="str">
        <f t="shared" si="1947"/>
        <v>A</v>
      </c>
      <c r="DS1218" s="108" t="str">
        <f t="shared" si="1947"/>
        <v>H</v>
      </c>
      <c r="DT1218" s="108" t="str">
        <f t="shared" si="1947"/>
        <v>H</v>
      </c>
      <c r="DU1218" s="108" t="str">
        <f t="shared" si="1947"/>
        <v>D</v>
      </c>
      <c r="DV1218" s="108" t="str">
        <f t="shared" si="1947"/>
        <v>A</v>
      </c>
      <c r="DW1218" s="108" t="str">
        <f t="shared" si="1947"/>
        <v>D</v>
      </c>
      <c r="DX1218" s="108" t="str">
        <f>(IF(AA1218="","",IF(BZ1218&gt;CY1218,"H",IF(BZ1218&lt;CY1218,"A","D"))))</f>
        <v>H</v>
      </c>
      <c r="DY1218" s="108" t="str">
        <f>(IF(AB1218="","",IF(CA1218&gt;CZ1218,"H",IF(CA1218&lt;CZ1218,"A","D"))))</f>
        <v>H</v>
      </c>
      <c r="DZ1218" s="108" t="str">
        <f>(IF(AC1218="","",IF(CB1218&gt;DA1218,"H",IF(CB1218&lt;DA1218,"A","D"))))</f>
        <v>A</v>
      </c>
      <c r="EA1218" s="108" t="str">
        <f>(IF(AD1218="","",IF(CC1218&gt;DB1218,"H",IF(CC1218&lt;DB1218,"A","D"))))</f>
        <v>H</v>
      </c>
      <c r="EB1218" s="108" t="str">
        <f>(IF(AE1218="","",IF(CD1218&gt;DC1218,"H",IF(CD1218&lt;DC1218,"A","D"))))</f>
        <v>D</v>
      </c>
      <c r="EC1218" s="109"/>
      <c r="EI1218" s="53" t="str">
        <f t="shared" si="1928"/>
        <v>Whyteleafe</v>
      </c>
      <c r="EJ1218" s="79">
        <f t="shared" si="1948"/>
        <v>38</v>
      </c>
      <c r="EK1218" s="80">
        <f t="shared" si="1929"/>
        <v>7</v>
      </c>
      <c r="EL1218" s="80">
        <f t="shared" si="1930"/>
        <v>4</v>
      </c>
      <c r="EM1218" s="80">
        <f t="shared" si="1931"/>
        <v>8</v>
      </c>
      <c r="EN1218" s="80">
        <f>COUNTIF(EC$1199:EC$1218,"A")</f>
        <v>6</v>
      </c>
      <c r="EO1218" s="80">
        <f>COUNTIF(EC$1199:EC$1218,"D")</f>
        <v>5</v>
      </c>
      <c r="EP1218" s="80">
        <f>COUNTIF(EC$1199:EC$1218,"H")</f>
        <v>8</v>
      </c>
      <c r="EQ1218" s="79">
        <f t="shared" si="1949"/>
        <v>13</v>
      </c>
      <c r="ER1218" s="79">
        <f t="shared" si="1932"/>
        <v>9</v>
      </c>
      <c r="ES1218" s="79">
        <f t="shared" si="1932"/>
        <v>16</v>
      </c>
      <c r="ET1218" s="81">
        <f>SUM($BL1218:$CI1218)+SUM(DD$1199:DD$1218)</f>
        <v>85</v>
      </c>
      <c r="EU1218" s="81">
        <f>SUM($CK1218:$DH1218)+SUM(CE$1199:CE$1218)</f>
        <v>89</v>
      </c>
      <c r="EV1218" s="100" t="str">
        <f>(EQ1218*3)+ER1218-3&amp;"+"</f>
        <v>45+</v>
      </c>
      <c r="EW1218" s="81">
        <f t="shared" si="1951"/>
        <v>-4</v>
      </c>
      <c r="EX1218" s="78"/>
      <c r="EY1218" s="80">
        <f t="shared" si="1933"/>
        <v>38</v>
      </c>
      <c r="EZ1218" s="80">
        <f t="shared" si="1934"/>
        <v>13</v>
      </c>
      <c r="FA1218" s="80">
        <f t="shared" si="1935"/>
        <v>9</v>
      </c>
      <c r="FB1218" s="80">
        <f t="shared" si="1936"/>
        <v>16</v>
      </c>
      <c r="FC1218" s="80">
        <f t="shared" si="1937"/>
        <v>85</v>
      </c>
      <c r="FD1218" s="80">
        <f t="shared" si="1938"/>
        <v>89</v>
      </c>
      <c r="FE1218" s="137" t="str">
        <f t="shared" si="1939"/>
        <v>45+</v>
      </c>
      <c r="FF1218" s="80">
        <f t="shared" si="1940"/>
        <v>-4</v>
      </c>
      <c r="FH1218" s="54">
        <f t="shared" si="1952"/>
        <v>0</v>
      </c>
      <c r="FI1218" s="54">
        <f t="shared" si="1953"/>
        <v>0</v>
      </c>
      <c r="FJ1218" s="54">
        <f t="shared" si="1941"/>
        <v>0</v>
      </c>
      <c r="FK1218" s="54">
        <f t="shared" si="1941"/>
        <v>0</v>
      </c>
      <c r="FL1218" s="54">
        <f t="shared" si="1941"/>
        <v>0</v>
      </c>
      <c r="FM1218" s="54">
        <f t="shared" si="1941"/>
        <v>0</v>
      </c>
      <c r="FN1218" s="54">
        <f t="shared" si="1941"/>
        <v>0</v>
      </c>
      <c r="FO1218" s="54">
        <f t="shared" si="1941"/>
        <v>0</v>
      </c>
      <c r="FQ1218" s="54" t="str">
        <f t="shared" si="1942"/>
        <v/>
      </c>
      <c r="FR1218" s="54" t="str">
        <f t="shared" si="1943"/>
        <v/>
      </c>
      <c r="FS1218" s="54" t="str">
        <f t="shared" si="1944"/>
        <v/>
      </c>
      <c r="FT1218" s="54" t="str">
        <f t="shared" si="1944"/>
        <v/>
      </c>
      <c r="FU1218" s="54" t="str">
        <f t="shared" si="1944"/>
        <v/>
      </c>
      <c r="FV1218" s="54" t="str">
        <f t="shared" si="1944"/>
        <v/>
      </c>
      <c r="FW1218" s="54" t="str">
        <f t="shared" si="1944"/>
        <v/>
      </c>
      <c r="FX1218" s="54" t="str">
        <f t="shared" si="1944"/>
        <v/>
      </c>
      <c r="FZ1218" s="58"/>
      <c r="GA1218" s="59"/>
      <c r="GB1218" s="60"/>
      <c r="GC1218" s="58"/>
      <c r="GD1218" s="59"/>
      <c r="GE1218" s="61"/>
      <c r="GF1218" s="58"/>
      <c r="GG1218" s="61"/>
      <c r="GH1218" s="61"/>
    </row>
    <row r="1219" spans="1:190" s="54" customFormat="1" ht="12" x14ac:dyDescent="0.25">
      <c r="B1219" s="54" t="s">
        <v>1919</v>
      </c>
      <c r="C1219" s="56"/>
      <c r="D1219" s="115">
        <f>SUM(D1199:D1218)</f>
        <v>325</v>
      </c>
      <c r="E1219" s="115">
        <f>SUM(E1199:E1218)</f>
        <v>110</v>
      </c>
      <c r="F1219" s="115">
        <f>SUM(F1199:F1218)</f>
        <v>325</v>
      </c>
      <c r="G1219" s="115">
        <f>SUM(G1199:G1218)</f>
        <v>1584</v>
      </c>
      <c r="H1219" s="115">
        <f>SUM(H1199:H1218)</f>
        <v>1584</v>
      </c>
      <c r="I1219" s="57"/>
      <c r="J1219" s="115">
        <f>SUM(J1199:J1218)</f>
        <v>0</v>
      </c>
      <c r="FQ1219" s="54" t="str">
        <f t="shared" si="1892"/>
        <v/>
      </c>
      <c r="FR1219" s="54" t="str">
        <f t="shared" si="1893"/>
        <v/>
      </c>
      <c r="FS1219" s="54" t="str">
        <f t="shared" si="1923"/>
        <v/>
      </c>
      <c r="FT1219" s="54" t="str">
        <f t="shared" si="1923"/>
        <v/>
      </c>
      <c r="FU1219" s="54" t="str">
        <f t="shared" si="1923"/>
        <v/>
      </c>
      <c r="FV1219" s="54" t="str">
        <f t="shared" si="1923"/>
        <v/>
      </c>
      <c r="FW1219" s="54" t="str">
        <f t="shared" si="1923"/>
        <v/>
      </c>
      <c r="FX1219" s="54" t="str">
        <f t="shared" si="1923"/>
        <v/>
      </c>
      <c r="FZ1219" s="58"/>
      <c r="GA1219" s="59"/>
      <c r="GB1219" s="60"/>
      <c r="GC1219" s="58"/>
      <c r="GD1219" s="59"/>
      <c r="GE1219" s="61"/>
      <c r="GF1219" s="58"/>
      <c r="GG1219" s="61"/>
      <c r="GH1219" s="61"/>
    </row>
    <row r="1220" spans="1:190" s="54" customFormat="1" ht="12" x14ac:dyDescent="0.25">
      <c r="B1220" s="54" t="s">
        <v>1920</v>
      </c>
      <c r="C1220" s="56"/>
      <c r="D1220" s="56"/>
      <c r="E1220" s="56"/>
      <c r="F1220" s="56"/>
      <c r="G1220" s="56"/>
      <c r="H1220" s="56"/>
      <c r="I1220" s="57"/>
      <c r="J1220" s="56"/>
      <c r="FQ1220" s="54" t="str">
        <f t="shared" si="1892"/>
        <v/>
      </c>
      <c r="FR1220" s="54" t="str">
        <f t="shared" si="1893"/>
        <v/>
      </c>
      <c r="FS1220" s="54" t="str">
        <f t="shared" si="1923"/>
        <v/>
      </c>
      <c r="FT1220" s="54" t="str">
        <f t="shared" si="1923"/>
        <v/>
      </c>
      <c r="FU1220" s="54" t="str">
        <f t="shared" si="1923"/>
        <v/>
      </c>
      <c r="FV1220" s="54" t="str">
        <f t="shared" si="1923"/>
        <v/>
      </c>
      <c r="FW1220" s="54" t="str">
        <f t="shared" si="1923"/>
        <v/>
      </c>
      <c r="FX1220" s="54" t="str">
        <f t="shared" si="1923"/>
        <v/>
      </c>
      <c r="FZ1220" s="58"/>
      <c r="GA1220" s="59"/>
      <c r="GB1220" s="60"/>
      <c r="GC1220" s="58"/>
      <c r="GD1220" s="59"/>
      <c r="GE1220" s="61"/>
      <c r="GF1220" s="58"/>
      <c r="GG1220" s="61"/>
      <c r="GH1220" s="61"/>
    </row>
    <row r="1221" spans="1:190" s="54" customFormat="1" ht="12.6" thickBot="1" x14ac:dyDescent="0.3">
      <c r="A1221" s="53" t="s">
        <v>1921</v>
      </c>
      <c r="B1221" s="53"/>
      <c r="C1221" s="55" t="s">
        <v>1832</v>
      </c>
      <c r="D1221" s="57"/>
      <c r="E1221" s="57"/>
      <c r="F1221" s="57"/>
      <c r="G1221" s="57"/>
      <c r="H1221" s="57"/>
      <c r="I1221" s="57"/>
      <c r="J1221" s="57"/>
      <c r="L1221" s="247"/>
      <c r="AL1221" s="53"/>
      <c r="AP1221" s="247"/>
      <c r="FQ1221" s="54" t="str">
        <f t="shared" si="1892"/>
        <v/>
      </c>
      <c r="FR1221" s="54" t="str">
        <f t="shared" si="1893"/>
        <v/>
      </c>
      <c r="FS1221" s="54" t="str">
        <f t="shared" si="1923"/>
        <v/>
      </c>
      <c r="FT1221" s="54" t="str">
        <f t="shared" si="1923"/>
        <v/>
      </c>
      <c r="FU1221" s="54" t="str">
        <f t="shared" si="1923"/>
        <v/>
      </c>
      <c r="FV1221" s="54" t="str">
        <f t="shared" si="1923"/>
        <v/>
      </c>
      <c r="FW1221" s="54" t="str">
        <f t="shared" si="1923"/>
        <v/>
      </c>
      <c r="FX1221" s="54" t="str">
        <f t="shared" si="1923"/>
        <v/>
      </c>
      <c r="FZ1221" s="58"/>
      <c r="GA1221" s="59"/>
      <c r="GB1221" s="60"/>
      <c r="GC1221" s="58"/>
      <c r="GD1221" s="59"/>
      <c r="GE1221" s="61"/>
      <c r="GF1221" s="58"/>
      <c r="GG1221" s="61"/>
      <c r="GH1221" s="61"/>
    </row>
    <row r="1222" spans="1:190" s="54" customFormat="1" ht="12.6" thickBot="1" x14ac:dyDescent="0.3">
      <c r="A1222" s="53" t="s">
        <v>33</v>
      </c>
      <c r="B1222" s="53" t="s">
        <v>34</v>
      </c>
      <c r="C1222" s="57" t="s">
        <v>35</v>
      </c>
      <c r="D1222" s="57" t="s">
        <v>36</v>
      </c>
      <c r="E1222" s="57" t="s">
        <v>37</v>
      </c>
      <c r="F1222" s="57" t="s">
        <v>38</v>
      </c>
      <c r="G1222" s="57" t="s">
        <v>39</v>
      </c>
      <c r="H1222" s="57" t="s">
        <v>40</v>
      </c>
      <c r="I1222" s="57" t="s">
        <v>41</v>
      </c>
      <c r="J1222" s="57" t="s">
        <v>819</v>
      </c>
      <c r="L1222" s="403" t="s">
        <v>18</v>
      </c>
      <c r="M1222" s="63" t="s">
        <v>43</v>
      </c>
      <c r="N1222" s="63" t="s">
        <v>1833</v>
      </c>
      <c r="O1222" s="63" t="s">
        <v>139</v>
      </c>
      <c r="P1222" s="63" t="s">
        <v>1922</v>
      </c>
      <c r="Q1222" s="63" t="s">
        <v>1907</v>
      </c>
      <c r="R1222" s="63" t="s">
        <v>1912</v>
      </c>
      <c r="S1222" s="63" t="s">
        <v>1913</v>
      </c>
      <c r="T1222" s="63" t="s">
        <v>960</v>
      </c>
      <c r="U1222" s="63" t="s">
        <v>1834</v>
      </c>
      <c r="V1222" s="63" t="s">
        <v>1349</v>
      </c>
      <c r="W1222" s="63" t="s">
        <v>144</v>
      </c>
      <c r="X1222" s="63" t="s">
        <v>1706</v>
      </c>
      <c r="Y1222" s="63" t="s">
        <v>355</v>
      </c>
      <c r="Z1222" s="63" t="s">
        <v>357</v>
      </c>
      <c r="AA1222" s="63" t="s">
        <v>1894</v>
      </c>
      <c r="AB1222" s="63" t="s">
        <v>746</v>
      </c>
      <c r="AC1222" s="65" t="s">
        <v>1746</v>
      </c>
      <c r="AD1222" s="270" t="s">
        <v>351</v>
      </c>
      <c r="AL1222" s="403" t="s">
        <v>18</v>
      </c>
      <c r="AM1222" s="63" t="s">
        <v>43</v>
      </c>
      <c r="AN1222" s="63" t="s">
        <v>1833</v>
      </c>
      <c r="AO1222" s="63" t="s">
        <v>139</v>
      </c>
      <c r="AP1222" s="63" t="s">
        <v>1922</v>
      </c>
      <c r="AQ1222" s="63" t="s">
        <v>1907</v>
      </c>
      <c r="AR1222" s="63" t="s">
        <v>1912</v>
      </c>
      <c r="AS1222" s="63" t="s">
        <v>1913</v>
      </c>
      <c r="AT1222" s="63" t="s">
        <v>960</v>
      </c>
      <c r="AU1222" s="63" t="s">
        <v>1834</v>
      </c>
      <c r="AV1222" s="63" t="s">
        <v>1349</v>
      </c>
      <c r="AW1222" s="63" t="s">
        <v>144</v>
      </c>
      <c r="AX1222" s="63" t="s">
        <v>1706</v>
      </c>
      <c r="AY1222" s="63" t="s">
        <v>355</v>
      </c>
      <c r="AZ1222" s="63" t="s">
        <v>357</v>
      </c>
      <c r="BA1222" s="63" t="s">
        <v>1894</v>
      </c>
      <c r="BB1222" s="63" t="s">
        <v>746</v>
      </c>
      <c r="BC1222" s="65" t="s">
        <v>1746</v>
      </c>
      <c r="BD1222" s="270" t="s">
        <v>351</v>
      </c>
      <c r="EJ1222" s="56" t="s">
        <v>35</v>
      </c>
      <c r="EK1222" s="56" t="s">
        <v>51</v>
      </c>
      <c r="EL1222" s="56" t="s">
        <v>52</v>
      </c>
      <c r="EM1222" s="56" t="s">
        <v>53</v>
      </c>
      <c r="EN1222" s="56" t="s">
        <v>54</v>
      </c>
      <c r="EO1222" s="56" t="s">
        <v>55</v>
      </c>
      <c r="EP1222" s="56" t="s">
        <v>56</v>
      </c>
      <c r="EQ1222" s="56" t="s">
        <v>36</v>
      </c>
      <c r="ER1222" s="56" t="s">
        <v>37</v>
      </c>
      <c r="ES1222" s="56" t="s">
        <v>38</v>
      </c>
      <c r="ET1222" s="56" t="s">
        <v>39</v>
      </c>
      <c r="EU1222" s="56" t="s">
        <v>40</v>
      </c>
      <c r="EV1222" s="56" t="s">
        <v>41</v>
      </c>
      <c r="EW1222" s="56" t="s">
        <v>819</v>
      </c>
      <c r="EX1222" s="56"/>
      <c r="EY1222" s="56" t="s">
        <v>35</v>
      </c>
      <c r="EZ1222" s="56" t="s">
        <v>36</v>
      </c>
      <c r="FA1222" s="56" t="s">
        <v>37</v>
      </c>
      <c r="FB1222" s="56" t="s">
        <v>38</v>
      </c>
      <c r="FC1222" s="56" t="s">
        <v>39</v>
      </c>
      <c r="FD1222" s="56" t="s">
        <v>40</v>
      </c>
      <c r="FE1222" s="56" t="s">
        <v>41</v>
      </c>
      <c r="FF1222" s="56" t="s">
        <v>819</v>
      </c>
      <c r="FR1222" s="56" t="s">
        <v>35</v>
      </c>
      <c r="FS1222" s="56" t="s">
        <v>36</v>
      </c>
      <c r="FT1222" s="56" t="s">
        <v>37</v>
      </c>
      <c r="FU1222" s="56" t="s">
        <v>38</v>
      </c>
      <c r="FV1222" s="56" t="s">
        <v>39</v>
      </c>
      <c r="FW1222" s="56" t="s">
        <v>40</v>
      </c>
      <c r="FX1222" s="56" t="s">
        <v>41</v>
      </c>
      <c r="FY1222" s="54" t="s">
        <v>1923</v>
      </c>
      <c r="FZ1222" s="58"/>
      <c r="GA1222" s="59"/>
      <c r="GB1222" s="60"/>
      <c r="GC1222" s="58"/>
      <c r="GD1222" s="59"/>
      <c r="GE1222" s="61"/>
      <c r="GF1222" s="58"/>
      <c r="GG1222" s="61"/>
      <c r="GH1222" s="61"/>
    </row>
    <row r="1223" spans="1:190" s="54" customFormat="1" ht="12" x14ac:dyDescent="0.25">
      <c r="A1223" s="54">
        <v>1</v>
      </c>
      <c r="B1223" s="54" t="s">
        <v>882</v>
      </c>
      <c r="C1223" s="56">
        <v>32</v>
      </c>
      <c r="D1223" s="56">
        <v>25</v>
      </c>
      <c r="E1223" s="56">
        <v>7</v>
      </c>
      <c r="F1223" s="56">
        <v>0</v>
      </c>
      <c r="G1223" s="56">
        <v>113</v>
      </c>
      <c r="H1223" s="56">
        <v>31</v>
      </c>
      <c r="I1223" s="57">
        <v>82</v>
      </c>
      <c r="J1223" s="56">
        <f t="shared" ref="J1223:J1240" si="1954">G1223-H1223</f>
        <v>82</v>
      </c>
      <c r="L1223" s="66" t="s">
        <v>1001</v>
      </c>
      <c r="M1223" s="426"/>
      <c r="N1223" s="63" t="s">
        <v>88</v>
      </c>
      <c r="O1223" s="63" t="s">
        <v>149</v>
      </c>
      <c r="P1223" s="63" t="s">
        <v>87</v>
      </c>
      <c r="Q1223" s="63" t="s">
        <v>87</v>
      </c>
      <c r="R1223" s="63" t="s">
        <v>62</v>
      </c>
      <c r="S1223" s="63" t="s">
        <v>86</v>
      </c>
      <c r="T1223" s="63" t="s">
        <v>176</v>
      </c>
      <c r="U1223" s="63" t="s">
        <v>148</v>
      </c>
      <c r="V1223" s="63" t="s">
        <v>176</v>
      </c>
      <c r="W1223" s="63" t="s">
        <v>177</v>
      </c>
      <c r="X1223" s="63" t="s">
        <v>76</v>
      </c>
      <c r="Y1223" s="63" t="s">
        <v>125</v>
      </c>
      <c r="Z1223" s="63" t="s">
        <v>76</v>
      </c>
      <c r="AA1223" s="63" t="s">
        <v>397</v>
      </c>
      <c r="AB1223" s="63" t="s">
        <v>86</v>
      </c>
      <c r="AC1223" s="65" t="s">
        <v>103</v>
      </c>
      <c r="AD1223" s="211"/>
      <c r="AL1223" s="66" t="s">
        <v>1001</v>
      </c>
      <c r="AM1223" s="426"/>
      <c r="AN1223" s="63" t="s">
        <v>576</v>
      </c>
      <c r="AO1223" s="63" t="s">
        <v>256</v>
      </c>
      <c r="AP1223" s="63" t="s">
        <v>264</v>
      </c>
      <c r="AQ1223" s="63" t="s">
        <v>247</v>
      </c>
      <c r="AR1223" s="63" t="s">
        <v>154</v>
      </c>
      <c r="AS1223" s="63" t="s">
        <v>573</v>
      </c>
      <c r="AT1223" s="63" t="s">
        <v>584</v>
      </c>
      <c r="AU1223" s="63" t="s">
        <v>583</v>
      </c>
      <c r="AV1223" s="63" t="s">
        <v>582</v>
      </c>
      <c r="AW1223" s="63" t="s">
        <v>167</v>
      </c>
      <c r="AX1223" s="63" t="s">
        <v>575</v>
      </c>
      <c r="AY1223" s="63" t="s">
        <v>116</v>
      </c>
      <c r="AZ1223" s="63" t="s">
        <v>589</v>
      </c>
      <c r="BA1223" s="63" t="s">
        <v>270</v>
      </c>
      <c r="BB1223" s="63" t="s">
        <v>594</v>
      </c>
      <c r="BC1223" s="65" t="s">
        <v>593</v>
      </c>
      <c r="BD1223" s="211"/>
      <c r="BL1223" s="74"/>
      <c r="BM1223" s="75">
        <f t="shared" ref="BM1223:CB1233" si="1955">(IF(N1223="","",(IF(MID(N1223,2,1)="-",LEFT(N1223,1),LEFT(N1223,2)))+0))</f>
        <v>1</v>
      </c>
      <c r="BN1223" s="75">
        <f t="shared" si="1955"/>
        <v>1</v>
      </c>
      <c r="BO1223" s="75">
        <f t="shared" si="1955"/>
        <v>3</v>
      </c>
      <c r="BP1223" s="75">
        <f t="shared" si="1955"/>
        <v>3</v>
      </c>
      <c r="BQ1223" s="75">
        <f t="shared" si="1955"/>
        <v>1</v>
      </c>
      <c r="BR1223" s="75">
        <f t="shared" si="1955"/>
        <v>0</v>
      </c>
      <c r="BS1223" s="75">
        <f t="shared" si="1955"/>
        <v>2</v>
      </c>
      <c r="BT1223" s="75">
        <f t="shared" si="1955"/>
        <v>0</v>
      </c>
      <c r="BU1223" s="75">
        <f t="shared" si="1955"/>
        <v>2</v>
      </c>
      <c r="BV1223" s="75">
        <f t="shared" si="1955"/>
        <v>2</v>
      </c>
      <c r="BW1223" s="75">
        <f t="shared" si="1955"/>
        <v>0</v>
      </c>
      <c r="BX1223" s="75">
        <f t="shared" si="1955"/>
        <v>5</v>
      </c>
      <c r="BY1223" s="75">
        <f t="shared" si="1955"/>
        <v>0</v>
      </c>
      <c r="BZ1223" s="75">
        <f t="shared" si="1955"/>
        <v>5</v>
      </c>
      <c r="CA1223" s="75">
        <f t="shared" si="1955"/>
        <v>0</v>
      </c>
      <c r="CB1223" s="76">
        <f t="shared" si="1955"/>
        <v>1</v>
      </c>
      <c r="CJ1223" s="78"/>
      <c r="CK1223" s="74"/>
      <c r="CL1223" s="75">
        <f t="shared" ref="CL1223:DA1233" si="1956">(IF(N1223="","",IF(RIGHT(N1223,2)="10",RIGHT(N1223,2),RIGHT(N1223,1))+0))</f>
        <v>6</v>
      </c>
      <c r="CM1223" s="75">
        <f t="shared" si="1956"/>
        <v>5</v>
      </c>
      <c r="CN1223" s="75">
        <f t="shared" si="1956"/>
        <v>3</v>
      </c>
      <c r="CO1223" s="75">
        <f t="shared" si="1956"/>
        <v>3</v>
      </c>
      <c r="CP1223" s="75">
        <f t="shared" si="1956"/>
        <v>1</v>
      </c>
      <c r="CQ1223" s="75">
        <f t="shared" si="1956"/>
        <v>3</v>
      </c>
      <c r="CR1223" s="75">
        <f t="shared" si="1956"/>
        <v>3</v>
      </c>
      <c r="CS1223" s="75">
        <f t="shared" si="1956"/>
        <v>1</v>
      </c>
      <c r="CT1223" s="75">
        <f t="shared" si="1956"/>
        <v>3</v>
      </c>
      <c r="CU1223" s="75">
        <f t="shared" si="1956"/>
        <v>0</v>
      </c>
      <c r="CV1223" s="75">
        <f t="shared" si="1956"/>
        <v>2</v>
      </c>
      <c r="CW1223" s="75">
        <f t="shared" si="1956"/>
        <v>0</v>
      </c>
      <c r="CX1223" s="75">
        <f t="shared" si="1956"/>
        <v>2</v>
      </c>
      <c r="CY1223" s="75">
        <f t="shared" si="1956"/>
        <v>4</v>
      </c>
      <c r="CZ1223" s="75">
        <f t="shared" si="1956"/>
        <v>3</v>
      </c>
      <c r="DA1223" s="76">
        <f t="shared" si="1956"/>
        <v>3</v>
      </c>
      <c r="DJ1223" s="74"/>
      <c r="DK1223" s="344" t="str">
        <f t="shared" ref="DK1223:DZ1233" si="1957">(IF(N1223="","",IF(BM1223&gt;CL1223,"H",IF(BM1223&lt;CL1223,"A","D"))))</f>
        <v>A</v>
      </c>
      <c r="DL1223" s="344" t="str">
        <f t="shared" si="1957"/>
        <v>A</v>
      </c>
      <c r="DM1223" s="344" t="str">
        <f t="shared" si="1957"/>
        <v>D</v>
      </c>
      <c r="DN1223" s="344" t="str">
        <f t="shared" si="1957"/>
        <v>D</v>
      </c>
      <c r="DO1223" s="344" t="str">
        <f t="shared" si="1957"/>
        <v>D</v>
      </c>
      <c r="DP1223" s="344" t="str">
        <f t="shared" si="1957"/>
        <v>A</v>
      </c>
      <c r="DQ1223" s="344" t="str">
        <f t="shared" si="1957"/>
        <v>A</v>
      </c>
      <c r="DR1223" s="344" t="str">
        <f t="shared" si="1957"/>
        <v>A</v>
      </c>
      <c r="DS1223" s="344" t="str">
        <f t="shared" si="1957"/>
        <v>A</v>
      </c>
      <c r="DT1223" s="344" t="str">
        <f t="shared" si="1957"/>
        <v>H</v>
      </c>
      <c r="DU1223" s="344" t="str">
        <f t="shared" si="1957"/>
        <v>A</v>
      </c>
      <c r="DV1223" s="344" t="str">
        <f t="shared" si="1957"/>
        <v>H</v>
      </c>
      <c r="DW1223" s="344" t="str">
        <f t="shared" si="1957"/>
        <v>A</v>
      </c>
      <c r="DX1223" s="344" t="str">
        <f t="shared" si="1957"/>
        <v>H</v>
      </c>
      <c r="DY1223" s="344" t="str">
        <f t="shared" si="1957"/>
        <v>A</v>
      </c>
      <c r="DZ1223" s="345" t="str">
        <f t="shared" si="1957"/>
        <v>A</v>
      </c>
      <c r="EI1223" s="53" t="str">
        <f t="shared" ref="EI1223:EI1239" si="1958">L1223</f>
        <v>Banstead Athletic</v>
      </c>
      <c r="EJ1223" s="79">
        <f>SUM(EQ1223:ES1223)</f>
        <v>32</v>
      </c>
      <c r="EK1223" s="80">
        <f>COUNTIF($DJ1223:$EG1223,"H")</f>
        <v>3</v>
      </c>
      <c r="EL1223" s="80">
        <f>COUNTIF($DJ1223:$EG1223,"D")</f>
        <v>3</v>
      </c>
      <c r="EM1223" s="80">
        <f>COUNTIF($DJ1223:$EG1223,"A")</f>
        <v>10</v>
      </c>
      <c r="EN1223" s="80">
        <f>COUNTIF(DJ$1223:DJ$1239,"A")</f>
        <v>7</v>
      </c>
      <c r="EO1223" s="80">
        <f>COUNTIF(DJ$1223:DJ$1239,"D")</f>
        <v>3</v>
      </c>
      <c r="EP1223" s="80">
        <f>COUNTIF(DJ$1223:DJ$1239,"H")</f>
        <v>6</v>
      </c>
      <c r="EQ1223" s="79">
        <f>EK1223+EN1223</f>
        <v>10</v>
      </c>
      <c r="ER1223" s="79">
        <f t="shared" ref="ER1223:ES1239" si="1959">EL1223+EO1223</f>
        <v>6</v>
      </c>
      <c r="ES1223" s="79">
        <f t="shared" si="1959"/>
        <v>16</v>
      </c>
      <c r="ET1223" s="81">
        <f>SUM($BL1223:$CI1223)+SUM(CK$1223:CK$1239)</f>
        <v>53</v>
      </c>
      <c r="EU1223" s="81">
        <f>SUM($CK1223:$DH1223)+SUM(BL$1223:BL$1239)</f>
        <v>88</v>
      </c>
      <c r="EV1223" s="79">
        <f t="shared" ref="EV1223:EV1238" si="1960">(EQ1223*3)+ER1223</f>
        <v>36</v>
      </c>
      <c r="EW1223" s="81">
        <f>ET1223-EU1223</f>
        <v>-35</v>
      </c>
      <c r="EX1223" s="78"/>
      <c r="EY1223" s="80">
        <f t="shared" ref="EY1223:EY1239" si="1961">VLOOKUP($EI1223,$B$1223:$J$1239,2,0)</f>
        <v>32</v>
      </c>
      <c r="EZ1223" s="80">
        <f t="shared" ref="EZ1223:EZ1239" si="1962">VLOOKUP($EI1223,$B$1223:$J$1239,3,0)</f>
        <v>10</v>
      </c>
      <c r="FA1223" s="80">
        <f t="shared" ref="FA1223:FA1239" si="1963">VLOOKUP($EI1223,$B$1223:$J$1239,4,0)</f>
        <v>6</v>
      </c>
      <c r="FB1223" s="80">
        <f t="shared" ref="FB1223:FB1239" si="1964">VLOOKUP($EI1223,$B$1223:$J$1239,5,0)</f>
        <v>16</v>
      </c>
      <c r="FC1223" s="80">
        <f t="shared" ref="FC1223:FC1239" si="1965">VLOOKUP($EI1223,$B$1223:$J$1239,6,0)</f>
        <v>53</v>
      </c>
      <c r="FD1223" s="80">
        <f t="shared" ref="FD1223:FD1239" si="1966">VLOOKUP($EI1223,$B$1223:$J$1239,7,0)</f>
        <v>88</v>
      </c>
      <c r="FE1223" s="80">
        <f t="shared" ref="FE1223:FE1239" si="1967">VLOOKUP($EI1223,$B$1223:$J$1239,8,0)</f>
        <v>36</v>
      </c>
      <c r="FF1223" s="80">
        <f t="shared" ref="FF1223:FF1239" si="1968">VLOOKUP($EI1223,$B$1223:$J$1239,9,0)</f>
        <v>-35</v>
      </c>
      <c r="FH1223" s="54">
        <f>IF(EJ1223=EY1223,0,1)</f>
        <v>0</v>
      </c>
      <c r="FI1223" s="54">
        <f>IF(EQ1223=EZ1223,0,1)</f>
        <v>0</v>
      </c>
      <c r="FJ1223" s="54">
        <f t="shared" ref="FJ1223:FO1239" si="1969">IF(ER1223=FA1223,0,1)</f>
        <v>0</v>
      </c>
      <c r="FK1223" s="54">
        <f t="shared" si="1969"/>
        <v>0</v>
      </c>
      <c r="FL1223" s="54">
        <f t="shared" si="1969"/>
        <v>0</v>
      </c>
      <c r="FM1223" s="54">
        <f t="shared" si="1969"/>
        <v>0</v>
      </c>
      <c r="FN1223" s="54">
        <f t="shared" si="1969"/>
        <v>0</v>
      </c>
      <c r="FO1223" s="54">
        <f t="shared" si="1969"/>
        <v>0</v>
      </c>
      <c r="FQ1223" s="54" t="str">
        <f t="shared" si="1892"/>
        <v/>
      </c>
      <c r="FR1223" s="54" t="str">
        <f t="shared" si="1893"/>
        <v/>
      </c>
      <c r="FS1223" s="54" t="str">
        <f t="shared" si="1923"/>
        <v/>
      </c>
      <c r="FT1223" s="54" t="str">
        <f t="shared" si="1923"/>
        <v/>
      </c>
      <c r="FU1223" s="54" t="str">
        <f t="shared" si="1923"/>
        <v/>
      </c>
      <c r="FV1223" s="54" t="str">
        <f t="shared" si="1923"/>
        <v/>
      </c>
      <c r="FW1223" s="54" t="str">
        <f t="shared" si="1923"/>
        <v/>
      </c>
      <c r="FX1223" s="54" t="str">
        <f t="shared" si="1923"/>
        <v/>
      </c>
      <c r="FY1223" s="54" t="s">
        <v>71</v>
      </c>
      <c r="FZ1223" s="58"/>
      <c r="GA1223" s="59"/>
      <c r="GB1223" s="60"/>
      <c r="GC1223" s="58"/>
      <c r="GD1223" s="59"/>
      <c r="GE1223" s="61"/>
      <c r="GF1223" s="58"/>
      <c r="GG1223" s="61"/>
      <c r="GH1223" s="61"/>
    </row>
    <row r="1224" spans="1:190" s="54" customFormat="1" ht="12" x14ac:dyDescent="0.25">
      <c r="A1224" s="54">
        <v>2</v>
      </c>
      <c r="B1224" s="54" t="s">
        <v>1126</v>
      </c>
      <c r="C1224" s="56">
        <v>32</v>
      </c>
      <c r="D1224" s="56">
        <v>24</v>
      </c>
      <c r="E1224" s="56">
        <v>2</v>
      </c>
      <c r="F1224" s="56">
        <v>6</v>
      </c>
      <c r="G1224" s="56">
        <v>99</v>
      </c>
      <c r="H1224" s="56">
        <v>30</v>
      </c>
      <c r="I1224" s="57">
        <v>74</v>
      </c>
      <c r="J1224" s="56">
        <f t="shared" si="1954"/>
        <v>69</v>
      </c>
      <c r="L1224" s="82" t="s">
        <v>1839</v>
      </c>
      <c r="M1224" s="253" t="s">
        <v>126</v>
      </c>
      <c r="N1224" s="249"/>
      <c r="O1224" s="59" t="s">
        <v>101</v>
      </c>
      <c r="P1224" s="59" t="s">
        <v>125</v>
      </c>
      <c r="Q1224" s="59" t="s">
        <v>200</v>
      </c>
      <c r="R1224" s="59" t="s">
        <v>62</v>
      </c>
      <c r="S1224" s="59" t="s">
        <v>125</v>
      </c>
      <c r="T1224" s="59" t="s">
        <v>99</v>
      </c>
      <c r="U1224" s="59" t="s">
        <v>99</v>
      </c>
      <c r="V1224" s="59" t="s">
        <v>200</v>
      </c>
      <c r="W1224" s="59" t="s">
        <v>304</v>
      </c>
      <c r="X1224" s="59" t="s">
        <v>162</v>
      </c>
      <c r="Y1224" s="59" t="s">
        <v>59</v>
      </c>
      <c r="Z1224" s="59" t="s">
        <v>103</v>
      </c>
      <c r="AA1224" s="59" t="s">
        <v>58</v>
      </c>
      <c r="AB1224" s="59" t="s">
        <v>99</v>
      </c>
      <c r="AC1224" s="85" t="s">
        <v>77</v>
      </c>
      <c r="AD1224" s="211"/>
      <c r="AL1224" s="82" t="s">
        <v>1839</v>
      </c>
      <c r="AM1224" s="253" t="s">
        <v>67</v>
      </c>
      <c r="AN1224" s="249"/>
      <c r="AO1224" s="59" t="s">
        <v>239</v>
      </c>
      <c r="AP1224" s="59" t="s">
        <v>131</v>
      </c>
      <c r="AQ1224" s="59" t="s">
        <v>128</v>
      </c>
      <c r="AR1224" s="59" t="s">
        <v>104</v>
      </c>
      <c r="AS1224" s="59" t="s">
        <v>1013</v>
      </c>
      <c r="AT1224" s="59" t="s">
        <v>731</v>
      </c>
      <c r="AU1224" s="59" t="s">
        <v>252</v>
      </c>
      <c r="AV1224" s="59" t="s">
        <v>573</v>
      </c>
      <c r="AW1224" s="59" t="s">
        <v>575</v>
      </c>
      <c r="AX1224" s="59" t="s">
        <v>574</v>
      </c>
      <c r="AY1224" s="59" t="s">
        <v>121</v>
      </c>
      <c r="AZ1224" s="59" t="s">
        <v>167</v>
      </c>
      <c r="BA1224" s="59" t="s">
        <v>256</v>
      </c>
      <c r="BB1224" s="59" t="s">
        <v>1006</v>
      </c>
      <c r="BC1224" s="85" t="s">
        <v>120</v>
      </c>
      <c r="BD1224" s="211"/>
      <c r="BL1224" s="90">
        <f t="shared" ref="BL1224:BV1239" si="1970">(IF(M1224="","",(IF(MID(M1224,2,1)="-",LEFT(M1224,1),LEFT(M1224,2)))+0))</f>
        <v>7</v>
      </c>
      <c r="BM1224" s="91"/>
      <c r="BN1224" s="77">
        <f t="shared" si="1955"/>
        <v>3</v>
      </c>
      <c r="BO1224" s="77">
        <f t="shared" si="1955"/>
        <v>5</v>
      </c>
      <c r="BP1224" s="77">
        <f t="shared" si="1955"/>
        <v>2</v>
      </c>
      <c r="BQ1224" s="77">
        <f t="shared" si="1955"/>
        <v>1</v>
      </c>
      <c r="BR1224" s="77">
        <f t="shared" si="1955"/>
        <v>5</v>
      </c>
      <c r="BS1224" s="77">
        <f t="shared" si="1955"/>
        <v>1</v>
      </c>
      <c r="BT1224" s="77">
        <f t="shared" si="1955"/>
        <v>1</v>
      </c>
      <c r="BU1224" s="77">
        <f t="shared" si="1955"/>
        <v>2</v>
      </c>
      <c r="BV1224" s="77">
        <f t="shared" si="1955"/>
        <v>4</v>
      </c>
      <c r="BW1224" s="77">
        <f t="shared" si="1955"/>
        <v>6</v>
      </c>
      <c r="BX1224" s="77">
        <f t="shared" si="1955"/>
        <v>4</v>
      </c>
      <c r="BY1224" s="77">
        <f t="shared" si="1955"/>
        <v>1</v>
      </c>
      <c r="BZ1224" s="77">
        <f t="shared" si="1955"/>
        <v>5</v>
      </c>
      <c r="CA1224" s="77">
        <f t="shared" si="1955"/>
        <v>1</v>
      </c>
      <c r="CB1224" s="92">
        <f t="shared" si="1955"/>
        <v>2</v>
      </c>
      <c r="CJ1224" s="78"/>
      <c r="CK1224" s="90">
        <f t="shared" ref="CK1224:CU1239" si="1971">(IF(M1224="","",IF(RIGHT(M1224,2)="10",RIGHT(M1224,2),RIGHT(M1224,1))+0))</f>
        <v>0</v>
      </c>
      <c r="CL1224" s="91"/>
      <c r="CM1224" s="77">
        <f t="shared" si="1956"/>
        <v>2</v>
      </c>
      <c r="CN1224" s="77">
        <f t="shared" si="1956"/>
        <v>0</v>
      </c>
      <c r="CO1224" s="77">
        <f t="shared" si="1956"/>
        <v>2</v>
      </c>
      <c r="CP1224" s="77">
        <f t="shared" si="1956"/>
        <v>1</v>
      </c>
      <c r="CQ1224" s="77">
        <f t="shared" si="1956"/>
        <v>0</v>
      </c>
      <c r="CR1224" s="77">
        <f t="shared" si="1956"/>
        <v>0</v>
      </c>
      <c r="CS1224" s="77">
        <f t="shared" si="1956"/>
        <v>0</v>
      </c>
      <c r="CT1224" s="77">
        <f t="shared" si="1956"/>
        <v>2</v>
      </c>
      <c r="CU1224" s="77">
        <f t="shared" si="1956"/>
        <v>2</v>
      </c>
      <c r="CV1224" s="77">
        <f t="shared" si="1956"/>
        <v>0</v>
      </c>
      <c r="CW1224" s="77">
        <f t="shared" si="1956"/>
        <v>0</v>
      </c>
      <c r="CX1224" s="77">
        <f t="shared" si="1956"/>
        <v>3</v>
      </c>
      <c r="CY1224" s="77">
        <f t="shared" si="1956"/>
        <v>1</v>
      </c>
      <c r="CZ1224" s="77">
        <f t="shared" si="1956"/>
        <v>0</v>
      </c>
      <c r="DA1224" s="92">
        <f t="shared" si="1956"/>
        <v>1</v>
      </c>
      <c r="DJ1224" s="347" t="str">
        <f t="shared" ref="DJ1224:DT1239" si="1972">(IF(M1224="","",IF(BL1224&gt;CK1224,"H",IF(BL1224&lt;CK1224,"A","D"))))</f>
        <v>H</v>
      </c>
      <c r="DK1224" s="91"/>
      <c r="DL1224" s="56" t="str">
        <f t="shared" si="1957"/>
        <v>H</v>
      </c>
      <c r="DM1224" s="56" t="str">
        <f t="shared" si="1957"/>
        <v>H</v>
      </c>
      <c r="DN1224" s="56" t="str">
        <f t="shared" si="1957"/>
        <v>D</v>
      </c>
      <c r="DO1224" s="56" t="str">
        <f t="shared" si="1957"/>
        <v>D</v>
      </c>
      <c r="DP1224" s="56" t="str">
        <f t="shared" si="1957"/>
        <v>H</v>
      </c>
      <c r="DQ1224" s="56" t="str">
        <f t="shared" si="1957"/>
        <v>H</v>
      </c>
      <c r="DR1224" s="56" t="str">
        <f t="shared" si="1957"/>
        <v>H</v>
      </c>
      <c r="DS1224" s="56" t="str">
        <f t="shared" si="1957"/>
        <v>D</v>
      </c>
      <c r="DT1224" s="56" t="str">
        <f t="shared" si="1957"/>
        <v>H</v>
      </c>
      <c r="DU1224" s="56" t="str">
        <f t="shared" si="1957"/>
        <v>H</v>
      </c>
      <c r="DV1224" s="56" t="str">
        <f t="shared" si="1957"/>
        <v>H</v>
      </c>
      <c r="DW1224" s="56" t="str">
        <f t="shared" si="1957"/>
        <v>A</v>
      </c>
      <c r="DX1224" s="56" t="str">
        <f t="shared" si="1957"/>
        <v>H</v>
      </c>
      <c r="DY1224" s="56" t="str">
        <f t="shared" si="1957"/>
        <v>H</v>
      </c>
      <c r="DZ1224" s="348" t="str">
        <f t="shared" si="1957"/>
        <v>H</v>
      </c>
      <c r="EI1224" s="53" t="str">
        <f t="shared" si="1958"/>
        <v>Bromley</v>
      </c>
      <c r="EJ1224" s="79">
        <f t="shared" ref="EJ1224:EJ1239" si="1973">SUM(EQ1224:ES1224)</f>
        <v>32</v>
      </c>
      <c r="EK1224" s="80">
        <f t="shared" ref="EK1224:EK1239" si="1974">COUNTIF($DJ1224:$EG1224,"H")</f>
        <v>12</v>
      </c>
      <c r="EL1224" s="80">
        <f t="shared" ref="EL1224:EL1239" si="1975">COUNTIF($DJ1224:$EG1224,"D")</f>
        <v>3</v>
      </c>
      <c r="EM1224" s="80">
        <f t="shared" ref="EM1224:EM1239" si="1976">COUNTIF($DJ1224:$EG1224,"A")</f>
        <v>1</v>
      </c>
      <c r="EN1224" s="80">
        <f>COUNTIF(DK$1223:DK$1239,"A")</f>
        <v>8</v>
      </c>
      <c r="EO1224" s="80">
        <f>COUNTIF(DK$1223:DK$1239,"D")</f>
        <v>3</v>
      </c>
      <c r="EP1224" s="80">
        <f>COUNTIF(DK$1223:DK$1239,"H")</f>
        <v>5</v>
      </c>
      <c r="EQ1224" s="79">
        <f t="shared" ref="EQ1224:EQ1239" si="1977">EK1224+EN1224</f>
        <v>20</v>
      </c>
      <c r="ER1224" s="79">
        <f t="shared" si="1959"/>
        <v>6</v>
      </c>
      <c r="ES1224" s="79">
        <f t="shared" si="1959"/>
        <v>6</v>
      </c>
      <c r="ET1224" s="81">
        <f>SUM($BL1224:$CI1224)+SUM(CL$1223:CL$1239)</f>
        <v>91</v>
      </c>
      <c r="EU1224" s="81">
        <f>SUM($CK1224:$DH1224)+SUM(BM$1223:BM$1239)</f>
        <v>42</v>
      </c>
      <c r="EV1224" s="79">
        <f t="shared" si="1960"/>
        <v>66</v>
      </c>
      <c r="EW1224" s="81">
        <f t="shared" ref="EW1224:EW1239" si="1978">ET1224-EU1224</f>
        <v>49</v>
      </c>
      <c r="EX1224" s="78"/>
      <c r="EY1224" s="80">
        <f t="shared" si="1961"/>
        <v>32</v>
      </c>
      <c r="EZ1224" s="80">
        <f t="shared" si="1962"/>
        <v>20</v>
      </c>
      <c r="FA1224" s="80">
        <f t="shared" si="1963"/>
        <v>6</v>
      </c>
      <c r="FB1224" s="80">
        <f t="shared" si="1964"/>
        <v>6</v>
      </c>
      <c r="FC1224" s="80">
        <f t="shared" si="1965"/>
        <v>91</v>
      </c>
      <c r="FD1224" s="80">
        <f t="shared" si="1966"/>
        <v>42</v>
      </c>
      <c r="FE1224" s="80">
        <f t="shared" si="1967"/>
        <v>66</v>
      </c>
      <c r="FF1224" s="80">
        <f t="shared" si="1968"/>
        <v>49</v>
      </c>
      <c r="FH1224" s="54">
        <f t="shared" ref="FH1224:FH1239" si="1979">IF(EJ1224=EY1224,0,1)</f>
        <v>0</v>
      </c>
      <c r="FI1224" s="54">
        <f t="shared" ref="FI1224:FI1239" si="1980">IF(EQ1224=EZ1224,0,1)</f>
        <v>0</v>
      </c>
      <c r="FJ1224" s="54">
        <f t="shared" si="1969"/>
        <v>0</v>
      </c>
      <c r="FK1224" s="54">
        <f t="shared" si="1969"/>
        <v>0</v>
      </c>
      <c r="FL1224" s="54">
        <f t="shared" si="1969"/>
        <v>0</v>
      </c>
      <c r="FM1224" s="54">
        <f t="shared" si="1969"/>
        <v>0</v>
      </c>
      <c r="FN1224" s="54">
        <f t="shared" si="1969"/>
        <v>0</v>
      </c>
      <c r="FO1224" s="54">
        <f t="shared" si="1969"/>
        <v>0</v>
      </c>
      <c r="FQ1224" s="54" t="str">
        <f t="shared" si="1892"/>
        <v/>
      </c>
      <c r="FR1224" s="54" t="str">
        <f t="shared" si="1893"/>
        <v/>
      </c>
      <c r="FS1224" s="54" t="str">
        <f t="shared" si="1923"/>
        <v/>
      </c>
      <c r="FT1224" s="54" t="str">
        <f t="shared" si="1923"/>
        <v/>
      </c>
      <c r="FU1224" s="54" t="str">
        <f t="shared" si="1923"/>
        <v/>
      </c>
      <c r="FV1224" s="54" t="str">
        <f t="shared" si="1923"/>
        <v/>
      </c>
      <c r="FW1224" s="54" t="str">
        <f t="shared" si="1923"/>
        <v/>
      </c>
      <c r="FX1224" s="54" t="str">
        <f t="shared" si="1923"/>
        <v/>
      </c>
      <c r="FY1224" s="54" t="s">
        <v>1909</v>
      </c>
      <c r="FZ1224" s="58"/>
      <c r="GA1224" s="59"/>
      <c r="GB1224" s="60"/>
      <c r="GC1224" s="58"/>
      <c r="GD1224" s="59"/>
      <c r="GE1224" s="61"/>
      <c r="GF1224" s="58"/>
      <c r="GG1224" s="61"/>
      <c r="GH1224" s="61"/>
    </row>
    <row r="1225" spans="1:190" s="54" customFormat="1" ht="12" x14ac:dyDescent="0.25">
      <c r="A1225" s="54">
        <v>3</v>
      </c>
      <c r="B1225" s="54" t="s">
        <v>1839</v>
      </c>
      <c r="C1225" s="56">
        <v>32</v>
      </c>
      <c r="D1225" s="56">
        <v>20</v>
      </c>
      <c r="E1225" s="56">
        <v>6</v>
      </c>
      <c r="F1225" s="56">
        <v>6</v>
      </c>
      <c r="G1225" s="56">
        <v>91</v>
      </c>
      <c r="H1225" s="56">
        <v>42</v>
      </c>
      <c r="I1225" s="57">
        <v>66</v>
      </c>
      <c r="J1225" s="56">
        <f t="shared" si="1954"/>
        <v>49</v>
      </c>
      <c r="L1225" s="82" t="s">
        <v>1126</v>
      </c>
      <c r="M1225" s="253" t="s">
        <v>125</v>
      </c>
      <c r="N1225" s="59" t="s">
        <v>150</v>
      </c>
      <c r="O1225" s="249"/>
      <c r="P1225" s="59" t="s">
        <v>99</v>
      </c>
      <c r="Q1225" s="59" t="s">
        <v>99</v>
      </c>
      <c r="R1225" s="59" t="s">
        <v>177</v>
      </c>
      <c r="S1225" s="59" t="s">
        <v>150</v>
      </c>
      <c r="T1225" s="59" t="s">
        <v>60</v>
      </c>
      <c r="U1225" s="59" t="s">
        <v>148</v>
      </c>
      <c r="V1225" s="59" t="s">
        <v>162</v>
      </c>
      <c r="W1225" s="59" t="s">
        <v>194</v>
      </c>
      <c r="X1225" s="59" t="s">
        <v>125</v>
      </c>
      <c r="Y1225" s="59" t="s">
        <v>177</v>
      </c>
      <c r="Z1225" s="59" t="s">
        <v>103</v>
      </c>
      <c r="AA1225" s="59" t="s">
        <v>126</v>
      </c>
      <c r="AB1225" s="59" t="s">
        <v>58</v>
      </c>
      <c r="AC1225" s="85" t="s">
        <v>150</v>
      </c>
      <c r="AD1225" s="211" t="s">
        <v>89</v>
      </c>
      <c r="AL1225" s="82" t="s">
        <v>1126</v>
      </c>
      <c r="AM1225" s="253" t="s">
        <v>68</v>
      </c>
      <c r="AN1225" s="59" t="s">
        <v>80</v>
      </c>
      <c r="AO1225" s="249"/>
      <c r="AP1225" s="59" t="s">
        <v>640</v>
      </c>
      <c r="AQ1225" s="59" t="s">
        <v>731</v>
      </c>
      <c r="AR1225" s="59" t="s">
        <v>66</v>
      </c>
      <c r="AS1225" s="59" t="s">
        <v>321</v>
      </c>
      <c r="AT1225" s="59" t="s">
        <v>714</v>
      </c>
      <c r="AU1225" s="59" t="s">
        <v>121</v>
      </c>
      <c r="AV1225" s="59" t="s">
        <v>1095</v>
      </c>
      <c r="AW1225" s="59" t="s">
        <v>82</v>
      </c>
      <c r="AX1225" s="59" t="s">
        <v>128</v>
      </c>
      <c r="AY1225" s="59" t="s">
        <v>447</v>
      </c>
      <c r="AZ1225" s="59" t="s">
        <v>120</v>
      </c>
      <c r="BA1225" s="59" t="s">
        <v>113</v>
      </c>
      <c r="BB1225" s="59" t="s">
        <v>67</v>
      </c>
      <c r="BC1225" s="85" t="s">
        <v>95</v>
      </c>
      <c r="BD1225" s="211" t="s">
        <v>1035</v>
      </c>
      <c r="BL1225" s="90">
        <f t="shared" si="1970"/>
        <v>5</v>
      </c>
      <c r="BM1225" s="77">
        <f t="shared" si="1970"/>
        <v>3</v>
      </c>
      <c r="BN1225" s="91"/>
      <c r="BO1225" s="77">
        <f t="shared" si="1955"/>
        <v>1</v>
      </c>
      <c r="BP1225" s="77">
        <f t="shared" si="1955"/>
        <v>1</v>
      </c>
      <c r="BQ1225" s="77">
        <f t="shared" si="1955"/>
        <v>2</v>
      </c>
      <c r="BR1225" s="77">
        <f t="shared" si="1955"/>
        <v>3</v>
      </c>
      <c r="BS1225" s="77">
        <f t="shared" si="1955"/>
        <v>4</v>
      </c>
      <c r="BT1225" s="77">
        <f t="shared" si="1955"/>
        <v>0</v>
      </c>
      <c r="BU1225" s="77">
        <f t="shared" si="1955"/>
        <v>6</v>
      </c>
      <c r="BV1225" s="77">
        <f t="shared" si="1955"/>
        <v>9</v>
      </c>
      <c r="BW1225" s="77">
        <f t="shared" si="1955"/>
        <v>5</v>
      </c>
      <c r="BX1225" s="77">
        <f t="shared" si="1955"/>
        <v>2</v>
      </c>
      <c r="BY1225" s="77">
        <f t="shared" si="1955"/>
        <v>1</v>
      </c>
      <c r="BZ1225" s="77">
        <f t="shared" si="1955"/>
        <v>7</v>
      </c>
      <c r="CA1225" s="77">
        <f t="shared" si="1955"/>
        <v>5</v>
      </c>
      <c r="CB1225" s="92">
        <f t="shared" si="1955"/>
        <v>3</v>
      </c>
      <c r="CJ1225" s="78"/>
      <c r="CK1225" s="90">
        <f t="shared" si="1971"/>
        <v>0</v>
      </c>
      <c r="CL1225" s="77">
        <f t="shared" si="1971"/>
        <v>1</v>
      </c>
      <c r="CM1225" s="91"/>
      <c r="CN1225" s="77">
        <f t="shared" si="1956"/>
        <v>0</v>
      </c>
      <c r="CO1225" s="77">
        <f t="shared" si="1956"/>
        <v>0</v>
      </c>
      <c r="CP1225" s="77">
        <f t="shared" si="1956"/>
        <v>0</v>
      </c>
      <c r="CQ1225" s="77">
        <f t="shared" si="1956"/>
        <v>1</v>
      </c>
      <c r="CR1225" s="77">
        <f t="shared" si="1956"/>
        <v>1</v>
      </c>
      <c r="CS1225" s="77">
        <f t="shared" si="1956"/>
        <v>1</v>
      </c>
      <c r="CT1225" s="77">
        <f t="shared" si="1956"/>
        <v>0</v>
      </c>
      <c r="CU1225" s="77">
        <f t="shared" si="1956"/>
        <v>1</v>
      </c>
      <c r="CV1225" s="77">
        <f t="shared" si="1956"/>
        <v>0</v>
      </c>
      <c r="CW1225" s="77">
        <f t="shared" si="1956"/>
        <v>0</v>
      </c>
      <c r="CX1225" s="77">
        <f t="shared" si="1956"/>
        <v>3</v>
      </c>
      <c r="CY1225" s="77">
        <f t="shared" si="1956"/>
        <v>0</v>
      </c>
      <c r="CZ1225" s="77">
        <f t="shared" si="1956"/>
        <v>1</v>
      </c>
      <c r="DA1225" s="92">
        <f t="shared" si="1956"/>
        <v>1</v>
      </c>
      <c r="DJ1225" s="347" t="str">
        <f t="shared" si="1972"/>
        <v>H</v>
      </c>
      <c r="DK1225" s="56" t="str">
        <f t="shared" si="1972"/>
        <v>H</v>
      </c>
      <c r="DL1225" s="91"/>
      <c r="DM1225" s="56" t="str">
        <f t="shared" si="1957"/>
        <v>H</v>
      </c>
      <c r="DN1225" s="56" t="str">
        <f t="shared" si="1957"/>
        <v>H</v>
      </c>
      <c r="DO1225" s="56" t="str">
        <f t="shared" si="1957"/>
        <v>H</v>
      </c>
      <c r="DP1225" s="56" t="str">
        <f t="shared" si="1957"/>
        <v>H</v>
      </c>
      <c r="DQ1225" s="56" t="str">
        <f t="shared" si="1957"/>
        <v>H</v>
      </c>
      <c r="DR1225" s="56" t="str">
        <f t="shared" si="1957"/>
        <v>A</v>
      </c>
      <c r="DS1225" s="56" t="str">
        <f t="shared" si="1957"/>
        <v>H</v>
      </c>
      <c r="DT1225" s="56" t="str">
        <f t="shared" si="1957"/>
        <v>H</v>
      </c>
      <c r="DU1225" s="56" t="str">
        <f t="shared" si="1957"/>
        <v>H</v>
      </c>
      <c r="DV1225" s="56" t="str">
        <f t="shared" si="1957"/>
        <v>H</v>
      </c>
      <c r="DW1225" s="56" t="str">
        <f t="shared" si="1957"/>
        <v>A</v>
      </c>
      <c r="DX1225" s="56" t="str">
        <f t="shared" si="1957"/>
        <v>H</v>
      </c>
      <c r="DY1225" s="56" t="str">
        <f t="shared" si="1957"/>
        <v>H</v>
      </c>
      <c r="DZ1225" s="348" t="str">
        <f t="shared" si="1957"/>
        <v>H</v>
      </c>
      <c r="EI1225" s="53" t="str">
        <f t="shared" si="1958"/>
        <v>Carshalton Athletic</v>
      </c>
      <c r="EJ1225" s="79">
        <f t="shared" si="1973"/>
        <v>32</v>
      </c>
      <c r="EK1225" s="80">
        <f t="shared" si="1974"/>
        <v>14</v>
      </c>
      <c r="EL1225" s="80">
        <f t="shared" si="1975"/>
        <v>0</v>
      </c>
      <c r="EM1225" s="80">
        <f t="shared" si="1976"/>
        <v>2</v>
      </c>
      <c r="EN1225" s="80">
        <f>COUNTIF(DL$1223:DL$1239,"A")</f>
        <v>10</v>
      </c>
      <c r="EO1225" s="80">
        <f>COUNTIF(DL$1223:DL$1239,"D")</f>
        <v>2</v>
      </c>
      <c r="EP1225" s="80">
        <f>COUNTIF(DL$1223:DL$1239,"H")</f>
        <v>4</v>
      </c>
      <c r="EQ1225" s="79">
        <f t="shared" si="1977"/>
        <v>24</v>
      </c>
      <c r="ER1225" s="79">
        <f t="shared" si="1959"/>
        <v>2</v>
      </c>
      <c r="ES1225" s="79">
        <f t="shared" si="1959"/>
        <v>6</v>
      </c>
      <c r="ET1225" s="81">
        <f>SUM($BL1225:$CI1225)+SUM(CM$1223:CM$1239)</f>
        <v>99</v>
      </c>
      <c r="EU1225" s="81">
        <f>SUM($CK1225:$DH1225)+SUM(BN$1223:BN$1239)</f>
        <v>30</v>
      </c>
      <c r="EV1225" s="79">
        <f t="shared" si="1960"/>
        <v>74</v>
      </c>
      <c r="EW1225" s="81">
        <f t="shared" si="1978"/>
        <v>69</v>
      </c>
      <c r="EX1225" s="78"/>
      <c r="EY1225" s="80">
        <f t="shared" si="1961"/>
        <v>32</v>
      </c>
      <c r="EZ1225" s="80">
        <f t="shared" si="1962"/>
        <v>24</v>
      </c>
      <c r="FA1225" s="80">
        <f t="shared" si="1963"/>
        <v>2</v>
      </c>
      <c r="FB1225" s="80">
        <f t="shared" si="1964"/>
        <v>6</v>
      </c>
      <c r="FC1225" s="80">
        <f t="shared" si="1965"/>
        <v>99</v>
      </c>
      <c r="FD1225" s="80">
        <f t="shared" si="1966"/>
        <v>30</v>
      </c>
      <c r="FE1225" s="80">
        <f t="shared" si="1967"/>
        <v>74</v>
      </c>
      <c r="FF1225" s="80">
        <f t="shared" si="1968"/>
        <v>69</v>
      </c>
      <c r="FH1225" s="54">
        <f t="shared" si="1979"/>
        <v>0</v>
      </c>
      <c r="FI1225" s="54">
        <f t="shared" si="1980"/>
        <v>0</v>
      </c>
      <c r="FJ1225" s="54">
        <f t="shared" si="1969"/>
        <v>0</v>
      </c>
      <c r="FK1225" s="54">
        <f t="shared" si="1969"/>
        <v>0</v>
      </c>
      <c r="FL1225" s="54">
        <f t="shared" si="1969"/>
        <v>0</v>
      </c>
      <c r="FM1225" s="54">
        <f t="shared" si="1969"/>
        <v>0</v>
      </c>
      <c r="FN1225" s="54">
        <f t="shared" si="1969"/>
        <v>0</v>
      </c>
      <c r="FO1225" s="54">
        <f t="shared" si="1969"/>
        <v>0</v>
      </c>
      <c r="FQ1225" s="54" t="str">
        <f t="shared" si="1892"/>
        <v/>
      </c>
      <c r="FR1225" s="54" t="str">
        <f t="shared" si="1893"/>
        <v/>
      </c>
      <c r="FS1225" s="54" t="str">
        <f t="shared" si="1923"/>
        <v/>
      </c>
      <c r="FT1225" s="54" t="str">
        <f t="shared" si="1923"/>
        <v/>
      </c>
      <c r="FU1225" s="54" t="str">
        <f t="shared" si="1923"/>
        <v/>
      </c>
      <c r="FV1225" s="54" t="str">
        <f t="shared" si="1923"/>
        <v/>
      </c>
      <c r="FW1225" s="54" t="str">
        <f t="shared" si="1923"/>
        <v/>
      </c>
      <c r="FX1225" s="54" t="str">
        <f t="shared" si="1923"/>
        <v/>
      </c>
      <c r="FY1225" s="54" t="s">
        <v>1843</v>
      </c>
      <c r="FZ1225" s="58"/>
      <c r="GA1225" s="59"/>
      <c r="GB1225" s="60"/>
      <c r="GC1225" s="58"/>
      <c r="GD1225" s="59"/>
      <c r="GE1225" s="61"/>
      <c r="GF1225" s="58"/>
      <c r="GG1225" s="61"/>
      <c r="GH1225" s="61"/>
    </row>
    <row r="1226" spans="1:190" s="54" customFormat="1" ht="12" x14ac:dyDescent="0.25">
      <c r="A1226" s="54">
        <v>4</v>
      </c>
      <c r="B1226" s="54" t="s">
        <v>897</v>
      </c>
      <c r="C1226" s="56">
        <v>32</v>
      </c>
      <c r="D1226" s="56">
        <v>20</v>
      </c>
      <c r="E1226" s="56">
        <v>4</v>
      </c>
      <c r="F1226" s="56">
        <v>8</v>
      </c>
      <c r="G1226" s="56">
        <v>80</v>
      </c>
      <c r="H1226" s="56">
        <v>44</v>
      </c>
      <c r="I1226" s="57">
        <v>64</v>
      </c>
      <c r="J1226" s="56">
        <f t="shared" si="1954"/>
        <v>36</v>
      </c>
      <c r="L1226" s="82" t="s">
        <v>1924</v>
      </c>
      <c r="M1226" s="253" t="s">
        <v>176</v>
      </c>
      <c r="N1226" s="59" t="s">
        <v>111</v>
      </c>
      <c r="O1226" s="59" t="s">
        <v>200</v>
      </c>
      <c r="P1226" s="249"/>
      <c r="Q1226" s="59" t="s">
        <v>150</v>
      </c>
      <c r="R1226" s="59" t="s">
        <v>98</v>
      </c>
      <c r="S1226" s="59" t="s">
        <v>77</v>
      </c>
      <c r="T1226" s="59" t="s">
        <v>102</v>
      </c>
      <c r="U1226" s="59" t="s">
        <v>76</v>
      </c>
      <c r="V1226" s="59" t="s">
        <v>416</v>
      </c>
      <c r="W1226" s="59" t="s">
        <v>89</v>
      </c>
      <c r="X1226" s="59" t="s">
        <v>150</v>
      </c>
      <c r="Y1226" s="59" t="s">
        <v>77</v>
      </c>
      <c r="Z1226" s="59" t="s">
        <v>410</v>
      </c>
      <c r="AA1226" s="59" t="s">
        <v>176</v>
      </c>
      <c r="AB1226" s="59" t="s">
        <v>103</v>
      </c>
      <c r="AC1226" s="85" t="s">
        <v>185</v>
      </c>
      <c r="AD1226" s="211"/>
      <c r="AL1226" s="82" t="s">
        <v>1924</v>
      </c>
      <c r="AM1226" s="253" t="s">
        <v>80</v>
      </c>
      <c r="AN1226" s="59" t="s">
        <v>116</v>
      </c>
      <c r="AO1226" s="59" t="s">
        <v>115</v>
      </c>
      <c r="AP1226" s="249"/>
      <c r="AQ1226" s="59" t="s">
        <v>1006</v>
      </c>
      <c r="AR1226" s="59" t="s">
        <v>271</v>
      </c>
      <c r="AS1226" s="59" t="s">
        <v>638</v>
      </c>
      <c r="AT1226" s="59" t="s">
        <v>121</v>
      </c>
      <c r="AU1226" s="59" t="s">
        <v>82</v>
      </c>
      <c r="AV1226" s="59" t="s">
        <v>92</v>
      </c>
      <c r="AW1226" s="59" t="s">
        <v>64</v>
      </c>
      <c r="AX1226" s="59" t="s">
        <v>646</v>
      </c>
      <c r="AY1226" s="59" t="s">
        <v>675</v>
      </c>
      <c r="AZ1226" s="59" t="s">
        <v>317</v>
      </c>
      <c r="BA1226" s="59" t="s">
        <v>1090</v>
      </c>
      <c r="BB1226" s="59" t="s">
        <v>446</v>
      </c>
      <c r="BC1226" s="85" t="s">
        <v>669</v>
      </c>
      <c r="BD1226" s="211"/>
      <c r="BL1226" s="90">
        <f t="shared" si="1970"/>
        <v>2</v>
      </c>
      <c r="BM1226" s="77">
        <f t="shared" si="1970"/>
        <v>5</v>
      </c>
      <c r="BN1226" s="77">
        <f t="shared" si="1970"/>
        <v>2</v>
      </c>
      <c r="BO1226" s="91"/>
      <c r="BP1226" s="77">
        <f t="shared" si="1955"/>
        <v>3</v>
      </c>
      <c r="BQ1226" s="77">
        <f t="shared" si="1955"/>
        <v>0</v>
      </c>
      <c r="BR1226" s="77">
        <f t="shared" si="1955"/>
        <v>2</v>
      </c>
      <c r="BS1226" s="77">
        <f t="shared" si="1955"/>
        <v>2</v>
      </c>
      <c r="BT1226" s="77">
        <f t="shared" si="1955"/>
        <v>0</v>
      </c>
      <c r="BU1226" s="77">
        <f t="shared" si="1955"/>
        <v>6</v>
      </c>
      <c r="BV1226" s="77">
        <f t="shared" si="1955"/>
        <v>3</v>
      </c>
      <c r="BW1226" s="77">
        <f t="shared" si="1955"/>
        <v>3</v>
      </c>
      <c r="BX1226" s="77">
        <f t="shared" si="1955"/>
        <v>2</v>
      </c>
      <c r="BY1226" s="77">
        <f t="shared" si="1955"/>
        <v>2</v>
      </c>
      <c r="BZ1226" s="77">
        <f t="shared" si="1955"/>
        <v>2</v>
      </c>
      <c r="CA1226" s="77">
        <f t="shared" si="1955"/>
        <v>1</v>
      </c>
      <c r="CB1226" s="92">
        <f t="shared" si="1955"/>
        <v>0</v>
      </c>
      <c r="CJ1226" s="78"/>
      <c r="CK1226" s="90">
        <f t="shared" si="1971"/>
        <v>3</v>
      </c>
      <c r="CL1226" s="77">
        <f t="shared" si="1971"/>
        <v>2</v>
      </c>
      <c r="CM1226" s="77">
        <f t="shared" si="1971"/>
        <v>2</v>
      </c>
      <c r="CN1226" s="91"/>
      <c r="CO1226" s="77">
        <f t="shared" si="1956"/>
        <v>1</v>
      </c>
      <c r="CP1226" s="77">
        <f t="shared" si="1956"/>
        <v>5</v>
      </c>
      <c r="CQ1226" s="77">
        <f t="shared" si="1956"/>
        <v>1</v>
      </c>
      <c r="CR1226" s="77">
        <f t="shared" si="1956"/>
        <v>4</v>
      </c>
      <c r="CS1226" s="77">
        <f t="shared" si="1956"/>
        <v>2</v>
      </c>
      <c r="CT1226" s="77">
        <f t="shared" si="1956"/>
        <v>2</v>
      </c>
      <c r="CU1226" s="77">
        <f t="shared" si="1956"/>
        <v>0</v>
      </c>
      <c r="CV1226" s="77">
        <f t="shared" si="1956"/>
        <v>1</v>
      </c>
      <c r="CW1226" s="77">
        <f t="shared" si="1956"/>
        <v>1</v>
      </c>
      <c r="CX1226" s="77">
        <f t="shared" si="1956"/>
        <v>6</v>
      </c>
      <c r="CY1226" s="77">
        <f t="shared" si="1956"/>
        <v>3</v>
      </c>
      <c r="CZ1226" s="77">
        <f t="shared" si="1956"/>
        <v>3</v>
      </c>
      <c r="DA1226" s="92">
        <f t="shared" si="1956"/>
        <v>7</v>
      </c>
      <c r="DJ1226" s="347" t="str">
        <f t="shared" si="1972"/>
        <v>A</v>
      </c>
      <c r="DK1226" s="56" t="str">
        <f t="shared" si="1972"/>
        <v>H</v>
      </c>
      <c r="DL1226" s="56" t="str">
        <f t="shared" si="1972"/>
        <v>D</v>
      </c>
      <c r="DM1226" s="91"/>
      <c r="DN1226" s="56" t="str">
        <f t="shared" si="1957"/>
        <v>H</v>
      </c>
      <c r="DO1226" s="56" t="str">
        <f t="shared" si="1957"/>
        <v>A</v>
      </c>
      <c r="DP1226" s="56" t="str">
        <f t="shared" si="1957"/>
        <v>H</v>
      </c>
      <c r="DQ1226" s="56" t="str">
        <f t="shared" si="1957"/>
        <v>A</v>
      </c>
      <c r="DR1226" s="56" t="str">
        <f t="shared" si="1957"/>
        <v>A</v>
      </c>
      <c r="DS1226" s="56" t="str">
        <f t="shared" si="1957"/>
        <v>H</v>
      </c>
      <c r="DT1226" s="56" t="str">
        <f t="shared" si="1957"/>
        <v>H</v>
      </c>
      <c r="DU1226" s="56" t="str">
        <f t="shared" si="1957"/>
        <v>H</v>
      </c>
      <c r="DV1226" s="56" t="str">
        <f t="shared" si="1957"/>
        <v>H</v>
      </c>
      <c r="DW1226" s="56" t="str">
        <f t="shared" si="1957"/>
        <v>A</v>
      </c>
      <c r="DX1226" s="56" t="str">
        <f t="shared" si="1957"/>
        <v>A</v>
      </c>
      <c r="DY1226" s="56" t="str">
        <f t="shared" si="1957"/>
        <v>A</v>
      </c>
      <c r="DZ1226" s="348" t="str">
        <f t="shared" si="1957"/>
        <v>A</v>
      </c>
      <c r="EI1226" s="53" t="str">
        <f t="shared" si="1958"/>
        <v>Chipstead</v>
      </c>
      <c r="EJ1226" s="79">
        <f t="shared" si="1973"/>
        <v>32</v>
      </c>
      <c r="EK1226" s="80">
        <f t="shared" si="1974"/>
        <v>7</v>
      </c>
      <c r="EL1226" s="80">
        <f t="shared" si="1975"/>
        <v>1</v>
      </c>
      <c r="EM1226" s="80">
        <f t="shared" si="1976"/>
        <v>8</v>
      </c>
      <c r="EN1226" s="80">
        <f>COUNTIF(DM$1223:DM$1239,"A")</f>
        <v>4</v>
      </c>
      <c r="EO1226" s="80">
        <f>COUNTIF(DM$1223:DM$1239,"D")</f>
        <v>3</v>
      </c>
      <c r="EP1226" s="80">
        <f>COUNTIF(DM$1223:DM$1239,"H")</f>
        <v>9</v>
      </c>
      <c r="EQ1226" s="79">
        <f t="shared" si="1977"/>
        <v>11</v>
      </c>
      <c r="ER1226" s="79">
        <f t="shared" si="1959"/>
        <v>4</v>
      </c>
      <c r="ES1226" s="79">
        <f t="shared" si="1959"/>
        <v>17</v>
      </c>
      <c r="ET1226" s="81">
        <f>SUM($BK1226:$CI1226)+SUM(CN$1223:CN$1239)</f>
        <v>52</v>
      </c>
      <c r="EU1226" s="81">
        <f>SUM($CK1226:$DH1226)+SUM(BO$1223:BO$1239)</f>
        <v>80</v>
      </c>
      <c r="EV1226" s="79">
        <f t="shared" si="1960"/>
        <v>37</v>
      </c>
      <c r="EW1226" s="81">
        <f t="shared" si="1978"/>
        <v>-28</v>
      </c>
      <c r="EX1226" s="78"/>
      <c r="EY1226" s="80">
        <f t="shared" si="1961"/>
        <v>32</v>
      </c>
      <c r="EZ1226" s="80">
        <f t="shared" si="1962"/>
        <v>11</v>
      </c>
      <c r="FA1226" s="80">
        <f t="shared" si="1963"/>
        <v>4</v>
      </c>
      <c r="FB1226" s="80">
        <f t="shared" si="1964"/>
        <v>17</v>
      </c>
      <c r="FC1226" s="80">
        <f t="shared" si="1965"/>
        <v>52</v>
      </c>
      <c r="FD1226" s="80">
        <f t="shared" si="1966"/>
        <v>80</v>
      </c>
      <c r="FE1226" s="80">
        <f t="shared" si="1967"/>
        <v>37</v>
      </c>
      <c r="FF1226" s="80">
        <f t="shared" si="1968"/>
        <v>-28</v>
      </c>
      <c r="FH1226" s="54">
        <f t="shared" si="1979"/>
        <v>0</v>
      </c>
      <c r="FI1226" s="54">
        <f t="shared" si="1980"/>
        <v>0</v>
      </c>
      <c r="FJ1226" s="54">
        <f t="shared" si="1969"/>
        <v>0</v>
      </c>
      <c r="FK1226" s="54">
        <f t="shared" si="1969"/>
        <v>0</v>
      </c>
      <c r="FL1226" s="54">
        <f t="shared" si="1969"/>
        <v>0</v>
      </c>
      <c r="FM1226" s="54">
        <f t="shared" si="1969"/>
        <v>0</v>
      </c>
      <c r="FN1226" s="54">
        <f t="shared" si="1969"/>
        <v>0</v>
      </c>
      <c r="FO1226" s="54">
        <f t="shared" si="1969"/>
        <v>0</v>
      </c>
      <c r="FQ1226" s="54" t="str">
        <f t="shared" si="1892"/>
        <v/>
      </c>
      <c r="FR1226" s="54" t="str">
        <f t="shared" si="1893"/>
        <v/>
      </c>
      <c r="FS1226" s="54" t="str">
        <f t="shared" si="1923"/>
        <v/>
      </c>
      <c r="FT1226" s="54" t="str">
        <f t="shared" si="1923"/>
        <v/>
      </c>
      <c r="FU1226" s="54" t="str">
        <f t="shared" si="1923"/>
        <v/>
      </c>
      <c r="FV1226" s="54" t="str">
        <f t="shared" si="1923"/>
        <v/>
      </c>
      <c r="FW1226" s="54" t="str">
        <f t="shared" si="1923"/>
        <v/>
      </c>
      <c r="FX1226" s="54" t="str">
        <f t="shared" si="1923"/>
        <v/>
      </c>
      <c r="FZ1226" s="58"/>
      <c r="GA1226" s="59"/>
      <c r="GB1226" s="60"/>
      <c r="GC1226" s="58"/>
      <c r="GD1226" s="59"/>
      <c r="GE1226" s="61"/>
      <c r="GF1226" s="58"/>
      <c r="GG1226" s="61"/>
      <c r="GH1226" s="61"/>
    </row>
    <row r="1227" spans="1:190" s="54" customFormat="1" ht="12" x14ac:dyDescent="0.25">
      <c r="A1227" s="54">
        <v>5</v>
      </c>
      <c r="B1227" s="54" t="s">
        <v>1844</v>
      </c>
      <c r="C1227" s="56">
        <v>32</v>
      </c>
      <c r="D1227" s="56">
        <v>17</v>
      </c>
      <c r="E1227" s="56">
        <v>7</v>
      </c>
      <c r="F1227" s="56">
        <v>8</v>
      </c>
      <c r="G1227" s="56">
        <v>62</v>
      </c>
      <c r="H1227" s="56">
        <v>34</v>
      </c>
      <c r="I1227" s="57" t="s">
        <v>1925</v>
      </c>
      <c r="J1227" s="56">
        <f t="shared" si="1954"/>
        <v>28</v>
      </c>
      <c r="L1227" s="82" t="s">
        <v>1910</v>
      </c>
      <c r="M1227" s="253" t="s">
        <v>85</v>
      </c>
      <c r="N1227" s="59" t="s">
        <v>200</v>
      </c>
      <c r="O1227" s="59" t="s">
        <v>200</v>
      </c>
      <c r="P1227" s="59" t="s">
        <v>62</v>
      </c>
      <c r="Q1227" s="249"/>
      <c r="R1227" s="59" t="s">
        <v>124</v>
      </c>
      <c r="S1227" s="59" t="s">
        <v>150</v>
      </c>
      <c r="T1227" s="59" t="s">
        <v>200</v>
      </c>
      <c r="U1227" s="59" t="s">
        <v>177</v>
      </c>
      <c r="V1227" s="59" t="s">
        <v>99</v>
      </c>
      <c r="W1227" s="59" t="s">
        <v>60</v>
      </c>
      <c r="X1227" s="59" t="s">
        <v>459</v>
      </c>
      <c r="Y1227" s="59" t="s">
        <v>99</v>
      </c>
      <c r="Z1227" s="59" t="s">
        <v>148</v>
      </c>
      <c r="AA1227" s="59" t="s">
        <v>200</v>
      </c>
      <c r="AB1227" s="59" t="s">
        <v>103</v>
      </c>
      <c r="AC1227" s="85" t="s">
        <v>206</v>
      </c>
      <c r="AD1227" s="211" t="s">
        <v>77</v>
      </c>
      <c r="AL1227" s="82" t="s">
        <v>1910</v>
      </c>
      <c r="AM1227" s="253" t="s">
        <v>636</v>
      </c>
      <c r="AN1227" s="59" t="s">
        <v>1095</v>
      </c>
      <c r="AO1227" s="59" t="s">
        <v>709</v>
      </c>
      <c r="AP1227" s="59" t="s">
        <v>70</v>
      </c>
      <c r="AQ1227" s="249"/>
      <c r="AR1227" s="59" t="s">
        <v>114</v>
      </c>
      <c r="AS1227" s="59" t="s">
        <v>95</v>
      </c>
      <c r="AT1227" s="59" t="s">
        <v>93</v>
      </c>
      <c r="AU1227" s="59" t="s">
        <v>665</v>
      </c>
      <c r="AV1227" s="59" t="s">
        <v>64</v>
      </c>
      <c r="AW1227" s="59" t="s">
        <v>1420</v>
      </c>
      <c r="AX1227" s="59" t="s">
        <v>639</v>
      </c>
      <c r="AY1227" s="59" t="s">
        <v>92</v>
      </c>
      <c r="AZ1227" s="59" t="s">
        <v>1090</v>
      </c>
      <c r="BA1227" s="59" t="s">
        <v>121</v>
      </c>
      <c r="BB1227" s="59" t="s">
        <v>209</v>
      </c>
      <c r="BC1227" s="85" t="s">
        <v>79</v>
      </c>
      <c r="BD1227" s="211" t="s">
        <v>116</v>
      </c>
      <c r="BL1227" s="90">
        <f t="shared" si="1970"/>
        <v>0</v>
      </c>
      <c r="BM1227" s="77">
        <f t="shared" si="1970"/>
        <v>2</v>
      </c>
      <c r="BN1227" s="77">
        <f t="shared" si="1970"/>
        <v>2</v>
      </c>
      <c r="BO1227" s="77">
        <f t="shared" si="1970"/>
        <v>1</v>
      </c>
      <c r="BP1227" s="91"/>
      <c r="BQ1227" s="77">
        <f t="shared" si="1955"/>
        <v>0</v>
      </c>
      <c r="BR1227" s="77">
        <f t="shared" si="1955"/>
        <v>3</v>
      </c>
      <c r="BS1227" s="77">
        <f t="shared" si="1955"/>
        <v>2</v>
      </c>
      <c r="BT1227" s="77">
        <f t="shared" si="1955"/>
        <v>2</v>
      </c>
      <c r="BU1227" s="77">
        <f t="shared" si="1955"/>
        <v>1</v>
      </c>
      <c r="BV1227" s="77">
        <f t="shared" si="1955"/>
        <v>4</v>
      </c>
      <c r="BW1227" s="77">
        <f t="shared" si="1955"/>
        <v>5</v>
      </c>
      <c r="BX1227" s="77">
        <f t="shared" si="1955"/>
        <v>1</v>
      </c>
      <c r="BY1227" s="77">
        <f t="shared" si="1955"/>
        <v>0</v>
      </c>
      <c r="BZ1227" s="77">
        <f t="shared" si="1955"/>
        <v>2</v>
      </c>
      <c r="CA1227" s="77">
        <f t="shared" si="1955"/>
        <v>1</v>
      </c>
      <c r="CB1227" s="92">
        <f t="shared" si="1955"/>
        <v>1</v>
      </c>
      <c r="CJ1227" s="78"/>
      <c r="CK1227" s="90">
        <f t="shared" si="1971"/>
        <v>4</v>
      </c>
      <c r="CL1227" s="77">
        <f t="shared" si="1971"/>
        <v>2</v>
      </c>
      <c r="CM1227" s="77">
        <f t="shared" si="1971"/>
        <v>2</v>
      </c>
      <c r="CN1227" s="77">
        <f t="shared" si="1971"/>
        <v>1</v>
      </c>
      <c r="CO1227" s="91"/>
      <c r="CP1227" s="77">
        <f t="shared" si="1956"/>
        <v>0</v>
      </c>
      <c r="CQ1227" s="77">
        <f t="shared" si="1956"/>
        <v>1</v>
      </c>
      <c r="CR1227" s="77">
        <f t="shared" si="1956"/>
        <v>2</v>
      </c>
      <c r="CS1227" s="77">
        <f t="shared" si="1956"/>
        <v>0</v>
      </c>
      <c r="CT1227" s="77">
        <f t="shared" si="1956"/>
        <v>0</v>
      </c>
      <c r="CU1227" s="77">
        <f t="shared" si="1956"/>
        <v>1</v>
      </c>
      <c r="CV1227" s="77">
        <f t="shared" si="1956"/>
        <v>3</v>
      </c>
      <c r="CW1227" s="77">
        <f t="shared" si="1956"/>
        <v>0</v>
      </c>
      <c r="CX1227" s="77">
        <f t="shared" si="1956"/>
        <v>1</v>
      </c>
      <c r="CY1227" s="77">
        <f t="shared" si="1956"/>
        <v>2</v>
      </c>
      <c r="CZ1227" s="77">
        <f t="shared" si="1956"/>
        <v>3</v>
      </c>
      <c r="DA1227" s="92">
        <f t="shared" si="1956"/>
        <v>4</v>
      </c>
      <c r="DJ1227" s="347" t="str">
        <f t="shared" si="1972"/>
        <v>A</v>
      </c>
      <c r="DK1227" s="56" t="str">
        <f t="shared" si="1972"/>
        <v>D</v>
      </c>
      <c r="DL1227" s="56" t="str">
        <f t="shared" si="1972"/>
        <v>D</v>
      </c>
      <c r="DM1227" s="56" t="str">
        <f t="shared" si="1972"/>
        <v>D</v>
      </c>
      <c r="DN1227" s="91"/>
      <c r="DO1227" s="56" t="str">
        <f t="shared" si="1957"/>
        <v>D</v>
      </c>
      <c r="DP1227" s="56" t="str">
        <f t="shared" si="1957"/>
        <v>H</v>
      </c>
      <c r="DQ1227" s="56" t="str">
        <f t="shared" si="1957"/>
        <v>D</v>
      </c>
      <c r="DR1227" s="56" t="str">
        <f t="shared" si="1957"/>
        <v>H</v>
      </c>
      <c r="DS1227" s="56" t="str">
        <f t="shared" si="1957"/>
        <v>H</v>
      </c>
      <c r="DT1227" s="56" t="str">
        <f t="shared" si="1957"/>
        <v>H</v>
      </c>
      <c r="DU1227" s="56" t="str">
        <f t="shared" si="1957"/>
        <v>H</v>
      </c>
      <c r="DV1227" s="56" t="str">
        <f t="shared" si="1957"/>
        <v>H</v>
      </c>
      <c r="DW1227" s="56" t="str">
        <f t="shared" si="1957"/>
        <v>A</v>
      </c>
      <c r="DX1227" s="56" t="str">
        <f t="shared" si="1957"/>
        <v>D</v>
      </c>
      <c r="DY1227" s="56" t="str">
        <f t="shared" si="1957"/>
        <v>A</v>
      </c>
      <c r="DZ1227" s="348" t="str">
        <f t="shared" si="1957"/>
        <v>A</v>
      </c>
      <c r="EI1227" s="53" t="str">
        <f t="shared" si="1958"/>
        <v>Corinthian-Casuals</v>
      </c>
      <c r="EJ1227" s="79">
        <f t="shared" si="1973"/>
        <v>32</v>
      </c>
      <c r="EK1227" s="80">
        <f t="shared" si="1974"/>
        <v>6</v>
      </c>
      <c r="EL1227" s="80">
        <f t="shared" si="1975"/>
        <v>6</v>
      </c>
      <c r="EM1227" s="80">
        <f t="shared" si="1976"/>
        <v>4</v>
      </c>
      <c r="EN1227" s="80">
        <f>COUNTIF(DN$1223:DN$1239,"A")</f>
        <v>5</v>
      </c>
      <c r="EO1227" s="80">
        <f>COUNTIF(DN$1223:DN$1239,"D")</f>
        <v>5</v>
      </c>
      <c r="EP1227" s="80">
        <f>COUNTIF(DN$1223:DN$1239,"H")</f>
        <v>6</v>
      </c>
      <c r="EQ1227" s="79">
        <f t="shared" si="1977"/>
        <v>11</v>
      </c>
      <c r="ER1227" s="79">
        <f t="shared" si="1959"/>
        <v>11</v>
      </c>
      <c r="ES1227" s="79">
        <f t="shared" si="1959"/>
        <v>10</v>
      </c>
      <c r="ET1227" s="81">
        <f>SUM($BL1227:$CI1227)+SUM(CO$1223:CO$1239)</f>
        <v>55</v>
      </c>
      <c r="EU1227" s="81">
        <f>SUM($CK1227:$DH1227)+SUM(BP$1223:BP$1239)</f>
        <v>57</v>
      </c>
      <c r="EV1227" s="79">
        <f t="shared" si="1960"/>
        <v>44</v>
      </c>
      <c r="EW1227" s="81">
        <f t="shared" si="1978"/>
        <v>-2</v>
      </c>
      <c r="EX1227" s="78"/>
      <c r="EY1227" s="80">
        <f t="shared" si="1961"/>
        <v>32</v>
      </c>
      <c r="EZ1227" s="80">
        <f t="shared" si="1962"/>
        <v>11</v>
      </c>
      <c r="FA1227" s="80">
        <f t="shared" si="1963"/>
        <v>11</v>
      </c>
      <c r="FB1227" s="80">
        <f t="shared" si="1964"/>
        <v>10</v>
      </c>
      <c r="FC1227" s="80">
        <f t="shared" si="1965"/>
        <v>55</v>
      </c>
      <c r="FD1227" s="80">
        <f t="shared" si="1966"/>
        <v>57</v>
      </c>
      <c r="FE1227" s="80">
        <f t="shared" si="1967"/>
        <v>44</v>
      </c>
      <c r="FF1227" s="80">
        <f t="shared" si="1968"/>
        <v>-2</v>
      </c>
      <c r="FH1227" s="54">
        <f t="shared" si="1979"/>
        <v>0</v>
      </c>
      <c r="FI1227" s="54">
        <f t="shared" si="1980"/>
        <v>0</v>
      </c>
      <c r="FJ1227" s="54">
        <f t="shared" si="1969"/>
        <v>0</v>
      </c>
      <c r="FK1227" s="54">
        <f t="shared" si="1969"/>
        <v>0</v>
      </c>
      <c r="FL1227" s="54">
        <f t="shared" si="1969"/>
        <v>0</v>
      </c>
      <c r="FM1227" s="54">
        <f t="shared" si="1969"/>
        <v>0</v>
      </c>
      <c r="FN1227" s="54">
        <f t="shared" si="1969"/>
        <v>0</v>
      </c>
      <c r="FO1227" s="54">
        <f t="shared" si="1969"/>
        <v>0</v>
      </c>
      <c r="FQ1227" s="54" t="str">
        <f t="shared" si="1892"/>
        <v/>
      </c>
      <c r="FR1227" s="54" t="str">
        <f t="shared" si="1893"/>
        <v/>
      </c>
      <c r="FS1227" s="54" t="str">
        <f t="shared" si="1923"/>
        <v/>
      </c>
      <c r="FT1227" s="54" t="str">
        <f t="shared" si="1923"/>
        <v/>
      </c>
      <c r="FU1227" s="54" t="str">
        <f t="shared" si="1923"/>
        <v/>
      </c>
      <c r="FV1227" s="54" t="str">
        <f t="shared" si="1923"/>
        <v/>
      </c>
      <c r="FW1227" s="54" t="str">
        <f t="shared" si="1923"/>
        <v/>
      </c>
      <c r="FX1227" s="54" t="str">
        <f t="shared" si="1923"/>
        <v/>
      </c>
      <c r="FZ1227" s="58"/>
      <c r="GA1227" s="59"/>
      <c r="GB1227" s="60"/>
      <c r="GC1227" s="58"/>
      <c r="GD1227" s="59"/>
      <c r="GE1227" s="61"/>
      <c r="GF1227" s="58"/>
      <c r="GG1227" s="61"/>
      <c r="GH1227" s="61"/>
    </row>
    <row r="1228" spans="1:190" s="54" customFormat="1" ht="12" x14ac:dyDescent="0.25">
      <c r="A1228" s="54">
        <v>6</v>
      </c>
      <c r="B1228" s="54" t="s">
        <v>1915</v>
      </c>
      <c r="C1228" s="56">
        <v>32</v>
      </c>
      <c r="D1228" s="56">
        <v>15</v>
      </c>
      <c r="E1228" s="56">
        <v>10</v>
      </c>
      <c r="F1228" s="56">
        <v>7</v>
      </c>
      <c r="G1228" s="56">
        <v>66</v>
      </c>
      <c r="H1228" s="56">
        <v>42</v>
      </c>
      <c r="I1228" s="57">
        <v>55</v>
      </c>
      <c r="J1228" s="56">
        <f t="shared" si="1954"/>
        <v>24</v>
      </c>
      <c r="L1228" s="82" t="s">
        <v>1915</v>
      </c>
      <c r="M1228" s="253" t="s">
        <v>74</v>
      </c>
      <c r="N1228" s="59" t="s">
        <v>514</v>
      </c>
      <c r="O1228" s="59" t="s">
        <v>86</v>
      </c>
      <c r="P1228" s="59" t="s">
        <v>99</v>
      </c>
      <c r="Q1228" s="59" t="s">
        <v>200</v>
      </c>
      <c r="R1228" s="249"/>
      <c r="S1228" s="59" t="s">
        <v>89</v>
      </c>
      <c r="T1228" s="59" t="s">
        <v>124</v>
      </c>
      <c r="U1228" s="59" t="s">
        <v>62</v>
      </c>
      <c r="V1228" s="59" t="s">
        <v>177</v>
      </c>
      <c r="W1228" s="59" t="s">
        <v>177</v>
      </c>
      <c r="X1228" s="59" t="s">
        <v>87</v>
      </c>
      <c r="Y1228" s="59" t="s">
        <v>58</v>
      </c>
      <c r="Z1228" s="59" t="s">
        <v>200</v>
      </c>
      <c r="AA1228" s="59" t="s">
        <v>162</v>
      </c>
      <c r="AB1228" s="59" t="s">
        <v>77</v>
      </c>
      <c r="AC1228" s="85" t="s">
        <v>77</v>
      </c>
      <c r="AD1228" s="211" t="s">
        <v>148</v>
      </c>
      <c r="AL1228" s="82" t="s">
        <v>1915</v>
      </c>
      <c r="AM1228" s="253" t="s">
        <v>1095</v>
      </c>
      <c r="AN1228" s="59" t="s">
        <v>452</v>
      </c>
      <c r="AO1228" s="59" t="s">
        <v>92</v>
      </c>
      <c r="AP1228" s="59" t="s">
        <v>586</v>
      </c>
      <c r="AQ1228" s="59" t="s">
        <v>78</v>
      </c>
      <c r="AR1228" s="249"/>
      <c r="AS1228" s="59" t="s">
        <v>480</v>
      </c>
      <c r="AT1228" s="59" t="s">
        <v>636</v>
      </c>
      <c r="AU1228" s="59" t="s">
        <v>115</v>
      </c>
      <c r="AV1228" s="59" t="s">
        <v>121</v>
      </c>
      <c r="AW1228" s="59" t="s">
        <v>447</v>
      </c>
      <c r="AX1228" s="59" t="s">
        <v>202</v>
      </c>
      <c r="AY1228" s="59" t="s">
        <v>583</v>
      </c>
      <c r="AZ1228" s="59" t="s">
        <v>584</v>
      </c>
      <c r="BA1228" s="59" t="s">
        <v>1279</v>
      </c>
      <c r="BB1228" s="59" t="s">
        <v>284</v>
      </c>
      <c r="BC1228" s="85" t="s">
        <v>272</v>
      </c>
      <c r="BD1228" s="211" t="s">
        <v>598</v>
      </c>
      <c r="BL1228" s="90">
        <f t="shared" si="1970"/>
        <v>1</v>
      </c>
      <c r="BM1228" s="77">
        <f t="shared" si="1970"/>
        <v>2</v>
      </c>
      <c r="BN1228" s="77">
        <f t="shared" si="1970"/>
        <v>0</v>
      </c>
      <c r="BO1228" s="77">
        <f t="shared" si="1970"/>
        <v>1</v>
      </c>
      <c r="BP1228" s="77">
        <f t="shared" si="1970"/>
        <v>2</v>
      </c>
      <c r="BQ1228" s="91"/>
      <c r="BR1228" s="77">
        <f t="shared" si="1955"/>
        <v>3</v>
      </c>
      <c r="BS1228" s="77">
        <f t="shared" si="1955"/>
        <v>0</v>
      </c>
      <c r="BT1228" s="77">
        <f t="shared" si="1955"/>
        <v>1</v>
      </c>
      <c r="BU1228" s="77">
        <f t="shared" si="1955"/>
        <v>2</v>
      </c>
      <c r="BV1228" s="77">
        <f t="shared" si="1955"/>
        <v>2</v>
      </c>
      <c r="BW1228" s="77">
        <f t="shared" si="1955"/>
        <v>3</v>
      </c>
      <c r="BX1228" s="77">
        <f t="shared" si="1955"/>
        <v>5</v>
      </c>
      <c r="BY1228" s="77">
        <f t="shared" si="1955"/>
        <v>2</v>
      </c>
      <c r="BZ1228" s="77">
        <f t="shared" si="1955"/>
        <v>6</v>
      </c>
      <c r="CA1228" s="77">
        <f t="shared" si="1955"/>
        <v>2</v>
      </c>
      <c r="CB1228" s="92">
        <f t="shared" si="1955"/>
        <v>2</v>
      </c>
      <c r="CJ1228" s="78"/>
      <c r="CK1228" s="90">
        <f t="shared" si="1971"/>
        <v>2</v>
      </c>
      <c r="CL1228" s="77">
        <f t="shared" si="1971"/>
        <v>8</v>
      </c>
      <c r="CM1228" s="77">
        <f t="shared" si="1971"/>
        <v>3</v>
      </c>
      <c r="CN1228" s="77">
        <f t="shared" si="1971"/>
        <v>0</v>
      </c>
      <c r="CO1228" s="77">
        <f t="shared" si="1971"/>
        <v>2</v>
      </c>
      <c r="CP1228" s="91"/>
      <c r="CQ1228" s="77">
        <f t="shared" si="1956"/>
        <v>0</v>
      </c>
      <c r="CR1228" s="77">
        <f t="shared" si="1956"/>
        <v>0</v>
      </c>
      <c r="CS1228" s="77">
        <f t="shared" si="1956"/>
        <v>1</v>
      </c>
      <c r="CT1228" s="77">
        <f t="shared" si="1956"/>
        <v>0</v>
      </c>
      <c r="CU1228" s="77">
        <f t="shared" si="1956"/>
        <v>0</v>
      </c>
      <c r="CV1228" s="77">
        <f t="shared" si="1956"/>
        <v>3</v>
      </c>
      <c r="CW1228" s="77">
        <f t="shared" si="1956"/>
        <v>1</v>
      </c>
      <c r="CX1228" s="77">
        <f t="shared" si="1956"/>
        <v>2</v>
      </c>
      <c r="CY1228" s="77">
        <f t="shared" si="1956"/>
        <v>0</v>
      </c>
      <c r="CZ1228" s="77">
        <f t="shared" si="1956"/>
        <v>1</v>
      </c>
      <c r="DA1228" s="92">
        <f t="shared" si="1956"/>
        <v>1</v>
      </c>
      <c r="DJ1228" s="347" t="str">
        <f t="shared" si="1972"/>
        <v>A</v>
      </c>
      <c r="DK1228" s="56" t="str">
        <f t="shared" si="1972"/>
        <v>A</v>
      </c>
      <c r="DL1228" s="56" t="str">
        <f t="shared" si="1972"/>
        <v>A</v>
      </c>
      <c r="DM1228" s="56" t="str">
        <f t="shared" si="1972"/>
        <v>H</v>
      </c>
      <c r="DN1228" s="56" t="str">
        <f t="shared" si="1972"/>
        <v>D</v>
      </c>
      <c r="DO1228" s="91"/>
      <c r="DP1228" s="56" t="str">
        <f t="shared" si="1957"/>
        <v>H</v>
      </c>
      <c r="DQ1228" s="56" t="str">
        <f t="shared" si="1957"/>
        <v>D</v>
      </c>
      <c r="DR1228" s="56" t="str">
        <f t="shared" si="1957"/>
        <v>D</v>
      </c>
      <c r="DS1228" s="56" t="str">
        <f t="shared" si="1957"/>
        <v>H</v>
      </c>
      <c r="DT1228" s="56" t="str">
        <f t="shared" si="1957"/>
        <v>H</v>
      </c>
      <c r="DU1228" s="56" t="str">
        <f t="shared" si="1957"/>
        <v>D</v>
      </c>
      <c r="DV1228" s="56" t="str">
        <f t="shared" si="1957"/>
        <v>H</v>
      </c>
      <c r="DW1228" s="56" t="str">
        <f t="shared" si="1957"/>
        <v>D</v>
      </c>
      <c r="DX1228" s="56" t="str">
        <f t="shared" si="1957"/>
        <v>H</v>
      </c>
      <c r="DY1228" s="56" t="str">
        <f t="shared" si="1957"/>
        <v>H</v>
      </c>
      <c r="DZ1228" s="348" t="str">
        <f t="shared" si="1957"/>
        <v>H</v>
      </c>
      <c r="EI1228" s="53" t="str">
        <f t="shared" si="1958"/>
        <v>Crawley Town</v>
      </c>
      <c r="EJ1228" s="79">
        <f t="shared" si="1973"/>
        <v>32</v>
      </c>
      <c r="EK1228" s="80">
        <f t="shared" si="1974"/>
        <v>8</v>
      </c>
      <c r="EL1228" s="80">
        <f t="shared" si="1975"/>
        <v>5</v>
      </c>
      <c r="EM1228" s="80">
        <f t="shared" si="1976"/>
        <v>3</v>
      </c>
      <c r="EN1228" s="80">
        <f>COUNTIF(DO$1223:DO$1239,"A")</f>
        <v>7</v>
      </c>
      <c r="EO1228" s="80">
        <f>COUNTIF(DO$1223:DO$1239,"D")</f>
        <v>5</v>
      </c>
      <c r="EP1228" s="80">
        <f>COUNTIF(DO$1223:DO$1239,"H")</f>
        <v>4</v>
      </c>
      <c r="EQ1228" s="79">
        <f t="shared" si="1977"/>
        <v>15</v>
      </c>
      <c r="ER1228" s="79">
        <f t="shared" si="1959"/>
        <v>10</v>
      </c>
      <c r="ES1228" s="79">
        <f t="shared" si="1959"/>
        <v>7</v>
      </c>
      <c r="ET1228" s="81">
        <f>SUM($BL1228:$CI1228)+SUM(CP$1223:CP$1239)</f>
        <v>66</v>
      </c>
      <c r="EU1228" s="81">
        <f>SUM($CK1228:$DH1228)+SUM(BQ$1223:BQ$1239)</f>
        <v>42</v>
      </c>
      <c r="EV1228" s="79">
        <f t="shared" si="1960"/>
        <v>55</v>
      </c>
      <c r="EW1228" s="81">
        <f t="shared" si="1978"/>
        <v>24</v>
      </c>
      <c r="EX1228" s="78"/>
      <c r="EY1228" s="80">
        <f t="shared" si="1961"/>
        <v>32</v>
      </c>
      <c r="EZ1228" s="80">
        <f t="shared" si="1962"/>
        <v>15</v>
      </c>
      <c r="FA1228" s="80">
        <f t="shared" si="1963"/>
        <v>10</v>
      </c>
      <c r="FB1228" s="80">
        <f t="shared" si="1964"/>
        <v>7</v>
      </c>
      <c r="FC1228" s="80">
        <f t="shared" si="1965"/>
        <v>66</v>
      </c>
      <c r="FD1228" s="80">
        <f t="shared" si="1966"/>
        <v>42</v>
      </c>
      <c r="FE1228" s="80">
        <f t="shared" si="1967"/>
        <v>55</v>
      </c>
      <c r="FF1228" s="80">
        <f t="shared" si="1968"/>
        <v>24</v>
      </c>
      <c r="FH1228" s="54">
        <f t="shared" si="1979"/>
        <v>0</v>
      </c>
      <c r="FI1228" s="54">
        <f t="shared" si="1980"/>
        <v>0</v>
      </c>
      <c r="FJ1228" s="54">
        <f t="shared" si="1969"/>
        <v>0</v>
      </c>
      <c r="FK1228" s="54">
        <f t="shared" si="1969"/>
        <v>0</v>
      </c>
      <c r="FL1228" s="54">
        <f t="shared" si="1969"/>
        <v>0</v>
      </c>
      <c r="FM1228" s="54">
        <f t="shared" si="1969"/>
        <v>0</v>
      </c>
      <c r="FN1228" s="54">
        <f t="shared" si="1969"/>
        <v>0</v>
      </c>
      <c r="FO1228" s="54">
        <f t="shared" si="1969"/>
        <v>0</v>
      </c>
      <c r="FQ1228" s="54" t="str">
        <f t="shared" si="1892"/>
        <v/>
      </c>
      <c r="FR1228" s="54" t="str">
        <f t="shared" si="1893"/>
        <v/>
      </c>
      <c r="FS1228" s="54" t="str">
        <f t="shared" si="1923"/>
        <v/>
      </c>
      <c r="FT1228" s="54" t="str">
        <f t="shared" si="1923"/>
        <v/>
      </c>
      <c r="FU1228" s="54" t="str">
        <f t="shared" si="1923"/>
        <v/>
      </c>
      <c r="FV1228" s="54" t="str">
        <f t="shared" si="1923"/>
        <v/>
      </c>
      <c r="FW1228" s="54" t="str">
        <f t="shared" si="1923"/>
        <v/>
      </c>
      <c r="FX1228" s="54" t="str">
        <f t="shared" si="1923"/>
        <v/>
      </c>
      <c r="FZ1228" s="58"/>
      <c r="GA1228" s="59"/>
      <c r="GB1228" s="60"/>
      <c r="GC1228" s="58"/>
      <c r="GD1228" s="59"/>
      <c r="GE1228" s="61"/>
      <c r="GF1228" s="58"/>
      <c r="GG1228" s="61"/>
      <c r="GH1228" s="61"/>
    </row>
    <row r="1229" spans="1:190" s="54" customFormat="1" ht="12" x14ac:dyDescent="0.25">
      <c r="A1229" s="54">
        <v>7</v>
      </c>
      <c r="B1229" s="54" t="s">
        <v>1771</v>
      </c>
      <c r="C1229" s="56">
        <v>32</v>
      </c>
      <c r="D1229" s="56">
        <v>14</v>
      </c>
      <c r="E1229" s="56">
        <v>6</v>
      </c>
      <c r="F1229" s="56">
        <v>12</v>
      </c>
      <c r="G1229" s="56">
        <v>67</v>
      </c>
      <c r="H1229" s="56">
        <v>58</v>
      </c>
      <c r="I1229" s="57" t="s">
        <v>1917</v>
      </c>
      <c r="J1229" s="56">
        <f t="shared" si="1954"/>
        <v>9</v>
      </c>
      <c r="L1229" s="82" t="s">
        <v>390</v>
      </c>
      <c r="M1229" s="253" t="s">
        <v>62</v>
      </c>
      <c r="N1229" s="59" t="s">
        <v>62</v>
      </c>
      <c r="O1229" s="59" t="s">
        <v>86</v>
      </c>
      <c r="P1229" s="59" t="s">
        <v>74</v>
      </c>
      <c r="Q1229" s="59" t="s">
        <v>76</v>
      </c>
      <c r="R1229" s="59" t="s">
        <v>76</v>
      </c>
      <c r="S1229" s="249"/>
      <c r="T1229" s="59" t="s">
        <v>58</v>
      </c>
      <c r="U1229" s="59" t="s">
        <v>149</v>
      </c>
      <c r="V1229" s="59" t="s">
        <v>200</v>
      </c>
      <c r="W1229" s="59" t="s">
        <v>176</v>
      </c>
      <c r="X1229" s="59" t="s">
        <v>76</v>
      </c>
      <c r="Y1229" s="59" t="s">
        <v>59</v>
      </c>
      <c r="Z1229" s="59" t="s">
        <v>206</v>
      </c>
      <c r="AA1229" s="59" t="s">
        <v>125</v>
      </c>
      <c r="AB1229" s="59" t="s">
        <v>206</v>
      </c>
      <c r="AC1229" s="85" t="s">
        <v>62</v>
      </c>
      <c r="AD1229" s="211"/>
      <c r="AL1229" s="82" t="s">
        <v>390</v>
      </c>
      <c r="AM1229" s="253" t="s">
        <v>106</v>
      </c>
      <c r="AN1229" s="59" t="s">
        <v>1279</v>
      </c>
      <c r="AO1229" s="59" t="s">
        <v>452</v>
      </c>
      <c r="AP1229" s="59" t="s">
        <v>119</v>
      </c>
      <c r="AQ1229" s="59" t="s">
        <v>131</v>
      </c>
      <c r="AR1229" s="59" t="s">
        <v>91</v>
      </c>
      <c r="AS1229" s="249"/>
      <c r="AT1229" s="59" t="s">
        <v>665</v>
      </c>
      <c r="AU1229" s="59" t="s">
        <v>1095</v>
      </c>
      <c r="AV1229" s="59" t="s">
        <v>114</v>
      </c>
      <c r="AW1229" s="59" t="s">
        <v>656</v>
      </c>
      <c r="AX1229" s="59" t="s">
        <v>447</v>
      </c>
      <c r="AY1229" s="59" t="s">
        <v>78</v>
      </c>
      <c r="AZ1229" s="59" t="s">
        <v>244</v>
      </c>
      <c r="BA1229" s="59" t="s">
        <v>584</v>
      </c>
      <c r="BB1229" s="59" t="s">
        <v>636</v>
      </c>
      <c r="BC1229" s="85" t="s">
        <v>763</v>
      </c>
      <c r="BD1229" s="211"/>
      <c r="BL1229" s="90">
        <f t="shared" si="1970"/>
        <v>1</v>
      </c>
      <c r="BM1229" s="77">
        <f t="shared" si="1970"/>
        <v>1</v>
      </c>
      <c r="BN1229" s="77">
        <f t="shared" si="1970"/>
        <v>0</v>
      </c>
      <c r="BO1229" s="77">
        <f t="shared" si="1970"/>
        <v>1</v>
      </c>
      <c r="BP1229" s="77">
        <f t="shared" si="1970"/>
        <v>0</v>
      </c>
      <c r="BQ1229" s="77">
        <f t="shared" si="1970"/>
        <v>0</v>
      </c>
      <c r="BR1229" s="91"/>
      <c r="BS1229" s="77">
        <f t="shared" si="1955"/>
        <v>5</v>
      </c>
      <c r="BT1229" s="77">
        <f t="shared" si="1955"/>
        <v>1</v>
      </c>
      <c r="BU1229" s="77">
        <f t="shared" si="1955"/>
        <v>2</v>
      </c>
      <c r="BV1229" s="77">
        <f t="shared" si="1955"/>
        <v>2</v>
      </c>
      <c r="BW1229" s="77">
        <f t="shared" si="1955"/>
        <v>0</v>
      </c>
      <c r="BX1229" s="77">
        <f t="shared" si="1955"/>
        <v>4</v>
      </c>
      <c r="BY1229" s="77">
        <f t="shared" si="1955"/>
        <v>1</v>
      </c>
      <c r="BZ1229" s="77">
        <f t="shared" si="1955"/>
        <v>5</v>
      </c>
      <c r="CA1229" s="77">
        <f t="shared" si="1955"/>
        <v>1</v>
      </c>
      <c r="CB1229" s="92">
        <f t="shared" si="1955"/>
        <v>1</v>
      </c>
      <c r="CJ1229" s="78"/>
      <c r="CK1229" s="90">
        <f t="shared" si="1971"/>
        <v>1</v>
      </c>
      <c r="CL1229" s="77">
        <f t="shared" si="1971"/>
        <v>1</v>
      </c>
      <c r="CM1229" s="77">
        <f t="shared" si="1971"/>
        <v>3</v>
      </c>
      <c r="CN1229" s="77">
        <f t="shared" si="1971"/>
        <v>2</v>
      </c>
      <c r="CO1229" s="77">
        <f t="shared" si="1971"/>
        <v>2</v>
      </c>
      <c r="CP1229" s="77">
        <f t="shared" si="1971"/>
        <v>2</v>
      </c>
      <c r="CQ1229" s="91"/>
      <c r="CR1229" s="77">
        <f t="shared" si="1956"/>
        <v>1</v>
      </c>
      <c r="CS1229" s="77">
        <f t="shared" si="1956"/>
        <v>5</v>
      </c>
      <c r="CT1229" s="77">
        <f t="shared" si="1956"/>
        <v>2</v>
      </c>
      <c r="CU1229" s="77">
        <f t="shared" si="1956"/>
        <v>3</v>
      </c>
      <c r="CV1229" s="77">
        <f t="shared" si="1956"/>
        <v>2</v>
      </c>
      <c r="CW1229" s="77">
        <f t="shared" si="1956"/>
        <v>0</v>
      </c>
      <c r="CX1229" s="77">
        <f t="shared" si="1956"/>
        <v>4</v>
      </c>
      <c r="CY1229" s="77">
        <f t="shared" si="1956"/>
        <v>0</v>
      </c>
      <c r="CZ1229" s="77">
        <f t="shared" si="1956"/>
        <v>4</v>
      </c>
      <c r="DA1229" s="92">
        <f t="shared" si="1956"/>
        <v>1</v>
      </c>
      <c r="DJ1229" s="347" t="str">
        <f t="shared" si="1972"/>
        <v>D</v>
      </c>
      <c r="DK1229" s="56" t="str">
        <f t="shared" si="1972"/>
        <v>D</v>
      </c>
      <c r="DL1229" s="56" t="str">
        <f t="shared" si="1972"/>
        <v>A</v>
      </c>
      <c r="DM1229" s="56" t="str">
        <f t="shared" si="1972"/>
        <v>A</v>
      </c>
      <c r="DN1229" s="56" t="str">
        <f t="shared" si="1972"/>
        <v>A</v>
      </c>
      <c r="DO1229" s="56" t="str">
        <f t="shared" si="1972"/>
        <v>A</v>
      </c>
      <c r="DP1229" s="91"/>
      <c r="DQ1229" s="56" t="str">
        <f t="shared" si="1957"/>
        <v>H</v>
      </c>
      <c r="DR1229" s="56" t="str">
        <f t="shared" si="1957"/>
        <v>A</v>
      </c>
      <c r="DS1229" s="56" t="str">
        <f t="shared" si="1957"/>
        <v>D</v>
      </c>
      <c r="DT1229" s="56" t="str">
        <f t="shared" si="1957"/>
        <v>A</v>
      </c>
      <c r="DU1229" s="56" t="str">
        <f t="shared" si="1957"/>
        <v>A</v>
      </c>
      <c r="DV1229" s="56" t="str">
        <f t="shared" si="1957"/>
        <v>H</v>
      </c>
      <c r="DW1229" s="56" t="str">
        <f t="shared" si="1957"/>
        <v>A</v>
      </c>
      <c r="DX1229" s="56" t="str">
        <f t="shared" si="1957"/>
        <v>H</v>
      </c>
      <c r="DY1229" s="56" t="str">
        <f t="shared" si="1957"/>
        <v>A</v>
      </c>
      <c r="DZ1229" s="348" t="str">
        <f t="shared" si="1957"/>
        <v>D</v>
      </c>
      <c r="EI1229" s="53" t="str">
        <f t="shared" si="1958"/>
        <v>Croydon Athletic</v>
      </c>
      <c r="EJ1229" s="79">
        <f t="shared" si="1973"/>
        <v>32</v>
      </c>
      <c r="EK1229" s="80">
        <f t="shared" si="1974"/>
        <v>3</v>
      </c>
      <c r="EL1229" s="80">
        <f t="shared" si="1975"/>
        <v>4</v>
      </c>
      <c r="EM1229" s="80">
        <f t="shared" si="1976"/>
        <v>9</v>
      </c>
      <c r="EN1229" s="80">
        <f>COUNTIF(DP$1223:DP$1239,"A")</f>
        <v>5</v>
      </c>
      <c r="EO1229" s="80">
        <f>COUNTIF(DP$1223:DP$1239,"D")</f>
        <v>1</v>
      </c>
      <c r="EP1229" s="80">
        <f>COUNTIF(DP$1223:DP$1239,"H")</f>
        <v>10</v>
      </c>
      <c r="EQ1229" s="79">
        <f t="shared" si="1977"/>
        <v>8</v>
      </c>
      <c r="ER1229" s="79">
        <f t="shared" si="1959"/>
        <v>5</v>
      </c>
      <c r="ES1229" s="79">
        <f t="shared" si="1959"/>
        <v>19</v>
      </c>
      <c r="ET1229" s="81">
        <f>SUM($BL1229:$CI1229)+SUM(CQ$1223:CQ$1239)</f>
        <v>49</v>
      </c>
      <c r="EU1229" s="81">
        <f>SUM($CK1229:$DH1229)+SUM(BR$1223:BR$1239)</f>
        <v>73</v>
      </c>
      <c r="EV1229" s="79">
        <f t="shared" si="1960"/>
        <v>29</v>
      </c>
      <c r="EW1229" s="81">
        <f t="shared" si="1978"/>
        <v>-24</v>
      </c>
      <c r="EX1229" s="78"/>
      <c r="EY1229" s="80">
        <f t="shared" si="1961"/>
        <v>32</v>
      </c>
      <c r="EZ1229" s="80">
        <f t="shared" si="1962"/>
        <v>8</v>
      </c>
      <c r="FA1229" s="80">
        <f t="shared" si="1963"/>
        <v>5</v>
      </c>
      <c r="FB1229" s="80">
        <f t="shared" si="1964"/>
        <v>19</v>
      </c>
      <c r="FC1229" s="80">
        <f t="shared" si="1965"/>
        <v>49</v>
      </c>
      <c r="FD1229" s="80">
        <f t="shared" si="1966"/>
        <v>73</v>
      </c>
      <c r="FE1229" s="80">
        <f t="shared" si="1967"/>
        <v>29</v>
      </c>
      <c r="FF1229" s="80">
        <f t="shared" si="1968"/>
        <v>-24</v>
      </c>
      <c r="FH1229" s="54">
        <f t="shared" si="1979"/>
        <v>0</v>
      </c>
      <c r="FI1229" s="54">
        <f t="shared" si="1980"/>
        <v>0</v>
      </c>
      <c r="FJ1229" s="54">
        <f t="shared" si="1969"/>
        <v>0</v>
      </c>
      <c r="FK1229" s="54">
        <f t="shared" si="1969"/>
        <v>0</v>
      </c>
      <c r="FL1229" s="54">
        <f t="shared" si="1969"/>
        <v>0</v>
      </c>
      <c r="FM1229" s="54">
        <f t="shared" si="1969"/>
        <v>0</v>
      </c>
      <c r="FN1229" s="54">
        <f t="shared" si="1969"/>
        <v>0</v>
      </c>
      <c r="FO1229" s="54">
        <f t="shared" si="1969"/>
        <v>0</v>
      </c>
      <c r="FQ1229" s="54" t="str">
        <f t="shared" si="1892"/>
        <v/>
      </c>
      <c r="FR1229" s="54" t="str">
        <f t="shared" si="1893"/>
        <v/>
      </c>
      <c r="FS1229" s="54" t="str">
        <f t="shared" si="1923"/>
        <v/>
      </c>
      <c r="FT1229" s="54" t="str">
        <f t="shared" si="1923"/>
        <v/>
      </c>
      <c r="FU1229" s="54" t="str">
        <f t="shared" si="1923"/>
        <v/>
      </c>
      <c r="FV1229" s="54" t="str">
        <f t="shared" si="1923"/>
        <v/>
      </c>
      <c r="FW1229" s="54" t="str">
        <f t="shared" si="1923"/>
        <v/>
      </c>
      <c r="FX1229" s="54" t="str">
        <f t="shared" si="1923"/>
        <v/>
      </c>
      <c r="FZ1229" s="58"/>
      <c r="GA1229" s="59"/>
      <c r="GB1229" s="60"/>
      <c r="GC1229" s="58"/>
      <c r="GD1229" s="59"/>
      <c r="GE1229" s="61"/>
      <c r="GF1229" s="58"/>
      <c r="GG1229" s="61"/>
      <c r="GH1229" s="61"/>
    </row>
    <row r="1230" spans="1:190" s="54" customFormat="1" ht="12" x14ac:dyDescent="0.25">
      <c r="A1230" s="54">
        <v>8</v>
      </c>
      <c r="B1230" s="54" t="s">
        <v>1910</v>
      </c>
      <c r="C1230" s="56">
        <v>32</v>
      </c>
      <c r="D1230" s="56">
        <v>11</v>
      </c>
      <c r="E1230" s="56">
        <v>11</v>
      </c>
      <c r="F1230" s="56">
        <v>10</v>
      </c>
      <c r="G1230" s="56">
        <v>55</v>
      </c>
      <c r="H1230" s="56">
        <v>57</v>
      </c>
      <c r="I1230" s="57">
        <v>44</v>
      </c>
      <c r="J1230" s="56">
        <f t="shared" si="1954"/>
        <v>-2</v>
      </c>
      <c r="L1230" s="82" t="s">
        <v>1250</v>
      </c>
      <c r="M1230" s="253" t="s">
        <v>269</v>
      </c>
      <c r="N1230" s="59" t="s">
        <v>103</v>
      </c>
      <c r="O1230" s="59" t="s">
        <v>219</v>
      </c>
      <c r="P1230" s="59" t="s">
        <v>63</v>
      </c>
      <c r="Q1230" s="59" t="s">
        <v>103</v>
      </c>
      <c r="R1230" s="59" t="s">
        <v>185</v>
      </c>
      <c r="S1230" s="59" t="s">
        <v>150</v>
      </c>
      <c r="T1230" s="249"/>
      <c r="U1230" s="59" t="s">
        <v>148</v>
      </c>
      <c r="V1230" s="59" t="s">
        <v>219</v>
      </c>
      <c r="W1230" s="59" t="s">
        <v>77</v>
      </c>
      <c r="X1230" s="59" t="s">
        <v>99</v>
      </c>
      <c r="Y1230" s="59" t="s">
        <v>77</v>
      </c>
      <c r="Z1230" s="59" t="s">
        <v>185</v>
      </c>
      <c r="AA1230" s="59" t="s">
        <v>125</v>
      </c>
      <c r="AB1230" s="59" t="s">
        <v>62</v>
      </c>
      <c r="AC1230" s="85" t="s">
        <v>103</v>
      </c>
      <c r="AD1230" s="211"/>
      <c r="AL1230" s="82" t="s">
        <v>1250</v>
      </c>
      <c r="AM1230" s="253" t="s">
        <v>115</v>
      </c>
      <c r="AN1230" s="59" t="s">
        <v>92</v>
      </c>
      <c r="AO1230" s="59" t="s">
        <v>255</v>
      </c>
      <c r="AP1230" s="59" t="s">
        <v>239</v>
      </c>
      <c r="AQ1230" s="59" t="s">
        <v>91</v>
      </c>
      <c r="AR1230" s="59" t="s">
        <v>81</v>
      </c>
      <c r="AS1230" s="59" t="s">
        <v>247</v>
      </c>
      <c r="AT1230" s="249"/>
      <c r="AU1230" s="59" t="s">
        <v>594</v>
      </c>
      <c r="AV1230" s="59" t="s">
        <v>82</v>
      </c>
      <c r="AW1230" s="59" t="s">
        <v>284</v>
      </c>
      <c r="AX1230" s="59" t="s">
        <v>131</v>
      </c>
      <c r="AY1230" s="59" t="s">
        <v>585</v>
      </c>
      <c r="AZ1230" s="59" t="s">
        <v>95</v>
      </c>
      <c r="BA1230" s="59" t="s">
        <v>120</v>
      </c>
      <c r="BB1230" s="59" t="s">
        <v>68</v>
      </c>
      <c r="BC1230" s="85" t="s">
        <v>80</v>
      </c>
      <c r="BD1230" s="211"/>
      <c r="BL1230" s="90">
        <f t="shared" si="1970"/>
        <v>7</v>
      </c>
      <c r="BM1230" s="77">
        <f t="shared" si="1970"/>
        <v>1</v>
      </c>
      <c r="BN1230" s="77">
        <f t="shared" si="1970"/>
        <v>0</v>
      </c>
      <c r="BO1230" s="77">
        <f t="shared" si="1970"/>
        <v>9</v>
      </c>
      <c r="BP1230" s="77">
        <f t="shared" si="1970"/>
        <v>1</v>
      </c>
      <c r="BQ1230" s="77">
        <f t="shared" si="1970"/>
        <v>0</v>
      </c>
      <c r="BR1230" s="77">
        <f t="shared" si="1970"/>
        <v>3</v>
      </c>
      <c r="BS1230" s="91"/>
      <c r="BT1230" s="77">
        <f t="shared" si="1955"/>
        <v>0</v>
      </c>
      <c r="BU1230" s="77">
        <f t="shared" si="1955"/>
        <v>0</v>
      </c>
      <c r="BV1230" s="77">
        <f t="shared" si="1955"/>
        <v>2</v>
      </c>
      <c r="BW1230" s="77">
        <f t="shared" si="1955"/>
        <v>1</v>
      </c>
      <c r="BX1230" s="77">
        <f t="shared" si="1955"/>
        <v>2</v>
      </c>
      <c r="BY1230" s="77">
        <f t="shared" si="1955"/>
        <v>0</v>
      </c>
      <c r="BZ1230" s="77">
        <f t="shared" si="1955"/>
        <v>5</v>
      </c>
      <c r="CA1230" s="77">
        <f t="shared" si="1955"/>
        <v>1</v>
      </c>
      <c r="CB1230" s="92">
        <f t="shared" si="1955"/>
        <v>1</v>
      </c>
      <c r="CJ1230" s="78"/>
      <c r="CK1230" s="90">
        <f t="shared" si="1971"/>
        <v>1</v>
      </c>
      <c r="CL1230" s="77">
        <f t="shared" si="1971"/>
        <v>3</v>
      </c>
      <c r="CM1230" s="77">
        <f t="shared" si="1971"/>
        <v>6</v>
      </c>
      <c r="CN1230" s="77">
        <f t="shared" si="1971"/>
        <v>0</v>
      </c>
      <c r="CO1230" s="77">
        <f t="shared" si="1971"/>
        <v>3</v>
      </c>
      <c r="CP1230" s="77">
        <f t="shared" si="1971"/>
        <v>7</v>
      </c>
      <c r="CQ1230" s="77">
        <f t="shared" si="1971"/>
        <v>1</v>
      </c>
      <c r="CR1230" s="91"/>
      <c r="CS1230" s="77">
        <f t="shared" si="1956"/>
        <v>1</v>
      </c>
      <c r="CT1230" s="77">
        <f t="shared" si="1956"/>
        <v>6</v>
      </c>
      <c r="CU1230" s="77">
        <f t="shared" si="1956"/>
        <v>1</v>
      </c>
      <c r="CV1230" s="77">
        <f t="shared" si="1956"/>
        <v>0</v>
      </c>
      <c r="CW1230" s="77">
        <f t="shared" si="1956"/>
        <v>1</v>
      </c>
      <c r="CX1230" s="77">
        <f t="shared" si="1956"/>
        <v>7</v>
      </c>
      <c r="CY1230" s="77">
        <f t="shared" si="1956"/>
        <v>0</v>
      </c>
      <c r="CZ1230" s="77">
        <f t="shared" si="1956"/>
        <v>1</v>
      </c>
      <c r="DA1230" s="92">
        <f t="shared" si="1956"/>
        <v>3</v>
      </c>
      <c r="DJ1230" s="347" t="str">
        <f t="shared" si="1972"/>
        <v>H</v>
      </c>
      <c r="DK1230" s="56" t="str">
        <f t="shared" si="1972"/>
        <v>A</v>
      </c>
      <c r="DL1230" s="56" t="str">
        <f t="shared" si="1972"/>
        <v>A</v>
      </c>
      <c r="DM1230" s="56" t="str">
        <f t="shared" si="1972"/>
        <v>H</v>
      </c>
      <c r="DN1230" s="56" t="str">
        <f t="shared" si="1972"/>
        <v>A</v>
      </c>
      <c r="DO1230" s="56" t="str">
        <f t="shared" si="1972"/>
        <v>A</v>
      </c>
      <c r="DP1230" s="56" t="str">
        <f t="shared" si="1972"/>
        <v>H</v>
      </c>
      <c r="DQ1230" s="91"/>
      <c r="DR1230" s="56" t="str">
        <f t="shared" si="1957"/>
        <v>A</v>
      </c>
      <c r="DS1230" s="56" t="str">
        <f t="shared" si="1957"/>
        <v>A</v>
      </c>
      <c r="DT1230" s="56" t="str">
        <f t="shared" si="1957"/>
        <v>H</v>
      </c>
      <c r="DU1230" s="56" t="str">
        <f t="shared" si="1957"/>
        <v>H</v>
      </c>
      <c r="DV1230" s="56" t="str">
        <f t="shared" si="1957"/>
        <v>H</v>
      </c>
      <c r="DW1230" s="56" t="str">
        <f t="shared" si="1957"/>
        <v>A</v>
      </c>
      <c r="DX1230" s="56" t="str">
        <f t="shared" si="1957"/>
        <v>H</v>
      </c>
      <c r="DY1230" s="56" t="str">
        <f t="shared" si="1957"/>
        <v>D</v>
      </c>
      <c r="DZ1230" s="348" t="str">
        <f t="shared" si="1957"/>
        <v>A</v>
      </c>
      <c r="EI1230" s="53" t="str">
        <f t="shared" si="1958"/>
        <v>Dorking</v>
      </c>
      <c r="EJ1230" s="79">
        <f t="shared" si="1973"/>
        <v>32</v>
      </c>
      <c r="EK1230" s="80">
        <f t="shared" si="1974"/>
        <v>7</v>
      </c>
      <c r="EL1230" s="80">
        <f t="shared" si="1975"/>
        <v>1</v>
      </c>
      <c r="EM1230" s="80">
        <f t="shared" si="1976"/>
        <v>8</v>
      </c>
      <c r="EN1230" s="80">
        <f>COUNTIF(DQ$1223:DQ$1239,"A")</f>
        <v>4</v>
      </c>
      <c r="EO1230" s="80">
        <f>COUNTIF(DQ$1223:DQ$1239,"D")</f>
        <v>3</v>
      </c>
      <c r="EP1230" s="80">
        <f>COUNTIF(DQ$1223:DQ$1239,"H")</f>
        <v>9</v>
      </c>
      <c r="EQ1230" s="79">
        <f t="shared" si="1977"/>
        <v>11</v>
      </c>
      <c r="ER1230" s="79">
        <f t="shared" si="1959"/>
        <v>4</v>
      </c>
      <c r="ES1230" s="79">
        <f t="shared" si="1959"/>
        <v>17</v>
      </c>
      <c r="ET1230" s="81">
        <f>SUM($BL1230:$CI1230)+SUM(CR$1223:CR$1239)</f>
        <v>61</v>
      </c>
      <c r="EU1230" s="81">
        <f>SUM($CK1230:$DH1230)+SUM(BS$1223:BS$1239)</f>
        <v>76</v>
      </c>
      <c r="EV1230" s="79">
        <f t="shared" si="1960"/>
        <v>37</v>
      </c>
      <c r="EW1230" s="81">
        <f t="shared" si="1978"/>
        <v>-15</v>
      </c>
      <c r="EX1230" s="78"/>
      <c r="EY1230" s="80">
        <f t="shared" si="1961"/>
        <v>32</v>
      </c>
      <c r="EZ1230" s="80">
        <f t="shared" si="1962"/>
        <v>11</v>
      </c>
      <c r="FA1230" s="80">
        <f t="shared" si="1963"/>
        <v>4</v>
      </c>
      <c r="FB1230" s="80">
        <f t="shared" si="1964"/>
        <v>17</v>
      </c>
      <c r="FC1230" s="80">
        <f t="shared" si="1965"/>
        <v>61</v>
      </c>
      <c r="FD1230" s="80">
        <f t="shared" si="1966"/>
        <v>76</v>
      </c>
      <c r="FE1230" s="80">
        <f t="shared" si="1967"/>
        <v>37</v>
      </c>
      <c r="FF1230" s="80">
        <f t="shared" si="1968"/>
        <v>-15</v>
      </c>
      <c r="FH1230" s="54">
        <f t="shared" si="1979"/>
        <v>0</v>
      </c>
      <c r="FI1230" s="54">
        <f t="shared" si="1980"/>
        <v>0</v>
      </c>
      <c r="FJ1230" s="54">
        <f t="shared" si="1969"/>
        <v>0</v>
      </c>
      <c r="FK1230" s="54">
        <f t="shared" si="1969"/>
        <v>0</v>
      </c>
      <c r="FL1230" s="54">
        <f t="shared" si="1969"/>
        <v>0</v>
      </c>
      <c r="FM1230" s="54">
        <f t="shared" si="1969"/>
        <v>0</v>
      </c>
      <c r="FN1230" s="54">
        <f t="shared" si="1969"/>
        <v>0</v>
      </c>
      <c r="FO1230" s="54">
        <f t="shared" si="1969"/>
        <v>0</v>
      </c>
      <c r="FQ1230" s="54" t="str">
        <f t="shared" si="1892"/>
        <v/>
      </c>
      <c r="FR1230" s="54" t="str">
        <f t="shared" si="1893"/>
        <v/>
      </c>
      <c r="FS1230" s="54" t="str">
        <f t="shared" si="1923"/>
        <v/>
      </c>
      <c r="FT1230" s="54" t="str">
        <f t="shared" si="1923"/>
        <v/>
      </c>
      <c r="FU1230" s="54" t="str">
        <f t="shared" si="1923"/>
        <v/>
      </c>
      <c r="FV1230" s="54" t="str">
        <f t="shared" si="1923"/>
        <v/>
      </c>
      <c r="FW1230" s="54" t="str">
        <f t="shared" si="1923"/>
        <v/>
      </c>
      <c r="FX1230" s="54" t="str">
        <f t="shared" si="1923"/>
        <v/>
      </c>
      <c r="FZ1230" s="58"/>
      <c r="GA1230" s="59"/>
      <c r="GB1230" s="60"/>
      <c r="GC1230" s="58"/>
      <c r="GD1230" s="59"/>
      <c r="GE1230" s="61"/>
      <c r="GF1230" s="58"/>
      <c r="GG1230" s="61"/>
      <c r="GH1230" s="61"/>
    </row>
    <row r="1231" spans="1:190" s="54" customFormat="1" ht="12" x14ac:dyDescent="0.25">
      <c r="A1231" s="54">
        <v>9</v>
      </c>
      <c r="B1231" s="54" t="s">
        <v>1250</v>
      </c>
      <c r="C1231" s="56">
        <v>32</v>
      </c>
      <c r="D1231" s="56">
        <v>11</v>
      </c>
      <c r="E1231" s="56">
        <v>4</v>
      </c>
      <c r="F1231" s="56">
        <v>17</v>
      </c>
      <c r="G1231" s="56">
        <v>61</v>
      </c>
      <c r="H1231" s="56">
        <v>76</v>
      </c>
      <c r="I1231" s="57">
        <v>37</v>
      </c>
      <c r="J1231" s="56">
        <f t="shared" si="1954"/>
        <v>-15</v>
      </c>
      <c r="L1231" s="82" t="s">
        <v>1844</v>
      </c>
      <c r="M1231" s="253" t="s">
        <v>60</v>
      </c>
      <c r="N1231" s="59" t="s">
        <v>76</v>
      </c>
      <c r="O1231" s="59" t="s">
        <v>76</v>
      </c>
      <c r="P1231" s="59" t="s">
        <v>62</v>
      </c>
      <c r="Q1231" s="59" t="s">
        <v>58</v>
      </c>
      <c r="R1231" s="59" t="s">
        <v>200</v>
      </c>
      <c r="S1231" s="59" t="s">
        <v>148</v>
      </c>
      <c r="T1231" s="59" t="s">
        <v>100</v>
      </c>
      <c r="U1231" s="249"/>
      <c r="V1231" s="59" t="s">
        <v>89</v>
      </c>
      <c r="W1231" s="59" t="s">
        <v>125</v>
      </c>
      <c r="X1231" s="59" t="s">
        <v>62</v>
      </c>
      <c r="Y1231" s="59" t="s">
        <v>58</v>
      </c>
      <c r="Z1231" s="59" t="s">
        <v>62</v>
      </c>
      <c r="AA1231" s="59" t="s">
        <v>77</v>
      </c>
      <c r="AB1231" s="59" t="s">
        <v>77</v>
      </c>
      <c r="AC1231" s="85" t="s">
        <v>124</v>
      </c>
      <c r="AD1231" s="211" t="s">
        <v>513</v>
      </c>
      <c r="AL1231" s="82" t="s">
        <v>1844</v>
      </c>
      <c r="AM1231" s="253" t="s">
        <v>92</v>
      </c>
      <c r="AN1231" s="59" t="s">
        <v>311</v>
      </c>
      <c r="AO1231" s="59" t="s">
        <v>313</v>
      </c>
      <c r="AP1231" s="59" t="s">
        <v>447</v>
      </c>
      <c r="AQ1231" s="59" t="s">
        <v>675</v>
      </c>
      <c r="AR1231" s="59" t="s">
        <v>116</v>
      </c>
      <c r="AS1231" s="59" t="s">
        <v>93</v>
      </c>
      <c r="AT1231" s="59" t="s">
        <v>64</v>
      </c>
      <c r="AU1231" s="249"/>
      <c r="AV1231" s="59" t="s">
        <v>80</v>
      </c>
      <c r="AW1231" s="59" t="s">
        <v>681</v>
      </c>
      <c r="AX1231" s="59" t="s">
        <v>270</v>
      </c>
      <c r="AY1231" s="59" t="s">
        <v>719</v>
      </c>
      <c r="AZ1231" s="59" t="s">
        <v>81</v>
      </c>
      <c r="BA1231" s="59" t="s">
        <v>446</v>
      </c>
      <c r="BB1231" s="59" t="s">
        <v>91</v>
      </c>
      <c r="BC1231" s="85" t="s">
        <v>68</v>
      </c>
      <c r="BD1231" s="211" t="s">
        <v>67</v>
      </c>
      <c r="BL1231" s="90">
        <f t="shared" si="1970"/>
        <v>4</v>
      </c>
      <c r="BM1231" s="77">
        <f t="shared" si="1970"/>
        <v>0</v>
      </c>
      <c r="BN1231" s="77">
        <f t="shared" si="1970"/>
        <v>0</v>
      </c>
      <c r="BO1231" s="77">
        <f t="shared" si="1970"/>
        <v>1</v>
      </c>
      <c r="BP1231" s="77">
        <f t="shared" si="1970"/>
        <v>5</v>
      </c>
      <c r="BQ1231" s="77">
        <f t="shared" si="1970"/>
        <v>2</v>
      </c>
      <c r="BR1231" s="77">
        <f t="shared" si="1970"/>
        <v>0</v>
      </c>
      <c r="BS1231" s="77">
        <f t="shared" si="1970"/>
        <v>4</v>
      </c>
      <c r="BT1231" s="91"/>
      <c r="BU1231" s="77">
        <f t="shared" si="1955"/>
        <v>3</v>
      </c>
      <c r="BV1231" s="77">
        <f t="shared" si="1955"/>
        <v>5</v>
      </c>
      <c r="BW1231" s="77">
        <f t="shared" si="1955"/>
        <v>1</v>
      </c>
      <c r="BX1231" s="77">
        <f t="shared" si="1955"/>
        <v>5</v>
      </c>
      <c r="BY1231" s="77">
        <f t="shared" si="1955"/>
        <v>1</v>
      </c>
      <c r="BZ1231" s="77">
        <f t="shared" si="1955"/>
        <v>2</v>
      </c>
      <c r="CA1231" s="77">
        <f t="shared" si="1955"/>
        <v>2</v>
      </c>
      <c r="CB1231" s="92">
        <f t="shared" si="1955"/>
        <v>0</v>
      </c>
      <c r="CJ1231" s="163"/>
      <c r="CK1231" s="90">
        <f t="shared" si="1971"/>
        <v>1</v>
      </c>
      <c r="CL1231" s="77">
        <f t="shared" si="1971"/>
        <v>2</v>
      </c>
      <c r="CM1231" s="77">
        <f t="shared" si="1971"/>
        <v>2</v>
      </c>
      <c r="CN1231" s="77">
        <f t="shared" si="1971"/>
        <v>1</v>
      </c>
      <c r="CO1231" s="77">
        <f t="shared" si="1971"/>
        <v>1</v>
      </c>
      <c r="CP1231" s="77">
        <f t="shared" si="1971"/>
        <v>2</v>
      </c>
      <c r="CQ1231" s="77">
        <f t="shared" si="1971"/>
        <v>1</v>
      </c>
      <c r="CR1231" s="77">
        <f t="shared" si="1971"/>
        <v>3</v>
      </c>
      <c r="CS1231" s="91"/>
      <c r="CT1231" s="77">
        <f t="shared" si="1956"/>
        <v>0</v>
      </c>
      <c r="CU1231" s="77">
        <f t="shared" si="1956"/>
        <v>0</v>
      </c>
      <c r="CV1231" s="77">
        <f t="shared" si="1956"/>
        <v>1</v>
      </c>
      <c r="CW1231" s="77">
        <f t="shared" si="1956"/>
        <v>1</v>
      </c>
      <c r="CX1231" s="77">
        <f t="shared" si="1956"/>
        <v>1</v>
      </c>
      <c r="CY1231" s="77">
        <f t="shared" si="1956"/>
        <v>1</v>
      </c>
      <c r="CZ1231" s="77">
        <f t="shared" si="1956"/>
        <v>1</v>
      </c>
      <c r="DA1231" s="92">
        <f t="shared" si="1956"/>
        <v>0</v>
      </c>
      <c r="DI1231" s="53"/>
      <c r="DJ1231" s="347" t="str">
        <f t="shared" si="1972"/>
        <v>H</v>
      </c>
      <c r="DK1231" s="56" t="str">
        <f t="shared" si="1972"/>
        <v>A</v>
      </c>
      <c r="DL1231" s="56" t="str">
        <f t="shared" si="1972"/>
        <v>A</v>
      </c>
      <c r="DM1231" s="56" t="str">
        <f t="shared" si="1972"/>
        <v>D</v>
      </c>
      <c r="DN1231" s="56" t="str">
        <f t="shared" si="1972"/>
        <v>H</v>
      </c>
      <c r="DO1231" s="56" t="str">
        <f t="shared" si="1972"/>
        <v>D</v>
      </c>
      <c r="DP1231" s="56" t="str">
        <f t="shared" si="1972"/>
        <v>A</v>
      </c>
      <c r="DQ1231" s="56" t="str">
        <f t="shared" si="1972"/>
        <v>H</v>
      </c>
      <c r="DR1231" s="91"/>
      <c r="DS1231" s="56" t="str">
        <f t="shared" si="1957"/>
        <v>H</v>
      </c>
      <c r="DT1231" s="56" t="str">
        <f t="shared" si="1957"/>
        <v>H</v>
      </c>
      <c r="DU1231" s="56" t="str">
        <f t="shared" si="1957"/>
        <v>D</v>
      </c>
      <c r="DV1231" s="56" t="str">
        <f t="shared" si="1957"/>
        <v>H</v>
      </c>
      <c r="DW1231" s="56" t="str">
        <f t="shared" si="1957"/>
        <v>D</v>
      </c>
      <c r="DX1231" s="56" t="str">
        <f t="shared" si="1957"/>
        <v>H</v>
      </c>
      <c r="DY1231" s="56" t="str">
        <f t="shared" si="1957"/>
        <v>H</v>
      </c>
      <c r="DZ1231" s="348" t="str">
        <f t="shared" si="1957"/>
        <v>D</v>
      </c>
      <c r="EH1231" s="53"/>
      <c r="EI1231" s="53" t="str">
        <f t="shared" si="1958"/>
        <v>Dulwich Hamlet</v>
      </c>
      <c r="EJ1231" s="79">
        <f t="shared" si="1973"/>
        <v>32</v>
      </c>
      <c r="EK1231" s="80">
        <f t="shared" si="1974"/>
        <v>8</v>
      </c>
      <c r="EL1231" s="80">
        <f t="shared" si="1975"/>
        <v>5</v>
      </c>
      <c r="EM1231" s="80">
        <f t="shared" si="1976"/>
        <v>3</v>
      </c>
      <c r="EN1231" s="80">
        <f>COUNTIF(DR$1223:DR$1239,"A")</f>
        <v>9</v>
      </c>
      <c r="EO1231" s="80">
        <f>COUNTIF(DR$1223:DR$1239,"D")</f>
        <v>2</v>
      </c>
      <c r="EP1231" s="80">
        <f>COUNTIF(DR$1223:DR$1239,"H")</f>
        <v>5</v>
      </c>
      <c r="EQ1231" s="79">
        <f t="shared" si="1977"/>
        <v>17</v>
      </c>
      <c r="ER1231" s="79">
        <f t="shared" si="1959"/>
        <v>7</v>
      </c>
      <c r="ES1231" s="79">
        <f t="shared" si="1959"/>
        <v>8</v>
      </c>
      <c r="ET1231" s="81">
        <f>SUM($BL1231:$CI1231)+SUM(CS$1223:CS$1239)</f>
        <v>62</v>
      </c>
      <c r="EU1231" s="81">
        <f>SUM($CK1231:$DH1231)+SUM(BT$1223:BT$1239)</f>
        <v>34</v>
      </c>
      <c r="EV1231" s="100" t="str">
        <f>(EQ1231*3)+ER1231-3&amp;"+"</f>
        <v>55+</v>
      </c>
      <c r="EW1231" s="81">
        <f t="shared" si="1978"/>
        <v>28</v>
      </c>
      <c r="EX1231" s="78"/>
      <c r="EY1231" s="80">
        <f t="shared" si="1961"/>
        <v>32</v>
      </c>
      <c r="EZ1231" s="80">
        <f t="shared" si="1962"/>
        <v>17</v>
      </c>
      <c r="FA1231" s="80">
        <f t="shared" si="1963"/>
        <v>7</v>
      </c>
      <c r="FB1231" s="80">
        <f t="shared" si="1964"/>
        <v>8</v>
      </c>
      <c r="FC1231" s="80">
        <f t="shared" si="1965"/>
        <v>62</v>
      </c>
      <c r="FD1231" s="80">
        <f t="shared" si="1966"/>
        <v>34</v>
      </c>
      <c r="FE1231" s="137" t="str">
        <f t="shared" si="1967"/>
        <v>55+</v>
      </c>
      <c r="FF1231" s="80">
        <f t="shared" si="1968"/>
        <v>28</v>
      </c>
      <c r="FG1231" s="53"/>
      <c r="FH1231" s="54">
        <f t="shared" si="1979"/>
        <v>0</v>
      </c>
      <c r="FI1231" s="54">
        <f t="shared" si="1980"/>
        <v>0</v>
      </c>
      <c r="FJ1231" s="54">
        <f t="shared" si="1969"/>
        <v>0</v>
      </c>
      <c r="FK1231" s="54">
        <f t="shared" si="1969"/>
        <v>0</v>
      </c>
      <c r="FL1231" s="54">
        <f t="shared" si="1969"/>
        <v>0</v>
      </c>
      <c r="FM1231" s="54">
        <f t="shared" si="1969"/>
        <v>0</v>
      </c>
      <c r="FN1231" s="54">
        <f t="shared" si="1969"/>
        <v>0</v>
      </c>
      <c r="FO1231" s="54">
        <f t="shared" si="1969"/>
        <v>0</v>
      </c>
      <c r="FQ1231" s="54" t="str">
        <f t="shared" si="1892"/>
        <v/>
      </c>
      <c r="FR1231" s="54" t="str">
        <f t="shared" si="1893"/>
        <v/>
      </c>
      <c r="FS1231" s="54" t="str">
        <f t="shared" si="1923"/>
        <v/>
      </c>
      <c r="FT1231" s="54" t="str">
        <f t="shared" si="1923"/>
        <v/>
      </c>
      <c r="FU1231" s="54" t="str">
        <f t="shared" si="1923"/>
        <v/>
      </c>
      <c r="FV1231" s="54" t="str">
        <f t="shared" ref="FV1231:FX1295" si="1981">IF(SUM($FH1231:$FO1231)=0,"",FC1231-ET1231)</f>
        <v/>
      </c>
      <c r="FW1231" s="54" t="str">
        <f t="shared" si="1981"/>
        <v/>
      </c>
      <c r="FX1231" s="54" t="str">
        <f t="shared" si="1981"/>
        <v/>
      </c>
      <c r="FZ1231" s="58"/>
      <c r="GA1231" s="59"/>
      <c r="GB1231" s="60"/>
      <c r="GC1231" s="58"/>
      <c r="GD1231" s="59"/>
      <c r="GE1231" s="61"/>
      <c r="GF1231" s="58"/>
      <c r="GG1231" s="61"/>
      <c r="GH1231" s="61"/>
    </row>
    <row r="1232" spans="1:190" s="54" customFormat="1" ht="12" x14ac:dyDescent="0.25">
      <c r="A1232" s="54">
        <v>10</v>
      </c>
      <c r="B1232" s="54" t="s">
        <v>1924</v>
      </c>
      <c r="C1232" s="56">
        <v>32</v>
      </c>
      <c r="D1232" s="56">
        <v>11</v>
      </c>
      <c r="E1232" s="56">
        <v>4</v>
      </c>
      <c r="F1232" s="56">
        <v>17</v>
      </c>
      <c r="G1232" s="56">
        <v>52</v>
      </c>
      <c r="H1232" s="56">
        <v>80</v>
      </c>
      <c r="I1232" s="57">
        <v>37</v>
      </c>
      <c r="J1232" s="56">
        <f t="shared" si="1954"/>
        <v>-28</v>
      </c>
      <c r="L1232" s="82" t="s">
        <v>1363</v>
      </c>
      <c r="M1232" s="253" t="s">
        <v>176</v>
      </c>
      <c r="N1232" s="59" t="s">
        <v>74</v>
      </c>
      <c r="O1232" s="59" t="s">
        <v>58</v>
      </c>
      <c r="P1232" s="59" t="s">
        <v>74</v>
      </c>
      <c r="Q1232" s="59" t="s">
        <v>62</v>
      </c>
      <c r="R1232" s="59" t="s">
        <v>76</v>
      </c>
      <c r="S1232" s="59" t="s">
        <v>87</v>
      </c>
      <c r="T1232" s="59" t="s">
        <v>101</v>
      </c>
      <c r="U1232" s="59" t="s">
        <v>103</v>
      </c>
      <c r="V1232" s="249"/>
      <c r="W1232" s="59" t="s">
        <v>101</v>
      </c>
      <c r="X1232" s="59" t="s">
        <v>269</v>
      </c>
      <c r="Y1232" s="59" t="s">
        <v>62</v>
      </c>
      <c r="Z1232" s="59" t="s">
        <v>62</v>
      </c>
      <c r="AA1232" s="59" t="s">
        <v>62</v>
      </c>
      <c r="AB1232" s="59" t="s">
        <v>148</v>
      </c>
      <c r="AC1232" s="85" t="s">
        <v>87</v>
      </c>
      <c r="AD1232" s="211"/>
      <c r="AL1232" s="82" t="s">
        <v>1363</v>
      </c>
      <c r="AM1232" s="253" t="s">
        <v>340</v>
      </c>
      <c r="AN1232" s="59" t="s">
        <v>313</v>
      </c>
      <c r="AO1232" s="59" t="s">
        <v>104</v>
      </c>
      <c r="AP1232" s="59" t="s">
        <v>308</v>
      </c>
      <c r="AQ1232" s="59" t="s">
        <v>318</v>
      </c>
      <c r="AR1232" s="59" t="s">
        <v>326</v>
      </c>
      <c r="AS1232" s="59" t="s">
        <v>603</v>
      </c>
      <c r="AT1232" s="59" t="s">
        <v>309</v>
      </c>
      <c r="AU1232" s="59" t="s">
        <v>301</v>
      </c>
      <c r="AV1232" s="249"/>
      <c r="AW1232" s="59" t="s">
        <v>307</v>
      </c>
      <c r="AX1232" s="59" t="s">
        <v>321</v>
      </c>
      <c r="AY1232" s="59" t="s">
        <v>708</v>
      </c>
      <c r="AZ1232" s="59" t="s">
        <v>528</v>
      </c>
      <c r="BA1232" s="59" t="s">
        <v>319</v>
      </c>
      <c r="BB1232" s="59" t="s">
        <v>714</v>
      </c>
      <c r="BC1232" s="85" t="s">
        <v>327</v>
      </c>
      <c r="BD1232" s="211"/>
      <c r="BL1232" s="90">
        <f t="shared" si="1970"/>
        <v>2</v>
      </c>
      <c r="BM1232" s="77">
        <f t="shared" si="1970"/>
        <v>1</v>
      </c>
      <c r="BN1232" s="77">
        <f t="shared" si="1970"/>
        <v>5</v>
      </c>
      <c r="BO1232" s="77">
        <f t="shared" si="1970"/>
        <v>1</v>
      </c>
      <c r="BP1232" s="77">
        <f t="shared" si="1970"/>
        <v>1</v>
      </c>
      <c r="BQ1232" s="77">
        <f t="shared" si="1970"/>
        <v>0</v>
      </c>
      <c r="BR1232" s="77">
        <f t="shared" si="1970"/>
        <v>3</v>
      </c>
      <c r="BS1232" s="77">
        <f t="shared" si="1970"/>
        <v>3</v>
      </c>
      <c r="BT1232" s="77">
        <f t="shared" si="1970"/>
        <v>1</v>
      </c>
      <c r="BU1232" s="91"/>
      <c r="BV1232" s="77">
        <f t="shared" si="1955"/>
        <v>3</v>
      </c>
      <c r="BW1232" s="77">
        <f t="shared" si="1955"/>
        <v>7</v>
      </c>
      <c r="BX1232" s="77">
        <f t="shared" si="1955"/>
        <v>1</v>
      </c>
      <c r="BY1232" s="77">
        <f t="shared" si="1955"/>
        <v>1</v>
      </c>
      <c r="BZ1232" s="77">
        <f t="shared" si="1955"/>
        <v>1</v>
      </c>
      <c r="CA1232" s="77">
        <f t="shared" si="1955"/>
        <v>0</v>
      </c>
      <c r="CB1232" s="92">
        <f t="shared" si="1955"/>
        <v>3</v>
      </c>
      <c r="CJ1232" s="78"/>
      <c r="CK1232" s="90">
        <f t="shared" si="1971"/>
        <v>3</v>
      </c>
      <c r="CL1232" s="77">
        <f t="shared" si="1971"/>
        <v>2</v>
      </c>
      <c r="CM1232" s="77">
        <f t="shared" si="1971"/>
        <v>1</v>
      </c>
      <c r="CN1232" s="77">
        <f t="shared" si="1971"/>
        <v>2</v>
      </c>
      <c r="CO1232" s="77">
        <f t="shared" si="1971"/>
        <v>1</v>
      </c>
      <c r="CP1232" s="77">
        <f t="shared" si="1971"/>
        <v>2</v>
      </c>
      <c r="CQ1232" s="77">
        <f t="shared" si="1971"/>
        <v>3</v>
      </c>
      <c r="CR1232" s="77">
        <f t="shared" si="1971"/>
        <v>2</v>
      </c>
      <c r="CS1232" s="77">
        <f t="shared" si="1971"/>
        <v>3</v>
      </c>
      <c r="CT1232" s="91"/>
      <c r="CU1232" s="77">
        <f t="shared" si="1956"/>
        <v>2</v>
      </c>
      <c r="CV1232" s="77">
        <f t="shared" si="1956"/>
        <v>1</v>
      </c>
      <c r="CW1232" s="77">
        <f t="shared" si="1956"/>
        <v>1</v>
      </c>
      <c r="CX1232" s="77">
        <f t="shared" si="1956"/>
        <v>1</v>
      </c>
      <c r="CY1232" s="77">
        <f t="shared" si="1956"/>
        <v>1</v>
      </c>
      <c r="CZ1232" s="77">
        <f t="shared" si="1956"/>
        <v>1</v>
      </c>
      <c r="DA1232" s="92">
        <f t="shared" si="1956"/>
        <v>3</v>
      </c>
      <c r="DJ1232" s="347" t="str">
        <f t="shared" si="1972"/>
        <v>A</v>
      </c>
      <c r="DK1232" s="56" t="str">
        <f t="shared" si="1972"/>
        <v>A</v>
      </c>
      <c r="DL1232" s="56" t="str">
        <f t="shared" si="1972"/>
        <v>H</v>
      </c>
      <c r="DM1232" s="56" t="str">
        <f t="shared" si="1972"/>
        <v>A</v>
      </c>
      <c r="DN1232" s="56" t="str">
        <f t="shared" si="1972"/>
        <v>D</v>
      </c>
      <c r="DO1232" s="56" t="str">
        <f t="shared" si="1972"/>
        <v>A</v>
      </c>
      <c r="DP1232" s="56" t="str">
        <f t="shared" si="1972"/>
        <v>D</v>
      </c>
      <c r="DQ1232" s="56" t="str">
        <f t="shared" si="1972"/>
        <v>H</v>
      </c>
      <c r="DR1232" s="56" t="str">
        <f t="shared" si="1972"/>
        <v>A</v>
      </c>
      <c r="DS1232" s="91"/>
      <c r="DT1232" s="56" t="str">
        <f t="shared" si="1957"/>
        <v>H</v>
      </c>
      <c r="DU1232" s="56" t="str">
        <f t="shared" si="1957"/>
        <v>H</v>
      </c>
      <c r="DV1232" s="56" t="str">
        <f t="shared" si="1957"/>
        <v>D</v>
      </c>
      <c r="DW1232" s="56" t="str">
        <f t="shared" si="1957"/>
        <v>D</v>
      </c>
      <c r="DX1232" s="56" t="str">
        <f t="shared" si="1957"/>
        <v>D</v>
      </c>
      <c r="DY1232" s="56" t="str">
        <f t="shared" si="1957"/>
        <v>A</v>
      </c>
      <c r="DZ1232" s="348" t="str">
        <f t="shared" si="1957"/>
        <v>D</v>
      </c>
      <c r="EI1232" s="53" t="str">
        <f t="shared" si="1958"/>
        <v>Epsom &amp; Ewell</v>
      </c>
      <c r="EJ1232" s="79">
        <f t="shared" si="1973"/>
        <v>32</v>
      </c>
      <c r="EK1232" s="80">
        <f t="shared" si="1974"/>
        <v>4</v>
      </c>
      <c r="EL1232" s="80">
        <f t="shared" si="1975"/>
        <v>6</v>
      </c>
      <c r="EM1232" s="80">
        <f t="shared" si="1976"/>
        <v>6</v>
      </c>
      <c r="EN1232" s="80">
        <f>COUNTIF(DS$1223:DS$1239,"A")</f>
        <v>3</v>
      </c>
      <c r="EO1232" s="80">
        <f>COUNTIF(DS$1223:DS$1239,"D")</f>
        <v>4</v>
      </c>
      <c r="EP1232" s="80">
        <f>COUNTIF(DS$1223:DS$1239,"H")</f>
        <v>9</v>
      </c>
      <c r="EQ1232" s="79">
        <f t="shared" si="1977"/>
        <v>7</v>
      </c>
      <c r="ER1232" s="79">
        <f t="shared" si="1959"/>
        <v>10</v>
      </c>
      <c r="ES1232" s="79">
        <f t="shared" si="1959"/>
        <v>15</v>
      </c>
      <c r="ET1232" s="81">
        <f>SUM($BL1232:$CI1232)+SUM(CT$1223:CT$1239)</f>
        <v>56</v>
      </c>
      <c r="EU1232" s="81">
        <f>SUM($CK1232:$DH1232)+SUM(BU$1223:BU$1239)</f>
        <v>74</v>
      </c>
      <c r="EV1232" s="79">
        <f t="shared" si="1960"/>
        <v>31</v>
      </c>
      <c r="EW1232" s="81">
        <f t="shared" si="1978"/>
        <v>-18</v>
      </c>
      <c r="EX1232" s="78"/>
      <c r="EY1232" s="80">
        <f t="shared" si="1961"/>
        <v>32</v>
      </c>
      <c r="EZ1232" s="80">
        <f t="shared" si="1962"/>
        <v>7</v>
      </c>
      <c r="FA1232" s="80">
        <f t="shared" si="1963"/>
        <v>10</v>
      </c>
      <c r="FB1232" s="80">
        <f t="shared" si="1964"/>
        <v>15</v>
      </c>
      <c r="FC1232" s="80">
        <f t="shared" si="1965"/>
        <v>56</v>
      </c>
      <c r="FD1232" s="80">
        <f t="shared" si="1966"/>
        <v>74</v>
      </c>
      <c r="FE1232" s="80">
        <f t="shared" si="1967"/>
        <v>31</v>
      </c>
      <c r="FF1232" s="80">
        <f t="shared" si="1968"/>
        <v>-18</v>
      </c>
      <c r="FH1232" s="54">
        <f t="shared" si="1979"/>
        <v>0</v>
      </c>
      <c r="FI1232" s="54">
        <f t="shared" si="1980"/>
        <v>0</v>
      </c>
      <c r="FJ1232" s="54">
        <f t="shared" si="1969"/>
        <v>0</v>
      </c>
      <c r="FK1232" s="54">
        <f t="shared" si="1969"/>
        <v>0</v>
      </c>
      <c r="FL1232" s="54">
        <f t="shared" si="1969"/>
        <v>0</v>
      </c>
      <c r="FM1232" s="54">
        <f t="shared" si="1969"/>
        <v>0</v>
      </c>
      <c r="FN1232" s="54">
        <f t="shared" si="1969"/>
        <v>0</v>
      </c>
      <c r="FO1232" s="54">
        <f t="shared" si="1969"/>
        <v>0</v>
      </c>
      <c r="FQ1232" s="54" t="str">
        <f t="shared" si="1892"/>
        <v/>
      </c>
      <c r="FR1232" s="54" t="str">
        <f t="shared" si="1893"/>
        <v/>
      </c>
      <c r="FS1232" s="54" t="str">
        <f t="shared" ref="FS1232:FS1243" si="1982">IF(SUM($FH1232:$FO1232)=0,"",EZ1232-EQ1232)</f>
        <v/>
      </c>
      <c r="FT1232" s="54" t="str">
        <f t="shared" ref="FT1232:FU1243" si="1983">IF(SUM($FH1232:$FO1232)=0,"",FA1232-ER1232)</f>
        <v/>
      </c>
      <c r="FU1232" s="54" t="str">
        <f t="shared" si="1983"/>
        <v/>
      </c>
      <c r="FV1232" s="54" t="str">
        <f t="shared" si="1981"/>
        <v/>
      </c>
      <c r="FW1232" s="54" t="str">
        <f t="shared" si="1981"/>
        <v/>
      </c>
      <c r="FX1232" s="54" t="str">
        <f t="shared" si="1981"/>
        <v/>
      </c>
      <c r="FZ1232" s="58"/>
      <c r="GA1232" s="59"/>
      <c r="GB1232" s="60"/>
      <c r="GC1232" s="58"/>
      <c r="GD1232" s="59"/>
      <c r="GE1232" s="61"/>
      <c r="GF1232" s="58"/>
      <c r="GG1232" s="61"/>
      <c r="GH1232" s="61"/>
    </row>
    <row r="1233" spans="1:192" s="54" customFormat="1" ht="12" x14ac:dyDescent="0.25">
      <c r="A1233" s="54">
        <v>11</v>
      </c>
      <c r="B1233" s="54" t="s">
        <v>1001</v>
      </c>
      <c r="C1233" s="56">
        <v>32</v>
      </c>
      <c r="D1233" s="56">
        <v>10</v>
      </c>
      <c r="E1233" s="56">
        <v>6</v>
      </c>
      <c r="F1233" s="56">
        <v>16</v>
      </c>
      <c r="G1233" s="56">
        <v>53</v>
      </c>
      <c r="H1233" s="56">
        <v>88</v>
      </c>
      <c r="I1233" s="57">
        <v>36</v>
      </c>
      <c r="J1233" s="56">
        <f t="shared" si="1954"/>
        <v>-35</v>
      </c>
      <c r="L1233" s="82" t="s">
        <v>282</v>
      </c>
      <c r="M1233" s="253" t="s">
        <v>148</v>
      </c>
      <c r="N1233" s="59" t="s">
        <v>206</v>
      </c>
      <c r="O1233" s="59" t="s">
        <v>88</v>
      </c>
      <c r="P1233" s="59" t="s">
        <v>77</v>
      </c>
      <c r="Q1233" s="59" t="s">
        <v>103</v>
      </c>
      <c r="R1233" s="59" t="s">
        <v>124</v>
      </c>
      <c r="S1233" s="59" t="s">
        <v>103</v>
      </c>
      <c r="T1233" s="59" t="s">
        <v>77</v>
      </c>
      <c r="U1233" s="59" t="s">
        <v>99</v>
      </c>
      <c r="V1233" s="59" t="s">
        <v>89</v>
      </c>
      <c r="W1233" s="249"/>
      <c r="X1233" s="59" t="s">
        <v>85</v>
      </c>
      <c r="Y1233" s="59" t="s">
        <v>177</v>
      </c>
      <c r="Z1233" s="59" t="s">
        <v>149</v>
      </c>
      <c r="AA1233" s="59" t="s">
        <v>101</v>
      </c>
      <c r="AB1233" s="59" t="s">
        <v>219</v>
      </c>
      <c r="AC1233" s="85" t="s">
        <v>124</v>
      </c>
      <c r="AD1233" s="211"/>
      <c r="AL1233" s="82" t="s">
        <v>282</v>
      </c>
      <c r="AM1233" s="253" t="s">
        <v>262</v>
      </c>
      <c r="AN1233" s="59" t="s">
        <v>91</v>
      </c>
      <c r="AO1233" s="59" t="s">
        <v>106</v>
      </c>
      <c r="AP1233" s="59" t="s">
        <v>93</v>
      </c>
      <c r="AQ1233" s="59" t="s">
        <v>594</v>
      </c>
      <c r="AR1233" s="59" t="s">
        <v>68</v>
      </c>
      <c r="AS1233" s="59" t="s">
        <v>115</v>
      </c>
      <c r="AT1233" s="59" t="s">
        <v>666</v>
      </c>
      <c r="AU1233" s="59" t="s">
        <v>66</v>
      </c>
      <c r="AV1233" s="59" t="s">
        <v>119</v>
      </c>
      <c r="AW1233" s="249"/>
      <c r="AX1233" s="59" t="s">
        <v>648</v>
      </c>
      <c r="AY1233" s="59" t="s">
        <v>1419</v>
      </c>
      <c r="AZ1233" s="59" t="s">
        <v>256</v>
      </c>
      <c r="BA1233" s="59" t="s">
        <v>92</v>
      </c>
      <c r="BB1233" s="59" t="s">
        <v>452</v>
      </c>
      <c r="BC1233" s="85" t="s">
        <v>1006</v>
      </c>
      <c r="BD1233" s="211"/>
      <c r="BL1233" s="90">
        <f t="shared" si="1970"/>
        <v>0</v>
      </c>
      <c r="BM1233" s="77">
        <f t="shared" si="1970"/>
        <v>1</v>
      </c>
      <c r="BN1233" s="77">
        <f t="shared" si="1970"/>
        <v>1</v>
      </c>
      <c r="BO1233" s="77">
        <f t="shared" si="1970"/>
        <v>2</v>
      </c>
      <c r="BP1233" s="77">
        <f t="shared" si="1970"/>
        <v>1</v>
      </c>
      <c r="BQ1233" s="77">
        <f t="shared" si="1970"/>
        <v>0</v>
      </c>
      <c r="BR1233" s="77">
        <f t="shared" si="1970"/>
        <v>1</v>
      </c>
      <c r="BS1233" s="77">
        <f t="shared" si="1970"/>
        <v>2</v>
      </c>
      <c r="BT1233" s="77">
        <f t="shared" si="1970"/>
        <v>1</v>
      </c>
      <c r="BU1233" s="77">
        <f t="shared" si="1970"/>
        <v>3</v>
      </c>
      <c r="BV1233" s="91"/>
      <c r="BW1233" s="77">
        <f t="shared" si="1955"/>
        <v>0</v>
      </c>
      <c r="BX1233" s="77">
        <f t="shared" si="1955"/>
        <v>2</v>
      </c>
      <c r="BY1233" s="77">
        <f t="shared" si="1955"/>
        <v>1</v>
      </c>
      <c r="BZ1233" s="77">
        <f t="shared" si="1955"/>
        <v>3</v>
      </c>
      <c r="CA1233" s="77">
        <f t="shared" si="1955"/>
        <v>0</v>
      </c>
      <c r="CB1233" s="92">
        <f t="shared" si="1955"/>
        <v>0</v>
      </c>
      <c r="CJ1233" s="78"/>
      <c r="CK1233" s="90">
        <f t="shared" si="1971"/>
        <v>1</v>
      </c>
      <c r="CL1233" s="77">
        <f t="shared" si="1971"/>
        <v>4</v>
      </c>
      <c r="CM1233" s="77">
        <f t="shared" si="1971"/>
        <v>6</v>
      </c>
      <c r="CN1233" s="77">
        <f t="shared" si="1971"/>
        <v>1</v>
      </c>
      <c r="CO1233" s="77">
        <f t="shared" si="1971"/>
        <v>3</v>
      </c>
      <c r="CP1233" s="77">
        <f t="shared" si="1971"/>
        <v>0</v>
      </c>
      <c r="CQ1233" s="77">
        <f t="shared" si="1971"/>
        <v>3</v>
      </c>
      <c r="CR1233" s="77">
        <f t="shared" si="1971"/>
        <v>1</v>
      </c>
      <c r="CS1233" s="77">
        <f t="shared" si="1971"/>
        <v>0</v>
      </c>
      <c r="CT1233" s="77">
        <f t="shared" si="1971"/>
        <v>0</v>
      </c>
      <c r="CU1233" s="91"/>
      <c r="CV1233" s="77">
        <f t="shared" si="1956"/>
        <v>4</v>
      </c>
      <c r="CW1233" s="77">
        <f t="shared" si="1956"/>
        <v>0</v>
      </c>
      <c r="CX1233" s="77">
        <f t="shared" si="1956"/>
        <v>5</v>
      </c>
      <c r="CY1233" s="77">
        <f t="shared" si="1956"/>
        <v>2</v>
      </c>
      <c r="CZ1233" s="77">
        <f t="shared" si="1956"/>
        <v>6</v>
      </c>
      <c r="DA1233" s="92">
        <f t="shared" si="1956"/>
        <v>0</v>
      </c>
      <c r="DJ1233" s="347" t="str">
        <f t="shared" si="1972"/>
        <v>A</v>
      </c>
      <c r="DK1233" s="56" t="str">
        <f t="shared" si="1972"/>
        <v>A</v>
      </c>
      <c r="DL1233" s="56" t="str">
        <f t="shared" si="1972"/>
        <v>A</v>
      </c>
      <c r="DM1233" s="56" t="str">
        <f t="shared" si="1972"/>
        <v>H</v>
      </c>
      <c r="DN1233" s="56" t="str">
        <f t="shared" si="1972"/>
        <v>A</v>
      </c>
      <c r="DO1233" s="56" t="str">
        <f t="shared" si="1972"/>
        <v>D</v>
      </c>
      <c r="DP1233" s="56" t="str">
        <f t="shared" si="1972"/>
        <v>A</v>
      </c>
      <c r="DQ1233" s="56" t="str">
        <f t="shared" si="1972"/>
        <v>H</v>
      </c>
      <c r="DR1233" s="56" t="str">
        <f t="shared" si="1972"/>
        <v>H</v>
      </c>
      <c r="DS1233" s="56" t="str">
        <f t="shared" si="1972"/>
        <v>H</v>
      </c>
      <c r="DT1233" s="91"/>
      <c r="DU1233" s="56" t="str">
        <f t="shared" si="1957"/>
        <v>A</v>
      </c>
      <c r="DV1233" s="56" t="str">
        <f t="shared" si="1957"/>
        <v>H</v>
      </c>
      <c r="DW1233" s="56" t="str">
        <f t="shared" si="1957"/>
        <v>A</v>
      </c>
      <c r="DX1233" s="56" t="str">
        <f t="shared" si="1957"/>
        <v>H</v>
      </c>
      <c r="DY1233" s="56" t="str">
        <f t="shared" si="1957"/>
        <v>A</v>
      </c>
      <c r="DZ1233" s="348" t="str">
        <f t="shared" si="1957"/>
        <v>D</v>
      </c>
      <c r="EI1233" s="53" t="str">
        <f t="shared" si="1958"/>
        <v>Leatherhead</v>
      </c>
      <c r="EJ1233" s="79">
        <f t="shared" si="1973"/>
        <v>32</v>
      </c>
      <c r="EK1233" s="80">
        <f t="shared" si="1974"/>
        <v>6</v>
      </c>
      <c r="EL1233" s="80">
        <f t="shared" si="1975"/>
        <v>2</v>
      </c>
      <c r="EM1233" s="80">
        <f t="shared" si="1976"/>
        <v>8</v>
      </c>
      <c r="EN1233" s="80">
        <f>COUNTIF(DT$1223:DT$1239,"A")</f>
        <v>2</v>
      </c>
      <c r="EO1233" s="80">
        <f>COUNTIF(DT$1223:DT$1239,"D")</f>
        <v>0</v>
      </c>
      <c r="EP1233" s="80">
        <f>COUNTIF(DT$1223:DT$1239,"H")</f>
        <v>14</v>
      </c>
      <c r="EQ1233" s="79">
        <f t="shared" si="1977"/>
        <v>8</v>
      </c>
      <c r="ER1233" s="79">
        <f t="shared" si="1959"/>
        <v>2</v>
      </c>
      <c r="ES1233" s="79">
        <f t="shared" si="1959"/>
        <v>22</v>
      </c>
      <c r="ET1233" s="81">
        <f>SUM($BL1233:$CI1233)+SUM(CU$1223:CU$1239)</f>
        <v>36</v>
      </c>
      <c r="EU1233" s="81">
        <f>SUM($CK1233:$DH1233)+SUM(BV$1223:BV$1239)</f>
        <v>93</v>
      </c>
      <c r="EV1233" s="79">
        <f t="shared" si="1960"/>
        <v>26</v>
      </c>
      <c r="EW1233" s="81">
        <f t="shared" si="1978"/>
        <v>-57</v>
      </c>
      <c r="EX1233" s="78"/>
      <c r="EY1233" s="80">
        <f t="shared" si="1961"/>
        <v>32</v>
      </c>
      <c r="EZ1233" s="80">
        <f t="shared" si="1962"/>
        <v>8</v>
      </c>
      <c r="FA1233" s="80">
        <f t="shared" si="1963"/>
        <v>2</v>
      </c>
      <c r="FB1233" s="80">
        <f t="shared" si="1964"/>
        <v>22</v>
      </c>
      <c r="FC1233" s="80">
        <f t="shared" si="1965"/>
        <v>36</v>
      </c>
      <c r="FD1233" s="80">
        <f t="shared" si="1966"/>
        <v>93</v>
      </c>
      <c r="FE1233" s="80">
        <f t="shared" si="1967"/>
        <v>26</v>
      </c>
      <c r="FF1233" s="80">
        <f t="shared" si="1968"/>
        <v>-57</v>
      </c>
      <c r="FH1233" s="54">
        <f t="shared" si="1979"/>
        <v>0</v>
      </c>
      <c r="FI1233" s="54">
        <f t="shared" si="1980"/>
        <v>0</v>
      </c>
      <c r="FJ1233" s="54">
        <f t="shared" si="1969"/>
        <v>0</v>
      </c>
      <c r="FK1233" s="54">
        <f t="shared" si="1969"/>
        <v>0</v>
      </c>
      <c r="FL1233" s="54">
        <f t="shared" si="1969"/>
        <v>0</v>
      </c>
      <c r="FM1233" s="54">
        <f t="shared" si="1969"/>
        <v>0</v>
      </c>
      <c r="FN1233" s="54">
        <f t="shared" si="1969"/>
        <v>0</v>
      </c>
      <c r="FO1233" s="54">
        <f t="shared" si="1969"/>
        <v>0</v>
      </c>
      <c r="FQ1233" s="54" t="str">
        <f t="shared" si="1892"/>
        <v/>
      </c>
      <c r="FR1233" s="54" t="str">
        <f t="shared" si="1893"/>
        <v/>
      </c>
      <c r="FS1233" s="54" t="str">
        <f t="shared" si="1982"/>
        <v/>
      </c>
      <c r="FT1233" s="54" t="str">
        <f t="shared" si="1983"/>
        <v/>
      </c>
      <c r="FU1233" s="54" t="str">
        <f t="shared" si="1983"/>
        <v/>
      </c>
      <c r="FV1233" s="54" t="str">
        <f t="shared" si="1981"/>
        <v/>
      </c>
      <c r="FW1233" s="54" t="str">
        <f t="shared" si="1981"/>
        <v/>
      </c>
      <c r="FX1233" s="54" t="str">
        <f t="shared" si="1981"/>
        <v/>
      </c>
      <c r="FZ1233" s="58"/>
      <c r="GA1233" s="59"/>
      <c r="GB1233" s="60"/>
      <c r="GC1233" s="58"/>
      <c r="GD1233" s="59"/>
      <c r="GE1233" s="61"/>
      <c r="GF1233" s="58"/>
      <c r="GG1233" s="61"/>
      <c r="GH1233" s="61"/>
    </row>
    <row r="1234" spans="1:192" s="54" customFormat="1" ht="12" x14ac:dyDescent="0.25">
      <c r="A1234" s="54">
        <v>12</v>
      </c>
      <c r="B1234" s="54" t="s">
        <v>1715</v>
      </c>
      <c r="C1234" s="56">
        <v>32</v>
      </c>
      <c r="D1234" s="56">
        <v>10</v>
      </c>
      <c r="E1234" s="56">
        <v>3</v>
      </c>
      <c r="F1234" s="56">
        <v>19</v>
      </c>
      <c r="G1234" s="56">
        <v>51</v>
      </c>
      <c r="H1234" s="56">
        <v>81</v>
      </c>
      <c r="I1234" s="57">
        <v>33</v>
      </c>
      <c r="J1234" s="56">
        <f t="shared" si="1954"/>
        <v>-30</v>
      </c>
      <c r="L1234" s="82" t="s">
        <v>1715</v>
      </c>
      <c r="M1234" s="253" t="s">
        <v>77</v>
      </c>
      <c r="N1234" s="59" t="s">
        <v>186</v>
      </c>
      <c r="O1234" s="59" t="s">
        <v>103</v>
      </c>
      <c r="P1234" s="59" t="s">
        <v>148</v>
      </c>
      <c r="Q1234" s="59" t="s">
        <v>76</v>
      </c>
      <c r="R1234" s="59" t="s">
        <v>58</v>
      </c>
      <c r="S1234" s="59" t="s">
        <v>85</v>
      </c>
      <c r="T1234" s="59" t="s">
        <v>77</v>
      </c>
      <c r="U1234" s="59" t="s">
        <v>103</v>
      </c>
      <c r="V1234" s="59" t="s">
        <v>125</v>
      </c>
      <c r="W1234" s="59" t="s">
        <v>77</v>
      </c>
      <c r="X1234" s="249"/>
      <c r="Y1234" s="59" t="s">
        <v>186</v>
      </c>
      <c r="Z1234" s="59" t="s">
        <v>206</v>
      </c>
      <c r="AA1234" s="59" t="s">
        <v>77</v>
      </c>
      <c r="AB1234" s="59" t="s">
        <v>149</v>
      </c>
      <c r="AC1234" s="85" t="s">
        <v>77</v>
      </c>
      <c r="AD1234" s="211"/>
      <c r="AL1234" s="82" t="s">
        <v>1715</v>
      </c>
      <c r="AM1234" s="253" t="s">
        <v>91</v>
      </c>
      <c r="AN1234" s="59" t="s">
        <v>68</v>
      </c>
      <c r="AO1234" s="59" t="s">
        <v>446</v>
      </c>
      <c r="AP1234" s="59" t="s">
        <v>731</v>
      </c>
      <c r="AQ1234" s="59" t="s">
        <v>80</v>
      </c>
      <c r="AR1234" s="59" t="s">
        <v>65</v>
      </c>
      <c r="AS1234" s="59" t="s">
        <v>92</v>
      </c>
      <c r="AT1234" s="59" t="s">
        <v>116</v>
      </c>
      <c r="AU1234" s="59" t="s">
        <v>636</v>
      </c>
      <c r="AV1234" s="59" t="s">
        <v>1279</v>
      </c>
      <c r="AW1234" s="59" t="s">
        <v>246</v>
      </c>
      <c r="AX1234" s="249"/>
      <c r="AY1234" s="59" t="s">
        <v>81</v>
      </c>
      <c r="AZ1234" s="59" t="s">
        <v>121</v>
      </c>
      <c r="BA1234" s="59" t="s">
        <v>106</v>
      </c>
      <c r="BB1234" s="59" t="s">
        <v>640</v>
      </c>
      <c r="BC1234" s="85" t="s">
        <v>1095</v>
      </c>
      <c r="BD1234" s="211"/>
      <c r="BL1234" s="90">
        <f t="shared" si="1970"/>
        <v>2</v>
      </c>
      <c r="BM1234" s="77">
        <f t="shared" si="1970"/>
        <v>3</v>
      </c>
      <c r="BN1234" s="77">
        <f t="shared" si="1970"/>
        <v>1</v>
      </c>
      <c r="BO1234" s="77">
        <f t="shared" si="1970"/>
        <v>0</v>
      </c>
      <c r="BP1234" s="77">
        <f t="shared" si="1970"/>
        <v>0</v>
      </c>
      <c r="BQ1234" s="77">
        <f t="shared" si="1970"/>
        <v>5</v>
      </c>
      <c r="BR1234" s="77">
        <f t="shared" si="1970"/>
        <v>0</v>
      </c>
      <c r="BS1234" s="77">
        <f t="shared" si="1970"/>
        <v>2</v>
      </c>
      <c r="BT1234" s="77">
        <f t="shared" si="1970"/>
        <v>1</v>
      </c>
      <c r="BU1234" s="77">
        <f t="shared" si="1970"/>
        <v>5</v>
      </c>
      <c r="BV1234" s="77">
        <f t="shared" si="1970"/>
        <v>2</v>
      </c>
      <c r="BW1234" s="91"/>
      <c r="BX1234" s="77">
        <f>(IF(Y1234="","",(IF(MID(Y1234,2,1)="-",LEFT(Y1234,1),LEFT(Y1234,2)))+0))</f>
        <v>3</v>
      </c>
      <c r="BY1234" s="77">
        <f>(IF(Z1234="","",(IF(MID(Z1234,2,1)="-",LEFT(Z1234,1),LEFT(Z1234,2)))+0))</f>
        <v>1</v>
      </c>
      <c r="BZ1234" s="77">
        <f>(IF(AA1234="","",(IF(MID(AA1234,2,1)="-",LEFT(AA1234,1),LEFT(AA1234,2)))+0))</f>
        <v>2</v>
      </c>
      <c r="CA1234" s="77">
        <f>(IF(AB1234="","",(IF(MID(AB1234,2,1)="-",LEFT(AB1234,1),LEFT(AB1234,2)))+0))</f>
        <v>1</v>
      </c>
      <c r="CB1234" s="92">
        <f>(IF(AC1234="","",(IF(MID(AC1234,2,1)="-",LEFT(AC1234,1),LEFT(AC1234,2)))+0))</f>
        <v>2</v>
      </c>
      <c r="CJ1234" s="78"/>
      <c r="CK1234" s="90">
        <f t="shared" si="1971"/>
        <v>1</v>
      </c>
      <c r="CL1234" s="77">
        <f t="shared" si="1971"/>
        <v>4</v>
      </c>
      <c r="CM1234" s="77">
        <f t="shared" si="1971"/>
        <v>3</v>
      </c>
      <c r="CN1234" s="77">
        <f t="shared" si="1971"/>
        <v>1</v>
      </c>
      <c r="CO1234" s="77">
        <f t="shared" si="1971"/>
        <v>2</v>
      </c>
      <c r="CP1234" s="77">
        <f t="shared" si="1971"/>
        <v>1</v>
      </c>
      <c r="CQ1234" s="77">
        <f t="shared" si="1971"/>
        <v>4</v>
      </c>
      <c r="CR1234" s="77">
        <f t="shared" si="1971"/>
        <v>1</v>
      </c>
      <c r="CS1234" s="77">
        <f t="shared" si="1971"/>
        <v>3</v>
      </c>
      <c r="CT1234" s="77">
        <f t="shared" si="1971"/>
        <v>0</v>
      </c>
      <c r="CU1234" s="77">
        <f t="shared" si="1971"/>
        <v>1</v>
      </c>
      <c r="CV1234" s="91"/>
      <c r="CW1234" s="77">
        <f>(IF(Y1234="","",IF(RIGHT(Y1234,2)="10",RIGHT(Y1234,2),RIGHT(Y1234,1))+0))</f>
        <v>4</v>
      </c>
      <c r="CX1234" s="77">
        <f>(IF(Z1234="","",IF(RIGHT(Z1234,2)="10",RIGHT(Z1234,2),RIGHT(Z1234,1))+0))</f>
        <v>4</v>
      </c>
      <c r="CY1234" s="77">
        <f>(IF(AA1234="","",IF(RIGHT(AA1234,2)="10",RIGHT(AA1234,2),RIGHT(AA1234,1))+0))</f>
        <v>1</v>
      </c>
      <c r="CZ1234" s="77">
        <f>(IF(AB1234="","",IF(RIGHT(AB1234,2)="10",RIGHT(AB1234,2),RIGHT(AB1234,1))+0))</f>
        <v>5</v>
      </c>
      <c r="DA1234" s="92">
        <f>(IF(AC1234="","",IF(RIGHT(AC1234,2)="10",RIGHT(AC1234,2),RIGHT(AC1234,1))+0))</f>
        <v>1</v>
      </c>
      <c r="DJ1234" s="347" t="str">
        <f t="shared" si="1972"/>
        <v>H</v>
      </c>
      <c r="DK1234" s="56" t="str">
        <f t="shared" si="1972"/>
        <v>A</v>
      </c>
      <c r="DL1234" s="56" t="str">
        <f t="shared" si="1972"/>
        <v>A</v>
      </c>
      <c r="DM1234" s="56" t="str">
        <f t="shared" si="1972"/>
        <v>A</v>
      </c>
      <c r="DN1234" s="56" t="str">
        <f t="shared" si="1972"/>
        <v>A</v>
      </c>
      <c r="DO1234" s="56" t="str">
        <f t="shared" si="1972"/>
        <v>H</v>
      </c>
      <c r="DP1234" s="56" t="str">
        <f t="shared" si="1972"/>
        <v>A</v>
      </c>
      <c r="DQ1234" s="56" t="str">
        <f t="shared" si="1972"/>
        <v>H</v>
      </c>
      <c r="DR1234" s="56" t="str">
        <f t="shared" si="1972"/>
        <v>A</v>
      </c>
      <c r="DS1234" s="56" t="str">
        <f t="shared" si="1972"/>
        <v>H</v>
      </c>
      <c r="DT1234" s="56" t="str">
        <f t="shared" si="1972"/>
        <v>H</v>
      </c>
      <c r="DU1234" s="91"/>
      <c r="DV1234" s="56" t="str">
        <f>(IF(Y1234="","",IF(BX1234&gt;CW1234,"H",IF(BX1234&lt;CW1234,"A","D"))))</f>
        <v>A</v>
      </c>
      <c r="DW1234" s="56" t="str">
        <f>(IF(Z1234="","",IF(BY1234&gt;CX1234,"H",IF(BY1234&lt;CX1234,"A","D"))))</f>
        <v>A</v>
      </c>
      <c r="DX1234" s="56" t="str">
        <f>(IF(AA1234="","",IF(BZ1234&gt;CY1234,"H",IF(BZ1234&lt;CY1234,"A","D"))))</f>
        <v>H</v>
      </c>
      <c r="DY1234" s="56" t="str">
        <f>(IF(AB1234="","",IF(CA1234&gt;CZ1234,"H",IF(CA1234&lt;CZ1234,"A","D"))))</f>
        <v>A</v>
      </c>
      <c r="DZ1234" s="348" t="str">
        <f>(IF(AC1234="","",IF(CB1234&gt;DA1234,"H",IF(CB1234&lt;DA1234,"A","D"))))</f>
        <v>H</v>
      </c>
      <c r="EI1234" s="53" t="str">
        <f t="shared" si="1958"/>
        <v>Malden Vale</v>
      </c>
      <c r="EJ1234" s="79">
        <f t="shared" si="1973"/>
        <v>32</v>
      </c>
      <c r="EK1234" s="80">
        <f t="shared" si="1974"/>
        <v>7</v>
      </c>
      <c r="EL1234" s="80">
        <f t="shared" si="1975"/>
        <v>0</v>
      </c>
      <c r="EM1234" s="80">
        <f t="shared" si="1976"/>
        <v>9</v>
      </c>
      <c r="EN1234" s="80">
        <f>COUNTIF(DU$1223:DU$1239,"A")</f>
        <v>3</v>
      </c>
      <c r="EO1234" s="80">
        <f>COUNTIF(DU$1223:DU$1239,"D")</f>
        <v>3</v>
      </c>
      <c r="EP1234" s="80">
        <f>COUNTIF(DU$1223:DU$1239,"H")</f>
        <v>10</v>
      </c>
      <c r="EQ1234" s="79">
        <f t="shared" si="1977"/>
        <v>10</v>
      </c>
      <c r="ER1234" s="79">
        <f t="shared" si="1959"/>
        <v>3</v>
      </c>
      <c r="ES1234" s="79">
        <f t="shared" si="1959"/>
        <v>19</v>
      </c>
      <c r="ET1234" s="81">
        <f>SUM($BL1234:$CI1234)+SUM(CV$1223:CV$1239)</f>
        <v>51</v>
      </c>
      <c r="EU1234" s="81">
        <f>SUM($CK1234:$DH1234)+SUM(BW$1223:BW$1239)</f>
        <v>81</v>
      </c>
      <c r="EV1234" s="79">
        <f t="shared" si="1960"/>
        <v>33</v>
      </c>
      <c r="EW1234" s="81">
        <f t="shared" si="1978"/>
        <v>-30</v>
      </c>
      <c r="EX1234" s="78"/>
      <c r="EY1234" s="80">
        <f t="shared" si="1961"/>
        <v>32</v>
      </c>
      <c r="EZ1234" s="80">
        <f t="shared" si="1962"/>
        <v>10</v>
      </c>
      <c r="FA1234" s="80">
        <f t="shared" si="1963"/>
        <v>3</v>
      </c>
      <c r="FB1234" s="80">
        <f t="shared" si="1964"/>
        <v>19</v>
      </c>
      <c r="FC1234" s="80">
        <f t="shared" si="1965"/>
        <v>51</v>
      </c>
      <c r="FD1234" s="80">
        <f t="shared" si="1966"/>
        <v>81</v>
      </c>
      <c r="FE1234" s="80">
        <f t="shared" si="1967"/>
        <v>33</v>
      </c>
      <c r="FF1234" s="80">
        <f t="shared" si="1968"/>
        <v>-30</v>
      </c>
      <c r="FH1234" s="54">
        <f t="shared" si="1979"/>
        <v>0</v>
      </c>
      <c r="FI1234" s="54">
        <f t="shared" si="1980"/>
        <v>0</v>
      </c>
      <c r="FJ1234" s="54">
        <f t="shared" si="1969"/>
        <v>0</v>
      </c>
      <c r="FK1234" s="54">
        <f t="shared" si="1969"/>
        <v>0</v>
      </c>
      <c r="FL1234" s="54">
        <f t="shared" si="1969"/>
        <v>0</v>
      </c>
      <c r="FM1234" s="54">
        <f t="shared" si="1969"/>
        <v>0</v>
      </c>
      <c r="FN1234" s="54">
        <f t="shared" si="1969"/>
        <v>0</v>
      </c>
      <c r="FO1234" s="54">
        <f t="shared" si="1969"/>
        <v>0</v>
      </c>
      <c r="FQ1234" s="54" t="str">
        <f t="shared" ref="FQ1234:FQ1298" si="1984">IF(SUM($FH1234:$FO1234)=0,"",EI1234)</f>
        <v/>
      </c>
      <c r="FR1234" s="54" t="str">
        <f t="shared" si="1893"/>
        <v/>
      </c>
      <c r="FS1234" s="54" t="str">
        <f t="shared" si="1982"/>
        <v/>
      </c>
      <c r="FT1234" s="54" t="str">
        <f t="shared" si="1983"/>
        <v/>
      </c>
      <c r="FU1234" s="54" t="str">
        <f t="shared" si="1983"/>
        <v/>
      </c>
      <c r="FV1234" s="54" t="str">
        <f t="shared" si="1981"/>
        <v/>
      </c>
      <c r="FW1234" s="54" t="str">
        <f t="shared" si="1981"/>
        <v/>
      </c>
      <c r="FX1234" s="54" t="str">
        <f t="shared" si="1981"/>
        <v/>
      </c>
      <c r="FZ1234" s="58"/>
      <c r="GA1234" s="59"/>
      <c r="GB1234" s="60"/>
      <c r="GC1234" s="58"/>
      <c r="GD1234" s="59"/>
      <c r="GE1234" s="61"/>
      <c r="GF1234" s="58"/>
      <c r="GG1234" s="61"/>
      <c r="GH1234" s="61"/>
    </row>
    <row r="1235" spans="1:192" s="53" customFormat="1" ht="12" x14ac:dyDescent="0.25">
      <c r="A1235" s="53">
        <v>13</v>
      </c>
      <c r="B1235" s="53" t="s">
        <v>1363</v>
      </c>
      <c r="C1235" s="57">
        <v>32</v>
      </c>
      <c r="D1235" s="57">
        <v>7</v>
      </c>
      <c r="E1235" s="57">
        <v>10</v>
      </c>
      <c r="F1235" s="57">
        <v>15</v>
      </c>
      <c r="G1235" s="57">
        <v>56</v>
      </c>
      <c r="H1235" s="57">
        <v>74</v>
      </c>
      <c r="I1235" s="57">
        <v>31</v>
      </c>
      <c r="J1235" s="57">
        <f t="shared" si="1954"/>
        <v>-18</v>
      </c>
      <c r="L1235" s="82" t="s">
        <v>1815</v>
      </c>
      <c r="M1235" s="253" t="s">
        <v>126</v>
      </c>
      <c r="N1235" s="59" t="s">
        <v>77</v>
      </c>
      <c r="O1235" s="59" t="s">
        <v>74</v>
      </c>
      <c r="P1235" s="59" t="s">
        <v>101</v>
      </c>
      <c r="Q1235" s="59" t="s">
        <v>98</v>
      </c>
      <c r="R1235" s="59" t="s">
        <v>74</v>
      </c>
      <c r="S1235" s="59" t="s">
        <v>77</v>
      </c>
      <c r="T1235" s="59" t="s">
        <v>88</v>
      </c>
      <c r="U1235" s="59" t="s">
        <v>62</v>
      </c>
      <c r="V1235" s="59" t="s">
        <v>76</v>
      </c>
      <c r="W1235" s="59" t="s">
        <v>77</v>
      </c>
      <c r="X1235" s="59" t="s">
        <v>124</v>
      </c>
      <c r="Y1235" s="249"/>
      <c r="Z1235" s="59" t="s">
        <v>62</v>
      </c>
      <c r="AA1235" s="59" t="s">
        <v>124</v>
      </c>
      <c r="AB1235" s="59" t="s">
        <v>200</v>
      </c>
      <c r="AC1235" s="85" t="s">
        <v>74</v>
      </c>
      <c r="AD1235" s="211" t="s">
        <v>149</v>
      </c>
      <c r="AL1235" s="82" t="s">
        <v>1815</v>
      </c>
      <c r="AM1235" s="253" t="s">
        <v>731</v>
      </c>
      <c r="AN1235" s="59" t="s">
        <v>209</v>
      </c>
      <c r="AO1235" s="59" t="s">
        <v>272</v>
      </c>
      <c r="AP1235" s="59" t="s">
        <v>1279</v>
      </c>
      <c r="AQ1235" s="59" t="s">
        <v>115</v>
      </c>
      <c r="AR1235" s="59" t="s">
        <v>128</v>
      </c>
      <c r="AS1235" s="59" t="s">
        <v>646</v>
      </c>
      <c r="AT1235" s="59" t="s">
        <v>446</v>
      </c>
      <c r="AU1235" s="59" t="s">
        <v>181</v>
      </c>
      <c r="AV1235" s="59" t="s">
        <v>95</v>
      </c>
      <c r="AW1235" s="59" t="s">
        <v>266</v>
      </c>
      <c r="AX1235" s="59" t="s">
        <v>1090</v>
      </c>
      <c r="AY1235" s="249"/>
      <c r="AZ1235" s="59" t="s">
        <v>648</v>
      </c>
      <c r="BA1235" s="59" t="s">
        <v>242</v>
      </c>
      <c r="BB1235" s="59" t="s">
        <v>169</v>
      </c>
      <c r="BC1235" s="85" t="s">
        <v>82</v>
      </c>
      <c r="BD1235" s="211" t="s">
        <v>106</v>
      </c>
      <c r="BL1235" s="90">
        <f t="shared" si="1970"/>
        <v>7</v>
      </c>
      <c r="BM1235" s="77">
        <f t="shared" si="1970"/>
        <v>2</v>
      </c>
      <c r="BN1235" s="77">
        <f t="shared" si="1970"/>
        <v>1</v>
      </c>
      <c r="BO1235" s="77">
        <f t="shared" si="1970"/>
        <v>3</v>
      </c>
      <c r="BP1235" s="77">
        <f t="shared" si="1970"/>
        <v>0</v>
      </c>
      <c r="BQ1235" s="77">
        <f t="shared" si="1970"/>
        <v>1</v>
      </c>
      <c r="BR1235" s="77">
        <f t="shared" si="1970"/>
        <v>2</v>
      </c>
      <c r="BS1235" s="77">
        <f t="shared" si="1970"/>
        <v>1</v>
      </c>
      <c r="BT1235" s="77">
        <f t="shared" si="1970"/>
        <v>1</v>
      </c>
      <c r="BU1235" s="77">
        <f t="shared" si="1970"/>
        <v>0</v>
      </c>
      <c r="BV1235" s="77">
        <f t="shared" si="1970"/>
        <v>2</v>
      </c>
      <c r="BW1235" s="77">
        <f>(IF(X1235="","",(IF(MID(X1235,2,1)="-",LEFT(X1235,1),LEFT(X1235,2)))+0))</f>
        <v>0</v>
      </c>
      <c r="BX1235" s="91"/>
      <c r="BY1235" s="77">
        <f>(IF(Z1235="","",(IF(MID(Z1235,2,1)="-",LEFT(Z1235,1),LEFT(Z1235,2)))+0))</f>
        <v>1</v>
      </c>
      <c r="BZ1235" s="77">
        <f>(IF(AA1235="","",(IF(MID(AA1235,2,1)="-",LEFT(AA1235,1),LEFT(AA1235,2)))+0))</f>
        <v>0</v>
      </c>
      <c r="CA1235" s="77">
        <f>(IF(AB1235="","",(IF(MID(AB1235,2,1)="-",LEFT(AB1235,1),LEFT(AB1235,2)))+0))</f>
        <v>2</v>
      </c>
      <c r="CB1235" s="92">
        <f>(IF(AC1235="","",(IF(MID(AC1235,2,1)="-",LEFT(AC1235,1),LEFT(AC1235,2)))+0))</f>
        <v>1</v>
      </c>
      <c r="CC1235" s="54"/>
      <c r="CD1235" s="54"/>
      <c r="CE1235" s="54"/>
      <c r="CF1235" s="54"/>
      <c r="CG1235" s="54"/>
      <c r="CH1235" s="54"/>
      <c r="CI1235" s="54"/>
      <c r="CJ1235" s="78"/>
      <c r="CK1235" s="90">
        <f t="shared" si="1971"/>
        <v>0</v>
      </c>
      <c r="CL1235" s="77">
        <f t="shared" si="1971"/>
        <v>1</v>
      </c>
      <c r="CM1235" s="77">
        <f t="shared" si="1971"/>
        <v>2</v>
      </c>
      <c r="CN1235" s="77">
        <f t="shared" si="1971"/>
        <v>2</v>
      </c>
      <c r="CO1235" s="77">
        <f t="shared" si="1971"/>
        <v>5</v>
      </c>
      <c r="CP1235" s="77">
        <f t="shared" si="1971"/>
        <v>2</v>
      </c>
      <c r="CQ1235" s="77">
        <f t="shared" si="1971"/>
        <v>1</v>
      </c>
      <c r="CR1235" s="77">
        <f t="shared" si="1971"/>
        <v>6</v>
      </c>
      <c r="CS1235" s="77">
        <f t="shared" si="1971"/>
        <v>1</v>
      </c>
      <c r="CT1235" s="77">
        <f t="shared" si="1971"/>
        <v>2</v>
      </c>
      <c r="CU1235" s="77">
        <f t="shared" si="1971"/>
        <v>1</v>
      </c>
      <c r="CV1235" s="77">
        <f>(IF(X1235="","",IF(RIGHT(X1235,2)="10",RIGHT(X1235,2),RIGHT(X1235,1))+0))</f>
        <v>0</v>
      </c>
      <c r="CW1235" s="91"/>
      <c r="CX1235" s="77">
        <f>(IF(Z1235="","",IF(RIGHT(Z1235,2)="10",RIGHT(Z1235,2),RIGHT(Z1235,1))+0))</f>
        <v>1</v>
      </c>
      <c r="CY1235" s="77">
        <f>(IF(AA1235="","",IF(RIGHT(AA1235,2)="10",RIGHT(AA1235,2),RIGHT(AA1235,1))+0))</f>
        <v>0</v>
      </c>
      <c r="CZ1235" s="77">
        <f>(IF(AB1235="","",IF(RIGHT(AB1235,2)="10",RIGHT(AB1235,2),RIGHT(AB1235,1))+0))</f>
        <v>2</v>
      </c>
      <c r="DA1235" s="92">
        <f>(IF(AC1235="","",IF(RIGHT(AC1235,2)="10",RIGHT(AC1235,2),RIGHT(AC1235,1))+0))</f>
        <v>2</v>
      </c>
      <c r="DB1235" s="54"/>
      <c r="DC1235" s="54"/>
      <c r="DD1235" s="54"/>
      <c r="DE1235" s="54"/>
      <c r="DF1235" s="54"/>
      <c r="DG1235" s="54"/>
      <c r="DH1235" s="54"/>
      <c r="DI1235" s="54"/>
      <c r="DJ1235" s="347" t="str">
        <f t="shared" si="1972"/>
        <v>H</v>
      </c>
      <c r="DK1235" s="56" t="str">
        <f t="shared" si="1972"/>
        <v>H</v>
      </c>
      <c r="DL1235" s="56" t="str">
        <f t="shared" si="1972"/>
        <v>A</v>
      </c>
      <c r="DM1235" s="56" t="str">
        <f t="shared" si="1972"/>
        <v>H</v>
      </c>
      <c r="DN1235" s="56" t="str">
        <f t="shared" si="1972"/>
        <v>A</v>
      </c>
      <c r="DO1235" s="56" t="str">
        <f t="shared" si="1972"/>
        <v>A</v>
      </c>
      <c r="DP1235" s="56" t="str">
        <f t="shared" si="1972"/>
        <v>H</v>
      </c>
      <c r="DQ1235" s="56" t="str">
        <f t="shared" si="1972"/>
        <v>A</v>
      </c>
      <c r="DR1235" s="56" t="str">
        <f t="shared" si="1972"/>
        <v>D</v>
      </c>
      <c r="DS1235" s="56" t="str">
        <f t="shared" si="1972"/>
        <v>A</v>
      </c>
      <c r="DT1235" s="56" t="str">
        <f t="shared" si="1972"/>
        <v>H</v>
      </c>
      <c r="DU1235" s="56" t="str">
        <f>(IF(X1235="","",IF(BW1235&gt;CV1235,"H",IF(BW1235&lt;CV1235,"A","D"))))</f>
        <v>D</v>
      </c>
      <c r="DV1235" s="91"/>
      <c r="DW1235" s="56" t="str">
        <f>(IF(Z1235="","",IF(BY1235&gt;CX1235,"H",IF(BY1235&lt;CX1235,"A","D"))))</f>
        <v>D</v>
      </c>
      <c r="DX1235" s="56" t="str">
        <f>(IF(AA1235="","",IF(BZ1235&gt;CY1235,"H",IF(BZ1235&lt;CY1235,"A","D"))))</f>
        <v>D</v>
      </c>
      <c r="DY1235" s="56" t="str">
        <f>(IF(AB1235="","",IF(CA1235&gt;CZ1235,"H",IF(CA1235&lt;CZ1235,"A","D"))))</f>
        <v>D</v>
      </c>
      <c r="DZ1235" s="348" t="str">
        <f>(IF(AC1235="","",IF(CB1235&gt;DA1235,"H",IF(CB1235&lt;DA1235,"A","D"))))</f>
        <v>A</v>
      </c>
      <c r="EA1235" s="54"/>
      <c r="EB1235" s="54"/>
      <c r="EC1235" s="54"/>
      <c r="ED1235" s="54"/>
      <c r="EE1235" s="54"/>
      <c r="EF1235" s="54"/>
      <c r="EG1235" s="54"/>
      <c r="EH1235" s="54"/>
      <c r="EI1235" s="53" t="str">
        <f t="shared" si="1958"/>
        <v>Redhill</v>
      </c>
      <c r="EJ1235" s="79">
        <f t="shared" si="1973"/>
        <v>32</v>
      </c>
      <c r="EK1235" s="80">
        <f t="shared" si="1974"/>
        <v>5</v>
      </c>
      <c r="EL1235" s="80">
        <f t="shared" si="1975"/>
        <v>5</v>
      </c>
      <c r="EM1235" s="80">
        <f t="shared" si="1976"/>
        <v>6</v>
      </c>
      <c r="EN1235" s="80">
        <f>COUNTIF(DV$1223:DV$1239,"A")</f>
        <v>1</v>
      </c>
      <c r="EO1235" s="80">
        <f>COUNTIF(DV$1223:DV$1239,"D")</f>
        <v>1</v>
      </c>
      <c r="EP1235" s="80">
        <f>COUNTIF(DV$1223:DV$1239,"H")</f>
        <v>14</v>
      </c>
      <c r="EQ1235" s="79">
        <f t="shared" si="1977"/>
        <v>6</v>
      </c>
      <c r="ER1235" s="79">
        <f t="shared" si="1959"/>
        <v>6</v>
      </c>
      <c r="ES1235" s="79">
        <f t="shared" si="1959"/>
        <v>20</v>
      </c>
      <c r="ET1235" s="81">
        <f>SUM($BL1235:$CI1235)+SUM(CW$1223:CW$1239)</f>
        <v>36</v>
      </c>
      <c r="EU1235" s="81">
        <f>SUM($CK1235:$DH1235)+SUM(BX$1223:BX$1239)</f>
        <v>71</v>
      </c>
      <c r="EV1235" s="79">
        <f t="shared" si="1960"/>
        <v>24</v>
      </c>
      <c r="EW1235" s="81">
        <f t="shared" si="1978"/>
        <v>-35</v>
      </c>
      <c r="EX1235" s="78"/>
      <c r="EY1235" s="80">
        <f t="shared" si="1961"/>
        <v>32</v>
      </c>
      <c r="EZ1235" s="80">
        <f t="shared" si="1962"/>
        <v>6</v>
      </c>
      <c r="FA1235" s="80">
        <f t="shared" si="1963"/>
        <v>6</v>
      </c>
      <c r="FB1235" s="80">
        <f t="shared" si="1964"/>
        <v>20</v>
      </c>
      <c r="FC1235" s="80">
        <f t="shared" si="1965"/>
        <v>36</v>
      </c>
      <c r="FD1235" s="80">
        <f t="shared" si="1966"/>
        <v>71</v>
      </c>
      <c r="FE1235" s="80">
        <f t="shared" si="1967"/>
        <v>24</v>
      </c>
      <c r="FF1235" s="80">
        <f t="shared" si="1968"/>
        <v>-35</v>
      </c>
      <c r="FG1235" s="54"/>
      <c r="FH1235" s="54">
        <f t="shared" si="1979"/>
        <v>0</v>
      </c>
      <c r="FI1235" s="54">
        <f t="shared" si="1980"/>
        <v>0</v>
      </c>
      <c r="FJ1235" s="54">
        <f t="shared" si="1969"/>
        <v>0</v>
      </c>
      <c r="FK1235" s="54">
        <f t="shared" si="1969"/>
        <v>0</v>
      </c>
      <c r="FL1235" s="54">
        <f t="shared" si="1969"/>
        <v>0</v>
      </c>
      <c r="FM1235" s="54">
        <f t="shared" si="1969"/>
        <v>0</v>
      </c>
      <c r="FN1235" s="54">
        <f t="shared" si="1969"/>
        <v>0</v>
      </c>
      <c r="FO1235" s="54">
        <f t="shared" si="1969"/>
        <v>0</v>
      </c>
      <c r="FQ1235" s="54" t="str">
        <f t="shared" si="1984"/>
        <v/>
      </c>
      <c r="FR1235" s="54" t="str">
        <f t="shared" si="1893"/>
        <v/>
      </c>
      <c r="FS1235" s="54" t="str">
        <f t="shared" si="1982"/>
        <v/>
      </c>
      <c r="FT1235" s="54" t="str">
        <f t="shared" si="1983"/>
        <v/>
      </c>
      <c r="FU1235" s="54" t="str">
        <f t="shared" si="1983"/>
        <v/>
      </c>
      <c r="FV1235" s="54" t="str">
        <f t="shared" si="1981"/>
        <v/>
      </c>
      <c r="FW1235" s="54" t="str">
        <f t="shared" si="1981"/>
        <v/>
      </c>
      <c r="FX1235" s="54" t="str">
        <f t="shared" si="1981"/>
        <v/>
      </c>
      <c r="FY1235" s="54"/>
      <c r="FZ1235" s="58"/>
      <c r="GA1235" s="59"/>
      <c r="GB1235" s="60"/>
      <c r="GC1235" s="58"/>
      <c r="GD1235" s="59"/>
      <c r="GE1235" s="61"/>
      <c r="GF1235" s="58"/>
      <c r="GG1235" s="61"/>
      <c r="GH1235" s="61"/>
      <c r="GI1235" s="54"/>
      <c r="GJ1235" s="54"/>
    </row>
    <row r="1236" spans="1:192" s="54" customFormat="1" ht="12" x14ac:dyDescent="0.25">
      <c r="A1236" s="54">
        <v>14</v>
      </c>
      <c r="B1236" s="54" t="s">
        <v>390</v>
      </c>
      <c r="C1236" s="56">
        <v>32</v>
      </c>
      <c r="D1236" s="56">
        <v>8</v>
      </c>
      <c r="E1236" s="56">
        <v>5</v>
      </c>
      <c r="F1236" s="56">
        <v>19</v>
      </c>
      <c r="G1236" s="56">
        <v>49</v>
      </c>
      <c r="H1236" s="56">
        <v>73</v>
      </c>
      <c r="I1236" s="57">
        <v>29</v>
      </c>
      <c r="J1236" s="56">
        <f t="shared" si="1954"/>
        <v>-24</v>
      </c>
      <c r="L1236" s="82" t="s">
        <v>882</v>
      </c>
      <c r="M1236" s="253" t="s">
        <v>200</v>
      </c>
      <c r="N1236" s="59" t="s">
        <v>62</v>
      </c>
      <c r="O1236" s="59" t="s">
        <v>177</v>
      </c>
      <c r="P1236" s="59" t="s">
        <v>150</v>
      </c>
      <c r="Q1236" s="59" t="s">
        <v>125</v>
      </c>
      <c r="R1236" s="59" t="s">
        <v>150</v>
      </c>
      <c r="S1236" s="59" t="s">
        <v>194</v>
      </c>
      <c r="T1236" s="59" t="s">
        <v>60</v>
      </c>
      <c r="U1236" s="59" t="s">
        <v>150</v>
      </c>
      <c r="V1236" s="59" t="s">
        <v>62</v>
      </c>
      <c r="W1236" s="59" t="s">
        <v>126</v>
      </c>
      <c r="X1236" s="59" t="s">
        <v>59</v>
      </c>
      <c r="Y1236" s="59" t="s">
        <v>99</v>
      </c>
      <c r="Z1236" s="249"/>
      <c r="AA1236" s="59" t="s">
        <v>304</v>
      </c>
      <c r="AB1236" s="59" t="s">
        <v>304</v>
      </c>
      <c r="AC1236" s="85" t="s">
        <v>150</v>
      </c>
      <c r="AD1236" s="211" t="s">
        <v>176</v>
      </c>
      <c r="AL1236" s="82" t="s">
        <v>882</v>
      </c>
      <c r="AM1236" s="253" t="s">
        <v>639</v>
      </c>
      <c r="AN1236" s="59" t="s">
        <v>447</v>
      </c>
      <c r="AO1236" s="59" t="s">
        <v>93</v>
      </c>
      <c r="AP1236" s="59" t="s">
        <v>1095</v>
      </c>
      <c r="AQ1236" s="59" t="s">
        <v>661</v>
      </c>
      <c r="AR1236" s="59" t="s">
        <v>106</v>
      </c>
      <c r="AS1236" s="59" t="s">
        <v>64</v>
      </c>
      <c r="AT1236" s="59" t="s">
        <v>386</v>
      </c>
      <c r="AU1236" s="59" t="s">
        <v>452</v>
      </c>
      <c r="AV1236" s="59" t="s">
        <v>665</v>
      </c>
      <c r="AW1236" s="59" t="s">
        <v>731</v>
      </c>
      <c r="AX1236" s="59" t="s">
        <v>67</v>
      </c>
      <c r="AY1236" s="59" t="s">
        <v>1155</v>
      </c>
      <c r="AZ1236" s="249"/>
      <c r="BA1236" s="59" t="s">
        <v>70</v>
      </c>
      <c r="BB1236" s="59" t="s">
        <v>65</v>
      </c>
      <c r="BC1236" s="85" t="s">
        <v>1279</v>
      </c>
      <c r="BD1236" s="211" t="s">
        <v>640</v>
      </c>
      <c r="BL1236" s="90">
        <f t="shared" si="1970"/>
        <v>2</v>
      </c>
      <c r="BM1236" s="77">
        <f t="shared" si="1970"/>
        <v>1</v>
      </c>
      <c r="BN1236" s="77">
        <f t="shared" si="1970"/>
        <v>2</v>
      </c>
      <c r="BO1236" s="77">
        <f t="shared" si="1970"/>
        <v>3</v>
      </c>
      <c r="BP1236" s="77">
        <f t="shared" si="1970"/>
        <v>5</v>
      </c>
      <c r="BQ1236" s="77">
        <f t="shared" si="1970"/>
        <v>3</v>
      </c>
      <c r="BR1236" s="77">
        <f t="shared" si="1970"/>
        <v>9</v>
      </c>
      <c r="BS1236" s="77">
        <f t="shared" si="1970"/>
        <v>4</v>
      </c>
      <c r="BT1236" s="77">
        <f t="shared" si="1970"/>
        <v>3</v>
      </c>
      <c r="BU1236" s="77">
        <f t="shared" si="1970"/>
        <v>1</v>
      </c>
      <c r="BV1236" s="77">
        <f t="shared" si="1970"/>
        <v>7</v>
      </c>
      <c r="BW1236" s="77">
        <f>(IF(X1236="","",(IF(MID(X1236,2,1)="-",LEFT(X1236,1),LEFT(X1236,2)))+0))</f>
        <v>4</v>
      </c>
      <c r="BX1236" s="77">
        <f>(IF(Y1236="","",(IF(MID(Y1236,2,1)="-",LEFT(Y1236,1),LEFT(Y1236,2)))+0))</f>
        <v>1</v>
      </c>
      <c r="BY1236" s="91"/>
      <c r="BZ1236" s="77">
        <f>(IF(AA1236="","",(IF(MID(AA1236,2,1)="-",LEFT(AA1236,1),LEFT(AA1236,2)))+0))</f>
        <v>4</v>
      </c>
      <c r="CA1236" s="77">
        <f>(IF(AB1236="","",(IF(MID(AB1236,2,1)="-",LEFT(AB1236,1),LEFT(AB1236,2)))+0))</f>
        <v>4</v>
      </c>
      <c r="CB1236" s="92">
        <f>(IF(AC1236="","",(IF(MID(AC1236,2,1)="-",LEFT(AC1236,1),LEFT(AC1236,2)))+0))</f>
        <v>3</v>
      </c>
      <c r="CJ1236" s="78"/>
      <c r="CK1236" s="90">
        <f t="shared" si="1971"/>
        <v>2</v>
      </c>
      <c r="CL1236" s="77">
        <f t="shared" si="1971"/>
        <v>1</v>
      </c>
      <c r="CM1236" s="77">
        <f t="shared" si="1971"/>
        <v>0</v>
      </c>
      <c r="CN1236" s="77">
        <f t="shared" si="1971"/>
        <v>1</v>
      </c>
      <c r="CO1236" s="77">
        <f t="shared" si="1971"/>
        <v>0</v>
      </c>
      <c r="CP1236" s="77">
        <f t="shared" si="1971"/>
        <v>1</v>
      </c>
      <c r="CQ1236" s="77">
        <f t="shared" si="1971"/>
        <v>1</v>
      </c>
      <c r="CR1236" s="77">
        <f t="shared" si="1971"/>
        <v>1</v>
      </c>
      <c r="CS1236" s="77">
        <f t="shared" si="1971"/>
        <v>1</v>
      </c>
      <c r="CT1236" s="77">
        <f t="shared" si="1971"/>
        <v>1</v>
      </c>
      <c r="CU1236" s="77">
        <f t="shared" si="1971"/>
        <v>0</v>
      </c>
      <c r="CV1236" s="77">
        <f>(IF(X1236="","",IF(RIGHT(X1236,2)="10",RIGHT(X1236,2),RIGHT(X1236,1))+0))</f>
        <v>0</v>
      </c>
      <c r="CW1236" s="77">
        <f>(IF(Y1236="","",IF(RIGHT(Y1236,2)="10",RIGHT(Y1236,2),RIGHT(Y1236,1))+0))</f>
        <v>0</v>
      </c>
      <c r="CX1236" s="91"/>
      <c r="CY1236" s="77">
        <f>(IF(AA1236="","",IF(RIGHT(AA1236,2)="10",RIGHT(AA1236,2),RIGHT(AA1236,1))+0))</f>
        <v>2</v>
      </c>
      <c r="CZ1236" s="77">
        <f>(IF(AB1236="","",IF(RIGHT(AB1236,2)="10",RIGHT(AB1236,2),RIGHT(AB1236,1))+0))</f>
        <v>2</v>
      </c>
      <c r="DA1236" s="92">
        <f>(IF(AC1236="","",IF(RIGHT(AC1236,2)="10",RIGHT(AC1236,2),RIGHT(AC1236,1))+0))</f>
        <v>1</v>
      </c>
      <c r="DJ1236" s="347" t="str">
        <f t="shared" si="1972"/>
        <v>D</v>
      </c>
      <c r="DK1236" s="56" t="str">
        <f t="shared" si="1972"/>
        <v>D</v>
      </c>
      <c r="DL1236" s="56" t="str">
        <f t="shared" si="1972"/>
        <v>H</v>
      </c>
      <c r="DM1236" s="56" t="str">
        <f t="shared" si="1972"/>
        <v>H</v>
      </c>
      <c r="DN1236" s="56" t="str">
        <f t="shared" si="1972"/>
        <v>H</v>
      </c>
      <c r="DO1236" s="56" t="str">
        <f t="shared" si="1972"/>
        <v>H</v>
      </c>
      <c r="DP1236" s="56" t="str">
        <f t="shared" si="1972"/>
        <v>H</v>
      </c>
      <c r="DQ1236" s="56" t="str">
        <f t="shared" si="1972"/>
        <v>H</v>
      </c>
      <c r="DR1236" s="56" t="str">
        <f t="shared" si="1972"/>
        <v>H</v>
      </c>
      <c r="DS1236" s="56" t="str">
        <f t="shared" si="1972"/>
        <v>D</v>
      </c>
      <c r="DT1236" s="56" t="str">
        <f t="shared" si="1972"/>
        <v>H</v>
      </c>
      <c r="DU1236" s="56" t="str">
        <f>(IF(X1236="","",IF(BW1236&gt;CV1236,"H",IF(BW1236&lt;CV1236,"A","D"))))</f>
        <v>H</v>
      </c>
      <c r="DV1236" s="56" t="str">
        <f>(IF(Y1236="","",IF(BX1236&gt;CW1236,"H",IF(BX1236&lt;CW1236,"A","D"))))</f>
        <v>H</v>
      </c>
      <c r="DW1236" s="91"/>
      <c r="DX1236" s="56" t="str">
        <f>(IF(AA1236="","",IF(BZ1236&gt;CY1236,"H",IF(BZ1236&lt;CY1236,"A","D"))))</f>
        <v>H</v>
      </c>
      <c r="DY1236" s="56" t="str">
        <f>(IF(AB1236="","",IF(CA1236&gt;CZ1236,"H",IF(CA1236&lt;CZ1236,"A","D"))))</f>
        <v>H</v>
      </c>
      <c r="DZ1236" s="348" t="str">
        <f>(IF(AC1236="","",IF(CB1236&gt;DA1236,"H",IF(CB1236&lt;DA1236,"A","D"))))</f>
        <v>H</v>
      </c>
      <c r="EI1236" s="53" t="str">
        <f t="shared" si="1958"/>
        <v>Sutton United</v>
      </c>
      <c r="EJ1236" s="79">
        <f t="shared" si="1973"/>
        <v>32</v>
      </c>
      <c r="EK1236" s="80">
        <f t="shared" si="1974"/>
        <v>13</v>
      </c>
      <c r="EL1236" s="80">
        <f t="shared" si="1975"/>
        <v>3</v>
      </c>
      <c r="EM1236" s="80">
        <f t="shared" si="1976"/>
        <v>0</v>
      </c>
      <c r="EN1236" s="80">
        <f>COUNTIF(DW$1223:DW$1239,"A")</f>
        <v>12</v>
      </c>
      <c r="EO1236" s="80">
        <f>COUNTIF(DW$1223:DW$1239,"D")</f>
        <v>4</v>
      </c>
      <c r="EP1236" s="80">
        <f>COUNTIF(DW$1223:DW$1239,"H")</f>
        <v>0</v>
      </c>
      <c r="EQ1236" s="79">
        <f t="shared" si="1977"/>
        <v>25</v>
      </c>
      <c r="ER1236" s="79">
        <f t="shared" si="1959"/>
        <v>7</v>
      </c>
      <c r="ES1236" s="79">
        <f t="shared" si="1959"/>
        <v>0</v>
      </c>
      <c r="ET1236" s="81">
        <f>SUM($BL1236:$CI1236)+SUM(CX$1223:CX$1239)</f>
        <v>113</v>
      </c>
      <c r="EU1236" s="81">
        <f>SUM($CK1236:$DH1236)+SUM(BY$1223:BY$1239)</f>
        <v>31</v>
      </c>
      <c r="EV1236" s="79">
        <f t="shared" si="1960"/>
        <v>82</v>
      </c>
      <c r="EW1236" s="81">
        <f t="shared" si="1978"/>
        <v>82</v>
      </c>
      <c r="EX1236" s="78"/>
      <c r="EY1236" s="80">
        <f t="shared" si="1961"/>
        <v>32</v>
      </c>
      <c r="EZ1236" s="80">
        <f t="shared" si="1962"/>
        <v>25</v>
      </c>
      <c r="FA1236" s="80">
        <f t="shared" si="1963"/>
        <v>7</v>
      </c>
      <c r="FB1236" s="80">
        <f t="shared" si="1964"/>
        <v>0</v>
      </c>
      <c r="FC1236" s="80">
        <f t="shared" si="1965"/>
        <v>113</v>
      </c>
      <c r="FD1236" s="80">
        <f t="shared" si="1966"/>
        <v>31</v>
      </c>
      <c r="FE1236" s="80">
        <f t="shared" si="1967"/>
        <v>82</v>
      </c>
      <c r="FF1236" s="80">
        <f t="shared" si="1968"/>
        <v>82</v>
      </c>
      <c r="FH1236" s="54">
        <f t="shared" si="1979"/>
        <v>0</v>
      </c>
      <c r="FI1236" s="54">
        <f t="shared" si="1980"/>
        <v>0</v>
      </c>
      <c r="FJ1236" s="54">
        <f t="shared" si="1969"/>
        <v>0</v>
      </c>
      <c r="FK1236" s="54">
        <f t="shared" si="1969"/>
        <v>0</v>
      </c>
      <c r="FL1236" s="54">
        <f t="shared" si="1969"/>
        <v>0</v>
      </c>
      <c r="FM1236" s="54">
        <f t="shared" si="1969"/>
        <v>0</v>
      </c>
      <c r="FN1236" s="54">
        <f t="shared" si="1969"/>
        <v>0</v>
      </c>
      <c r="FO1236" s="54">
        <f t="shared" si="1969"/>
        <v>0</v>
      </c>
      <c r="FQ1236" s="54" t="str">
        <f t="shared" si="1984"/>
        <v/>
      </c>
      <c r="FR1236" s="54" t="str">
        <f t="shared" ref="FR1236:FR1300" si="1985">IF(SUM($FH1236:$FO1236)=0,"",EY1236-EJ1236)</f>
        <v/>
      </c>
      <c r="FS1236" s="54" t="str">
        <f t="shared" si="1982"/>
        <v/>
      </c>
      <c r="FT1236" s="54" t="str">
        <f t="shared" si="1983"/>
        <v/>
      </c>
      <c r="FU1236" s="54" t="str">
        <f t="shared" si="1983"/>
        <v/>
      </c>
      <c r="FV1236" s="54" t="str">
        <f t="shared" si="1981"/>
        <v/>
      </c>
      <c r="FW1236" s="54" t="str">
        <f t="shared" si="1981"/>
        <v/>
      </c>
      <c r="FX1236" s="54" t="str">
        <f t="shared" si="1981"/>
        <v/>
      </c>
      <c r="FZ1236" s="58"/>
      <c r="GA1236" s="59"/>
      <c r="GB1236" s="60"/>
      <c r="GC1236" s="58"/>
      <c r="GD1236" s="59"/>
      <c r="GE1236" s="61"/>
      <c r="GF1236" s="58"/>
      <c r="GG1236" s="61"/>
      <c r="GH1236" s="61"/>
      <c r="GI1236" s="53"/>
    </row>
    <row r="1237" spans="1:192" s="54" customFormat="1" ht="12" x14ac:dyDescent="0.25">
      <c r="A1237" s="54">
        <v>15</v>
      </c>
      <c r="B1237" s="54" t="s">
        <v>282</v>
      </c>
      <c r="C1237" s="56">
        <v>32</v>
      </c>
      <c r="D1237" s="56">
        <v>8</v>
      </c>
      <c r="E1237" s="56">
        <v>2</v>
      </c>
      <c r="F1237" s="56">
        <v>22</v>
      </c>
      <c r="G1237" s="56">
        <v>36</v>
      </c>
      <c r="H1237" s="56">
        <v>93</v>
      </c>
      <c r="I1237" s="57">
        <v>26</v>
      </c>
      <c r="J1237" s="56">
        <f t="shared" si="1954"/>
        <v>-57</v>
      </c>
      <c r="L1237" s="82" t="s">
        <v>1898</v>
      </c>
      <c r="M1237" s="253" t="s">
        <v>176</v>
      </c>
      <c r="N1237" s="59" t="s">
        <v>76</v>
      </c>
      <c r="O1237" s="59" t="s">
        <v>148</v>
      </c>
      <c r="P1237" s="59" t="s">
        <v>148</v>
      </c>
      <c r="Q1237" s="59" t="s">
        <v>200</v>
      </c>
      <c r="R1237" s="59" t="s">
        <v>206</v>
      </c>
      <c r="S1237" s="59" t="s">
        <v>304</v>
      </c>
      <c r="T1237" s="59" t="s">
        <v>148</v>
      </c>
      <c r="U1237" s="59" t="s">
        <v>85</v>
      </c>
      <c r="V1237" s="59" t="s">
        <v>200</v>
      </c>
      <c r="W1237" s="59" t="s">
        <v>150</v>
      </c>
      <c r="X1237" s="59" t="s">
        <v>89</v>
      </c>
      <c r="Y1237" s="59" t="s">
        <v>77</v>
      </c>
      <c r="Z1237" s="59" t="s">
        <v>436</v>
      </c>
      <c r="AA1237" s="249"/>
      <c r="AB1237" s="59" t="s">
        <v>98</v>
      </c>
      <c r="AC1237" s="85" t="s">
        <v>304</v>
      </c>
      <c r="AD1237" s="211"/>
      <c r="AL1237" s="82" t="s">
        <v>1898</v>
      </c>
      <c r="AM1237" s="253" t="s">
        <v>65</v>
      </c>
      <c r="AN1237" s="59" t="s">
        <v>93</v>
      </c>
      <c r="AO1237" s="59" t="s">
        <v>479</v>
      </c>
      <c r="AP1237" s="59" t="s">
        <v>261</v>
      </c>
      <c r="AQ1237" s="59" t="s">
        <v>452</v>
      </c>
      <c r="AR1237" s="59" t="s">
        <v>394</v>
      </c>
      <c r="AS1237" s="59" t="s">
        <v>661</v>
      </c>
      <c r="AT1237" s="59" t="s">
        <v>274</v>
      </c>
      <c r="AU1237" s="59" t="s">
        <v>128</v>
      </c>
      <c r="AV1237" s="59" t="s">
        <v>1006</v>
      </c>
      <c r="AW1237" s="59" t="s">
        <v>657</v>
      </c>
      <c r="AX1237" s="59" t="s">
        <v>1013</v>
      </c>
      <c r="AY1237" s="59" t="s">
        <v>244</v>
      </c>
      <c r="AZ1237" s="59" t="s">
        <v>80</v>
      </c>
      <c r="BA1237" s="249"/>
      <c r="BB1237" s="59" t="s">
        <v>447</v>
      </c>
      <c r="BC1237" s="85" t="s">
        <v>66</v>
      </c>
      <c r="BD1237" s="211"/>
      <c r="BL1237" s="90">
        <f t="shared" si="1970"/>
        <v>2</v>
      </c>
      <c r="BM1237" s="77">
        <f t="shared" si="1970"/>
        <v>0</v>
      </c>
      <c r="BN1237" s="77">
        <f t="shared" si="1970"/>
        <v>0</v>
      </c>
      <c r="BO1237" s="77">
        <f t="shared" si="1970"/>
        <v>0</v>
      </c>
      <c r="BP1237" s="77">
        <f t="shared" si="1970"/>
        <v>2</v>
      </c>
      <c r="BQ1237" s="77">
        <f t="shared" si="1970"/>
        <v>1</v>
      </c>
      <c r="BR1237" s="77">
        <f t="shared" si="1970"/>
        <v>4</v>
      </c>
      <c r="BS1237" s="77">
        <f t="shared" si="1970"/>
        <v>0</v>
      </c>
      <c r="BT1237" s="77">
        <f t="shared" si="1970"/>
        <v>0</v>
      </c>
      <c r="BU1237" s="77">
        <f t="shared" si="1970"/>
        <v>2</v>
      </c>
      <c r="BV1237" s="77">
        <f t="shared" si="1970"/>
        <v>3</v>
      </c>
      <c r="BW1237" s="77">
        <f>(IF(X1237="","",(IF(MID(X1237,2,1)="-",LEFT(X1237,1),LEFT(X1237,2)))+0))</f>
        <v>3</v>
      </c>
      <c r="BX1237" s="77">
        <f>(IF(Y1237="","",(IF(MID(Y1237,2,1)="-",LEFT(Y1237,1),LEFT(Y1237,2)))+0))</f>
        <v>2</v>
      </c>
      <c r="BY1237" s="77">
        <f>(IF(Z1237="","",(IF(MID(Z1237,2,1)="-",LEFT(Z1237,1),LEFT(Z1237,2)))+0))</f>
        <v>3</v>
      </c>
      <c r="BZ1237" s="91"/>
      <c r="CA1237" s="77">
        <f>(IF(AB1237="","",(IF(MID(AB1237,2,1)="-",LEFT(AB1237,1),LEFT(AB1237,2)))+0))</f>
        <v>0</v>
      </c>
      <c r="CB1237" s="92">
        <f>(IF(AC1237="","",(IF(MID(AC1237,2,1)="-",LEFT(AC1237,1),LEFT(AC1237,2)))+0))</f>
        <v>4</v>
      </c>
      <c r="CJ1237" s="78"/>
      <c r="CK1237" s="90">
        <f t="shared" si="1971"/>
        <v>3</v>
      </c>
      <c r="CL1237" s="77">
        <f t="shared" si="1971"/>
        <v>2</v>
      </c>
      <c r="CM1237" s="77">
        <f t="shared" si="1971"/>
        <v>1</v>
      </c>
      <c r="CN1237" s="77">
        <f t="shared" si="1971"/>
        <v>1</v>
      </c>
      <c r="CO1237" s="77">
        <f t="shared" si="1971"/>
        <v>2</v>
      </c>
      <c r="CP1237" s="77">
        <f t="shared" si="1971"/>
        <v>4</v>
      </c>
      <c r="CQ1237" s="77">
        <f t="shared" si="1971"/>
        <v>2</v>
      </c>
      <c r="CR1237" s="77">
        <f t="shared" si="1971"/>
        <v>1</v>
      </c>
      <c r="CS1237" s="77">
        <f t="shared" si="1971"/>
        <v>4</v>
      </c>
      <c r="CT1237" s="77">
        <f t="shared" si="1971"/>
        <v>2</v>
      </c>
      <c r="CU1237" s="77">
        <f t="shared" si="1971"/>
        <v>1</v>
      </c>
      <c r="CV1237" s="77">
        <f>(IF(X1237="","",IF(RIGHT(X1237,2)="10",RIGHT(X1237,2),RIGHT(X1237,1))+0))</f>
        <v>0</v>
      </c>
      <c r="CW1237" s="77">
        <f>(IF(Y1237="","",IF(RIGHT(Y1237,2)="10",RIGHT(Y1237,2),RIGHT(Y1237,1))+0))</f>
        <v>1</v>
      </c>
      <c r="CX1237" s="77">
        <f>(IF(Z1237="","",IF(RIGHT(Z1237,2)="10",RIGHT(Z1237,2),RIGHT(Z1237,1))+0))</f>
        <v>8</v>
      </c>
      <c r="CY1237" s="91"/>
      <c r="CZ1237" s="77">
        <f>(IF(AB1237="","",IF(RIGHT(AB1237,2)="10",RIGHT(AB1237,2),RIGHT(AB1237,1))+0))</f>
        <v>5</v>
      </c>
      <c r="DA1237" s="92">
        <f>(IF(AC1237="","",IF(RIGHT(AC1237,2)="10",RIGHT(AC1237,2),RIGHT(AC1237,1))+0))</f>
        <v>2</v>
      </c>
      <c r="DJ1237" s="347" t="str">
        <f t="shared" si="1972"/>
        <v>A</v>
      </c>
      <c r="DK1237" s="56" t="str">
        <f t="shared" si="1972"/>
        <v>A</v>
      </c>
      <c r="DL1237" s="56" t="str">
        <f t="shared" si="1972"/>
        <v>A</v>
      </c>
      <c r="DM1237" s="56" t="str">
        <f t="shared" si="1972"/>
        <v>A</v>
      </c>
      <c r="DN1237" s="56" t="str">
        <f t="shared" si="1972"/>
        <v>D</v>
      </c>
      <c r="DO1237" s="56" t="str">
        <f t="shared" si="1972"/>
        <v>A</v>
      </c>
      <c r="DP1237" s="56" t="str">
        <f t="shared" si="1972"/>
        <v>H</v>
      </c>
      <c r="DQ1237" s="56" t="str">
        <f t="shared" si="1972"/>
        <v>A</v>
      </c>
      <c r="DR1237" s="56" t="str">
        <f t="shared" si="1972"/>
        <v>A</v>
      </c>
      <c r="DS1237" s="56" t="str">
        <f t="shared" si="1972"/>
        <v>D</v>
      </c>
      <c r="DT1237" s="56" t="str">
        <f t="shared" si="1972"/>
        <v>H</v>
      </c>
      <c r="DU1237" s="56" t="str">
        <f>(IF(X1237="","",IF(BW1237&gt;CV1237,"H",IF(BW1237&lt;CV1237,"A","D"))))</f>
        <v>H</v>
      </c>
      <c r="DV1237" s="56" t="str">
        <f>(IF(Y1237="","",IF(BX1237&gt;CW1237,"H",IF(BX1237&lt;CW1237,"A","D"))))</f>
        <v>H</v>
      </c>
      <c r="DW1237" s="56" t="str">
        <f>(IF(Z1237="","",IF(BY1237&gt;CX1237,"H",IF(BY1237&lt;CX1237,"A","D"))))</f>
        <v>A</v>
      </c>
      <c r="DX1237" s="91"/>
      <c r="DY1237" s="56" t="str">
        <f>(IF(AB1237="","",IF(CA1237&gt;CZ1237,"H",IF(CA1237&lt;CZ1237,"A","D"))))</f>
        <v>A</v>
      </c>
      <c r="DZ1237" s="348" t="str">
        <f>(IF(AC1237="","",IF(CB1237&gt;DA1237,"H",IF(CB1237&lt;DA1237,"A","D"))))</f>
        <v>H</v>
      </c>
      <c r="EI1237" s="53" t="str">
        <f t="shared" si="1958"/>
        <v>Three Bridges</v>
      </c>
      <c r="EJ1237" s="79">
        <f t="shared" si="1973"/>
        <v>32</v>
      </c>
      <c r="EK1237" s="80">
        <f t="shared" si="1974"/>
        <v>5</v>
      </c>
      <c r="EL1237" s="80">
        <f t="shared" si="1975"/>
        <v>2</v>
      </c>
      <c r="EM1237" s="80">
        <f t="shared" si="1976"/>
        <v>9</v>
      </c>
      <c r="EN1237" s="80">
        <f>COUNTIF(DX$1223:DX$1239,"A")</f>
        <v>1</v>
      </c>
      <c r="EO1237" s="80">
        <f>COUNTIF(DX$1223:DX$1239,"D")</f>
        <v>3</v>
      </c>
      <c r="EP1237" s="80">
        <f>COUNTIF(DX$1223:DX$1239,"H")</f>
        <v>12</v>
      </c>
      <c r="EQ1237" s="79">
        <f t="shared" si="1977"/>
        <v>6</v>
      </c>
      <c r="ER1237" s="79">
        <f t="shared" si="1959"/>
        <v>5</v>
      </c>
      <c r="ES1237" s="79">
        <f t="shared" si="1959"/>
        <v>21</v>
      </c>
      <c r="ET1237" s="81">
        <f>SUM($BL1237:$CI1237)+SUM(CY$1223:CY$1239)</f>
        <v>44</v>
      </c>
      <c r="EU1237" s="81">
        <f>SUM($CK1237:$DH1237)+SUM(BZ$1223:BZ$1239)</f>
        <v>97</v>
      </c>
      <c r="EV1237" s="79">
        <f t="shared" si="1960"/>
        <v>23</v>
      </c>
      <c r="EW1237" s="81">
        <f t="shared" si="1978"/>
        <v>-53</v>
      </c>
      <c r="EX1237" s="78"/>
      <c r="EY1237" s="80">
        <f t="shared" si="1961"/>
        <v>32</v>
      </c>
      <c r="EZ1237" s="80">
        <f t="shared" si="1962"/>
        <v>6</v>
      </c>
      <c r="FA1237" s="80">
        <f t="shared" si="1963"/>
        <v>5</v>
      </c>
      <c r="FB1237" s="80">
        <f t="shared" si="1964"/>
        <v>21</v>
      </c>
      <c r="FC1237" s="80">
        <f t="shared" si="1965"/>
        <v>44</v>
      </c>
      <c r="FD1237" s="80">
        <f t="shared" si="1966"/>
        <v>97</v>
      </c>
      <c r="FE1237" s="80">
        <f t="shared" si="1967"/>
        <v>23</v>
      </c>
      <c r="FF1237" s="80">
        <f t="shared" si="1968"/>
        <v>-53</v>
      </c>
      <c r="FH1237" s="54">
        <f t="shared" si="1979"/>
        <v>0</v>
      </c>
      <c r="FI1237" s="54">
        <f t="shared" si="1980"/>
        <v>0</v>
      </c>
      <c r="FJ1237" s="54">
        <f t="shared" si="1969"/>
        <v>0</v>
      </c>
      <c r="FK1237" s="54">
        <f t="shared" si="1969"/>
        <v>0</v>
      </c>
      <c r="FL1237" s="54">
        <f t="shared" si="1969"/>
        <v>0</v>
      </c>
      <c r="FM1237" s="54">
        <f t="shared" si="1969"/>
        <v>0</v>
      </c>
      <c r="FN1237" s="54">
        <f t="shared" si="1969"/>
        <v>0</v>
      </c>
      <c r="FO1237" s="54">
        <f t="shared" si="1969"/>
        <v>0</v>
      </c>
      <c r="FQ1237" s="54" t="str">
        <f t="shared" si="1984"/>
        <v/>
      </c>
      <c r="FR1237" s="54" t="str">
        <f t="shared" si="1985"/>
        <v/>
      </c>
      <c r="FS1237" s="54" t="str">
        <f t="shared" si="1982"/>
        <v/>
      </c>
      <c r="FT1237" s="54" t="str">
        <f t="shared" si="1983"/>
        <v/>
      </c>
      <c r="FU1237" s="54" t="str">
        <f t="shared" si="1983"/>
        <v/>
      </c>
      <c r="FV1237" s="54" t="str">
        <f t="shared" si="1981"/>
        <v/>
      </c>
      <c r="FW1237" s="54" t="str">
        <f t="shared" si="1981"/>
        <v/>
      </c>
      <c r="FX1237" s="54" t="str">
        <f t="shared" si="1981"/>
        <v/>
      </c>
      <c r="FZ1237" s="58"/>
      <c r="GA1237" s="59"/>
      <c r="GB1237" s="60"/>
      <c r="GC1237" s="58"/>
      <c r="GD1237" s="59"/>
      <c r="GE1237" s="61"/>
      <c r="GF1237" s="58"/>
      <c r="GG1237" s="61"/>
      <c r="GH1237" s="61"/>
    </row>
    <row r="1238" spans="1:192" s="54" customFormat="1" ht="12" x14ac:dyDescent="0.25">
      <c r="A1238" s="54">
        <v>16</v>
      </c>
      <c r="B1238" s="54" t="s">
        <v>1815</v>
      </c>
      <c r="C1238" s="56">
        <v>32</v>
      </c>
      <c r="D1238" s="56">
        <v>6</v>
      </c>
      <c r="E1238" s="56">
        <v>6</v>
      </c>
      <c r="F1238" s="56">
        <v>20</v>
      </c>
      <c r="G1238" s="56">
        <v>36</v>
      </c>
      <c r="H1238" s="56">
        <v>71</v>
      </c>
      <c r="I1238" s="57">
        <v>24</v>
      </c>
      <c r="J1238" s="56">
        <f t="shared" si="1954"/>
        <v>-35</v>
      </c>
      <c r="L1238" s="82" t="s">
        <v>897</v>
      </c>
      <c r="M1238" s="253" t="s">
        <v>176</v>
      </c>
      <c r="N1238" s="59" t="s">
        <v>99</v>
      </c>
      <c r="O1238" s="59" t="s">
        <v>177</v>
      </c>
      <c r="P1238" s="59" t="s">
        <v>304</v>
      </c>
      <c r="Q1238" s="59" t="s">
        <v>89</v>
      </c>
      <c r="R1238" s="59" t="s">
        <v>86</v>
      </c>
      <c r="S1238" s="59" t="s">
        <v>77</v>
      </c>
      <c r="T1238" s="59" t="s">
        <v>200</v>
      </c>
      <c r="U1238" s="59" t="s">
        <v>60</v>
      </c>
      <c r="V1238" s="59" t="s">
        <v>58</v>
      </c>
      <c r="W1238" s="59" t="s">
        <v>59</v>
      </c>
      <c r="X1238" s="59" t="s">
        <v>150</v>
      </c>
      <c r="Y1238" s="59" t="s">
        <v>77</v>
      </c>
      <c r="Z1238" s="59" t="s">
        <v>98</v>
      </c>
      <c r="AA1238" s="59" t="s">
        <v>59</v>
      </c>
      <c r="AB1238" s="249"/>
      <c r="AC1238" s="85" t="s">
        <v>77</v>
      </c>
      <c r="AD1238" s="211"/>
      <c r="AL1238" s="82" t="s">
        <v>897</v>
      </c>
      <c r="AM1238" s="253" t="s">
        <v>121</v>
      </c>
      <c r="AN1238" s="59" t="s">
        <v>655</v>
      </c>
      <c r="AO1238" s="59" t="s">
        <v>257</v>
      </c>
      <c r="AP1238" s="59" t="s">
        <v>274</v>
      </c>
      <c r="AQ1238" s="59" t="s">
        <v>120</v>
      </c>
      <c r="AR1238" s="59" t="s">
        <v>131</v>
      </c>
      <c r="AS1238" s="59" t="s">
        <v>261</v>
      </c>
      <c r="AT1238" s="59" t="s">
        <v>114</v>
      </c>
      <c r="AU1238" s="59" t="s">
        <v>646</v>
      </c>
      <c r="AV1238" s="59" t="s">
        <v>270</v>
      </c>
      <c r="AW1238" s="59" t="s">
        <v>79</v>
      </c>
      <c r="AX1238" s="59" t="s">
        <v>590</v>
      </c>
      <c r="AY1238" s="59" t="s">
        <v>1156</v>
      </c>
      <c r="AZ1238" s="59" t="s">
        <v>116</v>
      </c>
      <c r="BA1238" s="59" t="s">
        <v>264</v>
      </c>
      <c r="BB1238" s="249"/>
      <c r="BC1238" s="85" t="s">
        <v>115</v>
      </c>
      <c r="BD1238" s="211"/>
      <c r="BL1238" s="90">
        <f t="shared" si="1970"/>
        <v>2</v>
      </c>
      <c r="BM1238" s="77">
        <f t="shared" si="1970"/>
        <v>1</v>
      </c>
      <c r="BN1238" s="77">
        <f t="shared" si="1970"/>
        <v>2</v>
      </c>
      <c r="BO1238" s="77">
        <f t="shared" si="1970"/>
        <v>4</v>
      </c>
      <c r="BP1238" s="77">
        <f t="shared" si="1970"/>
        <v>3</v>
      </c>
      <c r="BQ1238" s="77">
        <f t="shared" si="1970"/>
        <v>0</v>
      </c>
      <c r="BR1238" s="77">
        <f t="shared" si="1970"/>
        <v>2</v>
      </c>
      <c r="BS1238" s="77">
        <f t="shared" si="1970"/>
        <v>2</v>
      </c>
      <c r="BT1238" s="77">
        <f t="shared" si="1970"/>
        <v>4</v>
      </c>
      <c r="BU1238" s="77">
        <f t="shared" si="1970"/>
        <v>5</v>
      </c>
      <c r="BV1238" s="77">
        <f t="shared" si="1970"/>
        <v>4</v>
      </c>
      <c r="BW1238" s="77">
        <f>(IF(X1238="","",(IF(MID(X1238,2,1)="-",LEFT(X1238,1),LEFT(X1238,2)))+0))</f>
        <v>3</v>
      </c>
      <c r="BX1238" s="77">
        <f>(IF(Y1238="","",(IF(MID(Y1238,2,1)="-",LEFT(Y1238,1),LEFT(Y1238,2)))+0))</f>
        <v>2</v>
      </c>
      <c r="BY1238" s="77">
        <f>(IF(Z1238="","",(IF(MID(Z1238,2,1)="-",LEFT(Z1238,1),LEFT(Z1238,2)))+0))</f>
        <v>0</v>
      </c>
      <c r="BZ1238" s="77">
        <f>(IF(AA1238="","",(IF(MID(AA1238,2,1)="-",LEFT(AA1238,1),LEFT(AA1238,2)))+0))</f>
        <v>4</v>
      </c>
      <c r="CA1238" s="91"/>
      <c r="CB1238" s="92">
        <f>(IF(AC1238="","",(IF(MID(AC1238,2,1)="-",LEFT(AC1238,1),LEFT(AC1238,2)))+0))</f>
        <v>2</v>
      </c>
      <c r="CJ1238" s="78"/>
      <c r="CK1238" s="90">
        <f t="shared" si="1971"/>
        <v>3</v>
      </c>
      <c r="CL1238" s="77">
        <f t="shared" si="1971"/>
        <v>0</v>
      </c>
      <c r="CM1238" s="77">
        <f t="shared" si="1971"/>
        <v>0</v>
      </c>
      <c r="CN1238" s="77">
        <f t="shared" si="1971"/>
        <v>2</v>
      </c>
      <c r="CO1238" s="77">
        <f t="shared" si="1971"/>
        <v>0</v>
      </c>
      <c r="CP1238" s="77">
        <f t="shared" si="1971"/>
        <v>3</v>
      </c>
      <c r="CQ1238" s="77">
        <f t="shared" si="1971"/>
        <v>1</v>
      </c>
      <c r="CR1238" s="77">
        <f t="shared" si="1971"/>
        <v>2</v>
      </c>
      <c r="CS1238" s="77">
        <f t="shared" si="1971"/>
        <v>1</v>
      </c>
      <c r="CT1238" s="77">
        <f t="shared" si="1971"/>
        <v>1</v>
      </c>
      <c r="CU1238" s="77">
        <f t="shared" si="1971"/>
        <v>0</v>
      </c>
      <c r="CV1238" s="77">
        <f>(IF(X1238="","",IF(RIGHT(X1238,2)="10",RIGHT(X1238,2),RIGHT(X1238,1))+0))</f>
        <v>1</v>
      </c>
      <c r="CW1238" s="77">
        <f>(IF(Y1238="","",IF(RIGHT(Y1238,2)="10",RIGHT(Y1238,2),RIGHT(Y1238,1))+0))</f>
        <v>1</v>
      </c>
      <c r="CX1238" s="77">
        <f>(IF(Z1238="","",IF(RIGHT(Z1238,2)="10",RIGHT(Z1238,2),RIGHT(Z1238,1))+0))</f>
        <v>5</v>
      </c>
      <c r="CY1238" s="77">
        <f>(IF(AA1238="","",IF(RIGHT(AA1238,2)="10",RIGHT(AA1238,2),RIGHT(AA1238,1))+0))</f>
        <v>0</v>
      </c>
      <c r="CZ1238" s="91"/>
      <c r="DA1238" s="92">
        <f>(IF(AC1238="","",IF(RIGHT(AC1238,2)="10",RIGHT(AC1238,2),RIGHT(AC1238,1))+0))</f>
        <v>1</v>
      </c>
      <c r="DJ1238" s="347" t="str">
        <f t="shared" si="1972"/>
        <v>A</v>
      </c>
      <c r="DK1238" s="56" t="str">
        <f t="shared" si="1972"/>
        <v>H</v>
      </c>
      <c r="DL1238" s="56" t="str">
        <f t="shared" si="1972"/>
        <v>H</v>
      </c>
      <c r="DM1238" s="56" t="str">
        <f t="shared" si="1972"/>
        <v>H</v>
      </c>
      <c r="DN1238" s="56" t="str">
        <f t="shared" si="1972"/>
        <v>H</v>
      </c>
      <c r="DO1238" s="56" t="str">
        <f t="shared" si="1972"/>
        <v>A</v>
      </c>
      <c r="DP1238" s="56" t="str">
        <f t="shared" si="1972"/>
        <v>H</v>
      </c>
      <c r="DQ1238" s="56" t="str">
        <f t="shared" si="1972"/>
        <v>D</v>
      </c>
      <c r="DR1238" s="56" t="str">
        <f t="shared" si="1972"/>
        <v>H</v>
      </c>
      <c r="DS1238" s="56" t="str">
        <f t="shared" si="1972"/>
        <v>H</v>
      </c>
      <c r="DT1238" s="56" t="str">
        <f t="shared" si="1972"/>
        <v>H</v>
      </c>
      <c r="DU1238" s="56" t="str">
        <f>(IF(X1238="","",IF(BW1238&gt;CV1238,"H",IF(BW1238&lt;CV1238,"A","D"))))</f>
        <v>H</v>
      </c>
      <c r="DV1238" s="56" t="str">
        <f>(IF(Y1238="","",IF(BX1238&gt;CW1238,"H",IF(BX1238&lt;CW1238,"A","D"))))</f>
        <v>H</v>
      </c>
      <c r="DW1238" s="56" t="str">
        <f>(IF(Z1238="","",IF(BY1238&gt;CX1238,"H",IF(BY1238&lt;CX1238,"A","D"))))</f>
        <v>A</v>
      </c>
      <c r="DX1238" s="56" t="str">
        <f>(IF(AA1238="","",IF(BZ1238&gt;CY1238,"H",IF(BZ1238&lt;CY1238,"A","D"))))</f>
        <v>H</v>
      </c>
      <c r="DY1238" s="91"/>
      <c r="DZ1238" s="348" t="str">
        <f>(IF(AC1238="","",IF(CB1238&gt;DA1238,"H",IF(CB1238&lt;DA1238,"A","D"))))</f>
        <v>H</v>
      </c>
      <c r="EI1238" s="53" t="str">
        <f t="shared" si="1958"/>
        <v>Tooting &amp; Mitcham United</v>
      </c>
      <c r="EJ1238" s="79">
        <f t="shared" si="1973"/>
        <v>32</v>
      </c>
      <c r="EK1238" s="80">
        <f t="shared" si="1974"/>
        <v>12</v>
      </c>
      <c r="EL1238" s="80">
        <f t="shared" si="1975"/>
        <v>1</v>
      </c>
      <c r="EM1238" s="80">
        <f t="shared" si="1976"/>
        <v>3</v>
      </c>
      <c r="EN1238" s="80">
        <f>COUNTIF(DY$1223:DY$1239,"A")</f>
        <v>8</v>
      </c>
      <c r="EO1238" s="80">
        <f>COUNTIF(DY$1223:DY$1239,"D")</f>
        <v>3</v>
      </c>
      <c r="EP1238" s="80">
        <f>COUNTIF(DY$1223:DY$1239,"H")</f>
        <v>5</v>
      </c>
      <c r="EQ1238" s="79">
        <f t="shared" si="1977"/>
        <v>20</v>
      </c>
      <c r="ER1238" s="79">
        <f t="shared" si="1959"/>
        <v>4</v>
      </c>
      <c r="ES1238" s="79">
        <f t="shared" si="1959"/>
        <v>8</v>
      </c>
      <c r="ET1238" s="81">
        <f>SUM($BL1238:$CI1238)+SUM(CZ$1223:CZ$1239)</f>
        <v>80</v>
      </c>
      <c r="EU1238" s="81">
        <f>SUM($CK1238:$DH1238)+SUM(CA$1223:CA$1239)</f>
        <v>44</v>
      </c>
      <c r="EV1238" s="79">
        <f t="shared" si="1960"/>
        <v>64</v>
      </c>
      <c r="EW1238" s="81">
        <f t="shared" si="1978"/>
        <v>36</v>
      </c>
      <c r="EX1238" s="78"/>
      <c r="EY1238" s="80">
        <f t="shared" si="1961"/>
        <v>32</v>
      </c>
      <c r="EZ1238" s="80">
        <f t="shared" si="1962"/>
        <v>20</v>
      </c>
      <c r="FA1238" s="80">
        <f t="shared" si="1963"/>
        <v>4</v>
      </c>
      <c r="FB1238" s="80">
        <f t="shared" si="1964"/>
        <v>8</v>
      </c>
      <c r="FC1238" s="80">
        <f t="shared" si="1965"/>
        <v>80</v>
      </c>
      <c r="FD1238" s="80">
        <f t="shared" si="1966"/>
        <v>44</v>
      </c>
      <c r="FE1238" s="80">
        <f t="shared" si="1967"/>
        <v>64</v>
      </c>
      <c r="FF1238" s="80">
        <f t="shared" si="1968"/>
        <v>36</v>
      </c>
      <c r="FH1238" s="54">
        <f t="shared" si="1979"/>
        <v>0</v>
      </c>
      <c r="FI1238" s="54">
        <f t="shared" si="1980"/>
        <v>0</v>
      </c>
      <c r="FJ1238" s="54">
        <f t="shared" si="1969"/>
        <v>0</v>
      </c>
      <c r="FK1238" s="54">
        <f t="shared" si="1969"/>
        <v>0</v>
      </c>
      <c r="FL1238" s="54">
        <f t="shared" si="1969"/>
        <v>0</v>
      </c>
      <c r="FM1238" s="54">
        <f t="shared" si="1969"/>
        <v>0</v>
      </c>
      <c r="FN1238" s="54">
        <f t="shared" si="1969"/>
        <v>0</v>
      </c>
      <c r="FO1238" s="54">
        <f t="shared" si="1969"/>
        <v>0</v>
      </c>
      <c r="FQ1238" s="54" t="str">
        <f t="shared" si="1984"/>
        <v/>
      </c>
      <c r="FR1238" s="54" t="str">
        <f t="shared" si="1985"/>
        <v/>
      </c>
      <c r="FS1238" s="54" t="str">
        <f t="shared" si="1982"/>
        <v/>
      </c>
      <c r="FT1238" s="54" t="str">
        <f t="shared" si="1983"/>
        <v/>
      </c>
      <c r="FU1238" s="54" t="str">
        <f t="shared" si="1983"/>
        <v/>
      </c>
      <c r="FV1238" s="54" t="str">
        <f t="shared" si="1981"/>
        <v/>
      </c>
      <c r="FW1238" s="54" t="str">
        <f t="shared" si="1981"/>
        <v/>
      </c>
      <c r="FX1238" s="54" t="str">
        <f t="shared" si="1981"/>
        <v/>
      </c>
      <c r="FZ1238" s="58"/>
      <c r="GA1238" s="59"/>
      <c r="GB1238" s="60"/>
      <c r="GC1238" s="58"/>
      <c r="GD1238" s="59"/>
      <c r="GE1238" s="61"/>
      <c r="GF1238" s="58"/>
      <c r="GG1238" s="61"/>
      <c r="GH1238" s="61"/>
    </row>
    <row r="1239" spans="1:192" s="54" customFormat="1" ht="12.6" thickBot="1" x14ac:dyDescent="0.3">
      <c r="A1239" s="54">
        <v>17</v>
      </c>
      <c r="B1239" s="54" t="s">
        <v>1898</v>
      </c>
      <c r="C1239" s="56">
        <v>32</v>
      </c>
      <c r="D1239" s="56">
        <v>6</v>
      </c>
      <c r="E1239" s="56">
        <v>5</v>
      </c>
      <c r="F1239" s="56">
        <v>21</v>
      </c>
      <c r="G1239" s="56">
        <v>44</v>
      </c>
      <c r="H1239" s="56">
        <v>97</v>
      </c>
      <c r="I1239" s="57">
        <v>23</v>
      </c>
      <c r="J1239" s="56">
        <f t="shared" si="1954"/>
        <v>-53</v>
      </c>
      <c r="L1239" s="101" t="s">
        <v>1771</v>
      </c>
      <c r="M1239" s="257" t="s">
        <v>200</v>
      </c>
      <c r="N1239" s="102" t="s">
        <v>304</v>
      </c>
      <c r="O1239" s="102" t="s">
        <v>85</v>
      </c>
      <c r="P1239" s="102" t="s">
        <v>177</v>
      </c>
      <c r="Q1239" s="102" t="s">
        <v>77</v>
      </c>
      <c r="R1239" s="102" t="s">
        <v>77</v>
      </c>
      <c r="S1239" s="102" t="s">
        <v>148</v>
      </c>
      <c r="T1239" s="102" t="s">
        <v>99</v>
      </c>
      <c r="U1239" s="102" t="s">
        <v>86</v>
      </c>
      <c r="V1239" s="102" t="s">
        <v>111</v>
      </c>
      <c r="W1239" s="102" t="s">
        <v>331</v>
      </c>
      <c r="X1239" s="102" t="s">
        <v>100</v>
      </c>
      <c r="Y1239" s="102" t="s">
        <v>77</v>
      </c>
      <c r="Z1239" s="102" t="s">
        <v>102</v>
      </c>
      <c r="AA1239" s="102" t="s">
        <v>58</v>
      </c>
      <c r="AB1239" s="102" t="s">
        <v>200</v>
      </c>
      <c r="AC1239" s="435"/>
      <c r="AD1239" s="211"/>
      <c r="AL1239" s="101" t="s">
        <v>1771</v>
      </c>
      <c r="AM1239" s="257" t="s">
        <v>447</v>
      </c>
      <c r="AN1239" s="102" t="s">
        <v>129</v>
      </c>
      <c r="AO1239" s="102" t="s">
        <v>1090</v>
      </c>
      <c r="AP1239" s="102" t="s">
        <v>81</v>
      </c>
      <c r="AQ1239" s="102" t="s">
        <v>640</v>
      </c>
      <c r="AR1239" s="102" t="s">
        <v>93</v>
      </c>
      <c r="AS1239" s="102" t="s">
        <v>274</v>
      </c>
      <c r="AT1239" s="102" t="s">
        <v>452</v>
      </c>
      <c r="AU1239" s="102" t="s">
        <v>114</v>
      </c>
      <c r="AV1239" s="102" t="s">
        <v>91</v>
      </c>
      <c r="AW1239" s="102" t="s">
        <v>131</v>
      </c>
      <c r="AX1239" s="102" t="s">
        <v>119</v>
      </c>
      <c r="AY1239" s="102" t="s">
        <v>654</v>
      </c>
      <c r="AZ1239" s="102" t="s">
        <v>92</v>
      </c>
      <c r="BA1239" s="102" t="s">
        <v>252</v>
      </c>
      <c r="BB1239" s="102" t="s">
        <v>64</v>
      </c>
      <c r="BC1239" s="435"/>
      <c r="BD1239" s="211"/>
      <c r="BL1239" s="107">
        <f t="shared" si="1970"/>
        <v>2</v>
      </c>
      <c r="BM1239" s="108">
        <f t="shared" si="1970"/>
        <v>4</v>
      </c>
      <c r="BN1239" s="108">
        <f t="shared" si="1970"/>
        <v>0</v>
      </c>
      <c r="BO1239" s="108">
        <f t="shared" si="1970"/>
        <v>2</v>
      </c>
      <c r="BP1239" s="108">
        <f t="shared" si="1970"/>
        <v>2</v>
      </c>
      <c r="BQ1239" s="108">
        <f t="shared" si="1970"/>
        <v>2</v>
      </c>
      <c r="BR1239" s="108">
        <f t="shared" si="1970"/>
        <v>0</v>
      </c>
      <c r="BS1239" s="108">
        <f t="shared" si="1970"/>
        <v>1</v>
      </c>
      <c r="BT1239" s="108">
        <f t="shared" si="1970"/>
        <v>0</v>
      </c>
      <c r="BU1239" s="108">
        <f t="shared" si="1970"/>
        <v>5</v>
      </c>
      <c r="BV1239" s="108">
        <f t="shared" si="1970"/>
        <v>3</v>
      </c>
      <c r="BW1239" s="108">
        <f>(IF(X1239="","",(IF(MID(X1239,2,1)="-",LEFT(X1239,1),LEFT(X1239,2)))+0))</f>
        <v>4</v>
      </c>
      <c r="BX1239" s="108">
        <f>(IF(Y1239="","",(IF(MID(Y1239,2,1)="-",LEFT(Y1239,1),LEFT(Y1239,2)))+0))</f>
        <v>2</v>
      </c>
      <c r="BY1239" s="108">
        <f>(IF(Z1239="","",(IF(MID(Z1239,2,1)="-",LEFT(Z1239,1),LEFT(Z1239,2)))+0))</f>
        <v>2</v>
      </c>
      <c r="BZ1239" s="108">
        <f>(IF(AA1239="","",(IF(MID(AA1239,2,1)="-",LEFT(AA1239,1),LEFT(AA1239,2)))+0))</f>
        <v>5</v>
      </c>
      <c r="CA1239" s="108">
        <f>(IF(AB1239="","",(IF(MID(AB1239,2,1)="-",LEFT(AB1239,1),LEFT(AB1239,2)))+0))</f>
        <v>2</v>
      </c>
      <c r="CB1239" s="109"/>
      <c r="CJ1239" s="78"/>
      <c r="CK1239" s="107">
        <f t="shared" si="1971"/>
        <v>2</v>
      </c>
      <c r="CL1239" s="108">
        <f t="shared" si="1971"/>
        <v>2</v>
      </c>
      <c r="CM1239" s="108">
        <f t="shared" si="1971"/>
        <v>4</v>
      </c>
      <c r="CN1239" s="108">
        <f t="shared" si="1971"/>
        <v>0</v>
      </c>
      <c r="CO1239" s="108">
        <f t="shared" si="1971"/>
        <v>1</v>
      </c>
      <c r="CP1239" s="108">
        <f t="shared" si="1971"/>
        <v>1</v>
      </c>
      <c r="CQ1239" s="108">
        <f t="shared" si="1971"/>
        <v>1</v>
      </c>
      <c r="CR1239" s="108">
        <f t="shared" si="1971"/>
        <v>0</v>
      </c>
      <c r="CS1239" s="108">
        <f t="shared" si="1971"/>
        <v>3</v>
      </c>
      <c r="CT1239" s="108">
        <f t="shared" si="1971"/>
        <v>2</v>
      </c>
      <c r="CU1239" s="108">
        <f t="shared" si="1971"/>
        <v>5</v>
      </c>
      <c r="CV1239" s="108">
        <f>(IF(X1239="","",IF(RIGHT(X1239,2)="10",RIGHT(X1239,2),RIGHT(X1239,1))+0))</f>
        <v>3</v>
      </c>
      <c r="CW1239" s="108">
        <f>(IF(Y1239="","",IF(RIGHT(Y1239,2)="10",RIGHT(Y1239,2),RIGHT(Y1239,1))+0))</f>
        <v>1</v>
      </c>
      <c r="CX1239" s="108">
        <f>(IF(Z1239="","",IF(RIGHT(Z1239,2)="10",RIGHT(Z1239,2),RIGHT(Z1239,1))+0))</f>
        <v>4</v>
      </c>
      <c r="CY1239" s="108">
        <f>(IF(AA1239="","",IF(RIGHT(AA1239,2)="10",RIGHT(AA1239,2),RIGHT(AA1239,1))+0))</f>
        <v>1</v>
      </c>
      <c r="CZ1239" s="108">
        <f>(IF(AB1239="","",IF(RIGHT(AB1239,2)="10",RIGHT(AB1239,2),RIGHT(AB1239,1))+0))</f>
        <v>2</v>
      </c>
      <c r="DA1239" s="109"/>
      <c r="DJ1239" s="351" t="str">
        <f t="shared" si="1972"/>
        <v>D</v>
      </c>
      <c r="DK1239" s="352" t="str">
        <f t="shared" si="1972"/>
        <v>H</v>
      </c>
      <c r="DL1239" s="352" t="str">
        <f t="shared" si="1972"/>
        <v>A</v>
      </c>
      <c r="DM1239" s="352" t="str">
        <f t="shared" si="1972"/>
        <v>H</v>
      </c>
      <c r="DN1239" s="352" t="str">
        <f t="shared" si="1972"/>
        <v>H</v>
      </c>
      <c r="DO1239" s="352" t="str">
        <f t="shared" si="1972"/>
        <v>H</v>
      </c>
      <c r="DP1239" s="352" t="str">
        <f t="shared" si="1972"/>
        <v>A</v>
      </c>
      <c r="DQ1239" s="352" t="str">
        <f t="shared" si="1972"/>
        <v>H</v>
      </c>
      <c r="DR1239" s="352" t="str">
        <f t="shared" si="1972"/>
        <v>A</v>
      </c>
      <c r="DS1239" s="352" t="str">
        <f t="shared" si="1972"/>
        <v>H</v>
      </c>
      <c r="DT1239" s="352" t="str">
        <f t="shared" si="1972"/>
        <v>A</v>
      </c>
      <c r="DU1239" s="352" t="str">
        <f>(IF(X1239="","",IF(BW1239&gt;CV1239,"H",IF(BW1239&lt;CV1239,"A","D"))))</f>
        <v>H</v>
      </c>
      <c r="DV1239" s="352" t="str">
        <f>(IF(Y1239="","",IF(BX1239&gt;CW1239,"H",IF(BX1239&lt;CW1239,"A","D"))))</f>
        <v>H</v>
      </c>
      <c r="DW1239" s="352" t="str">
        <f>(IF(Z1239="","",IF(BY1239&gt;CX1239,"H",IF(BY1239&lt;CX1239,"A","D"))))</f>
        <v>A</v>
      </c>
      <c r="DX1239" s="352" t="str">
        <f>(IF(AA1239="","",IF(BZ1239&gt;CY1239,"H",IF(BZ1239&lt;CY1239,"A","D"))))</f>
        <v>H</v>
      </c>
      <c r="DY1239" s="352" t="str">
        <f>(IF(AB1239="","",IF(CA1239&gt;CZ1239,"H",IF(CA1239&lt;CZ1239,"A","D"))))</f>
        <v>D</v>
      </c>
      <c r="DZ1239" s="109"/>
      <c r="EI1239" s="53" t="str">
        <f t="shared" si="1958"/>
        <v>Whyteleafe</v>
      </c>
      <c r="EJ1239" s="79">
        <f t="shared" si="1973"/>
        <v>32</v>
      </c>
      <c r="EK1239" s="80">
        <f t="shared" si="1974"/>
        <v>9</v>
      </c>
      <c r="EL1239" s="80">
        <f t="shared" si="1975"/>
        <v>2</v>
      </c>
      <c r="EM1239" s="80">
        <f t="shared" si="1976"/>
        <v>5</v>
      </c>
      <c r="EN1239" s="80">
        <f>COUNTIF(DZ$1223:DZ$1239,"A")</f>
        <v>5</v>
      </c>
      <c r="EO1239" s="80">
        <f>COUNTIF(DZ$1223:DZ$1239,"D")</f>
        <v>4</v>
      </c>
      <c r="EP1239" s="80">
        <f>COUNTIF(DZ$1223:DZ$1239,"H")</f>
        <v>7</v>
      </c>
      <c r="EQ1239" s="79">
        <f t="shared" si="1977"/>
        <v>14</v>
      </c>
      <c r="ER1239" s="79">
        <f t="shared" si="1959"/>
        <v>6</v>
      </c>
      <c r="ES1239" s="79">
        <f t="shared" si="1959"/>
        <v>12</v>
      </c>
      <c r="ET1239" s="81">
        <f>SUM($BL1239:$CI1239)+SUM(DA$1223:DA$1239)</f>
        <v>67</v>
      </c>
      <c r="EU1239" s="81">
        <f>SUM($CK1239:$DH1239)+SUM(CB$1223:CB$1239)</f>
        <v>58</v>
      </c>
      <c r="EV1239" s="100" t="str">
        <f>(EQ1239*3)+ER1239-3&amp;"+"</f>
        <v>45+</v>
      </c>
      <c r="EW1239" s="81">
        <f t="shared" si="1978"/>
        <v>9</v>
      </c>
      <c r="EX1239" s="78"/>
      <c r="EY1239" s="80">
        <f t="shared" si="1961"/>
        <v>32</v>
      </c>
      <c r="EZ1239" s="80">
        <f t="shared" si="1962"/>
        <v>14</v>
      </c>
      <c r="FA1239" s="80">
        <f t="shared" si="1963"/>
        <v>6</v>
      </c>
      <c r="FB1239" s="80">
        <f t="shared" si="1964"/>
        <v>12</v>
      </c>
      <c r="FC1239" s="80">
        <f t="shared" si="1965"/>
        <v>67</v>
      </c>
      <c r="FD1239" s="80">
        <f t="shared" si="1966"/>
        <v>58</v>
      </c>
      <c r="FE1239" s="137" t="str">
        <f t="shared" si="1967"/>
        <v>45+</v>
      </c>
      <c r="FF1239" s="80">
        <f t="shared" si="1968"/>
        <v>9</v>
      </c>
      <c r="FH1239" s="54">
        <f t="shared" si="1979"/>
        <v>0</v>
      </c>
      <c r="FI1239" s="54">
        <f t="shared" si="1980"/>
        <v>0</v>
      </c>
      <c r="FJ1239" s="54">
        <f t="shared" si="1969"/>
        <v>0</v>
      </c>
      <c r="FK1239" s="54">
        <f t="shared" si="1969"/>
        <v>0</v>
      </c>
      <c r="FL1239" s="54">
        <f t="shared" si="1969"/>
        <v>0</v>
      </c>
      <c r="FM1239" s="54">
        <f t="shared" si="1969"/>
        <v>0</v>
      </c>
      <c r="FN1239" s="54">
        <f t="shared" si="1969"/>
        <v>0</v>
      </c>
      <c r="FO1239" s="54">
        <f t="shared" si="1969"/>
        <v>0</v>
      </c>
      <c r="FQ1239" s="54" t="str">
        <f t="shared" si="1984"/>
        <v/>
      </c>
      <c r="FR1239" s="54" t="str">
        <f t="shared" si="1985"/>
        <v/>
      </c>
      <c r="FS1239" s="54" t="str">
        <f t="shared" si="1982"/>
        <v/>
      </c>
      <c r="FT1239" s="54" t="str">
        <f t="shared" si="1983"/>
        <v/>
      </c>
      <c r="FU1239" s="54" t="str">
        <f t="shared" si="1983"/>
        <v/>
      </c>
      <c r="FV1239" s="54" t="str">
        <f t="shared" si="1981"/>
        <v/>
      </c>
      <c r="FW1239" s="54" t="str">
        <f t="shared" si="1981"/>
        <v/>
      </c>
      <c r="FX1239" s="54" t="str">
        <f t="shared" si="1981"/>
        <v/>
      </c>
      <c r="FZ1239" s="58"/>
      <c r="GA1239" s="59"/>
      <c r="GB1239" s="60"/>
      <c r="GC1239" s="58"/>
      <c r="GD1239" s="59"/>
      <c r="GE1239" s="61"/>
      <c r="GF1239" s="58"/>
      <c r="GG1239" s="61"/>
      <c r="GH1239" s="61"/>
    </row>
    <row r="1240" spans="1:192" s="54" customFormat="1" ht="12.6" thickBot="1" x14ac:dyDescent="0.3">
      <c r="B1240" s="226" t="s">
        <v>1926</v>
      </c>
      <c r="C1240" s="227">
        <v>9</v>
      </c>
      <c r="D1240" s="227">
        <v>3</v>
      </c>
      <c r="E1240" s="227">
        <v>1</v>
      </c>
      <c r="F1240" s="227">
        <v>5</v>
      </c>
      <c r="G1240" s="227">
        <v>18</v>
      </c>
      <c r="H1240" s="227">
        <v>24</v>
      </c>
      <c r="I1240" s="57">
        <v>10</v>
      </c>
      <c r="J1240" s="227">
        <f t="shared" si="1954"/>
        <v>-6</v>
      </c>
      <c r="L1240" s="184" t="s">
        <v>1000</v>
      </c>
      <c r="M1240" s="324" t="s">
        <v>273</v>
      </c>
      <c r="N1240" s="324" t="s">
        <v>74</v>
      </c>
      <c r="O1240" s="324"/>
      <c r="P1240" s="324"/>
      <c r="Q1240" s="324"/>
      <c r="R1240" s="324"/>
      <c r="S1240" s="324"/>
      <c r="T1240" s="324"/>
      <c r="U1240" s="324"/>
      <c r="V1240" s="324"/>
      <c r="W1240" s="324"/>
      <c r="X1240" s="324" t="s">
        <v>77</v>
      </c>
      <c r="Y1240" s="324"/>
      <c r="Z1240" s="324"/>
      <c r="AA1240" s="324"/>
      <c r="AB1240" s="324"/>
      <c r="AC1240" s="324"/>
      <c r="AD1240" s="505"/>
      <c r="AL1240" s="184" t="s">
        <v>1000</v>
      </c>
      <c r="AM1240" s="324" t="s">
        <v>301</v>
      </c>
      <c r="AN1240" s="324" t="s">
        <v>327</v>
      </c>
      <c r="AO1240" s="324"/>
      <c r="AP1240" s="324"/>
      <c r="AQ1240" s="324"/>
      <c r="AR1240" s="324"/>
      <c r="AS1240" s="324"/>
      <c r="AT1240" s="324"/>
      <c r="AU1240" s="324"/>
      <c r="AV1240" s="324"/>
      <c r="AW1240" s="324"/>
      <c r="AX1240" s="324" t="s">
        <v>114</v>
      </c>
      <c r="AY1240" s="324"/>
      <c r="AZ1240" s="324"/>
      <c r="BA1240" s="324"/>
      <c r="BB1240" s="324"/>
      <c r="BC1240" s="324"/>
      <c r="BD1240" s="505"/>
      <c r="FZ1240" s="58"/>
      <c r="GA1240" s="59"/>
      <c r="GB1240" s="60"/>
      <c r="GC1240" s="58"/>
      <c r="GD1240" s="59"/>
      <c r="GE1240" s="61"/>
      <c r="GF1240" s="58"/>
      <c r="GG1240" s="61"/>
      <c r="GH1240" s="61"/>
    </row>
    <row r="1241" spans="1:192" s="54" customFormat="1" ht="12" x14ac:dyDescent="0.25">
      <c r="C1241" s="56"/>
      <c r="D1241" s="115">
        <f>SUM(D1222:D1239)</f>
        <v>223</v>
      </c>
      <c r="E1241" s="115">
        <f>SUM(E1222:E1239)</f>
        <v>98</v>
      </c>
      <c r="F1241" s="115">
        <f>SUM(F1222:F1239)</f>
        <v>223</v>
      </c>
      <c r="G1241" s="115">
        <f>SUM(G1222:G1239)</f>
        <v>1071</v>
      </c>
      <c r="H1241" s="115">
        <f>SUM(H1222:H1239)</f>
        <v>1071</v>
      </c>
      <c r="I1241" s="57"/>
      <c r="J1241" s="115">
        <f>SUM(J1222:J1239)</f>
        <v>0</v>
      </c>
      <c r="FQ1241" s="54" t="str">
        <f t="shared" si="1984"/>
        <v/>
      </c>
      <c r="FR1241" s="54" t="str">
        <f t="shared" si="1985"/>
        <v/>
      </c>
      <c r="FS1241" s="54" t="str">
        <f t="shared" si="1982"/>
        <v/>
      </c>
      <c r="FT1241" s="54" t="str">
        <f t="shared" si="1983"/>
        <v/>
      </c>
      <c r="FU1241" s="54" t="str">
        <f t="shared" si="1983"/>
        <v/>
      </c>
      <c r="FV1241" s="54" t="str">
        <f t="shared" si="1981"/>
        <v/>
      </c>
      <c r="FW1241" s="54" t="str">
        <f t="shared" si="1981"/>
        <v/>
      </c>
      <c r="FX1241" s="54" t="str">
        <f t="shared" si="1981"/>
        <v/>
      </c>
      <c r="FZ1241" s="58"/>
      <c r="GA1241" s="59"/>
      <c r="GB1241" s="60"/>
      <c r="GC1241" s="58"/>
      <c r="GD1241" s="59"/>
      <c r="GE1241" s="61"/>
      <c r="GF1241" s="58"/>
      <c r="GG1241" s="61"/>
      <c r="GH1241" s="61"/>
    </row>
    <row r="1242" spans="1:192" s="54" customFormat="1" ht="12" x14ac:dyDescent="0.25">
      <c r="B1242" s="54" t="s">
        <v>1927</v>
      </c>
      <c r="C1242" s="56"/>
      <c r="D1242" s="56"/>
      <c r="E1242" s="56"/>
      <c r="F1242" s="56"/>
      <c r="G1242" s="56"/>
      <c r="H1242" s="56"/>
      <c r="I1242" s="57"/>
      <c r="J1242" s="56"/>
      <c r="FQ1242" s="54" t="str">
        <f t="shared" si="1984"/>
        <v/>
      </c>
      <c r="FR1242" s="54" t="str">
        <f t="shared" si="1985"/>
        <v/>
      </c>
      <c r="FS1242" s="54" t="str">
        <f t="shared" si="1982"/>
        <v/>
      </c>
      <c r="FT1242" s="54" t="str">
        <f t="shared" si="1983"/>
        <v/>
      </c>
      <c r="FU1242" s="54" t="str">
        <f t="shared" si="1983"/>
        <v/>
      </c>
      <c r="FV1242" s="54" t="str">
        <f t="shared" si="1981"/>
        <v/>
      </c>
      <c r="FW1242" s="54" t="str">
        <f t="shared" si="1981"/>
        <v/>
      </c>
      <c r="FX1242" s="54" t="str">
        <f t="shared" si="1981"/>
        <v/>
      </c>
      <c r="FZ1242" s="58"/>
      <c r="GA1242" s="59"/>
      <c r="GB1242" s="60"/>
      <c r="GC1242" s="58"/>
      <c r="GD1242" s="59"/>
      <c r="GE1242" s="61"/>
      <c r="GF1242" s="58"/>
      <c r="GG1242" s="61"/>
      <c r="GH1242" s="61"/>
    </row>
    <row r="1243" spans="1:192" s="54" customFormat="1" ht="12.6" thickBot="1" x14ac:dyDescent="0.3">
      <c r="A1243" s="53" t="s">
        <v>1928</v>
      </c>
      <c r="B1243" s="53"/>
      <c r="C1243" s="55" t="s">
        <v>1832</v>
      </c>
      <c r="D1243" s="57"/>
      <c r="E1243" s="57"/>
      <c r="F1243" s="57"/>
      <c r="G1243" s="57"/>
      <c r="H1243" s="57"/>
      <c r="I1243" s="57"/>
      <c r="J1243" s="57"/>
      <c r="L1243" s="247"/>
      <c r="P1243" s="247"/>
      <c r="AL1243" s="53"/>
      <c r="AP1243" s="247"/>
      <c r="FQ1243" s="54" t="str">
        <f t="shared" si="1984"/>
        <v/>
      </c>
      <c r="FR1243" s="54" t="str">
        <f t="shared" si="1985"/>
        <v/>
      </c>
      <c r="FS1243" s="54" t="str">
        <f t="shared" si="1982"/>
        <v/>
      </c>
      <c r="FT1243" s="54" t="str">
        <f t="shared" si="1983"/>
        <v/>
      </c>
      <c r="FU1243" s="54" t="str">
        <f t="shared" si="1983"/>
        <v/>
      </c>
      <c r="FV1243" s="54" t="str">
        <f t="shared" si="1981"/>
        <v/>
      </c>
      <c r="FW1243" s="54" t="str">
        <f t="shared" si="1981"/>
        <v/>
      </c>
      <c r="FX1243" s="54" t="str">
        <f t="shared" si="1981"/>
        <v/>
      </c>
      <c r="FZ1243" s="58"/>
      <c r="GA1243" s="59"/>
      <c r="GB1243" s="60"/>
      <c r="GC1243" s="58"/>
      <c r="GD1243" s="59"/>
      <c r="GE1243" s="61"/>
      <c r="GF1243" s="58"/>
      <c r="GG1243" s="61"/>
      <c r="GH1243" s="61"/>
    </row>
    <row r="1244" spans="1:192" s="54" customFormat="1" ht="12.6" thickBot="1" x14ac:dyDescent="0.3">
      <c r="A1244" s="53" t="s">
        <v>33</v>
      </c>
      <c r="B1244" s="53" t="s">
        <v>34</v>
      </c>
      <c r="C1244" s="57" t="s">
        <v>35</v>
      </c>
      <c r="D1244" s="57" t="s">
        <v>36</v>
      </c>
      <c r="E1244" s="57" t="s">
        <v>37</v>
      </c>
      <c r="F1244" s="57" t="s">
        <v>38</v>
      </c>
      <c r="G1244" s="57" t="s">
        <v>39</v>
      </c>
      <c r="H1244" s="57" t="s">
        <v>40</v>
      </c>
      <c r="I1244" s="57" t="s">
        <v>41</v>
      </c>
      <c r="J1244" s="57" t="s">
        <v>819</v>
      </c>
      <c r="L1244" s="403" t="s">
        <v>18</v>
      </c>
      <c r="M1244" s="63" t="s">
        <v>43</v>
      </c>
      <c r="N1244" s="63" t="s">
        <v>1833</v>
      </c>
      <c r="O1244" s="63" t="s">
        <v>139</v>
      </c>
      <c r="P1244" s="63" t="s">
        <v>1922</v>
      </c>
      <c r="Q1244" s="63" t="s">
        <v>1907</v>
      </c>
      <c r="R1244" s="63" t="s">
        <v>1912</v>
      </c>
      <c r="S1244" s="63" t="s">
        <v>351</v>
      </c>
      <c r="T1244" s="63" t="s">
        <v>1913</v>
      </c>
      <c r="U1244" s="63" t="s">
        <v>960</v>
      </c>
      <c r="V1244" s="63" t="s">
        <v>1834</v>
      </c>
      <c r="W1244" s="63" t="s">
        <v>1349</v>
      </c>
      <c r="X1244" s="63" t="s">
        <v>144</v>
      </c>
      <c r="Y1244" s="63" t="s">
        <v>1706</v>
      </c>
      <c r="Z1244" s="63" t="s">
        <v>1680</v>
      </c>
      <c r="AA1244" s="63" t="s">
        <v>355</v>
      </c>
      <c r="AB1244" s="63" t="s">
        <v>357</v>
      </c>
      <c r="AC1244" s="63" t="s">
        <v>746</v>
      </c>
      <c r="AD1244" s="65" t="s">
        <v>1746</v>
      </c>
      <c r="AL1244" s="126"/>
      <c r="AM1244" s="63" t="s">
        <v>43</v>
      </c>
      <c r="AN1244" s="63" t="s">
        <v>1833</v>
      </c>
      <c r="AO1244" s="63" t="s">
        <v>139</v>
      </c>
      <c r="AP1244" s="63" t="s">
        <v>1922</v>
      </c>
      <c r="AQ1244" s="63" t="s">
        <v>1907</v>
      </c>
      <c r="AR1244" s="63" t="s">
        <v>1912</v>
      </c>
      <c r="AS1244" s="63" t="s">
        <v>351</v>
      </c>
      <c r="AT1244" s="63" t="s">
        <v>1913</v>
      </c>
      <c r="AU1244" s="63" t="s">
        <v>960</v>
      </c>
      <c r="AV1244" s="63" t="s">
        <v>1834</v>
      </c>
      <c r="AW1244" s="63" t="s">
        <v>1349</v>
      </c>
      <c r="AX1244" s="63" t="s">
        <v>144</v>
      </c>
      <c r="AY1244" s="63" t="s">
        <v>1706</v>
      </c>
      <c r="AZ1244" s="63" t="s">
        <v>1680</v>
      </c>
      <c r="BA1244" s="63" t="s">
        <v>355</v>
      </c>
      <c r="BB1244" s="63" t="s">
        <v>357</v>
      </c>
      <c r="BC1244" s="63" t="s">
        <v>746</v>
      </c>
      <c r="BD1244" s="65" t="s">
        <v>1746</v>
      </c>
      <c r="EJ1244" s="56" t="s">
        <v>35</v>
      </c>
      <c r="EK1244" s="56" t="s">
        <v>51</v>
      </c>
      <c r="EL1244" s="56" t="s">
        <v>52</v>
      </c>
      <c r="EM1244" s="56" t="s">
        <v>53</v>
      </c>
      <c r="EN1244" s="56" t="s">
        <v>54</v>
      </c>
      <c r="EO1244" s="56" t="s">
        <v>55</v>
      </c>
      <c r="EP1244" s="56" t="s">
        <v>56</v>
      </c>
      <c r="EQ1244" s="56" t="s">
        <v>36</v>
      </c>
      <c r="ER1244" s="56" t="s">
        <v>37</v>
      </c>
      <c r="ES1244" s="56" t="s">
        <v>38</v>
      </c>
      <c r="ET1244" s="56" t="s">
        <v>39</v>
      </c>
      <c r="EU1244" s="56" t="s">
        <v>40</v>
      </c>
      <c r="EV1244" s="56" t="s">
        <v>41</v>
      </c>
      <c r="EW1244" s="56" t="s">
        <v>819</v>
      </c>
      <c r="EX1244" s="56"/>
      <c r="EY1244" s="56" t="s">
        <v>35</v>
      </c>
      <c r="EZ1244" s="56" t="s">
        <v>36</v>
      </c>
      <c r="FA1244" s="56" t="s">
        <v>37</v>
      </c>
      <c r="FB1244" s="56" t="s">
        <v>38</v>
      </c>
      <c r="FC1244" s="56" t="s">
        <v>39</v>
      </c>
      <c r="FD1244" s="56" t="s">
        <v>40</v>
      </c>
      <c r="FE1244" s="56" t="s">
        <v>41</v>
      </c>
      <c r="FF1244" s="56" t="s">
        <v>819</v>
      </c>
      <c r="FR1244" s="56" t="s">
        <v>35</v>
      </c>
      <c r="FS1244" s="56" t="s">
        <v>36</v>
      </c>
      <c r="FT1244" s="56" t="s">
        <v>37</v>
      </c>
      <c r="FU1244" s="56" t="s">
        <v>38</v>
      </c>
      <c r="FV1244" s="56" t="s">
        <v>39</v>
      </c>
      <c r="FW1244" s="56" t="s">
        <v>40</v>
      </c>
      <c r="FX1244" s="56" t="s">
        <v>41</v>
      </c>
      <c r="FY1244" s="54" t="s">
        <v>1929</v>
      </c>
      <c r="FZ1244" s="58"/>
      <c r="GA1244" s="59"/>
      <c r="GB1244" s="60"/>
      <c r="GC1244" s="58"/>
      <c r="GD1244" s="59"/>
      <c r="GE1244" s="61"/>
      <c r="GF1244" s="58"/>
      <c r="GG1244" s="61"/>
      <c r="GH1244" s="61"/>
    </row>
    <row r="1245" spans="1:192" s="54" customFormat="1" ht="12" x14ac:dyDescent="0.25">
      <c r="A1245" s="54">
        <v>1</v>
      </c>
      <c r="B1245" s="54" t="s">
        <v>1126</v>
      </c>
      <c r="C1245" s="56">
        <v>34</v>
      </c>
      <c r="D1245" s="56">
        <v>26</v>
      </c>
      <c r="E1245" s="56">
        <v>3</v>
      </c>
      <c r="F1245" s="56">
        <v>5</v>
      </c>
      <c r="G1245" s="56">
        <v>100</v>
      </c>
      <c r="H1245" s="56">
        <v>29</v>
      </c>
      <c r="I1245" s="57">
        <v>81</v>
      </c>
      <c r="J1245" s="56">
        <f t="shared" ref="J1245:J1262" si="1986">G1245-H1245</f>
        <v>71</v>
      </c>
      <c r="L1245" s="66" t="s">
        <v>1001</v>
      </c>
      <c r="M1245" s="475"/>
      <c r="N1245" s="474" t="s">
        <v>86</v>
      </c>
      <c r="O1245" s="474" t="s">
        <v>99</v>
      </c>
      <c r="P1245" s="474" t="s">
        <v>124</v>
      </c>
      <c r="Q1245" s="474" t="s">
        <v>60</v>
      </c>
      <c r="R1245" s="474" t="s">
        <v>62</v>
      </c>
      <c r="S1245" s="474" t="s">
        <v>76</v>
      </c>
      <c r="T1245" s="474" t="s">
        <v>74</v>
      </c>
      <c r="U1245" s="474" t="s">
        <v>416</v>
      </c>
      <c r="V1245" s="474" t="s">
        <v>200</v>
      </c>
      <c r="W1245" s="474" t="s">
        <v>98</v>
      </c>
      <c r="X1245" s="474" t="s">
        <v>62</v>
      </c>
      <c r="Y1245" s="474" t="s">
        <v>76</v>
      </c>
      <c r="Z1245" s="474" t="s">
        <v>62</v>
      </c>
      <c r="AA1245" s="474" t="s">
        <v>331</v>
      </c>
      <c r="AB1245" s="474" t="s">
        <v>100</v>
      </c>
      <c r="AC1245" s="63" t="s">
        <v>102</v>
      </c>
      <c r="AD1245" s="65" t="s">
        <v>177</v>
      </c>
      <c r="AL1245" s="66" t="s">
        <v>1001</v>
      </c>
      <c r="AM1245" s="71"/>
      <c r="AN1245" s="491" t="s">
        <v>270</v>
      </c>
      <c r="AO1245" s="72" t="s">
        <v>407</v>
      </c>
      <c r="AP1245" s="491" t="s">
        <v>271</v>
      </c>
      <c r="AQ1245" s="491" t="s">
        <v>274</v>
      </c>
      <c r="AR1245" s="72" t="s">
        <v>648</v>
      </c>
      <c r="AS1245" s="491" t="s">
        <v>246</v>
      </c>
      <c r="AT1245" s="72" t="s">
        <v>640</v>
      </c>
      <c r="AU1245" s="72" t="s">
        <v>681</v>
      </c>
      <c r="AV1245" s="72" t="s">
        <v>244</v>
      </c>
      <c r="AW1245" s="72" t="s">
        <v>635</v>
      </c>
      <c r="AX1245" s="72" t="s">
        <v>483</v>
      </c>
      <c r="AY1245" s="72" t="s">
        <v>1279</v>
      </c>
      <c r="AZ1245" s="491" t="s">
        <v>748</v>
      </c>
      <c r="BA1245" s="72" t="s">
        <v>505</v>
      </c>
      <c r="BB1245" s="490" t="s">
        <v>667</v>
      </c>
      <c r="BC1245" s="490" t="s">
        <v>262</v>
      </c>
      <c r="BD1245" s="134" t="s">
        <v>484</v>
      </c>
      <c r="BL1245" s="74"/>
      <c r="BM1245" s="75">
        <f t="shared" ref="BM1245:CC1256" si="1987">(IF(N1245="","",(IF(MID(N1245,2,1)="-",LEFT(N1245,1),LEFT(N1245,2)))+0))</f>
        <v>0</v>
      </c>
      <c r="BN1245" s="75">
        <f t="shared" si="1987"/>
        <v>1</v>
      </c>
      <c r="BO1245" s="75">
        <f t="shared" si="1987"/>
        <v>0</v>
      </c>
      <c r="BP1245" s="75">
        <f t="shared" si="1987"/>
        <v>4</v>
      </c>
      <c r="BQ1245" s="75">
        <f t="shared" si="1987"/>
        <v>1</v>
      </c>
      <c r="BR1245" s="75">
        <f t="shared" si="1987"/>
        <v>0</v>
      </c>
      <c r="BS1245" s="75">
        <f t="shared" si="1987"/>
        <v>1</v>
      </c>
      <c r="BT1245" s="75">
        <f t="shared" si="1987"/>
        <v>6</v>
      </c>
      <c r="BU1245" s="75">
        <f t="shared" si="1987"/>
        <v>2</v>
      </c>
      <c r="BV1245" s="75">
        <f t="shared" si="1987"/>
        <v>0</v>
      </c>
      <c r="BW1245" s="75">
        <f t="shared" si="1987"/>
        <v>1</v>
      </c>
      <c r="BX1245" s="75">
        <f t="shared" si="1987"/>
        <v>0</v>
      </c>
      <c r="BY1245" s="75">
        <f t="shared" si="1987"/>
        <v>1</v>
      </c>
      <c r="BZ1245" s="75">
        <f t="shared" si="1987"/>
        <v>3</v>
      </c>
      <c r="CA1245" s="75">
        <f t="shared" si="1987"/>
        <v>4</v>
      </c>
      <c r="CB1245" s="75">
        <f t="shared" si="1987"/>
        <v>2</v>
      </c>
      <c r="CC1245" s="76">
        <f t="shared" si="1987"/>
        <v>2</v>
      </c>
      <c r="CJ1245" s="78"/>
      <c r="CK1245" s="74"/>
      <c r="CL1245" s="75">
        <f t="shared" ref="CL1245:DB1256" si="1988">(IF(N1245="","",IF(RIGHT(N1245,2)="10",RIGHT(N1245,2),RIGHT(N1245,1))+0))</f>
        <v>3</v>
      </c>
      <c r="CM1245" s="75">
        <f t="shared" si="1988"/>
        <v>0</v>
      </c>
      <c r="CN1245" s="75">
        <f t="shared" si="1988"/>
        <v>0</v>
      </c>
      <c r="CO1245" s="75">
        <f t="shared" si="1988"/>
        <v>1</v>
      </c>
      <c r="CP1245" s="75">
        <f t="shared" si="1988"/>
        <v>1</v>
      </c>
      <c r="CQ1245" s="75">
        <f t="shared" si="1988"/>
        <v>2</v>
      </c>
      <c r="CR1245" s="75">
        <f t="shared" si="1988"/>
        <v>2</v>
      </c>
      <c r="CS1245" s="75">
        <f t="shared" si="1988"/>
        <v>2</v>
      </c>
      <c r="CT1245" s="75">
        <f t="shared" si="1988"/>
        <v>2</v>
      </c>
      <c r="CU1245" s="75">
        <f t="shared" si="1988"/>
        <v>5</v>
      </c>
      <c r="CV1245" s="75">
        <f t="shared" si="1988"/>
        <v>1</v>
      </c>
      <c r="CW1245" s="75">
        <f t="shared" si="1988"/>
        <v>2</v>
      </c>
      <c r="CX1245" s="75">
        <f t="shared" si="1988"/>
        <v>1</v>
      </c>
      <c r="CY1245" s="75">
        <f t="shared" si="1988"/>
        <v>5</v>
      </c>
      <c r="CZ1245" s="75">
        <f t="shared" si="1988"/>
        <v>3</v>
      </c>
      <c r="DA1245" s="75">
        <f t="shared" si="1988"/>
        <v>4</v>
      </c>
      <c r="DB1245" s="76">
        <f t="shared" si="1988"/>
        <v>0</v>
      </c>
      <c r="DJ1245" s="74"/>
      <c r="DK1245" s="344" t="str">
        <f t="shared" ref="DK1245:EA1256" si="1989">(IF(N1245="","",IF(BM1245&gt;CL1245,"H",IF(BM1245&lt;CL1245,"A","D"))))</f>
        <v>A</v>
      </c>
      <c r="DL1245" s="344" t="str">
        <f t="shared" si="1989"/>
        <v>H</v>
      </c>
      <c r="DM1245" s="344" t="str">
        <f t="shared" si="1989"/>
        <v>D</v>
      </c>
      <c r="DN1245" s="344" t="str">
        <f t="shared" si="1989"/>
        <v>H</v>
      </c>
      <c r="DO1245" s="344" t="str">
        <f t="shared" si="1989"/>
        <v>D</v>
      </c>
      <c r="DP1245" s="344" t="str">
        <f t="shared" si="1989"/>
        <v>A</v>
      </c>
      <c r="DQ1245" s="344" t="str">
        <f t="shared" si="1989"/>
        <v>A</v>
      </c>
      <c r="DR1245" s="344" t="str">
        <f t="shared" si="1989"/>
        <v>H</v>
      </c>
      <c r="DS1245" s="344" t="str">
        <f t="shared" si="1989"/>
        <v>D</v>
      </c>
      <c r="DT1245" s="344" t="str">
        <f t="shared" si="1989"/>
        <v>A</v>
      </c>
      <c r="DU1245" s="344" t="str">
        <f t="shared" si="1989"/>
        <v>D</v>
      </c>
      <c r="DV1245" s="344" t="str">
        <f t="shared" si="1989"/>
        <v>A</v>
      </c>
      <c r="DW1245" s="344" t="str">
        <f t="shared" si="1989"/>
        <v>D</v>
      </c>
      <c r="DX1245" s="344" t="str">
        <f t="shared" si="1989"/>
        <v>A</v>
      </c>
      <c r="DY1245" s="344" t="str">
        <f t="shared" si="1989"/>
        <v>H</v>
      </c>
      <c r="DZ1245" s="344" t="str">
        <f t="shared" si="1989"/>
        <v>A</v>
      </c>
      <c r="EA1245" s="345" t="str">
        <f t="shared" si="1989"/>
        <v>H</v>
      </c>
      <c r="EI1245" s="53" t="str">
        <f t="shared" ref="EI1245:EI1262" si="1990">L1245</f>
        <v>Banstead Athletic</v>
      </c>
      <c r="EJ1245" s="79">
        <f>SUM(EQ1245:ES1245)</f>
        <v>34</v>
      </c>
      <c r="EK1245" s="80">
        <f>COUNTIF($DJ1245:$EG1245,"H")</f>
        <v>5</v>
      </c>
      <c r="EL1245" s="80">
        <f>COUNTIF($DJ1245:$EG1245,"D")</f>
        <v>5</v>
      </c>
      <c r="EM1245" s="80">
        <f>COUNTIF($DJ1245:$EG1245,"A")</f>
        <v>7</v>
      </c>
      <c r="EN1245" s="80">
        <f>COUNTIF(DJ$1245:DJ$1262,"A")</f>
        <v>8</v>
      </c>
      <c r="EO1245" s="80">
        <f>COUNTIF(DJ$1245:DJ$1262,"D")</f>
        <v>0</v>
      </c>
      <c r="EP1245" s="80">
        <f>COUNTIF(DJ$1245:DJ$1262,"H")</f>
        <v>9</v>
      </c>
      <c r="EQ1245" s="79">
        <f>EK1245+EN1245</f>
        <v>13</v>
      </c>
      <c r="ER1245" s="79">
        <f t="shared" ref="ER1245:ES1262" si="1991">EL1245+EO1245</f>
        <v>5</v>
      </c>
      <c r="ES1245" s="79">
        <f t="shared" si="1991"/>
        <v>16</v>
      </c>
      <c r="ET1245" s="81">
        <f>SUM($BL1245:$CI1245)+SUM(CK$1245:CK$1262)</f>
        <v>59</v>
      </c>
      <c r="EU1245" s="81">
        <f>SUM($CK1245:$DH1245)+SUM(BL$1245:BL$1262)</f>
        <v>69</v>
      </c>
      <c r="EV1245" s="79">
        <f t="shared" ref="EV1245:EV1262" si="1992">(EQ1245*3)+ER1245</f>
        <v>44</v>
      </c>
      <c r="EW1245" s="81">
        <f>ET1245-EU1245</f>
        <v>-10</v>
      </c>
      <c r="EX1245" s="78"/>
      <c r="EY1245" s="80">
        <f t="shared" ref="EY1245:EY1262" si="1993">VLOOKUP($EI1245,$B$1245:$J$1262,2,0)</f>
        <v>34</v>
      </c>
      <c r="EZ1245" s="80">
        <f t="shared" ref="EZ1245:EZ1262" si="1994">VLOOKUP($EI1245,$B$1245:$J$1262,3,0)</f>
        <v>13</v>
      </c>
      <c r="FA1245" s="80">
        <f t="shared" ref="FA1245:FA1262" si="1995">VLOOKUP($EI1245,$B$1245:$J$1262,4,0)</f>
        <v>5</v>
      </c>
      <c r="FB1245" s="80">
        <f t="shared" ref="FB1245:FB1262" si="1996">VLOOKUP($EI1245,$B$1245:$J$1262,5,0)</f>
        <v>16</v>
      </c>
      <c r="FC1245" s="80">
        <f t="shared" ref="FC1245:FC1262" si="1997">VLOOKUP($EI1245,$B$1245:$J$1262,6,0)</f>
        <v>59</v>
      </c>
      <c r="FD1245" s="80">
        <f t="shared" ref="FD1245:FD1262" si="1998">VLOOKUP($EI1245,$B$1245:$J$1262,7,0)</f>
        <v>69</v>
      </c>
      <c r="FE1245" s="80">
        <f t="shared" ref="FE1245:FE1262" si="1999">VLOOKUP($EI1245,$B$1245:$J$1262,8,0)</f>
        <v>44</v>
      </c>
      <c r="FF1245" s="80">
        <f t="shared" ref="FF1245:FF1262" si="2000">VLOOKUP($EI1245,$B$1245:$J$1262,9,0)</f>
        <v>-10</v>
      </c>
      <c r="FH1245" s="54">
        <f>IF(EJ1245=EY1245,0,1)</f>
        <v>0</v>
      </c>
      <c r="FI1245" s="54">
        <f>IF(EQ1245=EZ1245,0,1)</f>
        <v>0</v>
      </c>
      <c r="FJ1245" s="54">
        <f t="shared" ref="FJ1245:FO1262" si="2001">IF(ER1245=FA1245,0,1)</f>
        <v>0</v>
      </c>
      <c r="FK1245" s="54">
        <f t="shared" si="2001"/>
        <v>0</v>
      </c>
      <c r="FL1245" s="54">
        <f t="shared" si="2001"/>
        <v>0</v>
      </c>
      <c r="FM1245" s="54">
        <f t="shared" si="2001"/>
        <v>0</v>
      </c>
      <c r="FN1245" s="54">
        <f t="shared" si="2001"/>
        <v>0</v>
      </c>
      <c r="FO1245" s="54">
        <f t="shared" si="2001"/>
        <v>0</v>
      </c>
      <c r="FQ1245" s="54" t="str">
        <f t="shared" si="1984"/>
        <v/>
      </c>
      <c r="FR1245" s="54" t="str">
        <f t="shared" si="1985"/>
        <v/>
      </c>
      <c r="FS1245" s="54" t="str">
        <f t="shared" ref="FS1245:FS1264" si="2002">IF(SUM($FH1245:$FO1245)=0,"",EZ1245-EQ1245)</f>
        <v/>
      </c>
      <c r="FT1245" s="54" t="str">
        <f t="shared" ref="FT1245:FU1264" si="2003">IF(SUM($FH1245:$FO1245)=0,"",FA1245-ER1245)</f>
        <v/>
      </c>
      <c r="FU1245" s="54" t="str">
        <f t="shared" si="2003"/>
        <v/>
      </c>
      <c r="FV1245" s="54" t="str">
        <f t="shared" si="1981"/>
        <v/>
      </c>
      <c r="FW1245" s="54" t="str">
        <f t="shared" si="1981"/>
        <v/>
      </c>
      <c r="FX1245" s="54" t="str">
        <f t="shared" si="1981"/>
        <v/>
      </c>
      <c r="FY1245" s="54" t="s">
        <v>71</v>
      </c>
      <c r="FZ1245" s="58"/>
      <c r="GA1245" s="59"/>
      <c r="GB1245" s="60"/>
      <c r="GC1245" s="58"/>
      <c r="GD1245" s="59"/>
      <c r="GE1245" s="61"/>
      <c r="GF1245" s="58"/>
      <c r="GG1245" s="61"/>
      <c r="GH1245" s="61"/>
    </row>
    <row r="1246" spans="1:192" s="54" customFormat="1" ht="12" x14ac:dyDescent="0.25">
      <c r="A1246" s="54">
        <v>2</v>
      </c>
      <c r="B1246" s="54" t="s">
        <v>1839</v>
      </c>
      <c r="C1246" s="56">
        <v>34</v>
      </c>
      <c r="D1246" s="56">
        <v>26</v>
      </c>
      <c r="E1246" s="56">
        <v>2</v>
      </c>
      <c r="F1246" s="56">
        <v>6</v>
      </c>
      <c r="G1246" s="56">
        <v>114</v>
      </c>
      <c r="H1246" s="56">
        <v>43</v>
      </c>
      <c r="I1246" s="57">
        <v>80</v>
      </c>
      <c r="J1246" s="56">
        <f t="shared" si="1986"/>
        <v>71</v>
      </c>
      <c r="L1246" s="82" t="s">
        <v>1839</v>
      </c>
      <c r="M1246" s="477" t="s">
        <v>74</v>
      </c>
      <c r="N1246" s="478"/>
      <c r="O1246" s="479" t="s">
        <v>150</v>
      </c>
      <c r="P1246" s="479" t="s">
        <v>74</v>
      </c>
      <c r="Q1246" s="479" t="s">
        <v>77</v>
      </c>
      <c r="R1246" s="479" t="s">
        <v>150</v>
      </c>
      <c r="S1246" s="479" t="s">
        <v>77</v>
      </c>
      <c r="T1246" s="479" t="s">
        <v>101</v>
      </c>
      <c r="U1246" s="479" t="s">
        <v>201</v>
      </c>
      <c r="V1246" s="479" t="s">
        <v>87</v>
      </c>
      <c r="W1246" s="479" t="s">
        <v>77</v>
      </c>
      <c r="X1246" s="479" t="s">
        <v>59</v>
      </c>
      <c r="Y1246" s="479" t="s">
        <v>126</v>
      </c>
      <c r="Z1246" s="479" t="s">
        <v>59</v>
      </c>
      <c r="AA1246" s="479" t="s">
        <v>59</v>
      </c>
      <c r="AB1246" s="479" t="s">
        <v>74</v>
      </c>
      <c r="AC1246" s="59" t="s">
        <v>178</v>
      </c>
      <c r="AD1246" s="85" t="s">
        <v>177</v>
      </c>
      <c r="AL1246" s="82" t="s">
        <v>1839</v>
      </c>
      <c r="AM1246" s="86" t="s">
        <v>490</v>
      </c>
      <c r="AN1246" s="83"/>
      <c r="AO1246" s="88" t="s">
        <v>503</v>
      </c>
      <c r="AP1246" s="88" t="s">
        <v>709</v>
      </c>
      <c r="AQ1246" s="88" t="s">
        <v>504</v>
      </c>
      <c r="AR1246" s="88" t="s">
        <v>493</v>
      </c>
      <c r="AS1246" s="88" t="s">
        <v>701</v>
      </c>
      <c r="AT1246" s="88" t="s">
        <v>1631</v>
      </c>
      <c r="AU1246" s="487" t="s">
        <v>603</v>
      </c>
      <c r="AV1246" s="88" t="s">
        <v>334</v>
      </c>
      <c r="AW1246" s="88" t="s">
        <v>1133</v>
      </c>
      <c r="AX1246" s="88" t="s">
        <v>754</v>
      </c>
      <c r="AY1246" s="88" t="s">
        <v>714</v>
      </c>
      <c r="AZ1246" s="88" t="s">
        <v>523</v>
      </c>
      <c r="BA1246" s="88" t="s">
        <v>492</v>
      </c>
      <c r="BB1246" s="88" t="s">
        <v>518</v>
      </c>
      <c r="BC1246" s="88" t="s">
        <v>534</v>
      </c>
      <c r="BD1246" s="89" t="s">
        <v>301</v>
      </c>
      <c r="BL1246" s="90">
        <f t="shared" ref="BL1246:BW1262" si="2004">(IF(M1246="","",(IF(MID(M1246,2,1)="-",LEFT(M1246,1),LEFT(M1246,2)))+0))</f>
        <v>1</v>
      </c>
      <c r="BM1246" s="91"/>
      <c r="BN1246" s="77">
        <f t="shared" si="1987"/>
        <v>3</v>
      </c>
      <c r="BO1246" s="77">
        <f t="shared" si="1987"/>
        <v>1</v>
      </c>
      <c r="BP1246" s="77">
        <f t="shared" si="1987"/>
        <v>2</v>
      </c>
      <c r="BQ1246" s="77">
        <f t="shared" si="1987"/>
        <v>3</v>
      </c>
      <c r="BR1246" s="77">
        <f t="shared" si="1987"/>
        <v>2</v>
      </c>
      <c r="BS1246" s="77">
        <f t="shared" si="1987"/>
        <v>3</v>
      </c>
      <c r="BT1246" s="77">
        <f t="shared" si="1987"/>
        <v>10</v>
      </c>
      <c r="BU1246" s="77">
        <f t="shared" si="1987"/>
        <v>3</v>
      </c>
      <c r="BV1246" s="77">
        <f t="shared" si="1987"/>
        <v>2</v>
      </c>
      <c r="BW1246" s="77">
        <f t="shared" si="1987"/>
        <v>4</v>
      </c>
      <c r="BX1246" s="77">
        <f t="shared" si="1987"/>
        <v>7</v>
      </c>
      <c r="BY1246" s="77">
        <f t="shared" si="1987"/>
        <v>4</v>
      </c>
      <c r="BZ1246" s="77">
        <f t="shared" si="1987"/>
        <v>4</v>
      </c>
      <c r="CA1246" s="77">
        <f t="shared" si="1987"/>
        <v>1</v>
      </c>
      <c r="CB1246" s="77">
        <f t="shared" si="1987"/>
        <v>6</v>
      </c>
      <c r="CC1246" s="92">
        <f t="shared" si="1987"/>
        <v>2</v>
      </c>
      <c r="CJ1246" s="78"/>
      <c r="CK1246" s="90">
        <f t="shared" ref="CK1246:CM1262" si="2005">(IF(M1246="","",IF(RIGHT(M1246,2)="10",RIGHT(M1246,2),RIGHT(M1246,1))+0))</f>
        <v>2</v>
      </c>
      <c r="CL1246" s="91"/>
      <c r="CM1246" s="77">
        <f t="shared" si="1988"/>
        <v>1</v>
      </c>
      <c r="CN1246" s="77">
        <f t="shared" si="1988"/>
        <v>2</v>
      </c>
      <c r="CO1246" s="77">
        <f t="shared" si="1988"/>
        <v>1</v>
      </c>
      <c r="CP1246" s="77">
        <f t="shared" si="1988"/>
        <v>1</v>
      </c>
      <c r="CQ1246" s="77">
        <f t="shared" si="1988"/>
        <v>1</v>
      </c>
      <c r="CR1246" s="77">
        <f t="shared" si="1988"/>
        <v>2</v>
      </c>
      <c r="CS1246" s="77">
        <f t="shared" si="1988"/>
        <v>0</v>
      </c>
      <c r="CT1246" s="77">
        <f t="shared" si="1988"/>
        <v>3</v>
      </c>
      <c r="CU1246" s="77">
        <f t="shared" si="1988"/>
        <v>1</v>
      </c>
      <c r="CV1246" s="77">
        <f t="shared" si="1988"/>
        <v>0</v>
      </c>
      <c r="CW1246" s="77">
        <f t="shared" si="1988"/>
        <v>0</v>
      </c>
      <c r="CX1246" s="77">
        <f t="shared" si="1988"/>
        <v>0</v>
      </c>
      <c r="CY1246" s="77">
        <f t="shared" si="1988"/>
        <v>0</v>
      </c>
      <c r="CZ1246" s="77">
        <f t="shared" si="1988"/>
        <v>2</v>
      </c>
      <c r="DA1246" s="77">
        <f t="shared" si="1988"/>
        <v>1</v>
      </c>
      <c r="DB1246" s="92">
        <f t="shared" si="1988"/>
        <v>0</v>
      </c>
      <c r="DJ1246" s="347" t="str">
        <f t="shared" ref="DJ1246:DU1262" si="2006">(IF(M1246="","",IF(BL1246&gt;CK1246,"H",IF(BL1246&lt;CK1246,"A","D"))))</f>
        <v>A</v>
      </c>
      <c r="DK1246" s="91"/>
      <c r="DL1246" s="56" t="str">
        <f t="shared" si="1989"/>
        <v>H</v>
      </c>
      <c r="DM1246" s="56" t="str">
        <f t="shared" si="1989"/>
        <v>A</v>
      </c>
      <c r="DN1246" s="56" t="str">
        <f t="shared" si="1989"/>
        <v>H</v>
      </c>
      <c r="DO1246" s="56" t="str">
        <f t="shared" si="1989"/>
        <v>H</v>
      </c>
      <c r="DP1246" s="56" t="str">
        <f t="shared" si="1989"/>
        <v>H</v>
      </c>
      <c r="DQ1246" s="56" t="str">
        <f t="shared" si="1989"/>
        <v>H</v>
      </c>
      <c r="DR1246" s="56" t="str">
        <f t="shared" si="1989"/>
        <v>H</v>
      </c>
      <c r="DS1246" s="56" t="str">
        <f t="shared" si="1989"/>
        <v>D</v>
      </c>
      <c r="DT1246" s="56" t="str">
        <f t="shared" si="1989"/>
        <v>H</v>
      </c>
      <c r="DU1246" s="56" t="str">
        <f t="shared" si="1989"/>
        <v>H</v>
      </c>
      <c r="DV1246" s="56" t="str">
        <f t="shared" si="1989"/>
        <v>H</v>
      </c>
      <c r="DW1246" s="56" t="str">
        <f t="shared" si="1989"/>
        <v>H</v>
      </c>
      <c r="DX1246" s="56" t="str">
        <f t="shared" si="1989"/>
        <v>H</v>
      </c>
      <c r="DY1246" s="56" t="str">
        <f t="shared" si="1989"/>
        <v>A</v>
      </c>
      <c r="DZ1246" s="56" t="str">
        <f t="shared" si="1989"/>
        <v>H</v>
      </c>
      <c r="EA1246" s="348" t="str">
        <f t="shared" si="1989"/>
        <v>H</v>
      </c>
      <c r="EI1246" s="53" t="str">
        <f t="shared" si="1990"/>
        <v>Bromley</v>
      </c>
      <c r="EJ1246" s="79">
        <f t="shared" ref="EJ1246:EJ1262" si="2007">SUM(EQ1246:ES1246)</f>
        <v>34</v>
      </c>
      <c r="EK1246" s="80">
        <f t="shared" ref="EK1246:EK1262" si="2008">COUNTIF($DJ1246:$EG1246,"H")</f>
        <v>13</v>
      </c>
      <c r="EL1246" s="80">
        <f t="shared" ref="EL1246:EL1262" si="2009">COUNTIF($DJ1246:$EG1246,"D")</f>
        <v>1</v>
      </c>
      <c r="EM1246" s="80">
        <f t="shared" ref="EM1246:EM1262" si="2010">COUNTIF($DJ1246:$EG1246,"A")</f>
        <v>3</v>
      </c>
      <c r="EN1246" s="80">
        <f>COUNTIF(DK$1245:DK$1262,"A")</f>
        <v>13</v>
      </c>
      <c r="EO1246" s="80">
        <f>COUNTIF(DK$1245:DK$1262,"D")</f>
        <v>1</v>
      </c>
      <c r="EP1246" s="80">
        <f>COUNTIF(DK$1245:DK$1262,"H")</f>
        <v>3</v>
      </c>
      <c r="EQ1246" s="79">
        <f t="shared" ref="EQ1246:EQ1262" si="2011">EK1246+EN1246</f>
        <v>26</v>
      </c>
      <c r="ER1246" s="79">
        <f t="shared" si="1991"/>
        <v>2</v>
      </c>
      <c r="ES1246" s="79">
        <f t="shared" si="1991"/>
        <v>6</v>
      </c>
      <c r="ET1246" s="81">
        <f>SUM($BL1246:$CI1246)+SUM(CL$1245:CL$1262)</f>
        <v>114</v>
      </c>
      <c r="EU1246" s="81">
        <f>SUM($CK1246:$DH1246)+SUM(BM$1245:BM$1262)</f>
        <v>43</v>
      </c>
      <c r="EV1246" s="79">
        <f t="shared" si="1992"/>
        <v>80</v>
      </c>
      <c r="EW1246" s="81">
        <f t="shared" ref="EW1246:EW1262" si="2012">ET1246-EU1246</f>
        <v>71</v>
      </c>
      <c r="EX1246" s="78"/>
      <c r="EY1246" s="80">
        <f t="shared" si="1993"/>
        <v>34</v>
      </c>
      <c r="EZ1246" s="80">
        <f t="shared" si="1994"/>
        <v>26</v>
      </c>
      <c r="FA1246" s="80">
        <f t="shared" si="1995"/>
        <v>2</v>
      </c>
      <c r="FB1246" s="80">
        <f t="shared" si="1996"/>
        <v>6</v>
      </c>
      <c r="FC1246" s="80">
        <f t="shared" si="1997"/>
        <v>114</v>
      </c>
      <c r="FD1246" s="80">
        <f t="shared" si="1998"/>
        <v>43</v>
      </c>
      <c r="FE1246" s="80">
        <f t="shared" si="1999"/>
        <v>80</v>
      </c>
      <c r="FF1246" s="80">
        <f t="shared" si="2000"/>
        <v>71</v>
      </c>
      <c r="FH1246" s="54">
        <f t="shared" ref="FH1246:FH1262" si="2013">IF(EJ1246=EY1246,0,1)</f>
        <v>0</v>
      </c>
      <c r="FI1246" s="54">
        <f t="shared" ref="FI1246:FI1262" si="2014">IF(EQ1246=EZ1246,0,1)</f>
        <v>0</v>
      </c>
      <c r="FJ1246" s="54">
        <f t="shared" si="2001"/>
        <v>0</v>
      </c>
      <c r="FK1246" s="54">
        <f t="shared" si="2001"/>
        <v>0</v>
      </c>
      <c r="FL1246" s="54">
        <f t="shared" si="2001"/>
        <v>0</v>
      </c>
      <c r="FM1246" s="54">
        <f t="shared" si="2001"/>
        <v>0</v>
      </c>
      <c r="FN1246" s="54">
        <f t="shared" si="2001"/>
        <v>0</v>
      </c>
      <c r="FO1246" s="54">
        <f t="shared" si="2001"/>
        <v>0</v>
      </c>
      <c r="FQ1246" s="54" t="str">
        <f t="shared" si="1984"/>
        <v/>
      </c>
      <c r="FR1246" s="54" t="str">
        <f t="shared" si="1985"/>
        <v/>
      </c>
      <c r="FS1246" s="54" t="str">
        <f t="shared" si="2002"/>
        <v/>
      </c>
      <c r="FT1246" s="54" t="str">
        <f t="shared" si="2003"/>
        <v/>
      </c>
      <c r="FU1246" s="54" t="str">
        <f t="shared" si="2003"/>
        <v/>
      </c>
      <c r="FV1246" s="54" t="str">
        <f t="shared" si="1981"/>
        <v/>
      </c>
      <c r="FW1246" s="54" t="str">
        <f t="shared" si="1981"/>
        <v/>
      </c>
      <c r="FX1246" s="54" t="str">
        <f t="shared" si="1981"/>
        <v/>
      </c>
      <c r="FY1246" s="54" t="s">
        <v>1909</v>
      </c>
      <c r="FZ1246" s="58"/>
      <c r="GA1246" s="59"/>
      <c r="GB1246" s="60"/>
      <c r="GC1246" s="58"/>
      <c r="GD1246" s="59"/>
      <c r="GE1246" s="61"/>
      <c r="GF1246" s="58"/>
      <c r="GG1246" s="61"/>
      <c r="GH1246" s="61"/>
    </row>
    <row r="1247" spans="1:192" s="54" customFormat="1" ht="12" x14ac:dyDescent="0.25">
      <c r="A1247" s="54">
        <v>3</v>
      </c>
      <c r="B1247" s="54" t="s">
        <v>897</v>
      </c>
      <c r="C1247" s="56">
        <v>34</v>
      </c>
      <c r="D1247" s="56">
        <v>24</v>
      </c>
      <c r="E1247" s="56">
        <v>2</v>
      </c>
      <c r="F1247" s="56">
        <v>8</v>
      </c>
      <c r="G1247" s="56">
        <v>100</v>
      </c>
      <c r="H1247" s="56">
        <v>46</v>
      </c>
      <c r="I1247" s="57">
        <v>74</v>
      </c>
      <c r="J1247" s="56">
        <f t="shared" si="1986"/>
        <v>54</v>
      </c>
      <c r="L1247" s="82" t="s">
        <v>1126</v>
      </c>
      <c r="M1247" s="477" t="s">
        <v>103</v>
      </c>
      <c r="N1247" s="479" t="s">
        <v>304</v>
      </c>
      <c r="O1247" s="478"/>
      <c r="P1247" s="479" t="s">
        <v>416</v>
      </c>
      <c r="Q1247" s="479" t="s">
        <v>125</v>
      </c>
      <c r="R1247" s="479" t="s">
        <v>177</v>
      </c>
      <c r="S1247" s="479" t="s">
        <v>59</v>
      </c>
      <c r="T1247" s="479" t="s">
        <v>125</v>
      </c>
      <c r="U1247" s="479" t="s">
        <v>150</v>
      </c>
      <c r="V1247" s="479" t="s">
        <v>200</v>
      </c>
      <c r="W1247" s="479" t="s">
        <v>150</v>
      </c>
      <c r="X1247" s="479" t="s">
        <v>177</v>
      </c>
      <c r="Y1247" s="479" t="s">
        <v>63</v>
      </c>
      <c r="Z1247" s="479" t="s">
        <v>99</v>
      </c>
      <c r="AA1247" s="479" t="s">
        <v>58</v>
      </c>
      <c r="AB1247" s="479" t="s">
        <v>77</v>
      </c>
      <c r="AC1247" s="59" t="s">
        <v>77</v>
      </c>
      <c r="AD1247" s="85" t="s">
        <v>60</v>
      </c>
      <c r="AL1247" s="82" t="s">
        <v>1126</v>
      </c>
      <c r="AM1247" s="86" t="s">
        <v>506</v>
      </c>
      <c r="AN1247" s="88" t="s">
        <v>1930</v>
      </c>
      <c r="AO1247" s="83"/>
      <c r="AP1247" s="88" t="s">
        <v>492</v>
      </c>
      <c r="AQ1247" s="88" t="s">
        <v>384</v>
      </c>
      <c r="AR1247" s="88" t="s">
        <v>1192</v>
      </c>
      <c r="AS1247" s="88" t="s">
        <v>483</v>
      </c>
      <c r="AT1247" s="88" t="s">
        <v>504</v>
      </c>
      <c r="AU1247" s="88" t="s">
        <v>517</v>
      </c>
      <c r="AV1247" s="489" t="s">
        <v>754</v>
      </c>
      <c r="AW1247" s="88" t="s">
        <v>752</v>
      </c>
      <c r="AX1247" s="88" t="s">
        <v>403</v>
      </c>
      <c r="AY1247" s="487" t="s">
        <v>386</v>
      </c>
      <c r="AZ1247" s="88" t="s">
        <v>578</v>
      </c>
      <c r="BA1247" s="88" t="s">
        <v>518</v>
      </c>
      <c r="BB1247" s="88" t="s">
        <v>527</v>
      </c>
      <c r="BC1247" s="489" t="s">
        <v>763</v>
      </c>
      <c r="BD1247" s="89" t="s">
        <v>523</v>
      </c>
      <c r="BL1247" s="90">
        <f t="shared" si="2004"/>
        <v>1</v>
      </c>
      <c r="BM1247" s="77">
        <f t="shared" si="2004"/>
        <v>4</v>
      </c>
      <c r="BN1247" s="91"/>
      <c r="BO1247" s="77">
        <f t="shared" si="1987"/>
        <v>6</v>
      </c>
      <c r="BP1247" s="77">
        <f t="shared" si="1987"/>
        <v>5</v>
      </c>
      <c r="BQ1247" s="77">
        <f t="shared" si="1987"/>
        <v>2</v>
      </c>
      <c r="BR1247" s="77">
        <f t="shared" si="1987"/>
        <v>4</v>
      </c>
      <c r="BS1247" s="77">
        <f t="shared" si="1987"/>
        <v>5</v>
      </c>
      <c r="BT1247" s="77">
        <f t="shared" si="1987"/>
        <v>3</v>
      </c>
      <c r="BU1247" s="77">
        <f t="shared" si="1987"/>
        <v>2</v>
      </c>
      <c r="BV1247" s="77">
        <f t="shared" si="1987"/>
        <v>3</v>
      </c>
      <c r="BW1247" s="77">
        <f t="shared" si="1987"/>
        <v>2</v>
      </c>
      <c r="BX1247" s="77">
        <f t="shared" si="1987"/>
        <v>9</v>
      </c>
      <c r="BY1247" s="77">
        <f t="shared" si="1987"/>
        <v>1</v>
      </c>
      <c r="BZ1247" s="77">
        <f t="shared" si="1987"/>
        <v>5</v>
      </c>
      <c r="CA1247" s="77">
        <f t="shared" si="1987"/>
        <v>2</v>
      </c>
      <c r="CB1247" s="77">
        <f t="shared" si="1987"/>
        <v>2</v>
      </c>
      <c r="CC1247" s="92">
        <f t="shared" si="1987"/>
        <v>4</v>
      </c>
      <c r="CJ1247" s="78"/>
      <c r="CK1247" s="90">
        <f t="shared" si="2005"/>
        <v>3</v>
      </c>
      <c r="CL1247" s="77">
        <f t="shared" si="2005"/>
        <v>2</v>
      </c>
      <c r="CM1247" s="91"/>
      <c r="CN1247" s="77">
        <f t="shared" si="1988"/>
        <v>2</v>
      </c>
      <c r="CO1247" s="77">
        <f t="shared" si="1988"/>
        <v>0</v>
      </c>
      <c r="CP1247" s="77">
        <f t="shared" si="1988"/>
        <v>0</v>
      </c>
      <c r="CQ1247" s="77">
        <f t="shared" si="1988"/>
        <v>0</v>
      </c>
      <c r="CR1247" s="77">
        <f t="shared" si="1988"/>
        <v>0</v>
      </c>
      <c r="CS1247" s="77">
        <f t="shared" si="1988"/>
        <v>1</v>
      </c>
      <c r="CT1247" s="77">
        <f t="shared" si="1988"/>
        <v>2</v>
      </c>
      <c r="CU1247" s="77">
        <f t="shared" si="1988"/>
        <v>1</v>
      </c>
      <c r="CV1247" s="77">
        <f t="shared" si="1988"/>
        <v>0</v>
      </c>
      <c r="CW1247" s="77">
        <f t="shared" si="1988"/>
        <v>0</v>
      </c>
      <c r="CX1247" s="77">
        <f t="shared" si="1988"/>
        <v>0</v>
      </c>
      <c r="CY1247" s="77">
        <f t="shared" si="1988"/>
        <v>1</v>
      </c>
      <c r="CZ1247" s="77">
        <f t="shared" si="1988"/>
        <v>1</v>
      </c>
      <c r="DA1247" s="77">
        <f t="shared" si="1988"/>
        <v>1</v>
      </c>
      <c r="DB1247" s="92">
        <f t="shared" si="1988"/>
        <v>1</v>
      </c>
      <c r="DJ1247" s="347" t="str">
        <f t="shared" si="2006"/>
        <v>A</v>
      </c>
      <c r="DK1247" s="56" t="str">
        <f t="shared" si="2006"/>
        <v>H</v>
      </c>
      <c r="DL1247" s="91"/>
      <c r="DM1247" s="56" t="str">
        <f t="shared" si="1989"/>
        <v>H</v>
      </c>
      <c r="DN1247" s="56" t="str">
        <f t="shared" si="1989"/>
        <v>H</v>
      </c>
      <c r="DO1247" s="56" t="str">
        <f t="shared" si="1989"/>
        <v>H</v>
      </c>
      <c r="DP1247" s="56" t="str">
        <f t="shared" si="1989"/>
        <v>H</v>
      </c>
      <c r="DQ1247" s="56" t="str">
        <f t="shared" si="1989"/>
        <v>H</v>
      </c>
      <c r="DR1247" s="56" t="str">
        <f t="shared" si="1989"/>
        <v>H</v>
      </c>
      <c r="DS1247" s="56" t="str">
        <f t="shared" si="1989"/>
        <v>D</v>
      </c>
      <c r="DT1247" s="56" t="str">
        <f t="shared" si="1989"/>
        <v>H</v>
      </c>
      <c r="DU1247" s="56" t="str">
        <f t="shared" si="1989"/>
        <v>H</v>
      </c>
      <c r="DV1247" s="56" t="str">
        <f t="shared" si="1989"/>
        <v>H</v>
      </c>
      <c r="DW1247" s="56" t="str">
        <f t="shared" si="1989"/>
        <v>H</v>
      </c>
      <c r="DX1247" s="56" t="str">
        <f t="shared" si="1989"/>
        <v>H</v>
      </c>
      <c r="DY1247" s="56" t="str">
        <f t="shared" si="1989"/>
        <v>H</v>
      </c>
      <c r="DZ1247" s="56" t="str">
        <f t="shared" si="1989"/>
        <v>H</v>
      </c>
      <c r="EA1247" s="348" t="str">
        <f t="shared" si="1989"/>
        <v>H</v>
      </c>
      <c r="EI1247" s="53" t="str">
        <f t="shared" si="1990"/>
        <v>Carshalton Athletic</v>
      </c>
      <c r="EJ1247" s="79">
        <f t="shared" si="2007"/>
        <v>34</v>
      </c>
      <c r="EK1247" s="80">
        <f t="shared" si="2008"/>
        <v>15</v>
      </c>
      <c r="EL1247" s="80">
        <f t="shared" si="2009"/>
        <v>1</v>
      </c>
      <c r="EM1247" s="80">
        <f t="shared" si="2010"/>
        <v>1</v>
      </c>
      <c r="EN1247" s="80">
        <f>COUNTIF(DL$1245:DL$1262,"A")</f>
        <v>11</v>
      </c>
      <c r="EO1247" s="80">
        <f>COUNTIF(DL$1245:DL$1262,"D")</f>
        <v>2</v>
      </c>
      <c r="EP1247" s="80">
        <f>COUNTIF(DL$1245:DL$1262,"H")</f>
        <v>4</v>
      </c>
      <c r="EQ1247" s="79">
        <f t="shared" si="2011"/>
        <v>26</v>
      </c>
      <c r="ER1247" s="79">
        <f t="shared" si="1991"/>
        <v>3</v>
      </c>
      <c r="ES1247" s="79">
        <f t="shared" si="1991"/>
        <v>5</v>
      </c>
      <c r="ET1247" s="81">
        <f>SUM($BL1247:$CI1247)+SUM(CM$1245:CM$1262)</f>
        <v>100</v>
      </c>
      <c r="EU1247" s="81">
        <f>SUM($CK1247:$DH1247)+SUM(BN$1245:BN$1262)</f>
        <v>29</v>
      </c>
      <c r="EV1247" s="79">
        <f t="shared" si="1992"/>
        <v>81</v>
      </c>
      <c r="EW1247" s="81">
        <f t="shared" si="2012"/>
        <v>71</v>
      </c>
      <c r="EX1247" s="78"/>
      <c r="EY1247" s="80">
        <f t="shared" si="1993"/>
        <v>34</v>
      </c>
      <c r="EZ1247" s="80">
        <f t="shared" si="1994"/>
        <v>26</v>
      </c>
      <c r="FA1247" s="80">
        <f t="shared" si="1995"/>
        <v>3</v>
      </c>
      <c r="FB1247" s="80">
        <f t="shared" si="1996"/>
        <v>5</v>
      </c>
      <c r="FC1247" s="80">
        <f t="shared" si="1997"/>
        <v>100</v>
      </c>
      <c r="FD1247" s="80">
        <f t="shared" si="1998"/>
        <v>29</v>
      </c>
      <c r="FE1247" s="80">
        <f t="shared" si="1999"/>
        <v>81</v>
      </c>
      <c r="FF1247" s="80">
        <f t="shared" si="2000"/>
        <v>71</v>
      </c>
      <c r="FH1247" s="54">
        <f t="shared" si="2013"/>
        <v>0</v>
      </c>
      <c r="FI1247" s="54">
        <f t="shared" si="2014"/>
        <v>0</v>
      </c>
      <c r="FJ1247" s="54">
        <f t="shared" si="2001"/>
        <v>0</v>
      </c>
      <c r="FK1247" s="54">
        <f t="shared" si="2001"/>
        <v>0</v>
      </c>
      <c r="FL1247" s="54">
        <f t="shared" si="2001"/>
        <v>0</v>
      </c>
      <c r="FM1247" s="54">
        <f t="shared" si="2001"/>
        <v>0</v>
      </c>
      <c r="FN1247" s="54">
        <f t="shared" si="2001"/>
        <v>0</v>
      </c>
      <c r="FO1247" s="54">
        <f t="shared" si="2001"/>
        <v>0</v>
      </c>
      <c r="FQ1247" s="54" t="str">
        <f t="shared" si="1984"/>
        <v/>
      </c>
      <c r="FR1247" s="54" t="str">
        <f t="shared" si="1985"/>
        <v/>
      </c>
      <c r="FS1247" s="54" t="str">
        <f t="shared" si="2002"/>
        <v/>
      </c>
      <c r="FT1247" s="54" t="str">
        <f t="shared" si="2003"/>
        <v/>
      </c>
      <c r="FU1247" s="54" t="str">
        <f t="shared" si="2003"/>
        <v/>
      </c>
      <c r="FV1247" s="54" t="str">
        <f t="shared" si="1981"/>
        <v/>
      </c>
      <c r="FW1247" s="54" t="str">
        <f t="shared" si="1981"/>
        <v/>
      </c>
      <c r="FX1247" s="54" t="str">
        <f t="shared" si="1981"/>
        <v/>
      </c>
      <c r="FY1247" s="54" t="s">
        <v>1003</v>
      </c>
      <c r="FZ1247" s="58"/>
      <c r="GA1247" s="59"/>
      <c r="GB1247" s="60"/>
      <c r="GC1247" s="58"/>
      <c r="GD1247" s="59"/>
      <c r="GE1247" s="61"/>
      <c r="GF1247" s="58"/>
      <c r="GG1247" s="61"/>
      <c r="GH1247" s="61"/>
    </row>
    <row r="1248" spans="1:192" s="54" customFormat="1" ht="12" x14ac:dyDescent="0.25">
      <c r="A1248" s="54">
        <v>4</v>
      </c>
      <c r="B1248" s="54" t="s">
        <v>1844</v>
      </c>
      <c r="C1248" s="56">
        <v>34</v>
      </c>
      <c r="D1248" s="56">
        <v>20</v>
      </c>
      <c r="E1248" s="56">
        <v>7</v>
      </c>
      <c r="F1248" s="56">
        <v>7</v>
      </c>
      <c r="G1248" s="56">
        <v>93</v>
      </c>
      <c r="H1248" s="56">
        <v>49</v>
      </c>
      <c r="I1248" s="57">
        <v>67</v>
      </c>
      <c r="J1248" s="56">
        <f t="shared" si="1986"/>
        <v>44</v>
      </c>
      <c r="L1248" s="82" t="s">
        <v>1924</v>
      </c>
      <c r="M1248" s="477" t="s">
        <v>176</v>
      </c>
      <c r="N1248" s="479" t="s">
        <v>74</v>
      </c>
      <c r="O1248" s="479" t="s">
        <v>74</v>
      </c>
      <c r="P1248" s="478"/>
      <c r="Q1248" s="479" t="s">
        <v>77</v>
      </c>
      <c r="R1248" s="479" t="s">
        <v>102</v>
      </c>
      <c r="S1248" s="479" t="s">
        <v>177</v>
      </c>
      <c r="T1248" s="479" t="s">
        <v>186</v>
      </c>
      <c r="U1248" s="479" t="s">
        <v>206</v>
      </c>
      <c r="V1248" s="479" t="s">
        <v>74</v>
      </c>
      <c r="W1248" s="479" t="s">
        <v>85</v>
      </c>
      <c r="X1248" s="479" t="s">
        <v>76</v>
      </c>
      <c r="Y1248" s="479" t="s">
        <v>85</v>
      </c>
      <c r="Z1248" s="479" t="s">
        <v>177</v>
      </c>
      <c r="AA1248" s="479" t="s">
        <v>177</v>
      </c>
      <c r="AB1248" s="479" t="s">
        <v>206</v>
      </c>
      <c r="AC1248" s="59" t="s">
        <v>148</v>
      </c>
      <c r="AD1248" s="85" t="s">
        <v>76</v>
      </c>
      <c r="AL1248" s="82" t="s">
        <v>1924</v>
      </c>
      <c r="AM1248" s="86" t="s">
        <v>1930</v>
      </c>
      <c r="AN1248" s="88" t="s">
        <v>1035</v>
      </c>
      <c r="AO1248" s="88" t="s">
        <v>747</v>
      </c>
      <c r="AP1248" s="83"/>
      <c r="AQ1248" s="88" t="s">
        <v>518</v>
      </c>
      <c r="AR1248" s="88" t="s">
        <v>504</v>
      </c>
      <c r="AS1248" s="252" t="s">
        <v>591</v>
      </c>
      <c r="AT1248" s="88" t="s">
        <v>578</v>
      </c>
      <c r="AU1248" s="88" t="s">
        <v>328</v>
      </c>
      <c r="AV1248" s="88" t="s">
        <v>539</v>
      </c>
      <c r="AW1248" s="88" t="s">
        <v>493</v>
      </c>
      <c r="AX1248" s="88" t="s">
        <v>517</v>
      </c>
      <c r="AY1248" s="88" t="s">
        <v>490</v>
      </c>
      <c r="AZ1248" s="88" t="s">
        <v>752</v>
      </c>
      <c r="BA1248" s="88" t="s">
        <v>313</v>
      </c>
      <c r="BB1248" s="88" t="s">
        <v>523</v>
      </c>
      <c r="BC1248" s="479"/>
      <c r="BD1248" s="89" t="s">
        <v>491</v>
      </c>
      <c r="BL1248" s="90">
        <f t="shared" si="2004"/>
        <v>2</v>
      </c>
      <c r="BM1248" s="77">
        <f t="shared" si="2004"/>
        <v>1</v>
      </c>
      <c r="BN1248" s="77">
        <f t="shared" si="2004"/>
        <v>1</v>
      </c>
      <c r="BO1248" s="91"/>
      <c r="BP1248" s="77">
        <f t="shared" si="1987"/>
        <v>2</v>
      </c>
      <c r="BQ1248" s="77">
        <f t="shared" si="1987"/>
        <v>2</v>
      </c>
      <c r="BR1248" s="77">
        <f t="shared" si="1987"/>
        <v>2</v>
      </c>
      <c r="BS1248" s="77">
        <f t="shared" si="1987"/>
        <v>3</v>
      </c>
      <c r="BT1248" s="77">
        <f t="shared" si="1987"/>
        <v>1</v>
      </c>
      <c r="BU1248" s="77">
        <f t="shared" si="1987"/>
        <v>1</v>
      </c>
      <c r="BV1248" s="77">
        <f t="shared" si="1987"/>
        <v>0</v>
      </c>
      <c r="BW1248" s="77">
        <f t="shared" si="1987"/>
        <v>0</v>
      </c>
      <c r="BX1248" s="77">
        <f t="shared" si="1987"/>
        <v>0</v>
      </c>
      <c r="BY1248" s="77">
        <f t="shared" si="1987"/>
        <v>2</v>
      </c>
      <c r="BZ1248" s="77">
        <f t="shared" si="1987"/>
        <v>2</v>
      </c>
      <c r="CA1248" s="77">
        <f t="shared" si="1987"/>
        <v>1</v>
      </c>
      <c r="CB1248" s="77">
        <f t="shared" si="1987"/>
        <v>0</v>
      </c>
      <c r="CC1248" s="92">
        <f t="shared" si="1987"/>
        <v>0</v>
      </c>
      <c r="CJ1248" s="78"/>
      <c r="CK1248" s="90">
        <f t="shared" si="2005"/>
        <v>3</v>
      </c>
      <c r="CL1248" s="77">
        <f t="shared" si="2005"/>
        <v>2</v>
      </c>
      <c r="CM1248" s="77">
        <f>(IF(O1248="","",IF(RIGHT(O1248,2)="10",RIGHT(O1248,2),RIGHT(O1248,1))+0))</f>
        <v>2</v>
      </c>
      <c r="CN1248" s="91"/>
      <c r="CO1248" s="77">
        <f t="shared" si="1988"/>
        <v>1</v>
      </c>
      <c r="CP1248" s="77">
        <f t="shared" si="1988"/>
        <v>4</v>
      </c>
      <c r="CQ1248" s="77">
        <f t="shared" si="1988"/>
        <v>0</v>
      </c>
      <c r="CR1248" s="77">
        <f t="shared" si="1988"/>
        <v>4</v>
      </c>
      <c r="CS1248" s="77">
        <f t="shared" si="1988"/>
        <v>4</v>
      </c>
      <c r="CT1248" s="77">
        <f t="shared" si="1988"/>
        <v>2</v>
      </c>
      <c r="CU1248" s="77">
        <f t="shared" si="1988"/>
        <v>4</v>
      </c>
      <c r="CV1248" s="77">
        <f t="shared" si="1988"/>
        <v>2</v>
      </c>
      <c r="CW1248" s="77">
        <f t="shared" si="1988"/>
        <v>4</v>
      </c>
      <c r="CX1248" s="77">
        <f t="shared" si="1988"/>
        <v>0</v>
      </c>
      <c r="CY1248" s="77">
        <f t="shared" si="1988"/>
        <v>0</v>
      </c>
      <c r="CZ1248" s="77">
        <f t="shared" si="1988"/>
        <v>4</v>
      </c>
      <c r="DA1248" s="77">
        <f t="shared" si="1988"/>
        <v>1</v>
      </c>
      <c r="DB1248" s="92">
        <f t="shared" si="1988"/>
        <v>2</v>
      </c>
      <c r="DJ1248" s="347" t="str">
        <f t="shared" si="2006"/>
        <v>A</v>
      </c>
      <c r="DK1248" s="56" t="str">
        <f t="shared" si="2006"/>
        <v>A</v>
      </c>
      <c r="DL1248" s="56" t="str">
        <f t="shared" si="2006"/>
        <v>A</v>
      </c>
      <c r="DM1248" s="91"/>
      <c r="DN1248" s="56" t="str">
        <f t="shared" si="1989"/>
        <v>H</v>
      </c>
      <c r="DO1248" s="56" t="str">
        <f t="shared" si="1989"/>
        <v>A</v>
      </c>
      <c r="DP1248" s="56" t="str">
        <f t="shared" si="1989"/>
        <v>H</v>
      </c>
      <c r="DQ1248" s="56" t="str">
        <f t="shared" si="1989"/>
        <v>A</v>
      </c>
      <c r="DR1248" s="56" t="str">
        <f t="shared" si="1989"/>
        <v>A</v>
      </c>
      <c r="DS1248" s="56" t="str">
        <f t="shared" si="1989"/>
        <v>A</v>
      </c>
      <c r="DT1248" s="56" t="str">
        <f t="shared" si="1989"/>
        <v>A</v>
      </c>
      <c r="DU1248" s="56" t="str">
        <f t="shared" si="1989"/>
        <v>A</v>
      </c>
      <c r="DV1248" s="56" t="str">
        <f t="shared" si="1989"/>
        <v>A</v>
      </c>
      <c r="DW1248" s="56" t="str">
        <f t="shared" si="1989"/>
        <v>H</v>
      </c>
      <c r="DX1248" s="56" t="str">
        <f t="shared" si="1989"/>
        <v>H</v>
      </c>
      <c r="DY1248" s="56" t="str">
        <f t="shared" si="1989"/>
        <v>A</v>
      </c>
      <c r="DZ1248" s="56" t="str">
        <f t="shared" si="1989"/>
        <v>A</v>
      </c>
      <c r="EA1248" s="348" t="str">
        <f t="shared" si="1989"/>
        <v>A</v>
      </c>
      <c r="EI1248" s="53" t="str">
        <f t="shared" si="1990"/>
        <v>Chipstead</v>
      </c>
      <c r="EJ1248" s="79">
        <f t="shared" si="2007"/>
        <v>34</v>
      </c>
      <c r="EK1248" s="80">
        <f t="shared" si="2008"/>
        <v>4</v>
      </c>
      <c r="EL1248" s="80">
        <f t="shared" si="2009"/>
        <v>0</v>
      </c>
      <c r="EM1248" s="80">
        <f t="shared" si="2010"/>
        <v>13</v>
      </c>
      <c r="EN1248" s="80">
        <f>COUNTIF(DM$1245:DM$1262,"A")</f>
        <v>5</v>
      </c>
      <c r="EO1248" s="80">
        <f>COUNTIF(DM$1245:DM$1262,"D")</f>
        <v>2</v>
      </c>
      <c r="EP1248" s="80">
        <f>COUNTIF(DM$1245:DM$1262,"H")</f>
        <v>10</v>
      </c>
      <c r="EQ1248" s="79">
        <f t="shared" si="2011"/>
        <v>9</v>
      </c>
      <c r="ER1248" s="79">
        <f t="shared" si="1991"/>
        <v>2</v>
      </c>
      <c r="ES1248" s="79">
        <f t="shared" si="1991"/>
        <v>23</v>
      </c>
      <c r="ET1248" s="81">
        <f>SUM($BK1248:$CI1248)+SUM(CN$1245:CN$1262)</f>
        <v>44</v>
      </c>
      <c r="EU1248" s="81">
        <f>SUM($CK1248:$DH1248)+SUM(BO$1245:BO$1262)</f>
        <v>91</v>
      </c>
      <c r="EV1248" s="79">
        <f t="shared" si="1992"/>
        <v>29</v>
      </c>
      <c r="EW1248" s="81">
        <f t="shared" si="2012"/>
        <v>-47</v>
      </c>
      <c r="EX1248" s="78"/>
      <c r="EY1248" s="80">
        <f t="shared" si="1993"/>
        <v>34</v>
      </c>
      <c r="EZ1248" s="80">
        <f t="shared" si="1994"/>
        <v>9</v>
      </c>
      <c r="FA1248" s="80">
        <f t="shared" si="1995"/>
        <v>2</v>
      </c>
      <c r="FB1248" s="80">
        <f t="shared" si="1996"/>
        <v>23</v>
      </c>
      <c r="FC1248" s="80">
        <f t="shared" si="1997"/>
        <v>44</v>
      </c>
      <c r="FD1248" s="80">
        <f t="shared" si="1998"/>
        <v>91</v>
      </c>
      <c r="FE1248" s="80">
        <f t="shared" si="1999"/>
        <v>29</v>
      </c>
      <c r="FF1248" s="80">
        <f t="shared" si="2000"/>
        <v>-47</v>
      </c>
      <c r="FH1248" s="54">
        <f t="shared" si="2013"/>
        <v>0</v>
      </c>
      <c r="FI1248" s="54">
        <f t="shared" si="2014"/>
        <v>0</v>
      </c>
      <c r="FJ1248" s="54">
        <f t="shared" si="2001"/>
        <v>0</v>
      </c>
      <c r="FK1248" s="54">
        <f t="shared" si="2001"/>
        <v>0</v>
      </c>
      <c r="FL1248" s="54">
        <f t="shared" si="2001"/>
        <v>0</v>
      </c>
      <c r="FM1248" s="54">
        <f t="shared" si="2001"/>
        <v>0</v>
      </c>
      <c r="FN1248" s="54">
        <f t="shared" si="2001"/>
        <v>0</v>
      </c>
      <c r="FO1248" s="54">
        <f t="shared" si="2001"/>
        <v>0</v>
      </c>
      <c r="FQ1248" s="54" t="str">
        <f t="shared" si="1984"/>
        <v/>
      </c>
      <c r="FR1248" s="54" t="str">
        <f t="shared" si="1985"/>
        <v/>
      </c>
      <c r="FS1248" s="54" t="str">
        <f t="shared" si="2002"/>
        <v/>
      </c>
      <c r="FT1248" s="54" t="str">
        <f t="shared" si="2003"/>
        <v/>
      </c>
      <c r="FU1248" s="54" t="str">
        <f t="shared" si="2003"/>
        <v/>
      </c>
      <c r="FV1248" s="54" t="str">
        <f t="shared" si="1981"/>
        <v/>
      </c>
      <c r="FW1248" s="54" t="str">
        <f t="shared" si="1981"/>
        <v/>
      </c>
      <c r="FX1248" s="54" t="str">
        <f t="shared" si="1981"/>
        <v/>
      </c>
      <c r="FY1248" s="54" t="s">
        <v>1888</v>
      </c>
      <c r="FZ1248" s="58"/>
      <c r="GA1248" s="59"/>
      <c r="GB1248" s="60"/>
      <c r="GC1248" s="58"/>
      <c r="GD1248" s="59"/>
      <c r="GE1248" s="61"/>
      <c r="GF1248" s="58"/>
      <c r="GG1248" s="61"/>
      <c r="GH1248" s="61"/>
    </row>
    <row r="1249" spans="1:192" s="53" customFormat="1" ht="12" x14ac:dyDescent="0.25">
      <c r="A1249" s="53">
        <v>5</v>
      </c>
      <c r="B1249" s="53" t="s">
        <v>1363</v>
      </c>
      <c r="C1249" s="57">
        <v>34</v>
      </c>
      <c r="D1249" s="57">
        <v>20</v>
      </c>
      <c r="E1249" s="57">
        <v>4</v>
      </c>
      <c r="F1249" s="57">
        <v>10</v>
      </c>
      <c r="G1249" s="57">
        <v>66</v>
      </c>
      <c r="H1249" s="57">
        <v>47</v>
      </c>
      <c r="I1249" s="57">
        <v>64</v>
      </c>
      <c r="J1249" s="57">
        <f t="shared" si="1986"/>
        <v>19</v>
      </c>
      <c r="L1249" s="82" t="s">
        <v>1910</v>
      </c>
      <c r="M1249" s="477" t="s">
        <v>98</v>
      </c>
      <c r="N1249" s="479" t="s">
        <v>86</v>
      </c>
      <c r="O1249" s="479" t="s">
        <v>62</v>
      </c>
      <c r="P1249" s="479" t="s">
        <v>74</v>
      </c>
      <c r="Q1249" s="478"/>
      <c r="R1249" s="479" t="s">
        <v>186</v>
      </c>
      <c r="S1249" s="479" t="s">
        <v>124</v>
      </c>
      <c r="T1249" s="479" t="s">
        <v>200</v>
      </c>
      <c r="U1249" s="479" t="s">
        <v>148</v>
      </c>
      <c r="V1249" s="479" t="s">
        <v>206</v>
      </c>
      <c r="W1249" s="479" t="s">
        <v>102</v>
      </c>
      <c r="X1249" s="479" t="s">
        <v>76</v>
      </c>
      <c r="Y1249" s="479" t="s">
        <v>103</v>
      </c>
      <c r="Z1249" s="479" t="s">
        <v>77</v>
      </c>
      <c r="AA1249" s="479" t="s">
        <v>99</v>
      </c>
      <c r="AB1249" s="479" t="s">
        <v>150</v>
      </c>
      <c r="AC1249" s="59" t="s">
        <v>88</v>
      </c>
      <c r="AD1249" s="85" t="s">
        <v>200</v>
      </c>
      <c r="AL1249" s="82" t="s">
        <v>1910</v>
      </c>
      <c r="AM1249" s="86" t="s">
        <v>313</v>
      </c>
      <c r="AN1249" s="88" t="s">
        <v>491</v>
      </c>
      <c r="AO1249" s="489" t="s">
        <v>307</v>
      </c>
      <c r="AP1249" s="88" t="s">
        <v>483</v>
      </c>
      <c r="AQ1249" s="83"/>
      <c r="AR1249" s="88" t="s">
        <v>515</v>
      </c>
      <c r="AS1249" s="489" t="s">
        <v>752</v>
      </c>
      <c r="AT1249" s="252" t="s">
        <v>591</v>
      </c>
      <c r="AU1249" s="88" t="s">
        <v>1930</v>
      </c>
      <c r="AV1249" s="88" t="s">
        <v>517</v>
      </c>
      <c r="AW1249" s="88" t="s">
        <v>748</v>
      </c>
      <c r="AX1249" s="252" t="s">
        <v>667</v>
      </c>
      <c r="AY1249" s="252" t="s">
        <v>603</v>
      </c>
      <c r="AZ1249" s="489" t="s">
        <v>244</v>
      </c>
      <c r="BA1249" s="489" t="s">
        <v>317</v>
      </c>
      <c r="BB1249" s="88" t="s">
        <v>763</v>
      </c>
      <c r="BC1249" s="88" t="s">
        <v>492</v>
      </c>
      <c r="BD1249" s="89" t="s">
        <v>1035</v>
      </c>
      <c r="BL1249" s="90">
        <f t="shared" si="2004"/>
        <v>0</v>
      </c>
      <c r="BM1249" s="77">
        <f t="shared" si="2004"/>
        <v>0</v>
      </c>
      <c r="BN1249" s="77">
        <f t="shared" si="2004"/>
        <v>1</v>
      </c>
      <c r="BO1249" s="77">
        <f t="shared" si="2004"/>
        <v>1</v>
      </c>
      <c r="BP1249" s="91"/>
      <c r="BQ1249" s="77">
        <f t="shared" si="1987"/>
        <v>3</v>
      </c>
      <c r="BR1249" s="77">
        <f t="shared" si="1987"/>
        <v>0</v>
      </c>
      <c r="BS1249" s="77">
        <f t="shared" si="1987"/>
        <v>2</v>
      </c>
      <c r="BT1249" s="77">
        <f t="shared" si="1987"/>
        <v>0</v>
      </c>
      <c r="BU1249" s="77">
        <f t="shared" si="1987"/>
        <v>1</v>
      </c>
      <c r="BV1249" s="77">
        <f t="shared" si="1987"/>
        <v>2</v>
      </c>
      <c r="BW1249" s="77">
        <f t="shared" si="1987"/>
        <v>0</v>
      </c>
      <c r="BX1249" s="77">
        <f t="shared" si="1987"/>
        <v>1</v>
      </c>
      <c r="BY1249" s="77">
        <f t="shared" si="1987"/>
        <v>2</v>
      </c>
      <c r="BZ1249" s="77">
        <f t="shared" si="1987"/>
        <v>1</v>
      </c>
      <c r="CA1249" s="77">
        <f t="shared" si="1987"/>
        <v>3</v>
      </c>
      <c r="CB1249" s="77">
        <f t="shared" si="1987"/>
        <v>1</v>
      </c>
      <c r="CC1249" s="92">
        <f t="shared" si="1987"/>
        <v>2</v>
      </c>
      <c r="CD1249" s="54"/>
      <c r="CE1249" s="54"/>
      <c r="CF1249" s="54"/>
      <c r="CG1249" s="54"/>
      <c r="CH1249" s="54"/>
      <c r="CI1249" s="54"/>
      <c r="CJ1249" s="78"/>
      <c r="CK1249" s="90">
        <f t="shared" si="2005"/>
        <v>5</v>
      </c>
      <c r="CL1249" s="77">
        <f t="shared" si="2005"/>
        <v>3</v>
      </c>
      <c r="CM1249" s="77">
        <f>(IF(O1249="","",IF(RIGHT(O1249,2)="10",RIGHT(O1249,2),RIGHT(O1249,1))+0))</f>
        <v>1</v>
      </c>
      <c r="CN1249" s="77">
        <f t="shared" ref="CN1249:CV1262" si="2015">(IF(P1249="","",IF(RIGHT(P1249,2)="10",RIGHT(P1249,2),RIGHT(P1249,1))+0))</f>
        <v>2</v>
      </c>
      <c r="CO1249" s="91"/>
      <c r="CP1249" s="77">
        <f t="shared" si="1988"/>
        <v>4</v>
      </c>
      <c r="CQ1249" s="77">
        <f t="shared" si="1988"/>
        <v>0</v>
      </c>
      <c r="CR1249" s="77">
        <f t="shared" si="1988"/>
        <v>2</v>
      </c>
      <c r="CS1249" s="77">
        <f t="shared" si="1988"/>
        <v>1</v>
      </c>
      <c r="CT1249" s="77">
        <f t="shared" si="1988"/>
        <v>4</v>
      </c>
      <c r="CU1249" s="77">
        <f t="shared" si="1988"/>
        <v>4</v>
      </c>
      <c r="CV1249" s="77">
        <f t="shared" si="1988"/>
        <v>2</v>
      </c>
      <c r="CW1249" s="77">
        <f t="shared" si="1988"/>
        <v>3</v>
      </c>
      <c r="CX1249" s="77">
        <f t="shared" si="1988"/>
        <v>1</v>
      </c>
      <c r="CY1249" s="77">
        <f t="shared" si="1988"/>
        <v>0</v>
      </c>
      <c r="CZ1249" s="77">
        <f t="shared" si="1988"/>
        <v>1</v>
      </c>
      <c r="DA1249" s="77">
        <f t="shared" si="1988"/>
        <v>6</v>
      </c>
      <c r="DB1249" s="92">
        <f t="shared" si="1988"/>
        <v>2</v>
      </c>
      <c r="DC1249" s="54"/>
      <c r="DD1249" s="54"/>
      <c r="DE1249" s="54"/>
      <c r="DF1249" s="54"/>
      <c r="DG1249" s="54"/>
      <c r="DH1249" s="54"/>
      <c r="DI1249" s="54"/>
      <c r="DJ1249" s="347" t="str">
        <f t="shared" si="2006"/>
        <v>A</v>
      </c>
      <c r="DK1249" s="56" t="str">
        <f t="shared" si="2006"/>
        <v>A</v>
      </c>
      <c r="DL1249" s="56" t="str">
        <f t="shared" si="2006"/>
        <v>D</v>
      </c>
      <c r="DM1249" s="56" t="str">
        <f t="shared" si="2006"/>
        <v>A</v>
      </c>
      <c r="DN1249" s="91"/>
      <c r="DO1249" s="56" t="str">
        <f t="shared" si="1989"/>
        <v>A</v>
      </c>
      <c r="DP1249" s="56" t="str">
        <f t="shared" si="1989"/>
        <v>D</v>
      </c>
      <c r="DQ1249" s="56" t="str">
        <f t="shared" si="1989"/>
        <v>D</v>
      </c>
      <c r="DR1249" s="56" t="str">
        <f t="shared" si="1989"/>
        <v>A</v>
      </c>
      <c r="DS1249" s="56" t="str">
        <f t="shared" si="1989"/>
        <v>A</v>
      </c>
      <c r="DT1249" s="56" t="str">
        <f t="shared" si="1989"/>
        <v>A</v>
      </c>
      <c r="DU1249" s="56" t="str">
        <f t="shared" si="1989"/>
        <v>A</v>
      </c>
      <c r="DV1249" s="56" t="str">
        <f t="shared" si="1989"/>
        <v>A</v>
      </c>
      <c r="DW1249" s="56" t="str">
        <f t="shared" si="1989"/>
        <v>H</v>
      </c>
      <c r="DX1249" s="56" t="str">
        <f t="shared" si="1989"/>
        <v>H</v>
      </c>
      <c r="DY1249" s="56" t="str">
        <f t="shared" si="1989"/>
        <v>H</v>
      </c>
      <c r="DZ1249" s="56" t="str">
        <f t="shared" si="1989"/>
        <v>A</v>
      </c>
      <c r="EA1249" s="348" t="str">
        <f t="shared" si="1989"/>
        <v>D</v>
      </c>
      <c r="EB1249" s="54"/>
      <c r="EC1249" s="54"/>
      <c r="ED1249" s="54"/>
      <c r="EE1249" s="54"/>
      <c r="EF1249" s="54"/>
      <c r="EG1249" s="54"/>
      <c r="EH1249" s="54"/>
      <c r="EI1249" s="53" t="str">
        <f t="shared" si="1990"/>
        <v>Corinthian-Casuals</v>
      </c>
      <c r="EJ1249" s="79">
        <f t="shared" si="2007"/>
        <v>34</v>
      </c>
      <c r="EK1249" s="80">
        <f t="shared" si="2008"/>
        <v>3</v>
      </c>
      <c r="EL1249" s="80">
        <f t="shared" si="2009"/>
        <v>4</v>
      </c>
      <c r="EM1249" s="80">
        <f t="shared" si="2010"/>
        <v>10</v>
      </c>
      <c r="EN1249" s="80">
        <f>COUNTIF(DN$1245:DN$1262,"A")</f>
        <v>2</v>
      </c>
      <c r="EO1249" s="80">
        <f>COUNTIF(DN$1245:DN$1262,"D")</f>
        <v>6</v>
      </c>
      <c r="EP1249" s="80">
        <f>COUNTIF(DN$1245:DN$1262,"H")</f>
        <v>9</v>
      </c>
      <c r="EQ1249" s="79">
        <f t="shared" si="2011"/>
        <v>5</v>
      </c>
      <c r="ER1249" s="79">
        <f t="shared" si="1991"/>
        <v>10</v>
      </c>
      <c r="ES1249" s="79">
        <f t="shared" si="1991"/>
        <v>19</v>
      </c>
      <c r="ET1249" s="81">
        <f>SUM($BL1249:$CI1249)+SUM(CO$1245:CO$1262)</f>
        <v>40</v>
      </c>
      <c r="EU1249" s="81">
        <f>SUM($CK1249:$DH1249)+SUM(BP$1245:BP$1262)</f>
        <v>78</v>
      </c>
      <c r="EV1249" s="79">
        <f t="shared" si="1992"/>
        <v>25</v>
      </c>
      <c r="EW1249" s="81">
        <f t="shared" si="2012"/>
        <v>-38</v>
      </c>
      <c r="EX1249" s="78"/>
      <c r="EY1249" s="80">
        <f t="shared" si="1993"/>
        <v>34</v>
      </c>
      <c r="EZ1249" s="80">
        <f t="shared" si="1994"/>
        <v>5</v>
      </c>
      <c r="FA1249" s="80">
        <f t="shared" si="1995"/>
        <v>10</v>
      </c>
      <c r="FB1249" s="80">
        <f t="shared" si="1996"/>
        <v>19</v>
      </c>
      <c r="FC1249" s="80">
        <f t="shared" si="1997"/>
        <v>40</v>
      </c>
      <c r="FD1249" s="80">
        <f t="shared" si="1998"/>
        <v>78</v>
      </c>
      <c r="FE1249" s="80">
        <f t="shared" si="1999"/>
        <v>25</v>
      </c>
      <c r="FF1249" s="80">
        <f t="shared" si="2000"/>
        <v>-38</v>
      </c>
      <c r="FG1249" s="54"/>
      <c r="FH1249" s="54">
        <f t="shared" si="2013"/>
        <v>0</v>
      </c>
      <c r="FI1249" s="54">
        <f t="shared" si="2014"/>
        <v>0</v>
      </c>
      <c r="FJ1249" s="54">
        <f t="shared" si="2001"/>
        <v>0</v>
      </c>
      <c r="FK1249" s="54">
        <f t="shared" si="2001"/>
        <v>0</v>
      </c>
      <c r="FL1249" s="54">
        <f t="shared" si="2001"/>
        <v>0</v>
      </c>
      <c r="FM1249" s="54">
        <f t="shared" si="2001"/>
        <v>0</v>
      </c>
      <c r="FN1249" s="54">
        <f t="shared" si="2001"/>
        <v>0</v>
      </c>
      <c r="FO1249" s="54">
        <f t="shared" si="2001"/>
        <v>0</v>
      </c>
      <c r="FQ1249" s="54" t="str">
        <f t="shared" si="1984"/>
        <v/>
      </c>
      <c r="FR1249" s="54" t="str">
        <f t="shared" si="1985"/>
        <v/>
      </c>
      <c r="FS1249" s="54" t="str">
        <f t="shared" si="2002"/>
        <v/>
      </c>
      <c r="FT1249" s="54" t="str">
        <f t="shared" si="2003"/>
        <v/>
      </c>
      <c r="FU1249" s="54" t="str">
        <f t="shared" si="2003"/>
        <v/>
      </c>
      <c r="FV1249" s="54" t="str">
        <f t="shared" si="1981"/>
        <v/>
      </c>
      <c r="FW1249" s="54" t="str">
        <f t="shared" si="1981"/>
        <v/>
      </c>
      <c r="FX1249" s="54" t="str">
        <f t="shared" si="1981"/>
        <v/>
      </c>
      <c r="FY1249" s="54"/>
      <c r="FZ1249" s="58"/>
      <c r="GA1249" s="59"/>
      <c r="GB1249" s="60"/>
      <c r="GC1249" s="58"/>
      <c r="GD1249" s="59"/>
      <c r="GE1249" s="61"/>
      <c r="GF1249" s="58"/>
      <c r="GG1249" s="61"/>
      <c r="GH1249" s="61"/>
      <c r="GI1249" s="54"/>
      <c r="GJ1249" s="54"/>
    </row>
    <row r="1250" spans="1:192" s="54" customFormat="1" ht="12" x14ac:dyDescent="0.25">
      <c r="A1250" s="54">
        <v>6</v>
      </c>
      <c r="B1250" s="54" t="s">
        <v>882</v>
      </c>
      <c r="C1250" s="56">
        <v>34</v>
      </c>
      <c r="D1250" s="56">
        <v>18</v>
      </c>
      <c r="E1250" s="56">
        <v>5</v>
      </c>
      <c r="F1250" s="56">
        <v>11</v>
      </c>
      <c r="G1250" s="56">
        <v>107</v>
      </c>
      <c r="H1250" s="56">
        <v>51</v>
      </c>
      <c r="I1250" s="57">
        <v>59</v>
      </c>
      <c r="J1250" s="56">
        <f t="shared" si="1986"/>
        <v>56</v>
      </c>
      <c r="L1250" s="82" t="s">
        <v>1915</v>
      </c>
      <c r="M1250" s="477" t="s">
        <v>77</v>
      </c>
      <c r="N1250" s="479" t="s">
        <v>76</v>
      </c>
      <c r="O1250" s="479" t="s">
        <v>177</v>
      </c>
      <c r="P1250" s="479" t="s">
        <v>111</v>
      </c>
      <c r="Q1250" s="479" t="s">
        <v>416</v>
      </c>
      <c r="R1250" s="478"/>
      <c r="S1250" s="479" t="s">
        <v>124</v>
      </c>
      <c r="T1250" s="479" t="s">
        <v>126</v>
      </c>
      <c r="U1250" s="479" t="s">
        <v>99</v>
      </c>
      <c r="V1250" s="479" t="s">
        <v>74</v>
      </c>
      <c r="W1250" s="479" t="s">
        <v>89</v>
      </c>
      <c r="X1250" s="479" t="s">
        <v>103</v>
      </c>
      <c r="Y1250" s="479" t="s">
        <v>148</v>
      </c>
      <c r="Z1250" s="479" t="s">
        <v>148</v>
      </c>
      <c r="AA1250" s="479" t="s">
        <v>62</v>
      </c>
      <c r="AB1250" s="479" t="s">
        <v>124</v>
      </c>
      <c r="AC1250" s="59" t="s">
        <v>459</v>
      </c>
      <c r="AD1250" s="85" t="s">
        <v>101</v>
      </c>
      <c r="AL1250" s="82" t="s">
        <v>1915</v>
      </c>
      <c r="AM1250" s="86" t="s">
        <v>757</v>
      </c>
      <c r="AN1250" s="489" t="s">
        <v>702</v>
      </c>
      <c r="AO1250" s="489" t="s">
        <v>274</v>
      </c>
      <c r="AP1250" s="88" t="s">
        <v>484</v>
      </c>
      <c r="AQ1250" s="88" t="s">
        <v>506</v>
      </c>
      <c r="AR1250" s="83"/>
      <c r="AS1250" s="88" t="s">
        <v>1133</v>
      </c>
      <c r="AT1250" s="88" t="s">
        <v>534</v>
      </c>
      <c r="AU1250" s="489" t="s">
        <v>481</v>
      </c>
      <c r="AV1250" s="252" t="s">
        <v>667</v>
      </c>
      <c r="AW1250" s="88" t="s">
        <v>492</v>
      </c>
      <c r="AX1250" s="88" t="s">
        <v>284</v>
      </c>
      <c r="AY1250" s="88" t="s">
        <v>523</v>
      </c>
      <c r="AZ1250" s="489" t="s">
        <v>365</v>
      </c>
      <c r="BA1250" s="88" t="s">
        <v>701</v>
      </c>
      <c r="BB1250" s="487" t="s">
        <v>591</v>
      </c>
      <c r="BC1250" s="88" t="s">
        <v>1612</v>
      </c>
      <c r="BD1250" s="89" t="s">
        <v>479</v>
      </c>
      <c r="BL1250" s="90">
        <f t="shared" si="2004"/>
        <v>2</v>
      </c>
      <c r="BM1250" s="77">
        <f t="shared" si="2004"/>
        <v>0</v>
      </c>
      <c r="BN1250" s="77">
        <f t="shared" si="2004"/>
        <v>2</v>
      </c>
      <c r="BO1250" s="77">
        <f t="shared" si="2004"/>
        <v>5</v>
      </c>
      <c r="BP1250" s="77">
        <f t="shared" si="2004"/>
        <v>6</v>
      </c>
      <c r="BQ1250" s="91"/>
      <c r="BR1250" s="77">
        <f t="shared" si="1987"/>
        <v>0</v>
      </c>
      <c r="BS1250" s="77">
        <f t="shared" si="1987"/>
        <v>7</v>
      </c>
      <c r="BT1250" s="77">
        <f t="shared" si="1987"/>
        <v>1</v>
      </c>
      <c r="BU1250" s="77">
        <f t="shared" si="1987"/>
        <v>1</v>
      </c>
      <c r="BV1250" s="77">
        <f t="shared" si="1987"/>
        <v>3</v>
      </c>
      <c r="BW1250" s="77">
        <f t="shared" si="1987"/>
        <v>1</v>
      </c>
      <c r="BX1250" s="77">
        <f t="shared" si="1987"/>
        <v>0</v>
      </c>
      <c r="BY1250" s="77">
        <f t="shared" si="1987"/>
        <v>0</v>
      </c>
      <c r="BZ1250" s="77">
        <f t="shared" si="1987"/>
        <v>1</v>
      </c>
      <c r="CA1250" s="77">
        <f t="shared" si="1987"/>
        <v>0</v>
      </c>
      <c r="CB1250" s="77">
        <f t="shared" si="1987"/>
        <v>5</v>
      </c>
      <c r="CC1250" s="92">
        <f t="shared" si="1987"/>
        <v>3</v>
      </c>
      <c r="CJ1250" s="78"/>
      <c r="CK1250" s="90">
        <f t="shared" si="2005"/>
        <v>1</v>
      </c>
      <c r="CL1250" s="77">
        <f t="shared" si="2005"/>
        <v>2</v>
      </c>
      <c r="CM1250" s="77">
        <f>(IF(O1250="","",IF(RIGHT(O1250,2)="10",RIGHT(O1250,2),RIGHT(O1250,1))+0))</f>
        <v>0</v>
      </c>
      <c r="CN1250" s="77">
        <f t="shared" si="2015"/>
        <v>2</v>
      </c>
      <c r="CO1250" s="77">
        <f t="shared" si="2015"/>
        <v>2</v>
      </c>
      <c r="CP1250" s="91"/>
      <c r="CQ1250" s="77">
        <f t="shared" si="1988"/>
        <v>0</v>
      </c>
      <c r="CR1250" s="77">
        <f t="shared" si="1988"/>
        <v>0</v>
      </c>
      <c r="CS1250" s="77">
        <f t="shared" si="1988"/>
        <v>0</v>
      </c>
      <c r="CT1250" s="77">
        <f t="shared" si="1988"/>
        <v>2</v>
      </c>
      <c r="CU1250" s="77">
        <f t="shared" si="1988"/>
        <v>0</v>
      </c>
      <c r="CV1250" s="77">
        <f t="shared" si="1988"/>
        <v>3</v>
      </c>
      <c r="CW1250" s="77">
        <f t="shared" si="1988"/>
        <v>1</v>
      </c>
      <c r="CX1250" s="77">
        <f t="shared" si="1988"/>
        <v>1</v>
      </c>
      <c r="CY1250" s="77">
        <f t="shared" si="1988"/>
        <v>1</v>
      </c>
      <c r="CZ1250" s="77">
        <f t="shared" si="1988"/>
        <v>0</v>
      </c>
      <c r="DA1250" s="77">
        <f t="shared" si="1988"/>
        <v>3</v>
      </c>
      <c r="DB1250" s="92">
        <f t="shared" si="1988"/>
        <v>2</v>
      </c>
      <c r="DJ1250" s="347" t="str">
        <f t="shared" si="2006"/>
        <v>H</v>
      </c>
      <c r="DK1250" s="56" t="str">
        <f t="shared" si="2006"/>
        <v>A</v>
      </c>
      <c r="DL1250" s="56" t="str">
        <f t="shared" si="2006"/>
        <v>H</v>
      </c>
      <c r="DM1250" s="56" t="str">
        <f t="shared" si="2006"/>
        <v>H</v>
      </c>
      <c r="DN1250" s="56" t="str">
        <f t="shared" si="2006"/>
        <v>H</v>
      </c>
      <c r="DO1250" s="91"/>
      <c r="DP1250" s="56" t="str">
        <f t="shared" si="1989"/>
        <v>D</v>
      </c>
      <c r="DQ1250" s="56" t="str">
        <f t="shared" si="1989"/>
        <v>H</v>
      </c>
      <c r="DR1250" s="56" t="str">
        <f t="shared" si="1989"/>
        <v>H</v>
      </c>
      <c r="DS1250" s="56" t="str">
        <f t="shared" si="1989"/>
        <v>A</v>
      </c>
      <c r="DT1250" s="56" t="str">
        <f t="shared" si="1989"/>
        <v>H</v>
      </c>
      <c r="DU1250" s="56" t="str">
        <f t="shared" si="1989"/>
        <v>A</v>
      </c>
      <c r="DV1250" s="56" t="str">
        <f t="shared" si="1989"/>
        <v>A</v>
      </c>
      <c r="DW1250" s="56" t="str">
        <f t="shared" si="1989"/>
        <v>A</v>
      </c>
      <c r="DX1250" s="56" t="str">
        <f t="shared" si="1989"/>
        <v>D</v>
      </c>
      <c r="DY1250" s="56" t="str">
        <f t="shared" si="1989"/>
        <v>D</v>
      </c>
      <c r="DZ1250" s="56" t="str">
        <f t="shared" si="1989"/>
        <v>H</v>
      </c>
      <c r="EA1250" s="348" t="str">
        <f t="shared" si="1989"/>
        <v>H</v>
      </c>
      <c r="EI1250" s="53" t="str">
        <f t="shared" si="1990"/>
        <v>Crawley Town</v>
      </c>
      <c r="EJ1250" s="79">
        <f t="shared" si="2007"/>
        <v>34</v>
      </c>
      <c r="EK1250" s="80">
        <f t="shared" si="2008"/>
        <v>9</v>
      </c>
      <c r="EL1250" s="80">
        <f t="shared" si="2009"/>
        <v>3</v>
      </c>
      <c r="EM1250" s="80">
        <f t="shared" si="2010"/>
        <v>5</v>
      </c>
      <c r="EN1250" s="80">
        <f>COUNTIF(DO$1245:DO$1262,"A")</f>
        <v>5</v>
      </c>
      <c r="EO1250" s="80">
        <f>COUNTIF(DO$1245:DO$1262,"D")</f>
        <v>3</v>
      </c>
      <c r="EP1250" s="80">
        <f>COUNTIF(DO$1245:DO$1262,"H")</f>
        <v>9</v>
      </c>
      <c r="EQ1250" s="79">
        <f t="shared" si="2011"/>
        <v>14</v>
      </c>
      <c r="ER1250" s="79">
        <f t="shared" si="1991"/>
        <v>6</v>
      </c>
      <c r="ES1250" s="79">
        <f t="shared" si="1991"/>
        <v>14</v>
      </c>
      <c r="ET1250" s="81">
        <f>SUM($BL1250:$CI1250)+SUM(CP$1245:CP$1262)</f>
        <v>56</v>
      </c>
      <c r="EU1250" s="81">
        <f>SUM($CK1250:$DH1250)+SUM(BQ$1245:BQ$1262)</f>
        <v>50</v>
      </c>
      <c r="EV1250" s="79">
        <f t="shared" si="1992"/>
        <v>48</v>
      </c>
      <c r="EW1250" s="81">
        <f t="shared" si="2012"/>
        <v>6</v>
      </c>
      <c r="EX1250" s="78"/>
      <c r="EY1250" s="80">
        <f t="shared" si="1993"/>
        <v>34</v>
      </c>
      <c r="EZ1250" s="80">
        <f t="shared" si="1994"/>
        <v>14</v>
      </c>
      <c r="FA1250" s="80">
        <f t="shared" si="1995"/>
        <v>6</v>
      </c>
      <c r="FB1250" s="80">
        <f t="shared" si="1996"/>
        <v>14</v>
      </c>
      <c r="FC1250" s="80">
        <f t="shared" si="1997"/>
        <v>56</v>
      </c>
      <c r="FD1250" s="80">
        <f t="shared" si="1998"/>
        <v>50</v>
      </c>
      <c r="FE1250" s="80">
        <f t="shared" si="1999"/>
        <v>48</v>
      </c>
      <c r="FF1250" s="80">
        <f t="shared" si="2000"/>
        <v>6</v>
      </c>
      <c r="FH1250" s="54">
        <f t="shared" si="2013"/>
        <v>0</v>
      </c>
      <c r="FI1250" s="54">
        <f t="shared" si="2014"/>
        <v>0</v>
      </c>
      <c r="FJ1250" s="54">
        <f t="shared" si="2001"/>
        <v>0</v>
      </c>
      <c r="FK1250" s="54">
        <f t="shared" si="2001"/>
        <v>0</v>
      </c>
      <c r="FL1250" s="54">
        <f t="shared" si="2001"/>
        <v>0</v>
      </c>
      <c r="FM1250" s="54">
        <f t="shared" si="2001"/>
        <v>0</v>
      </c>
      <c r="FN1250" s="54">
        <f t="shared" si="2001"/>
        <v>0</v>
      </c>
      <c r="FO1250" s="54">
        <f t="shared" si="2001"/>
        <v>0</v>
      </c>
      <c r="FQ1250" s="54" t="str">
        <f t="shared" si="1984"/>
        <v/>
      </c>
      <c r="FR1250" s="54" t="str">
        <f t="shared" si="1985"/>
        <v/>
      </c>
      <c r="FS1250" s="54" t="str">
        <f t="shared" si="2002"/>
        <v/>
      </c>
      <c r="FT1250" s="54" t="str">
        <f t="shared" si="2003"/>
        <v/>
      </c>
      <c r="FU1250" s="54" t="str">
        <f t="shared" si="2003"/>
        <v/>
      </c>
      <c r="FV1250" s="54" t="str">
        <f t="shared" si="1981"/>
        <v/>
      </c>
      <c r="FW1250" s="54" t="str">
        <f t="shared" si="1981"/>
        <v/>
      </c>
      <c r="FX1250" s="54" t="str">
        <f t="shared" si="1981"/>
        <v/>
      </c>
      <c r="FZ1250" s="58"/>
      <c r="GA1250" s="59"/>
      <c r="GB1250" s="60"/>
      <c r="GC1250" s="58"/>
      <c r="GD1250" s="59"/>
      <c r="GE1250" s="61"/>
      <c r="GF1250" s="58"/>
      <c r="GG1250" s="61"/>
      <c r="GH1250" s="61"/>
      <c r="GI1250" s="53"/>
    </row>
    <row r="1251" spans="1:192" s="54" customFormat="1" ht="12" x14ac:dyDescent="0.25">
      <c r="A1251" s="54">
        <v>7</v>
      </c>
      <c r="B1251" s="54" t="s">
        <v>282</v>
      </c>
      <c r="C1251" s="56">
        <v>34</v>
      </c>
      <c r="D1251" s="56">
        <v>18</v>
      </c>
      <c r="E1251" s="56">
        <v>4</v>
      </c>
      <c r="F1251" s="56">
        <v>12</v>
      </c>
      <c r="G1251" s="56">
        <v>57</v>
      </c>
      <c r="H1251" s="56">
        <v>47</v>
      </c>
      <c r="I1251" s="57">
        <v>58</v>
      </c>
      <c r="J1251" s="56">
        <f t="shared" si="1986"/>
        <v>10</v>
      </c>
      <c r="L1251" s="82" t="s">
        <v>1931</v>
      </c>
      <c r="M1251" s="477" t="s">
        <v>74</v>
      </c>
      <c r="N1251" s="479" t="s">
        <v>103</v>
      </c>
      <c r="O1251" s="479" t="s">
        <v>148</v>
      </c>
      <c r="P1251" s="479" t="s">
        <v>62</v>
      </c>
      <c r="Q1251" s="479" t="s">
        <v>200</v>
      </c>
      <c r="R1251" s="479" t="s">
        <v>77</v>
      </c>
      <c r="S1251" s="478"/>
      <c r="T1251" s="479" t="s">
        <v>74</v>
      </c>
      <c r="U1251" s="479" t="s">
        <v>99</v>
      </c>
      <c r="V1251" s="479" t="s">
        <v>85</v>
      </c>
      <c r="W1251" s="479" t="s">
        <v>59</v>
      </c>
      <c r="X1251" s="479" t="s">
        <v>148</v>
      </c>
      <c r="Y1251" s="479" t="s">
        <v>62</v>
      </c>
      <c r="Z1251" s="479" t="s">
        <v>76</v>
      </c>
      <c r="AA1251" s="479" t="s">
        <v>60</v>
      </c>
      <c r="AB1251" s="479" t="s">
        <v>102</v>
      </c>
      <c r="AC1251" s="59" t="s">
        <v>103</v>
      </c>
      <c r="AD1251" s="85" t="s">
        <v>148</v>
      </c>
      <c r="AL1251" s="82" t="s">
        <v>1931</v>
      </c>
      <c r="AM1251" s="86" t="s">
        <v>401</v>
      </c>
      <c r="AN1251" s="88" t="s">
        <v>402</v>
      </c>
      <c r="AO1251" s="88" t="s">
        <v>748</v>
      </c>
      <c r="AP1251" s="489" t="s">
        <v>754</v>
      </c>
      <c r="AQ1251" s="88" t="s">
        <v>367</v>
      </c>
      <c r="AR1251" s="88" t="s">
        <v>747</v>
      </c>
      <c r="AS1251" s="83"/>
      <c r="AT1251" s="88" t="s">
        <v>479</v>
      </c>
      <c r="AU1251" s="489" t="s">
        <v>578</v>
      </c>
      <c r="AV1251" s="88" t="s">
        <v>518</v>
      </c>
      <c r="AW1251" s="88" t="s">
        <v>491</v>
      </c>
      <c r="AX1251" s="88" t="s">
        <v>527</v>
      </c>
      <c r="AY1251" s="88" t="s">
        <v>492</v>
      </c>
      <c r="AZ1251" s="252" t="s">
        <v>584</v>
      </c>
      <c r="BA1251" s="88" t="s">
        <v>369</v>
      </c>
      <c r="BB1251" s="88" t="s">
        <v>1192</v>
      </c>
      <c r="BC1251" s="88" t="s">
        <v>368</v>
      </c>
      <c r="BD1251" s="486" t="s">
        <v>504</v>
      </c>
      <c r="BL1251" s="90">
        <f t="shared" si="2004"/>
        <v>1</v>
      </c>
      <c r="BM1251" s="77">
        <f t="shared" si="2004"/>
        <v>1</v>
      </c>
      <c r="BN1251" s="77">
        <f t="shared" si="2004"/>
        <v>0</v>
      </c>
      <c r="BO1251" s="77">
        <f t="shared" si="2004"/>
        <v>1</v>
      </c>
      <c r="BP1251" s="77">
        <f t="shared" si="2004"/>
        <v>2</v>
      </c>
      <c r="BQ1251" s="77">
        <f t="shared" si="2004"/>
        <v>2</v>
      </c>
      <c r="BR1251" s="91"/>
      <c r="BS1251" s="77">
        <f t="shared" si="1987"/>
        <v>1</v>
      </c>
      <c r="BT1251" s="77">
        <f t="shared" si="1987"/>
        <v>1</v>
      </c>
      <c r="BU1251" s="77">
        <f t="shared" si="1987"/>
        <v>0</v>
      </c>
      <c r="BV1251" s="77">
        <f t="shared" si="1987"/>
        <v>4</v>
      </c>
      <c r="BW1251" s="77">
        <f t="shared" si="1987"/>
        <v>0</v>
      </c>
      <c r="BX1251" s="77">
        <f t="shared" si="1987"/>
        <v>1</v>
      </c>
      <c r="BY1251" s="77">
        <f t="shared" si="1987"/>
        <v>0</v>
      </c>
      <c r="BZ1251" s="77">
        <f t="shared" si="1987"/>
        <v>4</v>
      </c>
      <c r="CA1251" s="77">
        <f t="shared" si="1987"/>
        <v>2</v>
      </c>
      <c r="CB1251" s="77">
        <f t="shared" si="1987"/>
        <v>1</v>
      </c>
      <c r="CC1251" s="92">
        <f t="shared" si="1987"/>
        <v>0</v>
      </c>
      <c r="CJ1251" s="78"/>
      <c r="CK1251" s="90">
        <f t="shared" si="2005"/>
        <v>2</v>
      </c>
      <c r="CL1251" s="77">
        <f t="shared" si="2005"/>
        <v>3</v>
      </c>
      <c r="CM1251" s="77">
        <f>(IF(O1251="","",IF(RIGHT(O1251,2)="10",RIGHT(O1251,2),RIGHT(O1251,1))+0))</f>
        <v>1</v>
      </c>
      <c r="CN1251" s="77">
        <f t="shared" si="2015"/>
        <v>1</v>
      </c>
      <c r="CO1251" s="77">
        <f t="shared" si="2015"/>
        <v>2</v>
      </c>
      <c r="CP1251" s="77">
        <f t="shared" si="2015"/>
        <v>1</v>
      </c>
      <c r="CQ1251" s="91"/>
      <c r="CR1251" s="77">
        <f t="shared" si="1988"/>
        <v>2</v>
      </c>
      <c r="CS1251" s="77">
        <f t="shared" si="1988"/>
        <v>0</v>
      </c>
      <c r="CT1251" s="77">
        <f t="shared" si="1988"/>
        <v>4</v>
      </c>
      <c r="CU1251" s="77">
        <f t="shared" si="1988"/>
        <v>0</v>
      </c>
      <c r="CV1251" s="77">
        <f t="shared" si="1988"/>
        <v>1</v>
      </c>
      <c r="CW1251" s="77">
        <f t="shared" si="1988"/>
        <v>1</v>
      </c>
      <c r="CX1251" s="77">
        <f t="shared" si="1988"/>
        <v>2</v>
      </c>
      <c r="CY1251" s="77">
        <f t="shared" si="1988"/>
        <v>1</v>
      </c>
      <c r="CZ1251" s="77">
        <f t="shared" si="1988"/>
        <v>4</v>
      </c>
      <c r="DA1251" s="77">
        <f t="shared" si="1988"/>
        <v>3</v>
      </c>
      <c r="DB1251" s="92">
        <f t="shared" si="1988"/>
        <v>1</v>
      </c>
      <c r="DJ1251" s="347" t="str">
        <f t="shared" si="2006"/>
        <v>A</v>
      </c>
      <c r="DK1251" s="56" t="str">
        <f t="shared" si="2006"/>
        <v>A</v>
      </c>
      <c r="DL1251" s="56" t="str">
        <f t="shared" si="2006"/>
        <v>A</v>
      </c>
      <c r="DM1251" s="56" t="str">
        <f t="shared" si="2006"/>
        <v>D</v>
      </c>
      <c r="DN1251" s="56" t="str">
        <f t="shared" si="2006"/>
        <v>D</v>
      </c>
      <c r="DO1251" s="56" t="str">
        <f t="shared" si="2006"/>
        <v>H</v>
      </c>
      <c r="DP1251" s="91"/>
      <c r="DQ1251" s="56" t="str">
        <f t="shared" si="1989"/>
        <v>A</v>
      </c>
      <c r="DR1251" s="56" t="str">
        <f t="shared" si="1989"/>
        <v>H</v>
      </c>
      <c r="DS1251" s="56" t="str">
        <f t="shared" si="1989"/>
        <v>A</v>
      </c>
      <c r="DT1251" s="56" t="str">
        <f t="shared" si="1989"/>
        <v>H</v>
      </c>
      <c r="DU1251" s="56" t="str">
        <f t="shared" si="1989"/>
        <v>A</v>
      </c>
      <c r="DV1251" s="56" t="str">
        <f t="shared" si="1989"/>
        <v>D</v>
      </c>
      <c r="DW1251" s="56" t="str">
        <f t="shared" si="1989"/>
        <v>A</v>
      </c>
      <c r="DX1251" s="56" t="str">
        <f t="shared" si="1989"/>
        <v>H</v>
      </c>
      <c r="DY1251" s="56" t="str">
        <f t="shared" si="1989"/>
        <v>A</v>
      </c>
      <c r="DZ1251" s="56" t="str">
        <f t="shared" si="1989"/>
        <v>A</v>
      </c>
      <c r="EA1251" s="348" t="str">
        <f t="shared" si="1989"/>
        <v>A</v>
      </c>
      <c r="EI1251" s="53" t="str">
        <f t="shared" si="1990"/>
        <v xml:space="preserve">Croydon  </v>
      </c>
      <c r="EJ1251" s="79">
        <f t="shared" si="2007"/>
        <v>34</v>
      </c>
      <c r="EK1251" s="80">
        <f t="shared" si="2008"/>
        <v>4</v>
      </c>
      <c r="EL1251" s="80">
        <f t="shared" si="2009"/>
        <v>3</v>
      </c>
      <c r="EM1251" s="80">
        <f t="shared" si="2010"/>
        <v>10</v>
      </c>
      <c r="EN1251" s="80">
        <f>COUNTIF(DP$1245:DP$1262,"A")</f>
        <v>5</v>
      </c>
      <c r="EO1251" s="80">
        <f>COUNTIF(DP$1245:DP$1262,"D")</f>
        <v>3</v>
      </c>
      <c r="EP1251" s="80">
        <f>COUNTIF(DP$1245:DP$1262,"H")</f>
        <v>9</v>
      </c>
      <c r="EQ1251" s="79">
        <f t="shared" si="2011"/>
        <v>9</v>
      </c>
      <c r="ER1251" s="79">
        <f t="shared" si="1991"/>
        <v>6</v>
      </c>
      <c r="ES1251" s="79">
        <f t="shared" si="1991"/>
        <v>19</v>
      </c>
      <c r="ET1251" s="81">
        <f>SUM($BL1251:$CI1251)+SUM(CQ$1245:CQ$1262)</f>
        <v>47</v>
      </c>
      <c r="EU1251" s="81">
        <f>SUM($CK1251:$DH1251)+SUM(BR$1245:BR$1262)</f>
        <v>58</v>
      </c>
      <c r="EV1251" s="79">
        <f t="shared" si="1992"/>
        <v>33</v>
      </c>
      <c r="EW1251" s="81">
        <f t="shared" si="2012"/>
        <v>-11</v>
      </c>
      <c r="EX1251" s="78"/>
      <c r="EY1251" s="80">
        <f t="shared" si="1993"/>
        <v>34</v>
      </c>
      <c r="EZ1251" s="80">
        <f t="shared" si="1994"/>
        <v>9</v>
      </c>
      <c r="FA1251" s="80">
        <f t="shared" si="1995"/>
        <v>6</v>
      </c>
      <c r="FB1251" s="80">
        <f t="shared" si="1996"/>
        <v>19</v>
      </c>
      <c r="FC1251" s="80">
        <f t="shared" si="1997"/>
        <v>47</v>
      </c>
      <c r="FD1251" s="80">
        <f t="shared" si="1998"/>
        <v>58</v>
      </c>
      <c r="FE1251" s="80">
        <f t="shared" si="1999"/>
        <v>33</v>
      </c>
      <c r="FF1251" s="80">
        <f t="shared" si="2000"/>
        <v>-11</v>
      </c>
      <c r="FH1251" s="54">
        <f t="shared" si="2013"/>
        <v>0</v>
      </c>
      <c r="FI1251" s="54">
        <f t="shared" si="2014"/>
        <v>0</v>
      </c>
      <c r="FJ1251" s="54">
        <f t="shared" si="2001"/>
        <v>0</v>
      </c>
      <c r="FK1251" s="54">
        <f t="shared" si="2001"/>
        <v>0</v>
      </c>
      <c r="FL1251" s="54">
        <f t="shared" si="2001"/>
        <v>0</v>
      </c>
      <c r="FM1251" s="54">
        <f t="shared" si="2001"/>
        <v>0</v>
      </c>
      <c r="FN1251" s="54">
        <f t="shared" si="2001"/>
        <v>0</v>
      </c>
      <c r="FO1251" s="54">
        <f t="shared" si="2001"/>
        <v>0</v>
      </c>
      <c r="FQ1251" s="54" t="str">
        <f t="shared" si="1984"/>
        <v/>
      </c>
      <c r="FR1251" s="54" t="str">
        <f t="shared" si="1985"/>
        <v/>
      </c>
      <c r="FS1251" s="54" t="str">
        <f t="shared" si="2002"/>
        <v/>
      </c>
      <c r="FT1251" s="54" t="str">
        <f t="shared" si="2003"/>
        <v/>
      </c>
      <c r="FU1251" s="54" t="str">
        <f t="shared" si="2003"/>
        <v/>
      </c>
      <c r="FV1251" s="54" t="str">
        <f t="shared" si="1981"/>
        <v/>
      </c>
      <c r="FW1251" s="54" t="str">
        <f t="shared" si="1981"/>
        <v/>
      </c>
      <c r="FX1251" s="54" t="str">
        <f t="shared" si="1981"/>
        <v/>
      </c>
      <c r="FZ1251" s="58"/>
      <c r="GA1251" s="59"/>
      <c r="GB1251" s="60"/>
      <c r="GC1251" s="58"/>
      <c r="GD1251" s="59"/>
      <c r="GE1251" s="61"/>
      <c r="GF1251" s="58"/>
      <c r="GG1251" s="61"/>
      <c r="GH1251" s="61"/>
    </row>
    <row r="1252" spans="1:192" s="54" customFormat="1" ht="12" x14ac:dyDescent="0.25">
      <c r="A1252" s="54">
        <v>8</v>
      </c>
      <c r="B1252" s="54" t="s">
        <v>1849</v>
      </c>
      <c r="C1252" s="56">
        <v>34</v>
      </c>
      <c r="D1252" s="56">
        <v>16</v>
      </c>
      <c r="E1252" s="56">
        <v>6</v>
      </c>
      <c r="F1252" s="56">
        <v>12</v>
      </c>
      <c r="G1252" s="56">
        <v>60</v>
      </c>
      <c r="H1252" s="56">
        <v>44</v>
      </c>
      <c r="I1252" s="57">
        <v>54</v>
      </c>
      <c r="J1252" s="56">
        <f t="shared" si="1986"/>
        <v>16</v>
      </c>
      <c r="L1252" s="82" t="s">
        <v>390</v>
      </c>
      <c r="M1252" s="477" t="s">
        <v>150</v>
      </c>
      <c r="N1252" s="479" t="s">
        <v>175</v>
      </c>
      <c r="O1252" s="479" t="s">
        <v>103</v>
      </c>
      <c r="P1252" s="479" t="s">
        <v>268</v>
      </c>
      <c r="Q1252" s="479" t="s">
        <v>62</v>
      </c>
      <c r="R1252" s="479" t="s">
        <v>200</v>
      </c>
      <c r="S1252" s="479" t="s">
        <v>99</v>
      </c>
      <c r="T1252" s="478"/>
      <c r="U1252" s="479" t="s">
        <v>150</v>
      </c>
      <c r="V1252" s="479" t="s">
        <v>177</v>
      </c>
      <c r="W1252" s="479" t="s">
        <v>62</v>
      </c>
      <c r="X1252" s="479" t="s">
        <v>177</v>
      </c>
      <c r="Y1252" s="479" t="s">
        <v>62</v>
      </c>
      <c r="Z1252" s="479" t="s">
        <v>77</v>
      </c>
      <c r="AA1252" s="479" t="s">
        <v>125</v>
      </c>
      <c r="AB1252" s="479" t="s">
        <v>101</v>
      </c>
      <c r="AC1252" s="59" t="s">
        <v>175</v>
      </c>
      <c r="AD1252" s="85" t="s">
        <v>269</v>
      </c>
      <c r="AL1252" s="82" t="s">
        <v>390</v>
      </c>
      <c r="AM1252" s="86" t="s">
        <v>515</v>
      </c>
      <c r="AN1252" s="88" t="s">
        <v>481</v>
      </c>
      <c r="AO1252" s="88" t="s">
        <v>493</v>
      </c>
      <c r="AP1252" s="88" t="s">
        <v>701</v>
      </c>
      <c r="AQ1252" s="88" t="s">
        <v>342</v>
      </c>
      <c r="AR1252" s="88" t="s">
        <v>307</v>
      </c>
      <c r="AS1252" s="88" t="s">
        <v>340</v>
      </c>
      <c r="AT1252" s="83"/>
      <c r="AU1252" s="88" t="s">
        <v>301</v>
      </c>
      <c r="AV1252" s="88" t="s">
        <v>491</v>
      </c>
      <c r="AW1252" s="88" t="s">
        <v>518</v>
      </c>
      <c r="AX1252" s="88" t="s">
        <v>1035</v>
      </c>
      <c r="AY1252" s="489" t="s">
        <v>324</v>
      </c>
      <c r="AZ1252" s="88" t="s">
        <v>719</v>
      </c>
      <c r="BA1252" s="88" t="s">
        <v>747</v>
      </c>
      <c r="BB1252" s="88" t="s">
        <v>752</v>
      </c>
      <c r="BC1252" s="489" t="s">
        <v>702</v>
      </c>
      <c r="BD1252" s="89" t="s">
        <v>1930</v>
      </c>
      <c r="BL1252" s="90">
        <f t="shared" si="2004"/>
        <v>3</v>
      </c>
      <c r="BM1252" s="77">
        <f t="shared" si="2004"/>
        <v>2</v>
      </c>
      <c r="BN1252" s="77">
        <f t="shared" si="2004"/>
        <v>1</v>
      </c>
      <c r="BO1252" s="77">
        <f t="shared" si="2004"/>
        <v>7</v>
      </c>
      <c r="BP1252" s="77">
        <f t="shared" si="2004"/>
        <v>1</v>
      </c>
      <c r="BQ1252" s="77">
        <f t="shared" si="2004"/>
        <v>2</v>
      </c>
      <c r="BR1252" s="77">
        <f t="shared" si="2004"/>
        <v>1</v>
      </c>
      <c r="BS1252" s="91"/>
      <c r="BT1252" s="77">
        <f t="shared" si="1987"/>
        <v>3</v>
      </c>
      <c r="BU1252" s="77">
        <f t="shared" si="1987"/>
        <v>2</v>
      </c>
      <c r="BV1252" s="77">
        <f t="shared" si="1987"/>
        <v>1</v>
      </c>
      <c r="BW1252" s="77">
        <f t="shared" si="1987"/>
        <v>2</v>
      </c>
      <c r="BX1252" s="77">
        <f t="shared" si="1987"/>
        <v>1</v>
      </c>
      <c r="BY1252" s="77">
        <f t="shared" si="1987"/>
        <v>2</v>
      </c>
      <c r="BZ1252" s="77">
        <f t="shared" si="1987"/>
        <v>5</v>
      </c>
      <c r="CA1252" s="77">
        <f t="shared" si="1987"/>
        <v>3</v>
      </c>
      <c r="CB1252" s="77">
        <f t="shared" si="1987"/>
        <v>2</v>
      </c>
      <c r="CC1252" s="92">
        <f t="shared" si="1987"/>
        <v>7</v>
      </c>
      <c r="CJ1252" s="78"/>
      <c r="CK1252" s="90">
        <f t="shared" si="2005"/>
        <v>1</v>
      </c>
      <c r="CL1252" s="77">
        <f t="shared" si="2005"/>
        <v>5</v>
      </c>
      <c r="CM1252" s="77">
        <f>(IF(O1252="","",IF(RIGHT(O1252,2)="10",RIGHT(O1252,2),RIGHT(O1252,1))+0))</f>
        <v>3</v>
      </c>
      <c r="CN1252" s="77">
        <f t="shared" si="2015"/>
        <v>2</v>
      </c>
      <c r="CO1252" s="77">
        <f t="shared" si="2015"/>
        <v>1</v>
      </c>
      <c r="CP1252" s="77">
        <f t="shared" si="2015"/>
        <v>2</v>
      </c>
      <c r="CQ1252" s="77">
        <f t="shared" si="2015"/>
        <v>0</v>
      </c>
      <c r="CR1252" s="91"/>
      <c r="CS1252" s="77">
        <f t="shared" si="1988"/>
        <v>1</v>
      </c>
      <c r="CT1252" s="77">
        <f t="shared" si="1988"/>
        <v>0</v>
      </c>
      <c r="CU1252" s="77">
        <f t="shared" si="1988"/>
        <v>1</v>
      </c>
      <c r="CV1252" s="77">
        <f t="shared" si="1988"/>
        <v>0</v>
      </c>
      <c r="CW1252" s="77">
        <f t="shared" si="1988"/>
        <v>1</v>
      </c>
      <c r="CX1252" s="77">
        <f t="shared" si="1988"/>
        <v>1</v>
      </c>
      <c r="CY1252" s="77">
        <f t="shared" si="1988"/>
        <v>0</v>
      </c>
      <c r="CZ1252" s="77">
        <f t="shared" si="1988"/>
        <v>2</v>
      </c>
      <c r="DA1252" s="77">
        <f t="shared" si="1988"/>
        <v>5</v>
      </c>
      <c r="DB1252" s="92">
        <f t="shared" si="1988"/>
        <v>1</v>
      </c>
      <c r="DJ1252" s="347" t="str">
        <f t="shared" si="2006"/>
        <v>H</v>
      </c>
      <c r="DK1252" s="56" t="str">
        <f t="shared" si="2006"/>
        <v>A</v>
      </c>
      <c r="DL1252" s="56" t="str">
        <f t="shared" si="2006"/>
        <v>A</v>
      </c>
      <c r="DM1252" s="56" t="str">
        <f t="shared" si="2006"/>
        <v>H</v>
      </c>
      <c r="DN1252" s="56" t="str">
        <f t="shared" si="2006"/>
        <v>D</v>
      </c>
      <c r="DO1252" s="56" t="str">
        <f t="shared" si="2006"/>
        <v>D</v>
      </c>
      <c r="DP1252" s="56" t="str">
        <f t="shared" si="2006"/>
        <v>H</v>
      </c>
      <c r="DQ1252" s="91"/>
      <c r="DR1252" s="56" t="str">
        <f t="shared" si="1989"/>
        <v>H</v>
      </c>
      <c r="DS1252" s="56" t="str">
        <f t="shared" si="1989"/>
        <v>H</v>
      </c>
      <c r="DT1252" s="56" t="str">
        <f t="shared" si="1989"/>
        <v>D</v>
      </c>
      <c r="DU1252" s="56" t="str">
        <f t="shared" si="1989"/>
        <v>H</v>
      </c>
      <c r="DV1252" s="56" t="str">
        <f t="shared" si="1989"/>
        <v>D</v>
      </c>
      <c r="DW1252" s="56" t="str">
        <f t="shared" si="1989"/>
        <v>H</v>
      </c>
      <c r="DX1252" s="56" t="str">
        <f t="shared" si="1989"/>
        <v>H</v>
      </c>
      <c r="DY1252" s="56" t="str">
        <f t="shared" si="1989"/>
        <v>H</v>
      </c>
      <c r="DZ1252" s="56" t="str">
        <f t="shared" si="1989"/>
        <v>A</v>
      </c>
      <c r="EA1252" s="348" t="str">
        <f t="shared" si="1989"/>
        <v>H</v>
      </c>
      <c r="EI1252" s="53" t="str">
        <f t="shared" si="1990"/>
        <v>Croydon Athletic</v>
      </c>
      <c r="EJ1252" s="79">
        <f t="shared" si="2007"/>
        <v>34</v>
      </c>
      <c r="EK1252" s="80">
        <f t="shared" si="2008"/>
        <v>10</v>
      </c>
      <c r="EL1252" s="80">
        <f t="shared" si="2009"/>
        <v>4</v>
      </c>
      <c r="EM1252" s="80">
        <f t="shared" si="2010"/>
        <v>3</v>
      </c>
      <c r="EN1252" s="80">
        <f>COUNTIF(DQ$1245:DQ$1262,"A")</f>
        <v>5</v>
      </c>
      <c r="EO1252" s="80">
        <f>COUNTIF(DQ$1245:DQ$1262,"D")</f>
        <v>5</v>
      </c>
      <c r="EP1252" s="80">
        <f>COUNTIF(DQ$1245:DQ$1262,"H")</f>
        <v>7</v>
      </c>
      <c r="EQ1252" s="79">
        <f t="shared" si="2011"/>
        <v>15</v>
      </c>
      <c r="ER1252" s="79">
        <f t="shared" si="1991"/>
        <v>9</v>
      </c>
      <c r="ES1252" s="79">
        <f t="shared" si="1991"/>
        <v>10</v>
      </c>
      <c r="ET1252" s="81">
        <f>SUM($BL1252:$CI1252)+SUM(CR$1245:CR$1262)</f>
        <v>70</v>
      </c>
      <c r="EU1252" s="81">
        <f>SUM($CK1252:$DH1252)+SUM(BS$1245:BS$1262)</f>
        <v>73</v>
      </c>
      <c r="EV1252" s="79">
        <f t="shared" si="1992"/>
        <v>54</v>
      </c>
      <c r="EW1252" s="81">
        <f t="shared" si="2012"/>
        <v>-3</v>
      </c>
      <c r="EX1252" s="78"/>
      <c r="EY1252" s="80">
        <f t="shared" si="1993"/>
        <v>34</v>
      </c>
      <c r="EZ1252" s="80">
        <f t="shared" si="1994"/>
        <v>15</v>
      </c>
      <c r="FA1252" s="80">
        <f t="shared" si="1995"/>
        <v>9</v>
      </c>
      <c r="FB1252" s="80">
        <f t="shared" si="1996"/>
        <v>10</v>
      </c>
      <c r="FC1252" s="80">
        <f t="shared" si="1997"/>
        <v>70</v>
      </c>
      <c r="FD1252" s="80">
        <f t="shared" si="1998"/>
        <v>73</v>
      </c>
      <c r="FE1252" s="80">
        <f t="shared" si="1999"/>
        <v>54</v>
      </c>
      <c r="FF1252" s="80">
        <f t="shared" si="2000"/>
        <v>-3</v>
      </c>
      <c r="FH1252" s="54">
        <f t="shared" si="2013"/>
        <v>0</v>
      </c>
      <c r="FI1252" s="54">
        <f t="shared" si="2014"/>
        <v>0</v>
      </c>
      <c r="FJ1252" s="54">
        <f t="shared" si="2001"/>
        <v>0</v>
      </c>
      <c r="FK1252" s="54">
        <f t="shared" si="2001"/>
        <v>0</v>
      </c>
      <c r="FL1252" s="54">
        <f t="shared" si="2001"/>
        <v>0</v>
      </c>
      <c r="FM1252" s="54">
        <f t="shared" si="2001"/>
        <v>0</v>
      </c>
      <c r="FN1252" s="54">
        <f t="shared" si="2001"/>
        <v>0</v>
      </c>
      <c r="FO1252" s="54">
        <f t="shared" si="2001"/>
        <v>0</v>
      </c>
      <c r="FQ1252" s="54" t="str">
        <f t="shared" si="1984"/>
        <v/>
      </c>
      <c r="FR1252" s="54" t="str">
        <f t="shared" si="1985"/>
        <v/>
      </c>
      <c r="FS1252" s="54" t="str">
        <f t="shared" si="2002"/>
        <v/>
      </c>
      <c r="FT1252" s="54" t="str">
        <f t="shared" si="2003"/>
        <v/>
      </c>
      <c r="FU1252" s="54" t="str">
        <f t="shared" si="2003"/>
        <v/>
      </c>
      <c r="FV1252" s="54" t="str">
        <f t="shared" si="1981"/>
        <v/>
      </c>
      <c r="FW1252" s="54" t="str">
        <f t="shared" si="1981"/>
        <v/>
      </c>
      <c r="FX1252" s="54" t="str">
        <f t="shared" si="1981"/>
        <v/>
      </c>
      <c r="FZ1252" s="58"/>
      <c r="GA1252" s="59"/>
      <c r="GB1252" s="60"/>
      <c r="GC1252" s="58"/>
      <c r="GD1252" s="59"/>
      <c r="GE1252" s="61"/>
      <c r="GF1252" s="58"/>
      <c r="GG1252" s="61"/>
      <c r="GH1252" s="61"/>
    </row>
    <row r="1253" spans="1:192" s="54" customFormat="1" ht="12" x14ac:dyDescent="0.25">
      <c r="A1253" s="54">
        <v>9</v>
      </c>
      <c r="B1253" s="54" t="s">
        <v>390</v>
      </c>
      <c r="C1253" s="56">
        <v>34</v>
      </c>
      <c r="D1253" s="56">
        <v>15</v>
      </c>
      <c r="E1253" s="56">
        <v>9</v>
      </c>
      <c r="F1253" s="56">
        <v>10</v>
      </c>
      <c r="G1253" s="56">
        <v>70</v>
      </c>
      <c r="H1253" s="56">
        <v>73</v>
      </c>
      <c r="I1253" s="57">
        <v>54</v>
      </c>
      <c r="J1253" s="56">
        <f t="shared" si="1986"/>
        <v>-3</v>
      </c>
      <c r="L1253" s="82" t="s">
        <v>1250</v>
      </c>
      <c r="M1253" s="477" t="s">
        <v>150</v>
      </c>
      <c r="N1253" s="479" t="s">
        <v>100</v>
      </c>
      <c r="O1253" s="479" t="s">
        <v>633</v>
      </c>
      <c r="P1253" s="479" t="s">
        <v>149</v>
      </c>
      <c r="Q1253" s="479" t="s">
        <v>111</v>
      </c>
      <c r="R1253" s="479" t="s">
        <v>148</v>
      </c>
      <c r="S1253" s="479" t="s">
        <v>102</v>
      </c>
      <c r="T1253" s="479" t="s">
        <v>200</v>
      </c>
      <c r="U1253" s="478"/>
      <c r="V1253" s="479" t="s">
        <v>206</v>
      </c>
      <c r="W1253" s="479" t="s">
        <v>103</v>
      </c>
      <c r="X1253" s="479" t="s">
        <v>110</v>
      </c>
      <c r="Y1253" s="479" t="s">
        <v>149</v>
      </c>
      <c r="Z1253" s="479" t="s">
        <v>148</v>
      </c>
      <c r="AA1253" s="479" t="s">
        <v>60</v>
      </c>
      <c r="AB1253" s="479" t="s">
        <v>514</v>
      </c>
      <c r="AC1253" s="59" t="s">
        <v>175</v>
      </c>
      <c r="AD1253" s="85" t="s">
        <v>200</v>
      </c>
      <c r="AL1253" s="82" t="s">
        <v>1250</v>
      </c>
      <c r="AM1253" s="506" t="s">
        <v>763</v>
      </c>
      <c r="AN1253" s="88" t="s">
        <v>483</v>
      </c>
      <c r="AO1253" s="489" t="s">
        <v>270</v>
      </c>
      <c r="AP1253" s="88" t="s">
        <v>1612</v>
      </c>
      <c r="AQ1253" s="88" t="s">
        <v>505</v>
      </c>
      <c r="AR1253" s="489" t="s">
        <v>246</v>
      </c>
      <c r="AS1253" s="88" t="s">
        <v>640</v>
      </c>
      <c r="AT1253" s="88" t="s">
        <v>757</v>
      </c>
      <c r="AU1253" s="83"/>
      <c r="AV1253" s="88" t="s">
        <v>534</v>
      </c>
      <c r="AW1253" s="88" t="s">
        <v>527</v>
      </c>
      <c r="AX1253" s="88" t="s">
        <v>274</v>
      </c>
      <c r="AY1253" s="88" t="s">
        <v>504</v>
      </c>
      <c r="AZ1253" s="88" t="s">
        <v>1133</v>
      </c>
      <c r="BA1253" s="487" t="s">
        <v>272</v>
      </c>
      <c r="BB1253" s="88" t="s">
        <v>506</v>
      </c>
      <c r="BC1253" s="88" t="s">
        <v>244</v>
      </c>
      <c r="BD1253" s="486" t="s">
        <v>754</v>
      </c>
      <c r="BL1253" s="90">
        <f t="shared" si="2004"/>
        <v>3</v>
      </c>
      <c r="BM1253" s="77">
        <f t="shared" si="2004"/>
        <v>4</v>
      </c>
      <c r="BN1253" s="77">
        <f t="shared" si="2004"/>
        <v>0</v>
      </c>
      <c r="BO1253" s="77">
        <f t="shared" si="2004"/>
        <v>1</v>
      </c>
      <c r="BP1253" s="77">
        <f t="shared" si="2004"/>
        <v>5</v>
      </c>
      <c r="BQ1253" s="77">
        <f t="shared" si="2004"/>
        <v>0</v>
      </c>
      <c r="BR1253" s="77">
        <f t="shared" si="2004"/>
        <v>2</v>
      </c>
      <c r="BS1253" s="77">
        <f t="shared" si="2004"/>
        <v>2</v>
      </c>
      <c r="BT1253" s="91"/>
      <c r="BU1253" s="77">
        <f t="shared" si="1987"/>
        <v>1</v>
      </c>
      <c r="BV1253" s="77">
        <f t="shared" si="1987"/>
        <v>1</v>
      </c>
      <c r="BW1253" s="77">
        <f t="shared" si="1987"/>
        <v>1</v>
      </c>
      <c r="BX1253" s="77">
        <f t="shared" si="1987"/>
        <v>1</v>
      </c>
      <c r="BY1253" s="77">
        <f t="shared" si="1987"/>
        <v>0</v>
      </c>
      <c r="BZ1253" s="77">
        <f t="shared" si="1987"/>
        <v>4</v>
      </c>
      <c r="CA1253" s="77">
        <f t="shared" si="1987"/>
        <v>2</v>
      </c>
      <c r="CB1253" s="77">
        <f t="shared" si="1987"/>
        <v>2</v>
      </c>
      <c r="CC1253" s="92">
        <f t="shared" si="1987"/>
        <v>2</v>
      </c>
      <c r="CJ1253" s="163"/>
      <c r="CK1253" s="90">
        <f t="shared" si="2005"/>
        <v>1</v>
      </c>
      <c r="CL1253" s="77">
        <f t="shared" si="2005"/>
        <v>3</v>
      </c>
      <c r="CM1253" s="507">
        <v>11</v>
      </c>
      <c r="CN1253" s="77">
        <f t="shared" si="2015"/>
        <v>5</v>
      </c>
      <c r="CO1253" s="77">
        <f t="shared" si="2015"/>
        <v>2</v>
      </c>
      <c r="CP1253" s="77">
        <f t="shared" si="2015"/>
        <v>1</v>
      </c>
      <c r="CQ1253" s="77">
        <f t="shared" si="2015"/>
        <v>4</v>
      </c>
      <c r="CR1253" s="77">
        <f t="shared" si="2015"/>
        <v>2</v>
      </c>
      <c r="CS1253" s="91"/>
      <c r="CT1253" s="77">
        <f t="shared" si="1988"/>
        <v>4</v>
      </c>
      <c r="CU1253" s="77">
        <f t="shared" si="1988"/>
        <v>3</v>
      </c>
      <c r="CV1253" s="77">
        <f t="shared" si="1988"/>
        <v>7</v>
      </c>
      <c r="CW1253" s="77">
        <f t="shared" si="1988"/>
        <v>5</v>
      </c>
      <c r="CX1253" s="77">
        <f t="shared" si="1988"/>
        <v>1</v>
      </c>
      <c r="CY1253" s="77">
        <f t="shared" si="1988"/>
        <v>1</v>
      </c>
      <c r="CZ1253" s="77">
        <f t="shared" si="1988"/>
        <v>8</v>
      </c>
      <c r="DA1253" s="77">
        <f t="shared" si="1988"/>
        <v>5</v>
      </c>
      <c r="DB1253" s="92">
        <f t="shared" si="1988"/>
        <v>2</v>
      </c>
      <c r="DI1253" s="53"/>
      <c r="DJ1253" s="347" t="str">
        <f t="shared" si="2006"/>
        <v>H</v>
      </c>
      <c r="DK1253" s="56" t="str">
        <f t="shared" si="2006"/>
        <v>H</v>
      </c>
      <c r="DL1253" s="56" t="str">
        <f t="shared" si="2006"/>
        <v>A</v>
      </c>
      <c r="DM1253" s="56" t="str">
        <f t="shared" si="2006"/>
        <v>A</v>
      </c>
      <c r="DN1253" s="56" t="str">
        <f t="shared" si="2006"/>
        <v>H</v>
      </c>
      <c r="DO1253" s="56" t="str">
        <f t="shared" si="2006"/>
        <v>A</v>
      </c>
      <c r="DP1253" s="56" t="str">
        <f t="shared" si="2006"/>
        <v>A</v>
      </c>
      <c r="DQ1253" s="56" t="str">
        <f t="shared" si="2006"/>
        <v>D</v>
      </c>
      <c r="DR1253" s="91"/>
      <c r="DS1253" s="56" t="str">
        <f t="shared" si="1989"/>
        <v>A</v>
      </c>
      <c r="DT1253" s="56" t="str">
        <f t="shared" si="1989"/>
        <v>A</v>
      </c>
      <c r="DU1253" s="56" t="str">
        <f t="shared" si="1989"/>
        <v>A</v>
      </c>
      <c r="DV1253" s="56" t="str">
        <f t="shared" si="1989"/>
        <v>A</v>
      </c>
      <c r="DW1253" s="56" t="str">
        <f t="shared" si="1989"/>
        <v>A</v>
      </c>
      <c r="DX1253" s="56" t="str">
        <f t="shared" si="1989"/>
        <v>H</v>
      </c>
      <c r="DY1253" s="56" t="str">
        <f t="shared" si="1989"/>
        <v>A</v>
      </c>
      <c r="DZ1253" s="56" t="str">
        <f t="shared" si="1989"/>
        <v>A</v>
      </c>
      <c r="EA1253" s="348" t="str">
        <f t="shared" si="1989"/>
        <v>D</v>
      </c>
      <c r="EH1253" s="53"/>
      <c r="EI1253" s="53" t="str">
        <f t="shared" si="1990"/>
        <v>Dorking</v>
      </c>
      <c r="EJ1253" s="79">
        <f t="shared" si="2007"/>
        <v>34</v>
      </c>
      <c r="EK1253" s="80">
        <f t="shared" si="2008"/>
        <v>4</v>
      </c>
      <c r="EL1253" s="80">
        <f t="shared" si="2009"/>
        <v>2</v>
      </c>
      <c r="EM1253" s="80">
        <f t="shared" si="2010"/>
        <v>11</v>
      </c>
      <c r="EN1253" s="80">
        <f>COUNTIF(DR$1245:DR$1262,"A")</f>
        <v>4</v>
      </c>
      <c r="EO1253" s="80">
        <f>COUNTIF(DR$1245:DR$1262,"D")</f>
        <v>1</v>
      </c>
      <c r="EP1253" s="80">
        <f>COUNTIF(DR$1245:DR$1262,"H")</f>
        <v>12</v>
      </c>
      <c r="EQ1253" s="79">
        <f t="shared" si="2011"/>
        <v>8</v>
      </c>
      <c r="ER1253" s="79">
        <f t="shared" si="1991"/>
        <v>3</v>
      </c>
      <c r="ES1253" s="79">
        <f t="shared" si="1991"/>
        <v>23</v>
      </c>
      <c r="ET1253" s="81">
        <f>SUM($BL1253:$CI1253)+SUM(CS$1245:CS$1262)</f>
        <v>56</v>
      </c>
      <c r="EU1253" s="81">
        <f>SUM($CK1253:$DH1253)+SUM(BT$1245:BT$1262)</f>
        <v>128</v>
      </c>
      <c r="EV1253" s="79">
        <f t="shared" si="1992"/>
        <v>27</v>
      </c>
      <c r="EW1253" s="81">
        <f t="shared" si="2012"/>
        <v>-72</v>
      </c>
      <c r="EX1253" s="78"/>
      <c r="EY1253" s="80">
        <f t="shared" si="1993"/>
        <v>34</v>
      </c>
      <c r="EZ1253" s="80">
        <f t="shared" si="1994"/>
        <v>8</v>
      </c>
      <c r="FA1253" s="80">
        <f t="shared" si="1995"/>
        <v>3</v>
      </c>
      <c r="FB1253" s="80">
        <f t="shared" si="1996"/>
        <v>23</v>
      </c>
      <c r="FC1253" s="80">
        <f t="shared" si="1997"/>
        <v>56</v>
      </c>
      <c r="FD1253" s="80">
        <f t="shared" si="1998"/>
        <v>128</v>
      </c>
      <c r="FE1253" s="80">
        <f t="shared" si="1999"/>
        <v>27</v>
      </c>
      <c r="FF1253" s="80">
        <f t="shared" si="2000"/>
        <v>-72</v>
      </c>
      <c r="FG1253" s="53"/>
      <c r="FH1253" s="54">
        <f t="shared" si="2013"/>
        <v>0</v>
      </c>
      <c r="FI1253" s="54">
        <f t="shared" si="2014"/>
        <v>0</v>
      </c>
      <c r="FJ1253" s="54">
        <f t="shared" si="2001"/>
        <v>0</v>
      </c>
      <c r="FK1253" s="54">
        <f t="shared" si="2001"/>
        <v>0</v>
      </c>
      <c r="FL1253" s="54">
        <f t="shared" si="2001"/>
        <v>0</v>
      </c>
      <c r="FM1253" s="54">
        <f t="shared" si="2001"/>
        <v>0</v>
      </c>
      <c r="FN1253" s="54">
        <f t="shared" si="2001"/>
        <v>0</v>
      </c>
      <c r="FO1253" s="54">
        <f t="shared" si="2001"/>
        <v>0</v>
      </c>
      <c r="FQ1253" s="54" t="str">
        <f t="shared" si="1984"/>
        <v/>
      </c>
      <c r="FR1253" s="54" t="str">
        <f t="shared" si="1985"/>
        <v/>
      </c>
      <c r="FS1253" s="54" t="str">
        <f t="shared" si="2002"/>
        <v/>
      </c>
      <c r="FT1253" s="54" t="str">
        <f t="shared" si="2003"/>
        <v/>
      </c>
      <c r="FU1253" s="54" t="str">
        <f t="shared" si="2003"/>
        <v/>
      </c>
      <c r="FV1253" s="54" t="str">
        <f t="shared" si="1981"/>
        <v/>
      </c>
      <c r="FW1253" s="54" t="str">
        <f t="shared" si="1981"/>
        <v/>
      </c>
      <c r="FX1253" s="54" t="str">
        <f t="shared" si="1981"/>
        <v/>
      </c>
      <c r="FZ1253" s="58"/>
      <c r="GA1253" s="59"/>
      <c r="GB1253" s="60"/>
      <c r="GC1253" s="58"/>
      <c r="GD1253" s="59"/>
      <c r="GE1253" s="61"/>
      <c r="GF1253" s="58"/>
      <c r="GG1253" s="61"/>
      <c r="GH1253" s="61"/>
    </row>
    <row r="1254" spans="1:192" s="54" customFormat="1" ht="12" x14ac:dyDescent="0.25">
      <c r="A1254" s="54">
        <v>10</v>
      </c>
      <c r="B1254" s="54" t="s">
        <v>1915</v>
      </c>
      <c r="C1254" s="56">
        <v>34</v>
      </c>
      <c r="D1254" s="56">
        <v>14</v>
      </c>
      <c r="E1254" s="56">
        <v>6</v>
      </c>
      <c r="F1254" s="56">
        <v>14</v>
      </c>
      <c r="G1254" s="56">
        <v>56</v>
      </c>
      <c r="H1254" s="56">
        <v>50</v>
      </c>
      <c r="I1254" s="57">
        <v>48</v>
      </c>
      <c r="J1254" s="56">
        <f t="shared" si="1986"/>
        <v>6</v>
      </c>
      <c r="L1254" s="82" t="s">
        <v>1844</v>
      </c>
      <c r="M1254" s="477" t="s">
        <v>268</v>
      </c>
      <c r="N1254" s="479" t="s">
        <v>502</v>
      </c>
      <c r="O1254" s="479" t="s">
        <v>89</v>
      </c>
      <c r="P1254" s="479" t="s">
        <v>125</v>
      </c>
      <c r="Q1254" s="479" t="s">
        <v>101</v>
      </c>
      <c r="R1254" s="479" t="s">
        <v>124</v>
      </c>
      <c r="S1254" s="479" t="s">
        <v>76</v>
      </c>
      <c r="T1254" s="479" t="s">
        <v>89</v>
      </c>
      <c r="U1254" s="479" t="s">
        <v>200</v>
      </c>
      <c r="V1254" s="478"/>
      <c r="W1254" s="479" t="s">
        <v>148</v>
      </c>
      <c r="X1254" s="479" t="s">
        <v>60</v>
      </c>
      <c r="Y1254" s="479" t="s">
        <v>150</v>
      </c>
      <c r="Z1254" s="479" t="s">
        <v>74</v>
      </c>
      <c r="AA1254" s="479" t="s">
        <v>150</v>
      </c>
      <c r="AB1254" s="479" t="s">
        <v>100</v>
      </c>
      <c r="AC1254" s="59" t="s">
        <v>99</v>
      </c>
      <c r="AD1254" s="85" t="s">
        <v>200</v>
      </c>
      <c r="AL1254" s="82" t="s">
        <v>1844</v>
      </c>
      <c r="AM1254" s="86" t="s">
        <v>481</v>
      </c>
      <c r="AN1254" s="252" t="s">
        <v>591</v>
      </c>
      <c r="AO1254" s="88" t="s">
        <v>701</v>
      </c>
      <c r="AP1254" s="88" t="s">
        <v>479</v>
      </c>
      <c r="AQ1254" s="88" t="s">
        <v>527</v>
      </c>
      <c r="AR1254" s="88" t="s">
        <v>483</v>
      </c>
      <c r="AS1254" s="88" t="s">
        <v>1631</v>
      </c>
      <c r="AT1254" s="88" t="s">
        <v>1133</v>
      </c>
      <c r="AU1254" s="88" t="s">
        <v>752</v>
      </c>
      <c r="AV1254" s="83"/>
      <c r="AW1254" s="88" t="s">
        <v>505</v>
      </c>
      <c r="AX1254" s="88" t="s">
        <v>757</v>
      </c>
      <c r="AY1254" s="88" t="s">
        <v>313</v>
      </c>
      <c r="AZ1254" s="489" t="s">
        <v>702</v>
      </c>
      <c r="BA1254" s="489" t="s">
        <v>515</v>
      </c>
      <c r="BB1254" s="88" t="s">
        <v>654</v>
      </c>
      <c r="BC1254" s="88" t="s">
        <v>490</v>
      </c>
      <c r="BD1254" s="89" t="s">
        <v>709</v>
      </c>
      <c r="BL1254" s="90">
        <f t="shared" si="2004"/>
        <v>7</v>
      </c>
      <c r="BM1254" s="77">
        <f t="shared" si="2004"/>
        <v>1</v>
      </c>
      <c r="BN1254" s="77">
        <f t="shared" si="2004"/>
        <v>3</v>
      </c>
      <c r="BO1254" s="77">
        <f t="shared" si="2004"/>
        <v>5</v>
      </c>
      <c r="BP1254" s="77">
        <f t="shared" si="2004"/>
        <v>3</v>
      </c>
      <c r="BQ1254" s="77">
        <f t="shared" si="2004"/>
        <v>0</v>
      </c>
      <c r="BR1254" s="77">
        <f t="shared" si="2004"/>
        <v>0</v>
      </c>
      <c r="BS1254" s="77">
        <f t="shared" si="2004"/>
        <v>3</v>
      </c>
      <c r="BT1254" s="77">
        <f t="shared" si="2004"/>
        <v>2</v>
      </c>
      <c r="BU1254" s="91"/>
      <c r="BV1254" s="77">
        <f t="shared" si="1987"/>
        <v>0</v>
      </c>
      <c r="BW1254" s="77">
        <f t="shared" si="1987"/>
        <v>4</v>
      </c>
      <c r="BX1254" s="77">
        <f t="shared" si="1987"/>
        <v>3</v>
      </c>
      <c r="BY1254" s="77">
        <f t="shared" si="1987"/>
        <v>1</v>
      </c>
      <c r="BZ1254" s="77">
        <f t="shared" si="1987"/>
        <v>3</v>
      </c>
      <c r="CA1254" s="77">
        <f t="shared" si="1987"/>
        <v>4</v>
      </c>
      <c r="CB1254" s="77">
        <f t="shared" si="1987"/>
        <v>1</v>
      </c>
      <c r="CC1254" s="92">
        <f t="shared" si="1987"/>
        <v>2</v>
      </c>
      <c r="CJ1254" s="78"/>
      <c r="CK1254" s="90">
        <f t="shared" si="2005"/>
        <v>2</v>
      </c>
      <c r="CL1254" s="77">
        <f t="shared" si="2005"/>
        <v>8</v>
      </c>
      <c r="CM1254" s="77">
        <f t="shared" si="2005"/>
        <v>0</v>
      </c>
      <c r="CN1254" s="77">
        <f t="shared" si="2015"/>
        <v>0</v>
      </c>
      <c r="CO1254" s="77">
        <f t="shared" si="2015"/>
        <v>2</v>
      </c>
      <c r="CP1254" s="77">
        <f t="shared" si="2015"/>
        <v>0</v>
      </c>
      <c r="CQ1254" s="77">
        <f t="shared" si="2015"/>
        <v>2</v>
      </c>
      <c r="CR1254" s="77">
        <f t="shared" si="2015"/>
        <v>0</v>
      </c>
      <c r="CS1254" s="77">
        <f t="shared" si="2015"/>
        <v>2</v>
      </c>
      <c r="CT1254" s="91"/>
      <c r="CU1254" s="77">
        <f t="shared" si="1988"/>
        <v>1</v>
      </c>
      <c r="CV1254" s="77">
        <f t="shared" si="1988"/>
        <v>1</v>
      </c>
      <c r="CW1254" s="77">
        <f t="shared" si="1988"/>
        <v>1</v>
      </c>
      <c r="CX1254" s="77">
        <f t="shared" si="1988"/>
        <v>2</v>
      </c>
      <c r="CY1254" s="77">
        <f t="shared" si="1988"/>
        <v>1</v>
      </c>
      <c r="CZ1254" s="77">
        <f t="shared" si="1988"/>
        <v>3</v>
      </c>
      <c r="DA1254" s="77">
        <f t="shared" si="1988"/>
        <v>0</v>
      </c>
      <c r="DB1254" s="92">
        <f t="shared" si="1988"/>
        <v>2</v>
      </c>
      <c r="DJ1254" s="347" t="str">
        <f t="shared" si="2006"/>
        <v>H</v>
      </c>
      <c r="DK1254" s="56" t="str">
        <f t="shared" si="2006"/>
        <v>A</v>
      </c>
      <c r="DL1254" s="56" t="str">
        <f t="shared" si="2006"/>
        <v>H</v>
      </c>
      <c r="DM1254" s="56" t="str">
        <f t="shared" si="2006"/>
        <v>H</v>
      </c>
      <c r="DN1254" s="56" t="str">
        <f t="shared" si="2006"/>
        <v>H</v>
      </c>
      <c r="DO1254" s="56" t="str">
        <f t="shared" si="2006"/>
        <v>D</v>
      </c>
      <c r="DP1254" s="56" t="str">
        <f t="shared" si="2006"/>
        <v>A</v>
      </c>
      <c r="DQ1254" s="56" t="str">
        <f t="shared" si="2006"/>
        <v>H</v>
      </c>
      <c r="DR1254" s="56" t="str">
        <f t="shared" si="2006"/>
        <v>D</v>
      </c>
      <c r="DS1254" s="91"/>
      <c r="DT1254" s="56" t="str">
        <f t="shared" si="1989"/>
        <v>A</v>
      </c>
      <c r="DU1254" s="56" t="str">
        <f t="shared" si="1989"/>
        <v>H</v>
      </c>
      <c r="DV1254" s="56" t="str">
        <f t="shared" si="1989"/>
        <v>H</v>
      </c>
      <c r="DW1254" s="56" t="str">
        <f t="shared" si="1989"/>
        <v>A</v>
      </c>
      <c r="DX1254" s="56" t="str">
        <f t="shared" si="1989"/>
        <v>H</v>
      </c>
      <c r="DY1254" s="56" t="str">
        <f t="shared" si="1989"/>
        <v>H</v>
      </c>
      <c r="DZ1254" s="56" t="str">
        <f t="shared" si="1989"/>
        <v>H</v>
      </c>
      <c r="EA1254" s="348" t="str">
        <f t="shared" si="1989"/>
        <v>D</v>
      </c>
      <c r="EI1254" s="53" t="str">
        <f t="shared" si="1990"/>
        <v>Dulwich Hamlet</v>
      </c>
      <c r="EJ1254" s="79">
        <f t="shared" si="2007"/>
        <v>34</v>
      </c>
      <c r="EK1254" s="80">
        <f t="shared" si="2008"/>
        <v>10</v>
      </c>
      <c r="EL1254" s="80">
        <f t="shared" si="2009"/>
        <v>3</v>
      </c>
      <c r="EM1254" s="80">
        <f t="shared" si="2010"/>
        <v>4</v>
      </c>
      <c r="EN1254" s="80">
        <f>COUNTIF(DS$1245:DS$1262,"A")</f>
        <v>10</v>
      </c>
      <c r="EO1254" s="80">
        <f>COUNTIF(DS$1245:DS$1262,"D")</f>
        <v>4</v>
      </c>
      <c r="EP1254" s="80">
        <f>COUNTIF(DS$1245:DS$1262,"H")</f>
        <v>3</v>
      </c>
      <c r="EQ1254" s="79">
        <f t="shared" si="2011"/>
        <v>20</v>
      </c>
      <c r="ER1254" s="79">
        <f t="shared" si="1991"/>
        <v>7</v>
      </c>
      <c r="ES1254" s="79">
        <f t="shared" si="1991"/>
        <v>7</v>
      </c>
      <c r="ET1254" s="81">
        <f>SUM($BL1254:$CI1254)+SUM(CT$1245:CT$1262)</f>
        <v>93</v>
      </c>
      <c r="EU1254" s="81">
        <f>SUM($CK1254:$DH1254)+SUM(BU$1245:BU$1262)</f>
        <v>49</v>
      </c>
      <c r="EV1254" s="79">
        <f t="shared" si="1992"/>
        <v>67</v>
      </c>
      <c r="EW1254" s="81">
        <f t="shared" si="2012"/>
        <v>44</v>
      </c>
      <c r="EX1254" s="78"/>
      <c r="EY1254" s="80">
        <f t="shared" si="1993"/>
        <v>34</v>
      </c>
      <c r="EZ1254" s="80">
        <f t="shared" si="1994"/>
        <v>20</v>
      </c>
      <c r="FA1254" s="80">
        <f t="shared" si="1995"/>
        <v>7</v>
      </c>
      <c r="FB1254" s="80">
        <f t="shared" si="1996"/>
        <v>7</v>
      </c>
      <c r="FC1254" s="80">
        <f t="shared" si="1997"/>
        <v>93</v>
      </c>
      <c r="FD1254" s="80">
        <f t="shared" si="1998"/>
        <v>49</v>
      </c>
      <c r="FE1254" s="80">
        <f t="shared" si="1999"/>
        <v>67</v>
      </c>
      <c r="FF1254" s="80">
        <f t="shared" si="2000"/>
        <v>44</v>
      </c>
      <c r="FH1254" s="54">
        <f t="shared" si="2013"/>
        <v>0</v>
      </c>
      <c r="FI1254" s="54">
        <f t="shared" si="2014"/>
        <v>0</v>
      </c>
      <c r="FJ1254" s="54">
        <f t="shared" si="2001"/>
        <v>0</v>
      </c>
      <c r="FK1254" s="54">
        <f t="shared" si="2001"/>
        <v>0</v>
      </c>
      <c r="FL1254" s="54">
        <f t="shared" si="2001"/>
        <v>0</v>
      </c>
      <c r="FM1254" s="54">
        <f t="shared" si="2001"/>
        <v>0</v>
      </c>
      <c r="FN1254" s="54">
        <f t="shared" si="2001"/>
        <v>0</v>
      </c>
      <c r="FO1254" s="54">
        <f t="shared" si="2001"/>
        <v>0</v>
      </c>
      <c r="FQ1254" s="54" t="str">
        <f t="shared" si="1984"/>
        <v/>
      </c>
      <c r="FR1254" s="54" t="str">
        <f t="shared" si="1985"/>
        <v/>
      </c>
      <c r="FS1254" s="54" t="str">
        <f t="shared" si="2002"/>
        <v/>
      </c>
      <c r="FT1254" s="54" t="str">
        <f t="shared" si="2003"/>
        <v/>
      </c>
      <c r="FU1254" s="54" t="str">
        <f t="shared" si="2003"/>
        <v/>
      </c>
      <c r="FV1254" s="54" t="str">
        <f t="shared" si="1981"/>
        <v/>
      </c>
      <c r="FW1254" s="54" t="str">
        <f t="shared" si="1981"/>
        <v/>
      </c>
      <c r="FX1254" s="54" t="str">
        <f t="shared" si="1981"/>
        <v/>
      </c>
      <c r="FZ1254" s="58"/>
      <c r="GA1254" s="59"/>
      <c r="GB1254" s="60"/>
      <c r="GC1254" s="58"/>
      <c r="GD1254" s="59"/>
      <c r="GE1254" s="61"/>
      <c r="GF1254" s="58"/>
      <c r="GG1254" s="61"/>
      <c r="GH1254" s="61"/>
    </row>
    <row r="1255" spans="1:192" s="54" customFormat="1" ht="12" x14ac:dyDescent="0.25">
      <c r="A1255" s="54">
        <v>11</v>
      </c>
      <c r="B1255" s="54" t="s">
        <v>1001</v>
      </c>
      <c r="C1255" s="56">
        <v>34</v>
      </c>
      <c r="D1255" s="56">
        <v>13</v>
      </c>
      <c r="E1255" s="56">
        <v>5</v>
      </c>
      <c r="F1255" s="56">
        <v>16</v>
      </c>
      <c r="G1255" s="56">
        <v>59</v>
      </c>
      <c r="H1255" s="56">
        <v>69</v>
      </c>
      <c r="I1255" s="57">
        <v>44</v>
      </c>
      <c r="J1255" s="56">
        <f t="shared" si="1986"/>
        <v>-10</v>
      </c>
      <c r="L1255" s="82" t="s">
        <v>1363</v>
      </c>
      <c r="M1255" s="477" t="s">
        <v>150</v>
      </c>
      <c r="N1255" s="479" t="s">
        <v>430</v>
      </c>
      <c r="O1255" s="479" t="s">
        <v>74</v>
      </c>
      <c r="P1255" s="479" t="s">
        <v>77</v>
      </c>
      <c r="Q1255" s="479" t="s">
        <v>124</v>
      </c>
      <c r="R1255" s="479" t="s">
        <v>177</v>
      </c>
      <c r="S1255" s="479" t="s">
        <v>150</v>
      </c>
      <c r="T1255" s="479" t="s">
        <v>124</v>
      </c>
      <c r="U1255" s="479" t="s">
        <v>177</v>
      </c>
      <c r="V1255" s="479" t="s">
        <v>77</v>
      </c>
      <c r="W1255" s="478"/>
      <c r="X1255" s="479" t="s">
        <v>76</v>
      </c>
      <c r="Y1255" s="479" t="s">
        <v>101</v>
      </c>
      <c r="Z1255" s="479" t="s">
        <v>89</v>
      </c>
      <c r="AA1255" s="479" t="s">
        <v>177</v>
      </c>
      <c r="AB1255" s="479" t="s">
        <v>176</v>
      </c>
      <c r="AC1255" s="59" t="s">
        <v>148</v>
      </c>
      <c r="AD1255" s="85" t="s">
        <v>77</v>
      </c>
      <c r="AL1255" s="82" t="s">
        <v>1363</v>
      </c>
      <c r="AM1255" s="86" t="s">
        <v>379</v>
      </c>
      <c r="AN1255" s="88" t="s">
        <v>406</v>
      </c>
      <c r="AO1255" s="88" t="s">
        <v>367</v>
      </c>
      <c r="AP1255" s="88" t="s">
        <v>366</v>
      </c>
      <c r="AQ1255" s="88" t="s">
        <v>1647</v>
      </c>
      <c r="AR1255" s="88" t="s">
        <v>419</v>
      </c>
      <c r="AS1255" s="88" t="s">
        <v>384</v>
      </c>
      <c r="AT1255" s="88" t="s">
        <v>369</v>
      </c>
      <c r="AU1255" s="88" t="s">
        <v>404</v>
      </c>
      <c r="AV1255" s="88" t="s">
        <v>365</v>
      </c>
      <c r="AW1255" s="83"/>
      <c r="AX1255" s="252" t="s">
        <v>414</v>
      </c>
      <c r="AY1255" s="88" t="s">
        <v>375</v>
      </c>
      <c r="AZ1255" s="88" t="s">
        <v>401</v>
      </c>
      <c r="BA1255" s="88" t="s">
        <v>418</v>
      </c>
      <c r="BB1255" s="88" t="s">
        <v>702</v>
      </c>
      <c r="BC1255" s="88" t="s">
        <v>382</v>
      </c>
      <c r="BD1255" s="89" t="s">
        <v>428</v>
      </c>
      <c r="BL1255" s="90">
        <f t="shared" si="2004"/>
        <v>3</v>
      </c>
      <c r="BM1255" s="77">
        <f t="shared" si="2004"/>
        <v>3</v>
      </c>
      <c r="BN1255" s="77">
        <f t="shared" si="2004"/>
        <v>1</v>
      </c>
      <c r="BO1255" s="77">
        <f t="shared" si="2004"/>
        <v>2</v>
      </c>
      <c r="BP1255" s="77">
        <f t="shared" si="2004"/>
        <v>0</v>
      </c>
      <c r="BQ1255" s="77">
        <f t="shared" si="2004"/>
        <v>2</v>
      </c>
      <c r="BR1255" s="77">
        <f t="shared" si="2004"/>
        <v>3</v>
      </c>
      <c r="BS1255" s="77">
        <f t="shared" si="2004"/>
        <v>0</v>
      </c>
      <c r="BT1255" s="77">
        <f t="shared" si="2004"/>
        <v>2</v>
      </c>
      <c r="BU1255" s="77">
        <f t="shared" si="2004"/>
        <v>2</v>
      </c>
      <c r="BV1255" s="91"/>
      <c r="BW1255" s="77">
        <f t="shared" si="1987"/>
        <v>0</v>
      </c>
      <c r="BX1255" s="77">
        <f t="shared" si="1987"/>
        <v>3</v>
      </c>
      <c r="BY1255" s="77">
        <f t="shared" si="1987"/>
        <v>3</v>
      </c>
      <c r="BZ1255" s="77">
        <f t="shared" si="1987"/>
        <v>2</v>
      </c>
      <c r="CA1255" s="77">
        <f t="shared" si="1987"/>
        <v>2</v>
      </c>
      <c r="CB1255" s="77">
        <f t="shared" si="1987"/>
        <v>0</v>
      </c>
      <c r="CC1255" s="92">
        <f t="shared" si="1987"/>
        <v>2</v>
      </c>
      <c r="CJ1255" s="78"/>
      <c r="CK1255" s="90">
        <f t="shared" si="2005"/>
        <v>1</v>
      </c>
      <c r="CL1255" s="77">
        <f t="shared" si="2005"/>
        <v>6</v>
      </c>
      <c r="CM1255" s="77">
        <f t="shared" si="2005"/>
        <v>2</v>
      </c>
      <c r="CN1255" s="77">
        <f t="shared" si="2015"/>
        <v>1</v>
      </c>
      <c r="CO1255" s="77">
        <f t="shared" si="2015"/>
        <v>0</v>
      </c>
      <c r="CP1255" s="77">
        <f t="shared" si="2015"/>
        <v>0</v>
      </c>
      <c r="CQ1255" s="77">
        <f t="shared" si="2015"/>
        <v>1</v>
      </c>
      <c r="CR1255" s="77">
        <f t="shared" si="2015"/>
        <v>0</v>
      </c>
      <c r="CS1255" s="77">
        <f t="shared" si="2015"/>
        <v>0</v>
      </c>
      <c r="CT1255" s="77">
        <f t="shared" si="2015"/>
        <v>1</v>
      </c>
      <c r="CU1255" s="91"/>
      <c r="CV1255" s="77">
        <f t="shared" si="1988"/>
        <v>2</v>
      </c>
      <c r="CW1255" s="77">
        <f t="shared" si="1988"/>
        <v>2</v>
      </c>
      <c r="CX1255" s="77">
        <f t="shared" si="1988"/>
        <v>0</v>
      </c>
      <c r="CY1255" s="77">
        <f t="shared" si="1988"/>
        <v>0</v>
      </c>
      <c r="CZ1255" s="77">
        <f t="shared" si="1988"/>
        <v>3</v>
      </c>
      <c r="DA1255" s="77">
        <f t="shared" si="1988"/>
        <v>1</v>
      </c>
      <c r="DB1255" s="92">
        <f t="shared" si="1988"/>
        <v>1</v>
      </c>
      <c r="DJ1255" s="347" t="str">
        <f t="shared" si="2006"/>
        <v>H</v>
      </c>
      <c r="DK1255" s="56" t="str">
        <f t="shared" si="2006"/>
        <v>A</v>
      </c>
      <c r="DL1255" s="56" t="str">
        <f t="shared" si="2006"/>
        <v>A</v>
      </c>
      <c r="DM1255" s="56" t="str">
        <f t="shared" si="2006"/>
        <v>H</v>
      </c>
      <c r="DN1255" s="56" t="str">
        <f t="shared" si="2006"/>
        <v>D</v>
      </c>
      <c r="DO1255" s="56" t="str">
        <f t="shared" si="2006"/>
        <v>H</v>
      </c>
      <c r="DP1255" s="56" t="str">
        <f t="shared" si="2006"/>
        <v>H</v>
      </c>
      <c r="DQ1255" s="56" t="str">
        <f t="shared" si="2006"/>
        <v>D</v>
      </c>
      <c r="DR1255" s="56" t="str">
        <f t="shared" si="2006"/>
        <v>H</v>
      </c>
      <c r="DS1255" s="56" t="str">
        <f t="shared" si="2006"/>
        <v>H</v>
      </c>
      <c r="DT1255" s="91"/>
      <c r="DU1255" s="56" t="str">
        <f t="shared" si="1989"/>
        <v>A</v>
      </c>
      <c r="DV1255" s="56" t="str">
        <f t="shared" si="1989"/>
        <v>H</v>
      </c>
      <c r="DW1255" s="56" t="str">
        <f t="shared" si="1989"/>
        <v>H</v>
      </c>
      <c r="DX1255" s="56" t="str">
        <f t="shared" si="1989"/>
        <v>H</v>
      </c>
      <c r="DY1255" s="56" t="str">
        <f t="shared" si="1989"/>
        <v>A</v>
      </c>
      <c r="DZ1255" s="56" t="str">
        <f t="shared" si="1989"/>
        <v>A</v>
      </c>
      <c r="EA1255" s="348" t="str">
        <f t="shared" si="1989"/>
        <v>H</v>
      </c>
      <c r="EI1255" s="53" t="str">
        <f t="shared" si="1990"/>
        <v>Epsom &amp; Ewell</v>
      </c>
      <c r="EJ1255" s="79">
        <f t="shared" si="2007"/>
        <v>34</v>
      </c>
      <c r="EK1255" s="80">
        <f t="shared" si="2008"/>
        <v>10</v>
      </c>
      <c r="EL1255" s="80">
        <f t="shared" si="2009"/>
        <v>2</v>
      </c>
      <c r="EM1255" s="80">
        <f t="shared" si="2010"/>
        <v>5</v>
      </c>
      <c r="EN1255" s="80">
        <f>COUNTIF(DT$1245:DT$1262,"A")</f>
        <v>10</v>
      </c>
      <c r="EO1255" s="80">
        <f>COUNTIF(DT$1245:DT$1262,"D")</f>
        <v>2</v>
      </c>
      <c r="EP1255" s="80">
        <f>COUNTIF(DT$1245:DT$1262,"H")</f>
        <v>5</v>
      </c>
      <c r="EQ1255" s="79">
        <f t="shared" si="2011"/>
        <v>20</v>
      </c>
      <c r="ER1255" s="79">
        <f t="shared" si="1991"/>
        <v>4</v>
      </c>
      <c r="ES1255" s="79">
        <f t="shared" si="1991"/>
        <v>10</v>
      </c>
      <c r="ET1255" s="81">
        <f>SUM($BL1255:$CI1255)+SUM(CU$1245:CU$1262)</f>
        <v>66</v>
      </c>
      <c r="EU1255" s="81">
        <f>SUM($CK1255:$DH1255)+SUM(BV$1245:BV$1262)</f>
        <v>47</v>
      </c>
      <c r="EV1255" s="79">
        <f t="shared" si="1992"/>
        <v>64</v>
      </c>
      <c r="EW1255" s="81">
        <f t="shared" si="2012"/>
        <v>19</v>
      </c>
      <c r="EX1255" s="78"/>
      <c r="EY1255" s="80">
        <f t="shared" si="1993"/>
        <v>34</v>
      </c>
      <c r="EZ1255" s="80">
        <f t="shared" si="1994"/>
        <v>20</v>
      </c>
      <c r="FA1255" s="80">
        <f t="shared" si="1995"/>
        <v>4</v>
      </c>
      <c r="FB1255" s="80">
        <f t="shared" si="1996"/>
        <v>10</v>
      </c>
      <c r="FC1255" s="80">
        <f t="shared" si="1997"/>
        <v>66</v>
      </c>
      <c r="FD1255" s="80">
        <f t="shared" si="1998"/>
        <v>47</v>
      </c>
      <c r="FE1255" s="80">
        <f t="shared" si="1999"/>
        <v>64</v>
      </c>
      <c r="FF1255" s="80">
        <f t="shared" si="2000"/>
        <v>19</v>
      </c>
      <c r="FH1255" s="54">
        <f t="shared" si="2013"/>
        <v>0</v>
      </c>
      <c r="FI1255" s="54">
        <f t="shared" si="2014"/>
        <v>0</v>
      </c>
      <c r="FJ1255" s="54">
        <f t="shared" si="2001"/>
        <v>0</v>
      </c>
      <c r="FK1255" s="54">
        <f t="shared" si="2001"/>
        <v>0</v>
      </c>
      <c r="FL1255" s="54">
        <f t="shared" si="2001"/>
        <v>0</v>
      </c>
      <c r="FM1255" s="54">
        <f t="shared" si="2001"/>
        <v>0</v>
      </c>
      <c r="FN1255" s="54">
        <f t="shared" si="2001"/>
        <v>0</v>
      </c>
      <c r="FO1255" s="54">
        <f t="shared" si="2001"/>
        <v>0</v>
      </c>
      <c r="FQ1255" s="54" t="str">
        <f t="shared" si="1984"/>
        <v/>
      </c>
      <c r="FR1255" s="54" t="str">
        <f t="shared" si="1985"/>
        <v/>
      </c>
      <c r="FS1255" s="54" t="str">
        <f t="shared" si="2002"/>
        <v/>
      </c>
      <c r="FT1255" s="54" t="str">
        <f t="shared" si="2003"/>
        <v/>
      </c>
      <c r="FU1255" s="54" t="str">
        <f t="shared" si="2003"/>
        <v/>
      </c>
      <c r="FV1255" s="54" t="str">
        <f t="shared" si="1981"/>
        <v/>
      </c>
      <c r="FW1255" s="54" t="str">
        <f t="shared" si="1981"/>
        <v/>
      </c>
      <c r="FX1255" s="54" t="str">
        <f t="shared" si="1981"/>
        <v/>
      </c>
      <c r="FZ1255" s="58"/>
      <c r="GA1255" s="59"/>
      <c r="GB1255" s="60"/>
      <c r="GC1255" s="58"/>
      <c r="GD1255" s="59"/>
      <c r="GE1255" s="61"/>
      <c r="GF1255" s="58"/>
      <c r="GG1255" s="61"/>
      <c r="GH1255" s="61"/>
    </row>
    <row r="1256" spans="1:192" s="54" customFormat="1" ht="12" x14ac:dyDescent="0.25">
      <c r="A1256" s="54">
        <v>12</v>
      </c>
      <c r="B1256" s="54" t="s">
        <v>1931</v>
      </c>
      <c r="C1256" s="56">
        <v>34</v>
      </c>
      <c r="D1256" s="56">
        <v>9</v>
      </c>
      <c r="E1256" s="56">
        <v>6</v>
      </c>
      <c r="F1256" s="56">
        <v>19</v>
      </c>
      <c r="G1256" s="56">
        <v>47</v>
      </c>
      <c r="H1256" s="56">
        <v>58</v>
      </c>
      <c r="I1256" s="57">
        <v>33</v>
      </c>
      <c r="J1256" s="56">
        <f t="shared" si="1986"/>
        <v>-11</v>
      </c>
      <c r="L1256" s="82" t="s">
        <v>282</v>
      </c>
      <c r="M1256" s="477" t="s">
        <v>101</v>
      </c>
      <c r="N1256" s="479" t="s">
        <v>74</v>
      </c>
      <c r="O1256" s="479" t="s">
        <v>148</v>
      </c>
      <c r="P1256" s="479" t="s">
        <v>125</v>
      </c>
      <c r="Q1256" s="479" t="s">
        <v>62</v>
      </c>
      <c r="R1256" s="479" t="s">
        <v>177</v>
      </c>
      <c r="S1256" s="479" t="s">
        <v>101</v>
      </c>
      <c r="T1256" s="479" t="s">
        <v>99</v>
      </c>
      <c r="U1256" s="479" t="s">
        <v>77</v>
      </c>
      <c r="V1256" s="479" t="s">
        <v>124</v>
      </c>
      <c r="W1256" s="479" t="s">
        <v>149</v>
      </c>
      <c r="X1256" s="478"/>
      <c r="Y1256" s="479" t="s">
        <v>60</v>
      </c>
      <c r="Z1256" s="479" t="s">
        <v>77</v>
      </c>
      <c r="AA1256" s="479" t="s">
        <v>99</v>
      </c>
      <c r="AB1256" s="479" t="s">
        <v>77</v>
      </c>
      <c r="AC1256" s="59" t="s">
        <v>148</v>
      </c>
      <c r="AD1256" s="85" t="s">
        <v>89</v>
      </c>
      <c r="AL1256" s="82" t="s">
        <v>282</v>
      </c>
      <c r="AM1256" s="86" t="s">
        <v>518</v>
      </c>
      <c r="AN1256" s="88" t="s">
        <v>752</v>
      </c>
      <c r="AO1256" s="88" t="s">
        <v>1133</v>
      </c>
      <c r="AP1256" s="88" t="s">
        <v>481</v>
      </c>
      <c r="AQ1256" s="88" t="s">
        <v>301</v>
      </c>
      <c r="AR1256" s="88" t="s">
        <v>324</v>
      </c>
      <c r="AS1256" s="88" t="s">
        <v>523</v>
      </c>
      <c r="AT1256" s="88" t="s">
        <v>490</v>
      </c>
      <c r="AU1256" s="88" t="s">
        <v>307</v>
      </c>
      <c r="AV1256" s="88" t="s">
        <v>493</v>
      </c>
      <c r="AW1256" s="252" t="s">
        <v>310</v>
      </c>
      <c r="AX1256" s="83"/>
      <c r="AY1256" s="88" t="s">
        <v>1631</v>
      </c>
      <c r="AZ1256" s="88" t="s">
        <v>503</v>
      </c>
      <c r="BA1256" s="88" t="s">
        <v>584</v>
      </c>
      <c r="BB1256" s="88" t="s">
        <v>578</v>
      </c>
      <c r="BC1256" s="88" t="s">
        <v>505</v>
      </c>
      <c r="BD1256" s="89" t="s">
        <v>311</v>
      </c>
      <c r="BL1256" s="90">
        <f t="shared" si="2004"/>
        <v>3</v>
      </c>
      <c r="BM1256" s="77">
        <f t="shared" si="2004"/>
        <v>1</v>
      </c>
      <c r="BN1256" s="77">
        <f t="shared" si="2004"/>
        <v>0</v>
      </c>
      <c r="BO1256" s="77">
        <f t="shared" si="2004"/>
        <v>5</v>
      </c>
      <c r="BP1256" s="77">
        <f t="shared" si="2004"/>
        <v>1</v>
      </c>
      <c r="BQ1256" s="77">
        <f t="shared" si="2004"/>
        <v>2</v>
      </c>
      <c r="BR1256" s="77">
        <f t="shared" si="2004"/>
        <v>3</v>
      </c>
      <c r="BS1256" s="77">
        <f t="shared" si="2004"/>
        <v>1</v>
      </c>
      <c r="BT1256" s="77">
        <f t="shared" si="2004"/>
        <v>2</v>
      </c>
      <c r="BU1256" s="77">
        <f t="shared" si="2004"/>
        <v>0</v>
      </c>
      <c r="BV1256" s="77">
        <f t="shared" si="2004"/>
        <v>1</v>
      </c>
      <c r="BW1256" s="91"/>
      <c r="BX1256" s="77">
        <f t="shared" si="1987"/>
        <v>4</v>
      </c>
      <c r="BY1256" s="77">
        <f t="shared" si="1987"/>
        <v>2</v>
      </c>
      <c r="BZ1256" s="77">
        <f t="shared" si="1987"/>
        <v>1</v>
      </c>
      <c r="CA1256" s="77">
        <f t="shared" si="1987"/>
        <v>2</v>
      </c>
      <c r="CB1256" s="77">
        <f t="shared" si="1987"/>
        <v>0</v>
      </c>
      <c r="CC1256" s="92">
        <f t="shared" si="1987"/>
        <v>3</v>
      </c>
      <c r="CJ1256" s="78"/>
      <c r="CK1256" s="90">
        <f t="shared" si="2005"/>
        <v>2</v>
      </c>
      <c r="CL1256" s="77">
        <f t="shared" si="2005"/>
        <v>2</v>
      </c>
      <c r="CM1256" s="77">
        <f t="shared" si="2005"/>
        <v>1</v>
      </c>
      <c r="CN1256" s="77">
        <f t="shared" si="2015"/>
        <v>0</v>
      </c>
      <c r="CO1256" s="77">
        <f t="shared" si="2015"/>
        <v>1</v>
      </c>
      <c r="CP1256" s="77">
        <f t="shared" si="2015"/>
        <v>0</v>
      </c>
      <c r="CQ1256" s="77">
        <f t="shared" si="2015"/>
        <v>2</v>
      </c>
      <c r="CR1256" s="77">
        <f t="shared" si="2015"/>
        <v>0</v>
      </c>
      <c r="CS1256" s="77">
        <f t="shared" si="2015"/>
        <v>1</v>
      </c>
      <c r="CT1256" s="77">
        <f t="shared" si="2015"/>
        <v>0</v>
      </c>
      <c r="CU1256" s="77">
        <f t="shared" si="2015"/>
        <v>5</v>
      </c>
      <c r="CV1256" s="91"/>
      <c r="CW1256" s="77">
        <f t="shared" si="1988"/>
        <v>1</v>
      </c>
      <c r="CX1256" s="77">
        <f t="shared" si="1988"/>
        <v>1</v>
      </c>
      <c r="CY1256" s="77">
        <f t="shared" si="1988"/>
        <v>0</v>
      </c>
      <c r="CZ1256" s="77">
        <f t="shared" si="1988"/>
        <v>1</v>
      </c>
      <c r="DA1256" s="77">
        <f t="shared" si="1988"/>
        <v>1</v>
      </c>
      <c r="DB1256" s="92">
        <f t="shared" si="1988"/>
        <v>0</v>
      </c>
      <c r="DJ1256" s="347" t="str">
        <f t="shared" si="2006"/>
        <v>H</v>
      </c>
      <c r="DK1256" s="56" t="str">
        <f t="shared" si="2006"/>
        <v>A</v>
      </c>
      <c r="DL1256" s="56" t="str">
        <f t="shared" si="2006"/>
        <v>A</v>
      </c>
      <c r="DM1256" s="56" t="str">
        <f t="shared" si="2006"/>
        <v>H</v>
      </c>
      <c r="DN1256" s="56" t="str">
        <f t="shared" si="2006"/>
        <v>D</v>
      </c>
      <c r="DO1256" s="56" t="str">
        <f t="shared" si="2006"/>
        <v>H</v>
      </c>
      <c r="DP1256" s="56" t="str">
        <f t="shared" si="2006"/>
        <v>H</v>
      </c>
      <c r="DQ1256" s="56" t="str">
        <f t="shared" si="2006"/>
        <v>H</v>
      </c>
      <c r="DR1256" s="56" t="str">
        <f t="shared" si="2006"/>
        <v>H</v>
      </c>
      <c r="DS1256" s="56" t="str">
        <f t="shared" si="2006"/>
        <v>D</v>
      </c>
      <c r="DT1256" s="56" t="str">
        <f t="shared" si="2006"/>
        <v>A</v>
      </c>
      <c r="DU1256" s="91"/>
      <c r="DV1256" s="56" t="str">
        <f t="shared" si="1989"/>
        <v>H</v>
      </c>
      <c r="DW1256" s="56" t="str">
        <f t="shared" si="1989"/>
        <v>H</v>
      </c>
      <c r="DX1256" s="56" t="str">
        <f t="shared" si="1989"/>
        <v>H</v>
      </c>
      <c r="DY1256" s="56" t="str">
        <f t="shared" si="1989"/>
        <v>H</v>
      </c>
      <c r="DZ1256" s="56" t="str">
        <f t="shared" si="1989"/>
        <v>A</v>
      </c>
      <c r="EA1256" s="348" t="str">
        <f t="shared" si="1989"/>
        <v>H</v>
      </c>
      <c r="EI1256" s="53" t="str">
        <f t="shared" si="1990"/>
        <v>Leatherhead</v>
      </c>
      <c r="EJ1256" s="79">
        <f t="shared" si="2007"/>
        <v>34</v>
      </c>
      <c r="EK1256" s="80">
        <f t="shared" si="2008"/>
        <v>11</v>
      </c>
      <c r="EL1256" s="80">
        <f t="shared" si="2009"/>
        <v>2</v>
      </c>
      <c r="EM1256" s="80">
        <f t="shared" si="2010"/>
        <v>4</v>
      </c>
      <c r="EN1256" s="80">
        <f>COUNTIF(DU$1245:DU$1262,"A")</f>
        <v>7</v>
      </c>
      <c r="EO1256" s="80">
        <f>COUNTIF(DU$1245:DU$1262,"D")</f>
        <v>2</v>
      </c>
      <c r="EP1256" s="80">
        <f>COUNTIF(DU$1245:DU$1262,"H")</f>
        <v>8</v>
      </c>
      <c r="EQ1256" s="79">
        <f t="shared" si="2011"/>
        <v>18</v>
      </c>
      <c r="ER1256" s="79">
        <f t="shared" si="1991"/>
        <v>4</v>
      </c>
      <c r="ES1256" s="79">
        <f t="shared" si="1991"/>
        <v>12</v>
      </c>
      <c r="ET1256" s="81">
        <f>SUM($BL1256:$CI1256)+SUM(CV$1245:CV$1262)</f>
        <v>57</v>
      </c>
      <c r="EU1256" s="81">
        <f>SUM($CK1256:$DH1256)+SUM(BW$1245:BW$1262)</f>
        <v>47</v>
      </c>
      <c r="EV1256" s="79">
        <f t="shared" si="1992"/>
        <v>58</v>
      </c>
      <c r="EW1256" s="81">
        <f t="shared" si="2012"/>
        <v>10</v>
      </c>
      <c r="EX1256" s="78"/>
      <c r="EY1256" s="80">
        <f t="shared" si="1993"/>
        <v>34</v>
      </c>
      <c r="EZ1256" s="80">
        <f t="shared" si="1994"/>
        <v>18</v>
      </c>
      <c r="FA1256" s="80">
        <f t="shared" si="1995"/>
        <v>4</v>
      </c>
      <c r="FB1256" s="80">
        <f t="shared" si="1996"/>
        <v>12</v>
      </c>
      <c r="FC1256" s="80">
        <f t="shared" si="1997"/>
        <v>57</v>
      </c>
      <c r="FD1256" s="80">
        <f t="shared" si="1998"/>
        <v>47</v>
      </c>
      <c r="FE1256" s="80">
        <f t="shared" si="1999"/>
        <v>58</v>
      </c>
      <c r="FF1256" s="80">
        <f t="shared" si="2000"/>
        <v>10</v>
      </c>
      <c r="FH1256" s="54">
        <f t="shared" si="2013"/>
        <v>0</v>
      </c>
      <c r="FI1256" s="54">
        <f t="shared" si="2014"/>
        <v>0</v>
      </c>
      <c r="FJ1256" s="54">
        <f t="shared" si="2001"/>
        <v>0</v>
      </c>
      <c r="FK1256" s="54">
        <f t="shared" si="2001"/>
        <v>0</v>
      </c>
      <c r="FL1256" s="54">
        <f t="shared" si="2001"/>
        <v>0</v>
      </c>
      <c r="FM1256" s="54">
        <f t="shared" si="2001"/>
        <v>0</v>
      </c>
      <c r="FN1256" s="54">
        <f t="shared" si="2001"/>
        <v>0</v>
      </c>
      <c r="FO1256" s="54">
        <f t="shared" si="2001"/>
        <v>0</v>
      </c>
      <c r="FQ1256" s="54" t="str">
        <f t="shared" si="1984"/>
        <v/>
      </c>
      <c r="FR1256" s="54" t="str">
        <f t="shared" si="1985"/>
        <v/>
      </c>
      <c r="FS1256" s="54" t="str">
        <f t="shared" si="2002"/>
        <v/>
      </c>
      <c r="FT1256" s="54" t="str">
        <f t="shared" si="2003"/>
        <v/>
      </c>
      <c r="FU1256" s="54" t="str">
        <f t="shared" si="2003"/>
        <v/>
      </c>
      <c r="FV1256" s="54" t="str">
        <f t="shared" si="1981"/>
        <v/>
      </c>
      <c r="FW1256" s="54" t="str">
        <f t="shared" si="1981"/>
        <v/>
      </c>
      <c r="FX1256" s="54" t="str">
        <f t="shared" si="1981"/>
        <v/>
      </c>
      <c r="FZ1256" s="58"/>
      <c r="GA1256" s="59"/>
      <c r="GB1256" s="60"/>
      <c r="GC1256" s="58"/>
      <c r="GD1256" s="59"/>
      <c r="GE1256" s="61"/>
      <c r="GF1256" s="58"/>
      <c r="GG1256" s="61"/>
      <c r="GH1256" s="61"/>
    </row>
    <row r="1257" spans="1:192" s="54" customFormat="1" ht="12" x14ac:dyDescent="0.25">
      <c r="A1257" s="54">
        <v>13</v>
      </c>
      <c r="B1257" s="54" t="s">
        <v>1715</v>
      </c>
      <c r="C1257" s="56">
        <v>34</v>
      </c>
      <c r="D1257" s="56">
        <v>10</v>
      </c>
      <c r="E1257" s="56">
        <v>3</v>
      </c>
      <c r="F1257" s="56">
        <v>21</v>
      </c>
      <c r="G1257" s="56">
        <v>47</v>
      </c>
      <c r="H1257" s="56">
        <v>94</v>
      </c>
      <c r="I1257" s="57">
        <v>33</v>
      </c>
      <c r="J1257" s="56">
        <f t="shared" si="1986"/>
        <v>-47</v>
      </c>
      <c r="L1257" s="82" t="s">
        <v>1715</v>
      </c>
      <c r="M1257" s="477" t="s">
        <v>74</v>
      </c>
      <c r="N1257" s="479" t="s">
        <v>102</v>
      </c>
      <c r="O1257" s="479" t="s">
        <v>219</v>
      </c>
      <c r="P1257" s="479" t="s">
        <v>150</v>
      </c>
      <c r="Q1257" s="479" t="s">
        <v>148</v>
      </c>
      <c r="R1257" s="479" t="s">
        <v>99</v>
      </c>
      <c r="S1257" s="479" t="s">
        <v>219</v>
      </c>
      <c r="T1257" s="479" t="s">
        <v>74</v>
      </c>
      <c r="U1257" s="479" t="s">
        <v>149</v>
      </c>
      <c r="V1257" s="479" t="s">
        <v>148</v>
      </c>
      <c r="W1257" s="479" t="s">
        <v>74</v>
      </c>
      <c r="X1257" s="479" t="s">
        <v>103</v>
      </c>
      <c r="Y1257" s="478"/>
      <c r="Z1257" s="479" t="s">
        <v>177</v>
      </c>
      <c r="AA1257" s="479" t="s">
        <v>62</v>
      </c>
      <c r="AB1257" s="479" t="s">
        <v>76</v>
      </c>
      <c r="AC1257" s="59" t="s">
        <v>219</v>
      </c>
      <c r="AD1257" s="85" t="s">
        <v>103</v>
      </c>
      <c r="AL1257" s="82" t="s">
        <v>1715</v>
      </c>
      <c r="AM1257" s="506" t="s">
        <v>578</v>
      </c>
      <c r="AN1257" s="88" t="s">
        <v>479</v>
      </c>
      <c r="AO1257" s="487" t="s">
        <v>591</v>
      </c>
      <c r="AP1257" s="88" t="s">
        <v>515</v>
      </c>
      <c r="AQ1257" s="88" t="s">
        <v>311</v>
      </c>
      <c r="AR1257" s="88" t="s">
        <v>333</v>
      </c>
      <c r="AS1257" s="252" t="s">
        <v>310</v>
      </c>
      <c r="AT1257" s="88" t="s">
        <v>506</v>
      </c>
      <c r="AU1257" s="88" t="s">
        <v>702</v>
      </c>
      <c r="AV1257" s="88" t="s">
        <v>484</v>
      </c>
      <c r="AW1257" s="88" t="s">
        <v>517</v>
      </c>
      <c r="AX1257" s="88" t="s">
        <v>491</v>
      </c>
      <c r="AY1257" s="83"/>
      <c r="AZ1257" s="88" t="s">
        <v>334</v>
      </c>
      <c r="BA1257" s="88" t="s">
        <v>483</v>
      </c>
      <c r="BB1257" s="88" t="s">
        <v>1930</v>
      </c>
      <c r="BC1257" s="88" t="s">
        <v>433</v>
      </c>
      <c r="BD1257" s="89" t="s">
        <v>748</v>
      </c>
      <c r="BL1257" s="90">
        <f t="shared" si="2004"/>
        <v>1</v>
      </c>
      <c r="BM1257" s="77">
        <f t="shared" si="2004"/>
        <v>2</v>
      </c>
      <c r="BN1257" s="77">
        <f t="shared" si="2004"/>
        <v>0</v>
      </c>
      <c r="BO1257" s="77">
        <f t="shared" si="2004"/>
        <v>3</v>
      </c>
      <c r="BP1257" s="77">
        <f t="shared" si="2004"/>
        <v>0</v>
      </c>
      <c r="BQ1257" s="77">
        <f t="shared" si="2004"/>
        <v>1</v>
      </c>
      <c r="BR1257" s="77">
        <f t="shared" si="2004"/>
        <v>0</v>
      </c>
      <c r="BS1257" s="77">
        <f t="shared" si="2004"/>
        <v>1</v>
      </c>
      <c r="BT1257" s="77">
        <f t="shared" si="2004"/>
        <v>1</v>
      </c>
      <c r="BU1257" s="77">
        <f t="shared" si="2004"/>
        <v>0</v>
      </c>
      <c r="BV1257" s="77">
        <f t="shared" si="2004"/>
        <v>1</v>
      </c>
      <c r="BW1257" s="77">
        <f t="shared" si="2004"/>
        <v>1</v>
      </c>
      <c r="BX1257" s="91"/>
      <c r="BY1257" s="77">
        <f>(IF(Z1257="","",(IF(MID(Z1257,2,1)="-",LEFT(Z1257,1),LEFT(Z1257,2)))+0))</f>
        <v>2</v>
      </c>
      <c r="BZ1257" s="77">
        <f>(IF(AA1257="","",(IF(MID(AA1257,2,1)="-",LEFT(AA1257,1),LEFT(AA1257,2)))+0))</f>
        <v>1</v>
      </c>
      <c r="CA1257" s="77">
        <f>(IF(AB1257="","",(IF(MID(AB1257,2,1)="-",LEFT(AB1257,1),LEFT(AB1257,2)))+0))</f>
        <v>0</v>
      </c>
      <c r="CB1257" s="77">
        <f>(IF(AC1257="","",(IF(MID(AC1257,2,1)="-",LEFT(AC1257,1),LEFT(AC1257,2)))+0))</f>
        <v>0</v>
      </c>
      <c r="CC1257" s="92">
        <f>(IF(AD1257="","",(IF(MID(AD1257,2,1)="-",LEFT(AD1257,1),LEFT(AD1257,2)))+0))</f>
        <v>1</v>
      </c>
      <c r="CJ1257" s="78"/>
      <c r="CK1257" s="90">
        <f t="shared" si="2005"/>
        <v>2</v>
      </c>
      <c r="CL1257" s="77">
        <f t="shared" si="2005"/>
        <v>4</v>
      </c>
      <c r="CM1257" s="77">
        <f t="shared" si="2005"/>
        <v>6</v>
      </c>
      <c r="CN1257" s="77">
        <f t="shared" si="2015"/>
        <v>1</v>
      </c>
      <c r="CO1257" s="77">
        <f t="shared" si="2015"/>
        <v>1</v>
      </c>
      <c r="CP1257" s="77">
        <f t="shared" si="2015"/>
        <v>0</v>
      </c>
      <c r="CQ1257" s="77">
        <f t="shared" si="2015"/>
        <v>6</v>
      </c>
      <c r="CR1257" s="77">
        <f t="shared" si="2015"/>
        <v>2</v>
      </c>
      <c r="CS1257" s="77">
        <f t="shared" si="2015"/>
        <v>5</v>
      </c>
      <c r="CT1257" s="77">
        <f t="shared" si="2015"/>
        <v>1</v>
      </c>
      <c r="CU1257" s="77">
        <f t="shared" si="2015"/>
        <v>2</v>
      </c>
      <c r="CV1257" s="77">
        <f t="shared" si="2015"/>
        <v>3</v>
      </c>
      <c r="CW1257" s="91"/>
      <c r="CX1257" s="77">
        <f>(IF(Z1257="","",IF(RIGHT(Z1257,2)="10",RIGHT(Z1257,2),RIGHT(Z1257,1))+0))</f>
        <v>0</v>
      </c>
      <c r="CY1257" s="77">
        <f>(IF(AA1257="","",IF(RIGHT(AA1257,2)="10",RIGHT(AA1257,2),RIGHT(AA1257,1))+0))</f>
        <v>1</v>
      </c>
      <c r="CZ1257" s="77">
        <f>(IF(AB1257="","",IF(RIGHT(AB1257,2)="10",RIGHT(AB1257,2),RIGHT(AB1257,1))+0))</f>
        <v>2</v>
      </c>
      <c r="DA1257" s="77">
        <f>(IF(AC1257="","",IF(RIGHT(AC1257,2)="10",RIGHT(AC1257,2),RIGHT(AC1257,1))+0))</f>
        <v>6</v>
      </c>
      <c r="DB1257" s="92">
        <f>(IF(AD1257="","",IF(RIGHT(AD1257,2)="10",RIGHT(AD1257,2),RIGHT(AD1257,1))+0))</f>
        <v>3</v>
      </c>
      <c r="DJ1257" s="347" t="str">
        <f t="shared" si="2006"/>
        <v>A</v>
      </c>
      <c r="DK1257" s="56" t="str">
        <f t="shared" si="2006"/>
        <v>A</v>
      </c>
      <c r="DL1257" s="56" t="str">
        <f t="shared" si="2006"/>
        <v>A</v>
      </c>
      <c r="DM1257" s="56" t="str">
        <f t="shared" si="2006"/>
        <v>H</v>
      </c>
      <c r="DN1257" s="56" t="str">
        <f t="shared" si="2006"/>
        <v>A</v>
      </c>
      <c r="DO1257" s="56" t="str">
        <f t="shared" si="2006"/>
        <v>H</v>
      </c>
      <c r="DP1257" s="56" t="str">
        <f t="shared" si="2006"/>
        <v>A</v>
      </c>
      <c r="DQ1257" s="56" t="str">
        <f t="shared" si="2006"/>
        <v>A</v>
      </c>
      <c r="DR1257" s="56" t="str">
        <f t="shared" si="2006"/>
        <v>A</v>
      </c>
      <c r="DS1257" s="56" t="str">
        <f t="shared" si="2006"/>
        <v>A</v>
      </c>
      <c r="DT1257" s="56" t="str">
        <f t="shared" si="2006"/>
        <v>A</v>
      </c>
      <c r="DU1257" s="56" t="str">
        <f t="shared" si="2006"/>
        <v>A</v>
      </c>
      <c r="DV1257" s="91"/>
      <c r="DW1257" s="56" t="str">
        <f>(IF(Z1257="","",IF(BY1257&gt;CX1257,"H",IF(BY1257&lt;CX1257,"A","D"))))</f>
        <v>H</v>
      </c>
      <c r="DX1257" s="56" t="str">
        <f>(IF(AA1257="","",IF(BZ1257&gt;CY1257,"H",IF(BZ1257&lt;CY1257,"A","D"))))</f>
        <v>D</v>
      </c>
      <c r="DY1257" s="56" t="str">
        <f>(IF(AB1257="","",IF(CA1257&gt;CZ1257,"H",IF(CA1257&lt;CZ1257,"A","D"))))</f>
        <v>A</v>
      </c>
      <c r="DZ1257" s="56" t="str">
        <f>(IF(AC1257="","",IF(CB1257&gt;DA1257,"H",IF(CB1257&lt;DA1257,"A","D"))))</f>
        <v>A</v>
      </c>
      <c r="EA1257" s="348" t="str">
        <f>(IF(AD1257="","",IF(CC1257&gt;DB1257,"H",IF(CC1257&lt;DB1257,"A","D"))))</f>
        <v>A</v>
      </c>
      <c r="EI1257" s="53" t="str">
        <f t="shared" si="1990"/>
        <v>Malden Vale</v>
      </c>
      <c r="EJ1257" s="79">
        <f t="shared" si="2007"/>
        <v>34</v>
      </c>
      <c r="EK1257" s="80">
        <f t="shared" si="2008"/>
        <v>3</v>
      </c>
      <c r="EL1257" s="80">
        <f t="shared" si="2009"/>
        <v>1</v>
      </c>
      <c r="EM1257" s="80">
        <f t="shared" si="2010"/>
        <v>13</v>
      </c>
      <c r="EN1257" s="80">
        <f>COUNTIF(DV$1245:DV$1262,"A")</f>
        <v>7</v>
      </c>
      <c r="EO1257" s="80">
        <f>COUNTIF(DV$1245:DV$1262,"D")</f>
        <v>2</v>
      </c>
      <c r="EP1257" s="80">
        <f>COUNTIF(DV$1245:DV$1262,"H")</f>
        <v>8</v>
      </c>
      <c r="EQ1257" s="79">
        <f t="shared" si="2011"/>
        <v>10</v>
      </c>
      <c r="ER1257" s="79">
        <f t="shared" si="1991"/>
        <v>3</v>
      </c>
      <c r="ES1257" s="79">
        <f t="shared" si="1991"/>
        <v>21</v>
      </c>
      <c r="ET1257" s="81">
        <f>SUM($BL1257:$CI1257)+SUM(CW$1245:CW$1262)</f>
        <v>47</v>
      </c>
      <c r="EU1257" s="81">
        <f>SUM($CK1257:$DH1257)+SUM(BX$1245:BX$1262)</f>
        <v>94</v>
      </c>
      <c r="EV1257" s="79">
        <f t="shared" si="1992"/>
        <v>33</v>
      </c>
      <c r="EW1257" s="81">
        <f t="shared" si="2012"/>
        <v>-47</v>
      </c>
      <c r="EX1257" s="78"/>
      <c r="EY1257" s="80">
        <f t="shared" si="1993"/>
        <v>34</v>
      </c>
      <c r="EZ1257" s="80">
        <f t="shared" si="1994"/>
        <v>10</v>
      </c>
      <c r="FA1257" s="80">
        <f t="shared" si="1995"/>
        <v>3</v>
      </c>
      <c r="FB1257" s="80">
        <f t="shared" si="1996"/>
        <v>21</v>
      </c>
      <c r="FC1257" s="80">
        <f t="shared" si="1997"/>
        <v>47</v>
      </c>
      <c r="FD1257" s="80">
        <f t="shared" si="1998"/>
        <v>94</v>
      </c>
      <c r="FE1257" s="80">
        <f t="shared" si="1999"/>
        <v>33</v>
      </c>
      <c r="FF1257" s="80">
        <f t="shared" si="2000"/>
        <v>-47</v>
      </c>
      <c r="FH1257" s="54">
        <f t="shared" si="2013"/>
        <v>0</v>
      </c>
      <c r="FI1257" s="54">
        <f t="shared" si="2014"/>
        <v>0</v>
      </c>
      <c r="FJ1257" s="54">
        <f t="shared" si="2001"/>
        <v>0</v>
      </c>
      <c r="FK1257" s="54">
        <f t="shared" si="2001"/>
        <v>0</v>
      </c>
      <c r="FL1257" s="54">
        <f t="shared" si="2001"/>
        <v>0</v>
      </c>
      <c r="FM1257" s="54">
        <f t="shared" si="2001"/>
        <v>0</v>
      </c>
      <c r="FN1257" s="54">
        <f t="shared" si="2001"/>
        <v>0</v>
      </c>
      <c r="FO1257" s="54">
        <f t="shared" si="2001"/>
        <v>0</v>
      </c>
      <c r="FQ1257" s="54" t="str">
        <f t="shared" si="1984"/>
        <v/>
      </c>
      <c r="FR1257" s="54" t="str">
        <f t="shared" si="1985"/>
        <v/>
      </c>
      <c r="FS1257" s="54" t="str">
        <f t="shared" si="2002"/>
        <v/>
      </c>
      <c r="FT1257" s="54" t="str">
        <f t="shared" si="2003"/>
        <v/>
      </c>
      <c r="FU1257" s="54" t="str">
        <f t="shared" si="2003"/>
        <v/>
      </c>
      <c r="FV1257" s="54" t="str">
        <f t="shared" si="1981"/>
        <v/>
      </c>
      <c r="FW1257" s="54" t="str">
        <f t="shared" si="1981"/>
        <v/>
      </c>
      <c r="FX1257" s="54" t="str">
        <f t="shared" si="1981"/>
        <v/>
      </c>
      <c r="FZ1257" s="58"/>
      <c r="GA1257" s="59"/>
      <c r="GB1257" s="60"/>
      <c r="GC1257" s="58"/>
      <c r="GD1257" s="59"/>
      <c r="GE1257" s="61"/>
      <c r="GF1257" s="58"/>
      <c r="GG1257" s="61"/>
      <c r="GH1257" s="61"/>
    </row>
    <row r="1258" spans="1:192" s="54" customFormat="1" ht="12" x14ac:dyDescent="0.25">
      <c r="A1258" s="54">
        <v>14</v>
      </c>
      <c r="B1258" s="54" t="s">
        <v>1771</v>
      </c>
      <c r="C1258" s="56">
        <v>34</v>
      </c>
      <c r="D1258" s="56">
        <v>8</v>
      </c>
      <c r="E1258" s="56">
        <v>6</v>
      </c>
      <c r="F1258" s="56">
        <v>20</v>
      </c>
      <c r="G1258" s="56">
        <v>51</v>
      </c>
      <c r="H1258" s="56">
        <v>78</v>
      </c>
      <c r="I1258" s="57">
        <v>30</v>
      </c>
      <c r="J1258" s="56">
        <f t="shared" si="1986"/>
        <v>-27</v>
      </c>
      <c r="L1258" s="82" t="s">
        <v>1849</v>
      </c>
      <c r="M1258" s="477" t="s">
        <v>77</v>
      </c>
      <c r="N1258" s="479" t="s">
        <v>76</v>
      </c>
      <c r="O1258" s="479" t="s">
        <v>76</v>
      </c>
      <c r="P1258" s="479" t="s">
        <v>59</v>
      </c>
      <c r="Q1258" s="479" t="s">
        <v>62</v>
      </c>
      <c r="R1258" s="479" t="s">
        <v>177</v>
      </c>
      <c r="S1258" s="479" t="s">
        <v>111</v>
      </c>
      <c r="T1258" s="479" t="s">
        <v>200</v>
      </c>
      <c r="U1258" s="479" t="s">
        <v>416</v>
      </c>
      <c r="V1258" s="479" t="s">
        <v>77</v>
      </c>
      <c r="W1258" s="479" t="s">
        <v>76</v>
      </c>
      <c r="X1258" s="479" t="s">
        <v>62</v>
      </c>
      <c r="Y1258" s="479" t="s">
        <v>99</v>
      </c>
      <c r="Z1258" s="478"/>
      <c r="AA1258" s="479" t="s">
        <v>63</v>
      </c>
      <c r="AB1258" s="479" t="s">
        <v>62</v>
      </c>
      <c r="AC1258" s="59" t="s">
        <v>124</v>
      </c>
      <c r="AD1258" s="85" t="s">
        <v>99</v>
      </c>
      <c r="AL1258" s="82" t="s">
        <v>1849</v>
      </c>
      <c r="AM1258" s="86" t="s">
        <v>479</v>
      </c>
      <c r="AN1258" s="88" t="s">
        <v>507</v>
      </c>
      <c r="AO1258" s="88" t="s">
        <v>491</v>
      </c>
      <c r="AP1258" s="88" t="s">
        <v>508</v>
      </c>
      <c r="AQ1258" s="88" t="s">
        <v>701</v>
      </c>
      <c r="AR1258" s="88" t="s">
        <v>517</v>
      </c>
      <c r="AS1258" s="88" t="s">
        <v>490</v>
      </c>
      <c r="AT1258" s="88" t="s">
        <v>484</v>
      </c>
      <c r="AU1258" s="88" t="s">
        <v>492</v>
      </c>
      <c r="AV1258" s="88" t="s">
        <v>311</v>
      </c>
      <c r="AW1258" s="88" t="s">
        <v>515</v>
      </c>
      <c r="AX1258" s="88" t="s">
        <v>1930</v>
      </c>
      <c r="AY1258" s="88" t="s">
        <v>747</v>
      </c>
      <c r="AZ1258" s="83"/>
      <c r="BA1258" s="88" t="s">
        <v>506</v>
      </c>
      <c r="BB1258" s="88" t="s">
        <v>528</v>
      </c>
      <c r="BC1258" s="88" t="s">
        <v>757</v>
      </c>
      <c r="BD1258" s="89" t="s">
        <v>483</v>
      </c>
      <c r="BL1258" s="90">
        <f t="shared" si="2004"/>
        <v>2</v>
      </c>
      <c r="BM1258" s="77">
        <f t="shared" si="2004"/>
        <v>0</v>
      </c>
      <c r="BN1258" s="77">
        <f t="shared" si="2004"/>
        <v>0</v>
      </c>
      <c r="BO1258" s="77">
        <f t="shared" si="2004"/>
        <v>4</v>
      </c>
      <c r="BP1258" s="77">
        <f t="shared" si="2004"/>
        <v>1</v>
      </c>
      <c r="BQ1258" s="77">
        <f t="shared" si="2004"/>
        <v>2</v>
      </c>
      <c r="BR1258" s="77">
        <f t="shared" si="2004"/>
        <v>5</v>
      </c>
      <c r="BS1258" s="77">
        <f t="shared" si="2004"/>
        <v>2</v>
      </c>
      <c r="BT1258" s="77">
        <f t="shared" si="2004"/>
        <v>6</v>
      </c>
      <c r="BU1258" s="77">
        <f t="shared" si="2004"/>
        <v>2</v>
      </c>
      <c r="BV1258" s="77">
        <f t="shared" si="2004"/>
        <v>0</v>
      </c>
      <c r="BW1258" s="77">
        <f t="shared" si="2004"/>
        <v>1</v>
      </c>
      <c r="BX1258" s="77">
        <f>(IF(Y1258="","",(IF(MID(Y1258,2,1)="-",LEFT(Y1258,1),LEFT(Y1258,2)))+0))</f>
        <v>1</v>
      </c>
      <c r="BY1258" s="91"/>
      <c r="BZ1258" s="77">
        <f>(IF(AA1258="","",(IF(MID(AA1258,2,1)="-",LEFT(AA1258,1),LEFT(AA1258,2)))+0))</f>
        <v>9</v>
      </c>
      <c r="CA1258" s="77">
        <f>(IF(AB1258="","",(IF(MID(AB1258,2,1)="-",LEFT(AB1258,1),LEFT(AB1258,2)))+0))</f>
        <v>1</v>
      </c>
      <c r="CB1258" s="77">
        <f>(IF(AC1258="","",(IF(MID(AC1258,2,1)="-",LEFT(AC1258,1),LEFT(AC1258,2)))+0))</f>
        <v>0</v>
      </c>
      <c r="CC1258" s="92">
        <f>(IF(AD1258="","",(IF(MID(AD1258,2,1)="-",LEFT(AD1258,1),LEFT(AD1258,2)))+0))</f>
        <v>1</v>
      </c>
      <c r="CJ1258" s="78"/>
      <c r="CK1258" s="90">
        <f t="shared" si="2005"/>
        <v>1</v>
      </c>
      <c r="CL1258" s="77">
        <f t="shared" si="2005"/>
        <v>2</v>
      </c>
      <c r="CM1258" s="77">
        <f t="shared" si="2005"/>
        <v>2</v>
      </c>
      <c r="CN1258" s="77">
        <f t="shared" si="2015"/>
        <v>0</v>
      </c>
      <c r="CO1258" s="77">
        <f t="shared" si="2015"/>
        <v>1</v>
      </c>
      <c r="CP1258" s="77">
        <f t="shared" si="2015"/>
        <v>0</v>
      </c>
      <c r="CQ1258" s="77">
        <f t="shared" si="2015"/>
        <v>2</v>
      </c>
      <c r="CR1258" s="77">
        <f t="shared" si="2015"/>
        <v>2</v>
      </c>
      <c r="CS1258" s="77">
        <f t="shared" si="2015"/>
        <v>2</v>
      </c>
      <c r="CT1258" s="77">
        <f t="shared" si="2015"/>
        <v>1</v>
      </c>
      <c r="CU1258" s="77">
        <f t="shared" si="2015"/>
        <v>2</v>
      </c>
      <c r="CV1258" s="77">
        <f t="shared" si="2015"/>
        <v>1</v>
      </c>
      <c r="CW1258" s="77">
        <f>(IF(Y1258="","",IF(RIGHT(Y1258,2)="10",RIGHT(Y1258,2),RIGHT(Y1258,1))+0))</f>
        <v>0</v>
      </c>
      <c r="CX1258" s="91"/>
      <c r="CY1258" s="77">
        <f>(IF(AA1258="","",IF(RIGHT(AA1258,2)="10",RIGHT(AA1258,2),RIGHT(AA1258,1))+0))</f>
        <v>0</v>
      </c>
      <c r="CZ1258" s="77">
        <f>(IF(AB1258="","",IF(RIGHT(AB1258,2)="10",RIGHT(AB1258,2),RIGHT(AB1258,1))+0))</f>
        <v>1</v>
      </c>
      <c r="DA1258" s="77">
        <f>(IF(AC1258="","",IF(RIGHT(AC1258,2)="10",RIGHT(AC1258,2),RIGHT(AC1258,1))+0))</f>
        <v>0</v>
      </c>
      <c r="DB1258" s="92">
        <f>(IF(AD1258="","",IF(RIGHT(AD1258,2)="10",RIGHT(AD1258,2),RIGHT(AD1258,1))+0))</f>
        <v>0</v>
      </c>
      <c r="DJ1258" s="347" t="str">
        <f t="shared" si="2006"/>
        <v>H</v>
      </c>
      <c r="DK1258" s="56" t="str">
        <f t="shared" si="2006"/>
        <v>A</v>
      </c>
      <c r="DL1258" s="56" t="str">
        <f t="shared" si="2006"/>
        <v>A</v>
      </c>
      <c r="DM1258" s="56" t="str">
        <f t="shared" si="2006"/>
        <v>H</v>
      </c>
      <c r="DN1258" s="56" t="str">
        <f t="shared" si="2006"/>
        <v>D</v>
      </c>
      <c r="DO1258" s="56" t="str">
        <f t="shared" si="2006"/>
        <v>H</v>
      </c>
      <c r="DP1258" s="56" t="str">
        <f t="shared" si="2006"/>
        <v>H</v>
      </c>
      <c r="DQ1258" s="56" t="str">
        <f t="shared" si="2006"/>
        <v>D</v>
      </c>
      <c r="DR1258" s="56" t="str">
        <f t="shared" si="2006"/>
        <v>H</v>
      </c>
      <c r="DS1258" s="56" t="str">
        <f t="shared" si="2006"/>
        <v>H</v>
      </c>
      <c r="DT1258" s="56" t="str">
        <f t="shared" si="2006"/>
        <v>A</v>
      </c>
      <c r="DU1258" s="56" t="str">
        <f t="shared" si="2006"/>
        <v>D</v>
      </c>
      <c r="DV1258" s="56" t="str">
        <f>(IF(Y1258="","",IF(BX1258&gt;CW1258,"H",IF(BX1258&lt;CW1258,"A","D"))))</f>
        <v>H</v>
      </c>
      <c r="DW1258" s="91"/>
      <c r="DX1258" s="56" t="str">
        <f>(IF(AA1258="","",IF(BZ1258&gt;CY1258,"H",IF(BZ1258&lt;CY1258,"A","D"))))</f>
        <v>H</v>
      </c>
      <c r="DY1258" s="56" t="str">
        <f>(IF(AB1258="","",IF(CA1258&gt;CZ1258,"H",IF(CA1258&lt;CZ1258,"A","D"))))</f>
        <v>D</v>
      </c>
      <c r="DZ1258" s="56" t="str">
        <f>(IF(AC1258="","",IF(CB1258&gt;DA1258,"H",IF(CB1258&lt;DA1258,"A","D"))))</f>
        <v>D</v>
      </c>
      <c r="EA1258" s="348" t="str">
        <f>(IF(AD1258="","",IF(CC1258&gt;DB1258,"H",IF(CC1258&lt;DB1258,"A","D"))))</f>
        <v>H</v>
      </c>
      <c r="EI1258" s="53" t="str">
        <f t="shared" si="1990"/>
        <v>Met Police</v>
      </c>
      <c r="EJ1258" s="79">
        <f t="shared" si="2007"/>
        <v>34</v>
      </c>
      <c r="EK1258" s="80">
        <f t="shared" si="2008"/>
        <v>9</v>
      </c>
      <c r="EL1258" s="80">
        <f t="shared" si="2009"/>
        <v>5</v>
      </c>
      <c r="EM1258" s="80">
        <f t="shared" si="2010"/>
        <v>3</v>
      </c>
      <c r="EN1258" s="80">
        <f>COUNTIF(DW$1245:DW$1262,"A")</f>
        <v>7</v>
      </c>
      <c r="EO1258" s="80">
        <f>COUNTIF(DW$1245:DW$1262,"D")</f>
        <v>1</v>
      </c>
      <c r="EP1258" s="80">
        <f>COUNTIF(DW$1245:DW$1262,"H")</f>
        <v>9</v>
      </c>
      <c r="EQ1258" s="79">
        <f t="shared" si="2011"/>
        <v>16</v>
      </c>
      <c r="ER1258" s="79">
        <f t="shared" si="1991"/>
        <v>6</v>
      </c>
      <c r="ES1258" s="79">
        <f t="shared" si="1991"/>
        <v>12</v>
      </c>
      <c r="ET1258" s="81">
        <f>SUM($BL1258:$CI1258)+SUM(CX$1245:CX$1262)</f>
        <v>60</v>
      </c>
      <c r="EU1258" s="81">
        <f>SUM($CK1258:$DH1258)+SUM(BY$1245:BY$1262)</f>
        <v>44</v>
      </c>
      <c r="EV1258" s="79">
        <f t="shared" si="1992"/>
        <v>54</v>
      </c>
      <c r="EW1258" s="81">
        <f t="shared" si="2012"/>
        <v>16</v>
      </c>
      <c r="EX1258" s="78"/>
      <c r="EY1258" s="80">
        <f t="shared" si="1993"/>
        <v>34</v>
      </c>
      <c r="EZ1258" s="80">
        <f t="shared" si="1994"/>
        <v>16</v>
      </c>
      <c r="FA1258" s="80">
        <f t="shared" si="1995"/>
        <v>6</v>
      </c>
      <c r="FB1258" s="80">
        <f t="shared" si="1996"/>
        <v>12</v>
      </c>
      <c r="FC1258" s="80">
        <f t="shared" si="1997"/>
        <v>60</v>
      </c>
      <c r="FD1258" s="80">
        <f t="shared" si="1998"/>
        <v>44</v>
      </c>
      <c r="FE1258" s="80">
        <f t="shared" si="1999"/>
        <v>54</v>
      </c>
      <c r="FF1258" s="80">
        <f t="shared" si="2000"/>
        <v>16</v>
      </c>
      <c r="FH1258" s="54">
        <f t="shared" si="2013"/>
        <v>0</v>
      </c>
      <c r="FI1258" s="54">
        <f t="shared" si="2014"/>
        <v>0</v>
      </c>
      <c r="FJ1258" s="54">
        <f t="shared" si="2001"/>
        <v>0</v>
      </c>
      <c r="FK1258" s="54">
        <f t="shared" si="2001"/>
        <v>0</v>
      </c>
      <c r="FL1258" s="54">
        <f t="shared" si="2001"/>
        <v>0</v>
      </c>
      <c r="FM1258" s="54">
        <f t="shared" si="2001"/>
        <v>0</v>
      </c>
      <c r="FN1258" s="54">
        <f t="shared" si="2001"/>
        <v>0</v>
      </c>
      <c r="FO1258" s="54">
        <f t="shared" si="2001"/>
        <v>0</v>
      </c>
      <c r="FQ1258" s="54" t="str">
        <f t="shared" si="1984"/>
        <v/>
      </c>
      <c r="FR1258" s="54" t="str">
        <f t="shared" si="1985"/>
        <v/>
      </c>
      <c r="FS1258" s="54" t="str">
        <f t="shared" si="2002"/>
        <v/>
      </c>
      <c r="FT1258" s="54" t="str">
        <f t="shared" si="2003"/>
        <v/>
      </c>
      <c r="FU1258" s="54" t="str">
        <f t="shared" si="2003"/>
        <v/>
      </c>
      <c r="FV1258" s="54" t="str">
        <f t="shared" si="1981"/>
        <v/>
      </c>
      <c r="FW1258" s="54" t="str">
        <f t="shared" si="1981"/>
        <v/>
      </c>
      <c r="FX1258" s="54" t="str">
        <f t="shared" si="1981"/>
        <v/>
      </c>
      <c r="FZ1258" s="58"/>
      <c r="GA1258" s="59"/>
      <c r="GB1258" s="60"/>
      <c r="GC1258" s="58"/>
      <c r="GD1258" s="59"/>
      <c r="GE1258" s="61"/>
      <c r="GF1258" s="58"/>
      <c r="GG1258" s="61"/>
      <c r="GH1258" s="61"/>
    </row>
    <row r="1259" spans="1:192" s="54" customFormat="1" ht="12" x14ac:dyDescent="0.25">
      <c r="A1259" s="54">
        <v>15</v>
      </c>
      <c r="B1259" s="54" t="s">
        <v>1924</v>
      </c>
      <c r="C1259" s="56">
        <v>34</v>
      </c>
      <c r="D1259" s="56">
        <v>9</v>
      </c>
      <c r="E1259" s="56">
        <v>2</v>
      </c>
      <c r="F1259" s="56">
        <v>23</v>
      </c>
      <c r="G1259" s="56">
        <v>44</v>
      </c>
      <c r="H1259" s="56">
        <v>91</v>
      </c>
      <c r="I1259" s="57">
        <v>29</v>
      </c>
      <c r="J1259" s="56">
        <f t="shared" si="1986"/>
        <v>-47</v>
      </c>
      <c r="L1259" s="82" t="s">
        <v>1815</v>
      </c>
      <c r="M1259" s="477" t="s">
        <v>103</v>
      </c>
      <c r="N1259" s="479" t="s">
        <v>85</v>
      </c>
      <c r="O1259" s="479" t="s">
        <v>86</v>
      </c>
      <c r="P1259" s="479" t="s">
        <v>74</v>
      </c>
      <c r="Q1259" s="479" t="s">
        <v>86</v>
      </c>
      <c r="R1259" s="479" t="s">
        <v>103</v>
      </c>
      <c r="S1259" s="479" t="s">
        <v>149</v>
      </c>
      <c r="T1259" s="479" t="s">
        <v>87</v>
      </c>
      <c r="U1259" s="479" t="s">
        <v>186</v>
      </c>
      <c r="V1259" s="479" t="s">
        <v>278</v>
      </c>
      <c r="W1259" s="479" t="s">
        <v>148</v>
      </c>
      <c r="X1259" s="479" t="s">
        <v>101</v>
      </c>
      <c r="Y1259" s="479" t="s">
        <v>175</v>
      </c>
      <c r="Z1259" s="479" t="s">
        <v>185</v>
      </c>
      <c r="AA1259" s="478"/>
      <c r="AB1259" s="479" t="s">
        <v>218</v>
      </c>
      <c r="AC1259" s="59" t="s">
        <v>76</v>
      </c>
      <c r="AD1259" s="85" t="s">
        <v>99</v>
      </c>
      <c r="AL1259" s="82" t="s">
        <v>1815</v>
      </c>
      <c r="AM1259" s="506" t="s">
        <v>702</v>
      </c>
      <c r="AN1259" s="487" t="s">
        <v>310</v>
      </c>
      <c r="AO1259" s="88" t="s">
        <v>1631</v>
      </c>
      <c r="AP1259" s="88" t="s">
        <v>757</v>
      </c>
      <c r="AQ1259" s="88" t="s">
        <v>490</v>
      </c>
      <c r="AR1259" s="88" t="s">
        <v>334</v>
      </c>
      <c r="AS1259" s="88" t="s">
        <v>534</v>
      </c>
      <c r="AT1259" s="88" t="s">
        <v>311</v>
      </c>
      <c r="AU1259" s="88" t="s">
        <v>539</v>
      </c>
      <c r="AV1259" s="489" t="s">
        <v>578</v>
      </c>
      <c r="AW1259" s="88" t="s">
        <v>1035</v>
      </c>
      <c r="AX1259" s="88" t="s">
        <v>479</v>
      </c>
      <c r="AY1259" s="88" t="s">
        <v>481</v>
      </c>
      <c r="AZ1259" s="252" t="s">
        <v>591</v>
      </c>
      <c r="BA1259" s="83"/>
      <c r="BB1259" s="88" t="s">
        <v>504</v>
      </c>
      <c r="BC1259" s="88" t="s">
        <v>342</v>
      </c>
      <c r="BD1259" s="89" t="s">
        <v>327</v>
      </c>
      <c r="BL1259" s="90">
        <f t="shared" si="2004"/>
        <v>1</v>
      </c>
      <c r="BM1259" s="77">
        <f t="shared" si="2004"/>
        <v>0</v>
      </c>
      <c r="BN1259" s="77">
        <f t="shared" si="2004"/>
        <v>0</v>
      </c>
      <c r="BO1259" s="77">
        <f t="shared" si="2004"/>
        <v>1</v>
      </c>
      <c r="BP1259" s="77">
        <f t="shared" si="2004"/>
        <v>0</v>
      </c>
      <c r="BQ1259" s="77">
        <f t="shared" si="2004"/>
        <v>1</v>
      </c>
      <c r="BR1259" s="77">
        <f t="shared" si="2004"/>
        <v>1</v>
      </c>
      <c r="BS1259" s="77">
        <f t="shared" si="2004"/>
        <v>3</v>
      </c>
      <c r="BT1259" s="77">
        <f t="shared" si="2004"/>
        <v>3</v>
      </c>
      <c r="BU1259" s="77">
        <f t="shared" si="2004"/>
        <v>1</v>
      </c>
      <c r="BV1259" s="77">
        <f t="shared" si="2004"/>
        <v>0</v>
      </c>
      <c r="BW1259" s="77">
        <f t="shared" si="2004"/>
        <v>3</v>
      </c>
      <c r="BX1259" s="77">
        <f>(IF(Y1259="","",(IF(MID(Y1259,2,1)="-",LEFT(Y1259,1),LEFT(Y1259,2)))+0))</f>
        <v>2</v>
      </c>
      <c r="BY1259" s="77">
        <f>(IF(Z1259="","",(IF(MID(Z1259,2,1)="-",LEFT(Z1259,1),LEFT(Z1259,2)))+0))</f>
        <v>0</v>
      </c>
      <c r="BZ1259" s="91"/>
      <c r="CA1259" s="77">
        <f>(IF(AB1259="","",(IF(MID(AB1259,2,1)="-",LEFT(AB1259,1),LEFT(AB1259,2)))+0))</f>
        <v>0</v>
      </c>
      <c r="CB1259" s="77">
        <f>(IF(AC1259="","",(IF(MID(AC1259,2,1)="-",LEFT(AC1259,1),LEFT(AC1259,2)))+0))</f>
        <v>0</v>
      </c>
      <c r="CC1259" s="92">
        <f>(IF(AD1259="","",(IF(MID(AD1259,2,1)="-",LEFT(AD1259,1),LEFT(AD1259,2)))+0))</f>
        <v>1</v>
      </c>
      <c r="CJ1259" s="78"/>
      <c r="CK1259" s="90">
        <f t="shared" si="2005"/>
        <v>3</v>
      </c>
      <c r="CL1259" s="77">
        <f t="shared" si="2005"/>
        <v>4</v>
      </c>
      <c r="CM1259" s="77">
        <f t="shared" si="2005"/>
        <v>3</v>
      </c>
      <c r="CN1259" s="77">
        <f t="shared" si="2015"/>
        <v>2</v>
      </c>
      <c r="CO1259" s="77">
        <f t="shared" si="2015"/>
        <v>3</v>
      </c>
      <c r="CP1259" s="77">
        <f t="shared" si="2015"/>
        <v>3</v>
      </c>
      <c r="CQ1259" s="77">
        <f t="shared" si="2015"/>
        <v>5</v>
      </c>
      <c r="CR1259" s="77">
        <f t="shared" si="2015"/>
        <v>3</v>
      </c>
      <c r="CS1259" s="77">
        <f t="shared" si="2015"/>
        <v>4</v>
      </c>
      <c r="CT1259" s="77">
        <f t="shared" si="2015"/>
        <v>9</v>
      </c>
      <c r="CU1259" s="77">
        <f t="shared" si="2015"/>
        <v>1</v>
      </c>
      <c r="CV1259" s="77">
        <f t="shared" si="2015"/>
        <v>2</v>
      </c>
      <c r="CW1259" s="77">
        <f>(IF(Y1259="","",IF(RIGHT(Y1259,2)="10",RIGHT(Y1259,2),RIGHT(Y1259,1))+0))</f>
        <v>5</v>
      </c>
      <c r="CX1259" s="77">
        <f>(IF(Z1259="","",IF(RIGHT(Z1259,2)="10",RIGHT(Z1259,2),RIGHT(Z1259,1))+0))</f>
        <v>7</v>
      </c>
      <c r="CY1259" s="91"/>
      <c r="CZ1259" s="77">
        <f>(IF(AB1259="","",IF(RIGHT(AB1259,2)="10",RIGHT(AB1259,2),RIGHT(AB1259,1))+0))</f>
        <v>8</v>
      </c>
      <c r="DA1259" s="77">
        <f>(IF(AC1259="","",IF(RIGHT(AC1259,2)="10",RIGHT(AC1259,2),RIGHT(AC1259,1))+0))</f>
        <v>2</v>
      </c>
      <c r="DB1259" s="92">
        <f>(IF(AD1259="","",IF(RIGHT(AD1259,2)="10",RIGHT(AD1259,2),RIGHT(AD1259,1))+0))</f>
        <v>0</v>
      </c>
      <c r="DJ1259" s="347" t="str">
        <f t="shared" si="2006"/>
        <v>A</v>
      </c>
      <c r="DK1259" s="56" t="str">
        <f t="shared" si="2006"/>
        <v>A</v>
      </c>
      <c r="DL1259" s="56" t="str">
        <f t="shared" si="2006"/>
        <v>A</v>
      </c>
      <c r="DM1259" s="56" t="str">
        <f t="shared" si="2006"/>
        <v>A</v>
      </c>
      <c r="DN1259" s="56" t="str">
        <f t="shared" si="2006"/>
        <v>A</v>
      </c>
      <c r="DO1259" s="56" t="str">
        <f t="shared" si="2006"/>
        <v>A</v>
      </c>
      <c r="DP1259" s="56" t="str">
        <f t="shared" si="2006"/>
        <v>A</v>
      </c>
      <c r="DQ1259" s="56" t="str">
        <f t="shared" si="2006"/>
        <v>D</v>
      </c>
      <c r="DR1259" s="56" t="str">
        <f t="shared" si="2006"/>
        <v>A</v>
      </c>
      <c r="DS1259" s="56" t="str">
        <f t="shared" si="2006"/>
        <v>A</v>
      </c>
      <c r="DT1259" s="56" t="str">
        <f t="shared" si="2006"/>
        <v>A</v>
      </c>
      <c r="DU1259" s="56" t="str">
        <f t="shared" si="2006"/>
        <v>H</v>
      </c>
      <c r="DV1259" s="56" t="str">
        <f>(IF(Y1259="","",IF(BX1259&gt;CW1259,"H",IF(BX1259&lt;CW1259,"A","D"))))</f>
        <v>A</v>
      </c>
      <c r="DW1259" s="56" t="str">
        <f>(IF(Z1259="","",IF(BY1259&gt;CX1259,"H",IF(BY1259&lt;CX1259,"A","D"))))</f>
        <v>A</v>
      </c>
      <c r="DX1259" s="91"/>
      <c r="DY1259" s="56" t="str">
        <f>(IF(AB1259="","",IF(CA1259&gt;CZ1259,"H",IF(CA1259&lt;CZ1259,"A","D"))))</f>
        <v>A</v>
      </c>
      <c r="DZ1259" s="56" t="str">
        <f>(IF(AC1259="","",IF(CB1259&gt;DA1259,"H",IF(CB1259&lt;DA1259,"A","D"))))</f>
        <v>A</v>
      </c>
      <c r="EA1259" s="348" t="str">
        <f>(IF(AD1259="","",IF(CC1259&gt;DB1259,"H",IF(CC1259&lt;DB1259,"A","D"))))</f>
        <v>H</v>
      </c>
      <c r="EI1259" s="53" t="str">
        <f t="shared" si="1990"/>
        <v>Redhill</v>
      </c>
      <c r="EJ1259" s="79">
        <f t="shared" si="2007"/>
        <v>34</v>
      </c>
      <c r="EK1259" s="80">
        <f t="shared" si="2008"/>
        <v>2</v>
      </c>
      <c r="EL1259" s="80">
        <f t="shared" si="2009"/>
        <v>1</v>
      </c>
      <c r="EM1259" s="80">
        <f t="shared" si="2010"/>
        <v>14</v>
      </c>
      <c r="EN1259" s="80">
        <f>COUNTIF(DX$1245:DX$1262,"A")</f>
        <v>2</v>
      </c>
      <c r="EO1259" s="80">
        <f>COUNTIF(DX$1245:DX$1262,"D")</f>
        <v>2</v>
      </c>
      <c r="EP1259" s="80">
        <f>COUNTIF(DX$1245:DX$1262,"H")</f>
        <v>13</v>
      </c>
      <c r="EQ1259" s="79">
        <f t="shared" si="2011"/>
        <v>4</v>
      </c>
      <c r="ER1259" s="79">
        <f t="shared" si="1991"/>
        <v>3</v>
      </c>
      <c r="ES1259" s="79">
        <f t="shared" si="1991"/>
        <v>27</v>
      </c>
      <c r="ET1259" s="81">
        <f>SUM($BL1259:$CI1259)+SUM(CY$1245:CY$1262)</f>
        <v>31</v>
      </c>
      <c r="EU1259" s="81">
        <f>SUM($CK1259:$DH1259)+SUM(BZ$1245:BZ$1262)</f>
        <v>123</v>
      </c>
      <c r="EV1259" s="79">
        <f t="shared" si="1992"/>
        <v>15</v>
      </c>
      <c r="EW1259" s="81">
        <f t="shared" si="2012"/>
        <v>-92</v>
      </c>
      <c r="EX1259" s="78"/>
      <c r="EY1259" s="80">
        <f t="shared" si="1993"/>
        <v>34</v>
      </c>
      <c r="EZ1259" s="80">
        <f t="shared" si="1994"/>
        <v>4</v>
      </c>
      <c r="FA1259" s="80">
        <f t="shared" si="1995"/>
        <v>3</v>
      </c>
      <c r="FB1259" s="80">
        <f t="shared" si="1996"/>
        <v>27</v>
      </c>
      <c r="FC1259" s="80">
        <f t="shared" si="1997"/>
        <v>31</v>
      </c>
      <c r="FD1259" s="80">
        <f t="shared" si="1998"/>
        <v>123</v>
      </c>
      <c r="FE1259" s="80">
        <f t="shared" si="1999"/>
        <v>15</v>
      </c>
      <c r="FF1259" s="80">
        <f t="shared" si="2000"/>
        <v>-92</v>
      </c>
      <c r="FH1259" s="54">
        <f t="shared" si="2013"/>
        <v>0</v>
      </c>
      <c r="FI1259" s="54">
        <f t="shared" si="2014"/>
        <v>0</v>
      </c>
      <c r="FJ1259" s="54">
        <f t="shared" si="2001"/>
        <v>0</v>
      </c>
      <c r="FK1259" s="54">
        <f t="shared" si="2001"/>
        <v>0</v>
      </c>
      <c r="FL1259" s="54">
        <f t="shared" si="2001"/>
        <v>0</v>
      </c>
      <c r="FM1259" s="54">
        <f t="shared" si="2001"/>
        <v>0</v>
      </c>
      <c r="FN1259" s="54">
        <f t="shared" si="2001"/>
        <v>0</v>
      </c>
      <c r="FO1259" s="54">
        <f t="shared" si="2001"/>
        <v>0</v>
      </c>
      <c r="FQ1259" s="54" t="str">
        <f t="shared" si="1984"/>
        <v/>
      </c>
      <c r="FR1259" s="54" t="str">
        <f t="shared" si="1985"/>
        <v/>
      </c>
      <c r="FS1259" s="54" t="str">
        <f t="shared" si="2002"/>
        <v/>
      </c>
      <c r="FT1259" s="54" t="str">
        <f t="shared" si="2003"/>
        <v/>
      </c>
      <c r="FU1259" s="54" t="str">
        <f t="shared" si="2003"/>
        <v/>
      </c>
      <c r="FV1259" s="54" t="str">
        <f t="shared" si="1981"/>
        <v/>
      </c>
      <c r="FW1259" s="54" t="str">
        <f t="shared" si="1981"/>
        <v/>
      </c>
      <c r="FX1259" s="54" t="str">
        <f t="shared" si="1981"/>
        <v/>
      </c>
      <c r="FZ1259" s="58"/>
      <c r="GA1259" s="59"/>
      <c r="GB1259" s="60"/>
      <c r="GC1259" s="58"/>
      <c r="GD1259" s="59"/>
      <c r="GE1259" s="61"/>
      <c r="GF1259" s="58"/>
      <c r="GG1259" s="61"/>
      <c r="GH1259" s="61"/>
    </row>
    <row r="1260" spans="1:192" s="54" customFormat="1" ht="12" x14ac:dyDescent="0.25">
      <c r="A1260" s="54">
        <v>16</v>
      </c>
      <c r="B1260" s="54" t="s">
        <v>1250</v>
      </c>
      <c r="C1260" s="56">
        <v>34</v>
      </c>
      <c r="D1260" s="56">
        <v>8</v>
      </c>
      <c r="E1260" s="56">
        <v>3</v>
      </c>
      <c r="F1260" s="56">
        <v>23</v>
      </c>
      <c r="G1260" s="56">
        <v>56</v>
      </c>
      <c r="H1260" s="56">
        <v>128</v>
      </c>
      <c r="I1260" s="57">
        <v>27</v>
      </c>
      <c r="J1260" s="56">
        <f t="shared" si="1986"/>
        <v>-72</v>
      </c>
      <c r="L1260" s="82" t="s">
        <v>882</v>
      </c>
      <c r="M1260" s="477" t="s">
        <v>89</v>
      </c>
      <c r="N1260" s="479" t="s">
        <v>176</v>
      </c>
      <c r="O1260" s="479" t="s">
        <v>62</v>
      </c>
      <c r="P1260" s="479" t="s">
        <v>150</v>
      </c>
      <c r="Q1260" s="479" t="s">
        <v>177</v>
      </c>
      <c r="R1260" s="479" t="s">
        <v>58</v>
      </c>
      <c r="S1260" s="479" t="s">
        <v>124</v>
      </c>
      <c r="T1260" s="479" t="s">
        <v>164</v>
      </c>
      <c r="U1260" s="479" t="s">
        <v>162</v>
      </c>
      <c r="V1260" s="479" t="s">
        <v>410</v>
      </c>
      <c r="W1260" s="479" t="s">
        <v>89</v>
      </c>
      <c r="X1260" s="479" t="s">
        <v>59</v>
      </c>
      <c r="Y1260" s="479" t="s">
        <v>596</v>
      </c>
      <c r="Z1260" s="479" t="s">
        <v>206</v>
      </c>
      <c r="AA1260" s="479" t="s">
        <v>269</v>
      </c>
      <c r="AB1260" s="478"/>
      <c r="AC1260" s="59" t="s">
        <v>200</v>
      </c>
      <c r="AD1260" s="85" t="s">
        <v>89</v>
      </c>
      <c r="AL1260" s="82" t="s">
        <v>882</v>
      </c>
      <c r="AM1260" s="86" t="s">
        <v>534</v>
      </c>
      <c r="AN1260" s="88" t="s">
        <v>747</v>
      </c>
      <c r="AO1260" s="88" t="s">
        <v>757</v>
      </c>
      <c r="AP1260" s="88" t="s">
        <v>1133</v>
      </c>
      <c r="AQ1260" s="88" t="s">
        <v>703</v>
      </c>
      <c r="AR1260" s="88" t="s">
        <v>490</v>
      </c>
      <c r="AS1260" s="88" t="s">
        <v>515</v>
      </c>
      <c r="AT1260" s="88" t="s">
        <v>483</v>
      </c>
      <c r="AU1260" s="88" t="s">
        <v>748</v>
      </c>
      <c r="AV1260" s="252" t="s">
        <v>121</v>
      </c>
      <c r="AW1260" s="88" t="s">
        <v>403</v>
      </c>
      <c r="AX1260" s="88" t="s">
        <v>701</v>
      </c>
      <c r="AY1260" s="88" t="s">
        <v>493</v>
      </c>
      <c r="AZ1260" s="88" t="s">
        <v>1631</v>
      </c>
      <c r="BA1260" s="88" t="s">
        <v>491</v>
      </c>
      <c r="BB1260" s="83"/>
      <c r="BC1260" s="88" t="s">
        <v>516</v>
      </c>
      <c r="BD1260" s="89" t="s">
        <v>492</v>
      </c>
      <c r="BL1260" s="90">
        <f t="shared" si="2004"/>
        <v>3</v>
      </c>
      <c r="BM1260" s="77">
        <f t="shared" si="2004"/>
        <v>2</v>
      </c>
      <c r="BN1260" s="77">
        <f t="shared" si="2004"/>
        <v>1</v>
      </c>
      <c r="BO1260" s="77">
        <f t="shared" si="2004"/>
        <v>3</v>
      </c>
      <c r="BP1260" s="77">
        <f t="shared" si="2004"/>
        <v>2</v>
      </c>
      <c r="BQ1260" s="77">
        <f t="shared" si="2004"/>
        <v>5</v>
      </c>
      <c r="BR1260" s="77">
        <f t="shared" si="2004"/>
        <v>0</v>
      </c>
      <c r="BS1260" s="77">
        <f t="shared" si="2004"/>
        <v>8</v>
      </c>
      <c r="BT1260" s="77">
        <f t="shared" si="2004"/>
        <v>6</v>
      </c>
      <c r="BU1260" s="77">
        <f t="shared" si="2004"/>
        <v>2</v>
      </c>
      <c r="BV1260" s="77">
        <f t="shared" si="2004"/>
        <v>3</v>
      </c>
      <c r="BW1260" s="77">
        <f t="shared" si="2004"/>
        <v>4</v>
      </c>
      <c r="BX1260" s="77">
        <f>(IF(Y1260="","",(IF(MID(Y1260,2,1)="-",LEFT(Y1260,1),LEFT(Y1260,2)))+0))</f>
        <v>11</v>
      </c>
      <c r="BY1260" s="77">
        <f>(IF(Z1260="","",(IF(MID(Z1260,2,1)="-",LEFT(Z1260,1),LEFT(Z1260,2)))+0))</f>
        <v>1</v>
      </c>
      <c r="BZ1260" s="77">
        <f>(IF(AA1260="","",(IF(MID(AA1260,2,1)="-",LEFT(AA1260,1),LEFT(AA1260,2)))+0))</f>
        <v>7</v>
      </c>
      <c r="CA1260" s="91"/>
      <c r="CB1260" s="77">
        <f>(IF(AC1260="","",(IF(MID(AC1260,2,1)="-",LEFT(AC1260,1),LEFT(AC1260,2)))+0))</f>
        <v>2</v>
      </c>
      <c r="CC1260" s="92">
        <f>(IF(AD1260="","",(IF(MID(AD1260,2,1)="-",LEFT(AD1260,1),LEFT(AD1260,2)))+0))</f>
        <v>3</v>
      </c>
      <c r="CJ1260" s="78"/>
      <c r="CK1260" s="90">
        <f t="shared" si="2005"/>
        <v>0</v>
      </c>
      <c r="CL1260" s="77">
        <f t="shared" si="2005"/>
        <v>3</v>
      </c>
      <c r="CM1260" s="77">
        <f t="shared" si="2005"/>
        <v>1</v>
      </c>
      <c r="CN1260" s="77">
        <f t="shared" si="2015"/>
        <v>1</v>
      </c>
      <c r="CO1260" s="77">
        <f t="shared" si="2015"/>
        <v>0</v>
      </c>
      <c r="CP1260" s="77">
        <f t="shared" si="2015"/>
        <v>1</v>
      </c>
      <c r="CQ1260" s="77">
        <f t="shared" si="2015"/>
        <v>0</v>
      </c>
      <c r="CR1260" s="77">
        <f t="shared" si="2015"/>
        <v>0</v>
      </c>
      <c r="CS1260" s="77">
        <f t="shared" si="2015"/>
        <v>0</v>
      </c>
      <c r="CT1260" s="77">
        <f t="shared" si="2015"/>
        <v>6</v>
      </c>
      <c r="CU1260" s="77">
        <f t="shared" si="2015"/>
        <v>0</v>
      </c>
      <c r="CV1260" s="77">
        <f t="shared" si="2015"/>
        <v>0</v>
      </c>
      <c r="CW1260" s="77">
        <f>(IF(Y1260="","",IF(RIGHT(Y1260,2)="10",RIGHT(Y1260,2),RIGHT(Y1260,1))+0))</f>
        <v>1</v>
      </c>
      <c r="CX1260" s="77">
        <f>(IF(Z1260="","",IF(RIGHT(Z1260,2)="10",RIGHT(Z1260,2),RIGHT(Z1260,1))+0))</f>
        <v>4</v>
      </c>
      <c r="CY1260" s="77">
        <f>(IF(AA1260="","",IF(RIGHT(AA1260,2)="10",RIGHT(AA1260,2),RIGHT(AA1260,1))+0))</f>
        <v>1</v>
      </c>
      <c r="CZ1260" s="91"/>
      <c r="DA1260" s="77">
        <f>(IF(AC1260="","",IF(RIGHT(AC1260,2)="10",RIGHT(AC1260,2),RIGHT(AC1260,1))+0))</f>
        <v>2</v>
      </c>
      <c r="DB1260" s="92">
        <f>(IF(AD1260="","",IF(RIGHT(AD1260,2)="10",RIGHT(AD1260,2),RIGHT(AD1260,1))+0))</f>
        <v>0</v>
      </c>
      <c r="DJ1260" s="347" t="str">
        <f t="shared" si="2006"/>
        <v>H</v>
      </c>
      <c r="DK1260" s="56" t="str">
        <f t="shared" si="2006"/>
        <v>A</v>
      </c>
      <c r="DL1260" s="56" t="str">
        <f t="shared" si="2006"/>
        <v>D</v>
      </c>
      <c r="DM1260" s="56" t="str">
        <f t="shared" si="2006"/>
        <v>H</v>
      </c>
      <c r="DN1260" s="56" t="str">
        <f t="shared" si="2006"/>
        <v>H</v>
      </c>
      <c r="DO1260" s="56" t="str">
        <f t="shared" si="2006"/>
        <v>H</v>
      </c>
      <c r="DP1260" s="56" t="str">
        <f t="shared" si="2006"/>
        <v>D</v>
      </c>
      <c r="DQ1260" s="56" t="str">
        <f t="shared" si="2006"/>
        <v>H</v>
      </c>
      <c r="DR1260" s="56" t="str">
        <f t="shared" si="2006"/>
        <v>H</v>
      </c>
      <c r="DS1260" s="56" t="str">
        <f t="shared" si="2006"/>
        <v>A</v>
      </c>
      <c r="DT1260" s="56" t="str">
        <f t="shared" si="2006"/>
        <v>H</v>
      </c>
      <c r="DU1260" s="56" t="str">
        <f t="shared" si="2006"/>
        <v>H</v>
      </c>
      <c r="DV1260" s="56" t="str">
        <f>(IF(Y1260="","",IF(BX1260&gt;CW1260,"H",IF(BX1260&lt;CW1260,"A","D"))))</f>
        <v>H</v>
      </c>
      <c r="DW1260" s="56" t="str">
        <f>(IF(Z1260="","",IF(BY1260&gt;CX1260,"H",IF(BY1260&lt;CX1260,"A","D"))))</f>
        <v>A</v>
      </c>
      <c r="DX1260" s="56" t="str">
        <f>(IF(AA1260="","",IF(BZ1260&gt;CY1260,"H",IF(BZ1260&lt;CY1260,"A","D"))))</f>
        <v>H</v>
      </c>
      <c r="DY1260" s="91"/>
      <c r="DZ1260" s="56" t="str">
        <f>(IF(AC1260="","",IF(CB1260&gt;DA1260,"H",IF(CB1260&lt;DA1260,"A","D"))))</f>
        <v>D</v>
      </c>
      <c r="EA1260" s="348" t="str">
        <f>(IF(AD1260="","",IF(CC1260&gt;DB1260,"H",IF(CC1260&lt;DB1260,"A","D"))))</f>
        <v>H</v>
      </c>
      <c r="EI1260" s="53" t="str">
        <f t="shared" si="1990"/>
        <v>Sutton United</v>
      </c>
      <c r="EJ1260" s="79">
        <f t="shared" si="2007"/>
        <v>34</v>
      </c>
      <c r="EK1260" s="80">
        <f t="shared" si="2008"/>
        <v>11</v>
      </c>
      <c r="EL1260" s="80">
        <f t="shared" si="2009"/>
        <v>3</v>
      </c>
      <c r="EM1260" s="80">
        <f t="shared" si="2010"/>
        <v>3</v>
      </c>
      <c r="EN1260" s="80">
        <f>COUNTIF(DY$1245:DY$1262,"A")</f>
        <v>7</v>
      </c>
      <c r="EO1260" s="80">
        <f>COUNTIF(DY$1245:DY$1262,"D")</f>
        <v>2</v>
      </c>
      <c r="EP1260" s="80">
        <f>COUNTIF(DY$1245:DY$1262,"H")</f>
        <v>8</v>
      </c>
      <c r="EQ1260" s="79">
        <f t="shared" si="2011"/>
        <v>18</v>
      </c>
      <c r="ER1260" s="79">
        <f t="shared" si="1991"/>
        <v>5</v>
      </c>
      <c r="ES1260" s="79">
        <f t="shared" si="1991"/>
        <v>11</v>
      </c>
      <c r="ET1260" s="81">
        <f>SUM($BL1260:$CI1260)+SUM(CZ$1245:CZ$1262)</f>
        <v>107</v>
      </c>
      <c r="EU1260" s="81">
        <f>SUM($CK1260:$DH1260)+SUM(CA$1245:CA$1262)</f>
        <v>51</v>
      </c>
      <c r="EV1260" s="79">
        <f t="shared" si="1992"/>
        <v>59</v>
      </c>
      <c r="EW1260" s="81">
        <f t="shared" si="2012"/>
        <v>56</v>
      </c>
      <c r="EX1260" s="78"/>
      <c r="EY1260" s="80">
        <f t="shared" si="1993"/>
        <v>34</v>
      </c>
      <c r="EZ1260" s="80">
        <f t="shared" si="1994"/>
        <v>18</v>
      </c>
      <c r="FA1260" s="80">
        <f t="shared" si="1995"/>
        <v>5</v>
      </c>
      <c r="FB1260" s="80">
        <f t="shared" si="1996"/>
        <v>11</v>
      </c>
      <c r="FC1260" s="80">
        <f t="shared" si="1997"/>
        <v>107</v>
      </c>
      <c r="FD1260" s="80">
        <f t="shared" si="1998"/>
        <v>51</v>
      </c>
      <c r="FE1260" s="80">
        <f t="shared" si="1999"/>
        <v>59</v>
      </c>
      <c r="FF1260" s="80">
        <f t="shared" si="2000"/>
        <v>56</v>
      </c>
      <c r="FH1260" s="54">
        <f t="shared" si="2013"/>
        <v>0</v>
      </c>
      <c r="FI1260" s="54">
        <f t="shared" si="2014"/>
        <v>0</v>
      </c>
      <c r="FJ1260" s="54">
        <f t="shared" si="2001"/>
        <v>0</v>
      </c>
      <c r="FK1260" s="54">
        <f t="shared" si="2001"/>
        <v>0</v>
      </c>
      <c r="FL1260" s="54">
        <f t="shared" si="2001"/>
        <v>0</v>
      </c>
      <c r="FM1260" s="54">
        <f t="shared" si="2001"/>
        <v>0</v>
      </c>
      <c r="FN1260" s="54">
        <f t="shared" si="2001"/>
        <v>0</v>
      </c>
      <c r="FO1260" s="54">
        <f t="shared" si="2001"/>
        <v>0</v>
      </c>
      <c r="FQ1260" s="54" t="str">
        <f t="shared" si="1984"/>
        <v/>
      </c>
      <c r="FR1260" s="54" t="str">
        <f t="shared" si="1985"/>
        <v/>
      </c>
      <c r="FS1260" s="54" t="str">
        <f t="shared" si="2002"/>
        <v/>
      </c>
      <c r="FT1260" s="54" t="str">
        <f t="shared" si="2003"/>
        <v/>
      </c>
      <c r="FU1260" s="54" t="str">
        <f t="shared" si="2003"/>
        <v/>
      </c>
      <c r="FV1260" s="54" t="str">
        <f t="shared" si="1981"/>
        <v/>
      </c>
      <c r="FW1260" s="54" t="str">
        <f t="shared" si="1981"/>
        <v/>
      </c>
      <c r="FX1260" s="54" t="str">
        <f t="shared" si="1981"/>
        <v/>
      </c>
      <c r="FZ1260" s="58"/>
      <c r="GA1260" s="59"/>
      <c r="GB1260" s="60"/>
      <c r="GC1260" s="58"/>
      <c r="GD1260" s="59"/>
      <c r="GE1260" s="61"/>
      <c r="GF1260" s="58"/>
      <c r="GG1260" s="61"/>
      <c r="GH1260" s="61"/>
    </row>
    <row r="1261" spans="1:192" s="54" customFormat="1" ht="12" x14ac:dyDescent="0.25">
      <c r="A1261" s="54">
        <v>17</v>
      </c>
      <c r="B1261" s="54" t="s">
        <v>1910</v>
      </c>
      <c r="C1261" s="56">
        <v>34</v>
      </c>
      <c r="D1261" s="56">
        <v>5</v>
      </c>
      <c r="E1261" s="56">
        <v>10</v>
      </c>
      <c r="F1261" s="56">
        <v>19</v>
      </c>
      <c r="G1261" s="56">
        <v>40</v>
      </c>
      <c r="H1261" s="56">
        <v>78</v>
      </c>
      <c r="I1261" s="57">
        <v>25</v>
      </c>
      <c r="J1261" s="56">
        <f t="shared" si="1986"/>
        <v>-38</v>
      </c>
      <c r="L1261" s="82" t="s">
        <v>897</v>
      </c>
      <c r="M1261" s="253" t="s">
        <v>177</v>
      </c>
      <c r="N1261" s="59" t="s">
        <v>77</v>
      </c>
      <c r="O1261" s="59" t="s">
        <v>86</v>
      </c>
      <c r="P1261" s="59" t="s">
        <v>162</v>
      </c>
      <c r="Q1261" s="59" t="s">
        <v>77</v>
      </c>
      <c r="R1261" s="59" t="s">
        <v>148</v>
      </c>
      <c r="S1261" s="59" t="s">
        <v>59</v>
      </c>
      <c r="T1261" s="59" t="s">
        <v>60</v>
      </c>
      <c r="U1261" s="59" t="s">
        <v>61</v>
      </c>
      <c r="V1261" s="59" t="s">
        <v>206</v>
      </c>
      <c r="W1261" s="59" t="s">
        <v>176</v>
      </c>
      <c r="X1261" s="59" t="s">
        <v>177</v>
      </c>
      <c r="Y1261" s="59" t="s">
        <v>100</v>
      </c>
      <c r="Z1261" s="59" t="s">
        <v>125</v>
      </c>
      <c r="AA1261" s="59" t="s">
        <v>162</v>
      </c>
      <c r="AB1261" s="59" t="s">
        <v>177</v>
      </c>
      <c r="AC1261" s="83"/>
      <c r="AD1261" s="85" t="s">
        <v>304</v>
      </c>
      <c r="AL1261" s="82" t="s">
        <v>897</v>
      </c>
      <c r="AM1261" s="86" t="s">
        <v>491</v>
      </c>
      <c r="AN1261" s="88" t="s">
        <v>539</v>
      </c>
      <c r="AO1261" s="88" t="s">
        <v>479</v>
      </c>
      <c r="AP1261" s="88" t="s">
        <v>334</v>
      </c>
      <c r="AQ1261" s="88" t="s">
        <v>578</v>
      </c>
      <c r="AR1261" s="88" t="s">
        <v>748</v>
      </c>
      <c r="AS1261" s="88" t="s">
        <v>517</v>
      </c>
      <c r="AT1261" s="88" t="s">
        <v>507</v>
      </c>
      <c r="AU1261" s="88" t="s">
        <v>1035</v>
      </c>
      <c r="AV1261" s="88" t="s">
        <v>1930</v>
      </c>
      <c r="AW1261" s="88" t="s">
        <v>483</v>
      </c>
      <c r="AX1261" s="88" t="s">
        <v>340</v>
      </c>
      <c r="AY1261" s="88" t="s">
        <v>701</v>
      </c>
      <c r="AZ1261" s="88" t="s">
        <v>481</v>
      </c>
      <c r="BA1261" s="88" t="s">
        <v>752</v>
      </c>
      <c r="BB1261" s="88" t="s">
        <v>754</v>
      </c>
      <c r="BC1261" s="83"/>
      <c r="BD1261" s="89" t="s">
        <v>703</v>
      </c>
      <c r="BL1261" s="90">
        <f t="shared" si="2004"/>
        <v>2</v>
      </c>
      <c r="BM1261" s="77">
        <f t="shared" si="2004"/>
        <v>2</v>
      </c>
      <c r="BN1261" s="77">
        <f t="shared" si="2004"/>
        <v>0</v>
      </c>
      <c r="BO1261" s="77">
        <f t="shared" si="2004"/>
        <v>6</v>
      </c>
      <c r="BP1261" s="77">
        <f t="shared" si="2004"/>
        <v>2</v>
      </c>
      <c r="BQ1261" s="77">
        <f t="shared" si="2004"/>
        <v>0</v>
      </c>
      <c r="BR1261" s="77">
        <f t="shared" si="2004"/>
        <v>4</v>
      </c>
      <c r="BS1261" s="77">
        <f t="shared" si="2004"/>
        <v>4</v>
      </c>
      <c r="BT1261" s="77">
        <f t="shared" si="2004"/>
        <v>8</v>
      </c>
      <c r="BU1261" s="77">
        <f t="shared" si="2004"/>
        <v>1</v>
      </c>
      <c r="BV1261" s="77">
        <f t="shared" si="2004"/>
        <v>2</v>
      </c>
      <c r="BW1261" s="77">
        <f t="shared" si="2004"/>
        <v>2</v>
      </c>
      <c r="BX1261" s="77">
        <f>(IF(Y1261="","",(IF(MID(Y1261,2,1)="-",LEFT(Y1261,1),LEFT(Y1261,2)))+0))</f>
        <v>4</v>
      </c>
      <c r="BY1261" s="77">
        <f>(IF(Z1261="","",(IF(MID(Z1261,2,1)="-",LEFT(Z1261,1),LEFT(Z1261,2)))+0))</f>
        <v>5</v>
      </c>
      <c r="BZ1261" s="77">
        <f>(IF(AA1261="","",(IF(MID(AA1261,2,1)="-",LEFT(AA1261,1),LEFT(AA1261,2)))+0))</f>
        <v>6</v>
      </c>
      <c r="CA1261" s="77">
        <f>(IF(AB1261="","",(IF(MID(AB1261,2,1)="-",LEFT(AB1261,1),LEFT(AB1261,2)))+0))</f>
        <v>2</v>
      </c>
      <c r="CB1261" s="91"/>
      <c r="CC1261" s="92">
        <f>(IF(AD1261="","",(IF(MID(AD1261,2,1)="-",LEFT(AD1261,1),LEFT(AD1261,2)))+0))</f>
        <v>4</v>
      </c>
      <c r="CJ1261" s="78"/>
      <c r="CK1261" s="90">
        <f t="shared" si="2005"/>
        <v>0</v>
      </c>
      <c r="CL1261" s="77">
        <f t="shared" si="2005"/>
        <v>1</v>
      </c>
      <c r="CM1261" s="77">
        <f t="shared" si="2005"/>
        <v>3</v>
      </c>
      <c r="CN1261" s="77">
        <f t="shared" si="2015"/>
        <v>0</v>
      </c>
      <c r="CO1261" s="77">
        <f t="shared" si="2015"/>
        <v>1</v>
      </c>
      <c r="CP1261" s="77">
        <f t="shared" si="2015"/>
        <v>1</v>
      </c>
      <c r="CQ1261" s="77">
        <f t="shared" si="2015"/>
        <v>0</v>
      </c>
      <c r="CR1261" s="77">
        <f t="shared" si="2015"/>
        <v>1</v>
      </c>
      <c r="CS1261" s="77">
        <f t="shared" si="2015"/>
        <v>1</v>
      </c>
      <c r="CT1261" s="77">
        <f t="shared" si="2015"/>
        <v>4</v>
      </c>
      <c r="CU1261" s="77">
        <f t="shared" si="2015"/>
        <v>3</v>
      </c>
      <c r="CV1261" s="77">
        <f t="shared" si="2015"/>
        <v>0</v>
      </c>
      <c r="CW1261" s="77">
        <f>(IF(Y1261="","",IF(RIGHT(Y1261,2)="10",RIGHT(Y1261,2),RIGHT(Y1261,1))+0))</f>
        <v>3</v>
      </c>
      <c r="CX1261" s="77">
        <f>(IF(Z1261="","",IF(RIGHT(Z1261,2)="10",RIGHT(Z1261,2),RIGHT(Z1261,1))+0))</f>
        <v>0</v>
      </c>
      <c r="CY1261" s="77">
        <f>(IF(AA1261="","",IF(RIGHT(AA1261,2)="10",RIGHT(AA1261,2),RIGHT(AA1261,1))+0))</f>
        <v>0</v>
      </c>
      <c r="CZ1261" s="77">
        <f>(IF(AB1261="","",IF(RIGHT(AB1261,2)="10",RIGHT(AB1261,2),RIGHT(AB1261,1))+0))</f>
        <v>0</v>
      </c>
      <c r="DA1261" s="91"/>
      <c r="DB1261" s="92">
        <f>(IF(AD1261="","",IF(RIGHT(AD1261,2)="10",RIGHT(AD1261,2),RIGHT(AD1261,1))+0))</f>
        <v>2</v>
      </c>
      <c r="DJ1261" s="347" t="str">
        <f t="shared" si="2006"/>
        <v>H</v>
      </c>
      <c r="DK1261" s="56" t="str">
        <f t="shared" si="2006"/>
        <v>H</v>
      </c>
      <c r="DL1261" s="56" t="str">
        <f t="shared" si="2006"/>
        <v>A</v>
      </c>
      <c r="DM1261" s="56" t="str">
        <f t="shared" si="2006"/>
        <v>H</v>
      </c>
      <c r="DN1261" s="56" t="str">
        <f t="shared" si="2006"/>
        <v>H</v>
      </c>
      <c r="DO1261" s="56" t="str">
        <f t="shared" si="2006"/>
        <v>A</v>
      </c>
      <c r="DP1261" s="56" t="str">
        <f t="shared" si="2006"/>
        <v>H</v>
      </c>
      <c r="DQ1261" s="56" t="str">
        <f t="shared" si="2006"/>
        <v>H</v>
      </c>
      <c r="DR1261" s="56" t="str">
        <f t="shared" si="2006"/>
        <v>H</v>
      </c>
      <c r="DS1261" s="56" t="str">
        <f t="shared" si="2006"/>
        <v>A</v>
      </c>
      <c r="DT1261" s="56" t="str">
        <f t="shared" si="2006"/>
        <v>A</v>
      </c>
      <c r="DU1261" s="56" t="str">
        <f t="shared" si="2006"/>
        <v>H</v>
      </c>
      <c r="DV1261" s="56" t="str">
        <f>(IF(Y1261="","",IF(BX1261&gt;CW1261,"H",IF(BX1261&lt;CW1261,"A","D"))))</f>
        <v>H</v>
      </c>
      <c r="DW1261" s="56" t="str">
        <f>(IF(Z1261="","",IF(BY1261&gt;CX1261,"H",IF(BY1261&lt;CX1261,"A","D"))))</f>
        <v>H</v>
      </c>
      <c r="DX1261" s="56" t="str">
        <f>(IF(AA1261="","",IF(BZ1261&gt;CY1261,"H",IF(BZ1261&lt;CY1261,"A","D"))))</f>
        <v>H</v>
      </c>
      <c r="DY1261" s="56" t="str">
        <f>(IF(AB1261="","",IF(CA1261&gt;CZ1261,"H",IF(CA1261&lt;CZ1261,"A","D"))))</f>
        <v>H</v>
      </c>
      <c r="DZ1261" s="91"/>
      <c r="EA1261" s="348" t="str">
        <f>(IF(AD1261="","",IF(CC1261&gt;DB1261,"H",IF(CC1261&lt;DB1261,"A","D"))))</f>
        <v>H</v>
      </c>
      <c r="EI1261" s="53" t="str">
        <f t="shared" si="1990"/>
        <v>Tooting &amp; Mitcham United</v>
      </c>
      <c r="EJ1261" s="79">
        <f t="shared" si="2007"/>
        <v>34</v>
      </c>
      <c r="EK1261" s="80">
        <f t="shared" si="2008"/>
        <v>13</v>
      </c>
      <c r="EL1261" s="80">
        <f t="shared" si="2009"/>
        <v>0</v>
      </c>
      <c r="EM1261" s="80">
        <f t="shared" si="2010"/>
        <v>4</v>
      </c>
      <c r="EN1261" s="80">
        <f>COUNTIF(DZ$1245:DZ$1262,"A")</f>
        <v>11</v>
      </c>
      <c r="EO1261" s="80">
        <f>COUNTIF(DZ$1245:DZ$1262,"D")</f>
        <v>2</v>
      </c>
      <c r="EP1261" s="80">
        <f>COUNTIF(DZ$1245:DZ$1262,"H")</f>
        <v>4</v>
      </c>
      <c r="EQ1261" s="79">
        <f t="shared" si="2011"/>
        <v>24</v>
      </c>
      <c r="ER1261" s="79">
        <f t="shared" si="1991"/>
        <v>2</v>
      </c>
      <c r="ES1261" s="79">
        <f t="shared" si="1991"/>
        <v>8</v>
      </c>
      <c r="ET1261" s="81">
        <f>SUM($BL1261:$CI1261)+SUM(DA$1245:DA$1262)</f>
        <v>100</v>
      </c>
      <c r="EU1261" s="81">
        <f>SUM($CK1261:$DH1261)+SUM(CB$1245:CB$1262)</f>
        <v>46</v>
      </c>
      <c r="EV1261" s="79">
        <f t="shared" si="1992"/>
        <v>74</v>
      </c>
      <c r="EW1261" s="81">
        <f t="shared" si="2012"/>
        <v>54</v>
      </c>
      <c r="EX1261" s="78"/>
      <c r="EY1261" s="80">
        <f t="shared" si="1993"/>
        <v>34</v>
      </c>
      <c r="EZ1261" s="80">
        <f t="shared" si="1994"/>
        <v>24</v>
      </c>
      <c r="FA1261" s="80">
        <f t="shared" si="1995"/>
        <v>2</v>
      </c>
      <c r="FB1261" s="80">
        <f t="shared" si="1996"/>
        <v>8</v>
      </c>
      <c r="FC1261" s="80">
        <f t="shared" si="1997"/>
        <v>100</v>
      </c>
      <c r="FD1261" s="80">
        <f t="shared" si="1998"/>
        <v>46</v>
      </c>
      <c r="FE1261" s="80">
        <f t="shared" si="1999"/>
        <v>74</v>
      </c>
      <c r="FF1261" s="80">
        <f t="shared" si="2000"/>
        <v>54</v>
      </c>
      <c r="FH1261" s="54">
        <f t="shared" si="2013"/>
        <v>0</v>
      </c>
      <c r="FI1261" s="54">
        <f t="shared" si="2014"/>
        <v>0</v>
      </c>
      <c r="FJ1261" s="54">
        <f t="shared" si="2001"/>
        <v>0</v>
      </c>
      <c r="FK1261" s="54">
        <f t="shared" si="2001"/>
        <v>0</v>
      </c>
      <c r="FL1261" s="54">
        <f t="shared" si="2001"/>
        <v>0</v>
      </c>
      <c r="FM1261" s="54">
        <f t="shared" si="2001"/>
        <v>0</v>
      </c>
      <c r="FN1261" s="54">
        <f t="shared" si="2001"/>
        <v>0</v>
      </c>
      <c r="FO1261" s="54">
        <f t="shared" si="2001"/>
        <v>0</v>
      </c>
      <c r="FQ1261" s="54" t="str">
        <f t="shared" si="1984"/>
        <v/>
      </c>
      <c r="FR1261" s="54" t="str">
        <f t="shared" si="1985"/>
        <v/>
      </c>
      <c r="FS1261" s="54" t="str">
        <f t="shared" si="2002"/>
        <v/>
      </c>
      <c r="FT1261" s="54" t="str">
        <f t="shared" si="2003"/>
        <v/>
      </c>
      <c r="FU1261" s="54" t="str">
        <f t="shared" si="2003"/>
        <v/>
      </c>
      <c r="FV1261" s="54" t="str">
        <f t="shared" si="1981"/>
        <v/>
      </c>
      <c r="FW1261" s="54" t="str">
        <f t="shared" si="1981"/>
        <v/>
      </c>
      <c r="FX1261" s="54" t="str">
        <f t="shared" si="1981"/>
        <v/>
      </c>
      <c r="FZ1261" s="58"/>
      <c r="GA1261" s="59"/>
      <c r="GB1261" s="60"/>
      <c r="GC1261" s="58"/>
      <c r="GD1261" s="59"/>
      <c r="GE1261" s="61"/>
      <c r="GF1261" s="58"/>
      <c r="GG1261" s="61"/>
      <c r="GH1261" s="61"/>
    </row>
    <row r="1262" spans="1:192" s="54" customFormat="1" ht="12.6" thickBot="1" x14ac:dyDescent="0.3">
      <c r="A1262" s="54">
        <v>18</v>
      </c>
      <c r="B1262" s="54" t="s">
        <v>1815</v>
      </c>
      <c r="C1262" s="56">
        <v>34</v>
      </c>
      <c r="D1262" s="56">
        <v>4</v>
      </c>
      <c r="E1262" s="56">
        <v>3</v>
      </c>
      <c r="F1262" s="56">
        <v>27</v>
      </c>
      <c r="G1262" s="56">
        <v>31</v>
      </c>
      <c r="H1262" s="56">
        <v>123</v>
      </c>
      <c r="I1262" s="57">
        <v>15</v>
      </c>
      <c r="J1262" s="56">
        <f t="shared" si="1986"/>
        <v>-92</v>
      </c>
      <c r="L1262" s="101" t="s">
        <v>1771</v>
      </c>
      <c r="M1262" s="257" t="s">
        <v>76</v>
      </c>
      <c r="N1262" s="102" t="s">
        <v>87</v>
      </c>
      <c r="O1262" s="102" t="s">
        <v>86</v>
      </c>
      <c r="P1262" s="102" t="s">
        <v>103</v>
      </c>
      <c r="Q1262" s="102" t="s">
        <v>62</v>
      </c>
      <c r="R1262" s="102" t="s">
        <v>177</v>
      </c>
      <c r="S1262" s="102" t="s">
        <v>77</v>
      </c>
      <c r="T1262" s="102" t="s">
        <v>103</v>
      </c>
      <c r="U1262" s="102" t="s">
        <v>61</v>
      </c>
      <c r="V1262" s="102" t="s">
        <v>88</v>
      </c>
      <c r="W1262" s="102" t="s">
        <v>87</v>
      </c>
      <c r="X1262" s="102" t="s">
        <v>150</v>
      </c>
      <c r="Y1262" s="102" t="s">
        <v>74</v>
      </c>
      <c r="Z1262" s="102" t="s">
        <v>74</v>
      </c>
      <c r="AA1262" s="102" t="s">
        <v>74</v>
      </c>
      <c r="AB1262" s="102" t="s">
        <v>77</v>
      </c>
      <c r="AC1262" s="102" t="s">
        <v>175</v>
      </c>
      <c r="AD1262" s="104"/>
      <c r="AL1262" s="101" t="s">
        <v>1771</v>
      </c>
      <c r="AM1262" s="265" t="s">
        <v>1631</v>
      </c>
      <c r="AN1262" s="106" t="s">
        <v>589</v>
      </c>
      <c r="AO1262" s="494" t="s">
        <v>324</v>
      </c>
      <c r="AP1262" s="267" t="s">
        <v>310</v>
      </c>
      <c r="AQ1262" s="106" t="s">
        <v>334</v>
      </c>
      <c r="AR1262" s="106" t="s">
        <v>719</v>
      </c>
      <c r="AS1262" s="106" t="s">
        <v>481</v>
      </c>
      <c r="AT1262" s="106" t="s">
        <v>505</v>
      </c>
      <c r="AU1262" s="106" t="s">
        <v>516</v>
      </c>
      <c r="AV1262" s="494" t="s">
        <v>714</v>
      </c>
      <c r="AW1262" s="267" t="s">
        <v>667</v>
      </c>
      <c r="AX1262" s="106" t="s">
        <v>319</v>
      </c>
      <c r="AY1262" s="494" t="s">
        <v>757</v>
      </c>
      <c r="AZ1262" s="494" t="s">
        <v>493</v>
      </c>
      <c r="BA1262" s="106" t="s">
        <v>318</v>
      </c>
      <c r="BB1262" s="106" t="s">
        <v>517</v>
      </c>
      <c r="BC1262" s="106" t="s">
        <v>1133</v>
      </c>
      <c r="BD1262" s="104"/>
      <c r="BL1262" s="107">
        <f t="shared" si="2004"/>
        <v>0</v>
      </c>
      <c r="BM1262" s="108">
        <f t="shared" si="2004"/>
        <v>3</v>
      </c>
      <c r="BN1262" s="108">
        <f t="shared" si="2004"/>
        <v>0</v>
      </c>
      <c r="BO1262" s="108">
        <f t="shared" si="2004"/>
        <v>1</v>
      </c>
      <c r="BP1262" s="108">
        <f t="shared" si="2004"/>
        <v>1</v>
      </c>
      <c r="BQ1262" s="108">
        <f t="shared" si="2004"/>
        <v>2</v>
      </c>
      <c r="BR1262" s="108">
        <f t="shared" si="2004"/>
        <v>2</v>
      </c>
      <c r="BS1262" s="108">
        <f t="shared" si="2004"/>
        <v>1</v>
      </c>
      <c r="BT1262" s="108">
        <f t="shared" si="2004"/>
        <v>8</v>
      </c>
      <c r="BU1262" s="108">
        <f t="shared" si="2004"/>
        <v>1</v>
      </c>
      <c r="BV1262" s="108">
        <f t="shared" si="2004"/>
        <v>3</v>
      </c>
      <c r="BW1262" s="108">
        <f t="shared" si="2004"/>
        <v>3</v>
      </c>
      <c r="BX1262" s="108">
        <f>(IF(Y1262="","",(IF(MID(Y1262,2,1)="-",LEFT(Y1262,1),LEFT(Y1262,2)))+0))</f>
        <v>1</v>
      </c>
      <c r="BY1262" s="108">
        <f>(IF(Z1262="","",(IF(MID(Z1262,2,1)="-",LEFT(Z1262,1),LEFT(Z1262,2)))+0))</f>
        <v>1</v>
      </c>
      <c r="BZ1262" s="108">
        <f>(IF(AA1262="","",(IF(MID(AA1262,2,1)="-",LEFT(AA1262,1),LEFT(AA1262,2)))+0))</f>
        <v>1</v>
      </c>
      <c r="CA1262" s="108">
        <f>(IF(AB1262="","",(IF(MID(AB1262,2,1)="-",LEFT(AB1262,1),LEFT(AB1262,2)))+0))</f>
        <v>2</v>
      </c>
      <c r="CB1262" s="108">
        <f>(IF(AC1262="","",(IF(MID(AC1262,2,1)="-",LEFT(AC1262,1),LEFT(AC1262,2)))+0))</f>
        <v>2</v>
      </c>
      <c r="CC1262" s="109"/>
      <c r="CK1262" s="107">
        <f t="shared" si="2005"/>
        <v>2</v>
      </c>
      <c r="CL1262" s="108">
        <f t="shared" si="2005"/>
        <v>3</v>
      </c>
      <c r="CM1262" s="108">
        <f t="shared" si="2005"/>
        <v>3</v>
      </c>
      <c r="CN1262" s="108">
        <f t="shared" si="2015"/>
        <v>3</v>
      </c>
      <c r="CO1262" s="108">
        <f t="shared" si="2015"/>
        <v>1</v>
      </c>
      <c r="CP1262" s="108">
        <f t="shared" si="2015"/>
        <v>0</v>
      </c>
      <c r="CQ1262" s="108">
        <f t="shared" si="2015"/>
        <v>1</v>
      </c>
      <c r="CR1262" s="108">
        <f t="shared" si="2015"/>
        <v>3</v>
      </c>
      <c r="CS1262" s="108">
        <f t="shared" si="2015"/>
        <v>1</v>
      </c>
      <c r="CT1262" s="108">
        <f t="shared" si="2015"/>
        <v>6</v>
      </c>
      <c r="CU1262" s="108">
        <f t="shared" si="2015"/>
        <v>3</v>
      </c>
      <c r="CV1262" s="108">
        <f t="shared" si="2015"/>
        <v>1</v>
      </c>
      <c r="CW1262" s="108">
        <f>(IF(Y1262="","",IF(RIGHT(Y1262,2)="10",RIGHT(Y1262,2),RIGHT(Y1262,1))+0))</f>
        <v>2</v>
      </c>
      <c r="CX1262" s="108">
        <f>(IF(Z1262="","",IF(RIGHT(Z1262,2)="10",RIGHT(Z1262,2),RIGHT(Z1262,1))+0))</f>
        <v>2</v>
      </c>
      <c r="CY1262" s="108">
        <f>(IF(AA1262="","",IF(RIGHT(AA1262,2)="10",RIGHT(AA1262,2),RIGHT(AA1262,1))+0))</f>
        <v>2</v>
      </c>
      <c r="CZ1262" s="108">
        <f>(IF(AB1262="","",IF(RIGHT(AB1262,2)="10",RIGHT(AB1262,2),RIGHT(AB1262,1))+0))</f>
        <v>1</v>
      </c>
      <c r="DA1262" s="108">
        <f>(IF(AC1262="","",IF(RIGHT(AC1262,2)="10",RIGHT(AC1262,2),RIGHT(AC1262,1))+0))</f>
        <v>5</v>
      </c>
      <c r="DB1262" s="109"/>
      <c r="DJ1262" s="351" t="str">
        <f t="shared" si="2006"/>
        <v>A</v>
      </c>
      <c r="DK1262" s="352" t="str">
        <f t="shared" si="2006"/>
        <v>D</v>
      </c>
      <c r="DL1262" s="352" t="str">
        <f t="shared" si="2006"/>
        <v>A</v>
      </c>
      <c r="DM1262" s="352" t="str">
        <f t="shared" si="2006"/>
        <v>A</v>
      </c>
      <c r="DN1262" s="352" t="str">
        <f t="shared" si="2006"/>
        <v>D</v>
      </c>
      <c r="DO1262" s="352" t="str">
        <f t="shared" si="2006"/>
        <v>H</v>
      </c>
      <c r="DP1262" s="352" t="str">
        <f t="shared" si="2006"/>
        <v>H</v>
      </c>
      <c r="DQ1262" s="352" t="str">
        <f t="shared" si="2006"/>
        <v>A</v>
      </c>
      <c r="DR1262" s="352" t="str">
        <f t="shared" si="2006"/>
        <v>H</v>
      </c>
      <c r="DS1262" s="352" t="str">
        <f t="shared" si="2006"/>
        <v>A</v>
      </c>
      <c r="DT1262" s="352" t="str">
        <f t="shared" si="2006"/>
        <v>D</v>
      </c>
      <c r="DU1262" s="352" t="str">
        <f t="shared" si="2006"/>
        <v>H</v>
      </c>
      <c r="DV1262" s="352" t="str">
        <f>(IF(Y1262="","",IF(BX1262&gt;CW1262,"H",IF(BX1262&lt;CW1262,"A","D"))))</f>
        <v>A</v>
      </c>
      <c r="DW1262" s="352" t="str">
        <f>(IF(Z1262="","",IF(BY1262&gt;CX1262,"H",IF(BY1262&lt;CX1262,"A","D"))))</f>
        <v>A</v>
      </c>
      <c r="DX1262" s="352" t="str">
        <f>(IF(AA1262="","",IF(BZ1262&gt;CY1262,"H",IF(BZ1262&lt;CY1262,"A","D"))))</f>
        <v>A</v>
      </c>
      <c r="DY1262" s="352" t="str">
        <f>(IF(AB1262="","",IF(CA1262&gt;CZ1262,"H",IF(CA1262&lt;CZ1262,"A","D"))))</f>
        <v>H</v>
      </c>
      <c r="DZ1262" s="352" t="str">
        <f>(IF(AC1262="","",IF(CB1262&gt;DA1262,"H",IF(CB1262&lt;DA1262,"A","D"))))</f>
        <v>A</v>
      </c>
      <c r="EA1262" s="109"/>
      <c r="EI1262" s="53" t="str">
        <f t="shared" si="1990"/>
        <v>Whyteleafe</v>
      </c>
      <c r="EJ1262" s="79">
        <f t="shared" si="2007"/>
        <v>34</v>
      </c>
      <c r="EK1262" s="80">
        <f t="shared" si="2008"/>
        <v>5</v>
      </c>
      <c r="EL1262" s="80">
        <f t="shared" si="2009"/>
        <v>3</v>
      </c>
      <c r="EM1262" s="80">
        <f t="shared" si="2010"/>
        <v>9</v>
      </c>
      <c r="EN1262" s="80">
        <f>COUNTIF(EA$1245:EA$1262,"A")</f>
        <v>3</v>
      </c>
      <c r="EO1262" s="80">
        <f>COUNTIF(EA$1245:EA$1262,"D")</f>
        <v>3</v>
      </c>
      <c r="EP1262" s="80">
        <f>COUNTIF(EA$1245:EA$1262,"H")</f>
        <v>11</v>
      </c>
      <c r="EQ1262" s="79">
        <f t="shared" si="2011"/>
        <v>8</v>
      </c>
      <c r="ER1262" s="79">
        <f t="shared" si="1991"/>
        <v>6</v>
      </c>
      <c r="ES1262" s="79">
        <f t="shared" si="1991"/>
        <v>20</v>
      </c>
      <c r="ET1262" s="81">
        <f>SUM($BL1262:$CI1262)+SUM(DB$1245:DB$1262)</f>
        <v>51</v>
      </c>
      <c r="EU1262" s="81">
        <f>SUM($CK1262:$DH1262)+SUM(CC$1245:CC$1262)</f>
        <v>78</v>
      </c>
      <c r="EV1262" s="79">
        <f t="shared" si="1992"/>
        <v>30</v>
      </c>
      <c r="EW1262" s="81">
        <f t="shared" si="2012"/>
        <v>-27</v>
      </c>
      <c r="EY1262" s="80">
        <f t="shared" si="1993"/>
        <v>34</v>
      </c>
      <c r="EZ1262" s="80">
        <f t="shared" si="1994"/>
        <v>8</v>
      </c>
      <c r="FA1262" s="80">
        <f t="shared" si="1995"/>
        <v>6</v>
      </c>
      <c r="FB1262" s="80">
        <f t="shared" si="1996"/>
        <v>20</v>
      </c>
      <c r="FC1262" s="80">
        <f t="shared" si="1997"/>
        <v>51</v>
      </c>
      <c r="FD1262" s="80">
        <f t="shared" si="1998"/>
        <v>78</v>
      </c>
      <c r="FE1262" s="80">
        <f t="shared" si="1999"/>
        <v>30</v>
      </c>
      <c r="FF1262" s="80">
        <f t="shared" si="2000"/>
        <v>-27</v>
      </c>
      <c r="FH1262" s="54">
        <f t="shared" si="2013"/>
        <v>0</v>
      </c>
      <c r="FI1262" s="54">
        <f t="shared" si="2014"/>
        <v>0</v>
      </c>
      <c r="FJ1262" s="54">
        <f t="shared" si="2001"/>
        <v>0</v>
      </c>
      <c r="FK1262" s="54">
        <f t="shared" si="2001"/>
        <v>0</v>
      </c>
      <c r="FL1262" s="54">
        <f t="shared" si="2001"/>
        <v>0</v>
      </c>
      <c r="FM1262" s="54">
        <f t="shared" si="2001"/>
        <v>0</v>
      </c>
      <c r="FN1262" s="54">
        <f t="shared" si="2001"/>
        <v>0</v>
      </c>
      <c r="FO1262" s="54">
        <f t="shared" si="2001"/>
        <v>0</v>
      </c>
      <c r="FQ1262" s="54" t="str">
        <f t="shared" si="1984"/>
        <v/>
      </c>
      <c r="FR1262" s="54" t="str">
        <f t="shared" si="1985"/>
        <v/>
      </c>
      <c r="FS1262" s="54" t="str">
        <f t="shared" si="2002"/>
        <v/>
      </c>
      <c r="FT1262" s="54" t="str">
        <f t="shared" si="2003"/>
        <v/>
      </c>
      <c r="FU1262" s="54" t="str">
        <f t="shared" si="2003"/>
        <v/>
      </c>
      <c r="FV1262" s="54" t="str">
        <f t="shared" si="1981"/>
        <v/>
      </c>
      <c r="FW1262" s="54" t="str">
        <f t="shared" si="1981"/>
        <v/>
      </c>
      <c r="FX1262" s="54" t="str">
        <f t="shared" si="1981"/>
        <v/>
      </c>
      <c r="FZ1262" s="58"/>
      <c r="GA1262" s="59"/>
      <c r="GB1262" s="60"/>
      <c r="GC1262" s="58"/>
      <c r="GD1262" s="59"/>
      <c r="GE1262" s="61"/>
      <c r="GF1262" s="58"/>
      <c r="GG1262" s="61"/>
      <c r="GH1262" s="61"/>
    </row>
    <row r="1263" spans="1:192" s="54" customFormat="1" ht="12" x14ac:dyDescent="0.25">
      <c r="C1263" s="56"/>
      <c r="D1263" s="115">
        <f>SUM(D1245:D1262)</f>
        <v>263</v>
      </c>
      <c r="E1263" s="115">
        <f>SUM(E1245:E1262)</f>
        <v>86</v>
      </c>
      <c r="F1263" s="115">
        <f>SUM(F1245:F1262)</f>
        <v>263</v>
      </c>
      <c r="G1263" s="115">
        <f>SUM(G1245:G1262)</f>
        <v>1198</v>
      </c>
      <c r="H1263" s="115">
        <f>SUM(H1245:H1262)</f>
        <v>1198</v>
      </c>
      <c r="I1263" s="57"/>
      <c r="J1263" s="115">
        <f>SUM(J1245:J1262)</f>
        <v>0</v>
      </c>
      <c r="FQ1263" s="54" t="str">
        <f t="shared" si="1984"/>
        <v/>
      </c>
      <c r="FR1263" s="54" t="str">
        <f t="shared" si="1985"/>
        <v/>
      </c>
      <c r="FS1263" s="54" t="str">
        <f t="shared" si="2002"/>
        <v/>
      </c>
      <c r="FT1263" s="54" t="str">
        <f t="shared" si="2003"/>
        <v/>
      </c>
      <c r="FU1263" s="54" t="str">
        <f t="shared" si="2003"/>
        <v/>
      </c>
      <c r="FV1263" s="54" t="str">
        <f t="shared" si="1981"/>
        <v/>
      </c>
      <c r="FW1263" s="54" t="str">
        <f t="shared" si="1981"/>
        <v/>
      </c>
      <c r="FX1263" s="54" t="str">
        <f t="shared" si="1981"/>
        <v/>
      </c>
      <c r="FZ1263" s="58"/>
      <c r="GA1263" s="59"/>
      <c r="GB1263" s="60"/>
      <c r="GC1263" s="58"/>
      <c r="GD1263" s="59"/>
      <c r="GE1263" s="61"/>
      <c r="GF1263" s="58"/>
      <c r="GG1263" s="61"/>
      <c r="GH1263" s="61"/>
    </row>
    <row r="1264" spans="1:192" s="54" customFormat="1" ht="12.6" thickBot="1" x14ac:dyDescent="0.3">
      <c r="A1264" s="53" t="s">
        <v>1932</v>
      </c>
      <c r="B1264" s="53"/>
      <c r="C1264" s="55" t="s">
        <v>1832</v>
      </c>
      <c r="D1264" s="57"/>
      <c r="E1264" s="57"/>
      <c r="F1264" s="57"/>
      <c r="G1264" s="57"/>
      <c r="H1264" s="57"/>
      <c r="I1264" s="57"/>
      <c r="J1264" s="57"/>
      <c r="L1264" s="53"/>
      <c r="P1264" s="247"/>
      <c r="AL1264" s="53"/>
      <c r="AP1264" s="247"/>
      <c r="FQ1264" s="54" t="str">
        <f t="shared" si="1984"/>
        <v/>
      </c>
      <c r="FR1264" s="54" t="str">
        <f t="shared" si="1985"/>
        <v/>
      </c>
      <c r="FS1264" s="54" t="str">
        <f t="shared" si="2002"/>
        <v/>
      </c>
      <c r="FT1264" s="54" t="str">
        <f t="shared" si="2003"/>
        <v/>
      </c>
      <c r="FU1264" s="54" t="str">
        <f t="shared" si="2003"/>
        <v/>
      </c>
      <c r="FV1264" s="54" t="str">
        <f t="shared" si="1981"/>
        <v/>
      </c>
      <c r="FW1264" s="54" t="str">
        <f t="shared" si="1981"/>
        <v/>
      </c>
      <c r="FX1264" s="54" t="str">
        <f t="shared" si="1981"/>
        <v/>
      </c>
      <c r="FZ1264" s="58"/>
      <c r="GA1264" s="59"/>
      <c r="GB1264" s="60"/>
      <c r="GC1264" s="58"/>
      <c r="GD1264" s="59"/>
      <c r="GE1264" s="61"/>
      <c r="GF1264" s="58"/>
      <c r="GG1264" s="61"/>
      <c r="GH1264" s="61"/>
    </row>
    <row r="1265" spans="1:192" s="54" customFormat="1" ht="12.6" thickBot="1" x14ac:dyDescent="0.3">
      <c r="A1265" s="53" t="s">
        <v>33</v>
      </c>
      <c r="B1265" s="53" t="s">
        <v>34</v>
      </c>
      <c r="C1265" s="57" t="s">
        <v>35</v>
      </c>
      <c r="D1265" s="57" t="s">
        <v>36</v>
      </c>
      <c r="E1265" s="57" t="s">
        <v>37</v>
      </c>
      <c r="F1265" s="57" t="s">
        <v>38</v>
      </c>
      <c r="G1265" s="57" t="s">
        <v>39</v>
      </c>
      <c r="H1265" s="57" t="s">
        <v>40</v>
      </c>
      <c r="I1265" s="57" t="s">
        <v>41</v>
      </c>
      <c r="J1265" s="57" t="s">
        <v>819</v>
      </c>
      <c r="L1265" s="403" t="s">
        <v>18</v>
      </c>
      <c r="M1265" s="63" t="s">
        <v>43</v>
      </c>
      <c r="N1265" s="63" t="s">
        <v>1922</v>
      </c>
      <c r="O1265" s="63" t="s">
        <v>1907</v>
      </c>
      <c r="P1265" s="63" t="s">
        <v>351</v>
      </c>
      <c r="Q1265" s="63" t="s">
        <v>1913</v>
      </c>
      <c r="R1265" s="63" t="s">
        <v>960</v>
      </c>
      <c r="S1265" s="63" t="s">
        <v>1349</v>
      </c>
      <c r="T1265" s="63" t="s">
        <v>1933</v>
      </c>
      <c r="U1265" s="63" t="s">
        <v>144</v>
      </c>
      <c r="V1265" s="63" t="s">
        <v>1680</v>
      </c>
      <c r="W1265" s="63" t="s">
        <v>1934</v>
      </c>
      <c r="X1265" s="63" t="s">
        <v>746</v>
      </c>
      <c r="Y1265" s="65" t="s">
        <v>1746</v>
      </c>
      <c r="AL1265" s="126"/>
      <c r="AM1265" s="63" t="s">
        <v>43</v>
      </c>
      <c r="AN1265" s="63" t="s">
        <v>1922</v>
      </c>
      <c r="AO1265" s="63" t="s">
        <v>1907</v>
      </c>
      <c r="AP1265" s="63" t="s">
        <v>351</v>
      </c>
      <c r="AQ1265" s="63" t="s">
        <v>1913</v>
      </c>
      <c r="AR1265" s="63" t="s">
        <v>960</v>
      </c>
      <c r="AS1265" s="63" t="s">
        <v>1349</v>
      </c>
      <c r="AT1265" s="63" t="s">
        <v>1933</v>
      </c>
      <c r="AU1265" s="63" t="s">
        <v>144</v>
      </c>
      <c r="AV1265" s="63" t="s">
        <v>1680</v>
      </c>
      <c r="AW1265" s="63" t="s">
        <v>1934</v>
      </c>
      <c r="AX1265" s="63" t="s">
        <v>746</v>
      </c>
      <c r="AY1265" s="65" t="s">
        <v>1746</v>
      </c>
      <c r="EJ1265" s="56" t="s">
        <v>35</v>
      </c>
      <c r="EK1265" s="56" t="s">
        <v>51</v>
      </c>
      <c r="EL1265" s="56" t="s">
        <v>52</v>
      </c>
      <c r="EM1265" s="56" t="s">
        <v>53</v>
      </c>
      <c r="EN1265" s="56" t="s">
        <v>54</v>
      </c>
      <c r="EO1265" s="56" t="s">
        <v>55</v>
      </c>
      <c r="EP1265" s="56" t="s">
        <v>56</v>
      </c>
      <c r="EQ1265" s="56" t="s">
        <v>36</v>
      </c>
      <c r="ER1265" s="56" t="s">
        <v>37</v>
      </c>
      <c r="ES1265" s="56" t="s">
        <v>38</v>
      </c>
      <c r="ET1265" s="56" t="s">
        <v>39</v>
      </c>
      <c r="EU1265" s="56" t="s">
        <v>40</v>
      </c>
      <c r="EV1265" s="56" t="s">
        <v>41</v>
      </c>
      <c r="EW1265" s="56" t="s">
        <v>819</v>
      </c>
      <c r="EX1265" s="56"/>
      <c r="EY1265" s="56" t="s">
        <v>35</v>
      </c>
      <c r="EZ1265" s="56" t="s">
        <v>36</v>
      </c>
      <c r="FA1265" s="56" t="s">
        <v>37</v>
      </c>
      <c r="FB1265" s="56" t="s">
        <v>38</v>
      </c>
      <c r="FC1265" s="56" t="s">
        <v>39</v>
      </c>
      <c r="FD1265" s="56" t="s">
        <v>40</v>
      </c>
      <c r="FE1265" s="56" t="s">
        <v>41</v>
      </c>
      <c r="FF1265" s="56" t="s">
        <v>819</v>
      </c>
      <c r="FR1265" s="56" t="s">
        <v>35</v>
      </c>
      <c r="FS1265" s="56" t="s">
        <v>36</v>
      </c>
      <c r="FT1265" s="56" t="s">
        <v>37</v>
      </c>
      <c r="FU1265" s="56" t="s">
        <v>38</v>
      </c>
      <c r="FV1265" s="56" t="s">
        <v>39</v>
      </c>
      <c r="FW1265" s="56" t="s">
        <v>40</v>
      </c>
      <c r="FX1265" s="56" t="s">
        <v>41</v>
      </c>
      <c r="FY1265" s="54" t="s">
        <v>1935</v>
      </c>
      <c r="FZ1265" s="58"/>
      <c r="GA1265" s="59"/>
      <c r="GB1265" s="60"/>
      <c r="GC1265" s="58"/>
      <c r="GD1265" s="59"/>
      <c r="GE1265" s="61"/>
      <c r="GF1265" s="58"/>
      <c r="GG1265" s="61"/>
      <c r="GH1265" s="61"/>
    </row>
    <row r="1266" spans="1:192" s="54" customFormat="1" ht="12" x14ac:dyDescent="0.25">
      <c r="A1266" s="54">
        <v>1</v>
      </c>
      <c r="B1266" s="54" t="s">
        <v>1771</v>
      </c>
      <c r="C1266" s="56">
        <v>24</v>
      </c>
      <c r="D1266" s="56">
        <v>15</v>
      </c>
      <c r="E1266" s="56">
        <v>1</v>
      </c>
      <c r="F1266" s="56">
        <v>8</v>
      </c>
      <c r="G1266" s="56">
        <v>62</v>
      </c>
      <c r="H1266" s="56">
        <v>42</v>
      </c>
      <c r="I1266" s="57">
        <v>46</v>
      </c>
      <c r="J1266" s="56">
        <f t="shared" ref="J1266:J1278" si="2016">G1266-H1266</f>
        <v>20</v>
      </c>
      <c r="L1266" s="66" t="s">
        <v>1001</v>
      </c>
      <c r="M1266" s="496"/>
      <c r="N1266" s="474" t="s">
        <v>77</v>
      </c>
      <c r="O1266" s="474" t="s">
        <v>101</v>
      </c>
      <c r="P1266" s="474" t="s">
        <v>58</v>
      </c>
      <c r="Q1266" s="474" t="s">
        <v>62</v>
      </c>
      <c r="R1266" s="474" t="s">
        <v>124</v>
      </c>
      <c r="S1266" s="474" t="s">
        <v>86</v>
      </c>
      <c r="T1266" s="474" t="s">
        <v>74</v>
      </c>
      <c r="U1266" s="474" t="s">
        <v>148</v>
      </c>
      <c r="V1266" s="474" t="s">
        <v>62</v>
      </c>
      <c r="W1266" s="474" t="s">
        <v>59</v>
      </c>
      <c r="X1266" s="474" t="s">
        <v>103</v>
      </c>
      <c r="Y1266" s="476" t="s">
        <v>304</v>
      </c>
      <c r="AL1266" s="66" t="s">
        <v>1001</v>
      </c>
      <c r="AM1266" s="71"/>
      <c r="AN1266" s="72" t="s">
        <v>382</v>
      </c>
      <c r="AO1266" s="63"/>
      <c r="AP1266" s="63"/>
      <c r="AQ1266" s="491" t="s">
        <v>709</v>
      </c>
      <c r="AR1266" s="387" t="s">
        <v>603</v>
      </c>
      <c r="AS1266" s="72" t="s">
        <v>309</v>
      </c>
      <c r="AT1266" s="72" t="s">
        <v>329</v>
      </c>
      <c r="AU1266" s="72" t="s">
        <v>373</v>
      </c>
      <c r="AV1266" s="490" t="s">
        <v>365</v>
      </c>
      <c r="AW1266" s="387" t="s">
        <v>384</v>
      </c>
      <c r="AX1266" s="72" t="s">
        <v>591</v>
      </c>
      <c r="AY1266" s="65"/>
      <c r="BL1266" s="74"/>
      <c r="BM1266" s="75">
        <f t="shared" ref="BM1266:BX1272" si="2017">(IF(N1266="","",(IF(MID(N1266,2,1)="-",LEFT(N1266,1),LEFT(N1266,2)))+0))</f>
        <v>2</v>
      </c>
      <c r="BN1266" s="75">
        <f t="shared" si="2017"/>
        <v>3</v>
      </c>
      <c r="BO1266" s="75">
        <f t="shared" si="2017"/>
        <v>5</v>
      </c>
      <c r="BP1266" s="75">
        <f t="shared" si="2017"/>
        <v>1</v>
      </c>
      <c r="BQ1266" s="75">
        <f t="shared" si="2017"/>
        <v>0</v>
      </c>
      <c r="BR1266" s="75">
        <f t="shared" si="2017"/>
        <v>0</v>
      </c>
      <c r="BS1266" s="75">
        <f t="shared" si="2017"/>
        <v>1</v>
      </c>
      <c r="BT1266" s="75">
        <f t="shared" si="2017"/>
        <v>0</v>
      </c>
      <c r="BU1266" s="75">
        <f t="shared" si="2017"/>
        <v>1</v>
      </c>
      <c r="BV1266" s="75">
        <f t="shared" si="2017"/>
        <v>4</v>
      </c>
      <c r="BW1266" s="75">
        <f t="shared" si="2017"/>
        <v>1</v>
      </c>
      <c r="BX1266" s="76">
        <f t="shared" si="2017"/>
        <v>4</v>
      </c>
      <c r="CB1266" s="77" t="str">
        <f t="shared" ref="CB1266:CB1278" si="2018">(IF(AC1266="","",(IF(MID(AC1266,2,1)="-",LEFT(AC1266,1),LEFT(AC1266,2)))+0))</f>
        <v/>
      </c>
      <c r="CC1266" s="77"/>
      <c r="CD1266" s="77"/>
      <c r="CE1266" s="77"/>
      <c r="CF1266" s="77"/>
      <c r="CG1266" s="77"/>
      <c r="CH1266" s="77"/>
      <c r="CJ1266" s="78"/>
      <c r="CK1266" s="74"/>
      <c r="CL1266" s="75">
        <f t="shared" ref="CL1266:CW1272" si="2019">(IF(N1266="","",IF(RIGHT(N1266,2)="10",RIGHT(N1266,2),RIGHT(N1266,1))+0))</f>
        <v>1</v>
      </c>
      <c r="CM1266" s="75">
        <f t="shared" si="2019"/>
        <v>2</v>
      </c>
      <c r="CN1266" s="75">
        <f t="shared" si="2019"/>
        <v>1</v>
      </c>
      <c r="CO1266" s="75">
        <f t="shared" si="2019"/>
        <v>1</v>
      </c>
      <c r="CP1266" s="75">
        <f t="shared" si="2019"/>
        <v>0</v>
      </c>
      <c r="CQ1266" s="75">
        <f t="shared" si="2019"/>
        <v>3</v>
      </c>
      <c r="CR1266" s="75">
        <f t="shared" si="2019"/>
        <v>2</v>
      </c>
      <c r="CS1266" s="75">
        <f t="shared" si="2019"/>
        <v>1</v>
      </c>
      <c r="CT1266" s="75">
        <f t="shared" si="2019"/>
        <v>1</v>
      </c>
      <c r="CU1266" s="75">
        <f t="shared" si="2019"/>
        <v>0</v>
      </c>
      <c r="CV1266" s="75">
        <f t="shared" si="2019"/>
        <v>3</v>
      </c>
      <c r="CW1266" s="76">
        <f t="shared" si="2019"/>
        <v>2</v>
      </c>
      <c r="DA1266" s="77" t="str">
        <f t="shared" ref="DA1266:DB1278" si="2020">(IF(AC1266="","",IF(RIGHT(AC1266,2)="10",RIGHT(AC1266,2),RIGHT(AC1266,1))+0))</f>
        <v/>
      </c>
      <c r="DB1266" s="77" t="str">
        <f t="shared" si="2020"/>
        <v/>
      </c>
      <c r="DC1266" s="77"/>
      <c r="DD1266" s="77"/>
      <c r="DE1266" s="77"/>
      <c r="DF1266" s="77"/>
      <c r="DG1266" s="77"/>
      <c r="DH1266" s="77"/>
      <c r="DJ1266" s="74"/>
      <c r="DK1266" s="75" t="str">
        <f t="shared" ref="DK1266:DV1272" si="2021">(IF(N1266="","",IF(BM1266&gt;CL1266,"H",IF(BM1266&lt;CL1266,"A","D"))))</f>
        <v>H</v>
      </c>
      <c r="DL1266" s="75" t="str">
        <f t="shared" si="2021"/>
        <v>H</v>
      </c>
      <c r="DM1266" s="75" t="str">
        <f t="shared" si="2021"/>
        <v>H</v>
      </c>
      <c r="DN1266" s="75" t="str">
        <f t="shared" si="2021"/>
        <v>D</v>
      </c>
      <c r="DO1266" s="75" t="str">
        <f t="shared" si="2021"/>
        <v>D</v>
      </c>
      <c r="DP1266" s="75" t="str">
        <f t="shared" si="2021"/>
        <v>A</v>
      </c>
      <c r="DQ1266" s="75" t="str">
        <f t="shared" si="2021"/>
        <v>A</v>
      </c>
      <c r="DR1266" s="75" t="str">
        <f t="shared" si="2021"/>
        <v>A</v>
      </c>
      <c r="DS1266" s="75" t="str">
        <f t="shared" si="2021"/>
        <v>D</v>
      </c>
      <c r="DT1266" s="75" t="str">
        <f t="shared" si="2021"/>
        <v>H</v>
      </c>
      <c r="DU1266" s="75" t="str">
        <f t="shared" si="2021"/>
        <v>A</v>
      </c>
      <c r="DV1266" s="76" t="str">
        <f t="shared" si="2021"/>
        <v>H</v>
      </c>
      <c r="DZ1266" s="56" t="str">
        <f t="shared" ref="DZ1266:EB1278" si="2022">(IF(AC1266="","",IF(CB1266&gt;DA1266,"H",IF(CB1266&lt;DA1266,"A","D"))))</f>
        <v/>
      </c>
      <c r="EA1266" s="56" t="str">
        <f t="shared" si="2022"/>
        <v/>
      </c>
      <c r="EB1266" s="56" t="str">
        <f t="shared" si="2022"/>
        <v/>
      </c>
      <c r="EC1266" s="56"/>
      <c r="ED1266" s="56"/>
      <c r="EE1266" s="56"/>
      <c r="EF1266" s="56"/>
      <c r="EG1266" s="56"/>
      <c r="EI1266" s="53" t="str">
        <f t="shared" ref="EI1266:EI1278" si="2023">L1266</f>
        <v>Banstead Athletic</v>
      </c>
      <c r="EJ1266" s="79">
        <f>SUM(EQ1266:ES1266)</f>
        <v>24</v>
      </c>
      <c r="EK1266" s="80">
        <f>COUNTIF($DJ1266:$EG1266,"H")</f>
        <v>5</v>
      </c>
      <c r="EL1266" s="80">
        <f>COUNTIF($DJ1266:$EG1266,"D")</f>
        <v>3</v>
      </c>
      <c r="EM1266" s="80">
        <f>COUNTIF($DJ1266:$EG1266,"A")</f>
        <v>4</v>
      </c>
      <c r="EN1266" s="80">
        <f>COUNTIF(DJ$1266:DJ$1278,"A")</f>
        <v>4</v>
      </c>
      <c r="EO1266" s="80">
        <f>COUNTIF(DJ$1266:DJ$1278,"D")</f>
        <v>1</v>
      </c>
      <c r="EP1266" s="80">
        <f>COUNTIF(DJ$1266:DJ$1278,"H")</f>
        <v>7</v>
      </c>
      <c r="EQ1266" s="79">
        <f>EK1266+EN1266</f>
        <v>9</v>
      </c>
      <c r="ER1266" s="79">
        <f t="shared" ref="ER1266:ES1278" si="2024">EL1266+EO1266</f>
        <v>4</v>
      </c>
      <c r="ES1266" s="79">
        <f t="shared" si="2024"/>
        <v>11</v>
      </c>
      <c r="ET1266" s="81">
        <f>SUM($BL1266:$CI1266)+SUM(CK$1266:CK$1278)</f>
        <v>41</v>
      </c>
      <c r="EU1266" s="81">
        <f>SUM($CK1266:$DH1266)+SUM(BL$1266:BL$1278)</f>
        <v>39</v>
      </c>
      <c r="EV1266" s="79">
        <f>(EQ1266*3)+ER1266</f>
        <v>31</v>
      </c>
      <c r="EW1266" s="81">
        <f>ET1266-EU1266</f>
        <v>2</v>
      </c>
      <c r="EX1266" s="78"/>
      <c r="EY1266" s="80">
        <f t="shared" ref="EY1266:EY1278" si="2025">VLOOKUP($EI1266,$B$1266:$J$1278,2,0)</f>
        <v>24</v>
      </c>
      <c r="EZ1266" s="80">
        <f t="shared" ref="EZ1266:EZ1278" si="2026">VLOOKUP($EI1266,$B$1266:$J$1278,3,0)</f>
        <v>9</v>
      </c>
      <c r="FA1266" s="80">
        <f t="shared" ref="FA1266:FA1278" si="2027">VLOOKUP($EI1266,$B$1266:$J$1278,4,0)</f>
        <v>4</v>
      </c>
      <c r="FB1266" s="80">
        <f t="shared" ref="FB1266:FB1278" si="2028">VLOOKUP($EI1266,$B$1266:$J$1278,5,0)</f>
        <v>11</v>
      </c>
      <c r="FC1266" s="80">
        <f t="shared" ref="FC1266:FC1278" si="2029">VLOOKUP($EI1266,$B$1266:$J$1278,6,0)</f>
        <v>41</v>
      </c>
      <c r="FD1266" s="80">
        <f t="shared" ref="FD1266:FD1278" si="2030">VLOOKUP($EI1266,$B$1266:$J$1278,7,0)</f>
        <v>39</v>
      </c>
      <c r="FE1266" s="80">
        <f t="shared" ref="FE1266:FE1278" si="2031">VLOOKUP($EI1266,$B$1266:$J$1278,8,0)</f>
        <v>31</v>
      </c>
      <c r="FF1266" s="80">
        <f t="shared" ref="FF1266:FF1278" si="2032">VLOOKUP($EI1266,$B$1266:$J$1278,9,0)</f>
        <v>2</v>
      </c>
      <c r="FH1266" s="54">
        <f>IF(EJ1266=EY1266,0,1)</f>
        <v>0</v>
      </c>
      <c r="FI1266" s="54">
        <f>IF(EQ1266=EZ1266,0,1)</f>
        <v>0</v>
      </c>
      <c r="FJ1266" s="54">
        <f t="shared" ref="FJ1266:FO1278" si="2033">IF(ER1266=FA1266,0,1)</f>
        <v>0</v>
      </c>
      <c r="FK1266" s="54">
        <f t="shared" si="2033"/>
        <v>0</v>
      </c>
      <c r="FL1266" s="54">
        <f t="shared" si="2033"/>
        <v>0</v>
      </c>
      <c r="FM1266" s="54">
        <f t="shared" si="2033"/>
        <v>0</v>
      </c>
      <c r="FN1266" s="54">
        <f t="shared" si="2033"/>
        <v>0</v>
      </c>
      <c r="FO1266" s="54">
        <f t="shared" si="2033"/>
        <v>0</v>
      </c>
      <c r="FQ1266" s="54" t="str">
        <f t="shared" si="1984"/>
        <v/>
      </c>
      <c r="FR1266" s="54" t="str">
        <f t="shared" si="1985"/>
        <v/>
      </c>
      <c r="FS1266" s="54" t="str">
        <f t="shared" ref="FS1266:FS1280" si="2034">IF(SUM($FH1266:$FO1266)=0,"",EZ1266-EQ1266)</f>
        <v/>
      </c>
      <c r="FT1266" s="54" t="str">
        <f t="shared" ref="FT1266:FU1280" si="2035">IF(SUM($FH1266:$FO1266)=0,"",FA1266-ER1266)</f>
        <v/>
      </c>
      <c r="FU1266" s="54" t="str">
        <f t="shared" si="2035"/>
        <v/>
      </c>
      <c r="FV1266" s="54" t="str">
        <f t="shared" si="1981"/>
        <v/>
      </c>
      <c r="FW1266" s="54" t="str">
        <f t="shared" si="1981"/>
        <v/>
      </c>
      <c r="FX1266" s="54" t="str">
        <f t="shared" si="1981"/>
        <v/>
      </c>
      <c r="FY1266" s="54" t="s">
        <v>71</v>
      </c>
      <c r="FZ1266" s="58"/>
      <c r="GA1266" s="59"/>
      <c r="GB1266" s="60"/>
      <c r="GC1266" s="58"/>
      <c r="GD1266" s="59"/>
      <c r="GE1266" s="61"/>
      <c r="GF1266" s="58"/>
      <c r="GG1266" s="61"/>
      <c r="GH1266" s="61"/>
    </row>
    <row r="1267" spans="1:192" s="54" customFormat="1" ht="12" x14ac:dyDescent="0.25">
      <c r="A1267" s="54">
        <v>2</v>
      </c>
      <c r="B1267" s="54" t="s">
        <v>897</v>
      </c>
      <c r="C1267" s="56">
        <v>24</v>
      </c>
      <c r="D1267" s="56">
        <v>14</v>
      </c>
      <c r="E1267" s="56">
        <v>4</v>
      </c>
      <c r="F1267" s="56">
        <v>6</v>
      </c>
      <c r="G1267" s="56">
        <v>43</v>
      </c>
      <c r="H1267" s="56">
        <v>31</v>
      </c>
      <c r="I1267" s="57">
        <v>46</v>
      </c>
      <c r="J1267" s="56">
        <f t="shared" si="2016"/>
        <v>12</v>
      </c>
      <c r="L1267" s="82" t="s">
        <v>1924</v>
      </c>
      <c r="M1267" s="477" t="s">
        <v>74</v>
      </c>
      <c r="N1267" s="497"/>
      <c r="O1267" s="479" t="s">
        <v>74</v>
      </c>
      <c r="P1267" s="479" t="s">
        <v>149</v>
      </c>
      <c r="Q1267" s="479" t="s">
        <v>76</v>
      </c>
      <c r="R1267" s="479" t="s">
        <v>111</v>
      </c>
      <c r="S1267" s="479" t="s">
        <v>77</v>
      </c>
      <c r="T1267" s="479" t="s">
        <v>331</v>
      </c>
      <c r="U1267" s="479" t="s">
        <v>177</v>
      </c>
      <c r="V1267" s="479" t="s">
        <v>74</v>
      </c>
      <c r="W1267" s="479" t="s">
        <v>100</v>
      </c>
      <c r="X1267" s="479" t="s">
        <v>76</v>
      </c>
      <c r="Y1267" s="480" t="s">
        <v>86</v>
      </c>
      <c r="AL1267" s="82" t="s">
        <v>1924</v>
      </c>
      <c r="AM1267" s="253"/>
      <c r="AN1267" s="83"/>
      <c r="AO1267" s="59"/>
      <c r="AP1267" s="59"/>
      <c r="AQ1267" s="59"/>
      <c r="AR1267" s="59"/>
      <c r="AS1267" s="88" t="s">
        <v>480</v>
      </c>
      <c r="AT1267" s="88" t="s">
        <v>780</v>
      </c>
      <c r="AU1267" s="88" t="s">
        <v>585</v>
      </c>
      <c r="AV1267" s="59"/>
      <c r="AW1267" s="59"/>
      <c r="AX1267" s="489" t="s">
        <v>584</v>
      </c>
      <c r="AY1267" s="85"/>
      <c r="BL1267" s="90">
        <f t="shared" ref="BL1267:BR1278" si="2036">(IF(M1267="","",(IF(MID(M1267,2,1)="-",LEFT(M1267,1),LEFT(M1267,2)))+0))</f>
        <v>1</v>
      </c>
      <c r="BM1267" s="91"/>
      <c r="BN1267" s="77">
        <f t="shared" si="2017"/>
        <v>1</v>
      </c>
      <c r="BO1267" s="77">
        <f t="shared" si="2017"/>
        <v>1</v>
      </c>
      <c r="BP1267" s="77">
        <f t="shared" si="2017"/>
        <v>0</v>
      </c>
      <c r="BQ1267" s="77">
        <f t="shared" si="2017"/>
        <v>5</v>
      </c>
      <c r="BR1267" s="77">
        <f t="shared" si="2017"/>
        <v>2</v>
      </c>
      <c r="BS1267" s="77">
        <f t="shared" si="2017"/>
        <v>3</v>
      </c>
      <c r="BT1267" s="77">
        <f t="shared" si="2017"/>
        <v>2</v>
      </c>
      <c r="BU1267" s="77">
        <f t="shared" si="2017"/>
        <v>1</v>
      </c>
      <c r="BV1267" s="77">
        <f t="shared" si="2017"/>
        <v>4</v>
      </c>
      <c r="BW1267" s="77">
        <f t="shared" si="2017"/>
        <v>0</v>
      </c>
      <c r="BX1267" s="92">
        <f t="shared" si="2017"/>
        <v>0</v>
      </c>
      <c r="CB1267" s="77" t="str">
        <f t="shared" si="2018"/>
        <v/>
      </c>
      <c r="CC1267" s="77"/>
      <c r="CD1267" s="77"/>
      <c r="CE1267" s="77"/>
      <c r="CF1267" s="77"/>
      <c r="CG1267" s="77"/>
      <c r="CH1267" s="77"/>
      <c r="CJ1267" s="78"/>
      <c r="CK1267" s="90">
        <f t="shared" ref="CK1267:CQ1278" si="2037">(IF(M1267="","",IF(RIGHT(M1267,2)="10",RIGHT(M1267,2),RIGHT(M1267,1))+0))</f>
        <v>2</v>
      </c>
      <c r="CL1267" s="91"/>
      <c r="CM1267" s="77">
        <f t="shared" si="2019"/>
        <v>2</v>
      </c>
      <c r="CN1267" s="77">
        <f t="shared" si="2019"/>
        <v>5</v>
      </c>
      <c r="CO1267" s="77">
        <f t="shared" si="2019"/>
        <v>2</v>
      </c>
      <c r="CP1267" s="77">
        <f t="shared" si="2019"/>
        <v>2</v>
      </c>
      <c r="CQ1267" s="77">
        <f t="shared" si="2019"/>
        <v>1</v>
      </c>
      <c r="CR1267" s="77">
        <f t="shared" si="2019"/>
        <v>5</v>
      </c>
      <c r="CS1267" s="77">
        <f t="shared" si="2019"/>
        <v>0</v>
      </c>
      <c r="CT1267" s="77">
        <f t="shared" si="2019"/>
        <v>2</v>
      </c>
      <c r="CU1267" s="77">
        <f t="shared" si="2019"/>
        <v>3</v>
      </c>
      <c r="CV1267" s="77">
        <f t="shared" si="2019"/>
        <v>2</v>
      </c>
      <c r="CW1267" s="92">
        <f t="shared" si="2019"/>
        <v>3</v>
      </c>
      <c r="DA1267" s="77" t="str">
        <f t="shared" si="2020"/>
        <v/>
      </c>
      <c r="DB1267" s="77" t="str">
        <f t="shared" si="2020"/>
        <v/>
      </c>
      <c r="DC1267" s="77"/>
      <c r="DD1267" s="77"/>
      <c r="DE1267" s="77"/>
      <c r="DF1267" s="77"/>
      <c r="DG1267" s="77"/>
      <c r="DH1267" s="77"/>
      <c r="DJ1267" s="90" t="str">
        <f t="shared" ref="DJ1267:DP1278" si="2038">(IF(M1267="","",IF(BL1267&gt;CK1267,"H",IF(BL1267&lt;CK1267,"A","D"))))</f>
        <v>A</v>
      </c>
      <c r="DK1267" s="91"/>
      <c r="DL1267" s="77" t="str">
        <f t="shared" si="2021"/>
        <v>A</v>
      </c>
      <c r="DM1267" s="77" t="str">
        <f t="shared" si="2021"/>
        <v>A</v>
      </c>
      <c r="DN1267" s="77" t="str">
        <f t="shared" si="2021"/>
        <v>A</v>
      </c>
      <c r="DO1267" s="77" t="str">
        <f t="shared" si="2021"/>
        <v>H</v>
      </c>
      <c r="DP1267" s="77" t="str">
        <f t="shared" si="2021"/>
        <v>H</v>
      </c>
      <c r="DQ1267" s="77" t="str">
        <f t="shared" si="2021"/>
        <v>A</v>
      </c>
      <c r="DR1267" s="77" t="str">
        <f t="shared" si="2021"/>
        <v>H</v>
      </c>
      <c r="DS1267" s="77" t="str">
        <f t="shared" si="2021"/>
        <v>A</v>
      </c>
      <c r="DT1267" s="77" t="str">
        <f t="shared" si="2021"/>
        <v>H</v>
      </c>
      <c r="DU1267" s="77" t="str">
        <f t="shared" si="2021"/>
        <v>A</v>
      </c>
      <c r="DV1267" s="92" t="str">
        <f t="shared" si="2021"/>
        <v>A</v>
      </c>
      <c r="DZ1267" s="56" t="str">
        <f t="shared" si="2022"/>
        <v/>
      </c>
      <c r="EA1267" s="56" t="str">
        <f t="shared" si="2022"/>
        <v/>
      </c>
      <c r="EB1267" s="56" t="str">
        <f t="shared" si="2022"/>
        <v/>
      </c>
      <c r="EC1267" s="56"/>
      <c r="ED1267" s="56"/>
      <c r="EE1267" s="56"/>
      <c r="EF1267" s="56"/>
      <c r="EG1267" s="56"/>
      <c r="EI1267" s="53" t="str">
        <f t="shared" si="2023"/>
        <v>Chipstead</v>
      </c>
      <c r="EJ1267" s="79">
        <f t="shared" ref="EJ1267:EJ1278" si="2039">SUM(EQ1267:ES1267)</f>
        <v>24</v>
      </c>
      <c r="EK1267" s="80">
        <f t="shared" ref="EK1267:EK1278" si="2040">COUNTIF($DJ1267:$EG1267,"H")</f>
        <v>4</v>
      </c>
      <c r="EL1267" s="80">
        <f t="shared" ref="EL1267:EL1278" si="2041">COUNTIF($DJ1267:$EG1267,"D")</f>
        <v>0</v>
      </c>
      <c r="EM1267" s="80">
        <f t="shared" ref="EM1267:EM1278" si="2042">COUNTIF($DJ1267:$EG1267,"A")</f>
        <v>8</v>
      </c>
      <c r="EN1267" s="80">
        <f>COUNTIF(DK$1266:DK$1278,"A")</f>
        <v>3</v>
      </c>
      <c r="EO1267" s="80">
        <f>COUNTIF(DK$1266:DK$1278,"D")</f>
        <v>2</v>
      </c>
      <c r="EP1267" s="80">
        <f>COUNTIF(DK$1266:DK$1278,"H")</f>
        <v>7</v>
      </c>
      <c r="EQ1267" s="79">
        <f t="shared" ref="EQ1267:EQ1278" si="2043">EK1267+EN1267</f>
        <v>7</v>
      </c>
      <c r="ER1267" s="79">
        <f t="shared" si="2024"/>
        <v>2</v>
      </c>
      <c r="ES1267" s="79">
        <f t="shared" si="2024"/>
        <v>15</v>
      </c>
      <c r="ET1267" s="81">
        <f>SUM($BL1267:$CI1267)+SUM(CL$1266:CL$1278)</f>
        <v>33</v>
      </c>
      <c r="EU1267" s="81">
        <f>SUM($CK1267:$DH1267)+SUM(BM$1266:BM$1278)</f>
        <v>54</v>
      </c>
      <c r="EV1267" s="79">
        <f t="shared" ref="EV1267:EV1278" si="2044">(EQ1267*3)+ER1267</f>
        <v>23</v>
      </c>
      <c r="EW1267" s="81">
        <f t="shared" ref="EW1267:EW1278" si="2045">ET1267-EU1267</f>
        <v>-21</v>
      </c>
      <c r="EX1267" s="78"/>
      <c r="EY1267" s="80">
        <f t="shared" si="2025"/>
        <v>24</v>
      </c>
      <c r="EZ1267" s="80">
        <f t="shared" si="2026"/>
        <v>7</v>
      </c>
      <c r="FA1267" s="80">
        <f t="shared" si="2027"/>
        <v>2</v>
      </c>
      <c r="FB1267" s="80">
        <f t="shared" si="2028"/>
        <v>15</v>
      </c>
      <c r="FC1267" s="80">
        <f t="shared" si="2029"/>
        <v>33</v>
      </c>
      <c r="FD1267" s="80">
        <f t="shared" si="2030"/>
        <v>54</v>
      </c>
      <c r="FE1267" s="80">
        <f t="shared" si="2031"/>
        <v>23</v>
      </c>
      <c r="FF1267" s="80">
        <f t="shared" si="2032"/>
        <v>-21</v>
      </c>
      <c r="FH1267" s="54">
        <f t="shared" ref="FH1267:FH1278" si="2046">IF(EJ1267=EY1267,0,1)</f>
        <v>0</v>
      </c>
      <c r="FI1267" s="54">
        <f t="shared" ref="FI1267:FI1278" si="2047">IF(EQ1267=EZ1267,0,1)</f>
        <v>0</v>
      </c>
      <c r="FJ1267" s="54">
        <f t="shared" si="2033"/>
        <v>0</v>
      </c>
      <c r="FK1267" s="54">
        <f t="shared" si="2033"/>
        <v>0</v>
      </c>
      <c r="FL1267" s="54">
        <f t="shared" si="2033"/>
        <v>0</v>
      </c>
      <c r="FM1267" s="54">
        <f t="shared" si="2033"/>
        <v>0</v>
      </c>
      <c r="FN1267" s="54">
        <f t="shared" si="2033"/>
        <v>0</v>
      </c>
      <c r="FO1267" s="54">
        <f t="shared" si="2033"/>
        <v>0</v>
      </c>
      <c r="FQ1267" s="54" t="str">
        <f t="shared" si="1984"/>
        <v/>
      </c>
      <c r="FR1267" s="54" t="str">
        <f t="shared" si="1985"/>
        <v/>
      </c>
      <c r="FS1267" s="54" t="str">
        <f t="shared" si="2034"/>
        <v/>
      </c>
      <c r="FT1267" s="54" t="str">
        <f t="shared" si="2035"/>
        <v/>
      </c>
      <c r="FU1267" s="54" t="str">
        <f t="shared" si="2035"/>
        <v/>
      </c>
      <c r="FV1267" s="54" t="str">
        <f t="shared" si="1981"/>
        <v/>
      </c>
      <c r="FW1267" s="54" t="str">
        <f t="shared" si="1981"/>
        <v/>
      </c>
      <c r="FX1267" s="54" t="str">
        <f t="shared" si="1981"/>
        <v/>
      </c>
      <c r="FY1267" s="54" t="s">
        <v>1909</v>
      </c>
      <c r="FZ1267" s="58"/>
      <c r="GA1267" s="59"/>
      <c r="GB1267" s="60"/>
      <c r="GC1267" s="58"/>
      <c r="GD1267" s="59"/>
      <c r="GE1267" s="61"/>
      <c r="GF1267" s="58"/>
      <c r="GG1267" s="61"/>
      <c r="GH1267" s="61"/>
    </row>
    <row r="1268" spans="1:192" s="54" customFormat="1" ht="12" x14ac:dyDescent="0.25">
      <c r="A1268" s="54">
        <v>3</v>
      </c>
      <c r="B1268" s="54" t="s">
        <v>1849</v>
      </c>
      <c r="C1268" s="56">
        <v>24</v>
      </c>
      <c r="D1268" s="56">
        <v>11</v>
      </c>
      <c r="E1268" s="56">
        <v>8</v>
      </c>
      <c r="F1268" s="56">
        <v>5</v>
      </c>
      <c r="G1268" s="56">
        <v>46</v>
      </c>
      <c r="H1268" s="56">
        <v>31</v>
      </c>
      <c r="I1268" s="57">
        <v>41</v>
      </c>
      <c r="J1268" s="56">
        <f t="shared" si="2016"/>
        <v>15</v>
      </c>
      <c r="L1268" s="82" t="s">
        <v>1910</v>
      </c>
      <c r="M1268" s="477" t="s">
        <v>77</v>
      </c>
      <c r="N1268" s="479" t="s">
        <v>99</v>
      </c>
      <c r="O1268" s="497"/>
      <c r="P1268" s="479" t="s">
        <v>77</v>
      </c>
      <c r="Q1268" s="479" t="s">
        <v>74</v>
      </c>
      <c r="R1268" s="479" t="s">
        <v>59</v>
      </c>
      <c r="S1268" s="479" t="s">
        <v>76</v>
      </c>
      <c r="T1268" s="479" t="s">
        <v>62</v>
      </c>
      <c r="U1268" s="479" t="s">
        <v>175</v>
      </c>
      <c r="V1268" s="479" t="s">
        <v>200</v>
      </c>
      <c r="W1268" s="479" t="s">
        <v>200</v>
      </c>
      <c r="X1268" s="479" t="s">
        <v>99</v>
      </c>
      <c r="Y1268" s="480" t="s">
        <v>98</v>
      </c>
      <c r="AL1268" s="82" t="s">
        <v>1910</v>
      </c>
      <c r="AM1268" s="253"/>
      <c r="AN1268" s="59"/>
      <c r="AO1268" s="83"/>
      <c r="AP1268" s="489" t="s">
        <v>584</v>
      </c>
      <c r="AQ1268" s="59"/>
      <c r="AR1268" s="59"/>
      <c r="AS1268" s="88" t="s">
        <v>155</v>
      </c>
      <c r="AT1268" s="88" t="s">
        <v>585</v>
      </c>
      <c r="AU1268" s="489" t="s">
        <v>574</v>
      </c>
      <c r="AV1268" s="59"/>
      <c r="AW1268" s="88" t="s">
        <v>121</v>
      </c>
      <c r="AX1268" s="59"/>
      <c r="AY1268" s="263" t="s">
        <v>589</v>
      </c>
      <c r="BL1268" s="90">
        <f t="shared" si="2036"/>
        <v>2</v>
      </c>
      <c r="BM1268" s="77">
        <f t="shared" si="2036"/>
        <v>1</v>
      </c>
      <c r="BN1268" s="91"/>
      <c r="BO1268" s="77">
        <f t="shared" si="2017"/>
        <v>2</v>
      </c>
      <c r="BP1268" s="77">
        <f t="shared" si="2017"/>
        <v>1</v>
      </c>
      <c r="BQ1268" s="77">
        <f t="shared" si="2017"/>
        <v>4</v>
      </c>
      <c r="BR1268" s="77">
        <f t="shared" si="2017"/>
        <v>0</v>
      </c>
      <c r="BS1268" s="77">
        <f t="shared" si="2017"/>
        <v>1</v>
      </c>
      <c r="BT1268" s="77">
        <f t="shared" si="2017"/>
        <v>2</v>
      </c>
      <c r="BU1268" s="77">
        <f t="shared" si="2017"/>
        <v>2</v>
      </c>
      <c r="BV1268" s="77">
        <f t="shared" si="2017"/>
        <v>2</v>
      </c>
      <c r="BW1268" s="77">
        <f t="shared" si="2017"/>
        <v>1</v>
      </c>
      <c r="BX1268" s="92">
        <f t="shared" si="2017"/>
        <v>0</v>
      </c>
      <c r="CB1268" s="77" t="str">
        <f t="shared" si="2018"/>
        <v/>
      </c>
      <c r="CC1268" s="77"/>
      <c r="CD1268" s="77"/>
      <c r="CE1268" s="77"/>
      <c r="CF1268" s="77"/>
      <c r="CG1268" s="77"/>
      <c r="CH1268" s="77"/>
      <c r="CJ1268" s="78"/>
      <c r="CK1268" s="90">
        <f t="shared" si="2037"/>
        <v>1</v>
      </c>
      <c r="CL1268" s="77">
        <f t="shared" si="2037"/>
        <v>0</v>
      </c>
      <c r="CM1268" s="91"/>
      <c r="CN1268" s="77">
        <f t="shared" si="2019"/>
        <v>1</v>
      </c>
      <c r="CO1268" s="77">
        <f t="shared" si="2019"/>
        <v>2</v>
      </c>
      <c r="CP1268" s="77">
        <f t="shared" si="2019"/>
        <v>0</v>
      </c>
      <c r="CQ1268" s="77">
        <f t="shared" si="2019"/>
        <v>2</v>
      </c>
      <c r="CR1268" s="77">
        <f t="shared" si="2019"/>
        <v>1</v>
      </c>
      <c r="CS1268" s="77">
        <f t="shared" si="2019"/>
        <v>5</v>
      </c>
      <c r="CT1268" s="77">
        <f t="shared" si="2019"/>
        <v>2</v>
      </c>
      <c r="CU1268" s="77">
        <f t="shared" si="2019"/>
        <v>2</v>
      </c>
      <c r="CV1268" s="77">
        <f t="shared" si="2019"/>
        <v>0</v>
      </c>
      <c r="CW1268" s="92">
        <f t="shared" si="2019"/>
        <v>5</v>
      </c>
      <c r="DA1268" s="77" t="str">
        <f t="shared" si="2020"/>
        <v/>
      </c>
      <c r="DB1268" s="77" t="str">
        <f t="shared" si="2020"/>
        <v/>
      </c>
      <c r="DC1268" s="77"/>
      <c r="DD1268" s="77"/>
      <c r="DE1268" s="77"/>
      <c r="DF1268" s="77"/>
      <c r="DG1268" s="77"/>
      <c r="DH1268" s="77"/>
      <c r="DJ1268" s="90" t="str">
        <f t="shared" si="2038"/>
        <v>H</v>
      </c>
      <c r="DK1268" s="77" t="str">
        <f t="shared" si="2038"/>
        <v>H</v>
      </c>
      <c r="DL1268" s="91"/>
      <c r="DM1268" s="77" t="str">
        <f t="shared" si="2021"/>
        <v>H</v>
      </c>
      <c r="DN1268" s="77" t="str">
        <f t="shared" si="2021"/>
        <v>A</v>
      </c>
      <c r="DO1268" s="77" t="str">
        <f t="shared" si="2021"/>
        <v>H</v>
      </c>
      <c r="DP1268" s="77" t="str">
        <f t="shared" si="2021"/>
        <v>A</v>
      </c>
      <c r="DQ1268" s="77" t="str">
        <f t="shared" si="2021"/>
        <v>D</v>
      </c>
      <c r="DR1268" s="77" t="str">
        <f t="shared" si="2021"/>
        <v>A</v>
      </c>
      <c r="DS1268" s="77" t="str">
        <f t="shared" si="2021"/>
        <v>D</v>
      </c>
      <c r="DT1268" s="77" t="str">
        <f t="shared" si="2021"/>
        <v>D</v>
      </c>
      <c r="DU1268" s="77" t="str">
        <f t="shared" si="2021"/>
        <v>H</v>
      </c>
      <c r="DV1268" s="92" t="str">
        <f t="shared" si="2021"/>
        <v>A</v>
      </c>
      <c r="DZ1268" s="56" t="str">
        <f t="shared" si="2022"/>
        <v/>
      </c>
      <c r="EA1268" s="56" t="str">
        <f t="shared" si="2022"/>
        <v/>
      </c>
      <c r="EB1268" s="56" t="str">
        <f t="shared" si="2022"/>
        <v/>
      </c>
      <c r="EC1268" s="56"/>
      <c r="ED1268" s="56"/>
      <c r="EE1268" s="56"/>
      <c r="EF1268" s="56"/>
      <c r="EG1268" s="56"/>
      <c r="EI1268" s="53" t="str">
        <f t="shared" si="2023"/>
        <v>Corinthian-Casuals</v>
      </c>
      <c r="EJ1268" s="79">
        <f t="shared" si="2039"/>
        <v>24</v>
      </c>
      <c r="EK1268" s="80">
        <f t="shared" si="2040"/>
        <v>5</v>
      </c>
      <c r="EL1268" s="80">
        <f t="shared" si="2041"/>
        <v>3</v>
      </c>
      <c r="EM1268" s="80">
        <f t="shared" si="2042"/>
        <v>4</v>
      </c>
      <c r="EN1268" s="80">
        <f>COUNTIF(DL$1266:DL$1278,"A")</f>
        <v>3</v>
      </c>
      <c r="EO1268" s="80">
        <f>COUNTIF(DL$1266:DL$1278,"D")</f>
        <v>1</v>
      </c>
      <c r="EP1268" s="80">
        <f>COUNTIF(DL$1266:DL$1278,"H")</f>
        <v>8</v>
      </c>
      <c r="EQ1268" s="79">
        <f t="shared" si="2043"/>
        <v>8</v>
      </c>
      <c r="ER1268" s="79">
        <f t="shared" si="2024"/>
        <v>4</v>
      </c>
      <c r="ES1268" s="79">
        <f t="shared" si="2024"/>
        <v>12</v>
      </c>
      <c r="ET1268" s="81">
        <f>SUM($BL1268:$CI1268)+SUM(CM$1266:CM$1278)</f>
        <v>32</v>
      </c>
      <c r="EU1268" s="81">
        <f>SUM($CK1268:$DH1268)+SUM(BN$1266:BN$1278)</f>
        <v>47</v>
      </c>
      <c r="EV1268" s="79">
        <f t="shared" si="2044"/>
        <v>28</v>
      </c>
      <c r="EW1268" s="81">
        <f t="shared" si="2045"/>
        <v>-15</v>
      </c>
      <c r="EX1268" s="78"/>
      <c r="EY1268" s="80">
        <f t="shared" si="2025"/>
        <v>24</v>
      </c>
      <c r="EZ1268" s="80">
        <f t="shared" si="2026"/>
        <v>8</v>
      </c>
      <c r="FA1268" s="80">
        <f t="shared" si="2027"/>
        <v>4</v>
      </c>
      <c r="FB1268" s="80">
        <f t="shared" si="2028"/>
        <v>12</v>
      </c>
      <c r="FC1268" s="80">
        <f t="shared" si="2029"/>
        <v>32</v>
      </c>
      <c r="FD1268" s="80">
        <f t="shared" si="2030"/>
        <v>47</v>
      </c>
      <c r="FE1268" s="80">
        <f t="shared" si="2031"/>
        <v>28</v>
      </c>
      <c r="FF1268" s="80">
        <f t="shared" si="2032"/>
        <v>-15</v>
      </c>
      <c r="FH1268" s="54">
        <f t="shared" si="2046"/>
        <v>0</v>
      </c>
      <c r="FI1268" s="54">
        <f t="shared" si="2047"/>
        <v>0</v>
      </c>
      <c r="FJ1268" s="54">
        <f t="shared" si="2033"/>
        <v>0</v>
      </c>
      <c r="FK1268" s="54">
        <f t="shared" si="2033"/>
        <v>0</v>
      </c>
      <c r="FL1268" s="54">
        <f t="shared" si="2033"/>
        <v>0</v>
      </c>
      <c r="FM1268" s="54">
        <f t="shared" si="2033"/>
        <v>0</v>
      </c>
      <c r="FN1268" s="54">
        <f t="shared" si="2033"/>
        <v>0</v>
      </c>
      <c r="FO1268" s="54">
        <f t="shared" si="2033"/>
        <v>0</v>
      </c>
      <c r="FQ1268" s="54" t="str">
        <f t="shared" si="1984"/>
        <v/>
      </c>
      <c r="FR1268" s="54" t="str">
        <f t="shared" si="1985"/>
        <v/>
      </c>
      <c r="FS1268" s="54" t="str">
        <f t="shared" si="2034"/>
        <v/>
      </c>
      <c r="FT1268" s="54" t="str">
        <f t="shared" si="2035"/>
        <v/>
      </c>
      <c r="FU1268" s="54" t="str">
        <f t="shared" si="2035"/>
        <v/>
      </c>
      <c r="FV1268" s="54" t="str">
        <f t="shared" si="1981"/>
        <v/>
      </c>
      <c r="FW1268" s="54" t="str">
        <f t="shared" si="1981"/>
        <v/>
      </c>
      <c r="FX1268" s="54" t="str">
        <f t="shared" si="1981"/>
        <v/>
      </c>
      <c r="FZ1268" s="58"/>
      <c r="GA1268" s="59"/>
      <c r="GB1268" s="60"/>
      <c r="GC1268" s="58"/>
      <c r="GD1268" s="59"/>
      <c r="GE1268" s="61"/>
      <c r="GF1268" s="58"/>
      <c r="GG1268" s="61"/>
      <c r="GH1268" s="61"/>
    </row>
    <row r="1269" spans="1:192" s="53" customFormat="1" ht="12" x14ac:dyDescent="0.25">
      <c r="A1269" s="53">
        <v>4</v>
      </c>
      <c r="B1269" s="53" t="s">
        <v>1363</v>
      </c>
      <c r="C1269" s="57">
        <v>24</v>
      </c>
      <c r="D1269" s="57">
        <v>12</v>
      </c>
      <c r="E1269" s="57">
        <v>5</v>
      </c>
      <c r="F1269" s="57">
        <v>7</v>
      </c>
      <c r="G1269" s="57">
        <v>43</v>
      </c>
      <c r="H1269" s="57">
        <v>32</v>
      </c>
      <c r="I1269" s="57">
        <v>41</v>
      </c>
      <c r="J1269" s="57">
        <f t="shared" si="2016"/>
        <v>11</v>
      </c>
      <c r="L1269" s="82" t="s">
        <v>1000</v>
      </c>
      <c r="M1269" s="477" t="s">
        <v>76</v>
      </c>
      <c r="N1269" s="479" t="s">
        <v>62</v>
      </c>
      <c r="O1269" s="479" t="s">
        <v>162</v>
      </c>
      <c r="P1269" s="497"/>
      <c r="Q1269" s="479" t="s">
        <v>124</v>
      </c>
      <c r="R1269" s="479" t="s">
        <v>99</v>
      </c>
      <c r="S1269" s="479" t="s">
        <v>200</v>
      </c>
      <c r="T1269" s="479" t="s">
        <v>148</v>
      </c>
      <c r="U1269" s="479" t="s">
        <v>62</v>
      </c>
      <c r="V1269" s="479" t="s">
        <v>62</v>
      </c>
      <c r="W1269" s="479" t="s">
        <v>99</v>
      </c>
      <c r="X1269" s="479" t="s">
        <v>148</v>
      </c>
      <c r="Y1269" s="480" t="s">
        <v>150</v>
      </c>
      <c r="Z1269" s="54"/>
      <c r="AA1269" s="54"/>
      <c r="AB1269" s="54"/>
      <c r="AL1269" s="82" t="s">
        <v>1000</v>
      </c>
      <c r="AM1269" s="253"/>
      <c r="AN1269" s="487" t="s">
        <v>574</v>
      </c>
      <c r="AO1269" s="59"/>
      <c r="AP1269" s="83"/>
      <c r="AQ1269" s="59"/>
      <c r="AR1269" s="59"/>
      <c r="AS1269" s="88" t="s">
        <v>159</v>
      </c>
      <c r="AT1269" s="88" t="s">
        <v>212</v>
      </c>
      <c r="AU1269" s="59"/>
      <c r="AV1269" s="59"/>
      <c r="AW1269" s="59"/>
      <c r="AX1269" s="59"/>
      <c r="AY1269" s="85"/>
      <c r="AZ1269" s="54"/>
      <c r="BA1269" s="54"/>
      <c r="BB1269" s="54"/>
      <c r="BL1269" s="90">
        <f t="shared" si="2036"/>
        <v>0</v>
      </c>
      <c r="BM1269" s="77">
        <f t="shared" si="2036"/>
        <v>1</v>
      </c>
      <c r="BN1269" s="77">
        <f t="shared" si="2036"/>
        <v>6</v>
      </c>
      <c r="BO1269" s="91"/>
      <c r="BP1269" s="77">
        <f t="shared" si="2017"/>
        <v>0</v>
      </c>
      <c r="BQ1269" s="77">
        <f t="shared" si="2017"/>
        <v>1</v>
      </c>
      <c r="BR1269" s="77">
        <f t="shared" si="2017"/>
        <v>2</v>
      </c>
      <c r="BS1269" s="77">
        <f t="shared" si="2017"/>
        <v>0</v>
      </c>
      <c r="BT1269" s="77">
        <f t="shared" si="2017"/>
        <v>1</v>
      </c>
      <c r="BU1269" s="77">
        <f t="shared" si="2017"/>
        <v>1</v>
      </c>
      <c r="BV1269" s="77">
        <f t="shared" si="2017"/>
        <v>1</v>
      </c>
      <c r="BW1269" s="77">
        <f t="shared" si="2017"/>
        <v>0</v>
      </c>
      <c r="BX1269" s="92">
        <f t="shared" si="2017"/>
        <v>3</v>
      </c>
      <c r="BY1269" s="54"/>
      <c r="BZ1269" s="54"/>
      <c r="CA1269" s="54"/>
      <c r="CB1269" s="77" t="str">
        <f t="shared" si="2018"/>
        <v/>
      </c>
      <c r="CC1269" s="77"/>
      <c r="CD1269" s="77"/>
      <c r="CE1269" s="77"/>
      <c r="CF1269" s="77"/>
      <c r="CG1269" s="77"/>
      <c r="CH1269" s="77"/>
      <c r="CI1269" s="54"/>
      <c r="CJ1269" s="78"/>
      <c r="CK1269" s="90">
        <f t="shared" si="2037"/>
        <v>2</v>
      </c>
      <c r="CL1269" s="77">
        <f t="shared" si="2037"/>
        <v>1</v>
      </c>
      <c r="CM1269" s="77">
        <f t="shared" si="2037"/>
        <v>0</v>
      </c>
      <c r="CN1269" s="91"/>
      <c r="CO1269" s="77">
        <f t="shared" si="2019"/>
        <v>0</v>
      </c>
      <c r="CP1269" s="77">
        <f t="shared" si="2019"/>
        <v>0</v>
      </c>
      <c r="CQ1269" s="77">
        <f t="shared" si="2019"/>
        <v>2</v>
      </c>
      <c r="CR1269" s="77">
        <f t="shared" si="2019"/>
        <v>1</v>
      </c>
      <c r="CS1269" s="77">
        <f t="shared" si="2019"/>
        <v>1</v>
      </c>
      <c r="CT1269" s="77">
        <f t="shared" si="2019"/>
        <v>1</v>
      </c>
      <c r="CU1269" s="77">
        <f t="shared" si="2019"/>
        <v>0</v>
      </c>
      <c r="CV1269" s="77">
        <f t="shared" si="2019"/>
        <v>1</v>
      </c>
      <c r="CW1269" s="92">
        <f t="shared" si="2019"/>
        <v>1</v>
      </c>
      <c r="CX1269" s="54"/>
      <c r="CY1269" s="54"/>
      <c r="CZ1269" s="54"/>
      <c r="DA1269" s="77" t="str">
        <f t="shared" si="2020"/>
        <v/>
      </c>
      <c r="DB1269" s="77" t="str">
        <f t="shared" si="2020"/>
        <v/>
      </c>
      <c r="DC1269" s="77"/>
      <c r="DD1269" s="77"/>
      <c r="DE1269" s="77"/>
      <c r="DF1269" s="77"/>
      <c r="DG1269" s="77"/>
      <c r="DH1269" s="77"/>
      <c r="DI1269" s="54"/>
      <c r="DJ1269" s="90" t="str">
        <f t="shared" si="2038"/>
        <v>A</v>
      </c>
      <c r="DK1269" s="77" t="str">
        <f t="shared" si="2038"/>
        <v>D</v>
      </c>
      <c r="DL1269" s="77" t="str">
        <f t="shared" si="2038"/>
        <v>H</v>
      </c>
      <c r="DM1269" s="91"/>
      <c r="DN1269" s="77" t="str">
        <f t="shared" si="2021"/>
        <v>D</v>
      </c>
      <c r="DO1269" s="77" t="str">
        <f t="shared" si="2021"/>
        <v>H</v>
      </c>
      <c r="DP1269" s="77" t="str">
        <f t="shared" si="2021"/>
        <v>D</v>
      </c>
      <c r="DQ1269" s="77" t="str">
        <f t="shared" si="2021"/>
        <v>A</v>
      </c>
      <c r="DR1269" s="77" t="str">
        <f t="shared" si="2021"/>
        <v>D</v>
      </c>
      <c r="DS1269" s="77" t="str">
        <f t="shared" si="2021"/>
        <v>D</v>
      </c>
      <c r="DT1269" s="77" t="str">
        <f t="shared" si="2021"/>
        <v>H</v>
      </c>
      <c r="DU1269" s="77" t="str">
        <f t="shared" si="2021"/>
        <v>A</v>
      </c>
      <c r="DV1269" s="92" t="str">
        <f t="shared" si="2021"/>
        <v>H</v>
      </c>
      <c r="DW1269" s="54"/>
      <c r="DX1269" s="54"/>
      <c r="DY1269" s="54"/>
      <c r="DZ1269" s="56" t="str">
        <f t="shared" si="2022"/>
        <v/>
      </c>
      <c r="EA1269" s="56" t="str">
        <f t="shared" si="2022"/>
        <v/>
      </c>
      <c r="EB1269" s="56" t="str">
        <f t="shared" si="2022"/>
        <v/>
      </c>
      <c r="EC1269" s="56"/>
      <c r="ED1269" s="56"/>
      <c r="EE1269" s="56"/>
      <c r="EF1269" s="56"/>
      <c r="EG1269" s="56"/>
      <c r="EH1269" s="54"/>
      <c r="EI1269" s="53" t="str">
        <f t="shared" si="2023"/>
        <v>Croydon</v>
      </c>
      <c r="EJ1269" s="79">
        <f t="shared" si="2039"/>
        <v>24</v>
      </c>
      <c r="EK1269" s="80">
        <f t="shared" si="2040"/>
        <v>4</v>
      </c>
      <c r="EL1269" s="80">
        <f t="shared" si="2041"/>
        <v>5</v>
      </c>
      <c r="EM1269" s="80">
        <f t="shared" si="2042"/>
        <v>3</v>
      </c>
      <c r="EN1269" s="80">
        <f>COUNTIF(DM$1266:DM$1278,"A")</f>
        <v>6</v>
      </c>
      <c r="EO1269" s="80">
        <f>COUNTIF(DM$1266:DM$1278,"D")</f>
        <v>2</v>
      </c>
      <c r="EP1269" s="80">
        <f>COUNTIF(DM$1266:DM$1278,"H")</f>
        <v>4</v>
      </c>
      <c r="EQ1269" s="79">
        <f t="shared" si="2043"/>
        <v>10</v>
      </c>
      <c r="ER1269" s="79">
        <f t="shared" si="2024"/>
        <v>7</v>
      </c>
      <c r="ES1269" s="79">
        <f t="shared" si="2024"/>
        <v>7</v>
      </c>
      <c r="ET1269" s="81">
        <f>SUM($BL1269:$CI1269)+SUM(CN$1266:CN$1278)</f>
        <v>38</v>
      </c>
      <c r="EU1269" s="81">
        <f>SUM($CK1269:$DH1269)+SUM(BO$1266:BO$1278)</f>
        <v>30</v>
      </c>
      <c r="EV1269" s="79">
        <f t="shared" si="2044"/>
        <v>37</v>
      </c>
      <c r="EW1269" s="81">
        <f t="shared" si="2045"/>
        <v>8</v>
      </c>
      <c r="EX1269" s="78"/>
      <c r="EY1269" s="80">
        <f t="shared" si="2025"/>
        <v>24</v>
      </c>
      <c r="EZ1269" s="80">
        <f t="shared" si="2026"/>
        <v>10</v>
      </c>
      <c r="FA1269" s="80">
        <f t="shared" si="2027"/>
        <v>7</v>
      </c>
      <c r="FB1269" s="80">
        <f t="shared" si="2028"/>
        <v>7</v>
      </c>
      <c r="FC1269" s="80">
        <f t="shared" si="2029"/>
        <v>38</v>
      </c>
      <c r="FD1269" s="80">
        <f t="shared" si="2030"/>
        <v>30</v>
      </c>
      <c r="FE1269" s="80">
        <f t="shared" si="2031"/>
        <v>37</v>
      </c>
      <c r="FF1269" s="80">
        <f t="shared" si="2032"/>
        <v>8</v>
      </c>
      <c r="FG1269" s="54"/>
      <c r="FH1269" s="54">
        <f t="shared" si="2046"/>
        <v>0</v>
      </c>
      <c r="FI1269" s="54">
        <f t="shared" si="2047"/>
        <v>0</v>
      </c>
      <c r="FJ1269" s="54">
        <f t="shared" si="2033"/>
        <v>0</v>
      </c>
      <c r="FK1269" s="54">
        <f t="shared" si="2033"/>
        <v>0</v>
      </c>
      <c r="FL1269" s="54">
        <f t="shared" si="2033"/>
        <v>0</v>
      </c>
      <c r="FM1269" s="54">
        <f t="shared" si="2033"/>
        <v>0</v>
      </c>
      <c r="FN1269" s="54">
        <f t="shared" si="2033"/>
        <v>0</v>
      </c>
      <c r="FO1269" s="54">
        <f t="shared" si="2033"/>
        <v>0</v>
      </c>
      <c r="FQ1269" s="54" t="str">
        <f t="shared" si="1984"/>
        <v/>
      </c>
      <c r="FR1269" s="54" t="str">
        <f t="shared" si="1985"/>
        <v/>
      </c>
      <c r="FS1269" s="54" t="str">
        <f t="shared" si="2034"/>
        <v/>
      </c>
      <c r="FT1269" s="54" t="str">
        <f t="shared" si="2035"/>
        <v/>
      </c>
      <c r="FU1269" s="54" t="str">
        <f t="shared" si="2035"/>
        <v/>
      </c>
      <c r="FV1269" s="54" t="str">
        <f t="shared" si="1981"/>
        <v/>
      </c>
      <c r="FW1269" s="54" t="str">
        <f t="shared" si="1981"/>
        <v/>
      </c>
      <c r="FX1269" s="54" t="str">
        <f t="shared" si="1981"/>
        <v/>
      </c>
      <c r="FY1269" s="54"/>
      <c r="FZ1269" s="58"/>
      <c r="GA1269" s="59"/>
      <c r="GB1269" s="60"/>
      <c r="GC1269" s="58"/>
      <c r="GD1269" s="59"/>
      <c r="GE1269" s="61"/>
      <c r="GF1269" s="58"/>
      <c r="GG1269" s="61"/>
      <c r="GH1269" s="61"/>
      <c r="GI1269" s="54"/>
      <c r="GJ1269" s="54"/>
    </row>
    <row r="1270" spans="1:192" s="54" customFormat="1" ht="12" x14ac:dyDescent="0.25">
      <c r="A1270" s="54">
        <v>5</v>
      </c>
      <c r="B1270" s="54" t="s">
        <v>1000</v>
      </c>
      <c r="C1270" s="56">
        <v>24</v>
      </c>
      <c r="D1270" s="56">
        <v>10</v>
      </c>
      <c r="E1270" s="56">
        <v>7</v>
      </c>
      <c r="F1270" s="56">
        <v>7</v>
      </c>
      <c r="G1270" s="56">
        <v>38</v>
      </c>
      <c r="H1270" s="56">
        <v>30</v>
      </c>
      <c r="I1270" s="57">
        <v>37</v>
      </c>
      <c r="J1270" s="56">
        <f t="shared" si="2016"/>
        <v>8</v>
      </c>
      <c r="L1270" s="82" t="s">
        <v>390</v>
      </c>
      <c r="M1270" s="477" t="s">
        <v>103</v>
      </c>
      <c r="N1270" s="479" t="s">
        <v>59</v>
      </c>
      <c r="O1270" s="479" t="s">
        <v>101</v>
      </c>
      <c r="P1270" s="479" t="s">
        <v>74</v>
      </c>
      <c r="Q1270" s="497"/>
      <c r="R1270" s="479" t="s">
        <v>87</v>
      </c>
      <c r="S1270" s="479" t="s">
        <v>200</v>
      </c>
      <c r="T1270" s="479" t="s">
        <v>200</v>
      </c>
      <c r="U1270" s="479" t="s">
        <v>176</v>
      </c>
      <c r="V1270" s="479" t="s">
        <v>89</v>
      </c>
      <c r="W1270" s="479" t="s">
        <v>101</v>
      </c>
      <c r="X1270" s="479" t="s">
        <v>76</v>
      </c>
      <c r="Y1270" s="480" t="s">
        <v>149</v>
      </c>
      <c r="AL1270" s="82" t="s">
        <v>390</v>
      </c>
      <c r="AM1270" s="253"/>
      <c r="AN1270" s="88" t="s">
        <v>590</v>
      </c>
      <c r="AO1270" s="59"/>
      <c r="AP1270" s="59"/>
      <c r="AQ1270" s="83"/>
      <c r="AR1270" s="59"/>
      <c r="AS1270" s="88" t="s">
        <v>160</v>
      </c>
      <c r="AT1270" s="59"/>
      <c r="AU1270" s="88" t="s">
        <v>170</v>
      </c>
      <c r="AV1270" s="59"/>
      <c r="AW1270" s="59"/>
      <c r="AX1270" s="59"/>
      <c r="AY1270" s="486" t="s">
        <v>603</v>
      </c>
      <c r="BL1270" s="90">
        <f t="shared" si="2036"/>
        <v>1</v>
      </c>
      <c r="BM1270" s="77">
        <f t="shared" si="2036"/>
        <v>4</v>
      </c>
      <c r="BN1270" s="77">
        <f t="shared" si="2036"/>
        <v>3</v>
      </c>
      <c r="BO1270" s="77">
        <f t="shared" si="2036"/>
        <v>1</v>
      </c>
      <c r="BP1270" s="91"/>
      <c r="BQ1270" s="77">
        <f t="shared" si="2017"/>
        <v>3</v>
      </c>
      <c r="BR1270" s="77">
        <f t="shared" si="2017"/>
        <v>2</v>
      </c>
      <c r="BS1270" s="77">
        <f t="shared" si="2017"/>
        <v>2</v>
      </c>
      <c r="BT1270" s="77">
        <f t="shared" si="2017"/>
        <v>2</v>
      </c>
      <c r="BU1270" s="77">
        <f t="shared" si="2017"/>
        <v>3</v>
      </c>
      <c r="BV1270" s="77">
        <f t="shared" si="2017"/>
        <v>3</v>
      </c>
      <c r="BW1270" s="77">
        <f t="shared" si="2017"/>
        <v>0</v>
      </c>
      <c r="BX1270" s="92">
        <f t="shared" si="2017"/>
        <v>1</v>
      </c>
      <c r="CB1270" s="77" t="str">
        <f t="shared" si="2018"/>
        <v/>
      </c>
      <c r="CC1270" s="77"/>
      <c r="CD1270" s="77"/>
      <c r="CE1270" s="77"/>
      <c r="CF1270" s="77"/>
      <c r="CG1270" s="77"/>
      <c r="CH1270" s="77"/>
      <c r="CJ1270" s="78"/>
      <c r="CK1270" s="90">
        <f t="shared" si="2037"/>
        <v>3</v>
      </c>
      <c r="CL1270" s="77">
        <f t="shared" si="2037"/>
        <v>0</v>
      </c>
      <c r="CM1270" s="77">
        <f t="shared" si="2037"/>
        <v>2</v>
      </c>
      <c r="CN1270" s="77">
        <f t="shared" si="2037"/>
        <v>2</v>
      </c>
      <c r="CO1270" s="91"/>
      <c r="CP1270" s="77">
        <f t="shared" si="2019"/>
        <v>3</v>
      </c>
      <c r="CQ1270" s="77">
        <f t="shared" si="2019"/>
        <v>2</v>
      </c>
      <c r="CR1270" s="77">
        <f t="shared" si="2019"/>
        <v>2</v>
      </c>
      <c r="CS1270" s="77">
        <f t="shared" si="2019"/>
        <v>3</v>
      </c>
      <c r="CT1270" s="77">
        <f t="shared" si="2019"/>
        <v>0</v>
      </c>
      <c r="CU1270" s="77">
        <f t="shared" si="2019"/>
        <v>2</v>
      </c>
      <c r="CV1270" s="77">
        <f t="shared" si="2019"/>
        <v>2</v>
      </c>
      <c r="CW1270" s="92">
        <f t="shared" si="2019"/>
        <v>5</v>
      </c>
      <c r="DA1270" s="77" t="str">
        <f t="shared" si="2020"/>
        <v/>
      </c>
      <c r="DB1270" s="77" t="str">
        <f t="shared" si="2020"/>
        <v/>
      </c>
      <c r="DC1270" s="77"/>
      <c r="DD1270" s="77"/>
      <c r="DE1270" s="77"/>
      <c r="DF1270" s="77"/>
      <c r="DG1270" s="77"/>
      <c r="DH1270" s="77"/>
      <c r="DJ1270" s="90" t="str">
        <f t="shared" si="2038"/>
        <v>A</v>
      </c>
      <c r="DK1270" s="77" t="str">
        <f t="shared" si="2038"/>
        <v>H</v>
      </c>
      <c r="DL1270" s="77" t="str">
        <f t="shared" si="2038"/>
        <v>H</v>
      </c>
      <c r="DM1270" s="77" t="str">
        <f t="shared" si="2038"/>
        <v>A</v>
      </c>
      <c r="DN1270" s="91"/>
      <c r="DO1270" s="77" t="str">
        <f t="shared" si="2021"/>
        <v>D</v>
      </c>
      <c r="DP1270" s="77" t="str">
        <f t="shared" si="2021"/>
        <v>D</v>
      </c>
      <c r="DQ1270" s="77" t="str">
        <f t="shared" si="2021"/>
        <v>D</v>
      </c>
      <c r="DR1270" s="77" t="str">
        <f t="shared" si="2021"/>
        <v>A</v>
      </c>
      <c r="DS1270" s="77" t="str">
        <f t="shared" si="2021"/>
        <v>H</v>
      </c>
      <c r="DT1270" s="77" t="str">
        <f t="shared" si="2021"/>
        <v>H</v>
      </c>
      <c r="DU1270" s="77" t="str">
        <f t="shared" si="2021"/>
        <v>A</v>
      </c>
      <c r="DV1270" s="92" t="str">
        <f t="shared" si="2021"/>
        <v>A</v>
      </c>
      <c r="DZ1270" s="56" t="str">
        <f t="shared" si="2022"/>
        <v/>
      </c>
      <c r="EA1270" s="56" t="str">
        <f t="shared" si="2022"/>
        <v/>
      </c>
      <c r="EB1270" s="56" t="str">
        <f t="shared" si="2022"/>
        <v/>
      </c>
      <c r="EC1270" s="56"/>
      <c r="ED1270" s="56"/>
      <c r="EE1270" s="56"/>
      <c r="EF1270" s="56"/>
      <c r="EG1270" s="56"/>
      <c r="EI1270" s="53" t="str">
        <f t="shared" si="2023"/>
        <v>Croydon Athletic</v>
      </c>
      <c r="EJ1270" s="79">
        <f t="shared" si="2039"/>
        <v>24</v>
      </c>
      <c r="EK1270" s="80">
        <f t="shared" si="2040"/>
        <v>4</v>
      </c>
      <c r="EL1270" s="80">
        <f t="shared" si="2041"/>
        <v>3</v>
      </c>
      <c r="EM1270" s="80">
        <f t="shared" si="2042"/>
        <v>5</v>
      </c>
      <c r="EN1270" s="80">
        <f>COUNTIF(DN$1266:DN$1278,"A")</f>
        <v>3</v>
      </c>
      <c r="EO1270" s="80">
        <f>COUNTIF(DN$1266:DN$1278,"D")</f>
        <v>4</v>
      </c>
      <c r="EP1270" s="80">
        <f>COUNTIF(DN$1266:DN$1278,"H")</f>
        <v>5</v>
      </c>
      <c r="EQ1270" s="79">
        <f t="shared" si="2043"/>
        <v>7</v>
      </c>
      <c r="ER1270" s="79">
        <f t="shared" si="2024"/>
        <v>7</v>
      </c>
      <c r="ES1270" s="79">
        <f t="shared" si="2024"/>
        <v>10</v>
      </c>
      <c r="ET1270" s="81">
        <f>SUM($BL1270:$CI1270)+SUM(CO$1266:CO$1278)</f>
        <v>41</v>
      </c>
      <c r="EU1270" s="81">
        <f>SUM($CK1270:$DH1270)+SUM(BP$1266:BP$1278)</f>
        <v>47</v>
      </c>
      <c r="EV1270" s="79">
        <f t="shared" si="2044"/>
        <v>28</v>
      </c>
      <c r="EW1270" s="81">
        <f t="shared" si="2045"/>
        <v>-6</v>
      </c>
      <c r="EX1270" s="78"/>
      <c r="EY1270" s="80">
        <f t="shared" si="2025"/>
        <v>24</v>
      </c>
      <c r="EZ1270" s="80">
        <f t="shared" si="2026"/>
        <v>7</v>
      </c>
      <c r="FA1270" s="80">
        <f t="shared" si="2027"/>
        <v>7</v>
      </c>
      <c r="FB1270" s="80">
        <f t="shared" si="2028"/>
        <v>10</v>
      </c>
      <c r="FC1270" s="80">
        <f t="shared" si="2029"/>
        <v>41</v>
      </c>
      <c r="FD1270" s="80">
        <f t="shared" si="2030"/>
        <v>47</v>
      </c>
      <c r="FE1270" s="80">
        <f t="shared" si="2031"/>
        <v>28</v>
      </c>
      <c r="FF1270" s="80">
        <f t="shared" si="2032"/>
        <v>-6</v>
      </c>
      <c r="FH1270" s="54">
        <f t="shared" si="2046"/>
        <v>0</v>
      </c>
      <c r="FI1270" s="54">
        <f t="shared" si="2047"/>
        <v>0</v>
      </c>
      <c r="FJ1270" s="54">
        <f t="shared" si="2033"/>
        <v>0</v>
      </c>
      <c r="FK1270" s="54">
        <f t="shared" si="2033"/>
        <v>0</v>
      </c>
      <c r="FL1270" s="54">
        <f t="shared" si="2033"/>
        <v>0</v>
      </c>
      <c r="FM1270" s="54">
        <f t="shared" si="2033"/>
        <v>0</v>
      </c>
      <c r="FN1270" s="54">
        <f t="shared" si="2033"/>
        <v>0</v>
      </c>
      <c r="FO1270" s="54">
        <f t="shared" si="2033"/>
        <v>0</v>
      </c>
      <c r="FQ1270" s="54" t="str">
        <f t="shared" si="1984"/>
        <v/>
      </c>
      <c r="FR1270" s="54" t="str">
        <f t="shared" si="1985"/>
        <v/>
      </c>
      <c r="FS1270" s="54" t="str">
        <f t="shared" si="2034"/>
        <v/>
      </c>
      <c r="FT1270" s="54" t="str">
        <f t="shared" si="2035"/>
        <v/>
      </c>
      <c r="FU1270" s="54" t="str">
        <f t="shared" si="2035"/>
        <v/>
      </c>
      <c r="FV1270" s="54" t="str">
        <f t="shared" si="1981"/>
        <v/>
      </c>
      <c r="FW1270" s="54" t="str">
        <f t="shared" si="1981"/>
        <v/>
      </c>
      <c r="FX1270" s="54" t="str">
        <f t="shared" si="1981"/>
        <v/>
      </c>
      <c r="FZ1270" s="58"/>
      <c r="GA1270" s="59"/>
      <c r="GB1270" s="60"/>
      <c r="GC1270" s="58"/>
      <c r="GD1270" s="59"/>
      <c r="GE1270" s="61"/>
      <c r="GF1270" s="58"/>
      <c r="GG1270" s="61"/>
      <c r="GH1270" s="61"/>
      <c r="GI1270" s="53"/>
    </row>
    <row r="1271" spans="1:192" s="54" customFormat="1" ht="12" x14ac:dyDescent="0.25">
      <c r="A1271" s="54">
        <v>6</v>
      </c>
      <c r="B1271" s="54" t="s">
        <v>1936</v>
      </c>
      <c r="C1271" s="56">
        <v>24</v>
      </c>
      <c r="D1271" s="56">
        <v>10</v>
      </c>
      <c r="E1271" s="56">
        <v>5</v>
      </c>
      <c r="F1271" s="56">
        <v>9</v>
      </c>
      <c r="G1271" s="56">
        <v>43</v>
      </c>
      <c r="H1271" s="56">
        <v>37</v>
      </c>
      <c r="I1271" s="57">
        <v>35</v>
      </c>
      <c r="J1271" s="56">
        <f t="shared" si="2016"/>
        <v>6</v>
      </c>
      <c r="L1271" s="82" t="s">
        <v>1250</v>
      </c>
      <c r="M1271" s="477" t="s">
        <v>77</v>
      </c>
      <c r="N1271" s="479" t="s">
        <v>86</v>
      </c>
      <c r="O1271" s="479" t="s">
        <v>77</v>
      </c>
      <c r="P1271" s="479" t="s">
        <v>62</v>
      </c>
      <c r="Q1271" s="479" t="s">
        <v>87</v>
      </c>
      <c r="R1271" s="497"/>
      <c r="S1271" s="479" t="s">
        <v>62</v>
      </c>
      <c r="T1271" s="479" t="s">
        <v>59</v>
      </c>
      <c r="U1271" s="479" t="s">
        <v>62</v>
      </c>
      <c r="V1271" s="479" t="s">
        <v>98</v>
      </c>
      <c r="W1271" s="479" t="s">
        <v>74</v>
      </c>
      <c r="X1271" s="479" t="s">
        <v>101</v>
      </c>
      <c r="Y1271" s="480" t="s">
        <v>186</v>
      </c>
      <c r="AL1271" s="82" t="s">
        <v>1250</v>
      </c>
      <c r="AM1271" s="86" t="s">
        <v>590</v>
      </c>
      <c r="AN1271" s="59"/>
      <c r="AO1271" s="59"/>
      <c r="AP1271" s="59"/>
      <c r="AQ1271" s="59"/>
      <c r="AR1271" s="83"/>
      <c r="AS1271" s="88" t="s">
        <v>168</v>
      </c>
      <c r="AT1271" s="88" t="s">
        <v>190</v>
      </c>
      <c r="AU1271" s="88" t="s">
        <v>212</v>
      </c>
      <c r="AV1271" s="59"/>
      <c r="AW1271" s="59"/>
      <c r="AX1271" s="59"/>
      <c r="AY1271" s="85"/>
      <c r="BL1271" s="90">
        <f t="shared" si="2036"/>
        <v>2</v>
      </c>
      <c r="BM1271" s="77">
        <f t="shared" si="2036"/>
        <v>0</v>
      </c>
      <c r="BN1271" s="77">
        <f t="shared" si="2036"/>
        <v>2</v>
      </c>
      <c r="BO1271" s="77">
        <f t="shared" si="2036"/>
        <v>1</v>
      </c>
      <c r="BP1271" s="77">
        <f t="shared" si="2036"/>
        <v>3</v>
      </c>
      <c r="BQ1271" s="91"/>
      <c r="BR1271" s="77">
        <f t="shared" si="2017"/>
        <v>1</v>
      </c>
      <c r="BS1271" s="77">
        <f t="shared" si="2017"/>
        <v>4</v>
      </c>
      <c r="BT1271" s="77">
        <f t="shared" si="2017"/>
        <v>1</v>
      </c>
      <c r="BU1271" s="77">
        <f t="shared" si="2017"/>
        <v>0</v>
      </c>
      <c r="BV1271" s="77">
        <f t="shared" si="2017"/>
        <v>1</v>
      </c>
      <c r="BW1271" s="77">
        <f t="shared" si="2017"/>
        <v>3</v>
      </c>
      <c r="BX1271" s="92">
        <f t="shared" si="2017"/>
        <v>3</v>
      </c>
      <c r="CB1271" s="77" t="str">
        <f t="shared" si="2018"/>
        <v/>
      </c>
      <c r="CC1271" s="77"/>
      <c r="CD1271" s="77"/>
      <c r="CE1271" s="77"/>
      <c r="CF1271" s="77"/>
      <c r="CG1271" s="77"/>
      <c r="CH1271" s="77"/>
      <c r="CJ1271" s="78"/>
      <c r="CK1271" s="90">
        <f t="shared" si="2037"/>
        <v>1</v>
      </c>
      <c r="CL1271" s="77">
        <f t="shared" si="2037"/>
        <v>3</v>
      </c>
      <c r="CM1271" s="77">
        <f t="shared" si="2037"/>
        <v>1</v>
      </c>
      <c r="CN1271" s="77">
        <f t="shared" si="2037"/>
        <v>1</v>
      </c>
      <c r="CO1271" s="77">
        <f t="shared" si="2037"/>
        <v>3</v>
      </c>
      <c r="CP1271" s="91"/>
      <c r="CQ1271" s="77">
        <f t="shared" si="2019"/>
        <v>1</v>
      </c>
      <c r="CR1271" s="77">
        <f t="shared" si="2019"/>
        <v>0</v>
      </c>
      <c r="CS1271" s="77">
        <f t="shared" si="2019"/>
        <v>1</v>
      </c>
      <c r="CT1271" s="77">
        <f t="shared" si="2019"/>
        <v>5</v>
      </c>
      <c r="CU1271" s="77">
        <f t="shared" si="2019"/>
        <v>2</v>
      </c>
      <c r="CV1271" s="77">
        <f t="shared" si="2019"/>
        <v>2</v>
      </c>
      <c r="CW1271" s="92">
        <f t="shared" si="2019"/>
        <v>4</v>
      </c>
      <c r="DA1271" s="77" t="str">
        <f t="shared" si="2020"/>
        <v/>
      </c>
      <c r="DB1271" s="77" t="str">
        <f t="shared" si="2020"/>
        <v/>
      </c>
      <c r="DC1271" s="77"/>
      <c r="DD1271" s="77"/>
      <c r="DE1271" s="77"/>
      <c r="DF1271" s="77"/>
      <c r="DG1271" s="77"/>
      <c r="DH1271" s="77"/>
      <c r="DJ1271" s="90" t="str">
        <f t="shared" si="2038"/>
        <v>H</v>
      </c>
      <c r="DK1271" s="77" t="str">
        <f t="shared" si="2038"/>
        <v>A</v>
      </c>
      <c r="DL1271" s="77" t="str">
        <f t="shared" si="2038"/>
        <v>H</v>
      </c>
      <c r="DM1271" s="77" t="str">
        <f t="shared" si="2038"/>
        <v>D</v>
      </c>
      <c r="DN1271" s="77" t="str">
        <f t="shared" si="2038"/>
        <v>D</v>
      </c>
      <c r="DO1271" s="91"/>
      <c r="DP1271" s="77" t="str">
        <f t="shared" si="2021"/>
        <v>D</v>
      </c>
      <c r="DQ1271" s="77" t="str">
        <f t="shared" si="2021"/>
        <v>H</v>
      </c>
      <c r="DR1271" s="77" t="str">
        <f t="shared" si="2021"/>
        <v>D</v>
      </c>
      <c r="DS1271" s="77" t="str">
        <f t="shared" si="2021"/>
        <v>A</v>
      </c>
      <c r="DT1271" s="77" t="str">
        <f t="shared" si="2021"/>
        <v>A</v>
      </c>
      <c r="DU1271" s="77" t="str">
        <f t="shared" si="2021"/>
        <v>H</v>
      </c>
      <c r="DV1271" s="92" t="str">
        <f t="shared" si="2021"/>
        <v>A</v>
      </c>
      <c r="DZ1271" s="56" t="str">
        <f t="shared" si="2022"/>
        <v/>
      </c>
      <c r="EA1271" s="56" t="str">
        <f t="shared" si="2022"/>
        <v/>
      </c>
      <c r="EB1271" s="56" t="str">
        <f t="shared" si="2022"/>
        <v/>
      </c>
      <c r="EC1271" s="56"/>
      <c r="ED1271" s="56"/>
      <c r="EE1271" s="56"/>
      <c r="EF1271" s="56"/>
      <c r="EG1271" s="56"/>
      <c r="EI1271" s="53" t="str">
        <f t="shared" si="2023"/>
        <v>Dorking</v>
      </c>
      <c r="EJ1271" s="79">
        <f t="shared" si="2039"/>
        <v>24</v>
      </c>
      <c r="EK1271" s="80">
        <f t="shared" si="2040"/>
        <v>4</v>
      </c>
      <c r="EL1271" s="80">
        <f t="shared" si="2041"/>
        <v>4</v>
      </c>
      <c r="EM1271" s="80">
        <f t="shared" si="2042"/>
        <v>4</v>
      </c>
      <c r="EN1271" s="80">
        <f>COUNTIF(DO$1266:DO$1278,"A")</f>
        <v>2</v>
      </c>
      <c r="EO1271" s="80">
        <f>COUNTIF(DO$1266:DO$1278,"D")</f>
        <v>4</v>
      </c>
      <c r="EP1271" s="80">
        <f>COUNTIF(DO$1266:DO$1278,"H")</f>
        <v>6</v>
      </c>
      <c r="EQ1271" s="79">
        <f t="shared" si="2043"/>
        <v>6</v>
      </c>
      <c r="ER1271" s="79">
        <f t="shared" si="2024"/>
        <v>8</v>
      </c>
      <c r="ES1271" s="79">
        <f t="shared" si="2024"/>
        <v>10</v>
      </c>
      <c r="ET1271" s="81">
        <f>SUM($BL1271:$CI1271)+SUM(CP$1266:CP$1278)</f>
        <v>40</v>
      </c>
      <c r="EU1271" s="81">
        <f>SUM($CK1271:$DH1271)+SUM(BQ$1266:BQ$1278)</f>
        <v>58</v>
      </c>
      <c r="EV1271" s="79">
        <f t="shared" si="2044"/>
        <v>26</v>
      </c>
      <c r="EW1271" s="81">
        <f t="shared" si="2045"/>
        <v>-18</v>
      </c>
      <c r="EX1271" s="78"/>
      <c r="EY1271" s="80">
        <f t="shared" si="2025"/>
        <v>24</v>
      </c>
      <c r="EZ1271" s="80">
        <f t="shared" si="2026"/>
        <v>6</v>
      </c>
      <c r="FA1271" s="80">
        <f t="shared" si="2027"/>
        <v>8</v>
      </c>
      <c r="FB1271" s="80">
        <f t="shared" si="2028"/>
        <v>10</v>
      </c>
      <c r="FC1271" s="80">
        <f t="shared" si="2029"/>
        <v>40</v>
      </c>
      <c r="FD1271" s="80">
        <f t="shared" si="2030"/>
        <v>58</v>
      </c>
      <c r="FE1271" s="80">
        <f t="shared" si="2031"/>
        <v>26</v>
      </c>
      <c r="FF1271" s="80">
        <f t="shared" si="2032"/>
        <v>-18</v>
      </c>
      <c r="FH1271" s="54">
        <f t="shared" si="2046"/>
        <v>0</v>
      </c>
      <c r="FI1271" s="54">
        <f t="shared" si="2047"/>
        <v>0</v>
      </c>
      <c r="FJ1271" s="54">
        <f t="shared" si="2033"/>
        <v>0</v>
      </c>
      <c r="FK1271" s="54">
        <f t="shared" si="2033"/>
        <v>0</v>
      </c>
      <c r="FL1271" s="54">
        <f t="shared" si="2033"/>
        <v>0</v>
      </c>
      <c r="FM1271" s="54">
        <f t="shared" si="2033"/>
        <v>0</v>
      </c>
      <c r="FN1271" s="54">
        <f t="shared" si="2033"/>
        <v>0</v>
      </c>
      <c r="FO1271" s="54">
        <f t="shared" si="2033"/>
        <v>0</v>
      </c>
      <c r="FQ1271" s="54" t="str">
        <f t="shared" si="1984"/>
        <v/>
      </c>
      <c r="FR1271" s="54" t="str">
        <f t="shared" si="1985"/>
        <v/>
      </c>
      <c r="FS1271" s="54" t="str">
        <f t="shared" si="2034"/>
        <v/>
      </c>
      <c r="FT1271" s="54" t="str">
        <f t="shared" si="2035"/>
        <v/>
      </c>
      <c r="FU1271" s="54" t="str">
        <f t="shared" si="2035"/>
        <v/>
      </c>
      <c r="FV1271" s="54" t="str">
        <f t="shared" si="1981"/>
        <v/>
      </c>
      <c r="FW1271" s="54" t="str">
        <f t="shared" si="1981"/>
        <v/>
      </c>
      <c r="FX1271" s="54" t="str">
        <f t="shared" si="1981"/>
        <v/>
      </c>
      <c r="FZ1271" s="58"/>
      <c r="GA1271" s="59"/>
      <c r="GB1271" s="60"/>
      <c r="GC1271" s="58"/>
      <c r="GD1271" s="59"/>
      <c r="GE1271" s="61"/>
      <c r="GF1271" s="58"/>
      <c r="GG1271" s="61"/>
      <c r="GH1271" s="61"/>
    </row>
    <row r="1272" spans="1:192" s="54" customFormat="1" ht="12" x14ac:dyDescent="0.25">
      <c r="A1272" s="54">
        <v>7</v>
      </c>
      <c r="B1272" s="54" t="s">
        <v>282</v>
      </c>
      <c r="C1272" s="56">
        <v>24</v>
      </c>
      <c r="D1272" s="56">
        <v>9</v>
      </c>
      <c r="E1272" s="56">
        <v>7</v>
      </c>
      <c r="F1272" s="56">
        <v>8</v>
      </c>
      <c r="G1272" s="56">
        <v>44</v>
      </c>
      <c r="H1272" s="56">
        <v>36</v>
      </c>
      <c r="I1272" s="57">
        <v>34</v>
      </c>
      <c r="J1272" s="56">
        <f t="shared" si="2016"/>
        <v>8</v>
      </c>
      <c r="L1272" s="82" t="s">
        <v>1363</v>
      </c>
      <c r="M1272" s="477" t="s">
        <v>77</v>
      </c>
      <c r="N1272" s="479" t="s">
        <v>76</v>
      </c>
      <c r="O1272" s="479" t="s">
        <v>99</v>
      </c>
      <c r="P1272" s="479" t="s">
        <v>89</v>
      </c>
      <c r="Q1272" s="479" t="s">
        <v>89</v>
      </c>
      <c r="R1272" s="479" t="s">
        <v>150</v>
      </c>
      <c r="S1272" s="497"/>
      <c r="T1272" s="479" t="s">
        <v>86</v>
      </c>
      <c r="U1272" s="479" t="s">
        <v>177</v>
      </c>
      <c r="V1272" s="479" t="s">
        <v>200</v>
      </c>
      <c r="W1272" s="479" t="s">
        <v>177</v>
      </c>
      <c r="X1272" s="479" t="s">
        <v>200</v>
      </c>
      <c r="Y1272" s="480" t="s">
        <v>304</v>
      </c>
      <c r="Z1272" s="53"/>
      <c r="AA1272" s="53"/>
      <c r="AB1272" s="53"/>
      <c r="AL1272" s="82" t="s">
        <v>1363</v>
      </c>
      <c r="AM1272" s="506" t="s">
        <v>310</v>
      </c>
      <c r="AN1272" s="88" t="s">
        <v>167</v>
      </c>
      <c r="AO1272" s="88" t="s">
        <v>82</v>
      </c>
      <c r="AP1272" s="88" t="s">
        <v>702</v>
      </c>
      <c r="AQ1272" s="88" t="s">
        <v>757</v>
      </c>
      <c r="AR1272" s="88" t="s">
        <v>458</v>
      </c>
      <c r="AS1272" s="83"/>
      <c r="AT1272" s="88" t="s">
        <v>66</v>
      </c>
      <c r="AU1272" s="88" t="s">
        <v>446</v>
      </c>
      <c r="AV1272" s="88" t="s">
        <v>90</v>
      </c>
      <c r="AW1272" s="88" t="s">
        <v>578</v>
      </c>
      <c r="AX1272" s="88" t="s">
        <v>747</v>
      </c>
      <c r="AY1272" s="89" t="s">
        <v>115</v>
      </c>
      <c r="AZ1272" s="53"/>
      <c r="BA1272" s="53"/>
      <c r="BB1272" s="53"/>
      <c r="BL1272" s="90">
        <f t="shared" si="2036"/>
        <v>2</v>
      </c>
      <c r="BM1272" s="77">
        <f t="shared" si="2036"/>
        <v>0</v>
      </c>
      <c r="BN1272" s="77">
        <f t="shared" si="2036"/>
        <v>1</v>
      </c>
      <c r="BO1272" s="77">
        <f t="shared" si="2036"/>
        <v>3</v>
      </c>
      <c r="BP1272" s="77">
        <f t="shared" si="2036"/>
        <v>3</v>
      </c>
      <c r="BQ1272" s="77">
        <f t="shared" si="2036"/>
        <v>3</v>
      </c>
      <c r="BR1272" s="91"/>
      <c r="BS1272" s="77">
        <f t="shared" si="2017"/>
        <v>0</v>
      </c>
      <c r="BT1272" s="77">
        <f t="shared" si="2017"/>
        <v>2</v>
      </c>
      <c r="BU1272" s="77">
        <f t="shared" si="2017"/>
        <v>2</v>
      </c>
      <c r="BV1272" s="77">
        <f t="shared" si="2017"/>
        <v>2</v>
      </c>
      <c r="BW1272" s="77">
        <f t="shared" si="2017"/>
        <v>2</v>
      </c>
      <c r="BX1272" s="92">
        <f t="shared" si="2017"/>
        <v>4</v>
      </c>
      <c r="CB1272" s="77" t="str">
        <f t="shared" si="2018"/>
        <v/>
      </c>
      <c r="CC1272" s="77"/>
      <c r="CD1272" s="77"/>
      <c r="CE1272" s="77"/>
      <c r="CF1272" s="77"/>
      <c r="CG1272" s="77"/>
      <c r="CH1272" s="77"/>
      <c r="CJ1272" s="78"/>
      <c r="CK1272" s="90">
        <f t="shared" si="2037"/>
        <v>1</v>
      </c>
      <c r="CL1272" s="77">
        <f t="shared" si="2037"/>
        <v>2</v>
      </c>
      <c r="CM1272" s="77">
        <f t="shared" si="2037"/>
        <v>0</v>
      </c>
      <c r="CN1272" s="77">
        <f t="shared" si="2037"/>
        <v>0</v>
      </c>
      <c r="CO1272" s="77">
        <f t="shared" si="2037"/>
        <v>0</v>
      </c>
      <c r="CP1272" s="77">
        <f t="shared" si="2037"/>
        <v>1</v>
      </c>
      <c r="CQ1272" s="91"/>
      <c r="CR1272" s="77">
        <f t="shared" si="2019"/>
        <v>3</v>
      </c>
      <c r="CS1272" s="77">
        <f t="shared" si="2019"/>
        <v>0</v>
      </c>
      <c r="CT1272" s="77">
        <f t="shared" si="2019"/>
        <v>2</v>
      </c>
      <c r="CU1272" s="77">
        <f t="shared" si="2019"/>
        <v>0</v>
      </c>
      <c r="CV1272" s="77">
        <f t="shared" si="2019"/>
        <v>2</v>
      </c>
      <c r="CW1272" s="92">
        <f t="shared" si="2019"/>
        <v>2</v>
      </c>
      <c r="DA1272" s="77" t="str">
        <f t="shared" si="2020"/>
        <v/>
      </c>
      <c r="DB1272" s="77" t="str">
        <f t="shared" si="2020"/>
        <v/>
      </c>
      <c r="DC1272" s="77"/>
      <c r="DD1272" s="77"/>
      <c r="DE1272" s="77"/>
      <c r="DF1272" s="77"/>
      <c r="DG1272" s="77"/>
      <c r="DH1272" s="77"/>
      <c r="DJ1272" s="90" t="str">
        <f t="shared" si="2038"/>
        <v>H</v>
      </c>
      <c r="DK1272" s="77" t="str">
        <f t="shared" si="2038"/>
        <v>A</v>
      </c>
      <c r="DL1272" s="77" t="str">
        <f t="shared" si="2038"/>
        <v>H</v>
      </c>
      <c r="DM1272" s="77" t="str">
        <f t="shared" si="2038"/>
        <v>H</v>
      </c>
      <c r="DN1272" s="77" t="str">
        <f t="shared" si="2038"/>
        <v>H</v>
      </c>
      <c r="DO1272" s="77" t="str">
        <f t="shared" si="2038"/>
        <v>H</v>
      </c>
      <c r="DP1272" s="91"/>
      <c r="DQ1272" s="77" t="str">
        <f t="shared" si="2021"/>
        <v>A</v>
      </c>
      <c r="DR1272" s="77" t="str">
        <f t="shared" si="2021"/>
        <v>H</v>
      </c>
      <c r="DS1272" s="77" t="str">
        <f t="shared" si="2021"/>
        <v>D</v>
      </c>
      <c r="DT1272" s="77" t="str">
        <f t="shared" si="2021"/>
        <v>H</v>
      </c>
      <c r="DU1272" s="77" t="str">
        <f t="shared" si="2021"/>
        <v>D</v>
      </c>
      <c r="DV1272" s="92" t="str">
        <f t="shared" si="2021"/>
        <v>H</v>
      </c>
      <c r="DZ1272" s="56" t="str">
        <f t="shared" si="2022"/>
        <v/>
      </c>
      <c r="EA1272" s="56" t="str">
        <f t="shared" si="2022"/>
        <v/>
      </c>
      <c r="EB1272" s="56" t="str">
        <f t="shared" si="2022"/>
        <v/>
      </c>
      <c r="EC1272" s="56"/>
      <c r="ED1272" s="56"/>
      <c r="EE1272" s="56"/>
      <c r="EF1272" s="56"/>
      <c r="EG1272" s="56"/>
      <c r="EI1272" s="53" t="str">
        <f t="shared" si="2023"/>
        <v>Epsom &amp; Ewell</v>
      </c>
      <c r="EJ1272" s="79">
        <f t="shared" si="2039"/>
        <v>24</v>
      </c>
      <c r="EK1272" s="80">
        <f t="shared" si="2040"/>
        <v>8</v>
      </c>
      <c r="EL1272" s="80">
        <f t="shared" si="2041"/>
        <v>2</v>
      </c>
      <c r="EM1272" s="80">
        <f t="shared" si="2042"/>
        <v>2</v>
      </c>
      <c r="EN1272" s="80">
        <f>COUNTIF(DP$1266:DP$1278,"A")</f>
        <v>4</v>
      </c>
      <c r="EO1272" s="80">
        <f>COUNTIF(DP$1266:DP$1278,"D")</f>
        <v>3</v>
      </c>
      <c r="EP1272" s="80">
        <f>COUNTIF(DP$1266:DP$1278,"H")</f>
        <v>5</v>
      </c>
      <c r="EQ1272" s="79">
        <f t="shared" si="2043"/>
        <v>12</v>
      </c>
      <c r="ER1272" s="79">
        <f t="shared" si="2024"/>
        <v>5</v>
      </c>
      <c r="ES1272" s="79">
        <f t="shared" si="2024"/>
        <v>7</v>
      </c>
      <c r="ET1272" s="81">
        <f>SUM($BL1272:$CI1272)+SUM(CQ$1266:CQ$1278)</f>
        <v>43</v>
      </c>
      <c r="EU1272" s="81">
        <f>SUM($CK1272:$DH1272)+SUM(BR$1266:BR$1278)</f>
        <v>32</v>
      </c>
      <c r="EV1272" s="79">
        <f t="shared" si="2044"/>
        <v>41</v>
      </c>
      <c r="EW1272" s="81">
        <f t="shared" si="2045"/>
        <v>11</v>
      </c>
      <c r="EX1272" s="78"/>
      <c r="EY1272" s="80">
        <f t="shared" si="2025"/>
        <v>24</v>
      </c>
      <c r="EZ1272" s="80">
        <f t="shared" si="2026"/>
        <v>12</v>
      </c>
      <c r="FA1272" s="80">
        <f t="shared" si="2027"/>
        <v>5</v>
      </c>
      <c r="FB1272" s="80">
        <f t="shared" si="2028"/>
        <v>7</v>
      </c>
      <c r="FC1272" s="80">
        <f t="shared" si="2029"/>
        <v>43</v>
      </c>
      <c r="FD1272" s="80">
        <f t="shared" si="2030"/>
        <v>32</v>
      </c>
      <c r="FE1272" s="80">
        <f t="shared" si="2031"/>
        <v>41</v>
      </c>
      <c r="FF1272" s="80">
        <f t="shared" si="2032"/>
        <v>11</v>
      </c>
      <c r="FH1272" s="54">
        <f t="shared" si="2046"/>
        <v>0</v>
      </c>
      <c r="FI1272" s="54">
        <f t="shared" si="2047"/>
        <v>0</v>
      </c>
      <c r="FJ1272" s="54">
        <f t="shared" si="2033"/>
        <v>0</v>
      </c>
      <c r="FK1272" s="54">
        <f t="shared" si="2033"/>
        <v>0</v>
      </c>
      <c r="FL1272" s="54">
        <f t="shared" si="2033"/>
        <v>0</v>
      </c>
      <c r="FM1272" s="54">
        <f t="shared" si="2033"/>
        <v>0</v>
      </c>
      <c r="FN1272" s="54">
        <f t="shared" si="2033"/>
        <v>0</v>
      </c>
      <c r="FO1272" s="54">
        <f t="shared" si="2033"/>
        <v>0</v>
      </c>
      <c r="FQ1272" s="54" t="str">
        <f t="shared" si="1984"/>
        <v/>
      </c>
      <c r="FR1272" s="54" t="str">
        <f t="shared" si="1985"/>
        <v/>
      </c>
      <c r="FS1272" s="54" t="str">
        <f t="shared" si="2034"/>
        <v/>
      </c>
      <c r="FT1272" s="54" t="str">
        <f t="shared" si="2035"/>
        <v/>
      </c>
      <c r="FU1272" s="54" t="str">
        <f t="shared" si="2035"/>
        <v/>
      </c>
      <c r="FV1272" s="54" t="str">
        <f t="shared" si="1981"/>
        <v/>
      </c>
      <c r="FW1272" s="54" t="str">
        <f t="shared" si="1981"/>
        <v/>
      </c>
      <c r="FX1272" s="54" t="str">
        <f t="shared" si="1981"/>
        <v/>
      </c>
      <c r="FZ1272" s="58"/>
      <c r="GA1272" s="59"/>
      <c r="GB1272" s="60"/>
      <c r="GC1272" s="58"/>
      <c r="GD1272" s="59"/>
      <c r="GE1272" s="61"/>
      <c r="GF1272" s="58"/>
      <c r="GG1272" s="61"/>
      <c r="GH1272" s="61"/>
    </row>
    <row r="1273" spans="1:192" s="54" customFormat="1" ht="12" x14ac:dyDescent="0.25">
      <c r="A1273" s="54">
        <v>8</v>
      </c>
      <c r="B1273" s="54" t="s">
        <v>1001</v>
      </c>
      <c r="C1273" s="56">
        <v>24</v>
      </c>
      <c r="D1273" s="56">
        <v>9</v>
      </c>
      <c r="E1273" s="56">
        <v>4</v>
      </c>
      <c r="F1273" s="56">
        <v>11</v>
      </c>
      <c r="G1273" s="56">
        <v>41</v>
      </c>
      <c r="H1273" s="56">
        <v>39</v>
      </c>
      <c r="I1273" s="57">
        <v>31</v>
      </c>
      <c r="J1273" s="56">
        <f t="shared" si="2016"/>
        <v>2</v>
      </c>
      <c r="L1273" s="82" t="s">
        <v>1936</v>
      </c>
      <c r="M1273" s="477" t="s">
        <v>62</v>
      </c>
      <c r="N1273" s="479" t="s">
        <v>89</v>
      </c>
      <c r="O1273" s="479" t="s">
        <v>77</v>
      </c>
      <c r="P1273" s="479" t="s">
        <v>102</v>
      </c>
      <c r="Q1273" s="479" t="s">
        <v>150</v>
      </c>
      <c r="R1273" s="479" t="s">
        <v>126</v>
      </c>
      <c r="S1273" s="479" t="s">
        <v>148</v>
      </c>
      <c r="T1273" s="497"/>
      <c r="U1273" s="479" t="s">
        <v>62</v>
      </c>
      <c r="V1273" s="479" t="s">
        <v>62</v>
      </c>
      <c r="W1273" s="479" t="s">
        <v>58</v>
      </c>
      <c r="X1273" s="479" t="s">
        <v>89</v>
      </c>
      <c r="Y1273" s="480" t="s">
        <v>148</v>
      </c>
      <c r="AL1273" s="82" t="s">
        <v>1936</v>
      </c>
      <c r="AM1273" s="86" t="s">
        <v>198</v>
      </c>
      <c r="AN1273" s="59"/>
      <c r="AO1273" s="59"/>
      <c r="AP1273" s="59"/>
      <c r="AQ1273" s="59"/>
      <c r="AR1273" s="489" t="s">
        <v>583</v>
      </c>
      <c r="AS1273" s="88" t="s">
        <v>589</v>
      </c>
      <c r="AT1273" s="83"/>
      <c r="AU1273" s="59"/>
      <c r="AV1273" s="88" t="s">
        <v>1160</v>
      </c>
      <c r="AW1273" s="88" t="s">
        <v>309</v>
      </c>
      <c r="AX1273" s="59"/>
      <c r="AY1273" s="89" t="s">
        <v>93</v>
      </c>
      <c r="BL1273" s="90">
        <f t="shared" si="2036"/>
        <v>1</v>
      </c>
      <c r="BM1273" s="77">
        <f t="shared" si="2036"/>
        <v>3</v>
      </c>
      <c r="BN1273" s="77">
        <f t="shared" si="2036"/>
        <v>2</v>
      </c>
      <c r="BO1273" s="77">
        <f t="shared" si="2036"/>
        <v>2</v>
      </c>
      <c r="BP1273" s="77">
        <f t="shared" si="2036"/>
        <v>3</v>
      </c>
      <c r="BQ1273" s="77">
        <f t="shared" si="2036"/>
        <v>7</v>
      </c>
      <c r="BR1273" s="77">
        <f t="shared" si="2036"/>
        <v>0</v>
      </c>
      <c r="BS1273" s="91"/>
      <c r="BT1273" s="77">
        <f>(IF(U1273="","",(IF(MID(U1273,2,1)="-",LEFT(U1273,1),LEFT(U1273,2)))+0))</f>
        <v>1</v>
      </c>
      <c r="BU1273" s="77">
        <f>(IF(V1273="","",(IF(MID(V1273,2,1)="-",LEFT(V1273,1),LEFT(V1273,2)))+0))</f>
        <v>1</v>
      </c>
      <c r="BV1273" s="77">
        <f>(IF(W1273="","",(IF(MID(W1273,2,1)="-",LEFT(W1273,1),LEFT(W1273,2)))+0))</f>
        <v>5</v>
      </c>
      <c r="BW1273" s="77">
        <f>(IF(X1273="","",(IF(MID(X1273,2,1)="-",LEFT(X1273,1),LEFT(X1273,2)))+0))</f>
        <v>3</v>
      </c>
      <c r="BX1273" s="92">
        <f>(IF(Y1273="","",(IF(MID(Y1273,2,1)="-",LEFT(Y1273,1),LEFT(Y1273,2)))+0))</f>
        <v>0</v>
      </c>
      <c r="CB1273" s="77" t="str">
        <f t="shared" si="2018"/>
        <v/>
      </c>
      <c r="CC1273" s="77"/>
      <c r="CD1273" s="77"/>
      <c r="CE1273" s="77"/>
      <c r="CF1273" s="77"/>
      <c r="CG1273" s="77"/>
      <c r="CH1273" s="77"/>
      <c r="CJ1273" s="78"/>
      <c r="CK1273" s="90">
        <f t="shared" si="2037"/>
        <v>1</v>
      </c>
      <c r="CL1273" s="77">
        <f t="shared" si="2037"/>
        <v>0</v>
      </c>
      <c r="CM1273" s="77">
        <f t="shared" si="2037"/>
        <v>1</v>
      </c>
      <c r="CN1273" s="77">
        <f t="shared" si="2037"/>
        <v>4</v>
      </c>
      <c r="CO1273" s="77">
        <f t="shared" si="2037"/>
        <v>1</v>
      </c>
      <c r="CP1273" s="77">
        <f t="shared" si="2037"/>
        <v>0</v>
      </c>
      <c r="CQ1273" s="77">
        <f t="shared" si="2037"/>
        <v>1</v>
      </c>
      <c r="CR1273" s="91"/>
      <c r="CS1273" s="77">
        <f>(IF(U1273="","",IF(RIGHT(U1273,2)="10",RIGHT(U1273,2),RIGHT(U1273,1))+0))</f>
        <v>1</v>
      </c>
      <c r="CT1273" s="77">
        <f>(IF(V1273="","",IF(RIGHT(V1273,2)="10",RIGHT(V1273,2),RIGHT(V1273,1))+0))</f>
        <v>1</v>
      </c>
      <c r="CU1273" s="77">
        <f>(IF(W1273="","",IF(RIGHT(W1273,2)="10",RIGHT(W1273,2),RIGHT(W1273,1))+0))</f>
        <v>1</v>
      </c>
      <c r="CV1273" s="77">
        <f>(IF(X1273="","",IF(RIGHT(X1273,2)="10",RIGHT(X1273,2),RIGHT(X1273,1))+0))</f>
        <v>0</v>
      </c>
      <c r="CW1273" s="92">
        <f>(IF(Y1273="","",IF(RIGHT(Y1273,2)="10",RIGHT(Y1273,2),RIGHT(Y1273,1))+0))</f>
        <v>1</v>
      </c>
      <c r="DA1273" s="77" t="str">
        <f t="shared" si="2020"/>
        <v/>
      </c>
      <c r="DB1273" s="77" t="str">
        <f t="shared" si="2020"/>
        <v/>
      </c>
      <c r="DC1273" s="77"/>
      <c r="DD1273" s="77"/>
      <c r="DE1273" s="77"/>
      <c r="DF1273" s="77"/>
      <c r="DG1273" s="77"/>
      <c r="DH1273" s="77"/>
      <c r="DJ1273" s="90" t="str">
        <f t="shared" si="2038"/>
        <v>D</v>
      </c>
      <c r="DK1273" s="77" t="str">
        <f t="shared" si="2038"/>
        <v>H</v>
      </c>
      <c r="DL1273" s="77" t="str">
        <f t="shared" si="2038"/>
        <v>H</v>
      </c>
      <c r="DM1273" s="77" t="str">
        <f t="shared" si="2038"/>
        <v>A</v>
      </c>
      <c r="DN1273" s="77" t="str">
        <f t="shared" si="2038"/>
        <v>H</v>
      </c>
      <c r="DO1273" s="77" t="str">
        <f t="shared" si="2038"/>
        <v>H</v>
      </c>
      <c r="DP1273" s="77" t="str">
        <f t="shared" si="2038"/>
        <v>A</v>
      </c>
      <c r="DQ1273" s="91"/>
      <c r="DR1273" s="77" t="str">
        <f>(IF(U1273="","",IF(BT1273&gt;CS1273,"H",IF(BT1273&lt;CS1273,"A","D"))))</f>
        <v>D</v>
      </c>
      <c r="DS1273" s="77" t="str">
        <f>(IF(V1273="","",IF(BU1273&gt;CT1273,"H",IF(BU1273&lt;CT1273,"A","D"))))</f>
        <v>D</v>
      </c>
      <c r="DT1273" s="77" t="str">
        <f>(IF(W1273="","",IF(BV1273&gt;CU1273,"H",IF(BV1273&lt;CU1273,"A","D"))))</f>
        <v>H</v>
      </c>
      <c r="DU1273" s="77" t="str">
        <f>(IF(X1273="","",IF(BW1273&gt;CV1273,"H",IF(BW1273&lt;CV1273,"A","D"))))</f>
        <v>H</v>
      </c>
      <c r="DV1273" s="92" t="str">
        <f>(IF(Y1273="","",IF(BX1273&gt;CW1273,"H",IF(BX1273&lt;CW1273,"A","D"))))</f>
        <v>A</v>
      </c>
      <c r="DZ1273" s="56" t="str">
        <f t="shared" si="2022"/>
        <v/>
      </c>
      <c r="EA1273" s="56" t="str">
        <f t="shared" si="2022"/>
        <v/>
      </c>
      <c r="EB1273" s="56" t="str">
        <f t="shared" si="2022"/>
        <v/>
      </c>
      <c r="EC1273" s="56"/>
      <c r="ED1273" s="56"/>
      <c r="EE1273" s="56"/>
      <c r="EF1273" s="56"/>
      <c r="EG1273" s="56"/>
      <c r="EI1273" s="53" t="str">
        <f t="shared" si="2023"/>
        <v>Fisher 93</v>
      </c>
      <c r="EJ1273" s="79">
        <f t="shared" si="2039"/>
        <v>24</v>
      </c>
      <c r="EK1273" s="80">
        <f t="shared" si="2040"/>
        <v>6</v>
      </c>
      <c r="EL1273" s="80">
        <f t="shared" si="2041"/>
        <v>3</v>
      </c>
      <c r="EM1273" s="80">
        <f t="shared" si="2042"/>
        <v>3</v>
      </c>
      <c r="EN1273" s="80">
        <f>COUNTIF(DQ$1266:DQ$1278,"A")</f>
        <v>4</v>
      </c>
      <c r="EO1273" s="80">
        <f>COUNTIF(DQ$1266:DQ$1278,"D")</f>
        <v>2</v>
      </c>
      <c r="EP1273" s="80">
        <f>COUNTIF(DQ$1266:DQ$1278,"H")</f>
        <v>6</v>
      </c>
      <c r="EQ1273" s="79">
        <f t="shared" si="2043"/>
        <v>10</v>
      </c>
      <c r="ER1273" s="79">
        <f t="shared" si="2024"/>
        <v>5</v>
      </c>
      <c r="ES1273" s="79">
        <f t="shared" si="2024"/>
        <v>9</v>
      </c>
      <c r="ET1273" s="81">
        <f>SUM($BL1273:$CI1273)+SUM(CR$1266:CR$1278)</f>
        <v>43</v>
      </c>
      <c r="EU1273" s="81">
        <f>SUM($CK1273:$DH1273)+SUM(BS$1266:BS$1278)</f>
        <v>37</v>
      </c>
      <c r="EV1273" s="79">
        <f t="shared" si="2044"/>
        <v>35</v>
      </c>
      <c r="EW1273" s="81">
        <f t="shared" si="2045"/>
        <v>6</v>
      </c>
      <c r="EX1273" s="78"/>
      <c r="EY1273" s="80">
        <f t="shared" si="2025"/>
        <v>24</v>
      </c>
      <c r="EZ1273" s="80">
        <f t="shared" si="2026"/>
        <v>10</v>
      </c>
      <c r="FA1273" s="80">
        <f t="shared" si="2027"/>
        <v>5</v>
      </c>
      <c r="FB1273" s="80">
        <f t="shared" si="2028"/>
        <v>9</v>
      </c>
      <c r="FC1273" s="80">
        <f t="shared" si="2029"/>
        <v>43</v>
      </c>
      <c r="FD1273" s="80">
        <f t="shared" si="2030"/>
        <v>37</v>
      </c>
      <c r="FE1273" s="80">
        <f t="shared" si="2031"/>
        <v>35</v>
      </c>
      <c r="FF1273" s="80">
        <f t="shared" si="2032"/>
        <v>6</v>
      </c>
      <c r="FH1273" s="54">
        <f t="shared" si="2046"/>
        <v>0</v>
      </c>
      <c r="FI1273" s="54">
        <f t="shared" si="2047"/>
        <v>0</v>
      </c>
      <c r="FJ1273" s="54">
        <f t="shared" si="2033"/>
        <v>0</v>
      </c>
      <c r="FK1273" s="54">
        <f t="shared" si="2033"/>
        <v>0</v>
      </c>
      <c r="FL1273" s="54">
        <f t="shared" si="2033"/>
        <v>0</v>
      </c>
      <c r="FM1273" s="54">
        <f t="shared" si="2033"/>
        <v>0</v>
      </c>
      <c r="FN1273" s="54">
        <f t="shared" si="2033"/>
        <v>0</v>
      </c>
      <c r="FO1273" s="54">
        <f t="shared" si="2033"/>
        <v>0</v>
      </c>
      <c r="FQ1273" s="54" t="str">
        <f t="shared" si="1984"/>
        <v/>
      </c>
      <c r="FR1273" s="54" t="str">
        <f t="shared" si="1985"/>
        <v/>
      </c>
      <c r="FS1273" s="54" t="str">
        <f t="shared" si="2034"/>
        <v/>
      </c>
      <c r="FT1273" s="54" t="str">
        <f t="shared" si="2035"/>
        <v/>
      </c>
      <c r="FU1273" s="54" t="str">
        <f t="shared" si="2035"/>
        <v/>
      </c>
      <c r="FV1273" s="54" t="str">
        <f t="shared" si="1981"/>
        <v/>
      </c>
      <c r="FW1273" s="54" t="str">
        <f t="shared" si="1981"/>
        <v/>
      </c>
      <c r="FX1273" s="54" t="str">
        <f t="shared" si="1981"/>
        <v/>
      </c>
      <c r="FZ1273" s="58"/>
      <c r="GA1273" s="59"/>
      <c r="GB1273" s="60"/>
      <c r="GC1273" s="58"/>
      <c r="GD1273" s="59"/>
      <c r="GE1273" s="61"/>
      <c r="GF1273" s="58"/>
      <c r="GG1273" s="61"/>
      <c r="GH1273" s="61"/>
    </row>
    <row r="1274" spans="1:192" s="54" customFormat="1" ht="12" x14ac:dyDescent="0.25">
      <c r="A1274" s="54">
        <v>9</v>
      </c>
      <c r="B1274" s="54" t="s">
        <v>390</v>
      </c>
      <c r="C1274" s="56">
        <v>24</v>
      </c>
      <c r="D1274" s="56">
        <v>7</v>
      </c>
      <c r="E1274" s="56">
        <v>7</v>
      </c>
      <c r="F1274" s="56">
        <v>10</v>
      </c>
      <c r="G1274" s="56">
        <v>41</v>
      </c>
      <c r="H1274" s="56">
        <v>47</v>
      </c>
      <c r="I1274" s="57">
        <v>28</v>
      </c>
      <c r="J1274" s="56">
        <f t="shared" si="2016"/>
        <v>-6</v>
      </c>
      <c r="L1274" s="82" t="s">
        <v>282</v>
      </c>
      <c r="M1274" s="477" t="s">
        <v>304</v>
      </c>
      <c r="N1274" s="479" t="s">
        <v>162</v>
      </c>
      <c r="O1274" s="479" t="s">
        <v>62</v>
      </c>
      <c r="P1274" s="479" t="s">
        <v>103</v>
      </c>
      <c r="Q1274" s="479" t="s">
        <v>103</v>
      </c>
      <c r="R1274" s="479" t="s">
        <v>200</v>
      </c>
      <c r="S1274" s="479" t="s">
        <v>101</v>
      </c>
      <c r="T1274" s="479" t="s">
        <v>177</v>
      </c>
      <c r="U1274" s="497"/>
      <c r="V1274" s="479" t="s">
        <v>89</v>
      </c>
      <c r="W1274" s="479" t="s">
        <v>76</v>
      </c>
      <c r="X1274" s="479" t="s">
        <v>200</v>
      </c>
      <c r="Y1274" s="480" t="s">
        <v>103</v>
      </c>
      <c r="AL1274" s="82" t="s">
        <v>282</v>
      </c>
      <c r="AM1274" s="86" t="s">
        <v>197</v>
      </c>
      <c r="AN1274" s="88" t="s">
        <v>154</v>
      </c>
      <c r="AO1274" s="88" t="s">
        <v>158</v>
      </c>
      <c r="AP1274" s="88" t="s">
        <v>780</v>
      </c>
      <c r="AQ1274" s="88" t="s">
        <v>182</v>
      </c>
      <c r="AR1274" s="88" t="s">
        <v>589</v>
      </c>
      <c r="AS1274" s="88" t="s">
        <v>221</v>
      </c>
      <c r="AT1274" s="499" t="s">
        <v>310</v>
      </c>
      <c r="AU1274" s="83"/>
      <c r="AV1274" s="88" t="s">
        <v>129</v>
      </c>
      <c r="AW1274" s="88" t="s">
        <v>782</v>
      </c>
      <c r="AX1274" s="59"/>
      <c r="AY1274" s="89" t="s">
        <v>157</v>
      </c>
      <c r="BL1274" s="90">
        <f t="shared" si="2036"/>
        <v>4</v>
      </c>
      <c r="BM1274" s="77">
        <f t="shared" si="2036"/>
        <v>6</v>
      </c>
      <c r="BN1274" s="77">
        <f t="shared" si="2036"/>
        <v>1</v>
      </c>
      <c r="BO1274" s="77">
        <f t="shared" si="2036"/>
        <v>1</v>
      </c>
      <c r="BP1274" s="77">
        <f t="shared" si="2036"/>
        <v>1</v>
      </c>
      <c r="BQ1274" s="77">
        <f t="shared" si="2036"/>
        <v>2</v>
      </c>
      <c r="BR1274" s="77">
        <f t="shared" si="2036"/>
        <v>3</v>
      </c>
      <c r="BS1274" s="77">
        <f>(IF(T1274="","",(IF(MID(T1274,2,1)="-",LEFT(T1274,1),LEFT(T1274,2)))+0))</f>
        <v>2</v>
      </c>
      <c r="BT1274" s="91"/>
      <c r="BU1274" s="77">
        <f>(IF(V1274="","",(IF(MID(V1274,2,1)="-",LEFT(V1274,1),LEFT(V1274,2)))+0))</f>
        <v>3</v>
      </c>
      <c r="BV1274" s="77">
        <f>(IF(W1274="","",(IF(MID(W1274,2,1)="-",LEFT(W1274,1),LEFT(W1274,2)))+0))</f>
        <v>0</v>
      </c>
      <c r="BW1274" s="77">
        <f>(IF(X1274="","",(IF(MID(X1274,2,1)="-",LEFT(X1274,1),LEFT(X1274,2)))+0))</f>
        <v>2</v>
      </c>
      <c r="BX1274" s="92">
        <f>(IF(Y1274="","",(IF(MID(Y1274,2,1)="-",LEFT(Y1274,1),LEFT(Y1274,2)))+0))</f>
        <v>1</v>
      </c>
      <c r="CB1274" s="77" t="str">
        <f t="shared" si="2018"/>
        <v/>
      </c>
      <c r="CC1274" s="77"/>
      <c r="CD1274" s="77"/>
      <c r="CE1274" s="77"/>
      <c r="CF1274" s="77"/>
      <c r="CG1274" s="77"/>
      <c r="CH1274" s="77"/>
      <c r="CI1274" s="53"/>
      <c r="CJ1274" s="163"/>
      <c r="CK1274" s="90">
        <f t="shared" si="2037"/>
        <v>2</v>
      </c>
      <c r="CL1274" s="77">
        <f t="shared" si="2037"/>
        <v>0</v>
      </c>
      <c r="CM1274" s="77">
        <f t="shared" si="2037"/>
        <v>1</v>
      </c>
      <c r="CN1274" s="77">
        <f t="shared" si="2037"/>
        <v>3</v>
      </c>
      <c r="CO1274" s="77">
        <f t="shared" si="2037"/>
        <v>3</v>
      </c>
      <c r="CP1274" s="77">
        <f t="shared" si="2037"/>
        <v>2</v>
      </c>
      <c r="CQ1274" s="77">
        <f t="shared" si="2037"/>
        <v>2</v>
      </c>
      <c r="CR1274" s="77">
        <f>(IF(T1274="","",IF(RIGHT(T1274,2)="10",RIGHT(T1274,2),RIGHT(T1274,1))+0))</f>
        <v>0</v>
      </c>
      <c r="CS1274" s="91"/>
      <c r="CT1274" s="77">
        <f>(IF(V1274="","",IF(RIGHT(V1274,2)="10",RIGHT(V1274,2),RIGHT(V1274,1))+0))</f>
        <v>0</v>
      </c>
      <c r="CU1274" s="77">
        <f>(IF(W1274="","",IF(RIGHT(W1274,2)="10",RIGHT(W1274,2),RIGHT(W1274,1))+0))</f>
        <v>2</v>
      </c>
      <c r="CV1274" s="77">
        <f>(IF(X1274="","",IF(RIGHT(X1274,2)="10",RIGHT(X1274,2),RIGHT(X1274,1))+0))</f>
        <v>2</v>
      </c>
      <c r="CW1274" s="92">
        <f>(IF(Y1274="","",IF(RIGHT(Y1274,2)="10",RIGHT(Y1274,2),RIGHT(Y1274,1))+0))</f>
        <v>3</v>
      </c>
      <c r="DA1274" s="77" t="str">
        <f t="shared" si="2020"/>
        <v/>
      </c>
      <c r="DB1274" s="77" t="str">
        <f t="shared" si="2020"/>
        <v/>
      </c>
      <c r="DC1274" s="77"/>
      <c r="DD1274" s="77"/>
      <c r="DE1274" s="77"/>
      <c r="DF1274" s="77"/>
      <c r="DG1274" s="77"/>
      <c r="DH1274" s="77"/>
      <c r="DI1274" s="53"/>
      <c r="DJ1274" s="90" t="str">
        <f t="shared" si="2038"/>
        <v>H</v>
      </c>
      <c r="DK1274" s="77" t="str">
        <f t="shared" si="2038"/>
        <v>H</v>
      </c>
      <c r="DL1274" s="77" t="str">
        <f t="shared" si="2038"/>
        <v>D</v>
      </c>
      <c r="DM1274" s="77" t="str">
        <f t="shared" si="2038"/>
        <v>A</v>
      </c>
      <c r="DN1274" s="77" t="str">
        <f t="shared" si="2038"/>
        <v>A</v>
      </c>
      <c r="DO1274" s="77" t="str">
        <f t="shared" si="2038"/>
        <v>D</v>
      </c>
      <c r="DP1274" s="77" t="str">
        <f t="shared" si="2038"/>
        <v>H</v>
      </c>
      <c r="DQ1274" s="77" t="str">
        <f>(IF(T1274="","",IF(BS1274&gt;CR1274,"H",IF(BS1274&lt;CR1274,"A","D"))))</f>
        <v>H</v>
      </c>
      <c r="DR1274" s="91"/>
      <c r="DS1274" s="77" t="str">
        <f>(IF(V1274="","",IF(BU1274&gt;CT1274,"H",IF(BU1274&lt;CT1274,"A","D"))))</f>
        <v>H</v>
      </c>
      <c r="DT1274" s="77" t="str">
        <f>(IF(W1274="","",IF(BV1274&gt;CU1274,"H",IF(BV1274&lt;CU1274,"A","D"))))</f>
        <v>A</v>
      </c>
      <c r="DU1274" s="77" t="str">
        <f>(IF(X1274="","",IF(BW1274&gt;CV1274,"H",IF(BW1274&lt;CV1274,"A","D"))))</f>
        <v>D</v>
      </c>
      <c r="DV1274" s="92" t="str">
        <f>(IF(Y1274="","",IF(BX1274&gt;CW1274,"H",IF(BX1274&lt;CW1274,"A","D"))))</f>
        <v>A</v>
      </c>
      <c r="DZ1274" s="56" t="str">
        <f t="shared" si="2022"/>
        <v/>
      </c>
      <c r="EA1274" s="56" t="str">
        <f t="shared" si="2022"/>
        <v/>
      </c>
      <c r="EB1274" s="56" t="str">
        <f t="shared" si="2022"/>
        <v/>
      </c>
      <c r="EC1274" s="56"/>
      <c r="ED1274" s="56"/>
      <c r="EE1274" s="56"/>
      <c r="EF1274" s="56"/>
      <c r="EG1274" s="56"/>
      <c r="EH1274" s="53"/>
      <c r="EI1274" s="53" t="str">
        <f t="shared" si="2023"/>
        <v>Leatherhead</v>
      </c>
      <c r="EJ1274" s="79">
        <f t="shared" si="2039"/>
        <v>24</v>
      </c>
      <c r="EK1274" s="80">
        <f t="shared" si="2040"/>
        <v>5</v>
      </c>
      <c r="EL1274" s="80">
        <f t="shared" si="2041"/>
        <v>3</v>
      </c>
      <c r="EM1274" s="80">
        <f t="shared" si="2042"/>
        <v>4</v>
      </c>
      <c r="EN1274" s="80">
        <f>COUNTIF(DR$1266:DR$1278,"A")</f>
        <v>4</v>
      </c>
      <c r="EO1274" s="80">
        <f>COUNTIF(DR$1266:DR$1278,"D")</f>
        <v>4</v>
      </c>
      <c r="EP1274" s="80">
        <f>COUNTIF(DR$1266:DR$1278,"H")</f>
        <v>4</v>
      </c>
      <c r="EQ1274" s="79">
        <f t="shared" si="2043"/>
        <v>9</v>
      </c>
      <c r="ER1274" s="79">
        <f t="shared" si="2024"/>
        <v>7</v>
      </c>
      <c r="ES1274" s="79">
        <f t="shared" si="2024"/>
        <v>8</v>
      </c>
      <c r="ET1274" s="81">
        <f>SUM($BL1274:$CI1274)+SUM(CS$1266:CS$1278)</f>
        <v>44</v>
      </c>
      <c r="EU1274" s="81">
        <f>SUM($CK1274:$DH1274)+SUM(BT$1266:BT$1278)</f>
        <v>36</v>
      </c>
      <c r="EV1274" s="79">
        <f t="shared" si="2044"/>
        <v>34</v>
      </c>
      <c r="EW1274" s="81">
        <f t="shared" si="2045"/>
        <v>8</v>
      </c>
      <c r="EX1274" s="78"/>
      <c r="EY1274" s="80">
        <f t="shared" si="2025"/>
        <v>24</v>
      </c>
      <c r="EZ1274" s="80">
        <f t="shared" si="2026"/>
        <v>9</v>
      </c>
      <c r="FA1274" s="80">
        <f t="shared" si="2027"/>
        <v>7</v>
      </c>
      <c r="FB1274" s="80">
        <f t="shared" si="2028"/>
        <v>8</v>
      </c>
      <c r="FC1274" s="80">
        <f t="shared" si="2029"/>
        <v>44</v>
      </c>
      <c r="FD1274" s="80">
        <f t="shared" si="2030"/>
        <v>36</v>
      </c>
      <c r="FE1274" s="80">
        <f t="shared" si="2031"/>
        <v>34</v>
      </c>
      <c r="FF1274" s="80">
        <f t="shared" si="2032"/>
        <v>8</v>
      </c>
      <c r="FG1274" s="53"/>
      <c r="FH1274" s="54">
        <f t="shared" si="2046"/>
        <v>0</v>
      </c>
      <c r="FI1274" s="54">
        <f t="shared" si="2047"/>
        <v>0</v>
      </c>
      <c r="FJ1274" s="54">
        <f t="shared" si="2033"/>
        <v>0</v>
      </c>
      <c r="FK1274" s="54">
        <f t="shared" si="2033"/>
        <v>0</v>
      </c>
      <c r="FL1274" s="54">
        <f t="shared" si="2033"/>
        <v>0</v>
      </c>
      <c r="FM1274" s="54">
        <f t="shared" si="2033"/>
        <v>0</v>
      </c>
      <c r="FN1274" s="54">
        <f t="shared" si="2033"/>
        <v>0</v>
      </c>
      <c r="FO1274" s="54">
        <f t="shared" si="2033"/>
        <v>0</v>
      </c>
      <c r="FQ1274" s="54" t="str">
        <f t="shared" si="1984"/>
        <v/>
      </c>
      <c r="FR1274" s="54" t="str">
        <f t="shared" si="1985"/>
        <v/>
      </c>
      <c r="FS1274" s="54" t="str">
        <f t="shared" si="2034"/>
        <v/>
      </c>
      <c r="FT1274" s="54" t="str">
        <f t="shared" si="2035"/>
        <v/>
      </c>
      <c r="FU1274" s="54" t="str">
        <f t="shared" si="2035"/>
        <v/>
      </c>
      <c r="FV1274" s="54" t="str">
        <f t="shared" si="1981"/>
        <v/>
      </c>
      <c r="FW1274" s="54" t="str">
        <f t="shared" si="1981"/>
        <v/>
      </c>
      <c r="FX1274" s="54" t="str">
        <f t="shared" si="1981"/>
        <v/>
      </c>
      <c r="FZ1274" s="58"/>
      <c r="GA1274" s="59"/>
      <c r="GB1274" s="60"/>
      <c r="GC1274" s="58"/>
      <c r="GD1274" s="59"/>
      <c r="GE1274" s="61"/>
      <c r="GF1274" s="58"/>
      <c r="GG1274" s="61"/>
      <c r="GH1274" s="61"/>
    </row>
    <row r="1275" spans="1:192" s="54" customFormat="1" ht="12" x14ac:dyDescent="0.25">
      <c r="A1275" s="54">
        <v>10</v>
      </c>
      <c r="B1275" s="54" t="s">
        <v>1910</v>
      </c>
      <c r="C1275" s="56">
        <v>24</v>
      </c>
      <c r="D1275" s="56">
        <v>8</v>
      </c>
      <c r="E1275" s="56">
        <v>4</v>
      </c>
      <c r="F1275" s="56">
        <v>12</v>
      </c>
      <c r="G1275" s="56">
        <v>32</v>
      </c>
      <c r="H1275" s="56">
        <v>47</v>
      </c>
      <c r="I1275" s="57">
        <v>28</v>
      </c>
      <c r="J1275" s="56">
        <f t="shared" si="2016"/>
        <v>-15</v>
      </c>
      <c r="L1275" s="82" t="s">
        <v>1849</v>
      </c>
      <c r="M1275" s="477" t="s">
        <v>111</v>
      </c>
      <c r="N1275" s="479" t="s">
        <v>77</v>
      </c>
      <c r="O1275" s="479" t="s">
        <v>148</v>
      </c>
      <c r="P1275" s="479" t="s">
        <v>148</v>
      </c>
      <c r="Q1275" s="479" t="s">
        <v>150</v>
      </c>
      <c r="R1275" s="479" t="s">
        <v>87</v>
      </c>
      <c r="S1275" s="479" t="s">
        <v>149</v>
      </c>
      <c r="T1275" s="479" t="s">
        <v>125</v>
      </c>
      <c r="U1275" s="479" t="s">
        <v>124</v>
      </c>
      <c r="V1275" s="497"/>
      <c r="W1275" s="479" t="s">
        <v>62</v>
      </c>
      <c r="X1275" s="479" t="s">
        <v>99</v>
      </c>
      <c r="Y1275" s="480" t="s">
        <v>59</v>
      </c>
      <c r="AL1275" s="82" t="s">
        <v>1849</v>
      </c>
      <c r="AM1275" s="253"/>
      <c r="AN1275" s="59"/>
      <c r="AO1275" s="59"/>
      <c r="AP1275" s="252" t="s">
        <v>589</v>
      </c>
      <c r="AQ1275" s="59"/>
      <c r="AR1275" s="59"/>
      <c r="AS1275" s="88" t="s">
        <v>151</v>
      </c>
      <c r="AT1275" s="489" t="s">
        <v>584</v>
      </c>
      <c r="AU1275" s="88" t="s">
        <v>160</v>
      </c>
      <c r="AV1275" s="83"/>
      <c r="AW1275" s="59"/>
      <c r="AX1275" s="59"/>
      <c r="AY1275" s="85"/>
      <c r="BL1275" s="90">
        <f t="shared" si="2036"/>
        <v>5</v>
      </c>
      <c r="BM1275" s="77">
        <f t="shared" si="2036"/>
        <v>2</v>
      </c>
      <c r="BN1275" s="77">
        <f t="shared" si="2036"/>
        <v>0</v>
      </c>
      <c r="BO1275" s="77">
        <f t="shared" si="2036"/>
        <v>0</v>
      </c>
      <c r="BP1275" s="77">
        <f t="shared" si="2036"/>
        <v>3</v>
      </c>
      <c r="BQ1275" s="77">
        <f t="shared" si="2036"/>
        <v>3</v>
      </c>
      <c r="BR1275" s="77">
        <f t="shared" si="2036"/>
        <v>1</v>
      </c>
      <c r="BS1275" s="77">
        <f>(IF(T1275="","",(IF(MID(T1275,2,1)="-",LEFT(T1275,1),LEFT(T1275,2)))+0))</f>
        <v>5</v>
      </c>
      <c r="BT1275" s="77">
        <f>(IF(U1275="","",(IF(MID(U1275,2,1)="-",LEFT(U1275,1),LEFT(U1275,2)))+0))</f>
        <v>0</v>
      </c>
      <c r="BU1275" s="91"/>
      <c r="BV1275" s="77">
        <f>(IF(W1275="","",(IF(MID(W1275,2,1)="-",LEFT(W1275,1),LEFT(W1275,2)))+0))</f>
        <v>1</v>
      </c>
      <c r="BW1275" s="77">
        <f>(IF(X1275="","",(IF(MID(X1275,2,1)="-",LEFT(X1275,1),LEFT(X1275,2)))+0))</f>
        <v>1</v>
      </c>
      <c r="BX1275" s="92">
        <f>(IF(Y1275="","",(IF(MID(Y1275,2,1)="-",LEFT(Y1275,1),LEFT(Y1275,2)))+0))</f>
        <v>4</v>
      </c>
      <c r="CB1275" s="77" t="str">
        <f t="shared" si="2018"/>
        <v/>
      </c>
      <c r="CC1275" s="77"/>
      <c r="CD1275" s="77"/>
      <c r="CE1275" s="77"/>
      <c r="CF1275" s="77"/>
      <c r="CG1275" s="77"/>
      <c r="CH1275" s="77"/>
      <c r="CJ1275" s="78"/>
      <c r="CK1275" s="90">
        <f t="shared" si="2037"/>
        <v>2</v>
      </c>
      <c r="CL1275" s="77">
        <f t="shared" si="2037"/>
        <v>1</v>
      </c>
      <c r="CM1275" s="77">
        <f t="shared" si="2037"/>
        <v>1</v>
      </c>
      <c r="CN1275" s="77">
        <f t="shared" si="2037"/>
        <v>1</v>
      </c>
      <c r="CO1275" s="77">
        <f t="shared" si="2037"/>
        <v>1</v>
      </c>
      <c r="CP1275" s="77">
        <f t="shared" si="2037"/>
        <v>3</v>
      </c>
      <c r="CQ1275" s="77">
        <f t="shared" si="2037"/>
        <v>5</v>
      </c>
      <c r="CR1275" s="77">
        <f>(IF(T1275="","",IF(RIGHT(T1275,2)="10",RIGHT(T1275,2),RIGHT(T1275,1))+0))</f>
        <v>0</v>
      </c>
      <c r="CS1275" s="77">
        <f>(IF(U1275="","",IF(RIGHT(U1275,2)="10",RIGHT(U1275,2),RIGHT(U1275,1))+0))</f>
        <v>0</v>
      </c>
      <c r="CT1275" s="91"/>
      <c r="CU1275" s="77">
        <f>(IF(W1275="","",IF(RIGHT(W1275,2)="10",RIGHT(W1275,2),RIGHT(W1275,1))+0))</f>
        <v>1</v>
      </c>
      <c r="CV1275" s="77">
        <f>(IF(X1275="","",IF(RIGHT(X1275,2)="10",RIGHT(X1275,2),RIGHT(X1275,1))+0))</f>
        <v>0</v>
      </c>
      <c r="CW1275" s="92">
        <f>(IF(Y1275="","",IF(RIGHT(Y1275,2)="10",RIGHT(Y1275,2),RIGHT(Y1275,1))+0))</f>
        <v>0</v>
      </c>
      <c r="DA1275" s="77" t="str">
        <f t="shared" si="2020"/>
        <v/>
      </c>
      <c r="DB1275" s="77" t="str">
        <f t="shared" si="2020"/>
        <v/>
      </c>
      <c r="DC1275" s="77"/>
      <c r="DD1275" s="77"/>
      <c r="DE1275" s="77"/>
      <c r="DF1275" s="77"/>
      <c r="DG1275" s="77"/>
      <c r="DH1275" s="77"/>
      <c r="DJ1275" s="90" t="str">
        <f t="shared" si="2038"/>
        <v>H</v>
      </c>
      <c r="DK1275" s="77" t="str">
        <f t="shared" si="2038"/>
        <v>H</v>
      </c>
      <c r="DL1275" s="77" t="str">
        <f t="shared" si="2038"/>
        <v>A</v>
      </c>
      <c r="DM1275" s="77" t="str">
        <f t="shared" si="2038"/>
        <v>A</v>
      </c>
      <c r="DN1275" s="77" t="str">
        <f t="shared" si="2038"/>
        <v>H</v>
      </c>
      <c r="DO1275" s="77" t="str">
        <f t="shared" si="2038"/>
        <v>D</v>
      </c>
      <c r="DP1275" s="77" t="str">
        <f t="shared" si="2038"/>
        <v>A</v>
      </c>
      <c r="DQ1275" s="77" t="str">
        <f>(IF(T1275="","",IF(BS1275&gt;CR1275,"H",IF(BS1275&lt;CR1275,"A","D"))))</f>
        <v>H</v>
      </c>
      <c r="DR1275" s="77" t="str">
        <f>(IF(U1275="","",IF(BT1275&gt;CS1275,"H",IF(BT1275&lt;CS1275,"A","D"))))</f>
        <v>D</v>
      </c>
      <c r="DS1275" s="91"/>
      <c r="DT1275" s="77" t="str">
        <f>(IF(W1275="","",IF(BV1275&gt;CU1275,"H",IF(BV1275&lt;CU1275,"A","D"))))</f>
        <v>D</v>
      </c>
      <c r="DU1275" s="77" t="str">
        <f>(IF(X1275="","",IF(BW1275&gt;CV1275,"H",IF(BW1275&lt;CV1275,"A","D"))))</f>
        <v>H</v>
      </c>
      <c r="DV1275" s="92" t="str">
        <f>(IF(Y1275="","",IF(BX1275&gt;CW1275,"H",IF(BX1275&lt;CW1275,"A","D"))))</f>
        <v>H</v>
      </c>
      <c r="DZ1275" s="56" t="str">
        <f t="shared" si="2022"/>
        <v/>
      </c>
      <c r="EA1275" s="56" t="str">
        <f t="shared" si="2022"/>
        <v/>
      </c>
      <c r="EB1275" s="56" t="str">
        <f t="shared" si="2022"/>
        <v/>
      </c>
      <c r="EC1275" s="56"/>
      <c r="ED1275" s="56"/>
      <c r="EE1275" s="56"/>
      <c r="EF1275" s="56"/>
      <c r="EG1275" s="56"/>
      <c r="EI1275" s="53" t="str">
        <f t="shared" si="2023"/>
        <v>Met Police</v>
      </c>
      <c r="EJ1275" s="79">
        <f t="shared" si="2039"/>
        <v>24</v>
      </c>
      <c r="EK1275" s="80">
        <f t="shared" si="2040"/>
        <v>6</v>
      </c>
      <c r="EL1275" s="80">
        <f t="shared" si="2041"/>
        <v>3</v>
      </c>
      <c r="EM1275" s="80">
        <f t="shared" si="2042"/>
        <v>3</v>
      </c>
      <c r="EN1275" s="80">
        <f>COUNTIF(DS$1266:DS$1278,"A")</f>
        <v>5</v>
      </c>
      <c r="EO1275" s="80">
        <f>COUNTIF(DS$1266:DS$1278,"D")</f>
        <v>5</v>
      </c>
      <c r="EP1275" s="80">
        <f>COUNTIF(DS$1266:DS$1278,"H")</f>
        <v>2</v>
      </c>
      <c r="EQ1275" s="79">
        <f t="shared" si="2043"/>
        <v>11</v>
      </c>
      <c r="ER1275" s="79">
        <f t="shared" si="2024"/>
        <v>8</v>
      </c>
      <c r="ES1275" s="79">
        <f t="shared" si="2024"/>
        <v>5</v>
      </c>
      <c r="ET1275" s="81">
        <f>SUM($BL1275:$CI1275)+SUM(CT$1266:CT$1278)</f>
        <v>46</v>
      </c>
      <c r="EU1275" s="81">
        <f>SUM($CK1275:$DH1275)+SUM(BU$1266:BU$1278)</f>
        <v>31</v>
      </c>
      <c r="EV1275" s="79">
        <f t="shared" si="2044"/>
        <v>41</v>
      </c>
      <c r="EW1275" s="81">
        <f t="shared" si="2045"/>
        <v>15</v>
      </c>
      <c r="EX1275" s="78"/>
      <c r="EY1275" s="80">
        <f t="shared" si="2025"/>
        <v>24</v>
      </c>
      <c r="EZ1275" s="80">
        <f t="shared" si="2026"/>
        <v>11</v>
      </c>
      <c r="FA1275" s="80">
        <f t="shared" si="2027"/>
        <v>8</v>
      </c>
      <c r="FB1275" s="80">
        <f t="shared" si="2028"/>
        <v>5</v>
      </c>
      <c r="FC1275" s="80">
        <f t="shared" si="2029"/>
        <v>46</v>
      </c>
      <c r="FD1275" s="80">
        <f t="shared" si="2030"/>
        <v>31</v>
      </c>
      <c r="FE1275" s="80">
        <f t="shared" si="2031"/>
        <v>41</v>
      </c>
      <c r="FF1275" s="80">
        <f t="shared" si="2032"/>
        <v>15</v>
      </c>
      <c r="FH1275" s="54">
        <f t="shared" si="2046"/>
        <v>0</v>
      </c>
      <c r="FI1275" s="54">
        <f t="shared" si="2047"/>
        <v>0</v>
      </c>
      <c r="FJ1275" s="54">
        <f t="shared" si="2033"/>
        <v>0</v>
      </c>
      <c r="FK1275" s="54">
        <f t="shared" si="2033"/>
        <v>0</v>
      </c>
      <c r="FL1275" s="54">
        <f t="shared" si="2033"/>
        <v>0</v>
      </c>
      <c r="FM1275" s="54">
        <f t="shared" si="2033"/>
        <v>0</v>
      </c>
      <c r="FN1275" s="54">
        <f t="shared" si="2033"/>
        <v>0</v>
      </c>
      <c r="FO1275" s="54">
        <f t="shared" si="2033"/>
        <v>0</v>
      </c>
      <c r="FQ1275" s="54" t="str">
        <f t="shared" si="1984"/>
        <v/>
      </c>
      <c r="FR1275" s="54" t="str">
        <f t="shared" si="1985"/>
        <v/>
      </c>
      <c r="FS1275" s="54" t="str">
        <f t="shared" si="2034"/>
        <v/>
      </c>
      <c r="FT1275" s="54" t="str">
        <f t="shared" si="2035"/>
        <v/>
      </c>
      <c r="FU1275" s="54" t="str">
        <f t="shared" si="2035"/>
        <v/>
      </c>
      <c r="FV1275" s="54" t="str">
        <f t="shared" si="1981"/>
        <v/>
      </c>
      <c r="FW1275" s="54" t="str">
        <f t="shared" si="1981"/>
        <v/>
      </c>
      <c r="FX1275" s="54" t="str">
        <f t="shared" si="1981"/>
        <v/>
      </c>
      <c r="FZ1275" s="58"/>
      <c r="GA1275" s="59"/>
      <c r="GB1275" s="60"/>
      <c r="GC1275" s="58"/>
      <c r="GD1275" s="59"/>
      <c r="GE1275" s="61"/>
      <c r="GF1275" s="58"/>
      <c r="GG1275" s="61"/>
      <c r="GH1275" s="61"/>
    </row>
    <row r="1276" spans="1:192" s="54" customFormat="1" ht="12" x14ac:dyDescent="0.25">
      <c r="A1276" s="54">
        <v>11</v>
      </c>
      <c r="B1276" s="54" t="s">
        <v>1250</v>
      </c>
      <c r="C1276" s="56">
        <v>24</v>
      </c>
      <c r="D1276" s="56">
        <v>6</v>
      </c>
      <c r="E1276" s="56">
        <v>8</v>
      </c>
      <c r="F1276" s="56">
        <v>10</v>
      </c>
      <c r="G1276" s="56">
        <v>40</v>
      </c>
      <c r="H1276" s="56">
        <v>58</v>
      </c>
      <c r="I1276" s="57">
        <v>26</v>
      </c>
      <c r="J1276" s="56">
        <f t="shared" si="2016"/>
        <v>-18</v>
      </c>
      <c r="L1276" s="82" t="s">
        <v>1937</v>
      </c>
      <c r="M1276" s="477" t="s">
        <v>86</v>
      </c>
      <c r="N1276" s="479" t="s">
        <v>124</v>
      </c>
      <c r="O1276" s="479" t="s">
        <v>85</v>
      </c>
      <c r="P1276" s="479" t="s">
        <v>148</v>
      </c>
      <c r="Q1276" s="479" t="s">
        <v>124</v>
      </c>
      <c r="R1276" s="479" t="s">
        <v>176</v>
      </c>
      <c r="S1276" s="479" t="s">
        <v>89</v>
      </c>
      <c r="T1276" s="479" t="s">
        <v>99</v>
      </c>
      <c r="U1276" s="479" t="s">
        <v>86</v>
      </c>
      <c r="V1276" s="479" t="s">
        <v>148</v>
      </c>
      <c r="W1276" s="497"/>
      <c r="X1276" s="479" t="s">
        <v>74</v>
      </c>
      <c r="Y1276" s="480" t="s">
        <v>76</v>
      </c>
      <c r="AL1276" s="82" t="s">
        <v>1937</v>
      </c>
      <c r="AM1276" s="253"/>
      <c r="AN1276" s="59"/>
      <c r="AO1276" s="59"/>
      <c r="AP1276" s="59"/>
      <c r="AQ1276" s="487" t="s">
        <v>574</v>
      </c>
      <c r="AR1276" s="59"/>
      <c r="AS1276" s="88" t="s">
        <v>170</v>
      </c>
      <c r="AT1276" s="88" t="s">
        <v>182</v>
      </c>
      <c r="AU1276" s="88" t="s">
        <v>586</v>
      </c>
      <c r="AV1276" s="59"/>
      <c r="AW1276" s="83"/>
      <c r="AX1276" s="59"/>
      <c r="AY1276" s="85"/>
      <c r="BL1276" s="90">
        <f t="shared" si="2036"/>
        <v>0</v>
      </c>
      <c r="BM1276" s="77">
        <f t="shared" si="2036"/>
        <v>0</v>
      </c>
      <c r="BN1276" s="77">
        <f t="shared" si="2036"/>
        <v>0</v>
      </c>
      <c r="BO1276" s="77">
        <f t="shared" si="2036"/>
        <v>0</v>
      </c>
      <c r="BP1276" s="77">
        <f t="shared" si="2036"/>
        <v>0</v>
      </c>
      <c r="BQ1276" s="77">
        <f t="shared" si="2036"/>
        <v>2</v>
      </c>
      <c r="BR1276" s="77">
        <f t="shared" si="2036"/>
        <v>3</v>
      </c>
      <c r="BS1276" s="77">
        <f>(IF(T1276="","",(IF(MID(T1276,2,1)="-",LEFT(T1276,1),LEFT(T1276,2)))+0))</f>
        <v>1</v>
      </c>
      <c r="BT1276" s="77">
        <f>(IF(U1276="","",(IF(MID(U1276,2,1)="-",LEFT(U1276,1),LEFT(U1276,2)))+0))</f>
        <v>0</v>
      </c>
      <c r="BU1276" s="77">
        <f>(IF(V1276="","",(IF(MID(V1276,2,1)="-",LEFT(V1276,1),LEFT(V1276,2)))+0))</f>
        <v>0</v>
      </c>
      <c r="BV1276" s="91"/>
      <c r="BW1276" s="77">
        <f>(IF(X1276="","",(IF(MID(X1276,2,1)="-",LEFT(X1276,1),LEFT(X1276,2)))+0))</f>
        <v>1</v>
      </c>
      <c r="BX1276" s="92">
        <f>(IF(Y1276="","",(IF(MID(Y1276,2,1)="-",LEFT(Y1276,1),LEFT(Y1276,2)))+0))</f>
        <v>0</v>
      </c>
      <c r="CB1276" s="77" t="str">
        <f t="shared" si="2018"/>
        <v/>
      </c>
      <c r="CC1276" s="77"/>
      <c r="CD1276" s="77"/>
      <c r="CE1276" s="77"/>
      <c r="CF1276" s="77"/>
      <c r="CG1276" s="77"/>
      <c r="CH1276" s="77"/>
      <c r="CJ1276" s="78"/>
      <c r="CK1276" s="90">
        <f t="shared" si="2037"/>
        <v>3</v>
      </c>
      <c r="CL1276" s="77">
        <f t="shared" si="2037"/>
        <v>0</v>
      </c>
      <c r="CM1276" s="77">
        <f t="shared" si="2037"/>
        <v>4</v>
      </c>
      <c r="CN1276" s="77">
        <f t="shared" si="2037"/>
        <v>1</v>
      </c>
      <c r="CO1276" s="77">
        <f t="shared" si="2037"/>
        <v>0</v>
      </c>
      <c r="CP1276" s="77">
        <f t="shared" si="2037"/>
        <v>3</v>
      </c>
      <c r="CQ1276" s="77">
        <f t="shared" si="2037"/>
        <v>0</v>
      </c>
      <c r="CR1276" s="77">
        <f>(IF(T1276="","",IF(RIGHT(T1276,2)="10",RIGHT(T1276,2),RIGHT(T1276,1))+0))</f>
        <v>0</v>
      </c>
      <c r="CS1276" s="77">
        <f>(IF(U1276="","",IF(RIGHT(U1276,2)="10",RIGHT(U1276,2),RIGHT(U1276,1))+0))</f>
        <v>3</v>
      </c>
      <c r="CT1276" s="77">
        <f>(IF(V1276="","",IF(RIGHT(V1276,2)="10",RIGHT(V1276,2),RIGHT(V1276,1))+0))</f>
        <v>1</v>
      </c>
      <c r="CU1276" s="91"/>
      <c r="CV1276" s="77">
        <f>(IF(X1276="","",IF(RIGHT(X1276,2)="10",RIGHT(X1276,2),RIGHT(X1276,1))+0))</f>
        <v>2</v>
      </c>
      <c r="CW1276" s="92">
        <f>(IF(Y1276="","",IF(RIGHT(Y1276,2)="10",RIGHT(Y1276,2),RIGHT(Y1276,1))+0))</f>
        <v>2</v>
      </c>
      <c r="DA1276" s="77" t="str">
        <f t="shared" si="2020"/>
        <v/>
      </c>
      <c r="DB1276" s="77" t="str">
        <f t="shared" si="2020"/>
        <v/>
      </c>
      <c r="DC1276" s="77"/>
      <c r="DD1276" s="77"/>
      <c r="DE1276" s="77"/>
      <c r="DF1276" s="77"/>
      <c r="DG1276" s="77"/>
      <c r="DH1276" s="77"/>
      <c r="DJ1276" s="90" t="str">
        <f t="shared" si="2038"/>
        <v>A</v>
      </c>
      <c r="DK1276" s="77" t="str">
        <f t="shared" si="2038"/>
        <v>D</v>
      </c>
      <c r="DL1276" s="77" t="str">
        <f t="shared" si="2038"/>
        <v>A</v>
      </c>
      <c r="DM1276" s="77" t="str">
        <f t="shared" si="2038"/>
        <v>A</v>
      </c>
      <c r="DN1276" s="77" t="str">
        <f t="shared" si="2038"/>
        <v>D</v>
      </c>
      <c r="DO1276" s="77" t="str">
        <f t="shared" si="2038"/>
        <v>A</v>
      </c>
      <c r="DP1276" s="77" t="str">
        <f t="shared" si="2038"/>
        <v>H</v>
      </c>
      <c r="DQ1276" s="77" t="str">
        <f>(IF(T1276="","",IF(BS1276&gt;CR1276,"H",IF(BS1276&lt;CR1276,"A","D"))))</f>
        <v>H</v>
      </c>
      <c r="DR1276" s="77" t="str">
        <f>(IF(U1276="","",IF(BT1276&gt;CS1276,"H",IF(BT1276&lt;CS1276,"A","D"))))</f>
        <v>A</v>
      </c>
      <c r="DS1276" s="77" t="str">
        <f>(IF(V1276="","",IF(BU1276&gt;CT1276,"H",IF(BU1276&lt;CT1276,"A","D"))))</f>
        <v>A</v>
      </c>
      <c r="DT1276" s="91"/>
      <c r="DU1276" s="77" t="str">
        <f>(IF(X1276="","",IF(BW1276&gt;CV1276,"H",IF(BW1276&lt;CV1276,"A","D"))))</f>
        <v>A</v>
      </c>
      <c r="DV1276" s="92" t="str">
        <f>(IF(Y1276="","",IF(BX1276&gt;CW1276,"H",IF(BX1276&lt;CW1276,"A","D"))))</f>
        <v>A</v>
      </c>
      <c r="DZ1276" s="56" t="str">
        <f t="shared" si="2022"/>
        <v/>
      </c>
      <c r="EA1276" s="56" t="str">
        <f t="shared" si="2022"/>
        <v/>
      </c>
      <c r="EB1276" s="56" t="str">
        <f t="shared" si="2022"/>
        <v/>
      </c>
      <c r="EC1276" s="56"/>
      <c r="ED1276" s="56"/>
      <c r="EE1276" s="56"/>
      <c r="EF1276" s="56"/>
      <c r="EG1276" s="56"/>
      <c r="EI1276" s="53" t="str">
        <f t="shared" si="2023"/>
        <v>Raynes Park Vale</v>
      </c>
      <c r="EJ1276" s="79">
        <f t="shared" si="2039"/>
        <v>24</v>
      </c>
      <c r="EK1276" s="80">
        <f t="shared" si="2040"/>
        <v>2</v>
      </c>
      <c r="EL1276" s="80">
        <f t="shared" si="2041"/>
        <v>2</v>
      </c>
      <c r="EM1276" s="80">
        <f t="shared" si="2042"/>
        <v>8</v>
      </c>
      <c r="EN1276" s="80">
        <f>COUNTIF(DT$1266:DT$1278,"A")</f>
        <v>3</v>
      </c>
      <c r="EO1276" s="80">
        <f>COUNTIF(DT$1266:DT$1278,"D")</f>
        <v>2</v>
      </c>
      <c r="EP1276" s="80">
        <f>COUNTIF(DT$1266:DT$1278,"H")</f>
        <v>7</v>
      </c>
      <c r="EQ1276" s="79">
        <f t="shared" si="2043"/>
        <v>5</v>
      </c>
      <c r="ER1276" s="79">
        <f t="shared" si="2024"/>
        <v>4</v>
      </c>
      <c r="ES1276" s="79">
        <f t="shared" si="2024"/>
        <v>15</v>
      </c>
      <c r="ET1276" s="81">
        <f>SUM($BL1276:$CI1276)+SUM(CU$1266:CU$1278)</f>
        <v>22</v>
      </c>
      <c r="EU1276" s="81">
        <f>SUM($CK1276:$DH1276)+SUM(BV$1266:BV$1278)</f>
        <v>44</v>
      </c>
      <c r="EV1276" s="79">
        <f t="shared" si="2044"/>
        <v>19</v>
      </c>
      <c r="EW1276" s="81">
        <f t="shared" si="2045"/>
        <v>-22</v>
      </c>
      <c r="EX1276" s="78"/>
      <c r="EY1276" s="80">
        <f t="shared" si="2025"/>
        <v>24</v>
      </c>
      <c r="EZ1276" s="80">
        <f t="shared" si="2026"/>
        <v>5</v>
      </c>
      <c r="FA1276" s="80">
        <f t="shared" si="2027"/>
        <v>4</v>
      </c>
      <c r="FB1276" s="80">
        <f t="shared" si="2028"/>
        <v>15</v>
      </c>
      <c r="FC1276" s="80">
        <f t="shared" si="2029"/>
        <v>22</v>
      </c>
      <c r="FD1276" s="80">
        <f t="shared" si="2030"/>
        <v>44</v>
      </c>
      <c r="FE1276" s="80">
        <f t="shared" si="2031"/>
        <v>19</v>
      </c>
      <c r="FF1276" s="80">
        <f t="shared" si="2032"/>
        <v>-22</v>
      </c>
      <c r="FH1276" s="54">
        <f t="shared" si="2046"/>
        <v>0</v>
      </c>
      <c r="FI1276" s="54">
        <f t="shared" si="2047"/>
        <v>0</v>
      </c>
      <c r="FJ1276" s="54">
        <f t="shared" si="2033"/>
        <v>0</v>
      </c>
      <c r="FK1276" s="54">
        <f t="shared" si="2033"/>
        <v>0</v>
      </c>
      <c r="FL1276" s="54">
        <f t="shared" si="2033"/>
        <v>0</v>
      </c>
      <c r="FM1276" s="54">
        <f t="shared" si="2033"/>
        <v>0</v>
      </c>
      <c r="FN1276" s="54">
        <f t="shared" si="2033"/>
        <v>0</v>
      </c>
      <c r="FO1276" s="54">
        <f t="shared" si="2033"/>
        <v>0</v>
      </c>
      <c r="FQ1276" s="54" t="str">
        <f t="shared" si="1984"/>
        <v/>
      </c>
      <c r="FR1276" s="54" t="str">
        <f t="shared" si="1985"/>
        <v/>
      </c>
      <c r="FS1276" s="54" t="str">
        <f t="shared" si="2034"/>
        <v/>
      </c>
      <c r="FT1276" s="54" t="str">
        <f t="shared" si="2035"/>
        <v/>
      </c>
      <c r="FU1276" s="54" t="str">
        <f t="shared" si="2035"/>
        <v/>
      </c>
      <c r="FV1276" s="54" t="str">
        <f t="shared" si="1981"/>
        <v/>
      </c>
      <c r="FW1276" s="54" t="str">
        <f t="shared" si="1981"/>
        <v/>
      </c>
      <c r="FX1276" s="54" t="str">
        <f t="shared" si="1981"/>
        <v/>
      </c>
      <c r="FZ1276" s="58"/>
      <c r="GA1276" s="59"/>
      <c r="GB1276" s="60"/>
      <c r="GC1276" s="58"/>
      <c r="GD1276" s="59"/>
      <c r="GE1276" s="61"/>
      <c r="GF1276" s="58"/>
      <c r="GG1276" s="61"/>
      <c r="GH1276" s="61"/>
    </row>
    <row r="1277" spans="1:192" s="54" customFormat="1" ht="12" x14ac:dyDescent="0.25">
      <c r="A1277" s="54">
        <v>12</v>
      </c>
      <c r="B1277" s="54" t="s">
        <v>1924</v>
      </c>
      <c r="C1277" s="56">
        <v>24</v>
      </c>
      <c r="D1277" s="56">
        <v>7</v>
      </c>
      <c r="E1277" s="56">
        <v>2</v>
      </c>
      <c r="F1277" s="56">
        <v>15</v>
      </c>
      <c r="G1277" s="56">
        <v>33</v>
      </c>
      <c r="H1277" s="56">
        <v>54</v>
      </c>
      <c r="I1277" s="57">
        <v>23</v>
      </c>
      <c r="J1277" s="56">
        <f t="shared" si="2016"/>
        <v>-21</v>
      </c>
      <c r="L1277" s="82" t="s">
        <v>897</v>
      </c>
      <c r="M1277" s="477" t="s">
        <v>177</v>
      </c>
      <c r="N1277" s="479" t="s">
        <v>150</v>
      </c>
      <c r="O1277" s="479" t="s">
        <v>177</v>
      </c>
      <c r="P1277" s="479" t="s">
        <v>62</v>
      </c>
      <c r="Q1277" s="479" t="s">
        <v>101</v>
      </c>
      <c r="R1277" s="479" t="s">
        <v>150</v>
      </c>
      <c r="S1277" s="479" t="s">
        <v>99</v>
      </c>
      <c r="T1277" s="479" t="s">
        <v>150</v>
      </c>
      <c r="U1277" s="479" t="s">
        <v>77</v>
      </c>
      <c r="V1277" s="479" t="s">
        <v>103</v>
      </c>
      <c r="W1277" s="479" t="s">
        <v>77</v>
      </c>
      <c r="X1277" s="497"/>
      <c r="Y1277" s="480" t="s">
        <v>87</v>
      </c>
      <c r="AL1277" s="82" t="s">
        <v>897</v>
      </c>
      <c r="AM1277" s="253"/>
      <c r="AN1277" s="59"/>
      <c r="AO1277" s="59"/>
      <c r="AP1277" s="59"/>
      <c r="AQ1277" s="59"/>
      <c r="AR1277" s="487" t="s">
        <v>574</v>
      </c>
      <c r="AS1277" s="88" t="s">
        <v>782</v>
      </c>
      <c r="AT1277" s="59"/>
      <c r="AU1277" s="88" t="s">
        <v>1160</v>
      </c>
      <c r="AV1277" s="59"/>
      <c r="AW1277" s="59"/>
      <c r="AX1277" s="83"/>
      <c r="AY1277" s="85"/>
      <c r="BL1277" s="90">
        <f t="shared" si="2036"/>
        <v>2</v>
      </c>
      <c r="BM1277" s="77">
        <f t="shared" si="2036"/>
        <v>3</v>
      </c>
      <c r="BN1277" s="77">
        <f t="shared" si="2036"/>
        <v>2</v>
      </c>
      <c r="BO1277" s="77">
        <f t="shared" si="2036"/>
        <v>1</v>
      </c>
      <c r="BP1277" s="77">
        <f t="shared" si="2036"/>
        <v>3</v>
      </c>
      <c r="BQ1277" s="77">
        <f t="shared" si="2036"/>
        <v>3</v>
      </c>
      <c r="BR1277" s="77">
        <f t="shared" si="2036"/>
        <v>1</v>
      </c>
      <c r="BS1277" s="77">
        <f>(IF(T1277="","",(IF(MID(T1277,2,1)="-",LEFT(T1277,1),LEFT(T1277,2)))+0))</f>
        <v>3</v>
      </c>
      <c r="BT1277" s="77">
        <f>(IF(U1277="","",(IF(MID(U1277,2,1)="-",LEFT(U1277,1),LEFT(U1277,2)))+0))</f>
        <v>2</v>
      </c>
      <c r="BU1277" s="77">
        <f>(IF(V1277="","",(IF(MID(V1277,2,1)="-",LEFT(V1277,1),LEFT(V1277,2)))+0))</f>
        <v>1</v>
      </c>
      <c r="BV1277" s="77">
        <f>(IF(W1277="","",(IF(MID(W1277,2,1)="-",LEFT(W1277,1),LEFT(W1277,2)))+0))</f>
        <v>2</v>
      </c>
      <c r="BW1277" s="91"/>
      <c r="BX1277" s="92">
        <f>(IF(Y1277="","",(IF(MID(Y1277,2,1)="-",LEFT(Y1277,1),LEFT(Y1277,2)))+0))</f>
        <v>3</v>
      </c>
      <c r="CB1277" s="77" t="str">
        <f t="shared" si="2018"/>
        <v/>
      </c>
      <c r="CC1277" s="77"/>
      <c r="CD1277" s="77"/>
      <c r="CE1277" s="77"/>
      <c r="CF1277" s="77"/>
      <c r="CG1277" s="77"/>
      <c r="CH1277" s="77"/>
      <c r="CJ1277" s="78"/>
      <c r="CK1277" s="90">
        <f t="shared" si="2037"/>
        <v>0</v>
      </c>
      <c r="CL1277" s="77">
        <f t="shared" si="2037"/>
        <v>1</v>
      </c>
      <c r="CM1277" s="77">
        <f t="shared" si="2037"/>
        <v>0</v>
      </c>
      <c r="CN1277" s="77">
        <f t="shared" si="2037"/>
        <v>1</v>
      </c>
      <c r="CO1277" s="77">
        <f t="shared" si="2037"/>
        <v>2</v>
      </c>
      <c r="CP1277" s="77">
        <f t="shared" si="2037"/>
        <v>1</v>
      </c>
      <c r="CQ1277" s="77">
        <f t="shared" si="2037"/>
        <v>0</v>
      </c>
      <c r="CR1277" s="77">
        <f>(IF(T1277="","",IF(RIGHT(T1277,2)="10",RIGHT(T1277,2),RIGHT(T1277,1))+0))</f>
        <v>1</v>
      </c>
      <c r="CS1277" s="77">
        <f>(IF(U1277="","",IF(RIGHT(U1277,2)="10",RIGHT(U1277,2),RIGHT(U1277,1))+0))</f>
        <v>1</v>
      </c>
      <c r="CT1277" s="77">
        <f>(IF(V1277="","",IF(RIGHT(V1277,2)="10",RIGHT(V1277,2),RIGHT(V1277,1))+0))</f>
        <v>3</v>
      </c>
      <c r="CU1277" s="77">
        <f>(IF(W1277="","",IF(RIGHT(W1277,2)="10",RIGHT(W1277,2),RIGHT(W1277,1))+0))</f>
        <v>1</v>
      </c>
      <c r="CV1277" s="91"/>
      <c r="CW1277" s="92">
        <f>(IF(Y1277="","",IF(RIGHT(Y1277,2)="10",RIGHT(Y1277,2),RIGHT(Y1277,1))+0))</f>
        <v>3</v>
      </c>
      <c r="DA1277" s="77" t="str">
        <f t="shared" si="2020"/>
        <v/>
      </c>
      <c r="DB1277" s="77" t="str">
        <f t="shared" si="2020"/>
        <v/>
      </c>
      <c r="DC1277" s="77"/>
      <c r="DD1277" s="77"/>
      <c r="DE1277" s="77"/>
      <c r="DF1277" s="77"/>
      <c r="DG1277" s="77"/>
      <c r="DH1277" s="77"/>
      <c r="DJ1277" s="90" t="str">
        <f t="shared" si="2038"/>
        <v>H</v>
      </c>
      <c r="DK1277" s="77" t="str">
        <f t="shared" si="2038"/>
        <v>H</v>
      </c>
      <c r="DL1277" s="77" t="str">
        <f t="shared" si="2038"/>
        <v>H</v>
      </c>
      <c r="DM1277" s="77" t="str">
        <f t="shared" si="2038"/>
        <v>D</v>
      </c>
      <c r="DN1277" s="77" t="str">
        <f t="shared" si="2038"/>
        <v>H</v>
      </c>
      <c r="DO1277" s="77" t="str">
        <f t="shared" si="2038"/>
        <v>H</v>
      </c>
      <c r="DP1277" s="77" t="str">
        <f t="shared" si="2038"/>
        <v>H</v>
      </c>
      <c r="DQ1277" s="77" t="str">
        <f>(IF(T1277="","",IF(BS1277&gt;CR1277,"H",IF(BS1277&lt;CR1277,"A","D"))))</f>
        <v>H</v>
      </c>
      <c r="DR1277" s="77" t="str">
        <f>(IF(U1277="","",IF(BT1277&gt;CS1277,"H",IF(BT1277&lt;CS1277,"A","D"))))</f>
        <v>H</v>
      </c>
      <c r="DS1277" s="77" t="str">
        <f>(IF(V1277="","",IF(BU1277&gt;CT1277,"H",IF(BU1277&lt;CT1277,"A","D"))))</f>
        <v>A</v>
      </c>
      <c r="DT1277" s="77" t="str">
        <f>(IF(W1277="","",IF(BV1277&gt;CU1277,"H",IF(BV1277&lt;CU1277,"A","D"))))</f>
        <v>H</v>
      </c>
      <c r="DU1277" s="91"/>
      <c r="DV1277" s="92" t="str">
        <f>(IF(Y1277="","",IF(BX1277&gt;CW1277,"H",IF(BX1277&lt;CW1277,"A","D"))))</f>
        <v>D</v>
      </c>
      <c r="DZ1277" s="56" t="str">
        <f t="shared" si="2022"/>
        <v/>
      </c>
      <c r="EA1277" s="56" t="str">
        <f t="shared" si="2022"/>
        <v/>
      </c>
      <c r="EB1277" s="56" t="str">
        <f t="shared" si="2022"/>
        <v/>
      </c>
      <c r="EC1277" s="56"/>
      <c r="ED1277" s="56"/>
      <c r="EE1277" s="56"/>
      <c r="EF1277" s="56"/>
      <c r="EG1277" s="56"/>
      <c r="EI1277" s="53" t="str">
        <f t="shared" si="2023"/>
        <v>Tooting &amp; Mitcham United</v>
      </c>
      <c r="EJ1277" s="79">
        <f t="shared" si="2039"/>
        <v>24</v>
      </c>
      <c r="EK1277" s="80">
        <f t="shared" si="2040"/>
        <v>9</v>
      </c>
      <c r="EL1277" s="80">
        <f t="shared" si="2041"/>
        <v>2</v>
      </c>
      <c r="EM1277" s="80">
        <f t="shared" si="2042"/>
        <v>1</v>
      </c>
      <c r="EN1277" s="80">
        <f>COUNTIF(DU$1266:DU$1278,"A")</f>
        <v>5</v>
      </c>
      <c r="EO1277" s="80">
        <f>COUNTIF(DU$1266:DU$1278,"D")</f>
        <v>2</v>
      </c>
      <c r="EP1277" s="80">
        <f>COUNTIF(DU$1266:DU$1278,"H")</f>
        <v>5</v>
      </c>
      <c r="EQ1277" s="79">
        <f t="shared" si="2043"/>
        <v>14</v>
      </c>
      <c r="ER1277" s="79">
        <f t="shared" si="2024"/>
        <v>4</v>
      </c>
      <c r="ES1277" s="79">
        <f t="shared" si="2024"/>
        <v>6</v>
      </c>
      <c r="ET1277" s="81">
        <f>SUM($BL1277:$CI1277)+SUM(CV$1266:CV$1278)</f>
        <v>43</v>
      </c>
      <c r="EU1277" s="81">
        <f>SUM($CK1277:$DH1277)+SUM(BW$1266:BW$1278)</f>
        <v>31</v>
      </c>
      <c r="EV1277" s="79">
        <f t="shared" si="2044"/>
        <v>46</v>
      </c>
      <c r="EW1277" s="81">
        <f t="shared" si="2045"/>
        <v>12</v>
      </c>
      <c r="EX1277" s="78"/>
      <c r="EY1277" s="80">
        <f t="shared" si="2025"/>
        <v>24</v>
      </c>
      <c r="EZ1277" s="80">
        <f t="shared" si="2026"/>
        <v>14</v>
      </c>
      <c r="FA1277" s="80">
        <f t="shared" si="2027"/>
        <v>4</v>
      </c>
      <c r="FB1277" s="80">
        <f t="shared" si="2028"/>
        <v>6</v>
      </c>
      <c r="FC1277" s="80">
        <f t="shared" si="2029"/>
        <v>43</v>
      </c>
      <c r="FD1277" s="80">
        <f t="shared" si="2030"/>
        <v>31</v>
      </c>
      <c r="FE1277" s="80">
        <f t="shared" si="2031"/>
        <v>46</v>
      </c>
      <c r="FF1277" s="80">
        <f t="shared" si="2032"/>
        <v>12</v>
      </c>
      <c r="FH1277" s="54">
        <f t="shared" si="2046"/>
        <v>0</v>
      </c>
      <c r="FI1277" s="54">
        <f t="shared" si="2047"/>
        <v>0</v>
      </c>
      <c r="FJ1277" s="54">
        <f t="shared" si="2033"/>
        <v>0</v>
      </c>
      <c r="FK1277" s="54">
        <f t="shared" si="2033"/>
        <v>0</v>
      </c>
      <c r="FL1277" s="54">
        <f t="shared" si="2033"/>
        <v>0</v>
      </c>
      <c r="FM1277" s="54">
        <f t="shared" si="2033"/>
        <v>0</v>
      </c>
      <c r="FN1277" s="54">
        <f t="shared" si="2033"/>
        <v>0</v>
      </c>
      <c r="FO1277" s="54">
        <f t="shared" si="2033"/>
        <v>0</v>
      </c>
      <c r="FQ1277" s="54" t="str">
        <f t="shared" si="1984"/>
        <v/>
      </c>
      <c r="FR1277" s="54" t="str">
        <f t="shared" si="1985"/>
        <v/>
      </c>
      <c r="FS1277" s="54" t="str">
        <f t="shared" si="2034"/>
        <v/>
      </c>
      <c r="FT1277" s="54" t="str">
        <f t="shared" si="2035"/>
        <v/>
      </c>
      <c r="FU1277" s="54" t="str">
        <f t="shared" si="2035"/>
        <v/>
      </c>
      <c r="FV1277" s="54" t="str">
        <f t="shared" si="1981"/>
        <v/>
      </c>
      <c r="FW1277" s="54" t="str">
        <f t="shared" si="1981"/>
        <v/>
      </c>
      <c r="FX1277" s="54" t="str">
        <f t="shared" si="1981"/>
        <v/>
      </c>
      <c r="FZ1277" s="58"/>
      <c r="GA1277" s="59"/>
      <c r="GB1277" s="60"/>
      <c r="GC1277" s="58"/>
      <c r="GD1277" s="59"/>
      <c r="GE1277" s="61"/>
      <c r="GF1277" s="58"/>
      <c r="GG1277" s="61"/>
      <c r="GH1277" s="61"/>
    </row>
    <row r="1278" spans="1:192" s="54" customFormat="1" ht="12.6" thickBot="1" x14ac:dyDescent="0.3">
      <c r="A1278" s="54">
        <v>13</v>
      </c>
      <c r="B1278" s="54" t="s">
        <v>1937</v>
      </c>
      <c r="C1278" s="56">
        <v>24</v>
      </c>
      <c r="D1278" s="56">
        <v>5</v>
      </c>
      <c r="E1278" s="56">
        <v>4</v>
      </c>
      <c r="F1278" s="56">
        <v>15</v>
      </c>
      <c r="G1278" s="56">
        <v>22</v>
      </c>
      <c r="H1278" s="56">
        <v>44</v>
      </c>
      <c r="I1278" s="57">
        <v>19</v>
      </c>
      <c r="J1278" s="56">
        <f t="shared" si="2016"/>
        <v>-22</v>
      </c>
      <c r="L1278" s="101" t="s">
        <v>1771</v>
      </c>
      <c r="M1278" s="482" t="s">
        <v>77</v>
      </c>
      <c r="N1278" s="483" t="s">
        <v>186</v>
      </c>
      <c r="O1278" s="483" t="s">
        <v>125</v>
      </c>
      <c r="P1278" s="483" t="s">
        <v>101</v>
      </c>
      <c r="Q1278" s="483" t="s">
        <v>150</v>
      </c>
      <c r="R1278" s="483" t="s">
        <v>206</v>
      </c>
      <c r="S1278" s="483" t="s">
        <v>59</v>
      </c>
      <c r="T1278" s="483" t="s">
        <v>89</v>
      </c>
      <c r="U1278" s="483" t="s">
        <v>101</v>
      </c>
      <c r="V1278" s="483" t="s">
        <v>103</v>
      </c>
      <c r="W1278" s="483" t="s">
        <v>148</v>
      </c>
      <c r="X1278" s="483" t="s">
        <v>150</v>
      </c>
      <c r="Y1278" s="508"/>
      <c r="AL1278" s="101" t="s">
        <v>1771</v>
      </c>
      <c r="AM1278" s="257"/>
      <c r="AN1278" s="102"/>
      <c r="AO1278" s="102"/>
      <c r="AP1278" s="102"/>
      <c r="AQ1278" s="267" t="s">
        <v>747</v>
      </c>
      <c r="AR1278" s="495" t="s">
        <v>128</v>
      </c>
      <c r="AS1278" s="106" t="s">
        <v>780</v>
      </c>
      <c r="AT1278" s="495" t="s">
        <v>574</v>
      </c>
      <c r="AU1278" s="494" t="s">
        <v>584</v>
      </c>
      <c r="AV1278" s="102"/>
      <c r="AW1278" s="102"/>
      <c r="AX1278" s="102"/>
      <c r="AY1278" s="104"/>
      <c r="BL1278" s="107">
        <f t="shared" si="2036"/>
        <v>2</v>
      </c>
      <c r="BM1278" s="108">
        <f t="shared" si="2036"/>
        <v>3</v>
      </c>
      <c r="BN1278" s="108">
        <f t="shared" si="2036"/>
        <v>5</v>
      </c>
      <c r="BO1278" s="108">
        <f t="shared" si="2036"/>
        <v>3</v>
      </c>
      <c r="BP1278" s="108">
        <f t="shared" si="2036"/>
        <v>3</v>
      </c>
      <c r="BQ1278" s="108">
        <f t="shared" si="2036"/>
        <v>1</v>
      </c>
      <c r="BR1278" s="108">
        <f t="shared" si="2036"/>
        <v>4</v>
      </c>
      <c r="BS1278" s="108">
        <f>(IF(T1278="","",(IF(MID(T1278,2,1)="-",LEFT(T1278,1),LEFT(T1278,2)))+0))</f>
        <v>3</v>
      </c>
      <c r="BT1278" s="108">
        <f>(IF(U1278="","",(IF(MID(U1278,2,1)="-",LEFT(U1278,1),LEFT(U1278,2)))+0))</f>
        <v>3</v>
      </c>
      <c r="BU1278" s="108">
        <f>(IF(V1278="","",(IF(MID(V1278,2,1)="-",LEFT(V1278,1),LEFT(V1278,2)))+0))</f>
        <v>1</v>
      </c>
      <c r="BV1278" s="108">
        <f>(IF(W1278="","",(IF(MID(W1278,2,1)="-",LEFT(W1278,1),LEFT(W1278,2)))+0))</f>
        <v>0</v>
      </c>
      <c r="BW1278" s="108">
        <f>(IF(X1278="","",(IF(MID(X1278,2,1)="-",LEFT(X1278,1),LEFT(X1278,2)))+0))</f>
        <v>3</v>
      </c>
      <c r="BX1278" s="109"/>
      <c r="CB1278" s="77" t="str">
        <f t="shared" si="2018"/>
        <v/>
      </c>
      <c r="CC1278" s="77"/>
      <c r="CD1278" s="77"/>
      <c r="CE1278" s="77"/>
      <c r="CF1278" s="77"/>
      <c r="CG1278" s="77"/>
      <c r="CH1278" s="77"/>
      <c r="CJ1278" s="78"/>
      <c r="CK1278" s="107">
        <f t="shared" si="2037"/>
        <v>1</v>
      </c>
      <c r="CL1278" s="108">
        <f t="shared" si="2037"/>
        <v>4</v>
      </c>
      <c r="CM1278" s="108">
        <f t="shared" si="2037"/>
        <v>0</v>
      </c>
      <c r="CN1278" s="108">
        <f t="shared" si="2037"/>
        <v>2</v>
      </c>
      <c r="CO1278" s="108">
        <f t="shared" si="2037"/>
        <v>1</v>
      </c>
      <c r="CP1278" s="108">
        <f t="shared" si="2037"/>
        <v>4</v>
      </c>
      <c r="CQ1278" s="108">
        <f t="shared" si="2037"/>
        <v>0</v>
      </c>
      <c r="CR1278" s="108">
        <f>(IF(T1278="","",IF(RIGHT(T1278,2)="10",RIGHT(T1278,2),RIGHT(T1278,1))+0))</f>
        <v>0</v>
      </c>
      <c r="CS1278" s="108">
        <f>(IF(U1278="","",IF(RIGHT(U1278,2)="10",RIGHT(U1278,2),RIGHT(U1278,1))+0))</f>
        <v>2</v>
      </c>
      <c r="CT1278" s="108">
        <f>(IF(V1278="","",IF(RIGHT(V1278,2)="10",RIGHT(V1278,2),RIGHT(V1278,1))+0))</f>
        <v>3</v>
      </c>
      <c r="CU1278" s="108">
        <f>(IF(W1278="","",IF(RIGHT(W1278,2)="10",RIGHT(W1278,2),RIGHT(W1278,1))+0))</f>
        <v>1</v>
      </c>
      <c r="CV1278" s="108">
        <f>(IF(X1278="","",IF(RIGHT(X1278,2)="10",RIGHT(X1278,2),RIGHT(X1278,1))+0))</f>
        <v>1</v>
      </c>
      <c r="CW1278" s="109"/>
      <c r="DA1278" s="77" t="str">
        <f t="shared" si="2020"/>
        <v/>
      </c>
      <c r="DB1278" s="77" t="str">
        <f t="shared" si="2020"/>
        <v/>
      </c>
      <c r="DC1278" s="77"/>
      <c r="DD1278" s="77"/>
      <c r="DE1278" s="77"/>
      <c r="DF1278" s="77"/>
      <c r="DG1278" s="77"/>
      <c r="DH1278" s="77"/>
      <c r="DJ1278" s="107" t="str">
        <f t="shared" si="2038"/>
        <v>H</v>
      </c>
      <c r="DK1278" s="108" t="str">
        <f t="shared" si="2038"/>
        <v>A</v>
      </c>
      <c r="DL1278" s="108" t="str">
        <f t="shared" si="2038"/>
        <v>H</v>
      </c>
      <c r="DM1278" s="108" t="str">
        <f t="shared" si="2038"/>
        <v>H</v>
      </c>
      <c r="DN1278" s="108" t="str">
        <f t="shared" si="2038"/>
        <v>H</v>
      </c>
      <c r="DO1278" s="108" t="str">
        <f t="shared" si="2038"/>
        <v>A</v>
      </c>
      <c r="DP1278" s="108" t="str">
        <f t="shared" si="2038"/>
        <v>H</v>
      </c>
      <c r="DQ1278" s="108" t="str">
        <f>(IF(T1278="","",IF(BS1278&gt;CR1278,"H",IF(BS1278&lt;CR1278,"A","D"))))</f>
        <v>H</v>
      </c>
      <c r="DR1278" s="108" t="str">
        <f>(IF(U1278="","",IF(BT1278&gt;CS1278,"H",IF(BT1278&lt;CS1278,"A","D"))))</f>
        <v>H</v>
      </c>
      <c r="DS1278" s="108" t="str">
        <f>(IF(V1278="","",IF(BU1278&gt;CT1278,"H",IF(BU1278&lt;CT1278,"A","D"))))</f>
        <v>A</v>
      </c>
      <c r="DT1278" s="108" t="str">
        <f>(IF(W1278="","",IF(BV1278&gt;CU1278,"H",IF(BV1278&lt;CU1278,"A","D"))))</f>
        <v>A</v>
      </c>
      <c r="DU1278" s="108" t="str">
        <f>(IF(X1278="","",IF(BW1278&gt;CV1278,"H",IF(BW1278&lt;CV1278,"A","D"))))</f>
        <v>H</v>
      </c>
      <c r="DV1278" s="109"/>
      <c r="DZ1278" s="56" t="str">
        <f t="shared" si="2022"/>
        <v/>
      </c>
      <c r="EA1278" s="56" t="str">
        <f t="shared" si="2022"/>
        <v/>
      </c>
      <c r="EB1278" s="56" t="str">
        <f t="shared" si="2022"/>
        <v/>
      </c>
      <c r="EC1278" s="56" t="str">
        <f>(IF(AJ1278="","",IF(CE1278&gt;DD1278,"H",IF(CE1278&lt;DD1278,"A","D"))))</f>
        <v/>
      </c>
      <c r="ED1278" s="56"/>
      <c r="EE1278" s="56"/>
      <c r="EF1278" s="56"/>
      <c r="EG1278" s="56"/>
      <c r="EI1278" s="53" t="str">
        <f t="shared" si="2023"/>
        <v>Whyteleafe</v>
      </c>
      <c r="EJ1278" s="79">
        <f t="shared" si="2039"/>
        <v>24</v>
      </c>
      <c r="EK1278" s="80">
        <f t="shared" si="2040"/>
        <v>8</v>
      </c>
      <c r="EL1278" s="80">
        <f t="shared" si="2041"/>
        <v>0</v>
      </c>
      <c r="EM1278" s="80">
        <f t="shared" si="2042"/>
        <v>4</v>
      </c>
      <c r="EN1278" s="80">
        <f>COUNTIF(DV$1266:DV$1278,"A")</f>
        <v>7</v>
      </c>
      <c r="EO1278" s="80">
        <f>COUNTIF(DV$1266:DV$1278,"D")</f>
        <v>1</v>
      </c>
      <c r="EP1278" s="80">
        <f>COUNTIF(DV$1266:DV$1278,"H")</f>
        <v>4</v>
      </c>
      <c r="EQ1278" s="79">
        <f t="shared" si="2043"/>
        <v>15</v>
      </c>
      <c r="ER1278" s="79">
        <f t="shared" si="2024"/>
        <v>1</v>
      </c>
      <c r="ES1278" s="79">
        <f t="shared" si="2024"/>
        <v>8</v>
      </c>
      <c r="ET1278" s="81">
        <f>SUM($BL1278:$CI1278)+SUM(CW$1266:CW$1278)</f>
        <v>62</v>
      </c>
      <c r="EU1278" s="81">
        <f>SUM($CK1278:$DH1278)+SUM(BX$1266:BX$1278)</f>
        <v>42</v>
      </c>
      <c r="EV1278" s="79">
        <f t="shared" si="2044"/>
        <v>46</v>
      </c>
      <c r="EW1278" s="81">
        <f t="shared" si="2045"/>
        <v>20</v>
      </c>
      <c r="EX1278" s="78"/>
      <c r="EY1278" s="80">
        <f t="shared" si="2025"/>
        <v>24</v>
      </c>
      <c r="EZ1278" s="80">
        <f t="shared" si="2026"/>
        <v>15</v>
      </c>
      <c r="FA1278" s="80">
        <f t="shared" si="2027"/>
        <v>1</v>
      </c>
      <c r="FB1278" s="80">
        <f t="shared" si="2028"/>
        <v>8</v>
      </c>
      <c r="FC1278" s="80">
        <f t="shared" si="2029"/>
        <v>62</v>
      </c>
      <c r="FD1278" s="80">
        <f t="shared" si="2030"/>
        <v>42</v>
      </c>
      <c r="FE1278" s="80">
        <f t="shared" si="2031"/>
        <v>46</v>
      </c>
      <c r="FF1278" s="80">
        <f t="shared" si="2032"/>
        <v>20</v>
      </c>
      <c r="FH1278" s="54">
        <f t="shared" si="2046"/>
        <v>0</v>
      </c>
      <c r="FI1278" s="54">
        <f t="shared" si="2047"/>
        <v>0</v>
      </c>
      <c r="FJ1278" s="54">
        <f t="shared" si="2033"/>
        <v>0</v>
      </c>
      <c r="FK1278" s="54">
        <f t="shared" si="2033"/>
        <v>0</v>
      </c>
      <c r="FL1278" s="54">
        <f t="shared" si="2033"/>
        <v>0</v>
      </c>
      <c r="FM1278" s="54">
        <f t="shared" si="2033"/>
        <v>0</v>
      </c>
      <c r="FN1278" s="54">
        <f t="shared" si="2033"/>
        <v>0</v>
      </c>
      <c r="FO1278" s="54">
        <f t="shared" si="2033"/>
        <v>0</v>
      </c>
      <c r="FQ1278" s="54" t="str">
        <f t="shared" si="1984"/>
        <v/>
      </c>
      <c r="FR1278" s="54" t="str">
        <f t="shared" si="1985"/>
        <v/>
      </c>
      <c r="FS1278" s="54" t="str">
        <f t="shared" si="2034"/>
        <v/>
      </c>
      <c r="FT1278" s="54" t="str">
        <f t="shared" si="2035"/>
        <v/>
      </c>
      <c r="FU1278" s="54" t="str">
        <f t="shared" si="2035"/>
        <v/>
      </c>
      <c r="FV1278" s="54" t="str">
        <f t="shared" si="1981"/>
        <v/>
      </c>
      <c r="FW1278" s="54" t="str">
        <f t="shared" si="1981"/>
        <v/>
      </c>
      <c r="FX1278" s="54" t="str">
        <f t="shared" si="1981"/>
        <v/>
      </c>
      <c r="FZ1278" s="58"/>
      <c r="GA1278" s="59"/>
      <c r="GB1278" s="60"/>
      <c r="GC1278" s="58"/>
      <c r="GD1278" s="59"/>
      <c r="GE1278" s="61"/>
      <c r="GF1278" s="58"/>
      <c r="GG1278" s="61"/>
      <c r="GH1278" s="61"/>
    </row>
    <row r="1279" spans="1:192" s="54" customFormat="1" ht="12" x14ac:dyDescent="0.25">
      <c r="A1279" s="54" t="s">
        <v>1775</v>
      </c>
      <c r="C1279" s="56"/>
      <c r="D1279" s="115">
        <f>SUM(D1266:D1278)</f>
        <v>123</v>
      </c>
      <c r="E1279" s="115">
        <f>SUM(E1266:E1278)</f>
        <v>66</v>
      </c>
      <c r="F1279" s="115">
        <f>SUM(F1266:F1278)</f>
        <v>123</v>
      </c>
      <c r="G1279" s="115">
        <f>SUM(G1266:G1278)</f>
        <v>528</v>
      </c>
      <c r="H1279" s="115">
        <f>SUM(H1266:H1278)</f>
        <v>528</v>
      </c>
      <c r="I1279" s="57"/>
      <c r="J1279" s="115">
        <f>SUM(J1266:J1278)</f>
        <v>0</v>
      </c>
      <c r="FQ1279" s="54" t="str">
        <f t="shared" si="1984"/>
        <v/>
      </c>
      <c r="FR1279" s="54" t="str">
        <f t="shared" si="1985"/>
        <v/>
      </c>
      <c r="FS1279" s="54" t="str">
        <f t="shared" si="2034"/>
        <v/>
      </c>
      <c r="FT1279" s="54" t="str">
        <f t="shared" si="2035"/>
        <v/>
      </c>
      <c r="FU1279" s="54" t="str">
        <f t="shared" si="2035"/>
        <v/>
      </c>
      <c r="FV1279" s="54" t="str">
        <f t="shared" si="1981"/>
        <v/>
      </c>
      <c r="FW1279" s="54" t="str">
        <f t="shared" si="1981"/>
        <v/>
      </c>
      <c r="FX1279" s="54" t="str">
        <f t="shared" si="1981"/>
        <v/>
      </c>
      <c r="FZ1279" s="58"/>
      <c r="GA1279" s="59"/>
      <c r="GB1279" s="60"/>
      <c r="GC1279" s="58"/>
      <c r="GD1279" s="59"/>
      <c r="GE1279" s="61"/>
      <c r="GF1279" s="58"/>
      <c r="GG1279" s="61"/>
      <c r="GH1279" s="61"/>
    </row>
    <row r="1280" spans="1:192" s="54" customFormat="1" ht="12.6" thickBot="1" x14ac:dyDescent="0.3">
      <c r="A1280" s="53" t="s">
        <v>1938</v>
      </c>
      <c r="B1280" s="53"/>
      <c r="C1280" s="55" t="s">
        <v>1832</v>
      </c>
      <c r="D1280" s="57"/>
      <c r="E1280" s="57"/>
      <c r="F1280" s="57"/>
      <c r="G1280" s="57"/>
      <c r="H1280" s="57"/>
      <c r="I1280" s="57"/>
      <c r="J1280" s="57"/>
      <c r="L1280" s="53"/>
      <c r="P1280" s="247"/>
      <c r="AL1280" s="53"/>
      <c r="AP1280" s="247"/>
      <c r="FQ1280" s="54" t="str">
        <f t="shared" si="1984"/>
        <v/>
      </c>
      <c r="FR1280" s="54" t="str">
        <f t="shared" si="1985"/>
        <v/>
      </c>
      <c r="FS1280" s="54" t="str">
        <f t="shared" si="2034"/>
        <v/>
      </c>
      <c r="FT1280" s="54" t="str">
        <f t="shared" si="2035"/>
        <v/>
      </c>
      <c r="FU1280" s="54" t="str">
        <f t="shared" si="2035"/>
        <v/>
      </c>
      <c r="FV1280" s="54" t="str">
        <f t="shared" si="1981"/>
        <v/>
      </c>
      <c r="FW1280" s="54" t="str">
        <f t="shared" si="1981"/>
        <v/>
      </c>
      <c r="FX1280" s="54" t="str">
        <f t="shared" si="1981"/>
        <v/>
      </c>
      <c r="FZ1280" s="58"/>
      <c r="GA1280" s="59"/>
      <c r="GB1280" s="60"/>
      <c r="GC1280" s="58"/>
      <c r="GD1280" s="59"/>
      <c r="GE1280" s="61"/>
      <c r="GF1280" s="58"/>
      <c r="GG1280" s="61"/>
      <c r="GH1280" s="61"/>
    </row>
    <row r="1281" spans="1:192" s="54" customFormat="1" ht="12.6" thickBot="1" x14ac:dyDescent="0.3">
      <c r="A1281" s="53" t="s">
        <v>33</v>
      </c>
      <c r="B1281" s="53" t="s">
        <v>34</v>
      </c>
      <c r="C1281" s="57" t="s">
        <v>35</v>
      </c>
      <c r="D1281" s="57" t="s">
        <v>36</v>
      </c>
      <c r="E1281" s="57" t="s">
        <v>37</v>
      </c>
      <c r="F1281" s="57" t="s">
        <v>38</v>
      </c>
      <c r="G1281" s="57" t="s">
        <v>39</v>
      </c>
      <c r="H1281" s="57" t="s">
        <v>40</v>
      </c>
      <c r="I1281" s="57" t="s">
        <v>41</v>
      </c>
      <c r="J1281" s="57" t="s">
        <v>819</v>
      </c>
      <c r="L1281" s="403" t="s">
        <v>18</v>
      </c>
      <c r="M1281" s="474" t="s">
        <v>43</v>
      </c>
      <c r="N1281" s="474" t="s">
        <v>1922</v>
      </c>
      <c r="O1281" s="474" t="s">
        <v>1907</v>
      </c>
      <c r="P1281" s="474" t="s">
        <v>351</v>
      </c>
      <c r="Q1281" s="474" t="s">
        <v>1913</v>
      </c>
      <c r="R1281" s="474" t="s">
        <v>1349</v>
      </c>
      <c r="S1281" s="474" t="s">
        <v>1933</v>
      </c>
      <c r="T1281" s="474" t="s">
        <v>1835</v>
      </c>
      <c r="U1281" s="474" t="s">
        <v>144</v>
      </c>
      <c r="V1281" s="474" t="s">
        <v>1680</v>
      </c>
      <c r="W1281" s="474" t="s">
        <v>1934</v>
      </c>
      <c r="X1281" s="474" t="s">
        <v>746</v>
      </c>
      <c r="Y1281" s="476" t="s">
        <v>1123</v>
      </c>
      <c r="AL1281" s="403" t="s">
        <v>18</v>
      </c>
      <c r="AM1281" s="474" t="s">
        <v>43</v>
      </c>
      <c r="AN1281" s="474" t="s">
        <v>1922</v>
      </c>
      <c r="AO1281" s="474" t="s">
        <v>1907</v>
      </c>
      <c r="AP1281" s="474" t="s">
        <v>351</v>
      </c>
      <c r="AQ1281" s="474" t="s">
        <v>1913</v>
      </c>
      <c r="AR1281" s="474" t="s">
        <v>1349</v>
      </c>
      <c r="AS1281" s="474" t="s">
        <v>1933</v>
      </c>
      <c r="AT1281" s="474" t="s">
        <v>1835</v>
      </c>
      <c r="AU1281" s="474" t="s">
        <v>144</v>
      </c>
      <c r="AV1281" s="474" t="s">
        <v>1680</v>
      </c>
      <c r="AW1281" s="474" t="s">
        <v>1934</v>
      </c>
      <c r="AX1281" s="474" t="s">
        <v>746</v>
      </c>
      <c r="AY1281" s="476" t="s">
        <v>1123</v>
      </c>
      <c r="EJ1281" s="56" t="s">
        <v>35</v>
      </c>
      <c r="EK1281" s="56" t="s">
        <v>51</v>
      </c>
      <c r="EL1281" s="56" t="s">
        <v>52</v>
      </c>
      <c r="EM1281" s="56" t="s">
        <v>53</v>
      </c>
      <c r="EN1281" s="56" t="s">
        <v>54</v>
      </c>
      <c r="EO1281" s="56" t="s">
        <v>55</v>
      </c>
      <c r="EP1281" s="56" t="s">
        <v>56</v>
      </c>
      <c r="EQ1281" s="56" t="s">
        <v>36</v>
      </c>
      <c r="ER1281" s="56" t="s">
        <v>37</v>
      </c>
      <c r="ES1281" s="56" t="s">
        <v>38</v>
      </c>
      <c r="ET1281" s="56" t="s">
        <v>39</v>
      </c>
      <c r="EU1281" s="56" t="s">
        <v>40</v>
      </c>
      <c r="EV1281" s="56" t="s">
        <v>41</v>
      </c>
      <c r="EW1281" s="56" t="s">
        <v>819</v>
      </c>
      <c r="EX1281" s="56"/>
      <c r="EY1281" s="56" t="s">
        <v>35</v>
      </c>
      <c r="EZ1281" s="56" t="s">
        <v>36</v>
      </c>
      <c r="FA1281" s="56" t="s">
        <v>37</v>
      </c>
      <c r="FB1281" s="56" t="s">
        <v>38</v>
      </c>
      <c r="FC1281" s="56" t="s">
        <v>39</v>
      </c>
      <c r="FD1281" s="56" t="s">
        <v>40</v>
      </c>
      <c r="FE1281" s="56" t="s">
        <v>41</v>
      </c>
      <c r="FF1281" s="56" t="s">
        <v>819</v>
      </c>
      <c r="FR1281" s="56" t="s">
        <v>35</v>
      </c>
      <c r="FS1281" s="56" t="s">
        <v>36</v>
      </c>
      <c r="FT1281" s="56" t="s">
        <v>37</v>
      </c>
      <c r="FU1281" s="56" t="s">
        <v>38</v>
      </c>
      <c r="FV1281" s="56" t="s">
        <v>39</v>
      </c>
      <c r="FW1281" s="56" t="s">
        <v>40</v>
      </c>
      <c r="FX1281" s="56" t="s">
        <v>41</v>
      </c>
      <c r="FY1281" s="54" t="s">
        <v>1939</v>
      </c>
      <c r="FZ1281" s="58"/>
      <c r="GA1281" s="59"/>
      <c r="GB1281" s="60"/>
      <c r="GC1281" s="58"/>
      <c r="GD1281" s="59"/>
      <c r="GE1281" s="61"/>
      <c r="GF1281" s="58"/>
      <c r="GG1281" s="61"/>
      <c r="GH1281" s="61"/>
    </row>
    <row r="1282" spans="1:192" s="54" customFormat="1" ht="12" x14ac:dyDescent="0.25">
      <c r="A1282" s="54">
        <v>1</v>
      </c>
      <c r="B1282" s="54" t="s">
        <v>1849</v>
      </c>
      <c r="C1282" s="56">
        <v>24</v>
      </c>
      <c r="D1282" s="56">
        <v>16</v>
      </c>
      <c r="E1282" s="56">
        <v>4</v>
      </c>
      <c r="F1282" s="56">
        <v>4</v>
      </c>
      <c r="G1282" s="56">
        <v>56</v>
      </c>
      <c r="H1282" s="56">
        <v>35</v>
      </c>
      <c r="I1282" s="57">
        <v>52</v>
      </c>
      <c r="J1282" s="56">
        <f t="shared" ref="J1282:J1294" si="2048">G1282-H1282</f>
        <v>21</v>
      </c>
      <c r="L1282" s="501" t="s">
        <v>1001</v>
      </c>
      <c r="M1282" s="496"/>
      <c r="N1282" s="474" t="s">
        <v>103</v>
      </c>
      <c r="O1282" s="474" t="s">
        <v>186</v>
      </c>
      <c r="P1282" s="474" t="s">
        <v>99</v>
      </c>
      <c r="Q1282" s="474" t="s">
        <v>150</v>
      </c>
      <c r="R1282" s="474" t="s">
        <v>85</v>
      </c>
      <c r="S1282" s="474" t="s">
        <v>206</v>
      </c>
      <c r="T1282" s="474" t="s">
        <v>99</v>
      </c>
      <c r="U1282" s="474" t="s">
        <v>76</v>
      </c>
      <c r="V1282" s="474" t="s">
        <v>60</v>
      </c>
      <c r="W1282" s="474" t="s">
        <v>200</v>
      </c>
      <c r="X1282" s="474" t="s">
        <v>177</v>
      </c>
      <c r="Y1282" s="476" t="s">
        <v>74</v>
      </c>
      <c r="AL1282" s="501" t="s">
        <v>1001</v>
      </c>
      <c r="AM1282" s="496"/>
      <c r="AN1282" s="474" t="s">
        <v>66</v>
      </c>
      <c r="AO1282" s="474" t="s">
        <v>446</v>
      </c>
      <c r="AP1282" s="474" t="s">
        <v>128</v>
      </c>
      <c r="AQ1282" s="474" t="s">
        <v>67</v>
      </c>
      <c r="AR1282" s="474" t="s">
        <v>414</v>
      </c>
      <c r="AS1282" s="474" t="s">
        <v>91</v>
      </c>
      <c r="AT1282" s="474" t="s">
        <v>81</v>
      </c>
      <c r="AU1282" s="474" t="s">
        <v>115</v>
      </c>
      <c r="AV1282" s="474" t="s">
        <v>120</v>
      </c>
      <c r="AW1282" s="474" t="s">
        <v>386</v>
      </c>
      <c r="AX1282" s="474" t="s">
        <v>433</v>
      </c>
      <c r="AY1282" s="476" t="s">
        <v>656</v>
      </c>
      <c r="BL1282" s="74"/>
      <c r="BM1282" s="75">
        <f t="shared" ref="BM1282:BX1288" si="2049">(IF(N1282="","",(IF(MID(N1282,2,1)="-",LEFT(N1282,1),LEFT(N1282,2)))+0))</f>
        <v>1</v>
      </c>
      <c r="BN1282" s="75">
        <f t="shared" si="2049"/>
        <v>3</v>
      </c>
      <c r="BO1282" s="75">
        <f t="shared" si="2049"/>
        <v>1</v>
      </c>
      <c r="BP1282" s="75">
        <f t="shared" si="2049"/>
        <v>3</v>
      </c>
      <c r="BQ1282" s="75">
        <f t="shared" si="2049"/>
        <v>0</v>
      </c>
      <c r="BR1282" s="75">
        <f t="shared" si="2049"/>
        <v>1</v>
      </c>
      <c r="BS1282" s="75">
        <f t="shared" si="2049"/>
        <v>1</v>
      </c>
      <c r="BT1282" s="75">
        <f t="shared" si="2049"/>
        <v>0</v>
      </c>
      <c r="BU1282" s="75">
        <f t="shared" si="2049"/>
        <v>4</v>
      </c>
      <c r="BV1282" s="75">
        <f t="shared" si="2049"/>
        <v>2</v>
      </c>
      <c r="BW1282" s="75">
        <f t="shared" si="2049"/>
        <v>2</v>
      </c>
      <c r="BX1282" s="76">
        <f t="shared" si="2049"/>
        <v>1</v>
      </c>
      <c r="CB1282" s="77" t="str">
        <f t="shared" ref="CB1282:CB1294" si="2050">(IF(AC1282="","",(IF(MID(AC1282,2,1)="-",LEFT(AC1282,1),LEFT(AC1282,2)))+0))</f>
        <v/>
      </c>
      <c r="CC1282" s="77"/>
      <c r="CD1282" s="77"/>
      <c r="CE1282" s="77"/>
      <c r="CF1282" s="77"/>
      <c r="CG1282" s="77"/>
      <c r="CH1282" s="77"/>
      <c r="CJ1282" s="78"/>
      <c r="CK1282" s="74"/>
      <c r="CL1282" s="75">
        <f t="shared" ref="CL1282:CW1288" si="2051">(IF(N1282="","",IF(RIGHT(N1282,2)="10",RIGHT(N1282,2),RIGHT(N1282,1))+0))</f>
        <v>3</v>
      </c>
      <c r="CM1282" s="75">
        <f t="shared" si="2051"/>
        <v>4</v>
      </c>
      <c r="CN1282" s="75">
        <f t="shared" si="2051"/>
        <v>0</v>
      </c>
      <c r="CO1282" s="75">
        <f t="shared" si="2051"/>
        <v>1</v>
      </c>
      <c r="CP1282" s="75">
        <f t="shared" si="2051"/>
        <v>4</v>
      </c>
      <c r="CQ1282" s="75">
        <f t="shared" si="2051"/>
        <v>4</v>
      </c>
      <c r="CR1282" s="75">
        <f t="shared" si="2051"/>
        <v>0</v>
      </c>
      <c r="CS1282" s="75">
        <f t="shared" si="2051"/>
        <v>2</v>
      </c>
      <c r="CT1282" s="75">
        <f t="shared" si="2051"/>
        <v>1</v>
      </c>
      <c r="CU1282" s="75">
        <f t="shared" si="2051"/>
        <v>2</v>
      </c>
      <c r="CV1282" s="75">
        <f t="shared" si="2051"/>
        <v>0</v>
      </c>
      <c r="CW1282" s="76">
        <f t="shared" si="2051"/>
        <v>2</v>
      </c>
      <c r="DA1282" s="77" t="str">
        <f t="shared" ref="DA1282:DB1294" si="2052">(IF(AC1282="","",IF(RIGHT(AC1282,2)="10",RIGHT(AC1282,2),RIGHT(AC1282,1))+0))</f>
        <v/>
      </c>
      <c r="DB1282" s="77" t="str">
        <f t="shared" si="2052"/>
        <v/>
      </c>
      <c r="DC1282" s="77"/>
      <c r="DD1282" s="77"/>
      <c r="DE1282" s="77"/>
      <c r="DF1282" s="77"/>
      <c r="DG1282" s="77"/>
      <c r="DH1282" s="77"/>
      <c r="DJ1282" s="74"/>
      <c r="DK1282" s="75" t="str">
        <f t="shared" ref="DK1282:DV1288" si="2053">(IF(N1282="","",IF(BM1282&gt;CL1282,"H",IF(BM1282&lt;CL1282,"A","D"))))</f>
        <v>A</v>
      </c>
      <c r="DL1282" s="75" t="str">
        <f t="shared" si="2053"/>
        <v>A</v>
      </c>
      <c r="DM1282" s="75" t="str">
        <f t="shared" si="2053"/>
        <v>H</v>
      </c>
      <c r="DN1282" s="75" t="str">
        <f t="shared" si="2053"/>
        <v>H</v>
      </c>
      <c r="DO1282" s="75" t="str">
        <f t="shared" si="2053"/>
        <v>A</v>
      </c>
      <c r="DP1282" s="75" t="str">
        <f t="shared" si="2053"/>
        <v>A</v>
      </c>
      <c r="DQ1282" s="75" t="str">
        <f t="shared" si="2053"/>
        <v>H</v>
      </c>
      <c r="DR1282" s="75" t="str">
        <f t="shared" si="2053"/>
        <v>A</v>
      </c>
      <c r="DS1282" s="75" t="str">
        <f t="shared" si="2053"/>
        <v>H</v>
      </c>
      <c r="DT1282" s="75" t="str">
        <f t="shared" si="2053"/>
        <v>D</v>
      </c>
      <c r="DU1282" s="75" t="str">
        <f t="shared" si="2053"/>
        <v>H</v>
      </c>
      <c r="DV1282" s="76" t="str">
        <f t="shared" si="2053"/>
        <v>A</v>
      </c>
      <c r="DZ1282" s="56" t="str">
        <f t="shared" ref="DZ1282:EB1296" si="2054">(IF(AC1282="","",IF(CB1282&gt;DA1282,"H",IF(CB1282&lt;DA1282,"A","D"))))</f>
        <v/>
      </c>
      <c r="EA1282" s="56" t="str">
        <f t="shared" si="2054"/>
        <v/>
      </c>
      <c r="EB1282" s="56" t="str">
        <f t="shared" si="2054"/>
        <v/>
      </c>
      <c r="EC1282" s="56"/>
      <c r="ED1282" s="56"/>
      <c r="EE1282" s="56"/>
      <c r="EF1282" s="56"/>
      <c r="EG1282" s="56"/>
      <c r="EI1282" s="53" t="str">
        <f t="shared" ref="EI1282:EI1294" si="2055">L1282</f>
        <v>Banstead Athletic</v>
      </c>
      <c r="EJ1282" s="79">
        <f>SUM(EQ1282:ES1282)</f>
        <v>24</v>
      </c>
      <c r="EK1282" s="80">
        <f>COUNTIF($DJ1282:$EG1282,"H")</f>
        <v>5</v>
      </c>
      <c r="EL1282" s="80">
        <f>COUNTIF($DJ1282:$EG1282,"D")</f>
        <v>1</v>
      </c>
      <c r="EM1282" s="80">
        <f>COUNTIF($DJ1282:$EG1282,"A")</f>
        <v>6</v>
      </c>
      <c r="EN1282" s="80">
        <f>COUNTIF(DJ$1282:DJ$1294,"A")</f>
        <v>4</v>
      </c>
      <c r="EO1282" s="80">
        <f>COUNTIF(DJ$1282:DJ$1294,"D")</f>
        <v>4</v>
      </c>
      <c r="EP1282" s="80">
        <f>COUNTIF(DJ$1282:DJ$1294,"H")</f>
        <v>4</v>
      </c>
      <c r="EQ1282" s="79">
        <f>EK1282+EN1282</f>
        <v>9</v>
      </c>
      <c r="ER1282" s="79">
        <f t="shared" ref="ER1282:ES1294" si="2056">EL1282+EO1282</f>
        <v>5</v>
      </c>
      <c r="ES1282" s="79">
        <f t="shared" si="2056"/>
        <v>10</v>
      </c>
      <c r="ET1282" s="81">
        <f>SUM($BL1282:$CI1282)+SUM(CK$1282:CK$1294)</f>
        <v>47</v>
      </c>
      <c r="EU1282" s="81">
        <f>SUM($CK1282:$DH1282)+SUM(BL$1282:BL$1294)</f>
        <v>49</v>
      </c>
      <c r="EV1282" s="79">
        <f>(EQ1282*3)+ER1282</f>
        <v>32</v>
      </c>
      <c r="EW1282" s="81">
        <f>ET1282-EU1282</f>
        <v>-2</v>
      </c>
      <c r="EX1282" s="78"/>
      <c r="EY1282" s="80">
        <f t="shared" ref="EY1282:EY1294" si="2057">VLOOKUP($EI1282,$B$1282:$J$1294,2,0)</f>
        <v>24</v>
      </c>
      <c r="EZ1282" s="80">
        <f t="shared" ref="EZ1282:EZ1294" si="2058">VLOOKUP($EI1282,$B$1282:$J$1294,3,0)</f>
        <v>9</v>
      </c>
      <c r="FA1282" s="80">
        <f t="shared" ref="FA1282:FA1294" si="2059">VLOOKUP($EI1282,$B$1282:$J$1294,4,0)</f>
        <v>5</v>
      </c>
      <c r="FB1282" s="80">
        <f t="shared" ref="FB1282:FB1294" si="2060">VLOOKUP($EI1282,$B$1282:$J$1294,5,0)</f>
        <v>10</v>
      </c>
      <c r="FC1282" s="80">
        <f t="shared" ref="FC1282:FC1294" si="2061">VLOOKUP($EI1282,$B$1282:$J$1294,6,0)</f>
        <v>47</v>
      </c>
      <c r="FD1282" s="80">
        <f t="shared" ref="FD1282:FD1294" si="2062">VLOOKUP($EI1282,$B$1282:$J$1294,7,0)</f>
        <v>49</v>
      </c>
      <c r="FE1282" s="80">
        <f t="shared" ref="FE1282:FE1294" si="2063">VLOOKUP($EI1282,$B$1282:$J$1294,8,0)</f>
        <v>32</v>
      </c>
      <c r="FF1282" s="80">
        <f t="shared" ref="FF1282:FF1294" si="2064">VLOOKUP($EI1282,$B$1282:$J$1294,9,0)</f>
        <v>-2</v>
      </c>
      <c r="FH1282" s="54">
        <f>IF(EJ1282=EY1282,0,1)</f>
        <v>0</v>
      </c>
      <c r="FI1282" s="54">
        <f>IF(EQ1282=EZ1282,0,1)</f>
        <v>0</v>
      </c>
      <c r="FJ1282" s="54">
        <f t="shared" ref="FJ1282:FO1294" si="2065">IF(ER1282=FA1282,0,1)</f>
        <v>0</v>
      </c>
      <c r="FK1282" s="54">
        <f t="shared" si="2065"/>
        <v>0</v>
      </c>
      <c r="FL1282" s="54">
        <f t="shared" si="2065"/>
        <v>0</v>
      </c>
      <c r="FM1282" s="54">
        <f t="shared" si="2065"/>
        <v>0</v>
      </c>
      <c r="FN1282" s="54">
        <f t="shared" si="2065"/>
        <v>0</v>
      </c>
      <c r="FO1282" s="54">
        <f t="shared" si="2065"/>
        <v>0</v>
      </c>
      <c r="FQ1282" s="54" t="str">
        <f t="shared" si="1984"/>
        <v/>
      </c>
      <c r="FR1282" s="54" t="str">
        <f t="shared" si="1985"/>
        <v/>
      </c>
      <c r="FS1282" s="54" t="str">
        <f t="shared" ref="FS1282:FS1296" si="2066">IF(SUM($FH1282:$FO1282)=0,"",EZ1282-EQ1282)</f>
        <v/>
      </c>
      <c r="FT1282" s="54" t="str">
        <f t="shared" ref="FT1282:FU1296" si="2067">IF(SUM($FH1282:$FO1282)=0,"",FA1282-ER1282)</f>
        <v/>
      </c>
      <c r="FU1282" s="54" t="str">
        <f t="shared" si="2067"/>
        <v/>
      </c>
      <c r="FV1282" s="54" t="str">
        <f t="shared" si="1981"/>
        <v/>
      </c>
      <c r="FW1282" s="54" t="str">
        <f t="shared" si="1981"/>
        <v/>
      </c>
      <c r="FX1282" s="54" t="str">
        <f t="shared" si="1981"/>
        <v/>
      </c>
      <c r="FY1282" s="54" t="s">
        <v>71</v>
      </c>
      <c r="FZ1282" s="58"/>
      <c r="GA1282" s="59"/>
      <c r="GB1282" s="60"/>
      <c r="GC1282" s="58"/>
      <c r="GD1282" s="59"/>
      <c r="GE1282" s="61"/>
      <c r="GF1282" s="58"/>
      <c r="GG1282" s="61"/>
      <c r="GH1282" s="61"/>
    </row>
    <row r="1283" spans="1:192" s="54" customFormat="1" ht="12" x14ac:dyDescent="0.25">
      <c r="A1283" s="54">
        <v>2</v>
      </c>
      <c r="B1283" s="54" t="s">
        <v>1940</v>
      </c>
      <c r="C1283" s="56">
        <v>24</v>
      </c>
      <c r="D1283" s="56">
        <v>16</v>
      </c>
      <c r="E1283" s="56">
        <v>2</v>
      </c>
      <c r="F1283" s="56">
        <v>6</v>
      </c>
      <c r="G1283" s="56">
        <v>64</v>
      </c>
      <c r="H1283" s="56">
        <v>30</v>
      </c>
      <c r="I1283" s="57">
        <v>50</v>
      </c>
      <c r="J1283" s="56">
        <f t="shared" si="2048"/>
        <v>34</v>
      </c>
      <c r="L1283" s="502" t="s">
        <v>1924</v>
      </c>
      <c r="M1283" s="477" t="s">
        <v>62</v>
      </c>
      <c r="N1283" s="497"/>
      <c r="O1283" s="479" t="s">
        <v>102</v>
      </c>
      <c r="P1283" s="479" t="s">
        <v>62</v>
      </c>
      <c r="Q1283" s="479" t="s">
        <v>304</v>
      </c>
      <c r="R1283" s="479" t="s">
        <v>200</v>
      </c>
      <c r="S1283" s="479" t="s">
        <v>74</v>
      </c>
      <c r="T1283" s="479" t="s">
        <v>186</v>
      </c>
      <c r="U1283" s="479" t="s">
        <v>86</v>
      </c>
      <c r="V1283" s="479" t="s">
        <v>148</v>
      </c>
      <c r="W1283" s="479" t="s">
        <v>89</v>
      </c>
      <c r="X1283" s="479" t="s">
        <v>200</v>
      </c>
      <c r="Y1283" s="480" t="s">
        <v>176</v>
      </c>
      <c r="AL1283" s="502" t="s">
        <v>1924</v>
      </c>
      <c r="AM1283" s="477" t="s">
        <v>646</v>
      </c>
      <c r="AN1283" s="497"/>
      <c r="AO1283" s="479" t="s">
        <v>244</v>
      </c>
      <c r="AP1283" s="479" t="s">
        <v>648</v>
      </c>
      <c r="AQ1283" s="479" t="s">
        <v>661</v>
      </c>
      <c r="AR1283" s="479" t="s">
        <v>655</v>
      </c>
      <c r="AS1283" s="479" t="s">
        <v>1279</v>
      </c>
      <c r="AT1283" s="479" t="s">
        <v>638</v>
      </c>
      <c r="AU1283" s="479" t="s">
        <v>662</v>
      </c>
      <c r="AV1283" s="479" t="s">
        <v>272</v>
      </c>
      <c r="AW1283" s="479" t="s">
        <v>666</v>
      </c>
      <c r="AX1283" s="479" t="s">
        <v>659</v>
      </c>
      <c r="AY1283" s="480" t="s">
        <v>635</v>
      </c>
      <c r="BL1283" s="90">
        <f t="shared" ref="BL1283:BR1294" si="2068">(IF(M1283="","",(IF(MID(M1283,2,1)="-",LEFT(M1283,1),LEFT(M1283,2)))+0))</f>
        <v>1</v>
      </c>
      <c r="BM1283" s="91"/>
      <c r="BN1283" s="77">
        <f t="shared" si="2049"/>
        <v>2</v>
      </c>
      <c r="BO1283" s="77">
        <f t="shared" si="2049"/>
        <v>1</v>
      </c>
      <c r="BP1283" s="77">
        <f t="shared" si="2049"/>
        <v>4</v>
      </c>
      <c r="BQ1283" s="77">
        <f t="shared" si="2049"/>
        <v>2</v>
      </c>
      <c r="BR1283" s="77">
        <f t="shared" si="2049"/>
        <v>1</v>
      </c>
      <c r="BS1283" s="77">
        <f t="shared" si="2049"/>
        <v>3</v>
      </c>
      <c r="BT1283" s="77">
        <f t="shared" si="2049"/>
        <v>0</v>
      </c>
      <c r="BU1283" s="77">
        <f t="shared" si="2049"/>
        <v>0</v>
      </c>
      <c r="BV1283" s="77">
        <f t="shared" si="2049"/>
        <v>3</v>
      </c>
      <c r="BW1283" s="77">
        <f t="shared" si="2049"/>
        <v>2</v>
      </c>
      <c r="BX1283" s="92">
        <f t="shared" si="2049"/>
        <v>2</v>
      </c>
      <c r="CB1283" s="77" t="str">
        <f t="shared" si="2050"/>
        <v/>
      </c>
      <c r="CC1283" s="77"/>
      <c r="CD1283" s="77"/>
      <c r="CE1283" s="77"/>
      <c r="CF1283" s="77"/>
      <c r="CG1283" s="77"/>
      <c r="CH1283" s="77"/>
      <c r="CJ1283" s="78"/>
      <c r="CK1283" s="90">
        <f t="shared" ref="CK1283:CQ1294" si="2069">(IF(M1283="","",IF(RIGHT(M1283,2)="10",RIGHT(M1283,2),RIGHT(M1283,1))+0))</f>
        <v>1</v>
      </c>
      <c r="CL1283" s="91"/>
      <c r="CM1283" s="77">
        <f t="shared" si="2051"/>
        <v>4</v>
      </c>
      <c r="CN1283" s="77">
        <f t="shared" si="2051"/>
        <v>1</v>
      </c>
      <c r="CO1283" s="77">
        <f t="shared" si="2051"/>
        <v>2</v>
      </c>
      <c r="CP1283" s="77">
        <f t="shared" si="2051"/>
        <v>2</v>
      </c>
      <c r="CQ1283" s="77">
        <f t="shared" si="2051"/>
        <v>2</v>
      </c>
      <c r="CR1283" s="77">
        <f t="shared" si="2051"/>
        <v>4</v>
      </c>
      <c r="CS1283" s="77">
        <f t="shared" si="2051"/>
        <v>3</v>
      </c>
      <c r="CT1283" s="77">
        <f t="shared" si="2051"/>
        <v>1</v>
      </c>
      <c r="CU1283" s="77">
        <f t="shared" si="2051"/>
        <v>0</v>
      </c>
      <c r="CV1283" s="77">
        <f t="shared" si="2051"/>
        <v>2</v>
      </c>
      <c r="CW1283" s="92">
        <f t="shared" si="2051"/>
        <v>3</v>
      </c>
      <c r="DA1283" s="77" t="str">
        <f t="shared" si="2052"/>
        <v/>
      </c>
      <c r="DB1283" s="77" t="str">
        <f t="shared" si="2052"/>
        <v/>
      </c>
      <c r="DC1283" s="77"/>
      <c r="DD1283" s="77"/>
      <c r="DE1283" s="77"/>
      <c r="DF1283" s="77"/>
      <c r="DG1283" s="77"/>
      <c r="DH1283" s="77"/>
      <c r="DJ1283" s="90" t="str">
        <f t="shared" ref="DJ1283:DP1294" si="2070">(IF(M1283="","",IF(BL1283&gt;CK1283,"H",IF(BL1283&lt;CK1283,"A","D"))))</f>
        <v>D</v>
      </c>
      <c r="DK1283" s="91"/>
      <c r="DL1283" s="77" t="str">
        <f t="shared" si="2053"/>
        <v>A</v>
      </c>
      <c r="DM1283" s="77" t="str">
        <f t="shared" si="2053"/>
        <v>D</v>
      </c>
      <c r="DN1283" s="77" t="str">
        <f t="shared" si="2053"/>
        <v>H</v>
      </c>
      <c r="DO1283" s="77" t="str">
        <f t="shared" si="2053"/>
        <v>D</v>
      </c>
      <c r="DP1283" s="77" t="str">
        <f t="shared" si="2053"/>
        <v>A</v>
      </c>
      <c r="DQ1283" s="77" t="str">
        <f t="shared" si="2053"/>
        <v>A</v>
      </c>
      <c r="DR1283" s="77" t="str">
        <f t="shared" si="2053"/>
        <v>A</v>
      </c>
      <c r="DS1283" s="77" t="str">
        <f t="shared" si="2053"/>
        <v>A</v>
      </c>
      <c r="DT1283" s="77" t="str">
        <f t="shared" si="2053"/>
        <v>H</v>
      </c>
      <c r="DU1283" s="77" t="str">
        <f t="shared" si="2053"/>
        <v>D</v>
      </c>
      <c r="DV1283" s="92" t="str">
        <f t="shared" si="2053"/>
        <v>A</v>
      </c>
      <c r="DZ1283" s="56" t="str">
        <f t="shared" si="2054"/>
        <v/>
      </c>
      <c r="EA1283" s="56" t="str">
        <f t="shared" si="2054"/>
        <v/>
      </c>
      <c r="EB1283" s="56" t="str">
        <f t="shared" si="2054"/>
        <v/>
      </c>
      <c r="EC1283" s="56"/>
      <c r="ED1283" s="56"/>
      <c r="EE1283" s="56"/>
      <c r="EF1283" s="56"/>
      <c r="EG1283" s="56"/>
      <c r="EI1283" s="53" t="str">
        <f t="shared" si="2055"/>
        <v>Chipstead</v>
      </c>
      <c r="EJ1283" s="79">
        <f t="shared" ref="EJ1283:EJ1294" si="2071">SUM(EQ1283:ES1283)</f>
        <v>24</v>
      </c>
      <c r="EK1283" s="80">
        <f t="shared" ref="EK1283:EK1294" si="2072">COUNTIF($DJ1283:$EG1283,"H")</f>
        <v>2</v>
      </c>
      <c r="EL1283" s="80">
        <f t="shared" ref="EL1283:EL1294" si="2073">COUNTIF($DJ1283:$EG1283,"D")</f>
        <v>4</v>
      </c>
      <c r="EM1283" s="80">
        <f t="shared" ref="EM1283:EM1294" si="2074">COUNTIF($DJ1283:$EG1283,"A")</f>
        <v>6</v>
      </c>
      <c r="EN1283" s="80">
        <f>COUNTIF(DK$1282:DK$1294,"A")</f>
        <v>3</v>
      </c>
      <c r="EO1283" s="80">
        <f>COUNTIF(DK$1282:DK$1294,"D")</f>
        <v>2</v>
      </c>
      <c r="EP1283" s="80">
        <f>COUNTIF(DK$1282:DK$1294,"H")</f>
        <v>7</v>
      </c>
      <c r="EQ1283" s="79">
        <f t="shared" ref="EQ1283:EQ1294" si="2075">EK1283+EN1283</f>
        <v>5</v>
      </c>
      <c r="ER1283" s="79">
        <f t="shared" si="2056"/>
        <v>6</v>
      </c>
      <c r="ES1283" s="79">
        <f t="shared" si="2056"/>
        <v>13</v>
      </c>
      <c r="ET1283" s="81">
        <f>SUM($BL1283:$CI1283)+SUM(CL$1282:CL$1294)</f>
        <v>37</v>
      </c>
      <c r="EU1283" s="81">
        <f>SUM($CK1283:$DH1283)+SUM(BM$1282:BM$1294)</f>
        <v>50</v>
      </c>
      <c r="EV1283" s="79">
        <f t="shared" ref="EV1283:EV1294" si="2076">(EQ1283*3)+ER1283</f>
        <v>21</v>
      </c>
      <c r="EW1283" s="81">
        <f t="shared" ref="EW1283:EW1294" si="2077">ET1283-EU1283</f>
        <v>-13</v>
      </c>
      <c r="EX1283" s="78"/>
      <c r="EY1283" s="80">
        <f t="shared" si="2057"/>
        <v>24</v>
      </c>
      <c r="EZ1283" s="80">
        <f t="shared" si="2058"/>
        <v>5</v>
      </c>
      <c r="FA1283" s="80">
        <f t="shared" si="2059"/>
        <v>6</v>
      </c>
      <c r="FB1283" s="80">
        <f t="shared" si="2060"/>
        <v>13</v>
      </c>
      <c r="FC1283" s="80">
        <f t="shared" si="2061"/>
        <v>37</v>
      </c>
      <c r="FD1283" s="80">
        <f t="shared" si="2062"/>
        <v>50</v>
      </c>
      <c r="FE1283" s="80">
        <f t="shared" si="2063"/>
        <v>21</v>
      </c>
      <c r="FF1283" s="80">
        <f t="shared" si="2064"/>
        <v>-13</v>
      </c>
      <c r="FH1283" s="54">
        <f t="shared" ref="FH1283:FH1294" si="2078">IF(EJ1283=EY1283,0,1)</f>
        <v>0</v>
      </c>
      <c r="FI1283" s="54">
        <f t="shared" ref="FI1283:FI1294" si="2079">IF(EQ1283=EZ1283,0,1)</f>
        <v>0</v>
      </c>
      <c r="FJ1283" s="54">
        <f t="shared" si="2065"/>
        <v>0</v>
      </c>
      <c r="FK1283" s="54">
        <f t="shared" si="2065"/>
        <v>0</v>
      </c>
      <c r="FL1283" s="54">
        <f t="shared" si="2065"/>
        <v>0</v>
      </c>
      <c r="FM1283" s="54">
        <f t="shared" si="2065"/>
        <v>0</v>
      </c>
      <c r="FN1283" s="54">
        <f t="shared" si="2065"/>
        <v>0</v>
      </c>
      <c r="FO1283" s="54">
        <f t="shared" si="2065"/>
        <v>0</v>
      </c>
      <c r="FQ1283" s="54" t="str">
        <f t="shared" si="1984"/>
        <v/>
      </c>
      <c r="FR1283" s="54" t="str">
        <f t="shared" si="1985"/>
        <v/>
      </c>
      <c r="FS1283" s="54" t="str">
        <f t="shared" si="2066"/>
        <v/>
      </c>
      <c r="FT1283" s="54" t="str">
        <f t="shared" si="2067"/>
        <v/>
      </c>
      <c r="FU1283" s="54" t="str">
        <f t="shared" si="2067"/>
        <v/>
      </c>
      <c r="FV1283" s="54" t="str">
        <f t="shared" si="1981"/>
        <v/>
      </c>
      <c r="FW1283" s="54" t="str">
        <f t="shared" si="1981"/>
        <v/>
      </c>
      <c r="FX1283" s="54" t="str">
        <f t="shared" si="1981"/>
        <v/>
      </c>
      <c r="FY1283" s="54" t="s">
        <v>1909</v>
      </c>
      <c r="FZ1283" s="58"/>
      <c r="GA1283" s="59"/>
      <c r="GB1283" s="60"/>
      <c r="GC1283" s="58"/>
      <c r="GD1283" s="59"/>
      <c r="GE1283" s="61"/>
      <c r="GF1283" s="58"/>
      <c r="GG1283" s="61"/>
      <c r="GH1283" s="61"/>
    </row>
    <row r="1284" spans="1:192" s="54" customFormat="1" ht="12" x14ac:dyDescent="0.25">
      <c r="A1284" s="54">
        <v>3</v>
      </c>
      <c r="B1284" s="54" t="s">
        <v>1910</v>
      </c>
      <c r="C1284" s="56">
        <v>24</v>
      </c>
      <c r="D1284" s="56">
        <v>12</v>
      </c>
      <c r="E1284" s="56">
        <v>7</v>
      </c>
      <c r="F1284" s="56">
        <v>5</v>
      </c>
      <c r="G1284" s="56">
        <v>50</v>
      </c>
      <c r="H1284" s="56">
        <v>35</v>
      </c>
      <c r="I1284" s="57">
        <v>43</v>
      </c>
      <c r="J1284" s="56">
        <f t="shared" si="2048"/>
        <v>15</v>
      </c>
      <c r="L1284" s="502" t="s">
        <v>1910</v>
      </c>
      <c r="M1284" s="477" t="s">
        <v>150</v>
      </c>
      <c r="N1284" s="479" t="s">
        <v>200</v>
      </c>
      <c r="O1284" s="497"/>
      <c r="P1284" s="479" t="s">
        <v>99</v>
      </c>
      <c r="Q1284" s="479" t="s">
        <v>62</v>
      </c>
      <c r="R1284" s="479" t="s">
        <v>177</v>
      </c>
      <c r="S1284" s="479" t="s">
        <v>59</v>
      </c>
      <c r="T1284" s="479" t="s">
        <v>177</v>
      </c>
      <c r="U1284" s="479" t="s">
        <v>74</v>
      </c>
      <c r="V1284" s="479" t="s">
        <v>85</v>
      </c>
      <c r="W1284" s="479" t="s">
        <v>150</v>
      </c>
      <c r="X1284" s="479" t="s">
        <v>124</v>
      </c>
      <c r="Y1284" s="480" t="s">
        <v>150</v>
      </c>
      <c r="AL1284" s="502" t="s">
        <v>1910</v>
      </c>
      <c r="AM1284" s="477" t="s">
        <v>657</v>
      </c>
      <c r="AN1284" s="479" t="s">
        <v>640</v>
      </c>
      <c r="AO1284" s="497"/>
      <c r="AP1284" s="479" t="s">
        <v>652</v>
      </c>
      <c r="AQ1284" s="479" t="s">
        <v>1612</v>
      </c>
      <c r="AR1284" s="479" t="s">
        <v>681</v>
      </c>
      <c r="AS1284" s="479" t="s">
        <v>272</v>
      </c>
      <c r="AT1284" s="479" t="s">
        <v>261</v>
      </c>
      <c r="AU1284" s="479" t="s">
        <v>648</v>
      </c>
      <c r="AV1284" s="479" t="s">
        <v>262</v>
      </c>
      <c r="AW1284" s="479" t="s">
        <v>394</v>
      </c>
      <c r="AX1284" s="479" t="s">
        <v>270</v>
      </c>
      <c r="AY1284" s="480" t="s">
        <v>663</v>
      </c>
      <c r="BL1284" s="90">
        <f t="shared" si="2068"/>
        <v>3</v>
      </c>
      <c r="BM1284" s="77">
        <f t="shared" si="2068"/>
        <v>2</v>
      </c>
      <c r="BN1284" s="91"/>
      <c r="BO1284" s="77">
        <f t="shared" si="2049"/>
        <v>1</v>
      </c>
      <c r="BP1284" s="77">
        <f t="shared" si="2049"/>
        <v>1</v>
      </c>
      <c r="BQ1284" s="77">
        <f t="shared" si="2049"/>
        <v>2</v>
      </c>
      <c r="BR1284" s="77">
        <f t="shared" si="2049"/>
        <v>4</v>
      </c>
      <c r="BS1284" s="77">
        <f t="shared" si="2049"/>
        <v>2</v>
      </c>
      <c r="BT1284" s="77">
        <f t="shared" si="2049"/>
        <v>1</v>
      </c>
      <c r="BU1284" s="77">
        <f t="shared" si="2049"/>
        <v>0</v>
      </c>
      <c r="BV1284" s="77">
        <f t="shared" si="2049"/>
        <v>3</v>
      </c>
      <c r="BW1284" s="77">
        <f t="shared" si="2049"/>
        <v>0</v>
      </c>
      <c r="BX1284" s="92">
        <f t="shared" si="2049"/>
        <v>3</v>
      </c>
      <c r="CB1284" s="77" t="str">
        <f t="shared" si="2050"/>
        <v/>
      </c>
      <c r="CC1284" s="77"/>
      <c r="CD1284" s="77"/>
      <c r="CE1284" s="77"/>
      <c r="CF1284" s="77"/>
      <c r="CG1284" s="77"/>
      <c r="CH1284" s="77"/>
      <c r="CJ1284" s="78"/>
      <c r="CK1284" s="90">
        <f t="shared" si="2069"/>
        <v>1</v>
      </c>
      <c r="CL1284" s="77">
        <f t="shared" si="2069"/>
        <v>2</v>
      </c>
      <c r="CM1284" s="91"/>
      <c r="CN1284" s="77">
        <f t="shared" si="2051"/>
        <v>0</v>
      </c>
      <c r="CO1284" s="77">
        <f t="shared" si="2051"/>
        <v>1</v>
      </c>
      <c r="CP1284" s="77">
        <f t="shared" si="2051"/>
        <v>0</v>
      </c>
      <c r="CQ1284" s="77">
        <f t="shared" si="2051"/>
        <v>0</v>
      </c>
      <c r="CR1284" s="77">
        <f t="shared" si="2051"/>
        <v>0</v>
      </c>
      <c r="CS1284" s="77">
        <f t="shared" si="2051"/>
        <v>2</v>
      </c>
      <c r="CT1284" s="77">
        <f t="shared" si="2051"/>
        <v>4</v>
      </c>
      <c r="CU1284" s="77">
        <f t="shared" si="2051"/>
        <v>1</v>
      </c>
      <c r="CV1284" s="77">
        <f t="shared" si="2051"/>
        <v>0</v>
      </c>
      <c r="CW1284" s="92">
        <f t="shared" si="2051"/>
        <v>1</v>
      </c>
      <c r="DA1284" s="77" t="str">
        <f t="shared" si="2052"/>
        <v/>
      </c>
      <c r="DB1284" s="77" t="str">
        <f t="shared" si="2052"/>
        <v/>
      </c>
      <c r="DC1284" s="77"/>
      <c r="DD1284" s="77"/>
      <c r="DE1284" s="77"/>
      <c r="DF1284" s="77"/>
      <c r="DG1284" s="77"/>
      <c r="DH1284" s="77"/>
      <c r="DJ1284" s="90" t="str">
        <f t="shared" si="2070"/>
        <v>H</v>
      </c>
      <c r="DK1284" s="77" t="str">
        <f t="shared" si="2070"/>
        <v>D</v>
      </c>
      <c r="DL1284" s="91"/>
      <c r="DM1284" s="77" t="str">
        <f t="shared" si="2053"/>
        <v>H</v>
      </c>
      <c r="DN1284" s="77" t="str">
        <f t="shared" si="2053"/>
        <v>D</v>
      </c>
      <c r="DO1284" s="77" t="str">
        <f t="shared" si="2053"/>
        <v>H</v>
      </c>
      <c r="DP1284" s="77" t="str">
        <f t="shared" si="2053"/>
        <v>H</v>
      </c>
      <c r="DQ1284" s="77" t="str">
        <f t="shared" si="2053"/>
        <v>H</v>
      </c>
      <c r="DR1284" s="77" t="str">
        <f t="shared" si="2053"/>
        <v>A</v>
      </c>
      <c r="DS1284" s="77" t="str">
        <f t="shared" si="2053"/>
        <v>A</v>
      </c>
      <c r="DT1284" s="77" t="str">
        <f t="shared" si="2053"/>
        <v>H</v>
      </c>
      <c r="DU1284" s="77" t="str">
        <f t="shared" si="2053"/>
        <v>D</v>
      </c>
      <c r="DV1284" s="92" t="str">
        <f t="shared" si="2053"/>
        <v>H</v>
      </c>
      <c r="DZ1284" s="56" t="str">
        <f t="shared" si="2054"/>
        <v/>
      </c>
      <c r="EA1284" s="56" t="str">
        <f t="shared" si="2054"/>
        <v/>
      </c>
      <c r="EB1284" s="56" t="str">
        <f t="shared" si="2054"/>
        <v/>
      </c>
      <c r="EC1284" s="56"/>
      <c r="ED1284" s="56"/>
      <c r="EE1284" s="56"/>
      <c r="EF1284" s="56"/>
      <c r="EG1284" s="56"/>
      <c r="EI1284" s="53" t="str">
        <f t="shared" si="2055"/>
        <v>Corinthian-Casuals</v>
      </c>
      <c r="EJ1284" s="79">
        <f t="shared" si="2071"/>
        <v>24</v>
      </c>
      <c r="EK1284" s="80">
        <f t="shared" si="2072"/>
        <v>7</v>
      </c>
      <c r="EL1284" s="80">
        <f t="shared" si="2073"/>
        <v>3</v>
      </c>
      <c r="EM1284" s="80">
        <f t="shared" si="2074"/>
        <v>2</v>
      </c>
      <c r="EN1284" s="80">
        <f>COUNTIF(DL$1282:DL$1294,"A")</f>
        <v>5</v>
      </c>
      <c r="EO1284" s="80">
        <f>COUNTIF(DL$1282:DL$1294,"D")</f>
        <v>4</v>
      </c>
      <c r="EP1284" s="80">
        <f>COUNTIF(DL$1282:DL$1294,"H")</f>
        <v>3</v>
      </c>
      <c r="EQ1284" s="79">
        <f t="shared" si="2075"/>
        <v>12</v>
      </c>
      <c r="ER1284" s="79">
        <f t="shared" si="2056"/>
        <v>7</v>
      </c>
      <c r="ES1284" s="79">
        <f t="shared" si="2056"/>
        <v>5</v>
      </c>
      <c r="ET1284" s="81">
        <f>SUM($BL1284:$CI1284)+SUM(CM$1282:CM$1294)</f>
        <v>50</v>
      </c>
      <c r="EU1284" s="81">
        <f>SUM($CK1284:$DH1284)+SUM(BN$1282:BN$1294)</f>
        <v>35</v>
      </c>
      <c r="EV1284" s="79">
        <f t="shared" si="2076"/>
        <v>43</v>
      </c>
      <c r="EW1284" s="81">
        <f t="shared" si="2077"/>
        <v>15</v>
      </c>
      <c r="EX1284" s="78"/>
      <c r="EY1284" s="80">
        <f t="shared" si="2057"/>
        <v>24</v>
      </c>
      <c r="EZ1284" s="80">
        <f t="shared" si="2058"/>
        <v>12</v>
      </c>
      <c r="FA1284" s="80">
        <f t="shared" si="2059"/>
        <v>7</v>
      </c>
      <c r="FB1284" s="80">
        <f t="shared" si="2060"/>
        <v>5</v>
      </c>
      <c r="FC1284" s="80">
        <f t="shared" si="2061"/>
        <v>50</v>
      </c>
      <c r="FD1284" s="80">
        <f t="shared" si="2062"/>
        <v>35</v>
      </c>
      <c r="FE1284" s="80">
        <f t="shared" si="2063"/>
        <v>43</v>
      </c>
      <c r="FF1284" s="80">
        <f t="shared" si="2064"/>
        <v>15</v>
      </c>
      <c r="FH1284" s="54">
        <f t="shared" si="2078"/>
        <v>0</v>
      </c>
      <c r="FI1284" s="54">
        <f t="shared" si="2079"/>
        <v>0</v>
      </c>
      <c r="FJ1284" s="54">
        <f t="shared" si="2065"/>
        <v>0</v>
      </c>
      <c r="FK1284" s="54">
        <f t="shared" si="2065"/>
        <v>0</v>
      </c>
      <c r="FL1284" s="54">
        <f t="shared" si="2065"/>
        <v>0</v>
      </c>
      <c r="FM1284" s="54">
        <f t="shared" si="2065"/>
        <v>0</v>
      </c>
      <c r="FN1284" s="54">
        <f t="shared" si="2065"/>
        <v>0</v>
      </c>
      <c r="FO1284" s="54">
        <f t="shared" si="2065"/>
        <v>0</v>
      </c>
      <c r="FQ1284" s="54" t="str">
        <f t="shared" si="1984"/>
        <v/>
      </c>
      <c r="FR1284" s="54" t="str">
        <f t="shared" si="1985"/>
        <v/>
      </c>
      <c r="FS1284" s="54" t="str">
        <f t="shared" si="2066"/>
        <v/>
      </c>
      <c r="FT1284" s="54" t="str">
        <f t="shared" si="2067"/>
        <v/>
      </c>
      <c r="FU1284" s="54" t="str">
        <f t="shared" si="2067"/>
        <v/>
      </c>
      <c r="FV1284" s="54" t="str">
        <f t="shared" si="1981"/>
        <v/>
      </c>
      <c r="FW1284" s="54" t="str">
        <f t="shared" si="1981"/>
        <v/>
      </c>
      <c r="FX1284" s="54" t="str">
        <f t="shared" si="1981"/>
        <v/>
      </c>
      <c r="FY1284" s="407" t="s">
        <v>1941</v>
      </c>
      <c r="FZ1284" s="58"/>
      <c r="GA1284" s="59"/>
      <c r="GB1284" s="60"/>
      <c r="GC1284" s="58"/>
      <c r="GD1284" s="59"/>
      <c r="GE1284" s="61"/>
      <c r="GF1284" s="58"/>
      <c r="GG1284" s="61"/>
      <c r="GH1284" s="61"/>
    </row>
    <row r="1285" spans="1:192" s="54" customFormat="1" ht="12" x14ac:dyDescent="0.25">
      <c r="A1285" s="54">
        <v>4</v>
      </c>
      <c r="B1285" s="54" t="s">
        <v>282</v>
      </c>
      <c r="C1285" s="56">
        <v>24</v>
      </c>
      <c r="D1285" s="56">
        <v>13</v>
      </c>
      <c r="E1285" s="56">
        <v>4</v>
      </c>
      <c r="F1285" s="56">
        <v>7</v>
      </c>
      <c r="G1285" s="56">
        <v>53</v>
      </c>
      <c r="H1285" s="56">
        <v>40</v>
      </c>
      <c r="I1285" s="57">
        <v>43</v>
      </c>
      <c r="J1285" s="56">
        <f t="shared" si="2048"/>
        <v>13</v>
      </c>
      <c r="L1285" s="502" t="s">
        <v>1000</v>
      </c>
      <c r="M1285" s="477" t="s">
        <v>85</v>
      </c>
      <c r="N1285" s="479" t="s">
        <v>77</v>
      </c>
      <c r="O1285" s="479" t="s">
        <v>177</v>
      </c>
      <c r="P1285" s="497"/>
      <c r="Q1285" s="479" t="s">
        <v>60</v>
      </c>
      <c r="R1285" s="479" t="s">
        <v>58</v>
      </c>
      <c r="S1285" s="479" t="s">
        <v>175</v>
      </c>
      <c r="T1285" s="479" t="s">
        <v>59</v>
      </c>
      <c r="U1285" s="479" t="s">
        <v>86</v>
      </c>
      <c r="V1285" s="479" t="s">
        <v>103</v>
      </c>
      <c r="W1285" s="479" t="s">
        <v>124</v>
      </c>
      <c r="X1285" s="479" t="s">
        <v>103</v>
      </c>
      <c r="Y1285" s="480" t="s">
        <v>88</v>
      </c>
      <c r="AL1285" s="502" t="s">
        <v>1000</v>
      </c>
      <c r="AM1285" s="477" t="s">
        <v>639</v>
      </c>
      <c r="AN1285" s="479" t="s">
        <v>261</v>
      </c>
      <c r="AO1285" s="479" t="s">
        <v>645</v>
      </c>
      <c r="AP1285" s="497"/>
      <c r="AQ1285" s="479" t="s">
        <v>669</v>
      </c>
      <c r="AR1285" s="479" t="s">
        <v>262</v>
      </c>
      <c r="AS1285" s="479" t="s">
        <v>663</v>
      </c>
      <c r="AT1285" s="479" t="s">
        <v>665</v>
      </c>
      <c r="AU1285" s="479" t="s">
        <v>271</v>
      </c>
      <c r="AV1285" s="479" t="s">
        <v>394</v>
      </c>
      <c r="AW1285" s="479" t="s">
        <v>257</v>
      </c>
      <c r="AX1285" s="479" t="s">
        <v>640</v>
      </c>
      <c r="AY1285" s="480" t="s">
        <v>646</v>
      </c>
      <c r="BL1285" s="90">
        <f t="shared" si="2068"/>
        <v>0</v>
      </c>
      <c r="BM1285" s="77">
        <f t="shared" si="2068"/>
        <v>2</v>
      </c>
      <c r="BN1285" s="77">
        <f t="shared" si="2068"/>
        <v>2</v>
      </c>
      <c r="BO1285" s="91"/>
      <c r="BP1285" s="77">
        <f t="shared" si="2049"/>
        <v>4</v>
      </c>
      <c r="BQ1285" s="77">
        <f t="shared" si="2049"/>
        <v>5</v>
      </c>
      <c r="BR1285" s="77">
        <f t="shared" si="2049"/>
        <v>2</v>
      </c>
      <c r="BS1285" s="77">
        <f t="shared" si="2049"/>
        <v>4</v>
      </c>
      <c r="BT1285" s="77">
        <f t="shared" si="2049"/>
        <v>0</v>
      </c>
      <c r="BU1285" s="77">
        <f t="shared" si="2049"/>
        <v>1</v>
      </c>
      <c r="BV1285" s="77">
        <f t="shared" si="2049"/>
        <v>0</v>
      </c>
      <c r="BW1285" s="77">
        <f t="shared" si="2049"/>
        <v>1</v>
      </c>
      <c r="BX1285" s="92">
        <f t="shared" si="2049"/>
        <v>1</v>
      </c>
      <c r="CB1285" s="77" t="str">
        <f t="shared" si="2050"/>
        <v/>
      </c>
      <c r="CC1285" s="77"/>
      <c r="CD1285" s="77"/>
      <c r="CE1285" s="77"/>
      <c r="CF1285" s="77"/>
      <c r="CG1285" s="77"/>
      <c r="CH1285" s="77"/>
      <c r="CJ1285" s="78"/>
      <c r="CK1285" s="90">
        <f t="shared" si="2069"/>
        <v>4</v>
      </c>
      <c r="CL1285" s="77">
        <f t="shared" si="2069"/>
        <v>1</v>
      </c>
      <c r="CM1285" s="77">
        <f t="shared" si="2069"/>
        <v>0</v>
      </c>
      <c r="CN1285" s="91"/>
      <c r="CO1285" s="77">
        <f t="shared" si="2051"/>
        <v>1</v>
      </c>
      <c r="CP1285" s="77">
        <f t="shared" si="2051"/>
        <v>1</v>
      </c>
      <c r="CQ1285" s="77">
        <f t="shared" si="2051"/>
        <v>5</v>
      </c>
      <c r="CR1285" s="77">
        <f t="shared" si="2051"/>
        <v>0</v>
      </c>
      <c r="CS1285" s="77">
        <f t="shared" si="2051"/>
        <v>3</v>
      </c>
      <c r="CT1285" s="77">
        <f t="shared" si="2051"/>
        <v>3</v>
      </c>
      <c r="CU1285" s="77">
        <f t="shared" si="2051"/>
        <v>0</v>
      </c>
      <c r="CV1285" s="77">
        <f t="shared" si="2051"/>
        <v>3</v>
      </c>
      <c r="CW1285" s="92">
        <f t="shared" si="2051"/>
        <v>6</v>
      </c>
      <c r="DA1285" s="77" t="str">
        <f t="shared" si="2052"/>
        <v/>
      </c>
      <c r="DB1285" s="77" t="str">
        <f t="shared" si="2052"/>
        <v/>
      </c>
      <c r="DC1285" s="77"/>
      <c r="DD1285" s="77"/>
      <c r="DE1285" s="77"/>
      <c r="DF1285" s="77"/>
      <c r="DG1285" s="77"/>
      <c r="DH1285" s="77"/>
      <c r="DJ1285" s="90" t="str">
        <f t="shared" si="2070"/>
        <v>A</v>
      </c>
      <c r="DK1285" s="77" t="str">
        <f t="shared" si="2070"/>
        <v>H</v>
      </c>
      <c r="DL1285" s="77" t="str">
        <f t="shared" si="2070"/>
        <v>H</v>
      </c>
      <c r="DM1285" s="91"/>
      <c r="DN1285" s="77" t="str">
        <f t="shared" si="2053"/>
        <v>H</v>
      </c>
      <c r="DO1285" s="77" t="str">
        <f t="shared" si="2053"/>
        <v>H</v>
      </c>
      <c r="DP1285" s="77" t="str">
        <f t="shared" si="2053"/>
        <v>A</v>
      </c>
      <c r="DQ1285" s="77" t="str">
        <f t="shared" si="2053"/>
        <v>H</v>
      </c>
      <c r="DR1285" s="77" t="str">
        <f t="shared" si="2053"/>
        <v>A</v>
      </c>
      <c r="DS1285" s="77" t="str">
        <f t="shared" si="2053"/>
        <v>A</v>
      </c>
      <c r="DT1285" s="77" t="str">
        <f t="shared" si="2053"/>
        <v>D</v>
      </c>
      <c r="DU1285" s="77" t="str">
        <f t="shared" si="2053"/>
        <v>A</v>
      </c>
      <c r="DV1285" s="92" t="str">
        <f t="shared" si="2053"/>
        <v>A</v>
      </c>
      <c r="DZ1285" s="56" t="str">
        <f t="shared" si="2054"/>
        <v/>
      </c>
      <c r="EA1285" s="56" t="str">
        <f t="shared" si="2054"/>
        <v/>
      </c>
      <c r="EB1285" s="56" t="str">
        <f t="shared" si="2054"/>
        <v/>
      </c>
      <c r="EC1285" s="56"/>
      <c r="ED1285" s="56"/>
      <c r="EE1285" s="56"/>
      <c r="EF1285" s="56"/>
      <c r="EG1285" s="56"/>
      <c r="EI1285" s="53" t="str">
        <f t="shared" si="2055"/>
        <v>Croydon</v>
      </c>
      <c r="EJ1285" s="79">
        <f t="shared" si="2071"/>
        <v>24</v>
      </c>
      <c r="EK1285" s="80">
        <f t="shared" si="2072"/>
        <v>5</v>
      </c>
      <c r="EL1285" s="80">
        <f t="shared" si="2073"/>
        <v>1</v>
      </c>
      <c r="EM1285" s="80">
        <f t="shared" si="2074"/>
        <v>6</v>
      </c>
      <c r="EN1285" s="80">
        <f>COUNTIF(DM$1282:DM$1294,"A")</f>
        <v>3</v>
      </c>
      <c r="EO1285" s="80">
        <f>COUNTIF(DM$1282:DM$1294,"D")</f>
        <v>4</v>
      </c>
      <c r="EP1285" s="80">
        <f>COUNTIF(DM$1282:DM$1294,"H")</f>
        <v>5</v>
      </c>
      <c r="EQ1285" s="79">
        <f t="shared" si="2075"/>
        <v>8</v>
      </c>
      <c r="ER1285" s="79">
        <f t="shared" si="2056"/>
        <v>5</v>
      </c>
      <c r="ES1285" s="79">
        <f t="shared" si="2056"/>
        <v>11</v>
      </c>
      <c r="ET1285" s="81">
        <f>SUM($BL1285:$CI1285)+SUM(CN$1282:CN$1294)</f>
        <v>40</v>
      </c>
      <c r="EU1285" s="81">
        <f>SUM($CK1285:$DH1285)+SUM(BO$1282:BO$1294)</f>
        <v>54</v>
      </c>
      <c r="EV1285" s="79">
        <f t="shared" si="2076"/>
        <v>29</v>
      </c>
      <c r="EW1285" s="81">
        <f t="shared" si="2077"/>
        <v>-14</v>
      </c>
      <c r="EX1285" s="78"/>
      <c r="EY1285" s="80">
        <f t="shared" si="2057"/>
        <v>24</v>
      </c>
      <c r="EZ1285" s="80">
        <f t="shared" si="2058"/>
        <v>8</v>
      </c>
      <c r="FA1285" s="80">
        <f t="shared" si="2059"/>
        <v>5</v>
      </c>
      <c r="FB1285" s="80">
        <f t="shared" si="2060"/>
        <v>11</v>
      </c>
      <c r="FC1285" s="80">
        <f t="shared" si="2061"/>
        <v>40</v>
      </c>
      <c r="FD1285" s="80">
        <f t="shared" si="2062"/>
        <v>54</v>
      </c>
      <c r="FE1285" s="80">
        <f t="shared" si="2063"/>
        <v>29</v>
      </c>
      <c r="FF1285" s="80">
        <f t="shared" si="2064"/>
        <v>-14</v>
      </c>
      <c r="FH1285" s="54">
        <f t="shared" si="2078"/>
        <v>0</v>
      </c>
      <c r="FI1285" s="54">
        <f t="shared" si="2079"/>
        <v>0</v>
      </c>
      <c r="FJ1285" s="54">
        <f t="shared" si="2065"/>
        <v>0</v>
      </c>
      <c r="FK1285" s="54">
        <f t="shared" si="2065"/>
        <v>0</v>
      </c>
      <c r="FL1285" s="54">
        <f t="shared" si="2065"/>
        <v>0</v>
      </c>
      <c r="FM1285" s="54">
        <f t="shared" si="2065"/>
        <v>0</v>
      </c>
      <c r="FN1285" s="54">
        <f t="shared" si="2065"/>
        <v>0</v>
      </c>
      <c r="FO1285" s="54">
        <f t="shared" si="2065"/>
        <v>0</v>
      </c>
      <c r="FQ1285" s="54" t="str">
        <f t="shared" si="1984"/>
        <v/>
      </c>
      <c r="FR1285" s="54" t="str">
        <f t="shared" si="1985"/>
        <v/>
      </c>
      <c r="FS1285" s="54" t="str">
        <f t="shared" si="2066"/>
        <v/>
      </c>
      <c r="FT1285" s="54" t="str">
        <f t="shared" si="2067"/>
        <v/>
      </c>
      <c r="FU1285" s="54" t="str">
        <f t="shared" si="2067"/>
        <v/>
      </c>
      <c r="FV1285" s="54" t="str">
        <f t="shared" si="1981"/>
        <v/>
      </c>
      <c r="FW1285" s="54" t="str">
        <f t="shared" si="1981"/>
        <v/>
      </c>
      <c r="FX1285" s="54" t="str">
        <f t="shared" si="1981"/>
        <v/>
      </c>
      <c r="FZ1285" s="58"/>
      <c r="GA1285" s="59"/>
      <c r="GB1285" s="60"/>
      <c r="GC1285" s="58"/>
      <c r="GD1285" s="59"/>
      <c r="GE1285" s="61"/>
      <c r="GF1285" s="58"/>
      <c r="GG1285" s="61"/>
      <c r="GH1285" s="61"/>
    </row>
    <row r="1286" spans="1:192" s="54" customFormat="1" ht="12" x14ac:dyDescent="0.25">
      <c r="A1286" s="54">
        <v>5</v>
      </c>
      <c r="B1286" s="54" t="s">
        <v>1129</v>
      </c>
      <c r="C1286" s="56">
        <v>24</v>
      </c>
      <c r="D1286" s="56">
        <v>12</v>
      </c>
      <c r="E1286" s="56">
        <v>2</v>
      </c>
      <c r="F1286" s="56">
        <v>10</v>
      </c>
      <c r="G1286" s="56">
        <v>46</v>
      </c>
      <c r="H1286" s="56">
        <v>42</v>
      </c>
      <c r="I1286" s="57">
        <v>38</v>
      </c>
      <c r="J1286" s="56">
        <f t="shared" si="2048"/>
        <v>4</v>
      </c>
      <c r="L1286" s="502" t="s">
        <v>390</v>
      </c>
      <c r="M1286" s="477" t="s">
        <v>87</v>
      </c>
      <c r="N1286" s="479" t="s">
        <v>148</v>
      </c>
      <c r="O1286" s="479" t="s">
        <v>87</v>
      </c>
      <c r="P1286" s="479" t="s">
        <v>87</v>
      </c>
      <c r="Q1286" s="497"/>
      <c r="R1286" s="479" t="s">
        <v>200</v>
      </c>
      <c r="S1286" s="479" t="s">
        <v>125</v>
      </c>
      <c r="T1286" s="479" t="s">
        <v>89</v>
      </c>
      <c r="U1286" s="479" t="s">
        <v>62</v>
      </c>
      <c r="V1286" s="479" t="s">
        <v>102</v>
      </c>
      <c r="W1286" s="479" t="s">
        <v>304</v>
      </c>
      <c r="X1286" s="479" t="s">
        <v>186</v>
      </c>
      <c r="Y1286" s="480" t="s">
        <v>304</v>
      </c>
      <c r="AL1286" s="502" t="s">
        <v>390</v>
      </c>
      <c r="AM1286" s="477" t="s">
        <v>262</v>
      </c>
      <c r="AN1286" s="479" t="s">
        <v>257</v>
      </c>
      <c r="AO1286" s="479" t="s">
        <v>675</v>
      </c>
      <c r="AP1286" s="479" t="s">
        <v>1279</v>
      </c>
      <c r="AQ1286" s="497"/>
      <c r="AR1286" s="479" t="s">
        <v>640</v>
      </c>
      <c r="AS1286" s="479" t="s">
        <v>656</v>
      </c>
      <c r="AT1286" s="479" t="s">
        <v>666</v>
      </c>
      <c r="AU1286" s="479" t="s">
        <v>657</v>
      </c>
      <c r="AV1286" s="479" t="s">
        <v>252</v>
      </c>
      <c r="AW1286" s="479" t="s">
        <v>652</v>
      </c>
      <c r="AX1286" s="479" t="s">
        <v>681</v>
      </c>
      <c r="AY1286" s="480" t="s">
        <v>638</v>
      </c>
      <c r="BL1286" s="90">
        <f t="shared" si="2068"/>
        <v>3</v>
      </c>
      <c r="BM1286" s="77">
        <f t="shared" si="2068"/>
        <v>0</v>
      </c>
      <c r="BN1286" s="77">
        <f t="shared" si="2068"/>
        <v>3</v>
      </c>
      <c r="BO1286" s="77">
        <f t="shared" si="2068"/>
        <v>3</v>
      </c>
      <c r="BP1286" s="91"/>
      <c r="BQ1286" s="77">
        <f t="shared" si="2049"/>
        <v>2</v>
      </c>
      <c r="BR1286" s="77">
        <f t="shared" si="2049"/>
        <v>5</v>
      </c>
      <c r="BS1286" s="77">
        <f t="shared" si="2049"/>
        <v>3</v>
      </c>
      <c r="BT1286" s="77">
        <f t="shared" si="2049"/>
        <v>1</v>
      </c>
      <c r="BU1286" s="77">
        <f t="shared" si="2049"/>
        <v>2</v>
      </c>
      <c r="BV1286" s="77">
        <f t="shared" si="2049"/>
        <v>4</v>
      </c>
      <c r="BW1286" s="77">
        <f t="shared" si="2049"/>
        <v>3</v>
      </c>
      <c r="BX1286" s="92">
        <f t="shared" si="2049"/>
        <v>4</v>
      </c>
      <c r="CB1286" s="77" t="str">
        <f t="shared" si="2050"/>
        <v/>
      </c>
      <c r="CC1286" s="77"/>
      <c r="CD1286" s="77"/>
      <c r="CE1286" s="77"/>
      <c r="CF1286" s="77"/>
      <c r="CG1286" s="77"/>
      <c r="CH1286" s="77"/>
      <c r="CJ1286" s="78"/>
      <c r="CK1286" s="90">
        <f t="shared" si="2069"/>
        <v>3</v>
      </c>
      <c r="CL1286" s="77">
        <f t="shared" si="2069"/>
        <v>1</v>
      </c>
      <c r="CM1286" s="77">
        <f t="shared" si="2069"/>
        <v>3</v>
      </c>
      <c r="CN1286" s="77">
        <f t="shared" si="2069"/>
        <v>3</v>
      </c>
      <c r="CO1286" s="91"/>
      <c r="CP1286" s="77">
        <f t="shared" si="2051"/>
        <v>2</v>
      </c>
      <c r="CQ1286" s="77">
        <f t="shared" si="2051"/>
        <v>0</v>
      </c>
      <c r="CR1286" s="77">
        <f t="shared" si="2051"/>
        <v>0</v>
      </c>
      <c r="CS1286" s="77">
        <f t="shared" si="2051"/>
        <v>1</v>
      </c>
      <c r="CT1286" s="77">
        <f t="shared" si="2051"/>
        <v>4</v>
      </c>
      <c r="CU1286" s="77">
        <f t="shared" si="2051"/>
        <v>2</v>
      </c>
      <c r="CV1286" s="77">
        <f t="shared" si="2051"/>
        <v>4</v>
      </c>
      <c r="CW1286" s="92">
        <f t="shared" si="2051"/>
        <v>2</v>
      </c>
      <c r="DA1286" s="77" t="str">
        <f t="shared" si="2052"/>
        <v/>
      </c>
      <c r="DB1286" s="77" t="str">
        <f t="shared" si="2052"/>
        <v/>
      </c>
      <c r="DC1286" s="77"/>
      <c r="DD1286" s="77"/>
      <c r="DE1286" s="77"/>
      <c r="DF1286" s="77"/>
      <c r="DG1286" s="77"/>
      <c r="DH1286" s="77"/>
      <c r="DJ1286" s="90" t="str">
        <f t="shared" si="2070"/>
        <v>D</v>
      </c>
      <c r="DK1286" s="77" t="str">
        <f t="shared" si="2070"/>
        <v>A</v>
      </c>
      <c r="DL1286" s="77" t="str">
        <f t="shared" si="2070"/>
        <v>D</v>
      </c>
      <c r="DM1286" s="77" t="str">
        <f t="shared" si="2070"/>
        <v>D</v>
      </c>
      <c r="DN1286" s="91"/>
      <c r="DO1286" s="77" t="str">
        <f t="shared" si="2053"/>
        <v>D</v>
      </c>
      <c r="DP1286" s="77" t="str">
        <f t="shared" si="2053"/>
        <v>H</v>
      </c>
      <c r="DQ1286" s="77" t="str">
        <f t="shared" si="2053"/>
        <v>H</v>
      </c>
      <c r="DR1286" s="77" t="str">
        <f t="shared" si="2053"/>
        <v>D</v>
      </c>
      <c r="DS1286" s="77" t="str">
        <f t="shared" si="2053"/>
        <v>A</v>
      </c>
      <c r="DT1286" s="77" t="str">
        <f t="shared" si="2053"/>
        <v>H</v>
      </c>
      <c r="DU1286" s="77" t="str">
        <f t="shared" si="2053"/>
        <v>A</v>
      </c>
      <c r="DV1286" s="92" t="str">
        <f t="shared" si="2053"/>
        <v>H</v>
      </c>
      <c r="DZ1286" s="56" t="str">
        <f t="shared" si="2054"/>
        <v/>
      </c>
      <c r="EA1286" s="56" t="str">
        <f t="shared" si="2054"/>
        <v/>
      </c>
      <c r="EB1286" s="56" t="str">
        <f t="shared" si="2054"/>
        <v/>
      </c>
      <c r="EC1286" s="56"/>
      <c r="ED1286" s="56"/>
      <c r="EE1286" s="56"/>
      <c r="EF1286" s="56"/>
      <c r="EG1286" s="56"/>
      <c r="EI1286" s="53" t="str">
        <f t="shared" si="2055"/>
        <v>Croydon Athletic</v>
      </c>
      <c r="EJ1286" s="79">
        <f t="shared" si="2071"/>
        <v>24</v>
      </c>
      <c r="EK1286" s="80">
        <f t="shared" si="2072"/>
        <v>4</v>
      </c>
      <c r="EL1286" s="80">
        <f t="shared" si="2073"/>
        <v>5</v>
      </c>
      <c r="EM1286" s="80">
        <f t="shared" si="2074"/>
        <v>3</v>
      </c>
      <c r="EN1286" s="80">
        <f>COUNTIF(DN$1282:DN$1294,"A")</f>
        <v>1</v>
      </c>
      <c r="EO1286" s="80">
        <f>COUNTIF(DN$1282:DN$1294,"D")</f>
        <v>2</v>
      </c>
      <c r="EP1286" s="80">
        <f>COUNTIF(DN$1282:DN$1294,"H")</f>
        <v>9</v>
      </c>
      <c r="EQ1286" s="79">
        <f t="shared" si="2075"/>
        <v>5</v>
      </c>
      <c r="ER1286" s="79">
        <f t="shared" si="2056"/>
        <v>7</v>
      </c>
      <c r="ES1286" s="79">
        <f t="shared" si="2056"/>
        <v>12</v>
      </c>
      <c r="ET1286" s="81">
        <f>SUM($BL1286:$CI1286)+SUM(CO$1282:CO$1294)</f>
        <v>46</v>
      </c>
      <c r="EU1286" s="81">
        <f>SUM($CK1286:$DH1286)+SUM(BP$1282:BP$1294)</f>
        <v>65</v>
      </c>
      <c r="EV1286" s="79">
        <f t="shared" si="2076"/>
        <v>22</v>
      </c>
      <c r="EW1286" s="81">
        <f t="shared" si="2077"/>
        <v>-19</v>
      </c>
      <c r="EX1286" s="78"/>
      <c r="EY1286" s="80">
        <f t="shared" si="2057"/>
        <v>24</v>
      </c>
      <c r="EZ1286" s="80">
        <f t="shared" si="2058"/>
        <v>5</v>
      </c>
      <c r="FA1286" s="80">
        <f t="shared" si="2059"/>
        <v>7</v>
      </c>
      <c r="FB1286" s="80">
        <f t="shared" si="2060"/>
        <v>12</v>
      </c>
      <c r="FC1286" s="80">
        <f t="shared" si="2061"/>
        <v>46</v>
      </c>
      <c r="FD1286" s="80">
        <f t="shared" si="2062"/>
        <v>65</v>
      </c>
      <c r="FE1286" s="80">
        <f t="shared" si="2063"/>
        <v>22</v>
      </c>
      <c r="FF1286" s="80">
        <f t="shared" si="2064"/>
        <v>-19</v>
      </c>
      <c r="FH1286" s="54">
        <f t="shared" si="2078"/>
        <v>0</v>
      </c>
      <c r="FI1286" s="54">
        <f t="shared" si="2079"/>
        <v>0</v>
      </c>
      <c r="FJ1286" s="54">
        <f t="shared" si="2065"/>
        <v>0</v>
      </c>
      <c r="FK1286" s="54">
        <f t="shared" si="2065"/>
        <v>0</v>
      </c>
      <c r="FL1286" s="54">
        <f t="shared" si="2065"/>
        <v>0</v>
      </c>
      <c r="FM1286" s="54">
        <f t="shared" si="2065"/>
        <v>0</v>
      </c>
      <c r="FN1286" s="54">
        <f t="shared" si="2065"/>
        <v>0</v>
      </c>
      <c r="FO1286" s="54">
        <f t="shared" si="2065"/>
        <v>0</v>
      </c>
      <c r="FQ1286" s="54" t="str">
        <f t="shared" si="1984"/>
        <v/>
      </c>
      <c r="FR1286" s="54" t="str">
        <f t="shared" si="1985"/>
        <v/>
      </c>
      <c r="FS1286" s="54" t="str">
        <f t="shared" si="2066"/>
        <v/>
      </c>
      <c r="FT1286" s="54" t="str">
        <f t="shared" si="2067"/>
        <v/>
      </c>
      <c r="FU1286" s="54" t="str">
        <f t="shared" si="2067"/>
        <v/>
      </c>
      <c r="FV1286" s="54" t="str">
        <f t="shared" si="1981"/>
        <v/>
      </c>
      <c r="FW1286" s="54" t="str">
        <f t="shared" si="1981"/>
        <v/>
      </c>
      <c r="FX1286" s="54" t="str">
        <f t="shared" si="1981"/>
        <v/>
      </c>
      <c r="FZ1286" s="58"/>
      <c r="GA1286" s="59"/>
      <c r="GB1286" s="60"/>
      <c r="GC1286" s="58"/>
      <c r="GD1286" s="59"/>
      <c r="GE1286" s="61"/>
      <c r="GF1286" s="58"/>
      <c r="GG1286" s="61"/>
      <c r="GH1286" s="61"/>
    </row>
    <row r="1287" spans="1:192" s="54" customFormat="1" ht="12" x14ac:dyDescent="0.25">
      <c r="A1287" s="54">
        <v>6</v>
      </c>
      <c r="B1287" s="54" t="s">
        <v>1847</v>
      </c>
      <c r="C1287" s="56">
        <v>24</v>
      </c>
      <c r="D1287" s="56">
        <v>10</v>
      </c>
      <c r="E1287" s="56">
        <v>4</v>
      </c>
      <c r="F1287" s="56">
        <v>10</v>
      </c>
      <c r="G1287" s="56">
        <v>61</v>
      </c>
      <c r="H1287" s="56">
        <v>56</v>
      </c>
      <c r="I1287" s="57">
        <v>34</v>
      </c>
      <c r="J1287" s="56">
        <f t="shared" si="2048"/>
        <v>5</v>
      </c>
      <c r="L1287" s="502" t="s">
        <v>1363</v>
      </c>
      <c r="M1287" s="477" t="s">
        <v>86</v>
      </c>
      <c r="N1287" s="479" t="s">
        <v>77</v>
      </c>
      <c r="O1287" s="479" t="s">
        <v>124</v>
      </c>
      <c r="P1287" s="479" t="s">
        <v>150</v>
      </c>
      <c r="Q1287" s="479" t="s">
        <v>150</v>
      </c>
      <c r="R1287" s="497"/>
      <c r="S1287" s="479" t="s">
        <v>177</v>
      </c>
      <c r="T1287" s="479" t="s">
        <v>85</v>
      </c>
      <c r="U1287" s="479" t="s">
        <v>60</v>
      </c>
      <c r="V1287" s="479" t="s">
        <v>200</v>
      </c>
      <c r="W1287" s="479" t="s">
        <v>177</v>
      </c>
      <c r="X1287" s="479" t="s">
        <v>59</v>
      </c>
      <c r="Y1287" s="480" t="s">
        <v>74</v>
      </c>
      <c r="AL1287" s="502" t="s">
        <v>1363</v>
      </c>
      <c r="AM1287" s="477" t="s">
        <v>182</v>
      </c>
      <c r="AN1287" s="479" t="s">
        <v>157</v>
      </c>
      <c r="AO1287" s="479" t="s">
        <v>181</v>
      </c>
      <c r="AP1287" s="479" t="s">
        <v>154</v>
      </c>
      <c r="AQ1287" s="479" t="s">
        <v>212</v>
      </c>
      <c r="AR1287" s="497"/>
      <c r="AS1287" s="479" t="s">
        <v>202</v>
      </c>
      <c r="AT1287" s="479" t="s">
        <v>169</v>
      </c>
      <c r="AU1287" s="479" t="s">
        <v>156</v>
      </c>
      <c r="AV1287" s="479" t="s">
        <v>180</v>
      </c>
      <c r="AW1287" s="479" t="s">
        <v>155</v>
      </c>
      <c r="AX1287" s="479" t="s">
        <v>160</v>
      </c>
      <c r="AY1287" s="480" t="s">
        <v>195</v>
      </c>
      <c r="BL1287" s="90">
        <f t="shared" si="2068"/>
        <v>0</v>
      </c>
      <c r="BM1287" s="77">
        <f t="shared" si="2068"/>
        <v>2</v>
      </c>
      <c r="BN1287" s="77">
        <f t="shared" si="2068"/>
        <v>0</v>
      </c>
      <c r="BO1287" s="77">
        <f t="shared" si="2068"/>
        <v>3</v>
      </c>
      <c r="BP1287" s="77">
        <f t="shared" si="2068"/>
        <v>3</v>
      </c>
      <c r="BQ1287" s="91"/>
      <c r="BR1287" s="77">
        <f t="shared" si="2049"/>
        <v>2</v>
      </c>
      <c r="BS1287" s="77">
        <f t="shared" si="2049"/>
        <v>0</v>
      </c>
      <c r="BT1287" s="77">
        <f t="shared" si="2049"/>
        <v>4</v>
      </c>
      <c r="BU1287" s="77">
        <f t="shared" si="2049"/>
        <v>2</v>
      </c>
      <c r="BV1287" s="77">
        <f t="shared" si="2049"/>
        <v>2</v>
      </c>
      <c r="BW1287" s="77">
        <f t="shared" si="2049"/>
        <v>4</v>
      </c>
      <c r="BX1287" s="92">
        <f t="shared" si="2049"/>
        <v>1</v>
      </c>
      <c r="CB1287" s="77" t="str">
        <f t="shared" si="2050"/>
        <v/>
      </c>
      <c r="CC1287" s="77"/>
      <c r="CD1287" s="77"/>
      <c r="CE1287" s="77"/>
      <c r="CF1287" s="77"/>
      <c r="CG1287" s="77"/>
      <c r="CH1287" s="77"/>
      <c r="CJ1287" s="78"/>
      <c r="CK1287" s="90">
        <f t="shared" si="2069"/>
        <v>3</v>
      </c>
      <c r="CL1287" s="77">
        <f t="shared" si="2069"/>
        <v>1</v>
      </c>
      <c r="CM1287" s="77">
        <f t="shared" si="2069"/>
        <v>0</v>
      </c>
      <c r="CN1287" s="77">
        <f t="shared" si="2069"/>
        <v>1</v>
      </c>
      <c r="CO1287" s="77">
        <f t="shared" si="2069"/>
        <v>1</v>
      </c>
      <c r="CP1287" s="91"/>
      <c r="CQ1287" s="77">
        <f t="shared" si="2051"/>
        <v>0</v>
      </c>
      <c r="CR1287" s="77">
        <f t="shared" si="2051"/>
        <v>4</v>
      </c>
      <c r="CS1287" s="77">
        <f t="shared" si="2051"/>
        <v>1</v>
      </c>
      <c r="CT1287" s="77">
        <f t="shared" si="2051"/>
        <v>2</v>
      </c>
      <c r="CU1287" s="77">
        <f t="shared" si="2051"/>
        <v>0</v>
      </c>
      <c r="CV1287" s="77">
        <f t="shared" si="2051"/>
        <v>0</v>
      </c>
      <c r="CW1287" s="92">
        <f t="shared" si="2051"/>
        <v>2</v>
      </c>
      <c r="DA1287" s="77" t="str">
        <f t="shared" si="2052"/>
        <v/>
      </c>
      <c r="DB1287" s="77" t="str">
        <f t="shared" si="2052"/>
        <v/>
      </c>
      <c r="DC1287" s="77"/>
      <c r="DD1287" s="77"/>
      <c r="DE1287" s="77"/>
      <c r="DF1287" s="77"/>
      <c r="DG1287" s="77"/>
      <c r="DH1287" s="77"/>
      <c r="DJ1287" s="90" t="str">
        <f t="shared" si="2070"/>
        <v>A</v>
      </c>
      <c r="DK1287" s="77" t="str">
        <f t="shared" si="2070"/>
        <v>H</v>
      </c>
      <c r="DL1287" s="77" t="str">
        <f t="shared" si="2070"/>
        <v>D</v>
      </c>
      <c r="DM1287" s="77" t="str">
        <f t="shared" si="2070"/>
        <v>H</v>
      </c>
      <c r="DN1287" s="77" t="str">
        <f t="shared" si="2070"/>
        <v>H</v>
      </c>
      <c r="DO1287" s="91"/>
      <c r="DP1287" s="77" t="str">
        <f t="shared" si="2053"/>
        <v>H</v>
      </c>
      <c r="DQ1287" s="77" t="str">
        <f t="shared" si="2053"/>
        <v>A</v>
      </c>
      <c r="DR1287" s="77" t="str">
        <f t="shared" si="2053"/>
        <v>H</v>
      </c>
      <c r="DS1287" s="77" t="str">
        <f t="shared" si="2053"/>
        <v>D</v>
      </c>
      <c r="DT1287" s="77" t="str">
        <f t="shared" si="2053"/>
        <v>H</v>
      </c>
      <c r="DU1287" s="77" t="str">
        <f t="shared" si="2053"/>
        <v>H</v>
      </c>
      <c r="DV1287" s="92" t="str">
        <f t="shared" si="2053"/>
        <v>A</v>
      </c>
      <c r="DZ1287" s="56" t="str">
        <f t="shared" si="2054"/>
        <v/>
      </c>
      <c r="EA1287" s="56" t="str">
        <f t="shared" si="2054"/>
        <v/>
      </c>
      <c r="EB1287" s="56" t="str">
        <f t="shared" si="2054"/>
        <v/>
      </c>
      <c r="EC1287" s="56"/>
      <c r="ED1287" s="56"/>
      <c r="EE1287" s="56"/>
      <c r="EF1287" s="56"/>
      <c r="EG1287" s="56"/>
      <c r="EI1287" s="53" t="str">
        <f t="shared" si="2055"/>
        <v>Epsom &amp; Ewell</v>
      </c>
      <c r="EJ1287" s="79">
        <f t="shared" si="2071"/>
        <v>24</v>
      </c>
      <c r="EK1287" s="80">
        <f t="shared" si="2072"/>
        <v>7</v>
      </c>
      <c r="EL1287" s="80">
        <f t="shared" si="2073"/>
        <v>2</v>
      </c>
      <c r="EM1287" s="80">
        <f t="shared" si="2074"/>
        <v>3</v>
      </c>
      <c r="EN1287" s="80">
        <f>COUNTIF(DO$1282:DO$1294,"A")</f>
        <v>2</v>
      </c>
      <c r="EO1287" s="80">
        <f>COUNTIF(DO$1282:DO$1294,"D")</f>
        <v>2</v>
      </c>
      <c r="EP1287" s="80">
        <f>COUNTIF(DO$1282:DO$1294,"H")</f>
        <v>8</v>
      </c>
      <c r="EQ1287" s="79">
        <f t="shared" si="2075"/>
        <v>9</v>
      </c>
      <c r="ER1287" s="79">
        <f t="shared" si="2056"/>
        <v>4</v>
      </c>
      <c r="ES1287" s="79">
        <f t="shared" si="2056"/>
        <v>11</v>
      </c>
      <c r="ET1287" s="81">
        <f>SUM($BL1287:$CI1287)+SUM(CP$1282:CP$1294)</f>
        <v>37</v>
      </c>
      <c r="EU1287" s="81">
        <f>SUM($CK1287:$DH1287)+SUM(BQ$1282:BQ$1294)</f>
        <v>45</v>
      </c>
      <c r="EV1287" s="79">
        <f t="shared" si="2076"/>
        <v>31</v>
      </c>
      <c r="EW1287" s="81">
        <f t="shared" si="2077"/>
        <v>-8</v>
      </c>
      <c r="EX1287" s="78"/>
      <c r="EY1287" s="80">
        <f t="shared" si="2057"/>
        <v>24</v>
      </c>
      <c r="EZ1287" s="80">
        <f t="shared" si="2058"/>
        <v>9</v>
      </c>
      <c r="FA1287" s="80">
        <f t="shared" si="2059"/>
        <v>4</v>
      </c>
      <c r="FB1287" s="80">
        <f t="shared" si="2060"/>
        <v>11</v>
      </c>
      <c r="FC1287" s="80">
        <f t="shared" si="2061"/>
        <v>37</v>
      </c>
      <c r="FD1287" s="80">
        <f t="shared" si="2062"/>
        <v>45</v>
      </c>
      <c r="FE1287" s="80">
        <f t="shared" si="2063"/>
        <v>31</v>
      </c>
      <c r="FF1287" s="80">
        <f t="shared" si="2064"/>
        <v>-8</v>
      </c>
      <c r="FH1287" s="54">
        <f t="shared" si="2078"/>
        <v>0</v>
      </c>
      <c r="FI1287" s="54">
        <f t="shared" si="2079"/>
        <v>0</v>
      </c>
      <c r="FJ1287" s="54">
        <f t="shared" si="2065"/>
        <v>0</v>
      </c>
      <c r="FK1287" s="54">
        <f t="shared" si="2065"/>
        <v>0</v>
      </c>
      <c r="FL1287" s="54">
        <f t="shared" si="2065"/>
        <v>0</v>
      </c>
      <c r="FM1287" s="54">
        <f t="shared" si="2065"/>
        <v>0</v>
      </c>
      <c r="FN1287" s="54">
        <f t="shared" si="2065"/>
        <v>0</v>
      </c>
      <c r="FO1287" s="54">
        <f t="shared" si="2065"/>
        <v>0</v>
      </c>
      <c r="FQ1287" s="54" t="str">
        <f t="shared" si="1984"/>
        <v/>
      </c>
      <c r="FR1287" s="54" t="str">
        <f t="shared" si="1985"/>
        <v/>
      </c>
      <c r="FS1287" s="54" t="str">
        <f t="shared" si="2066"/>
        <v/>
      </c>
      <c r="FT1287" s="54" t="str">
        <f t="shared" si="2067"/>
        <v/>
      </c>
      <c r="FU1287" s="54" t="str">
        <f t="shared" si="2067"/>
        <v/>
      </c>
      <c r="FV1287" s="54" t="str">
        <f t="shared" si="1981"/>
        <v/>
      </c>
      <c r="FW1287" s="54" t="str">
        <f t="shared" si="1981"/>
        <v/>
      </c>
      <c r="FX1287" s="54" t="str">
        <f t="shared" si="1981"/>
        <v/>
      </c>
      <c r="FZ1287" s="58"/>
      <c r="GA1287" s="59"/>
      <c r="GB1287" s="60"/>
      <c r="GC1287" s="58"/>
      <c r="GD1287" s="59"/>
      <c r="GE1287" s="61"/>
      <c r="GF1287" s="58"/>
      <c r="GG1287" s="61"/>
      <c r="GH1287" s="61"/>
    </row>
    <row r="1288" spans="1:192" s="54" customFormat="1" ht="12" x14ac:dyDescent="0.25">
      <c r="A1288" s="54">
        <v>7</v>
      </c>
      <c r="B1288" s="54" t="s">
        <v>897</v>
      </c>
      <c r="C1288" s="56">
        <v>24</v>
      </c>
      <c r="D1288" s="56">
        <v>9</v>
      </c>
      <c r="E1288" s="56">
        <v>5</v>
      </c>
      <c r="F1288" s="56">
        <v>10</v>
      </c>
      <c r="G1288" s="56">
        <v>45</v>
      </c>
      <c r="H1288" s="56">
        <v>41</v>
      </c>
      <c r="I1288" s="57">
        <v>32</v>
      </c>
      <c r="J1288" s="56">
        <f t="shared" si="2048"/>
        <v>4</v>
      </c>
      <c r="L1288" s="502" t="s">
        <v>1940</v>
      </c>
      <c r="M1288" s="477" t="s">
        <v>60</v>
      </c>
      <c r="N1288" s="479" t="s">
        <v>99</v>
      </c>
      <c r="O1288" s="479" t="s">
        <v>76</v>
      </c>
      <c r="P1288" s="479" t="s">
        <v>162</v>
      </c>
      <c r="Q1288" s="479" t="s">
        <v>59</v>
      </c>
      <c r="R1288" s="479" t="s">
        <v>59</v>
      </c>
      <c r="S1288" s="497"/>
      <c r="T1288" s="479" t="s">
        <v>150</v>
      </c>
      <c r="U1288" s="479" t="s">
        <v>58</v>
      </c>
      <c r="V1288" s="479" t="s">
        <v>74</v>
      </c>
      <c r="W1288" s="479" t="s">
        <v>178</v>
      </c>
      <c r="X1288" s="479" t="s">
        <v>62</v>
      </c>
      <c r="Y1288" s="480" t="s">
        <v>304</v>
      </c>
      <c r="AL1288" s="502" t="s">
        <v>1940</v>
      </c>
      <c r="AM1288" s="477" t="s">
        <v>640</v>
      </c>
      <c r="AN1288" s="479" t="s">
        <v>252</v>
      </c>
      <c r="AO1288" s="479" t="s">
        <v>639</v>
      </c>
      <c r="AP1288" s="479" t="s">
        <v>274</v>
      </c>
      <c r="AQ1288" s="479" t="s">
        <v>270</v>
      </c>
      <c r="AR1288" s="479" t="s">
        <v>128</v>
      </c>
      <c r="AS1288" s="497"/>
      <c r="AT1288" s="479" t="s">
        <v>1612</v>
      </c>
      <c r="AU1288" s="479" t="s">
        <v>262</v>
      </c>
      <c r="AV1288" s="479" t="s">
        <v>654</v>
      </c>
      <c r="AW1288" s="479" t="s">
        <v>662</v>
      </c>
      <c r="AX1288" s="479" t="s">
        <v>657</v>
      </c>
      <c r="AY1288" s="480" t="s">
        <v>261</v>
      </c>
      <c r="BL1288" s="90">
        <f t="shared" si="2068"/>
        <v>4</v>
      </c>
      <c r="BM1288" s="77">
        <f t="shared" si="2068"/>
        <v>1</v>
      </c>
      <c r="BN1288" s="77">
        <f t="shared" si="2068"/>
        <v>0</v>
      </c>
      <c r="BO1288" s="77">
        <f t="shared" si="2068"/>
        <v>6</v>
      </c>
      <c r="BP1288" s="77">
        <f t="shared" si="2068"/>
        <v>4</v>
      </c>
      <c r="BQ1288" s="77">
        <f t="shared" si="2068"/>
        <v>4</v>
      </c>
      <c r="BR1288" s="91"/>
      <c r="BS1288" s="77">
        <f t="shared" si="2049"/>
        <v>3</v>
      </c>
      <c r="BT1288" s="77">
        <f t="shared" si="2049"/>
        <v>5</v>
      </c>
      <c r="BU1288" s="77">
        <f t="shared" si="2049"/>
        <v>1</v>
      </c>
      <c r="BV1288" s="77">
        <f t="shared" si="2049"/>
        <v>6</v>
      </c>
      <c r="BW1288" s="77">
        <f t="shared" si="2049"/>
        <v>1</v>
      </c>
      <c r="BX1288" s="92">
        <f t="shared" si="2049"/>
        <v>4</v>
      </c>
      <c r="CB1288" s="77" t="str">
        <f t="shared" si="2050"/>
        <v/>
      </c>
      <c r="CC1288" s="77"/>
      <c r="CD1288" s="77"/>
      <c r="CE1288" s="77"/>
      <c r="CF1288" s="77"/>
      <c r="CG1288" s="77"/>
      <c r="CH1288" s="77"/>
      <c r="CJ1288" s="78"/>
      <c r="CK1288" s="90">
        <f t="shared" si="2069"/>
        <v>1</v>
      </c>
      <c r="CL1288" s="77">
        <f t="shared" si="2069"/>
        <v>0</v>
      </c>
      <c r="CM1288" s="77">
        <f t="shared" si="2069"/>
        <v>2</v>
      </c>
      <c r="CN1288" s="77">
        <f t="shared" si="2069"/>
        <v>0</v>
      </c>
      <c r="CO1288" s="77">
        <f t="shared" si="2069"/>
        <v>0</v>
      </c>
      <c r="CP1288" s="77">
        <f t="shared" si="2069"/>
        <v>0</v>
      </c>
      <c r="CQ1288" s="91"/>
      <c r="CR1288" s="77">
        <f t="shared" si="2051"/>
        <v>1</v>
      </c>
      <c r="CS1288" s="77">
        <f t="shared" si="2051"/>
        <v>1</v>
      </c>
      <c r="CT1288" s="77">
        <f t="shared" si="2051"/>
        <v>2</v>
      </c>
      <c r="CU1288" s="77">
        <f t="shared" si="2051"/>
        <v>1</v>
      </c>
      <c r="CV1288" s="77">
        <f t="shared" si="2051"/>
        <v>1</v>
      </c>
      <c r="CW1288" s="92">
        <f t="shared" si="2051"/>
        <v>2</v>
      </c>
      <c r="DA1288" s="77" t="str">
        <f t="shared" si="2052"/>
        <v/>
      </c>
      <c r="DB1288" s="77" t="str">
        <f t="shared" si="2052"/>
        <v/>
      </c>
      <c r="DC1288" s="77"/>
      <c r="DD1288" s="77"/>
      <c r="DE1288" s="77"/>
      <c r="DF1288" s="77"/>
      <c r="DG1288" s="77"/>
      <c r="DH1288" s="77"/>
      <c r="DJ1288" s="90" t="str">
        <f t="shared" si="2070"/>
        <v>H</v>
      </c>
      <c r="DK1288" s="77" t="str">
        <f t="shared" si="2070"/>
        <v>H</v>
      </c>
      <c r="DL1288" s="77" t="str">
        <f t="shared" si="2070"/>
        <v>A</v>
      </c>
      <c r="DM1288" s="77" t="str">
        <f t="shared" si="2070"/>
        <v>H</v>
      </c>
      <c r="DN1288" s="77" t="str">
        <f t="shared" si="2070"/>
        <v>H</v>
      </c>
      <c r="DO1288" s="77" t="str">
        <f t="shared" si="2070"/>
        <v>H</v>
      </c>
      <c r="DP1288" s="91"/>
      <c r="DQ1288" s="77" t="str">
        <f t="shared" si="2053"/>
        <v>H</v>
      </c>
      <c r="DR1288" s="77" t="str">
        <f t="shared" si="2053"/>
        <v>H</v>
      </c>
      <c r="DS1288" s="77" t="str">
        <f t="shared" si="2053"/>
        <v>A</v>
      </c>
      <c r="DT1288" s="77" t="str">
        <f t="shared" si="2053"/>
        <v>H</v>
      </c>
      <c r="DU1288" s="77" t="str">
        <f t="shared" si="2053"/>
        <v>D</v>
      </c>
      <c r="DV1288" s="92" t="str">
        <f t="shared" si="2053"/>
        <v>H</v>
      </c>
      <c r="DZ1288" s="56" t="str">
        <f t="shared" si="2054"/>
        <v/>
      </c>
      <c r="EA1288" s="56" t="str">
        <f t="shared" si="2054"/>
        <v/>
      </c>
      <c r="EB1288" s="56" t="str">
        <f t="shared" si="2054"/>
        <v/>
      </c>
      <c r="EC1288" s="56"/>
      <c r="ED1288" s="56"/>
      <c r="EE1288" s="56"/>
      <c r="EF1288" s="56"/>
      <c r="EG1288" s="56"/>
      <c r="EI1288" s="53" t="str">
        <f t="shared" si="2055"/>
        <v>Fisher Athletic</v>
      </c>
      <c r="EJ1288" s="79">
        <f t="shared" si="2071"/>
        <v>24</v>
      </c>
      <c r="EK1288" s="80">
        <f t="shared" si="2072"/>
        <v>9</v>
      </c>
      <c r="EL1288" s="80">
        <f t="shared" si="2073"/>
        <v>1</v>
      </c>
      <c r="EM1288" s="80">
        <f t="shared" si="2074"/>
        <v>2</v>
      </c>
      <c r="EN1288" s="80">
        <f>COUNTIF(DP$1282:DP$1294,"A")</f>
        <v>7</v>
      </c>
      <c r="EO1288" s="80">
        <f>COUNTIF(DP$1282:DP$1294,"D")</f>
        <v>1</v>
      </c>
      <c r="EP1288" s="80">
        <f>COUNTIF(DP$1282:DP$1294,"H")</f>
        <v>4</v>
      </c>
      <c r="EQ1288" s="79">
        <f t="shared" si="2075"/>
        <v>16</v>
      </c>
      <c r="ER1288" s="79">
        <f t="shared" si="2056"/>
        <v>2</v>
      </c>
      <c r="ES1288" s="79">
        <f t="shared" si="2056"/>
        <v>6</v>
      </c>
      <c r="ET1288" s="81">
        <f>SUM($BL1288:$CI1288)+SUM(CQ$1282:CQ$1294)</f>
        <v>64</v>
      </c>
      <c r="EU1288" s="81">
        <f>SUM($CK1288:$DH1288)+SUM(BR$1282:BR$1294)</f>
        <v>30</v>
      </c>
      <c r="EV1288" s="79">
        <f t="shared" si="2076"/>
        <v>50</v>
      </c>
      <c r="EW1288" s="81">
        <f t="shared" si="2077"/>
        <v>34</v>
      </c>
      <c r="EX1288" s="78"/>
      <c r="EY1288" s="80">
        <f t="shared" si="2057"/>
        <v>24</v>
      </c>
      <c r="EZ1288" s="80">
        <f t="shared" si="2058"/>
        <v>16</v>
      </c>
      <c r="FA1288" s="80">
        <f t="shared" si="2059"/>
        <v>2</v>
      </c>
      <c r="FB1288" s="80">
        <f t="shared" si="2060"/>
        <v>6</v>
      </c>
      <c r="FC1288" s="80">
        <f t="shared" si="2061"/>
        <v>64</v>
      </c>
      <c r="FD1288" s="80">
        <f t="shared" si="2062"/>
        <v>30</v>
      </c>
      <c r="FE1288" s="80">
        <f t="shared" si="2063"/>
        <v>50</v>
      </c>
      <c r="FF1288" s="80">
        <f t="shared" si="2064"/>
        <v>34</v>
      </c>
      <c r="FH1288" s="54">
        <f t="shared" si="2078"/>
        <v>0</v>
      </c>
      <c r="FI1288" s="54">
        <f t="shared" si="2079"/>
        <v>0</v>
      </c>
      <c r="FJ1288" s="54">
        <f t="shared" si="2065"/>
        <v>0</v>
      </c>
      <c r="FK1288" s="54">
        <f t="shared" si="2065"/>
        <v>0</v>
      </c>
      <c r="FL1288" s="54">
        <f t="shared" si="2065"/>
        <v>0</v>
      </c>
      <c r="FM1288" s="54">
        <f t="shared" si="2065"/>
        <v>0</v>
      </c>
      <c r="FN1288" s="54">
        <f t="shared" si="2065"/>
        <v>0</v>
      </c>
      <c r="FO1288" s="54">
        <f t="shared" si="2065"/>
        <v>0</v>
      </c>
      <c r="FQ1288" s="54" t="str">
        <f t="shared" si="1984"/>
        <v/>
      </c>
      <c r="FR1288" s="54" t="str">
        <f t="shared" si="1985"/>
        <v/>
      </c>
      <c r="FS1288" s="54" t="str">
        <f t="shared" si="2066"/>
        <v/>
      </c>
      <c r="FT1288" s="54" t="str">
        <f t="shared" si="2067"/>
        <v/>
      </c>
      <c r="FU1288" s="54" t="str">
        <f t="shared" si="2067"/>
        <v/>
      </c>
      <c r="FV1288" s="54" t="str">
        <f t="shared" si="1981"/>
        <v/>
      </c>
      <c r="FW1288" s="54" t="str">
        <f t="shared" si="1981"/>
        <v/>
      </c>
      <c r="FX1288" s="54" t="str">
        <f t="shared" si="1981"/>
        <v/>
      </c>
      <c r="FZ1288" s="58"/>
      <c r="GA1288" s="59"/>
      <c r="GB1288" s="60"/>
      <c r="GC1288" s="58"/>
      <c r="GD1288" s="59"/>
      <c r="GE1288" s="61"/>
      <c r="GF1288" s="58"/>
      <c r="GG1288" s="61"/>
      <c r="GH1288" s="61"/>
    </row>
    <row r="1289" spans="1:192" s="54" customFormat="1" ht="12" x14ac:dyDescent="0.25">
      <c r="A1289" s="54">
        <v>8</v>
      </c>
      <c r="B1289" s="54" t="s">
        <v>1001</v>
      </c>
      <c r="C1289" s="56">
        <v>24</v>
      </c>
      <c r="D1289" s="56">
        <v>9</v>
      </c>
      <c r="E1289" s="56">
        <v>5</v>
      </c>
      <c r="F1289" s="56">
        <v>10</v>
      </c>
      <c r="G1289" s="56">
        <v>47</v>
      </c>
      <c r="H1289" s="56">
        <v>49</v>
      </c>
      <c r="I1289" s="57">
        <v>32</v>
      </c>
      <c r="J1289" s="56">
        <f t="shared" si="2048"/>
        <v>-2</v>
      </c>
      <c r="L1289" s="502" t="s">
        <v>1847</v>
      </c>
      <c r="M1289" s="477" t="s">
        <v>87</v>
      </c>
      <c r="N1289" s="479" t="s">
        <v>87</v>
      </c>
      <c r="O1289" s="479" t="s">
        <v>304</v>
      </c>
      <c r="P1289" s="479" t="s">
        <v>60</v>
      </c>
      <c r="Q1289" s="479" t="s">
        <v>416</v>
      </c>
      <c r="R1289" s="479" t="s">
        <v>60</v>
      </c>
      <c r="S1289" s="479" t="s">
        <v>98</v>
      </c>
      <c r="T1289" s="497"/>
      <c r="U1289" s="479" t="s">
        <v>194</v>
      </c>
      <c r="V1289" s="479" t="s">
        <v>176</v>
      </c>
      <c r="W1289" s="479" t="s">
        <v>101</v>
      </c>
      <c r="X1289" s="479" t="s">
        <v>175</v>
      </c>
      <c r="Y1289" s="480" t="s">
        <v>62</v>
      </c>
      <c r="AL1289" s="502" t="s">
        <v>1847</v>
      </c>
      <c r="AM1289" s="477" t="s">
        <v>659</v>
      </c>
      <c r="AN1289" s="479" t="s">
        <v>270</v>
      </c>
      <c r="AO1289" s="479" t="s">
        <v>252</v>
      </c>
      <c r="AP1289" s="479" t="s">
        <v>657</v>
      </c>
      <c r="AQ1289" s="479" t="s">
        <v>272</v>
      </c>
      <c r="AR1289" s="479" t="s">
        <v>656</v>
      </c>
      <c r="AS1289" s="479" t="s">
        <v>675</v>
      </c>
      <c r="AT1289" s="497"/>
      <c r="AU1289" s="479" t="s">
        <v>116</v>
      </c>
      <c r="AV1289" s="479" t="s">
        <v>82</v>
      </c>
      <c r="AW1289" s="479" t="s">
        <v>681</v>
      </c>
      <c r="AX1289" s="479" t="s">
        <v>652</v>
      </c>
      <c r="AY1289" s="480" t="s">
        <v>246</v>
      </c>
      <c r="BL1289" s="90">
        <f t="shared" si="2068"/>
        <v>3</v>
      </c>
      <c r="BM1289" s="77">
        <f t="shared" si="2068"/>
        <v>3</v>
      </c>
      <c r="BN1289" s="77">
        <f t="shared" si="2068"/>
        <v>4</v>
      </c>
      <c r="BO1289" s="77">
        <f t="shared" si="2068"/>
        <v>4</v>
      </c>
      <c r="BP1289" s="77">
        <f t="shared" si="2068"/>
        <v>6</v>
      </c>
      <c r="BQ1289" s="77">
        <f t="shared" si="2068"/>
        <v>4</v>
      </c>
      <c r="BR1289" s="77">
        <f t="shared" si="2068"/>
        <v>0</v>
      </c>
      <c r="BS1289" s="91"/>
      <c r="BT1289" s="77">
        <f>(IF(U1289="","",(IF(MID(U1289,2,1)="-",LEFT(U1289,1),LEFT(U1289,2)))+0))</f>
        <v>9</v>
      </c>
      <c r="BU1289" s="77">
        <f>(IF(V1289="","",(IF(MID(V1289,2,1)="-",LEFT(V1289,1),LEFT(V1289,2)))+0))</f>
        <v>2</v>
      </c>
      <c r="BV1289" s="77">
        <f>(IF(W1289="","",(IF(MID(W1289,2,1)="-",LEFT(W1289,1),LEFT(W1289,2)))+0))</f>
        <v>3</v>
      </c>
      <c r="BW1289" s="77">
        <f>(IF(X1289="","",(IF(MID(X1289,2,1)="-",LEFT(X1289,1),LEFT(X1289,2)))+0))</f>
        <v>2</v>
      </c>
      <c r="BX1289" s="92">
        <f>(IF(Y1289="","",(IF(MID(Y1289,2,1)="-",LEFT(Y1289,1),LEFT(Y1289,2)))+0))</f>
        <v>1</v>
      </c>
      <c r="CB1289" s="77" t="str">
        <f t="shared" si="2050"/>
        <v/>
      </c>
      <c r="CC1289" s="77"/>
      <c r="CD1289" s="77"/>
      <c r="CE1289" s="77"/>
      <c r="CF1289" s="77"/>
      <c r="CG1289" s="77"/>
      <c r="CH1289" s="77"/>
      <c r="CJ1289" s="78"/>
      <c r="CK1289" s="90">
        <f t="shared" si="2069"/>
        <v>3</v>
      </c>
      <c r="CL1289" s="77">
        <f t="shared" si="2069"/>
        <v>3</v>
      </c>
      <c r="CM1289" s="77">
        <f t="shared" si="2069"/>
        <v>2</v>
      </c>
      <c r="CN1289" s="77">
        <f t="shared" si="2069"/>
        <v>1</v>
      </c>
      <c r="CO1289" s="77">
        <f t="shared" si="2069"/>
        <v>2</v>
      </c>
      <c r="CP1289" s="77">
        <f t="shared" si="2069"/>
        <v>1</v>
      </c>
      <c r="CQ1289" s="77">
        <f t="shared" si="2069"/>
        <v>5</v>
      </c>
      <c r="CR1289" s="91"/>
      <c r="CS1289" s="77">
        <f>(IF(U1289="","",IF(RIGHT(U1289,2)="10",RIGHT(U1289,2),RIGHT(U1289,1))+0))</f>
        <v>1</v>
      </c>
      <c r="CT1289" s="77">
        <f>(IF(V1289="","",IF(RIGHT(V1289,2)="10",RIGHT(V1289,2),RIGHT(V1289,1))+0))</f>
        <v>3</v>
      </c>
      <c r="CU1289" s="77">
        <f>(IF(W1289="","",IF(RIGHT(W1289,2)="10",RIGHT(W1289,2),RIGHT(W1289,1))+0))</f>
        <v>2</v>
      </c>
      <c r="CV1289" s="77">
        <f>(IF(X1289="","",IF(RIGHT(X1289,2)="10",RIGHT(X1289,2),RIGHT(X1289,1))+0))</f>
        <v>5</v>
      </c>
      <c r="CW1289" s="92">
        <f>(IF(Y1289="","",IF(RIGHT(Y1289,2)="10",RIGHT(Y1289,2),RIGHT(Y1289,1))+0))</f>
        <v>1</v>
      </c>
      <c r="DA1289" s="77" t="str">
        <f t="shared" si="2052"/>
        <v/>
      </c>
      <c r="DB1289" s="77" t="str">
        <f t="shared" si="2052"/>
        <v/>
      </c>
      <c r="DC1289" s="77"/>
      <c r="DD1289" s="77"/>
      <c r="DE1289" s="77"/>
      <c r="DF1289" s="77"/>
      <c r="DG1289" s="77"/>
      <c r="DH1289" s="77"/>
      <c r="DJ1289" s="90" t="str">
        <f t="shared" si="2070"/>
        <v>D</v>
      </c>
      <c r="DK1289" s="77" t="str">
        <f t="shared" si="2070"/>
        <v>D</v>
      </c>
      <c r="DL1289" s="77" t="str">
        <f t="shared" si="2070"/>
        <v>H</v>
      </c>
      <c r="DM1289" s="77" t="str">
        <f t="shared" si="2070"/>
        <v>H</v>
      </c>
      <c r="DN1289" s="77" t="str">
        <f t="shared" si="2070"/>
        <v>H</v>
      </c>
      <c r="DO1289" s="77" t="str">
        <f t="shared" si="2070"/>
        <v>H</v>
      </c>
      <c r="DP1289" s="77" t="str">
        <f t="shared" si="2070"/>
        <v>A</v>
      </c>
      <c r="DQ1289" s="91"/>
      <c r="DR1289" s="77" t="str">
        <f>(IF(U1289="","",IF(BT1289&gt;CS1289,"H",IF(BT1289&lt;CS1289,"A","D"))))</f>
        <v>H</v>
      </c>
      <c r="DS1289" s="77" t="str">
        <f>(IF(V1289="","",IF(BU1289&gt;CT1289,"H",IF(BU1289&lt;CT1289,"A","D"))))</f>
        <v>A</v>
      </c>
      <c r="DT1289" s="77" t="str">
        <f>(IF(W1289="","",IF(BV1289&gt;CU1289,"H",IF(BV1289&lt;CU1289,"A","D"))))</f>
        <v>H</v>
      </c>
      <c r="DU1289" s="77" t="str">
        <f>(IF(X1289="","",IF(BW1289&gt;CV1289,"H",IF(BW1289&lt;CV1289,"A","D"))))</f>
        <v>A</v>
      </c>
      <c r="DV1289" s="92" t="str">
        <f>(IF(Y1289="","",IF(BX1289&gt;CW1289,"H",IF(BX1289&lt;CW1289,"A","D"))))</f>
        <v>D</v>
      </c>
      <c r="DZ1289" s="56" t="str">
        <f t="shared" si="2054"/>
        <v/>
      </c>
      <c r="EA1289" s="56" t="str">
        <f t="shared" si="2054"/>
        <v/>
      </c>
      <c r="EB1289" s="56" t="str">
        <f t="shared" si="2054"/>
        <v/>
      </c>
      <c r="EC1289" s="56"/>
      <c r="ED1289" s="56"/>
      <c r="EE1289" s="56"/>
      <c r="EF1289" s="56"/>
      <c r="EG1289" s="56"/>
      <c r="EI1289" s="53" t="str">
        <f t="shared" si="2055"/>
        <v>Hampton</v>
      </c>
      <c r="EJ1289" s="79">
        <f t="shared" si="2071"/>
        <v>24</v>
      </c>
      <c r="EK1289" s="80">
        <f t="shared" si="2072"/>
        <v>6</v>
      </c>
      <c r="EL1289" s="80">
        <f t="shared" si="2073"/>
        <v>3</v>
      </c>
      <c r="EM1289" s="80">
        <f t="shared" si="2074"/>
        <v>3</v>
      </c>
      <c r="EN1289" s="80">
        <f>COUNTIF(DQ$1282:DQ$1294,"A")</f>
        <v>4</v>
      </c>
      <c r="EO1289" s="80">
        <f>COUNTIF(DQ$1282:DQ$1294,"D")</f>
        <v>1</v>
      </c>
      <c r="EP1289" s="80">
        <f>COUNTIF(DQ$1282:DQ$1294,"H")</f>
        <v>7</v>
      </c>
      <c r="EQ1289" s="79">
        <f t="shared" si="2075"/>
        <v>10</v>
      </c>
      <c r="ER1289" s="79">
        <f t="shared" si="2056"/>
        <v>4</v>
      </c>
      <c r="ES1289" s="79">
        <f t="shared" si="2056"/>
        <v>10</v>
      </c>
      <c r="ET1289" s="81">
        <f>SUM($BL1289:$CI1289)+SUM(CR$1282:CR$1294)</f>
        <v>61</v>
      </c>
      <c r="EU1289" s="81">
        <f>SUM($CK1289:$DH1289)+SUM(BS$1282:BS$1294)</f>
        <v>56</v>
      </c>
      <c r="EV1289" s="79">
        <f t="shared" si="2076"/>
        <v>34</v>
      </c>
      <c r="EW1289" s="81">
        <f t="shared" si="2077"/>
        <v>5</v>
      </c>
      <c r="EX1289" s="78"/>
      <c r="EY1289" s="80">
        <f t="shared" si="2057"/>
        <v>24</v>
      </c>
      <c r="EZ1289" s="80">
        <f t="shared" si="2058"/>
        <v>10</v>
      </c>
      <c r="FA1289" s="80">
        <f t="shared" si="2059"/>
        <v>4</v>
      </c>
      <c r="FB1289" s="80">
        <f t="shared" si="2060"/>
        <v>10</v>
      </c>
      <c r="FC1289" s="80">
        <f t="shared" si="2061"/>
        <v>61</v>
      </c>
      <c r="FD1289" s="80">
        <f t="shared" si="2062"/>
        <v>56</v>
      </c>
      <c r="FE1289" s="80">
        <f t="shared" si="2063"/>
        <v>34</v>
      </c>
      <c r="FF1289" s="80">
        <f t="shared" si="2064"/>
        <v>5</v>
      </c>
      <c r="FH1289" s="54">
        <f t="shared" si="2078"/>
        <v>0</v>
      </c>
      <c r="FI1289" s="54">
        <f t="shared" si="2079"/>
        <v>0</v>
      </c>
      <c r="FJ1289" s="54">
        <f t="shared" si="2065"/>
        <v>0</v>
      </c>
      <c r="FK1289" s="54">
        <f t="shared" si="2065"/>
        <v>0</v>
      </c>
      <c r="FL1289" s="54">
        <f t="shared" si="2065"/>
        <v>0</v>
      </c>
      <c r="FM1289" s="54">
        <f t="shared" si="2065"/>
        <v>0</v>
      </c>
      <c r="FN1289" s="54">
        <f t="shared" si="2065"/>
        <v>0</v>
      </c>
      <c r="FO1289" s="54">
        <f t="shared" si="2065"/>
        <v>0</v>
      </c>
      <c r="FQ1289" s="54" t="str">
        <f t="shared" si="1984"/>
        <v/>
      </c>
      <c r="FR1289" s="54" t="str">
        <f t="shared" si="1985"/>
        <v/>
      </c>
      <c r="FS1289" s="54" t="str">
        <f t="shared" si="2066"/>
        <v/>
      </c>
      <c r="FT1289" s="54" t="str">
        <f t="shared" si="2067"/>
        <v/>
      </c>
      <c r="FU1289" s="54" t="str">
        <f t="shared" si="2067"/>
        <v/>
      </c>
      <c r="FV1289" s="54" t="str">
        <f t="shared" si="1981"/>
        <v/>
      </c>
      <c r="FW1289" s="54" t="str">
        <f t="shared" si="1981"/>
        <v/>
      </c>
      <c r="FX1289" s="54" t="str">
        <f t="shared" si="1981"/>
        <v/>
      </c>
      <c r="FZ1289" s="58"/>
      <c r="GA1289" s="59"/>
      <c r="GB1289" s="60"/>
      <c r="GC1289" s="58"/>
      <c r="GD1289" s="59"/>
      <c r="GE1289" s="61"/>
      <c r="GF1289" s="58"/>
      <c r="GG1289" s="61"/>
      <c r="GH1289" s="61"/>
    </row>
    <row r="1290" spans="1:192" s="53" customFormat="1" ht="12" x14ac:dyDescent="0.25">
      <c r="A1290" s="53">
        <v>9</v>
      </c>
      <c r="B1290" s="53" t="s">
        <v>1363</v>
      </c>
      <c r="C1290" s="57">
        <v>24</v>
      </c>
      <c r="D1290" s="57">
        <v>9</v>
      </c>
      <c r="E1290" s="57">
        <v>4</v>
      </c>
      <c r="F1290" s="57">
        <v>11</v>
      </c>
      <c r="G1290" s="57">
        <v>37</v>
      </c>
      <c r="H1290" s="57">
        <v>45</v>
      </c>
      <c r="I1290" s="57">
        <v>31</v>
      </c>
      <c r="J1290" s="57">
        <f t="shared" si="2048"/>
        <v>-8</v>
      </c>
      <c r="L1290" s="502" t="s">
        <v>282</v>
      </c>
      <c r="M1290" s="477" t="s">
        <v>60</v>
      </c>
      <c r="N1290" s="479" t="s">
        <v>89</v>
      </c>
      <c r="O1290" s="479" t="s">
        <v>62</v>
      </c>
      <c r="P1290" s="479" t="s">
        <v>87</v>
      </c>
      <c r="Q1290" s="479" t="s">
        <v>200</v>
      </c>
      <c r="R1290" s="479" t="s">
        <v>101</v>
      </c>
      <c r="S1290" s="479" t="s">
        <v>76</v>
      </c>
      <c r="T1290" s="479" t="s">
        <v>74</v>
      </c>
      <c r="U1290" s="497"/>
      <c r="V1290" s="479" t="s">
        <v>89</v>
      </c>
      <c r="W1290" s="479" t="s">
        <v>58</v>
      </c>
      <c r="X1290" s="479" t="s">
        <v>99</v>
      </c>
      <c r="Y1290" s="480" t="s">
        <v>148</v>
      </c>
      <c r="Z1290" s="54"/>
      <c r="AA1290" s="54"/>
      <c r="AB1290" s="54"/>
      <c r="AL1290" s="502" t="s">
        <v>282</v>
      </c>
      <c r="AM1290" s="477" t="s">
        <v>272</v>
      </c>
      <c r="AN1290" s="479" t="s">
        <v>274</v>
      </c>
      <c r="AO1290" s="479" t="s">
        <v>257</v>
      </c>
      <c r="AP1290" s="479" t="s">
        <v>681</v>
      </c>
      <c r="AQ1290" s="479" t="s">
        <v>246</v>
      </c>
      <c r="AR1290" s="479" t="s">
        <v>665</v>
      </c>
      <c r="AS1290" s="479" t="s">
        <v>638</v>
      </c>
      <c r="AT1290" s="479" t="s">
        <v>1279</v>
      </c>
      <c r="AU1290" s="497"/>
      <c r="AV1290" s="479" t="s">
        <v>640</v>
      </c>
      <c r="AW1290" s="479" t="s">
        <v>270</v>
      </c>
      <c r="AX1290" s="479" t="s">
        <v>669</v>
      </c>
      <c r="AY1290" s="480" t="s">
        <v>591</v>
      </c>
      <c r="AZ1290" s="54"/>
      <c r="BA1290" s="54"/>
      <c r="BB1290" s="54"/>
      <c r="BL1290" s="90">
        <f t="shared" si="2068"/>
        <v>4</v>
      </c>
      <c r="BM1290" s="77">
        <f t="shared" si="2068"/>
        <v>3</v>
      </c>
      <c r="BN1290" s="77">
        <f t="shared" si="2068"/>
        <v>1</v>
      </c>
      <c r="BO1290" s="77">
        <f t="shared" si="2068"/>
        <v>3</v>
      </c>
      <c r="BP1290" s="77">
        <f t="shared" si="2068"/>
        <v>2</v>
      </c>
      <c r="BQ1290" s="77">
        <f t="shared" si="2068"/>
        <v>3</v>
      </c>
      <c r="BR1290" s="77">
        <f t="shared" si="2068"/>
        <v>0</v>
      </c>
      <c r="BS1290" s="77">
        <f>(IF(T1290="","",(IF(MID(T1290,2,1)="-",LEFT(T1290,1),LEFT(T1290,2)))+0))</f>
        <v>1</v>
      </c>
      <c r="BT1290" s="91"/>
      <c r="BU1290" s="77">
        <f>(IF(V1290="","",(IF(MID(V1290,2,1)="-",LEFT(V1290,1),LEFT(V1290,2)))+0))</f>
        <v>3</v>
      </c>
      <c r="BV1290" s="77">
        <f>(IF(W1290="","",(IF(MID(W1290,2,1)="-",LEFT(W1290,1),LEFT(W1290,2)))+0))</f>
        <v>5</v>
      </c>
      <c r="BW1290" s="77">
        <f>(IF(X1290="","",(IF(MID(X1290,2,1)="-",LEFT(X1290,1),LEFT(X1290,2)))+0))</f>
        <v>1</v>
      </c>
      <c r="BX1290" s="92">
        <f>(IF(Y1290="","",(IF(MID(Y1290,2,1)="-",LEFT(Y1290,1),LEFT(Y1290,2)))+0))</f>
        <v>0</v>
      </c>
      <c r="BY1290" s="54"/>
      <c r="BZ1290" s="54"/>
      <c r="CA1290" s="54"/>
      <c r="CB1290" s="77" t="str">
        <f t="shared" si="2050"/>
        <v/>
      </c>
      <c r="CC1290" s="77"/>
      <c r="CD1290" s="77"/>
      <c r="CE1290" s="77"/>
      <c r="CF1290" s="77"/>
      <c r="CG1290" s="77"/>
      <c r="CH1290" s="77"/>
      <c r="CJ1290" s="163"/>
      <c r="CK1290" s="90">
        <f t="shared" si="2069"/>
        <v>1</v>
      </c>
      <c r="CL1290" s="77">
        <f t="shared" si="2069"/>
        <v>0</v>
      </c>
      <c r="CM1290" s="77">
        <f t="shared" si="2069"/>
        <v>1</v>
      </c>
      <c r="CN1290" s="77">
        <f t="shared" si="2069"/>
        <v>3</v>
      </c>
      <c r="CO1290" s="77">
        <f t="shared" si="2069"/>
        <v>2</v>
      </c>
      <c r="CP1290" s="77">
        <f t="shared" si="2069"/>
        <v>2</v>
      </c>
      <c r="CQ1290" s="77">
        <f t="shared" si="2069"/>
        <v>2</v>
      </c>
      <c r="CR1290" s="77">
        <f>(IF(T1290="","",IF(RIGHT(T1290,2)="10",RIGHT(T1290,2),RIGHT(T1290,1))+0))</f>
        <v>2</v>
      </c>
      <c r="CS1290" s="91"/>
      <c r="CT1290" s="77">
        <f>(IF(V1290="","",IF(RIGHT(V1290,2)="10",RIGHT(V1290,2),RIGHT(V1290,1))+0))</f>
        <v>0</v>
      </c>
      <c r="CU1290" s="77">
        <f>(IF(W1290="","",IF(RIGHT(W1290,2)="10",RIGHT(W1290,2),RIGHT(W1290,1))+0))</f>
        <v>1</v>
      </c>
      <c r="CV1290" s="77">
        <f>(IF(X1290="","",IF(RIGHT(X1290,2)="10",RIGHT(X1290,2),RIGHT(X1290,1))+0))</f>
        <v>0</v>
      </c>
      <c r="CW1290" s="92">
        <f>(IF(Y1290="","",IF(RIGHT(Y1290,2)="10",RIGHT(Y1290,2),RIGHT(Y1290,1))+0))</f>
        <v>1</v>
      </c>
      <c r="CX1290" s="54"/>
      <c r="CY1290" s="54"/>
      <c r="CZ1290" s="54"/>
      <c r="DA1290" s="77" t="str">
        <f t="shared" si="2052"/>
        <v/>
      </c>
      <c r="DB1290" s="77" t="str">
        <f t="shared" si="2052"/>
        <v/>
      </c>
      <c r="DC1290" s="77"/>
      <c r="DD1290" s="77"/>
      <c r="DE1290" s="77"/>
      <c r="DF1290" s="77"/>
      <c r="DG1290" s="77"/>
      <c r="DH1290" s="77"/>
      <c r="DJ1290" s="90" t="str">
        <f t="shared" si="2070"/>
        <v>H</v>
      </c>
      <c r="DK1290" s="77" t="str">
        <f t="shared" si="2070"/>
        <v>H</v>
      </c>
      <c r="DL1290" s="77" t="str">
        <f t="shared" si="2070"/>
        <v>D</v>
      </c>
      <c r="DM1290" s="77" t="str">
        <f t="shared" si="2070"/>
        <v>D</v>
      </c>
      <c r="DN1290" s="77" t="str">
        <f t="shared" si="2070"/>
        <v>D</v>
      </c>
      <c r="DO1290" s="77" t="str">
        <f t="shared" si="2070"/>
        <v>H</v>
      </c>
      <c r="DP1290" s="77" t="str">
        <f t="shared" si="2070"/>
        <v>A</v>
      </c>
      <c r="DQ1290" s="77" t="str">
        <f>(IF(T1290="","",IF(BS1290&gt;CR1290,"H",IF(BS1290&lt;CR1290,"A","D"))))</f>
        <v>A</v>
      </c>
      <c r="DR1290" s="91"/>
      <c r="DS1290" s="77" t="str">
        <f>(IF(V1290="","",IF(BU1290&gt;CT1290,"H",IF(BU1290&lt;CT1290,"A","D"))))</f>
        <v>H</v>
      </c>
      <c r="DT1290" s="77" t="str">
        <f>(IF(W1290="","",IF(BV1290&gt;CU1290,"H",IF(BV1290&lt;CU1290,"A","D"))))</f>
        <v>H</v>
      </c>
      <c r="DU1290" s="77" t="str">
        <f>(IF(X1290="","",IF(BW1290&gt;CV1290,"H",IF(BW1290&lt;CV1290,"A","D"))))</f>
        <v>H</v>
      </c>
      <c r="DV1290" s="92" t="str">
        <f>(IF(Y1290="","",IF(BX1290&gt;CW1290,"H",IF(BX1290&lt;CW1290,"A","D"))))</f>
        <v>A</v>
      </c>
      <c r="DW1290" s="54"/>
      <c r="DX1290" s="54"/>
      <c r="DY1290" s="54"/>
      <c r="DZ1290" s="56" t="str">
        <f t="shared" si="2054"/>
        <v/>
      </c>
      <c r="EA1290" s="56" t="str">
        <f t="shared" si="2054"/>
        <v/>
      </c>
      <c r="EB1290" s="56" t="str">
        <f t="shared" si="2054"/>
        <v/>
      </c>
      <c r="EC1290" s="56"/>
      <c r="ED1290" s="56"/>
      <c r="EE1290" s="56"/>
      <c r="EF1290" s="56"/>
      <c r="EG1290" s="56"/>
      <c r="EI1290" s="53" t="str">
        <f t="shared" si="2055"/>
        <v>Leatherhead</v>
      </c>
      <c r="EJ1290" s="79">
        <f t="shared" si="2071"/>
        <v>24</v>
      </c>
      <c r="EK1290" s="80">
        <f t="shared" si="2072"/>
        <v>6</v>
      </c>
      <c r="EL1290" s="80">
        <f t="shared" si="2073"/>
        <v>3</v>
      </c>
      <c r="EM1290" s="80">
        <f t="shared" si="2074"/>
        <v>3</v>
      </c>
      <c r="EN1290" s="80">
        <f>COUNTIF(DR$1282:DR$1294,"A")</f>
        <v>7</v>
      </c>
      <c r="EO1290" s="80">
        <f>COUNTIF(DR$1282:DR$1294,"D")</f>
        <v>1</v>
      </c>
      <c r="EP1290" s="80">
        <f>COUNTIF(DR$1282:DR$1294,"H")</f>
        <v>4</v>
      </c>
      <c r="EQ1290" s="79">
        <f t="shared" si="2075"/>
        <v>13</v>
      </c>
      <c r="ER1290" s="79">
        <f t="shared" si="2056"/>
        <v>4</v>
      </c>
      <c r="ES1290" s="79">
        <f t="shared" si="2056"/>
        <v>7</v>
      </c>
      <c r="ET1290" s="81">
        <f>SUM($BL1290:$CI1290)+SUM(CS$1282:CS$1294)</f>
        <v>53</v>
      </c>
      <c r="EU1290" s="81">
        <f>SUM($CK1290:$DH1290)+SUM(BT$1282:BT$1294)</f>
        <v>40</v>
      </c>
      <c r="EV1290" s="79">
        <f t="shared" si="2076"/>
        <v>43</v>
      </c>
      <c r="EW1290" s="81">
        <f t="shared" si="2077"/>
        <v>13</v>
      </c>
      <c r="EX1290" s="78"/>
      <c r="EY1290" s="80">
        <f t="shared" si="2057"/>
        <v>24</v>
      </c>
      <c r="EZ1290" s="80">
        <f t="shared" si="2058"/>
        <v>13</v>
      </c>
      <c r="FA1290" s="80">
        <f t="shared" si="2059"/>
        <v>4</v>
      </c>
      <c r="FB1290" s="80">
        <f t="shared" si="2060"/>
        <v>7</v>
      </c>
      <c r="FC1290" s="80">
        <f t="shared" si="2061"/>
        <v>53</v>
      </c>
      <c r="FD1290" s="80">
        <f t="shared" si="2062"/>
        <v>40</v>
      </c>
      <c r="FE1290" s="80">
        <f t="shared" si="2063"/>
        <v>43</v>
      </c>
      <c r="FF1290" s="80">
        <f t="shared" si="2064"/>
        <v>13</v>
      </c>
      <c r="FH1290" s="54">
        <f t="shared" si="2078"/>
        <v>0</v>
      </c>
      <c r="FI1290" s="54">
        <f t="shared" si="2079"/>
        <v>0</v>
      </c>
      <c r="FJ1290" s="54">
        <f t="shared" si="2065"/>
        <v>0</v>
      </c>
      <c r="FK1290" s="54">
        <f t="shared" si="2065"/>
        <v>0</v>
      </c>
      <c r="FL1290" s="54">
        <f t="shared" si="2065"/>
        <v>0</v>
      </c>
      <c r="FM1290" s="54">
        <f t="shared" si="2065"/>
        <v>0</v>
      </c>
      <c r="FN1290" s="54">
        <f t="shared" si="2065"/>
        <v>0</v>
      </c>
      <c r="FO1290" s="54">
        <f t="shared" si="2065"/>
        <v>0</v>
      </c>
      <c r="FQ1290" s="54" t="str">
        <f t="shared" si="1984"/>
        <v/>
      </c>
      <c r="FR1290" s="54" t="str">
        <f t="shared" si="1985"/>
        <v/>
      </c>
      <c r="FS1290" s="54" t="str">
        <f t="shared" si="2066"/>
        <v/>
      </c>
      <c r="FT1290" s="54" t="str">
        <f t="shared" si="2067"/>
        <v/>
      </c>
      <c r="FU1290" s="54" t="str">
        <f t="shared" si="2067"/>
        <v/>
      </c>
      <c r="FV1290" s="54" t="str">
        <f t="shared" si="1981"/>
        <v/>
      </c>
      <c r="FW1290" s="54" t="str">
        <f t="shared" si="1981"/>
        <v/>
      </c>
      <c r="FX1290" s="54" t="str">
        <f t="shared" si="1981"/>
        <v/>
      </c>
      <c r="FY1290" s="54"/>
      <c r="FZ1290" s="58"/>
      <c r="GA1290" s="59"/>
      <c r="GB1290" s="60"/>
      <c r="GC1290" s="58"/>
      <c r="GD1290" s="59"/>
      <c r="GE1290" s="61"/>
      <c r="GF1290" s="58"/>
      <c r="GG1290" s="61"/>
      <c r="GH1290" s="61"/>
      <c r="GI1290" s="54"/>
      <c r="GJ1290" s="54"/>
    </row>
    <row r="1291" spans="1:192" s="54" customFormat="1" ht="12" x14ac:dyDescent="0.25">
      <c r="A1291" s="54">
        <v>10</v>
      </c>
      <c r="B1291" s="54" t="s">
        <v>1000</v>
      </c>
      <c r="C1291" s="56">
        <v>24</v>
      </c>
      <c r="D1291" s="56">
        <v>8</v>
      </c>
      <c r="E1291" s="56">
        <v>5</v>
      </c>
      <c r="F1291" s="56">
        <v>11</v>
      </c>
      <c r="G1291" s="56">
        <v>40</v>
      </c>
      <c r="H1291" s="56">
        <v>54</v>
      </c>
      <c r="I1291" s="57">
        <v>29</v>
      </c>
      <c r="J1291" s="56">
        <f t="shared" si="2048"/>
        <v>-14</v>
      </c>
      <c r="L1291" s="502" t="s">
        <v>1849</v>
      </c>
      <c r="M1291" s="477" t="s">
        <v>59</v>
      </c>
      <c r="N1291" s="479" t="s">
        <v>150</v>
      </c>
      <c r="O1291" s="479" t="s">
        <v>200</v>
      </c>
      <c r="P1291" s="479" t="s">
        <v>87</v>
      </c>
      <c r="Q1291" s="479" t="s">
        <v>148</v>
      </c>
      <c r="R1291" s="479" t="s">
        <v>89</v>
      </c>
      <c r="S1291" s="479" t="s">
        <v>62</v>
      </c>
      <c r="T1291" s="479" t="s">
        <v>150</v>
      </c>
      <c r="U1291" s="479" t="s">
        <v>101</v>
      </c>
      <c r="V1291" s="497"/>
      <c r="W1291" s="479" t="s">
        <v>177</v>
      </c>
      <c r="X1291" s="479" t="s">
        <v>101</v>
      </c>
      <c r="Y1291" s="480" t="s">
        <v>177</v>
      </c>
      <c r="AL1291" s="502" t="s">
        <v>1849</v>
      </c>
      <c r="AM1291" s="477" t="s">
        <v>271</v>
      </c>
      <c r="AN1291" s="479" t="s">
        <v>657</v>
      </c>
      <c r="AO1291" s="479" t="s">
        <v>655</v>
      </c>
      <c r="AP1291" s="479" t="s">
        <v>638</v>
      </c>
      <c r="AQ1291" s="479" t="s">
        <v>648</v>
      </c>
      <c r="AR1291" s="479" t="s">
        <v>244</v>
      </c>
      <c r="AS1291" s="479" t="s">
        <v>669</v>
      </c>
      <c r="AT1291" s="479" t="s">
        <v>646</v>
      </c>
      <c r="AU1291" s="479" t="s">
        <v>656</v>
      </c>
      <c r="AV1291" s="497"/>
      <c r="AW1291" s="479" t="s">
        <v>635</v>
      </c>
      <c r="AX1291" s="479" t="s">
        <v>1279</v>
      </c>
      <c r="AY1291" s="480" t="s">
        <v>645</v>
      </c>
      <c r="BL1291" s="90">
        <f t="shared" si="2068"/>
        <v>4</v>
      </c>
      <c r="BM1291" s="77">
        <f t="shared" si="2068"/>
        <v>3</v>
      </c>
      <c r="BN1291" s="77">
        <f t="shared" si="2068"/>
        <v>2</v>
      </c>
      <c r="BO1291" s="77">
        <f t="shared" si="2068"/>
        <v>3</v>
      </c>
      <c r="BP1291" s="77">
        <f t="shared" si="2068"/>
        <v>0</v>
      </c>
      <c r="BQ1291" s="77">
        <f t="shared" si="2068"/>
        <v>3</v>
      </c>
      <c r="BR1291" s="77">
        <f t="shared" si="2068"/>
        <v>1</v>
      </c>
      <c r="BS1291" s="77">
        <f>(IF(T1291="","",(IF(MID(T1291,2,1)="-",LEFT(T1291,1),LEFT(T1291,2)))+0))</f>
        <v>3</v>
      </c>
      <c r="BT1291" s="77">
        <f>(IF(U1291="","",(IF(MID(U1291,2,1)="-",LEFT(U1291,1),LEFT(U1291,2)))+0))</f>
        <v>3</v>
      </c>
      <c r="BU1291" s="91"/>
      <c r="BV1291" s="77">
        <f>(IF(W1291="","",(IF(MID(W1291,2,1)="-",LEFT(W1291,1),LEFT(W1291,2)))+0))</f>
        <v>2</v>
      </c>
      <c r="BW1291" s="77">
        <f>(IF(X1291="","",(IF(MID(X1291,2,1)="-",LEFT(X1291,1),LEFT(X1291,2)))+0))</f>
        <v>3</v>
      </c>
      <c r="BX1291" s="92">
        <f>(IF(Y1291="","",(IF(MID(Y1291,2,1)="-",LEFT(Y1291,1),LEFT(Y1291,2)))+0))</f>
        <v>2</v>
      </c>
      <c r="CB1291" s="77" t="str">
        <f t="shared" si="2050"/>
        <v/>
      </c>
      <c r="CC1291" s="77"/>
      <c r="CD1291" s="77"/>
      <c r="CE1291" s="77"/>
      <c r="CF1291" s="77"/>
      <c r="CG1291" s="77"/>
      <c r="CH1291" s="77"/>
      <c r="CJ1291" s="78"/>
      <c r="CK1291" s="90">
        <f t="shared" si="2069"/>
        <v>0</v>
      </c>
      <c r="CL1291" s="77">
        <f t="shared" si="2069"/>
        <v>1</v>
      </c>
      <c r="CM1291" s="77">
        <f t="shared" si="2069"/>
        <v>2</v>
      </c>
      <c r="CN1291" s="77">
        <f t="shared" si="2069"/>
        <v>3</v>
      </c>
      <c r="CO1291" s="77">
        <f t="shared" si="2069"/>
        <v>1</v>
      </c>
      <c r="CP1291" s="77">
        <f t="shared" si="2069"/>
        <v>0</v>
      </c>
      <c r="CQ1291" s="77">
        <f t="shared" si="2069"/>
        <v>1</v>
      </c>
      <c r="CR1291" s="77">
        <f>(IF(T1291="","",IF(RIGHT(T1291,2)="10",RIGHT(T1291,2),RIGHT(T1291,1))+0))</f>
        <v>1</v>
      </c>
      <c r="CS1291" s="77">
        <f>(IF(U1291="","",IF(RIGHT(U1291,2)="10",RIGHT(U1291,2),RIGHT(U1291,1))+0))</f>
        <v>2</v>
      </c>
      <c r="CT1291" s="91"/>
      <c r="CU1291" s="77">
        <f>(IF(W1291="","",IF(RIGHT(W1291,2)="10",RIGHT(W1291,2),RIGHT(W1291,1))+0))</f>
        <v>0</v>
      </c>
      <c r="CV1291" s="77">
        <f>(IF(X1291="","",IF(RIGHT(X1291,2)="10",RIGHT(X1291,2),RIGHT(X1291,1))+0))</f>
        <v>2</v>
      </c>
      <c r="CW1291" s="92">
        <f>(IF(Y1291="","",IF(RIGHT(Y1291,2)="10",RIGHT(Y1291,2),RIGHT(Y1291,1))+0))</f>
        <v>0</v>
      </c>
      <c r="DA1291" s="77" t="str">
        <f t="shared" si="2052"/>
        <v/>
      </c>
      <c r="DB1291" s="77" t="str">
        <f t="shared" si="2052"/>
        <v/>
      </c>
      <c r="DC1291" s="77"/>
      <c r="DD1291" s="77"/>
      <c r="DE1291" s="77"/>
      <c r="DF1291" s="77"/>
      <c r="DG1291" s="77"/>
      <c r="DH1291" s="77"/>
      <c r="DJ1291" s="90" t="str">
        <f t="shared" si="2070"/>
        <v>H</v>
      </c>
      <c r="DK1291" s="77" t="str">
        <f t="shared" si="2070"/>
        <v>H</v>
      </c>
      <c r="DL1291" s="77" t="str">
        <f t="shared" si="2070"/>
        <v>D</v>
      </c>
      <c r="DM1291" s="77" t="str">
        <f t="shared" si="2070"/>
        <v>D</v>
      </c>
      <c r="DN1291" s="77" t="str">
        <f t="shared" si="2070"/>
        <v>A</v>
      </c>
      <c r="DO1291" s="77" t="str">
        <f t="shared" si="2070"/>
        <v>H</v>
      </c>
      <c r="DP1291" s="77" t="str">
        <f t="shared" si="2070"/>
        <v>D</v>
      </c>
      <c r="DQ1291" s="77" t="str">
        <f>(IF(T1291="","",IF(BS1291&gt;CR1291,"H",IF(BS1291&lt;CR1291,"A","D"))))</f>
        <v>H</v>
      </c>
      <c r="DR1291" s="77" t="str">
        <f>(IF(U1291="","",IF(BT1291&gt;CS1291,"H",IF(BT1291&lt;CS1291,"A","D"))))</f>
        <v>H</v>
      </c>
      <c r="DS1291" s="91"/>
      <c r="DT1291" s="77" t="str">
        <f>(IF(W1291="","",IF(BV1291&gt;CU1291,"H",IF(BV1291&lt;CU1291,"A","D"))))</f>
        <v>H</v>
      </c>
      <c r="DU1291" s="77" t="str">
        <f>(IF(X1291="","",IF(BW1291&gt;CV1291,"H",IF(BW1291&lt;CV1291,"A","D"))))</f>
        <v>H</v>
      </c>
      <c r="DV1291" s="92" t="str">
        <f>(IF(Y1291="","",IF(BX1291&gt;CW1291,"H",IF(BX1291&lt;CW1291,"A","D"))))</f>
        <v>H</v>
      </c>
      <c r="DZ1291" s="56" t="str">
        <f t="shared" si="2054"/>
        <v/>
      </c>
      <c r="EA1291" s="56" t="str">
        <f t="shared" si="2054"/>
        <v/>
      </c>
      <c r="EB1291" s="56" t="str">
        <f t="shared" si="2054"/>
        <v/>
      </c>
      <c r="EC1291" s="56"/>
      <c r="ED1291" s="56"/>
      <c r="EE1291" s="56"/>
      <c r="EF1291" s="56"/>
      <c r="EG1291" s="56"/>
      <c r="EI1291" s="53" t="str">
        <f t="shared" si="2055"/>
        <v>Met Police</v>
      </c>
      <c r="EJ1291" s="79">
        <f t="shared" si="2071"/>
        <v>24</v>
      </c>
      <c r="EK1291" s="80">
        <f t="shared" si="2072"/>
        <v>8</v>
      </c>
      <c r="EL1291" s="80">
        <f t="shared" si="2073"/>
        <v>3</v>
      </c>
      <c r="EM1291" s="80">
        <f t="shared" si="2074"/>
        <v>1</v>
      </c>
      <c r="EN1291" s="80">
        <f>COUNTIF(DS$1282:DS$1294,"A")</f>
        <v>8</v>
      </c>
      <c r="EO1291" s="80">
        <f>COUNTIF(DS$1282:DS$1294,"D")</f>
        <v>1</v>
      </c>
      <c r="EP1291" s="80">
        <f>COUNTIF(DS$1282:DS$1294,"H")</f>
        <v>3</v>
      </c>
      <c r="EQ1291" s="79">
        <f t="shared" si="2075"/>
        <v>16</v>
      </c>
      <c r="ER1291" s="79">
        <f t="shared" si="2056"/>
        <v>4</v>
      </c>
      <c r="ES1291" s="79">
        <f t="shared" si="2056"/>
        <v>4</v>
      </c>
      <c r="ET1291" s="81">
        <f>SUM($BL1291:$CI1291)+SUM(CT$1282:CT$1294)</f>
        <v>56</v>
      </c>
      <c r="EU1291" s="81">
        <f>SUM($CK1291:$DH1291)+SUM(BU$1282:BU$1294)</f>
        <v>35</v>
      </c>
      <c r="EV1291" s="79">
        <f t="shared" si="2076"/>
        <v>52</v>
      </c>
      <c r="EW1291" s="81">
        <f t="shared" si="2077"/>
        <v>21</v>
      </c>
      <c r="EX1291" s="78"/>
      <c r="EY1291" s="80">
        <f t="shared" si="2057"/>
        <v>24</v>
      </c>
      <c r="EZ1291" s="80">
        <f t="shared" si="2058"/>
        <v>16</v>
      </c>
      <c r="FA1291" s="80">
        <f t="shared" si="2059"/>
        <v>4</v>
      </c>
      <c r="FB1291" s="80">
        <f t="shared" si="2060"/>
        <v>4</v>
      </c>
      <c r="FC1291" s="80">
        <f t="shared" si="2061"/>
        <v>56</v>
      </c>
      <c r="FD1291" s="80">
        <f t="shared" si="2062"/>
        <v>35</v>
      </c>
      <c r="FE1291" s="80">
        <f t="shared" si="2063"/>
        <v>52</v>
      </c>
      <c r="FF1291" s="80">
        <f t="shared" si="2064"/>
        <v>21</v>
      </c>
      <c r="FH1291" s="54">
        <f t="shared" si="2078"/>
        <v>0</v>
      </c>
      <c r="FI1291" s="54">
        <f t="shared" si="2079"/>
        <v>0</v>
      </c>
      <c r="FJ1291" s="54">
        <f t="shared" si="2065"/>
        <v>0</v>
      </c>
      <c r="FK1291" s="54">
        <f t="shared" si="2065"/>
        <v>0</v>
      </c>
      <c r="FL1291" s="54">
        <f t="shared" si="2065"/>
        <v>0</v>
      </c>
      <c r="FM1291" s="54">
        <f t="shared" si="2065"/>
        <v>0</v>
      </c>
      <c r="FN1291" s="54">
        <f t="shared" si="2065"/>
        <v>0</v>
      </c>
      <c r="FO1291" s="54">
        <f t="shared" si="2065"/>
        <v>0</v>
      </c>
      <c r="FQ1291" s="54" t="str">
        <f t="shared" si="1984"/>
        <v/>
      </c>
      <c r="FR1291" s="54" t="str">
        <f t="shared" si="1985"/>
        <v/>
      </c>
      <c r="FS1291" s="54" t="str">
        <f t="shared" si="2066"/>
        <v/>
      </c>
      <c r="FT1291" s="54" t="str">
        <f t="shared" si="2067"/>
        <v/>
      </c>
      <c r="FU1291" s="54" t="str">
        <f t="shared" si="2067"/>
        <v/>
      </c>
      <c r="FV1291" s="54" t="str">
        <f t="shared" si="1981"/>
        <v/>
      </c>
      <c r="FW1291" s="54" t="str">
        <f t="shared" si="1981"/>
        <v/>
      </c>
      <c r="FX1291" s="54" t="str">
        <f t="shared" si="1981"/>
        <v/>
      </c>
      <c r="FZ1291" s="58"/>
      <c r="GA1291" s="59"/>
      <c r="GB1291" s="60"/>
      <c r="GC1291" s="58"/>
      <c r="GD1291" s="59"/>
      <c r="GE1291" s="61"/>
      <c r="GF1291" s="58"/>
      <c r="GG1291" s="61"/>
      <c r="GH1291" s="61"/>
      <c r="GI1291" s="53"/>
    </row>
    <row r="1292" spans="1:192" s="54" customFormat="1" ht="12" x14ac:dyDescent="0.25">
      <c r="A1292" s="54">
        <v>11</v>
      </c>
      <c r="B1292" s="54" t="s">
        <v>390</v>
      </c>
      <c r="C1292" s="56">
        <v>24</v>
      </c>
      <c r="D1292" s="56">
        <v>5</v>
      </c>
      <c r="E1292" s="56">
        <v>7</v>
      </c>
      <c r="F1292" s="56">
        <v>12</v>
      </c>
      <c r="G1292" s="56">
        <v>46</v>
      </c>
      <c r="H1292" s="56">
        <v>65</v>
      </c>
      <c r="I1292" s="57">
        <v>22</v>
      </c>
      <c r="J1292" s="56">
        <f t="shared" si="2048"/>
        <v>-19</v>
      </c>
      <c r="L1292" s="502" t="s">
        <v>1937</v>
      </c>
      <c r="M1292" s="477" t="s">
        <v>85</v>
      </c>
      <c r="N1292" s="479" t="s">
        <v>59</v>
      </c>
      <c r="O1292" s="479" t="s">
        <v>110</v>
      </c>
      <c r="P1292" s="479" t="s">
        <v>176</v>
      </c>
      <c r="Q1292" s="479" t="s">
        <v>58</v>
      </c>
      <c r="R1292" s="479" t="s">
        <v>74</v>
      </c>
      <c r="S1292" s="479" t="s">
        <v>99</v>
      </c>
      <c r="T1292" s="479" t="s">
        <v>87</v>
      </c>
      <c r="U1292" s="479" t="s">
        <v>905</v>
      </c>
      <c r="V1292" s="479" t="s">
        <v>176</v>
      </c>
      <c r="W1292" s="497"/>
      <c r="X1292" s="479" t="s">
        <v>206</v>
      </c>
      <c r="Y1292" s="480" t="s">
        <v>148</v>
      </c>
      <c r="AL1292" s="502" t="s">
        <v>1937</v>
      </c>
      <c r="AM1292" s="477" t="s">
        <v>1279</v>
      </c>
      <c r="AN1292" s="479" t="s">
        <v>665</v>
      </c>
      <c r="AO1292" s="479" t="s">
        <v>274</v>
      </c>
      <c r="AP1292" s="479" t="s">
        <v>310</v>
      </c>
      <c r="AQ1292" s="479" t="s">
        <v>261</v>
      </c>
      <c r="AR1292" s="479" t="s">
        <v>246</v>
      </c>
      <c r="AS1292" s="479" t="s">
        <v>659</v>
      </c>
      <c r="AT1292" s="479" t="s">
        <v>661</v>
      </c>
      <c r="AU1292" s="479" t="s">
        <v>663</v>
      </c>
      <c r="AV1292" s="479" t="s">
        <v>675</v>
      </c>
      <c r="AW1292" s="497"/>
      <c r="AX1292" s="479" t="s">
        <v>639</v>
      </c>
      <c r="AY1292" s="480" t="s">
        <v>640</v>
      </c>
      <c r="BL1292" s="90">
        <f t="shared" si="2068"/>
        <v>0</v>
      </c>
      <c r="BM1292" s="77">
        <f t="shared" si="2068"/>
        <v>4</v>
      </c>
      <c r="BN1292" s="77">
        <f t="shared" si="2068"/>
        <v>1</v>
      </c>
      <c r="BO1292" s="77">
        <f t="shared" si="2068"/>
        <v>2</v>
      </c>
      <c r="BP1292" s="77">
        <f t="shared" si="2068"/>
        <v>5</v>
      </c>
      <c r="BQ1292" s="77">
        <f t="shared" si="2068"/>
        <v>1</v>
      </c>
      <c r="BR1292" s="77">
        <f t="shared" si="2068"/>
        <v>1</v>
      </c>
      <c r="BS1292" s="77">
        <f>(IF(T1292="","",(IF(MID(T1292,2,1)="-",LEFT(T1292,1),LEFT(T1292,2)))+0))</f>
        <v>3</v>
      </c>
      <c r="BT1292" s="77">
        <f>(IF(U1292="","",(IF(MID(U1292,2,1)="-",LEFT(U1292,1),LEFT(U1292,2)))+0))</f>
        <v>2</v>
      </c>
      <c r="BU1292" s="77">
        <f>(IF(V1292="","",(IF(MID(V1292,2,1)="-",LEFT(V1292,1),LEFT(V1292,2)))+0))</f>
        <v>2</v>
      </c>
      <c r="BV1292" s="91"/>
      <c r="BW1292" s="77">
        <f>(IF(X1292="","",(IF(MID(X1292,2,1)="-",LEFT(X1292,1),LEFT(X1292,2)))+0))</f>
        <v>1</v>
      </c>
      <c r="BX1292" s="92">
        <f>(IF(Y1292="","",(IF(MID(Y1292,2,1)="-",LEFT(Y1292,1),LEFT(Y1292,2)))+0))</f>
        <v>0</v>
      </c>
      <c r="CB1292" s="77" t="str">
        <f t="shared" si="2050"/>
        <v/>
      </c>
      <c r="CC1292" s="77"/>
      <c r="CD1292" s="77"/>
      <c r="CE1292" s="77"/>
      <c r="CF1292" s="77"/>
      <c r="CG1292" s="77"/>
      <c r="CH1292" s="77"/>
      <c r="CJ1292" s="78"/>
      <c r="CK1292" s="90">
        <f t="shared" si="2069"/>
        <v>4</v>
      </c>
      <c r="CL1292" s="77">
        <f t="shared" si="2069"/>
        <v>0</v>
      </c>
      <c r="CM1292" s="77">
        <f t="shared" si="2069"/>
        <v>7</v>
      </c>
      <c r="CN1292" s="77">
        <f t="shared" si="2069"/>
        <v>3</v>
      </c>
      <c r="CO1292" s="77">
        <f t="shared" si="2069"/>
        <v>1</v>
      </c>
      <c r="CP1292" s="77">
        <f t="shared" si="2069"/>
        <v>2</v>
      </c>
      <c r="CQ1292" s="77">
        <f t="shared" si="2069"/>
        <v>0</v>
      </c>
      <c r="CR1292" s="77">
        <f>(IF(T1292="","",IF(RIGHT(T1292,2)="10",RIGHT(T1292,2),RIGHT(T1292,1))+0))</f>
        <v>3</v>
      </c>
      <c r="CS1292" s="77">
        <f>(IF(U1292="","",IF(RIGHT(U1292,2)="10",RIGHT(U1292,2),RIGHT(U1292,1))+0))</f>
        <v>9</v>
      </c>
      <c r="CT1292" s="77">
        <f>(IF(V1292="","",IF(RIGHT(V1292,2)="10",RIGHT(V1292,2),RIGHT(V1292,1))+0))</f>
        <v>3</v>
      </c>
      <c r="CU1292" s="91"/>
      <c r="CV1292" s="77">
        <f>(IF(X1292="","",IF(RIGHT(X1292,2)="10",RIGHT(X1292,2),RIGHT(X1292,1))+0))</f>
        <v>4</v>
      </c>
      <c r="CW1292" s="92">
        <f>(IF(Y1292="","",IF(RIGHT(Y1292,2)="10",RIGHT(Y1292,2),RIGHT(Y1292,1))+0))</f>
        <v>1</v>
      </c>
      <c r="DA1292" s="77" t="str">
        <f t="shared" si="2052"/>
        <v/>
      </c>
      <c r="DB1292" s="77" t="str">
        <f t="shared" si="2052"/>
        <v/>
      </c>
      <c r="DC1292" s="77"/>
      <c r="DD1292" s="77"/>
      <c r="DE1292" s="77"/>
      <c r="DF1292" s="77"/>
      <c r="DG1292" s="77"/>
      <c r="DH1292" s="77"/>
      <c r="DJ1292" s="90" t="str">
        <f t="shared" si="2070"/>
        <v>A</v>
      </c>
      <c r="DK1292" s="77" t="str">
        <f t="shared" si="2070"/>
        <v>H</v>
      </c>
      <c r="DL1292" s="77" t="str">
        <f t="shared" si="2070"/>
        <v>A</v>
      </c>
      <c r="DM1292" s="77" t="str">
        <f t="shared" si="2070"/>
        <v>A</v>
      </c>
      <c r="DN1292" s="77" t="str">
        <f t="shared" si="2070"/>
        <v>H</v>
      </c>
      <c r="DO1292" s="77" t="str">
        <f t="shared" si="2070"/>
        <v>A</v>
      </c>
      <c r="DP1292" s="77" t="str">
        <f t="shared" si="2070"/>
        <v>H</v>
      </c>
      <c r="DQ1292" s="77" t="str">
        <f>(IF(T1292="","",IF(BS1292&gt;CR1292,"H",IF(BS1292&lt;CR1292,"A","D"))))</f>
        <v>D</v>
      </c>
      <c r="DR1292" s="77" t="str">
        <f>(IF(U1292="","",IF(BT1292&gt;CS1292,"H",IF(BT1292&lt;CS1292,"A","D"))))</f>
        <v>A</v>
      </c>
      <c r="DS1292" s="77" t="str">
        <f>(IF(V1292="","",IF(BU1292&gt;CT1292,"H",IF(BU1292&lt;CT1292,"A","D"))))</f>
        <v>A</v>
      </c>
      <c r="DT1292" s="91"/>
      <c r="DU1292" s="77" t="str">
        <f>(IF(X1292="","",IF(BW1292&gt;CV1292,"H",IF(BW1292&lt;CV1292,"A","D"))))</f>
        <v>A</v>
      </c>
      <c r="DV1292" s="92" t="str">
        <f>(IF(Y1292="","",IF(BX1292&gt;CW1292,"H",IF(BX1292&lt;CW1292,"A","D"))))</f>
        <v>A</v>
      </c>
      <c r="DZ1292" s="56" t="str">
        <f t="shared" si="2054"/>
        <v/>
      </c>
      <c r="EA1292" s="56" t="str">
        <f t="shared" si="2054"/>
        <v/>
      </c>
      <c r="EB1292" s="56" t="str">
        <f t="shared" si="2054"/>
        <v/>
      </c>
      <c r="EC1292" s="56"/>
      <c r="ED1292" s="56"/>
      <c r="EE1292" s="56"/>
      <c r="EF1292" s="56"/>
      <c r="EG1292" s="56"/>
      <c r="EI1292" s="53" t="str">
        <f t="shared" si="2055"/>
        <v>Raynes Park Vale</v>
      </c>
      <c r="EJ1292" s="79">
        <f t="shared" si="2071"/>
        <v>24</v>
      </c>
      <c r="EK1292" s="80">
        <f t="shared" si="2072"/>
        <v>3</v>
      </c>
      <c r="EL1292" s="80">
        <f t="shared" si="2073"/>
        <v>1</v>
      </c>
      <c r="EM1292" s="80">
        <f t="shared" si="2074"/>
        <v>8</v>
      </c>
      <c r="EN1292" s="80">
        <f>COUNTIF(DT$1282:DT$1294,"A")</f>
        <v>0</v>
      </c>
      <c r="EO1292" s="80">
        <f>COUNTIF(DT$1282:DT$1294,"D")</f>
        <v>2</v>
      </c>
      <c r="EP1292" s="80">
        <f>COUNTIF(DT$1282:DT$1294,"H")</f>
        <v>10</v>
      </c>
      <c r="EQ1292" s="79">
        <f t="shared" si="2075"/>
        <v>3</v>
      </c>
      <c r="ER1292" s="79">
        <f t="shared" si="2056"/>
        <v>3</v>
      </c>
      <c r="ES1292" s="79">
        <f t="shared" si="2056"/>
        <v>18</v>
      </c>
      <c r="ET1292" s="81">
        <f>SUM($BL1292:$CI1292)+SUM(CU$1282:CU$1294)</f>
        <v>31</v>
      </c>
      <c r="EU1292" s="81">
        <f>SUM($CK1292:$DH1292)+SUM(BV$1282:BV$1294)</f>
        <v>71</v>
      </c>
      <c r="EV1292" s="79">
        <f t="shared" si="2076"/>
        <v>12</v>
      </c>
      <c r="EW1292" s="81">
        <f t="shared" si="2077"/>
        <v>-40</v>
      </c>
      <c r="EX1292" s="78"/>
      <c r="EY1292" s="80">
        <f t="shared" si="2057"/>
        <v>24</v>
      </c>
      <c r="EZ1292" s="80">
        <f t="shared" si="2058"/>
        <v>3</v>
      </c>
      <c r="FA1292" s="80">
        <f t="shared" si="2059"/>
        <v>3</v>
      </c>
      <c r="FB1292" s="80">
        <f t="shared" si="2060"/>
        <v>18</v>
      </c>
      <c r="FC1292" s="80">
        <f t="shared" si="2061"/>
        <v>31</v>
      </c>
      <c r="FD1292" s="80">
        <f t="shared" si="2062"/>
        <v>71</v>
      </c>
      <c r="FE1292" s="80">
        <f t="shared" si="2063"/>
        <v>12</v>
      </c>
      <c r="FF1292" s="80">
        <f t="shared" si="2064"/>
        <v>-40</v>
      </c>
      <c r="FH1292" s="54">
        <f t="shared" si="2078"/>
        <v>0</v>
      </c>
      <c r="FI1292" s="54">
        <f t="shared" si="2079"/>
        <v>0</v>
      </c>
      <c r="FJ1292" s="54">
        <f t="shared" si="2065"/>
        <v>0</v>
      </c>
      <c r="FK1292" s="54">
        <f t="shared" si="2065"/>
        <v>0</v>
      </c>
      <c r="FL1292" s="54">
        <f t="shared" si="2065"/>
        <v>0</v>
      </c>
      <c r="FM1292" s="54">
        <f t="shared" si="2065"/>
        <v>0</v>
      </c>
      <c r="FN1292" s="54">
        <f t="shared" si="2065"/>
        <v>0</v>
      </c>
      <c r="FO1292" s="54">
        <f t="shared" si="2065"/>
        <v>0</v>
      </c>
      <c r="FQ1292" s="54" t="str">
        <f t="shared" si="1984"/>
        <v/>
      </c>
      <c r="FR1292" s="54" t="str">
        <f t="shared" si="1985"/>
        <v/>
      </c>
      <c r="FS1292" s="54" t="str">
        <f t="shared" si="2066"/>
        <v/>
      </c>
      <c r="FT1292" s="54" t="str">
        <f t="shared" si="2067"/>
        <v/>
      </c>
      <c r="FU1292" s="54" t="str">
        <f t="shared" si="2067"/>
        <v/>
      </c>
      <c r="FV1292" s="54" t="str">
        <f t="shared" si="1981"/>
        <v/>
      </c>
      <c r="FW1292" s="54" t="str">
        <f t="shared" si="1981"/>
        <v/>
      </c>
      <c r="FX1292" s="54" t="str">
        <f t="shared" si="1981"/>
        <v/>
      </c>
      <c r="FZ1292" s="58"/>
      <c r="GA1292" s="59"/>
      <c r="GB1292" s="60"/>
      <c r="GC1292" s="58"/>
      <c r="GD1292" s="59"/>
      <c r="GE1292" s="61"/>
      <c r="GF1292" s="58"/>
      <c r="GG1292" s="61"/>
      <c r="GH1292" s="61"/>
    </row>
    <row r="1293" spans="1:192" s="54" customFormat="1" ht="12" x14ac:dyDescent="0.25">
      <c r="A1293" s="54">
        <v>12</v>
      </c>
      <c r="B1293" s="54" t="s">
        <v>1924</v>
      </c>
      <c r="C1293" s="56">
        <v>24</v>
      </c>
      <c r="D1293" s="56">
        <v>5</v>
      </c>
      <c r="E1293" s="56">
        <v>6</v>
      </c>
      <c r="F1293" s="56">
        <v>13</v>
      </c>
      <c r="G1293" s="56">
        <v>37</v>
      </c>
      <c r="H1293" s="56">
        <v>50</v>
      </c>
      <c r="I1293" s="57">
        <v>21</v>
      </c>
      <c r="J1293" s="56">
        <f t="shared" si="2048"/>
        <v>-13</v>
      </c>
      <c r="L1293" s="502" t="s">
        <v>897</v>
      </c>
      <c r="M1293" s="477" t="s">
        <v>62</v>
      </c>
      <c r="N1293" s="479" t="s">
        <v>76</v>
      </c>
      <c r="O1293" s="479" t="s">
        <v>74</v>
      </c>
      <c r="P1293" s="479" t="s">
        <v>148</v>
      </c>
      <c r="Q1293" s="479" t="s">
        <v>178</v>
      </c>
      <c r="R1293" s="479" t="s">
        <v>99</v>
      </c>
      <c r="S1293" s="479" t="s">
        <v>103</v>
      </c>
      <c r="T1293" s="479" t="s">
        <v>100</v>
      </c>
      <c r="U1293" s="479" t="s">
        <v>148</v>
      </c>
      <c r="V1293" s="479" t="s">
        <v>176</v>
      </c>
      <c r="W1293" s="479" t="s">
        <v>89</v>
      </c>
      <c r="X1293" s="497"/>
      <c r="Y1293" s="480" t="s">
        <v>101</v>
      </c>
      <c r="Z1293" s="53"/>
      <c r="AA1293" s="53"/>
      <c r="AB1293" s="53"/>
      <c r="AL1293" s="502" t="s">
        <v>897</v>
      </c>
      <c r="AM1293" s="477" t="s">
        <v>638</v>
      </c>
      <c r="AN1293" s="479" t="s">
        <v>262</v>
      </c>
      <c r="AO1293" s="479" t="s">
        <v>654</v>
      </c>
      <c r="AP1293" s="479" t="s">
        <v>747</v>
      </c>
      <c r="AQ1293" s="479" t="s">
        <v>244</v>
      </c>
      <c r="AR1293" s="479" t="s">
        <v>635</v>
      </c>
      <c r="AS1293" s="479" t="s">
        <v>271</v>
      </c>
      <c r="AT1293" s="479" t="s">
        <v>655</v>
      </c>
      <c r="AU1293" s="479" t="s">
        <v>310</v>
      </c>
      <c r="AV1293" s="479" t="s">
        <v>261</v>
      </c>
      <c r="AW1293" s="479" t="s">
        <v>646</v>
      </c>
      <c r="AX1293" s="497"/>
      <c r="AY1293" s="480" t="s">
        <v>1612</v>
      </c>
      <c r="AZ1293" s="53"/>
      <c r="BA1293" s="53"/>
      <c r="BB1293" s="53"/>
      <c r="BL1293" s="90">
        <f t="shared" si="2068"/>
        <v>1</v>
      </c>
      <c r="BM1293" s="77">
        <f t="shared" si="2068"/>
        <v>0</v>
      </c>
      <c r="BN1293" s="77">
        <f t="shared" si="2068"/>
        <v>1</v>
      </c>
      <c r="BO1293" s="77">
        <f t="shared" si="2068"/>
        <v>0</v>
      </c>
      <c r="BP1293" s="77">
        <f t="shared" si="2068"/>
        <v>6</v>
      </c>
      <c r="BQ1293" s="77">
        <f t="shared" si="2068"/>
        <v>1</v>
      </c>
      <c r="BR1293" s="77">
        <f t="shared" si="2068"/>
        <v>1</v>
      </c>
      <c r="BS1293" s="77">
        <f>(IF(T1293="","",(IF(MID(T1293,2,1)="-",LEFT(T1293,1),LEFT(T1293,2)))+0))</f>
        <v>4</v>
      </c>
      <c r="BT1293" s="77">
        <f>(IF(U1293="","",(IF(MID(U1293,2,1)="-",LEFT(U1293,1),LEFT(U1293,2)))+0))</f>
        <v>0</v>
      </c>
      <c r="BU1293" s="77">
        <f>(IF(V1293="","",(IF(MID(V1293,2,1)="-",LEFT(V1293,1),LEFT(V1293,2)))+0))</f>
        <v>2</v>
      </c>
      <c r="BV1293" s="77">
        <f>(IF(W1293="","",(IF(MID(W1293,2,1)="-",LEFT(W1293,1),LEFT(W1293,2)))+0))</f>
        <v>3</v>
      </c>
      <c r="BW1293" s="91"/>
      <c r="BX1293" s="92">
        <f>(IF(Y1293="","",(IF(MID(Y1293,2,1)="-",LEFT(Y1293,1),LEFT(Y1293,2)))+0))</f>
        <v>3</v>
      </c>
      <c r="CB1293" s="77" t="str">
        <f t="shared" si="2050"/>
        <v/>
      </c>
      <c r="CC1293" s="77"/>
      <c r="CD1293" s="77"/>
      <c r="CE1293" s="77"/>
      <c r="CF1293" s="77"/>
      <c r="CG1293" s="77"/>
      <c r="CH1293" s="77"/>
      <c r="CJ1293" s="78"/>
      <c r="CK1293" s="90">
        <f t="shared" si="2069"/>
        <v>1</v>
      </c>
      <c r="CL1293" s="77">
        <f t="shared" si="2069"/>
        <v>2</v>
      </c>
      <c r="CM1293" s="77">
        <f t="shared" si="2069"/>
        <v>2</v>
      </c>
      <c r="CN1293" s="77">
        <f t="shared" si="2069"/>
        <v>1</v>
      </c>
      <c r="CO1293" s="77">
        <f t="shared" si="2069"/>
        <v>1</v>
      </c>
      <c r="CP1293" s="77">
        <f t="shared" si="2069"/>
        <v>0</v>
      </c>
      <c r="CQ1293" s="77">
        <f t="shared" si="2069"/>
        <v>3</v>
      </c>
      <c r="CR1293" s="77">
        <f>(IF(T1293="","",IF(RIGHT(T1293,2)="10",RIGHT(T1293,2),RIGHT(T1293,1))+0))</f>
        <v>3</v>
      </c>
      <c r="CS1293" s="77">
        <f>(IF(U1293="","",IF(RIGHT(U1293,2)="10",RIGHT(U1293,2),RIGHT(U1293,1))+0))</f>
        <v>1</v>
      </c>
      <c r="CT1293" s="77">
        <f>(IF(V1293="","",IF(RIGHT(V1293,2)="10",RIGHT(V1293,2),RIGHT(V1293,1))+0))</f>
        <v>3</v>
      </c>
      <c r="CU1293" s="77">
        <f>(IF(W1293="","",IF(RIGHT(W1293,2)="10",RIGHT(W1293,2),RIGHT(W1293,1))+0))</f>
        <v>0</v>
      </c>
      <c r="CV1293" s="91"/>
      <c r="CW1293" s="92">
        <f>(IF(Y1293="","",IF(RIGHT(Y1293,2)="10",RIGHT(Y1293,2),RIGHT(Y1293,1))+0))</f>
        <v>2</v>
      </c>
      <c r="DA1293" s="77" t="str">
        <f t="shared" si="2052"/>
        <v/>
      </c>
      <c r="DB1293" s="77" t="str">
        <f t="shared" si="2052"/>
        <v/>
      </c>
      <c r="DC1293" s="77"/>
      <c r="DD1293" s="77"/>
      <c r="DE1293" s="77"/>
      <c r="DF1293" s="77"/>
      <c r="DG1293" s="77"/>
      <c r="DH1293" s="77"/>
      <c r="DJ1293" s="90" t="str">
        <f t="shared" si="2070"/>
        <v>D</v>
      </c>
      <c r="DK1293" s="77" t="str">
        <f t="shared" si="2070"/>
        <v>A</v>
      </c>
      <c r="DL1293" s="77" t="str">
        <f t="shared" si="2070"/>
        <v>A</v>
      </c>
      <c r="DM1293" s="77" t="str">
        <f t="shared" si="2070"/>
        <v>A</v>
      </c>
      <c r="DN1293" s="77" t="str">
        <f t="shared" si="2070"/>
        <v>H</v>
      </c>
      <c r="DO1293" s="77" t="str">
        <f t="shared" si="2070"/>
        <v>H</v>
      </c>
      <c r="DP1293" s="77" t="str">
        <f t="shared" si="2070"/>
        <v>A</v>
      </c>
      <c r="DQ1293" s="77" t="str">
        <f>(IF(T1293="","",IF(BS1293&gt;CR1293,"H",IF(BS1293&lt;CR1293,"A","D"))))</f>
        <v>H</v>
      </c>
      <c r="DR1293" s="77" t="str">
        <f>(IF(U1293="","",IF(BT1293&gt;CS1293,"H",IF(BT1293&lt;CS1293,"A","D"))))</f>
        <v>A</v>
      </c>
      <c r="DS1293" s="77" t="str">
        <f>(IF(V1293="","",IF(BU1293&gt;CT1293,"H",IF(BU1293&lt;CT1293,"A","D"))))</f>
        <v>A</v>
      </c>
      <c r="DT1293" s="77" t="str">
        <f>(IF(W1293="","",IF(BV1293&gt;CU1293,"H",IF(BV1293&lt;CU1293,"A","D"))))</f>
        <v>H</v>
      </c>
      <c r="DU1293" s="91"/>
      <c r="DV1293" s="92" t="str">
        <f>(IF(Y1293="","",IF(BX1293&gt;CW1293,"H",IF(BX1293&lt;CW1293,"A","D"))))</f>
        <v>H</v>
      </c>
      <c r="DZ1293" s="56" t="str">
        <f t="shared" si="2054"/>
        <v/>
      </c>
      <c r="EA1293" s="56" t="str">
        <f t="shared" si="2054"/>
        <v/>
      </c>
      <c r="EB1293" s="56" t="str">
        <f t="shared" si="2054"/>
        <v/>
      </c>
      <c r="EC1293" s="56"/>
      <c r="ED1293" s="56"/>
      <c r="EE1293" s="56"/>
      <c r="EF1293" s="56"/>
      <c r="EG1293" s="56"/>
      <c r="EI1293" s="53" t="str">
        <f t="shared" si="2055"/>
        <v>Tooting &amp; Mitcham United</v>
      </c>
      <c r="EJ1293" s="79">
        <f t="shared" si="2071"/>
        <v>24</v>
      </c>
      <c r="EK1293" s="80">
        <f t="shared" si="2072"/>
        <v>5</v>
      </c>
      <c r="EL1293" s="80">
        <f t="shared" si="2073"/>
        <v>1</v>
      </c>
      <c r="EM1293" s="80">
        <f t="shared" si="2074"/>
        <v>6</v>
      </c>
      <c r="EN1293" s="80">
        <f>COUNTIF(DU$1282:DU$1294,"A")</f>
        <v>4</v>
      </c>
      <c r="EO1293" s="80">
        <f>COUNTIF(DU$1282:DU$1294,"D")</f>
        <v>4</v>
      </c>
      <c r="EP1293" s="80">
        <f>COUNTIF(DU$1282:DU$1294,"H")</f>
        <v>4</v>
      </c>
      <c r="EQ1293" s="79">
        <f t="shared" si="2075"/>
        <v>9</v>
      </c>
      <c r="ER1293" s="79">
        <f t="shared" si="2056"/>
        <v>5</v>
      </c>
      <c r="ES1293" s="79">
        <f t="shared" si="2056"/>
        <v>10</v>
      </c>
      <c r="ET1293" s="81">
        <f>SUM($BL1293:$CI1293)+SUM(CV$1282:CV$1294)</f>
        <v>45</v>
      </c>
      <c r="EU1293" s="81">
        <f>SUM($CK1293:$DH1293)+SUM(BW$1282:BW$1294)</f>
        <v>41</v>
      </c>
      <c r="EV1293" s="79">
        <f t="shared" si="2076"/>
        <v>32</v>
      </c>
      <c r="EW1293" s="81">
        <f t="shared" si="2077"/>
        <v>4</v>
      </c>
      <c r="EX1293" s="78"/>
      <c r="EY1293" s="80">
        <f t="shared" si="2057"/>
        <v>24</v>
      </c>
      <c r="EZ1293" s="80">
        <f t="shared" si="2058"/>
        <v>9</v>
      </c>
      <c r="FA1293" s="80">
        <f t="shared" si="2059"/>
        <v>5</v>
      </c>
      <c r="FB1293" s="80">
        <f t="shared" si="2060"/>
        <v>10</v>
      </c>
      <c r="FC1293" s="80">
        <f t="shared" si="2061"/>
        <v>45</v>
      </c>
      <c r="FD1293" s="80">
        <f t="shared" si="2062"/>
        <v>41</v>
      </c>
      <c r="FE1293" s="80">
        <f t="shared" si="2063"/>
        <v>32</v>
      </c>
      <c r="FF1293" s="80">
        <f t="shared" si="2064"/>
        <v>4</v>
      </c>
      <c r="FH1293" s="54">
        <f t="shared" si="2078"/>
        <v>0</v>
      </c>
      <c r="FI1293" s="54">
        <f t="shared" si="2079"/>
        <v>0</v>
      </c>
      <c r="FJ1293" s="54">
        <f t="shared" si="2065"/>
        <v>0</v>
      </c>
      <c r="FK1293" s="54">
        <f t="shared" si="2065"/>
        <v>0</v>
      </c>
      <c r="FL1293" s="54">
        <f t="shared" si="2065"/>
        <v>0</v>
      </c>
      <c r="FM1293" s="54">
        <f t="shared" si="2065"/>
        <v>0</v>
      </c>
      <c r="FN1293" s="54">
        <f t="shared" si="2065"/>
        <v>0</v>
      </c>
      <c r="FO1293" s="54">
        <f t="shared" si="2065"/>
        <v>0</v>
      </c>
      <c r="FQ1293" s="54" t="str">
        <f t="shared" si="1984"/>
        <v/>
      </c>
      <c r="FR1293" s="54" t="str">
        <f t="shared" si="1985"/>
        <v/>
      </c>
      <c r="FS1293" s="54" t="str">
        <f t="shared" si="2066"/>
        <v/>
      </c>
      <c r="FT1293" s="54" t="str">
        <f t="shared" si="2067"/>
        <v/>
      </c>
      <c r="FU1293" s="54" t="str">
        <f t="shared" si="2067"/>
        <v/>
      </c>
      <c r="FV1293" s="54" t="str">
        <f t="shared" si="1981"/>
        <v/>
      </c>
      <c r="FW1293" s="54" t="str">
        <f t="shared" si="1981"/>
        <v/>
      </c>
      <c r="FX1293" s="54" t="str">
        <f t="shared" si="1981"/>
        <v/>
      </c>
      <c r="FZ1293" s="58"/>
      <c r="GA1293" s="59"/>
      <c r="GB1293" s="60"/>
      <c r="GC1293" s="58"/>
      <c r="GD1293" s="59"/>
      <c r="GE1293" s="61"/>
      <c r="GF1293" s="58"/>
      <c r="GG1293" s="61"/>
      <c r="GH1293" s="61"/>
    </row>
    <row r="1294" spans="1:192" s="54" customFormat="1" ht="12.6" thickBot="1" x14ac:dyDescent="0.3">
      <c r="A1294" s="54">
        <v>13</v>
      </c>
      <c r="B1294" s="54" t="s">
        <v>1937</v>
      </c>
      <c r="C1294" s="56">
        <v>24</v>
      </c>
      <c r="D1294" s="56">
        <v>3</v>
      </c>
      <c r="E1294" s="56">
        <v>3</v>
      </c>
      <c r="F1294" s="56">
        <v>18</v>
      </c>
      <c r="G1294" s="56">
        <v>31</v>
      </c>
      <c r="H1294" s="56">
        <v>71</v>
      </c>
      <c r="I1294" s="57">
        <v>12</v>
      </c>
      <c r="J1294" s="56">
        <f t="shared" si="2048"/>
        <v>-40</v>
      </c>
      <c r="L1294" s="503" t="s">
        <v>1129</v>
      </c>
      <c r="M1294" s="482" t="s">
        <v>430</v>
      </c>
      <c r="N1294" s="483" t="s">
        <v>304</v>
      </c>
      <c r="O1294" s="483" t="s">
        <v>60</v>
      </c>
      <c r="P1294" s="483" t="s">
        <v>76</v>
      </c>
      <c r="Q1294" s="483" t="s">
        <v>177</v>
      </c>
      <c r="R1294" s="483" t="s">
        <v>89</v>
      </c>
      <c r="S1294" s="483" t="s">
        <v>103</v>
      </c>
      <c r="T1294" s="483" t="s">
        <v>76</v>
      </c>
      <c r="U1294" s="483" t="s">
        <v>148</v>
      </c>
      <c r="V1294" s="483" t="s">
        <v>150</v>
      </c>
      <c r="W1294" s="483" t="s">
        <v>99</v>
      </c>
      <c r="X1294" s="483" t="s">
        <v>200</v>
      </c>
      <c r="Y1294" s="508"/>
      <c r="AL1294" s="503" t="s">
        <v>1129</v>
      </c>
      <c r="AM1294" s="482" t="s">
        <v>675</v>
      </c>
      <c r="AN1294" s="483" t="s">
        <v>639</v>
      </c>
      <c r="AO1294" s="483" t="s">
        <v>669</v>
      </c>
      <c r="AP1294" s="483" t="s">
        <v>270</v>
      </c>
      <c r="AQ1294" s="483" t="s">
        <v>274</v>
      </c>
      <c r="AR1294" s="483" t="s">
        <v>659</v>
      </c>
      <c r="AS1294" s="483" t="s">
        <v>681</v>
      </c>
      <c r="AT1294" s="483" t="s">
        <v>394</v>
      </c>
      <c r="AU1294" s="483" t="s">
        <v>702</v>
      </c>
      <c r="AV1294" s="483" t="s">
        <v>652</v>
      </c>
      <c r="AW1294" s="483" t="s">
        <v>272</v>
      </c>
      <c r="AX1294" s="483" t="s">
        <v>257</v>
      </c>
      <c r="AY1294" s="508"/>
      <c r="BL1294" s="107">
        <f t="shared" si="2068"/>
        <v>3</v>
      </c>
      <c r="BM1294" s="108">
        <f t="shared" si="2068"/>
        <v>4</v>
      </c>
      <c r="BN1294" s="108">
        <f t="shared" si="2068"/>
        <v>4</v>
      </c>
      <c r="BO1294" s="108">
        <f t="shared" si="2068"/>
        <v>0</v>
      </c>
      <c r="BP1294" s="108">
        <f t="shared" si="2068"/>
        <v>2</v>
      </c>
      <c r="BQ1294" s="108">
        <f t="shared" si="2068"/>
        <v>3</v>
      </c>
      <c r="BR1294" s="108">
        <f t="shared" si="2068"/>
        <v>1</v>
      </c>
      <c r="BS1294" s="108">
        <f>(IF(T1294="","",(IF(MID(T1294,2,1)="-",LEFT(T1294,1),LEFT(T1294,2)))+0))</f>
        <v>0</v>
      </c>
      <c r="BT1294" s="108">
        <f>(IF(U1294="","",(IF(MID(U1294,2,1)="-",LEFT(U1294,1),LEFT(U1294,2)))+0))</f>
        <v>0</v>
      </c>
      <c r="BU1294" s="108">
        <f>(IF(V1294="","",(IF(MID(V1294,2,1)="-",LEFT(V1294,1),LEFT(V1294,2)))+0))</f>
        <v>3</v>
      </c>
      <c r="BV1294" s="108">
        <f>(IF(W1294="","",(IF(MID(W1294,2,1)="-",LEFT(W1294,1),LEFT(W1294,2)))+0))</f>
        <v>1</v>
      </c>
      <c r="BW1294" s="108">
        <f>(IF(X1294="","",(IF(MID(X1294,2,1)="-",LEFT(X1294,1),LEFT(X1294,2)))+0))</f>
        <v>2</v>
      </c>
      <c r="BX1294" s="109"/>
      <c r="CB1294" s="77" t="str">
        <f t="shared" si="2050"/>
        <v/>
      </c>
      <c r="CC1294" s="77"/>
      <c r="CD1294" s="77"/>
      <c r="CE1294" s="77"/>
      <c r="CF1294" s="77"/>
      <c r="CG1294" s="77"/>
      <c r="CH1294" s="77"/>
      <c r="CJ1294" s="78"/>
      <c r="CK1294" s="107">
        <f t="shared" si="2069"/>
        <v>6</v>
      </c>
      <c r="CL1294" s="108">
        <f t="shared" si="2069"/>
        <v>2</v>
      </c>
      <c r="CM1294" s="108">
        <f t="shared" si="2069"/>
        <v>1</v>
      </c>
      <c r="CN1294" s="108">
        <f t="shared" si="2069"/>
        <v>2</v>
      </c>
      <c r="CO1294" s="108">
        <f t="shared" si="2069"/>
        <v>0</v>
      </c>
      <c r="CP1294" s="108">
        <f t="shared" si="2069"/>
        <v>0</v>
      </c>
      <c r="CQ1294" s="108">
        <f t="shared" si="2069"/>
        <v>3</v>
      </c>
      <c r="CR1294" s="108">
        <f>(IF(T1294="","",IF(RIGHT(T1294,2)="10",RIGHT(T1294,2),RIGHT(T1294,1))+0))</f>
        <v>2</v>
      </c>
      <c r="CS1294" s="108">
        <f>(IF(U1294="","",IF(RIGHT(U1294,2)="10",RIGHT(U1294,2),RIGHT(U1294,1))+0))</f>
        <v>1</v>
      </c>
      <c r="CT1294" s="108">
        <f>(IF(V1294="","",IF(RIGHT(V1294,2)="10",RIGHT(V1294,2),RIGHT(V1294,1))+0))</f>
        <v>1</v>
      </c>
      <c r="CU1294" s="108">
        <f>(IF(W1294="","",IF(RIGHT(W1294,2)="10",RIGHT(W1294,2),RIGHT(W1294,1))+0))</f>
        <v>0</v>
      </c>
      <c r="CV1294" s="108">
        <f>(IF(X1294="","",IF(RIGHT(X1294,2)="10",RIGHT(X1294,2),RIGHT(X1294,1))+0))</f>
        <v>2</v>
      </c>
      <c r="CW1294" s="109"/>
      <c r="DA1294" s="77" t="str">
        <f t="shared" si="2052"/>
        <v/>
      </c>
      <c r="DB1294" s="77" t="str">
        <f t="shared" si="2052"/>
        <v/>
      </c>
      <c r="DC1294" s="77"/>
      <c r="DD1294" s="77"/>
      <c r="DE1294" s="77"/>
      <c r="DF1294" s="77"/>
      <c r="DG1294" s="77"/>
      <c r="DH1294" s="77"/>
      <c r="DJ1294" s="107" t="str">
        <f t="shared" si="2070"/>
        <v>A</v>
      </c>
      <c r="DK1294" s="108" t="str">
        <f t="shared" si="2070"/>
        <v>H</v>
      </c>
      <c r="DL1294" s="108" t="str">
        <f t="shared" si="2070"/>
        <v>H</v>
      </c>
      <c r="DM1294" s="108" t="str">
        <f t="shared" si="2070"/>
        <v>A</v>
      </c>
      <c r="DN1294" s="108" t="str">
        <f t="shared" si="2070"/>
        <v>H</v>
      </c>
      <c r="DO1294" s="108" t="str">
        <f t="shared" si="2070"/>
        <v>H</v>
      </c>
      <c r="DP1294" s="108" t="str">
        <f t="shared" si="2070"/>
        <v>A</v>
      </c>
      <c r="DQ1294" s="108" t="str">
        <f>(IF(T1294="","",IF(BS1294&gt;CR1294,"H",IF(BS1294&lt;CR1294,"A","D"))))</f>
        <v>A</v>
      </c>
      <c r="DR1294" s="108" t="str">
        <f>(IF(U1294="","",IF(BT1294&gt;CS1294,"H",IF(BT1294&lt;CS1294,"A","D"))))</f>
        <v>A</v>
      </c>
      <c r="DS1294" s="108" t="str">
        <f>(IF(V1294="","",IF(BU1294&gt;CT1294,"H",IF(BU1294&lt;CT1294,"A","D"))))</f>
        <v>H</v>
      </c>
      <c r="DT1294" s="108" t="str">
        <f>(IF(W1294="","",IF(BV1294&gt;CU1294,"H",IF(BV1294&lt;CU1294,"A","D"))))</f>
        <v>H</v>
      </c>
      <c r="DU1294" s="108" t="str">
        <f>(IF(X1294="","",IF(BW1294&gt;CV1294,"H",IF(BW1294&lt;CV1294,"A","D"))))</f>
        <v>D</v>
      </c>
      <c r="DV1294" s="109"/>
      <c r="DZ1294" s="56" t="str">
        <f t="shared" si="2054"/>
        <v/>
      </c>
      <c r="EA1294" s="56" t="str">
        <f t="shared" si="2054"/>
        <v/>
      </c>
      <c r="EB1294" s="56" t="str">
        <f t="shared" si="2054"/>
        <v/>
      </c>
      <c r="EC1294" s="56" t="str">
        <f>(IF(AJ1294="","",IF(CE1294&gt;DD1294,"H",IF(CE1294&lt;DD1294,"A","D"))))</f>
        <v/>
      </c>
      <c r="ED1294" s="56"/>
      <c r="EE1294" s="56"/>
      <c r="EF1294" s="56"/>
      <c r="EG1294" s="56"/>
      <c r="EI1294" s="53" t="str">
        <f t="shared" si="2055"/>
        <v>Walton &amp; Hersham</v>
      </c>
      <c r="EJ1294" s="79">
        <f t="shared" si="2071"/>
        <v>24</v>
      </c>
      <c r="EK1294" s="80">
        <f t="shared" si="2072"/>
        <v>6</v>
      </c>
      <c r="EL1294" s="80">
        <f t="shared" si="2073"/>
        <v>1</v>
      </c>
      <c r="EM1294" s="80">
        <f t="shared" si="2074"/>
        <v>5</v>
      </c>
      <c r="EN1294" s="80">
        <f>COUNTIF(DV$1282:DV$1294,"A")</f>
        <v>6</v>
      </c>
      <c r="EO1294" s="80">
        <f>COUNTIF(DV$1282:DV$1294,"D")</f>
        <v>1</v>
      </c>
      <c r="EP1294" s="80">
        <f>COUNTIF(DV$1282:DV$1294,"H")</f>
        <v>5</v>
      </c>
      <c r="EQ1294" s="79">
        <f t="shared" si="2075"/>
        <v>12</v>
      </c>
      <c r="ER1294" s="79">
        <f t="shared" si="2056"/>
        <v>2</v>
      </c>
      <c r="ES1294" s="79">
        <f t="shared" si="2056"/>
        <v>10</v>
      </c>
      <c r="ET1294" s="81">
        <f>SUM($BL1294:$CI1294)+SUM(CW$1282:CW$1294)</f>
        <v>46</v>
      </c>
      <c r="EU1294" s="81">
        <f>SUM($CK1294:$DH1294)+SUM(BX$1282:BX$1294)</f>
        <v>42</v>
      </c>
      <c r="EV1294" s="79">
        <f t="shared" si="2076"/>
        <v>38</v>
      </c>
      <c r="EW1294" s="81">
        <f t="shared" si="2077"/>
        <v>4</v>
      </c>
      <c r="EX1294" s="78"/>
      <c r="EY1294" s="80">
        <f t="shared" si="2057"/>
        <v>24</v>
      </c>
      <c r="EZ1294" s="80">
        <f t="shared" si="2058"/>
        <v>12</v>
      </c>
      <c r="FA1294" s="80">
        <f t="shared" si="2059"/>
        <v>2</v>
      </c>
      <c r="FB1294" s="80">
        <f t="shared" si="2060"/>
        <v>10</v>
      </c>
      <c r="FC1294" s="80">
        <f t="shared" si="2061"/>
        <v>46</v>
      </c>
      <c r="FD1294" s="80">
        <f t="shared" si="2062"/>
        <v>42</v>
      </c>
      <c r="FE1294" s="80">
        <f t="shared" si="2063"/>
        <v>38</v>
      </c>
      <c r="FF1294" s="80">
        <f t="shared" si="2064"/>
        <v>4</v>
      </c>
      <c r="FH1294" s="54">
        <f t="shared" si="2078"/>
        <v>0</v>
      </c>
      <c r="FI1294" s="54">
        <f t="shared" si="2079"/>
        <v>0</v>
      </c>
      <c r="FJ1294" s="54">
        <f t="shared" si="2065"/>
        <v>0</v>
      </c>
      <c r="FK1294" s="54">
        <f t="shared" si="2065"/>
        <v>0</v>
      </c>
      <c r="FL1294" s="54">
        <f t="shared" si="2065"/>
        <v>0</v>
      </c>
      <c r="FM1294" s="54">
        <f t="shared" si="2065"/>
        <v>0</v>
      </c>
      <c r="FN1294" s="54">
        <f t="shared" si="2065"/>
        <v>0</v>
      </c>
      <c r="FO1294" s="54">
        <f t="shared" si="2065"/>
        <v>0</v>
      </c>
      <c r="FQ1294" s="54" t="str">
        <f t="shared" si="1984"/>
        <v/>
      </c>
      <c r="FR1294" s="54" t="str">
        <f t="shared" si="1985"/>
        <v/>
      </c>
      <c r="FS1294" s="54" t="str">
        <f t="shared" si="2066"/>
        <v/>
      </c>
      <c r="FT1294" s="54" t="str">
        <f t="shared" si="2067"/>
        <v/>
      </c>
      <c r="FU1294" s="54" t="str">
        <f t="shared" si="2067"/>
        <v/>
      </c>
      <c r="FV1294" s="54" t="str">
        <f t="shared" si="1981"/>
        <v/>
      </c>
      <c r="FW1294" s="54" t="str">
        <f t="shared" si="1981"/>
        <v/>
      </c>
      <c r="FX1294" s="54" t="str">
        <f t="shared" si="1981"/>
        <v/>
      </c>
      <c r="FZ1294" s="58"/>
      <c r="GA1294" s="59"/>
      <c r="GB1294" s="60"/>
      <c r="GC1294" s="58"/>
      <c r="GD1294" s="59"/>
      <c r="GE1294" s="61"/>
      <c r="GF1294" s="58"/>
      <c r="GG1294" s="61"/>
      <c r="GH1294" s="61"/>
    </row>
    <row r="1295" spans="1:192" s="54" customFormat="1" ht="12" x14ac:dyDescent="0.25">
      <c r="C1295" s="56"/>
      <c r="D1295" s="115">
        <f>SUM(D1282:D1294)</f>
        <v>127</v>
      </c>
      <c r="E1295" s="115">
        <f>SUM(E1282:E1294)</f>
        <v>58</v>
      </c>
      <c r="F1295" s="115">
        <f>SUM(F1282:F1294)</f>
        <v>127</v>
      </c>
      <c r="G1295" s="115">
        <f>SUM(G1282:G1294)</f>
        <v>613</v>
      </c>
      <c r="H1295" s="115">
        <f>SUM(H1282:H1294)</f>
        <v>613</v>
      </c>
      <c r="I1295" s="57"/>
      <c r="J1295" s="115">
        <f>SUM(J1282:J1294)</f>
        <v>0</v>
      </c>
      <c r="DZ1295" s="56" t="str">
        <f t="shared" si="2054"/>
        <v/>
      </c>
      <c r="EA1295" s="56" t="str">
        <f t="shared" si="2054"/>
        <v/>
      </c>
      <c r="EB1295" s="56" t="str">
        <f t="shared" si="2054"/>
        <v/>
      </c>
      <c r="EC1295" s="56" t="str">
        <f>(IF(AJ1295="","",IF(CE1295&gt;DD1295,"H",IF(CE1295&lt;DD1295,"A","D"))))</f>
        <v/>
      </c>
      <c r="ED1295" s="56"/>
      <c r="EE1295" s="56"/>
      <c r="EF1295" s="56"/>
      <c r="EG1295" s="56"/>
      <c r="EI1295" s="53"/>
      <c r="EJ1295" s="79"/>
      <c r="EK1295" s="80"/>
      <c r="EL1295" s="80"/>
      <c r="EM1295" s="80"/>
      <c r="EN1295" s="80"/>
      <c r="EO1295" s="80"/>
      <c r="EP1295" s="80"/>
      <c r="EQ1295" s="79"/>
      <c r="ER1295" s="79"/>
      <c r="ES1295" s="79"/>
      <c r="ET1295" s="81"/>
      <c r="EU1295" s="81"/>
      <c r="EV1295" s="79"/>
      <c r="EW1295" s="81"/>
      <c r="EX1295" s="78"/>
      <c r="EY1295" s="80"/>
      <c r="EZ1295" s="80"/>
      <c r="FA1295" s="80"/>
      <c r="FB1295" s="80"/>
      <c r="FC1295" s="80"/>
      <c r="FD1295" s="80"/>
      <c r="FE1295" s="80"/>
      <c r="FF1295" s="80"/>
      <c r="FQ1295" s="54" t="str">
        <f t="shared" si="1984"/>
        <v/>
      </c>
      <c r="FR1295" s="54" t="str">
        <f t="shared" si="1985"/>
        <v/>
      </c>
      <c r="FS1295" s="54" t="str">
        <f t="shared" si="2066"/>
        <v/>
      </c>
      <c r="FT1295" s="54" t="str">
        <f t="shared" si="2067"/>
        <v/>
      </c>
      <c r="FU1295" s="54" t="str">
        <f t="shared" si="2067"/>
        <v/>
      </c>
      <c r="FV1295" s="54" t="str">
        <f t="shared" si="1981"/>
        <v/>
      </c>
      <c r="FW1295" s="54" t="str">
        <f t="shared" si="1981"/>
        <v/>
      </c>
      <c r="FX1295" s="54" t="str">
        <f t="shared" si="1981"/>
        <v/>
      </c>
      <c r="FZ1295" s="58"/>
      <c r="GA1295" s="59"/>
      <c r="GB1295" s="60"/>
      <c r="GC1295" s="58"/>
      <c r="GD1295" s="59"/>
      <c r="GE1295" s="61"/>
      <c r="GF1295" s="58"/>
      <c r="GG1295" s="61"/>
      <c r="GH1295" s="61"/>
    </row>
    <row r="1296" spans="1:192" s="54" customFormat="1" ht="12.6" thickBot="1" x14ac:dyDescent="0.3">
      <c r="A1296" s="53" t="s">
        <v>1942</v>
      </c>
      <c r="B1296" s="53"/>
      <c r="C1296" s="55" t="s">
        <v>1832</v>
      </c>
      <c r="D1296" s="57"/>
      <c r="E1296" s="57"/>
      <c r="F1296" s="57"/>
      <c r="G1296" s="57"/>
      <c r="H1296" s="57"/>
      <c r="I1296" s="57"/>
      <c r="J1296" s="57"/>
      <c r="L1296" s="53"/>
      <c r="P1296" s="247"/>
      <c r="AL1296" s="53"/>
      <c r="AP1296" s="247"/>
      <c r="DZ1296" s="56" t="str">
        <f t="shared" si="2054"/>
        <v/>
      </c>
      <c r="EA1296" s="56" t="str">
        <f t="shared" si="2054"/>
        <v/>
      </c>
      <c r="EB1296" s="56" t="str">
        <f t="shared" si="2054"/>
        <v/>
      </c>
      <c r="EC1296" s="56" t="str">
        <f>(IF(AJ1296="","",IF(CE1296&gt;DD1296,"H",IF(CE1296&lt;DD1296,"A","D"))))</f>
        <v/>
      </c>
      <c r="ED1296" s="56"/>
      <c r="EE1296" s="56"/>
      <c r="EF1296" s="56"/>
      <c r="EG1296" s="56"/>
      <c r="EI1296" s="53"/>
      <c r="EJ1296" s="79"/>
      <c r="EK1296" s="80"/>
      <c r="EL1296" s="80"/>
      <c r="EM1296" s="80"/>
      <c r="EN1296" s="80"/>
      <c r="EO1296" s="80"/>
      <c r="EP1296" s="80"/>
      <c r="EQ1296" s="79"/>
      <c r="ER1296" s="79"/>
      <c r="ES1296" s="79"/>
      <c r="ET1296" s="81"/>
      <c r="EU1296" s="81"/>
      <c r="EV1296" s="79"/>
      <c r="EW1296" s="81"/>
      <c r="EX1296" s="78"/>
      <c r="EY1296" s="80"/>
      <c r="EZ1296" s="80"/>
      <c r="FA1296" s="80"/>
      <c r="FB1296" s="80"/>
      <c r="FC1296" s="80"/>
      <c r="FD1296" s="80"/>
      <c r="FE1296" s="80"/>
      <c r="FF1296" s="80"/>
      <c r="FQ1296" s="54" t="str">
        <f t="shared" si="1984"/>
        <v/>
      </c>
      <c r="FR1296" s="54" t="str">
        <f t="shared" si="1985"/>
        <v/>
      </c>
      <c r="FS1296" s="54" t="str">
        <f t="shared" si="2066"/>
        <v/>
      </c>
      <c r="FT1296" s="54" t="str">
        <f t="shared" si="2067"/>
        <v/>
      </c>
      <c r="FU1296" s="54" t="str">
        <f t="shared" si="2067"/>
        <v/>
      </c>
      <c r="FV1296" s="54" t="str">
        <f>IF(SUM($FH1296:$FO1296)=0,"",FC1296-ET1296)</f>
        <v/>
      </c>
      <c r="FW1296" s="54" t="str">
        <f>IF(SUM($FH1296:$FO1296)=0,"",FD1296-EU1296)</f>
        <v/>
      </c>
      <c r="FX1296" s="54" t="str">
        <f>IF(SUM($FH1296:$FO1296)=0,"",FE1296-EV1296)</f>
        <v/>
      </c>
      <c r="FZ1296" s="58"/>
      <c r="GA1296" s="59"/>
      <c r="GB1296" s="60"/>
      <c r="GC1296" s="58"/>
      <c r="GD1296" s="59"/>
      <c r="GE1296" s="61"/>
      <c r="GF1296" s="58"/>
      <c r="GG1296" s="61"/>
      <c r="GH1296" s="61"/>
    </row>
    <row r="1297" spans="1:192" s="54" customFormat="1" ht="12.6" thickBot="1" x14ac:dyDescent="0.3">
      <c r="A1297" s="53" t="s">
        <v>33</v>
      </c>
      <c r="B1297" s="53" t="s">
        <v>34</v>
      </c>
      <c r="C1297" s="57" t="s">
        <v>35</v>
      </c>
      <c r="D1297" s="57" t="s">
        <v>36</v>
      </c>
      <c r="E1297" s="57" t="s">
        <v>37</v>
      </c>
      <c r="F1297" s="57" t="s">
        <v>38</v>
      </c>
      <c r="G1297" s="57" t="s">
        <v>39</v>
      </c>
      <c r="H1297" s="57" t="s">
        <v>40</v>
      </c>
      <c r="I1297" s="57" t="s">
        <v>41</v>
      </c>
      <c r="J1297" s="57" t="s">
        <v>819</v>
      </c>
      <c r="L1297" s="403" t="s">
        <v>18</v>
      </c>
      <c r="M1297" s="63" t="s">
        <v>43</v>
      </c>
      <c r="N1297" s="63" t="s">
        <v>139</v>
      </c>
      <c r="O1297" s="63" t="s">
        <v>1922</v>
      </c>
      <c r="P1297" s="63" t="s">
        <v>1907</v>
      </c>
      <c r="Q1297" s="63" t="s">
        <v>1912</v>
      </c>
      <c r="R1297" s="63" t="s">
        <v>351</v>
      </c>
      <c r="S1297" s="63" t="s">
        <v>1913</v>
      </c>
      <c r="T1297" s="63" t="s">
        <v>1349</v>
      </c>
      <c r="U1297" s="63" t="s">
        <v>1933</v>
      </c>
      <c r="V1297" s="63" t="s">
        <v>1835</v>
      </c>
      <c r="W1297" s="63" t="s">
        <v>144</v>
      </c>
      <c r="X1297" s="63" t="s">
        <v>1837</v>
      </c>
      <c r="Y1297" s="63" t="s">
        <v>1934</v>
      </c>
      <c r="Z1297" s="63" t="s">
        <v>746</v>
      </c>
      <c r="AA1297" s="63" t="s">
        <v>1123</v>
      </c>
      <c r="AB1297" s="370" t="s">
        <v>960</v>
      </c>
      <c r="AL1297" s="403" t="s">
        <v>18</v>
      </c>
      <c r="AM1297" s="63" t="s">
        <v>43</v>
      </c>
      <c r="AN1297" s="63" t="s">
        <v>139</v>
      </c>
      <c r="AO1297" s="63" t="s">
        <v>1922</v>
      </c>
      <c r="AP1297" s="63" t="s">
        <v>1907</v>
      </c>
      <c r="AQ1297" s="63" t="s">
        <v>1912</v>
      </c>
      <c r="AR1297" s="63" t="s">
        <v>351</v>
      </c>
      <c r="AS1297" s="63" t="s">
        <v>1913</v>
      </c>
      <c r="AT1297" s="63" t="s">
        <v>1349</v>
      </c>
      <c r="AU1297" s="63" t="s">
        <v>1933</v>
      </c>
      <c r="AV1297" s="63" t="s">
        <v>1835</v>
      </c>
      <c r="AW1297" s="63" t="s">
        <v>144</v>
      </c>
      <c r="AX1297" s="63" t="s">
        <v>1837</v>
      </c>
      <c r="AY1297" s="63" t="s">
        <v>1934</v>
      </c>
      <c r="AZ1297" s="63" t="s">
        <v>746</v>
      </c>
      <c r="BA1297" s="63" t="s">
        <v>1123</v>
      </c>
      <c r="BB1297" s="370" t="s">
        <v>960</v>
      </c>
      <c r="EJ1297" s="56" t="s">
        <v>35</v>
      </c>
      <c r="EK1297" s="56" t="s">
        <v>51</v>
      </c>
      <c r="EL1297" s="56" t="s">
        <v>52</v>
      </c>
      <c r="EM1297" s="56" t="s">
        <v>53</v>
      </c>
      <c r="EN1297" s="56" t="s">
        <v>54</v>
      </c>
      <c r="EO1297" s="56" t="s">
        <v>55</v>
      </c>
      <c r="EP1297" s="56" t="s">
        <v>56</v>
      </c>
      <c r="EQ1297" s="56" t="s">
        <v>36</v>
      </c>
      <c r="ER1297" s="56" t="s">
        <v>37</v>
      </c>
      <c r="ES1297" s="56" t="s">
        <v>38</v>
      </c>
      <c r="ET1297" s="56" t="s">
        <v>39</v>
      </c>
      <c r="EU1297" s="56" t="s">
        <v>40</v>
      </c>
      <c r="EV1297" s="56" t="s">
        <v>41</v>
      </c>
      <c r="EW1297" s="56" t="s">
        <v>819</v>
      </c>
      <c r="EX1297" s="56"/>
      <c r="EY1297" s="56" t="s">
        <v>35</v>
      </c>
      <c r="EZ1297" s="56" t="s">
        <v>36</v>
      </c>
      <c r="FA1297" s="56" t="s">
        <v>37</v>
      </c>
      <c r="FB1297" s="56" t="s">
        <v>38</v>
      </c>
      <c r="FC1297" s="56" t="s">
        <v>39</v>
      </c>
      <c r="FD1297" s="56" t="s">
        <v>40</v>
      </c>
      <c r="FE1297" s="56" t="s">
        <v>41</v>
      </c>
      <c r="FF1297" s="56" t="s">
        <v>819</v>
      </c>
      <c r="FR1297" s="56" t="s">
        <v>35</v>
      </c>
      <c r="FS1297" s="56" t="s">
        <v>36</v>
      </c>
      <c r="FT1297" s="56" t="s">
        <v>37</v>
      </c>
      <c r="FU1297" s="56" t="s">
        <v>38</v>
      </c>
      <c r="FV1297" s="56" t="s">
        <v>39</v>
      </c>
      <c r="FW1297" s="56" t="s">
        <v>40</v>
      </c>
      <c r="FX1297" s="56" t="s">
        <v>41</v>
      </c>
      <c r="FY1297" s="54" t="s">
        <v>1943</v>
      </c>
      <c r="FZ1297" s="58"/>
      <c r="GA1297" s="59"/>
      <c r="GB1297" s="60"/>
      <c r="GC1297" s="58"/>
      <c r="GD1297" s="59"/>
      <c r="GE1297" s="61"/>
      <c r="GF1297" s="58"/>
      <c r="GG1297" s="61"/>
      <c r="GH1297" s="61"/>
    </row>
    <row r="1298" spans="1:192" s="54" customFormat="1" ht="12" x14ac:dyDescent="0.25">
      <c r="A1298" s="54">
        <v>1</v>
      </c>
      <c r="B1298" s="54" t="s">
        <v>1940</v>
      </c>
      <c r="C1298" s="56">
        <v>28</v>
      </c>
      <c r="D1298" s="56">
        <v>21</v>
      </c>
      <c r="E1298" s="56">
        <v>3</v>
      </c>
      <c r="F1298" s="56">
        <v>4</v>
      </c>
      <c r="G1298" s="56">
        <v>75</v>
      </c>
      <c r="H1298" s="56">
        <v>27</v>
      </c>
      <c r="I1298" s="57">
        <v>66</v>
      </c>
      <c r="J1298" s="56">
        <f t="shared" ref="J1298:J1311" si="2080">G1298-H1298</f>
        <v>48</v>
      </c>
      <c r="L1298" s="139" t="s">
        <v>1001</v>
      </c>
      <c r="M1298" s="496"/>
      <c r="N1298" s="474" t="s">
        <v>148</v>
      </c>
      <c r="O1298" s="474" t="s">
        <v>77</v>
      </c>
      <c r="P1298" s="474" t="s">
        <v>200</v>
      </c>
      <c r="Q1298" s="474" t="s">
        <v>62</v>
      </c>
      <c r="R1298" s="474" t="s">
        <v>150</v>
      </c>
      <c r="S1298" s="474" t="s">
        <v>77</v>
      </c>
      <c r="T1298" s="474" t="s">
        <v>553</v>
      </c>
      <c r="U1298" s="474" t="s">
        <v>176</v>
      </c>
      <c r="V1298" s="474" t="s">
        <v>77</v>
      </c>
      <c r="W1298" s="474" t="s">
        <v>149</v>
      </c>
      <c r="X1298" s="474" t="s">
        <v>150</v>
      </c>
      <c r="Y1298" s="63" t="s">
        <v>99</v>
      </c>
      <c r="Z1298" s="63" t="s">
        <v>60</v>
      </c>
      <c r="AA1298" s="63" t="s">
        <v>60</v>
      </c>
      <c r="AB1298" s="279"/>
      <c r="AL1298" s="139" t="s">
        <v>1001</v>
      </c>
      <c r="AM1298" s="496"/>
      <c r="AN1298" s="474" t="s">
        <v>731</v>
      </c>
      <c r="AO1298" s="474" t="s">
        <v>82</v>
      </c>
      <c r="AP1298" s="474" t="s">
        <v>517</v>
      </c>
      <c r="AQ1298" s="474" t="s">
        <v>491</v>
      </c>
      <c r="AR1298" s="474" t="s">
        <v>667</v>
      </c>
      <c r="AS1298" s="474" t="s">
        <v>506</v>
      </c>
      <c r="AT1298" s="474" t="s">
        <v>481</v>
      </c>
      <c r="AU1298" s="474" t="s">
        <v>757</v>
      </c>
      <c r="AV1298" s="474" t="s">
        <v>539</v>
      </c>
      <c r="AW1298" s="474" t="s">
        <v>1155</v>
      </c>
      <c r="AX1298" s="474" t="s">
        <v>311</v>
      </c>
      <c r="AY1298" s="63" t="s">
        <v>503</v>
      </c>
      <c r="AZ1298" s="63" t="s">
        <v>333</v>
      </c>
      <c r="BA1298" s="63" t="s">
        <v>490</v>
      </c>
      <c r="BB1298" s="279"/>
      <c r="BL1298" s="74"/>
      <c r="BM1298" s="75">
        <f t="shared" ref="BM1298:BZ1306" si="2081">(IF(N1298="","",(IF(MID(N1298,2,1)="-",LEFT(N1298,1),LEFT(N1298,2)))+0))</f>
        <v>0</v>
      </c>
      <c r="BN1298" s="75">
        <f t="shared" si="2081"/>
        <v>2</v>
      </c>
      <c r="BO1298" s="75">
        <f t="shared" si="2081"/>
        <v>2</v>
      </c>
      <c r="BP1298" s="75">
        <f t="shared" si="2081"/>
        <v>1</v>
      </c>
      <c r="BQ1298" s="75">
        <f t="shared" si="2081"/>
        <v>3</v>
      </c>
      <c r="BR1298" s="75">
        <f t="shared" si="2081"/>
        <v>2</v>
      </c>
      <c r="BS1298" s="75">
        <f t="shared" si="2081"/>
        <v>4</v>
      </c>
      <c r="BT1298" s="75">
        <f t="shared" si="2081"/>
        <v>2</v>
      </c>
      <c r="BU1298" s="75">
        <f t="shared" si="2081"/>
        <v>2</v>
      </c>
      <c r="BV1298" s="75">
        <f t="shared" si="2081"/>
        <v>1</v>
      </c>
      <c r="BW1298" s="75">
        <f t="shared" si="2081"/>
        <v>3</v>
      </c>
      <c r="BX1298" s="75">
        <f t="shared" si="2081"/>
        <v>1</v>
      </c>
      <c r="BY1298" s="75">
        <f t="shared" si="2081"/>
        <v>4</v>
      </c>
      <c r="BZ1298" s="76">
        <f t="shared" si="2081"/>
        <v>4</v>
      </c>
      <c r="CB1298" s="77" t="str">
        <f t="shared" ref="CB1298:CB1312" si="2082">(IF(AC1298="","",(IF(MID(AC1298,2,1)="-",LEFT(AC1298,1),LEFT(AC1298,2)))+0))</f>
        <v/>
      </c>
      <c r="CC1298" s="77"/>
      <c r="CD1298" s="77"/>
      <c r="CE1298" s="77"/>
      <c r="CF1298" s="77"/>
      <c r="CG1298" s="77"/>
      <c r="CH1298" s="77"/>
      <c r="CJ1298" s="78"/>
      <c r="CK1298" s="74"/>
      <c r="CL1298" s="75">
        <f t="shared" ref="CL1298:CY1306" si="2083">(IF(N1298="","",IF(RIGHT(N1298,2)="10",RIGHT(N1298,2),RIGHT(N1298,1))+0))</f>
        <v>1</v>
      </c>
      <c r="CM1298" s="75">
        <f t="shared" si="2083"/>
        <v>1</v>
      </c>
      <c r="CN1298" s="75">
        <f t="shared" si="2083"/>
        <v>2</v>
      </c>
      <c r="CO1298" s="75">
        <f t="shared" si="2083"/>
        <v>1</v>
      </c>
      <c r="CP1298" s="75">
        <f t="shared" si="2083"/>
        <v>1</v>
      </c>
      <c r="CQ1298" s="75">
        <f t="shared" si="2083"/>
        <v>1</v>
      </c>
      <c r="CR1298" s="75">
        <f t="shared" si="2083"/>
        <v>5</v>
      </c>
      <c r="CS1298" s="75">
        <f t="shared" si="2083"/>
        <v>3</v>
      </c>
      <c r="CT1298" s="75">
        <f t="shared" si="2083"/>
        <v>1</v>
      </c>
      <c r="CU1298" s="75">
        <f t="shared" si="2083"/>
        <v>5</v>
      </c>
      <c r="CV1298" s="75">
        <f t="shared" si="2083"/>
        <v>1</v>
      </c>
      <c r="CW1298" s="75">
        <f t="shared" si="2083"/>
        <v>0</v>
      </c>
      <c r="CX1298" s="75">
        <f t="shared" si="2083"/>
        <v>1</v>
      </c>
      <c r="CY1298" s="76">
        <f t="shared" si="2083"/>
        <v>1</v>
      </c>
      <c r="DA1298" s="77" t="str">
        <f t="shared" ref="DA1298:DB1312" si="2084">(IF(AC1298="","",IF(RIGHT(AC1298,2)="10",RIGHT(AC1298,2),RIGHT(AC1298,1))+0))</f>
        <v/>
      </c>
      <c r="DB1298" s="77" t="str">
        <f t="shared" si="2084"/>
        <v/>
      </c>
      <c r="DC1298" s="77"/>
      <c r="DD1298" s="77"/>
      <c r="DE1298" s="77"/>
      <c r="DF1298" s="77"/>
      <c r="DG1298" s="77"/>
      <c r="DH1298" s="77"/>
      <c r="DJ1298" s="74"/>
      <c r="DK1298" s="75" t="str">
        <f t="shared" ref="DK1298:DX1306" si="2085">(IF(N1298="","",IF(BM1298&gt;CL1298,"H",IF(BM1298&lt;CL1298,"A","D"))))</f>
        <v>A</v>
      </c>
      <c r="DL1298" s="75" t="str">
        <f t="shared" si="2085"/>
        <v>H</v>
      </c>
      <c r="DM1298" s="75" t="str">
        <f t="shared" si="2085"/>
        <v>D</v>
      </c>
      <c r="DN1298" s="75" t="str">
        <f t="shared" si="2085"/>
        <v>D</v>
      </c>
      <c r="DO1298" s="75" t="str">
        <f t="shared" si="2085"/>
        <v>H</v>
      </c>
      <c r="DP1298" s="75" t="str">
        <f t="shared" si="2085"/>
        <v>H</v>
      </c>
      <c r="DQ1298" s="75" t="str">
        <f t="shared" si="2085"/>
        <v>A</v>
      </c>
      <c r="DR1298" s="75" t="str">
        <f t="shared" si="2085"/>
        <v>A</v>
      </c>
      <c r="DS1298" s="75" t="str">
        <f t="shared" si="2085"/>
        <v>H</v>
      </c>
      <c r="DT1298" s="75" t="str">
        <f t="shared" si="2085"/>
        <v>A</v>
      </c>
      <c r="DU1298" s="75" t="str">
        <f t="shared" si="2085"/>
        <v>H</v>
      </c>
      <c r="DV1298" s="75" t="str">
        <f t="shared" si="2085"/>
        <v>H</v>
      </c>
      <c r="DW1298" s="75" t="str">
        <f t="shared" si="2085"/>
        <v>H</v>
      </c>
      <c r="DX1298" s="76" t="str">
        <f t="shared" si="2085"/>
        <v>H</v>
      </c>
      <c r="DZ1298" s="56" t="str">
        <f t="shared" ref="DZ1298:EB1312" si="2086">(IF(AC1298="","",IF(CB1298&gt;DA1298,"H",IF(CB1298&lt;DA1298,"A","D"))))</f>
        <v/>
      </c>
      <c r="EA1298" s="56" t="str">
        <f t="shared" si="2086"/>
        <v/>
      </c>
      <c r="EB1298" s="56" t="str">
        <f t="shared" si="2086"/>
        <v/>
      </c>
      <c r="EC1298" s="56" t="str">
        <f t="shared" ref="EC1298:EC1312" si="2087">(IF(AJ1298="","",IF(CE1298&gt;DD1298,"H",IF(CE1298&lt;DD1298,"A","D"))))</f>
        <v/>
      </c>
      <c r="ED1298" s="56"/>
      <c r="EE1298" s="56"/>
      <c r="EF1298" s="56"/>
      <c r="EG1298" s="56"/>
      <c r="EI1298" s="53" t="str">
        <f t="shared" ref="EI1298:EI1312" si="2088">L1298</f>
        <v>Banstead Athletic</v>
      </c>
      <c r="EJ1298" s="79">
        <f>SUM(EQ1298:ES1298)</f>
        <v>28</v>
      </c>
      <c r="EK1298" s="80">
        <f>COUNTIF($DJ1298:$EG1298,"H")</f>
        <v>8</v>
      </c>
      <c r="EL1298" s="80">
        <f>COUNTIF($DJ1298:$EG1298,"D")</f>
        <v>2</v>
      </c>
      <c r="EM1298" s="80">
        <f>COUNTIF($DJ1298:$EG1298,"A")</f>
        <v>4</v>
      </c>
      <c r="EN1298" s="80">
        <f>COUNTIF(DJ$1298:DJ$1312,"A")</f>
        <v>8</v>
      </c>
      <c r="EO1298" s="80">
        <f>COUNTIF(DJ$1298:DJ$1312,"D")</f>
        <v>2</v>
      </c>
      <c r="EP1298" s="80">
        <f>COUNTIF(DJ$1298:DJ$1312,"H")</f>
        <v>4</v>
      </c>
      <c r="EQ1298" s="79">
        <f>EK1298+EN1298</f>
        <v>16</v>
      </c>
      <c r="ER1298" s="79">
        <f t="shared" ref="ER1298:ES1312" si="2089">EL1298+EO1298</f>
        <v>4</v>
      </c>
      <c r="ES1298" s="79">
        <f t="shared" si="2089"/>
        <v>8</v>
      </c>
      <c r="ET1298" s="81">
        <f>SUM($BL1298:$CI1298)+SUM(CK$1298:CK$1312)</f>
        <v>67</v>
      </c>
      <c r="EU1298" s="81">
        <f>SUM($CK1298:$DH1298)+SUM(BL$1298:BL$1312)</f>
        <v>44</v>
      </c>
      <c r="EV1298" s="79">
        <f>(EQ1298*3)+ER1298</f>
        <v>52</v>
      </c>
      <c r="EW1298" s="81">
        <f>ET1298-EU1298</f>
        <v>23</v>
      </c>
      <c r="EX1298" s="78"/>
      <c r="EY1298" s="80">
        <f t="shared" ref="EY1298:EY1312" si="2090">VLOOKUP($EI1298,$B$1298:$J$1312,2,0)</f>
        <v>28</v>
      </c>
      <c r="EZ1298" s="80">
        <f t="shared" ref="EZ1298:EZ1312" si="2091">VLOOKUP($EI1298,$B$1298:$J$1312,3,0)</f>
        <v>16</v>
      </c>
      <c r="FA1298" s="80">
        <f t="shared" ref="FA1298:FA1312" si="2092">VLOOKUP($EI1298,$B$1298:$J$1312,4,0)</f>
        <v>4</v>
      </c>
      <c r="FB1298" s="80">
        <f t="shared" ref="FB1298:FB1312" si="2093">VLOOKUP($EI1298,$B$1298:$J$1312,5,0)</f>
        <v>8</v>
      </c>
      <c r="FC1298" s="80">
        <f t="shared" ref="FC1298:FC1312" si="2094">VLOOKUP($EI1298,$B$1298:$J$1312,6,0)</f>
        <v>67</v>
      </c>
      <c r="FD1298" s="80">
        <f t="shared" ref="FD1298:FD1312" si="2095">VLOOKUP($EI1298,$B$1298:$J$1312,7,0)</f>
        <v>44</v>
      </c>
      <c r="FE1298" s="80">
        <f t="shared" ref="FE1298:FE1312" si="2096">VLOOKUP($EI1298,$B$1298:$J$1312,8,0)</f>
        <v>52</v>
      </c>
      <c r="FF1298" s="80">
        <f t="shared" ref="FF1298:FF1312" si="2097">VLOOKUP($EI1298,$B$1298:$J$1312,9,0)</f>
        <v>23</v>
      </c>
      <c r="FH1298" s="54">
        <f>IF(EJ1298=EY1298,0,1)</f>
        <v>0</v>
      </c>
      <c r="FI1298" s="54">
        <f>IF(EQ1298=EZ1298,0,1)</f>
        <v>0</v>
      </c>
      <c r="FJ1298" s="54">
        <f t="shared" ref="FJ1298:FO1312" si="2098">IF(ER1298=FA1298,0,1)</f>
        <v>0</v>
      </c>
      <c r="FK1298" s="54">
        <f t="shared" si="2098"/>
        <v>0</v>
      </c>
      <c r="FL1298" s="54">
        <f t="shared" si="2098"/>
        <v>0</v>
      </c>
      <c r="FM1298" s="54">
        <f t="shared" si="2098"/>
        <v>0</v>
      </c>
      <c r="FN1298" s="54">
        <f t="shared" si="2098"/>
        <v>0</v>
      </c>
      <c r="FO1298" s="54">
        <f t="shared" si="2098"/>
        <v>0</v>
      </c>
      <c r="FQ1298" s="54" t="str">
        <f t="shared" si="1984"/>
        <v/>
      </c>
      <c r="FR1298" s="54" t="str">
        <f t="shared" si="1985"/>
        <v/>
      </c>
      <c r="FS1298" s="54" t="str">
        <f t="shared" ref="FS1298:FX1343" si="2099">IF(SUM($FH1298:$FO1298)=0,"",EZ1298-EQ1298)</f>
        <v/>
      </c>
      <c r="FT1298" s="54" t="str">
        <f t="shared" si="2099"/>
        <v/>
      </c>
      <c r="FU1298" s="54" t="str">
        <f t="shared" si="2099"/>
        <v/>
      </c>
      <c r="FV1298" s="54" t="str">
        <f t="shared" si="2099"/>
        <v/>
      </c>
      <c r="FW1298" s="54" t="str">
        <f t="shared" si="2099"/>
        <v/>
      </c>
      <c r="FX1298" s="54" t="str">
        <f t="shared" si="2099"/>
        <v/>
      </c>
      <c r="FY1298" s="54" t="s">
        <v>71</v>
      </c>
      <c r="FZ1298" s="58"/>
      <c r="GA1298" s="59"/>
      <c r="GB1298" s="60"/>
      <c r="GC1298" s="58"/>
      <c r="GD1298" s="59"/>
      <c r="GE1298" s="61"/>
      <c r="GF1298" s="58"/>
      <c r="GG1298" s="61"/>
      <c r="GH1298" s="61"/>
    </row>
    <row r="1299" spans="1:192" s="54" customFormat="1" ht="12" x14ac:dyDescent="0.25">
      <c r="A1299" s="54">
        <v>2</v>
      </c>
      <c r="B1299" s="54" t="s">
        <v>282</v>
      </c>
      <c r="C1299" s="56">
        <v>28</v>
      </c>
      <c r="D1299" s="56">
        <v>19</v>
      </c>
      <c r="E1299" s="56">
        <v>3</v>
      </c>
      <c r="F1299" s="56">
        <v>6</v>
      </c>
      <c r="G1299" s="56">
        <v>65</v>
      </c>
      <c r="H1299" s="56">
        <v>33</v>
      </c>
      <c r="I1299" s="57">
        <v>60</v>
      </c>
      <c r="J1299" s="56">
        <f t="shared" si="2080"/>
        <v>32</v>
      </c>
      <c r="L1299" s="139" t="s">
        <v>1126</v>
      </c>
      <c r="M1299" s="477" t="s">
        <v>103</v>
      </c>
      <c r="N1299" s="497"/>
      <c r="O1299" s="479" t="s">
        <v>103</v>
      </c>
      <c r="P1299" s="479" t="s">
        <v>103</v>
      </c>
      <c r="Q1299" s="479" t="s">
        <v>99</v>
      </c>
      <c r="R1299" s="479" t="s">
        <v>62</v>
      </c>
      <c r="S1299" s="479" t="s">
        <v>89</v>
      </c>
      <c r="T1299" s="479" t="s">
        <v>60</v>
      </c>
      <c r="U1299" s="479" t="s">
        <v>77</v>
      </c>
      <c r="V1299" s="479" t="s">
        <v>74</v>
      </c>
      <c r="W1299" s="479" t="s">
        <v>148</v>
      </c>
      <c r="X1299" s="479" t="s">
        <v>58</v>
      </c>
      <c r="Y1299" s="59" t="s">
        <v>148</v>
      </c>
      <c r="Z1299" s="59" t="s">
        <v>102</v>
      </c>
      <c r="AA1299" s="59" t="s">
        <v>176</v>
      </c>
      <c r="AB1299" s="279"/>
      <c r="AL1299" s="139" t="s">
        <v>1126</v>
      </c>
      <c r="AM1299" s="477" t="s">
        <v>1631</v>
      </c>
      <c r="AN1299" s="497"/>
      <c r="AO1299" s="479" t="s">
        <v>318</v>
      </c>
      <c r="AP1299" s="479" t="s">
        <v>327</v>
      </c>
      <c r="AQ1299" s="479" t="s">
        <v>709</v>
      </c>
      <c r="AR1299" s="479" t="s">
        <v>324</v>
      </c>
      <c r="AS1299" s="479" t="s">
        <v>202</v>
      </c>
      <c r="AT1299" s="479" t="s">
        <v>333</v>
      </c>
      <c r="AU1299" s="479" t="s">
        <v>209</v>
      </c>
      <c r="AV1299" s="479" t="s">
        <v>705</v>
      </c>
      <c r="AW1299" s="479" t="s">
        <v>306</v>
      </c>
      <c r="AX1299" s="479" t="s">
        <v>319</v>
      </c>
      <c r="AY1299" s="59" t="s">
        <v>66</v>
      </c>
      <c r="AZ1299" s="59" t="s">
        <v>701</v>
      </c>
      <c r="BA1299" s="59" t="s">
        <v>328</v>
      </c>
      <c r="BB1299" s="279"/>
      <c r="BL1299" s="90">
        <f t="shared" ref="BL1299:BT1312" si="2100">(IF(M1299="","",(IF(MID(M1299,2,1)="-",LEFT(M1299,1),LEFT(M1299,2)))+0))</f>
        <v>1</v>
      </c>
      <c r="BM1299" s="91"/>
      <c r="BN1299" s="77">
        <f t="shared" si="2081"/>
        <v>1</v>
      </c>
      <c r="BO1299" s="77">
        <f t="shared" si="2081"/>
        <v>1</v>
      </c>
      <c r="BP1299" s="77">
        <f t="shared" si="2081"/>
        <v>1</v>
      </c>
      <c r="BQ1299" s="77">
        <f t="shared" si="2081"/>
        <v>1</v>
      </c>
      <c r="BR1299" s="77">
        <f t="shared" si="2081"/>
        <v>3</v>
      </c>
      <c r="BS1299" s="77">
        <f t="shared" si="2081"/>
        <v>4</v>
      </c>
      <c r="BT1299" s="77">
        <f t="shared" si="2081"/>
        <v>2</v>
      </c>
      <c r="BU1299" s="77">
        <f t="shared" si="2081"/>
        <v>1</v>
      </c>
      <c r="BV1299" s="77">
        <f t="shared" si="2081"/>
        <v>0</v>
      </c>
      <c r="BW1299" s="77">
        <f t="shared" si="2081"/>
        <v>5</v>
      </c>
      <c r="BX1299" s="77">
        <f t="shared" si="2081"/>
        <v>0</v>
      </c>
      <c r="BY1299" s="77">
        <f t="shared" si="2081"/>
        <v>2</v>
      </c>
      <c r="BZ1299" s="92">
        <f t="shared" si="2081"/>
        <v>2</v>
      </c>
      <c r="CB1299" s="77" t="str">
        <f t="shared" si="2082"/>
        <v/>
      </c>
      <c r="CC1299" s="77"/>
      <c r="CD1299" s="77"/>
      <c r="CE1299" s="77"/>
      <c r="CF1299" s="77"/>
      <c r="CG1299" s="77"/>
      <c r="CH1299" s="77"/>
      <c r="CJ1299" s="78"/>
      <c r="CK1299" s="90">
        <f t="shared" ref="CK1299:CS1312" si="2101">(IF(M1299="","",IF(RIGHT(M1299,2)="10",RIGHT(M1299,2),RIGHT(M1299,1))+0))</f>
        <v>3</v>
      </c>
      <c r="CL1299" s="91"/>
      <c r="CM1299" s="77">
        <f t="shared" si="2083"/>
        <v>3</v>
      </c>
      <c r="CN1299" s="77">
        <f t="shared" si="2083"/>
        <v>3</v>
      </c>
      <c r="CO1299" s="77">
        <f t="shared" si="2083"/>
        <v>0</v>
      </c>
      <c r="CP1299" s="77">
        <f t="shared" si="2083"/>
        <v>1</v>
      </c>
      <c r="CQ1299" s="77">
        <f t="shared" si="2083"/>
        <v>0</v>
      </c>
      <c r="CR1299" s="77">
        <f t="shared" si="2083"/>
        <v>1</v>
      </c>
      <c r="CS1299" s="77">
        <f t="shared" si="2083"/>
        <v>1</v>
      </c>
      <c r="CT1299" s="77">
        <f t="shared" si="2083"/>
        <v>2</v>
      </c>
      <c r="CU1299" s="77">
        <f t="shared" si="2083"/>
        <v>1</v>
      </c>
      <c r="CV1299" s="77">
        <f t="shared" si="2083"/>
        <v>1</v>
      </c>
      <c r="CW1299" s="77">
        <f t="shared" si="2083"/>
        <v>1</v>
      </c>
      <c r="CX1299" s="77">
        <f t="shared" si="2083"/>
        <v>4</v>
      </c>
      <c r="CY1299" s="92">
        <f t="shared" si="2083"/>
        <v>3</v>
      </c>
      <c r="DA1299" s="77" t="str">
        <f t="shared" si="2084"/>
        <v/>
      </c>
      <c r="DB1299" s="77" t="str">
        <f t="shared" si="2084"/>
        <v/>
      </c>
      <c r="DC1299" s="77"/>
      <c r="DD1299" s="77"/>
      <c r="DE1299" s="77"/>
      <c r="DF1299" s="77"/>
      <c r="DG1299" s="77"/>
      <c r="DH1299" s="77"/>
      <c r="DJ1299" s="90" t="str">
        <f t="shared" ref="DJ1299:DR1312" si="2102">(IF(M1299="","",IF(BL1299&gt;CK1299,"H",IF(BL1299&lt;CK1299,"A","D"))))</f>
        <v>A</v>
      </c>
      <c r="DK1299" s="91"/>
      <c r="DL1299" s="77" t="str">
        <f t="shared" si="2085"/>
        <v>A</v>
      </c>
      <c r="DM1299" s="77" t="str">
        <f t="shared" si="2085"/>
        <v>A</v>
      </c>
      <c r="DN1299" s="77" t="str">
        <f t="shared" si="2085"/>
        <v>H</v>
      </c>
      <c r="DO1299" s="77" t="str">
        <f t="shared" si="2085"/>
        <v>D</v>
      </c>
      <c r="DP1299" s="77" t="str">
        <f t="shared" si="2085"/>
        <v>H</v>
      </c>
      <c r="DQ1299" s="77" t="str">
        <f t="shared" si="2085"/>
        <v>H</v>
      </c>
      <c r="DR1299" s="77" t="str">
        <f t="shared" si="2085"/>
        <v>H</v>
      </c>
      <c r="DS1299" s="77" t="str">
        <f t="shared" si="2085"/>
        <v>A</v>
      </c>
      <c r="DT1299" s="77" t="str">
        <f t="shared" si="2085"/>
        <v>A</v>
      </c>
      <c r="DU1299" s="77" t="str">
        <f t="shared" si="2085"/>
        <v>H</v>
      </c>
      <c r="DV1299" s="77" t="str">
        <f t="shared" si="2085"/>
        <v>A</v>
      </c>
      <c r="DW1299" s="77" t="str">
        <f t="shared" si="2085"/>
        <v>A</v>
      </c>
      <c r="DX1299" s="92" t="str">
        <f t="shared" si="2085"/>
        <v>A</v>
      </c>
      <c r="DZ1299" s="56" t="str">
        <f t="shared" si="2086"/>
        <v/>
      </c>
      <c r="EA1299" s="56" t="str">
        <f t="shared" si="2086"/>
        <v/>
      </c>
      <c r="EB1299" s="56" t="str">
        <f t="shared" si="2086"/>
        <v/>
      </c>
      <c r="EC1299" s="56" t="str">
        <f t="shared" si="2087"/>
        <v/>
      </c>
      <c r="ED1299" s="56"/>
      <c r="EE1299" s="56"/>
      <c r="EF1299" s="56"/>
      <c r="EG1299" s="56"/>
      <c r="EI1299" s="53" t="str">
        <f t="shared" si="2088"/>
        <v>Carshalton Athletic</v>
      </c>
      <c r="EJ1299" s="79">
        <f t="shared" ref="EJ1299:EJ1312" si="2103">SUM(EQ1299:ES1299)</f>
        <v>28</v>
      </c>
      <c r="EK1299" s="80">
        <f t="shared" ref="EK1299:EK1312" si="2104">COUNTIF($DJ1299:$EG1299,"H")</f>
        <v>5</v>
      </c>
      <c r="EL1299" s="80">
        <f t="shared" ref="EL1299:EL1312" si="2105">COUNTIF($DJ1299:$EG1299,"D")</f>
        <v>1</v>
      </c>
      <c r="EM1299" s="80">
        <f t="shared" ref="EM1299:EM1312" si="2106">COUNTIF($DJ1299:$EG1299,"A")</f>
        <v>8</v>
      </c>
      <c r="EN1299" s="80">
        <f>COUNTIF(DK$1298:DK$1312,"A")</f>
        <v>4</v>
      </c>
      <c r="EO1299" s="80">
        <f>COUNTIF(DK$1298:DK$1312,"D")</f>
        <v>2</v>
      </c>
      <c r="EP1299" s="80">
        <f>COUNTIF(DK$1298:DK$1312,"H")</f>
        <v>8</v>
      </c>
      <c r="EQ1299" s="79">
        <f t="shared" ref="EQ1299:EQ1312" si="2107">EK1299+EN1299</f>
        <v>9</v>
      </c>
      <c r="ER1299" s="79">
        <f t="shared" si="2089"/>
        <v>3</v>
      </c>
      <c r="ES1299" s="79">
        <f t="shared" si="2089"/>
        <v>16</v>
      </c>
      <c r="ET1299" s="81">
        <f>SUM($BL1299:$CI1299)+SUM(CL$1298:CL$1312)</f>
        <v>43</v>
      </c>
      <c r="EU1299" s="81">
        <f>SUM($CK1299:$DH1299)+SUM(BM$1298:BM$1312)</f>
        <v>55</v>
      </c>
      <c r="EV1299" s="79">
        <f t="shared" ref="EV1299:EV1312" si="2108">(EQ1299*3)+ER1299</f>
        <v>30</v>
      </c>
      <c r="EW1299" s="81">
        <f t="shared" ref="EW1299:EW1312" si="2109">ET1299-EU1299</f>
        <v>-12</v>
      </c>
      <c r="EX1299" s="78"/>
      <c r="EY1299" s="80">
        <f t="shared" si="2090"/>
        <v>28</v>
      </c>
      <c r="EZ1299" s="80">
        <f t="shared" si="2091"/>
        <v>9</v>
      </c>
      <c r="FA1299" s="80">
        <f t="shared" si="2092"/>
        <v>3</v>
      </c>
      <c r="FB1299" s="80">
        <f t="shared" si="2093"/>
        <v>16</v>
      </c>
      <c r="FC1299" s="80">
        <f t="shared" si="2094"/>
        <v>43</v>
      </c>
      <c r="FD1299" s="80">
        <f t="shared" si="2095"/>
        <v>55</v>
      </c>
      <c r="FE1299" s="80">
        <f t="shared" si="2096"/>
        <v>30</v>
      </c>
      <c r="FF1299" s="80">
        <f t="shared" si="2097"/>
        <v>-12</v>
      </c>
      <c r="FH1299" s="54">
        <f t="shared" ref="FH1299:FH1312" si="2110">IF(EJ1299=EY1299,0,1)</f>
        <v>0</v>
      </c>
      <c r="FI1299" s="54">
        <f t="shared" ref="FI1299:FI1312" si="2111">IF(EQ1299=EZ1299,0,1)</f>
        <v>0</v>
      </c>
      <c r="FJ1299" s="54">
        <f t="shared" si="2098"/>
        <v>0</v>
      </c>
      <c r="FK1299" s="54">
        <f t="shared" si="2098"/>
        <v>0</v>
      </c>
      <c r="FL1299" s="54">
        <f t="shared" si="2098"/>
        <v>0</v>
      </c>
      <c r="FM1299" s="54">
        <f t="shared" si="2098"/>
        <v>0</v>
      </c>
      <c r="FN1299" s="54">
        <f t="shared" si="2098"/>
        <v>0</v>
      </c>
      <c r="FO1299" s="54">
        <f t="shared" si="2098"/>
        <v>0</v>
      </c>
      <c r="FQ1299" s="54" t="str">
        <f t="shared" ref="FQ1299:FQ1363" si="2112">IF(SUM($FH1299:$FO1299)=0,"",EI1299)</f>
        <v/>
      </c>
      <c r="FR1299" s="54" t="str">
        <f t="shared" si="1985"/>
        <v/>
      </c>
      <c r="FS1299" s="54" t="str">
        <f t="shared" si="2099"/>
        <v/>
      </c>
      <c r="FT1299" s="54" t="str">
        <f t="shared" si="2099"/>
        <v/>
      </c>
      <c r="FU1299" s="54" t="str">
        <f t="shared" si="2099"/>
        <v/>
      </c>
      <c r="FV1299" s="54" t="str">
        <f t="shared" si="2099"/>
        <v/>
      </c>
      <c r="FW1299" s="54" t="str">
        <f t="shared" si="2099"/>
        <v/>
      </c>
      <c r="FX1299" s="54" t="str">
        <f t="shared" si="2099"/>
        <v/>
      </c>
      <c r="FY1299" s="54" t="s">
        <v>1909</v>
      </c>
      <c r="FZ1299" s="58"/>
      <c r="GA1299" s="59"/>
      <c r="GB1299" s="60"/>
      <c r="GC1299" s="58"/>
      <c r="GD1299" s="59"/>
      <c r="GE1299" s="61"/>
      <c r="GF1299" s="58"/>
      <c r="GG1299" s="61"/>
      <c r="GH1299" s="61"/>
    </row>
    <row r="1300" spans="1:192" s="54" customFormat="1" ht="12" x14ac:dyDescent="0.25">
      <c r="A1300" s="54">
        <v>3</v>
      </c>
      <c r="B1300" s="54" t="s">
        <v>1910</v>
      </c>
      <c r="C1300" s="56">
        <v>28</v>
      </c>
      <c r="D1300" s="56">
        <v>15</v>
      </c>
      <c r="E1300" s="56">
        <v>8</v>
      </c>
      <c r="F1300" s="56">
        <v>5</v>
      </c>
      <c r="G1300" s="56">
        <v>59</v>
      </c>
      <c r="H1300" s="56">
        <v>35</v>
      </c>
      <c r="I1300" s="57">
        <v>53</v>
      </c>
      <c r="J1300" s="56">
        <f t="shared" si="2080"/>
        <v>24</v>
      </c>
      <c r="L1300" s="139" t="s">
        <v>1924</v>
      </c>
      <c r="M1300" s="477" t="s">
        <v>74</v>
      </c>
      <c r="N1300" s="479" t="s">
        <v>85</v>
      </c>
      <c r="O1300" s="497"/>
      <c r="P1300" s="479" t="s">
        <v>206</v>
      </c>
      <c r="Q1300" s="479" t="s">
        <v>103</v>
      </c>
      <c r="R1300" s="479" t="s">
        <v>77</v>
      </c>
      <c r="S1300" s="479" t="s">
        <v>74</v>
      </c>
      <c r="T1300" s="479" t="s">
        <v>124</v>
      </c>
      <c r="U1300" s="479" t="s">
        <v>103</v>
      </c>
      <c r="V1300" s="479" t="s">
        <v>99</v>
      </c>
      <c r="W1300" s="479" t="s">
        <v>74</v>
      </c>
      <c r="X1300" s="479" t="s">
        <v>304</v>
      </c>
      <c r="Y1300" s="59" t="s">
        <v>62</v>
      </c>
      <c r="Z1300" s="59" t="s">
        <v>206</v>
      </c>
      <c r="AA1300" s="59" t="s">
        <v>331</v>
      </c>
      <c r="AB1300" s="279" t="s">
        <v>423</v>
      </c>
      <c r="AL1300" s="139" t="s">
        <v>1924</v>
      </c>
      <c r="AM1300" s="477" t="s">
        <v>709</v>
      </c>
      <c r="AN1300" s="479" t="s">
        <v>309</v>
      </c>
      <c r="AO1300" s="497"/>
      <c r="AP1300" s="479" t="s">
        <v>301</v>
      </c>
      <c r="AQ1300" s="479" t="s">
        <v>328</v>
      </c>
      <c r="AR1300" s="479" t="s">
        <v>327</v>
      </c>
      <c r="AS1300" s="479" t="s">
        <v>340</v>
      </c>
      <c r="AT1300" s="479" t="s">
        <v>701</v>
      </c>
      <c r="AU1300" s="479" t="s">
        <v>1422</v>
      </c>
      <c r="AV1300" s="479" t="s">
        <v>731</v>
      </c>
      <c r="AW1300" s="479" t="s">
        <v>326</v>
      </c>
      <c r="AX1300" s="479" t="s">
        <v>307</v>
      </c>
      <c r="AY1300" s="59" t="s">
        <v>306</v>
      </c>
      <c r="AZ1300" s="59" t="s">
        <v>334</v>
      </c>
      <c r="BA1300" s="59" t="s">
        <v>319</v>
      </c>
      <c r="BB1300" s="279" t="s">
        <v>1631</v>
      </c>
      <c r="BL1300" s="90">
        <f t="shared" si="2100"/>
        <v>1</v>
      </c>
      <c r="BM1300" s="77">
        <f t="shared" si="2100"/>
        <v>0</v>
      </c>
      <c r="BN1300" s="91"/>
      <c r="BO1300" s="77">
        <f t="shared" si="2081"/>
        <v>1</v>
      </c>
      <c r="BP1300" s="77">
        <f t="shared" si="2081"/>
        <v>1</v>
      </c>
      <c r="BQ1300" s="77">
        <f t="shared" si="2081"/>
        <v>2</v>
      </c>
      <c r="BR1300" s="77">
        <f t="shared" si="2081"/>
        <v>1</v>
      </c>
      <c r="BS1300" s="77">
        <f t="shared" si="2081"/>
        <v>0</v>
      </c>
      <c r="BT1300" s="77">
        <f t="shared" si="2081"/>
        <v>1</v>
      </c>
      <c r="BU1300" s="77">
        <f t="shared" si="2081"/>
        <v>1</v>
      </c>
      <c r="BV1300" s="77">
        <f t="shared" si="2081"/>
        <v>1</v>
      </c>
      <c r="BW1300" s="77">
        <f t="shared" si="2081"/>
        <v>4</v>
      </c>
      <c r="BX1300" s="77">
        <f t="shared" si="2081"/>
        <v>1</v>
      </c>
      <c r="BY1300" s="77">
        <f t="shared" si="2081"/>
        <v>1</v>
      </c>
      <c r="BZ1300" s="92">
        <f t="shared" si="2081"/>
        <v>3</v>
      </c>
      <c r="CB1300" s="77" t="str">
        <f t="shared" si="2082"/>
        <v/>
      </c>
      <c r="CC1300" s="77"/>
      <c r="CD1300" s="77"/>
      <c r="CE1300" s="77"/>
      <c r="CF1300" s="77"/>
      <c r="CG1300" s="77"/>
      <c r="CH1300" s="77"/>
      <c r="CJ1300" s="78"/>
      <c r="CK1300" s="90">
        <f t="shared" si="2101"/>
        <v>2</v>
      </c>
      <c r="CL1300" s="77">
        <f t="shared" si="2101"/>
        <v>4</v>
      </c>
      <c r="CM1300" s="91"/>
      <c r="CN1300" s="77">
        <f t="shared" si="2083"/>
        <v>4</v>
      </c>
      <c r="CO1300" s="77">
        <f t="shared" si="2083"/>
        <v>3</v>
      </c>
      <c r="CP1300" s="77">
        <f t="shared" si="2083"/>
        <v>1</v>
      </c>
      <c r="CQ1300" s="77">
        <f t="shared" si="2083"/>
        <v>2</v>
      </c>
      <c r="CR1300" s="77">
        <f t="shared" si="2083"/>
        <v>0</v>
      </c>
      <c r="CS1300" s="77">
        <f t="shared" si="2083"/>
        <v>3</v>
      </c>
      <c r="CT1300" s="77">
        <f t="shared" si="2083"/>
        <v>0</v>
      </c>
      <c r="CU1300" s="77">
        <f t="shared" si="2083"/>
        <v>2</v>
      </c>
      <c r="CV1300" s="77">
        <f t="shared" si="2083"/>
        <v>2</v>
      </c>
      <c r="CW1300" s="77">
        <f t="shared" si="2083"/>
        <v>1</v>
      </c>
      <c r="CX1300" s="77">
        <f t="shared" si="2083"/>
        <v>4</v>
      </c>
      <c r="CY1300" s="92">
        <f t="shared" si="2083"/>
        <v>5</v>
      </c>
      <c r="DA1300" s="77" t="str">
        <f t="shared" si="2084"/>
        <v/>
      </c>
      <c r="DB1300" s="77" t="str">
        <f t="shared" si="2084"/>
        <v/>
      </c>
      <c r="DC1300" s="77"/>
      <c r="DD1300" s="77"/>
      <c r="DE1300" s="77"/>
      <c r="DF1300" s="77"/>
      <c r="DG1300" s="77"/>
      <c r="DH1300" s="77"/>
      <c r="DJ1300" s="90" t="str">
        <f t="shared" si="2102"/>
        <v>A</v>
      </c>
      <c r="DK1300" s="77" t="str">
        <f t="shared" si="2102"/>
        <v>A</v>
      </c>
      <c r="DL1300" s="91"/>
      <c r="DM1300" s="77" t="str">
        <f t="shared" si="2085"/>
        <v>A</v>
      </c>
      <c r="DN1300" s="77" t="str">
        <f t="shared" si="2085"/>
        <v>A</v>
      </c>
      <c r="DO1300" s="77" t="str">
        <f t="shared" si="2085"/>
        <v>H</v>
      </c>
      <c r="DP1300" s="77" t="str">
        <f t="shared" si="2085"/>
        <v>A</v>
      </c>
      <c r="DQ1300" s="77" t="str">
        <f t="shared" si="2085"/>
        <v>D</v>
      </c>
      <c r="DR1300" s="77" t="str">
        <f t="shared" si="2085"/>
        <v>A</v>
      </c>
      <c r="DS1300" s="77" t="str">
        <f t="shared" si="2085"/>
        <v>H</v>
      </c>
      <c r="DT1300" s="77" t="str">
        <f t="shared" si="2085"/>
        <v>A</v>
      </c>
      <c r="DU1300" s="77" t="str">
        <f t="shared" si="2085"/>
        <v>H</v>
      </c>
      <c r="DV1300" s="77" t="str">
        <f t="shared" si="2085"/>
        <v>D</v>
      </c>
      <c r="DW1300" s="77" t="str">
        <f t="shared" si="2085"/>
        <v>A</v>
      </c>
      <c r="DX1300" s="92" t="str">
        <f t="shared" si="2085"/>
        <v>A</v>
      </c>
      <c r="DZ1300" s="56" t="str">
        <f t="shared" si="2086"/>
        <v/>
      </c>
      <c r="EA1300" s="56" t="str">
        <f t="shared" si="2086"/>
        <v/>
      </c>
      <c r="EB1300" s="56" t="str">
        <f t="shared" si="2086"/>
        <v/>
      </c>
      <c r="EC1300" s="56" t="str">
        <f t="shared" si="2087"/>
        <v/>
      </c>
      <c r="ED1300" s="56"/>
      <c r="EE1300" s="56"/>
      <c r="EF1300" s="56"/>
      <c r="EG1300" s="56"/>
      <c r="EI1300" s="53" t="str">
        <f t="shared" si="2088"/>
        <v>Chipstead</v>
      </c>
      <c r="EJ1300" s="79">
        <f t="shared" si="2103"/>
        <v>28</v>
      </c>
      <c r="EK1300" s="80">
        <f t="shared" si="2104"/>
        <v>3</v>
      </c>
      <c r="EL1300" s="80">
        <f t="shared" si="2105"/>
        <v>2</v>
      </c>
      <c r="EM1300" s="80">
        <f t="shared" si="2106"/>
        <v>9</v>
      </c>
      <c r="EN1300" s="80">
        <f>COUNTIF(DL$1298:DL$1312,"A")</f>
        <v>3</v>
      </c>
      <c r="EO1300" s="80">
        <f>COUNTIF(DL$1298:DL$1312,"D")</f>
        <v>2</v>
      </c>
      <c r="EP1300" s="80">
        <f>COUNTIF(DL$1298:DL$1312,"H")</f>
        <v>9</v>
      </c>
      <c r="EQ1300" s="79">
        <f t="shared" si="2107"/>
        <v>6</v>
      </c>
      <c r="ER1300" s="79">
        <f t="shared" si="2089"/>
        <v>4</v>
      </c>
      <c r="ES1300" s="79">
        <f t="shared" si="2089"/>
        <v>18</v>
      </c>
      <c r="ET1300" s="81">
        <f>SUM($BL1300:$CI1300)+SUM(CM$1298:CM$1312)</f>
        <v>33</v>
      </c>
      <c r="EU1300" s="81">
        <f>SUM($CK1300:$DH1300)+SUM(BN$1298:BN$1312)</f>
        <v>65</v>
      </c>
      <c r="EV1300" s="79">
        <f t="shared" si="2108"/>
        <v>22</v>
      </c>
      <c r="EW1300" s="81">
        <f t="shared" si="2109"/>
        <v>-32</v>
      </c>
      <c r="EX1300" s="78"/>
      <c r="EY1300" s="80">
        <f t="shared" si="2090"/>
        <v>28</v>
      </c>
      <c r="EZ1300" s="80">
        <f t="shared" si="2091"/>
        <v>6</v>
      </c>
      <c r="FA1300" s="80">
        <f t="shared" si="2092"/>
        <v>4</v>
      </c>
      <c r="FB1300" s="80">
        <f t="shared" si="2093"/>
        <v>18</v>
      </c>
      <c r="FC1300" s="80">
        <f t="shared" si="2094"/>
        <v>33</v>
      </c>
      <c r="FD1300" s="80">
        <f t="shared" si="2095"/>
        <v>65</v>
      </c>
      <c r="FE1300" s="80">
        <f t="shared" si="2096"/>
        <v>22</v>
      </c>
      <c r="FF1300" s="80">
        <f t="shared" si="2097"/>
        <v>-32</v>
      </c>
      <c r="FH1300" s="54">
        <f t="shared" si="2110"/>
        <v>0</v>
      </c>
      <c r="FI1300" s="54">
        <f t="shared" si="2111"/>
        <v>0</v>
      </c>
      <c r="FJ1300" s="54">
        <f t="shared" si="2098"/>
        <v>0</v>
      </c>
      <c r="FK1300" s="54">
        <f t="shared" si="2098"/>
        <v>0</v>
      </c>
      <c r="FL1300" s="54">
        <f t="shared" si="2098"/>
        <v>0</v>
      </c>
      <c r="FM1300" s="54">
        <f t="shared" si="2098"/>
        <v>0</v>
      </c>
      <c r="FN1300" s="54">
        <f t="shared" si="2098"/>
        <v>0</v>
      </c>
      <c r="FO1300" s="54">
        <f t="shared" si="2098"/>
        <v>0</v>
      </c>
      <c r="FQ1300" s="54" t="str">
        <f t="shared" si="2112"/>
        <v/>
      </c>
      <c r="FR1300" s="54" t="str">
        <f t="shared" si="1985"/>
        <v/>
      </c>
      <c r="FS1300" s="54" t="str">
        <f t="shared" si="2099"/>
        <v/>
      </c>
      <c r="FT1300" s="54" t="str">
        <f t="shared" si="2099"/>
        <v/>
      </c>
      <c r="FU1300" s="54" t="str">
        <f t="shared" si="2099"/>
        <v/>
      </c>
      <c r="FV1300" s="54" t="str">
        <f t="shared" si="2099"/>
        <v/>
      </c>
      <c r="FW1300" s="54" t="str">
        <f t="shared" si="2099"/>
        <v/>
      </c>
      <c r="FX1300" s="54" t="str">
        <f t="shared" si="2099"/>
        <v/>
      </c>
      <c r="FY1300" s="407" t="s">
        <v>1941</v>
      </c>
      <c r="FZ1300" s="58"/>
      <c r="GA1300" s="59"/>
      <c r="GB1300" s="60"/>
      <c r="GC1300" s="58"/>
      <c r="GD1300" s="59"/>
      <c r="GE1300" s="61"/>
      <c r="GF1300" s="58"/>
      <c r="GG1300" s="61"/>
      <c r="GH1300" s="61"/>
    </row>
    <row r="1301" spans="1:192" s="54" customFormat="1" ht="12" x14ac:dyDescent="0.25">
      <c r="A1301" s="54">
        <v>4</v>
      </c>
      <c r="B1301" s="54" t="s">
        <v>1001</v>
      </c>
      <c r="C1301" s="56">
        <v>28</v>
      </c>
      <c r="D1301" s="56">
        <v>16</v>
      </c>
      <c r="E1301" s="56">
        <v>4</v>
      </c>
      <c r="F1301" s="56">
        <v>8</v>
      </c>
      <c r="G1301" s="56">
        <v>67</v>
      </c>
      <c r="H1301" s="56">
        <v>44</v>
      </c>
      <c r="I1301" s="57">
        <v>52</v>
      </c>
      <c r="J1301" s="56">
        <f t="shared" si="2080"/>
        <v>23</v>
      </c>
      <c r="L1301" s="139" t="s">
        <v>1910</v>
      </c>
      <c r="M1301" s="477" t="s">
        <v>99</v>
      </c>
      <c r="N1301" s="479" t="s">
        <v>99</v>
      </c>
      <c r="O1301" s="479" t="s">
        <v>124</v>
      </c>
      <c r="P1301" s="497"/>
      <c r="Q1301" s="479" t="s">
        <v>304</v>
      </c>
      <c r="R1301" s="479" t="s">
        <v>200</v>
      </c>
      <c r="S1301" s="479" t="s">
        <v>62</v>
      </c>
      <c r="T1301" s="479" t="s">
        <v>150</v>
      </c>
      <c r="U1301" s="479" t="s">
        <v>124</v>
      </c>
      <c r="V1301" s="479" t="s">
        <v>86</v>
      </c>
      <c r="W1301" s="479" t="s">
        <v>200</v>
      </c>
      <c r="X1301" s="479" t="s">
        <v>77</v>
      </c>
      <c r="Y1301" s="59" t="s">
        <v>59</v>
      </c>
      <c r="Z1301" s="59" t="s">
        <v>87</v>
      </c>
      <c r="AA1301" s="59" t="s">
        <v>77</v>
      </c>
      <c r="AB1301" s="279" t="s">
        <v>59</v>
      </c>
      <c r="AL1301" s="139" t="s">
        <v>1910</v>
      </c>
      <c r="AM1301" s="477" t="s">
        <v>209</v>
      </c>
      <c r="AN1301" s="479" t="s">
        <v>703</v>
      </c>
      <c r="AO1301" s="479" t="s">
        <v>482</v>
      </c>
      <c r="AP1301" s="497"/>
      <c r="AQ1301" s="479" t="s">
        <v>334</v>
      </c>
      <c r="AR1301" s="479" t="s">
        <v>306</v>
      </c>
      <c r="AS1301" s="479" t="s">
        <v>169</v>
      </c>
      <c r="AT1301" s="479" t="s">
        <v>319</v>
      </c>
      <c r="AU1301" s="479" t="s">
        <v>318</v>
      </c>
      <c r="AV1301" s="479" t="s">
        <v>181</v>
      </c>
      <c r="AW1301" s="479" t="s">
        <v>1631</v>
      </c>
      <c r="AX1301" s="479" t="s">
        <v>708</v>
      </c>
      <c r="AY1301" s="59" t="s">
        <v>329</v>
      </c>
      <c r="AZ1301" s="59" t="s">
        <v>341</v>
      </c>
      <c r="BA1301" s="59" t="s">
        <v>179</v>
      </c>
      <c r="BB1301" s="279" t="s">
        <v>309</v>
      </c>
      <c r="BL1301" s="90">
        <f t="shared" si="2100"/>
        <v>1</v>
      </c>
      <c r="BM1301" s="77">
        <f t="shared" si="2100"/>
        <v>1</v>
      </c>
      <c r="BN1301" s="77">
        <f t="shared" si="2100"/>
        <v>0</v>
      </c>
      <c r="BO1301" s="91"/>
      <c r="BP1301" s="77">
        <f t="shared" si="2081"/>
        <v>4</v>
      </c>
      <c r="BQ1301" s="77">
        <f t="shared" si="2081"/>
        <v>2</v>
      </c>
      <c r="BR1301" s="77">
        <f t="shared" si="2081"/>
        <v>1</v>
      </c>
      <c r="BS1301" s="77">
        <f t="shared" si="2081"/>
        <v>3</v>
      </c>
      <c r="BT1301" s="77">
        <f t="shared" si="2081"/>
        <v>0</v>
      </c>
      <c r="BU1301" s="77">
        <f t="shared" si="2081"/>
        <v>0</v>
      </c>
      <c r="BV1301" s="77">
        <f t="shared" si="2081"/>
        <v>2</v>
      </c>
      <c r="BW1301" s="77">
        <f t="shared" si="2081"/>
        <v>2</v>
      </c>
      <c r="BX1301" s="77">
        <f t="shared" si="2081"/>
        <v>4</v>
      </c>
      <c r="BY1301" s="77">
        <f t="shared" si="2081"/>
        <v>3</v>
      </c>
      <c r="BZ1301" s="92">
        <f t="shared" si="2081"/>
        <v>2</v>
      </c>
      <c r="CB1301" s="77" t="str">
        <f t="shared" si="2082"/>
        <v/>
      </c>
      <c r="CC1301" s="77"/>
      <c r="CD1301" s="77"/>
      <c r="CE1301" s="77"/>
      <c r="CF1301" s="77"/>
      <c r="CG1301" s="77"/>
      <c r="CH1301" s="77"/>
      <c r="CJ1301" s="78"/>
      <c r="CK1301" s="90">
        <f t="shared" si="2101"/>
        <v>0</v>
      </c>
      <c r="CL1301" s="77">
        <f t="shared" si="2101"/>
        <v>0</v>
      </c>
      <c r="CM1301" s="77">
        <f t="shared" si="2101"/>
        <v>0</v>
      </c>
      <c r="CN1301" s="91"/>
      <c r="CO1301" s="77">
        <f t="shared" si="2083"/>
        <v>2</v>
      </c>
      <c r="CP1301" s="77">
        <f t="shared" si="2083"/>
        <v>2</v>
      </c>
      <c r="CQ1301" s="77">
        <f t="shared" si="2083"/>
        <v>1</v>
      </c>
      <c r="CR1301" s="77">
        <f t="shared" si="2083"/>
        <v>1</v>
      </c>
      <c r="CS1301" s="77">
        <f t="shared" si="2083"/>
        <v>0</v>
      </c>
      <c r="CT1301" s="77">
        <f t="shared" si="2083"/>
        <v>3</v>
      </c>
      <c r="CU1301" s="77">
        <f t="shared" si="2083"/>
        <v>2</v>
      </c>
      <c r="CV1301" s="77">
        <f t="shared" si="2083"/>
        <v>1</v>
      </c>
      <c r="CW1301" s="77">
        <f t="shared" si="2083"/>
        <v>0</v>
      </c>
      <c r="CX1301" s="77">
        <f t="shared" si="2083"/>
        <v>3</v>
      </c>
      <c r="CY1301" s="92">
        <f t="shared" si="2083"/>
        <v>1</v>
      </c>
      <c r="DA1301" s="77" t="str">
        <f t="shared" si="2084"/>
        <v/>
      </c>
      <c r="DB1301" s="77" t="str">
        <f t="shared" si="2084"/>
        <v/>
      </c>
      <c r="DC1301" s="77"/>
      <c r="DD1301" s="77"/>
      <c r="DE1301" s="77"/>
      <c r="DF1301" s="77"/>
      <c r="DG1301" s="77"/>
      <c r="DH1301" s="77"/>
      <c r="DJ1301" s="90" t="str">
        <f t="shared" si="2102"/>
        <v>H</v>
      </c>
      <c r="DK1301" s="77" t="str">
        <f t="shared" si="2102"/>
        <v>H</v>
      </c>
      <c r="DL1301" s="77" t="str">
        <f t="shared" si="2102"/>
        <v>D</v>
      </c>
      <c r="DM1301" s="91"/>
      <c r="DN1301" s="77" t="str">
        <f t="shared" si="2085"/>
        <v>H</v>
      </c>
      <c r="DO1301" s="77" t="str">
        <f t="shared" si="2085"/>
        <v>D</v>
      </c>
      <c r="DP1301" s="77" t="str">
        <f t="shared" si="2085"/>
        <v>D</v>
      </c>
      <c r="DQ1301" s="77" t="str">
        <f t="shared" si="2085"/>
        <v>H</v>
      </c>
      <c r="DR1301" s="77" t="str">
        <f t="shared" si="2085"/>
        <v>D</v>
      </c>
      <c r="DS1301" s="77" t="str">
        <f t="shared" si="2085"/>
        <v>A</v>
      </c>
      <c r="DT1301" s="77" t="str">
        <f t="shared" si="2085"/>
        <v>D</v>
      </c>
      <c r="DU1301" s="77" t="str">
        <f t="shared" si="2085"/>
        <v>H</v>
      </c>
      <c r="DV1301" s="77" t="str">
        <f t="shared" si="2085"/>
        <v>H</v>
      </c>
      <c r="DW1301" s="77" t="str">
        <f t="shared" si="2085"/>
        <v>D</v>
      </c>
      <c r="DX1301" s="92" t="str">
        <f t="shared" si="2085"/>
        <v>H</v>
      </c>
      <c r="DZ1301" s="56" t="str">
        <f t="shared" si="2086"/>
        <v/>
      </c>
      <c r="EA1301" s="56" t="str">
        <f t="shared" si="2086"/>
        <v/>
      </c>
      <c r="EB1301" s="56" t="str">
        <f t="shared" si="2086"/>
        <v/>
      </c>
      <c r="EC1301" s="56" t="str">
        <f t="shared" si="2087"/>
        <v/>
      </c>
      <c r="ED1301" s="56"/>
      <c r="EE1301" s="56"/>
      <c r="EF1301" s="56"/>
      <c r="EG1301" s="56"/>
      <c r="EI1301" s="53" t="str">
        <f t="shared" si="2088"/>
        <v>Corinthian-Casuals</v>
      </c>
      <c r="EJ1301" s="79">
        <f t="shared" si="2103"/>
        <v>28</v>
      </c>
      <c r="EK1301" s="80">
        <f t="shared" si="2104"/>
        <v>7</v>
      </c>
      <c r="EL1301" s="80">
        <f t="shared" si="2105"/>
        <v>6</v>
      </c>
      <c r="EM1301" s="80">
        <f t="shared" si="2106"/>
        <v>1</v>
      </c>
      <c r="EN1301" s="80">
        <f>COUNTIF(DM$1298:DM$1312,"A")</f>
        <v>8</v>
      </c>
      <c r="EO1301" s="80">
        <f>COUNTIF(DM$1298:DM$1312,"D")</f>
        <v>2</v>
      </c>
      <c r="EP1301" s="80">
        <f>COUNTIF(DM$1298:DM$1312,"H")</f>
        <v>4</v>
      </c>
      <c r="EQ1301" s="79">
        <f t="shared" si="2107"/>
        <v>15</v>
      </c>
      <c r="ER1301" s="79">
        <f t="shared" si="2089"/>
        <v>8</v>
      </c>
      <c r="ES1301" s="79">
        <f t="shared" si="2089"/>
        <v>5</v>
      </c>
      <c r="ET1301" s="81">
        <f>SUM($BL1301:$CI1301)+SUM(CN$1298:CN$1312)</f>
        <v>59</v>
      </c>
      <c r="EU1301" s="81">
        <f>SUM($CK1301:$DH1301)+SUM(BO$1298:BO$1312)</f>
        <v>35</v>
      </c>
      <c r="EV1301" s="79">
        <f t="shared" si="2108"/>
        <v>53</v>
      </c>
      <c r="EW1301" s="81">
        <f t="shared" si="2109"/>
        <v>24</v>
      </c>
      <c r="EX1301" s="78"/>
      <c r="EY1301" s="80">
        <f t="shared" si="2090"/>
        <v>28</v>
      </c>
      <c r="EZ1301" s="80">
        <f t="shared" si="2091"/>
        <v>15</v>
      </c>
      <c r="FA1301" s="80">
        <f t="shared" si="2092"/>
        <v>8</v>
      </c>
      <c r="FB1301" s="80">
        <f t="shared" si="2093"/>
        <v>5</v>
      </c>
      <c r="FC1301" s="80">
        <f t="shared" si="2094"/>
        <v>59</v>
      </c>
      <c r="FD1301" s="80">
        <f t="shared" si="2095"/>
        <v>35</v>
      </c>
      <c r="FE1301" s="80">
        <f t="shared" si="2096"/>
        <v>53</v>
      </c>
      <c r="FF1301" s="80">
        <f t="shared" si="2097"/>
        <v>24</v>
      </c>
      <c r="FH1301" s="54">
        <f t="shared" si="2110"/>
        <v>0</v>
      </c>
      <c r="FI1301" s="54">
        <f t="shared" si="2111"/>
        <v>0</v>
      </c>
      <c r="FJ1301" s="54">
        <f t="shared" si="2098"/>
        <v>0</v>
      </c>
      <c r="FK1301" s="54">
        <f t="shared" si="2098"/>
        <v>0</v>
      </c>
      <c r="FL1301" s="54">
        <f t="shared" si="2098"/>
        <v>0</v>
      </c>
      <c r="FM1301" s="54">
        <f t="shared" si="2098"/>
        <v>0</v>
      </c>
      <c r="FN1301" s="54">
        <f t="shared" si="2098"/>
        <v>0</v>
      </c>
      <c r="FO1301" s="54">
        <f t="shared" si="2098"/>
        <v>0</v>
      </c>
      <c r="FQ1301" s="54" t="str">
        <f t="shared" si="2112"/>
        <v/>
      </c>
      <c r="FR1301" s="54" t="str">
        <f t="shared" ref="FR1301:FR1365" si="2113">IF(SUM($FH1301:$FO1301)=0,"",EY1301-EJ1301)</f>
        <v/>
      </c>
      <c r="FS1301" s="54" t="str">
        <f t="shared" si="2099"/>
        <v/>
      </c>
      <c r="FT1301" s="54" t="str">
        <f t="shared" si="2099"/>
        <v/>
      </c>
      <c r="FU1301" s="54" t="str">
        <f t="shared" si="2099"/>
        <v/>
      </c>
      <c r="FV1301" s="54" t="str">
        <f t="shared" si="2099"/>
        <v/>
      </c>
      <c r="FW1301" s="54" t="str">
        <f t="shared" si="2099"/>
        <v/>
      </c>
      <c r="FX1301" s="54" t="str">
        <f t="shared" si="2099"/>
        <v/>
      </c>
      <c r="FZ1301" s="58"/>
      <c r="GA1301" s="59"/>
      <c r="GB1301" s="60"/>
      <c r="GC1301" s="58"/>
      <c r="GD1301" s="59"/>
      <c r="GE1301" s="61"/>
      <c r="GF1301" s="58"/>
      <c r="GG1301" s="61"/>
      <c r="GH1301" s="61"/>
    </row>
    <row r="1302" spans="1:192" s="54" customFormat="1" ht="12" x14ac:dyDescent="0.25">
      <c r="A1302" s="54">
        <v>5</v>
      </c>
      <c r="B1302" s="54" t="s">
        <v>1129</v>
      </c>
      <c r="C1302" s="56">
        <v>28</v>
      </c>
      <c r="D1302" s="56">
        <v>16</v>
      </c>
      <c r="E1302" s="56">
        <v>3</v>
      </c>
      <c r="F1302" s="56">
        <v>9</v>
      </c>
      <c r="G1302" s="56">
        <v>69</v>
      </c>
      <c r="H1302" s="56">
        <v>52</v>
      </c>
      <c r="I1302" s="57">
        <v>51</v>
      </c>
      <c r="J1302" s="56">
        <f t="shared" si="2080"/>
        <v>17</v>
      </c>
      <c r="L1302" s="139" t="s">
        <v>1915</v>
      </c>
      <c r="M1302" s="477" t="s">
        <v>177</v>
      </c>
      <c r="N1302" s="479" t="s">
        <v>150</v>
      </c>
      <c r="O1302" s="479" t="s">
        <v>89</v>
      </c>
      <c r="P1302" s="479" t="s">
        <v>89</v>
      </c>
      <c r="Q1302" s="497"/>
      <c r="R1302" s="479" t="s">
        <v>200</v>
      </c>
      <c r="S1302" s="479" t="s">
        <v>269</v>
      </c>
      <c r="T1302" s="479" t="s">
        <v>177</v>
      </c>
      <c r="U1302" s="479" t="s">
        <v>148</v>
      </c>
      <c r="V1302" s="479" t="s">
        <v>304</v>
      </c>
      <c r="W1302" s="479" t="s">
        <v>206</v>
      </c>
      <c r="X1302" s="479" t="s">
        <v>176</v>
      </c>
      <c r="Y1302" s="59" t="s">
        <v>150</v>
      </c>
      <c r="Z1302" s="59" t="s">
        <v>59</v>
      </c>
      <c r="AA1302" s="59" t="s">
        <v>89</v>
      </c>
      <c r="AB1302" s="279"/>
      <c r="AL1302" s="139" t="s">
        <v>1915</v>
      </c>
      <c r="AM1302" s="477" t="s">
        <v>306</v>
      </c>
      <c r="AN1302" s="479" t="s">
        <v>707</v>
      </c>
      <c r="AO1302" s="479" t="s">
        <v>321</v>
      </c>
      <c r="AP1302" s="479" t="s">
        <v>711</v>
      </c>
      <c r="AQ1302" s="497"/>
      <c r="AR1302" s="479" t="s">
        <v>121</v>
      </c>
      <c r="AS1302" s="479" t="s">
        <v>327</v>
      </c>
      <c r="AT1302" s="479" t="s">
        <v>708</v>
      </c>
      <c r="AU1302" s="479" t="s">
        <v>484</v>
      </c>
      <c r="AV1302" s="479" t="s">
        <v>307</v>
      </c>
      <c r="AW1302" s="479" t="s">
        <v>195</v>
      </c>
      <c r="AX1302" s="479" t="s">
        <v>719</v>
      </c>
      <c r="AY1302" s="59" t="s">
        <v>702</v>
      </c>
      <c r="AZ1302" s="59" t="s">
        <v>156</v>
      </c>
      <c r="BA1302" s="59" t="s">
        <v>309</v>
      </c>
      <c r="BB1302" s="279"/>
      <c r="BL1302" s="90">
        <f t="shared" si="2100"/>
        <v>2</v>
      </c>
      <c r="BM1302" s="77">
        <f t="shared" si="2100"/>
        <v>3</v>
      </c>
      <c r="BN1302" s="77">
        <f t="shared" si="2100"/>
        <v>3</v>
      </c>
      <c r="BO1302" s="77">
        <f t="shared" si="2100"/>
        <v>3</v>
      </c>
      <c r="BP1302" s="91"/>
      <c r="BQ1302" s="77">
        <f t="shared" si="2081"/>
        <v>2</v>
      </c>
      <c r="BR1302" s="77">
        <f t="shared" si="2081"/>
        <v>7</v>
      </c>
      <c r="BS1302" s="77">
        <f t="shared" si="2081"/>
        <v>2</v>
      </c>
      <c r="BT1302" s="77">
        <f t="shared" si="2081"/>
        <v>0</v>
      </c>
      <c r="BU1302" s="77">
        <f t="shared" si="2081"/>
        <v>4</v>
      </c>
      <c r="BV1302" s="77">
        <f t="shared" si="2081"/>
        <v>1</v>
      </c>
      <c r="BW1302" s="77">
        <f t="shared" si="2081"/>
        <v>2</v>
      </c>
      <c r="BX1302" s="77">
        <f t="shared" si="2081"/>
        <v>3</v>
      </c>
      <c r="BY1302" s="77">
        <f t="shared" si="2081"/>
        <v>4</v>
      </c>
      <c r="BZ1302" s="92">
        <f t="shared" si="2081"/>
        <v>3</v>
      </c>
      <c r="CB1302" s="77" t="str">
        <f t="shared" si="2082"/>
        <v/>
      </c>
      <c r="CC1302" s="77"/>
      <c r="CD1302" s="77"/>
      <c r="CE1302" s="77"/>
      <c r="CF1302" s="77"/>
      <c r="CG1302" s="77"/>
      <c r="CH1302" s="77"/>
      <c r="CJ1302" s="78"/>
      <c r="CK1302" s="90">
        <f t="shared" si="2101"/>
        <v>0</v>
      </c>
      <c r="CL1302" s="77">
        <f t="shared" si="2101"/>
        <v>1</v>
      </c>
      <c r="CM1302" s="77">
        <f t="shared" si="2101"/>
        <v>0</v>
      </c>
      <c r="CN1302" s="77">
        <f t="shared" si="2101"/>
        <v>0</v>
      </c>
      <c r="CO1302" s="91"/>
      <c r="CP1302" s="77">
        <f t="shared" si="2083"/>
        <v>2</v>
      </c>
      <c r="CQ1302" s="77">
        <f t="shared" si="2083"/>
        <v>1</v>
      </c>
      <c r="CR1302" s="77">
        <f t="shared" si="2083"/>
        <v>0</v>
      </c>
      <c r="CS1302" s="77">
        <f t="shared" si="2083"/>
        <v>1</v>
      </c>
      <c r="CT1302" s="77">
        <f t="shared" si="2083"/>
        <v>2</v>
      </c>
      <c r="CU1302" s="77">
        <f t="shared" si="2083"/>
        <v>4</v>
      </c>
      <c r="CV1302" s="77">
        <f t="shared" si="2083"/>
        <v>3</v>
      </c>
      <c r="CW1302" s="77">
        <f t="shared" si="2083"/>
        <v>1</v>
      </c>
      <c r="CX1302" s="77">
        <f t="shared" si="2083"/>
        <v>0</v>
      </c>
      <c r="CY1302" s="92">
        <f t="shared" si="2083"/>
        <v>0</v>
      </c>
      <c r="DA1302" s="77" t="str">
        <f t="shared" si="2084"/>
        <v/>
      </c>
      <c r="DB1302" s="77" t="str">
        <f t="shared" si="2084"/>
        <v/>
      </c>
      <c r="DC1302" s="77"/>
      <c r="DD1302" s="77"/>
      <c r="DE1302" s="77"/>
      <c r="DF1302" s="77"/>
      <c r="DG1302" s="77"/>
      <c r="DH1302" s="77"/>
      <c r="DJ1302" s="90" t="str">
        <f t="shared" si="2102"/>
        <v>H</v>
      </c>
      <c r="DK1302" s="77" t="str">
        <f t="shared" si="2102"/>
        <v>H</v>
      </c>
      <c r="DL1302" s="77" t="str">
        <f t="shared" si="2102"/>
        <v>H</v>
      </c>
      <c r="DM1302" s="77" t="str">
        <f t="shared" si="2102"/>
        <v>H</v>
      </c>
      <c r="DN1302" s="91"/>
      <c r="DO1302" s="77" t="str">
        <f t="shared" si="2085"/>
        <v>D</v>
      </c>
      <c r="DP1302" s="77" t="str">
        <f t="shared" si="2085"/>
        <v>H</v>
      </c>
      <c r="DQ1302" s="77" t="str">
        <f t="shared" si="2085"/>
        <v>H</v>
      </c>
      <c r="DR1302" s="77" t="str">
        <f t="shared" si="2085"/>
        <v>A</v>
      </c>
      <c r="DS1302" s="77" t="str">
        <f t="shared" si="2085"/>
        <v>H</v>
      </c>
      <c r="DT1302" s="77" t="str">
        <f t="shared" si="2085"/>
        <v>A</v>
      </c>
      <c r="DU1302" s="77" t="str">
        <f t="shared" si="2085"/>
        <v>A</v>
      </c>
      <c r="DV1302" s="77" t="str">
        <f t="shared" si="2085"/>
        <v>H</v>
      </c>
      <c r="DW1302" s="77" t="str">
        <f t="shared" si="2085"/>
        <v>H</v>
      </c>
      <c r="DX1302" s="92" t="str">
        <f t="shared" si="2085"/>
        <v>H</v>
      </c>
      <c r="DZ1302" s="56" t="str">
        <f t="shared" si="2086"/>
        <v/>
      </c>
      <c r="EA1302" s="56" t="str">
        <f t="shared" si="2086"/>
        <v/>
      </c>
      <c r="EB1302" s="56" t="str">
        <f t="shared" si="2086"/>
        <v/>
      </c>
      <c r="EC1302" s="56" t="str">
        <f t="shared" si="2087"/>
        <v/>
      </c>
      <c r="ED1302" s="56"/>
      <c r="EE1302" s="56"/>
      <c r="EF1302" s="56"/>
      <c r="EG1302" s="56"/>
      <c r="EI1302" s="53" t="str">
        <f t="shared" si="2088"/>
        <v>Crawley Town</v>
      </c>
      <c r="EJ1302" s="79">
        <f t="shared" si="2103"/>
        <v>28</v>
      </c>
      <c r="EK1302" s="80">
        <f t="shared" si="2104"/>
        <v>10</v>
      </c>
      <c r="EL1302" s="80">
        <f t="shared" si="2105"/>
        <v>1</v>
      </c>
      <c r="EM1302" s="80">
        <f t="shared" si="2106"/>
        <v>3</v>
      </c>
      <c r="EN1302" s="80">
        <f>COUNTIF(DN$1298:DN$1312,"A")</f>
        <v>4</v>
      </c>
      <c r="EO1302" s="80">
        <f>COUNTIF(DN$1298:DN$1312,"D")</f>
        <v>5</v>
      </c>
      <c r="EP1302" s="80">
        <f>COUNTIF(DN$1298:DN$1312,"H")</f>
        <v>5</v>
      </c>
      <c r="EQ1302" s="79">
        <f t="shared" si="2107"/>
        <v>14</v>
      </c>
      <c r="ER1302" s="79">
        <f t="shared" si="2089"/>
        <v>6</v>
      </c>
      <c r="ES1302" s="79">
        <f t="shared" si="2089"/>
        <v>8</v>
      </c>
      <c r="ET1302" s="81">
        <f>SUM($BL1302:$CI1302)+SUM(CO$1298:CO$1312)</f>
        <v>57</v>
      </c>
      <c r="EU1302" s="81">
        <f>SUM($CK1302:$DH1302)+SUM(BP$1298:BP$1312)</f>
        <v>36</v>
      </c>
      <c r="EV1302" s="79">
        <f t="shared" si="2108"/>
        <v>48</v>
      </c>
      <c r="EW1302" s="81">
        <f t="shared" si="2109"/>
        <v>21</v>
      </c>
      <c r="EX1302" s="78"/>
      <c r="EY1302" s="80">
        <f t="shared" si="2090"/>
        <v>28</v>
      </c>
      <c r="EZ1302" s="80">
        <f t="shared" si="2091"/>
        <v>14</v>
      </c>
      <c r="FA1302" s="80">
        <f t="shared" si="2092"/>
        <v>6</v>
      </c>
      <c r="FB1302" s="80">
        <f t="shared" si="2093"/>
        <v>8</v>
      </c>
      <c r="FC1302" s="80">
        <f t="shared" si="2094"/>
        <v>57</v>
      </c>
      <c r="FD1302" s="80">
        <f t="shared" si="2095"/>
        <v>36</v>
      </c>
      <c r="FE1302" s="80">
        <f t="shared" si="2096"/>
        <v>48</v>
      </c>
      <c r="FF1302" s="80">
        <f t="shared" si="2097"/>
        <v>21</v>
      </c>
      <c r="FH1302" s="54">
        <f t="shared" si="2110"/>
        <v>0</v>
      </c>
      <c r="FI1302" s="54">
        <f t="shared" si="2111"/>
        <v>0</v>
      </c>
      <c r="FJ1302" s="54">
        <f t="shared" si="2098"/>
        <v>0</v>
      </c>
      <c r="FK1302" s="54">
        <f t="shared" si="2098"/>
        <v>0</v>
      </c>
      <c r="FL1302" s="54">
        <f t="shared" si="2098"/>
        <v>0</v>
      </c>
      <c r="FM1302" s="54">
        <f t="shared" si="2098"/>
        <v>0</v>
      </c>
      <c r="FN1302" s="54">
        <f t="shared" si="2098"/>
        <v>0</v>
      </c>
      <c r="FO1302" s="54">
        <f t="shared" si="2098"/>
        <v>0</v>
      </c>
      <c r="FQ1302" s="54" t="str">
        <f t="shared" si="2112"/>
        <v/>
      </c>
      <c r="FR1302" s="54" t="str">
        <f t="shared" si="2113"/>
        <v/>
      </c>
      <c r="FS1302" s="54" t="str">
        <f t="shared" si="2099"/>
        <v/>
      </c>
      <c r="FT1302" s="54" t="str">
        <f t="shared" si="2099"/>
        <v/>
      </c>
      <c r="FU1302" s="54" t="str">
        <f t="shared" si="2099"/>
        <v/>
      </c>
      <c r="FV1302" s="54" t="str">
        <f t="shared" si="2099"/>
        <v/>
      </c>
      <c r="FW1302" s="54" t="str">
        <f t="shared" si="2099"/>
        <v/>
      </c>
      <c r="FX1302" s="54" t="str">
        <f t="shared" si="2099"/>
        <v/>
      </c>
      <c r="FZ1302" s="58"/>
      <c r="GA1302" s="59"/>
      <c r="GB1302" s="60"/>
      <c r="GC1302" s="58"/>
      <c r="GD1302" s="59"/>
      <c r="GE1302" s="61"/>
      <c r="GF1302" s="58"/>
      <c r="GG1302" s="61"/>
      <c r="GH1302" s="61"/>
    </row>
    <row r="1303" spans="1:192" s="54" customFormat="1" ht="12" x14ac:dyDescent="0.25">
      <c r="A1303" s="54">
        <v>6</v>
      </c>
      <c r="B1303" s="54" t="s">
        <v>1915</v>
      </c>
      <c r="C1303" s="56">
        <v>28</v>
      </c>
      <c r="D1303" s="56">
        <v>14</v>
      </c>
      <c r="E1303" s="56">
        <v>6</v>
      </c>
      <c r="F1303" s="56">
        <v>8</v>
      </c>
      <c r="G1303" s="56">
        <v>57</v>
      </c>
      <c r="H1303" s="56">
        <v>36</v>
      </c>
      <c r="I1303" s="57">
        <v>48</v>
      </c>
      <c r="J1303" s="56">
        <f t="shared" si="2080"/>
        <v>21</v>
      </c>
      <c r="L1303" s="139" t="s">
        <v>1931</v>
      </c>
      <c r="M1303" s="477" t="s">
        <v>62</v>
      </c>
      <c r="N1303" s="479" t="s">
        <v>62</v>
      </c>
      <c r="O1303" s="479" t="s">
        <v>162</v>
      </c>
      <c r="P1303" s="479" t="s">
        <v>103</v>
      </c>
      <c r="Q1303" s="479" t="s">
        <v>176</v>
      </c>
      <c r="R1303" s="497"/>
      <c r="S1303" s="479" t="s">
        <v>62</v>
      </c>
      <c r="T1303" s="479" t="s">
        <v>150</v>
      </c>
      <c r="U1303" s="479" t="s">
        <v>98</v>
      </c>
      <c r="V1303" s="479" t="s">
        <v>85</v>
      </c>
      <c r="W1303" s="479" t="s">
        <v>74</v>
      </c>
      <c r="X1303" s="479" t="s">
        <v>283</v>
      </c>
      <c r="Y1303" s="59" t="s">
        <v>206</v>
      </c>
      <c r="Z1303" s="59" t="s">
        <v>176</v>
      </c>
      <c r="AA1303" s="59" t="s">
        <v>206</v>
      </c>
      <c r="AB1303" s="279" t="s">
        <v>59</v>
      </c>
      <c r="AL1303" s="139" t="s">
        <v>1931</v>
      </c>
      <c r="AM1303" s="477" t="s">
        <v>309</v>
      </c>
      <c r="AN1303" s="479" t="s">
        <v>576</v>
      </c>
      <c r="AO1303" s="479" t="s">
        <v>708</v>
      </c>
      <c r="AP1303" s="479" t="s">
        <v>603</v>
      </c>
      <c r="AQ1303" s="479" t="s">
        <v>1035</v>
      </c>
      <c r="AR1303" s="497"/>
      <c r="AS1303" s="479" t="s">
        <v>312</v>
      </c>
      <c r="AT1303" s="479" t="s">
        <v>711</v>
      </c>
      <c r="AU1303" s="479" t="s">
        <v>308</v>
      </c>
      <c r="AV1303" s="479" t="s">
        <v>318</v>
      </c>
      <c r="AW1303" s="479" t="s">
        <v>748</v>
      </c>
      <c r="AX1303" s="479" t="s">
        <v>326</v>
      </c>
      <c r="AY1303" s="59" t="s">
        <v>703</v>
      </c>
      <c r="AZ1303" s="59" t="s">
        <v>590</v>
      </c>
      <c r="BA1303" s="59" t="s">
        <v>342</v>
      </c>
      <c r="BB1303" s="279" t="s">
        <v>311</v>
      </c>
      <c r="BL1303" s="90">
        <f t="shared" si="2100"/>
        <v>1</v>
      </c>
      <c r="BM1303" s="77">
        <f t="shared" si="2100"/>
        <v>1</v>
      </c>
      <c r="BN1303" s="77">
        <f t="shared" si="2100"/>
        <v>6</v>
      </c>
      <c r="BO1303" s="77">
        <f t="shared" si="2100"/>
        <v>1</v>
      </c>
      <c r="BP1303" s="77">
        <f t="shared" si="2100"/>
        <v>2</v>
      </c>
      <c r="BQ1303" s="91"/>
      <c r="BR1303" s="77">
        <f t="shared" si="2081"/>
        <v>1</v>
      </c>
      <c r="BS1303" s="77">
        <f t="shared" si="2081"/>
        <v>3</v>
      </c>
      <c r="BT1303" s="77">
        <f t="shared" si="2081"/>
        <v>0</v>
      </c>
      <c r="BU1303" s="77">
        <f t="shared" si="2081"/>
        <v>0</v>
      </c>
      <c r="BV1303" s="77">
        <f t="shared" si="2081"/>
        <v>1</v>
      </c>
      <c r="BW1303" s="77">
        <f t="shared" si="2081"/>
        <v>4</v>
      </c>
      <c r="BX1303" s="77">
        <f t="shared" si="2081"/>
        <v>1</v>
      </c>
      <c r="BY1303" s="77">
        <f t="shared" si="2081"/>
        <v>2</v>
      </c>
      <c r="BZ1303" s="92">
        <f t="shared" si="2081"/>
        <v>1</v>
      </c>
      <c r="CB1303" s="77" t="str">
        <f t="shared" si="2082"/>
        <v/>
      </c>
      <c r="CC1303" s="77"/>
      <c r="CD1303" s="77"/>
      <c r="CE1303" s="77"/>
      <c r="CF1303" s="77"/>
      <c r="CG1303" s="77"/>
      <c r="CH1303" s="77"/>
      <c r="CJ1303" s="78"/>
      <c r="CK1303" s="90">
        <f t="shared" si="2101"/>
        <v>1</v>
      </c>
      <c r="CL1303" s="77">
        <f t="shared" si="2101"/>
        <v>1</v>
      </c>
      <c r="CM1303" s="77">
        <f t="shared" si="2101"/>
        <v>0</v>
      </c>
      <c r="CN1303" s="77">
        <f t="shared" si="2101"/>
        <v>3</v>
      </c>
      <c r="CO1303" s="77">
        <f t="shared" si="2101"/>
        <v>3</v>
      </c>
      <c r="CP1303" s="91"/>
      <c r="CQ1303" s="77">
        <f t="shared" si="2083"/>
        <v>1</v>
      </c>
      <c r="CR1303" s="77">
        <f t="shared" si="2083"/>
        <v>1</v>
      </c>
      <c r="CS1303" s="77">
        <f t="shared" si="2083"/>
        <v>5</v>
      </c>
      <c r="CT1303" s="77">
        <f t="shared" si="2083"/>
        <v>4</v>
      </c>
      <c r="CU1303" s="77">
        <f t="shared" si="2083"/>
        <v>2</v>
      </c>
      <c r="CV1303" s="77">
        <f t="shared" si="2083"/>
        <v>6</v>
      </c>
      <c r="CW1303" s="77">
        <f t="shared" si="2083"/>
        <v>4</v>
      </c>
      <c r="CX1303" s="77">
        <f t="shared" si="2083"/>
        <v>3</v>
      </c>
      <c r="CY1303" s="92">
        <f t="shared" si="2083"/>
        <v>4</v>
      </c>
      <c r="DA1303" s="77" t="str">
        <f t="shared" si="2084"/>
        <v/>
      </c>
      <c r="DB1303" s="77" t="str">
        <f t="shared" si="2084"/>
        <v/>
      </c>
      <c r="DC1303" s="77"/>
      <c r="DD1303" s="77"/>
      <c r="DE1303" s="77"/>
      <c r="DF1303" s="77"/>
      <c r="DG1303" s="77"/>
      <c r="DH1303" s="77"/>
      <c r="DJ1303" s="90" t="str">
        <f t="shared" si="2102"/>
        <v>D</v>
      </c>
      <c r="DK1303" s="77" t="str">
        <f t="shared" si="2102"/>
        <v>D</v>
      </c>
      <c r="DL1303" s="77" t="str">
        <f t="shared" si="2102"/>
        <v>H</v>
      </c>
      <c r="DM1303" s="77" t="str">
        <f t="shared" si="2102"/>
        <v>A</v>
      </c>
      <c r="DN1303" s="77" t="str">
        <f t="shared" si="2102"/>
        <v>A</v>
      </c>
      <c r="DO1303" s="91"/>
      <c r="DP1303" s="77" t="str">
        <f t="shared" si="2085"/>
        <v>D</v>
      </c>
      <c r="DQ1303" s="77" t="str">
        <f t="shared" si="2085"/>
        <v>H</v>
      </c>
      <c r="DR1303" s="77" t="str">
        <f t="shared" si="2085"/>
        <v>A</v>
      </c>
      <c r="DS1303" s="77" t="str">
        <f t="shared" si="2085"/>
        <v>A</v>
      </c>
      <c r="DT1303" s="77" t="str">
        <f t="shared" si="2085"/>
        <v>A</v>
      </c>
      <c r="DU1303" s="77" t="str">
        <f t="shared" si="2085"/>
        <v>A</v>
      </c>
      <c r="DV1303" s="77" t="str">
        <f t="shared" si="2085"/>
        <v>A</v>
      </c>
      <c r="DW1303" s="77" t="str">
        <f t="shared" si="2085"/>
        <v>A</v>
      </c>
      <c r="DX1303" s="92" t="str">
        <f t="shared" si="2085"/>
        <v>A</v>
      </c>
      <c r="DZ1303" s="56" t="str">
        <f t="shared" si="2086"/>
        <v/>
      </c>
      <c r="EA1303" s="56" t="str">
        <f t="shared" si="2086"/>
        <v/>
      </c>
      <c r="EB1303" s="56" t="str">
        <f t="shared" si="2086"/>
        <v/>
      </c>
      <c r="EC1303" s="56" t="str">
        <f t="shared" si="2087"/>
        <v/>
      </c>
      <c r="ED1303" s="56"/>
      <c r="EE1303" s="56"/>
      <c r="EF1303" s="56"/>
      <c r="EG1303" s="56"/>
      <c r="EI1303" s="53" t="str">
        <f t="shared" si="2088"/>
        <v xml:space="preserve">Croydon  </v>
      </c>
      <c r="EJ1303" s="79">
        <f t="shared" si="2103"/>
        <v>28</v>
      </c>
      <c r="EK1303" s="80">
        <f t="shared" si="2104"/>
        <v>2</v>
      </c>
      <c r="EL1303" s="80">
        <f t="shared" si="2105"/>
        <v>3</v>
      </c>
      <c r="EM1303" s="80">
        <f t="shared" si="2106"/>
        <v>9</v>
      </c>
      <c r="EN1303" s="80">
        <f>COUNTIF(DO$1298:DO$1312,"A")</f>
        <v>2</v>
      </c>
      <c r="EO1303" s="80">
        <f>COUNTIF(DO$1298:DO$1312,"D")</f>
        <v>6</v>
      </c>
      <c r="EP1303" s="80">
        <f>COUNTIF(DO$1298:DO$1312,"H")</f>
        <v>6</v>
      </c>
      <c r="EQ1303" s="79">
        <f t="shared" si="2107"/>
        <v>4</v>
      </c>
      <c r="ER1303" s="79">
        <f t="shared" si="2089"/>
        <v>9</v>
      </c>
      <c r="ES1303" s="79">
        <f t="shared" si="2089"/>
        <v>15</v>
      </c>
      <c r="ET1303" s="81">
        <f>SUM($BL1303:$CI1303)+SUM(CP$1298:CP$1312)</f>
        <v>44</v>
      </c>
      <c r="EU1303" s="81">
        <f>SUM($CK1303:$DH1303)+SUM(BQ$1298:BQ$1312)</f>
        <v>69</v>
      </c>
      <c r="EV1303" s="79">
        <f t="shared" si="2108"/>
        <v>21</v>
      </c>
      <c r="EW1303" s="81">
        <f t="shared" si="2109"/>
        <v>-25</v>
      </c>
      <c r="EX1303" s="78"/>
      <c r="EY1303" s="80">
        <f t="shared" si="2090"/>
        <v>28</v>
      </c>
      <c r="EZ1303" s="80">
        <f t="shared" si="2091"/>
        <v>4</v>
      </c>
      <c r="FA1303" s="80">
        <f t="shared" si="2092"/>
        <v>9</v>
      </c>
      <c r="FB1303" s="80">
        <f t="shared" si="2093"/>
        <v>15</v>
      </c>
      <c r="FC1303" s="80">
        <f t="shared" si="2094"/>
        <v>44</v>
      </c>
      <c r="FD1303" s="80">
        <f t="shared" si="2095"/>
        <v>69</v>
      </c>
      <c r="FE1303" s="80">
        <f t="shared" si="2096"/>
        <v>21</v>
      </c>
      <c r="FF1303" s="80">
        <f t="shared" si="2097"/>
        <v>-25</v>
      </c>
      <c r="FH1303" s="54">
        <f t="shared" si="2110"/>
        <v>0</v>
      </c>
      <c r="FI1303" s="54">
        <f t="shared" si="2111"/>
        <v>0</v>
      </c>
      <c r="FJ1303" s="54">
        <f t="shared" si="2098"/>
        <v>0</v>
      </c>
      <c r="FK1303" s="54">
        <f t="shared" si="2098"/>
        <v>0</v>
      </c>
      <c r="FL1303" s="54">
        <f t="shared" si="2098"/>
        <v>0</v>
      </c>
      <c r="FM1303" s="54">
        <f t="shared" si="2098"/>
        <v>0</v>
      </c>
      <c r="FN1303" s="54">
        <f t="shared" si="2098"/>
        <v>0</v>
      </c>
      <c r="FO1303" s="54">
        <f t="shared" si="2098"/>
        <v>0</v>
      </c>
      <c r="FQ1303" s="54" t="str">
        <f t="shared" si="2112"/>
        <v/>
      </c>
      <c r="FR1303" s="54" t="str">
        <f t="shared" si="2113"/>
        <v/>
      </c>
      <c r="FS1303" s="54" t="str">
        <f t="shared" si="2099"/>
        <v/>
      </c>
      <c r="FT1303" s="54" t="str">
        <f t="shared" si="2099"/>
        <v/>
      </c>
      <c r="FU1303" s="54" t="str">
        <f t="shared" si="2099"/>
        <v/>
      </c>
      <c r="FV1303" s="54" t="str">
        <f t="shared" si="2099"/>
        <v/>
      </c>
      <c r="FW1303" s="54" t="str">
        <f t="shared" si="2099"/>
        <v/>
      </c>
      <c r="FX1303" s="54" t="str">
        <f t="shared" si="2099"/>
        <v/>
      </c>
      <c r="FZ1303" s="58"/>
      <c r="GA1303" s="59"/>
      <c r="GB1303" s="60"/>
      <c r="GC1303" s="58"/>
      <c r="GD1303" s="59"/>
      <c r="GE1303" s="61"/>
      <c r="GF1303" s="58"/>
      <c r="GG1303" s="61"/>
      <c r="GH1303" s="61"/>
    </row>
    <row r="1304" spans="1:192" s="54" customFormat="1" ht="12" x14ac:dyDescent="0.25">
      <c r="A1304" s="360">
        <v>7</v>
      </c>
      <c r="B1304" s="54" t="s">
        <v>1847</v>
      </c>
      <c r="C1304" s="56">
        <v>28</v>
      </c>
      <c r="D1304" s="56">
        <v>14</v>
      </c>
      <c r="E1304" s="56">
        <v>4</v>
      </c>
      <c r="F1304" s="56">
        <v>10</v>
      </c>
      <c r="G1304" s="56">
        <v>50</v>
      </c>
      <c r="H1304" s="56">
        <v>39</v>
      </c>
      <c r="I1304" s="57">
        <v>46</v>
      </c>
      <c r="J1304" s="56">
        <f t="shared" si="2080"/>
        <v>11</v>
      </c>
      <c r="L1304" s="139" t="s">
        <v>390</v>
      </c>
      <c r="M1304" s="477" t="s">
        <v>553</v>
      </c>
      <c r="N1304" s="479" t="s">
        <v>87</v>
      </c>
      <c r="O1304" s="479" t="s">
        <v>99</v>
      </c>
      <c r="P1304" s="479" t="s">
        <v>88</v>
      </c>
      <c r="Q1304" s="479" t="s">
        <v>62</v>
      </c>
      <c r="R1304" s="479" t="s">
        <v>200</v>
      </c>
      <c r="S1304" s="497"/>
      <c r="T1304" s="479" t="s">
        <v>200</v>
      </c>
      <c r="U1304" s="479" t="s">
        <v>206</v>
      </c>
      <c r="V1304" s="479" t="s">
        <v>176</v>
      </c>
      <c r="W1304" s="479" t="s">
        <v>87</v>
      </c>
      <c r="X1304" s="479" t="s">
        <v>416</v>
      </c>
      <c r="Y1304" s="59" t="s">
        <v>150</v>
      </c>
      <c r="Z1304" s="59" t="s">
        <v>85</v>
      </c>
      <c r="AA1304" s="59" t="s">
        <v>62</v>
      </c>
      <c r="AB1304" s="279"/>
      <c r="AL1304" s="139" t="s">
        <v>390</v>
      </c>
      <c r="AM1304" s="477" t="s">
        <v>318</v>
      </c>
      <c r="AN1304" s="479" t="s">
        <v>311</v>
      </c>
      <c r="AO1304" s="479" t="s">
        <v>342</v>
      </c>
      <c r="AP1304" s="479" t="s">
        <v>667</v>
      </c>
      <c r="AQ1304" s="479" t="s">
        <v>482</v>
      </c>
      <c r="AR1304" s="479" t="s">
        <v>1631</v>
      </c>
      <c r="AS1304" s="497"/>
      <c r="AT1304" s="479" t="s">
        <v>320</v>
      </c>
      <c r="AU1304" s="479" t="s">
        <v>326</v>
      </c>
      <c r="AV1304" s="479" t="s">
        <v>324</v>
      </c>
      <c r="AW1304" s="479" t="s">
        <v>591</v>
      </c>
      <c r="AX1304" s="479" t="s">
        <v>156</v>
      </c>
      <c r="AY1304" s="59" t="s">
        <v>321</v>
      </c>
      <c r="AZ1304" s="59" t="s">
        <v>707</v>
      </c>
      <c r="BA1304" s="59" t="s">
        <v>306</v>
      </c>
      <c r="BB1304" s="279"/>
      <c r="BL1304" s="90">
        <f t="shared" si="2100"/>
        <v>4</v>
      </c>
      <c r="BM1304" s="77">
        <f t="shared" si="2100"/>
        <v>3</v>
      </c>
      <c r="BN1304" s="77">
        <f t="shared" si="2100"/>
        <v>1</v>
      </c>
      <c r="BO1304" s="77">
        <f t="shared" si="2100"/>
        <v>1</v>
      </c>
      <c r="BP1304" s="77">
        <f t="shared" si="2100"/>
        <v>1</v>
      </c>
      <c r="BQ1304" s="77">
        <f t="shared" si="2100"/>
        <v>2</v>
      </c>
      <c r="BR1304" s="91"/>
      <c r="BS1304" s="77">
        <f t="shared" si="2081"/>
        <v>2</v>
      </c>
      <c r="BT1304" s="77">
        <f t="shared" si="2081"/>
        <v>1</v>
      </c>
      <c r="BU1304" s="77">
        <f t="shared" si="2081"/>
        <v>2</v>
      </c>
      <c r="BV1304" s="77">
        <f t="shared" si="2081"/>
        <v>3</v>
      </c>
      <c r="BW1304" s="77">
        <f t="shared" si="2081"/>
        <v>6</v>
      </c>
      <c r="BX1304" s="77">
        <f t="shared" si="2081"/>
        <v>3</v>
      </c>
      <c r="BY1304" s="77">
        <f t="shared" si="2081"/>
        <v>0</v>
      </c>
      <c r="BZ1304" s="92">
        <f t="shared" si="2081"/>
        <v>1</v>
      </c>
      <c r="CB1304" s="77" t="str">
        <f t="shared" si="2082"/>
        <v/>
      </c>
      <c r="CC1304" s="77"/>
      <c r="CD1304" s="77"/>
      <c r="CE1304" s="77"/>
      <c r="CF1304" s="77"/>
      <c r="CG1304" s="77"/>
      <c r="CH1304" s="77"/>
      <c r="CJ1304" s="78"/>
      <c r="CK1304" s="90">
        <f t="shared" si="2101"/>
        <v>5</v>
      </c>
      <c r="CL1304" s="77">
        <f t="shared" si="2101"/>
        <v>3</v>
      </c>
      <c r="CM1304" s="77">
        <f t="shared" si="2101"/>
        <v>0</v>
      </c>
      <c r="CN1304" s="77">
        <f t="shared" si="2101"/>
        <v>6</v>
      </c>
      <c r="CO1304" s="77">
        <f t="shared" si="2101"/>
        <v>1</v>
      </c>
      <c r="CP1304" s="77">
        <f t="shared" si="2101"/>
        <v>2</v>
      </c>
      <c r="CQ1304" s="91"/>
      <c r="CR1304" s="77">
        <f t="shared" si="2083"/>
        <v>2</v>
      </c>
      <c r="CS1304" s="77">
        <f t="shared" si="2083"/>
        <v>4</v>
      </c>
      <c r="CT1304" s="77">
        <f t="shared" si="2083"/>
        <v>3</v>
      </c>
      <c r="CU1304" s="77">
        <f t="shared" si="2083"/>
        <v>3</v>
      </c>
      <c r="CV1304" s="77">
        <f t="shared" si="2083"/>
        <v>2</v>
      </c>
      <c r="CW1304" s="77">
        <f t="shared" si="2083"/>
        <v>1</v>
      </c>
      <c r="CX1304" s="77">
        <f t="shared" si="2083"/>
        <v>4</v>
      </c>
      <c r="CY1304" s="92">
        <f t="shared" si="2083"/>
        <v>1</v>
      </c>
      <c r="DA1304" s="77" t="str">
        <f t="shared" si="2084"/>
        <v/>
      </c>
      <c r="DB1304" s="77" t="str">
        <f t="shared" si="2084"/>
        <v/>
      </c>
      <c r="DC1304" s="77"/>
      <c r="DD1304" s="77"/>
      <c r="DE1304" s="77"/>
      <c r="DF1304" s="77"/>
      <c r="DG1304" s="77"/>
      <c r="DH1304" s="77"/>
      <c r="DJ1304" s="90" t="str">
        <f t="shared" si="2102"/>
        <v>A</v>
      </c>
      <c r="DK1304" s="77" t="str">
        <f t="shared" si="2102"/>
        <v>D</v>
      </c>
      <c r="DL1304" s="77" t="str">
        <f t="shared" si="2102"/>
        <v>H</v>
      </c>
      <c r="DM1304" s="77" t="str">
        <f t="shared" si="2102"/>
        <v>A</v>
      </c>
      <c r="DN1304" s="77" t="str">
        <f t="shared" si="2102"/>
        <v>D</v>
      </c>
      <c r="DO1304" s="77" t="str">
        <f t="shared" si="2102"/>
        <v>D</v>
      </c>
      <c r="DP1304" s="91"/>
      <c r="DQ1304" s="77" t="str">
        <f t="shared" si="2085"/>
        <v>D</v>
      </c>
      <c r="DR1304" s="77" t="str">
        <f t="shared" si="2085"/>
        <v>A</v>
      </c>
      <c r="DS1304" s="77" t="str">
        <f t="shared" si="2085"/>
        <v>A</v>
      </c>
      <c r="DT1304" s="77" t="str">
        <f t="shared" si="2085"/>
        <v>D</v>
      </c>
      <c r="DU1304" s="77" t="str">
        <f t="shared" si="2085"/>
        <v>H</v>
      </c>
      <c r="DV1304" s="77" t="str">
        <f t="shared" si="2085"/>
        <v>H</v>
      </c>
      <c r="DW1304" s="77" t="str">
        <f t="shared" si="2085"/>
        <v>A</v>
      </c>
      <c r="DX1304" s="92" t="str">
        <f t="shared" si="2085"/>
        <v>D</v>
      </c>
      <c r="DZ1304" s="56" t="str">
        <f t="shared" si="2086"/>
        <v/>
      </c>
      <c r="EA1304" s="56" t="str">
        <f t="shared" si="2086"/>
        <v/>
      </c>
      <c r="EB1304" s="56" t="str">
        <f t="shared" si="2086"/>
        <v/>
      </c>
      <c r="EC1304" s="56" t="str">
        <f t="shared" si="2087"/>
        <v/>
      </c>
      <c r="ED1304" s="56"/>
      <c r="EE1304" s="56"/>
      <c r="EF1304" s="56"/>
      <c r="EG1304" s="56"/>
      <c r="EI1304" s="53" t="str">
        <f t="shared" si="2088"/>
        <v>Croydon Athletic</v>
      </c>
      <c r="EJ1304" s="79">
        <f t="shared" si="2103"/>
        <v>28</v>
      </c>
      <c r="EK1304" s="80">
        <f t="shared" si="2104"/>
        <v>3</v>
      </c>
      <c r="EL1304" s="80">
        <f t="shared" si="2105"/>
        <v>6</v>
      </c>
      <c r="EM1304" s="80">
        <f t="shared" si="2106"/>
        <v>5</v>
      </c>
      <c r="EN1304" s="80">
        <f>COUNTIF(DP$1298:DP$1312,"A")</f>
        <v>1</v>
      </c>
      <c r="EO1304" s="80">
        <f>COUNTIF(DP$1298:DP$1312,"D")</f>
        <v>4</v>
      </c>
      <c r="EP1304" s="80">
        <f>COUNTIF(DP$1298:DP$1312,"H")</f>
        <v>9</v>
      </c>
      <c r="EQ1304" s="79">
        <f t="shared" si="2107"/>
        <v>4</v>
      </c>
      <c r="ER1304" s="79">
        <f t="shared" si="2089"/>
        <v>10</v>
      </c>
      <c r="ES1304" s="79">
        <f t="shared" si="2089"/>
        <v>14</v>
      </c>
      <c r="ET1304" s="81">
        <f>SUM($BL1304:$CI1304)+SUM(CQ$1298:CQ$1312)</f>
        <v>47</v>
      </c>
      <c r="EU1304" s="81">
        <f>SUM($CK1304:$DH1304)+SUM(BR$1298:BR$1312)</f>
        <v>78</v>
      </c>
      <c r="EV1304" s="79">
        <f t="shared" si="2108"/>
        <v>22</v>
      </c>
      <c r="EW1304" s="81">
        <f t="shared" si="2109"/>
        <v>-31</v>
      </c>
      <c r="EX1304" s="78"/>
      <c r="EY1304" s="80">
        <f t="shared" si="2090"/>
        <v>28</v>
      </c>
      <c r="EZ1304" s="80">
        <f t="shared" si="2091"/>
        <v>4</v>
      </c>
      <c r="FA1304" s="80">
        <f t="shared" si="2092"/>
        <v>10</v>
      </c>
      <c r="FB1304" s="80">
        <f t="shared" si="2093"/>
        <v>14</v>
      </c>
      <c r="FC1304" s="80">
        <f t="shared" si="2094"/>
        <v>47</v>
      </c>
      <c r="FD1304" s="80">
        <f t="shared" si="2095"/>
        <v>78</v>
      </c>
      <c r="FE1304" s="80">
        <f t="shared" si="2096"/>
        <v>22</v>
      </c>
      <c r="FF1304" s="80">
        <f t="shared" si="2097"/>
        <v>-31</v>
      </c>
      <c r="FH1304" s="54">
        <f t="shared" si="2110"/>
        <v>0</v>
      </c>
      <c r="FI1304" s="54">
        <f t="shared" si="2111"/>
        <v>0</v>
      </c>
      <c r="FJ1304" s="54">
        <f t="shared" si="2098"/>
        <v>0</v>
      </c>
      <c r="FK1304" s="54">
        <f t="shared" si="2098"/>
        <v>0</v>
      </c>
      <c r="FL1304" s="54">
        <f t="shared" si="2098"/>
        <v>0</v>
      </c>
      <c r="FM1304" s="54">
        <f t="shared" si="2098"/>
        <v>0</v>
      </c>
      <c r="FN1304" s="54">
        <f t="shared" si="2098"/>
        <v>0</v>
      </c>
      <c r="FO1304" s="54">
        <f t="shared" si="2098"/>
        <v>0</v>
      </c>
      <c r="FQ1304" s="54" t="str">
        <f t="shared" si="2112"/>
        <v/>
      </c>
      <c r="FR1304" s="54" t="str">
        <f t="shared" si="2113"/>
        <v/>
      </c>
      <c r="FS1304" s="54" t="str">
        <f t="shared" si="2099"/>
        <v/>
      </c>
      <c r="FT1304" s="54" t="str">
        <f t="shared" si="2099"/>
        <v/>
      </c>
      <c r="FU1304" s="54" t="str">
        <f t="shared" si="2099"/>
        <v/>
      </c>
      <c r="FV1304" s="54" t="str">
        <f t="shared" si="2099"/>
        <v/>
      </c>
      <c r="FW1304" s="54" t="str">
        <f t="shared" si="2099"/>
        <v/>
      </c>
      <c r="FX1304" s="54" t="str">
        <f t="shared" si="2099"/>
        <v/>
      </c>
      <c r="FZ1304" s="58"/>
      <c r="GA1304" s="59"/>
      <c r="GB1304" s="60"/>
      <c r="GC1304" s="58"/>
      <c r="GD1304" s="59"/>
      <c r="GE1304" s="61"/>
      <c r="GF1304" s="58"/>
      <c r="GG1304" s="61"/>
      <c r="GH1304" s="61"/>
    </row>
    <row r="1305" spans="1:192" s="54" customFormat="1" ht="12" x14ac:dyDescent="0.25">
      <c r="A1305" s="360">
        <v>8</v>
      </c>
      <c r="B1305" s="54" t="s">
        <v>897</v>
      </c>
      <c r="C1305" s="56">
        <v>28</v>
      </c>
      <c r="D1305" s="56">
        <v>14</v>
      </c>
      <c r="E1305" s="56">
        <v>2</v>
      </c>
      <c r="F1305" s="56">
        <v>12</v>
      </c>
      <c r="G1305" s="56">
        <v>56</v>
      </c>
      <c r="H1305" s="56">
        <v>52</v>
      </c>
      <c r="I1305" s="57">
        <v>44</v>
      </c>
      <c r="J1305" s="56">
        <f t="shared" si="2080"/>
        <v>4</v>
      </c>
      <c r="L1305" s="139" t="s">
        <v>1363</v>
      </c>
      <c r="M1305" s="477" t="s">
        <v>177</v>
      </c>
      <c r="N1305" s="479" t="s">
        <v>148</v>
      </c>
      <c r="O1305" s="479" t="s">
        <v>148</v>
      </c>
      <c r="P1305" s="479" t="s">
        <v>98</v>
      </c>
      <c r="Q1305" s="479" t="s">
        <v>148</v>
      </c>
      <c r="R1305" s="479" t="s">
        <v>62</v>
      </c>
      <c r="S1305" s="479" t="s">
        <v>62</v>
      </c>
      <c r="T1305" s="497"/>
      <c r="U1305" s="479" t="s">
        <v>148</v>
      </c>
      <c r="V1305" s="479" t="s">
        <v>76</v>
      </c>
      <c r="W1305" s="479" t="s">
        <v>200</v>
      </c>
      <c r="X1305" s="479" t="s">
        <v>150</v>
      </c>
      <c r="Y1305" s="59" t="s">
        <v>59</v>
      </c>
      <c r="Z1305" s="59" t="s">
        <v>77</v>
      </c>
      <c r="AA1305" s="59" t="s">
        <v>103</v>
      </c>
      <c r="AB1305" s="279"/>
      <c r="AL1305" s="139" t="s">
        <v>1363</v>
      </c>
      <c r="AM1305" s="477" t="s">
        <v>582</v>
      </c>
      <c r="AN1305" s="479" t="s">
        <v>585</v>
      </c>
      <c r="AO1305" s="479" t="s">
        <v>584</v>
      </c>
      <c r="AP1305" s="479" t="s">
        <v>587</v>
      </c>
      <c r="AQ1305" s="479" t="s">
        <v>251</v>
      </c>
      <c r="AR1305" s="479" t="s">
        <v>259</v>
      </c>
      <c r="AS1305" s="479" t="s">
        <v>255</v>
      </c>
      <c r="AT1305" s="497"/>
      <c r="AU1305" s="479" t="s">
        <v>264</v>
      </c>
      <c r="AV1305" s="479" t="s">
        <v>247</v>
      </c>
      <c r="AW1305" s="479" t="s">
        <v>238</v>
      </c>
      <c r="AX1305" s="479" t="s">
        <v>249</v>
      </c>
      <c r="AY1305" s="59" t="s">
        <v>583</v>
      </c>
      <c r="AZ1305" s="59" t="s">
        <v>1171</v>
      </c>
      <c r="BA1305" s="59" t="s">
        <v>589</v>
      </c>
      <c r="BB1305" s="279"/>
      <c r="BL1305" s="90">
        <f t="shared" si="2100"/>
        <v>2</v>
      </c>
      <c r="BM1305" s="77">
        <f t="shared" si="2100"/>
        <v>0</v>
      </c>
      <c r="BN1305" s="77">
        <f t="shared" si="2100"/>
        <v>0</v>
      </c>
      <c r="BO1305" s="77">
        <f t="shared" si="2100"/>
        <v>0</v>
      </c>
      <c r="BP1305" s="77">
        <f t="shared" si="2100"/>
        <v>0</v>
      </c>
      <c r="BQ1305" s="77">
        <f t="shared" si="2100"/>
        <v>1</v>
      </c>
      <c r="BR1305" s="77">
        <f t="shared" si="2100"/>
        <v>1</v>
      </c>
      <c r="BS1305" s="91"/>
      <c r="BT1305" s="77">
        <f t="shared" si="2081"/>
        <v>0</v>
      </c>
      <c r="BU1305" s="77">
        <f t="shared" si="2081"/>
        <v>0</v>
      </c>
      <c r="BV1305" s="77">
        <f t="shared" si="2081"/>
        <v>2</v>
      </c>
      <c r="BW1305" s="77">
        <f t="shared" si="2081"/>
        <v>3</v>
      </c>
      <c r="BX1305" s="77">
        <f t="shared" si="2081"/>
        <v>4</v>
      </c>
      <c r="BY1305" s="77">
        <f t="shared" si="2081"/>
        <v>2</v>
      </c>
      <c r="BZ1305" s="92">
        <f t="shared" si="2081"/>
        <v>1</v>
      </c>
      <c r="CB1305" s="77" t="str">
        <f t="shared" si="2082"/>
        <v/>
      </c>
      <c r="CC1305" s="77"/>
      <c r="CD1305" s="77"/>
      <c r="CE1305" s="77"/>
      <c r="CF1305" s="77"/>
      <c r="CG1305" s="77"/>
      <c r="CH1305" s="77"/>
      <c r="CJ1305" s="78"/>
      <c r="CK1305" s="90">
        <f t="shared" si="2101"/>
        <v>0</v>
      </c>
      <c r="CL1305" s="77">
        <f t="shared" si="2101"/>
        <v>1</v>
      </c>
      <c r="CM1305" s="77">
        <f t="shared" si="2101"/>
        <v>1</v>
      </c>
      <c r="CN1305" s="77">
        <f t="shared" si="2101"/>
        <v>5</v>
      </c>
      <c r="CO1305" s="77">
        <f t="shared" si="2101"/>
        <v>1</v>
      </c>
      <c r="CP1305" s="77">
        <f t="shared" si="2101"/>
        <v>1</v>
      </c>
      <c r="CQ1305" s="77">
        <f t="shared" si="2101"/>
        <v>1</v>
      </c>
      <c r="CR1305" s="91"/>
      <c r="CS1305" s="77">
        <f t="shared" si="2083"/>
        <v>1</v>
      </c>
      <c r="CT1305" s="77">
        <f t="shared" si="2083"/>
        <v>2</v>
      </c>
      <c r="CU1305" s="77">
        <f t="shared" si="2083"/>
        <v>2</v>
      </c>
      <c r="CV1305" s="77">
        <f t="shared" si="2083"/>
        <v>1</v>
      </c>
      <c r="CW1305" s="77">
        <f t="shared" si="2083"/>
        <v>0</v>
      </c>
      <c r="CX1305" s="77">
        <f t="shared" si="2083"/>
        <v>1</v>
      </c>
      <c r="CY1305" s="92">
        <f t="shared" si="2083"/>
        <v>3</v>
      </c>
      <c r="DA1305" s="77" t="str">
        <f t="shared" si="2084"/>
        <v/>
      </c>
      <c r="DB1305" s="77" t="str">
        <f t="shared" si="2084"/>
        <v/>
      </c>
      <c r="DC1305" s="77"/>
      <c r="DD1305" s="77"/>
      <c r="DE1305" s="77"/>
      <c r="DF1305" s="77"/>
      <c r="DG1305" s="77"/>
      <c r="DH1305" s="77"/>
      <c r="DJ1305" s="90" t="str">
        <f t="shared" si="2102"/>
        <v>H</v>
      </c>
      <c r="DK1305" s="77" t="str">
        <f t="shared" si="2102"/>
        <v>A</v>
      </c>
      <c r="DL1305" s="77" t="str">
        <f t="shared" si="2102"/>
        <v>A</v>
      </c>
      <c r="DM1305" s="77" t="str">
        <f t="shared" si="2102"/>
        <v>A</v>
      </c>
      <c r="DN1305" s="77" t="str">
        <f t="shared" si="2102"/>
        <v>A</v>
      </c>
      <c r="DO1305" s="77" t="str">
        <f t="shared" si="2102"/>
        <v>D</v>
      </c>
      <c r="DP1305" s="77" t="str">
        <f t="shared" si="2102"/>
        <v>D</v>
      </c>
      <c r="DQ1305" s="91"/>
      <c r="DR1305" s="77" t="str">
        <f t="shared" si="2085"/>
        <v>A</v>
      </c>
      <c r="DS1305" s="77" t="str">
        <f t="shared" si="2085"/>
        <v>A</v>
      </c>
      <c r="DT1305" s="77" t="str">
        <f t="shared" si="2085"/>
        <v>D</v>
      </c>
      <c r="DU1305" s="77" t="str">
        <f t="shared" si="2085"/>
        <v>H</v>
      </c>
      <c r="DV1305" s="77" t="str">
        <f t="shared" si="2085"/>
        <v>H</v>
      </c>
      <c r="DW1305" s="77" t="str">
        <f t="shared" si="2085"/>
        <v>H</v>
      </c>
      <c r="DX1305" s="92" t="str">
        <f t="shared" si="2085"/>
        <v>A</v>
      </c>
      <c r="DZ1305" s="56" t="str">
        <f t="shared" si="2086"/>
        <v/>
      </c>
      <c r="EA1305" s="56" t="str">
        <f t="shared" si="2086"/>
        <v/>
      </c>
      <c r="EB1305" s="56" t="str">
        <f t="shared" si="2086"/>
        <v/>
      </c>
      <c r="EC1305" s="56" t="str">
        <f t="shared" si="2087"/>
        <v/>
      </c>
      <c r="ED1305" s="56"/>
      <c r="EE1305" s="56"/>
      <c r="EF1305" s="56"/>
      <c r="EG1305" s="56"/>
      <c r="EI1305" s="53" t="str">
        <f t="shared" si="2088"/>
        <v>Epsom &amp; Ewell</v>
      </c>
      <c r="EJ1305" s="79">
        <f t="shared" si="2103"/>
        <v>28</v>
      </c>
      <c r="EK1305" s="80">
        <f t="shared" si="2104"/>
        <v>4</v>
      </c>
      <c r="EL1305" s="80">
        <f t="shared" si="2105"/>
        <v>3</v>
      </c>
      <c r="EM1305" s="80">
        <f t="shared" si="2106"/>
        <v>7</v>
      </c>
      <c r="EN1305" s="80">
        <f>COUNTIF(DQ$1298:DQ$1312,"A")</f>
        <v>3</v>
      </c>
      <c r="EO1305" s="80">
        <f>COUNTIF(DQ$1298:DQ$1312,"D")</f>
        <v>2</v>
      </c>
      <c r="EP1305" s="80">
        <f>COUNTIF(DQ$1298:DQ$1312,"H")</f>
        <v>9</v>
      </c>
      <c r="EQ1305" s="79">
        <f t="shared" si="2107"/>
        <v>7</v>
      </c>
      <c r="ER1305" s="79">
        <f t="shared" si="2089"/>
        <v>5</v>
      </c>
      <c r="ES1305" s="79">
        <f t="shared" si="2089"/>
        <v>16</v>
      </c>
      <c r="ET1305" s="81">
        <f>SUM($BL1305:$CI1305)+SUM(CR$1298:CR$1312)</f>
        <v>37</v>
      </c>
      <c r="EU1305" s="81">
        <f>SUM($CK1305:$DH1305)+SUM(BS$1298:BS$1312)</f>
        <v>56</v>
      </c>
      <c r="EV1305" s="79">
        <f t="shared" si="2108"/>
        <v>26</v>
      </c>
      <c r="EW1305" s="81">
        <f t="shared" si="2109"/>
        <v>-19</v>
      </c>
      <c r="EX1305" s="78"/>
      <c r="EY1305" s="80">
        <f t="shared" si="2090"/>
        <v>28</v>
      </c>
      <c r="EZ1305" s="80">
        <f t="shared" si="2091"/>
        <v>7</v>
      </c>
      <c r="FA1305" s="80">
        <f t="shared" si="2092"/>
        <v>5</v>
      </c>
      <c r="FB1305" s="80">
        <f t="shared" si="2093"/>
        <v>16</v>
      </c>
      <c r="FC1305" s="80">
        <f t="shared" si="2094"/>
        <v>37</v>
      </c>
      <c r="FD1305" s="80">
        <f t="shared" si="2095"/>
        <v>56</v>
      </c>
      <c r="FE1305" s="80">
        <f t="shared" si="2096"/>
        <v>26</v>
      </c>
      <c r="FF1305" s="80">
        <f t="shared" si="2097"/>
        <v>-19</v>
      </c>
      <c r="FH1305" s="54">
        <f t="shared" si="2110"/>
        <v>0</v>
      </c>
      <c r="FI1305" s="54">
        <f t="shared" si="2111"/>
        <v>0</v>
      </c>
      <c r="FJ1305" s="54">
        <f t="shared" si="2098"/>
        <v>0</v>
      </c>
      <c r="FK1305" s="54">
        <f t="shared" si="2098"/>
        <v>0</v>
      </c>
      <c r="FL1305" s="54">
        <f t="shared" si="2098"/>
        <v>0</v>
      </c>
      <c r="FM1305" s="54">
        <f t="shared" si="2098"/>
        <v>0</v>
      </c>
      <c r="FN1305" s="54">
        <f t="shared" si="2098"/>
        <v>0</v>
      </c>
      <c r="FO1305" s="54">
        <f t="shared" si="2098"/>
        <v>0</v>
      </c>
      <c r="FQ1305" s="54" t="str">
        <f t="shared" si="2112"/>
        <v/>
      </c>
      <c r="FR1305" s="54" t="str">
        <f t="shared" si="2113"/>
        <v/>
      </c>
      <c r="FS1305" s="54" t="str">
        <f t="shared" si="2099"/>
        <v/>
      </c>
      <c r="FT1305" s="54" t="str">
        <f t="shared" si="2099"/>
        <v/>
      </c>
      <c r="FU1305" s="54" t="str">
        <f t="shared" si="2099"/>
        <v/>
      </c>
      <c r="FV1305" s="54" t="str">
        <f t="shared" si="2099"/>
        <v/>
      </c>
      <c r="FW1305" s="54" t="str">
        <f t="shared" si="2099"/>
        <v/>
      </c>
      <c r="FX1305" s="54" t="str">
        <f t="shared" si="2099"/>
        <v/>
      </c>
      <c r="FZ1305" s="58"/>
      <c r="GA1305" s="59"/>
      <c r="GB1305" s="60"/>
      <c r="GC1305" s="58"/>
      <c r="GD1305" s="59"/>
      <c r="GE1305" s="61"/>
      <c r="GF1305" s="58"/>
      <c r="GG1305" s="61"/>
      <c r="GH1305" s="61"/>
    </row>
    <row r="1306" spans="1:192" s="54" customFormat="1" ht="12" x14ac:dyDescent="0.25">
      <c r="A1306" s="54">
        <v>9</v>
      </c>
      <c r="B1306" s="54" t="s">
        <v>1937</v>
      </c>
      <c r="C1306" s="56">
        <v>28</v>
      </c>
      <c r="D1306" s="56">
        <v>12</v>
      </c>
      <c r="E1306" s="56">
        <v>1</v>
      </c>
      <c r="F1306" s="56">
        <v>15</v>
      </c>
      <c r="G1306" s="56">
        <v>46</v>
      </c>
      <c r="H1306" s="56">
        <v>70</v>
      </c>
      <c r="I1306" s="57">
        <v>37</v>
      </c>
      <c r="J1306" s="56">
        <f t="shared" si="2080"/>
        <v>-24</v>
      </c>
      <c r="L1306" s="139" t="s">
        <v>1940</v>
      </c>
      <c r="M1306" s="477" t="s">
        <v>124</v>
      </c>
      <c r="N1306" s="479" t="s">
        <v>59</v>
      </c>
      <c r="O1306" s="479" t="s">
        <v>58</v>
      </c>
      <c r="P1306" s="479" t="s">
        <v>150</v>
      </c>
      <c r="Q1306" s="479" t="s">
        <v>62</v>
      </c>
      <c r="R1306" s="479" t="s">
        <v>150</v>
      </c>
      <c r="S1306" s="479" t="s">
        <v>459</v>
      </c>
      <c r="T1306" s="479" t="s">
        <v>101</v>
      </c>
      <c r="U1306" s="497"/>
      <c r="V1306" s="479" t="s">
        <v>74</v>
      </c>
      <c r="W1306" s="479" t="s">
        <v>77</v>
      </c>
      <c r="X1306" s="479" t="s">
        <v>177</v>
      </c>
      <c r="Y1306" s="59" t="s">
        <v>59</v>
      </c>
      <c r="Z1306" s="59" t="s">
        <v>74</v>
      </c>
      <c r="AA1306" s="59" t="s">
        <v>60</v>
      </c>
      <c r="AB1306" s="279"/>
      <c r="AL1306" s="139" t="s">
        <v>1940</v>
      </c>
      <c r="AM1306" s="477" t="s">
        <v>711</v>
      </c>
      <c r="AN1306" s="479" t="s">
        <v>312</v>
      </c>
      <c r="AO1306" s="479" t="s">
        <v>1035</v>
      </c>
      <c r="AP1306" s="479" t="s">
        <v>701</v>
      </c>
      <c r="AQ1306" s="479" t="s">
        <v>151</v>
      </c>
      <c r="AR1306" s="479" t="s">
        <v>341</v>
      </c>
      <c r="AS1306" s="479" t="s">
        <v>195</v>
      </c>
      <c r="AT1306" s="479" t="s">
        <v>192</v>
      </c>
      <c r="AU1306" s="497"/>
      <c r="AV1306" s="479" t="s">
        <v>310</v>
      </c>
      <c r="AW1306" s="479" t="s">
        <v>719</v>
      </c>
      <c r="AX1306" s="479" t="s">
        <v>340</v>
      </c>
      <c r="AY1306" s="59" t="s">
        <v>324</v>
      </c>
      <c r="AZ1306" s="59" t="s">
        <v>754</v>
      </c>
      <c r="BA1306" s="59" t="s">
        <v>1631</v>
      </c>
      <c r="BB1306" s="279"/>
      <c r="BL1306" s="90">
        <f t="shared" si="2100"/>
        <v>0</v>
      </c>
      <c r="BM1306" s="77">
        <f t="shared" si="2100"/>
        <v>4</v>
      </c>
      <c r="BN1306" s="77">
        <f t="shared" si="2100"/>
        <v>5</v>
      </c>
      <c r="BO1306" s="77">
        <f t="shared" si="2100"/>
        <v>3</v>
      </c>
      <c r="BP1306" s="77">
        <f t="shared" si="2100"/>
        <v>1</v>
      </c>
      <c r="BQ1306" s="77">
        <f t="shared" si="2100"/>
        <v>3</v>
      </c>
      <c r="BR1306" s="77">
        <f t="shared" si="2100"/>
        <v>5</v>
      </c>
      <c r="BS1306" s="77">
        <f t="shared" si="2100"/>
        <v>3</v>
      </c>
      <c r="BT1306" s="91"/>
      <c r="BU1306" s="77">
        <f t="shared" si="2081"/>
        <v>1</v>
      </c>
      <c r="BV1306" s="77">
        <f t="shared" si="2081"/>
        <v>2</v>
      </c>
      <c r="BW1306" s="77">
        <f t="shared" si="2081"/>
        <v>2</v>
      </c>
      <c r="BX1306" s="77">
        <f t="shared" si="2081"/>
        <v>4</v>
      </c>
      <c r="BY1306" s="77">
        <f t="shared" si="2081"/>
        <v>1</v>
      </c>
      <c r="BZ1306" s="92">
        <f t="shared" si="2081"/>
        <v>4</v>
      </c>
      <c r="CB1306" s="77" t="str">
        <f t="shared" si="2082"/>
        <v/>
      </c>
      <c r="CC1306" s="77"/>
      <c r="CD1306" s="77"/>
      <c r="CE1306" s="77"/>
      <c r="CF1306" s="77"/>
      <c r="CG1306" s="77"/>
      <c r="CH1306" s="77"/>
      <c r="CI1306" s="53"/>
      <c r="CJ1306" s="163"/>
      <c r="CK1306" s="90">
        <f t="shared" si="2101"/>
        <v>0</v>
      </c>
      <c r="CL1306" s="77">
        <f t="shared" si="2101"/>
        <v>0</v>
      </c>
      <c r="CM1306" s="77">
        <f t="shared" si="2101"/>
        <v>1</v>
      </c>
      <c r="CN1306" s="77">
        <f t="shared" si="2101"/>
        <v>1</v>
      </c>
      <c r="CO1306" s="77">
        <f t="shared" si="2101"/>
        <v>1</v>
      </c>
      <c r="CP1306" s="77">
        <f t="shared" si="2101"/>
        <v>1</v>
      </c>
      <c r="CQ1306" s="77">
        <f t="shared" si="2101"/>
        <v>3</v>
      </c>
      <c r="CR1306" s="77">
        <f t="shared" si="2101"/>
        <v>2</v>
      </c>
      <c r="CS1306" s="91"/>
      <c r="CT1306" s="77">
        <f t="shared" si="2083"/>
        <v>2</v>
      </c>
      <c r="CU1306" s="77">
        <f t="shared" si="2083"/>
        <v>1</v>
      </c>
      <c r="CV1306" s="77">
        <f t="shared" si="2083"/>
        <v>0</v>
      </c>
      <c r="CW1306" s="77">
        <f t="shared" si="2083"/>
        <v>0</v>
      </c>
      <c r="CX1306" s="77">
        <f t="shared" si="2083"/>
        <v>2</v>
      </c>
      <c r="CY1306" s="92">
        <f t="shared" si="2083"/>
        <v>1</v>
      </c>
      <c r="DA1306" s="77" t="str">
        <f t="shared" si="2084"/>
        <v/>
      </c>
      <c r="DB1306" s="77" t="str">
        <f t="shared" si="2084"/>
        <v/>
      </c>
      <c r="DC1306" s="77"/>
      <c r="DD1306" s="77"/>
      <c r="DE1306" s="77"/>
      <c r="DF1306" s="77"/>
      <c r="DG1306" s="77"/>
      <c r="DH1306" s="77"/>
      <c r="DI1306" s="53"/>
      <c r="DJ1306" s="90" t="str">
        <f t="shared" si="2102"/>
        <v>D</v>
      </c>
      <c r="DK1306" s="77" t="str">
        <f t="shared" si="2102"/>
        <v>H</v>
      </c>
      <c r="DL1306" s="77" t="str">
        <f t="shared" si="2102"/>
        <v>H</v>
      </c>
      <c r="DM1306" s="77" t="str">
        <f t="shared" si="2102"/>
        <v>H</v>
      </c>
      <c r="DN1306" s="77" t="str">
        <f t="shared" si="2102"/>
        <v>D</v>
      </c>
      <c r="DO1306" s="77" t="str">
        <f t="shared" si="2102"/>
        <v>H</v>
      </c>
      <c r="DP1306" s="77" t="str">
        <f t="shared" si="2102"/>
        <v>H</v>
      </c>
      <c r="DQ1306" s="77" t="str">
        <f t="shared" si="2102"/>
        <v>H</v>
      </c>
      <c r="DR1306" s="91"/>
      <c r="DS1306" s="77" t="str">
        <f t="shared" si="2085"/>
        <v>A</v>
      </c>
      <c r="DT1306" s="77" t="str">
        <f t="shared" si="2085"/>
        <v>H</v>
      </c>
      <c r="DU1306" s="77" t="str">
        <f t="shared" si="2085"/>
        <v>H</v>
      </c>
      <c r="DV1306" s="77" t="str">
        <f t="shared" si="2085"/>
        <v>H</v>
      </c>
      <c r="DW1306" s="77" t="str">
        <f t="shared" si="2085"/>
        <v>A</v>
      </c>
      <c r="DX1306" s="92" t="str">
        <f t="shared" si="2085"/>
        <v>H</v>
      </c>
      <c r="DZ1306" s="56" t="str">
        <f t="shared" si="2086"/>
        <v/>
      </c>
      <c r="EA1306" s="56" t="str">
        <f t="shared" si="2086"/>
        <v/>
      </c>
      <c r="EB1306" s="56" t="str">
        <f t="shared" si="2086"/>
        <v/>
      </c>
      <c r="EC1306" s="56" t="str">
        <f t="shared" si="2087"/>
        <v/>
      </c>
      <c r="ED1306" s="56"/>
      <c r="EE1306" s="56"/>
      <c r="EF1306" s="56"/>
      <c r="EG1306" s="56"/>
      <c r="EH1306" s="53"/>
      <c r="EI1306" s="53" t="str">
        <f t="shared" si="2088"/>
        <v>Fisher Athletic</v>
      </c>
      <c r="EJ1306" s="79">
        <f t="shared" si="2103"/>
        <v>28</v>
      </c>
      <c r="EK1306" s="80">
        <f t="shared" si="2104"/>
        <v>10</v>
      </c>
      <c r="EL1306" s="80">
        <f t="shared" si="2105"/>
        <v>2</v>
      </c>
      <c r="EM1306" s="80">
        <f t="shared" si="2106"/>
        <v>2</v>
      </c>
      <c r="EN1306" s="80">
        <f>COUNTIF(DR$1298:DR$1312,"A")</f>
        <v>11</v>
      </c>
      <c r="EO1306" s="80">
        <f>COUNTIF(DR$1298:DR$1312,"D")</f>
        <v>1</v>
      </c>
      <c r="EP1306" s="80">
        <f>COUNTIF(DR$1298:DR$1312,"H")</f>
        <v>2</v>
      </c>
      <c r="EQ1306" s="79">
        <f t="shared" si="2107"/>
        <v>21</v>
      </c>
      <c r="ER1306" s="79">
        <f t="shared" si="2089"/>
        <v>3</v>
      </c>
      <c r="ES1306" s="79">
        <f t="shared" si="2089"/>
        <v>4</v>
      </c>
      <c r="ET1306" s="81">
        <f>SUM($BL1306:$CI1306)+SUM(CS$1298:CS$1312)</f>
        <v>75</v>
      </c>
      <c r="EU1306" s="81">
        <f>SUM($CK1306:$DH1306)+SUM(BT$1298:BT$1312)</f>
        <v>27</v>
      </c>
      <c r="EV1306" s="79">
        <f t="shared" si="2108"/>
        <v>66</v>
      </c>
      <c r="EW1306" s="81">
        <f t="shared" si="2109"/>
        <v>48</v>
      </c>
      <c r="EX1306" s="78"/>
      <c r="EY1306" s="80">
        <f t="shared" si="2090"/>
        <v>28</v>
      </c>
      <c r="EZ1306" s="80">
        <f t="shared" si="2091"/>
        <v>21</v>
      </c>
      <c r="FA1306" s="80">
        <f t="shared" si="2092"/>
        <v>3</v>
      </c>
      <c r="FB1306" s="80">
        <f t="shared" si="2093"/>
        <v>4</v>
      </c>
      <c r="FC1306" s="80">
        <f t="shared" si="2094"/>
        <v>75</v>
      </c>
      <c r="FD1306" s="80">
        <f t="shared" si="2095"/>
        <v>27</v>
      </c>
      <c r="FE1306" s="80">
        <f t="shared" si="2096"/>
        <v>66</v>
      </c>
      <c r="FF1306" s="80">
        <f t="shared" si="2097"/>
        <v>48</v>
      </c>
      <c r="FG1306" s="53"/>
      <c r="FH1306" s="54">
        <f t="shared" si="2110"/>
        <v>0</v>
      </c>
      <c r="FI1306" s="54">
        <f t="shared" si="2111"/>
        <v>0</v>
      </c>
      <c r="FJ1306" s="54">
        <f t="shared" si="2098"/>
        <v>0</v>
      </c>
      <c r="FK1306" s="54">
        <f t="shared" si="2098"/>
        <v>0</v>
      </c>
      <c r="FL1306" s="54">
        <f t="shared" si="2098"/>
        <v>0</v>
      </c>
      <c r="FM1306" s="54">
        <f t="shared" si="2098"/>
        <v>0</v>
      </c>
      <c r="FN1306" s="54">
        <f t="shared" si="2098"/>
        <v>0</v>
      </c>
      <c r="FO1306" s="54">
        <f t="shared" si="2098"/>
        <v>0</v>
      </c>
      <c r="FQ1306" s="54" t="str">
        <f t="shared" si="2112"/>
        <v/>
      </c>
      <c r="FR1306" s="54" t="str">
        <f t="shared" si="2113"/>
        <v/>
      </c>
      <c r="FS1306" s="54" t="str">
        <f t="shared" si="2099"/>
        <v/>
      </c>
      <c r="FT1306" s="54" t="str">
        <f t="shared" si="2099"/>
        <v/>
      </c>
      <c r="FU1306" s="54" t="str">
        <f t="shared" si="2099"/>
        <v/>
      </c>
      <c r="FV1306" s="54" t="str">
        <f t="shared" si="2099"/>
        <v/>
      </c>
      <c r="FW1306" s="54" t="str">
        <f t="shared" si="2099"/>
        <v/>
      </c>
      <c r="FX1306" s="54" t="str">
        <f t="shared" si="2099"/>
        <v/>
      </c>
      <c r="FZ1306" s="58"/>
      <c r="GA1306" s="59"/>
      <c r="GB1306" s="60"/>
      <c r="GC1306" s="58"/>
      <c r="GD1306" s="59"/>
      <c r="GE1306" s="61"/>
      <c r="GF1306" s="58"/>
      <c r="GG1306" s="61"/>
      <c r="GH1306" s="61"/>
    </row>
    <row r="1307" spans="1:192" s="54" customFormat="1" ht="12" x14ac:dyDescent="0.25">
      <c r="A1307" s="54">
        <v>10</v>
      </c>
      <c r="B1307" s="54" t="s">
        <v>1126</v>
      </c>
      <c r="C1307" s="56">
        <v>28</v>
      </c>
      <c r="D1307" s="56">
        <v>9</v>
      </c>
      <c r="E1307" s="56">
        <v>3</v>
      </c>
      <c r="F1307" s="56">
        <v>16</v>
      </c>
      <c r="G1307" s="56">
        <v>43</v>
      </c>
      <c r="H1307" s="56">
        <v>55</v>
      </c>
      <c r="I1307" s="57">
        <v>30</v>
      </c>
      <c r="J1307" s="56">
        <f t="shared" si="2080"/>
        <v>-12</v>
      </c>
      <c r="L1307" s="139" t="s">
        <v>1847</v>
      </c>
      <c r="M1307" s="477" t="s">
        <v>331</v>
      </c>
      <c r="N1307" s="479" t="s">
        <v>99</v>
      </c>
      <c r="O1307" s="479" t="s">
        <v>200</v>
      </c>
      <c r="P1307" s="479" t="s">
        <v>76</v>
      </c>
      <c r="Q1307" s="479" t="s">
        <v>74</v>
      </c>
      <c r="R1307" s="479" t="s">
        <v>87</v>
      </c>
      <c r="S1307" s="479" t="s">
        <v>62</v>
      </c>
      <c r="T1307" s="479" t="s">
        <v>101</v>
      </c>
      <c r="U1307" s="479" t="s">
        <v>77</v>
      </c>
      <c r="V1307" s="497"/>
      <c r="W1307" s="479" t="s">
        <v>148</v>
      </c>
      <c r="X1307" s="479" t="s">
        <v>103</v>
      </c>
      <c r="Y1307" s="59" t="s">
        <v>148</v>
      </c>
      <c r="Z1307" s="59" t="s">
        <v>59</v>
      </c>
      <c r="AA1307" s="59" t="s">
        <v>200</v>
      </c>
      <c r="AB1307" s="279" t="s">
        <v>58</v>
      </c>
      <c r="AL1307" s="139" t="s">
        <v>1847</v>
      </c>
      <c r="AM1307" s="477" t="s">
        <v>93</v>
      </c>
      <c r="AN1307" s="479" t="s">
        <v>578</v>
      </c>
      <c r="AO1307" s="479" t="s">
        <v>703</v>
      </c>
      <c r="AP1307" s="479" t="s">
        <v>754</v>
      </c>
      <c r="AQ1307" s="479" t="s">
        <v>1631</v>
      </c>
      <c r="AR1307" s="479" t="s">
        <v>319</v>
      </c>
      <c r="AS1307" s="479" t="s">
        <v>708</v>
      </c>
      <c r="AT1307" s="479" t="s">
        <v>326</v>
      </c>
      <c r="AU1307" s="479" t="s">
        <v>320</v>
      </c>
      <c r="AV1307" s="497"/>
      <c r="AW1307" s="479" t="s">
        <v>584</v>
      </c>
      <c r="AX1307" s="479" t="s">
        <v>701</v>
      </c>
      <c r="AY1307" s="59" t="s">
        <v>311</v>
      </c>
      <c r="AZ1307" s="59" t="s">
        <v>709</v>
      </c>
      <c r="BA1307" s="59" t="s">
        <v>327</v>
      </c>
      <c r="BB1307" s="279" t="s">
        <v>481</v>
      </c>
      <c r="BL1307" s="90">
        <f t="shared" si="2100"/>
        <v>3</v>
      </c>
      <c r="BM1307" s="77">
        <f t="shared" si="2100"/>
        <v>1</v>
      </c>
      <c r="BN1307" s="77">
        <f t="shared" si="2100"/>
        <v>2</v>
      </c>
      <c r="BO1307" s="77">
        <f t="shared" si="2100"/>
        <v>0</v>
      </c>
      <c r="BP1307" s="77">
        <f t="shared" si="2100"/>
        <v>1</v>
      </c>
      <c r="BQ1307" s="77">
        <f t="shared" si="2100"/>
        <v>3</v>
      </c>
      <c r="BR1307" s="77">
        <f t="shared" si="2100"/>
        <v>1</v>
      </c>
      <c r="BS1307" s="77">
        <f t="shared" si="2100"/>
        <v>3</v>
      </c>
      <c r="BT1307" s="77">
        <f t="shared" si="2100"/>
        <v>2</v>
      </c>
      <c r="BU1307" s="91"/>
      <c r="BV1307" s="77">
        <f>(IF(W1307="","",(IF(MID(W1307,2,1)="-",LEFT(W1307,1),LEFT(W1307,2)))+0))</f>
        <v>0</v>
      </c>
      <c r="BW1307" s="77">
        <f>(IF(X1307="","",(IF(MID(X1307,2,1)="-",LEFT(X1307,1),LEFT(X1307,2)))+0))</f>
        <v>1</v>
      </c>
      <c r="BX1307" s="77">
        <f>(IF(Y1307="","",(IF(MID(Y1307,2,1)="-",LEFT(Y1307,1),LEFT(Y1307,2)))+0))</f>
        <v>0</v>
      </c>
      <c r="BY1307" s="77">
        <f>(IF(Z1307="","",(IF(MID(Z1307,2,1)="-",LEFT(Z1307,1),LEFT(Z1307,2)))+0))</f>
        <v>4</v>
      </c>
      <c r="BZ1307" s="92">
        <f>(IF(AA1307="","",(IF(MID(AA1307,2,1)="-",LEFT(AA1307,1),LEFT(AA1307,2)))+0))</f>
        <v>2</v>
      </c>
      <c r="CB1307" s="77" t="str">
        <f t="shared" si="2082"/>
        <v/>
      </c>
      <c r="CC1307" s="77"/>
      <c r="CD1307" s="77"/>
      <c r="CE1307" s="77"/>
      <c r="CF1307" s="77"/>
      <c r="CG1307" s="77"/>
      <c r="CH1307" s="77"/>
      <c r="CJ1307" s="78"/>
      <c r="CK1307" s="90">
        <f t="shared" si="2101"/>
        <v>5</v>
      </c>
      <c r="CL1307" s="77">
        <f t="shared" si="2101"/>
        <v>0</v>
      </c>
      <c r="CM1307" s="77">
        <f t="shared" si="2101"/>
        <v>2</v>
      </c>
      <c r="CN1307" s="77">
        <f t="shared" si="2101"/>
        <v>2</v>
      </c>
      <c r="CO1307" s="77">
        <f t="shared" si="2101"/>
        <v>2</v>
      </c>
      <c r="CP1307" s="77">
        <f t="shared" si="2101"/>
        <v>3</v>
      </c>
      <c r="CQ1307" s="77">
        <f t="shared" si="2101"/>
        <v>1</v>
      </c>
      <c r="CR1307" s="77">
        <f t="shared" si="2101"/>
        <v>2</v>
      </c>
      <c r="CS1307" s="77">
        <f t="shared" si="2101"/>
        <v>1</v>
      </c>
      <c r="CT1307" s="91"/>
      <c r="CU1307" s="77">
        <f>(IF(W1307="","",IF(RIGHT(W1307,2)="10",RIGHT(W1307,2),RIGHT(W1307,1))+0))</f>
        <v>1</v>
      </c>
      <c r="CV1307" s="77">
        <f>(IF(X1307="","",IF(RIGHT(X1307,2)="10",RIGHT(X1307,2),RIGHT(X1307,1))+0))</f>
        <v>3</v>
      </c>
      <c r="CW1307" s="77">
        <f>(IF(Y1307="","",IF(RIGHT(Y1307,2)="10",RIGHT(Y1307,2),RIGHT(Y1307,1))+0))</f>
        <v>1</v>
      </c>
      <c r="CX1307" s="77">
        <f>(IF(Z1307="","",IF(RIGHT(Z1307,2)="10",RIGHT(Z1307,2),RIGHT(Z1307,1))+0))</f>
        <v>0</v>
      </c>
      <c r="CY1307" s="92">
        <f>(IF(AA1307="","",IF(RIGHT(AA1307,2)="10",RIGHT(AA1307,2),RIGHT(AA1307,1))+0))</f>
        <v>2</v>
      </c>
      <c r="DA1307" s="77" t="str">
        <f t="shared" si="2084"/>
        <v/>
      </c>
      <c r="DB1307" s="77" t="str">
        <f t="shared" si="2084"/>
        <v/>
      </c>
      <c r="DC1307" s="77"/>
      <c r="DD1307" s="77"/>
      <c r="DE1307" s="77"/>
      <c r="DF1307" s="77"/>
      <c r="DG1307" s="77"/>
      <c r="DH1307" s="77"/>
      <c r="DJ1307" s="90" t="str">
        <f t="shared" si="2102"/>
        <v>A</v>
      </c>
      <c r="DK1307" s="77" t="str">
        <f t="shared" si="2102"/>
        <v>H</v>
      </c>
      <c r="DL1307" s="77" t="str">
        <f t="shared" si="2102"/>
        <v>D</v>
      </c>
      <c r="DM1307" s="77" t="str">
        <f t="shared" si="2102"/>
        <v>A</v>
      </c>
      <c r="DN1307" s="77" t="str">
        <f t="shared" si="2102"/>
        <v>A</v>
      </c>
      <c r="DO1307" s="77" t="str">
        <f t="shared" si="2102"/>
        <v>D</v>
      </c>
      <c r="DP1307" s="77" t="str">
        <f t="shared" si="2102"/>
        <v>D</v>
      </c>
      <c r="DQ1307" s="77" t="str">
        <f t="shared" si="2102"/>
        <v>H</v>
      </c>
      <c r="DR1307" s="77" t="str">
        <f t="shared" si="2102"/>
        <v>H</v>
      </c>
      <c r="DS1307" s="91"/>
      <c r="DT1307" s="77" t="str">
        <f>(IF(W1307="","",IF(BV1307&gt;CU1307,"H",IF(BV1307&lt;CU1307,"A","D"))))</f>
        <v>A</v>
      </c>
      <c r="DU1307" s="77" t="str">
        <f>(IF(X1307="","",IF(BW1307&gt;CV1307,"H",IF(BW1307&lt;CV1307,"A","D"))))</f>
        <v>A</v>
      </c>
      <c r="DV1307" s="77" t="str">
        <f>(IF(Y1307="","",IF(BX1307&gt;CW1307,"H",IF(BX1307&lt;CW1307,"A","D"))))</f>
        <v>A</v>
      </c>
      <c r="DW1307" s="77" t="str">
        <f>(IF(Z1307="","",IF(BY1307&gt;CX1307,"H",IF(BY1307&lt;CX1307,"A","D"))))</f>
        <v>H</v>
      </c>
      <c r="DX1307" s="92" t="str">
        <f>(IF(AA1307="","",IF(BZ1307&gt;CY1307,"H",IF(BZ1307&lt;CY1307,"A","D"))))</f>
        <v>D</v>
      </c>
      <c r="DZ1307" s="56" t="str">
        <f t="shared" si="2086"/>
        <v/>
      </c>
      <c r="EA1307" s="56" t="str">
        <f t="shared" si="2086"/>
        <v/>
      </c>
      <c r="EB1307" s="56" t="str">
        <f t="shared" si="2086"/>
        <v/>
      </c>
      <c r="EC1307" s="56" t="str">
        <f t="shared" si="2087"/>
        <v/>
      </c>
      <c r="ED1307" s="56"/>
      <c r="EE1307" s="56"/>
      <c r="EF1307" s="56"/>
      <c r="EG1307" s="56"/>
      <c r="EI1307" s="53" t="str">
        <f t="shared" si="2088"/>
        <v>Hampton</v>
      </c>
      <c r="EJ1307" s="79">
        <f t="shared" si="2103"/>
        <v>28</v>
      </c>
      <c r="EK1307" s="80">
        <f t="shared" si="2104"/>
        <v>4</v>
      </c>
      <c r="EL1307" s="80">
        <f t="shared" si="2105"/>
        <v>4</v>
      </c>
      <c r="EM1307" s="80">
        <f t="shared" si="2106"/>
        <v>6</v>
      </c>
      <c r="EN1307" s="80">
        <f>COUNTIF(DS$1298:DS$1312,"A")</f>
        <v>10</v>
      </c>
      <c r="EO1307" s="80">
        <f>COUNTIF(DS$1298:DS$1312,"D")</f>
        <v>0</v>
      </c>
      <c r="EP1307" s="80">
        <f>COUNTIF(DS$1298:DS$1312,"H")</f>
        <v>4</v>
      </c>
      <c r="EQ1307" s="79">
        <f t="shared" si="2107"/>
        <v>14</v>
      </c>
      <c r="ER1307" s="79">
        <f t="shared" si="2089"/>
        <v>4</v>
      </c>
      <c r="ES1307" s="79">
        <f t="shared" si="2089"/>
        <v>10</v>
      </c>
      <c r="ET1307" s="81">
        <f>SUM($BL1307:$CI1307)+SUM(CT$1298:CT$1312)</f>
        <v>50</v>
      </c>
      <c r="EU1307" s="81">
        <f>SUM($CK1307:$DH1307)+SUM(BU$1298:BU$1312)</f>
        <v>39</v>
      </c>
      <c r="EV1307" s="79">
        <f t="shared" si="2108"/>
        <v>46</v>
      </c>
      <c r="EW1307" s="81">
        <f t="shared" si="2109"/>
        <v>11</v>
      </c>
      <c r="EX1307" s="78"/>
      <c r="EY1307" s="80">
        <f t="shared" si="2090"/>
        <v>28</v>
      </c>
      <c r="EZ1307" s="80">
        <f t="shared" si="2091"/>
        <v>14</v>
      </c>
      <c r="FA1307" s="80">
        <f t="shared" si="2092"/>
        <v>4</v>
      </c>
      <c r="FB1307" s="80">
        <f t="shared" si="2093"/>
        <v>10</v>
      </c>
      <c r="FC1307" s="80">
        <f t="shared" si="2094"/>
        <v>50</v>
      </c>
      <c r="FD1307" s="80">
        <f t="shared" si="2095"/>
        <v>39</v>
      </c>
      <c r="FE1307" s="80">
        <f t="shared" si="2096"/>
        <v>46</v>
      </c>
      <c r="FF1307" s="80">
        <f t="shared" si="2097"/>
        <v>11</v>
      </c>
      <c r="FH1307" s="54">
        <f t="shared" si="2110"/>
        <v>0</v>
      </c>
      <c r="FI1307" s="54">
        <f t="shared" si="2111"/>
        <v>0</v>
      </c>
      <c r="FJ1307" s="54">
        <f t="shared" si="2098"/>
        <v>0</v>
      </c>
      <c r="FK1307" s="54">
        <f t="shared" si="2098"/>
        <v>0</v>
      </c>
      <c r="FL1307" s="54">
        <f t="shared" si="2098"/>
        <v>0</v>
      </c>
      <c r="FM1307" s="54">
        <f t="shared" si="2098"/>
        <v>0</v>
      </c>
      <c r="FN1307" s="54">
        <f t="shared" si="2098"/>
        <v>0</v>
      </c>
      <c r="FO1307" s="54">
        <f t="shared" si="2098"/>
        <v>0</v>
      </c>
      <c r="FQ1307" s="54" t="str">
        <f t="shared" si="2112"/>
        <v/>
      </c>
      <c r="FR1307" s="54" t="str">
        <f t="shared" si="2113"/>
        <v/>
      </c>
      <c r="FS1307" s="54" t="str">
        <f t="shared" si="2099"/>
        <v/>
      </c>
      <c r="FT1307" s="54" t="str">
        <f t="shared" si="2099"/>
        <v/>
      </c>
      <c r="FU1307" s="54" t="str">
        <f t="shared" si="2099"/>
        <v/>
      </c>
      <c r="FV1307" s="54" t="str">
        <f t="shared" si="2099"/>
        <v/>
      </c>
      <c r="FW1307" s="54" t="str">
        <f t="shared" si="2099"/>
        <v/>
      </c>
      <c r="FX1307" s="54" t="str">
        <f t="shared" si="2099"/>
        <v/>
      </c>
      <c r="FZ1307" s="58"/>
      <c r="GA1307" s="59"/>
      <c r="GB1307" s="60"/>
      <c r="GC1307" s="58"/>
      <c r="GD1307" s="59"/>
      <c r="GE1307" s="61"/>
      <c r="GF1307" s="58"/>
      <c r="GG1307" s="61"/>
      <c r="GH1307" s="61"/>
    </row>
    <row r="1308" spans="1:192" s="53" customFormat="1" ht="12" x14ac:dyDescent="0.25">
      <c r="A1308" s="53">
        <v>11</v>
      </c>
      <c r="B1308" s="53" t="s">
        <v>1363</v>
      </c>
      <c r="C1308" s="57">
        <v>28</v>
      </c>
      <c r="D1308" s="57">
        <v>7</v>
      </c>
      <c r="E1308" s="57">
        <v>5</v>
      </c>
      <c r="F1308" s="57">
        <v>16</v>
      </c>
      <c r="G1308" s="57">
        <v>37</v>
      </c>
      <c r="H1308" s="57">
        <v>56</v>
      </c>
      <c r="I1308" s="57">
        <v>26</v>
      </c>
      <c r="J1308" s="56">
        <f t="shared" si="2080"/>
        <v>-19</v>
      </c>
      <c r="L1308" s="139" t="s">
        <v>282</v>
      </c>
      <c r="M1308" s="477" t="s">
        <v>76</v>
      </c>
      <c r="N1308" s="479" t="s">
        <v>89</v>
      </c>
      <c r="O1308" s="479" t="s">
        <v>59</v>
      </c>
      <c r="P1308" s="479" t="s">
        <v>60</v>
      </c>
      <c r="Q1308" s="479" t="s">
        <v>177</v>
      </c>
      <c r="R1308" s="479" t="s">
        <v>59</v>
      </c>
      <c r="S1308" s="479" t="s">
        <v>89</v>
      </c>
      <c r="T1308" s="479" t="s">
        <v>177</v>
      </c>
      <c r="U1308" s="479" t="s">
        <v>149</v>
      </c>
      <c r="V1308" s="479" t="s">
        <v>150</v>
      </c>
      <c r="W1308" s="497"/>
      <c r="X1308" s="479" t="s">
        <v>416</v>
      </c>
      <c r="Y1308" s="59" t="s">
        <v>150</v>
      </c>
      <c r="Z1308" s="59" t="s">
        <v>177</v>
      </c>
      <c r="AA1308" s="59" t="s">
        <v>85</v>
      </c>
      <c r="AB1308" s="279" t="s">
        <v>150</v>
      </c>
      <c r="AL1308" s="139" t="s">
        <v>282</v>
      </c>
      <c r="AM1308" s="477" t="s">
        <v>328</v>
      </c>
      <c r="AN1308" s="479" t="s">
        <v>708</v>
      </c>
      <c r="AO1308" s="479" t="s">
        <v>754</v>
      </c>
      <c r="AP1308" s="479" t="s">
        <v>1156</v>
      </c>
      <c r="AQ1308" s="479" t="s">
        <v>318</v>
      </c>
      <c r="AR1308" s="479" t="s">
        <v>705</v>
      </c>
      <c r="AS1308" s="479" t="s">
        <v>308</v>
      </c>
      <c r="AT1308" s="479" t="s">
        <v>1035</v>
      </c>
      <c r="AU1308" s="479" t="s">
        <v>93</v>
      </c>
      <c r="AV1308" s="479" t="s">
        <v>334</v>
      </c>
      <c r="AW1308" s="497"/>
      <c r="AX1308" s="479" t="s">
        <v>169</v>
      </c>
      <c r="AY1308" s="59" t="s">
        <v>327</v>
      </c>
      <c r="AZ1308" s="59" t="s">
        <v>503</v>
      </c>
      <c r="BA1308" s="59" t="s">
        <v>667</v>
      </c>
      <c r="BB1308" s="279" t="s">
        <v>342</v>
      </c>
      <c r="BL1308" s="90">
        <f t="shared" si="2100"/>
        <v>0</v>
      </c>
      <c r="BM1308" s="77">
        <f t="shared" si="2100"/>
        <v>3</v>
      </c>
      <c r="BN1308" s="77">
        <f t="shared" si="2100"/>
        <v>4</v>
      </c>
      <c r="BO1308" s="77">
        <f t="shared" si="2100"/>
        <v>4</v>
      </c>
      <c r="BP1308" s="77">
        <f t="shared" si="2100"/>
        <v>2</v>
      </c>
      <c r="BQ1308" s="77">
        <f t="shared" si="2100"/>
        <v>4</v>
      </c>
      <c r="BR1308" s="77">
        <f t="shared" si="2100"/>
        <v>3</v>
      </c>
      <c r="BS1308" s="77">
        <f t="shared" si="2100"/>
        <v>2</v>
      </c>
      <c r="BT1308" s="77">
        <f t="shared" si="2100"/>
        <v>1</v>
      </c>
      <c r="BU1308" s="77">
        <f>(IF(V1308="","",(IF(MID(V1308,2,1)="-",LEFT(V1308,1),LEFT(V1308,2)))+0))</f>
        <v>3</v>
      </c>
      <c r="BV1308" s="91"/>
      <c r="BW1308" s="77">
        <f>(IF(X1308="","",(IF(MID(X1308,2,1)="-",LEFT(X1308,1),LEFT(X1308,2)))+0))</f>
        <v>6</v>
      </c>
      <c r="BX1308" s="77">
        <f>(IF(Y1308="","",(IF(MID(Y1308,2,1)="-",LEFT(Y1308,1),LEFT(Y1308,2)))+0))</f>
        <v>3</v>
      </c>
      <c r="BY1308" s="77">
        <f>(IF(Z1308="","",(IF(MID(Z1308,2,1)="-",LEFT(Z1308,1),LEFT(Z1308,2)))+0))</f>
        <v>2</v>
      </c>
      <c r="BZ1308" s="92">
        <f>(IF(AA1308="","",(IF(MID(AA1308,2,1)="-",LEFT(AA1308,1),LEFT(AA1308,2)))+0))</f>
        <v>0</v>
      </c>
      <c r="CA1308" s="54"/>
      <c r="CB1308" s="77" t="str">
        <f t="shared" si="2082"/>
        <v/>
      </c>
      <c r="CC1308" s="77"/>
      <c r="CD1308" s="77"/>
      <c r="CE1308" s="77"/>
      <c r="CF1308" s="77"/>
      <c r="CG1308" s="77"/>
      <c r="CH1308" s="77"/>
      <c r="CI1308" s="54"/>
      <c r="CJ1308" s="78"/>
      <c r="CK1308" s="90">
        <f t="shared" si="2101"/>
        <v>2</v>
      </c>
      <c r="CL1308" s="77">
        <f t="shared" si="2101"/>
        <v>0</v>
      </c>
      <c r="CM1308" s="77">
        <f t="shared" si="2101"/>
        <v>0</v>
      </c>
      <c r="CN1308" s="77">
        <f t="shared" si="2101"/>
        <v>1</v>
      </c>
      <c r="CO1308" s="77">
        <f t="shared" si="2101"/>
        <v>0</v>
      </c>
      <c r="CP1308" s="77">
        <f t="shared" si="2101"/>
        <v>0</v>
      </c>
      <c r="CQ1308" s="77">
        <f t="shared" si="2101"/>
        <v>0</v>
      </c>
      <c r="CR1308" s="77">
        <f t="shared" si="2101"/>
        <v>0</v>
      </c>
      <c r="CS1308" s="77">
        <f t="shared" si="2101"/>
        <v>5</v>
      </c>
      <c r="CT1308" s="77">
        <f>(IF(V1308="","",IF(RIGHT(V1308,2)="10",RIGHT(V1308,2),RIGHT(V1308,1))+0))</f>
        <v>1</v>
      </c>
      <c r="CU1308" s="91"/>
      <c r="CV1308" s="77">
        <f>(IF(X1308="","",IF(RIGHT(X1308,2)="10",RIGHT(X1308,2),RIGHT(X1308,1))+0))</f>
        <v>2</v>
      </c>
      <c r="CW1308" s="77">
        <f>(IF(Y1308="","",IF(RIGHT(Y1308,2)="10",RIGHT(Y1308,2),RIGHT(Y1308,1))+0))</f>
        <v>1</v>
      </c>
      <c r="CX1308" s="77">
        <f>(IF(Z1308="","",IF(RIGHT(Z1308,2)="10",RIGHT(Z1308,2),RIGHT(Z1308,1))+0))</f>
        <v>0</v>
      </c>
      <c r="CY1308" s="92">
        <f>(IF(AA1308="","",IF(RIGHT(AA1308,2)="10",RIGHT(AA1308,2),RIGHT(AA1308,1))+0))</f>
        <v>4</v>
      </c>
      <c r="CZ1308" s="54"/>
      <c r="DA1308" s="77" t="str">
        <f t="shared" si="2084"/>
        <v/>
      </c>
      <c r="DB1308" s="77" t="str">
        <f t="shared" si="2084"/>
        <v/>
      </c>
      <c r="DC1308" s="77"/>
      <c r="DD1308" s="77"/>
      <c r="DE1308" s="77"/>
      <c r="DF1308" s="77"/>
      <c r="DG1308" s="77"/>
      <c r="DH1308" s="77"/>
      <c r="DI1308" s="54"/>
      <c r="DJ1308" s="90" t="str">
        <f t="shared" si="2102"/>
        <v>A</v>
      </c>
      <c r="DK1308" s="77" t="str">
        <f t="shared" si="2102"/>
        <v>H</v>
      </c>
      <c r="DL1308" s="77" t="str">
        <f t="shared" si="2102"/>
        <v>H</v>
      </c>
      <c r="DM1308" s="77" t="str">
        <f t="shared" si="2102"/>
        <v>H</v>
      </c>
      <c r="DN1308" s="77" t="str">
        <f t="shared" si="2102"/>
        <v>H</v>
      </c>
      <c r="DO1308" s="77" t="str">
        <f t="shared" si="2102"/>
        <v>H</v>
      </c>
      <c r="DP1308" s="77" t="str">
        <f t="shared" si="2102"/>
        <v>H</v>
      </c>
      <c r="DQ1308" s="77" t="str">
        <f t="shared" si="2102"/>
        <v>H</v>
      </c>
      <c r="DR1308" s="77" t="str">
        <f t="shared" si="2102"/>
        <v>A</v>
      </c>
      <c r="DS1308" s="77" t="str">
        <f>(IF(V1308="","",IF(BU1308&gt;CT1308,"H",IF(BU1308&lt;CT1308,"A","D"))))</f>
        <v>H</v>
      </c>
      <c r="DT1308" s="91"/>
      <c r="DU1308" s="77" t="str">
        <f>(IF(X1308="","",IF(BW1308&gt;CV1308,"H",IF(BW1308&lt;CV1308,"A","D"))))</f>
        <v>H</v>
      </c>
      <c r="DV1308" s="77" t="str">
        <f>(IF(Y1308="","",IF(BX1308&gt;CW1308,"H",IF(BX1308&lt;CW1308,"A","D"))))</f>
        <v>H</v>
      </c>
      <c r="DW1308" s="77" t="str">
        <f>(IF(Z1308="","",IF(BY1308&gt;CX1308,"H",IF(BY1308&lt;CX1308,"A","D"))))</f>
        <v>H</v>
      </c>
      <c r="DX1308" s="92" t="str">
        <f>(IF(AA1308="","",IF(BZ1308&gt;CY1308,"H",IF(BZ1308&lt;CY1308,"A","D"))))</f>
        <v>A</v>
      </c>
      <c r="DY1308" s="54"/>
      <c r="DZ1308" s="56" t="str">
        <f t="shared" si="2086"/>
        <v/>
      </c>
      <c r="EA1308" s="56" t="str">
        <f t="shared" si="2086"/>
        <v/>
      </c>
      <c r="EB1308" s="56" t="str">
        <f t="shared" si="2086"/>
        <v/>
      </c>
      <c r="EC1308" s="56" t="str">
        <f t="shared" si="2087"/>
        <v/>
      </c>
      <c r="ED1308" s="56"/>
      <c r="EE1308" s="56"/>
      <c r="EF1308" s="56"/>
      <c r="EG1308" s="56"/>
      <c r="EH1308" s="54"/>
      <c r="EI1308" s="53" t="str">
        <f t="shared" si="2088"/>
        <v>Leatherhead</v>
      </c>
      <c r="EJ1308" s="79">
        <f t="shared" si="2103"/>
        <v>28</v>
      </c>
      <c r="EK1308" s="80">
        <f t="shared" si="2104"/>
        <v>11</v>
      </c>
      <c r="EL1308" s="80">
        <f t="shared" si="2105"/>
        <v>0</v>
      </c>
      <c r="EM1308" s="80">
        <f t="shared" si="2106"/>
        <v>3</v>
      </c>
      <c r="EN1308" s="80">
        <f>COUNTIF(DT$1298:DT$1312,"A")</f>
        <v>8</v>
      </c>
      <c r="EO1308" s="80">
        <f>COUNTIF(DT$1298:DT$1312,"D")</f>
        <v>3</v>
      </c>
      <c r="EP1308" s="80">
        <f>COUNTIF(DT$1298:DT$1312,"H")</f>
        <v>3</v>
      </c>
      <c r="EQ1308" s="79">
        <f t="shared" si="2107"/>
        <v>19</v>
      </c>
      <c r="ER1308" s="79">
        <f t="shared" si="2089"/>
        <v>3</v>
      </c>
      <c r="ES1308" s="79">
        <f t="shared" si="2089"/>
        <v>6</v>
      </c>
      <c r="ET1308" s="81">
        <f>SUM($BL1308:$CI1308)+SUM(CU$1298:CU$1312)</f>
        <v>65</v>
      </c>
      <c r="EU1308" s="81">
        <f>SUM($CK1308:$DH1308)+SUM(BV$1298:BV$1312)</f>
        <v>33</v>
      </c>
      <c r="EV1308" s="79">
        <f t="shared" si="2108"/>
        <v>60</v>
      </c>
      <c r="EW1308" s="81">
        <f t="shared" si="2109"/>
        <v>32</v>
      </c>
      <c r="EX1308" s="78"/>
      <c r="EY1308" s="80">
        <f t="shared" si="2090"/>
        <v>28</v>
      </c>
      <c r="EZ1308" s="80">
        <f t="shared" si="2091"/>
        <v>19</v>
      </c>
      <c r="FA1308" s="80">
        <f t="shared" si="2092"/>
        <v>3</v>
      </c>
      <c r="FB1308" s="80">
        <f t="shared" si="2093"/>
        <v>6</v>
      </c>
      <c r="FC1308" s="80">
        <f t="shared" si="2094"/>
        <v>65</v>
      </c>
      <c r="FD1308" s="80">
        <f t="shared" si="2095"/>
        <v>33</v>
      </c>
      <c r="FE1308" s="80">
        <f t="shared" si="2096"/>
        <v>60</v>
      </c>
      <c r="FF1308" s="80">
        <f t="shared" si="2097"/>
        <v>32</v>
      </c>
      <c r="FG1308" s="54"/>
      <c r="FH1308" s="54">
        <f t="shared" si="2110"/>
        <v>0</v>
      </c>
      <c r="FI1308" s="54">
        <f t="shared" si="2111"/>
        <v>0</v>
      </c>
      <c r="FJ1308" s="54">
        <f t="shared" si="2098"/>
        <v>0</v>
      </c>
      <c r="FK1308" s="54">
        <f t="shared" si="2098"/>
        <v>0</v>
      </c>
      <c r="FL1308" s="54">
        <f t="shared" si="2098"/>
        <v>0</v>
      </c>
      <c r="FM1308" s="54">
        <f t="shared" si="2098"/>
        <v>0</v>
      </c>
      <c r="FN1308" s="54">
        <f t="shared" si="2098"/>
        <v>0</v>
      </c>
      <c r="FO1308" s="54">
        <f t="shared" si="2098"/>
        <v>0</v>
      </c>
      <c r="FQ1308" s="54" t="str">
        <f t="shared" si="2112"/>
        <v/>
      </c>
      <c r="FR1308" s="54" t="str">
        <f t="shared" si="2113"/>
        <v/>
      </c>
      <c r="FS1308" s="54" t="str">
        <f t="shared" si="2099"/>
        <v/>
      </c>
      <c r="FT1308" s="54" t="str">
        <f t="shared" si="2099"/>
        <v/>
      </c>
      <c r="FU1308" s="54" t="str">
        <f t="shared" si="2099"/>
        <v/>
      </c>
      <c r="FV1308" s="54" t="str">
        <f t="shared" si="2099"/>
        <v/>
      </c>
      <c r="FW1308" s="54" t="str">
        <f t="shared" si="2099"/>
        <v/>
      </c>
      <c r="FX1308" s="54" t="str">
        <f t="shared" si="2099"/>
        <v/>
      </c>
      <c r="FY1308" s="54"/>
      <c r="FZ1308" s="58"/>
      <c r="GA1308" s="59"/>
      <c r="GB1308" s="60"/>
      <c r="GC1308" s="58"/>
      <c r="GD1308" s="59"/>
      <c r="GE1308" s="61"/>
      <c r="GF1308" s="58"/>
      <c r="GG1308" s="61"/>
      <c r="GH1308" s="61"/>
      <c r="GI1308" s="54"/>
      <c r="GJ1308" s="54"/>
    </row>
    <row r="1309" spans="1:192" s="54" customFormat="1" ht="12" x14ac:dyDescent="0.25">
      <c r="A1309" s="54">
        <v>12</v>
      </c>
      <c r="B1309" s="54" t="s">
        <v>390</v>
      </c>
      <c r="C1309" s="56">
        <v>28</v>
      </c>
      <c r="D1309" s="56">
        <v>4</v>
      </c>
      <c r="E1309" s="56">
        <v>10</v>
      </c>
      <c r="F1309" s="56">
        <v>14</v>
      </c>
      <c r="G1309" s="56">
        <v>47</v>
      </c>
      <c r="H1309" s="56">
        <v>78</v>
      </c>
      <c r="I1309" s="57">
        <v>22</v>
      </c>
      <c r="J1309" s="56">
        <f t="shared" si="2080"/>
        <v>-31</v>
      </c>
      <c r="L1309" s="139" t="s">
        <v>1851</v>
      </c>
      <c r="M1309" s="477" t="s">
        <v>98</v>
      </c>
      <c r="N1309" s="479" t="s">
        <v>74</v>
      </c>
      <c r="O1309" s="479" t="s">
        <v>88</v>
      </c>
      <c r="P1309" s="479" t="s">
        <v>102</v>
      </c>
      <c r="Q1309" s="479" t="s">
        <v>200</v>
      </c>
      <c r="R1309" s="479" t="s">
        <v>148</v>
      </c>
      <c r="S1309" s="479" t="s">
        <v>416</v>
      </c>
      <c r="T1309" s="479" t="s">
        <v>76</v>
      </c>
      <c r="U1309" s="479" t="s">
        <v>74</v>
      </c>
      <c r="V1309" s="479" t="s">
        <v>148</v>
      </c>
      <c r="W1309" s="479" t="s">
        <v>76</v>
      </c>
      <c r="X1309" s="497"/>
      <c r="Y1309" s="59" t="s">
        <v>176</v>
      </c>
      <c r="Z1309" s="59" t="s">
        <v>74</v>
      </c>
      <c r="AA1309" s="59" t="s">
        <v>206</v>
      </c>
      <c r="AB1309" s="279"/>
      <c r="AL1309" s="139" t="s">
        <v>1851</v>
      </c>
      <c r="AM1309" s="477" t="s">
        <v>308</v>
      </c>
      <c r="AN1309" s="479" t="s">
        <v>1035</v>
      </c>
      <c r="AO1309" s="479" t="s">
        <v>329</v>
      </c>
      <c r="AP1309" s="479" t="s">
        <v>312</v>
      </c>
      <c r="AQ1309" s="479" t="s">
        <v>667</v>
      </c>
      <c r="AR1309" s="479" t="s">
        <v>321</v>
      </c>
      <c r="AS1309" s="479" t="s">
        <v>714</v>
      </c>
      <c r="AT1309" s="479" t="s">
        <v>342</v>
      </c>
      <c r="AU1309" s="479" t="s">
        <v>333</v>
      </c>
      <c r="AV1309" s="479" t="s">
        <v>341</v>
      </c>
      <c r="AW1309" s="479" t="s">
        <v>324</v>
      </c>
      <c r="AX1309" s="497"/>
      <c r="AY1309" s="59" t="s">
        <v>711</v>
      </c>
      <c r="AZ1309" s="59" t="s">
        <v>327</v>
      </c>
      <c r="BA1309" s="59" t="s">
        <v>705</v>
      </c>
      <c r="BB1309" s="279"/>
      <c r="BL1309" s="90">
        <f t="shared" si="2100"/>
        <v>0</v>
      </c>
      <c r="BM1309" s="77">
        <f t="shared" si="2100"/>
        <v>1</v>
      </c>
      <c r="BN1309" s="77">
        <f t="shared" si="2100"/>
        <v>1</v>
      </c>
      <c r="BO1309" s="77">
        <f t="shared" si="2100"/>
        <v>2</v>
      </c>
      <c r="BP1309" s="77">
        <f t="shared" si="2100"/>
        <v>2</v>
      </c>
      <c r="BQ1309" s="77">
        <f t="shared" si="2100"/>
        <v>0</v>
      </c>
      <c r="BR1309" s="77">
        <f t="shared" si="2100"/>
        <v>6</v>
      </c>
      <c r="BS1309" s="77">
        <f t="shared" si="2100"/>
        <v>0</v>
      </c>
      <c r="BT1309" s="77">
        <f t="shared" si="2100"/>
        <v>1</v>
      </c>
      <c r="BU1309" s="77">
        <f>(IF(V1309="","",(IF(MID(V1309,2,1)="-",LEFT(V1309,1),LEFT(V1309,2)))+0))</f>
        <v>0</v>
      </c>
      <c r="BV1309" s="77">
        <f>(IF(W1309="","",(IF(MID(W1309,2,1)="-",LEFT(W1309,1),LEFT(W1309,2)))+0))</f>
        <v>0</v>
      </c>
      <c r="BW1309" s="91"/>
      <c r="BX1309" s="77">
        <f>(IF(Y1309="","",(IF(MID(Y1309,2,1)="-",LEFT(Y1309,1),LEFT(Y1309,2)))+0))</f>
        <v>2</v>
      </c>
      <c r="BY1309" s="77">
        <f>(IF(Z1309="","",(IF(MID(Z1309,2,1)="-",LEFT(Z1309,1),LEFT(Z1309,2)))+0))</f>
        <v>1</v>
      </c>
      <c r="BZ1309" s="92">
        <f>(IF(AA1309="","",(IF(MID(AA1309,2,1)="-",LEFT(AA1309,1),LEFT(AA1309,2)))+0))</f>
        <v>1</v>
      </c>
      <c r="CB1309" s="77" t="str">
        <f t="shared" si="2082"/>
        <v/>
      </c>
      <c r="CC1309" s="77"/>
      <c r="CD1309" s="77"/>
      <c r="CE1309" s="77"/>
      <c r="CF1309" s="77"/>
      <c r="CG1309" s="77"/>
      <c r="CH1309" s="77"/>
      <c r="CJ1309" s="78"/>
      <c r="CK1309" s="90">
        <f t="shared" si="2101"/>
        <v>5</v>
      </c>
      <c r="CL1309" s="77">
        <f t="shared" si="2101"/>
        <v>2</v>
      </c>
      <c r="CM1309" s="77">
        <f t="shared" si="2101"/>
        <v>6</v>
      </c>
      <c r="CN1309" s="77">
        <f t="shared" si="2101"/>
        <v>4</v>
      </c>
      <c r="CO1309" s="77">
        <f t="shared" si="2101"/>
        <v>2</v>
      </c>
      <c r="CP1309" s="77">
        <f t="shared" si="2101"/>
        <v>1</v>
      </c>
      <c r="CQ1309" s="77">
        <f t="shared" si="2101"/>
        <v>2</v>
      </c>
      <c r="CR1309" s="77">
        <f t="shared" si="2101"/>
        <v>2</v>
      </c>
      <c r="CS1309" s="77">
        <f t="shared" si="2101"/>
        <v>2</v>
      </c>
      <c r="CT1309" s="77">
        <f>(IF(V1309="","",IF(RIGHT(V1309,2)="10",RIGHT(V1309,2),RIGHT(V1309,1))+0))</f>
        <v>1</v>
      </c>
      <c r="CU1309" s="77">
        <f>(IF(W1309="","",IF(RIGHT(W1309,2)="10",RIGHT(W1309,2),RIGHT(W1309,1))+0))</f>
        <v>2</v>
      </c>
      <c r="CV1309" s="91"/>
      <c r="CW1309" s="77">
        <f>(IF(Y1309="","",IF(RIGHT(Y1309,2)="10",RIGHT(Y1309,2),RIGHT(Y1309,1))+0))</f>
        <v>3</v>
      </c>
      <c r="CX1309" s="77">
        <f>(IF(Z1309="","",IF(RIGHT(Z1309,2)="10",RIGHT(Z1309,2),RIGHT(Z1309,1))+0))</f>
        <v>2</v>
      </c>
      <c r="CY1309" s="92">
        <f>(IF(AA1309="","",IF(RIGHT(AA1309,2)="10",RIGHT(AA1309,2),RIGHT(AA1309,1))+0))</f>
        <v>4</v>
      </c>
      <c r="DA1309" s="77" t="str">
        <f t="shared" si="2084"/>
        <v/>
      </c>
      <c r="DB1309" s="77" t="str">
        <f t="shared" si="2084"/>
        <v/>
      </c>
      <c r="DC1309" s="77"/>
      <c r="DD1309" s="77"/>
      <c r="DE1309" s="77"/>
      <c r="DF1309" s="77"/>
      <c r="DG1309" s="77"/>
      <c r="DH1309" s="77"/>
      <c r="DJ1309" s="90" t="str">
        <f t="shared" si="2102"/>
        <v>A</v>
      </c>
      <c r="DK1309" s="77" t="str">
        <f t="shared" si="2102"/>
        <v>A</v>
      </c>
      <c r="DL1309" s="77" t="str">
        <f t="shared" si="2102"/>
        <v>A</v>
      </c>
      <c r="DM1309" s="77" t="str">
        <f t="shared" si="2102"/>
        <v>A</v>
      </c>
      <c r="DN1309" s="77" t="str">
        <f t="shared" si="2102"/>
        <v>D</v>
      </c>
      <c r="DO1309" s="77" t="str">
        <f t="shared" si="2102"/>
        <v>A</v>
      </c>
      <c r="DP1309" s="77" t="str">
        <f t="shared" si="2102"/>
        <v>H</v>
      </c>
      <c r="DQ1309" s="77" t="str">
        <f t="shared" si="2102"/>
        <v>A</v>
      </c>
      <c r="DR1309" s="77" t="str">
        <f t="shared" si="2102"/>
        <v>A</v>
      </c>
      <c r="DS1309" s="77" t="str">
        <f>(IF(V1309="","",IF(BU1309&gt;CT1309,"H",IF(BU1309&lt;CT1309,"A","D"))))</f>
        <v>A</v>
      </c>
      <c r="DT1309" s="77" t="str">
        <f>(IF(W1309="","",IF(BV1309&gt;CU1309,"H",IF(BV1309&lt;CU1309,"A","D"))))</f>
        <v>A</v>
      </c>
      <c r="DU1309" s="91"/>
      <c r="DV1309" s="77" t="str">
        <f>(IF(Y1309="","",IF(BX1309&gt;CW1309,"H",IF(BX1309&lt;CW1309,"A","D"))))</f>
        <v>A</v>
      </c>
      <c r="DW1309" s="77" t="str">
        <f>(IF(Z1309="","",IF(BY1309&gt;CX1309,"H",IF(BY1309&lt;CX1309,"A","D"))))</f>
        <v>A</v>
      </c>
      <c r="DX1309" s="92" t="str">
        <f>(IF(AA1309="","",IF(BZ1309&gt;CY1309,"H",IF(BZ1309&lt;CY1309,"A","D"))))</f>
        <v>A</v>
      </c>
      <c r="DZ1309" s="56" t="str">
        <f t="shared" si="2086"/>
        <v/>
      </c>
      <c r="EA1309" s="56" t="str">
        <f t="shared" si="2086"/>
        <v/>
      </c>
      <c r="EB1309" s="56" t="str">
        <f t="shared" si="2086"/>
        <v/>
      </c>
      <c r="EC1309" s="56" t="str">
        <f t="shared" si="2087"/>
        <v/>
      </c>
      <c r="ED1309" s="56"/>
      <c r="EE1309" s="56"/>
      <c r="EF1309" s="56"/>
      <c r="EG1309" s="56"/>
      <c r="EI1309" s="53" t="str">
        <f t="shared" si="2088"/>
        <v>Molesey</v>
      </c>
      <c r="EJ1309" s="79">
        <f t="shared" si="2103"/>
        <v>28</v>
      </c>
      <c r="EK1309" s="80">
        <f t="shared" si="2104"/>
        <v>1</v>
      </c>
      <c r="EL1309" s="80">
        <f t="shared" si="2105"/>
        <v>1</v>
      </c>
      <c r="EM1309" s="80">
        <f t="shared" si="2106"/>
        <v>12</v>
      </c>
      <c r="EN1309" s="80">
        <f>COUNTIF(DU$1298:DU$1312,"A")</f>
        <v>5</v>
      </c>
      <c r="EO1309" s="80">
        <f>COUNTIF(DU$1298:DU$1312,"D")</f>
        <v>0</v>
      </c>
      <c r="EP1309" s="80">
        <f>COUNTIF(DU$1298:DU$1312,"H")</f>
        <v>9</v>
      </c>
      <c r="EQ1309" s="79">
        <f t="shared" si="2107"/>
        <v>6</v>
      </c>
      <c r="ER1309" s="79">
        <f t="shared" si="2089"/>
        <v>1</v>
      </c>
      <c r="ES1309" s="79">
        <f t="shared" si="2089"/>
        <v>21</v>
      </c>
      <c r="ET1309" s="81">
        <f>SUM($BL1309:$CI1309)+SUM(CV$1298:CV$1312)</f>
        <v>47</v>
      </c>
      <c r="EU1309" s="81">
        <f>SUM($CK1309:$DH1309)+SUM(BW$1298:BW$1312)</f>
        <v>84</v>
      </c>
      <c r="EV1309" s="79">
        <f t="shared" si="2108"/>
        <v>19</v>
      </c>
      <c r="EW1309" s="81">
        <f t="shared" si="2109"/>
        <v>-37</v>
      </c>
      <c r="EX1309" s="78"/>
      <c r="EY1309" s="80">
        <f t="shared" si="2090"/>
        <v>28</v>
      </c>
      <c r="EZ1309" s="80">
        <f t="shared" si="2091"/>
        <v>6</v>
      </c>
      <c r="FA1309" s="80">
        <f t="shared" si="2092"/>
        <v>1</v>
      </c>
      <c r="FB1309" s="80">
        <f t="shared" si="2093"/>
        <v>21</v>
      </c>
      <c r="FC1309" s="80">
        <f t="shared" si="2094"/>
        <v>47</v>
      </c>
      <c r="FD1309" s="80">
        <f t="shared" si="2095"/>
        <v>84</v>
      </c>
      <c r="FE1309" s="80">
        <f t="shared" si="2096"/>
        <v>19</v>
      </c>
      <c r="FF1309" s="80">
        <f t="shared" si="2097"/>
        <v>-37</v>
      </c>
      <c r="FH1309" s="54">
        <f t="shared" si="2110"/>
        <v>0</v>
      </c>
      <c r="FI1309" s="54">
        <f t="shared" si="2111"/>
        <v>0</v>
      </c>
      <c r="FJ1309" s="54">
        <f t="shared" si="2098"/>
        <v>0</v>
      </c>
      <c r="FK1309" s="54">
        <f t="shared" si="2098"/>
        <v>0</v>
      </c>
      <c r="FL1309" s="54">
        <f t="shared" si="2098"/>
        <v>0</v>
      </c>
      <c r="FM1309" s="54">
        <f t="shared" si="2098"/>
        <v>0</v>
      </c>
      <c r="FN1309" s="54">
        <f t="shared" si="2098"/>
        <v>0</v>
      </c>
      <c r="FO1309" s="54">
        <f t="shared" si="2098"/>
        <v>0</v>
      </c>
      <c r="FQ1309" s="54" t="str">
        <f t="shared" si="2112"/>
        <v/>
      </c>
      <c r="FR1309" s="54" t="str">
        <f t="shared" si="2113"/>
        <v/>
      </c>
      <c r="FS1309" s="54" t="str">
        <f t="shared" si="2099"/>
        <v/>
      </c>
      <c r="FT1309" s="54" t="str">
        <f t="shared" si="2099"/>
        <v/>
      </c>
      <c r="FU1309" s="54" t="str">
        <f t="shared" si="2099"/>
        <v/>
      </c>
      <c r="FV1309" s="54" t="str">
        <f t="shared" si="2099"/>
        <v/>
      </c>
      <c r="FW1309" s="54" t="str">
        <f t="shared" si="2099"/>
        <v/>
      </c>
      <c r="FX1309" s="54" t="str">
        <f t="shared" si="2099"/>
        <v/>
      </c>
      <c r="FZ1309" s="58"/>
      <c r="GA1309" s="59"/>
      <c r="GB1309" s="60"/>
      <c r="GC1309" s="58"/>
      <c r="GD1309" s="59"/>
      <c r="GE1309" s="61"/>
      <c r="GF1309" s="58"/>
      <c r="GG1309" s="61"/>
      <c r="GH1309" s="61"/>
      <c r="GI1309" s="53"/>
    </row>
    <row r="1310" spans="1:192" s="54" customFormat="1" ht="12" x14ac:dyDescent="0.25">
      <c r="A1310" s="54">
        <v>13</v>
      </c>
      <c r="B1310" s="54" t="s">
        <v>1924</v>
      </c>
      <c r="C1310" s="56">
        <v>28</v>
      </c>
      <c r="D1310" s="56">
        <v>6</v>
      </c>
      <c r="E1310" s="56">
        <v>4</v>
      </c>
      <c r="F1310" s="56">
        <v>18</v>
      </c>
      <c r="G1310" s="56">
        <v>33</v>
      </c>
      <c r="H1310" s="56">
        <v>65</v>
      </c>
      <c r="I1310" s="57">
        <v>22</v>
      </c>
      <c r="J1310" s="56">
        <f t="shared" si="2080"/>
        <v>-32</v>
      </c>
      <c r="L1310" s="139" t="s">
        <v>1937</v>
      </c>
      <c r="M1310" s="253" t="s">
        <v>206</v>
      </c>
      <c r="N1310" s="59" t="s">
        <v>459</v>
      </c>
      <c r="O1310" s="59" t="s">
        <v>150</v>
      </c>
      <c r="P1310" s="59" t="s">
        <v>86</v>
      </c>
      <c r="Q1310" s="59" t="s">
        <v>177</v>
      </c>
      <c r="R1310" s="59" t="s">
        <v>416</v>
      </c>
      <c r="S1310" s="59" t="s">
        <v>150</v>
      </c>
      <c r="T1310" s="59" t="s">
        <v>77</v>
      </c>
      <c r="U1310" s="59" t="s">
        <v>149</v>
      </c>
      <c r="V1310" s="59" t="s">
        <v>85</v>
      </c>
      <c r="W1310" s="59" t="s">
        <v>77</v>
      </c>
      <c r="X1310" s="59" t="s">
        <v>102</v>
      </c>
      <c r="Y1310" s="83"/>
      <c r="Z1310" s="59" t="s">
        <v>100</v>
      </c>
      <c r="AA1310" s="59" t="s">
        <v>149</v>
      </c>
      <c r="AB1310" s="279"/>
      <c r="AL1310" s="139" t="s">
        <v>1937</v>
      </c>
      <c r="AM1310" s="253" t="s">
        <v>342</v>
      </c>
      <c r="AN1310" s="59" t="s">
        <v>308</v>
      </c>
      <c r="AO1310" s="59" t="s">
        <v>341</v>
      </c>
      <c r="AP1310" s="59" t="s">
        <v>709</v>
      </c>
      <c r="AQ1310" s="59" t="s">
        <v>317</v>
      </c>
      <c r="AR1310" s="59" t="s">
        <v>181</v>
      </c>
      <c r="AS1310" s="59" t="s">
        <v>705</v>
      </c>
      <c r="AT1310" s="59" t="s">
        <v>309</v>
      </c>
      <c r="AU1310" s="59" t="s">
        <v>334</v>
      </c>
      <c r="AV1310" s="59" t="s">
        <v>333</v>
      </c>
      <c r="AW1310" s="59" t="s">
        <v>707</v>
      </c>
      <c r="AX1310" s="59" t="s">
        <v>1631</v>
      </c>
      <c r="AY1310" s="83"/>
      <c r="AZ1310" s="59" t="s">
        <v>318</v>
      </c>
      <c r="BA1310" s="59" t="s">
        <v>708</v>
      </c>
      <c r="BB1310" s="279"/>
      <c r="BL1310" s="90">
        <f t="shared" si="2100"/>
        <v>1</v>
      </c>
      <c r="BM1310" s="77">
        <f t="shared" si="2100"/>
        <v>5</v>
      </c>
      <c r="BN1310" s="77">
        <f t="shared" si="2100"/>
        <v>3</v>
      </c>
      <c r="BO1310" s="77">
        <f t="shared" si="2100"/>
        <v>0</v>
      </c>
      <c r="BP1310" s="77">
        <f t="shared" si="2100"/>
        <v>2</v>
      </c>
      <c r="BQ1310" s="77">
        <f t="shared" si="2100"/>
        <v>6</v>
      </c>
      <c r="BR1310" s="77">
        <f t="shared" si="2100"/>
        <v>3</v>
      </c>
      <c r="BS1310" s="77">
        <f t="shared" si="2100"/>
        <v>2</v>
      </c>
      <c r="BT1310" s="77">
        <f t="shared" si="2100"/>
        <v>1</v>
      </c>
      <c r="BU1310" s="77">
        <f>(IF(V1310="","",(IF(MID(V1310,2,1)="-",LEFT(V1310,1),LEFT(V1310,2)))+0))</f>
        <v>0</v>
      </c>
      <c r="BV1310" s="77">
        <f>(IF(W1310="","",(IF(MID(W1310,2,1)="-",LEFT(W1310,1),LEFT(W1310,2)))+0))</f>
        <v>2</v>
      </c>
      <c r="BW1310" s="77">
        <f>(IF(X1310="","",(IF(MID(X1310,2,1)="-",LEFT(X1310,1),LEFT(X1310,2)))+0))</f>
        <v>2</v>
      </c>
      <c r="BX1310" s="91"/>
      <c r="BY1310" s="77">
        <f>(IF(Z1310="","",(IF(MID(Z1310,2,1)="-",LEFT(Z1310,1),LEFT(Z1310,2)))+0))</f>
        <v>4</v>
      </c>
      <c r="BZ1310" s="92">
        <f>(IF(AA1310="","",(IF(MID(AA1310,2,1)="-",LEFT(AA1310,1),LEFT(AA1310,2)))+0))</f>
        <v>1</v>
      </c>
      <c r="CB1310" s="77" t="str">
        <f t="shared" si="2082"/>
        <v/>
      </c>
      <c r="CC1310" s="77"/>
      <c r="CD1310" s="77"/>
      <c r="CE1310" s="77"/>
      <c r="CF1310" s="77"/>
      <c r="CG1310" s="77"/>
      <c r="CH1310" s="77"/>
      <c r="CJ1310" s="78"/>
      <c r="CK1310" s="90">
        <f t="shared" si="2101"/>
        <v>4</v>
      </c>
      <c r="CL1310" s="77">
        <f t="shared" si="2101"/>
        <v>3</v>
      </c>
      <c r="CM1310" s="77">
        <f t="shared" si="2101"/>
        <v>1</v>
      </c>
      <c r="CN1310" s="77">
        <f t="shared" si="2101"/>
        <v>3</v>
      </c>
      <c r="CO1310" s="77">
        <f t="shared" si="2101"/>
        <v>0</v>
      </c>
      <c r="CP1310" s="77">
        <f t="shared" si="2101"/>
        <v>2</v>
      </c>
      <c r="CQ1310" s="77">
        <f t="shared" si="2101"/>
        <v>1</v>
      </c>
      <c r="CR1310" s="77">
        <f t="shared" si="2101"/>
        <v>1</v>
      </c>
      <c r="CS1310" s="77">
        <f t="shared" si="2101"/>
        <v>5</v>
      </c>
      <c r="CT1310" s="77">
        <f>(IF(V1310="","",IF(RIGHT(V1310,2)="10",RIGHT(V1310,2),RIGHT(V1310,1))+0))</f>
        <v>4</v>
      </c>
      <c r="CU1310" s="77">
        <f>(IF(W1310="","",IF(RIGHT(W1310,2)="10",RIGHT(W1310,2),RIGHT(W1310,1))+0))</f>
        <v>1</v>
      </c>
      <c r="CV1310" s="77">
        <f>(IF(X1310="","",IF(RIGHT(X1310,2)="10",RIGHT(X1310,2),RIGHT(X1310,1))+0))</f>
        <v>4</v>
      </c>
      <c r="CW1310" s="91"/>
      <c r="CX1310" s="77">
        <f>(IF(Z1310="","",IF(RIGHT(Z1310,2)="10",RIGHT(Z1310,2),RIGHT(Z1310,1))+0))</f>
        <v>3</v>
      </c>
      <c r="CY1310" s="92">
        <f>(IF(AA1310="","",IF(RIGHT(AA1310,2)="10",RIGHT(AA1310,2),RIGHT(AA1310,1))+0))</f>
        <v>5</v>
      </c>
      <c r="DA1310" s="77" t="str">
        <f t="shared" si="2084"/>
        <v/>
      </c>
      <c r="DB1310" s="77" t="str">
        <f t="shared" si="2084"/>
        <v/>
      </c>
      <c r="DC1310" s="77"/>
      <c r="DD1310" s="77"/>
      <c r="DE1310" s="77"/>
      <c r="DF1310" s="77"/>
      <c r="DG1310" s="77"/>
      <c r="DH1310" s="77"/>
      <c r="DJ1310" s="90" t="str">
        <f t="shared" si="2102"/>
        <v>A</v>
      </c>
      <c r="DK1310" s="77" t="str">
        <f t="shared" si="2102"/>
        <v>H</v>
      </c>
      <c r="DL1310" s="77" t="str">
        <f t="shared" si="2102"/>
        <v>H</v>
      </c>
      <c r="DM1310" s="77" t="str">
        <f t="shared" si="2102"/>
        <v>A</v>
      </c>
      <c r="DN1310" s="77" t="str">
        <f t="shared" si="2102"/>
        <v>H</v>
      </c>
      <c r="DO1310" s="77" t="str">
        <f t="shared" si="2102"/>
        <v>H</v>
      </c>
      <c r="DP1310" s="77" t="str">
        <f t="shared" si="2102"/>
        <v>H</v>
      </c>
      <c r="DQ1310" s="77" t="str">
        <f t="shared" si="2102"/>
        <v>H</v>
      </c>
      <c r="DR1310" s="77" t="str">
        <f t="shared" si="2102"/>
        <v>A</v>
      </c>
      <c r="DS1310" s="77" t="str">
        <f>(IF(V1310="","",IF(BU1310&gt;CT1310,"H",IF(BU1310&lt;CT1310,"A","D"))))</f>
        <v>A</v>
      </c>
      <c r="DT1310" s="77" t="str">
        <f>(IF(W1310="","",IF(BV1310&gt;CU1310,"H",IF(BV1310&lt;CU1310,"A","D"))))</f>
        <v>H</v>
      </c>
      <c r="DU1310" s="77" t="str">
        <f>(IF(X1310="","",IF(BW1310&gt;CV1310,"H",IF(BW1310&lt;CV1310,"A","D"))))</f>
        <v>A</v>
      </c>
      <c r="DV1310" s="91"/>
      <c r="DW1310" s="77" t="str">
        <f>(IF(Z1310="","",IF(BY1310&gt;CX1310,"H",IF(BY1310&lt;CX1310,"A","D"))))</f>
        <v>H</v>
      </c>
      <c r="DX1310" s="92" t="str">
        <f>(IF(AA1310="","",IF(BZ1310&gt;CY1310,"H",IF(BZ1310&lt;CY1310,"A","D"))))</f>
        <v>A</v>
      </c>
      <c r="DZ1310" s="56" t="str">
        <f t="shared" si="2086"/>
        <v/>
      </c>
      <c r="EA1310" s="56" t="str">
        <f t="shared" si="2086"/>
        <v/>
      </c>
      <c r="EB1310" s="56" t="str">
        <f t="shared" si="2086"/>
        <v/>
      </c>
      <c r="EC1310" s="56" t="str">
        <f t="shared" si="2087"/>
        <v/>
      </c>
      <c r="ED1310" s="56"/>
      <c r="EE1310" s="56"/>
      <c r="EF1310" s="56"/>
      <c r="EG1310" s="56"/>
      <c r="EI1310" s="53" t="str">
        <f t="shared" si="2088"/>
        <v>Raynes Park Vale</v>
      </c>
      <c r="EJ1310" s="79">
        <f t="shared" si="2103"/>
        <v>28</v>
      </c>
      <c r="EK1310" s="80">
        <f t="shared" si="2104"/>
        <v>8</v>
      </c>
      <c r="EL1310" s="80">
        <f t="shared" si="2105"/>
        <v>0</v>
      </c>
      <c r="EM1310" s="80">
        <f t="shared" si="2106"/>
        <v>6</v>
      </c>
      <c r="EN1310" s="80">
        <f>COUNTIF(DV$1298:DV$1312,"A")</f>
        <v>4</v>
      </c>
      <c r="EO1310" s="80">
        <f>COUNTIF(DV$1298:DV$1312,"D")</f>
        <v>1</v>
      </c>
      <c r="EP1310" s="80">
        <f>COUNTIF(DV$1298:DV$1312,"H")</f>
        <v>9</v>
      </c>
      <c r="EQ1310" s="79">
        <f t="shared" si="2107"/>
        <v>12</v>
      </c>
      <c r="ER1310" s="79">
        <f t="shared" si="2089"/>
        <v>1</v>
      </c>
      <c r="ES1310" s="79">
        <f t="shared" si="2089"/>
        <v>15</v>
      </c>
      <c r="ET1310" s="81">
        <f>SUM($BL1310:$CI1310)+SUM(CW$1298:CW$1312)</f>
        <v>46</v>
      </c>
      <c r="EU1310" s="81">
        <f>SUM($CK1310:$DH1310)+SUM(BX$1298:BX$1312)</f>
        <v>70</v>
      </c>
      <c r="EV1310" s="79">
        <f t="shared" si="2108"/>
        <v>37</v>
      </c>
      <c r="EW1310" s="81">
        <f t="shared" si="2109"/>
        <v>-24</v>
      </c>
      <c r="EX1310" s="78"/>
      <c r="EY1310" s="80">
        <f t="shared" si="2090"/>
        <v>28</v>
      </c>
      <c r="EZ1310" s="80">
        <f t="shared" si="2091"/>
        <v>12</v>
      </c>
      <c r="FA1310" s="80">
        <f t="shared" si="2092"/>
        <v>1</v>
      </c>
      <c r="FB1310" s="80">
        <f t="shared" si="2093"/>
        <v>15</v>
      </c>
      <c r="FC1310" s="80">
        <f t="shared" si="2094"/>
        <v>46</v>
      </c>
      <c r="FD1310" s="80">
        <f t="shared" si="2095"/>
        <v>70</v>
      </c>
      <c r="FE1310" s="80">
        <f t="shared" si="2096"/>
        <v>37</v>
      </c>
      <c r="FF1310" s="80">
        <f t="shared" si="2097"/>
        <v>-24</v>
      </c>
      <c r="FH1310" s="54">
        <f t="shared" si="2110"/>
        <v>0</v>
      </c>
      <c r="FI1310" s="54">
        <f t="shared" si="2111"/>
        <v>0</v>
      </c>
      <c r="FJ1310" s="54">
        <f t="shared" si="2098"/>
        <v>0</v>
      </c>
      <c r="FK1310" s="54">
        <f t="shared" si="2098"/>
        <v>0</v>
      </c>
      <c r="FL1310" s="54">
        <f t="shared" si="2098"/>
        <v>0</v>
      </c>
      <c r="FM1310" s="54">
        <f t="shared" si="2098"/>
        <v>0</v>
      </c>
      <c r="FN1310" s="54">
        <f t="shared" si="2098"/>
        <v>0</v>
      </c>
      <c r="FO1310" s="54">
        <f t="shared" si="2098"/>
        <v>0</v>
      </c>
      <c r="FQ1310" s="54" t="str">
        <f t="shared" si="2112"/>
        <v/>
      </c>
      <c r="FR1310" s="54" t="str">
        <f t="shared" si="2113"/>
        <v/>
      </c>
      <c r="FS1310" s="54" t="str">
        <f t="shared" si="2099"/>
        <v/>
      </c>
      <c r="FT1310" s="54" t="str">
        <f t="shared" si="2099"/>
        <v/>
      </c>
      <c r="FU1310" s="54" t="str">
        <f t="shared" si="2099"/>
        <v/>
      </c>
      <c r="FV1310" s="54" t="str">
        <f t="shared" si="2099"/>
        <v/>
      </c>
      <c r="FW1310" s="54" t="str">
        <f t="shared" si="2099"/>
        <v/>
      </c>
      <c r="FX1310" s="54" t="str">
        <f t="shared" si="2099"/>
        <v/>
      </c>
      <c r="FZ1310" s="58"/>
      <c r="GA1310" s="59"/>
      <c r="GB1310" s="60"/>
      <c r="GC1310" s="58"/>
      <c r="GD1310" s="59"/>
      <c r="GE1310" s="61"/>
      <c r="GF1310" s="58"/>
      <c r="GG1310" s="61"/>
      <c r="GH1310" s="61"/>
    </row>
    <row r="1311" spans="1:192" s="54" customFormat="1" ht="12" x14ac:dyDescent="0.25">
      <c r="A1311" s="54">
        <v>14</v>
      </c>
      <c r="B1311" s="54" t="s">
        <v>1931</v>
      </c>
      <c r="C1311" s="56">
        <v>28</v>
      </c>
      <c r="D1311" s="56">
        <v>4</v>
      </c>
      <c r="E1311" s="56">
        <v>9</v>
      </c>
      <c r="F1311" s="56">
        <v>15</v>
      </c>
      <c r="G1311" s="56">
        <v>44</v>
      </c>
      <c r="H1311" s="56">
        <v>69</v>
      </c>
      <c r="I1311" s="57">
        <v>21</v>
      </c>
      <c r="J1311" s="56">
        <f t="shared" si="2080"/>
        <v>-25</v>
      </c>
      <c r="L1311" s="139" t="s">
        <v>897</v>
      </c>
      <c r="M1311" s="253" t="s">
        <v>77</v>
      </c>
      <c r="N1311" s="59" t="s">
        <v>60</v>
      </c>
      <c r="O1311" s="59" t="s">
        <v>177</v>
      </c>
      <c r="P1311" s="59" t="s">
        <v>124</v>
      </c>
      <c r="Q1311" s="59" t="s">
        <v>99</v>
      </c>
      <c r="R1311" s="59" t="s">
        <v>77</v>
      </c>
      <c r="S1311" s="59" t="s">
        <v>111</v>
      </c>
      <c r="T1311" s="59" t="s">
        <v>102</v>
      </c>
      <c r="U1311" s="59" t="s">
        <v>86</v>
      </c>
      <c r="V1311" s="59" t="s">
        <v>148</v>
      </c>
      <c r="W1311" s="59" t="s">
        <v>148</v>
      </c>
      <c r="X1311" s="59" t="s">
        <v>176</v>
      </c>
      <c r="Y1311" s="59" t="s">
        <v>59</v>
      </c>
      <c r="Z1311" s="83"/>
      <c r="AA1311" s="59" t="s">
        <v>397</v>
      </c>
      <c r="AB1311" s="279"/>
      <c r="AL1311" s="139" t="s">
        <v>897</v>
      </c>
      <c r="AM1311" s="253" t="s">
        <v>708</v>
      </c>
      <c r="AN1311" s="59" t="s">
        <v>603</v>
      </c>
      <c r="AO1311" s="59" t="s">
        <v>308</v>
      </c>
      <c r="AP1311" s="59" t="s">
        <v>187</v>
      </c>
      <c r="AQ1311" s="59" t="s">
        <v>198</v>
      </c>
      <c r="AR1311" s="59" t="s">
        <v>328</v>
      </c>
      <c r="AS1311" s="59" t="s">
        <v>711</v>
      </c>
      <c r="AT1311" s="59" t="s">
        <v>202</v>
      </c>
      <c r="AU1311" s="59" t="s">
        <v>311</v>
      </c>
      <c r="AV1311" s="59" t="s">
        <v>1035</v>
      </c>
      <c r="AW1311" s="59" t="s">
        <v>340</v>
      </c>
      <c r="AX1311" s="59" t="s">
        <v>309</v>
      </c>
      <c r="AY1311" s="59" t="s">
        <v>326</v>
      </c>
      <c r="AZ1311" s="83"/>
      <c r="BA1311" s="59" t="s">
        <v>169</v>
      </c>
      <c r="BB1311" s="279"/>
      <c r="BL1311" s="90">
        <f t="shared" si="2100"/>
        <v>2</v>
      </c>
      <c r="BM1311" s="77">
        <f t="shared" si="2100"/>
        <v>4</v>
      </c>
      <c r="BN1311" s="77">
        <f t="shared" si="2100"/>
        <v>2</v>
      </c>
      <c r="BO1311" s="77">
        <f t="shared" si="2100"/>
        <v>0</v>
      </c>
      <c r="BP1311" s="77">
        <f t="shared" si="2100"/>
        <v>1</v>
      </c>
      <c r="BQ1311" s="77">
        <f t="shared" si="2100"/>
        <v>2</v>
      </c>
      <c r="BR1311" s="77">
        <f t="shared" si="2100"/>
        <v>5</v>
      </c>
      <c r="BS1311" s="77">
        <f t="shared" si="2100"/>
        <v>2</v>
      </c>
      <c r="BT1311" s="77">
        <f t="shared" si="2100"/>
        <v>0</v>
      </c>
      <c r="BU1311" s="77">
        <f>(IF(V1311="","",(IF(MID(V1311,2,1)="-",LEFT(V1311,1),LEFT(V1311,2)))+0))</f>
        <v>0</v>
      </c>
      <c r="BV1311" s="77">
        <f>(IF(W1311="","",(IF(MID(W1311,2,1)="-",LEFT(W1311,1),LEFT(W1311,2)))+0))</f>
        <v>0</v>
      </c>
      <c r="BW1311" s="77">
        <f>(IF(X1311="","",(IF(MID(X1311,2,1)="-",LEFT(X1311,1),LEFT(X1311,2)))+0))</f>
        <v>2</v>
      </c>
      <c r="BX1311" s="77">
        <f>(IF(Y1311="","",(IF(MID(Y1311,2,1)="-",LEFT(Y1311,1),LEFT(Y1311,2)))+0))</f>
        <v>4</v>
      </c>
      <c r="BY1311" s="91"/>
      <c r="BZ1311" s="92">
        <f>(IF(AA1311="","",(IF(MID(AA1311,2,1)="-",LEFT(AA1311,1),LEFT(AA1311,2)))+0))</f>
        <v>5</v>
      </c>
      <c r="CB1311" s="77" t="str">
        <f t="shared" si="2082"/>
        <v/>
      </c>
      <c r="CC1311" s="77"/>
      <c r="CD1311" s="77"/>
      <c r="CE1311" s="77"/>
      <c r="CF1311" s="77"/>
      <c r="CG1311" s="77"/>
      <c r="CH1311" s="77"/>
      <c r="CJ1311" s="78"/>
      <c r="CK1311" s="90">
        <f t="shared" si="2101"/>
        <v>1</v>
      </c>
      <c r="CL1311" s="77">
        <f t="shared" si="2101"/>
        <v>1</v>
      </c>
      <c r="CM1311" s="77">
        <f t="shared" si="2101"/>
        <v>0</v>
      </c>
      <c r="CN1311" s="77">
        <f t="shared" si="2101"/>
        <v>0</v>
      </c>
      <c r="CO1311" s="77">
        <f t="shared" si="2101"/>
        <v>0</v>
      </c>
      <c r="CP1311" s="77">
        <f t="shared" si="2101"/>
        <v>1</v>
      </c>
      <c r="CQ1311" s="77">
        <f t="shared" si="2101"/>
        <v>2</v>
      </c>
      <c r="CR1311" s="77">
        <f t="shared" si="2101"/>
        <v>4</v>
      </c>
      <c r="CS1311" s="77">
        <f t="shared" si="2101"/>
        <v>3</v>
      </c>
      <c r="CT1311" s="77">
        <f>(IF(V1311="","",IF(RIGHT(V1311,2)="10",RIGHT(V1311,2),RIGHT(V1311,1))+0))</f>
        <v>1</v>
      </c>
      <c r="CU1311" s="77">
        <f>(IF(W1311="","",IF(RIGHT(W1311,2)="10",RIGHT(W1311,2),RIGHT(W1311,1))+0))</f>
        <v>1</v>
      </c>
      <c r="CV1311" s="77">
        <f>(IF(X1311="","",IF(RIGHT(X1311,2)="10",RIGHT(X1311,2),RIGHT(X1311,1))+0))</f>
        <v>3</v>
      </c>
      <c r="CW1311" s="77">
        <f>(IF(Y1311="","",IF(RIGHT(Y1311,2)="10",RIGHT(Y1311,2),RIGHT(Y1311,1))+0))</f>
        <v>0</v>
      </c>
      <c r="CX1311" s="91"/>
      <c r="CY1311" s="92">
        <f>(IF(AA1311="","",IF(RIGHT(AA1311,2)="10",RIGHT(AA1311,2),RIGHT(AA1311,1))+0))</f>
        <v>4</v>
      </c>
      <c r="DA1311" s="77" t="str">
        <f t="shared" si="2084"/>
        <v/>
      </c>
      <c r="DB1311" s="77" t="str">
        <f t="shared" si="2084"/>
        <v/>
      </c>
      <c r="DC1311" s="77"/>
      <c r="DD1311" s="77"/>
      <c r="DE1311" s="77"/>
      <c r="DF1311" s="77"/>
      <c r="DG1311" s="77"/>
      <c r="DH1311" s="77"/>
      <c r="DJ1311" s="90" t="str">
        <f t="shared" si="2102"/>
        <v>H</v>
      </c>
      <c r="DK1311" s="77" t="str">
        <f t="shared" si="2102"/>
        <v>H</v>
      </c>
      <c r="DL1311" s="77" t="str">
        <f t="shared" si="2102"/>
        <v>H</v>
      </c>
      <c r="DM1311" s="77" t="str">
        <f t="shared" si="2102"/>
        <v>D</v>
      </c>
      <c r="DN1311" s="77" t="str">
        <f t="shared" si="2102"/>
        <v>H</v>
      </c>
      <c r="DO1311" s="77" t="str">
        <f t="shared" si="2102"/>
        <v>H</v>
      </c>
      <c r="DP1311" s="77" t="str">
        <f t="shared" si="2102"/>
        <v>H</v>
      </c>
      <c r="DQ1311" s="77" t="str">
        <f t="shared" si="2102"/>
        <v>A</v>
      </c>
      <c r="DR1311" s="77" t="str">
        <f t="shared" si="2102"/>
        <v>A</v>
      </c>
      <c r="DS1311" s="77" t="str">
        <f>(IF(V1311="","",IF(BU1311&gt;CT1311,"H",IF(BU1311&lt;CT1311,"A","D"))))</f>
        <v>A</v>
      </c>
      <c r="DT1311" s="77" t="str">
        <f>(IF(W1311="","",IF(BV1311&gt;CU1311,"H",IF(BV1311&lt;CU1311,"A","D"))))</f>
        <v>A</v>
      </c>
      <c r="DU1311" s="77" t="str">
        <f>(IF(X1311="","",IF(BW1311&gt;CV1311,"H",IF(BW1311&lt;CV1311,"A","D"))))</f>
        <v>A</v>
      </c>
      <c r="DV1311" s="77" t="str">
        <f>(IF(Y1311="","",IF(BX1311&gt;CW1311,"H",IF(BX1311&lt;CW1311,"A","D"))))</f>
        <v>H</v>
      </c>
      <c r="DW1311" s="91"/>
      <c r="DX1311" s="92" t="str">
        <f>(IF(AA1311="","",IF(BZ1311&gt;CY1311,"H",IF(BZ1311&lt;CY1311,"A","D"))))</f>
        <v>H</v>
      </c>
      <c r="DZ1311" s="56" t="str">
        <f t="shared" si="2086"/>
        <v/>
      </c>
      <c r="EA1311" s="56" t="str">
        <f t="shared" si="2086"/>
        <v/>
      </c>
      <c r="EB1311" s="56" t="str">
        <f t="shared" si="2086"/>
        <v/>
      </c>
      <c r="EC1311" s="56" t="str">
        <f t="shared" si="2087"/>
        <v/>
      </c>
      <c r="ED1311" s="56"/>
      <c r="EE1311" s="56"/>
      <c r="EF1311" s="56"/>
      <c r="EG1311" s="56"/>
      <c r="EI1311" s="53" t="str">
        <f t="shared" si="2088"/>
        <v>Tooting &amp; Mitcham United</v>
      </c>
      <c r="EJ1311" s="79">
        <f t="shared" si="2103"/>
        <v>28</v>
      </c>
      <c r="EK1311" s="80">
        <f t="shared" si="2104"/>
        <v>8</v>
      </c>
      <c r="EL1311" s="80">
        <f t="shared" si="2105"/>
        <v>1</v>
      </c>
      <c r="EM1311" s="80">
        <f t="shared" si="2106"/>
        <v>5</v>
      </c>
      <c r="EN1311" s="80">
        <f>COUNTIF(DW$1298:DW$1312,"A")</f>
        <v>6</v>
      </c>
      <c r="EO1311" s="80">
        <f>COUNTIF(DW$1298:DW$1312,"D")</f>
        <v>1</v>
      </c>
      <c r="EP1311" s="80">
        <f>COUNTIF(DW$1298:DW$1312,"H")</f>
        <v>7</v>
      </c>
      <c r="EQ1311" s="79">
        <f t="shared" si="2107"/>
        <v>14</v>
      </c>
      <c r="ER1311" s="79">
        <f t="shared" si="2089"/>
        <v>2</v>
      </c>
      <c r="ES1311" s="79">
        <f t="shared" si="2089"/>
        <v>12</v>
      </c>
      <c r="ET1311" s="81">
        <f>SUM($BL1311:$CI1311)+SUM(CX$1298:CX$1312)</f>
        <v>56</v>
      </c>
      <c r="EU1311" s="81">
        <f>SUM($CK1311:$DH1311)+SUM(BY$1298:BY$1312)</f>
        <v>52</v>
      </c>
      <c r="EV1311" s="79">
        <f t="shared" si="2108"/>
        <v>44</v>
      </c>
      <c r="EW1311" s="81">
        <f t="shared" si="2109"/>
        <v>4</v>
      </c>
      <c r="EX1311" s="78"/>
      <c r="EY1311" s="80">
        <f t="shared" si="2090"/>
        <v>28</v>
      </c>
      <c r="EZ1311" s="80">
        <f t="shared" si="2091"/>
        <v>14</v>
      </c>
      <c r="FA1311" s="80">
        <f t="shared" si="2092"/>
        <v>2</v>
      </c>
      <c r="FB1311" s="80">
        <f t="shared" si="2093"/>
        <v>12</v>
      </c>
      <c r="FC1311" s="80">
        <f t="shared" si="2094"/>
        <v>56</v>
      </c>
      <c r="FD1311" s="80">
        <f t="shared" si="2095"/>
        <v>52</v>
      </c>
      <c r="FE1311" s="80">
        <f t="shared" si="2096"/>
        <v>44</v>
      </c>
      <c r="FF1311" s="80">
        <f t="shared" si="2097"/>
        <v>4</v>
      </c>
      <c r="FH1311" s="54">
        <f t="shared" si="2110"/>
        <v>0</v>
      </c>
      <c r="FI1311" s="54">
        <f t="shared" si="2111"/>
        <v>0</v>
      </c>
      <c r="FJ1311" s="54">
        <f t="shared" si="2098"/>
        <v>0</v>
      </c>
      <c r="FK1311" s="54">
        <f t="shared" si="2098"/>
        <v>0</v>
      </c>
      <c r="FL1311" s="54">
        <f t="shared" si="2098"/>
        <v>0</v>
      </c>
      <c r="FM1311" s="54">
        <f t="shared" si="2098"/>
        <v>0</v>
      </c>
      <c r="FN1311" s="54">
        <f t="shared" si="2098"/>
        <v>0</v>
      </c>
      <c r="FO1311" s="54">
        <f t="shared" si="2098"/>
        <v>0</v>
      </c>
      <c r="FQ1311" s="54" t="str">
        <f t="shared" si="2112"/>
        <v/>
      </c>
      <c r="FR1311" s="54" t="str">
        <f t="shared" si="2113"/>
        <v/>
      </c>
      <c r="FS1311" s="54" t="str">
        <f t="shared" si="2099"/>
        <v/>
      </c>
      <c r="FT1311" s="54" t="str">
        <f t="shared" si="2099"/>
        <v/>
      </c>
      <c r="FU1311" s="54" t="str">
        <f t="shared" si="2099"/>
        <v/>
      </c>
      <c r="FV1311" s="54" t="str">
        <f t="shared" si="2099"/>
        <v/>
      </c>
      <c r="FW1311" s="54" t="str">
        <f t="shared" si="2099"/>
        <v/>
      </c>
      <c r="FX1311" s="54" t="str">
        <f t="shared" si="2099"/>
        <v/>
      </c>
      <c r="FZ1311" s="58"/>
      <c r="GA1311" s="59"/>
      <c r="GB1311" s="60"/>
      <c r="GC1311" s="58"/>
      <c r="GD1311" s="59"/>
      <c r="GE1311" s="61"/>
      <c r="GF1311" s="58"/>
      <c r="GG1311" s="61"/>
      <c r="GH1311" s="61"/>
    </row>
    <row r="1312" spans="1:192" s="54" customFormat="1" ht="12.6" thickBot="1" x14ac:dyDescent="0.3">
      <c r="A1312" s="54">
        <v>15</v>
      </c>
      <c r="B1312" s="54" t="s">
        <v>1851</v>
      </c>
      <c r="C1312" s="56">
        <v>28</v>
      </c>
      <c r="D1312" s="56">
        <v>6</v>
      </c>
      <c r="E1312" s="56">
        <v>1</v>
      </c>
      <c r="F1312" s="56">
        <v>21</v>
      </c>
      <c r="G1312" s="56">
        <v>47</v>
      </c>
      <c r="H1312" s="56">
        <v>84</v>
      </c>
      <c r="I1312" s="57">
        <v>19</v>
      </c>
      <c r="J1312" s="56">
        <v>-37</v>
      </c>
      <c r="L1312" s="139" t="s">
        <v>1129</v>
      </c>
      <c r="M1312" s="253" t="s">
        <v>514</v>
      </c>
      <c r="N1312" s="59" t="s">
        <v>111</v>
      </c>
      <c r="O1312" s="59" t="s">
        <v>177</v>
      </c>
      <c r="P1312" s="59" t="s">
        <v>99</v>
      </c>
      <c r="Q1312" s="59" t="s">
        <v>200</v>
      </c>
      <c r="R1312" s="59" t="s">
        <v>76</v>
      </c>
      <c r="S1312" s="59" t="s">
        <v>77</v>
      </c>
      <c r="T1312" s="59" t="s">
        <v>162</v>
      </c>
      <c r="U1312" s="59" t="s">
        <v>103</v>
      </c>
      <c r="V1312" s="59" t="s">
        <v>148</v>
      </c>
      <c r="W1312" s="59" t="s">
        <v>77</v>
      </c>
      <c r="X1312" s="59" t="s">
        <v>60</v>
      </c>
      <c r="Y1312" s="59" t="s">
        <v>150</v>
      </c>
      <c r="Z1312" s="59" t="s">
        <v>99</v>
      </c>
      <c r="AA1312" s="83"/>
      <c r="AB1312" s="279"/>
      <c r="AL1312" s="139" t="s">
        <v>1129</v>
      </c>
      <c r="AM1312" s="253" t="s">
        <v>707</v>
      </c>
      <c r="AN1312" s="59" t="s">
        <v>711</v>
      </c>
      <c r="AO1312" s="59" t="s">
        <v>324</v>
      </c>
      <c r="AP1312" s="59" t="s">
        <v>308</v>
      </c>
      <c r="AQ1312" s="59" t="s">
        <v>311</v>
      </c>
      <c r="AR1312" s="59" t="s">
        <v>329</v>
      </c>
      <c r="AS1312" s="59" t="s">
        <v>333</v>
      </c>
      <c r="AT1312" s="59" t="s">
        <v>334</v>
      </c>
      <c r="AU1312" s="59" t="s">
        <v>709</v>
      </c>
      <c r="AV1312" s="59" t="s">
        <v>312</v>
      </c>
      <c r="AW1312" s="59" t="s">
        <v>307</v>
      </c>
      <c r="AX1312" s="59" t="s">
        <v>318</v>
      </c>
      <c r="AY1312" s="59" t="s">
        <v>1035</v>
      </c>
      <c r="AZ1312" s="59" t="s">
        <v>158</v>
      </c>
      <c r="BA1312" s="83"/>
      <c r="BB1312" s="279"/>
      <c r="BL1312" s="107">
        <f t="shared" si="2100"/>
        <v>2</v>
      </c>
      <c r="BM1312" s="108">
        <f t="shared" si="2100"/>
        <v>5</v>
      </c>
      <c r="BN1312" s="108">
        <f t="shared" si="2100"/>
        <v>2</v>
      </c>
      <c r="BO1312" s="108">
        <f t="shared" si="2100"/>
        <v>1</v>
      </c>
      <c r="BP1312" s="108">
        <f t="shared" si="2100"/>
        <v>2</v>
      </c>
      <c r="BQ1312" s="108">
        <f t="shared" si="2100"/>
        <v>0</v>
      </c>
      <c r="BR1312" s="108">
        <f t="shared" si="2100"/>
        <v>2</v>
      </c>
      <c r="BS1312" s="108">
        <f t="shared" si="2100"/>
        <v>6</v>
      </c>
      <c r="BT1312" s="108">
        <f t="shared" si="2100"/>
        <v>1</v>
      </c>
      <c r="BU1312" s="108">
        <f>(IF(V1312="","",(IF(MID(V1312,2,1)="-",LEFT(V1312,1),LEFT(V1312,2)))+0))</f>
        <v>0</v>
      </c>
      <c r="BV1312" s="108">
        <f>(IF(W1312="","",(IF(MID(W1312,2,1)="-",LEFT(W1312,1),LEFT(W1312,2)))+0))</f>
        <v>2</v>
      </c>
      <c r="BW1312" s="108">
        <f>(IF(X1312="","",(IF(MID(X1312,2,1)="-",LEFT(X1312,1),LEFT(X1312,2)))+0))</f>
        <v>4</v>
      </c>
      <c r="BX1312" s="108">
        <f>(IF(Y1312="","",(IF(MID(Y1312,2,1)="-",LEFT(Y1312,1),LEFT(Y1312,2)))+0))</f>
        <v>3</v>
      </c>
      <c r="BY1312" s="108">
        <f>(IF(Z1312="","",(IF(MID(Z1312,2,1)="-",LEFT(Z1312,1),LEFT(Z1312,2)))+0))</f>
        <v>1</v>
      </c>
      <c r="BZ1312" s="109"/>
      <c r="CB1312" s="77" t="str">
        <f t="shared" si="2082"/>
        <v/>
      </c>
      <c r="CC1312" s="77"/>
      <c r="CD1312" s="77"/>
      <c r="CE1312" s="77"/>
      <c r="CF1312" s="77"/>
      <c r="CG1312" s="77"/>
      <c r="CH1312" s="77"/>
      <c r="CJ1312" s="78"/>
      <c r="CK1312" s="107">
        <f t="shared" si="2101"/>
        <v>8</v>
      </c>
      <c r="CL1312" s="108">
        <f t="shared" si="2101"/>
        <v>2</v>
      </c>
      <c r="CM1312" s="108">
        <f t="shared" si="2101"/>
        <v>0</v>
      </c>
      <c r="CN1312" s="108">
        <f t="shared" si="2101"/>
        <v>0</v>
      </c>
      <c r="CO1312" s="108">
        <f t="shared" si="2101"/>
        <v>2</v>
      </c>
      <c r="CP1312" s="108">
        <f t="shared" si="2101"/>
        <v>2</v>
      </c>
      <c r="CQ1312" s="108">
        <f t="shared" si="2101"/>
        <v>1</v>
      </c>
      <c r="CR1312" s="108">
        <f t="shared" si="2101"/>
        <v>0</v>
      </c>
      <c r="CS1312" s="108">
        <f t="shared" si="2101"/>
        <v>3</v>
      </c>
      <c r="CT1312" s="108">
        <f>(IF(V1312="","",IF(RIGHT(V1312,2)="10",RIGHT(V1312,2),RIGHT(V1312,1))+0))</f>
        <v>1</v>
      </c>
      <c r="CU1312" s="108">
        <f>(IF(W1312="","",IF(RIGHT(W1312,2)="10",RIGHT(W1312,2),RIGHT(W1312,1))+0))</f>
        <v>1</v>
      </c>
      <c r="CV1312" s="108">
        <f>(IF(X1312="","",IF(RIGHT(X1312,2)="10",RIGHT(X1312,2),RIGHT(X1312,1))+0))</f>
        <v>1</v>
      </c>
      <c r="CW1312" s="108">
        <f>(IF(Y1312="","",IF(RIGHT(Y1312,2)="10",RIGHT(Y1312,2),RIGHT(Y1312,1))+0))</f>
        <v>1</v>
      </c>
      <c r="CX1312" s="108">
        <f>(IF(Z1312="","",IF(RIGHT(Z1312,2)="10",RIGHT(Z1312,2),RIGHT(Z1312,1))+0))</f>
        <v>0</v>
      </c>
      <c r="CY1312" s="109"/>
      <c r="DA1312" s="77" t="str">
        <f t="shared" si="2084"/>
        <v/>
      </c>
      <c r="DB1312" s="77" t="str">
        <f t="shared" si="2084"/>
        <v/>
      </c>
      <c r="DC1312" s="77"/>
      <c r="DD1312" s="77"/>
      <c r="DE1312" s="77"/>
      <c r="DF1312" s="77"/>
      <c r="DG1312" s="77"/>
      <c r="DH1312" s="77"/>
      <c r="DJ1312" s="107" t="str">
        <f t="shared" si="2102"/>
        <v>A</v>
      </c>
      <c r="DK1312" s="108" t="str">
        <f t="shared" si="2102"/>
        <v>H</v>
      </c>
      <c r="DL1312" s="108" t="str">
        <f t="shared" si="2102"/>
        <v>H</v>
      </c>
      <c r="DM1312" s="108" t="str">
        <f t="shared" si="2102"/>
        <v>H</v>
      </c>
      <c r="DN1312" s="108" t="str">
        <f t="shared" si="2102"/>
        <v>D</v>
      </c>
      <c r="DO1312" s="108" t="str">
        <f t="shared" si="2102"/>
        <v>A</v>
      </c>
      <c r="DP1312" s="108" t="str">
        <f t="shared" si="2102"/>
        <v>H</v>
      </c>
      <c r="DQ1312" s="108" t="str">
        <f t="shared" si="2102"/>
        <v>H</v>
      </c>
      <c r="DR1312" s="108" t="str">
        <f t="shared" si="2102"/>
        <v>A</v>
      </c>
      <c r="DS1312" s="108" t="str">
        <f>(IF(V1312="","",IF(BU1312&gt;CT1312,"H",IF(BU1312&lt;CT1312,"A","D"))))</f>
        <v>A</v>
      </c>
      <c r="DT1312" s="108" t="str">
        <f>(IF(W1312="","",IF(BV1312&gt;CU1312,"H",IF(BV1312&lt;CU1312,"A","D"))))</f>
        <v>H</v>
      </c>
      <c r="DU1312" s="108" t="str">
        <f>(IF(X1312="","",IF(BW1312&gt;CV1312,"H",IF(BW1312&lt;CV1312,"A","D"))))</f>
        <v>H</v>
      </c>
      <c r="DV1312" s="108" t="str">
        <f>(IF(Y1312="","",IF(BX1312&gt;CW1312,"H",IF(BX1312&lt;CW1312,"A","D"))))</f>
        <v>H</v>
      </c>
      <c r="DW1312" s="108" t="str">
        <f>(IF(Z1312="","",IF(BY1312&gt;CX1312,"H",IF(BY1312&lt;CX1312,"A","D"))))</f>
        <v>H</v>
      </c>
      <c r="DX1312" s="109"/>
      <c r="DZ1312" s="56" t="str">
        <f t="shared" si="2086"/>
        <v/>
      </c>
      <c r="EA1312" s="56" t="str">
        <f t="shared" si="2086"/>
        <v/>
      </c>
      <c r="EB1312" s="56" t="str">
        <f t="shared" si="2086"/>
        <v/>
      </c>
      <c r="EC1312" s="56" t="str">
        <f t="shared" si="2087"/>
        <v/>
      </c>
      <c r="ED1312" s="56"/>
      <c r="EE1312" s="56"/>
      <c r="EF1312" s="56"/>
      <c r="EG1312" s="56"/>
      <c r="EI1312" s="53" t="str">
        <f t="shared" si="2088"/>
        <v>Walton &amp; Hersham</v>
      </c>
      <c r="EJ1312" s="79">
        <f t="shared" si="2103"/>
        <v>28</v>
      </c>
      <c r="EK1312" s="80">
        <f t="shared" si="2104"/>
        <v>9</v>
      </c>
      <c r="EL1312" s="80">
        <f t="shared" si="2105"/>
        <v>1</v>
      </c>
      <c r="EM1312" s="80">
        <f t="shared" si="2106"/>
        <v>4</v>
      </c>
      <c r="EN1312" s="80">
        <f>COUNTIF(DX$1298:DX$1312,"A")</f>
        <v>7</v>
      </c>
      <c r="EO1312" s="80">
        <f>COUNTIF(DX$1298:DX$1312,"D")</f>
        <v>2</v>
      </c>
      <c r="EP1312" s="80">
        <f>COUNTIF(DX$1298:DX$1312,"H")</f>
        <v>5</v>
      </c>
      <c r="EQ1312" s="79">
        <f t="shared" si="2107"/>
        <v>16</v>
      </c>
      <c r="ER1312" s="79">
        <f t="shared" si="2089"/>
        <v>3</v>
      </c>
      <c r="ES1312" s="79">
        <f t="shared" si="2089"/>
        <v>9</v>
      </c>
      <c r="ET1312" s="81">
        <f>SUM($BL1312:$CI1312)+SUM(CY$1298:CY$1312)</f>
        <v>69</v>
      </c>
      <c r="EU1312" s="81">
        <f>SUM($CK1312:$DH1312)+SUM(BZ$1298:BZ$1312)</f>
        <v>52</v>
      </c>
      <c r="EV1312" s="79">
        <f t="shared" si="2108"/>
        <v>51</v>
      </c>
      <c r="EW1312" s="81">
        <f t="shared" si="2109"/>
        <v>17</v>
      </c>
      <c r="EX1312" s="78"/>
      <c r="EY1312" s="80">
        <f t="shared" si="2090"/>
        <v>28</v>
      </c>
      <c r="EZ1312" s="80">
        <f t="shared" si="2091"/>
        <v>16</v>
      </c>
      <c r="FA1312" s="80">
        <f t="shared" si="2092"/>
        <v>3</v>
      </c>
      <c r="FB1312" s="80">
        <f t="shared" si="2093"/>
        <v>9</v>
      </c>
      <c r="FC1312" s="80">
        <f t="shared" si="2094"/>
        <v>69</v>
      </c>
      <c r="FD1312" s="80">
        <f t="shared" si="2095"/>
        <v>52</v>
      </c>
      <c r="FE1312" s="80">
        <f t="shared" si="2096"/>
        <v>51</v>
      </c>
      <c r="FF1312" s="80">
        <f t="shared" si="2097"/>
        <v>17</v>
      </c>
      <c r="FH1312" s="54">
        <f t="shared" si="2110"/>
        <v>0</v>
      </c>
      <c r="FI1312" s="54">
        <f t="shared" si="2111"/>
        <v>0</v>
      </c>
      <c r="FJ1312" s="54">
        <f t="shared" si="2098"/>
        <v>0</v>
      </c>
      <c r="FK1312" s="54">
        <f t="shared" si="2098"/>
        <v>0</v>
      </c>
      <c r="FL1312" s="54">
        <f t="shared" si="2098"/>
        <v>0</v>
      </c>
      <c r="FM1312" s="54">
        <f t="shared" si="2098"/>
        <v>0</v>
      </c>
      <c r="FN1312" s="54">
        <f t="shared" si="2098"/>
        <v>0</v>
      </c>
      <c r="FO1312" s="54">
        <f t="shared" si="2098"/>
        <v>0</v>
      </c>
      <c r="FQ1312" s="54" t="str">
        <f t="shared" si="2112"/>
        <v/>
      </c>
      <c r="FR1312" s="54" t="str">
        <f t="shared" si="2113"/>
        <v/>
      </c>
      <c r="FS1312" s="54" t="str">
        <f t="shared" si="2099"/>
        <v/>
      </c>
      <c r="FT1312" s="54" t="str">
        <f t="shared" si="2099"/>
        <v/>
      </c>
      <c r="FU1312" s="54" t="str">
        <f t="shared" si="2099"/>
        <v/>
      </c>
      <c r="FV1312" s="54" t="str">
        <f t="shared" si="2099"/>
        <v/>
      </c>
      <c r="FW1312" s="54" t="str">
        <f t="shared" si="2099"/>
        <v/>
      </c>
      <c r="FX1312" s="54" t="str">
        <f t="shared" si="2099"/>
        <v/>
      </c>
      <c r="FZ1312" s="58"/>
      <c r="GA1312" s="59"/>
      <c r="GB1312" s="60"/>
      <c r="GC1312" s="58"/>
      <c r="GD1312" s="59"/>
      <c r="GE1312" s="61"/>
      <c r="GF1312" s="58"/>
      <c r="GG1312" s="61"/>
      <c r="GH1312" s="61"/>
    </row>
    <row r="1313" spans="1:190" s="54" customFormat="1" ht="12.6" thickBot="1" x14ac:dyDescent="0.3">
      <c r="B1313" s="226" t="s">
        <v>1944</v>
      </c>
      <c r="C1313" s="227">
        <v>12</v>
      </c>
      <c r="D1313" s="227">
        <v>1</v>
      </c>
      <c r="E1313" s="227">
        <v>0</v>
      </c>
      <c r="F1313" s="227">
        <v>11</v>
      </c>
      <c r="G1313" s="227">
        <v>9</v>
      </c>
      <c r="H1313" s="227">
        <v>53</v>
      </c>
      <c r="I1313" s="290">
        <v>3</v>
      </c>
      <c r="J1313" s="227">
        <v>-37</v>
      </c>
      <c r="L1313" s="184" t="s">
        <v>1250</v>
      </c>
      <c r="M1313" s="288" t="s">
        <v>218</v>
      </c>
      <c r="N1313" s="288" t="s">
        <v>77</v>
      </c>
      <c r="O1313" s="288"/>
      <c r="P1313" s="288"/>
      <c r="Q1313" s="288" t="s">
        <v>185</v>
      </c>
      <c r="R1313" s="288"/>
      <c r="S1313" s="288" t="s">
        <v>74</v>
      </c>
      <c r="T1313" s="288"/>
      <c r="U1313" s="288" t="s">
        <v>206</v>
      </c>
      <c r="V1313" s="288" t="s">
        <v>219</v>
      </c>
      <c r="W1313" s="288" t="s">
        <v>86</v>
      </c>
      <c r="X1313" s="288"/>
      <c r="Y1313" s="288"/>
      <c r="Z1313" s="288"/>
      <c r="AA1313" s="288"/>
      <c r="AB1313" s="461"/>
      <c r="AL1313" s="184" t="s">
        <v>1250</v>
      </c>
      <c r="AM1313" s="288" t="s">
        <v>705</v>
      </c>
      <c r="AN1313" s="288" t="s">
        <v>334</v>
      </c>
      <c r="AO1313" s="288"/>
      <c r="AP1313" s="288"/>
      <c r="AQ1313" s="288" t="s">
        <v>333</v>
      </c>
      <c r="AR1313" s="288"/>
      <c r="AS1313" s="288" t="s">
        <v>1035</v>
      </c>
      <c r="AT1313" s="288"/>
      <c r="AU1313" s="288" t="s">
        <v>328</v>
      </c>
      <c r="AV1313" s="288" t="s">
        <v>301</v>
      </c>
      <c r="AW1313" s="288" t="s">
        <v>701</v>
      </c>
      <c r="AX1313" s="288"/>
      <c r="AY1313" s="288"/>
      <c r="AZ1313" s="288"/>
      <c r="BA1313" s="288"/>
      <c r="BB1313" s="461"/>
      <c r="BL1313" s="77"/>
      <c r="BM1313" s="77"/>
      <c r="BN1313" s="77"/>
      <c r="BO1313" s="77"/>
      <c r="BP1313" s="77"/>
      <c r="BQ1313" s="77"/>
      <c r="BR1313" s="77"/>
      <c r="BS1313" s="77"/>
      <c r="BT1313" s="77"/>
      <c r="BU1313" s="77"/>
      <c r="BV1313" s="77"/>
      <c r="BW1313" s="77"/>
      <c r="BX1313" s="77"/>
      <c r="BY1313" s="77"/>
      <c r="BZ1313" s="91"/>
      <c r="CB1313" s="77"/>
      <c r="CC1313" s="77"/>
      <c r="CD1313" s="77"/>
      <c r="CE1313" s="77"/>
      <c r="CF1313" s="77"/>
      <c r="CG1313" s="77"/>
      <c r="CH1313" s="77"/>
      <c r="CJ1313" s="78"/>
      <c r="CK1313" s="77"/>
      <c r="CL1313" s="77"/>
      <c r="CM1313" s="77"/>
      <c r="CN1313" s="77"/>
      <c r="CO1313" s="77"/>
      <c r="CP1313" s="77"/>
      <c r="CQ1313" s="77"/>
      <c r="CR1313" s="77"/>
      <c r="CS1313" s="77"/>
      <c r="CT1313" s="77"/>
      <c r="CU1313" s="77"/>
      <c r="CV1313" s="77"/>
      <c r="CW1313" s="77"/>
      <c r="CX1313" s="77"/>
      <c r="CY1313" s="91"/>
      <c r="DA1313" s="77"/>
      <c r="DB1313" s="77"/>
      <c r="DC1313" s="77"/>
      <c r="DD1313" s="77"/>
      <c r="DE1313" s="77"/>
      <c r="DF1313" s="77"/>
      <c r="DG1313" s="77"/>
      <c r="DH1313" s="77"/>
      <c r="DJ1313" s="77"/>
      <c r="DK1313" s="77"/>
      <c r="DL1313" s="77"/>
      <c r="DM1313" s="77"/>
      <c r="DN1313" s="77"/>
      <c r="DO1313" s="77"/>
      <c r="DP1313" s="77"/>
      <c r="DQ1313" s="77"/>
      <c r="DR1313" s="77"/>
      <c r="DS1313" s="77"/>
      <c r="DT1313" s="77"/>
      <c r="DU1313" s="77"/>
      <c r="DV1313" s="77"/>
      <c r="DW1313" s="77"/>
      <c r="DX1313" s="91"/>
      <c r="DZ1313" s="56"/>
      <c r="EA1313" s="56"/>
      <c r="EB1313" s="56"/>
      <c r="EC1313" s="56"/>
      <c r="ED1313" s="56"/>
      <c r="EE1313" s="56"/>
      <c r="EF1313" s="56"/>
      <c r="EG1313" s="56"/>
      <c r="EI1313" s="53"/>
      <c r="EJ1313" s="79"/>
      <c r="EK1313" s="80"/>
      <c r="EL1313" s="80"/>
      <c r="EM1313" s="80"/>
      <c r="EN1313" s="80"/>
      <c r="EO1313" s="80"/>
      <c r="EP1313" s="80"/>
      <c r="EQ1313" s="79"/>
      <c r="ER1313" s="79"/>
      <c r="ES1313" s="79"/>
      <c r="ET1313" s="81"/>
      <c r="EU1313" s="81"/>
      <c r="EV1313" s="79"/>
      <c r="EW1313" s="81"/>
      <c r="EX1313" s="78"/>
      <c r="EY1313" s="80"/>
      <c r="EZ1313" s="80"/>
      <c r="FA1313" s="80"/>
      <c r="FB1313" s="80"/>
      <c r="FC1313" s="80"/>
      <c r="FD1313" s="80"/>
      <c r="FE1313" s="80"/>
      <c r="FF1313" s="80"/>
      <c r="FZ1313" s="58"/>
      <c r="GA1313" s="59"/>
      <c r="GB1313" s="60"/>
      <c r="GC1313" s="58"/>
      <c r="GD1313" s="59"/>
      <c r="GE1313" s="61"/>
      <c r="GF1313" s="58"/>
      <c r="GG1313" s="61"/>
      <c r="GH1313" s="61"/>
    </row>
    <row r="1314" spans="1:190" s="54" customFormat="1" ht="12" x14ac:dyDescent="0.25">
      <c r="C1314" s="56"/>
      <c r="D1314" s="115">
        <f>SUM(D1298:D1312)</f>
        <v>177</v>
      </c>
      <c r="E1314" s="115">
        <f>SUM(E1298:E1312)</f>
        <v>66</v>
      </c>
      <c r="F1314" s="115">
        <f>SUM(F1298:F1312)</f>
        <v>177</v>
      </c>
      <c r="G1314" s="115">
        <f>SUM(G1298:G1312)</f>
        <v>795</v>
      </c>
      <c r="H1314" s="115">
        <f>SUM(H1298:H1312)</f>
        <v>795</v>
      </c>
      <c r="I1314" s="57"/>
      <c r="J1314" s="115">
        <f>SUM(J1298:J1312)</f>
        <v>0</v>
      </c>
      <c r="FQ1314" s="54" t="str">
        <f t="shared" si="2112"/>
        <v/>
      </c>
      <c r="FR1314" s="54" t="str">
        <f t="shared" si="2113"/>
        <v/>
      </c>
      <c r="FS1314" s="54" t="str">
        <f t="shared" si="2099"/>
        <v/>
      </c>
      <c r="FT1314" s="54" t="str">
        <f t="shared" si="2099"/>
        <v/>
      </c>
      <c r="FU1314" s="54" t="str">
        <f t="shared" si="2099"/>
        <v/>
      </c>
      <c r="FV1314" s="54" t="str">
        <f t="shared" si="2099"/>
        <v/>
      </c>
      <c r="FW1314" s="54" t="str">
        <f t="shared" si="2099"/>
        <v/>
      </c>
      <c r="FX1314" s="54" t="str">
        <f t="shared" si="2099"/>
        <v/>
      </c>
      <c r="FZ1314" s="58"/>
      <c r="GA1314" s="59"/>
      <c r="GB1314" s="60"/>
      <c r="GC1314" s="58"/>
      <c r="GD1314" s="59"/>
      <c r="GE1314" s="61"/>
      <c r="GF1314" s="58"/>
      <c r="GG1314" s="61"/>
      <c r="GH1314" s="61"/>
    </row>
    <row r="1315" spans="1:190" s="54" customFormat="1" ht="12" x14ac:dyDescent="0.25">
      <c r="C1315" s="56"/>
      <c r="D1315" s="56"/>
      <c r="E1315" s="56"/>
      <c r="F1315" s="56"/>
      <c r="G1315" s="56"/>
      <c r="H1315" s="56"/>
      <c r="I1315" s="57"/>
      <c r="J1315" s="56"/>
      <c r="FQ1315" s="54" t="str">
        <f t="shared" si="2112"/>
        <v/>
      </c>
      <c r="FR1315" s="54" t="str">
        <f t="shared" si="2113"/>
        <v/>
      </c>
      <c r="FS1315" s="54" t="str">
        <f t="shared" si="2099"/>
        <v/>
      </c>
      <c r="FT1315" s="54" t="str">
        <f t="shared" si="2099"/>
        <v/>
      </c>
      <c r="FU1315" s="54" t="str">
        <f t="shared" si="2099"/>
        <v/>
      </c>
      <c r="FV1315" s="54" t="str">
        <f t="shared" si="2099"/>
        <v/>
      </c>
      <c r="FW1315" s="54" t="str">
        <f t="shared" si="2099"/>
        <v/>
      </c>
      <c r="FX1315" s="54" t="str">
        <f t="shared" si="2099"/>
        <v/>
      </c>
      <c r="FZ1315" s="58"/>
      <c r="GA1315" s="59"/>
      <c r="GB1315" s="60"/>
      <c r="GC1315" s="58"/>
      <c r="GD1315" s="59"/>
      <c r="GE1315" s="61"/>
      <c r="GF1315" s="58"/>
      <c r="GG1315" s="61"/>
      <c r="GH1315" s="61"/>
    </row>
    <row r="1316" spans="1:190" s="54" customFormat="1" ht="12.6" thickBot="1" x14ac:dyDescent="0.3">
      <c r="A1316" s="53" t="s">
        <v>1945</v>
      </c>
      <c r="B1316" s="53"/>
      <c r="C1316" s="55" t="s">
        <v>1832</v>
      </c>
      <c r="D1316" s="57"/>
      <c r="E1316" s="57"/>
      <c r="F1316" s="57"/>
      <c r="G1316" s="57"/>
      <c r="H1316" s="57"/>
      <c r="I1316" s="57"/>
      <c r="J1316" s="57"/>
      <c r="L1316" s="53"/>
      <c r="AL1316" s="53"/>
      <c r="FQ1316" s="54" t="str">
        <f t="shared" si="2112"/>
        <v/>
      </c>
      <c r="FR1316" s="54" t="str">
        <f t="shared" si="2113"/>
        <v/>
      </c>
      <c r="FS1316" s="54" t="str">
        <f t="shared" si="2099"/>
        <v/>
      </c>
      <c r="FT1316" s="54" t="str">
        <f t="shared" si="2099"/>
        <v/>
      </c>
      <c r="FU1316" s="54" t="str">
        <f t="shared" si="2099"/>
        <v/>
      </c>
      <c r="FV1316" s="54" t="str">
        <f t="shared" si="2099"/>
        <v/>
      </c>
      <c r="FW1316" s="54" t="str">
        <f t="shared" si="2099"/>
        <v/>
      </c>
      <c r="FX1316" s="54" t="str">
        <f t="shared" si="2099"/>
        <v/>
      </c>
      <c r="FZ1316" s="58"/>
      <c r="GA1316" s="59"/>
      <c r="GB1316" s="60"/>
      <c r="GC1316" s="58"/>
      <c r="GD1316" s="59"/>
      <c r="GE1316" s="61"/>
      <c r="GF1316" s="58"/>
      <c r="GG1316" s="61"/>
      <c r="GH1316" s="61"/>
    </row>
    <row r="1317" spans="1:190" s="54" customFormat="1" ht="12.6" thickBot="1" x14ac:dyDescent="0.3">
      <c r="A1317" s="53" t="s">
        <v>33</v>
      </c>
      <c r="B1317" s="53" t="s">
        <v>34</v>
      </c>
      <c r="C1317" s="57" t="s">
        <v>35</v>
      </c>
      <c r="D1317" s="57" t="s">
        <v>36</v>
      </c>
      <c r="E1317" s="57" t="s">
        <v>37</v>
      </c>
      <c r="F1317" s="57" t="s">
        <v>38</v>
      </c>
      <c r="G1317" s="57" t="s">
        <v>39</v>
      </c>
      <c r="H1317" s="57" t="s">
        <v>40</v>
      </c>
      <c r="I1317" s="57" t="s">
        <v>41</v>
      </c>
      <c r="J1317" s="57" t="s">
        <v>819</v>
      </c>
      <c r="L1317" s="403" t="s">
        <v>18</v>
      </c>
      <c r="M1317" s="63" t="s">
        <v>43</v>
      </c>
      <c r="N1317" s="63" t="s">
        <v>139</v>
      </c>
      <c r="O1317" s="63" t="s">
        <v>1922</v>
      </c>
      <c r="P1317" s="63" t="s">
        <v>1907</v>
      </c>
      <c r="Q1317" s="63" t="s">
        <v>351</v>
      </c>
      <c r="R1317" s="63" t="s">
        <v>1913</v>
      </c>
      <c r="S1317" s="63" t="s">
        <v>1349</v>
      </c>
      <c r="T1317" s="63" t="s">
        <v>1946</v>
      </c>
      <c r="U1317" s="63" t="s">
        <v>1835</v>
      </c>
      <c r="V1317" s="63" t="s">
        <v>352</v>
      </c>
      <c r="W1317" s="63" t="s">
        <v>144</v>
      </c>
      <c r="X1317" s="63" t="s">
        <v>1934</v>
      </c>
      <c r="Y1317" s="63" t="s">
        <v>1947</v>
      </c>
      <c r="Z1317" s="63" t="s">
        <v>746</v>
      </c>
      <c r="AA1317" s="65" t="s">
        <v>1123</v>
      </c>
      <c r="AL1317" s="403" t="s">
        <v>18</v>
      </c>
      <c r="AM1317" s="63" t="s">
        <v>43</v>
      </c>
      <c r="AN1317" s="63" t="s">
        <v>139</v>
      </c>
      <c r="AO1317" s="63" t="s">
        <v>1922</v>
      </c>
      <c r="AP1317" s="63" t="s">
        <v>1907</v>
      </c>
      <c r="AQ1317" s="63" t="s">
        <v>351</v>
      </c>
      <c r="AR1317" s="63" t="s">
        <v>1913</v>
      </c>
      <c r="AS1317" s="63" t="s">
        <v>1349</v>
      </c>
      <c r="AT1317" s="63" t="s">
        <v>1946</v>
      </c>
      <c r="AU1317" s="63" t="s">
        <v>1835</v>
      </c>
      <c r="AV1317" s="63" t="s">
        <v>352</v>
      </c>
      <c r="AW1317" s="63" t="s">
        <v>144</v>
      </c>
      <c r="AX1317" s="63" t="s">
        <v>1934</v>
      </c>
      <c r="AY1317" s="63" t="s">
        <v>1947</v>
      </c>
      <c r="AZ1317" s="63" t="s">
        <v>746</v>
      </c>
      <c r="BA1317" s="65" t="s">
        <v>1123</v>
      </c>
      <c r="EJ1317" s="56" t="s">
        <v>35</v>
      </c>
      <c r="EK1317" s="56" t="s">
        <v>51</v>
      </c>
      <c r="EL1317" s="56" t="s">
        <v>52</v>
      </c>
      <c r="EM1317" s="56" t="s">
        <v>53</v>
      </c>
      <c r="EN1317" s="56" t="s">
        <v>54</v>
      </c>
      <c r="EO1317" s="56" t="s">
        <v>55</v>
      </c>
      <c r="EP1317" s="56" t="s">
        <v>56</v>
      </c>
      <c r="EQ1317" s="56" t="s">
        <v>36</v>
      </c>
      <c r="ER1317" s="56" t="s">
        <v>37</v>
      </c>
      <c r="ES1317" s="56" t="s">
        <v>38</v>
      </c>
      <c r="ET1317" s="56" t="s">
        <v>39</v>
      </c>
      <c r="EU1317" s="56" t="s">
        <v>40</v>
      </c>
      <c r="EV1317" s="56" t="s">
        <v>41</v>
      </c>
      <c r="EW1317" s="56" t="s">
        <v>819</v>
      </c>
      <c r="EX1317" s="56"/>
      <c r="EY1317" s="56" t="s">
        <v>35</v>
      </c>
      <c r="EZ1317" s="56" t="s">
        <v>36</v>
      </c>
      <c r="FA1317" s="56" t="s">
        <v>37</v>
      </c>
      <c r="FB1317" s="56" t="s">
        <v>38</v>
      </c>
      <c r="FC1317" s="56" t="s">
        <v>39</v>
      </c>
      <c r="FD1317" s="56" t="s">
        <v>40</v>
      </c>
      <c r="FE1317" s="56" t="s">
        <v>41</v>
      </c>
      <c r="FF1317" s="56" t="s">
        <v>819</v>
      </c>
      <c r="FR1317" s="56" t="s">
        <v>35</v>
      </c>
      <c r="FS1317" s="56" t="s">
        <v>36</v>
      </c>
      <c r="FT1317" s="56" t="s">
        <v>37</v>
      </c>
      <c r="FU1317" s="56" t="s">
        <v>38</v>
      </c>
      <c r="FV1317" s="56" t="s">
        <v>39</v>
      </c>
      <c r="FW1317" s="56" t="s">
        <v>40</v>
      </c>
      <c r="FX1317" s="56" t="s">
        <v>41</v>
      </c>
      <c r="FY1317" s="54" t="s">
        <v>71</v>
      </c>
      <c r="FZ1317" s="58"/>
      <c r="GA1317" s="59"/>
      <c r="GB1317" s="60"/>
      <c r="GC1317" s="58"/>
      <c r="GD1317" s="59"/>
      <c r="GE1317" s="61"/>
      <c r="GF1317" s="58"/>
      <c r="GG1317" s="61"/>
      <c r="GH1317" s="61"/>
    </row>
    <row r="1318" spans="1:190" s="54" customFormat="1" ht="12" x14ac:dyDescent="0.25">
      <c r="A1318" s="54">
        <v>1</v>
      </c>
      <c r="B1318" s="54" t="s">
        <v>1847</v>
      </c>
      <c r="C1318" s="56">
        <v>28</v>
      </c>
      <c r="D1318" s="56">
        <v>20</v>
      </c>
      <c r="E1318" s="56">
        <v>6</v>
      </c>
      <c r="F1318" s="56">
        <v>2</v>
      </c>
      <c r="G1318" s="56">
        <v>91</v>
      </c>
      <c r="H1318" s="56">
        <v>20</v>
      </c>
      <c r="I1318" s="57">
        <v>66</v>
      </c>
      <c r="J1318" s="56">
        <f t="shared" ref="J1318:J1332" si="2114">G1318-H1318</f>
        <v>71</v>
      </c>
      <c r="L1318" s="66" t="s">
        <v>1001</v>
      </c>
      <c r="M1318" s="71"/>
      <c r="N1318" s="63" t="s">
        <v>62</v>
      </c>
      <c r="O1318" s="63" t="s">
        <v>200</v>
      </c>
      <c r="P1318" s="63" t="s">
        <v>74</v>
      </c>
      <c r="Q1318" s="63" t="s">
        <v>423</v>
      </c>
      <c r="R1318" s="63" t="s">
        <v>76</v>
      </c>
      <c r="S1318" s="63" t="s">
        <v>177</v>
      </c>
      <c r="T1318" s="63" t="s">
        <v>76</v>
      </c>
      <c r="U1318" s="63" t="s">
        <v>76</v>
      </c>
      <c r="V1318" s="63" t="s">
        <v>74</v>
      </c>
      <c r="W1318" s="63" t="s">
        <v>102</v>
      </c>
      <c r="X1318" s="63" t="s">
        <v>77</v>
      </c>
      <c r="Y1318" s="63" t="s">
        <v>77</v>
      </c>
      <c r="Z1318" s="63" t="s">
        <v>74</v>
      </c>
      <c r="AA1318" s="65" t="s">
        <v>74</v>
      </c>
      <c r="AL1318" s="66" t="s">
        <v>1001</v>
      </c>
      <c r="AM1318" s="71"/>
      <c r="AN1318" s="63" t="s">
        <v>169</v>
      </c>
      <c r="AO1318" s="63" t="s">
        <v>192</v>
      </c>
      <c r="AP1318" s="63" t="s">
        <v>782</v>
      </c>
      <c r="AQ1318" s="63" t="s">
        <v>196</v>
      </c>
      <c r="AR1318" s="63" t="s">
        <v>180</v>
      </c>
      <c r="AS1318" s="63" t="s">
        <v>387</v>
      </c>
      <c r="AT1318" s="63" t="s">
        <v>160</v>
      </c>
      <c r="AU1318" s="63" t="s">
        <v>195</v>
      </c>
      <c r="AV1318" s="63" t="s">
        <v>208</v>
      </c>
      <c r="AW1318" s="63" t="s">
        <v>187</v>
      </c>
      <c r="AX1318" s="63" t="s">
        <v>480</v>
      </c>
      <c r="AY1318" s="63" t="s">
        <v>433</v>
      </c>
      <c r="AZ1318" s="63" t="s">
        <v>584</v>
      </c>
      <c r="BA1318" s="65" t="s">
        <v>151</v>
      </c>
      <c r="BL1318" s="74"/>
      <c r="BM1318" s="75">
        <f t="shared" ref="BM1318:BZ1326" si="2115">(IF(N1318="","",(IF(MID(N1318,2,1)="-",LEFT(N1318,1),LEFT(N1318,2)))+0))</f>
        <v>1</v>
      </c>
      <c r="BN1318" s="75">
        <f t="shared" si="2115"/>
        <v>2</v>
      </c>
      <c r="BO1318" s="75">
        <f t="shared" si="2115"/>
        <v>1</v>
      </c>
      <c r="BP1318" s="75">
        <f t="shared" si="2115"/>
        <v>6</v>
      </c>
      <c r="BQ1318" s="75">
        <f t="shared" si="2115"/>
        <v>0</v>
      </c>
      <c r="BR1318" s="75">
        <f t="shared" si="2115"/>
        <v>2</v>
      </c>
      <c r="BS1318" s="75">
        <f t="shared" si="2115"/>
        <v>0</v>
      </c>
      <c r="BT1318" s="75">
        <f t="shared" si="2115"/>
        <v>0</v>
      </c>
      <c r="BU1318" s="75">
        <f t="shared" si="2115"/>
        <v>1</v>
      </c>
      <c r="BV1318" s="75">
        <f t="shared" si="2115"/>
        <v>2</v>
      </c>
      <c r="BW1318" s="75">
        <f t="shared" si="2115"/>
        <v>2</v>
      </c>
      <c r="BX1318" s="75">
        <f t="shared" si="2115"/>
        <v>2</v>
      </c>
      <c r="BY1318" s="75">
        <f t="shared" si="2115"/>
        <v>1</v>
      </c>
      <c r="BZ1318" s="76">
        <f t="shared" si="2115"/>
        <v>1</v>
      </c>
      <c r="CB1318" s="77" t="str">
        <f t="shared" ref="CB1318:CB1333" si="2116">(IF(AC1318="","",(IF(MID(AC1318,2,1)="-",LEFT(AC1318,1),LEFT(AC1318,2)))+0))</f>
        <v/>
      </c>
      <c r="CC1318" s="77"/>
      <c r="CD1318" s="77"/>
      <c r="CE1318" s="77"/>
      <c r="CF1318" s="77"/>
      <c r="CG1318" s="77"/>
      <c r="CH1318" s="77"/>
      <c r="CJ1318" s="78"/>
      <c r="CK1318" s="74"/>
      <c r="CL1318" s="75">
        <f t="shared" ref="CL1318:CY1326" si="2117">(IF(N1318="","",IF(RIGHT(N1318,2)="10",RIGHT(N1318,2),RIGHT(N1318,1))+0))</f>
        <v>1</v>
      </c>
      <c r="CM1318" s="75">
        <f t="shared" si="2117"/>
        <v>2</v>
      </c>
      <c r="CN1318" s="75">
        <f t="shared" si="2117"/>
        <v>2</v>
      </c>
      <c r="CO1318" s="75">
        <f t="shared" si="2117"/>
        <v>3</v>
      </c>
      <c r="CP1318" s="75">
        <f t="shared" si="2117"/>
        <v>2</v>
      </c>
      <c r="CQ1318" s="75">
        <f t="shared" si="2117"/>
        <v>0</v>
      </c>
      <c r="CR1318" s="75">
        <f t="shared" si="2117"/>
        <v>2</v>
      </c>
      <c r="CS1318" s="75">
        <f t="shared" si="2117"/>
        <v>2</v>
      </c>
      <c r="CT1318" s="75">
        <f t="shared" si="2117"/>
        <v>2</v>
      </c>
      <c r="CU1318" s="75">
        <f t="shared" si="2117"/>
        <v>4</v>
      </c>
      <c r="CV1318" s="75">
        <f t="shared" si="2117"/>
        <v>1</v>
      </c>
      <c r="CW1318" s="75">
        <f t="shared" si="2117"/>
        <v>1</v>
      </c>
      <c r="CX1318" s="75">
        <f t="shared" si="2117"/>
        <v>2</v>
      </c>
      <c r="CY1318" s="76">
        <f t="shared" si="2117"/>
        <v>2</v>
      </c>
      <c r="DA1318" s="77" t="str">
        <f t="shared" ref="DA1318:DB1332" si="2118">(IF(AC1318="","",IF(RIGHT(AC1318,2)="10",RIGHT(AC1318,2),RIGHT(AC1318,1))+0))</f>
        <v/>
      </c>
      <c r="DB1318" s="77" t="str">
        <f t="shared" si="2118"/>
        <v/>
      </c>
      <c r="DC1318" s="77"/>
      <c r="DD1318" s="77"/>
      <c r="DE1318" s="77"/>
      <c r="DF1318" s="77"/>
      <c r="DG1318" s="77"/>
      <c r="DH1318" s="77"/>
      <c r="DJ1318" s="74"/>
      <c r="DK1318" s="75" t="str">
        <f t="shared" ref="DK1318:DX1326" si="2119">(IF(N1318="","",IF(BM1318&gt;CL1318,"H",IF(BM1318&lt;CL1318,"A","D"))))</f>
        <v>D</v>
      </c>
      <c r="DL1318" s="75" t="str">
        <f t="shared" si="2119"/>
        <v>D</v>
      </c>
      <c r="DM1318" s="75" t="str">
        <f t="shared" si="2119"/>
        <v>A</v>
      </c>
      <c r="DN1318" s="75" t="str">
        <f t="shared" si="2119"/>
        <v>H</v>
      </c>
      <c r="DO1318" s="75" t="str">
        <f t="shared" si="2119"/>
        <v>A</v>
      </c>
      <c r="DP1318" s="75" t="str">
        <f t="shared" si="2119"/>
        <v>H</v>
      </c>
      <c r="DQ1318" s="75" t="str">
        <f t="shared" si="2119"/>
        <v>A</v>
      </c>
      <c r="DR1318" s="75" t="str">
        <f t="shared" si="2119"/>
        <v>A</v>
      </c>
      <c r="DS1318" s="75" t="str">
        <f t="shared" si="2119"/>
        <v>A</v>
      </c>
      <c r="DT1318" s="75" t="str">
        <f t="shared" si="2119"/>
        <v>A</v>
      </c>
      <c r="DU1318" s="75" t="str">
        <f t="shared" si="2119"/>
        <v>H</v>
      </c>
      <c r="DV1318" s="75" t="str">
        <f t="shared" si="2119"/>
        <v>H</v>
      </c>
      <c r="DW1318" s="75" t="str">
        <f t="shared" si="2119"/>
        <v>A</v>
      </c>
      <c r="DX1318" s="76" t="str">
        <f t="shared" si="2119"/>
        <v>A</v>
      </c>
      <c r="DZ1318" s="56" t="str">
        <f t="shared" ref="DZ1318:EB1332" si="2120">(IF(AC1318="","",IF(CB1318&gt;DA1318,"H",IF(CB1318&lt;DA1318,"A","D"))))</f>
        <v/>
      </c>
      <c r="EA1318" s="56" t="str">
        <f t="shared" si="2120"/>
        <v/>
      </c>
      <c r="EB1318" s="56" t="str">
        <f t="shared" si="2120"/>
        <v/>
      </c>
      <c r="EC1318" s="56" t="str">
        <f t="shared" ref="EC1318:EC1333" si="2121">(IF(AJ1318="","",IF(CE1318&gt;DD1318,"H",IF(CE1318&lt;DD1318,"A","D"))))</f>
        <v/>
      </c>
      <c r="ED1318" s="56"/>
      <c r="EE1318" s="56"/>
      <c r="EF1318" s="56"/>
      <c r="EG1318" s="56"/>
      <c r="EI1318" s="53" t="str">
        <f t="shared" ref="EI1318:EI1332" si="2122">L1318</f>
        <v>Banstead Athletic</v>
      </c>
      <c r="EJ1318" s="79">
        <f>SUM(EQ1318:ES1318)</f>
        <v>28</v>
      </c>
      <c r="EK1318" s="80">
        <f>COUNTIF($DJ1318:$EG1318,"H")</f>
        <v>4</v>
      </c>
      <c r="EL1318" s="80">
        <f>COUNTIF($DJ1318:$EG1318,"D")</f>
        <v>2</v>
      </c>
      <c r="EM1318" s="80">
        <f>COUNTIF($DJ1318:$EG1318,"A")</f>
        <v>8</v>
      </c>
      <c r="EN1318" s="80">
        <f>COUNTIF(DJ$1318:DJ$1332,"A")</f>
        <v>5</v>
      </c>
      <c r="EO1318" s="80">
        <f>COUNTIF(DJ$1318:DJ$1332,"D")</f>
        <v>2</v>
      </c>
      <c r="EP1318" s="80">
        <f>COUNTIF(DJ$1318:DJ$1332,"H")</f>
        <v>7</v>
      </c>
      <c r="EQ1318" s="79">
        <f>EK1318+EN1318</f>
        <v>9</v>
      </c>
      <c r="ER1318" s="79">
        <f t="shared" ref="ER1318:ES1332" si="2123">EL1318+EO1318</f>
        <v>4</v>
      </c>
      <c r="ES1318" s="79">
        <f t="shared" si="2123"/>
        <v>15</v>
      </c>
      <c r="ET1318" s="81">
        <f>SUM($BL1318:$CI1318)+SUM(CK$1318:CK$1332)</f>
        <v>41</v>
      </c>
      <c r="EU1318" s="81">
        <f>SUM($CK1318:$DH1318)+SUM(BL$1318:BL$1332)</f>
        <v>55</v>
      </c>
      <c r="EV1318" s="79">
        <f>(EQ1318*3)+ER1318</f>
        <v>31</v>
      </c>
      <c r="EW1318" s="81">
        <f>ET1318-EU1318</f>
        <v>-14</v>
      </c>
      <c r="EX1318" s="78"/>
      <c r="EY1318" s="80">
        <f t="shared" ref="EY1318:EY1332" si="2124">VLOOKUP($EI1318,$B$1318:$J$1332,2,0)</f>
        <v>28</v>
      </c>
      <c r="EZ1318" s="80">
        <f t="shared" ref="EZ1318:EZ1332" si="2125">VLOOKUP($EI1318,$B$1318:$J$1332,3,0)</f>
        <v>9</v>
      </c>
      <c r="FA1318" s="80">
        <f t="shared" ref="FA1318:FA1332" si="2126">VLOOKUP($EI1318,$B$1318:$J$1332,4,0)</f>
        <v>4</v>
      </c>
      <c r="FB1318" s="80">
        <f t="shared" ref="FB1318:FB1332" si="2127">VLOOKUP($EI1318,$B$1318:$J$1332,5,0)</f>
        <v>15</v>
      </c>
      <c r="FC1318" s="80">
        <f t="shared" ref="FC1318:FC1332" si="2128">VLOOKUP($EI1318,$B$1318:$J$1332,6,0)</f>
        <v>41</v>
      </c>
      <c r="FD1318" s="80">
        <f t="shared" ref="FD1318:FD1332" si="2129">VLOOKUP($EI1318,$B$1318:$J$1332,7,0)</f>
        <v>55</v>
      </c>
      <c r="FE1318" s="80">
        <f t="shared" ref="FE1318:FE1332" si="2130">VLOOKUP($EI1318,$B$1318:$J$1332,8,0)</f>
        <v>31</v>
      </c>
      <c r="FF1318" s="80">
        <f t="shared" ref="FF1318:FF1332" si="2131">VLOOKUP($EI1318,$B$1318:$J$1332,9,0)</f>
        <v>-14</v>
      </c>
      <c r="FH1318" s="54">
        <f>IF(EJ1318=EY1318,0,1)</f>
        <v>0</v>
      </c>
      <c r="FI1318" s="54">
        <f>IF(EQ1318=EZ1318,0,1)</f>
        <v>0</v>
      </c>
      <c r="FJ1318" s="54">
        <f t="shared" ref="FJ1318:FO1332" si="2132">IF(ER1318=FA1318,0,1)</f>
        <v>0</v>
      </c>
      <c r="FK1318" s="54">
        <f t="shared" si="2132"/>
        <v>0</v>
      </c>
      <c r="FL1318" s="54">
        <f t="shared" si="2132"/>
        <v>0</v>
      </c>
      <c r="FM1318" s="54">
        <f t="shared" si="2132"/>
        <v>0</v>
      </c>
      <c r="FN1318" s="54">
        <f t="shared" si="2132"/>
        <v>0</v>
      </c>
      <c r="FO1318" s="54">
        <f t="shared" si="2132"/>
        <v>0</v>
      </c>
      <c r="FQ1318" s="54" t="str">
        <f t="shared" si="2112"/>
        <v/>
      </c>
      <c r="FR1318" s="54" t="str">
        <f t="shared" si="2113"/>
        <v/>
      </c>
      <c r="FS1318" s="54" t="str">
        <f t="shared" si="2099"/>
        <v/>
      </c>
      <c r="FT1318" s="54" t="str">
        <f t="shared" si="2099"/>
        <v/>
      </c>
      <c r="FU1318" s="54" t="str">
        <f t="shared" si="2099"/>
        <v/>
      </c>
      <c r="FV1318" s="54" t="str">
        <f t="shared" si="2099"/>
        <v/>
      </c>
      <c r="FW1318" s="54" t="str">
        <f t="shared" si="2099"/>
        <v/>
      </c>
      <c r="FX1318" s="54" t="str">
        <f t="shared" si="2099"/>
        <v/>
      </c>
      <c r="FY1318" s="54" t="s">
        <v>1909</v>
      </c>
      <c r="FZ1318" s="58"/>
      <c r="GA1318" s="59"/>
      <c r="GB1318" s="60"/>
      <c r="GC1318" s="58"/>
      <c r="GD1318" s="59"/>
      <c r="GE1318" s="61"/>
      <c r="GF1318" s="58"/>
      <c r="GG1318" s="61"/>
      <c r="GH1318" s="61"/>
    </row>
    <row r="1319" spans="1:190" s="54" customFormat="1" ht="12" x14ac:dyDescent="0.25">
      <c r="A1319" s="54">
        <v>2</v>
      </c>
      <c r="B1319" s="54" t="s">
        <v>1948</v>
      </c>
      <c r="C1319" s="56">
        <v>28</v>
      </c>
      <c r="D1319" s="56">
        <v>20</v>
      </c>
      <c r="E1319" s="56">
        <v>1</v>
      </c>
      <c r="F1319" s="56">
        <v>7</v>
      </c>
      <c r="G1319" s="56">
        <v>57</v>
      </c>
      <c r="H1319" s="56">
        <v>26</v>
      </c>
      <c r="I1319" s="57">
        <v>61</v>
      </c>
      <c r="J1319" s="56">
        <f t="shared" si="2114"/>
        <v>31</v>
      </c>
      <c r="L1319" s="82" t="s">
        <v>1126</v>
      </c>
      <c r="M1319" s="253" t="s">
        <v>62</v>
      </c>
      <c r="N1319" s="83"/>
      <c r="O1319" s="59" t="s">
        <v>206</v>
      </c>
      <c r="P1319" s="59" t="s">
        <v>101</v>
      </c>
      <c r="Q1319" s="59" t="s">
        <v>101</v>
      </c>
      <c r="R1319" s="59" t="s">
        <v>124</v>
      </c>
      <c r="S1319" s="59" t="s">
        <v>150</v>
      </c>
      <c r="T1319" s="59" t="s">
        <v>59</v>
      </c>
      <c r="U1319" s="59" t="s">
        <v>148</v>
      </c>
      <c r="V1319" s="59" t="s">
        <v>59</v>
      </c>
      <c r="W1319" s="59" t="s">
        <v>148</v>
      </c>
      <c r="X1319" s="59" t="s">
        <v>89</v>
      </c>
      <c r="Y1319" s="59" t="s">
        <v>177</v>
      </c>
      <c r="Z1319" s="59" t="s">
        <v>124</v>
      </c>
      <c r="AA1319" s="85" t="s">
        <v>59</v>
      </c>
      <c r="AL1319" s="82" t="s">
        <v>1126</v>
      </c>
      <c r="AM1319" s="253" t="s">
        <v>392</v>
      </c>
      <c r="AN1319" s="83"/>
      <c r="AO1319" s="59" t="s">
        <v>407</v>
      </c>
      <c r="AP1319" s="59" t="s">
        <v>386</v>
      </c>
      <c r="AQ1319" s="59" t="s">
        <v>379</v>
      </c>
      <c r="AR1319" s="59" t="s">
        <v>403</v>
      </c>
      <c r="AS1319" s="59" t="s">
        <v>433</v>
      </c>
      <c r="AT1319" s="59" t="s">
        <v>402</v>
      </c>
      <c r="AU1319" s="59" t="s">
        <v>584</v>
      </c>
      <c r="AV1319" s="59" t="s">
        <v>380</v>
      </c>
      <c r="AW1319" s="59" t="s">
        <v>404</v>
      </c>
      <c r="AX1319" s="59" t="s">
        <v>387</v>
      </c>
      <c r="AY1319" s="59" t="s">
        <v>1192</v>
      </c>
      <c r="AZ1319" s="59" t="s">
        <v>369</v>
      </c>
      <c r="BA1319" s="85" t="s">
        <v>480</v>
      </c>
      <c r="BL1319" s="90">
        <f t="shared" ref="BL1319:BT1332" si="2133">(IF(M1319="","",(IF(MID(M1319,2,1)="-",LEFT(M1319,1),LEFT(M1319,2)))+0))</f>
        <v>1</v>
      </c>
      <c r="BM1319" s="91"/>
      <c r="BN1319" s="77">
        <f t="shared" si="2115"/>
        <v>1</v>
      </c>
      <c r="BO1319" s="77">
        <f t="shared" si="2115"/>
        <v>3</v>
      </c>
      <c r="BP1319" s="77">
        <f t="shared" si="2115"/>
        <v>3</v>
      </c>
      <c r="BQ1319" s="77">
        <f t="shared" si="2115"/>
        <v>0</v>
      </c>
      <c r="BR1319" s="77">
        <f t="shared" si="2115"/>
        <v>3</v>
      </c>
      <c r="BS1319" s="77">
        <f t="shared" si="2115"/>
        <v>4</v>
      </c>
      <c r="BT1319" s="77">
        <f t="shared" si="2115"/>
        <v>0</v>
      </c>
      <c r="BU1319" s="77">
        <f t="shared" si="2115"/>
        <v>4</v>
      </c>
      <c r="BV1319" s="77">
        <f t="shared" si="2115"/>
        <v>0</v>
      </c>
      <c r="BW1319" s="77">
        <f t="shared" si="2115"/>
        <v>3</v>
      </c>
      <c r="BX1319" s="77">
        <f t="shared" si="2115"/>
        <v>2</v>
      </c>
      <c r="BY1319" s="77">
        <f t="shared" si="2115"/>
        <v>0</v>
      </c>
      <c r="BZ1319" s="92">
        <f t="shared" si="2115"/>
        <v>4</v>
      </c>
      <c r="CB1319" s="77" t="str">
        <f t="shared" si="2116"/>
        <v/>
      </c>
      <c r="CC1319" s="77"/>
      <c r="CD1319" s="77"/>
      <c r="CE1319" s="77"/>
      <c r="CF1319" s="77"/>
      <c r="CG1319" s="77"/>
      <c r="CH1319" s="77"/>
      <c r="CJ1319" s="78"/>
      <c r="CK1319" s="90">
        <f t="shared" ref="CK1319:CS1332" si="2134">(IF(M1319="","",IF(RIGHT(M1319,2)="10",RIGHT(M1319,2),RIGHT(M1319,1))+0))</f>
        <v>1</v>
      </c>
      <c r="CL1319" s="91"/>
      <c r="CM1319" s="77">
        <f t="shared" si="2117"/>
        <v>4</v>
      </c>
      <c r="CN1319" s="77">
        <f t="shared" si="2117"/>
        <v>2</v>
      </c>
      <c r="CO1319" s="77">
        <f t="shared" si="2117"/>
        <v>2</v>
      </c>
      <c r="CP1319" s="77">
        <f t="shared" si="2117"/>
        <v>0</v>
      </c>
      <c r="CQ1319" s="77">
        <f t="shared" si="2117"/>
        <v>1</v>
      </c>
      <c r="CR1319" s="77">
        <f t="shared" si="2117"/>
        <v>0</v>
      </c>
      <c r="CS1319" s="77">
        <f t="shared" si="2117"/>
        <v>1</v>
      </c>
      <c r="CT1319" s="77">
        <f t="shared" si="2117"/>
        <v>0</v>
      </c>
      <c r="CU1319" s="77">
        <f t="shared" si="2117"/>
        <v>1</v>
      </c>
      <c r="CV1319" s="77">
        <f t="shared" si="2117"/>
        <v>0</v>
      </c>
      <c r="CW1319" s="77">
        <f t="shared" si="2117"/>
        <v>0</v>
      </c>
      <c r="CX1319" s="77">
        <f t="shared" si="2117"/>
        <v>0</v>
      </c>
      <c r="CY1319" s="92">
        <f t="shared" si="2117"/>
        <v>0</v>
      </c>
      <c r="DA1319" s="77" t="str">
        <f t="shared" si="2118"/>
        <v/>
      </c>
      <c r="DB1319" s="77" t="str">
        <f t="shared" si="2118"/>
        <v/>
      </c>
      <c r="DC1319" s="77"/>
      <c r="DD1319" s="77"/>
      <c r="DE1319" s="77"/>
      <c r="DF1319" s="77"/>
      <c r="DG1319" s="77"/>
      <c r="DH1319" s="77"/>
      <c r="DJ1319" s="90" t="str">
        <f t="shared" ref="DJ1319:DR1332" si="2135">(IF(M1319="","",IF(BL1319&gt;CK1319,"H",IF(BL1319&lt;CK1319,"A","D"))))</f>
        <v>D</v>
      </c>
      <c r="DK1319" s="91"/>
      <c r="DL1319" s="77" t="str">
        <f t="shared" si="2119"/>
        <v>A</v>
      </c>
      <c r="DM1319" s="77" t="str">
        <f t="shared" si="2119"/>
        <v>H</v>
      </c>
      <c r="DN1319" s="77" t="str">
        <f t="shared" si="2119"/>
        <v>H</v>
      </c>
      <c r="DO1319" s="77" t="str">
        <f t="shared" si="2119"/>
        <v>D</v>
      </c>
      <c r="DP1319" s="77" t="str">
        <f t="shared" si="2119"/>
        <v>H</v>
      </c>
      <c r="DQ1319" s="77" t="str">
        <f t="shared" si="2119"/>
        <v>H</v>
      </c>
      <c r="DR1319" s="77" t="str">
        <f t="shared" si="2119"/>
        <v>A</v>
      </c>
      <c r="DS1319" s="77" t="str">
        <f t="shared" si="2119"/>
        <v>H</v>
      </c>
      <c r="DT1319" s="77" t="str">
        <f t="shared" si="2119"/>
        <v>A</v>
      </c>
      <c r="DU1319" s="77" t="str">
        <f t="shared" si="2119"/>
        <v>H</v>
      </c>
      <c r="DV1319" s="77" t="str">
        <f t="shared" si="2119"/>
        <v>H</v>
      </c>
      <c r="DW1319" s="77" t="str">
        <f t="shared" si="2119"/>
        <v>D</v>
      </c>
      <c r="DX1319" s="92" t="str">
        <f t="shared" si="2119"/>
        <v>H</v>
      </c>
      <c r="DZ1319" s="56" t="str">
        <f t="shared" si="2120"/>
        <v/>
      </c>
      <c r="EA1319" s="56" t="str">
        <f t="shared" si="2120"/>
        <v/>
      </c>
      <c r="EB1319" s="56" t="str">
        <f t="shared" si="2120"/>
        <v/>
      </c>
      <c r="EC1319" s="56" t="str">
        <f t="shared" si="2121"/>
        <v/>
      </c>
      <c r="ED1319" s="56"/>
      <c r="EE1319" s="56"/>
      <c r="EF1319" s="56"/>
      <c r="EG1319" s="56"/>
      <c r="EI1319" s="53" t="str">
        <f t="shared" si="2122"/>
        <v>Carshalton Athletic</v>
      </c>
      <c r="EJ1319" s="79">
        <f t="shared" ref="EJ1319:EJ1332" si="2136">SUM(EQ1319:ES1319)</f>
        <v>28</v>
      </c>
      <c r="EK1319" s="80">
        <f t="shared" ref="EK1319:EK1332" si="2137">COUNTIF($DJ1319:$EG1319,"H")</f>
        <v>8</v>
      </c>
      <c r="EL1319" s="80">
        <f t="shared" ref="EL1319:EL1332" si="2138">COUNTIF($DJ1319:$EG1319,"D")</f>
        <v>3</v>
      </c>
      <c r="EM1319" s="80">
        <f t="shared" ref="EM1319:EM1332" si="2139">COUNTIF($DJ1319:$EG1319,"A")</f>
        <v>3</v>
      </c>
      <c r="EN1319" s="80">
        <f>COUNTIF(DK$1318:DK$1332,"A")</f>
        <v>8</v>
      </c>
      <c r="EO1319" s="80">
        <f>COUNTIF(DK$1318:DK$1332,"D")</f>
        <v>3</v>
      </c>
      <c r="EP1319" s="80">
        <f>COUNTIF(DK$1318:DK$1332,"H")</f>
        <v>3</v>
      </c>
      <c r="EQ1319" s="79">
        <f t="shared" ref="EQ1319:EQ1332" si="2140">EK1319+EN1319</f>
        <v>16</v>
      </c>
      <c r="ER1319" s="79">
        <f t="shared" si="2123"/>
        <v>6</v>
      </c>
      <c r="ES1319" s="79">
        <f t="shared" si="2123"/>
        <v>6</v>
      </c>
      <c r="ET1319" s="81">
        <f>SUM($BL1319:$CI1319)+SUM(CL$1318:CL$1332)</f>
        <v>51</v>
      </c>
      <c r="EU1319" s="81">
        <f>SUM($CK1319:$DH1319)+SUM(BM$1318:BM$1332)</f>
        <v>32</v>
      </c>
      <c r="EV1319" s="79">
        <f t="shared" ref="EV1319:EV1332" si="2141">(EQ1319*3)+ER1319</f>
        <v>54</v>
      </c>
      <c r="EW1319" s="81">
        <f t="shared" ref="EW1319:EW1332" si="2142">ET1319-EU1319</f>
        <v>19</v>
      </c>
      <c r="EX1319" s="78"/>
      <c r="EY1319" s="80">
        <f t="shared" si="2124"/>
        <v>28</v>
      </c>
      <c r="EZ1319" s="80">
        <f t="shared" si="2125"/>
        <v>16</v>
      </c>
      <c r="FA1319" s="80">
        <f t="shared" si="2126"/>
        <v>6</v>
      </c>
      <c r="FB1319" s="80">
        <f t="shared" si="2127"/>
        <v>6</v>
      </c>
      <c r="FC1319" s="80">
        <f t="shared" si="2128"/>
        <v>51</v>
      </c>
      <c r="FD1319" s="80">
        <f t="shared" si="2129"/>
        <v>32</v>
      </c>
      <c r="FE1319" s="80">
        <f t="shared" si="2130"/>
        <v>54</v>
      </c>
      <c r="FF1319" s="80">
        <f t="shared" si="2131"/>
        <v>19</v>
      </c>
      <c r="FH1319" s="54">
        <f t="shared" ref="FH1319:FH1332" si="2143">IF(EJ1319=EY1319,0,1)</f>
        <v>0</v>
      </c>
      <c r="FI1319" s="54">
        <f t="shared" ref="FI1319:FI1332" si="2144">IF(EQ1319=EZ1319,0,1)</f>
        <v>0</v>
      </c>
      <c r="FJ1319" s="54">
        <f t="shared" si="2132"/>
        <v>0</v>
      </c>
      <c r="FK1319" s="54">
        <f t="shared" si="2132"/>
        <v>0</v>
      </c>
      <c r="FL1319" s="54">
        <f t="shared" si="2132"/>
        <v>0</v>
      </c>
      <c r="FM1319" s="54">
        <f t="shared" si="2132"/>
        <v>0</v>
      </c>
      <c r="FN1319" s="54">
        <f t="shared" si="2132"/>
        <v>0</v>
      </c>
      <c r="FO1319" s="54">
        <f t="shared" si="2132"/>
        <v>0</v>
      </c>
      <c r="FQ1319" s="54" t="str">
        <f t="shared" si="2112"/>
        <v/>
      </c>
      <c r="FR1319" s="54" t="str">
        <f t="shared" si="2113"/>
        <v/>
      </c>
      <c r="FS1319" s="54" t="str">
        <f t="shared" si="2099"/>
        <v/>
      </c>
      <c r="FT1319" s="54" t="str">
        <f t="shared" si="2099"/>
        <v/>
      </c>
      <c r="FU1319" s="54" t="str">
        <f t="shared" si="2099"/>
        <v/>
      </c>
      <c r="FV1319" s="54" t="str">
        <f t="shared" si="2099"/>
        <v/>
      </c>
      <c r="FW1319" s="54" t="str">
        <f t="shared" si="2099"/>
        <v/>
      </c>
      <c r="FX1319" s="54" t="str">
        <f t="shared" si="2099"/>
        <v/>
      </c>
      <c r="FY1319" s="54" t="s">
        <v>1949</v>
      </c>
      <c r="FZ1319" s="58"/>
      <c r="GA1319" s="59"/>
      <c r="GB1319" s="60"/>
      <c r="GC1319" s="58"/>
      <c r="GD1319" s="59"/>
      <c r="GE1319" s="61"/>
      <c r="GF1319" s="58"/>
      <c r="GG1319" s="61"/>
      <c r="GH1319" s="61"/>
    </row>
    <row r="1320" spans="1:190" s="54" customFormat="1" ht="12" x14ac:dyDescent="0.25">
      <c r="A1320" s="54">
        <v>3</v>
      </c>
      <c r="B1320" s="54" t="s">
        <v>1129</v>
      </c>
      <c r="C1320" s="56">
        <v>28</v>
      </c>
      <c r="D1320" s="56">
        <v>19</v>
      </c>
      <c r="E1320" s="56">
        <v>2</v>
      </c>
      <c r="F1320" s="56">
        <v>7</v>
      </c>
      <c r="G1320" s="56">
        <v>61</v>
      </c>
      <c r="H1320" s="56">
        <v>31</v>
      </c>
      <c r="I1320" s="57">
        <v>59</v>
      </c>
      <c r="J1320" s="56">
        <f t="shared" si="2114"/>
        <v>30</v>
      </c>
      <c r="L1320" s="82" t="s">
        <v>1924</v>
      </c>
      <c r="M1320" s="253" t="s">
        <v>176</v>
      </c>
      <c r="N1320" s="59" t="s">
        <v>76</v>
      </c>
      <c r="O1320" s="83"/>
      <c r="P1320" s="59" t="s">
        <v>177</v>
      </c>
      <c r="Q1320" s="59" t="s">
        <v>200</v>
      </c>
      <c r="R1320" s="59" t="s">
        <v>62</v>
      </c>
      <c r="S1320" s="59" t="s">
        <v>304</v>
      </c>
      <c r="T1320" s="59" t="s">
        <v>177</v>
      </c>
      <c r="U1320" s="59" t="s">
        <v>85</v>
      </c>
      <c r="V1320" s="59" t="s">
        <v>200</v>
      </c>
      <c r="W1320" s="59" t="s">
        <v>178</v>
      </c>
      <c r="X1320" s="59" t="s">
        <v>99</v>
      </c>
      <c r="Y1320" s="59" t="s">
        <v>176</v>
      </c>
      <c r="Z1320" s="59" t="s">
        <v>87</v>
      </c>
      <c r="AA1320" s="85" t="s">
        <v>206</v>
      </c>
      <c r="AL1320" s="82" t="s">
        <v>1924</v>
      </c>
      <c r="AM1320" s="253" t="s">
        <v>384</v>
      </c>
      <c r="AN1320" s="59" t="s">
        <v>374</v>
      </c>
      <c r="AO1320" s="83"/>
      <c r="AP1320" s="59" t="s">
        <v>382</v>
      </c>
      <c r="AQ1320" s="59" t="s">
        <v>480</v>
      </c>
      <c r="AR1320" s="59" t="s">
        <v>413</v>
      </c>
      <c r="AS1320" s="59" t="s">
        <v>590</v>
      </c>
      <c r="AT1320" s="59" t="s">
        <v>403</v>
      </c>
      <c r="AU1320" s="59" t="s">
        <v>574</v>
      </c>
      <c r="AV1320" s="59" t="s">
        <v>251</v>
      </c>
      <c r="AW1320" s="59" t="s">
        <v>1422</v>
      </c>
      <c r="AX1320" s="59" t="s">
        <v>1019</v>
      </c>
      <c r="AY1320" s="59" t="s">
        <v>368</v>
      </c>
      <c r="AZ1320" s="59" t="s">
        <v>702</v>
      </c>
      <c r="BA1320" s="85" t="s">
        <v>373</v>
      </c>
      <c r="BL1320" s="90">
        <f t="shared" si="2133"/>
        <v>2</v>
      </c>
      <c r="BM1320" s="77">
        <f t="shared" si="2133"/>
        <v>0</v>
      </c>
      <c r="BN1320" s="91"/>
      <c r="BO1320" s="77">
        <f t="shared" si="2115"/>
        <v>2</v>
      </c>
      <c r="BP1320" s="77">
        <f t="shared" si="2115"/>
        <v>2</v>
      </c>
      <c r="BQ1320" s="77">
        <f t="shared" si="2115"/>
        <v>1</v>
      </c>
      <c r="BR1320" s="77">
        <f t="shared" si="2115"/>
        <v>4</v>
      </c>
      <c r="BS1320" s="77">
        <f t="shared" si="2115"/>
        <v>2</v>
      </c>
      <c r="BT1320" s="77">
        <f t="shared" si="2115"/>
        <v>0</v>
      </c>
      <c r="BU1320" s="77">
        <f t="shared" si="2115"/>
        <v>2</v>
      </c>
      <c r="BV1320" s="77">
        <f t="shared" si="2115"/>
        <v>6</v>
      </c>
      <c r="BW1320" s="77">
        <f t="shared" si="2115"/>
        <v>1</v>
      </c>
      <c r="BX1320" s="77">
        <f t="shared" si="2115"/>
        <v>2</v>
      </c>
      <c r="BY1320" s="77">
        <f t="shared" si="2115"/>
        <v>3</v>
      </c>
      <c r="BZ1320" s="92">
        <f t="shared" si="2115"/>
        <v>1</v>
      </c>
      <c r="CB1320" s="77" t="str">
        <f t="shared" si="2116"/>
        <v/>
      </c>
      <c r="CC1320" s="77"/>
      <c r="CD1320" s="77"/>
      <c r="CE1320" s="77"/>
      <c r="CF1320" s="77"/>
      <c r="CG1320" s="77"/>
      <c r="CH1320" s="77"/>
      <c r="CJ1320" s="78"/>
      <c r="CK1320" s="90">
        <f t="shared" si="2134"/>
        <v>3</v>
      </c>
      <c r="CL1320" s="77">
        <f t="shared" si="2134"/>
        <v>2</v>
      </c>
      <c r="CM1320" s="91"/>
      <c r="CN1320" s="77">
        <f t="shared" si="2117"/>
        <v>0</v>
      </c>
      <c r="CO1320" s="77">
        <f t="shared" si="2117"/>
        <v>2</v>
      </c>
      <c r="CP1320" s="77">
        <f t="shared" si="2117"/>
        <v>1</v>
      </c>
      <c r="CQ1320" s="77">
        <f t="shared" si="2117"/>
        <v>2</v>
      </c>
      <c r="CR1320" s="77">
        <f t="shared" si="2117"/>
        <v>0</v>
      </c>
      <c r="CS1320" s="77">
        <f t="shared" si="2117"/>
        <v>4</v>
      </c>
      <c r="CT1320" s="77">
        <f t="shared" si="2117"/>
        <v>2</v>
      </c>
      <c r="CU1320" s="77">
        <f t="shared" si="2117"/>
        <v>1</v>
      </c>
      <c r="CV1320" s="77">
        <f t="shared" si="2117"/>
        <v>0</v>
      </c>
      <c r="CW1320" s="77">
        <f t="shared" si="2117"/>
        <v>3</v>
      </c>
      <c r="CX1320" s="77">
        <f t="shared" si="2117"/>
        <v>3</v>
      </c>
      <c r="CY1320" s="92">
        <f t="shared" si="2117"/>
        <v>4</v>
      </c>
      <c r="DA1320" s="77" t="str">
        <f t="shared" si="2118"/>
        <v/>
      </c>
      <c r="DB1320" s="77" t="str">
        <f t="shared" si="2118"/>
        <v/>
      </c>
      <c r="DC1320" s="77"/>
      <c r="DD1320" s="77"/>
      <c r="DE1320" s="77"/>
      <c r="DF1320" s="77"/>
      <c r="DG1320" s="77"/>
      <c r="DH1320" s="77"/>
      <c r="DJ1320" s="90" t="str">
        <f t="shared" si="2135"/>
        <v>A</v>
      </c>
      <c r="DK1320" s="77" t="str">
        <f t="shared" si="2135"/>
        <v>A</v>
      </c>
      <c r="DL1320" s="91"/>
      <c r="DM1320" s="77" t="str">
        <f t="shared" si="2119"/>
        <v>H</v>
      </c>
      <c r="DN1320" s="77" t="str">
        <f t="shared" si="2119"/>
        <v>D</v>
      </c>
      <c r="DO1320" s="77" t="str">
        <f t="shared" si="2119"/>
        <v>D</v>
      </c>
      <c r="DP1320" s="77" t="str">
        <f t="shared" si="2119"/>
        <v>H</v>
      </c>
      <c r="DQ1320" s="77" t="str">
        <f t="shared" si="2119"/>
        <v>H</v>
      </c>
      <c r="DR1320" s="77" t="str">
        <f t="shared" si="2119"/>
        <v>A</v>
      </c>
      <c r="DS1320" s="77" t="str">
        <f t="shared" si="2119"/>
        <v>D</v>
      </c>
      <c r="DT1320" s="77" t="str">
        <f t="shared" si="2119"/>
        <v>H</v>
      </c>
      <c r="DU1320" s="77" t="str">
        <f t="shared" si="2119"/>
        <v>H</v>
      </c>
      <c r="DV1320" s="77" t="str">
        <f t="shared" si="2119"/>
        <v>A</v>
      </c>
      <c r="DW1320" s="77" t="str">
        <f t="shared" si="2119"/>
        <v>D</v>
      </c>
      <c r="DX1320" s="92" t="str">
        <f t="shared" si="2119"/>
        <v>A</v>
      </c>
      <c r="DZ1320" s="56" t="str">
        <f t="shared" si="2120"/>
        <v/>
      </c>
      <c r="EA1320" s="56" t="str">
        <f t="shared" si="2120"/>
        <v/>
      </c>
      <c r="EB1320" s="56" t="str">
        <f t="shared" si="2120"/>
        <v/>
      </c>
      <c r="EC1320" s="56" t="str">
        <f t="shared" si="2121"/>
        <v/>
      </c>
      <c r="ED1320" s="56"/>
      <c r="EE1320" s="56"/>
      <c r="EF1320" s="56"/>
      <c r="EG1320" s="56"/>
      <c r="EI1320" s="53" t="str">
        <f t="shared" si="2122"/>
        <v>Chipstead</v>
      </c>
      <c r="EJ1320" s="79">
        <f t="shared" si="2136"/>
        <v>28</v>
      </c>
      <c r="EK1320" s="80">
        <f t="shared" si="2137"/>
        <v>5</v>
      </c>
      <c r="EL1320" s="80">
        <f t="shared" si="2138"/>
        <v>4</v>
      </c>
      <c r="EM1320" s="80">
        <f t="shared" si="2139"/>
        <v>5</v>
      </c>
      <c r="EN1320" s="80">
        <f>COUNTIF(DL$1318:DL$1332,"A")</f>
        <v>4</v>
      </c>
      <c r="EO1320" s="80">
        <f>COUNTIF(DL$1318:DL$1332,"D")</f>
        <v>2</v>
      </c>
      <c r="EP1320" s="80">
        <f>COUNTIF(DL$1318:DL$1332,"H")</f>
        <v>8</v>
      </c>
      <c r="EQ1320" s="79">
        <f t="shared" si="2140"/>
        <v>9</v>
      </c>
      <c r="ER1320" s="79">
        <f t="shared" si="2123"/>
        <v>6</v>
      </c>
      <c r="ES1320" s="79">
        <f t="shared" si="2123"/>
        <v>13</v>
      </c>
      <c r="ET1320" s="81">
        <f>SUM($BL1320:$CI1320)+SUM(CM$1318:CM$1332)</f>
        <v>47</v>
      </c>
      <c r="EU1320" s="81">
        <f>SUM($CK1320:$DH1320)+SUM(BN$1318:BN$1332)</f>
        <v>54</v>
      </c>
      <c r="EV1320" s="79">
        <f t="shared" si="2141"/>
        <v>33</v>
      </c>
      <c r="EW1320" s="81">
        <f t="shared" si="2142"/>
        <v>-7</v>
      </c>
      <c r="EX1320" s="78"/>
      <c r="EY1320" s="80">
        <f t="shared" si="2124"/>
        <v>28</v>
      </c>
      <c r="EZ1320" s="80">
        <f t="shared" si="2125"/>
        <v>9</v>
      </c>
      <c r="FA1320" s="80">
        <f t="shared" si="2126"/>
        <v>6</v>
      </c>
      <c r="FB1320" s="80">
        <f t="shared" si="2127"/>
        <v>13</v>
      </c>
      <c r="FC1320" s="80">
        <f t="shared" si="2128"/>
        <v>47</v>
      </c>
      <c r="FD1320" s="80">
        <f t="shared" si="2129"/>
        <v>54</v>
      </c>
      <c r="FE1320" s="80">
        <f t="shared" si="2130"/>
        <v>33</v>
      </c>
      <c r="FF1320" s="80">
        <f t="shared" si="2131"/>
        <v>-7</v>
      </c>
      <c r="FH1320" s="54">
        <f t="shared" si="2143"/>
        <v>0</v>
      </c>
      <c r="FI1320" s="54">
        <f t="shared" si="2144"/>
        <v>0</v>
      </c>
      <c r="FJ1320" s="54">
        <f t="shared" si="2132"/>
        <v>0</v>
      </c>
      <c r="FK1320" s="54">
        <f t="shared" si="2132"/>
        <v>0</v>
      </c>
      <c r="FL1320" s="54">
        <f t="shared" si="2132"/>
        <v>0</v>
      </c>
      <c r="FM1320" s="54">
        <f t="shared" si="2132"/>
        <v>0</v>
      </c>
      <c r="FN1320" s="54">
        <f t="shared" si="2132"/>
        <v>0</v>
      </c>
      <c r="FO1320" s="54">
        <f t="shared" si="2132"/>
        <v>0</v>
      </c>
      <c r="FQ1320" s="54" t="str">
        <f t="shared" si="2112"/>
        <v/>
      </c>
      <c r="FR1320" s="54" t="str">
        <f t="shared" si="2113"/>
        <v/>
      </c>
      <c r="FS1320" s="54" t="str">
        <f t="shared" si="2099"/>
        <v/>
      </c>
      <c r="FT1320" s="54" t="str">
        <f t="shared" si="2099"/>
        <v/>
      </c>
      <c r="FU1320" s="54" t="str">
        <f t="shared" si="2099"/>
        <v/>
      </c>
      <c r="FV1320" s="54" t="str">
        <f t="shared" si="2099"/>
        <v/>
      </c>
      <c r="FW1320" s="54" t="str">
        <f t="shared" si="2099"/>
        <v/>
      </c>
      <c r="FX1320" s="54" t="str">
        <f t="shared" si="2099"/>
        <v/>
      </c>
      <c r="FY1320" s="407" t="s">
        <v>1941</v>
      </c>
      <c r="FZ1320" s="58"/>
      <c r="GA1320" s="59"/>
      <c r="GB1320" s="60"/>
      <c r="GC1320" s="58"/>
      <c r="GD1320" s="59"/>
      <c r="GE1320" s="61"/>
      <c r="GF1320" s="58"/>
      <c r="GG1320" s="61"/>
      <c r="GH1320" s="61"/>
    </row>
    <row r="1321" spans="1:190" s="54" customFormat="1" ht="12" x14ac:dyDescent="0.25">
      <c r="A1321" s="54">
        <v>4</v>
      </c>
      <c r="B1321" s="54" t="s">
        <v>1126</v>
      </c>
      <c r="C1321" s="56">
        <v>28</v>
      </c>
      <c r="D1321" s="56">
        <v>16</v>
      </c>
      <c r="E1321" s="56">
        <v>6</v>
      </c>
      <c r="F1321" s="56">
        <v>6</v>
      </c>
      <c r="G1321" s="56">
        <v>51</v>
      </c>
      <c r="H1321" s="56">
        <v>32</v>
      </c>
      <c r="I1321" s="57">
        <v>54</v>
      </c>
      <c r="J1321" s="56">
        <f t="shared" si="2114"/>
        <v>19</v>
      </c>
      <c r="L1321" s="82" t="s">
        <v>1910</v>
      </c>
      <c r="M1321" s="253" t="s">
        <v>177</v>
      </c>
      <c r="N1321" s="59" t="s">
        <v>77</v>
      </c>
      <c r="O1321" s="59" t="s">
        <v>77</v>
      </c>
      <c r="P1321" s="83"/>
      <c r="Q1321" s="59" t="s">
        <v>77</v>
      </c>
      <c r="R1321" s="59" t="s">
        <v>124</v>
      </c>
      <c r="S1321" s="59" t="s">
        <v>124</v>
      </c>
      <c r="T1321" s="59" t="s">
        <v>62</v>
      </c>
      <c r="U1321" s="59" t="s">
        <v>200</v>
      </c>
      <c r="V1321" s="59" t="s">
        <v>74</v>
      </c>
      <c r="W1321" s="59" t="s">
        <v>99</v>
      </c>
      <c r="X1321" s="59" t="s">
        <v>111</v>
      </c>
      <c r="Y1321" s="59" t="s">
        <v>177</v>
      </c>
      <c r="Z1321" s="59" t="s">
        <v>416</v>
      </c>
      <c r="AA1321" s="85" t="s">
        <v>86</v>
      </c>
      <c r="AL1321" s="82" t="s">
        <v>1910</v>
      </c>
      <c r="AM1321" s="253" t="s">
        <v>414</v>
      </c>
      <c r="AN1321" s="59" t="s">
        <v>757</v>
      </c>
      <c r="AO1321" s="59" t="s">
        <v>578</v>
      </c>
      <c r="AP1321" s="83"/>
      <c r="AQ1321" s="59" t="s">
        <v>403</v>
      </c>
      <c r="AR1321" s="59" t="s">
        <v>385</v>
      </c>
      <c r="AS1321" s="59" t="s">
        <v>373</v>
      </c>
      <c r="AT1321" s="59" t="s">
        <v>480</v>
      </c>
      <c r="AU1321" s="59" t="s">
        <v>255</v>
      </c>
      <c r="AV1321" s="59" t="s">
        <v>413</v>
      </c>
      <c r="AW1321" s="59" t="s">
        <v>401</v>
      </c>
      <c r="AX1321" s="59" t="s">
        <v>379</v>
      </c>
      <c r="AY1321" s="59" t="s">
        <v>731</v>
      </c>
      <c r="AZ1321" s="59" t="s">
        <v>754</v>
      </c>
      <c r="BA1321" s="85" t="s">
        <v>384</v>
      </c>
      <c r="BL1321" s="90">
        <f t="shared" si="2133"/>
        <v>2</v>
      </c>
      <c r="BM1321" s="77">
        <f t="shared" si="2133"/>
        <v>2</v>
      </c>
      <c r="BN1321" s="77">
        <f t="shared" si="2133"/>
        <v>2</v>
      </c>
      <c r="BO1321" s="91"/>
      <c r="BP1321" s="77">
        <f t="shared" si="2115"/>
        <v>2</v>
      </c>
      <c r="BQ1321" s="77">
        <f t="shared" si="2115"/>
        <v>0</v>
      </c>
      <c r="BR1321" s="77">
        <f t="shared" si="2115"/>
        <v>0</v>
      </c>
      <c r="BS1321" s="77">
        <f t="shared" si="2115"/>
        <v>1</v>
      </c>
      <c r="BT1321" s="77">
        <f t="shared" si="2115"/>
        <v>2</v>
      </c>
      <c r="BU1321" s="77">
        <f t="shared" si="2115"/>
        <v>1</v>
      </c>
      <c r="BV1321" s="77">
        <f t="shared" si="2115"/>
        <v>1</v>
      </c>
      <c r="BW1321" s="77">
        <f t="shared" si="2115"/>
        <v>5</v>
      </c>
      <c r="BX1321" s="77">
        <f t="shared" si="2115"/>
        <v>2</v>
      </c>
      <c r="BY1321" s="77">
        <f t="shared" si="2115"/>
        <v>6</v>
      </c>
      <c r="BZ1321" s="92">
        <f t="shared" si="2115"/>
        <v>0</v>
      </c>
      <c r="CB1321" s="77" t="str">
        <f t="shared" si="2116"/>
        <v/>
      </c>
      <c r="CC1321" s="77"/>
      <c r="CD1321" s="77"/>
      <c r="CE1321" s="77"/>
      <c r="CF1321" s="77"/>
      <c r="CG1321" s="77"/>
      <c r="CH1321" s="77"/>
      <c r="CJ1321" s="78"/>
      <c r="CK1321" s="90">
        <f t="shared" si="2134"/>
        <v>0</v>
      </c>
      <c r="CL1321" s="77">
        <f t="shared" si="2134"/>
        <v>1</v>
      </c>
      <c r="CM1321" s="77">
        <f t="shared" si="2134"/>
        <v>1</v>
      </c>
      <c r="CN1321" s="91"/>
      <c r="CO1321" s="77">
        <f t="shared" si="2117"/>
        <v>1</v>
      </c>
      <c r="CP1321" s="77">
        <f t="shared" si="2117"/>
        <v>0</v>
      </c>
      <c r="CQ1321" s="77">
        <f t="shared" si="2117"/>
        <v>0</v>
      </c>
      <c r="CR1321" s="77">
        <f t="shared" si="2117"/>
        <v>1</v>
      </c>
      <c r="CS1321" s="77">
        <f t="shared" si="2117"/>
        <v>2</v>
      </c>
      <c r="CT1321" s="77">
        <f t="shared" si="2117"/>
        <v>2</v>
      </c>
      <c r="CU1321" s="77">
        <f t="shared" si="2117"/>
        <v>0</v>
      </c>
      <c r="CV1321" s="77">
        <f t="shared" si="2117"/>
        <v>2</v>
      </c>
      <c r="CW1321" s="77">
        <f t="shared" si="2117"/>
        <v>0</v>
      </c>
      <c r="CX1321" s="77">
        <f t="shared" si="2117"/>
        <v>2</v>
      </c>
      <c r="CY1321" s="92">
        <f t="shared" si="2117"/>
        <v>3</v>
      </c>
      <c r="DA1321" s="77" t="str">
        <f t="shared" si="2118"/>
        <v/>
      </c>
      <c r="DB1321" s="77" t="str">
        <f t="shared" si="2118"/>
        <v/>
      </c>
      <c r="DC1321" s="77"/>
      <c r="DD1321" s="77"/>
      <c r="DE1321" s="77"/>
      <c r="DF1321" s="77"/>
      <c r="DG1321" s="77"/>
      <c r="DH1321" s="77"/>
      <c r="DJ1321" s="90" t="str">
        <f t="shared" si="2135"/>
        <v>H</v>
      </c>
      <c r="DK1321" s="77" t="str">
        <f t="shared" si="2135"/>
        <v>H</v>
      </c>
      <c r="DL1321" s="77" t="str">
        <f t="shared" si="2135"/>
        <v>H</v>
      </c>
      <c r="DM1321" s="91"/>
      <c r="DN1321" s="77" t="str">
        <f t="shared" si="2119"/>
        <v>H</v>
      </c>
      <c r="DO1321" s="77" t="str">
        <f t="shared" si="2119"/>
        <v>D</v>
      </c>
      <c r="DP1321" s="77" t="str">
        <f t="shared" si="2119"/>
        <v>D</v>
      </c>
      <c r="DQ1321" s="77" t="str">
        <f t="shared" si="2119"/>
        <v>D</v>
      </c>
      <c r="DR1321" s="77" t="str">
        <f t="shared" si="2119"/>
        <v>D</v>
      </c>
      <c r="DS1321" s="77" t="str">
        <f t="shared" si="2119"/>
        <v>A</v>
      </c>
      <c r="DT1321" s="77" t="str">
        <f t="shared" si="2119"/>
        <v>H</v>
      </c>
      <c r="DU1321" s="77" t="str">
        <f t="shared" si="2119"/>
        <v>H</v>
      </c>
      <c r="DV1321" s="77" t="str">
        <f t="shared" si="2119"/>
        <v>H</v>
      </c>
      <c r="DW1321" s="77" t="str">
        <f t="shared" si="2119"/>
        <v>H</v>
      </c>
      <c r="DX1321" s="92" t="str">
        <f t="shared" si="2119"/>
        <v>A</v>
      </c>
      <c r="DZ1321" s="56" t="str">
        <f t="shared" si="2120"/>
        <v/>
      </c>
      <c r="EA1321" s="56" t="str">
        <f t="shared" si="2120"/>
        <v/>
      </c>
      <c r="EB1321" s="56" t="str">
        <f t="shared" si="2120"/>
        <v/>
      </c>
      <c r="EC1321" s="56" t="str">
        <f t="shared" si="2121"/>
        <v/>
      </c>
      <c r="ED1321" s="56"/>
      <c r="EE1321" s="56"/>
      <c r="EF1321" s="56"/>
      <c r="EG1321" s="56"/>
      <c r="EI1321" s="53" t="str">
        <f t="shared" si="2122"/>
        <v>Corinthian-Casuals</v>
      </c>
      <c r="EJ1321" s="79">
        <f t="shared" si="2136"/>
        <v>28</v>
      </c>
      <c r="EK1321" s="80">
        <f t="shared" si="2137"/>
        <v>8</v>
      </c>
      <c r="EL1321" s="80">
        <f t="shared" si="2138"/>
        <v>4</v>
      </c>
      <c r="EM1321" s="80">
        <f t="shared" si="2139"/>
        <v>2</v>
      </c>
      <c r="EN1321" s="80">
        <f>COUNTIF(DM$1318:DM$1332,"A")</f>
        <v>4</v>
      </c>
      <c r="EO1321" s="80">
        <f>COUNTIF(DM$1318:DM$1332,"D")</f>
        <v>2</v>
      </c>
      <c r="EP1321" s="80">
        <f>COUNTIF(DM$1318:DM$1332,"H")</f>
        <v>8</v>
      </c>
      <c r="EQ1321" s="79">
        <f t="shared" si="2140"/>
        <v>12</v>
      </c>
      <c r="ER1321" s="79">
        <f t="shared" si="2123"/>
        <v>6</v>
      </c>
      <c r="ES1321" s="79">
        <f t="shared" si="2123"/>
        <v>10</v>
      </c>
      <c r="ET1321" s="81">
        <f>SUM($BL1321:$CI1321)+SUM(CN$1318:CN$1332)</f>
        <v>42</v>
      </c>
      <c r="EU1321" s="81">
        <f>SUM($CK1321:$DH1321)+SUM(BO$1318:BO$1332)</f>
        <v>43</v>
      </c>
      <c r="EV1321" s="79">
        <f t="shared" si="2141"/>
        <v>42</v>
      </c>
      <c r="EW1321" s="81">
        <f t="shared" si="2142"/>
        <v>-1</v>
      </c>
      <c r="EX1321" s="78"/>
      <c r="EY1321" s="80">
        <f t="shared" si="2124"/>
        <v>28</v>
      </c>
      <c r="EZ1321" s="80">
        <f t="shared" si="2125"/>
        <v>12</v>
      </c>
      <c r="FA1321" s="80">
        <f t="shared" si="2126"/>
        <v>6</v>
      </c>
      <c r="FB1321" s="80">
        <f t="shared" si="2127"/>
        <v>10</v>
      </c>
      <c r="FC1321" s="80">
        <f t="shared" si="2128"/>
        <v>42</v>
      </c>
      <c r="FD1321" s="80">
        <f t="shared" si="2129"/>
        <v>43</v>
      </c>
      <c r="FE1321" s="80">
        <f t="shared" si="2130"/>
        <v>42</v>
      </c>
      <c r="FF1321" s="80">
        <f t="shared" si="2131"/>
        <v>-1</v>
      </c>
      <c r="FH1321" s="54">
        <f t="shared" si="2143"/>
        <v>0</v>
      </c>
      <c r="FI1321" s="54">
        <f t="shared" si="2144"/>
        <v>0</v>
      </c>
      <c r="FJ1321" s="54">
        <f t="shared" si="2132"/>
        <v>0</v>
      </c>
      <c r="FK1321" s="54">
        <f t="shared" si="2132"/>
        <v>0</v>
      </c>
      <c r="FL1321" s="54">
        <f t="shared" si="2132"/>
        <v>0</v>
      </c>
      <c r="FM1321" s="54">
        <f t="shared" si="2132"/>
        <v>0</v>
      </c>
      <c r="FN1321" s="54">
        <f t="shared" si="2132"/>
        <v>0</v>
      </c>
      <c r="FO1321" s="54">
        <f t="shared" si="2132"/>
        <v>0</v>
      </c>
      <c r="FQ1321" s="54" t="str">
        <f t="shared" si="2112"/>
        <v/>
      </c>
      <c r="FR1321" s="54" t="str">
        <f t="shared" si="2113"/>
        <v/>
      </c>
      <c r="FS1321" s="54" t="str">
        <f t="shared" si="2099"/>
        <v/>
      </c>
      <c r="FT1321" s="54" t="str">
        <f t="shared" si="2099"/>
        <v/>
      </c>
      <c r="FU1321" s="54" t="str">
        <f t="shared" si="2099"/>
        <v/>
      </c>
      <c r="FV1321" s="54" t="str">
        <f t="shared" si="2099"/>
        <v/>
      </c>
      <c r="FW1321" s="54" t="str">
        <f t="shared" si="2099"/>
        <v/>
      </c>
      <c r="FX1321" s="54" t="str">
        <f t="shared" si="2099"/>
        <v/>
      </c>
      <c r="FZ1321" s="58"/>
      <c r="GA1321" s="59"/>
      <c r="GB1321" s="60"/>
      <c r="GC1321" s="58"/>
      <c r="GD1321" s="59"/>
      <c r="GE1321" s="61"/>
      <c r="GF1321" s="58"/>
      <c r="GG1321" s="61"/>
      <c r="GH1321" s="61"/>
    </row>
    <row r="1322" spans="1:190" s="54" customFormat="1" ht="12" x14ac:dyDescent="0.25">
      <c r="A1322" s="54">
        <v>5</v>
      </c>
      <c r="B1322" s="54" t="s">
        <v>1950</v>
      </c>
      <c r="C1322" s="56">
        <v>28</v>
      </c>
      <c r="D1322" s="56">
        <v>13</v>
      </c>
      <c r="E1322" s="56">
        <v>5</v>
      </c>
      <c r="F1322" s="56">
        <v>10</v>
      </c>
      <c r="G1322" s="56">
        <v>63</v>
      </c>
      <c r="H1322" s="56">
        <v>37</v>
      </c>
      <c r="I1322" s="57">
        <v>44</v>
      </c>
      <c r="J1322" s="56">
        <f t="shared" si="2114"/>
        <v>26</v>
      </c>
      <c r="L1322" s="82" t="s">
        <v>1931</v>
      </c>
      <c r="M1322" s="253" t="s">
        <v>101</v>
      </c>
      <c r="N1322" s="59" t="s">
        <v>103</v>
      </c>
      <c r="O1322" s="59" t="s">
        <v>62</v>
      </c>
      <c r="P1322" s="59" t="s">
        <v>176</v>
      </c>
      <c r="Q1322" s="83"/>
      <c r="R1322" s="59" t="s">
        <v>87</v>
      </c>
      <c r="S1322" s="59" t="s">
        <v>148</v>
      </c>
      <c r="T1322" s="59" t="s">
        <v>86</v>
      </c>
      <c r="U1322" s="59" t="s">
        <v>1017</v>
      </c>
      <c r="V1322" s="59" t="s">
        <v>76</v>
      </c>
      <c r="W1322" s="59" t="s">
        <v>60</v>
      </c>
      <c r="X1322" s="59" t="s">
        <v>77</v>
      </c>
      <c r="Y1322" s="59" t="s">
        <v>124</v>
      </c>
      <c r="Z1322" s="59" t="s">
        <v>103</v>
      </c>
      <c r="AA1322" s="85" t="s">
        <v>206</v>
      </c>
      <c r="AL1322" s="82" t="s">
        <v>1931</v>
      </c>
      <c r="AM1322" s="253" t="s">
        <v>413</v>
      </c>
      <c r="AN1322" s="59" t="s">
        <v>383</v>
      </c>
      <c r="AO1322" s="59" t="s">
        <v>369</v>
      </c>
      <c r="AP1322" s="59" t="s">
        <v>198</v>
      </c>
      <c r="AQ1322" s="83"/>
      <c r="AR1322" s="59" t="s">
        <v>246</v>
      </c>
      <c r="AS1322" s="59" t="s">
        <v>367</v>
      </c>
      <c r="AT1322" s="59" t="s">
        <v>661</v>
      </c>
      <c r="AU1322" s="59" t="s">
        <v>709</v>
      </c>
      <c r="AV1322" s="59" t="s">
        <v>374</v>
      </c>
      <c r="AW1322" s="59" t="s">
        <v>384</v>
      </c>
      <c r="AX1322" s="59" t="s">
        <v>404</v>
      </c>
      <c r="AY1322" s="59" t="s">
        <v>158</v>
      </c>
      <c r="AZ1322" s="59" t="s">
        <v>419</v>
      </c>
      <c r="BA1322" s="85" t="s">
        <v>365</v>
      </c>
      <c r="BL1322" s="90">
        <f t="shared" si="2133"/>
        <v>3</v>
      </c>
      <c r="BM1322" s="77">
        <f t="shared" si="2133"/>
        <v>1</v>
      </c>
      <c r="BN1322" s="77">
        <f t="shared" si="2133"/>
        <v>1</v>
      </c>
      <c r="BO1322" s="77">
        <f t="shared" si="2133"/>
        <v>2</v>
      </c>
      <c r="BP1322" s="91"/>
      <c r="BQ1322" s="77">
        <f t="shared" si="2115"/>
        <v>3</v>
      </c>
      <c r="BR1322" s="77">
        <f t="shared" si="2115"/>
        <v>0</v>
      </c>
      <c r="BS1322" s="77">
        <f t="shared" si="2115"/>
        <v>0</v>
      </c>
      <c r="BT1322" s="77">
        <f t="shared" si="2115"/>
        <v>0</v>
      </c>
      <c r="BU1322" s="77">
        <f t="shared" si="2115"/>
        <v>0</v>
      </c>
      <c r="BV1322" s="77">
        <f t="shared" si="2115"/>
        <v>4</v>
      </c>
      <c r="BW1322" s="77">
        <f t="shared" si="2115"/>
        <v>2</v>
      </c>
      <c r="BX1322" s="77">
        <f t="shared" si="2115"/>
        <v>0</v>
      </c>
      <c r="BY1322" s="77">
        <f t="shared" si="2115"/>
        <v>1</v>
      </c>
      <c r="BZ1322" s="92">
        <f t="shared" si="2115"/>
        <v>1</v>
      </c>
      <c r="CB1322" s="77" t="str">
        <f t="shared" si="2116"/>
        <v/>
      </c>
      <c r="CC1322" s="77"/>
      <c r="CD1322" s="77"/>
      <c r="CE1322" s="77"/>
      <c r="CF1322" s="77"/>
      <c r="CG1322" s="77"/>
      <c r="CH1322" s="77"/>
      <c r="CJ1322" s="78"/>
      <c r="CK1322" s="90">
        <f t="shared" si="2134"/>
        <v>2</v>
      </c>
      <c r="CL1322" s="77">
        <f t="shared" si="2134"/>
        <v>3</v>
      </c>
      <c r="CM1322" s="77">
        <f t="shared" si="2134"/>
        <v>1</v>
      </c>
      <c r="CN1322" s="77">
        <f t="shared" si="2134"/>
        <v>3</v>
      </c>
      <c r="CO1322" s="91"/>
      <c r="CP1322" s="77">
        <f>(IF(R1322="","",IF(RIGHT(R1322,2)="10",RIGHT(R1322,2),RIGHT(R1322,1))+0))</f>
        <v>3</v>
      </c>
      <c r="CQ1322" s="77">
        <f>(IF(S1322="","",IF(RIGHT(S1322,2)="10",RIGHT(S1322,2),RIGHT(S1322,1))+0))</f>
        <v>1</v>
      </c>
      <c r="CR1322" s="77">
        <f>(IF(T1322="","",IF(RIGHT(T1322,2)="10",RIGHT(T1322,2),RIGHT(T1322,1))+0))</f>
        <v>3</v>
      </c>
      <c r="CS1322" s="507">
        <v>12</v>
      </c>
      <c r="CT1322" s="77">
        <f t="shared" si="2117"/>
        <v>2</v>
      </c>
      <c r="CU1322" s="77">
        <f t="shared" si="2117"/>
        <v>1</v>
      </c>
      <c r="CV1322" s="77">
        <f t="shared" si="2117"/>
        <v>1</v>
      </c>
      <c r="CW1322" s="77">
        <f t="shared" si="2117"/>
        <v>0</v>
      </c>
      <c r="CX1322" s="77">
        <f t="shared" si="2117"/>
        <v>3</v>
      </c>
      <c r="CY1322" s="92">
        <f t="shared" si="2117"/>
        <v>4</v>
      </c>
      <c r="DA1322" s="77" t="str">
        <f t="shared" si="2118"/>
        <v/>
      </c>
      <c r="DB1322" s="77" t="str">
        <f t="shared" si="2118"/>
        <v/>
      </c>
      <c r="DC1322" s="77"/>
      <c r="DD1322" s="77"/>
      <c r="DE1322" s="77"/>
      <c r="DF1322" s="77"/>
      <c r="DG1322" s="77"/>
      <c r="DH1322" s="77"/>
      <c r="DJ1322" s="90" t="str">
        <f t="shared" si="2135"/>
        <v>H</v>
      </c>
      <c r="DK1322" s="77" t="str">
        <f t="shared" si="2135"/>
        <v>A</v>
      </c>
      <c r="DL1322" s="77" t="str">
        <f t="shared" si="2135"/>
        <v>D</v>
      </c>
      <c r="DM1322" s="77" t="str">
        <f t="shared" si="2135"/>
        <v>A</v>
      </c>
      <c r="DN1322" s="91"/>
      <c r="DO1322" s="77" t="str">
        <f t="shared" si="2119"/>
        <v>D</v>
      </c>
      <c r="DP1322" s="77" t="str">
        <f t="shared" si="2119"/>
        <v>A</v>
      </c>
      <c r="DQ1322" s="77" t="str">
        <f t="shared" si="2119"/>
        <v>A</v>
      </c>
      <c r="DR1322" s="77" t="str">
        <f t="shared" si="2119"/>
        <v>A</v>
      </c>
      <c r="DS1322" s="77" t="str">
        <f t="shared" si="2119"/>
        <v>A</v>
      </c>
      <c r="DT1322" s="77" t="str">
        <f t="shared" si="2119"/>
        <v>H</v>
      </c>
      <c r="DU1322" s="77" t="str">
        <f t="shared" si="2119"/>
        <v>H</v>
      </c>
      <c r="DV1322" s="77" t="str">
        <f t="shared" si="2119"/>
        <v>D</v>
      </c>
      <c r="DW1322" s="77" t="str">
        <f t="shared" si="2119"/>
        <v>A</v>
      </c>
      <c r="DX1322" s="92" t="str">
        <f t="shared" si="2119"/>
        <v>A</v>
      </c>
      <c r="DZ1322" s="56" t="str">
        <f t="shared" si="2120"/>
        <v/>
      </c>
      <c r="EA1322" s="56" t="str">
        <f t="shared" si="2120"/>
        <v/>
      </c>
      <c r="EB1322" s="56" t="str">
        <f t="shared" si="2120"/>
        <v/>
      </c>
      <c r="EC1322" s="56" t="str">
        <f t="shared" si="2121"/>
        <v/>
      </c>
      <c r="ED1322" s="56"/>
      <c r="EE1322" s="56"/>
      <c r="EF1322" s="56"/>
      <c r="EG1322" s="56"/>
      <c r="EI1322" s="53" t="str">
        <f t="shared" si="2122"/>
        <v xml:space="preserve">Croydon  </v>
      </c>
      <c r="EJ1322" s="79">
        <f t="shared" si="2136"/>
        <v>28</v>
      </c>
      <c r="EK1322" s="80">
        <f t="shared" si="2137"/>
        <v>3</v>
      </c>
      <c r="EL1322" s="80">
        <f t="shared" si="2138"/>
        <v>3</v>
      </c>
      <c r="EM1322" s="80">
        <f t="shared" si="2139"/>
        <v>8</v>
      </c>
      <c r="EN1322" s="80">
        <f>COUNTIF(DN$1318:DN$1332,"A")</f>
        <v>2</v>
      </c>
      <c r="EO1322" s="80">
        <f>COUNTIF(DN$1318:DN$1332,"D")</f>
        <v>1</v>
      </c>
      <c r="EP1322" s="80">
        <f>COUNTIF(DN$1318:DN$1332,"H")</f>
        <v>11</v>
      </c>
      <c r="EQ1322" s="79">
        <f t="shared" si="2140"/>
        <v>5</v>
      </c>
      <c r="ER1322" s="79">
        <f t="shared" si="2123"/>
        <v>4</v>
      </c>
      <c r="ES1322" s="79">
        <f t="shared" si="2123"/>
        <v>19</v>
      </c>
      <c r="ET1322" s="81">
        <f>SUM($BL1322:$CI1322)+SUM(CO$1318:CO$1332)</f>
        <v>37</v>
      </c>
      <c r="EU1322" s="81">
        <f>SUM($CK1322:$DH1322)+SUM(BP$1318:BP$1332)</f>
        <v>87</v>
      </c>
      <c r="EV1322" s="79">
        <f t="shared" si="2141"/>
        <v>19</v>
      </c>
      <c r="EW1322" s="81">
        <f t="shared" si="2142"/>
        <v>-50</v>
      </c>
      <c r="EX1322" s="78"/>
      <c r="EY1322" s="80">
        <f t="shared" si="2124"/>
        <v>28</v>
      </c>
      <c r="EZ1322" s="80">
        <f t="shared" si="2125"/>
        <v>5</v>
      </c>
      <c r="FA1322" s="80">
        <f t="shared" si="2126"/>
        <v>4</v>
      </c>
      <c r="FB1322" s="80">
        <f t="shared" si="2127"/>
        <v>19</v>
      </c>
      <c r="FC1322" s="80">
        <f t="shared" si="2128"/>
        <v>37</v>
      </c>
      <c r="FD1322" s="80">
        <f t="shared" si="2129"/>
        <v>87</v>
      </c>
      <c r="FE1322" s="80">
        <f t="shared" si="2130"/>
        <v>19</v>
      </c>
      <c r="FF1322" s="80">
        <f t="shared" si="2131"/>
        <v>-50</v>
      </c>
      <c r="FH1322" s="54">
        <f t="shared" si="2143"/>
        <v>0</v>
      </c>
      <c r="FI1322" s="54">
        <f t="shared" si="2144"/>
        <v>0</v>
      </c>
      <c r="FJ1322" s="54">
        <f t="shared" si="2132"/>
        <v>0</v>
      </c>
      <c r="FK1322" s="54">
        <f t="shared" si="2132"/>
        <v>0</v>
      </c>
      <c r="FL1322" s="54">
        <f t="shared" si="2132"/>
        <v>0</v>
      </c>
      <c r="FM1322" s="54">
        <f t="shared" si="2132"/>
        <v>0</v>
      </c>
      <c r="FN1322" s="54">
        <f t="shared" si="2132"/>
        <v>0</v>
      </c>
      <c r="FO1322" s="54">
        <f t="shared" si="2132"/>
        <v>0</v>
      </c>
      <c r="FQ1322" s="54" t="str">
        <f t="shared" si="2112"/>
        <v/>
      </c>
      <c r="FR1322" s="54" t="str">
        <f t="shared" si="2113"/>
        <v/>
      </c>
      <c r="FS1322" s="54" t="str">
        <f t="shared" si="2099"/>
        <v/>
      </c>
      <c r="FT1322" s="54" t="str">
        <f t="shared" si="2099"/>
        <v/>
      </c>
      <c r="FU1322" s="54" t="str">
        <f t="shared" si="2099"/>
        <v/>
      </c>
      <c r="FV1322" s="54" t="str">
        <f t="shared" si="2099"/>
        <v/>
      </c>
      <c r="FW1322" s="54" t="str">
        <f t="shared" si="2099"/>
        <v/>
      </c>
      <c r="FX1322" s="54" t="str">
        <f t="shared" si="2099"/>
        <v/>
      </c>
      <c r="FZ1322" s="58"/>
      <c r="GA1322" s="59"/>
      <c r="GB1322" s="60"/>
      <c r="GC1322" s="58"/>
      <c r="GD1322" s="59"/>
      <c r="GE1322" s="61"/>
      <c r="GF1322" s="58"/>
      <c r="GG1322" s="61"/>
      <c r="GH1322" s="61"/>
    </row>
    <row r="1323" spans="1:190" s="54" customFormat="1" ht="12" x14ac:dyDescent="0.25">
      <c r="A1323" s="54">
        <v>6</v>
      </c>
      <c r="B1323" s="54" t="s">
        <v>897</v>
      </c>
      <c r="C1323" s="56">
        <v>28</v>
      </c>
      <c r="D1323" s="56">
        <v>13</v>
      </c>
      <c r="E1323" s="56">
        <v>5</v>
      </c>
      <c r="F1323" s="56">
        <v>10</v>
      </c>
      <c r="G1323" s="56">
        <v>49</v>
      </c>
      <c r="H1323" s="56">
        <v>49</v>
      </c>
      <c r="I1323" s="57">
        <v>44</v>
      </c>
      <c r="J1323" s="56">
        <f t="shared" si="2114"/>
        <v>0</v>
      </c>
      <c r="L1323" s="82" t="s">
        <v>390</v>
      </c>
      <c r="M1323" s="253" t="s">
        <v>59</v>
      </c>
      <c r="N1323" s="59" t="s">
        <v>74</v>
      </c>
      <c r="O1323" s="59" t="s">
        <v>148</v>
      </c>
      <c r="P1323" s="59" t="s">
        <v>176</v>
      </c>
      <c r="Q1323" s="59" t="s">
        <v>111</v>
      </c>
      <c r="R1323" s="83"/>
      <c r="S1323" s="59" t="s">
        <v>77</v>
      </c>
      <c r="T1323" s="59" t="s">
        <v>103</v>
      </c>
      <c r="U1323" s="59" t="s">
        <v>99</v>
      </c>
      <c r="V1323" s="59" t="s">
        <v>62</v>
      </c>
      <c r="W1323" s="59" t="s">
        <v>89</v>
      </c>
      <c r="X1323" s="59" t="s">
        <v>77</v>
      </c>
      <c r="Y1323" s="59" t="s">
        <v>74</v>
      </c>
      <c r="Z1323" s="59" t="s">
        <v>62</v>
      </c>
      <c r="AA1323" s="85" t="s">
        <v>77</v>
      </c>
      <c r="AL1323" s="82" t="s">
        <v>390</v>
      </c>
      <c r="AM1323" s="253" t="s">
        <v>367</v>
      </c>
      <c r="AN1323" s="59" t="s">
        <v>375</v>
      </c>
      <c r="AO1323" s="59" t="s">
        <v>249</v>
      </c>
      <c r="AP1323" s="59" t="s">
        <v>583</v>
      </c>
      <c r="AQ1323" s="59" t="s">
        <v>382</v>
      </c>
      <c r="AR1323" s="83"/>
      <c r="AS1323" s="59" t="s">
        <v>258</v>
      </c>
      <c r="AT1323" s="59" t="s">
        <v>419</v>
      </c>
      <c r="AU1323" s="59" t="s">
        <v>392</v>
      </c>
      <c r="AV1323" s="59" t="s">
        <v>586</v>
      </c>
      <c r="AW1323" s="59" t="s">
        <v>575</v>
      </c>
      <c r="AX1323" s="59" t="s">
        <v>590</v>
      </c>
      <c r="AY1323" s="59" t="s">
        <v>369</v>
      </c>
      <c r="AZ1323" s="59" t="s">
        <v>374</v>
      </c>
      <c r="BA1323" s="85" t="s">
        <v>1192</v>
      </c>
      <c r="BL1323" s="90">
        <f t="shared" si="2133"/>
        <v>4</v>
      </c>
      <c r="BM1323" s="77">
        <f t="shared" si="2133"/>
        <v>1</v>
      </c>
      <c r="BN1323" s="77">
        <f t="shared" si="2133"/>
        <v>0</v>
      </c>
      <c r="BO1323" s="77">
        <f t="shared" si="2133"/>
        <v>2</v>
      </c>
      <c r="BP1323" s="77">
        <f t="shared" si="2133"/>
        <v>5</v>
      </c>
      <c r="BQ1323" s="91"/>
      <c r="BR1323" s="77">
        <f t="shared" si="2115"/>
        <v>2</v>
      </c>
      <c r="BS1323" s="77">
        <f t="shared" si="2115"/>
        <v>1</v>
      </c>
      <c r="BT1323" s="77">
        <f t="shared" si="2115"/>
        <v>1</v>
      </c>
      <c r="BU1323" s="77">
        <f t="shared" si="2115"/>
        <v>1</v>
      </c>
      <c r="BV1323" s="77">
        <f t="shared" si="2115"/>
        <v>3</v>
      </c>
      <c r="BW1323" s="77">
        <f t="shared" si="2115"/>
        <v>2</v>
      </c>
      <c r="BX1323" s="77">
        <f t="shared" si="2115"/>
        <v>1</v>
      </c>
      <c r="BY1323" s="77">
        <f t="shared" si="2115"/>
        <v>1</v>
      </c>
      <c r="BZ1323" s="92">
        <f t="shared" si="2115"/>
        <v>2</v>
      </c>
      <c r="CB1323" s="77" t="str">
        <f t="shared" si="2116"/>
        <v/>
      </c>
      <c r="CC1323" s="77"/>
      <c r="CD1323" s="77"/>
      <c r="CE1323" s="77"/>
      <c r="CF1323" s="77"/>
      <c r="CG1323" s="77"/>
      <c r="CH1323" s="77"/>
      <c r="CJ1323" s="78"/>
      <c r="CK1323" s="90">
        <f t="shared" si="2134"/>
        <v>0</v>
      </c>
      <c r="CL1323" s="77">
        <f t="shared" si="2134"/>
        <v>2</v>
      </c>
      <c r="CM1323" s="77">
        <f t="shared" si="2134"/>
        <v>1</v>
      </c>
      <c r="CN1323" s="77">
        <f t="shared" si="2134"/>
        <v>3</v>
      </c>
      <c r="CO1323" s="77">
        <f t="shared" si="2134"/>
        <v>2</v>
      </c>
      <c r="CP1323" s="91"/>
      <c r="CQ1323" s="77">
        <f>(IF(S1323="","",IF(RIGHT(S1323,2)="10",RIGHT(S1323,2),RIGHT(S1323,1))+0))</f>
        <v>1</v>
      </c>
      <c r="CR1323" s="77">
        <f>(IF(T1323="","",IF(RIGHT(T1323,2)="10",RIGHT(T1323,2),RIGHT(T1323,1))+0))</f>
        <v>3</v>
      </c>
      <c r="CS1323" s="77">
        <f>(IF(U1323="","",IF(RIGHT(U1323,2)="10",RIGHT(U1323,2),RIGHT(U1323,1))+0))</f>
        <v>0</v>
      </c>
      <c r="CT1323" s="77">
        <f t="shared" si="2117"/>
        <v>1</v>
      </c>
      <c r="CU1323" s="77">
        <f t="shared" si="2117"/>
        <v>0</v>
      </c>
      <c r="CV1323" s="77">
        <f t="shared" si="2117"/>
        <v>1</v>
      </c>
      <c r="CW1323" s="77">
        <f t="shared" si="2117"/>
        <v>2</v>
      </c>
      <c r="CX1323" s="77">
        <f t="shared" si="2117"/>
        <v>1</v>
      </c>
      <c r="CY1323" s="92">
        <f t="shared" si="2117"/>
        <v>1</v>
      </c>
      <c r="DA1323" s="77" t="str">
        <f t="shared" si="2118"/>
        <v/>
      </c>
      <c r="DB1323" s="77" t="str">
        <f t="shared" si="2118"/>
        <v/>
      </c>
      <c r="DC1323" s="77"/>
      <c r="DD1323" s="77"/>
      <c r="DE1323" s="77"/>
      <c r="DF1323" s="77"/>
      <c r="DG1323" s="77"/>
      <c r="DH1323" s="77"/>
      <c r="DJ1323" s="90" t="str">
        <f t="shared" si="2135"/>
        <v>H</v>
      </c>
      <c r="DK1323" s="77" t="str">
        <f t="shared" si="2135"/>
        <v>A</v>
      </c>
      <c r="DL1323" s="77" t="str">
        <f t="shared" si="2135"/>
        <v>A</v>
      </c>
      <c r="DM1323" s="77" t="str">
        <f t="shared" si="2135"/>
        <v>A</v>
      </c>
      <c r="DN1323" s="77" t="str">
        <f t="shared" si="2135"/>
        <v>H</v>
      </c>
      <c r="DO1323" s="91"/>
      <c r="DP1323" s="77" t="str">
        <f t="shared" si="2119"/>
        <v>H</v>
      </c>
      <c r="DQ1323" s="77" t="str">
        <f t="shared" si="2119"/>
        <v>A</v>
      </c>
      <c r="DR1323" s="77" t="str">
        <f t="shared" si="2119"/>
        <v>H</v>
      </c>
      <c r="DS1323" s="77" t="str">
        <f t="shared" si="2119"/>
        <v>D</v>
      </c>
      <c r="DT1323" s="77" t="str">
        <f t="shared" si="2119"/>
        <v>H</v>
      </c>
      <c r="DU1323" s="77" t="str">
        <f t="shared" si="2119"/>
        <v>H</v>
      </c>
      <c r="DV1323" s="77" t="str">
        <f t="shared" si="2119"/>
        <v>A</v>
      </c>
      <c r="DW1323" s="77" t="str">
        <f t="shared" si="2119"/>
        <v>D</v>
      </c>
      <c r="DX1323" s="92" t="str">
        <f t="shared" si="2119"/>
        <v>H</v>
      </c>
      <c r="DZ1323" s="56" t="str">
        <f t="shared" si="2120"/>
        <v/>
      </c>
      <c r="EA1323" s="56" t="str">
        <f t="shared" si="2120"/>
        <v/>
      </c>
      <c r="EB1323" s="56" t="str">
        <f t="shared" si="2120"/>
        <v/>
      </c>
      <c r="EC1323" s="56" t="str">
        <f t="shared" si="2121"/>
        <v/>
      </c>
      <c r="ED1323" s="56"/>
      <c r="EE1323" s="56"/>
      <c r="EF1323" s="56"/>
      <c r="EG1323" s="56"/>
      <c r="EI1323" s="53" t="str">
        <f t="shared" si="2122"/>
        <v>Croydon Athletic</v>
      </c>
      <c r="EJ1323" s="79">
        <f t="shared" si="2136"/>
        <v>28</v>
      </c>
      <c r="EK1323" s="80">
        <f t="shared" si="2137"/>
        <v>7</v>
      </c>
      <c r="EL1323" s="80">
        <f t="shared" si="2138"/>
        <v>2</v>
      </c>
      <c r="EM1323" s="80">
        <f t="shared" si="2139"/>
        <v>5</v>
      </c>
      <c r="EN1323" s="80">
        <f>COUNTIF(DO$1318:DO$1332,"A")</f>
        <v>5</v>
      </c>
      <c r="EO1323" s="80">
        <f>COUNTIF(DO$1318:DO$1332,"D")</f>
        <v>5</v>
      </c>
      <c r="EP1323" s="80">
        <f>COUNTIF(DO$1318:DO$1332,"H")</f>
        <v>4</v>
      </c>
      <c r="EQ1323" s="79">
        <f t="shared" si="2140"/>
        <v>12</v>
      </c>
      <c r="ER1323" s="79">
        <f t="shared" si="2123"/>
        <v>7</v>
      </c>
      <c r="ES1323" s="79">
        <f t="shared" si="2123"/>
        <v>9</v>
      </c>
      <c r="ET1323" s="81">
        <f>SUM($BL1323:$CI1323)+SUM(CP$1318:CP$1332)</f>
        <v>40</v>
      </c>
      <c r="EU1323" s="81">
        <f>SUM($CK1323:$DH1323)+SUM(BQ$1318:BQ$1332)</f>
        <v>33</v>
      </c>
      <c r="EV1323" s="79">
        <f t="shared" si="2141"/>
        <v>43</v>
      </c>
      <c r="EW1323" s="81">
        <f t="shared" si="2142"/>
        <v>7</v>
      </c>
      <c r="EX1323" s="78"/>
      <c r="EY1323" s="80">
        <f t="shared" si="2124"/>
        <v>28</v>
      </c>
      <c r="EZ1323" s="80">
        <f t="shared" si="2125"/>
        <v>12</v>
      </c>
      <c r="FA1323" s="80">
        <f t="shared" si="2126"/>
        <v>7</v>
      </c>
      <c r="FB1323" s="80">
        <f t="shared" si="2127"/>
        <v>9</v>
      </c>
      <c r="FC1323" s="80">
        <f t="shared" si="2128"/>
        <v>40</v>
      </c>
      <c r="FD1323" s="80">
        <f t="shared" si="2129"/>
        <v>33</v>
      </c>
      <c r="FE1323" s="80">
        <f t="shared" si="2130"/>
        <v>43</v>
      </c>
      <c r="FF1323" s="80">
        <f t="shared" si="2131"/>
        <v>7</v>
      </c>
      <c r="FH1323" s="54">
        <f t="shared" si="2143"/>
        <v>0</v>
      </c>
      <c r="FI1323" s="54">
        <f t="shared" si="2144"/>
        <v>0</v>
      </c>
      <c r="FJ1323" s="54">
        <f t="shared" si="2132"/>
        <v>0</v>
      </c>
      <c r="FK1323" s="54">
        <f t="shared" si="2132"/>
        <v>0</v>
      </c>
      <c r="FL1323" s="54">
        <f t="shared" si="2132"/>
        <v>0</v>
      </c>
      <c r="FM1323" s="54">
        <f t="shared" si="2132"/>
        <v>0</v>
      </c>
      <c r="FN1323" s="54">
        <f t="shared" si="2132"/>
        <v>0</v>
      </c>
      <c r="FO1323" s="54">
        <f t="shared" si="2132"/>
        <v>0</v>
      </c>
      <c r="FQ1323" s="54" t="str">
        <f t="shared" si="2112"/>
        <v/>
      </c>
      <c r="FR1323" s="54" t="str">
        <f t="shared" si="2113"/>
        <v/>
      </c>
      <c r="FS1323" s="54" t="str">
        <f t="shared" si="2099"/>
        <v/>
      </c>
      <c r="FT1323" s="54" t="str">
        <f t="shared" si="2099"/>
        <v/>
      </c>
      <c r="FU1323" s="54" t="str">
        <f t="shared" si="2099"/>
        <v/>
      </c>
      <c r="FV1323" s="54" t="str">
        <f t="shared" si="2099"/>
        <v/>
      </c>
      <c r="FW1323" s="54" t="str">
        <f t="shared" si="2099"/>
        <v/>
      </c>
      <c r="FX1323" s="54" t="str">
        <f t="shared" si="2099"/>
        <v/>
      </c>
      <c r="FZ1323" s="58"/>
      <c r="GA1323" s="59"/>
      <c r="GB1323" s="60"/>
      <c r="GC1323" s="58"/>
      <c r="GD1323" s="59"/>
      <c r="GE1323" s="61"/>
      <c r="GF1323" s="58"/>
      <c r="GG1323" s="61"/>
      <c r="GH1323" s="61"/>
    </row>
    <row r="1324" spans="1:190" s="54" customFormat="1" ht="12" x14ac:dyDescent="0.25">
      <c r="A1324" s="54">
        <v>7</v>
      </c>
      <c r="B1324" s="54" t="s">
        <v>390</v>
      </c>
      <c r="C1324" s="56">
        <v>28</v>
      </c>
      <c r="D1324" s="56">
        <v>12</v>
      </c>
      <c r="E1324" s="56">
        <v>7</v>
      </c>
      <c r="F1324" s="56">
        <v>9</v>
      </c>
      <c r="G1324" s="56">
        <v>40</v>
      </c>
      <c r="H1324" s="56">
        <v>33</v>
      </c>
      <c r="I1324" s="57">
        <v>43</v>
      </c>
      <c r="J1324" s="56">
        <f t="shared" si="2114"/>
        <v>7</v>
      </c>
      <c r="L1324" s="82" t="s">
        <v>1363</v>
      </c>
      <c r="M1324" s="253" t="s">
        <v>148</v>
      </c>
      <c r="N1324" s="59" t="s">
        <v>62</v>
      </c>
      <c r="O1324" s="59" t="s">
        <v>206</v>
      </c>
      <c r="P1324" s="59" t="s">
        <v>124</v>
      </c>
      <c r="Q1324" s="59" t="s">
        <v>60</v>
      </c>
      <c r="R1324" s="59" t="s">
        <v>77</v>
      </c>
      <c r="S1324" s="83"/>
      <c r="T1324" s="59" t="s">
        <v>148</v>
      </c>
      <c r="U1324" s="59" t="s">
        <v>76</v>
      </c>
      <c r="V1324" s="59" t="s">
        <v>150</v>
      </c>
      <c r="W1324" s="59" t="s">
        <v>62</v>
      </c>
      <c r="X1324" s="59" t="s">
        <v>125</v>
      </c>
      <c r="Y1324" s="59" t="s">
        <v>219</v>
      </c>
      <c r="Z1324" s="59" t="s">
        <v>74</v>
      </c>
      <c r="AA1324" s="85" t="s">
        <v>148</v>
      </c>
      <c r="AL1324" s="82" t="s">
        <v>1363</v>
      </c>
      <c r="AM1324" s="253" t="s">
        <v>274</v>
      </c>
      <c r="AN1324" s="59" t="s">
        <v>272</v>
      </c>
      <c r="AO1324" s="59" t="s">
        <v>1279</v>
      </c>
      <c r="AP1324" s="59" t="s">
        <v>657</v>
      </c>
      <c r="AQ1324" s="59" t="s">
        <v>261</v>
      </c>
      <c r="AR1324" s="59" t="s">
        <v>654</v>
      </c>
      <c r="AS1324" s="83"/>
      <c r="AT1324" s="59" t="s">
        <v>665</v>
      </c>
      <c r="AU1324" s="59" t="s">
        <v>655</v>
      </c>
      <c r="AV1324" s="59" t="s">
        <v>414</v>
      </c>
      <c r="AW1324" s="59" t="s">
        <v>636</v>
      </c>
      <c r="AX1324" s="59" t="s">
        <v>681</v>
      </c>
      <c r="AY1324" s="59" t="s">
        <v>244</v>
      </c>
      <c r="AZ1324" s="59" t="s">
        <v>270</v>
      </c>
      <c r="BA1324" s="85" t="s">
        <v>661</v>
      </c>
      <c r="BL1324" s="90">
        <f t="shared" si="2133"/>
        <v>0</v>
      </c>
      <c r="BM1324" s="77">
        <f t="shared" si="2133"/>
        <v>1</v>
      </c>
      <c r="BN1324" s="77">
        <f t="shared" si="2133"/>
        <v>1</v>
      </c>
      <c r="BO1324" s="77">
        <f t="shared" si="2133"/>
        <v>0</v>
      </c>
      <c r="BP1324" s="77">
        <f t="shared" si="2133"/>
        <v>4</v>
      </c>
      <c r="BQ1324" s="77">
        <f t="shared" si="2133"/>
        <v>2</v>
      </c>
      <c r="BR1324" s="91"/>
      <c r="BS1324" s="77">
        <f t="shared" si="2115"/>
        <v>0</v>
      </c>
      <c r="BT1324" s="77">
        <f t="shared" si="2115"/>
        <v>0</v>
      </c>
      <c r="BU1324" s="77">
        <f t="shared" si="2115"/>
        <v>3</v>
      </c>
      <c r="BV1324" s="77">
        <f t="shared" si="2115"/>
        <v>1</v>
      </c>
      <c r="BW1324" s="77">
        <f t="shared" si="2115"/>
        <v>5</v>
      </c>
      <c r="BX1324" s="77">
        <f t="shared" si="2115"/>
        <v>0</v>
      </c>
      <c r="BY1324" s="77">
        <f t="shared" si="2115"/>
        <v>1</v>
      </c>
      <c r="BZ1324" s="92">
        <f t="shared" si="2115"/>
        <v>0</v>
      </c>
      <c r="CB1324" s="77" t="str">
        <f t="shared" si="2116"/>
        <v/>
      </c>
      <c r="CC1324" s="77"/>
      <c r="CD1324" s="77"/>
      <c r="CE1324" s="77"/>
      <c r="CF1324" s="77"/>
      <c r="CG1324" s="77"/>
      <c r="CH1324" s="77"/>
      <c r="CJ1324" s="78"/>
      <c r="CK1324" s="90">
        <f t="shared" si="2134"/>
        <v>1</v>
      </c>
      <c r="CL1324" s="77">
        <f t="shared" si="2134"/>
        <v>1</v>
      </c>
      <c r="CM1324" s="77">
        <f t="shared" si="2134"/>
        <v>4</v>
      </c>
      <c r="CN1324" s="77">
        <f t="shared" si="2134"/>
        <v>0</v>
      </c>
      <c r="CO1324" s="77">
        <f t="shared" si="2134"/>
        <v>1</v>
      </c>
      <c r="CP1324" s="77">
        <f t="shared" si="2134"/>
        <v>1</v>
      </c>
      <c r="CQ1324" s="91"/>
      <c r="CR1324" s="77">
        <f>(IF(T1324="","",IF(RIGHT(T1324,2)="10",RIGHT(T1324,2),RIGHT(T1324,1))+0))</f>
        <v>1</v>
      </c>
      <c r="CS1324" s="77">
        <f>(IF(U1324="","",IF(RIGHT(U1324,2)="10",RIGHT(U1324,2),RIGHT(U1324,1))+0))</f>
        <v>2</v>
      </c>
      <c r="CT1324" s="77">
        <f t="shared" si="2117"/>
        <v>1</v>
      </c>
      <c r="CU1324" s="77">
        <f t="shared" si="2117"/>
        <v>1</v>
      </c>
      <c r="CV1324" s="77">
        <f t="shared" si="2117"/>
        <v>0</v>
      </c>
      <c r="CW1324" s="77">
        <f t="shared" si="2117"/>
        <v>6</v>
      </c>
      <c r="CX1324" s="77">
        <f t="shared" si="2117"/>
        <v>2</v>
      </c>
      <c r="CY1324" s="92">
        <f t="shared" si="2117"/>
        <v>1</v>
      </c>
      <c r="DA1324" s="77" t="str">
        <f t="shared" si="2118"/>
        <v/>
      </c>
      <c r="DB1324" s="77" t="str">
        <f t="shared" si="2118"/>
        <v/>
      </c>
      <c r="DC1324" s="77"/>
      <c r="DD1324" s="77"/>
      <c r="DE1324" s="77"/>
      <c r="DF1324" s="77"/>
      <c r="DG1324" s="77"/>
      <c r="DH1324" s="77"/>
      <c r="DJ1324" s="90" t="str">
        <f t="shared" si="2135"/>
        <v>A</v>
      </c>
      <c r="DK1324" s="77" t="str">
        <f t="shared" si="2135"/>
        <v>D</v>
      </c>
      <c r="DL1324" s="77" t="str">
        <f t="shared" si="2135"/>
        <v>A</v>
      </c>
      <c r="DM1324" s="77" t="str">
        <f t="shared" si="2135"/>
        <v>D</v>
      </c>
      <c r="DN1324" s="77" t="str">
        <f t="shared" si="2135"/>
        <v>H</v>
      </c>
      <c r="DO1324" s="77" t="str">
        <f t="shared" si="2135"/>
        <v>H</v>
      </c>
      <c r="DP1324" s="91"/>
      <c r="DQ1324" s="77" t="str">
        <f t="shared" si="2119"/>
        <v>A</v>
      </c>
      <c r="DR1324" s="77" t="str">
        <f t="shared" si="2119"/>
        <v>A</v>
      </c>
      <c r="DS1324" s="77" t="str">
        <f t="shared" si="2119"/>
        <v>H</v>
      </c>
      <c r="DT1324" s="77" t="str">
        <f t="shared" si="2119"/>
        <v>D</v>
      </c>
      <c r="DU1324" s="77" t="str">
        <f t="shared" si="2119"/>
        <v>H</v>
      </c>
      <c r="DV1324" s="77" t="str">
        <f t="shared" si="2119"/>
        <v>A</v>
      </c>
      <c r="DW1324" s="77" t="str">
        <f t="shared" si="2119"/>
        <v>A</v>
      </c>
      <c r="DX1324" s="92" t="str">
        <f t="shared" si="2119"/>
        <v>A</v>
      </c>
      <c r="DZ1324" s="56" t="str">
        <f t="shared" si="2120"/>
        <v/>
      </c>
      <c r="EA1324" s="56" t="str">
        <f t="shared" si="2120"/>
        <v/>
      </c>
      <c r="EB1324" s="56" t="str">
        <f t="shared" si="2120"/>
        <v/>
      </c>
      <c r="EC1324" s="56" t="str">
        <f t="shared" si="2121"/>
        <v/>
      </c>
      <c r="ED1324" s="56"/>
      <c r="EE1324" s="56"/>
      <c r="EF1324" s="56"/>
      <c r="EG1324" s="56"/>
      <c r="EI1324" s="53" t="str">
        <f t="shared" si="2122"/>
        <v>Epsom &amp; Ewell</v>
      </c>
      <c r="EJ1324" s="79">
        <f t="shared" si="2136"/>
        <v>28</v>
      </c>
      <c r="EK1324" s="80">
        <f t="shared" si="2137"/>
        <v>4</v>
      </c>
      <c r="EL1324" s="80">
        <f t="shared" si="2138"/>
        <v>3</v>
      </c>
      <c r="EM1324" s="80">
        <f t="shared" si="2139"/>
        <v>7</v>
      </c>
      <c r="EN1324" s="80">
        <f>COUNTIF(DP$1318:DP$1332,"A")</f>
        <v>3</v>
      </c>
      <c r="EO1324" s="80">
        <f>COUNTIF(DP$1318:DP$1332,"D")</f>
        <v>2</v>
      </c>
      <c r="EP1324" s="80">
        <f>COUNTIF(DP$1318:DP$1332,"H")</f>
        <v>9</v>
      </c>
      <c r="EQ1324" s="79">
        <f t="shared" si="2140"/>
        <v>7</v>
      </c>
      <c r="ER1324" s="79">
        <f t="shared" si="2123"/>
        <v>5</v>
      </c>
      <c r="ES1324" s="79">
        <f t="shared" si="2123"/>
        <v>16</v>
      </c>
      <c r="ET1324" s="81">
        <f>SUM($BL1324:$CI1324)+SUM(CQ$1318:CQ$1332)</f>
        <v>37</v>
      </c>
      <c r="EU1324" s="81">
        <f>SUM($CK1324:$DH1324)+SUM(BR$1318:BR$1332)</f>
        <v>56</v>
      </c>
      <c r="EV1324" s="79">
        <f t="shared" si="2141"/>
        <v>26</v>
      </c>
      <c r="EW1324" s="81">
        <f t="shared" si="2142"/>
        <v>-19</v>
      </c>
      <c r="EX1324" s="78"/>
      <c r="EY1324" s="80">
        <f t="shared" si="2124"/>
        <v>28</v>
      </c>
      <c r="EZ1324" s="80">
        <f t="shared" si="2125"/>
        <v>7</v>
      </c>
      <c r="FA1324" s="80">
        <f t="shared" si="2126"/>
        <v>5</v>
      </c>
      <c r="FB1324" s="80">
        <f t="shared" si="2127"/>
        <v>16</v>
      </c>
      <c r="FC1324" s="80">
        <f t="shared" si="2128"/>
        <v>37</v>
      </c>
      <c r="FD1324" s="80">
        <f t="shared" si="2129"/>
        <v>56</v>
      </c>
      <c r="FE1324" s="80">
        <f t="shared" si="2130"/>
        <v>26</v>
      </c>
      <c r="FF1324" s="80">
        <f t="shared" si="2131"/>
        <v>-19</v>
      </c>
      <c r="FH1324" s="54">
        <f t="shared" si="2143"/>
        <v>0</v>
      </c>
      <c r="FI1324" s="54">
        <f t="shared" si="2144"/>
        <v>0</v>
      </c>
      <c r="FJ1324" s="54">
        <f t="shared" si="2132"/>
        <v>0</v>
      </c>
      <c r="FK1324" s="54">
        <f t="shared" si="2132"/>
        <v>0</v>
      </c>
      <c r="FL1324" s="54">
        <f t="shared" si="2132"/>
        <v>0</v>
      </c>
      <c r="FM1324" s="54">
        <f t="shared" si="2132"/>
        <v>0</v>
      </c>
      <c r="FN1324" s="54">
        <f t="shared" si="2132"/>
        <v>0</v>
      </c>
      <c r="FO1324" s="54">
        <f t="shared" si="2132"/>
        <v>0</v>
      </c>
      <c r="FQ1324" s="54" t="str">
        <f t="shared" si="2112"/>
        <v/>
      </c>
      <c r="FR1324" s="54" t="str">
        <f t="shared" si="2113"/>
        <v/>
      </c>
      <c r="FS1324" s="54" t="str">
        <f t="shared" si="2099"/>
        <v/>
      </c>
      <c r="FT1324" s="54" t="str">
        <f t="shared" si="2099"/>
        <v/>
      </c>
      <c r="FU1324" s="54" t="str">
        <f t="shared" si="2099"/>
        <v/>
      </c>
      <c r="FV1324" s="54" t="str">
        <f t="shared" si="2099"/>
        <v/>
      </c>
      <c r="FW1324" s="54" t="str">
        <f t="shared" si="2099"/>
        <v/>
      </c>
      <c r="FX1324" s="54" t="str">
        <f t="shared" si="2099"/>
        <v/>
      </c>
      <c r="FZ1324" s="58"/>
      <c r="GA1324" s="59"/>
      <c r="GB1324" s="60"/>
      <c r="GC1324" s="58"/>
      <c r="GD1324" s="59"/>
      <c r="GE1324" s="61"/>
      <c r="GF1324" s="58"/>
      <c r="GG1324" s="61"/>
      <c r="GH1324" s="61"/>
    </row>
    <row r="1325" spans="1:190" s="54" customFormat="1" ht="12" x14ac:dyDescent="0.25">
      <c r="A1325" s="54">
        <v>8</v>
      </c>
      <c r="B1325" s="54" t="s">
        <v>1910</v>
      </c>
      <c r="C1325" s="56">
        <v>28</v>
      </c>
      <c r="D1325" s="56">
        <v>12</v>
      </c>
      <c r="E1325" s="56">
        <v>6</v>
      </c>
      <c r="F1325" s="56">
        <v>10</v>
      </c>
      <c r="G1325" s="56">
        <v>42</v>
      </c>
      <c r="H1325" s="56">
        <v>43</v>
      </c>
      <c r="I1325" s="57">
        <v>42</v>
      </c>
      <c r="J1325" s="56">
        <f t="shared" si="2114"/>
        <v>-1</v>
      </c>
      <c r="L1325" s="82" t="s">
        <v>1948</v>
      </c>
      <c r="M1325" s="253" t="s">
        <v>59</v>
      </c>
      <c r="N1325" s="59" t="s">
        <v>148</v>
      </c>
      <c r="O1325" s="59" t="s">
        <v>59</v>
      </c>
      <c r="P1325" s="59" t="s">
        <v>77</v>
      </c>
      <c r="Q1325" s="59" t="s">
        <v>89</v>
      </c>
      <c r="R1325" s="59" t="s">
        <v>99</v>
      </c>
      <c r="S1325" s="59" t="s">
        <v>268</v>
      </c>
      <c r="T1325" s="83"/>
      <c r="U1325" s="59" t="s">
        <v>148</v>
      </c>
      <c r="V1325" s="59" t="s">
        <v>58</v>
      </c>
      <c r="W1325" s="59" t="s">
        <v>177</v>
      </c>
      <c r="X1325" s="59" t="s">
        <v>77</v>
      </c>
      <c r="Y1325" s="59" t="s">
        <v>101</v>
      </c>
      <c r="Z1325" s="59" t="s">
        <v>150</v>
      </c>
      <c r="AA1325" s="85" t="s">
        <v>89</v>
      </c>
      <c r="AL1325" s="82" t="s">
        <v>1948</v>
      </c>
      <c r="AM1325" s="253" t="s">
        <v>182</v>
      </c>
      <c r="AN1325" s="59" t="s">
        <v>159</v>
      </c>
      <c r="AO1325" s="59" t="s">
        <v>401</v>
      </c>
      <c r="AP1325" s="59" t="s">
        <v>374</v>
      </c>
      <c r="AQ1325" s="59" t="s">
        <v>181</v>
      </c>
      <c r="AR1325" s="59" t="s">
        <v>187</v>
      </c>
      <c r="AS1325" s="59" t="s">
        <v>365</v>
      </c>
      <c r="AT1325" s="83"/>
      <c r="AU1325" s="59" t="s">
        <v>93</v>
      </c>
      <c r="AV1325" s="59" t="s">
        <v>382</v>
      </c>
      <c r="AW1325" s="59" t="s">
        <v>373</v>
      </c>
      <c r="AX1325" s="59" t="s">
        <v>393</v>
      </c>
      <c r="AY1325" s="59" t="s">
        <v>188</v>
      </c>
      <c r="AZ1325" s="59" t="s">
        <v>413</v>
      </c>
      <c r="BA1325" s="85" t="s">
        <v>381</v>
      </c>
      <c r="BL1325" s="90">
        <f t="shared" si="2133"/>
        <v>4</v>
      </c>
      <c r="BM1325" s="77">
        <f t="shared" si="2133"/>
        <v>0</v>
      </c>
      <c r="BN1325" s="77">
        <f t="shared" si="2133"/>
        <v>4</v>
      </c>
      <c r="BO1325" s="77">
        <f t="shared" si="2133"/>
        <v>2</v>
      </c>
      <c r="BP1325" s="77">
        <f t="shared" si="2133"/>
        <v>3</v>
      </c>
      <c r="BQ1325" s="77">
        <f t="shared" si="2133"/>
        <v>1</v>
      </c>
      <c r="BR1325" s="77">
        <f t="shared" si="2133"/>
        <v>7</v>
      </c>
      <c r="BS1325" s="91"/>
      <c r="BT1325" s="77">
        <f t="shared" si="2115"/>
        <v>0</v>
      </c>
      <c r="BU1325" s="77">
        <f t="shared" si="2115"/>
        <v>5</v>
      </c>
      <c r="BV1325" s="77">
        <f t="shared" si="2115"/>
        <v>2</v>
      </c>
      <c r="BW1325" s="77">
        <f t="shared" si="2115"/>
        <v>2</v>
      </c>
      <c r="BX1325" s="77">
        <f t="shared" si="2115"/>
        <v>3</v>
      </c>
      <c r="BY1325" s="77">
        <f t="shared" si="2115"/>
        <v>3</v>
      </c>
      <c r="BZ1325" s="92">
        <f t="shared" si="2115"/>
        <v>3</v>
      </c>
      <c r="CB1325" s="77" t="str">
        <f t="shared" si="2116"/>
        <v/>
      </c>
      <c r="CC1325" s="77"/>
      <c r="CD1325" s="77"/>
      <c r="CE1325" s="77"/>
      <c r="CF1325" s="77"/>
      <c r="CG1325" s="77"/>
      <c r="CH1325" s="77"/>
      <c r="CJ1325" s="78"/>
      <c r="CK1325" s="90">
        <f t="shared" si="2134"/>
        <v>0</v>
      </c>
      <c r="CL1325" s="77">
        <f t="shared" si="2134"/>
        <v>1</v>
      </c>
      <c r="CM1325" s="77">
        <f t="shared" si="2134"/>
        <v>0</v>
      </c>
      <c r="CN1325" s="77">
        <f t="shared" si="2134"/>
        <v>1</v>
      </c>
      <c r="CO1325" s="77">
        <f t="shared" si="2134"/>
        <v>0</v>
      </c>
      <c r="CP1325" s="77">
        <f t="shared" si="2134"/>
        <v>0</v>
      </c>
      <c r="CQ1325" s="77">
        <f t="shared" si="2134"/>
        <v>2</v>
      </c>
      <c r="CR1325" s="91"/>
      <c r="CS1325" s="77">
        <f>(IF(U1325="","",IF(RIGHT(U1325,2)="10",RIGHT(U1325,2),RIGHT(U1325,1))+0))</f>
        <v>1</v>
      </c>
      <c r="CT1325" s="77">
        <f t="shared" si="2117"/>
        <v>1</v>
      </c>
      <c r="CU1325" s="77">
        <f t="shared" si="2117"/>
        <v>0</v>
      </c>
      <c r="CV1325" s="77">
        <f t="shared" si="2117"/>
        <v>1</v>
      </c>
      <c r="CW1325" s="77">
        <f t="shared" si="2117"/>
        <v>2</v>
      </c>
      <c r="CX1325" s="77">
        <f t="shared" si="2117"/>
        <v>1</v>
      </c>
      <c r="CY1325" s="92">
        <f t="shared" si="2117"/>
        <v>0</v>
      </c>
      <c r="DA1325" s="77" t="str">
        <f t="shared" si="2118"/>
        <v/>
      </c>
      <c r="DB1325" s="77" t="str">
        <f t="shared" si="2118"/>
        <v/>
      </c>
      <c r="DC1325" s="77"/>
      <c r="DD1325" s="77"/>
      <c r="DE1325" s="77"/>
      <c r="DF1325" s="77"/>
      <c r="DG1325" s="77"/>
      <c r="DH1325" s="77"/>
      <c r="DJ1325" s="90" t="str">
        <f t="shared" si="2135"/>
        <v>H</v>
      </c>
      <c r="DK1325" s="77" t="str">
        <f t="shared" si="2135"/>
        <v>A</v>
      </c>
      <c r="DL1325" s="77" t="str">
        <f t="shared" si="2135"/>
        <v>H</v>
      </c>
      <c r="DM1325" s="77" t="str">
        <f t="shared" si="2135"/>
        <v>H</v>
      </c>
      <c r="DN1325" s="77" t="str">
        <f t="shared" si="2135"/>
        <v>H</v>
      </c>
      <c r="DO1325" s="77" t="str">
        <f t="shared" si="2135"/>
        <v>H</v>
      </c>
      <c r="DP1325" s="77" t="str">
        <f t="shared" si="2135"/>
        <v>H</v>
      </c>
      <c r="DQ1325" s="91"/>
      <c r="DR1325" s="77" t="str">
        <f t="shared" si="2119"/>
        <v>A</v>
      </c>
      <c r="DS1325" s="77" t="str">
        <f t="shared" si="2119"/>
        <v>H</v>
      </c>
      <c r="DT1325" s="77" t="str">
        <f t="shared" si="2119"/>
        <v>H</v>
      </c>
      <c r="DU1325" s="77" t="str">
        <f t="shared" si="2119"/>
        <v>H</v>
      </c>
      <c r="DV1325" s="77" t="str">
        <f t="shared" si="2119"/>
        <v>H</v>
      </c>
      <c r="DW1325" s="77" t="str">
        <f t="shared" si="2119"/>
        <v>H</v>
      </c>
      <c r="DX1325" s="92" t="str">
        <f t="shared" si="2119"/>
        <v>H</v>
      </c>
      <c r="DZ1325" s="56" t="str">
        <f t="shared" si="2120"/>
        <v/>
      </c>
      <c r="EA1325" s="56" t="str">
        <f t="shared" si="2120"/>
        <v/>
      </c>
      <c r="EB1325" s="56" t="str">
        <f t="shared" si="2120"/>
        <v/>
      </c>
      <c r="EC1325" s="56" t="str">
        <f t="shared" si="2121"/>
        <v/>
      </c>
      <c r="ED1325" s="56"/>
      <c r="EE1325" s="56"/>
      <c r="EF1325" s="56"/>
      <c r="EG1325" s="56"/>
      <c r="EI1325" s="53" t="str">
        <f t="shared" si="2122"/>
        <v>Gravesend &amp; Northfleet</v>
      </c>
      <c r="EJ1325" s="79">
        <f t="shared" si="2136"/>
        <v>28</v>
      </c>
      <c r="EK1325" s="80">
        <f t="shared" si="2137"/>
        <v>12</v>
      </c>
      <c r="EL1325" s="80">
        <f t="shared" si="2138"/>
        <v>0</v>
      </c>
      <c r="EM1325" s="80">
        <f t="shared" si="2139"/>
        <v>2</v>
      </c>
      <c r="EN1325" s="80">
        <f>COUNTIF(DQ$1318:DQ$1332,"A")</f>
        <v>8</v>
      </c>
      <c r="EO1325" s="80">
        <f>COUNTIF(DQ$1318:DQ$1332,"D")</f>
        <v>1</v>
      </c>
      <c r="EP1325" s="80">
        <f>COUNTIF(DQ$1318:DQ$1332,"H")</f>
        <v>5</v>
      </c>
      <c r="EQ1325" s="79">
        <f t="shared" si="2140"/>
        <v>20</v>
      </c>
      <c r="ER1325" s="79">
        <f t="shared" si="2123"/>
        <v>1</v>
      </c>
      <c r="ES1325" s="79">
        <f t="shared" si="2123"/>
        <v>7</v>
      </c>
      <c r="ET1325" s="81">
        <f>SUM($BL1325:$CI1325)+SUM(CR$1318:CR$1332)</f>
        <v>57</v>
      </c>
      <c r="EU1325" s="81">
        <f>SUM($CK1325:$DH1325)+SUM(BS$1318:BS$1332)</f>
        <v>26</v>
      </c>
      <c r="EV1325" s="79">
        <f t="shared" si="2141"/>
        <v>61</v>
      </c>
      <c r="EW1325" s="81">
        <f t="shared" si="2142"/>
        <v>31</v>
      </c>
      <c r="EX1325" s="78"/>
      <c r="EY1325" s="80">
        <f t="shared" si="2124"/>
        <v>28</v>
      </c>
      <c r="EZ1325" s="80">
        <f t="shared" si="2125"/>
        <v>20</v>
      </c>
      <c r="FA1325" s="80">
        <f t="shared" si="2126"/>
        <v>1</v>
      </c>
      <c r="FB1325" s="80">
        <f t="shared" si="2127"/>
        <v>7</v>
      </c>
      <c r="FC1325" s="80">
        <f t="shared" si="2128"/>
        <v>57</v>
      </c>
      <c r="FD1325" s="80">
        <f t="shared" si="2129"/>
        <v>26</v>
      </c>
      <c r="FE1325" s="80">
        <f t="shared" si="2130"/>
        <v>61</v>
      </c>
      <c r="FF1325" s="80">
        <f t="shared" si="2131"/>
        <v>31</v>
      </c>
      <c r="FH1325" s="54">
        <f t="shared" si="2143"/>
        <v>0</v>
      </c>
      <c r="FI1325" s="54">
        <f t="shared" si="2144"/>
        <v>0</v>
      </c>
      <c r="FJ1325" s="54">
        <f t="shared" si="2132"/>
        <v>0</v>
      </c>
      <c r="FK1325" s="54">
        <f t="shared" si="2132"/>
        <v>0</v>
      </c>
      <c r="FL1325" s="54">
        <f t="shared" si="2132"/>
        <v>0</v>
      </c>
      <c r="FM1325" s="54">
        <f t="shared" si="2132"/>
        <v>0</v>
      </c>
      <c r="FN1325" s="54">
        <f t="shared" si="2132"/>
        <v>0</v>
      </c>
      <c r="FO1325" s="54">
        <f t="shared" si="2132"/>
        <v>0</v>
      </c>
      <c r="FQ1325" s="54" t="str">
        <f t="shared" si="2112"/>
        <v/>
      </c>
      <c r="FR1325" s="54" t="str">
        <f t="shared" si="2113"/>
        <v/>
      </c>
      <c r="FS1325" s="54" t="str">
        <f t="shared" si="2099"/>
        <v/>
      </c>
      <c r="FT1325" s="54" t="str">
        <f t="shared" si="2099"/>
        <v/>
      </c>
      <c r="FU1325" s="54" t="str">
        <f t="shared" si="2099"/>
        <v/>
      </c>
      <c r="FV1325" s="54" t="str">
        <f t="shared" si="2099"/>
        <v/>
      </c>
      <c r="FW1325" s="54" t="str">
        <f t="shared" si="2099"/>
        <v/>
      </c>
      <c r="FX1325" s="54" t="str">
        <f t="shared" si="2099"/>
        <v/>
      </c>
      <c r="FZ1325" s="58"/>
      <c r="GA1325" s="59"/>
      <c r="GB1325" s="60"/>
      <c r="GC1325" s="58"/>
      <c r="GD1325" s="59"/>
      <c r="GE1325" s="61"/>
      <c r="GF1325" s="58"/>
      <c r="GG1325" s="61"/>
      <c r="GH1325" s="61"/>
    </row>
    <row r="1326" spans="1:190" s="54" customFormat="1" ht="12" x14ac:dyDescent="0.25">
      <c r="A1326" s="54">
        <v>9</v>
      </c>
      <c r="B1326" s="54" t="s">
        <v>1924</v>
      </c>
      <c r="C1326" s="56">
        <v>28</v>
      </c>
      <c r="D1326" s="56">
        <v>9</v>
      </c>
      <c r="E1326" s="56">
        <v>6</v>
      </c>
      <c r="F1326" s="56">
        <v>13</v>
      </c>
      <c r="G1326" s="56">
        <v>47</v>
      </c>
      <c r="H1326" s="56">
        <v>54</v>
      </c>
      <c r="I1326" s="57">
        <v>33</v>
      </c>
      <c r="J1326" s="56">
        <f t="shared" si="2114"/>
        <v>-7</v>
      </c>
      <c r="L1326" s="82" t="s">
        <v>1847</v>
      </c>
      <c r="M1326" s="253" t="s">
        <v>416</v>
      </c>
      <c r="N1326" s="59" t="s">
        <v>111</v>
      </c>
      <c r="O1326" s="59" t="s">
        <v>177</v>
      </c>
      <c r="P1326" s="59" t="s">
        <v>89</v>
      </c>
      <c r="Q1326" s="59" t="s">
        <v>126</v>
      </c>
      <c r="R1326" s="59" t="s">
        <v>59</v>
      </c>
      <c r="S1326" s="59" t="s">
        <v>87</v>
      </c>
      <c r="T1326" s="59" t="s">
        <v>89</v>
      </c>
      <c r="U1326" s="83"/>
      <c r="V1326" s="59" t="s">
        <v>126</v>
      </c>
      <c r="W1326" s="59" t="s">
        <v>62</v>
      </c>
      <c r="X1326" s="59" t="s">
        <v>89</v>
      </c>
      <c r="Y1326" s="59" t="s">
        <v>177</v>
      </c>
      <c r="Z1326" s="59" t="s">
        <v>150</v>
      </c>
      <c r="AA1326" s="85" t="s">
        <v>124</v>
      </c>
      <c r="AL1326" s="82" t="s">
        <v>1847</v>
      </c>
      <c r="AM1326" s="253" t="s">
        <v>403</v>
      </c>
      <c r="AN1326" s="59" t="s">
        <v>413</v>
      </c>
      <c r="AO1326" s="59" t="s">
        <v>182</v>
      </c>
      <c r="AP1326" s="59" t="s">
        <v>196</v>
      </c>
      <c r="AQ1326" s="59" t="s">
        <v>709</v>
      </c>
      <c r="AR1326" s="59" t="s">
        <v>414</v>
      </c>
      <c r="AS1326" s="59" t="s">
        <v>401</v>
      </c>
      <c r="AT1326" s="59" t="s">
        <v>369</v>
      </c>
      <c r="AU1326" s="83"/>
      <c r="AV1326" s="59" t="s">
        <v>272</v>
      </c>
      <c r="AW1326" s="59" t="s">
        <v>367</v>
      </c>
      <c r="AX1326" s="59" t="s">
        <v>383</v>
      </c>
      <c r="AY1326" s="59" t="s">
        <v>191</v>
      </c>
      <c r="AZ1326" s="59" t="s">
        <v>380</v>
      </c>
      <c r="BA1326" s="85" t="s">
        <v>274</v>
      </c>
      <c r="BL1326" s="90">
        <f t="shared" si="2133"/>
        <v>6</v>
      </c>
      <c r="BM1326" s="77">
        <f t="shared" si="2133"/>
        <v>5</v>
      </c>
      <c r="BN1326" s="77">
        <f t="shared" si="2133"/>
        <v>2</v>
      </c>
      <c r="BO1326" s="77">
        <f t="shared" si="2133"/>
        <v>3</v>
      </c>
      <c r="BP1326" s="77">
        <f t="shared" si="2133"/>
        <v>7</v>
      </c>
      <c r="BQ1326" s="77">
        <f t="shared" si="2133"/>
        <v>4</v>
      </c>
      <c r="BR1326" s="77">
        <f t="shared" si="2133"/>
        <v>3</v>
      </c>
      <c r="BS1326" s="77">
        <f t="shared" si="2133"/>
        <v>3</v>
      </c>
      <c r="BT1326" s="91"/>
      <c r="BU1326" s="77">
        <f t="shared" si="2115"/>
        <v>7</v>
      </c>
      <c r="BV1326" s="77">
        <f t="shared" si="2115"/>
        <v>1</v>
      </c>
      <c r="BW1326" s="77">
        <f t="shared" si="2115"/>
        <v>3</v>
      </c>
      <c r="BX1326" s="77">
        <f t="shared" si="2115"/>
        <v>2</v>
      </c>
      <c r="BY1326" s="77">
        <f t="shared" si="2115"/>
        <v>3</v>
      </c>
      <c r="BZ1326" s="92">
        <f t="shared" si="2115"/>
        <v>0</v>
      </c>
      <c r="CB1326" s="77" t="str">
        <f t="shared" si="2116"/>
        <v/>
      </c>
      <c r="CC1326" s="77"/>
      <c r="CD1326" s="77"/>
      <c r="CE1326" s="77"/>
      <c r="CF1326" s="77"/>
      <c r="CG1326" s="77"/>
      <c r="CH1326" s="77"/>
      <c r="CI1326" s="53"/>
      <c r="CJ1326" s="163"/>
      <c r="CK1326" s="90">
        <f t="shared" si="2134"/>
        <v>2</v>
      </c>
      <c r="CL1326" s="77">
        <f t="shared" si="2134"/>
        <v>2</v>
      </c>
      <c r="CM1326" s="77">
        <f t="shared" si="2134"/>
        <v>0</v>
      </c>
      <c r="CN1326" s="77">
        <f t="shared" si="2134"/>
        <v>0</v>
      </c>
      <c r="CO1326" s="77">
        <f t="shared" si="2134"/>
        <v>0</v>
      </c>
      <c r="CP1326" s="77">
        <f t="shared" si="2134"/>
        <v>0</v>
      </c>
      <c r="CQ1326" s="77">
        <f t="shared" si="2134"/>
        <v>3</v>
      </c>
      <c r="CR1326" s="77">
        <f t="shared" si="2134"/>
        <v>0</v>
      </c>
      <c r="CS1326" s="91"/>
      <c r="CT1326" s="77">
        <f t="shared" si="2117"/>
        <v>0</v>
      </c>
      <c r="CU1326" s="77">
        <f t="shared" si="2117"/>
        <v>1</v>
      </c>
      <c r="CV1326" s="77">
        <f t="shared" si="2117"/>
        <v>0</v>
      </c>
      <c r="CW1326" s="77">
        <f t="shared" si="2117"/>
        <v>0</v>
      </c>
      <c r="CX1326" s="77">
        <f t="shared" si="2117"/>
        <v>1</v>
      </c>
      <c r="CY1326" s="92">
        <f t="shared" si="2117"/>
        <v>0</v>
      </c>
      <c r="DA1326" s="77" t="str">
        <f t="shared" si="2118"/>
        <v/>
      </c>
      <c r="DB1326" s="77" t="str">
        <f t="shared" si="2118"/>
        <v/>
      </c>
      <c r="DC1326" s="77"/>
      <c r="DD1326" s="77"/>
      <c r="DE1326" s="77"/>
      <c r="DF1326" s="77"/>
      <c r="DG1326" s="77"/>
      <c r="DH1326" s="77"/>
      <c r="DI1326" s="53"/>
      <c r="DJ1326" s="90" t="str">
        <f t="shared" si="2135"/>
        <v>H</v>
      </c>
      <c r="DK1326" s="77" t="str">
        <f t="shared" si="2135"/>
        <v>H</v>
      </c>
      <c r="DL1326" s="77" t="str">
        <f t="shared" si="2135"/>
        <v>H</v>
      </c>
      <c r="DM1326" s="77" t="str">
        <f t="shared" si="2135"/>
        <v>H</v>
      </c>
      <c r="DN1326" s="77" t="str">
        <f t="shared" si="2135"/>
        <v>H</v>
      </c>
      <c r="DO1326" s="77" t="str">
        <f t="shared" si="2135"/>
        <v>H</v>
      </c>
      <c r="DP1326" s="77" t="str">
        <f t="shared" si="2135"/>
        <v>D</v>
      </c>
      <c r="DQ1326" s="77" t="str">
        <f t="shared" si="2135"/>
        <v>H</v>
      </c>
      <c r="DR1326" s="91"/>
      <c r="DS1326" s="77" t="str">
        <f t="shared" si="2119"/>
        <v>H</v>
      </c>
      <c r="DT1326" s="77" t="str">
        <f t="shared" si="2119"/>
        <v>D</v>
      </c>
      <c r="DU1326" s="77" t="str">
        <f t="shared" si="2119"/>
        <v>H</v>
      </c>
      <c r="DV1326" s="77" t="str">
        <f t="shared" si="2119"/>
        <v>H</v>
      </c>
      <c r="DW1326" s="77" t="str">
        <f t="shared" si="2119"/>
        <v>H</v>
      </c>
      <c r="DX1326" s="92" t="str">
        <f t="shared" si="2119"/>
        <v>D</v>
      </c>
      <c r="DZ1326" s="56" t="str">
        <f t="shared" si="2120"/>
        <v/>
      </c>
      <c r="EA1326" s="56" t="str">
        <f t="shared" si="2120"/>
        <v/>
      </c>
      <c r="EB1326" s="56" t="str">
        <f t="shared" si="2120"/>
        <v/>
      </c>
      <c r="EC1326" s="56" t="str">
        <f t="shared" si="2121"/>
        <v/>
      </c>
      <c r="ED1326" s="56"/>
      <c r="EE1326" s="56"/>
      <c r="EF1326" s="56"/>
      <c r="EG1326" s="56"/>
      <c r="EH1326" s="53"/>
      <c r="EI1326" s="53" t="str">
        <f t="shared" si="2122"/>
        <v>Hampton</v>
      </c>
      <c r="EJ1326" s="79">
        <f t="shared" si="2136"/>
        <v>28</v>
      </c>
      <c r="EK1326" s="80">
        <f t="shared" si="2137"/>
        <v>11</v>
      </c>
      <c r="EL1326" s="80">
        <f t="shared" si="2138"/>
        <v>3</v>
      </c>
      <c r="EM1326" s="80">
        <f t="shared" si="2139"/>
        <v>0</v>
      </c>
      <c r="EN1326" s="80">
        <f>COUNTIF(DR$1318:DR$1332,"A")</f>
        <v>9</v>
      </c>
      <c r="EO1326" s="80">
        <f>COUNTIF(DR$1318:DR$1332,"D")</f>
        <v>3</v>
      </c>
      <c r="EP1326" s="80">
        <f>COUNTIF(DR$1318:DR$1332,"H")</f>
        <v>2</v>
      </c>
      <c r="EQ1326" s="79">
        <f t="shared" si="2140"/>
        <v>20</v>
      </c>
      <c r="ER1326" s="79">
        <f t="shared" si="2123"/>
        <v>6</v>
      </c>
      <c r="ES1326" s="79">
        <f t="shared" si="2123"/>
        <v>2</v>
      </c>
      <c r="ET1326" s="81">
        <f>SUM($BL1326:$CI1326)+SUM(CS$1318:CS$1332)</f>
        <v>91</v>
      </c>
      <c r="EU1326" s="81">
        <f>SUM($CK1326:$DH1326)+SUM(BT$1318:BT$1332)</f>
        <v>20</v>
      </c>
      <c r="EV1326" s="79">
        <f t="shared" si="2141"/>
        <v>66</v>
      </c>
      <c r="EW1326" s="81">
        <f t="shared" si="2142"/>
        <v>71</v>
      </c>
      <c r="EX1326" s="78"/>
      <c r="EY1326" s="80">
        <f t="shared" si="2124"/>
        <v>28</v>
      </c>
      <c r="EZ1326" s="80">
        <f t="shared" si="2125"/>
        <v>20</v>
      </c>
      <c r="FA1326" s="80">
        <f t="shared" si="2126"/>
        <v>6</v>
      </c>
      <c r="FB1326" s="80">
        <f t="shared" si="2127"/>
        <v>2</v>
      </c>
      <c r="FC1326" s="80">
        <f t="shared" si="2128"/>
        <v>91</v>
      </c>
      <c r="FD1326" s="80">
        <f t="shared" si="2129"/>
        <v>20</v>
      </c>
      <c r="FE1326" s="80">
        <f t="shared" si="2130"/>
        <v>66</v>
      </c>
      <c r="FF1326" s="80">
        <f t="shared" si="2131"/>
        <v>71</v>
      </c>
      <c r="FG1326" s="53"/>
      <c r="FH1326" s="54">
        <f t="shared" si="2143"/>
        <v>0</v>
      </c>
      <c r="FI1326" s="54">
        <f t="shared" si="2144"/>
        <v>0</v>
      </c>
      <c r="FJ1326" s="54">
        <f t="shared" si="2132"/>
        <v>0</v>
      </c>
      <c r="FK1326" s="54">
        <f t="shared" si="2132"/>
        <v>0</v>
      </c>
      <c r="FL1326" s="54">
        <f t="shared" si="2132"/>
        <v>0</v>
      </c>
      <c r="FM1326" s="54">
        <f t="shared" si="2132"/>
        <v>0</v>
      </c>
      <c r="FN1326" s="54">
        <f t="shared" si="2132"/>
        <v>0</v>
      </c>
      <c r="FO1326" s="54">
        <f t="shared" si="2132"/>
        <v>0</v>
      </c>
      <c r="FQ1326" s="54" t="str">
        <f t="shared" si="2112"/>
        <v/>
      </c>
      <c r="FR1326" s="54" t="str">
        <f t="shared" si="2113"/>
        <v/>
      </c>
      <c r="FS1326" s="54" t="str">
        <f t="shared" si="2099"/>
        <v/>
      </c>
      <c r="FT1326" s="54" t="str">
        <f t="shared" si="2099"/>
        <v/>
      </c>
      <c r="FU1326" s="54" t="str">
        <f t="shared" si="2099"/>
        <v/>
      </c>
      <c r="FV1326" s="54" t="str">
        <f t="shared" si="2099"/>
        <v/>
      </c>
      <c r="FW1326" s="54" t="str">
        <f t="shared" si="2099"/>
        <v/>
      </c>
      <c r="FX1326" s="54" t="str">
        <f t="shared" si="2099"/>
        <v/>
      </c>
      <c r="FZ1326" s="58"/>
      <c r="GA1326" s="59"/>
      <c r="GB1326" s="60"/>
      <c r="GC1326" s="58"/>
      <c r="GD1326" s="59"/>
      <c r="GE1326" s="61"/>
      <c r="GF1326" s="58"/>
      <c r="GG1326" s="61"/>
      <c r="GH1326" s="61"/>
    </row>
    <row r="1327" spans="1:190" s="54" customFormat="1" ht="12" x14ac:dyDescent="0.25">
      <c r="A1327" s="54">
        <v>10</v>
      </c>
      <c r="B1327" s="54" t="s">
        <v>1001</v>
      </c>
      <c r="C1327" s="56">
        <v>28</v>
      </c>
      <c r="D1327" s="56">
        <v>9</v>
      </c>
      <c r="E1327" s="56">
        <v>4</v>
      </c>
      <c r="F1327" s="56">
        <v>15</v>
      </c>
      <c r="G1327" s="56">
        <v>41</v>
      </c>
      <c r="H1327" s="56">
        <v>55</v>
      </c>
      <c r="I1327" s="57">
        <v>31</v>
      </c>
      <c r="J1327" s="56">
        <f t="shared" si="2114"/>
        <v>-14</v>
      </c>
      <c r="L1327" s="82" t="s">
        <v>1289</v>
      </c>
      <c r="M1327" s="253" t="s">
        <v>200</v>
      </c>
      <c r="N1327" s="59" t="s">
        <v>148</v>
      </c>
      <c r="O1327" s="59" t="s">
        <v>76</v>
      </c>
      <c r="P1327" s="59" t="s">
        <v>76</v>
      </c>
      <c r="Q1327" s="59" t="s">
        <v>269</v>
      </c>
      <c r="R1327" s="59" t="s">
        <v>74</v>
      </c>
      <c r="S1327" s="59" t="s">
        <v>150</v>
      </c>
      <c r="T1327" s="59" t="s">
        <v>103</v>
      </c>
      <c r="U1327" s="59" t="s">
        <v>87</v>
      </c>
      <c r="V1327" s="83"/>
      <c r="W1327" s="59" t="s">
        <v>77</v>
      </c>
      <c r="X1327" s="59" t="s">
        <v>150</v>
      </c>
      <c r="Y1327" s="59" t="s">
        <v>110</v>
      </c>
      <c r="Z1327" s="59" t="s">
        <v>85</v>
      </c>
      <c r="AA1327" s="85" t="s">
        <v>85</v>
      </c>
      <c r="AL1327" s="82" t="s">
        <v>1289</v>
      </c>
      <c r="AM1327" s="253" t="s">
        <v>412</v>
      </c>
      <c r="AN1327" s="59" t="s">
        <v>373</v>
      </c>
      <c r="AO1327" s="59" t="s">
        <v>404</v>
      </c>
      <c r="AP1327" s="59" t="s">
        <v>181</v>
      </c>
      <c r="AQ1327" s="59" t="s">
        <v>393</v>
      </c>
      <c r="AR1327" s="59" t="s">
        <v>192</v>
      </c>
      <c r="AS1327" s="59" t="s">
        <v>385</v>
      </c>
      <c r="AT1327" s="59" t="s">
        <v>195</v>
      </c>
      <c r="AU1327" s="59" t="s">
        <v>1192</v>
      </c>
      <c r="AV1327" s="83"/>
      <c r="AW1327" s="59" t="s">
        <v>365</v>
      </c>
      <c r="AX1327" s="59" t="s">
        <v>151</v>
      </c>
      <c r="AY1327" s="59" t="s">
        <v>482</v>
      </c>
      <c r="AZ1327" s="59" t="s">
        <v>401</v>
      </c>
      <c r="BA1327" s="85" t="s">
        <v>379</v>
      </c>
      <c r="BL1327" s="90">
        <f t="shared" si="2133"/>
        <v>2</v>
      </c>
      <c r="BM1327" s="77">
        <f t="shared" si="2133"/>
        <v>0</v>
      </c>
      <c r="BN1327" s="77">
        <f t="shared" si="2133"/>
        <v>0</v>
      </c>
      <c r="BO1327" s="77">
        <f t="shared" si="2133"/>
        <v>0</v>
      </c>
      <c r="BP1327" s="77">
        <f t="shared" si="2133"/>
        <v>7</v>
      </c>
      <c r="BQ1327" s="77">
        <f t="shared" si="2133"/>
        <v>1</v>
      </c>
      <c r="BR1327" s="77">
        <f t="shared" si="2133"/>
        <v>3</v>
      </c>
      <c r="BS1327" s="77">
        <f t="shared" si="2133"/>
        <v>1</v>
      </c>
      <c r="BT1327" s="77">
        <f t="shared" si="2133"/>
        <v>3</v>
      </c>
      <c r="BU1327" s="91"/>
      <c r="BV1327" s="77">
        <f>(IF(W1327="","",(IF(MID(W1327,2,1)="-",LEFT(W1327,1),LEFT(W1327,2)))+0))</f>
        <v>2</v>
      </c>
      <c r="BW1327" s="77">
        <f>(IF(X1327="","",(IF(MID(X1327,2,1)="-",LEFT(X1327,1),LEFT(X1327,2)))+0))</f>
        <v>3</v>
      </c>
      <c r="BX1327" s="77">
        <f>(IF(Y1327="","",(IF(MID(Y1327,2,1)="-",LEFT(Y1327,1),LEFT(Y1327,2)))+0))</f>
        <v>1</v>
      </c>
      <c r="BY1327" s="77">
        <f>(IF(Z1327="","",(IF(MID(Z1327,2,1)="-",LEFT(Z1327,1),LEFT(Z1327,2)))+0))</f>
        <v>0</v>
      </c>
      <c r="BZ1327" s="92">
        <f>(IF(AA1327="","",(IF(MID(AA1327,2,1)="-",LEFT(AA1327,1),LEFT(AA1327,2)))+0))</f>
        <v>0</v>
      </c>
      <c r="CB1327" s="77" t="str">
        <f t="shared" si="2116"/>
        <v/>
      </c>
      <c r="CC1327" s="77"/>
      <c r="CD1327" s="77"/>
      <c r="CE1327" s="77"/>
      <c r="CF1327" s="77"/>
      <c r="CG1327" s="77"/>
      <c r="CH1327" s="77"/>
      <c r="CJ1327" s="78"/>
      <c r="CK1327" s="90">
        <f t="shared" si="2134"/>
        <v>2</v>
      </c>
      <c r="CL1327" s="77">
        <f t="shared" si="2134"/>
        <v>1</v>
      </c>
      <c r="CM1327" s="77">
        <f t="shared" si="2134"/>
        <v>2</v>
      </c>
      <c r="CN1327" s="77">
        <f t="shared" si="2134"/>
        <v>2</v>
      </c>
      <c r="CO1327" s="77">
        <f t="shared" si="2134"/>
        <v>1</v>
      </c>
      <c r="CP1327" s="77">
        <f t="shared" si="2134"/>
        <v>2</v>
      </c>
      <c r="CQ1327" s="77">
        <f t="shared" si="2134"/>
        <v>1</v>
      </c>
      <c r="CR1327" s="77">
        <f t="shared" si="2134"/>
        <v>3</v>
      </c>
      <c r="CS1327" s="77">
        <f t="shared" si="2134"/>
        <v>3</v>
      </c>
      <c r="CT1327" s="91"/>
      <c r="CU1327" s="77">
        <f>(IF(W1327="","",IF(RIGHT(W1327,2)="10",RIGHT(W1327,2),RIGHT(W1327,1))+0))</f>
        <v>1</v>
      </c>
      <c r="CV1327" s="77">
        <f>(IF(X1327="","",IF(RIGHT(X1327,2)="10",RIGHT(X1327,2),RIGHT(X1327,1))+0))</f>
        <v>1</v>
      </c>
      <c r="CW1327" s="77">
        <f>(IF(Y1327="","",IF(RIGHT(Y1327,2)="10",RIGHT(Y1327,2),RIGHT(Y1327,1))+0))</f>
        <v>7</v>
      </c>
      <c r="CX1327" s="77">
        <f>(IF(Z1327="","",IF(RIGHT(Z1327,2)="10",RIGHT(Z1327,2),RIGHT(Z1327,1))+0))</f>
        <v>4</v>
      </c>
      <c r="CY1327" s="92">
        <f>(IF(AA1327="","",IF(RIGHT(AA1327,2)="10",RIGHT(AA1327,2),RIGHT(AA1327,1))+0))</f>
        <v>4</v>
      </c>
      <c r="DA1327" s="77" t="str">
        <f t="shared" si="2118"/>
        <v/>
      </c>
      <c r="DB1327" s="77" t="str">
        <f t="shared" si="2118"/>
        <v/>
      </c>
      <c r="DC1327" s="77"/>
      <c r="DD1327" s="77"/>
      <c r="DE1327" s="77"/>
      <c r="DF1327" s="77"/>
      <c r="DG1327" s="77"/>
      <c r="DH1327" s="77"/>
      <c r="DJ1327" s="90" t="str">
        <f t="shared" si="2135"/>
        <v>D</v>
      </c>
      <c r="DK1327" s="77" t="str">
        <f t="shared" si="2135"/>
        <v>A</v>
      </c>
      <c r="DL1327" s="77" t="str">
        <f t="shared" si="2135"/>
        <v>A</v>
      </c>
      <c r="DM1327" s="77" t="str">
        <f t="shared" si="2135"/>
        <v>A</v>
      </c>
      <c r="DN1327" s="77" t="str">
        <f t="shared" si="2135"/>
        <v>H</v>
      </c>
      <c r="DO1327" s="77" t="str">
        <f t="shared" si="2135"/>
        <v>A</v>
      </c>
      <c r="DP1327" s="77" t="str">
        <f t="shared" si="2135"/>
        <v>H</v>
      </c>
      <c r="DQ1327" s="77" t="str">
        <f t="shared" si="2135"/>
        <v>A</v>
      </c>
      <c r="DR1327" s="77" t="str">
        <f t="shared" si="2135"/>
        <v>D</v>
      </c>
      <c r="DS1327" s="91"/>
      <c r="DT1327" s="77" t="str">
        <f>(IF(W1327="","",IF(BV1327&gt;CU1327,"H",IF(BV1327&lt;CU1327,"A","D"))))</f>
        <v>H</v>
      </c>
      <c r="DU1327" s="77" t="str">
        <f>(IF(X1327="","",IF(BW1327&gt;CV1327,"H",IF(BW1327&lt;CV1327,"A","D"))))</f>
        <v>H</v>
      </c>
      <c r="DV1327" s="77" t="str">
        <f>(IF(Y1327="","",IF(BX1327&gt;CW1327,"H",IF(BX1327&lt;CW1327,"A","D"))))</f>
        <v>A</v>
      </c>
      <c r="DW1327" s="77" t="str">
        <f>(IF(Z1327="","",IF(BY1327&gt;CX1327,"H",IF(BY1327&lt;CX1327,"A","D"))))</f>
        <v>A</v>
      </c>
      <c r="DX1327" s="92" t="str">
        <f>(IF(AA1327="","",IF(BZ1327&gt;CY1327,"H",IF(BZ1327&lt;CY1327,"A","D"))))</f>
        <v>A</v>
      </c>
      <c r="DZ1327" s="56" t="str">
        <f t="shared" si="2120"/>
        <v/>
      </c>
      <c r="EA1327" s="56" t="str">
        <f t="shared" si="2120"/>
        <v/>
      </c>
      <c r="EB1327" s="56" t="str">
        <f t="shared" si="2120"/>
        <v/>
      </c>
      <c r="EC1327" s="56" t="str">
        <f t="shared" si="2121"/>
        <v/>
      </c>
      <c r="ED1327" s="56"/>
      <c r="EE1327" s="56"/>
      <c r="EF1327" s="56"/>
      <c r="EG1327" s="56"/>
      <c r="EI1327" s="53" t="str">
        <f t="shared" si="2122"/>
        <v>Horsham</v>
      </c>
      <c r="EJ1327" s="79">
        <f t="shared" si="2136"/>
        <v>28</v>
      </c>
      <c r="EK1327" s="80">
        <f t="shared" si="2137"/>
        <v>4</v>
      </c>
      <c r="EL1327" s="80">
        <f t="shared" si="2138"/>
        <v>2</v>
      </c>
      <c r="EM1327" s="80">
        <f t="shared" si="2139"/>
        <v>8</v>
      </c>
      <c r="EN1327" s="80">
        <f>COUNTIF(DS$1318:DS$1332,"A")</f>
        <v>4</v>
      </c>
      <c r="EO1327" s="80">
        <f>COUNTIF(DS$1318:DS$1332,"D")</f>
        <v>3</v>
      </c>
      <c r="EP1327" s="80">
        <f>COUNTIF(DS$1318:DS$1332,"H")</f>
        <v>7</v>
      </c>
      <c r="EQ1327" s="79">
        <f t="shared" si="2140"/>
        <v>8</v>
      </c>
      <c r="ER1327" s="79">
        <f t="shared" si="2123"/>
        <v>5</v>
      </c>
      <c r="ES1327" s="79">
        <f t="shared" si="2123"/>
        <v>15</v>
      </c>
      <c r="ET1327" s="81">
        <f>SUM($BL1327:$CI1327)+SUM(CT$1318:CT$1332)</f>
        <v>39</v>
      </c>
      <c r="EU1327" s="81">
        <f>SUM($CK1327:$DH1327)+SUM(BU$1318:BU$1332)</f>
        <v>70</v>
      </c>
      <c r="EV1327" s="79">
        <f t="shared" si="2141"/>
        <v>29</v>
      </c>
      <c r="EW1327" s="81">
        <f t="shared" si="2142"/>
        <v>-31</v>
      </c>
      <c r="EX1327" s="78"/>
      <c r="EY1327" s="80">
        <f t="shared" si="2124"/>
        <v>28</v>
      </c>
      <c r="EZ1327" s="80">
        <f t="shared" si="2125"/>
        <v>8</v>
      </c>
      <c r="FA1327" s="80">
        <f t="shared" si="2126"/>
        <v>5</v>
      </c>
      <c r="FB1327" s="80">
        <f t="shared" si="2127"/>
        <v>15</v>
      </c>
      <c r="FC1327" s="80">
        <f t="shared" si="2128"/>
        <v>39</v>
      </c>
      <c r="FD1327" s="80">
        <f t="shared" si="2129"/>
        <v>70</v>
      </c>
      <c r="FE1327" s="80">
        <f t="shared" si="2130"/>
        <v>29</v>
      </c>
      <c r="FF1327" s="80">
        <f t="shared" si="2131"/>
        <v>-31</v>
      </c>
      <c r="FH1327" s="54">
        <f t="shared" si="2143"/>
        <v>0</v>
      </c>
      <c r="FI1327" s="54">
        <f t="shared" si="2144"/>
        <v>0</v>
      </c>
      <c r="FJ1327" s="54">
        <f t="shared" si="2132"/>
        <v>0</v>
      </c>
      <c r="FK1327" s="54">
        <f t="shared" si="2132"/>
        <v>0</v>
      </c>
      <c r="FL1327" s="54">
        <f t="shared" si="2132"/>
        <v>0</v>
      </c>
      <c r="FM1327" s="54">
        <f t="shared" si="2132"/>
        <v>0</v>
      </c>
      <c r="FN1327" s="54">
        <f t="shared" si="2132"/>
        <v>0</v>
      </c>
      <c r="FO1327" s="54">
        <f t="shared" si="2132"/>
        <v>0</v>
      </c>
      <c r="FQ1327" s="54" t="str">
        <f t="shared" si="2112"/>
        <v/>
      </c>
      <c r="FR1327" s="54" t="str">
        <f t="shared" si="2113"/>
        <v/>
      </c>
      <c r="FS1327" s="54" t="str">
        <f t="shared" si="2099"/>
        <v/>
      </c>
      <c r="FT1327" s="54" t="str">
        <f t="shared" si="2099"/>
        <v/>
      </c>
      <c r="FU1327" s="54" t="str">
        <f t="shared" si="2099"/>
        <v/>
      </c>
      <c r="FV1327" s="54" t="str">
        <f t="shared" si="2099"/>
        <v/>
      </c>
      <c r="FW1327" s="54" t="str">
        <f t="shared" si="2099"/>
        <v/>
      </c>
      <c r="FX1327" s="54" t="str">
        <f t="shared" si="2099"/>
        <v/>
      </c>
      <c r="FZ1327" s="58"/>
      <c r="GA1327" s="59"/>
      <c r="GB1327" s="60"/>
      <c r="GC1327" s="58"/>
      <c r="GD1327" s="59"/>
      <c r="GE1327" s="61"/>
      <c r="GF1327" s="58"/>
      <c r="GG1327" s="61"/>
      <c r="GH1327" s="61"/>
    </row>
    <row r="1328" spans="1:190" s="54" customFormat="1" ht="12" x14ac:dyDescent="0.25">
      <c r="A1328" s="54">
        <v>11</v>
      </c>
      <c r="B1328" s="54" t="s">
        <v>1289</v>
      </c>
      <c r="C1328" s="56">
        <v>28</v>
      </c>
      <c r="D1328" s="56">
        <v>8</v>
      </c>
      <c r="E1328" s="56">
        <v>5</v>
      </c>
      <c r="F1328" s="56">
        <v>15</v>
      </c>
      <c r="G1328" s="56">
        <v>39</v>
      </c>
      <c r="H1328" s="56">
        <v>70</v>
      </c>
      <c r="I1328" s="57">
        <v>29</v>
      </c>
      <c r="J1328" s="56">
        <f t="shared" si="2114"/>
        <v>-31</v>
      </c>
      <c r="L1328" s="82" t="s">
        <v>282</v>
      </c>
      <c r="M1328" s="253" t="s">
        <v>76</v>
      </c>
      <c r="N1328" s="59" t="s">
        <v>103</v>
      </c>
      <c r="O1328" s="59" t="s">
        <v>304</v>
      </c>
      <c r="P1328" s="59" t="s">
        <v>77</v>
      </c>
      <c r="Q1328" s="59" t="s">
        <v>102</v>
      </c>
      <c r="R1328" s="59" t="s">
        <v>76</v>
      </c>
      <c r="S1328" s="59" t="s">
        <v>103</v>
      </c>
      <c r="T1328" s="59" t="s">
        <v>74</v>
      </c>
      <c r="U1328" s="59" t="s">
        <v>86</v>
      </c>
      <c r="V1328" s="59" t="s">
        <v>76</v>
      </c>
      <c r="W1328" s="83"/>
      <c r="X1328" s="59" t="s">
        <v>103</v>
      </c>
      <c r="Y1328" s="59" t="s">
        <v>200</v>
      </c>
      <c r="Z1328" s="59" t="s">
        <v>76</v>
      </c>
      <c r="AA1328" s="85" t="s">
        <v>59</v>
      </c>
      <c r="AL1328" s="82" t="s">
        <v>282</v>
      </c>
      <c r="AM1328" s="253" t="s">
        <v>386</v>
      </c>
      <c r="AN1328" s="59" t="s">
        <v>382</v>
      </c>
      <c r="AO1328" s="59" t="s">
        <v>380</v>
      </c>
      <c r="AP1328" s="59" t="s">
        <v>192</v>
      </c>
      <c r="AQ1328" s="59" t="s">
        <v>153</v>
      </c>
      <c r="AR1328" s="59" t="s">
        <v>191</v>
      </c>
      <c r="AS1328" s="59" t="s">
        <v>374</v>
      </c>
      <c r="AT1328" s="59" t="s">
        <v>169</v>
      </c>
      <c r="AU1328" s="59" t="s">
        <v>1019</v>
      </c>
      <c r="AV1328" s="59" t="s">
        <v>419</v>
      </c>
      <c r="AW1328" s="83"/>
      <c r="AX1328" s="59" t="s">
        <v>482</v>
      </c>
      <c r="AY1328" s="59" t="s">
        <v>413</v>
      </c>
      <c r="AZ1328" s="59" t="s">
        <v>196</v>
      </c>
      <c r="BA1328" s="85" t="s">
        <v>368</v>
      </c>
      <c r="BL1328" s="90">
        <f t="shared" si="2133"/>
        <v>0</v>
      </c>
      <c r="BM1328" s="77">
        <f t="shared" si="2133"/>
        <v>1</v>
      </c>
      <c r="BN1328" s="77">
        <f t="shared" si="2133"/>
        <v>4</v>
      </c>
      <c r="BO1328" s="77">
        <f t="shared" si="2133"/>
        <v>2</v>
      </c>
      <c r="BP1328" s="77">
        <f t="shared" si="2133"/>
        <v>2</v>
      </c>
      <c r="BQ1328" s="77">
        <f t="shared" si="2133"/>
        <v>0</v>
      </c>
      <c r="BR1328" s="77">
        <f t="shared" si="2133"/>
        <v>1</v>
      </c>
      <c r="BS1328" s="77">
        <f t="shared" si="2133"/>
        <v>1</v>
      </c>
      <c r="BT1328" s="77">
        <f t="shared" si="2133"/>
        <v>0</v>
      </c>
      <c r="BU1328" s="77">
        <f>(IF(V1328="","",(IF(MID(V1328,2,1)="-",LEFT(V1328,1),LEFT(V1328,2)))+0))</f>
        <v>0</v>
      </c>
      <c r="BV1328" s="91"/>
      <c r="BW1328" s="77">
        <f>(IF(X1328="","",(IF(MID(X1328,2,1)="-",LEFT(X1328,1),LEFT(X1328,2)))+0))</f>
        <v>1</v>
      </c>
      <c r="BX1328" s="77">
        <f>(IF(Y1328="","",(IF(MID(Y1328,2,1)="-",LEFT(Y1328,1),LEFT(Y1328,2)))+0))</f>
        <v>2</v>
      </c>
      <c r="BY1328" s="77">
        <f>(IF(Z1328="","",(IF(MID(Z1328,2,1)="-",LEFT(Z1328,1),LEFT(Z1328,2)))+0))</f>
        <v>0</v>
      </c>
      <c r="BZ1328" s="92">
        <f>(IF(AA1328="","",(IF(MID(AA1328,2,1)="-",LEFT(AA1328,1),LEFT(AA1328,2)))+0))</f>
        <v>4</v>
      </c>
      <c r="CB1328" s="77" t="str">
        <f t="shared" si="2116"/>
        <v/>
      </c>
      <c r="CC1328" s="77"/>
      <c r="CD1328" s="77"/>
      <c r="CE1328" s="77"/>
      <c r="CF1328" s="77"/>
      <c r="CG1328" s="77"/>
      <c r="CH1328" s="77"/>
      <c r="CJ1328" s="78"/>
      <c r="CK1328" s="90">
        <f t="shared" si="2134"/>
        <v>2</v>
      </c>
      <c r="CL1328" s="77">
        <f t="shared" si="2134"/>
        <v>3</v>
      </c>
      <c r="CM1328" s="77">
        <f t="shared" si="2134"/>
        <v>2</v>
      </c>
      <c r="CN1328" s="77">
        <f t="shared" si="2134"/>
        <v>1</v>
      </c>
      <c r="CO1328" s="77">
        <f t="shared" si="2134"/>
        <v>4</v>
      </c>
      <c r="CP1328" s="77">
        <f t="shared" si="2134"/>
        <v>2</v>
      </c>
      <c r="CQ1328" s="77">
        <f t="shared" si="2134"/>
        <v>3</v>
      </c>
      <c r="CR1328" s="77">
        <f t="shared" si="2134"/>
        <v>2</v>
      </c>
      <c r="CS1328" s="77">
        <f t="shared" si="2134"/>
        <v>3</v>
      </c>
      <c r="CT1328" s="77">
        <f>(IF(V1328="","",IF(RIGHT(V1328,2)="10",RIGHT(V1328,2),RIGHT(V1328,1))+0))</f>
        <v>2</v>
      </c>
      <c r="CU1328" s="91"/>
      <c r="CV1328" s="77">
        <f>(IF(X1328="","",IF(RIGHT(X1328,2)="10",RIGHT(X1328,2),RIGHT(X1328,1))+0))</f>
        <v>3</v>
      </c>
      <c r="CW1328" s="77">
        <f>(IF(Y1328="","",IF(RIGHT(Y1328,2)="10",RIGHT(Y1328,2),RIGHT(Y1328,1))+0))</f>
        <v>2</v>
      </c>
      <c r="CX1328" s="77">
        <f>(IF(Z1328="","",IF(RIGHT(Z1328,2)="10",RIGHT(Z1328,2),RIGHT(Z1328,1))+0))</f>
        <v>2</v>
      </c>
      <c r="CY1328" s="92">
        <f>(IF(AA1328="","",IF(RIGHT(AA1328,2)="10",RIGHT(AA1328,2),RIGHT(AA1328,1))+0))</f>
        <v>0</v>
      </c>
      <c r="DA1328" s="77" t="str">
        <f t="shared" si="2118"/>
        <v/>
      </c>
      <c r="DB1328" s="77" t="str">
        <f t="shared" si="2118"/>
        <v/>
      </c>
      <c r="DC1328" s="77"/>
      <c r="DD1328" s="77"/>
      <c r="DE1328" s="77"/>
      <c r="DF1328" s="77"/>
      <c r="DG1328" s="77"/>
      <c r="DH1328" s="77"/>
      <c r="DJ1328" s="90" t="str">
        <f t="shared" si="2135"/>
        <v>A</v>
      </c>
      <c r="DK1328" s="77" t="str">
        <f t="shared" si="2135"/>
        <v>A</v>
      </c>
      <c r="DL1328" s="77" t="str">
        <f t="shared" si="2135"/>
        <v>H</v>
      </c>
      <c r="DM1328" s="77" t="str">
        <f t="shared" si="2135"/>
        <v>H</v>
      </c>
      <c r="DN1328" s="77" t="str">
        <f t="shared" si="2135"/>
        <v>A</v>
      </c>
      <c r="DO1328" s="77" t="str">
        <f t="shared" si="2135"/>
        <v>A</v>
      </c>
      <c r="DP1328" s="77" t="str">
        <f t="shared" si="2135"/>
        <v>A</v>
      </c>
      <c r="DQ1328" s="77" t="str">
        <f t="shared" si="2135"/>
        <v>A</v>
      </c>
      <c r="DR1328" s="77" t="str">
        <f t="shared" si="2135"/>
        <v>A</v>
      </c>
      <c r="DS1328" s="77" t="str">
        <f>(IF(V1328="","",IF(BU1328&gt;CT1328,"H",IF(BU1328&lt;CT1328,"A","D"))))</f>
        <v>A</v>
      </c>
      <c r="DT1328" s="91"/>
      <c r="DU1328" s="77" t="str">
        <f>(IF(X1328="","",IF(BW1328&gt;CV1328,"H",IF(BW1328&lt;CV1328,"A","D"))))</f>
        <v>A</v>
      </c>
      <c r="DV1328" s="77" t="str">
        <f>(IF(Y1328="","",IF(BX1328&gt;CW1328,"H",IF(BX1328&lt;CW1328,"A","D"))))</f>
        <v>D</v>
      </c>
      <c r="DW1328" s="77" t="str">
        <f>(IF(Z1328="","",IF(BY1328&gt;CX1328,"H",IF(BY1328&lt;CX1328,"A","D"))))</f>
        <v>A</v>
      </c>
      <c r="DX1328" s="92" t="str">
        <f>(IF(AA1328="","",IF(BZ1328&gt;CY1328,"H",IF(BZ1328&lt;CY1328,"A","D"))))</f>
        <v>H</v>
      </c>
      <c r="DZ1328" s="56" t="str">
        <f t="shared" si="2120"/>
        <v/>
      </c>
      <c r="EA1328" s="56" t="str">
        <f t="shared" si="2120"/>
        <v/>
      </c>
      <c r="EB1328" s="56" t="str">
        <f t="shared" si="2120"/>
        <v/>
      </c>
      <c r="EC1328" s="56" t="str">
        <f t="shared" si="2121"/>
        <v/>
      </c>
      <c r="ED1328" s="56"/>
      <c r="EE1328" s="56"/>
      <c r="EF1328" s="56"/>
      <c r="EG1328" s="56"/>
      <c r="EI1328" s="53" t="str">
        <f t="shared" si="2122"/>
        <v>Leatherhead</v>
      </c>
      <c r="EJ1328" s="79">
        <f t="shared" si="2136"/>
        <v>28</v>
      </c>
      <c r="EK1328" s="80">
        <f t="shared" si="2137"/>
        <v>3</v>
      </c>
      <c r="EL1328" s="80">
        <f t="shared" si="2138"/>
        <v>1</v>
      </c>
      <c r="EM1328" s="80">
        <f t="shared" si="2139"/>
        <v>10</v>
      </c>
      <c r="EN1328" s="80">
        <f>COUNTIF(DT$1318:DT$1332,"A")</f>
        <v>3</v>
      </c>
      <c r="EO1328" s="80">
        <f>COUNTIF(DT$1318:DT$1332,"D")</f>
        <v>2</v>
      </c>
      <c r="EP1328" s="80">
        <f>COUNTIF(DT$1318:DT$1332,"H")</f>
        <v>9</v>
      </c>
      <c r="EQ1328" s="79">
        <f t="shared" si="2140"/>
        <v>6</v>
      </c>
      <c r="ER1328" s="79">
        <f t="shared" si="2123"/>
        <v>3</v>
      </c>
      <c r="ES1328" s="79">
        <f t="shared" si="2123"/>
        <v>19</v>
      </c>
      <c r="ET1328" s="81">
        <f>SUM($BL1328:$CI1328)+SUM(CU$1318:CU$1332)</f>
        <v>34</v>
      </c>
      <c r="EU1328" s="81">
        <f>SUM($CK1328:$DH1328)+SUM(BV$1318:BV$1332)</f>
        <v>67</v>
      </c>
      <c r="EV1328" s="79">
        <f t="shared" si="2141"/>
        <v>21</v>
      </c>
      <c r="EW1328" s="81">
        <f t="shared" si="2142"/>
        <v>-33</v>
      </c>
      <c r="EX1328" s="78"/>
      <c r="EY1328" s="80">
        <f t="shared" si="2124"/>
        <v>28</v>
      </c>
      <c r="EZ1328" s="80">
        <f t="shared" si="2125"/>
        <v>6</v>
      </c>
      <c r="FA1328" s="80">
        <f t="shared" si="2126"/>
        <v>3</v>
      </c>
      <c r="FB1328" s="80">
        <f t="shared" si="2127"/>
        <v>19</v>
      </c>
      <c r="FC1328" s="80">
        <f t="shared" si="2128"/>
        <v>34</v>
      </c>
      <c r="FD1328" s="80">
        <f t="shared" si="2129"/>
        <v>67</v>
      </c>
      <c r="FE1328" s="80">
        <f t="shared" si="2130"/>
        <v>21</v>
      </c>
      <c r="FF1328" s="80">
        <f t="shared" si="2131"/>
        <v>-33</v>
      </c>
      <c r="FH1328" s="54">
        <f t="shared" si="2143"/>
        <v>0</v>
      </c>
      <c r="FI1328" s="54">
        <f t="shared" si="2144"/>
        <v>0</v>
      </c>
      <c r="FJ1328" s="54">
        <f t="shared" si="2132"/>
        <v>0</v>
      </c>
      <c r="FK1328" s="54">
        <f t="shared" si="2132"/>
        <v>0</v>
      </c>
      <c r="FL1328" s="54">
        <f t="shared" si="2132"/>
        <v>0</v>
      </c>
      <c r="FM1328" s="54">
        <f t="shared" si="2132"/>
        <v>0</v>
      </c>
      <c r="FN1328" s="54">
        <f t="shared" si="2132"/>
        <v>0</v>
      </c>
      <c r="FO1328" s="54">
        <f t="shared" si="2132"/>
        <v>0</v>
      </c>
      <c r="FQ1328" s="54" t="str">
        <f t="shared" si="2112"/>
        <v/>
      </c>
      <c r="FR1328" s="54" t="str">
        <f t="shared" si="2113"/>
        <v/>
      </c>
      <c r="FS1328" s="54" t="str">
        <f t="shared" si="2099"/>
        <v/>
      </c>
      <c r="FT1328" s="54" t="str">
        <f t="shared" si="2099"/>
        <v/>
      </c>
      <c r="FU1328" s="54" t="str">
        <f t="shared" si="2099"/>
        <v/>
      </c>
      <c r="FV1328" s="54" t="str">
        <f t="shared" si="2099"/>
        <v/>
      </c>
      <c r="FW1328" s="54" t="str">
        <f t="shared" si="2099"/>
        <v/>
      </c>
      <c r="FX1328" s="54" t="str">
        <f t="shared" si="2099"/>
        <v/>
      </c>
      <c r="FZ1328" s="58"/>
      <c r="GA1328" s="59"/>
      <c r="GB1328" s="60"/>
      <c r="GC1328" s="58"/>
      <c r="GD1328" s="59"/>
      <c r="GE1328" s="61"/>
      <c r="GF1328" s="58"/>
      <c r="GG1328" s="61"/>
      <c r="GH1328" s="61"/>
    </row>
    <row r="1329" spans="1:192" s="53" customFormat="1" ht="12" x14ac:dyDescent="0.25">
      <c r="A1329" s="53">
        <v>12</v>
      </c>
      <c r="B1329" s="53" t="s">
        <v>1363</v>
      </c>
      <c r="C1329" s="57">
        <v>28</v>
      </c>
      <c r="D1329" s="57">
        <v>7</v>
      </c>
      <c r="E1329" s="57">
        <v>5</v>
      </c>
      <c r="F1329" s="57">
        <v>16</v>
      </c>
      <c r="G1329" s="57">
        <v>37</v>
      </c>
      <c r="H1329" s="57">
        <v>56</v>
      </c>
      <c r="I1329" s="57">
        <v>26</v>
      </c>
      <c r="J1329" s="57">
        <f t="shared" si="2114"/>
        <v>-19</v>
      </c>
      <c r="L1329" s="82" t="s">
        <v>1937</v>
      </c>
      <c r="M1329" s="253" t="s">
        <v>206</v>
      </c>
      <c r="N1329" s="59" t="s">
        <v>200</v>
      </c>
      <c r="O1329" s="59" t="s">
        <v>99</v>
      </c>
      <c r="P1329" s="59" t="s">
        <v>62</v>
      </c>
      <c r="Q1329" s="59" t="s">
        <v>177</v>
      </c>
      <c r="R1329" s="59" t="s">
        <v>124</v>
      </c>
      <c r="S1329" s="59" t="s">
        <v>99</v>
      </c>
      <c r="T1329" s="59" t="s">
        <v>76</v>
      </c>
      <c r="U1329" s="59" t="s">
        <v>88</v>
      </c>
      <c r="V1329" s="59" t="s">
        <v>58</v>
      </c>
      <c r="W1329" s="59" t="s">
        <v>186</v>
      </c>
      <c r="X1329" s="83"/>
      <c r="Y1329" s="59" t="s">
        <v>77</v>
      </c>
      <c r="Z1329" s="59" t="s">
        <v>150</v>
      </c>
      <c r="AA1329" s="85" t="s">
        <v>98</v>
      </c>
      <c r="AB1329" s="54"/>
      <c r="AL1329" s="82" t="s">
        <v>1937</v>
      </c>
      <c r="AM1329" s="253" t="s">
        <v>374</v>
      </c>
      <c r="AN1329" s="59" t="s">
        <v>384</v>
      </c>
      <c r="AO1329" s="59" t="s">
        <v>583</v>
      </c>
      <c r="AP1329" s="59" t="s">
        <v>591</v>
      </c>
      <c r="AQ1329" s="59" t="s">
        <v>385</v>
      </c>
      <c r="AR1329" s="59" t="s">
        <v>373</v>
      </c>
      <c r="AS1329" s="59" t="s">
        <v>754</v>
      </c>
      <c r="AT1329" s="59" t="s">
        <v>1192</v>
      </c>
      <c r="AU1329" s="59" t="s">
        <v>241</v>
      </c>
      <c r="AV1329" s="59" t="s">
        <v>369</v>
      </c>
      <c r="AW1329" s="59" t="s">
        <v>414</v>
      </c>
      <c r="AX1329" s="83"/>
      <c r="AY1329" s="59" t="s">
        <v>584</v>
      </c>
      <c r="AZ1329" s="59" t="s">
        <v>574</v>
      </c>
      <c r="BA1329" s="85" t="s">
        <v>370</v>
      </c>
      <c r="BB1329" s="54"/>
      <c r="BL1329" s="90">
        <f t="shared" si="2133"/>
        <v>1</v>
      </c>
      <c r="BM1329" s="77">
        <f t="shared" si="2133"/>
        <v>2</v>
      </c>
      <c r="BN1329" s="77">
        <f t="shared" si="2133"/>
        <v>1</v>
      </c>
      <c r="BO1329" s="77">
        <f t="shared" si="2133"/>
        <v>1</v>
      </c>
      <c r="BP1329" s="77">
        <f t="shared" si="2133"/>
        <v>2</v>
      </c>
      <c r="BQ1329" s="77">
        <f t="shared" si="2133"/>
        <v>0</v>
      </c>
      <c r="BR1329" s="77">
        <f t="shared" si="2133"/>
        <v>1</v>
      </c>
      <c r="BS1329" s="77">
        <f t="shared" si="2133"/>
        <v>0</v>
      </c>
      <c r="BT1329" s="77">
        <f t="shared" si="2133"/>
        <v>1</v>
      </c>
      <c r="BU1329" s="77">
        <f>(IF(V1329="","",(IF(MID(V1329,2,1)="-",LEFT(V1329,1),LEFT(V1329,2)))+0))</f>
        <v>5</v>
      </c>
      <c r="BV1329" s="77">
        <f>(IF(W1329="","",(IF(MID(W1329,2,1)="-",LEFT(W1329,1),LEFT(W1329,2)))+0))</f>
        <v>3</v>
      </c>
      <c r="BW1329" s="91"/>
      <c r="BX1329" s="77">
        <f>(IF(Y1329="","",(IF(MID(Y1329,2,1)="-",LEFT(Y1329,1),LEFT(Y1329,2)))+0))</f>
        <v>2</v>
      </c>
      <c r="BY1329" s="77">
        <f>(IF(Z1329="","",(IF(MID(Z1329,2,1)="-",LEFT(Z1329,1),LEFT(Z1329,2)))+0))</f>
        <v>3</v>
      </c>
      <c r="BZ1329" s="92">
        <f>(IF(AA1329="","",(IF(MID(AA1329,2,1)="-",LEFT(AA1329,1),LEFT(AA1329,2)))+0))</f>
        <v>0</v>
      </c>
      <c r="CA1329" s="54"/>
      <c r="CB1329" s="77" t="str">
        <f t="shared" si="2116"/>
        <v/>
      </c>
      <c r="CC1329" s="77"/>
      <c r="CD1329" s="77"/>
      <c r="CE1329" s="77"/>
      <c r="CF1329" s="77"/>
      <c r="CG1329" s="77"/>
      <c r="CH1329" s="77"/>
      <c r="CI1329" s="54"/>
      <c r="CJ1329" s="78"/>
      <c r="CK1329" s="90">
        <f t="shared" si="2134"/>
        <v>4</v>
      </c>
      <c r="CL1329" s="77">
        <f t="shared" si="2134"/>
        <v>2</v>
      </c>
      <c r="CM1329" s="77">
        <f t="shared" si="2134"/>
        <v>0</v>
      </c>
      <c r="CN1329" s="77">
        <f t="shared" si="2134"/>
        <v>1</v>
      </c>
      <c r="CO1329" s="77">
        <f t="shared" si="2134"/>
        <v>0</v>
      </c>
      <c r="CP1329" s="77">
        <f t="shared" si="2134"/>
        <v>0</v>
      </c>
      <c r="CQ1329" s="77">
        <f t="shared" si="2134"/>
        <v>0</v>
      </c>
      <c r="CR1329" s="77">
        <f t="shared" si="2134"/>
        <v>2</v>
      </c>
      <c r="CS1329" s="77">
        <f t="shared" si="2134"/>
        <v>6</v>
      </c>
      <c r="CT1329" s="77">
        <f>(IF(V1329="","",IF(RIGHT(V1329,2)="10",RIGHT(V1329,2),RIGHT(V1329,1))+0))</f>
        <v>1</v>
      </c>
      <c r="CU1329" s="77">
        <f>(IF(W1329="","",IF(RIGHT(W1329,2)="10",RIGHT(W1329,2),RIGHT(W1329,1))+0))</f>
        <v>4</v>
      </c>
      <c r="CV1329" s="91"/>
      <c r="CW1329" s="77">
        <f>(IF(Y1329="","",IF(RIGHT(Y1329,2)="10",RIGHT(Y1329,2),RIGHT(Y1329,1))+0))</f>
        <v>1</v>
      </c>
      <c r="CX1329" s="77">
        <f>(IF(Z1329="","",IF(RIGHT(Z1329,2)="10",RIGHT(Z1329,2),RIGHT(Z1329,1))+0))</f>
        <v>1</v>
      </c>
      <c r="CY1329" s="92">
        <f>(IF(AA1329="","",IF(RIGHT(AA1329,2)="10",RIGHT(AA1329,2),RIGHT(AA1329,1))+0))</f>
        <v>5</v>
      </c>
      <c r="CZ1329" s="54"/>
      <c r="DA1329" s="77" t="str">
        <f t="shared" si="2118"/>
        <v/>
      </c>
      <c r="DB1329" s="77" t="str">
        <f t="shared" si="2118"/>
        <v/>
      </c>
      <c r="DC1329" s="77"/>
      <c r="DD1329" s="77"/>
      <c r="DE1329" s="77"/>
      <c r="DF1329" s="77"/>
      <c r="DG1329" s="77"/>
      <c r="DH1329" s="77"/>
      <c r="DI1329" s="54"/>
      <c r="DJ1329" s="90" t="str">
        <f t="shared" si="2135"/>
        <v>A</v>
      </c>
      <c r="DK1329" s="77" t="str">
        <f t="shared" si="2135"/>
        <v>D</v>
      </c>
      <c r="DL1329" s="77" t="str">
        <f t="shared" si="2135"/>
        <v>H</v>
      </c>
      <c r="DM1329" s="77" t="str">
        <f t="shared" si="2135"/>
        <v>D</v>
      </c>
      <c r="DN1329" s="77" t="str">
        <f t="shared" si="2135"/>
        <v>H</v>
      </c>
      <c r="DO1329" s="77" t="str">
        <f t="shared" si="2135"/>
        <v>D</v>
      </c>
      <c r="DP1329" s="77" t="str">
        <f t="shared" si="2135"/>
        <v>H</v>
      </c>
      <c r="DQ1329" s="77" t="str">
        <f t="shared" si="2135"/>
        <v>A</v>
      </c>
      <c r="DR1329" s="77" t="str">
        <f t="shared" si="2135"/>
        <v>A</v>
      </c>
      <c r="DS1329" s="77" t="str">
        <f>(IF(V1329="","",IF(BU1329&gt;CT1329,"H",IF(BU1329&lt;CT1329,"A","D"))))</f>
        <v>H</v>
      </c>
      <c r="DT1329" s="77" t="str">
        <f>(IF(W1329="","",IF(BV1329&gt;CU1329,"H",IF(BV1329&lt;CU1329,"A","D"))))</f>
        <v>A</v>
      </c>
      <c r="DU1329" s="91"/>
      <c r="DV1329" s="77" t="str">
        <f>(IF(Y1329="","",IF(BX1329&gt;CW1329,"H",IF(BX1329&lt;CW1329,"A","D"))))</f>
        <v>H</v>
      </c>
      <c r="DW1329" s="77" t="str">
        <f>(IF(Z1329="","",IF(BY1329&gt;CX1329,"H",IF(BY1329&lt;CX1329,"A","D"))))</f>
        <v>H</v>
      </c>
      <c r="DX1329" s="92" t="str">
        <f>(IF(AA1329="","",IF(BZ1329&gt;CY1329,"H",IF(BZ1329&lt;CY1329,"A","D"))))</f>
        <v>A</v>
      </c>
      <c r="DY1329" s="54"/>
      <c r="DZ1329" s="56" t="str">
        <f t="shared" si="2120"/>
        <v/>
      </c>
      <c r="EA1329" s="56" t="str">
        <f t="shared" si="2120"/>
        <v/>
      </c>
      <c r="EB1329" s="56" t="str">
        <f t="shared" si="2120"/>
        <v/>
      </c>
      <c r="EC1329" s="56" t="str">
        <f t="shared" si="2121"/>
        <v/>
      </c>
      <c r="ED1329" s="56"/>
      <c r="EE1329" s="56"/>
      <c r="EF1329" s="56"/>
      <c r="EG1329" s="56"/>
      <c r="EH1329" s="54"/>
      <c r="EI1329" s="53" t="str">
        <f t="shared" si="2122"/>
        <v>Raynes Park Vale</v>
      </c>
      <c r="EJ1329" s="79">
        <f t="shared" si="2136"/>
        <v>28</v>
      </c>
      <c r="EK1329" s="80">
        <f t="shared" si="2137"/>
        <v>6</v>
      </c>
      <c r="EL1329" s="80">
        <f t="shared" si="2138"/>
        <v>3</v>
      </c>
      <c r="EM1329" s="80">
        <f t="shared" si="2139"/>
        <v>5</v>
      </c>
      <c r="EN1329" s="80">
        <f>COUNTIF(DU$1318:DU$1332,"A")</f>
        <v>1</v>
      </c>
      <c r="EO1329" s="80">
        <f>COUNTIF(DU$1318:DU$1332,"D")</f>
        <v>0</v>
      </c>
      <c r="EP1329" s="80">
        <f>COUNTIF(DU$1318:DU$1332,"H")</f>
        <v>13</v>
      </c>
      <c r="EQ1329" s="79">
        <f t="shared" si="2140"/>
        <v>7</v>
      </c>
      <c r="ER1329" s="79">
        <f t="shared" si="2123"/>
        <v>3</v>
      </c>
      <c r="ES1329" s="79">
        <f t="shared" si="2123"/>
        <v>18</v>
      </c>
      <c r="ET1329" s="81">
        <f>SUM($BL1329:$CI1329)+SUM(CV$1318:CV$1332)</f>
        <v>34</v>
      </c>
      <c r="EU1329" s="81">
        <f>SUM($CK1329:$DH1329)+SUM(BW$1318:BW$1332)</f>
        <v>63</v>
      </c>
      <c r="EV1329" s="79">
        <f t="shared" si="2141"/>
        <v>24</v>
      </c>
      <c r="EW1329" s="81">
        <f t="shared" si="2142"/>
        <v>-29</v>
      </c>
      <c r="EX1329" s="78"/>
      <c r="EY1329" s="80">
        <f t="shared" si="2124"/>
        <v>28</v>
      </c>
      <c r="EZ1329" s="80">
        <f t="shared" si="2125"/>
        <v>7</v>
      </c>
      <c r="FA1329" s="80">
        <f t="shared" si="2126"/>
        <v>3</v>
      </c>
      <c r="FB1329" s="80">
        <f t="shared" si="2127"/>
        <v>18</v>
      </c>
      <c r="FC1329" s="80">
        <f t="shared" si="2128"/>
        <v>34</v>
      </c>
      <c r="FD1329" s="80">
        <f t="shared" si="2129"/>
        <v>63</v>
      </c>
      <c r="FE1329" s="80">
        <f t="shared" si="2130"/>
        <v>24</v>
      </c>
      <c r="FF1329" s="80">
        <f t="shared" si="2131"/>
        <v>-29</v>
      </c>
      <c r="FG1329" s="54"/>
      <c r="FH1329" s="54">
        <f t="shared" si="2143"/>
        <v>0</v>
      </c>
      <c r="FI1329" s="54">
        <f t="shared" si="2144"/>
        <v>0</v>
      </c>
      <c r="FJ1329" s="54">
        <f t="shared" si="2132"/>
        <v>0</v>
      </c>
      <c r="FK1329" s="54">
        <f t="shared" si="2132"/>
        <v>0</v>
      </c>
      <c r="FL1329" s="54">
        <f t="shared" si="2132"/>
        <v>0</v>
      </c>
      <c r="FM1329" s="54">
        <f t="shared" si="2132"/>
        <v>0</v>
      </c>
      <c r="FN1329" s="54">
        <f t="shared" si="2132"/>
        <v>0</v>
      </c>
      <c r="FO1329" s="54">
        <f t="shared" si="2132"/>
        <v>0</v>
      </c>
      <c r="FQ1329" s="54" t="str">
        <f t="shared" si="2112"/>
        <v/>
      </c>
      <c r="FR1329" s="54" t="str">
        <f t="shared" si="2113"/>
        <v/>
      </c>
      <c r="FS1329" s="54" t="str">
        <f t="shared" si="2099"/>
        <v/>
      </c>
      <c r="FT1329" s="54" t="str">
        <f t="shared" si="2099"/>
        <v/>
      </c>
      <c r="FU1329" s="54" t="str">
        <f t="shared" si="2099"/>
        <v/>
      </c>
      <c r="FV1329" s="54" t="str">
        <f t="shared" si="2099"/>
        <v/>
      </c>
      <c r="FW1329" s="54" t="str">
        <f t="shared" si="2099"/>
        <v/>
      </c>
      <c r="FX1329" s="54" t="str">
        <f t="shared" si="2099"/>
        <v/>
      </c>
      <c r="FY1329" s="54"/>
      <c r="FZ1329" s="58"/>
      <c r="GA1329" s="59"/>
      <c r="GB1329" s="60"/>
      <c r="GC1329" s="58"/>
      <c r="GD1329" s="59"/>
      <c r="GE1329" s="61"/>
      <c r="GF1329" s="58"/>
      <c r="GG1329" s="61"/>
      <c r="GH1329" s="61"/>
      <c r="GI1329" s="54"/>
      <c r="GJ1329" s="54"/>
    </row>
    <row r="1330" spans="1:192" s="54" customFormat="1" ht="12" x14ac:dyDescent="0.25">
      <c r="A1330" s="54">
        <v>13</v>
      </c>
      <c r="B1330" s="54" t="s">
        <v>1937</v>
      </c>
      <c r="C1330" s="56">
        <v>28</v>
      </c>
      <c r="D1330" s="56">
        <v>7</v>
      </c>
      <c r="E1330" s="56">
        <v>3</v>
      </c>
      <c r="F1330" s="56">
        <v>18</v>
      </c>
      <c r="G1330" s="56">
        <v>34</v>
      </c>
      <c r="H1330" s="56">
        <v>63</v>
      </c>
      <c r="I1330" s="57">
        <v>24</v>
      </c>
      <c r="J1330" s="56">
        <f t="shared" si="2114"/>
        <v>-29</v>
      </c>
      <c r="L1330" s="82" t="s">
        <v>1950</v>
      </c>
      <c r="M1330" s="253" t="s">
        <v>150</v>
      </c>
      <c r="N1330" s="59" t="s">
        <v>176</v>
      </c>
      <c r="O1330" s="59" t="s">
        <v>125</v>
      </c>
      <c r="P1330" s="59" t="s">
        <v>59</v>
      </c>
      <c r="Q1330" s="59" t="s">
        <v>148</v>
      </c>
      <c r="R1330" s="59" t="s">
        <v>74</v>
      </c>
      <c r="S1330" s="59" t="s">
        <v>111</v>
      </c>
      <c r="T1330" s="59" t="s">
        <v>148</v>
      </c>
      <c r="U1330" s="59" t="s">
        <v>124</v>
      </c>
      <c r="V1330" s="59" t="s">
        <v>89</v>
      </c>
      <c r="W1330" s="59" t="s">
        <v>89</v>
      </c>
      <c r="X1330" s="59" t="s">
        <v>101</v>
      </c>
      <c r="Y1330" s="83"/>
      <c r="Z1330" s="59" t="s">
        <v>77</v>
      </c>
      <c r="AA1330" s="85" t="s">
        <v>111</v>
      </c>
      <c r="AL1330" s="82" t="s">
        <v>1950</v>
      </c>
      <c r="AM1330" s="253" t="s">
        <v>404</v>
      </c>
      <c r="AN1330" s="59" t="s">
        <v>258</v>
      </c>
      <c r="AO1330" s="59" t="s">
        <v>414</v>
      </c>
      <c r="AP1330" s="59" t="s">
        <v>367</v>
      </c>
      <c r="AQ1330" s="59" t="s">
        <v>380</v>
      </c>
      <c r="AR1330" s="59" t="s">
        <v>383</v>
      </c>
      <c r="AS1330" s="59" t="s">
        <v>403</v>
      </c>
      <c r="AT1330" s="59" t="s">
        <v>241</v>
      </c>
      <c r="AU1330" s="59" t="s">
        <v>763</v>
      </c>
      <c r="AV1330" s="59" t="s">
        <v>386</v>
      </c>
      <c r="AW1330" s="59" t="s">
        <v>583</v>
      </c>
      <c r="AX1330" s="59" t="s">
        <v>702</v>
      </c>
      <c r="AY1330" s="83"/>
      <c r="AZ1330" s="59" t="s">
        <v>384</v>
      </c>
      <c r="BA1330" s="85" t="s">
        <v>590</v>
      </c>
      <c r="BL1330" s="90">
        <f t="shared" si="2133"/>
        <v>3</v>
      </c>
      <c r="BM1330" s="77">
        <f t="shared" si="2133"/>
        <v>2</v>
      </c>
      <c r="BN1330" s="77">
        <f t="shared" si="2133"/>
        <v>5</v>
      </c>
      <c r="BO1330" s="77">
        <f t="shared" si="2133"/>
        <v>4</v>
      </c>
      <c r="BP1330" s="77">
        <f t="shared" si="2133"/>
        <v>0</v>
      </c>
      <c r="BQ1330" s="77">
        <f t="shared" si="2133"/>
        <v>1</v>
      </c>
      <c r="BR1330" s="77">
        <f t="shared" si="2133"/>
        <v>5</v>
      </c>
      <c r="BS1330" s="77">
        <f t="shared" si="2133"/>
        <v>0</v>
      </c>
      <c r="BT1330" s="77">
        <f t="shared" si="2133"/>
        <v>0</v>
      </c>
      <c r="BU1330" s="77">
        <f>(IF(V1330="","",(IF(MID(V1330,2,1)="-",LEFT(V1330,1),LEFT(V1330,2)))+0))</f>
        <v>3</v>
      </c>
      <c r="BV1330" s="77">
        <f>(IF(W1330="","",(IF(MID(W1330,2,1)="-",LEFT(W1330,1),LEFT(W1330,2)))+0))</f>
        <v>3</v>
      </c>
      <c r="BW1330" s="77">
        <f>(IF(X1330="","",(IF(MID(X1330,2,1)="-",LEFT(X1330,1),LEFT(X1330,2)))+0))</f>
        <v>3</v>
      </c>
      <c r="BX1330" s="91"/>
      <c r="BY1330" s="77">
        <f>(IF(Z1330="","",(IF(MID(Z1330,2,1)="-",LEFT(Z1330,1),LEFT(Z1330,2)))+0))</f>
        <v>2</v>
      </c>
      <c r="BZ1330" s="92">
        <f>(IF(AA1330="","",(IF(MID(AA1330,2,1)="-",LEFT(AA1330,1),LEFT(AA1330,2)))+0))</f>
        <v>5</v>
      </c>
      <c r="CB1330" s="77" t="str">
        <f t="shared" si="2116"/>
        <v/>
      </c>
      <c r="CC1330" s="77"/>
      <c r="CD1330" s="77"/>
      <c r="CE1330" s="77"/>
      <c r="CF1330" s="77"/>
      <c r="CG1330" s="77"/>
      <c r="CH1330" s="77"/>
      <c r="CJ1330" s="78"/>
      <c r="CK1330" s="90">
        <f t="shared" si="2134"/>
        <v>1</v>
      </c>
      <c r="CL1330" s="77">
        <f t="shared" si="2134"/>
        <v>3</v>
      </c>
      <c r="CM1330" s="77">
        <f t="shared" si="2134"/>
        <v>0</v>
      </c>
      <c r="CN1330" s="77">
        <f t="shared" si="2134"/>
        <v>0</v>
      </c>
      <c r="CO1330" s="77">
        <f t="shared" si="2134"/>
        <v>1</v>
      </c>
      <c r="CP1330" s="77">
        <f t="shared" si="2134"/>
        <v>2</v>
      </c>
      <c r="CQ1330" s="77">
        <f t="shared" si="2134"/>
        <v>2</v>
      </c>
      <c r="CR1330" s="77">
        <f t="shared" si="2134"/>
        <v>1</v>
      </c>
      <c r="CS1330" s="77">
        <f t="shared" si="2134"/>
        <v>0</v>
      </c>
      <c r="CT1330" s="77">
        <f>(IF(V1330="","",IF(RIGHT(V1330,2)="10",RIGHT(V1330,2),RIGHT(V1330,1))+0))</f>
        <v>0</v>
      </c>
      <c r="CU1330" s="77">
        <f>(IF(W1330="","",IF(RIGHT(W1330,2)="10",RIGHT(W1330,2),RIGHT(W1330,1))+0))</f>
        <v>0</v>
      </c>
      <c r="CV1330" s="77">
        <f>(IF(X1330="","",IF(RIGHT(X1330,2)="10",RIGHT(X1330,2),RIGHT(X1330,1))+0))</f>
        <v>2</v>
      </c>
      <c r="CW1330" s="91"/>
      <c r="CX1330" s="77">
        <f>(IF(Z1330="","",IF(RIGHT(Z1330,2)="10",RIGHT(Z1330,2),RIGHT(Z1330,1))+0))</f>
        <v>1</v>
      </c>
      <c r="CY1330" s="92">
        <f>(IF(AA1330="","",IF(RIGHT(AA1330,2)="10",RIGHT(AA1330,2),RIGHT(AA1330,1))+0))</f>
        <v>2</v>
      </c>
      <c r="DA1330" s="77" t="str">
        <f t="shared" si="2118"/>
        <v/>
      </c>
      <c r="DB1330" s="77" t="str">
        <f t="shared" si="2118"/>
        <v/>
      </c>
      <c r="DC1330" s="77"/>
      <c r="DD1330" s="77"/>
      <c r="DE1330" s="77"/>
      <c r="DF1330" s="77"/>
      <c r="DG1330" s="77"/>
      <c r="DH1330" s="77"/>
      <c r="DJ1330" s="90" t="str">
        <f t="shared" si="2135"/>
        <v>H</v>
      </c>
      <c r="DK1330" s="77" t="str">
        <f t="shared" si="2135"/>
        <v>A</v>
      </c>
      <c r="DL1330" s="77" t="str">
        <f t="shared" si="2135"/>
        <v>H</v>
      </c>
      <c r="DM1330" s="77" t="str">
        <f t="shared" si="2135"/>
        <v>H</v>
      </c>
      <c r="DN1330" s="77" t="str">
        <f t="shared" si="2135"/>
        <v>A</v>
      </c>
      <c r="DO1330" s="77" t="str">
        <f t="shared" si="2135"/>
        <v>A</v>
      </c>
      <c r="DP1330" s="77" t="str">
        <f t="shared" si="2135"/>
        <v>H</v>
      </c>
      <c r="DQ1330" s="77" t="str">
        <f t="shared" si="2135"/>
        <v>A</v>
      </c>
      <c r="DR1330" s="77" t="str">
        <f t="shared" si="2135"/>
        <v>D</v>
      </c>
      <c r="DS1330" s="77" t="str">
        <f>(IF(V1330="","",IF(BU1330&gt;CT1330,"H",IF(BU1330&lt;CT1330,"A","D"))))</f>
        <v>H</v>
      </c>
      <c r="DT1330" s="77" t="str">
        <f>(IF(W1330="","",IF(BV1330&gt;CU1330,"H",IF(BV1330&lt;CU1330,"A","D"))))</f>
        <v>H</v>
      </c>
      <c r="DU1330" s="77" t="str">
        <f>(IF(X1330="","",IF(BW1330&gt;CV1330,"H",IF(BW1330&lt;CV1330,"A","D"))))</f>
        <v>H</v>
      </c>
      <c r="DV1330" s="91"/>
      <c r="DW1330" s="77" t="str">
        <f>(IF(Z1330="","",IF(BY1330&gt;CX1330,"H",IF(BY1330&lt;CX1330,"A","D"))))</f>
        <v>H</v>
      </c>
      <c r="DX1330" s="92" t="str">
        <f>(IF(AA1330="","",IF(BZ1330&gt;CY1330,"H",IF(BZ1330&lt;CY1330,"A","D"))))</f>
        <v>H</v>
      </c>
      <c r="DZ1330" s="56" t="str">
        <f t="shared" si="2120"/>
        <v/>
      </c>
      <c r="EA1330" s="56" t="str">
        <f t="shared" si="2120"/>
        <v/>
      </c>
      <c r="EB1330" s="56" t="str">
        <f t="shared" si="2120"/>
        <v/>
      </c>
      <c r="EC1330" s="56" t="str">
        <f t="shared" si="2121"/>
        <v/>
      </c>
      <c r="ED1330" s="56"/>
      <c r="EE1330" s="56"/>
      <c r="EF1330" s="56"/>
      <c r="EG1330" s="56"/>
      <c r="EI1330" s="53" t="str">
        <f t="shared" si="2122"/>
        <v>Tonbridge Angels</v>
      </c>
      <c r="EJ1330" s="79">
        <f t="shared" si="2136"/>
        <v>28</v>
      </c>
      <c r="EK1330" s="80">
        <f t="shared" si="2137"/>
        <v>9</v>
      </c>
      <c r="EL1330" s="80">
        <f t="shared" si="2138"/>
        <v>1</v>
      </c>
      <c r="EM1330" s="80">
        <f t="shared" si="2139"/>
        <v>4</v>
      </c>
      <c r="EN1330" s="80">
        <f>COUNTIF(DV$1318:DV$1332,"A")</f>
        <v>4</v>
      </c>
      <c r="EO1330" s="80">
        <f>COUNTIF(DV$1318:DV$1332,"D")</f>
        <v>4</v>
      </c>
      <c r="EP1330" s="80">
        <f>COUNTIF(DV$1318:DV$1332,"H")</f>
        <v>6</v>
      </c>
      <c r="EQ1330" s="79">
        <f t="shared" si="2140"/>
        <v>13</v>
      </c>
      <c r="ER1330" s="79">
        <f t="shared" si="2123"/>
        <v>5</v>
      </c>
      <c r="ES1330" s="79">
        <f t="shared" si="2123"/>
        <v>10</v>
      </c>
      <c r="ET1330" s="81">
        <f>SUM($BL1330:$CI1330)+SUM(CW$1318:CW$1332)</f>
        <v>63</v>
      </c>
      <c r="EU1330" s="81">
        <f>SUM($CK1330:$DH1330)+SUM(BX$1318:BX$1332)</f>
        <v>37</v>
      </c>
      <c r="EV1330" s="79">
        <f t="shared" si="2141"/>
        <v>44</v>
      </c>
      <c r="EW1330" s="81">
        <f t="shared" si="2142"/>
        <v>26</v>
      </c>
      <c r="EX1330" s="78"/>
      <c r="EY1330" s="80">
        <f t="shared" si="2124"/>
        <v>28</v>
      </c>
      <c r="EZ1330" s="80">
        <f t="shared" si="2125"/>
        <v>13</v>
      </c>
      <c r="FA1330" s="80">
        <f t="shared" si="2126"/>
        <v>5</v>
      </c>
      <c r="FB1330" s="80">
        <f t="shared" si="2127"/>
        <v>10</v>
      </c>
      <c r="FC1330" s="80">
        <f t="shared" si="2128"/>
        <v>63</v>
      </c>
      <c r="FD1330" s="80">
        <f t="shared" si="2129"/>
        <v>37</v>
      </c>
      <c r="FE1330" s="80">
        <f t="shared" si="2130"/>
        <v>44</v>
      </c>
      <c r="FF1330" s="80">
        <f t="shared" si="2131"/>
        <v>26</v>
      </c>
      <c r="FH1330" s="54">
        <f t="shared" si="2143"/>
        <v>0</v>
      </c>
      <c r="FI1330" s="54">
        <f t="shared" si="2144"/>
        <v>0</v>
      </c>
      <c r="FJ1330" s="54">
        <f t="shared" si="2132"/>
        <v>0</v>
      </c>
      <c r="FK1330" s="54">
        <f t="shared" si="2132"/>
        <v>0</v>
      </c>
      <c r="FL1330" s="54">
        <f t="shared" si="2132"/>
        <v>0</v>
      </c>
      <c r="FM1330" s="54">
        <f t="shared" si="2132"/>
        <v>0</v>
      </c>
      <c r="FN1330" s="54">
        <f t="shared" si="2132"/>
        <v>0</v>
      </c>
      <c r="FO1330" s="54">
        <f t="shared" si="2132"/>
        <v>0</v>
      </c>
      <c r="FQ1330" s="54" t="str">
        <f t="shared" si="2112"/>
        <v/>
      </c>
      <c r="FR1330" s="54" t="str">
        <f t="shared" si="2113"/>
        <v/>
      </c>
      <c r="FS1330" s="54" t="str">
        <f t="shared" si="2099"/>
        <v/>
      </c>
      <c r="FT1330" s="54" t="str">
        <f t="shared" si="2099"/>
        <v/>
      </c>
      <c r="FU1330" s="54" t="str">
        <f t="shared" si="2099"/>
        <v/>
      </c>
      <c r="FV1330" s="54" t="str">
        <f t="shared" si="2099"/>
        <v/>
      </c>
      <c r="FW1330" s="54" t="str">
        <f t="shared" si="2099"/>
        <v/>
      </c>
      <c r="FX1330" s="54" t="str">
        <f t="shared" si="2099"/>
        <v/>
      </c>
      <c r="FZ1330" s="58"/>
      <c r="GA1330" s="59"/>
      <c r="GB1330" s="60"/>
      <c r="GC1330" s="58"/>
      <c r="GD1330" s="59"/>
      <c r="GE1330" s="61"/>
      <c r="GF1330" s="58"/>
      <c r="GG1330" s="61"/>
      <c r="GH1330" s="61"/>
      <c r="GI1330" s="53"/>
    </row>
    <row r="1331" spans="1:192" s="54" customFormat="1" ht="12" x14ac:dyDescent="0.25">
      <c r="A1331" s="54">
        <v>14</v>
      </c>
      <c r="B1331" s="54" t="s">
        <v>282</v>
      </c>
      <c r="C1331" s="56">
        <v>28</v>
      </c>
      <c r="D1331" s="56">
        <v>6</v>
      </c>
      <c r="E1331" s="56">
        <v>3</v>
      </c>
      <c r="F1331" s="56">
        <v>19</v>
      </c>
      <c r="G1331" s="56">
        <v>34</v>
      </c>
      <c r="H1331" s="56">
        <v>67</v>
      </c>
      <c r="I1331" s="57">
        <v>21</v>
      </c>
      <c r="J1331" s="56">
        <f t="shared" si="2114"/>
        <v>-33</v>
      </c>
      <c r="L1331" s="82" t="s">
        <v>897</v>
      </c>
      <c r="M1331" s="253" t="s">
        <v>99</v>
      </c>
      <c r="N1331" s="59" t="s">
        <v>148</v>
      </c>
      <c r="O1331" s="59" t="s">
        <v>77</v>
      </c>
      <c r="P1331" s="59" t="s">
        <v>150</v>
      </c>
      <c r="Q1331" s="59" t="s">
        <v>101</v>
      </c>
      <c r="R1331" s="59" t="s">
        <v>148</v>
      </c>
      <c r="S1331" s="59" t="s">
        <v>176</v>
      </c>
      <c r="T1331" s="59" t="s">
        <v>177</v>
      </c>
      <c r="U1331" s="59" t="s">
        <v>219</v>
      </c>
      <c r="V1331" s="59" t="s">
        <v>62</v>
      </c>
      <c r="W1331" s="59" t="s">
        <v>60</v>
      </c>
      <c r="X1331" s="59" t="s">
        <v>177</v>
      </c>
      <c r="Y1331" s="59" t="s">
        <v>200</v>
      </c>
      <c r="Z1331" s="83"/>
      <c r="AA1331" s="85" t="s">
        <v>77</v>
      </c>
      <c r="AL1331" s="82" t="s">
        <v>897</v>
      </c>
      <c r="AM1331" s="253" t="s">
        <v>379</v>
      </c>
      <c r="AN1331" s="59" t="s">
        <v>241</v>
      </c>
      <c r="AO1331" s="59" t="s">
        <v>371</v>
      </c>
      <c r="AP1331" s="59" t="s">
        <v>368</v>
      </c>
      <c r="AQ1331" s="59" t="s">
        <v>414</v>
      </c>
      <c r="AR1331" s="59" t="s">
        <v>365</v>
      </c>
      <c r="AS1331" s="59" t="s">
        <v>382</v>
      </c>
      <c r="AT1331" s="59" t="s">
        <v>589</v>
      </c>
      <c r="AU1331" s="59" t="s">
        <v>404</v>
      </c>
      <c r="AV1331" s="59" t="s">
        <v>258</v>
      </c>
      <c r="AW1331" s="59" t="s">
        <v>1192</v>
      </c>
      <c r="AX1331" s="59" t="s">
        <v>247</v>
      </c>
      <c r="AY1331" s="59" t="s">
        <v>1019</v>
      </c>
      <c r="AZ1331" s="83"/>
      <c r="BA1331" s="85" t="s">
        <v>375</v>
      </c>
      <c r="BL1331" s="90">
        <f t="shared" si="2133"/>
        <v>1</v>
      </c>
      <c r="BM1331" s="77">
        <f t="shared" si="2133"/>
        <v>0</v>
      </c>
      <c r="BN1331" s="77">
        <f t="shared" si="2133"/>
        <v>2</v>
      </c>
      <c r="BO1331" s="77">
        <f t="shared" si="2133"/>
        <v>3</v>
      </c>
      <c r="BP1331" s="77">
        <f t="shared" si="2133"/>
        <v>3</v>
      </c>
      <c r="BQ1331" s="77">
        <f t="shared" si="2133"/>
        <v>0</v>
      </c>
      <c r="BR1331" s="77">
        <f t="shared" si="2133"/>
        <v>2</v>
      </c>
      <c r="BS1331" s="77">
        <f t="shared" si="2133"/>
        <v>2</v>
      </c>
      <c r="BT1331" s="77">
        <f t="shared" si="2133"/>
        <v>0</v>
      </c>
      <c r="BU1331" s="77">
        <f>(IF(V1331="","",(IF(MID(V1331,2,1)="-",LEFT(V1331,1),LEFT(V1331,2)))+0))</f>
        <v>1</v>
      </c>
      <c r="BV1331" s="77">
        <f>(IF(W1331="","",(IF(MID(W1331,2,1)="-",LEFT(W1331,1),LEFT(W1331,2)))+0))</f>
        <v>4</v>
      </c>
      <c r="BW1331" s="77">
        <f>(IF(X1331="","",(IF(MID(X1331,2,1)="-",LEFT(X1331,1),LEFT(X1331,2)))+0))</f>
        <v>2</v>
      </c>
      <c r="BX1331" s="77">
        <f>(IF(Y1331="","",(IF(MID(Y1331,2,1)="-",LEFT(Y1331,1),LEFT(Y1331,2)))+0))</f>
        <v>2</v>
      </c>
      <c r="BY1331" s="91"/>
      <c r="BZ1331" s="92">
        <f>(IF(AA1331="","",(IF(MID(AA1331,2,1)="-",LEFT(AA1331,1),LEFT(AA1331,2)))+0))</f>
        <v>2</v>
      </c>
      <c r="CB1331" s="77" t="str">
        <f t="shared" si="2116"/>
        <v/>
      </c>
      <c r="CC1331" s="77"/>
      <c r="CD1331" s="77"/>
      <c r="CE1331" s="77"/>
      <c r="CF1331" s="77"/>
      <c r="CG1331" s="77"/>
      <c r="CH1331" s="77"/>
      <c r="CJ1331" s="78"/>
      <c r="CK1331" s="90">
        <f t="shared" si="2134"/>
        <v>0</v>
      </c>
      <c r="CL1331" s="77">
        <f t="shared" si="2134"/>
        <v>1</v>
      </c>
      <c r="CM1331" s="77">
        <f t="shared" si="2134"/>
        <v>1</v>
      </c>
      <c r="CN1331" s="77">
        <f t="shared" si="2134"/>
        <v>1</v>
      </c>
      <c r="CO1331" s="77">
        <f t="shared" si="2134"/>
        <v>2</v>
      </c>
      <c r="CP1331" s="77">
        <f t="shared" si="2134"/>
        <v>1</v>
      </c>
      <c r="CQ1331" s="77">
        <f t="shared" si="2134"/>
        <v>3</v>
      </c>
      <c r="CR1331" s="77">
        <f t="shared" si="2134"/>
        <v>0</v>
      </c>
      <c r="CS1331" s="77">
        <f t="shared" si="2134"/>
        <v>6</v>
      </c>
      <c r="CT1331" s="77">
        <f>(IF(V1331="","",IF(RIGHT(V1331,2)="10",RIGHT(V1331,2),RIGHT(V1331,1))+0))</f>
        <v>1</v>
      </c>
      <c r="CU1331" s="77">
        <f>(IF(W1331="","",IF(RIGHT(W1331,2)="10",RIGHT(W1331,2),RIGHT(W1331,1))+0))</f>
        <v>1</v>
      </c>
      <c r="CV1331" s="77">
        <f>(IF(X1331="","",IF(RIGHT(X1331,2)="10",RIGHT(X1331,2),RIGHT(X1331,1))+0))</f>
        <v>0</v>
      </c>
      <c r="CW1331" s="77">
        <f>(IF(Y1331="","",IF(RIGHT(Y1331,2)="10",RIGHT(Y1331,2),RIGHT(Y1331,1))+0))</f>
        <v>2</v>
      </c>
      <c r="CX1331" s="91"/>
      <c r="CY1331" s="92">
        <f>(IF(AA1331="","",IF(RIGHT(AA1331,2)="10",RIGHT(AA1331,2),RIGHT(AA1331,1))+0))</f>
        <v>1</v>
      </c>
      <c r="DA1331" s="77" t="str">
        <f t="shared" si="2118"/>
        <v/>
      </c>
      <c r="DB1331" s="77" t="str">
        <f t="shared" si="2118"/>
        <v/>
      </c>
      <c r="DC1331" s="77"/>
      <c r="DD1331" s="77"/>
      <c r="DE1331" s="77"/>
      <c r="DF1331" s="77"/>
      <c r="DG1331" s="77"/>
      <c r="DH1331" s="77"/>
      <c r="DJ1331" s="90" t="str">
        <f t="shared" si="2135"/>
        <v>H</v>
      </c>
      <c r="DK1331" s="77" t="str">
        <f t="shared" si="2135"/>
        <v>A</v>
      </c>
      <c r="DL1331" s="77" t="str">
        <f t="shared" si="2135"/>
        <v>H</v>
      </c>
      <c r="DM1331" s="77" t="str">
        <f t="shared" si="2135"/>
        <v>H</v>
      </c>
      <c r="DN1331" s="77" t="str">
        <f t="shared" si="2135"/>
        <v>H</v>
      </c>
      <c r="DO1331" s="77" t="str">
        <f t="shared" si="2135"/>
        <v>A</v>
      </c>
      <c r="DP1331" s="77" t="str">
        <f t="shared" si="2135"/>
        <v>A</v>
      </c>
      <c r="DQ1331" s="77" t="str">
        <f t="shared" si="2135"/>
        <v>H</v>
      </c>
      <c r="DR1331" s="77" t="str">
        <f t="shared" si="2135"/>
        <v>A</v>
      </c>
      <c r="DS1331" s="77" t="str">
        <f>(IF(V1331="","",IF(BU1331&gt;CT1331,"H",IF(BU1331&lt;CT1331,"A","D"))))</f>
        <v>D</v>
      </c>
      <c r="DT1331" s="77" t="str">
        <f>(IF(W1331="","",IF(BV1331&gt;CU1331,"H",IF(BV1331&lt;CU1331,"A","D"))))</f>
        <v>H</v>
      </c>
      <c r="DU1331" s="77" t="str">
        <f>(IF(X1331="","",IF(BW1331&gt;CV1331,"H",IF(BW1331&lt;CV1331,"A","D"))))</f>
        <v>H</v>
      </c>
      <c r="DV1331" s="77" t="str">
        <f>(IF(Y1331="","",IF(BX1331&gt;CW1331,"H",IF(BX1331&lt;CW1331,"A","D"))))</f>
        <v>D</v>
      </c>
      <c r="DW1331" s="91"/>
      <c r="DX1331" s="92" t="str">
        <f>(IF(AA1331="","",IF(BZ1331&gt;CY1331,"H",IF(BZ1331&lt;CY1331,"A","D"))))</f>
        <v>H</v>
      </c>
      <c r="DZ1331" s="56" t="str">
        <f t="shared" si="2120"/>
        <v/>
      </c>
      <c r="EA1331" s="56" t="str">
        <f t="shared" si="2120"/>
        <v/>
      </c>
      <c r="EB1331" s="56" t="str">
        <f t="shared" si="2120"/>
        <v/>
      </c>
      <c r="EC1331" s="56" t="str">
        <f t="shared" si="2121"/>
        <v/>
      </c>
      <c r="ED1331" s="56"/>
      <c r="EE1331" s="56"/>
      <c r="EF1331" s="56"/>
      <c r="EG1331" s="56"/>
      <c r="EI1331" s="53" t="str">
        <f t="shared" si="2122"/>
        <v>Tooting &amp; Mitcham United</v>
      </c>
      <c r="EJ1331" s="79">
        <f t="shared" si="2136"/>
        <v>28</v>
      </c>
      <c r="EK1331" s="80">
        <f t="shared" si="2137"/>
        <v>8</v>
      </c>
      <c r="EL1331" s="80">
        <f t="shared" si="2138"/>
        <v>2</v>
      </c>
      <c r="EM1331" s="80">
        <f t="shared" si="2139"/>
        <v>4</v>
      </c>
      <c r="EN1331" s="80">
        <f>COUNTIF(DW$1318:DW$1332,"A")</f>
        <v>5</v>
      </c>
      <c r="EO1331" s="80">
        <f>COUNTIF(DW$1318:DW$1332,"D")</f>
        <v>3</v>
      </c>
      <c r="EP1331" s="80">
        <f>COUNTIF(DW$1318:DW$1332,"H")</f>
        <v>6</v>
      </c>
      <c r="EQ1331" s="79">
        <f t="shared" si="2140"/>
        <v>13</v>
      </c>
      <c r="ER1331" s="79">
        <f t="shared" si="2123"/>
        <v>5</v>
      </c>
      <c r="ES1331" s="79">
        <f t="shared" si="2123"/>
        <v>10</v>
      </c>
      <c r="ET1331" s="81">
        <f>SUM($BL1331:$CI1331)+SUM(CX$1318:CX$1332)</f>
        <v>49</v>
      </c>
      <c r="EU1331" s="81">
        <f>SUM($CK1331:$DH1331)+SUM(BY$1318:BY$1332)</f>
        <v>49</v>
      </c>
      <c r="EV1331" s="79">
        <f t="shared" si="2141"/>
        <v>44</v>
      </c>
      <c r="EW1331" s="81">
        <f t="shared" si="2142"/>
        <v>0</v>
      </c>
      <c r="EX1331" s="78"/>
      <c r="EY1331" s="80">
        <f t="shared" si="2124"/>
        <v>28</v>
      </c>
      <c r="EZ1331" s="80">
        <f t="shared" si="2125"/>
        <v>13</v>
      </c>
      <c r="FA1331" s="80">
        <f t="shared" si="2126"/>
        <v>5</v>
      </c>
      <c r="FB1331" s="80">
        <f t="shared" si="2127"/>
        <v>10</v>
      </c>
      <c r="FC1331" s="80">
        <f t="shared" si="2128"/>
        <v>49</v>
      </c>
      <c r="FD1331" s="80">
        <f t="shared" si="2129"/>
        <v>49</v>
      </c>
      <c r="FE1331" s="80">
        <f t="shared" si="2130"/>
        <v>44</v>
      </c>
      <c r="FF1331" s="80">
        <f t="shared" si="2131"/>
        <v>0</v>
      </c>
      <c r="FH1331" s="54">
        <f t="shared" si="2143"/>
        <v>0</v>
      </c>
      <c r="FI1331" s="54">
        <f t="shared" si="2144"/>
        <v>0</v>
      </c>
      <c r="FJ1331" s="54">
        <f t="shared" si="2132"/>
        <v>0</v>
      </c>
      <c r="FK1331" s="54">
        <f t="shared" si="2132"/>
        <v>0</v>
      </c>
      <c r="FL1331" s="54">
        <f t="shared" si="2132"/>
        <v>0</v>
      </c>
      <c r="FM1331" s="54">
        <f t="shared" si="2132"/>
        <v>0</v>
      </c>
      <c r="FN1331" s="54">
        <f t="shared" si="2132"/>
        <v>0</v>
      </c>
      <c r="FO1331" s="54">
        <f t="shared" si="2132"/>
        <v>0</v>
      </c>
      <c r="FQ1331" s="54" t="str">
        <f t="shared" si="2112"/>
        <v/>
      </c>
      <c r="FR1331" s="54" t="str">
        <f t="shared" si="2113"/>
        <v/>
      </c>
      <c r="FS1331" s="54" t="str">
        <f t="shared" si="2099"/>
        <v/>
      </c>
      <c r="FT1331" s="54" t="str">
        <f t="shared" si="2099"/>
        <v/>
      </c>
      <c r="FU1331" s="54" t="str">
        <f t="shared" si="2099"/>
        <v/>
      </c>
      <c r="FV1331" s="54" t="str">
        <f t="shared" si="2099"/>
        <v/>
      </c>
      <c r="FW1331" s="54" t="str">
        <f t="shared" si="2099"/>
        <v/>
      </c>
      <c r="FX1331" s="54" t="str">
        <f t="shared" si="2099"/>
        <v/>
      </c>
      <c r="FZ1331" s="58"/>
      <c r="GA1331" s="59"/>
      <c r="GB1331" s="60"/>
      <c r="GC1331" s="58"/>
      <c r="GD1331" s="59"/>
      <c r="GE1331" s="61"/>
      <c r="GF1331" s="58"/>
      <c r="GG1331" s="61"/>
      <c r="GH1331" s="61"/>
    </row>
    <row r="1332" spans="1:192" s="54" customFormat="1" ht="12.6" thickBot="1" x14ac:dyDescent="0.3">
      <c r="A1332" s="54">
        <v>15</v>
      </c>
      <c r="B1332" s="54" t="s">
        <v>1931</v>
      </c>
      <c r="C1332" s="56">
        <v>28</v>
      </c>
      <c r="D1332" s="56">
        <v>5</v>
      </c>
      <c r="E1332" s="56">
        <v>4</v>
      </c>
      <c r="F1332" s="56">
        <v>19</v>
      </c>
      <c r="G1332" s="56">
        <v>37</v>
      </c>
      <c r="H1332" s="56">
        <v>87</v>
      </c>
      <c r="I1332" s="57">
        <v>19</v>
      </c>
      <c r="J1332" s="56">
        <f t="shared" si="2114"/>
        <v>-50</v>
      </c>
      <c r="L1332" s="101" t="s">
        <v>1129</v>
      </c>
      <c r="M1332" s="257" t="s">
        <v>76</v>
      </c>
      <c r="N1332" s="102" t="s">
        <v>59</v>
      </c>
      <c r="O1332" s="102" t="s">
        <v>77</v>
      </c>
      <c r="P1332" s="102" t="s">
        <v>89</v>
      </c>
      <c r="Q1332" s="102" t="s">
        <v>177</v>
      </c>
      <c r="R1332" s="102" t="s">
        <v>177</v>
      </c>
      <c r="S1332" s="102" t="s">
        <v>99</v>
      </c>
      <c r="T1332" s="102" t="s">
        <v>99</v>
      </c>
      <c r="U1332" s="102" t="s">
        <v>59</v>
      </c>
      <c r="V1332" s="102" t="s">
        <v>150</v>
      </c>
      <c r="W1332" s="102" t="s">
        <v>60</v>
      </c>
      <c r="X1332" s="102" t="s">
        <v>177</v>
      </c>
      <c r="Y1332" s="102" t="s">
        <v>62</v>
      </c>
      <c r="Z1332" s="102" t="s">
        <v>111</v>
      </c>
      <c r="AA1332" s="104"/>
      <c r="AB1332" s="53"/>
      <c r="AL1332" s="101" t="s">
        <v>1129</v>
      </c>
      <c r="AM1332" s="257" t="s">
        <v>382</v>
      </c>
      <c r="AN1332" s="102" t="s">
        <v>366</v>
      </c>
      <c r="AO1332" s="102" t="s">
        <v>367</v>
      </c>
      <c r="AP1332" s="102" t="s">
        <v>369</v>
      </c>
      <c r="AQ1332" s="102" t="s">
        <v>418</v>
      </c>
      <c r="AR1332" s="102" t="s">
        <v>433</v>
      </c>
      <c r="AS1332" s="102" t="s">
        <v>241</v>
      </c>
      <c r="AT1332" s="102" t="s">
        <v>386</v>
      </c>
      <c r="AU1332" s="102" t="s">
        <v>387</v>
      </c>
      <c r="AV1332" s="102" t="s">
        <v>407</v>
      </c>
      <c r="AW1332" s="102" t="s">
        <v>584</v>
      </c>
      <c r="AX1332" s="102" t="s">
        <v>413</v>
      </c>
      <c r="AY1332" s="102" t="s">
        <v>392</v>
      </c>
      <c r="AZ1332" s="102" t="s">
        <v>383</v>
      </c>
      <c r="BA1332" s="104"/>
      <c r="BB1332" s="53"/>
      <c r="BL1332" s="107">
        <f t="shared" si="2133"/>
        <v>0</v>
      </c>
      <c r="BM1332" s="108">
        <f t="shared" si="2133"/>
        <v>4</v>
      </c>
      <c r="BN1332" s="108">
        <f t="shared" si="2133"/>
        <v>2</v>
      </c>
      <c r="BO1332" s="108">
        <f t="shared" si="2133"/>
        <v>3</v>
      </c>
      <c r="BP1332" s="108">
        <f t="shared" si="2133"/>
        <v>2</v>
      </c>
      <c r="BQ1332" s="108">
        <f t="shared" si="2133"/>
        <v>2</v>
      </c>
      <c r="BR1332" s="108">
        <f t="shared" si="2133"/>
        <v>1</v>
      </c>
      <c r="BS1332" s="108">
        <f t="shared" si="2133"/>
        <v>1</v>
      </c>
      <c r="BT1332" s="108">
        <f t="shared" si="2133"/>
        <v>4</v>
      </c>
      <c r="BU1332" s="108">
        <f>(IF(V1332="","",(IF(MID(V1332,2,1)="-",LEFT(V1332,1),LEFT(V1332,2)))+0))</f>
        <v>3</v>
      </c>
      <c r="BV1332" s="108">
        <f>(IF(W1332="","",(IF(MID(W1332,2,1)="-",LEFT(W1332,1),LEFT(W1332,2)))+0))</f>
        <v>4</v>
      </c>
      <c r="BW1332" s="108">
        <f>(IF(X1332="","",(IF(MID(X1332,2,1)="-",LEFT(X1332,1),LEFT(X1332,2)))+0))</f>
        <v>2</v>
      </c>
      <c r="BX1332" s="108">
        <f>(IF(Y1332="","",(IF(MID(Y1332,2,1)="-",LEFT(Y1332,1),LEFT(Y1332,2)))+0))</f>
        <v>1</v>
      </c>
      <c r="BY1332" s="108">
        <f>(IF(Z1332="","",(IF(MID(Z1332,2,1)="-",LEFT(Z1332,1),LEFT(Z1332,2)))+0))</f>
        <v>5</v>
      </c>
      <c r="BZ1332" s="109"/>
      <c r="CB1332" s="77" t="str">
        <f t="shared" si="2116"/>
        <v/>
      </c>
      <c r="CC1332" s="77"/>
      <c r="CD1332" s="77"/>
      <c r="CE1332" s="77"/>
      <c r="CF1332" s="77"/>
      <c r="CG1332" s="77"/>
      <c r="CH1332" s="77"/>
      <c r="CJ1332" s="78"/>
      <c r="CK1332" s="107">
        <f t="shared" si="2134"/>
        <v>2</v>
      </c>
      <c r="CL1332" s="108">
        <f t="shared" si="2134"/>
        <v>0</v>
      </c>
      <c r="CM1332" s="108">
        <f t="shared" si="2134"/>
        <v>1</v>
      </c>
      <c r="CN1332" s="108">
        <f t="shared" si="2134"/>
        <v>0</v>
      </c>
      <c r="CO1332" s="108">
        <f t="shared" si="2134"/>
        <v>0</v>
      </c>
      <c r="CP1332" s="108">
        <f t="shared" si="2134"/>
        <v>0</v>
      </c>
      <c r="CQ1332" s="108">
        <f t="shared" si="2134"/>
        <v>0</v>
      </c>
      <c r="CR1332" s="108">
        <f t="shared" si="2134"/>
        <v>0</v>
      </c>
      <c r="CS1332" s="108">
        <f t="shared" si="2134"/>
        <v>0</v>
      </c>
      <c r="CT1332" s="108">
        <f>(IF(V1332="","",IF(RIGHT(V1332,2)="10",RIGHT(V1332,2),RIGHT(V1332,1))+0))</f>
        <v>1</v>
      </c>
      <c r="CU1332" s="108">
        <f>(IF(W1332="","",IF(RIGHT(W1332,2)="10",RIGHT(W1332,2),RIGHT(W1332,1))+0))</f>
        <v>1</v>
      </c>
      <c r="CV1332" s="108">
        <f>(IF(X1332="","",IF(RIGHT(X1332,2)="10",RIGHT(X1332,2),RIGHT(X1332,1))+0))</f>
        <v>0</v>
      </c>
      <c r="CW1332" s="108">
        <f>(IF(Y1332="","",IF(RIGHT(Y1332,2)="10",RIGHT(Y1332,2),RIGHT(Y1332,1))+0))</f>
        <v>1</v>
      </c>
      <c r="CX1332" s="108">
        <f>(IF(Z1332="","",IF(RIGHT(Z1332,2)="10",RIGHT(Z1332,2),RIGHT(Z1332,1))+0))</f>
        <v>2</v>
      </c>
      <c r="CY1332" s="109"/>
      <c r="DA1332" s="77" t="str">
        <f t="shared" si="2118"/>
        <v/>
      </c>
      <c r="DB1332" s="77" t="str">
        <f t="shared" si="2118"/>
        <v/>
      </c>
      <c r="DC1332" s="77"/>
      <c r="DD1332" s="77"/>
      <c r="DE1332" s="77"/>
      <c r="DF1332" s="77"/>
      <c r="DG1332" s="77"/>
      <c r="DH1332" s="77"/>
      <c r="DJ1332" s="107" t="str">
        <f t="shared" si="2135"/>
        <v>A</v>
      </c>
      <c r="DK1332" s="108" t="str">
        <f t="shared" si="2135"/>
        <v>H</v>
      </c>
      <c r="DL1332" s="108" t="str">
        <f t="shared" si="2135"/>
        <v>H</v>
      </c>
      <c r="DM1332" s="108" t="str">
        <f t="shared" si="2135"/>
        <v>H</v>
      </c>
      <c r="DN1332" s="108" t="str">
        <f t="shared" si="2135"/>
        <v>H</v>
      </c>
      <c r="DO1332" s="108" t="str">
        <f t="shared" si="2135"/>
        <v>H</v>
      </c>
      <c r="DP1332" s="108" t="str">
        <f t="shared" si="2135"/>
        <v>H</v>
      </c>
      <c r="DQ1332" s="108" t="str">
        <f t="shared" si="2135"/>
        <v>H</v>
      </c>
      <c r="DR1332" s="108" t="str">
        <f t="shared" si="2135"/>
        <v>H</v>
      </c>
      <c r="DS1332" s="108" t="str">
        <f>(IF(V1332="","",IF(BU1332&gt;CT1332,"H",IF(BU1332&lt;CT1332,"A","D"))))</f>
        <v>H</v>
      </c>
      <c r="DT1332" s="108" t="str">
        <f>(IF(W1332="","",IF(BV1332&gt;CU1332,"H",IF(BV1332&lt;CU1332,"A","D"))))</f>
        <v>H</v>
      </c>
      <c r="DU1332" s="108" t="str">
        <f>(IF(X1332="","",IF(BW1332&gt;CV1332,"H",IF(BW1332&lt;CV1332,"A","D"))))</f>
        <v>H</v>
      </c>
      <c r="DV1332" s="108" t="str">
        <f>(IF(Y1332="","",IF(BX1332&gt;CW1332,"H",IF(BX1332&lt;CW1332,"A","D"))))</f>
        <v>D</v>
      </c>
      <c r="DW1332" s="108" t="str">
        <f>(IF(Z1332="","",IF(BY1332&gt;CX1332,"H",IF(BY1332&lt;CX1332,"A","D"))))</f>
        <v>H</v>
      </c>
      <c r="DX1332" s="109"/>
      <c r="DZ1332" s="56" t="str">
        <f t="shared" si="2120"/>
        <v/>
      </c>
      <c r="EA1332" s="56" t="str">
        <f t="shared" si="2120"/>
        <v/>
      </c>
      <c r="EB1332" s="56" t="str">
        <f t="shared" si="2120"/>
        <v/>
      </c>
      <c r="EC1332" s="56" t="str">
        <f t="shared" si="2121"/>
        <v/>
      </c>
      <c r="ED1332" s="56"/>
      <c r="EE1332" s="56"/>
      <c r="EF1332" s="56"/>
      <c r="EG1332" s="56"/>
      <c r="EI1332" s="53" t="str">
        <f t="shared" si="2122"/>
        <v>Walton &amp; Hersham</v>
      </c>
      <c r="EJ1332" s="79">
        <f t="shared" si="2136"/>
        <v>28</v>
      </c>
      <c r="EK1332" s="80">
        <f t="shared" si="2137"/>
        <v>12</v>
      </c>
      <c r="EL1332" s="80">
        <f t="shared" si="2138"/>
        <v>1</v>
      </c>
      <c r="EM1332" s="80">
        <f t="shared" si="2139"/>
        <v>1</v>
      </c>
      <c r="EN1332" s="80">
        <f>COUNTIF(DX$1318:DX$1332,"A")</f>
        <v>7</v>
      </c>
      <c r="EO1332" s="80">
        <f>COUNTIF(DX$1318:DX$1332,"D")</f>
        <v>1</v>
      </c>
      <c r="EP1332" s="80">
        <f>COUNTIF(DX$1318:DX$1332,"H")</f>
        <v>6</v>
      </c>
      <c r="EQ1332" s="79">
        <f t="shared" si="2140"/>
        <v>19</v>
      </c>
      <c r="ER1332" s="79">
        <f t="shared" si="2123"/>
        <v>2</v>
      </c>
      <c r="ES1332" s="79">
        <f t="shared" si="2123"/>
        <v>7</v>
      </c>
      <c r="ET1332" s="81">
        <f>SUM($BL1332:$CI1332)+SUM(CY$1318:CY$1332)</f>
        <v>61</v>
      </c>
      <c r="EU1332" s="81">
        <f>SUM($CK1332:$DH1332)+SUM(BZ$1318:BZ$1332)</f>
        <v>31</v>
      </c>
      <c r="EV1332" s="79">
        <f t="shared" si="2141"/>
        <v>59</v>
      </c>
      <c r="EW1332" s="81">
        <f t="shared" si="2142"/>
        <v>30</v>
      </c>
      <c r="EX1332" s="78"/>
      <c r="EY1332" s="80">
        <f t="shared" si="2124"/>
        <v>28</v>
      </c>
      <c r="EZ1332" s="80">
        <f t="shared" si="2125"/>
        <v>19</v>
      </c>
      <c r="FA1332" s="80">
        <f t="shared" si="2126"/>
        <v>2</v>
      </c>
      <c r="FB1332" s="80">
        <f t="shared" si="2127"/>
        <v>7</v>
      </c>
      <c r="FC1332" s="80">
        <f t="shared" si="2128"/>
        <v>61</v>
      </c>
      <c r="FD1332" s="80">
        <f t="shared" si="2129"/>
        <v>31</v>
      </c>
      <c r="FE1332" s="80">
        <f t="shared" si="2130"/>
        <v>59</v>
      </c>
      <c r="FF1332" s="80">
        <f t="shared" si="2131"/>
        <v>30</v>
      </c>
      <c r="FH1332" s="54">
        <f t="shared" si="2143"/>
        <v>0</v>
      </c>
      <c r="FI1332" s="54">
        <f t="shared" si="2144"/>
        <v>0</v>
      </c>
      <c r="FJ1332" s="54">
        <f t="shared" si="2132"/>
        <v>0</v>
      </c>
      <c r="FK1332" s="54">
        <f t="shared" si="2132"/>
        <v>0</v>
      </c>
      <c r="FL1332" s="54">
        <f t="shared" si="2132"/>
        <v>0</v>
      </c>
      <c r="FM1332" s="54">
        <f t="shared" si="2132"/>
        <v>0</v>
      </c>
      <c r="FN1332" s="54">
        <f t="shared" si="2132"/>
        <v>0</v>
      </c>
      <c r="FO1332" s="54">
        <f t="shared" si="2132"/>
        <v>0</v>
      </c>
      <c r="FQ1332" s="54" t="str">
        <f t="shared" si="2112"/>
        <v/>
      </c>
      <c r="FR1332" s="54" t="str">
        <f t="shared" si="2113"/>
        <v/>
      </c>
      <c r="FS1332" s="54" t="str">
        <f t="shared" si="2099"/>
        <v/>
      </c>
      <c r="FT1332" s="54" t="str">
        <f t="shared" si="2099"/>
        <v/>
      </c>
      <c r="FU1332" s="54" t="str">
        <f t="shared" si="2099"/>
        <v/>
      </c>
      <c r="FV1332" s="54" t="str">
        <f t="shared" si="2099"/>
        <v/>
      </c>
      <c r="FW1332" s="54" t="str">
        <f t="shared" si="2099"/>
        <v/>
      </c>
      <c r="FX1332" s="54" t="str">
        <f t="shared" si="2099"/>
        <v/>
      </c>
      <c r="FZ1332" s="58"/>
      <c r="GA1332" s="59"/>
      <c r="GB1332" s="60"/>
      <c r="GC1332" s="58"/>
      <c r="GD1332" s="59"/>
      <c r="GE1332" s="61"/>
      <c r="GF1332" s="58"/>
      <c r="GG1332" s="61"/>
      <c r="GH1332" s="61"/>
    </row>
    <row r="1333" spans="1:192" s="54" customFormat="1" ht="12" x14ac:dyDescent="0.25">
      <c r="C1333" s="56"/>
      <c r="D1333" s="115">
        <f>SUM(D1318:D1332)</f>
        <v>176</v>
      </c>
      <c r="E1333" s="115">
        <f>SUM(E1318:E1332)</f>
        <v>68</v>
      </c>
      <c r="F1333" s="115">
        <f>SUM(F1318:F1332)</f>
        <v>176</v>
      </c>
      <c r="G1333" s="115">
        <f>SUM(G1318:G1332)</f>
        <v>723</v>
      </c>
      <c r="H1333" s="115">
        <f>SUM(H1318:H1332)</f>
        <v>723</v>
      </c>
      <c r="I1333" s="57"/>
      <c r="J1333" s="115">
        <f>SUM(J1318:J1332)</f>
        <v>0</v>
      </c>
      <c r="CB1333" s="77" t="str">
        <f t="shared" si="2116"/>
        <v/>
      </c>
      <c r="CC1333" s="77"/>
      <c r="CD1333" s="77"/>
      <c r="CE1333" s="77"/>
      <c r="CF1333" s="77"/>
      <c r="CG1333" s="77"/>
      <c r="CH1333" s="77"/>
      <c r="CI1333" s="77"/>
      <c r="EB1333" s="56" t="str">
        <f>(IF(AE1333="","",IF(CD1333&gt;DC1333,"H",IF(CD1333&lt;DC1333,"A","D"))))</f>
        <v/>
      </c>
      <c r="EC1333" s="56" t="str">
        <f t="shared" si="2121"/>
        <v/>
      </c>
      <c r="ED1333" s="56"/>
      <c r="EE1333" s="56"/>
      <c r="EF1333" s="56"/>
      <c r="EG1333" s="56"/>
      <c r="EI1333" s="53"/>
      <c r="EJ1333" s="79"/>
      <c r="EK1333" s="80"/>
      <c r="EL1333" s="80"/>
      <c r="EM1333" s="80"/>
      <c r="EN1333" s="80"/>
      <c r="EO1333" s="80"/>
      <c r="EP1333" s="80"/>
      <c r="EQ1333" s="79"/>
      <c r="ER1333" s="79"/>
      <c r="ES1333" s="79"/>
      <c r="ET1333" s="81"/>
      <c r="EU1333" s="81"/>
      <c r="EV1333" s="79"/>
      <c r="EW1333" s="81"/>
      <c r="EX1333" s="78"/>
      <c r="EY1333" s="80"/>
      <c r="EZ1333" s="80"/>
      <c r="FA1333" s="80"/>
      <c r="FB1333" s="80"/>
      <c r="FC1333" s="80"/>
      <c r="FD1333" s="80"/>
      <c r="FE1333" s="80"/>
      <c r="FF1333" s="80"/>
      <c r="FQ1333" s="54" t="str">
        <f t="shared" si="2112"/>
        <v/>
      </c>
      <c r="FR1333" s="54" t="str">
        <f t="shared" si="2113"/>
        <v/>
      </c>
      <c r="FS1333" s="54" t="str">
        <f t="shared" si="2099"/>
        <v/>
      </c>
      <c r="FT1333" s="54" t="str">
        <f t="shared" si="2099"/>
        <v/>
      </c>
      <c r="FU1333" s="54" t="str">
        <f t="shared" si="2099"/>
        <v/>
      </c>
      <c r="FV1333" s="54" t="str">
        <f t="shared" si="2099"/>
        <v/>
      </c>
      <c r="FW1333" s="54" t="str">
        <f t="shared" si="2099"/>
        <v/>
      </c>
      <c r="FX1333" s="54" t="str">
        <f t="shared" si="2099"/>
        <v/>
      </c>
      <c r="FZ1333" s="58"/>
      <c r="GA1333" s="59"/>
      <c r="GB1333" s="60"/>
      <c r="GC1333" s="58"/>
      <c r="GD1333" s="59"/>
      <c r="GE1333" s="61"/>
      <c r="GF1333" s="58"/>
      <c r="GG1333" s="61"/>
      <c r="GH1333" s="61"/>
    </row>
    <row r="1334" spans="1:192" s="54" customFormat="1" ht="12.6" thickBot="1" x14ac:dyDescent="0.3">
      <c r="A1334" s="53" t="s">
        <v>1951</v>
      </c>
      <c r="B1334" s="53"/>
      <c r="C1334" s="55" t="s">
        <v>1832</v>
      </c>
      <c r="D1334" s="57"/>
      <c r="E1334" s="57"/>
      <c r="F1334" s="57"/>
      <c r="G1334" s="57"/>
      <c r="H1334" s="57"/>
      <c r="I1334" s="57"/>
      <c r="J1334" s="57"/>
      <c r="L1334" s="53"/>
      <c r="P1334" s="247"/>
      <c r="AL1334" s="53"/>
      <c r="AP1334" s="247"/>
      <c r="FQ1334" s="54" t="str">
        <f t="shared" si="2112"/>
        <v/>
      </c>
      <c r="FR1334" s="54" t="str">
        <f t="shared" si="2113"/>
        <v/>
      </c>
      <c r="FS1334" s="54" t="str">
        <f t="shared" si="2099"/>
        <v/>
      </c>
      <c r="FT1334" s="54" t="str">
        <f t="shared" si="2099"/>
        <v/>
      </c>
      <c r="FU1334" s="54" t="str">
        <f t="shared" si="2099"/>
        <v/>
      </c>
      <c r="FV1334" s="54" t="str">
        <f t="shared" si="2099"/>
        <v/>
      </c>
      <c r="FW1334" s="54" t="str">
        <f t="shared" si="2099"/>
        <v/>
      </c>
      <c r="FX1334" s="54" t="str">
        <f t="shared" si="2099"/>
        <v/>
      </c>
      <c r="FZ1334" s="58"/>
      <c r="GA1334" s="59"/>
      <c r="GB1334" s="60"/>
      <c r="GC1334" s="58"/>
      <c r="GD1334" s="59"/>
      <c r="GE1334" s="61"/>
      <c r="GF1334" s="58"/>
      <c r="GG1334" s="61"/>
      <c r="GH1334" s="61"/>
    </row>
    <row r="1335" spans="1:192" s="54" customFormat="1" ht="12.6" thickBot="1" x14ac:dyDescent="0.3">
      <c r="A1335" s="53" t="s">
        <v>33</v>
      </c>
      <c r="B1335" s="53" t="s">
        <v>34</v>
      </c>
      <c r="C1335" s="57" t="s">
        <v>35</v>
      </c>
      <c r="D1335" s="57" t="s">
        <v>36</v>
      </c>
      <c r="E1335" s="57" t="s">
        <v>37</v>
      </c>
      <c r="F1335" s="57" t="s">
        <v>38</v>
      </c>
      <c r="G1335" s="57" t="s">
        <v>39</v>
      </c>
      <c r="H1335" s="57" t="s">
        <v>40</v>
      </c>
      <c r="I1335" s="57" t="s">
        <v>41</v>
      </c>
      <c r="J1335" s="57" t="s">
        <v>819</v>
      </c>
      <c r="L1335" s="403" t="s">
        <v>18</v>
      </c>
      <c r="M1335" s="63" t="s">
        <v>1952</v>
      </c>
      <c r="N1335" s="63" t="s">
        <v>1798</v>
      </c>
      <c r="O1335" s="63" t="s">
        <v>1703</v>
      </c>
      <c r="P1335" s="63" t="s">
        <v>139</v>
      </c>
      <c r="Q1335" s="63" t="s">
        <v>1780</v>
      </c>
      <c r="R1335" s="63" t="s">
        <v>1922</v>
      </c>
      <c r="S1335" s="63" t="s">
        <v>1907</v>
      </c>
      <c r="T1335" s="63" t="s">
        <v>1912</v>
      </c>
      <c r="U1335" s="63" t="s">
        <v>351</v>
      </c>
      <c r="V1335" s="63" t="s">
        <v>1913</v>
      </c>
      <c r="W1335" s="63" t="s">
        <v>1349</v>
      </c>
      <c r="X1335" s="63" t="s">
        <v>1953</v>
      </c>
      <c r="Y1335" s="63" t="s">
        <v>352</v>
      </c>
      <c r="Z1335" s="63" t="s">
        <v>1837</v>
      </c>
      <c r="AA1335" s="63" t="s">
        <v>1887</v>
      </c>
      <c r="AB1335" s="63" t="s">
        <v>1947</v>
      </c>
      <c r="AC1335" s="63" t="s">
        <v>746</v>
      </c>
      <c r="AD1335" s="65" t="s">
        <v>1123</v>
      </c>
      <c r="AL1335" s="403" t="s">
        <v>18</v>
      </c>
      <c r="AM1335" s="63" t="s">
        <v>1952</v>
      </c>
      <c r="AN1335" s="63" t="s">
        <v>1798</v>
      </c>
      <c r="AO1335" s="63" t="s">
        <v>1703</v>
      </c>
      <c r="AP1335" s="63" t="s">
        <v>139</v>
      </c>
      <c r="AQ1335" s="63" t="s">
        <v>1780</v>
      </c>
      <c r="AR1335" s="63" t="s">
        <v>1922</v>
      </c>
      <c r="AS1335" s="63" t="s">
        <v>1907</v>
      </c>
      <c r="AT1335" s="63" t="s">
        <v>1912</v>
      </c>
      <c r="AU1335" s="63" t="s">
        <v>351</v>
      </c>
      <c r="AV1335" s="63" t="s">
        <v>1913</v>
      </c>
      <c r="AW1335" s="63" t="s">
        <v>1349</v>
      </c>
      <c r="AX1335" s="63" t="s">
        <v>1953</v>
      </c>
      <c r="AY1335" s="63" t="s">
        <v>352</v>
      </c>
      <c r="AZ1335" s="63" t="s">
        <v>1837</v>
      </c>
      <c r="BA1335" s="63" t="s">
        <v>1887</v>
      </c>
      <c r="BB1335" s="63" t="s">
        <v>1947</v>
      </c>
      <c r="BC1335" s="63" t="s">
        <v>746</v>
      </c>
      <c r="BD1335" s="65" t="s">
        <v>1123</v>
      </c>
      <c r="EJ1335" s="56" t="s">
        <v>35</v>
      </c>
      <c r="EK1335" s="56" t="s">
        <v>51</v>
      </c>
      <c r="EL1335" s="56" t="s">
        <v>52</v>
      </c>
      <c r="EM1335" s="56" t="s">
        <v>53</v>
      </c>
      <c r="EN1335" s="56" t="s">
        <v>54</v>
      </c>
      <c r="EO1335" s="56" t="s">
        <v>55</v>
      </c>
      <c r="EP1335" s="56" t="s">
        <v>56</v>
      </c>
      <c r="EQ1335" s="56" t="s">
        <v>36</v>
      </c>
      <c r="ER1335" s="56" t="s">
        <v>37</v>
      </c>
      <c r="ES1335" s="56" t="s">
        <v>38</v>
      </c>
      <c r="ET1335" s="56" t="s">
        <v>39</v>
      </c>
      <c r="EU1335" s="56" t="s">
        <v>40</v>
      </c>
      <c r="EV1335" s="56" t="s">
        <v>41</v>
      </c>
      <c r="EW1335" s="56" t="s">
        <v>819</v>
      </c>
      <c r="EX1335" s="56"/>
      <c r="EY1335" s="56" t="s">
        <v>35</v>
      </c>
      <c r="EZ1335" s="56" t="s">
        <v>36</v>
      </c>
      <c r="FA1335" s="56" t="s">
        <v>37</v>
      </c>
      <c r="FB1335" s="56" t="s">
        <v>38</v>
      </c>
      <c r="FC1335" s="56" t="s">
        <v>39</v>
      </c>
      <c r="FD1335" s="56" t="s">
        <v>40</v>
      </c>
      <c r="FE1335" s="56" t="s">
        <v>41</v>
      </c>
      <c r="FF1335" s="56" t="s">
        <v>819</v>
      </c>
      <c r="FR1335" s="56" t="s">
        <v>35</v>
      </c>
      <c r="FS1335" s="56" t="s">
        <v>36</v>
      </c>
      <c r="FT1335" s="56" t="s">
        <v>37</v>
      </c>
      <c r="FU1335" s="56" t="s">
        <v>38</v>
      </c>
      <c r="FV1335" s="56" t="s">
        <v>39</v>
      </c>
      <c r="FW1335" s="56" t="s">
        <v>40</v>
      </c>
      <c r="FX1335" s="56" t="s">
        <v>41</v>
      </c>
      <c r="FZ1335" s="58"/>
      <c r="GA1335" s="59"/>
      <c r="GB1335" s="60"/>
      <c r="GC1335" s="58"/>
      <c r="GD1335" s="59"/>
      <c r="GE1335" s="61"/>
      <c r="GF1335" s="58"/>
      <c r="GG1335" s="61"/>
      <c r="GH1335" s="61"/>
    </row>
    <row r="1336" spans="1:192" s="54" customFormat="1" ht="12" x14ac:dyDescent="0.25">
      <c r="A1336" s="54">
        <v>1</v>
      </c>
      <c r="B1336" s="54" t="s">
        <v>1000</v>
      </c>
      <c r="C1336" s="77">
        <v>34</v>
      </c>
      <c r="D1336" s="77">
        <v>23</v>
      </c>
      <c r="E1336" s="77">
        <v>4</v>
      </c>
      <c r="F1336" s="77">
        <v>7</v>
      </c>
      <c r="G1336" s="77">
        <v>120</v>
      </c>
      <c r="H1336" s="77">
        <v>44</v>
      </c>
      <c r="I1336" s="509">
        <v>73</v>
      </c>
      <c r="J1336" s="56">
        <f t="shared" ref="J1336:J1353" si="2145">G1336-H1336</f>
        <v>76</v>
      </c>
      <c r="L1336" s="66" t="s">
        <v>1954</v>
      </c>
      <c r="M1336" s="426"/>
      <c r="N1336" s="63" t="s">
        <v>86</v>
      </c>
      <c r="O1336" s="63" t="s">
        <v>87</v>
      </c>
      <c r="P1336" s="63" t="s">
        <v>98</v>
      </c>
      <c r="Q1336" s="63" t="s">
        <v>86</v>
      </c>
      <c r="R1336" s="63" t="s">
        <v>86</v>
      </c>
      <c r="S1336" s="63" t="s">
        <v>149</v>
      </c>
      <c r="T1336" s="63" t="s">
        <v>1955</v>
      </c>
      <c r="U1336" s="63" t="s">
        <v>613</v>
      </c>
      <c r="V1336" s="63" t="s">
        <v>218</v>
      </c>
      <c r="W1336" s="63" t="s">
        <v>86</v>
      </c>
      <c r="X1336" s="63" t="s">
        <v>62</v>
      </c>
      <c r="Y1336" s="63" t="s">
        <v>206</v>
      </c>
      <c r="Z1336" s="63" t="s">
        <v>185</v>
      </c>
      <c r="AA1336" s="63" t="s">
        <v>633</v>
      </c>
      <c r="AB1336" s="63" t="s">
        <v>185</v>
      </c>
      <c r="AC1336" s="63" t="s">
        <v>1017</v>
      </c>
      <c r="AD1336" s="65" t="s">
        <v>98</v>
      </c>
      <c r="AL1336" s="66" t="s">
        <v>1954</v>
      </c>
      <c r="AM1336" s="426"/>
      <c r="AN1336" s="63" t="s">
        <v>654</v>
      </c>
      <c r="AO1336" s="63" t="s">
        <v>657</v>
      </c>
      <c r="AP1336" s="63" t="s">
        <v>155</v>
      </c>
      <c r="AQ1336" s="63" t="s">
        <v>669</v>
      </c>
      <c r="AR1336" s="63" t="s">
        <v>116</v>
      </c>
      <c r="AS1336" s="63" t="s">
        <v>160</v>
      </c>
      <c r="AT1336" s="63" t="s">
        <v>702</v>
      </c>
      <c r="AU1336" s="63" t="s">
        <v>68</v>
      </c>
      <c r="AV1336" s="63" t="s">
        <v>757</v>
      </c>
      <c r="AW1336" s="63" t="s">
        <v>78</v>
      </c>
      <c r="AX1336" s="63" t="s">
        <v>636</v>
      </c>
      <c r="AY1336" s="63" t="s">
        <v>748</v>
      </c>
      <c r="AZ1336" s="63" t="s">
        <v>153</v>
      </c>
      <c r="BA1336" s="63" t="s">
        <v>583</v>
      </c>
      <c r="BB1336" s="63" t="s">
        <v>591</v>
      </c>
      <c r="BC1336" s="63" t="s">
        <v>66</v>
      </c>
      <c r="BD1336" s="65" t="s">
        <v>763</v>
      </c>
      <c r="BL1336" s="74"/>
      <c r="BM1336" s="75">
        <f t="shared" ref="BM1336:CC1347" si="2146">(IF(N1336="","",(IF(MID(N1336,2,1)="-",LEFT(N1336,1),LEFT(N1336,2)))+0))</f>
        <v>0</v>
      </c>
      <c r="BN1336" s="75">
        <f t="shared" si="2146"/>
        <v>3</v>
      </c>
      <c r="BO1336" s="75">
        <f t="shared" si="2146"/>
        <v>0</v>
      </c>
      <c r="BP1336" s="75">
        <f t="shared" si="2146"/>
        <v>0</v>
      </c>
      <c r="BQ1336" s="75">
        <f t="shared" si="2146"/>
        <v>0</v>
      </c>
      <c r="BR1336" s="75">
        <f t="shared" si="2146"/>
        <v>1</v>
      </c>
      <c r="BS1336" s="75">
        <f t="shared" si="2146"/>
        <v>1</v>
      </c>
      <c r="BT1336" s="75">
        <f t="shared" si="2146"/>
        <v>1</v>
      </c>
      <c r="BU1336" s="75">
        <f t="shared" si="2146"/>
        <v>0</v>
      </c>
      <c r="BV1336" s="75">
        <f t="shared" si="2146"/>
        <v>0</v>
      </c>
      <c r="BW1336" s="75">
        <f t="shared" si="2146"/>
        <v>1</v>
      </c>
      <c r="BX1336" s="75">
        <f t="shared" si="2146"/>
        <v>1</v>
      </c>
      <c r="BY1336" s="75">
        <f t="shared" si="2146"/>
        <v>0</v>
      </c>
      <c r="BZ1336" s="75">
        <f t="shared" si="2146"/>
        <v>0</v>
      </c>
      <c r="CA1336" s="75">
        <f t="shared" si="2146"/>
        <v>0</v>
      </c>
      <c r="CB1336" s="75">
        <f t="shared" si="2146"/>
        <v>0</v>
      </c>
      <c r="CC1336" s="76">
        <f t="shared" si="2146"/>
        <v>0</v>
      </c>
      <c r="CJ1336" s="78"/>
      <c r="CK1336" s="74"/>
      <c r="CL1336" s="75">
        <f t="shared" ref="CL1336:CR1337" si="2147">(IF(N1336="","",IF(RIGHT(N1336,2)="10",RIGHT(N1336,2),RIGHT(N1336,1))+0))</f>
        <v>3</v>
      </c>
      <c r="CM1336" s="75">
        <f t="shared" si="2147"/>
        <v>3</v>
      </c>
      <c r="CN1336" s="75">
        <f t="shared" si="2147"/>
        <v>5</v>
      </c>
      <c r="CO1336" s="75">
        <f t="shared" si="2147"/>
        <v>3</v>
      </c>
      <c r="CP1336" s="75">
        <f t="shared" si="2147"/>
        <v>3</v>
      </c>
      <c r="CQ1336" s="75">
        <f t="shared" si="2147"/>
        <v>5</v>
      </c>
      <c r="CR1336" s="510">
        <v>15</v>
      </c>
      <c r="CS1336" s="75">
        <f t="shared" ref="CS1336:CY1349" si="2148">(IF(U1336="","",IF(RIGHT(U1336,2)="10",RIGHT(U1336,2),RIGHT(U1336,1))+0))</f>
        <v>10</v>
      </c>
      <c r="CT1336" s="75">
        <f t="shared" si="2148"/>
        <v>8</v>
      </c>
      <c r="CU1336" s="75">
        <f t="shared" si="2148"/>
        <v>3</v>
      </c>
      <c r="CV1336" s="75">
        <f t="shared" si="2148"/>
        <v>1</v>
      </c>
      <c r="CW1336" s="75">
        <f t="shared" si="2148"/>
        <v>4</v>
      </c>
      <c r="CX1336" s="75">
        <f t="shared" si="2148"/>
        <v>7</v>
      </c>
      <c r="CY1336" s="510">
        <v>11</v>
      </c>
      <c r="CZ1336" s="75">
        <f t="shared" ref="CZ1336:DA1351" si="2149">(IF(AB1336="","",IF(RIGHT(AB1336,2)="10",RIGHT(AB1336,2),RIGHT(AB1336,1))+0))</f>
        <v>7</v>
      </c>
      <c r="DA1336" s="510">
        <v>12</v>
      </c>
      <c r="DB1336" s="76">
        <f t="shared" ref="DB1336:DB1352" si="2150">(IF(AD1336="","",IF(RIGHT(AD1336,2)="10",RIGHT(AD1336,2),RIGHT(AD1336,1))+0))</f>
        <v>5</v>
      </c>
      <c r="DJ1336" s="74"/>
      <c r="DK1336" s="344" t="str">
        <f t="shared" ref="DK1336:EA1347" si="2151">(IF(N1336="","",IF(BM1336&gt;CL1336,"H",IF(BM1336&lt;CL1336,"A","D"))))</f>
        <v>A</v>
      </c>
      <c r="DL1336" s="344" t="str">
        <f t="shared" si="2151"/>
        <v>D</v>
      </c>
      <c r="DM1336" s="344" t="str">
        <f t="shared" si="2151"/>
        <v>A</v>
      </c>
      <c r="DN1336" s="344" t="str">
        <f t="shared" si="2151"/>
        <v>A</v>
      </c>
      <c r="DO1336" s="344" t="str">
        <f t="shared" si="2151"/>
        <v>A</v>
      </c>
      <c r="DP1336" s="344" t="str">
        <f t="shared" si="2151"/>
        <v>A</v>
      </c>
      <c r="DQ1336" s="344" t="str">
        <f t="shared" si="2151"/>
        <v>A</v>
      </c>
      <c r="DR1336" s="344" t="str">
        <f t="shared" si="2151"/>
        <v>A</v>
      </c>
      <c r="DS1336" s="344" t="str">
        <f t="shared" si="2151"/>
        <v>A</v>
      </c>
      <c r="DT1336" s="344" t="str">
        <f t="shared" si="2151"/>
        <v>A</v>
      </c>
      <c r="DU1336" s="344" t="str">
        <f t="shared" si="2151"/>
        <v>D</v>
      </c>
      <c r="DV1336" s="344" t="str">
        <f t="shared" si="2151"/>
        <v>A</v>
      </c>
      <c r="DW1336" s="344" t="str">
        <f t="shared" si="2151"/>
        <v>A</v>
      </c>
      <c r="DX1336" s="344" t="str">
        <f t="shared" si="2151"/>
        <v>A</v>
      </c>
      <c r="DY1336" s="344" t="str">
        <f t="shared" si="2151"/>
        <v>A</v>
      </c>
      <c r="DZ1336" s="344" t="str">
        <f t="shared" si="2151"/>
        <v>A</v>
      </c>
      <c r="EA1336" s="345" t="str">
        <f t="shared" si="2151"/>
        <v>A</v>
      </c>
      <c r="EI1336" s="53" t="str">
        <f t="shared" ref="EI1336:EI1353" si="2152">L1336</f>
        <v>Alton Town</v>
      </c>
      <c r="EJ1336" s="79">
        <f>SUM(EQ1336:ES1336)</f>
        <v>34</v>
      </c>
      <c r="EK1336" s="80">
        <f>COUNTIF($DJ1336:$EG1336,"H")</f>
        <v>0</v>
      </c>
      <c r="EL1336" s="80">
        <f>COUNTIF($DJ1336:$EG1336,"D")</f>
        <v>2</v>
      </c>
      <c r="EM1336" s="80">
        <f>COUNTIF($DJ1336:$EG1336,"A")</f>
        <v>15</v>
      </c>
      <c r="EN1336" s="80">
        <f>COUNTIF(DJ$1336:DJ$1353,"A")</f>
        <v>1</v>
      </c>
      <c r="EO1336" s="80">
        <f>COUNTIF(DJ$1336:DJ$1353,"D")</f>
        <v>0</v>
      </c>
      <c r="EP1336" s="80">
        <f>COUNTIF(DJ$1336:DJ$1353,"H")</f>
        <v>16</v>
      </c>
      <c r="EQ1336" s="79">
        <f>EK1336+EN1336</f>
        <v>1</v>
      </c>
      <c r="ER1336" s="79">
        <f t="shared" ref="ER1336:ES1353" si="2153">EL1336+EO1336</f>
        <v>2</v>
      </c>
      <c r="ES1336" s="79">
        <f t="shared" si="2153"/>
        <v>31</v>
      </c>
      <c r="ET1336" s="81">
        <f>SUM($BL1336:$CI1336)+SUM(CK$1336:CK$1353)</f>
        <v>16</v>
      </c>
      <c r="EU1336" s="81">
        <f>SUM($CK1336:$DH1336)+SUM(BL$1336:BL$1353)</f>
        <v>202</v>
      </c>
      <c r="EV1336" s="79">
        <f t="shared" ref="EV1336:EV1353" si="2154">(EQ1336*3)+ER1336</f>
        <v>5</v>
      </c>
      <c r="EW1336" s="81">
        <f>ET1336-EU1336</f>
        <v>-186</v>
      </c>
      <c r="EX1336" s="78"/>
      <c r="EY1336" s="80">
        <f t="shared" ref="EY1336:EY1353" si="2155">VLOOKUP($EI1336,$B$1336:$J$1353,2,0)</f>
        <v>34</v>
      </c>
      <c r="EZ1336" s="80">
        <f t="shared" ref="EZ1336:EZ1353" si="2156">VLOOKUP($EI1336,$B$1336:$J$1353,3,0)</f>
        <v>1</v>
      </c>
      <c r="FA1336" s="80">
        <f t="shared" ref="FA1336:FA1353" si="2157">VLOOKUP($EI1336,$B$1336:$J$1353,4,0)</f>
        <v>2</v>
      </c>
      <c r="FB1336" s="80">
        <f t="shared" ref="FB1336:FB1353" si="2158">VLOOKUP($EI1336,$B$1336:$J$1353,5,0)</f>
        <v>31</v>
      </c>
      <c r="FC1336" s="80">
        <f t="shared" ref="FC1336:FC1353" si="2159">VLOOKUP($EI1336,$B$1336:$J$1353,6,0)</f>
        <v>16</v>
      </c>
      <c r="FD1336" s="80">
        <f t="shared" ref="FD1336:FD1353" si="2160">VLOOKUP($EI1336,$B$1336:$J$1353,7,0)</f>
        <v>202</v>
      </c>
      <c r="FE1336" s="80">
        <f t="shared" ref="FE1336:FE1353" si="2161">VLOOKUP($EI1336,$B$1336:$J$1353,8,0)</f>
        <v>5</v>
      </c>
      <c r="FF1336" s="80">
        <f t="shared" ref="FF1336:FF1353" si="2162">VLOOKUP($EI1336,$B$1336:$J$1353,9,0)</f>
        <v>-186</v>
      </c>
      <c r="FH1336" s="54">
        <f>IF(EJ1336=EY1336,0,1)</f>
        <v>0</v>
      </c>
      <c r="FI1336" s="54">
        <f>IF(EQ1336=EZ1336,0,1)</f>
        <v>0</v>
      </c>
      <c r="FJ1336" s="54">
        <f t="shared" ref="FJ1336:FO1353" si="2163">IF(ER1336=FA1336,0,1)</f>
        <v>0</v>
      </c>
      <c r="FK1336" s="54">
        <f t="shared" si="2163"/>
        <v>0</v>
      </c>
      <c r="FL1336" s="54">
        <f t="shared" si="2163"/>
        <v>0</v>
      </c>
      <c r="FM1336" s="54">
        <f t="shared" si="2163"/>
        <v>0</v>
      </c>
      <c r="FN1336" s="54">
        <f t="shared" si="2163"/>
        <v>0</v>
      </c>
      <c r="FO1336" s="54">
        <f t="shared" si="2163"/>
        <v>0</v>
      </c>
      <c r="FQ1336" s="54" t="str">
        <f t="shared" si="2112"/>
        <v/>
      </c>
      <c r="FR1336" s="54" t="str">
        <f t="shared" si="2113"/>
        <v/>
      </c>
      <c r="FS1336" s="54" t="str">
        <f t="shared" si="2099"/>
        <v/>
      </c>
      <c r="FT1336" s="54" t="str">
        <f t="shared" si="2099"/>
        <v/>
      </c>
      <c r="FU1336" s="54" t="str">
        <f t="shared" si="2099"/>
        <v/>
      </c>
      <c r="FV1336" s="54" t="str">
        <f t="shared" si="2099"/>
        <v/>
      </c>
      <c r="FW1336" s="54" t="str">
        <f t="shared" si="2099"/>
        <v/>
      </c>
      <c r="FX1336" s="54" t="str">
        <f t="shared" si="2099"/>
        <v/>
      </c>
      <c r="FY1336" s="54" t="s">
        <v>71</v>
      </c>
      <c r="FZ1336" s="58"/>
      <c r="GA1336" s="59"/>
      <c r="GB1336" s="60"/>
      <c r="GC1336" s="58"/>
      <c r="GD1336" s="59"/>
      <c r="GE1336" s="61"/>
      <c r="GF1336" s="58"/>
      <c r="GG1336" s="61"/>
      <c r="GH1336" s="61"/>
    </row>
    <row r="1337" spans="1:192" s="54" customFormat="1" ht="12" x14ac:dyDescent="0.25">
      <c r="A1337" s="54">
        <v>2</v>
      </c>
      <c r="B1337" s="54" t="s">
        <v>1129</v>
      </c>
      <c r="C1337" s="77">
        <v>34</v>
      </c>
      <c r="D1337" s="77">
        <v>23</v>
      </c>
      <c r="E1337" s="77">
        <v>4</v>
      </c>
      <c r="F1337" s="77">
        <v>7</v>
      </c>
      <c r="G1337" s="77">
        <v>106</v>
      </c>
      <c r="H1337" s="77">
        <v>40</v>
      </c>
      <c r="I1337" s="509">
        <v>73</v>
      </c>
      <c r="J1337" s="56">
        <f t="shared" si="2145"/>
        <v>66</v>
      </c>
      <c r="L1337" s="82" t="s">
        <v>1806</v>
      </c>
      <c r="M1337" s="253" t="s">
        <v>89</v>
      </c>
      <c r="N1337" s="249"/>
      <c r="O1337" s="59" t="s">
        <v>60</v>
      </c>
      <c r="P1337" s="59" t="s">
        <v>273</v>
      </c>
      <c r="Q1337" s="59" t="s">
        <v>62</v>
      </c>
      <c r="R1337" s="59" t="s">
        <v>177</v>
      </c>
      <c r="S1337" s="59" t="s">
        <v>62</v>
      </c>
      <c r="T1337" s="59" t="s">
        <v>86</v>
      </c>
      <c r="U1337" s="59" t="s">
        <v>103</v>
      </c>
      <c r="V1337" s="59" t="s">
        <v>76</v>
      </c>
      <c r="W1337" s="59" t="s">
        <v>148</v>
      </c>
      <c r="X1337" s="59" t="s">
        <v>74</v>
      </c>
      <c r="Y1337" s="59" t="s">
        <v>62</v>
      </c>
      <c r="Z1337" s="59" t="s">
        <v>88</v>
      </c>
      <c r="AA1337" s="59" t="s">
        <v>59</v>
      </c>
      <c r="AB1337" s="59" t="s">
        <v>206</v>
      </c>
      <c r="AC1337" s="59" t="s">
        <v>176</v>
      </c>
      <c r="AD1337" s="85" t="s">
        <v>101</v>
      </c>
      <c r="AL1337" s="82" t="s">
        <v>1806</v>
      </c>
      <c r="AM1337" s="253" t="s">
        <v>675</v>
      </c>
      <c r="AN1337" s="249"/>
      <c r="AO1337" s="59" t="s">
        <v>662</v>
      </c>
      <c r="AP1337" s="59" t="s">
        <v>652</v>
      </c>
      <c r="AQ1337" s="59" t="s">
        <v>714</v>
      </c>
      <c r="AR1337" s="59" t="s">
        <v>78</v>
      </c>
      <c r="AS1337" s="59" t="s">
        <v>754</v>
      </c>
      <c r="AT1337" s="59" t="s">
        <v>104</v>
      </c>
      <c r="AU1337" s="59" t="s">
        <v>590</v>
      </c>
      <c r="AV1337" s="59" t="s">
        <v>747</v>
      </c>
      <c r="AW1337" s="59" t="s">
        <v>69</v>
      </c>
      <c r="AX1337" s="59" t="s">
        <v>669</v>
      </c>
      <c r="AY1337" s="59" t="s">
        <v>65</v>
      </c>
      <c r="AZ1337" s="59" t="s">
        <v>591</v>
      </c>
      <c r="BA1337" s="59" t="s">
        <v>1279</v>
      </c>
      <c r="BB1337" s="59" t="s">
        <v>452</v>
      </c>
      <c r="BC1337" s="59" t="s">
        <v>64</v>
      </c>
      <c r="BD1337" s="85" t="s">
        <v>82</v>
      </c>
      <c r="BL1337" s="90">
        <f t="shared" ref="BL1337:BW1353" si="2164">(IF(M1337="","",(IF(MID(M1337,2,1)="-",LEFT(M1337,1),LEFT(M1337,2)))+0))</f>
        <v>3</v>
      </c>
      <c r="BM1337" s="91"/>
      <c r="BN1337" s="77">
        <f t="shared" si="2146"/>
        <v>4</v>
      </c>
      <c r="BO1337" s="77">
        <f t="shared" si="2146"/>
        <v>4</v>
      </c>
      <c r="BP1337" s="77">
        <f t="shared" si="2146"/>
        <v>1</v>
      </c>
      <c r="BQ1337" s="77">
        <f t="shared" si="2146"/>
        <v>2</v>
      </c>
      <c r="BR1337" s="77">
        <f t="shared" si="2146"/>
        <v>1</v>
      </c>
      <c r="BS1337" s="77">
        <f t="shared" si="2146"/>
        <v>0</v>
      </c>
      <c r="BT1337" s="77">
        <f t="shared" si="2146"/>
        <v>1</v>
      </c>
      <c r="BU1337" s="77">
        <f t="shared" si="2146"/>
        <v>0</v>
      </c>
      <c r="BV1337" s="77">
        <f t="shared" si="2146"/>
        <v>0</v>
      </c>
      <c r="BW1337" s="77">
        <f t="shared" si="2146"/>
        <v>1</v>
      </c>
      <c r="BX1337" s="77">
        <f t="shared" si="2146"/>
        <v>1</v>
      </c>
      <c r="BY1337" s="77">
        <f t="shared" si="2146"/>
        <v>1</v>
      </c>
      <c r="BZ1337" s="77">
        <f t="shared" si="2146"/>
        <v>4</v>
      </c>
      <c r="CA1337" s="77">
        <f t="shared" si="2146"/>
        <v>1</v>
      </c>
      <c r="CB1337" s="77">
        <f t="shared" si="2146"/>
        <v>2</v>
      </c>
      <c r="CC1337" s="92">
        <f t="shared" si="2146"/>
        <v>3</v>
      </c>
      <c r="CJ1337" s="78"/>
      <c r="CK1337" s="90">
        <f t="shared" ref="CK1337:CV1353" si="2165">(IF(M1337="","",IF(RIGHT(M1337,2)="10",RIGHT(M1337,2),RIGHT(M1337,1))+0))</f>
        <v>0</v>
      </c>
      <c r="CL1337" s="91"/>
      <c r="CM1337" s="77">
        <f t="shared" si="2147"/>
        <v>1</v>
      </c>
      <c r="CN1337" s="77">
        <f t="shared" si="2147"/>
        <v>4</v>
      </c>
      <c r="CO1337" s="77">
        <f t="shared" si="2147"/>
        <v>1</v>
      </c>
      <c r="CP1337" s="77">
        <f t="shared" si="2147"/>
        <v>0</v>
      </c>
      <c r="CQ1337" s="77">
        <f t="shared" si="2147"/>
        <v>1</v>
      </c>
      <c r="CR1337" s="77">
        <f t="shared" si="2147"/>
        <v>3</v>
      </c>
      <c r="CS1337" s="77">
        <f t="shared" si="2148"/>
        <v>3</v>
      </c>
      <c r="CT1337" s="77">
        <f t="shared" si="2148"/>
        <v>2</v>
      </c>
      <c r="CU1337" s="77">
        <f t="shared" si="2148"/>
        <v>1</v>
      </c>
      <c r="CV1337" s="77">
        <f t="shared" si="2148"/>
        <v>2</v>
      </c>
      <c r="CW1337" s="77">
        <f t="shared" si="2148"/>
        <v>1</v>
      </c>
      <c r="CX1337" s="77">
        <f t="shared" si="2148"/>
        <v>6</v>
      </c>
      <c r="CY1337" s="77">
        <f t="shared" si="2148"/>
        <v>0</v>
      </c>
      <c r="CZ1337" s="77">
        <f t="shared" si="2149"/>
        <v>4</v>
      </c>
      <c r="DA1337" s="77">
        <f t="shared" si="2149"/>
        <v>3</v>
      </c>
      <c r="DB1337" s="92">
        <f t="shared" si="2150"/>
        <v>2</v>
      </c>
      <c r="DJ1337" s="347" t="str">
        <f t="shared" ref="DJ1337:DU1353" si="2166">(IF(M1337="","",IF(BL1337&gt;CK1337,"H",IF(BL1337&lt;CK1337,"A","D"))))</f>
        <v>H</v>
      </c>
      <c r="DK1337" s="91"/>
      <c r="DL1337" s="56" t="str">
        <f t="shared" si="2151"/>
        <v>H</v>
      </c>
      <c r="DM1337" s="56" t="str">
        <f t="shared" si="2151"/>
        <v>D</v>
      </c>
      <c r="DN1337" s="56" t="str">
        <f t="shared" si="2151"/>
        <v>D</v>
      </c>
      <c r="DO1337" s="56" t="str">
        <f t="shared" si="2151"/>
        <v>H</v>
      </c>
      <c r="DP1337" s="56" t="str">
        <f t="shared" si="2151"/>
        <v>D</v>
      </c>
      <c r="DQ1337" s="56" t="str">
        <f t="shared" si="2151"/>
        <v>A</v>
      </c>
      <c r="DR1337" s="56" t="str">
        <f t="shared" si="2151"/>
        <v>A</v>
      </c>
      <c r="DS1337" s="56" t="str">
        <f t="shared" si="2151"/>
        <v>A</v>
      </c>
      <c r="DT1337" s="56" t="str">
        <f t="shared" si="2151"/>
        <v>A</v>
      </c>
      <c r="DU1337" s="56" t="str">
        <f t="shared" si="2151"/>
        <v>A</v>
      </c>
      <c r="DV1337" s="56" t="str">
        <f t="shared" si="2151"/>
        <v>D</v>
      </c>
      <c r="DW1337" s="56" t="str">
        <f t="shared" si="2151"/>
        <v>A</v>
      </c>
      <c r="DX1337" s="56" t="str">
        <f t="shared" si="2151"/>
        <v>H</v>
      </c>
      <c r="DY1337" s="56" t="str">
        <f t="shared" si="2151"/>
        <v>A</v>
      </c>
      <c r="DZ1337" s="56" t="str">
        <f t="shared" si="2151"/>
        <v>A</v>
      </c>
      <c r="EA1337" s="348" t="str">
        <f t="shared" si="2151"/>
        <v>H</v>
      </c>
      <c r="EI1337" s="53" t="str">
        <f t="shared" si="2152"/>
        <v>Bracknell Town</v>
      </c>
      <c r="EJ1337" s="79">
        <f t="shared" ref="EJ1337:EJ1353" si="2167">SUM(EQ1337:ES1337)</f>
        <v>34</v>
      </c>
      <c r="EK1337" s="80">
        <f t="shared" ref="EK1337:EK1353" si="2168">COUNTIF($DJ1337:$EG1337,"H")</f>
        <v>5</v>
      </c>
      <c r="EL1337" s="80">
        <f t="shared" ref="EL1337:EL1353" si="2169">COUNTIF($DJ1337:$EG1337,"D")</f>
        <v>4</v>
      </c>
      <c r="EM1337" s="80">
        <f t="shared" ref="EM1337:EM1353" si="2170">COUNTIF($DJ1337:$EG1337,"A")</f>
        <v>8</v>
      </c>
      <c r="EN1337" s="80">
        <f>COUNTIF(DK$1336:DK$1353,"A")</f>
        <v>7</v>
      </c>
      <c r="EO1337" s="80">
        <f>COUNTIF(DK$1336:DK$1353,"D")</f>
        <v>2</v>
      </c>
      <c r="EP1337" s="80">
        <f>COUNTIF(DK$1336:DK$1353,"H")</f>
        <v>8</v>
      </c>
      <c r="EQ1337" s="79">
        <f t="shared" ref="EQ1337:EQ1353" si="2171">EK1337+EN1337</f>
        <v>12</v>
      </c>
      <c r="ER1337" s="79">
        <f t="shared" si="2153"/>
        <v>6</v>
      </c>
      <c r="ES1337" s="79">
        <f t="shared" si="2153"/>
        <v>16</v>
      </c>
      <c r="ET1337" s="81">
        <f>SUM($BL1337:$CI1337)+SUM(CL$1336:CL$1353)</f>
        <v>55</v>
      </c>
      <c r="EU1337" s="81">
        <f>SUM($CK1337:$DH1337)+SUM(BM$1336:BM$1353)</f>
        <v>68</v>
      </c>
      <c r="EV1337" s="79">
        <f t="shared" si="2154"/>
        <v>42</v>
      </c>
      <c r="EW1337" s="81">
        <f t="shared" ref="EW1337:EW1353" si="2172">ET1337-EU1337</f>
        <v>-13</v>
      </c>
      <c r="EX1337" s="78"/>
      <c r="EY1337" s="80">
        <f t="shared" si="2155"/>
        <v>34</v>
      </c>
      <c r="EZ1337" s="80">
        <f t="shared" si="2156"/>
        <v>12</v>
      </c>
      <c r="FA1337" s="80">
        <f t="shared" si="2157"/>
        <v>6</v>
      </c>
      <c r="FB1337" s="80">
        <f t="shared" si="2158"/>
        <v>16</v>
      </c>
      <c r="FC1337" s="80">
        <f t="shared" si="2159"/>
        <v>55</v>
      </c>
      <c r="FD1337" s="80">
        <f t="shared" si="2160"/>
        <v>68</v>
      </c>
      <c r="FE1337" s="80">
        <f t="shared" si="2161"/>
        <v>42</v>
      </c>
      <c r="FF1337" s="80">
        <f t="shared" si="2162"/>
        <v>-13</v>
      </c>
      <c r="FH1337" s="54">
        <f t="shared" ref="FH1337:FH1353" si="2173">IF(EJ1337=EY1337,0,1)</f>
        <v>0</v>
      </c>
      <c r="FI1337" s="54">
        <f t="shared" ref="FI1337:FI1353" si="2174">IF(EQ1337=EZ1337,0,1)</f>
        <v>0</v>
      </c>
      <c r="FJ1337" s="54">
        <f t="shared" si="2163"/>
        <v>0</v>
      </c>
      <c r="FK1337" s="54">
        <f t="shared" si="2163"/>
        <v>0</v>
      </c>
      <c r="FL1337" s="54">
        <f t="shared" si="2163"/>
        <v>0</v>
      </c>
      <c r="FM1337" s="54">
        <f t="shared" si="2163"/>
        <v>0</v>
      </c>
      <c r="FN1337" s="54">
        <f t="shared" si="2163"/>
        <v>0</v>
      </c>
      <c r="FO1337" s="54">
        <f t="shared" si="2163"/>
        <v>0</v>
      </c>
      <c r="FQ1337" s="54" t="str">
        <f t="shared" si="2112"/>
        <v/>
      </c>
      <c r="FR1337" s="54" t="str">
        <f t="shared" si="2113"/>
        <v/>
      </c>
      <c r="FS1337" s="54" t="str">
        <f t="shared" si="2099"/>
        <v/>
      </c>
      <c r="FT1337" s="54" t="str">
        <f t="shared" si="2099"/>
        <v/>
      </c>
      <c r="FU1337" s="54" t="str">
        <f t="shared" si="2099"/>
        <v/>
      </c>
      <c r="FV1337" s="54" t="str">
        <f t="shared" si="2099"/>
        <v/>
      </c>
      <c r="FW1337" s="54" t="str">
        <f t="shared" si="2099"/>
        <v/>
      </c>
      <c r="FX1337" s="54" t="str">
        <f t="shared" si="2099"/>
        <v/>
      </c>
      <c r="FY1337" s="54" t="s">
        <v>1909</v>
      </c>
      <c r="FZ1337" s="58"/>
      <c r="GA1337" s="59"/>
      <c r="GB1337" s="60"/>
      <c r="GC1337" s="58"/>
      <c r="GD1337" s="59"/>
      <c r="GE1337" s="61"/>
      <c r="GF1337" s="58"/>
      <c r="GG1337" s="61"/>
      <c r="GH1337" s="61"/>
    </row>
    <row r="1338" spans="1:192" s="54" customFormat="1" ht="12" x14ac:dyDescent="0.25">
      <c r="A1338" s="54">
        <v>3</v>
      </c>
      <c r="B1338" s="54" t="s">
        <v>1787</v>
      </c>
      <c r="C1338" s="77">
        <v>34</v>
      </c>
      <c r="D1338" s="77">
        <v>22</v>
      </c>
      <c r="E1338" s="77">
        <v>4</v>
      </c>
      <c r="F1338" s="77">
        <v>8</v>
      </c>
      <c r="G1338" s="77">
        <v>100</v>
      </c>
      <c r="H1338" s="77">
        <v>40</v>
      </c>
      <c r="I1338" s="509">
        <v>70</v>
      </c>
      <c r="J1338" s="56">
        <f t="shared" si="2145"/>
        <v>60</v>
      </c>
      <c r="L1338" s="82" t="s">
        <v>1777</v>
      </c>
      <c r="M1338" s="253" t="s">
        <v>99</v>
      </c>
      <c r="N1338" s="59" t="s">
        <v>62</v>
      </c>
      <c r="O1338" s="249"/>
      <c r="P1338" s="59" t="s">
        <v>77</v>
      </c>
      <c r="Q1338" s="59" t="s">
        <v>76</v>
      </c>
      <c r="R1338" s="59" t="s">
        <v>148</v>
      </c>
      <c r="S1338" s="59" t="s">
        <v>200</v>
      </c>
      <c r="T1338" s="59" t="s">
        <v>103</v>
      </c>
      <c r="U1338" s="59" t="s">
        <v>87</v>
      </c>
      <c r="V1338" s="59" t="s">
        <v>102</v>
      </c>
      <c r="W1338" s="59" t="s">
        <v>176</v>
      </c>
      <c r="X1338" s="59" t="s">
        <v>177</v>
      </c>
      <c r="Y1338" s="59" t="s">
        <v>423</v>
      </c>
      <c r="Z1338" s="59" t="s">
        <v>176</v>
      </c>
      <c r="AA1338" s="59" t="s">
        <v>86</v>
      </c>
      <c r="AB1338" s="59" t="s">
        <v>103</v>
      </c>
      <c r="AC1338" s="59" t="s">
        <v>103</v>
      </c>
      <c r="AD1338" s="85" t="s">
        <v>219</v>
      </c>
      <c r="AL1338" s="82" t="s">
        <v>1777</v>
      </c>
      <c r="AM1338" s="253" t="s">
        <v>709</v>
      </c>
      <c r="AN1338" s="59" t="s">
        <v>1090</v>
      </c>
      <c r="AO1338" s="249"/>
      <c r="AP1338" s="59" t="s">
        <v>82</v>
      </c>
      <c r="AQ1338" s="59" t="s">
        <v>747</v>
      </c>
      <c r="AR1338" s="59" t="s">
        <v>458</v>
      </c>
      <c r="AS1338" s="59" t="s">
        <v>68</v>
      </c>
      <c r="AT1338" s="59" t="s">
        <v>95</v>
      </c>
      <c r="AU1338" s="59" t="s">
        <v>106</v>
      </c>
      <c r="AV1338" s="59" t="s">
        <v>120</v>
      </c>
      <c r="AW1338" s="59" t="s">
        <v>66</v>
      </c>
      <c r="AX1338" s="59" t="s">
        <v>329</v>
      </c>
      <c r="AY1338" s="59" t="s">
        <v>90</v>
      </c>
      <c r="AZ1338" s="59" t="s">
        <v>702</v>
      </c>
      <c r="BA1338" s="59" t="s">
        <v>654</v>
      </c>
      <c r="BB1338" s="59" t="s">
        <v>80</v>
      </c>
      <c r="BC1338" s="59" t="s">
        <v>1095</v>
      </c>
      <c r="BD1338" s="85" t="s">
        <v>119</v>
      </c>
      <c r="BL1338" s="90">
        <f t="shared" si="2164"/>
        <v>1</v>
      </c>
      <c r="BM1338" s="77">
        <f t="shared" si="2164"/>
        <v>1</v>
      </c>
      <c r="BN1338" s="91"/>
      <c r="BO1338" s="77">
        <f t="shared" si="2146"/>
        <v>2</v>
      </c>
      <c r="BP1338" s="77">
        <f t="shared" si="2146"/>
        <v>0</v>
      </c>
      <c r="BQ1338" s="77">
        <f t="shared" si="2146"/>
        <v>0</v>
      </c>
      <c r="BR1338" s="77">
        <f t="shared" si="2146"/>
        <v>2</v>
      </c>
      <c r="BS1338" s="77">
        <f t="shared" si="2146"/>
        <v>1</v>
      </c>
      <c r="BT1338" s="77">
        <f t="shared" si="2146"/>
        <v>3</v>
      </c>
      <c r="BU1338" s="77">
        <f t="shared" si="2146"/>
        <v>2</v>
      </c>
      <c r="BV1338" s="77">
        <f t="shared" si="2146"/>
        <v>2</v>
      </c>
      <c r="BW1338" s="77">
        <f t="shared" si="2146"/>
        <v>2</v>
      </c>
      <c r="BX1338" s="77">
        <f t="shared" si="2146"/>
        <v>6</v>
      </c>
      <c r="BY1338" s="77">
        <f t="shared" si="2146"/>
        <v>2</v>
      </c>
      <c r="BZ1338" s="77">
        <f t="shared" si="2146"/>
        <v>0</v>
      </c>
      <c r="CA1338" s="77">
        <f t="shared" si="2146"/>
        <v>1</v>
      </c>
      <c r="CB1338" s="77">
        <f t="shared" si="2146"/>
        <v>1</v>
      </c>
      <c r="CC1338" s="92">
        <f t="shared" si="2146"/>
        <v>0</v>
      </c>
      <c r="CJ1338" s="78"/>
      <c r="CK1338" s="90">
        <f t="shared" si="2165"/>
        <v>0</v>
      </c>
      <c r="CL1338" s="77">
        <f t="shared" si="2165"/>
        <v>1</v>
      </c>
      <c r="CM1338" s="91"/>
      <c r="CN1338" s="77">
        <f>(IF(P1338="","",IF(RIGHT(P1338,2)="10",RIGHT(P1338,2),RIGHT(P1338,1))+0))</f>
        <v>1</v>
      </c>
      <c r="CO1338" s="77">
        <f>(IF(Q1338="","",IF(RIGHT(Q1338,2)="10",RIGHT(Q1338,2),RIGHT(Q1338,1))+0))</f>
        <v>2</v>
      </c>
      <c r="CP1338" s="77">
        <f>(IF(R1338="","",IF(RIGHT(R1338,2)="10",RIGHT(R1338,2),RIGHT(R1338,1))+0))</f>
        <v>1</v>
      </c>
      <c r="CQ1338" s="77">
        <f>(IF(S1338="","",IF(RIGHT(S1338,2)="10",RIGHT(S1338,2),RIGHT(S1338,1))+0))</f>
        <v>2</v>
      </c>
      <c r="CR1338" s="77">
        <f>(IF(T1338="","",IF(RIGHT(T1338,2)="10",RIGHT(T1338,2),RIGHT(T1338,1))+0))</f>
        <v>3</v>
      </c>
      <c r="CS1338" s="77">
        <f t="shared" si="2148"/>
        <v>3</v>
      </c>
      <c r="CT1338" s="77">
        <f t="shared" si="2148"/>
        <v>4</v>
      </c>
      <c r="CU1338" s="77">
        <f t="shared" si="2148"/>
        <v>3</v>
      </c>
      <c r="CV1338" s="77">
        <f t="shared" si="2148"/>
        <v>0</v>
      </c>
      <c r="CW1338" s="77">
        <f t="shared" si="2148"/>
        <v>3</v>
      </c>
      <c r="CX1338" s="77">
        <f t="shared" si="2148"/>
        <v>3</v>
      </c>
      <c r="CY1338" s="77">
        <f t="shared" si="2148"/>
        <v>3</v>
      </c>
      <c r="CZ1338" s="77">
        <f t="shared" si="2149"/>
        <v>3</v>
      </c>
      <c r="DA1338" s="77">
        <f t="shared" si="2149"/>
        <v>3</v>
      </c>
      <c r="DB1338" s="92">
        <f t="shared" si="2150"/>
        <v>6</v>
      </c>
      <c r="DJ1338" s="347" t="str">
        <f t="shared" si="2166"/>
        <v>H</v>
      </c>
      <c r="DK1338" s="56" t="str">
        <f t="shared" si="2166"/>
        <v>D</v>
      </c>
      <c r="DL1338" s="91"/>
      <c r="DM1338" s="56" t="str">
        <f t="shared" si="2151"/>
        <v>H</v>
      </c>
      <c r="DN1338" s="56" t="str">
        <f t="shared" si="2151"/>
        <v>A</v>
      </c>
      <c r="DO1338" s="56" t="str">
        <f t="shared" si="2151"/>
        <v>A</v>
      </c>
      <c r="DP1338" s="56" t="str">
        <f t="shared" si="2151"/>
        <v>D</v>
      </c>
      <c r="DQ1338" s="56" t="str">
        <f t="shared" si="2151"/>
        <v>A</v>
      </c>
      <c r="DR1338" s="56" t="str">
        <f t="shared" si="2151"/>
        <v>D</v>
      </c>
      <c r="DS1338" s="56" t="str">
        <f t="shared" si="2151"/>
        <v>A</v>
      </c>
      <c r="DT1338" s="56" t="str">
        <f t="shared" si="2151"/>
        <v>A</v>
      </c>
      <c r="DU1338" s="56" t="str">
        <f t="shared" si="2151"/>
        <v>H</v>
      </c>
      <c r="DV1338" s="56" t="str">
        <f t="shared" si="2151"/>
        <v>H</v>
      </c>
      <c r="DW1338" s="56" t="str">
        <f t="shared" si="2151"/>
        <v>A</v>
      </c>
      <c r="DX1338" s="56" t="str">
        <f t="shared" si="2151"/>
        <v>A</v>
      </c>
      <c r="DY1338" s="56" t="str">
        <f t="shared" si="2151"/>
        <v>A</v>
      </c>
      <c r="DZ1338" s="56" t="str">
        <f t="shared" si="2151"/>
        <v>A</v>
      </c>
      <c r="EA1338" s="348" t="str">
        <f t="shared" si="2151"/>
        <v>A</v>
      </c>
      <c r="EI1338" s="53" t="str">
        <f t="shared" si="2152"/>
        <v>Camberley Town</v>
      </c>
      <c r="EJ1338" s="79">
        <f t="shared" si="2167"/>
        <v>34</v>
      </c>
      <c r="EK1338" s="80">
        <f t="shared" si="2168"/>
        <v>4</v>
      </c>
      <c r="EL1338" s="80">
        <f t="shared" si="2169"/>
        <v>3</v>
      </c>
      <c r="EM1338" s="80">
        <f t="shared" si="2170"/>
        <v>10</v>
      </c>
      <c r="EN1338" s="80">
        <f>COUNTIF(DL$1336:DL$1353,"A")</f>
        <v>3</v>
      </c>
      <c r="EO1338" s="80">
        <f>COUNTIF(DL$1336:DL$1353,"D")</f>
        <v>2</v>
      </c>
      <c r="EP1338" s="80">
        <f>COUNTIF(DL$1336:DL$1353,"H")</f>
        <v>12</v>
      </c>
      <c r="EQ1338" s="79">
        <f t="shared" si="2171"/>
        <v>7</v>
      </c>
      <c r="ER1338" s="79">
        <f t="shared" si="2153"/>
        <v>5</v>
      </c>
      <c r="ES1338" s="79">
        <f t="shared" si="2153"/>
        <v>22</v>
      </c>
      <c r="ET1338" s="81">
        <f>SUM($BL1338:$CI1338)+SUM(CM$1336:CM$1353)</f>
        <v>44</v>
      </c>
      <c r="EU1338" s="81">
        <f>SUM($CK1338:$DH1338)+SUM(BN$1336:BN$1353)</f>
        <v>104</v>
      </c>
      <c r="EV1338" s="79">
        <f t="shared" si="2154"/>
        <v>26</v>
      </c>
      <c r="EW1338" s="81">
        <f t="shared" si="2172"/>
        <v>-60</v>
      </c>
      <c r="EX1338" s="78"/>
      <c r="EY1338" s="80">
        <f t="shared" si="2155"/>
        <v>34</v>
      </c>
      <c r="EZ1338" s="80">
        <f t="shared" si="2156"/>
        <v>7</v>
      </c>
      <c r="FA1338" s="80">
        <f t="shared" si="2157"/>
        <v>5</v>
      </c>
      <c r="FB1338" s="80">
        <f t="shared" si="2158"/>
        <v>22</v>
      </c>
      <c r="FC1338" s="80">
        <f t="shared" si="2159"/>
        <v>44</v>
      </c>
      <c r="FD1338" s="80">
        <f t="shared" si="2160"/>
        <v>104</v>
      </c>
      <c r="FE1338" s="80">
        <f t="shared" si="2161"/>
        <v>26</v>
      </c>
      <c r="FF1338" s="80">
        <f t="shared" si="2162"/>
        <v>-60</v>
      </c>
      <c r="FH1338" s="54">
        <f t="shared" si="2173"/>
        <v>0</v>
      </c>
      <c r="FI1338" s="54">
        <f t="shared" si="2174"/>
        <v>0</v>
      </c>
      <c r="FJ1338" s="54">
        <f t="shared" si="2163"/>
        <v>0</v>
      </c>
      <c r="FK1338" s="54">
        <f t="shared" si="2163"/>
        <v>0</v>
      </c>
      <c r="FL1338" s="54">
        <f t="shared" si="2163"/>
        <v>0</v>
      </c>
      <c r="FM1338" s="54">
        <f t="shared" si="2163"/>
        <v>0</v>
      </c>
      <c r="FN1338" s="54">
        <f t="shared" si="2163"/>
        <v>0</v>
      </c>
      <c r="FO1338" s="54">
        <f t="shared" si="2163"/>
        <v>0</v>
      </c>
      <c r="FQ1338" s="54" t="str">
        <f t="shared" si="2112"/>
        <v/>
      </c>
      <c r="FR1338" s="54" t="str">
        <f t="shared" si="2113"/>
        <v/>
      </c>
      <c r="FS1338" s="54" t="str">
        <f t="shared" si="2099"/>
        <v/>
      </c>
      <c r="FT1338" s="54" t="str">
        <f t="shared" si="2099"/>
        <v/>
      </c>
      <c r="FU1338" s="54" t="str">
        <f t="shared" si="2099"/>
        <v/>
      </c>
      <c r="FV1338" s="54" t="str">
        <f t="shared" si="2099"/>
        <v/>
      </c>
      <c r="FW1338" s="54" t="str">
        <f t="shared" si="2099"/>
        <v/>
      </c>
      <c r="FX1338" s="54" t="str">
        <f t="shared" si="2099"/>
        <v/>
      </c>
      <c r="FY1338" s="54" t="s">
        <v>1956</v>
      </c>
      <c r="FZ1338" s="58"/>
      <c r="GA1338" s="59"/>
      <c r="GB1338" s="60"/>
      <c r="GC1338" s="58"/>
      <c r="GD1338" s="59"/>
      <c r="GE1338" s="61"/>
      <c r="GF1338" s="58"/>
      <c r="GG1338" s="61"/>
      <c r="GH1338" s="61"/>
    </row>
    <row r="1339" spans="1:192" s="54" customFormat="1" ht="12" x14ac:dyDescent="0.25">
      <c r="A1339" s="54">
        <v>4</v>
      </c>
      <c r="B1339" s="54" t="s">
        <v>1892</v>
      </c>
      <c r="C1339" s="77">
        <v>34</v>
      </c>
      <c r="D1339" s="77">
        <v>22</v>
      </c>
      <c r="E1339" s="77">
        <v>3</v>
      </c>
      <c r="F1339" s="77">
        <v>9</v>
      </c>
      <c r="G1339" s="77">
        <v>117</v>
      </c>
      <c r="H1339" s="77">
        <v>53</v>
      </c>
      <c r="I1339" s="509">
        <v>69</v>
      </c>
      <c r="J1339" s="56">
        <f t="shared" si="2145"/>
        <v>64</v>
      </c>
      <c r="L1339" s="82" t="s">
        <v>1126</v>
      </c>
      <c r="M1339" s="253" t="s">
        <v>194</v>
      </c>
      <c r="N1339" s="59" t="s">
        <v>111</v>
      </c>
      <c r="O1339" s="59" t="s">
        <v>58</v>
      </c>
      <c r="P1339" s="249"/>
      <c r="Q1339" s="59" t="s">
        <v>200</v>
      </c>
      <c r="R1339" s="59" t="s">
        <v>62</v>
      </c>
      <c r="S1339" s="59" t="s">
        <v>124</v>
      </c>
      <c r="T1339" s="59" t="s">
        <v>200</v>
      </c>
      <c r="U1339" s="59" t="s">
        <v>101</v>
      </c>
      <c r="V1339" s="59" t="s">
        <v>148</v>
      </c>
      <c r="W1339" s="59" t="s">
        <v>62</v>
      </c>
      <c r="X1339" s="59" t="s">
        <v>178</v>
      </c>
      <c r="Y1339" s="59" t="s">
        <v>671</v>
      </c>
      <c r="Z1339" s="59" t="s">
        <v>76</v>
      </c>
      <c r="AA1339" s="59" t="s">
        <v>85</v>
      </c>
      <c r="AB1339" s="59" t="s">
        <v>101</v>
      </c>
      <c r="AC1339" s="59" t="s">
        <v>200</v>
      </c>
      <c r="AD1339" s="85" t="s">
        <v>76</v>
      </c>
      <c r="AL1339" s="82" t="s">
        <v>1126</v>
      </c>
      <c r="AM1339" s="253" t="s">
        <v>1090</v>
      </c>
      <c r="AN1339" s="59" t="s">
        <v>114</v>
      </c>
      <c r="AO1339" s="59" t="s">
        <v>79</v>
      </c>
      <c r="AP1339" s="249"/>
      <c r="AQ1339" s="59" t="s">
        <v>748</v>
      </c>
      <c r="AR1339" s="59" t="s">
        <v>64</v>
      </c>
      <c r="AS1339" s="59" t="s">
        <v>92</v>
      </c>
      <c r="AT1339" s="59" t="s">
        <v>714</v>
      </c>
      <c r="AU1339" s="59" t="s">
        <v>66</v>
      </c>
      <c r="AV1339" s="59" t="s">
        <v>95</v>
      </c>
      <c r="AW1339" s="59" t="s">
        <v>754</v>
      </c>
      <c r="AX1339" s="59" t="s">
        <v>452</v>
      </c>
      <c r="AY1339" s="59" t="s">
        <v>80</v>
      </c>
      <c r="AZ1339" s="59" t="s">
        <v>638</v>
      </c>
      <c r="BA1339" s="59" t="s">
        <v>446</v>
      </c>
      <c r="BB1339" s="59" t="s">
        <v>709</v>
      </c>
      <c r="BC1339" s="59" t="s">
        <v>578</v>
      </c>
      <c r="BD1339" s="85" t="s">
        <v>635</v>
      </c>
      <c r="BL1339" s="90">
        <f t="shared" si="2164"/>
        <v>9</v>
      </c>
      <c r="BM1339" s="77">
        <f t="shared" si="2164"/>
        <v>5</v>
      </c>
      <c r="BN1339" s="77">
        <f t="shared" si="2164"/>
        <v>5</v>
      </c>
      <c r="BO1339" s="91"/>
      <c r="BP1339" s="77">
        <f t="shared" si="2146"/>
        <v>2</v>
      </c>
      <c r="BQ1339" s="77">
        <f t="shared" si="2146"/>
        <v>1</v>
      </c>
      <c r="BR1339" s="77">
        <f t="shared" si="2146"/>
        <v>0</v>
      </c>
      <c r="BS1339" s="77">
        <f t="shared" si="2146"/>
        <v>2</v>
      </c>
      <c r="BT1339" s="77">
        <f t="shared" si="2146"/>
        <v>3</v>
      </c>
      <c r="BU1339" s="77">
        <f t="shared" si="2146"/>
        <v>0</v>
      </c>
      <c r="BV1339" s="77">
        <f t="shared" si="2146"/>
        <v>1</v>
      </c>
      <c r="BW1339" s="77">
        <f t="shared" si="2146"/>
        <v>6</v>
      </c>
      <c r="BX1339" s="77">
        <f t="shared" si="2146"/>
        <v>11</v>
      </c>
      <c r="BY1339" s="77">
        <f t="shared" si="2146"/>
        <v>0</v>
      </c>
      <c r="BZ1339" s="77">
        <f t="shared" si="2146"/>
        <v>0</v>
      </c>
      <c r="CA1339" s="77">
        <f t="shared" si="2146"/>
        <v>3</v>
      </c>
      <c r="CB1339" s="77">
        <f t="shared" si="2146"/>
        <v>2</v>
      </c>
      <c r="CC1339" s="92">
        <f t="shared" si="2146"/>
        <v>0</v>
      </c>
      <c r="CJ1339" s="78"/>
      <c r="CK1339" s="90">
        <f t="shared" si="2165"/>
        <v>1</v>
      </c>
      <c r="CL1339" s="77">
        <f t="shared" si="2165"/>
        <v>2</v>
      </c>
      <c r="CM1339" s="77">
        <f t="shared" si="2165"/>
        <v>1</v>
      </c>
      <c r="CN1339" s="91"/>
      <c r="CO1339" s="77">
        <f>(IF(Q1339="","",IF(RIGHT(Q1339,2)="10",RIGHT(Q1339,2),RIGHT(Q1339,1))+0))</f>
        <v>2</v>
      </c>
      <c r="CP1339" s="77">
        <f>(IF(R1339="","",IF(RIGHT(R1339,2)="10",RIGHT(R1339,2),RIGHT(R1339,1))+0))</f>
        <v>1</v>
      </c>
      <c r="CQ1339" s="77">
        <f>(IF(S1339="","",IF(RIGHT(S1339,2)="10",RIGHT(S1339,2),RIGHT(S1339,1))+0))</f>
        <v>0</v>
      </c>
      <c r="CR1339" s="77">
        <f>(IF(T1339="","",IF(RIGHT(T1339,2)="10",RIGHT(T1339,2),RIGHT(T1339,1))+0))</f>
        <v>2</v>
      </c>
      <c r="CS1339" s="77">
        <f t="shared" si="2148"/>
        <v>2</v>
      </c>
      <c r="CT1339" s="77">
        <f t="shared" si="2148"/>
        <v>1</v>
      </c>
      <c r="CU1339" s="77">
        <f t="shared" si="2148"/>
        <v>1</v>
      </c>
      <c r="CV1339" s="77">
        <f t="shared" si="2148"/>
        <v>1</v>
      </c>
      <c r="CW1339" s="77">
        <f t="shared" si="2148"/>
        <v>0</v>
      </c>
      <c r="CX1339" s="77">
        <f t="shared" si="2148"/>
        <v>2</v>
      </c>
      <c r="CY1339" s="77">
        <f t="shared" si="2148"/>
        <v>4</v>
      </c>
      <c r="CZ1339" s="77">
        <f t="shared" si="2149"/>
        <v>2</v>
      </c>
      <c r="DA1339" s="77">
        <f t="shared" si="2149"/>
        <v>2</v>
      </c>
      <c r="DB1339" s="92">
        <f t="shared" si="2150"/>
        <v>2</v>
      </c>
      <c r="DJ1339" s="347" t="str">
        <f t="shared" si="2166"/>
        <v>H</v>
      </c>
      <c r="DK1339" s="56" t="str">
        <f t="shared" si="2166"/>
        <v>H</v>
      </c>
      <c r="DL1339" s="56" t="str">
        <f t="shared" si="2166"/>
        <v>H</v>
      </c>
      <c r="DM1339" s="91"/>
      <c r="DN1339" s="56" t="str">
        <f t="shared" si="2151"/>
        <v>D</v>
      </c>
      <c r="DO1339" s="56" t="str">
        <f t="shared" si="2151"/>
        <v>D</v>
      </c>
      <c r="DP1339" s="56" t="str">
        <f t="shared" si="2151"/>
        <v>D</v>
      </c>
      <c r="DQ1339" s="56" t="str">
        <f t="shared" si="2151"/>
        <v>D</v>
      </c>
      <c r="DR1339" s="56" t="str">
        <f t="shared" si="2151"/>
        <v>H</v>
      </c>
      <c r="DS1339" s="56" t="str">
        <f t="shared" si="2151"/>
        <v>A</v>
      </c>
      <c r="DT1339" s="56" t="str">
        <f t="shared" si="2151"/>
        <v>D</v>
      </c>
      <c r="DU1339" s="56" t="str">
        <f t="shared" si="2151"/>
        <v>H</v>
      </c>
      <c r="DV1339" s="56" t="str">
        <f t="shared" si="2151"/>
        <v>H</v>
      </c>
      <c r="DW1339" s="56" t="str">
        <f t="shared" si="2151"/>
        <v>A</v>
      </c>
      <c r="DX1339" s="56" t="str">
        <f t="shared" si="2151"/>
        <v>A</v>
      </c>
      <c r="DY1339" s="56" t="str">
        <f t="shared" si="2151"/>
        <v>H</v>
      </c>
      <c r="DZ1339" s="56" t="str">
        <f t="shared" si="2151"/>
        <v>D</v>
      </c>
      <c r="EA1339" s="348" t="str">
        <f t="shared" si="2151"/>
        <v>A</v>
      </c>
      <c r="EI1339" s="53" t="str">
        <f t="shared" si="2152"/>
        <v>Carshalton Athletic</v>
      </c>
      <c r="EJ1339" s="79">
        <f t="shared" si="2167"/>
        <v>34</v>
      </c>
      <c r="EK1339" s="80">
        <f t="shared" si="2168"/>
        <v>7</v>
      </c>
      <c r="EL1339" s="80">
        <f t="shared" si="2169"/>
        <v>6</v>
      </c>
      <c r="EM1339" s="80">
        <f t="shared" si="2170"/>
        <v>4</v>
      </c>
      <c r="EN1339" s="80">
        <f>COUNTIF(DM$1336:DM$1353,"A")</f>
        <v>8</v>
      </c>
      <c r="EO1339" s="80">
        <f>COUNTIF(DM$1336:DM$1353,"D")</f>
        <v>2</v>
      </c>
      <c r="EP1339" s="80">
        <f>COUNTIF(DM$1336:DM$1353,"H")</f>
        <v>7</v>
      </c>
      <c r="EQ1339" s="79">
        <f t="shared" si="2171"/>
        <v>15</v>
      </c>
      <c r="ER1339" s="79">
        <f t="shared" si="2153"/>
        <v>8</v>
      </c>
      <c r="ES1339" s="79">
        <f t="shared" si="2153"/>
        <v>11</v>
      </c>
      <c r="ET1339" s="81">
        <f>SUM($BK1339:$CI1339)+SUM(CN$1336:CN$1353)</f>
        <v>94</v>
      </c>
      <c r="EU1339" s="81">
        <f>SUM($CK1339:$DH1339)+SUM(BO$1336:BO$1353)</f>
        <v>61</v>
      </c>
      <c r="EV1339" s="79">
        <f t="shared" si="2154"/>
        <v>53</v>
      </c>
      <c r="EW1339" s="81">
        <f t="shared" si="2172"/>
        <v>33</v>
      </c>
      <c r="EX1339" s="78"/>
      <c r="EY1339" s="80">
        <f t="shared" si="2155"/>
        <v>34</v>
      </c>
      <c r="EZ1339" s="80">
        <f t="shared" si="2156"/>
        <v>15</v>
      </c>
      <c r="FA1339" s="80">
        <f t="shared" si="2157"/>
        <v>8</v>
      </c>
      <c r="FB1339" s="80">
        <f t="shared" si="2158"/>
        <v>11</v>
      </c>
      <c r="FC1339" s="80">
        <f t="shared" si="2159"/>
        <v>94</v>
      </c>
      <c r="FD1339" s="80">
        <f t="shared" si="2160"/>
        <v>61</v>
      </c>
      <c r="FE1339" s="80">
        <f t="shared" si="2161"/>
        <v>53</v>
      </c>
      <c r="FF1339" s="80">
        <f t="shared" si="2162"/>
        <v>33</v>
      </c>
      <c r="FH1339" s="54">
        <f t="shared" si="2173"/>
        <v>0</v>
      </c>
      <c r="FI1339" s="54">
        <f t="shared" si="2174"/>
        <v>0</v>
      </c>
      <c r="FJ1339" s="54">
        <f t="shared" si="2163"/>
        <v>0</v>
      </c>
      <c r="FK1339" s="54">
        <f t="shared" si="2163"/>
        <v>0</v>
      </c>
      <c r="FL1339" s="54">
        <f t="shared" si="2163"/>
        <v>0</v>
      </c>
      <c r="FM1339" s="54">
        <f t="shared" si="2163"/>
        <v>0</v>
      </c>
      <c r="FN1339" s="54">
        <f t="shared" si="2163"/>
        <v>0</v>
      </c>
      <c r="FO1339" s="54">
        <f t="shared" si="2163"/>
        <v>0</v>
      </c>
      <c r="FQ1339" s="54" t="str">
        <f t="shared" si="2112"/>
        <v/>
      </c>
      <c r="FR1339" s="54" t="str">
        <f t="shared" si="2113"/>
        <v/>
      </c>
      <c r="FS1339" s="54" t="str">
        <f t="shared" si="2099"/>
        <v/>
      </c>
      <c r="FT1339" s="54" t="str">
        <f t="shared" si="2099"/>
        <v/>
      </c>
      <c r="FU1339" s="54" t="str">
        <f t="shared" si="2099"/>
        <v/>
      </c>
      <c r="FV1339" s="54" t="str">
        <f t="shared" si="2099"/>
        <v/>
      </c>
      <c r="FW1339" s="54" t="str">
        <f t="shared" si="2099"/>
        <v/>
      </c>
      <c r="FX1339" s="54" t="str">
        <f t="shared" si="2099"/>
        <v/>
      </c>
      <c r="FZ1339" s="58"/>
      <c r="GA1339" s="59"/>
      <c r="GB1339" s="60"/>
      <c r="GC1339" s="58"/>
      <c r="GD1339" s="59"/>
      <c r="GE1339" s="61"/>
      <c r="GF1339" s="58"/>
      <c r="GG1339" s="61"/>
      <c r="GH1339" s="61"/>
    </row>
    <row r="1340" spans="1:192" s="54" customFormat="1" ht="12" x14ac:dyDescent="0.25">
      <c r="A1340" s="54">
        <v>5</v>
      </c>
      <c r="B1340" s="54" t="s">
        <v>897</v>
      </c>
      <c r="C1340" s="77">
        <v>34</v>
      </c>
      <c r="D1340" s="77">
        <v>21</v>
      </c>
      <c r="E1340" s="77">
        <v>5</v>
      </c>
      <c r="F1340" s="77">
        <v>8</v>
      </c>
      <c r="G1340" s="77">
        <v>110</v>
      </c>
      <c r="H1340" s="77">
        <v>47</v>
      </c>
      <c r="I1340" s="509">
        <v>68</v>
      </c>
      <c r="J1340" s="56">
        <f t="shared" si="2145"/>
        <v>63</v>
      </c>
      <c r="L1340" s="82" t="s">
        <v>1787</v>
      </c>
      <c r="M1340" s="253" t="s">
        <v>201</v>
      </c>
      <c r="N1340" s="59" t="s">
        <v>77</v>
      </c>
      <c r="O1340" s="59" t="s">
        <v>150</v>
      </c>
      <c r="P1340" s="59" t="s">
        <v>60</v>
      </c>
      <c r="Q1340" s="249"/>
      <c r="R1340" s="59" t="s">
        <v>148</v>
      </c>
      <c r="S1340" s="59" t="s">
        <v>178</v>
      </c>
      <c r="T1340" s="59" t="s">
        <v>177</v>
      </c>
      <c r="U1340" s="59" t="s">
        <v>99</v>
      </c>
      <c r="V1340" s="59" t="s">
        <v>60</v>
      </c>
      <c r="W1340" s="59" t="s">
        <v>59</v>
      </c>
      <c r="X1340" s="59" t="s">
        <v>162</v>
      </c>
      <c r="Y1340" s="59" t="s">
        <v>126</v>
      </c>
      <c r="Z1340" s="59" t="s">
        <v>99</v>
      </c>
      <c r="AA1340" s="59" t="s">
        <v>176</v>
      </c>
      <c r="AB1340" s="59" t="s">
        <v>62</v>
      </c>
      <c r="AC1340" s="59" t="s">
        <v>74</v>
      </c>
      <c r="AD1340" s="85" t="s">
        <v>101</v>
      </c>
      <c r="AL1340" s="82" t="s">
        <v>1787</v>
      </c>
      <c r="AM1340" s="253" t="s">
        <v>119</v>
      </c>
      <c r="AN1340" s="59" t="s">
        <v>66</v>
      </c>
      <c r="AO1340" s="59" t="s">
        <v>578</v>
      </c>
      <c r="AP1340" s="59" t="s">
        <v>458</v>
      </c>
      <c r="AQ1340" s="249"/>
      <c r="AR1340" s="59" t="s">
        <v>603</v>
      </c>
      <c r="AS1340" s="59" t="s">
        <v>1095</v>
      </c>
      <c r="AT1340" s="59" t="s">
        <v>114</v>
      </c>
      <c r="AU1340" s="59" t="s">
        <v>92</v>
      </c>
      <c r="AV1340" s="59" t="s">
        <v>106</v>
      </c>
      <c r="AW1340" s="59" t="s">
        <v>1090</v>
      </c>
      <c r="AX1340" s="59" t="s">
        <v>654</v>
      </c>
      <c r="AY1340" s="59" t="s">
        <v>68</v>
      </c>
      <c r="AZ1340" s="59" t="s">
        <v>752</v>
      </c>
      <c r="BA1340" s="59" t="s">
        <v>662</v>
      </c>
      <c r="BB1340" s="59" t="s">
        <v>82</v>
      </c>
      <c r="BC1340" s="59" t="s">
        <v>80</v>
      </c>
      <c r="BD1340" s="85" t="s">
        <v>70</v>
      </c>
      <c r="BL1340" s="90">
        <f t="shared" si="2164"/>
        <v>10</v>
      </c>
      <c r="BM1340" s="77">
        <f t="shared" si="2164"/>
        <v>2</v>
      </c>
      <c r="BN1340" s="77">
        <f t="shared" si="2164"/>
        <v>3</v>
      </c>
      <c r="BO1340" s="77">
        <f t="shared" si="2164"/>
        <v>4</v>
      </c>
      <c r="BP1340" s="91"/>
      <c r="BQ1340" s="77">
        <f t="shared" si="2146"/>
        <v>0</v>
      </c>
      <c r="BR1340" s="77">
        <f t="shared" si="2146"/>
        <v>6</v>
      </c>
      <c r="BS1340" s="77">
        <f t="shared" si="2146"/>
        <v>2</v>
      </c>
      <c r="BT1340" s="77">
        <f t="shared" si="2146"/>
        <v>1</v>
      </c>
      <c r="BU1340" s="77">
        <f t="shared" si="2146"/>
        <v>4</v>
      </c>
      <c r="BV1340" s="77">
        <f t="shared" si="2146"/>
        <v>4</v>
      </c>
      <c r="BW1340" s="77">
        <f t="shared" si="2146"/>
        <v>6</v>
      </c>
      <c r="BX1340" s="77">
        <f t="shared" si="2146"/>
        <v>7</v>
      </c>
      <c r="BY1340" s="77">
        <f t="shared" si="2146"/>
        <v>1</v>
      </c>
      <c r="BZ1340" s="77">
        <f t="shared" si="2146"/>
        <v>2</v>
      </c>
      <c r="CA1340" s="77">
        <f t="shared" si="2146"/>
        <v>1</v>
      </c>
      <c r="CB1340" s="77">
        <f t="shared" si="2146"/>
        <v>1</v>
      </c>
      <c r="CC1340" s="92">
        <f t="shared" si="2146"/>
        <v>3</v>
      </c>
      <c r="CJ1340" s="78"/>
      <c r="CK1340" s="90">
        <f t="shared" si="2165"/>
        <v>0</v>
      </c>
      <c r="CL1340" s="77">
        <f t="shared" si="2165"/>
        <v>1</v>
      </c>
      <c r="CM1340" s="77">
        <f t="shared" si="2165"/>
        <v>1</v>
      </c>
      <c r="CN1340" s="77">
        <f t="shared" si="2165"/>
        <v>1</v>
      </c>
      <c r="CO1340" s="91"/>
      <c r="CP1340" s="77">
        <f>(IF(R1340="","",IF(RIGHT(R1340,2)="10",RIGHT(R1340,2),RIGHT(R1340,1))+0))</f>
        <v>1</v>
      </c>
      <c r="CQ1340" s="77">
        <f>(IF(S1340="","",IF(RIGHT(S1340,2)="10",RIGHT(S1340,2),RIGHT(S1340,1))+0))</f>
        <v>1</v>
      </c>
      <c r="CR1340" s="77">
        <f>(IF(T1340="","",IF(RIGHT(T1340,2)="10",RIGHT(T1340,2),RIGHT(T1340,1))+0))</f>
        <v>0</v>
      </c>
      <c r="CS1340" s="77">
        <f t="shared" si="2148"/>
        <v>0</v>
      </c>
      <c r="CT1340" s="77">
        <f t="shared" si="2148"/>
        <v>1</v>
      </c>
      <c r="CU1340" s="77">
        <f t="shared" si="2148"/>
        <v>0</v>
      </c>
      <c r="CV1340" s="77">
        <f t="shared" si="2148"/>
        <v>0</v>
      </c>
      <c r="CW1340" s="77">
        <f t="shared" si="2148"/>
        <v>0</v>
      </c>
      <c r="CX1340" s="77">
        <f t="shared" si="2148"/>
        <v>0</v>
      </c>
      <c r="CY1340" s="77">
        <f t="shared" si="2148"/>
        <v>3</v>
      </c>
      <c r="CZ1340" s="77">
        <f t="shared" si="2149"/>
        <v>1</v>
      </c>
      <c r="DA1340" s="77">
        <f t="shared" si="2149"/>
        <v>2</v>
      </c>
      <c r="DB1340" s="92">
        <f t="shared" si="2150"/>
        <v>2</v>
      </c>
      <c r="DJ1340" s="347" t="str">
        <f t="shared" si="2166"/>
        <v>H</v>
      </c>
      <c r="DK1340" s="56" t="str">
        <f t="shared" si="2166"/>
        <v>H</v>
      </c>
      <c r="DL1340" s="56" t="str">
        <f t="shared" si="2166"/>
        <v>H</v>
      </c>
      <c r="DM1340" s="56" t="str">
        <f t="shared" si="2166"/>
        <v>H</v>
      </c>
      <c r="DN1340" s="91"/>
      <c r="DO1340" s="56" t="str">
        <f t="shared" si="2151"/>
        <v>A</v>
      </c>
      <c r="DP1340" s="56" t="str">
        <f t="shared" si="2151"/>
        <v>H</v>
      </c>
      <c r="DQ1340" s="56" t="str">
        <f t="shared" si="2151"/>
        <v>H</v>
      </c>
      <c r="DR1340" s="56" t="str">
        <f t="shared" si="2151"/>
        <v>H</v>
      </c>
      <c r="DS1340" s="56" t="str">
        <f t="shared" si="2151"/>
        <v>H</v>
      </c>
      <c r="DT1340" s="56" t="str">
        <f t="shared" si="2151"/>
        <v>H</v>
      </c>
      <c r="DU1340" s="56" t="str">
        <f t="shared" si="2151"/>
        <v>H</v>
      </c>
      <c r="DV1340" s="56" t="str">
        <f t="shared" si="2151"/>
        <v>H</v>
      </c>
      <c r="DW1340" s="56" t="str">
        <f t="shared" si="2151"/>
        <v>H</v>
      </c>
      <c r="DX1340" s="56" t="str">
        <f t="shared" si="2151"/>
        <v>A</v>
      </c>
      <c r="DY1340" s="56" t="str">
        <f t="shared" si="2151"/>
        <v>D</v>
      </c>
      <c r="DZ1340" s="56" t="str">
        <f t="shared" si="2151"/>
        <v>A</v>
      </c>
      <c r="EA1340" s="348" t="str">
        <f t="shared" si="2151"/>
        <v>H</v>
      </c>
      <c r="EI1340" s="53" t="str">
        <f t="shared" si="2152"/>
        <v>Chertsey Town</v>
      </c>
      <c r="EJ1340" s="79">
        <f t="shared" si="2167"/>
        <v>34</v>
      </c>
      <c r="EK1340" s="80">
        <f t="shared" si="2168"/>
        <v>13</v>
      </c>
      <c r="EL1340" s="80">
        <f t="shared" si="2169"/>
        <v>1</v>
      </c>
      <c r="EM1340" s="80">
        <f t="shared" si="2170"/>
        <v>3</v>
      </c>
      <c r="EN1340" s="80">
        <f>COUNTIF(DN$1336:DN$1353,"A")</f>
        <v>9</v>
      </c>
      <c r="EO1340" s="80">
        <f>COUNTIF(DN$1336:DN$1353,"D")</f>
        <v>3</v>
      </c>
      <c r="EP1340" s="80">
        <f>COUNTIF(DN$1336:DN$1353,"H")</f>
        <v>5</v>
      </c>
      <c r="EQ1340" s="79">
        <f t="shared" si="2171"/>
        <v>22</v>
      </c>
      <c r="ER1340" s="79">
        <f t="shared" si="2153"/>
        <v>4</v>
      </c>
      <c r="ES1340" s="79">
        <f t="shared" si="2153"/>
        <v>8</v>
      </c>
      <c r="ET1340" s="81">
        <f>SUM($BL1340:$CI1340)+SUM(CO$1336:CO$1353)</f>
        <v>100</v>
      </c>
      <c r="EU1340" s="81">
        <f>SUM($CK1340:$DH1340)+SUM(BP$1336:BP$1353)</f>
        <v>40</v>
      </c>
      <c r="EV1340" s="79">
        <f t="shared" si="2154"/>
        <v>70</v>
      </c>
      <c r="EW1340" s="81">
        <f t="shared" si="2172"/>
        <v>60</v>
      </c>
      <c r="EX1340" s="78"/>
      <c r="EY1340" s="80">
        <f t="shared" si="2155"/>
        <v>34</v>
      </c>
      <c r="EZ1340" s="80">
        <f t="shared" si="2156"/>
        <v>22</v>
      </c>
      <c r="FA1340" s="80">
        <f t="shared" si="2157"/>
        <v>4</v>
      </c>
      <c r="FB1340" s="80">
        <f t="shared" si="2158"/>
        <v>8</v>
      </c>
      <c r="FC1340" s="80">
        <f t="shared" si="2159"/>
        <v>100</v>
      </c>
      <c r="FD1340" s="80">
        <f t="shared" si="2160"/>
        <v>40</v>
      </c>
      <c r="FE1340" s="80">
        <f t="shared" si="2161"/>
        <v>70</v>
      </c>
      <c r="FF1340" s="80">
        <f t="shared" si="2162"/>
        <v>60</v>
      </c>
      <c r="FH1340" s="54">
        <f t="shared" si="2173"/>
        <v>0</v>
      </c>
      <c r="FI1340" s="54">
        <f t="shared" si="2174"/>
        <v>0</v>
      </c>
      <c r="FJ1340" s="54">
        <f t="shared" si="2163"/>
        <v>0</v>
      </c>
      <c r="FK1340" s="54">
        <f t="shared" si="2163"/>
        <v>0</v>
      </c>
      <c r="FL1340" s="54">
        <f t="shared" si="2163"/>
        <v>0</v>
      </c>
      <c r="FM1340" s="54">
        <f t="shared" si="2163"/>
        <v>0</v>
      </c>
      <c r="FN1340" s="54">
        <f t="shared" si="2163"/>
        <v>0</v>
      </c>
      <c r="FO1340" s="54">
        <f t="shared" si="2163"/>
        <v>0</v>
      </c>
      <c r="FQ1340" s="54" t="str">
        <f t="shared" si="2112"/>
        <v/>
      </c>
      <c r="FR1340" s="54" t="str">
        <f t="shared" si="2113"/>
        <v/>
      </c>
      <c r="FS1340" s="54" t="str">
        <f t="shared" si="2099"/>
        <v/>
      </c>
      <c r="FT1340" s="54" t="str">
        <f t="shared" si="2099"/>
        <v/>
      </c>
      <c r="FU1340" s="54" t="str">
        <f t="shared" si="2099"/>
        <v/>
      </c>
      <c r="FV1340" s="54" t="str">
        <f t="shared" si="2099"/>
        <v/>
      </c>
      <c r="FW1340" s="54" t="str">
        <f t="shared" si="2099"/>
        <v/>
      </c>
      <c r="FX1340" s="54" t="str">
        <f t="shared" si="2099"/>
        <v/>
      </c>
      <c r="FZ1340" s="58"/>
      <c r="GA1340" s="59"/>
      <c r="GB1340" s="60"/>
      <c r="GC1340" s="58"/>
      <c r="GD1340" s="59"/>
      <c r="GE1340" s="61"/>
      <c r="GF1340" s="58"/>
      <c r="GG1340" s="61"/>
      <c r="GH1340" s="61"/>
    </row>
    <row r="1341" spans="1:192" s="54" customFormat="1" ht="12" x14ac:dyDescent="0.25">
      <c r="A1341" s="54">
        <v>6</v>
      </c>
      <c r="B1341" s="54" t="s">
        <v>1915</v>
      </c>
      <c r="C1341" s="77">
        <v>34</v>
      </c>
      <c r="D1341" s="77">
        <v>18</v>
      </c>
      <c r="E1341" s="77">
        <v>7</v>
      </c>
      <c r="F1341" s="77">
        <v>9</v>
      </c>
      <c r="G1341" s="77">
        <v>101</v>
      </c>
      <c r="H1341" s="77">
        <v>49</v>
      </c>
      <c r="I1341" s="509">
        <v>61</v>
      </c>
      <c r="J1341" s="56">
        <f t="shared" si="2145"/>
        <v>52</v>
      </c>
      <c r="L1341" s="82" t="s">
        <v>1924</v>
      </c>
      <c r="M1341" s="253" t="s">
        <v>89</v>
      </c>
      <c r="N1341" s="59" t="s">
        <v>62</v>
      </c>
      <c r="O1341" s="59" t="s">
        <v>89</v>
      </c>
      <c r="P1341" s="59" t="s">
        <v>148</v>
      </c>
      <c r="Q1341" s="59" t="s">
        <v>77</v>
      </c>
      <c r="R1341" s="249"/>
      <c r="S1341" s="59" t="s">
        <v>150</v>
      </c>
      <c r="T1341" s="59" t="s">
        <v>103</v>
      </c>
      <c r="U1341" s="59" t="s">
        <v>77</v>
      </c>
      <c r="V1341" s="59" t="s">
        <v>76</v>
      </c>
      <c r="W1341" s="59" t="s">
        <v>99</v>
      </c>
      <c r="X1341" s="59" t="s">
        <v>125</v>
      </c>
      <c r="Y1341" s="59" t="s">
        <v>60</v>
      </c>
      <c r="Z1341" s="59" t="s">
        <v>200</v>
      </c>
      <c r="AA1341" s="59" t="s">
        <v>59</v>
      </c>
      <c r="AB1341" s="59" t="s">
        <v>200</v>
      </c>
      <c r="AC1341" s="59" t="s">
        <v>102</v>
      </c>
      <c r="AD1341" s="85" t="s">
        <v>76</v>
      </c>
      <c r="AL1341" s="82" t="s">
        <v>1924</v>
      </c>
      <c r="AM1341" s="253" t="s">
        <v>754</v>
      </c>
      <c r="AN1341" s="59" t="s">
        <v>763</v>
      </c>
      <c r="AO1341" s="59" t="s">
        <v>67</v>
      </c>
      <c r="AP1341" s="59" t="s">
        <v>584</v>
      </c>
      <c r="AQ1341" s="59" t="s">
        <v>452</v>
      </c>
      <c r="AR1341" s="249"/>
      <c r="AS1341" s="59" t="s">
        <v>639</v>
      </c>
      <c r="AT1341" s="59" t="s">
        <v>681</v>
      </c>
      <c r="AU1341" s="59" t="s">
        <v>636</v>
      </c>
      <c r="AV1341" s="59" t="s">
        <v>66</v>
      </c>
      <c r="AW1341" s="59" t="s">
        <v>106</v>
      </c>
      <c r="AX1341" s="59" t="s">
        <v>310</v>
      </c>
      <c r="AY1341" s="59" t="s">
        <v>69</v>
      </c>
      <c r="AZ1341" s="59" t="s">
        <v>635</v>
      </c>
      <c r="BA1341" s="59" t="s">
        <v>652</v>
      </c>
      <c r="BB1341" s="59" t="s">
        <v>757</v>
      </c>
      <c r="BC1341" s="59" t="s">
        <v>68</v>
      </c>
      <c r="BD1341" s="85" t="s">
        <v>80</v>
      </c>
      <c r="BL1341" s="90">
        <f t="shared" si="2164"/>
        <v>3</v>
      </c>
      <c r="BM1341" s="77">
        <f t="shared" si="2164"/>
        <v>1</v>
      </c>
      <c r="BN1341" s="77">
        <f t="shared" si="2164"/>
        <v>3</v>
      </c>
      <c r="BO1341" s="77">
        <f t="shared" si="2164"/>
        <v>0</v>
      </c>
      <c r="BP1341" s="77">
        <f t="shared" si="2164"/>
        <v>2</v>
      </c>
      <c r="BQ1341" s="91"/>
      <c r="BR1341" s="77">
        <f t="shared" si="2146"/>
        <v>3</v>
      </c>
      <c r="BS1341" s="77">
        <f t="shared" si="2146"/>
        <v>1</v>
      </c>
      <c r="BT1341" s="77">
        <f t="shared" si="2146"/>
        <v>2</v>
      </c>
      <c r="BU1341" s="77">
        <f t="shared" si="2146"/>
        <v>0</v>
      </c>
      <c r="BV1341" s="77">
        <f t="shared" si="2146"/>
        <v>1</v>
      </c>
      <c r="BW1341" s="77">
        <f t="shared" si="2146"/>
        <v>5</v>
      </c>
      <c r="BX1341" s="77">
        <f t="shared" si="2146"/>
        <v>4</v>
      </c>
      <c r="BY1341" s="77">
        <f t="shared" si="2146"/>
        <v>2</v>
      </c>
      <c r="BZ1341" s="77">
        <f t="shared" si="2146"/>
        <v>4</v>
      </c>
      <c r="CA1341" s="77">
        <f t="shared" si="2146"/>
        <v>2</v>
      </c>
      <c r="CB1341" s="77">
        <f t="shared" si="2146"/>
        <v>2</v>
      </c>
      <c r="CC1341" s="92">
        <f t="shared" si="2146"/>
        <v>0</v>
      </c>
      <c r="CJ1341" s="78"/>
      <c r="CK1341" s="90">
        <f t="shared" si="2165"/>
        <v>0</v>
      </c>
      <c r="CL1341" s="77">
        <f t="shared" si="2165"/>
        <v>1</v>
      </c>
      <c r="CM1341" s="77">
        <f t="shared" si="2165"/>
        <v>0</v>
      </c>
      <c r="CN1341" s="77">
        <f t="shared" si="2165"/>
        <v>1</v>
      </c>
      <c r="CO1341" s="77">
        <f t="shared" si="2165"/>
        <v>1</v>
      </c>
      <c r="CP1341" s="91"/>
      <c r="CQ1341" s="77">
        <f>(IF(S1341="","",IF(RIGHT(S1341,2)="10",RIGHT(S1341,2),RIGHT(S1341,1))+0))</f>
        <v>1</v>
      </c>
      <c r="CR1341" s="77">
        <f>(IF(T1341="","",IF(RIGHT(T1341,2)="10",RIGHT(T1341,2),RIGHT(T1341,1))+0))</f>
        <v>3</v>
      </c>
      <c r="CS1341" s="77">
        <f t="shared" si="2148"/>
        <v>1</v>
      </c>
      <c r="CT1341" s="77">
        <f t="shared" si="2148"/>
        <v>2</v>
      </c>
      <c r="CU1341" s="77">
        <f t="shared" si="2148"/>
        <v>0</v>
      </c>
      <c r="CV1341" s="77">
        <f t="shared" si="2148"/>
        <v>0</v>
      </c>
      <c r="CW1341" s="77">
        <f t="shared" si="2148"/>
        <v>1</v>
      </c>
      <c r="CX1341" s="77">
        <f t="shared" si="2148"/>
        <v>2</v>
      </c>
      <c r="CY1341" s="77">
        <f t="shared" si="2148"/>
        <v>0</v>
      </c>
      <c r="CZ1341" s="77">
        <f t="shared" si="2149"/>
        <v>2</v>
      </c>
      <c r="DA1341" s="77">
        <f t="shared" si="2149"/>
        <v>4</v>
      </c>
      <c r="DB1341" s="92">
        <f t="shared" si="2150"/>
        <v>2</v>
      </c>
      <c r="DJ1341" s="347" t="str">
        <f t="shared" si="2166"/>
        <v>H</v>
      </c>
      <c r="DK1341" s="56" t="str">
        <f t="shared" si="2166"/>
        <v>D</v>
      </c>
      <c r="DL1341" s="56" t="str">
        <f t="shared" si="2166"/>
        <v>H</v>
      </c>
      <c r="DM1341" s="56" t="str">
        <f t="shared" si="2166"/>
        <v>A</v>
      </c>
      <c r="DN1341" s="56" t="str">
        <f t="shared" si="2166"/>
        <v>H</v>
      </c>
      <c r="DO1341" s="91"/>
      <c r="DP1341" s="56" t="str">
        <f t="shared" si="2151"/>
        <v>H</v>
      </c>
      <c r="DQ1341" s="56" t="str">
        <f t="shared" si="2151"/>
        <v>A</v>
      </c>
      <c r="DR1341" s="56" t="str">
        <f t="shared" si="2151"/>
        <v>H</v>
      </c>
      <c r="DS1341" s="56" t="str">
        <f t="shared" si="2151"/>
        <v>A</v>
      </c>
      <c r="DT1341" s="56" t="str">
        <f t="shared" si="2151"/>
        <v>H</v>
      </c>
      <c r="DU1341" s="56" t="str">
        <f t="shared" si="2151"/>
        <v>H</v>
      </c>
      <c r="DV1341" s="56" t="str">
        <f t="shared" si="2151"/>
        <v>H</v>
      </c>
      <c r="DW1341" s="56" t="str">
        <f t="shared" si="2151"/>
        <v>D</v>
      </c>
      <c r="DX1341" s="56" t="str">
        <f t="shared" si="2151"/>
        <v>H</v>
      </c>
      <c r="DY1341" s="56" t="str">
        <f t="shared" si="2151"/>
        <v>D</v>
      </c>
      <c r="DZ1341" s="56" t="str">
        <f t="shared" si="2151"/>
        <v>A</v>
      </c>
      <c r="EA1341" s="348" t="str">
        <f t="shared" si="2151"/>
        <v>A</v>
      </c>
      <c r="EI1341" s="53" t="str">
        <f t="shared" si="2152"/>
        <v>Chipstead</v>
      </c>
      <c r="EJ1341" s="79">
        <f t="shared" si="2167"/>
        <v>34</v>
      </c>
      <c r="EK1341" s="80">
        <f t="shared" si="2168"/>
        <v>9</v>
      </c>
      <c r="EL1341" s="80">
        <f t="shared" si="2169"/>
        <v>3</v>
      </c>
      <c r="EM1341" s="80">
        <f t="shared" si="2170"/>
        <v>5</v>
      </c>
      <c r="EN1341" s="80">
        <f>COUNTIF(DO$1336:DO$1353,"A")</f>
        <v>4</v>
      </c>
      <c r="EO1341" s="80">
        <f>COUNTIF(DO$1336:DO$1353,"D")</f>
        <v>5</v>
      </c>
      <c r="EP1341" s="80">
        <f>COUNTIF(DO$1336:DO$1353,"H")</f>
        <v>8</v>
      </c>
      <c r="EQ1341" s="79">
        <f t="shared" si="2171"/>
        <v>13</v>
      </c>
      <c r="ER1341" s="79">
        <f t="shared" si="2153"/>
        <v>8</v>
      </c>
      <c r="ES1341" s="79">
        <f t="shared" si="2153"/>
        <v>13</v>
      </c>
      <c r="ET1341" s="81">
        <f>SUM($BL1341:$CI1341)+SUM(CP$1336:CP$1353)</f>
        <v>50</v>
      </c>
      <c r="EU1341" s="81">
        <f>SUM($CK1341:$DH1341)+SUM(BQ$1336:BQ$1353)</f>
        <v>46</v>
      </c>
      <c r="EV1341" s="79">
        <f t="shared" si="2154"/>
        <v>47</v>
      </c>
      <c r="EW1341" s="81">
        <f t="shared" si="2172"/>
        <v>4</v>
      </c>
      <c r="EX1341" s="78"/>
      <c r="EY1341" s="80">
        <f t="shared" si="2155"/>
        <v>34</v>
      </c>
      <c r="EZ1341" s="80">
        <f t="shared" si="2156"/>
        <v>13</v>
      </c>
      <c r="FA1341" s="80">
        <f t="shared" si="2157"/>
        <v>8</v>
      </c>
      <c r="FB1341" s="80">
        <f t="shared" si="2158"/>
        <v>13</v>
      </c>
      <c r="FC1341" s="80">
        <f t="shared" si="2159"/>
        <v>50</v>
      </c>
      <c r="FD1341" s="80">
        <f t="shared" si="2160"/>
        <v>46</v>
      </c>
      <c r="FE1341" s="80">
        <f t="shared" si="2161"/>
        <v>47</v>
      </c>
      <c r="FF1341" s="80">
        <f t="shared" si="2162"/>
        <v>4</v>
      </c>
      <c r="FH1341" s="54">
        <f t="shared" si="2173"/>
        <v>0</v>
      </c>
      <c r="FI1341" s="54">
        <f t="shared" si="2174"/>
        <v>0</v>
      </c>
      <c r="FJ1341" s="54">
        <f t="shared" si="2163"/>
        <v>0</v>
      </c>
      <c r="FK1341" s="54">
        <f t="shared" si="2163"/>
        <v>0</v>
      </c>
      <c r="FL1341" s="54">
        <f t="shared" si="2163"/>
        <v>0</v>
      </c>
      <c r="FM1341" s="54">
        <f t="shared" si="2163"/>
        <v>0</v>
      </c>
      <c r="FN1341" s="54">
        <f t="shared" si="2163"/>
        <v>0</v>
      </c>
      <c r="FO1341" s="54">
        <f t="shared" si="2163"/>
        <v>0</v>
      </c>
      <c r="FQ1341" s="54" t="str">
        <f t="shared" si="2112"/>
        <v/>
      </c>
      <c r="FR1341" s="54" t="str">
        <f t="shared" si="2113"/>
        <v/>
      </c>
      <c r="FS1341" s="54" t="str">
        <f t="shared" si="2099"/>
        <v/>
      </c>
      <c r="FT1341" s="54" t="str">
        <f t="shared" si="2099"/>
        <v/>
      </c>
      <c r="FU1341" s="54" t="str">
        <f t="shared" si="2099"/>
        <v/>
      </c>
      <c r="FV1341" s="54" t="str">
        <f t="shared" si="2099"/>
        <v/>
      </c>
      <c r="FW1341" s="54" t="str">
        <f t="shared" si="2099"/>
        <v/>
      </c>
      <c r="FX1341" s="54" t="str">
        <f t="shared" si="2099"/>
        <v/>
      </c>
      <c r="FZ1341" s="58"/>
      <c r="GA1341" s="59"/>
      <c r="GB1341" s="60"/>
      <c r="GC1341" s="58"/>
      <c r="GD1341" s="59"/>
      <c r="GE1341" s="61"/>
      <c r="GF1341" s="58"/>
      <c r="GG1341" s="61"/>
      <c r="GH1341" s="61"/>
    </row>
    <row r="1342" spans="1:192" s="54" customFormat="1" ht="12" x14ac:dyDescent="0.25">
      <c r="A1342" s="54">
        <v>7</v>
      </c>
      <c r="B1342" s="54" t="s">
        <v>390</v>
      </c>
      <c r="C1342" s="77">
        <v>34</v>
      </c>
      <c r="D1342" s="77">
        <v>18</v>
      </c>
      <c r="E1342" s="77">
        <v>6</v>
      </c>
      <c r="F1342" s="77">
        <v>10</v>
      </c>
      <c r="G1342" s="77">
        <v>73</v>
      </c>
      <c r="H1342" s="77">
        <v>49</v>
      </c>
      <c r="I1342" s="509">
        <v>60</v>
      </c>
      <c r="J1342" s="56">
        <f t="shared" si="2145"/>
        <v>24</v>
      </c>
      <c r="L1342" s="82" t="s">
        <v>1910</v>
      </c>
      <c r="M1342" s="253" t="s">
        <v>177</v>
      </c>
      <c r="N1342" s="59" t="s">
        <v>60</v>
      </c>
      <c r="O1342" s="59" t="s">
        <v>59</v>
      </c>
      <c r="P1342" s="59" t="s">
        <v>77</v>
      </c>
      <c r="Q1342" s="59" t="s">
        <v>77</v>
      </c>
      <c r="R1342" s="59" t="s">
        <v>150</v>
      </c>
      <c r="S1342" s="249"/>
      <c r="T1342" s="59" t="s">
        <v>200</v>
      </c>
      <c r="U1342" s="59" t="s">
        <v>632</v>
      </c>
      <c r="V1342" s="59" t="s">
        <v>103</v>
      </c>
      <c r="W1342" s="59" t="s">
        <v>77</v>
      </c>
      <c r="X1342" s="59" t="s">
        <v>177</v>
      </c>
      <c r="Y1342" s="59" t="s">
        <v>89</v>
      </c>
      <c r="Z1342" s="59" t="s">
        <v>177</v>
      </c>
      <c r="AA1342" s="59" t="s">
        <v>86</v>
      </c>
      <c r="AB1342" s="59" t="s">
        <v>111</v>
      </c>
      <c r="AC1342" s="59" t="s">
        <v>76</v>
      </c>
      <c r="AD1342" s="85" t="s">
        <v>102</v>
      </c>
      <c r="AL1342" s="82" t="s">
        <v>1910</v>
      </c>
      <c r="AM1342" s="253" t="s">
        <v>321</v>
      </c>
      <c r="AN1342" s="59" t="s">
        <v>578</v>
      </c>
      <c r="AO1342" s="59" t="s">
        <v>635</v>
      </c>
      <c r="AP1342" s="59" t="s">
        <v>654</v>
      </c>
      <c r="AQ1342" s="59" t="s">
        <v>663</v>
      </c>
      <c r="AR1342" s="59" t="s">
        <v>95</v>
      </c>
      <c r="AS1342" s="249"/>
      <c r="AT1342" s="59" t="s">
        <v>119</v>
      </c>
      <c r="AU1342" s="59" t="s">
        <v>90</v>
      </c>
      <c r="AV1342" s="59" t="s">
        <v>458</v>
      </c>
      <c r="AW1342" s="59" t="s">
        <v>452</v>
      </c>
      <c r="AX1342" s="59" t="s">
        <v>709</v>
      </c>
      <c r="AY1342" s="59" t="s">
        <v>1090</v>
      </c>
      <c r="AZ1342" s="59" t="s">
        <v>78</v>
      </c>
      <c r="BA1342" s="59" t="s">
        <v>748</v>
      </c>
      <c r="BB1342" s="59" t="s">
        <v>106</v>
      </c>
      <c r="BC1342" s="59" t="s">
        <v>209</v>
      </c>
      <c r="BD1342" s="85" t="s">
        <v>603</v>
      </c>
      <c r="BL1342" s="90">
        <f t="shared" si="2164"/>
        <v>2</v>
      </c>
      <c r="BM1342" s="77">
        <f t="shared" si="2164"/>
        <v>4</v>
      </c>
      <c r="BN1342" s="77">
        <f t="shared" si="2164"/>
        <v>4</v>
      </c>
      <c r="BO1342" s="77">
        <f t="shared" si="2164"/>
        <v>2</v>
      </c>
      <c r="BP1342" s="77">
        <f t="shared" si="2164"/>
        <v>2</v>
      </c>
      <c r="BQ1342" s="77">
        <f t="shared" si="2164"/>
        <v>3</v>
      </c>
      <c r="BR1342" s="91"/>
      <c r="BS1342" s="77">
        <f t="shared" si="2146"/>
        <v>2</v>
      </c>
      <c r="BT1342" s="77">
        <f t="shared" si="2146"/>
        <v>3</v>
      </c>
      <c r="BU1342" s="77">
        <f t="shared" si="2146"/>
        <v>1</v>
      </c>
      <c r="BV1342" s="77">
        <f t="shared" si="2146"/>
        <v>2</v>
      </c>
      <c r="BW1342" s="77">
        <f t="shared" si="2146"/>
        <v>2</v>
      </c>
      <c r="BX1342" s="77">
        <f t="shared" si="2146"/>
        <v>3</v>
      </c>
      <c r="BY1342" s="77">
        <f t="shared" si="2146"/>
        <v>2</v>
      </c>
      <c r="BZ1342" s="77">
        <f t="shared" si="2146"/>
        <v>0</v>
      </c>
      <c r="CA1342" s="77">
        <f t="shared" si="2146"/>
        <v>5</v>
      </c>
      <c r="CB1342" s="77">
        <f t="shared" si="2146"/>
        <v>0</v>
      </c>
      <c r="CC1342" s="92">
        <f t="shared" si="2146"/>
        <v>2</v>
      </c>
      <c r="CJ1342" s="78"/>
      <c r="CK1342" s="90">
        <f t="shared" si="2165"/>
        <v>0</v>
      </c>
      <c r="CL1342" s="77">
        <f t="shared" si="2165"/>
        <v>1</v>
      </c>
      <c r="CM1342" s="77">
        <f t="shared" si="2165"/>
        <v>0</v>
      </c>
      <c r="CN1342" s="77">
        <f t="shared" si="2165"/>
        <v>1</v>
      </c>
      <c r="CO1342" s="77">
        <f t="shared" si="2165"/>
        <v>1</v>
      </c>
      <c r="CP1342" s="77">
        <f t="shared" si="2165"/>
        <v>1</v>
      </c>
      <c r="CQ1342" s="91"/>
      <c r="CR1342" s="77">
        <f>(IF(T1342="","",IF(RIGHT(T1342,2)="10",RIGHT(T1342,2),RIGHT(T1342,1))+0))</f>
        <v>2</v>
      </c>
      <c r="CS1342" s="77">
        <f t="shared" si="2148"/>
        <v>7</v>
      </c>
      <c r="CT1342" s="77">
        <f t="shared" si="2148"/>
        <v>3</v>
      </c>
      <c r="CU1342" s="77">
        <f t="shared" si="2148"/>
        <v>1</v>
      </c>
      <c r="CV1342" s="77">
        <f t="shared" si="2148"/>
        <v>0</v>
      </c>
      <c r="CW1342" s="77">
        <f t="shared" si="2148"/>
        <v>0</v>
      </c>
      <c r="CX1342" s="77">
        <f t="shared" si="2148"/>
        <v>0</v>
      </c>
      <c r="CY1342" s="77">
        <f t="shared" si="2148"/>
        <v>3</v>
      </c>
      <c r="CZ1342" s="77">
        <f t="shared" si="2149"/>
        <v>2</v>
      </c>
      <c r="DA1342" s="77">
        <f t="shared" si="2149"/>
        <v>2</v>
      </c>
      <c r="DB1342" s="92">
        <f t="shared" si="2150"/>
        <v>4</v>
      </c>
      <c r="DJ1342" s="347" t="str">
        <f t="shared" si="2166"/>
        <v>H</v>
      </c>
      <c r="DK1342" s="56" t="str">
        <f t="shared" si="2166"/>
        <v>H</v>
      </c>
      <c r="DL1342" s="56" t="str">
        <f t="shared" si="2166"/>
        <v>H</v>
      </c>
      <c r="DM1342" s="56" t="str">
        <f t="shared" si="2166"/>
        <v>H</v>
      </c>
      <c r="DN1342" s="56" t="str">
        <f t="shared" si="2166"/>
        <v>H</v>
      </c>
      <c r="DO1342" s="56" t="str">
        <f t="shared" si="2166"/>
        <v>H</v>
      </c>
      <c r="DP1342" s="91"/>
      <c r="DQ1342" s="56" t="str">
        <f t="shared" si="2151"/>
        <v>D</v>
      </c>
      <c r="DR1342" s="56" t="str">
        <f t="shared" si="2151"/>
        <v>A</v>
      </c>
      <c r="DS1342" s="56" t="str">
        <f t="shared" si="2151"/>
        <v>A</v>
      </c>
      <c r="DT1342" s="56" t="str">
        <f t="shared" si="2151"/>
        <v>H</v>
      </c>
      <c r="DU1342" s="56" t="str">
        <f t="shared" si="2151"/>
        <v>H</v>
      </c>
      <c r="DV1342" s="56" t="str">
        <f t="shared" si="2151"/>
        <v>H</v>
      </c>
      <c r="DW1342" s="56" t="str">
        <f t="shared" si="2151"/>
        <v>H</v>
      </c>
      <c r="DX1342" s="56" t="str">
        <f t="shared" si="2151"/>
        <v>A</v>
      </c>
      <c r="DY1342" s="56" t="str">
        <f t="shared" si="2151"/>
        <v>H</v>
      </c>
      <c r="DZ1342" s="56" t="str">
        <f t="shared" si="2151"/>
        <v>A</v>
      </c>
      <c r="EA1342" s="348" t="str">
        <f t="shared" si="2151"/>
        <v>A</v>
      </c>
      <c r="EI1342" s="53" t="str">
        <f t="shared" si="2152"/>
        <v>Corinthian-Casuals</v>
      </c>
      <c r="EJ1342" s="79">
        <f t="shared" si="2167"/>
        <v>34</v>
      </c>
      <c r="EK1342" s="80">
        <f t="shared" si="2168"/>
        <v>11</v>
      </c>
      <c r="EL1342" s="80">
        <f t="shared" si="2169"/>
        <v>1</v>
      </c>
      <c r="EM1342" s="80">
        <f t="shared" si="2170"/>
        <v>5</v>
      </c>
      <c r="EN1342" s="80">
        <f>COUNTIF(DP$1336:DP$1353,"A")</f>
        <v>4</v>
      </c>
      <c r="EO1342" s="80">
        <f>COUNTIF(DP$1336:DP$1353,"D")</f>
        <v>5</v>
      </c>
      <c r="EP1342" s="80">
        <f>COUNTIF(DP$1336:DP$1353,"H")</f>
        <v>8</v>
      </c>
      <c r="EQ1342" s="79">
        <f t="shared" si="2171"/>
        <v>15</v>
      </c>
      <c r="ER1342" s="79">
        <f t="shared" si="2153"/>
        <v>6</v>
      </c>
      <c r="ES1342" s="79">
        <f t="shared" si="2153"/>
        <v>13</v>
      </c>
      <c r="ET1342" s="81">
        <f>SUM($BL1342:$CI1342)+SUM(CQ$1336:CQ$1353)</f>
        <v>67</v>
      </c>
      <c r="EU1342" s="81">
        <f>SUM($CK1342:$DH1342)+SUM(BR$1336:BR$1353)</f>
        <v>67</v>
      </c>
      <c r="EV1342" s="79">
        <f t="shared" si="2154"/>
        <v>51</v>
      </c>
      <c r="EW1342" s="81">
        <f t="shared" si="2172"/>
        <v>0</v>
      </c>
      <c r="EX1342" s="78"/>
      <c r="EY1342" s="80">
        <f t="shared" si="2155"/>
        <v>34</v>
      </c>
      <c r="EZ1342" s="80">
        <f t="shared" si="2156"/>
        <v>15</v>
      </c>
      <c r="FA1342" s="80">
        <f t="shared" si="2157"/>
        <v>6</v>
      </c>
      <c r="FB1342" s="80">
        <f t="shared" si="2158"/>
        <v>13</v>
      </c>
      <c r="FC1342" s="80">
        <f t="shared" si="2159"/>
        <v>67</v>
      </c>
      <c r="FD1342" s="80">
        <f t="shared" si="2160"/>
        <v>67</v>
      </c>
      <c r="FE1342" s="80">
        <f t="shared" si="2161"/>
        <v>51</v>
      </c>
      <c r="FF1342" s="80">
        <f t="shared" si="2162"/>
        <v>0</v>
      </c>
      <c r="FH1342" s="54">
        <f t="shared" si="2173"/>
        <v>0</v>
      </c>
      <c r="FI1342" s="54">
        <f t="shared" si="2174"/>
        <v>0</v>
      </c>
      <c r="FJ1342" s="54">
        <f t="shared" si="2163"/>
        <v>0</v>
      </c>
      <c r="FK1342" s="54">
        <f t="shared" si="2163"/>
        <v>0</v>
      </c>
      <c r="FL1342" s="54">
        <f t="shared" si="2163"/>
        <v>0</v>
      </c>
      <c r="FM1342" s="54">
        <f t="shared" si="2163"/>
        <v>0</v>
      </c>
      <c r="FN1342" s="54">
        <f t="shared" si="2163"/>
        <v>0</v>
      </c>
      <c r="FO1342" s="54">
        <f t="shared" si="2163"/>
        <v>0</v>
      </c>
      <c r="FQ1342" s="54" t="str">
        <f t="shared" si="2112"/>
        <v/>
      </c>
      <c r="FR1342" s="54" t="str">
        <f t="shared" si="2113"/>
        <v/>
      </c>
      <c r="FS1342" s="54" t="str">
        <f t="shared" si="2099"/>
        <v/>
      </c>
      <c r="FT1342" s="54" t="str">
        <f t="shared" si="2099"/>
        <v/>
      </c>
      <c r="FU1342" s="54" t="str">
        <f t="shared" si="2099"/>
        <v/>
      </c>
      <c r="FV1342" s="54" t="str">
        <f t="shared" si="2099"/>
        <v/>
      </c>
      <c r="FW1342" s="54" t="str">
        <f t="shared" si="2099"/>
        <v/>
      </c>
      <c r="FX1342" s="54" t="str">
        <f t="shared" si="2099"/>
        <v/>
      </c>
      <c r="FZ1342" s="58"/>
      <c r="GA1342" s="59"/>
      <c r="GB1342" s="60"/>
      <c r="GC1342" s="58"/>
      <c r="GD1342" s="59"/>
      <c r="GE1342" s="61"/>
      <c r="GF1342" s="58"/>
      <c r="GG1342" s="61"/>
      <c r="GH1342" s="61"/>
    </row>
    <row r="1343" spans="1:192" s="54" customFormat="1" ht="12" x14ac:dyDescent="0.25">
      <c r="A1343" s="54">
        <v>8</v>
      </c>
      <c r="B1343" s="54" t="s">
        <v>1126</v>
      </c>
      <c r="C1343" s="77">
        <v>34</v>
      </c>
      <c r="D1343" s="77">
        <v>15</v>
      </c>
      <c r="E1343" s="77">
        <v>8</v>
      </c>
      <c r="F1343" s="77">
        <v>11</v>
      </c>
      <c r="G1343" s="77">
        <v>94</v>
      </c>
      <c r="H1343" s="77">
        <v>61</v>
      </c>
      <c r="I1343" s="509">
        <v>53</v>
      </c>
      <c r="J1343" s="56">
        <f t="shared" si="2145"/>
        <v>33</v>
      </c>
      <c r="L1343" s="82" t="s">
        <v>1915</v>
      </c>
      <c r="M1343" s="253" t="s">
        <v>164</v>
      </c>
      <c r="N1343" s="59" t="s">
        <v>186</v>
      </c>
      <c r="O1343" s="59" t="s">
        <v>162</v>
      </c>
      <c r="P1343" s="59" t="s">
        <v>269</v>
      </c>
      <c r="Q1343" s="59" t="s">
        <v>74</v>
      </c>
      <c r="R1343" s="59" t="s">
        <v>177</v>
      </c>
      <c r="S1343" s="59" t="s">
        <v>58</v>
      </c>
      <c r="T1343" s="249"/>
      <c r="U1343" s="59" t="s">
        <v>102</v>
      </c>
      <c r="V1343" s="59" t="s">
        <v>62</v>
      </c>
      <c r="W1343" s="59" t="s">
        <v>150</v>
      </c>
      <c r="X1343" s="59" t="s">
        <v>77</v>
      </c>
      <c r="Y1343" s="59" t="s">
        <v>89</v>
      </c>
      <c r="Z1343" s="59" t="s">
        <v>87</v>
      </c>
      <c r="AA1343" s="59" t="s">
        <v>87</v>
      </c>
      <c r="AB1343" s="59" t="s">
        <v>74</v>
      </c>
      <c r="AC1343" s="59" t="s">
        <v>99</v>
      </c>
      <c r="AD1343" s="85" t="s">
        <v>74</v>
      </c>
      <c r="AL1343" s="82" t="s">
        <v>1915</v>
      </c>
      <c r="AM1343" s="253" t="s">
        <v>747</v>
      </c>
      <c r="AN1343" s="59" t="s">
        <v>106</v>
      </c>
      <c r="AO1343" s="59" t="s">
        <v>452</v>
      </c>
      <c r="AP1343" s="59" t="s">
        <v>120</v>
      </c>
      <c r="AQ1343" s="59" t="s">
        <v>757</v>
      </c>
      <c r="AR1343" s="59" t="s">
        <v>709</v>
      </c>
      <c r="AS1343" s="59" t="s">
        <v>80</v>
      </c>
      <c r="AT1343" s="249"/>
      <c r="AU1343" s="59" t="s">
        <v>639</v>
      </c>
      <c r="AV1343" s="59" t="s">
        <v>652</v>
      </c>
      <c r="AW1343" s="59" t="s">
        <v>446</v>
      </c>
      <c r="AX1343" s="59" t="s">
        <v>69</v>
      </c>
      <c r="AY1343" s="59" t="s">
        <v>636</v>
      </c>
      <c r="AZ1343" s="59" t="s">
        <v>67</v>
      </c>
      <c r="BA1343" s="59" t="s">
        <v>92</v>
      </c>
      <c r="BB1343" s="59" t="s">
        <v>321</v>
      </c>
      <c r="BC1343" s="59" t="s">
        <v>90</v>
      </c>
      <c r="BD1343" s="85" t="s">
        <v>754</v>
      </c>
      <c r="BL1343" s="90">
        <f t="shared" si="2164"/>
        <v>8</v>
      </c>
      <c r="BM1343" s="77">
        <f t="shared" si="2164"/>
        <v>3</v>
      </c>
      <c r="BN1343" s="77">
        <f t="shared" si="2164"/>
        <v>6</v>
      </c>
      <c r="BO1343" s="77">
        <f t="shared" si="2164"/>
        <v>7</v>
      </c>
      <c r="BP1343" s="77">
        <f t="shared" si="2164"/>
        <v>1</v>
      </c>
      <c r="BQ1343" s="77">
        <f t="shared" si="2164"/>
        <v>2</v>
      </c>
      <c r="BR1343" s="77">
        <f t="shared" si="2164"/>
        <v>5</v>
      </c>
      <c r="BS1343" s="91"/>
      <c r="BT1343" s="77">
        <f t="shared" si="2146"/>
        <v>2</v>
      </c>
      <c r="BU1343" s="77">
        <f t="shared" si="2146"/>
        <v>1</v>
      </c>
      <c r="BV1343" s="77">
        <f t="shared" si="2146"/>
        <v>3</v>
      </c>
      <c r="BW1343" s="77">
        <f t="shared" si="2146"/>
        <v>2</v>
      </c>
      <c r="BX1343" s="77">
        <f t="shared" si="2146"/>
        <v>3</v>
      </c>
      <c r="BY1343" s="77">
        <f t="shared" si="2146"/>
        <v>3</v>
      </c>
      <c r="BZ1343" s="77">
        <f t="shared" si="2146"/>
        <v>3</v>
      </c>
      <c r="CA1343" s="77">
        <f t="shared" si="2146"/>
        <v>1</v>
      </c>
      <c r="CB1343" s="77">
        <f t="shared" si="2146"/>
        <v>1</v>
      </c>
      <c r="CC1343" s="92">
        <f t="shared" si="2146"/>
        <v>1</v>
      </c>
      <c r="CJ1343" s="78"/>
      <c r="CK1343" s="90">
        <f t="shared" si="2165"/>
        <v>0</v>
      </c>
      <c r="CL1343" s="77">
        <f t="shared" si="2165"/>
        <v>4</v>
      </c>
      <c r="CM1343" s="77">
        <f t="shared" si="2165"/>
        <v>0</v>
      </c>
      <c r="CN1343" s="77">
        <f t="shared" si="2165"/>
        <v>1</v>
      </c>
      <c r="CO1343" s="77">
        <f t="shared" si="2165"/>
        <v>2</v>
      </c>
      <c r="CP1343" s="77">
        <f t="shared" si="2165"/>
        <v>0</v>
      </c>
      <c r="CQ1343" s="77">
        <f t="shared" si="2165"/>
        <v>1</v>
      </c>
      <c r="CR1343" s="91"/>
      <c r="CS1343" s="77">
        <f t="shared" si="2148"/>
        <v>4</v>
      </c>
      <c r="CT1343" s="77">
        <f t="shared" si="2148"/>
        <v>1</v>
      </c>
      <c r="CU1343" s="77">
        <f t="shared" si="2148"/>
        <v>1</v>
      </c>
      <c r="CV1343" s="77">
        <f t="shared" si="2148"/>
        <v>1</v>
      </c>
      <c r="CW1343" s="77">
        <f t="shared" si="2148"/>
        <v>0</v>
      </c>
      <c r="CX1343" s="77">
        <f t="shared" si="2148"/>
        <v>3</v>
      </c>
      <c r="CY1343" s="77">
        <f t="shared" si="2148"/>
        <v>3</v>
      </c>
      <c r="CZ1343" s="77">
        <f t="shared" si="2149"/>
        <v>2</v>
      </c>
      <c r="DA1343" s="77">
        <f t="shared" si="2149"/>
        <v>0</v>
      </c>
      <c r="DB1343" s="92">
        <f t="shared" si="2150"/>
        <v>2</v>
      </c>
      <c r="DJ1343" s="347" t="str">
        <f t="shared" si="2166"/>
        <v>H</v>
      </c>
      <c r="DK1343" s="56" t="str">
        <f t="shared" si="2166"/>
        <v>A</v>
      </c>
      <c r="DL1343" s="56" t="str">
        <f t="shared" si="2166"/>
        <v>H</v>
      </c>
      <c r="DM1343" s="56" t="str">
        <f t="shared" si="2166"/>
        <v>H</v>
      </c>
      <c r="DN1343" s="56" t="str">
        <f t="shared" si="2166"/>
        <v>A</v>
      </c>
      <c r="DO1343" s="56" t="str">
        <f t="shared" si="2166"/>
        <v>H</v>
      </c>
      <c r="DP1343" s="56" t="str">
        <f t="shared" si="2166"/>
        <v>H</v>
      </c>
      <c r="DQ1343" s="91"/>
      <c r="DR1343" s="56" t="str">
        <f t="shared" si="2151"/>
        <v>A</v>
      </c>
      <c r="DS1343" s="56" t="str">
        <f t="shared" si="2151"/>
        <v>D</v>
      </c>
      <c r="DT1343" s="56" t="str">
        <f t="shared" si="2151"/>
        <v>H</v>
      </c>
      <c r="DU1343" s="56" t="str">
        <f t="shared" si="2151"/>
        <v>H</v>
      </c>
      <c r="DV1343" s="56" t="str">
        <f t="shared" si="2151"/>
        <v>H</v>
      </c>
      <c r="DW1343" s="56" t="str">
        <f t="shared" si="2151"/>
        <v>D</v>
      </c>
      <c r="DX1343" s="56" t="str">
        <f t="shared" si="2151"/>
        <v>D</v>
      </c>
      <c r="DY1343" s="56" t="str">
        <f t="shared" si="2151"/>
        <v>A</v>
      </c>
      <c r="DZ1343" s="56" t="str">
        <f t="shared" si="2151"/>
        <v>H</v>
      </c>
      <c r="EA1343" s="348" t="str">
        <f t="shared" si="2151"/>
        <v>A</v>
      </c>
      <c r="EI1343" s="53" t="str">
        <f t="shared" si="2152"/>
        <v>Crawley Town</v>
      </c>
      <c r="EJ1343" s="79">
        <f t="shared" si="2167"/>
        <v>34</v>
      </c>
      <c r="EK1343" s="80">
        <f t="shared" si="2168"/>
        <v>9</v>
      </c>
      <c r="EL1343" s="80">
        <f t="shared" si="2169"/>
        <v>3</v>
      </c>
      <c r="EM1343" s="80">
        <f t="shared" si="2170"/>
        <v>5</v>
      </c>
      <c r="EN1343" s="80">
        <f>COUNTIF(DQ$1336:DQ$1353,"A")</f>
        <v>9</v>
      </c>
      <c r="EO1343" s="80">
        <f>COUNTIF(DQ$1336:DQ$1353,"D")</f>
        <v>4</v>
      </c>
      <c r="EP1343" s="80">
        <f>COUNTIF(DQ$1336:DQ$1353,"H")</f>
        <v>4</v>
      </c>
      <c r="EQ1343" s="79">
        <f t="shared" si="2171"/>
        <v>18</v>
      </c>
      <c r="ER1343" s="79">
        <f t="shared" si="2153"/>
        <v>7</v>
      </c>
      <c r="ES1343" s="79">
        <f t="shared" si="2153"/>
        <v>9</v>
      </c>
      <c r="ET1343" s="81">
        <f>SUM($BL1343:$CI1343)+SUM(CR$1336:CR$1353)</f>
        <v>101</v>
      </c>
      <c r="EU1343" s="81">
        <f>SUM($CK1343:$DH1343)+SUM(BS$1336:BS$1353)</f>
        <v>49</v>
      </c>
      <c r="EV1343" s="79">
        <f t="shared" si="2154"/>
        <v>61</v>
      </c>
      <c r="EW1343" s="81">
        <f t="shared" si="2172"/>
        <v>52</v>
      </c>
      <c r="EX1343" s="78"/>
      <c r="EY1343" s="80">
        <f t="shared" si="2155"/>
        <v>34</v>
      </c>
      <c r="EZ1343" s="80">
        <f t="shared" si="2156"/>
        <v>18</v>
      </c>
      <c r="FA1343" s="80">
        <f t="shared" si="2157"/>
        <v>7</v>
      </c>
      <c r="FB1343" s="80">
        <f t="shared" si="2158"/>
        <v>9</v>
      </c>
      <c r="FC1343" s="80">
        <f t="shared" si="2159"/>
        <v>101</v>
      </c>
      <c r="FD1343" s="80">
        <f t="shared" si="2160"/>
        <v>49</v>
      </c>
      <c r="FE1343" s="80">
        <f t="shared" si="2161"/>
        <v>61</v>
      </c>
      <c r="FF1343" s="80">
        <f t="shared" si="2162"/>
        <v>52</v>
      </c>
      <c r="FH1343" s="54">
        <f t="shared" si="2173"/>
        <v>0</v>
      </c>
      <c r="FI1343" s="54">
        <f t="shared" si="2174"/>
        <v>0</v>
      </c>
      <c r="FJ1343" s="54">
        <f t="shared" si="2163"/>
        <v>0</v>
      </c>
      <c r="FK1343" s="54">
        <f t="shared" si="2163"/>
        <v>0</v>
      </c>
      <c r="FL1343" s="54">
        <f t="shared" si="2163"/>
        <v>0</v>
      </c>
      <c r="FM1343" s="54">
        <f t="shared" si="2163"/>
        <v>0</v>
      </c>
      <c r="FN1343" s="54">
        <f t="shared" si="2163"/>
        <v>0</v>
      </c>
      <c r="FO1343" s="54">
        <f t="shared" si="2163"/>
        <v>0</v>
      </c>
      <c r="FQ1343" s="54" t="str">
        <f t="shared" si="2112"/>
        <v/>
      </c>
      <c r="FR1343" s="54" t="str">
        <f t="shared" si="2113"/>
        <v/>
      </c>
      <c r="FS1343" s="54" t="str">
        <f t="shared" si="2099"/>
        <v/>
      </c>
      <c r="FT1343" s="54" t="str">
        <f t="shared" si="2099"/>
        <v/>
      </c>
      <c r="FU1343" s="54" t="str">
        <f t="shared" si="2099"/>
        <v/>
      </c>
      <c r="FV1343" s="54" t="str">
        <f t="shared" ref="FV1343:FX1407" si="2175">IF(SUM($FH1343:$FO1343)=0,"",FC1343-ET1343)</f>
        <v/>
      </c>
      <c r="FW1343" s="54" t="str">
        <f t="shared" si="2175"/>
        <v/>
      </c>
      <c r="FX1343" s="54" t="str">
        <f t="shared" si="2175"/>
        <v/>
      </c>
      <c r="FZ1343" s="58"/>
      <c r="GA1343" s="59"/>
      <c r="GB1343" s="60"/>
      <c r="GC1343" s="58"/>
      <c r="GD1343" s="59"/>
      <c r="GE1343" s="61"/>
      <c r="GF1343" s="58"/>
      <c r="GG1343" s="61"/>
      <c r="GH1343" s="61"/>
    </row>
    <row r="1344" spans="1:192" s="54" customFormat="1" ht="12" x14ac:dyDescent="0.25">
      <c r="A1344" s="54">
        <v>9</v>
      </c>
      <c r="B1344" s="54" t="s">
        <v>1950</v>
      </c>
      <c r="C1344" s="77">
        <v>34</v>
      </c>
      <c r="D1344" s="77">
        <v>15</v>
      </c>
      <c r="E1344" s="77">
        <v>8</v>
      </c>
      <c r="F1344" s="77">
        <v>11</v>
      </c>
      <c r="G1344" s="77">
        <v>86</v>
      </c>
      <c r="H1344" s="77">
        <v>59</v>
      </c>
      <c r="I1344" s="509">
        <v>53</v>
      </c>
      <c r="J1344" s="56">
        <f t="shared" si="2145"/>
        <v>27</v>
      </c>
      <c r="L1344" s="82" t="s">
        <v>1000</v>
      </c>
      <c r="M1344" s="253" t="s">
        <v>164</v>
      </c>
      <c r="N1344" s="59" t="s">
        <v>59</v>
      </c>
      <c r="O1344" s="59" t="s">
        <v>150</v>
      </c>
      <c r="P1344" s="59" t="s">
        <v>101</v>
      </c>
      <c r="Q1344" s="59" t="s">
        <v>89</v>
      </c>
      <c r="R1344" s="59" t="s">
        <v>62</v>
      </c>
      <c r="S1344" s="59" t="s">
        <v>77</v>
      </c>
      <c r="T1344" s="59" t="s">
        <v>162</v>
      </c>
      <c r="U1344" s="249"/>
      <c r="V1344" s="59" t="s">
        <v>59</v>
      </c>
      <c r="W1344" s="59" t="s">
        <v>150</v>
      </c>
      <c r="X1344" s="59" t="s">
        <v>269</v>
      </c>
      <c r="Y1344" s="59" t="s">
        <v>178</v>
      </c>
      <c r="Z1344" s="59" t="s">
        <v>101</v>
      </c>
      <c r="AA1344" s="59" t="s">
        <v>148</v>
      </c>
      <c r="AB1344" s="59" t="s">
        <v>200</v>
      </c>
      <c r="AC1344" s="59" t="s">
        <v>177</v>
      </c>
      <c r="AD1344" s="85" t="s">
        <v>150</v>
      </c>
      <c r="AL1344" s="82" t="s">
        <v>1000</v>
      </c>
      <c r="AM1344" s="253" t="s">
        <v>272</v>
      </c>
      <c r="AN1344" s="59" t="s">
        <v>119</v>
      </c>
      <c r="AO1344" s="59" t="s">
        <v>752</v>
      </c>
      <c r="AP1344" s="59" t="s">
        <v>270</v>
      </c>
      <c r="AQ1344" s="59" t="s">
        <v>78</v>
      </c>
      <c r="AR1344" s="59" t="s">
        <v>646</v>
      </c>
      <c r="AS1344" s="59" t="s">
        <v>763</v>
      </c>
      <c r="AT1344" s="59" t="s">
        <v>575</v>
      </c>
      <c r="AU1344" s="249"/>
      <c r="AV1344" s="59" t="s">
        <v>598</v>
      </c>
      <c r="AW1344" s="59" t="s">
        <v>757</v>
      </c>
      <c r="AX1344" s="59" t="s">
        <v>1090</v>
      </c>
      <c r="AY1344" s="59" t="s">
        <v>265</v>
      </c>
      <c r="AZ1344" s="59" t="s">
        <v>82</v>
      </c>
      <c r="BA1344" s="59" t="s">
        <v>452</v>
      </c>
      <c r="BB1344" s="59" t="s">
        <v>414</v>
      </c>
      <c r="BC1344" s="59" t="s">
        <v>433</v>
      </c>
      <c r="BD1344" s="85" t="s">
        <v>241</v>
      </c>
      <c r="BL1344" s="90">
        <f t="shared" si="2164"/>
        <v>8</v>
      </c>
      <c r="BM1344" s="77">
        <f t="shared" si="2164"/>
        <v>4</v>
      </c>
      <c r="BN1344" s="77">
        <f t="shared" si="2164"/>
        <v>3</v>
      </c>
      <c r="BO1344" s="77">
        <f t="shared" si="2164"/>
        <v>3</v>
      </c>
      <c r="BP1344" s="77">
        <f t="shared" si="2164"/>
        <v>3</v>
      </c>
      <c r="BQ1344" s="77">
        <f t="shared" si="2164"/>
        <v>1</v>
      </c>
      <c r="BR1344" s="77">
        <f t="shared" si="2164"/>
        <v>2</v>
      </c>
      <c r="BS1344" s="77">
        <f t="shared" si="2164"/>
        <v>6</v>
      </c>
      <c r="BT1344" s="91"/>
      <c r="BU1344" s="77">
        <f t="shared" si="2146"/>
        <v>4</v>
      </c>
      <c r="BV1344" s="77">
        <f t="shared" si="2146"/>
        <v>3</v>
      </c>
      <c r="BW1344" s="77">
        <f t="shared" si="2146"/>
        <v>7</v>
      </c>
      <c r="BX1344" s="77">
        <f t="shared" si="2146"/>
        <v>6</v>
      </c>
      <c r="BY1344" s="77">
        <f t="shared" si="2146"/>
        <v>3</v>
      </c>
      <c r="BZ1344" s="77">
        <f t="shared" si="2146"/>
        <v>0</v>
      </c>
      <c r="CA1344" s="77">
        <f t="shared" si="2146"/>
        <v>2</v>
      </c>
      <c r="CB1344" s="77">
        <f t="shared" si="2146"/>
        <v>2</v>
      </c>
      <c r="CC1344" s="92">
        <f t="shared" si="2146"/>
        <v>3</v>
      </c>
      <c r="CJ1344" s="163"/>
      <c r="CK1344" s="90">
        <f t="shared" si="2165"/>
        <v>0</v>
      </c>
      <c r="CL1344" s="77">
        <f t="shared" si="2165"/>
        <v>0</v>
      </c>
      <c r="CM1344" s="77">
        <f t="shared" si="2165"/>
        <v>1</v>
      </c>
      <c r="CN1344" s="77">
        <f t="shared" si="2165"/>
        <v>2</v>
      </c>
      <c r="CO1344" s="77">
        <f t="shared" si="2165"/>
        <v>0</v>
      </c>
      <c r="CP1344" s="77">
        <f t="shared" si="2165"/>
        <v>1</v>
      </c>
      <c r="CQ1344" s="77">
        <f t="shared" si="2165"/>
        <v>1</v>
      </c>
      <c r="CR1344" s="77">
        <f t="shared" si="2165"/>
        <v>0</v>
      </c>
      <c r="CS1344" s="91"/>
      <c r="CT1344" s="77">
        <f>(IF(V1344="","",IF(RIGHT(V1344,2)="10",RIGHT(V1344,2),RIGHT(V1344,1))+0))</f>
        <v>0</v>
      </c>
      <c r="CU1344" s="77">
        <f>(IF(W1344="","",IF(RIGHT(W1344,2)="10",RIGHT(W1344,2),RIGHT(W1344,1))+0))</f>
        <v>1</v>
      </c>
      <c r="CV1344" s="77">
        <f>(IF(X1344="","",IF(RIGHT(X1344,2)="10",RIGHT(X1344,2),RIGHT(X1344,1))+0))</f>
        <v>1</v>
      </c>
      <c r="CW1344" s="77">
        <f>(IF(Y1344="","",IF(RIGHT(Y1344,2)="10",RIGHT(Y1344,2),RIGHT(Y1344,1))+0))</f>
        <v>1</v>
      </c>
      <c r="CX1344" s="77">
        <f>(IF(Z1344="","",IF(RIGHT(Z1344,2)="10",RIGHT(Z1344,2),RIGHT(Z1344,1))+0))</f>
        <v>2</v>
      </c>
      <c r="CY1344" s="77">
        <f t="shared" si="2148"/>
        <v>1</v>
      </c>
      <c r="CZ1344" s="77">
        <f t="shared" si="2149"/>
        <v>2</v>
      </c>
      <c r="DA1344" s="77">
        <f t="shared" si="2149"/>
        <v>0</v>
      </c>
      <c r="DB1344" s="92">
        <f t="shared" si="2150"/>
        <v>1</v>
      </c>
      <c r="DI1344" s="53"/>
      <c r="DJ1344" s="347" t="str">
        <f t="shared" si="2166"/>
        <v>H</v>
      </c>
      <c r="DK1344" s="56" t="str">
        <f t="shared" si="2166"/>
        <v>H</v>
      </c>
      <c r="DL1344" s="56" t="str">
        <f t="shared" si="2166"/>
        <v>H</v>
      </c>
      <c r="DM1344" s="56" t="str">
        <f t="shared" si="2166"/>
        <v>H</v>
      </c>
      <c r="DN1344" s="56" t="str">
        <f t="shared" si="2166"/>
        <v>H</v>
      </c>
      <c r="DO1344" s="56" t="str">
        <f t="shared" si="2166"/>
        <v>D</v>
      </c>
      <c r="DP1344" s="56" t="str">
        <f t="shared" si="2166"/>
        <v>H</v>
      </c>
      <c r="DQ1344" s="56" t="str">
        <f t="shared" si="2166"/>
        <v>H</v>
      </c>
      <c r="DR1344" s="91"/>
      <c r="DS1344" s="56" t="str">
        <f t="shared" si="2151"/>
        <v>H</v>
      </c>
      <c r="DT1344" s="56" t="str">
        <f t="shared" si="2151"/>
        <v>H</v>
      </c>
      <c r="DU1344" s="56" t="str">
        <f t="shared" si="2151"/>
        <v>H</v>
      </c>
      <c r="DV1344" s="56" t="str">
        <f t="shared" si="2151"/>
        <v>H</v>
      </c>
      <c r="DW1344" s="56" t="str">
        <f t="shared" si="2151"/>
        <v>H</v>
      </c>
      <c r="DX1344" s="56" t="str">
        <f t="shared" si="2151"/>
        <v>A</v>
      </c>
      <c r="DY1344" s="56" t="str">
        <f t="shared" si="2151"/>
        <v>D</v>
      </c>
      <c r="DZ1344" s="56" t="str">
        <f t="shared" si="2151"/>
        <v>H</v>
      </c>
      <c r="EA1344" s="348" t="str">
        <f t="shared" si="2151"/>
        <v>H</v>
      </c>
      <c r="EH1344" s="53"/>
      <c r="EI1344" s="53" t="str">
        <f t="shared" si="2152"/>
        <v>Croydon</v>
      </c>
      <c r="EJ1344" s="79">
        <f t="shared" si="2167"/>
        <v>34</v>
      </c>
      <c r="EK1344" s="80">
        <f t="shared" si="2168"/>
        <v>14</v>
      </c>
      <c r="EL1344" s="80">
        <f t="shared" si="2169"/>
        <v>2</v>
      </c>
      <c r="EM1344" s="80">
        <f t="shared" si="2170"/>
        <v>1</v>
      </c>
      <c r="EN1344" s="80">
        <f>COUNTIF(DR$1336:DR$1353,"A")</f>
        <v>9</v>
      </c>
      <c r="EO1344" s="80">
        <f>COUNTIF(DR$1336:DR$1353,"D")</f>
        <v>2</v>
      </c>
      <c r="EP1344" s="80">
        <f>COUNTIF(DR$1336:DR$1353,"H")</f>
        <v>6</v>
      </c>
      <c r="EQ1344" s="79">
        <f t="shared" si="2171"/>
        <v>23</v>
      </c>
      <c r="ER1344" s="79">
        <f t="shared" si="2153"/>
        <v>4</v>
      </c>
      <c r="ES1344" s="79">
        <f t="shared" si="2153"/>
        <v>7</v>
      </c>
      <c r="ET1344" s="81">
        <f>SUM($BL1344:$CI1344)+SUM(CS$1336:CS$1353)</f>
        <v>120</v>
      </c>
      <c r="EU1344" s="81">
        <f>SUM($CK1344:$DH1344)+SUM(BT$1336:BT$1353)</f>
        <v>44</v>
      </c>
      <c r="EV1344" s="79">
        <f t="shared" si="2154"/>
        <v>73</v>
      </c>
      <c r="EW1344" s="81">
        <f t="shared" si="2172"/>
        <v>76</v>
      </c>
      <c r="EX1344" s="78"/>
      <c r="EY1344" s="80">
        <f t="shared" si="2155"/>
        <v>34</v>
      </c>
      <c r="EZ1344" s="80">
        <f t="shared" si="2156"/>
        <v>23</v>
      </c>
      <c r="FA1344" s="80">
        <f t="shared" si="2157"/>
        <v>4</v>
      </c>
      <c r="FB1344" s="80">
        <f t="shared" si="2158"/>
        <v>7</v>
      </c>
      <c r="FC1344" s="80">
        <f t="shared" si="2159"/>
        <v>120</v>
      </c>
      <c r="FD1344" s="80">
        <f t="shared" si="2160"/>
        <v>44</v>
      </c>
      <c r="FE1344" s="80">
        <f t="shared" si="2161"/>
        <v>73</v>
      </c>
      <c r="FF1344" s="80">
        <f t="shared" si="2162"/>
        <v>76</v>
      </c>
      <c r="FG1344" s="53"/>
      <c r="FH1344" s="54">
        <f t="shared" si="2173"/>
        <v>0</v>
      </c>
      <c r="FI1344" s="54">
        <f t="shared" si="2174"/>
        <v>0</v>
      </c>
      <c r="FJ1344" s="54">
        <f t="shared" si="2163"/>
        <v>0</v>
      </c>
      <c r="FK1344" s="54">
        <f t="shared" si="2163"/>
        <v>0</v>
      </c>
      <c r="FL1344" s="54">
        <f t="shared" si="2163"/>
        <v>0</v>
      </c>
      <c r="FM1344" s="54">
        <f t="shared" si="2163"/>
        <v>0</v>
      </c>
      <c r="FN1344" s="54">
        <f t="shared" si="2163"/>
        <v>0</v>
      </c>
      <c r="FO1344" s="54">
        <f t="shared" si="2163"/>
        <v>0</v>
      </c>
      <c r="FQ1344" s="54" t="str">
        <f t="shared" si="2112"/>
        <v/>
      </c>
      <c r="FR1344" s="54" t="str">
        <f t="shared" si="2113"/>
        <v/>
      </c>
      <c r="FS1344" s="54" t="str">
        <f t="shared" ref="FS1344:FS1355" si="2176">IF(SUM($FH1344:$FO1344)=0,"",EZ1344-EQ1344)</f>
        <v/>
      </c>
      <c r="FT1344" s="54" t="str">
        <f t="shared" ref="FT1344:FU1355" si="2177">IF(SUM($FH1344:$FO1344)=0,"",FA1344-ER1344)</f>
        <v/>
      </c>
      <c r="FU1344" s="54" t="str">
        <f t="shared" si="2177"/>
        <v/>
      </c>
      <c r="FV1344" s="54" t="str">
        <f t="shared" si="2175"/>
        <v/>
      </c>
      <c r="FW1344" s="54" t="str">
        <f t="shared" si="2175"/>
        <v/>
      </c>
      <c r="FX1344" s="54" t="str">
        <f t="shared" si="2175"/>
        <v/>
      </c>
      <c r="FZ1344" s="58"/>
      <c r="GA1344" s="59"/>
      <c r="GB1344" s="60"/>
      <c r="GC1344" s="58"/>
      <c r="GD1344" s="59"/>
      <c r="GE1344" s="61"/>
      <c r="GF1344" s="58"/>
      <c r="GG1344" s="61"/>
      <c r="GH1344" s="61"/>
    </row>
    <row r="1345" spans="1:192" s="54" customFormat="1" ht="12" x14ac:dyDescent="0.25">
      <c r="A1345" s="54">
        <v>10</v>
      </c>
      <c r="B1345" s="54" t="s">
        <v>1910</v>
      </c>
      <c r="C1345" s="77">
        <v>34</v>
      </c>
      <c r="D1345" s="77">
        <v>15</v>
      </c>
      <c r="E1345" s="77">
        <v>6</v>
      </c>
      <c r="F1345" s="77">
        <v>13</v>
      </c>
      <c r="G1345" s="77">
        <v>67</v>
      </c>
      <c r="H1345" s="77">
        <v>67</v>
      </c>
      <c r="I1345" s="509">
        <v>51</v>
      </c>
      <c r="J1345" s="56">
        <f t="shared" si="2145"/>
        <v>0</v>
      </c>
      <c r="L1345" s="82" t="s">
        <v>390</v>
      </c>
      <c r="M1345" s="253" t="s">
        <v>60</v>
      </c>
      <c r="N1345" s="59" t="s">
        <v>76</v>
      </c>
      <c r="O1345" s="59" t="s">
        <v>164</v>
      </c>
      <c r="P1345" s="59" t="s">
        <v>99</v>
      </c>
      <c r="Q1345" s="59" t="s">
        <v>176</v>
      </c>
      <c r="R1345" s="59" t="s">
        <v>177</v>
      </c>
      <c r="S1345" s="59" t="s">
        <v>177</v>
      </c>
      <c r="T1345" s="59" t="s">
        <v>76</v>
      </c>
      <c r="U1345" s="59" t="s">
        <v>150</v>
      </c>
      <c r="V1345" s="249"/>
      <c r="W1345" s="59" t="s">
        <v>124</v>
      </c>
      <c r="X1345" s="59" t="s">
        <v>125</v>
      </c>
      <c r="Y1345" s="59" t="s">
        <v>58</v>
      </c>
      <c r="Z1345" s="59" t="s">
        <v>62</v>
      </c>
      <c r="AA1345" s="59" t="s">
        <v>103</v>
      </c>
      <c r="AB1345" s="59" t="s">
        <v>200</v>
      </c>
      <c r="AC1345" s="59" t="s">
        <v>99</v>
      </c>
      <c r="AD1345" s="85" t="s">
        <v>85</v>
      </c>
      <c r="AL1345" s="82" t="s">
        <v>390</v>
      </c>
      <c r="AM1345" s="253" t="s">
        <v>452</v>
      </c>
      <c r="AN1345" s="59" t="s">
        <v>446</v>
      </c>
      <c r="AO1345" s="59" t="s">
        <v>69</v>
      </c>
      <c r="AP1345" s="59" t="s">
        <v>104</v>
      </c>
      <c r="AQ1345" s="59" t="s">
        <v>64</v>
      </c>
      <c r="AR1345" s="59" t="s">
        <v>65</v>
      </c>
      <c r="AS1345" s="59" t="s">
        <v>114</v>
      </c>
      <c r="AT1345" s="59" t="s">
        <v>640</v>
      </c>
      <c r="AU1345" s="59" t="s">
        <v>324</v>
      </c>
      <c r="AV1345" s="249"/>
      <c r="AW1345" s="59" t="s">
        <v>90</v>
      </c>
      <c r="AX1345" s="59" t="s">
        <v>591</v>
      </c>
      <c r="AY1345" s="59" t="s">
        <v>754</v>
      </c>
      <c r="AZ1345" s="59" t="s">
        <v>1090</v>
      </c>
      <c r="BA1345" s="59" t="s">
        <v>584</v>
      </c>
      <c r="BB1345" s="59" t="s">
        <v>662</v>
      </c>
      <c r="BC1345" s="59" t="s">
        <v>708</v>
      </c>
      <c r="BD1345" s="85" t="s">
        <v>92</v>
      </c>
      <c r="BL1345" s="90">
        <f t="shared" si="2164"/>
        <v>4</v>
      </c>
      <c r="BM1345" s="77">
        <f t="shared" si="2164"/>
        <v>0</v>
      </c>
      <c r="BN1345" s="77">
        <f t="shared" si="2164"/>
        <v>8</v>
      </c>
      <c r="BO1345" s="77">
        <f t="shared" si="2164"/>
        <v>1</v>
      </c>
      <c r="BP1345" s="77">
        <f t="shared" si="2164"/>
        <v>2</v>
      </c>
      <c r="BQ1345" s="77">
        <f t="shared" si="2164"/>
        <v>2</v>
      </c>
      <c r="BR1345" s="77">
        <f t="shared" si="2164"/>
        <v>2</v>
      </c>
      <c r="BS1345" s="77">
        <f t="shared" si="2164"/>
        <v>0</v>
      </c>
      <c r="BT1345" s="77">
        <f t="shared" si="2164"/>
        <v>3</v>
      </c>
      <c r="BU1345" s="91"/>
      <c r="BV1345" s="77">
        <f t="shared" si="2146"/>
        <v>0</v>
      </c>
      <c r="BW1345" s="77">
        <f t="shared" si="2146"/>
        <v>5</v>
      </c>
      <c r="BX1345" s="77">
        <f t="shared" si="2146"/>
        <v>5</v>
      </c>
      <c r="BY1345" s="77">
        <f t="shared" si="2146"/>
        <v>1</v>
      </c>
      <c r="BZ1345" s="77">
        <f t="shared" si="2146"/>
        <v>1</v>
      </c>
      <c r="CA1345" s="77">
        <f t="shared" si="2146"/>
        <v>2</v>
      </c>
      <c r="CB1345" s="77">
        <f t="shared" si="2146"/>
        <v>1</v>
      </c>
      <c r="CC1345" s="92">
        <f t="shared" si="2146"/>
        <v>0</v>
      </c>
      <c r="CJ1345" s="78"/>
      <c r="CK1345" s="90">
        <f t="shared" si="2165"/>
        <v>1</v>
      </c>
      <c r="CL1345" s="77">
        <f t="shared" si="2165"/>
        <v>2</v>
      </c>
      <c r="CM1345" s="77">
        <f t="shared" si="2165"/>
        <v>0</v>
      </c>
      <c r="CN1345" s="77">
        <f t="shared" si="2165"/>
        <v>0</v>
      </c>
      <c r="CO1345" s="77">
        <f t="shared" si="2165"/>
        <v>3</v>
      </c>
      <c r="CP1345" s="77">
        <f t="shared" si="2165"/>
        <v>0</v>
      </c>
      <c r="CQ1345" s="77">
        <f t="shared" si="2165"/>
        <v>0</v>
      </c>
      <c r="CR1345" s="77">
        <f t="shared" si="2165"/>
        <v>2</v>
      </c>
      <c r="CS1345" s="77">
        <f t="shared" si="2165"/>
        <v>1</v>
      </c>
      <c r="CT1345" s="91"/>
      <c r="CU1345" s="77">
        <f>(IF(W1345="","",IF(RIGHT(W1345,2)="10",RIGHT(W1345,2),RIGHT(W1345,1))+0))</f>
        <v>0</v>
      </c>
      <c r="CV1345" s="77">
        <f>(IF(X1345="","",IF(RIGHT(X1345,2)="10",RIGHT(X1345,2),RIGHT(X1345,1))+0))</f>
        <v>0</v>
      </c>
      <c r="CW1345" s="77">
        <f>(IF(Y1345="","",IF(RIGHT(Y1345,2)="10",RIGHT(Y1345,2),RIGHT(Y1345,1))+0))</f>
        <v>1</v>
      </c>
      <c r="CX1345" s="77">
        <f>(IF(Z1345="","",IF(RIGHT(Z1345,2)="10",RIGHT(Z1345,2),RIGHT(Z1345,1))+0))</f>
        <v>1</v>
      </c>
      <c r="CY1345" s="77">
        <f t="shared" si="2148"/>
        <v>3</v>
      </c>
      <c r="CZ1345" s="77">
        <f t="shared" si="2149"/>
        <v>2</v>
      </c>
      <c r="DA1345" s="77">
        <f t="shared" si="2149"/>
        <v>0</v>
      </c>
      <c r="DB1345" s="92">
        <f t="shared" si="2150"/>
        <v>4</v>
      </c>
      <c r="DJ1345" s="347" t="str">
        <f t="shared" si="2166"/>
        <v>H</v>
      </c>
      <c r="DK1345" s="56" t="str">
        <f t="shared" si="2166"/>
        <v>A</v>
      </c>
      <c r="DL1345" s="56" t="str">
        <f t="shared" si="2166"/>
        <v>H</v>
      </c>
      <c r="DM1345" s="56" t="str">
        <f t="shared" si="2166"/>
        <v>H</v>
      </c>
      <c r="DN1345" s="56" t="str">
        <f t="shared" si="2166"/>
        <v>A</v>
      </c>
      <c r="DO1345" s="56" t="str">
        <f t="shared" si="2166"/>
        <v>H</v>
      </c>
      <c r="DP1345" s="56" t="str">
        <f t="shared" si="2166"/>
        <v>H</v>
      </c>
      <c r="DQ1345" s="56" t="str">
        <f t="shared" si="2166"/>
        <v>A</v>
      </c>
      <c r="DR1345" s="56" t="str">
        <f t="shared" si="2166"/>
        <v>H</v>
      </c>
      <c r="DS1345" s="91"/>
      <c r="DT1345" s="56" t="str">
        <f t="shared" si="2151"/>
        <v>D</v>
      </c>
      <c r="DU1345" s="56" t="str">
        <f t="shared" si="2151"/>
        <v>H</v>
      </c>
      <c r="DV1345" s="56" t="str">
        <f t="shared" si="2151"/>
        <v>H</v>
      </c>
      <c r="DW1345" s="56" t="str">
        <f t="shared" si="2151"/>
        <v>D</v>
      </c>
      <c r="DX1345" s="56" t="str">
        <f t="shared" si="2151"/>
        <v>A</v>
      </c>
      <c r="DY1345" s="56" t="str">
        <f t="shared" si="2151"/>
        <v>D</v>
      </c>
      <c r="DZ1345" s="56" t="str">
        <f t="shared" si="2151"/>
        <v>H</v>
      </c>
      <c r="EA1345" s="348" t="str">
        <f t="shared" si="2151"/>
        <v>A</v>
      </c>
      <c r="EI1345" s="53" t="str">
        <f t="shared" si="2152"/>
        <v>Croydon Athletic</v>
      </c>
      <c r="EJ1345" s="79">
        <f t="shared" si="2167"/>
        <v>34</v>
      </c>
      <c r="EK1345" s="80">
        <f t="shared" si="2168"/>
        <v>9</v>
      </c>
      <c r="EL1345" s="80">
        <f t="shared" si="2169"/>
        <v>3</v>
      </c>
      <c r="EM1345" s="80">
        <f t="shared" si="2170"/>
        <v>5</v>
      </c>
      <c r="EN1345" s="80">
        <f>COUNTIF(DS$1336:DS$1353,"A")</f>
        <v>9</v>
      </c>
      <c r="EO1345" s="80">
        <f>COUNTIF(DS$1336:DS$1353,"D")</f>
        <v>3</v>
      </c>
      <c r="EP1345" s="80">
        <f>COUNTIF(DS$1336:DS$1353,"H")</f>
        <v>5</v>
      </c>
      <c r="EQ1345" s="79">
        <f t="shared" si="2171"/>
        <v>18</v>
      </c>
      <c r="ER1345" s="79">
        <f t="shared" si="2153"/>
        <v>6</v>
      </c>
      <c r="ES1345" s="79">
        <f t="shared" si="2153"/>
        <v>10</v>
      </c>
      <c r="ET1345" s="81">
        <f>SUM($BL1345:$CI1345)+SUM(CT$1336:CT$1353)</f>
        <v>73</v>
      </c>
      <c r="EU1345" s="81">
        <f>SUM($CK1345:$DH1345)+SUM(BU$1336:BU$1353)</f>
        <v>49</v>
      </c>
      <c r="EV1345" s="79">
        <f t="shared" si="2154"/>
        <v>60</v>
      </c>
      <c r="EW1345" s="81">
        <f t="shared" si="2172"/>
        <v>24</v>
      </c>
      <c r="EX1345" s="78"/>
      <c r="EY1345" s="80">
        <f t="shared" si="2155"/>
        <v>34</v>
      </c>
      <c r="EZ1345" s="80">
        <f t="shared" si="2156"/>
        <v>18</v>
      </c>
      <c r="FA1345" s="80">
        <f t="shared" si="2157"/>
        <v>6</v>
      </c>
      <c r="FB1345" s="80">
        <f t="shared" si="2158"/>
        <v>10</v>
      </c>
      <c r="FC1345" s="80">
        <f t="shared" si="2159"/>
        <v>73</v>
      </c>
      <c r="FD1345" s="80">
        <f t="shared" si="2160"/>
        <v>49</v>
      </c>
      <c r="FE1345" s="80">
        <f t="shared" si="2161"/>
        <v>60</v>
      </c>
      <c r="FF1345" s="80">
        <f t="shared" si="2162"/>
        <v>24</v>
      </c>
      <c r="FH1345" s="54">
        <f t="shared" si="2173"/>
        <v>0</v>
      </c>
      <c r="FI1345" s="54">
        <f t="shared" si="2174"/>
        <v>0</v>
      </c>
      <c r="FJ1345" s="54">
        <f t="shared" si="2163"/>
        <v>0</v>
      </c>
      <c r="FK1345" s="54">
        <f t="shared" si="2163"/>
        <v>0</v>
      </c>
      <c r="FL1345" s="54">
        <f t="shared" si="2163"/>
        <v>0</v>
      </c>
      <c r="FM1345" s="54">
        <f t="shared" si="2163"/>
        <v>0</v>
      </c>
      <c r="FN1345" s="54">
        <f t="shared" si="2163"/>
        <v>0</v>
      </c>
      <c r="FO1345" s="54">
        <f t="shared" si="2163"/>
        <v>0</v>
      </c>
      <c r="FQ1345" s="54" t="str">
        <f t="shared" si="2112"/>
        <v/>
      </c>
      <c r="FR1345" s="54" t="str">
        <f t="shared" si="2113"/>
        <v/>
      </c>
      <c r="FS1345" s="54" t="str">
        <f t="shared" si="2176"/>
        <v/>
      </c>
      <c r="FT1345" s="54" t="str">
        <f t="shared" si="2177"/>
        <v/>
      </c>
      <c r="FU1345" s="54" t="str">
        <f t="shared" si="2177"/>
        <v/>
      </c>
      <c r="FV1345" s="54" t="str">
        <f t="shared" si="2175"/>
        <v/>
      </c>
      <c r="FW1345" s="54" t="str">
        <f t="shared" si="2175"/>
        <v/>
      </c>
      <c r="FX1345" s="54" t="str">
        <f t="shared" si="2175"/>
        <v/>
      </c>
      <c r="FZ1345" s="58"/>
      <c r="GA1345" s="59"/>
      <c r="GB1345" s="60"/>
      <c r="GC1345" s="58"/>
      <c r="GD1345" s="59"/>
      <c r="GE1345" s="61"/>
      <c r="GF1345" s="58"/>
      <c r="GG1345" s="61"/>
      <c r="GH1345" s="61"/>
    </row>
    <row r="1346" spans="1:192" s="54" customFormat="1" ht="12" x14ac:dyDescent="0.25">
      <c r="A1346" s="54">
        <v>11</v>
      </c>
      <c r="B1346" s="54" t="s">
        <v>1924</v>
      </c>
      <c r="C1346" s="77">
        <v>34</v>
      </c>
      <c r="D1346" s="77">
        <v>13</v>
      </c>
      <c r="E1346" s="77">
        <v>8</v>
      </c>
      <c r="F1346" s="77">
        <v>13</v>
      </c>
      <c r="G1346" s="77">
        <v>50</v>
      </c>
      <c r="H1346" s="77">
        <v>46</v>
      </c>
      <c r="I1346" s="509">
        <v>47</v>
      </c>
      <c r="J1346" s="56">
        <f t="shared" si="2145"/>
        <v>4</v>
      </c>
      <c r="L1346" s="82" t="s">
        <v>1363</v>
      </c>
      <c r="M1346" s="253" t="s">
        <v>111</v>
      </c>
      <c r="N1346" s="59" t="s">
        <v>76</v>
      </c>
      <c r="O1346" s="59" t="s">
        <v>74</v>
      </c>
      <c r="P1346" s="59" t="s">
        <v>176</v>
      </c>
      <c r="Q1346" s="59" t="s">
        <v>99</v>
      </c>
      <c r="R1346" s="59" t="s">
        <v>124</v>
      </c>
      <c r="S1346" s="59" t="s">
        <v>200</v>
      </c>
      <c r="T1346" s="59" t="s">
        <v>86</v>
      </c>
      <c r="U1346" s="59" t="s">
        <v>74</v>
      </c>
      <c r="V1346" s="59" t="s">
        <v>86</v>
      </c>
      <c r="W1346" s="249"/>
      <c r="X1346" s="59" t="s">
        <v>77</v>
      </c>
      <c r="Y1346" s="59" t="s">
        <v>101</v>
      </c>
      <c r="Z1346" s="59" t="s">
        <v>200</v>
      </c>
      <c r="AA1346" s="59" t="s">
        <v>102</v>
      </c>
      <c r="AB1346" s="59" t="s">
        <v>200</v>
      </c>
      <c r="AC1346" s="59" t="s">
        <v>102</v>
      </c>
      <c r="AD1346" s="85" t="s">
        <v>74</v>
      </c>
      <c r="AL1346" s="82" t="s">
        <v>1363</v>
      </c>
      <c r="AM1346" s="253" t="s">
        <v>1035</v>
      </c>
      <c r="AN1346" s="59" t="s">
        <v>334</v>
      </c>
      <c r="AO1346" s="59" t="s">
        <v>341</v>
      </c>
      <c r="AP1346" s="59" t="s">
        <v>308</v>
      </c>
      <c r="AQ1346" s="59" t="s">
        <v>340</v>
      </c>
      <c r="AR1346" s="59" t="s">
        <v>120</v>
      </c>
      <c r="AS1346" s="59" t="s">
        <v>328</v>
      </c>
      <c r="AT1346" s="59" t="s">
        <v>369</v>
      </c>
      <c r="AU1346" s="59" t="s">
        <v>370</v>
      </c>
      <c r="AV1346" s="59" t="s">
        <v>119</v>
      </c>
      <c r="AW1346" s="249"/>
      <c r="AX1346" s="59" t="s">
        <v>707</v>
      </c>
      <c r="AY1346" s="59" t="s">
        <v>342</v>
      </c>
      <c r="AZ1346" s="59" t="s">
        <v>384</v>
      </c>
      <c r="BA1346" s="59" t="s">
        <v>311</v>
      </c>
      <c r="BB1346" s="59" t="s">
        <v>313</v>
      </c>
      <c r="BC1346" s="59" t="s">
        <v>246</v>
      </c>
      <c r="BD1346" s="85" t="s">
        <v>326</v>
      </c>
      <c r="BL1346" s="90">
        <f t="shared" si="2164"/>
        <v>5</v>
      </c>
      <c r="BM1346" s="77">
        <f t="shared" si="2164"/>
        <v>0</v>
      </c>
      <c r="BN1346" s="77">
        <f t="shared" si="2164"/>
        <v>1</v>
      </c>
      <c r="BO1346" s="77">
        <f t="shared" si="2164"/>
        <v>2</v>
      </c>
      <c r="BP1346" s="77">
        <f t="shared" si="2164"/>
        <v>1</v>
      </c>
      <c r="BQ1346" s="77">
        <f t="shared" si="2164"/>
        <v>0</v>
      </c>
      <c r="BR1346" s="77">
        <f t="shared" si="2164"/>
        <v>2</v>
      </c>
      <c r="BS1346" s="77">
        <f t="shared" si="2164"/>
        <v>0</v>
      </c>
      <c r="BT1346" s="77">
        <f t="shared" si="2164"/>
        <v>1</v>
      </c>
      <c r="BU1346" s="77">
        <f t="shared" si="2164"/>
        <v>0</v>
      </c>
      <c r="BV1346" s="91"/>
      <c r="BW1346" s="77">
        <f t="shared" si="2146"/>
        <v>2</v>
      </c>
      <c r="BX1346" s="77">
        <f t="shared" si="2146"/>
        <v>3</v>
      </c>
      <c r="BY1346" s="77">
        <f t="shared" si="2146"/>
        <v>2</v>
      </c>
      <c r="BZ1346" s="77">
        <f t="shared" si="2146"/>
        <v>2</v>
      </c>
      <c r="CA1346" s="77">
        <f t="shared" si="2146"/>
        <v>2</v>
      </c>
      <c r="CB1346" s="77">
        <f t="shared" si="2146"/>
        <v>2</v>
      </c>
      <c r="CC1346" s="92">
        <f t="shared" si="2146"/>
        <v>1</v>
      </c>
      <c r="CJ1346" s="78"/>
      <c r="CK1346" s="90">
        <f t="shared" si="2165"/>
        <v>2</v>
      </c>
      <c r="CL1346" s="77">
        <f t="shared" si="2165"/>
        <v>2</v>
      </c>
      <c r="CM1346" s="77">
        <f t="shared" si="2165"/>
        <v>2</v>
      </c>
      <c r="CN1346" s="77">
        <f t="shared" si="2165"/>
        <v>3</v>
      </c>
      <c r="CO1346" s="77">
        <f t="shared" si="2165"/>
        <v>0</v>
      </c>
      <c r="CP1346" s="77">
        <f t="shared" si="2165"/>
        <v>0</v>
      </c>
      <c r="CQ1346" s="77">
        <f t="shared" si="2165"/>
        <v>2</v>
      </c>
      <c r="CR1346" s="77">
        <f t="shared" si="2165"/>
        <v>3</v>
      </c>
      <c r="CS1346" s="77">
        <f t="shared" si="2165"/>
        <v>2</v>
      </c>
      <c r="CT1346" s="77">
        <f t="shared" si="2165"/>
        <v>3</v>
      </c>
      <c r="CU1346" s="91"/>
      <c r="CV1346" s="77">
        <f>(IF(X1346="","",IF(RIGHT(X1346,2)="10",RIGHT(X1346,2),RIGHT(X1346,1))+0))</f>
        <v>1</v>
      </c>
      <c r="CW1346" s="77">
        <f>(IF(Y1346="","",IF(RIGHT(Y1346,2)="10",RIGHT(Y1346,2),RIGHT(Y1346,1))+0))</f>
        <v>2</v>
      </c>
      <c r="CX1346" s="77">
        <f>(IF(Z1346="","",IF(RIGHT(Z1346,2)="10",RIGHT(Z1346,2),RIGHT(Z1346,1))+0))</f>
        <v>2</v>
      </c>
      <c r="CY1346" s="77">
        <f t="shared" si="2148"/>
        <v>4</v>
      </c>
      <c r="CZ1346" s="77">
        <f t="shared" si="2149"/>
        <v>2</v>
      </c>
      <c r="DA1346" s="77">
        <f t="shared" si="2149"/>
        <v>4</v>
      </c>
      <c r="DB1346" s="92">
        <f t="shared" si="2150"/>
        <v>2</v>
      </c>
      <c r="DJ1346" s="347" t="str">
        <f t="shared" si="2166"/>
        <v>H</v>
      </c>
      <c r="DK1346" s="56" t="str">
        <f t="shared" si="2166"/>
        <v>A</v>
      </c>
      <c r="DL1346" s="56" t="str">
        <f t="shared" si="2166"/>
        <v>A</v>
      </c>
      <c r="DM1346" s="56" t="str">
        <f t="shared" si="2166"/>
        <v>A</v>
      </c>
      <c r="DN1346" s="56" t="str">
        <f t="shared" si="2166"/>
        <v>H</v>
      </c>
      <c r="DO1346" s="56" t="str">
        <f t="shared" si="2166"/>
        <v>D</v>
      </c>
      <c r="DP1346" s="56" t="str">
        <f t="shared" si="2166"/>
        <v>D</v>
      </c>
      <c r="DQ1346" s="56" t="str">
        <f t="shared" si="2166"/>
        <v>A</v>
      </c>
      <c r="DR1346" s="56" t="str">
        <f t="shared" si="2166"/>
        <v>A</v>
      </c>
      <c r="DS1346" s="56" t="str">
        <f t="shared" si="2166"/>
        <v>A</v>
      </c>
      <c r="DT1346" s="91"/>
      <c r="DU1346" s="56" t="str">
        <f t="shared" si="2151"/>
        <v>H</v>
      </c>
      <c r="DV1346" s="56" t="str">
        <f t="shared" si="2151"/>
        <v>H</v>
      </c>
      <c r="DW1346" s="56" t="str">
        <f t="shared" si="2151"/>
        <v>D</v>
      </c>
      <c r="DX1346" s="56" t="str">
        <f t="shared" si="2151"/>
        <v>A</v>
      </c>
      <c r="DY1346" s="56" t="str">
        <f t="shared" si="2151"/>
        <v>D</v>
      </c>
      <c r="DZ1346" s="56" t="str">
        <f t="shared" si="2151"/>
        <v>A</v>
      </c>
      <c r="EA1346" s="348" t="str">
        <f t="shared" si="2151"/>
        <v>A</v>
      </c>
      <c r="EI1346" s="53" t="str">
        <f t="shared" si="2152"/>
        <v>Epsom &amp; Ewell</v>
      </c>
      <c r="EJ1346" s="79">
        <f t="shared" si="2167"/>
        <v>34</v>
      </c>
      <c r="EK1346" s="80">
        <f t="shared" si="2168"/>
        <v>4</v>
      </c>
      <c r="EL1346" s="80">
        <f t="shared" si="2169"/>
        <v>4</v>
      </c>
      <c r="EM1346" s="80">
        <f t="shared" si="2170"/>
        <v>9</v>
      </c>
      <c r="EN1346" s="80">
        <f>COUNTIF(DT$1336:DT$1353,"A")</f>
        <v>5</v>
      </c>
      <c r="EO1346" s="80">
        <f>COUNTIF(DT$1336:DT$1353,"D")</f>
        <v>4</v>
      </c>
      <c r="EP1346" s="80">
        <f>COUNTIF(DT$1336:DT$1353,"H")</f>
        <v>8</v>
      </c>
      <c r="EQ1346" s="79">
        <f t="shared" si="2171"/>
        <v>9</v>
      </c>
      <c r="ER1346" s="79">
        <f t="shared" si="2153"/>
        <v>8</v>
      </c>
      <c r="ES1346" s="79">
        <f t="shared" si="2153"/>
        <v>17</v>
      </c>
      <c r="ET1346" s="81">
        <f>SUM($BL1346:$CI1346)+SUM(CU$1336:CU$1353)</f>
        <v>49</v>
      </c>
      <c r="EU1346" s="81">
        <f>SUM($CK1346:$DH1346)+SUM(BV$1336:BV$1353)</f>
        <v>64</v>
      </c>
      <c r="EV1346" s="79">
        <f t="shared" si="2154"/>
        <v>35</v>
      </c>
      <c r="EW1346" s="81">
        <f t="shared" si="2172"/>
        <v>-15</v>
      </c>
      <c r="EX1346" s="78"/>
      <c r="EY1346" s="80">
        <f t="shared" si="2155"/>
        <v>34</v>
      </c>
      <c r="EZ1346" s="80">
        <f t="shared" si="2156"/>
        <v>9</v>
      </c>
      <c r="FA1346" s="80">
        <f t="shared" si="2157"/>
        <v>8</v>
      </c>
      <c r="FB1346" s="80">
        <f t="shared" si="2158"/>
        <v>17</v>
      </c>
      <c r="FC1346" s="80">
        <f t="shared" si="2159"/>
        <v>49</v>
      </c>
      <c r="FD1346" s="80">
        <f t="shared" si="2160"/>
        <v>64</v>
      </c>
      <c r="FE1346" s="80">
        <f t="shared" si="2161"/>
        <v>35</v>
      </c>
      <c r="FF1346" s="80">
        <f t="shared" si="2162"/>
        <v>-15</v>
      </c>
      <c r="FH1346" s="54">
        <f t="shared" si="2173"/>
        <v>0</v>
      </c>
      <c r="FI1346" s="54">
        <f t="shared" si="2174"/>
        <v>0</v>
      </c>
      <c r="FJ1346" s="54">
        <f t="shared" si="2163"/>
        <v>0</v>
      </c>
      <c r="FK1346" s="54">
        <f t="shared" si="2163"/>
        <v>0</v>
      </c>
      <c r="FL1346" s="54">
        <f t="shared" si="2163"/>
        <v>0</v>
      </c>
      <c r="FM1346" s="54">
        <f t="shared" si="2163"/>
        <v>0</v>
      </c>
      <c r="FN1346" s="54">
        <f t="shared" si="2163"/>
        <v>0</v>
      </c>
      <c r="FO1346" s="54">
        <f t="shared" si="2163"/>
        <v>0</v>
      </c>
      <c r="FQ1346" s="54" t="str">
        <f t="shared" si="2112"/>
        <v/>
      </c>
      <c r="FR1346" s="54" t="str">
        <f t="shared" si="2113"/>
        <v/>
      </c>
      <c r="FS1346" s="54" t="str">
        <f t="shared" si="2176"/>
        <v/>
      </c>
      <c r="FT1346" s="54" t="str">
        <f t="shared" si="2177"/>
        <v/>
      </c>
      <c r="FU1346" s="54" t="str">
        <f t="shared" si="2177"/>
        <v/>
      </c>
      <c r="FV1346" s="54" t="str">
        <f t="shared" si="2175"/>
        <v/>
      </c>
      <c r="FW1346" s="54" t="str">
        <f t="shared" si="2175"/>
        <v/>
      </c>
      <c r="FX1346" s="54" t="str">
        <f t="shared" si="2175"/>
        <v/>
      </c>
      <c r="FZ1346" s="58"/>
      <c r="GA1346" s="59"/>
      <c r="GB1346" s="60"/>
      <c r="GC1346" s="58"/>
      <c r="GD1346" s="59"/>
      <c r="GE1346" s="61"/>
      <c r="GF1346" s="58"/>
      <c r="GG1346" s="61"/>
      <c r="GH1346" s="61"/>
    </row>
    <row r="1347" spans="1:192" s="54" customFormat="1" ht="12" x14ac:dyDescent="0.25">
      <c r="A1347" s="54">
        <v>12</v>
      </c>
      <c r="B1347" s="54" t="s">
        <v>1851</v>
      </c>
      <c r="C1347" s="77">
        <v>34</v>
      </c>
      <c r="D1347" s="77">
        <v>13</v>
      </c>
      <c r="E1347" s="77">
        <v>7</v>
      </c>
      <c r="F1347" s="77">
        <v>14</v>
      </c>
      <c r="G1347" s="77">
        <v>69</v>
      </c>
      <c r="H1347" s="77">
        <v>66</v>
      </c>
      <c r="I1347" s="509">
        <v>46</v>
      </c>
      <c r="J1347" s="56">
        <f t="shared" si="2145"/>
        <v>3</v>
      </c>
      <c r="L1347" s="82" t="s">
        <v>1822</v>
      </c>
      <c r="M1347" s="253" t="s">
        <v>74</v>
      </c>
      <c r="N1347" s="59" t="s">
        <v>76</v>
      </c>
      <c r="O1347" s="59" t="s">
        <v>62</v>
      </c>
      <c r="P1347" s="59" t="s">
        <v>149</v>
      </c>
      <c r="Q1347" s="59" t="s">
        <v>502</v>
      </c>
      <c r="R1347" s="59" t="s">
        <v>101</v>
      </c>
      <c r="S1347" s="59" t="s">
        <v>103</v>
      </c>
      <c r="T1347" s="59" t="s">
        <v>87</v>
      </c>
      <c r="U1347" s="59" t="s">
        <v>219</v>
      </c>
      <c r="V1347" s="59" t="s">
        <v>62</v>
      </c>
      <c r="W1347" s="59" t="s">
        <v>103</v>
      </c>
      <c r="X1347" s="249"/>
      <c r="Y1347" s="59" t="s">
        <v>103</v>
      </c>
      <c r="Z1347" s="59" t="s">
        <v>86</v>
      </c>
      <c r="AA1347" s="59" t="s">
        <v>397</v>
      </c>
      <c r="AB1347" s="59" t="s">
        <v>111</v>
      </c>
      <c r="AC1347" s="59" t="s">
        <v>840</v>
      </c>
      <c r="AD1347" s="85" t="s">
        <v>88</v>
      </c>
      <c r="AL1347" s="82" t="s">
        <v>1822</v>
      </c>
      <c r="AM1347" s="253" t="s">
        <v>258</v>
      </c>
      <c r="AN1347" s="59" t="s">
        <v>598</v>
      </c>
      <c r="AO1347" s="59" t="s">
        <v>284</v>
      </c>
      <c r="AP1347" s="59" t="s">
        <v>757</v>
      </c>
      <c r="AQ1347" s="59" t="s">
        <v>245</v>
      </c>
      <c r="AR1347" s="59" t="s">
        <v>747</v>
      </c>
      <c r="AS1347" s="59" t="s">
        <v>131</v>
      </c>
      <c r="AT1347" s="59" t="s">
        <v>116</v>
      </c>
      <c r="AU1347" s="59" t="s">
        <v>754</v>
      </c>
      <c r="AV1347" s="59" t="s">
        <v>752</v>
      </c>
      <c r="AW1347" s="59" t="s">
        <v>255</v>
      </c>
      <c r="AX1347" s="249"/>
      <c r="AY1347" s="59" t="s">
        <v>262</v>
      </c>
      <c r="AZ1347" s="59" t="s">
        <v>104</v>
      </c>
      <c r="BA1347" s="59" t="s">
        <v>458</v>
      </c>
      <c r="BB1347" s="59" t="s">
        <v>95</v>
      </c>
      <c r="BC1347" s="59" t="s">
        <v>70</v>
      </c>
      <c r="BD1347" s="85" t="s">
        <v>66</v>
      </c>
      <c r="BL1347" s="90">
        <f t="shared" si="2164"/>
        <v>1</v>
      </c>
      <c r="BM1347" s="77">
        <f t="shared" si="2164"/>
        <v>0</v>
      </c>
      <c r="BN1347" s="77">
        <f t="shared" si="2164"/>
        <v>1</v>
      </c>
      <c r="BO1347" s="77">
        <f t="shared" si="2164"/>
        <v>1</v>
      </c>
      <c r="BP1347" s="77">
        <f t="shared" si="2164"/>
        <v>1</v>
      </c>
      <c r="BQ1347" s="77">
        <f t="shared" si="2164"/>
        <v>3</v>
      </c>
      <c r="BR1347" s="77">
        <f t="shared" si="2164"/>
        <v>1</v>
      </c>
      <c r="BS1347" s="77">
        <f t="shared" si="2164"/>
        <v>3</v>
      </c>
      <c r="BT1347" s="77">
        <f t="shared" si="2164"/>
        <v>0</v>
      </c>
      <c r="BU1347" s="77">
        <f t="shared" si="2164"/>
        <v>1</v>
      </c>
      <c r="BV1347" s="77">
        <f t="shared" si="2164"/>
        <v>1</v>
      </c>
      <c r="BW1347" s="91"/>
      <c r="BX1347" s="77">
        <f t="shared" si="2146"/>
        <v>1</v>
      </c>
      <c r="BY1347" s="77">
        <f t="shared" si="2146"/>
        <v>0</v>
      </c>
      <c r="BZ1347" s="77">
        <f t="shared" si="2146"/>
        <v>5</v>
      </c>
      <c r="CA1347" s="77">
        <f t="shared" si="2146"/>
        <v>5</v>
      </c>
      <c r="CB1347" s="77">
        <f t="shared" si="2146"/>
        <v>0</v>
      </c>
      <c r="CC1347" s="92">
        <f t="shared" si="2146"/>
        <v>1</v>
      </c>
      <c r="CJ1347" s="78"/>
      <c r="CK1347" s="90">
        <f t="shared" si="2165"/>
        <v>2</v>
      </c>
      <c r="CL1347" s="77">
        <f t="shared" si="2165"/>
        <v>2</v>
      </c>
      <c r="CM1347" s="77">
        <f t="shared" si="2165"/>
        <v>1</v>
      </c>
      <c r="CN1347" s="77">
        <f t="shared" si="2165"/>
        <v>5</v>
      </c>
      <c r="CO1347" s="77">
        <f t="shared" si="2165"/>
        <v>8</v>
      </c>
      <c r="CP1347" s="77">
        <f t="shared" si="2165"/>
        <v>2</v>
      </c>
      <c r="CQ1347" s="77">
        <f t="shared" si="2165"/>
        <v>3</v>
      </c>
      <c r="CR1347" s="77">
        <f t="shared" si="2165"/>
        <v>3</v>
      </c>
      <c r="CS1347" s="77">
        <f t="shared" si="2165"/>
        <v>6</v>
      </c>
      <c r="CT1347" s="77">
        <f t="shared" si="2165"/>
        <v>1</v>
      </c>
      <c r="CU1347" s="77">
        <f t="shared" si="2165"/>
        <v>3</v>
      </c>
      <c r="CV1347" s="91"/>
      <c r="CW1347" s="77">
        <f>(IF(Y1347="","",IF(RIGHT(Y1347,2)="10",RIGHT(Y1347,2),RIGHT(Y1347,1))+0))</f>
        <v>3</v>
      </c>
      <c r="CX1347" s="77">
        <f>(IF(Z1347="","",IF(RIGHT(Z1347,2)="10",RIGHT(Z1347,2),RIGHT(Z1347,1))+0))</f>
        <v>3</v>
      </c>
      <c r="CY1347" s="77">
        <f t="shared" si="2148"/>
        <v>4</v>
      </c>
      <c r="CZ1347" s="77">
        <f t="shared" si="2149"/>
        <v>2</v>
      </c>
      <c r="DA1347" s="77">
        <f t="shared" si="2149"/>
        <v>9</v>
      </c>
      <c r="DB1347" s="92">
        <f t="shared" si="2150"/>
        <v>6</v>
      </c>
      <c r="DJ1347" s="347" t="str">
        <f t="shared" si="2166"/>
        <v>A</v>
      </c>
      <c r="DK1347" s="56" t="str">
        <f t="shared" si="2166"/>
        <v>A</v>
      </c>
      <c r="DL1347" s="56" t="str">
        <f t="shared" si="2166"/>
        <v>D</v>
      </c>
      <c r="DM1347" s="56" t="str">
        <f t="shared" si="2166"/>
        <v>A</v>
      </c>
      <c r="DN1347" s="56" t="str">
        <f t="shared" si="2166"/>
        <v>A</v>
      </c>
      <c r="DO1347" s="56" t="str">
        <f t="shared" si="2166"/>
        <v>H</v>
      </c>
      <c r="DP1347" s="56" t="str">
        <f t="shared" si="2166"/>
        <v>A</v>
      </c>
      <c r="DQ1347" s="56" t="str">
        <f t="shared" si="2166"/>
        <v>D</v>
      </c>
      <c r="DR1347" s="56" t="str">
        <f t="shared" si="2166"/>
        <v>A</v>
      </c>
      <c r="DS1347" s="56" t="str">
        <f t="shared" si="2166"/>
        <v>D</v>
      </c>
      <c r="DT1347" s="56" t="str">
        <f t="shared" si="2166"/>
        <v>A</v>
      </c>
      <c r="DU1347" s="91"/>
      <c r="DV1347" s="56" t="str">
        <f t="shared" si="2151"/>
        <v>A</v>
      </c>
      <c r="DW1347" s="56" t="str">
        <f t="shared" si="2151"/>
        <v>A</v>
      </c>
      <c r="DX1347" s="56" t="str">
        <f t="shared" si="2151"/>
        <v>H</v>
      </c>
      <c r="DY1347" s="56" t="str">
        <f t="shared" si="2151"/>
        <v>H</v>
      </c>
      <c r="DZ1347" s="56" t="str">
        <f t="shared" si="2151"/>
        <v>A</v>
      </c>
      <c r="EA1347" s="348" t="str">
        <f t="shared" si="2151"/>
        <v>A</v>
      </c>
      <c r="EI1347" s="53" t="str">
        <f t="shared" si="2152"/>
        <v>Fleet Town</v>
      </c>
      <c r="EJ1347" s="79">
        <f t="shared" si="2167"/>
        <v>34</v>
      </c>
      <c r="EK1347" s="80">
        <f t="shared" si="2168"/>
        <v>3</v>
      </c>
      <c r="EL1347" s="80">
        <f t="shared" si="2169"/>
        <v>3</v>
      </c>
      <c r="EM1347" s="80">
        <f t="shared" si="2170"/>
        <v>11</v>
      </c>
      <c r="EN1347" s="80">
        <f>COUNTIF(DU$1336:DU$1353,"A")</f>
        <v>2</v>
      </c>
      <c r="EO1347" s="80">
        <f>COUNTIF(DU$1336:DU$1353,"D")</f>
        <v>1</v>
      </c>
      <c r="EP1347" s="80">
        <f>COUNTIF(DU$1336:DU$1353,"H")</f>
        <v>14</v>
      </c>
      <c r="EQ1347" s="79">
        <f t="shared" si="2171"/>
        <v>5</v>
      </c>
      <c r="ER1347" s="79">
        <f t="shared" si="2153"/>
        <v>4</v>
      </c>
      <c r="ES1347" s="79">
        <f t="shared" si="2153"/>
        <v>25</v>
      </c>
      <c r="ET1347" s="81">
        <f>SUM($BL1347:$CI1347)+SUM(CV$1336:CV$1353)</f>
        <v>40</v>
      </c>
      <c r="EU1347" s="81">
        <f>SUM($CK1347:$DH1347)+SUM(BW$1336:BW$1353)</f>
        <v>125</v>
      </c>
      <c r="EV1347" s="79">
        <f t="shared" si="2154"/>
        <v>19</v>
      </c>
      <c r="EW1347" s="81">
        <f t="shared" si="2172"/>
        <v>-85</v>
      </c>
      <c r="EX1347" s="78"/>
      <c r="EY1347" s="80">
        <f t="shared" si="2155"/>
        <v>34</v>
      </c>
      <c r="EZ1347" s="80">
        <f t="shared" si="2156"/>
        <v>5</v>
      </c>
      <c r="FA1347" s="80">
        <f t="shared" si="2157"/>
        <v>4</v>
      </c>
      <c r="FB1347" s="80">
        <f t="shared" si="2158"/>
        <v>25</v>
      </c>
      <c r="FC1347" s="80">
        <f t="shared" si="2159"/>
        <v>40</v>
      </c>
      <c r="FD1347" s="80">
        <f t="shared" si="2160"/>
        <v>125</v>
      </c>
      <c r="FE1347" s="80">
        <f t="shared" si="2161"/>
        <v>19</v>
      </c>
      <c r="FF1347" s="80">
        <f t="shared" si="2162"/>
        <v>-85</v>
      </c>
      <c r="FH1347" s="54">
        <f t="shared" si="2173"/>
        <v>0</v>
      </c>
      <c r="FI1347" s="54">
        <f t="shared" si="2174"/>
        <v>0</v>
      </c>
      <c r="FJ1347" s="54">
        <f t="shared" si="2163"/>
        <v>0</v>
      </c>
      <c r="FK1347" s="54">
        <f t="shared" si="2163"/>
        <v>0</v>
      </c>
      <c r="FL1347" s="54">
        <f t="shared" si="2163"/>
        <v>0</v>
      </c>
      <c r="FM1347" s="54">
        <f t="shared" si="2163"/>
        <v>0</v>
      </c>
      <c r="FN1347" s="54">
        <f t="shared" si="2163"/>
        <v>0</v>
      </c>
      <c r="FO1347" s="54">
        <f t="shared" si="2163"/>
        <v>0</v>
      </c>
      <c r="FQ1347" s="54" t="str">
        <f t="shared" si="2112"/>
        <v/>
      </c>
      <c r="FR1347" s="54" t="str">
        <f t="shared" si="2113"/>
        <v/>
      </c>
      <c r="FS1347" s="54" t="str">
        <f t="shared" si="2176"/>
        <v/>
      </c>
      <c r="FT1347" s="54" t="str">
        <f t="shared" si="2177"/>
        <v/>
      </c>
      <c r="FU1347" s="54" t="str">
        <f t="shared" si="2177"/>
        <v/>
      </c>
      <c r="FV1347" s="54" t="str">
        <f t="shared" si="2175"/>
        <v/>
      </c>
      <c r="FW1347" s="54" t="str">
        <f t="shared" si="2175"/>
        <v/>
      </c>
      <c r="FX1347" s="54" t="str">
        <f t="shared" si="2175"/>
        <v/>
      </c>
      <c r="FZ1347" s="58"/>
      <c r="GA1347" s="59"/>
      <c r="GB1347" s="60"/>
      <c r="GC1347" s="58"/>
      <c r="GD1347" s="59"/>
      <c r="GE1347" s="61"/>
      <c r="GF1347" s="58"/>
      <c r="GG1347" s="61"/>
      <c r="GH1347" s="61"/>
    </row>
    <row r="1348" spans="1:192" s="54" customFormat="1" ht="12" x14ac:dyDescent="0.25">
      <c r="A1348" s="54">
        <v>13</v>
      </c>
      <c r="B1348" s="54" t="s">
        <v>1806</v>
      </c>
      <c r="C1348" s="77">
        <v>34</v>
      </c>
      <c r="D1348" s="77">
        <v>12</v>
      </c>
      <c r="E1348" s="77">
        <v>6</v>
      </c>
      <c r="F1348" s="77">
        <v>16</v>
      </c>
      <c r="G1348" s="77">
        <v>55</v>
      </c>
      <c r="H1348" s="77">
        <v>68</v>
      </c>
      <c r="I1348" s="509">
        <v>42</v>
      </c>
      <c r="J1348" s="56">
        <f t="shared" si="2145"/>
        <v>-13</v>
      </c>
      <c r="L1348" s="82" t="s">
        <v>1289</v>
      </c>
      <c r="M1348" s="253" t="s">
        <v>77</v>
      </c>
      <c r="N1348" s="59" t="s">
        <v>74</v>
      </c>
      <c r="O1348" s="59" t="s">
        <v>102</v>
      </c>
      <c r="P1348" s="59" t="s">
        <v>98</v>
      </c>
      <c r="Q1348" s="59" t="s">
        <v>502</v>
      </c>
      <c r="R1348" s="59" t="s">
        <v>86</v>
      </c>
      <c r="S1348" s="59" t="s">
        <v>77</v>
      </c>
      <c r="T1348" s="59" t="s">
        <v>98</v>
      </c>
      <c r="U1348" s="59" t="s">
        <v>110</v>
      </c>
      <c r="V1348" s="59" t="s">
        <v>206</v>
      </c>
      <c r="W1348" s="59" t="s">
        <v>85</v>
      </c>
      <c r="X1348" s="59" t="s">
        <v>149</v>
      </c>
      <c r="Y1348" s="249"/>
      <c r="Z1348" s="59" t="s">
        <v>148</v>
      </c>
      <c r="AA1348" s="59" t="s">
        <v>185</v>
      </c>
      <c r="AB1348" s="59" t="s">
        <v>840</v>
      </c>
      <c r="AC1348" s="59" t="s">
        <v>220</v>
      </c>
      <c r="AD1348" s="85" t="s">
        <v>200</v>
      </c>
      <c r="AL1348" s="82" t="s">
        <v>1289</v>
      </c>
      <c r="AM1348" s="253" t="s">
        <v>114</v>
      </c>
      <c r="AN1348" s="59" t="s">
        <v>752</v>
      </c>
      <c r="AO1348" s="59" t="s">
        <v>104</v>
      </c>
      <c r="AP1348" s="59" t="s">
        <v>119</v>
      </c>
      <c r="AQ1348" s="59" t="s">
        <v>763</v>
      </c>
      <c r="AR1348" s="59" t="s">
        <v>131</v>
      </c>
      <c r="AS1348" s="59" t="s">
        <v>70</v>
      </c>
      <c r="AT1348" s="59" t="s">
        <v>82</v>
      </c>
      <c r="AU1348" s="59" t="s">
        <v>584</v>
      </c>
      <c r="AV1348" s="59" t="s">
        <v>594</v>
      </c>
      <c r="AW1348" s="59" t="s">
        <v>95</v>
      </c>
      <c r="AX1348" s="59" t="s">
        <v>78</v>
      </c>
      <c r="AY1348" s="249"/>
      <c r="AZ1348" s="59" t="s">
        <v>458</v>
      </c>
      <c r="BA1348" s="59" t="s">
        <v>578</v>
      </c>
      <c r="BB1348" s="59" t="s">
        <v>266</v>
      </c>
      <c r="BC1348" s="59" t="s">
        <v>92</v>
      </c>
      <c r="BD1348" s="85" t="s">
        <v>452</v>
      </c>
      <c r="BL1348" s="90">
        <f t="shared" si="2164"/>
        <v>2</v>
      </c>
      <c r="BM1348" s="77">
        <f t="shared" si="2164"/>
        <v>1</v>
      </c>
      <c r="BN1348" s="77">
        <f t="shared" si="2164"/>
        <v>2</v>
      </c>
      <c r="BO1348" s="77">
        <f t="shared" si="2164"/>
        <v>0</v>
      </c>
      <c r="BP1348" s="77">
        <f t="shared" si="2164"/>
        <v>1</v>
      </c>
      <c r="BQ1348" s="77">
        <f t="shared" si="2164"/>
        <v>0</v>
      </c>
      <c r="BR1348" s="77">
        <f t="shared" si="2164"/>
        <v>2</v>
      </c>
      <c r="BS1348" s="77">
        <f t="shared" si="2164"/>
        <v>0</v>
      </c>
      <c r="BT1348" s="77">
        <f t="shared" si="2164"/>
        <v>1</v>
      </c>
      <c r="BU1348" s="77">
        <f t="shared" si="2164"/>
        <v>1</v>
      </c>
      <c r="BV1348" s="77">
        <f t="shared" si="2164"/>
        <v>0</v>
      </c>
      <c r="BW1348" s="77">
        <f t="shared" si="2164"/>
        <v>1</v>
      </c>
      <c r="BX1348" s="91"/>
      <c r="BY1348" s="77">
        <f>(IF(Z1348="","",(IF(MID(Z1348,2,1)="-",LEFT(Z1348,1),LEFT(Z1348,2)))+0))</f>
        <v>0</v>
      </c>
      <c r="BZ1348" s="77">
        <f>(IF(AA1348="","",(IF(MID(AA1348,2,1)="-",LEFT(AA1348,1),LEFT(AA1348,2)))+0))</f>
        <v>0</v>
      </c>
      <c r="CA1348" s="77">
        <f>(IF(AB1348="","",(IF(MID(AB1348,2,1)="-",LEFT(AB1348,1),LEFT(AB1348,2)))+0))</f>
        <v>0</v>
      </c>
      <c r="CB1348" s="77">
        <f>(IF(AC1348="","",(IF(MID(AC1348,2,1)="-",LEFT(AC1348,1),LEFT(AC1348,2)))+0))</f>
        <v>2</v>
      </c>
      <c r="CC1348" s="92">
        <f>(IF(AD1348="","",(IF(MID(AD1348,2,1)="-",LEFT(AD1348,1),LEFT(AD1348,2)))+0))</f>
        <v>2</v>
      </c>
      <c r="CJ1348" s="78"/>
      <c r="CK1348" s="90">
        <f t="shared" si="2165"/>
        <v>1</v>
      </c>
      <c r="CL1348" s="77">
        <f t="shared" si="2165"/>
        <v>2</v>
      </c>
      <c r="CM1348" s="77">
        <f t="shared" si="2165"/>
        <v>4</v>
      </c>
      <c r="CN1348" s="77">
        <f t="shared" si="2165"/>
        <v>5</v>
      </c>
      <c r="CO1348" s="77">
        <f t="shared" si="2165"/>
        <v>8</v>
      </c>
      <c r="CP1348" s="77">
        <f t="shared" si="2165"/>
        <v>3</v>
      </c>
      <c r="CQ1348" s="77">
        <f t="shared" si="2165"/>
        <v>1</v>
      </c>
      <c r="CR1348" s="77">
        <f t="shared" si="2165"/>
        <v>5</v>
      </c>
      <c r="CS1348" s="77">
        <f t="shared" si="2165"/>
        <v>7</v>
      </c>
      <c r="CT1348" s="77">
        <f t="shared" si="2165"/>
        <v>4</v>
      </c>
      <c r="CU1348" s="77">
        <f t="shared" si="2165"/>
        <v>4</v>
      </c>
      <c r="CV1348" s="77">
        <f t="shared" si="2165"/>
        <v>5</v>
      </c>
      <c r="CW1348" s="91"/>
      <c r="CX1348" s="77">
        <f>(IF(Z1348="","",IF(RIGHT(Z1348,2)="10",RIGHT(Z1348,2),RIGHT(Z1348,1))+0))</f>
        <v>1</v>
      </c>
      <c r="CY1348" s="77">
        <f t="shared" si="2148"/>
        <v>7</v>
      </c>
      <c r="CZ1348" s="77">
        <f t="shared" si="2149"/>
        <v>9</v>
      </c>
      <c r="DA1348" s="77">
        <f t="shared" si="2149"/>
        <v>7</v>
      </c>
      <c r="DB1348" s="92">
        <f t="shared" si="2150"/>
        <v>2</v>
      </c>
      <c r="DJ1348" s="347" t="str">
        <f t="shared" si="2166"/>
        <v>H</v>
      </c>
      <c r="DK1348" s="56" t="str">
        <f t="shared" si="2166"/>
        <v>A</v>
      </c>
      <c r="DL1348" s="56" t="str">
        <f t="shared" si="2166"/>
        <v>A</v>
      </c>
      <c r="DM1348" s="56" t="str">
        <f t="shared" si="2166"/>
        <v>A</v>
      </c>
      <c r="DN1348" s="56" t="str">
        <f t="shared" si="2166"/>
        <v>A</v>
      </c>
      <c r="DO1348" s="56" t="str">
        <f t="shared" si="2166"/>
        <v>A</v>
      </c>
      <c r="DP1348" s="56" t="str">
        <f t="shared" si="2166"/>
        <v>H</v>
      </c>
      <c r="DQ1348" s="56" t="str">
        <f t="shared" si="2166"/>
        <v>A</v>
      </c>
      <c r="DR1348" s="56" t="str">
        <f t="shared" si="2166"/>
        <v>A</v>
      </c>
      <c r="DS1348" s="56" t="str">
        <f t="shared" si="2166"/>
        <v>A</v>
      </c>
      <c r="DT1348" s="56" t="str">
        <f t="shared" si="2166"/>
        <v>A</v>
      </c>
      <c r="DU1348" s="56" t="str">
        <f t="shared" si="2166"/>
        <v>A</v>
      </c>
      <c r="DV1348" s="91"/>
      <c r="DW1348" s="56" t="str">
        <f>(IF(Z1348="","",IF(BY1348&gt;CX1348,"H",IF(BY1348&lt;CX1348,"A","D"))))</f>
        <v>A</v>
      </c>
      <c r="DX1348" s="56" t="str">
        <f>(IF(AA1348="","",IF(BZ1348&gt;CY1348,"H",IF(BZ1348&lt;CY1348,"A","D"))))</f>
        <v>A</v>
      </c>
      <c r="DY1348" s="56" t="str">
        <f>(IF(AB1348="","",IF(CA1348&gt;CZ1348,"H",IF(CA1348&lt;CZ1348,"A","D"))))</f>
        <v>A</v>
      </c>
      <c r="DZ1348" s="56" t="str">
        <f>(IF(AC1348="","",IF(CB1348&gt;DA1348,"H",IF(CB1348&lt;DA1348,"A","D"))))</f>
        <v>A</v>
      </c>
      <c r="EA1348" s="348" t="str">
        <f>(IF(AD1348="","",IF(CC1348&gt;DB1348,"H",IF(CC1348&lt;DB1348,"A","D"))))</f>
        <v>D</v>
      </c>
      <c r="EI1348" s="53" t="str">
        <f t="shared" si="2152"/>
        <v>Horsham</v>
      </c>
      <c r="EJ1348" s="79">
        <f t="shared" si="2167"/>
        <v>34</v>
      </c>
      <c r="EK1348" s="80">
        <f t="shared" si="2168"/>
        <v>2</v>
      </c>
      <c r="EL1348" s="80">
        <f t="shared" si="2169"/>
        <v>1</v>
      </c>
      <c r="EM1348" s="80">
        <f t="shared" si="2170"/>
        <v>14</v>
      </c>
      <c r="EN1348" s="80">
        <f>COUNTIF(DV$1336:DV$1353,"A")</f>
        <v>3</v>
      </c>
      <c r="EO1348" s="80">
        <f>COUNTIF(DV$1336:DV$1353,"D")</f>
        <v>2</v>
      </c>
      <c r="EP1348" s="80">
        <f>COUNTIF(DV$1336:DV$1353,"H")</f>
        <v>12</v>
      </c>
      <c r="EQ1348" s="79">
        <f t="shared" si="2171"/>
        <v>5</v>
      </c>
      <c r="ER1348" s="79">
        <f t="shared" si="2153"/>
        <v>3</v>
      </c>
      <c r="ES1348" s="79">
        <f t="shared" si="2153"/>
        <v>26</v>
      </c>
      <c r="ET1348" s="81">
        <f>SUM($BL1348:$CI1348)+SUM(CW$1336:CW$1353)</f>
        <v>34</v>
      </c>
      <c r="EU1348" s="81">
        <f>SUM($CK1348:$DH1348)+SUM(BX$1336:BX$1353)</f>
        <v>147</v>
      </c>
      <c r="EV1348" s="79">
        <f t="shared" si="2154"/>
        <v>18</v>
      </c>
      <c r="EW1348" s="81">
        <f t="shared" si="2172"/>
        <v>-113</v>
      </c>
      <c r="EX1348" s="78"/>
      <c r="EY1348" s="80">
        <f t="shared" si="2155"/>
        <v>34</v>
      </c>
      <c r="EZ1348" s="80">
        <f t="shared" si="2156"/>
        <v>5</v>
      </c>
      <c r="FA1348" s="80">
        <f t="shared" si="2157"/>
        <v>3</v>
      </c>
      <c r="FB1348" s="80">
        <f t="shared" si="2158"/>
        <v>26</v>
      </c>
      <c r="FC1348" s="80">
        <f t="shared" si="2159"/>
        <v>34</v>
      </c>
      <c r="FD1348" s="80">
        <f t="shared" si="2160"/>
        <v>147</v>
      </c>
      <c r="FE1348" s="80">
        <f t="shared" si="2161"/>
        <v>18</v>
      </c>
      <c r="FF1348" s="80">
        <f t="shared" si="2162"/>
        <v>-113</v>
      </c>
      <c r="FH1348" s="54">
        <f t="shared" si="2173"/>
        <v>0</v>
      </c>
      <c r="FI1348" s="54">
        <f t="shared" si="2174"/>
        <v>0</v>
      </c>
      <c r="FJ1348" s="54">
        <f t="shared" si="2163"/>
        <v>0</v>
      </c>
      <c r="FK1348" s="54">
        <f t="shared" si="2163"/>
        <v>0</v>
      </c>
      <c r="FL1348" s="54">
        <f t="shared" si="2163"/>
        <v>0</v>
      </c>
      <c r="FM1348" s="54">
        <f t="shared" si="2163"/>
        <v>0</v>
      </c>
      <c r="FN1348" s="54">
        <f t="shared" si="2163"/>
        <v>0</v>
      </c>
      <c r="FO1348" s="54">
        <f t="shared" si="2163"/>
        <v>0</v>
      </c>
      <c r="FQ1348" s="54" t="str">
        <f t="shared" si="2112"/>
        <v/>
      </c>
      <c r="FR1348" s="54" t="str">
        <f t="shared" si="2113"/>
        <v/>
      </c>
      <c r="FS1348" s="54" t="str">
        <f t="shared" si="2176"/>
        <v/>
      </c>
      <c r="FT1348" s="54" t="str">
        <f t="shared" si="2177"/>
        <v/>
      </c>
      <c r="FU1348" s="54" t="str">
        <f t="shared" si="2177"/>
        <v/>
      </c>
      <c r="FV1348" s="54" t="str">
        <f t="shared" si="2175"/>
        <v/>
      </c>
      <c r="FW1348" s="54" t="str">
        <f t="shared" si="2175"/>
        <v/>
      </c>
      <c r="FX1348" s="54" t="str">
        <f t="shared" si="2175"/>
        <v/>
      </c>
      <c r="FZ1348" s="58"/>
      <c r="GA1348" s="59"/>
      <c r="GB1348" s="60"/>
      <c r="GC1348" s="58"/>
      <c r="GD1348" s="59"/>
      <c r="GE1348" s="61"/>
      <c r="GF1348" s="58"/>
      <c r="GG1348" s="61"/>
      <c r="GH1348" s="61"/>
    </row>
    <row r="1349" spans="1:192" s="53" customFormat="1" ht="12" x14ac:dyDescent="0.25">
      <c r="A1349" s="53">
        <v>14</v>
      </c>
      <c r="B1349" s="53" t="s">
        <v>1363</v>
      </c>
      <c r="C1349" s="509">
        <v>34</v>
      </c>
      <c r="D1349" s="509">
        <v>9</v>
      </c>
      <c r="E1349" s="509">
        <v>8</v>
      </c>
      <c r="F1349" s="509">
        <v>17</v>
      </c>
      <c r="G1349" s="509">
        <v>49</v>
      </c>
      <c r="H1349" s="509">
        <v>64</v>
      </c>
      <c r="I1349" s="509">
        <v>35</v>
      </c>
      <c r="J1349" s="57">
        <f t="shared" si="2145"/>
        <v>-15</v>
      </c>
      <c r="L1349" s="82" t="s">
        <v>1851</v>
      </c>
      <c r="M1349" s="253" t="s">
        <v>63</v>
      </c>
      <c r="N1349" s="59" t="s">
        <v>89</v>
      </c>
      <c r="O1349" s="59" t="s">
        <v>86</v>
      </c>
      <c r="P1349" s="59" t="s">
        <v>149</v>
      </c>
      <c r="Q1349" s="59" t="s">
        <v>103</v>
      </c>
      <c r="R1349" s="59" t="s">
        <v>99</v>
      </c>
      <c r="S1349" s="59" t="s">
        <v>62</v>
      </c>
      <c r="T1349" s="59" t="s">
        <v>62</v>
      </c>
      <c r="U1349" s="59" t="s">
        <v>219</v>
      </c>
      <c r="V1349" s="59" t="s">
        <v>74</v>
      </c>
      <c r="W1349" s="59" t="s">
        <v>77</v>
      </c>
      <c r="X1349" s="59" t="s">
        <v>99</v>
      </c>
      <c r="Y1349" s="59" t="s">
        <v>62</v>
      </c>
      <c r="Z1349" s="249"/>
      <c r="AA1349" s="59" t="s">
        <v>176</v>
      </c>
      <c r="AB1349" s="59" t="s">
        <v>102</v>
      </c>
      <c r="AC1349" s="59" t="s">
        <v>86</v>
      </c>
      <c r="AD1349" s="85" t="s">
        <v>98</v>
      </c>
      <c r="AL1349" s="82" t="s">
        <v>1851</v>
      </c>
      <c r="AM1349" s="253" t="s">
        <v>80</v>
      </c>
      <c r="AN1349" s="59" t="s">
        <v>593</v>
      </c>
      <c r="AO1349" s="59" t="s">
        <v>748</v>
      </c>
      <c r="AP1349" s="59" t="s">
        <v>747</v>
      </c>
      <c r="AQ1349" s="59" t="s">
        <v>79</v>
      </c>
      <c r="AR1349" s="59" t="s">
        <v>90</v>
      </c>
      <c r="AS1349" s="59" t="s">
        <v>69</v>
      </c>
      <c r="AT1349" s="59" t="s">
        <v>66</v>
      </c>
      <c r="AU1349" s="59" t="s">
        <v>64</v>
      </c>
      <c r="AV1349" s="59" t="s">
        <v>68</v>
      </c>
      <c r="AW1349" s="59" t="s">
        <v>65</v>
      </c>
      <c r="AX1349" s="59" t="s">
        <v>106</v>
      </c>
      <c r="AY1349" s="59" t="s">
        <v>1095</v>
      </c>
      <c r="AZ1349" s="249"/>
      <c r="BA1349" s="59" t="s">
        <v>70</v>
      </c>
      <c r="BB1349" s="59" t="s">
        <v>446</v>
      </c>
      <c r="BC1349" s="59" t="s">
        <v>587</v>
      </c>
      <c r="BD1349" s="85" t="s">
        <v>265</v>
      </c>
      <c r="BL1349" s="90">
        <f t="shared" si="2164"/>
        <v>9</v>
      </c>
      <c r="BM1349" s="77">
        <f t="shared" si="2164"/>
        <v>3</v>
      </c>
      <c r="BN1349" s="77">
        <f t="shared" si="2164"/>
        <v>0</v>
      </c>
      <c r="BO1349" s="77">
        <f t="shared" si="2164"/>
        <v>1</v>
      </c>
      <c r="BP1349" s="77">
        <f t="shared" si="2164"/>
        <v>1</v>
      </c>
      <c r="BQ1349" s="77">
        <f t="shared" si="2164"/>
        <v>1</v>
      </c>
      <c r="BR1349" s="77">
        <f t="shared" si="2164"/>
        <v>1</v>
      </c>
      <c r="BS1349" s="77">
        <f t="shared" si="2164"/>
        <v>1</v>
      </c>
      <c r="BT1349" s="77">
        <f t="shared" si="2164"/>
        <v>0</v>
      </c>
      <c r="BU1349" s="77">
        <f t="shared" si="2164"/>
        <v>1</v>
      </c>
      <c r="BV1349" s="77">
        <f t="shared" si="2164"/>
        <v>2</v>
      </c>
      <c r="BW1349" s="77">
        <f t="shared" si="2164"/>
        <v>1</v>
      </c>
      <c r="BX1349" s="77">
        <f>(IF(Y1349="","",(IF(MID(Y1349,2,1)="-",LEFT(Y1349,1),LEFT(Y1349,2)))+0))</f>
        <v>1</v>
      </c>
      <c r="BY1349" s="91"/>
      <c r="BZ1349" s="77">
        <f>(IF(AA1349="","",(IF(MID(AA1349,2,1)="-",LEFT(AA1349,1),LEFT(AA1349,2)))+0))</f>
        <v>2</v>
      </c>
      <c r="CA1349" s="77">
        <f>(IF(AB1349="","",(IF(MID(AB1349,2,1)="-",LEFT(AB1349,1),LEFT(AB1349,2)))+0))</f>
        <v>2</v>
      </c>
      <c r="CB1349" s="77">
        <f>(IF(AC1349="","",(IF(MID(AC1349,2,1)="-",LEFT(AC1349,1),LEFT(AC1349,2)))+0))</f>
        <v>0</v>
      </c>
      <c r="CC1349" s="92">
        <f>(IF(AD1349="","",(IF(MID(AD1349,2,1)="-",LEFT(AD1349,1),LEFT(AD1349,2)))+0))</f>
        <v>0</v>
      </c>
      <c r="CD1349" s="54"/>
      <c r="CE1349" s="54"/>
      <c r="CF1349" s="54"/>
      <c r="CG1349" s="54"/>
      <c r="CH1349" s="54"/>
      <c r="CI1349" s="54"/>
      <c r="CJ1349" s="78"/>
      <c r="CK1349" s="90">
        <f t="shared" si="2165"/>
        <v>0</v>
      </c>
      <c r="CL1349" s="77">
        <f t="shared" si="2165"/>
        <v>0</v>
      </c>
      <c r="CM1349" s="77">
        <f t="shared" si="2165"/>
        <v>3</v>
      </c>
      <c r="CN1349" s="77">
        <f t="shared" si="2165"/>
        <v>5</v>
      </c>
      <c r="CO1349" s="77">
        <f t="shared" si="2165"/>
        <v>3</v>
      </c>
      <c r="CP1349" s="77">
        <f t="shared" si="2165"/>
        <v>0</v>
      </c>
      <c r="CQ1349" s="77">
        <f t="shared" si="2165"/>
        <v>1</v>
      </c>
      <c r="CR1349" s="77">
        <f t="shared" si="2165"/>
        <v>1</v>
      </c>
      <c r="CS1349" s="77">
        <f t="shared" si="2165"/>
        <v>6</v>
      </c>
      <c r="CT1349" s="77">
        <f t="shared" si="2165"/>
        <v>2</v>
      </c>
      <c r="CU1349" s="77">
        <f t="shared" si="2165"/>
        <v>1</v>
      </c>
      <c r="CV1349" s="77">
        <f t="shared" si="2165"/>
        <v>0</v>
      </c>
      <c r="CW1349" s="77">
        <f>(IF(Y1349="","",IF(RIGHT(Y1349,2)="10",RIGHT(Y1349,2),RIGHT(Y1349,1))+0))</f>
        <v>1</v>
      </c>
      <c r="CX1349" s="91"/>
      <c r="CY1349" s="77">
        <f t="shared" si="2148"/>
        <v>3</v>
      </c>
      <c r="CZ1349" s="77">
        <f t="shared" si="2149"/>
        <v>4</v>
      </c>
      <c r="DA1349" s="77">
        <f t="shared" si="2149"/>
        <v>3</v>
      </c>
      <c r="DB1349" s="92">
        <f t="shared" si="2150"/>
        <v>5</v>
      </c>
      <c r="DC1349" s="54"/>
      <c r="DD1349" s="54"/>
      <c r="DE1349" s="54"/>
      <c r="DF1349" s="54"/>
      <c r="DG1349" s="54"/>
      <c r="DH1349" s="54"/>
      <c r="DI1349" s="54"/>
      <c r="DJ1349" s="347" t="str">
        <f t="shared" si="2166"/>
        <v>H</v>
      </c>
      <c r="DK1349" s="56" t="str">
        <f t="shared" si="2166"/>
        <v>H</v>
      </c>
      <c r="DL1349" s="56" t="str">
        <f t="shared" si="2166"/>
        <v>A</v>
      </c>
      <c r="DM1349" s="56" t="str">
        <f t="shared" si="2166"/>
        <v>A</v>
      </c>
      <c r="DN1349" s="56" t="str">
        <f t="shared" si="2166"/>
        <v>A</v>
      </c>
      <c r="DO1349" s="56" t="str">
        <f t="shared" si="2166"/>
        <v>H</v>
      </c>
      <c r="DP1349" s="56" t="str">
        <f t="shared" si="2166"/>
        <v>D</v>
      </c>
      <c r="DQ1349" s="56" t="str">
        <f t="shared" si="2166"/>
        <v>D</v>
      </c>
      <c r="DR1349" s="56" t="str">
        <f t="shared" si="2166"/>
        <v>A</v>
      </c>
      <c r="DS1349" s="56" t="str">
        <f t="shared" si="2166"/>
        <v>A</v>
      </c>
      <c r="DT1349" s="56" t="str">
        <f t="shared" si="2166"/>
        <v>H</v>
      </c>
      <c r="DU1349" s="56" t="str">
        <f t="shared" si="2166"/>
        <v>H</v>
      </c>
      <c r="DV1349" s="56" t="str">
        <f>(IF(Y1349="","",IF(BX1349&gt;CW1349,"H",IF(BX1349&lt;CW1349,"A","D"))))</f>
        <v>D</v>
      </c>
      <c r="DW1349" s="91"/>
      <c r="DX1349" s="56" t="str">
        <f>(IF(AA1349="","",IF(BZ1349&gt;CY1349,"H",IF(BZ1349&lt;CY1349,"A","D"))))</f>
        <v>A</v>
      </c>
      <c r="DY1349" s="56" t="str">
        <f>(IF(AB1349="","",IF(CA1349&gt;CZ1349,"H",IF(CA1349&lt;CZ1349,"A","D"))))</f>
        <v>A</v>
      </c>
      <c r="DZ1349" s="56" t="str">
        <f>(IF(AC1349="","",IF(CB1349&gt;DA1349,"H",IF(CB1349&lt;DA1349,"A","D"))))</f>
        <v>A</v>
      </c>
      <c r="EA1349" s="348" t="str">
        <f>(IF(AD1349="","",IF(CC1349&gt;DB1349,"H",IF(CC1349&lt;DB1349,"A","D"))))</f>
        <v>A</v>
      </c>
      <c r="EB1349" s="54"/>
      <c r="EC1349" s="54"/>
      <c r="ED1349" s="54"/>
      <c r="EE1349" s="54"/>
      <c r="EF1349" s="54"/>
      <c r="EG1349" s="54"/>
      <c r="EH1349" s="54"/>
      <c r="EI1349" s="53" t="str">
        <f t="shared" si="2152"/>
        <v>Molesey</v>
      </c>
      <c r="EJ1349" s="79">
        <f t="shared" si="2167"/>
        <v>34</v>
      </c>
      <c r="EK1349" s="80">
        <f t="shared" si="2168"/>
        <v>5</v>
      </c>
      <c r="EL1349" s="80">
        <f t="shared" si="2169"/>
        <v>3</v>
      </c>
      <c r="EM1349" s="80">
        <f t="shared" si="2170"/>
        <v>9</v>
      </c>
      <c r="EN1349" s="80">
        <f>COUNTIF(DW$1336:DW$1353,"A")</f>
        <v>8</v>
      </c>
      <c r="EO1349" s="80">
        <f>COUNTIF(DW$1336:DW$1353,"D")</f>
        <v>4</v>
      </c>
      <c r="EP1349" s="80">
        <f>COUNTIF(DW$1336:DW$1353,"H")</f>
        <v>5</v>
      </c>
      <c r="EQ1349" s="79">
        <f t="shared" si="2171"/>
        <v>13</v>
      </c>
      <c r="ER1349" s="79">
        <f t="shared" si="2153"/>
        <v>7</v>
      </c>
      <c r="ES1349" s="79">
        <f t="shared" si="2153"/>
        <v>14</v>
      </c>
      <c r="ET1349" s="81">
        <f>SUM($BL1349:$CI1349)+SUM(CX$1336:CX$1353)</f>
        <v>69</v>
      </c>
      <c r="EU1349" s="81">
        <f>SUM($CK1349:$DH1349)+SUM(BY$1336:BY$1353)</f>
        <v>66</v>
      </c>
      <c r="EV1349" s="79">
        <f t="shared" si="2154"/>
        <v>46</v>
      </c>
      <c r="EW1349" s="81">
        <f t="shared" si="2172"/>
        <v>3</v>
      </c>
      <c r="EX1349" s="78"/>
      <c r="EY1349" s="80">
        <f t="shared" si="2155"/>
        <v>34</v>
      </c>
      <c r="EZ1349" s="80">
        <f t="shared" si="2156"/>
        <v>13</v>
      </c>
      <c r="FA1349" s="80">
        <f t="shared" si="2157"/>
        <v>7</v>
      </c>
      <c r="FB1349" s="80">
        <f t="shared" si="2158"/>
        <v>14</v>
      </c>
      <c r="FC1349" s="80">
        <f t="shared" si="2159"/>
        <v>69</v>
      </c>
      <c r="FD1349" s="80">
        <f t="shared" si="2160"/>
        <v>66</v>
      </c>
      <c r="FE1349" s="80">
        <f t="shared" si="2161"/>
        <v>46</v>
      </c>
      <c r="FF1349" s="80">
        <f t="shared" si="2162"/>
        <v>3</v>
      </c>
      <c r="FG1349" s="54"/>
      <c r="FH1349" s="54">
        <f t="shared" si="2173"/>
        <v>0</v>
      </c>
      <c r="FI1349" s="54">
        <f t="shared" si="2174"/>
        <v>0</v>
      </c>
      <c r="FJ1349" s="54">
        <f t="shared" si="2163"/>
        <v>0</v>
      </c>
      <c r="FK1349" s="54">
        <f t="shared" si="2163"/>
        <v>0</v>
      </c>
      <c r="FL1349" s="54">
        <f t="shared" si="2163"/>
        <v>0</v>
      </c>
      <c r="FM1349" s="54">
        <f t="shared" si="2163"/>
        <v>0</v>
      </c>
      <c r="FN1349" s="54">
        <f t="shared" si="2163"/>
        <v>0</v>
      </c>
      <c r="FO1349" s="54">
        <f t="shared" si="2163"/>
        <v>0</v>
      </c>
      <c r="FQ1349" s="54" t="str">
        <f t="shared" si="2112"/>
        <v/>
      </c>
      <c r="FR1349" s="54" t="str">
        <f t="shared" si="2113"/>
        <v/>
      </c>
      <c r="FS1349" s="54" t="str">
        <f t="shared" si="2176"/>
        <v/>
      </c>
      <c r="FT1349" s="54" t="str">
        <f t="shared" si="2177"/>
        <v/>
      </c>
      <c r="FU1349" s="54" t="str">
        <f t="shared" si="2177"/>
        <v/>
      </c>
      <c r="FV1349" s="54" t="str">
        <f t="shared" si="2175"/>
        <v/>
      </c>
      <c r="FW1349" s="54" t="str">
        <f t="shared" si="2175"/>
        <v/>
      </c>
      <c r="FX1349" s="54" t="str">
        <f t="shared" si="2175"/>
        <v/>
      </c>
      <c r="FY1349" s="54"/>
      <c r="FZ1349" s="58"/>
      <c r="GA1349" s="59"/>
      <c r="GB1349" s="60"/>
      <c r="GC1349" s="58"/>
      <c r="GD1349" s="59"/>
      <c r="GE1349" s="61"/>
      <c r="GF1349" s="58"/>
      <c r="GG1349" s="61"/>
      <c r="GH1349" s="61"/>
      <c r="GI1349" s="54"/>
      <c r="GJ1349" s="54"/>
    </row>
    <row r="1350" spans="1:192" s="54" customFormat="1" ht="12" x14ac:dyDescent="0.25">
      <c r="A1350" s="54">
        <v>15</v>
      </c>
      <c r="B1350" s="54" t="s">
        <v>1777</v>
      </c>
      <c r="C1350" s="77">
        <v>34</v>
      </c>
      <c r="D1350" s="77">
        <v>7</v>
      </c>
      <c r="E1350" s="77">
        <v>5</v>
      </c>
      <c r="F1350" s="77">
        <v>22</v>
      </c>
      <c r="G1350" s="77">
        <v>44</v>
      </c>
      <c r="H1350" s="77">
        <v>104</v>
      </c>
      <c r="I1350" s="509">
        <v>26</v>
      </c>
      <c r="J1350" s="56">
        <f t="shared" si="2145"/>
        <v>-60</v>
      </c>
      <c r="L1350" s="82" t="s">
        <v>1892</v>
      </c>
      <c r="M1350" s="253" t="s">
        <v>63</v>
      </c>
      <c r="N1350" s="59" t="s">
        <v>177</v>
      </c>
      <c r="O1350" s="59" t="s">
        <v>526</v>
      </c>
      <c r="P1350" s="59" t="s">
        <v>86</v>
      </c>
      <c r="Q1350" s="59" t="s">
        <v>200</v>
      </c>
      <c r="R1350" s="59" t="s">
        <v>59</v>
      </c>
      <c r="S1350" s="59" t="s">
        <v>150</v>
      </c>
      <c r="T1350" s="59" t="s">
        <v>86</v>
      </c>
      <c r="U1350" s="59" t="s">
        <v>60</v>
      </c>
      <c r="V1350" s="59" t="s">
        <v>125</v>
      </c>
      <c r="W1350" s="59" t="s">
        <v>111</v>
      </c>
      <c r="X1350" s="59" t="s">
        <v>126</v>
      </c>
      <c r="Y1350" s="59" t="s">
        <v>58</v>
      </c>
      <c r="Z1350" s="59" t="s">
        <v>206</v>
      </c>
      <c r="AA1350" s="249"/>
      <c r="AB1350" s="59" t="s">
        <v>200</v>
      </c>
      <c r="AC1350" s="59" t="s">
        <v>148</v>
      </c>
      <c r="AD1350" s="85" t="s">
        <v>76</v>
      </c>
      <c r="AL1350" s="82" t="s">
        <v>1892</v>
      </c>
      <c r="AM1350" s="253" t="s">
        <v>661</v>
      </c>
      <c r="AN1350" s="59" t="s">
        <v>708</v>
      </c>
      <c r="AO1350" s="59" t="s">
        <v>603</v>
      </c>
      <c r="AP1350" s="59" t="s">
        <v>670</v>
      </c>
      <c r="AQ1350" s="59" t="s">
        <v>636</v>
      </c>
      <c r="AR1350" s="59" t="s">
        <v>114</v>
      </c>
      <c r="AS1350" s="59" t="s">
        <v>752</v>
      </c>
      <c r="AT1350" s="59" t="s">
        <v>1090</v>
      </c>
      <c r="AU1350" s="59" t="s">
        <v>80</v>
      </c>
      <c r="AV1350" s="59" t="s">
        <v>310</v>
      </c>
      <c r="AW1350" s="59" t="s">
        <v>591</v>
      </c>
      <c r="AX1350" s="59" t="s">
        <v>82</v>
      </c>
      <c r="AY1350" s="59" t="s">
        <v>64</v>
      </c>
      <c r="AZ1350" s="59" t="s">
        <v>757</v>
      </c>
      <c r="BA1350" s="249"/>
      <c r="BB1350" s="59" t="s">
        <v>1095</v>
      </c>
      <c r="BC1350" s="59" t="s">
        <v>754</v>
      </c>
      <c r="BD1350" s="85" t="s">
        <v>648</v>
      </c>
      <c r="BL1350" s="90">
        <f t="shared" si="2164"/>
        <v>9</v>
      </c>
      <c r="BM1350" s="77">
        <f t="shared" si="2164"/>
        <v>2</v>
      </c>
      <c r="BN1350" s="77">
        <f t="shared" si="2164"/>
        <v>10</v>
      </c>
      <c r="BO1350" s="77">
        <f t="shared" si="2164"/>
        <v>0</v>
      </c>
      <c r="BP1350" s="77">
        <f t="shared" si="2164"/>
        <v>2</v>
      </c>
      <c r="BQ1350" s="77">
        <f t="shared" si="2164"/>
        <v>4</v>
      </c>
      <c r="BR1350" s="77">
        <f t="shared" si="2164"/>
        <v>3</v>
      </c>
      <c r="BS1350" s="77">
        <f t="shared" si="2164"/>
        <v>0</v>
      </c>
      <c r="BT1350" s="77">
        <f t="shared" si="2164"/>
        <v>4</v>
      </c>
      <c r="BU1350" s="77">
        <f t="shared" si="2164"/>
        <v>5</v>
      </c>
      <c r="BV1350" s="77">
        <f t="shared" si="2164"/>
        <v>5</v>
      </c>
      <c r="BW1350" s="77">
        <f t="shared" si="2164"/>
        <v>7</v>
      </c>
      <c r="BX1350" s="77">
        <f>(IF(Y1350="","",(IF(MID(Y1350,2,1)="-",LEFT(Y1350,1),LEFT(Y1350,2)))+0))</f>
        <v>5</v>
      </c>
      <c r="BY1350" s="77">
        <f>(IF(Z1350="","",(IF(MID(Z1350,2,1)="-",LEFT(Z1350,1),LEFT(Z1350,2)))+0))</f>
        <v>1</v>
      </c>
      <c r="BZ1350" s="91"/>
      <c r="CA1350" s="77">
        <f>(IF(AB1350="","",(IF(MID(AB1350,2,1)="-",LEFT(AB1350,1),LEFT(AB1350,2)))+0))</f>
        <v>2</v>
      </c>
      <c r="CB1350" s="77">
        <f>(IF(AC1350="","",(IF(MID(AC1350,2,1)="-",LEFT(AC1350,1),LEFT(AC1350,2)))+0))</f>
        <v>0</v>
      </c>
      <c r="CC1350" s="92">
        <f>(IF(AD1350="","",(IF(MID(AD1350,2,1)="-",LEFT(AD1350,1),LEFT(AD1350,2)))+0))</f>
        <v>0</v>
      </c>
      <c r="CJ1350" s="78"/>
      <c r="CK1350" s="90">
        <f t="shared" si="2165"/>
        <v>0</v>
      </c>
      <c r="CL1350" s="77">
        <f t="shared" si="2165"/>
        <v>0</v>
      </c>
      <c r="CM1350" s="77">
        <f t="shared" si="2165"/>
        <v>1</v>
      </c>
      <c r="CN1350" s="77">
        <f t="shared" si="2165"/>
        <v>3</v>
      </c>
      <c r="CO1350" s="77">
        <f t="shared" si="2165"/>
        <v>2</v>
      </c>
      <c r="CP1350" s="77">
        <f t="shared" si="2165"/>
        <v>0</v>
      </c>
      <c r="CQ1350" s="77">
        <f t="shared" si="2165"/>
        <v>1</v>
      </c>
      <c r="CR1350" s="77">
        <f t="shared" si="2165"/>
        <v>3</v>
      </c>
      <c r="CS1350" s="77">
        <f t="shared" si="2165"/>
        <v>1</v>
      </c>
      <c r="CT1350" s="77">
        <f t="shared" si="2165"/>
        <v>0</v>
      </c>
      <c r="CU1350" s="77">
        <f t="shared" si="2165"/>
        <v>2</v>
      </c>
      <c r="CV1350" s="77">
        <f t="shared" si="2165"/>
        <v>0</v>
      </c>
      <c r="CW1350" s="77">
        <f>(IF(Y1350="","",IF(RIGHT(Y1350,2)="10",RIGHT(Y1350,2),RIGHT(Y1350,1))+0))</f>
        <v>1</v>
      </c>
      <c r="CX1350" s="77">
        <f>(IF(Z1350="","",IF(RIGHT(Z1350,2)="10",RIGHT(Z1350,2),RIGHT(Z1350,1))+0))</f>
        <v>4</v>
      </c>
      <c r="CY1350" s="91"/>
      <c r="CZ1350" s="77">
        <f t="shared" si="2149"/>
        <v>2</v>
      </c>
      <c r="DA1350" s="77">
        <f t="shared" si="2149"/>
        <v>1</v>
      </c>
      <c r="DB1350" s="92">
        <f t="shared" si="2150"/>
        <v>2</v>
      </c>
      <c r="DJ1350" s="347" t="str">
        <f t="shared" si="2166"/>
        <v>H</v>
      </c>
      <c r="DK1350" s="56" t="str">
        <f t="shared" si="2166"/>
        <v>H</v>
      </c>
      <c r="DL1350" s="56" t="str">
        <f t="shared" si="2166"/>
        <v>H</v>
      </c>
      <c r="DM1350" s="56" t="str">
        <f t="shared" si="2166"/>
        <v>A</v>
      </c>
      <c r="DN1350" s="56" t="str">
        <f t="shared" si="2166"/>
        <v>D</v>
      </c>
      <c r="DO1350" s="56" t="str">
        <f t="shared" si="2166"/>
        <v>H</v>
      </c>
      <c r="DP1350" s="56" t="str">
        <f t="shared" si="2166"/>
        <v>H</v>
      </c>
      <c r="DQ1350" s="56" t="str">
        <f t="shared" si="2166"/>
        <v>A</v>
      </c>
      <c r="DR1350" s="56" t="str">
        <f t="shared" si="2166"/>
        <v>H</v>
      </c>
      <c r="DS1350" s="56" t="str">
        <f t="shared" si="2166"/>
        <v>H</v>
      </c>
      <c r="DT1350" s="56" t="str">
        <f t="shared" si="2166"/>
        <v>H</v>
      </c>
      <c r="DU1350" s="56" t="str">
        <f t="shared" si="2166"/>
        <v>H</v>
      </c>
      <c r="DV1350" s="56" t="str">
        <f>(IF(Y1350="","",IF(BX1350&gt;CW1350,"H",IF(BX1350&lt;CW1350,"A","D"))))</f>
        <v>H</v>
      </c>
      <c r="DW1350" s="56" t="str">
        <f>(IF(Z1350="","",IF(BY1350&gt;CX1350,"H",IF(BY1350&lt;CX1350,"A","D"))))</f>
        <v>A</v>
      </c>
      <c r="DX1350" s="91"/>
      <c r="DY1350" s="56" t="str">
        <f>(IF(AB1350="","",IF(CA1350&gt;CZ1350,"H",IF(CA1350&lt;CZ1350,"A","D"))))</f>
        <v>D</v>
      </c>
      <c r="DZ1350" s="56" t="str">
        <f>(IF(AC1350="","",IF(CB1350&gt;DA1350,"H",IF(CB1350&lt;DA1350,"A","D"))))</f>
        <v>A</v>
      </c>
      <c r="EA1350" s="348" t="str">
        <f>(IF(AD1350="","",IF(CC1350&gt;DB1350,"H",IF(CC1350&lt;DB1350,"A","D"))))</f>
        <v>A</v>
      </c>
      <c r="EI1350" s="53" t="str">
        <f t="shared" si="2152"/>
        <v>Staines Town</v>
      </c>
      <c r="EJ1350" s="79">
        <f t="shared" si="2167"/>
        <v>34</v>
      </c>
      <c r="EK1350" s="80">
        <f t="shared" si="2168"/>
        <v>10</v>
      </c>
      <c r="EL1350" s="80">
        <f t="shared" si="2169"/>
        <v>2</v>
      </c>
      <c r="EM1350" s="80">
        <f t="shared" si="2170"/>
        <v>5</v>
      </c>
      <c r="EN1350" s="80">
        <f>COUNTIF(DX$1336:DX$1353,"A")</f>
        <v>12</v>
      </c>
      <c r="EO1350" s="80">
        <f>COUNTIF(DX$1336:DX$1353,"D")</f>
        <v>1</v>
      </c>
      <c r="EP1350" s="80">
        <f>COUNTIF(DX$1336:DX$1353,"H")</f>
        <v>4</v>
      </c>
      <c r="EQ1350" s="79">
        <f t="shared" si="2171"/>
        <v>22</v>
      </c>
      <c r="ER1350" s="79">
        <f t="shared" si="2153"/>
        <v>3</v>
      </c>
      <c r="ES1350" s="79">
        <f t="shared" si="2153"/>
        <v>9</v>
      </c>
      <c r="ET1350" s="81">
        <f>SUM($BL1350:$CI1350)+SUM(CY$1336:CY$1353)</f>
        <v>117</v>
      </c>
      <c r="EU1350" s="81">
        <f>SUM($CK1350:$DH1350)+SUM(BZ$1336:BZ$1353)</f>
        <v>53</v>
      </c>
      <c r="EV1350" s="79">
        <f t="shared" si="2154"/>
        <v>69</v>
      </c>
      <c r="EW1350" s="81">
        <f t="shared" si="2172"/>
        <v>64</v>
      </c>
      <c r="EX1350" s="78"/>
      <c r="EY1350" s="80">
        <f t="shared" si="2155"/>
        <v>34</v>
      </c>
      <c r="EZ1350" s="80">
        <f t="shared" si="2156"/>
        <v>22</v>
      </c>
      <c r="FA1350" s="80">
        <f t="shared" si="2157"/>
        <v>3</v>
      </c>
      <c r="FB1350" s="80">
        <f t="shared" si="2158"/>
        <v>9</v>
      </c>
      <c r="FC1350" s="80">
        <f t="shared" si="2159"/>
        <v>117</v>
      </c>
      <c r="FD1350" s="80">
        <f t="shared" si="2160"/>
        <v>53</v>
      </c>
      <c r="FE1350" s="80">
        <f t="shared" si="2161"/>
        <v>69</v>
      </c>
      <c r="FF1350" s="80">
        <f t="shared" si="2162"/>
        <v>64</v>
      </c>
      <c r="FH1350" s="54">
        <f t="shared" si="2173"/>
        <v>0</v>
      </c>
      <c r="FI1350" s="54">
        <f t="shared" si="2174"/>
        <v>0</v>
      </c>
      <c r="FJ1350" s="54">
        <f t="shared" si="2163"/>
        <v>0</v>
      </c>
      <c r="FK1350" s="54">
        <f t="shared" si="2163"/>
        <v>0</v>
      </c>
      <c r="FL1350" s="54">
        <f t="shared" si="2163"/>
        <v>0</v>
      </c>
      <c r="FM1350" s="54">
        <f t="shared" si="2163"/>
        <v>0</v>
      </c>
      <c r="FN1350" s="54">
        <f t="shared" si="2163"/>
        <v>0</v>
      </c>
      <c r="FO1350" s="54">
        <f t="shared" si="2163"/>
        <v>0</v>
      </c>
      <c r="FQ1350" s="54" t="str">
        <f t="shared" si="2112"/>
        <v/>
      </c>
      <c r="FR1350" s="54" t="str">
        <f t="shared" si="2113"/>
        <v/>
      </c>
      <c r="FS1350" s="54" t="str">
        <f t="shared" si="2176"/>
        <v/>
      </c>
      <c r="FT1350" s="54" t="str">
        <f t="shared" si="2177"/>
        <v/>
      </c>
      <c r="FU1350" s="54" t="str">
        <f t="shared" si="2177"/>
        <v/>
      </c>
      <c r="FV1350" s="54" t="str">
        <f t="shared" si="2175"/>
        <v/>
      </c>
      <c r="FW1350" s="54" t="str">
        <f t="shared" si="2175"/>
        <v/>
      </c>
      <c r="FX1350" s="54" t="str">
        <f t="shared" si="2175"/>
        <v/>
      </c>
      <c r="FZ1350" s="58"/>
      <c r="GA1350" s="59"/>
      <c r="GB1350" s="60"/>
      <c r="GC1350" s="58"/>
      <c r="GD1350" s="59"/>
      <c r="GE1350" s="61"/>
      <c r="GF1350" s="58"/>
      <c r="GG1350" s="61"/>
      <c r="GH1350" s="61"/>
      <c r="GI1350" s="53"/>
    </row>
    <row r="1351" spans="1:192" s="54" customFormat="1" ht="12" x14ac:dyDescent="0.25">
      <c r="A1351" s="54">
        <v>16</v>
      </c>
      <c r="B1351" s="54" t="s">
        <v>1822</v>
      </c>
      <c r="C1351" s="77">
        <v>34</v>
      </c>
      <c r="D1351" s="77">
        <v>5</v>
      </c>
      <c r="E1351" s="77">
        <v>4</v>
      </c>
      <c r="F1351" s="77">
        <v>25</v>
      </c>
      <c r="G1351" s="77">
        <v>40</v>
      </c>
      <c r="H1351" s="77">
        <v>125</v>
      </c>
      <c r="I1351" s="509">
        <v>19</v>
      </c>
      <c r="J1351" s="56">
        <f t="shared" si="2145"/>
        <v>-85</v>
      </c>
      <c r="L1351" s="82" t="s">
        <v>1950</v>
      </c>
      <c r="M1351" s="253" t="s">
        <v>162</v>
      </c>
      <c r="N1351" s="59" t="s">
        <v>103</v>
      </c>
      <c r="O1351" s="59" t="s">
        <v>89</v>
      </c>
      <c r="P1351" s="59" t="s">
        <v>87</v>
      </c>
      <c r="Q1351" s="59" t="s">
        <v>74</v>
      </c>
      <c r="R1351" s="59" t="s">
        <v>58</v>
      </c>
      <c r="S1351" s="59" t="s">
        <v>102</v>
      </c>
      <c r="T1351" s="59" t="s">
        <v>177</v>
      </c>
      <c r="U1351" s="59" t="s">
        <v>77</v>
      </c>
      <c r="V1351" s="59" t="s">
        <v>89</v>
      </c>
      <c r="W1351" s="59" t="s">
        <v>177</v>
      </c>
      <c r="X1351" s="59" t="s">
        <v>77</v>
      </c>
      <c r="Y1351" s="59" t="s">
        <v>148</v>
      </c>
      <c r="Z1351" s="59" t="s">
        <v>102</v>
      </c>
      <c r="AA1351" s="59" t="s">
        <v>100</v>
      </c>
      <c r="AB1351" s="249"/>
      <c r="AC1351" s="59" t="s">
        <v>62</v>
      </c>
      <c r="AD1351" s="85" t="s">
        <v>76</v>
      </c>
      <c r="AL1351" s="82" t="s">
        <v>1950</v>
      </c>
      <c r="AM1351" s="253" t="s">
        <v>104</v>
      </c>
      <c r="AN1351" s="59" t="s">
        <v>68</v>
      </c>
      <c r="AO1351" s="59" t="s">
        <v>92</v>
      </c>
      <c r="AP1351" s="59" t="s">
        <v>752</v>
      </c>
      <c r="AQ1351" s="59" t="s">
        <v>754</v>
      </c>
      <c r="AR1351" s="59" t="s">
        <v>1090</v>
      </c>
      <c r="AS1351" s="59" t="s">
        <v>66</v>
      </c>
      <c r="AT1351" s="59" t="s">
        <v>635</v>
      </c>
      <c r="AU1351" s="59" t="s">
        <v>394</v>
      </c>
      <c r="AV1351" s="59" t="s">
        <v>70</v>
      </c>
      <c r="AW1351" s="59" t="s">
        <v>67</v>
      </c>
      <c r="AX1351" s="59" t="s">
        <v>714</v>
      </c>
      <c r="AY1351" s="59" t="s">
        <v>708</v>
      </c>
      <c r="AZ1351" s="59" t="s">
        <v>116</v>
      </c>
      <c r="BA1351" s="59" t="s">
        <v>763</v>
      </c>
      <c r="BB1351" s="249"/>
      <c r="BC1351" s="59" t="s">
        <v>748</v>
      </c>
      <c r="BD1351" s="85" t="s">
        <v>90</v>
      </c>
      <c r="BL1351" s="90">
        <f t="shared" si="2164"/>
        <v>6</v>
      </c>
      <c r="BM1351" s="77">
        <f t="shared" si="2164"/>
        <v>1</v>
      </c>
      <c r="BN1351" s="77">
        <f t="shared" si="2164"/>
        <v>3</v>
      </c>
      <c r="BO1351" s="77">
        <f t="shared" si="2164"/>
        <v>3</v>
      </c>
      <c r="BP1351" s="77">
        <f t="shared" si="2164"/>
        <v>1</v>
      </c>
      <c r="BQ1351" s="77">
        <f t="shared" si="2164"/>
        <v>5</v>
      </c>
      <c r="BR1351" s="77">
        <f t="shared" si="2164"/>
        <v>2</v>
      </c>
      <c r="BS1351" s="77">
        <f t="shared" si="2164"/>
        <v>2</v>
      </c>
      <c r="BT1351" s="77">
        <f t="shared" si="2164"/>
        <v>2</v>
      </c>
      <c r="BU1351" s="77">
        <f t="shared" si="2164"/>
        <v>3</v>
      </c>
      <c r="BV1351" s="77">
        <f t="shared" si="2164"/>
        <v>2</v>
      </c>
      <c r="BW1351" s="77">
        <f t="shared" si="2164"/>
        <v>2</v>
      </c>
      <c r="BX1351" s="77">
        <f>(IF(Y1351="","",(IF(MID(Y1351,2,1)="-",LEFT(Y1351,1),LEFT(Y1351,2)))+0))</f>
        <v>0</v>
      </c>
      <c r="BY1351" s="77">
        <f>(IF(Z1351="","",(IF(MID(Z1351,2,1)="-",LEFT(Z1351,1),LEFT(Z1351,2)))+0))</f>
        <v>2</v>
      </c>
      <c r="BZ1351" s="77">
        <f>(IF(AA1351="","",(IF(MID(AA1351,2,1)="-",LEFT(AA1351,1),LEFT(AA1351,2)))+0))</f>
        <v>4</v>
      </c>
      <c r="CA1351" s="91"/>
      <c r="CB1351" s="77">
        <f>(IF(AC1351="","",(IF(MID(AC1351,2,1)="-",LEFT(AC1351,1),LEFT(AC1351,2)))+0))</f>
        <v>1</v>
      </c>
      <c r="CC1351" s="92">
        <f>(IF(AD1351="","",(IF(MID(AD1351,2,1)="-",LEFT(AD1351,1),LEFT(AD1351,2)))+0))</f>
        <v>0</v>
      </c>
      <c r="CJ1351" s="78"/>
      <c r="CK1351" s="90">
        <f t="shared" si="2165"/>
        <v>0</v>
      </c>
      <c r="CL1351" s="77">
        <f t="shared" si="2165"/>
        <v>3</v>
      </c>
      <c r="CM1351" s="77">
        <f t="shared" si="2165"/>
        <v>0</v>
      </c>
      <c r="CN1351" s="77">
        <f t="shared" si="2165"/>
        <v>3</v>
      </c>
      <c r="CO1351" s="77">
        <f t="shared" si="2165"/>
        <v>2</v>
      </c>
      <c r="CP1351" s="77">
        <f t="shared" si="2165"/>
        <v>1</v>
      </c>
      <c r="CQ1351" s="77">
        <f t="shared" si="2165"/>
        <v>4</v>
      </c>
      <c r="CR1351" s="77">
        <f t="shared" si="2165"/>
        <v>0</v>
      </c>
      <c r="CS1351" s="77">
        <f t="shared" si="2165"/>
        <v>1</v>
      </c>
      <c r="CT1351" s="77">
        <f t="shared" si="2165"/>
        <v>0</v>
      </c>
      <c r="CU1351" s="77">
        <f t="shared" si="2165"/>
        <v>0</v>
      </c>
      <c r="CV1351" s="77">
        <f t="shared" si="2165"/>
        <v>1</v>
      </c>
      <c r="CW1351" s="77">
        <f>(IF(Y1351="","",IF(RIGHT(Y1351,2)="10",RIGHT(Y1351,2),RIGHT(Y1351,1))+0))</f>
        <v>1</v>
      </c>
      <c r="CX1351" s="77">
        <f>(IF(Z1351="","",IF(RIGHT(Z1351,2)="10",RIGHT(Z1351,2),RIGHT(Z1351,1))+0))</f>
        <v>4</v>
      </c>
      <c r="CY1351" s="77">
        <f>(IF(AA1351="","",IF(RIGHT(AA1351,2)="10",RIGHT(AA1351,2),RIGHT(AA1351,1))+0))</f>
        <v>3</v>
      </c>
      <c r="CZ1351" s="91"/>
      <c r="DA1351" s="77">
        <f t="shared" si="2149"/>
        <v>1</v>
      </c>
      <c r="DB1351" s="92">
        <f t="shared" si="2150"/>
        <v>2</v>
      </c>
      <c r="DJ1351" s="347" t="str">
        <f t="shared" si="2166"/>
        <v>H</v>
      </c>
      <c r="DK1351" s="56" t="str">
        <f t="shared" si="2166"/>
        <v>A</v>
      </c>
      <c r="DL1351" s="56" t="str">
        <f t="shared" si="2166"/>
        <v>H</v>
      </c>
      <c r="DM1351" s="56" t="str">
        <f t="shared" si="2166"/>
        <v>D</v>
      </c>
      <c r="DN1351" s="56" t="str">
        <f t="shared" si="2166"/>
        <v>A</v>
      </c>
      <c r="DO1351" s="56" t="str">
        <f t="shared" si="2166"/>
        <v>H</v>
      </c>
      <c r="DP1351" s="56" t="str">
        <f t="shared" si="2166"/>
        <v>A</v>
      </c>
      <c r="DQ1351" s="56" t="str">
        <f t="shared" si="2166"/>
        <v>H</v>
      </c>
      <c r="DR1351" s="56" t="str">
        <f t="shared" si="2166"/>
        <v>H</v>
      </c>
      <c r="DS1351" s="56" t="str">
        <f t="shared" si="2166"/>
        <v>H</v>
      </c>
      <c r="DT1351" s="56" t="str">
        <f t="shared" si="2166"/>
        <v>H</v>
      </c>
      <c r="DU1351" s="56" t="str">
        <f t="shared" si="2166"/>
        <v>H</v>
      </c>
      <c r="DV1351" s="56" t="str">
        <f>(IF(Y1351="","",IF(BX1351&gt;CW1351,"H",IF(BX1351&lt;CW1351,"A","D"))))</f>
        <v>A</v>
      </c>
      <c r="DW1351" s="56" t="str">
        <f>(IF(Z1351="","",IF(BY1351&gt;CX1351,"H",IF(BY1351&lt;CX1351,"A","D"))))</f>
        <v>A</v>
      </c>
      <c r="DX1351" s="56" t="str">
        <f>(IF(AA1351="","",IF(BZ1351&gt;CY1351,"H",IF(BZ1351&lt;CY1351,"A","D"))))</f>
        <v>H</v>
      </c>
      <c r="DY1351" s="91"/>
      <c r="DZ1351" s="56" t="str">
        <f>(IF(AC1351="","",IF(CB1351&gt;DA1351,"H",IF(CB1351&lt;DA1351,"A","D"))))</f>
        <v>D</v>
      </c>
      <c r="EA1351" s="348" t="str">
        <f>(IF(AD1351="","",IF(CC1351&gt;DB1351,"H",IF(CC1351&lt;DB1351,"A","D"))))</f>
        <v>A</v>
      </c>
      <c r="EI1351" s="53" t="str">
        <f t="shared" si="2152"/>
        <v>Tonbridge Angels</v>
      </c>
      <c r="EJ1351" s="79">
        <f t="shared" si="2167"/>
        <v>34</v>
      </c>
      <c r="EK1351" s="80">
        <f t="shared" si="2168"/>
        <v>9</v>
      </c>
      <c r="EL1351" s="80">
        <f t="shared" si="2169"/>
        <v>2</v>
      </c>
      <c r="EM1351" s="80">
        <f t="shared" si="2170"/>
        <v>6</v>
      </c>
      <c r="EN1351" s="80">
        <f>COUNTIF(DY$1336:DY$1353,"A")</f>
        <v>6</v>
      </c>
      <c r="EO1351" s="80">
        <f>COUNTIF(DY$1336:DY$1353,"D")</f>
        <v>6</v>
      </c>
      <c r="EP1351" s="80">
        <f>COUNTIF(DY$1336:DY$1353,"H")</f>
        <v>5</v>
      </c>
      <c r="EQ1351" s="79">
        <f t="shared" si="2171"/>
        <v>15</v>
      </c>
      <c r="ER1351" s="79">
        <f t="shared" si="2153"/>
        <v>8</v>
      </c>
      <c r="ES1351" s="79">
        <f t="shared" si="2153"/>
        <v>11</v>
      </c>
      <c r="ET1351" s="81">
        <f>SUM($BL1351:$CI1351)+SUM(CZ$1336:CZ$1353)</f>
        <v>86</v>
      </c>
      <c r="EU1351" s="81">
        <f>SUM($CK1351:$DH1351)+SUM(CA$1336:CA$1353)</f>
        <v>59</v>
      </c>
      <c r="EV1351" s="79">
        <f t="shared" si="2154"/>
        <v>53</v>
      </c>
      <c r="EW1351" s="81">
        <f t="shared" si="2172"/>
        <v>27</v>
      </c>
      <c r="EX1351" s="78"/>
      <c r="EY1351" s="80">
        <f t="shared" si="2155"/>
        <v>34</v>
      </c>
      <c r="EZ1351" s="80">
        <f t="shared" si="2156"/>
        <v>15</v>
      </c>
      <c r="FA1351" s="80">
        <f t="shared" si="2157"/>
        <v>8</v>
      </c>
      <c r="FB1351" s="80">
        <f t="shared" si="2158"/>
        <v>11</v>
      </c>
      <c r="FC1351" s="80">
        <f t="shared" si="2159"/>
        <v>86</v>
      </c>
      <c r="FD1351" s="80">
        <f t="shared" si="2160"/>
        <v>59</v>
      </c>
      <c r="FE1351" s="80">
        <f t="shared" si="2161"/>
        <v>53</v>
      </c>
      <c r="FF1351" s="80">
        <f t="shared" si="2162"/>
        <v>27</v>
      </c>
      <c r="FH1351" s="54">
        <f t="shared" si="2173"/>
        <v>0</v>
      </c>
      <c r="FI1351" s="54">
        <f t="shared" si="2174"/>
        <v>0</v>
      </c>
      <c r="FJ1351" s="54">
        <f t="shared" si="2163"/>
        <v>0</v>
      </c>
      <c r="FK1351" s="54">
        <f t="shared" si="2163"/>
        <v>0</v>
      </c>
      <c r="FL1351" s="54">
        <f t="shared" si="2163"/>
        <v>0</v>
      </c>
      <c r="FM1351" s="54">
        <f t="shared" si="2163"/>
        <v>0</v>
      </c>
      <c r="FN1351" s="54">
        <f t="shared" si="2163"/>
        <v>0</v>
      </c>
      <c r="FO1351" s="54">
        <f t="shared" si="2163"/>
        <v>0</v>
      </c>
      <c r="FQ1351" s="54" t="str">
        <f t="shared" si="2112"/>
        <v/>
      </c>
      <c r="FR1351" s="54" t="str">
        <f t="shared" si="2113"/>
        <v/>
      </c>
      <c r="FS1351" s="54" t="str">
        <f t="shared" si="2176"/>
        <v/>
      </c>
      <c r="FT1351" s="54" t="str">
        <f t="shared" si="2177"/>
        <v/>
      </c>
      <c r="FU1351" s="54" t="str">
        <f t="shared" si="2177"/>
        <v/>
      </c>
      <c r="FV1351" s="54" t="str">
        <f t="shared" si="2175"/>
        <v/>
      </c>
      <c r="FW1351" s="54" t="str">
        <f t="shared" si="2175"/>
        <v/>
      </c>
      <c r="FX1351" s="54" t="str">
        <f t="shared" si="2175"/>
        <v/>
      </c>
      <c r="FZ1351" s="58"/>
      <c r="GA1351" s="59"/>
      <c r="GB1351" s="60"/>
      <c r="GC1351" s="58"/>
      <c r="GD1351" s="59"/>
      <c r="GE1351" s="61"/>
      <c r="GF1351" s="58"/>
      <c r="GG1351" s="61"/>
      <c r="GH1351" s="61"/>
    </row>
    <row r="1352" spans="1:192" s="54" customFormat="1" ht="12" x14ac:dyDescent="0.25">
      <c r="A1352" s="54">
        <v>17</v>
      </c>
      <c r="B1352" s="54" t="s">
        <v>1289</v>
      </c>
      <c r="C1352" s="77">
        <v>34</v>
      </c>
      <c r="D1352" s="77">
        <v>5</v>
      </c>
      <c r="E1352" s="77">
        <v>3</v>
      </c>
      <c r="F1352" s="77">
        <v>26</v>
      </c>
      <c r="G1352" s="77">
        <v>34</v>
      </c>
      <c r="H1352" s="77">
        <v>147</v>
      </c>
      <c r="I1352" s="509">
        <v>18</v>
      </c>
      <c r="J1352" s="56">
        <f t="shared" si="2145"/>
        <v>-113</v>
      </c>
      <c r="L1352" s="82" t="s">
        <v>897</v>
      </c>
      <c r="M1352" s="253" t="s">
        <v>269</v>
      </c>
      <c r="N1352" s="59" t="s">
        <v>304</v>
      </c>
      <c r="O1352" s="59" t="s">
        <v>89</v>
      </c>
      <c r="P1352" s="59" t="s">
        <v>74</v>
      </c>
      <c r="Q1352" s="59" t="s">
        <v>459</v>
      </c>
      <c r="R1352" s="59" t="s">
        <v>62</v>
      </c>
      <c r="S1352" s="59" t="s">
        <v>89</v>
      </c>
      <c r="T1352" s="59" t="s">
        <v>85</v>
      </c>
      <c r="U1352" s="59" t="s">
        <v>206</v>
      </c>
      <c r="V1352" s="59" t="s">
        <v>200</v>
      </c>
      <c r="W1352" s="59" t="s">
        <v>62</v>
      </c>
      <c r="X1352" s="59" t="s">
        <v>513</v>
      </c>
      <c r="Y1352" s="59" t="s">
        <v>126</v>
      </c>
      <c r="Z1352" s="59" t="s">
        <v>459</v>
      </c>
      <c r="AA1352" s="59" t="s">
        <v>74</v>
      </c>
      <c r="AB1352" s="59" t="s">
        <v>177</v>
      </c>
      <c r="AC1352" s="249"/>
      <c r="AD1352" s="85" t="s">
        <v>125</v>
      </c>
      <c r="AL1352" s="82" t="s">
        <v>897</v>
      </c>
      <c r="AM1352" s="253" t="s">
        <v>603</v>
      </c>
      <c r="AN1352" s="59" t="s">
        <v>458</v>
      </c>
      <c r="AO1352" s="59" t="s">
        <v>78</v>
      </c>
      <c r="AP1352" s="59" t="s">
        <v>636</v>
      </c>
      <c r="AQ1352" s="59" t="s">
        <v>1279</v>
      </c>
      <c r="AR1352" s="59" t="s">
        <v>654</v>
      </c>
      <c r="AS1352" s="59" t="s">
        <v>116</v>
      </c>
      <c r="AT1352" s="59" t="s">
        <v>752</v>
      </c>
      <c r="AU1352" s="59" t="s">
        <v>114</v>
      </c>
      <c r="AV1352" s="59" t="s">
        <v>82</v>
      </c>
      <c r="AW1352" s="59" t="s">
        <v>104</v>
      </c>
      <c r="AX1352" s="59" t="s">
        <v>656</v>
      </c>
      <c r="AY1352" s="59" t="s">
        <v>757</v>
      </c>
      <c r="AZ1352" s="59" t="s">
        <v>452</v>
      </c>
      <c r="BA1352" s="59" t="s">
        <v>119</v>
      </c>
      <c r="BB1352" s="59" t="s">
        <v>590</v>
      </c>
      <c r="BC1352" s="249"/>
      <c r="BD1352" s="85" t="s">
        <v>1090</v>
      </c>
      <c r="BL1352" s="90">
        <f t="shared" si="2164"/>
        <v>7</v>
      </c>
      <c r="BM1352" s="77">
        <f t="shared" si="2164"/>
        <v>4</v>
      </c>
      <c r="BN1352" s="77">
        <f t="shared" si="2164"/>
        <v>3</v>
      </c>
      <c r="BO1352" s="77">
        <f t="shared" si="2164"/>
        <v>1</v>
      </c>
      <c r="BP1352" s="77">
        <f t="shared" si="2164"/>
        <v>5</v>
      </c>
      <c r="BQ1352" s="77">
        <f t="shared" si="2164"/>
        <v>1</v>
      </c>
      <c r="BR1352" s="77">
        <f t="shared" si="2164"/>
        <v>3</v>
      </c>
      <c r="BS1352" s="77">
        <f t="shared" si="2164"/>
        <v>0</v>
      </c>
      <c r="BT1352" s="77">
        <f t="shared" si="2164"/>
        <v>1</v>
      </c>
      <c r="BU1352" s="77">
        <f t="shared" si="2164"/>
        <v>2</v>
      </c>
      <c r="BV1352" s="77">
        <f t="shared" si="2164"/>
        <v>1</v>
      </c>
      <c r="BW1352" s="77">
        <f t="shared" si="2164"/>
        <v>8</v>
      </c>
      <c r="BX1352" s="77">
        <f>(IF(Y1352="","",(IF(MID(Y1352,2,1)="-",LEFT(Y1352,1),LEFT(Y1352,2)))+0))</f>
        <v>7</v>
      </c>
      <c r="BY1352" s="77">
        <f>(IF(Z1352="","",(IF(MID(Z1352,2,1)="-",LEFT(Z1352,1),LEFT(Z1352,2)))+0))</f>
        <v>5</v>
      </c>
      <c r="BZ1352" s="77">
        <f>(IF(AA1352="","",(IF(MID(AA1352,2,1)="-",LEFT(AA1352,1),LEFT(AA1352,2)))+0))</f>
        <v>1</v>
      </c>
      <c r="CA1352" s="77">
        <f>(IF(AB1352="","",(IF(MID(AB1352,2,1)="-",LEFT(AB1352,1),LEFT(AB1352,2)))+0))</f>
        <v>2</v>
      </c>
      <c r="CB1352" s="91"/>
      <c r="CC1352" s="92">
        <f>(IF(AD1352="","",(IF(MID(AD1352,2,1)="-",LEFT(AD1352,1),LEFT(AD1352,2)))+0))</f>
        <v>5</v>
      </c>
      <c r="CJ1352" s="78"/>
      <c r="CK1352" s="90">
        <f t="shared" si="2165"/>
        <v>1</v>
      </c>
      <c r="CL1352" s="77">
        <f t="shared" si="2165"/>
        <v>2</v>
      </c>
      <c r="CM1352" s="77">
        <f t="shared" si="2165"/>
        <v>0</v>
      </c>
      <c r="CN1352" s="77">
        <f t="shared" si="2165"/>
        <v>2</v>
      </c>
      <c r="CO1352" s="77">
        <f t="shared" si="2165"/>
        <v>3</v>
      </c>
      <c r="CP1352" s="77">
        <f t="shared" si="2165"/>
        <v>1</v>
      </c>
      <c r="CQ1352" s="77">
        <f t="shared" si="2165"/>
        <v>0</v>
      </c>
      <c r="CR1352" s="77">
        <f t="shared" si="2165"/>
        <v>4</v>
      </c>
      <c r="CS1352" s="77">
        <f t="shared" si="2165"/>
        <v>4</v>
      </c>
      <c r="CT1352" s="77">
        <f t="shared" si="2165"/>
        <v>2</v>
      </c>
      <c r="CU1352" s="77">
        <f t="shared" si="2165"/>
        <v>1</v>
      </c>
      <c r="CV1352" s="77">
        <f t="shared" si="2165"/>
        <v>2</v>
      </c>
      <c r="CW1352" s="77">
        <f>(IF(Y1352="","",IF(RIGHT(Y1352,2)="10",RIGHT(Y1352,2),RIGHT(Y1352,1))+0))</f>
        <v>0</v>
      </c>
      <c r="CX1352" s="77">
        <f>(IF(Z1352="","",IF(RIGHT(Z1352,2)="10",RIGHT(Z1352,2),RIGHT(Z1352,1))+0))</f>
        <v>3</v>
      </c>
      <c r="CY1352" s="77">
        <f>(IF(AA1352="","",IF(RIGHT(AA1352,2)="10",RIGHT(AA1352,2),RIGHT(AA1352,1))+0))</f>
        <v>2</v>
      </c>
      <c r="CZ1352" s="77">
        <f>(IF(AB1352="","",IF(RIGHT(AB1352,2)="10",RIGHT(AB1352,2),RIGHT(AB1352,1))+0))</f>
        <v>0</v>
      </c>
      <c r="DA1352" s="91"/>
      <c r="DB1352" s="92">
        <f t="shared" si="2150"/>
        <v>0</v>
      </c>
      <c r="DJ1352" s="347" t="str">
        <f t="shared" si="2166"/>
        <v>H</v>
      </c>
      <c r="DK1352" s="56" t="str">
        <f t="shared" si="2166"/>
        <v>H</v>
      </c>
      <c r="DL1352" s="56" t="str">
        <f t="shared" si="2166"/>
        <v>H</v>
      </c>
      <c r="DM1352" s="56" t="str">
        <f t="shared" si="2166"/>
        <v>A</v>
      </c>
      <c r="DN1352" s="56" t="str">
        <f t="shared" si="2166"/>
        <v>H</v>
      </c>
      <c r="DO1352" s="56" t="str">
        <f t="shared" si="2166"/>
        <v>D</v>
      </c>
      <c r="DP1352" s="56" t="str">
        <f t="shared" si="2166"/>
        <v>H</v>
      </c>
      <c r="DQ1352" s="56" t="str">
        <f t="shared" si="2166"/>
        <v>A</v>
      </c>
      <c r="DR1352" s="56" t="str">
        <f t="shared" si="2166"/>
        <v>A</v>
      </c>
      <c r="DS1352" s="56" t="str">
        <f t="shared" si="2166"/>
        <v>D</v>
      </c>
      <c r="DT1352" s="56" t="str">
        <f t="shared" si="2166"/>
        <v>D</v>
      </c>
      <c r="DU1352" s="56" t="str">
        <f t="shared" si="2166"/>
        <v>H</v>
      </c>
      <c r="DV1352" s="56" t="str">
        <f>(IF(Y1352="","",IF(BX1352&gt;CW1352,"H",IF(BX1352&lt;CW1352,"A","D"))))</f>
        <v>H</v>
      </c>
      <c r="DW1352" s="56" t="str">
        <f>(IF(Z1352="","",IF(BY1352&gt;CX1352,"H",IF(BY1352&lt;CX1352,"A","D"))))</f>
        <v>H</v>
      </c>
      <c r="DX1352" s="56" t="str">
        <f>(IF(AA1352="","",IF(BZ1352&gt;CY1352,"H",IF(BZ1352&lt;CY1352,"A","D"))))</f>
        <v>A</v>
      </c>
      <c r="DY1352" s="56" t="str">
        <f>(IF(AB1352="","",IF(CA1352&gt;CZ1352,"H",IF(CA1352&lt;CZ1352,"A","D"))))</f>
        <v>H</v>
      </c>
      <c r="DZ1352" s="91"/>
      <c r="EA1352" s="348" t="str">
        <f>(IF(AD1352="","",IF(CC1352&gt;DB1352,"H",IF(CC1352&lt;DB1352,"A","D"))))</f>
        <v>H</v>
      </c>
      <c r="EI1352" s="53" t="str">
        <f t="shared" si="2152"/>
        <v>Tooting &amp; Mitcham United</v>
      </c>
      <c r="EJ1352" s="79">
        <f t="shared" si="2167"/>
        <v>34</v>
      </c>
      <c r="EK1352" s="80">
        <f t="shared" si="2168"/>
        <v>10</v>
      </c>
      <c r="EL1352" s="80">
        <f t="shared" si="2169"/>
        <v>3</v>
      </c>
      <c r="EM1352" s="80">
        <f t="shared" si="2170"/>
        <v>4</v>
      </c>
      <c r="EN1352" s="80">
        <f>COUNTIF(DZ$1336:DZ$1353,"A")</f>
        <v>11</v>
      </c>
      <c r="EO1352" s="80">
        <f>COUNTIF(DZ$1336:DZ$1353,"D")</f>
        <v>2</v>
      </c>
      <c r="EP1352" s="80">
        <f>COUNTIF(DZ$1336:DZ$1353,"H")</f>
        <v>4</v>
      </c>
      <c r="EQ1352" s="79">
        <f t="shared" si="2171"/>
        <v>21</v>
      </c>
      <c r="ER1352" s="79">
        <f t="shared" si="2153"/>
        <v>5</v>
      </c>
      <c r="ES1352" s="79">
        <f t="shared" si="2153"/>
        <v>8</v>
      </c>
      <c r="ET1352" s="81">
        <f>SUM($BL1352:$CI1352)+SUM(DA$1336:DA$1353)</f>
        <v>110</v>
      </c>
      <c r="EU1352" s="81">
        <f>SUM($CK1352:$DH1352)+SUM(CB$1336:CB$1353)</f>
        <v>47</v>
      </c>
      <c r="EV1352" s="79">
        <f t="shared" si="2154"/>
        <v>68</v>
      </c>
      <c r="EW1352" s="81">
        <f t="shared" si="2172"/>
        <v>63</v>
      </c>
      <c r="EX1352" s="78"/>
      <c r="EY1352" s="80">
        <f t="shared" si="2155"/>
        <v>34</v>
      </c>
      <c r="EZ1352" s="80">
        <f t="shared" si="2156"/>
        <v>21</v>
      </c>
      <c r="FA1352" s="80">
        <f t="shared" si="2157"/>
        <v>5</v>
      </c>
      <c r="FB1352" s="80">
        <f t="shared" si="2158"/>
        <v>8</v>
      </c>
      <c r="FC1352" s="80">
        <f t="shared" si="2159"/>
        <v>110</v>
      </c>
      <c r="FD1352" s="80">
        <f t="shared" si="2160"/>
        <v>47</v>
      </c>
      <c r="FE1352" s="80">
        <f t="shared" si="2161"/>
        <v>68</v>
      </c>
      <c r="FF1352" s="80">
        <f t="shared" si="2162"/>
        <v>63</v>
      </c>
      <c r="FH1352" s="54">
        <f t="shared" si="2173"/>
        <v>0</v>
      </c>
      <c r="FI1352" s="54">
        <f t="shared" si="2174"/>
        <v>0</v>
      </c>
      <c r="FJ1352" s="54">
        <f t="shared" si="2163"/>
        <v>0</v>
      </c>
      <c r="FK1352" s="54">
        <f t="shared" si="2163"/>
        <v>0</v>
      </c>
      <c r="FL1352" s="54">
        <f t="shared" si="2163"/>
        <v>0</v>
      </c>
      <c r="FM1352" s="54">
        <f t="shared" si="2163"/>
        <v>0</v>
      </c>
      <c r="FN1352" s="54">
        <f t="shared" si="2163"/>
        <v>0</v>
      </c>
      <c r="FO1352" s="54">
        <f t="shared" si="2163"/>
        <v>0</v>
      </c>
      <c r="FQ1352" s="54" t="str">
        <f t="shared" si="2112"/>
        <v/>
      </c>
      <c r="FR1352" s="54" t="str">
        <f t="shared" si="2113"/>
        <v/>
      </c>
      <c r="FS1352" s="54" t="str">
        <f t="shared" si="2176"/>
        <v/>
      </c>
      <c r="FT1352" s="54" t="str">
        <f t="shared" si="2177"/>
        <v/>
      </c>
      <c r="FU1352" s="54" t="str">
        <f t="shared" si="2177"/>
        <v/>
      </c>
      <c r="FV1352" s="54" t="str">
        <f t="shared" si="2175"/>
        <v/>
      </c>
      <c r="FW1352" s="54" t="str">
        <f t="shared" si="2175"/>
        <v/>
      </c>
      <c r="FX1352" s="54" t="str">
        <f t="shared" si="2175"/>
        <v/>
      </c>
      <c r="FZ1352" s="58"/>
      <c r="GA1352" s="59"/>
      <c r="GB1352" s="60"/>
      <c r="GC1352" s="58"/>
      <c r="GD1352" s="59"/>
      <c r="GE1352" s="61"/>
      <c r="GF1352" s="58"/>
      <c r="GG1352" s="61"/>
      <c r="GH1352" s="61"/>
    </row>
    <row r="1353" spans="1:192" s="54" customFormat="1" ht="12.6" thickBot="1" x14ac:dyDescent="0.3">
      <c r="A1353" s="54">
        <v>18</v>
      </c>
      <c r="B1353" s="54" t="s">
        <v>1954</v>
      </c>
      <c r="C1353" s="77">
        <v>34</v>
      </c>
      <c r="D1353" s="77">
        <v>1</v>
      </c>
      <c r="E1353" s="77">
        <v>2</v>
      </c>
      <c r="F1353" s="77">
        <v>31</v>
      </c>
      <c r="G1353" s="77">
        <v>16</v>
      </c>
      <c r="H1353" s="77">
        <v>202</v>
      </c>
      <c r="I1353" s="509">
        <v>5</v>
      </c>
      <c r="J1353" s="56">
        <f t="shared" si="2145"/>
        <v>-186</v>
      </c>
      <c r="L1353" s="101" t="s">
        <v>1129</v>
      </c>
      <c r="M1353" s="257" t="s">
        <v>201</v>
      </c>
      <c r="N1353" s="102" t="s">
        <v>89</v>
      </c>
      <c r="O1353" s="102" t="s">
        <v>59</v>
      </c>
      <c r="P1353" s="102" t="s">
        <v>304</v>
      </c>
      <c r="Q1353" s="102" t="s">
        <v>74</v>
      </c>
      <c r="R1353" s="102" t="s">
        <v>124</v>
      </c>
      <c r="S1353" s="102" t="s">
        <v>186</v>
      </c>
      <c r="T1353" s="102" t="s">
        <v>89</v>
      </c>
      <c r="U1353" s="102" t="s">
        <v>200</v>
      </c>
      <c r="V1353" s="102" t="s">
        <v>304</v>
      </c>
      <c r="W1353" s="102" t="s">
        <v>62</v>
      </c>
      <c r="X1353" s="102" t="s">
        <v>59</v>
      </c>
      <c r="Y1353" s="102" t="s">
        <v>164</v>
      </c>
      <c r="Z1353" s="102" t="s">
        <v>89</v>
      </c>
      <c r="AA1353" s="102" t="s">
        <v>102</v>
      </c>
      <c r="AB1353" s="102" t="s">
        <v>77</v>
      </c>
      <c r="AC1353" s="102" t="s">
        <v>150</v>
      </c>
      <c r="AD1353" s="435"/>
      <c r="AL1353" s="101" t="s">
        <v>1129</v>
      </c>
      <c r="AM1353" s="257" t="s">
        <v>79</v>
      </c>
      <c r="AN1353" s="102" t="s">
        <v>709</v>
      </c>
      <c r="AO1353" s="102" t="s">
        <v>757</v>
      </c>
      <c r="AP1353" s="102" t="s">
        <v>591</v>
      </c>
      <c r="AQ1353" s="102" t="s">
        <v>104</v>
      </c>
      <c r="AR1353" s="102" t="s">
        <v>1095</v>
      </c>
      <c r="AS1353" s="102" t="s">
        <v>719</v>
      </c>
      <c r="AT1353" s="102" t="s">
        <v>748</v>
      </c>
      <c r="AU1353" s="102" t="s">
        <v>67</v>
      </c>
      <c r="AV1353" s="102" t="s">
        <v>590</v>
      </c>
      <c r="AW1353" s="102" t="s">
        <v>307</v>
      </c>
      <c r="AX1353" s="102" t="s">
        <v>114</v>
      </c>
      <c r="AY1353" s="102" t="s">
        <v>120</v>
      </c>
      <c r="AZ1353" s="102" t="s">
        <v>313</v>
      </c>
      <c r="BA1353" s="102" t="s">
        <v>747</v>
      </c>
      <c r="BB1353" s="102" t="s">
        <v>78</v>
      </c>
      <c r="BC1353" s="102" t="s">
        <v>65</v>
      </c>
      <c r="BD1353" s="435"/>
      <c r="BL1353" s="107">
        <f t="shared" si="2164"/>
        <v>10</v>
      </c>
      <c r="BM1353" s="108">
        <f t="shared" si="2164"/>
        <v>3</v>
      </c>
      <c r="BN1353" s="108">
        <f t="shared" si="2164"/>
        <v>4</v>
      </c>
      <c r="BO1353" s="108">
        <f t="shared" si="2164"/>
        <v>4</v>
      </c>
      <c r="BP1353" s="108">
        <f t="shared" si="2164"/>
        <v>1</v>
      </c>
      <c r="BQ1353" s="108">
        <f t="shared" si="2164"/>
        <v>0</v>
      </c>
      <c r="BR1353" s="108">
        <f t="shared" si="2164"/>
        <v>3</v>
      </c>
      <c r="BS1353" s="108">
        <f t="shared" si="2164"/>
        <v>3</v>
      </c>
      <c r="BT1353" s="108">
        <f t="shared" si="2164"/>
        <v>2</v>
      </c>
      <c r="BU1353" s="108">
        <f t="shared" si="2164"/>
        <v>4</v>
      </c>
      <c r="BV1353" s="108">
        <f t="shared" si="2164"/>
        <v>1</v>
      </c>
      <c r="BW1353" s="108">
        <f t="shared" si="2164"/>
        <v>4</v>
      </c>
      <c r="BX1353" s="108">
        <f>(IF(Y1353="","",(IF(MID(Y1353,2,1)="-",LEFT(Y1353,1),LEFT(Y1353,2)))+0))</f>
        <v>8</v>
      </c>
      <c r="BY1353" s="108">
        <f>(IF(Z1353="","",(IF(MID(Z1353,2,1)="-",LEFT(Z1353,1),LEFT(Z1353,2)))+0))</f>
        <v>3</v>
      </c>
      <c r="BZ1353" s="108">
        <f>(IF(AA1353="","",(IF(MID(AA1353,2,1)="-",LEFT(AA1353,1),LEFT(AA1353,2)))+0))</f>
        <v>2</v>
      </c>
      <c r="CA1353" s="108">
        <f>(IF(AB1353="","",(IF(MID(AB1353,2,1)="-",LEFT(AB1353,1),LEFT(AB1353,2)))+0))</f>
        <v>2</v>
      </c>
      <c r="CB1353" s="108">
        <f>(IF(AC1353="","",(IF(MID(AC1353,2,1)="-",LEFT(AC1353,1),LEFT(AC1353,2)))+0))</f>
        <v>3</v>
      </c>
      <c r="CC1353" s="109"/>
      <c r="CK1353" s="107">
        <f t="shared" si="2165"/>
        <v>0</v>
      </c>
      <c r="CL1353" s="108">
        <f t="shared" si="2165"/>
        <v>0</v>
      </c>
      <c r="CM1353" s="108">
        <f t="shared" si="2165"/>
        <v>0</v>
      </c>
      <c r="CN1353" s="108">
        <f t="shared" si="2165"/>
        <v>2</v>
      </c>
      <c r="CO1353" s="108">
        <f t="shared" si="2165"/>
        <v>2</v>
      </c>
      <c r="CP1353" s="108">
        <f t="shared" si="2165"/>
        <v>0</v>
      </c>
      <c r="CQ1353" s="108">
        <f t="shared" si="2165"/>
        <v>4</v>
      </c>
      <c r="CR1353" s="108">
        <f t="shared" si="2165"/>
        <v>0</v>
      </c>
      <c r="CS1353" s="108">
        <f t="shared" si="2165"/>
        <v>2</v>
      </c>
      <c r="CT1353" s="108">
        <f t="shared" si="2165"/>
        <v>2</v>
      </c>
      <c r="CU1353" s="108">
        <f t="shared" si="2165"/>
        <v>1</v>
      </c>
      <c r="CV1353" s="108">
        <f t="shared" si="2165"/>
        <v>0</v>
      </c>
      <c r="CW1353" s="108">
        <f>(IF(Y1353="","",IF(RIGHT(Y1353,2)="10",RIGHT(Y1353,2),RIGHT(Y1353,1))+0))</f>
        <v>0</v>
      </c>
      <c r="CX1353" s="108">
        <f>(IF(Z1353="","",IF(RIGHT(Z1353,2)="10",RIGHT(Z1353,2),RIGHT(Z1353,1))+0))</f>
        <v>0</v>
      </c>
      <c r="CY1353" s="108">
        <f>(IF(AA1353="","",IF(RIGHT(AA1353,2)="10",RIGHT(AA1353,2),RIGHT(AA1353,1))+0))</f>
        <v>4</v>
      </c>
      <c r="CZ1353" s="108">
        <f>(IF(AB1353="","",IF(RIGHT(AB1353,2)="10",RIGHT(AB1353,2),RIGHT(AB1353,1))+0))</f>
        <v>1</v>
      </c>
      <c r="DA1353" s="108">
        <f>(IF(AC1353="","",IF(RIGHT(AC1353,2)="10",RIGHT(AC1353,2),RIGHT(AC1353,1))+0))</f>
        <v>1</v>
      </c>
      <c r="DB1353" s="109"/>
      <c r="DJ1353" s="351" t="str">
        <f t="shared" si="2166"/>
        <v>H</v>
      </c>
      <c r="DK1353" s="352" t="str">
        <f t="shared" si="2166"/>
        <v>H</v>
      </c>
      <c r="DL1353" s="352" t="str">
        <f t="shared" si="2166"/>
        <v>H</v>
      </c>
      <c r="DM1353" s="352" t="str">
        <f t="shared" si="2166"/>
        <v>H</v>
      </c>
      <c r="DN1353" s="352" t="str">
        <f t="shared" si="2166"/>
        <v>A</v>
      </c>
      <c r="DO1353" s="352" t="str">
        <f t="shared" si="2166"/>
        <v>D</v>
      </c>
      <c r="DP1353" s="352" t="str">
        <f t="shared" si="2166"/>
        <v>A</v>
      </c>
      <c r="DQ1353" s="352" t="str">
        <f t="shared" si="2166"/>
        <v>H</v>
      </c>
      <c r="DR1353" s="352" t="str">
        <f t="shared" si="2166"/>
        <v>D</v>
      </c>
      <c r="DS1353" s="352" t="str">
        <f t="shared" si="2166"/>
        <v>H</v>
      </c>
      <c r="DT1353" s="352" t="str">
        <f t="shared" si="2166"/>
        <v>D</v>
      </c>
      <c r="DU1353" s="352" t="str">
        <f t="shared" si="2166"/>
        <v>H</v>
      </c>
      <c r="DV1353" s="352" t="str">
        <f>(IF(Y1353="","",IF(BX1353&gt;CW1353,"H",IF(BX1353&lt;CW1353,"A","D"))))</f>
        <v>H</v>
      </c>
      <c r="DW1353" s="352" t="str">
        <f>(IF(Z1353="","",IF(BY1353&gt;CX1353,"H",IF(BY1353&lt;CX1353,"A","D"))))</f>
        <v>H</v>
      </c>
      <c r="DX1353" s="352" t="str">
        <f>(IF(AA1353="","",IF(BZ1353&gt;CY1353,"H",IF(BZ1353&lt;CY1353,"A","D"))))</f>
        <v>A</v>
      </c>
      <c r="DY1353" s="352" t="str">
        <f>(IF(AB1353="","",IF(CA1353&gt;CZ1353,"H",IF(CA1353&lt;CZ1353,"A","D"))))</f>
        <v>H</v>
      </c>
      <c r="DZ1353" s="352" t="str">
        <f>(IF(AC1353="","",IF(CB1353&gt;DA1353,"H",IF(CB1353&lt;DA1353,"A","D"))))</f>
        <v>H</v>
      </c>
      <c r="EA1353" s="109"/>
      <c r="EI1353" s="53" t="str">
        <f t="shared" si="2152"/>
        <v>Walton &amp; Hersham</v>
      </c>
      <c r="EJ1353" s="79">
        <f t="shared" si="2167"/>
        <v>34</v>
      </c>
      <c r="EK1353" s="80">
        <f t="shared" si="2168"/>
        <v>11</v>
      </c>
      <c r="EL1353" s="80">
        <f t="shared" si="2169"/>
        <v>3</v>
      </c>
      <c r="EM1353" s="80">
        <f t="shared" si="2170"/>
        <v>3</v>
      </c>
      <c r="EN1353" s="80">
        <f>COUNTIF(EA$1336:EA$1353,"A")</f>
        <v>12</v>
      </c>
      <c r="EO1353" s="80">
        <f>COUNTIF(EA$1336:EA$1353,"D")</f>
        <v>1</v>
      </c>
      <c r="EP1353" s="80">
        <f>COUNTIF(EA$1336:EA$1353,"H")</f>
        <v>4</v>
      </c>
      <c r="EQ1353" s="79">
        <f t="shared" si="2171"/>
        <v>23</v>
      </c>
      <c r="ER1353" s="79">
        <f t="shared" si="2153"/>
        <v>4</v>
      </c>
      <c r="ES1353" s="79">
        <f t="shared" si="2153"/>
        <v>7</v>
      </c>
      <c r="ET1353" s="81">
        <f>SUM($BL1353:$CI1353)+SUM(DB$1336:DB$1353)</f>
        <v>106</v>
      </c>
      <c r="EU1353" s="81">
        <f>SUM($CK1353:$DH1353)+SUM(CC$1336:CC$1353)</f>
        <v>40</v>
      </c>
      <c r="EV1353" s="79">
        <f t="shared" si="2154"/>
        <v>73</v>
      </c>
      <c r="EW1353" s="81">
        <f t="shared" si="2172"/>
        <v>66</v>
      </c>
      <c r="EY1353" s="80">
        <f t="shared" si="2155"/>
        <v>34</v>
      </c>
      <c r="EZ1353" s="80">
        <f t="shared" si="2156"/>
        <v>23</v>
      </c>
      <c r="FA1353" s="80">
        <f t="shared" si="2157"/>
        <v>4</v>
      </c>
      <c r="FB1353" s="80">
        <f t="shared" si="2158"/>
        <v>7</v>
      </c>
      <c r="FC1353" s="80">
        <f t="shared" si="2159"/>
        <v>106</v>
      </c>
      <c r="FD1353" s="80">
        <f t="shared" si="2160"/>
        <v>40</v>
      </c>
      <c r="FE1353" s="80">
        <f t="shared" si="2161"/>
        <v>73</v>
      </c>
      <c r="FF1353" s="80">
        <f t="shared" si="2162"/>
        <v>66</v>
      </c>
      <c r="FH1353" s="54">
        <f t="shared" si="2173"/>
        <v>0</v>
      </c>
      <c r="FI1353" s="54">
        <f t="shared" si="2174"/>
        <v>0</v>
      </c>
      <c r="FJ1353" s="54">
        <f t="shared" si="2163"/>
        <v>0</v>
      </c>
      <c r="FK1353" s="54">
        <f t="shared" si="2163"/>
        <v>0</v>
      </c>
      <c r="FL1353" s="54">
        <f t="shared" si="2163"/>
        <v>0</v>
      </c>
      <c r="FM1353" s="54">
        <f t="shared" si="2163"/>
        <v>0</v>
      </c>
      <c r="FN1353" s="54">
        <f t="shared" si="2163"/>
        <v>0</v>
      </c>
      <c r="FO1353" s="54">
        <f t="shared" si="2163"/>
        <v>0</v>
      </c>
      <c r="FQ1353" s="54" t="str">
        <f t="shared" si="2112"/>
        <v/>
      </c>
      <c r="FR1353" s="54" t="str">
        <f t="shared" si="2113"/>
        <v/>
      </c>
      <c r="FS1353" s="54" t="str">
        <f t="shared" si="2176"/>
        <v/>
      </c>
      <c r="FT1353" s="54" t="str">
        <f t="shared" si="2177"/>
        <v/>
      </c>
      <c r="FU1353" s="54" t="str">
        <f t="shared" si="2177"/>
        <v/>
      </c>
      <c r="FV1353" s="54" t="str">
        <f t="shared" si="2175"/>
        <v/>
      </c>
      <c r="FW1353" s="54" t="str">
        <f t="shared" si="2175"/>
        <v/>
      </c>
      <c r="FX1353" s="54" t="str">
        <f t="shared" si="2175"/>
        <v/>
      </c>
      <c r="FZ1353" s="58"/>
      <c r="GA1353" s="59"/>
      <c r="GB1353" s="60"/>
      <c r="GC1353" s="58"/>
      <c r="GD1353" s="59"/>
      <c r="GE1353" s="61"/>
      <c r="GF1353" s="58"/>
      <c r="GG1353" s="61"/>
      <c r="GH1353" s="61"/>
    </row>
    <row r="1354" spans="1:192" s="54" customFormat="1" ht="12" x14ac:dyDescent="0.25">
      <c r="C1354" s="56"/>
      <c r="D1354" s="115">
        <f>SUM(D1336:D1353)</f>
        <v>257</v>
      </c>
      <c r="E1354" s="115">
        <f>SUM(E1336:E1353)</f>
        <v>98</v>
      </c>
      <c r="F1354" s="115">
        <f>SUM(F1336:F1353)</f>
        <v>257</v>
      </c>
      <c r="G1354" s="115">
        <f>SUM(G1336:G1353)</f>
        <v>1331</v>
      </c>
      <c r="H1354" s="115">
        <f>SUM(H1336:H1353)</f>
        <v>1331</v>
      </c>
      <c r="I1354" s="57"/>
      <c r="J1354" s="115">
        <f>SUM(J1336:J1353)</f>
        <v>0</v>
      </c>
      <c r="L1354" s="511"/>
      <c r="FQ1354" s="54" t="str">
        <f t="shared" si="2112"/>
        <v/>
      </c>
      <c r="FR1354" s="54" t="str">
        <f t="shared" si="2113"/>
        <v/>
      </c>
      <c r="FS1354" s="54" t="str">
        <f t="shared" si="2176"/>
        <v/>
      </c>
      <c r="FT1354" s="54" t="str">
        <f t="shared" si="2177"/>
        <v/>
      </c>
      <c r="FU1354" s="54" t="str">
        <f t="shared" si="2177"/>
        <v/>
      </c>
      <c r="FV1354" s="54" t="str">
        <f t="shared" si="2175"/>
        <v/>
      </c>
      <c r="FW1354" s="54" t="str">
        <f t="shared" si="2175"/>
        <v/>
      </c>
      <c r="FX1354" s="54" t="str">
        <f t="shared" si="2175"/>
        <v/>
      </c>
      <c r="FZ1354" s="58"/>
      <c r="GA1354" s="59"/>
      <c r="GB1354" s="60"/>
      <c r="GC1354" s="58"/>
      <c r="GD1354" s="59"/>
      <c r="GE1354" s="61"/>
      <c r="GF1354" s="58"/>
      <c r="GG1354" s="61"/>
      <c r="GH1354" s="61"/>
    </row>
    <row r="1355" spans="1:192" s="54" customFormat="1" ht="12.6" thickBot="1" x14ac:dyDescent="0.3">
      <c r="A1355" s="53" t="s">
        <v>1957</v>
      </c>
      <c r="B1355" s="53"/>
      <c r="C1355" s="55" t="s">
        <v>1832</v>
      </c>
      <c r="D1355" s="57"/>
      <c r="E1355" s="57"/>
      <c r="F1355" s="57"/>
      <c r="G1355" s="57"/>
      <c r="H1355" s="57"/>
      <c r="I1355" s="57"/>
      <c r="J1355" s="57"/>
      <c r="AL1355" s="53"/>
      <c r="FQ1355" s="54" t="str">
        <f t="shared" si="2112"/>
        <v/>
      </c>
      <c r="FR1355" s="54" t="str">
        <f t="shared" si="2113"/>
        <v/>
      </c>
      <c r="FS1355" s="54" t="str">
        <f t="shared" si="2176"/>
        <v/>
      </c>
      <c r="FT1355" s="54" t="str">
        <f t="shared" si="2177"/>
        <v/>
      </c>
      <c r="FU1355" s="54" t="str">
        <f t="shared" si="2177"/>
        <v/>
      </c>
      <c r="FV1355" s="54" t="str">
        <f t="shared" si="2175"/>
        <v/>
      </c>
      <c r="FW1355" s="54" t="str">
        <f t="shared" si="2175"/>
        <v/>
      </c>
      <c r="FX1355" s="54" t="str">
        <f t="shared" si="2175"/>
        <v/>
      </c>
      <c r="FZ1355" s="58"/>
      <c r="GA1355" s="59"/>
      <c r="GB1355" s="60"/>
      <c r="GC1355" s="58"/>
      <c r="GD1355" s="59"/>
      <c r="GE1355" s="61"/>
      <c r="GF1355" s="58"/>
      <c r="GG1355" s="61"/>
      <c r="GH1355" s="61"/>
    </row>
    <row r="1356" spans="1:192" s="54" customFormat="1" ht="12.6" thickBot="1" x14ac:dyDescent="0.3">
      <c r="A1356" s="53" t="s">
        <v>33</v>
      </c>
      <c r="B1356" s="53" t="s">
        <v>34</v>
      </c>
      <c r="C1356" s="57" t="s">
        <v>35</v>
      </c>
      <c r="D1356" s="57" t="s">
        <v>36</v>
      </c>
      <c r="E1356" s="57" t="s">
        <v>37</v>
      </c>
      <c r="F1356" s="57" t="s">
        <v>38</v>
      </c>
      <c r="G1356" s="57" t="s">
        <v>39</v>
      </c>
      <c r="H1356" s="57" t="s">
        <v>40</v>
      </c>
      <c r="I1356" s="57" t="s">
        <v>41</v>
      </c>
      <c r="J1356" s="57" t="s">
        <v>819</v>
      </c>
      <c r="L1356" s="403" t="s">
        <v>18</v>
      </c>
      <c r="M1356" s="63" t="s">
        <v>1797</v>
      </c>
      <c r="N1356" s="63" t="s">
        <v>1958</v>
      </c>
      <c r="O1356" s="63" t="s">
        <v>1798</v>
      </c>
      <c r="P1356" s="63" t="s">
        <v>1703</v>
      </c>
      <c r="Q1356" s="63" t="s">
        <v>139</v>
      </c>
      <c r="R1356" s="63" t="s">
        <v>1922</v>
      </c>
      <c r="S1356" s="63" t="s">
        <v>1907</v>
      </c>
      <c r="T1356" s="63" t="s">
        <v>1912</v>
      </c>
      <c r="U1356" s="63" t="s">
        <v>1913</v>
      </c>
      <c r="V1356" s="63" t="s">
        <v>1349</v>
      </c>
      <c r="W1356" s="63" t="s">
        <v>1933</v>
      </c>
      <c r="X1356" s="63" t="s">
        <v>1818</v>
      </c>
      <c r="Y1356" s="63" t="s">
        <v>1837</v>
      </c>
      <c r="Z1356" s="63" t="s">
        <v>1959</v>
      </c>
      <c r="AA1356" s="63" t="s">
        <v>357</v>
      </c>
      <c r="AB1356" s="63" t="s">
        <v>1947</v>
      </c>
      <c r="AC1356" s="65" t="s">
        <v>746</v>
      </c>
      <c r="AD1356" s="512" t="s">
        <v>1887</v>
      </c>
      <c r="AL1356" s="403" t="s">
        <v>18</v>
      </c>
      <c r="AM1356" s="63" t="s">
        <v>1797</v>
      </c>
      <c r="AN1356" s="63" t="s">
        <v>1958</v>
      </c>
      <c r="AO1356" s="63" t="s">
        <v>1798</v>
      </c>
      <c r="AP1356" s="63" t="s">
        <v>1703</v>
      </c>
      <c r="AQ1356" s="63" t="s">
        <v>139</v>
      </c>
      <c r="AR1356" s="63" t="s">
        <v>1922</v>
      </c>
      <c r="AS1356" s="63" t="s">
        <v>1907</v>
      </c>
      <c r="AT1356" s="63" t="s">
        <v>1912</v>
      </c>
      <c r="AU1356" s="63" t="s">
        <v>1913</v>
      </c>
      <c r="AV1356" s="63" t="s">
        <v>1349</v>
      </c>
      <c r="AW1356" s="63" t="s">
        <v>1933</v>
      </c>
      <c r="AX1356" s="63" t="s">
        <v>1818</v>
      </c>
      <c r="AY1356" s="63" t="s">
        <v>1837</v>
      </c>
      <c r="AZ1356" s="63" t="s">
        <v>1959</v>
      </c>
      <c r="BA1356" s="63" t="s">
        <v>357</v>
      </c>
      <c r="BB1356" s="63" t="s">
        <v>1947</v>
      </c>
      <c r="BC1356" s="65" t="s">
        <v>746</v>
      </c>
      <c r="BD1356" s="512" t="s">
        <v>1887</v>
      </c>
      <c r="EJ1356" s="56" t="s">
        <v>35</v>
      </c>
      <c r="EK1356" s="56" t="s">
        <v>51</v>
      </c>
      <c r="EL1356" s="56" t="s">
        <v>52</v>
      </c>
      <c r="EM1356" s="56" t="s">
        <v>53</v>
      </c>
      <c r="EN1356" s="56" t="s">
        <v>54</v>
      </c>
      <c r="EO1356" s="56" t="s">
        <v>55</v>
      </c>
      <c r="EP1356" s="56" t="s">
        <v>56</v>
      </c>
      <c r="EQ1356" s="56" t="s">
        <v>36</v>
      </c>
      <c r="ER1356" s="56" t="s">
        <v>37</v>
      </c>
      <c r="ES1356" s="56" t="s">
        <v>38</v>
      </c>
      <c r="ET1356" s="56" t="s">
        <v>39</v>
      </c>
      <c r="EU1356" s="56" t="s">
        <v>40</v>
      </c>
      <c r="EV1356" s="56" t="s">
        <v>41</v>
      </c>
      <c r="EW1356" s="56" t="s">
        <v>819</v>
      </c>
      <c r="EX1356" s="56"/>
      <c r="EY1356" s="56" t="s">
        <v>35</v>
      </c>
      <c r="EZ1356" s="56" t="s">
        <v>36</v>
      </c>
      <c r="FA1356" s="56" t="s">
        <v>37</v>
      </c>
      <c r="FB1356" s="56" t="s">
        <v>38</v>
      </c>
      <c r="FC1356" s="56" t="s">
        <v>39</v>
      </c>
      <c r="FD1356" s="56" t="s">
        <v>40</v>
      </c>
      <c r="FE1356" s="56" t="s">
        <v>41</v>
      </c>
      <c r="FF1356" s="56" t="s">
        <v>819</v>
      </c>
      <c r="FR1356" s="56" t="s">
        <v>35</v>
      </c>
      <c r="FS1356" s="56" t="s">
        <v>36</v>
      </c>
      <c r="FT1356" s="56" t="s">
        <v>37</v>
      </c>
      <c r="FU1356" s="56" t="s">
        <v>38</v>
      </c>
      <c r="FV1356" s="56" t="s">
        <v>39</v>
      </c>
      <c r="FW1356" s="56" t="s">
        <v>40</v>
      </c>
      <c r="FX1356" s="56" t="s">
        <v>41</v>
      </c>
      <c r="FY1356" s="54" t="s">
        <v>71</v>
      </c>
      <c r="FZ1356" s="58"/>
      <c r="GA1356" s="59"/>
      <c r="GB1356" s="60"/>
      <c r="GC1356" s="58"/>
      <c r="GD1356" s="59"/>
      <c r="GE1356" s="61"/>
      <c r="GF1356" s="58"/>
      <c r="GG1356" s="61"/>
      <c r="GH1356" s="61"/>
    </row>
    <row r="1357" spans="1:192" s="54" customFormat="1" ht="12" x14ac:dyDescent="0.25">
      <c r="A1357" s="54">
        <v>1</v>
      </c>
      <c r="B1357" s="54" t="s">
        <v>1910</v>
      </c>
      <c r="C1357" s="56">
        <v>32</v>
      </c>
      <c r="D1357" s="56">
        <v>26</v>
      </c>
      <c r="E1357" s="56">
        <v>4</v>
      </c>
      <c r="F1357" s="56">
        <v>2</v>
      </c>
      <c r="G1357" s="56">
        <v>76</v>
      </c>
      <c r="H1357" s="56">
        <v>28</v>
      </c>
      <c r="I1357" s="57">
        <v>82</v>
      </c>
      <c r="J1357" s="56">
        <f t="shared" ref="J1357:J1374" si="2178">G1357-H1357</f>
        <v>48</v>
      </c>
      <c r="L1357" s="66" t="s">
        <v>1960</v>
      </c>
      <c r="M1357" s="71"/>
      <c r="N1357" s="63" t="s">
        <v>125</v>
      </c>
      <c r="O1357" s="63" t="s">
        <v>60</v>
      </c>
      <c r="P1357" s="63" t="s">
        <v>304</v>
      </c>
      <c r="Q1357" s="63" t="s">
        <v>177</v>
      </c>
      <c r="R1357" s="63" t="s">
        <v>59</v>
      </c>
      <c r="S1357" s="63" t="s">
        <v>74</v>
      </c>
      <c r="T1357" s="63" t="s">
        <v>76</v>
      </c>
      <c r="U1357" s="63" t="s">
        <v>62</v>
      </c>
      <c r="V1357" s="63" t="s">
        <v>62</v>
      </c>
      <c r="W1357" s="63" t="s">
        <v>76</v>
      </c>
      <c r="X1357" s="63" t="s">
        <v>177</v>
      </c>
      <c r="Y1357" s="63" t="s">
        <v>60</v>
      </c>
      <c r="Z1357" s="63" t="s">
        <v>77</v>
      </c>
      <c r="AA1357" s="63" t="s">
        <v>62</v>
      </c>
      <c r="AB1357" s="63" t="s">
        <v>304</v>
      </c>
      <c r="AC1357" s="65" t="s">
        <v>304</v>
      </c>
      <c r="AD1357" s="513"/>
      <c r="AL1357" s="66" t="s">
        <v>1960</v>
      </c>
      <c r="AM1357" s="71"/>
      <c r="AN1357" s="474" t="s">
        <v>383</v>
      </c>
      <c r="AO1357" s="474" t="s">
        <v>428</v>
      </c>
      <c r="AP1357" s="63" t="s">
        <v>327</v>
      </c>
      <c r="AQ1357" s="474" t="s">
        <v>419</v>
      </c>
      <c r="AR1357" s="474" t="s">
        <v>272</v>
      </c>
      <c r="AS1357" s="63" t="s">
        <v>404</v>
      </c>
      <c r="AT1357" s="474" t="s">
        <v>714</v>
      </c>
      <c r="AU1357" s="63" t="s">
        <v>169</v>
      </c>
      <c r="AV1357" s="63" t="s">
        <v>170</v>
      </c>
      <c r="AW1357" s="63" t="s">
        <v>384</v>
      </c>
      <c r="AX1357" s="63" t="s">
        <v>129</v>
      </c>
      <c r="AY1357" s="63" t="s">
        <v>320</v>
      </c>
      <c r="AZ1357" s="63" t="s">
        <v>93</v>
      </c>
      <c r="BA1357" s="474" t="s">
        <v>209</v>
      </c>
      <c r="BB1357" s="474" t="s">
        <v>202</v>
      </c>
      <c r="BC1357" s="65" t="s">
        <v>780</v>
      </c>
      <c r="BD1357" s="514"/>
      <c r="BL1357" s="74"/>
      <c r="BM1357" s="75">
        <f t="shared" ref="BM1357:CB1367" si="2179">(IF(N1357="","",(IF(MID(N1357,2,1)="-",LEFT(N1357,1),LEFT(N1357,2)))+0))</f>
        <v>5</v>
      </c>
      <c r="BN1357" s="75">
        <f t="shared" si="2179"/>
        <v>4</v>
      </c>
      <c r="BO1357" s="75">
        <f t="shared" si="2179"/>
        <v>4</v>
      </c>
      <c r="BP1357" s="75">
        <f t="shared" si="2179"/>
        <v>2</v>
      </c>
      <c r="BQ1357" s="75">
        <f t="shared" si="2179"/>
        <v>4</v>
      </c>
      <c r="BR1357" s="75">
        <f t="shared" si="2179"/>
        <v>1</v>
      </c>
      <c r="BS1357" s="75">
        <f t="shared" si="2179"/>
        <v>0</v>
      </c>
      <c r="BT1357" s="75">
        <f t="shared" si="2179"/>
        <v>1</v>
      </c>
      <c r="BU1357" s="75">
        <f t="shared" si="2179"/>
        <v>1</v>
      </c>
      <c r="BV1357" s="75">
        <f t="shared" si="2179"/>
        <v>0</v>
      </c>
      <c r="BW1357" s="75">
        <f t="shared" si="2179"/>
        <v>2</v>
      </c>
      <c r="BX1357" s="75">
        <f t="shared" si="2179"/>
        <v>4</v>
      </c>
      <c r="BY1357" s="75">
        <f t="shared" si="2179"/>
        <v>2</v>
      </c>
      <c r="BZ1357" s="75">
        <f t="shared" si="2179"/>
        <v>1</v>
      </c>
      <c r="CA1357" s="75">
        <f t="shared" si="2179"/>
        <v>4</v>
      </c>
      <c r="CB1357" s="76">
        <f t="shared" si="2179"/>
        <v>4</v>
      </c>
      <c r="CJ1357" s="78"/>
      <c r="CK1357" s="74"/>
      <c r="CL1357" s="75">
        <f t="shared" ref="CL1357:DA1367" si="2180">(IF(N1357="","",IF(RIGHT(N1357,2)="10",RIGHT(N1357,2),RIGHT(N1357,1))+0))</f>
        <v>0</v>
      </c>
      <c r="CM1357" s="75">
        <f t="shared" si="2180"/>
        <v>1</v>
      </c>
      <c r="CN1357" s="75">
        <f t="shared" si="2180"/>
        <v>2</v>
      </c>
      <c r="CO1357" s="75">
        <f t="shared" si="2180"/>
        <v>0</v>
      </c>
      <c r="CP1357" s="75">
        <f t="shared" si="2180"/>
        <v>0</v>
      </c>
      <c r="CQ1357" s="75">
        <f t="shared" si="2180"/>
        <v>2</v>
      </c>
      <c r="CR1357" s="75">
        <f t="shared" si="2180"/>
        <v>2</v>
      </c>
      <c r="CS1357" s="75">
        <f t="shared" si="2180"/>
        <v>1</v>
      </c>
      <c r="CT1357" s="75">
        <f t="shared" si="2180"/>
        <v>1</v>
      </c>
      <c r="CU1357" s="75">
        <f t="shared" si="2180"/>
        <v>2</v>
      </c>
      <c r="CV1357" s="75">
        <f t="shared" si="2180"/>
        <v>0</v>
      </c>
      <c r="CW1357" s="75">
        <f t="shared" si="2180"/>
        <v>1</v>
      </c>
      <c r="CX1357" s="75">
        <f t="shared" si="2180"/>
        <v>1</v>
      </c>
      <c r="CY1357" s="75">
        <f t="shared" si="2180"/>
        <v>1</v>
      </c>
      <c r="CZ1357" s="75">
        <f t="shared" si="2180"/>
        <v>2</v>
      </c>
      <c r="DA1357" s="76">
        <f t="shared" si="2180"/>
        <v>2</v>
      </c>
      <c r="DJ1357" s="74"/>
      <c r="DK1357" s="344" t="str">
        <f t="shared" ref="DK1357:DZ1367" si="2181">(IF(N1357="","",IF(BM1357&gt;CL1357,"H",IF(BM1357&lt;CL1357,"A","D"))))</f>
        <v>H</v>
      </c>
      <c r="DL1357" s="344" t="str">
        <f t="shared" si="2181"/>
        <v>H</v>
      </c>
      <c r="DM1357" s="344" t="str">
        <f t="shared" si="2181"/>
        <v>H</v>
      </c>
      <c r="DN1357" s="344" t="str">
        <f t="shared" si="2181"/>
        <v>H</v>
      </c>
      <c r="DO1357" s="344" t="str">
        <f t="shared" si="2181"/>
        <v>H</v>
      </c>
      <c r="DP1357" s="344" t="str">
        <f t="shared" si="2181"/>
        <v>A</v>
      </c>
      <c r="DQ1357" s="344" t="str">
        <f t="shared" si="2181"/>
        <v>A</v>
      </c>
      <c r="DR1357" s="344" t="str">
        <f t="shared" si="2181"/>
        <v>D</v>
      </c>
      <c r="DS1357" s="344" t="str">
        <f t="shared" si="2181"/>
        <v>D</v>
      </c>
      <c r="DT1357" s="344" t="str">
        <f t="shared" si="2181"/>
        <v>A</v>
      </c>
      <c r="DU1357" s="344" t="str">
        <f t="shared" si="2181"/>
        <v>H</v>
      </c>
      <c r="DV1357" s="344" t="str">
        <f t="shared" si="2181"/>
        <v>H</v>
      </c>
      <c r="DW1357" s="344" t="str">
        <f t="shared" si="2181"/>
        <v>H</v>
      </c>
      <c r="DX1357" s="344" t="str">
        <f t="shared" si="2181"/>
        <v>D</v>
      </c>
      <c r="DY1357" s="344" t="str">
        <f t="shared" si="2181"/>
        <v>H</v>
      </c>
      <c r="DZ1357" s="345" t="str">
        <f t="shared" si="2181"/>
        <v>H</v>
      </c>
      <c r="EI1357" s="53" t="str">
        <f t="shared" ref="EI1357:EI1373" si="2182">L1357</f>
        <v>Aldershot Town</v>
      </c>
      <c r="EJ1357" s="79">
        <f>SUM(EQ1357:ES1357)</f>
        <v>32</v>
      </c>
      <c r="EK1357" s="80">
        <f>COUNTIF($DJ1357:$EG1357,"H")</f>
        <v>10</v>
      </c>
      <c r="EL1357" s="80">
        <f>COUNTIF($DJ1357:$EG1357,"D")</f>
        <v>3</v>
      </c>
      <c r="EM1357" s="80">
        <f>COUNTIF($DJ1357:$EG1357,"A")</f>
        <v>3</v>
      </c>
      <c r="EN1357" s="80">
        <f>COUNTIF(DJ$1357:DJ$1373,"A")</f>
        <v>5</v>
      </c>
      <c r="EO1357" s="80">
        <f>COUNTIF(DJ$1357:DJ$1373,"D")</f>
        <v>6</v>
      </c>
      <c r="EP1357" s="80">
        <f>COUNTIF(DJ$1357:DJ$1373,"H")</f>
        <v>5</v>
      </c>
      <c r="EQ1357" s="79">
        <f>EK1357+EN1357</f>
        <v>15</v>
      </c>
      <c r="ER1357" s="79">
        <f t="shared" ref="ER1357:ES1373" si="2183">EL1357+EO1357</f>
        <v>9</v>
      </c>
      <c r="ES1357" s="79">
        <f t="shared" si="2183"/>
        <v>8</v>
      </c>
      <c r="ET1357" s="81">
        <f>SUM($BL1357:$CI1357)+SUM(CK$1357:CK$1373)</f>
        <v>74</v>
      </c>
      <c r="EU1357" s="81">
        <f>SUM($CK1357:$DH1357)+SUM(BL$1357:BL$1373)</f>
        <v>46</v>
      </c>
      <c r="EV1357" s="79">
        <f t="shared" ref="EV1357:EV1373" si="2184">(EQ1357*3)+ER1357</f>
        <v>54</v>
      </c>
      <c r="EW1357" s="81">
        <f>ET1357-EU1357</f>
        <v>28</v>
      </c>
      <c r="EX1357" s="78"/>
      <c r="EY1357" s="80">
        <f t="shared" ref="EY1357:EY1373" si="2185">VLOOKUP($EI1357,$B$1357:$J$1373,2,0)</f>
        <v>32</v>
      </c>
      <c r="EZ1357" s="80">
        <f t="shared" ref="EZ1357:EZ1373" si="2186">VLOOKUP($EI1357,$B$1357:$J$1373,3,0)</f>
        <v>15</v>
      </c>
      <c r="FA1357" s="80">
        <f t="shared" ref="FA1357:FA1373" si="2187">VLOOKUP($EI1357,$B$1357:$J$1373,4,0)</f>
        <v>9</v>
      </c>
      <c r="FB1357" s="80">
        <f t="shared" ref="FB1357:FB1373" si="2188">VLOOKUP($EI1357,$B$1357:$J$1373,5,0)</f>
        <v>8</v>
      </c>
      <c r="FC1357" s="80">
        <f t="shared" ref="FC1357:FC1373" si="2189">VLOOKUP($EI1357,$B$1357:$J$1373,6,0)</f>
        <v>74</v>
      </c>
      <c r="FD1357" s="80">
        <f t="shared" ref="FD1357:FD1373" si="2190">VLOOKUP($EI1357,$B$1357:$J$1373,7,0)</f>
        <v>46</v>
      </c>
      <c r="FE1357" s="80">
        <f t="shared" ref="FE1357:FE1373" si="2191">VLOOKUP($EI1357,$B$1357:$J$1373,8,0)</f>
        <v>54</v>
      </c>
      <c r="FF1357" s="80">
        <f t="shared" ref="FF1357:FF1373" si="2192">VLOOKUP($EI1357,$B$1357:$J$1373,9,0)</f>
        <v>28</v>
      </c>
      <c r="FH1357" s="54">
        <f>IF(EJ1357=EY1357,0,1)</f>
        <v>0</v>
      </c>
      <c r="FI1357" s="54">
        <f>IF(EQ1357=EZ1357,0,1)</f>
        <v>0</v>
      </c>
      <c r="FJ1357" s="54">
        <f t="shared" ref="FJ1357:FO1373" si="2193">IF(ER1357=FA1357,0,1)</f>
        <v>0</v>
      </c>
      <c r="FK1357" s="54">
        <f t="shared" si="2193"/>
        <v>0</v>
      </c>
      <c r="FL1357" s="54">
        <f t="shared" si="2193"/>
        <v>0</v>
      </c>
      <c r="FM1357" s="54">
        <f t="shared" si="2193"/>
        <v>0</v>
      </c>
      <c r="FN1357" s="54">
        <f t="shared" si="2193"/>
        <v>0</v>
      </c>
      <c r="FO1357" s="54">
        <f t="shared" si="2193"/>
        <v>0</v>
      </c>
      <c r="FQ1357" s="54" t="str">
        <f t="shared" si="2112"/>
        <v/>
      </c>
      <c r="FR1357" s="54" t="str">
        <f t="shared" si="2113"/>
        <v/>
      </c>
      <c r="FS1357" s="54" t="str">
        <f t="shared" ref="FS1357:FS1377" si="2194">IF(SUM($FH1357:$FO1357)=0,"",EZ1357-EQ1357)</f>
        <v/>
      </c>
      <c r="FT1357" s="54" t="str">
        <f t="shared" ref="FT1357:FU1377" si="2195">IF(SUM($FH1357:$FO1357)=0,"",FA1357-ER1357)</f>
        <v/>
      </c>
      <c r="FU1357" s="54" t="str">
        <f t="shared" si="2195"/>
        <v/>
      </c>
      <c r="FV1357" s="54" t="str">
        <f t="shared" si="2175"/>
        <v/>
      </c>
      <c r="FW1357" s="54" t="str">
        <f t="shared" si="2175"/>
        <v/>
      </c>
      <c r="FX1357" s="54" t="str">
        <f t="shared" si="2175"/>
        <v/>
      </c>
      <c r="FY1357" s="54" t="s">
        <v>1961</v>
      </c>
      <c r="FZ1357" s="58"/>
      <c r="GA1357" s="59"/>
      <c r="GB1357" s="60"/>
      <c r="GC1357" s="58"/>
      <c r="GD1357" s="59"/>
      <c r="GE1357" s="61"/>
      <c r="GF1357" s="58"/>
      <c r="GG1357" s="61"/>
      <c r="GH1357" s="61"/>
    </row>
    <row r="1358" spans="1:192" s="54" customFormat="1" ht="12" x14ac:dyDescent="0.25">
      <c r="A1358" s="54">
        <v>2</v>
      </c>
      <c r="B1358" s="54" t="s">
        <v>882</v>
      </c>
      <c r="C1358" s="56">
        <v>32</v>
      </c>
      <c r="D1358" s="56">
        <v>21</v>
      </c>
      <c r="E1358" s="56">
        <v>7</v>
      </c>
      <c r="F1358" s="56">
        <v>4</v>
      </c>
      <c r="G1358" s="56">
        <v>79</v>
      </c>
      <c r="H1358" s="56">
        <v>34</v>
      </c>
      <c r="I1358" s="57">
        <v>70</v>
      </c>
      <c r="J1358" s="56">
        <f t="shared" si="2178"/>
        <v>45</v>
      </c>
      <c r="L1358" s="82" t="s">
        <v>1962</v>
      </c>
      <c r="M1358" s="253" t="s">
        <v>77</v>
      </c>
      <c r="N1358" s="83"/>
      <c r="O1358" s="59" t="s">
        <v>124</v>
      </c>
      <c r="P1358" s="59" t="s">
        <v>459</v>
      </c>
      <c r="Q1358" s="59" t="s">
        <v>200</v>
      </c>
      <c r="R1358" s="59" t="s">
        <v>148</v>
      </c>
      <c r="S1358" s="59" t="s">
        <v>76</v>
      </c>
      <c r="T1358" s="59" t="s">
        <v>86</v>
      </c>
      <c r="U1358" s="59" t="s">
        <v>62</v>
      </c>
      <c r="V1358" s="59" t="s">
        <v>77</v>
      </c>
      <c r="W1358" s="59" t="s">
        <v>85</v>
      </c>
      <c r="X1358" s="59" t="s">
        <v>59</v>
      </c>
      <c r="Y1358" s="59" t="s">
        <v>148</v>
      </c>
      <c r="Z1358" s="59" t="s">
        <v>125</v>
      </c>
      <c r="AA1358" s="59" t="s">
        <v>76</v>
      </c>
      <c r="AB1358" s="59" t="s">
        <v>150</v>
      </c>
      <c r="AC1358" s="85" t="s">
        <v>62</v>
      </c>
      <c r="AD1358" s="513" t="s">
        <v>176</v>
      </c>
      <c r="AL1358" s="82" t="s">
        <v>1962</v>
      </c>
      <c r="AM1358" s="477" t="s">
        <v>192</v>
      </c>
      <c r="AN1358" s="83"/>
      <c r="AO1358" s="479" t="s">
        <v>271</v>
      </c>
      <c r="AP1358" s="59" t="s">
        <v>209</v>
      </c>
      <c r="AQ1358" s="59" t="s">
        <v>187</v>
      </c>
      <c r="AR1358" s="59" t="s">
        <v>190</v>
      </c>
      <c r="AS1358" s="59" t="s">
        <v>180</v>
      </c>
      <c r="AT1358" s="59" t="s">
        <v>158</v>
      </c>
      <c r="AU1358" s="59" t="s">
        <v>159</v>
      </c>
      <c r="AV1358" s="59" t="s">
        <v>221</v>
      </c>
      <c r="AW1358" s="59" t="s">
        <v>1160</v>
      </c>
      <c r="AX1358" s="59" t="s">
        <v>401</v>
      </c>
      <c r="AY1358" s="59" t="s">
        <v>166</v>
      </c>
      <c r="AZ1358" s="59" t="s">
        <v>155</v>
      </c>
      <c r="BA1358" s="479" t="s">
        <v>272</v>
      </c>
      <c r="BB1358" s="59" t="s">
        <v>167</v>
      </c>
      <c r="BC1358" s="85" t="s">
        <v>188</v>
      </c>
      <c r="BD1358" s="515" t="s">
        <v>1192</v>
      </c>
      <c r="BL1358" s="90">
        <f t="shared" ref="BL1358:BV1373" si="2196">(IF(M1358="","",(IF(MID(M1358,2,1)="-",LEFT(M1358,1),LEFT(M1358,2)))+0))</f>
        <v>2</v>
      </c>
      <c r="BM1358" s="91"/>
      <c r="BN1358" s="77">
        <f t="shared" si="2179"/>
        <v>0</v>
      </c>
      <c r="BO1358" s="77">
        <f t="shared" si="2179"/>
        <v>5</v>
      </c>
      <c r="BP1358" s="77">
        <f t="shared" si="2179"/>
        <v>2</v>
      </c>
      <c r="BQ1358" s="77">
        <f t="shared" si="2179"/>
        <v>0</v>
      </c>
      <c r="BR1358" s="77">
        <f t="shared" si="2179"/>
        <v>0</v>
      </c>
      <c r="BS1358" s="77">
        <f t="shared" si="2179"/>
        <v>0</v>
      </c>
      <c r="BT1358" s="77">
        <f t="shared" si="2179"/>
        <v>1</v>
      </c>
      <c r="BU1358" s="77">
        <f t="shared" si="2179"/>
        <v>2</v>
      </c>
      <c r="BV1358" s="77">
        <f t="shared" si="2179"/>
        <v>0</v>
      </c>
      <c r="BW1358" s="77">
        <f t="shared" si="2179"/>
        <v>4</v>
      </c>
      <c r="BX1358" s="77">
        <f t="shared" si="2179"/>
        <v>0</v>
      </c>
      <c r="BY1358" s="77">
        <f t="shared" si="2179"/>
        <v>5</v>
      </c>
      <c r="BZ1358" s="77">
        <f t="shared" si="2179"/>
        <v>0</v>
      </c>
      <c r="CA1358" s="77">
        <f t="shared" si="2179"/>
        <v>3</v>
      </c>
      <c r="CB1358" s="92">
        <f t="shared" si="2179"/>
        <v>1</v>
      </c>
      <c r="CJ1358" s="78"/>
      <c r="CK1358" s="90">
        <f t="shared" ref="CK1358:CU1373" si="2197">(IF(M1358="","",IF(RIGHT(M1358,2)="10",RIGHT(M1358,2),RIGHT(M1358,1))+0))</f>
        <v>1</v>
      </c>
      <c r="CL1358" s="91"/>
      <c r="CM1358" s="77">
        <f t="shared" si="2180"/>
        <v>0</v>
      </c>
      <c r="CN1358" s="77">
        <f t="shared" si="2180"/>
        <v>3</v>
      </c>
      <c r="CO1358" s="77">
        <f t="shared" si="2180"/>
        <v>2</v>
      </c>
      <c r="CP1358" s="77">
        <f t="shared" si="2180"/>
        <v>1</v>
      </c>
      <c r="CQ1358" s="77">
        <f t="shared" si="2180"/>
        <v>2</v>
      </c>
      <c r="CR1358" s="77">
        <f t="shared" si="2180"/>
        <v>3</v>
      </c>
      <c r="CS1358" s="77">
        <f t="shared" si="2180"/>
        <v>1</v>
      </c>
      <c r="CT1358" s="77">
        <f t="shared" si="2180"/>
        <v>1</v>
      </c>
      <c r="CU1358" s="77">
        <f t="shared" si="2180"/>
        <v>4</v>
      </c>
      <c r="CV1358" s="77">
        <f t="shared" si="2180"/>
        <v>0</v>
      </c>
      <c r="CW1358" s="77">
        <f t="shared" si="2180"/>
        <v>1</v>
      </c>
      <c r="CX1358" s="77">
        <f t="shared" si="2180"/>
        <v>0</v>
      </c>
      <c r="CY1358" s="77">
        <f t="shared" si="2180"/>
        <v>2</v>
      </c>
      <c r="CZ1358" s="77">
        <f t="shared" si="2180"/>
        <v>1</v>
      </c>
      <c r="DA1358" s="92">
        <f t="shared" si="2180"/>
        <v>1</v>
      </c>
      <c r="DJ1358" s="347" t="str">
        <f t="shared" ref="DJ1358:DT1373" si="2198">(IF(M1358="","",IF(BL1358&gt;CK1358,"H",IF(BL1358&lt;CK1358,"A","D"))))</f>
        <v>H</v>
      </c>
      <c r="DK1358" s="91"/>
      <c r="DL1358" s="56" t="str">
        <f t="shared" si="2181"/>
        <v>D</v>
      </c>
      <c r="DM1358" s="56" t="str">
        <f t="shared" si="2181"/>
        <v>H</v>
      </c>
      <c r="DN1358" s="56" t="str">
        <f t="shared" si="2181"/>
        <v>D</v>
      </c>
      <c r="DO1358" s="56" t="str">
        <f t="shared" si="2181"/>
        <v>A</v>
      </c>
      <c r="DP1358" s="56" t="str">
        <f t="shared" si="2181"/>
        <v>A</v>
      </c>
      <c r="DQ1358" s="56" t="str">
        <f t="shared" si="2181"/>
        <v>A</v>
      </c>
      <c r="DR1358" s="56" t="str">
        <f t="shared" si="2181"/>
        <v>D</v>
      </c>
      <c r="DS1358" s="56" t="str">
        <f t="shared" si="2181"/>
        <v>H</v>
      </c>
      <c r="DT1358" s="56" t="str">
        <f t="shared" si="2181"/>
        <v>A</v>
      </c>
      <c r="DU1358" s="56" t="str">
        <f t="shared" si="2181"/>
        <v>H</v>
      </c>
      <c r="DV1358" s="56" t="str">
        <f t="shared" si="2181"/>
        <v>A</v>
      </c>
      <c r="DW1358" s="56" t="str">
        <f t="shared" si="2181"/>
        <v>H</v>
      </c>
      <c r="DX1358" s="56" t="str">
        <f t="shared" si="2181"/>
        <v>A</v>
      </c>
      <c r="DY1358" s="56" t="str">
        <f t="shared" si="2181"/>
        <v>H</v>
      </c>
      <c r="DZ1358" s="348" t="str">
        <f t="shared" si="2181"/>
        <v>D</v>
      </c>
      <c r="EI1358" s="53" t="str">
        <f t="shared" si="2182"/>
        <v>Ashford Town (Middx)</v>
      </c>
      <c r="EJ1358" s="79">
        <f t="shared" ref="EJ1358:EJ1373" si="2199">SUM(EQ1358:ES1358)</f>
        <v>32</v>
      </c>
      <c r="EK1358" s="80">
        <f t="shared" ref="EK1358:EK1373" si="2200">COUNTIF($DJ1358:$EG1358,"H")</f>
        <v>6</v>
      </c>
      <c r="EL1358" s="80">
        <f t="shared" ref="EL1358:EL1373" si="2201">COUNTIF($DJ1358:$EG1358,"D")</f>
        <v>4</v>
      </c>
      <c r="EM1358" s="80">
        <f t="shared" ref="EM1358:EM1373" si="2202">COUNTIF($DJ1358:$EG1358,"A")</f>
        <v>6</v>
      </c>
      <c r="EN1358" s="80">
        <f>COUNTIF(DK$1357:DK$1373,"A")</f>
        <v>8</v>
      </c>
      <c r="EO1358" s="80">
        <f>COUNTIF(DK$1357:DK$1373,"D")</f>
        <v>3</v>
      </c>
      <c r="EP1358" s="80">
        <f>COUNTIF(DK$1357:DK$1373,"H")</f>
        <v>5</v>
      </c>
      <c r="EQ1358" s="79">
        <f t="shared" ref="EQ1358:EQ1373" si="2203">EK1358+EN1358</f>
        <v>14</v>
      </c>
      <c r="ER1358" s="79">
        <f t="shared" si="2183"/>
        <v>7</v>
      </c>
      <c r="ES1358" s="79">
        <f t="shared" si="2183"/>
        <v>11</v>
      </c>
      <c r="ET1358" s="81">
        <f>SUM($BL1358:$CI1358)+SUM(CL$1357:CL$1373)</f>
        <v>49</v>
      </c>
      <c r="EU1358" s="81">
        <f>SUM($CK1358:$DH1358)+SUM(BM$1357:BM$1373)</f>
        <v>46</v>
      </c>
      <c r="EV1358" s="79">
        <f t="shared" si="2184"/>
        <v>49</v>
      </c>
      <c r="EW1358" s="81">
        <f t="shared" ref="EW1358:EW1373" si="2204">ET1358-EU1358</f>
        <v>3</v>
      </c>
      <c r="EX1358" s="78"/>
      <c r="EY1358" s="80">
        <f t="shared" si="2185"/>
        <v>32</v>
      </c>
      <c r="EZ1358" s="80">
        <f t="shared" si="2186"/>
        <v>14</v>
      </c>
      <c r="FA1358" s="80">
        <f t="shared" si="2187"/>
        <v>7</v>
      </c>
      <c r="FB1358" s="80">
        <f t="shared" si="2188"/>
        <v>11</v>
      </c>
      <c r="FC1358" s="80">
        <f t="shared" si="2189"/>
        <v>49</v>
      </c>
      <c r="FD1358" s="80">
        <f t="shared" si="2190"/>
        <v>46</v>
      </c>
      <c r="FE1358" s="80">
        <f t="shared" si="2191"/>
        <v>49</v>
      </c>
      <c r="FF1358" s="80">
        <f t="shared" si="2192"/>
        <v>3</v>
      </c>
      <c r="FH1358" s="54">
        <f t="shared" ref="FH1358:FH1373" si="2205">IF(EJ1358=EY1358,0,1)</f>
        <v>0</v>
      </c>
      <c r="FI1358" s="54">
        <f t="shared" ref="FI1358:FI1373" si="2206">IF(EQ1358=EZ1358,0,1)</f>
        <v>0</v>
      </c>
      <c r="FJ1358" s="54">
        <f t="shared" si="2193"/>
        <v>0</v>
      </c>
      <c r="FK1358" s="54">
        <f t="shared" si="2193"/>
        <v>0</v>
      </c>
      <c r="FL1358" s="54">
        <f t="shared" si="2193"/>
        <v>0</v>
      </c>
      <c r="FM1358" s="54">
        <f t="shared" si="2193"/>
        <v>0</v>
      </c>
      <c r="FN1358" s="54">
        <f t="shared" si="2193"/>
        <v>0</v>
      </c>
      <c r="FO1358" s="54">
        <f t="shared" si="2193"/>
        <v>0</v>
      </c>
      <c r="FQ1358" s="54" t="str">
        <f t="shared" si="2112"/>
        <v/>
      </c>
      <c r="FR1358" s="54" t="str">
        <f t="shared" si="2113"/>
        <v/>
      </c>
      <c r="FS1358" s="54" t="str">
        <f t="shared" si="2194"/>
        <v/>
      </c>
      <c r="FT1358" s="54" t="str">
        <f t="shared" si="2195"/>
        <v/>
      </c>
      <c r="FU1358" s="54" t="str">
        <f t="shared" si="2195"/>
        <v/>
      </c>
      <c r="FV1358" s="54" t="str">
        <f t="shared" si="2175"/>
        <v/>
      </c>
      <c r="FW1358" s="54" t="str">
        <f t="shared" si="2175"/>
        <v/>
      </c>
      <c r="FX1358" s="54" t="str">
        <f t="shared" si="2175"/>
        <v/>
      </c>
      <c r="FY1358" s="54" t="s">
        <v>1963</v>
      </c>
      <c r="FZ1358" s="58"/>
      <c r="GA1358" s="59"/>
      <c r="GB1358" s="60"/>
      <c r="GC1358" s="58"/>
      <c r="GD1358" s="59"/>
      <c r="GE1358" s="61"/>
      <c r="GF1358" s="58"/>
      <c r="GG1358" s="61"/>
      <c r="GH1358" s="61"/>
    </row>
    <row r="1359" spans="1:192" s="54" customFormat="1" ht="12" x14ac:dyDescent="0.25">
      <c r="A1359" s="54">
        <v>3</v>
      </c>
      <c r="B1359" s="54" t="s">
        <v>1915</v>
      </c>
      <c r="C1359" s="56">
        <v>32</v>
      </c>
      <c r="D1359" s="56">
        <v>21</v>
      </c>
      <c r="E1359" s="56">
        <v>4</v>
      </c>
      <c r="F1359" s="56">
        <v>7</v>
      </c>
      <c r="G1359" s="56">
        <v>95</v>
      </c>
      <c r="H1359" s="56">
        <v>48</v>
      </c>
      <c r="I1359" s="57">
        <v>67</v>
      </c>
      <c r="J1359" s="56">
        <f t="shared" si="2178"/>
        <v>47</v>
      </c>
      <c r="L1359" s="82" t="s">
        <v>1806</v>
      </c>
      <c r="M1359" s="253" t="s">
        <v>186</v>
      </c>
      <c r="N1359" s="59" t="s">
        <v>62</v>
      </c>
      <c r="O1359" s="83"/>
      <c r="P1359" s="59" t="s">
        <v>177</v>
      </c>
      <c r="Q1359" s="59" t="s">
        <v>74</v>
      </c>
      <c r="R1359" s="59" t="s">
        <v>103</v>
      </c>
      <c r="S1359" s="59" t="s">
        <v>176</v>
      </c>
      <c r="T1359" s="59" t="s">
        <v>76</v>
      </c>
      <c r="U1359" s="59" t="s">
        <v>76</v>
      </c>
      <c r="V1359" s="59" t="s">
        <v>103</v>
      </c>
      <c r="W1359" s="59" t="s">
        <v>58</v>
      </c>
      <c r="X1359" s="59" t="s">
        <v>74</v>
      </c>
      <c r="Y1359" s="59" t="s">
        <v>62</v>
      </c>
      <c r="Z1359" s="59" t="s">
        <v>77</v>
      </c>
      <c r="AA1359" s="59" t="s">
        <v>86</v>
      </c>
      <c r="AB1359" s="59" t="s">
        <v>206</v>
      </c>
      <c r="AC1359" s="85" t="s">
        <v>149</v>
      </c>
      <c r="AD1359" s="513"/>
      <c r="AL1359" s="82" t="s">
        <v>1806</v>
      </c>
      <c r="AM1359" s="253" t="s">
        <v>181</v>
      </c>
      <c r="AN1359" s="59" t="s">
        <v>413</v>
      </c>
      <c r="AO1359" s="83"/>
      <c r="AP1359" s="59" t="s">
        <v>407</v>
      </c>
      <c r="AQ1359" s="59" t="s">
        <v>192</v>
      </c>
      <c r="AR1359" s="59" t="s">
        <v>189</v>
      </c>
      <c r="AS1359" s="59" t="s">
        <v>393</v>
      </c>
      <c r="AT1359" s="479" t="s">
        <v>384</v>
      </c>
      <c r="AU1359" s="59" t="s">
        <v>180</v>
      </c>
      <c r="AV1359" s="479" t="s">
        <v>191</v>
      </c>
      <c r="AW1359" s="59" t="s">
        <v>482</v>
      </c>
      <c r="AX1359" s="59" t="s">
        <v>208</v>
      </c>
      <c r="AY1359" s="59" t="s">
        <v>151</v>
      </c>
      <c r="AZ1359" s="59" t="s">
        <v>412</v>
      </c>
      <c r="BA1359" s="479" t="s">
        <v>129</v>
      </c>
      <c r="BB1359" s="59" t="s">
        <v>782</v>
      </c>
      <c r="BC1359" s="85" t="s">
        <v>190</v>
      </c>
      <c r="BD1359" s="515"/>
      <c r="BL1359" s="90">
        <f t="shared" si="2196"/>
        <v>3</v>
      </c>
      <c r="BM1359" s="77">
        <f t="shared" si="2196"/>
        <v>1</v>
      </c>
      <c r="BN1359" s="91"/>
      <c r="BO1359" s="77">
        <f t="shared" si="2179"/>
        <v>2</v>
      </c>
      <c r="BP1359" s="77">
        <f t="shared" si="2179"/>
        <v>1</v>
      </c>
      <c r="BQ1359" s="77">
        <f t="shared" si="2179"/>
        <v>1</v>
      </c>
      <c r="BR1359" s="77">
        <f t="shared" si="2179"/>
        <v>2</v>
      </c>
      <c r="BS1359" s="77">
        <f t="shared" si="2179"/>
        <v>0</v>
      </c>
      <c r="BT1359" s="77">
        <f t="shared" si="2179"/>
        <v>0</v>
      </c>
      <c r="BU1359" s="77">
        <f t="shared" si="2179"/>
        <v>1</v>
      </c>
      <c r="BV1359" s="77">
        <f t="shared" si="2179"/>
        <v>5</v>
      </c>
      <c r="BW1359" s="77">
        <f t="shared" si="2179"/>
        <v>1</v>
      </c>
      <c r="BX1359" s="77">
        <f t="shared" si="2179"/>
        <v>1</v>
      </c>
      <c r="BY1359" s="77">
        <f t="shared" si="2179"/>
        <v>2</v>
      </c>
      <c r="BZ1359" s="77">
        <f t="shared" si="2179"/>
        <v>0</v>
      </c>
      <c r="CA1359" s="77">
        <f t="shared" si="2179"/>
        <v>1</v>
      </c>
      <c r="CB1359" s="92">
        <f t="shared" si="2179"/>
        <v>1</v>
      </c>
      <c r="CJ1359" s="78"/>
      <c r="CK1359" s="90">
        <f t="shared" si="2197"/>
        <v>4</v>
      </c>
      <c r="CL1359" s="77">
        <f t="shared" si="2197"/>
        <v>1</v>
      </c>
      <c r="CM1359" s="91"/>
      <c r="CN1359" s="77">
        <f t="shared" si="2180"/>
        <v>0</v>
      </c>
      <c r="CO1359" s="77">
        <f t="shared" si="2180"/>
        <v>2</v>
      </c>
      <c r="CP1359" s="77">
        <f t="shared" si="2180"/>
        <v>3</v>
      </c>
      <c r="CQ1359" s="77">
        <f t="shared" si="2180"/>
        <v>3</v>
      </c>
      <c r="CR1359" s="77">
        <f t="shared" si="2180"/>
        <v>2</v>
      </c>
      <c r="CS1359" s="77">
        <f t="shared" si="2180"/>
        <v>2</v>
      </c>
      <c r="CT1359" s="77">
        <f t="shared" si="2180"/>
        <v>3</v>
      </c>
      <c r="CU1359" s="77">
        <f t="shared" si="2180"/>
        <v>1</v>
      </c>
      <c r="CV1359" s="77">
        <f t="shared" si="2180"/>
        <v>2</v>
      </c>
      <c r="CW1359" s="77">
        <f t="shared" si="2180"/>
        <v>1</v>
      </c>
      <c r="CX1359" s="77">
        <f t="shared" si="2180"/>
        <v>1</v>
      </c>
      <c r="CY1359" s="77">
        <f t="shared" si="2180"/>
        <v>3</v>
      </c>
      <c r="CZ1359" s="77">
        <f t="shared" si="2180"/>
        <v>4</v>
      </c>
      <c r="DA1359" s="92">
        <f t="shared" si="2180"/>
        <v>5</v>
      </c>
      <c r="DJ1359" s="347" t="str">
        <f t="shared" si="2198"/>
        <v>A</v>
      </c>
      <c r="DK1359" s="56" t="str">
        <f t="shared" si="2198"/>
        <v>D</v>
      </c>
      <c r="DL1359" s="91"/>
      <c r="DM1359" s="56" t="str">
        <f t="shared" si="2181"/>
        <v>H</v>
      </c>
      <c r="DN1359" s="56" t="str">
        <f t="shared" si="2181"/>
        <v>A</v>
      </c>
      <c r="DO1359" s="56" t="str">
        <f t="shared" si="2181"/>
        <v>A</v>
      </c>
      <c r="DP1359" s="56" t="str">
        <f t="shared" si="2181"/>
        <v>A</v>
      </c>
      <c r="DQ1359" s="56" t="str">
        <f t="shared" si="2181"/>
        <v>A</v>
      </c>
      <c r="DR1359" s="56" t="str">
        <f t="shared" si="2181"/>
        <v>A</v>
      </c>
      <c r="DS1359" s="56" t="str">
        <f t="shared" si="2181"/>
        <v>A</v>
      </c>
      <c r="DT1359" s="56" t="str">
        <f t="shared" si="2181"/>
        <v>H</v>
      </c>
      <c r="DU1359" s="56" t="str">
        <f t="shared" si="2181"/>
        <v>A</v>
      </c>
      <c r="DV1359" s="56" t="str">
        <f t="shared" si="2181"/>
        <v>D</v>
      </c>
      <c r="DW1359" s="56" t="str">
        <f t="shared" si="2181"/>
        <v>H</v>
      </c>
      <c r="DX1359" s="56" t="str">
        <f t="shared" si="2181"/>
        <v>A</v>
      </c>
      <c r="DY1359" s="56" t="str">
        <f t="shared" si="2181"/>
        <v>A</v>
      </c>
      <c r="DZ1359" s="348" t="str">
        <f t="shared" si="2181"/>
        <v>A</v>
      </c>
      <c r="EI1359" s="53" t="str">
        <f t="shared" si="2182"/>
        <v>Bracknell Town</v>
      </c>
      <c r="EJ1359" s="79">
        <f t="shared" si="2199"/>
        <v>32</v>
      </c>
      <c r="EK1359" s="80">
        <f t="shared" si="2200"/>
        <v>3</v>
      </c>
      <c r="EL1359" s="80">
        <f t="shared" si="2201"/>
        <v>2</v>
      </c>
      <c r="EM1359" s="80">
        <f t="shared" si="2202"/>
        <v>11</v>
      </c>
      <c r="EN1359" s="80">
        <f>COUNTIF(DL$1357:DL$1373,"A")</f>
        <v>3</v>
      </c>
      <c r="EO1359" s="80">
        <f>COUNTIF(DL$1357:DL$1373,"D")</f>
        <v>2</v>
      </c>
      <c r="EP1359" s="80">
        <f>COUNTIF(DL$1357:DL$1373,"H")</f>
        <v>11</v>
      </c>
      <c r="EQ1359" s="79">
        <f t="shared" si="2203"/>
        <v>6</v>
      </c>
      <c r="ER1359" s="79">
        <f t="shared" si="2183"/>
        <v>4</v>
      </c>
      <c r="ES1359" s="79">
        <f t="shared" si="2183"/>
        <v>22</v>
      </c>
      <c r="ET1359" s="81">
        <f>SUM($BL1359:$CI1359)+SUM(CM$1357:CM$1373)</f>
        <v>47</v>
      </c>
      <c r="EU1359" s="81">
        <f>SUM($CK1359:$DH1359)+SUM(BN$1357:BN$1373)</f>
        <v>85</v>
      </c>
      <c r="EV1359" s="79">
        <f t="shared" si="2184"/>
        <v>22</v>
      </c>
      <c r="EW1359" s="81">
        <f t="shared" si="2204"/>
        <v>-38</v>
      </c>
      <c r="EX1359" s="78"/>
      <c r="EY1359" s="80">
        <f t="shared" si="2185"/>
        <v>32</v>
      </c>
      <c r="EZ1359" s="80">
        <f t="shared" si="2186"/>
        <v>6</v>
      </c>
      <c r="FA1359" s="80">
        <f t="shared" si="2187"/>
        <v>4</v>
      </c>
      <c r="FB1359" s="80">
        <f t="shared" si="2188"/>
        <v>22</v>
      </c>
      <c r="FC1359" s="80">
        <f t="shared" si="2189"/>
        <v>47</v>
      </c>
      <c r="FD1359" s="80">
        <f t="shared" si="2190"/>
        <v>85</v>
      </c>
      <c r="FE1359" s="80">
        <f t="shared" si="2191"/>
        <v>22</v>
      </c>
      <c r="FF1359" s="80">
        <f t="shared" si="2192"/>
        <v>-38</v>
      </c>
      <c r="FH1359" s="54">
        <f t="shared" si="2205"/>
        <v>0</v>
      </c>
      <c r="FI1359" s="54">
        <f t="shared" si="2206"/>
        <v>0</v>
      </c>
      <c r="FJ1359" s="54">
        <f t="shared" si="2193"/>
        <v>0</v>
      </c>
      <c r="FK1359" s="54">
        <f t="shared" si="2193"/>
        <v>0</v>
      </c>
      <c r="FL1359" s="54">
        <f t="shared" si="2193"/>
        <v>0</v>
      </c>
      <c r="FM1359" s="54">
        <f t="shared" si="2193"/>
        <v>0</v>
      </c>
      <c r="FN1359" s="54">
        <f t="shared" si="2193"/>
        <v>0</v>
      </c>
      <c r="FO1359" s="54">
        <f t="shared" si="2193"/>
        <v>0</v>
      </c>
      <c r="FQ1359" s="54" t="str">
        <f t="shared" si="2112"/>
        <v/>
      </c>
      <c r="FR1359" s="54" t="str">
        <f t="shared" si="2113"/>
        <v/>
      </c>
      <c r="FS1359" s="54" t="str">
        <f t="shared" si="2194"/>
        <v/>
      </c>
      <c r="FT1359" s="54" t="str">
        <f t="shared" si="2195"/>
        <v/>
      </c>
      <c r="FU1359" s="54" t="str">
        <f t="shared" si="2195"/>
        <v/>
      </c>
      <c r="FV1359" s="54" t="str">
        <f t="shared" si="2175"/>
        <v/>
      </c>
      <c r="FW1359" s="54" t="str">
        <f t="shared" si="2175"/>
        <v/>
      </c>
      <c r="FX1359" s="54" t="str">
        <f t="shared" si="2175"/>
        <v/>
      </c>
      <c r="FZ1359" s="58"/>
      <c r="GA1359" s="59"/>
      <c r="GB1359" s="60"/>
      <c r="GC1359" s="58"/>
      <c r="GD1359" s="59"/>
      <c r="GE1359" s="61"/>
      <c r="GF1359" s="58"/>
      <c r="GG1359" s="61"/>
      <c r="GH1359" s="61"/>
    </row>
    <row r="1360" spans="1:192" s="54" customFormat="1" ht="12" x14ac:dyDescent="0.25">
      <c r="A1360" s="54">
        <v>4</v>
      </c>
      <c r="B1360" s="54" t="s">
        <v>1126</v>
      </c>
      <c r="C1360" s="56">
        <v>32</v>
      </c>
      <c r="D1360" s="56">
        <v>18</v>
      </c>
      <c r="E1360" s="56">
        <v>10</v>
      </c>
      <c r="F1360" s="56">
        <v>4</v>
      </c>
      <c r="G1360" s="56">
        <v>90</v>
      </c>
      <c r="H1360" s="56">
        <v>41</v>
      </c>
      <c r="I1360" s="57">
        <v>64</v>
      </c>
      <c r="J1360" s="56">
        <f t="shared" si="2178"/>
        <v>49</v>
      </c>
      <c r="L1360" s="82" t="s">
        <v>1777</v>
      </c>
      <c r="M1360" s="253" t="s">
        <v>98</v>
      </c>
      <c r="N1360" s="59" t="s">
        <v>76</v>
      </c>
      <c r="O1360" s="59" t="s">
        <v>200</v>
      </c>
      <c r="P1360" s="83"/>
      <c r="Q1360" s="59" t="s">
        <v>99</v>
      </c>
      <c r="R1360" s="59" t="s">
        <v>87</v>
      </c>
      <c r="S1360" s="59" t="s">
        <v>74</v>
      </c>
      <c r="T1360" s="59" t="s">
        <v>206</v>
      </c>
      <c r="U1360" s="59" t="s">
        <v>102</v>
      </c>
      <c r="V1360" s="59" t="s">
        <v>77</v>
      </c>
      <c r="W1360" s="59" t="s">
        <v>76</v>
      </c>
      <c r="X1360" s="59" t="s">
        <v>148</v>
      </c>
      <c r="Y1360" s="59" t="s">
        <v>177</v>
      </c>
      <c r="Z1360" s="59" t="s">
        <v>124</v>
      </c>
      <c r="AA1360" s="59" t="s">
        <v>98</v>
      </c>
      <c r="AB1360" s="59" t="s">
        <v>840</v>
      </c>
      <c r="AC1360" s="85" t="s">
        <v>176</v>
      </c>
      <c r="AD1360" s="513" t="s">
        <v>62</v>
      </c>
      <c r="AL1360" s="82" t="s">
        <v>1777</v>
      </c>
      <c r="AM1360" s="253" t="s">
        <v>675</v>
      </c>
      <c r="AN1360" s="59" t="s">
        <v>311</v>
      </c>
      <c r="AO1360" s="59" t="s">
        <v>169</v>
      </c>
      <c r="AP1360" s="83"/>
      <c r="AQ1360" s="59" t="s">
        <v>155</v>
      </c>
      <c r="AR1360" s="59" t="s">
        <v>208</v>
      </c>
      <c r="AS1360" s="59" t="s">
        <v>406</v>
      </c>
      <c r="AT1360" s="59" t="s">
        <v>187</v>
      </c>
      <c r="AU1360" s="59" t="s">
        <v>160</v>
      </c>
      <c r="AV1360" s="59" t="s">
        <v>182</v>
      </c>
      <c r="AW1360" s="59" t="s">
        <v>782</v>
      </c>
      <c r="AX1360" s="59" t="s">
        <v>192</v>
      </c>
      <c r="AY1360" s="59" t="s">
        <v>221</v>
      </c>
      <c r="AZ1360" s="59" t="s">
        <v>1192</v>
      </c>
      <c r="BA1360" s="59" t="s">
        <v>382</v>
      </c>
      <c r="BB1360" s="59" t="s">
        <v>157</v>
      </c>
      <c r="BC1360" s="85" t="s">
        <v>414</v>
      </c>
      <c r="BD1360" s="515" t="s">
        <v>154</v>
      </c>
      <c r="BL1360" s="90">
        <f t="shared" si="2196"/>
        <v>0</v>
      </c>
      <c r="BM1360" s="77">
        <f t="shared" si="2196"/>
        <v>0</v>
      </c>
      <c r="BN1360" s="77">
        <f t="shared" si="2196"/>
        <v>2</v>
      </c>
      <c r="BO1360" s="91"/>
      <c r="BP1360" s="77">
        <f t="shared" si="2179"/>
        <v>1</v>
      </c>
      <c r="BQ1360" s="77">
        <f t="shared" si="2179"/>
        <v>3</v>
      </c>
      <c r="BR1360" s="77">
        <f t="shared" si="2179"/>
        <v>1</v>
      </c>
      <c r="BS1360" s="77">
        <f t="shared" si="2179"/>
        <v>1</v>
      </c>
      <c r="BT1360" s="77">
        <f t="shared" si="2179"/>
        <v>2</v>
      </c>
      <c r="BU1360" s="77">
        <f t="shared" si="2179"/>
        <v>2</v>
      </c>
      <c r="BV1360" s="77">
        <f t="shared" si="2179"/>
        <v>0</v>
      </c>
      <c r="BW1360" s="77">
        <f t="shared" si="2179"/>
        <v>0</v>
      </c>
      <c r="BX1360" s="77">
        <f t="shared" si="2179"/>
        <v>2</v>
      </c>
      <c r="BY1360" s="77">
        <f t="shared" si="2179"/>
        <v>0</v>
      </c>
      <c r="BZ1360" s="77">
        <f t="shared" si="2179"/>
        <v>0</v>
      </c>
      <c r="CA1360" s="77">
        <f t="shared" si="2179"/>
        <v>0</v>
      </c>
      <c r="CB1360" s="92">
        <f t="shared" si="2179"/>
        <v>2</v>
      </c>
      <c r="CJ1360" s="78"/>
      <c r="CK1360" s="90">
        <f t="shared" si="2197"/>
        <v>5</v>
      </c>
      <c r="CL1360" s="77">
        <f t="shared" si="2197"/>
        <v>2</v>
      </c>
      <c r="CM1360" s="77">
        <f t="shared" si="2197"/>
        <v>2</v>
      </c>
      <c r="CN1360" s="91"/>
      <c r="CO1360" s="77">
        <f t="shared" si="2180"/>
        <v>0</v>
      </c>
      <c r="CP1360" s="77">
        <f t="shared" si="2180"/>
        <v>3</v>
      </c>
      <c r="CQ1360" s="77">
        <f t="shared" si="2180"/>
        <v>2</v>
      </c>
      <c r="CR1360" s="77">
        <f t="shared" si="2180"/>
        <v>4</v>
      </c>
      <c r="CS1360" s="77">
        <f t="shared" si="2180"/>
        <v>4</v>
      </c>
      <c r="CT1360" s="77">
        <f t="shared" si="2180"/>
        <v>1</v>
      </c>
      <c r="CU1360" s="77">
        <f t="shared" si="2180"/>
        <v>2</v>
      </c>
      <c r="CV1360" s="77">
        <f t="shared" si="2180"/>
        <v>1</v>
      </c>
      <c r="CW1360" s="77">
        <f t="shared" si="2180"/>
        <v>0</v>
      </c>
      <c r="CX1360" s="77">
        <f t="shared" si="2180"/>
        <v>0</v>
      </c>
      <c r="CY1360" s="77">
        <f t="shared" si="2180"/>
        <v>5</v>
      </c>
      <c r="CZ1360" s="77">
        <f t="shared" si="2180"/>
        <v>9</v>
      </c>
      <c r="DA1360" s="92">
        <f t="shared" si="2180"/>
        <v>3</v>
      </c>
      <c r="DJ1360" s="347" t="str">
        <f t="shared" si="2198"/>
        <v>A</v>
      </c>
      <c r="DK1360" s="56" t="str">
        <f t="shared" si="2198"/>
        <v>A</v>
      </c>
      <c r="DL1360" s="56" t="str">
        <f t="shared" si="2198"/>
        <v>D</v>
      </c>
      <c r="DM1360" s="91"/>
      <c r="DN1360" s="56" t="str">
        <f t="shared" si="2181"/>
        <v>H</v>
      </c>
      <c r="DO1360" s="56" t="str">
        <f t="shared" si="2181"/>
        <v>D</v>
      </c>
      <c r="DP1360" s="56" t="str">
        <f t="shared" si="2181"/>
        <v>A</v>
      </c>
      <c r="DQ1360" s="56" t="str">
        <f t="shared" si="2181"/>
        <v>A</v>
      </c>
      <c r="DR1360" s="56" t="str">
        <f t="shared" si="2181"/>
        <v>A</v>
      </c>
      <c r="DS1360" s="56" t="str">
        <f t="shared" si="2181"/>
        <v>H</v>
      </c>
      <c r="DT1360" s="56" t="str">
        <f t="shared" si="2181"/>
        <v>A</v>
      </c>
      <c r="DU1360" s="56" t="str">
        <f t="shared" si="2181"/>
        <v>A</v>
      </c>
      <c r="DV1360" s="56" t="str">
        <f t="shared" si="2181"/>
        <v>H</v>
      </c>
      <c r="DW1360" s="56" t="str">
        <f t="shared" si="2181"/>
        <v>D</v>
      </c>
      <c r="DX1360" s="56" t="str">
        <f t="shared" si="2181"/>
        <v>A</v>
      </c>
      <c r="DY1360" s="56" t="str">
        <f t="shared" si="2181"/>
        <v>A</v>
      </c>
      <c r="DZ1360" s="348" t="str">
        <f t="shared" si="2181"/>
        <v>A</v>
      </c>
      <c r="EI1360" s="53" t="str">
        <f t="shared" si="2182"/>
        <v>Camberley Town</v>
      </c>
      <c r="EJ1360" s="79">
        <f t="shared" si="2199"/>
        <v>32</v>
      </c>
      <c r="EK1360" s="80">
        <f t="shared" si="2200"/>
        <v>3</v>
      </c>
      <c r="EL1360" s="80">
        <f t="shared" si="2201"/>
        <v>3</v>
      </c>
      <c r="EM1360" s="80">
        <f t="shared" si="2202"/>
        <v>10</v>
      </c>
      <c r="EN1360" s="80">
        <f>COUNTIF(DM$1357:DM$1373,"A")</f>
        <v>0</v>
      </c>
      <c r="EO1360" s="80">
        <f>COUNTIF(DM$1357:DM$1373,"D")</f>
        <v>1</v>
      </c>
      <c r="EP1360" s="80">
        <f>COUNTIF(DM$1357:DM$1373,"H")</f>
        <v>15</v>
      </c>
      <c r="EQ1360" s="79">
        <f t="shared" si="2203"/>
        <v>3</v>
      </c>
      <c r="ER1360" s="79">
        <f t="shared" si="2183"/>
        <v>4</v>
      </c>
      <c r="ES1360" s="79">
        <f t="shared" si="2183"/>
        <v>25</v>
      </c>
      <c r="ET1360" s="81">
        <f>SUM($BK1360:$CI1360)+SUM(CN$1357:CN$1373)</f>
        <v>26</v>
      </c>
      <c r="EU1360" s="81">
        <f>SUM($CK1360:$DH1360)+SUM(BO$1357:BO$1373)</f>
        <v>115</v>
      </c>
      <c r="EV1360" s="79">
        <f t="shared" si="2184"/>
        <v>13</v>
      </c>
      <c r="EW1360" s="81">
        <f t="shared" si="2204"/>
        <v>-89</v>
      </c>
      <c r="EX1360" s="78"/>
      <c r="EY1360" s="80">
        <f t="shared" si="2185"/>
        <v>32</v>
      </c>
      <c r="EZ1360" s="80">
        <f t="shared" si="2186"/>
        <v>3</v>
      </c>
      <c r="FA1360" s="80">
        <f t="shared" si="2187"/>
        <v>4</v>
      </c>
      <c r="FB1360" s="80">
        <f t="shared" si="2188"/>
        <v>25</v>
      </c>
      <c r="FC1360" s="80">
        <f t="shared" si="2189"/>
        <v>26</v>
      </c>
      <c r="FD1360" s="80">
        <f t="shared" si="2190"/>
        <v>115</v>
      </c>
      <c r="FE1360" s="80">
        <f t="shared" si="2191"/>
        <v>13</v>
      </c>
      <c r="FF1360" s="80">
        <f t="shared" si="2192"/>
        <v>-89</v>
      </c>
      <c r="FH1360" s="54">
        <f t="shared" si="2205"/>
        <v>0</v>
      </c>
      <c r="FI1360" s="54">
        <f t="shared" si="2206"/>
        <v>0</v>
      </c>
      <c r="FJ1360" s="54">
        <f t="shared" si="2193"/>
        <v>0</v>
      </c>
      <c r="FK1360" s="54">
        <f t="shared" si="2193"/>
        <v>0</v>
      </c>
      <c r="FL1360" s="54">
        <f t="shared" si="2193"/>
        <v>0</v>
      </c>
      <c r="FM1360" s="54">
        <f t="shared" si="2193"/>
        <v>0</v>
      </c>
      <c r="FN1360" s="54">
        <f t="shared" si="2193"/>
        <v>0</v>
      </c>
      <c r="FO1360" s="54">
        <f t="shared" si="2193"/>
        <v>0</v>
      </c>
      <c r="FQ1360" s="54" t="str">
        <f t="shared" si="2112"/>
        <v/>
      </c>
      <c r="FR1360" s="54" t="str">
        <f t="shared" si="2113"/>
        <v/>
      </c>
      <c r="FS1360" s="54" t="str">
        <f t="shared" si="2194"/>
        <v/>
      </c>
      <c r="FT1360" s="54" t="str">
        <f t="shared" si="2195"/>
        <v/>
      </c>
      <c r="FU1360" s="54" t="str">
        <f t="shared" si="2195"/>
        <v/>
      </c>
      <c r="FV1360" s="54" t="str">
        <f t="shared" si="2175"/>
        <v/>
      </c>
      <c r="FW1360" s="54" t="str">
        <f t="shared" si="2175"/>
        <v/>
      </c>
      <c r="FX1360" s="54" t="str">
        <f t="shared" si="2175"/>
        <v/>
      </c>
      <c r="FZ1360" s="58"/>
      <c r="GA1360" s="59"/>
      <c r="GB1360" s="60"/>
      <c r="GC1360" s="58"/>
      <c r="GD1360" s="59"/>
      <c r="GE1360" s="61"/>
      <c r="GF1360" s="58"/>
      <c r="GG1360" s="61"/>
      <c r="GH1360" s="61"/>
    </row>
    <row r="1361" spans="1:192" s="54" customFormat="1" ht="12" x14ac:dyDescent="0.25">
      <c r="A1361" s="54">
        <v>5</v>
      </c>
      <c r="B1361" s="54" t="s">
        <v>897</v>
      </c>
      <c r="C1361" s="56">
        <v>32</v>
      </c>
      <c r="D1361" s="56">
        <v>16</v>
      </c>
      <c r="E1361" s="56">
        <v>7</v>
      </c>
      <c r="F1361" s="56">
        <v>9</v>
      </c>
      <c r="G1361" s="56">
        <v>83</v>
      </c>
      <c r="H1361" s="56">
        <v>50</v>
      </c>
      <c r="I1361" s="57">
        <v>55</v>
      </c>
      <c r="J1361" s="56">
        <f t="shared" si="2178"/>
        <v>33</v>
      </c>
      <c r="L1361" s="82" t="s">
        <v>1126</v>
      </c>
      <c r="M1361" s="253" t="s">
        <v>100</v>
      </c>
      <c r="N1361" s="59" t="s">
        <v>150</v>
      </c>
      <c r="O1361" s="59" t="s">
        <v>60</v>
      </c>
      <c r="P1361" s="59" t="s">
        <v>125</v>
      </c>
      <c r="Q1361" s="83"/>
      <c r="R1361" s="59" t="s">
        <v>126</v>
      </c>
      <c r="S1361" s="59" t="s">
        <v>62</v>
      </c>
      <c r="T1361" s="59" t="s">
        <v>162</v>
      </c>
      <c r="U1361" s="59" t="s">
        <v>62</v>
      </c>
      <c r="V1361" s="59" t="s">
        <v>87</v>
      </c>
      <c r="W1361" s="59" t="s">
        <v>77</v>
      </c>
      <c r="X1361" s="59" t="s">
        <v>125</v>
      </c>
      <c r="Y1361" s="59" t="s">
        <v>178</v>
      </c>
      <c r="Z1361" s="59" t="s">
        <v>60</v>
      </c>
      <c r="AA1361" s="59" t="s">
        <v>62</v>
      </c>
      <c r="AB1361" s="59" t="s">
        <v>177</v>
      </c>
      <c r="AC1361" s="85" t="s">
        <v>304</v>
      </c>
      <c r="AD1361" s="513" t="s">
        <v>76</v>
      </c>
      <c r="AL1361" s="82" t="s">
        <v>1126</v>
      </c>
      <c r="AM1361" s="253" t="s">
        <v>191</v>
      </c>
      <c r="AN1361" s="59" t="s">
        <v>170</v>
      </c>
      <c r="AO1361" s="479" t="s">
        <v>433</v>
      </c>
      <c r="AP1361" s="59" t="s">
        <v>482</v>
      </c>
      <c r="AQ1361" s="83"/>
      <c r="AR1361" s="479" t="s">
        <v>372</v>
      </c>
      <c r="AS1361" s="59" t="s">
        <v>380</v>
      </c>
      <c r="AT1361" s="59" t="s">
        <v>166</v>
      </c>
      <c r="AU1361" s="479" t="s">
        <v>384</v>
      </c>
      <c r="AV1361" s="59" t="s">
        <v>212</v>
      </c>
      <c r="AW1361" s="59" t="s">
        <v>404</v>
      </c>
      <c r="AX1361" s="59" t="s">
        <v>179</v>
      </c>
      <c r="AY1361" s="59" t="s">
        <v>370</v>
      </c>
      <c r="AZ1361" s="479" t="s">
        <v>181</v>
      </c>
      <c r="BA1361" s="479" t="s">
        <v>151</v>
      </c>
      <c r="BB1361" s="59" t="s">
        <v>158</v>
      </c>
      <c r="BC1361" s="85" t="s">
        <v>412</v>
      </c>
      <c r="BD1361" s="515" t="s">
        <v>782</v>
      </c>
      <c r="BL1361" s="90">
        <f t="shared" si="2196"/>
        <v>4</v>
      </c>
      <c r="BM1361" s="77">
        <f t="shared" si="2196"/>
        <v>3</v>
      </c>
      <c r="BN1361" s="77">
        <f t="shared" si="2196"/>
        <v>4</v>
      </c>
      <c r="BO1361" s="77">
        <f t="shared" si="2196"/>
        <v>5</v>
      </c>
      <c r="BP1361" s="91"/>
      <c r="BQ1361" s="77">
        <f t="shared" si="2179"/>
        <v>7</v>
      </c>
      <c r="BR1361" s="77">
        <f t="shared" si="2179"/>
        <v>1</v>
      </c>
      <c r="BS1361" s="77">
        <f t="shared" si="2179"/>
        <v>6</v>
      </c>
      <c r="BT1361" s="77">
        <f t="shared" si="2179"/>
        <v>1</v>
      </c>
      <c r="BU1361" s="77">
        <f t="shared" si="2179"/>
        <v>3</v>
      </c>
      <c r="BV1361" s="77">
        <f t="shared" si="2179"/>
        <v>2</v>
      </c>
      <c r="BW1361" s="77">
        <f t="shared" si="2179"/>
        <v>5</v>
      </c>
      <c r="BX1361" s="77">
        <f t="shared" si="2179"/>
        <v>6</v>
      </c>
      <c r="BY1361" s="77">
        <f t="shared" si="2179"/>
        <v>4</v>
      </c>
      <c r="BZ1361" s="77">
        <f t="shared" si="2179"/>
        <v>1</v>
      </c>
      <c r="CA1361" s="77">
        <f t="shared" si="2179"/>
        <v>2</v>
      </c>
      <c r="CB1361" s="92">
        <f t="shared" si="2179"/>
        <v>4</v>
      </c>
      <c r="CJ1361" s="78"/>
      <c r="CK1361" s="90">
        <f t="shared" si="2197"/>
        <v>3</v>
      </c>
      <c r="CL1361" s="77">
        <f t="shared" si="2197"/>
        <v>1</v>
      </c>
      <c r="CM1361" s="77">
        <f t="shared" si="2197"/>
        <v>1</v>
      </c>
      <c r="CN1361" s="77">
        <f t="shared" si="2197"/>
        <v>0</v>
      </c>
      <c r="CO1361" s="91"/>
      <c r="CP1361" s="77">
        <f t="shared" si="2180"/>
        <v>0</v>
      </c>
      <c r="CQ1361" s="77">
        <f t="shared" si="2180"/>
        <v>1</v>
      </c>
      <c r="CR1361" s="77">
        <f t="shared" si="2180"/>
        <v>0</v>
      </c>
      <c r="CS1361" s="77">
        <f t="shared" si="2180"/>
        <v>1</v>
      </c>
      <c r="CT1361" s="77">
        <f t="shared" si="2180"/>
        <v>3</v>
      </c>
      <c r="CU1361" s="77">
        <f t="shared" si="2180"/>
        <v>1</v>
      </c>
      <c r="CV1361" s="77">
        <f t="shared" si="2180"/>
        <v>0</v>
      </c>
      <c r="CW1361" s="77">
        <f t="shared" si="2180"/>
        <v>1</v>
      </c>
      <c r="CX1361" s="77">
        <f t="shared" si="2180"/>
        <v>1</v>
      </c>
      <c r="CY1361" s="77">
        <f t="shared" si="2180"/>
        <v>1</v>
      </c>
      <c r="CZ1361" s="77">
        <f t="shared" si="2180"/>
        <v>0</v>
      </c>
      <c r="DA1361" s="92">
        <f t="shared" si="2180"/>
        <v>2</v>
      </c>
      <c r="DJ1361" s="347" t="str">
        <f t="shared" si="2198"/>
        <v>H</v>
      </c>
      <c r="DK1361" s="56" t="str">
        <f t="shared" si="2198"/>
        <v>H</v>
      </c>
      <c r="DL1361" s="56" t="str">
        <f t="shared" si="2198"/>
        <v>H</v>
      </c>
      <c r="DM1361" s="56" t="str">
        <f t="shared" si="2198"/>
        <v>H</v>
      </c>
      <c r="DN1361" s="91"/>
      <c r="DO1361" s="56" t="str">
        <f t="shared" si="2181"/>
        <v>H</v>
      </c>
      <c r="DP1361" s="56" t="str">
        <f t="shared" si="2181"/>
        <v>D</v>
      </c>
      <c r="DQ1361" s="56" t="str">
        <f t="shared" si="2181"/>
        <v>H</v>
      </c>
      <c r="DR1361" s="56" t="str">
        <f t="shared" si="2181"/>
        <v>D</v>
      </c>
      <c r="DS1361" s="56" t="str">
        <f t="shared" si="2181"/>
        <v>D</v>
      </c>
      <c r="DT1361" s="56" t="str">
        <f t="shared" si="2181"/>
        <v>H</v>
      </c>
      <c r="DU1361" s="56" t="str">
        <f t="shared" si="2181"/>
        <v>H</v>
      </c>
      <c r="DV1361" s="56" t="str">
        <f t="shared" si="2181"/>
        <v>H</v>
      </c>
      <c r="DW1361" s="56" t="str">
        <f t="shared" si="2181"/>
        <v>H</v>
      </c>
      <c r="DX1361" s="56" t="str">
        <f t="shared" si="2181"/>
        <v>D</v>
      </c>
      <c r="DY1361" s="56" t="str">
        <f t="shared" si="2181"/>
        <v>H</v>
      </c>
      <c r="DZ1361" s="348" t="str">
        <f t="shared" si="2181"/>
        <v>H</v>
      </c>
      <c r="EI1361" s="53" t="str">
        <f t="shared" si="2182"/>
        <v>Carshalton Athletic</v>
      </c>
      <c r="EJ1361" s="79">
        <f t="shared" si="2199"/>
        <v>32</v>
      </c>
      <c r="EK1361" s="80">
        <f t="shared" si="2200"/>
        <v>12</v>
      </c>
      <c r="EL1361" s="80">
        <f t="shared" si="2201"/>
        <v>4</v>
      </c>
      <c r="EM1361" s="80">
        <f t="shared" si="2202"/>
        <v>0</v>
      </c>
      <c r="EN1361" s="80">
        <f>COUNTIF(DN$1357:DN$1373,"A")</f>
        <v>6</v>
      </c>
      <c r="EO1361" s="80">
        <f>COUNTIF(DN$1357:DN$1373,"D")</f>
        <v>6</v>
      </c>
      <c r="EP1361" s="80">
        <f>COUNTIF(DN$1357:DN$1373,"H")</f>
        <v>4</v>
      </c>
      <c r="EQ1361" s="79">
        <f t="shared" si="2203"/>
        <v>18</v>
      </c>
      <c r="ER1361" s="79">
        <f t="shared" si="2183"/>
        <v>10</v>
      </c>
      <c r="ES1361" s="79">
        <f t="shared" si="2183"/>
        <v>4</v>
      </c>
      <c r="ET1361" s="81">
        <f>SUM($BL1361:$CI1361)+SUM(CO$1357:CO$1373)</f>
        <v>90</v>
      </c>
      <c r="EU1361" s="81">
        <f>SUM($CK1361:$DH1361)+SUM(BP$1357:BP$1373)</f>
        <v>41</v>
      </c>
      <c r="EV1361" s="79">
        <f t="shared" si="2184"/>
        <v>64</v>
      </c>
      <c r="EW1361" s="81">
        <f t="shared" si="2204"/>
        <v>49</v>
      </c>
      <c r="EX1361" s="78"/>
      <c r="EY1361" s="80">
        <f t="shared" si="2185"/>
        <v>32</v>
      </c>
      <c r="EZ1361" s="80">
        <f t="shared" si="2186"/>
        <v>18</v>
      </c>
      <c r="FA1361" s="80">
        <f t="shared" si="2187"/>
        <v>10</v>
      </c>
      <c r="FB1361" s="80">
        <f t="shared" si="2188"/>
        <v>4</v>
      </c>
      <c r="FC1361" s="80">
        <f t="shared" si="2189"/>
        <v>90</v>
      </c>
      <c r="FD1361" s="80">
        <f t="shared" si="2190"/>
        <v>41</v>
      </c>
      <c r="FE1361" s="80">
        <f t="shared" si="2191"/>
        <v>64</v>
      </c>
      <c r="FF1361" s="80">
        <f t="shared" si="2192"/>
        <v>49</v>
      </c>
      <c r="FH1361" s="54">
        <f t="shared" si="2205"/>
        <v>0</v>
      </c>
      <c r="FI1361" s="54">
        <f t="shared" si="2206"/>
        <v>0</v>
      </c>
      <c r="FJ1361" s="54">
        <f t="shared" si="2193"/>
        <v>0</v>
      </c>
      <c r="FK1361" s="54">
        <f t="shared" si="2193"/>
        <v>0</v>
      </c>
      <c r="FL1361" s="54">
        <f t="shared" si="2193"/>
        <v>0</v>
      </c>
      <c r="FM1361" s="54">
        <f t="shared" si="2193"/>
        <v>0</v>
      </c>
      <c r="FN1361" s="54">
        <f t="shared" si="2193"/>
        <v>0</v>
      </c>
      <c r="FO1361" s="54">
        <f t="shared" si="2193"/>
        <v>0</v>
      </c>
      <c r="FQ1361" s="54" t="str">
        <f t="shared" si="2112"/>
        <v/>
      </c>
      <c r="FR1361" s="54" t="str">
        <f t="shared" si="2113"/>
        <v/>
      </c>
      <c r="FS1361" s="54" t="str">
        <f t="shared" si="2194"/>
        <v/>
      </c>
      <c r="FT1361" s="54" t="str">
        <f t="shared" si="2195"/>
        <v/>
      </c>
      <c r="FU1361" s="54" t="str">
        <f t="shared" si="2195"/>
        <v/>
      </c>
      <c r="FV1361" s="54" t="str">
        <f t="shared" si="2175"/>
        <v/>
      </c>
      <c r="FW1361" s="54" t="str">
        <f t="shared" si="2175"/>
        <v/>
      </c>
      <c r="FX1361" s="54" t="str">
        <f t="shared" si="2175"/>
        <v/>
      </c>
      <c r="FZ1361" s="58"/>
      <c r="GA1361" s="59"/>
      <c r="GB1361" s="60"/>
      <c r="GC1361" s="58"/>
      <c r="GD1361" s="59"/>
      <c r="GE1361" s="61"/>
      <c r="GF1361" s="58"/>
      <c r="GG1361" s="61"/>
      <c r="GH1361" s="61"/>
    </row>
    <row r="1362" spans="1:192" s="54" customFormat="1" ht="12" x14ac:dyDescent="0.25">
      <c r="A1362" s="54">
        <v>6</v>
      </c>
      <c r="B1362" s="54" t="s">
        <v>1960</v>
      </c>
      <c r="C1362" s="56">
        <v>32</v>
      </c>
      <c r="D1362" s="56">
        <v>15</v>
      </c>
      <c r="E1362" s="56">
        <v>9</v>
      </c>
      <c r="F1362" s="56">
        <v>8</v>
      </c>
      <c r="G1362" s="56">
        <v>74</v>
      </c>
      <c r="H1362" s="56">
        <v>46</v>
      </c>
      <c r="I1362" s="57">
        <v>54</v>
      </c>
      <c r="J1362" s="56">
        <f t="shared" si="2178"/>
        <v>28</v>
      </c>
      <c r="L1362" s="82" t="s">
        <v>1924</v>
      </c>
      <c r="M1362" s="253" t="s">
        <v>77</v>
      </c>
      <c r="N1362" s="59" t="s">
        <v>74</v>
      </c>
      <c r="O1362" s="59" t="s">
        <v>176</v>
      </c>
      <c r="P1362" s="59" t="s">
        <v>60</v>
      </c>
      <c r="Q1362" s="59" t="s">
        <v>76</v>
      </c>
      <c r="R1362" s="83"/>
      <c r="S1362" s="59" t="s">
        <v>124</v>
      </c>
      <c r="T1362" s="59" t="s">
        <v>74</v>
      </c>
      <c r="U1362" s="59" t="s">
        <v>177</v>
      </c>
      <c r="V1362" s="59" t="s">
        <v>99</v>
      </c>
      <c r="W1362" s="59" t="s">
        <v>200</v>
      </c>
      <c r="X1362" s="59" t="s">
        <v>200</v>
      </c>
      <c r="Y1362" s="59" t="s">
        <v>62</v>
      </c>
      <c r="Z1362" s="59" t="s">
        <v>76</v>
      </c>
      <c r="AA1362" s="59" t="s">
        <v>206</v>
      </c>
      <c r="AB1362" s="59" t="s">
        <v>200</v>
      </c>
      <c r="AC1362" s="85" t="s">
        <v>206</v>
      </c>
      <c r="AD1362" s="513" t="s">
        <v>110</v>
      </c>
      <c r="AL1362" s="82" t="s">
        <v>1924</v>
      </c>
      <c r="AM1362" s="477" t="s">
        <v>392</v>
      </c>
      <c r="AN1362" s="59" t="s">
        <v>169</v>
      </c>
      <c r="AO1362" s="59" t="s">
        <v>154</v>
      </c>
      <c r="AP1362" s="479" t="s">
        <v>191</v>
      </c>
      <c r="AQ1362" s="59" t="s">
        <v>413</v>
      </c>
      <c r="AR1362" s="83"/>
      <c r="AS1362" s="59" t="s">
        <v>166</v>
      </c>
      <c r="AT1362" s="59" t="s">
        <v>170</v>
      </c>
      <c r="AU1362" s="59" t="s">
        <v>780</v>
      </c>
      <c r="AV1362" s="59" t="s">
        <v>156</v>
      </c>
      <c r="AW1362" s="59" t="s">
        <v>198</v>
      </c>
      <c r="AX1362" s="59" t="s">
        <v>782</v>
      </c>
      <c r="AY1362" s="59" t="s">
        <v>179</v>
      </c>
      <c r="AZ1362" s="59" t="s">
        <v>152</v>
      </c>
      <c r="BA1362" s="59" t="s">
        <v>404</v>
      </c>
      <c r="BB1362" s="59" t="s">
        <v>192</v>
      </c>
      <c r="BC1362" s="85" t="s">
        <v>402</v>
      </c>
      <c r="BD1362" s="515" t="s">
        <v>188</v>
      </c>
      <c r="BL1362" s="90">
        <f t="shared" si="2196"/>
        <v>2</v>
      </c>
      <c r="BM1362" s="77">
        <f t="shared" si="2196"/>
        <v>1</v>
      </c>
      <c r="BN1362" s="77">
        <f t="shared" si="2196"/>
        <v>2</v>
      </c>
      <c r="BO1362" s="77">
        <f t="shared" si="2196"/>
        <v>4</v>
      </c>
      <c r="BP1362" s="77">
        <f t="shared" si="2196"/>
        <v>0</v>
      </c>
      <c r="BQ1362" s="91"/>
      <c r="BR1362" s="77">
        <f t="shared" si="2179"/>
        <v>0</v>
      </c>
      <c r="BS1362" s="77">
        <f t="shared" si="2179"/>
        <v>1</v>
      </c>
      <c r="BT1362" s="77">
        <f t="shared" si="2179"/>
        <v>2</v>
      </c>
      <c r="BU1362" s="77">
        <f t="shared" si="2179"/>
        <v>1</v>
      </c>
      <c r="BV1362" s="77">
        <f t="shared" si="2179"/>
        <v>2</v>
      </c>
      <c r="BW1362" s="77">
        <f t="shared" si="2179"/>
        <v>2</v>
      </c>
      <c r="BX1362" s="77">
        <f t="shared" si="2179"/>
        <v>1</v>
      </c>
      <c r="BY1362" s="77">
        <f t="shared" si="2179"/>
        <v>0</v>
      </c>
      <c r="BZ1362" s="77">
        <f t="shared" si="2179"/>
        <v>1</v>
      </c>
      <c r="CA1362" s="77">
        <f t="shared" si="2179"/>
        <v>2</v>
      </c>
      <c r="CB1362" s="92">
        <f t="shared" si="2179"/>
        <v>1</v>
      </c>
      <c r="CJ1362" s="78"/>
      <c r="CK1362" s="90">
        <f t="shared" si="2197"/>
        <v>1</v>
      </c>
      <c r="CL1362" s="77">
        <f t="shared" si="2197"/>
        <v>2</v>
      </c>
      <c r="CM1362" s="77">
        <f t="shared" si="2197"/>
        <v>3</v>
      </c>
      <c r="CN1362" s="77">
        <f t="shared" si="2197"/>
        <v>1</v>
      </c>
      <c r="CO1362" s="77">
        <f t="shared" si="2197"/>
        <v>2</v>
      </c>
      <c r="CP1362" s="91"/>
      <c r="CQ1362" s="77">
        <f t="shared" si="2180"/>
        <v>0</v>
      </c>
      <c r="CR1362" s="77">
        <f t="shared" si="2180"/>
        <v>2</v>
      </c>
      <c r="CS1362" s="77">
        <f t="shared" si="2180"/>
        <v>0</v>
      </c>
      <c r="CT1362" s="77">
        <f t="shared" si="2180"/>
        <v>0</v>
      </c>
      <c r="CU1362" s="77">
        <f t="shared" si="2180"/>
        <v>2</v>
      </c>
      <c r="CV1362" s="77">
        <f t="shared" si="2180"/>
        <v>2</v>
      </c>
      <c r="CW1362" s="77">
        <f t="shared" si="2180"/>
        <v>1</v>
      </c>
      <c r="CX1362" s="77">
        <f t="shared" si="2180"/>
        <v>2</v>
      </c>
      <c r="CY1362" s="77">
        <f t="shared" si="2180"/>
        <v>4</v>
      </c>
      <c r="CZ1362" s="77">
        <f t="shared" si="2180"/>
        <v>2</v>
      </c>
      <c r="DA1362" s="92">
        <f t="shared" si="2180"/>
        <v>4</v>
      </c>
      <c r="DJ1362" s="347" t="str">
        <f t="shared" si="2198"/>
        <v>H</v>
      </c>
      <c r="DK1362" s="56" t="str">
        <f t="shared" si="2198"/>
        <v>A</v>
      </c>
      <c r="DL1362" s="56" t="str">
        <f t="shared" si="2198"/>
        <v>A</v>
      </c>
      <c r="DM1362" s="56" t="str">
        <f t="shared" si="2198"/>
        <v>H</v>
      </c>
      <c r="DN1362" s="56" t="str">
        <f t="shared" si="2198"/>
        <v>A</v>
      </c>
      <c r="DO1362" s="91"/>
      <c r="DP1362" s="56" t="str">
        <f t="shared" si="2181"/>
        <v>D</v>
      </c>
      <c r="DQ1362" s="56" t="str">
        <f t="shared" si="2181"/>
        <v>A</v>
      </c>
      <c r="DR1362" s="56" t="str">
        <f t="shared" si="2181"/>
        <v>H</v>
      </c>
      <c r="DS1362" s="56" t="str">
        <f t="shared" si="2181"/>
        <v>H</v>
      </c>
      <c r="DT1362" s="56" t="str">
        <f t="shared" si="2181"/>
        <v>D</v>
      </c>
      <c r="DU1362" s="56" t="str">
        <f t="shared" si="2181"/>
        <v>D</v>
      </c>
      <c r="DV1362" s="56" t="str">
        <f t="shared" si="2181"/>
        <v>D</v>
      </c>
      <c r="DW1362" s="56" t="str">
        <f t="shared" si="2181"/>
        <v>A</v>
      </c>
      <c r="DX1362" s="56" t="str">
        <f t="shared" si="2181"/>
        <v>A</v>
      </c>
      <c r="DY1362" s="56" t="str">
        <f t="shared" si="2181"/>
        <v>D</v>
      </c>
      <c r="DZ1362" s="348" t="str">
        <f t="shared" si="2181"/>
        <v>A</v>
      </c>
      <c r="EI1362" s="53" t="str">
        <f t="shared" si="2182"/>
        <v>Chipstead</v>
      </c>
      <c r="EJ1362" s="79">
        <f t="shared" si="2199"/>
        <v>32</v>
      </c>
      <c r="EK1362" s="80">
        <f t="shared" si="2200"/>
        <v>4</v>
      </c>
      <c r="EL1362" s="80">
        <f t="shared" si="2201"/>
        <v>5</v>
      </c>
      <c r="EM1362" s="80">
        <f t="shared" si="2202"/>
        <v>7</v>
      </c>
      <c r="EN1362" s="80">
        <f>COUNTIF(DO$1357:DO$1373,"A")</f>
        <v>4</v>
      </c>
      <c r="EO1362" s="80">
        <f>COUNTIF(DO$1357:DO$1373,"D")</f>
        <v>4</v>
      </c>
      <c r="EP1362" s="80">
        <f>COUNTIF(DO$1357:DO$1373,"H")</f>
        <v>8</v>
      </c>
      <c r="EQ1362" s="79">
        <f t="shared" si="2203"/>
        <v>8</v>
      </c>
      <c r="ER1362" s="79">
        <f t="shared" si="2183"/>
        <v>9</v>
      </c>
      <c r="ES1362" s="79">
        <f t="shared" si="2183"/>
        <v>15</v>
      </c>
      <c r="ET1362" s="81">
        <f>SUM($BL1362:$CI1362)+SUM(CP$1357:CP$1373)</f>
        <v>42</v>
      </c>
      <c r="EU1362" s="81">
        <f>SUM($CK1362:$DH1362)+SUM(BQ$1357:BQ$1373)</f>
        <v>62</v>
      </c>
      <c r="EV1362" s="79">
        <f t="shared" si="2184"/>
        <v>33</v>
      </c>
      <c r="EW1362" s="81">
        <f t="shared" si="2204"/>
        <v>-20</v>
      </c>
      <c r="EX1362" s="78"/>
      <c r="EY1362" s="80">
        <f t="shared" si="2185"/>
        <v>32</v>
      </c>
      <c r="EZ1362" s="80">
        <f t="shared" si="2186"/>
        <v>8</v>
      </c>
      <c r="FA1362" s="80">
        <f t="shared" si="2187"/>
        <v>9</v>
      </c>
      <c r="FB1362" s="80">
        <f t="shared" si="2188"/>
        <v>15</v>
      </c>
      <c r="FC1362" s="80">
        <f t="shared" si="2189"/>
        <v>42</v>
      </c>
      <c r="FD1362" s="80">
        <f t="shared" si="2190"/>
        <v>62</v>
      </c>
      <c r="FE1362" s="80">
        <f t="shared" si="2191"/>
        <v>33</v>
      </c>
      <c r="FF1362" s="80">
        <f t="shared" si="2192"/>
        <v>-20</v>
      </c>
      <c r="FH1362" s="54">
        <f t="shared" si="2205"/>
        <v>0</v>
      </c>
      <c r="FI1362" s="54">
        <f t="shared" si="2206"/>
        <v>0</v>
      </c>
      <c r="FJ1362" s="54">
        <f t="shared" si="2193"/>
        <v>0</v>
      </c>
      <c r="FK1362" s="54">
        <f t="shared" si="2193"/>
        <v>0</v>
      </c>
      <c r="FL1362" s="54">
        <f t="shared" si="2193"/>
        <v>0</v>
      </c>
      <c r="FM1362" s="54">
        <f t="shared" si="2193"/>
        <v>0</v>
      </c>
      <c r="FN1362" s="54">
        <f t="shared" si="2193"/>
        <v>0</v>
      </c>
      <c r="FO1362" s="54">
        <f t="shared" si="2193"/>
        <v>0</v>
      </c>
      <c r="FQ1362" s="54" t="str">
        <f t="shared" si="2112"/>
        <v/>
      </c>
      <c r="FR1362" s="54" t="str">
        <f t="shared" si="2113"/>
        <v/>
      </c>
      <c r="FS1362" s="54" t="str">
        <f t="shared" si="2194"/>
        <v/>
      </c>
      <c r="FT1362" s="54" t="str">
        <f t="shared" si="2195"/>
        <v/>
      </c>
      <c r="FU1362" s="54" t="str">
        <f t="shared" si="2195"/>
        <v/>
      </c>
      <c r="FV1362" s="54" t="str">
        <f t="shared" si="2175"/>
        <v/>
      </c>
      <c r="FW1362" s="54" t="str">
        <f t="shared" si="2175"/>
        <v/>
      </c>
      <c r="FX1362" s="54" t="str">
        <f t="shared" si="2175"/>
        <v/>
      </c>
      <c r="FZ1362" s="58"/>
      <c r="GA1362" s="59"/>
      <c r="GB1362" s="60"/>
      <c r="GC1362" s="58"/>
      <c r="GD1362" s="59"/>
      <c r="GE1362" s="61"/>
      <c r="GF1362" s="58"/>
      <c r="GG1362" s="61"/>
      <c r="GH1362" s="61"/>
    </row>
    <row r="1363" spans="1:192" s="54" customFormat="1" ht="12" x14ac:dyDescent="0.25">
      <c r="A1363" s="54">
        <v>7</v>
      </c>
      <c r="B1363" s="54" t="s">
        <v>1940</v>
      </c>
      <c r="C1363" s="56">
        <v>32</v>
      </c>
      <c r="D1363" s="56">
        <v>16</v>
      </c>
      <c r="E1363" s="56">
        <v>6</v>
      </c>
      <c r="F1363" s="56">
        <v>10</v>
      </c>
      <c r="G1363" s="56">
        <v>53</v>
      </c>
      <c r="H1363" s="282">
        <v>40</v>
      </c>
      <c r="I1363" s="57">
        <v>54</v>
      </c>
      <c r="J1363" s="56">
        <f t="shared" si="2178"/>
        <v>13</v>
      </c>
      <c r="L1363" s="82" t="s">
        <v>1910</v>
      </c>
      <c r="M1363" s="253" t="s">
        <v>177</v>
      </c>
      <c r="N1363" s="59" t="s">
        <v>77</v>
      </c>
      <c r="O1363" s="59" t="s">
        <v>150</v>
      </c>
      <c r="P1363" s="59" t="s">
        <v>162</v>
      </c>
      <c r="Q1363" s="59" t="s">
        <v>150</v>
      </c>
      <c r="R1363" s="59" t="s">
        <v>77</v>
      </c>
      <c r="S1363" s="83"/>
      <c r="T1363" s="59" t="s">
        <v>177</v>
      </c>
      <c r="U1363" s="59" t="s">
        <v>59</v>
      </c>
      <c r="V1363" s="59" t="s">
        <v>99</v>
      </c>
      <c r="W1363" s="59" t="s">
        <v>200</v>
      </c>
      <c r="X1363" s="59" t="s">
        <v>101</v>
      </c>
      <c r="Y1363" s="59" t="s">
        <v>87</v>
      </c>
      <c r="Z1363" s="59" t="s">
        <v>59</v>
      </c>
      <c r="AA1363" s="59" t="s">
        <v>77</v>
      </c>
      <c r="AB1363" s="59" t="s">
        <v>177</v>
      </c>
      <c r="AC1363" s="85" t="s">
        <v>77</v>
      </c>
      <c r="AD1363" s="513" t="s">
        <v>177</v>
      </c>
      <c r="AL1363" s="82" t="s">
        <v>1910</v>
      </c>
      <c r="AM1363" s="253" t="s">
        <v>365</v>
      </c>
      <c r="AN1363" s="59" t="s">
        <v>151</v>
      </c>
      <c r="AO1363" s="479" t="s">
        <v>657</v>
      </c>
      <c r="AP1363" s="59" t="s">
        <v>413</v>
      </c>
      <c r="AQ1363" s="59" t="s">
        <v>190</v>
      </c>
      <c r="AR1363" s="479" t="s">
        <v>202</v>
      </c>
      <c r="AS1363" s="83"/>
      <c r="AT1363" s="59" t="s">
        <v>782</v>
      </c>
      <c r="AU1363" s="479" t="s">
        <v>652</v>
      </c>
      <c r="AV1363" s="479" t="s">
        <v>179</v>
      </c>
      <c r="AW1363" s="59" t="s">
        <v>386</v>
      </c>
      <c r="AX1363" s="59" t="s">
        <v>155</v>
      </c>
      <c r="AY1363" s="479" t="s">
        <v>181</v>
      </c>
      <c r="AZ1363" s="59" t="s">
        <v>169</v>
      </c>
      <c r="BA1363" s="479" t="s">
        <v>370</v>
      </c>
      <c r="BB1363" s="479" t="s">
        <v>121</v>
      </c>
      <c r="BC1363" s="85" t="s">
        <v>209</v>
      </c>
      <c r="BD1363" s="515" t="s">
        <v>373</v>
      </c>
      <c r="BL1363" s="90">
        <f t="shared" si="2196"/>
        <v>2</v>
      </c>
      <c r="BM1363" s="77">
        <f t="shared" si="2196"/>
        <v>2</v>
      </c>
      <c r="BN1363" s="77">
        <f t="shared" si="2196"/>
        <v>3</v>
      </c>
      <c r="BO1363" s="77">
        <f t="shared" si="2196"/>
        <v>6</v>
      </c>
      <c r="BP1363" s="77">
        <f t="shared" si="2196"/>
        <v>3</v>
      </c>
      <c r="BQ1363" s="77">
        <f t="shared" si="2196"/>
        <v>2</v>
      </c>
      <c r="BR1363" s="91"/>
      <c r="BS1363" s="77">
        <f t="shared" si="2179"/>
        <v>2</v>
      </c>
      <c r="BT1363" s="77">
        <f t="shared" si="2179"/>
        <v>4</v>
      </c>
      <c r="BU1363" s="77">
        <f t="shared" si="2179"/>
        <v>1</v>
      </c>
      <c r="BV1363" s="77">
        <f t="shared" si="2179"/>
        <v>2</v>
      </c>
      <c r="BW1363" s="77">
        <f t="shared" si="2179"/>
        <v>3</v>
      </c>
      <c r="BX1363" s="77">
        <f t="shared" si="2179"/>
        <v>3</v>
      </c>
      <c r="BY1363" s="77">
        <f t="shared" si="2179"/>
        <v>4</v>
      </c>
      <c r="BZ1363" s="77">
        <f t="shared" si="2179"/>
        <v>2</v>
      </c>
      <c r="CA1363" s="77">
        <f t="shared" si="2179"/>
        <v>2</v>
      </c>
      <c r="CB1363" s="92">
        <f t="shared" si="2179"/>
        <v>2</v>
      </c>
      <c r="CJ1363" s="78"/>
      <c r="CK1363" s="90">
        <f t="shared" si="2197"/>
        <v>0</v>
      </c>
      <c r="CL1363" s="77">
        <f t="shared" si="2197"/>
        <v>1</v>
      </c>
      <c r="CM1363" s="77">
        <f t="shared" si="2197"/>
        <v>1</v>
      </c>
      <c r="CN1363" s="77">
        <f t="shared" si="2197"/>
        <v>0</v>
      </c>
      <c r="CO1363" s="77">
        <f t="shared" si="2197"/>
        <v>1</v>
      </c>
      <c r="CP1363" s="77">
        <f t="shared" si="2197"/>
        <v>1</v>
      </c>
      <c r="CQ1363" s="91"/>
      <c r="CR1363" s="77">
        <f t="shared" si="2180"/>
        <v>0</v>
      </c>
      <c r="CS1363" s="77">
        <f t="shared" si="2180"/>
        <v>0</v>
      </c>
      <c r="CT1363" s="77">
        <f t="shared" si="2180"/>
        <v>0</v>
      </c>
      <c r="CU1363" s="77">
        <f t="shared" si="2180"/>
        <v>2</v>
      </c>
      <c r="CV1363" s="77">
        <f t="shared" si="2180"/>
        <v>2</v>
      </c>
      <c r="CW1363" s="77">
        <f t="shared" si="2180"/>
        <v>3</v>
      </c>
      <c r="CX1363" s="77">
        <f t="shared" si="2180"/>
        <v>0</v>
      </c>
      <c r="CY1363" s="77">
        <f t="shared" si="2180"/>
        <v>1</v>
      </c>
      <c r="CZ1363" s="77">
        <f t="shared" si="2180"/>
        <v>0</v>
      </c>
      <c r="DA1363" s="92">
        <f t="shared" si="2180"/>
        <v>1</v>
      </c>
      <c r="DJ1363" s="347" t="str">
        <f t="shared" si="2198"/>
        <v>H</v>
      </c>
      <c r="DK1363" s="56" t="str">
        <f t="shared" si="2198"/>
        <v>H</v>
      </c>
      <c r="DL1363" s="56" t="str">
        <f t="shared" si="2198"/>
        <v>H</v>
      </c>
      <c r="DM1363" s="56" t="str">
        <f t="shared" si="2198"/>
        <v>H</v>
      </c>
      <c r="DN1363" s="56" t="str">
        <f t="shared" si="2198"/>
        <v>H</v>
      </c>
      <c r="DO1363" s="56" t="str">
        <f t="shared" si="2198"/>
        <v>H</v>
      </c>
      <c r="DP1363" s="91"/>
      <c r="DQ1363" s="56" t="str">
        <f t="shared" si="2181"/>
        <v>H</v>
      </c>
      <c r="DR1363" s="56" t="str">
        <f t="shared" si="2181"/>
        <v>H</v>
      </c>
      <c r="DS1363" s="56" t="str">
        <f t="shared" si="2181"/>
        <v>H</v>
      </c>
      <c r="DT1363" s="56" t="str">
        <f t="shared" si="2181"/>
        <v>D</v>
      </c>
      <c r="DU1363" s="56" t="str">
        <f t="shared" si="2181"/>
        <v>H</v>
      </c>
      <c r="DV1363" s="56" t="str">
        <f t="shared" si="2181"/>
        <v>D</v>
      </c>
      <c r="DW1363" s="56" t="str">
        <f t="shared" si="2181"/>
        <v>H</v>
      </c>
      <c r="DX1363" s="56" t="str">
        <f t="shared" si="2181"/>
        <v>H</v>
      </c>
      <c r="DY1363" s="56" t="str">
        <f t="shared" si="2181"/>
        <v>H</v>
      </c>
      <c r="DZ1363" s="348" t="str">
        <f t="shared" si="2181"/>
        <v>H</v>
      </c>
      <c r="EI1363" s="53" t="str">
        <f t="shared" si="2182"/>
        <v>Corinthian-Casuals</v>
      </c>
      <c r="EJ1363" s="79">
        <f t="shared" si="2199"/>
        <v>32</v>
      </c>
      <c r="EK1363" s="80">
        <f t="shared" si="2200"/>
        <v>14</v>
      </c>
      <c r="EL1363" s="80">
        <f t="shared" si="2201"/>
        <v>2</v>
      </c>
      <c r="EM1363" s="80">
        <f t="shared" si="2202"/>
        <v>0</v>
      </c>
      <c r="EN1363" s="80">
        <f>COUNTIF(DP$1357:DP$1373,"A")</f>
        <v>12</v>
      </c>
      <c r="EO1363" s="80">
        <f>COUNTIF(DP$1357:DP$1373,"D")</f>
        <v>2</v>
      </c>
      <c r="EP1363" s="80">
        <f>COUNTIF(DP$1357:DP$1373,"H")</f>
        <v>2</v>
      </c>
      <c r="EQ1363" s="79">
        <f t="shared" si="2203"/>
        <v>26</v>
      </c>
      <c r="ER1363" s="79">
        <f t="shared" si="2183"/>
        <v>4</v>
      </c>
      <c r="ES1363" s="79">
        <f t="shared" si="2183"/>
        <v>2</v>
      </c>
      <c r="ET1363" s="81">
        <f>SUM($BL1363:$CI1363)+SUM(CQ$1357:CQ$1373)</f>
        <v>76</v>
      </c>
      <c r="EU1363" s="81">
        <f>SUM($CK1363:$DH1363)+SUM(BR$1357:BR$1373)</f>
        <v>28</v>
      </c>
      <c r="EV1363" s="79">
        <f t="shared" si="2184"/>
        <v>82</v>
      </c>
      <c r="EW1363" s="81">
        <f t="shared" si="2204"/>
        <v>48</v>
      </c>
      <c r="EX1363" s="78"/>
      <c r="EY1363" s="80">
        <f t="shared" si="2185"/>
        <v>32</v>
      </c>
      <c r="EZ1363" s="80">
        <f t="shared" si="2186"/>
        <v>26</v>
      </c>
      <c r="FA1363" s="80">
        <f t="shared" si="2187"/>
        <v>4</v>
      </c>
      <c r="FB1363" s="80">
        <f t="shared" si="2188"/>
        <v>2</v>
      </c>
      <c r="FC1363" s="80">
        <f t="shared" si="2189"/>
        <v>76</v>
      </c>
      <c r="FD1363" s="80">
        <f t="shared" si="2190"/>
        <v>28</v>
      </c>
      <c r="FE1363" s="80">
        <f t="shared" si="2191"/>
        <v>82</v>
      </c>
      <c r="FF1363" s="80">
        <f t="shared" si="2192"/>
        <v>48</v>
      </c>
      <c r="FH1363" s="54">
        <f t="shared" si="2205"/>
        <v>0</v>
      </c>
      <c r="FI1363" s="54">
        <f t="shared" si="2206"/>
        <v>0</v>
      </c>
      <c r="FJ1363" s="54">
        <f t="shared" si="2193"/>
        <v>0</v>
      </c>
      <c r="FK1363" s="54">
        <f t="shared" si="2193"/>
        <v>0</v>
      </c>
      <c r="FL1363" s="54">
        <f t="shared" si="2193"/>
        <v>0</v>
      </c>
      <c r="FM1363" s="54">
        <f t="shared" si="2193"/>
        <v>0</v>
      </c>
      <c r="FN1363" s="54">
        <f t="shared" si="2193"/>
        <v>0</v>
      </c>
      <c r="FO1363" s="54">
        <f t="shared" si="2193"/>
        <v>0</v>
      </c>
      <c r="FQ1363" s="54" t="str">
        <f t="shared" si="2112"/>
        <v/>
      </c>
      <c r="FR1363" s="54" t="str">
        <f t="shared" si="2113"/>
        <v/>
      </c>
      <c r="FS1363" s="54" t="str">
        <f t="shared" si="2194"/>
        <v/>
      </c>
      <c r="FT1363" s="54" t="str">
        <f t="shared" si="2195"/>
        <v/>
      </c>
      <c r="FU1363" s="54" t="str">
        <f t="shared" si="2195"/>
        <v/>
      </c>
      <c r="FV1363" s="54" t="str">
        <f t="shared" si="2175"/>
        <v/>
      </c>
      <c r="FW1363" s="54" t="str">
        <f t="shared" si="2175"/>
        <v/>
      </c>
      <c r="FX1363" s="54" t="str">
        <f t="shared" si="2175"/>
        <v/>
      </c>
      <c r="FZ1363" s="58"/>
      <c r="GA1363" s="59"/>
      <c r="GB1363" s="60"/>
      <c r="GC1363" s="58"/>
      <c r="GD1363" s="59"/>
      <c r="GE1363" s="61"/>
      <c r="GF1363" s="58"/>
      <c r="GG1363" s="61"/>
      <c r="GH1363" s="61"/>
    </row>
    <row r="1364" spans="1:192" s="54" customFormat="1" ht="12" x14ac:dyDescent="0.25">
      <c r="A1364" s="54">
        <v>8</v>
      </c>
      <c r="B1364" s="54" t="s">
        <v>1962</v>
      </c>
      <c r="C1364" s="56">
        <v>32</v>
      </c>
      <c r="D1364" s="56">
        <v>14</v>
      </c>
      <c r="E1364" s="56">
        <v>7</v>
      </c>
      <c r="F1364" s="56">
        <v>11</v>
      </c>
      <c r="G1364" s="56">
        <v>49</v>
      </c>
      <c r="H1364" s="56">
        <v>46</v>
      </c>
      <c r="I1364" s="57">
        <v>49</v>
      </c>
      <c r="J1364" s="56">
        <f t="shared" si="2178"/>
        <v>3</v>
      </c>
      <c r="L1364" s="82" t="s">
        <v>1915</v>
      </c>
      <c r="M1364" s="253" t="s">
        <v>87</v>
      </c>
      <c r="N1364" s="59" t="s">
        <v>87</v>
      </c>
      <c r="O1364" s="59" t="s">
        <v>100</v>
      </c>
      <c r="P1364" s="59" t="s">
        <v>63</v>
      </c>
      <c r="Q1364" s="59" t="s">
        <v>87</v>
      </c>
      <c r="R1364" s="59" t="s">
        <v>150</v>
      </c>
      <c r="S1364" s="59" t="s">
        <v>101</v>
      </c>
      <c r="T1364" s="83"/>
      <c r="U1364" s="59" t="s">
        <v>101</v>
      </c>
      <c r="V1364" s="59" t="s">
        <v>60</v>
      </c>
      <c r="W1364" s="59" t="s">
        <v>89</v>
      </c>
      <c r="X1364" s="59" t="s">
        <v>416</v>
      </c>
      <c r="Y1364" s="59" t="s">
        <v>58</v>
      </c>
      <c r="Z1364" s="59" t="s">
        <v>125</v>
      </c>
      <c r="AA1364" s="59" t="s">
        <v>74</v>
      </c>
      <c r="AB1364" s="59" t="s">
        <v>76</v>
      </c>
      <c r="AC1364" s="85" t="s">
        <v>162</v>
      </c>
      <c r="AD1364" s="513" t="s">
        <v>176</v>
      </c>
      <c r="AL1364" s="82" t="s">
        <v>1915</v>
      </c>
      <c r="AM1364" s="253" t="s">
        <v>1160</v>
      </c>
      <c r="AN1364" s="59" t="s">
        <v>482</v>
      </c>
      <c r="AO1364" s="59" t="s">
        <v>221</v>
      </c>
      <c r="AP1364" s="59" t="s">
        <v>180</v>
      </c>
      <c r="AQ1364" s="479" t="s">
        <v>121</v>
      </c>
      <c r="AR1364" s="59" t="s">
        <v>129</v>
      </c>
      <c r="AS1364" s="479" t="s">
        <v>93</v>
      </c>
      <c r="AT1364" s="83"/>
      <c r="AU1364" s="59" t="s">
        <v>95</v>
      </c>
      <c r="AV1364" s="479" t="s">
        <v>709</v>
      </c>
      <c r="AW1364" s="59" t="s">
        <v>413</v>
      </c>
      <c r="AX1364" s="59" t="s">
        <v>190</v>
      </c>
      <c r="AY1364" s="59" t="s">
        <v>155</v>
      </c>
      <c r="AZ1364" s="59" t="s">
        <v>156</v>
      </c>
      <c r="BA1364" s="59" t="s">
        <v>212</v>
      </c>
      <c r="BB1364" s="59" t="s">
        <v>452</v>
      </c>
      <c r="BC1364" s="85" t="s">
        <v>167</v>
      </c>
      <c r="BD1364" s="515" t="s">
        <v>182</v>
      </c>
      <c r="BL1364" s="90">
        <f t="shared" si="2196"/>
        <v>3</v>
      </c>
      <c r="BM1364" s="77">
        <f t="shared" si="2196"/>
        <v>3</v>
      </c>
      <c r="BN1364" s="77">
        <f t="shared" si="2196"/>
        <v>4</v>
      </c>
      <c r="BO1364" s="77">
        <f t="shared" si="2196"/>
        <v>9</v>
      </c>
      <c r="BP1364" s="77">
        <f t="shared" si="2196"/>
        <v>3</v>
      </c>
      <c r="BQ1364" s="77">
        <f t="shared" si="2196"/>
        <v>3</v>
      </c>
      <c r="BR1364" s="77">
        <f t="shared" si="2196"/>
        <v>3</v>
      </c>
      <c r="BS1364" s="91"/>
      <c r="BT1364" s="77">
        <f t="shared" si="2179"/>
        <v>3</v>
      </c>
      <c r="BU1364" s="77">
        <f t="shared" si="2179"/>
        <v>4</v>
      </c>
      <c r="BV1364" s="77">
        <f t="shared" si="2179"/>
        <v>3</v>
      </c>
      <c r="BW1364" s="77">
        <f t="shared" si="2179"/>
        <v>6</v>
      </c>
      <c r="BX1364" s="77">
        <f t="shared" si="2179"/>
        <v>5</v>
      </c>
      <c r="BY1364" s="77">
        <f t="shared" si="2179"/>
        <v>5</v>
      </c>
      <c r="BZ1364" s="77">
        <f t="shared" si="2179"/>
        <v>1</v>
      </c>
      <c r="CA1364" s="77">
        <f t="shared" si="2179"/>
        <v>0</v>
      </c>
      <c r="CB1364" s="92">
        <f t="shared" si="2179"/>
        <v>6</v>
      </c>
      <c r="CJ1364" s="78"/>
      <c r="CK1364" s="90">
        <f t="shared" si="2197"/>
        <v>3</v>
      </c>
      <c r="CL1364" s="77">
        <f t="shared" si="2197"/>
        <v>3</v>
      </c>
      <c r="CM1364" s="77">
        <f t="shared" si="2197"/>
        <v>3</v>
      </c>
      <c r="CN1364" s="77">
        <f t="shared" si="2197"/>
        <v>0</v>
      </c>
      <c r="CO1364" s="77">
        <f t="shared" si="2197"/>
        <v>3</v>
      </c>
      <c r="CP1364" s="77">
        <f t="shared" si="2197"/>
        <v>1</v>
      </c>
      <c r="CQ1364" s="77">
        <f t="shared" si="2197"/>
        <v>2</v>
      </c>
      <c r="CR1364" s="91"/>
      <c r="CS1364" s="77">
        <f t="shared" si="2180"/>
        <v>2</v>
      </c>
      <c r="CT1364" s="77">
        <f t="shared" si="2180"/>
        <v>1</v>
      </c>
      <c r="CU1364" s="77">
        <f t="shared" si="2180"/>
        <v>0</v>
      </c>
      <c r="CV1364" s="77">
        <f t="shared" si="2180"/>
        <v>2</v>
      </c>
      <c r="CW1364" s="77">
        <f t="shared" si="2180"/>
        <v>1</v>
      </c>
      <c r="CX1364" s="77">
        <f t="shared" si="2180"/>
        <v>0</v>
      </c>
      <c r="CY1364" s="77">
        <f t="shared" si="2180"/>
        <v>2</v>
      </c>
      <c r="CZ1364" s="77">
        <f t="shared" si="2180"/>
        <v>2</v>
      </c>
      <c r="DA1364" s="92">
        <f t="shared" si="2180"/>
        <v>0</v>
      </c>
      <c r="DJ1364" s="347" t="str">
        <f t="shared" si="2198"/>
        <v>D</v>
      </c>
      <c r="DK1364" s="56" t="str">
        <f t="shared" si="2198"/>
        <v>D</v>
      </c>
      <c r="DL1364" s="56" t="str">
        <f t="shared" si="2198"/>
        <v>H</v>
      </c>
      <c r="DM1364" s="56" t="str">
        <f t="shared" si="2198"/>
        <v>H</v>
      </c>
      <c r="DN1364" s="56" t="str">
        <f t="shared" si="2198"/>
        <v>D</v>
      </c>
      <c r="DO1364" s="56" t="str">
        <f t="shared" si="2198"/>
        <v>H</v>
      </c>
      <c r="DP1364" s="56" t="str">
        <f t="shared" si="2198"/>
        <v>H</v>
      </c>
      <c r="DQ1364" s="91"/>
      <c r="DR1364" s="56" t="str">
        <f t="shared" si="2181"/>
        <v>H</v>
      </c>
      <c r="DS1364" s="56" t="str">
        <f t="shared" si="2181"/>
        <v>H</v>
      </c>
      <c r="DT1364" s="56" t="str">
        <f t="shared" si="2181"/>
        <v>H</v>
      </c>
      <c r="DU1364" s="56" t="str">
        <f t="shared" si="2181"/>
        <v>H</v>
      </c>
      <c r="DV1364" s="56" t="str">
        <f t="shared" si="2181"/>
        <v>H</v>
      </c>
      <c r="DW1364" s="56" t="str">
        <f t="shared" si="2181"/>
        <v>H</v>
      </c>
      <c r="DX1364" s="56" t="str">
        <f t="shared" si="2181"/>
        <v>A</v>
      </c>
      <c r="DY1364" s="56" t="str">
        <f t="shared" si="2181"/>
        <v>A</v>
      </c>
      <c r="DZ1364" s="348" t="str">
        <f t="shared" si="2181"/>
        <v>H</v>
      </c>
      <c r="EI1364" s="53" t="str">
        <f t="shared" si="2182"/>
        <v>Crawley Town</v>
      </c>
      <c r="EJ1364" s="79">
        <f t="shared" si="2199"/>
        <v>32</v>
      </c>
      <c r="EK1364" s="80">
        <f t="shared" si="2200"/>
        <v>11</v>
      </c>
      <c r="EL1364" s="80">
        <f t="shared" si="2201"/>
        <v>3</v>
      </c>
      <c r="EM1364" s="80">
        <f t="shared" si="2202"/>
        <v>2</v>
      </c>
      <c r="EN1364" s="80">
        <f>COUNTIF(DQ$1357:DQ$1373,"A")</f>
        <v>10</v>
      </c>
      <c r="EO1364" s="80">
        <f>COUNTIF(DQ$1357:DQ$1373,"D")</f>
        <v>1</v>
      </c>
      <c r="EP1364" s="80">
        <f>COUNTIF(DQ$1357:DQ$1373,"H")</f>
        <v>5</v>
      </c>
      <c r="EQ1364" s="79">
        <f t="shared" si="2203"/>
        <v>21</v>
      </c>
      <c r="ER1364" s="79">
        <f t="shared" si="2183"/>
        <v>4</v>
      </c>
      <c r="ES1364" s="79">
        <f t="shared" si="2183"/>
        <v>7</v>
      </c>
      <c r="ET1364" s="81">
        <f>SUM($BL1364:$CI1364)+SUM(CR$1357:CR$1373)</f>
        <v>95</v>
      </c>
      <c r="EU1364" s="81">
        <f>SUM($CK1364:$DH1364)+SUM(BS$1357:BS$1373)</f>
        <v>48</v>
      </c>
      <c r="EV1364" s="79">
        <f t="shared" si="2184"/>
        <v>67</v>
      </c>
      <c r="EW1364" s="81">
        <f t="shared" si="2204"/>
        <v>47</v>
      </c>
      <c r="EX1364" s="78"/>
      <c r="EY1364" s="80">
        <f t="shared" si="2185"/>
        <v>32</v>
      </c>
      <c r="EZ1364" s="80">
        <f t="shared" si="2186"/>
        <v>21</v>
      </c>
      <c r="FA1364" s="80">
        <f t="shared" si="2187"/>
        <v>4</v>
      </c>
      <c r="FB1364" s="80">
        <f t="shared" si="2188"/>
        <v>7</v>
      </c>
      <c r="FC1364" s="80">
        <f t="shared" si="2189"/>
        <v>95</v>
      </c>
      <c r="FD1364" s="80">
        <f t="shared" si="2190"/>
        <v>48</v>
      </c>
      <c r="FE1364" s="80">
        <f t="shared" si="2191"/>
        <v>67</v>
      </c>
      <c r="FF1364" s="80">
        <f t="shared" si="2192"/>
        <v>47</v>
      </c>
      <c r="FH1364" s="54">
        <f t="shared" si="2205"/>
        <v>0</v>
      </c>
      <c r="FI1364" s="54">
        <f t="shared" si="2206"/>
        <v>0</v>
      </c>
      <c r="FJ1364" s="54">
        <f t="shared" si="2193"/>
        <v>0</v>
      </c>
      <c r="FK1364" s="54">
        <f t="shared" si="2193"/>
        <v>0</v>
      </c>
      <c r="FL1364" s="54">
        <f t="shared" si="2193"/>
        <v>0</v>
      </c>
      <c r="FM1364" s="54">
        <f t="shared" si="2193"/>
        <v>0</v>
      </c>
      <c r="FN1364" s="54">
        <f t="shared" si="2193"/>
        <v>0</v>
      </c>
      <c r="FO1364" s="54">
        <f t="shared" si="2193"/>
        <v>0</v>
      </c>
      <c r="FQ1364" s="54" t="str">
        <f t="shared" ref="FQ1364:FQ1428" si="2207">IF(SUM($FH1364:$FO1364)=0,"",EI1364)</f>
        <v/>
      </c>
      <c r="FR1364" s="54" t="str">
        <f t="shared" si="2113"/>
        <v/>
      </c>
      <c r="FS1364" s="54" t="str">
        <f t="shared" si="2194"/>
        <v/>
      </c>
      <c r="FT1364" s="54" t="str">
        <f t="shared" si="2195"/>
        <v/>
      </c>
      <c r="FU1364" s="54" t="str">
        <f t="shared" si="2195"/>
        <v/>
      </c>
      <c r="FV1364" s="54" t="str">
        <f t="shared" si="2175"/>
        <v/>
      </c>
      <c r="FW1364" s="54" t="str">
        <f t="shared" si="2175"/>
        <v/>
      </c>
      <c r="FX1364" s="54" t="str">
        <f t="shared" si="2175"/>
        <v/>
      </c>
      <c r="FZ1364" s="58"/>
      <c r="GA1364" s="59"/>
      <c r="GB1364" s="60"/>
      <c r="GC1364" s="58"/>
      <c r="GD1364" s="59"/>
      <c r="GE1364" s="61"/>
      <c r="GF1364" s="58"/>
      <c r="GG1364" s="61"/>
      <c r="GH1364" s="61"/>
    </row>
    <row r="1365" spans="1:192" s="54" customFormat="1" ht="12" x14ac:dyDescent="0.25">
      <c r="A1365" s="54">
        <v>9</v>
      </c>
      <c r="B1365" s="54" t="s">
        <v>1950</v>
      </c>
      <c r="C1365" s="56">
        <v>32</v>
      </c>
      <c r="D1365" s="56">
        <v>14</v>
      </c>
      <c r="E1365" s="56">
        <v>5</v>
      </c>
      <c r="F1365" s="56">
        <v>13</v>
      </c>
      <c r="G1365" s="56">
        <v>73</v>
      </c>
      <c r="H1365" s="56">
        <v>52</v>
      </c>
      <c r="I1365" s="57">
        <v>47</v>
      </c>
      <c r="J1365" s="56">
        <f t="shared" si="2178"/>
        <v>21</v>
      </c>
      <c r="L1365" s="82" t="s">
        <v>390</v>
      </c>
      <c r="M1365" s="253" t="s">
        <v>62</v>
      </c>
      <c r="N1365" s="59" t="s">
        <v>148</v>
      </c>
      <c r="O1365" s="59" t="s">
        <v>304</v>
      </c>
      <c r="P1365" s="59" t="s">
        <v>111</v>
      </c>
      <c r="Q1365" s="59" t="s">
        <v>98</v>
      </c>
      <c r="R1365" s="59" t="s">
        <v>62</v>
      </c>
      <c r="S1365" s="59" t="s">
        <v>76</v>
      </c>
      <c r="T1365" s="59" t="s">
        <v>150</v>
      </c>
      <c r="U1365" s="83"/>
      <c r="V1365" s="59" t="s">
        <v>125</v>
      </c>
      <c r="W1365" s="59" t="s">
        <v>148</v>
      </c>
      <c r="X1365" s="59" t="s">
        <v>100</v>
      </c>
      <c r="Y1365" s="59" t="s">
        <v>126</v>
      </c>
      <c r="Z1365" s="59" t="s">
        <v>125</v>
      </c>
      <c r="AA1365" s="59" t="s">
        <v>148</v>
      </c>
      <c r="AB1365" s="59" t="s">
        <v>148</v>
      </c>
      <c r="AC1365" s="85" t="s">
        <v>85</v>
      </c>
      <c r="AD1365" s="513" t="s">
        <v>77</v>
      </c>
      <c r="AL1365" s="82" t="s">
        <v>390</v>
      </c>
      <c r="AM1365" s="253" t="s">
        <v>190</v>
      </c>
      <c r="AN1365" s="479" t="s">
        <v>246</v>
      </c>
      <c r="AO1365" s="59" t="s">
        <v>365</v>
      </c>
      <c r="AP1365" s="59" t="s">
        <v>167</v>
      </c>
      <c r="AQ1365" s="479" t="s">
        <v>271</v>
      </c>
      <c r="AR1365" s="59" t="s">
        <v>370</v>
      </c>
      <c r="AS1365" s="479" t="s">
        <v>482</v>
      </c>
      <c r="AT1365" s="59" t="s">
        <v>1192</v>
      </c>
      <c r="AU1365" s="83"/>
      <c r="AV1365" s="59" t="s">
        <v>157</v>
      </c>
      <c r="AW1365" s="59" t="s">
        <v>393</v>
      </c>
      <c r="AX1365" s="479" t="s">
        <v>383</v>
      </c>
      <c r="AY1365" s="59" t="s">
        <v>412</v>
      </c>
      <c r="AZ1365" s="59" t="s">
        <v>782</v>
      </c>
      <c r="BA1365" s="59" t="s">
        <v>419</v>
      </c>
      <c r="BB1365" s="59" t="s">
        <v>413</v>
      </c>
      <c r="BC1365" s="480" t="s">
        <v>181</v>
      </c>
      <c r="BD1365" s="515" t="s">
        <v>151</v>
      </c>
      <c r="BL1365" s="90">
        <f t="shared" si="2196"/>
        <v>1</v>
      </c>
      <c r="BM1365" s="77">
        <f t="shared" si="2196"/>
        <v>0</v>
      </c>
      <c r="BN1365" s="77">
        <f t="shared" si="2196"/>
        <v>4</v>
      </c>
      <c r="BO1365" s="77">
        <f t="shared" si="2196"/>
        <v>5</v>
      </c>
      <c r="BP1365" s="77">
        <f t="shared" si="2196"/>
        <v>0</v>
      </c>
      <c r="BQ1365" s="77">
        <f t="shared" si="2196"/>
        <v>1</v>
      </c>
      <c r="BR1365" s="77">
        <f t="shared" si="2196"/>
        <v>0</v>
      </c>
      <c r="BS1365" s="77">
        <f t="shared" si="2196"/>
        <v>3</v>
      </c>
      <c r="BT1365" s="91"/>
      <c r="BU1365" s="77">
        <f t="shared" si="2179"/>
        <v>5</v>
      </c>
      <c r="BV1365" s="77">
        <f t="shared" si="2179"/>
        <v>0</v>
      </c>
      <c r="BW1365" s="77">
        <f t="shared" si="2179"/>
        <v>4</v>
      </c>
      <c r="BX1365" s="77">
        <f t="shared" si="2179"/>
        <v>7</v>
      </c>
      <c r="BY1365" s="77">
        <f t="shared" si="2179"/>
        <v>5</v>
      </c>
      <c r="BZ1365" s="77">
        <f t="shared" si="2179"/>
        <v>0</v>
      </c>
      <c r="CA1365" s="77">
        <f t="shared" si="2179"/>
        <v>0</v>
      </c>
      <c r="CB1365" s="92">
        <f t="shared" si="2179"/>
        <v>0</v>
      </c>
      <c r="CJ1365" s="163"/>
      <c r="CK1365" s="90">
        <f t="shared" si="2197"/>
        <v>1</v>
      </c>
      <c r="CL1365" s="77">
        <f t="shared" si="2197"/>
        <v>1</v>
      </c>
      <c r="CM1365" s="77">
        <f t="shared" si="2197"/>
        <v>2</v>
      </c>
      <c r="CN1365" s="77">
        <f t="shared" si="2197"/>
        <v>2</v>
      </c>
      <c r="CO1365" s="77">
        <f t="shared" si="2197"/>
        <v>5</v>
      </c>
      <c r="CP1365" s="77">
        <f t="shared" si="2197"/>
        <v>1</v>
      </c>
      <c r="CQ1365" s="77">
        <f t="shared" si="2197"/>
        <v>2</v>
      </c>
      <c r="CR1365" s="77">
        <f t="shared" si="2197"/>
        <v>1</v>
      </c>
      <c r="CS1365" s="91"/>
      <c r="CT1365" s="77">
        <f t="shared" si="2180"/>
        <v>0</v>
      </c>
      <c r="CU1365" s="77">
        <f t="shared" si="2180"/>
        <v>1</v>
      </c>
      <c r="CV1365" s="77">
        <f t="shared" si="2180"/>
        <v>3</v>
      </c>
      <c r="CW1365" s="77">
        <f t="shared" si="2180"/>
        <v>0</v>
      </c>
      <c r="CX1365" s="77">
        <f t="shared" si="2180"/>
        <v>0</v>
      </c>
      <c r="CY1365" s="77">
        <f t="shared" si="2180"/>
        <v>1</v>
      </c>
      <c r="CZ1365" s="77">
        <f t="shared" si="2180"/>
        <v>1</v>
      </c>
      <c r="DA1365" s="92">
        <f t="shared" si="2180"/>
        <v>4</v>
      </c>
      <c r="DI1365" s="53"/>
      <c r="DJ1365" s="347" t="str">
        <f t="shared" si="2198"/>
        <v>D</v>
      </c>
      <c r="DK1365" s="56" t="str">
        <f t="shared" si="2198"/>
        <v>A</v>
      </c>
      <c r="DL1365" s="56" t="str">
        <f t="shared" si="2198"/>
        <v>H</v>
      </c>
      <c r="DM1365" s="56" t="str">
        <f t="shared" si="2198"/>
        <v>H</v>
      </c>
      <c r="DN1365" s="56" t="str">
        <f t="shared" si="2198"/>
        <v>A</v>
      </c>
      <c r="DO1365" s="56" t="str">
        <f t="shared" si="2198"/>
        <v>D</v>
      </c>
      <c r="DP1365" s="56" t="str">
        <f t="shared" si="2198"/>
        <v>A</v>
      </c>
      <c r="DQ1365" s="56" t="str">
        <f t="shared" si="2198"/>
        <v>H</v>
      </c>
      <c r="DR1365" s="91"/>
      <c r="DS1365" s="56" t="str">
        <f t="shared" si="2181"/>
        <v>H</v>
      </c>
      <c r="DT1365" s="56" t="str">
        <f t="shared" si="2181"/>
        <v>A</v>
      </c>
      <c r="DU1365" s="56" t="str">
        <f t="shared" si="2181"/>
        <v>H</v>
      </c>
      <c r="DV1365" s="56" t="str">
        <f t="shared" si="2181"/>
        <v>H</v>
      </c>
      <c r="DW1365" s="56" t="str">
        <f t="shared" si="2181"/>
        <v>H</v>
      </c>
      <c r="DX1365" s="56" t="str">
        <f t="shared" si="2181"/>
        <v>A</v>
      </c>
      <c r="DY1365" s="56" t="str">
        <f t="shared" si="2181"/>
        <v>A</v>
      </c>
      <c r="DZ1365" s="348" t="str">
        <f t="shared" si="2181"/>
        <v>A</v>
      </c>
      <c r="EH1365" s="53"/>
      <c r="EI1365" s="53" t="str">
        <f t="shared" si="2182"/>
        <v>Croydon Athletic</v>
      </c>
      <c r="EJ1365" s="79">
        <f t="shared" si="2199"/>
        <v>32</v>
      </c>
      <c r="EK1365" s="80">
        <f t="shared" si="2200"/>
        <v>7</v>
      </c>
      <c r="EL1365" s="80">
        <f t="shared" si="2201"/>
        <v>2</v>
      </c>
      <c r="EM1365" s="80">
        <f t="shared" si="2202"/>
        <v>7</v>
      </c>
      <c r="EN1365" s="80">
        <f>COUNTIF(DR$1357:DR$1373,"A")</f>
        <v>3</v>
      </c>
      <c r="EO1365" s="80">
        <f>COUNTIF(DR$1357:DR$1373,"D")</f>
        <v>5</v>
      </c>
      <c r="EP1365" s="80">
        <f>COUNTIF(DR$1357:DR$1373,"H")</f>
        <v>8</v>
      </c>
      <c r="EQ1365" s="79">
        <f t="shared" si="2203"/>
        <v>10</v>
      </c>
      <c r="ER1365" s="79">
        <f t="shared" si="2183"/>
        <v>7</v>
      </c>
      <c r="ES1365" s="79">
        <f t="shared" si="2183"/>
        <v>15</v>
      </c>
      <c r="ET1365" s="81">
        <f>SUM($BL1365:$CI1365)+SUM(CS$1357:CS$1373)</f>
        <v>54</v>
      </c>
      <c r="EU1365" s="81">
        <f>SUM($CK1365:$DH1365)+SUM(BT$1357:BT$1373)</f>
        <v>57</v>
      </c>
      <c r="EV1365" s="79">
        <f t="shared" si="2184"/>
        <v>37</v>
      </c>
      <c r="EW1365" s="81">
        <f t="shared" si="2204"/>
        <v>-3</v>
      </c>
      <c r="EX1365" s="78"/>
      <c r="EY1365" s="80">
        <f t="shared" si="2185"/>
        <v>32</v>
      </c>
      <c r="EZ1365" s="80">
        <f t="shared" si="2186"/>
        <v>10</v>
      </c>
      <c r="FA1365" s="80">
        <f t="shared" si="2187"/>
        <v>7</v>
      </c>
      <c r="FB1365" s="80">
        <f t="shared" si="2188"/>
        <v>15</v>
      </c>
      <c r="FC1365" s="80">
        <f t="shared" si="2189"/>
        <v>54</v>
      </c>
      <c r="FD1365" s="80">
        <f t="shared" si="2190"/>
        <v>57</v>
      </c>
      <c r="FE1365" s="80">
        <f t="shared" si="2191"/>
        <v>37</v>
      </c>
      <c r="FF1365" s="80">
        <f t="shared" si="2192"/>
        <v>-3</v>
      </c>
      <c r="FG1365" s="53"/>
      <c r="FH1365" s="54">
        <f t="shared" si="2205"/>
        <v>0</v>
      </c>
      <c r="FI1365" s="54">
        <f t="shared" si="2206"/>
        <v>0</v>
      </c>
      <c r="FJ1365" s="54">
        <f t="shared" si="2193"/>
        <v>0</v>
      </c>
      <c r="FK1365" s="54">
        <f t="shared" si="2193"/>
        <v>0</v>
      </c>
      <c r="FL1365" s="54">
        <f t="shared" si="2193"/>
        <v>0</v>
      </c>
      <c r="FM1365" s="54">
        <f t="shared" si="2193"/>
        <v>0</v>
      </c>
      <c r="FN1365" s="54">
        <f t="shared" si="2193"/>
        <v>0</v>
      </c>
      <c r="FO1365" s="54">
        <f t="shared" si="2193"/>
        <v>0</v>
      </c>
      <c r="FQ1365" s="54" t="str">
        <f t="shared" si="2207"/>
        <v/>
      </c>
      <c r="FR1365" s="54" t="str">
        <f t="shared" si="2113"/>
        <v/>
      </c>
      <c r="FS1365" s="54" t="str">
        <f t="shared" si="2194"/>
        <v/>
      </c>
      <c r="FT1365" s="54" t="str">
        <f t="shared" si="2195"/>
        <v/>
      </c>
      <c r="FU1365" s="54" t="str">
        <f t="shared" si="2195"/>
        <v/>
      </c>
      <c r="FV1365" s="54" t="str">
        <f t="shared" si="2175"/>
        <v/>
      </c>
      <c r="FW1365" s="54" t="str">
        <f t="shared" si="2175"/>
        <v/>
      </c>
      <c r="FX1365" s="54" t="str">
        <f t="shared" si="2175"/>
        <v/>
      </c>
      <c r="FZ1365" s="58"/>
      <c r="GA1365" s="59"/>
      <c r="GB1365" s="60"/>
      <c r="GC1365" s="58"/>
      <c r="GD1365" s="59"/>
      <c r="GE1365" s="61"/>
      <c r="GF1365" s="58"/>
      <c r="GG1365" s="61"/>
      <c r="GH1365" s="61"/>
    </row>
    <row r="1366" spans="1:192" s="54" customFormat="1" ht="12" x14ac:dyDescent="0.25">
      <c r="A1366" s="54">
        <v>10</v>
      </c>
      <c r="B1366" s="54" t="s">
        <v>390</v>
      </c>
      <c r="C1366" s="56">
        <v>32</v>
      </c>
      <c r="D1366" s="56">
        <v>10</v>
      </c>
      <c r="E1366" s="56">
        <v>7</v>
      </c>
      <c r="F1366" s="56">
        <v>15</v>
      </c>
      <c r="G1366" s="56">
        <v>54</v>
      </c>
      <c r="H1366" s="56">
        <v>57</v>
      </c>
      <c r="I1366" s="57">
        <v>37</v>
      </c>
      <c r="J1366" s="56">
        <f t="shared" si="2178"/>
        <v>-3</v>
      </c>
      <c r="L1366" s="82" t="s">
        <v>1363</v>
      </c>
      <c r="M1366" s="253" t="s">
        <v>86</v>
      </c>
      <c r="N1366" s="59" t="s">
        <v>150</v>
      </c>
      <c r="O1366" s="59" t="s">
        <v>101</v>
      </c>
      <c r="P1366" s="59" t="s">
        <v>89</v>
      </c>
      <c r="Q1366" s="59" t="s">
        <v>148</v>
      </c>
      <c r="R1366" s="59" t="s">
        <v>148</v>
      </c>
      <c r="S1366" s="59" t="s">
        <v>76</v>
      </c>
      <c r="T1366" s="59" t="s">
        <v>200</v>
      </c>
      <c r="U1366" s="59" t="s">
        <v>89</v>
      </c>
      <c r="V1366" s="83"/>
      <c r="W1366" s="59" t="s">
        <v>149</v>
      </c>
      <c r="X1366" s="59" t="s">
        <v>177</v>
      </c>
      <c r="Y1366" s="59" t="s">
        <v>177</v>
      </c>
      <c r="Z1366" s="59" t="s">
        <v>60</v>
      </c>
      <c r="AA1366" s="59" t="s">
        <v>200</v>
      </c>
      <c r="AB1366" s="59" t="s">
        <v>103</v>
      </c>
      <c r="AC1366" s="85" t="s">
        <v>62</v>
      </c>
      <c r="AD1366" s="513" t="s">
        <v>103</v>
      </c>
      <c r="AL1366" s="82" t="s">
        <v>1363</v>
      </c>
      <c r="AM1366" s="477" t="s">
        <v>447</v>
      </c>
      <c r="AN1366" s="479" t="s">
        <v>93</v>
      </c>
      <c r="AO1366" s="479" t="s">
        <v>91</v>
      </c>
      <c r="AP1366" s="59" t="s">
        <v>70</v>
      </c>
      <c r="AQ1366" s="59" t="s">
        <v>80</v>
      </c>
      <c r="AR1366" s="59" t="s">
        <v>1090</v>
      </c>
      <c r="AS1366" s="59" t="s">
        <v>78</v>
      </c>
      <c r="AT1366" s="59" t="s">
        <v>106</v>
      </c>
      <c r="AU1366" s="59" t="s">
        <v>104</v>
      </c>
      <c r="AV1366" s="83"/>
      <c r="AW1366" s="59" t="s">
        <v>90</v>
      </c>
      <c r="AX1366" s="59" t="s">
        <v>780</v>
      </c>
      <c r="AY1366" s="479" t="s">
        <v>763</v>
      </c>
      <c r="AZ1366" s="59" t="s">
        <v>69</v>
      </c>
      <c r="BA1366" s="59" t="s">
        <v>81</v>
      </c>
      <c r="BB1366" s="59" t="s">
        <v>114</v>
      </c>
      <c r="BC1366" s="85" t="s">
        <v>155</v>
      </c>
      <c r="BD1366" s="515" t="s">
        <v>452</v>
      </c>
      <c r="BL1366" s="90">
        <f t="shared" si="2196"/>
        <v>0</v>
      </c>
      <c r="BM1366" s="77">
        <f t="shared" si="2196"/>
        <v>3</v>
      </c>
      <c r="BN1366" s="77">
        <f t="shared" si="2196"/>
        <v>3</v>
      </c>
      <c r="BO1366" s="77">
        <f t="shared" si="2196"/>
        <v>3</v>
      </c>
      <c r="BP1366" s="77">
        <f t="shared" si="2196"/>
        <v>0</v>
      </c>
      <c r="BQ1366" s="77">
        <f t="shared" si="2196"/>
        <v>0</v>
      </c>
      <c r="BR1366" s="77">
        <f t="shared" si="2196"/>
        <v>0</v>
      </c>
      <c r="BS1366" s="77">
        <f t="shared" si="2196"/>
        <v>2</v>
      </c>
      <c r="BT1366" s="77">
        <f t="shared" si="2196"/>
        <v>3</v>
      </c>
      <c r="BU1366" s="91"/>
      <c r="BV1366" s="77">
        <f t="shared" si="2179"/>
        <v>1</v>
      </c>
      <c r="BW1366" s="77">
        <f t="shared" si="2179"/>
        <v>2</v>
      </c>
      <c r="BX1366" s="77">
        <f t="shared" si="2179"/>
        <v>2</v>
      </c>
      <c r="BY1366" s="77">
        <f t="shared" si="2179"/>
        <v>4</v>
      </c>
      <c r="BZ1366" s="77">
        <f t="shared" si="2179"/>
        <v>2</v>
      </c>
      <c r="CA1366" s="77">
        <f t="shared" si="2179"/>
        <v>1</v>
      </c>
      <c r="CB1366" s="92">
        <f t="shared" si="2179"/>
        <v>1</v>
      </c>
      <c r="CJ1366" s="78"/>
      <c r="CK1366" s="90">
        <f t="shared" si="2197"/>
        <v>3</v>
      </c>
      <c r="CL1366" s="77">
        <f t="shared" si="2197"/>
        <v>1</v>
      </c>
      <c r="CM1366" s="77">
        <f t="shared" si="2197"/>
        <v>2</v>
      </c>
      <c r="CN1366" s="77">
        <f t="shared" si="2197"/>
        <v>0</v>
      </c>
      <c r="CO1366" s="77">
        <f t="shared" si="2197"/>
        <v>1</v>
      </c>
      <c r="CP1366" s="77">
        <f t="shared" si="2197"/>
        <v>1</v>
      </c>
      <c r="CQ1366" s="77">
        <f t="shared" si="2197"/>
        <v>2</v>
      </c>
      <c r="CR1366" s="77">
        <f t="shared" si="2197"/>
        <v>2</v>
      </c>
      <c r="CS1366" s="77">
        <f t="shared" si="2197"/>
        <v>0</v>
      </c>
      <c r="CT1366" s="91"/>
      <c r="CU1366" s="77">
        <f t="shared" si="2180"/>
        <v>5</v>
      </c>
      <c r="CV1366" s="77">
        <f t="shared" si="2180"/>
        <v>0</v>
      </c>
      <c r="CW1366" s="77">
        <f t="shared" si="2180"/>
        <v>0</v>
      </c>
      <c r="CX1366" s="77">
        <f t="shared" si="2180"/>
        <v>1</v>
      </c>
      <c r="CY1366" s="77">
        <f t="shared" si="2180"/>
        <v>2</v>
      </c>
      <c r="CZ1366" s="77">
        <f t="shared" si="2180"/>
        <v>3</v>
      </c>
      <c r="DA1366" s="92">
        <f t="shared" si="2180"/>
        <v>1</v>
      </c>
      <c r="DJ1366" s="347" t="str">
        <f t="shared" si="2198"/>
        <v>A</v>
      </c>
      <c r="DK1366" s="56" t="str">
        <f t="shared" si="2198"/>
        <v>H</v>
      </c>
      <c r="DL1366" s="56" t="str">
        <f t="shared" si="2198"/>
        <v>H</v>
      </c>
      <c r="DM1366" s="56" t="str">
        <f t="shared" si="2198"/>
        <v>H</v>
      </c>
      <c r="DN1366" s="56" t="str">
        <f t="shared" si="2198"/>
        <v>A</v>
      </c>
      <c r="DO1366" s="56" t="str">
        <f t="shared" si="2198"/>
        <v>A</v>
      </c>
      <c r="DP1366" s="56" t="str">
        <f t="shared" si="2198"/>
        <v>A</v>
      </c>
      <c r="DQ1366" s="56" t="str">
        <f t="shared" si="2198"/>
        <v>D</v>
      </c>
      <c r="DR1366" s="56" t="str">
        <f t="shared" si="2198"/>
        <v>H</v>
      </c>
      <c r="DS1366" s="91"/>
      <c r="DT1366" s="56" t="str">
        <f t="shared" si="2181"/>
        <v>A</v>
      </c>
      <c r="DU1366" s="56" t="str">
        <f t="shared" si="2181"/>
        <v>H</v>
      </c>
      <c r="DV1366" s="56" t="str">
        <f t="shared" si="2181"/>
        <v>H</v>
      </c>
      <c r="DW1366" s="56" t="str">
        <f t="shared" si="2181"/>
        <v>H</v>
      </c>
      <c r="DX1366" s="56" t="str">
        <f t="shared" si="2181"/>
        <v>D</v>
      </c>
      <c r="DY1366" s="56" t="str">
        <f t="shared" si="2181"/>
        <v>A</v>
      </c>
      <c r="DZ1366" s="348" t="str">
        <f t="shared" si="2181"/>
        <v>D</v>
      </c>
      <c r="EI1366" s="53" t="str">
        <f t="shared" si="2182"/>
        <v>Epsom &amp; Ewell</v>
      </c>
      <c r="EJ1366" s="79">
        <f t="shared" si="2199"/>
        <v>32</v>
      </c>
      <c r="EK1366" s="80">
        <f t="shared" si="2200"/>
        <v>7</v>
      </c>
      <c r="EL1366" s="80">
        <f t="shared" si="2201"/>
        <v>3</v>
      </c>
      <c r="EM1366" s="80">
        <f t="shared" si="2202"/>
        <v>6</v>
      </c>
      <c r="EN1366" s="80">
        <f>COUNTIF(DS$1357:DS$1373,"A")</f>
        <v>3</v>
      </c>
      <c r="EO1366" s="80">
        <f>COUNTIF(DS$1357:DS$1373,"D")</f>
        <v>4</v>
      </c>
      <c r="EP1366" s="80">
        <f>COUNTIF(DS$1357:DS$1373,"H")</f>
        <v>9</v>
      </c>
      <c r="EQ1366" s="79">
        <f t="shared" si="2203"/>
        <v>10</v>
      </c>
      <c r="ER1366" s="79">
        <f t="shared" si="2183"/>
        <v>7</v>
      </c>
      <c r="ES1366" s="79">
        <f t="shared" si="2183"/>
        <v>15</v>
      </c>
      <c r="ET1366" s="81">
        <f>SUM($BL1366:$CI1366)+SUM(CT$1357:CT$1373)</f>
        <v>48</v>
      </c>
      <c r="EU1366" s="81">
        <f>SUM($CK1366:$DH1366)+SUM(BU$1357:BU$1373)</f>
        <v>54</v>
      </c>
      <c r="EV1366" s="79">
        <f t="shared" si="2184"/>
        <v>37</v>
      </c>
      <c r="EW1366" s="81">
        <f t="shared" si="2204"/>
        <v>-6</v>
      </c>
      <c r="EX1366" s="78"/>
      <c r="EY1366" s="80">
        <f t="shared" si="2185"/>
        <v>32</v>
      </c>
      <c r="EZ1366" s="80">
        <f t="shared" si="2186"/>
        <v>10</v>
      </c>
      <c r="FA1366" s="80">
        <f t="shared" si="2187"/>
        <v>7</v>
      </c>
      <c r="FB1366" s="80">
        <f t="shared" si="2188"/>
        <v>15</v>
      </c>
      <c r="FC1366" s="80">
        <f t="shared" si="2189"/>
        <v>48</v>
      </c>
      <c r="FD1366" s="80">
        <f t="shared" si="2190"/>
        <v>54</v>
      </c>
      <c r="FE1366" s="80">
        <f t="shared" si="2191"/>
        <v>37</v>
      </c>
      <c r="FF1366" s="80">
        <f t="shared" si="2192"/>
        <v>-6</v>
      </c>
      <c r="FH1366" s="54">
        <f t="shared" si="2205"/>
        <v>0</v>
      </c>
      <c r="FI1366" s="54">
        <f t="shared" si="2206"/>
        <v>0</v>
      </c>
      <c r="FJ1366" s="54">
        <f t="shared" si="2193"/>
        <v>0</v>
      </c>
      <c r="FK1366" s="54">
        <f t="shared" si="2193"/>
        <v>0</v>
      </c>
      <c r="FL1366" s="54">
        <f t="shared" si="2193"/>
        <v>0</v>
      </c>
      <c r="FM1366" s="54">
        <f t="shared" si="2193"/>
        <v>0</v>
      </c>
      <c r="FN1366" s="54">
        <f t="shared" si="2193"/>
        <v>0</v>
      </c>
      <c r="FO1366" s="54">
        <f t="shared" si="2193"/>
        <v>0</v>
      </c>
      <c r="FQ1366" s="54" t="str">
        <f t="shared" si="2207"/>
        <v/>
      </c>
      <c r="FR1366" s="54" t="str">
        <f t="shared" ref="FR1366:FR1430" si="2208">IF(SUM($FH1366:$FO1366)=0,"",EY1366-EJ1366)</f>
        <v/>
      </c>
      <c r="FS1366" s="54" t="str">
        <f t="shared" si="2194"/>
        <v/>
      </c>
      <c r="FT1366" s="54" t="str">
        <f t="shared" si="2195"/>
        <v/>
      </c>
      <c r="FU1366" s="54" t="str">
        <f t="shared" si="2195"/>
        <v/>
      </c>
      <c r="FV1366" s="54" t="str">
        <f t="shared" si="2175"/>
        <v/>
      </c>
      <c r="FW1366" s="54" t="str">
        <f t="shared" si="2175"/>
        <v/>
      </c>
      <c r="FX1366" s="54" t="str">
        <f t="shared" si="2175"/>
        <v/>
      </c>
      <c r="FZ1366" s="58"/>
      <c r="GA1366" s="59"/>
      <c r="GB1366" s="60"/>
      <c r="GC1366" s="58"/>
      <c r="GD1366" s="59"/>
      <c r="GE1366" s="61"/>
      <c r="GF1366" s="58"/>
      <c r="GG1366" s="61"/>
      <c r="GH1366" s="61"/>
    </row>
    <row r="1367" spans="1:192" s="53" customFormat="1" ht="12" x14ac:dyDescent="0.25">
      <c r="A1367" s="53">
        <v>11</v>
      </c>
      <c r="B1367" s="54" t="s">
        <v>1363</v>
      </c>
      <c r="C1367" s="56">
        <v>32</v>
      </c>
      <c r="D1367" s="56">
        <v>10</v>
      </c>
      <c r="E1367" s="56">
        <v>7</v>
      </c>
      <c r="F1367" s="56">
        <v>15</v>
      </c>
      <c r="G1367" s="282">
        <v>48</v>
      </c>
      <c r="H1367" s="56">
        <v>54</v>
      </c>
      <c r="I1367" s="57">
        <v>37</v>
      </c>
      <c r="J1367" s="56">
        <f t="shared" si="2178"/>
        <v>-6</v>
      </c>
      <c r="L1367" s="82" t="s">
        <v>1940</v>
      </c>
      <c r="M1367" s="253" t="s">
        <v>86</v>
      </c>
      <c r="N1367" s="59" t="s">
        <v>148</v>
      </c>
      <c r="O1367" s="59" t="s">
        <v>99</v>
      </c>
      <c r="P1367" s="59" t="s">
        <v>177</v>
      </c>
      <c r="Q1367" s="59" t="s">
        <v>124</v>
      </c>
      <c r="R1367" s="59" t="s">
        <v>177</v>
      </c>
      <c r="S1367" s="59" t="s">
        <v>60</v>
      </c>
      <c r="T1367" s="59" t="s">
        <v>77</v>
      </c>
      <c r="U1367" s="59" t="s">
        <v>177</v>
      </c>
      <c r="V1367" s="59" t="s">
        <v>77</v>
      </c>
      <c r="W1367" s="83"/>
      <c r="X1367" s="59" t="s">
        <v>150</v>
      </c>
      <c r="Y1367" s="59" t="s">
        <v>186</v>
      </c>
      <c r="Z1367" s="59" t="s">
        <v>177</v>
      </c>
      <c r="AA1367" s="59" t="s">
        <v>206</v>
      </c>
      <c r="AB1367" s="59" t="s">
        <v>62</v>
      </c>
      <c r="AC1367" s="85" t="s">
        <v>148</v>
      </c>
      <c r="AD1367" s="513"/>
      <c r="AL1367" s="82" t="s">
        <v>1940</v>
      </c>
      <c r="AM1367" s="253" t="s">
        <v>158</v>
      </c>
      <c r="AN1367" s="479" t="s">
        <v>202</v>
      </c>
      <c r="AO1367" s="59" t="s">
        <v>160</v>
      </c>
      <c r="AP1367" s="59" t="s">
        <v>151</v>
      </c>
      <c r="AQ1367" s="59" t="s">
        <v>209</v>
      </c>
      <c r="AR1367" s="59" t="s">
        <v>317</v>
      </c>
      <c r="AS1367" s="59" t="s">
        <v>154</v>
      </c>
      <c r="AT1367" s="479" t="s">
        <v>191</v>
      </c>
      <c r="AU1367" s="59" t="s">
        <v>327</v>
      </c>
      <c r="AV1367" s="59" t="s">
        <v>307</v>
      </c>
      <c r="AW1367" s="83"/>
      <c r="AX1367" s="59" t="s">
        <v>188</v>
      </c>
      <c r="AY1367" s="479" t="s">
        <v>271</v>
      </c>
      <c r="AZ1367" s="59" t="s">
        <v>180</v>
      </c>
      <c r="BA1367" s="479" t="s">
        <v>320</v>
      </c>
      <c r="BB1367" s="479" t="s">
        <v>763</v>
      </c>
      <c r="BC1367" s="480" t="s">
        <v>584</v>
      </c>
      <c r="BD1367" s="515"/>
      <c r="BL1367" s="90">
        <f t="shared" si="2196"/>
        <v>0</v>
      </c>
      <c r="BM1367" s="77">
        <f t="shared" si="2196"/>
        <v>0</v>
      </c>
      <c r="BN1367" s="77">
        <f t="shared" si="2196"/>
        <v>1</v>
      </c>
      <c r="BO1367" s="77">
        <f t="shared" si="2196"/>
        <v>2</v>
      </c>
      <c r="BP1367" s="77">
        <f t="shared" si="2196"/>
        <v>0</v>
      </c>
      <c r="BQ1367" s="77">
        <f t="shared" si="2196"/>
        <v>2</v>
      </c>
      <c r="BR1367" s="77">
        <f t="shared" si="2196"/>
        <v>4</v>
      </c>
      <c r="BS1367" s="77">
        <f t="shared" si="2196"/>
        <v>2</v>
      </c>
      <c r="BT1367" s="77">
        <f t="shared" si="2196"/>
        <v>2</v>
      </c>
      <c r="BU1367" s="77">
        <f t="shared" si="2196"/>
        <v>2</v>
      </c>
      <c r="BV1367" s="91"/>
      <c r="BW1367" s="77">
        <f t="shared" si="2179"/>
        <v>3</v>
      </c>
      <c r="BX1367" s="77">
        <f t="shared" si="2179"/>
        <v>3</v>
      </c>
      <c r="BY1367" s="77">
        <f t="shared" si="2179"/>
        <v>2</v>
      </c>
      <c r="BZ1367" s="77">
        <f t="shared" si="2179"/>
        <v>1</v>
      </c>
      <c r="CA1367" s="77">
        <f t="shared" si="2179"/>
        <v>1</v>
      </c>
      <c r="CB1367" s="92">
        <f t="shared" si="2179"/>
        <v>0</v>
      </c>
      <c r="CC1367" s="54"/>
      <c r="CD1367" s="54"/>
      <c r="CE1367" s="54"/>
      <c r="CF1367" s="54"/>
      <c r="CG1367" s="54"/>
      <c r="CH1367" s="54"/>
      <c r="CI1367" s="54"/>
      <c r="CJ1367" s="78"/>
      <c r="CK1367" s="90">
        <f t="shared" si="2197"/>
        <v>3</v>
      </c>
      <c r="CL1367" s="77">
        <f t="shared" si="2197"/>
        <v>1</v>
      </c>
      <c r="CM1367" s="77">
        <f t="shared" si="2197"/>
        <v>0</v>
      </c>
      <c r="CN1367" s="77">
        <f t="shared" si="2197"/>
        <v>0</v>
      </c>
      <c r="CO1367" s="77">
        <f t="shared" si="2197"/>
        <v>0</v>
      </c>
      <c r="CP1367" s="77">
        <f t="shared" si="2197"/>
        <v>0</v>
      </c>
      <c r="CQ1367" s="77">
        <f t="shared" si="2197"/>
        <v>1</v>
      </c>
      <c r="CR1367" s="77">
        <f t="shared" si="2197"/>
        <v>1</v>
      </c>
      <c r="CS1367" s="77">
        <f t="shared" si="2197"/>
        <v>0</v>
      </c>
      <c r="CT1367" s="77">
        <f t="shared" si="2197"/>
        <v>1</v>
      </c>
      <c r="CU1367" s="91"/>
      <c r="CV1367" s="77">
        <f t="shared" si="2180"/>
        <v>1</v>
      </c>
      <c r="CW1367" s="77">
        <f t="shared" si="2180"/>
        <v>4</v>
      </c>
      <c r="CX1367" s="77">
        <f t="shared" si="2180"/>
        <v>0</v>
      </c>
      <c r="CY1367" s="77">
        <f t="shared" si="2180"/>
        <v>4</v>
      </c>
      <c r="CZ1367" s="77">
        <f t="shared" si="2180"/>
        <v>1</v>
      </c>
      <c r="DA1367" s="92">
        <f t="shared" si="2180"/>
        <v>1</v>
      </c>
      <c r="DB1367" s="54"/>
      <c r="DC1367" s="54"/>
      <c r="DD1367" s="54"/>
      <c r="DE1367" s="54"/>
      <c r="DF1367" s="54"/>
      <c r="DG1367" s="54"/>
      <c r="DH1367" s="54"/>
      <c r="DI1367" s="54"/>
      <c r="DJ1367" s="347" t="str">
        <f t="shared" si="2198"/>
        <v>A</v>
      </c>
      <c r="DK1367" s="56" t="str">
        <f t="shared" si="2198"/>
        <v>A</v>
      </c>
      <c r="DL1367" s="56" t="str">
        <f t="shared" si="2198"/>
        <v>H</v>
      </c>
      <c r="DM1367" s="56" t="str">
        <f t="shared" si="2198"/>
        <v>H</v>
      </c>
      <c r="DN1367" s="56" t="str">
        <f t="shared" si="2198"/>
        <v>D</v>
      </c>
      <c r="DO1367" s="56" t="str">
        <f t="shared" si="2198"/>
        <v>H</v>
      </c>
      <c r="DP1367" s="56" t="str">
        <f t="shared" si="2198"/>
        <v>H</v>
      </c>
      <c r="DQ1367" s="56" t="str">
        <f t="shared" si="2198"/>
        <v>H</v>
      </c>
      <c r="DR1367" s="56" t="str">
        <f t="shared" si="2198"/>
        <v>H</v>
      </c>
      <c r="DS1367" s="56" t="str">
        <f t="shared" si="2198"/>
        <v>H</v>
      </c>
      <c r="DT1367" s="91"/>
      <c r="DU1367" s="56" t="str">
        <f t="shared" si="2181"/>
        <v>H</v>
      </c>
      <c r="DV1367" s="56" t="str">
        <f t="shared" si="2181"/>
        <v>A</v>
      </c>
      <c r="DW1367" s="56" t="str">
        <f t="shared" si="2181"/>
        <v>H</v>
      </c>
      <c r="DX1367" s="56" t="str">
        <f t="shared" si="2181"/>
        <v>A</v>
      </c>
      <c r="DY1367" s="56" t="str">
        <f t="shared" si="2181"/>
        <v>D</v>
      </c>
      <c r="DZ1367" s="348" t="str">
        <f t="shared" si="2181"/>
        <v>A</v>
      </c>
      <c r="EA1367" s="54"/>
      <c r="EB1367" s="54"/>
      <c r="EC1367" s="54"/>
      <c r="ED1367" s="54"/>
      <c r="EE1367" s="54"/>
      <c r="EF1367" s="54"/>
      <c r="EG1367" s="54"/>
      <c r="EH1367" s="54"/>
      <c r="EI1367" s="53" t="str">
        <f t="shared" si="2182"/>
        <v>Fisher Athletic</v>
      </c>
      <c r="EJ1367" s="79">
        <f t="shared" si="2199"/>
        <v>32</v>
      </c>
      <c r="EK1367" s="80">
        <f t="shared" si="2200"/>
        <v>9</v>
      </c>
      <c r="EL1367" s="80">
        <f t="shared" si="2201"/>
        <v>2</v>
      </c>
      <c r="EM1367" s="80">
        <f t="shared" si="2202"/>
        <v>5</v>
      </c>
      <c r="EN1367" s="80">
        <f>COUNTIF(DT$1357:DT$1373,"A")</f>
        <v>7</v>
      </c>
      <c r="EO1367" s="80">
        <f>COUNTIF(DT$1357:DT$1373,"D")</f>
        <v>4</v>
      </c>
      <c r="EP1367" s="80">
        <f>COUNTIF(DT$1357:DT$1373,"H")</f>
        <v>5</v>
      </c>
      <c r="EQ1367" s="79">
        <f t="shared" si="2203"/>
        <v>16</v>
      </c>
      <c r="ER1367" s="79">
        <f t="shared" si="2183"/>
        <v>6</v>
      </c>
      <c r="ES1367" s="79">
        <f t="shared" si="2183"/>
        <v>10</v>
      </c>
      <c r="ET1367" s="81">
        <f>SUM($BL1367:$CI1367)+SUM(CU$1357:CU$1373)</f>
        <v>53</v>
      </c>
      <c r="EU1367" s="81">
        <f>SUM($CK1367:$DH1367)+SUM(BV$1357:BV$1373)</f>
        <v>40</v>
      </c>
      <c r="EV1367" s="79">
        <f t="shared" si="2184"/>
        <v>54</v>
      </c>
      <c r="EW1367" s="81">
        <f t="shared" si="2204"/>
        <v>13</v>
      </c>
      <c r="EX1367" s="78"/>
      <c r="EY1367" s="80">
        <f t="shared" si="2185"/>
        <v>32</v>
      </c>
      <c r="EZ1367" s="80">
        <f t="shared" si="2186"/>
        <v>16</v>
      </c>
      <c r="FA1367" s="80">
        <f t="shared" si="2187"/>
        <v>6</v>
      </c>
      <c r="FB1367" s="80">
        <f t="shared" si="2188"/>
        <v>10</v>
      </c>
      <c r="FC1367" s="80">
        <f t="shared" si="2189"/>
        <v>53</v>
      </c>
      <c r="FD1367" s="80">
        <f t="shared" si="2190"/>
        <v>40</v>
      </c>
      <c r="FE1367" s="80">
        <f t="shared" si="2191"/>
        <v>54</v>
      </c>
      <c r="FF1367" s="80">
        <f t="shared" si="2192"/>
        <v>13</v>
      </c>
      <c r="FG1367" s="54"/>
      <c r="FH1367" s="54">
        <f t="shared" si="2205"/>
        <v>0</v>
      </c>
      <c r="FI1367" s="54">
        <f t="shared" si="2206"/>
        <v>0</v>
      </c>
      <c r="FJ1367" s="54">
        <f t="shared" si="2193"/>
        <v>0</v>
      </c>
      <c r="FK1367" s="54">
        <f t="shared" si="2193"/>
        <v>0</v>
      </c>
      <c r="FL1367" s="54">
        <f t="shared" si="2193"/>
        <v>0</v>
      </c>
      <c r="FM1367" s="54">
        <f t="shared" si="2193"/>
        <v>0</v>
      </c>
      <c r="FN1367" s="54">
        <f t="shared" si="2193"/>
        <v>0</v>
      </c>
      <c r="FO1367" s="54">
        <f t="shared" si="2193"/>
        <v>0</v>
      </c>
      <c r="FQ1367" s="54" t="str">
        <f t="shared" si="2207"/>
        <v/>
      </c>
      <c r="FR1367" s="54" t="str">
        <f t="shared" si="2208"/>
        <v/>
      </c>
      <c r="FS1367" s="54" t="str">
        <f t="shared" si="2194"/>
        <v/>
      </c>
      <c r="FT1367" s="54" t="str">
        <f t="shared" si="2195"/>
        <v/>
      </c>
      <c r="FU1367" s="54" t="str">
        <f t="shared" si="2195"/>
        <v/>
      </c>
      <c r="FV1367" s="54" t="str">
        <f t="shared" si="2175"/>
        <v/>
      </c>
      <c r="FW1367" s="54" t="str">
        <f t="shared" si="2175"/>
        <v/>
      </c>
      <c r="FX1367" s="54" t="str">
        <f t="shared" si="2175"/>
        <v/>
      </c>
      <c r="FY1367" s="54"/>
      <c r="FZ1367" s="58"/>
      <c r="GA1367" s="59"/>
      <c r="GB1367" s="60"/>
      <c r="GC1367" s="58"/>
      <c r="GD1367" s="59"/>
      <c r="GE1367" s="61"/>
      <c r="GF1367" s="58"/>
      <c r="GG1367" s="61"/>
      <c r="GH1367" s="61"/>
      <c r="GI1367" s="54"/>
      <c r="GJ1367" s="54"/>
    </row>
    <row r="1368" spans="1:192" s="54" customFormat="1" ht="12" x14ac:dyDescent="0.25">
      <c r="A1368" s="54">
        <v>12</v>
      </c>
      <c r="B1368" s="54" t="s">
        <v>1924</v>
      </c>
      <c r="C1368" s="56">
        <v>32</v>
      </c>
      <c r="D1368" s="56">
        <v>8</v>
      </c>
      <c r="E1368" s="56">
        <v>9</v>
      </c>
      <c r="F1368" s="56">
        <v>15</v>
      </c>
      <c r="G1368" s="56">
        <v>42</v>
      </c>
      <c r="H1368" s="56">
        <v>62</v>
      </c>
      <c r="I1368" s="57">
        <v>33</v>
      </c>
      <c r="J1368" s="56">
        <f t="shared" si="2178"/>
        <v>-20</v>
      </c>
      <c r="L1368" s="82" t="s">
        <v>1822</v>
      </c>
      <c r="M1368" s="253" t="s">
        <v>124</v>
      </c>
      <c r="N1368" s="59" t="s">
        <v>85</v>
      </c>
      <c r="O1368" s="59" t="s">
        <v>58</v>
      </c>
      <c r="P1368" s="59" t="s">
        <v>62</v>
      </c>
      <c r="Q1368" s="59" t="s">
        <v>200</v>
      </c>
      <c r="R1368" s="59" t="s">
        <v>124</v>
      </c>
      <c r="S1368" s="59" t="s">
        <v>219</v>
      </c>
      <c r="T1368" s="59" t="s">
        <v>86</v>
      </c>
      <c r="U1368" s="59" t="s">
        <v>62</v>
      </c>
      <c r="V1368" s="59" t="s">
        <v>206</v>
      </c>
      <c r="W1368" s="59" t="s">
        <v>76</v>
      </c>
      <c r="X1368" s="83"/>
      <c r="Y1368" s="59" t="s">
        <v>150</v>
      </c>
      <c r="Z1368" s="59" t="s">
        <v>62</v>
      </c>
      <c r="AA1368" s="59" t="s">
        <v>88</v>
      </c>
      <c r="AB1368" s="59" t="s">
        <v>177</v>
      </c>
      <c r="AC1368" s="85" t="s">
        <v>185</v>
      </c>
      <c r="AD1368" s="513" t="s">
        <v>85</v>
      </c>
      <c r="AL1368" s="82" t="s">
        <v>1822</v>
      </c>
      <c r="AM1368" s="253" t="s">
        <v>129</v>
      </c>
      <c r="AN1368" s="59" t="s">
        <v>326</v>
      </c>
      <c r="AO1368" s="479" t="s">
        <v>706</v>
      </c>
      <c r="AP1368" s="59" t="s">
        <v>181</v>
      </c>
      <c r="AQ1368" s="59" t="s">
        <v>1160</v>
      </c>
      <c r="AR1368" s="59" t="s">
        <v>168</v>
      </c>
      <c r="AS1368" s="59" t="s">
        <v>603</v>
      </c>
      <c r="AT1368" s="59" t="s">
        <v>169</v>
      </c>
      <c r="AU1368" s="59" t="s">
        <v>221</v>
      </c>
      <c r="AV1368" s="59" t="s">
        <v>195</v>
      </c>
      <c r="AW1368" s="59" t="s">
        <v>167</v>
      </c>
      <c r="AX1368" s="83"/>
      <c r="AY1368" s="59" t="s">
        <v>313</v>
      </c>
      <c r="AZ1368" s="59" t="s">
        <v>327</v>
      </c>
      <c r="BA1368" s="59" t="s">
        <v>329</v>
      </c>
      <c r="BB1368" s="59" t="s">
        <v>209</v>
      </c>
      <c r="BC1368" s="85" t="s">
        <v>180</v>
      </c>
      <c r="BD1368" s="515" t="s">
        <v>482</v>
      </c>
      <c r="BL1368" s="90">
        <f t="shared" si="2196"/>
        <v>0</v>
      </c>
      <c r="BM1368" s="77">
        <f t="shared" si="2196"/>
        <v>0</v>
      </c>
      <c r="BN1368" s="77">
        <f t="shared" si="2196"/>
        <v>5</v>
      </c>
      <c r="BO1368" s="77">
        <f t="shared" si="2196"/>
        <v>1</v>
      </c>
      <c r="BP1368" s="77">
        <f t="shared" si="2196"/>
        <v>2</v>
      </c>
      <c r="BQ1368" s="77">
        <f t="shared" si="2196"/>
        <v>0</v>
      </c>
      <c r="BR1368" s="77">
        <f t="shared" si="2196"/>
        <v>0</v>
      </c>
      <c r="BS1368" s="77">
        <f t="shared" si="2196"/>
        <v>0</v>
      </c>
      <c r="BT1368" s="77">
        <f t="shared" si="2196"/>
        <v>1</v>
      </c>
      <c r="BU1368" s="77">
        <f t="shared" si="2196"/>
        <v>1</v>
      </c>
      <c r="BV1368" s="77">
        <f t="shared" si="2196"/>
        <v>0</v>
      </c>
      <c r="BW1368" s="91"/>
      <c r="BX1368" s="77">
        <f>(IF(Y1368="","",(IF(MID(Y1368,2,1)="-",LEFT(Y1368,1),LEFT(Y1368,2)))+0))</f>
        <v>3</v>
      </c>
      <c r="BY1368" s="77">
        <f>(IF(Z1368="","",(IF(MID(Z1368,2,1)="-",LEFT(Z1368,1),LEFT(Z1368,2)))+0))</f>
        <v>1</v>
      </c>
      <c r="BZ1368" s="77">
        <f>(IF(AA1368="","",(IF(MID(AA1368,2,1)="-",LEFT(AA1368,1),LEFT(AA1368,2)))+0))</f>
        <v>1</v>
      </c>
      <c r="CA1368" s="77">
        <f>(IF(AB1368="","",(IF(MID(AB1368,2,1)="-",LEFT(AB1368,1),LEFT(AB1368,2)))+0))</f>
        <v>2</v>
      </c>
      <c r="CB1368" s="92">
        <f>(IF(AC1368="","",(IF(MID(AC1368,2,1)="-",LEFT(AC1368,1),LEFT(AC1368,2)))+0))</f>
        <v>0</v>
      </c>
      <c r="CJ1368" s="78"/>
      <c r="CK1368" s="90">
        <f t="shared" si="2197"/>
        <v>0</v>
      </c>
      <c r="CL1368" s="77">
        <f t="shared" si="2197"/>
        <v>4</v>
      </c>
      <c r="CM1368" s="77">
        <f t="shared" si="2197"/>
        <v>1</v>
      </c>
      <c r="CN1368" s="77">
        <f t="shared" si="2197"/>
        <v>1</v>
      </c>
      <c r="CO1368" s="77">
        <f t="shared" si="2197"/>
        <v>2</v>
      </c>
      <c r="CP1368" s="77">
        <f t="shared" si="2197"/>
        <v>0</v>
      </c>
      <c r="CQ1368" s="77">
        <f t="shared" si="2197"/>
        <v>6</v>
      </c>
      <c r="CR1368" s="77">
        <f t="shared" si="2197"/>
        <v>3</v>
      </c>
      <c r="CS1368" s="77">
        <f t="shared" si="2197"/>
        <v>1</v>
      </c>
      <c r="CT1368" s="77">
        <f t="shared" si="2197"/>
        <v>4</v>
      </c>
      <c r="CU1368" s="77">
        <f t="shared" si="2197"/>
        <v>2</v>
      </c>
      <c r="CV1368" s="91"/>
      <c r="CW1368" s="77">
        <f>(IF(Y1368="","",IF(RIGHT(Y1368,2)="10",RIGHT(Y1368,2),RIGHT(Y1368,1))+0))</f>
        <v>1</v>
      </c>
      <c r="CX1368" s="77">
        <f>(IF(Z1368="","",IF(RIGHT(Z1368,2)="10",RIGHT(Z1368,2),RIGHT(Z1368,1))+0))</f>
        <v>1</v>
      </c>
      <c r="CY1368" s="77">
        <f>(IF(AA1368="","",IF(RIGHT(AA1368,2)="10",RIGHT(AA1368,2),RIGHT(AA1368,1))+0))</f>
        <v>6</v>
      </c>
      <c r="CZ1368" s="77">
        <f>(IF(AB1368="","",IF(RIGHT(AB1368,2)="10",RIGHT(AB1368,2),RIGHT(AB1368,1))+0))</f>
        <v>0</v>
      </c>
      <c r="DA1368" s="92">
        <f>(IF(AC1368="","",IF(RIGHT(AC1368,2)="10",RIGHT(AC1368,2),RIGHT(AC1368,1))+0))</f>
        <v>7</v>
      </c>
      <c r="DJ1368" s="347" t="str">
        <f t="shared" si="2198"/>
        <v>D</v>
      </c>
      <c r="DK1368" s="56" t="str">
        <f t="shared" si="2198"/>
        <v>A</v>
      </c>
      <c r="DL1368" s="56" t="str">
        <f t="shared" si="2198"/>
        <v>H</v>
      </c>
      <c r="DM1368" s="56" t="str">
        <f t="shared" si="2198"/>
        <v>D</v>
      </c>
      <c r="DN1368" s="56" t="str">
        <f t="shared" si="2198"/>
        <v>D</v>
      </c>
      <c r="DO1368" s="56" t="str">
        <f t="shared" si="2198"/>
        <v>D</v>
      </c>
      <c r="DP1368" s="56" t="str">
        <f t="shared" si="2198"/>
        <v>A</v>
      </c>
      <c r="DQ1368" s="56" t="str">
        <f t="shared" si="2198"/>
        <v>A</v>
      </c>
      <c r="DR1368" s="56" t="str">
        <f t="shared" si="2198"/>
        <v>D</v>
      </c>
      <c r="DS1368" s="56" t="str">
        <f t="shared" si="2198"/>
        <v>A</v>
      </c>
      <c r="DT1368" s="56" t="str">
        <f t="shared" si="2198"/>
        <v>A</v>
      </c>
      <c r="DU1368" s="91"/>
      <c r="DV1368" s="56" t="str">
        <f>(IF(Y1368="","",IF(BX1368&gt;CW1368,"H",IF(BX1368&lt;CW1368,"A","D"))))</f>
        <v>H</v>
      </c>
      <c r="DW1368" s="56" t="str">
        <f>(IF(Z1368="","",IF(BY1368&gt;CX1368,"H",IF(BY1368&lt;CX1368,"A","D"))))</f>
        <v>D</v>
      </c>
      <c r="DX1368" s="56" t="str">
        <f>(IF(AA1368="","",IF(BZ1368&gt;CY1368,"H",IF(BZ1368&lt;CY1368,"A","D"))))</f>
        <v>A</v>
      </c>
      <c r="DY1368" s="56" t="str">
        <f>(IF(AB1368="","",IF(CA1368&gt;CZ1368,"H",IF(CA1368&lt;CZ1368,"A","D"))))</f>
        <v>H</v>
      </c>
      <c r="DZ1368" s="348" t="str">
        <f>(IF(AC1368="","",IF(CB1368&gt;DA1368,"H",IF(CB1368&lt;DA1368,"A","D"))))</f>
        <v>A</v>
      </c>
      <c r="EI1368" s="53" t="str">
        <f t="shared" si="2182"/>
        <v>Fleet Town</v>
      </c>
      <c r="EJ1368" s="79">
        <f t="shared" si="2199"/>
        <v>32</v>
      </c>
      <c r="EK1368" s="80">
        <f t="shared" si="2200"/>
        <v>3</v>
      </c>
      <c r="EL1368" s="80">
        <f t="shared" si="2201"/>
        <v>6</v>
      </c>
      <c r="EM1368" s="80">
        <f t="shared" si="2202"/>
        <v>7</v>
      </c>
      <c r="EN1368" s="80">
        <f>COUNTIF(DU$1357:DU$1373,"A")</f>
        <v>3</v>
      </c>
      <c r="EO1368" s="80">
        <f>COUNTIF(DU$1357:DU$1373,"D")</f>
        <v>1</v>
      </c>
      <c r="EP1368" s="80">
        <f>COUNTIF(DU$1357:DU$1373,"H")</f>
        <v>12</v>
      </c>
      <c r="EQ1368" s="79">
        <f t="shared" si="2203"/>
        <v>6</v>
      </c>
      <c r="ER1368" s="79">
        <f t="shared" si="2183"/>
        <v>7</v>
      </c>
      <c r="ES1368" s="79">
        <f t="shared" si="2183"/>
        <v>19</v>
      </c>
      <c r="ET1368" s="81">
        <f>SUM($BL1368:$CI1368)+SUM(CV$1357:CV$1373)</f>
        <v>38</v>
      </c>
      <c r="EU1368" s="81">
        <f>SUM($CK1368:$DH1368)+SUM(BW$1357:BW$1373)</f>
        <v>89</v>
      </c>
      <c r="EV1368" s="79">
        <f t="shared" si="2184"/>
        <v>25</v>
      </c>
      <c r="EW1368" s="81">
        <f t="shared" si="2204"/>
        <v>-51</v>
      </c>
      <c r="EX1368" s="78"/>
      <c r="EY1368" s="80">
        <f t="shared" si="2185"/>
        <v>32</v>
      </c>
      <c r="EZ1368" s="80">
        <f t="shared" si="2186"/>
        <v>6</v>
      </c>
      <c r="FA1368" s="80">
        <f t="shared" si="2187"/>
        <v>7</v>
      </c>
      <c r="FB1368" s="80">
        <f t="shared" si="2188"/>
        <v>19</v>
      </c>
      <c r="FC1368" s="80">
        <f t="shared" si="2189"/>
        <v>38</v>
      </c>
      <c r="FD1368" s="80">
        <f t="shared" si="2190"/>
        <v>89</v>
      </c>
      <c r="FE1368" s="80">
        <f t="shared" si="2191"/>
        <v>25</v>
      </c>
      <c r="FF1368" s="80">
        <f t="shared" si="2192"/>
        <v>-51</v>
      </c>
      <c r="FH1368" s="54">
        <f t="shared" si="2205"/>
        <v>0</v>
      </c>
      <c r="FI1368" s="54">
        <f t="shared" si="2206"/>
        <v>0</v>
      </c>
      <c r="FJ1368" s="54">
        <f t="shared" si="2193"/>
        <v>0</v>
      </c>
      <c r="FK1368" s="54">
        <f t="shared" si="2193"/>
        <v>0</v>
      </c>
      <c r="FL1368" s="54">
        <f t="shared" si="2193"/>
        <v>0</v>
      </c>
      <c r="FM1368" s="54">
        <f t="shared" si="2193"/>
        <v>0</v>
      </c>
      <c r="FN1368" s="54">
        <f t="shared" si="2193"/>
        <v>0</v>
      </c>
      <c r="FO1368" s="54">
        <f t="shared" si="2193"/>
        <v>0</v>
      </c>
      <c r="FQ1368" s="54" t="str">
        <f t="shared" si="2207"/>
        <v/>
      </c>
      <c r="FR1368" s="54" t="str">
        <f t="shared" si="2208"/>
        <v/>
      </c>
      <c r="FS1368" s="54" t="str">
        <f t="shared" si="2194"/>
        <v/>
      </c>
      <c r="FT1368" s="54" t="str">
        <f t="shared" si="2195"/>
        <v/>
      </c>
      <c r="FU1368" s="54" t="str">
        <f t="shared" si="2195"/>
        <v/>
      </c>
      <c r="FV1368" s="54" t="str">
        <f t="shared" si="2175"/>
        <v/>
      </c>
      <c r="FW1368" s="54" t="str">
        <f t="shared" si="2175"/>
        <v/>
      </c>
      <c r="FX1368" s="54" t="str">
        <f t="shared" si="2175"/>
        <v/>
      </c>
      <c r="FZ1368" s="58"/>
      <c r="GA1368" s="59"/>
      <c r="GB1368" s="60"/>
      <c r="GC1368" s="58"/>
      <c r="GD1368" s="59"/>
      <c r="GE1368" s="61"/>
      <c r="GF1368" s="58"/>
      <c r="GG1368" s="61"/>
      <c r="GH1368" s="61"/>
      <c r="GI1368" s="53"/>
    </row>
    <row r="1369" spans="1:192" s="54" customFormat="1" ht="12" x14ac:dyDescent="0.25">
      <c r="A1369" s="54">
        <v>13</v>
      </c>
      <c r="B1369" s="54" t="s">
        <v>1964</v>
      </c>
      <c r="C1369" s="56">
        <v>32</v>
      </c>
      <c r="D1369" s="56">
        <v>9</v>
      </c>
      <c r="E1369" s="56">
        <v>4</v>
      </c>
      <c r="F1369" s="56">
        <v>19</v>
      </c>
      <c r="G1369" s="56">
        <v>32</v>
      </c>
      <c r="H1369" s="56">
        <v>74</v>
      </c>
      <c r="I1369" s="57">
        <v>31</v>
      </c>
      <c r="J1369" s="56">
        <f t="shared" si="2178"/>
        <v>-42</v>
      </c>
      <c r="L1369" s="82" t="s">
        <v>1851</v>
      </c>
      <c r="M1369" s="253" t="s">
        <v>74</v>
      </c>
      <c r="N1369" s="59" t="s">
        <v>74</v>
      </c>
      <c r="O1369" s="59" t="s">
        <v>99</v>
      </c>
      <c r="P1369" s="59" t="s">
        <v>59</v>
      </c>
      <c r="Q1369" s="59" t="s">
        <v>331</v>
      </c>
      <c r="R1369" s="59" t="s">
        <v>62</v>
      </c>
      <c r="S1369" s="59" t="s">
        <v>148</v>
      </c>
      <c r="T1369" s="59" t="s">
        <v>76</v>
      </c>
      <c r="U1369" s="59" t="s">
        <v>150</v>
      </c>
      <c r="V1369" s="59" t="s">
        <v>62</v>
      </c>
      <c r="W1369" s="59" t="s">
        <v>76</v>
      </c>
      <c r="X1369" s="59" t="s">
        <v>186</v>
      </c>
      <c r="Y1369" s="83"/>
      <c r="Z1369" s="59" t="s">
        <v>176</v>
      </c>
      <c r="AA1369" s="59" t="s">
        <v>102</v>
      </c>
      <c r="AB1369" s="59" t="s">
        <v>200</v>
      </c>
      <c r="AC1369" s="85" t="s">
        <v>74</v>
      </c>
      <c r="AD1369" s="513"/>
      <c r="AL1369" s="82" t="s">
        <v>1851</v>
      </c>
      <c r="AM1369" s="253" t="s">
        <v>1035</v>
      </c>
      <c r="AN1369" s="479" t="s">
        <v>129</v>
      </c>
      <c r="AO1369" s="59" t="s">
        <v>157</v>
      </c>
      <c r="AP1369" s="479" t="s">
        <v>153</v>
      </c>
      <c r="AQ1369" s="59" t="s">
        <v>167</v>
      </c>
      <c r="AR1369" s="59" t="s">
        <v>180</v>
      </c>
      <c r="AS1369" s="479" t="s">
        <v>191</v>
      </c>
      <c r="AT1369" s="59" t="s">
        <v>706</v>
      </c>
      <c r="AU1369" s="59" t="s">
        <v>192</v>
      </c>
      <c r="AV1369" s="59" t="s">
        <v>154</v>
      </c>
      <c r="AW1369" s="59" t="s">
        <v>309</v>
      </c>
      <c r="AX1369" s="59" t="s">
        <v>182</v>
      </c>
      <c r="AY1369" s="83"/>
      <c r="AZ1369" s="59" t="s">
        <v>190</v>
      </c>
      <c r="BA1369" s="59" t="s">
        <v>782</v>
      </c>
      <c r="BB1369" s="59" t="s">
        <v>168</v>
      </c>
      <c r="BC1369" s="85" t="s">
        <v>318</v>
      </c>
      <c r="BD1369" s="515"/>
      <c r="BL1369" s="90">
        <f t="shared" si="2196"/>
        <v>1</v>
      </c>
      <c r="BM1369" s="77">
        <f t="shared" si="2196"/>
        <v>1</v>
      </c>
      <c r="BN1369" s="77">
        <f t="shared" si="2196"/>
        <v>1</v>
      </c>
      <c r="BO1369" s="77">
        <f t="shared" si="2196"/>
        <v>4</v>
      </c>
      <c r="BP1369" s="77">
        <f t="shared" si="2196"/>
        <v>3</v>
      </c>
      <c r="BQ1369" s="77">
        <f t="shared" si="2196"/>
        <v>1</v>
      </c>
      <c r="BR1369" s="77">
        <f t="shared" si="2196"/>
        <v>0</v>
      </c>
      <c r="BS1369" s="77">
        <f t="shared" si="2196"/>
        <v>0</v>
      </c>
      <c r="BT1369" s="77">
        <f t="shared" si="2196"/>
        <v>3</v>
      </c>
      <c r="BU1369" s="77">
        <f t="shared" si="2196"/>
        <v>1</v>
      </c>
      <c r="BV1369" s="77">
        <f t="shared" si="2196"/>
        <v>0</v>
      </c>
      <c r="BW1369" s="77">
        <f>(IF(X1369="","",(IF(MID(X1369,2,1)="-",LEFT(X1369,1),LEFT(X1369,2)))+0))</f>
        <v>3</v>
      </c>
      <c r="BX1369" s="91"/>
      <c r="BY1369" s="77">
        <f>(IF(Z1369="","",(IF(MID(Z1369,2,1)="-",LEFT(Z1369,1),LEFT(Z1369,2)))+0))</f>
        <v>2</v>
      </c>
      <c r="BZ1369" s="77">
        <f>(IF(AA1369="","",(IF(MID(AA1369,2,1)="-",LEFT(AA1369,1),LEFT(AA1369,2)))+0))</f>
        <v>2</v>
      </c>
      <c r="CA1369" s="77">
        <f>(IF(AB1369="","",(IF(MID(AB1369,2,1)="-",LEFT(AB1369,1),LEFT(AB1369,2)))+0))</f>
        <v>2</v>
      </c>
      <c r="CB1369" s="92">
        <f>(IF(AC1369="","",(IF(MID(AC1369,2,1)="-",LEFT(AC1369,1),LEFT(AC1369,2)))+0))</f>
        <v>1</v>
      </c>
      <c r="CJ1369" s="78"/>
      <c r="CK1369" s="90">
        <f t="shared" si="2197"/>
        <v>2</v>
      </c>
      <c r="CL1369" s="77">
        <f t="shared" si="2197"/>
        <v>2</v>
      </c>
      <c r="CM1369" s="77">
        <f t="shared" si="2197"/>
        <v>0</v>
      </c>
      <c r="CN1369" s="77">
        <f t="shared" si="2197"/>
        <v>0</v>
      </c>
      <c r="CO1369" s="77">
        <f t="shared" si="2197"/>
        <v>5</v>
      </c>
      <c r="CP1369" s="77">
        <f t="shared" si="2197"/>
        <v>1</v>
      </c>
      <c r="CQ1369" s="77">
        <f t="shared" si="2197"/>
        <v>1</v>
      </c>
      <c r="CR1369" s="77">
        <f t="shared" si="2197"/>
        <v>2</v>
      </c>
      <c r="CS1369" s="77">
        <f t="shared" si="2197"/>
        <v>1</v>
      </c>
      <c r="CT1369" s="77">
        <f t="shared" si="2197"/>
        <v>1</v>
      </c>
      <c r="CU1369" s="77">
        <f t="shared" si="2197"/>
        <v>2</v>
      </c>
      <c r="CV1369" s="77">
        <f>(IF(X1369="","",IF(RIGHT(X1369,2)="10",RIGHT(X1369,2),RIGHT(X1369,1))+0))</f>
        <v>4</v>
      </c>
      <c r="CW1369" s="91"/>
      <c r="CX1369" s="77">
        <f>(IF(Z1369="","",IF(RIGHT(Z1369,2)="10",RIGHT(Z1369,2),RIGHT(Z1369,1))+0))</f>
        <v>3</v>
      </c>
      <c r="CY1369" s="77">
        <f>(IF(AA1369="","",IF(RIGHT(AA1369,2)="10",RIGHT(AA1369,2),RIGHT(AA1369,1))+0))</f>
        <v>4</v>
      </c>
      <c r="CZ1369" s="77">
        <f>(IF(AB1369="","",IF(RIGHT(AB1369,2)="10",RIGHT(AB1369,2),RIGHT(AB1369,1))+0))</f>
        <v>2</v>
      </c>
      <c r="DA1369" s="92">
        <f>(IF(AC1369="","",IF(RIGHT(AC1369,2)="10",RIGHT(AC1369,2),RIGHT(AC1369,1))+0))</f>
        <v>2</v>
      </c>
      <c r="DJ1369" s="347" t="str">
        <f t="shared" si="2198"/>
        <v>A</v>
      </c>
      <c r="DK1369" s="56" t="str">
        <f t="shared" si="2198"/>
        <v>A</v>
      </c>
      <c r="DL1369" s="56" t="str">
        <f t="shared" si="2198"/>
        <v>H</v>
      </c>
      <c r="DM1369" s="56" t="str">
        <f t="shared" si="2198"/>
        <v>H</v>
      </c>
      <c r="DN1369" s="56" t="str">
        <f t="shared" si="2198"/>
        <v>A</v>
      </c>
      <c r="DO1369" s="56" t="str">
        <f t="shared" si="2198"/>
        <v>D</v>
      </c>
      <c r="DP1369" s="56" t="str">
        <f t="shared" si="2198"/>
        <v>A</v>
      </c>
      <c r="DQ1369" s="56" t="str">
        <f t="shared" si="2198"/>
        <v>A</v>
      </c>
      <c r="DR1369" s="56" t="str">
        <f t="shared" si="2198"/>
        <v>H</v>
      </c>
      <c r="DS1369" s="56" t="str">
        <f t="shared" si="2198"/>
        <v>D</v>
      </c>
      <c r="DT1369" s="56" t="str">
        <f t="shared" si="2198"/>
        <v>A</v>
      </c>
      <c r="DU1369" s="56" t="str">
        <f>(IF(X1369="","",IF(BW1369&gt;CV1369,"H",IF(BW1369&lt;CV1369,"A","D"))))</f>
        <v>A</v>
      </c>
      <c r="DV1369" s="91"/>
      <c r="DW1369" s="56" t="str">
        <f>(IF(Z1369="","",IF(BY1369&gt;CX1369,"H",IF(BY1369&lt;CX1369,"A","D"))))</f>
        <v>A</v>
      </c>
      <c r="DX1369" s="56" t="str">
        <f>(IF(AA1369="","",IF(BZ1369&gt;CY1369,"H",IF(BZ1369&lt;CY1369,"A","D"))))</f>
        <v>A</v>
      </c>
      <c r="DY1369" s="56" t="str">
        <f>(IF(AB1369="","",IF(CA1369&gt;CZ1369,"H",IF(CA1369&lt;CZ1369,"A","D"))))</f>
        <v>D</v>
      </c>
      <c r="DZ1369" s="348" t="str">
        <f>(IF(AC1369="","",IF(CB1369&gt;DA1369,"H",IF(CB1369&lt;DA1369,"A","D"))))</f>
        <v>A</v>
      </c>
      <c r="EI1369" s="53" t="str">
        <f t="shared" si="2182"/>
        <v>Molesey</v>
      </c>
      <c r="EJ1369" s="79">
        <f t="shared" si="2199"/>
        <v>32</v>
      </c>
      <c r="EK1369" s="80">
        <f t="shared" si="2200"/>
        <v>3</v>
      </c>
      <c r="EL1369" s="80">
        <f t="shared" si="2201"/>
        <v>3</v>
      </c>
      <c r="EM1369" s="80">
        <f t="shared" si="2202"/>
        <v>10</v>
      </c>
      <c r="EN1369" s="80">
        <f>COUNTIF(DV$1357:DV$1373,"A")</f>
        <v>2</v>
      </c>
      <c r="EO1369" s="80">
        <f>COUNTIF(DV$1357:DV$1373,"D")</f>
        <v>4</v>
      </c>
      <c r="EP1369" s="80">
        <f>COUNTIF(DV$1357:DV$1373,"H")</f>
        <v>10</v>
      </c>
      <c r="EQ1369" s="79">
        <f t="shared" si="2203"/>
        <v>5</v>
      </c>
      <c r="ER1369" s="79">
        <f t="shared" si="2183"/>
        <v>7</v>
      </c>
      <c r="ES1369" s="79">
        <f t="shared" si="2183"/>
        <v>20</v>
      </c>
      <c r="ET1369" s="81">
        <f>SUM($BL1369:$CI1369)+SUM(CW$1357:CW$1373)</f>
        <v>40</v>
      </c>
      <c r="EU1369" s="81">
        <f>SUM($CK1369:$DH1369)+SUM(BX$1357:BX$1373)</f>
        <v>78</v>
      </c>
      <c r="EV1369" s="79">
        <f t="shared" si="2184"/>
        <v>22</v>
      </c>
      <c r="EW1369" s="81">
        <f t="shared" si="2204"/>
        <v>-38</v>
      </c>
      <c r="EX1369" s="78"/>
      <c r="EY1369" s="80">
        <f t="shared" si="2185"/>
        <v>32</v>
      </c>
      <c r="EZ1369" s="80">
        <f t="shared" si="2186"/>
        <v>5</v>
      </c>
      <c r="FA1369" s="80">
        <f t="shared" si="2187"/>
        <v>7</v>
      </c>
      <c r="FB1369" s="80">
        <f t="shared" si="2188"/>
        <v>20</v>
      </c>
      <c r="FC1369" s="80">
        <f t="shared" si="2189"/>
        <v>40</v>
      </c>
      <c r="FD1369" s="80">
        <f t="shared" si="2190"/>
        <v>78</v>
      </c>
      <c r="FE1369" s="80">
        <f t="shared" si="2191"/>
        <v>22</v>
      </c>
      <c r="FF1369" s="80">
        <f t="shared" si="2192"/>
        <v>-38</v>
      </c>
      <c r="FH1369" s="54">
        <f t="shared" si="2205"/>
        <v>0</v>
      </c>
      <c r="FI1369" s="54">
        <f t="shared" si="2206"/>
        <v>0</v>
      </c>
      <c r="FJ1369" s="54">
        <f t="shared" si="2193"/>
        <v>0</v>
      </c>
      <c r="FK1369" s="54">
        <f t="shared" si="2193"/>
        <v>0</v>
      </c>
      <c r="FL1369" s="54">
        <f t="shared" si="2193"/>
        <v>0</v>
      </c>
      <c r="FM1369" s="54">
        <f t="shared" si="2193"/>
        <v>0</v>
      </c>
      <c r="FN1369" s="54">
        <f t="shared" si="2193"/>
        <v>0</v>
      </c>
      <c r="FO1369" s="54">
        <f t="shared" si="2193"/>
        <v>0</v>
      </c>
      <c r="FQ1369" s="54" t="str">
        <f t="shared" si="2207"/>
        <v/>
      </c>
      <c r="FR1369" s="54" t="str">
        <f t="shared" si="2208"/>
        <v/>
      </c>
      <c r="FS1369" s="54" t="str">
        <f t="shared" si="2194"/>
        <v/>
      </c>
      <c r="FT1369" s="54" t="str">
        <f t="shared" si="2195"/>
        <v/>
      </c>
      <c r="FU1369" s="54" t="str">
        <f t="shared" si="2195"/>
        <v/>
      </c>
      <c r="FV1369" s="54" t="str">
        <f t="shared" si="2175"/>
        <v/>
      </c>
      <c r="FW1369" s="54" t="str">
        <f t="shared" si="2175"/>
        <v/>
      </c>
      <c r="FX1369" s="54" t="str">
        <f t="shared" si="2175"/>
        <v/>
      </c>
      <c r="FZ1369" s="58"/>
      <c r="GA1369" s="59"/>
      <c r="GB1369" s="60"/>
      <c r="GC1369" s="58"/>
      <c r="GD1369" s="59"/>
      <c r="GE1369" s="61"/>
      <c r="GF1369" s="58"/>
      <c r="GG1369" s="61"/>
      <c r="GH1369" s="61"/>
    </row>
    <row r="1370" spans="1:192" s="54" customFormat="1" ht="12" x14ac:dyDescent="0.25">
      <c r="A1370" s="54">
        <v>14</v>
      </c>
      <c r="B1370" s="54" t="s">
        <v>1822</v>
      </c>
      <c r="C1370" s="56">
        <v>32</v>
      </c>
      <c r="D1370" s="56">
        <v>6</v>
      </c>
      <c r="E1370" s="56">
        <v>7</v>
      </c>
      <c r="F1370" s="56">
        <v>19</v>
      </c>
      <c r="G1370" s="56">
        <v>38</v>
      </c>
      <c r="H1370" s="56">
        <v>89</v>
      </c>
      <c r="I1370" s="57">
        <v>25</v>
      </c>
      <c r="J1370" s="56">
        <f t="shared" si="2178"/>
        <v>-51</v>
      </c>
      <c r="L1370" s="82" t="s">
        <v>1964</v>
      </c>
      <c r="M1370" s="253" t="s">
        <v>62</v>
      </c>
      <c r="N1370" s="59" t="s">
        <v>148</v>
      </c>
      <c r="O1370" s="59" t="s">
        <v>206</v>
      </c>
      <c r="P1370" s="59" t="s">
        <v>125</v>
      </c>
      <c r="Q1370" s="59" t="s">
        <v>99</v>
      </c>
      <c r="R1370" s="59" t="s">
        <v>410</v>
      </c>
      <c r="S1370" s="59" t="s">
        <v>74</v>
      </c>
      <c r="T1370" s="59" t="s">
        <v>86</v>
      </c>
      <c r="U1370" s="59" t="s">
        <v>77</v>
      </c>
      <c r="V1370" s="59" t="s">
        <v>76</v>
      </c>
      <c r="W1370" s="59" t="s">
        <v>99</v>
      </c>
      <c r="X1370" s="59" t="s">
        <v>89</v>
      </c>
      <c r="Y1370" s="59" t="s">
        <v>177</v>
      </c>
      <c r="Z1370" s="83"/>
      <c r="AA1370" s="59" t="s">
        <v>76</v>
      </c>
      <c r="AB1370" s="59" t="s">
        <v>99</v>
      </c>
      <c r="AC1370" s="85" t="s">
        <v>85</v>
      </c>
      <c r="AD1370" s="513" t="s">
        <v>200</v>
      </c>
      <c r="AL1370" s="82" t="s">
        <v>1964</v>
      </c>
      <c r="AM1370" s="253" t="s">
        <v>93</v>
      </c>
      <c r="AN1370" s="479" t="s">
        <v>168</v>
      </c>
      <c r="AO1370" s="59" t="s">
        <v>404</v>
      </c>
      <c r="AP1370" s="59" t="s">
        <v>379</v>
      </c>
      <c r="AQ1370" s="59" t="s">
        <v>154</v>
      </c>
      <c r="AR1370" s="59" t="s">
        <v>221</v>
      </c>
      <c r="AS1370" s="59" t="s">
        <v>1160</v>
      </c>
      <c r="AT1370" s="479" t="s">
        <v>188</v>
      </c>
      <c r="AU1370" s="479" t="s">
        <v>209</v>
      </c>
      <c r="AV1370" s="59" t="s">
        <v>151</v>
      </c>
      <c r="AW1370" s="479" t="s">
        <v>179</v>
      </c>
      <c r="AX1370" s="479" t="s">
        <v>271</v>
      </c>
      <c r="AY1370" s="59" t="s">
        <v>482</v>
      </c>
      <c r="AZ1370" s="83"/>
      <c r="BA1370" s="59" t="s">
        <v>167</v>
      </c>
      <c r="BB1370" s="59" t="s">
        <v>166</v>
      </c>
      <c r="BC1370" s="85" t="s">
        <v>202</v>
      </c>
      <c r="BD1370" s="515" t="s">
        <v>419</v>
      </c>
      <c r="BL1370" s="90">
        <f t="shared" si="2196"/>
        <v>1</v>
      </c>
      <c r="BM1370" s="77">
        <f t="shared" si="2196"/>
        <v>0</v>
      </c>
      <c r="BN1370" s="77">
        <f t="shared" si="2196"/>
        <v>1</v>
      </c>
      <c r="BO1370" s="77">
        <f t="shared" si="2196"/>
        <v>5</v>
      </c>
      <c r="BP1370" s="77">
        <f t="shared" si="2196"/>
        <v>1</v>
      </c>
      <c r="BQ1370" s="77">
        <f t="shared" si="2196"/>
        <v>2</v>
      </c>
      <c r="BR1370" s="77">
        <f t="shared" si="2196"/>
        <v>1</v>
      </c>
      <c r="BS1370" s="77">
        <f t="shared" si="2196"/>
        <v>0</v>
      </c>
      <c r="BT1370" s="77">
        <f t="shared" si="2196"/>
        <v>2</v>
      </c>
      <c r="BU1370" s="77">
        <f t="shared" si="2196"/>
        <v>0</v>
      </c>
      <c r="BV1370" s="77">
        <f t="shared" si="2196"/>
        <v>1</v>
      </c>
      <c r="BW1370" s="77">
        <f>(IF(X1370="","",(IF(MID(X1370,2,1)="-",LEFT(X1370,1),LEFT(X1370,2)))+0))</f>
        <v>3</v>
      </c>
      <c r="BX1370" s="77">
        <f>(IF(Y1370="","",(IF(MID(Y1370,2,1)="-",LEFT(Y1370,1),LEFT(Y1370,2)))+0))</f>
        <v>2</v>
      </c>
      <c r="BY1370" s="91"/>
      <c r="BZ1370" s="77">
        <f>(IF(AA1370="","",(IF(MID(AA1370,2,1)="-",LEFT(AA1370,1),LEFT(AA1370,2)))+0))</f>
        <v>0</v>
      </c>
      <c r="CA1370" s="77">
        <f>(IF(AB1370="","",(IF(MID(AB1370,2,1)="-",LEFT(AB1370,1),LEFT(AB1370,2)))+0))</f>
        <v>1</v>
      </c>
      <c r="CB1370" s="92">
        <f>(IF(AC1370="","",(IF(MID(AC1370,2,1)="-",LEFT(AC1370,1),LEFT(AC1370,2)))+0))</f>
        <v>0</v>
      </c>
      <c r="CJ1370" s="78"/>
      <c r="CK1370" s="90">
        <f t="shared" si="2197"/>
        <v>1</v>
      </c>
      <c r="CL1370" s="77">
        <f t="shared" si="2197"/>
        <v>1</v>
      </c>
      <c r="CM1370" s="77">
        <f t="shared" si="2197"/>
        <v>4</v>
      </c>
      <c r="CN1370" s="77">
        <f t="shared" si="2197"/>
        <v>0</v>
      </c>
      <c r="CO1370" s="77">
        <f t="shared" si="2197"/>
        <v>0</v>
      </c>
      <c r="CP1370" s="77">
        <f t="shared" si="2197"/>
        <v>6</v>
      </c>
      <c r="CQ1370" s="77">
        <f t="shared" si="2197"/>
        <v>2</v>
      </c>
      <c r="CR1370" s="77">
        <f t="shared" si="2197"/>
        <v>3</v>
      </c>
      <c r="CS1370" s="77">
        <f t="shared" si="2197"/>
        <v>1</v>
      </c>
      <c r="CT1370" s="77">
        <f t="shared" si="2197"/>
        <v>2</v>
      </c>
      <c r="CU1370" s="77">
        <f t="shared" si="2197"/>
        <v>0</v>
      </c>
      <c r="CV1370" s="77">
        <f>(IF(X1370="","",IF(RIGHT(X1370,2)="10",RIGHT(X1370,2),RIGHT(X1370,1))+0))</f>
        <v>0</v>
      </c>
      <c r="CW1370" s="77">
        <f>(IF(Y1370="","",IF(RIGHT(Y1370,2)="10",RIGHT(Y1370,2),RIGHT(Y1370,1))+0))</f>
        <v>0</v>
      </c>
      <c r="CX1370" s="91"/>
      <c r="CY1370" s="77">
        <f>(IF(AA1370="","",IF(RIGHT(AA1370,2)="10",RIGHT(AA1370,2),RIGHT(AA1370,1))+0))</f>
        <v>2</v>
      </c>
      <c r="CZ1370" s="77">
        <f>(IF(AB1370="","",IF(RIGHT(AB1370,2)="10",RIGHT(AB1370,2),RIGHT(AB1370,1))+0))</f>
        <v>0</v>
      </c>
      <c r="DA1370" s="92">
        <f>(IF(AC1370="","",IF(RIGHT(AC1370,2)="10",RIGHT(AC1370,2),RIGHT(AC1370,1))+0))</f>
        <v>4</v>
      </c>
      <c r="DJ1370" s="347" t="str">
        <f t="shared" si="2198"/>
        <v>D</v>
      </c>
      <c r="DK1370" s="56" t="str">
        <f t="shared" si="2198"/>
        <v>A</v>
      </c>
      <c r="DL1370" s="56" t="str">
        <f t="shared" si="2198"/>
        <v>A</v>
      </c>
      <c r="DM1370" s="56" t="str">
        <f t="shared" si="2198"/>
        <v>H</v>
      </c>
      <c r="DN1370" s="56" t="str">
        <f t="shared" si="2198"/>
        <v>H</v>
      </c>
      <c r="DO1370" s="56" t="str">
        <f t="shared" si="2198"/>
        <v>A</v>
      </c>
      <c r="DP1370" s="56" t="str">
        <f t="shared" si="2198"/>
        <v>A</v>
      </c>
      <c r="DQ1370" s="56" t="str">
        <f t="shared" si="2198"/>
        <v>A</v>
      </c>
      <c r="DR1370" s="56" t="str">
        <f t="shared" si="2198"/>
        <v>H</v>
      </c>
      <c r="DS1370" s="56" t="str">
        <f t="shared" si="2198"/>
        <v>A</v>
      </c>
      <c r="DT1370" s="56" t="str">
        <f t="shared" si="2198"/>
        <v>H</v>
      </c>
      <c r="DU1370" s="56" t="str">
        <f>(IF(X1370="","",IF(BW1370&gt;CV1370,"H",IF(BW1370&lt;CV1370,"A","D"))))</f>
        <v>H</v>
      </c>
      <c r="DV1370" s="56" t="str">
        <f>(IF(Y1370="","",IF(BX1370&gt;CW1370,"H",IF(BX1370&lt;CW1370,"A","D"))))</f>
        <v>H</v>
      </c>
      <c r="DW1370" s="91"/>
      <c r="DX1370" s="56" t="str">
        <f>(IF(AA1370="","",IF(BZ1370&gt;CY1370,"H",IF(BZ1370&lt;CY1370,"A","D"))))</f>
        <v>A</v>
      </c>
      <c r="DY1370" s="56" t="str">
        <f>(IF(AB1370="","",IF(CA1370&gt;CZ1370,"H",IF(CA1370&lt;CZ1370,"A","D"))))</f>
        <v>H</v>
      </c>
      <c r="DZ1370" s="348" t="str">
        <f>(IF(AC1370="","",IF(CB1370&gt;DA1370,"H",IF(CB1370&lt;DA1370,"A","D"))))</f>
        <v>A</v>
      </c>
      <c r="EI1370" s="53" t="str">
        <f t="shared" si="2182"/>
        <v>Reading Town</v>
      </c>
      <c r="EJ1370" s="79">
        <f t="shared" si="2199"/>
        <v>32</v>
      </c>
      <c r="EK1370" s="80">
        <f t="shared" si="2200"/>
        <v>7</v>
      </c>
      <c r="EL1370" s="80">
        <f t="shared" si="2201"/>
        <v>1</v>
      </c>
      <c r="EM1370" s="80">
        <f t="shared" si="2202"/>
        <v>8</v>
      </c>
      <c r="EN1370" s="80">
        <f>COUNTIF(DW$1357:DW$1373,"A")</f>
        <v>2</v>
      </c>
      <c r="EO1370" s="80">
        <f>COUNTIF(DW$1357:DW$1373,"D")</f>
        <v>3</v>
      </c>
      <c r="EP1370" s="80">
        <f>COUNTIF(DW$1357:DW$1373,"H")</f>
        <v>11</v>
      </c>
      <c r="EQ1370" s="79">
        <f t="shared" si="2203"/>
        <v>9</v>
      </c>
      <c r="ER1370" s="79">
        <f t="shared" si="2183"/>
        <v>4</v>
      </c>
      <c r="ES1370" s="79">
        <f t="shared" si="2183"/>
        <v>19</v>
      </c>
      <c r="ET1370" s="81">
        <f>SUM($BL1370:$CI1370)+SUM(CX$1357:CX$1373)</f>
        <v>32</v>
      </c>
      <c r="EU1370" s="81">
        <f>SUM($CK1370:$DH1370)+SUM(BY$1357:BY$1373)</f>
        <v>74</v>
      </c>
      <c r="EV1370" s="79">
        <f t="shared" si="2184"/>
        <v>31</v>
      </c>
      <c r="EW1370" s="81">
        <f t="shared" si="2204"/>
        <v>-42</v>
      </c>
      <c r="EX1370" s="78"/>
      <c r="EY1370" s="80">
        <f t="shared" si="2185"/>
        <v>32</v>
      </c>
      <c r="EZ1370" s="80">
        <f t="shared" si="2186"/>
        <v>9</v>
      </c>
      <c r="FA1370" s="80">
        <f t="shared" si="2187"/>
        <v>4</v>
      </c>
      <c r="FB1370" s="80">
        <f t="shared" si="2188"/>
        <v>19</v>
      </c>
      <c r="FC1370" s="80">
        <f t="shared" si="2189"/>
        <v>32</v>
      </c>
      <c r="FD1370" s="80">
        <f t="shared" si="2190"/>
        <v>74</v>
      </c>
      <c r="FE1370" s="80">
        <f t="shared" si="2191"/>
        <v>31</v>
      </c>
      <c r="FF1370" s="80">
        <f t="shared" si="2192"/>
        <v>-42</v>
      </c>
      <c r="FH1370" s="54">
        <f t="shared" si="2205"/>
        <v>0</v>
      </c>
      <c r="FI1370" s="54">
        <f t="shared" si="2206"/>
        <v>0</v>
      </c>
      <c r="FJ1370" s="54">
        <f t="shared" si="2193"/>
        <v>0</v>
      </c>
      <c r="FK1370" s="54">
        <f t="shared" si="2193"/>
        <v>0</v>
      </c>
      <c r="FL1370" s="54">
        <f t="shared" si="2193"/>
        <v>0</v>
      </c>
      <c r="FM1370" s="54">
        <f t="shared" si="2193"/>
        <v>0</v>
      </c>
      <c r="FN1370" s="54">
        <f t="shared" si="2193"/>
        <v>0</v>
      </c>
      <c r="FO1370" s="54">
        <f t="shared" si="2193"/>
        <v>0</v>
      </c>
      <c r="FQ1370" s="54" t="str">
        <f t="shared" si="2207"/>
        <v/>
      </c>
      <c r="FR1370" s="54" t="str">
        <f t="shared" si="2208"/>
        <v/>
      </c>
      <c r="FS1370" s="54" t="str">
        <f t="shared" si="2194"/>
        <v/>
      </c>
      <c r="FT1370" s="54" t="str">
        <f t="shared" si="2195"/>
        <v/>
      </c>
      <c r="FU1370" s="54" t="str">
        <f t="shared" si="2195"/>
        <v/>
      </c>
      <c r="FV1370" s="54" t="str">
        <f t="shared" si="2175"/>
        <v/>
      </c>
      <c r="FW1370" s="54" t="str">
        <f t="shared" si="2175"/>
        <v/>
      </c>
      <c r="FX1370" s="54" t="str">
        <f t="shared" si="2175"/>
        <v/>
      </c>
      <c r="FZ1370" s="58"/>
      <c r="GA1370" s="59"/>
      <c r="GB1370" s="60"/>
      <c r="GC1370" s="58"/>
      <c r="GD1370" s="59"/>
      <c r="GE1370" s="61"/>
      <c r="GF1370" s="58"/>
      <c r="GG1370" s="61"/>
      <c r="GH1370" s="61"/>
    </row>
    <row r="1371" spans="1:192" s="54" customFormat="1" ht="12" x14ac:dyDescent="0.25">
      <c r="A1371" s="54">
        <v>15</v>
      </c>
      <c r="B1371" s="54" t="s">
        <v>1806</v>
      </c>
      <c r="C1371" s="56">
        <v>32</v>
      </c>
      <c r="D1371" s="56">
        <v>6</v>
      </c>
      <c r="E1371" s="56">
        <v>4</v>
      </c>
      <c r="F1371" s="56">
        <v>22</v>
      </c>
      <c r="G1371" s="56">
        <v>47</v>
      </c>
      <c r="H1371" s="56">
        <v>85</v>
      </c>
      <c r="I1371" s="57">
        <v>22</v>
      </c>
      <c r="J1371" s="56">
        <f t="shared" si="2178"/>
        <v>-38</v>
      </c>
      <c r="L1371" s="82" t="s">
        <v>882</v>
      </c>
      <c r="M1371" s="253" t="s">
        <v>101</v>
      </c>
      <c r="N1371" s="59" t="s">
        <v>62</v>
      </c>
      <c r="O1371" s="59" t="s">
        <v>59</v>
      </c>
      <c r="P1371" s="59" t="s">
        <v>178</v>
      </c>
      <c r="Q1371" s="59" t="s">
        <v>87</v>
      </c>
      <c r="R1371" s="59" t="s">
        <v>99</v>
      </c>
      <c r="S1371" s="59" t="s">
        <v>76</v>
      </c>
      <c r="T1371" s="59" t="s">
        <v>206</v>
      </c>
      <c r="U1371" s="59" t="s">
        <v>148</v>
      </c>
      <c r="V1371" s="59" t="s">
        <v>200</v>
      </c>
      <c r="W1371" s="59" t="s">
        <v>62</v>
      </c>
      <c r="X1371" s="59" t="s">
        <v>423</v>
      </c>
      <c r="Y1371" s="59" t="s">
        <v>89</v>
      </c>
      <c r="Z1371" s="59" t="s">
        <v>77</v>
      </c>
      <c r="AA1371" s="83"/>
      <c r="AB1371" s="59" t="s">
        <v>177</v>
      </c>
      <c r="AC1371" s="85" t="s">
        <v>177</v>
      </c>
      <c r="AD1371" s="513" t="s">
        <v>200</v>
      </c>
      <c r="AL1371" s="82" t="s">
        <v>882</v>
      </c>
      <c r="AM1371" s="253" t="s">
        <v>180</v>
      </c>
      <c r="AN1371" s="59" t="s">
        <v>374</v>
      </c>
      <c r="AO1371" s="59" t="s">
        <v>1160</v>
      </c>
      <c r="AP1371" s="59" t="s">
        <v>246</v>
      </c>
      <c r="AQ1371" s="59" t="s">
        <v>367</v>
      </c>
      <c r="AR1371" s="59" t="s">
        <v>584</v>
      </c>
      <c r="AS1371" s="59" t="s">
        <v>402</v>
      </c>
      <c r="AT1371" s="59" t="s">
        <v>403</v>
      </c>
      <c r="AU1371" s="59" t="s">
        <v>154</v>
      </c>
      <c r="AV1371" s="59" t="s">
        <v>190</v>
      </c>
      <c r="AW1371" s="59" t="s">
        <v>169</v>
      </c>
      <c r="AX1371" s="59" t="s">
        <v>157</v>
      </c>
      <c r="AY1371" s="59" t="s">
        <v>208</v>
      </c>
      <c r="AZ1371" s="59" t="s">
        <v>192</v>
      </c>
      <c r="BA1371" s="83"/>
      <c r="BB1371" s="59" t="s">
        <v>262</v>
      </c>
      <c r="BC1371" s="85" t="s">
        <v>413</v>
      </c>
      <c r="BD1371" s="515" t="s">
        <v>412</v>
      </c>
      <c r="BL1371" s="90">
        <f t="shared" si="2196"/>
        <v>3</v>
      </c>
      <c r="BM1371" s="77">
        <f t="shared" si="2196"/>
        <v>1</v>
      </c>
      <c r="BN1371" s="77">
        <f t="shared" si="2196"/>
        <v>4</v>
      </c>
      <c r="BO1371" s="77">
        <f t="shared" si="2196"/>
        <v>6</v>
      </c>
      <c r="BP1371" s="77">
        <f t="shared" si="2196"/>
        <v>3</v>
      </c>
      <c r="BQ1371" s="77">
        <f t="shared" si="2196"/>
        <v>1</v>
      </c>
      <c r="BR1371" s="77">
        <f t="shared" si="2196"/>
        <v>0</v>
      </c>
      <c r="BS1371" s="77">
        <f t="shared" si="2196"/>
        <v>1</v>
      </c>
      <c r="BT1371" s="77">
        <f t="shared" si="2196"/>
        <v>0</v>
      </c>
      <c r="BU1371" s="77">
        <f t="shared" si="2196"/>
        <v>2</v>
      </c>
      <c r="BV1371" s="77">
        <f t="shared" si="2196"/>
        <v>1</v>
      </c>
      <c r="BW1371" s="77">
        <f>(IF(X1371="","",(IF(MID(X1371,2,1)="-",LEFT(X1371,1),LEFT(X1371,2)))+0))</f>
        <v>6</v>
      </c>
      <c r="BX1371" s="77">
        <f>(IF(Y1371="","",(IF(MID(Y1371,2,1)="-",LEFT(Y1371,1),LEFT(Y1371,2)))+0))</f>
        <v>3</v>
      </c>
      <c r="BY1371" s="77">
        <f>(IF(Z1371="","",(IF(MID(Z1371,2,1)="-",LEFT(Z1371,1),LEFT(Z1371,2)))+0))</f>
        <v>2</v>
      </c>
      <c r="BZ1371" s="91"/>
      <c r="CA1371" s="77">
        <f>(IF(AB1371="","",(IF(MID(AB1371,2,1)="-",LEFT(AB1371,1),LEFT(AB1371,2)))+0))</f>
        <v>2</v>
      </c>
      <c r="CB1371" s="92">
        <f>(IF(AC1371="","",(IF(MID(AC1371,2,1)="-",LEFT(AC1371,1),LEFT(AC1371,2)))+0))</f>
        <v>2</v>
      </c>
      <c r="CJ1371" s="78"/>
      <c r="CK1371" s="90">
        <f t="shared" si="2197"/>
        <v>2</v>
      </c>
      <c r="CL1371" s="77">
        <f t="shared" si="2197"/>
        <v>1</v>
      </c>
      <c r="CM1371" s="77">
        <f t="shared" si="2197"/>
        <v>0</v>
      </c>
      <c r="CN1371" s="77">
        <f t="shared" si="2197"/>
        <v>1</v>
      </c>
      <c r="CO1371" s="77">
        <f t="shared" si="2197"/>
        <v>3</v>
      </c>
      <c r="CP1371" s="77">
        <f t="shared" si="2197"/>
        <v>0</v>
      </c>
      <c r="CQ1371" s="77">
        <f t="shared" si="2197"/>
        <v>2</v>
      </c>
      <c r="CR1371" s="77">
        <f t="shared" si="2197"/>
        <v>4</v>
      </c>
      <c r="CS1371" s="77">
        <f t="shared" si="2197"/>
        <v>1</v>
      </c>
      <c r="CT1371" s="77">
        <f t="shared" si="2197"/>
        <v>2</v>
      </c>
      <c r="CU1371" s="77">
        <f t="shared" si="2197"/>
        <v>1</v>
      </c>
      <c r="CV1371" s="77">
        <f>(IF(X1371="","",IF(RIGHT(X1371,2)="10",RIGHT(X1371,2),RIGHT(X1371,1))+0))</f>
        <v>3</v>
      </c>
      <c r="CW1371" s="77">
        <f>(IF(Y1371="","",IF(RIGHT(Y1371,2)="10",RIGHT(Y1371,2),RIGHT(Y1371,1))+0))</f>
        <v>0</v>
      </c>
      <c r="CX1371" s="77">
        <f>(IF(Z1371="","",IF(RIGHT(Z1371,2)="10",RIGHT(Z1371,2),RIGHT(Z1371,1))+0))</f>
        <v>1</v>
      </c>
      <c r="CY1371" s="91"/>
      <c r="CZ1371" s="77">
        <f>(IF(AB1371="","",IF(RIGHT(AB1371,2)="10",RIGHT(AB1371,2),RIGHT(AB1371,1))+0))</f>
        <v>0</v>
      </c>
      <c r="DA1371" s="92">
        <f>(IF(AC1371="","",IF(RIGHT(AC1371,2)="10",RIGHT(AC1371,2),RIGHT(AC1371,1))+0))</f>
        <v>0</v>
      </c>
      <c r="DJ1371" s="347" t="str">
        <f t="shared" si="2198"/>
        <v>H</v>
      </c>
      <c r="DK1371" s="56" t="str">
        <f t="shared" si="2198"/>
        <v>D</v>
      </c>
      <c r="DL1371" s="56" t="str">
        <f t="shared" si="2198"/>
        <v>H</v>
      </c>
      <c r="DM1371" s="56" t="str">
        <f t="shared" si="2198"/>
        <v>H</v>
      </c>
      <c r="DN1371" s="56" t="str">
        <f t="shared" si="2198"/>
        <v>D</v>
      </c>
      <c r="DO1371" s="56" t="str">
        <f t="shared" si="2198"/>
        <v>H</v>
      </c>
      <c r="DP1371" s="56" t="str">
        <f t="shared" si="2198"/>
        <v>A</v>
      </c>
      <c r="DQ1371" s="56" t="str">
        <f t="shared" si="2198"/>
        <v>A</v>
      </c>
      <c r="DR1371" s="56" t="str">
        <f t="shared" si="2198"/>
        <v>A</v>
      </c>
      <c r="DS1371" s="56" t="str">
        <f t="shared" si="2198"/>
        <v>D</v>
      </c>
      <c r="DT1371" s="56" t="str">
        <f t="shared" si="2198"/>
        <v>D</v>
      </c>
      <c r="DU1371" s="56" t="str">
        <f>(IF(X1371="","",IF(BW1371&gt;CV1371,"H",IF(BW1371&lt;CV1371,"A","D"))))</f>
        <v>H</v>
      </c>
      <c r="DV1371" s="56" t="str">
        <f>(IF(Y1371="","",IF(BX1371&gt;CW1371,"H",IF(BX1371&lt;CW1371,"A","D"))))</f>
        <v>H</v>
      </c>
      <c r="DW1371" s="56" t="str">
        <f>(IF(Z1371="","",IF(BY1371&gt;CX1371,"H",IF(BY1371&lt;CX1371,"A","D"))))</f>
        <v>H</v>
      </c>
      <c r="DX1371" s="91"/>
      <c r="DY1371" s="56" t="str">
        <f>(IF(AB1371="","",IF(CA1371&gt;CZ1371,"H",IF(CA1371&lt;CZ1371,"A","D"))))</f>
        <v>H</v>
      </c>
      <c r="DZ1371" s="348" t="str">
        <f>(IF(AC1371="","",IF(CB1371&gt;DA1371,"H",IF(CB1371&lt;DA1371,"A","D"))))</f>
        <v>H</v>
      </c>
      <c r="EI1371" s="53" t="str">
        <f t="shared" si="2182"/>
        <v>Sutton United</v>
      </c>
      <c r="EJ1371" s="79">
        <f t="shared" si="2199"/>
        <v>32</v>
      </c>
      <c r="EK1371" s="80">
        <f t="shared" si="2200"/>
        <v>9</v>
      </c>
      <c r="EL1371" s="80">
        <f t="shared" si="2201"/>
        <v>4</v>
      </c>
      <c r="EM1371" s="80">
        <f t="shared" si="2202"/>
        <v>3</v>
      </c>
      <c r="EN1371" s="80">
        <f>COUNTIF(DX$1357:DX$1373,"A")</f>
        <v>12</v>
      </c>
      <c r="EO1371" s="80">
        <f>COUNTIF(DX$1357:DX$1373,"D")</f>
        <v>3</v>
      </c>
      <c r="EP1371" s="80">
        <f>COUNTIF(DX$1357:DX$1373,"H")</f>
        <v>1</v>
      </c>
      <c r="EQ1371" s="79">
        <f t="shared" si="2203"/>
        <v>21</v>
      </c>
      <c r="ER1371" s="79">
        <f t="shared" si="2183"/>
        <v>7</v>
      </c>
      <c r="ES1371" s="79">
        <f t="shared" si="2183"/>
        <v>4</v>
      </c>
      <c r="ET1371" s="81">
        <f>SUM($BL1371:$CI1371)+SUM(CY$1357:CY$1373)</f>
        <v>79</v>
      </c>
      <c r="EU1371" s="81">
        <f>SUM($CK1371:$DH1371)+SUM(BZ$1357:BZ$1373)</f>
        <v>34</v>
      </c>
      <c r="EV1371" s="79">
        <f t="shared" si="2184"/>
        <v>70</v>
      </c>
      <c r="EW1371" s="81">
        <f t="shared" si="2204"/>
        <v>45</v>
      </c>
      <c r="EX1371" s="78"/>
      <c r="EY1371" s="80">
        <f t="shared" si="2185"/>
        <v>32</v>
      </c>
      <c r="EZ1371" s="80">
        <f t="shared" si="2186"/>
        <v>21</v>
      </c>
      <c r="FA1371" s="80">
        <f t="shared" si="2187"/>
        <v>7</v>
      </c>
      <c r="FB1371" s="80">
        <f t="shared" si="2188"/>
        <v>4</v>
      </c>
      <c r="FC1371" s="80">
        <f t="shared" si="2189"/>
        <v>79</v>
      </c>
      <c r="FD1371" s="80">
        <f t="shared" si="2190"/>
        <v>34</v>
      </c>
      <c r="FE1371" s="80">
        <f t="shared" si="2191"/>
        <v>70</v>
      </c>
      <c r="FF1371" s="80">
        <f t="shared" si="2192"/>
        <v>45</v>
      </c>
      <c r="FH1371" s="54">
        <f t="shared" si="2205"/>
        <v>0</v>
      </c>
      <c r="FI1371" s="54">
        <f t="shared" si="2206"/>
        <v>0</v>
      </c>
      <c r="FJ1371" s="54">
        <f t="shared" si="2193"/>
        <v>0</v>
      </c>
      <c r="FK1371" s="54">
        <f t="shared" si="2193"/>
        <v>0</v>
      </c>
      <c r="FL1371" s="54">
        <f t="shared" si="2193"/>
        <v>0</v>
      </c>
      <c r="FM1371" s="54">
        <f t="shared" si="2193"/>
        <v>0</v>
      </c>
      <c r="FN1371" s="54">
        <f t="shared" si="2193"/>
        <v>0</v>
      </c>
      <c r="FO1371" s="54">
        <f t="shared" si="2193"/>
        <v>0</v>
      </c>
      <c r="FQ1371" s="54" t="str">
        <f t="shared" si="2207"/>
        <v/>
      </c>
      <c r="FR1371" s="54" t="str">
        <f t="shared" si="2208"/>
        <v/>
      </c>
      <c r="FS1371" s="54" t="str">
        <f t="shared" si="2194"/>
        <v/>
      </c>
      <c r="FT1371" s="54" t="str">
        <f t="shared" si="2195"/>
        <v/>
      </c>
      <c r="FU1371" s="54" t="str">
        <f t="shared" si="2195"/>
        <v/>
      </c>
      <c r="FV1371" s="54" t="str">
        <f t="shared" si="2175"/>
        <v/>
      </c>
      <c r="FW1371" s="54" t="str">
        <f t="shared" si="2175"/>
        <v/>
      </c>
      <c r="FX1371" s="54" t="str">
        <f t="shared" si="2175"/>
        <v/>
      </c>
      <c r="FZ1371" s="58"/>
      <c r="GA1371" s="59"/>
      <c r="GB1371" s="60"/>
      <c r="GC1371" s="58"/>
      <c r="GD1371" s="59"/>
      <c r="GE1371" s="61"/>
      <c r="GF1371" s="58"/>
      <c r="GG1371" s="61"/>
      <c r="GH1371" s="61"/>
    </row>
    <row r="1372" spans="1:192" s="54" customFormat="1" ht="12" x14ac:dyDescent="0.25">
      <c r="A1372" s="54">
        <v>16</v>
      </c>
      <c r="B1372" s="54" t="s">
        <v>1851</v>
      </c>
      <c r="C1372" s="56">
        <v>32</v>
      </c>
      <c r="D1372" s="56">
        <v>5</v>
      </c>
      <c r="E1372" s="56">
        <v>7</v>
      </c>
      <c r="F1372" s="56">
        <v>20</v>
      </c>
      <c r="G1372" s="56">
        <v>40</v>
      </c>
      <c r="H1372" s="56">
        <v>78</v>
      </c>
      <c r="I1372" s="57">
        <v>22</v>
      </c>
      <c r="J1372" s="56">
        <f t="shared" si="2178"/>
        <v>-38</v>
      </c>
      <c r="L1372" s="82" t="s">
        <v>1950</v>
      </c>
      <c r="M1372" s="253" t="s">
        <v>87</v>
      </c>
      <c r="N1372" s="59" t="s">
        <v>176</v>
      </c>
      <c r="O1372" s="59" t="s">
        <v>331</v>
      </c>
      <c r="P1372" s="59" t="s">
        <v>162</v>
      </c>
      <c r="Q1372" s="59" t="s">
        <v>76</v>
      </c>
      <c r="R1372" s="59" t="s">
        <v>60</v>
      </c>
      <c r="S1372" s="59" t="s">
        <v>103</v>
      </c>
      <c r="T1372" s="59" t="s">
        <v>101</v>
      </c>
      <c r="U1372" s="59" t="s">
        <v>60</v>
      </c>
      <c r="V1372" s="59" t="s">
        <v>99</v>
      </c>
      <c r="W1372" s="59" t="s">
        <v>304</v>
      </c>
      <c r="X1372" s="59" t="s">
        <v>77</v>
      </c>
      <c r="Y1372" s="59" t="s">
        <v>124</v>
      </c>
      <c r="Z1372" s="59" t="s">
        <v>63</v>
      </c>
      <c r="AA1372" s="59" t="s">
        <v>74</v>
      </c>
      <c r="AB1372" s="83"/>
      <c r="AC1372" s="85" t="s">
        <v>103</v>
      </c>
      <c r="AD1372" s="513"/>
      <c r="AL1372" s="82" t="s">
        <v>1950</v>
      </c>
      <c r="AM1372" s="253" t="s">
        <v>154</v>
      </c>
      <c r="AN1372" s="59" t="s">
        <v>181</v>
      </c>
      <c r="AO1372" s="59" t="s">
        <v>198</v>
      </c>
      <c r="AP1372" s="59" t="s">
        <v>179</v>
      </c>
      <c r="AQ1372" s="479" t="s">
        <v>386</v>
      </c>
      <c r="AR1372" s="479" t="s">
        <v>393</v>
      </c>
      <c r="AS1372" s="59" t="s">
        <v>196</v>
      </c>
      <c r="AT1372" s="479" t="s">
        <v>370</v>
      </c>
      <c r="AU1372" s="59" t="s">
        <v>379</v>
      </c>
      <c r="AV1372" s="479" t="s">
        <v>590</v>
      </c>
      <c r="AW1372" s="59" t="s">
        <v>170</v>
      </c>
      <c r="AX1372" s="59" t="s">
        <v>151</v>
      </c>
      <c r="AY1372" s="479" t="s">
        <v>433</v>
      </c>
      <c r="AZ1372" s="59" t="s">
        <v>160</v>
      </c>
      <c r="BA1372" s="59" t="s">
        <v>401</v>
      </c>
      <c r="BB1372" s="83"/>
      <c r="BC1372" s="85" t="s">
        <v>1160</v>
      </c>
      <c r="BD1372" s="515"/>
      <c r="BL1372" s="90">
        <f t="shared" si="2196"/>
        <v>3</v>
      </c>
      <c r="BM1372" s="77">
        <f t="shared" si="2196"/>
        <v>2</v>
      </c>
      <c r="BN1372" s="77">
        <f t="shared" si="2196"/>
        <v>3</v>
      </c>
      <c r="BO1372" s="77">
        <f t="shared" si="2196"/>
        <v>6</v>
      </c>
      <c r="BP1372" s="77">
        <f t="shared" si="2196"/>
        <v>0</v>
      </c>
      <c r="BQ1372" s="77">
        <f t="shared" si="2196"/>
        <v>4</v>
      </c>
      <c r="BR1372" s="77">
        <f t="shared" si="2196"/>
        <v>1</v>
      </c>
      <c r="BS1372" s="77">
        <f t="shared" si="2196"/>
        <v>3</v>
      </c>
      <c r="BT1372" s="77">
        <f t="shared" si="2196"/>
        <v>4</v>
      </c>
      <c r="BU1372" s="77">
        <f t="shared" si="2196"/>
        <v>1</v>
      </c>
      <c r="BV1372" s="77">
        <f t="shared" si="2196"/>
        <v>4</v>
      </c>
      <c r="BW1372" s="77">
        <f>(IF(X1372="","",(IF(MID(X1372,2,1)="-",LEFT(X1372,1),LEFT(X1372,2)))+0))</f>
        <v>2</v>
      </c>
      <c r="BX1372" s="77">
        <f>(IF(Y1372="","",(IF(MID(Y1372,2,1)="-",LEFT(Y1372,1),LEFT(Y1372,2)))+0))</f>
        <v>0</v>
      </c>
      <c r="BY1372" s="77">
        <f>(IF(Z1372="","",(IF(MID(Z1372,2,1)="-",LEFT(Z1372,1),LEFT(Z1372,2)))+0))</f>
        <v>9</v>
      </c>
      <c r="BZ1372" s="77">
        <f>(IF(AA1372="","",(IF(MID(AA1372,2,1)="-",LEFT(AA1372,1),LEFT(AA1372,2)))+0))</f>
        <v>1</v>
      </c>
      <c r="CA1372" s="91"/>
      <c r="CB1372" s="92">
        <f>(IF(AC1372="","",(IF(MID(AC1372,2,1)="-",LEFT(AC1372,1),LEFT(AC1372,2)))+0))</f>
        <v>1</v>
      </c>
      <c r="CJ1372" s="78"/>
      <c r="CK1372" s="90">
        <f t="shared" si="2197"/>
        <v>3</v>
      </c>
      <c r="CL1372" s="77">
        <f t="shared" si="2197"/>
        <v>3</v>
      </c>
      <c r="CM1372" s="77">
        <f t="shared" si="2197"/>
        <v>5</v>
      </c>
      <c r="CN1372" s="77">
        <f t="shared" si="2197"/>
        <v>0</v>
      </c>
      <c r="CO1372" s="77">
        <f t="shared" si="2197"/>
        <v>2</v>
      </c>
      <c r="CP1372" s="77">
        <f t="shared" si="2197"/>
        <v>1</v>
      </c>
      <c r="CQ1372" s="77">
        <f t="shared" si="2197"/>
        <v>3</v>
      </c>
      <c r="CR1372" s="77">
        <f t="shared" si="2197"/>
        <v>2</v>
      </c>
      <c r="CS1372" s="77">
        <f t="shared" si="2197"/>
        <v>1</v>
      </c>
      <c r="CT1372" s="77">
        <f t="shared" si="2197"/>
        <v>0</v>
      </c>
      <c r="CU1372" s="77">
        <f t="shared" si="2197"/>
        <v>2</v>
      </c>
      <c r="CV1372" s="77">
        <f>(IF(X1372="","",IF(RIGHT(X1372,2)="10",RIGHT(X1372,2),RIGHT(X1372,1))+0))</f>
        <v>1</v>
      </c>
      <c r="CW1372" s="77">
        <f>(IF(Y1372="","",IF(RIGHT(Y1372,2)="10",RIGHT(Y1372,2),RIGHT(Y1372,1))+0))</f>
        <v>0</v>
      </c>
      <c r="CX1372" s="77">
        <f>(IF(Z1372="","",IF(RIGHT(Z1372,2)="10",RIGHT(Z1372,2),RIGHT(Z1372,1))+0))</f>
        <v>0</v>
      </c>
      <c r="CY1372" s="77">
        <f>(IF(AA1372="","",IF(RIGHT(AA1372,2)="10",RIGHT(AA1372,2),RIGHT(AA1372,1))+0))</f>
        <v>2</v>
      </c>
      <c r="CZ1372" s="91"/>
      <c r="DA1372" s="92">
        <f>(IF(AC1372="","",IF(RIGHT(AC1372,2)="10",RIGHT(AC1372,2),RIGHT(AC1372,1))+0))</f>
        <v>3</v>
      </c>
      <c r="DJ1372" s="347" t="str">
        <f t="shared" si="2198"/>
        <v>D</v>
      </c>
      <c r="DK1372" s="56" t="str">
        <f t="shared" si="2198"/>
        <v>A</v>
      </c>
      <c r="DL1372" s="56" t="str">
        <f t="shared" si="2198"/>
        <v>A</v>
      </c>
      <c r="DM1372" s="56" t="str">
        <f t="shared" si="2198"/>
        <v>H</v>
      </c>
      <c r="DN1372" s="56" t="str">
        <f t="shared" si="2198"/>
        <v>A</v>
      </c>
      <c r="DO1372" s="56" t="str">
        <f t="shared" si="2198"/>
        <v>H</v>
      </c>
      <c r="DP1372" s="56" t="str">
        <f t="shared" si="2198"/>
        <v>A</v>
      </c>
      <c r="DQ1372" s="56" t="str">
        <f t="shared" si="2198"/>
        <v>H</v>
      </c>
      <c r="DR1372" s="56" t="str">
        <f t="shared" si="2198"/>
        <v>H</v>
      </c>
      <c r="DS1372" s="56" t="str">
        <f t="shared" si="2198"/>
        <v>H</v>
      </c>
      <c r="DT1372" s="56" t="str">
        <f t="shared" si="2198"/>
        <v>H</v>
      </c>
      <c r="DU1372" s="56" t="str">
        <f>(IF(X1372="","",IF(BW1372&gt;CV1372,"H",IF(BW1372&lt;CV1372,"A","D"))))</f>
        <v>H</v>
      </c>
      <c r="DV1372" s="56" t="str">
        <f>(IF(Y1372="","",IF(BX1372&gt;CW1372,"H",IF(BX1372&lt;CW1372,"A","D"))))</f>
        <v>D</v>
      </c>
      <c r="DW1372" s="56" t="str">
        <f>(IF(Z1372="","",IF(BY1372&gt;CX1372,"H",IF(BY1372&lt;CX1372,"A","D"))))</f>
        <v>H</v>
      </c>
      <c r="DX1372" s="56" t="str">
        <f>(IF(AA1372="","",IF(BZ1372&gt;CY1372,"H",IF(BZ1372&lt;CY1372,"A","D"))))</f>
        <v>A</v>
      </c>
      <c r="DY1372" s="91"/>
      <c r="DZ1372" s="348" t="str">
        <f>(IF(AC1372="","",IF(CB1372&gt;DA1372,"H",IF(CB1372&lt;DA1372,"A","D"))))</f>
        <v>A</v>
      </c>
      <c r="EI1372" s="53" t="str">
        <f t="shared" si="2182"/>
        <v>Tonbridge Angels</v>
      </c>
      <c r="EJ1372" s="79">
        <f t="shared" si="2199"/>
        <v>32</v>
      </c>
      <c r="EK1372" s="80">
        <f t="shared" si="2200"/>
        <v>8</v>
      </c>
      <c r="EL1372" s="80">
        <f t="shared" si="2201"/>
        <v>2</v>
      </c>
      <c r="EM1372" s="80">
        <f t="shared" si="2202"/>
        <v>6</v>
      </c>
      <c r="EN1372" s="80">
        <f>COUNTIF(DY$1357:DY$1373,"A")</f>
        <v>6</v>
      </c>
      <c r="EO1372" s="80">
        <f>COUNTIF(DY$1357:DY$1373,"D")</f>
        <v>3</v>
      </c>
      <c r="EP1372" s="80">
        <f>COUNTIF(DY$1357:DY$1373,"H")</f>
        <v>7</v>
      </c>
      <c r="EQ1372" s="79">
        <f t="shared" si="2203"/>
        <v>14</v>
      </c>
      <c r="ER1372" s="79">
        <f t="shared" si="2183"/>
        <v>5</v>
      </c>
      <c r="ES1372" s="79">
        <f t="shared" si="2183"/>
        <v>13</v>
      </c>
      <c r="ET1372" s="81">
        <f>SUM($BL1372:$CI1372)+SUM(CZ$1357:CZ$1373)</f>
        <v>73</v>
      </c>
      <c r="EU1372" s="81">
        <f>SUM($CK1372:$DH1372)+SUM(CA$1357:CA$1373)</f>
        <v>52</v>
      </c>
      <c r="EV1372" s="79">
        <f t="shared" si="2184"/>
        <v>47</v>
      </c>
      <c r="EW1372" s="81">
        <f t="shared" si="2204"/>
        <v>21</v>
      </c>
      <c r="EX1372" s="78"/>
      <c r="EY1372" s="80">
        <f t="shared" si="2185"/>
        <v>32</v>
      </c>
      <c r="EZ1372" s="80">
        <f t="shared" si="2186"/>
        <v>14</v>
      </c>
      <c r="FA1372" s="80">
        <f t="shared" si="2187"/>
        <v>5</v>
      </c>
      <c r="FB1372" s="80">
        <f t="shared" si="2188"/>
        <v>13</v>
      </c>
      <c r="FC1372" s="80">
        <f t="shared" si="2189"/>
        <v>73</v>
      </c>
      <c r="FD1372" s="80">
        <f t="shared" si="2190"/>
        <v>52</v>
      </c>
      <c r="FE1372" s="80">
        <f t="shared" si="2191"/>
        <v>47</v>
      </c>
      <c r="FF1372" s="80">
        <f t="shared" si="2192"/>
        <v>21</v>
      </c>
      <c r="FH1372" s="54">
        <f t="shared" si="2205"/>
        <v>0</v>
      </c>
      <c r="FI1372" s="54">
        <f t="shared" si="2206"/>
        <v>0</v>
      </c>
      <c r="FJ1372" s="54">
        <f t="shared" si="2193"/>
        <v>0</v>
      </c>
      <c r="FK1372" s="54">
        <f t="shared" si="2193"/>
        <v>0</v>
      </c>
      <c r="FL1372" s="54">
        <f t="shared" si="2193"/>
        <v>0</v>
      </c>
      <c r="FM1372" s="54">
        <f t="shared" si="2193"/>
        <v>0</v>
      </c>
      <c r="FN1372" s="54">
        <f t="shared" si="2193"/>
        <v>0</v>
      </c>
      <c r="FO1372" s="54">
        <f t="shared" si="2193"/>
        <v>0</v>
      </c>
      <c r="FQ1372" s="54" t="str">
        <f t="shared" si="2207"/>
        <v/>
      </c>
      <c r="FR1372" s="54" t="str">
        <f t="shared" si="2208"/>
        <v/>
      </c>
      <c r="FS1372" s="54" t="str">
        <f t="shared" si="2194"/>
        <v/>
      </c>
      <c r="FT1372" s="54" t="str">
        <f t="shared" si="2195"/>
        <v/>
      </c>
      <c r="FU1372" s="54" t="str">
        <f t="shared" si="2195"/>
        <v/>
      </c>
      <c r="FV1372" s="54" t="str">
        <f t="shared" si="2175"/>
        <v/>
      </c>
      <c r="FW1372" s="54" t="str">
        <f t="shared" si="2175"/>
        <v/>
      </c>
      <c r="FX1372" s="54" t="str">
        <f t="shared" si="2175"/>
        <v/>
      </c>
      <c r="FZ1372" s="58"/>
      <c r="GA1372" s="59"/>
      <c r="GB1372" s="60"/>
      <c r="GC1372" s="58"/>
      <c r="GD1372" s="59"/>
      <c r="GE1372" s="61"/>
      <c r="GF1372" s="58"/>
      <c r="GG1372" s="61"/>
      <c r="GH1372" s="61"/>
    </row>
    <row r="1373" spans="1:192" s="54" customFormat="1" ht="12.6" thickBot="1" x14ac:dyDescent="0.3">
      <c r="A1373" s="54">
        <v>17</v>
      </c>
      <c r="B1373" s="54" t="s">
        <v>1777</v>
      </c>
      <c r="C1373" s="56">
        <v>32</v>
      </c>
      <c r="D1373" s="56">
        <v>3</v>
      </c>
      <c r="E1373" s="56">
        <v>4</v>
      </c>
      <c r="F1373" s="56">
        <v>25</v>
      </c>
      <c r="G1373" s="56">
        <v>26</v>
      </c>
      <c r="H1373" s="56">
        <v>115</v>
      </c>
      <c r="I1373" s="57">
        <v>13</v>
      </c>
      <c r="J1373" s="56">
        <f t="shared" si="2178"/>
        <v>-89</v>
      </c>
      <c r="L1373" s="101" t="s">
        <v>897</v>
      </c>
      <c r="M1373" s="257" t="s">
        <v>87</v>
      </c>
      <c r="N1373" s="102" t="s">
        <v>99</v>
      </c>
      <c r="O1373" s="102" t="s">
        <v>126</v>
      </c>
      <c r="P1373" s="102" t="s">
        <v>125</v>
      </c>
      <c r="Q1373" s="102" t="s">
        <v>273</v>
      </c>
      <c r="R1373" s="102" t="s">
        <v>150</v>
      </c>
      <c r="S1373" s="102" t="s">
        <v>74</v>
      </c>
      <c r="T1373" s="102" t="s">
        <v>176</v>
      </c>
      <c r="U1373" s="102" t="s">
        <v>87</v>
      </c>
      <c r="V1373" s="102" t="s">
        <v>150</v>
      </c>
      <c r="W1373" s="102" t="s">
        <v>62</v>
      </c>
      <c r="X1373" s="102" t="s">
        <v>59</v>
      </c>
      <c r="Y1373" s="102" t="s">
        <v>60</v>
      </c>
      <c r="Z1373" s="102" t="s">
        <v>62</v>
      </c>
      <c r="AA1373" s="102" t="s">
        <v>76</v>
      </c>
      <c r="AB1373" s="102" t="s">
        <v>74</v>
      </c>
      <c r="AC1373" s="104"/>
      <c r="AD1373" s="513"/>
      <c r="AL1373" s="101" t="s">
        <v>897</v>
      </c>
      <c r="AM1373" s="257" t="s">
        <v>370</v>
      </c>
      <c r="AN1373" s="102" t="s">
        <v>782</v>
      </c>
      <c r="AO1373" s="483" t="s">
        <v>262</v>
      </c>
      <c r="AP1373" s="483" t="s">
        <v>365</v>
      </c>
      <c r="AQ1373" s="102" t="s">
        <v>1192</v>
      </c>
      <c r="AR1373" s="102" t="s">
        <v>209</v>
      </c>
      <c r="AS1373" s="102" t="s">
        <v>209</v>
      </c>
      <c r="AT1373" s="483" t="s">
        <v>386</v>
      </c>
      <c r="AU1373" s="102" t="s">
        <v>403</v>
      </c>
      <c r="AV1373" s="102" t="s">
        <v>95</v>
      </c>
      <c r="AW1373" s="102" t="s">
        <v>192</v>
      </c>
      <c r="AX1373" s="102" t="s">
        <v>166</v>
      </c>
      <c r="AY1373" s="483" t="s">
        <v>169</v>
      </c>
      <c r="AZ1373" s="102" t="s">
        <v>202</v>
      </c>
      <c r="BA1373" s="483" t="s">
        <v>482</v>
      </c>
      <c r="BB1373" s="483" t="s">
        <v>731</v>
      </c>
      <c r="BC1373" s="104"/>
      <c r="BD1373" s="515"/>
      <c r="BL1373" s="107">
        <f t="shared" si="2196"/>
        <v>3</v>
      </c>
      <c r="BM1373" s="108">
        <f t="shared" si="2196"/>
        <v>1</v>
      </c>
      <c r="BN1373" s="108">
        <f t="shared" si="2196"/>
        <v>7</v>
      </c>
      <c r="BO1373" s="108">
        <f t="shared" si="2196"/>
        <v>5</v>
      </c>
      <c r="BP1373" s="108">
        <f t="shared" si="2196"/>
        <v>4</v>
      </c>
      <c r="BQ1373" s="108">
        <f t="shared" si="2196"/>
        <v>3</v>
      </c>
      <c r="BR1373" s="108">
        <f t="shared" si="2196"/>
        <v>1</v>
      </c>
      <c r="BS1373" s="108">
        <f t="shared" si="2196"/>
        <v>2</v>
      </c>
      <c r="BT1373" s="108">
        <f t="shared" si="2196"/>
        <v>3</v>
      </c>
      <c r="BU1373" s="108">
        <f t="shared" si="2196"/>
        <v>3</v>
      </c>
      <c r="BV1373" s="108">
        <f t="shared" si="2196"/>
        <v>1</v>
      </c>
      <c r="BW1373" s="108">
        <f>(IF(X1373="","",(IF(MID(X1373,2,1)="-",LEFT(X1373,1),LEFT(X1373,2)))+0))</f>
        <v>4</v>
      </c>
      <c r="BX1373" s="108">
        <f>(IF(Y1373="","",(IF(MID(Y1373,2,1)="-",LEFT(Y1373,1),LEFT(Y1373,2)))+0))</f>
        <v>4</v>
      </c>
      <c r="BY1373" s="108">
        <f>(IF(Z1373="","",(IF(MID(Z1373,2,1)="-",LEFT(Z1373,1),LEFT(Z1373,2)))+0))</f>
        <v>1</v>
      </c>
      <c r="BZ1373" s="108">
        <f>(IF(AA1373="","",(IF(MID(AA1373,2,1)="-",LEFT(AA1373,1),LEFT(AA1373,2)))+0))</f>
        <v>0</v>
      </c>
      <c r="CA1373" s="108">
        <f>(IF(AB1373="","",(IF(MID(AB1373,2,1)="-",LEFT(AB1373,1),LEFT(AB1373,2)))+0))</f>
        <v>1</v>
      </c>
      <c r="CB1373" s="109"/>
      <c r="CJ1373" s="78"/>
      <c r="CK1373" s="107">
        <f t="shared" si="2197"/>
        <v>3</v>
      </c>
      <c r="CL1373" s="108">
        <f t="shared" si="2197"/>
        <v>0</v>
      </c>
      <c r="CM1373" s="108">
        <f t="shared" si="2197"/>
        <v>0</v>
      </c>
      <c r="CN1373" s="108">
        <f t="shared" si="2197"/>
        <v>0</v>
      </c>
      <c r="CO1373" s="108">
        <f t="shared" si="2197"/>
        <v>4</v>
      </c>
      <c r="CP1373" s="108">
        <f t="shared" si="2197"/>
        <v>1</v>
      </c>
      <c r="CQ1373" s="108">
        <f t="shared" si="2197"/>
        <v>2</v>
      </c>
      <c r="CR1373" s="108">
        <f t="shared" si="2197"/>
        <v>3</v>
      </c>
      <c r="CS1373" s="108">
        <f t="shared" si="2197"/>
        <v>3</v>
      </c>
      <c r="CT1373" s="108">
        <f t="shared" si="2197"/>
        <v>1</v>
      </c>
      <c r="CU1373" s="108">
        <f t="shared" si="2197"/>
        <v>1</v>
      </c>
      <c r="CV1373" s="108">
        <f>(IF(X1373="","",IF(RIGHT(X1373,2)="10",RIGHT(X1373,2),RIGHT(X1373,1))+0))</f>
        <v>0</v>
      </c>
      <c r="CW1373" s="108">
        <f>(IF(Y1373="","",IF(RIGHT(Y1373,2)="10",RIGHT(Y1373,2),RIGHT(Y1373,1))+0))</f>
        <v>1</v>
      </c>
      <c r="CX1373" s="108">
        <f>(IF(Z1373="","",IF(RIGHT(Z1373,2)="10",RIGHT(Z1373,2),RIGHT(Z1373,1))+0))</f>
        <v>1</v>
      </c>
      <c r="CY1373" s="108">
        <f>(IF(AA1373="","",IF(RIGHT(AA1373,2)="10",RIGHT(AA1373,2),RIGHT(AA1373,1))+0))</f>
        <v>2</v>
      </c>
      <c r="CZ1373" s="108">
        <f>(IF(AB1373="","",IF(RIGHT(AB1373,2)="10",RIGHT(AB1373,2),RIGHT(AB1373,1))+0))</f>
        <v>2</v>
      </c>
      <c r="DA1373" s="109"/>
      <c r="DJ1373" s="351" t="str">
        <f t="shared" si="2198"/>
        <v>D</v>
      </c>
      <c r="DK1373" s="352" t="str">
        <f t="shared" si="2198"/>
        <v>H</v>
      </c>
      <c r="DL1373" s="352" t="str">
        <f t="shared" si="2198"/>
        <v>H</v>
      </c>
      <c r="DM1373" s="352" t="str">
        <f t="shared" si="2198"/>
        <v>H</v>
      </c>
      <c r="DN1373" s="352" t="str">
        <f t="shared" si="2198"/>
        <v>D</v>
      </c>
      <c r="DO1373" s="352" t="str">
        <f t="shared" si="2198"/>
        <v>H</v>
      </c>
      <c r="DP1373" s="352" t="str">
        <f t="shared" si="2198"/>
        <v>A</v>
      </c>
      <c r="DQ1373" s="352" t="str">
        <f t="shared" si="2198"/>
        <v>A</v>
      </c>
      <c r="DR1373" s="352" t="str">
        <f t="shared" si="2198"/>
        <v>D</v>
      </c>
      <c r="DS1373" s="352" t="str">
        <f t="shared" si="2198"/>
        <v>H</v>
      </c>
      <c r="DT1373" s="352" t="str">
        <f t="shared" si="2198"/>
        <v>D</v>
      </c>
      <c r="DU1373" s="352" t="str">
        <f>(IF(X1373="","",IF(BW1373&gt;CV1373,"H",IF(BW1373&lt;CV1373,"A","D"))))</f>
        <v>H</v>
      </c>
      <c r="DV1373" s="352" t="str">
        <f>(IF(Y1373="","",IF(BX1373&gt;CW1373,"H",IF(BX1373&lt;CW1373,"A","D"))))</f>
        <v>H</v>
      </c>
      <c r="DW1373" s="352" t="str">
        <f>(IF(Z1373="","",IF(BY1373&gt;CX1373,"H",IF(BY1373&lt;CX1373,"A","D"))))</f>
        <v>D</v>
      </c>
      <c r="DX1373" s="352" t="str">
        <f>(IF(AA1373="","",IF(BZ1373&gt;CY1373,"H",IF(BZ1373&lt;CY1373,"A","D"))))</f>
        <v>A</v>
      </c>
      <c r="DY1373" s="352" t="str">
        <f>(IF(AB1373="","",IF(CA1373&gt;CZ1373,"H",IF(CA1373&lt;CZ1373,"A","D"))))</f>
        <v>A</v>
      </c>
      <c r="DZ1373" s="109"/>
      <c r="EI1373" s="53" t="str">
        <f t="shared" si="2182"/>
        <v>Tooting &amp; Mitcham United</v>
      </c>
      <c r="EJ1373" s="79">
        <f t="shared" si="2199"/>
        <v>32</v>
      </c>
      <c r="EK1373" s="80">
        <f t="shared" si="2200"/>
        <v>7</v>
      </c>
      <c r="EL1373" s="80">
        <f t="shared" si="2201"/>
        <v>5</v>
      </c>
      <c r="EM1373" s="80">
        <f t="shared" si="2202"/>
        <v>4</v>
      </c>
      <c r="EN1373" s="80">
        <f>COUNTIF(DZ$1357:DZ$1373,"A")</f>
        <v>9</v>
      </c>
      <c r="EO1373" s="80">
        <f>COUNTIF(DZ$1357:DZ$1373,"D")</f>
        <v>2</v>
      </c>
      <c r="EP1373" s="80">
        <f>COUNTIF(DZ$1357:DZ$1373,"H")</f>
        <v>5</v>
      </c>
      <c r="EQ1373" s="79">
        <f t="shared" si="2203"/>
        <v>16</v>
      </c>
      <c r="ER1373" s="79">
        <f t="shared" si="2183"/>
        <v>7</v>
      </c>
      <c r="ES1373" s="79">
        <f t="shared" si="2183"/>
        <v>9</v>
      </c>
      <c r="ET1373" s="81">
        <f>SUM($BL1373:$CI1373)+SUM(DA$1357:DA$1373)</f>
        <v>83</v>
      </c>
      <c r="EU1373" s="81">
        <f>SUM($CK1373:$DH1373)+SUM(CB$1357:CB$1373)</f>
        <v>50</v>
      </c>
      <c r="EV1373" s="79">
        <f t="shared" si="2184"/>
        <v>55</v>
      </c>
      <c r="EW1373" s="81">
        <f t="shared" si="2204"/>
        <v>33</v>
      </c>
      <c r="EX1373" s="78"/>
      <c r="EY1373" s="80">
        <f t="shared" si="2185"/>
        <v>32</v>
      </c>
      <c r="EZ1373" s="80">
        <f t="shared" si="2186"/>
        <v>16</v>
      </c>
      <c r="FA1373" s="80">
        <f t="shared" si="2187"/>
        <v>7</v>
      </c>
      <c r="FB1373" s="80">
        <f t="shared" si="2188"/>
        <v>9</v>
      </c>
      <c r="FC1373" s="80">
        <f t="shared" si="2189"/>
        <v>83</v>
      </c>
      <c r="FD1373" s="80">
        <f t="shared" si="2190"/>
        <v>50</v>
      </c>
      <c r="FE1373" s="80">
        <f t="shared" si="2191"/>
        <v>55</v>
      </c>
      <c r="FF1373" s="80">
        <f t="shared" si="2192"/>
        <v>33</v>
      </c>
      <c r="FH1373" s="54">
        <f t="shared" si="2205"/>
        <v>0</v>
      </c>
      <c r="FI1373" s="54">
        <f t="shared" si="2206"/>
        <v>0</v>
      </c>
      <c r="FJ1373" s="54">
        <f t="shared" si="2193"/>
        <v>0</v>
      </c>
      <c r="FK1373" s="54">
        <f t="shared" si="2193"/>
        <v>0</v>
      </c>
      <c r="FL1373" s="54">
        <f t="shared" si="2193"/>
        <v>0</v>
      </c>
      <c r="FM1373" s="54">
        <f t="shared" si="2193"/>
        <v>0</v>
      </c>
      <c r="FN1373" s="54">
        <f t="shared" si="2193"/>
        <v>0</v>
      </c>
      <c r="FO1373" s="54">
        <f t="shared" si="2193"/>
        <v>0</v>
      </c>
      <c r="FQ1373" s="54" t="str">
        <f t="shared" si="2207"/>
        <v/>
      </c>
      <c r="FR1373" s="54" t="str">
        <f t="shared" si="2208"/>
        <v/>
      </c>
      <c r="FS1373" s="54" t="str">
        <f t="shared" si="2194"/>
        <v/>
      </c>
      <c r="FT1373" s="54" t="str">
        <f t="shared" si="2195"/>
        <v/>
      </c>
      <c r="FU1373" s="54" t="str">
        <f t="shared" si="2195"/>
        <v/>
      </c>
      <c r="FV1373" s="54" t="str">
        <f t="shared" si="2175"/>
        <v/>
      </c>
      <c r="FW1373" s="54" t="str">
        <f t="shared" si="2175"/>
        <v/>
      </c>
      <c r="FX1373" s="54" t="str">
        <f t="shared" si="2175"/>
        <v/>
      </c>
      <c r="FZ1373" s="58"/>
      <c r="GA1373" s="59"/>
      <c r="GB1373" s="60"/>
      <c r="GC1373" s="58"/>
      <c r="GD1373" s="59"/>
      <c r="GE1373" s="61"/>
      <c r="GF1373" s="58"/>
      <c r="GG1373" s="61"/>
      <c r="GH1373" s="61"/>
    </row>
    <row r="1374" spans="1:192" s="54" customFormat="1" ht="12.6" thickBot="1" x14ac:dyDescent="0.3">
      <c r="B1374" s="226" t="s">
        <v>1965</v>
      </c>
      <c r="C1374" s="227">
        <v>20</v>
      </c>
      <c r="D1374" s="227">
        <v>11</v>
      </c>
      <c r="E1374" s="227">
        <v>4</v>
      </c>
      <c r="F1374" s="227">
        <v>5</v>
      </c>
      <c r="G1374" s="227">
        <v>55</v>
      </c>
      <c r="H1374" s="227">
        <v>33</v>
      </c>
      <c r="I1374" s="227">
        <v>37</v>
      </c>
      <c r="J1374" s="227">
        <f t="shared" si="2178"/>
        <v>22</v>
      </c>
      <c r="L1374" s="516" t="s">
        <v>1892</v>
      </c>
      <c r="M1374" s="288"/>
      <c r="N1374" s="288"/>
      <c r="O1374" s="288"/>
      <c r="P1374" s="288"/>
      <c r="Q1374" s="288"/>
      <c r="R1374" s="288" t="s">
        <v>60</v>
      </c>
      <c r="S1374" s="288" t="s">
        <v>74</v>
      </c>
      <c r="T1374" s="288"/>
      <c r="U1374" s="517"/>
      <c r="V1374" s="288" t="s">
        <v>60</v>
      </c>
      <c r="W1374" s="288" t="s">
        <v>103</v>
      </c>
      <c r="X1374" s="288" t="s">
        <v>59</v>
      </c>
      <c r="Y1374" s="288" t="s">
        <v>304</v>
      </c>
      <c r="Z1374" s="288"/>
      <c r="AA1374" s="288" t="s">
        <v>186</v>
      </c>
      <c r="AB1374" s="288" t="s">
        <v>101</v>
      </c>
      <c r="AC1374" s="288" t="s">
        <v>87</v>
      </c>
      <c r="AD1374" s="518"/>
      <c r="AL1374" s="516" t="s">
        <v>1892</v>
      </c>
      <c r="AM1374" s="519"/>
      <c r="AN1374" s="324"/>
      <c r="AO1374" s="520"/>
      <c r="AP1374" s="520"/>
      <c r="AQ1374" s="324"/>
      <c r="AR1374" s="324" t="s">
        <v>1160</v>
      </c>
      <c r="AS1374" s="324" t="s">
        <v>192</v>
      </c>
      <c r="AT1374" s="520"/>
      <c r="AU1374" s="521"/>
      <c r="AV1374" s="324" t="s">
        <v>167</v>
      </c>
      <c r="AW1374" s="324" t="s">
        <v>190</v>
      </c>
      <c r="AX1374" s="324" t="s">
        <v>413</v>
      </c>
      <c r="AY1374" s="324" t="s">
        <v>170</v>
      </c>
      <c r="AZ1374" s="520"/>
      <c r="BA1374" s="324" t="s">
        <v>428</v>
      </c>
      <c r="BB1374" s="324" t="s">
        <v>180</v>
      </c>
      <c r="BC1374" s="324" t="s">
        <v>401</v>
      </c>
      <c r="BD1374" s="518"/>
      <c r="BL1374" s="77"/>
      <c r="BM1374" s="77"/>
      <c r="BN1374" s="77"/>
      <c r="BO1374" s="77"/>
      <c r="BP1374" s="77"/>
      <c r="BQ1374" s="77"/>
      <c r="BR1374" s="77"/>
      <c r="BS1374" s="77"/>
      <c r="BT1374" s="77"/>
      <c r="BU1374" s="77"/>
      <c r="BV1374" s="77"/>
      <c r="BW1374" s="77"/>
      <c r="BX1374" s="77"/>
      <c r="BY1374" s="77"/>
      <c r="BZ1374" s="77"/>
      <c r="CA1374" s="77"/>
      <c r="CB1374" s="91"/>
      <c r="CJ1374" s="78"/>
      <c r="CK1374" s="77"/>
      <c r="CL1374" s="77"/>
      <c r="CM1374" s="77"/>
      <c r="CN1374" s="77"/>
      <c r="CO1374" s="77"/>
      <c r="CP1374" s="77"/>
      <c r="CQ1374" s="77"/>
      <c r="CR1374" s="77"/>
      <c r="CS1374" s="77"/>
      <c r="CT1374" s="77"/>
      <c r="CU1374" s="77"/>
      <c r="CV1374" s="77"/>
      <c r="CW1374" s="77"/>
      <c r="CX1374" s="77"/>
      <c r="CY1374" s="77"/>
      <c r="CZ1374" s="77"/>
      <c r="DA1374" s="91"/>
      <c r="DJ1374" s="56"/>
      <c r="DK1374" s="56"/>
      <c r="DL1374" s="56"/>
      <c r="DM1374" s="56"/>
      <c r="DN1374" s="56"/>
      <c r="DO1374" s="56"/>
      <c r="DP1374" s="56"/>
      <c r="DQ1374" s="56"/>
      <c r="DR1374" s="56"/>
      <c r="DS1374" s="56"/>
      <c r="DT1374" s="56"/>
      <c r="DU1374" s="56"/>
      <c r="DV1374" s="56"/>
      <c r="DW1374" s="56"/>
      <c r="DX1374" s="56"/>
      <c r="DY1374" s="56"/>
      <c r="DZ1374" s="91"/>
      <c r="EI1374" s="53"/>
      <c r="EJ1374" s="79"/>
      <c r="EK1374" s="80"/>
      <c r="EL1374" s="80"/>
      <c r="EM1374" s="80"/>
      <c r="EN1374" s="80"/>
      <c r="EO1374" s="80"/>
      <c r="EP1374" s="80"/>
      <c r="EQ1374" s="79"/>
      <c r="ER1374" s="79"/>
      <c r="ES1374" s="79"/>
      <c r="ET1374" s="81"/>
      <c r="EU1374" s="81"/>
      <c r="EV1374" s="79"/>
      <c r="EW1374" s="81"/>
      <c r="EX1374" s="78"/>
      <c r="EY1374" s="80"/>
      <c r="EZ1374" s="80"/>
      <c r="FA1374" s="80"/>
      <c r="FB1374" s="80"/>
      <c r="FC1374" s="80"/>
      <c r="FD1374" s="80"/>
      <c r="FE1374" s="80"/>
      <c r="FF1374" s="80"/>
      <c r="FZ1374" s="58"/>
      <c r="GA1374" s="59"/>
      <c r="GB1374" s="60"/>
      <c r="GC1374" s="58"/>
      <c r="GD1374" s="59"/>
      <c r="GE1374" s="61"/>
      <c r="GF1374" s="58"/>
      <c r="GG1374" s="61"/>
      <c r="GH1374" s="61"/>
    </row>
    <row r="1375" spans="1:192" s="54" customFormat="1" ht="12" x14ac:dyDescent="0.25">
      <c r="B1375" s="395"/>
      <c r="C1375" s="522"/>
      <c r="D1375" s="115">
        <f>SUM(D1357:D1373)</f>
        <v>218</v>
      </c>
      <c r="E1375" s="115">
        <f>SUM(E1357:E1373)</f>
        <v>108</v>
      </c>
      <c r="F1375" s="115">
        <f>SUM(F1357:F1373)</f>
        <v>218</v>
      </c>
      <c r="G1375" s="115">
        <f>SUM(G1357:G1373)</f>
        <v>999</v>
      </c>
      <c r="H1375" s="115">
        <f>SUM(H1357:H1373)</f>
        <v>999</v>
      </c>
      <c r="I1375" s="57"/>
      <c r="J1375" s="115">
        <f>SUM(J1357:J1373)</f>
        <v>0</v>
      </c>
      <c r="L1375" s="54" t="s">
        <v>1966</v>
      </c>
      <c r="AL1375" s="54" t="s">
        <v>1966</v>
      </c>
      <c r="FQ1375" s="54" t="str">
        <f t="shared" si="2207"/>
        <v/>
      </c>
      <c r="FR1375" s="54" t="str">
        <f t="shared" si="2208"/>
        <v/>
      </c>
      <c r="FS1375" s="54" t="str">
        <f t="shared" si="2194"/>
        <v/>
      </c>
      <c r="FT1375" s="54" t="str">
        <f t="shared" si="2195"/>
        <v/>
      </c>
      <c r="FU1375" s="54" t="str">
        <f t="shared" si="2195"/>
        <v/>
      </c>
      <c r="FV1375" s="54" t="str">
        <f t="shared" si="2175"/>
        <v/>
      </c>
      <c r="FW1375" s="54" t="str">
        <f t="shared" si="2175"/>
        <v/>
      </c>
      <c r="FX1375" s="54" t="str">
        <f t="shared" si="2175"/>
        <v/>
      </c>
      <c r="FZ1375" s="58"/>
      <c r="GA1375" s="59"/>
      <c r="GB1375" s="60"/>
      <c r="GC1375" s="58"/>
      <c r="GD1375" s="59"/>
      <c r="GE1375" s="61"/>
      <c r="GF1375" s="58"/>
      <c r="GG1375" s="61"/>
      <c r="GH1375" s="61"/>
    </row>
    <row r="1376" spans="1:192" s="54" customFormat="1" ht="12" x14ac:dyDescent="0.25">
      <c r="C1376" s="56"/>
      <c r="D1376" s="56"/>
      <c r="E1376" s="56"/>
      <c r="F1376" s="56"/>
      <c r="G1376" s="56"/>
      <c r="H1376" s="56"/>
      <c r="I1376" s="56"/>
      <c r="J1376" s="56"/>
      <c r="FQ1376" s="54" t="str">
        <f t="shared" si="2207"/>
        <v/>
      </c>
      <c r="FR1376" s="54" t="str">
        <f t="shared" si="2208"/>
        <v/>
      </c>
      <c r="FS1376" s="54" t="str">
        <f t="shared" si="2194"/>
        <v/>
      </c>
      <c r="FT1376" s="54" t="str">
        <f t="shared" si="2195"/>
        <v/>
      </c>
      <c r="FU1376" s="54" t="str">
        <f t="shared" si="2195"/>
        <v/>
      </c>
      <c r="FV1376" s="54" t="str">
        <f t="shared" si="2175"/>
        <v/>
      </c>
      <c r="FW1376" s="54" t="str">
        <f t="shared" si="2175"/>
        <v/>
      </c>
      <c r="FX1376" s="54" t="str">
        <f t="shared" si="2175"/>
        <v/>
      </c>
      <c r="FZ1376" s="58"/>
      <c r="GA1376" s="59"/>
      <c r="GB1376" s="60"/>
      <c r="GC1376" s="58"/>
      <c r="GD1376" s="59"/>
      <c r="GE1376" s="61"/>
      <c r="GF1376" s="58"/>
      <c r="GG1376" s="61"/>
      <c r="GH1376" s="61"/>
    </row>
    <row r="1377" spans="1:192" s="54" customFormat="1" ht="12.6" thickBot="1" x14ac:dyDescent="0.3">
      <c r="A1377" s="53" t="s">
        <v>1967</v>
      </c>
      <c r="B1377" s="53"/>
      <c r="C1377" s="55" t="s">
        <v>1832</v>
      </c>
      <c r="D1377" s="57"/>
      <c r="E1377" s="57"/>
      <c r="F1377" s="57"/>
      <c r="G1377" s="57"/>
      <c r="H1377" s="57"/>
      <c r="I1377" s="57"/>
      <c r="J1377" s="57"/>
      <c r="L1377" s="53"/>
      <c r="AL1377" s="53"/>
      <c r="FQ1377" s="54" t="str">
        <f t="shared" si="2207"/>
        <v/>
      </c>
      <c r="FR1377" s="54" t="str">
        <f t="shared" si="2208"/>
        <v/>
      </c>
      <c r="FS1377" s="54" t="str">
        <f t="shared" si="2194"/>
        <v/>
      </c>
      <c r="FT1377" s="54" t="str">
        <f t="shared" si="2195"/>
        <v/>
      </c>
      <c r="FU1377" s="54" t="str">
        <f t="shared" si="2195"/>
        <v/>
      </c>
      <c r="FV1377" s="54" t="str">
        <f t="shared" si="2175"/>
        <v/>
      </c>
      <c r="FW1377" s="54" t="str">
        <f t="shared" si="2175"/>
        <v/>
      </c>
      <c r="FX1377" s="54" t="str">
        <f t="shared" si="2175"/>
        <v/>
      </c>
      <c r="FZ1377" s="58"/>
      <c r="GA1377" s="59"/>
      <c r="GB1377" s="60"/>
      <c r="GC1377" s="58"/>
      <c r="GD1377" s="59"/>
      <c r="GE1377" s="61"/>
      <c r="GF1377" s="58"/>
      <c r="GG1377" s="61"/>
      <c r="GH1377" s="61"/>
    </row>
    <row r="1378" spans="1:192" s="54" customFormat="1" ht="12.6" thickBot="1" x14ac:dyDescent="0.3">
      <c r="A1378" s="53" t="s">
        <v>33</v>
      </c>
      <c r="B1378" s="53" t="s">
        <v>34</v>
      </c>
      <c r="C1378" s="57" t="s">
        <v>35</v>
      </c>
      <c r="D1378" s="57" t="s">
        <v>36</v>
      </c>
      <c r="E1378" s="57" t="s">
        <v>37</v>
      </c>
      <c r="F1378" s="57" t="s">
        <v>38</v>
      </c>
      <c r="G1378" s="57" t="s">
        <v>39</v>
      </c>
      <c r="H1378" s="57" t="s">
        <v>40</v>
      </c>
      <c r="I1378" s="57" t="s">
        <v>41</v>
      </c>
      <c r="J1378" s="57" t="s">
        <v>819</v>
      </c>
      <c r="L1378" s="403" t="s">
        <v>18</v>
      </c>
      <c r="M1378" s="63" t="s">
        <v>1797</v>
      </c>
      <c r="N1378" s="63" t="s">
        <v>1958</v>
      </c>
      <c r="O1378" s="63" t="s">
        <v>1798</v>
      </c>
      <c r="P1378" s="63" t="s">
        <v>1703</v>
      </c>
      <c r="Q1378" s="63" t="s">
        <v>139</v>
      </c>
      <c r="R1378" s="63" t="s">
        <v>1922</v>
      </c>
      <c r="S1378" s="63" t="s">
        <v>1912</v>
      </c>
      <c r="T1378" s="63" t="s">
        <v>351</v>
      </c>
      <c r="U1378" s="63" t="s">
        <v>1913</v>
      </c>
      <c r="V1378" s="63" t="s">
        <v>1349</v>
      </c>
      <c r="W1378" s="63" t="s">
        <v>1933</v>
      </c>
      <c r="X1378" s="63" t="s">
        <v>1953</v>
      </c>
      <c r="Y1378" s="63" t="s">
        <v>1968</v>
      </c>
      <c r="Z1378" s="63" t="s">
        <v>1837</v>
      </c>
      <c r="AA1378" s="63" t="s">
        <v>1947</v>
      </c>
      <c r="AB1378" s="63" t="s">
        <v>746</v>
      </c>
      <c r="AC1378" s="65" t="s">
        <v>1684</v>
      </c>
      <c r="AL1378" s="403" t="s">
        <v>18</v>
      </c>
      <c r="AM1378" s="63" t="s">
        <v>1797</v>
      </c>
      <c r="AN1378" s="63" t="s">
        <v>1958</v>
      </c>
      <c r="AO1378" s="63" t="s">
        <v>1798</v>
      </c>
      <c r="AP1378" s="63" t="s">
        <v>1703</v>
      </c>
      <c r="AQ1378" s="63" t="s">
        <v>139</v>
      </c>
      <c r="AR1378" s="63" t="s">
        <v>1922</v>
      </c>
      <c r="AS1378" s="63" t="s">
        <v>1912</v>
      </c>
      <c r="AT1378" s="63" t="s">
        <v>351</v>
      </c>
      <c r="AU1378" s="63" t="s">
        <v>1913</v>
      </c>
      <c r="AV1378" s="63" t="s">
        <v>1349</v>
      </c>
      <c r="AW1378" s="63" t="s">
        <v>1933</v>
      </c>
      <c r="AX1378" s="63" t="s">
        <v>1953</v>
      </c>
      <c r="AY1378" s="63" t="s">
        <v>1968</v>
      </c>
      <c r="AZ1378" s="63" t="s">
        <v>1837</v>
      </c>
      <c r="BA1378" s="63" t="s">
        <v>1947</v>
      </c>
      <c r="BB1378" s="63" t="s">
        <v>746</v>
      </c>
      <c r="BC1378" s="65" t="s">
        <v>1684</v>
      </c>
      <c r="EJ1378" s="56" t="s">
        <v>35</v>
      </c>
      <c r="EK1378" s="56" t="s">
        <v>51</v>
      </c>
      <c r="EL1378" s="56" t="s">
        <v>52</v>
      </c>
      <c r="EM1378" s="56" t="s">
        <v>53</v>
      </c>
      <c r="EN1378" s="56" t="s">
        <v>54</v>
      </c>
      <c r="EO1378" s="56" t="s">
        <v>55</v>
      </c>
      <c r="EP1378" s="56" t="s">
        <v>56</v>
      </c>
      <c r="EQ1378" s="56" t="s">
        <v>36</v>
      </c>
      <c r="ER1378" s="56" t="s">
        <v>37</v>
      </c>
      <c r="ES1378" s="56" t="s">
        <v>38</v>
      </c>
      <c r="ET1378" s="56" t="s">
        <v>39</v>
      </c>
      <c r="EU1378" s="56" t="s">
        <v>40</v>
      </c>
      <c r="EV1378" s="56" t="s">
        <v>41</v>
      </c>
      <c r="EW1378" s="56" t="s">
        <v>819</v>
      </c>
      <c r="EX1378" s="56"/>
      <c r="EY1378" s="56" t="s">
        <v>35</v>
      </c>
      <c r="EZ1378" s="56" t="s">
        <v>36</v>
      </c>
      <c r="FA1378" s="56" t="s">
        <v>37</v>
      </c>
      <c r="FB1378" s="56" t="s">
        <v>38</v>
      </c>
      <c r="FC1378" s="56" t="s">
        <v>39</v>
      </c>
      <c r="FD1378" s="56" t="s">
        <v>40</v>
      </c>
      <c r="FE1378" s="56" t="s">
        <v>41</v>
      </c>
      <c r="FF1378" s="56" t="s">
        <v>819</v>
      </c>
      <c r="FR1378" s="56" t="s">
        <v>35</v>
      </c>
      <c r="FS1378" s="56" t="s">
        <v>36</v>
      </c>
      <c r="FT1378" s="56" t="s">
        <v>37</v>
      </c>
      <c r="FU1378" s="56" t="s">
        <v>38</v>
      </c>
      <c r="FV1378" s="56" t="s">
        <v>39</v>
      </c>
      <c r="FW1378" s="56" t="s">
        <v>40</v>
      </c>
      <c r="FX1378" s="56" t="s">
        <v>41</v>
      </c>
      <c r="FY1378" s="54" t="s">
        <v>71</v>
      </c>
      <c r="FZ1378" s="58"/>
      <c r="GA1378" s="59"/>
      <c r="GB1378" s="60"/>
      <c r="GC1378" s="58"/>
      <c r="GD1378" s="59"/>
      <c r="GE1378" s="61"/>
      <c r="GF1378" s="58"/>
      <c r="GG1378" s="61"/>
      <c r="GH1378" s="61"/>
    </row>
    <row r="1379" spans="1:192" s="54" customFormat="1" ht="12" x14ac:dyDescent="0.25">
      <c r="A1379" s="54">
        <v>1</v>
      </c>
      <c r="B1379" s="54" t="s">
        <v>1915</v>
      </c>
      <c r="C1379" s="56">
        <v>32</v>
      </c>
      <c r="D1379" s="56">
        <v>26</v>
      </c>
      <c r="E1379" s="56">
        <v>4</v>
      </c>
      <c r="F1379" s="56">
        <v>2</v>
      </c>
      <c r="G1379" s="56">
        <v>97</v>
      </c>
      <c r="H1379" s="56">
        <v>28</v>
      </c>
      <c r="I1379" s="57">
        <v>82</v>
      </c>
      <c r="J1379" s="56">
        <f t="shared" ref="J1379:J1395" si="2209">G1379-H1379</f>
        <v>69</v>
      </c>
      <c r="L1379" s="66" t="s">
        <v>1960</v>
      </c>
      <c r="M1379" s="71"/>
      <c r="N1379" s="63" t="s">
        <v>177</v>
      </c>
      <c r="O1379" s="63" t="s">
        <v>99</v>
      </c>
      <c r="P1379" s="63" t="s">
        <v>89</v>
      </c>
      <c r="Q1379" s="63" t="s">
        <v>206</v>
      </c>
      <c r="R1379" s="63" t="s">
        <v>77</v>
      </c>
      <c r="S1379" s="63" t="s">
        <v>186</v>
      </c>
      <c r="T1379" s="63" t="s">
        <v>102</v>
      </c>
      <c r="U1379" s="63" t="s">
        <v>62</v>
      </c>
      <c r="V1379" s="63" t="s">
        <v>60</v>
      </c>
      <c r="W1379" s="63" t="s">
        <v>77</v>
      </c>
      <c r="X1379" s="63" t="s">
        <v>194</v>
      </c>
      <c r="Y1379" s="63" t="s">
        <v>89</v>
      </c>
      <c r="Z1379" s="63" t="s">
        <v>58</v>
      </c>
      <c r="AA1379" s="63" t="s">
        <v>103</v>
      </c>
      <c r="AB1379" s="63" t="s">
        <v>102</v>
      </c>
      <c r="AC1379" s="65" t="s">
        <v>103</v>
      </c>
      <c r="AL1379" s="66" t="s">
        <v>1960</v>
      </c>
      <c r="AM1379" s="71"/>
      <c r="AN1379" s="63" t="s">
        <v>250</v>
      </c>
      <c r="AO1379" s="63" t="s">
        <v>114</v>
      </c>
      <c r="AP1379" s="63" t="s">
        <v>116</v>
      </c>
      <c r="AQ1379" s="63" t="s">
        <v>241</v>
      </c>
      <c r="AR1379" s="63" t="s">
        <v>238</v>
      </c>
      <c r="AS1379" s="63" t="s">
        <v>594</v>
      </c>
      <c r="AT1379" s="63" t="s">
        <v>258</v>
      </c>
      <c r="AU1379" s="63" t="s">
        <v>245</v>
      </c>
      <c r="AV1379" s="63" t="s">
        <v>574</v>
      </c>
      <c r="AW1379" s="63" t="s">
        <v>480</v>
      </c>
      <c r="AX1379" s="63" t="s">
        <v>1090</v>
      </c>
      <c r="AY1379" s="63" t="s">
        <v>586</v>
      </c>
      <c r="AZ1379" s="63" t="s">
        <v>590</v>
      </c>
      <c r="BA1379" s="63" t="s">
        <v>251</v>
      </c>
      <c r="BB1379" s="63" t="s">
        <v>242</v>
      </c>
      <c r="BC1379" s="65" t="s">
        <v>115</v>
      </c>
      <c r="BL1379" s="74"/>
      <c r="BM1379" s="75">
        <f t="shared" ref="BM1379:CB1389" si="2210">(IF(N1379="","",(IF(MID(N1379,2,1)="-",LEFT(N1379,1),LEFT(N1379,2)))+0))</f>
        <v>2</v>
      </c>
      <c r="BN1379" s="75">
        <f t="shared" si="2210"/>
        <v>1</v>
      </c>
      <c r="BO1379" s="75">
        <f t="shared" si="2210"/>
        <v>3</v>
      </c>
      <c r="BP1379" s="75">
        <f t="shared" si="2210"/>
        <v>1</v>
      </c>
      <c r="BQ1379" s="75">
        <f t="shared" si="2210"/>
        <v>2</v>
      </c>
      <c r="BR1379" s="75">
        <f t="shared" si="2210"/>
        <v>3</v>
      </c>
      <c r="BS1379" s="75">
        <f t="shared" si="2210"/>
        <v>2</v>
      </c>
      <c r="BT1379" s="75">
        <f t="shared" si="2210"/>
        <v>1</v>
      </c>
      <c r="BU1379" s="75">
        <f t="shared" si="2210"/>
        <v>4</v>
      </c>
      <c r="BV1379" s="75">
        <f t="shared" si="2210"/>
        <v>2</v>
      </c>
      <c r="BW1379" s="75">
        <f t="shared" si="2210"/>
        <v>9</v>
      </c>
      <c r="BX1379" s="75">
        <f t="shared" si="2210"/>
        <v>3</v>
      </c>
      <c r="BY1379" s="75">
        <f t="shared" si="2210"/>
        <v>5</v>
      </c>
      <c r="BZ1379" s="75">
        <f t="shared" si="2210"/>
        <v>1</v>
      </c>
      <c r="CA1379" s="75">
        <f t="shared" si="2210"/>
        <v>2</v>
      </c>
      <c r="CB1379" s="76">
        <f t="shared" si="2210"/>
        <v>1</v>
      </c>
      <c r="CJ1379" s="78"/>
      <c r="CK1379" s="74"/>
      <c r="CL1379" s="75">
        <f t="shared" ref="CL1379:DA1389" si="2211">(IF(N1379="","",IF(RIGHT(N1379,2)="10",RIGHT(N1379,2),RIGHT(N1379,1))+0))</f>
        <v>0</v>
      </c>
      <c r="CM1379" s="75">
        <f t="shared" si="2211"/>
        <v>0</v>
      </c>
      <c r="CN1379" s="75">
        <f t="shared" si="2211"/>
        <v>0</v>
      </c>
      <c r="CO1379" s="75">
        <f t="shared" si="2211"/>
        <v>4</v>
      </c>
      <c r="CP1379" s="75">
        <f t="shared" si="2211"/>
        <v>1</v>
      </c>
      <c r="CQ1379" s="75">
        <f t="shared" si="2211"/>
        <v>4</v>
      </c>
      <c r="CR1379" s="75">
        <f t="shared" si="2211"/>
        <v>4</v>
      </c>
      <c r="CS1379" s="75">
        <f t="shared" si="2211"/>
        <v>1</v>
      </c>
      <c r="CT1379" s="75">
        <f t="shared" si="2211"/>
        <v>1</v>
      </c>
      <c r="CU1379" s="75">
        <f t="shared" si="2211"/>
        <v>1</v>
      </c>
      <c r="CV1379" s="75">
        <f t="shared" si="2211"/>
        <v>1</v>
      </c>
      <c r="CW1379" s="75">
        <f t="shared" si="2211"/>
        <v>0</v>
      </c>
      <c r="CX1379" s="75">
        <f t="shared" si="2211"/>
        <v>1</v>
      </c>
      <c r="CY1379" s="75">
        <f t="shared" si="2211"/>
        <v>3</v>
      </c>
      <c r="CZ1379" s="75">
        <f t="shared" si="2211"/>
        <v>4</v>
      </c>
      <c r="DA1379" s="76">
        <f t="shared" si="2211"/>
        <v>3</v>
      </c>
      <c r="DJ1379" s="74"/>
      <c r="DK1379" s="344" t="str">
        <f t="shared" ref="DK1379:DZ1389" si="2212">(IF(N1379="","",IF(BM1379&gt;CL1379,"H",IF(BM1379&lt;CL1379,"A","D"))))</f>
        <v>H</v>
      </c>
      <c r="DL1379" s="344" t="str">
        <f t="shared" si="2212"/>
        <v>H</v>
      </c>
      <c r="DM1379" s="344" t="str">
        <f t="shared" si="2212"/>
        <v>H</v>
      </c>
      <c r="DN1379" s="344" t="str">
        <f t="shared" si="2212"/>
        <v>A</v>
      </c>
      <c r="DO1379" s="344" t="str">
        <f t="shared" si="2212"/>
        <v>H</v>
      </c>
      <c r="DP1379" s="344" t="str">
        <f t="shared" si="2212"/>
        <v>A</v>
      </c>
      <c r="DQ1379" s="344" t="str">
        <f t="shared" si="2212"/>
        <v>A</v>
      </c>
      <c r="DR1379" s="344" t="str">
        <f t="shared" si="2212"/>
        <v>D</v>
      </c>
      <c r="DS1379" s="344" t="str">
        <f t="shared" si="2212"/>
        <v>H</v>
      </c>
      <c r="DT1379" s="344" t="str">
        <f t="shared" si="2212"/>
        <v>H</v>
      </c>
      <c r="DU1379" s="344" t="str">
        <f t="shared" si="2212"/>
        <v>H</v>
      </c>
      <c r="DV1379" s="344" t="str">
        <f t="shared" si="2212"/>
        <v>H</v>
      </c>
      <c r="DW1379" s="344" t="str">
        <f t="shared" si="2212"/>
        <v>H</v>
      </c>
      <c r="DX1379" s="344" t="str">
        <f t="shared" si="2212"/>
        <v>A</v>
      </c>
      <c r="DY1379" s="344" t="str">
        <f t="shared" si="2212"/>
        <v>A</v>
      </c>
      <c r="DZ1379" s="345" t="str">
        <f t="shared" si="2212"/>
        <v>A</v>
      </c>
      <c r="EI1379" s="53" t="str">
        <f t="shared" ref="EI1379:EI1395" si="2213">L1379</f>
        <v>Aldershot Town</v>
      </c>
      <c r="EJ1379" s="79">
        <f>SUM(EQ1379:ES1379)</f>
        <v>32</v>
      </c>
      <c r="EK1379" s="80">
        <f>COUNTIF($DJ1379:$EG1379,"H")</f>
        <v>9</v>
      </c>
      <c r="EL1379" s="80">
        <f>COUNTIF($DJ1379:$EG1379,"D")</f>
        <v>1</v>
      </c>
      <c r="EM1379" s="80">
        <f>COUNTIF($DJ1379:$EG1379,"A")</f>
        <v>6</v>
      </c>
      <c r="EN1379" s="80">
        <f>COUNTIF(DJ$1379:DJ$1395,"A")</f>
        <v>4</v>
      </c>
      <c r="EO1379" s="80">
        <f>COUNTIF(DJ$1379:DJ$1395,"D")</f>
        <v>3</v>
      </c>
      <c r="EP1379" s="80">
        <f>COUNTIF(DJ$1379:DJ$1395,"H")</f>
        <v>9</v>
      </c>
      <c r="EQ1379" s="79">
        <f>EK1379+EN1379</f>
        <v>13</v>
      </c>
      <c r="ER1379" s="79">
        <f t="shared" ref="ER1379:ES1395" si="2214">EL1379+EO1379</f>
        <v>4</v>
      </c>
      <c r="ES1379" s="79">
        <f t="shared" si="2214"/>
        <v>15</v>
      </c>
      <c r="ET1379" s="81">
        <f>SUM($BL1379:$CI1379)+SUM(CK$1379:CK$1395)</f>
        <v>72</v>
      </c>
      <c r="EU1379" s="81">
        <f>SUM($CK1379:$DH1379)+SUM(BL$1379:BL$1395)</f>
        <v>71</v>
      </c>
      <c r="EV1379" s="79">
        <f t="shared" ref="EV1379:EV1395" si="2215">(EQ1379*3)+ER1379</f>
        <v>43</v>
      </c>
      <c r="EW1379" s="81">
        <f>ET1379-EU1379</f>
        <v>1</v>
      </c>
      <c r="EX1379" s="78"/>
      <c r="EY1379" s="80">
        <f t="shared" ref="EY1379:EY1395" si="2216">VLOOKUP($EI1379,$B$1379:$J$1395,2,0)</f>
        <v>32</v>
      </c>
      <c r="EZ1379" s="80">
        <f t="shared" ref="EZ1379:EZ1395" si="2217">VLOOKUP($EI1379,$B$1379:$J$1395,3,0)</f>
        <v>13</v>
      </c>
      <c r="FA1379" s="80">
        <f t="shared" ref="FA1379:FA1395" si="2218">VLOOKUP($EI1379,$B$1379:$J$1395,4,0)</f>
        <v>4</v>
      </c>
      <c r="FB1379" s="80">
        <f t="shared" ref="FB1379:FB1395" si="2219">VLOOKUP($EI1379,$B$1379:$J$1395,5,0)</f>
        <v>15</v>
      </c>
      <c r="FC1379" s="80">
        <f t="shared" ref="FC1379:FC1395" si="2220">VLOOKUP($EI1379,$B$1379:$J$1395,6,0)</f>
        <v>72</v>
      </c>
      <c r="FD1379" s="80">
        <f t="shared" ref="FD1379:FD1395" si="2221">VLOOKUP($EI1379,$B$1379:$J$1395,7,0)</f>
        <v>71</v>
      </c>
      <c r="FE1379" s="80">
        <f t="shared" ref="FE1379:FE1395" si="2222">VLOOKUP($EI1379,$B$1379:$J$1395,8,0)</f>
        <v>43</v>
      </c>
      <c r="FF1379" s="80">
        <f t="shared" ref="FF1379:FF1395" si="2223">VLOOKUP($EI1379,$B$1379:$J$1395,9,0)</f>
        <v>1</v>
      </c>
      <c r="FH1379" s="54">
        <f>IF(EJ1379=EY1379,0,1)</f>
        <v>0</v>
      </c>
      <c r="FI1379" s="54">
        <f>IF(EQ1379=EZ1379,0,1)</f>
        <v>0</v>
      </c>
      <c r="FJ1379" s="54">
        <f t="shared" ref="FJ1379:FO1395" si="2224">IF(ER1379=FA1379,0,1)</f>
        <v>0</v>
      </c>
      <c r="FK1379" s="54">
        <f t="shared" si="2224"/>
        <v>0</v>
      </c>
      <c r="FL1379" s="54">
        <f t="shared" si="2224"/>
        <v>0</v>
      </c>
      <c r="FM1379" s="54">
        <f t="shared" si="2224"/>
        <v>0</v>
      </c>
      <c r="FN1379" s="54">
        <f t="shared" si="2224"/>
        <v>0</v>
      </c>
      <c r="FO1379" s="54">
        <f t="shared" si="2224"/>
        <v>0</v>
      </c>
      <c r="FQ1379" s="54" t="str">
        <f t="shared" si="2207"/>
        <v/>
      </c>
      <c r="FR1379" s="54" t="str">
        <f t="shared" si="2208"/>
        <v/>
      </c>
      <c r="FS1379" s="54" t="str">
        <f t="shared" ref="FS1379:FS1397" si="2225">IF(SUM($FH1379:$FO1379)=0,"",EZ1379-EQ1379)</f>
        <v/>
      </c>
      <c r="FT1379" s="54" t="str">
        <f t="shared" ref="FT1379:FU1397" si="2226">IF(SUM($FH1379:$FO1379)=0,"",FA1379-ER1379)</f>
        <v/>
      </c>
      <c r="FU1379" s="54" t="str">
        <f t="shared" si="2226"/>
        <v/>
      </c>
      <c r="FV1379" s="54" t="str">
        <f t="shared" si="2175"/>
        <v/>
      </c>
      <c r="FW1379" s="54" t="str">
        <f t="shared" si="2175"/>
        <v/>
      </c>
      <c r="FX1379" s="54" t="str">
        <f t="shared" si="2175"/>
        <v/>
      </c>
      <c r="FY1379" s="54" t="s">
        <v>1961</v>
      </c>
      <c r="FZ1379" s="58"/>
      <c r="GA1379" s="59"/>
      <c r="GB1379" s="60"/>
      <c r="GC1379" s="58"/>
      <c r="GD1379" s="59"/>
      <c r="GE1379" s="61"/>
      <c r="GF1379" s="58"/>
      <c r="GG1379" s="61"/>
      <c r="GH1379" s="61"/>
    </row>
    <row r="1380" spans="1:192" s="54" customFormat="1" ht="12" x14ac:dyDescent="0.25">
      <c r="A1380" s="54">
        <v>2</v>
      </c>
      <c r="B1380" s="54" t="s">
        <v>1126</v>
      </c>
      <c r="C1380" s="56">
        <v>32</v>
      </c>
      <c r="D1380" s="56">
        <v>23</v>
      </c>
      <c r="E1380" s="56">
        <v>3</v>
      </c>
      <c r="F1380" s="56">
        <v>6</v>
      </c>
      <c r="G1380" s="56">
        <v>95</v>
      </c>
      <c r="H1380" s="56">
        <v>26</v>
      </c>
      <c r="I1380" s="57">
        <v>72</v>
      </c>
      <c r="J1380" s="56">
        <f t="shared" si="2209"/>
        <v>69</v>
      </c>
      <c r="L1380" s="82" t="s">
        <v>1969</v>
      </c>
      <c r="M1380" s="253" t="s">
        <v>111</v>
      </c>
      <c r="N1380" s="83"/>
      <c r="O1380" s="59" t="s">
        <v>59</v>
      </c>
      <c r="P1380" s="59" t="s">
        <v>58</v>
      </c>
      <c r="Q1380" s="59" t="s">
        <v>77</v>
      </c>
      <c r="R1380" s="59" t="s">
        <v>177</v>
      </c>
      <c r="S1380" s="59" t="s">
        <v>206</v>
      </c>
      <c r="T1380" s="59" t="s">
        <v>75</v>
      </c>
      <c r="U1380" s="59" t="s">
        <v>176</v>
      </c>
      <c r="V1380" s="59" t="s">
        <v>304</v>
      </c>
      <c r="W1380" s="59" t="s">
        <v>74</v>
      </c>
      <c r="X1380" s="59" t="s">
        <v>125</v>
      </c>
      <c r="Y1380" s="59" t="s">
        <v>178</v>
      </c>
      <c r="Z1380" s="59" t="s">
        <v>76</v>
      </c>
      <c r="AA1380" s="59" t="s">
        <v>62</v>
      </c>
      <c r="AB1380" s="59" t="s">
        <v>148</v>
      </c>
      <c r="AC1380" s="85" t="s">
        <v>178</v>
      </c>
      <c r="AL1380" s="82" t="s">
        <v>1969</v>
      </c>
      <c r="AM1380" s="253" t="s">
        <v>247</v>
      </c>
      <c r="AN1380" s="83"/>
      <c r="AO1380" s="59" t="s">
        <v>583</v>
      </c>
      <c r="AP1380" s="59" t="s">
        <v>249</v>
      </c>
      <c r="AQ1380" s="59" t="s">
        <v>284</v>
      </c>
      <c r="AR1380" s="59" t="s">
        <v>255</v>
      </c>
      <c r="AS1380" s="59" t="s">
        <v>593</v>
      </c>
      <c r="AT1380" s="59" t="s">
        <v>1171</v>
      </c>
      <c r="AU1380" s="59" t="s">
        <v>237</v>
      </c>
      <c r="AV1380" s="59" t="s">
        <v>240</v>
      </c>
      <c r="AW1380" s="59" t="s">
        <v>598</v>
      </c>
      <c r="AX1380" s="59" t="s">
        <v>452</v>
      </c>
      <c r="AY1380" s="59" t="s">
        <v>92</v>
      </c>
      <c r="AZ1380" s="59" t="s">
        <v>585</v>
      </c>
      <c r="BA1380" s="59" t="s">
        <v>587</v>
      </c>
      <c r="BB1380" s="59" t="s">
        <v>480</v>
      </c>
      <c r="BC1380" s="85" t="s">
        <v>1095</v>
      </c>
      <c r="BL1380" s="90">
        <f t="shared" ref="BL1380:BV1395" si="2227">(IF(M1380="","",(IF(MID(M1380,2,1)="-",LEFT(M1380,1),LEFT(M1380,2)))+0))</f>
        <v>5</v>
      </c>
      <c r="BM1380" s="91"/>
      <c r="BN1380" s="77">
        <f t="shared" si="2210"/>
        <v>4</v>
      </c>
      <c r="BO1380" s="77">
        <f t="shared" si="2210"/>
        <v>5</v>
      </c>
      <c r="BP1380" s="77">
        <f t="shared" si="2210"/>
        <v>2</v>
      </c>
      <c r="BQ1380" s="77">
        <f t="shared" si="2210"/>
        <v>2</v>
      </c>
      <c r="BR1380" s="77">
        <f t="shared" si="2210"/>
        <v>1</v>
      </c>
      <c r="BS1380" s="77">
        <f t="shared" si="2210"/>
        <v>6</v>
      </c>
      <c r="BT1380" s="77">
        <f t="shared" si="2210"/>
        <v>2</v>
      </c>
      <c r="BU1380" s="77">
        <f t="shared" si="2210"/>
        <v>4</v>
      </c>
      <c r="BV1380" s="77">
        <f t="shared" si="2210"/>
        <v>1</v>
      </c>
      <c r="BW1380" s="77">
        <f t="shared" si="2210"/>
        <v>5</v>
      </c>
      <c r="BX1380" s="77">
        <f t="shared" si="2210"/>
        <v>6</v>
      </c>
      <c r="BY1380" s="77">
        <f t="shared" si="2210"/>
        <v>0</v>
      </c>
      <c r="BZ1380" s="77">
        <f t="shared" si="2210"/>
        <v>1</v>
      </c>
      <c r="CA1380" s="77">
        <f t="shared" si="2210"/>
        <v>0</v>
      </c>
      <c r="CB1380" s="92">
        <f t="shared" si="2210"/>
        <v>6</v>
      </c>
      <c r="CJ1380" s="78"/>
      <c r="CK1380" s="90">
        <f t="shared" ref="CK1380:CU1395" si="2228">(IF(M1380="","",IF(RIGHT(M1380,2)="10",RIGHT(M1380,2),RIGHT(M1380,1))+0))</f>
        <v>2</v>
      </c>
      <c r="CL1380" s="91"/>
      <c r="CM1380" s="77">
        <f t="shared" si="2211"/>
        <v>0</v>
      </c>
      <c r="CN1380" s="77">
        <f t="shared" si="2211"/>
        <v>1</v>
      </c>
      <c r="CO1380" s="77">
        <f t="shared" si="2211"/>
        <v>1</v>
      </c>
      <c r="CP1380" s="77">
        <f t="shared" si="2211"/>
        <v>0</v>
      </c>
      <c r="CQ1380" s="77">
        <f t="shared" si="2211"/>
        <v>4</v>
      </c>
      <c r="CR1380" s="77">
        <f t="shared" si="2211"/>
        <v>4</v>
      </c>
      <c r="CS1380" s="77">
        <f t="shared" si="2211"/>
        <v>3</v>
      </c>
      <c r="CT1380" s="77">
        <f t="shared" si="2211"/>
        <v>2</v>
      </c>
      <c r="CU1380" s="77">
        <f t="shared" si="2211"/>
        <v>2</v>
      </c>
      <c r="CV1380" s="77">
        <f t="shared" si="2211"/>
        <v>0</v>
      </c>
      <c r="CW1380" s="77">
        <f t="shared" si="2211"/>
        <v>1</v>
      </c>
      <c r="CX1380" s="77">
        <f t="shared" si="2211"/>
        <v>2</v>
      </c>
      <c r="CY1380" s="77">
        <f t="shared" si="2211"/>
        <v>1</v>
      </c>
      <c r="CZ1380" s="77">
        <f t="shared" si="2211"/>
        <v>1</v>
      </c>
      <c r="DA1380" s="92">
        <f t="shared" si="2211"/>
        <v>1</v>
      </c>
      <c r="DJ1380" s="347" t="str">
        <f t="shared" ref="DJ1380:DT1395" si="2229">(IF(M1380="","",IF(BL1380&gt;CK1380,"H",IF(BL1380&lt;CK1380,"A","D"))))</f>
        <v>H</v>
      </c>
      <c r="DK1380" s="91"/>
      <c r="DL1380" s="56" t="str">
        <f t="shared" si="2212"/>
        <v>H</v>
      </c>
      <c r="DM1380" s="56" t="str">
        <f t="shared" si="2212"/>
        <v>H</v>
      </c>
      <c r="DN1380" s="56" t="str">
        <f t="shared" si="2212"/>
        <v>H</v>
      </c>
      <c r="DO1380" s="56" t="str">
        <f t="shared" si="2212"/>
        <v>H</v>
      </c>
      <c r="DP1380" s="56" t="str">
        <f t="shared" si="2212"/>
        <v>A</v>
      </c>
      <c r="DQ1380" s="56" t="str">
        <f t="shared" si="2212"/>
        <v>H</v>
      </c>
      <c r="DR1380" s="56" t="str">
        <f t="shared" si="2212"/>
        <v>A</v>
      </c>
      <c r="DS1380" s="56" t="str">
        <f t="shared" si="2212"/>
        <v>H</v>
      </c>
      <c r="DT1380" s="56" t="str">
        <f t="shared" si="2212"/>
        <v>A</v>
      </c>
      <c r="DU1380" s="56" t="str">
        <f t="shared" si="2212"/>
        <v>H</v>
      </c>
      <c r="DV1380" s="56" t="str">
        <f t="shared" si="2212"/>
        <v>H</v>
      </c>
      <c r="DW1380" s="56" t="str">
        <f t="shared" si="2212"/>
        <v>A</v>
      </c>
      <c r="DX1380" s="56" t="str">
        <f t="shared" si="2212"/>
        <v>D</v>
      </c>
      <c r="DY1380" s="56" t="str">
        <f t="shared" si="2212"/>
        <v>A</v>
      </c>
      <c r="DZ1380" s="348" t="str">
        <f t="shared" si="2212"/>
        <v>H</v>
      </c>
      <c r="EI1380" s="53" t="str">
        <f t="shared" si="2213"/>
        <v>Ashford Tn (Middx)</v>
      </c>
      <c r="EJ1380" s="79">
        <f t="shared" ref="EJ1380:EJ1395" si="2230">SUM(EQ1380:ES1380)</f>
        <v>32</v>
      </c>
      <c r="EK1380" s="80">
        <f t="shared" ref="EK1380:EK1395" si="2231">COUNTIF($DJ1380:$EG1380,"H")</f>
        <v>10</v>
      </c>
      <c r="EL1380" s="80">
        <f t="shared" ref="EL1380:EL1395" si="2232">COUNTIF($DJ1380:$EG1380,"D")</f>
        <v>1</v>
      </c>
      <c r="EM1380" s="80">
        <f t="shared" ref="EM1380:EM1395" si="2233">COUNTIF($DJ1380:$EG1380,"A")</f>
        <v>5</v>
      </c>
      <c r="EN1380" s="80">
        <f>COUNTIF(DK$1379:DK$1395,"A")</f>
        <v>12</v>
      </c>
      <c r="EO1380" s="80">
        <f>COUNTIF(DK$1379:DK$1395,"D")</f>
        <v>1</v>
      </c>
      <c r="EP1380" s="80">
        <f>COUNTIF(DK$1379:DK$1395,"H")</f>
        <v>3</v>
      </c>
      <c r="EQ1380" s="79">
        <f t="shared" ref="EQ1380:EQ1395" si="2234">EK1380+EN1380</f>
        <v>22</v>
      </c>
      <c r="ER1380" s="79">
        <f t="shared" si="2214"/>
        <v>2</v>
      </c>
      <c r="ES1380" s="79">
        <f t="shared" si="2214"/>
        <v>8</v>
      </c>
      <c r="ET1380" s="81">
        <f>SUM($BL1380:$CI1380)+SUM(CL$1379:CL$1395)</f>
        <v>93</v>
      </c>
      <c r="EU1380" s="81">
        <f>SUM($CK1380:$DH1380)+SUM(BM$1379:BM$1395)</f>
        <v>41</v>
      </c>
      <c r="EV1380" s="79">
        <f t="shared" si="2215"/>
        <v>68</v>
      </c>
      <c r="EW1380" s="81">
        <f t="shared" ref="EW1380:EW1395" si="2235">ET1380-EU1380</f>
        <v>52</v>
      </c>
      <c r="EX1380" s="78"/>
      <c r="EY1380" s="80">
        <f t="shared" si="2216"/>
        <v>32</v>
      </c>
      <c r="EZ1380" s="80">
        <f t="shared" si="2217"/>
        <v>22</v>
      </c>
      <c r="FA1380" s="80">
        <f t="shared" si="2218"/>
        <v>2</v>
      </c>
      <c r="FB1380" s="80">
        <f t="shared" si="2219"/>
        <v>8</v>
      </c>
      <c r="FC1380" s="80">
        <f t="shared" si="2220"/>
        <v>93</v>
      </c>
      <c r="FD1380" s="80">
        <f t="shared" si="2221"/>
        <v>41</v>
      </c>
      <c r="FE1380" s="80">
        <f t="shared" si="2222"/>
        <v>68</v>
      </c>
      <c r="FF1380" s="80">
        <f t="shared" si="2223"/>
        <v>52</v>
      </c>
      <c r="FH1380" s="54">
        <f t="shared" ref="FH1380:FH1395" si="2236">IF(EJ1380=EY1380,0,1)</f>
        <v>0</v>
      </c>
      <c r="FI1380" s="54">
        <f t="shared" ref="FI1380:FI1395" si="2237">IF(EQ1380=EZ1380,0,1)</f>
        <v>0</v>
      </c>
      <c r="FJ1380" s="54">
        <f t="shared" si="2224"/>
        <v>0</v>
      </c>
      <c r="FK1380" s="54">
        <f t="shared" si="2224"/>
        <v>0</v>
      </c>
      <c r="FL1380" s="54">
        <f t="shared" si="2224"/>
        <v>0</v>
      </c>
      <c r="FM1380" s="54">
        <f t="shared" si="2224"/>
        <v>0</v>
      </c>
      <c r="FN1380" s="54">
        <f t="shared" si="2224"/>
        <v>0</v>
      </c>
      <c r="FO1380" s="54">
        <f t="shared" si="2224"/>
        <v>0</v>
      </c>
      <c r="FQ1380" s="54" t="str">
        <f t="shared" si="2207"/>
        <v/>
      </c>
      <c r="FR1380" s="54" t="str">
        <f t="shared" si="2208"/>
        <v/>
      </c>
      <c r="FS1380" s="54" t="str">
        <f t="shared" si="2225"/>
        <v/>
      </c>
      <c r="FT1380" s="54" t="str">
        <f t="shared" si="2226"/>
        <v/>
      </c>
      <c r="FU1380" s="54" t="str">
        <f t="shared" si="2226"/>
        <v/>
      </c>
      <c r="FV1380" s="54" t="str">
        <f t="shared" si="2175"/>
        <v/>
      </c>
      <c r="FW1380" s="54" t="str">
        <f t="shared" si="2175"/>
        <v/>
      </c>
      <c r="FX1380" s="54" t="str">
        <f t="shared" si="2175"/>
        <v/>
      </c>
      <c r="FY1380" s="54" t="s">
        <v>1970</v>
      </c>
      <c r="FZ1380" s="58"/>
      <c r="GA1380" s="59"/>
      <c r="GB1380" s="60"/>
      <c r="GC1380" s="58"/>
      <c r="GD1380" s="59"/>
      <c r="GE1380" s="61"/>
      <c r="GF1380" s="58"/>
      <c r="GG1380" s="61"/>
      <c r="GH1380" s="61"/>
    </row>
    <row r="1381" spans="1:192" s="54" customFormat="1" ht="12" x14ac:dyDescent="0.25">
      <c r="A1381" s="54">
        <v>3</v>
      </c>
      <c r="B1381" s="54" t="s">
        <v>897</v>
      </c>
      <c r="C1381" s="56">
        <v>32</v>
      </c>
      <c r="D1381" s="56">
        <v>22</v>
      </c>
      <c r="E1381" s="56">
        <v>5</v>
      </c>
      <c r="F1381" s="56">
        <v>5</v>
      </c>
      <c r="G1381" s="56">
        <v>103</v>
      </c>
      <c r="H1381" s="56">
        <v>39</v>
      </c>
      <c r="I1381" s="57">
        <v>71</v>
      </c>
      <c r="J1381" s="56">
        <f t="shared" si="2209"/>
        <v>64</v>
      </c>
      <c r="L1381" s="82" t="s">
        <v>1806</v>
      </c>
      <c r="M1381" s="253" t="s">
        <v>273</v>
      </c>
      <c r="N1381" s="59" t="s">
        <v>103</v>
      </c>
      <c r="O1381" s="83"/>
      <c r="P1381" s="59" t="s">
        <v>269</v>
      </c>
      <c r="Q1381" s="59" t="s">
        <v>74</v>
      </c>
      <c r="R1381" s="59" t="s">
        <v>177</v>
      </c>
      <c r="S1381" s="59" t="s">
        <v>62</v>
      </c>
      <c r="T1381" s="59" t="s">
        <v>125</v>
      </c>
      <c r="U1381" s="59" t="s">
        <v>175</v>
      </c>
      <c r="V1381" s="59" t="s">
        <v>74</v>
      </c>
      <c r="W1381" s="59" t="s">
        <v>177</v>
      </c>
      <c r="X1381" s="59" t="s">
        <v>60</v>
      </c>
      <c r="Y1381" s="59" t="s">
        <v>162</v>
      </c>
      <c r="Z1381" s="59" t="s">
        <v>148</v>
      </c>
      <c r="AA1381" s="59" t="s">
        <v>148</v>
      </c>
      <c r="AB1381" s="59" t="s">
        <v>219</v>
      </c>
      <c r="AC1381" s="85" t="s">
        <v>62</v>
      </c>
      <c r="AL1381" s="82" t="s">
        <v>1806</v>
      </c>
      <c r="AM1381" s="253" t="s">
        <v>256</v>
      </c>
      <c r="AN1381" s="59" t="s">
        <v>574</v>
      </c>
      <c r="AO1381" s="83"/>
      <c r="AP1381" s="59" t="s">
        <v>452</v>
      </c>
      <c r="AQ1381" s="59" t="s">
        <v>593</v>
      </c>
      <c r="AR1381" s="59" t="s">
        <v>586</v>
      </c>
      <c r="AS1381" s="59" t="s">
        <v>241</v>
      </c>
      <c r="AT1381" s="59" t="s">
        <v>266</v>
      </c>
      <c r="AU1381" s="59" t="s">
        <v>275</v>
      </c>
      <c r="AV1381" s="59" t="s">
        <v>237</v>
      </c>
      <c r="AW1381" s="479" t="s">
        <v>573</v>
      </c>
      <c r="AX1381" s="59" t="s">
        <v>265</v>
      </c>
      <c r="AY1381" s="59" t="s">
        <v>90</v>
      </c>
      <c r="AZ1381" s="59" t="s">
        <v>1095</v>
      </c>
      <c r="BA1381" s="59" t="s">
        <v>589</v>
      </c>
      <c r="BB1381" s="59" t="s">
        <v>240</v>
      </c>
      <c r="BC1381" s="85" t="s">
        <v>458</v>
      </c>
      <c r="BL1381" s="90">
        <f t="shared" si="2227"/>
        <v>4</v>
      </c>
      <c r="BM1381" s="77">
        <f t="shared" si="2227"/>
        <v>1</v>
      </c>
      <c r="BN1381" s="91"/>
      <c r="BO1381" s="77">
        <f t="shared" si="2210"/>
        <v>7</v>
      </c>
      <c r="BP1381" s="77">
        <f t="shared" si="2210"/>
        <v>1</v>
      </c>
      <c r="BQ1381" s="77">
        <f t="shared" si="2210"/>
        <v>2</v>
      </c>
      <c r="BR1381" s="77">
        <f t="shared" si="2210"/>
        <v>1</v>
      </c>
      <c r="BS1381" s="77">
        <f t="shared" si="2210"/>
        <v>5</v>
      </c>
      <c r="BT1381" s="77">
        <f t="shared" si="2210"/>
        <v>2</v>
      </c>
      <c r="BU1381" s="77">
        <f t="shared" si="2210"/>
        <v>1</v>
      </c>
      <c r="BV1381" s="77">
        <f t="shared" si="2210"/>
        <v>2</v>
      </c>
      <c r="BW1381" s="77">
        <f t="shared" si="2210"/>
        <v>4</v>
      </c>
      <c r="BX1381" s="77">
        <f t="shared" si="2210"/>
        <v>6</v>
      </c>
      <c r="BY1381" s="77">
        <f t="shared" si="2210"/>
        <v>0</v>
      </c>
      <c r="BZ1381" s="77">
        <f t="shared" si="2210"/>
        <v>0</v>
      </c>
      <c r="CA1381" s="77">
        <f t="shared" si="2210"/>
        <v>0</v>
      </c>
      <c r="CB1381" s="92">
        <f t="shared" si="2210"/>
        <v>1</v>
      </c>
      <c r="CJ1381" s="78"/>
      <c r="CK1381" s="90">
        <f t="shared" si="2228"/>
        <v>4</v>
      </c>
      <c r="CL1381" s="77">
        <f t="shared" si="2228"/>
        <v>3</v>
      </c>
      <c r="CM1381" s="91"/>
      <c r="CN1381" s="77">
        <f t="shared" si="2211"/>
        <v>1</v>
      </c>
      <c r="CO1381" s="77">
        <f t="shared" si="2211"/>
        <v>2</v>
      </c>
      <c r="CP1381" s="77">
        <f t="shared" si="2211"/>
        <v>0</v>
      </c>
      <c r="CQ1381" s="77">
        <f t="shared" si="2211"/>
        <v>1</v>
      </c>
      <c r="CR1381" s="77">
        <f t="shared" si="2211"/>
        <v>0</v>
      </c>
      <c r="CS1381" s="77">
        <f t="shared" si="2211"/>
        <v>5</v>
      </c>
      <c r="CT1381" s="77">
        <f t="shared" si="2211"/>
        <v>2</v>
      </c>
      <c r="CU1381" s="77">
        <f t="shared" si="2211"/>
        <v>0</v>
      </c>
      <c r="CV1381" s="77">
        <f t="shared" si="2211"/>
        <v>1</v>
      </c>
      <c r="CW1381" s="77">
        <f t="shared" si="2211"/>
        <v>0</v>
      </c>
      <c r="CX1381" s="77">
        <f t="shared" si="2211"/>
        <v>1</v>
      </c>
      <c r="CY1381" s="77">
        <f t="shared" si="2211"/>
        <v>1</v>
      </c>
      <c r="CZ1381" s="77">
        <f t="shared" si="2211"/>
        <v>6</v>
      </c>
      <c r="DA1381" s="92">
        <f t="shared" si="2211"/>
        <v>1</v>
      </c>
      <c r="DJ1381" s="347" t="str">
        <f t="shared" si="2229"/>
        <v>D</v>
      </c>
      <c r="DK1381" s="56" t="str">
        <f t="shared" si="2229"/>
        <v>A</v>
      </c>
      <c r="DL1381" s="91"/>
      <c r="DM1381" s="56" t="str">
        <f t="shared" si="2212"/>
        <v>H</v>
      </c>
      <c r="DN1381" s="56" t="str">
        <f t="shared" si="2212"/>
        <v>A</v>
      </c>
      <c r="DO1381" s="56" t="str">
        <f t="shared" si="2212"/>
        <v>H</v>
      </c>
      <c r="DP1381" s="56" t="str">
        <f t="shared" si="2212"/>
        <v>D</v>
      </c>
      <c r="DQ1381" s="56" t="str">
        <f t="shared" si="2212"/>
        <v>H</v>
      </c>
      <c r="DR1381" s="56" t="str">
        <f t="shared" si="2212"/>
        <v>A</v>
      </c>
      <c r="DS1381" s="56" t="str">
        <f t="shared" si="2212"/>
        <v>A</v>
      </c>
      <c r="DT1381" s="56" t="str">
        <f t="shared" si="2212"/>
        <v>H</v>
      </c>
      <c r="DU1381" s="56" t="str">
        <f t="shared" si="2212"/>
        <v>H</v>
      </c>
      <c r="DV1381" s="56" t="str">
        <f t="shared" si="2212"/>
        <v>H</v>
      </c>
      <c r="DW1381" s="56" t="str">
        <f t="shared" si="2212"/>
        <v>A</v>
      </c>
      <c r="DX1381" s="56" t="str">
        <f t="shared" si="2212"/>
        <v>A</v>
      </c>
      <c r="DY1381" s="56" t="str">
        <f t="shared" si="2212"/>
        <v>A</v>
      </c>
      <c r="DZ1381" s="348" t="str">
        <f t="shared" si="2212"/>
        <v>D</v>
      </c>
      <c r="EI1381" s="53" t="str">
        <f t="shared" si="2213"/>
        <v>Bracknell Town</v>
      </c>
      <c r="EJ1381" s="79">
        <f t="shared" si="2230"/>
        <v>32</v>
      </c>
      <c r="EK1381" s="80">
        <f t="shared" si="2231"/>
        <v>6</v>
      </c>
      <c r="EL1381" s="80">
        <f t="shared" si="2232"/>
        <v>3</v>
      </c>
      <c r="EM1381" s="80">
        <f t="shared" si="2233"/>
        <v>7</v>
      </c>
      <c r="EN1381" s="80">
        <f>COUNTIF(DL$1379:DL$1395,"A")</f>
        <v>6</v>
      </c>
      <c r="EO1381" s="80">
        <f>COUNTIF(DL$1379:DL$1395,"D")</f>
        <v>2</v>
      </c>
      <c r="EP1381" s="80">
        <f>COUNTIF(DL$1379:DL$1395,"H")</f>
        <v>8</v>
      </c>
      <c r="EQ1381" s="79">
        <f t="shared" si="2234"/>
        <v>12</v>
      </c>
      <c r="ER1381" s="79">
        <f t="shared" si="2214"/>
        <v>5</v>
      </c>
      <c r="ES1381" s="79">
        <f t="shared" si="2214"/>
        <v>15</v>
      </c>
      <c r="ET1381" s="81">
        <f>SUM($BL1381:$CI1381)+SUM(CM$1379:CM$1395)</f>
        <v>56</v>
      </c>
      <c r="EU1381" s="81">
        <f>SUM($CK1381:$DH1381)+SUM(BN$1379:BN$1395)</f>
        <v>68</v>
      </c>
      <c r="EV1381" s="79">
        <f t="shared" si="2215"/>
        <v>41</v>
      </c>
      <c r="EW1381" s="81">
        <f t="shared" si="2235"/>
        <v>-12</v>
      </c>
      <c r="EX1381" s="78"/>
      <c r="EY1381" s="80">
        <f t="shared" si="2216"/>
        <v>32</v>
      </c>
      <c r="EZ1381" s="80">
        <f t="shared" si="2217"/>
        <v>12</v>
      </c>
      <c r="FA1381" s="80">
        <f t="shared" si="2218"/>
        <v>5</v>
      </c>
      <c r="FB1381" s="80">
        <f t="shared" si="2219"/>
        <v>15</v>
      </c>
      <c r="FC1381" s="80">
        <f t="shared" si="2220"/>
        <v>56</v>
      </c>
      <c r="FD1381" s="80">
        <f t="shared" si="2221"/>
        <v>68</v>
      </c>
      <c r="FE1381" s="80">
        <f t="shared" si="2222"/>
        <v>41</v>
      </c>
      <c r="FF1381" s="80">
        <f t="shared" si="2223"/>
        <v>-12</v>
      </c>
      <c r="FH1381" s="54">
        <f t="shared" si="2236"/>
        <v>0</v>
      </c>
      <c r="FI1381" s="54">
        <f t="shared" si="2237"/>
        <v>0</v>
      </c>
      <c r="FJ1381" s="54">
        <f t="shared" si="2224"/>
        <v>0</v>
      </c>
      <c r="FK1381" s="54">
        <f t="shared" si="2224"/>
        <v>0</v>
      </c>
      <c r="FL1381" s="54">
        <f t="shared" si="2224"/>
        <v>0</v>
      </c>
      <c r="FM1381" s="54">
        <f t="shared" si="2224"/>
        <v>0</v>
      </c>
      <c r="FN1381" s="54">
        <f t="shared" si="2224"/>
        <v>0</v>
      </c>
      <c r="FO1381" s="54">
        <f t="shared" si="2224"/>
        <v>0</v>
      </c>
      <c r="FQ1381" s="54" t="str">
        <f t="shared" si="2207"/>
        <v/>
      </c>
      <c r="FR1381" s="54" t="str">
        <f t="shared" si="2208"/>
        <v/>
      </c>
      <c r="FS1381" s="54" t="str">
        <f t="shared" si="2225"/>
        <v/>
      </c>
      <c r="FT1381" s="54" t="str">
        <f t="shared" si="2226"/>
        <v/>
      </c>
      <c r="FU1381" s="54" t="str">
        <f t="shared" si="2226"/>
        <v/>
      </c>
      <c r="FV1381" s="54" t="str">
        <f t="shared" si="2175"/>
        <v/>
      </c>
      <c r="FW1381" s="54" t="str">
        <f t="shared" si="2175"/>
        <v/>
      </c>
      <c r="FX1381" s="54" t="str">
        <f t="shared" si="2175"/>
        <v/>
      </c>
      <c r="FZ1381" s="58"/>
      <c r="GA1381" s="59"/>
      <c r="GB1381" s="60"/>
      <c r="GC1381" s="58"/>
      <c r="GD1381" s="59"/>
      <c r="GE1381" s="61"/>
      <c r="GF1381" s="58"/>
      <c r="GG1381" s="61"/>
      <c r="GH1381" s="61"/>
    </row>
    <row r="1382" spans="1:192" s="54" customFormat="1" ht="12" x14ac:dyDescent="0.25">
      <c r="A1382" s="54">
        <v>4</v>
      </c>
      <c r="B1382" s="54" t="s">
        <v>1969</v>
      </c>
      <c r="C1382" s="56">
        <v>32</v>
      </c>
      <c r="D1382" s="56">
        <v>22</v>
      </c>
      <c r="E1382" s="56">
        <v>2</v>
      </c>
      <c r="F1382" s="56">
        <v>8</v>
      </c>
      <c r="G1382" s="56">
        <v>93</v>
      </c>
      <c r="H1382" s="56">
        <v>41</v>
      </c>
      <c r="I1382" s="57">
        <v>68</v>
      </c>
      <c r="J1382" s="56">
        <f t="shared" si="2209"/>
        <v>52</v>
      </c>
      <c r="L1382" s="82" t="s">
        <v>1777</v>
      </c>
      <c r="M1382" s="253" t="s">
        <v>148</v>
      </c>
      <c r="N1382" s="59" t="s">
        <v>99</v>
      </c>
      <c r="O1382" s="59" t="s">
        <v>74</v>
      </c>
      <c r="P1382" s="83"/>
      <c r="Q1382" s="59" t="s">
        <v>76</v>
      </c>
      <c r="R1382" s="59" t="s">
        <v>85</v>
      </c>
      <c r="S1382" s="59" t="s">
        <v>86</v>
      </c>
      <c r="T1382" s="59" t="s">
        <v>76</v>
      </c>
      <c r="U1382" s="59" t="s">
        <v>77</v>
      </c>
      <c r="V1382" s="59" t="s">
        <v>200</v>
      </c>
      <c r="W1382" s="59" t="s">
        <v>74</v>
      </c>
      <c r="X1382" s="59" t="s">
        <v>200</v>
      </c>
      <c r="Y1382" s="59" t="s">
        <v>62</v>
      </c>
      <c r="Z1382" s="59" t="s">
        <v>176</v>
      </c>
      <c r="AA1382" s="59" t="s">
        <v>103</v>
      </c>
      <c r="AB1382" s="59" t="s">
        <v>88</v>
      </c>
      <c r="AC1382" s="85" t="s">
        <v>150</v>
      </c>
      <c r="AL1382" s="82" t="s">
        <v>1777</v>
      </c>
      <c r="AM1382" s="253" t="s">
        <v>240</v>
      </c>
      <c r="AN1382" s="59" t="s">
        <v>90</v>
      </c>
      <c r="AO1382" s="59" t="s">
        <v>582</v>
      </c>
      <c r="AP1382" s="83"/>
      <c r="AQ1382" s="59" t="s">
        <v>247</v>
      </c>
      <c r="AR1382" s="59" t="s">
        <v>239</v>
      </c>
      <c r="AS1382" s="59" t="s">
        <v>1171</v>
      </c>
      <c r="AT1382" s="59" t="s">
        <v>237</v>
      </c>
      <c r="AU1382" s="59" t="s">
        <v>264</v>
      </c>
      <c r="AV1382" s="59" t="s">
        <v>265</v>
      </c>
      <c r="AW1382" s="59" t="s">
        <v>241</v>
      </c>
      <c r="AX1382" s="59" t="s">
        <v>590</v>
      </c>
      <c r="AY1382" s="59" t="s">
        <v>446</v>
      </c>
      <c r="AZ1382" s="59" t="s">
        <v>589</v>
      </c>
      <c r="BA1382" s="59" t="s">
        <v>598</v>
      </c>
      <c r="BB1382" s="59" t="s">
        <v>251</v>
      </c>
      <c r="BC1382" s="85" t="s">
        <v>242</v>
      </c>
      <c r="BL1382" s="90">
        <f t="shared" si="2227"/>
        <v>0</v>
      </c>
      <c r="BM1382" s="77">
        <f t="shared" si="2227"/>
        <v>1</v>
      </c>
      <c r="BN1382" s="77">
        <f t="shared" si="2227"/>
        <v>1</v>
      </c>
      <c r="BO1382" s="91"/>
      <c r="BP1382" s="77">
        <f t="shared" si="2210"/>
        <v>0</v>
      </c>
      <c r="BQ1382" s="77">
        <f t="shared" si="2210"/>
        <v>0</v>
      </c>
      <c r="BR1382" s="77">
        <f t="shared" si="2210"/>
        <v>0</v>
      </c>
      <c r="BS1382" s="77">
        <f t="shared" si="2210"/>
        <v>0</v>
      </c>
      <c r="BT1382" s="77">
        <f t="shared" si="2210"/>
        <v>2</v>
      </c>
      <c r="BU1382" s="77">
        <f t="shared" si="2210"/>
        <v>2</v>
      </c>
      <c r="BV1382" s="77">
        <f t="shared" si="2210"/>
        <v>1</v>
      </c>
      <c r="BW1382" s="77">
        <f t="shared" si="2210"/>
        <v>2</v>
      </c>
      <c r="BX1382" s="77">
        <f t="shared" si="2210"/>
        <v>1</v>
      </c>
      <c r="BY1382" s="77">
        <f t="shared" si="2210"/>
        <v>2</v>
      </c>
      <c r="BZ1382" s="77">
        <f t="shared" si="2210"/>
        <v>1</v>
      </c>
      <c r="CA1382" s="77">
        <f t="shared" si="2210"/>
        <v>1</v>
      </c>
      <c r="CB1382" s="92">
        <f t="shared" si="2210"/>
        <v>3</v>
      </c>
      <c r="CJ1382" s="78"/>
      <c r="CK1382" s="90">
        <f t="shared" si="2228"/>
        <v>1</v>
      </c>
      <c r="CL1382" s="77">
        <f t="shared" si="2228"/>
        <v>0</v>
      </c>
      <c r="CM1382" s="77">
        <f t="shared" si="2228"/>
        <v>2</v>
      </c>
      <c r="CN1382" s="91"/>
      <c r="CO1382" s="77">
        <f t="shared" si="2211"/>
        <v>2</v>
      </c>
      <c r="CP1382" s="77">
        <f t="shared" si="2211"/>
        <v>4</v>
      </c>
      <c r="CQ1382" s="77">
        <f t="shared" si="2211"/>
        <v>3</v>
      </c>
      <c r="CR1382" s="77">
        <f t="shared" si="2211"/>
        <v>2</v>
      </c>
      <c r="CS1382" s="77">
        <f t="shared" si="2211"/>
        <v>1</v>
      </c>
      <c r="CT1382" s="77">
        <f t="shared" si="2211"/>
        <v>2</v>
      </c>
      <c r="CU1382" s="77">
        <f t="shared" si="2211"/>
        <v>2</v>
      </c>
      <c r="CV1382" s="77">
        <f t="shared" si="2211"/>
        <v>2</v>
      </c>
      <c r="CW1382" s="77">
        <f t="shared" si="2211"/>
        <v>1</v>
      </c>
      <c r="CX1382" s="77">
        <f t="shared" si="2211"/>
        <v>3</v>
      </c>
      <c r="CY1382" s="77">
        <f t="shared" si="2211"/>
        <v>3</v>
      </c>
      <c r="CZ1382" s="77">
        <f t="shared" si="2211"/>
        <v>6</v>
      </c>
      <c r="DA1382" s="92">
        <f t="shared" si="2211"/>
        <v>1</v>
      </c>
      <c r="DJ1382" s="347" t="str">
        <f t="shared" si="2229"/>
        <v>A</v>
      </c>
      <c r="DK1382" s="56" t="str">
        <f t="shared" si="2229"/>
        <v>H</v>
      </c>
      <c r="DL1382" s="56" t="str">
        <f t="shared" si="2229"/>
        <v>A</v>
      </c>
      <c r="DM1382" s="91"/>
      <c r="DN1382" s="56" t="str">
        <f t="shared" si="2212"/>
        <v>A</v>
      </c>
      <c r="DO1382" s="56" t="str">
        <f t="shared" si="2212"/>
        <v>A</v>
      </c>
      <c r="DP1382" s="56" t="str">
        <f t="shared" si="2212"/>
        <v>A</v>
      </c>
      <c r="DQ1382" s="56" t="str">
        <f t="shared" si="2212"/>
        <v>A</v>
      </c>
      <c r="DR1382" s="56" t="str">
        <f t="shared" si="2212"/>
        <v>H</v>
      </c>
      <c r="DS1382" s="56" t="str">
        <f t="shared" si="2212"/>
        <v>D</v>
      </c>
      <c r="DT1382" s="56" t="str">
        <f t="shared" si="2212"/>
        <v>A</v>
      </c>
      <c r="DU1382" s="56" t="str">
        <f t="shared" si="2212"/>
        <v>D</v>
      </c>
      <c r="DV1382" s="56" t="str">
        <f t="shared" si="2212"/>
        <v>D</v>
      </c>
      <c r="DW1382" s="56" t="str">
        <f t="shared" si="2212"/>
        <v>A</v>
      </c>
      <c r="DX1382" s="56" t="str">
        <f t="shared" si="2212"/>
        <v>A</v>
      </c>
      <c r="DY1382" s="56" t="str">
        <f t="shared" si="2212"/>
        <v>A</v>
      </c>
      <c r="DZ1382" s="348" t="str">
        <f t="shared" si="2212"/>
        <v>H</v>
      </c>
      <c r="EI1382" s="53" t="str">
        <f t="shared" si="2213"/>
        <v>Camberley Town</v>
      </c>
      <c r="EJ1382" s="79">
        <f t="shared" si="2230"/>
        <v>32</v>
      </c>
      <c r="EK1382" s="80">
        <f t="shared" si="2231"/>
        <v>3</v>
      </c>
      <c r="EL1382" s="80">
        <f t="shared" si="2232"/>
        <v>3</v>
      </c>
      <c r="EM1382" s="80">
        <f t="shared" si="2233"/>
        <v>10</v>
      </c>
      <c r="EN1382" s="80">
        <f>COUNTIF(DM$1379:DM$1395,"A")</f>
        <v>1</v>
      </c>
      <c r="EO1382" s="80">
        <f>COUNTIF(DM$1379:DM$1395,"D")</f>
        <v>1</v>
      </c>
      <c r="EP1382" s="80">
        <f>COUNTIF(DM$1379:DM$1395,"H")</f>
        <v>14</v>
      </c>
      <c r="EQ1382" s="79">
        <f t="shared" si="2234"/>
        <v>4</v>
      </c>
      <c r="ER1382" s="79">
        <f t="shared" si="2214"/>
        <v>4</v>
      </c>
      <c r="ES1382" s="79">
        <f t="shared" si="2214"/>
        <v>24</v>
      </c>
      <c r="ET1382" s="81">
        <f>SUM($BK1382:$CI1382)+SUM(CN$1379:CN$1395)</f>
        <v>28</v>
      </c>
      <c r="EU1382" s="81">
        <f>SUM($CK1382:$DH1382)+SUM(BO$1379:BO$1395)</f>
        <v>95</v>
      </c>
      <c r="EV1382" s="79">
        <f t="shared" si="2215"/>
        <v>16</v>
      </c>
      <c r="EW1382" s="81">
        <f t="shared" si="2235"/>
        <v>-67</v>
      </c>
      <c r="EX1382" s="78"/>
      <c r="EY1382" s="80">
        <f t="shared" si="2216"/>
        <v>32</v>
      </c>
      <c r="EZ1382" s="80">
        <f t="shared" si="2217"/>
        <v>4</v>
      </c>
      <c r="FA1382" s="80">
        <f t="shared" si="2218"/>
        <v>4</v>
      </c>
      <c r="FB1382" s="80">
        <f t="shared" si="2219"/>
        <v>24</v>
      </c>
      <c r="FC1382" s="80">
        <f t="shared" si="2220"/>
        <v>28</v>
      </c>
      <c r="FD1382" s="80">
        <f t="shared" si="2221"/>
        <v>95</v>
      </c>
      <c r="FE1382" s="80">
        <f t="shared" si="2222"/>
        <v>16</v>
      </c>
      <c r="FF1382" s="80">
        <f t="shared" si="2223"/>
        <v>-67</v>
      </c>
      <c r="FH1382" s="54">
        <f t="shared" si="2236"/>
        <v>0</v>
      </c>
      <c r="FI1382" s="54">
        <f t="shared" si="2237"/>
        <v>0</v>
      </c>
      <c r="FJ1382" s="54">
        <f t="shared" si="2224"/>
        <v>0</v>
      </c>
      <c r="FK1382" s="54">
        <f t="shared" si="2224"/>
        <v>0</v>
      </c>
      <c r="FL1382" s="54">
        <f t="shared" si="2224"/>
        <v>0</v>
      </c>
      <c r="FM1382" s="54">
        <f t="shared" si="2224"/>
        <v>0</v>
      </c>
      <c r="FN1382" s="54">
        <f t="shared" si="2224"/>
        <v>0</v>
      </c>
      <c r="FO1382" s="54">
        <f t="shared" si="2224"/>
        <v>0</v>
      </c>
      <c r="FQ1382" s="54" t="str">
        <f t="shared" si="2207"/>
        <v/>
      </c>
      <c r="FR1382" s="54" t="str">
        <f t="shared" si="2208"/>
        <v/>
      </c>
      <c r="FS1382" s="54" t="str">
        <f t="shared" si="2225"/>
        <v/>
      </c>
      <c r="FT1382" s="54" t="str">
        <f t="shared" si="2226"/>
        <v/>
      </c>
      <c r="FU1382" s="54" t="str">
        <f t="shared" si="2226"/>
        <v/>
      </c>
      <c r="FV1382" s="54" t="str">
        <f t="shared" si="2175"/>
        <v/>
      </c>
      <c r="FW1382" s="54" t="str">
        <f t="shared" si="2175"/>
        <v/>
      </c>
      <c r="FX1382" s="54" t="str">
        <f t="shared" si="2175"/>
        <v/>
      </c>
      <c r="FZ1382" s="58"/>
      <c r="GA1382" s="59"/>
      <c r="GB1382" s="60"/>
      <c r="GC1382" s="58"/>
      <c r="GD1382" s="59"/>
      <c r="GE1382" s="61"/>
      <c r="GF1382" s="58"/>
      <c r="GG1382" s="61"/>
      <c r="GH1382" s="61"/>
    </row>
    <row r="1383" spans="1:192" s="54" customFormat="1" ht="12" x14ac:dyDescent="0.25">
      <c r="A1383" s="54">
        <v>5</v>
      </c>
      <c r="B1383" s="54" t="s">
        <v>390</v>
      </c>
      <c r="C1383" s="56">
        <v>32</v>
      </c>
      <c r="D1383" s="56">
        <v>20</v>
      </c>
      <c r="E1383" s="56">
        <v>4</v>
      </c>
      <c r="F1383" s="56">
        <v>8</v>
      </c>
      <c r="G1383" s="56">
        <v>81</v>
      </c>
      <c r="H1383" s="56">
        <v>35</v>
      </c>
      <c r="I1383" s="57">
        <v>64</v>
      </c>
      <c r="J1383" s="56">
        <f t="shared" si="2209"/>
        <v>46</v>
      </c>
      <c r="L1383" s="82" t="s">
        <v>1126</v>
      </c>
      <c r="M1383" s="253" t="s">
        <v>100</v>
      </c>
      <c r="N1383" s="59" t="s">
        <v>103</v>
      </c>
      <c r="O1383" s="59" t="s">
        <v>164</v>
      </c>
      <c r="P1383" s="59" t="s">
        <v>125</v>
      </c>
      <c r="Q1383" s="83"/>
      <c r="R1383" s="59" t="s">
        <v>177</v>
      </c>
      <c r="S1383" s="59" t="s">
        <v>99</v>
      </c>
      <c r="T1383" s="59" t="s">
        <v>59</v>
      </c>
      <c r="U1383" s="59" t="s">
        <v>177</v>
      </c>
      <c r="V1383" s="59" t="s">
        <v>62</v>
      </c>
      <c r="W1383" s="59" t="s">
        <v>176</v>
      </c>
      <c r="X1383" s="59" t="s">
        <v>60</v>
      </c>
      <c r="Y1383" s="59" t="s">
        <v>858</v>
      </c>
      <c r="Z1383" s="59" t="s">
        <v>99</v>
      </c>
      <c r="AA1383" s="59" t="s">
        <v>77</v>
      </c>
      <c r="AB1383" s="59" t="s">
        <v>74</v>
      </c>
      <c r="AC1383" s="85" t="s">
        <v>125</v>
      </c>
      <c r="AL1383" s="82" t="s">
        <v>1126</v>
      </c>
      <c r="AM1383" s="253" t="s">
        <v>598</v>
      </c>
      <c r="AN1383" s="59" t="s">
        <v>275</v>
      </c>
      <c r="AO1383" s="59" t="s">
        <v>594</v>
      </c>
      <c r="AP1383" s="59" t="s">
        <v>266</v>
      </c>
      <c r="AQ1383" s="83"/>
      <c r="AR1383" s="59" t="s">
        <v>116</v>
      </c>
      <c r="AS1383" s="59" t="s">
        <v>317</v>
      </c>
      <c r="AT1383" s="59" t="s">
        <v>590</v>
      </c>
      <c r="AU1383" s="59" t="s">
        <v>255</v>
      </c>
      <c r="AV1383" s="59" t="s">
        <v>78</v>
      </c>
      <c r="AW1383" s="59" t="s">
        <v>106</v>
      </c>
      <c r="AX1383" s="59" t="s">
        <v>129</v>
      </c>
      <c r="AY1383" s="59" t="s">
        <v>258</v>
      </c>
      <c r="AZ1383" s="59" t="s">
        <v>128</v>
      </c>
      <c r="BA1383" s="59" t="s">
        <v>238</v>
      </c>
      <c r="BB1383" s="59" t="s">
        <v>67</v>
      </c>
      <c r="BC1383" s="85" t="s">
        <v>576</v>
      </c>
      <c r="BL1383" s="90">
        <f t="shared" si="2227"/>
        <v>4</v>
      </c>
      <c r="BM1383" s="77">
        <f t="shared" si="2227"/>
        <v>1</v>
      </c>
      <c r="BN1383" s="77">
        <f t="shared" si="2227"/>
        <v>8</v>
      </c>
      <c r="BO1383" s="77">
        <f t="shared" si="2227"/>
        <v>5</v>
      </c>
      <c r="BP1383" s="91"/>
      <c r="BQ1383" s="77">
        <f t="shared" si="2210"/>
        <v>2</v>
      </c>
      <c r="BR1383" s="77">
        <f t="shared" si="2210"/>
        <v>1</v>
      </c>
      <c r="BS1383" s="77">
        <f t="shared" si="2210"/>
        <v>4</v>
      </c>
      <c r="BT1383" s="77">
        <f t="shared" si="2210"/>
        <v>2</v>
      </c>
      <c r="BU1383" s="77">
        <f t="shared" si="2210"/>
        <v>1</v>
      </c>
      <c r="BV1383" s="77">
        <f t="shared" si="2210"/>
        <v>2</v>
      </c>
      <c r="BW1383" s="77">
        <f t="shared" si="2210"/>
        <v>4</v>
      </c>
      <c r="BX1383" s="77">
        <f t="shared" si="2210"/>
        <v>12</v>
      </c>
      <c r="BY1383" s="77">
        <f t="shared" si="2210"/>
        <v>1</v>
      </c>
      <c r="BZ1383" s="77">
        <f t="shared" si="2210"/>
        <v>2</v>
      </c>
      <c r="CA1383" s="77">
        <f t="shared" si="2210"/>
        <v>1</v>
      </c>
      <c r="CB1383" s="92">
        <f t="shared" si="2210"/>
        <v>5</v>
      </c>
      <c r="CJ1383" s="78"/>
      <c r="CK1383" s="90">
        <f t="shared" si="2228"/>
        <v>3</v>
      </c>
      <c r="CL1383" s="77">
        <f t="shared" si="2228"/>
        <v>3</v>
      </c>
      <c r="CM1383" s="77">
        <f t="shared" si="2228"/>
        <v>0</v>
      </c>
      <c r="CN1383" s="77">
        <f t="shared" si="2228"/>
        <v>0</v>
      </c>
      <c r="CO1383" s="91"/>
      <c r="CP1383" s="77">
        <f t="shared" si="2211"/>
        <v>0</v>
      </c>
      <c r="CQ1383" s="77">
        <f t="shared" si="2211"/>
        <v>0</v>
      </c>
      <c r="CR1383" s="77">
        <f t="shared" si="2211"/>
        <v>0</v>
      </c>
      <c r="CS1383" s="77">
        <f t="shared" si="2211"/>
        <v>0</v>
      </c>
      <c r="CT1383" s="77">
        <f t="shared" si="2211"/>
        <v>1</v>
      </c>
      <c r="CU1383" s="77">
        <f t="shared" si="2211"/>
        <v>3</v>
      </c>
      <c r="CV1383" s="77">
        <f t="shared" si="2211"/>
        <v>1</v>
      </c>
      <c r="CW1383" s="77">
        <f t="shared" si="2211"/>
        <v>1</v>
      </c>
      <c r="CX1383" s="77">
        <f t="shared" si="2211"/>
        <v>0</v>
      </c>
      <c r="CY1383" s="77">
        <f t="shared" si="2211"/>
        <v>1</v>
      </c>
      <c r="CZ1383" s="77">
        <f t="shared" si="2211"/>
        <v>2</v>
      </c>
      <c r="DA1383" s="92">
        <f t="shared" si="2211"/>
        <v>0</v>
      </c>
      <c r="DJ1383" s="347" t="str">
        <f t="shared" si="2229"/>
        <v>H</v>
      </c>
      <c r="DK1383" s="56" t="str">
        <f t="shared" si="2229"/>
        <v>A</v>
      </c>
      <c r="DL1383" s="56" t="str">
        <f t="shared" si="2229"/>
        <v>H</v>
      </c>
      <c r="DM1383" s="56" t="str">
        <f t="shared" si="2229"/>
        <v>H</v>
      </c>
      <c r="DN1383" s="91"/>
      <c r="DO1383" s="56" t="str">
        <f t="shared" si="2212"/>
        <v>H</v>
      </c>
      <c r="DP1383" s="56" t="str">
        <f t="shared" si="2212"/>
        <v>H</v>
      </c>
      <c r="DQ1383" s="56" t="str">
        <f t="shared" si="2212"/>
        <v>H</v>
      </c>
      <c r="DR1383" s="56" t="str">
        <f t="shared" si="2212"/>
        <v>H</v>
      </c>
      <c r="DS1383" s="56" t="str">
        <f t="shared" si="2212"/>
        <v>D</v>
      </c>
      <c r="DT1383" s="56" t="str">
        <f t="shared" si="2212"/>
        <v>A</v>
      </c>
      <c r="DU1383" s="56" t="str">
        <f t="shared" si="2212"/>
        <v>H</v>
      </c>
      <c r="DV1383" s="56" t="str">
        <f t="shared" si="2212"/>
        <v>H</v>
      </c>
      <c r="DW1383" s="56" t="str">
        <f t="shared" si="2212"/>
        <v>H</v>
      </c>
      <c r="DX1383" s="56" t="str">
        <f t="shared" si="2212"/>
        <v>H</v>
      </c>
      <c r="DY1383" s="56" t="str">
        <f t="shared" si="2212"/>
        <v>A</v>
      </c>
      <c r="DZ1383" s="348" t="str">
        <f t="shared" si="2212"/>
        <v>H</v>
      </c>
      <c r="EI1383" s="53" t="str">
        <f t="shared" si="2213"/>
        <v>Carshalton Athletic</v>
      </c>
      <c r="EJ1383" s="79">
        <f t="shared" si="2230"/>
        <v>32</v>
      </c>
      <c r="EK1383" s="80">
        <f t="shared" si="2231"/>
        <v>12</v>
      </c>
      <c r="EL1383" s="80">
        <f t="shared" si="2232"/>
        <v>1</v>
      </c>
      <c r="EM1383" s="80">
        <f t="shared" si="2233"/>
        <v>3</v>
      </c>
      <c r="EN1383" s="80">
        <f>COUNTIF(DN$1379:DN$1395,"A")</f>
        <v>11</v>
      </c>
      <c r="EO1383" s="80">
        <f>COUNTIF(DN$1379:DN$1395,"D")</f>
        <v>2</v>
      </c>
      <c r="EP1383" s="80">
        <f>COUNTIF(DN$1379:DN$1395,"H")</f>
        <v>3</v>
      </c>
      <c r="EQ1383" s="79">
        <f t="shared" si="2234"/>
        <v>23</v>
      </c>
      <c r="ER1383" s="79">
        <f t="shared" si="2214"/>
        <v>3</v>
      </c>
      <c r="ES1383" s="79">
        <f t="shared" si="2214"/>
        <v>6</v>
      </c>
      <c r="ET1383" s="81">
        <f>SUM($BL1383:$CI1383)+SUM(CO$1379:CO$1395)</f>
        <v>95</v>
      </c>
      <c r="EU1383" s="81">
        <f>SUM($CK1383:$DH1383)+SUM(BP$1379:BP$1395)</f>
        <v>26</v>
      </c>
      <c r="EV1383" s="79">
        <f t="shared" si="2215"/>
        <v>72</v>
      </c>
      <c r="EW1383" s="81">
        <f t="shared" si="2235"/>
        <v>69</v>
      </c>
      <c r="EX1383" s="78"/>
      <c r="EY1383" s="80">
        <f t="shared" si="2216"/>
        <v>32</v>
      </c>
      <c r="EZ1383" s="80">
        <f t="shared" si="2217"/>
        <v>23</v>
      </c>
      <c r="FA1383" s="80">
        <f t="shared" si="2218"/>
        <v>3</v>
      </c>
      <c r="FB1383" s="80">
        <f t="shared" si="2219"/>
        <v>6</v>
      </c>
      <c r="FC1383" s="80">
        <f t="shared" si="2220"/>
        <v>95</v>
      </c>
      <c r="FD1383" s="80">
        <f t="shared" si="2221"/>
        <v>26</v>
      </c>
      <c r="FE1383" s="80">
        <f t="shared" si="2222"/>
        <v>72</v>
      </c>
      <c r="FF1383" s="80">
        <f t="shared" si="2223"/>
        <v>69</v>
      </c>
      <c r="FH1383" s="54">
        <f t="shared" si="2236"/>
        <v>0</v>
      </c>
      <c r="FI1383" s="54">
        <f t="shared" si="2237"/>
        <v>0</v>
      </c>
      <c r="FJ1383" s="54">
        <f t="shared" si="2224"/>
        <v>0</v>
      </c>
      <c r="FK1383" s="54">
        <f t="shared" si="2224"/>
        <v>0</v>
      </c>
      <c r="FL1383" s="54">
        <f t="shared" si="2224"/>
        <v>0</v>
      </c>
      <c r="FM1383" s="54">
        <f t="shared" si="2224"/>
        <v>0</v>
      </c>
      <c r="FN1383" s="54">
        <f t="shared" si="2224"/>
        <v>0</v>
      </c>
      <c r="FO1383" s="54">
        <f t="shared" si="2224"/>
        <v>0</v>
      </c>
      <c r="FQ1383" s="54" t="str">
        <f t="shared" si="2207"/>
        <v/>
      </c>
      <c r="FR1383" s="54" t="str">
        <f t="shared" si="2208"/>
        <v/>
      </c>
      <c r="FS1383" s="54" t="str">
        <f t="shared" si="2225"/>
        <v/>
      </c>
      <c r="FT1383" s="54" t="str">
        <f t="shared" si="2226"/>
        <v/>
      </c>
      <c r="FU1383" s="54" t="str">
        <f t="shared" si="2226"/>
        <v/>
      </c>
      <c r="FV1383" s="54" t="str">
        <f t="shared" si="2175"/>
        <v/>
      </c>
      <c r="FW1383" s="54" t="str">
        <f t="shared" si="2175"/>
        <v/>
      </c>
      <c r="FX1383" s="54" t="str">
        <f t="shared" si="2175"/>
        <v/>
      </c>
      <c r="FZ1383" s="58"/>
      <c r="GA1383" s="59"/>
      <c r="GB1383" s="60"/>
      <c r="GC1383" s="58"/>
      <c r="GD1383" s="59"/>
      <c r="GE1383" s="61"/>
      <c r="GF1383" s="58"/>
      <c r="GG1383" s="61"/>
      <c r="GH1383" s="61"/>
    </row>
    <row r="1384" spans="1:192" s="54" customFormat="1" ht="12" x14ac:dyDescent="0.25">
      <c r="A1384" s="54">
        <v>6</v>
      </c>
      <c r="B1384" s="54" t="s">
        <v>1940</v>
      </c>
      <c r="C1384" s="56">
        <v>32</v>
      </c>
      <c r="D1384" s="56">
        <v>17</v>
      </c>
      <c r="E1384" s="56">
        <v>3</v>
      </c>
      <c r="F1384" s="56">
        <v>12</v>
      </c>
      <c r="G1384" s="56">
        <v>82</v>
      </c>
      <c r="H1384" s="56">
        <v>74</v>
      </c>
      <c r="I1384" s="57">
        <v>54</v>
      </c>
      <c r="J1384" s="56">
        <f t="shared" si="2209"/>
        <v>8</v>
      </c>
      <c r="L1384" s="82" t="s">
        <v>1924</v>
      </c>
      <c r="M1384" s="253" t="s">
        <v>304</v>
      </c>
      <c r="N1384" s="59" t="s">
        <v>103</v>
      </c>
      <c r="O1384" s="59" t="s">
        <v>99</v>
      </c>
      <c r="P1384" s="59" t="s">
        <v>124</v>
      </c>
      <c r="Q1384" s="59" t="s">
        <v>218</v>
      </c>
      <c r="R1384" s="83"/>
      <c r="S1384" s="59" t="s">
        <v>76</v>
      </c>
      <c r="T1384" s="59" t="s">
        <v>99</v>
      </c>
      <c r="U1384" s="59" t="s">
        <v>76</v>
      </c>
      <c r="V1384" s="59" t="s">
        <v>148</v>
      </c>
      <c r="W1384" s="59" t="s">
        <v>98</v>
      </c>
      <c r="X1384" s="59" t="s">
        <v>99</v>
      </c>
      <c r="Y1384" s="59" t="s">
        <v>177</v>
      </c>
      <c r="Z1384" s="59" t="s">
        <v>177</v>
      </c>
      <c r="AA1384" s="59" t="s">
        <v>177</v>
      </c>
      <c r="AB1384" s="59" t="s">
        <v>86</v>
      </c>
      <c r="AC1384" s="85" t="s">
        <v>150</v>
      </c>
      <c r="AL1384" s="82" t="s">
        <v>1924</v>
      </c>
      <c r="AM1384" s="253" t="s">
        <v>703</v>
      </c>
      <c r="AN1384" s="59" t="s">
        <v>266</v>
      </c>
      <c r="AO1384" s="59" t="s">
        <v>585</v>
      </c>
      <c r="AP1384" s="59" t="s">
        <v>573</v>
      </c>
      <c r="AQ1384" s="59" t="s">
        <v>240</v>
      </c>
      <c r="AR1384" s="83"/>
      <c r="AS1384" s="59" t="s">
        <v>582</v>
      </c>
      <c r="AT1384" s="59" t="s">
        <v>574</v>
      </c>
      <c r="AU1384" s="59" t="s">
        <v>258</v>
      </c>
      <c r="AV1384" s="59" t="s">
        <v>594</v>
      </c>
      <c r="AW1384" s="59" t="s">
        <v>587</v>
      </c>
      <c r="AX1384" s="59" t="s">
        <v>92</v>
      </c>
      <c r="AY1384" s="59" t="s">
        <v>256</v>
      </c>
      <c r="AZ1384" s="59" t="s">
        <v>1171</v>
      </c>
      <c r="BA1384" s="59" t="s">
        <v>265</v>
      </c>
      <c r="BB1384" s="59" t="s">
        <v>247</v>
      </c>
      <c r="BC1384" s="85" t="s">
        <v>598</v>
      </c>
      <c r="BL1384" s="90">
        <f t="shared" si="2227"/>
        <v>4</v>
      </c>
      <c r="BM1384" s="77">
        <f t="shared" si="2227"/>
        <v>1</v>
      </c>
      <c r="BN1384" s="77">
        <f t="shared" si="2227"/>
        <v>1</v>
      </c>
      <c r="BO1384" s="77">
        <f t="shared" si="2227"/>
        <v>0</v>
      </c>
      <c r="BP1384" s="77">
        <f t="shared" si="2227"/>
        <v>0</v>
      </c>
      <c r="BQ1384" s="91"/>
      <c r="BR1384" s="77">
        <f t="shared" si="2210"/>
        <v>0</v>
      </c>
      <c r="BS1384" s="77">
        <f t="shared" si="2210"/>
        <v>1</v>
      </c>
      <c r="BT1384" s="77">
        <f t="shared" si="2210"/>
        <v>0</v>
      </c>
      <c r="BU1384" s="77">
        <f t="shared" si="2210"/>
        <v>0</v>
      </c>
      <c r="BV1384" s="77">
        <f t="shared" si="2210"/>
        <v>0</v>
      </c>
      <c r="BW1384" s="77">
        <f t="shared" si="2210"/>
        <v>1</v>
      </c>
      <c r="BX1384" s="77">
        <f t="shared" si="2210"/>
        <v>2</v>
      </c>
      <c r="BY1384" s="77">
        <f t="shared" si="2210"/>
        <v>2</v>
      </c>
      <c r="BZ1384" s="77">
        <f t="shared" si="2210"/>
        <v>2</v>
      </c>
      <c r="CA1384" s="77">
        <f t="shared" si="2210"/>
        <v>0</v>
      </c>
      <c r="CB1384" s="92">
        <f t="shared" si="2210"/>
        <v>3</v>
      </c>
      <c r="CJ1384" s="78"/>
      <c r="CK1384" s="90">
        <f t="shared" si="2228"/>
        <v>2</v>
      </c>
      <c r="CL1384" s="77">
        <f t="shared" si="2228"/>
        <v>3</v>
      </c>
      <c r="CM1384" s="77">
        <f t="shared" si="2228"/>
        <v>0</v>
      </c>
      <c r="CN1384" s="77">
        <f t="shared" si="2228"/>
        <v>0</v>
      </c>
      <c r="CO1384" s="77">
        <f t="shared" si="2228"/>
        <v>8</v>
      </c>
      <c r="CP1384" s="91"/>
      <c r="CQ1384" s="77">
        <f t="shared" si="2211"/>
        <v>2</v>
      </c>
      <c r="CR1384" s="77">
        <f t="shared" si="2211"/>
        <v>0</v>
      </c>
      <c r="CS1384" s="77">
        <f t="shared" si="2211"/>
        <v>2</v>
      </c>
      <c r="CT1384" s="77">
        <f t="shared" si="2211"/>
        <v>1</v>
      </c>
      <c r="CU1384" s="77">
        <f t="shared" si="2211"/>
        <v>5</v>
      </c>
      <c r="CV1384" s="77">
        <f t="shared" si="2211"/>
        <v>0</v>
      </c>
      <c r="CW1384" s="77">
        <f t="shared" si="2211"/>
        <v>0</v>
      </c>
      <c r="CX1384" s="77">
        <f t="shared" si="2211"/>
        <v>0</v>
      </c>
      <c r="CY1384" s="77">
        <f t="shared" si="2211"/>
        <v>0</v>
      </c>
      <c r="CZ1384" s="77">
        <f t="shared" si="2211"/>
        <v>3</v>
      </c>
      <c r="DA1384" s="92">
        <f t="shared" si="2211"/>
        <v>1</v>
      </c>
      <c r="DJ1384" s="347" t="str">
        <f t="shared" si="2229"/>
        <v>H</v>
      </c>
      <c r="DK1384" s="56" t="str">
        <f t="shared" si="2229"/>
        <v>A</v>
      </c>
      <c r="DL1384" s="56" t="str">
        <f t="shared" si="2229"/>
        <v>H</v>
      </c>
      <c r="DM1384" s="56" t="str">
        <f t="shared" si="2229"/>
        <v>D</v>
      </c>
      <c r="DN1384" s="56" t="str">
        <f t="shared" si="2229"/>
        <v>A</v>
      </c>
      <c r="DO1384" s="91"/>
      <c r="DP1384" s="56" t="str">
        <f t="shared" si="2212"/>
        <v>A</v>
      </c>
      <c r="DQ1384" s="56" t="str">
        <f t="shared" si="2212"/>
        <v>H</v>
      </c>
      <c r="DR1384" s="56" t="str">
        <f t="shared" si="2212"/>
        <v>A</v>
      </c>
      <c r="DS1384" s="56" t="str">
        <f t="shared" si="2212"/>
        <v>A</v>
      </c>
      <c r="DT1384" s="56" t="str">
        <f t="shared" si="2212"/>
        <v>A</v>
      </c>
      <c r="DU1384" s="56" t="str">
        <f t="shared" si="2212"/>
        <v>H</v>
      </c>
      <c r="DV1384" s="56" t="str">
        <f t="shared" si="2212"/>
        <v>H</v>
      </c>
      <c r="DW1384" s="56" t="str">
        <f t="shared" si="2212"/>
        <v>H</v>
      </c>
      <c r="DX1384" s="56" t="str">
        <f t="shared" si="2212"/>
        <v>H</v>
      </c>
      <c r="DY1384" s="56" t="str">
        <f t="shared" si="2212"/>
        <v>A</v>
      </c>
      <c r="DZ1384" s="348" t="str">
        <f t="shared" si="2212"/>
        <v>H</v>
      </c>
      <c r="EI1384" s="53" t="str">
        <f t="shared" si="2213"/>
        <v>Chipstead</v>
      </c>
      <c r="EJ1384" s="79">
        <f t="shared" si="2230"/>
        <v>32</v>
      </c>
      <c r="EK1384" s="80">
        <f t="shared" si="2231"/>
        <v>8</v>
      </c>
      <c r="EL1384" s="80">
        <f t="shared" si="2232"/>
        <v>1</v>
      </c>
      <c r="EM1384" s="80">
        <f t="shared" si="2233"/>
        <v>7</v>
      </c>
      <c r="EN1384" s="80">
        <f>COUNTIF(DO$1379:DO$1395,"A")</f>
        <v>1</v>
      </c>
      <c r="EO1384" s="80">
        <f>COUNTIF(DO$1379:DO$1395,"D")</f>
        <v>2</v>
      </c>
      <c r="EP1384" s="80">
        <f>COUNTIF(DO$1379:DO$1395,"H")</f>
        <v>13</v>
      </c>
      <c r="EQ1384" s="79">
        <f t="shared" si="2234"/>
        <v>9</v>
      </c>
      <c r="ER1384" s="79">
        <f t="shared" si="2214"/>
        <v>3</v>
      </c>
      <c r="ES1384" s="79">
        <f t="shared" si="2214"/>
        <v>20</v>
      </c>
      <c r="ET1384" s="81">
        <f>SUM($BL1384:$CI1384)+SUM(CP$1379:CP$1395)</f>
        <v>26</v>
      </c>
      <c r="EU1384" s="81">
        <f>SUM($CK1384:$DH1384)+SUM(BQ$1379:BQ$1395)</f>
        <v>60</v>
      </c>
      <c r="EV1384" s="79">
        <f t="shared" si="2215"/>
        <v>30</v>
      </c>
      <c r="EW1384" s="81">
        <f t="shared" si="2235"/>
        <v>-34</v>
      </c>
      <c r="EX1384" s="78"/>
      <c r="EY1384" s="80">
        <f t="shared" si="2216"/>
        <v>32</v>
      </c>
      <c r="EZ1384" s="80">
        <f t="shared" si="2217"/>
        <v>9</v>
      </c>
      <c r="FA1384" s="80">
        <f t="shared" si="2218"/>
        <v>3</v>
      </c>
      <c r="FB1384" s="80">
        <f t="shared" si="2219"/>
        <v>20</v>
      </c>
      <c r="FC1384" s="80">
        <f t="shared" si="2220"/>
        <v>26</v>
      </c>
      <c r="FD1384" s="80">
        <f t="shared" si="2221"/>
        <v>60</v>
      </c>
      <c r="FE1384" s="80">
        <f t="shared" si="2222"/>
        <v>30</v>
      </c>
      <c r="FF1384" s="80">
        <f t="shared" si="2223"/>
        <v>-34</v>
      </c>
      <c r="FH1384" s="54">
        <f t="shared" si="2236"/>
        <v>0</v>
      </c>
      <c r="FI1384" s="54">
        <f t="shared" si="2237"/>
        <v>0</v>
      </c>
      <c r="FJ1384" s="54">
        <f t="shared" si="2224"/>
        <v>0</v>
      </c>
      <c r="FK1384" s="54">
        <f t="shared" si="2224"/>
        <v>0</v>
      </c>
      <c r="FL1384" s="54">
        <f t="shared" si="2224"/>
        <v>0</v>
      </c>
      <c r="FM1384" s="54">
        <f t="shared" si="2224"/>
        <v>0</v>
      </c>
      <c r="FN1384" s="54">
        <f t="shared" si="2224"/>
        <v>0</v>
      </c>
      <c r="FO1384" s="54">
        <f t="shared" si="2224"/>
        <v>0</v>
      </c>
      <c r="FQ1384" s="54" t="str">
        <f t="shared" si="2207"/>
        <v/>
      </c>
      <c r="FR1384" s="54" t="str">
        <f t="shared" si="2208"/>
        <v/>
      </c>
      <c r="FS1384" s="54" t="str">
        <f t="shared" si="2225"/>
        <v/>
      </c>
      <c r="FT1384" s="54" t="str">
        <f t="shared" si="2226"/>
        <v/>
      </c>
      <c r="FU1384" s="54" t="str">
        <f t="shared" si="2226"/>
        <v/>
      </c>
      <c r="FV1384" s="54" t="str">
        <f t="shared" si="2175"/>
        <v/>
      </c>
      <c r="FW1384" s="54" t="str">
        <f t="shared" si="2175"/>
        <v/>
      </c>
      <c r="FX1384" s="54" t="str">
        <f t="shared" si="2175"/>
        <v/>
      </c>
      <c r="FZ1384" s="58"/>
      <c r="GA1384" s="59"/>
      <c r="GB1384" s="60"/>
      <c r="GC1384" s="58"/>
      <c r="GD1384" s="59"/>
      <c r="GE1384" s="61"/>
      <c r="GF1384" s="58"/>
      <c r="GG1384" s="61"/>
      <c r="GH1384" s="61"/>
    </row>
    <row r="1385" spans="1:192" s="54" customFormat="1" ht="12" x14ac:dyDescent="0.25">
      <c r="A1385" s="54">
        <v>7</v>
      </c>
      <c r="B1385" s="54" t="s">
        <v>1950</v>
      </c>
      <c r="C1385" s="56">
        <v>32</v>
      </c>
      <c r="D1385" s="56">
        <v>16</v>
      </c>
      <c r="E1385" s="56">
        <v>3</v>
      </c>
      <c r="F1385" s="56">
        <v>13</v>
      </c>
      <c r="G1385" s="56">
        <v>62</v>
      </c>
      <c r="H1385" s="56">
        <v>61</v>
      </c>
      <c r="I1385" s="57">
        <v>51</v>
      </c>
      <c r="J1385" s="56">
        <f t="shared" si="2209"/>
        <v>1</v>
      </c>
      <c r="L1385" s="82" t="s">
        <v>1915</v>
      </c>
      <c r="M1385" s="253" t="s">
        <v>100</v>
      </c>
      <c r="N1385" s="59" t="s">
        <v>86</v>
      </c>
      <c r="O1385" s="59" t="s">
        <v>60</v>
      </c>
      <c r="P1385" s="59" t="s">
        <v>269</v>
      </c>
      <c r="Q1385" s="59" t="s">
        <v>62</v>
      </c>
      <c r="R1385" s="59" t="s">
        <v>177</v>
      </c>
      <c r="S1385" s="83"/>
      <c r="T1385" s="59" t="s">
        <v>304</v>
      </c>
      <c r="U1385" s="59" t="s">
        <v>177</v>
      </c>
      <c r="V1385" s="59" t="s">
        <v>269</v>
      </c>
      <c r="W1385" s="59" t="s">
        <v>61</v>
      </c>
      <c r="X1385" s="59" t="s">
        <v>77</v>
      </c>
      <c r="Y1385" s="59" t="s">
        <v>125</v>
      </c>
      <c r="Z1385" s="59" t="s">
        <v>59</v>
      </c>
      <c r="AA1385" s="59" t="s">
        <v>59</v>
      </c>
      <c r="AB1385" s="59" t="s">
        <v>77</v>
      </c>
      <c r="AC1385" s="85" t="s">
        <v>101</v>
      </c>
      <c r="AL1385" s="82" t="s">
        <v>1915</v>
      </c>
      <c r="AM1385" s="253" t="s">
        <v>702</v>
      </c>
      <c r="AN1385" s="59" t="s">
        <v>450</v>
      </c>
      <c r="AO1385" s="59" t="s">
        <v>239</v>
      </c>
      <c r="AP1385" s="59" t="s">
        <v>576</v>
      </c>
      <c r="AQ1385" s="59" t="s">
        <v>586</v>
      </c>
      <c r="AR1385" s="59" t="s">
        <v>534</v>
      </c>
      <c r="AS1385" s="83"/>
      <c r="AT1385" s="59" t="s">
        <v>256</v>
      </c>
      <c r="AU1385" s="59" t="s">
        <v>491</v>
      </c>
      <c r="AV1385" s="59" t="s">
        <v>255</v>
      </c>
      <c r="AW1385" s="59" t="s">
        <v>752</v>
      </c>
      <c r="AX1385" s="59" t="s">
        <v>507</v>
      </c>
      <c r="AY1385" s="59" t="s">
        <v>598</v>
      </c>
      <c r="AZ1385" s="59" t="s">
        <v>258</v>
      </c>
      <c r="BA1385" s="59" t="s">
        <v>1133</v>
      </c>
      <c r="BB1385" s="59" t="s">
        <v>266</v>
      </c>
      <c r="BC1385" s="85" t="s">
        <v>574</v>
      </c>
      <c r="BL1385" s="90">
        <f t="shared" si="2227"/>
        <v>4</v>
      </c>
      <c r="BM1385" s="77">
        <f t="shared" si="2227"/>
        <v>0</v>
      </c>
      <c r="BN1385" s="77">
        <f t="shared" si="2227"/>
        <v>4</v>
      </c>
      <c r="BO1385" s="77">
        <f t="shared" si="2227"/>
        <v>7</v>
      </c>
      <c r="BP1385" s="77">
        <f t="shared" si="2227"/>
        <v>1</v>
      </c>
      <c r="BQ1385" s="77">
        <f t="shared" si="2227"/>
        <v>2</v>
      </c>
      <c r="BR1385" s="91"/>
      <c r="BS1385" s="77">
        <f t="shared" si="2210"/>
        <v>4</v>
      </c>
      <c r="BT1385" s="77">
        <f t="shared" si="2210"/>
        <v>2</v>
      </c>
      <c r="BU1385" s="77">
        <f t="shared" si="2210"/>
        <v>7</v>
      </c>
      <c r="BV1385" s="77">
        <f t="shared" si="2210"/>
        <v>8</v>
      </c>
      <c r="BW1385" s="77">
        <f t="shared" si="2210"/>
        <v>2</v>
      </c>
      <c r="BX1385" s="77">
        <f t="shared" si="2210"/>
        <v>5</v>
      </c>
      <c r="BY1385" s="77">
        <f t="shared" si="2210"/>
        <v>4</v>
      </c>
      <c r="BZ1385" s="77">
        <f t="shared" si="2210"/>
        <v>4</v>
      </c>
      <c r="CA1385" s="77">
        <f t="shared" si="2210"/>
        <v>2</v>
      </c>
      <c r="CB1385" s="92">
        <f t="shared" si="2210"/>
        <v>3</v>
      </c>
      <c r="CJ1385" s="78"/>
      <c r="CK1385" s="90">
        <f t="shared" si="2228"/>
        <v>3</v>
      </c>
      <c r="CL1385" s="77">
        <f t="shared" si="2228"/>
        <v>3</v>
      </c>
      <c r="CM1385" s="77">
        <f t="shared" si="2228"/>
        <v>1</v>
      </c>
      <c r="CN1385" s="77">
        <f t="shared" si="2228"/>
        <v>1</v>
      </c>
      <c r="CO1385" s="77">
        <f t="shared" si="2228"/>
        <v>1</v>
      </c>
      <c r="CP1385" s="77">
        <f t="shared" si="2228"/>
        <v>0</v>
      </c>
      <c r="CQ1385" s="91"/>
      <c r="CR1385" s="77">
        <f t="shared" si="2211"/>
        <v>2</v>
      </c>
      <c r="CS1385" s="77">
        <f t="shared" si="2211"/>
        <v>0</v>
      </c>
      <c r="CT1385" s="77">
        <f t="shared" si="2211"/>
        <v>1</v>
      </c>
      <c r="CU1385" s="77">
        <f t="shared" si="2211"/>
        <v>1</v>
      </c>
      <c r="CV1385" s="77">
        <f t="shared" si="2211"/>
        <v>1</v>
      </c>
      <c r="CW1385" s="77">
        <f t="shared" si="2211"/>
        <v>0</v>
      </c>
      <c r="CX1385" s="77">
        <f t="shared" si="2211"/>
        <v>0</v>
      </c>
      <c r="CY1385" s="77">
        <f t="shared" si="2211"/>
        <v>0</v>
      </c>
      <c r="CZ1385" s="77">
        <f t="shared" si="2211"/>
        <v>1</v>
      </c>
      <c r="DA1385" s="92">
        <f t="shared" si="2211"/>
        <v>2</v>
      </c>
      <c r="DJ1385" s="347" t="str">
        <f t="shared" si="2229"/>
        <v>H</v>
      </c>
      <c r="DK1385" s="56" t="str">
        <f t="shared" si="2229"/>
        <v>A</v>
      </c>
      <c r="DL1385" s="56" t="str">
        <f t="shared" si="2229"/>
        <v>H</v>
      </c>
      <c r="DM1385" s="56" t="str">
        <f t="shared" si="2229"/>
        <v>H</v>
      </c>
      <c r="DN1385" s="56" t="str">
        <f t="shared" si="2229"/>
        <v>D</v>
      </c>
      <c r="DO1385" s="56" t="str">
        <f t="shared" si="2229"/>
        <v>H</v>
      </c>
      <c r="DP1385" s="91"/>
      <c r="DQ1385" s="56" t="str">
        <f t="shared" si="2212"/>
        <v>H</v>
      </c>
      <c r="DR1385" s="56" t="str">
        <f t="shared" si="2212"/>
        <v>H</v>
      </c>
      <c r="DS1385" s="56" t="str">
        <f t="shared" si="2212"/>
        <v>H</v>
      </c>
      <c r="DT1385" s="56" t="str">
        <f t="shared" si="2212"/>
        <v>H</v>
      </c>
      <c r="DU1385" s="56" t="str">
        <f t="shared" si="2212"/>
        <v>H</v>
      </c>
      <c r="DV1385" s="56" t="str">
        <f t="shared" si="2212"/>
        <v>H</v>
      </c>
      <c r="DW1385" s="56" t="str">
        <f t="shared" si="2212"/>
        <v>H</v>
      </c>
      <c r="DX1385" s="56" t="str">
        <f t="shared" si="2212"/>
        <v>H</v>
      </c>
      <c r="DY1385" s="56" t="str">
        <f t="shared" si="2212"/>
        <v>H</v>
      </c>
      <c r="DZ1385" s="348" t="str">
        <f t="shared" si="2212"/>
        <v>H</v>
      </c>
      <c r="EI1385" s="53" t="str">
        <f t="shared" si="2213"/>
        <v>Crawley Town</v>
      </c>
      <c r="EJ1385" s="79">
        <f t="shared" si="2230"/>
        <v>32</v>
      </c>
      <c r="EK1385" s="80">
        <f t="shared" si="2231"/>
        <v>14</v>
      </c>
      <c r="EL1385" s="80">
        <f t="shared" si="2232"/>
        <v>1</v>
      </c>
      <c r="EM1385" s="80">
        <f t="shared" si="2233"/>
        <v>1</v>
      </c>
      <c r="EN1385" s="80">
        <f>COUNTIF(DP$1379:DP$1395,"A")</f>
        <v>12</v>
      </c>
      <c r="EO1385" s="80">
        <f>COUNTIF(DP$1379:DP$1395,"D")</f>
        <v>3</v>
      </c>
      <c r="EP1385" s="80">
        <f>COUNTIF(DP$1379:DP$1395,"H")</f>
        <v>1</v>
      </c>
      <c r="EQ1385" s="79">
        <f t="shared" si="2234"/>
        <v>26</v>
      </c>
      <c r="ER1385" s="79">
        <f t="shared" si="2214"/>
        <v>4</v>
      </c>
      <c r="ES1385" s="79">
        <f t="shared" si="2214"/>
        <v>2</v>
      </c>
      <c r="ET1385" s="81">
        <f>SUM($BL1385:$CI1385)+SUM(CQ$1379:CQ$1395)</f>
        <v>97</v>
      </c>
      <c r="EU1385" s="81">
        <f>SUM($CK1385:$DH1385)+SUM(BR$1379:BR$1395)</f>
        <v>28</v>
      </c>
      <c r="EV1385" s="79">
        <f t="shared" si="2215"/>
        <v>82</v>
      </c>
      <c r="EW1385" s="81">
        <f t="shared" si="2235"/>
        <v>69</v>
      </c>
      <c r="EX1385" s="78"/>
      <c r="EY1385" s="80">
        <f t="shared" si="2216"/>
        <v>32</v>
      </c>
      <c r="EZ1385" s="80">
        <f t="shared" si="2217"/>
        <v>26</v>
      </c>
      <c r="FA1385" s="80">
        <f t="shared" si="2218"/>
        <v>4</v>
      </c>
      <c r="FB1385" s="80">
        <f t="shared" si="2219"/>
        <v>2</v>
      </c>
      <c r="FC1385" s="80">
        <f t="shared" si="2220"/>
        <v>97</v>
      </c>
      <c r="FD1385" s="80">
        <f t="shared" si="2221"/>
        <v>28</v>
      </c>
      <c r="FE1385" s="80">
        <f t="shared" si="2222"/>
        <v>82</v>
      </c>
      <c r="FF1385" s="80">
        <f t="shared" si="2223"/>
        <v>69</v>
      </c>
      <c r="FH1385" s="54">
        <f t="shared" si="2236"/>
        <v>0</v>
      </c>
      <c r="FI1385" s="54">
        <f t="shared" si="2237"/>
        <v>0</v>
      </c>
      <c r="FJ1385" s="54">
        <f t="shared" si="2224"/>
        <v>0</v>
      </c>
      <c r="FK1385" s="54">
        <f t="shared" si="2224"/>
        <v>0</v>
      </c>
      <c r="FL1385" s="54">
        <f t="shared" si="2224"/>
        <v>0</v>
      </c>
      <c r="FM1385" s="54">
        <f t="shared" si="2224"/>
        <v>0</v>
      </c>
      <c r="FN1385" s="54">
        <f t="shared" si="2224"/>
        <v>0</v>
      </c>
      <c r="FO1385" s="54">
        <f t="shared" si="2224"/>
        <v>0</v>
      </c>
      <c r="FQ1385" s="54" t="str">
        <f t="shared" si="2207"/>
        <v/>
      </c>
      <c r="FR1385" s="54" t="str">
        <f t="shared" si="2208"/>
        <v/>
      </c>
      <c r="FS1385" s="54" t="str">
        <f t="shared" si="2225"/>
        <v/>
      </c>
      <c r="FT1385" s="54" t="str">
        <f t="shared" si="2226"/>
        <v/>
      </c>
      <c r="FU1385" s="54" t="str">
        <f t="shared" si="2226"/>
        <v/>
      </c>
      <c r="FV1385" s="54" t="str">
        <f t="shared" si="2175"/>
        <v/>
      </c>
      <c r="FW1385" s="54" t="str">
        <f t="shared" si="2175"/>
        <v/>
      </c>
      <c r="FX1385" s="54" t="str">
        <f t="shared" si="2175"/>
        <v/>
      </c>
      <c r="FZ1385" s="58"/>
      <c r="GA1385" s="59"/>
      <c r="GB1385" s="60"/>
      <c r="GC1385" s="58"/>
      <c r="GD1385" s="59"/>
      <c r="GE1385" s="61"/>
      <c r="GF1385" s="58"/>
      <c r="GG1385" s="61"/>
      <c r="GH1385" s="61"/>
    </row>
    <row r="1386" spans="1:192" s="54" customFormat="1" ht="12" x14ac:dyDescent="0.25">
      <c r="A1386" s="54">
        <v>8</v>
      </c>
      <c r="B1386" s="54" t="s">
        <v>1931</v>
      </c>
      <c r="C1386" s="56">
        <v>32</v>
      </c>
      <c r="D1386" s="56">
        <v>13</v>
      </c>
      <c r="E1386" s="56">
        <v>6</v>
      </c>
      <c r="F1386" s="56">
        <v>13</v>
      </c>
      <c r="G1386" s="56">
        <v>72</v>
      </c>
      <c r="H1386" s="56">
        <v>73</v>
      </c>
      <c r="I1386" s="57">
        <v>45</v>
      </c>
      <c r="J1386" s="56">
        <f t="shared" si="2209"/>
        <v>-1</v>
      </c>
      <c r="L1386" s="82" t="s">
        <v>1931</v>
      </c>
      <c r="M1386" s="253" t="s">
        <v>85</v>
      </c>
      <c r="N1386" s="59" t="s">
        <v>74</v>
      </c>
      <c r="O1386" s="59" t="s">
        <v>200</v>
      </c>
      <c r="P1386" s="59" t="s">
        <v>150</v>
      </c>
      <c r="Q1386" s="59" t="s">
        <v>98</v>
      </c>
      <c r="R1386" s="59" t="s">
        <v>62</v>
      </c>
      <c r="S1386" s="59" t="s">
        <v>175</v>
      </c>
      <c r="T1386" s="83"/>
      <c r="U1386" s="59" t="s">
        <v>150</v>
      </c>
      <c r="V1386" s="59" t="s">
        <v>77</v>
      </c>
      <c r="W1386" s="59" t="s">
        <v>77</v>
      </c>
      <c r="X1386" s="59" t="s">
        <v>200</v>
      </c>
      <c r="Y1386" s="59" t="s">
        <v>58</v>
      </c>
      <c r="Z1386" s="59" t="s">
        <v>177</v>
      </c>
      <c r="AA1386" s="59" t="s">
        <v>103</v>
      </c>
      <c r="AB1386" s="59" t="s">
        <v>200</v>
      </c>
      <c r="AC1386" s="85" t="s">
        <v>89</v>
      </c>
      <c r="AL1386" s="82" t="s">
        <v>1931</v>
      </c>
      <c r="AM1386" s="253" t="s">
        <v>275</v>
      </c>
      <c r="AN1386" s="59" t="s">
        <v>576</v>
      </c>
      <c r="AO1386" s="59" t="s">
        <v>264</v>
      </c>
      <c r="AP1386" s="59" t="s">
        <v>585</v>
      </c>
      <c r="AQ1386" s="59" t="s">
        <v>1133</v>
      </c>
      <c r="AR1386" s="59" t="s">
        <v>284</v>
      </c>
      <c r="AS1386" s="59" t="s">
        <v>401</v>
      </c>
      <c r="AT1386" s="83"/>
      <c r="AU1386" s="59" t="s">
        <v>239</v>
      </c>
      <c r="AV1386" s="59" t="s">
        <v>583</v>
      </c>
      <c r="AW1386" s="59" t="s">
        <v>251</v>
      </c>
      <c r="AX1386" s="59" t="s">
        <v>594</v>
      </c>
      <c r="AY1386" s="59" t="s">
        <v>242</v>
      </c>
      <c r="AZ1386" s="59" t="s">
        <v>368</v>
      </c>
      <c r="BA1386" s="59" t="s">
        <v>255</v>
      </c>
      <c r="BB1386" s="59" t="s">
        <v>506</v>
      </c>
      <c r="BC1386" s="85" t="s">
        <v>238</v>
      </c>
      <c r="BL1386" s="90">
        <f t="shared" si="2227"/>
        <v>0</v>
      </c>
      <c r="BM1386" s="77">
        <f t="shared" si="2227"/>
        <v>1</v>
      </c>
      <c r="BN1386" s="77">
        <f t="shared" si="2227"/>
        <v>2</v>
      </c>
      <c r="BO1386" s="77">
        <f t="shared" si="2227"/>
        <v>3</v>
      </c>
      <c r="BP1386" s="77">
        <f t="shared" si="2227"/>
        <v>0</v>
      </c>
      <c r="BQ1386" s="77">
        <f t="shared" si="2227"/>
        <v>1</v>
      </c>
      <c r="BR1386" s="77">
        <f t="shared" si="2227"/>
        <v>2</v>
      </c>
      <c r="BS1386" s="91"/>
      <c r="BT1386" s="77">
        <f t="shared" si="2210"/>
        <v>3</v>
      </c>
      <c r="BU1386" s="77">
        <f t="shared" si="2210"/>
        <v>2</v>
      </c>
      <c r="BV1386" s="77">
        <f t="shared" si="2210"/>
        <v>2</v>
      </c>
      <c r="BW1386" s="77">
        <f t="shared" si="2210"/>
        <v>2</v>
      </c>
      <c r="BX1386" s="77">
        <f t="shared" si="2210"/>
        <v>5</v>
      </c>
      <c r="BY1386" s="77">
        <f t="shared" si="2210"/>
        <v>2</v>
      </c>
      <c r="BZ1386" s="77">
        <f t="shared" si="2210"/>
        <v>1</v>
      </c>
      <c r="CA1386" s="77">
        <f t="shared" si="2210"/>
        <v>2</v>
      </c>
      <c r="CB1386" s="92">
        <f t="shared" si="2210"/>
        <v>3</v>
      </c>
      <c r="CJ1386" s="78"/>
      <c r="CK1386" s="90">
        <f t="shared" si="2228"/>
        <v>4</v>
      </c>
      <c r="CL1386" s="77">
        <f t="shared" si="2228"/>
        <v>2</v>
      </c>
      <c r="CM1386" s="77">
        <f t="shared" si="2228"/>
        <v>2</v>
      </c>
      <c r="CN1386" s="77">
        <f t="shared" si="2228"/>
        <v>1</v>
      </c>
      <c r="CO1386" s="77">
        <f t="shared" si="2228"/>
        <v>5</v>
      </c>
      <c r="CP1386" s="77">
        <f t="shared" si="2228"/>
        <v>1</v>
      </c>
      <c r="CQ1386" s="77">
        <f t="shared" si="2228"/>
        <v>5</v>
      </c>
      <c r="CR1386" s="91"/>
      <c r="CS1386" s="77">
        <f t="shared" si="2211"/>
        <v>1</v>
      </c>
      <c r="CT1386" s="77">
        <f t="shared" si="2211"/>
        <v>1</v>
      </c>
      <c r="CU1386" s="77">
        <f t="shared" si="2211"/>
        <v>1</v>
      </c>
      <c r="CV1386" s="77">
        <f t="shared" si="2211"/>
        <v>2</v>
      </c>
      <c r="CW1386" s="77">
        <f t="shared" si="2211"/>
        <v>1</v>
      </c>
      <c r="CX1386" s="77">
        <f t="shared" si="2211"/>
        <v>0</v>
      </c>
      <c r="CY1386" s="77">
        <f t="shared" si="2211"/>
        <v>3</v>
      </c>
      <c r="CZ1386" s="77">
        <f t="shared" si="2211"/>
        <v>2</v>
      </c>
      <c r="DA1386" s="92">
        <f t="shared" si="2211"/>
        <v>0</v>
      </c>
      <c r="DJ1386" s="347" t="str">
        <f t="shared" si="2229"/>
        <v>A</v>
      </c>
      <c r="DK1386" s="56" t="str">
        <f t="shared" si="2229"/>
        <v>A</v>
      </c>
      <c r="DL1386" s="56" t="str">
        <f t="shared" si="2229"/>
        <v>D</v>
      </c>
      <c r="DM1386" s="56" t="str">
        <f t="shared" si="2229"/>
        <v>H</v>
      </c>
      <c r="DN1386" s="56" t="str">
        <f t="shared" si="2229"/>
        <v>A</v>
      </c>
      <c r="DO1386" s="56" t="str">
        <f t="shared" si="2229"/>
        <v>D</v>
      </c>
      <c r="DP1386" s="56" t="str">
        <f t="shared" si="2229"/>
        <v>A</v>
      </c>
      <c r="DQ1386" s="91"/>
      <c r="DR1386" s="56" t="str">
        <f t="shared" si="2212"/>
        <v>H</v>
      </c>
      <c r="DS1386" s="56" t="str">
        <f t="shared" si="2212"/>
        <v>H</v>
      </c>
      <c r="DT1386" s="56" t="str">
        <f t="shared" si="2212"/>
        <v>H</v>
      </c>
      <c r="DU1386" s="56" t="str">
        <f t="shared" si="2212"/>
        <v>D</v>
      </c>
      <c r="DV1386" s="56" t="str">
        <f t="shared" si="2212"/>
        <v>H</v>
      </c>
      <c r="DW1386" s="56" t="str">
        <f t="shared" si="2212"/>
        <v>H</v>
      </c>
      <c r="DX1386" s="56" t="str">
        <f t="shared" si="2212"/>
        <v>A</v>
      </c>
      <c r="DY1386" s="56" t="str">
        <f t="shared" si="2212"/>
        <v>D</v>
      </c>
      <c r="DZ1386" s="348" t="str">
        <f t="shared" si="2212"/>
        <v>H</v>
      </c>
      <c r="EI1386" s="53" t="str">
        <f t="shared" si="2213"/>
        <v xml:space="preserve">Croydon  </v>
      </c>
      <c r="EJ1386" s="79">
        <f t="shared" si="2230"/>
        <v>32</v>
      </c>
      <c r="EK1386" s="80">
        <f t="shared" si="2231"/>
        <v>7</v>
      </c>
      <c r="EL1386" s="80">
        <f t="shared" si="2232"/>
        <v>4</v>
      </c>
      <c r="EM1386" s="80">
        <f t="shared" si="2233"/>
        <v>5</v>
      </c>
      <c r="EN1386" s="80">
        <f>COUNTIF(DQ$1379:DQ$1395,"A")</f>
        <v>6</v>
      </c>
      <c r="EO1386" s="80">
        <f>COUNTIF(DQ$1379:DQ$1395,"D")</f>
        <v>2</v>
      </c>
      <c r="EP1386" s="80">
        <f>COUNTIF(DQ$1379:DQ$1395,"H")</f>
        <v>8</v>
      </c>
      <c r="EQ1386" s="79">
        <f t="shared" si="2234"/>
        <v>13</v>
      </c>
      <c r="ER1386" s="79">
        <f t="shared" si="2214"/>
        <v>6</v>
      </c>
      <c r="ES1386" s="79">
        <f t="shared" si="2214"/>
        <v>13</v>
      </c>
      <c r="ET1386" s="81">
        <f>SUM($BL1386:$CI1386)+SUM(CR$1379:CR$1395)</f>
        <v>72</v>
      </c>
      <c r="EU1386" s="81">
        <f>SUM($CK1386:$DH1386)+SUM(BS$1379:BS$1395)</f>
        <v>73</v>
      </c>
      <c r="EV1386" s="79">
        <f t="shared" si="2215"/>
        <v>45</v>
      </c>
      <c r="EW1386" s="81">
        <f t="shared" si="2235"/>
        <v>-1</v>
      </c>
      <c r="EX1386" s="78"/>
      <c r="EY1386" s="80">
        <f t="shared" si="2216"/>
        <v>32</v>
      </c>
      <c r="EZ1386" s="80">
        <f t="shared" si="2217"/>
        <v>13</v>
      </c>
      <c r="FA1386" s="80">
        <f t="shared" si="2218"/>
        <v>6</v>
      </c>
      <c r="FB1386" s="80">
        <f t="shared" si="2219"/>
        <v>13</v>
      </c>
      <c r="FC1386" s="80">
        <f t="shared" si="2220"/>
        <v>72</v>
      </c>
      <c r="FD1386" s="80">
        <f t="shared" si="2221"/>
        <v>73</v>
      </c>
      <c r="FE1386" s="80">
        <f t="shared" si="2222"/>
        <v>45</v>
      </c>
      <c r="FF1386" s="80">
        <f t="shared" si="2223"/>
        <v>-1</v>
      </c>
      <c r="FH1386" s="54">
        <f t="shared" si="2236"/>
        <v>0</v>
      </c>
      <c r="FI1386" s="54">
        <f t="shared" si="2237"/>
        <v>0</v>
      </c>
      <c r="FJ1386" s="54">
        <f t="shared" si="2224"/>
        <v>0</v>
      </c>
      <c r="FK1386" s="54">
        <f t="shared" si="2224"/>
        <v>0</v>
      </c>
      <c r="FL1386" s="54">
        <f t="shared" si="2224"/>
        <v>0</v>
      </c>
      <c r="FM1386" s="54">
        <f t="shared" si="2224"/>
        <v>0</v>
      </c>
      <c r="FN1386" s="54">
        <f t="shared" si="2224"/>
        <v>0</v>
      </c>
      <c r="FO1386" s="54">
        <f t="shared" si="2224"/>
        <v>0</v>
      </c>
      <c r="FQ1386" s="54" t="str">
        <f t="shared" si="2207"/>
        <v/>
      </c>
      <c r="FR1386" s="54" t="str">
        <f t="shared" si="2208"/>
        <v/>
      </c>
      <c r="FS1386" s="54" t="str">
        <f t="shared" si="2225"/>
        <v/>
      </c>
      <c r="FT1386" s="54" t="str">
        <f t="shared" si="2226"/>
        <v/>
      </c>
      <c r="FU1386" s="54" t="str">
        <f t="shared" si="2226"/>
        <v/>
      </c>
      <c r="FV1386" s="54" t="str">
        <f t="shared" si="2175"/>
        <v/>
      </c>
      <c r="FW1386" s="54" t="str">
        <f t="shared" si="2175"/>
        <v/>
      </c>
      <c r="FX1386" s="54" t="str">
        <f t="shared" si="2175"/>
        <v/>
      </c>
      <c r="FZ1386" s="58"/>
      <c r="GA1386" s="59"/>
      <c r="GB1386" s="60"/>
      <c r="GC1386" s="58"/>
      <c r="GD1386" s="59"/>
      <c r="GE1386" s="61"/>
      <c r="GF1386" s="58"/>
      <c r="GG1386" s="61"/>
      <c r="GH1386" s="61"/>
    </row>
    <row r="1387" spans="1:192" s="54" customFormat="1" ht="12" x14ac:dyDescent="0.25">
      <c r="A1387" s="54">
        <v>9</v>
      </c>
      <c r="B1387" s="54" t="s">
        <v>1960</v>
      </c>
      <c r="C1387" s="56">
        <v>32</v>
      </c>
      <c r="D1387" s="56">
        <v>13</v>
      </c>
      <c r="E1387" s="56">
        <v>4</v>
      </c>
      <c r="F1387" s="56">
        <v>15</v>
      </c>
      <c r="G1387" s="56">
        <v>72</v>
      </c>
      <c r="H1387" s="56">
        <v>71</v>
      </c>
      <c r="I1387" s="57">
        <v>43</v>
      </c>
      <c r="J1387" s="56">
        <f t="shared" si="2209"/>
        <v>1</v>
      </c>
      <c r="L1387" s="82" t="s">
        <v>390</v>
      </c>
      <c r="M1387" s="253" t="s">
        <v>60</v>
      </c>
      <c r="N1387" s="59" t="s">
        <v>176</v>
      </c>
      <c r="O1387" s="59" t="s">
        <v>148</v>
      </c>
      <c r="P1387" s="59" t="s">
        <v>59</v>
      </c>
      <c r="Q1387" s="59" t="s">
        <v>177</v>
      </c>
      <c r="R1387" s="59" t="s">
        <v>99</v>
      </c>
      <c r="S1387" s="59" t="s">
        <v>62</v>
      </c>
      <c r="T1387" s="59" t="s">
        <v>85</v>
      </c>
      <c r="U1387" s="83"/>
      <c r="V1387" s="59" t="s">
        <v>60</v>
      </c>
      <c r="W1387" s="59" t="s">
        <v>150</v>
      </c>
      <c r="X1387" s="59" t="s">
        <v>162</v>
      </c>
      <c r="Y1387" s="59" t="s">
        <v>164</v>
      </c>
      <c r="Z1387" s="59" t="s">
        <v>62</v>
      </c>
      <c r="AA1387" s="59" t="s">
        <v>60</v>
      </c>
      <c r="AB1387" s="59" t="s">
        <v>150</v>
      </c>
      <c r="AC1387" s="85" t="s">
        <v>77</v>
      </c>
      <c r="AL1387" s="82" t="s">
        <v>390</v>
      </c>
      <c r="AM1387" s="253" t="s">
        <v>1171</v>
      </c>
      <c r="AN1387" s="59" t="s">
        <v>256</v>
      </c>
      <c r="AO1387" s="59" t="s">
        <v>480</v>
      </c>
      <c r="AP1387" s="59" t="s">
        <v>586</v>
      </c>
      <c r="AQ1387" s="59" t="s">
        <v>90</v>
      </c>
      <c r="AR1387" s="59" t="s">
        <v>452</v>
      </c>
      <c r="AS1387" s="59" t="s">
        <v>1095</v>
      </c>
      <c r="AT1387" s="59" t="s">
        <v>446</v>
      </c>
      <c r="AU1387" s="83"/>
      <c r="AV1387" s="59" t="s">
        <v>247</v>
      </c>
      <c r="AW1387" s="59" t="s">
        <v>79</v>
      </c>
      <c r="AX1387" s="59" t="s">
        <v>573</v>
      </c>
      <c r="AY1387" s="59" t="s">
        <v>240</v>
      </c>
      <c r="AZ1387" s="59" t="s">
        <v>284</v>
      </c>
      <c r="BA1387" s="59" t="s">
        <v>310</v>
      </c>
      <c r="BB1387" s="59" t="s">
        <v>593</v>
      </c>
      <c r="BC1387" s="85" t="s">
        <v>250</v>
      </c>
      <c r="BL1387" s="90">
        <f t="shared" si="2227"/>
        <v>4</v>
      </c>
      <c r="BM1387" s="77">
        <f t="shared" si="2227"/>
        <v>2</v>
      </c>
      <c r="BN1387" s="77">
        <f t="shared" si="2227"/>
        <v>0</v>
      </c>
      <c r="BO1387" s="77">
        <f t="shared" si="2227"/>
        <v>4</v>
      </c>
      <c r="BP1387" s="77">
        <f t="shared" si="2227"/>
        <v>2</v>
      </c>
      <c r="BQ1387" s="77">
        <f t="shared" si="2227"/>
        <v>1</v>
      </c>
      <c r="BR1387" s="77">
        <f t="shared" si="2227"/>
        <v>1</v>
      </c>
      <c r="BS1387" s="77">
        <f t="shared" si="2227"/>
        <v>0</v>
      </c>
      <c r="BT1387" s="91"/>
      <c r="BU1387" s="77">
        <f t="shared" si="2210"/>
        <v>4</v>
      </c>
      <c r="BV1387" s="77">
        <f t="shared" si="2210"/>
        <v>3</v>
      </c>
      <c r="BW1387" s="77">
        <f t="shared" si="2210"/>
        <v>6</v>
      </c>
      <c r="BX1387" s="77">
        <f t="shared" si="2210"/>
        <v>8</v>
      </c>
      <c r="BY1387" s="77">
        <f t="shared" si="2210"/>
        <v>1</v>
      </c>
      <c r="BZ1387" s="77">
        <f t="shared" si="2210"/>
        <v>4</v>
      </c>
      <c r="CA1387" s="77">
        <f t="shared" si="2210"/>
        <v>3</v>
      </c>
      <c r="CB1387" s="92">
        <f t="shared" si="2210"/>
        <v>2</v>
      </c>
      <c r="CJ1387" s="163"/>
      <c r="CK1387" s="90">
        <f t="shared" si="2228"/>
        <v>1</v>
      </c>
      <c r="CL1387" s="77">
        <f t="shared" si="2228"/>
        <v>3</v>
      </c>
      <c r="CM1387" s="77">
        <f t="shared" si="2228"/>
        <v>1</v>
      </c>
      <c r="CN1387" s="77">
        <f t="shared" si="2228"/>
        <v>0</v>
      </c>
      <c r="CO1387" s="77">
        <f t="shared" si="2228"/>
        <v>0</v>
      </c>
      <c r="CP1387" s="77">
        <f t="shared" si="2228"/>
        <v>0</v>
      </c>
      <c r="CQ1387" s="77">
        <f t="shared" si="2228"/>
        <v>1</v>
      </c>
      <c r="CR1387" s="77">
        <f t="shared" si="2228"/>
        <v>4</v>
      </c>
      <c r="CS1387" s="91"/>
      <c r="CT1387" s="77">
        <f t="shared" si="2211"/>
        <v>1</v>
      </c>
      <c r="CU1387" s="77">
        <f t="shared" si="2211"/>
        <v>1</v>
      </c>
      <c r="CV1387" s="77">
        <f t="shared" si="2211"/>
        <v>0</v>
      </c>
      <c r="CW1387" s="77">
        <f t="shared" si="2211"/>
        <v>0</v>
      </c>
      <c r="CX1387" s="77">
        <f t="shared" si="2211"/>
        <v>1</v>
      </c>
      <c r="CY1387" s="77">
        <f t="shared" si="2211"/>
        <v>1</v>
      </c>
      <c r="CZ1387" s="77">
        <f t="shared" si="2211"/>
        <v>1</v>
      </c>
      <c r="DA1387" s="92">
        <f t="shared" si="2211"/>
        <v>1</v>
      </c>
      <c r="DI1387" s="53"/>
      <c r="DJ1387" s="347" t="str">
        <f t="shared" si="2229"/>
        <v>H</v>
      </c>
      <c r="DK1387" s="56" t="str">
        <f t="shared" si="2229"/>
        <v>A</v>
      </c>
      <c r="DL1387" s="56" t="str">
        <f t="shared" si="2229"/>
        <v>A</v>
      </c>
      <c r="DM1387" s="56" t="str">
        <f t="shared" si="2229"/>
        <v>H</v>
      </c>
      <c r="DN1387" s="56" t="str">
        <f t="shared" si="2229"/>
        <v>H</v>
      </c>
      <c r="DO1387" s="56" t="str">
        <f t="shared" si="2229"/>
        <v>H</v>
      </c>
      <c r="DP1387" s="56" t="str">
        <f t="shared" si="2229"/>
        <v>D</v>
      </c>
      <c r="DQ1387" s="56" t="str">
        <f t="shared" si="2229"/>
        <v>A</v>
      </c>
      <c r="DR1387" s="91"/>
      <c r="DS1387" s="56" t="str">
        <f t="shared" si="2212"/>
        <v>H</v>
      </c>
      <c r="DT1387" s="56" t="str">
        <f t="shared" si="2212"/>
        <v>H</v>
      </c>
      <c r="DU1387" s="56" t="str">
        <f t="shared" si="2212"/>
        <v>H</v>
      </c>
      <c r="DV1387" s="56" t="str">
        <f t="shared" si="2212"/>
        <v>H</v>
      </c>
      <c r="DW1387" s="56" t="str">
        <f t="shared" si="2212"/>
        <v>D</v>
      </c>
      <c r="DX1387" s="56" t="str">
        <f t="shared" si="2212"/>
        <v>H</v>
      </c>
      <c r="DY1387" s="56" t="str">
        <f t="shared" si="2212"/>
        <v>H</v>
      </c>
      <c r="DZ1387" s="348" t="str">
        <f t="shared" si="2212"/>
        <v>H</v>
      </c>
      <c r="EH1387" s="53"/>
      <c r="EI1387" s="53" t="str">
        <f t="shared" si="2213"/>
        <v>Croydon Athletic</v>
      </c>
      <c r="EJ1387" s="79">
        <f t="shared" si="2230"/>
        <v>32</v>
      </c>
      <c r="EK1387" s="80">
        <f t="shared" si="2231"/>
        <v>11</v>
      </c>
      <c r="EL1387" s="80">
        <f t="shared" si="2232"/>
        <v>2</v>
      </c>
      <c r="EM1387" s="80">
        <f t="shared" si="2233"/>
        <v>3</v>
      </c>
      <c r="EN1387" s="80">
        <f>COUNTIF(DR$1379:DR$1395,"A")</f>
        <v>9</v>
      </c>
      <c r="EO1387" s="80">
        <f>COUNTIF(DR$1379:DR$1395,"D")</f>
        <v>2</v>
      </c>
      <c r="EP1387" s="80">
        <f>COUNTIF(DR$1379:DR$1395,"H")</f>
        <v>5</v>
      </c>
      <c r="EQ1387" s="79">
        <f t="shared" si="2234"/>
        <v>20</v>
      </c>
      <c r="ER1387" s="79">
        <f t="shared" si="2214"/>
        <v>4</v>
      </c>
      <c r="ES1387" s="79">
        <f t="shared" si="2214"/>
        <v>8</v>
      </c>
      <c r="ET1387" s="81">
        <f>SUM($BL1387:$CI1387)+SUM(CS$1379:CS$1395)</f>
        <v>81</v>
      </c>
      <c r="EU1387" s="81">
        <f>SUM($CK1387:$DH1387)+SUM(BT$1379:BT$1395)</f>
        <v>35</v>
      </c>
      <c r="EV1387" s="79">
        <f t="shared" si="2215"/>
        <v>64</v>
      </c>
      <c r="EW1387" s="81">
        <f t="shared" si="2235"/>
        <v>46</v>
      </c>
      <c r="EX1387" s="78"/>
      <c r="EY1387" s="80">
        <f t="shared" si="2216"/>
        <v>32</v>
      </c>
      <c r="EZ1387" s="80">
        <f t="shared" si="2217"/>
        <v>20</v>
      </c>
      <c r="FA1387" s="80">
        <f t="shared" si="2218"/>
        <v>4</v>
      </c>
      <c r="FB1387" s="80">
        <f t="shared" si="2219"/>
        <v>8</v>
      </c>
      <c r="FC1387" s="80">
        <f t="shared" si="2220"/>
        <v>81</v>
      </c>
      <c r="FD1387" s="80">
        <f t="shared" si="2221"/>
        <v>35</v>
      </c>
      <c r="FE1387" s="80">
        <f t="shared" si="2222"/>
        <v>64</v>
      </c>
      <c r="FF1387" s="80">
        <f t="shared" si="2223"/>
        <v>46</v>
      </c>
      <c r="FG1387" s="53"/>
      <c r="FH1387" s="54">
        <f t="shared" si="2236"/>
        <v>0</v>
      </c>
      <c r="FI1387" s="54">
        <f t="shared" si="2237"/>
        <v>0</v>
      </c>
      <c r="FJ1387" s="54">
        <f t="shared" si="2224"/>
        <v>0</v>
      </c>
      <c r="FK1387" s="54">
        <f t="shared" si="2224"/>
        <v>0</v>
      </c>
      <c r="FL1387" s="54">
        <f t="shared" si="2224"/>
        <v>0</v>
      </c>
      <c r="FM1387" s="54">
        <f t="shared" si="2224"/>
        <v>0</v>
      </c>
      <c r="FN1387" s="54">
        <f t="shared" si="2224"/>
        <v>0</v>
      </c>
      <c r="FO1387" s="54">
        <f t="shared" si="2224"/>
        <v>0</v>
      </c>
      <c r="FQ1387" s="54" t="str">
        <f t="shared" si="2207"/>
        <v/>
      </c>
      <c r="FR1387" s="54" t="str">
        <f t="shared" si="2208"/>
        <v/>
      </c>
      <c r="FS1387" s="54" t="str">
        <f t="shared" si="2225"/>
        <v/>
      </c>
      <c r="FT1387" s="54" t="str">
        <f t="shared" si="2226"/>
        <v/>
      </c>
      <c r="FU1387" s="54" t="str">
        <f t="shared" si="2226"/>
        <v/>
      </c>
      <c r="FV1387" s="54" t="str">
        <f t="shared" si="2175"/>
        <v/>
      </c>
      <c r="FW1387" s="54" t="str">
        <f t="shared" si="2175"/>
        <v/>
      </c>
      <c r="FX1387" s="54" t="str">
        <f t="shared" si="2175"/>
        <v/>
      </c>
      <c r="FZ1387" s="58"/>
      <c r="GA1387" s="59"/>
      <c r="GB1387" s="60"/>
      <c r="GC1387" s="58"/>
      <c r="GD1387" s="59"/>
      <c r="GE1387" s="61"/>
      <c r="GF1387" s="58"/>
      <c r="GG1387" s="61"/>
      <c r="GH1387" s="61"/>
    </row>
    <row r="1388" spans="1:192" s="54" customFormat="1" ht="12" x14ac:dyDescent="0.25">
      <c r="A1388" s="54">
        <v>10</v>
      </c>
      <c r="B1388" s="54" t="s">
        <v>1806</v>
      </c>
      <c r="C1388" s="56">
        <v>32</v>
      </c>
      <c r="D1388" s="56">
        <v>12</v>
      </c>
      <c r="E1388" s="56">
        <v>5</v>
      </c>
      <c r="F1388" s="56">
        <v>15</v>
      </c>
      <c r="G1388" s="56">
        <v>56</v>
      </c>
      <c r="H1388" s="56">
        <v>68</v>
      </c>
      <c r="I1388" s="57">
        <v>41</v>
      </c>
      <c r="J1388" s="56">
        <f t="shared" si="2209"/>
        <v>-12</v>
      </c>
      <c r="L1388" s="82" t="s">
        <v>1363</v>
      </c>
      <c r="M1388" s="253" t="s">
        <v>62</v>
      </c>
      <c r="N1388" s="59" t="s">
        <v>76</v>
      </c>
      <c r="O1388" s="59" t="s">
        <v>74</v>
      </c>
      <c r="P1388" s="59" t="s">
        <v>268</v>
      </c>
      <c r="Q1388" s="59" t="s">
        <v>124</v>
      </c>
      <c r="R1388" s="59" t="s">
        <v>62</v>
      </c>
      <c r="S1388" s="59" t="s">
        <v>148</v>
      </c>
      <c r="T1388" s="59" t="s">
        <v>175</v>
      </c>
      <c r="U1388" s="59" t="s">
        <v>77</v>
      </c>
      <c r="V1388" s="83"/>
      <c r="W1388" s="59" t="s">
        <v>86</v>
      </c>
      <c r="X1388" s="59" t="s">
        <v>62</v>
      </c>
      <c r="Y1388" s="59" t="s">
        <v>58</v>
      </c>
      <c r="Z1388" s="59" t="s">
        <v>150</v>
      </c>
      <c r="AA1388" s="59" t="s">
        <v>150</v>
      </c>
      <c r="AB1388" s="59" t="s">
        <v>200</v>
      </c>
      <c r="AC1388" s="85" t="s">
        <v>273</v>
      </c>
      <c r="AL1388" s="82" t="s">
        <v>1363</v>
      </c>
      <c r="AM1388" s="253" t="s">
        <v>523</v>
      </c>
      <c r="AN1388" s="59" t="s">
        <v>479</v>
      </c>
      <c r="AO1388" s="59" t="s">
        <v>702</v>
      </c>
      <c r="AP1388" s="59" t="s">
        <v>1133</v>
      </c>
      <c r="AQ1388" s="59" t="s">
        <v>506</v>
      </c>
      <c r="AR1388" s="59" t="s">
        <v>505</v>
      </c>
      <c r="AS1388" s="59" t="s">
        <v>524</v>
      </c>
      <c r="AT1388" s="59" t="s">
        <v>748</v>
      </c>
      <c r="AU1388" s="59" t="s">
        <v>539</v>
      </c>
      <c r="AV1388" s="83"/>
      <c r="AW1388" s="59" t="s">
        <v>527</v>
      </c>
      <c r="AX1388" s="59" t="s">
        <v>481</v>
      </c>
      <c r="AY1388" s="59" t="s">
        <v>752</v>
      </c>
      <c r="AZ1388" s="59" t="s">
        <v>504</v>
      </c>
      <c r="BA1388" s="59" t="s">
        <v>490</v>
      </c>
      <c r="BB1388" s="59" t="s">
        <v>310</v>
      </c>
      <c r="BC1388" s="85" t="s">
        <v>757</v>
      </c>
      <c r="BL1388" s="90">
        <f t="shared" si="2227"/>
        <v>1</v>
      </c>
      <c r="BM1388" s="77">
        <f t="shared" si="2227"/>
        <v>0</v>
      </c>
      <c r="BN1388" s="77">
        <f t="shared" si="2227"/>
        <v>1</v>
      </c>
      <c r="BO1388" s="77">
        <f t="shared" si="2227"/>
        <v>7</v>
      </c>
      <c r="BP1388" s="77">
        <f t="shared" si="2227"/>
        <v>0</v>
      </c>
      <c r="BQ1388" s="77">
        <f t="shared" si="2227"/>
        <v>1</v>
      </c>
      <c r="BR1388" s="77">
        <f t="shared" si="2227"/>
        <v>0</v>
      </c>
      <c r="BS1388" s="77">
        <f t="shared" si="2227"/>
        <v>2</v>
      </c>
      <c r="BT1388" s="77">
        <f t="shared" si="2227"/>
        <v>2</v>
      </c>
      <c r="BU1388" s="91"/>
      <c r="BV1388" s="77">
        <f t="shared" si="2210"/>
        <v>0</v>
      </c>
      <c r="BW1388" s="77">
        <f t="shared" si="2210"/>
        <v>1</v>
      </c>
      <c r="BX1388" s="77">
        <f t="shared" si="2210"/>
        <v>5</v>
      </c>
      <c r="BY1388" s="77">
        <f t="shared" si="2210"/>
        <v>3</v>
      </c>
      <c r="BZ1388" s="77">
        <f t="shared" si="2210"/>
        <v>3</v>
      </c>
      <c r="CA1388" s="77">
        <f t="shared" si="2210"/>
        <v>2</v>
      </c>
      <c r="CB1388" s="92">
        <f t="shared" si="2210"/>
        <v>4</v>
      </c>
      <c r="CJ1388" s="78"/>
      <c r="CK1388" s="90">
        <f t="shared" si="2228"/>
        <v>1</v>
      </c>
      <c r="CL1388" s="77">
        <f t="shared" si="2228"/>
        <v>2</v>
      </c>
      <c r="CM1388" s="77">
        <f t="shared" si="2228"/>
        <v>2</v>
      </c>
      <c r="CN1388" s="77">
        <f t="shared" si="2228"/>
        <v>2</v>
      </c>
      <c r="CO1388" s="77">
        <f t="shared" si="2228"/>
        <v>0</v>
      </c>
      <c r="CP1388" s="77">
        <f t="shared" si="2228"/>
        <v>1</v>
      </c>
      <c r="CQ1388" s="77">
        <f t="shared" si="2228"/>
        <v>1</v>
      </c>
      <c r="CR1388" s="77">
        <f t="shared" si="2228"/>
        <v>5</v>
      </c>
      <c r="CS1388" s="77">
        <f t="shared" si="2228"/>
        <v>1</v>
      </c>
      <c r="CT1388" s="91"/>
      <c r="CU1388" s="77">
        <f t="shared" si="2211"/>
        <v>3</v>
      </c>
      <c r="CV1388" s="77">
        <f t="shared" si="2211"/>
        <v>1</v>
      </c>
      <c r="CW1388" s="77">
        <f t="shared" si="2211"/>
        <v>1</v>
      </c>
      <c r="CX1388" s="77">
        <f t="shared" si="2211"/>
        <v>1</v>
      </c>
      <c r="CY1388" s="77">
        <f t="shared" si="2211"/>
        <v>1</v>
      </c>
      <c r="CZ1388" s="77">
        <f t="shared" si="2211"/>
        <v>2</v>
      </c>
      <c r="DA1388" s="92">
        <f t="shared" si="2211"/>
        <v>4</v>
      </c>
      <c r="DJ1388" s="347" t="str">
        <f t="shared" si="2229"/>
        <v>D</v>
      </c>
      <c r="DK1388" s="56" t="str">
        <f t="shared" si="2229"/>
        <v>A</v>
      </c>
      <c r="DL1388" s="56" t="str">
        <f t="shared" si="2229"/>
        <v>A</v>
      </c>
      <c r="DM1388" s="56" t="str">
        <f t="shared" si="2229"/>
        <v>H</v>
      </c>
      <c r="DN1388" s="56" t="str">
        <f t="shared" si="2229"/>
        <v>D</v>
      </c>
      <c r="DO1388" s="56" t="str">
        <f t="shared" si="2229"/>
        <v>D</v>
      </c>
      <c r="DP1388" s="56" t="str">
        <f t="shared" si="2229"/>
        <v>A</v>
      </c>
      <c r="DQ1388" s="56" t="str">
        <f t="shared" si="2229"/>
        <v>A</v>
      </c>
      <c r="DR1388" s="56" t="str">
        <f t="shared" si="2229"/>
        <v>H</v>
      </c>
      <c r="DS1388" s="91"/>
      <c r="DT1388" s="56" t="str">
        <f t="shared" si="2212"/>
        <v>A</v>
      </c>
      <c r="DU1388" s="56" t="str">
        <f t="shared" si="2212"/>
        <v>D</v>
      </c>
      <c r="DV1388" s="56" t="str">
        <f t="shared" si="2212"/>
        <v>H</v>
      </c>
      <c r="DW1388" s="56" t="str">
        <f t="shared" si="2212"/>
        <v>H</v>
      </c>
      <c r="DX1388" s="56" t="str">
        <f t="shared" si="2212"/>
        <v>H</v>
      </c>
      <c r="DY1388" s="56" t="str">
        <f t="shared" si="2212"/>
        <v>D</v>
      </c>
      <c r="DZ1388" s="348" t="str">
        <f t="shared" si="2212"/>
        <v>D</v>
      </c>
      <c r="EI1388" s="53" t="str">
        <f t="shared" si="2213"/>
        <v>Epsom &amp; Ewell</v>
      </c>
      <c r="EJ1388" s="79">
        <f t="shared" si="2230"/>
        <v>32</v>
      </c>
      <c r="EK1388" s="80">
        <f t="shared" si="2231"/>
        <v>5</v>
      </c>
      <c r="EL1388" s="80">
        <f t="shared" si="2232"/>
        <v>6</v>
      </c>
      <c r="EM1388" s="80">
        <f t="shared" si="2233"/>
        <v>5</v>
      </c>
      <c r="EN1388" s="80">
        <f>COUNTIF(DS$1379:DS$1395,"A")</f>
        <v>5</v>
      </c>
      <c r="EO1388" s="80">
        <f>COUNTIF(DS$1379:DS$1395,"D")</f>
        <v>2</v>
      </c>
      <c r="EP1388" s="80">
        <f>COUNTIF(DS$1379:DS$1395,"H")</f>
        <v>9</v>
      </c>
      <c r="EQ1388" s="79">
        <f t="shared" si="2234"/>
        <v>10</v>
      </c>
      <c r="ER1388" s="79">
        <f t="shared" si="2214"/>
        <v>8</v>
      </c>
      <c r="ES1388" s="79">
        <f t="shared" si="2214"/>
        <v>14</v>
      </c>
      <c r="ET1388" s="81">
        <f>SUM($BL1388:$CI1388)+SUM(CT$1379:CT$1395)</f>
        <v>68</v>
      </c>
      <c r="EU1388" s="81">
        <f>SUM($CK1388:$DH1388)+SUM(BU$1379:BU$1395)</f>
        <v>71</v>
      </c>
      <c r="EV1388" s="79">
        <f t="shared" si="2215"/>
        <v>38</v>
      </c>
      <c r="EW1388" s="81">
        <f t="shared" si="2235"/>
        <v>-3</v>
      </c>
      <c r="EX1388" s="78"/>
      <c r="EY1388" s="80">
        <f t="shared" si="2216"/>
        <v>32</v>
      </c>
      <c r="EZ1388" s="80">
        <f t="shared" si="2217"/>
        <v>10</v>
      </c>
      <c r="FA1388" s="80">
        <f t="shared" si="2218"/>
        <v>8</v>
      </c>
      <c r="FB1388" s="80">
        <f t="shared" si="2219"/>
        <v>14</v>
      </c>
      <c r="FC1388" s="80">
        <f t="shared" si="2220"/>
        <v>68</v>
      </c>
      <c r="FD1388" s="80">
        <f t="shared" si="2221"/>
        <v>71</v>
      </c>
      <c r="FE1388" s="80">
        <f t="shared" si="2222"/>
        <v>38</v>
      </c>
      <c r="FF1388" s="80">
        <f t="shared" si="2223"/>
        <v>-3</v>
      </c>
      <c r="FH1388" s="54">
        <f t="shared" si="2236"/>
        <v>0</v>
      </c>
      <c r="FI1388" s="54">
        <f t="shared" si="2237"/>
        <v>0</v>
      </c>
      <c r="FJ1388" s="54">
        <f t="shared" si="2224"/>
        <v>0</v>
      </c>
      <c r="FK1388" s="54">
        <f t="shared" si="2224"/>
        <v>0</v>
      </c>
      <c r="FL1388" s="54">
        <f t="shared" si="2224"/>
        <v>0</v>
      </c>
      <c r="FM1388" s="54">
        <f t="shared" si="2224"/>
        <v>0</v>
      </c>
      <c r="FN1388" s="54">
        <f t="shared" si="2224"/>
        <v>0</v>
      </c>
      <c r="FO1388" s="54">
        <f t="shared" si="2224"/>
        <v>0</v>
      </c>
      <c r="FQ1388" s="54" t="str">
        <f t="shared" si="2207"/>
        <v/>
      </c>
      <c r="FR1388" s="54" t="str">
        <f t="shared" si="2208"/>
        <v/>
      </c>
      <c r="FS1388" s="54" t="str">
        <f t="shared" si="2225"/>
        <v/>
      </c>
      <c r="FT1388" s="54" t="str">
        <f t="shared" si="2226"/>
        <v/>
      </c>
      <c r="FU1388" s="54" t="str">
        <f t="shared" si="2226"/>
        <v/>
      </c>
      <c r="FV1388" s="54" t="str">
        <f t="shared" si="2175"/>
        <v/>
      </c>
      <c r="FW1388" s="54" t="str">
        <f t="shared" si="2175"/>
        <v/>
      </c>
      <c r="FX1388" s="54" t="str">
        <f t="shared" si="2175"/>
        <v/>
      </c>
      <c r="FZ1388" s="58"/>
      <c r="GA1388" s="59"/>
      <c r="GB1388" s="60"/>
      <c r="GC1388" s="58"/>
      <c r="GD1388" s="59"/>
      <c r="GE1388" s="61"/>
      <c r="GF1388" s="58"/>
      <c r="GG1388" s="61"/>
      <c r="GH1388" s="61"/>
    </row>
    <row r="1389" spans="1:192" s="53" customFormat="1" ht="12" x14ac:dyDescent="0.25">
      <c r="A1389" s="53">
        <v>11</v>
      </c>
      <c r="B1389" s="53" t="s">
        <v>1363</v>
      </c>
      <c r="C1389" s="57">
        <v>32</v>
      </c>
      <c r="D1389" s="57">
        <v>10</v>
      </c>
      <c r="E1389" s="57">
        <v>8</v>
      </c>
      <c r="F1389" s="57">
        <v>14</v>
      </c>
      <c r="G1389" s="57">
        <v>68</v>
      </c>
      <c r="H1389" s="57">
        <v>71</v>
      </c>
      <c r="I1389" s="57">
        <v>38</v>
      </c>
      <c r="J1389" s="57">
        <f t="shared" si="2209"/>
        <v>-3</v>
      </c>
      <c r="L1389" s="82" t="s">
        <v>1940</v>
      </c>
      <c r="M1389" s="253" t="s">
        <v>177</v>
      </c>
      <c r="N1389" s="59" t="s">
        <v>723</v>
      </c>
      <c r="O1389" s="59" t="s">
        <v>60</v>
      </c>
      <c r="P1389" s="59" t="s">
        <v>177</v>
      </c>
      <c r="Q1389" s="59" t="s">
        <v>149</v>
      </c>
      <c r="R1389" s="59" t="s">
        <v>178</v>
      </c>
      <c r="S1389" s="59" t="s">
        <v>74</v>
      </c>
      <c r="T1389" s="59" t="s">
        <v>62</v>
      </c>
      <c r="U1389" s="59" t="s">
        <v>86</v>
      </c>
      <c r="V1389" s="59" t="s">
        <v>1211</v>
      </c>
      <c r="W1389" s="83"/>
      <c r="X1389" s="59" t="s">
        <v>397</v>
      </c>
      <c r="Y1389" s="59" t="s">
        <v>304</v>
      </c>
      <c r="Z1389" s="59" t="s">
        <v>177</v>
      </c>
      <c r="AA1389" s="59" t="s">
        <v>434</v>
      </c>
      <c r="AB1389" s="59" t="s">
        <v>206</v>
      </c>
      <c r="AC1389" s="85" t="s">
        <v>200</v>
      </c>
      <c r="AL1389" s="82" t="s">
        <v>1940</v>
      </c>
      <c r="AM1389" s="253" t="s">
        <v>480</v>
      </c>
      <c r="AN1389" s="59" t="s">
        <v>384</v>
      </c>
      <c r="AO1389" s="59" t="s">
        <v>255</v>
      </c>
      <c r="AP1389" s="59" t="s">
        <v>594</v>
      </c>
      <c r="AQ1389" s="59" t="s">
        <v>428</v>
      </c>
      <c r="AR1389" s="59" t="s">
        <v>593</v>
      </c>
      <c r="AS1389" s="59" t="s">
        <v>240</v>
      </c>
      <c r="AT1389" s="59" t="s">
        <v>265</v>
      </c>
      <c r="AU1389" s="59" t="s">
        <v>1192</v>
      </c>
      <c r="AV1389" s="59" t="s">
        <v>256</v>
      </c>
      <c r="AW1389" s="83"/>
      <c r="AX1389" s="59" t="s">
        <v>574</v>
      </c>
      <c r="AY1389" s="59" t="s">
        <v>247</v>
      </c>
      <c r="AZ1389" s="59" t="s">
        <v>404</v>
      </c>
      <c r="BA1389" s="59" t="s">
        <v>412</v>
      </c>
      <c r="BB1389" s="59" t="s">
        <v>589</v>
      </c>
      <c r="BC1389" s="85" t="s">
        <v>582</v>
      </c>
      <c r="BL1389" s="90">
        <f t="shared" si="2227"/>
        <v>2</v>
      </c>
      <c r="BM1389" s="77">
        <f t="shared" si="2227"/>
        <v>3</v>
      </c>
      <c r="BN1389" s="77">
        <f t="shared" si="2227"/>
        <v>4</v>
      </c>
      <c r="BO1389" s="77">
        <f t="shared" si="2227"/>
        <v>2</v>
      </c>
      <c r="BP1389" s="77">
        <f t="shared" si="2227"/>
        <v>1</v>
      </c>
      <c r="BQ1389" s="77">
        <f t="shared" si="2227"/>
        <v>6</v>
      </c>
      <c r="BR1389" s="77">
        <f t="shared" si="2227"/>
        <v>1</v>
      </c>
      <c r="BS1389" s="77">
        <f t="shared" si="2227"/>
        <v>1</v>
      </c>
      <c r="BT1389" s="77">
        <f t="shared" si="2227"/>
        <v>0</v>
      </c>
      <c r="BU1389" s="77">
        <f t="shared" si="2227"/>
        <v>7</v>
      </c>
      <c r="BV1389" s="91"/>
      <c r="BW1389" s="77">
        <f t="shared" si="2210"/>
        <v>5</v>
      </c>
      <c r="BX1389" s="77">
        <f t="shared" si="2210"/>
        <v>4</v>
      </c>
      <c r="BY1389" s="77">
        <f t="shared" si="2210"/>
        <v>2</v>
      </c>
      <c r="BZ1389" s="77">
        <f t="shared" si="2210"/>
        <v>9</v>
      </c>
      <c r="CA1389" s="77">
        <f t="shared" si="2210"/>
        <v>1</v>
      </c>
      <c r="CB1389" s="92">
        <f t="shared" si="2210"/>
        <v>2</v>
      </c>
      <c r="CC1389" s="54"/>
      <c r="CD1389" s="54"/>
      <c r="CE1389" s="54"/>
      <c r="CF1389" s="54"/>
      <c r="CG1389" s="54"/>
      <c r="CH1389" s="54"/>
      <c r="CI1389" s="54"/>
      <c r="CJ1389" s="78"/>
      <c r="CK1389" s="90">
        <f t="shared" si="2228"/>
        <v>0</v>
      </c>
      <c r="CL1389" s="77">
        <f t="shared" si="2228"/>
        <v>10</v>
      </c>
      <c r="CM1389" s="77">
        <f t="shared" si="2228"/>
        <v>1</v>
      </c>
      <c r="CN1389" s="77">
        <f t="shared" si="2228"/>
        <v>0</v>
      </c>
      <c r="CO1389" s="77">
        <f t="shared" si="2228"/>
        <v>5</v>
      </c>
      <c r="CP1389" s="77">
        <f t="shared" si="2228"/>
        <v>1</v>
      </c>
      <c r="CQ1389" s="77">
        <f t="shared" si="2228"/>
        <v>2</v>
      </c>
      <c r="CR1389" s="77">
        <f t="shared" si="2228"/>
        <v>1</v>
      </c>
      <c r="CS1389" s="77">
        <f t="shared" si="2228"/>
        <v>3</v>
      </c>
      <c r="CT1389" s="77">
        <f t="shared" si="2228"/>
        <v>5</v>
      </c>
      <c r="CU1389" s="91"/>
      <c r="CV1389" s="77">
        <f t="shared" si="2211"/>
        <v>4</v>
      </c>
      <c r="CW1389" s="77">
        <f t="shared" si="2211"/>
        <v>2</v>
      </c>
      <c r="CX1389" s="77">
        <f t="shared" si="2211"/>
        <v>0</v>
      </c>
      <c r="CY1389" s="77">
        <f t="shared" si="2211"/>
        <v>2</v>
      </c>
      <c r="CZ1389" s="77">
        <f t="shared" si="2211"/>
        <v>4</v>
      </c>
      <c r="DA1389" s="92">
        <f t="shared" si="2211"/>
        <v>2</v>
      </c>
      <c r="DB1389" s="54"/>
      <c r="DC1389" s="54"/>
      <c r="DD1389" s="54"/>
      <c r="DE1389" s="54"/>
      <c r="DF1389" s="54"/>
      <c r="DG1389" s="54"/>
      <c r="DH1389" s="54"/>
      <c r="DI1389" s="54"/>
      <c r="DJ1389" s="347" t="str">
        <f t="shared" si="2229"/>
        <v>H</v>
      </c>
      <c r="DK1389" s="56" t="str">
        <f t="shared" si="2229"/>
        <v>A</v>
      </c>
      <c r="DL1389" s="56" t="str">
        <f t="shared" si="2229"/>
        <v>H</v>
      </c>
      <c r="DM1389" s="56" t="str">
        <f t="shared" si="2229"/>
        <v>H</v>
      </c>
      <c r="DN1389" s="56" t="str">
        <f t="shared" si="2229"/>
        <v>A</v>
      </c>
      <c r="DO1389" s="56" t="str">
        <f t="shared" si="2229"/>
        <v>H</v>
      </c>
      <c r="DP1389" s="56" t="str">
        <f t="shared" si="2229"/>
        <v>A</v>
      </c>
      <c r="DQ1389" s="56" t="str">
        <f t="shared" si="2229"/>
        <v>D</v>
      </c>
      <c r="DR1389" s="56" t="str">
        <f t="shared" si="2229"/>
        <v>A</v>
      </c>
      <c r="DS1389" s="56" t="str">
        <f t="shared" si="2229"/>
        <v>H</v>
      </c>
      <c r="DT1389" s="91"/>
      <c r="DU1389" s="56" t="str">
        <f t="shared" si="2212"/>
        <v>H</v>
      </c>
      <c r="DV1389" s="56" t="str">
        <f t="shared" si="2212"/>
        <v>H</v>
      </c>
      <c r="DW1389" s="56" t="str">
        <f t="shared" si="2212"/>
        <v>H</v>
      </c>
      <c r="DX1389" s="56" t="str">
        <f t="shared" si="2212"/>
        <v>H</v>
      </c>
      <c r="DY1389" s="56" t="str">
        <f t="shared" si="2212"/>
        <v>A</v>
      </c>
      <c r="DZ1389" s="348" t="str">
        <f t="shared" si="2212"/>
        <v>D</v>
      </c>
      <c r="EA1389" s="54"/>
      <c r="EB1389" s="54"/>
      <c r="EC1389" s="54"/>
      <c r="ED1389" s="54"/>
      <c r="EE1389" s="54"/>
      <c r="EF1389" s="54"/>
      <c r="EG1389" s="54"/>
      <c r="EH1389" s="54"/>
      <c r="EI1389" s="53" t="str">
        <f t="shared" si="2213"/>
        <v>Fisher Athletic</v>
      </c>
      <c r="EJ1389" s="79">
        <f t="shared" si="2230"/>
        <v>32</v>
      </c>
      <c r="EK1389" s="80">
        <f t="shared" si="2231"/>
        <v>9</v>
      </c>
      <c r="EL1389" s="80">
        <f t="shared" si="2232"/>
        <v>2</v>
      </c>
      <c r="EM1389" s="80">
        <f t="shared" si="2233"/>
        <v>5</v>
      </c>
      <c r="EN1389" s="80">
        <f>COUNTIF(DT$1379:DT$1395,"A")</f>
        <v>8</v>
      </c>
      <c r="EO1389" s="80">
        <f>COUNTIF(DT$1379:DT$1395,"D")</f>
        <v>1</v>
      </c>
      <c r="EP1389" s="80">
        <f>COUNTIF(DT$1379:DT$1395,"H")</f>
        <v>7</v>
      </c>
      <c r="EQ1389" s="79">
        <f t="shared" si="2234"/>
        <v>17</v>
      </c>
      <c r="ER1389" s="79">
        <f t="shared" si="2214"/>
        <v>3</v>
      </c>
      <c r="ES1389" s="79">
        <f t="shared" si="2214"/>
        <v>12</v>
      </c>
      <c r="ET1389" s="81">
        <f>SUM($BL1389:$CI1389)+SUM(CU$1379:CU$1395)</f>
        <v>82</v>
      </c>
      <c r="EU1389" s="81">
        <f>SUM($CK1389:$DH1389)+SUM(BV$1379:BV$1395)</f>
        <v>74</v>
      </c>
      <c r="EV1389" s="79">
        <f t="shared" si="2215"/>
        <v>54</v>
      </c>
      <c r="EW1389" s="81">
        <f t="shared" si="2235"/>
        <v>8</v>
      </c>
      <c r="EX1389" s="78"/>
      <c r="EY1389" s="80">
        <f t="shared" si="2216"/>
        <v>32</v>
      </c>
      <c r="EZ1389" s="80">
        <f t="shared" si="2217"/>
        <v>17</v>
      </c>
      <c r="FA1389" s="80">
        <f t="shared" si="2218"/>
        <v>3</v>
      </c>
      <c r="FB1389" s="80">
        <f t="shared" si="2219"/>
        <v>12</v>
      </c>
      <c r="FC1389" s="80">
        <f t="shared" si="2220"/>
        <v>82</v>
      </c>
      <c r="FD1389" s="80">
        <f t="shared" si="2221"/>
        <v>74</v>
      </c>
      <c r="FE1389" s="80">
        <f t="shared" si="2222"/>
        <v>54</v>
      </c>
      <c r="FF1389" s="80">
        <f t="shared" si="2223"/>
        <v>8</v>
      </c>
      <c r="FG1389" s="54"/>
      <c r="FH1389" s="54">
        <f t="shared" si="2236"/>
        <v>0</v>
      </c>
      <c r="FI1389" s="54">
        <f t="shared" si="2237"/>
        <v>0</v>
      </c>
      <c r="FJ1389" s="54">
        <f t="shared" si="2224"/>
        <v>0</v>
      </c>
      <c r="FK1389" s="54">
        <f t="shared" si="2224"/>
        <v>0</v>
      </c>
      <c r="FL1389" s="54">
        <f t="shared" si="2224"/>
        <v>0</v>
      </c>
      <c r="FM1389" s="54">
        <f t="shared" si="2224"/>
        <v>0</v>
      </c>
      <c r="FN1389" s="54">
        <f t="shared" si="2224"/>
        <v>0</v>
      </c>
      <c r="FO1389" s="54">
        <f t="shared" si="2224"/>
        <v>0</v>
      </c>
      <c r="FQ1389" s="54" t="str">
        <f t="shared" si="2207"/>
        <v/>
      </c>
      <c r="FR1389" s="54" t="str">
        <f t="shared" si="2208"/>
        <v/>
      </c>
      <c r="FS1389" s="54" t="str">
        <f t="shared" si="2225"/>
        <v/>
      </c>
      <c r="FT1389" s="54" t="str">
        <f t="shared" si="2226"/>
        <v/>
      </c>
      <c r="FU1389" s="54" t="str">
        <f t="shared" si="2226"/>
        <v/>
      </c>
      <c r="FV1389" s="54" t="str">
        <f t="shared" si="2175"/>
        <v/>
      </c>
      <c r="FW1389" s="54" t="str">
        <f t="shared" si="2175"/>
        <v/>
      </c>
      <c r="FX1389" s="54" t="str">
        <f t="shared" si="2175"/>
        <v/>
      </c>
      <c r="FY1389" s="54"/>
      <c r="FZ1389" s="58"/>
      <c r="GA1389" s="59"/>
      <c r="GB1389" s="60"/>
      <c r="GC1389" s="58"/>
      <c r="GD1389" s="59"/>
      <c r="GE1389" s="61"/>
      <c r="GF1389" s="58"/>
      <c r="GG1389" s="61"/>
      <c r="GH1389" s="61"/>
      <c r="GI1389" s="54"/>
      <c r="GJ1389" s="54"/>
    </row>
    <row r="1390" spans="1:192" s="54" customFormat="1" ht="12" x14ac:dyDescent="0.25">
      <c r="A1390" s="54">
        <v>12</v>
      </c>
      <c r="B1390" s="54" t="s">
        <v>1850</v>
      </c>
      <c r="C1390" s="56">
        <v>32</v>
      </c>
      <c r="D1390" s="56">
        <v>10</v>
      </c>
      <c r="E1390" s="56">
        <v>6</v>
      </c>
      <c r="F1390" s="56">
        <v>16</v>
      </c>
      <c r="G1390" s="56">
        <v>48</v>
      </c>
      <c r="H1390" s="56">
        <v>78</v>
      </c>
      <c r="I1390" s="57">
        <v>36</v>
      </c>
      <c r="J1390" s="56">
        <f t="shared" si="2209"/>
        <v>-30</v>
      </c>
      <c r="L1390" s="82" t="s">
        <v>1822</v>
      </c>
      <c r="M1390" s="253" t="s">
        <v>62</v>
      </c>
      <c r="N1390" s="59" t="s">
        <v>200</v>
      </c>
      <c r="O1390" s="59" t="s">
        <v>124</v>
      </c>
      <c r="P1390" s="59" t="s">
        <v>177</v>
      </c>
      <c r="Q1390" s="59" t="s">
        <v>74</v>
      </c>
      <c r="R1390" s="59" t="s">
        <v>59</v>
      </c>
      <c r="S1390" s="59" t="s">
        <v>86</v>
      </c>
      <c r="T1390" s="59" t="s">
        <v>101</v>
      </c>
      <c r="U1390" s="59" t="s">
        <v>206</v>
      </c>
      <c r="V1390" s="59" t="s">
        <v>86</v>
      </c>
      <c r="W1390" s="59" t="s">
        <v>74</v>
      </c>
      <c r="X1390" s="83"/>
      <c r="Y1390" s="59" t="s">
        <v>85</v>
      </c>
      <c r="Z1390" s="59" t="s">
        <v>77</v>
      </c>
      <c r="AA1390" s="59" t="s">
        <v>74</v>
      </c>
      <c r="AB1390" s="59" t="s">
        <v>200</v>
      </c>
      <c r="AC1390" s="85" t="s">
        <v>148</v>
      </c>
      <c r="AL1390" s="82" t="s">
        <v>1822</v>
      </c>
      <c r="AM1390" s="253" t="s">
        <v>255</v>
      </c>
      <c r="AN1390" s="59" t="s">
        <v>575</v>
      </c>
      <c r="AO1390" s="59" t="s">
        <v>381</v>
      </c>
      <c r="AP1390" s="59" t="s">
        <v>413</v>
      </c>
      <c r="AQ1390" s="59" t="s">
        <v>1171</v>
      </c>
      <c r="AR1390" s="59" t="s">
        <v>480</v>
      </c>
      <c r="AS1390" s="59" t="s">
        <v>238</v>
      </c>
      <c r="AT1390" s="59" t="s">
        <v>582</v>
      </c>
      <c r="AU1390" s="59" t="s">
        <v>576</v>
      </c>
      <c r="AV1390" s="59" t="s">
        <v>586</v>
      </c>
      <c r="AW1390" s="59" t="s">
        <v>266</v>
      </c>
      <c r="AX1390" s="83"/>
      <c r="AY1390" s="59" t="s">
        <v>418</v>
      </c>
      <c r="AZ1390" s="59" t="s">
        <v>240</v>
      </c>
      <c r="BA1390" s="59" t="s">
        <v>247</v>
      </c>
      <c r="BB1390" s="59" t="s">
        <v>598</v>
      </c>
      <c r="BC1390" s="85" t="s">
        <v>251</v>
      </c>
      <c r="BL1390" s="90">
        <f t="shared" si="2227"/>
        <v>1</v>
      </c>
      <c r="BM1390" s="77">
        <f t="shared" si="2227"/>
        <v>2</v>
      </c>
      <c r="BN1390" s="77">
        <f t="shared" si="2227"/>
        <v>0</v>
      </c>
      <c r="BO1390" s="77">
        <f t="shared" si="2227"/>
        <v>2</v>
      </c>
      <c r="BP1390" s="77">
        <f t="shared" si="2227"/>
        <v>1</v>
      </c>
      <c r="BQ1390" s="77">
        <f t="shared" si="2227"/>
        <v>4</v>
      </c>
      <c r="BR1390" s="77">
        <f t="shared" si="2227"/>
        <v>0</v>
      </c>
      <c r="BS1390" s="77">
        <f t="shared" si="2227"/>
        <v>3</v>
      </c>
      <c r="BT1390" s="77">
        <f t="shared" si="2227"/>
        <v>1</v>
      </c>
      <c r="BU1390" s="77">
        <f t="shared" si="2227"/>
        <v>0</v>
      </c>
      <c r="BV1390" s="77">
        <f t="shared" si="2227"/>
        <v>1</v>
      </c>
      <c r="BW1390" s="91"/>
      <c r="BX1390" s="77">
        <f>(IF(Y1390="","",(IF(MID(Y1390,2,1)="-",LEFT(Y1390,1),LEFT(Y1390,2)))+0))</f>
        <v>0</v>
      </c>
      <c r="BY1390" s="77">
        <f>(IF(Z1390="","",(IF(MID(Z1390,2,1)="-",LEFT(Z1390,1),LEFT(Z1390,2)))+0))</f>
        <v>2</v>
      </c>
      <c r="BZ1390" s="77">
        <f>(IF(AA1390="","",(IF(MID(AA1390,2,1)="-",LEFT(AA1390,1),LEFT(AA1390,2)))+0))</f>
        <v>1</v>
      </c>
      <c r="CA1390" s="77">
        <f>(IF(AB1390="","",(IF(MID(AB1390,2,1)="-",LEFT(AB1390,1),LEFT(AB1390,2)))+0))</f>
        <v>2</v>
      </c>
      <c r="CB1390" s="92">
        <f>(IF(AC1390="","",(IF(MID(AC1390,2,1)="-",LEFT(AC1390,1),LEFT(AC1390,2)))+0))</f>
        <v>0</v>
      </c>
      <c r="CJ1390" s="78"/>
      <c r="CK1390" s="90">
        <f t="shared" si="2228"/>
        <v>1</v>
      </c>
      <c r="CL1390" s="77">
        <f t="shared" si="2228"/>
        <v>2</v>
      </c>
      <c r="CM1390" s="77">
        <f t="shared" si="2228"/>
        <v>0</v>
      </c>
      <c r="CN1390" s="77">
        <f t="shared" si="2228"/>
        <v>0</v>
      </c>
      <c r="CO1390" s="77">
        <f t="shared" si="2228"/>
        <v>2</v>
      </c>
      <c r="CP1390" s="77">
        <f t="shared" si="2228"/>
        <v>0</v>
      </c>
      <c r="CQ1390" s="77">
        <f t="shared" si="2228"/>
        <v>3</v>
      </c>
      <c r="CR1390" s="77">
        <f t="shared" si="2228"/>
        <v>2</v>
      </c>
      <c r="CS1390" s="77">
        <f t="shared" si="2228"/>
        <v>4</v>
      </c>
      <c r="CT1390" s="77">
        <f t="shared" si="2228"/>
        <v>3</v>
      </c>
      <c r="CU1390" s="77">
        <f t="shared" si="2228"/>
        <v>2</v>
      </c>
      <c r="CV1390" s="91"/>
      <c r="CW1390" s="77">
        <f>(IF(Y1390="","",IF(RIGHT(Y1390,2)="10",RIGHT(Y1390,2),RIGHT(Y1390,1))+0))</f>
        <v>4</v>
      </c>
      <c r="CX1390" s="77">
        <f>(IF(Z1390="","",IF(RIGHT(Z1390,2)="10",RIGHT(Z1390,2),RIGHT(Z1390,1))+0))</f>
        <v>1</v>
      </c>
      <c r="CY1390" s="77">
        <f>(IF(AA1390="","",IF(RIGHT(AA1390,2)="10",RIGHT(AA1390,2),RIGHT(AA1390,1))+0))</f>
        <v>2</v>
      </c>
      <c r="CZ1390" s="77">
        <f>(IF(AB1390="","",IF(RIGHT(AB1390,2)="10",RIGHT(AB1390,2),RIGHT(AB1390,1))+0))</f>
        <v>2</v>
      </c>
      <c r="DA1390" s="92">
        <f>(IF(AC1390="","",IF(RIGHT(AC1390,2)="10",RIGHT(AC1390,2),RIGHT(AC1390,1))+0))</f>
        <v>1</v>
      </c>
      <c r="DJ1390" s="347" t="str">
        <f t="shared" si="2229"/>
        <v>D</v>
      </c>
      <c r="DK1390" s="56" t="str">
        <f t="shared" si="2229"/>
        <v>D</v>
      </c>
      <c r="DL1390" s="56" t="str">
        <f t="shared" si="2229"/>
        <v>D</v>
      </c>
      <c r="DM1390" s="56" t="str">
        <f t="shared" si="2229"/>
        <v>H</v>
      </c>
      <c r="DN1390" s="56" t="str">
        <f t="shared" si="2229"/>
        <v>A</v>
      </c>
      <c r="DO1390" s="56" t="str">
        <f t="shared" si="2229"/>
        <v>H</v>
      </c>
      <c r="DP1390" s="56" t="str">
        <f t="shared" si="2229"/>
        <v>A</v>
      </c>
      <c r="DQ1390" s="56" t="str">
        <f t="shared" si="2229"/>
        <v>H</v>
      </c>
      <c r="DR1390" s="56" t="str">
        <f t="shared" si="2229"/>
        <v>A</v>
      </c>
      <c r="DS1390" s="56" t="str">
        <f t="shared" si="2229"/>
        <v>A</v>
      </c>
      <c r="DT1390" s="56" t="str">
        <f t="shared" si="2229"/>
        <v>A</v>
      </c>
      <c r="DU1390" s="91"/>
      <c r="DV1390" s="56" t="str">
        <f>(IF(Y1390="","",IF(BX1390&gt;CW1390,"H",IF(BX1390&lt;CW1390,"A","D"))))</f>
        <v>A</v>
      </c>
      <c r="DW1390" s="56" t="str">
        <f>(IF(Z1390="","",IF(BY1390&gt;CX1390,"H",IF(BY1390&lt;CX1390,"A","D"))))</f>
        <v>H</v>
      </c>
      <c r="DX1390" s="56" t="str">
        <f>(IF(AA1390="","",IF(BZ1390&gt;CY1390,"H",IF(BZ1390&lt;CY1390,"A","D"))))</f>
        <v>A</v>
      </c>
      <c r="DY1390" s="56" t="str">
        <f>(IF(AB1390="","",IF(CA1390&gt;CZ1390,"H",IF(CA1390&lt;CZ1390,"A","D"))))</f>
        <v>D</v>
      </c>
      <c r="DZ1390" s="348" t="str">
        <f>(IF(AC1390="","",IF(CB1390&gt;DA1390,"H",IF(CB1390&lt;DA1390,"A","D"))))</f>
        <v>A</v>
      </c>
      <c r="EI1390" s="53" t="str">
        <f t="shared" si="2213"/>
        <v>Fleet Town</v>
      </c>
      <c r="EJ1390" s="79">
        <f t="shared" si="2230"/>
        <v>32</v>
      </c>
      <c r="EK1390" s="80">
        <f t="shared" si="2231"/>
        <v>4</v>
      </c>
      <c r="EL1390" s="80">
        <f t="shared" si="2232"/>
        <v>4</v>
      </c>
      <c r="EM1390" s="80">
        <f t="shared" si="2233"/>
        <v>8</v>
      </c>
      <c r="EN1390" s="80">
        <f>COUNTIF(DU$1379:DU$1395,"A")</f>
        <v>1</v>
      </c>
      <c r="EO1390" s="80">
        <f>COUNTIF(DU$1379:DU$1395,"D")</f>
        <v>3</v>
      </c>
      <c r="EP1390" s="80">
        <f>COUNTIF(DU$1379:DU$1395,"H")</f>
        <v>12</v>
      </c>
      <c r="EQ1390" s="79">
        <f t="shared" si="2234"/>
        <v>5</v>
      </c>
      <c r="ER1390" s="79">
        <f t="shared" si="2214"/>
        <v>7</v>
      </c>
      <c r="ES1390" s="79">
        <f t="shared" si="2214"/>
        <v>20</v>
      </c>
      <c r="ET1390" s="81">
        <f>SUM($BL1390:$CI1390)+SUM(CV$1379:CV$1395)</f>
        <v>35</v>
      </c>
      <c r="EU1390" s="81">
        <f>SUM($CK1390:$DH1390)+SUM(BW$1379:BW$1395)</f>
        <v>81</v>
      </c>
      <c r="EV1390" s="79">
        <f t="shared" si="2215"/>
        <v>22</v>
      </c>
      <c r="EW1390" s="81">
        <f t="shared" si="2235"/>
        <v>-46</v>
      </c>
      <c r="EX1390" s="78"/>
      <c r="EY1390" s="80">
        <f t="shared" si="2216"/>
        <v>32</v>
      </c>
      <c r="EZ1390" s="80">
        <f t="shared" si="2217"/>
        <v>5</v>
      </c>
      <c r="FA1390" s="80">
        <f t="shared" si="2218"/>
        <v>7</v>
      </c>
      <c r="FB1390" s="80">
        <f t="shared" si="2219"/>
        <v>20</v>
      </c>
      <c r="FC1390" s="80">
        <f t="shared" si="2220"/>
        <v>35</v>
      </c>
      <c r="FD1390" s="80">
        <f t="shared" si="2221"/>
        <v>81</v>
      </c>
      <c r="FE1390" s="80">
        <f t="shared" si="2222"/>
        <v>22</v>
      </c>
      <c r="FF1390" s="80">
        <f t="shared" si="2223"/>
        <v>-46</v>
      </c>
      <c r="FH1390" s="54">
        <f t="shared" si="2236"/>
        <v>0</v>
      </c>
      <c r="FI1390" s="54">
        <f t="shared" si="2237"/>
        <v>0</v>
      </c>
      <c r="FJ1390" s="54">
        <f t="shared" si="2224"/>
        <v>0</v>
      </c>
      <c r="FK1390" s="54">
        <f t="shared" si="2224"/>
        <v>0</v>
      </c>
      <c r="FL1390" s="54">
        <f t="shared" si="2224"/>
        <v>0</v>
      </c>
      <c r="FM1390" s="54">
        <f t="shared" si="2224"/>
        <v>0</v>
      </c>
      <c r="FN1390" s="54">
        <f t="shared" si="2224"/>
        <v>0</v>
      </c>
      <c r="FO1390" s="54">
        <f t="shared" si="2224"/>
        <v>0</v>
      </c>
      <c r="FQ1390" s="54" t="str">
        <f t="shared" si="2207"/>
        <v/>
      </c>
      <c r="FR1390" s="54" t="str">
        <f t="shared" si="2208"/>
        <v/>
      </c>
      <c r="FS1390" s="54" t="str">
        <f t="shared" si="2225"/>
        <v/>
      </c>
      <c r="FT1390" s="54" t="str">
        <f t="shared" si="2226"/>
        <v/>
      </c>
      <c r="FU1390" s="54" t="str">
        <f t="shared" si="2226"/>
        <v/>
      </c>
      <c r="FV1390" s="54" t="str">
        <f t="shared" si="2175"/>
        <v/>
      </c>
      <c r="FW1390" s="54" t="str">
        <f t="shared" si="2175"/>
        <v/>
      </c>
      <c r="FX1390" s="54" t="str">
        <f t="shared" si="2175"/>
        <v/>
      </c>
      <c r="FZ1390" s="58"/>
      <c r="GA1390" s="59"/>
      <c r="GB1390" s="60"/>
      <c r="GC1390" s="58"/>
      <c r="GD1390" s="59"/>
      <c r="GE1390" s="61"/>
      <c r="GF1390" s="58"/>
      <c r="GG1390" s="61"/>
      <c r="GH1390" s="61"/>
      <c r="GI1390" s="53"/>
    </row>
    <row r="1391" spans="1:192" s="54" customFormat="1" ht="12" x14ac:dyDescent="0.25">
      <c r="A1391" s="54">
        <v>13</v>
      </c>
      <c r="B1391" s="54" t="s">
        <v>1851</v>
      </c>
      <c r="C1391" s="56">
        <v>32</v>
      </c>
      <c r="D1391" s="56">
        <v>10</v>
      </c>
      <c r="E1391" s="56">
        <v>4</v>
      </c>
      <c r="F1391" s="56">
        <v>18</v>
      </c>
      <c r="G1391" s="56">
        <v>41</v>
      </c>
      <c r="H1391" s="56">
        <v>60</v>
      </c>
      <c r="I1391" s="57">
        <v>34</v>
      </c>
      <c r="J1391" s="56">
        <f t="shared" si="2209"/>
        <v>-19</v>
      </c>
      <c r="L1391" s="82" t="s">
        <v>1971</v>
      </c>
      <c r="M1391" s="253" t="s">
        <v>176</v>
      </c>
      <c r="N1391" s="59" t="s">
        <v>219</v>
      </c>
      <c r="O1391" s="59" t="s">
        <v>102</v>
      </c>
      <c r="P1391" s="59" t="s">
        <v>74</v>
      </c>
      <c r="Q1391" s="59" t="s">
        <v>86</v>
      </c>
      <c r="R1391" s="59" t="s">
        <v>77</v>
      </c>
      <c r="S1391" s="59" t="s">
        <v>85</v>
      </c>
      <c r="T1391" s="59" t="s">
        <v>185</v>
      </c>
      <c r="U1391" s="59" t="s">
        <v>206</v>
      </c>
      <c r="V1391" s="59" t="s">
        <v>110</v>
      </c>
      <c r="W1391" s="59" t="s">
        <v>74</v>
      </c>
      <c r="X1391" s="59" t="s">
        <v>99</v>
      </c>
      <c r="Y1391" s="83"/>
      <c r="Z1391" s="59" t="s">
        <v>77</v>
      </c>
      <c r="AA1391" s="59" t="s">
        <v>103</v>
      </c>
      <c r="AB1391" s="59" t="s">
        <v>85</v>
      </c>
      <c r="AC1391" s="85" t="s">
        <v>175</v>
      </c>
      <c r="AL1391" s="82" t="s">
        <v>1971</v>
      </c>
      <c r="AM1391" s="253" t="s">
        <v>106</v>
      </c>
      <c r="AN1391" s="59" t="s">
        <v>1090</v>
      </c>
      <c r="AO1391" s="59" t="s">
        <v>576</v>
      </c>
      <c r="AP1391" s="59" t="s">
        <v>238</v>
      </c>
      <c r="AQ1391" s="59" t="s">
        <v>265</v>
      </c>
      <c r="AR1391" s="59" t="s">
        <v>1095</v>
      </c>
      <c r="AS1391" s="59" t="s">
        <v>589</v>
      </c>
      <c r="AT1391" s="59" t="s">
        <v>575</v>
      </c>
      <c r="AU1391" s="59" t="s">
        <v>590</v>
      </c>
      <c r="AV1391" s="59" t="s">
        <v>250</v>
      </c>
      <c r="AW1391" s="59" t="s">
        <v>284</v>
      </c>
      <c r="AX1391" s="59" t="s">
        <v>583</v>
      </c>
      <c r="AY1391" s="83"/>
      <c r="AZ1391" s="59" t="s">
        <v>255</v>
      </c>
      <c r="BA1391" s="59" t="s">
        <v>593</v>
      </c>
      <c r="BB1391" s="59" t="s">
        <v>585</v>
      </c>
      <c r="BC1391" s="85" t="s">
        <v>237</v>
      </c>
      <c r="BL1391" s="90">
        <f t="shared" si="2227"/>
        <v>2</v>
      </c>
      <c r="BM1391" s="77">
        <f t="shared" si="2227"/>
        <v>0</v>
      </c>
      <c r="BN1391" s="77">
        <f t="shared" si="2227"/>
        <v>2</v>
      </c>
      <c r="BO1391" s="77">
        <f t="shared" si="2227"/>
        <v>1</v>
      </c>
      <c r="BP1391" s="77">
        <f t="shared" si="2227"/>
        <v>0</v>
      </c>
      <c r="BQ1391" s="77">
        <f t="shared" si="2227"/>
        <v>2</v>
      </c>
      <c r="BR1391" s="77">
        <f t="shared" si="2227"/>
        <v>0</v>
      </c>
      <c r="BS1391" s="77">
        <f t="shared" si="2227"/>
        <v>0</v>
      </c>
      <c r="BT1391" s="77">
        <f t="shared" si="2227"/>
        <v>1</v>
      </c>
      <c r="BU1391" s="77">
        <f t="shared" si="2227"/>
        <v>1</v>
      </c>
      <c r="BV1391" s="77">
        <f t="shared" si="2227"/>
        <v>1</v>
      </c>
      <c r="BW1391" s="77">
        <f>(IF(X1391="","",(IF(MID(X1391,2,1)="-",LEFT(X1391,1),LEFT(X1391,2)))+0))</f>
        <v>1</v>
      </c>
      <c r="BX1391" s="91"/>
      <c r="BY1391" s="77">
        <f>(IF(Z1391="","",(IF(MID(Z1391,2,1)="-",LEFT(Z1391,1),LEFT(Z1391,2)))+0))</f>
        <v>2</v>
      </c>
      <c r="BZ1391" s="77">
        <f>(IF(AA1391="","",(IF(MID(AA1391,2,1)="-",LEFT(AA1391,1),LEFT(AA1391,2)))+0))</f>
        <v>1</v>
      </c>
      <c r="CA1391" s="77">
        <f>(IF(AB1391="","",(IF(MID(AB1391,2,1)="-",LEFT(AB1391,1),LEFT(AB1391,2)))+0))</f>
        <v>0</v>
      </c>
      <c r="CB1391" s="92">
        <f>(IF(AC1391="","",(IF(MID(AC1391,2,1)="-",LEFT(AC1391,1),LEFT(AC1391,2)))+0))</f>
        <v>2</v>
      </c>
      <c r="CJ1391" s="78"/>
      <c r="CK1391" s="90">
        <f t="shared" si="2228"/>
        <v>3</v>
      </c>
      <c r="CL1391" s="77">
        <f t="shared" si="2228"/>
        <v>6</v>
      </c>
      <c r="CM1391" s="77">
        <f t="shared" si="2228"/>
        <v>4</v>
      </c>
      <c r="CN1391" s="77">
        <f t="shared" si="2228"/>
        <v>2</v>
      </c>
      <c r="CO1391" s="77">
        <f t="shared" si="2228"/>
        <v>3</v>
      </c>
      <c r="CP1391" s="77">
        <f t="shared" si="2228"/>
        <v>1</v>
      </c>
      <c r="CQ1391" s="77">
        <f t="shared" si="2228"/>
        <v>4</v>
      </c>
      <c r="CR1391" s="77">
        <f t="shared" si="2228"/>
        <v>7</v>
      </c>
      <c r="CS1391" s="77">
        <f t="shared" si="2228"/>
        <v>4</v>
      </c>
      <c r="CT1391" s="77">
        <f t="shared" si="2228"/>
        <v>7</v>
      </c>
      <c r="CU1391" s="77">
        <f t="shared" si="2228"/>
        <v>2</v>
      </c>
      <c r="CV1391" s="77">
        <f>(IF(X1391="","",IF(RIGHT(X1391,2)="10",RIGHT(X1391,2),RIGHT(X1391,1))+0))</f>
        <v>0</v>
      </c>
      <c r="CW1391" s="91"/>
      <c r="CX1391" s="77">
        <f>(IF(Z1391="","",IF(RIGHT(Z1391,2)="10",RIGHT(Z1391,2),RIGHT(Z1391,1))+0))</f>
        <v>1</v>
      </c>
      <c r="CY1391" s="77">
        <f>(IF(AA1391="","",IF(RIGHT(AA1391,2)="10",RIGHT(AA1391,2),RIGHT(AA1391,1))+0))</f>
        <v>3</v>
      </c>
      <c r="CZ1391" s="77">
        <f>(IF(AB1391="","",IF(RIGHT(AB1391,2)="10",RIGHT(AB1391,2),RIGHT(AB1391,1))+0))</f>
        <v>4</v>
      </c>
      <c r="DA1391" s="92">
        <f>(IF(AC1391="","",IF(RIGHT(AC1391,2)="10",RIGHT(AC1391,2),RIGHT(AC1391,1))+0))</f>
        <v>5</v>
      </c>
      <c r="DJ1391" s="347" t="str">
        <f t="shared" si="2229"/>
        <v>A</v>
      </c>
      <c r="DK1391" s="56" t="str">
        <f t="shared" si="2229"/>
        <v>A</v>
      </c>
      <c r="DL1391" s="56" t="str">
        <f t="shared" si="2229"/>
        <v>A</v>
      </c>
      <c r="DM1391" s="56" t="str">
        <f t="shared" si="2229"/>
        <v>A</v>
      </c>
      <c r="DN1391" s="56" t="str">
        <f t="shared" si="2229"/>
        <v>A</v>
      </c>
      <c r="DO1391" s="56" t="str">
        <f t="shared" si="2229"/>
        <v>H</v>
      </c>
      <c r="DP1391" s="56" t="str">
        <f t="shared" si="2229"/>
        <v>A</v>
      </c>
      <c r="DQ1391" s="56" t="str">
        <f t="shared" si="2229"/>
        <v>A</v>
      </c>
      <c r="DR1391" s="56" t="str">
        <f t="shared" si="2229"/>
        <v>A</v>
      </c>
      <c r="DS1391" s="56" t="str">
        <f t="shared" si="2229"/>
        <v>A</v>
      </c>
      <c r="DT1391" s="56" t="str">
        <f t="shared" si="2229"/>
        <v>A</v>
      </c>
      <c r="DU1391" s="56" t="str">
        <f>(IF(X1391="","",IF(BW1391&gt;CV1391,"H",IF(BW1391&lt;CV1391,"A","D"))))</f>
        <v>H</v>
      </c>
      <c r="DV1391" s="91"/>
      <c r="DW1391" s="56" t="str">
        <f>(IF(Z1391="","",IF(BY1391&gt;CX1391,"H",IF(BY1391&lt;CX1391,"A","D"))))</f>
        <v>H</v>
      </c>
      <c r="DX1391" s="56" t="str">
        <f>(IF(AA1391="","",IF(BZ1391&gt;CY1391,"H",IF(BZ1391&lt;CY1391,"A","D"))))</f>
        <v>A</v>
      </c>
      <c r="DY1391" s="56" t="str">
        <f>(IF(AB1391="","",IF(CA1391&gt;CZ1391,"H",IF(CA1391&lt;CZ1391,"A","D"))))</f>
        <v>A</v>
      </c>
      <c r="DZ1391" s="348" t="str">
        <f>(IF(AC1391="","",IF(CB1391&gt;DA1391,"H",IF(CB1391&lt;DA1391,"A","D"))))</f>
        <v>A</v>
      </c>
      <c r="EI1391" s="53" t="str">
        <f t="shared" si="2213"/>
        <v>Godalming &amp; Guildford</v>
      </c>
      <c r="EJ1391" s="79">
        <f t="shared" si="2230"/>
        <v>32</v>
      </c>
      <c r="EK1391" s="80">
        <f t="shared" si="2231"/>
        <v>3</v>
      </c>
      <c r="EL1391" s="80">
        <f t="shared" si="2232"/>
        <v>0</v>
      </c>
      <c r="EM1391" s="80">
        <f t="shared" si="2233"/>
        <v>13</v>
      </c>
      <c r="EN1391" s="80">
        <f>COUNTIF(DV$1379:DV$1395,"A")</f>
        <v>1</v>
      </c>
      <c r="EO1391" s="80">
        <f>COUNTIF(DV$1379:DV$1395,"D")</f>
        <v>1</v>
      </c>
      <c r="EP1391" s="80">
        <f>COUNTIF(DV$1379:DV$1395,"H")</f>
        <v>14</v>
      </c>
      <c r="EQ1391" s="79">
        <f t="shared" si="2234"/>
        <v>4</v>
      </c>
      <c r="ER1391" s="79">
        <f t="shared" si="2214"/>
        <v>1</v>
      </c>
      <c r="ES1391" s="79">
        <f t="shared" si="2214"/>
        <v>27</v>
      </c>
      <c r="ET1391" s="81">
        <f>SUM($BL1391:$CI1391)+SUM(CW$1379:CW$1395)</f>
        <v>30</v>
      </c>
      <c r="EU1391" s="81">
        <f>SUM($CK1391:$DH1391)+SUM(BX$1379:BX$1395)</f>
        <v>128</v>
      </c>
      <c r="EV1391" s="79">
        <f t="shared" si="2215"/>
        <v>13</v>
      </c>
      <c r="EW1391" s="81">
        <f t="shared" si="2235"/>
        <v>-98</v>
      </c>
      <c r="EX1391" s="78"/>
      <c r="EY1391" s="80">
        <f t="shared" si="2216"/>
        <v>32</v>
      </c>
      <c r="EZ1391" s="80">
        <f t="shared" si="2217"/>
        <v>4</v>
      </c>
      <c r="FA1391" s="80">
        <f t="shared" si="2218"/>
        <v>1</v>
      </c>
      <c r="FB1391" s="80">
        <f t="shared" si="2219"/>
        <v>27</v>
      </c>
      <c r="FC1391" s="80">
        <f t="shared" si="2220"/>
        <v>30</v>
      </c>
      <c r="FD1391" s="80">
        <f t="shared" si="2221"/>
        <v>128</v>
      </c>
      <c r="FE1391" s="80">
        <f t="shared" si="2222"/>
        <v>13</v>
      </c>
      <c r="FF1391" s="80">
        <f t="shared" si="2223"/>
        <v>-98</v>
      </c>
      <c r="FH1391" s="54">
        <f t="shared" si="2236"/>
        <v>0</v>
      </c>
      <c r="FI1391" s="54">
        <f t="shared" si="2237"/>
        <v>0</v>
      </c>
      <c r="FJ1391" s="54">
        <f t="shared" si="2224"/>
        <v>0</v>
      </c>
      <c r="FK1391" s="54">
        <f t="shared" si="2224"/>
        <v>0</v>
      </c>
      <c r="FL1391" s="54">
        <f t="shared" si="2224"/>
        <v>0</v>
      </c>
      <c r="FM1391" s="54">
        <f t="shared" si="2224"/>
        <v>0</v>
      </c>
      <c r="FN1391" s="54">
        <f t="shared" si="2224"/>
        <v>0</v>
      </c>
      <c r="FO1391" s="54">
        <f t="shared" si="2224"/>
        <v>0</v>
      </c>
      <c r="FQ1391" s="54" t="str">
        <f t="shared" si="2207"/>
        <v/>
      </c>
      <c r="FR1391" s="54" t="str">
        <f t="shared" si="2208"/>
        <v/>
      </c>
      <c r="FS1391" s="54" t="str">
        <f t="shared" si="2225"/>
        <v/>
      </c>
      <c r="FT1391" s="54" t="str">
        <f t="shared" si="2226"/>
        <v/>
      </c>
      <c r="FU1391" s="54" t="str">
        <f t="shared" si="2226"/>
        <v/>
      </c>
      <c r="FV1391" s="54" t="str">
        <f t="shared" si="2175"/>
        <v/>
      </c>
      <c r="FW1391" s="54" t="str">
        <f t="shared" si="2175"/>
        <v/>
      </c>
      <c r="FX1391" s="54" t="str">
        <f t="shared" si="2175"/>
        <v/>
      </c>
      <c r="FZ1391" s="58"/>
      <c r="GA1391" s="59"/>
      <c r="GB1391" s="60"/>
      <c r="GC1391" s="58"/>
      <c r="GD1391" s="59"/>
      <c r="GE1391" s="61"/>
      <c r="GF1391" s="58"/>
      <c r="GG1391" s="61"/>
      <c r="GH1391" s="61"/>
    </row>
    <row r="1392" spans="1:192" s="54" customFormat="1" ht="12" x14ac:dyDescent="0.25">
      <c r="A1392" s="54">
        <v>14</v>
      </c>
      <c r="B1392" s="54" t="s">
        <v>1924</v>
      </c>
      <c r="C1392" s="56">
        <v>32</v>
      </c>
      <c r="D1392" s="56">
        <v>9</v>
      </c>
      <c r="E1392" s="56">
        <v>3</v>
      </c>
      <c r="F1392" s="56">
        <v>20</v>
      </c>
      <c r="G1392" s="56">
        <v>26</v>
      </c>
      <c r="H1392" s="56">
        <v>60</v>
      </c>
      <c r="I1392" s="57">
        <v>30</v>
      </c>
      <c r="J1392" s="56">
        <f t="shared" si="2209"/>
        <v>-34</v>
      </c>
      <c r="L1392" s="82" t="s">
        <v>1851</v>
      </c>
      <c r="M1392" s="253" t="s">
        <v>74</v>
      </c>
      <c r="N1392" s="59" t="s">
        <v>86</v>
      </c>
      <c r="O1392" s="59" t="s">
        <v>74</v>
      </c>
      <c r="P1392" s="59" t="s">
        <v>59</v>
      </c>
      <c r="Q1392" s="59" t="s">
        <v>148</v>
      </c>
      <c r="R1392" s="59" t="s">
        <v>99</v>
      </c>
      <c r="S1392" s="59" t="s">
        <v>76</v>
      </c>
      <c r="T1392" s="59" t="s">
        <v>304</v>
      </c>
      <c r="U1392" s="59" t="s">
        <v>98</v>
      </c>
      <c r="V1392" s="59" t="s">
        <v>101</v>
      </c>
      <c r="W1392" s="59" t="s">
        <v>99</v>
      </c>
      <c r="X1392" s="59" t="s">
        <v>148</v>
      </c>
      <c r="Y1392" s="59" t="s">
        <v>150</v>
      </c>
      <c r="Z1392" s="83"/>
      <c r="AA1392" s="59" t="s">
        <v>62</v>
      </c>
      <c r="AB1392" s="59" t="s">
        <v>110</v>
      </c>
      <c r="AC1392" s="85" t="s">
        <v>162</v>
      </c>
      <c r="AL1392" s="82" t="s">
        <v>1851</v>
      </c>
      <c r="AM1392" s="253" t="s">
        <v>266</v>
      </c>
      <c r="AN1392" s="59" t="s">
        <v>594</v>
      </c>
      <c r="AO1392" s="59" t="s">
        <v>238</v>
      </c>
      <c r="AP1392" s="59" t="s">
        <v>256</v>
      </c>
      <c r="AQ1392" s="59" t="s">
        <v>582</v>
      </c>
      <c r="AR1392" s="59" t="s">
        <v>237</v>
      </c>
      <c r="AS1392" s="59" t="s">
        <v>452</v>
      </c>
      <c r="AT1392" s="59" t="s">
        <v>247</v>
      </c>
      <c r="AU1392" s="59" t="s">
        <v>251</v>
      </c>
      <c r="AV1392" s="59" t="s">
        <v>575</v>
      </c>
      <c r="AW1392" s="59" t="s">
        <v>576</v>
      </c>
      <c r="AX1392" s="59" t="s">
        <v>90</v>
      </c>
      <c r="AY1392" s="59" t="s">
        <v>264</v>
      </c>
      <c r="AZ1392" s="83"/>
      <c r="BA1392" s="59" t="s">
        <v>241</v>
      </c>
      <c r="BB1392" s="59" t="s">
        <v>574</v>
      </c>
      <c r="BC1392" s="85" t="s">
        <v>1090</v>
      </c>
      <c r="BL1392" s="90">
        <f t="shared" si="2227"/>
        <v>1</v>
      </c>
      <c r="BM1392" s="77">
        <f t="shared" si="2227"/>
        <v>0</v>
      </c>
      <c r="BN1392" s="77">
        <f t="shared" si="2227"/>
        <v>1</v>
      </c>
      <c r="BO1392" s="77">
        <f t="shared" si="2227"/>
        <v>4</v>
      </c>
      <c r="BP1392" s="77">
        <f t="shared" si="2227"/>
        <v>0</v>
      </c>
      <c r="BQ1392" s="77">
        <f t="shared" si="2227"/>
        <v>1</v>
      </c>
      <c r="BR1392" s="77">
        <f t="shared" si="2227"/>
        <v>0</v>
      </c>
      <c r="BS1392" s="77">
        <f t="shared" si="2227"/>
        <v>4</v>
      </c>
      <c r="BT1392" s="77">
        <f t="shared" si="2227"/>
        <v>0</v>
      </c>
      <c r="BU1392" s="77">
        <f t="shared" si="2227"/>
        <v>3</v>
      </c>
      <c r="BV1392" s="77">
        <f t="shared" si="2227"/>
        <v>1</v>
      </c>
      <c r="BW1392" s="77">
        <f>(IF(X1392="","",(IF(MID(X1392,2,1)="-",LEFT(X1392,1),LEFT(X1392,2)))+0))</f>
        <v>0</v>
      </c>
      <c r="BX1392" s="77">
        <f>(IF(Y1392="","",(IF(MID(Y1392,2,1)="-",LEFT(Y1392,1),LEFT(Y1392,2)))+0))</f>
        <v>3</v>
      </c>
      <c r="BY1392" s="91"/>
      <c r="BZ1392" s="77">
        <f>(IF(AA1392="","",(IF(MID(AA1392,2,1)="-",LEFT(AA1392,1),LEFT(AA1392,2)))+0))</f>
        <v>1</v>
      </c>
      <c r="CA1392" s="77">
        <f>(IF(AB1392="","",(IF(MID(AB1392,2,1)="-",LEFT(AB1392,1),LEFT(AB1392,2)))+0))</f>
        <v>1</v>
      </c>
      <c r="CB1392" s="92">
        <f>(IF(AC1392="","",(IF(MID(AC1392,2,1)="-",LEFT(AC1392,1),LEFT(AC1392,2)))+0))</f>
        <v>6</v>
      </c>
      <c r="CJ1392" s="78"/>
      <c r="CK1392" s="90">
        <f t="shared" si="2228"/>
        <v>2</v>
      </c>
      <c r="CL1392" s="77">
        <f t="shared" si="2228"/>
        <v>3</v>
      </c>
      <c r="CM1392" s="77">
        <f t="shared" si="2228"/>
        <v>2</v>
      </c>
      <c r="CN1392" s="77">
        <f t="shared" si="2228"/>
        <v>0</v>
      </c>
      <c r="CO1392" s="77">
        <f t="shared" si="2228"/>
        <v>1</v>
      </c>
      <c r="CP1392" s="77">
        <f t="shared" si="2228"/>
        <v>0</v>
      </c>
      <c r="CQ1392" s="77">
        <f t="shared" si="2228"/>
        <v>2</v>
      </c>
      <c r="CR1392" s="77">
        <f t="shared" si="2228"/>
        <v>2</v>
      </c>
      <c r="CS1392" s="77">
        <f t="shared" si="2228"/>
        <v>5</v>
      </c>
      <c r="CT1392" s="77">
        <f t="shared" si="2228"/>
        <v>2</v>
      </c>
      <c r="CU1392" s="77">
        <f t="shared" si="2228"/>
        <v>0</v>
      </c>
      <c r="CV1392" s="77">
        <f>(IF(X1392="","",IF(RIGHT(X1392,2)="10",RIGHT(X1392,2),RIGHT(X1392,1))+0))</f>
        <v>1</v>
      </c>
      <c r="CW1392" s="77">
        <f>(IF(Y1392="","",IF(RIGHT(Y1392,2)="10",RIGHT(Y1392,2),RIGHT(Y1392,1))+0))</f>
        <v>1</v>
      </c>
      <c r="CX1392" s="91"/>
      <c r="CY1392" s="77">
        <f>(IF(AA1392="","",IF(RIGHT(AA1392,2)="10",RIGHT(AA1392,2),RIGHT(AA1392,1))+0))</f>
        <v>1</v>
      </c>
      <c r="CZ1392" s="77">
        <f>(IF(AB1392="","",IF(RIGHT(AB1392,2)="10",RIGHT(AB1392,2),RIGHT(AB1392,1))+0))</f>
        <v>7</v>
      </c>
      <c r="DA1392" s="92">
        <f>(IF(AC1392="","",IF(RIGHT(AC1392,2)="10",RIGHT(AC1392,2),RIGHT(AC1392,1))+0))</f>
        <v>0</v>
      </c>
      <c r="DJ1392" s="347" t="str">
        <f t="shared" si="2229"/>
        <v>A</v>
      </c>
      <c r="DK1392" s="56" t="str">
        <f t="shared" si="2229"/>
        <v>A</v>
      </c>
      <c r="DL1392" s="56" t="str">
        <f t="shared" si="2229"/>
        <v>A</v>
      </c>
      <c r="DM1392" s="56" t="str">
        <f t="shared" si="2229"/>
        <v>H</v>
      </c>
      <c r="DN1392" s="56" t="str">
        <f t="shared" si="2229"/>
        <v>A</v>
      </c>
      <c r="DO1392" s="56" t="str">
        <f t="shared" si="2229"/>
        <v>H</v>
      </c>
      <c r="DP1392" s="56" t="str">
        <f t="shared" si="2229"/>
        <v>A</v>
      </c>
      <c r="DQ1392" s="56" t="str">
        <f t="shared" si="2229"/>
        <v>H</v>
      </c>
      <c r="DR1392" s="56" t="str">
        <f t="shared" si="2229"/>
        <v>A</v>
      </c>
      <c r="DS1392" s="56" t="str">
        <f t="shared" si="2229"/>
        <v>H</v>
      </c>
      <c r="DT1392" s="56" t="str">
        <f t="shared" si="2229"/>
        <v>H</v>
      </c>
      <c r="DU1392" s="56" t="str">
        <f>(IF(X1392="","",IF(BW1392&gt;CV1392,"H",IF(BW1392&lt;CV1392,"A","D"))))</f>
        <v>A</v>
      </c>
      <c r="DV1392" s="56" t="str">
        <f>(IF(Y1392="","",IF(BX1392&gt;CW1392,"H",IF(BX1392&lt;CW1392,"A","D"))))</f>
        <v>H</v>
      </c>
      <c r="DW1392" s="91"/>
      <c r="DX1392" s="56" t="str">
        <f>(IF(AA1392="","",IF(BZ1392&gt;CY1392,"H",IF(BZ1392&lt;CY1392,"A","D"))))</f>
        <v>D</v>
      </c>
      <c r="DY1392" s="56" t="str">
        <f>(IF(AB1392="","",IF(CA1392&gt;CZ1392,"H",IF(CA1392&lt;CZ1392,"A","D"))))</f>
        <v>A</v>
      </c>
      <c r="DZ1392" s="348" t="str">
        <f>(IF(AC1392="","",IF(CB1392&gt;DA1392,"H",IF(CB1392&lt;DA1392,"A","D"))))</f>
        <v>H</v>
      </c>
      <c r="EI1392" s="53" t="str">
        <f t="shared" si="2213"/>
        <v>Molesey</v>
      </c>
      <c r="EJ1392" s="79">
        <f t="shared" si="2230"/>
        <v>32</v>
      </c>
      <c r="EK1392" s="80">
        <f t="shared" si="2231"/>
        <v>7</v>
      </c>
      <c r="EL1392" s="80">
        <f t="shared" si="2232"/>
        <v>1</v>
      </c>
      <c r="EM1392" s="80">
        <f t="shared" si="2233"/>
        <v>8</v>
      </c>
      <c r="EN1392" s="80">
        <f>COUNTIF(DW$1379:DW$1395,"A")</f>
        <v>3</v>
      </c>
      <c r="EO1392" s="80">
        <f>COUNTIF(DW$1379:DW$1395,"D")</f>
        <v>3</v>
      </c>
      <c r="EP1392" s="80">
        <f>COUNTIF(DW$1379:DW$1395,"H")</f>
        <v>10</v>
      </c>
      <c r="EQ1392" s="79">
        <f t="shared" si="2234"/>
        <v>10</v>
      </c>
      <c r="ER1392" s="79">
        <f t="shared" si="2214"/>
        <v>4</v>
      </c>
      <c r="ES1392" s="79">
        <f t="shared" si="2214"/>
        <v>18</v>
      </c>
      <c r="ET1392" s="81">
        <f>SUM($BL1392:$CI1392)+SUM(CX$1379:CX$1395)</f>
        <v>41</v>
      </c>
      <c r="EU1392" s="81">
        <f>SUM($CK1392:$DH1392)+SUM(BY$1379:BY$1395)</f>
        <v>60</v>
      </c>
      <c r="EV1392" s="79">
        <f t="shared" si="2215"/>
        <v>34</v>
      </c>
      <c r="EW1392" s="81">
        <f t="shared" si="2235"/>
        <v>-19</v>
      </c>
      <c r="EX1392" s="78"/>
      <c r="EY1392" s="80">
        <f t="shared" si="2216"/>
        <v>32</v>
      </c>
      <c r="EZ1392" s="80">
        <f t="shared" si="2217"/>
        <v>10</v>
      </c>
      <c r="FA1392" s="80">
        <f t="shared" si="2218"/>
        <v>4</v>
      </c>
      <c r="FB1392" s="80">
        <f t="shared" si="2219"/>
        <v>18</v>
      </c>
      <c r="FC1392" s="80">
        <f t="shared" si="2220"/>
        <v>41</v>
      </c>
      <c r="FD1392" s="80">
        <f t="shared" si="2221"/>
        <v>60</v>
      </c>
      <c r="FE1392" s="80">
        <f t="shared" si="2222"/>
        <v>34</v>
      </c>
      <c r="FF1392" s="80">
        <f t="shared" si="2223"/>
        <v>-19</v>
      </c>
      <c r="FH1392" s="54">
        <f t="shared" si="2236"/>
        <v>0</v>
      </c>
      <c r="FI1392" s="54">
        <f t="shared" si="2237"/>
        <v>0</v>
      </c>
      <c r="FJ1392" s="54">
        <f t="shared" si="2224"/>
        <v>0</v>
      </c>
      <c r="FK1392" s="54">
        <f t="shared" si="2224"/>
        <v>0</v>
      </c>
      <c r="FL1392" s="54">
        <f t="shared" si="2224"/>
        <v>0</v>
      </c>
      <c r="FM1392" s="54">
        <f t="shared" si="2224"/>
        <v>0</v>
      </c>
      <c r="FN1392" s="54">
        <f t="shared" si="2224"/>
        <v>0</v>
      </c>
      <c r="FO1392" s="54">
        <f t="shared" si="2224"/>
        <v>0</v>
      </c>
      <c r="FQ1392" s="54" t="str">
        <f t="shared" si="2207"/>
        <v/>
      </c>
      <c r="FR1392" s="54" t="str">
        <f t="shared" si="2208"/>
        <v/>
      </c>
      <c r="FS1392" s="54" t="str">
        <f t="shared" si="2225"/>
        <v/>
      </c>
      <c r="FT1392" s="54" t="str">
        <f t="shared" si="2226"/>
        <v/>
      </c>
      <c r="FU1392" s="54" t="str">
        <f t="shared" si="2226"/>
        <v/>
      </c>
      <c r="FV1392" s="54" t="str">
        <f t="shared" si="2175"/>
        <v/>
      </c>
      <c r="FW1392" s="54" t="str">
        <f t="shared" si="2175"/>
        <v/>
      </c>
      <c r="FX1392" s="54" t="str">
        <f t="shared" si="2175"/>
        <v/>
      </c>
      <c r="FZ1392" s="58"/>
      <c r="GA1392" s="59"/>
      <c r="GB1392" s="60"/>
      <c r="GC1392" s="58"/>
      <c r="GD1392" s="59"/>
      <c r="GE1392" s="61"/>
      <c r="GF1392" s="58"/>
      <c r="GG1392" s="61"/>
      <c r="GH1392" s="61"/>
    </row>
    <row r="1393" spans="1:192" s="54" customFormat="1" ht="12" x14ac:dyDescent="0.25">
      <c r="A1393" s="54">
        <v>15</v>
      </c>
      <c r="B1393" s="54" t="s">
        <v>1822</v>
      </c>
      <c r="C1393" s="56">
        <v>32</v>
      </c>
      <c r="D1393" s="56">
        <v>5</v>
      </c>
      <c r="E1393" s="56">
        <v>7</v>
      </c>
      <c r="F1393" s="56">
        <v>20</v>
      </c>
      <c r="G1393" s="56">
        <v>35</v>
      </c>
      <c r="H1393" s="56">
        <v>81</v>
      </c>
      <c r="I1393" s="57">
        <v>22</v>
      </c>
      <c r="J1393" s="56">
        <f t="shared" si="2209"/>
        <v>-46</v>
      </c>
      <c r="L1393" s="82" t="s">
        <v>1950</v>
      </c>
      <c r="M1393" s="253" t="s">
        <v>150</v>
      </c>
      <c r="N1393" s="59" t="s">
        <v>74</v>
      </c>
      <c r="O1393" s="59" t="s">
        <v>89</v>
      </c>
      <c r="P1393" s="59" t="s">
        <v>77</v>
      </c>
      <c r="Q1393" s="59" t="s">
        <v>99</v>
      </c>
      <c r="R1393" s="59" t="s">
        <v>177</v>
      </c>
      <c r="S1393" s="59" t="s">
        <v>148</v>
      </c>
      <c r="T1393" s="59" t="s">
        <v>74</v>
      </c>
      <c r="U1393" s="59" t="s">
        <v>74</v>
      </c>
      <c r="V1393" s="59" t="s">
        <v>283</v>
      </c>
      <c r="W1393" s="59" t="s">
        <v>273</v>
      </c>
      <c r="X1393" s="59" t="s">
        <v>59</v>
      </c>
      <c r="Y1393" s="59" t="s">
        <v>89</v>
      </c>
      <c r="Z1393" s="59" t="s">
        <v>99</v>
      </c>
      <c r="AA1393" s="83"/>
      <c r="AB1393" s="59" t="s">
        <v>110</v>
      </c>
      <c r="AC1393" s="85" t="s">
        <v>125</v>
      </c>
      <c r="AL1393" s="82" t="s">
        <v>1950</v>
      </c>
      <c r="AM1393" s="479" t="s">
        <v>585</v>
      </c>
      <c r="AN1393" s="59" t="s">
        <v>586</v>
      </c>
      <c r="AO1393" s="59" t="s">
        <v>242</v>
      </c>
      <c r="AP1393" s="59" t="s">
        <v>480</v>
      </c>
      <c r="AQ1393" s="59" t="s">
        <v>256</v>
      </c>
      <c r="AR1393" s="59" t="s">
        <v>250</v>
      </c>
      <c r="AS1393" s="59" t="s">
        <v>128</v>
      </c>
      <c r="AT1393" s="59" t="s">
        <v>1095</v>
      </c>
      <c r="AU1393" s="59" t="s">
        <v>114</v>
      </c>
      <c r="AV1393" s="59" t="s">
        <v>239</v>
      </c>
      <c r="AW1393" s="59" t="s">
        <v>116</v>
      </c>
      <c r="AX1393" s="59" t="s">
        <v>284</v>
      </c>
      <c r="AY1393" s="59" t="s">
        <v>582</v>
      </c>
      <c r="AZ1393" s="59" t="s">
        <v>573</v>
      </c>
      <c r="BA1393" s="83"/>
      <c r="BB1393" s="59" t="s">
        <v>1171</v>
      </c>
      <c r="BC1393" s="85" t="s">
        <v>264</v>
      </c>
      <c r="BL1393" s="90">
        <f t="shared" si="2227"/>
        <v>3</v>
      </c>
      <c r="BM1393" s="77">
        <f t="shared" si="2227"/>
        <v>1</v>
      </c>
      <c r="BN1393" s="77">
        <f t="shared" si="2227"/>
        <v>3</v>
      </c>
      <c r="BO1393" s="77">
        <f t="shared" si="2227"/>
        <v>2</v>
      </c>
      <c r="BP1393" s="77">
        <f t="shared" si="2227"/>
        <v>1</v>
      </c>
      <c r="BQ1393" s="77">
        <f t="shared" si="2227"/>
        <v>2</v>
      </c>
      <c r="BR1393" s="77">
        <f t="shared" si="2227"/>
        <v>0</v>
      </c>
      <c r="BS1393" s="77">
        <f t="shared" si="2227"/>
        <v>1</v>
      </c>
      <c r="BT1393" s="77">
        <f t="shared" si="2227"/>
        <v>1</v>
      </c>
      <c r="BU1393" s="77">
        <f t="shared" si="2227"/>
        <v>4</v>
      </c>
      <c r="BV1393" s="77">
        <f t="shared" si="2227"/>
        <v>4</v>
      </c>
      <c r="BW1393" s="77">
        <f>(IF(X1393="","",(IF(MID(X1393,2,1)="-",LEFT(X1393,1),LEFT(X1393,2)))+0))</f>
        <v>4</v>
      </c>
      <c r="BX1393" s="77">
        <f>(IF(Y1393="","",(IF(MID(Y1393,2,1)="-",LEFT(Y1393,1),LEFT(Y1393,2)))+0))</f>
        <v>3</v>
      </c>
      <c r="BY1393" s="77">
        <f>(IF(Z1393="","",(IF(MID(Z1393,2,1)="-",LEFT(Z1393,1),LEFT(Z1393,2)))+0))</f>
        <v>1</v>
      </c>
      <c r="BZ1393" s="91"/>
      <c r="CA1393" s="77">
        <f>(IF(AB1393="","",(IF(MID(AB1393,2,1)="-",LEFT(AB1393,1),LEFT(AB1393,2)))+0))</f>
        <v>1</v>
      </c>
      <c r="CB1393" s="92">
        <f>(IF(AC1393="","",(IF(MID(AC1393,2,1)="-",LEFT(AC1393,1),LEFT(AC1393,2)))+0))</f>
        <v>5</v>
      </c>
      <c r="CJ1393" s="78"/>
      <c r="CK1393" s="90">
        <f t="shared" si="2228"/>
        <v>1</v>
      </c>
      <c r="CL1393" s="77">
        <f t="shared" si="2228"/>
        <v>2</v>
      </c>
      <c r="CM1393" s="77">
        <f t="shared" si="2228"/>
        <v>0</v>
      </c>
      <c r="CN1393" s="77">
        <f t="shared" si="2228"/>
        <v>1</v>
      </c>
      <c r="CO1393" s="77">
        <f t="shared" si="2228"/>
        <v>0</v>
      </c>
      <c r="CP1393" s="77">
        <f t="shared" si="2228"/>
        <v>0</v>
      </c>
      <c r="CQ1393" s="77">
        <f t="shared" si="2228"/>
        <v>1</v>
      </c>
      <c r="CR1393" s="77">
        <f t="shared" si="2228"/>
        <v>2</v>
      </c>
      <c r="CS1393" s="77">
        <f t="shared" si="2228"/>
        <v>2</v>
      </c>
      <c r="CT1393" s="77">
        <f t="shared" si="2228"/>
        <v>6</v>
      </c>
      <c r="CU1393" s="77">
        <f t="shared" si="2228"/>
        <v>4</v>
      </c>
      <c r="CV1393" s="77">
        <f>(IF(X1393="","",IF(RIGHT(X1393,2)="10",RIGHT(X1393,2),RIGHT(X1393,1))+0))</f>
        <v>0</v>
      </c>
      <c r="CW1393" s="77">
        <f>(IF(Y1393="","",IF(RIGHT(Y1393,2)="10",RIGHT(Y1393,2),RIGHT(Y1393,1))+0))</f>
        <v>0</v>
      </c>
      <c r="CX1393" s="77">
        <f>(IF(Z1393="","",IF(RIGHT(Z1393,2)="10",RIGHT(Z1393,2),RIGHT(Z1393,1))+0))</f>
        <v>0</v>
      </c>
      <c r="CY1393" s="91"/>
      <c r="CZ1393" s="77">
        <f>(IF(AB1393="","",IF(RIGHT(AB1393,2)="10",RIGHT(AB1393,2),RIGHT(AB1393,1))+0))</f>
        <v>7</v>
      </c>
      <c r="DA1393" s="92">
        <f>(IF(AC1393="","",IF(RIGHT(AC1393,2)="10",RIGHT(AC1393,2),RIGHT(AC1393,1))+0))</f>
        <v>0</v>
      </c>
      <c r="DJ1393" s="347" t="str">
        <f t="shared" si="2229"/>
        <v>H</v>
      </c>
      <c r="DK1393" s="56" t="str">
        <f t="shared" si="2229"/>
        <v>A</v>
      </c>
      <c r="DL1393" s="56" t="str">
        <f t="shared" si="2229"/>
        <v>H</v>
      </c>
      <c r="DM1393" s="56" t="str">
        <f t="shared" si="2229"/>
        <v>H</v>
      </c>
      <c r="DN1393" s="56" t="str">
        <f t="shared" si="2229"/>
        <v>H</v>
      </c>
      <c r="DO1393" s="56" t="str">
        <f t="shared" si="2229"/>
        <v>H</v>
      </c>
      <c r="DP1393" s="56" t="str">
        <f t="shared" si="2229"/>
        <v>A</v>
      </c>
      <c r="DQ1393" s="56" t="str">
        <f t="shared" si="2229"/>
        <v>A</v>
      </c>
      <c r="DR1393" s="56" t="str">
        <f t="shared" si="2229"/>
        <v>A</v>
      </c>
      <c r="DS1393" s="56" t="str">
        <f t="shared" si="2229"/>
        <v>A</v>
      </c>
      <c r="DT1393" s="56" t="str">
        <f t="shared" si="2229"/>
        <v>D</v>
      </c>
      <c r="DU1393" s="56" t="str">
        <f>(IF(X1393="","",IF(BW1393&gt;CV1393,"H",IF(BW1393&lt;CV1393,"A","D"))))</f>
        <v>H</v>
      </c>
      <c r="DV1393" s="56" t="str">
        <f>(IF(Y1393="","",IF(BX1393&gt;CW1393,"H",IF(BX1393&lt;CW1393,"A","D"))))</f>
        <v>H</v>
      </c>
      <c r="DW1393" s="56" t="str">
        <f>(IF(Z1393="","",IF(BY1393&gt;CX1393,"H",IF(BY1393&lt;CX1393,"A","D"))))</f>
        <v>H</v>
      </c>
      <c r="DX1393" s="91"/>
      <c r="DY1393" s="56" t="str">
        <f>(IF(AB1393="","",IF(CA1393&gt;CZ1393,"H",IF(CA1393&lt;CZ1393,"A","D"))))</f>
        <v>A</v>
      </c>
      <c r="DZ1393" s="348" t="str">
        <f>(IF(AC1393="","",IF(CB1393&gt;DA1393,"H",IF(CB1393&lt;DA1393,"A","D"))))</f>
        <v>H</v>
      </c>
      <c r="EI1393" s="53" t="str">
        <f t="shared" si="2213"/>
        <v>Tonbridge Angels</v>
      </c>
      <c r="EJ1393" s="79">
        <f t="shared" si="2230"/>
        <v>32</v>
      </c>
      <c r="EK1393" s="80">
        <f t="shared" si="2231"/>
        <v>9</v>
      </c>
      <c r="EL1393" s="80">
        <f t="shared" si="2232"/>
        <v>1</v>
      </c>
      <c r="EM1393" s="80">
        <f t="shared" si="2233"/>
        <v>6</v>
      </c>
      <c r="EN1393" s="80">
        <f>COUNTIF(DX$1379:DX$1395,"A")</f>
        <v>7</v>
      </c>
      <c r="EO1393" s="80">
        <f>COUNTIF(DX$1379:DX$1395,"D")</f>
        <v>2</v>
      </c>
      <c r="EP1393" s="80">
        <f>COUNTIF(DX$1379:DX$1395,"H")</f>
        <v>7</v>
      </c>
      <c r="EQ1393" s="79">
        <f t="shared" si="2234"/>
        <v>16</v>
      </c>
      <c r="ER1393" s="79">
        <f t="shared" si="2214"/>
        <v>3</v>
      </c>
      <c r="ES1393" s="79">
        <f t="shared" si="2214"/>
        <v>13</v>
      </c>
      <c r="ET1393" s="81">
        <f>SUM($BL1393:$CI1393)+SUM(CY$1379:CY$1395)</f>
        <v>62</v>
      </c>
      <c r="EU1393" s="81">
        <f>SUM($CK1393:$DH1393)+SUM(BZ$1379:BZ$1395)</f>
        <v>61</v>
      </c>
      <c r="EV1393" s="79">
        <f t="shared" si="2215"/>
        <v>51</v>
      </c>
      <c r="EW1393" s="81">
        <f t="shared" si="2235"/>
        <v>1</v>
      </c>
      <c r="EX1393" s="78"/>
      <c r="EY1393" s="80">
        <f t="shared" si="2216"/>
        <v>32</v>
      </c>
      <c r="EZ1393" s="80">
        <f t="shared" si="2217"/>
        <v>16</v>
      </c>
      <c r="FA1393" s="80">
        <f t="shared" si="2218"/>
        <v>3</v>
      </c>
      <c r="FB1393" s="80">
        <f t="shared" si="2219"/>
        <v>13</v>
      </c>
      <c r="FC1393" s="80">
        <f t="shared" si="2220"/>
        <v>62</v>
      </c>
      <c r="FD1393" s="80">
        <f t="shared" si="2221"/>
        <v>61</v>
      </c>
      <c r="FE1393" s="80">
        <f t="shared" si="2222"/>
        <v>51</v>
      </c>
      <c r="FF1393" s="80">
        <f t="shared" si="2223"/>
        <v>1</v>
      </c>
      <c r="FH1393" s="54">
        <f t="shared" si="2236"/>
        <v>0</v>
      </c>
      <c r="FI1393" s="54">
        <f t="shared" si="2237"/>
        <v>0</v>
      </c>
      <c r="FJ1393" s="54">
        <f t="shared" si="2224"/>
        <v>0</v>
      </c>
      <c r="FK1393" s="54">
        <f t="shared" si="2224"/>
        <v>0</v>
      </c>
      <c r="FL1393" s="54">
        <f t="shared" si="2224"/>
        <v>0</v>
      </c>
      <c r="FM1393" s="54">
        <f t="shared" si="2224"/>
        <v>0</v>
      </c>
      <c r="FN1393" s="54">
        <f t="shared" si="2224"/>
        <v>0</v>
      </c>
      <c r="FO1393" s="54">
        <f t="shared" si="2224"/>
        <v>0</v>
      </c>
      <c r="FQ1393" s="54" t="str">
        <f t="shared" si="2207"/>
        <v/>
      </c>
      <c r="FR1393" s="54" t="str">
        <f t="shared" si="2208"/>
        <v/>
      </c>
      <c r="FS1393" s="54" t="str">
        <f t="shared" si="2225"/>
        <v/>
      </c>
      <c r="FT1393" s="54" t="str">
        <f t="shared" si="2226"/>
        <v/>
      </c>
      <c r="FU1393" s="54" t="str">
        <f t="shared" si="2226"/>
        <v/>
      </c>
      <c r="FV1393" s="54" t="str">
        <f t="shared" si="2175"/>
        <v/>
      </c>
      <c r="FW1393" s="54" t="str">
        <f t="shared" si="2175"/>
        <v/>
      </c>
      <c r="FX1393" s="54" t="str">
        <f t="shared" si="2175"/>
        <v/>
      </c>
      <c r="FZ1393" s="58"/>
      <c r="GA1393" s="59"/>
      <c r="GB1393" s="60"/>
      <c r="GC1393" s="58"/>
      <c r="GD1393" s="59"/>
      <c r="GE1393" s="61"/>
      <c r="GF1393" s="58"/>
      <c r="GG1393" s="61"/>
      <c r="GH1393" s="61"/>
    </row>
    <row r="1394" spans="1:192" s="54" customFormat="1" ht="12" x14ac:dyDescent="0.25">
      <c r="A1394" s="54">
        <v>16</v>
      </c>
      <c r="B1394" s="54" t="s">
        <v>1777</v>
      </c>
      <c r="C1394" s="56">
        <v>32</v>
      </c>
      <c r="D1394" s="56">
        <v>4</v>
      </c>
      <c r="E1394" s="56">
        <v>4</v>
      </c>
      <c r="F1394" s="56">
        <v>24</v>
      </c>
      <c r="G1394" s="56">
        <v>28</v>
      </c>
      <c r="H1394" s="56">
        <v>95</v>
      </c>
      <c r="I1394" s="57">
        <v>16</v>
      </c>
      <c r="J1394" s="56">
        <f t="shared" si="2209"/>
        <v>-67</v>
      </c>
      <c r="L1394" s="82" t="s">
        <v>897</v>
      </c>
      <c r="M1394" s="253" t="s">
        <v>58</v>
      </c>
      <c r="N1394" s="59" t="s">
        <v>99</v>
      </c>
      <c r="O1394" s="59" t="s">
        <v>126</v>
      </c>
      <c r="P1394" s="59" t="s">
        <v>178</v>
      </c>
      <c r="Q1394" s="59" t="s">
        <v>74</v>
      </c>
      <c r="R1394" s="59" t="s">
        <v>99</v>
      </c>
      <c r="S1394" s="59" t="s">
        <v>85</v>
      </c>
      <c r="T1394" s="59" t="s">
        <v>423</v>
      </c>
      <c r="U1394" s="59" t="s">
        <v>124</v>
      </c>
      <c r="V1394" s="59" t="s">
        <v>99</v>
      </c>
      <c r="W1394" s="59" t="s">
        <v>100</v>
      </c>
      <c r="X1394" s="59" t="s">
        <v>59</v>
      </c>
      <c r="Y1394" s="59" t="s">
        <v>269</v>
      </c>
      <c r="Z1394" s="59" t="s">
        <v>200</v>
      </c>
      <c r="AA1394" s="59" t="s">
        <v>150</v>
      </c>
      <c r="AB1394" s="83"/>
      <c r="AC1394" s="85" t="s">
        <v>177</v>
      </c>
      <c r="AL1394" s="82" t="s">
        <v>897</v>
      </c>
      <c r="AM1394" s="253" t="s">
        <v>576</v>
      </c>
      <c r="AN1394" s="59" t="s">
        <v>264</v>
      </c>
      <c r="AO1394" s="59" t="s">
        <v>1090</v>
      </c>
      <c r="AP1394" s="59" t="s">
        <v>284</v>
      </c>
      <c r="AQ1394" s="59" t="s">
        <v>237</v>
      </c>
      <c r="AR1394" s="59" t="s">
        <v>275</v>
      </c>
      <c r="AS1394" s="59" t="s">
        <v>446</v>
      </c>
      <c r="AT1394" s="59" t="s">
        <v>241</v>
      </c>
      <c r="AU1394" s="59" t="s">
        <v>238</v>
      </c>
      <c r="AV1394" s="59" t="s">
        <v>258</v>
      </c>
      <c r="AW1394" s="59" t="s">
        <v>452</v>
      </c>
      <c r="AX1394" s="59" t="s">
        <v>120</v>
      </c>
      <c r="AY1394" s="59" t="s">
        <v>594</v>
      </c>
      <c r="AZ1394" s="59" t="s">
        <v>265</v>
      </c>
      <c r="BA1394" s="59" t="s">
        <v>245</v>
      </c>
      <c r="BB1394" s="83"/>
      <c r="BC1394" s="85" t="s">
        <v>239</v>
      </c>
      <c r="BL1394" s="90">
        <f t="shared" si="2227"/>
        <v>5</v>
      </c>
      <c r="BM1394" s="77">
        <f t="shared" si="2227"/>
        <v>1</v>
      </c>
      <c r="BN1394" s="77">
        <f t="shared" si="2227"/>
        <v>7</v>
      </c>
      <c r="BO1394" s="77">
        <f t="shared" si="2227"/>
        <v>6</v>
      </c>
      <c r="BP1394" s="77">
        <f t="shared" si="2227"/>
        <v>1</v>
      </c>
      <c r="BQ1394" s="77">
        <f t="shared" si="2227"/>
        <v>1</v>
      </c>
      <c r="BR1394" s="77">
        <f t="shared" si="2227"/>
        <v>0</v>
      </c>
      <c r="BS1394" s="77">
        <f t="shared" si="2227"/>
        <v>6</v>
      </c>
      <c r="BT1394" s="77">
        <f t="shared" si="2227"/>
        <v>0</v>
      </c>
      <c r="BU1394" s="77">
        <f t="shared" si="2227"/>
        <v>1</v>
      </c>
      <c r="BV1394" s="77">
        <f t="shared" si="2227"/>
        <v>4</v>
      </c>
      <c r="BW1394" s="77">
        <f>(IF(X1394="","",(IF(MID(X1394,2,1)="-",LEFT(X1394,1),LEFT(X1394,2)))+0))</f>
        <v>4</v>
      </c>
      <c r="BX1394" s="77">
        <f>(IF(Y1394="","",(IF(MID(Y1394,2,1)="-",LEFT(Y1394,1),LEFT(Y1394,2)))+0))</f>
        <v>7</v>
      </c>
      <c r="BY1394" s="77">
        <f>(IF(Z1394="","",(IF(MID(Z1394,2,1)="-",LEFT(Z1394,1),LEFT(Z1394,2)))+0))</f>
        <v>2</v>
      </c>
      <c r="BZ1394" s="77">
        <f>(IF(AA1394="","",(IF(MID(AA1394,2,1)="-",LEFT(AA1394,1),LEFT(AA1394,2)))+0))</f>
        <v>3</v>
      </c>
      <c r="CA1394" s="91"/>
      <c r="CB1394" s="92">
        <f>(IF(AC1394="","",(IF(MID(AC1394,2,1)="-",LEFT(AC1394,1),LEFT(AC1394,2)))+0))</f>
        <v>2</v>
      </c>
      <c r="CJ1394" s="78"/>
      <c r="CK1394" s="90">
        <f t="shared" si="2228"/>
        <v>1</v>
      </c>
      <c r="CL1394" s="77">
        <f t="shared" si="2228"/>
        <v>0</v>
      </c>
      <c r="CM1394" s="77">
        <f t="shared" si="2228"/>
        <v>0</v>
      </c>
      <c r="CN1394" s="77">
        <f t="shared" si="2228"/>
        <v>1</v>
      </c>
      <c r="CO1394" s="77">
        <f t="shared" si="2228"/>
        <v>2</v>
      </c>
      <c r="CP1394" s="77">
        <f t="shared" si="2228"/>
        <v>0</v>
      </c>
      <c r="CQ1394" s="77">
        <f t="shared" si="2228"/>
        <v>4</v>
      </c>
      <c r="CR1394" s="77">
        <f t="shared" si="2228"/>
        <v>3</v>
      </c>
      <c r="CS1394" s="77">
        <f t="shared" si="2228"/>
        <v>0</v>
      </c>
      <c r="CT1394" s="77">
        <f t="shared" si="2228"/>
        <v>0</v>
      </c>
      <c r="CU1394" s="77">
        <f t="shared" si="2228"/>
        <v>3</v>
      </c>
      <c r="CV1394" s="77">
        <f>(IF(X1394="","",IF(RIGHT(X1394,2)="10",RIGHT(X1394,2),RIGHT(X1394,1))+0))</f>
        <v>0</v>
      </c>
      <c r="CW1394" s="77">
        <f>(IF(Y1394="","",IF(RIGHT(Y1394,2)="10",RIGHT(Y1394,2),RIGHT(Y1394,1))+0))</f>
        <v>1</v>
      </c>
      <c r="CX1394" s="77">
        <f>(IF(Z1394="","",IF(RIGHT(Z1394,2)="10",RIGHT(Z1394,2),RIGHT(Z1394,1))+0))</f>
        <v>2</v>
      </c>
      <c r="CY1394" s="77">
        <f>(IF(AA1394="","",IF(RIGHT(AA1394,2)="10",RIGHT(AA1394,2),RIGHT(AA1394,1))+0))</f>
        <v>1</v>
      </c>
      <c r="CZ1394" s="91"/>
      <c r="DA1394" s="92">
        <f>(IF(AC1394="","",IF(RIGHT(AC1394,2)="10",RIGHT(AC1394,2),RIGHT(AC1394,1))+0))</f>
        <v>0</v>
      </c>
      <c r="DJ1394" s="347" t="str">
        <f t="shared" si="2229"/>
        <v>H</v>
      </c>
      <c r="DK1394" s="56" t="str">
        <f t="shared" si="2229"/>
        <v>H</v>
      </c>
      <c r="DL1394" s="56" t="str">
        <f t="shared" si="2229"/>
        <v>H</v>
      </c>
      <c r="DM1394" s="56" t="str">
        <f t="shared" si="2229"/>
        <v>H</v>
      </c>
      <c r="DN1394" s="56" t="str">
        <f t="shared" si="2229"/>
        <v>A</v>
      </c>
      <c r="DO1394" s="56" t="str">
        <f t="shared" si="2229"/>
        <v>H</v>
      </c>
      <c r="DP1394" s="56" t="str">
        <f t="shared" si="2229"/>
        <v>A</v>
      </c>
      <c r="DQ1394" s="56" t="str">
        <f t="shared" si="2229"/>
        <v>H</v>
      </c>
      <c r="DR1394" s="56" t="str">
        <f t="shared" si="2229"/>
        <v>D</v>
      </c>
      <c r="DS1394" s="56" t="str">
        <f t="shared" si="2229"/>
        <v>H</v>
      </c>
      <c r="DT1394" s="56" t="str">
        <f t="shared" si="2229"/>
        <v>H</v>
      </c>
      <c r="DU1394" s="56" t="str">
        <f>(IF(X1394="","",IF(BW1394&gt;CV1394,"H",IF(BW1394&lt;CV1394,"A","D"))))</f>
        <v>H</v>
      </c>
      <c r="DV1394" s="56" t="str">
        <f>(IF(Y1394="","",IF(BX1394&gt;CW1394,"H",IF(BX1394&lt;CW1394,"A","D"))))</f>
        <v>H</v>
      </c>
      <c r="DW1394" s="56" t="str">
        <f>(IF(Z1394="","",IF(BY1394&gt;CX1394,"H",IF(BY1394&lt;CX1394,"A","D"))))</f>
        <v>D</v>
      </c>
      <c r="DX1394" s="56" t="str">
        <f>(IF(AA1394="","",IF(BZ1394&gt;CY1394,"H",IF(BZ1394&lt;CY1394,"A","D"))))</f>
        <v>H</v>
      </c>
      <c r="DY1394" s="91"/>
      <c r="DZ1394" s="348" t="str">
        <f>(IF(AC1394="","",IF(CB1394&gt;DA1394,"H",IF(CB1394&lt;DA1394,"A","D"))))</f>
        <v>H</v>
      </c>
      <c r="EI1394" s="53" t="str">
        <f t="shared" si="2213"/>
        <v>Tooting &amp; Mitcham United</v>
      </c>
      <c r="EJ1394" s="79">
        <f t="shared" si="2230"/>
        <v>32</v>
      </c>
      <c r="EK1394" s="80">
        <f t="shared" si="2231"/>
        <v>12</v>
      </c>
      <c r="EL1394" s="80">
        <f t="shared" si="2232"/>
        <v>2</v>
      </c>
      <c r="EM1394" s="80">
        <f t="shared" si="2233"/>
        <v>2</v>
      </c>
      <c r="EN1394" s="80">
        <f>COUNTIF(DY$1379:DY$1395,"A")</f>
        <v>10</v>
      </c>
      <c r="EO1394" s="80">
        <f>COUNTIF(DY$1379:DY$1395,"D")</f>
        <v>3</v>
      </c>
      <c r="EP1394" s="80">
        <f>COUNTIF(DY$1379:DY$1395,"H")</f>
        <v>3</v>
      </c>
      <c r="EQ1394" s="79">
        <f t="shared" si="2234"/>
        <v>22</v>
      </c>
      <c r="ER1394" s="79">
        <f t="shared" si="2214"/>
        <v>5</v>
      </c>
      <c r="ES1394" s="79">
        <f t="shared" si="2214"/>
        <v>5</v>
      </c>
      <c r="ET1394" s="81">
        <f>SUM($BL1394:$CI1394)+SUM(CZ$1379:CZ$1395)</f>
        <v>103</v>
      </c>
      <c r="EU1394" s="81">
        <f>SUM($CK1394:$DH1394)+SUM(CA$1379:CA$1395)</f>
        <v>39</v>
      </c>
      <c r="EV1394" s="79">
        <f t="shared" si="2215"/>
        <v>71</v>
      </c>
      <c r="EW1394" s="81">
        <f t="shared" si="2235"/>
        <v>64</v>
      </c>
      <c r="EX1394" s="78"/>
      <c r="EY1394" s="80">
        <f t="shared" si="2216"/>
        <v>32</v>
      </c>
      <c r="EZ1394" s="80">
        <f t="shared" si="2217"/>
        <v>22</v>
      </c>
      <c r="FA1394" s="80">
        <f t="shared" si="2218"/>
        <v>5</v>
      </c>
      <c r="FB1394" s="80">
        <f t="shared" si="2219"/>
        <v>5</v>
      </c>
      <c r="FC1394" s="80">
        <f t="shared" si="2220"/>
        <v>103</v>
      </c>
      <c r="FD1394" s="80">
        <f t="shared" si="2221"/>
        <v>39</v>
      </c>
      <c r="FE1394" s="80">
        <f t="shared" si="2222"/>
        <v>71</v>
      </c>
      <c r="FF1394" s="80">
        <f t="shared" si="2223"/>
        <v>64</v>
      </c>
      <c r="FH1394" s="54">
        <f t="shared" si="2236"/>
        <v>0</v>
      </c>
      <c r="FI1394" s="54">
        <f t="shared" si="2237"/>
        <v>0</v>
      </c>
      <c r="FJ1394" s="54">
        <f t="shared" si="2224"/>
        <v>0</v>
      </c>
      <c r="FK1394" s="54">
        <f t="shared" si="2224"/>
        <v>0</v>
      </c>
      <c r="FL1394" s="54">
        <f t="shared" si="2224"/>
        <v>0</v>
      </c>
      <c r="FM1394" s="54">
        <f t="shared" si="2224"/>
        <v>0</v>
      </c>
      <c r="FN1394" s="54">
        <f t="shared" si="2224"/>
        <v>0</v>
      </c>
      <c r="FO1394" s="54">
        <f t="shared" si="2224"/>
        <v>0</v>
      </c>
      <c r="FQ1394" s="54" t="str">
        <f t="shared" si="2207"/>
        <v/>
      </c>
      <c r="FR1394" s="54" t="str">
        <f t="shared" si="2208"/>
        <v/>
      </c>
      <c r="FS1394" s="54" t="str">
        <f t="shared" si="2225"/>
        <v/>
      </c>
      <c r="FT1394" s="54" t="str">
        <f t="shared" si="2226"/>
        <v/>
      </c>
      <c r="FU1394" s="54" t="str">
        <f t="shared" si="2226"/>
        <v/>
      </c>
      <c r="FV1394" s="54" t="str">
        <f t="shared" si="2175"/>
        <v/>
      </c>
      <c r="FW1394" s="54" t="str">
        <f t="shared" si="2175"/>
        <v/>
      </c>
      <c r="FX1394" s="54" t="str">
        <f t="shared" si="2175"/>
        <v/>
      </c>
      <c r="FZ1394" s="58"/>
      <c r="GA1394" s="59"/>
      <c r="GB1394" s="60"/>
      <c r="GC1394" s="58"/>
      <c r="GD1394" s="59"/>
      <c r="GE1394" s="61"/>
      <c r="GF1394" s="58"/>
      <c r="GG1394" s="61"/>
      <c r="GH1394" s="61"/>
    </row>
    <row r="1395" spans="1:192" s="54" customFormat="1" ht="12.6" thickBot="1" x14ac:dyDescent="0.3">
      <c r="A1395" s="54">
        <v>17</v>
      </c>
      <c r="B1395" s="54" t="s">
        <v>1971</v>
      </c>
      <c r="C1395" s="56">
        <v>32</v>
      </c>
      <c r="D1395" s="56">
        <v>4</v>
      </c>
      <c r="E1395" s="56">
        <v>1</v>
      </c>
      <c r="F1395" s="56">
        <v>27</v>
      </c>
      <c r="G1395" s="56">
        <v>30</v>
      </c>
      <c r="H1395" s="56">
        <v>128</v>
      </c>
      <c r="I1395" s="57">
        <v>13</v>
      </c>
      <c r="J1395" s="56">
        <f t="shared" si="2209"/>
        <v>-98</v>
      </c>
      <c r="L1395" s="101" t="s">
        <v>1850</v>
      </c>
      <c r="M1395" s="257" t="s">
        <v>150</v>
      </c>
      <c r="N1395" s="102" t="s">
        <v>148</v>
      </c>
      <c r="O1395" s="102" t="s">
        <v>206</v>
      </c>
      <c r="P1395" s="102" t="s">
        <v>77</v>
      </c>
      <c r="Q1395" s="102" t="s">
        <v>85</v>
      </c>
      <c r="R1395" s="102" t="s">
        <v>59</v>
      </c>
      <c r="S1395" s="102" t="s">
        <v>62</v>
      </c>
      <c r="T1395" s="102" t="s">
        <v>87</v>
      </c>
      <c r="U1395" s="102" t="s">
        <v>85</v>
      </c>
      <c r="V1395" s="102" t="s">
        <v>77</v>
      </c>
      <c r="W1395" s="102" t="s">
        <v>76</v>
      </c>
      <c r="X1395" s="102" t="s">
        <v>77</v>
      </c>
      <c r="Y1395" s="102" t="s">
        <v>77</v>
      </c>
      <c r="Z1395" s="102" t="s">
        <v>200</v>
      </c>
      <c r="AA1395" s="102" t="s">
        <v>103</v>
      </c>
      <c r="AB1395" s="102" t="s">
        <v>150</v>
      </c>
      <c r="AC1395" s="104"/>
      <c r="AL1395" s="101" t="s">
        <v>1850</v>
      </c>
      <c r="AM1395" s="257" t="s">
        <v>64</v>
      </c>
      <c r="AN1395" s="102" t="s">
        <v>573</v>
      </c>
      <c r="AO1395" s="102" t="s">
        <v>247</v>
      </c>
      <c r="AP1395" s="102" t="s">
        <v>255</v>
      </c>
      <c r="AQ1395" s="102" t="s">
        <v>70</v>
      </c>
      <c r="AR1395" s="102" t="s">
        <v>245</v>
      </c>
      <c r="AS1395" s="102" t="s">
        <v>265</v>
      </c>
      <c r="AT1395" s="102" t="s">
        <v>593</v>
      </c>
      <c r="AU1395" s="102" t="s">
        <v>594</v>
      </c>
      <c r="AV1395" s="102" t="s">
        <v>284</v>
      </c>
      <c r="AW1395" s="102" t="s">
        <v>586</v>
      </c>
      <c r="AX1395" s="102" t="s">
        <v>589</v>
      </c>
      <c r="AY1395" s="102" t="s">
        <v>114</v>
      </c>
      <c r="AZ1395" s="102" t="s">
        <v>248</v>
      </c>
      <c r="BA1395" s="102" t="s">
        <v>240</v>
      </c>
      <c r="BB1395" s="102" t="s">
        <v>256</v>
      </c>
      <c r="BC1395" s="104"/>
      <c r="BL1395" s="107">
        <f t="shared" si="2227"/>
        <v>3</v>
      </c>
      <c r="BM1395" s="108">
        <f t="shared" si="2227"/>
        <v>0</v>
      </c>
      <c r="BN1395" s="108">
        <f t="shared" si="2227"/>
        <v>1</v>
      </c>
      <c r="BO1395" s="108">
        <f t="shared" si="2227"/>
        <v>2</v>
      </c>
      <c r="BP1395" s="108">
        <f t="shared" si="2227"/>
        <v>0</v>
      </c>
      <c r="BQ1395" s="108">
        <f t="shared" si="2227"/>
        <v>4</v>
      </c>
      <c r="BR1395" s="108">
        <f t="shared" si="2227"/>
        <v>1</v>
      </c>
      <c r="BS1395" s="108">
        <f t="shared" si="2227"/>
        <v>3</v>
      </c>
      <c r="BT1395" s="108">
        <f t="shared" si="2227"/>
        <v>0</v>
      </c>
      <c r="BU1395" s="108">
        <f t="shared" si="2227"/>
        <v>2</v>
      </c>
      <c r="BV1395" s="108">
        <f t="shared" si="2227"/>
        <v>0</v>
      </c>
      <c r="BW1395" s="108">
        <f>(IF(X1395="","",(IF(MID(X1395,2,1)="-",LEFT(X1395,1),LEFT(X1395,2)))+0))</f>
        <v>2</v>
      </c>
      <c r="BX1395" s="108">
        <f>(IF(Y1395="","",(IF(MID(Y1395,2,1)="-",LEFT(Y1395,1),LEFT(Y1395,2)))+0))</f>
        <v>2</v>
      </c>
      <c r="BY1395" s="108">
        <f>(IF(Z1395="","",(IF(MID(Z1395,2,1)="-",LEFT(Z1395,1),LEFT(Z1395,2)))+0))</f>
        <v>2</v>
      </c>
      <c r="BZ1395" s="108">
        <f>(IF(AA1395="","",(IF(MID(AA1395,2,1)="-",LEFT(AA1395,1),LEFT(AA1395,2)))+0))</f>
        <v>1</v>
      </c>
      <c r="CA1395" s="108">
        <f>(IF(AB1395="","",(IF(MID(AB1395,2,1)="-",LEFT(AB1395,1),LEFT(AB1395,2)))+0))</f>
        <v>3</v>
      </c>
      <c r="CB1395" s="109"/>
      <c r="CJ1395" s="78"/>
      <c r="CK1395" s="107">
        <f t="shared" si="2228"/>
        <v>1</v>
      </c>
      <c r="CL1395" s="108">
        <f t="shared" si="2228"/>
        <v>1</v>
      </c>
      <c r="CM1395" s="108">
        <f t="shared" si="2228"/>
        <v>4</v>
      </c>
      <c r="CN1395" s="108">
        <f t="shared" si="2228"/>
        <v>1</v>
      </c>
      <c r="CO1395" s="108">
        <f t="shared" si="2228"/>
        <v>4</v>
      </c>
      <c r="CP1395" s="108">
        <f t="shared" si="2228"/>
        <v>0</v>
      </c>
      <c r="CQ1395" s="108">
        <f t="shared" si="2228"/>
        <v>1</v>
      </c>
      <c r="CR1395" s="108">
        <f t="shared" si="2228"/>
        <v>3</v>
      </c>
      <c r="CS1395" s="108">
        <f t="shared" si="2228"/>
        <v>4</v>
      </c>
      <c r="CT1395" s="108">
        <f t="shared" si="2228"/>
        <v>1</v>
      </c>
      <c r="CU1395" s="108">
        <f t="shared" si="2228"/>
        <v>2</v>
      </c>
      <c r="CV1395" s="108">
        <f>(IF(X1395="","",IF(RIGHT(X1395,2)="10",RIGHT(X1395,2),RIGHT(X1395,1))+0))</f>
        <v>1</v>
      </c>
      <c r="CW1395" s="108">
        <f>(IF(Y1395="","",IF(RIGHT(Y1395,2)="10",RIGHT(Y1395,2),RIGHT(Y1395,1))+0))</f>
        <v>1</v>
      </c>
      <c r="CX1395" s="108">
        <f>(IF(Z1395="","",IF(RIGHT(Z1395,2)="10",RIGHT(Z1395,2),RIGHT(Z1395,1))+0))</f>
        <v>2</v>
      </c>
      <c r="CY1395" s="108">
        <f>(IF(AA1395="","",IF(RIGHT(AA1395,2)="10",RIGHT(AA1395,2),RIGHT(AA1395,1))+0))</f>
        <v>3</v>
      </c>
      <c r="CZ1395" s="108">
        <f>(IF(AB1395="","",IF(RIGHT(AB1395,2)="10",RIGHT(AB1395,2),RIGHT(AB1395,1))+0))</f>
        <v>1</v>
      </c>
      <c r="DA1395" s="109"/>
      <c r="DJ1395" s="351" t="str">
        <f t="shared" si="2229"/>
        <v>H</v>
      </c>
      <c r="DK1395" s="352" t="str">
        <f t="shared" si="2229"/>
        <v>A</v>
      </c>
      <c r="DL1395" s="352" t="str">
        <f t="shared" si="2229"/>
        <v>A</v>
      </c>
      <c r="DM1395" s="352" t="str">
        <f t="shared" si="2229"/>
        <v>H</v>
      </c>
      <c r="DN1395" s="352" t="str">
        <f t="shared" si="2229"/>
        <v>A</v>
      </c>
      <c r="DO1395" s="352" t="str">
        <f t="shared" si="2229"/>
        <v>H</v>
      </c>
      <c r="DP1395" s="352" t="str">
        <f t="shared" si="2229"/>
        <v>D</v>
      </c>
      <c r="DQ1395" s="352" t="str">
        <f t="shared" si="2229"/>
        <v>D</v>
      </c>
      <c r="DR1395" s="352" t="str">
        <f t="shared" si="2229"/>
        <v>A</v>
      </c>
      <c r="DS1395" s="352" t="str">
        <f t="shared" si="2229"/>
        <v>H</v>
      </c>
      <c r="DT1395" s="352" t="str">
        <f t="shared" si="2229"/>
        <v>A</v>
      </c>
      <c r="DU1395" s="352" t="str">
        <f>(IF(X1395="","",IF(BW1395&gt;CV1395,"H",IF(BW1395&lt;CV1395,"A","D"))))</f>
        <v>H</v>
      </c>
      <c r="DV1395" s="352" t="str">
        <f>(IF(Y1395="","",IF(BX1395&gt;CW1395,"H",IF(BX1395&lt;CW1395,"A","D"))))</f>
        <v>H</v>
      </c>
      <c r="DW1395" s="352" t="str">
        <f>(IF(Z1395="","",IF(BY1395&gt;CX1395,"H",IF(BY1395&lt;CX1395,"A","D"))))</f>
        <v>D</v>
      </c>
      <c r="DX1395" s="352" t="str">
        <f>(IF(AA1395="","",IF(BZ1395&gt;CY1395,"H",IF(BZ1395&lt;CY1395,"A","D"))))</f>
        <v>A</v>
      </c>
      <c r="DY1395" s="352" t="str">
        <f>(IF(AB1395="","",IF(CA1395&gt;CZ1395,"H",IF(CA1395&lt;CZ1395,"A","D"))))</f>
        <v>H</v>
      </c>
      <c r="DZ1395" s="109"/>
      <c r="EI1395" s="53" t="str">
        <f t="shared" si="2213"/>
        <v>Walton Casuals</v>
      </c>
      <c r="EJ1395" s="79">
        <f t="shared" si="2230"/>
        <v>32</v>
      </c>
      <c r="EK1395" s="80">
        <f t="shared" si="2231"/>
        <v>7</v>
      </c>
      <c r="EL1395" s="80">
        <f t="shared" si="2232"/>
        <v>3</v>
      </c>
      <c r="EM1395" s="80">
        <f t="shared" si="2233"/>
        <v>6</v>
      </c>
      <c r="EN1395" s="80">
        <f>COUNTIF(DZ$1379:DZ$1395,"A")</f>
        <v>3</v>
      </c>
      <c r="EO1395" s="80">
        <f>COUNTIF(DZ$1379:DZ$1395,"D")</f>
        <v>3</v>
      </c>
      <c r="EP1395" s="80">
        <f>COUNTIF(DZ$1379:DZ$1395,"H")</f>
        <v>10</v>
      </c>
      <c r="EQ1395" s="79">
        <f t="shared" si="2234"/>
        <v>10</v>
      </c>
      <c r="ER1395" s="79">
        <f t="shared" si="2214"/>
        <v>6</v>
      </c>
      <c r="ES1395" s="79">
        <f t="shared" si="2214"/>
        <v>16</v>
      </c>
      <c r="ET1395" s="81">
        <f>SUM($BL1395:$CI1395)+SUM(DA$1379:DA$1395)</f>
        <v>48</v>
      </c>
      <c r="EU1395" s="81">
        <f>SUM($CK1395:$DH1395)+SUM(CB$1379:CB$1395)</f>
        <v>78</v>
      </c>
      <c r="EV1395" s="79">
        <f t="shared" si="2215"/>
        <v>36</v>
      </c>
      <c r="EW1395" s="81">
        <f t="shared" si="2235"/>
        <v>-30</v>
      </c>
      <c r="EX1395" s="78"/>
      <c r="EY1395" s="80">
        <f t="shared" si="2216"/>
        <v>32</v>
      </c>
      <c r="EZ1395" s="80">
        <f t="shared" si="2217"/>
        <v>10</v>
      </c>
      <c r="FA1395" s="80">
        <f t="shared" si="2218"/>
        <v>6</v>
      </c>
      <c r="FB1395" s="80">
        <f t="shared" si="2219"/>
        <v>16</v>
      </c>
      <c r="FC1395" s="80">
        <f t="shared" si="2220"/>
        <v>48</v>
      </c>
      <c r="FD1395" s="80">
        <f t="shared" si="2221"/>
        <v>78</v>
      </c>
      <c r="FE1395" s="80">
        <f t="shared" si="2222"/>
        <v>36</v>
      </c>
      <c r="FF1395" s="80">
        <f t="shared" si="2223"/>
        <v>-30</v>
      </c>
      <c r="FH1395" s="54">
        <f t="shared" si="2236"/>
        <v>0</v>
      </c>
      <c r="FI1395" s="54">
        <f t="shared" si="2237"/>
        <v>0</v>
      </c>
      <c r="FJ1395" s="54">
        <f t="shared" si="2224"/>
        <v>0</v>
      </c>
      <c r="FK1395" s="54">
        <f t="shared" si="2224"/>
        <v>0</v>
      </c>
      <c r="FL1395" s="54">
        <f t="shared" si="2224"/>
        <v>0</v>
      </c>
      <c r="FM1395" s="54">
        <f t="shared" si="2224"/>
        <v>0</v>
      </c>
      <c r="FN1395" s="54">
        <f t="shared" si="2224"/>
        <v>0</v>
      </c>
      <c r="FO1395" s="54">
        <f t="shared" si="2224"/>
        <v>0</v>
      </c>
      <c r="FQ1395" s="54" t="str">
        <f t="shared" si="2207"/>
        <v/>
      </c>
      <c r="FR1395" s="54" t="str">
        <f t="shared" si="2208"/>
        <v/>
      </c>
      <c r="FS1395" s="54" t="str">
        <f t="shared" si="2225"/>
        <v/>
      </c>
      <c r="FT1395" s="54" t="str">
        <f t="shared" si="2226"/>
        <v/>
      </c>
      <c r="FU1395" s="54" t="str">
        <f t="shared" si="2226"/>
        <v/>
      </c>
      <c r="FV1395" s="54" t="str">
        <f t="shared" si="2175"/>
        <v/>
      </c>
      <c r="FW1395" s="54" t="str">
        <f t="shared" si="2175"/>
        <v/>
      </c>
      <c r="FX1395" s="54" t="str">
        <f t="shared" si="2175"/>
        <v/>
      </c>
      <c r="FZ1395" s="58"/>
      <c r="GA1395" s="59"/>
      <c r="GB1395" s="60"/>
      <c r="GC1395" s="58"/>
      <c r="GD1395" s="59"/>
      <c r="GE1395" s="61"/>
      <c r="GF1395" s="58"/>
      <c r="GG1395" s="61"/>
      <c r="GH1395" s="61"/>
    </row>
    <row r="1396" spans="1:192" s="54" customFormat="1" ht="12" x14ac:dyDescent="0.25">
      <c r="C1396" s="56"/>
      <c r="D1396" s="115">
        <f>SUM(D1378:D1395)</f>
        <v>236</v>
      </c>
      <c r="E1396" s="115">
        <f>SUM(E1378:E1395)</f>
        <v>72</v>
      </c>
      <c r="F1396" s="115">
        <f>SUM(F1378:F1395)</f>
        <v>236</v>
      </c>
      <c r="G1396" s="115">
        <f>SUM(G1378:G1395)</f>
        <v>1089</v>
      </c>
      <c r="H1396" s="115">
        <f>SUM(H1378:H1395)</f>
        <v>1089</v>
      </c>
      <c r="I1396" s="57"/>
      <c r="J1396" s="115">
        <f>SUM(J1378:J1395)</f>
        <v>0</v>
      </c>
      <c r="FQ1396" s="54" t="str">
        <f t="shared" si="2207"/>
        <v/>
      </c>
      <c r="FR1396" s="54" t="str">
        <f t="shared" si="2208"/>
        <v/>
      </c>
      <c r="FS1396" s="54" t="str">
        <f t="shared" si="2225"/>
        <v/>
      </c>
      <c r="FT1396" s="54" t="str">
        <f t="shared" si="2226"/>
        <v/>
      </c>
      <c r="FU1396" s="54" t="str">
        <f t="shared" si="2226"/>
        <v/>
      </c>
      <c r="FV1396" s="54" t="str">
        <f t="shared" si="2175"/>
        <v/>
      </c>
      <c r="FW1396" s="54" t="str">
        <f t="shared" si="2175"/>
        <v/>
      </c>
      <c r="FX1396" s="54" t="str">
        <f t="shared" si="2175"/>
        <v/>
      </c>
      <c r="FZ1396" s="58"/>
      <c r="GA1396" s="59"/>
      <c r="GB1396" s="60"/>
      <c r="GC1396" s="58"/>
      <c r="GD1396" s="59"/>
      <c r="GE1396" s="61"/>
      <c r="GF1396" s="58"/>
      <c r="GG1396" s="61"/>
      <c r="GH1396" s="61"/>
    </row>
    <row r="1397" spans="1:192" s="54" customFormat="1" ht="12.6" thickBot="1" x14ac:dyDescent="0.3">
      <c r="A1397" s="53" t="s">
        <v>1972</v>
      </c>
      <c r="B1397" s="53"/>
      <c r="C1397" s="55" t="s">
        <v>1832</v>
      </c>
      <c r="D1397" s="57"/>
      <c r="E1397" s="57"/>
      <c r="F1397" s="57"/>
      <c r="G1397" s="57"/>
      <c r="H1397" s="57"/>
      <c r="I1397" s="57"/>
      <c r="J1397" s="57"/>
      <c r="L1397" s="53"/>
      <c r="AL1397" s="53"/>
      <c r="FQ1397" s="54" t="str">
        <f t="shared" si="2207"/>
        <v/>
      </c>
      <c r="FR1397" s="54" t="str">
        <f t="shared" si="2208"/>
        <v/>
      </c>
      <c r="FS1397" s="54" t="str">
        <f t="shared" si="2225"/>
        <v/>
      </c>
      <c r="FT1397" s="54" t="str">
        <f t="shared" si="2226"/>
        <v/>
      </c>
      <c r="FU1397" s="54" t="str">
        <f t="shared" si="2226"/>
        <v/>
      </c>
      <c r="FV1397" s="54" t="str">
        <f t="shared" si="2175"/>
        <v/>
      </c>
      <c r="FW1397" s="54" t="str">
        <f t="shared" si="2175"/>
        <v/>
      </c>
      <c r="FX1397" s="54" t="str">
        <f t="shared" si="2175"/>
        <v/>
      </c>
      <c r="FZ1397" s="58"/>
      <c r="GA1397" s="59"/>
      <c r="GB1397" s="60"/>
      <c r="GC1397" s="58"/>
      <c r="GD1397" s="59"/>
      <c r="GE1397" s="61"/>
      <c r="GF1397" s="58"/>
      <c r="GG1397" s="61"/>
      <c r="GH1397" s="61"/>
    </row>
    <row r="1398" spans="1:192" s="54" customFormat="1" ht="12.6" thickBot="1" x14ac:dyDescent="0.3">
      <c r="A1398" s="53" t="s">
        <v>33</v>
      </c>
      <c r="B1398" s="53" t="s">
        <v>34</v>
      </c>
      <c r="C1398" s="57" t="s">
        <v>35</v>
      </c>
      <c r="D1398" s="57" t="s">
        <v>36</v>
      </c>
      <c r="E1398" s="57" t="s">
        <v>37</v>
      </c>
      <c r="F1398" s="57" t="s">
        <v>38</v>
      </c>
      <c r="G1398" s="57" t="s">
        <v>39</v>
      </c>
      <c r="H1398" s="57" t="s">
        <v>40</v>
      </c>
      <c r="I1398" s="57" t="s">
        <v>41</v>
      </c>
      <c r="J1398" s="57" t="s">
        <v>819</v>
      </c>
      <c r="L1398" s="403" t="s">
        <v>18</v>
      </c>
      <c r="M1398" s="63" t="s">
        <v>1958</v>
      </c>
      <c r="N1398" s="63" t="s">
        <v>1798</v>
      </c>
      <c r="O1398" s="63" t="s">
        <v>1703</v>
      </c>
      <c r="P1398" s="63" t="s">
        <v>1780</v>
      </c>
      <c r="Q1398" s="63" t="s">
        <v>1922</v>
      </c>
      <c r="R1398" s="63" t="s">
        <v>351</v>
      </c>
      <c r="S1398" s="63" t="s">
        <v>1913</v>
      </c>
      <c r="T1398" s="63" t="s">
        <v>1349</v>
      </c>
      <c r="U1398" s="63" t="s">
        <v>1933</v>
      </c>
      <c r="V1398" s="63" t="s">
        <v>1953</v>
      </c>
      <c r="W1398" s="63" t="s">
        <v>1968</v>
      </c>
      <c r="X1398" s="63" t="s">
        <v>1837</v>
      </c>
      <c r="Y1398" s="63" t="s">
        <v>1947</v>
      </c>
      <c r="Z1398" s="63" t="s">
        <v>746</v>
      </c>
      <c r="AA1398" s="63" t="s">
        <v>1684</v>
      </c>
      <c r="AB1398" s="63" t="s">
        <v>1973</v>
      </c>
      <c r="AC1398" s="63" t="s">
        <v>1746</v>
      </c>
      <c r="AD1398" s="65" t="s">
        <v>1124</v>
      </c>
      <c r="AL1398" s="403" t="s">
        <v>18</v>
      </c>
      <c r="AM1398" s="63" t="s">
        <v>1958</v>
      </c>
      <c r="AN1398" s="63" t="s">
        <v>1798</v>
      </c>
      <c r="AO1398" s="63" t="s">
        <v>1703</v>
      </c>
      <c r="AP1398" s="63" t="s">
        <v>1780</v>
      </c>
      <c r="AQ1398" s="63" t="s">
        <v>1922</v>
      </c>
      <c r="AR1398" s="63" t="s">
        <v>351</v>
      </c>
      <c r="AS1398" s="63" t="s">
        <v>1913</v>
      </c>
      <c r="AT1398" s="63" t="s">
        <v>1349</v>
      </c>
      <c r="AU1398" s="63" t="s">
        <v>1933</v>
      </c>
      <c r="AV1398" s="63" t="s">
        <v>1953</v>
      </c>
      <c r="AW1398" s="63" t="s">
        <v>1968</v>
      </c>
      <c r="AX1398" s="63" t="s">
        <v>1837</v>
      </c>
      <c r="AY1398" s="63" t="s">
        <v>1947</v>
      </c>
      <c r="AZ1398" s="63" t="s">
        <v>746</v>
      </c>
      <c r="BA1398" s="63" t="s">
        <v>1684</v>
      </c>
      <c r="BB1398" s="63" t="s">
        <v>1973</v>
      </c>
      <c r="BC1398" s="63" t="s">
        <v>1746</v>
      </c>
      <c r="BD1398" s="65" t="s">
        <v>1124</v>
      </c>
      <c r="EJ1398" s="56" t="s">
        <v>35</v>
      </c>
      <c r="EK1398" s="56" t="s">
        <v>51</v>
      </c>
      <c r="EL1398" s="56" t="s">
        <v>52</v>
      </c>
      <c r="EM1398" s="56" t="s">
        <v>53</v>
      </c>
      <c r="EN1398" s="56" t="s">
        <v>54</v>
      </c>
      <c r="EO1398" s="56" t="s">
        <v>55</v>
      </c>
      <c r="EP1398" s="56" t="s">
        <v>56</v>
      </c>
      <c r="EQ1398" s="56" t="s">
        <v>36</v>
      </c>
      <c r="ER1398" s="56" t="s">
        <v>37</v>
      </c>
      <c r="ES1398" s="56" t="s">
        <v>38</v>
      </c>
      <c r="ET1398" s="56" t="s">
        <v>39</v>
      </c>
      <c r="EU1398" s="56" t="s">
        <v>40</v>
      </c>
      <c r="EV1398" s="56" t="s">
        <v>41</v>
      </c>
      <c r="EW1398" s="56" t="s">
        <v>819</v>
      </c>
      <c r="EX1398" s="56"/>
      <c r="EY1398" s="56" t="s">
        <v>35</v>
      </c>
      <c r="EZ1398" s="56" t="s">
        <v>36</v>
      </c>
      <c r="FA1398" s="56" t="s">
        <v>37</v>
      </c>
      <c r="FB1398" s="56" t="s">
        <v>38</v>
      </c>
      <c r="FC1398" s="56" t="s">
        <v>39</v>
      </c>
      <c r="FD1398" s="56" t="s">
        <v>40</v>
      </c>
      <c r="FE1398" s="56" t="s">
        <v>41</v>
      </c>
      <c r="FF1398" s="56" t="s">
        <v>819</v>
      </c>
      <c r="FR1398" s="56" t="s">
        <v>35</v>
      </c>
      <c r="FS1398" s="56" t="s">
        <v>36</v>
      </c>
      <c r="FT1398" s="56" t="s">
        <v>37</v>
      </c>
      <c r="FU1398" s="56" t="s">
        <v>38</v>
      </c>
      <c r="FV1398" s="56" t="s">
        <v>39</v>
      </c>
      <c r="FW1398" s="56" t="s">
        <v>40</v>
      </c>
      <c r="FX1398" s="56" t="s">
        <v>41</v>
      </c>
      <c r="FY1398" s="54" t="s">
        <v>71</v>
      </c>
      <c r="FZ1398" s="58"/>
      <c r="GA1398" s="59"/>
      <c r="GB1398" s="60"/>
      <c r="GC1398" s="58"/>
      <c r="GD1398" s="59"/>
      <c r="GE1398" s="61"/>
      <c r="GF1398" s="58"/>
      <c r="GG1398" s="61"/>
      <c r="GH1398" s="61"/>
    </row>
    <row r="1399" spans="1:192" s="54" customFormat="1" ht="12" x14ac:dyDescent="0.25">
      <c r="A1399" s="54">
        <v>1</v>
      </c>
      <c r="B1399" s="54" t="s">
        <v>1771</v>
      </c>
      <c r="C1399" s="67">
        <v>34</v>
      </c>
      <c r="D1399" s="56">
        <v>25</v>
      </c>
      <c r="E1399" s="56">
        <v>5</v>
      </c>
      <c r="F1399" s="56">
        <v>4</v>
      </c>
      <c r="G1399" s="56">
        <v>97</v>
      </c>
      <c r="H1399" s="56">
        <v>30</v>
      </c>
      <c r="I1399" s="57">
        <v>80</v>
      </c>
      <c r="J1399" s="56">
        <f t="shared" ref="J1399:J1416" si="2238">G1399-H1399</f>
        <v>67</v>
      </c>
      <c r="L1399" s="66" t="s">
        <v>1974</v>
      </c>
      <c r="M1399" s="71"/>
      <c r="N1399" s="63" t="s">
        <v>148</v>
      </c>
      <c r="O1399" s="63" t="s">
        <v>76</v>
      </c>
      <c r="P1399" s="63" t="s">
        <v>99</v>
      </c>
      <c r="Q1399" s="63" t="s">
        <v>76</v>
      </c>
      <c r="R1399" s="63" t="s">
        <v>200</v>
      </c>
      <c r="S1399" s="63" t="s">
        <v>60</v>
      </c>
      <c r="T1399" s="63" t="s">
        <v>101</v>
      </c>
      <c r="U1399" s="63" t="s">
        <v>177</v>
      </c>
      <c r="V1399" s="63" t="s">
        <v>59</v>
      </c>
      <c r="W1399" s="63" t="s">
        <v>177</v>
      </c>
      <c r="X1399" s="63" t="s">
        <v>99</v>
      </c>
      <c r="Y1399" s="63" t="s">
        <v>60</v>
      </c>
      <c r="Z1399" s="63" t="s">
        <v>77</v>
      </c>
      <c r="AA1399" s="63" t="s">
        <v>77</v>
      </c>
      <c r="AB1399" s="63" t="s">
        <v>62</v>
      </c>
      <c r="AC1399" s="63" t="s">
        <v>124</v>
      </c>
      <c r="AD1399" s="65" t="s">
        <v>101</v>
      </c>
      <c r="AL1399" s="66" t="s">
        <v>1974</v>
      </c>
      <c r="AM1399" s="475"/>
      <c r="AN1399" s="474" t="s">
        <v>645</v>
      </c>
      <c r="AO1399" s="474" t="s">
        <v>656</v>
      </c>
      <c r="AP1399" s="474" t="s">
        <v>517</v>
      </c>
      <c r="AQ1399" s="474" t="s">
        <v>655</v>
      </c>
      <c r="AR1399" s="474" t="s">
        <v>261</v>
      </c>
      <c r="AS1399" s="474" t="s">
        <v>681</v>
      </c>
      <c r="AT1399" s="474" t="s">
        <v>666</v>
      </c>
      <c r="AU1399" s="474" t="s">
        <v>262</v>
      </c>
      <c r="AV1399" s="474" t="s">
        <v>662</v>
      </c>
      <c r="AW1399" s="474" t="s">
        <v>1612</v>
      </c>
      <c r="AX1399" s="474" t="s">
        <v>271</v>
      </c>
      <c r="AY1399" s="474" t="s">
        <v>638</v>
      </c>
      <c r="AZ1399" s="474" t="s">
        <v>274</v>
      </c>
      <c r="BA1399" s="474" t="s">
        <v>661</v>
      </c>
      <c r="BB1399" s="474" t="s">
        <v>483</v>
      </c>
      <c r="BC1399" s="474" t="s">
        <v>635</v>
      </c>
      <c r="BD1399" s="476" t="s">
        <v>534</v>
      </c>
      <c r="BL1399" s="74"/>
      <c r="BM1399" s="75">
        <f t="shared" ref="BM1399:CC1410" si="2239">(IF(N1399="","",(IF(MID(N1399,2,1)="-",LEFT(N1399,1),LEFT(N1399,2)))+0))</f>
        <v>0</v>
      </c>
      <c r="BN1399" s="75">
        <f t="shared" si="2239"/>
        <v>0</v>
      </c>
      <c r="BO1399" s="75">
        <f t="shared" si="2239"/>
        <v>1</v>
      </c>
      <c r="BP1399" s="75">
        <f t="shared" si="2239"/>
        <v>0</v>
      </c>
      <c r="BQ1399" s="75">
        <f t="shared" si="2239"/>
        <v>2</v>
      </c>
      <c r="BR1399" s="75">
        <f t="shared" si="2239"/>
        <v>4</v>
      </c>
      <c r="BS1399" s="75">
        <f t="shared" si="2239"/>
        <v>3</v>
      </c>
      <c r="BT1399" s="75">
        <f t="shared" si="2239"/>
        <v>2</v>
      </c>
      <c r="BU1399" s="75">
        <f t="shared" si="2239"/>
        <v>4</v>
      </c>
      <c r="BV1399" s="75">
        <f t="shared" si="2239"/>
        <v>2</v>
      </c>
      <c r="BW1399" s="75">
        <f t="shared" si="2239"/>
        <v>1</v>
      </c>
      <c r="BX1399" s="75">
        <f t="shared" si="2239"/>
        <v>4</v>
      </c>
      <c r="BY1399" s="75">
        <f t="shared" si="2239"/>
        <v>2</v>
      </c>
      <c r="BZ1399" s="75">
        <f t="shared" si="2239"/>
        <v>2</v>
      </c>
      <c r="CA1399" s="75">
        <f t="shared" si="2239"/>
        <v>1</v>
      </c>
      <c r="CB1399" s="75">
        <f t="shared" si="2239"/>
        <v>0</v>
      </c>
      <c r="CC1399" s="76">
        <f t="shared" si="2239"/>
        <v>3</v>
      </c>
      <c r="CJ1399" s="78"/>
      <c r="CK1399" s="74"/>
      <c r="CL1399" s="75">
        <f t="shared" ref="CL1399:DB1410" si="2240">(IF(N1399="","",IF(RIGHT(N1399,2)="10",RIGHT(N1399,2),RIGHT(N1399,1))+0))</f>
        <v>1</v>
      </c>
      <c r="CM1399" s="75">
        <f t="shared" si="2240"/>
        <v>2</v>
      </c>
      <c r="CN1399" s="75">
        <f t="shared" si="2240"/>
        <v>0</v>
      </c>
      <c r="CO1399" s="75">
        <f t="shared" si="2240"/>
        <v>2</v>
      </c>
      <c r="CP1399" s="75">
        <f t="shared" si="2240"/>
        <v>2</v>
      </c>
      <c r="CQ1399" s="75">
        <f t="shared" si="2240"/>
        <v>1</v>
      </c>
      <c r="CR1399" s="75">
        <f t="shared" si="2240"/>
        <v>2</v>
      </c>
      <c r="CS1399" s="75">
        <f t="shared" si="2240"/>
        <v>0</v>
      </c>
      <c r="CT1399" s="75">
        <f t="shared" si="2240"/>
        <v>0</v>
      </c>
      <c r="CU1399" s="75">
        <f t="shared" si="2240"/>
        <v>0</v>
      </c>
      <c r="CV1399" s="75">
        <f t="shared" si="2240"/>
        <v>0</v>
      </c>
      <c r="CW1399" s="75">
        <f t="shared" si="2240"/>
        <v>1</v>
      </c>
      <c r="CX1399" s="75">
        <f t="shared" si="2240"/>
        <v>1</v>
      </c>
      <c r="CY1399" s="75">
        <f t="shared" si="2240"/>
        <v>1</v>
      </c>
      <c r="CZ1399" s="75">
        <f t="shared" si="2240"/>
        <v>1</v>
      </c>
      <c r="DA1399" s="75">
        <f t="shared" si="2240"/>
        <v>0</v>
      </c>
      <c r="DB1399" s="76">
        <f t="shared" si="2240"/>
        <v>2</v>
      </c>
      <c r="DJ1399" s="74"/>
      <c r="DK1399" s="344" t="str">
        <f t="shared" ref="DK1399:EA1410" si="2241">(IF(N1399="","",IF(BM1399&gt;CL1399,"H",IF(BM1399&lt;CL1399,"A","D"))))</f>
        <v>A</v>
      </c>
      <c r="DL1399" s="344" t="str">
        <f t="shared" si="2241"/>
        <v>A</v>
      </c>
      <c r="DM1399" s="344" t="str">
        <f t="shared" si="2241"/>
        <v>H</v>
      </c>
      <c r="DN1399" s="344" t="str">
        <f t="shared" si="2241"/>
        <v>A</v>
      </c>
      <c r="DO1399" s="344" t="str">
        <f t="shared" si="2241"/>
        <v>D</v>
      </c>
      <c r="DP1399" s="344" t="str">
        <f t="shared" si="2241"/>
        <v>H</v>
      </c>
      <c r="DQ1399" s="344" t="str">
        <f t="shared" si="2241"/>
        <v>H</v>
      </c>
      <c r="DR1399" s="344" t="str">
        <f t="shared" si="2241"/>
        <v>H</v>
      </c>
      <c r="DS1399" s="344" t="str">
        <f t="shared" si="2241"/>
        <v>H</v>
      </c>
      <c r="DT1399" s="344" t="str">
        <f t="shared" si="2241"/>
        <v>H</v>
      </c>
      <c r="DU1399" s="344" t="str">
        <f t="shared" si="2241"/>
        <v>H</v>
      </c>
      <c r="DV1399" s="344" t="str">
        <f t="shared" si="2241"/>
        <v>H</v>
      </c>
      <c r="DW1399" s="344" t="str">
        <f t="shared" si="2241"/>
        <v>H</v>
      </c>
      <c r="DX1399" s="344" t="str">
        <f t="shared" si="2241"/>
        <v>H</v>
      </c>
      <c r="DY1399" s="344" t="str">
        <f t="shared" si="2241"/>
        <v>D</v>
      </c>
      <c r="DZ1399" s="344" t="str">
        <f t="shared" si="2241"/>
        <v>D</v>
      </c>
      <c r="EA1399" s="345" t="str">
        <f t="shared" si="2241"/>
        <v>H</v>
      </c>
      <c r="EI1399" s="53" t="str">
        <f t="shared" ref="EI1399:EI1416" si="2242">L1399</f>
        <v>Ashford Town</v>
      </c>
      <c r="EJ1399" s="79">
        <f>SUM(EQ1399:ES1399)</f>
        <v>34</v>
      </c>
      <c r="EK1399" s="80">
        <f>COUNTIF($DJ1399:$EG1399,"H")</f>
        <v>11</v>
      </c>
      <c r="EL1399" s="80">
        <f>COUNTIF($DJ1399:$EG1399,"D")</f>
        <v>3</v>
      </c>
      <c r="EM1399" s="80">
        <f>COUNTIF($DJ1399:$EG1399,"A")</f>
        <v>3</v>
      </c>
      <c r="EN1399" s="80">
        <f>COUNTIF(DJ$1399:DJ$1416,"A")</f>
        <v>11</v>
      </c>
      <c r="EO1399" s="80">
        <f>COUNTIF(DJ$1399:DJ$1416,"D")</f>
        <v>2</v>
      </c>
      <c r="EP1399" s="80">
        <f>COUNTIF(DJ$1399:DJ$1416,"H")</f>
        <v>4</v>
      </c>
      <c r="EQ1399" s="79">
        <f>EK1399+EN1399</f>
        <v>22</v>
      </c>
      <c r="ER1399" s="79">
        <f t="shared" ref="ER1399:ES1416" si="2243">EL1399+EO1399</f>
        <v>5</v>
      </c>
      <c r="ES1399" s="79">
        <f t="shared" si="2243"/>
        <v>7</v>
      </c>
      <c r="ET1399" s="81">
        <f>SUM($BL1399:$CI1399)+SUM(CK$1399:CK$1416)</f>
        <v>83</v>
      </c>
      <c r="EU1399" s="81">
        <f>SUM($CK1399:$DH1399)+SUM(BL$1399:BL$1416)</f>
        <v>40</v>
      </c>
      <c r="EV1399" s="79">
        <f t="shared" ref="EV1399:EV1416" si="2244">(EQ1399*3)+ER1399</f>
        <v>71</v>
      </c>
      <c r="EW1399" s="81">
        <f>ET1399-EU1399</f>
        <v>43</v>
      </c>
      <c r="EX1399" s="78"/>
      <c r="EY1399" s="80">
        <f t="shared" ref="EY1399:EY1416" si="2245">VLOOKUP($EI1399,$B$1399:$J$1416,2,0)</f>
        <v>34</v>
      </c>
      <c r="EZ1399" s="80">
        <f t="shared" ref="EZ1399:EZ1416" si="2246">VLOOKUP($EI1399,$B$1399:$J$1416,3,0)</f>
        <v>22</v>
      </c>
      <c r="FA1399" s="80">
        <f t="shared" ref="FA1399:FA1416" si="2247">VLOOKUP($EI1399,$B$1399:$J$1416,4,0)</f>
        <v>5</v>
      </c>
      <c r="FB1399" s="80">
        <f t="shared" ref="FB1399:FB1416" si="2248">VLOOKUP($EI1399,$B$1399:$J$1416,5,0)</f>
        <v>7</v>
      </c>
      <c r="FC1399" s="80">
        <f t="shared" ref="FC1399:FC1416" si="2249">VLOOKUP($EI1399,$B$1399:$J$1416,6,0)</f>
        <v>83</v>
      </c>
      <c r="FD1399" s="80">
        <f t="shared" ref="FD1399:FD1416" si="2250">VLOOKUP($EI1399,$B$1399:$J$1416,7,0)</f>
        <v>40</v>
      </c>
      <c r="FE1399" s="80">
        <f t="shared" ref="FE1399:FE1416" si="2251">VLOOKUP($EI1399,$B$1399:$J$1416,8,0)</f>
        <v>71</v>
      </c>
      <c r="FF1399" s="80">
        <f t="shared" ref="FF1399:FF1416" si="2252">VLOOKUP($EI1399,$B$1399:$J$1416,9,0)</f>
        <v>43</v>
      </c>
      <c r="FH1399" s="54">
        <f>IF(EJ1399=EY1399,0,1)</f>
        <v>0</v>
      </c>
      <c r="FI1399" s="54">
        <f>IF(EQ1399=EZ1399,0,1)</f>
        <v>0</v>
      </c>
      <c r="FJ1399" s="54">
        <f t="shared" ref="FJ1399:FO1416" si="2253">IF(ER1399=FA1399,0,1)</f>
        <v>0</v>
      </c>
      <c r="FK1399" s="54">
        <f t="shared" si="2253"/>
        <v>0</v>
      </c>
      <c r="FL1399" s="54">
        <f t="shared" si="2253"/>
        <v>0</v>
      </c>
      <c r="FM1399" s="54">
        <f t="shared" si="2253"/>
        <v>0</v>
      </c>
      <c r="FN1399" s="54">
        <f t="shared" si="2253"/>
        <v>0</v>
      </c>
      <c r="FO1399" s="54">
        <f t="shared" si="2253"/>
        <v>0</v>
      </c>
      <c r="FQ1399" s="54" t="str">
        <f t="shared" si="2207"/>
        <v/>
      </c>
      <c r="FR1399" s="54" t="str">
        <f t="shared" si="2208"/>
        <v/>
      </c>
      <c r="FS1399" s="54" t="str">
        <f t="shared" ref="FS1399:FS1408" si="2254">IF(SUM($FH1399:$FO1399)=0,"",EZ1399-EQ1399)</f>
        <v/>
      </c>
      <c r="FT1399" s="54" t="str">
        <f t="shared" ref="FT1399:FU1408" si="2255">IF(SUM($FH1399:$FO1399)=0,"",FA1399-ER1399)</f>
        <v/>
      </c>
      <c r="FU1399" s="54" t="str">
        <f t="shared" si="2255"/>
        <v/>
      </c>
      <c r="FV1399" s="54" t="str">
        <f t="shared" si="2175"/>
        <v/>
      </c>
      <c r="FW1399" s="54" t="str">
        <f t="shared" si="2175"/>
        <v/>
      </c>
      <c r="FX1399" s="54" t="str">
        <f t="shared" si="2175"/>
        <v/>
      </c>
      <c r="FY1399" s="54" t="s">
        <v>1961</v>
      </c>
      <c r="FZ1399" s="58"/>
      <c r="GA1399" s="59"/>
      <c r="GB1399" s="60"/>
      <c r="GC1399" s="58"/>
      <c r="GD1399" s="59"/>
      <c r="GE1399" s="61"/>
      <c r="GF1399" s="58"/>
      <c r="GG1399" s="61"/>
      <c r="GH1399" s="61"/>
    </row>
    <row r="1400" spans="1:192" s="54" customFormat="1" ht="12" x14ac:dyDescent="0.25">
      <c r="A1400" s="54">
        <v>2</v>
      </c>
      <c r="B1400" s="54" t="s">
        <v>1974</v>
      </c>
      <c r="C1400" s="67">
        <v>34</v>
      </c>
      <c r="D1400" s="56">
        <v>22</v>
      </c>
      <c r="E1400" s="56">
        <v>5</v>
      </c>
      <c r="F1400" s="56">
        <v>7</v>
      </c>
      <c r="G1400" s="56">
        <v>83</v>
      </c>
      <c r="H1400" s="56">
        <v>40</v>
      </c>
      <c r="I1400" s="57">
        <v>71</v>
      </c>
      <c r="J1400" s="56">
        <f t="shared" si="2238"/>
        <v>43</v>
      </c>
      <c r="L1400" s="82" t="s">
        <v>1806</v>
      </c>
      <c r="M1400" s="253" t="s">
        <v>98</v>
      </c>
      <c r="N1400" s="83"/>
      <c r="O1400" s="59" t="s">
        <v>177</v>
      </c>
      <c r="P1400" s="59" t="s">
        <v>59</v>
      </c>
      <c r="Q1400" s="59" t="s">
        <v>99</v>
      </c>
      <c r="R1400" s="59" t="s">
        <v>103</v>
      </c>
      <c r="S1400" s="59" t="s">
        <v>99</v>
      </c>
      <c r="T1400" s="59" t="s">
        <v>149</v>
      </c>
      <c r="U1400" s="59" t="s">
        <v>416</v>
      </c>
      <c r="V1400" s="59" t="s">
        <v>87</v>
      </c>
      <c r="W1400" s="59" t="s">
        <v>89</v>
      </c>
      <c r="X1400" s="59" t="s">
        <v>101</v>
      </c>
      <c r="Y1400" s="59" t="s">
        <v>74</v>
      </c>
      <c r="Z1400" s="59" t="s">
        <v>200</v>
      </c>
      <c r="AA1400" s="59" t="s">
        <v>124</v>
      </c>
      <c r="AB1400" s="59" t="s">
        <v>89</v>
      </c>
      <c r="AC1400" s="59" t="s">
        <v>85</v>
      </c>
      <c r="AD1400" s="85" t="s">
        <v>77</v>
      </c>
      <c r="AL1400" s="82" t="s">
        <v>1806</v>
      </c>
      <c r="AM1400" s="253" t="s">
        <v>639</v>
      </c>
      <c r="AN1400" s="478"/>
      <c r="AO1400" s="479" t="s">
        <v>1133</v>
      </c>
      <c r="AP1400" s="479" t="s">
        <v>491</v>
      </c>
      <c r="AQ1400" s="479" t="s">
        <v>654</v>
      </c>
      <c r="AR1400" s="479" t="s">
        <v>662</v>
      </c>
      <c r="AS1400" s="479" t="s">
        <v>635</v>
      </c>
      <c r="AT1400" s="479" t="s">
        <v>1279</v>
      </c>
      <c r="AU1400" s="479" t="s">
        <v>384</v>
      </c>
      <c r="AV1400" s="479" t="s">
        <v>310</v>
      </c>
      <c r="AW1400" s="479" t="s">
        <v>659</v>
      </c>
      <c r="AX1400" s="479" t="s">
        <v>757</v>
      </c>
      <c r="AY1400" s="479" t="s">
        <v>246</v>
      </c>
      <c r="AZ1400" s="479" t="s">
        <v>754</v>
      </c>
      <c r="BA1400" s="479" t="s">
        <v>270</v>
      </c>
      <c r="BB1400" s="479" t="s">
        <v>492</v>
      </c>
      <c r="BC1400" s="479" t="s">
        <v>257</v>
      </c>
      <c r="BD1400" s="480" t="s">
        <v>479</v>
      </c>
      <c r="BL1400" s="90">
        <f t="shared" ref="BL1400:BW1416" si="2256">(IF(M1400="","",(IF(MID(M1400,2,1)="-",LEFT(M1400,1),LEFT(M1400,2)))+0))</f>
        <v>0</v>
      </c>
      <c r="BM1400" s="91"/>
      <c r="BN1400" s="77">
        <f t="shared" si="2239"/>
        <v>2</v>
      </c>
      <c r="BO1400" s="77">
        <f t="shared" si="2239"/>
        <v>4</v>
      </c>
      <c r="BP1400" s="77">
        <f t="shared" si="2239"/>
        <v>1</v>
      </c>
      <c r="BQ1400" s="77">
        <f t="shared" si="2239"/>
        <v>1</v>
      </c>
      <c r="BR1400" s="77">
        <f t="shared" si="2239"/>
        <v>1</v>
      </c>
      <c r="BS1400" s="77">
        <f t="shared" si="2239"/>
        <v>1</v>
      </c>
      <c r="BT1400" s="77">
        <f t="shared" si="2239"/>
        <v>6</v>
      </c>
      <c r="BU1400" s="77">
        <f t="shared" si="2239"/>
        <v>3</v>
      </c>
      <c r="BV1400" s="77">
        <f t="shared" si="2239"/>
        <v>3</v>
      </c>
      <c r="BW1400" s="77">
        <f t="shared" si="2239"/>
        <v>3</v>
      </c>
      <c r="BX1400" s="77">
        <f t="shared" si="2239"/>
        <v>1</v>
      </c>
      <c r="BY1400" s="77">
        <f t="shared" si="2239"/>
        <v>2</v>
      </c>
      <c r="BZ1400" s="77">
        <f t="shared" si="2239"/>
        <v>0</v>
      </c>
      <c r="CA1400" s="77">
        <f t="shared" si="2239"/>
        <v>3</v>
      </c>
      <c r="CB1400" s="77">
        <f t="shared" si="2239"/>
        <v>0</v>
      </c>
      <c r="CC1400" s="92">
        <f t="shared" si="2239"/>
        <v>2</v>
      </c>
      <c r="CJ1400" s="78"/>
      <c r="CK1400" s="90">
        <f t="shared" ref="CK1400:CV1416" si="2257">(IF(M1400="","",IF(RIGHT(M1400,2)="10",RIGHT(M1400,2),RIGHT(M1400,1))+0))</f>
        <v>5</v>
      </c>
      <c r="CL1400" s="91"/>
      <c r="CM1400" s="77">
        <f t="shared" si="2240"/>
        <v>0</v>
      </c>
      <c r="CN1400" s="77">
        <f t="shared" si="2240"/>
        <v>0</v>
      </c>
      <c r="CO1400" s="77">
        <f t="shared" si="2240"/>
        <v>0</v>
      </c>
      <c r="CP1400" s="77">
        <f t="shared" si="2240"/>
        <v>3</v>
      </c>
      <c r="CQ1400" s="77">
        <f t="shared" si="2240"/>
        <v>0</v>
      </c>
      <c r="CR1400" s="77">
        <f t="shared" si="2240"/>
        <v>5</v>
      </c>
      <c r="CS1400" s="77">
        <f t="shared" si="2240"/>
        <v>2</v>
      </c>
      <c r="CT1400" s="77">
        <f t="shared" si="2240"/>
        <v>3</v>
      </c>
      <c r="CU1400" s="77">
        <f t="shared" si="2240"/>
        <v>0</v>
      </c>
      <c r="CV1400" s="77">
        <f t="shared" si="2240"/>
        <v>2</v>
      </c>
      <c r="CW1400" s="77">
        <f t="shared" si="2240"/>
        <v>2</v>
      </c>
      <c r="CX1400" s="77">
        <f t="shared" si="2240"/>
        <v>2</v>
      </c>
      <c r="CY1400" s="77">
        <f t="shared" si="2240"/>
        <v>0</v>
      </c>
      <c r="CZ1400" s="77">
        <f t="shared" si="2240"/>
        <v>0</v>
      </c>
      <c r="DA1400" s="77">
        <f t="shared" si="2240"/>
        <v>4</v>
      </c>
      <c r="DB1400" s="92">
        <f t="shared" si="2240"/>
        <v>1</v>
      </c>
      <c r="DJ1400" s="347" t="str">
        <f t="shared" ref="DJ1400:DU1416" si="2258">(IF(M1400="","",IF(BL1400&gt;CK1400,"H",IF(BL1400&lt;CK1400,"A","D"))))</f>
        <v>A</v>
      </c>
      <c r="DK1400" s="91"/>
      <c r="DL1400" s="56" t="str">
        <f t="shared" si="2241"/>
        <v>H</v>
      </c>
      <c r="DM1400" s="56" t="str">
        <f t="shared" si="2241"/>
        <v>H</v>
      </c>
      <c r="DN1400" s="56" t="str">
        <f t="shared" si="2241"/>
        <v>H</v>
      </c>
      <c r="DO1400" s="56" t="str">
        <f t="shared" si="2241"/>
        <v>A</v>
      </c>
      <c r="DP1400" s="56" t="str">
        <f t="shared" si="2241"/>
        <v>H</v>
      </c>
      <c r="DQ1400" s="56" t="str">
        <f t="shared" si="2241"/>
        <v>A</v>
      </c>
      <c r="DR1400" s="56" t="str">
        <f t="shared" si="2241"/>
        <v>H</v>
      </c>
      <c r="DS1400" s="56" t="str">
        <f t="shared" si="2241"/>
        <v>D</v>
      </c>
      <c r="DT1400" s="56" t="str">
        <f t="shared" si="2241"/>
        <v>H</v>
      </c>
      <c r="DU1400" s="56" t="str">
        <f t="shared" si="2241"/>
        <v>H</v>
      </c>
      <c r="DV1400" s="56" t="str">
        <f t="shared" si="2241"/>
        <v>A</v>
      </c>
      <c r="DW1400" s="56" t="str">
        <f t="shared" si="2241"/>
        <v>D</v>
      </c>
      <c r="DX1400" s="56" t="str">
        <f t="shared" si="2241"/>
        <v>D</v>
      </c>
      <c r="DY1400" s="56" t="str">
        <f t="shared" si="2241"/>
        <v>H</v>
      </c>
      <c r="DZ1400" s="56" t="str">
        <f t="shared" si="2241"/>
        <v>A</v>
      </c>
      <c r="EA1400" s="348" t="str">
        <f t="shared" si="2241"/>
        <v>H</v>
      </c>
      <c r="EI1400" s="53" t="str">
        <f t="shared" si="2242"/>
        <v>Bracknell Town</v>
      </c>
      <c r="EJ1400" s="79">
        <f t="shared" ref="EJ1400:EJ1416" si="2259">SUM(EQ1400:ES1400)</f>
        <v>34</v>
      </c>
      <c r="EK1400" s="80">
        <f t="shared" ref="EK1400:EK1416" si="2260">COUNTIF($DJ1400:$EG1400,"H")</f>
        <v>9</v>
      </c>
      <c r="EL1400" s="80">
        <f t="shared" ref="EL1400:EL1416" si="2261">COUNTIF($DJ1400:$EG1400,"D")</f>
        <v>3</v>
      </c>
      <c r="EM1400" s="80">
        <f t="shared" ref="EM1400:EM1416" si="2262">COUNTIF($DJ1400:$EG1400,"A")</f>
        <v>5</v>
      </c>
      <c r="EN1400" s="80">
        <f>COUNTIF(DK$1399:DK$1416,"A")</f>
        <v>4</v>
      </c>
      <c r="EO1400" s="80">
        <f>COUNTIF(DK$1399:DK$1416,"D")</f>
        <v>5</v>
      </c>
      <c r="EP1400" s="80">
        <f>COUNTIF(DK$1399:DK$1416,"H")</f>
        <v>8</v>
      </c>
      <c r="EQ1400" s="79">
        <f t="shared" ref="EQ1400:EQ1416" si="2263">EK1400+EN1400</f>
        <v>13</v>
      </c>
      <c r="ER1400" s="79">
        <f t="shared" si="2243"/>
        <v>8</v>
      </c>
      <c r="ES1400" s="79">
        <f t="shared" si="2243"/>
        <v>13</v>
      </c>
      <c r="ET1400" s="81">
        <f>SUM($BL1400:$CI1400)+SUM(CL$1399:CL$1416)</f>
        <v>53</v>
      </c>
      <c r="EU1400" s="81">
        <f>SUM($CK1400:$DH1400)+SUM(BM$1399:BM$1416)</f>
        <v>54</v>
      </c>
      <c r="EV1400" s="79">
        <f t="shared" si="2244"/>
        <v>47</v>
      </c>
      <c r="EW1400" s="81">
        <f t="shared" ref="EW1400:EW1416" si="2264">ET1400-EU1400</f>
        <v>-1</v>
      </c>
      <c r="EX1400" s="78"/>
      <c r="EY1400" s="80">
        <f t="shared" si="2245"/>
        <v>34</v>
      </c>
      <c r="EZ1400" s="80">
        <f t="shared" si="2246"/>
        <v>13</v>
      </c>
      <c r="FA1400" s="80">
        <f t="shared" si="2247"/>
        <v>8</v>
      </c>
      <c r="FB1400" s="80">
        <f t="shared" si="2248"/>
        <v>13</v>
      </c>
      <c r="FC1400" s="80">
        <f t="shared" si="2249"/>
        <v>53</v>
      </c>
      <c r="FD1400" s="80">
        <f t="shared" si="2250"/>
        <v>54</v>
      </c>
      <c r="FE1400" s="80">
        <f t="shared" si="2251"/>
        <v>47</v>
      </c>
      <c r="FF1400" s="80">
        <f t="shared" si="2252"/>
        <v>-1</v>
      </c>
      <c r="FH1400" s="54">
        <f t="shared" ref="FH1400:FH1416" si="2265">IF(EJ1400=EY1400,0,1)</f>
        <v>0</v>
      </c>
      <c r="FI1400" s="54">
        <f t="shared" ref="FI1400:FI1416" si="2266">IF(EQ1400=EZ1400,0,1)</f>
        <v>0</v>
      </c>
      <c r="FJ1400" s="54">
        <f t="shared" si="2253"/>
        <v>0</v>
      </c>
      <c r="FK1400" s="54">
        <f t="shared" si="2253"/>
        <v>0</v>
      </c>
      <c r="FL1400" s="54">
        <f t="shared" si="2253"/>
        <v>0</v>
      </c>
      <c r="FM1400" s="54">
        <f t="shared" si="2253"/>
        <v>0</v>
      </c>
      <c r="FN1400" s="54">
        <f t="shared" si="2253"/>
        <v>0</v>
      </c>
      <c r="FO1400" s="54">
        <f t="shared" si="2253"/>
        <v>0</v>
      </c>
      <c r="FQ1400" s="54" t="str">
        <f t="shared" si="2207"/>
        <v/>
      </c>
      <c r="FR1400" s="54" t="str">
        <f t="shared" si="2208"/>
        <v/>
      </c>
      <c r="FS1400" s="54" t="str">
        <f t="shared" si="2254"/>
        <v/>
      </c>
      <c r="FT1400" s="54" t="str">
        <f t="shared" si="2255"/>
        <v/>
      </c>
      <c r="FU1400" s="54" t="str">
        <f t="shared" si="2255"/>
        <v/>
      </c>
      <c r="FV1400" s="54" t="str">
        <f t="shared" si="2175"/>
        <v/>
      </c>
      <c r="FW1400" s="54" t="str">
        <f t="shared" si="2175"/>
        <v/>
      </c>
      <c r="FX1400" s="54" t="str">
        <f t="shared" si="2175"/>
        <v/>
      </c>
      <c r="FY1400" s="54" t="s">
        <v>1975</v>
      </c>
      <c r="FZ1400" s="58"/>
      <c r="GA1400" s="59"/>
      <c r="GB1400" s="60"/>
      <c r="GC1400" s="58"/>
      <c r="GD1400" s="59"/>
      <c r="GE1400" s="61"/>
      <c r="GF1400" s="58"/>
      <c r="GG1400" s="61"/>
      <c r="GH1400" s="61"/>
    </row>
    <row r="1401" spans="1:192" s="54" customFormat="1" ht="12" x14ac:dyDescent="0.25">
      <c r="A1401" s="54">
        <v>3</v>
      </c>
      <c r="B1401" s="54" t="s">
        <v>1811</v>
      </c>
      <c r="C1401" s="67">
        <v>34</v>
      </c>
      <c r="D1401" s="56">
        <v>20</v>
      </c>
      <c r="E1401" s="56">
        <v>8</v>
      </c>
      <c r="F1401" s="56">
        <v>6</v>
      </c>
      <c r="G1401" s="56">
        <v>91</v>
      </c>
      <c r="H1401" s="56">
        <v>41</v>
      </c>
      <c r="I1401" s="57">
        <v>68</v>
      </c>
      <c r="J1401" s="56">
        <f t="shared" si="2238"/>
        <v>50</v>
      </c>
      <c r="L1401" s="82" t="s">
        <v>1777</v>
      </c>
      <c r="M1401" s="253" t="s">
        <v>200</v>
      </c>
      <c r="N1401" s="59" t="s">
        <v>111</v>
      </c>
      <c r="O1401" s="83"/>
      <c r="P1401" s="59" t="s">
        <v>150</v>
      </c>
      <c r="Q1401" s="59" t="s">
        <v>148</v>
      </c>
      <c r="R1401" s="59" t="s">
        <v>200</v>
      </c>
      <c r="S1401" s="59" t="s">
        <v>148</v>
      </c>
      <c r="T1401" s="59" t="s">
        <v>148</v>
      </c>
      <c r="U1401" s="59" t="s">
        <v>186</v>
      </c>
      <c r="V1401" s="59" t="s">
        <v>60</v>
      </c>
      <c r="W1401" s="59" t="s">
        <v>59</v>
      </c>
      <c r="X1401" s="59" t="s">
        <v>89</v>
      </c>
      <c r="Y1401" s="59" t="s">
        <v>77</v>
      </c>
      <c r="Z1401" s="59" t="s">
        <v>175</v>
      </c>
      <c r="AA1401" s="59" t="s">
        <v>77</v>
      </c>
      <c r="AB1401" s="59" t="s">
        <v>148</v>
      </c>
      <c r="AC1401" s="59" t="s">
        <v>98</v>
      </c>
      <c r="AD1401" s="85" t="s">
        <v>99</v>
      </c>
      <c r="AL1401" s="82" t="s">
        <v>1777</v>
      </c>
      <c r="AM1401" s="477" t="s">
        <v>506</v>
      </c>
      <c r="AN1401" s="479" t="s">
        <v>508</v>
      </c>
      <c r="AO1401" s="478"/>
      <c r="AP1401" s="479" t="s">
        <v>1612</v>
      </c>
      <c r="AQ1401" s="479" t="s">
        <v>645</v>
      </c>
      <c r="AR1401" s="479" t="s">
        <v>659</v>
      </c>
      <c r="AS1401" s="479" t="s">
        <v>675</v>
      </c>
      <c r="AT1401" s="479" t="s">
        <v>271</v>
      </c>
      <c r="AU1401" s="479" t="s">
        <v>661</v>
      </c>
      <c r="AV1401" s="479" t="s">
        <v>527</v>
      </c>
      <c r="AW1401" s="479" t="s">
        <v>274</v>
      </c>
      <c r="AX1401" s="479" t="s">
        <v>479</v>
      </c>
      <c r="AY1401" s="479" t="s">
        <v>681</v>
      </c>
      <c r="AZ1401" s="479" t="s">
        <v>653</v>
      </c>
      <c r="BA1401" s="479" t="s">
        <v>639</v>
      </c>
      <c r="BB1401" s="479" t="s">
        <v>261</v>
      </c>
      <c r="BC1401" s="479" t="s">
        <v>637</v>
      </c>
      <c r="BD1401" s="480" t="s">
        <v>257</v>
      </c>
      <c r="BL1401" s="90">
        <f t="shared" si="2256"/>
        <v>2</v>
      </c>
      <c r="BM1401" s="77">
        <f t="shared" si="2256"/>
        <v>5</v>
      </c>
      <c r="BN1401" s="91"/>
      <c r="BO1401" s="77">
        <f t="shared" si="2239"/>
        <v>3</v>
      </c>
      <c r="BP1401" s="77">
        <f t="shared" si="2239"/>
        <v>0</v>
      </c>
      <c r="BQ1401" s="77">
        <f t="shared" si="2239"/>
        <v>2</v>
      </c>
      <c r="BR1401" s="77">
        <f t="shared" si="2239"/>
        <v>0</v>
      </c>
      <c r="BS1401" s="77">
        <f t="shared" si="2239"/>
        <v>0</v>
      </c>
      <c r="BT1401" s="77">
        <f t="shared" si="2239"/>
        <v>3</v>
      </c>
      <c r="BU1401" s="77">
        <f t="shared" si="2239"/>
        <v>4</v>
      </c>
      <c r="BV1401" s="77">
        <f t="shared" si="2239"/>
        <v>4</v>
      </c>
      <c r="BW1401" s="77">
        <f t="shared" si="2239"/>
        <v>3</v>
      </c>
      <c r="BX1401" s="77">
        <f t="shared" si="2239"/>
        <v>2</v>
      </c>
      <c r="BY1401" s="77">
        <f t="shared" si="2239"/>
        <v>2</v>
      </c>
      <c r="BZ1401" s="77">
        <f t="shared" si="2239"/>
        <v>2</v>
      </c>
      <c r="CA1401" s="77">
        <f t="shared" si="2239"/>
        <v>0</v>
      </c>
      <c r="CB1401" s="77">
        <f t="shared" si="2239"/>
        <v>0</v>
      </c>
      <c r="CC1401" s="92">
        <f t="shared" si="2239"/>
        <v>1</v>
      </c>
      <c r="CJ1401" s="78"/>
      <c r="CK1401" s="90">
        <f t="shared" si="2257"/>
        <v>2</v>
      </c>
      <c r="CL1401" s="77">
        <f t="shared" si="2257"/>
        <v>2</v>
      </c>
      <c r="CM1401" s="91"/>
      <c r="CN1401" s="77">
        <f t="shared" si="2240"/>
        <v>1</v>
      </c>
      <c r="CO1401" s="77">
        <f t="shared" si="2240"/>
        <v>1</v>
      </c>
      <c r="CP1401" s="77">
        <f t="shared" si="2240"/>
        <v>2</v>
      </c>
      <c r="CQ1401" s="77">
        <f t="shared" si="2240"/>
        <v>1</v>
      </c>
      <c r="CR1401" s="77">
        <f t="shared" si="2240"/>
        <v>1</v>
      </c>
      <c r="CS1401" s="77">
        <f t="shared" si="2240"/>
        <v>4</v>
      </c>
      <c r="CT1401" s="77">
        <f t="shared" si="2240"/>
        <v>1</v>
      </c>
      <c r="CU1401" s="77">
        <f t="shared" si="2240"/>
        <v>0</v>
      </c>
      <c r="CV1401" s="77">
        <f t="shared" si="2240"/>
        <v>0</v>
      </c>
      <c r="CW1401" s="77">
        <f t="shared" si="2240"/>
        <v>1</v>
      </c>
      <c r="CX1401" s="77">
        <f t="shared" si="2240"/>
        <v>5</v>
      </c>
      <c r="CY1401" s="77">
        <f t="shared" si="2240"/>
        <v>1</v>
      </c>
      <c r="CZ1401" s="77">
        <f t="shared" si="2240"/>
        <v>1</v>
      </c>
      <c r="DA1401" s="77">
        <f t="shared" si="2240"/>
        <v>5</v>
      </c>
      <c r="DB1401" s="92">
        <f t="shared" si="2240"/>
        <v>0</v>
      </c>
      <c r="DJ1401" s="347" t="str">
        <f t="shared" si="2258"/>
        <v>D</v>
      </c>
      <c r="DK1401" s="56" t="str">
        <f t="shared" si="2258"/>
        <v>H</v>
      </c>
      <c r="DL1401" s="91"/>
      <c r="DM1401" s="56" t="str">
        <f t="shared" si="2241"/>
        <v>H</v>
      </c>
      <c r="DN1401" s="56" t="str">
        <f t="shared" si="2241"/>
        <v>A</v>
      </c>
      <c r="DO1401" s="56" t="str">
        <f t="shared" si="2241"/>
        <v>D</v>
      </c>
      <c r="DP1401" s="56" t="str">
        <f t="shared" si="2241"/>
        <v>A</v>
      </c>
      <c r="DQ1401" s="56" t="str">
        <f t="shared" si="2241"/>
        <v>A</v>
      </c>
      <c r="DR1401" s="56" t="str">
        <f t="shared" si="2241"/>
        <v>A</v>
      </c>
      <c r="DS1401" s="56" t="str">
        <f t="shared" si="2241"/>
        <v>H</v>
      </c>
      <c r="DT1401" s="56" t="str">
        <f t="shared" si="2241"/>
        <v>H</v>
      </c>
      <c r="DU1401" s="56" t="str">
        <f t="shared" si="2241"/>
        <v>H</v>
      </c>
      <c r="DV1401" s="56" t="str">
        <f t="shared" si="2241"/>
        <v>H</v>
      </c>
      <c r="DW1401" s="56" t="str">
        <f t="shared" si="2241"/>
        <v>A</v>
      </c>
      <c r="DX1401" s="56" t="str">
        <f t="shared" si="2241"/>
        <v>H</v>
      </c>
      <c r="DY1401" s="56" t="str">
        <f t="shared" si="2241"/>
        <v>A</v>
      </c>
      <c r="DZ1401" s="56" t="str">
        <f t="shared" si="2241"/>
        <v>A</v>
      </c>
      <c r="EA1401" s="348" t="str">
        <f t="shared" si="2241"/>
        <v>H</v>
      </c>
      <c r="EI1401" s="53" t="str">
        <f t="shared" si="2242"/>
        <v>Camberley Town</v>
      </c>
      <c r="EJ1401" s="79">
        <f t="shared" si="2259"/>
        <v>34</v>
      </c>
      <c r="EK1401" s="80">
        <f t="shared" si="2260"/>
        <v>8</v>
      </c>
      <c r="EL1401" s="80">
        <f t="shared" si="2261"/>
        <v>2</v>
      </c>
      <c r="EM1401" s="80">
        <f t="shared" si="2262"/>
        <v>7</v>
      </c>
      <c r="EN1401" s="80">
        <f>COUNTIF(DL$1399:DL$1416,"A")</f>
        <v>2</v>
      </c>
      <c r="EO1401" s="80">
        <f>COUNTIF(DL$1399:DL$1416,"D")</f>
        <v>3</v>
      </c>
      <c r="EP1401" s="80">
        <f>COUNTIF(DL$1399:DL$1416,"H")</f>
        <v>12</v>
      </c>
      <c r="EQ1401" s="79">
        <f t="shared" si="2263"/>
        <v>10</v>
      </c>
      <c r="ER1401" s="79">
        <f t="shared" si="2243"/>
        <v>5</v>
      </c>
      <c r="ES1401" s="79">
        <f t="shared" si="2243"/>
        <v>19</v>
      </c>
      <c r="ET1401" s="81">
        <f>SUM($BL1401:$CI1401)+SUM(CM$1399:CM$1416)</f>
        <v>49</v>
      </c>
      <c r="EU1401" s="81">
        <f>SUM($CK1401:$DH1401)+SUM(BN$1399:BN$1416)</f>
        <v>66</v>
      </c>
      <c r="EV1401" s="79">
        <f t="shared" si="2244"/>
        <v>35</v>
      </c>
      <c r="EW1401" s="81">
        <f t="shared" si="2264"/>
        <v>-17</v>
      </c>
      <c r="EX1401" s="78"/>
      <c r="EY1401" s="80">
        <f t="shared" si="2245"/>
        <v>34</v>
      </c>
      <c r="EZ1401" s="80">
        <f t="shared" si="2246"/>
        <v>10</v>
      </c>
      <c r="FA1401" s="80">
        <f t="shared" si="2247"/>
        <v>5</v>
      </c>
      <c r="FB1401" s="80">
        <f t="shared" si="2248"/>
        <v>19</v>
      </c>
      <c r="FC1401" s="80">
        <f t="shared" si="2249"/>
        <v>49</v>
      </c>
      <c r="FD1401" s="80">
        <f t="shared" si="2250"/>
        <v>66</v>
      </c>
      <c r="FE1401" s="80">
        <f t="shared" si="2251"/>
        <v>35</v>
      </c>
      <c r="FF1401" s="80">
        <f t="shared" si="2252"/>
        <v>-17</v>
      </c>
      <c r="FH1401" s="54">
        <f t="shared" si="2265"/>
        <v>0</v>
      </c>
      <c r="FI1401" s="54">
        <f t="shared" si="2266"/>
        <v>0</v>
      </c>
      <c r="FJ1401" s="54">
        <f t="shared" si="2253"/>
        <v>0</v>
      </c>
      <c r="FK1401" s="54">
        <f t="shared" si="2253"/>
        <v>0</v>
      </c>
      <c r="FL1401" s="54">
        <f t="shared" si="2253"/>
        <v>0</v>
      </c>
      <c r="FM1401" s="54">
        <f t="shared" si="2253"/>
        <v>0</v>
      </c>
      <c r="FN1401" s="54">
        <f t="shared" si="2253"/>
        <v>0</v>
      </c>
      <c r="FO1401" s="54">
        <f t="shared" si="2253"/>
        <v>0</v>
      </c>
      <c r="FQ1401" s="54" t="str">
        <f t="shared" si="2207"/>
        <v/>
      </c>
      <c r="FR1401" s="54" t="str">
        <f t="shared" si="2208"/>
        <v/>
      </c>
      <c r="FS1401" s="54" t="str">
        <f t="shared" si="2254"/>
        <v/>
      </c>
      <c r="FT1401" s="54" t="str">
        <f t="shared" si="2255"/>
        <v/>
      </c>
      <c r="FU1401" s="54" t="str">
        <f t="shared" si="2255"/>
        <v/>
      </c>
      <c r="FV1401" s="54" t="str">
        <f t="shared" si="2175"/>
        <v/>
      </c>
      <c r="FW1401" s="54" t="str">
        <f t="shared" si="2175"/>
        <v/>
      </c>
      <c r="FX1401" s="54" t="str">
        <f t="shared" si="2175"/>
        <v/>
      </c>
      <c r="FZ1401" s="58"/>
      <c r="GA1401" s="59"/>
      <c r="GB1401" s="60"/>
      <c r="GC1401" s="58"/>
      <c r="GD1401" s="59"/>
      <c r="GE1401" s="61"/>
      <c r="GF1401" s="58"/>
      <c r="GG1401" s="61"/>
      <c r="GH1401" s="61"/>
    </row>
    <row r="1402" spans="1:192" s="54" customFormat="1" ht="12" x14ac:dyDescent="0.25">
      <c r="A1402" s="54">
        <v>4</v>
      </c>
      <c r="B1402" s="54" t="s">
        <v>897</v>
      </c>
      <c r="C1402" s="67">
        <v>34</v>
      </c>
      <c r="D1402" s="56">
        <v>21</v>
      </c>
      <c r="E1402" s="56">
        <v>4</v>
      </c>
      <c r="F1402" s="56">
        <v>9</v>
      </c>
      <c r="G1402" s="56">
        <v>119</v>
      </c>
      <c r="H1402" s="56">
        <v>44</v>
      </c>
      <c r="I1402" s="57">
        <v>67</v>
      </c>
      <c r="J1402" s="56">
        <f t="shared" si="2238"/>
        <v>75</v>
      </c>
      <c r="L1402" s="82" t="s">
        <v>1787</v>
      </c>
      <c r="M1402" s="253" t="s">
        <v>220</v>
      </c>
      <c r="N1402" s="59" t="s">
        <v>62</v>
      </c>
      <c r="O1402" s="59" t="s">
        <v>77</v>
      </c>
      <c r="P1402" s="83"/>
      <c r="Q1402" s="59" t="s">
        <v>74</v>
      </c>
      <c r="R1402" s="59" t="s">
        <v>99</v>
      </c>
      <c r="S1402" s="59" t="s">
        <v>89</v>
      </c>
      <c r="T1402" s="59" t="s">
        <v>124</v>
      </c>
      <c r="U1402" s="59" t="s">
        <v>186</v>
      </c>
      <c r="V1402" s="59" t="s">
        <v>103</v>
      </c>
      <c r="W1402" s="59" t="s">
        <v>74</v>
      </c>
      <c r="X1402" s="59" t="s">
        <v>103</v>
      </c>
      <c r="Y1402" s="59" t="s">
        <v>76</v>
      </c>
      <c r="Z1402" s="59" t="s">
        <v>219</v>
      </c>
      <c r="AA1402" s="59" t="s">
        <v>86</v>
      </c>
      <c r="AB1402" s="59" t="s">
        <v>200</v>
      </c>
      <c r="AC1402" s="59" t="s">
        <v>86</v>
      </c>
      <c r="AD1402" s="85" t="s">
        <v>522</v>
      </c>
      <c r="AL1402" s="82" t="s">
        <v>1787</v>
      </c>
      <c r="AM1402" s="477" t="s">
        <v>659</v>
      </c>
      <c r="AN1402" s="479" t="s">
        <v>272</v>
      </c>
      <c r="AO1402" s="479" t="s">
        <v>450</v>
      </c>
      <c r="AP1402" s="478"/>
      <c r="AQ1402" s="479" t="s">
        <v>669</v>
      </c>
      <c r="AR1402" s="479" t="s">
        <v>675</v>
      </c>
      <c r="AS1402" s="479" t="s">
        <v>646</v>
      </c>
      <c r="AT1402" s="59" t="s">
        <v>639</v>
      </c>
      <c r="AU1402" s="59" t="s">
        <v>666</v>
      </c>
      <c r="AV1402" s="479" t="s">
        <v>506</v>
      </c>
      <c r="AW1402" s="479" t="s">
        <v>539</v>
      </c>
      <c r="AX1402" s="479" t="s">
        <v>636</v>
      </c>
      <c r="AY1402" s="479" t="s">
        <v>747</v>
      </c>
      <c r="AZ1402" s="479" t="s">
        <v>246</v>
      </c>
      <c r="BA1402" s="59" t="s">
        <v>1279</v>
      </c>
      <c r="BB1402" s="479" t="s">
        <v>656</v>
      </c>
      <c r="BC1402" s="479" t="s">
        <v>270</v>
      </c>
      <c r="BD1402" s="480" t="s">
        <v>757</v>
      </c>
      <c r="BL1402" s="90">
        <f t="shared" si="2256"/>
        <v>2</v>
      </c>
      <c r="BM1402" s="77">
        <f t="shared" si="2256"/>
        <v>1</v>
      </c>
      <c r="BN1402" s="77">
        <f t="shared" si="2256"/>
        <v>2</v>
      </c>
      <c r="BO1402" s="91"/>
      <c r="BP1402" s="77">
        <f t="shared" si="2239"/>
        <v>1</v>
      </c>
      <c r="BQ1402" s="77">
        <f t="shared" si="2239"/>
        <v>1</v>
      </c>
      <c r="BR1402" s="77">
        <f t="shared" si="2239"/>
        <v>3</v>
      </c>
      <c r="BS1402" s="77">
        <f t="shared" si="2239"/>
        <v>0</v>
      </c>
      <c r="BT1402" s="77">
        <f t="shared" si="2239"/>
        <v>3</v>
      </c>
      <c r="BU1402" s="77">
        <f t="shared" si="2239"/>
        <v>1</v>
      </c>
      <c r="BV1402" s="77">
        <f t="shared" si="2239"/>
        <v>1</v>
      </c>
      <c r="BW1402" s="77">
        <f t="shared" si="2239"/>
        <v>1</v>
      </c>
      <c r="BX1402" s="77">
        <f t="shared" si="2239"/>
        <v>0</v>
      </c>
      <c r="BY1402" s="77">
        <f t="shared" si="2239"/>
        <v>0</v>
      </c>
      <c r="BZ1402" s="77">
        <f t="shared" si="2239"/>
        <v>0</v>
      </c>
      <c r="CA1402" s="77">
        <f t="shared" si="2239"/>
        <v>2</v>
      </c>
      <c r="CB1402" s="77">
        <f t="shared" si="2239"/>
        <v>0</v>
      </c>
      <c r="CC1402" s="92">
        <f t="shared" si="2239"/>
        <v>4</v>
      </c>
      <c r="CJ1402" s="78"/>
      <c r="CK1402" s="90">
        <f t="shared" si="2257"/>
        <v>7</v>
      </c>
      <c r="CL1402" s="77">
        <f t="shared" si="2257"/>
        <v>1</v>
      </c>
      <c r="CM1402" s="77">
        <f t="shared" si="2257"/>
        <v>1</v>
      </c>
      <c r="CN1402" s="91"/>
      <c r="CO1402" s="77">
        <f t="shared" si="2240"/>
        <v>2</v>
      </c>
      <c r="CP1402" s="77">
        <f t="shared" si="2240"/>
        <v>0</v>
      </c>
      <c r="CQ1402" s="77">
        <f t="shared" si="2240"/>
        <v>0</v>
      </c>
      <c r="CR1402" s="77">
        <f t="shared" si="2240"/>
        <v>0</v>
      </c>
      <c r="CS1402" s="77">
        <f t="shared" si="2240"/>
        <v>4</v>
      </c>
      <c r="CT1402" s="77">
        <f t="shared" si="2240"/>
        <v>3</v>
      </c>
      <c r="CU1402" s="77">
        <f t="shared" si="2240"/>
        <v>2</v>
      </c>
      <c r="CV1402" s="77">
        <f t="shared" si="2240"/>
        <v>3</v>
      </c>
      <c r="CW1402" s="77">
        <f t="shared" si="2240"/>
        <v>2</v>
      </c>
      <c r="CX1402" s="77">
        <f t="shared" si="2240"/>
        <v>6</v>
      </c>
      <c r="CY1402" s="77">
        <f t="shared" si="2240"/>
        <v>3</v>
      </c>
      <c r="CZ1402" s="77">
        <f t="shared" si="2240"/>
        <v>2</v>
      </c>
      <c r="DA1402" s="77">
        <f t="shared" si="2240"/>
        <v>3</v>
      </c>
      <c r="DB1402" s="92">
        <f t="shared" si="2240"/>
        <v>8</v>
      </c>
      <c r="DJ1402" s="347" t="str">
        <f t="shared" si="2258"/>
        <v>A</v>
      </c>
      <c r="DK1402" s="56" t="str">
        <f t="shared" si="2258"/>
        <v>D</v>
      </c>
      <c r="DL1402" s="56" t="str">
        <f t="shared" si="2258"/>
        <v>H</v>
      </c>
      <c r="DM1402" s="91"/>
      <c r="DN1402" s="56" t="str">
        <f t="shared" si="2241"/>
        <v>A</v>
      </c>
      <c r="DO1402" s="56" t="str">
        <f t="shared" si="2241"/>
        <v>H</v>
      </c>
      <c r="DP1402" s="56" t="str">
        <f t="shared" si="2241"/>
        <v>H</v>
      </c>
      <c r="DQ1402" s="56" t="str">
        <f t="shared" si="2241"/>
        <v>D</v>
      </c>
      <c r="DR1402" s="56" t="str">
        <f t="shared" si="2241"/>
        <v>A</v>
      </c>
      <c r="DS1402" s="56" t="str">
        <f t="shared" si="2241"/>
        <v>A</v>
      </c>
      <c r="DT1402" s="56" t="str">
        <f t="shared" si="2241"/>
        <v>A</v>
      </c>
      <c r="DU1402" s="56" t="str">
        <f t="shared" si="2241"/>
        <v>A</v>
      </c>
      <c r="DV1402" s="56" t="str">
        <f t="shared" si="2241"/>
        <v>A</v>
      </c>
      <c r="DW1402" s="56" t="str">
        <f t="shared" si="2241"/>
        <v>A</v>
      </c>
      <c r="DX1402" s="56" t="str">
        <f t="shared" si="2241"/>
        <v>A</v>
      </c>
      <c r="DY1402" s="56" t="str">
        <f t="shared" si="2241"/>
        <v>D</v>
      </c>
      <c r="DZ1402" s="56" t="str">
        <f t="shared" si="2241"/>
        <v>A</v>
      </c>
      <c r="EA1402" s="348" t="str">
        <f t="shared" si="2241"/>
        <v>A</v>
      </c>
      <c r="EI1402" s="53" t="str">
        <f t="shared" si="2242"/>
        <v>Chertsey Town</v>
      </c>
      <c r="EJ1402" s="79">
        <f t="shared" si="2259"/>
        <v>34</v>
      </c>
      <c r="EK1402" s="80">
        <f t="shared" si="2260"/>
        <v>3</v>
      </c>
      <c r="EL1402" s="80">
        <f t="shared" si="2261"/>
        <v>3</v>
      </c>
      <c r="EM1402" s="80">
        <f t="shared" si="2262"/>
        <v>11</v>
      </c>
      <c r="EN1402" s="80">
        <f>COUNTIF(DM$1399:DM$1416,"A")</f>
        <v>4</v>
      </c>
      <c r="EO1402" s="80">
        <f>COUNTIF(DM$1399:DM$1416,"D")</f>
        <v>0</v>
      </c>
      <c r="EP1402" s="80">
        <f>COUNTIF(DM$1399:DM$1416,"H")</f>
        <v>13</v>
      </c>
      <c r="EQ1402" s="79">
        <f t="shared" si="2263"/>
        <v>7</v>
      </c>
      <c r="ER1402" s="79">
        <f t="shared" si="2243"/>
        <v>3</v>
      </c>
      <c r="ES1402" s="79">
        <f t="shared" si="2243"/>
        <v>24</v>
      </c>
      <c r="ET1402" s="81">
        <f>SUM($BK1402:$CI1402)+SUM(CN$1399:CN$1416)</f>
        <v>37</v>
      </c>
      <c r="EU1402" s="81">
        <f>SUM($CK1402:$DH1402)+SUM(BO$1399:BO$1416)</f>
        <v>102</v>
      </c>
      <c r="EV1402" s="79">
        <f t="shared" si="2244"/>
        <v>24</v>
      </c>
      <c r="EW1402" s="81">
        <f t="shared" si="2264"/>
        <v>-65</v>
      </c>
      <c r="EX1402" s="78"/>
      <c r="EY1402" s="80">
        <f t="shared" si="2245"/>
        <v>34</v>
      </c>
      <c r="EZ1402" s="80">
        <f t="shared" si="2246"/>
        <v>7</v>
      </c>
      <c r="FA1402" s="80">
        <f t="shared" si="2247"/>
        <v>3</v>
      </c>
      <c r="FB1402" s="80">
        <f t="shared" si="2248"/>
        <v>24</v>
      </c>
      <c r="FC1402" s="80">
        <f t="shared" si="2249"/>
        <v>37</v>
      </c>
      <c r="FD1402" s="80">
        <f t="shared" si="2250"/>
        <v>102</v>
      </c>
      <c r="FE1402" s="80">
        <f t="shared" si="2251"/>
        <v>24</v>
      </c>
      <c r="FF1402" s="80">
        <f t="shared" si="2252"/>
        <v>-65</v>
      </c>
      <c r="FH1402" s="54">
        <f t="shared" si="2265"/>
        <v>0</v>
      </c>
      <c r="FI1402" s="54">
        <f t="shared" si="2266"/>
        <v>0</v>
      </c>
      <c r="FJ1402" s="54">
        <f t="shared" si="2253"/>
        <v>0</v>
      </c>
      <c r="FK1402" s="54">
        <f t="shared" si="2253"/>
        <v>0</v>
      </c>
      <c r="FL1402" s="54">
        <f t="shared" si="2253"/>
        <v>0</v>
      </c>
      <c r="FM1402" s="54">
        <f t="shared" si="2253"/>
        <v>0</v>
      </c>
      <c r="FN1402" s="54">
        <f t="shared" si="2253"/>
        <v>0</v>
      </c>
      <c r="FO1402" s="54">
        <f t="shared" si="2253"/>
        <v>0</v>
      </c>
      <c r="FQ1402" s="54" t="str">
        <f t="shared" si="2207"/>
        <v/>
      </c>
      <c r="FR1402" s="54" t="str">
        <f t="shared" si="2208"/>
        <v/>
      </c>
      <c r="FS1402" s="54" t="str">
        <f t="shared" si="2254"/>
        <v/>
      </c>
      <c r="FT1402" s="54" t="str">
        <f t="shared" si="2255"/>
        <v/>
      </c>
      <c r="FU1402" s="54" t="str">
        <f t="shared" si="2255"/>
        <v/>
      </c>
      <c r="FV1402" s="54" t="str">
        <f t="shared" si="2175"/>
        <v/>
      </c>
      <c r="FW1402" s="54" t="str">
        <f t="shared" si="2175"/>
        <v/>
      </c>
      <c r="FX1402" s="54" t="str">
        <f t="shared" si="2175"/>
        <v/>
      </c>
      <c r="FZ1402" s="58"/>
      <c r="GA1402" s="59"/>
      <c r="GB1402" s="60"/>
      <c r="GC1402" s="58"/>
      <c r="GD1402" s="59"/>
      <c r="GE1402" s="61"/>
      <c r="GF1402" s="58"/>
      <c r="GG1402" s="61"/>
      <c r="GH1402" s="61"/>
    </row>
    <row r="1403" spans="1:192" s="54" customFormat="1" ht="12" x14ac:dyDescent="0.25">
      <c r="A1403" s="54">
        <v>5</v>
      </c>
      <c r="B1403" s="54" t="s">
        <v>1940</v>
      </c>
      <c r="C1403" s="67">
        <v>34</v>
      </c>
      <c r="D1403" s="56">
        <v>20</v>
      </c>
      <c r="E1403" s="56">
        <v>4</v>
      </c>
      <c r="F1403" s="56">
        <v>10</v>
      </c>
      <c r="G1403" s="56">
        <v>83</v>
      </c>
      <c r="H1403" s="56">
        <v>64</v>
      </c>
      <c r="I1403" s="57">
        <v>64</v>
      </c>
      <c r="J1403" s="56">
        <f t="shared" si="2238"/>
        <v>19</v>
      </c>
      <c r="L1403" s="82" t="s">
        <v>1924</v>
      </c>
      <c r="M1403" s="253" t="s">
        <v>206</v>
      </c>
      <c r="N1403" s="59" t="s">
        <v>77</v>
      </c>
      <c r="O1403" s="59" t="s">
        <v>76</v>
      </c>
      <c r="P1403" s="59" t="s">
        <v>103</v>
      </c>
      <c r="Q1403" s="83"/>
      <c r="R1403" s="59" t="s">
        <v>86</v>
      </c>
      <c r="S1403" s="59" t="s">
        <v>206</v>
      </c>
      <c r="T1403" s="59" t="s">
        <v>430</v>
      </c>
      <c r="U1403" s="59" t="s">
        <v>150</v>
      </c>
      <c r="V1403" s="59" t="s">
        <v>150</v>
      </c>
      <c r="W1403" s="59" t="s">
        <v>99</v>
      </c>
      <c r="X1403" s="59" t="s">
        <v>176</v>
      </c>
      <c r="Y1403" s="59" t="s">
        <v>200</v>
      </c>
      <c r="Z1403" s="59" t="s">
        <v>98</v>
      </c>
      <c r="AA1403" s="59" t="s">
        <v>99</v>
      </c>
      <c r="AB1403" s="59" t="s">
        <v>86</v>
      </c>
      <c r="AC1403" s="59" t="s">
        <v>331</v>
      </c>
      <c r="AD1403" s="85" t="s">
        <v>87</v>
      </c>
      <c r="AL1403" s="82" t="s">
        <v>1924</v>
      </c>
      <c r="AM1403" s="477" t="s">
        <v>1279</v>
      </c>
      <c r="AN1403" s="59" t="s">
        <v>274</v>
      </c>
      <c r="AO1403" s="479" t="s">
        <v>702</v>
      </c>
      <c r="AP1403" s="479" t="s">
        <v>635</v>
      </c>
      <c r="AQ1403" s="478"/>
      <c r="AR1403" s="479" t="s">
        <v>270</v>
      </c>
      <c r="AS1403" s="479" t="s">
        <v>261</v>
      </c>
      <c r="AT1403" s="479" t="s">
        <v>394</v>
      </c>
      <c r="AU1403" s="479" t="s">
        <v>652</v>
      </c>
      <c r="AV1403" s="479" t="s">
        <v>675</v>
      </c>
      <c r="AW1403" s="479" t="s">
        <v>639</v>
      </c>
      <c r="AX1403" s="479" t="s">
        <v>656</v>
      </c>
      <c r="AY1403" s="479" t="s">
        <v>661</v>
      </c>
      <c r="AZ1403" s="479" t="s">
        <v>523</v>
      </c>
      <c r="BA1403" s="479" t="s">
        <v>1133</v>
      </c>
      <c r="BB1403" s="479" t="s">
        <v>665</v>
      </c>
      <c r="BC1403" s="479" t="s">
        <v>640</v>
      </c>
      <c r="BD1403" s="480" t="s">
        <v>659</v>
      </c>
      <c r="BL1403" s="90">
        <f t="shared" si="2256"/>
        <v>1</v>
      </c>
      <c r="BM1403" s="77">
        <f t="shared" si="2256"/>
        <v>2</v>
      </c>
      <c r="BN1403" s="77">
        <f t="shared" si="2256"/>
        <v>0</v>
      </c>
      <c r="BO1403" s="77">
        <f t="shared" si="2256"/>
        <v>1</v>
      </c>
      <c r="BP1403" s="91"/>
      <c r="BQ1403" s="77">
        <f t="shared" si="2239"/>
        <v>0</v>
      </c>
      <c r="BR1403" s="77">
        <f t="shared" si="2239"/>
        <v>1</v>
      </c>
      <c r="BS1403" s="77">
        <f t="shared" si="2239"/>
        <v>3</v>
      </c>
      <c r="BT1403" s="77">
        <f t="shared" si="2239"/>
        <v>3</v>
      </c>
      <c r="BU1403" s="77">
        <f t="shared" si="2239"/>
        <v>3</v>
      </c>
      <c r="BV1403" s="77">
        <f t="shared" si="2239"/>
        <v>1</v>
      </c>
      <c r="BW1403" s="77">
        <f t="shared" si="2239"/>
        <v>2</v>
      </c>
      <c r="BX1403" s="77">
        <f t="shared" si="2239"/>
        <v>2</v>
      </c>
      <c r="BY1403" s="77">
        <f t="shared" si="2239"/>
        <v>0</v>
      </c>
      <c r="BZ1403" s="77">
        <f t="shared" si="2239"/>
        <v>1</v>
      </c>
      <c r="CA1403" s="77">
        <f t="shared" si="2239"/>
        <v>0</v>
      </c>
      <c r="CB1403" s="77">
        <f t="shared" si="2239"/>
        <v>3</v>
      </c>
      <c r="CC1403" s="92">
        <f t="shared" si="2239"/>
        <v>3</v>
      </c>
      <c r="CJ1403" s="78"/>
      <c r="CK1403" s="90">
        <f t="shared" si="2257"/>
        <v>4</v>
      </c>
      <c r="CL1403" s="77">
        <f t="shared" si="2257"/>
        <v>1</v>
      </c>
      <c r="CM1403" s="77">
        <f t="shared" si="2257"/>
        <v>2</v>
      </c>
      <c r="CN1403" s="77">
        <f t="shared" si="2257"/>
        <v>3</v>
      </c>
      <c r="CO1403" s="91"/>
      <c r="CP1403" s="77">
        <f t="shared" si="2240"/>
        <v>3</v>
      </c>
      <c r="CQ1403" s="77">
        <f t="shared" si="2240"/>
        <v>4</v>
      </c>
      <c r="CR1403" s="77">
        <f t="shared" si="2240"/>
        <v>6</v>
      </c>
      <c r="CS1403" s="77">
        <f t="shared" si="2240"/>
        <v>1</v>
      </c>
      <c r="CT1403" s="77">
        <f t="shared" si="2240"/>
        <v>1</v>
      </c>
      <c r="CU1403" s="77">
        <f t="shared" si="2240"/>
        <v>0</v>
      </c>
      <c r="CV1403" s="77">
        <f t="shared" si="2240"/>
        <v>3</v>
      </c>
      <c r="CW1403" s="77">
        <f t="shared" si="2240"/>
        <v>2</v>
      </c>
      <c r="CX1403" s="77">
        <f t="shared" si="2240"/>
        <v>5</v>
      </c>
      <c r="CY1403" s="77">
        <f t="shared" si="2240"/>
        <v>0</v>
      </c>
      <c r="CZ1403" s="77">
        <f t="shared" si="2240"/>
        <v>3</v>
      </c>
      <c r="DA1403" s="77">
        <f t="shared" si="2240"/>
        <v>5</v>
      </c>
      <c r="DB1403" s="92">
        <f t="shared" si="2240"/>
        <v>3</v>
      </c>
      <c r="DJ1403" s="347" t="str">
        <f t="shared" si="2258"/>
        <v>A</v>
      </c>
      <c r="DK1403" s="56" t="str">
        <f t="shared" si="2258"/>
        <v>H</v>
      </c>
      <c r="DL1403" s="56" t="str">
        <f t="shared" si="2258"/>
        <v>A</v>
      </c>
      <c r="DM1403" s="56" t="str">
        <f t="shared" si="2258"/>
        <v>A</v>
      </c>
      <c r="DN1403" s="91"/>
      <c r="DO1403" s="56" t="str">
        <f t="shared" si="2241"/>
        <v>A</v>
      </c>
      <c r="DP1403" s="56" t="str">
        <f t="shared" si="2241"/>
        <v>A</v>
      </c>
      <c r="DQ1403" s="56" t="str">
        <f t="shared" si="2241"/>
        <v>A</v>
      </c>
      <c r="DR1403" s="56" t="str">
        <f t="shared" si="2241"/>
        <v>H</v>
      </c>
      <c r="DS1403" s="56" t="str">
        <f t="shared" si="2241"/>
        <v>H</v>
      </c>
      <c r="DT1403" s="56" t="str">
        <f t="shared" si="2241"/>
        <v>H</v>
      </c>
      <c r="DU1403" s="56" t="str">
        <f t="shared" si="2241"/>
        <v>A</v>
      </c>
      <c r="DV1403" s="56" t="str">
        <f t="shared" si="2241"/>
        <v>D</v>
      </c>
      <c r="DW1403" s="56" t="str">
        <f t="shared" si="2241"/>
        <v>A</v>
      </c>
      <c r="DX1403" s="56" t="str">
        <f t="shared" si="2241"/>
        <v>H</v>
      </c>
      <c r="DY1403" s="56" t="str">
        <f t="shared" si="2241"/>
        <v>A</v>
      </c>
      <c r="DZ1403" s="56" t="str">
        <f t="shared" si="2241"/>
        <v>A</v>
      </c>
      <c r="EA1403" s="348" t="str">
        <f t="shared" si="2241"/>
        <v>D</v>
      </c>
      <c r="EI1403" s="53" t="str">
        <f t="shared" si="2242"/>
        <v>Chipstead</v>
      </c>
      <c r="EJ1403" s="79">
        <f t="shared" si="2259"/>
        <v>34</v>
      </c>
      <c r="EK1403" s="80">
        <f t="shared" si="2260"/>
        <v>5</v>
      </c>
      <c r="EL1403" s="80">
        <f t="shared" si="2261"/>
        <v>2</v>
      </c>
      <c r="EM1403" s="80">
        <f t="shared" si="2262"/>
        <v>10</v>
      </c>
      <c r="EN1403" s="80">
        <f>COUNTIF(DN$1399:DN$1416,"A")</f>
        <v>4</v>
      </c>
      <c r="EO1403" s="80">
        <f>COUNTIF(DN$1399:DN$1416,"D")</f>
        <v>3</v>
      </c>
      <c r="EP1403" s="80">
        <f>COUNTIF(DN$1399:DN$1416,"H")</f>
        <v>10</v>
      </c>
      <c r="EQ1403" s="79">
        <f t="shared" si="2263"/>
        <v>9</v>
      </c>
      <c r="ER1403" s="79">
        <f t="shared" si="2243"/>
        <v>5</v>
      </c>
      <c r="ES1403" s="79">
        <f t="shared" si="2243"/>
        <v>20</v>
      </c>
      <c r="ET1403" s="81">
        <f>SUM($BL1403:$CI1403)+SUM(CO$1399:CO$1416)</f>
        <v>45</v>
      </c>
      <c r="EU1403" s="81">
        <f>SUM($CK1403:$DH1403)+SUM(BP$1399:BP$1416)</f>
        <v>94</v>
      </c>
      <c r="EV1403" s="79">
        <f t="shared" si="2244"/>
        <v>32</v>
      </c>
      <c r="EW1403" s="81">
        <f t="shared" si="2264"/>
        <v>-49</v>
      </c>
      <c r="EX1403" s="78"/>
      <c r="EY1403" s="80">
        <f t="shared" si="2245"/>
        <v>34</v>
      </c>
      <c r="EZ1403" s="80">
        <f t="shared" si="2246"/>
        <v>9</v>
      </c>
      <c r="FA1403" s="80">
        <f t="shared" si="2247"/>
        <v>5</v>
      </c>
      <c r="FB1403" s="80">
        <f t="shared" si="2248"/>
        <v>20</v>
      </c>
      <c r="FC1403" s="80">
        <f t="shared" si="2249"/>
        <v>45</v>
      </c>
      <c r="FD1403" s="80">
        <f t="shared" si="2250"/>
        <v>94</v>
      </c>
      <c r="FE1403" s="80">
        <f t="shared" si="2251"/>
        <v>32</v>
      </c>
      <c r="FF1403" s="80">
        <f t="shared" si="2252"/>
        <v>-49</v>
      </c>
      <c r="FH1403" s="54">
        <f t="shared" si="2265"/>
        <v>0</v>
      </c>
      <c r="FI1403" s="54">
        <f t="shared" si="2266"/>
        <v>0</v>
      </c>
      <c r="FJ1403" s="54">
        <f t="shared" si="2253"/>
        <v>0</v>
      </c>
      <c r="FK1403" s="54">
        <f t="shared" si="2253"/>
        <v>0</v>
      </c>
      <c r="FL1403" s="54">
        <f t="shared" si="2253"/>
        <v>0</v>
      </c>
      <c r="FM1403" s="54">
        <f t="shared" si="2253"/>
        <v>0</v>
      </c>
      <c r="FN1403" s="54">
        <f t="shared" si="2253"/>
        <v>0</v>
      </c>
      <c r="FO1403" s="54">
        <f t="shared" si="2253"/>
        <v>0</v>
      </c>
      <c r="FQ1403" s="54" t="str">
        <f t="shared" si="2207"/>
        <v/>
      </c>
      <c r="FR1403" s="54" t="str">
        <f t="shared" si="2208"/>
        <v/>
      </c>
      <c r="FS1403" s="54" t="str">
        <f t="shared" si="2254"/>
        <v/>
      </c>
      <c r="FT1403" s="54" t="str">
        <f t="shared" si="2255"/>
        <v/>
      </c>
      <c r="FU1403" s="54" t="str">
        <f t="shared" si="2255"/>
        <v/>
      </c>
      <c r="FV1403" s="54" t="str">
        <f t="shared" si="2175"/>
        <v/>
      </c>
      <c r="FW1403" s="54" t="str">
        <f t="shared" si="2175"/>
        <v/>
      </c>
      <c r="FX1403" s="54" t="str">
        <f t="shared" si="2175"/>
        <v/>
      </c>
      <c r="FZ1403" s="58"/>
      <c r="GA1403" s="59"/>
      <c r="GB1403" s="60"/>
      <c r="GC1403" s="58"/>
      <c r="GD1403" s="59"/>
      <c r="GE1403" s="61"/>
      <c r="GF1403" s="58"/>
      <c r="GG1403" s="61"/>
      <c r="GH1403" s="61"/>
    </row>
    <row r="1404" spans="1:192" s="54" customFormat="1" ht="12" x14ac:dyDescent="0.25">
      <c r="A1404" s="54">
        <v>6</v>
      </c>
      <c r="B1404" s="54" t="s">
        <v>390</v>
      </c>
      <c r="C1404" s="67">
        <v>34</v>
      </c>
      <c r="D1404" s="56">
        <v>19</v>
      </c>
      <c r="E1404" s="56">
        <v>4</v>
      </c>
      <c r="F1404" s="56">
        <v>11</v>
      </c>
      <c r="G1404" s="56">
        <v>76</v>
      </c>
      <c r="H1404" s="56">
        <v>49</v>
      </c>
      <c r="I1404" s="57">
        <v>61</v>
      </c>
      <c r="J1404" s="56">
        <f t="shared" si="2238"/>
        <v>27</v>
      </c>
      <c r="L1404" s="82" t="s">
        <v>1000</v>
      </c>
      <c r="M1404" s="253" t="s">
        <v>206</v>
      </c>
      <c r="N1404" s="59" t="s">
        <v>86</v>
      </c>
      <c r="O1404" s="59" t="s">
        <v>89</v>
      </c>
      <c r="P1404" s="59" t="s">
        <v>59</v>
      </c>
      <c r="Q1404" s="59" t="s">
        <v>74</v>
      </c>
      <c r="R1404" s="83"/>
      <c r="S1404" s="59" t="s">
        <v>103</v>
      </c>
      <c r="T1404" s="59" t="s">
        <v>86</v>
      </c>
      <c r="U1404" s="59" t="s">
        <v>74</v>
      </c>
      <c r="V1404" s="59" t="s">
        <v>177</v>
      </c>
      <c r="W1404" s="59" t="s">
        <v>99</v>
      </c>
      <c r="X1404" s="59" t="s">
        <v>60</v>
      </c>
      <c r="Y1404" s="59" t="s">
        <v>62</v>
      </c>
      <c r="Z1404" s="59" t="s">
        <v>74</v>
      </c>
      <c r="AA1404" s="59" t="s">
        <v>74</v>
      </c>
      <c r="AB1404" s="59" t="s">
        <v>74</v>
      </c>
      <c r="AC1404" s="59" t="s">
        <v>148</v>
      </c>
      <c r="AD1404" s="85" t="s">
        <v>206</v>
      </c>
      <c r="AL1404" s="82" t="s">
        <v>1000</v>
      </c>
      <c r="AM1404" s="477" t="s">
        <v>394</v>
      </c>
      <c r="AN1404" s="479" t="s">
        <v>669</v>
      </c>
      <c r="AO1404" s="479" t="s">
        <v>1279</v>
      </c>
      <c r="AP1404" s="479" t="s">
        <v>154</v>
      </c>
      <c r="AQ1404" s="479" t="s">
        <v>257</v>
      </c>
      <c r="AR1404" s="478"/>
      <c r="AS1404" s="479" t="s">
        <v>636</v>
      </c>
      <c r="AT1404" s="479" t="s">
        <v>654</v>
      </c>
      <c r="AU1404" s="479" t="s">
        <v>1160</v>
      </c>
      <c r="AV1404" s="479" t="s">
        <v>639</v>
      </c>
      <c r="AW1404" s="479" t="s">
        <v>635</v>
      </c>
      <c r="AX1404" s="479" t="s">
        <v>655</v>
      </c>
      <c r="AY1404" s="479" t="s">
        <v>262</v>
      </c>
      <c r="AZ1404" s="479" t="s">
        <v>208</v>
      </c>
      <c r="BA1404" s="479" t="s">
        <v>646</v>
      </c>
      <c r="BB1404" s="479" t="s">
        <v>272</v>
      </c>
      <c r="BC1404" s="479" t="s">
        <v>167</v>
      </c>
      <c r="BD1404" s="480" t="s">
        <v>652</v>
      </c>
      <c r="BL1404" s="90">
        <f t="shared" si="2256"/>
        <v>1</v>
      </c>
      <c r="BM1404" s="77">
        <f t="shared" si="2256"/>
        <v>0</v>
      </c>
      <c r="BN1404" s="77">
        <f t="shared" si="2256"/>
        <v>3</v>
      </c>
      <c r="BO1404" s="77">
        <f t="shared" si="2256"/>
        <v>4</v>
      </c>
      <c r="BP1404" s="77">
        <f t="shared" si="2256"/>
        <v>1</v>
      </c>
      <c r="BQ1404" s="91"/>
      <c r="BR1404" s="77">
        <f t="shared" si="2239"/>
        <v>1</v>
      </c>
      <c r="BS1404" s="77">
        <f t="shared" si="2239"/>
        <v>0</v>
      </c>
      <c r="BT1404" s="77">
        <f t="shared" si="2239"/>
        <v>1</v>
      </c>
      <c r="BU1404" s="77">
        <f t="shared" si="2239"/>
        <v>2</v>
      </c>
      <c r="BV1404" s="77">
        <f t="shared" si="2239"/>
        <v>1</v>
      </c>
      <c r="BW1404" s="77">
        <f t="shared" si="2239"/>
        <v>4</v>
      </c>
      <c r="BX1404" s="77">
        <f t="shared" si="2239"/>
        <v>1</v>
      </c>
      <c r="BY1404" s="77">
        <f t="shared" si="2239"/>
        <v>1</v>
      </c>
      <c r="BZ1404" s="77">
        <f t="shared" si="2239"/>
        <v>1</v>
      </c>
      <c r="CA1404" s="77">
        <f t="shared" si="2239"/>
        <v>1</v>
      </c>
      <c r="CB1404" s="77">
        <f t="shared" si="2239"/>
        <v>0</v>
      </c>
      <c r="CC1404" s="92">
        <f t="shared" si="2239"/>
        <v>1</v>
      </c>
      <c r="CJ1404" s="78"/>
      <c r="CK1404" s="90">
        <f t="shared" si="2257"/>
        <v>4</v>
      </c>
      <c r="CL1404" s="77">
        <f t="shared" si="2257"/>
        <v>3</v>
      </c>
      <c r="CM1404" s="77">
        <f t="shared" si="2257"/>
        <v>0</v>
      </c>
      <c r="CN1404" s="77">
        <f t="shared" si="2257"/>
        <v>0</v>
      </c>
      <c r="CO1404" s="77">
        <f t="shared" si="2257"/>
        <v>2</v>
      </c>
      <c r="CP1404" s="91"/>
      <c r="CQ1404" s="77">
        <f t="shared" si="2240"/>
        <v>3</v>
      </c>
      <c r="CR1404" s="77">
        <f t="shared" si="2240"/>
        <v>3</v>
      </c>
      <c r="CS1404" s="77">
        <f t="shared" si="2240"/>
        <v>2</v>
      </c>
      <c r="CT1404" s="77">
        <f t="shared" si="2240"/>
        <v>0</v>
      </c>
      <c r="CU1404" s="77">
        <f t="shared" si="2240"/>
        <v>0</v>
      </c>
      <c r="CV1404" s="77">
        <f t="shared" si="2240"/>
        <v>1</v>
      </c>
      <c r="CW1404" s="77">
        <f t="shared" si="2240"/>
        <v>1</v>
      </c>
      <c r="CX1404" s="77">
        <f t="shared" si="2240"/>
        <v>2</v>
      </c>
      <c r="CY1404" s="77">
        <f t="shared" si="2240"/>
        <v>2</v>
      </c>
      <c r="CZ1404" s="77">
        <f t="shared" si="2240"/>
        <v>2</v>
      </c>
      <c r="DA1404" s="77">
        <f t="shared" si="2240"/>
        <v>1</v>
      </c>
      <c r="DB1404" s="92">
        <f t="shared" si="2240"/>
        <v>4</v>
      </c>
      <c r="DJ1404" s="347" t="str">
        <f t="shared" si="2258"/>
        <v>A</v>
      </c>
      <c r="DK1404" s="56" t="str">
        <f t="shared" si="2258"/>
        <v>A</v>
      </c>
      <c r="DL1404" s="56" t="str">
        <f t="shared" si="2258"/>
        <v>H</v>
      </c>
      <c r="DM1404" s="56" t="str">
        <f t="shared" si="2258"/>
        <v>H</v>
      </c>
      <c r="DN1404" s="56" t="str">
        <f t="shared" si="2258"/>
        <v>A</v>
      </c>
      <c r="DO1404" s="91"/>
      <c r="DP1404" s="56" t="str">
        <f t="shared" si="2241"/>
        <v>A</v>
      </c>
      <c r="DQ1404" s="56" t="str">
        <f t="shared" si="2241"/>
        <v>A</v>
      </c>
      <c r="DR1404" s="56" t="str">
        <f t="shared" si="2241"/>
        <v>A</v>
      </c>
      <c r="DS1404" s="56" t="str">
        <f t="shared" si="2241"/>
        <v>H</v>
      </c>
      <c r="DT1404" s="56" t="str">
        <f t="shared" si="2241"/>
        <v>H</v>
      </c>
      <c r="DU1404" s="56" t="str">
        <f t="shared" si="2241"/>
        <v>H</v>
      </c>
      <c r="DV1404" s="56" t="str">
        <f t="shared" si="2241"/>
        <v>D</v>
      </c>
      <c r="DW1404" s="56" t="str">
        <f t="shared" si="2241"/>
        <v>A</v>
      </c>
      <c r="DX1404" s="56" t="str">
        <f t="shared" si="2241"/>
        <v>A</v>
      </c>
      <c r="DY1404" s="56" t="str">
        <f t="shared" si="2241"/>
        <v>A</v>
      </c>
      <c r="DZ1404" s="56" t="str">
        <f t="shared" si="2241"/>
        <v>A</v>
      </c>
      <c r="EA1404" s="348" t="str">
        <f t="shared" si="2241"/>
        <v>A</v>
      </c>
      <c r="EI1404" s="53" t="str">
        <f t="shared" si="2242"/>
        <v>Croydon</v>
      </c>
      <c r="EJ1404" s="79">
        <f t="shared" si="2259"/>
        <v>34</v>
      </c>
      <c r="EK1404" s="80">
        <f t="shared" si="2260"/>
        <v>5</v>
      </c>
      <c r="EL1404" s="80">
        <f t="shared" si="2261"/>
        <v>1</v>
      </c>
      <c r="EM1404" s="80">
        <f t="shared" si="2262"/>
        <v>11</v>
      </c>
      <c r="EN1404" s="80">
        <f>COUNTIF(DO$1399:DO$1416,"A")</f>
        <v>7</v>
      </c>
      <c r="EO1404" s="80">
        <f>COUNTIF(DO$1399:DO$1416,"D")</f>
        <v>3</v>
      </c>
      <c r="EP1404" s="80">
        <f>COUNTIF(DO$1399:DO$1416,"H")</f>
        <v>7</v>
      </c>
      <c r="EQ1404" s="79">
        <f t="shared" si="2263"/>
        <v>12</v>
      </c>
      <c r="ER1404" s="79">
        <f t="shared" si="2243"/>
        <v>4</v>
      </c>
      <c r="ES1404" s="79">
        <f t="shared" si="2243"/>
        <v>18</v>
      </c>
      <c r="ET1404" s="81">
        <f>SUM($BL1404:$CI1404)+SUM(CP$1399:CP$1416)</f>
        <v>57</v>
      </c>
      <c r="EU1404" s="81">
        <f>SUM($CK1404:$DH1404)+SUM(BQ$1399:BQ$1416)</f>
        <v>63</v>
      </c>
      <c r="EV1404" s="79">
        <f t="shared" si="2244"/>
        <v>40</v>
      </c>
      <c r="EW1404" s="81">
        <f t="shared" si="2264"/>
        <v>-6</v>
      </c>
      <c r="EX1404" s="78"/>
      <c r="EY1404" s="80">
        <f t="shared" si="2245"/>
        <v>34</v>
      </c>
      <c r="EZ1404" s="80">
        <f t="shared" si="2246"/>
        <v>12</v>
      </c>
      <c r="FA1404" s="80">
        <f t="shared" si="2247"/>
        <v>4</v>
      </c>
      <c r="FB1404" s="80">
        <f t="shared" si="2248"/>
        <v>18</v>
      </c>
      <c r="FC1404" s="80">
        <f t="shared" si="2249"/>
        <v>57</v>
      </c>
      <c r="FD1404" s="80">
        <f t="shared" si="2250"/>
        <v>63</v>
      </c>
      <c r="FE1404" s="80">
        <f t="shared" si="2251"/>
        <v>40</v>
      </c>
      <c r="FF1404" s="80">
        <f t="shared" si="2252"/>
        <v>-6</v>
      </c>
      <c r="FH1404" s="54">
        <f t="shared" si="2265"/>
        <v>0</v>
      </c>
      <c r="FI1404" s="54">
        <f t="shared" si="2266"/>
        <v>0</v>
      </c>
      <c r="FJ1404" s="54">
        <f t="shared" si="2253"/>
        <v>0</v>
      </c>
      <c r="FK1404" s="54">
        <f t="shared" si="2253"/>
        <v>0</v>
      </c>
      <c r="FL1404" s="54">
        <f t="shared" si="2253"/>
        <v>0</v>
      </c>
      <c r="FM1404" s="54">
        <f t="shared" si="2253"/>
        <v>0</v>
      </c>
      <c r="FN1404" s="54">
        <f t="shared" si="2253"/>
        <v>0</v>
      </c>
      <c r="FO1404" s="54">
        <f t="shared" si="2253"/>
        <v>0</v>
      </c>
      <c r="FQ1404" s="54" t="str">
        <f t="shared" si="2207"/>
        <v/>
      </c>
      <c r="FR1404" s="54" t="str">
        <f t="shared" si="2208"/>
        <v/>
      </c>
      <c r="FS1404" s="54" t="str">
        <f t="shared" si="2254"/>
        <v/>
      </c>
      <c r="FT1404" s="54" t="str">
        <f t="shared" si="2255"/>
        <v/>
      </c>
      <c r="FU1404" s="54" t="str">
        <f t="shared" si="2255"/>
        <v/>
      </c>
      <c r="FV1404" s="54" t="str">
        <f t="shared" si="2175"/>
        <v/>
      </c>
      <c r="FW1404" s="54" t="str">
        <f t="shared" si="2175"/>
        <v/>
      </c>
      <c r="FX1404" s="54" t="str">
        <f t="shared" si="2175"/>
        <v/>
      </c>
      <c r="FZ1404" s="58"/>
      <c r="GA1404" s="59"/>
      <c r="GB1404" s="60"/>
      <c r="GC1404" s="58"/>
      <c r="GD1404" s="59"/>
      <c r="GE1404" s="61"/>
      <c r="GF1404" s="58"/>
      <c r="GG1404" s="61"/>
      <c r="GH1404" s="61"/>
    </row>
    <row r="1405" spans="1:192" s="53" customFormat="1" ht="12" x14ac:dyDescent="0.25">
      <c r="A1405" s="53">
        <v>7</v>
      </c>
      <c r="B1405" s="53" t="s">
        <v>1363</v>
      </c>
      <c r="C1405" s="67">
        <v>34</v>
      </c>
      <c r="D1405" s="57">
        <v>17</v>
      </c>
      <c r="E1405" s="57">
        <v>8</v>
      </c>
      <c r="F1405" s="57">
        <v>9</v>
      </c>
      <c r="G1405" s="57">
        <v>73</v>
      </c>
      <c r="H1405" s="57">
        <v>61</v>
      </c>
      <c r="I1405" s="57">
        <v>59</v>
      </c>
      <c r="J1405" s="57">
        <f t="shared" si="2238"/>
        <v>12</v>
      </c>
      <c r="L1405" s="82" t="s">
        <v>390</v>
      </c>
      <c r="M1405" s="253" t="s">
        <v>176</v>
      </c>
      <c r="N1405" s="59" t="s">
        <v>99</v>
      </c>
      <c r="O1405" s="59" t="s">
        <v>125</v>
      </c>
      <c r="P1405" s="59" t="s">
        <v>164</v>
      </c>
      <c r="Q1405" s="59" t="s">
        <v>77</v>
      </c>
      <c r="R1405" s="59" t="s">
        <v>124</v>
      </c>
      <c r="S1405" s="83"/>
      <c r="T1405" s="59" t="s">
        <v>177</v>
      </c>
      <c r="U1405" s="59" t="s">
        <v>148</v>
      </c>
      <c r="V1405" s="59" t="s">
        <v>671</v>
      </c>
      <c r="W1405" s="59" t="s">
        <v>60</v>
      </c>
      <c r="X1405" s="59" t="s">
        <v>99</v>
      </c>
      <c r="Y1405" s="59" t="s">
        <v>101</v>
      </c>
      <c r="Z1405" s="59" t="s">
        <v>77</v>
      </c>
      <c r="AA1405" s="59" t="s">
        <v>59</v>
      </c>
      <c r="AB1405" s="59" t="s">
        <v>87</v>
      </c>
      <c r="AC1405" s="59" t="s">
        <v>103</v>
      </c>
      <c r="AD1405" s="85" t="s">
        <v>62</v>
      </c>
      <c r="AL1405" s="82" t="s">
        <v>390</v>
      </c>
      <c r="AM1405" s="477" t="s">
        <v>414</v>
      </c>
      <c r="AN1405" s="479" t="s">
        <v>271</v>
      </c>
      <c r="AO1405" s="479" t="s">
        <v>757</v>
      </c>
      <c r="AP1405" s="479" t="s">
        <v>655</v>
      </c>
      <c r="AQ1405" s="479" t="s">
        <v>752</v>
      </c>
      <c r="AR1405" s="479" t="s">
        <v>527</v>
      </c>
      <c r="AS1405" s="478"/>
      <c r="AT1405" s="59" t="s">
        <v>747</v>
      </c>
      <c r="AU1405" s="479" t="s">
        <v>483</v>
      </c>
      <c r="AV1405" s="479" t="s">
        <v>246</v>
      </c>
      <c r="AW1405" s="479" t="s">
        <v>517</v>
      </c>
      <c r="AX1405" s="479" t="s">
        <v>662</v>
      </c>
      <c r="AY1405" s="479" t="s">
        <v>310</v>
      </c>
      <c r="AZ1405" s="479" t="s">
        <v>1612</v>
      </c>
      <c r="BA1405" s="479" t="s">
        <v>262</v>
      </c>
      <c r="BB1405" s="479" t="s">
        <v>654</v>
      </c>
      <c r="BC1405" s="479" t="s">
        <v>394</v>
      </c>
      <c r="BD1405" s="480" t="s">
        <v>661</v>
      </c>
      <c r="BL1405" s="90">
        <f t="shared" si="2256"/>
        <v>2</v>
      </c>
      <c r="BM1405" s="77">
        <f t="shared" si="2256"/>
        <v>1</v>
      </c>
      <c r="BN1405" s="77">
        <f t="shared" si="2256"/>
        <v>5</v>
      </c>
      <c r="BO1405" s="77">
        <f t="shared" si="2256"/>
        <v>8</v>
      </c>
      <c r="BP1405" s="77">
        <f t="shared" si="2256"/>
        <v>2</v>
      </c>
      <c r="BQ1405" s="77">
        <f t="shared" si="2256"/>
        <v>0</v>
      </c>
      <c r="BR1405" s="91"/>
      <c r="BS1405" s="77">
        <f t="shared" si="2239"/>
        <v>2</v>
      </c>
      <c r="BT1405" s="77">
        <f t="shared" si="2239"/>
        <v>0</v>
      </c>
      <c r="BU1405" s="77">
        <f t="shared" si="2239"/>
        <v>11</v>
      </c>
      <c r="BV1405" s="77">
        <f t="shared" si="2239"/>
        <v>4</v>
      </c>
      <c r="BW1405" s="77">
        <f t="shared" si="2239"/>
        <v>1</v>
      </c>
      <c r="BX1405" s="77">
        <f t="shared" si="2239"/>
        <v>3</v>
      </c>
      <c r="BY1405" s="77">
        <f t="shared" si="2239"/>
        <v>2</v>
      </c>
      <c r="BZ1405" s="77">
        <f t="shared" si="2239"/>
        <v>4</v>
      </c>
      <c r="CA1405" s="77">
        <f t="shared" si="2239"/>
        <v>3</v>
      </c>
      <c r="CB1405" s="77">
        <f t="shared" si="2239"/>
        <v>1</v>
      </c>
      <c r="CC1405" s="92">
        <f t="shared" si="2239"/>
        <v>1</v>
      </c>
      <c r="CD1405" s="54"/>
      <c r="CE1405" s="54"/>
      <c r="CF1405" s="54"/>
      <c r="CG1405" s="54"/>
      <c r="CH1405" s="54"/>
      <c r="CI1405" s="54"/>
      <c r="CJ1405" s="78"/>
      <c r="CK1405" s="90">
        <f t="shared" si="2257"/>
        <v>3</v>
      </c>
      <c r="CL1405" s="77">
        <f t="shared" si="2257"/>
        <v>0</v>
      </c>
      <c r="CM1405" s="77">
        <f t="shared" si="2257"/>
        <v>0</v>
      </c>
      <c r="CN1405" s="77">
        <f t="shared" si="2257"/>
        <v>0</v>
      </c>
      <c r="CO1405" s="77">
        <f t="shared" si="2257"/>
        <v>1</v>
      </c>
      <c r="CP1405" s="77">
        <f t="shared" si="2257"/>
        <v>0</v>
      </c>
      <c r="CQ1405" s="91"/>
      <c r="CR1405" s="77">
        <f t="shared" si="2240"/>
        <v>0</v>
      </c>
      <c r="CS1405" s="77">
        <f t="shared" si="2240"/>
        <v>1</v>
      </c>
      <c r="CT1405" s="77">
        <f t="shared" si="2240"/>
        <v>0</v>
      </c>
      <c r="CU1405" s="77">
        <f t="shared" si="2240"/>
        <v>1</v>
      </c>
      <c r="CV1405" s="77">
        <f t="shared" si="2240"/>
        <v>0</v>
      </c>
      <c r="CW1405" s="77">
        <f t="shared" si="2240"/>
        <v>2</v>
      </c>
      <c r="CX1405" s="77">
        <f t="shared" si="2240"/>
        <v>1</v>
      </c>
      <c r="CY1405" s="77">
        <f t="shared" si="2240"/>
        <v>0</v>
      </c>
      <c r="CZ1405" s="77">
        <f t="shared" si="2240"/>
        <v>3</v>
      </c>
      <c r="DA1405" s="77">
        <f t="shared" si="2240"/>
        <v>3</v>
      </c>
      <c r="DB1405" s="92">
        <f t="shared" si="2240"/>
        <v>1</v>
      </c>
      <c r="DC1405" s="54"/>
      <c r="DD1405" s="54"/>
      <c r="DE1405" s="54"/>
      <c r="DF1405" s="54"/>
      <c r="DG1405" s="54"/>
      <c r="DH1405" s="54"/>
      <c r="DI1405" s="54"/>
      <c r="DJ1405" s="347" t="str">
        <f t="shared" si="2258"/>
        <v>A</v>
      </c>
      <c r="DK1405" s="56" t="str">
        <f t="shared" si="2258"/>
        <v>H</v>
      </c>
      <c r="DL1405" s="56" t="str">
        <f t="shared" si="2258"/>
        <v>H</v>
      </c>
      <c r="DM1405" s="56" t="str">
        <f t="shared" si="2258"/>
        <v>H</v>
      </c>
      <c r="DN1405" s="56" t="str">
        <f t="shared" si="2258"/>
        <v>H</v>
      </c>
      <c r="DO1405" s="56" t="str">
        <f t="shared" si="2258"/>
        <v>D</v>
      </c>
      <c r="DP1405" s="91"/>
      <c r="DQ1405" s="56" t="str">
        <f t="shared" si="2241"/>
        <v>H</v>
      </c>
      <c r="DR1405" s="56" t="str">
        <f t="shared" si="2241"/>
        <v>A</v>
      </c>
      <c r="DS1405" s="56" t="str">
        <f t="shared" si="2241"/>
        <v>H</v>
      </c>
      <c r="DT1405" s="56" t="str">
        <f t="shared" si="2241"/>
        <v>H</v>
      </c>
      <c r="DU1405" s="56" t="str">
        <f t="shared" si="2241"/>
        <v>H</v>
      </c>
      <c r="DV1405" s="56" t="str">
        <f t="shared" si="2241"/>
        <v>H</v>
      </c>
      <c r="DW1405" s="56" t="str">
        <f t="shared" si="2241"/>
        <v>H</v>
      </c>
      <c r="DX1405" s="56" t="str">
        <f t="shared" si="2241"/>
        <v>H</v>
      </c>
      <c r="DY1405" s="56" t="str">
        <f t="shared" si="2241"/>
        <v>D</v>
      </c>
      <c r="DZ1405" s="56" t="str">
        <f t="shared" si="2241"/>
        <v>A</v>
      </c>
      <c r="EA1405" s="348" t="str">
        <f t="shared" si="2241"/>
        <v>D</v>
      </c>
      <c r="EB1405" s="54"/>
      <c r="EC1405" s="54"/>
      <c r="ED1405" s="54"/>
      <c r="EE1405" s="54"/>
      <c r="EF1405" s="54"/>
      <c r="EG1405" s="54"/>
      <c r="EH1405" s="54"/>
      <c r="EI1405" s="53" t="str">
        <f t="shared" si="2242"/>
        <v>Croydon Athletic</v>
      </c>
      <c r="EJ1405" s="79">
        <f t="shared" si="2259"/>
        <v>34</v>
      </c>
      <c r="EK1405" s="80">
        <f t="shared" si="2260"/>
        <v>11</v>
      </c>
      <c r="EL1405" s="80">
        <f t="shared" si="2261"/>
        <v>3</v>
      </c>
      <c r="EM1405" s="80">
        <f t="shared" si="2262"/>
        <v>3</v>
      </c>
      <c r="EN1405" s="80">
        <f>COUNTIF(DP$1399:DP$1416,"A")</f>
        <v>8</v>
      </c>
      <c r="EO1405" s="80">
        <f>COUNTIF(DP$1399:DP$1416,"D")</f>
        <v>1</v>
      </c>
      <c r="EP1405" s="80">
        <f>COUNTIF(DP$1399:DP$1416,"H")</f>
        <v>8</v>
      </c>
      <c r="EQ1405" s="79">
        <f t="shared" si="2263"/>
        <v>19</v>
      </c>
      <c r="ER1405" s="79">
        <f t="shared" si="2243"/>
        <v>4</v>
      </c>
      <c r="ES1405" s="79">
        <f t="shared" si="2243"/>
        <v>11</v>
      </c>
      <c r="ET1405" s="81">
        <f>SUM($BL1405:$CI1405)+SUM(CQ$1399:CQ$1416)</f>
        <v>76</v>
      </c>
      <c r="EU1405" s="81">
        <f>SUM($CK1405:$DH1405)+SUM(BR$1399:BR$1416)</f>
        <v>49</v>
      </c>
      <c r="EV1405" s="79">
        <f t="shared" si="2244"/>
        <v>61</v>
      </c>
      <c r="EW1405" s="81">
        <f t="shared" si="2264"/>
        <v>27</v>
      </c>
      <c r="EX1405" s="78"/>
      <c r="EY1405" s="80">
        <f t="shared" si="2245"/>
        <v>34</v>
      </c>
      <c r="EZ1405" s="80">
        <f t="shared" si="2246"/>
        <v>19</v>
      </c>
      <c r="FA1405" s="80">
        <f t="shared" si="2247"/>
        <v>4</v>
      </c>
      <c r="FB1405" s="80">
        <f t="shared" si="2248"/>
        <v>11</v>
      </c>
      <c r="FC1405" s="80">
        <f t="shared" si="2249"/>
        <v>76</v>
      </c>
      <c r="FD1405" s="80">
        <f t="shared" si="2250"/>
        <v>49</v>
      </c>
      <c r="FE1405" s="80">
        <f t="shared" si="2251"/>
        <v>61</v>
      </c>
      <c r="FF1405" s="80">
        <f t="shared" si="2252"/>
        <v>27</v>
      </c>
      <c r="FG1405" s="54"/>
      <c r="FH1405" s="54">
        <f t="shared" si="2265"/>
        <v>0</v>
      </c>
      <c r="FI1405" s="54">
        <f t="shared" si="2266"/>
        <v>0</v>
      </c>
      <c r="FJ1405" s="54">
        <f t="shared" si="2253"/>
        <v>0</v>
      </c>
      <c r="FK1405" s="54">
        <f t="shared" si="2253"/>
        <v>0</v>
      </c>
      <c r="FL1405" s="54">
        <f t="shared" si="2253"/>
        <v>0</v>
      </c>
      <c r="FM1405" s="54">
        <f t="shared" si="2253"/>
        <v>0</v>
      </c>
      <c r="FN1405" s="54">
        <f t="shared" si="2253"/>
        <v>0</v>
      </c>
      <c r="FO1405" s="54">
        <f t="shared" si="2253"/>
        <v>0</v>
      </c>
      <c r="FQ1405" s="54" t="str">
        <f t="shared" si="2207"/>
        <v/>
      </c>
      <c r="FR1405" s="54" t="str">
        <f t="shared" si="2208"/>
        <v/>
      </c>
      <c r="FS1405" s="54" t="str">
        <f t="shared" si="2254"/>
        <v/>
      </c>
      <c r="FT1405" s="54" t="str">
        <f t="shared" si="2255"/>
        <v/>
      </c>
      <c r="FU1405" s="54" t="str">
        <f t="shared" si="2255"/>
        <v/>
      </c>
      <c r="FV1405" s="54" t="str">
        <f t="shared" si="2175"/>
        <v/>
      </c>
      <c r="FW1405" s="54" t="str">
        <f t="shared" si="2175"/>
        <v/>
      </c>
      <c r="FX1405" s="54" t="str">
        <f t="shared" si="2175"/>
        <v/>
      </c>
      <c r="FY1405" s="54"/>
      <c r="FZ1405" s="58"/>
      <c r="GA1405" s="59"/>
      <c r="GB1405" s="60"/>
      <c r="GC1405" s="58"/>
      <c r="GD1405" s="59"/>
      <c r="GE1405" s="61"/>
      <c r="GF1405" s="58"/>
      <c r="GG1405" s="61"/>
      <c r="GH1405" s="61"/>
      <c r="GI1405" s="54"/>
      <c r="GJ1405" s="54"/>
    </row>
    <row r="1406" spans="1:192" s="54" customFormat="1" ht="12" x14ac:dyDescent="0.25">
      <c r="A1406" s="54">
        <v>8</v>
      </c>
      <c r="B1406" s="54" t="s">
        <v>1950</v>
      </c>
      <c r="C1406" s="67">
        <v>34</v>
      </c>
      <c r="D1406" s="56">
        <v>16</v>
      </c>
      <c r="E1406" s="56">
        <v>7</v>
      </c>
      <c r="F1406" s="56">
        <v>11</v>
      </c>
      <c r="G1406" s="56">
        <v>67</v>
      </c>
      <c r="H1406" s="56">
        <v>54</v>
      </c>
      <c r="I1406" s="57">
        <v>55</v>
      </c>
      <c r="J1406" s="56">
        <f t="shared" si="2238"/>
        <v>13</v>
      </c>
      <c r="L1406" s="82" t="s">
        <v>1363</v>
      </c>
      <c r="M1406" s="253" t="s">
        <v>177</v>
      </c>
      <c r="N1406" s="59" t="s">
        <v>101</v>
      </c>
      <c r="O1406" s="59" t="s">
        <v>101</v>
      </c>
      <c r="P1406" s="59" t="s">
        <v>103</v>
      </c>
      <c r="Q1406" s="59" t="s">
        <v>200</v>
      </c>
      <c r="R1406" s="59" t="s">
        <v>89</v>
      </c>
      <c r="S1406" s="59" t="s">
        <v>62</v>
      </c>
      <c r="T1406" s="83"/>
      <c r="U1406" s="59" t="s">
        <v>62</v>
      </c>
      <c r="V1406" s="59" t="s">
        <v>416</v>
      </c>
      <c r="W1406" s="59" t="s">
        <v>101</v>
      </c>
      <c r="X1406" s="59" t="s">
        <v>111</v>
      </c>
      <c r="Y1406" s="59" t="s">
        <v>177</v>
      </c>
      <c r="Z1406" s="59" t="s">
        <v>62</v>
      </c>
      <c r="AA1406" s="59" t="s">
        <v>101</v>
      </c>
      <c r="AB1406" s="59" t="s">
        <v>200</v>
      </c>
      <c r="AC1406" s="59" t="s">
        <v>200</v>
      </c>
      <c r="AD1406" s="85" t="s">
        <v>77</v>
      </c>
      <c r="AL1406" s="82" t="s">
        <v>1363</v>
      </c>
      <c r="AM1406" s="477" t="s">
        <v>208</v>
      </c>
      <c r="AN1406" s="479" t="s">
        <v>155</v>
      </c>
      <c r="AO1406" s="479" t="s">
        <v>197</v>
      </c>
      <c r="AP1406" s="479" t="s">
        <v>166</v>
      </c>
      <c r="AQ1406" s="479" t="s">
        <v>154</v>
      </c>
      <c r="AR1406" s="479" t="s">
        <v>182</v>
      </c>
      <c r="AS1406" s="479" t="s">
        <v>433</v>
      </c>
      <c r="AT1406" s="478"/>
      <c r="AU1406" s="479" t="s">
        <v>158</v>
      </c>
      <c r="AV1406" s="479" t="s">
        <v>167</v>
      </c>
      <c r="AW1406" s="479" t="s">
        <v>169</v>
      </c>
      <c r="AX1406" s="479" t="s">
        <v>212</v>
      </c>
      <c r="AY1406" s="479" t="s">
        <v>180</v>
      </c>
      <c r="AZ1406" s="479" t="s">
        <v>190</v>
      </c>
      <c r="BA1406" s="479" t="s">
        <v>752</v>
      </c>
      <c r="BB1406" s="479" t="s">
        <v>191</v>
      </c>
      <c r="BC1406" s="479" t="s">
        <v>153</v>
      </c>
      <c r="BD1406" s="480" t="s">
        <v>156</v>
      </c>
      <c r="BL1406" s="90">
        <f t="shared" si="2256"/>
        <v>2</v>
      </c>
      <c r="BM1406" s="77">
        <f t="shared" si="2256"/>
        <v>3</v>
      </c>
      <c r="BN1406" s="77">
        <f t="shared" si="2256"/>
        <v>3</v>
      </c>
      <c r="BO1406" s="77">
        <f t="shared" si="2256"/>
        <v>1</v>
      </c>
      <c r="BP1406" s="77">
        <f t="shared" si="2256"/>
        <v>2</v>
      </c>
      <c r="BQ1406" s="77">
        <f t="shared" si="2256"/>
        <v>3</v>
      </c>
      <c r="BR1406" s="77">
        <f t="shared" si="2256"/>
        <v>1</v>
      </c>
      <c r="BS1406" s="91"/>
      <c r="BT1406" s="77">
        <f t="shared" si="2239"/>
        <v>1</v>
      </c>
      <c r="BU1406" s="77">
        <f t="shared" si="2239"/>
        <v>6</v>
      </c>
      <c r="BV1406" s="77">
        <f t="shared" si="2239"/>
        <v>3</v>
      </c>
      <c r="BW1406" s="77">
        <f t="shared" si="2239"/>
        <v>5</v>
      </c>
      <c r="BX1406" s="77">
        <f t="shared" si="2239"/>
        <v>2</v>
      </c>
      <c r="BY1406" s="77">
        <f t="shared" si="2239"/>
        <v>1</v>
      </c>
      <c r="BZ1406" s="77">
        <f t="shared" si="2239"/>
        <v>3</v>
      </c>
      <c r="CA1406" s="77">
        <f t="shared" si="2239"/>
        <v>2</v>
      </c>
      <c r="CB1406" s="77">
        <f t="shared" si="2239"/>
        <v>2</v>
      </c>
      <c r="CC1406" s="92">
        <f t="shared" si="2239"/>
        <v>2</v>
      </c>
      <c r="CJ1406" s="78"/>
      <c r="CK1406" s="90">
        <f t="shared" si="2257"/>
        <v>0</v>
      </c>
      <c r="CL1406" s="77">
        <f t="shared" si="2257"/>
        <v>2</v>
      </c>
      <c r="CM1406" s="77">
        <f t="shared" si="2257"/>
        <v>2</v>
      </c>
      <c r="CN1406" s="77">
        <f t="shared" si="2257"/>
        <v>3</v>
      </c>
      <c r="CO1406" s="77">
        <f t="shared" si="2257"/>
        <v>2</v>
      </c>
      <c r="CP1406" s="77">
        <f t="shared" si="2257"/>
        <v>0</v>
      </c>
      <c r="CQ1406" s="77">
        <f t="shared" si="2257"/>
        <v>1</v>
      </c>
      <c r="CR1406" s="91"/>
      <c r="CS1406" s="77">
        <f t="shared" si="2240"/>
        <v>1</v>
      </c>
      <c r="CT1406" s="77">
        <f t="shared" si="2240"/>
        <v>2</v>
      </c>
      <c r="CU1406" s="77">
        <f t="shared" si="2240"/>
        <v>2</v>
      </c>
      <c r="CV1406" s="77">
        <f t="shared" si="2240"/>
        <v>2</v>
      </c>
      <c r="CW1406" s="77">
        <f t="shared" si="2240"/>
        <v>0</v>
      </c>
      <c r="CX1406" s="77">
        <f t="shared" si="2240"/>
        <v>1</v>
      </c>
      <c r="CY1406" s="77">
        <f t="shared" si="2240"/>
        <v>2</v>
      </c>
      <c r="CZ1406" s="77">
        <f t="shared" si="2240"/>
        <v>2</v>
      </c>
      <c r="DA1406" s="77">
        <f t="shared" si="2240"/>
        <v>2</v>
      </c>
      <c r="DB1406" s="92">
        <f t="shared" si="2240"/>
        <v>1</v>
      </c>
      <c r="DJ1406" s="347" t="str">
        <f t="shared" si="2258"/>
        <v>H</v>
      </c>
      <c r="DK1406" s="56" t="str">
        <f t="shared" si="2258"/>
        <v>H</v>
      </c>
      <c r="DL1406" s="56" t="str">
        <f t="shared" si="2258"/>
        <v>H</v>
      </c>
      <c r="DM1406" s="56" t="str">
        <f t="shared" si="2258"/>
        <v>A</v>
      </c>
      <c r="DN1406" s="56" t="str">
        <f t="shared" si="2258"/>
        <v>D</v>
      </c>
      <c r="DO1406" s="56" t="str">
        <f t="shared" si="2258"/>
        <v>H</v>
      </c>
      <c r="DP1406" s="56" t="str">
        <f t="shared" si="2258"/>
        <v>D</v>
      </c>
      <c r="DQ1406" s="91"/>
      <c r="DR1406" s="56" t="str">
        <f t="shared" si="2241"/>
        <v>D</v>
      </c>
      <c r="DS1406" s="56" t="str">
        <f t="shared" si="2241"/>
        <v>H</v>
      </c>
      <c r="DT1406" s="56" t="str">
        <f t="shared" si="2241"/>
        <v>H</v>
      </c>
      <c r="DU1406" s="56" t="str">
        <f t="shared" si="2241"/>
        <v>H</v>
      </c>
      <c r="DV1406" s="56" t="str">
        <f t="shared" si="2241"/>
        <v>H</v>
      </c>
      <c r="DW1406" s="56" t="str">
        <f t="shared" si="2241"/>
        <v>D</v>
      </c>
      <c r="DX1406" s="56" t="str">
        <f t="shared" si="2241"/>
        <v>H</v>
      </c>
      <c r="DY1406" s="56" t="str">
        <f t="shared" si="2241"/>
        <v>D</v>
      </c>
      <c r="DZ1406" s="56" t="str">
        <f t="shared" si="2241"/>
        <v>D</v>
      </c>
      <c r="EA1406" s="348" t="str">
        <f t="shared" si="2241"/>
        <v>H</v>
      </c>
      <c r="EI1406" s="53" t="str">
        <f t="shared" si="2242"/>
        <v>Epsom &amp; Ewell</v>
      </c>
      <c r="EJ1406" s="79">
        <f t="shared" si="2259"/>
        <v>34</v>
      </c>
      <c r="EK1406" s="80">
        <f t="shared" si="2260"/>
        <v>10</v>
      </c>
      <c r="EL1406" s="80">
        <f t="shared" si="2261"/>
        <v>6</v>
      </c>
      <c r="EM1406" s="80">
        <f t="shared" si="2262"/>
        <v>1</v>
      </c>
      <c r="EN1406" s="80">
        <f>COUNTIF(DQ$1399:DQ$1416,"A")</f>
        <v>7</v>
      </c>
      <c r="EO1406" s="80">
        <f>COUNTIF(DQ$1399:DQ$1416,"D")</f>
        <v>2</v>
      </c>
      <c r="EP1406" s="80">
        <f>COUNTIF(DQ$1399:DQ$1416,"H")</f>
        <v>8</v>
      </c>
      <c r="EQ1406" s="79">
        <f t="shared" si="2263"/>
        <v>17</v>
      </c>
      <c r="ER1406" s="79">
        <f t="shared" si="2243"/>
        <v>8</v>
      </c>
      <c r="ES1406" s="79">
        <f t="shared" si="2243"/>
        <v>9</v>
      </c>
      <c r="ET1406" s="81">
        <f>SUM($BL1406:$CI1406)+SUM(CR$1399:CR$1416)</f>
        <v>73</v>
      </c>
      <c r="EU1406" s="81">
        <f>SUM($CK1406:$DH1406)+SUM(BS$1399:BS$1416)</f>
        <v>61</v>
      </c>
      <c r="EV1406" s="79">
        <f t="shared" si="2244"/>
        <v>59</v>
      </c>
      <c r="EW1406" s="81">
        <f t="shared" si="2264"/>
        <v>12</v>
      </c>
      <c r="EX1406" s="78"/>
      <c r="EY1406" s="80">
        <f t="shared" si="2245"/>
        <v>34</v>
      </c>
      <c r="EZ1406" s="80">
        <f t="shared" si="2246"/>
        <v>17</v>
      </c>
      <c r="FA1406" s="80">
        <f t="shared" si="2247"/>
        <v>8</v>
      </c>
      <c r="FB1406" s="80">
        <f t="shared" si="2248"/>
        <v>9</v>
      </c>
      <c r="FC1406" s="80">
        <f t="shared" si="2249"/>
        <v>73</v>
      </c>
      <c r="FD1406" s="80">
        <f t="shared" si="2250"/>
        <v>61</v>
      </c>
      <c r="FE1406" s="80">
        <f t="shared" si="2251"/>
        <v>59</v>
      </c>
      <c r="FF1406" s="80">
        <f t="shared" si="2252"/>
        <v>12</v>
      </c>
      <c r="FH1406" s="54">
        <f t="shared" si="2265"/>
        <v>0</v>
      </c>
      <c r="FI1406" s="54">
        <f t="shared" si="2266"/>
        <v>0</v>
      </c>
      <c r="FJ1406" s="54">
        <f t="shared" si="2253"/>
        <v>0</v>
      </c>
      <c r="FK1406" s="54">
        <f t="shared" si="2253"/>
        <v>0</v>
      </c>
      <c r="FL1406" s="54">
        <f t="shared" si="2253"/>
        <v>0</v>
      </c>
      <c r="FM1406" s="54">
        <f t="shared" si="2253"/>
        <v>0</v>
      </c>
      <c r="FN1406" s="54">
        <f t="shared" si="2253"/>
        <v>0</v>
      </c>
      <c r="FO1406" s="54">
        <f t="shared" si="2253"/>
        <v>0</v>
      </c>
      <c r="FQ1406" s="54" t="str">
        <f t="shared" si="2207"/>
        <v/>
      </c>
      <c r="FR1406" s="54" t="str">
        <f t="shared" si="2208"/>
        <v/>
      </c>
      <c r="FS1406" s="54" t="str">
        <f t="shared" si="2254"/>
        <v/>
      </c>
      <c r="FT1406" s="54" t="str">
        <f t="shared" si="2255"/>
        <v/>
      </c>
      <c r="FU1406" s="54" t="str">
        <f t="shared" si="2255"/>
        <v/>
      </c>
      <c r="FV1406" s="54" t="str">
        <f t="shared" si="2175"/>
        <v/>
      </c>
      <c r="FW1406" s="54" t="str">
        <f t="shared" si="2175"/>
        <v/>
      </c>
      <c r="FX1406" s="54" t="str">
        <f t="shared" si="2175"/>
        <v/>
      </c>
      <c r="FZ1406" s="58"/>
      <c r="GA1406" s="59"/>
      <c r="GB1406" s="60"/>
      <c r="GC1406" s="58"/>
      <c r="GD1406" s="59"/>
      <c r="GE1406" s="61"/>
      <c r="GF1406" s="58"/>
      <c r="GG1406" s="61"/>
      <c r="GH1406" s="61"/>
      <c r="GI1406" s="53"/>
    </row>
    <row r="1407" spans="1:192" s="54" customFormat="1" ht="12" x14ac:dyDescent="0.25">
      <c r="A1407" s="54">
        <v>9</v>
      </c>
      <c r="B1407" s="54" t="s">
        <v>1145</v>
      </c>
      <c r="C1407" s="68">
        <v>34</v>
      </c>
      <c r="D1407" s="56">
        <v>15</v>
      </c>
      <c r="E1407" s="56">
        <v>7</v>
      </c>
      <c r="F1407" s="56">
        <v>12</v>
      </c>
      <c r="G1407" s="56">
        <v>75</v>
      </c>
      <c r="H1407" s="56">
        <v>64</v>
      </c>
      <c r="I1407" s="57">
        <v>52</v>
      </c>
      <c r="J1407" s="56">
        <f t="shared" si="2238"/>
        <v>11</v>
      </c>
      <c r="L1407" s="82" t="s">
        <v>1940</v>
      </c>
      <c r="M1407" s="253" t="s">
        <v>175</v>
      </c>
      <c r="N1407" s="59" t="s">
        <v>99</v>
      </c>
      <c r="O1407" s="59" t="s">
        <v>62</v>
      </c>
      <c r="P1407" s="59" t="s">
        <v>304</v>
      </c>
      <c r="Q1407" s="59" t="s">
        <v>150</v>
      </c>
      <c r="R1407" s="59" t="s">
        <v>60</v>
      </c>
      <c r="S1407" s="59" t="s">
        <v>99</v>
      </c>
      <c r="T1407" s="59" t="s">
        <v>150</v>
      </c>
      <c r="U1407" s="83"/>
      <c r="V1407" s="59" t="s">
        <v>126</v>
      </c>
      <c r="W1407" s="59" t="s">
        <v>59</v>
      </c>
      <c r="X1407" s="59" t="s">
        <v>62</v>
      </c>
      <c r="Y1407" s="59" t="s">
        <v>397</v>
      </c>
      <c r="Z1407" s="59" t="s">
        <v>102</v>
      </c>
      <c r="AA1407" s="59" t="s">
        <v>268</v>
      </c>
      <c r="AB1407" s="59" t="s">
        <v>74</v>
      </c>
      <c r="AC1407" s="59" t="s">
        <v>74</v>
      </c>
      <c r="AD1407" s="85" t="s">
        <v>89</v>
      </c>
      <c r="AL1407" s="82" t="s">
        <v>1940</v>
      </c>
      <c r="AM1407" s="477" t="s">
        <v>675</v>
      </c>
      <c r="AN1407" s="479" t="s">
        <v>636</v>
      </c>
      <c r="AO1407" s="479" t="s">
        <v>638</v>
      </c>
      <c r="AP1407" s="479" t="s">
        <v>681</v>
      </c>
      <c r="AQ1407" s="479" t="s">
        <v>648</v>
      </c>
      <c r="AR1407" s="479" t="s">
        <v>90</v>
      </c>
      <c r="AS1407" s="479" t="s">
        <v>446</v>
      </c>
      <c r="AT1407" s="479" t="s">
        <v>645</v>
      </c>
      <c r="AU1407" s="478"/>
      <c r="AV1407" s="479" t="s">
        <v>669</v>
      </c>
      <c r="AW1407" s="479" t="s">
        <v>261</v>
      </c>
      <c r="AX1407" s="479" t="s">
        <v>653</v>
      </c>
      <c r="AY1407" s="479" t="s">
        <v>639</v>
      </c>
      <c r="AZ1407" s="479" t="s">
        <v>394</v>
      </c>
      <c r="BA1407" s="479" t="s">
        <v>656</v>
      </c>
      <c r="BB1407" s="479" t="s">
        <v>129</v>
      </c>
      <c r="BC1407" s="479" t="s">
        <v>1095</v>
      </c>
      <c r="BD1407" s="480" t="s">
        <v>640</v>
      </c>
      <c r="BL1407" s="90">
        <f t="shared" si="2256"/>
        <v>2</v>
      </c>
      <c r="BM1407" s="77">
        <f t="shared" si="2256"/>
        <v>1</v>
      </c>
      <c r="BN1407" s="77">
        <f t="shared" si="2256"/>
        <v>1</v>
      </c>
      <c r="BO1407" s="77">
        <f t="shared" si="2256"/>
        <v>4</v>
      </c>
      <c r="BP1407" s="77">
        <f t="shared" si="2256"/>
        <v>3</v>
      </c>
      <c r="BQ1407" s="77">
        <f t="shared" si="2256"/>
        <v>4</v>
      </c>
      <c r="BR1407" s="77">
        <f t="shared" si="2256"/>
        <v>1</v>
      </c>
      <c r="BS1407" s="77">
        <f t="shared" si="2256"/>
        <v>3</v>
      </c>
      <c r="BT1407" s="91"/>
      <c r="BU1407" s="77">
        <f t="shared" si="2239"/>
        <v>7</v>
      </c>
      <c r="BV1407" s="77">
        <f t="shared" si="2239"/>
        <v>4</v>
      </c>
      <c r="BW1407" s="77">
        <f t="shared" si="2239"/>
        <v>1</v>
      </c>
      <c r="BX1407" s="77">
        <f t="shared" si="2239"/>
        <v>5</v>
      </c>
      <c r="BY1407" s="77">
        <f t="shared" si="2239"/>
        <v>2</v>
      </c>
      <c r="BZ1407" s="77">
        <f t="shared" si="2239"/>
        <v>7</v>
      </c>
      <c r="CA1407" s="77">
        <f t="shared" si="2239"/>
        <v>1</v>
      </c>
      <c r="CB1407" s="77">
        <f t="shared" si="2239"/>
        <v>1</v>
      </c>
      <c r="CC1407" s="92">
        <f t="shared" si="2239"/>
        <v>3</v>
      </c>
      <c r="CJ1407" s="163"/>
      <c r="CK1407" s="90">
        <f t="shared" si="2257"/>
        <v>5</v>
      </c>
      <c r="CL1407" s="77">
        <f t="shared" si="2257"/>
        <v>0</v>
      </c>
      <c r="CM1407" s="77">
        <f t="shared" si="2257"/>
        <v>1</v>
      </c>
      <c r="CN1407" s="77">
        <f t="shared" si="2257"/>
        <v>2</v>
      </c>
      <c r="CO1407" s="77">
        <f t="shared" si="2257"/>
        <v>1</v>
      </c>
      <c r="CP1407" s="77">
        <f t="shared" si="2257"/>
        <v>1</v>
      </c>
      <c r="CQ1407" s="77">
        <f t="shared" si="2257"/>
        <v>0</v>
      </c>
      <c r="CR1407" s="77">
        <f t="shared" si="2257"/>
        <v>1</v>
      </c>
      <c r="CS1407" s="91"/>
      <c r="CT1407" s="77">
        <f t="shared" si="2240"/>
        <v>0</v>
      </c>
      <c r="CU1407" s="77">
        <f t="shared" si="2240"/>
        <v>0</v>
      </c>
      <c r="CV1407" s="77">
        <f t="shared" si="2240"/>
        <v>1</v>
      </c>
      <c r="CW1407" s="77">
        <f t="shared" si="2240"/>
        <v>4</v>
      </c>
      <c r="CX1407" s="77">
        <f t="shared" si="2240"/>
        <v>4</v>
      </c>
      <c r="CY1407" s="77">
        <f t="shared" si="2240"/>
        <v>2</v>
      </c>
      <c r="CZ1407" s="77">
        <f t="shared" si="2240"/>
        <v>2</v>
      </c>
      <c r="DA1407" s="77">
        <f t="shared" si="2240"/>
        <v>2</v>
      </c>
      <c r="DB1407" s="92">
        <f t="shared" si="2240"/>
        <v>0</v>
      </c>
      <c r="DI1407" s="53"/>
      <c r="DJ1407" s="347" t="str">
        <f t="shared" si="2258"/>
        <v>A</v>
      </c>
      <c r="DK1407" s="56" t="str">
        <f t="shared" si="2258"/>
        <v>H</v>
      </c>
      <c r="DL1407" s="56" t="str">
        <f t="shared" si="2258"/>
        <v>D</v>
      </c>
      <c r="DM1407" s="56" t="str">
        <f t="shared" si="2258"/>
        <v>H</v>
      </c>
      <c r="DN1407" s="56" t="str">
        <f t="shared" si="2258"/>
        <v>H</v>
      </c>
      <c r="DO1407" s="56" t="str">
        <f t="shared" si="2258"/>
        <v>H</v>
      </c>
      <c r="DP1407" s="56" t="str">
        <f t="shared" si="2258"/>
        <v>H</v>
      </c>
      <c r="DQ1407" s="56" t="str">
        <f t="shared" si="2258"/>
        <v>H</v>
      </c>
      <c r="DR1407" s="91"/>
      <c r="DS1407" s="56" t="str">
        <f t="shared" si="2241"/>
        <v>H</v>
      </c>
      <c r="DT1407" s="56" t="str">
        <f t="shared" si="2241"/>
        <v>H</v>
      </c>
      <c r="DU1407" s="56" t="str">
        <f t="shared" si="2241"/>
        <v>D</v>
      </c>
      <c r="DV1407" s="56" t="str">
        <f t="shared" si="2241"/>
        <v>H</v>
      </c>
      <c r="DW1407" s="56" t="str">
        <f t="shared" si="2241"/>
        <v>A</v>
      </c>
      <c r="DX1407" s="56" t="str">
        <f t="shared" si="2241"/>
        <v>H</v>
      </c>
      <c r="DY1407" s="56" t="str">
        <f t="shared" si="2241"/>
        <v>A</v>
      </c>
      <c r="DZ1407" s="56" t="str">
        <f t="shared" si="2241"/>
        <v>A</v>
      </c>
      <c r="EA1407" s="348" t="str">
        <f t="shared" si="2241"/>
        <v>H</v>
      </c>
      <c r="EH1407" s="53"/>
      <c r="EI1407" s="53" t="str">
        <f t="shared" si="2242"/>
        <v>Fisher Athletic</v>
      </c>
      <c r="EJ1407" s="79">
        <f t="shared" si="2259"/>
        <v>34</v>
      </c>
      <c r="EK1407" s="80">
        <f t="shared" si="2260"/>
        <v>11</v>
      </c>
      <c r="EL1407" s="80">
        <f t="shared" si="2261"/>
        <v>2</v>
      </c>
      <c r="EM1407" s="80">
        <f t="shared" si="2262"/>
        <v>4</v>
      </c>
      <c r="EN1407" s="80">
        <f>COUNTIF(DR$1399:DR$1416,"A")</f>
        <v>9</v>
      </c>
      <c r="EO1407" s="80">
        <f>COUNTIF(DR$1399:DR$1416,"D")</f>
        <v>2</v>
      </c>
      <c r="EP1407" s="80">
        <f>COUNTIF(DR$1399:DR$1416,"H")</f>
        <v>6</v>
      </c>
      <c r="EQ1407" s="79">
        <f t="shared" si="2263"/>
        <v>20</v>
      </c>
      <c r="ER1407" s="79">
        <f t="shared" si="2243"/>
        <v>4</v>
      </c>
      <c r="ES1407" s="79">
        <f t="shared" si="2243"/>
        <v>10</v>
      </c>
      <c r="ET1407" s="81">
        <f>SUM($BL1407:$CI1407)+SUM(CS$1399:CS$1416)</f>
        <v>83</v>
      </c>
      <c r="EU1407" s="81">
        <f>SUM($CK1407:$DH1407)+SUM(BT$1399:BT$1416)</f>
        <v>64</v>
      </c>
      <c r="EV1407" s="79">
        <f t="shared" si="2244"/>
        <v>64</v>
      </c>
      <c r="EW1407" s="81">
        <f t="shared" si="2264"/>
        <v>19</v>
      </c>
      <c r="EX1407" s="78"/>
      <c r="EY1407" s="80">
        <f t="shared" si="2245"/>
        <v>34</v>
      </c>
      <c r="EZ1407" s="80">
        <f t="shared" si="2246"/>
        <v>20</v>
      </c>
      <c r="FA1407" s="80">
        <f t="shared" si="2247"/>
        <v>4</v>
      </c>
      <c r="FB1407" s="80">
        <f t="shared" si="2248"/>
        <v>10</v>
      </c>
      <c r="FC1407" s="80">
        <f t="shared" si="2249"/>
        <v>83</v>
      </c>
      <c r="FD1407" s="80">
        <f t="shared" si="2250"/>
        <v>64</v>
      </c>
      <c r="FE1407" s="80">
        <f t="shared" si="2251"/>
        <v>64</v>
      </c>
      <c r="FF1407" s="80">
        <f t="shared" si="2252"/>
        <v>19</v>
      </c>
      <c r="FG1407" s="53"/>
      <c r="FH1407" s="54">
        <f t="shared" si="2265"/>
        <v>0</v>
      </c>
      <c r="FI1407" s="54">
        <f t="shared" si="2266"/>
        <v>0</v>
      </c>
      <c r="FJ1407" s="54">
        <f t="shared" si="2253"/>
        <v>0</v>
      </c>
      <c r="FK1407" s="54">
        <f t="shared" si="2253"/>
        <v>0</v>
      </c>
      <c r="FL1407" s="54">
        <f t="shared" si="2253"/>
        <v>0</v>
      </c>
      <c r="FM1407" s="54">
        <f t="shared" si="2253"/>
        <v>0</v>
      </c>
      <c r="FN1407" s="54">
        <f t="shared" si="2253"/>
        <v>0</v>
      </c>
      <c r="FO1407" s="54">
        <f t="shared" si="2253"/>
        <v>0</v>
      </c>
      <c r="FQ1407" s="54" t="str">
        <f t="shared" si="2207"/>
        <v/>
      </c>
      <c r="FR1407" s="54" t="str">
        <f t="shared" si="2208"/>
        <v/>
      </c>
      <c r="FS1407" s="54" t="str">
        <f t="shared" si="2254"/>
        <v/>
      </c>
      <c r="FT1407" s="54" t="str">
        <f t="shared" si="2255"/>
        <v/>
      </c>
      <c r="FU1407" s="54" t="str">
        <f t="shared" si="2255"/>
        <v/>
      </c>
      <c r="FV1407" s="54" t="str">
        <f t="shared" si="2175"/>
        <v/>
      </c>
      <c r="FW1407" s="54" t="str">
        <f t="shared" si="2175"/>
        <v/>
      </c>
      <c r="FX1407" s="54" t="str">
        <f t="shared" si="2175"/>
        <v/>
      </c>
      <c r="FZ1407" s="58"/>
      <c r="GA1407" s="59"/>
      <c r="GB1407" s="60"/>
      <c r="GC1407" s="58"/>
      <c r="GD1407" s="59"/>
      <c r="GE1407" s="61"/>
      <c r="GF1407" s="58"/>
      <c r="GG1407" s="61"/>
      <c r="GH1407" s="61"/>
    </row>
    <row r="1408" spans="1:192" s="54" customFormat="1" ht="12" x14ac:dyDescent="0.25">
      <c r="A1408" s="54">
        <v>10</v>
      </c>
      <c r="B1408" s="54" t="s">
        <v>1806</v>
      </c>
      <c r="C1408" s="67">
        <v>34</v>
      </c>
      <c r="D1408" s="56">
        <v>13</v>
      </c>
      <c r="E1408" s="56">
        <v>8</v>
      </c>
      <c r="F1408" s="56">
        <v>13</v>
      </c>
      <c r="G1408" s="56">
        <v>53</v>
      </c>
      <c r="H1408" s="56">
        <v>54</v>
      </c>
      <c r="I1408" s="57">
        <v>47</v>
      </c>
      <c r="J1408" s="56">
        <f t="shared" si="2238"/>
        <v>-1</v>
      </c>
      <c r="L1408" s="82" t="s">
        <v>1822</v>
      </c>
      <c r="M1408" s="253" t="s">
        <v>185</v>
      </c>
      <c r="N1408" s="59" t="s">
        <v>86</v>
      </c>
      <c r="O1408" s="59" t="s">
        <v>101</v>
      </c>
      <c r="P1408" s="59" t="s">
        <v>177</v>
      </c>
      <c r="Q1408" s="59" t="s">
        <v>150</v>
      </c>
      <c r="R1408" s="59" t="s">
        <v>206</v>
      </c>
      <c r="S1408" s="59" t="s">
        <v>149</v>
      </c>
      <c r="T1408" s="59" t="s">
        <v>86</v>
      </c>
      <c r="U1408" s="59" t="s">
        <v>103</v>
      </c>
      <c r="V1408" s="83"/>
      <c r="W1408" s="59" t="s">
        <v>206</v>
      </c>
      <c r="X1408" s="59" t="s">
        <v>430</v>
      </c>
      <c r="Y1408" s="59" t="s">
        <v>149</v>
      </c>
      <c r="Z1408" s="59" t="s">
        <v>103</v>
      </c>
      <c r="AA1408" s="59" t="s">
        <v>124</v>
      </c>
      <c r="AB1408" s="59" t="s">
        <v>88</v>
      </c>
      <c r="AC1408" s="59" t="s">
        <v>102</v>
      </c>
      <c r="AD1408" s="85" t="s">
        <v>86</v>
      </c>
      <c r="AL1408" s="82" t="s">
        <v>1822</v>
      </c>
      <c r="AM1408" s="477" t="s">
        <v>257</v>
      </c>
      <c r="AN1408" s="479" t="s">
        <v>665</v>
      </c>
      <c r="AO1408" s="479" t="s">
        <v>64</v>
      </c>
      <c r="AP1408" s="479" t="s">
        <v>261</v>
      </c>
      <c r="AQ1408" s="479" t="s">
        <v>90</v>
      </c>
      <c r="AR1408" s="479" t="s">
        <v>65</v>
      </c>
      <c r="AS1408" s="479" t="s">
        <v>659</v>
      </c>
      <c r="AT1408" s="479" t="s">
        <v>1090</v>
      </c>
      <c r="AU1408" s="479" t="s">
        <v>1279</v>
      </c>
      <c r="AV1408" s="478"/>
      <c r="AW1408" s="479" t="s">
        <v>661</v>
      </c>
      <c r="AX1408" s="479" t="s">
        <v>635</v>
      </c>
      <c r="AY1408" s="479" t="s">
        <v>637</v>
      </c>
      <c r="AZ1408" s="479" t="s">
        <v>656</v>
      </c>
      <c r="BA1408" s="479" t="s">
        <v>655</v>
      </c>
      <c r="BB1408" s="479" t="s">
        <v>666</v>
      </c>
      <c r="BC1408" s="479" t="s">
        <v>262</v>
      </c>
      <c r="BD1408" s="480" t="s">
        <v>646</v>
      </c>
      <c r="BL1408" s="90">
        <f t="shared" si="2256"/>
        <v>0</v>
      </c>
      <c r="BM1408" s="77">
        <f t="shared" si="2256"/>
        <v>0</v>
      </c>
      <c r="BN1408" s="77">
        <f t="shared" si="2256"/>
        <v>3</v>
      </c>
      <c r="BO1408" s="77">
        <f t="shared" si="2256"/>
        <v>2</v>
      </c>
      <c r="BP1408" s="77">
        <f t="shared" si="2256"/>
        <v>3</v>
      </c>
      <c r="BQ1408" s="77">
        <f t="shared" si="2256"/>
        <v>1</v>
      </c>
      <c r="BR1408" s="77">
        <f t="shared" si="2256"/>
        <v>1</v>
      </c>
      <c r="BS1408" s="77">
        <f t="shared" si="2256"/>
        <v>0</v>
      </c>
      <c r="BT1408" s="77">
        <f t="shared" si="2256"/>
        <v>1</v>
      </c>
      <c r="BU1408" s="91"/>
      <c r="BV1408" s="77">
        <f t="shared" si="2239"/>
        <v>1</v>
      </c>
      <c r="BW1408" s="77">
        <f t="shared" si="2239"/>
        <v>3</v>
      </c>
      <c r="BX1408" s="77">
        <f t="shared" si="2239"/>
        <v>1</v>
      </c>
      <c r="BY1408" s="77">
        <f t="shared" si="2239"/>
        <v>1</v>
      </c>
      <c r="BZ1408" s="77">
        <f t="shared" si="2239"/>
        <v>0</v>
      </c>
      <c r="CA1408" s="77">
        <f t="shared" si="2239"/>
        <v>1</v>
      </c>
      <c r="CB1408" s="77">
        <f t="shared" si="2239"/>
        <v>2</v>
      </c>
      <c r="CC1408" s="92">
        <f t="shared" si="2239"/>
        <v>0</v>
      </c>
      <c r="CJ1408" s="78"/>
      <c r="CK1408" s="90">
        <f t="shared" si="2257"/>
        <v>7</v>
      </c>
      <c r="CL1408" s="77">
        <f t="shared" si="2257"/>
        <v>3</v>
      </c>
      <c r="CM1408" s="77">
        <f t="shared" si="2257"/>
        <v>2</v>
      </c>
      <c r="CN1408" s="77">
        <f t="shared" si="2257"/>
        <v>0</v>
      </c>
      <c r="CO1408" s="77">
        <f t="shared" si="2257"/>
        <v>1</v>
      </c>
      <c r="CP1408" s="77">
        <f t="shared" si="2257"/>
        <v>4</v>
      </c>
      <c r="CQ1408" s="77">
        <f t="shared" si="2257"/>
        <v>5</v>
      </c>
      <c r="CR1408" s="77">
        <f t="shared" si="2257"/>
        <v>3</v>
      </c>
      <c r="CS1408" s="77">
        <f t="shared" si="2257"/>
        <v>3</v>
      </c>
      <c r="CT1408" s="91"/>
      <c r="CU1408" s="77">
        <f t="shared" si="2240"/>
        <v>4</v>
      </c>
      <c r="CV1408" s="77">
        <f t="shared" si="2240"/>
        <v>6</v>
      </c>
      <c r="CW1408" s="77">
        <f t="shared" si="2240"/>
        <v>5</v>
      </c>
      <c r="CX1408" s="77">
        <f t="shared" si="2240"/>
        <v>3</v>
      </c>
      <c r="CY1408" s="77">
        <f t="shared" si="2240"/>
        <v>0</v>
      </c>
      <c r="CZ1408" s="77">
        <f t="shared" si="2240"/>
        <v>6</v>
      </c>
      <c r="DA1408" s="77">
        <f t="shared" si="2240"/>
        <v>4</v>
      </c>
      <c r="DB1408" s="92">
        <f t="shared" si="2240"/>
        <v>3</v>
      </c>
      <c r="DJ1408" s="347" t="str">
        <f t="shared" si="2258"/>
        <v>A</v>
      </c>
      <c r="DK1408" s="56" t="str">
        <f t="shared" si="2258"/>
        <v>A</v>
      </c>
      <c r="DL1408" s="56" t="str">
        <f t="shared" si="2258"/>
        <v>H</v>
      </c>
      <c r="DM1408" s="56" t="str">
        <f t="shared" si="2258"/>
        <v>H</v>
      </c>
      <c r="DN1408" s="56" t="str">
        <f t="shared" si="2258"/>
        <v>H</v>
      </c>
      <c r="DO1408" s="56" t="str">
        <f t="shared" si="2258"/>
        <v>A</v>
      </c>
      <c r="DP1408" s="56" t="str">
        <f t="shared" si="2258"/>
        <v>A</v>
      </c>
      <c r="DQ1408" s="56" t="str">
        <f t="shared" si="2258"/>
        <v>A</v>
      </c>
      <c r="DR1408" s="56" t="str">
        <f t="shared" si="2258"/>
        <v>A</v>
      </c>
      <c r="DS1408" s="91"/>
      <c r="DT1408" s="56" t="str">
        <f t="shared" si="2241"/>
        <v>A</v>
      </c>
      <c r="DU1408" s="56" t="str">
        <f t="shared" si="2241"/>
        <v>A</v>
      </c>
      <c r="DV1408" s="56" t="str">
        <f t="shared" si="2241"/>
        <v>A</v>
      </c>
      <c r="DW1408" s="56" t="str">
        <f t="shared" si="2241"/>
        <v>A</v>
      </c>
      <c r="DX1408" s="56" t="str">
        <f t="shared" si="2241"/>
        <v>D</v>
      </c>
      <c r="DY1408" s="56" t="str">
        <f t="shared" si="2241"/>
        <v>A</v>
      </c>
      <c r="DZ1408" s="56" t="str">
        <f t="shared" si="2241"/>
        <v>A</v>
      </c>
      <c r="EA1408" s="348" t="str">
        <f t="shared" si="2241"/>
        <v>A</v>
      </c>
      <c r="EI1408" s="53" t="str">
        <f t="shared" si="2242"/>
        <v>Fleet Town</v>
      </c>
      <c r="EJ1408" s="79">
        <f t="shared" si="2259"/>
        <v>34</v>
      </c>
      <c r="EK1408" s="80">
        <f t="shared" si="2260"/>
        <v>3</v>
      </c>
      <c r="EL1408" s="80">
        <f t="shared" si="2261"/>
        <v>1</v>
      </c>
      <c r="EM1408" s="80">
        <f t="shared" si="2262"/>
        <v>13</v>
      </c>
      <c r="EN1408" s="80">
        <f>COUNTIF(DS$1399:DS$1416,"A")</f>
        <v>3</v>
      </c>
      <c r="EO1408" s="80">
        <f>COUNTIF(DS$1399:DS$1416,"D")</f>
        <v>3</v>
      </c>
      <c r="EP1408" s="80">
        <f>COUNTIF(DS$1399:DS$1416,"H")</f>
        <v>11</v>
      </c>
      <c r="EQ1408" s="79">
        <f t="shared" si="2263"/>
        <v>6</v>
      </c>
      <c r="ER1408" s="79">
        <f t="shared" si="2243"/>
        <v>4</v>
      </c>
      <c r="ES1408" s="79">
        <f t="shared" si="2243"/>
        <v>24</v>
      </c>
      <c r="ET1408" s="81">
        <f>SUM($BL1408:$CI1408)+SUM(CT$1399:CT$1416)</f>
        <v>44</v>
      </c>
      <c r="EU1408" s="81">
        <f>SUM($CK1408:$DH1408)+SUM(BU$1399:BU$1416)</f>
        <v>124</v>
      </c>
      <c r="EV1408" s="79">
        <f t="shared" si="2244"/>
        <v>22</v>
      </c>
      <c r="EW1408" s="81">
        <f t="shared" si="2264"/>
        <v>-80</v>
      </c>
      <c r="EX1408" s="78"/>
      <c r="EY1408" s="80">
        <f t="shared" si="2245"/>
        <v>34</v>
      </c>
      <c r="EZ1408" s="80">
        <f t="shared" si="2246"/>
        <v>6</v>
      </c>
      <c r="FA1408" s="80">
        <f t="shared" si="2247"/>
        <v>4</v>
      </c>
      <c r="FB1408" s="80">
        <f t="shared" si="2248"/>
        <v>24</v>
      </c>
      <c r="FC1408" s="80">
        <f t="shared" si="2249"/>
        <v>44</v>
      </c>
      <c r="FD1408" s="80">
        <f t="shared" si="2250"/>
        <v>124</v>
      </c>
      <c r="FE1408" s="80">
        <f t="shared" si="2251"/>
        <v>22</v>
      </c>
      <c r="FF1408" s="80">
        <f t="shared" si="2252"/>
        <v>-80</v>
      </c>
      <c r="FH1408" s="54">
        <f t="shared" si="2265"/>
        <v>0</v>
      </c>
      <c r="FI1408" s="54">
        <f t="shared" si="2266"/>
        <v>0</v>
      </c>
      <c r="FJ1408" s="54">
        <f t="shared" si="2253"/>
        <v>0</v>
      </c>
      <c r="FK1408" s="54">
        <f t="shared" si="2253"/>
        <v>0</v>
      </c>
      <c r="FL1408" s="54">
        <f t="shared" si="2253"/>
        <v>0</v>
      </c>
      <c r="FM1408" s="54">
        <f t="shared" si="2253"/>
        <v>0</v>
      </c>
      <c r="FN1408" s="54">
        <f t="shared" si="2253"/>
        <v>0</v>
      </c>
      <c r="FO1408" s="54">
        <f t="shared" si="2253"/>
        <v>0</v>
      </c>
      <c r="FQ1408" s="54" t="str">
        <f t="shared" si="2207"/>
        <v/>
      </c>
      <c r="FR1408" s="54" t="str">
        <f t="shared" si="2208"/>
        <v/>
      </c>
      <c r="FS1408" s="54" t="str">
        <f t="shared" si="2254"/>
        <v/>
      </c>
      <c r="FT1408" s="54" t="str">
        <f t="shared" si="2255"/>
        <v/>
      </c>
      <c r="FU1408" s="54" t="str">
        <f t="shared" si="2255"/>
        <v/>
      </c>
      <c r="FV1408" s="54" t="str">
        <f>IF(SUM($FH1408:$FO1408)=0,"",FC1408-ET1408)</f>
        <v/>
      </c>
      <c r="FW1408" s="54" t="str">
        <f>IF(SUM($FH1408:$FO1408)=0,"",FD1408-EU1408)</f>
        <v/>
      </c>
      <c r="FX1408" s="54" t="str">
        <f>IF(SUM($FH1408:$FO1408)=0,"",FE1408-EV1408)</f>
        <v/>
      </c>
      <c r="FZ1408" s="58"/>
      <c r="GA1408" s="59"/>
      <c r="GB1408" s="60"/>
      <c r="GC1408" s="58"/>
      <c r="GD1408" s="59"/>
      <c r="GE1408" s="61"/>
      <c r="GF1408" s="58"/>
      <c r="GG1408" s="61"/>
      <c r="GH1408" s="61"/>
    </row>
    <row r="1409" spans="1:190" s="54" customFormat="1" ht="12" x14ac:dyDescent="0.25">
      <c r="A1409" s="54">
        <v>11</v>
      </c>
      <c r="B1409" s="54" t="s">
        <v>1000</v>
      </c>
      <c r="C1409" s="67">
        <v>34</v>
      </c>
      <c r="D1409" s="56">
        <v>12</v>
      </c>
      <c r="E1409" s="56">
        <v>4</v>
      </c>
      <c r="F1409" s="56">
        <v>18</v>
      </c>
      <c r="G1409" s="56">
        <v>57</v>
      </c>
      <c r="H1409" s="56">
        <v>63</v>
      </c>
      <c r="I1409" s="57">
        <v>40</v>
      </c>
      <c r="J1409" s="56">
        <f t="shared" si="2238"/>
        <v>-6</v>
      </c>
      <c r="L1409" s="82" t="s">
        <v>1971</v>
      </c>
      <c r="M1409" s="253" t="s">
        <v>86</v>
      </c>
      <c r="N1409" s="59" t="s">
        <v>74</v>
      </c>
      <c r="O1409" s="59" t="s">
        <v>99</v>
      </c>
      <c r="P1409" s="59" t="s">
        <v>177</v>
      </c>
      <c r="Q1409" s="59" t="s">
        <v>124</v>
      </c>
      <c r="R1409" s="59" t="s">
        <v>74</v>
      </c>
      <c r="S1409" s="59" t="s">
        <v>148</v>
      </c>
      <c r="T1409" s="59" t="s">
        <v>74</v>
      </c>
      <c r="U1409" s="59" t="s">
        <v>99</v>
      </c>
      <c r="V1409" s="59" t="s">
        <v>176</v>
      </c>
      <c r="W1409" s="83"/>
      <c r="X1409" s="59" t="s">
        <v>77</v>
      </c>
      <c r="Y1409" s="59" t="s">
        <v>62</v>
      </c>
      <c r="Z1409" s="59" t="s">
        <v>148</v>
      </c>
      <c r="AA1409" s="59" t="s">
        <v>86</v>
      </c>
      <c r="AB1409" s="59" t="s">
        <v>76</v>
      </c>
      <c r="AC1409" s="59" t="s">
        <v>502</v>
      </c>
      <c r="AD1409" s="85" t="s">
        <v>62</v>
      </c>
      <c r="AL1409" s="82" t="s">
        <v>1971</v>
      </c>
      <c r="AM1409" s="477" t="s">
        <v>272</v>
      </c>
      <c r="AN1409" s="479" t="s">
        <v>483</v>
      </c>
      <c r="AO1409" s="479" t="s">
        <v>492</v>
      </c>
      <c r="AP1409" s="479" t="s">
        <v>645</v>
      </c>
      <c r="AQ1409" s="479" t="s">
        <v>262</v>
      </c>
      <c r="AR1409" s="479" t="s">
        <v>656</v>
      </c>
      <c r="AS1409" s="479" t="s">
        <v>638</v>
      </c>
      <c r="AT1409" s="479" t="s">
        <v>648</v>
      </c>
      <c r="AU1409" s="479" t="s">
        <v>655</v>
      </c>
      <c r="AV1409" s="479" t="s">
        <v>681</v>
      </c>
      <c r="AW1409" s="478"/>
      <c r="AX1409" s="479" t="s">
        <v>1133</v>
      </c>
      <c r="AY1409" s="479" t="s">
        <v>662</v>
      </c>
      <c r="AZ1409" s="479" t="s">
        <v>636</v>
      </c>
      <c r="BA1409" s="479" t="s">
        <v>637</v>
      </c>
      <c r="BB1409" s="479" t="s">
        <v>1279</v>
      </c>
      <c r="BC1409" s="59" t="s">
        <v>646</v>
      </c>
      <c r="BD1409" s="480" t="s">
        <v>666</v>
      </c>
      <c r="BL1409" s="90">
        <f t="shared" si="2256"/>
        <v>0</v>
      </c>
      <c r="BM1409" s="77">
        <f t="shared" si="2256"/>
        <v>1</v>
      </c>
      <c r="BN1409" s="77">
        <f t="shared" si="2256"/>
        <v>1</v>
      </c>
      <c r="BO1409" s="77">
        <f t="shared" si="2256"/>
        <v>2</v>
      </c>
      <c r="BP1409" s="77">
        <f t="shared" si="2256"/>
        <v>0</v>
      </c>
      <c r="BQ1409" s="77">
        <f t="shared" si="2256"/>
        <v>1</v>
      </c>
      <c r="BR1409" s="77">
        <f t="shared" si="2256"/>
        <v>0</v>
      </c>
      <c r="BS1409" s="77">
        <f t="shared" si="2256"/>
        <v>1</v>
      </c>
      <c r="BT1409" s="77">
        <f t="shared" si="2256"/>
        <v>1</v>
      </c>
      <c r="BU1409" s="77">
        <f t="shared" si="2256"/>
        <v>2</v>
      </c>
      <c r="BV1409" s="91"/>
      <c r="BW1409" s="77">
        <f t="shared" si="2239"/>
        <v>2</v>
      </c>
      <c r="BX1409" s="77">
        <f t="shared" si="2239"/>
        <v>1</v>
      </c>
      <c r="BY1409" s="77">
        <f t="shared" si="2239"/>
        <v>0</v>
      </c>
      <c r="BZ1409" s="77">
        <f t="shared" si="2239"/>
        <v>0</v>
      </c>
      <c r="CA1409" s="77">
        <f t="shared" si="2239"/>
        <v>0</v>
      </c>
      <c r="CB1409" s="77">
        <f t="shared" si="2239"/>
        <v>1</v>
      </c>
      <c r="CC1409" s="92">
        <f t="shared" si="2239"/>
        <v>1</v>
      </c>
      <c r="CJ1409" s="78"/>
      <c r="CK1409" s="90">
        <f t="shared" si="2257"/>
        <v>3</v>
      </c>
      <c r="CL1409" s="77">
        <f t="shared" si="2257"/>
        <v>2</v>
      </c>
      <c r="CM1409" s="77">
        <f t="shared" si="2257"/>
        <v>0</v>
      </c>
      <c r="CN1409" s="77">
        <f t="shared" si="2257"/>
        <v>0</v>
      </c>
      <c r="CO1409" s="77">
        <f t="shared" si="2257"/>
        <v>0</v>
      </c>
      <c r="CP1409" s="77">
        <f t="shared" si="2257"/>
        <v>2</v>
      </c>
      <c r="CQ1409" s="77">
        <f t="shared" si="2257"/>
        <v>1</v>
      </c>
      <c r="CR1409" s="77">
        <f t="shared" si="2257"/>
        <v>2</v>
      </c>
      <c r="CS1409" s="77">
        <f t="shared" si="2257"/>
        <v>0</v>
      </c>
      <c r="CT1409" s="77">
        <f t="shared" si="2257"/>
        <v>3</v>
      </c>
      <c r="CU1409" s="91"/>
      <c r="CV1409" s="77">
        <f t="shared" si="2240"/>
        <v>1</v>
      </c>
      <c r="CW1409" s="77">
        <f t="shared" si="2240"/>
        <v>1</v>
      </c>
      <c r="CX1409" s="77">
        <f t="shared" si="2240"/>
        <v>1</v>
      </c>
      <c r="CY1409" s="77">
        <f t="shared" si="2240"/>
        <v>3</v>
      </c>
      <c r="CZ1409" s="77">
        <f t="shared" si="2240"/>
        <v>2</v>
      </c>
      <c r="DA1409" s="77">
        <f t="shared" si="2240"/>
        <v>8</v>
      </c>
      <c r="DB1409" s="92">
        <f t="shared" si="2240"/>
        <v>1</v>
      </c>
      <c r="DJ1409" s="347" t="str">
        <f t="shared" si="2258"/>
        <v>A</v>
      </c>
      <c r="DK1409" s="56" t="str">
        <f t="shared" si="2258"/>
        <v>A</v>
      </c>
      <c r="DL1409" s="56" t="str">
        <f t="shared" si="2258"/>
        <v>H</v>
      </c>
      <c r="DM1409" s="56" t="str">
        <f t="shared" si="2258"/>
        <v>H</v>
      </c>
      <c r="DN1409" s="56" t="str">
        <f t="shared" si="2258"/>
        <v>D</v>
      </c>
      <c r="DO1409" s="56" t="str">
        <f t="shared" si="2258"/>
        <v>A</v>
      </c>
      <c r="DP1409" s="56" t="str">
        <f t="shared" si="2258"/>
        <v>A</v>
      </c>
      <c r="DQ1409" s="56" t="str">
        <f t="shared" si="2258"/>
        <v>A</v>
      </c>
      <c r="DR1409" s="56" t="str">
        <f t="shared" si="2258"/>
        <v>H</v>
      </c>
      <c r="DS1409" s="56" t="str">
        <f t="shared" si="2258"/>
        <v>A</v>
      </c>
      <c r="DT1409" s="91"/>
      <c r="DU1409" s="56" t="str">
        <f t="shared" si="2241"/>
        <v>H</v>
      </c>
      <c r="DV1409" s="56" t="str">
        <f t="shared" si="2241"/>
        <v>D</v>
      </c>
      <c r="DW1409" s="56" t="str">
        <f t="shared" si="2241"/>
        <v>A</v>
      </c>
      <c r="DX1409" s="56" t="str">
        <f t="shared" si="2241"/>
        <v>A</v>
      </c>
      <c r="DY1409" s="56" t="str">
        <f t="shared" si="2241"/>
        <v>A</v>
      </c>
      <c r="DZ1409" s="56" t="str">
        <f t="shared" si="2241"/>
        <v>A</v>
      </c>
      <c r="EA1409" s="348" t="str">
        <f t="shared" si="2241"/>
        <v>D</v>
      </c>
      <c r="EI1409" s="53" t="str">
        <f t="shared" si="2242"/>
        <v>Godalming &amp; Guildford</v>
      </c>
      <c r="EJ1409" s="79">
        <f t="shared" si="2259"/>
        <v>34</v>
      </c>
      <c r="EK1409" s="80">
        <f t="shared" si="2260"/>
        <v>4</v>
      </c>
      <c r="EL1409" s="80">
        <f t="shared" si="2261"/>
        <v>3</v>
      </c>
      <c r="EM1409" s="80">
        <f t="shared" si="2262"/>
        <v>10</v>
      </c>
      <c r="EN1409" s="80">
        <f>COUNTIF(DT$1399:DT$1416,"A")</f>
        <v>3</v>
      </c>
      <c r="EO1409" s="80">
        <f>COUNTIF(DT$1399:DT$1416,"D")</f>
        <v>3</v>
      </c>
      <c r="EP1409" s="80">
        <f>COUNTIF(DT$1399:DT$1416,"H")</f>
        <v>11</v>
      </c>
      <c r="EQ1409" s="79">
        <f t="shared" si="2263"/>
        <v>7</v>
      </c>
      <c r="ER1409" s="79">
        <f t="shared" si="2243"/>
        <v>6</v>
      </c>
      <c r="ES1409" s="79">
        <f t="shared" si="2243"/>
        <v>21</v>
      </c>
      <c r="ET1409" s="81">
        <f>SUM($BL1409:$CI1409)+SUM(CU$1399:CU$1416)</f>
        <v>32</v>
      </c>
      <c r="EU1409" s="81">
        <f>SUM($CK1409:$DH1409)+SUM(BV$1399:BV$1416)</f>
        <v>69</v>
      </c>
      <c r="EV1409" s="79">
        <f t="shared" si="2244"/>
        <v>27</v>
      </c>
      <c r="EW1409" s="81">
        <f t="shared" si="2264"/>
        <v>-37</v>
      </c>
      <c r="EX1409" s="78"/>
      <c r="EY1409" s="80">
        <f t="shared" si="2245"/>
        <v>34</v>
      </c>
      <c r="EZ1409" s="80">
        <f t="shared" si="2246"/>
        <v>7</v>
      </c>
      <c r="FA1409" s="80">
        <f t="shared" si="2247"/>
        <v>6</v>
      </c>
      <c r="FB1409" s="80">
        <f t="shared" si="2248"/>
        <v>21</v>
      </c>
      <c r="FC1409" s="80">
        <f t="shared" si="2249"/>
        <v>32</v>
      </c>
      <c r="FD1409" s="80">
        <f t="shared" si="2250"/>
        <v>69</v>
      </c>
      <c r="FE1409" s="80">
        <f t="shared" si="2251"/>
        <v>27</v>
      </c>
      <c r="FF1409" s="80">
        <f t="shared" si="2252"/>
        <v>-37</v>
      </c>
      <c r="FH1409" s="54">
        <f t="shared" si="2265"/>
        <v>0</v>
      </c>
      <c r="FI1409" s="54">
        <f t="shared" si="2266"/>
        <v>0</v>
      </c>
      <c r="FJ1409" s="54">
        <f t="shared" si="2253"/>
        <v>0</v>
      </c>
      <c r="FK1409" s="54">
        <f t="shared" si="2253"/>
        <v>0</v>
      </c>
      <c r="FL1409" s="54">
        <f t="shared" si="2253"/>
        <v>0</v>
      </c>
      <c r="FM1409" s="54">
        <f t="shared" si="2253"/>
        <v>0</v>
      </c>
      <c r="FN1409" s="54">
        <f t="shared" si="2253"/>
        <v>0</v>
      </c>
      <c r="FO1409" s="54">
        <f t="shared" si="2253"/>
        <v>0</v>
      </c>
      <c r="FQ1409" s="54" t="str">
        <f t="shared" si="2207"/>
        <v/>
      </c>
      <c r="FR1409" s="54" t="str">
        <f t="shared" si="2208"/>
        <v/>
      </c>
      <c r="FS1409" s="54" t="str">
        <f t="shared" ref="FS1409:FX1453" si="2267">IF(SUM($FH1409:$FO1409)=0,"",EZ1409-EQ1409)</f>
        <v/>
      </c>
      <c r="FT1409" s="54" t="str">
        <f t="shared" si="2267"/>
        <v/>
      </c>
      <c r="FU1409" s="54" t="str">
        <f t="shared" si="2267"/>
        <v/>
      </c>
      <c r="FV1409" s="54" t="str">
        <f t="shared" si="2267"/>
        <v/>
      </c>
      <c r="FW1409" s="54" t="str">
        <f t="shared" si="2267"/>
        <v/>
      </c>
      <c r="FX1409" s="54" t="str">
        <f t="shared" si="2267"/>
        <v/>
      </c>
      <c r="FZ1409" s="58"/>
      <c r="GA1409" s="59"/>
      <c r="GB1409" s="60"/>
      <c r="GC1409" s="58"/>
      <c r="GD1409" s="59"/>
      <c r="GE1409" s="61"/>
      <c r="GF1409" s="58"/>
      <c r="GG1409" s="61"/>
      <c r="GH1409" s="61"/>
    </row>
    <row r="1410" spans="1:190" s="54" customFormat="1" ht="12" x14ac:dyDescent="0.25">
      <c r="A1410" s="54">
        <v>12</v>
      </c>
      <c r="B1410" s="54" t="s">
        <v>1777</v>
      </c>
      <c r="C1410" s="67">
        <v>34</v>
      </c>
      <c r="D1410" s="56">
        <v>10</v>
      </c>
      <c r="E1410" s="56">
        <v>5</v>
      </c>
      <c r="F1410" s="56">
        <v>19</v>
      </c>
      <c r="G1410" s="56">
        <v>49</v>
      </c>
      <c r="H1410" s="56">
        <v>66</v>
      </c>
      <c r="I1410" s="57">
        <v>35</v>
      </c>
      <c r="J1410" s="56">
        <f t="shared" si="2238"/>
        <v>-17</v>
      </c>
      <c r="L1410" s="82" t="s">
        <v>1851</v>
      </c>
      <c r="M1410" s="253" t="s">
        <v>102</v>
      </c>
      <c r="N1410" s="59" t="s">
        <v>99</v>
      </c>
      <c r="O1410" s="59" t="s">
        <v>62</v>
      </c>
      <c r="P1410" s="59" t="s">
        <v>103</v>
      </c>
      <c r="Q1410" s="59" t="s">
        <v>100</v>
      </c>
      <c r="R1410" s="59" t="s">
        <v>101</v>
      </c>
      <c r="S1410" s="59" t="s">
        <v>76</v>
      </c>
      <c r="T1410" s="59" t="s">
        <v>99</v>
      </c>
      <c r="U1410" s="59" t="s">
        <v>62</v>
      </c>
      <c r="V1410" s="59" t="s">
        <v>88</v>
      </c>
      <c r="W1410" s="59" t="s">
        <v>175</v>
      </c>
      <c r="X1410" s="83"/>
      <c r="Y1410" s="59" t="s">
        <v>177</v>
      </c>
      <c r="Z1410" s="59" t="s">
        <v>148</v>
      </c>
      <c r="AA1410" s="59" t="s">
        <v>62</v>
      </c>
      <c r="AB1410" s="59" t="s">
        <v>148</v>
      </c>
      <c r="AC1410" s="59" t="s">
        <v>150</v>
      </c>
      <c r="AD1410" s="85" t="s">
        <v>89</v>
      </c>
      <c r="AL1410" s="82" t="s">
        <v>1851</v>
      </c>
      <c r="AM1410" s="477" t="s">
        <v>665</v>
      </c>
      <c r="AN1410" s="479" t="s">
        <v>675</v>
      </c>
      <c r="AO1410" s="479" t="s">
        <v>669</v>
      </c>
      <c r="AP1410" s="479" t="s">
        <v>257</v>
      </c>
      <c r="AQ1410" s="479" t="s">
        <v>646</v>
      </c>
      <c r="AR1410" s="479" t="s">
        <v>640</v>
      </c>
      <c r="AS1410" s="479" t="s">
        <v>637</v>
      </c>
      <c r="AT1410" s="479" t="s">
        <v>659</v>
      </c>
      <c r="AU1410" s="479" t="s">
        <v>270</v>
      </c>
      <c r="AV1410" s="479" t="s">
        <v>252</v>
      </c>
      <c r="AW1410" s="479" t="s">
        <v>504</v>
      </c>
      <c r="AX1410" s="478"/>
      <c r="AY1410" s="479" t="s">
        <v>272</v>
      </c>
      <c r="AZ1410" s="479" t="s">
        <v>310</v>
      </c>
      <c r="BA1410" s="479" t="s">
        <v>394</v>
      </c>
      <c r="BB1410" s="479" t="s">
        <v>516</v>
      </c>
      <c r="BC1410" s="479" t="s">
        <v>1279</v>
      </c>
      <c r="BD1410" s="480" t="s">
        <v>506</v>
      </c>
      <c r="BL1410" s="90">
        <f t="shared" si="2256"/>
        <v>2</v>
      </c>
      <c r="BM1410" s="77">
        <f t="shared" si="2256"/>
        <v>1</v>
      </c>
      <c r="BN1410" s="77">
        <f t="shared" si="2256"/>
        <v>1</v>
      </c>
      <c r="BO1410" s="77">
        <f t="shared" si="2256"/>
        <v>1</v>
      </c>
      <c r="BP1410" s="77">
        <f t="shared" si="2256"/>
        <v>4</v>
      </c>
      <c r="BQ1410" s="77">
        <f t="shared" si="2256"/>
        <v>3</v>
      </c>
      <c r="BR1410" s="77">
        <f t="shared" si="2256"/>
        <v>0</v>
      </c>
      <c r="BS1410" s="77">
        <f t="shared" si="2256"/>
        <v>1</v>
      </c>
      <c r="BT1410" s="77">
        <f t="shared" si="2256"/>
        <v>1</v>
      </c>
      <c r="BU1410" s="77">
        <f t="shared" si="2256"/>
        <v>1</v>
      </c>
      <c r="BV1410" s="77">
        <f t="shared" si="2256"/>
        <v>2</v>
      </c>
      <c r="BW1410" s="91"/>
      <c r="BX1410" s="77">
        <f t="shared" si="2239"/>
        <v>2</v>
      </c>
      <c r="BY1410" s="77">
        <f t="shared" si="2239"/>
        <v>0</v>
      </c>
      <c r="BZ1410" s="77">
        <f t="shared" si="2239"/>
        <v>1</v>
      </c>
      <c r="CA1410" s="77">
        <f t="shared" si="2239"/>
        <v>0</v>
      </c>
      <c r="CB1410" s="77">
        <f t="shared" si="2239"/>
        <v>3</v>
      </c>
      <c r="CC1410" s="92">
        <f t="shared" si="2239"/>
        <v>3</v>
      </c>
      <c r="CJ1410" s="78"/>
      <c r="CK1410" s="90">
        <f t="shared" si="2257"/>
        <v>4</v>
      </c>
      <c r="CL1410" s="77">
        <f t="shared" si="2257"/>
        <v>0</v>
      </c>
      <c r="CM1410" s="77">
        <f t="shared" si="2257"/>
        <v>1</v>
      </c>
      <c r="CN1410" s="77">
        <f t="shared" si="2257"/>
        <v>3</v>
      </c>
      <c r="CO1410" s="77">
        <f t="shared" si="2257"/>
        <v>3</v>
      </c>
      <c r="CP1410" s="77">
        <f t="shared" si="2257"/>
        <v>2</v>
      </c>
      <c r="CQ1410" s="77">
        <f t="shared" si="2257"/>
        <v>2</v>
      </c>
      <c r="CR1410" s="77">
        <f t="shared" si="2257"/>
        <v>0</v>
      </c>
      <c r="CS1410" s="77">
        <f t="shared" si="2257"/>
        <v>1</v>
      </c>
      <c r="CT1410" s="77">
        <f t="shared" si="2257"/>
        <v>6</v>
      </c>
      <c r="CU1410" s="77">
        <f t="shared" si="2257"/>
        <v>5</v>
      </c>
      <c r="CV1410" s="91"/>
      <c r="CW1410" s="77">
        <f t="shared" si="2240"/>
        <v>0</v>
      </c>
      <c r="CX1410" s="77">
        <f t="shared" si="2240"/>
        <v>1</v>
      </c>
      <c r="CY1410" s="77">
        <f t="shared" si="2240"/>
        <v>1</v>
      </c>
      <c r="CZ1410" s="77">
        <f t="shared" si="2240"/>
        <v>1</v>
      </c>
      <c r="DA1410" s="77">
        <f t="shared" si="2240"/>
        <v>1</v>
      </c>
      <c r="DB1410" s="92">
        <f t="shared" si="2240"/>
        <v>0</v>
      </c>
      <c r="DJ1410" s="347" t="str">
        <f t="shared" si="2258"/>
        <v>A</v>
      </c>
      <c r="DK1410" s="56" t="str">
        <f t="shared" si="2258"/>
        <v>H</v>
      </c>
      <c r="DL1410" s="56" t="str">
        <f t="shared" si="2258"/>
        <v>D</v>
      </c>
      <c r="DM1410" s="56" t="str">
        <f t="shared" si="2258"/>
        <v>A</v>
      </c>
      <c r="DN1410" s="56" t="str">
        <f t="shared" si="2258"/>
        <v>H</v>
      </c>
      <c r="DO1410" s="56" t="str">
        <f t="shared" si="2258"/>
        <v>H</v>
      </c>
      <c r="DP1410" s="56" t="str">
        <f t="shared" si="2258"/>
        <v>A</v>
      </c>
      <c r="DQ1410" s="56" t="str">
        <f t="shared" si="2258"/>
        <v>H</v>
      </c>
      <c r="DR1410" s="56" t="str">
        <f t="shared" si="2258"/>
        <v>D</v>
      </c>
      <c r="DS1410" s="56" t="str">
        <f t="shared" si="2258"/>
        <v>A</v>
      </c>
      <c r="DT1410" s="56" t="str">
        <f t="shared" si="2258"/>
        <v>A</v>
      </c>
      <c r="DU1410" s="91"/>
      <c r="DV1410" s="56" t="str">
        <f t="shared" si="2241"/>
        <v>H</v>
      </c>
      <c r="DW1410" s="56" t="str">
        <f t="shared" si="2241"/>
        <v>A</v>
      </c>
      <c r="DX1410" s="56" t="str">
        <f t="shared" si="2241"/>
        <v>D</v>
      </c>
      <c r="DY1410" s="56" t="str">
        <f t="shared" si="2241"/>
        <v>A</v>
      </c>
      <c r="DZ1410" s="56" t="str">
        <f t="shared" si="2241"/>
        <v>H</v>
      </c>
      <c r="EA1410" s="348" t="str">
        <f t="shared" si="2241"/>
        <v>H</v>
      </c>
      <c r="EI1410" s="53" t="str">
        <f t="shared" si="2242"/>
        <v>Molesey</v>
      </c>
      <c r="EJ1410" s="79">
        <f t="shared" si="2259"/>
        <v>34</v>
      </c>
      <c r="EK1410" s="80">
        <f t="shared" si="2260"/>
        <v>7</v>
      </c>
      <c r="EL1410" s="80">
        <f t="shared" si="2261"/>
        <v>3</v>
      </c>
      <c r="EM1410" s="80">
        <f t="shared" si="2262"/>
        <v>7</v>
      </c>
      <c r="EN1410" s="80">
        <f>COUNTIF(DU$1399:DU$1416,"A")</f>
        <v>3</v>
      </c>
      <c r="EO1410" s="80">
        <f>COUNTIF(DU$1399:DU$1416,"D")</f>
        <v>2</v>
      </c>
      <c r="EP1410" s="80">
        <f>COUNTIF(DU$1399:DU$1416,"H")</f>
        <v>12</v>
      </c>
      <c r="EQ1410" s="79">
        <f t="shared" si="2263"/>
        <v>10</v>
      </c>
      <c r="ER1410" s="79">
        <f t="shared" si="2243"/>
        <v>5</v>
      </c>
      <c r="ES1410" s="79">
        <f t="shared" si="2243"/>
        <v>19</v>
      </c>
      <c r="ET1410" s="81">
        <f>SUM($BL1410:$CI1410)+SUM(CV$1399:CV$1416)</f>
        <v>48</v>
      </c>
      <c r="EU1410" s="81">
        <f>SUM($CK1410:$DH1410)+SUM(BW$1399:BW$1416)</f>
        <v>72</v>
      </c>
      <c r="EV1410" s="79">
        <f t="shared" si="2244"/>
        <v>35</v>
      </c>
      <c r="EW1410" s="81">
        <f t="shared" si="2264"/>
        <v>-24</v>
      </c>
      <c r="EX1410" s="78"/>
      <c r="EY1410" s="80">
        <f t="shared" si="2245"/>
        <v>34</v>
      </c>
      <c r="EZ1410" s="80">
        <f t="shared" si="2246"/>
        <v>10</v>
      </c>
      <c r="FA1410" s="80">
        <f t="shared" si="2247"/>
        <v>5</v>
      </c>
      <c r="FB1410" s="80">
        <f t="shared" si="2248"/>
        <v>19</v>
      </c>
      <c r="FC1410" s="80">
        <f t="shared" si="2249"/>
        <v>48</v>
      </c>
      <c r="FD1410" s="80">
        <f t="shared" si="2250"/>
        <v>72</v>
      </c>
      <c r="FE1410" s="80">
        <f t="shared" si="2251"/>
        <v>35</v>
      </c>
      <c r="FF1410" s="80">
        <f t="shared" si="2252"/>
        <v>-24</v>
      </c>
      <c r="FH1410" s="54">
        <f t="shared" si="2265"/>
        <v>0</v>
      </c>
      <c r="FI1410" s="54">
        <f t="shared" si="2266"/>
        <v>0</v>
      </c>
      <c r="FJ1410" s="54">
        <f t="shared" si="2253"/>
        <v>0</v>
      </c>
      <c r="FK1410" s="54">
        <f t="shared" si="2253"/>
        <v>0</v>
      </c>
      <c r="FL1410" s="54">
        <f t="shared" si="2253"/>
        <v>0</v>
      </c>
      <c r="FM1410" s="54">
        <f t="shared" si="2253"/>
        <v>0</v>
      </c>
      <c r="FN1410" s="54">
        <f t="shared" si="2253"/>
        <v>0</v>
      </c>
      <c r="FO1410" s="54">
        <f t="shared" si="2253"/>
        <v>0</v>
      </c>
      <c r="FQ1410" s="54" t="str">
        <f t="shared" si="2207"/>
        <v/>
      </c>
      <c r="FR1410" s="54" t="str">
        <f t="shared" si="2208"/>
        <v/>
      </c>
      <c r="FS1410" s="54" t="str">
        <f t="shared" si="2267"/>
        <v/>
      </c>
      <c r="FT1410" s="54" t="str">
        <f t="shared" si="2267"/>
        <v/>
      </c>
      <c r="FU1410" s="54" t="str">
        <f t="shared" si="2267"/>
        <v/>
      </c>
      <c r="FV1410" s="54" t="str">
        <f t="shared" si="2267"/>
        <v/>
      </c>
      <c r="FW1410" s="54" t="str">
        <f t="shared" si="2267"/>
        <v/>
      </c>
      <c r="FX1410" s="54" t="str">
        <f t="shared" si="2267"/>
        <v/>
      </c>
      <c r="FZ1410" s="58"/>
      <c r="GA1410" s="59"/>
      <c r="GB1410" s="60"/>
      <c r="GC1410" s="58"/>
      <c r="GD1410" s="59"/>
      <c r="GE1410" s="61"/>
      <c r="GF1410" s="58"/>
      <c r="GG1410" s="61"/>
      <c r="GH1410" s="61"/>
    </row>
    <row r="1411" spans="1:190" s="54" customFormat="1" ht="12" x14ac:dyDescent="0.25">
      <c r="A1411" s="54">
        <v>13</v>
      </c>
      <c r="B1411" s="54" t="s">
        <v>1851</v>
      </c>
      <c r="C1411" s="67">
        <v>34</v>
      </c>
      <c r="D1411" s="56">
        <v>10</v>
      </c>
      <c r="E1411" s="56">
        <v>5</v>
      </c>
      <c r="F1411" s="56">
        <v>19</v>
      </c>
      <c r="G1411" s="56">
        <v>48</v>
      </c>
      <c r="H1411" s="56">
        <v>72</v>
      </c>
      <c r="I1411" s="57">
        <v>35</v>
      </c>
      <c r="J1411" s="56">
        <f t="shared" si="2238"/>
        <v>-24</v>
      </c>
      <c r="L1411" s="82" t="s">
        <v>1950</v>
      </c>
      <c r="M1411" s="253" t="s">
        <v>76</v>
      </c>
      <c r="N1411" s="59" t="s">
        <v>177</v>
      </c>
      <c r="O1411" s="59" t="s">
        <v>89</v>
      </c>
      <c r="P1411" s="59" t="s">
        <v>99</v>
      </c>
      <c r="Q1411" s="59" t="s">
        <v>59</v>
      </c>
      <c r="R1411" s="59" t="s">
        <v>60</v>
      </c>
      <c r="S1411" s="59" t="s">
        <v>61</v>
      </c>
      <c r="T1411" s="59" t="s">
        <v>150</v>
      </c>
      <c r="U1411" s="59" t="s">
        <v>74</v>
      </c>
      <c r="V1411" s="59" t="s">
        <v>62</v>
      </c>
      <c r="W1411" s="59" t="s">
        <v>62</v>
      </c>
      <c r="X1411" s="59" t="s">
        <v>177</v>
      </c>
      <c r="Y1411" s="83"/>
      <c r="Z1411" s="59" t="s">
        <v>77</v>
      </c>
      <c r="AA1411" s="59" t="s">
        <v>177</v>
      </c>
      <c r="AB1411" s="59" t="s">
        <v>177</v>
      </c>
      <c r="AC1411" s="59" t="s">
        <v>150</v>
      </c>
      <c r="AD1411" s="85" t="s">
        <v>149</v>
      </c>
      <c r="AL1411" s="82" t="s">
        <v>1950</v>
      </c>
      <c r="AM1411" s="477" t="s">
        <v>646</v>
      </c>
      <c r="AN1411" s="479" t="s">
        <v>261</v>
      </c>
      <c r="AO1411" s="479" t="s">
        <v>654</v>
      </c>
      <c r="AP1411" s="479" t="s">
        <v>640</v>
      </c>
      <c r="AQ1411" s="59" t="s">
        <v>517</v>
      </c>
      <c r="AR1411" s="479" t="s">
        <v>506</v>
      </c>
      <c r="AS1411" s="59" t="s">
        <v>479</v>
      </c>
      <c r="AT1411" s="479" t="s">
        <v>539</v>
      </c>
      <c r="AU1411" s="479" t="s">
        <v>748</v>
      </c>
      <c r="AV1411" s="479" t="s">
        <v>1612</v>
      </c>
      <c r="AW1411" s="479" t="s">
        <v>578</v>
      </c>
      <c r="AX1411" s="479" t="s">
        <v>666</v>
      </c>
      <c r="AY1411" s="478"/>
      <c r="AZ1411" s="59" t="s">
        <v>669</v>
      </c>
      <c r="BA1411" s="479" t="s">
        <v>675</v>
      </c>
      <c r="BB1411" s="479" t="s">
        <v>270</v>
      </c>
      <c r="BC1411" s="59" t="s">
        <v>652</v>
      </c>
      <c r="BD1411" s="480" t="s">
        <v>244</v>
      </c>
      <c r="BL1411" s="90">
        <f t="shared" si="2256"/>
        <v>0</v>
      </c>
      <c r="BM1411" s="77">
        <f t="shared" si="2256"/>
        <v>2</v>
      </c>
      <c r="BN1411" s="77">
        <f t="shared" si="2256"/>
        <v>3</v>
      </c>
      <c r="BO1411" s="77">
        <f t="shared" si="2256"/>
        <v>1</v>
      </c>
      <c r="BP1411" s="77">
        <f t="shared" si="2256"/>
        <v>4</v>
      </c>
      <c r="BQ1411" s="77">
        <f t="shared" si="2256"/>
        <v>4</v>
      </c>
      <c r="BR1411" s="77">
        <f t="shared" si="2256"/>
        <v>8</v>
      </c>
      <c r="BS1411" s="77">
        <f t="shared" si="2256"/>
        <v>3</v>
      </c>
      <c r="BT1411" s="77">
        <f t="shared" si="2256"/>
        <v>1</v>
      </c>
      <c r="BU1411" s="77">
        <f t="shared" si="2256"/>
        <v>1</v>
      </c>
      <c r="BV1411" s="77">
        <f t="shared" si="2256"/>
        <v>1</v>
      </c>
      <c r="BW1411" s="77">
        <f t="shared" si="2256"/>
        <v>2</v>
      </c>
      <c r="BX1411" s="91"/>
      <c r="BY1411" s="77">
        <f>(IF(Z1411="","",(IF(MID(Z1411,2,1)="-",LEFT(Z1411,1),LEFT(Z1411,2)))+0))</f>
        <v>2</v>
      </c>
      <c r="BZ1411" s="77">
        <f>(IF(AA1411="","",(IF(MID(AA1411,2,1)="-",LEFT(AA1411,1),LEFT(AA1411,2)))+0))</f>
        <v>2</v>
      </c>
      <c r="CA1411" s="77">
        <f>(IF(AB1411="","",(IF(MID(AB1411,2,1)="-",LEFT(AB1411,1),LEFT(AB1411,2)))+0))</f>
        <v>2</v>
      </c>
      <c r="CB1411" s="77">
        <f>(IF(AC1411="","",(IF(MID(AC1411,2,1)="-",LEFT(AC1411,1),LEFT(AC1411,2)))+0))</f>
        <v>3</v>
      </c>
      <c r="CC1411" s="92">
        <f>(IF(AD1411="","",(IF(MID(AD1411,2,1)="-",LEFT(AD1411,1),LEFT(AD1411,2)))+0))</f>
        <v>1</v>
      </c>
      <c r="CJ1411" s="78"/>
      <c r="CK1411" s="90">
        <f t="shared" si="2257"/>
        <v>2</v>
      </c>
      <c r="CL1411" s="77">
        <f t="shared" si="2257"/>
        <v>0</v>
      </c>
      <c r="CM1411" s="77">
        <f t="shared" si="2257"/>
        <v>0</v>
      </c>
      <c r="CN1411" s="77">
        <f t="shared" si="2257"/>
        <v>0</v>
      </c>
      <c r="CO1411" s="77">
        <f t="shared" si="2257"/>
        <v>0</v>
      </c>
      <c r="CP1411" s="77">
        <f t="shared" si="2257"/>
        <v>1</v>
      </c>
      <c r="CQ1411" s="77">
        <f t="shared" si="2257"/>
        <v>1</v>
      </c>
      <c r="CR1411" s="77">
        <f t="shared" si="2257"/>
        <v>1</v>
      </c>
      <c r="CS1411" s="77">
        <f t="shared" si="2257"/>
        <v>2</v>
      </c>
      <c r="CT1411" s="77">
        <f t="shared" si="2257"/>
        <v>1</v>
      </c>
      <c r="CU1411" s="77">
        <f t="shared" si="2257"/>
        <v>1</v>
      </c>
      <c r="CV1411" s="77">
        <f t="shared" si="2257"/>
        <v>0</v>
      </c>
      <c r="CW1411" s="91"/>
      <c r="CX1411" s="77">
        <f>(IF(Z1411="","",IF(RIGHT(Z1411,2)="10",RIGHT(Z1411,2),RIGHT(Z1411,1))+0))</f>
        <v>1</v>
      </c>
      <c r="CY1411" s="77">
        <f>(IF(AA1411="","",IF(RIGHT(AA1411,2)="10",RIGHT(AA1411,2),RIGHT(AA1411,1))+0))</f>
        <v>0</v>
      </c>
      <c r="CZ1411" s="77">
        <f>(IF(AB1411="","",IF(RIGHT(AB1411,2)="10",RIGHT(AB1411,2),RIGHT(AB1411,1))+0))</f>
        <v>0</v>
      </c>
      <c r="DA1411" s="77">
        <f>(IF(AC1411="","",IF(RIGHT(AC1411,2)="10",RIGHT(AC1411,2),RIGHT(AC1411,1))+0))</f>
        <v>1</v>
      </c>
      <c r="DB1411" s="92">
        <f>(IF(AD1411="","",IF(RIGHT(AD1411,2)="10",RIGHT(AD1411,2),RIGHT(AD1411,1))+0))</f>
        <v>5</v>
      </c>
      <c r="DJ1411" s="347" t="str">
        <f t="shared" si="2258"/>
        <v>A</v>
      </c>
      <c r="DK1411" s="56" t="str">
        <f t="shared" si="2258"/>
        <v>H</v>
      </c>
      <c r="DL1411" s="56" t="str">
        <f t="shared" si="2258"/>
        <v>H</v>
      </c>
      <c r="DM1411" s="56" t="str">
        <f t="shared" si="2258"/>
        <v>H</v>
      </c>
      <c r="DN1411" s="56" t="str">
        <f t="shared" si="2258"/>
        <v>H</v>
      </c>
      <c r="DO1411" s="56" t="str">
        <f t="shared" si="2258"/>
        <v>H</v>
      </c>
      <c r="DP1411" s="56" t="str">
        <f t="shared" si="2258"/>
        <v>H</v>
      </c>
      <c r="DQ1411" s="56" t="str">
        <f t="shared" si="2258"/>
        <v>H</v>
      </c>
      <c r="DR1411" s="56" t="str">
        <f t="shared" si="2258"/>
        <v>A</v>
      </c>
      <c r="DS1411" s="56" t="str">
        <f t="shared" si="2258"/>
        <v>D</v>
      </c>
      <c r="DT1411" s="56" t="str">
        <f t="shared" si="2258"/>
        <v>D</v>
      </c>
      <c r="DU1411" s="56" t="str">
        <f t="shared" si="2258"/>
        <v>H</v>
      </c>
      <c r="DV1411" s="91"/>
      <c r="DW1411" s="56" t="str">
        <f>(IF(Z1411="","",IF(BY1411&gt;CX1411,"H",IF(BY1411&lt;CX1411,"A","D"))))</f>
        <v>H</v>
      </c>
      <c r="DX1411" s="56" t="str">
        <f>(IF(AA1411="","",IF(BZ1411&gt;CY1411,"H",IF(BZ1411&lt;CY1411,"A","D"))))</f>
        <v>H</v>
      </c>
      <c r="DY1411" s="56" t="str">
        <f>(IF(AB1411="","",IF(CA1411&gt;CZ1411,"H",IF(CA1411&lt;CZ1411,"A","D"))))</f>
        <v>H</v>
      </c>
      <c r="DZ1411" s="56" t="str">
        <f>(IF(AC1411="","",IF(CB1411&gt;DA1411,"H",IF(CB1411&lt;DA1411,"A","D"))))</f>
        <v>H</v>
      </c>
      <c r="EA1411" s="348" t="str">
        <f>(IF(AD1411="","",IF(CC1411&gt;DB1411,"H",IF(CC1411&lt;DB1411,"A","D"))))</f>
        <v>A</v>
      </c>
      <c r="EI1411" s="53" t="str">
        <f t="shared" si="2242"/>
        <v>Tonbridge Angels</v>
      </c>
      <c r="EJ1411" s="79">
        <f t="shared" si="2259"/>
        <v>34</v>
      </c>
      <c r="EK1411" s="80">
        <f t="shared" si="2260"/>
        <v>12</v>
      </c>
      <c r="EL1411" s="80">
        <f t="shared" si="2261"/>
        <v>2</v>
      </c>
      <c r="EM1411" s="80">
        <f t="shared" si="2262"/>
        <v>3</v>
      </c>
      <c r="EN1411" s="80">
        <f>COUNTIF(DV$1399:DV$1416,"A")</f>
        <v>4</v>
      </c>
      <c r="EO1411" s="80">
        <f>COUNTIF(DV$1399:DV$1416,"D")</f>
        <v>5</v>
      </c>
      <c r="EP1411" s="80">
        <f>COUNTIF(DV$1399:DV$1416,"H")</f>
        <v>8</v>
      </c>
      <c r="EQ1411" s="79">
        <f t="shared" si="2263"/>
        <v>16</v>
      </c>
      <c r="ER1411" s="79">
        <f t="shared" si="2243"/>
        <v>7</v>
      </c>
      <c r="ES1411" s="79">
        <f t="shared" si="2243"/>
        <v>11</v>
      </c>
      <c r="ET1411" s="81">
        <f>SUM($BL1411:$CI1411)+SUM(CW$1399:CW$1416)</f>
        <v>67</v>
      </c>
      <c r="EU1411" s="81">
        <f>SUM($CK1411:$DH1411)+SUM(BX$1399:BX$1416)</f>
        <v>54</v>
      </c>
      <c r="EV1411" s="79">
        <f t="shared" si="2244"/>
        <v>55</v>
      </c>
      <c r="EW1411" s="81">
        <f t="shared" si="2264"/>
        <v>13</v>
      </c>
      <c r="EX1411" s="78"/>
      <c r="EY1411" s="80">
        <f t="shared" si="2245"/>
        <v>34</v>
      </c>
      <c r="EZ1411" s="80">
        <f t="shared" si="2246"/>
        <v>16</v>
      </c>
      <c r="FA1411" s="80">
        <f t="shared" si="2247"/>
        <v>7</v>
      </c>
      <c r="FB1411" s="80">
        <f t="shared" si="2248"/>
        <v>11</v>
      </c>
      <c r="FC1411" s="80">
        <f t="shared" si="2249"/>
        <v>67</v>
      </c>
      <c r="FD1411" s="80">
        <f t="shared" si="2250"/>
        <v>54</v>
      </c>
      <c r="FE1411" s="80">
        <f t="shared" si="2251"/>
        <v>55</v>
      </c>
      <c r="FF1411" s="80">
        <f t="shared" si="2252"/>
        <v>13</v>
      </c>
      <c r="FH1411" s="54">
        <f t="shared" si="2265"/>
        <v>0</v>
      </c>
      <c r="FI1411" s="54">
        <f t="shared" si="2266"/>
        <v>0</v>
      </c>
      <c r="FJ1411" s="54">
        <f t="shared" si="2253"/>
        <v>0</v>
      </c>
      <c r="FK1411" s="54">
        <f t="shared" si="2253"/>
        <v>0</v>
      </c>
      <c r="FL1411" s="54">
        <f t="shared" si="2253"/>
        <v>0</v>
      </c>
      <c r="FM1411" s="54">
        <f t="shared" si="2253"/>
        <v>0</v>
      </c>
      <c r="FN1411" s="54">
        <f t="shared" si="2253"/>
        <v>0</v>
      </c>
      <c r="FO1411" s="54">
        <f t="shared" si="2253"/>
        <v>0</v>
      </c>
      <c r="FQ1411" s="54" t="str">
        <f t="shared" si="2207"/>
        <v/>
      </c>
      <c r="FR1411" s="54" t="str">
        <f t="shared" si="2208"/>
        <v/>
      </c>
      <c r="FS1411" s="54" t="str">
        <f t="shared" si="2267"/>
        <v/>
      </c>
      <c r="FT1411" s="54" t="str">
        <f t="shared" si="2267"/>
        <v/>
      </c>
      <c r="FU1411" s="54" t="str">
        <f t="shared" si="2267"/>
        <v/>
      </c>
      <c r="FV1411" s="54" t="str">
        <f t="shared" si="2267"/>
        <v/>
      </c>
      <c r="FW1411" s="54" t="str">
        <f t="shared" si="2267"/>
        <v/>
      </c>
      <c r="FX1411" s="54" t="str">
        <f t="shared" si="2267"/>
        <v/>
      </c>
      <c r="FZ1411" s="58"/>
      <c r="GA1411" s="59"/>
      <c r="GB1411" s="60"/>
      <c r="GC1411" s="58"/>
      <c r="GD1411" s="59"/>
      <c r="GE1411" s="61"/>
      <c r="GF1411" s="58"/>
      <c r="GG1411" s="61"/>
      <c r="GH1411" s="61"/>
    </row>
    <row r="1412" spans="1:190" s="54" customFormat="1" ht="12" x14ac:dyDescent="0.25">
      <c r="A1412" s="54">
        <v>14</v>
      </c>
      <c r="B1412" s="54" t="s">
        <v>1924</v>
      </c>
      <c r="C1412" s="67">
        <v>34</v>
      </c>
      <c r="D1412" s="56">
        <v>9</v>
      </c>
      <c r="E1412" s="56">
        <v>5</v>
      </c>
      <c r="F1412" s="56">
        <v>20</v>
      </c>
      <c r="G1412" s="56">
        <v>45</v>
      </c>
      <c r="H1412" s="56">
        <v>94</v>
      </c>
      <c r="I1412" s="57">
        <v>32</v>
      </c>
      <c r="J1412" s="56">
        <f t="shared" si="2238"/>
        <v>-49</v>
      </c>
      <c r="L1412" s="82" t="s">
        <v>897</v>
      </c>
      <c r="M1412" s="253" t="s">
        <v>59</v>
      </c>
      <c r="N1412" s="59" t="s">
        <v>62</v>
      </c>
      <c r="O1412" s="59" t="s">
        <v>304</v>
      </c>
      <c r="P1412" s="59" t="s">
        <v>969</v>
      </c>
      <c r="Q1412" s="59" t="s">
        <v>200</v>
      </c>
      <c r="R1412" s="59" t="s">
        <v>74</v>
      </c>
      <c r="S1412" s="59" t="s">
        <v>176</v>
      </c>
      <c r="T1412" s="59" t="s">
        <v>176</v>
      </c>
      <c r="U1412" s="59" t="s">
        <v>260</v>
      </c>
      <c r="V1412" s="59" t="s">
        <v>526</v>
      </c>
      <c r="W1412" s="59" t="s">
        <v>59</v>
      </c>
      <c r="X1412" s="59" t="s">
        <v>162</v>
      </c>
      <c r="Y1412" s="59" t="s">
        <v>125</v>
      </c>
      <c r="Z1412" s="83"/>
      <c r="AA1412" s="59" t="s">
        <v>150</v>
      </c>
      <c r="AB1412" s="59" t="s">
        <v>77</v>
      </c>
      <c r="AC1412" s="59" t="s">
        <v>74</v>
      </c>
      <c r="AD1412" s="85" t="s">
        <v>77</v>
      </c>
      <c r="AL1412" s="82" t="s">
        <v>897</v>
      </c>
      <c r="AM1412" s="477" t="s">
        <v>591</v>
      </c>
      <c r="AN1412" s="479" t="s">
        <v>578</v>
      </c>
      <c r="AO1412" s="479" t="s">
        <v>635</v>
      </c>
      <c r="AP1412" s="479" t="s">
        <v>662</v>
      </c>
      <c r="AQ1412" s="479" t="s">
        <v>272</v>
      </c>
      <c r="AR1412" s="479" t="s">
        <v>757</v>
      </c>
      <c r="AS1412" s="479" t="s">
        <v>270</v>
      </c>
      <c r="AT1412" s="479" t="s">
        <v>257</v>
      </c>
      <c r="AU1412" s="479" t="s">
        <v>534</v>
      </c>
      <c r="AV1412" s="479" t="s">
        <v>640</v>
      </c>
      <c r="AW1412" s="479" t="s">
        <v>244</v>
      </c>
      <c r="AX1412" s="479" t="s">
        <v>491</v>
      </c>
      <c r="AY1412" s="479" t="s">
        <v>490</v>
      </c>
      <c r="AZ1412" s="478"/>
      <c r="BA1412" s="479" t="s">
        <v>654</v>
      </c>
      <c r="BB1412" s="479" t="s">
        <v>747</v>
      </c>
      <c r="BC1412" s="479" t="s">
        <v>479</v>
      </c>
      <c r="BD1412" s="480" t="s">
        <v>262</v>
      </c>
      <c r="BL1412" s="90">
        <f t="shared" si="2256"/>
        <v>4</v>
      </c>
      <c r="BM1412" s="77">
        <f t="shared" si="2256"/>
        <v>1</v>
      </c>
      <c r="BN1412" s="77">
        <f t="shared" si="2256"/>
        <v>4</v>
      </c>
      <c r="BO1412" s="77">
        <f t="shared" si="2256"/>
        <v>13</v>
      </c>
      <c r="BP1412" s="77">
        <f t="shared" si="2256"/>
        <v>2</v>
      </c>
      <c r="BQ1412" s="77">
        <f t="shared" si="2256"/>
        <v>1</v>
      </c>
      <c r="BR1412" s="77">
        <f t="shared" si="2256"/>
        <v>2</v>
      </c>
      <c r="BS1412" s="77">
        <f t="shared" si="2256"/>
        <v>2</v>
      </c>
      <c r="BT1412" s="77">
        <f t="shared" si="2256"/>
        <v>8</v>
      </c>
      <c r="BU1412" s="77">
        <f t="shared" si="2256"/>
        <v>10</v>
      </c>
      <c r="BV1412" s="77">
        <f t="shared" si="2256"/>
        <v>4</v>
      </c>
      <c r="BW1412" s="77">
        <f t="shared" si="2256"/>
        <v>6</v>
      </c>
      <c r="BX1412" s="77">
        <f>(IF(Y1412="","",(IF(MID(Y1412,2,1)="-",LEFT(Y1412,1),LEFT(Y1412,2)))+0))</f>
        <v>5</v>
      </c>
      <c r="BY1412" s="91"/>
      <c r="BZ1412" s="77">
        <f>(IF(AA1412="","",(IF(MID(AA1412,2,1)="-",LEFT(AA1412,1),LEFT(AA1412,2)))+0))</f>
        <v>3</v>
      </c>
      <c r="CA1412" s="77">
        <f>(IF(AB1412="","",(IF(MID(AB1412,2,1)="-",LEFT(AB1412,1),LEFT(AB1412,2)))+0))</f>
        <v>2</v>
      </c>
      <c r="CB1412" s="77">
        <f>(IF(AC1412="","",(IF(MID(AC1412,2,1)="-",LEFT(AC1412,1),LEFT(AC1412,2)))+0))</f>
        <v>1</v>
      </c>
      <c r="CC1412" s="92">
        <f>(IF(AD1412="","",(IF(MID(AD1412,2,1)="-",LEFT(AD1412,1),LEFT(AD1412,2)))+0))</f>
        <v>2</v>
      </c>
      <c r="CJ1412" s="78"/>
      <c r="CK1412" s="90">
        <f t="shared" si="2257"/>
        <v>0</v>
      </c>
      <c r="CL1412" s="77">
        <f t="shared" si="2257"/>
        <v>1</v>
      </c>
      <c r="CM1412" s="77">
        <f t="shared" si="2257"/>
        <v>2</v>
      </c>
      <c r="CN1412" s="77">
        <f t="shared" si="2257"/>
        <v>1</v>
      </c>
      <c r="CO1412" s="77">
        <f t="shared" si="2257"/>
        <v>2</v>
      </c>
      <c r="CP1412" s="77">
        <f t="shared" si="2257"/>
        <v>2</v>
      </c>
      <c r="CQ1412" s="77">
        <f t="shared" si="2257"/>
        <v>3</v>
      </c>
      <c r="CR1412" s="77">
        <f t="shared" si="2257"/>
        <v>3</v>
      </c>
      <c r="CS1412" s="77">
        <f t="shared" si="2257"/>
        <v>3</v>
      </c>
      <c r="CT1412" s="77">
        <f t="shared" si="2257"/>
        <v>1</v>
      </c>
      <c r="CU1412" s="77">
        <f t="shared" si="2257"/>
        <v>0</v>
      </c>
      <c r="CV1412" s="77">
        <f t="shared" si="2257"/>
        <v>0</v>
      </c>
      <c r="CW1412" s="77">
        <f>(IF(Y1412="","",IF(RIGHT(Y1412,2)="10",RIGHT(Y1412,2),RIGHT(Y1412,1))+0))</f>
        <v>0</v>
      </c>
      <c r="CX1412" s="91"/>
      <c r="CY1412" s="77">
        <f>(IF(AA1412="","",IF(RIGHT(AA1412,2)="10",RIGHT(AA1412,2),RIGHT(AA1412,1))+0))</f>
        <v>1</v>
      </c>
      <c r="CZ1412" s="77">
        <f>(IF(AB1412="","",IF(RIGHT(AB1412,2)="10",RIGHT(AB1412,2),RIGHT(AB1412,1))+0))</f>
        <v>1</v>
      </c>
      <c r="DA1412" s="77">
        <f>(IF(AC1412="","",IF(RIGHT(AC1412,2)="10",RIGHT(AC1412,2),RIGHT(AC1412,1))+0))</f>
        <v>2</v>
      </c>
      <c r="DB1412" s="92">
        <f>(IF(AD1412="","",IF(RIGHT(AD1412,2)="10",RIGHT(AD1412,2),RIGHT(AD1412,1))+0))</f>
        <v>1</v>
      </c>
      <c r="DJ1412" s="347" t="str">
        <f t="shared" si="2258"/>
        <v>H</v>
      </c>
      <c r="DK1412" s="56" t="str">
        <f t="shared" si="2258"/>
        <v>D</v>
      </c>
      <c r="DL1412" s="56" t="str">
        <f t="shared" si="2258"/>
        <v>H</v>
      </c>
      <c r="DM1412" s="56" t="str">
        <f t="shared" si="2258"/>
        <v>H</v>
      </c>
      <c r="DN1412" s="56" t="str">
        <f t="shared" si="2258"/>
        <v>D</v>
      </c>
      <c r="DO1412" s="56" t="str">
        <f t="shared" si="2258"/>
        <v>A</v>
      </c>
      <c r="DP1412" s="56" t="str">
        <f t="shared" si="2258"/>
        <v>A</v>
      </c>
      <c r="DQ1412" s="56" t="str">
        <f t="shared" si="2258"/>
        <v>A</v>
      </c>
      <c r="DR1412" s="56" t="str">
        <f t="shared" si="2258"/>
        <v>H</v>
      </c>
      <c r="DS1412" s="56" t="str">
        <f t="shared" si="2258"/>
        <v>H</v>
      </c>
      <c r="DT1412" s="56" t="str">
        <f t="shared" si="2258"/>
        <v>H</v>
      </c>
      <c r="DU1412" s="56" t="str">
        <f t="shared" si="2258"/>
        <v>H</v>
      </c>
      <c r="DV1412" s="56" t="str">
        <f>(IF(Y1412="","",IF(BX1412&gt;CW1412,"H",IF(BX1412&lt;CW1412,"A","D"))))</f>
        <v>H</v>
      </c>
      <c r="DW1412" s="91"/>
      <c r="DX1412" s="56" t="str">
        <f>(IF(AA1412="","",IF(BZ1412&gt;CY1412,"H",IF(BZ1412&lt;CY1412,"A","D"))))</f>
        <v>H</v>
      </c>
      <c r="DY1412" s="56" t="str">
        <f>(IF(AB1412="","",IF(CA1412&gt;CZ1412,"H",IF(CA1412&lt;CZ1412,"A","D"))))</f>
        <v>H</v>
      </c>
      <c r="DZ1412" s="56" t="str">
        <f>(IF(AC1412="","",IF(CB1412&gt;DA1412,"H",IF(CB1412&lt;DA1412,"A","D"))))</f>
        <v>A</v>
      </c>
      <c r="EA1412" s="348" t="str">
        <f>(IF(AD1412="","",IF(CC1412&gt;DB1412,"H",IF(CC1412&lt;DB1412,"A","D"))))</f>
        <v>H</v>
      </c>
      <c r="EI1412" s="53" t="str">
        <f t="shared" si="2242"/>
        <v>Tooting &amp; Mitcham United</v>
      </c>
      <c r="EJ1412" s="79">
        <f t="shared" si="2259"/>
        <v>34</v>
      </c>
      <c r="EK1412" s="80">
        <f t="shared" si="2260"/>
        <v>11</v>
      </c>
      <c r="EL1412" s="80">
        <f t="shared" si="2261"/>
        <v>2</v>
      </c>
      <c r="EM1412" s="80">
        <f t="shared" si="2262"/>
        <v>4</v>
      </c>
      <c r="EN1412" s="80">
        <f>COUNTIF(DW$1399:DW$1416,"A")</f>
        <v>10</v>
      </c>
      <c r="EO1412" s="80">
        <f>COUNTIF(DW$1399:DW$1416,"D")</f>
        <v>2</v>
      </c>
      <c r="EP1412" s="80">
        <f>COUNTIF(DW$1399:DW$1416,"H")</f>
        <v>5</v>
      </c>
      <c r="EQ1412" s="79">
        <f t="shared" si="2263"/>
        <v>21</v>
      </c>
      <c r="ER1412" s="79">
        <f t="shared" si="2243"/>
        <v>4</v>
      </c>
      <c r="ES1412" s="79">
        <f t="shared" si="2243"/>
        <v>9</v>
      </c>
      <c r="ET1412" s="81">
        <f>SUM($BL1412:$CI1412)+SUM(CX$1399:CX$1416)</f>
        <v>119</v>
      </c>
      <c r="EU1412" s="81">
        <f>SUM($CK1412:$DH1412)+SUM(BY$1399:BY$1416)</f>
        <v>44</v>
      </c>
      <c r="EV1412" s="79">
        <f t="shared" si="2244"/>
        <v>67</v>
      </c>
      <c r="EW1412" s="81">
        <f t="shared" si="2264"/>
        <v>75</v>
      </c>
      <c r="EX1412" s="78"/>
      <c r="EY1412" s="80">
        <f t="shared" si="2245"/>
        <v>34</v>
      </c>
      <c r="EZ1412" s="80">
        <f t="shared" si="2246"/>
        <v>21</v>
      </c>
      <c r="FA1412" s="80">
        <f t="shared" si="2247"/>
        <v>4</v>
      </c>
      <c r="FB1412" s="80">
        <f t="shared" si="2248"/>
        <v>9</v>
      </c>
      <c r="FC1412" s="80">
        <f t="shared" si="2249"/>
        <v>119</v>
      </c>
      <c r="FD1412" s="80">
        <f t="shared" si="2250"/>
        <v>44</v>
      </c>
      <c r="FE1412" s="80">
        <f t="shared" si="2251"/>
        <v>67</v>
      </c>
      <c r="FF1412" s="80">
        <f t="shared" si="2252"/>
        <v>75</v>
      </c>
      <c r="FH1412" s="54">
        <f t="shared" si="2265"/>
        <v>0</v>
      </c>
      <c r="FI1412" s="54">
        <f t="shared" si="2266"/>
        <v>0</v>
      </c>
      <c r="FJ1412" s="54">
        <f t="shared" si="2253"/>
        <v>0</v>
      </c>
      <c r="FK1412" s="54">
        <f t="shared" si="2253"/>
        <v>0</v>
      </c>
      <c r="FL1412" s="54">
        <f t="shared" si="2253"/>
        <v>0</v>
      </c>
      <c r="FM1412" s="54">
        <f t="shared" si="2253"/>
        <v>0</v>
      </c>
      <c r="FN1412" s="54">
        <f t="shared" si="2253"/>
        <v>0</v>
      </c>
      <c r="FO1412" s="54">
        <f t="shared" si="2253"/>
        <v>0</v>
      </c>
      <c r="FQ1412" s="54" t="str">
        <f t="shared" si="2207"/>
        <v/>
      </c>
      <c r="FR1412" s="54" t="str">
        <f t="shared" si="2208"/>
        <v/>
      </c>
      <c r="FS1412" s="54" t="str">
        <f t="shared" si="2267"/>
        <v/>
      </c>
      <c r="FT1412" s="54" t="str">
        <f t="shared" si="2267"/>
        <v/>
      </c>
      <c r="FU1412" s="54" t="str">
        <f t="shared" si="2267"/>
        <v/>
      </c>
      <c r="FV1412" s="54" t="str">
        <f t="shared" si="2267"/>
        <v/>
      </c>
      <c r="FW1412" s="54" t="str">
        <f t="shared" si="2267"/>
        <v/>
      </c>
      <c r="FX1412" s="54" t="str">
        <f t="shared" si="2267"/>
        <v/>
      </c>
      <c r="FZ1412" s="58"/>
      <c r="GA1412" s="59"/>
      <c r="GB1412" s="60"/>
      <c r="GC1412" s="58"/>
      <c r="GD1412" s="59"/>
      <c r="GE1412" s="61"/>
      <c r="GF1412" s="58"/>
      <c r="GG1412" s="61"/>
      <c r="GH1412" s="61"/>
    </row>
    <row r="1413" spans="1:190" s="54" customFormat="1" ht="12" x14ac:dyDescent="0.25">
      <c r="A1413" s="54">
        <v>15</v>
      </c>
      <c r="B1413" s="54" t="s">
        <v>1850</v>
      </c>
      <c r="C1413" s="67">
        <v>34</v>
      </c>
      <c r="D1413" s="56">
        <v>7</v>
      </c>
      <c r="E1413" s="56">
        <v>8</v>
      </c>
      <c r="F1413" s="56">
        <v>19</v>
      </c>
      <c r="G1413" s="56">
        <v>38</v>
      </c>
      <c r="H1413" s="56">
        <v>76</v>
      </c>
      <c r="I1413" s="57">
        <v>29</v>
      </c>
      <c r="J1413" s="56">
        <f t="shared" si="2238"/>
        <v>-38</v>
      </c>
      <c r="L1413" s="82" t="s">
        <v>1850</v>
      </c>
      <c r="M1413" s="253" t="s">
        <v>86</v>
      </c>
      <c r="N1413" s="59" t="s">
        <v>200</v>
      </c>
      <c r="O1413" s="59" t="s">
        <v>99</v>
      </c>
      <c r="P1413" s="59" t="s">
        <v>148</v>
      </c>
      <c r="Q1413" s="59" t="s">
        <v>150</v>
      </c>
      <c r="R1413" s="59" t="s">
        <v>185</v>
      </c>
      <c r="S1413" s="59" t="s">
        <v>76</v>
      </c>
      <c r="T1413" s="59" t="s">
        <v>200</v>
      </c>
      <c r="U1413" s="59" t="s">
        <v>103</v>
      </c>
      <c r="V1413" s="59" t="s">
        <v>62</v>
      </c>
      <c r="W1413" s="59" t="s">
        <v>62</v>
      </c>
      <c r="X1413" s="59" t="s">
        <v>150</v>
      </c>
      <c r="Y1413" s="59" t="s">
        <v>74</v>
      </c>
      <c r="Z1413" s="59" t="s">
        <v>219</v>
      </c>
      <c r="AA1413" s="83"/>
      <c r="AB1413" s="59" t="s">
        <v>86</v>
      </c>
      <c r="AC1413" s="59" t="s">
        <v>85</v>
      </c>
      <c r="AD1413" s="85" t="s">
        <v>176</v>
      </c>
      <c r="AL1413" s="82" t="s">
        <v>1850</v>
      </c>
      <c r="AM1413" s="477" t="s">
        <v>523</v>
      </c>
      <c r="AN1413" s="479" t="s">
        <v>648</v>
      </c>
      <c r="AO1413" s="479" t="s">
        <v>272</v>
      </c>
      <c r="AP1413" s="479" t="s">
        <v>652</v>
      </c>
      <c r="AQ1413" s="479" t="s">
        <v>244</v>
      </c>
      <c r="AR1413" s="479" t="s">
        <v>1612</v>
      </c>
      <c r="AS1413" s="479" t="s">
        <v>640</v>
      </c>
      <c r="AT1413" s="479" t="s">
        <v>635</v>
      </c>
      <c r="AU1413" s="479" t="s">
        <v>665</v>
      </c>
      <c r="AV1413" s="479" t="s">
        <v>534</v>
      </c>
      <c r="AW1413" s="479" t="s">
        <v>257</v>
      </c>
      <c r="AX1413" s="479" t="s">
        <v>492</v>
      </c>
      <c r="AY1413" s="479" t="s">
        <v>271</v>
      </c>
      <c r="AZ1413" s="59" t="s">
        <v>517</v>
      </c>
      <c r="BA1413" s="478"/>
      <c r="BB1413" s="479" t="s">
        <v>669</v>
      </c>
      <c r="BC1413" s="479" t="s">
        <v>659</v>
      </c>
      <c r="BD1413" s="480" t="s">
        <v>483</v>
      </c>
      <c r="BL1413" s="90">
        <f t="shared" si="2256"/>
        <v>0</v>
      </c>
      <c r="BM1413" s="77">
        <f t="shared" si="2256"/>
        <v>2</v>
      </c>
      <c r="BN1413" s="77">
        <f t="shared" si="2256"/>
        <v>1</v>
      </c>
      <c r="BO1413" s="77">
        <f t="shared" si="2256"/>
        <v>0</v>
      </c>
      <c r="BP1413" s="77">
        <f t="shared" si="2256"/>
        <v>3</v>
      </c>
      <c r="BQ1413" s="77">
        <f t="shared" si="2256"/>
        <v>0</v>
      </c>
      <c r="BR1413" s="77">
        <f t="shared" si="2256"/>
        <v>0</v>
      </c>
      <c r="BS1413" s="77">
        <f t="shared" si="2256"/>
        <v>2</v>
      </c>
      <c r="BT1413" s="77">
        <f t="shared" si="2256"/>
        <v>1</v>
      </c>
      <c r="BU1413" s="77">
        <f t="shared" si="2256"/>
        <v>1</v>
      </c>
      <c r="BV1413" s="77">
        <f t="shared" si="2256"/>
        <v>1</v>
      </c>
      <c r="BW1413" s="77">
        <f t="shared" si="2256"/>
        <v>3</v>
      </c>
      <c r="BX1413" s="77">
        <f>(IF(Y1413="","",(IF(MID(Y1413,2,1)="-",LEFT(Y1413,1),LEFT(Y1413,2)))+0))</f>
        <v>1</v>
      </c>
      <c r="BY1413" s="77">
        <f>(IF(Z1413="","",(IF(MID(Z1413,2,1)="-",LEFT(Z1413,1),LEFT(Z1413,2)))+0))</f>
        <v>0</v>
      </c>
      <c r="BZ1413" s="91"/>
      <c r="CA1413" s="77">
        <f>(IF(AB1413="","",(IF(MID(AB1413,2,1)="-",LEFT(AB1413,1),LEFT(AB1413,2)))+0))</f>
        <v>0</v>
      </c>
      <c r="CB1413" s="77">
        <f>(IF(AC1413="","",(IF(MID(AC1413,2,1)="-",LEFT(AC1413,1),LEFT(AC1413,2)))+0))</f>
        <v>0</v>
      </c>
      <c r="CC1413" s="92">
        <f>(IF(AD1413="","",(IF(MID(AD1413,2,1)="-",LEFT(AD1413,1),LEFT(AD1413,2)))+0))</f>
        <v>2</v>
      </c>
      <c r="CJ1413" s="78"/>
      <c r="CK1413" s="90">
        <f t="shared" si="2257"/>
        <v>3</v>
      </c>
      <c r="CL1413" s="77">
        <f t="shared" si="2257"/>
        <v>2</v>
      </c>
      <c r="CM1413" s="77">
        <f t="shared" si="2257"/>
        <v>0</v>
      </c>
      <c r="CN1413" s="77">
        <f t="shared" si="2257"/>
        <v>1</v>
      </c>
      <c r="CO1413" s="77">
        <f t="shared" si="2257"/>
        <v>1</v>
      </c>
      <c r="CP1413" s="77">
        <f t="shared" si="2257"/>
        <v>7</v>
      </c>
      <c r="CQ1413" s="77">
        <f t="shared" si="2257"/>
        <v>2</v>
      </c>
      <c r="CR1413" s="77">
        <f t="shared" si="2257"/>
        <v>2</v>
      </c>
      <c r="CS1413" s="77">
        <f t="shared" si="2257"/>
        <v>3</v>
      </c>
      <c r="CT1413" s="77">
        <f t="shared" si="2257"/>
        <v>1</v>
      </c>
      <c r="CU1413" s="77">
        <f t="shared" si="2257"/>
        <v>1</v>
      </c>
      <c r="CV1413" s="77">
        <f t="shared" si="2257"/>
        <v>1</v>
      </c>
      <c r="CW1413" s="77">
        <f>(IF(Y1413="","",IF(RIGHT(Y1413,2)="10",RIGHT(Y1413,2),RIGHT(Y1413,1))+0))</f>
        <v>2</v>
      </c>
      <c r="CX1413" s="77">
        <f>(IF(Z1413="","",IF(RIGHT(Z1413,2)="10",RIGHT(Z1413,2),RIGHT(Z1413,1))+0))</f>
        <v>6</v>
      </c>
      <c r="CY1413" s="91"/>
      <c r="CZ1413" s="77">
        <f>(IF(AB1413="","",IF(RIGHT(AB1413,2)="10",RIGHT(AB1413,2),RIGHT(AB1413,1))+0))</f>
        <v>3</v>
      </c>
      <c r="DA1413" s="77">
        <f>(IF(AC1413="","",IF(RIGHT(AC1413,2)="10",RIGHT(AC1413,2),RIGHT(AC1413,1))+0))</f>
        <v>4</v>
      </c>
      <c r="DB1413" s="92">
        <f>(IF(AD1413="","",IF(RIGHT(AD1413,2)="10",RIGHT(AD1413,2),RIGHT(AD1413,1))+0))</f>
        <v>3</v>
      </c>
      <c r="DJ1413" s="347" t="str">
        <f t="shared" si="2258"/>
        <v>A</v>
      </c>
      <c r="DK1413" s="56" t="str">
        <f t="shared" si="2258"/>
        <v>D</v>
      </c>
      <c r="DL1413" s="56" t="str">
        <f t="shared" si="2258"/>
        <v>H</v>
      </c>
      <c r="DM1413" s="56" t="str">
        <f t="shared" si="2258"/>
        <v>A</v>
      </c>
      <c r="DN1413" s="56" t="str">
        <f t="shared" si="2258"/>
        <v>H</v>
      </c>
      <c r="DO1413" s="56" t="str">
        <f t="shared" si="2258"/>
        <v>A</v>
      </c>
      <c r="DP1413" s="56" t="str">
        <f t="shared" si="2258"/>
        <v>A</v>
      </c>
      <c r="DQ1413" s="56" t="str">
        <f t="shared" si="2258"/>
        <v>D</v>
      </c>
      <c r="DR1413" s="56" t="str">
        <f t="shared" si="2258"/>
        <v>A</v>
      </c>
      <c r="DS1413" s="56" t="str">
        <f t="shared" si="2258"/>
        <v>D</v>
      </c>
      <c r="DT1413" s="56" t="str">
        <f t="shared" si="2258"/>
        <v>D</v>
      </c>
      <c r="DU1413" s="56" t="str">
        <f t="shared" si="2258"/>
        <v>H</v>
      </c>
      <c r="DV1413" s="56" t="str">
        <f>(IF(Y1413="","",IF(BX1413&gt;CW1413,"H",IF(BX1413&lt;CW1413,"A","D"))))</f>
        <v>A</v>
      </c>
      <c r="DW1413" s="56" t="str">
        <f>(IF(Z1413="","",IF(BY1413&gt;CX1413,"H",IF(BY1413&lt;CX1413,"A","D"))))</f>
        <v>A</v>
      </c>
      <c r="DX1413" s="91"/>
      <c r="DY1413" s="56" t="str">
        <f>(IF(AB1413="","",IF(CA1413&gt;CZ1413,"H",IF(CA1413&lt;CZ1413,"A","D"))))</f>
        <v>A</v>
      </c>
      <c r="DZ1413" s="56" t="str">
        <f>(IF(AC1413="","",IF(CB1413&gt;DA1413,"H",IF(CB1413&lt;DA1413,"A","D"))))</f>
        <v>A</v>
      </c>
      <c r="EA1413" s="348" t="str">
        <f>(IF(AD1413="","",IF(CC1413&gt;DB1413,"H",IF(CC1413&lt;DB1413,"A","D"))))</f>
        <v>A</v>
      </c>
      <c r="EI1413" s="53" t="str">
        <f t="shared" si="2242"/>
        <v>Walton Casuals</v>
      </c>
      <c r="EJ1413" s="79">
        <f t="shared" si="2259"/>
        <v>34</v>
      </c>
      <c r="EK1413" s="80">
        <f t="shared" si="2260"/>
        <v>3</v>
      </c>
      <c r="EL1413" s="80">
        <f t="shared" si="2261"/>
        <v>4</v>
      </c>
      <c r="EM1413" s="80">
        <f t="shared" si="2262"/>
        <v>10</v>
      </c>
      <c r="EN1413" s="80">
        <f>COUNTIF(DX$1399:DX$1416,"A")</f>
        <v>4</v>
      </c>
      <c r="EO1413" s="80">
        <f>COUNTIF(DX$1399:DX$1416,"D")</f>
        <v>4</v>
      </c>
      <c r="EP1413" s="80">
        <f>COUNTIF(DX$1399:DX$1416,"H")</f>
        <v>9</v>
      </c>
      <c r="EQ1413" s="79">
        <f t="shared" si="2263"/>
        <v>7</v>
      </c>
      <c r="ER1413" s="79">
        <f t="shared" si="2243"/>
        <v>8</v>
      </c>
      <c r="ES1413" s="79">
        <f t="shared" si="2243"/>
        <v>19</v>
      </c>
      <c r="ET1413" s="81">
        <f>SUM($BL1413:$CI1413)+SUM(CY$1399:CY$1416)</f>
        <v>38</v>
      </c>
      <c r="EU1413" s="81">
        <f>SUM($CK1413:$DH1413)+SUM(BZ$1399:BZ$1416)</f>
        <v>76</v>
      </c>
      <c r="EV1413" s="79">
        <f t="shared" si="2244"/>
        <v>29</v>
      </c>
      <c r="EW1413" s="81">
        <f t="shared" si="2264"/>
        <v>-38</v>
      </c>
      <c r="EX1413" s="78"/>
      <c r="EY1413" s="80">
        <f t="shared" si="2245"/>
        <v>34</v>
      </c>
      <c r="EZ1413" s="80">
        <f t="shared" si="2246"/>
        <v>7</v>
      </c>
      <c r="FA1413" s="80">
        <f t="shared" si="2247"/>
        <v>8</v>
      </c>
      <c r="FB1413" s="80">
        <f t="shared" si="2248"/>
        <v>19</v>
      </c>
      <c r="FC1413" s="80">
        <f t="shared" si="2249"/>
        <v>38</v>
      </c>
      <c r="FD1413" s="80">
        <f t="shared" si="2250"/>
        <v>76</v>
      </c>
      <c r="FE1413" s="80">
        <f t="shared" si="2251"/>
        <v>29</v>
      </c>
      <c r="FF1413" s="80">
        <f t="shared" si="2252"/>
        <v>-38</v>
      </c>
      <c r="FH1413" s="54">
        <f t="shared" si="2265"/>
        <v>0</v>
      </c>
      <c r="FI1413" s="54">
        <f t="shared" si="2266"/>
        <v>0</v>
      </c>
      <c r="FJ1413" s="54">
        <f t="shared" si="2253"/>
        <v>0</v>
      </c>
      <c r="FK1413" s="54">
        <f t="shared" si="2253"/>
        <v>0</v>
      </c>
      <c r="FL1413" s="54">
        <f t="shared" si="2253"/>
        <v>0</v>
      </c>
      <c r="FM1413" s="54">
        <f t="shared" si="2253"/>
        <v>0</v>
      </c>
      <c r="FN1413" s="54">
        <f t="shared" si="2253"/>
        <v>0</v>
      </c>
      <c r="FO1413" s="54">
        <f t="shared" si="2253"/>
        <v>0</v>
      </c>
      <c r="FQ1413" s="54" t="str">
        <f t="shared" si="2207"/>
        <v/>
      </c>
      <c r="FR1413" s="54" t="str">
        <f t="shared" si="2208"/>
        <v/>
      </c>
      <c r="FS1413" s="54" t="str">
        <f t="shared" si="2267"/>
        <v/>
      </c>
      <c r="FT1413" s="54" t="str">
        <f t="shared" si="2267"/>
        <v/>
      </c>
      <c r="FU1413" s="54" t="str">
        <f t="shared" si="2267"/>
        <v/>
      </c>
      <c r="FV1413" s="54" t="str">
        <f t="shared" si="2267"/>
        <v/>
      </c>
      <c r="FW1413" s="54" t="str">
        <f t="shared" si="2267"/>
        <v/>
      </c>
      <c r="FX1413" s="54" t="str">
        <f t="shared" si="2267"/>
        <v/>
      </c>
      <c r="FZ1413" s="58"/>
      <c r="GA1413" s="59"/>
      <c r="GB1413" s="60"/>
      <c r="GC1413" s="58"/>
      <c r="GD1413" s="59"/>
      <c r="GE1413" s="61"/>
      <c r="GF1413" s="58"/>
      <c r="GG1413" s="61"/>
      <c r="GH1413" s="61"/>
    </row>
    <row r="1414" spans="1:190" s="54" customFormat="1" ht="12" x14ac:dyDescent="0.25">
      <c r="A1414" s="54">
        <v>16</v>
      </c>
      <c r="B1414" s="54" t="s">
        <v>1971</v>
      </c>
      <c r="C1414" s="67">
        <v>34</v>
      </c>
      <c r="D1414" s="56">
        <v>7</v>
      </c>
      <c r="E1414" s="56">
        <v>6</v>
      </c>
      <c r="F1414" s="56">
        <v>21</v>
      </c>
      <c r="G1414" s="56">
        <v>32</v>
      </c>
      <c r="H1414" s="56">
        <v>69</v>
      </c>
      <c r="I1414" s="57">
        <v>27</v>
      </c>
      <c r="J1414" s="56">
        <f t="shared" si="2238"/>
        <v>-37</v>
      </c>
      <c r="L1414" s="82" t="s">
        <v>1811</v>
      </c>
      <c r="M1414" s="253" t="s">
        <v>62</v>
      </c>
      <c r="N1414" s="59" t="s">
        <v>89</v>
      </c>
      <c r="O1414" s="59" t="s">
        <v>60</v>
      </c>
      <c r="P1414" s="59" t="s">
        <v>60</v>
      </c>
      <c r="Q1414" s="59" t="s">
        <v>671</v>
      </c>
      <c r="R1414" s="59" t="s">
        <v>100</v>
      </c>
      <c r="S1414" s="59" t="s">
        <v>59</v>
      </c>
      <c r="T1414" s="59" t="s">
        <v>125</v>
      </c>
      <c r="U1414" s="59" t="s">
        <v>60</v>
      </c>
      <c r="V1414" s="59" t="s">
        <v>304</v>
      </c>
      <c r="W1414" s="59" t="s">
        <v>58</v>
      </c>
      <c r="X1414" s="59" t="s">
        <v>62</v>
      </c>
      <c r="Y1414" s="59" t="s">
        <v>62</v>
      </c>
      <c r="Z1414" s="59" t="s">
        <v>101</v>
      </c>
      <c r="AA1414" s="59" t="s">
        <v>74</v>
      </c>
      <c r="AB1414" s="83"/>
      <c r="AC1414" s="59" t="s">
        <v>74</v>
      </c>
      <c r="AD1414" s="85" t="s">
        <v>176</v>
      </c>
      <c r="AL1414" s="82" t="s">
        <v>1811</v>
      </c>
      <c r="AM1414" s="477" t="s">
        <v>757</v>
      </c>
      <c r="AN1414" s="479" t="s">
        <v>528</v>
      </c>
      <c r="AO1414" s="479" t="s">
        <v>646</v>
      </c>
      <c r="AP1414" s="479" t="s">
        <v>661</v>
      </c>
      <c r="AQ1414" s="479" t="s">
        <v>246</v>
      </c>
      <c r="AR1414" s="479" t="s">
        <v>638</v>
      </c>
      <c r="AS1414" s="479" t="s">
        <v>648</v>
      </c>
      <c r="AT1414" s="479" t="s">
        <v>640</v>
      </c>
      <c r="AU1414" s="479" t="s">
        <v>659</v>
      </c>
      <c r="AV1414" s="479" t="s">
        <v>244</v>
      </c>
      <c r="AW1414" s="479" t="s">
        <v>652</v>
      </c>
      <c r="AX1414" s="479" t="s">
        <v>578</v>
      </c>
      <c r="AY1414" s="479" t="s">
        <v>635</v>
      </c>
      <c r="AZ1414" s="479" t="s">
        <v>113</v>
      </c>
      <c r="BA1414" s="479" t="s">
        <v>539</v>
      </c>
      <c r="BB1414" s="478"/>
      <c r="BC1414" s="479" t="s">
        <v>639</v>
      </c>
      <c r="BD1414" s="480" t="s">
        <v>748</v>
      </c>
      <c r="BL1414" s="90">
        <f t="shared" si="2256"/>
        <v>1</v>
      </c>
      <c r="BM1414" s="77">
        <f t="shared" si="2256"/>
        <v>3</v>
      </c>
      <c r="BN1414" s="77">
        <f t="shared" si="2256"/>
        <v>4</v>
      </c>
      <c r="BO1414" s="77">
        <f t="shared" si="2256"/>
        <v>4</v>
      </c>
      <c r="BP1414" s="77">
        <f t="shared" si="2256"/>
        <v>11</v>
      </c>
      <c r="BQ1414" s="77">
        <f t="shared" si="2256"/>
        <v>4</v>
      </c>
      <c r="BR1414" s="77">
        <f t="shared" si="2256"/>
        <v>4</v>
      </c>
      <c r="BS1414" s="77">
        <f t="shared" si="2256"/>
        <v>5</v>
      </c>
      <c r="BT1414" s="77">
        <f t="shared" si="2256"/>
        <v>4</v>
      </c>
      <c r="BU1414" s="77">
        <f t="shared" si="2256"/>
        <v>4</v>
      </c>
      <c r="BV1414" s="77">
        <f t="shared" si="2256"/>
        <v>5</v>
      </c>
      <c r="BW1414" s="77">
        <f t="shared" si="2256"/>
        <v>1</v>
      </c>
      <c r="BX1414" s="77">
        <f>(IF(Y1414="","",(IF(MID(Y1414,2,1)="-",LEFT(Y1414,1),LEFT(Y1414,2)))+0))</f>
        <v>1</v>
      </c>
      <c r="BY1414" s="77">
        <f>(IF(Z1414="","",(IF(MID(Z1414,2,1)="-",LEFT(Z1414,1),LEFT(Z1414,2)))+0))</f>
        <v>3</v>
      </c>
      <c r="BZ1414" s="77">
        <f>(IF(AA1414="","",(IF(MID(AA1414,2,1)="-",LEFT(AA1414,1),LEFT(AA1414,2)))+0))</f>
        <v>1</v>
      </c>
      <c r="CA1414" s="91"/>
      <c r="CB1414" s="77">
        <f>(IF(AC1414="","",(IF(MID(AC1414,2,1)="-",LEFT(AC1414,1),LEFT(AC1414,2)))+0))</f>
        <v>1</v>
      </c>
      <c r="CC1414" s="92">
        <f>(IF(AD1414="","",(IF(MID(AD1414,2,1)="-",LEFT(AD1414,1),LEFT(AD1414,2)))+0))</f>
        <v>2</v>
      </c>
      <c r="CJ1414" s="78"/>
      <c r="CK1414" s="90">
        <f t="shared" si="2257"/>
        <v>1</v>
      </c>
      <c r="CL1414" s="77">
        <f t="shared" si="2257"/>
        <v>0</v>
      </c>
      <c r="CM1414" s="77">
        <f t="shared" si="2257"/>
        <v>1</v>
      </c>
      <c r="CN1414" s="77">
        <f t="shared" si="2257"/>
        <v>1</v>
      </c>
      <c r="CO1414" s="77">
        <f t="shared" si="2257"/>
        <v>0</v>
      </c>
      <c r="CP1414" s="77">
        <f t="shared" si="2257"/>
        <v>3</v>
      </c>
      <c r="CQ1414" s="77">
        <f t="shared" si="2257"/>
        <v>0</v>
      </c>
      <c r="CR1414" s="77">
        <f t="shared" si="2257"/>
        <v>0</v>
      </c>
      <c r="CS1414" s="77">
        <f t="shared" si="2257"/>
        <v>1</v>
      </c>
      <c r="CT1414" s="77">
        <f t="shared" si="2257"/>
        <v>2</v>
      </c>
      <c r="CU1414" s="77">
        <f t="shared" si="2257"/>
        <v>1</v>
      </c>
      <c r="CV1414" s="77">
        <f t="shared" si="2257"/>
        <v>1</v>
      </c>
      <c r="CW1414" s="77">
        <f>(IF(Y1414="","",IF(RIGHT(Y1414,2)="10",RIGHT(Y1414,2),RIGHT(Y1414,1))+0))</f>
        <v>1</v>
      </c>
      <c r="CX1414" s="77">
        <f>(IF(Z1414="","",IF(RIGHT(Z1414,2)="10",RIGHT(Z1414,2),RIGHT(Z1414,1))+0))</f>
        <v>2</v>
      </c>
      <c r="CY1414" s="77">
        <f>(IF(AA1414="","",IF(RIGHT(AA1414,2)="10",RIGHT(AA1414,2),RIGHT(AA1414,1))+0))</f>
        <v>2</v>
      </c>
      <c r="CZ1414" s="91"/>
      <c r="DA1414" s="77">
        <f>(IF(AC1414="","",IF(RIGHT(AC1414,2)="10",RIGHT(AC1414,2),RIGHT(AC1414,1))+0))</f>
        <v>2</v>
      </c>
      <c r="DB1414" s="92">
        <f>(IF(AD1414="","",IF(RIGHT(AD1414,2)="10",RIGHT(AD1414,2),RIGHT(AD1414,1))+0))</f>
        <v>3</v>
      </c>
      <c r="DJ1414" s="347" t="str">
        <f t="shared" si="2258"/>
        <v>D</v>
      </c>
      <c r="DK1414" s="56" t="str">
        <f t="shared" si="2258"/>
        <v>H</v>
      </c>
      <c r="DL1414" s="56" t="str">
        <f t="shared" si="2258"/>
        <v>H</v>
      </c>
      <c r="DM1414" s="56" t="str">
        <f t="shared" si="2258"/>
        <v>H</v>
      </c>
      <c r="DN1414" s="56" t="str">
        <f t="shared" si="2258"/>
        <v>H</v>
      </c>
      <c r="DO1414" s="56" t="str">
        <f t="shared" si="2258"/>
        <v>H</v>
      </c>
      <c r="DP1414" s="56" t="str">
        <f t="shared" si="2258"/>
        <v>H</v>
      </c>
      <c r="DQ1414" s="56" t="str">
        <f t="shared" si="2258"/>
        <v>H</v>
      </c>
      <c r="DR1414" s="56" t="str">
        <f t="shared" si="2258"/>
        <v>H</v>
      </c>
      <c r="DS1414" s="56" t="str">
        <f t="shared" si="2258"/>
        <v>H</v>
      </c>
      <c r="DT1414" s="56" t="str">
        <f t="shared" si="2258"/>
        <v>H</v>
      </c>
      <c r="DU1414" s="56" t="str">
        <f t="shared" si="2258"/>
        <v>D</v>
      </c>
      <c r="DV1414" s="56" t="str">
        <f>(IF(Y1414="","",IF(BX1414&gt;CW1414,"H",IF(BX1414&lt;CW1414,"A","D"))))</f>
        <v>D</v>
      </c>
      <c r="DW1414" s="56" t="str">
        <f>(IF(Z1414="","",IF(BY1414&gt;CX1414,"H",IF(BY1414&lt;CX1414,"A","D"))))</f>
        <v>H</v>
      </c>
      <c r="DX1414" s="56" t="str">
        <f>(IF(AA1414="","",IF(BZ1414&gt;CY1414,"H",IF(BZ1414&lt;CY1414,"A","D"))))</f>
        <v>A</v>
      </c>
      <c r="DY1414" s="91"/>
      <c r="DZ1414" s="56" t="str">
        <f>(IF(AC1414="","",IF(CB1414&gt;DA1414,"H",IF(CB1414&lt;DA1414,"A","D"))))</f>
        <v>A</v>
      </c>
      <c r="EA1414" s="348" t="str">
        <f>(IF(AD1414="","",IF(CC1414&gt;DB1414,"H",IF(CC1414&lt;DB1414,"A","D"))))</f>
        <v>A</v>
      </c>
      <c r="EI1414" s="53" t="str">
        <f t="shared" si="2242"/>
        <v>Wealdstone</v>
      </c>
      <c r="EJ1414" s="79">
        <f t="shared" si="2259"/>
        <v>34</v>
      </c>
      <c r="EK1414" s="80">
        <f t="shared" si="2260"/>
        <v>11</v>
      </c>
      <c r="EL1414" s="80">
        <f t="shared" si="2261"/>
        <v>3</v>
      </c>
      <c r="EM1414" s="80">
        <f t="shared" si="2262"/>
        <v>3</v>
      </c>
      <c r="EN1414" s="80">
        <f>COUNTIF(DY$1399:DY$1416,"A")</f>
        <v>9</v>
      </c>
      <c r="EO1414" s="80">
        <f>COUNTIF(DY$1399:DY$1416,"D")</f>
        <v>5</v>
      </c>
      <c r="EP1414" s="80">
        <f>COUNTIF(DY$1399:DY$1416,"H")</f>
        <v>3</v>
      </c>
      <c r="EQ1414" s="79">
        <f t="shared" si="2263"/>
        <v>20</v>
      </c>
      <c r="ER1414" s="79">
        <f t="shared" si="2243"/>
        <v>8</v>
      </c>
      <c r="ES1414" s="79">
        <f t="shared" si="2243"/>
        <v>6</v>
      </c>
      <c r="ET1414" s="81">
        <f>SUM($BL1414:$CI1414)+SUM(CZ$1399:CZ$1416)</f>
        <v>91</v>
      </c>
      <c r="EU1414" s="81">
        <f>SUM($CK1414:$DH1414)+SUM(CA$1399:CA$1416)</f>
        <v>41</v>
      </c>
      <c r="EV1414" s="79">
        <f t="shared" si="2244"/>
        <v>68</v>
      </c>
      <c r="EW1414" s="81">
        <f t="shared" si="2264"/>
        <v>50</v>
      </c>
      <c r="EX1414" s="78"/>
      <c r="EY1414" s="80">
        <f t="shared" si="2245"/>
        <v>34</v>
      </c>
      <c r="EZ1414" s="80">
        <f t="shared" si="2246"/>
        <v>20</v>
      </c>
      <c r="FA1414" s="80">
        <f t="shared" si="2247"/>
        <v>8</v>
      </c>
      <c r="FB1414" s="80">
        <f t="shared" si="2248"/>
        <v>6</v>
      </c>
      <c r="FC1414" s="80">
        <f t="shared" si="2249"/>
        <v>91</v>
      </c>
      <c r="FD1414" s="80">
        <f t="shared" si="2250"/>
        <v>41</v>
      </c>
      <c r="FE1414" s="80">
        <f t="shared" si="2251"/>
        <v>68</v>
      </c>
      <c r="FF1414" s="80">
        <f t="shared" si="2252"/>
        <v>50</v>
      </c>
      <c r="FH1414" s="54">
        <f t="shared" si="2265"/>
        <v>0</v>
      </c>
      <c r="FI1414" s="54">
        <f t="shared" si="2266"/>
        <v>0</v>
      </c>
      <c r="FJ1414" s="54">
        <f t="shared" si="2253"/>
        <v>0</v>
      </c>
      <c r="FK1414" s="54">
        <f t="shared" si="2253"/>
        <v>0</v>
      </c>
      <c r="FL1414" s="54">
        <f t="shared" si="2253"/>
        <v>0</v>
      </c>
      <c r="FM1414" s="54">
        <f t="shared" si="2253"/>
        <v>0</v>
      </c>
      <c r="FN1414" s="54">
        <f t="shared" si="2253"/>
        <v>0</v>
      </c>
      <c r="FO1414" s="54">
        <f t="shared" si="2253"/>
        <v>0</v>
      </c>
      <c r="FQ1414" s="54" t="str">
        <f t="shared" si="2207"/>
        <v/>
      </c>
      <c r="FR1414" s="54" t="str">
        <f t="shared" si="2208"/>
        <v/>
      </c>
      <c r="FS1414" s="54" t="str">
        <f t="shared" si="2267"/>
        <v/>
      </c>
      <c r="FT1414" s="54" t="str">
        <f t="shared" si="2267"/>
        <v/>
      </c>
      <c r="FU1414" s="54" t="str">
        <f t="shared" si="2267"/>
        <v/>
      </c>
      <c r="FV1414" s="54" t="str">
        <f t="shared" si="2267"/>
        <v/>
      </c>
      <c r="FW1414" s="54" t="str">
        <f t="shared" si="2267"/>
        <v/>
      </c>
      <c r="FX1414" s="54" t="str">
        <f t="shared" si="2267"/>
        <v/>
      </c>
      <c r="FZ1414" s="58"/>
      <c r="GA1414" s="59"/>
      <c r="GB1414" s="60"/>
      <c r="GC1414" s="58"/>
      <c r="GD1414" s="59"/>
      <c r="GE1414" s="61"/>
      <c r="GF1414" s="58"/>
      <c r="GG1414" s="61"/>
      <c r="GH1414" s="61"/>
    </row>
    <row r="1415" spans="1:190" s="54" customFormat="1" ht="12" x14ac:dyDescent="0.25">
      <c r="A1415" s="54">
        <v>17</v>
      </c>
      <c r="B1415" s="54" t="s">
        <v>1787</v>
      </c>
      <c r="C1415" s="67">
        <v>34</v>
      </c>
      <c r="D1415" s="56">
        <v>7</v>
      </c>
      <c r="E1415" s="56">
        <v>3</v>
      </c>
      <c r="F1415" s="56">
        <v>24</v>
      </c>
      <c r="G1415" s="56">
        <v>37</v>
      </c>
      <c r="H1415" s="56">
        <v>102</v>
      </c>
      <c r="I1415" s="57">
        <v>24</v>
      </c>
      <c r="J1415" s="56">
        <f t="shared" si="2238"/>
        <v>-65</v>
      </c>
      <c r="L1415" s="82" t="s">
        <v>1771</v>
      </c>
      <c r="M1415" s="253" t="s">
        <v>99</v>
      </c>
      <c r="N1415" s="59" t="s">
        <v>124</v>
      </c>
      <c r="O1415" s="59" t="s">
        <v>60</v>
      </c>
      <c r="P1415" s="59" t="s">
        <v>177</v>
      </c>
      <c r="Q1415" s="59" t="s">
        <v>126</v>
      </c>
      <c r="R1415" s="59" t="s">
        <v>125</v>
      </c>
      <c r="S1415" s="59" t="s">
        <v>89</v>
      </c>
      <c r="T1415" s="59" t="s">
        <v>162</v>
      </c>
      <c r="U1415" s="59" t="s">
        <v>74</v>
      </c>
      <c r="V1415" s="59" t="s">
        <v>89</v>
      </c>
      <c r="W1415" s="59" t="s">
        <v>62</v>
      </c>
      <c r="X1415" s="59" t="s">
        <v>99</v>
      </c>
      <c r="Y1415" s="59" t="s">
        <v>59</v>
      </c>
      <c r="Z1415" s="59" t="s">
        <v>101</v>
      </c>
      <c r="AA1415" s="59" t="s">
        <v>58</v>
      </c>
      <c r="AB1415" s="59" t="s">
        <v>62</v>
      </c>
      <c r="AC1415" s="83"/>
      <c r="AD1415" s="85" t="s">
        <v>77</v>
      </c>
      <c r="AL1415" s="82" t="s">
        <v>1771</v>
      </c>
      <c r="AM1415" s="477" t="s">
        <v>246</v>
      </c>
      <c r="AN1415" s="479" t="s">
        <v>1612</v>
      </c>
      <c r="AO1415" s="479" t="s">
        <v>648</v>
      </c>
      <c r="AP1415" s="479" t="s">
        <v>490</v>
      </c>
      <c r="AQ1415" s="479" t="s">
        <v>483</v>
      </c>
      <c r="AR1415" s="479" t="s">
        <v>661</v>
      </c>
      <c r="AS1415" s="479" t="s">
        <v>506</v>
      </c>
      <c r="AT1415" s="479" t="s">
        <v>656</v>
      </c>
      <c r="AU1415" s="479" t="s">
        <v>271</v>
      </c>
      <c r="AV1415" s="479" t="s">
        <v>752</v>
      </c>
      <c r="AW1415" s="479" t="s">
        <v>675</v>
      </c>
      <c r="AX1415" s="479" t="s">
        <v>261</v>
      </c>
      <c r="AY1415" s="479" t="s">
        <v>505</v>
      </c>
      <c r="AZ1415" s="479" t="s">
        <v>681</v>
      </c>
      <c r="BA1415" s="479" t="s">
        <v>636</v>
      </c>
      <c r="BB1415" s="479" t="s">
        <v>274</v>
      </c>
      <c r="BC1415" s="478"/>
      <c r="BD1415" s="480" t="s">
        <v>662</v>
      </c>
      <c r="BL1415" s="90">
        <f t="shared" si="2256"/>
        <v>1</v>
      </c>
      <c r="BM1415" s="77">
        <f t="shared" si="2256"/>
        <v>0</v>
      </c>
      <c r="BN1415" s="77">
        <f t="shared" si="2256"/>
        <v>4</v>
      </c>
      <c r="BO1415" s="77">
        <f t="shared" si="2256"/>
        <v>2</v>
      </c>
      <c r="BP1415" s="77">
        <f t="shared" si="2256"/>
        <v>7</v>
      </c>
      <c r="BQ1415" s="77">
        <f t="shared" si="2256"/>
        <v>5</v>
      </c>
      <c r="BR1415" s="77">
        <f t="shared" si="2256"/>
        <v>3</v>
      </c>
      <c r="BS1415" s="77">
        <f t="shared" si="2256"/>
        <v>6</v>
      </c>
      <c r="BT1415" s="77">
        <f t="shared" si="2256"/>
        <v>1</v>
      </c>
      <c r="BU1415" s="77">
        <f t="shared" si="2256"/>
        <v>3</v>
      </c>
      <c r="BV1415" s="77">
        <f t="shared" si="2256"/>
        <v>1</v>
      </c>
      <c r="BW1415" s="77">
        <f t="shared" si="2256"/>
        <v>1</v>
      </c>
      <c r="BX1415" s="77">
        <f>(IF(Y1415="","",(IF(MID(Y1415,2,1)="-",LEFT(Y1415,1),LEFT(Y1415,2)))+0))</f>
        <v>4</v>
      </c>
      <c r="BY1415" s="77">
        <f>(IF(Z1415="","",(IF(MID(Z1415,2,1)="-",LEFT(Z1415,1),LEFT(Z1415,2)))+0))</f>
        <v>3</v>
      </c>
      <c r="BZ1415" s="77">
        <f>(IF(AA1415="","",(IF(MID(AA1415,2,1)="-",LEFT(AA1415,1),LEFT(AA1415,2)))+0))</f>
        <v>5</v>
      </c>
      <c r="CA1415" s="77">
        <f>(IF(AB1415="","",(IF(MID(AB1415,2,1)="-",LEFT(AB1415,1),LEFT(AB1415,2)))+0))</f>
        <v>1</v>
      </c>
      <c r="CB1415" s="91"/>
      <c r="CC1415" s="92">
        <f>(IF(AD1415="","",(IF(MID(AD1415,2,1)="-",LEFT(AD1415,1),LEFT(AD1415,2)))+0))</f>
        <v>2</v>
      </c>
      <c r="CJ1415" s="78"/>
      <c r="CK1415" s="90">
        <f t="shared" si="2257"/>
        <v>0</v>
      </c>
      <c r="CL1415" s="77">
        <f t="shared" si="2257"/>
        <v>0</v>
      </c>
      <c r="CM1415" s="77">
        <f t="shared" si="2257"/>
        <v>1</v>
      </c>
      <c r="CN1415" s="77">
        <f t="shared" si="2257"/>
        <v>0</v>
      </c>
      <c r="CO1415" s="77">
        <f t="shared" si="2257"/>
        <v>0</v>
      </c>
      <c r="CP1415" s="77">
        <f t="shared" si="2257"/>
        <v>0</v>
      </c>
      <c r="CQ1415" s="77">
        <f t="shared" si="2257"/>
        <v>0</v>
      </c>
      <c r="CR1415" s="77">
        <f t="shared" si="2257"/>
        <v>0</v>
      </c>
      <c r="CS1415" s="77">
        <f t="shared" si="2257"/>
        <v>2</v>
      </c>
      <c r="CT1415" s="77">
        <f t="shared" si="2257"/>
        <v>0</v>
      </c>
      <c r="CU1415" s="77">
        <f t="shared" si="2257"/>
        <v>1</v>
      </c>
      <c r="CV1415" s="77">
        <f t="shared" si="2257"/>
        <v>0</v>
      </c>
      <c r="CW1415" s="77">
        <f>(IF(Y1415="","",IF(RIGHT(Y1415,2)="10",RIGHT(Y1415,2),RIGHT(Y1415,1))+0))</f>
        <v>0</v>
      </c>
      <c r="CX1415" s="77">
        <f>(IF(Z1415="","",IF(RIGHT(Z1415,2)="10",RIGHT(Z1415,2),RIGHT(Z1415,1))+0))</f>
        <v>2</v>
      </c>
      <c r="CY1415" s="77">
        <f>(IF(AA1415="","",IF(RIGHT(AA1415,2)="10",RIGHT(AA1415,2),RIGHT(AA1415,1))+0))</f>
        <v>1</v>
      </c>
      <c r="CZ1415" s="77">
        <f>(IF(AB1415="","",IF(RIGHT(AB1415,2)="10",RIGHT(AB1415,2),RIGHT(AB1415,1))+0))</f>
        <v>1</v>
      </c>
      <c r="DA1415" s="91"/>
      <c r="DB1415" s="92">
        <f>(IF(AD1415="","",IF(RIGHT(AD1415,2)="10",RIGHT(AD1415,2),RIGHT(AD1415,1))+0))</f>
        <v>1</v>
      </c>
      <c r="DJ1415" s="347" t="str">
        <f t="shared" si="2258"/>
        <v>H</v>
      </c>
      <c r="DK1415" s="56" t="str">
        <f t="shared" si="2258"/>
        <v>D</v>
      </c>
      <c r="DL1415" s="56" t="str">
        <f t="shared" si="2258"/>
        <v>H</v>
      </c>
      <c r="DM1415" s="56" t="str">
        <f t="shared" si="2258"/>
        <v>H</v>
      </c>
      <c r="DN1415" s="56" t="str">
        <f t="shared" si="2258"/>
        <v>H</v>
      </c>
      <c r="DO1415" s="56" t="str">
        <f t="shared" si="2258"/>
        <v>H</v>
      </c>
      <c r="DP1415" s="56" t="str">
        <f t="shared" si="2258"/>
        <v>H</v>
      </c>
      <c r="DQ1415" s="56" t="str">
        <f t="shared" si="2258"/>
        <v>H</v>
      </c>
      <c r="DR1415" s="56" t="str">
        <f t="shared" si="2258"/>
        <v>A</v>
      </c>
      <c r="DS1415" s="56" t="str">
        <f t="shared" si="2258"/>
        <v>H</v>
      </c>
      <c r="DT1415" s="56" t="str">
        <f t="shared" si="2258"/>
        <v>D</v>
      </c>
      <c r="DU1415" s="56" t="str">
        <f t="shared" si="2258"/>
        <v>H</v>
      </c>
      <c r="DV1415" s="56" t="str">
        <f>(IF(Y1415="","",IF(BX1415&gt;CW1415,"H",IF(BX1415&lt;CW1415,"A","D"))))</f>
        <v>H</v>
      </c>
      <c r="DW1415" s="56" t="str">
        <f>(IF(Z1415="","",IF(BY1415&gt;CX1415,"H",IF(BY1415&lt;CX1415,"A","D"))))</f>
        <v>H</v>
      </c>
      <c r="DX1415" s="56" t="str">
        <f>(IF(AA1415="","",IF(BZ1415&gt;CY1415,"H",IF(BZ1415&lt;CY1415,"A","D"))))</f>
        <v>H</v>
      </c>
      <c r="DY1415" s="56" t="str">
        <f>(IF(AB1415="","",IF(CA1415&gt;CZ1415,"H",IF(CA1415&lt;CZ1415,"A","D"))))</f>
        <v>D</v>
      </c>
      <c r="DZ1415" s="91"/>
      <c r="EA1415" s="348" t="str">
        <f>(IF(AD1415="","",IF(CC1415&gt;DB1415,"H",IF(CC1415&lt;DB1415,"A","D"))))</f>
        <v>H</v>
      </c>
      <c r="EI1415" s="53" t="str">
        <f t="shared" si="2242"/>
        <v>Whyteleafe</v>
      </c>
      <c r="EJ1415" s="79">
        <f t="shared" si="2259"/>
        <v>34</v>
      </c>
      <c r="EK1415" s="80">
        <f t="shared" si="2260"/>
        <v>13</v>
      </c>
      <c r="EL1415" s="80">
        <f t="shared" si="2261"/>
        <v>3</v>
      </c>
      <c r="EM1415" s="80">
        <f t="shared" si="2262"/>
        <v>1</v>
      </c>
      <c r="EN1415" s="80">
        <f>COUNTIF(DZ$1399:DZ$1416,"A")</f>
        <v>12</v>
      </c>
      <c r="EO1415" s="80">
        <f>COUNTIF(DZ$1399:DZ$1416,"D")</f>
        <v>2</v>
      </c>
      <c r="EP1415" s="80">
        <f>COUNTIF(DZ$1399:DZ$1416,"H")</f>
        <v>3</v>
      </c>
      <c r="EQ1415" s="79">
        <f t="shared" si="2263"/>
        <v>25</v>
      </c>
      <c r="ER1415" s="79">
        <f t="shared" si="2243"/>
        <v>5</v>
      </c>
      <c r="ES1415" s="79">
        <f t="shared" si="2243"/>
        <v>4</v>
      </c>
      <c r="ET1415" s="81">
        <f>SUM($BL1415:$CI1415)+SUM(DA$1399:DA$1416)</f>
        <v>97</v>
      </c>
      <c r="EU1415" s="81">
        <f>SUM($CK1415:$DH1415)+SUM(CB$1399:CB$1416)</f>
        <v>30</v>
      </c>
      <c r="EV1415" s="79">
        <f t="shared" si="2244"/>
        <v>80</v>
      </c>
      <c r="EW1415" s="81">
        <f t="shared" si="2264"/>
        <v>67</v>
      </c>
      <c r="EX1415" s="78"/>
      <c r="EY1415" s="80">
        <f t="shared" si="2245"/>
        <v>34</v>
      </c>
      <c r="EZ1415" s="80">
        <f t="shared" si="2246"/>
        <v>25</v>
      </c>
      <c r="FA1415" s="80">
        <f t="shared" si="2247"/>
        <v>5</v>
      </c>
      <c r="FB1415" s="80">
        <f t="shared" si="2248"/>
        <v>4</v>
      </c>
      <c r="FC1415" s="80">
        <f t="shared" si="2249"/>
        <v>97</v>
      </c>
      <c r="FD1415" s="80">
        <f t="shared" si="2250"/>
        <v>30</v>
      </c>
      <c r="FE1415" s="80">
        <f t="shared" si="2251"/>
        <v>80</v>
      </c>
      <c r="FF1415" s="80">
        <f t="shared" si="2252"/>
        <v>67</v>
      </c>
      <c r="FH1415" s="54">
        <f t="shared" si="2265"/>
        <v>0</v>
      </c>
      <c r="FI1415" s="54">
        <f t="shared" si="2266"/>
        <v>0</v>
      </c>
      <c r="FJ1415" s="54">
        <f t="shared" si="2253"/>
        <v>0</v>
      </c>
      <c r="FK1415" s="54">
        <f t="shared" si="2253"/>
        <v>0</v>
      </c>
      <c r="FL1415" s="54">
        <f t="shared" si="2253"/>
        <v>0</v>
      </c>
      <c r="FM1415" s="54">
        <f t="shared" si="2253"/>
        <v>0</v>
      </c>
      <c r="FN1415" s="54">
        <f t="shared" si="2253"/>
        <v>0</v>
      </c>
      <c r="FO1415" s="54">
        <f t="shared" si="2253"/>
        <v>0</v>
      </c>
      <c r="FQ1415" s="54" t="str">
        <f t="shared" si="2207"/>
        <v/>
      </c>
      <c r="FR1415" s="54" t="str">
        <f t="shared" si="2208"/>
        <v/>
      </c>
      <c r="FS1415" s="54" t="str">
        <f t="shared" si="2267"/>
        <v/>
      </c>
      <c r="FT1415" s="54" t="str">
        <f t="shared" si="2267"/>
        <v/>
      </c>
      <c r="FU1415" s="54" t="str">
        <f t="shared" si="2267"/>
        <v/>
      </c>
      <c r="FV1415" s="54" t="str">
        <f t="shared" si="2267"/>
        <v/>
      </c>
      <c r="FW1415" s="54" t="str">
        <f t="shared" si="2267"/>
        <v/>
      </c>
      <c r="FX1415" s="54" t="str">
        <f t="shared" si="2267"/>
        <v/>
      </c>
      <c r="FZ1415" s="58"/>
      <c r="GA1415" s="59"/>
      <c r="GB1415" s="60"/>
      <c r="GC1415" s="58"/>
      <c r="GD1415" s="59"/>
      <c r="GE1415" s="61"/>
      <c r="GF1415" s="58"/>
      <c r="GG1415" s="61"/>
      <c r="GH1415" s="61"/>
    </row>
    <row r="1416" spans="1:190" s="54" customFormat="1" ht="12.6" thickBot="1" x14ac:dyDescent="0.3">
      <c r="A1416" s="54">
        <v>18</v>
      </c>
      <c r="B1416" s="54" t="s">
        <v>1822</v>
      </c>
      <c r="C1416" s="67">
        <v>34</v>
      </c>
      <c r="D1416" s="56">
        <v>6</v>
      </c>
      <c r="E1416" s="56">
        <v>4</v>
      </c>
      <c r="F1416" s="56">
        <v>24</v>
      </c>
      <c r="G1416" s="56">
        <v>44</v>
      </c>
      <c r="H1416" s="56">
        <v>124</v>
      </c>
      <c r="I1416" s="57">
        <v>22</v>
      </c>
      <c r="J1416" s="56">
        <f t="shared" si="2238"/>
        <v>-80</v>
      </c>
      <c r="L1416" s="101" t="s">
        <v>1145</v>
      </c>
      <c r="M1416" s="257" t="s">
        <v>304</v>
      </c>
      <c r="N1416" s="102" t="s">
        <v>200</v>
      </c>
      <c r="O1416" s="102" t="s">
        <v>62</v>
      </c>
      <c r="P1416" s="102" t="s">
        <v>59</v>
      </c>
      <c r="Q1416" s="102" t="s">
        <v>60</v>
      </c>
      <c r="R1416" s="102" t="s">
        <v>74</v>
      </c>
      <c r="S1416" s="102" t="s">
        <v>101</v>
      </c>
      <c r="T1416" s="102" t="s">
        <v>304</v>
      </c>
      <c r="U1416" s="102" t="s">
        <v>103</v>
      </c>
      <c r="V1416" s="102" t="s">
        <v>177</v>
      </c>
      <c r="W1416" s="102" t="s">
        <v>99</v>
      </c>
      <c r="X1416" s="102" t="s">
        <v>77</v>
      </c>
      <c r="Y1416" s="102" t="s">
        <v>87</v>
      </c>
      <c r="Z1416" s="102" t="s">
        <v>219</v>
      </c>
      <c r="AA1416" s="102" t="s">
        <v>200</v>
      </c>
      <c r="AB1416" s="102" t="s">
        <v>103</v>
      </c>
      <c r="AC1416" s="102" t="s">
        <v>150</v>
      </c>
      <c r="AD1416" s="104"/>
      <c r="AL1416" s="101" t="s">
        <v>1145</v>
      </c>
      <c r="AM1416" s="482" t="s">
        <v>669</v>
      </c>
      <c r="AN1416" s="483" t="s">
        <v>656</v>
      </c>
      <c r="AO1416" s="483" t="s">
        <v>246</v>
      </c>
      <c r="AP1416" s="483" t="s">
        <v>274</v>
      </c>
      <c r="AQ1416" s="483" t="s">
        <v>636</v>
      </c>
      <c r="AR1416" s="483" t="s">
        <v>648</v>
      </c>
      <c r="AS1416" s="483" t="s">
        <v>505</v>
      </c>
      <c r="AT1416" s="483" t="s">
        <v>261</v>
      </c>
      <c r="AU1416" s="483" t="s">
        <v>635</v>
      </c>
      <c r="AV1416" s="483" t="s">
        <v>492</v>
      </c>
      <c r="AW1416" s="483" t="s">
        <v>270</v>
      </c>
      <c r="AX1416" s="483" t="s">
        <v>638</v>
      </c>
      <c r="AY1416" s="483" t="s">
        <v>1279</v>
      </c>
      <c r="AZ1416" s="483" t="s">
        <v>665</v>
      </c>
      <c r="BA1416" s="483" t="s">
        <v>681</v>
      </c>
      <c r="BB1416" s="483" t="s">
        <v>1090</v>
      </c>
      <c r="BC1416" s="483" t="s">
        <v>272</v>
      </c>
      <c r="BD1416" s="484"/>
      <c r="BL1416" s="107">
        <f t="shared" si="2256"/>
        <v>4</v>
      </c>
      <c r="BM1416" s="108">
        <f t="shared" si="2256"/>
        <v>2</v>
      </c>
      <c r="BN1416" s="108">
        <f t="shared" si="2256"/>
        <v>1</v>
      </c>
      <c r="BO1416" s="108">
        <f t="shared" si="2256"/>
        <v>4</v>
      </c>
      <c r="BP1416" s="108">
        <f t="shared" si="2256"/>
        <v>4</v>
      </c>
      <c r="BQ1416" s="108">
        <f t="shared" si="2256"/>
        <v>1</v>
      </c>
      <c r="BR1416" s="108">
        <f t="shared" si="2256"/>
        <v>3</v>
      </c>
      <c r="BS1416" s="108">
        <f t="shared" si="2256"/>
        <v>4</v>
      </c>
      <c r="BT1416" s="108">
        <f t="shared" si="2256"/>
        <v>1</v>
      </c>
      <c r="BU1416" s="108">
        <f t="shared" si="2256"/>
        <v>2</v>
      </c>
      <c r="BV1416" s="108">
        <f t="shared" si="2256"/>
        <v>1</v>
      </c>
      <c r="BW1416" s="108">
        <f t="shared" si="2256"/>
        <v>2</v>
      </c>
      <c r="BX1416" s="108">
        <f>(IF(Y1416="","",(IF(MID(Y1416,2,1)="-",LEFT(Y1416,1),LEFT(Y1416,2)))+0))</f>
        <v>3</v>
      </c>
      <c r="BY1416" s="108">
        <f>(IF(Z1416="","",(IF(MID(Z1416,2,1)="-",LEFT(Z1416,1),LEFT(Z1416,2)))+0))</f>
        <v>0</v>
      </c>
      <c r="BZ1416" s="108">
        <f>(IF(AA1416="","",(IF(MID(AA1416,2,1)="-",LEFT(AA1416,1),LEFT(AA1416,2)))+0))</f>
        <v>2</v>
      </c>
      <c r="CA1416" s="108">
        <f>(IF(AB1416="","",(IF(MID(AB1416,2,1)="-",LEFT(AB1416,1),LEFT(AB1416,2)))+0))</f>
        <v>1</v>
      </c>
      <c r="CB1416" s="108">
        <f>(IF(AC1416="","",(IF(MID(AC1416,2,1)="-",LEFT(AC1416,1),LEFT(AC1416,2)))+0))</f>
        <v>3</v>
      </c>
      <c r="CC1416" s="109"/>
      <c r="CK1416" s="107">
        <f t="shared" si="2257"/>
        <v>2</v>
      </c>
      <c r="CL1416" s="108">
        <f t="shared" si="2257"/>
        <v>2</v>
      </c>
      <c r="CM1416" s="108">
        <f t="shared" si="2257"/>
        <v>1</v>
      </c>
      <c r="CN1416" s="108">
        <f t="shared" si="2257"/>
        <v>0</v>
      </c>
      <c r="CO1416" s="108">
        <f t="shared" si="2257"/>
        <v>1</v>
      </c>
      <c r="CP1416" s="108">
        <f t="shared" si="2257"/>
        <v>2</v>
      </c>
      <c r="CQ1416" s="108">
        <f t="shared" si="2257"/>
        <v>2</v>
      </c>
      <c r="CR1416" s="108">
        <f t="shared" si="2257"/>
        <v>2</v>
      </c>
      <c r="CS1416" s="108">
        <f t="shared" si="2257"/>
        <v>3</v>
      </c>
      <c r="CT1416" s="108">
        <f t="shared" si="2257"/>
        <v>0</v>
      </c>
      <c r="CU1416" s="108">
        <f t="shared" si="2257"/>
        <v>0</v>
      </c>
      <c r="CV1416" s="108">
        <f t="shared" si="2257"/>
        <v>1</v>
      </c>
      <c r="CW1416" s="108">
        <f>(IF(Y1416="","",IF(RIGHT(Y1416,2)="10",RIGHT(Y1416,2),RIGHT(Y1416,1))+0))</f>
        <v>3</v>
      </c>
      <c r="CX1416" s="108">
        <f>(IF(Z1416="","",IF(RIGHT(Z1416,2)="10",RIGHT(Z1416,2),RIGHT(Z1416,1))+0))</f>
        <v>6</v>
      </c>
      <c r="CY1416" s="108">
        <f>(IF(AA1416="","",IF(RIGHT(AA1416,2)="10",RIGHT(AA1416,2),RIGHT(AA1416,1))+0))</f>
        <v>2</v>
      </c>
      <c r="CZ1416" s="108">
        <f>(IF(AB1416="","",IF(RIGHT(AB1416,2)="10",RIGHT(AB1416,2),RIGHT(AB1416,1))+0))</f>
        <v>3</v>
      </c>
      <c r="DA1416" s="108">
        <f>(IF(AC1416="","",IF(RIGHT(AC1416,2)="10",RIGHT(AC1416,2),RIGHT(AC1416,1))+0))</f>
        <v>1</v>
      </c>
      <c r="DB1416" s="109"/>
      <c r="DJ1416" s="351" t="str">
        <f t="shared" si="2258"/>
        <v>H</v>
      </c>
      <c r="DK1416" s="352" t="str">
        <f t="shared" si="2258"/>
        <v>D</v>
      </c>
      <c r="DL1416" s="352" t="str">
        <f t="shared" si="2258"/>
        <v>D</v>
      </c>
      <c r="DM1416" s="352" t="str">
        <f t="shared" si="2258"/>
        <v>H</v>
      </c>
      <c r="DN1416" s="352" t="str">
        <f t="shared" si="2258"/>
        <v>H</v>
      </c>
      <c r="DO1416" s="352" t="str">
        <f t="shared" si="2258"/>
        <v>A</v>
      </c>
      <c r="DP1416" s="352" t="str">
        <f t="shared" si="2258"/>
        <v>H</v>
      </c>
      <c r="DQ1416" s="352" t="str">
        <f t="shared" si="2258"/>
        <v>H</v>
      </c>
      <c r="DR1416" s="352" t="str">
        <f t="shared" si="2258"/>
        <v>A</v>
      </c>
      <c r="DS1416" s="352" t="str">
        <f t="shared" si="2258"/>
        <v>H</v>
      </c>
      <c r="DT1416" s="352" t="str">
        <f t="shared" si="2258"/>
        <v>H</v>
      </c>
      <c r="DU1416" s="352" t="str">
        <f t="shared" si="2258"/>
        <v>H</v>
      </c>
      <c r="DV1416" s="352" t="str">
        <f>(IF(Y1416="","",IF(BX1416&gt;CW1416,"H",IF(BX1416&lt;CW1416,"A","D"))))</f>
        <v>D</v>
      </c>
      <c r="DW1416" s="352" t="str">
        <f>(IF(Z1416="","",IF(BY1416&gt;CX1416,"H",IF(BY1416&lt;CX1416,"A","D"))))</f>
        <v>A</v>
      </c>
      <c r="DX1416" s="352" t="str">
        <f>(IF(AA1416="","",IF(BZ1416&gt;CY1416,"H",IF(BZ1416&lt;CY1416,"A","D"))))</f>
        <v>D</v>
      </c>
      <c r="DY1416" s="352" t="str">
        <f>(IF(AB1416="","",IF(CA1416&gt;CZ1416,"H",IF(CA1416&lt;CZ1416,"A","D"))))</f>
        <v>A</v>
      </c>
      <c r="DZ1416" s="352" t="str">
        <f>(IF(AC1416="","",IF(CB1416&gt;DA1416,"H",IF(CB1416&lt;DA1416,"A","D"))))</f>
        <v>H</v>
      </c>
      <c r="EA1416" s="109"/>
      <c r="EI1416" s="53" t="str">
        <f t="shared" si="2242"/>
        <v>Windsor &amp; Eton</v>
      </c>
      <c r="EJ1416" s="79">
        <f t="shared" si="2259"/>
        <v>34</v>
      </c>
      <c r="EK1416" s="80">
        <f t="shared" si="2260"/>
        <v>9</v>
      </c>
      <c r="EL1416" s="80">
        <f t="shared" si="2261"/>
        <v>4</v>
      </c>
      <c r="EM1416" s="80">
        <f t="shared" si="2262"/>
        <v>4</v>
      </c>
      <c r="EN1416" s="80">
        <f>COUNTIF(EA$1399:EA$1416,"A")</f>
        <v>6</v>
      </c>
      <c r="EO1416" s="80">
        <f>COUNTIF(EA$1399:EA$1416,"D")</f>
        <v>3</v>
      </c>
      <c r="EP1416" s="80">
        <f>COUNTIF(EA$1399:EA$1416,"H")</f>
        <v>8</v>
      </c>
      <c r="EQ1416" s="79">
        <f t="shared" si="2263"/>
        <v>15</v>
      </c>
      <c r="ER1416" s="79">
        <f t="shared" si="2243"/>
        <v>7</v>
      </c>
      <c r="ES1416" s="79">
        <f t="shared" si="2243"/>
        <v>12</v>
      </c>
      <c r="ET1416" s="81">
        <f>SUM($BL1416:$CI1416)+SUM(DB$1399:DB$1416)</f>
        <v>75</v>
      </c>
      <c r="EU1416" s="81">
        <f>SUM($CK1416:$DH1416)+SUM(CC$1399:CC$1416)</f>
        <v>64</v>
      </c>
      <c r="EV1416" s="79">
        <f t="shared" si="2244"/>
        <v>52</v>
      </c>
      <c r="EW1416" s="81">
        <f t="shared" si="2264"/>
        <v>11</v>
      </c>
      <c r="EY1416" s="80">
        <f t="shared" si="2245"/>
        <v>34</v>
      </c>
      <c r="EZ1416" s="80">
        <f t="shared" si="2246"/>
        <v>15</v>
      </c>
      <c r="FA1416" s="80">
        <f t="shared" si="2247"/>
        <v>7</v>
      </c>
      <c r="FB1416" s="80">
        <f t="shared" si="2248"/>
        <v>12</v>
      </c>
      <c r="FC1416" s="80">
        <f t="shared" si="2249"/>
        <v>75</v>
      </c>
      <c r="FD1416" s="80">
        <f t="shared" si="2250"/>
        <v>64</v>
      </c>
      <c r="FE1416" s="80">
        <f t="shared" si="2251"/>
        <v>52</v>
      </c>
      <c r="FF1416" s="80">
        <f t="shared" si="2252"/>
        <v>11</v>
      </c>
      <c r="FH1416" s="54">
        <f t="shared" si="2265"/>
        <v>0</v>
      </c>
      <c r="FI1416" s="54">
        <f t="shared" si="2266"/>
        <v>0</v>
      </c>
      <c r="FJ1416" s="54">
        <f t="shared" si="2253"/>
        <v>0</v>
      </c>
      <c r="FK1416" s="54">
        <f t="shared" si="2253"/>
        <v>0</v>
      </c>
      <c r="FL1416" s="54">
        <f t="shared" si="2253"/>
        <v>0</v>
      </c>
      <c r="FM1416" s="54">
        <f t="shared" si="2253"/>
        <v>0</v>
      </c>
      <c r="FN1416" s="54">
        <f t="shared" si="2253"/>
        <v>0</v>
      </c>
      <c r="FO1416" s="54">
        <f t="shared" si="2253"/>
        <v>0</v>
      </c>
      <c r="FQ1416" s="54" t="str">
        <f t="shared" si="2207"/>
        <v/>
      </c>
      <c r="FR1416" s="54" t="str">
        <f t="shared" si="2208"/>
        <v/>
      </c>
      <c r="FS1416" s="54" t="str">
        <f t="shared" si="2267"/>
        <v/>
      </c>
      <c r="FT1416" s="54" t="str">
        <f t="shared" si="2267"/>
        <v/>
      </c>
      <c r="FU1416" s="54" t="str">
        <f t="shared" si="2267"/>
        <v/>
      </c>
      <c r="FV1416" s="54" t="str">
        <f t="shared" si="2267"/>
        <v/>
      </c>
      <c r="FW1416" s="54" t="str">
        <f t="shared" si="2267"/>
        <v/>
      </c>
      <c r="FX1416" s="54" t="str">
        <f t="shared" si="2267"/>
        <v/>
      </c>
      <c r="FZ1416" s="58"/>
      <c r="GA1416" s="59"/>
      <c r="GB1416" s="60"/>
      <c r="GC1416" s="58"/>
      <c r="GD1416" s="59"/>
      <c r="GE1416" s="61"/>
      <c r="GF1416" s="58"/>
      <c r="GG1416" s="61"/>
      <c r="GH1416" s="61"/>
    </row>
    <row r="1417" spans="1:190" s="54" customFormat="1" ht="12" x14ac:dyDescent="0.25">
      <c r="C1417" s="56"/>
      <c r="D1417" s="115">
        <f>SUM(D1399:D1416)</f>
        <v>256</v>
      </c>
      <c r="E1417" s="115">
        <f>SUM(E1399:E1416)</f>
        <v>100</v>
      </c>
      <c r="F1417" s="115">
        <f>SUM(F1399:F1416)</f>
        <v>256</v>
      </c>
      <c r="G1417" s="115">
        <f>SUM(G1399:G1416)</f>
        <v>1167</v>
      </c>
      <c r="H1417" s="115">
        <f>SUM(H1399:H1416)</f>
        <v>1167</v>
      </c>
      <c r="I1417" s="57"/>
      <c r="J1417" s="115">
        <f>SUM(J1399:J1416)</f>
        <v>0</v>
      </c>
      <c r="FQ1417" s="54" t="str">
        <f t="shared" si="2207"/>
        <v/>
      </c>
      <c r="FR1417" s="54" t="str">
        <f t="shared" si="2208"/>
        <v/>
      </c>
      <c r="FS1417" s="54" t="str">
        <f t="shared" si="2267"/>
        <v/>
      </c>
      <c r="FT1417" s="54" t="str">
        <f t="shared" si="2267"/>
        <v/>
      </c>
      <c r="FU1417" s="54" t="str">
        <f t="shared" si="2267"/>
        <v/>
      </c>
      <c r="FV1417" s="54" t="str">
        <f t="shared" si="2267"/>
        <v/>
      </c>
      <c r="FW1417" s="54" t="str">
        <f t="shared" si="2267"/>
        <v/>
      </c>
      <c r="FX1417" s="54" t="str">
        <f t="shared" si="2267"/>
        <v/>
      </c>
      <c r="FZ1417" s="58"/>
      <c r="GA1417" s="59"/>
      <c r="GB1417" s="60"/>
      <c r="GC1417" s="58"/>
      <c r="GD1417" s="59"/>
      <c r="GE1417" s="61"/>
      <c r="GF1417" s="58"/>
      <c r="GG1417" s="61"/>
      <c r="GH1417" s="61"/>
    </row>
    <row r="1418" spans="1:190" s="54" customFormat="1" ht="12.6" thickBot="1" x14ac:dyDescent="0.3">
      <c r="A1418" s="53" t="s">
        <v>1976</v>
      </c>
      <c r="B1418" s="53"/>
      <c r="C1418" s="55" t="s">
        <v>1832</v>
      </c>
      <c r="D1418" s="57"/>
      <c r="E1418" s="57"/>
      <c r="F1418" s="57"/>
      <c r="G1418" s="57"/>
      <c r="H1418" s="57"/>
      <c r="I1418" s="57"/>
      <c r="J1418" s="57"/>
      <c r="L1418" s="53"/>
      <c r="AL1418" s="53"/>
      <c r="FQ1418" s="54" t="str">
        <f t="shared" si="2207"/>
        <v/>
      </c>
      <c r="FR1418" s="54" t="str">
        <f t="shared" si="2208"/>
        <v/>
      </c>
      <c r="FS1418" s="54" t="str">
        <f t="shared" si="2267"/>
        <v/>
      </c>
      <c r="FT1418" s="54" t="str">
        <f t="shared" si="2267"/>
        <v/>
      </c>
      <c r="FU1418" s="54" t="str">
        <f t="shared" si="2267"/>
        <v/>
      </c>
      <c r="FV1418" s="54" t="str">
        <f t="shared" si="2267"/>
        <v/>
      </c>
      <c r="FW1418" s="54" t="str">
        <f t="shared" si="2267"/>
        <v/>
      </c>
      <c r="FX1418" s="54" t="str">
        <f t="shared" si="2267"/>
        <v/>
      </c>
      <c r="FZ1418" s="58"/>
      <c r="GA1418" s="59"/>
      <c r="GB1418" s="60"/>
      <c r="GC1418" s="58"/>
      <c r="GD1418" s="59"/>
      <c r="GE1418" s="61"/>
      <c r="GF1418" s="58"/>
      <c r="GG1418" s="61"/>
      <c r="GH1418" s="61"/>
    </row>
    <row r="1419" spans="1:190" s="54" customFormat="1" ht="12.6" thickBot="1" x14ac:dyDescent="0.3">
      <c r="A1419" s="53" t="s">
        <v>33</v>
      </c>
      <c r="B1419" s="53" t="s">
        <v>34</v>
      </c>
      <c r="C1419" s="57" t="s">
        <v>35</v>
      </c>
      <c r="D1419" s="57" t="s">
        <v>36</v>
      </c>
      <c r="E1419" s="57" t="s">
        <v>37</v>
      </c>
      <c r="F1419" s="57" t="s">
        <v>38</v>
      </c>
      <c r="G1419" s="57" t="s">
        <v>39</v>
      </c>
      <c r="H1419" s="57" t="s">
        <v>40</v>
      </c>
      <c r="I1419" s="57" t="s">
        <v>41</v>
      </c>
      <c r="J1419" s="57" t="s">
        <v>819</v>
      </c>
      <c r="L1419" s="403" t="s">
        <v>18</v>
      </c>
      <c r="M1419" s="63" t="s">
        <v>1977</v>
      </c>
      <c r="N1419" s="63" t="s">
        <v>1798</v>
      </c>
      <c r="O1419" s="63" t="s">
        <v>1703</v>
      </c>
      <c r="P1419" s="63" t="s">
        <v>1780</v>
      </c>
      <c r="Q1419" s="63" t="s">
        <v>1922</v>
      </c>
      <c r="R1419" s="63" t="s">
        <v>1907</v>
      </c>
      <c r="S1419" s="63" t="s">
        <v>1913</v>
      </c>
      <c r="T1419" s="63" t="s">
        <v>1349</v>
      </c>
      <c r="U1419" s="63" t="s">
        <v>1933</v>
      </c>
      <c r="V1419" s="63" t="s">
        <v>1953</v>
      </c>
      <c r="W1419" s="63" t="s">
        <v>1968</v>
      </c>
      <c r="X1419" s="63" t="s">
        <v>1978</v>
      </c>
      <c r="Y1419" s="63" t="s">
        <v>1837</v>
      </c>
      <c r="Z1419" s="63" t="s">
        <v>1947</v>
      </c>
      <c r="AA1419" s="63" t="s">
        <v>746</v>
      </c>
      <c r="AB1419" s="63" t="s">
        <v>1123</v>
      </c>
      <c r="AC1419" s="63" t="s">
        <v>1684</v>
      </c>
      <c r="AD1419" s="65" t="s">
        <v>1973</v>
      </c>
      <c r="AL1419" s="403" t="s">
        <v>18</v>
      </c>
      <c r="AM1419" s="63" t="s">
        <v>1977</v>
      </c>
      <c r="AN1419" s="63" t="s">
        <v>1798</v>
      </c>
      <c r="AO1419" s="63" t="s">
        <v>1703</v>
      </c>
      <c r="AP1419" s="63" t="s">
        <v>1780</v>
      </c>
      <c r="AQ1419" s="63" t="s">
        <v>1922</v>
      </c>
      <c r="AR1419" s="63" t="s">
        <v>1907</v>
      </c>
      <c r="AS1419" s="63" t="s">
        <v>1913</v>
      </c>
      <c r="AT1419" s="63" t="s">
        <v>1349</v>
      </c>
      <c r="AU1419" s="63" t="s">
        <v>1933</v>
      </c>
      <c r="AV1419" s="63" t="s">
        <v>1953</v>
      </c>
      <c r="AW1419" s="63" t="s">
        <v>1968</v>
      </c>
      <c r="AX1419" s="63" t="s">
        <v>1978</v>
      </c>
      <c r="AY1419" s="63" t="s">
        <v>1837</v>
      </c>
      <c r="AZ1419" s="63" t="s">
        <v>1947</v>
      </c>
      <c r="BA1419" s="63" t="s">
        <v>746</v>
      </c>
      <c r="BB1419" s="63" t="s">
        <v>1123</v>
      </c>
      <c r="BC1419" s="63" t="s">
        <v>1684</v>
      </c>
      <c r="BD1419" s="65" t="s">
        <v>1973</v>
      </c>
      <c r="EJ1419" s="56" t="s">
        <v>35</v>
      </c>
      <c r="EK1419" s="56" t="s">
        <v>51</v>
      </c>
      <c r="EL1419" s="56" t="s">
        <v>52</v>
      </c>
      <c r="EM1419" s="56" t="s">
        <v>53</v>
      </c>
      <c r="EN1419" s="56" t="s">
        <v>54</v>
      </c>
      <c r="EO1419" s="56" t="s">
        <v>55</v>
      </c>
      <c r="EP1419" s="56" t="s">
        <v>56</v>
      </c>
      <c r="EQ1419" s="56" t="s">
        <v>36</v>
      </c>
      <c r="ER1419" s="56" t="s">
        <v>37</v>
      </c>
      <c r="ES1419" s="56" t="s">
        <v>38</v>
      </c>
      <c r="ET1419" s="56" t="s">
        <v>39</v>
      </c>
      <c r="EU1419" s="56" t="s">
        <v>40</v>
      </c>
      <c r="EV1419" s="56" t="s">
        <v>41</v>
      </c>
      <c r="EW1419" s="56" t="s">
        <v>819</v>
      </c>
      <c r="EX1419" s="56"/>
      <c r="EY1419" s="56" t="s">
        <v>35</v>
      </c>
      <c r="EZ1419" s="56" t="s">
        <v>36</v>
      </c>
      <c r="FA1419" s="56" t="s">
        <v>37</v>
      </c>
      <c r="FB1419" s="56" t="s">
        <v>38</v>
      </c>
      <c r="FC1419" s="56" t="s">
        <v>39</v>
      </c>
      <c r="FD1419" s="56" t="s">
        <v>40</v>
      </c>
      <c r="FE1419" s="56" t="s">
        <v>41</v>
      </c>
      <c r="FF1419" s="56" t="s">
        <v>819</v>
      </c>
      <c r="FR1419" s="56" t="s">
        <v>35</v>
      </c>
      <c r="FS1419" s="56" t="s">
        <v>36</v>
      </c>
      <c r="FT1419" s="56" t="s">
        <v>37</v>
      </c>
      <c r="FU1419" s="56" t="s">
        <v>38</v>
      </c>
      <c r="FV1419" s="56" t="s">
        <v>39</v>
      </c>
      <c r="FW1419" s="56" t="s">
        <v>40</v>
      </c>
      <c r="FX1419" s="56" t="s">
        <v>41</v>
      </c>
      <c r="FZ1419" s="58"/>
      <c r="GA1419" s="59"/>
      <c r="GB1419" s="60"/>
      <c r="GC1419" s="58"/>
      <c r="GD1419" s="59"/>
      <c r="GE1419" s="61"/>
      <c r="GF1419" s="58"/>
      <c r="GG1419" s="61"/>
      <c r="GH1419" s="61"/>
    </row>
    <row r="1420" spans="1:190" s="54" customFormat="1" ht="12" x14ac:dyDescent="0.25">
      <c r="A1420" s="54">
        <v>1</v>
      </c>
      <c r="B1420" s="54" t="s">
        <v>1979</v>
      </c>
      <c r="C1420" s="67">
        <v>34</v>
      </c>
      <c r="D1420" s="67">
        <v>25</v>
      </c>
      <c r="E1420" s="67">
        <v>5</v>
      </c>
      <c r="F1420" s="67">
        <v>4</v>
      </c>
      <c r="G1420" s="67">
        <v>82</v>
      </c>
      <c r="H1420" s="67">
        <v>27</v>
      </c>
      <c r="I1420" s="68">
        <v>80</v>
      </c>
      <c r="J1420" s="56">
        <f t="shared" ref="J1420:J1437" si="2268">G1420-H1420</f>
        <v>55</v>
      </c>
      <c r="L1420" s="66" t="s">
        <v>1980</v>
      </c>
      <c r="M1420" s="71"/>
      <c r="N1420" s="63" t="s">
        <v>60</v>
      </c>
      <c r="O1420" s="63" t="s">
        <v>177</v>
      </c>
      <c r="P1420" s="63" t="s">
        <v>62</v>
      </c>
      <c r="Q1420" s="63" t="s">
        <v>111</v>
      </c>
      <c r="R1420" s="63" t="s">
        <v>150</v>
      </c>
      <c r="S1420" s="63" t="s">
        <v>58</v>
      </c>
      <c r="T1420" s="63" t="s">
        <v>150</v>
      </c>
      <c r="U1420" s="63" t="s">
        <v>176</v>
      </c>
      <c r="V1420" s="63" t="s">
        <v>59</v>
      </c>
      <c r="W1420" s="63" t="s">
        <v>58</v>
      </c>
      <c r="X1420" s="63" t="s">
        <v>85</v>
      </c>
      <c r="Y1420" s="63" t="s">
        <v>502</v>
      </c>
      <c r="Z1420" s="63" t="s">
        <v>62</v>
      </c>
      <c r="AA1420" s="63" t="s">
        <v>77</v>
      </c>
      <c r="AB1420" s="63" t="s">
        <v>62</v>
      </c>
      <c r="AC1420" s="63" t="s">
        <v>148</v>
      </c>
      <c r="AD1420" s="65" t="s">
        <v>99</v>
      </c>
      <c r="AL1420" s="66" t="s">
        <v>1980</v>
      </c>
      <c r="AM1420" s="71"/>
      <c r="AN1420" s="63" t="s">
        <v>591</v>
      </c>
      <c r="AO1420" s="63" t="s">
        <v>365</v>
      </c>
      <c r="AP1420" s="63" t="s">
        <v>506</v>
      </c>
      <c r="AQ1420" s="63" t="s">
        <v>1631</v>
      </c>
      <c r="AR1420" s="63" t="s">
        <v>539</v>
      </c>
      <c r="AS1420" s="63" t="s">
        <v>719</v>
      </c>
      <c r="AT1420" s="63" t="s">
        <v>328</v>
      </c>
      <c r="AU1420" s="63" t="s">
        <v>320</v>
      </c>
      <c r="AV1420" s="63" t="s">
        <v>370</v>
      </c>
      <c r="AW1420" s="63" t="s">
        <v>340</v>
      </c>
      <c r="AX1420" s="63" t="s">
        <v>508</v>
      </c>
      <c r="AY1420" s="63" t="s">
        <v>780</v>
      </c>
      <c r="AZ1420" s="63" t="s">
        <v>373</v>
      </c>
      <c r="BA1420" s="63" t="s">
        <v>711</v>
      </c>
      <c r="BB1420" s="63" t="s">
        <v>326</v>
      </c>
      <c r="BC1420" s="63" t="s">
        <v>151</v>
      </c>
      <c r="BD1420" s="65" t="s">
        <v>311</v>
      </c>
      <c r="BL1420" s="74"/>
      <c r="BM1420" s="75">
        <f t="shared" ref="BM1420:CC1431" si="2269">(IF(N1420="","",(IF(MID(N1420,2,1)="-",LEFT(N1420,1),LEFT(N1420,2)))+0))</f>
        <v>4</v>
      </c>
      <c r="BN1420" s="75">
        <f t="shared" si="2269"/>
        <v>2</v>
      </c>
      <c r="BO1420" s="75">
        <f t="shared" si="2269"/>
        <v>1</v>
      </c>
      <c r="BP1420" s="75">
        <f t="shared" si="2269"/>
        <v>5</v>
      </c>
      <c r="BQ1420" s="75">
        <f t="shared" si="2269"/>
        <v>3</v>
      </c>
      <c r="BR1420" s="75">
        <f t="shared" si="2269"/>
        <v>5</v>
      </c>
      <c r="BS1420" s="75">
        <f t="shared" si="2269"/>
        <v>3</v>
      </c>
      <c r="BT1420" s="75">
        <f t="shared" si="2269"/>
        <v>2</v>
      </c>
      <c r="BU1420" s="75">
        <f t="shared" si="2269"/>
        <v>4</v>
      </c>
      <c r="BV1420" s="75">
        <f t="shared" si="2269"/>
        <v>5</v>
      </c>
      <c r="BW1420" s="75">
        <f t="shared" si="2269"/>
        <v>0</v>
      </c>
      <c r="BX1420" s="75">
        <f t="shared" si="2269"/>
        <v>1</v>
      </c>
      <c r="BY1420" s="75">
        <f t="shared" si="2269"/>
        <v>1</v>
      </c>
      <c r="BZ1420" s="75">
        <f t="shared" si="2269"/>
        <v>2</v>
      </c>
      <c r="CA1420" s="75">
        <f t="shared" si="2269"/>
        <v>1</v>
      </c>
      <c r="CB1420" s="75">
        <f t="shared" si="2269"/>
        <v>0</v>
      </c>
      <c r="CC1420" s="76">
        <f t="shared" si="2269"/>
        <v>1</v>
      </c>
      <c r="CJ1420" s="78"/>
      <c r="CK1420" s="74"/>
      <c r="CL1420" s="75">
        <f t="shared" ref="CL1420:DB1433" si="2270">(IF(N1420="","",IF(RIGHT(N1420,2)="10",RIGHT(N1420,2),RIGHT(N1420,1))+0))</f>
        <v>1</v>
      </c>
      <c r="CM1420" s="75">
        <f t="shared" si="2270"/>
        <v>0</v>
      </c>
      <c r="CN1420" s="75">
        <f t="shared" si="2270"/>
        <v>1</v>
      </c>
      <c r="CO1420" s="75">
        <f t="shared" si="2270"/>
        <v>2</v>
      </c>
      <c r="CP1420" s="75">
        <f t="shared" si="2270"/>
        <v>1</v>
      </c>
      <c r="CQ1420" s="75">
        <f t="shared" si="2270"/>
        <v>1</v>
      </c>
      <c r="CR1420" s="75">
        <f t="shared" si="2270"/>
        <v>1</v>
      </c>
      <c r="CS1420" s="75">
        <f t="shared" si="2270"/>
        <v>3</v>
      </c>
      <c r="CT1420" s="75">
        <f t="shared" si="2270"/>
        <v>0</v>
      </c>
      <c r="CU1420" s="75">
        <f t="shared" si="2270"/>
        <v>1</v>
      </c>
      <c r="CV1420" s="75">
        <f t="shared" si="2270"/>
        <v>4</v>
      </c>
      <c r="CW1420" s="75">
        <f t="shared" si="2270"/>
        <v>8</v>
      </c>
      <c r="CX1420" s="75">
        <f t="shared" si="2270"/>
        <v>1</v>
      </c>
      <c r="CY1420" s="75">
        <f t="shared" si="2270"/>
        <v>1</v>
      </c>
      <c r="CZ1420" s="75">
        <f t="shared" si="2270"/>
        <v>1</v>
      </c>
      <c r="DA1420" s="75">
        <f t="shared" si="2270"/>
        <v>1</v>
      </c>
      <c r="DB1420" s="76">
        <f t="shared" si="2270"/>
        <v>0</v>
      </c>
      <c r="DJ1420" s="74"/>
      <c r="DK1420" s="344" t="str">
        <f t="shared" ref="DK1420:EA1431" si="2271">(IF(N1420="","",IF(BM1420&gt;CL1420,"H",IF(BM1420&lt;CL1420,"A","D"))))</f>
        <v>H</v>
      </c>
      <c r="DL1420" s="344" t="str">
        <f t="shared" si="2271"/>
        <v>H</v>
      </c>
      <c r="DM1420" s="344" t="str">
        <f t="shared" si="2271"/>
        <v>D</v>
      </c>
      <c r="DN1420" s="344" t="str">
        <f t="shared" si="2271"/>
        <v>H</v>
      </c>
      <c r="DO1420" s="344" t="str">
        <f t="shared" si="2271"/>
        <v>H</v>
      </c>
      <c r="DP1420" s="344" t="str">
        <f t="shared" si="2271"/>
        <v>H</v>
      </c>
      <c r="DQ1420" s="344" t="str">
        <f t="shared" si="2271"/>
        <v>H</v>
      </c>
      <c r="DR1420" s="344" t="str">
        <f t="shared" si="2271"/>
        <v>A</v>
      </c>
      <c r="DS1420" s="344" t="str">
        <f t="shared" si="2271"/>
        <v>H</v>
      </c>
      <c r="DT1420" s="344" t="str">
        <f t="shared" si="2271"/>
        <v>H</v>
      </c>
      <c r="DU1420" s="344" t="str">
        <f t="shared" si="2271"/>
        <v>A</v>
      </c>
      <c r="DV1420" s="344" t="str">
        <f t="shared" si="2271"/>
        <v>A</v>
      </c>
      <c r="DW1420" s="344" t="str">
        <f t="shared" si="2271"/>
        <v>D</v>
      </c>
      <c r="DX1420" s="344" t="str">
        <f t="shared" si="2271"/>
        <v>H</v>
      </c>
      <c r="DY1420" s="344" t="str">
        <f t="shared" si="2271"/>
        <v>D</v>
      </c>
      <c r="DZ1420" s="344" t="str">
        <f t="shared" si="2271"/>
        <v>A</v>
      </c>
      <c r="EA1420" s="345" t="str">
        <f t="shared" si="2271"/>
        <v>H</v>
      </c>
      <c r="EI1420" s="53" t="str">
        <f t="shared" ref="EI1420:EI1437" si="2272">L1420</f>
        <v xml:space="preserve">AFC Wimbledon </v>
      </c>
      <c r="EJ1420" s="79">
        <f>SUM(EQ1420:ES1420)</f>
        <v>34</v>
      </c>
      <c r="EK1420" s="80">
        <f>COUNTIF($DJ1420:$EG1420,"H")</f>
        <v>10</v>
      </c>
      <c r="EL1420" s="80">
        <f>COUNTIF($DJ1420:$EG1420,"D")</f>
        <v>3</v>
      </c>
      <c r="EM1420" s="80">
        <f>COUNTIF($DJ1420:$EG1420,"A")</f>
        <v>4</v>
      </c>
      <c r="EN1420" s="80">
        <f>COUNTIF(DJ$1420:DJ$1437,"A")</f>
        <v>7</v>
      </c>
      <c r="EO1420" s="80">
        <f>COUNTIF(DJ$1420:DJ$1437,"D")</f>
        <v>3</v>
      </c>
      <c r="EP1420" s="80">
        <f>COUNTIF(DJ$1420:DJ$1437,"H")</f>
        <v>7</v>
      </c>
      <c r="EQ1420" s="79">
        <f>EK1420+EN1420</f>
        <v>17</v>
      </c>
      <c r="ER1420" s="79">
        <f t="shared" ref="ER1420:ES1437" si="2273">EL1420+EO1420</f>
        <v>6</v>
      </c>
      <c r="ES1420" s="79">
        <f t="shared" si="2273"/>
        <v>11</v>
      </c>
      <c r="ET1420" s="81">
        <f>SUM($BL1420:$CI1420)+SUM(CK$1420:CK$1437)</f>
        <v>75</v>
      </c>
      <c r="EU1420" s="81">
        <f>SUM($CK1420:$DH1420)+SUM(BL$1420:BL$1437)</f>
        <v>47</v>
      </c>
      <c r="EV1420" s="79">
        <f t="shared" ref="EV1420:EV1437" si="2274">(EQ1420*3)+ER1420</f>
        <v>57</v>
      </c>
      <c r="EW1420" s="81">
        <f>ET1420-EU1420</f>
        <v>28</v>
      </c>
      <c r="EX1420" s="78"/>
      <c r="EY1420" s="80">
        <f t="shared" ref="EY1420:EY1437" si="2275">VLOOKUP($EI1420,$B$1420:$J$1437,2,0)</f>
        <v>34</v>
      </c>
      <c r="EZ1420" s="80">
        <f t="shared" ref="EZ1420:EZ1437" si="2276">VLOOKUP($EI1420,$B$1420:$J$1437,3,0)</f>
        <v>17</v>
      </c>
      <c r="FA1420" s="80">
        <f t="shared" ref="FA1420:FA1437" si="2277">VLOOKUP($EI1420,$B$1420:$J$1437,4,0)</f>
        <v>6</v>
      </c>
      <c r="FB1420" s="80">
        <f t="shared" ref="FB1420:FB1437" si="2278">VLOOKUP($EI1420,$B$1420:$J$1437,5,0)</f>
        <v>11</v>
      </c>
      <c r="FC1420" s="80">
        <f t="shared" ref="FC1420:FC1437" si="2279">VLOOKUP($EI1420,$B$1420:$J$1437,6,0)</f>
        <v>75</v>
      </c>
      <c r="FD1420" s="80">
        <f t="shared" ref="FD1420:FD1437" si="2280">VLOOKUP($EI1420,$B$1420:$J$1437,7,0)</f>
        <v>47</v>
      </c>
      <c r="FE1420" s="80">
        <f t="shared" ref="FE1420:FE1437" si="2281">VLOOKUP($EI1420,$B$1420:$J$1437,8,0)</f>
        <v>57</v>
      </c>
      <c r="FF1420" s="80">
        <f t="shared" ref="FF1420:FF1437" si="2282">VLOOKUP($EI1420,$B$1420:$J$1437,9,0)</f>
        <v>28</v>
      </c>
      <c r="FH1420" s="54">
        <f>IF(EJ1420=EY1420,0,1)</f>
        <v>0</v>
      </c>
      <c r="FI1420" s="54">
        <f>IF(EQ1420=EZ1420,0,1)</f>
        <v>0</v>
      </c>
      <c r="FJ1420" s="54">
        <f t="shared" ref="FJ1420:FO1437" si="2283">IF(ER1420=FA1420,0,1)</f>
        <v>0</v>
      </c>
      <c r="FK1420" s="54">
        <f t="shared" si="2283"/>
        <v>0</v>
      </c>
      <c r="FL1420" s="54">
        <f t="shared" si="2283"/>
        <v>0</v>
      </c>
      <c r="FM1420" s="54">
        <f t="shared" si="2283"/>
        <v>0</v>
      </c>
      <c r="FN1420" s="54">
        <f t="shared" si="2283"/>
        <v>0</v>
      </c>
      <c r="FO1420" s="54">
        <f t="shared" si="2283"/>
        <v>0</v>
      </c>
      <c r="FQ1420" s="54" t="str">
        <f t="shared" si="2207"/>
        <v/>
      </c>
      <c r="FR1420" s="54" t="str">
        <f t="shared" si="2208"/>
        <v/>
      </c>
      <c r="FS1420" s="54" t="str">
        <f t="shared" si="2267"/>
        <v/>
      </c>
      <c r="FT1420" s="54" t="str">
        <f t="shared" si="2267"/>
        <v/>
      </c>
      <c r="FU1420" s="54" t="str">
        <f t="shared" si="2267"/>
        <v/>
      </c>
      <c r="FV1420" s="54" t="str">
        <f t="shared" si="2267"/>
        <v/>
      </c>
      <c r="FW1420" s="54" t="str">
        <f t="shared" si="2267"/>
        <v/>
      </c>
      <c r="FX1420" s="54" t="str">
        <f t="shared" si="2267"/>
        <v/>
      </c>
      <c r="FY1420" s="54" t="s">
        <v>71</v>
      </c>
      <c r="FZ1420" s="58"/>
      <c r="GA1420" s="59"/>
      <c r="GB1420" s="60"/>
      <c r="GC1420" s="58"/>
      <c r="GD1420" s="59"/>
      <c r="GE1420" s="61"/>
      <c r="GF1420" s="58"/>
      <c r="GG1420" s="61"/>
      <c r="GH1420" s="61"/>
    </row>
    <row r="1421" spans="1:190" s="54" customFormat="1" ht="12" x14ac:dyDescent="0.25">
      <c r="A1421" s="54">
        <v>2</v>
      </c>
      <c r="B1421" s="54" t="s">
        <v>1981</v>
      </c>
      <c r="C1421" s="67">
        <v>34</v>
      </c>
      <c r="D1421" s="67">
        <v>23</v>
      </c>
      <c r="E1421" s="67">
        <v>6</v>
      </c>
      <c r="F1421" s="67">
        <v>5</v>
      </c>
      <c r="G1421" s="67">
        <v>99</v>
      </c>
      <c r="H1421" s="67">
        <v>43</v>
      </c>
      <c r="I1421" s="68">
        <v>75</v>
      </c>
      <c r="J1421" s="56">
        <f t="shared" si="2268"/>
        <v>56</v>
      </c>
      <c r="L1421" s="82" t="s">
        <v>1982</v>
      </c>
      <c r="M1421" s="253" t="s">
        <v>177</v>
      </c>
      <c r="N1421" s="83"/>
      <c r="O1421" s="59" t="s">
        <v>125</v>
      </c>
      <c r="P1421" s="59" t="s">
        <v>77</v>
      </c>
      <c r="Q1421" s="59" t="s">
        <v>101</v>
      </c>
      <c r="R1421" s="59" t="s">
        <v>86</v>
      </c>
      <c r="S1421" s="59" t="s">
        <v>148</v>
      </c>
      <c r="T1421" s="59" t="s">
        <v>62</v>
      </c>
      <c r="U1421" s="59" t="s">
        <v>200</v>
      </c>
      <c r="V1421" s="59" t="s">
        <v>89</v>
      </c>
      <c r="W1421" s="59" t="s">
        <v>62</v>
      </c>
      <c r="X1421" s="59" t="s">
        <v>76</v>
      </c>
      <c r="Y1421" s="59" t="s">
        <v>62</v>
      </c>
      <c r="Z1421" s="59" t="s">
        <v>62</v>
      </c>
      <c r="AA1421" s="59" t="s">
        <v>76</v>
      </c>
      <c r="AB1421" s="59" t="s">
        <v>124</v>
      </c>
      <c r="AC1421" s="59" t="s">
        <v>150</v>
      </c>
      <c r="AD1421" s="85" t="s">
        <v>74</v>
      </c>
      <c r="AL1421" s="82" t="s">
        <v>1982</v>
      </c>
      <c r="AM1421" s="253" t="s">
        <v>782</v>
      </c>
      <c r="AN1421" s="83"/>
      <c r="AO1421" s="59" t="s">
        <v>369</v>
      </c>
      <c r="AP1421" s="59" t="s">
        <v>154</v>
      </c>
      <c r="AQ1421" s="59" t="s">
        <v>342</v>
      </c>
      <c r="AR1421" s="59" t="s">
        <v>433</v>
      </c>
      <c r="AS1421" s="59" t="s">
        <v>333</v>
      </c>
      <c r="AT1421" s="59" t="s">
        <v>326</v>
      </c>
      <c r="AU1421" s="59" t="s">
        <v>1631</v>
      </c>
      <c r="AV1421" s="59" t="s">
        <v>309</v>
      </c>
      <c r="AW1421" s="59" t="s">
        <v>365</v>
      </c>
      <c r="AX1421" s="59" t="s">
        <v>312</v>
      </c>
      <c r="AY1421" s="59" t="s">
        <v>340</v>
      </c>
      <c r="AZ1421" s="59" t="s">
        <v>701</v>
      </c>
      <c r="BA1421" s="59" t="s">
        <v>382</v>
      </c>
      <c r="BB1421" s="59" t="s">
        <v>583</v>
      </c>
      <c r="BC1421" s="59" t="s">
        <v>711</v>
      </c>
      <c r="BD1421" s="85" t="s">
        <v>574</v>
      </c>
      <c r="BL1421" s="90">
        <f t="shared" ref="BL1421:BW1437" si="2284">(IF(M1421="","",(IF(MID(M1421,2,1)="-",LEFT(M1421,1),LEFT(M1421,2)))+0))</f>
        <v>2</v>
      </c>
      <c r="BM1421" s="91"/>
      <c r="BN1421" s="77">
        <f t="shared" si="2269"/>
        <v>5</v>
      </c>
      <c r="BO1421" s="77">
        <f t="shared" si="2269"/>
        <v>2</v>
      </c>
      <c r="BP1421" s="77">
        <f t="shared" si="2269"/>
        <v>3</v>
      </c>
      <c r="BQ1421" s="77">
        <f t="shared" si="2269"/>
        <v>0</v>
      </c>
      <c r="BR1421" s="77">
        <f t="shared" si="2269"/>
        <v>0</v>
      </c>
      <c r="BS1421" s="77">
        <f t="shared" si="2269"/>
        <v>1</v>
      </c>
      <c r="BT1421" s="77">
        <f t="shared" si="2269"/>
        <v>2</v>
      </c>
      <c r="BU1421" s="77">
        <f t="shared" si="2269"/>
        <v>3</v>
      </c>
      <c r="BV1421" s="77">
        <f t="shared" si="2269"/>
        <v>1</v>
      </c>
      <c r="BW1421" s="77">
        <f t="shared" si="2269"/>
        <v>0</v>
      </c>
      <c r="BX1421" s="77">
        <f t="shared" si="2269"/>
        <v>1</v>
      </c>
      <c r="BY1421" s="77">
        <f t="shared" si="2269"/>
        <v>1</v>
      </c>
      <c r="BZ1421" s="77">
        <f t="shared" si="2269"/>
        <v>0</v>
      </c>
      <c r="CA1421" s="77">
        <f t="shared" si="2269"/>
        <v>0</v>
      </c>
      <c r="CB1421" s="77">
        <f t="shared" si="2269"/>
        <v>3</v>
      </c>
      <c r="CC1421" s="92">
        <f t="shared" si="2269"/>
        <v>1</v>
      </c>
      <c r="CJ1421" s="78"/>
      <c r="CK1421" s="90">
        <f t="shared" ref="CK1421:CV1437" si="2285">(IF(M1421="","",IF(RIGHT(M1421,2)="10",RIGHT(M1421,2),RIGHT(M1421,1))+0))</f>
        <v>0</v>
      </c>
      <c r="CL1421" s="91"/>
      <c r="CM1421" s="77">
        <f t="shared" si="2270"/>
        <v>0</v>
      </c>
      <c r="CN1421" s="77">
        <f t="shared" si="2270"/>
        <v>1</v>
      </c>
      <c r="CO1421" s="77">
        <f t="shared" si="2270"/>
        <v>2</v>
      </c>
      <c r="CP1421" s="77">
        <f t="shared" si="2270"/>
        <v>3</v>
      </c>
      <c r="CQ1421" s="77">
        <f t="shared" si="2270"/>
        <v>1</v>
      </c>
      <c r="CR1421" s="77">
        <f t="shared" si="2270"/>
        <v>1</v>
      </c>
      <c r="CS1421" s="77">
        <f t="shared" si="2270"/>
        <v>2</v>
      </c>
      <c r="CT1421" s="77">
        <f t="shared" si="2270"/>
        <v>0</v>
      </c>
      <c r="CU1421" s="77">
        <f t="shared" si="2270"/>
        <v>1</v>
      </c>
      <c r="CV1421" s="77">
        <f t="shared" si="2270"/>
        <v>2</v>
      </c>
      <c r="CW1421" s="77">
        <f t="shared" si="2270"/>
        <v>1</v>
      </c>
      <c r="CX1421" s="77">
        <f t="shared" si="2270"/>
        <v>1</v>
      </c>
      <c r="CY1421" s="77">
        <f t="shared" si="2270"/>
        <v>2</v>
      </c>
      <c r="CZ1421" s="77">
        <f t="shared" si="2270"/>
        <v>0</v>
      </c>
      <c r="DA1421" s="77">
        <f t="shared" si="2270"/>
        <v>1</v>
      </c>
      <c r="DB1421" s="92">
        <f t="shared" si="2270"/>
        <v>2</v>
      </c>
      <c r="DJ1421" s="347" t="str">
        <f t="shared" ref="DJ1421:DU1437" si="2286">(IF(M1421="","",IF(BL1421&gt;CK1421,"H",IF(BL1421&lt;CK1421,"A","D"))))</f>
        <v>H</v>
      </c>
      <c r="DK1421" s="91"/>
      <c r="DL1421" s="56" t="str">
        <f t="shared" si="2271"/>
        <v>H</v>
      </c>
      <c r="DM1421" s="56" t="str">
        <f t="shared" si="2271"/>
        <v>H</v>
      </c>
      <c r="DN1421" s="56" t="str">
        <f t="shared" si="2271"/>
        <v>H</v>
      </c>
      <c r="DO1421" s="56" t="str">
        <f t="shared" si="2271"/>
        <v>A</v>
      </c>
      <c r="DP1421" s="56" t="str">
        <f t="shared" si="2271"/>
        <v>A</v>
      </c>
      <c r="DQ1421" s="56" t="str">
        <f t="shared" si="2271"/>
        <v>D</v>
      </c>
      <c r="DR1421" s="56" t="str">
        <f t="shared" si="2271"/>
        <v>D</v>
      </c>
      <c r="DS1421" s="56" t="str">
        <f t="shared" si="2271"/>
        <v>H</v>
      </c>
      <c r="DT1421" s="56" t="str">
        <f t="shared" si="2271"/>
        <v>D</v>
      </c>
      <c r="DU1421" s="56" t="str">
        <f t="shared" si="2271"/>
        <v>A</v>
      </c>
      <c r="DV1421" s="56" t="str">
        <f t="shared" si="2271"/>
        <v>D</v>
      </c>
      <c r="DW1421" s="56" t="str">
        <f t="shared" si="2271"/>
        <v>D</v>
      </c>
      <c r="DX1421" s="56" t="str">
        <f t="shared" si="2271"/>
        <v>A</v>
      </c>
      <c r="DY1421" s="56" t="str">
        <f t="shared" si="2271"/>
        <v>D</v>
      </c>
      <c r="DZ1421" s="56" t="str">
        <f t="shared" si="2271"/>
        <v>H</v>
      </c>
      <c r="EA1421" s="348" t="str">
        <f t="shared" si="2271"/>
        <v>A</v>
      </c>
      <c r="EI1421" s="53" t="str">
        <f t="shared" si="2272"/>
        <v xml:space="preserve">Bracknell Town </v>
      </c>
      <c r="EJ1421" s="79">
        <f t="shared" ref="EJ1421:EJ1437" si="2287">SUM(EQ1421:ES1421)</f>
        <v>34</v>
      </c>
      <c r="EK1421" s="80">
        <f t="shared" ref="EK1421:EK1437" si="2288">COUNTIF($DJ1421:$EG1421,"H")</f>
        <v>6</v>
      </c>
      <c r="EL1421" s="80">
        <f t="shared" ref="EL1421:EL1437" si="2289">COUNTIF($DJ1421:$EG1421,"D")</f>
        <v>6</v>
      </c>
      <c r="EM1421" s="80">
        <f t="shared" ref="EM1421:EM1437" si="2290">COUNTIF($DJ1421:$EG1421,"A")</f>
        <v>5</v>
      </c>
      <c r="EN1421" s="80">
        <f>COUNTIF(DK$1420:DK$1437,"A")</f>
        <v>5</v>
      </c>
      <c r="EO1421" s="80">
        <f>COUNTIF(DK$1420:DK$1437,"D")</f>
        <v>2</v>
      </c>
      <c r="EP1421" s="80">
        <f>COUNTIF(DK$1420:DK$1437,"H")</f>
        <v>10</v>
      </c>
      <c r="EQ1421" s="79">
        <f t="shared" ref="EQ1421:EQ1437" si="2291">EK1421+EN1421</f>
        <v>11</v>
      </c>
      <c r="ER1421" s="79">
        <f t="shared" si="2273"/>
        <v>8</v>
      </c>
      <c r="ES1421" s="79">
        <f t="shared" si="2273"/>
        <v>15</v>
      </c>
      <c r="ET1421" s="81">
        <f>SUM($BL1421:$CI1421)+SUM(CL$1420:CL$1437)</f>
        <v>61</v>
      </c>
      <c r="EU1421" s="81">
        <f>SUM($CK1421:$DH1421)+SUM(BM$1420:BM$1437)</f>
        <v>57</v>
      </c>
      <c r="EV1421" s="79">
        <f t="shared" si="2274"/>
        <v>41</v>
      </c>
      <c r="EW1421" s="81">
        <f t="shared" ref="EW1421:EW1437" si="2292">ET1421-EU1421</f>
        <v>4</v>
      </c>
      <c r="EX1421" s="78"/>
      <c r="EY1421" s="80">
        <f t="shared" si="2275"/>
        <v>34</v>
      </c>
      <c r="EZ1421" s="80">
        <f t="shared" si="2276"/>
        <v>11</v>
      </c>
      <c r="FA1421" s="80">
        <f t="shared" si="2277"/>
        <v>8</v>
      </c>
      <c r="FB1421" s="80">
        <f t="shared" si="2278"/>
        <v>15</v>
      </c>
      <c r="FC1421" s="80">
        <f t="shared" si="2279"/>
        <v>61</v>
      </c>
      <c r="FD1421" s="80">
        <f t="shared" si="2280"/>
        <v>57</v>
      </c>
      <c r="FE1421" s="80">
        <f t="shared" si="2281"/>
        <v>41</v>
      </c>
      <c r="FF1421" s="80">
        <f t="shared" si="2282"/>
        <v>4</v>
      </c>
      <c r="FH1421" s="54">
        <f t="shared" ref="FH1421:FH1437" si="2293">IF(EJ1421=EY1421,0,1)</f>
        <v>0</v>
      </c>
      <c r="FI1421" s="54">
        <f t="shared" ref="FI1421:FO1437" si="2294">IF(EQ1421=EZ1421,0,1)</f>
        <v>0</v>
      </c>
      <c r="FJ1421" s="54">
        <f t="shared" si="2283"/>
        <v>0</v>
      </c>
      <c r="FK1421" s="54">
        <f t="shared" si="2283"/>
        <v>0</v>
      </c>
      <c r="FL1421" s="54">
        <f t="shared" si="2283"/>
        <v>0</v>
      </c>
      <c r="FM1421" s="54">
        <f t="shared" si="2283"/>
        <v>0</v>
      </c>
      <c r="FN1421" s="54">
        <f t="shared" si="2283"/>
        <v>0</v>
      </c>
      <c r="FO1421" s="54">
        <f t="shared" si="2283"/>
        <v>0</v>
      </c>
      <c r="FQ1421" s="54" t="str">
        <f t="shared" si="2207"/>
        <v/>
      </c>
      <c r="FR1421" s="54" t="str">
        <f t="shared" si="2208"/>
        <v/>
      </c>
      <c r="FS1421" s="54" t="str">
        <f t="shared" si="2267"/>
        <v/>
      </c>
      <c r="FT1421" s="54" t="str">
        <f t="shared" si="2267"/>
        <v/>
      </c>
      <c r="FU1421" s="54" t="str">
        <f t="shared" si="2267"/>
        <v/>
      </c>
      <c r="FV1421" s="54" t="str">
        <f t="shared" si="2267"/>
        <v/>
      </c>
      <c r="FW1421" s="54" t="str">
        <f t="shared" si="2267"/>
        <v/>
      </c>
      <c r="FX1421" s="54" t="str">
        <f t="shared" si="2267"/>
        <v/>
      </c>
      <c r="FY1421" s="54" t="s">
        <v>1961</v>
      </c>
      <c r="FZ1421" s="58"/>
      <c r="GA1421" s="59"/>
      <c r="GB1421" s="60"/>
      <c r="GC1421" s="58"/>
      <c r="GD1421" s="59"/>
      <c r="GE1421" s="61"/>
      <c r="GF1421" s="58"/>
      <c r="GG1421" s="61"/>
      <c r="GH1421" s="61"/>
    </row>
    <row r="1422" spans="1:190" s="54" customFormat="1" ht="12" x14ac:dyDescent="0.25">
      <c r="A1422" s="54">
        <v>3</v>
      </c>
      <c r="B1422" s="54" t="s">
        <v>1983</v>
      </c>
      <c r="C1422" s="67">
        <v>34</v>
      </c>
      <c r="D1422" s="67">
        <v>22</v>
      </c>
      <c r="E1422" s="67">
        <v>7</v>
      </c>
      <c r="F1422" s="67">
        <v>5</v>
      </c>
      <c r="G1422" s="67">
        <v>91</v>
      </c>
      <c r="H1422" s="67">
        <v>42</v>
      </c>
      <c r="I1422" s="68">
        <v>73</v>
      </c>
      <c r="J1422" s="56">
        <f t="shared" si="2268"/>
        <v>49</v>
      </c>
      <c r="L1422" s="82" t="s">
        <v>1984</v>
      </c>
      <c r="M1422" s="253" t="s">
        <v>99</v>
      </c>
      <c r="N1422" s="59" t="s">
        <v>62</v>
      </c>
      <c r="O1422" s="83"/>
      <c r="P1422" s="59" t="s">
        <v>200</v>
      </c>
      <c r="Q1422" s="59" t="s">
        <v>74</v>
      </c>
      <c r="R1422" s="59" t="s">
        <v>101</v>
      </c>
      <c r="S1422" s="59" t="s">
        <v>176</v>
      </c>
      <c r="T1422" s="59" t="s">
        <v>86</v>
      </c>
      <c r="U1422" s="59" t="s">
        <v>62</v>
      </c>
      <c r="V1422" s="59" t="s">
        <v>74</v>
      </c>
      <c r="W1422" s="59" t="s">
        <v>200</v>
      </c>
      <c r="X1422" s="59" t="s">
        <v>148</v>
      </c>
      <c r="Y1422" s="59" t="s">
        <v>98</v>
      </c>
      <c r="Z1422" s="59" t="s">
        <v>1985</v>
      </c>
      <c r="AA1422" s="59" t="s">
        <v>148</v>
      </c>
      <c r="AB1422" s="59" t="s">
        <v>148</v>
      </c>
      <c r="AC1422" s="59" t="s">
        <v>200</v>
      </c>
      <c r="AD1422" s="85" t="s">
        <v>148</v>
      </c>
      <c r="AL1422" s="82" t="s">
        <v>1984</v>
      </c>
      <c r="AM1422" s="253" t="s">
        <v>705</v>
      </c>
      <c r="AN1422" s="59" t="s">
        <v>313</v>
      </c>
      <c r="AO1422" s="83"/>
      <c r="AP1422" s="59" t="s">
        <v>328</v>
      </c>
      <c r="AQ1422" s="59" t="s">
        <v>326</v>
      </c>
      <c r="AR1422" s="59" t="s">
        <v>370</v>
      </c>
      <c r="AS1422" s="59" t="s">
        <v>319</v>
      </c>
      <c r="AT1422" s="59" t="s">
        <v>333</v>
      </c>
      <c r="AU1422" s="59" t="s">
        <v>711</v>
      </c>
      <c r="AV1422" s="59" t="s">
        <v>166</v>
      </c>
      <c r="AW1422" s="59" t="s">
        <v>308</v>
      </c>
      <c r="AX1422" s="59" t="s">
        <v>157</v>
      </c>
      <c r="AY1422" s="59" t="s">
        <v>320</v>
      </c>
      <c r="AZ1422" s="59" t="s">
        <v>334</v>
      </c>
      <c r="BA1422" s="59" t="s">
        <v>1035</v>
      </c>
      <c r="BB1422" s="59" t="s">
        <v>701</v>
      </c>
      <c r="BC1422" s="59" t="s">
        <v>309</v>
      </c>
      <c r="BD1422" s="85" t="s">
        <v>433</v>
      </c>
      <c r="BL1422" s="90">
        <f t="shared" si="2284"/>
        <v>1</v>
      </c>
      <c r="BM1422" s="77">
        <f t="shared" si="2284"/>
        <v>1</v>
      </c>
      <c r="BN1422" s="91"/>
      <c r="BO1422" s="77">
        <f t="shared" si="2269"/>
        <v>2</v>
      </c>
      <c r="BP1422" s="77">
        <f t="shared" si="2269"/>
        <v>1</v>
      </c>
      <c r="BQ1422" s="77">
        <f t="shared" si="2269"/>
        <v>3</v>
      </c>
      <c r="BR1422" s="77">
        <f t="shared" si="2269"/>
        <v>2</v>
      </c>
      <c r="BS1422" s="77">
        <f t="shared" si="2269"/>
        <v>0</v>
      </c>
      <c r="BT1422" s="77">
        <f t="shared" si="2269"/>
        <v>1</v>
      </c>
      <c r="BU1422" s="77">
        <f t="shared" si="2269"/>
        <v>1</v>
      </c>
      <c r="BV1422" s="77">
        <f t="shared" si="2269"/>
        <v>2</v>
      </c>
      <c r="BW1422" s="77">
        <f t="shared" si="2269"/>
        <v>0</v>
      </c>
      <c r="BX1422" s="77">
        <f t="shared" si="2269"/>
        <v>0</v>
      </c>
      <c r="BY1422" s="77">
        <f t="shared" si="2269"/>
        <v>1</v>
      </c>
      <c r="BZ1422" s="77">
        <f t="shared" si="2269"/>
        <v>0</v>
      </c>
      <c r="CA1422" s="77">
        <f t="shared" si="2269"/>
        <v>0</v>
      </c>
      <c r="CB1422" s="77">
        <f t="shared" si="2269"/>
        <v>2</v>
      </c>
      <c r="CC1422" s="92">
        <f t="shared" si="2269"/>
        <v>0</v>
      </c>
      <c r="CJ1422" s="78"/>
      <c r="CK1422" s="90">
        <f t="shared" si="2285"/>
        <v>0</v>
      </c>
      <c r="CL1422" s="77">
        <f t="shared" si="2285"/>
        <v>1</v>
      </c>
      <c r="CM1422" s="91"/>
      <c r="CN1422" s="77">
        <f t="shared" si="2270"/>
        <v>2</v>
      </c>
      <c r="CO1422" s="77">
        <f t="shared" si="2270"/>
        <v>2</v>
      </c>
      <c r="CP1422" s="77">
        <f t="shared" si="2270"/>
        <v>2</v>
      </c>
      <c r="CQ1422" s="77">
        <f t="shared" si="2270"/>
        <v>3</v>
      </c>
      <c r="CR1422" s="77">
        <f t="shared" si="2270"/>
        <v>3</v>
      </c>
      <c r="CS1422" s="77">
        <f t="shared" si="2270"/>
        <v>1</v>
      </c>
      <c r="CT1422" s="77">
        <f t="shared" si="2270"/>
        <v>2</v>
      </c>
      <c r="CU1422" s="77">
        <f t="shared" si="2270"/>
        <v>2</v>
      </c>
      <c r="CV1422" s="77">
        <f t="shared" si="2270"/>
        <v>1</v>
      </c>
      <c r="CW1422" s="77">
        <f t="shared" si="2270"/>
        <v>5</v>
      </c>
      <c r="CX1422" s="507">
        <v>13</v>
      </c>
      <c r="CY1422" s="77">
        <f t="shared" si="2270"/>
        <v>1</v>
      </c>
      <c r="CZ1422" s="77">
        <f t="shared" si="2270"/>
        <v>1</v>
      </c>
      <c r="DA1422" s="77">
        <f t="shared" si="2270"/>
        <v>2</v>
      </c>
      <c r="DB1422" s="92">
        <f t="shared" si="2270"/>
        <v>1</v>
      </c>
      <c r="DJ1422" s="347" t="str">
        <f t="shared" si="2286"/>
        <v>H</v>
      </c>
      <c r="DK1422" s="56" t="str">
        <f t="shared" si="2286"/>
        <v>D</v>
      </c>
      <c r="DL1422" s="91"/>
      <c r="DM1422" s="56" t="str">
        <f t="shared" si="2271"/>
        <v>D</v>
      </c>
      <c r="DN1422" s="56" t="str">
        <f t="shared" si="2271"/>
        <v>A</v>
      </c>
      <c r="DO1422" s="56" t="str">
        <f t="shared" si="2271"/>
        <v>H</v>
      </c>
      <c r="DP1422" s="56" t="str">
        <f t="shared" si="2271"/>
        <v>A</v>
      </c>
      <c r="DQ1422" s="56" t="str">
        <f t="shared" si="2271"/>
        <v>A</v>
      </c>
      <c r="DR1422" s="56" t="str">
        <f t="shared" si="2271"/>
        <v>D</v>
      </c>
      <c r="DS1422" s="56" t="str">
        <f t="shared" si="2271"/>
        <v>A</v>
      </c>
      <c r="DT1422" s="56" t="str">
        <f t="shared" si="2271"/>
        <v>D</v>
      </c>
      <c r="DU1422" s="56" t="str">
        <f t="shared" si="2271"/>
        <v>A</v>
      </c>
      <c r="DV1422" s="56" t="str">
        <f t="shared" si="2271"/>
        <v>A</v>
      </c>
      <c r="DW1422" s="56" t="str">
        <f t="shared" si="2271"/>
        <v>A</v>
      </c>
      <c r="DX1422" s="56" t="str">
        <f t="shared" si="2271"/>
        <v>A</v>
      </c>
      <c r="DY1422" s="56" t="str">
        <f t="shared" si="2271"/>
        <v>A</v>
      </c>
      <c r="DZ1422" s="56" t="str">
        <f t="shared" si="2271"/>
        <v>D</v>
      </c>
      <c r="EA1422" s="348" t="str">
        <f t="shared" si="2271"/>
        <v>A</v>
      </c>
      <c r="EI1422" s="53" t="str">
        <f t="shared" si="2272"/>
        <v xml:space="preserve">Camberley Town </v>
      </c>
      <c r="EJ1422" s="79">
        <f t="shared" si="2287"/>
        <v>34</v>
      </c>
      <c r="EK1422" s="80">
        <f t="shared" si="2288"/>
        <v>2</v>
      </c>
      <c r="EL1422" s="80">
        <f t="shared" si="2289"/>
        <v>5</v>
      </c>
      <c r="EM1422" s="80">
        <f t="shared" si="2290"/>
        <v>10</v>
      </c>
      <c r="EN1422" s="80">
        <f>COUNTIF(DL$1420:DL$1437,"A")</f>
        <v>2</v>
      </c>
      <c r="EO1422" s="80">
        <f>COUNTIF(DL$1420:DL$1437,"D")</f>
        <v>0</v>
      </c>
      <c r="EP1422" s="80">
        <f>COUNTIF(DL$1420:DL$1437,"H")</f>
        <v>15</v>
      </c>
      <c r="EQ1422" s="79">
        <f t="shared" si="2291"/>
        <v>4</v>
      </c>
      <c r="ER1422" s="79">
        <f t="shared" si="2273"/>
        <v>5</v>
      </c>
      <c r="ES1422" s="79">
        <f t="shared" si="2273"/>
        <v>25</v>
      </c>
      <c r="ET1422" s="81">
        <f>SUM($BL1422:$CI1422)+SUM(CM$1420:CM$1437)</f>
        <v>25</v>
      </c>
      <c r="EU1422" s="81">
        <f>SUM($CK1422:$DH1422)+SUM(BN$1420:BN$1437)</f>
        <v>105</v>
      </c>
      <c r="EV1422" s="79">
        <f t="shared" si="2274"/>
        <v>17</v>
      </c>
      <c r="EW1422" s="81">
        <f t="shared" si="2292"/>
        <v>-80</v>
      </c>
      <c r="EX1422" s="78"/>
      <c r="EY1422" s="80">
        <f t="shared" si="2275"/>
        <v>34</v>
      </c>
      <c r="EZ1422" s="80">
        <f t="shared" si="2276"/>
        <v>4</v>
      </c>
      <c r="FA1422" s="80">
        <f t="shared" si="2277"/>
        <v>5</v>
      </c>
      <c r="FB1422" s="80">
        <f t="shared" si="2278"/>
        <v>25</v>
      </c>
      <c r="FC1422" s="80">
        <f t="shared" si="2279"/>
        <v>25</v>
      </c>
      <c r="FD1422" s="80">
        <f t="shared" si="2280"/>
        <v>105</v>
      </c>
      <c r="FE1422" s="80">
        <f t="shared" si="2281"/>
        <v>17</v>
      </c>
      <c r="FF1422" s="80">
        <f t="shared" si="2282"/>
        <v>-80</v>
      </c>
      <c r="FH1422" s="54">
        <f t="shared" si="2293"/>
        <v>0</v>
      </c>
      <c r="FI1422" s="54">
        <f t="shared" si="2294"/>
        <v>0</v>
      </c>
      <c r="FJ1422" s="54">
        <f t="shared" si="2283"/>
        <v>0</v>
      </c>
      <c r="FK1422" s="54">
        <f t="shared" si="2283"/>
        <v>0</v>
      </c>
      <c r="FL1422" s="54">
        <f t="shared" si="2283"/>
        <v>0</v>
      </c>
      <c r="FM1422" s="54">
        <f t="shared" si="2283"/>
        <v>0</v>
      </c>
      <c r="FN1422" s="54">
        <f t="shared" si="2283"/>
        <v>0</v>
      </c>
      <c r="FO1422" s="54">
        <f t="shared" si="2283"/>
        <v>0</v>
      </c>
      <c r="FQ1422" s="54" t="str">
        <f t="shared" si="2207"/>
        <v/>
      </c>
      <c r="FR1422" s="54" t="str">
        <f t="shared" si="2208"/>
        <v/>
      </c>
      <c r="FS1422" s="54" t="str">
        <f t="shared" si="2267"/>
        <v/>
      </c>
      <c r="FT1422" s="54" t="str">
        <f t="shared" si="2267"/>
        <v/>
      </c>
      <c r="FU1422" s="54" t="str">
        <f t="shared" si="2267"/>
        <v/>
      </c>
      <c r="FV1422" s="54" t="str">
        <f t="shared" si="2267"/>
        <v/>
      </c>
      <c r="FW1422" s="54" t="str">
        <f t="shared" si="2267"/>
        <v/>
      </c>
      <c r="FX1422" s="54" t="str">
        <f t="shared" si="2267"/>
        <v/>
      </c>
      <c r="FY1422" s="54" t="s">
        <v>1986</v>
      </c>
      <c r="FZ1422" s="58"/>
      <c r="GA1422" s="59"/>
      <c r="GB1422" s="60"/>
      <c r="GC1422" s="58"/>
      <c r="GD1422" s="59"/>
      <c r="GE1422" s="61"/>
      <c r="GF1422" s="58"/>
      <c r="GG1422" s="61"/>
      <c r="GH1422" s="61"/>
    </row>
    <row r="1423" spans="1:190" s="54" customFormat="1" ht="12" x14ac:dyDescent="0.25">
      <c r="A1423" s="54">
        <v>4</v>
      </c>
      <c r="B1423" s="54" t="s">
        <v>897</v>
      </c>
      <c r="C1423" s="67">
        <v>34</v>
      </c>
      <c r="D1423" s="67">
        <v>22</v>
      </c>
      <c r="E1423" s="67">
        <v>4</v>
      </c>
      <c r="F1423" s="67">
        <v>8</v>
      </c>
      <c r="G1423" s="67">
        <v>76</v>
      </c>
      <c r="H1423" s="67">
        <v>43</v>
      </c>
      <c r="I1423" s="68">
        <v>70</v>
      </c>
      <c r="J1423" s="56">
        <f t="shared" si="2268"/>
        <v>33</v>
      </c>
      <c r="L1423" s="82" t="s">
        <v>1987</v>
      </c>
      <c r="M1423" s="253" t="s">
        <v>74</v>
      </c>
      <c r="N1423" s="59" t="s">
        <v>101</v>
      </c>
      <c r="O1423" s="59" t="s">
        <v>148</v>
      </c>
      <c r="P1423" s="83"/>
      <c r="Q1423" s="59" t="s">
        <v>102</v>
      </c>
      <c r="R1423" s="59" t="s">
        <v>200</v>
      </c>
      <c r="S1423" s="59" t="s">
        <v>87</v>
      </c>
      <c r="T1423" s="59" t="s">
        <v>200</v>
      </c>
      <c r="U1423" s="59" t="s">
        <v>200</v>
      </c>
      <c r="V1423" s="59" t="s">
        <v>304</v>
      </c>
      <c r="W1423" s="59" t="s">
        <v>62</v>
      </c>
      <c r="X1423" s="59" t="s">
        <v>200</v>
      </c>
      <c r="Y1423" s="59" t="s">
        <v>149</v>
      </c>
      <c r="Z1423" s="59" t="s">
        <v>74</v>
      </c>
      <c r="AA1423" s="59" t="s">
        <v>219</v>
      </c>
      <c r="AB1423" s="59" t="s">
        <v>77</v>
      </c>
      <c r="AC1423" s="59" t="s">
        <v>176</v>
      </c>
      <c r="AD1423" s="85" t="s">
        <v>86</v>
      </c>
      <c r="AL1423" s="82" t="s">
        <v>1987</v>
      </c>
      <c r="AM1423" s="253" t="s">
        <v>309</v>
      </c>
      <c r="AN1423" s="59" t="s">
        <v>384</v>
      </c>
      <c r="AO1423" s="59" t="s">
        <v>382</v>
      </c>
      <c r="AP1423" s="83"/>
      <c r="AQ1423" s="59" t="s">
        <v>701</v>
      </c>
      <c r="AR1423" s="59" t="s">
        <v>313</v>
      </c>
      <c r="AS1423" s="59" t="s">
        <v>483</v>
      </c>
      <c r="AT1423" s="59" t="s">
        <v>782</v>
      </c>
      <c r="AU1423" s="59" t="s">
        <v>386</v>
      </c>
      <c r="AV1423" s="59" t="s">
        <v>318</v>
      </c>
      <c r="AW1423" s="59" t="s">
        <v>320</v>
      </c>
      <c r="AX1423" s="59" t="s">
        <v>151</v>
      </c>
      <c r="AY1423" s="59" t="s">
        <v>370</v>
      </c>
      <c r="AZ1423" s="59" t="s">
        <v>341</v>
      </c>
      <c r="BA1423" s="59" t="s">
        <v>208</v>
      </c>
      <c r="BB1423" s="59" t="s">
        <v>414</v>
      </c>
      <c r="BC1423" s="59" t="s">
        <v>257</v>
      </c>
      <c r="BD1423" s="85" t="s">
        <v>212</v>
      </c>
      <c r="BL1423" s="90">
        <f t="shared" si="2284"/>
        <v>1</v>
      </c>
      <c r="BM1423" s="77">
        <f t="shared" si="2284"/>
        <v>3</v>
      </c>
      <c r="BN1423" s="77">
        <f t="shared" si="2284"/>
        <v>0</v>
      </c>
      <c r="BO1423" s="91"/>
      <c r="BP1423" s="77">
        <f t="shared" si="2269"/>
        <v>2</v>
      </c>
      <c r="BQ1423" s="77">
        <f t="shared" si="2269"/>
        <v>2</v>
      </c>
      <c r="BR1423" s="77">
        <f t="shared" si="2269"/>
        <v>3</v>
      </c>
      <c r="BS1423" s="77">
        <f t="shared" si="2269"/>
        <v>2</v>
      </c>
      <c r="BT1423" s="77">
        <f t="shared" si="2269"/>
        <v>2</v>
      </c>
      <c r="BU1423" s="77">
        <f t="shared" si="2269"/>
        <v>4</v>
      </c>
      <c r="BV1423" s="77">
        <f t="shared" si="2269"/>
        <v>1</v>
      </c>
      <c r="BW1423" s="77">
        <f t="shared" si="2269"/>
        <v>2</v>
      </c>
      <c r="BX1423" s="77">
        <f t="shared" si="2269"/>
        <v>1</v>
      </c>
      <c r="BY1423" s="77">
        <f t="shared" si="2269"/>
        <v>1</v>
      </c>
      <c r="BZ1423" s="77">
        <f t="shared" si="2269"/>
        <v>0</v>
      </c>
      <c r="CA1423" s="77">
        <f t="shared" si="2269"/>
        <v>2</v>
      </c>
      <c r="CB1423" s="77">
        <f t="shared" si="2269"/>
        <v>2</v>
      </c>
      <c r="CC1423" s="92">
        <f t="shared" si="2269"/>
        <v>0</v>
      </c>
      <c r="CJ1423" s="78"/>
      <c r="CK1423" s="90">
        <f t="shared" si="2285"/>
        <v>2</v>
      </c>
      <c r="CL1423" s="77">
        <f t="shared" si="2285"/>
        <v>2</v>
      </c>
      <c r="CM1423" s="77">
        <f t="shared" si="2285"/>
        <v>1</v>
      </c>
      <c r="CN1423" s="91"/>
      <c r="CO1423" s="77">
        <f t="shared" si="2270"/>
        <v>4</v>
      </c>
      <c r="CP1423" s="77">
        <f t="shared" si="2270"/>
        <v>2</v>
      </c>
      <c r="CQ1423" s="77">
        <f t="shared" si="2270"/>
        <v>3</v>
      </c>
      <c r="CR1423" s="77">
        <f t="shared" si="2270"/>
        <v>2</v>
      </c>
      <c r="CS1423" s="77">
        <f t="shared" si="2270"/>
        <v>2</v>
      </c>
      <c r="CT1423" s="77">
        <f t="shared" si="2270"/>
        <v>2</v>
      </c>
      <c r="CU1423" s="77">
        <f t="shared" si="2270"/>
        <v>1</v>
      </c>
      <c r="CV1423" s="77">
        <f t="shared" si="2270"/>
        <v>2</v>
      </c>
      <c r="CW1423" s="77">
        <f t="shared" si="2270"/>
        <v>5</v>
      </c>
      <c r="CX1423" s="77">
        <f t="shared" si="2270"/>
        <v>2</v>
      </c>
      <c r="CY1423" s="77">
        <f t="shared" si="2270"/>
        <v>6</v>
      </c>
      <c r="CZ1423" s="77">
        <f t="shared" si="2270"/>
        <v>1</v>
      </c>
      <c r="DA1423" s="77">
        <f t="shared" si="2270"/>
        <v>3</v>
      </c>
      <c r="DB1423" s="92">
        <f t="shared" si="2270"/>
        <v>3</v>
      </c>
      <c r="DJ1423" s="347" t="str">
        <f t="shared" si="2286"/>
        <v>A</v>
      </c>
      <c r="DK1423" s="56" t="str">
        <f t="shared" si="2286"/>
        <v>H</v>
      </c>
      <c r="DL1423" s="56" t="str">
        <f t="shared" si="2286"/>
        <v>A</v>
      </c>
      <c r="DM1423" s="91"/>
      <c r="DN1423" s="56" t="str">
        <f t="shared" si="2271"/>
        <v>A</v>
      </c>
      <c r="DO1423" s="56" t="str">
        <f t="shared" si="2271"/>
        <v>D</v>
      </c>
      <c r="DP1423" s="56" t="str">
        <f t="shared" si="2271"/>
        <v>D</v>
      </c>
      <c r="DQ1423" s="56" t="str">
        <f t="shared" si="2271"/>
        <v>D</v>
      </c>
      <c r="DR1423" s="56" t="str">
        <f t="shared" si="2271"/>
        <v>D</v>
      </c>
      <c r="DS1423" s="56" t="str">
        <f t="shared" si="2271"/>
        <v>H</v>
      </c>
      <c r="DT1423" s="56" t="str">
        <f t="shared" si="2271"/>
        <v>D</v>
      </c>
      <c r="DU1423" s="56" t="str">
        <f t="shared" si="2271"/>
        <v>D</v>
      </c>
      <c r="DV1423" s="56" t="str">
        <f t="shared" si="2271"/>
        <v>A</v>
      </c>
      <c r="DW1423" s="56" t="str">
        <f t="shared" si="2271"/>
        <v>A</v>
      </c>
      <c r="DX1423" s="56" t="str">
        <f t="shared" si="2271"/>
        <v>A</v>
      </c>
      <c r="DY1423" s="56" t="str">
        <f t="shared" si="2271"/>
        <v>H</v>
      </c>
      <c r="DZ1423" s="56" t="str">
        <f t="shared" si="2271"/>
        <v>A</v>
      </c>
      <c r="EA1423" s="348" t="str">
        <f t="shared" si="2271"/>
        <v>A</v>
      </c>
      <c r="EI1423" s="53" t="str">
        <f t="shared" si="2272"/>
        <v xml:space="preserve">Chertsey Town </v>
      </c>
      <c r="EJ1423" s="79">
        <f t="shared" si="2287"/>
        <v>34</v>
      </c>
      <c r="EK1423" s="80">
        <f t="shared" si="2288"/>
        <v>3</v>
      </c>
      <c r="EL1423" s="80">
        <f t="shared" si="2289"/>
        <v>6</v>
      </c>
      <c r="EM1423" s="80">
        <f t="shared" si="2290"/>
        <v>8</v>
      </c>
      <c r="EN1423" s="80">
        <f>COUNTIF(DM$1420:DM$1437,"A")</f>
        <v>1</v>
      </c>
      <c r="EO1423" s="80">
        <f>COUNTIF(DM$1420:DM$1437,"D")</f>
        <v>4</v>
      </c>
      <c r="EP1423" s="80">
        <f>COUNTIF(DM$1420:DM$1437,"H")</f>
        <v>12</v>
      </c>
      <c r="EQ1423" s="79">
        <f t="shared" si="2291"/>
        <v>4</v>
      </c>
      <c r="ER1423" s="79">
        <f t="shared" si="2273"/>
        <v>10</v>
      </c>
      <c r="ES1423" s="79">
        <f t="shared" si="2273"/>
        <v>20</v>
      </c>
      <c r="ET1423" s="81">
        <f>SUM($BK1423:$CI1423)+SUM(CN$1420:CN$1437)</f>
        <v>56</v>
      </c>
      <c r="EU1423" s="81">
        <f>SUM($CK1423:$DH1423)+SUM(BO$1420:BO$1437)</f>
        <v>105</v>
      </c>
      <c r="EV1423" s="79">
        <f t="shared" si="2274"/>
        <v>22</v>
      </c>
      <c r="EW1423" s="81">
        <f t="shared" si="2292"/>
        <v>-49</v>
      </c>
      <c r="EX1423" s="78"/>
      <c r="EY1423" s="80">
        <f t="shared" si="2275"/>
        <v>34</v>
      </c>
      <c r="EZ1423" s="80">
        <f t="shared" si="2276"/>
        <v>4</v>
      </c>
      <c r="FA1423" s="80">
        <f t="shared" si="2277"/>
        <v>10</v>
      </c>
      <c r="FB1423" s="80">
        <f t="shared" si="2278"/>
        <v>20</v>
      </c>
      <c r="FC1423" s="80">
        <f t="shared" si="2279"/>
        <v>56</v>
      </c>
      <c r="FD1423" s="80">
        <f t="shared" si="2280"/>
        <v>105</v>
      </c>
      <c r="FE1423" s="80">
        <f t="shared" si="2281"/>
        <v>22</v>
      </c>
      <c r="FF1423" s="80">
        <f t="shared" si="2282"/>
        <v>-49</v>
      </c>
      <c r="FH1423" s="54">
        <f t="shared" si="2293"/>
        <v>0</v>
      </c>
      <c r="FI1423" s="54">
        <f t="shared" si="2294"/>
        <v>0</v>
      </c>
      <c r="FJ1423" s="54">
        <f t="shared" si="2283"/>
        <v>0</v>
      </c>
      <c r="FK1423" s="54">
        <f t="shared" si="2283"/>
        <v>0</v>
      </c>
      <c r="FL1423" s="54">
        <f t="shared" si="2283"/>
        <v>0</v>
      </c>
      <c r="FM1423" s="54">
        <f t="shared" si="2283"/>
        <v>0</v>
      </c>
      <c r="FN1423" s="54">
        <f t="shared" si="2283"/>
        <v>0</v>
      </c>
      <c r="FO1423" s="54">
        <f t="shared" si="2283"/>
        <v>0</v>
      </c>
      <c r="FQ1423" s="54" t="str">
        <f t="shared" si="2207"/>
        <v/>
      </c>
      <c r="FR1423" s="54" t="str">
        <f t="shared" si="2208"/>
        <v/>
      </c>
      <c r="FS1423" s="54" t="str">
        <f t="shared" si="2267"/>
        <v/>
      </c>
      <c r="FT1423" s="54" t="str">
        <f t="shared" si="2267"/>
        <v/>
      </c>
      <c r="FU1423" s="54" t="str">
        <f t="shared" si="2267"/>
        <v/>
      </c>
      <c r="FV1423" s="54" t="str">
        <f t="shared" si="2267"/>
        <v/>
      </c>
      <c r="FW1423" s="54" t="str">
        <f t="shared" si="2267"/>
        <v/>
      </c>
      <c r="FX1423" s="54" t="str">
        <f t="shared" si="2267"/>
        <v/>
      </c>
      <c r="FZ1423" s="58"/>
      <c r="GA1423" s="59"/>
      <c r="GB1423" s="60"/>
      <c r="GC1423" s="58"/>
      <c r="GD1423" s="59"/>
      <c r="GE1423" s="61"/>
      <c r="GF1423" s="58"/>
      <c r="GG1423" s="61"/>
      <c r="GH1423" s="61"/>
    </row>
    <row r="1424" spans="1:190" s="54" customFormat="1" ht="12" x14ac:dyDescent="0.25">
      <c r="A1424" s="54">
        <v>5</v>
      </c>
      <c r="B1424" s="54" t="s">
        <v>1988</v>
      </c>
      <c r="C1424" s="67">
        <v>34</v>
      </c>
      <c r="D1424" s="67">
        <v>19</v>
      </c>
      <c r="E1424" s="67">
        <v>6</v>
      </c>
      <c r="F1424" s="67">
        <v>9</v>
      </c>
      <c r="G1424" s="67">
        <v>105</v>
      </c>
      <c r="H1424" s="67">
        <v>46</v>
      </c>
      <c r="I1424" s="68">
        <v>63</v>
      </c>
      <c r="J1424" s="56">
        <f t="shared" si="2268"/>
        <v>59</v>
      </c>
      <c r="L1424" s="82" t="s">
        <v>1989</v>
      </c>
      <c r="M1424" s="253" t="s">
        <v>86</v>
      </c>
      <c r="N1424" s="59" t="s">
        <v>86</v>
      </c>
      <c r="O1424" s="59" t="s">
        <v>150</v>
      </c>
      <c r="P1424" s="59" t="s">
        <v>100</v>
      </c>
      <c r="Q1424" s="83"/>
      <c r="R1424" s="59" t="s">
        <v>62</v>
      </c>
      <c r="S1424" s="59" t="s">
        <v>74</v>
      </c>
      <c r="T1424" s="59" t="s">
        <v>206</v>
      </c>
      <c r="U1424" s="59" t="s">
        <v>99</v>
      </c>
      <c r="V1424" s="59" t="s">
        <v>200</v>
      </c>
      <c r="W1424" s="59" t="s">
        <v>178</v>
      </c>
      <c r="X1424" s="59" t="s">
        <v>124</v>
      </c>
      <c r="Y1424" s="59" t="s">
        <v>200</v>
      </c>
      <c r="Z1424" s="59" t="s">
        <v>87</v>
      </c>
      <c r="AA1424" s="59" t="s">
        <v>124</v>
      </c>
      <c r="AB1424" s="59" t="s">
        <v>85</v>
      </c>
      <c r="AC1424" s="59" t="s">
        <v>60</v>
      </c>
      <c r="AD1424" s="85" t="s">
        <v>102</v>
      </c>
      <c r="AL1424" s="82" t="s">
        <v>1989</v>
      </c>
      <c r="AM1424" s="253" t="s">
        <v>319</v>
      </c>
      <c r="AN1424" s="59" t="s">
        <v>373</v>
      </c>
      <c r="AO1424" s="59" t="s">
        <v>154</v>
      </c>
      <c r="AP1424" s="59" t="s">
        <v>312</v>
      </c>
      <c r="AQ1424" s="83"/>
      <c r="AR1424" s="59" t="s">
        <v>1035</v>
      </c>
      <c r="AS1424" s="59" t="s">
        <v>341</v>
      </c>
      <c r="AT1424" s="59" t="s">
        <v>719</v>
      </c>
      <c r="AU1424" s="59" t="s">
        <v>301</v>
      </c>
      <c r="AV1424" s="59" t="s">
        <v>333</v>
      </c>
      <c r="AW1424" s="59" t="s">
        <v>190</v>
      </c>
      <c r="AX1424" s="59" t="s">
        <v>706</v>
      </c>
      <c r="AY1424" s="59" t="s">
        <v>386</v>
      </c>
      <c r="AZ1424" s="59" t="s">
        <v>576</v>
      </c>
      <c r="BA1424" s="59" t="s">
        <v>370</v>
      </c>
      <c r="BB1424" s="59" t="s">
        <v>780</v>
      </c>
      <c r="BC1424" s="59" t="s">
        <v>340</v>
      </c>
      <c r="BD1424" s="85" t="s">
        <v>711</v>
      </c>
      <c r="BL1424" s="90">
        <f t="shared" si="2284"/>
        <v>0</v>
      </c>
      <c r="BM1424" s="77">
        <f t="shared" si="2284"/>
        <v>0</v>
      </c>
      <c r="BN1424" s="77">
        <f t="shared" si="2284"/>
        <v>3</v>
      </c>
      <c r="BO1424" s="77">
        <f t="shared" si="2284"/>
        <v>4</v>
      </c>
      <c r="BP1424" s="91"/>
      <c r="BQ1424" s="77">
        <f t="shared" si="2269"/>
        <v>1</v>
      </c>
      <c r="BR1424" s="77">
        <f t="shared" si="2269"/>
        <v>1</v>
      </c>
      <c r="BS1424" s="77">
        <f t="shared" si="2269"/>
        <v>1</v>
      </c>
      <c r="BT1424" s="77">
        <f t="shared" si="2269"/>
        <v>1</v>
      </c>
      <c r="BU1424" s="77">
        <f t="shared" si="2269"/>
        <v>2</v>
      </c>
      <c r="BV1424" s="77">
        <f t="shared" si="2269"/>
        <v>6</v>
      </c>
      <c r="BW1424" s="77">
        <f t="shared" si="2269"/>
        <v>0</v>
      </c>
      <c r="BX1424" s="77">
        <f t="shared" si="2269"/>
        <v>2</v>
      </c>
      <c r="BY1424" s="77">
        <f t="shared" si="2269"/>
        <v>3</v>
      </c>
      <c r="BZ1424" s="77">
        <f t="shared" si="2269"/>
        <v>0</v>
      </c>
      <c r="CA1424" s="77">
        <f t="shared" si="2269"/>
        <v>0</v>
      </c>
      <c r="CB1424" s="77">
        <f t="shared" si="2269"/>
        <v>4</v>
      </c>
      <c r="CC1424" s="92">
        <f t="shared" si="2269"/>
        <v>2</v>
      </c>
      <c r="CJ1424" s="78"/>
      <c r="CK1424" s="90">
        <f t="shared" si="2285"/>
        <v>3</v>
      </c>
      <c r="CL1424" s="77">
        <f t="shared" si="2285"/>
        <v>3</v>
      </c>
      <c r="CM1424" s="77">
        <f t="shared" si="2285"/>
        <v>1</v>
      </c>
      <c r="CN1424" s="77">
        <f t="shared" si="2285"/>
        <v>3</v>
      </c>
      <c r="CO1424" s="91"/>
      <c r="CP1424" s="77">
        <f t="shared" si="2270"/>
        <v>1</v>
      </c>
      <c r="CQ1424" s="77">
        <f t="shared" si="2270"/>
        <v>2</v>
      </c>
      <c r="CR1424" s="77">
        <f t="shared" si="2270"/>
        <v>4</v>
      </c>
      <c r="CS1424" s="77">
        <f t="shared" si="2270"/>
        <v>0</v>
      </c>
      <c r="CT1424" s="77">
        <f t="shared" si="2270"/>
        <v>2</v>
      </c>
      <c r="CU1424" s="77">
        <f t="shared" si="2270"/>
        <v>1</v>
      </c>
      <c r="CV1424" s="77">
        <f t="shared" si="2270"/>
        <v>0</v>
      </c>
      <c r="CW1424" s="77">
        <f t="shared" si="2270"/>
        <v>2</v>
      </c>
      <c r="CX1424" s="77">
        <f t="shared" si="2270"/>
        <v>3</v>
      </c>
      <c r="CY1424" s="77">
        <f t="shared" si="2270"/>
        <v>0</v>
      </c>
      <c r="CZ1424" s="77">
        <f t="shared" si="2270"/>
        <v>4</v>
      </c>
      <c r="DA1424" s="77">
        <f t="shared" si="2270"/>
        <v>1</v>
      </c>
      <c r="DB1424" s="92">
        <f t="shared" si="2270"/>
        <v>4</v>
      </c>
      <c r="DJ1424" s="347" t="str">
        <f t="shared" si="2286"/>
        <v>A</v>
      </c>
      <c r="DK1424" s="56" t="str">
        <f t="shared" si="2286"/>
        <v>A</v>
      </c>
      <c r="DL1424" s="56" t="str">
        <f t="shared" si="2286"/>
        <v>H</v>
      </c>
      <c r="DM1424" s="56" t="str">
        <f t="shared" si="2286"/>
        <v>H</v>
      </c>
      <c r="DN1424" s="91"/>
      <c r="DO1424" s="56" t="str">
        <f t="shared" si="2271"/>
        <v>D</v>
      </c>
      <c r="DP1424" s="56" t="str">
        <f t="shared" si="2271"/>
        <v>A</v>
      </c>
      <c r="DQ1424" s="56" t="str">
        <f t="shared" si="2271"/>
        <v>A</v>
      </c>
      <c r="DR1424" s="56" t="str">
        <f t="shared" si="2271"/>
        <v>H</v>
      </c>
      <c r="DS1424" s="56" t="str">
        <f t="shared" si="2271"/>
        <v>D</v>
      </c>
      <c r="DT1424" s="56" t="str">
        <f t="shared" si="2271"/>
        <v>H</v>
      </c>
      <c r="DU1424" s="56" t="str">
        <f t="shared" si="2271"/>
        <v>D</v>
      </c>
      <c r="DV1424" s="56" t="str">
        <f t="shared" si="2271"/>
        <v>D</v>
      </c>
      <c r="DW1424" s="56" t="str">
        <f t="shared" si="2271"/>
        <v>D</v>
      </c>
      <c r="DX1424" s="56" t="str">
        <f t="shared" si="2271"/>
        <v>D</v>
      </c>
      <c r="DY1424" s="56" t="str">
        <f t="shared" si="2271"/>
        <v>A</v>
      </c>
      <c r="DZ1424" s="56" t="str">
        <f t="shared" si="2271"/>
        <v>H</v>
      </c>
      <c r="EA1424" s="348" t="str">
        <f t="shared" si="2271"/>
        <v>A</v>
      </c>
      <c r="EI1424" s="53" t="str">
        <f t="shared" si="2272"/>
        <v xml:space="preserve">Chipstead </v>
      </c>
      <c r="EJ1424" s="79">
        <f t="shared" si="2287"/>
        <v>34</v>
      </c>
      <c r="EK1424" s="80">
        <f t="shared" si="2288"/>
        <v>5</v>
      </c>
      <c r="EL1424" s="80">
        <f t="shared" si="2289"/>
        <v>6</v>
      </c>
      <c r="EM1424" s="80">
        <f t="shared" si="2290"/>
        <v>6</v>
      </c>
      <c r="EN1424" s="80">
        <f>COUNTIF(DN$1420:DN$1437,"A")</f>
        <v>5</v>
      </c>
      <c r="EO1424" s="80">
        <f>COUNTIF(DN$1420:DN$1437,"D")</f>
        <v>3</v>
      </c>
      <c r="EP1424" s="80">
        <f>COUNTIF(DN$1420:DN$1437,"H")</f>
        <v>9</v>
      </c>
      <c r="EQ1424" s="79">
        <f t="shared" si="2291"/>
        <v>10</v>
      </c>
      <c r="ER1424" s="79">
        <f t="shared" si="2273"/>
        <v>9</v>
      </c>
      <c r="ES1424" s="79">
        <f t="shared" si="2273"/>
        <v>15</v>
      </c>
      <c r="ET1424" s="81">
        <f>SUM($BL1424:$CI1424)+SUM(CO$1420:CO$1437)</f>
        <v>63</v>
      </c>
      <c r="EU1424" s="81">
        <f>SUM($CK1424:$DH1424)+SUM(BP$1420:BP$1437)</f>
        <v>79</v>
      </c>
      <c r="EV1424" s="79">
        <f t="shared" si="2274"/>
        <v>39</v>
      </c>
      <c r="EW1424" s="81">
        <f t="shared" si="2292"/>
        <v>-16</v>
      </c>
      <c r="EX1424" s="78"/>
      <c r="EY1424" s="80">
        <f t="shared" si="2275"/>
        <v>34</v>
      </c>
      <c r="EZ1424" s="80">
        <f t="shared" si="2276"/>
        <v>10</v>
      </c>
      <c r="FA1424" s="80">
        <f t="shared" si="2277"/>
        <v>9</v>
      </c>
      <c r="FB1424" s="80">
        <f t="shared" si="2278"/>
        <v>15</v>
      </c>
      <c r="FC1424" s="80">
        <f t="shared" si="2279"/>
        <v>63</v>
      </c>
      <c r="FD1424" s="80">
        <f t="shared" si="2280"/>
        <v>79</v>
      </c>
      <c r="FE1424" s="80">
        <f t="shared" si="2281"/>
        <v>39</v>
      </c>
      <c r="FF1424" s="80">
        <f t="shared" si="2282"/>
        <v>-16</v>
      </c>
      <c r="FH1424" s="54">
        <f t="shared" si="2293"/>
        <v>0</v>
      </c>
      <c r="FI1424" s="54">
        <f t="shared" si="2294"/>
        <v>0</v>
      </c>
      <c r="FJ1424" s="54">
        <f t="shared" si="2283"/>
        <v>0</v>
      </c>
      <c r="FK1424" s="54">
        <f t="shared" si="2283"/>
        <v>0</v>
      </c>
      <c r="FL1424" s="54">
        <f t="shared" si="2283"/>
        <v>0</v>
      </c>
      <c r="FM1424" s="54">
        <f t="shared" si="2283"/>
        <v>0</v>
      </c>
      <c r="FN1424" s="54">
        <f t="shared" si="2283"/>
        <v>0</v>
      </c>
      <c r="FO1424" s="54">
        <f t="shared" si="2283"/>
        <v>0</v>
      </c>
      <c r="FQ1424" s="54" t="str">
        <f t="shared" si="2207"/>
        <v/>
      </c>
      <c r="FR1424" s="54" t="str">
        <f t="shared" si="2208"/>
        <v/>
      </c>
      <c r="FS1424" s="54" t="str">
        <f t="shared" si="2267"/>
        <v/>
      </c>
      <c r="FT1424" s="54" t="str">
        <f t="shared" si="2267"/>
        <v/>
      </c>
      <c r="FU1424" s="54" t="str">
        <f t="shared" si="2267"/>
        <v/>
      </c>
      <c r="FV1424" s="54" t="str">
        <f t="shared" si="2267"/>
        <v/>
      </c>
      <c r="FW1424" s="54" t="str">
        <f t="shared" si="2267"/>
        <v/>
      </c>
      <c r="FX1424" s="54" t="str">
        <f t="shared" si="2267"/>
        <v/>
      </c>
      <c r="FZ1424" s="58"/>
      <c r="GA1424" s="59"/>
      <c r="GB1424" s="60"/>
      <c r="GC1424" s="58"/>
      <c r="GD1424" s="59"/>
      <c r="GE1424" s="61"/>
      <c r="GF1424" s="58"/>
      <c r="GG1424" s="61"/>
      <c r="GH1424" s="61"/>
    </row>
    <row r="1425" spans="1:192" s="54" customFormat="1" ht="12" x14ac:dyDescent="0.25">
      <c r="A1425" s="54">
        <v>6</v>
      </c>
      <c r="B1425" s="54" t="s">
        <v>1990</v>
      </c>
      <c r="C1425" s="67">
        <v>34</v>
      </c>
      <c r="D1425" s="67">
        <v>19</v>
      </c>
      <c r="E1425" s="67">
        <v>6</v>
      </c>
      <c r="F1425" s="67">
        <v>9</v>
      </c>
      <c r="G1425" s="67">
        <v>76</v>
      </c>
      <c r="H1425" s="67">
        <v>51</v>
      </c>
      <c r="I1425" s="68">
        <v>63</v>
      </c>
      <c r="J1425" s="56">
        <f t="shared" si="2268"/>
        <v>25</v>
      </c>
      <c r="L1425" s="82" t="s">
        <v>1991</v>
      </c>
      <c r="M1425" s="253" t="s">
        <v>89</v>
      </c>
      <c r="N1425" s="59" t="s">
        <v>304</v>
      </c>
      <c r="O1425" s="59" t="s">
        <v>89</v>
      </c>
      <c r="P1425" s="59" t="s">
        <v>87</v>
      </c>
      <c r="Q1425" s="59" t="s">
        <v>86</v>
      </c>
      <c r="R1425" s="83"/>
      <c r="S1425" s="59" t="s">
        <v>206</v>
      </c>
      <c r="T1425" s="59" t="s">
        <v>86</v>
      </c>
      <c r="U1425" s="59" t="s">
        <v>77</v>
      </c>
      <c r="V1425" s="59" t="s">
        <v>62</v>
      </c>
      <c r="W1425" s="59" t="s">
        <v>162</v>
      </c>
      <c r="X1425" s="59" t="s">
        <v>103</v>
      </c>
      <c r="Y1425" s="59" t="s">
        <v>177</v>
      </c>
      <c r="Z1425" s="59" t="s">
        <v>89</v>
      </c>
      <c r="AA1425" s="59" t="s">
        <v>186</v>
      </c>
      <c r="AB1425" s="59" t="s">
        <v>175</v>
      </c>
      <c r="AC1425" s="59" t="s">
        <v>150</v>
      </c>
      <c r="AD1425" s="85" t="s">
        <v>148</v>
      </c>
      <c r="AL1425" s="82" t="s">
        <v>1991</v>
      </c>
      <c r="AM1425" s="253" t="s">
        <v>327</v>
      </c>
      <c r="AN1425" s="59" t="s">
        <v>198</v>
      </c>
      <c r="AO1425" s="59" t="s">
        <v>782</v>
      </c>
      <c r="AP1425" s="59" t="s">
        <v>326</v>
      </c>
      <c r="AQ1425" s="59" t="s">
        <v>589</v>
      </c>
      <c r="AR1425" s="83"/>
      <c r="AS1425" s="59" t="s">
        <v>192</v>
      </c>
      <c r="AT1425" s="59" t="s">
        <v>340</v>
      </c>
      <c r="AU1425" s="59" t="s">
        <v>701</v>
      </c>
      <c r="AV1425" s="59" t="s">
        <v>328</v>
      </c>
      <c r="AW1425" s="59" t="s">
        <v>1631</v>
      </c>
      <c r="AX1425" s="59" t="s">
        <v>414</v>
      </c>
      <c r="AY1425" s="59" t="s">
        <v>483</v>
      </c>
      <c r="AZ1425" s="59" t="s">
        <v>309</v>
      </c>
      <c r="BA1425" s="59" t="s">
        <v>583</v>
      </c>
      <c r="BB1425" s="59" t="s">
        <v>711</v>
      </c>
      <c r="BC1425" s="59" t="s">
        <v>365</v>
      </c>
      <c r="BD1425" s="85" t="s">
        <v>369</v>
      </c>
      <c r="BL1425" s="90">
        <f t="shared" si="2284"/>
        <v>3</v>
      </c>
      <c r="BM1425" s="77">
        <f t="shared" si="2284"/>
        <v>4</v>
      </c>
      <c r="BN1425" s="77">
        <f t="shared" si="2284"/>
        <v>3</v>
      </c>
      <c r="BO1425" s="77">
        <f t="shared" si="2284"/>
        <v>3</v>
      </c>
      <c r="BP1425" s="77">
        <f t="shared" si="2284"/>
        <v>0</v>
      </c>
      <c r="BQ1425" s="91"/>
      <c r="BR1425" s="77">
        <f t="shared" si="2269"/>
        <v>1</v>
      </c>
      <c r="BS1425" s="77">
        <f t="shared" si="2269"/>
        <v>0</v>
      </c>
      <c r="BT1425" s="77">
        <f t="shared" si="2269"/>
        <v>2</v>
      </c>
      <c r="BU1425" s="77">
        <f t="shared" si="2269"/>
        <v>1</v>
      </c>
      <c r="BV1425" s="77">
        <f t="shared" si="2269"/>
        <v>6</v>
      </c>
      <c r="BW1425" s="77">
        <f t="shared" si="2269"/>
        <v>1</v>
      </c>
      <c r="BX1425" s="77">
        <f t="shared" si="2269"/>
        <v>2</v>
      </c>
      <c r="BY1425" s="77">
        <f t="shared" si="2269"/>
        <v>3</v>
      </c>
      <c r="BZ1425" s="77">
        <f t="shared" si="2269"/>
        <v>3</v>
      </c>
      <c r="CA1425" s="77">
        <f t="shared" si="2269"/>
        <v>2</v>
      </c>
      <c r="CB1425" s="77">
        <f t="shared" si="2269"/>
        <v>3</v>
      </c>
      <c r="CC1425" s="92">
        <f t="shared" si="2269"/>
        <v>0</v>
      </c>
      <c r="CJ1425" s="78"/>
      <c r="CK1425" s="90">
        <f t="shared" si="2285"/>
        <v>0</v>
      </c>
      <c r="CL1425" s="77">
        <f t="shared" si="2285"/>
        <v>2</v>
      </c>
      <c r="CM1425" s="77">
        <f t="shared" si="2285"/>
        <v>0</v>
      </c>
      <c r="CN1425" s="77">
        <f t="shared" si="2285"/>
        <v>3</v>
      </c>
      <c r="CO1425" s="77">
        <f t="shared" si="2285"/>
        <v>3</v>
      </c>
      <c r="CP1425" s="91"/>
      <c r="CQ1425" s="77">
        <f t="shared" si="2270"/>
        <v>4</v>
      </c>
      <c r="CR1425" s="77">
        <f t="shared" si="2270"/>
        <v>3</v>
      </c>
      <c r="CS1425" s="77">
        <f t="shared" si="2270"/>
        <v>1</v>
      </c>
      <c r="CT1425" s="77">
        <f t="shared" si="2270"/>
        <v>1</v>
      </c>
      <c r="CU1425" s="77">
        <f t="shared" si="2270"/>
        <v>0</v>
      </c>
      <c r="CV1425" s="77">
        <f t="shared" si="2270"/>
        <v>3</v>
      </c>
      <c r="CW1425" s="77">
        <f t="shared" si="2270"/>
        <v>0</v>
      </c>
      <c r="CX1425" s="77">
        <f t="shared" si="2270"/>
        <v>0</v>
      </c>
      <c r="CY1425" s="77">
        <f t="shared" si="2270"/>
        <v>4</v>
      </c>
      <c r="CZ1425" s="77">
        <f t="shared" si="2270"/>
        <v>5</v>
      </c>
      <c r="DA1425" s="77">
        <f t="shared" si="2270"/>
        <v>1</v>
      </c>
      <c r="DB1425" s="92">
        <f t="shared" si="2270"/>
        <v>1</v>
      </c>
      <c r="DJ1425" s="347" t="str">
        <f t="shared" si="2286"/>
        <v>H</v>
      </c>
      <c r="DK1425" s="56" t="str">
        <f t="shared" si="2286"/>
        <v>H</v>
      </c>
      <c r="DL1425" s="56" t="str">
        <f t="shared" si="2286"/>
        <v>H</v>
      </c>
      <c r="DM1425" s="56" t="str">
        <f t="shared" si="2286"/>
        <v>D</v>
      </c>
      <c r="DN1425" s="56" t="str">
        <f t="shared" si="2286"/>
        <v>A</v>
      </c>
      <c r="DO1425" s="91"/>
      <c r="DP1425" s="56" t="str">
        <f t="shared" si="2271"/>
        <v>A</v>
      </c>
      <c r="DQ1425" s="56" t="str">
        <f t="shared" si="2271"/>
        <v>A</v>
      </c>
      <c r="DR1425" s="56" t="str">
        <f t="shared" si="2271"/>
        <v>H</v>
      </c>
      <c r="DS1425" s="56" t="str">
        <f t="shared" si="2271"/>
        <v>D</v>
      </c>
      <c r="DT1425" s="56" t="str">
        <f t="shared" si="2271"/>
        <v>H</v>
      </c>
      <c r="DU1425" s="56" t="str">
        <f t="shared" si="2271"/>
        <v>A</v>
      </c>
      <c r="DV1425" s="56" t="str">
        <f t="shared" si="2271"/>
        <v>H</v>
      </c>
      <c r="DW1425" s="56" t="str">
        <f t="shared" si="2271"/>
        <v>H</v>
      </c>
      <c r="DX1425" s="56" t="str">
        <f t="shared" si="2271"/>
        <v>A</v>
      </c>
      <c r="DY1425" s="56" t="str">
        <f t="shared" si="2271"/>
        <v>A</v>
      </c>
      <c r="DZ1425" s="56" t="str">
        <f t="shared" si="2271"/>
        <v>H</v>
      </c>
      <c r="EA1425" s="348" t="str">
        <f t="shared" si="2271"/>
        <v>A</v>
      </c>
      <c r="EI1425" s="53" t="str">
        <f t="shared" si="2272"/>
        <v xml:space="preserve">Corinthian-Casuals </v>
      </c>
      <c r="EJ1425" s="79">
        <f t="shared" si="2287"/>
        <v>34</v>
      </c>
      <c r="EK1425" s="80">
        <f t="shared" si="2288"/>
        <v>8</v>
      </c>
      <c r="EL1425" s="80">
        <f t="shared" si="2289"/>
        <v>2</v>
      </c>
      <c r="EM1425" s="80">
        <f t="shared" si="2290"/>
        <v>7</v>
      </c>
      <c r="EN1425" s="80">
        <f>COUNTIF(DO$1420:DO$1437,"A")</f>
        <v>3</v>
      </c>
      <c r="EO1425" s="80">
        <f>COUNTIF(DO$1420:DO$1437,"D")</f>
        <v>4</v>
      </c>
      <c r="EP1425" s="80">
        <f>COUNTIF(DO$1420:DO$1437,"H")</f>
        <v>10</v>
      </c>
      <c r="EQ1425" s="79">
        <f t="shared" si="2291"/>
        <v>11</v>
      </c>
      <c r="ER1425" s="79">
        <f t="shared" si="2273"/>
        <v>6</v>
      </c>
      <c r="ES1425" s="79">
        <f t="shared" si="2273"/>
        <v>17</v>
      </c>
      <c r="ET1425" s="81">
        <f>SUM($BL1425:$CI1425)+SUM(CP$1420:CP$1437)</f>
        <v>57</v>
      </c>
      <c r="EU1425" s="81">
        <f>SUM($CK1425:$DH1425)+SUM(BQ$1420:BQ$1437)</f>
        <v>71</v>
      </c>
      <c r="EV1425" s="79">
        <f t="shared" si="2274"/>
        <v>39</v>
      </c>
      <c r="EW1425" s="81">
        <f t="shared" si="2292"/>
        <v>-14</v>
      </c>
      <c r="EX1425" s="78"/>
      <c r="EY1425" s="80">
        <f t="shared" si="2275"/>
        <v>34</v>
      </c>
      <c r="EZ1425" s="80">
        <f t="shared" si="2276"/>
        <v>11</v>
      </c>
      <c r="FA1425" s="80">
        <f t="shared" si="2277"/>
        <v>6</v>
      </c>
      <c r="FB1425" s="80">
        <f t="shared" si="2278"/>
        <v>17</v>
      </c>
      <c r="FC1425" s="80">
        <f t="shared" si="2279"/>
        <v>57</v>
      </c>
      <c r="FD1425" s="80">
        <f t="shared" si="2280"/>
        <v>71</v>
      </c>
      <c r="FE1425" s="80">
        <f t="shared" si="2281"/>
        <v>39</v>
      </c>
      <c r="FF1425" s="80">
        <f t="shared" si="2282"/>
        <v>-14</v>
      </c>
      <c r="FH1425" s="54">
        <f t="shared" si="2293"/>
        <v>0</v>
      </c>
      <c r="FI1425" s="54">
        <f t="shared" si="2294"/>
        <v>0</v>
      </c>
      <c r="FJ1425" s="54">
        <f t="shared" si="2283"/>
        <v>0</v>
      </c>
      <c r="FK1425" s="54">
        <f t="shared" si="2283"/>
        <v>0</v>
      </c>
      <c r="FL1425" s="54">
        <f t="shared" si="2283"/>
        <v>0</v>
      </c>
      <c r="FM1425" s="54">
        <f t="shared" si="2283"/>
        <v>0</v>
      </c>
      <c r="FN1425" s="54">
        <f t="shared" si="2283"/>
        <v>0</v>
      </c>
      <c r="FO1425" s="54">
        <f t="shared" si="2283"/>
        <v>0</v>
      </c>
      <c r="FQ1425" s="54" t="str">
        <f t="shared" si="2207"/>
        <v/>
      </c>
      <c r="FR1425" s="54" t="str">
        <f t="shared" si="2208"/>
        <v/>
      </c>
      <c r="FS1425" s="54" t="str">
        <f t="shared" si="2267"/>
        <v/>
      </c>
      <c r="FT1425" s="54" t="str">
        <f t="shared" si="2267"/>
        <v/>
      </c>
      <c r="FU1425" s="54" t="str">
        <f t="shared" si="2267"/>
        <v/>
      </c>
      <c r="FV1425" s="54" t="str">
        <f t="shared" si="2267"/>
        <v/>
      </c>
      <c r="FW1425" s="54" t="str">
        <f t="shared" si="2267"/>
        <v/>
      </c>
      <c r="FX1425" s="54" t="str">
        <f t="shared" si="2267"/>
        <v/>
      </c>
      <c r="FZ1425" s="58"/>
      <c r="GA1425" s="59"/>
      <c r="GB1425" s="60"/>
      <c r="GC1425" s="58"/>
      <c r="GD1425" s="59"/>
      <c r="GE1425" s="61"/>
      <c r="GF1425" s="58"/>
      <c r="GG1425" s="61"/>
      <c r="GH1425" s="61"/>
    </row>
    <row r="1426" spans="1:192" s="54" customFormat="1" ht="12" x14ac:dyDescent="0.25">
      <c r="A1426" s="54">
        <v>7</v>
      </c>
      <c r="B1426" s="54" t="s">
        <v>1980</v>
      </c>
      <c r="C1426" s="67">
        <v>34</v>
      </c>
      <c r="D1426" s="67">
        <v>17</v>
      </c>
      <c r="E1426" s="67">
        <v>6</v>
      </c>
      <c r="F1426" s="67">
        <v>11</v>
      </c>
      <c r="G1426" s="67">
        <v>75</v>
      </c>
      <c r="H1426" s="67">
        <v>47</v>
      </c>
      <c r="I1426" s="68">
        <v>57</v>
      </c>
      <c r="J1426" s="56">
        <f t="shared" si="2268"/>
        <v>28</v>
      </c>
      <c r="L1426" s="82" t="s">
        <v>1990</v>
      </c>
      <c r="M1426" s="253" t="s">
        <v>148</v>
      </c>
      <c r="N1426" s="59" t="s">
        <v>177</v>
      </c>
      <c r="O1426" s="59" t="s">
        <v>77</v>
      </c>
      <c r="P1426" s="59" t="s">
        <v>60</v>
      </c>
      <c r="Q1426" s="59" t="s">
        <v>206</v>
      </c>
      <c r="R1426" s="59" t="s">
        <v>59</v>
      </c>
      <c r="S1426" s="83"/>
      <c r="T1426" s="59" t="s">
        <v>58</v>
      </c>
      <c r="U1426" s="59" t="s">
        <v>62</v>
      </c>
      <c r="V1426" s="59" t="s">
        <v>416</v>
      </c>
      <c r="W1426" s="59" t="s">
        <v>150</v>
      </c>
      <c r="X1426" s="59" t="s">
        <v>124</v>
      </c>
      <c r="Y1426" s="59" t="s">
        <v>304</v>
      </c>
      <c r="Z1426" s="59" t="s">
        <v>62</v>
      </c>
      <c r="AA1426" s="59" t="s">
        <v>77</v>
      </c>
      <c r="AB1426" s="59" t="s">
        <v>200</v>
      </c>
      <c r="AC1426" s="59" t="s">
        <v>59</v>
      </c>
      <c r="AD1426" s="85" t="s">
        <v>148</v>
      </c>
      <c r="AL1426" s="82" t="s">
        <v>1990</v>
      </c>
      <c r="AM1426" s="253" t="s">
        <v>583</v>
      </c>
      <c r="AN1426" s="59" t="s">
        <v>414</v>
      </c>
      <c r="AO1426" s="59" t="s">
        <v>312</v>
      </c>
      <c r="AP1426" s="59" t="s">
        <v>365</v>
      </c>
      <c r="AQ1426" s="59" t="s">
        <v>198</v>
      </c>
      <c r="AR1426" s="59" t="s">
        <v>576</v>
      </c>
      <c r="AS1426" s="83"/>
      <c r="AT1426" s="59" t="s">
        <v>382</v>
      </c>
      <c r="AU1426" s="59" t="s">
        <v>208</v>
      </c>
      <c r="AV1426" s="59" t="s">
        <v>326</v>
      </c>
      <c r="AW1426" s="59" t="s">
        <v>342</v>
      </c>
      <c r="AX1426" s="59" t="s">
        <v>369</v>
      </c>
      <c r="AY1426" s="59" t="s">
        <v>181</v>
      </c>
      <c r="AZ1426" s="59" t="s">
        <v>154</v>
      </c>
      <c r="BA1426" s="59" t="s">
        <v>752</v>
      </c>
      <c r="BB1426" s="59" t="s">
        <v>328</v>
      </c>
      <c r="BC1426" s="59" t="s">
        <v>167</v>
      </c>
      <c r="BD1426" s="85" t="s">
        <v>309</v>
      </c>
      <c r="BL1426" s="90">
        <f t="shared" si="2284"/>
        <v>0</v>
      </c>
      <c r="BM1426" s="77">
        <f t="shared" si="2284"/>
        <v>2</v>
      </c>
      <c r="BN1426" s="77">
        <f t="shared" si="2284"/>
        <v>2</v>
      </c>
      <c r="BO1426" s="77">
        <f t="shared" si="2284"/>
        <v>4</v>
      </c>
      <c r="BP1426" s="77">
        <f t="shared" si="2284"/>
        <v>1</v>
      </c>
      <c r="BQ1426" s="77">
        <f t="shared" si="2284"/>
        <v>4</v>
      </c>
      <c r="BR1426" s="91"/>
      <c r="BS1426" s="77">
        <f t="shared" si="2269"/>
        <v>5</v>
      </c>
      <c r="BT1426" s="77">
        <f t="shared" si="2269"/>
        <v>1</v>
      </c>
      <c r="BU1426" s="77">
        <f t="shared" si="2269"/>
        <v>6</v>
      </c>
      <c r="BV1426" s="77">
        <f t="shared" si="2269"/>
        <v>3</v>
      </c>
      <c r="BW1426" s="77">
        <f t="shared" si="2269"/>
        <v>0</v>
      </c>
      <c r="BX1426" s="77">
        <f t="shared" si="2269"/>
        <v>4</v>
      </c>
      <c r="BY1426" s="77">
        <f t="shared" si="2269"/>
        <v>1</v>
      </c>
      <c r="BZ1426" s="77">
        <f t="shared" si="2269"/>
        <v>2</v>
      </c>
      <c r="CA1426" s="77">
        <f t="shared" si="2269"/>
        <v>2</v>
      </c>
      <c r="CB1426" s="77">
        <f t="shared" si="2269"/>
        <v>4</v>
      </c>
      <c r="CC1426" s="92">
        <f t="shared" si="2269"/>
        <v>0</v>
      </c>
      <c r="CJ1426" s="78"/>
      <c r="CK1426" s="90">
        <f t="shared" si="2285"/>
        <v>1</v>
      </c>
      <c r="CL1426" s="77">
        <f t="shared" si="2285"/>
        <v>0</v>
      </c>
      <c r="CM1426" s="77">
        <f t="shared" si="2285"/>
        <v>1</v>
      </c>
      <c r="CN1426" s="77">
        <f t="shared" si="2285"/>
        <v>1</v>
      </c>
      <c r="CO1426" s="77">
        <f t="shared" si="2285"/>
        <v>4</v>
      </c>
      <c r="CP1426" s="77">
        <f t="shared" si="2285"/>
        <v>0</v>
      </c>
      <c r="CQ1426" s="91"/>
      <c r="CR1426" s="77">
        <f t="shared" si="2270"/>
        <v>1</v>
      </c>
      <c r="CS1426" s="77">
        <f t="shared" si="2270"/>
        <v>1</v>
      </c>
      <c r="CT1426" s="77">
        <f t="shared" si="2270"/>
        <v>2</v>
      </c>
      <c r="CU1426" s="77">
        <f t="shared" si="2270"/>
        <v>1</v>
      </c>
      <c r="CV1426" s="77">
        <f t="shared" si="2270"/>
        <v>0</v>
      </c>
      <c r="CW1426" s="77">
        <f t="shared" si="2270"/>
        <v>2</v>
      </c>
      <c r="CX1426" s="77">
        <f t="shared" si="2270"/>
        <v>1</v>
      </c>
      <c r="CY1426" s="77">
        <f t="shared" si="2270"/>
        <v>1</v>
      </c>
      <c r="CZ1426" s="77">
        <f t="shared" si="2270"/>
        <v>2</v>
      </c>
      <c r="DA1426" s="77">
        <f t="shared" si="2270"/>
        <v>0</v>
      </c>
      <c r="DB1426" s="92">
        <f t="shared" si="2270"/>
        <v>1</v>
      </c>
      <c r="DJ1426" s="347" t="str">
        <f t="shared" si="2286"/>
        <v>A</v>
      </c>
      <c r="DK1426" s="56" t="str">
        <f t="shared" si="2286"/>
        <v>H</v>
      </c>
      <c r="DL1426" s="56" t="str">
        <f t="shared" si="2286"/>
        <v>H</v>
      </c>
      <c r="DM1426" s="56" t="str">
        <f t="shared" si="2286"/>
        <v>H</v>
      </c>
      <c r="DN1426" s="56" t="str">
        <f t="shared" si="2286"/>
        <v>A</v>
      </c>
      <c r="DO1426" s="56" t="str">
        <f t="shared" si="2286"/>
        <v>H</v>
      </c>
      <c r="DP1426" s="91"/>
      <c r="DQ1426" s="56" t="str">
        <f t="shared" si="2271"/>
        <v>H</v>
      </c>
      <c r="DR1426" s="56" t="str">
        <f t="shared" si="2271"/>
        <v>D</v>
      </c>
      <c r="DS1426" s="56" t="str">
        <f t="shared" si="2271"/>
        <v>H</v>
      </c>
      <c r="DT1426" s="56" t="str">
        <f t="shared" si="2271"/>
        <v>H</v>
      </c>
      <c r="DU1426" s="56" t="str">
        <f t="shared" si="2271"/>
        <v>D</v>
      </c>
      <c r="DV1426" s="56" t="str">
        <f t="shared" si="2271"/>
        <v>H</v>
      </c>
      <c r="DW1426" s="56" t="str">
        <f t="shared" si="2271"/>
        <v>D</v>
      </c>
      <c r="DX1426" s="56" t="str">
        <f t="shared" si="2271"/>
        <v>H</v>
      </c>
      <c r="DY1426" s="56" t="str">
        <f t="shared" si="2271"/>
        <v>D</v>
      </c>
      <c r="DZ1426" s="56" t="str">
        <f t="shared" si="2271"/>
        <v>H</v>
      </c>
      <c r="EA1426" s="348" t="str">
        <f t="shared" si="2271"/>
        <v>A</v>
      </c>
      <c r="EI1426" s="53" t="str">
        <f t="shared" si="2272"/>
        <v xml:space="preserve">Croydon Athletic </v>
      </c>
      <c r="EJ1426" s="79">
        <f t="shared" si="2287"/>
        <v>34</v>
      </c>
      <c r="EK1426" s="80">
        <f t="shared" si="2288"/>
        <v>10</v>
      </c>
      <c r="EL1426" s="80">
        <f t="shared" si="2289"/>
        <v>4</v>
      </c>
      <c r="EM1426" s="80">
        <f t="shared" si="2290"/>
        <v>3</v>
      </c>
      <c r="EN1426" s="80">
        <f>COUNTIF(DP$1420:DP$1437,"A")</f>
        <v>9</v>
      </c>
      <c r="EO1426" s="80">
        <f>COUNTIF(DP$1420:DP$1437,"D")</f>
        <v>2</v>
      </c>
      <c r="EP1426" s="80">
        <f>COUNTIF(DP$1420:DP$1437,"H")</f>
        <v>6</v>
      </c>
      <c r="EQ1426" s="79">
        <f t="shared" si="2291"/>
        <v>19</v>
      </c>
      <c r="ER1426" s="79">
        <f t="shared" si="2273"/>
        <v>6</v>
      </c>
      <c r="ES1426" s="79">
        <f t="shared" si="2273"/>
        <v>9</v>
      </c>
      <c r="ET1426" s="81">
        <f>SUM($BL1426:$CI1426)+SUM(CQ$1420:CQ$1437)</f>
        <v>76</v>
      </c>
      <c r="EU1426" s="81">
        <f>SUM($CK1426:$DH1426)+SUM(BR$1420:BR$1437)</f>
        <v>51</v>
      </c>
      <c r="EV1426" s="79">
        <f t="shared" si="2274"/>
        <v>63</v>
      </c>
      <c r="EW1426" s="81">
        <f t="shared" si="2292"/>
        <v>25</v>
      </c>
      <c r="EX1426" s="78"/>
      <c r="EY1426" s="80">
        <f t="shared" si="2275"/>
        <v>34</v>
      </c>
      <c r="EZ1426" s="80">
        <f t="shared" si="2276"/>
        <v>19</v>
      </c>
      <c r="FA1426" s="80">
        <f t="shared" si="2277"/>
        <v>6</v>
      </c>
      <c r="FB1426" s="80">
        <f t="shared" si="2278"/>
        <v>9</v>
      </c>
      <c r="FC1426" s="80">
        <f t="shared" si="2279"/>
        <v>76</v>
      </c>
      <c r="FD1426" s="80">
        <f t="shared" si="2280"/>
        <v>51</v>
      </c>
      <c r="FE1426" s="80">
        <f t="shared" si="2281"/>
        <v>63</v>
      </c>
      <c r="FF1426" s="80">
        <f t="shared" si="2282"/>
        <v>25</v>
      </c>
      <c r="FH1426" s="54">
        <f t="shared" si="2293"/>
        <v>0</v>
      </c>
      <c r="FI1426" s="54">
        <f t="shared" si="2294"/>
        <v>0</v>
      </c>
      <c r="FJ1426" s="54">
        <f t="shared" si="2283"/>
        <v>0</v>
      </c>
      <c r="FK1426" s="54">
        <f t="shared" si="2283"/>
        <v>0</v>
      </c>
      <c r="FL1426" s="54">
        <f t="shared" si="2283"/>
        <v>0</v>
      </c>
      <c r="FM1426" s="54">
        <f t="shared" si="2283"/>
        <v>0</v>
      </c>
      <c r="FN1426" s="54">
        <f t="shared" si="2283"/>
        <v>0</v>
      </c>
      <c r="FO1426" s="54">
        <f t="shared" si="2283"/>
        <v>0</v>
      </c>
      <c r="FQ1426" s="54" t="str">
        <f t="shared" si="2207"/>
        <v/>
      </c>
      <c r="FR1426" s="54" t="str">
        <f t="shared" si="2208"/>
        <v/>
      </c>
      <c r="FS1426" s="54" t="str">
        <f t="shared" si="2267"/>
        <v/>
      </c>
      <c r="FT1426" s="54" t="str">
        <f t="shared" si="2267"/>
        <v/>
      </c>
      <c r="FU1426" s="54" t="str">
        <f t="shared" si="2267"/>
        <v/>
      </c>
      <c r="FV1426" s="54" t="str">
        <f t="shared" si="2267"/>
        <v/>
      </c>
      <c r="FW1426" s="54" t="str">
        <f t="shared" si="2267"/>
        <v/>
      </c>
      <c r="FX1426" s="54" t="str">
        <f t="shared" si="2267"/>
        <v/>
      </c>
      <c r="FZ1426" s="58"/>
      <c r="GA1426" s="59"/>
      <c r="GB1426" s="60"/>
      <c r="GC1426" s="58"/>
      <c r="GD1426" s="59"/>
      <c r="GE1426" s="61"/>
      <c r="GF1426" s="58"/>
      <c r="GG1426" s="61"/>
      <c r="GH1426" s="61"/>
    </row>
    <row r="1427" spans="1:192" s="54" customFormat="1" ht="12" x14ac:dyDescent="0.25">
      <c r="A1427" s="54">
        <v>8</v>
      </c>
      <c r="B1427" s="54" t="s">
        <v>1992</v>
      </c>
      <c r="C1427" s="67">
        <v>34</v>
      </c>
      <c r="D1427" s="67">
        <v>14</v>
      </c>
      <c r="E1427" s="67">
        <v>11</v>
      </c>
      <c r="F1427" s="67">
        <v>9</v>
      </c>
      <c r="G1427" s="67">
        <v>95</v>
      </c>
      <c r="H1427" s="67">
        <v>54</v>
      </c>
      <c r="I1427" s="68">
        <v>53</v>
      </c>
      <c r="J1427" s="56">
        <f t="shared" si="2268"/>
        <v>41</v>
      </c>
      <c r="L1427" s="82" t="s">
        <v>1363</v>
      </c>
      <c r="M1427" s="253" t="s">
        <v>150</v>
      </c>
      <c r="N1427" s="59" t="s">
        <v>150</v>
      </c>
      <c r="O1427" s="59" t="s">
        <v>59</v>
      </c>
      <c r="P1427" s="59" t="s">
        <v>77</v>
      </c>
      <c r="Q1427" s="59" t="s">
        <v>200</v>
      </c>
      <c r="R1427" s="59" t="s">
        <v>124</v>
      </c>
      <c r="S1427" s="59" t="s">
        <v>101</v>
      </c>
      <c r="T1427" s="83"/>
      <c r="U1427" s="59" t="s">
        <v>85</v>
      </c>
      <c r="V1427" s="59" t="s">
        <v>58</v>
      </c>
      <c r="W1427" s="59" t="s">
        <v>62</v>
      </c>
      <c r="X1427" s="59" t="s">
        <v>206</v>
      </c>
      <c r="Y1427" s="59" t="s">
        <v>77</v>
      </c>
      <c r="Z1427" s="59" t="s">
        <v>200</v>
      </c>
      <c r="AA1427" s="59" t="s">
        <v>148</v>
      </c>
      <c r="AB1427" s="59" t="s">
        <v>553</v>
      </c>
      <c r="AC1427" s="59" t="s">
        <v>59</v>
      </c>
      <c r="AD1427" s="85" t="s">
        <v>206</v>
      </c>
      <c r="AL1427" s="82" t="s">
        <v>1363</v>
      </c>
      <c r="AM1427" s="253" t="s">
        <v>262</v>
      </c>
      <c r="AN1427" s="59" t="s">
        <v>327</v>
      </c>
      <c r="AO1427" s="59" t="s">
        <v>574</v>
      </c>
      <c r="AP1427" s="59" t="s">
        <v>270</v>
      </c>
      <c r="AQ1427" s="59" t="s">
        <v>275</v>
      </c>
      <c r="AR1427" s="59" t="s">
        <v>1171</v>
      </c>
      <c r="AS1427" s="59" t="s">
        <v>239</v>
      </c>
      <c r="AT1427" s="83"/>
      <c r="AU1427" s="59" t="s">
        <v>334</v>
      </c>
      <c r="AV1427" s="59" t="s">
        <v>587</v>
      </c>
      <c r="AW1427" s="59" t="s">
        <v>573</v>
      </c>
      <c r="AX1427" s="59" t="s">
        <v>593</v>
      </c>
      <c r="AY1427" s="59" t="s">
        <v>259</v>
      </c>
      <c r="AZ1427" s="59" t="s">
        <v>242</v>
      </c>
      <c r="BA1427" s="59" t="s">
        <v>257</v>
      </c>
      <c r="BB1427" s="59" t="s">
        <v>151</v>
      </c>
      <c r="BC1427" s="59" t="s">
        <v>483</v>
      </c>
      <c r="BD1427" s="85" t="s">
        <v>598</v>
      </c>
      <c r="BL1427" s="90">
        <f t="shared" si="2284"/>
        <v>3</v>
      </c>
      <c r="BM1427" s="77">
        <f t="shared" si="2284"/>
        <v>3</v>
      </c>
      <c r="BN1427" s="77">
        <f t="shared" si="2284"/>
        <v>4</v>
      </c>
      <c r="BO1427" s="77">
        <f t="shared" si="2284"/>
        <v>2</v>
      </c>
      <c r="BP1427" s="77">
        <f t="shared" si="2284"/>
        <v>2</v>
      </c>
      <c r="BQ1427" s="77">
        <f t="shared" si="2284"/>
        <v>0</v>
      </c>
      <c r="BR1427" s="77">
        <f t="shared" si="2284"/>
        <v>3</v>
      </c>
      <c r="BS1427" s="91"/>
      <c r="BT1427" s="77">
        <f t="shared" si="2269"/>
        <v>0</v>
      </c>
      <c r="BU1427" s="77">
        <f t="shared" si="2269"/>
        <v>5</v>
      </c>
      <c r="BV1427" s="77">
        <f t="shared" si="2269"/>
        <v>1</v>
      </c>
      <c r="BW1427" s="77">
        <f t="shared" si="2269"/>
        <v>1</v>
      </c>
      <c r="BX1427" s="77">
        <f t="shared" si="2269"/>
        <v>2</v>
      </c>
      <c r="BY1427" s="77">
        <f t="shared" si="2269"/>
        <v>2</v>
      </c>
      <c r="BZ1427" s="77">
        <f t="shared" si="2269"/>
        <v>0</v>
      </c>
      <c r="CA1427" s="77">
        <f t="shared" si="2269"/>
        <v>4</v>
      </c>
      <c r="CB1427" s="77">
        <f t="shared" si="2269"/>
        <v>4</v>
      </c>
      <c r="CC1427" s="92">
        <f t="shared" si="2269"/>
        <v>1</v>
      </c>
      <c r="CJ1427" s="78"/>
      <c r="CK1427" s="90">
        <f t="shared" si="2285"/>
        <v>1</v>
      </c>
      <c r="CL1427" s="77">
        <f t="shared" si="2285"/>
        <v>1</v>
      </c>
      <c r="CM1427" s="77">
        <f t="shared" si="2285"/>
        <v>0</v>
      </c>
      <c r="CN1427" s="77">
        <f t="shared" si="2285"/>
        <v>1</v>
      </c>
      <c r="CO1427" s="77">
        <f t="shared" si="2285"/>
        <v>2</v>
      </c>
      <c r="CP1427" s="77">
        <f t="shared" si="2285"/>
        <v>0</v>
      </c>
      <c r="CQ1427" s="77">
        <f t="shared" si="2285"/>
        <v>2</v>
      </c>
      <c r="CR1427" s="91"/>
      <c r="CS1427" s="77">
        <f t="shared" si="2270"/>
        <v>4</v>
      </c>
      <c r="CT1427" s="77">
        <f t="shared" si="2270"/>
        <v>1</v>
      </c>
      <c r="CU1427" s="77">
        <f t="shared" si="2270"/>
        <v>1</v>
      </c>
      <c r="CV1427" s="77">
        <f t="shared" si="2270"/>
        <v>4</v>
      </c>
      <c r="CW1427" s="77">
        <f t="shared" si="2270"/>
        <v>1</v>
      </c>
      <c r="CX1427" s="77">
        <f t="shared" si="2270"/>
        <v>2</v>
      </c>
      <c r="CY1427" s="77">
        <f t="shared" si="2270"/>
        <v>1</v>
      </c>
      <c r="CZ1427" s="77">
        <f t="shared" si="2270"/>
        <v>5</v>
      </c>
      <c r="DA1427" s="77">
        <f t="shared" si="2270"/>
        <v>0</v>
      </c>
      <c r="DB1427" s="92">
        <f t="shared" si="2270"/>
        <v>4</v>
      </c>
      <c r="DJ1427" s="347" t="str">
        <f t="shared" si="2286"/>
        <v>H</v>
      </c>
      <c r="DK1427" s="56" t="str">
        <f t="shared" si="2286"/>
        <v>H</v>
      </c>
      <c r="DL1427" s="56" t="str">
        <f t="shared" si="2286"/>
        <v>H</v>
      </c>
      <c r="DM1427" s="56" t="str">
        <f t="shared" si="2286"/>
        <v>H</v>
      </c>
      <c r="DN1427" s="56" t="str">
        <f t="shared" si="2286"/>
        <v>D</v>
      </c>
      <c r="DO1427" s="56" t="str">
        <f t="shared" si="2286"/>
        <v>D</v>
      </c>
      <c r="DP1427" s="56" t="str">
        <f t="shared" si="2286"/>
        <v>H</v>
      </c>
      <c r="DQ1427" s="91"/>
      <c r="DR1427" s="56" t="str">
        <f t="shared" si="2271"/>
        <v>A</v>
      </c>
      <c r="DS1427" s="56" t="str">
        <f t="shared" si="2271"/>
        <v>H</v>
      </c>
      <c r="DT1427" s="56" t="str">
        <f t="shared" si="2271"/>
        <v>D</v>
      </c>
      <c r="DU1427" s="56" t="str">
        <f t="shared" si="2271"/>
        <v>A</v>
      </c>
      <c r="DV1427" s="56" t="str">
        <f t="shared" si="2271"/>
        <v>H</v>
      </c>
      <c r="DW1427" s="56" t="str">
        <f t="shared" si="2271"/>
        <v>D</v>
      </c>
      <c r="DX1427" s="56" t="str">
        <f t="shared" si="2271"/>
        <v>A</v>
      </c>
      <c r="DY1427" s="56" t="str">
        <f t="shared" si="2271"/>
        <v>A</v>
      </c>
      <c r="DZ1427" s="56" t="str">
        <f t="shared" si="2271"/>
        <v>H</v>
      </c>
      <c r="EA1427" s="348" t="str">
        <f t="shared" si="2271"/>
        <v>A</v>
      </c>
      <c r="EI1427" s="53" t="str">
        <f t="shared" si="2272"/>
        <v>Epsom &amp; Ewell</v>
      </c>
      <c r="EJ1427" s="79">
        <f t="shared" si="2287"/>
        <v>34</v>
      </c>
      <c r="EK1427" s="80">
        <f t="shared" si="2288"/>
        <v>8</v>
      </c>
      <c r="EL1427" s="80">
        <f t="shared" si="2289"/>
        <v>4</v>
      </c>
      <c r="EM1427" s="80">
        <f t="shared" si="2290"/>
        <v>5</v>
      </c>
      <c r="EN1427" s="80">
        <f>COUNTIF(DQ$1420:DQ$1437,"A")</f>
        <v>7</v>
      </c>
      <c r="EO1427" s="80">
        <f>COUNTIF(DQ$1420:DQ$1437,"D")</f>
        <v>2</v>
      </c>
      <c r="EP1427" s="80">
        <f>COUNTIF(DQ$1420:DQ$1437,"H")</f>
        <v>8</v>
      </c>
      <c r="EQ1427" s="79">
        <f t="shared" si="2291"/>
        <v>15</v>
      </c>
      <c r="ER1427" s="79">
        <f t="shared" si="2273"/>
        <v>6</v>
      </c>
      <c r="ES1427" s="79">
        <f t="shared" si="2273"/>
        <v>13</v>
      </c>
      <c r="ET1427" s="81">
        <f>SUM($BL1427:$CI1427)+SUM(CR$1420:CR$1437)</f>
        <v>72</v>
      </c>
      <c r="EU1427" s="81">
        <f>SUM($CK1427:$DH1427)+SUM(BS$1420:BS$1437)</f>
        <v>66</v>
      </c>
      <c r="EV1427" s="79">
        <f t="shared" si="2274"/>
        <v>51</v>
      </c>
      <c r="EW1427" s="81">
        <f t="shared" si="2292"/>
        <v>6</v>
      </c>
      <c r="EX1427" s="78"/>
      <c r="EY1427" s="80">
        <f t="shared" si="2275"/>
        <v>34</v>
      </c>
      <c r="EZ1427" s="80">
        <f t="shared" si="2276"/>
        <v>15</v>
      </c>
      <c r="FA1427" s="80">
        <f t="shared" si="2277"/>
        <v>6</v>
      </c>
      <c r="FB1427" s="80">
        <f t="shared" si="2278"/>
        <v>13</v>
      </c>
      <c r="FC1427" s="80">
        <f t="shared" si="2279"/>
        <v>72</v>
      </c>
      <c r="FD1427" s="80">
        <f t="shared" si="2280"/>
        <v>66</v>
      </c>
      <c r="FE1427" s="80">
        <f t="shared" si="2281"/>
        <v>51</v>
      </c>
      <c r="FF1427" s="80">
        <f t="shared" si="2282"/>
        <v>6</v>
      </c>
      <c r="FH1427" s="54">
        <f>IF(EJ1427=EY1427,0,1)</f>
        <v>0</v>
      </c>
      <c r="FI1427" s="54">
        <f t="shared" si="2294"/>
        <v>0</v>
      </c>
      <c r="FJ1427" s="54">
        <f t="shared" si="2294"/>
        <v>0</v>
      </c>
      <c r="FK1427" s="54">
        <f t="shared" si="2294"/>
        <v>0</v>
      </c>
      <c r="FL1427" s="54">
        <f t="shared" si="2294"/>
        <v>0</v>
      </c>
      <c r="FM1427" s="54">
        <f t="shared" si="2294"/>
        <v>0</v>
      </c>
      <c r="FN1427" s="54">
        <f t="shared" si="2294"/>
        <v>0</v>
      </c>
      <c r="FO1427" s="54">
        <f t="shared" si="2294"/>
        <v>0</v>
      </c>
      <c r="FQ1427" s="54" t="str">
        <f>IF(SUM($FH1427:$FO1427)=0,"",EI1427)</f>
        <v/>
      </c>
      <c r="FR1427" s="54" t="str">
        <f t="shared" si="2208"/>
        <v/>
      </c>
      <c r="FS1427" s="54" t="str">
        <f t="shared" si="2267"/>
        <v/>
      </c>
      <c r="FT1427" s="54" t="str">
        <f t="shared" si="2267"/>
        <v/>
      </c>
      <c r="FU1427" s="54" t="str">
        <f t="shared" si="2267"/>
        <v/>
      </c>
      <c r="FV1427" s="54" t="str">
        <f t="shared" si="2267"/>
        <v/>
      </c>
      <c r="FW1427" s="54" t="str">
        <f t="shared" si="2267"/>
        <v/>
      </c>
      <c r="FX1427" s="54" t="str">
        <f t="shared" si="2267"/>
        <v/>
      </c>
      <c r="FZ1427" s="58"/>
      <c r="GA1427" s="59"/>
      <c r="GB1427" s="60"/>
      <c r="GC1427" s="58"/>
      <c r="GD1427" s="59"/>
      <c r="GE1427" s="61"/>
      <c r="GF1427" s="58"/>
      <c r="GG1427" s="61"/>
      <c r="GH1427" s="61"/>
    </row>
    <row r="1428" spans="1:192" s="54" customFormat="1" ht="12" x14ac:dyDescent="0.25">
      <c r="A1428" s="53">
        <v>9</v>
      </c>
      <c r="B1428" s="53" t="s">
        <v>1363</v>
      </c>
      <c r="C1428" s="68">
        <v>34</v>
      </c>
      <c r="D1428" s="68">
        <v>15</v>
      </c>
      <c r="E1428" s="68">
        <v>6</v>
      </c>
      <c r="F1428" s="68">
        <v>13</v>
      </c>
      <c r="G1428" s="68">
        <v>72</v>
      </c>
      <c r="H1428" s="68">
        <v>66</v>
      </c>
      <c r="I1428" s="68">
        <v>51</v>
      </c>
      <c r="J1428" s="57">
        <f t="shared" si="2268"/>
        <v>6</v>
      </c>
      <c r="L1428" s="82" t="s">
        <v>1983</v>
      </c>
      <c r="M1428" s="253" t="s">
        <v>200</v>
      </c>
      <c r="N1428" s="59" t="s">
        <v>177</v>
      </c>
      <c r="O1428" s="59" t="s">
        <v>99</v>
      </c>
      <c r="P1428" s="59" t="s">
        <v>194</v>
      </c>
      <c r="Q1428" s="59" t="s">
        <v>304</v>
      </c>
      <c r="R1428" s="59" t="s">
        <v>89</v>
      </c>
      <c r="S1428" s="59" t="s">
        <v>148</v>
      </c>
      <c r="T1428" s="59" t="s">
        <v>58</v>
      </c>
      <c r="U1428" s="83"/>
      <c r="V1428" s="59" t="s">
        <v>260</v>
      </c>
      <c r="W1428" s="59" t="s">
        <v>269</v>
      </c>
      <c r="X1428" s="59" t="s">
        <v>89</v>
      </c>
      <c r="Y1428" s="59" t="s">
        <v>62</v>
      </c>
      <c r="Z1428" s="59" t="s">
        <v>175</v>
      </c>
      <c r="AA1428" s="59" t="s">
        <v>177</v>
      </c>
      <c r="AB1428" s="59" t="s">
        <v>101</v>
      </c>
      <c r="AC1428" s="59" t="s">
        <v>59</v>
      </c>
      <c r="AD1428" s="85" t="s">
        <v>77</v>
      </c>
      <c r="AL1428" s="82" t="s">
        <v>1983</v>
      </c>
      <c r="AM1428" s="253" t="s">
        <v>341</v>
      </c>
      <c r="AN1428" s="59" t="s">
        <v>370</v>
      </c>
      <c r="AO1428" s="59" t="s">
        <v>342</v>
      </c>
      <c r="AP1428" s="59" t="s">
        <v>706</v>
      </c>
      <c r="AQ1428" s="59" t="s">
        <v>306</v>
      </c>
      <c r="AR1428" s="59" t="s">
        <v>373</v>
      </c>
      <c r="AS1428" s="59" t="s">
        <v>1133</v>
      </c>
      <c r="AT1428" s="59" t="s">
        <v>503</v>
      </c>
      <c r="AU1428" s="83"/>
      <c r="AV1428" s="59" t="s">
        <v>340</v>
      </c>
      <c r="AW1428" s="59" t="s">
        <v>414</v>
      </c>
      <c r="AX1428" s="59" t="s">
        <v>1035</v>
      </c>
      <c r="AY1428" s="59" t="s">
        <v>539</v>
      </c>
      <c r="AZ1428" s="59" t="s">
        <v>198</v>
      </c>
      <c r="BA1428" s="59" t="s">
        <v>505</v>
      </c>
      <c r="BB1428" s="59" t="s">
        <v>490</v>
      </c>
      <c r="BC1428" s="59" t="s">
        <v>187</v>
      </c>
      <c r="BD1428" s="85" t="s">
        <v>327</v>
      </c>
      <c r="BL1428" s="90">
        <f t="shared" si="2284"/>
        <v>2</v>
      </c>
      <c r="BM1428" s="77">
        <f t="shared" si="2284"/>
        <v>2</v>
      </c>
      <c r="BN1428" s="77">
        <f t="shared" si="2284"/>
        <v>1</v>
      </c>
      <c r="BO1428" s="77">
        <f t="shared" si="2284"/>
        <v>9</v>
      </c>
      <c r="BP1428" s="77">
        <f t="shared" si="2284"/>
        <v>4</v>
      </c>
      <c r="BQ1428" s="77">
        <f t="shared" si="2284"/>
        <v>3</v>
      </c>
      <c r="BR1428" s="77">
        <f t="shared" si="2284"/>
        <v>0</v>
      </c>
      <c r="BS1428" s="77">
        <f t="shared" si="2284"/>
        <v>5</v>
      </c>
      <c r="BT1428" s="91"/>
      <c r="BU1428" s="77">
        <f t="shared" si="2269"/>
        <v>8</v>
      </c>
      <c r="BV1428" s="77">
        <f t="shared" si="2269"/>
        <v>7</v>
      </c>
      <c r="BW1428" s="77">
        <f t="shared" si="2269"/>
        <v>3</v>
      </c>
      <c r="BX1428" s="77">
        <f t="shared" si="2269"/>
        <v>1</v>
      </c>
      <c r="BY1428" s="77">
        <f t="shared" si="2269"/>
        <v>2</v>
      </c>
      <c r="BZ1428" s="77">
        <f t="shared" si="2269"/>
        <v>2</v>
      </c>
      <c r="CA1428" s="77">
        <f t="shared" si="2269"/>
        <v>3</v>
      </c>
      <c r="CB1428" s="77">
        <f t="shared" si="2269"/>
        <v>4</v>
      </c>
      <c r="CC1428" s="92">
        <f t="shared" si="2269"/>
        <v>2</v>
      </c>
      <c r="CJ1428" s="163"/>
      <c r="CK1428" s="90">
        <f t="shared" si="2285"/>
        <v>2</v>
      </c>
      <c r="CL1428" s="77">
        <f t="shared" si="2285"/>
        <v>0</v>
      </c>
      <c r="CM1428" s="77">
        <f t="shared" si="2285"/>
        <v>0</v>
      </c>
      <c r="CN1428" s="77">
        <f t="shared" si="2285"/>
        <v>1</v>
      </c>
      <c r="CO1428" s="77">
        <f t="shared" si="2285"/>
        <v>2</v>
      </c>
      <c r="CP1428" s="77">
        <f t="shared" si="2285"/>
        <v>0</v>
      </c>
      <c r="CQ1428" s="77">
        <f t="shared" si="2285"/>
        <v>1</v>
      </c>
      <c r="CR1428" s="77">
        <f t="shared" si="2285"/>
        <v>1</v>
      </c>
      <c r="CS1428" s="91"/>
      <c r="CT1428" s="77">
        <f>(IF(V1428="","",IF(RIGHT(V1428,2)="10",RIGHT(V1428,2),RIGHT(V1428,1))+0))</f>
        <v>3</v>
      </c>
      <c r="CU1428" s="77">
        <f>(IF(W1428="","",IF(RIGHT(W1428,2)="10",RIGHT(W1428,2),RIGHT(W1428,1))+0))</f>
        <v>1</v>
      </c>
      <c r="CV1428" s="77">
        <f>(IF(X1428="","",IF(RIGHT(X1428,2)="10",RIGHT(X1428,2),RIGHT(X1428,1))+0))</f>
        <v>0</v>
      </c>
      <c r="CW1428" s="77">
        <f>(IF(Y1428="","",IF(RIGHT(Y1428,2)="10",RIGHT(Y1428,2),RIGHT(Y1428,1))+0))</f>
        <v>1</v>
      </c>
      <c r="CX1428" s="77">
        <f>(IF(Z1428="","",IF(RIGHT(Z1428,2)="10",RIGHT(Z1428,2),RIGHT(Z1428,1))+0))</f>
        <v>5</v>
      </c>
      <c r="CY1428" s="77">
        <f t="shared" si="2270"/>
        <v>0</v>
      </c>
      <c r="CZ1428" s="77">
        <f t="shared" si="2270"/>
        <v>2</v>
      </c>
      <c r="DA1428" s="77">
        <f t="shared" si="2270"/>
        <v>0</v>
      </c>
      <c r="DB1428" s="92">
        <f t="shared" si="2270"/>
        <v>1</v>
      </c>
      <c r="DI1428" s="53"/>
      <c r="DJ1428" s="347" t="str">
        <f t="shared" si="2286"/>
        <v>D</v>
      </c>
      <c r="DK1428" s="56" t="str">
        <f t="shared" si="2286"/>
        <v>H</v>
      </c>
      <c r="DL1428" s="56" t="str">
        <f t="shared" si="2286"/>
        <v>H</v>
      </c>
      <c r="DM1428" s="56" t="str">
        <f t="shared" si="2286"/>
        <v>H</v>
      </c>
      <c r="DN1428" s="56" t="str">
        <f t="shared" si="2286"/>
        <v>H</v>
      </c>
      <c r="DO1428" s="56" t="str">
        <f t="shared" si="2286"/>
        <v>H</v>
      </c>
      <c r="DP1428" s="56" t="str">
        <f t="shared" si="2286"/>
        <v>A</v>
      </c>
      <c r="DQ1428" s="56" t="str">
        <f t="shared" si="2286"/>
        <v>H</v>
      </c>
      <c r="DR1428" s="91"/>
      <c r="DS1428" s="56" t="str">
        <f t="shared" si="2271"/>
        <v>H</v>
      </c>
      <c r="DT1428" s="56" t="str">
        <f t="shared" si="2271"/>
        <v>H</v>
      </c>
      <c r="DU1428" s="56" t="str">
        <f t="shared" si="2271"/>
        <v>H</v>
      </c>
      <c r="DV1428" s="56" t="str">
        <f t="shared" si="2271"/>
        <v>D</v>
      </c>
      <c r="DW1428" s="56" t="str">
        <f t="shared" si="2271"/>
        <v>A</v>
      </c>
      <c r="DX1428" s="56" t="str">
        <f t="shared" si="2271"/>
        <v>H</v>
      </c>
      <c r="DY1428" s="56" t="str">
        <f t="shared" si="2271"/>
        <v>H</v>
      </c>
      <c r="DZ1428" s="56" t="str">
        <f t="shared" si="2271"/>
        <v>H</v>
      </c>
      <c r="EA1428" s="348" t="str">
        <f t="shared" si="2271"/>
        <v>H</v>
      </c>
      <c r="EH1428" s="53"/>
      <c r="EI1428" s="53" t="str">
        <f t="shared" si="2272"/>
        <v xml:space="preserve">Fisher Athletic </v>
      </c>
      <c r="EJ1428" s="79">
        <f t="shared" si="2287"/>
        <v>34</v>
      </c>
      <c r="EK1428" s="80">
        <f t="shared" si="2288"/>
        <v>13</v>
      </c>
      <c r="EL1428" s="80">
        <f t="shared" si="2289"/>
        <v>2</v>
      </c>
      <c r="EM1428" s="80">
        <f t="shared" si="2290"/>
        <v>2</v>
      </c>
      <c r="EN1428" s="80">
        <f>COUNTIF(DR$1420:DR$1437,"A")</f>
        <v>9</v>
      </c>
      <c r="EO1428" s="80">
        <f>COUNTIF(DR$1420:DR$1437,"D")</f>
        <v>5</v>
      </c>
      <c r="EP1428" s="80">
        <f>COUNTIF(DR$1420:DR$1437,"H")</f>
        <v>3</v>
      </c>
      <c r="EQ1428" s="79">
        <f t="shared" si="2291"/>
        <v>22</v>
      </c>
      <c r="ER1428" s="79">
        <f t="shared" si="2273"/>
        <v>7</v>
      </c>
      <c r="ES1428" s="79">
        <f t="shared" si="2273"/>
        <v>5</v>
      </c>
      <c r="ET1428" s="81">
        <f>SUM($BL1428:$CI1428)+SUM(CS$1420:CS$1437)</f>
        <v>91</v>
      </c>
      <c r="EU1428" s="81">
        <f>SUM($CK1428:$DH1428)+SUM(BT$1420:BT$1437)</f>
        <v>42</v>
      </c>
      <c r="EV1428" s="79">
        <f t="shared" si="2274"/>
        <v>73</v>
      </c>
      <c r="EW1428" s="81">
        <f t="shared" si="2292"/>
        <v>49</v>
      </c>
      <c r="EX1428" s="78"/>
      <c r="EY1428" s="80">
        <f t="shared" si="2275"/>
        <v>34</v>
      </c>
      <c r="EZ1428" s="80">
        <f t="shared" si="2276"/>
        <v>22</v>
      </c>
      <c r="FA1428" s="80">
        <f t="shared" si="2277"/>
        <v>7</v>
      </c>
      <c r="FB1428" s="80">
        <f t="shared" si="2278"/>
        <v>5</v>
      </c>
      <c r="FC1428" s="80">
        <f t="shared" si="2279"/>
        <v>91</v>
      </c>
      <c r="FD1428" s="80">
        <f t="shared" si="2280"/>
        <v>42</v>
      </c>
      <c r="FE1428" s="80">
        <f t="shared" si="2281"/>
        <v>73</v>
      </c>
      <c r="FF1428" s="80">
        <f t="shared" si="2282"/>
        <v>49</v>
      </c>
      <c r="FG1428" s="53"/>
      <c r="FH1428" s="54">
        <f t="shared" si="2293"/>
        <v>0</v>
      </c>
      <c r="FI1428" s="54">
        <f t="shared" si="2294"/>
        <v>0</v>
      </c>
      <c r="FJ1428" s="54">
        <f t="shared" si="2283"/>
        <v>0</v>
      </c>
      <c r="FK1428" s="54">
        <f t="shared" si="2283"/>
        <v>0</v>
      </c>
      <c r="FL1428" s="54">
        <f t="shared" si="2283"/>
        <v>0</v>
      </c>
      <c r="FM1428" s="54">
        <f t="shared" si="2283"/>
        <v>0</v>
      </c>
      <c r="FN1428" s="54">
        <f t="shared" si="2283"/>
        <v>0</v>
      </c>
      <c r="FO1428" s="54">
        <f t="shared" si="2283"/>
        <v>0</v>
      </c>
      <c r="FQ1428" s="54" t="str">
        <f t="shared" si="2207"/>
        <v/>
      </c>
      <c r="FR1428" s="54" t="str">
        <f t="shared" si="2208"/>
        <v/>
      </c>
      <c r="FS1428" s="54" t="str">
        <f t="shared" si="2267"/>
        <v/>
      </c>
      <c r="FT1428" s="54" t="str">
        <f t="shared" si="2267"/>
        <v/>
      </c>
      <c r="FU1428" s="54" t="str">
        <f t="shared" si="2267"/>
        <v/>
      </c>
      <c r="FV1428" s="54" t="str">
        <f t="shared" si="2267"/>
        <v/>
      </c>
      <c r="FW1428" s="54" t="str">
        <f t="shared" si="2267"/>
        <v/>
      </c>
      <c r="FX1428" s="54" t="str">
        <f t="shared" si="2267"/>
        <v/>
      </c>
      <c r="FZ1428" s="58"/>
      <c r="GA1428" s="59"/>
      <c r="GB1428" s="60"/>
      <c r="GC1428" s="58"/>
      <c r="GD1428" s="59"/>
      <c r="GE1428" s="61"/>
      <c r="GF1428" s="58"/>
      <c r="GG1428" s="61"/>
      <c r="GH1428" s="61"/>
    </row>
    <row r="1429" spans="1:192" s="54" customFormat="1" ht="12" x14ac:dyDescent="0.25">
      <c r="A1429" s="54">
        <v>10</v>
      </c>
      <c r="B1429" s="54" t="s">
        <v>1993</v>
      </c>
      <c r="C1429" s="67">
        <v>34</v>
      </c>
      <c r="D1429" s="67">
        <v>12</v>
      </c>
      <c r="E1429" s="67">
        <v>7</v>
      </c>
      <c r="F1429" s="67">
        <v>15</v>
      </c>
      <c r="G1429" s="67">
        <v>78</v>
      </c>
      <c r="H1429" s="67">
        <v>74</v>
      </c>
      <c r="I1429" s="68">
        <v>43</v>
      </c>
      <c r="J1429" s="56">
        <f t="shared" si="2268"/>
        <v>4</v>
      </c>
      <c r="L1429" s="82" t="s">
        <v>1994</v>
      </c>
      <c r="M1429" s="253" t="s">
        <v>449</v>
      </c>
      <c r="N1429" s="59" t="s">
        <v>103</v>
      </c>
      <c r="O1429" s="59" t="s">
        <v>101</v>
      </c>
      <c r="P1429" s="59" t="s">
        <v>77</v>
      </c>
      <c r="Q1429" s="59" t="s">
        <v>206</v>
      </c>
      <c r="R1429" s="59" t="s">
        <v>150</v>
      </c>
      <c r="S1429" s="59" t="s">
        <v>85</v>
      </c>
      <c r="T1429" s="59" t="s">
        <v>98</v>
      </c>
      <c r="U1429" s="59" t="s">
        <v>175</v>
      </c>
      <c r="V1429" s="83"/>
      <c r="W1429" s="59" t="s">
        <v>74</v>
      </c>
      <c r="X1429" s="59" t="s">
        <v>85</v>
      </c>
      <c r="Y1429" s="59" t="s">
        <v>77</v>
      </c>
      <c r="Z1429" s="59" t="s">
        <v>149</v>
      </c>
      <c r="AA1429" s="59" t="s">
        <v>76</v>
      </c>
      <c r="AB1429" s="59" t="s">
        <v>103</v>
      </c>
      <c r="AC1429" s="59" t="s">
        <v>200</v>
      </c>
      <c r="AD1429" s="85" t="s">
        <v>74</v>
      </c>
      <c r="AL1429" s="82" t="s">
        <v>1994</v>
      </c>
      <c r="AM1429" s="253" t="s">
        <v>1035</v>
      </c>
      <c r="AN1429" s="59" t="s">
        <v>1133</v>
      </c>
      <c r="AO1429" s="59" t="s">
        <v>707</v>
      </c>
      <c r="AP1429" s="59" t="s">
        <v>505</v>
      </c>
      <c r="AQ1429" s="59" t="s">
        <v>327</v>
      </c>
      <c r="AR1429" s="59" t="s">
        <v>705</v>
      </c>
      <c r="AS1429" s="59" t="s">
        <v>313</v>
      </c>
      <c r="AT1429" s="59" t="s">
        <v>308</v>
      </c>
      <c r="AU1429" s="59" t="s">
        <v>365</v>
      </c>
      <c r="AV1429" s="83"/>
      <c r="AW1429" s="59" t="s">
        <v>373</v>
      </c>
      <c r="AX1429" s="59" t="s">
        <v>483</v>
      </c>
      <c r="AY1429" s="59" t="s">
        <v>719</v>
      </c>
      <c r="AZ1429" s="59" t="s">
        <v>342</v>
      </c>
      <c r="BA1429" s="59" t="s">
        <v>334</v>
      </c>
      <c r="BB1429" s="59" t="s">
        <v>706</v>
      </c>
      <c r="BC1429" s="59" t="s">
        <v>312</v>
      </c>
      <c r="BD1429" s="85" t="s">
        <v>414</v>
      </c>
      <c r="BL1429" s="90">
        <f t="shared" si="2284"/>
        <v>0</v>
      </c>
      <c r="BM1429" s="77">
        <f t="shared" si="2284"/>
        <v>1</v>
      </c>
      <c r="BN1429" s="77">
        <f t="shared" si="2284"/>
        <v>3</v>
      </c>
      <c r="BO1429" s="77">
        <f t="shared" si="2284"/>
        <v>2</v>
      </c>
      <c r="BP1429" s="77">
        <f t="shared" si="2284"/>
        <v>1</v>
      </c>
      <c r="BQ1429" s="77">
        <f t="shared" si="2284"/>
        <v>3</v>
      </c>
      <c r="BR1429" s="77">
        <f t="shared" si="2284"/>
        <v>0</v>
      </c>
      <c r="BS1429" s="77">
        <f t="shared" si="2284"/>
        <v>0</v>
      </c>
      <c r="BT1429" s="77">
        <f t="shared" si="2284"/>
        <v>2</v>
      </c>
      <c r="BU1429" s="91"/>
      <c r="BV1429" s="77">
        <f t="shared" si="2269"/>
        <v>1</v>
      </c>
      <c r="BW1429" s="77">
        <f t="shared" si="2269"/>
        <v>0</v>
      </c>
      <c r="BX1429" s="77">
        <f t="shared" si="2269"/>
        <v>2</v>
      </c>
      <c r="BY1429" s="77">
        <f t="shared" si="2269"/>
        <v>1</v>
      </c>
      <c r="BZ1429" s="77">
        <f t="shared" si="2269"/>
        <v>0</v>
      </c>
      <c r="CA1429" s="77">
        <f t="shared" si="2269"/>
        <v>1</v>
      </c>
      <c r="CB1429" s="77">
        <f t="shared" si="2269"/>
        <v>2</v>
      </c>
      <c r="CC1429" s="92">
        <f t="shared" si="2269"/>
        <v>1</v>
      </c>
      <c r="CJ1429" s="78"/>
      <c r="CK1429" s="90">
        <f t="shared" si="2285"/>
        <v>10</v>
      </c>
      <c r="CL1429" s="77">
        <f t="shared" si="2285"/>
        <v>3</v>
      </c>
      <c r="CM1429" s="77">
        <f t="shared" si="2285"/>
        <v>2</v>
      </c>
      <c r="CN1429" s="77">
        <f t="shared" si="2285"/>
        <v>1</v>
      </c>
      <c r="CO1429" s="77">
        <f t="shared" si="2285"/>
        <v>4</v>
      </c>
      <c r="CP1429" s="77">
        <f t="shared" si="2285"/>
        <v>1</v>
      </c>
      <c r="CQ1429" s="77">
        <f t="shared" si="2285"/>
        <v>4</v>
      </c>
      <c r="CR1429" s="77">
        <f t="shared" si="2285"/>
        <v>5</v>
      </c>
      <c r="CS1429" s="77">
        <f t="shared" si="2285"/>
        <v>5</v>
      </c>
      <c r="CT1429" s="91"/>
      <c r="CU1429" s="77">
        <f>(IF(W1429="","",IF(RIGHT(W1429,2)="10",RIGHT(W1429,2),RIGHT(W1429,1))+0))</f>
        <v>2</v>
      </c>
      <c r="CV1429" s="77">
        <f>(IF(X1429="","",IF(RIGHT(X1429,2)="10",RIGHT(X1429,2),RIGHT(X1429,1))+0))</f>
        <v>4</v>
      </c>
      <c r="CW1429" s="77">
        <f>(IF(Y1429="","",IF(RIGHT(Y1429,2)="10",RIGHT(Y1429,2),RIGHT(Y1429,1))+0))</f>
        <v>1</v>
      </c>
      <c r="CX1429" s="77">
        <f>(IF(Z1429="","",IF(RIGHT(Z1429,2)="10",RIGHT(Z1429,2),RIGHT(Z1429,1))+0))</f>
        <v>5</v>
      </c>
      <c r="CY1429" s="77">
        <f t="shared" si="2270"/>
        <v>2</v>
      </c>
      <c r="CZ1429" s="77">
        <f t="shared" si="2270"/>
        <v>3</v>
      </c>
      <c r="DA1429" s="77">
        <f t="shared" si="2270"/>
        <v>2</v>
      </c>
      <c r="DB1429" s="92">
        <f t="shared" si="2270"/>
        <v>2</v>
      </c>
      <c r="DJ1429" s="347" t="str">
        <f t="shared" si="2286"/>
        <v>A</v>
      </c>
      <c r="DK1429" s="56" t="str">
        <f t="shared" si="2286"/>
        <v>A</v>
      </c>
      <c r="DL1429" s="56" t="str">
        <f t="shared" si="2286"/>
        <v>H</v>
      </c>
      <c r="DM1429" s="56" t="str">
        <f t="shared" si="2286"/>
        <v>H</v>
      </c>
      <c r="DN1429" s="56" t="str">
        <f t="shared" si="2286"/>
        <v>A</v>
      </c>
      <c r="DO1429" s="56" t="str">
        <f t="shared" si="2286"/>
        <v>H</v>
      </c>
      <c r="DP1429" s="56" t="str">
        <f t="shared" si="2286"/>
        <v>A</v>
      </c>
      <c r="DQ1429" s="56" t="str">
        <f t="shared" si="2286"/>
        <v>A</v>
      </c>
      <c r="DR1429" s="56" t="str">
        <f t="shared" si="2286"/>
        <v>A</v>
      </c>
      <c r="DS1429" s="91"/>
      <c r="DT1429" s="56" t="str">
        <f t="shared" si="2271"/>
        <v>A</v>
      </c>
      <c r="DU1429" s="56" t="str">
        <f t="shared" si="2271"/>
        <v>A</v>
      </c>
      <c r="DV1429" s="56" t="str">
        <f t="shared" si="2271"/>
        <v>H</v>
      </c>
      <c r="DW1429" s="56" t="str">
        <f t="shared" si="2271"/>
        <v>A</v>
      </c>
      <c r="DX1429" s="56" t="str">
        <f t="shared" si="2271"/>
        <v>A</v>
      </c>
      <c r="DY1429" s="56" t="str">
        <f t="shared" si="2271"/>
        <v>A</v>
      </c>
      <c r="DZ1429" s="56" t="str">
        <f t="shared" si="2271"/>
        <v>D</v>
      </c>
      <c r="EA1429" s="348" t="str">
        <f t="shared" si="2271"/>
        <v>A</v>
      </c>
      <c r="EI1429" s="53" t="str">
        <f t="shared" si="2272"/>
        <v xml:space="preserve">Fleet Town </v>
      </c>
      <c r="EJ1429" s="79">
        <f t="shared" si="2287"/>
        <v>34</v>
      </c>
      <c r="EK1429" s="80">
        <f t="shared" si="2288"/>
        <v>4</v>
      </c>
      <c r="EL1429" s="80">
        <f t="shared" si="2289"/>
        <v>1</v>
      </c>
      <c r="EM1429" s="80">
        <f t="shared" si="2290"/>
        <v>12</v>
      </c>
      <c r="EN1429" s="80">
        <f>COUNTIF(DS$1420:DS$1437,"A")</f>
        <v>1</v>
      </c>
      <c r="EO1429" s="80">
        <f>COUNTIF(DS$1420:DS$1437,"D")</f>
        <v>3</v>
      </c>
      <c r="EP1429" s="80">
        <f>COUNTIF(DS$1420:DS$1437,"H")</f>
        <v>13</v>
      </c>
      <c r="EQ1429" s="79">
        <f t="shared" si="2291"/>
        <v>5</v>
      </c>
      <c r="ER1429" s="79">
        <f t="shared" si="2273"/>
        <v>4</v>
      </c>
      <c r="ES1429" s="79">
        <f t="shared" si="2273"/>
        <v>25</v>
      </c>
      <c r="ET1429" s="81">
        <f>SUM($BL1429:$CI1429)+SUM(CT$1420:CT$1437)</f>
        <v>36</v>
      </c>
      <c r="EU1429" s="81">
        <f>SUM($CK1429:$DH1429)+SUM(BU$1420:BU$1437)</f>
        <v>122</v>
      </c>
      <c r="EV1429" s="79">
        <f t="shared" si="2274"/>
        <v>19</v>
      </c>
      <c r="EW1429" s="81">
        <f t="shared" si="2292"/>
        <v>-86</v>
      </c>
      <c r="EX1429" s="78"/>
      <c r="EY1429" s="80">
        <f t="shared" si="2275"/>
        <v>34</v>
      </c>
      <c r="EZ1429" s="80">
        <f t="shared" si="2276"/>
        <v>5</v>
      </c>
      <c r="FA1429" s="80">
        <f t="shared" si="2277"/>
        <v>4</v>
      </c>
      <c r="FB1429" s="80">
        <f t="shared" si="2278"/>
        <v>25</v>
      </c>
      <c r="FC1429" s="80">
        <f t="shared" si="2279"/>
        <v>36</v>
      </c>
      <c r="FD1429" s="80">
        <f t="shared" si="2280"/>
        <v>122</v>
      </c>
      <c r="FE1429" s="80">
        <f t="shared" si="2281"/>
        <v>19</v>
      </c>
      <c r="FF1429" s="80">
        <f t="shared" si="2282"/>
        <v>-86</v>
      </c>
      <c r="FH1429" s="54">
        <f t="shared" si="2293"/>
        <v>0</v>
      </c>
      <c r="FI1429" s="54">
        <f t="shared" si="2294"/>
        <v>0</v>
      </c>
      <c r="FJ1429" s="54">
        <f t="shared" si="2283"/>
        <v>0</v>
      </c>
      <c r="FK1429" s="54">
        <f t="shared" si="2283"/>
        <v>0</v>
      </c>
      <c r="FL1429" s="54">
        <f t="shared" si="2283"/>
        <v>0</v>
      </c>
      <c r="FM1429" s="54">
        <f t="shared" si="2283"/>
        <v>0</v>
      </c>
      <c r="FN1429" s="54">
        <f t="shared" si="2283"/>
        <v>0</v>
      </c>
      <c r="FO1429" s="54">
        <f t="shared" si="2283"/>
        <v>0</v>
      </c>
      <c r="FQ1429" s="54" t="str">
        <f t="shared" ref="FQ1429:FQ1492" si="2295">IF(SUM($FH1429:$FO1429)=0,"",EI1429)</f>
        <v/>
      </c>
      <c r="FR1429" s="54" t="str">
        <f t="shared" si="2208"/>
        <v/>
      </c>
      <c r="FS1429" s="54" t="str">
        <f t="shared" si="2267"/>
        <v/>
      </c>
      <c r="FT1429" s="54" t="str">
        <f t="shared" si="2267"/>
        <v/>
      </c>
      <c r="FU1429" s="54" t="str">
        <f t="shared" si="2267"/>
        <v/>
      </c>
      <c r="FV1429" s="54" t="str">
        <f t="shared" si="2267"/>
        <v/>
      </c>
      <c r="FW1429" s="54" t="str">
        <f t="shared" si="2267"/>
        <v/>
      </c>
      <c r="FX1429" s="54" t="str">
        <f t="shared" si="2267"/>
        <v/>
      </c>
      <c r="FZ1429" s="58"/>
      <c r="GA1429" s="59"/>
      <c r="GB1429" s="60"/>
      <c r="GC1429" s="58"/>
      <c r="GD1429" s="59"/>
      <c r="GE1429" s="61"/>
      <c r="GF1429" s="58"/>
      <c r="GG1429" s="61"/>
      <c r="GH1429" s="61"/>
    </row>
    <row r="1430" spans="1:192" s="54" customFormat="1" ht="12" x14ac:dyDescent="0.25">
      <c r="A1430" s="54">
        <v>11</v>
      </c>
      <c r="B1430" s="54" t="s">
        <v>1982</v>
      </c>
      <c r="C1430" s="67">
        <v>34</v>
      </c>
      <c r="D1430" s="67">
        <v>11</v>
      </c>
      <c r="E1430" s="67">
        <v>8</v>
      </c>
      <c r="F1430" s="67">
        <v>15</v>
      </c>
      <c r="G1430" s="67">
        <v>61</v>
      </c>
      <c r="H1430" s="67">
        <v>57</v>
      </c>
      <c r="I1430" s="68">
        <v>41</v>
      </c>
      <c r="J1430" s="56">
        <f t="shared" si="2268"/>
        <v>4</v>
      </c>
      <c r="L1430" s="82" t="s">
        <v>1995</v>
      </c>
      <c r="M1430" s="253" t="s">
        <v>88</v>
      </c>
      <c r="N1430" s="59" t="s">
        <v>87</v>
      </c>
      <c r="O1430" s="59" t="s">
        <v>103</v>
      </c>
      <c r="P1430" s="59" t="s">
        <v>102</v>
      </c>
      <c r="Q1430" s="59" t="s">
        <v>200</v>
      </c>
      <c r="R1430" s="59" t="s">
        <v>89</v>
      </c>
      <c r="S1430" s="59" t="s">
        <v>102</v>
      </c>
      <c r="T1430" s="59" t="s">
        <v>74</v>
      </c>
      <c r="U1430" s="59" t="s">
        <v>148</v>
      </c>
      <c r="V1430" s="59" t="s">
        <v>62</v>
      </c>
      <c r="W1430" s="83"/>
      <c r="X1430" s="59" t="s">
        <v>62</v>
      </c>
      <c r="Y1430" s="59" t="s">
        <v>86</v>
      </c>
      <c r="Z1430" s="59" t="s">
        <v>89</v>
      </c>
      <c r="AA1430" s="59" t="s">
        <v>86</v>
      </c>
      <c r="AB1430" s="59" t="s">
        <v>219</v>
      </c>
      <c r="AC1430" s="59" t="s">
        <v>150</v>
      </c>
      <c r="AD1430" s="85" t="s">
        <v>85</v>
      </c>
      <c r="AL1430" s="82" t="s">
        <v>1995</v>
      </c>
      <c r="AM1430" s="253" t="s">
        <v>301</v>
      </c>
      <c r="AN1430" s="59" t="s">
        <v>151</v>
      </c>
      <c r="AO1430" s="59" t="s">
        <v>706</v>
      </c>
      <c r="AP1430" s="59" t="s">
        <v>327</v>
      </c>
      <c r="AQ1430" s="59" t="s">
        <v>369</v>
      </c>
      <c r="AR1430" s="59" t="s">
        <v>384</v>
      </c>
      <c r="AS1430" s="59" t="s">
        <v>701</v>
      </c>
      <c r="AT1430" s="59" t="s">
        <v>370</v>
      </c>
      <c r="AU1430" s="59" t="s">
        <v>328</v>
      </c>
      <c r="AV1430" s="59" t="s">
        <v>711</v>
      </c>
      <c r="AW1430" s="83"/>
      <c r="AX1430" s="59" t="s">
        <v>705</v>
      </c>
      <c r="AY1430" s="59" t="s">
        <v>326</v>
      </c>
      <c r="AZ1430" s="59" t="s">
        <v>590</v>
      </c>
      <c r="BA1430" s="59" t="s">
        <v>312</v>
      </c>
      <c r="BB1430" s="59" t="s">
        <v>208</v>
      </c>
      <c r="BC1430" s="59" t="s">
        <v>719</v>
      </c>
      <c r="BD1430" s="85" t="s">
        <v>306</v>
      </c>
      <c r="BL1430" s="90">
        <f t="shared" si="2284"/>
        <v>1</v>
      </c>
      <c r="BM1430" s="77">
        <f t="shared" si="2284"/>
        <v>3</v>
      </c>
      <c r="BN1430" s="77">
        <f t="shared" si="2284"/>
        <v>1</v>
      </c>
      <c r="BO1430" s="77">
        <f t="shared" si="2284"/>
        <v>2</v>
      </c>
      <c r="BP1430" s="77">
        <f t="shared" si="2284"/>
        <v>2</v>
      </c>
      <c r="BQ1430" s="77">
        <f t="shared" si="2284"/>
        <v>3</v>
      </c>
      <c r="BR1430" s="77">
        <f t="shared" si="2284"/>
        <v>2</v>
      </c>
      <c r="BS1430" s="77">
        <f t="shared" si="2284"/>
        <v>1</v>
      </c>
      <c r="BT1430" s="77">
        <f t="shared" si="2284"/>
        <v>0</v>
      </c>
      <c r="BU1430" s="77">
        <f t="shared" si="2284"/>
        <v>1</v>
      </c>
      <c r="BV1430" s="91"/>
      <c r="BW1430" s="77">
        <f t="shared" si="2269"/>
        <v>1</v>
      </c>
      <c r="BX1430" s="77">
        <f t="shared" si="2269"/>
        <v>0</v>
      </c>
      <c r="BY1430" s="77">
        <f t="shared" si="2269"/>
        <v>3</v>
      </c>
      <c r="BZ1430" s="77">
        <f t="shared" si="2269"/>
        <v>0</v>
      </c>
      <c r="CA1430" s="77">
        <f t="shared" si="2269"/>
        <v>0</v>
      </c>
      <c r="CB1430" s="77">
        <f t="shared" si="2269"/>
        <v>3</v>
      </c>
      <c r="CC1430" s="92">
        <f t="shared" si="2269"/>
        <v>0</v>
      </c>
      <c r="CJ1430" s="78"/>
      <c r="CK1430" s="90">
        <f t="shared" si="2285"/>
        <v>6</v>
      </c>
      <c r="CL1430" s="77">
        <f t="shared" si="2285"/>
        <v>3</v>
      </c>
      <c r="CM1430" s="77">
        <f t="shared" si="2285"/>
        <v>3</v>
      </c>
      <c r="CN1430" s="77">
        <f t="shared" si="2285"/>
        <v>4</v>
      </c>
      <c r="CO1430" s="77">
        <f t="shared" si="2285"/>
        <v>2</v>
      </c>
      <c r="CP1430" s="77">
        <f t="shared" si="2285"/>
        <v>0</v>
      </c>
      <c r="CQ1430" s="77">
        <f t="shared" si="2285"/>
        <v>4</v>
      </c>
      <c r="CR1430" s="77">
        <f t="shared" si="2285"/>
        <v>2</v>
      </c>
      <c r="CS1430" s="77">
        <f t="shared" si="2285"/>
        <v>1</v>
      </c>
      <c r="CT1430" s="77">
        <f t="shared" si="2285"/>
        <v>1</v>
      </c>
      <c r="CU1430" s="91"/>
      <c r="CV1430" s="77">
        <f>(IF(X1430="","",IF(RIGHT(X1430,2)="10",RIGHT(X1430,2),RIGHT(X1430,1))+0))</f>
        <v>1</v>
      </c>
      <c r="CW1430" s="77">
        <f>(IF(Y1430="","",IF(RIGHT(Y1430,2)="10",RIGHT(Y1430,2),RIGHT(Y1430,1))+0))</f>
        <v>3</v>
      </c>
      <c r="CX1430" s="77">
        <f>(IF(Z1430="","",IF(RIGHT(Z1430,2)="10",RIGHT(Z1430,2),RIGHT(Z1430,1))+0))</f>
        <v>0</v>
      </c>
      <c r="CY1430" s="77">
        <f t="shared" si="2270"/>
        <v>3</v>
      </c>
      <c r="CZ1430" s="77">
        <f t="shared" si="2270"/>
        <v>6</v>
      </c>
      <c r="DA1430" s="77">
        <f t="shared" si="2270"/>
        <v>1</v>
      </c>
      <c r="DB1430" s="92">
        <f t="shared" si="2270"/>
        <v>4</v>
      </c>
      <c r="DJ1430" s="347" t="str">
        <f t="shared" si="2286"/>
        <v>A</v>
      </c>
      <c r="DK1430" s="56" t="str">
        <f t="shared" si="2286"/>
        <v>D</v>
      </c>
      <c r="DL1430" s="56" t="str">
        <f t="shared" si="2286"/>
        <v>A</v>
      </c>
      <c r="DM1430" s="56" t="str">
        <f t="shared" si="2286"/>
        <v>A</v>
      </c>
      <c r="DN1430" s="56" t="str">
        <f t="shared" si="2286"/>
        <v>D</v>
      </c>
      <c r="DO1430" s="56" t="str">
        <f t="shared" si="2286"/>
        <v>H</v>
      </c>
      <c r="DP1430" s="56" t="str">
        <f t="shared" si="2286"/>
        <v>A</v>
      </c>
      <c r="DQ1430" s="56" t="str">
        <f t="shared" si="2286"/>
        <v>A</v>
      </c>
      <c r="DR1430" s="56" t="str">
        <f t="shared" si="2286"/>
        <v>A</v>
      </c>
      <c r="DS1430" s="56" t="str">
        <f t="shared" si="2286"/>
        <v>D</v>
      </c>
      <c r="DT1430" s="91"/>
      <c r="DU1430" s="56" t="str">
        <f t="shared" si="2271"/>
        <v>D</v>
      </c>
      <c r="DV1430" s="56" t="str">
        <f t="shared" si="2271"/>
        <v>A</v>
      </c>
      <c r="DW1430" s="56" t="str">
        <f t="shared" si="2271"/>
        <v>H</v>
      </c>
      <c r="DX1430" s="56" t="str">
        <f t="shared" si="2271"/>
        <v>A</v>
      </c>
      <c r="DY1430" s="56" t="str">
        <f t="shared" si="2271"/>
        <v>A</v>
      </c>
      <c r="DZ1430" s="56" t="str">
        <f t="shared" si="2271"/>
        <v>H</v>
      </c>
      <c r="EA1430" s="348" t="str">
        <f t="shared" si="2271"/>
        <v>A</v>
      </c>
      <c r="EI1430" s="53" t="str">
        <f t="shared" si="2272"/>
        <v xml:space="preserve">Godalming &amp; Guildford </v>
      </c>
      <c r="EJ1430" s="79">
        <f t="shared" si="2287"/>
        <v>34</v>
      </c>
      <c r="EK1430" s="80">
        <f t="shared" si="2288"/>
        <v>3</v>
      </c>
      <c r="EL1430" s="80">
        <f t="shared" si="2289"/>
        <v>4</v>
      </c>
      <c r="EM1430" s="80">
        <f t="shared" si="2290"/>
        <v>10</v>
      </c>
      <c r="EN1430" s="80">
        <f>COUNTIF(DT$1420:DT$1437,"A")</f>
        <v>2</v>
      </c>
      <c r="EO1430" s="80">
        <f>COUNTIF(DT$1420:DT$1437,"D")</f>
        <v>5</v>
      </c>
      <c r="EP1430" s="80">
        <f>COUNTIF(DT$1420:DT$1437,"H")</f>
        <v>10</v>
      </c>
      <c r="EQ1430" s="79">
        <f t="shared" si="2291"/>
        <v>5</v>
      </c>
      <c r="ER1430" s="79">
        <f t="shared" si="2273"/>
        <v>9</v>
      </c>
      <c r="ES1430" s="79">
        <f t="shared" si="2273"/>
        <v>20</v>
      </c>
      <c r="ET1430" s="81">
        <f>SUM($BL1430:$CI1430)+SUM(CU$1420:CU$1437)</f>
        <v>41</v>
      </c>
      <c r="EU1430" s="81">
        <f>SUM($CK1430:$DH1430)+SUM(BV$1420:BV$1437)</f>
        <v>110</v>
      </c>
      <c r="EV1430" s="79">
        <f t="shared" si="2274"/>
        <v>24</v>
      </c>
      <c r="EW1430" s="81">
        <f t="shared" si="2292"/>
        <v>-69</v>
      </c>
      <c r="EX1430" s="78"/>
      <c r="EY1430" s="80">
        <f t="shared" si="2275"/>
        <v>34</v>
      </c>
      <c r="EZ1430" s="80">
        <f t="shared" si="2276"/>
        <v>5</v>
      </c>
      <c r="FA1430" s="80">
        <f t="shared" si="2277"/>
        <v>9</v>
      </c>
      <c r="FB1430" s="80">
        <f t="shared" si="2278"/>
        <v>20</v>
      </c>
      <c r="FC1430" s="80">
        <f t="shared" si="2279"/>
        <v>41</v>
      </c>
      <c r="FD1430" s="80">
        <f t="shared" si="2280"/>
        <v>110</v>
      </c>
      <c r="FE1430" s="80">
        <f t="shared" si="2281"/>
        <v>24</v>
      </c>
      <c r="FF1430" s="80">
        <f t="shared" si="2282"/>
        <v>-69</v>
      </c>
      <c r="FH1430" s="54">
        <f t="shared" si="2293"/>
        <v>0</v>
      </c>
      <c r="FI1430" s="54">
        <f t="shared" si="2294"/>
        <v>0</v>
      </c>
      <c r="FJ1430" s="54">
        <f t="shared" si="2283"/>
        <v>0</v>
      </c>
      <c r="FK1430" s="54">
        <f t="shared" si="2283"/>
        <v>0</v>
      </c>
      <c r="FL1430" s="54">
        <f t="shared" si="2283"/>
        <v>0</v>
      </c>
      <c r="FM1430" s="54">
        <f t="shared" si="2283"/>
        <v>0</v>
      </c>
      <c r="FN1430" s="54">
        <f t="shared" si="2283"/>
        <v>0</v>
      </c>
      <c r="FO1430" s="54">
        <f t="shared" si="2283"/>
        <v>0</v>
      </c>
      <c r="FQ1430" s="54" t="str">
        <f t="shared" si="2295"/>
        <v/>
      </c>
      <c r="FR1430" s="54" t="str">
        <f t="shared" si="2208"/>
        <v/>
      </c>
      <c r="FS1430" s="54" t="str">
        <f t="shared" si="2267"/>
        <v/>
      </c>
      <c r="FT1430" s="54" t="str">
        <f t="shared" si="2267"/>
        <v/>
      </c>
      <c r="FU1430" s="54" t="str">
        <f t="shared" si="2267"/>
        <v/>
      </c>
      <c r="FV1430" s="54" t="str">
        <f t="shared" si="2267"/>
        <v/>
      </c>
      <c r="FW1430" s="54" t="str">
        <f t="shared" si="2267"/>
        <v/>
      </c>
      <c r="FX1430" s="54" t="str">
        <f t="shared" si="2267"/>
        <v/>
      </c>
      <c r="FZ1430" s="58"/>
      <c r="GA1430" s="59"/>
      <c r="GB1430" s="60"/>
      <c r="GC1430" s="58"/>
      <c r="GD1430" s="59"/>
      <c r="GE1430" s="61"/>
      <c r="GF1430" s="58"/>
      <c r="GG1430" s="61"/>
      <c r="GH1430" s="61"/>
    </row>
    <row r="1431" spans="1:192" s="54" customFormat="1" ht="12" x14ac:dyDescent="0.25">
      <c r="A1431" s="54">
        <v>12</v>
      </c>
      <c r="B1431" s="54" t="s">
        <v>1991</v>
      </c>
      <c r="C1431" s="67">
        <v>34</v>
      </c>
      <c r="D1431" s="67">
        <v>11</v>
      </c>
      <c r="E1431" s="67">
        <v>6</v>
      </c>
      <c r="F1431" s="67">
        <v>17</v>
      </c>
      <c r="G1431" s="67">
        <v>57</v>
      </c>
      <c r="H1431" s="67">
        <v>71</v>
      </c>
      <c r="I1431" s="68">
        <v>39</v>
      </c>
      <c r="J1431" s="56">
        <f t="shared" si="2268"/>
        <v>-14</v>
      </c>
      <c r="L1431" s="82" t="s">
        <v>1988</v>
      </c>
      <c r="M1431" s="253" t="s">
        <v>124</v>
      </c>
      <c r="N1431" s="59" t="s">
        <v>150</v>
      </c>
      <c r="O1431" s="59" t="s">
        <v>63</v>
      </c>
      <c r="P1431" s="59" t="s">
        <v>596</v>
      </c>
      <c r="Q1431" s="59" t="s">
        <v>125</v>
      </c>
      <c r="R1431" s="59" t="s">
        <v>164</v>
      </c>
      <c r="S1431" s="59" t="s">
        <v>304</v>
      </c>
      <c r="T1431" s="59" t="s">
        <v>101</v>
      </c>
      <c r="U1431" s="59" t="s">
        <v>148</v>
      </c>
      <c r="V1431" s="59" t="s">
        <v>63</v>
      </c>
      <c r="W1431" s="59" t="s">
        <v>126</v>
      </c>
      <c r="X1431" s="83"/>
      <c r="Y1431" s="59" t="s">
        <v>269</v>
      </c>
      <c r="Z1431" s="59" t="s">
        <v>220</v>
      </c>
      <c r="AA1431" s="59" t="s">
        <v>148</v>
      </c>
      <c r="AB1431" s="59" t="s">
        <v>304</v>
      </c>
      <c r="AC1431" s="59" t="s">
        <v>58</v>
      </c>
      <c r="AD1431" s="85" t="s">
        <v>219</v>
      </c>
      <c r="AL1431" s="82" t="s">
        <v>1988</v>
      </c>
      <c r="AM1431" s="253" t="s">
        <v>523</v>
      </c>
      <c r="AN1431" s="59" t="s">
        <v>386</v>
      </c>
      <c r="AO1431" s="59" t="s">
        <v>341</v>
      </c>
      <c r="AP1431" s="59" t="s">
        <v>342</v>
      </c>
      <c r="AQ1431" s="59" t="s">
        <v>450</v>
      </c>
      <c r="AR1431" s="59" t="s">
        <v>187</v>
      </c>
      <c r="AS1431" s="59" t="s">
        <v>433</v>
      </c>
      <c r="AT1431" s="59" t="s">
        <v>492</v>
      </c>
      <c r="AU1431" s="59" t="s">
        <v>382</v>
      </c>
      <c r="AV1431" s="59" t="s">
        <v>248</v>
      </c>
      <c r="AW1431" s="59" t="s">
        <v>517</v>
      </c>
      <c r="AX1431" s="83"/>
      <c r="AY1431" s="59" t="s">
        <v>198</v>
      </c>
      <c r="AZ1431" s="59" t="s">
        <v>313</v>
      </c>
      <c r="BA1431" s="59" t="s">
        <v>701</v>
      </c>
      <c r="BB1431" s="59" t="s">
        <v>320</v>
      </c>
      <c r="BC1431" s="59" t="s">
        <v>311</v>
      </c>
      <c r="BD1431" s="85" t="s">
        <v>1631</v>
      </c>
      <c r="BL1431" s="90">
        <f t="shared" si="2284"/>
        <v>0</v>
      </c>
      <c r="BM1431" s="77">
        <f t="shared" si="2284"/>
        <v>3</v>
      </c>
      <c r="BN1431" s="77">
        <f t="shared" si="2284"/>
        <v>9</v>
      </c>
      <c r="BO1431" s="77">
        <f t="shared" si="2284"/>
        <v>11</v>
      </c>
      <c r="BP1431" s="77">
        <f t="shared" si="2284"/>
        <v>5</v>
      </c>
      <c r="BQ1431" s="77">
        <f t="shared" si="2284"/>
        <v>8</v>
      </c>
      <c r="BR1431" s="77">
        <f t="shared" si="2284"/>
        <v>4</v>
      </c>
      <c r="BS1431" s="77">
        <f t="shared" si="2284"/>
        <v>3</v>
      </c>
      <c r="BT1431" s="77">
        <f t="shared" si="2284"/>
        <v>0</v>
      </c>
      <c r="BU1431" s="77">
        <f t="shared" si="2284"/>
        <v>9</v>
      </c>
      <c r="BV1431" s="77">
        <f t="shared" si="2284"/>
        <v>7</v>
      </c>
      <c r="BW1431" s="91"/>
      <c r="BX1431" s="77">
        <f t="shared" si="2269"/>
        <v>7</v>
      </c>
      <c r="BY1431" s="77">
        <f t="shared" si="2269"/>
        <v>2</v>
      </c>
      <c r="BZ1431" s="77">
        <f t="shared" si="2269"/>
        <v>0</v>
      </c>
      <c r="CA1431" s="77">
        <f t="shared" si="2269"/>
        <v>4</v>
      </c>
      <c r="CB1431" s="77">
        <f t="shared" si="2269"/>
        <v>5</v>
      </c>
      <c r="CC1431" s="92">
        <f t="shared" si="2269"/>
        <v>0</v>
      </c>
      <c r="CJ1431" s="78"/>
      <c r="CK1431" s="90">
        <f t="shared" si="2285"/>
        <v>0</v>
      </c>
      <c r="CL1431" s="77">
        <f t="shared" si="2285"/>
        <v>1</v>
      </c>
      <c r="CM1431" s="77">
        <f t="shared" si="2285"/>
        <v>0</v>
      </c>
      <c r="CN1431" s="77">
        <f t="shared" si="2285"/>
        <v>1</v>
      </c>
      <c r="CO1431" s="77">
        <f t="shared" si="2285"/>
        <v>0</v>
      </c>
      <c r="CP1431" s="77">
        <f t="shared" si="2285"/>
        <v>0</v>
      </c>
      <c r="CQ1431" s="77">
        <f t="shared" si="2285"/>
        <v>2</v>
      </c>
      <c r="CR1431" s="77">
        <f t="shared" si="2285"/>
        <v>2</v>
      </c>
      <c r="CS1431" s="77">
        <f t="shared" si="2285"/>
        <v>1</v>
      </c>
      <c r="CT1431" s="77">
        <f t="shared" si="2285"/>
        <v>0</v>
      </c>
      <c r="CU1431" s="77">
        <f t="shared" si="2285"/>
        <v>0</v>
      </c>
      <c r="CV1431" s="91"/>
      <c r="CW1431" s="77">
        <f>(IF(Y1431="","",IF(RIGHT(Y1431,2)="10",RIGHT(Y1431,2),RIGHT(Y1431,1))+0))</f>
        <v>1</v>
      </c>
      <c r="CX1431" s="77">
        <f>(IF(Z1431="","",IF(RIGHT(Z1431,2)="10",RIGHT(Z1431,2),RIGHT(Z1431,1))+0))</f>
        <v>7</v>
      </c>
      <c r="CY1431" s="77">
        <f t="shared" si="2270"/>
        <v>1</v>
      </c>
      <c r="CZ1431" s="77">
        <f t="shared" si="2270"/>
        <v>2</v>
      </c>
      <c r="DA1431" s="77">
        <f t="shared" si="2270"/>
        <v>1</v>
      </c>
      <c r="DB1431" s="92">
        <f t="shared" si="2270"/>
        <v>6</v>
      </c>
      <c r="DJ1431" s="347" t="str">
        <f t="shared" si="2286"/>
        <v>D</v>
      </c>
      <c r="DK1431" s="56" t="str">
        <f t="shared" si="2286"/>
        <v>H</v>
      </c>
      <c r="DL1431" s="56" t="str">
        <f t="shared" si="2286"/>
        <v>H</v>
      </c>
      <c r="DM1431" s="56" t="str">
        <f t="shared" si="2286"/>
        <v>H</v>
      </c>
      <c r="DN1431" s="56" t="str">
        <f t="shared" si="2286"/>
        <v>H</v>
      </c>
      <c r="DO1431" s="56" t="str">
        <f t="shared" si="2286"/>
        <v>H</v>
      </c>
      <c r="DP1431" s="56" t="str">
        <f t="shared" si="2286"/>
        <v>H</v>
      </c>
      <c r="DQ1431" s="56" t="str">
        <f t="shared" si="2286"/>
        <v>H</v>
      </c>
      <c r="DR1431" s="56" t="str">
        <f t="shared" si="2286"/>
        <v>A</v>
      </c>
      <c r="DS1431" s="56" t="str">
        <f t="shared" si="2286"/>
        <v>H</v>
      </c>
      <c r="DT1431" s="56" t="str">
        <f t="shared" si="2286"/>
        <v>H</v>
      </c>
      <c r="DU1431" s="91"/>
      <c r="DV1431" s="56" t="str">
        <f t="shared" si="2271"/>
        <v>H</v>
      </c>
      <c r="DW1431" s="56" t="str">
        <f t="shared" si="2271"/>
        <v>A</v>
      </c>
      <c r="DX1431" s="56" t="str">
        <f t="shared" si="2271"/>
        <v>A</v>
      </c>
      <c r="DY1431" s="56" t="str">
        <f t="shared" si="2271"/>
        <v>H</v>
      </c>
      <c r="DZ1431" s="56" t="str">
        <f t="shared" si="2271"/>
        <v>H</v>
      </c>
      <c r="EA1431" s="348" t="str">
        <f t="shared" si="2271"/>
        <v>A</v>
      </c>
      <c r="EI1431" s="53" t="str">
        <f t="shared" si="2272"/>
        <v>Havant &amp; Waterlooville</v>
      </c>
      <c r="EJ1431" s="79">
        <f t="shared" si="2287"/>
        <v>34</v>
      </c>
      <c r="EK1431" s="80">
        <f t="shared" si="2288"/>
        <v>12</v>
      </c>
      <c r="EL1431" s="80">
        <f t="shared" si="2289"/>
        <v>1</v>
      </c>
      <c r="EM1431" s="80">
        <f t="shared" si="2290"/>
        <v>4</v>
      </c>
      <c r="EN1431" s="80">
        <f>COUNTIF(DU$1420:DU$1437,"A")</f>
        <v>7</v>
      </c>
      <c r="EO1431" s="80">
        <f>COUNTIF(DU$1420:DU$1437,"D")</f>
        <v>5</v>
      </c>
      <c r="EP1431" s="80">
        <f>COUNTIF(DU$1420:DU$1437,"H")</f>
        <v>5</v>
      </c>
      <c r="EQ1431" s="79">
        <f t="shared" si="2291"/>
        <v>19</v>
      </c>
      <c r="ER1431" s="79">
        <f t="shared" si="2273"/>
        <v>6</v>
      </c>
      <c r="ES1431" s="79">
        <f t="shared" si="2273"/>
        <v>9</v>
      </c>
      <c r="ET1431" s="81">
        <f>SUM($BL1431:$CI1431)+SUM(CV$1420:CV$1437)</f>
        <v>105</v>
      </c>
      <c r="EU1431" s="81">
        <f>SUM($CK1431:$DH1431)+SUM(BW$1420:BW$1437)</f>
        <v>46</v>
      </c>
      <c r="EV1431" s="79">
        <f t="shared" si="2274"/>
        <v>63</v>
      </c>
      <c r="EW1431" s="81">
        <f t="shared" si="2292"/>
        <v>59</v>
      </c>
      <c r="EX1431" s="78"/>
      <c r="EY1431" s="80">
        <f t="shared" si="2275"/>
        <v>34</v>
      </c>
      <c r="EZ1431" s="80">
        <f t="shared" si="2276"/>
        <v>19</v>
      </c>
      <c r="FA1431" s="80">
        <f t="shared" si="2277"/>
        <v>6</v>
      </c>
      <c r="FB1431" s="80">
        <f t="shared" si="2278"/>
        <v>9</v>
      </c>
      <c r="FC1431" s="80">
        <f t="shared" si="2279"/>
        <v>105</v>
      </c>
      <c r="FD1431" s="80">
        <f t="shared" si="2280"/>
        <v>46</v>
      </c>
      <c r="FE1431" s="80">
        <f t="shared" si="2281"/>
        <v>63</v>
      </c>
      <c r="FF1431" s="80">
        <f t="shared" si="2282"/>
        <v>59</v>
      </c>
      <c r="FH1431" s="54">
        <f t="shared" si="2293"/>
        <v>0</v>
      </c>
      <c r="FI1431" s="54">
        <f t="shared" si="2294"/>
        <v>0</v>
      </c>
      <c r="FJ1431" s="54">
        <f t="shared" si="2283"/>
        <v>0</v>
      </c>
      <c r="FK1431" s="54">
        <f t="shared" si="2283"/>
        <v>0</v>
      </c>
      <c r="FL1431" s="54">
        <f t="shared" si="2283"/>
        <v>0</v>
      </c>
      <c r="FM1431" s="54">
        <f t="shared" si="2283"/>
        <v>0</v>
      </c>
      <c r="FN1431" s="54">
        <f t="shared" si="2283"/>
        <v>0</v>
      </c>
      <c r="FO1431" s="54">
        <f t="shared" si="2283"/>
        <v>0</v>
      </c>
      <c r="FQ1431" s="54" t="str">
        <f t="shared" si="2295"/>
        <v/>
      </c>
      <c r="FR1431" s="54" t="str">
        <f t="shared" ref="FR1431:FR1494" si="2296">IF(SUM($FH1431:$FO1431)=0,"",EY1431-EJ1431)</f>
        <v/>
      </c>
      <c r="FS1431" s="54" t="str">
        <f t="shared" si="2267"/>
        <v/>
      </c>
      <c r="FT1431" s="54" t="str">
        <f t="shared" si="2267"/>
        <v/>
      </c>
      <c r="FU1431" s="54" t="str">
        <f t="shared" si="2267"/>
        <v/>
      </c>
      <c r="FV1431" s="54" t="str">
        <f t="shared" si="2267"/>
        <v/>
      </c>
      <c r="FW1431" s="54" t="str">
        <f t="shared" si="2267"/>
        <v/>
      </c>
      <c r="FX1431" s="54" t="str">
        <f t="shared" si="2267"/>
        <v/>
      </c>
      <c r="FZ1431" s="58"/>
      <c r="GA1431" s="59"/>
      <c r="GB1431" s="60"/>
      <c r="GC1431" s="58"/>
      <c r="GD1431" s="59"/>
      <c r="GE1431" s="61"/>
      <c r="GF1431" s="58"/>
      <c r="GG1431" s="61"/>
      <c r="GH1431" s="61"/>
    </row>
    <row r="1432" spans="1:192" s="54" customFormat="1" ht="12" x14ac:dyDescent="0.25">
      <c r="A1432" s="54">
        <v>13</v>
      </c>
      <c r="B1432" s="54" t="s">
        <v>1989</v>
      </c>
      <c r="C1432" s="67">
        <v>34</v>
      </c>
      <c r="D1432" s="67">
        <v>10</v>
      </c>
      <c r="E1432" s="67">
        <v>9</v>
      </c>
      <c r="F1432" s="67">
        <v>15</v>
      </c>
      <c r="G1432" s="67">
        <v>63</v>
      </c>
      <c r="H1432" s="67">
        <v>79</v>
      </c>
      <c r="I1432" s="68">
        <v>39</v>
      </c>
      <c r="J1432" s="56">
        <f t="shared" si="2268"/>
        <v>-16</v>
      </c>
      <c r="L1432" s="82" t="s">
        <v>1993</v>
      </c>
      <c r="M1432" s="253" t="s">
        <v>85</v>
      </c>
      <c r="N1432" s="59" t="s">
        <v>149</v>
      </c>
      <c r="O1432" s="59" t="s">
        <v>162</v>
      </c>
      <c r="P1432" s="59" t="s">
        <v>416</v>
      </c>
      <c r="Q1432" s="59" t="s">
        <v>60</v>
      </c>
      <c r="R1432" s="59" t="s">
        <v>148</v>
      </c>
      <c r="S1432" s="59" t="s">
        <v>176</v>
      </c>
      <c r="T1432" s="59" t="s">
        <v>101</v>
      </c>
      <c r="U1432" s="59" t="s">
        <v>148</v>
      </c>
      <c r="V1432" s="59" t="s">
        <v>99</v>
      </c>
      <c r="W1432" s="59" t="s">
        <v>103</v>
      </c>
      <c r="X1432" s="59" t="s">
        <v>273</v>
      </c>
      <c r="Y1432" s="83"/>
      <c r="Z1432" s="59" t="s">
        <v>273</v>
      </c>
      <c r="AA1432" s="59" t="s">
        <v>176</v>
      </c>
      <c r="AB1432" s="59" t="s">
        <v>98</v>
      </c>
      <c r="AC1432" s="59" t="s">
        <v>124</v>
      </c>
      <c r="AD1432" s="85" t="s">
        <v>76</v>
      </c>
      <c r="AL1432" s="82" t="s">
        <v>1993</v>
      </c>
      <c r="AM1432" s="253" t="s">
        <v>369</v>
      </c>
      <c r="AN1432" s="59" t="s">
        <v>705</v>
      </c>
      <c r="AO1432" s="59" t="s">
        <v>301</v>
      </c>
      <c r="AP1432" s="59" t="s">
        <v>167</v>
      </c>
      <c r="AQ1432" s="59" t="s">
        <v>309</v>
      </c>
      <c r="AR1432" s="59" t="s">
        <v>333</v>
      </c>
      <c r="AS1432" s="59" t="s">
        <v>327</v>
      </c>
      <c r="AT1432" s="59" t="s">
        <v>342</v>
      </c>
      <c r="AU1432" s="59" t="s">
        <v>318</v>
      </c>
      <c r="AV1432" s="59" t="s">
        <v>341</v>
      </c>
      <c r="AW1432" s="59" t="s">
        <v>1035</v>
      </c>
      <c r="AX1432" s="59" t="s">
        <v>1133</v>
      </c>
      <c r="AY1432" s="83"/>
      <c r="AZ1432" s="59" t="s">
        <v>706</v>
      </c>
      <c r="BA1432" s="59" t="s">
        <v>154</v>
      </c>
      <c r="BB1432" s="59" t="s">
        <v>382</v>
      </c>
      <c r="BC1432" s="59" t="s">
        <v>329</v>
      </c>
      <c r="BD1432" s="85" t="s">
        <v>319</v>
      </c>
      <c r="BL1432" s="90">
        <f t="shared" si="2284"/>
        <v>0</v>
      </c>
      <c r="BM1432" s="77">
        <f t="shared" si="2284"/>
        <v>1</v>
      </c>
      <c r="BN1432" s="77">
        <f t="shared" si="2284"/>
        <v>6</v>
      </c>
      <c r="BO1432" s="77">
        <f t="shared" si="2284"/>
        <v>6</v>
      </c>
      <c r="BP1432" s="77">
        <f t="shared" si="2284"/>
        <v>4</v>
      </c>
      <c r="BQ1432" s="77">
        <f t="shared" si="2284"/>
        <v>0</v>
      </c>
      <c r="BR1432" s="77">
        <f t="shared" si="2284"/>
        <v>2</v>
      </c>
      <c r="BS1432" s="77">
        <f t="shared" si="2284"/>
        <v>3</v>
      </c>
      <c r="BT1432" s="77">
        <f t="shared" si="2284"/>
        <v>0</v>
      </c>
      <c r="BU1432" s="77">
        <f t="shared" si="2284"/>
        <v>1</v>
      </c>
      <c r="BV1432" s="77">
        <f t="shared" si="2284"/>
        <v>1</v>
      </c>
      <c r="BW1432" s="77">
        <f t="shared" si="2284"/>
        <v>4</v>
      </c>
      <c r="BX1432" s="91"/>
      <c r="BY1432" s="77">
        <f>(IF(Z1432="","",(IF(MID(Z1432,2,1)="-",LEFT(Z1432,1),LEFT(Z1432,2)))+0))</f>
        <v>4</v>
      </c>
      <c r="BZ1432" s="77">
        <f>(IF(AA1432="","",(IF(MID(AA1432,2,1)="-",LEFT(AA1432,1),LEFT(AA1432,2)))+0))</f>
        <v>2</v>
      </c>
      <c r="CA1432" s="77">
        <f>(IF(AB1432="","",(IF(MID(AB1432,2,1)="-",LEFT(AB1432,1),LEFT(AB1432,2)))+0))</f>
        <v>0</v>
      </c>
      <c r="CB1432" s="77">
        <f>(IF(AC1432="","",(IF(MID(AC1432,2,1)="-",LEFT(AC1432,1),LEFT(AC1432,2)))+0))</f>
        <v>0</v>
      </c>
      <c r="CC1432" s="92">
        <f>(IF(AD1432="","",(IF(MID(AD1432,2,1)="-",LEFT(AD1432,1),LEFT(AD1432,2)))+0))</f>
        <v>0</v>
      </c>
      <c r="CJ1432" s="78"/>
      <c r="CK1432" s="90">
        <f t="shared" si="2285"/>
        <v>4</v>
      </c>
      <c r="CL1432" s="77">
        <f t="shared" si="2285"/>
        <v>5</v>
      </c>
      <c r="CM1432" s="77">
        <f t="shared" si="2285"/>
        <v>0</v>
      </c>
      <c r="CN1432" s="77">
        <f t="shared" si="2285"/>
        <v>2</v>
      </c>
      <c r="CO1432" s="77">
        <f t="shared" si="2285"/>
        <v>1</v>
      </c>
      <c r="CP1432" s="77">
        <f t="shared" si="2285"/>
        <v>1</v>
      </c>
      <c r="CQ1432" s="77">
        <f t="shared" si="2285"/>
        <v>3</v>
      </c>
      <c r="CR1432" s="77">
        <f t="shared" si="2285"/>
        <v>2</v>
      </c>
      <c r="CS1432" s="77">
        <f t="shared" si="2285"/>
        <v>1</v>
      </c>
      <c r="CT1432" s="77">
        <f t="shared" si="2285"/>
        <v>0</v>
      </c>
      <c r="CU1432" s="77">
        <f t="shared" si="2285"/>
        <v>3</v>
      </c>
      <c r="CV1432" s="77">
        <f t="shared" si="2285"/>
        <v>4</v>
      </c>
      <c r="CW1432" s="91"/>
      <c r="CX1432" s="77">
        <f>(IF(Z1432="","",IF(RIGHT(Z1432,2)="10",RIGHT(Z1432,2),RIGHT(Z1432,1))+0))</f>
        <v>4</v>
      </c>
      <c r="CY1432" s="77">
        <f t="shared" si="2270"/>
        <v>3</v>
      </c>
      <c r="CZ1432" s="77">
        <f t="shared" si="2270"/>
        <v>5</v>
      </c>
      <c r="DA1432" s="77">
        <f t="shared" si="2270"/>
        <v>0</v>
      </c>
      <c r="DB1432" s="92">
        <f t="shared" si="2270"/>
        <v>2</v>
      </c>
      <c r="DJ1432" s="347" t="str">
        <f t="shared" si="2286"/>
        <v>A</v>
      </c>
      <c r="DK1432" s="56" t="str">
        <f t="shared" si="2286"/>
        <v>A</v>
      </c>
      <c r="DL1432" s="56" t="str">
        <f t="shared" si="2286"/>
        <v>H</v>
      </c>
      <c r="DM1432" s="56" t="str">
        <f t="shared" si="2286"/>
        <v>H</v>
      </c>
      <c r="DN1432" s="56" t="str">
        <f t="shared" si="2286"/>
        <v>H</v>
      </c>
      <c r="DO1432" s="56" t="str">
        <f t="shared" si="2286"/>
        <v>A</v>
      </c>
      <c r="DP1432" s="56" t="str">
        <f t="shared" si="2286"/>
        <v>A</v>
      </c>
      <c r="DQ1432" s="56" t="str">
        <f t="shared" si="2286"/>
        <v>H</v>
      </c>
      <c r="DR1432" s="56" t="str">
        <f t="shared" si="2286"/>
        <v>A</v>
      </c>
      <c r="DS1432" s="56" t="str">
        <f t="shared" si="2286"/>
        <v>H</v>
      </c>
      <c r="DT1432" s="56" t="str">
        <f t="shared" si="2286"/>
        <v>A</v>
      </c>
      <c r="DU1432" s="56" t="str">
        <f t="shared" si="2286"/>
        <v>D</v>
      </c>
      <c r="DV1432" s="91"/>
      <c r="DW1432" s="56" t="str">
        <f>(IF(Z1432="","",IF(BY1432&gt;CX1432,"H",IF(BY1432&lt;CX1432,"A","D"))))</f>
        <v>D</v>
      </c>
      <c r="DX1432" s="56" t="str">
        <f>(IF(AA1432="","",IF(BZ1432&gt;CY1432,"H",IF(BZ1432&lt;CY1432,"A","D"))))</f>
        <v>A</v>
      </c>
      <c r="DY1432" s="56" t="str">
        <f>(IF(AB1432="","",IF(CA1432&gt;CZ1432,"H",IF(CA1432&lt;CZ1432,"A","D"))))</f>
        <v>A</v>
      </c>
      <c r="DZ1432" s="56" t="str">
        <f>(IF(AC1432="","",IF(CB1432&gt;DA1432,"H",IF(CB1432&lt;DA1432,"A","D"))))</f>
        <v>D</v>
      </c>
      <c r="EA1432" s="348" t="str">
        <f>(IF(AD1432="","",IF(CC1432&gt;DB1432,"H",IF(CC1432&lt;DB1432,"A","D"))))</f>
        <v>A</v>
      </c>
      <c r="EI1432" s="53" t="str">
        <f t="shared" si="2272"/>
        <v xml:space="preserve">Molesey </v>
      </c>
      <c r="EJ1432" s="79">
        <f t="shared" si="2287"/>
        <v>34</v>
      </c>
      <c r="EK1432" s="80">
        <f t="shared" si="2288"/>
        <v>5</v>
      </c>
      <c r="EL1432" s="80">
        <f t="shared" si="2289"/>
        <v>3</v>
      </c>
      <c r="EM1432" s="80">
        <f t="shared" si="2290"/>
        <v>9</v>
      </c>
      <c r="EN1432" s="80">
        <f>COUNTIF(DV$1420:DV$1437,"A")</f>
        <v>7</v>
      </c>
      <c r="EO1432" s="80">
        <f>COUNTIF(DV$1420:DV$1437,"D")</f>
        <v>4</v>
      </c>
      <c r="EP1432" s="80">
        <f>COUNTIF(DV$1420:DV$1437,"H")</f>
        <v>6</v>
      </c>
      <c r="EQ1432" s="79">
        <f t="shared" si="2291"/>
        <v>12</v>
      </c>
      <c r="ER1432" s="79">
        <f t="shared" si="2273"/>
        <v>7</v>
      </c>
      <c r="ES1432" s="79">
        <f t="shared" si="2273"/>
        <v>15</v>
      </c>
      <c r="ET1432" s="81">
        <f>SUM($BL1432:$CI1432)+SUM(CW$1420:CW$1437)</f>
        <v>78</v>
      </c>
      <c r="EU1432" s="81">
        <f>SUM($CK1432:$DH1432)+SUM(BX$1420:BX$1437)</f>
        <v>74</v>
      </c>
      <c r="EV1432" s="79">
        <f t="shared" si="2274"/>
        <v>43</v>
      </c>
      <c r="EW1432" s="81">
        <f t="shared" si="2292"/>
        <v>4</v>
      </c>
      <c r="EX1432" s="78"/>
      <c r="EY1432" s="80">
        <f t="shared" si="2275"/>
        <v>34</v>
      </c>
      <c r="EZ1432" s="80">
        <f t="shared" si="2276"/>
        <v>12</v>
      </c>
      <c r="FA1432" s="80">
        <f t="shared" si="2277"/>
        <v>7</v>
      </c>
      <c r="FB1432" s="80">
        <f t="shared" si="2278"/>
        <v>15</v>
      </c>
      <c r="FC1432" s="80">
        <f t="shared" si="2279"/>
        <v>78</v>
      </c>
      <c r="FD1432" s="80">
        <f t="shared" si="2280"/>
        <v>74</v>
      </c>
      <c r="FE1432" s="80">
        <f t="shared" si="2281"/>
        <v>43</v>
      </c>
      <c r="FF1432" s="80">
        <f t="shared" si="2282"/>
        <v>4</v>
      </c>
      <c r="FH1432" s="54">
        <f t="shared" si="2293"/>
        <v>0</v>
      </c>
      <c r="FI1432" s="54">
        <f t="shared" si="2294"/>
        <v>0</v>
      </c>
      <c r="FJ1432" s="54">
        <f t="shared" si="2283"/>
        <v>0</v>
      </c>
      <c r="FK1432" s="54">
        <f t="shared" si="2283"/>
        <v>0</v>
      </c>
      <c r="FL1432" s="54">
        <f t="shared" si="2283"/>
        <v>0</v>
      </c>
      <c r="FM1432" s="54">
        <f t="shared" si="2283"/>
        <v>0</v>
      </c>
      <c r="FN1432" s="54">
        <f t="shared" si="2283"/>
        <v>0</v>
      </c>
      <c r="FO1432" s="54">
        <f t="shared" si="2283"/>
        <v>0</v>
      </c>
      <c r="FQ1432" s="54" t="str">
        <f t="shared" si="2295"/>
        <v/>
      </c>
      <c r="FR1432" s="54" t="str">
        <f t="shared" si="2296"/>
        <v/>
      </c>
      <c r="FS1432" s="54" t="str">
        <f t="shared" si="2267"/>
        <v/>
      </c>
      <c r="FT1432" s="54" t="str">
        <f t="shared" si="2267"/>
        <v/>
      </c>
      <c r="FU1432" s="54" t="str">
        <f t="shared" si="2267"/>
        <v/>
      </c>
      <c r="FV1432" s="54" t="str">
        <f t="shared" si="2267"/>
        <v/>
      </c>
      <c r="FW1432" s="54" t="str">
        <f t="shared" si="2267"/>
        <v/>
      </c>
      <c r="FX1432" s="54" t="str">
        <f t="shared" si="2267"/>
        <v/>
      </c>
      <c r="FZ1432" s="58"/>
      <c r="GA1432" s="59"/>
      <c r="GB1432" s="60"/>
      <c r="GC1432" s="58"/>
      <c r="GD1432" s="59"/>
      <c r="GE1432" s="61"/>
      <c r="GF1432" s="58"/>
      <c r="GG1432" s="61"/>
      <c r="GH1432" s="61"/>
    </row>
    <row r="1433" spans="1:192" s="54" customFormat="1" ht="12" x14ac:dyDescent="0.25">
      <c r="A1433" s="54">
        <v>14</v>
      </c>
      <c r="B1433" s="54" t="s">
        <v>1996</v>
      </c>
      <c r="C1433" s="67">
        <v>34</v>
      </c>
      <c r="D1433" s="67">
        <v>7</v>
      </c>
      <c r="E1433" s="67">
        <v>7</v>
      </c>
      <c r="F1433" s="67">
        <v>20</v>
      </c>
      <c r="G1433" s="67">
        <v>49</v>
      </c>
      <c r="H1433" s="67">
        <v>95</v>
      </c>
      <c r="I1433" s="68">
        <v>28</v>
      </c>
      <c r="J1433" s="56">
        <f t="shared" si="2268"/>
        <v>-46</v>
      </c>
      <c r="L1433" s="82" t="s">
        <v>1992</v>
      </c>
      <c r="M1433" s="253" t="s">
        <v>124</v>
      </c>
      <c r="N1433" s="59" t="s">
        <v>206</v>
      </c>
      <c r="O1433" s="59" t="s">
        <v>59</v>
      </c>
      <c r="P1433" s="59" t="s">
        <v>150</v>
      </c>
      <c r="Q1433" s="59" t="s">
        <v>59</v>
      </c>
      <c r="R1433" s="59" t="s">
        <v>99</v>
      </c>
      <c r="S1433" s="59" t="s">
        <v>125</v>
      </c>
      <c r="T1433" s="59" t="s">
        <v>86</v>
      </c>
      <c r="U1433" s="59" t="s">
        <v>176</v>
      </c>
      <c r="V1433" s="59" t="s">
        <v>59</v>
      </c>
      <c r="W1433" s="59" t="s">
        <v>61</v>
      </c>
      <c r="X1433" s="59" t="s">
        <v>177</v>
      </c>
      <c r="Y1433" s="59" t="s">
        <v>102</v>
      </c>
      <c r="Z1433" s="83"/>
      <c r="AA1433" s="59" t="s">
        <v>200</v>
      </c>
      <c r="AB1433" s="59" t="s">
        <v>200</v>
      </c>
      <c r="AC1433" s="59" t="s">
        <v>513</v>
      </c>
      <c r="AD1433" s="85" t="s">
        <v>62</v>
      </c>
      <c r="AL1433" s="82" t="s">
        <v>1992</v>
      </c>
      <c r="AM1433" s="253" t="s">
        <v>386</v>
      </c>
      <c r="AN1433" s="59" t="s">
        <v>320</v>
      </c>
      <c r="AO1433" s="59" t="s">
        <v>318</v>
      </c>
      <c r="AP1433" s="59" t="s">
        <v>433</v>
      </c>
      <c r="AQ1433" s="59" t="s">
        <v>157</v>
      </c>
      <c r="AR1433" s="59" t="s">
        <v>703</v>
      </c>
      <c r="AS1433" s="59" t="s">
        <v>197</v>
      </c>
      <c r="AT1433" s="59" t="s">
        <v>780</v>
      </c>
      <c r="AU1433" s="59" t="s">
        <v>782</v>
      </c>
      <c r="AV1433" s="59" t="s">
        <v>1631</v>
      </c>
      <c r="AW1433" s="59" t="s">
        <v>311</v>
      </c>
      <c r="AX1433" s="59" t="s">
        <v>586</v>
      </c>
      <c r="AY1433" s="59" t="s">
        <v>190</v>
      </c>
      <c r="AZ1433" s="83"/>
      <c r="BA1433" s="59" t="s">
        <v>369</v>
      </c>
      <c r="BB1433" s="59" t="s">
        <v>340</v>
      </c>
      <c r="BC1433" s="59" t="s">
        <v>480</v>
      </c>
      <c r="BD1433" s="85" t="s">
        <v>333</v>
      </c>
      <c r="BL1433" s="90">
        <f t="shared" si="2284"/>
        <v>0</v>
      </c>
      <c r="BM1433" s="77">
        <f t="shared" si="2284"/>
        <v>1</v>
      </c>
      <c r="BN1433" s="77">
        <f t="shared" si="2284"/>
        <v>4</v>
      </c>
      <c r="BO1433" s="77">
        <f t="shared" si="2284"/>
        <v>3</v>
      </c>
      <c r="BP1433" s="77">
        <f t="shared" si="2284"/>
        <v>4</v>
      </c>
      <c r="BQ1433" s="77">
        <f t="shared" si="2284"/>
        <v>1</v>
      </c>
      <c r="BR1433" s="77">
        <f t="shared" si="2284"/>
        <v>5</v>
      </c>
      <c r="BS1433" s="77">
        <f t="shared" si="2284"/>
        <v>0</v>
      </c>
      <c r="BT1433" s="77">
        <f t="shared" si="2284"/>
        <v>2</v>
      </c>
      <c r="BU1433" s="77">
        <f t="shared" si="2284"/>
        <v>4</v>
      </c>
      <c r="BV1433" s="77">
        <f t="shared" si="2284"/>
        <v>8</v>
      </c>
      <c r="BW1433" s="77">
        <f t="shared" si="2284"/>
        <v>2</v>
      </c>
      <c r="BX1433" s="77">
        <f>(IF(Y1433="","",(IF(MID(Y1433,2,1)="-",LEFT(Y1433,1),LEFT(Y1433,2)))+0))</f>
        <v>2</v>
      </c>
      <c r="BY1433" s="91"/>
      <c r="BZ1433" s="77">
        <f>(IF(AA1433="","",(IF(MID(AA1433,2,1)="-",LEFT(AA1433,1),LEFT(AA1433,2)))+0))</f>
        <v>2</v>
      </c>
      <c r="CA1433" s="77">
        <f>(IF(AB1433="","",(IF(MID(AB1433,2,1)="-",LEFT(AB1433,1),LEFT(AB1433,2)))+0))</f>
        <v>2</v>
      </c>
      <c r="CB1433" s="77">
        <f>(IF(AC1433="","",(IF(MID(AC1433,2,1)="-",LEFT(AC1433,1),LEFT(AC1433,2)))+0))</f>
        <v>8</v>
      </c>
      <c r="CC1433" s="92">
        <f>(IF(AD1433="","",(IF(MID(AD1433,2,1)="-",LEFT(AD1433,1),LEFT(AD1433,2)))+0))</f>
        <v>1</v>
      </c>
      <c r="CJ1433" s="78"/>
      <c r="CK1433" s="90">
        <f t="shared" si="2285"/>
        <v>0</v>
      </c>
      <c r="CL1433" s="77">
        <f t="shared" si="2285"/>
        <v>4</v>
      </c>
      <c r="CM1433" s="77">
        <f t="shared" si="2285"/>
        <v>0</v>
      </c>
      <c r="CN1433" s="77">
        <f t="shared" si="2285"/>
        <v>1</v>
      </c>
      <c r="CO1433" s="77">
        <f t="shared" si="2285"/>
        <v>0</v>
      </c>
      <c r="CP1433" s="77">
        <f t="shared" si="2285"/>
        <v>0</v>
      </c>
      <c r="CQ1433" s="77">
        <f t="shared" si="2285"/>
        <v>0</v>
      </c>
      <c r="CR1433" s="77">
        <f t="shared" si="2285"/>
        <v>3</v>
      </c>
      <c r="CS1433" s="77">
        <f t="shared" si="2285"/>
        <v>3</v>
      </c>
      <c r="CT1433" s="77">
        <f t="shared" si="2285"/>
        <v>0</v>
      </c>
      <c r="CU1433" s="77">
        <f t="shared" si="2285"/>
        <v>1</v>
      </c>
      <c r="CV1433" s="77">
        <f t="shared" si="2285"/>
        <v>0</v>
      </c>
      <c r="CW1433" s="77">
        <f>(IF(Y1433="","",IF(RIGHT(Y1433,2)="10",RIGHT(Y1433,2),RIGHT(Y1433,1))+0))</f>
        <v>4</v>
      </c>
      <c r="CX1433" s="91"/>
      <c r="CY1433" s="77">
        <f t="shared" si="2270"/>
        <v>2</v>
      </c>
      <c r="CZ1433" s="77">
        <f t="shared" si="2270"/>
        <v>2</v>
      </c>
      <c r="DA1433" s="77">
        <f t="shared" si="2270"/>
        <v>2</v>
      </c>
      <c r="DB1433" s="92">
        <f t="shared" si="2270"/>
        <v>1</v>
      </c>
      <c r="DJ1433" s="347" t="str">
        <f t="shared" si="2286"/>
        <v>D</v>
      </c>
      <c r="DK1433" s="56" t="str">
        <f t="shared" si="2286"/>
        <v>A</v>
      </c>
      <c r="DL1433" s="56" t="str">
        <f t="shared" si="2286"/>
        <v>H</v>
      </c>
      <c r="DM1433" s="56" t="str">
        <f t="shared" si="2286"/>
        <v>H</v>
      </c>
      <c r="DN1433" s="56" t="str">
        <f t="shared" si="2286"/>
        <v>H</v>
      </c>
      <c r="DO1433" s="56" t="str">
        <f t="shared" si="2286"/>
        <v>H</v>
      </c>
      <c r="DP1433" s="56" t="str">
        <f t="shared" si="2286"/>
        <v>H</v>
      </c>
      <c r="DQ1433" s="56" t="str">
        <f t="shared" si="2286"/>
        <v>A</v>
      </c>
      <c r="DR1433" s="56" t="str">
        <f t="shared" si="2286"/>
        <v>A</v>
      </c>
      <c r="DS1433" s="56" t="str">
        <f t="shared" si="2286"/>
        <v>H</v>
      </c>
      <c r="DT1433" s="56" t="str">
        <f t="shared" si="2286"/>
        <v>H</v>
      </c>
      <c r="DU1433" s="56" t="str">
        <f t="shared" si="2286"/>
        <v>H</v>
      </c>
      <c r="DV1433" s="56" t="str">
        <f>(IF(Y1433="","",IF(BX1433&gt;CW1433,"H",IF(BX1433&lt;CW1433,"A","D"))))</f>
        <v>A</v>
      </c>
      <c r="DW1433" s="91"/>
      <c r="DX1433" s="56" t="str">
        <f>(IF(AA1433="","",IF(BZ1433&gt;CY1433,"H",IF(BZ1433&lt;CY1433,"A","D"))))</f>
        <v>D</v>
      </c>
      <c r="DY1433" s="56" t="str">
        <f>(IF(AB1433="","",IF(CA1433&gt;CZ1433,"H",IF(CA1433&lt;CZ1433,"A","D"))))</f>
        <v>D</v>
      </c>
      <c r="DZ1433" s="56" t="str">
        <f>(IF(AC1433="","",IF(CB1433&gt;DA1433,"H",IF(CB1433&lt;DA1433,"A","D"))))</f>
        <v>H</v>
      </c>
      <c r="EA1433" s="348" t="str">
        <f>(IF(AD1433="","",IF(CC1433&gt;DB1433,"H",IF(CC1433&lt;DB1433,"A","D"))))</f>
        <v>D</v>
      </c>
      <c r="EI1433" s="53" t="str">
        <f t="shared" si="2272"/>
        <v xml:space="preserve">Tonbridge Angels </v>
      </c>
      <c r="EJ1433" s="79">
        <f t="shared" si="2287"/>
        <v>34</v>
      </c>
      <c r="EK1433" s="80">
        <f t="shared" si="2288"/>
        <v>9</v>
      </c>
      <c r="EL1433" s="80">
        <f t="shared" si="2289"/>
        <v>4</v>
      </c>
      <c r="EM1433" s="80">
        <f t="shared" si="2290"/>
        <v>4</v>
      </c>
      <c r="EN1433" s="80">
        <f>COUNTIF(DW$1420:DW$1437,"A")</f>
        <v>5</v>
      </c>
      <c r="EO1433" s="80">
        <f>COUNTIF(DW$1420:DW$1437,"D")</f>
        <v>7</v>
      </c>
      <c r="EP1433" s="80">
        <f>COUNTIF(DW$1420:DW$1437,"H")</f>
        <v>5</v>
      </c>
      <c r="EQ1433" s="79">
        <f t="shared" si="2291"/>
        <v>14</v>
      </c>
      <c r="ER1433" s="79">
        <f t="shared" si="2273"/>
        <v>11</v>
      </c>
      <c r="ES1433" s="79">
        <f t="shared" si="2273"/>
        <v>9</v>
      </c>
      <c r="ET1433" s="81">
        <f>SUM($BL1433:$CI1433)+SUM(CX$1420:CX$1437)</f>
        <v>95</v>
      </c>
      <c r="EU1433" s="81">
        <f>SUM($CK1433:$DH1433)+SUM(BY$1420:BY$1437)</f>
        <v>54</v>
      </c>
      <c r="EV1433" s="79">
        <f t="shared" si="2274"/>
        <v>53</v>
      </c>
      <c r="EW1433" s="81">
        <f t="shared" si="2292"/>
        <v>41</v>
      </c>
      <c r="EX1433" s="78"/>
      <c r="EY1433" s="80">
        <f t="shared" si="2275"/>
        <v>34</v>
      </c>
      <c r="EZ1433" s="80">
        <f t="shared" si="2276"/>
        <v>14</v>
      </c>
      <c r="FA1433" s="80">
        <f t="shared" si="2277"/>
        <v>11</v>
      </c>
      <c r="FB1433" s="80">
        <f t="shared" si="2278"/>
        <v>9</v>
      </c>
      <c r="FC1433" s="80">
        <f t="shared" si="2279"/>
        <v>95</v>
      </c>
      <c r="FD1433" s="80">
        <f t="shared" si="2280"/>
        <v>54</v>
      </c>
      <c r="FE1433" s="80">
        <f t="shared" si="2281"/>
        <v>53</v>
      </c>
      <c r="FF1433" s="80">
        <f t="shared" si="2282"/>
        <v>41</v>
      </c>
      <c r="FH1433" s="54">
        <f t="shared" si="2293"/>
        <v>0</v>
      </c>
      <c r="FI1433" s="54">
        <f t="shared" si="2294"/>
        <v>0</v>
      </c>
      <c r="FJ1433" s="54">
        <f t="shared" si="2283"/>
        <v>0</v>
      </c>
      <c r="FK1433" s="54">
        <f t="shared" si="2283"/>
        <v>0</v>
      </c>
      <c r="FL1433" s="54">
        <f t="shared" si="2283"/>
        <v>0</v>
      </c>
      <c r="FM1433" s="54">
        <f t="shared" si="2283"/>
        <v>0</v>
      </c>
      <c r="FN1433" s="54">
        <f t="shared" si="2283"/>
        <v>0</v>
      </c>
      <c r="FO1433" s="54">
        <f t="shared" si="2283"/>
        <v>0</v>
      </c>
      <c r="FQ1433" s="54" t="str">
        <f t="shared" si="2295"/>
        <v/>
      </c>
      <c r="FR1433" s="54" t="str">
        <f t="shared" si="2296"/>
        <v/>
      </c>
      <c r="FS1433" s="54" t="str">
        <f t="shared" si="2267"/>
        <v/>
      </c>
      <c r="FT1433" s="54" t="str">
        <f t="shared" si="2267"/>
        <v/>
      </c>
      <c r="FU1433" s="54" t="str">
        <f t="shared" si="2267"/>
        <v/>
      </c>
      <c r="FV1433" s="54" t="str">
        <f t="shared" si="2267"/>
        <v/>
      </c>
      <c r="FW1433" s="54" t="str">
        <f t="shared" si="2267"/>
        <v/>
      </c>
      <c r="FX1433" s="54" t="str">
        <f t="shared" si="2267"/>
        <v/>
      </c>
      <c r="FZ1433" s="58"/>
      <c r="GA1433" s="59"/>
      <c r="GB1433" s="60"/>
      <c r="GC1433" s="58"/>
      <c r="GD1433" s="59"/>
      <c r="GE1433" s="61"/>
      <c r="GF1433" s="58"/>
      <c r="GG1433" s="61"/>
      <c r="GH1433" s="61"/>
    </row>
    <row r="1434" spans="1:192" s="54" customFormat="1" ht="12" x14ac:dyDescent="0.25">
      <c r="A1434" s="54">
        <v>15</v>
      </c>
      <c r="B1434" s="54" t="s">
        <v>1995</v>
      </c>
      <c r="C1434" s="67">
        <v>34</v>
      </c>
      <c r="D1434" s="67">
        <v>5</v>
      </c>
      <c r="E1434" s="67">
        <v>9</v>
      </c>
      <c r="F1434" s="67">
        <v>20</v>
      </c>
      <c r="G1434" s="67">
        <v>41</v>
      </c>
      <c r="H1434" s="67">
        <v>110</v>
      </c>
      <c r="I1434" s="68">
        <v>24</v>
      </c>
      <c r="J1434" s="56">
        <f t="shared" si="2268"/>
        <v>-69</v>
      </c>
      <c r="L1434" s="82" t="s">
        <v>897</v>
      </c>
      <c r="M1434" s="253" t="s">
        <v>101</v>
      </c>
      <c r="N1434" s="59" t="s">
        <v>304</v>
      </c>
      <c r="O1434" s="59" t="s">
        <v>125</v>
      </c>
      <c r="P1434" s="59" t="s">
        <v>150</v>
      </c>
      <c r="Q1434" s="59" t="s">
        <v>304</v>
      </c>
      <c r="R1434" s="59" t="s">
        <v>87</v>
      </c>
      <c r="S1434" s="59" t="s">
        <v>62</v>
      </c>
      <c r="T1434" s="59" t="s">
        <v>150</v>
      </c>
      <c r="U1434" s="59" t="s">
        <v>86</v>
      </c>
      <c r="V1434" s="59" t="s">
        <v>150</v>
      </c>
      <c r="W1434" s="59" t="s">
        <v>268</v>
      </c>
      <c r="X1434" s="59" t="s">
        <v>99</v>
      </c>
      <c r="Y1434" s="59" t="s">
        <v>148</v>
      </c>
      <c r="Z1434" s="59" t="s">
        <v>99</v>
      </c>
      <c r="AA1434" s="83"/>
      <c r="AB1434" s="59" t="s">
        <v>102</v>
      </c>
      <c r="AC1434" s="59" t="s">
        <v>89</v>
      </c>
      <c r="AD1434" s="85" t="s">
        <v>76</v>
      </c>
      <c r="AL1434" s="82" t="s">
        <v>897</v>
      </c>
      <c r="AM1434" s="253" t="s">
        <v>433</v>
      </c>
      <c r="AN1434" s="59" t="s">
        <v>573</v>
      </c>
      <c r="AO1434" s="59" t="s">
        <v>340</v>
      </c>
      <c r="AP1434" s="59" t="s">
        <v>192</v>
      </c>
      <c r="AQ1434" s="59" t="s">
        <v>782</v>
      </c>
      <c r="AR1434" s="59" t="s">
        <v>780</v>
      </c>
      <c r="AS1434" s="59" t="s">
        <v>589</v>
      </c>
      <c r="AT1434" s="59" t="s">
        <v>706</v>
      </c>
      <c r="AU1434" s="59" t="s">
        <v>483</v>
      </c>
      <c r="AV1434" s="59" t="s">
        <v>320</v>
      </c>
      <c r="AW1434" s="59" t="s">
        <v>309</v>
      </c>
      <c r="AX1434" s="59" t="s">
        <v>365</v>
      </c>
      <c r="AY1434" s="59" t="s">
        <v>703</v>
      </c>
      <c r="AZ1434" s="59" t="s">
        <v>327</v>
      </c>
      <c r="BA1434" s="83"/>
      <c r="BB1434" s="59" t="s">
        <v>719</v>
      </c>
      <c r="BC1434" s="59" t="s">
        <v>1631</v>
      </c>
      <c r="BD1434" s="85" t="s">
        <v>301</v>
      </c>
      <c r="BL1434" s="90">
        <f t="shared" si="2284"/>
        <v>3</v>
      </c>
      <c r="BM1434" s="77">
        <f t="shared" si="2284"/>
        <v>4</v>
      </c>
      <c r="BN1434" s="77">
        <f t="shared" si="2284"/>
        <v>5</v>
      </c>
      <c r="BO1434" s="77">
        <f t="shared" si="2284"/>
        <v>3</v>
      </c>
      <c r="BP1434" s="77">
        <f t="shared" si="2284"/>
        <v>4</v>
      </c>
      <c r="BQ1434" s="77">
        <f t="shared" si="2284"/>
        <v>3</v>
      </c>
      <c r="BR1434" s="77">
        <f t="shared" si="2284"/>
        <v>1</v>
      </c>
      <c r="BS1434" s="77">
        <f t="shared" si="2284"/>
        <v>3</v>
      </c>
      <c r="BT1434" s="77">
        <f t="shared" si="2284"/>
        <v>0</v>
      </c>
      <c r="BU1434" s="77">
        <f t="shared" si="2284"/>
        <v>3</v>
      </c>
      <c r="BV1434" s="77">
        <f t="shared" si="2284"/>
        <v>7</v>
      </c>
      <c r="BW1434" s="77">
        <f t="shared" si="2284"/>
        <v>1</v>
      </c>
      <c r="BX1434" s="77">
        <f>(IF(Y1434="","",(IF(MID(Y1434,2,1)="-",LEFT(Y1434,1),LEFT(Y1434,2)))+0))</f>
        <v>0</v>
      </c>
      <c r="BY1434" s="77">
        <f>(IF(Z1434="","",(IF(MID(Z1434,2,1)="-",LEFT(Z1434,1),LEFT(Z1434,2)))+0))</f>
        <v>1</v>
      </c>
      <c r="BZ1434" s="91"/>
      <c r="CA1434" s="77">
        <f>(IF(AB1434="","",(IF(MID(AB1434,2,1)="-",LEFT(AB1434,1),LEFT(AB1434,2)))+0))</f>
        <v>2</v>
      </c>
      <c r="CB1434" s="77">
        <f>(IF(AC1434="","",(IF(MID(AC1434,2,1)="-",LEFT(AC1434,1),LEFT(AC1434,2)))+0))</f>
        <v>3</v>
      </c>
      <c r="CC1434" s="92">
        <f>(IF(AD1434="","",(IF(MID(AD1434,2,1)="-",LEFT(AD1434,1),LEFT(AD1434,2)))+0))</f>
        <v>0</v>
      </c>
      <c r="CJ1434" s="78"/>
      <c r="CK1434" s="90">
        <f t="shared" si="2285"/>
        <v>2</v>
      </c>
      <c r="CL1434" s="77">
        <f t="shared" si="2285"/>
        <v>2</v>
      </c>
      <c r="CM1434" s="77">
        <f t="shared" si="2285"/>
        <v>0</v>
      </c>
      <c r="CN1434" s="77">
        <f t="shared" si="2285"/>
        <v>1</v>
      </c>
      <c r="CO1434" s="77">
        <f t="shared" si="2285"/>
        <v>2</v>
      </c>
      <c r="CP1434" s="77">
        <f t="shared" si="2285"/>
        <v>3</v>
      </c>
      <c r="CQ1434" s="77">
        <f t="shared" si="2285"/>
        <v>1</v>
      </c>
      <c r="CR1434" s="77">
        <f t="shared" si="2285"/>
        <v>1</v>
      </c>
      <c r="CS1434" s="77">
        <f t="shared" si="2285"/>
        <v>3</v>
      </c>
      <c r="CT1434" s="77">
        <f t="shared" si="2285"/>
        <v>1</v>
      </c>
      <c r="CU1434" s="77">
        <f t="shared" si="2285"/>
        <v>2</v>
      </c>
      <c r="CV1434" s="77">
        <f t="shared" si="2285"/>
        <v>0</v>
      </c>
      <c r="CW1434" s="77">
        <f>(IF(Y1434="","",IF(RIGHT(Y1434,2)="10",RIGHT(Y1434,2),RIGHT(Y1434,1))+0))</f>
        <v>1</v>
      </c>
      <c r="CX1434" s="77">
        <f>(IF(Z1434="","",IF(RIGHT(Z1434,2)="10",RIGHT(Z1434,2),RIGHT(Z1434,1))+0))</f>
        <v>0</v>
      </c>
      <c r="CY1434" s="91"/>
      <c r="CZ1434" s="77">
        <f>(IF(AB1434="","",IF(RIGHT(AB1434,2)="10",RIGHT(AB1434,2),RIGHT(AB1434,1))+0))</f>
        <v>4</v>
      </c>
      <c r="DA1434" s="77">
        <f>(IF(AC1434="","",IF(RIGHT(AC1434,2)="10",RIGHT(AC1434,2),RIGHT(AC1434,1))+0))</f>
        <v>0</v>
      </c>
      <c r="DB1434" s="92">
        <f>(IF(AD1434="","",IF(RIGHT(AD1434,2)="10",RIGHT(AD1434,2),RIGHT(AD1434,1))+0))</f>
        <v>2</v>
      </c>
      <c r="DJ1434" s="347" t="str">
        <f t="shared" si="2286"/>
        <v>H</v>
      </c>
      <c r="DK1434" s="56" t="str">
        <f t="shared" si="2286"/>
        <v>H</v>
      </c>
      <c r="DL1434" s="56" t="str">
        <f t="shared" si="2286"/>
        <v>H</v>
      </c>
      <c r="DM1434" s="56" t="str">
        <f t="shared" si="2286"/>
        <v>H</v>
      </c>
      <c r="DN1434" s="56" t="str">
        <f t="shared" si="2286"/>
        <v>H</v>
      </c>
      <c r="DO1434" s="56" t="str">
        <f t="shared" si="2286"/>
        <v>D</v>
      </c>
      <c r="DP1434" s="56" t="str">
        <f t="shared" si="2286"/>
        <v>D</v>
      </c>
      <c r="DQ1434" s="56" t="str">
        <f t="shared" si="2286"/>
        <v>H</v>
      </c>
      <c r="DR1434" s="56" t="str">
        <f t="shared" si="2286"/>
        <v>A</v>
      </c>
      <c r="DS1434" s="56" t="str">
        <f t="shared" si="2286"/>
        <v>H</v>
      </c>
      <c r="DT1434" s="56" t="str">
        <f t="shared" si="2286"/>
        <v>H</v>
      </c>
      <c r="DU1434" s="56" t="str">
        <f t="shared" si="2286"/>
        <v>H</v>
      </c>
      <c r="DV1434" s="56" t="str">
        <f>(IF(Y1434="","",IF(BX1434&gt;CW1434,"H",IF(BX1434&lt;CW1434,"A","D"))))</f>
        <v>A</v>
      </c>
      <c r="DW1434" s="56" t="str">
        <f>(IF(Z1434="","",IF(BY1434&gt;CX1434,"H",IF(BY1434&lt;CX1434,"A","D"))))</f>
        <v>H</v>
      </c>
      <c r="DX1434" s="91"/>
      <c r="DY1434" s="56" t="str">
        <f>(IF(AB1434="","",IF(CA1434&gt;CZ1434,"H",IF(CA1434&lt;CZ1434,"A","D"))))</f>
        <v>A</v>
      </c>
      <c r="DZ1434" s="56" t="str">
        <f>(IF(AC1434="","",IF(CB1434&gt;DA1434,"H",IF(CB1434&lt;DA1434,"A","D"))))</f>
        <v>H</v>
      </c>
      <c r="EA1434" s="348" t="str">
        <f>(IF(AD1434="","",IF(CC1434&gt;DB1434,"H",IF(CC1434&lt;DB1434,"A","D"))))</f>
        <v>A</v>
      </c>
      <c r="EI1434" s="53" t="str">
        <f t="shared" si="2272"/>
        <v>Tooting &amp; Mitcham United</v>
      </c>
      <c r="EJ1434" s="79">
        <f t="shared" si="2287"/>
        <v>34</v>
      </c>
      <c r="EK1434" s="80">
        <f t="shared" si="2288"/>
        <v>11</v>
      </c>
      <c r="EL1434" s="80">
        <f t="shared" si="2289"/>
        <v>2</v>
      </c>
      <c r="EM1434" s="80">
        <f t="shared" si="2290"/>
        <v>4</v>
      </c>
      <c r="EN1434" s="80">
        <f>COUNTIF(DX$1420:DX$1437,"A")</f>
        <v>11</v>
      </c>
      <c r="EO1434" s="80">
        <f>COUNTIF(DX$1420:DX$1437,"D")</f>
        <v>2</v>
      </c>
      <c r="EP1434" s="80">
        <f>COUNTIF(DX$1420:DX$1437,"H")</f>
        <v>4</v>
      </c>
      <c r="EQ1434" s="79">
        <f t="shared" si="2291"/>
        <v>22</v>
      </c>
      <c r="ER1434" s="79">
        <f t="shared" si="2273"/>
        <v>4</v>
      </c>
      <c r="ES1434" s="79">
        <f t="shared" si="2273"/>
        <v>8</v>
      </c>
      <c r="ET1434" s="81">
        <f>SUM($BL1434:$CI1434)+SUM(CY$1420:CY$1437)</f>
        <v>76</v>
      </c>
      <c r="EU1434" s="81">
        <f>SUM($CK1434:$DH1434)+SUM(BZ$1420:BZ$1437)</f>
        <v>43</v>
      </c>
      <c r="EV1434" s="79">
        <f t="shared" si="2274"/>
        <v>70</v>
      </c>
      <c r="EW1434" s="81">
        <f t="shared" si="2292"/>
        <v>33</v>
      </c>
      <c r="EX1434" s="78"/>
      <c r="EY1434" s="80">
        <f t="shared" si="2275"/>
        <v>34</v>
      </c>
      <c r="EZ1434" s="80">
        <f t="shared" si="2276"/>
        <v>22</v>
      </c>
      <c r="FA1434" s="80">
        <f t="shared" si="2277"/>
        <v>4</v>
      </c>
      <c r="FB1434" s="80">
        <f t="shared" si="2278"/>
        <v>8</v>
      </c>
      <c r="FC1434" s="80">
        <f t="shared" si="2279"/>
        <v>76</v>
      </c>
      <c r="FD1434" s="80">
        <f t="shared" si="2280"/>
        <v>43</v>
      </c>
      <c r="FE1434" s="80">
        <f t="shared" si="2281"/>
        <v>70</v>
      </c>
      <c r="FF1434" s="80">
        <f t="shared" si="2282"/>
        <v>33</v>
      </c>
      <c r="FH1434" s="54">
        <f t="shared" si="2293"/>
        <v>0</v>
      </c>
      <c r="FI1434" s="54">
        <f t="shared" si="2294"/>
        <v>0</v>
      </c>
      <c r="FJ1434" s="54">
        <f t="shared" si="2283"/>
        <v>0</v>
      </c>
      <c r="FK1434" s="54">
        <f t="shared" si="2283"/>
        <v>0</v>
      </c>
      <c r="FL1434" s="54">
        <f t="shared" si="2283"/>
        <v>0</v>
      </c>
      <c r="FM1434" s="54">
        <f t="shared" si="2283"/>
        <v>0</v>
      </c>
      <c r="FN1434" s="54">
        <f t="shared" si="2283"/>
        <v>0</v>
      </c>
      <c r="FO1434" s="54">
        <f t="shared" si="2283"/>
        <v>0</v>
      </c>
      <c r="FQ1434" s="54" t="str">
        <f t="shared" si="2295"/>
        <v/>
      </c>
      <c r="FR1434" s="54" t="str">
        <f t="shared" si="2296"/>
        <v/>
      </c>
      <c r="FS1434" s="54" t="str">
        <f t="shared" si="2267"/>
        <v/>
      </c>
      <c r="FT1434" s="54" t="str">
        <f t="shared" si="2267"/>
        <v/>
      </c>
      <c r="FU1434" s="54" t="str">
        <f t="shared" si="2267"/>
        <v/>
      </c>
      <c r="FV1434" s="54" t="str">
        <f t="shared" si="2267"/>
        <v/>
      </c>
      <c r="FW1434" s="54" t="str">
        <f t="shared" si="2267"/>
        <v/>
      </c>
      <c r="FX1434" s="54" t="str">
        <f t="shared" si="2267"/>
        <v/>
      </c>
      <c r="FZ1434" s="58"/>
      <c r="GA1434" s="59"/>
      <c r="GB1434" s="60"/>
      <c r="GC1434" s="58"/>
      <c r="GD1434" s="59"/>
      <c r="GE1434" s="61"/>
      <c r="GF1434" s="58"/>
      <c r="GG1434" s="61"/>
      <c r="GH1434" s="61"/>
    </row>
    <row r="1435" spans="1:192" s="54" customFormat="1" ht="12" x14ac:dyDescent="0.25">
      <c r="A1435" s="54">
        <v>16</v>
      </c>
      <c r="B1435" s="54" t="s">
        <v>1987</v>
      </c>
      <c r="C1435" s="67">
        <v>34</v>
      </c>
      <c r="D1435" s="67">
        <v>4</v>
      </c>
      <c r="E1435" s="67">
        <v>10</v>
      </c>
      <c r="F1435" s="67">
        <v>20</v>
      </c>
      <c r="G1435" s="67">
        <v>56</v>
      </c>
      <c r="H1435" s="67">
        <v>105</v>
      </c>
      <c r="I1435" s="68">
        <v>22</v>
      </c>
      <c r="J1435" s="56">
        <f t="shared" si="2268"/>
        <v>-49</v>
      </c>
      <c r="L1435" s="82" t="s">
        <v>1981</v>
      </c>
      <c r="M1435" s="253" t="s">
        <v>99</v>
      </c>
      <c r="N1435" s="59" t="s">
        <v>150</v>
      </c>
      <c r="O1435" s="59" t="s">
        <v>59</v>
      </c>
      <c r="P1435" s="59" t="s">
        <v>304</v>
      </c>
      <c r="Q1435" s="59" t="s">
        <v>150</v>
      </c>
      <c r="R1435" s="59" t="s">
        <v>101</v>
      </c>
      <c r="S1435" s="59" t="s">
        <v>99</v>
      </c>
      <c r="T1435" s="59" t="s">
        <v>125</v>
      </c>
      <c r="U1435" s="59" t="s">
        <v>59</v>
      </c>
      <c r="V1435" s="59" t="s">
        <v>125</v>
      </c>
      <c r="W1435" s="59" t="s">
        <v>125</v>
      </c>
      <c r="X1435" s="59" t="s">
        <v>177</v>
      </c>
      <c r="Y1435" s="59" t="s">
        <v>101</v>
      </c>
      <c r="Z1435" s="59" t="s">
        <v>77</v>
      </c>
      <c r="AA1435" s="59" t="s">
        <v>102</v>
      </c>
      <c r="AB1435" s="83"/>
      <c r="AC1435" s="59" t="s">
        <v>58</v>
      </c>
      <c r="AD1435" s="85" t="s">
        <v>62</v>
      </c>
      <c r="AL1435" s="82" t="s">
        <v>1981</v>
      </c>
      <c r="AM1435" s="253" t="s">
        <v>342</v>
      </c>
      <c r="AN1435" s="59" t="s">
        <v>1035</v>
      </c>
      <c r="AO1435" s="59" t="s">
        <v>598</v>
      </c>
      <c r="AP1435" s="59" t="s">
        <v>333</v>
      </c>
      <c r="AQ1435" s="59" t="s">
        <v>242</v>
      </c>
      <c r="AR1435" s="59" t="s">
        <v>587</v>
      </c>
      <c r="AS1435" s="59" t="s">
        <v>318</v>
      </c>
      <c r="AT1435" s="59" t="s">
        <v>309</v>
      </c>
      <c r="AU1435" s="59" t="s">
        <v>257</v>
      </c>
      <c r="AV1435" s="59" t="s">
        <v>311</v>
      </c>
      <c r="AW1435" s="59" t="s">
        <v>341</v>
      </c>
      <c r="AX1435" s="59" t="s">
        <v>384</v>
      </c>
      <c r="AY1435" s="59" t="s">
        <v>573</v>
      </c>
      <c r="AZ1435" s="59" t="s">
        <v>370</v>
      </c>
      <c r="BA1435" s="59" t="s">
        <v>1171</v>
      </c>
      <c r="BB1435" s="83"/>
      <c r="BC1435" s="59" t="s">
        <v>433</v>
      </c>
      <c r="BD1435" s="85" t="s">
        <v>274</v>
      </c>
      <c r="BL1435" s="90">
        <f t="shared" si="2284"/>
        <v>1</v>
      </c>
      <c r="BM1435" s="77">
        <f t="shared" si="2284"/>
        <v>3</v>
      </c>
      <c r="BN1435" s="77">
        <f t="shared" si="2284"/>
        <v>4</v>
      </c>
      <c r="BO1435" s="77">
        <f t="shared" si="2284"/>
        <v>4</v>
      </c>
      <c r="BP1435" s="77">
        <f t="shared" si="2284"/>
        <v>3</v>
      </c>
      <c r="BQ1435" s="77">
        <f t="shared" si="2284"/>
        <v>3</v>
      </c>
      <c r="BR1435" s="77">
        <f t="shared" si="2284"/>
        <v>1</v>
      </c>
      <c r="BS1435" s="77">
        <f t="shared" si="2284"/>
        <v>5</v>
      </c>
      <c r="BT1435" s="77">
        <f t="shared" si="2284"/>
        <v>4</v>
      </c>
      <c r="BU1435" s="77">
        <f t="shared" si="2284"/>
        <v>5</v>
      </c>
      <c r="BV1435" s="77">
        <f t="shared" si="2284"/>
        <v>5</v>
      </c>
      <c r="BW1435" s="77">
        <f t="shared" si="2284"/>
        <v>2</v>
      </c>
      <c r="BX1435" s="77">
        <f>(IF(Y1435="","",(IF(MID(Y1435,2,1)="-",LEFT(Y1435,1),LEFT(Y1435,2)))+0))</f>
        <v>3</v>
      </c>
      <c r="BY1435" s="77">
        <f>(IF(Z1435="","",(IF(MID(Z1435,2,1)="-",LEFT(Z1435,1),LEFT(Z1435,2)))+0))</f>
        <v>2</v>
      </c>
      <c r="BZ1435" s="77">
        <f>(IF(AA1435="","",(IF(MID(AA1435,2,1)="-",LEFT(AA1435,1),LEFT(AA1435,2)))+0))</f>
        <v>2</v>
      </c>
      <c r="CA1435" s="91"/>
      <c r="CB1435" s="77">
        <f>(IF(AC1435="","",(IF(MID(AC1435,2,1)="-",LEFT(AC1435,1),LEFT(AC1435,2)))+0))</f>
        <v>5</v>
      </c>
      <c r="CC1435" s="92">
        <f>(IF(AD1435="","",(IF(MID(AD1435,2,1)="-",LEFT(AD1435,1),LEFT(AD1435,2)))+0))</f>
        <v>1</v>
      </c>
      <c r="CJ1435" s="78"/>
      <c r="CK1435" s="90">
        <f t="shared" si="2285"/>
        <v>0</v>
      </c>
      <c r="CL1435" s="77">
        <f t="shared" si="2285"/>
        <v>1</v>
      </c>
      <c r="CM1435" s="77">
        <f t="shared" si="2285"/>
        <v>0</v>
      </c>
      <c r="CN1435" s="77">
        <f t="shared" si="2285"/>
        <v>2</v>
      </c>
      <c r="CO1435" s="77">
        <f t="shared" si="2285"/>
        <v>1</v>
      </c>
      <c r="CP1435" s="77">
        <f t="shared" si="2285"/>
        <v>2</v>
      </c>
      <c r="CQ1435" s="77">
        <f t="shared" si="2285"/>
        <v>0</v>
      </c>
      <c r="CR1435" s="77">
        <f t="shared" si="2285"/>
        <v>0</v>
      </c>
      <c r="CS1435" s="77">
        <f t="shared" si="2285"/>
        <v>0</v>
      </c>
      <c r="CT1435" s="77">
        <f t="shared" si="2285"/>
        <v>0</v>
      </c>
      <c r="CU1435" s="77">
        <f t="shared" si="2285"/>
        <v>0</v>
      </c>
      <c r="CV1435" s="77">
        <f t="shared" si="2285"/>
        <v>0</v>
      </c>
      <c r="CW1435" s="77">
        <f>(IF(Y1435="","",IF(RIGHT(Y1435,2)="10",RIGHT(Y1435,2),RIGHT(Y1435,1))+0))</f>
        <v>2</v>
      </c>
      <c r="CX1435" s="77">
        <f>(IF(Z1435="","",IF(RIGHT(Z1435,2)="10",RIGHT(Z1435,2),RIGHT(Z1435,1))+0))</f>
        <v>1</v>
      </c>
      <c r="CY1435" s="77">
        <f>(IF(AA1435="","",IF(RIGHT(AA1435,2)="10",RIGHT(AA1435,2),RIGHT(AA1435,1))+0))</f>
        <v>4</v>
      </c>
      <c r="CZ1435" s="91"/>
      <c r="DA1435" s="77">
        <f>(IF(AC1435="","",IF(RIGHT(AC1435,2)="10",RIGHT(AC1435,2),RIGHT(AC1435,1))+0))</f>
        <v>1</v>
      </c>
      <c r="DB1435" s="92">
        <f>(IF(AD1435="","",IF(RIGHT(AD1435,2)="10",RIGHT(AD1435,2),RIGHT(AD1435,1))+0))</f>
        <v>1</v>
      </c>
      <c r="DJ1435" s="347" t="str">
        <f t="shared" si="2286"/>
        <v>H</v>
      </c>
      <c r="DK1435" s="56" t="str">
        <f t="shared" si="2286"/>
        <v>H</v>
      </c>
      <c r="DL1435" s="56" t="str">
        <f t="shared" si="2286"/>
        <v>H</v>
      </c>
      <c r="DM1435" s="56" t="str">
        <f t="shared" si="2286"/>
        <v>H</v>
      </c>
      <c r="DN1435" s="56" t="str">
        <f t="shared" si="2286"/>
        <v>H</v>
      </c>
      <c r="DO1435" s="56" t="str">
        <f t="shared" si="2286"/>
        <v>H</v>
      </c>
      <c r="DP1435" s="56" t="str">
        <f t="shared" si="2286"/>
        <v>H</v>
      </c>
      <c r="DQ1435" s="56" t="str">
        <f t="shared" si="2286"/>
        <v>H</v>
      </c>
      <c r="DR1435" s="56" t="str">
        <f t="shared" si="2286"/>
        <v>H</v>
      </c>
      <c r="DS1435" s="56" t="str">
        <f t="shared" si="2286"/>
        <v>H</v>
      </c>
      <c r="DT1435" s="56" t="str">
        <f t="shared" si="2286"/>
        <v>H</v>
      </c>
      <c r="DU1435" s="56" t="str">
        <f t="shared" si="2286"/>
        <v>H</v>
      </c>
      <c r="DV1435" s="56" t="str">
        <f>(IF(Y1435="","",IF(BX1435&gt;CW1435,"H",IF(BX1435&lt;CW1435,"A","D"))))</f>
        <v>H</v>
      </c>
      <c r="DW1435" s="56" t="str">
        <f>(IF(Z1435="","",IF(BY1435&gt;CX1435,"H",IF(BY1435&lt;CX1435,"A","D"))))</f>
        <v>H</v>
      </c>
      <c r="DX1435" s="56" t="str">
        <f>(IF(AA1435="","",IF(BZ1435&gt;CY1435,"H",IF(BZ1435&lt;CY1435,"A","D"))))</f>
        <v>A</v>
      </c>
      <c r="DY1435" s="91"/>
      <c r="DZ1435" s="56" t="str">
        <f>(IF(AC1435="","",IF(CB1435&gt;DA1435,"H",IF(CB1435&lt;DA1435,"A","D"))))</f>
        <v>H</v>
      </c>
      <c r="EA1435" s="348" t="str">
        <f>(IF(AD1435="","",IF(CC1435&gt;DB1435,"H",IF(CC1435&lt;DB1435,"A","D"))))</f>
        <v>D</v>
      </c>
      <c r="EI1435" s="53" t="str">
        <f t="shared" si="2272"/>
        <v xml:space="preserve">Walton &amp; Hersham </v>
      </c>
      <c r="EJ1435" s="79">
        <f t="shared" si="2287"/>
        <v>34</v>
      </c>
      <c r="EK1435" s="80">
        <f t="shared" si="2288"/>
        <v>15</v>
      </c>
      <c r="EL1435" s="80">
        <f t="shared" si="2289"/>
        <v>1</v>
      </c>
      <c r="EM1435" s="80">
        <f t="shared" si="2290"/>
        <v>1</v>
      </c>
      <c r="EN1435" s="80">
        <f>COUNTIF(DY$1420:DY$1437,"A")</f>
        <v>8</v>
      </c>
      <c r="EO1435" s="80">
        <f>COUNTIF(DY$1420:DY$1437,"D")</f>
        <v>5</v>
      </c>
      <c r="EP1435" s="80">
        <f>COUNTIF(DY$1420:DY$1437,"H")</f>
        <v>4</v>
      </c>
      <c r="EQ1435" s="79">
        <f t="shared" si="2291"/>
        <v>23</v>
      </c>
      <c r="ER1435" s="79">
        <f t="shared" si="2273"/>
        <v>6</v>
      </c>
      <c r="ES1435" s="79">
        <f t="shared" si="2273"/>
        <v>5</v>
      </c>
      <c r="ET1435" s="81">
        <f>SUM($BL1435:$CI1435)+SUM(CZ$1420:CZ$1437)</f>
        <v>99</v>
      </c>
      <c r="EU1435" s="81">
        <f>SUM($CK1435:$DH1435)+SUM(CA$1420:CA$1437)</f>
        <v>43</v>
      </c>
      <c r="EV1435" s="79">
        <f t="shared" si="2274"/>
        <v>75</v>
      </c>
      <c r="EW1435" s="81">
        <f t="shared" si="2292"/>
        <v>56</v>
      </c>
      <c r="EX1435" s="78"/>
      <c r="EY1435" s="80">
        <f t="shared" si="2275"/>
        <v>34</v>
      </c>
      <c r="EZ1435" s="80">
        <f t="shared" si="2276"/>
        <v>23</v>
      </c>
      <c r="FA1435" s="80">
        <f t="shared" si="2277"/>
        <v>6</v>
      </c>
      <c r="FB1435" s="80">
        <f t="shared" si="2278"/>
        <v>5</v>
      </c>
      <c r="FC1435" s="80">
        <f t="shared" si="2279"/>
        <v>99</v>
      </c>
      <c r="FD1435" s="80">
        <f t="shared" si="2280"/>
        <v>43</v>
      </c>
      <c r="FE1435" s="80">
        <f t="shared" si="2281"/>
        <v>75</v>
      </c>
      <c r="FF1435" s="80">
        <f t="shared" si="2282"/>
        <v>56</v>
      </c>
      <c r="FH1435" s="54">
        <f t="shared" si="2293"/>
        <v>0</v>
      </c>
      <c r="FI1435" s="54">
        <f t="shared" si="2294"/>
        <v>0</v>
      </c>
      <c r="FJ1435" s="54">
        <f t="shared" si="2283"/>
        <v>0</v>
      </c>
      <c r="FK1435" s="54">
        <f t="shared" si="2283"/>
        <v>0</v>
      </c>
      <c r="FL1435" s="54">
        <f t="shared" si="2283"/>
        <v>0</v>
      </c>
      <c r="FM1435" s="54">
        <f t="shared" si="2283"/>
        <v>0</v>
      </c>
      <c r="FN1435" s="54">
        <f t="shared" si="2283"/>
        <v>0</v>
      </c>
      <c r="FO1435" s="54">
        <f t="shared" si="2283"/>
        <v>0</v>
      </c>
      <c r="FQ1435" s="54" t="str">
        <f t="shared" si="2295"/>
        <v/>
      </c>
      <c r="FR1435" s="54" t="str">
        <f t="shared" si="2296"/>
        <v/>
      </c>
      <c r="FS1435" s="54" t="str">
        <f t="shared" si="2267"/>
        <v/>
      </c>
      <c r="FT1435" s="54" t="str">
        <f t="shared" si="2267"/>
        <v/>
      </c>
      <c r="FU1435" s="54" t="str">
        <f t="shared" si="2267"/>
        <v/>
      </c>
      <c r="FV1435" s="54" t="str">
        <f t="shared" si="2267"/>
        <v/>
      </c>
      <c r="FW1435" s="54" t="str">
        <f t="shared" si="2267"/>
        <v/>
      </c>
      <c r="FX1435" s="54" t="str">
        <f t="shared" si="2267"/>
        <v/>
      </c>
      <c r="FZ1435" s="58"/>
      <c r="GA1435" s="59"/>
      <c r="GB1435" s="60"/>
      <c r="GC1435" s="58"/>
      <c r="GD1435" s="59"/>
      <c r="GE1435" s="61"/>
      <c r="GF1435" s="58"/>
      <c r="GG1435" s="61"/>
      <c r="GH1435" s="61"/>
    </row>
    <row r="1436" spans="1:192" s="54" customFormat="1" ht="12" x14ac:dyDescent="0.25">
      <c r="A1436" s="54">
        <v>17</v>
      </c>
      <c r="B1436" s="54" t="s">
        <v>1994</v>
      </c>
      <c r="C1436" s="67">
        <v>34</v>
      </c>
      <c r="D1436" s="67">
        <v>5</v>
      </c>
      <c r="E1436" s="67">
        <v>4</v>
      </c>
      <c r="F1436" s="67">
        <v>25</v>
      </c>
      <c r="G1436" s="67">
        <v>36</v>
      </c>
      <c r="H1436" s="67">
        <v>122</v>
      </c>
      <c r="I1436" s="68">
        <v>19</v>
      </c>
      <c r="J1436" s="56">
        <f t="shared" si="2268"/>
        <v>-86</v>
      </c>
      <c r="L1436" s="82" t="s">
        <v>1996</v>
      </c>
      <c r="M1436" s="253" t="s">
        <v>86</v>
      </c>
      <c r="N1436" s="59" t="s">
        <v>219</v>
      </c>
      <c r="O1436" s="59" t="s">
        <v>177</v>
      </c>
      <c r="P1436" s="59" t="s">
        <v>200</v>
      </c>
      <c r="Q1436" s="59" t="s">
        <v>200</v>
      </c>
      <c r="R1436" s="59" t="s">
        <v>103</v>
      </c>
      <c r="S1436" s="59" t="s">
        <v>86</v>
      </c>
      <c r="T1436" s="59" t="s">
        <v>103</v>
      </c>
      <c r="U1436" s="59" t="s">
        <v>103</v>
      </c>
      <c r="V1436" s="59" t="s">
        <v>178</v>
      </c>
      <c r="W1436" s="59" t="s">
        <v>59</v>
      </c>
      <c r="X1436" s="59" t="s">
        <v>60</v>
      </c>
      <c r="Y1436" s="59" t="s">
        <v>186</v>
      </c>
      <c r="Z1436" s="59" t="s">
        <v>62</v>
      </c>
      <c r="AA1436" s="59" t="s">
        <v>150</v>
      </c>
      <c r="AB1436" s="59" t="s">
        <v>200</v>
      </c>
      <c r="AC1436" s="83"/>
      <c r="AD1436" s="85" t="s">
        <v>103</v>
      </c>
      <c r="AL1436" s="82" t="s">
        <v>1996</v>
      </c>
      <c r="AM1436" s="253" t="s">
        <v>384</v>
      </c>
      <c r="AN1436" s="59" t="s">
        <v>166</v>
      </c>
      <c r="AO1436" s="59" t="s">
        <v>703</v>
      </c>
      <c r="AP1436" s="59" t="s">
        <v>373</v>
      </c>
      <c r="AQ1436" s="59" t="s">
        <v>707</v>
      </c>
      <c r="AR1436" s="59" t="s">
        <v>334</v>
      </c>
      <c r="AS1436" s="59" t="s">
        <v>320</v>
      </c>
      <c r="AT1436" s="59" t="s">
        <v>212</v>
      </c>
      <c r="AU1436" s="59" t="s">
        <v>326</v>
      </c>
      <c r="AV1436" s="59" t="s">
        <v>154</v>
      </c>
      <c r="AW1436" s="59" t="s">
        <v>333</v>
      </c>
      <c r="AX1436" s="59" t="s">
        <v>318</v>
      </c>
      <c r="AY1436" s="59" t="s">
        <v>701</v>
      </c>
      <c r="AZ1436" s="59" t="s">
        <v>328</v>
      </c>
      <c r="BA1436" s="59" t="s">
        <v>319</v>
      </c>
      <c r="BB1436" s="59" t="s">
        <v>306</v>
      </c>
      <c r="BC1436" s="83"/>
      <c r="BD1436" s="85" t="s">
        <v>370</v>
      </c>
      <c r="BL1436" s="90">
        <f t="shared" si="2284"/>
        <v>0</v>
      </c>
      <c r="BM1436" s="77">
        <f t="shared" si="2284"/>
        <v>0</v>
      </c>
      <c r="BN1436" s="77">
        <f t="shared" si="2284"/>
        <v>2</v>
      </c>
      <c r="BO1436" s="77">
        <f t="shared" si="2284"/>
        <v>2</v>
      </c>
      <c r="BP1436" s="77">
        <f t="shared" si="2284"/>
        <v>2</v>
      </c>
      <c r="BQ1436" s="77">
        <f t="shared" si="2284"/>
        <v>1</v>
      </c>
      <c r="BR1436" s="77">
        <f t="shared" si="2284"/>
        <v>0</v>
      </c>
      <c r="BS1436" s="77">
        <f t="shared" si="2284"/>
        <v>1</v>
      </c>
      <c r="BT1436" s="77">
        <f t="shared" si="2284"/>
        <v>1</v>
      </c>
      <c r="BU1436" s="77">
        <f t="shared" si="2284"/>
        <v>6</v>
      </c>
      <c r="BV1436" s="77">
        <f t="shared" si="2284"/>
        <v>4</v>
      </c>
      <c r="BW1436" s="77">
        <f t="shared" si="2284"/>
        <v>4</v>
      </c>
      <c r="BX1436" s="77">
        <f>(IF(Y1436="","",(IF(MID(Y1436,2,1)="-",LEFT(Y1436,1),LEFT(Y1436,2)))+0))</f>
        <v>3</v>
      </c>
      <c r="BY1436" s="77">
        <f>(IF(Z1436="","",(IF(MID(Z1436,2,1)="-",LEFT(Z1436,1),LEFT(Z1436,2)))+0))</f>
        <v>1</v>
      </c>
      <c r="BZ1436" s="77">
        <f>(IF(AA1436="","",(IF(MID(AA1436,2,1)="-",LEFT(AA1436,1),LEFT(AA1436,2)))+0))</f>
        <v>3</v>
      </c>
      <c r="CA1436" s="77">
        <f>(IF(AB1436="","",(IF(MID(AB1436,2,1)="-",LEFT(AB1436,1),LEFT(AB1436,2)))+0))</f>
        <v>2</v>
      </c>
      <c r="CB1436" s="91"/>
      <c r="CC1436" s="92">
        <f>(IF(AD1436="","",(IF(MID(AD1436,2,1)="-",LEFT(AD1436,1),LEFT(AD1436,2)))+0))</f>
        <v>1</v>
      </c>
      <c r="CJ1436" s="78"/>
      <c r="CK1436" s="90">
        <f t="shared" si="2285"/>
        <v>3</v>
      </c>
      <c r="CL1436" s="77">
        <f t="shared" si="2285"/>
        <v>6</v>
      </c>
      <c r="CM1436" s="77">
        <f t="shared" si="2285"/>
        <v>0</v>
      </c>
      <c r="CN1436" s="77">
        <f t="shared" si="2285"/>
        <v>2</v>
      </c>
      <c r="CO1436" s="77">
        <f t="shared" si="2285"/>
        <v>2</v>
      </c>
      <c r="CP1436" s="77">
        <f t="shared" si="2285"/>
        <v>3</v>
      </c>
      <c r="CQ1436" s="77">
        <f t="shared" si="2285"/>
        <v>3</v>
      </c>
      <c r="CR1436" s="77">
        <f t="shared" si="2285"/>
        <v>3</v>
      </c>
      <c r="CS1436" s="77">
        <f t="shared" si="2285"/>
        <v>3</v>
      </c>
      <c r="CT1436" s="77">
        <f t="shared" si="2285"/>
        <v>1</v>
      </c>
      <c r="CU1436" s="77">
        <f t="shared" si="2285"/>
        <v>0</v>
      </c>
      <c r="CV1436" s="77">
        <f t="shared" si="2285"/>
        <v>1</v>
      </c>
      <c r="CW1436" s="77">
        <f>(IF(Y1436="","",IF(RIGHT(Y1436,2)="10",RIGHT(Y1436,2),RIGHT(Y1436,1))+0))</f>
        <v>4</v>
      </c>
      <c r="CX1436" s="77">
        <f>(IF(Z1436="","",IF(RIGHT(Z1436,2)="10",RIGHT(Z1436,2),RIGHT(Z1436,1))+0))</f>
        <v>1</v>
      </c>
      <c r="CY1436" s="77">
        <f>(IF(AA1436="","",IF(RIGHT(AA1436,2)="10",RIGHT(AA1436,2),RIGHT(AA1436,1))+0))</f>
        <v>1</v>
      </c>
      <c r="CZ1436" s="77">
        <f>(IF(AB1436="","",IF(RIGHT(AB1436,2)="10",RIGHT(AB1436,2),RIGHT(AB1436,1))+0))</f>
        <v>2</v>
      </c>
      <c r="DA1436" s="91"/>
      <c r="DB1436" s="92">
        <f>(IF(AD1436="","",IF(RIGHT(AD1436,2)="10",RIGHT(AD1436,2),RIGHT(AD1436,1))+0))</f>
        <v>3</v>
      </c>
      <c r="DJ1436" s="347" t="str">
        <f t="shared" si="2286"/>
        <v>A</v>
      </c>
      <c r="DK1436" s="56" t="str">
        <f t="shared" si="2286"/>
        <v>A</v>
      </c>
      <c r="DL1436" s="56" t="str">
        <f t="shared" si="2286"/>
        <v>H</v>
      </c>
      <c r="DM1436" s="56" t="str">
        <f t="shared" si="2286"/>
        <v>D</v>
      </c>
      <c r="DN1436" s="56" t="str">
        <f t="shared" si="2286"/>
        <v>D</v>
      </c>
      <c r="DO1436" s="56" t="str">
        <f t="shared" si="2286"/>
        <v>A</v>
      </c>
      <c r="DP1436" s="56" t="str">
        <f t="shared" si="2286"/>
        <v>A</v>
      </c>
      <c r="DQ1436" s="56" t="str">
        <f t="shared" si="2286"/>
        <v>A</v>
      </c>
      <c r="DR1436" s="56" t="str">
        <f t="shared" si="2286"/>
        <v>A</v>
      </c>
      <c r="DS1436" s="56" t="str">
        <f t="shared" si="2286"/>
        <v>H</v>
      </c>
      <c r="DT1436" s="56" t="str">
        <f t="shared" si="2286"/>
        <v>H</v>
      </c>
      <c r="DU1436" s="56" t="str">
        <f t="shared" si="2286"/>
        <v>H</v>
      </c>
      <c r="DV1436" s="56" t="str">
        <f>(IF(Y1436="","",IF(BX1436&gt;CW1436,"H",IF(BX1436&lt;CW1436,"A","D"))))</f>
        <v>A</v>
      </c>
      <c r="DW1436" s="56" t="str">
        <f>(IF(Z1436="","",IF(BY1436&gt;CX1436,"H",IF(BY1436&lt;CX1436,"A","D"))))</f>
        <v>D</v>
      </c>
      <c r="DX1436" s="56" t="str">
        <f>(IF(AA1436="","",IF(BZ1436&gt;CY1436,"H",IF(BZ1436&lt;CY1436,"A","D"))))</f>
        <v>H</v>
      </c>
      <c r="DY1436" s="56" t="str">
        <f>(IF(AB1436="","",IF(CA1436&gt;CZ1436,"H",IF(CA1436&lt;CZ1436,"A","D"))))</f>
        <v>D</v>
      </c>
      <c r="DZ1436" s="91"/>
      <c r="EA1436" s="348" t="str">
        <f>(IF(AD1436="","",IF(CC1436&gt;DB1436,"H",IF(CC1436&lt;DB1436,"A","D"))))</f>
        <v>A</v>
      </c>
      <c r="EI1436" s="53" t="str">
        <f t="shared" si="2272"/>
        <v xml:space="preserve">Walton Casuals </v>
      </c>
      <c r="EJ1436" s="79">
        <f t="shared" si="2287"/>
        <v>34</v>
      </c>
      <c r="EK1436" s="80">
        <f t="shared" si="2288"/>
        <v>5</v>
      </c>
      <c r="EL1436" s="80">
        <f t="shared" si="2289"/>
        <v>4</v>
      </c>
      <c r="EM1436" s="80">
        <f t="shared" si="2290"/>
        <v>8</v>
      </c>
      <c r="EN1436" s="80">
        <f>COUNTIF(DZ$1420:DZ$1437,"A")</f>
        <v>2</v>
      </c>
      <c r="EO1436" s="80">
        <f>COUNTIF(DZ$1420:DZ$1437,"D")</f>
        <v>3</v>
      </c>
      <c r="EP1436" s="80">
        <f>COUNTIF(DZ$1420:DZ$1437,"H")</f>
        <v>12</v>
      </c>
      <c r="EQ1436" s="79">
        <f t="shared" si="2291"/>
        <v>7</v>
      </c>
      <c r="ER1436" s="79">
        <f t="shared" si="2273"/>
        <v>7</v>
      </c>
      <c r="ES1436" s="79">
        <f t="shared" si="2273"/>
        <v>20</v>
      </c>
      <c r="ET1436" s="81">
        <f>SUM($BL1436:$CI1436)+SUM(DA$1420:DA$1437)</f>
        <v>49</v>
      </c>
      <c r="EU1436" s="81">
        <f>SUM($CK1436:$DH1436)+SUM(CB$1420:CB$1437)</f>
        <v>95</v>
      </c>
      <c r="EV1436" s="79">
        <f t="shared" si="2274"/>
        <v>28</v>
      </c>
      <c r="EW1436" s="81">
        <f t="shared" si="2292"/>
        <v>-46</v>
      </c>
      <c r="EX1436" s="78"/>
      <c r="EY1436" s="80">
        <f t="shared" si="2275"/>
        <v>34</v>
      </c>
      <c r="EZ1436" s="80">
        <f t="shared" si="2276"/>
        <v>7</v>
      </c>
      <c r="FA1436" s="80">
        <f t="shared" si="2277"/>
        <v>7</v>
      </c>
      <c r="FB1436" s="80">
        <f t="shared" si="2278"/>
        <v>20</v>
      </c>
      <c r="FC1436" s="80">
        <f t="shared" si="2279"/>
        <v>49</v>
      </c>
      <c r="FD1436" s="80">
        <f t="shared" si="2280"/>
        <v>95</v>
      </c>
      <c r="FE1436" s="80">
        <f t="shared" si="2281"/>
        <v>28</v>
      </c>
      <c r="FF1436" s="80">
        <f t="shared" si="2282"/>
        <v>-46</v>
      </c>
      <c r="FH1436" s="54">
        <f t="shared" si="2293"/>
        <v>0</v>
      </c>
      <c r="FI1436" s="54">
        <f t="shared" si="2294"/>
        <v>0</v>
      </c>
      <c r="FJ1436" s="54">
        <f t="shared" si="2283"/>
        <v>0</v>
      </c>
      <c r="FK1436" s="54">
        <f t="shared" si="2283"/>
        <v>0</v>
      </c>
      <c r="FL1436" s="54">
        <f t="shared" si="2283"/>
        <v>0</v>
      </c>
      <c r="FM1436" s="54">
        <f t="shared" si="2283"/>
        <v>0</v>
      </c>
      <c r="FN1436" s="54">
        <f t="shared" si="2283"/>
        <v>0</v>
      </c>
      <c r="FO1436" s="54">
        <f t="shared" si="2283"/>
        <v>0</v>
      </c>
      <c r="FQ1436" s="54" t="str">
        <f t="shared" si="2295"/>
        <v/>
      </c>
      <c r="FR1436" s="54" t="str">
        <f t="shared" si="2296"/>
        <v/>
      </c>
      <c r="FS1436" s="54" t="str">
        <f t="shared" si="2267"/>
        <v/>
      </c>
      <c r="FT1436" s="54" t="str">
        <f t="shared" si="2267"/>
        <v/>
      </c>
      <c r="FU1436" s="54" t="str">
        <f t="shared" si="2267"/>
        <v/>
      </c>
      <c r="FV1436" s="54" t="str">
        <f t="shared" si="2267"/>
        <v/>
      </c>
      <c r="FW1436" s="54" t="str">
        <f t="shared" si="2267"/>
        <v/>
      </c>
      <c r="FX1436" s="54" t="str">
        <f t="shared" si="2267"/>
        <v/>
      </c>
      <c r="FZ1436" s="58"/>
      <c r="GA1436" s="59"/>
      <c r="GB1436" s="60"/>
      <c r="GC1436" s="58"/>
      <c r="GD1436" s="59"/>
      <c r="GE1436" s="61"/>
      <c r="GF1436" s="58"/>
      <c r="GG1436" s="61"/>
      <c r="GH1436" s="61"/>
    </row>
    <row r="1437" spans="1:192" s="54" customFormat="1" ht="12.6" thickBot="1" x14ac:dyDescent="0.3">
      <c r="A1437" s="54">
        <v>18</v>
      </c>
      <c r="B1437" s="54" t="s">
        <v>1984</v>
      </c>
      <c r="C1437" s="67">
        <v>34</v>
      </c>
      <c r="D1437" s="67">
        <v>4</v>
      </c>
      <c r="E1437" s="67">
        <v>5</v>
      </c>
      <c r="F1437" s="67">
        <v>25</v>
      </c>
      <c r="G1437" s="67">
        <v>25</v>
      </c>
      <c r="H1437" s="67">
        <v>105</v>
      </c>
      <c r="I1437" s="68">
        <v>17</v>
      </c>
      <c r="J1437" s="56">
        <f t="shared" si="2268"/>
        <v>-80</v>
      </c>
      <c r="L1437" s="101" t="s">
        <v>1979</v>
      </c>
      <c r="M1437" s="257" t="s">
        <v>150</v>
      </c>
      <c r="N1437" s="102" t="s">
        <v>77</v>
      </c>
      <c r="O1437" s="102" t="s">
        <v>63</v>
      </c>
      <c r="P1437" s="102" t="s">
        <v>77</v>
      </c>
      <c r="Q1437" s="102" t="s">
        <v>177</v>
      </c>
      <c r="R1437" s="102" t="s">
        <v>77</v>
      </c>
      <c r="S1437" s="102" t="s">
        <v>77</v>
      </c>
      <c r="T1437" s="102" t="s">
        <v>150</v>
      </c>
      <c r="U1437" s="102" t="s">
        <v>200</v>
      </c>
      <c r="V1437" s="102" t="s">
        <v>89</v>
      </c>
      <c r="W1437" s="102" t="s">
        <v>62</v>
      </c>
      <c r="X1437" s="102" t="s">
        <v>76</v>
      </c>
      <c r="Y1437" s="102" t="s">
        <v>87</v>
      </c>
      <c r="Z1437" s="102" t="s">
        <v>177</v>
      </c>
      <c r="AA1437" s="102" t="s">
        <v>148</v>
      </c>
      <c r="AB1437" s="102" t="s">
        <v>150</v>
      </c>
      <c r="AC1437" s="102" t="s">
        <v>125</v>
      </c>
      <c r="AD1437" s="104"/>
      <c r="AL1437" s="101" t="s">
        <v>1979</v>
      </c>
      <c r="AM1437" s="257" t="s">
        <v>329</v>
      </c>
      <c r="AN1437" s="102" t="s">
        <v>341</v>
      </c>
      <c r="AO1437" s="102" t="s">
        <v>587</v>
      </c>
      <c r="AP1437" s="102" t="s">
        <v>1171</v>
      </c>
      <c r="AQ1437" s="102" t="s">
        <v>308</v>
      </c>
      <c r="AR1437" s="102" t="s">
        <v>312</v>
      </c>
      <c r="AS1437" s="102" t="s">
        <v>702</v>
      </c>
      <c r="AT1437" s="102" t="s">
        <v>707</v>
      </c>
      <c r="AU1437" s="102" t="s">
        <v>384</v>
      </c>
      <c r="AV1437" s="102" t="s">
        <v>386</v>
      </c>
      <c r="AW1437" s="102" t="s">
        <v>257</v>
      </c>
      <c r="AX1437" s="102" t="s">
        <v>326</v>
      </c>
      <c r="AY1437" s="102" t="s">
        <v>328</v>
      </c>
      <c r="AZ1437" s="102" t="s">
        <v>1035</v>
      </c>
      <c r="BA1437" s="102" t="s">
        <v>342</v>
      </c>
      <c r="BB1437" s="102" t="s">
        <v>266</v>
      </c>
      <c r="BC1437" s="102" t="s">
        <v>313</v>
      </c>
      <c r="BD1437" s="104"/>
      <c r="BL1437" s="107">
        <f t="shared" si="2284"/>
        <v>3</v>
      </c>
      <c r="BM1437" s="108">
        <f t="shared" si="2284"/>
        <v>2</v>
      </c>
      <c r="BN1437" s="108">
        <f t="shared" si="2284"/>
        <v>9</v>
      </c>
      <c r="BO1437" s="108">
        <f t="shared" si="2284"/>
        <v>2</v>
      </c>
      <c r="BP1437" s="108">
        <f t="shared" si="2284"/>
        <v>2</v>
      </c>
      <c r="BQ1437" s="108">
        <f t="shared" si="2284"/>
        <v>2</v>
      </c>
      <c r="BR1437" s="108">
        <f t="shared" si="2284"/>
        <v>2</v>
      </c>
      <c r="BS1437" s="108">
        <f t="shared" si="2284"/>
        <v>3</v>
      </c>
      <c r="BT1437" s="108">
        <f t="shared" si="2284"/>
        <v>2</v>
      </c>
      <c r="BU1437" s="108">
        <f t="shared" si="2284"/>
        <v>3</v>
      </c>
      <c r="BV1437" s="108">
        <f t="shared" si="2284"/>
        <v>1</v>
      </c>
      <c r="BW1437" s="108">
        <f t="shared" si="2284"/>
        <v>0</v>
      </c>
      <c r="BX1437" s="108">
        <f>(IF(Y1437="","",(IF(MID(Y1437,2,1)="-",LEFT(Y1437,1),LEFT(Y1437,2)))+0))</f>
        <v>3</v>
      </c>
      <c r="BY1437" s="108">
        <f>(IF(Z1437="","",(IF(MID(Z1437,2,1)="-",LEFT(Z1437,1),LEFT(Z1437,2)))+0))</f>
        <v>2</v>
      </c>
      <c r="BZ1437" s="108">
        <f>(IF(AA1437="","",(IF(MID(AA1437,2,1)="-",LEFT(AA1437,1),LEFT(AA1437,2)))+0))</f>
        <v>0</v>
      </c>
      <c r="CA1437" s="108">
        <f>(IF(AB1437="","",(IF(MID(AB1437,2,1)="-",LEFT(AB1437,1),LEFT(AB1437,2)))+0))</f>
        <v>3</v>
      </c>
      <c r="CB1437" s="108">
        <f>(IF(AC1437="","",(IF(MID(AC1437,2,1)="-",LEFT(AC1437,1),LEFT(AC1437,2)))+0))</f>
        <v>5</v>
      </c>
      <c r="CC1437" s="109"/>
      <c r="CK1437" s="107">
        <f t="shared" si="2285"/>
        <v>1</v>
      </c>
      <c r="CL1437" s="108">
        <f t="shared" si="2285"/>
        <v>1</v>
      </c>
      <c r="CM1437" s="108">
        <f t="shared" si="2285"/>
        <v>0</v>
      </c>
      <c r="CN1437" s="108">
        <f t="shared" si="2285"/>
        <v>1</v>
      </c>
      <c r="CO1437" s="108">
        <f t="shared" si="2285"/>
        <v>0</v>
      </c>
      <c r="CP1437" s="108">
        <f t="shared" si="2285"/>
        <v>1</v>
      </c>
      <c r="CQ1437" s="108">
        <f t="shared" si="2285"/>
        <v>1</v>
      </c>
      <c r="CR1437" s="108">
        <f t="shared" si="2285"/>
        <v>1</v>
      </c>
      <c r="CS1437" s="108">
        <f t="shared" si="2285"/>
        <v>2</v>
      </c>
      <c r="CT1437" s="108">
        <f t="shared" si="2285"/>
        <v>0</v>
      </c>
      <c r="CU1437" s="108">
        <f t="shared" si="2285"/>
        <v>1</v>
      </c>
      <c r="CV1437" s="108">
        <f t="shared" si="2285"/>
        <v>2</v>
      </c>
      <c r="CW1437" s="108">
        <f>(IF(Y1437="","",IF(RIGHT(Y1437,2)="10",RIGHT(Y1437,2),RIGHT(Y1437,1))+0))</f>
        <v>3</v>
      </c>
      <c r="CX1437" s="108">
        <f>(IF(Z1437="","",IF(RIGHT(Z1437,2)="10",RIGHT(Z1437,2),RIGHT(Z1437,1))+0))</f>
        <v>0</v>
      </c>
      <c r="CY1437" s="108">
        <f>(IF(AA1437="","",IF(RIGHT(AA1437,2)="10",RIGHT(AA1437,2),RIGHT(AA1437,1))+0))</f>
        <v>1</v>
      </c>
      <c r="CZ1437" s="108">
        <f>(IF(AB1437="","",IF(RIGHT(AB1437,2)="10",RIGHT(AB1437,2),RIGHT(AB1437,1))+0))</f>
        <v>1</v>
      </c>
      <c r="DA1437" s="108">
        <f>(IF(AC1437="","",IF(RIGHT(AC1437,2)="10",RIGHT(AC1437,2),RIGHT(AC1437,1))+0))</f>
        <v>0</v>
      </c>
      <c r="DB1437" s="109"/>
      <c r="DJ1437" s="351" t="str">
        <f t="shared" si="2286"/>
        <v>H</v>
      </c>
      <c r="DK1437" s="352" t="str">
        <f t="shared" si="2286"/>
        <v>H</v>
      </c>
      <c r="DL1437" s="352" t="str">
        <f t="shared" si="2286"/>
        <v>H</v>
      </c>
      <c r="DM1437" s="352" t="str">
        <f t="shared" si="2286"/>
        <v>H</v>
      </c>
      <c r="DN1437" s="352" t="str">
        <f t="shared" si="2286"/>
        <v>H</v>
      </c>
      <c r="DO1437" s="352" t="str">
        <f t="shared" si="2286"/>
        <v>H</v>
      </c>
      <c r="DP1437" s="352" t="str">
        <f t="shared" si="2286"/>
        <v>H</v>
      </c>
      <c r="DQ1437" s="352" t="str">
        <f t="shared" si="2286"/>
        <v>H</v>
      </c>
      <c r="DR1437" s="352" t="str">
        <f t="shared" si="2286"/>
        <v>D</v>
      </c>
      <c r="DS1437" s="352" t="str">
        <f t="shared" si="2286"/>
        <v>H</v>
      </c>
      <c r="DT1437" s="352" t="str">
        <f t="shared" si="2286"/>
        <v>D</v>
      </c>
      <c r="DU1437" s="352" t="str">
        <f t="shared" si="2286"/>
        <v>A</v>
      </c>
      <c r="DV1437" s="352" t="str">
        <f>(IF(Y1437="","",IF(BX1437&gt;CW1437,"H",IF(BX1437&lt;CW1437,"A","D"))))</f>
        <v>D</v>
      </c>
      <c r="DW1437" s="352" t="str">
        <f>(IF(Z1437="","",IF(BY1437&gt;CX1437,"H",IF(BY1437&lt;CX1437,"A","D"))))</f>
        <v>H</v>
      </c>
      <c r="DX1437" s="352" t="str">
        <f>(IF(AA1437="","",IF(BZ1437&gt;CY1437,"H",IF(BZ1437&lt;CY1437,"A","D"))))</f>
        <v>A</v>
      </c>
      <c r="DY1437" s="352" t="str">
        <f>(IF(AB1437="","",IF(CA1437&gt;CZ1437,"H",IF(CA1437&lt;CZ1437,"A","D"))))</f>
        <v>H</v>
      </c>
      <c r="DZ1437" s="352" t="str">
        <f>(IF(AC1437="","",IF(CB1437&gt;DA1437,"H",IF(CB1437&lt;DA1437,"A","D"))))</f>
        <v>H</v>
      </c>
      <c r="EA1437" s="109"/>
      <c r="EI1437" s="53" t="str">
        <f t="shared" si="2272"/>
        <v xml:space="preserve">Wealdstone </v>
      </c>
      <c r="EJ1437" s="79">
        <f t="shared" si="2287"/>
        <v>34</v>
      </c>
      <c r="EK1437" s="80">
        <f t="shared" si="2288"/>
        <v>12</v>
      </c>
      <c r="EL1437" s="80">
        <f t="shared" si="2289"/>
        <v>3</v>
      </c>
      <c r="EM1437" s="80">
        <f t="shared" si="2290"/>
        <v>2</v>
      </c>
      <c r="EN1437" s="80">
        <f>COUNTIF(EA$1420:EA$1437,"A")</f>
        <v>13</v>
      </c>
      <c r="EO1437" s="80">
        <f>COUNTIF(EA$1420:EA$1437,"D")</f>
        <v>2</v>
      </c>
      <c r="EP1437" s="80">
        <f>COUNTIF(EA$1420:EA$1437,"H")</f>
        <v>2</v>
      </c>
      <c r="EQ1437" s="79">
        <f t="shared" si="2291"/>
        <v>25</v>
      </c>
      <c r="ER1437" s="79">
        <f t="shared" si="2273"/>
        <v>5</v>
      </c>
      <c r="ES1437" s="79">
        <f t="shared" si="2273"/>
        <v>4</v>
      </c>
      <c r="ET1437" s="81">
        <f>SUM($BL1437:$CI1437)+SUM(DB$1420:DB$1437)</f>
        <v>82</v>
      </c>
      <c r="EU1437" s="81">
        <f>SUM($CK1437:$DH1437)+SUM(CC$1420:CC$1437)</f>
        <v>27</v>
      </c>
      <c r="EV1437" s="79">
        <f t="shared" si="2274"/>
        <v>80</v>
      </c>
      <c r="EW1437" s="81">
        <f t="shared" si="2292"/>
        <v>55</v>
      </c>
      <c r="EY1437" s="80">
        <f t="shared" si="2275"/>
        <v>34</v>
      </c>
      <c r="EZ1437" s="80">
        <f t="shared" si="2276"/>
        <v>25</v>
      </c>
      <c r="FA1437" s="80">
        <f t="shared" si="2277"/>
        <v>5</v>
      </c>
      <c r="FB1437" s="80">
        <f t="shared" si="2278"/>
        <v>4</v>
      </c>
      <c r="FC1437" s="80">
        <f t="shared" si="2279"/>
        <v>82</v>
      </c>
      <c r="FD1437" s="80">
        <f t="shared" si="2280"/>
        <v>27</v>
      </c>
      <c r="FE1437" s="80">
        <f t="shared" si="2281"/>
        <v>80</v>
      </c>
      <c r="FF1437" s="80">
        <f t="shared" si="2282"/>
        <v>55</v>
      </c>
      <c r="FH1437" s="54">
        <f t="shared" si="2293"/>
        <v>0</v>
      </c>
      <c r="FI1437" s="54">
        <f t="shared" si="2294"/>
        <v>0</v>
      </c>
      <c r="FJ1437" s="54">
        <f t="shared" si="2283"/>
        <v>0</v>
      </c>
      <c r="FK1437" s="54">
        <f t="shared" si="2283"/>
        <v>0</v>
      </c>
      <c r="FL1437" s="54">
        <f t="shared" si="2283"/>
        <v>0</v>
      </c>
      <c r="FM1437" s="54">
        <f t="shared" si="2283"/>
        <v>0</v>
      </c>
      <c r="FN1437" s="54">
        <f t="shared" si="2283"/>
        <v>0</v>
      </c>
      <c r="FO1437" s="54">
        <f t="shared" si="2283"/>
        <v>0</v>
      </c>
      <c r="FQ1437" s="54" t="str">
        <f t="shared" si="2295"/>
        <v/>
      </c>
      <c r="FR1437" s="54" t="str">
        <f t="shared" si="2296"/>
        <v/>
      </c>
      <c r="FS1437" s="54" t="str">
        <f t="shared" si="2267"/>
        <v/>
      </c>
      <c r="FT1437" s="54" t="str">
        <f t="shared" si="2267"/>
        <v/>
      </c>
      <c r="FU1437" s="54" t="str">
        <f t="shared" si="2267"/>
        <v/>
      </c>
      <c r="FV1437" s="54" t="str">
        <f t="shared" si="2267"/>
        <v/>
      </c>
      <c r="FW1437" s="54" t="str">
        <f t="shared" si="2267"/>
        <v/>
      </c>
      <c r="FX1437" s="54" t="str">
        <f t="shared" si="2267"/>
        <v/>
      </c>
      <c r="FZ1437" s="58"/>
      <c r="GA1437" s="59"/>
      <c r="GB1437" s="60"/>
      <c r="GC1437" s="58"/>
      <c r="GD1437" s="59"/>
      <c r="GE1437" s="61"/>
      <c r="GF1437" s="58"/>
      <c r="GG1437" s="61"/>
      <c r="GH1437" s="61"/>
    </row>
    <row r="1438" spans="1:192" s="54" customFormat="1" ht="12" x14ac:dyDescent="0.25">
      <c r="C1438" s="56"/>
      <c r="D1438" s="115">
        <f>SUM(D1420:D1437)</f>
        <v>245</v>
      </c>
      <c r="E1438" s="115">
        <f>SUM(E1420:E1437)</f>
        <v>122</v>
      </c>
      <c r="F1438" s="115">
        <f>SUM(F1420:F1437)</f>
        <v>245</v>
      </c>
      <c r="G1438" s="115">
        <f>SUM(G1420:G1437)</f>
        <v>1237</v>
      </c>
      <c r="H1438" s="115">
        <f>SUM(H1420:H1437)</f>
        <v>1237</v>
      </c>
      <c r="I1438" s="57"/>
      <c r="J1438" s="115">
        <f>SUM(J1420:J1437)</f>
        <v>0</v>
      </c>
      <c r="FQ1438" s="54" t="str">
        <f t="shared" si="2295"/>
        <v/>
      </c>
      <c r="FR1438" s="54" t="str">
        <f t="shared" si="2296"/>
        <v/>
      </c>
      <c r="FS1438" s="54" t="str">
        <f t="shared" si="2267"/>
        <v/>
      </c>
      <c r="FT1438" s="54" t="str">
        <f t="shared" si="2267"/>
        <v/>
      </c>
      <c r="FU1438" s="54" t="str">
        <f t="shared" si="2267"/>
        <v/>
      </c>
      <c r="FV1438" s="54" t="str">
        <f t="shared" si="2267"/>
        <v/>
      </c>
      <c r="FW1438" s="54" t="str">
        <f t="shared" si="2267"/>
        <v/>
      </c>
      <c r="FX1438" s="54" t="str">
        <f t="shared" si="2267"/>
        <v/>
      </c>
      <c r="FZ1438" s="58"/>
      <c r="GA1438" s="59"/>
      <c r="GB1438" s="60"/>
      <c r="GC1438" s="58"/>
      <c r="GD1438" s="59"/>
      <c r="GE1438" s="61"/>
      <c r="GF1438" s="58"/>
      <c r="GG1438" s="61"/>
      <c r="GH1438" s="61"/>
    </row>
    <row r="1439" spans="1:192" s="53" customFormat="1" ht="12.6" thickBot="1" x14ac:dyDescent="0.3">
      <c r="A1439" s="53" t="s">
        <v>1997</v>
      </c>
      <c r="C1439" s="55" t="s">
        <v>1832</v>
      </c>
      <c r="D1439" s="57"/>
      <c r="E1439" s="57"/>
      <c r="F1439" s="57"/>
      <c r="G1439" s="57"/>
      <c r="H1439" s="57"/>
      <c r="I1439" s="57"/>
      <c r="J1439" s="57"/>
      <c r="M1439" s="54"/>
      <c r="N1439" s="54"/>
      <c r="O1439" s="54"/>
      <c r="P1439" s="54"/>
      <c r="Q1439" s="54"/>
      <c r="R1439" s="54"/>
      <c r="S1439" s="54"/>
      <c r="T1439" s="54"/>
      <c r="U1439" s="54"/>
      <c r="V1439" s="54"/>
      <c r="W1439" s="54"/>
      <c r="X1439" s="54"/>
      <c r="Y1439" s="54"/>
      <c r="Z1439" s="54"/>
      <c r="AA1439" s="54"/>
      <c r="AB1439" s="54"/>
      <c r="AM1439" s="54"/>
      <c r="AN1439" s="54"/>
      <c r="AO1439" s="54"/>
      <c r="AP1439" s="54"/>
      <c r="AQ1439" s="54"/>
      <c r="AR1439" s="54"/>
      <c r="AS1439" s="54"/>
      <c r="AT1439" s="54"/>
      <c r="AU1439" s="54"/>
      <c r="AV1439" s="54"/>
      <c r="AW1439" s="54"/>
      <c r="AX1439" s="54"/>
      <c r="AY1439" s="54"/>
      <c r="AZ1439" s="54"/>
      <c r="BA1439" s="54"/>
      <c r="BB1439" s="54"/>
      <c r="FQ1439" s="54" t="str">
        <f t="shared" si="2295"/>
        <v/>
      </c>
      <c r="FR1439" s="54" t="str">
        <f t="shared" si="2296"/>
        <v/>
      </c>
      <c r="FS1439" s="54" t="str">
        <f t="shared" si="2267"/>
        <v/>
      </c>
      <c r="FT1439" s="54" t="str">
        <f t="shared" si="2267"/>
        <v/>
      </c>
      <c r="FU1439" s="54" t="str">
        <f t="shared" si="2267"/>
        <v/>
      </c>
      <c r="FV1439" s="54" t="str">
        <f t="shared" si="2267"/>
        <v/>
      </c>
      <c r="FW1439" s="54" t="str">
        <f t="shared" si="2267"/>
        <v/>
      </c>
      <c r="FX1439" s="54" t="str">
        <f t="shared" si="2267"/>
        <v/>
      </c>
      <c r="FY1439" s="54"/>
      <c r="FZ1439" s="58"/>
      <c r="GA1439" s="59"/>
      <c r="GB1439" s="60"/>
      <c r="GC1439" s="58"/>
      <c r="GD1439" s="59"/>
      <c r="GE1439" s="61"/>
      <c r="GF1439" s="58"/>
      <c r="GG1439" s="61"/>
      <c r="GH1439" s="61"/>
      <c r="GI1439" s="54"/>
      <c r="GJ1439" s="54"/>
    </row>
    <row r="1440" spans="1:192" s="54" customFormat="1" ht="12.6" thickBot="1" x14ac:dyDescent="0.3">
      <c r="A1440" s="53" t="s">
        <v>33</v>
      </c>
      <c r="B1440" s="53" t="s">
        <v>34</v>
      </c>
      <c r="C1440" s="57" t="s">
        <v>35</v>
      </c>
      <c r="D1440" s="57" t="s">
        <v>36</v>
      </c>
      <c r="E1440" s="57" t="s">
        <v>37</v>
      </c>
      <c r="F1440" s="57" t="s">
        <v>38</v>
      </c>
      <c r="G1440" s="57" t="s">
        <v>39</v>
      </c>
      <c r="H1440" s="57" t="s">
        <v>40</v>
      </c>
      <c r="I1440" s="57" t="s">
        <v>41</v>
      </c>
      <c r="J1440" s="57" t="s">
        <v>819</v>
      </c>
      <c r="L1440" s="403" t="s">
        <v>18</v>
      </c>
      <c r="M1440" s="63" t="s">
        <v>1977</v>
      </c>
      <c r="N1440" s="63" t="s">
        <v>1798</v>
      </c>
      <c r="O1440" s="63" t="s">
        <v>1703</v>
      </c>
      <c r="P1440" s="63" t="s">
        <v>1922</v>
      </c>
      <c r="Q1440" s="63" t="s">
        <v>1907</v>
      </c>
      <c r="R1440" s="63" t="s">
        <v>1998</v>
      </c>
      <c r="S1440" s="63" t="s">
        <v>1349</v>
      </c>
      <c r="T1440" s="63" t="s">
        <v>1953</v>
      </c>
      <c r="U1440" s="63" t="s">
        <v>1968</v>
      </c>
      <c r="V1440" s="63" t="s">
        <v>1999</v>
      </c>
      <c r="W1440" s="63" t="s">
        <v>1978</v>
      </c>
      <c r="X1440" s="63" t="s">
        <v>1484</v>
      </c>
      <c r="Y1440" s="63" t="s">
        <v>1837</v>
      </c>
      <c r="Z1440" s="63" t="s">
        <v>1947</v>
      </c>
      <c r="AA1440" s="63" t="s">
        <v>746</v>
      </c>
      <c r="AB1440" s="65" t="s">
        <v>1684</v>
      </c>
      <c r="AL1440" s="403" t="s">
        <v>18</v>
      </c>
      <c r="AM1440" s="63" t="s">
        <v>1977</v>
      </c>
      <c r="AN1440" s="63" t="s">
        <v>1798</v>
      </c>
      <c r="AO1440" s="63" t="s">
        <v>1703</v>
      </c>
      <c r="AP1440" s="63" t="s">
        <v>1922</v>
      </c>
      <c r="AQ1440" s="63" t="s">
        <v>1907</v>
      </c>
      <c r="AR1440" s="63" t="s">
        <v>1998</v>
      </c>
      <c r="AS1440" s="63" t="s">
        <v>1349</v>
      </c>
      <c r="AT1440" s="63" t="s">
        <v>1953</v>
      </c>
      <c r="AU1440" s="63" t="s">
        <v>1968</v>
      </c>
      <c r="AV1440" s="63" t="s">
        <v>1999</v>
      </c>
      <c r="AW1440" s="63" t="s">
        <v>1978</v>
      </c>
      <c r="AX1440" s="63" t="s">
        <v>1484</v>
      </c>
      <c r="AY1440" s="63" t="s">
        <v>1837</v>
      </c>
      <c r="AZ1440" s="63" t="s">
        <v>1947</v>
      </c>
      <c r="BA1440" s="63" t="s">
        <v>746</v>
      </c>
      <c r="BB1440" s="65" t="s">
        <v>1684</v>
      </c>
      <c r="EJ1440" s="56" t="s">
        <v>35</v>
      </c>
      <c r="EK1440" s="56" t="s">
        <v>51</v>
      </c>
      <c r="EL1440" s="56" t="s">
        <v>52</v>
      </c>
      <c r="EM1440" s="56" t="s">
        <v>53</v>
      </c>
      <c r="EN1440" s="56" t="s">
        <v>54</v>
      </c>
      <c r="EO1440" s="56" t="s">
        <v>55</v>
      </c>
      <c r="EP1440" s="56" t="s">
        <v>56</v>
      </c>
      <c r="EQ1440" s="56" t="s">
        <v>36</v>
      </c>
      <c r="ER1440" s="56" t="s">
        <v>37</v>
      </c>
      <c r="ES1440" s="56" t="s">
        <v>38</v>
      </c>
      <c r="ET1440" s="56" t="s">
        <v>39</v>
      </c>
      <c r="EU1440" s="56" t="s">
        <v>40</v>
      </c>
      <c r="EV1440" s="56" t="s">
        <v>41</v>
      </c>
      <c r="EW1440" s="56" t="s">
        <v>819</v>
      </c>
      <c r="EX1440" s="56"/>
      <c r="EY1440" s="56" t="s">
        <v>35</v>
      </c>
      <c r="EZ1440" s="56" t="s">
        <v>36</v>
      </c>
      <c r="FA1440" s="56" t="s">
        <v>37</v>
      </c>
      <c r="FB1440" s="56" t="s">
        <v>38</v>
      </c>
      <c r="FC1440" s="56" t="s">
        <v>39</v>
      </c>
      <c r="FD1440" s="56" t="s">
        <v>40</v>
      </c>
      <c r="FE1440" s="56" t="s">
        <v>41</v>
      </c>
      <c r="FF1440" s="56" t="s">
        <v>819</v>
      </c>
      <c r="FR1440" s="56" t="s">
        <v>35</v>
      </c>
      <c r="FS1440" s="56" t="s">
        <v>36</v>
      </c>
      <c r="FT1440" s="56" t="s">
        <v>37</v>
      </c>
      <c r="FU1440" s="56" t="s">
        <v>38</v>
      </c>
      <c r="FV1440" s="56" t="s">
        <v>39</v>
      </c>
      <c r="FW1440" s="56" t="s">
        <v>40</v>
      </c>
      <c r="FX1440" s="56" t="s">
        <v>41</v>
      </c>
      <c r="FY1440" s="54" t="s">
        <v>71</v>
      </c>
      <c r="FZ1440" s="58"/>
      <c r="GA1440" s="59"/>
      <c r="GB1440" s="60"/>
      <c r="GC1440" s="58"/>
      <c r="GD1440" s="59"/>
      <c r="GE1440" s="61"/>
      <c r="GF1440" s="58"/>
      <c r="GG1440" s="61"/>
      <c r="GH1440" s="61"/>
      <c r="GI1440" s="53"/>
    </row>
    <row r="1441" spans="1:192" s="54" customFormat="1" ht="12" x14ac:dyDescent="0.25">
      <c r="A1441" s="54">
        <v>1</v>
      </c>
      <c r="B1441" s="54" t="s">
        <v>2000</v>
      </c>
      <c r="C1441" s="67">
        <v>30</v>
      </c>
      <c r="D1441" s="67">
        <v>24</v>
      </c>
      <c r="E1441" s="67">
        <v>3</v>
      </c>
      <c r="F1441" s="67">
        <v>3</v>
      </c>
      <c r="G1441" s="67">
        <v>105</v>
      </c>
      <c r="H1441" s="67">
        <v>30</v>
      </c>
      <c r="I1441" s="68">
        <v>75</v>
      </c>
      <c r="J1441" s="56">
        <f t="shared" ref="J1441:J1456" si="2297">G1441-H1441</f>
        <v>75</v>
      </c>
      <c r="L1441" s="66" t="s">
        <v>2001</v>
      </c>
      <c r="M1441" s="71"/>
      <c r="N1441" s="63" t="s">
        <v>125</v>
      </c>
      <c r="O1441" s="63" t="s">
        <v>62</v>
      </c>
      <c r="P1441" s="63" t="s">
        <v>177</v>
      </c>
      <c r="Q1441" s="63" t="s">
        <v>150</v>
      </c>
      <c r="R1441" s="63" t="s">
        <v>62</v>
      </c>
      <c r="S1441" s="63" t="s">
        <v>101</v>
      </c>
      <c r="T1441" s="63" t="s">
        <v>77</v>
      </c>
      <c r="U1441" s="63" t="s">
        <v>100</v>
      </c>
      <c r="V1441" s="63" t="s">
        <v>62</v>
      </c>
      <c r="W1441" s="63" t="s">
        <v>85</v>
      </c>
      <c r="X1441" s="63" t="s">
        <v>89</v>
      </c>
      <c r="Y1441" s="63" t="s">
        <v>150</v>
      </c>
      <c r="Z1441" s="63" t="s">
        <v>177</v>
      </c>
      <c r="AA1441" s="63" t="s">
        <v>58</v>
      </c>
      <c r="AB1441" s="65" t="s">
        <v>200</v>
      </c>
      <c r="AL1441" s="66" t="s">
        <v>2001</v>
      </c>
      <c r="AM1441" s="71"/>
      <c r="AN1441" s="63" t="s">
        <v>707</v>
      </c>
      <c r="AO1441" s="63" t="s">
        <v>309</v>
      </c>
      <c r="AP1441" s="63" t="s">
        <v>246</v>
      </c>
      <c r="AQ1441" s="63" t="s">
        <v>324</v>
      </c>
      <c r="AR1441" s="63" t="s">
        <v>711</v>
      </c>
      <c r="AS1441" s="63" t="s">
        <v>705</v>
      </c>
      <c r="AT1441" s="63" t="s">
        <v>1035</v>
      </c>
      <c r="AU1441" s="63" t="s">
        <v>313</v>
      </c>
      <c r="AV1441" s="63" t="s">
        <v>583</v>
      </c>
      <c r="AW1441" s="63" t="s">
        <v>327</v>
      </c>
      <c r="AX1441" s="63" t="s">
        <v>719</v>
      </c>
      <c r="AY1441" s="63" t="s">
        <v>731</v>
      </c>
      <c r="AZ1441" s="63" t="s">
        <v>301</v>
      </c>
      <c r="BA1441" s="63" t="s">
        <v>308</v>
      </c>
      <c r="BB1441" s="65" t="s">
        <v>573</v>
      </c>
      <c r="BL1441" s="74"/>
      <c r="BM1441" s="75">
        <f t="shared" ref="BM1441:CD1452" si="2298">(IF(N1441="","",(IF(MID(N1441,2,1)="-",LEFT(N1441,1),LEFT(N1441,2)))+0))</f>
        <v>5</v>
      </c>
      <c r="BN1441" s="75">
        <f t="shared" si="2298"/>
        <v>1</v>
      </c>
      <c r="BO1441" s="75">
        <f t="shared" si="2298"/>
        <v>2</v>
      </c>
      <c r="BP1441" s="75">
        <f t="shared" si="2298"/>
        <v>3</v>
      </c>
      <c r="BQ1441" s="75">
        <f t="shared" si="2298"/>
        <v>1</v>
      </c>
      <c r="BR1441" s="75">
        <f t="shared" si="2298"/>
        <v>3</v>
      </c>
      <c r="BS1441" s="75">
        <f t="shared" si="2298"/>
        <v>2</v>
      </c>
      <c r="BT1441" s="75">
        <f t="shared" si="2298"/>
        <v>4</v>
      </c>
      <c r="BU1441" s="75">
        <f t="shared" si="2298"/>
        <v>1</v>
      </c>
      <c r="BV1441" s="75">
        <f t="shared" si="2298"/>
        <v>0</v>
      </c>
      <c r="BW1441" s="75">
        <f t="shared" si="2298"/>
        <v>3</v>
      </c>
      <c r="BX1441" s="75">
        <f t="shared" si="2298"/>
        <v>3</v>
      </c>
      <c r="BY1441" s="75">
        <f t="shared" si="2298"/>
        <v>2</v>
      </c>
      <c r="BZ1441" s="75">
        <f t="shared" si="2298"/>
        <v>5</v>
      </c>
      <c r="CA1441" s="76">
        <f t="shared" si="2298"/>
        <v>2</v>
      </c>
      <c r="CB1441" s="77" t="str">
        <f t="shared" si="2298"/>
        <v/>
      </c>
      <c r="CC1441" s="77" t="str">
        <f t="shared" si="2298"/>
        <v/>
      </c>
      <c r="CD1441" s="77" t="str">
        <f t="shared" si="2298"/>
        <v/>
      </c>
      <c r="CE1441" s="56"/>
      <c r="CF1441" s="56"/>
      <c r="CG1441" s="56"/>
      <c r="CH1441" s="56"/>
      <c r="CI1441" s="56"/>
      <c r="CJ1441" s="78"/>
      <c r="CK1441" s="74"/>
      <c r="CL1441" s="75">
        <f t="shared" ref="CL1441:DC1452" si="2299">(IF(N1441="","",IF(RIGHT(N1441,2)="10",RIGHT(N1441,2),RIGHT(N1441,1))+0))</f>
        <v>0</v>
      </c>
      <c r="CM1441" s="75">
        <f t="shared" si="2299"/>
        <v>1</v>
      </c>
      <c r="CN1441" s="75">
        <f t="shared" si="2299"/>
        <v>0</v>
      </c>
      <c r="CO1441" s="75">
        <f t="shared" si="2299"/>
        <v>1</v>
      </c>
      <c r="CP1441" s="75">
        <f t="shared" si="2299"/>
        <v>1</v>
      </c>
      <c r="CQ1441" s="75">
        <f t="shared" si="2299"/>
        <v>2</v>
      </c>
      <c r="CR1441" s="75">
        <f t="shared" si="2299"/>
        <v>1</v>
      </c>
      <c r="CS1441" s="75">
        <f t="shared" si="2299"/>
        <v>3</v>
      </c>
      <c r="CT1441" s="75">
        <f t="shared" si="2299"/>
        <v>1</v>
      </c>
      <c r="CU1441" s="75">
        <f t="shared" si="2299"/>
        <v>4</v>
      </c>
      <c r="CV1441" s="75">
        <f t="shared" si="2299"/>
        <v>0</v>
      </c>
      <c r="CW1441" s="75">
        <f t="shared" si="2299"/>
        <v>1</v>
      </c>
      <c r="CX1441" s="75">
        <f t="shared" si="2299"/>
        <v>0</v>
      </c>
      <c r="CY1441" s="75">
        <f t="shared" si="2299"/>
        <v>1</v>
      </c>
      <c r="CZ1441" s="76">
        <f t="shared" si="2299"/>
        <v>2</v>
      </c>
      <c r="DA1441" s="77" t="str">
        <f t="shared" si="2299"/>
        <v/>
      </c>
      <c r="DB1441" s="77" t="str">
        <f t="shared" si="2299"/>
        <v/>
      </c>
      <c r="DC1441" s="77" t="str">
        <f t="shared" si="2299"/>
        <v/>
      </c>
      <c r="DD1441" s="56"/>
      <c r="DE1441" s="56"/>
      <c r="DF1441" s="56"/>
      <c r="DG1441" s="56"/>
      <c r="DH1441" s="56"/>
      <c r="DJ1441" s="74"/>
      <c r="DK1441" s="75" t="str">
        <f t="shared" ref="DK1441:EB1452" si="2300">(IF(N1441="","",IF(BM1441&gt;CL1441,"H",IF(BM1441&lt;CL1441,"A","D"))))</f>
        <v>H</v>
      </c>
      <c r="DL1441" s="75" t="str">
        <f t="shared" si="2300"/>
        <v>D</v>
      </c>
      <c r="DM1441" s="75" t="str">
        <f t="shared" si="2300"/>
        <v>H</v>
      </c>
      <c r="DN1441" s="75" t="str">
        <f t="shared" si="2300"/>
        <v>H</v>
      </c>
      <c r="DO1441" s="75" t="str">
        <f t="shared" si="2300"/>
        <v>D</v>
      </c>
      <c r="DP1441" s="75" t="str">
        <f t="shared" si="2300"/>
        <v>H</v>
      </c>
      <c r="DQ1441" s="75" t="str">
        <f t="shared" si="2300"/>
        <v>H</v>
      </c>
      <c r="DR1441" s="75" t="str">
        <f t="shared" si="2300"/>
        <v>H</v>
      </c>
      <c r="DS1441" s="75" t="str">
        <f t="shared" si="2300"/>
        <v>D</v>
      </c>
      <c r="DT1441" s="75" t="str">
        <f t="shared" si="2300"/>
        <v>A</v>
      </c>
      <c r="DU1441" s="75" t="str">
        <f t="shared" si="2300"/>
        <v>H</v>
      </c>
      <c r="DV1441" s="75" t="str">
        <f t="shared" si="2300"/>
        <v>H</v>
      </c>
      <c r="DW1441" s="75" t="str">
        <f t="shared" si="2300"/>
        <v>H</v>
      </c>
      <c r="DX1441" s="75" t="str">
        <f t="shared" si="2300"/>
        <v>H</v>
      </c>
      <c r="DY1441" s="76" t="str">
        <f t="shared" si="2300"/>
        <v>D</v>
      </c>
      <c r="DZ1441" s="56" t="str">
        <f t="shared" si="2300"/>
        <v/>
      </c>
      <c r="EA1441" s="56" t="str">
        <f t="shared" si="2300"/>
        <v/>
      </c>
      <c r="EB1441" s="56" t="str">
        <f t="shared" si="2300"/>
        <v/>
      </c>
      <c r="EC1441" s="56"/>
      <c r="ED1441" s="56"/>
      <c r="EE1441" s="56"/>
      <c r="EF1441" s="56"/>
      <c r="EG1441" s="56"/>
      <c r="EI1441" s="53" t="str">
        <f t="shared" ref="EI1441:EI1456" si="2301">L1441</f>
        <v>AFC Wimbledon</v>
      </c>
      <c r="EJ1441" s="79">
        <f>SUM(EQ1441:ES1441)</f>
        <v>30</v>
      </c>
      <c r="EK1441" s="80">
        <f>COUNTIF($DJ1441:$EG1441,"H")</f>
        <v>10</v>
      </c>
      <c r="EL1441" s="80">
        <f>COUNTIF($DJ1441:$EG1441,"D")</f>
        <v>4</v>
      </c>
      <c r="EM1441" s="80">
        <f>COUNTIF($DJ1441:$EG1441,"A")</f>
        <v>1</v>
      </c>
      <c r="EN1441" s="80">
        <f>COUNTIF(DJ$1441:DJ$1456,"A")</f>
        <v>8</v>
      </c>
      <c r="EO1441" s="80">
        <f>COUNTIF(DJ$1441:DJ$1456,"D")</f>
        <v>1</v>
      </c>
      <c r="EP1441" s="80">
        <f>COUNTIF(DJ$1441:DJ$1456,"H")</f>
        <v>6</v>
      </c>
      <c r="EQ1441" s="79">
        <f>EK1441+EN1441</f>
        <v>18</v>
      </c>
      <c r="ER1441" s="79">
        <f t="shared" ref="ER1441:ES1456" si="2302">EL1441+EO1441</f>
        <v>5</v>
      </c>
      <c r="ES1441" s="79">
        <f t="shared" si="2302"/>
        <v>7</v>
      </c>
      <c r="ET1441" s="81">
        <f>SUM($BL1441:$CI1441)+SUM(CK$1441:CK$1456)</f>
        <v>65</v>
      </c>
      <c r="EU1441" s="81">
        <f>SUM($CK1441:$DH1441)+SUM(BL$1441:BL$1456)</f>
        <v>41</v>
      </c>
      <c r="EV1441" s="79">
        <f>(EQ1441*3)+ER1441</f>
        <v>59</v>
      </c>
      <c r="EW1441" s="81">
        <f>ET1441-EU1441</f>
        <v>24</v>
      </c>
      <c r="EX1441" s="78"/>
      <c r="EY1441" s="80">
        <f t="shared" ref="EY1441:EY1456" si="2303">VLOOKUP($EI1441,$B$1441:$J$1456,2,0)</f>
        <v>30</v>
      </c>
      <c r="EZ1441" s="80">
        <f t="shared" ref="EZ1441:EZ1456" si="2304">VLOOKUP($EI1441,$B$1441:$J$1456,3,0)</f>
        <v>18</v>
      </c>
      <c r="FA1441" s="80">
        <f t="shared" ref="FA1441:FA1456" si="2305">VLOOKUP($EI1441,$B$1441:$J$1456,4,0)</f>
        <v>5</v>
      </c>
      <c r="FB1441" s="80">
        <f t="shared" ref="FB1441:FB1456" si="2306">VLOOKUP($EI1441,$B$1441:$J$1456,5,0)</f>
        <v>7</v>
      </c>
      <c r="FC1441" s="80">
        <f t="shared" ref="FC1441:FC1456" si="2307">VLOOKUP($EI1441,$B$1441:$J$1456,6,0)</f>
        <v>65</v>
      </c>
      <c r="FD1441" s="80">
        <f t="shared" ref="FD1441:FD1456" si="2308">VLOOKUP($EI1441,$B$1441:$J$1456,7,0)</f>
        <v>41</v>
      </c>
      <c r="FE1441" s="80">
        <f t="shared" ref="FE1441:FE1456" si="2309">VLOOKUP($EI1441,$B$1441:$J$1456,8,0)</f>
        <v>59</v>
      </c>
      <c r="FF1441" s="80">
        <f t="shared" ref="FF1441:FF1456" si="2310">VLOOKUP($EI1441,$B$1441:$J$1456,9,0)</f>
        <v>24</v>
      </c>
      <c r="FH1441" s="54">
        <f>IF(EJ1441=EY1441,0,1)</f>
        <v>0</v>
      </c>
      <c r="FI1441" s="54">
        <f>IF(EQ1441=EZ1441,0,1)</f>
        <v>0</v>
      </c>
      <c r="FJ1441" s="54">
        <f t="shared" ref="FJ1441:FO1456" si="2311">IF(ER1441=FA1441,0,1)</f>
        <v>0</v>
      </c>
      <c r="FK1441" s="54">
        <f t="shared" si="2311"/>
        <v>0</v>
      </c>
      <c r="FL1441" s="54">
        <f t="shared" si="2311"/>
        <v>0</v>
      </c>
      <c r="FM1441" s="54">
        <f t="shared" si="2311"/>
        <v>0</v>
      </c>
      <c r="FN1441" s="54">
        <f t="shared" si="2311"/>
        <v>0</v>
      </c>
      <c r="FO1441" s="54">
        <f t="shared" si="2311"/>
        <v>0</v>
      </c>
      <c r="FQ1441" s="54" t="str">
        <f t="shared" si="2295"/>
        <v/>
      </c>
      <c r="FR1441" s="54" t="str">
        <f t="shared" si="2296"/>
        <v/>
      </c>
      <c r="FS1441" s="54" t="str">
        <f t="shared" si="2267"/>
        <v/>
      </c>
      <c r="FT1441" s="54" t="str">
        <f t="shared" si="2267"/>
        <v/>
      </c>
      <c r="FU1441" s="54" t="str">
        <f t="shared" si="2267"/>
        <v/>
      </c>
      <c r="FV1441" s="54" t="str">
        <f t="shared" si="2267"/>
        <v/>
      </c>
      <c r="FW1441" s="54" t="str">
        <f t="shared" si="2267"/>
        <v/>
      </c>
      <c r="FX1441" s="54" t="str">
        <f t="shared" si="2267"/>
        <v/>
      </c>
      <c r="FY1441" s="54" t="s">
        <v>1961</v>
      </c>
      <c r="FZ1441" s="58"/>
      <c r="GA1441" s="59"/>
      <c r="GB1441" s="60"/>
      <c r="GC1441" s="58"/>
      <c r="GD1441" s="59"/>
      <c r="GE1441" s="61"/>
      <c r="GF1441" s="58"/>
      <c r="GG1441" s="61"/>
      <c r="GH1441" s="61"/>
    </row>
    <row r="1442" spans="1:192" s="54" customFormat="1" ht="12" x14ac:dyDescent="0.25">
      <c r="A1442" s="54">
        <v>2</v>
      </c>
      <c r="B1442" s="54" t="s">
        <v>1988</v>
      </c>
      <c r="C1442" s="67">
        <v>30</v>
      </c>
      <c r="D1442" s="67">
        <v>22</v>
      </c>
      <c r="E1442" s="67">
        <v>4</v>
      </c>
      <c r="F1442" s="67">
        <v>4</v>
      </c>
      <c r="G1442" s="67">
        <v>96</v>
      </c>
      <c r="H1442" s="67">
        <v>38</v>
      </c>
      <c r="I1442" s="68">
        <v>70</v>
      </c>
      <c r="J1442" s="56">
        <f t="shared" si="2297"/>
        <v>58</v>
      </c>
      <c r="L1442" s="82" t="s">
        <v>1806</v>
      </c>
      <c r="M1442" s="253" t="s">
        <v>74</v>
      </c>
      <c r="N1442" s="83"/>
      <c r="O1442" s="59" t="s">
        <v>148</v>
      </c>
      <c r="P1442" s="59" t="s">
        <v>76</v>
      </c>
      <c r="Q1442" s="59" t="s">
        <v>85</v>
      </c>
      <c r="R1442" s="59" t="s">
        <v>206</v>
      </c>
      <c r="S1442" s="59" t="s">
        <v>101</v>
      </c>
      <c r="T1442" s="59" t="s">
        <v>89</v>
      </c>
      <c r="U1442" s="59" t="s">
        <v>59</v>
      </c>
      <c r="V1442" s="59" t="s">
        <v>124</v>
      </c>
      <c r="W1442" s="59" t="s">
        <v>76</v>
      </c>
      <c r="X1442" s="59" t="s">
        <v>76</v>
      </c>
      <c r="Y1442" s="59" t="s">
        <v>200</v>
      </c>
      <c r="Z1442" s="59" t="s">
        <v>200</v>
      </c>
      <c r="AA1442" s="59" t="s">
        <v>331</v>
      </c>
      <c r="AB1442" s="85" t="s">
        <v>77</v>
      </c>
      <c r="AL1442" s="82" t="s">
        <v>1806</v>
      </c>
      <c r="AM1442" s="253" t="s">
        <v>1090</v>
      </c>
      <c r="AN1442" s="83"/>
      <c r="AO1442" s="59" t="s">
        <v>1612</v>
      </c>
      <c r="AP1442" s="59" t="s">
        <v>663</v>
      </c>
      <c r="AQ1442" s="59" t="s">
        <v>64</v>
      </c>
      <c r="AR1442" s="59" t="s">
        <v>114</v>
      </c>
      <c r="AS1442" s="59" t="s">
        <v>237</v>
      </c>
      <c r="AT1442" s="59" t="s">
        <v>70</v>
      </c>
      <c r="AU1442" s="59" t="s">
        <v>81</v>
      </c>
      <c r="AV1442" s="59" t="s">
        <v>68</v>
      </c>
      <c r="AW1442" s="59" t="s">
        <v>66</v>
      </c>
      <c r="AX1442" s="59" t="s">
        <v>458</v>
      </c>
      <c r="AY1442" s="59" t="s">
        <v>120</v>
      </c>
      <c r="AZ1442" s="59" t="s">
        <v>446</v>
      </c>
      <c r="BA1442" s="59" t="s">
        <v>116</v>
      </c>
      <c r="BB1442" s="85" t="s">
        <v>655</v>
      </c>
      <c r="BL1442" s="90">
        <f t="shared" ref="BL1442:BU1456" si="2312">(IF(M1442="","",(IF(MID(M1442,2,1)="-",LEFT(M1442,1),LEFT(M1442,2)))+0))</f>
        <v>1</v>
      </c>
      <c r="BM1442" s="91"/>
      <c r="BN1442" s="77">
        <f t="shared" si="2298"/>
        <v>0</v>
      </c>
      <c r="BO1442" s="77">
        <f t="shared" si="2298"/>
        <v>0</v>
      </c>
      <c r="BP1442" s="77">
        <f t="shared" si="2298"/>
        <v>0</v>
      </c>
      <c r="BQ1442" s="77">
        <f t="shared" si="2298"/>
        <v>1</v>
      </c>
      <c r="BR1442" s="77">
        <f t="shared" si="2298"/>
        <v>3</v>
      </c>
      <c r="BS1442" s="77">
        <f t="shared" si="2298"/>
        <v>3</v>
      </c>
      <c r="BT1442" s="77">
        <f t="shared" si="2298"/>
        <v>4</v>
      </c>
      <c r="BU1442" s="77">
        <f t="shared" si="2298"/>
        <v>0</v>
      </c>
      <c r="BV1442" s="77">
        <f t="shared" si="2298"/>
        <v>0</v>
      </c>
      <c r="BW1442" s="77">
        <f t="shared" si="2298"/>
        <v>0</v>
      </c>
      <c r="BX1442" s="77">
        <f t="shared" si="2298"/>
        <v>2</v>
      </c>
      <c r="BY1442" s="77">
        <f t="shared" si="2298"/>
        <v>2</v>
      </c>
      <c r="BZ1442" s="77">
        <f t="shared" si="2298"/>
        <v>3</v>
      </c>
      <c r="CA1442" s="92">
        <f t="shared" si="2298"/>
        <v>2</v>
      </c>
      <c r="CB1442" s="77" t="str">
        <f t="shared" si="2298"/>
        <v/>
      </c>
      <c r="CC1442" s="77" t="str">
        <f t="shared" si="2298"/>
        <v/>
      </c>
      <c r="CD1442" s="77" t="str">
        <f t="shared" si="2298"/>
        <v/>
      </c>
      <c r="CE1442" s="56"/>
      <c r="CF1442" s="56"/>
      <c r="CG1442" s="56"/>
      <c r="CH1442" s="56"/>
      <c r="CI1442" s="56"/>
      <c r="CJ1442" s="78"/>
      <c r="CK1442" s="90">
        <f t="shared" ref="CK1442:CT1456" si="2313">(IF(M1442="","",IF(RIGHT(M1442,2)="10",RIGHT(M1442,2),RIGHT(M1442,1))+0))</f>
        <v>2</v>
      </c>
      <c r="CL1442" s="91"/>
      <c r="CM1442" s="77">
        <f t="shared" si="2299"/>
        <v>1</v>
      </c>
      <c r="CN1442" s="77">
        <f t="shared" si="2299"/>
        <v>2</v>
      </c>
      <c r="CO1442" s="77">
        <f t="shared" si="2299"/>
        <v>4</v>
      </c>
      <c r="CP1442" s="77">
        <f t="shared" si="2299"/>
        <v>4</v>
      </c>
      <c r="CQ1442" s="77">
        <f t="shared" si="2299"/>
        <v>2</v>
      </c>
      <c r="CR1442" s="77">
        <f t="shared" si="2299"/>
        <v>0</v>
      </c>
      <c r="CS1442" s="77">
        <f t="shared" si="2299"/>
        <v>0</v>
      </c>
      <c r="CT1442" s="77">
        <f t="shared" si="2299"/>
        <v>0</v>
      </c>
      <c r="CU1442" s="77">
        <f t="shared" si="2299"/>
        <v>2</v>
      </c>
      <c r="CV1442" s="77">
        <f t="shared" si="2299"/>
        <v>2</v>
      </c>
      <c r="CW1442" s="77">
        <f t="shared" si="2299"/>
        <v>2</v>
      </c>
      <c r="CX1442" s="77">
        <f t="shared" si="2299"/>
        <v>2</v>
      </c>
      <c r="CY1442" s="77">
        <f t="shared" si="2299"/>
        <v>5</v>
      </c>
      <c r="CZ1442" s="92">
        <f t="shared" si="2299"/>
        <v>1</v>
      </c>
      <c r="DA1442" s="77" t="str">
        <f t="shared" si="2299"/>
        <v/>
      </c>
      <c r="DB1442" s="77" t="str">
        <f t="shared" si="2299"/>
        <v/>
      </c>
      <c r="DC1442" s="77" t="str">
        <f t="shared" si="2299"/>
        <v/>
      </c>
      <c r="DD1442" s="56"/>
      <c r="DE1442" s="56"/>
      <c r="DF1442" s="56"/>
      <c r="DG1442" s="56"/>
      <c r="DH1442" s="56"/>
      <c r="DJ1442" s="90" t="str">
        <f t="shared" ref="DJ1442:DS1456" si="2314">(IF(M1442="","",IF(BL1442&gt;CK1442,"H",IF(BL1442&lt;CK1442,"A","D"))))</f>
        <v>A</v>
      </c>
      <c r="DK1442" s="91"/>
      <c r="DL1442" s="77" t="str">
        <f t="shared" si="2300"/>
        <v>A</v>
      </c>
      <c r="DM1442" s="77" t="str">
        <f t="shared" si="2300"/>
        <v>A</v>
      </c>
      <c r="DN1442" s="77" t="str">
        <f t="shared" si="2300"/>
        <v>A</v>
      </c>
      <c r="DO1442" s="77" t="str">
        <f t="shared" si="2300"/>
        <v>A</v>
      </c>
      <c r="DP1442" s="77" t="str">
        <f t="shared" si="2300"/>
        <v>H</v>
      </c>
      <c r="DQ1442" s="77" t="str">
        <f t="shared" si="2300"/>
        <v>H</v>
      </c>
      <c r="DR1442" s="77" t="str">
        <f t="shared" si="2300"/>
        <v>H</v>
      </c>
      <c r="DS1442" s="77" t="str">
        <f t="shared" si="2300"/>
        <v>D</v>
      </c>
      <c r="DT1442" s="77" t="str">
        <f t="shared" si="2300"/>
        <v>A</v>
      </c>
      <c r="DU1442" s="77" t="str">
        <f t="shared" si="2300"/>
        <v>A</v>
      </c>
      <c r="DV1442" s="77" t="str">
        <f t="shared" si="2300"/>
        <v>D</v>
      </c>
      <c r="DW1442" s="77" t="str">
        <f t="shared" si="2300"/>
        <v>D</v>
      </c>
      <c r="DX1442" s="77" t="str">
        <f t="shared" si="2300"/>
        <v>A</v>
      </c>
      <c r="DY1442" s="92" t="str">
        <f t="shared" si="2300"/>
        <v>H</v>
      </c>
      <c r="DZ1442" s="56" t="str">
        <f t="shared" si="2300"/>
        <v/>
      </c>
      <c r="EA1442" s="56" t="str">
        <f t="shared" si="2300"/>
        <v/>
      </c>
      <c r="EB1442" s="56" t="str">
        <f t="shared" si="2300"/>
        <v/>
      </c>
      <c r="EC1442" s="56"/>
      <c r="ED1442" s="56"/>
      <c r="EE1442" s="56"/>
      <c r="EF1442" s="56"/>
      <c r="EG1442" s="56"/>
      <c r="EI1442" s="53" t="str">
        <f t="shared" si="2301"/>
        <v>Bracknell Town</v>
      </c>
      <c r="EJ1442" s="79">
        <f t="shared" ref="EJ1442:EJ1456" si="2315">SUM(EQ1442:ES1442)</f>
        <v>30</v>
      </c>
      <c r="EK1442" s="80">
        <f t="shared" ref="EK1442:EK1456" si="2316">COUNTIF($DJ1442:$EG1442,"H")</f>
        <v>4</v>
      </c>
      <c r="EL1442" s="80">
        <f t="shared" ref="EL1442:EL1456" si="2317">COUNTIF($DJ1442:$EG1442,"D")</f>
        <v>3</v>
      </c>
      <c r="EM1442" s="80">
        <f t="shared" ref="EM1442:EM1456" si="2318">COUNTIF($DJ1442:$EG1442,"A")</f>
        <v>8</v>
      </c>
      <c r="EN1442" s="80">
        <f>COUNTIF(DK$1441:DK$1456,"A")</f>
        <v>4</v>
      </c>
      <c r="EO1442" s="80">
        <f>COUNTIF(DK$1441:DK$1456,"D")</f>
        <v>3</v>
      </c>
      <c r="EP1442" s="80">
        <f>COUNTIF(DK$1441:DK$1456,"H")</f>
        <v>8</v>
      </c>
      <c r="EQ1442" s="79">
        <f t="shared" ref="EQ1442:EQ1456" si="2319">EK1442+EN1442</f>
        <v>8</v>
      </c>
      <c r="ER1442" s="79">
        <f t="shared" si="2302"/>
        <v>6</v>
      </c>
      <c r="ES1442" s="79">
        <f t="shared" si="2302"/>
        <v>16</v>
      </c>
      <c r="ET1442" s="81">
        <f>SUM($BL1442:$CI1442)+SUM(CL$1441:CL$1456)</f>
        <v>44</v>
      </c>
      <c r="EU1442" s="81">
        <f>SUM($CK1442:$DH1442)+SUM(BM$1441:BM$1456)</f>
        <v>69</v>
      </c>
      <c r="EV1442" s="79">
        <f t="shared" ref="EV1442:EV1456" si="2320">(EQ1442*3)+ER1442</f>
        <v>30</v>
      </c>
      <c r="EW1442" s="81">
        <f t="shared" ref="EW1442:EW1456" si="2321">ET1442-EU1442</f>
        <v>-25</v>
      </c>
      <c r="EX1442" s="78"/>
      <c r="EY1442" s="80">
        <f t="shared" si="2303"/>
        <v>30</v>
      </c>
      <c r="EZ1442" s="80">
        <f t="shared" si="2304"/>
        <v>8</v>
      </c>
      <c r="FA1442" s="80">
        <f t="shared" si="2305"/>
        <v>6</v>
      </c>
      <c r="FB1442" s="80">
        <f t="shared" si="2306"/>
        <v>16</v>
      </c>
      <c r="FC1442" s="80">
        <f t="shared" si="2307"/>
        <v>44</v>
      </c>
      <c r="FD1442" s="80">
        <f t="shared" si="2308"/>
        <v>69</v>
      </c>
      <c r="FE1442" s="80">
        <f t="shared" si="2309"/>
        <v>30</v>
      </c>
      <c r="FF1442" s="80">
        <f t="shared" si="2310"/>
        <v>-25</v>
      </c>
      <c r="FH1442" s="54">
        <f t="shared" ref="FH1442:FH1456" si="2322">IF(EJ1442=EY1442,0,1)</f>
        <v>0</v>
      </c>
      <c r="FI1442" s="54">
        <f t="shared" ref="FI1442:FI1456" si="2323">IF(EQ1442=EZ1442,0,1)</f>
        <v>0</v>
      </c>
      <c r="FJ1442" s="54">
        <f t="shared" si="2311"/>
        <v>0</v>
      </c>
      <c r="FK1442" s="54">
        <f t="shared" si="2311"/>
        <v>0</v>
      </c>
      <c r="FL1442" s="54">
        <f t="shared" si="2311"/>
        <v>0</v>
      </c>
      <c r="FM1442" s="54">
        <f t="shared" si="2311"/>
        <v>0</v>
      </c>
      <c r="FN1442" s="54">
        <f t="shared" si="2311"/>
        <v>0</v>
      </c>
      <c r="FO1442" s="54">
        <f t="shared" si="2311"/>
        <v>0</v>
      </c>
      <c r="FQ1442" s="54" t="str">
        <f t="shared" si="2295"/>
        <v/>
      </c>
      <c r="FR1442" s="54" t="str">
        <f t="shared" si="2296"/>
        <v/>
      </c>
      <c r="FS1442" s="54" t="str">
        <f t="shared" si="2267"/>
        <v/>
      </c>
      <c r="FT1442" s="54" t="str">
        <f t="shared" si="2267"/>
        <v/>
      </c>
      <c r="FU1442" s="54" t="str">
        <f t="shared" si="2267"/>
        <v/>
      </c>
      <c r="FV1442" s="54" t="str">
        <f t="shared" si="2267"/>
        <v/>
      </c>
      <c r="FW1442" s="54" t="str">
        <f t="shared" si="2267"/>
        <v/>
      </c>
      <c r="FX1442" s="54" t="str">
        <f t="shared" si="2267"/>
        <v/>
      </c>
      <c r="FY1442" s="407" t="s">
        <v>1941</v>
      </c>
      <c r="FZ1442" s="58"/>
      <c r="GA1442" s="59"/>
      <c r="GB1442" s="60"/>
      <c r="GC1442" s="58"/>
      <c r="GD1442" s="59"/>
      <c r="GE1442" s="61"/>
      <c r="GF1442" s="58"/>
      <c r="GG1442" s="61"/>
      <c r="GH1442" s="61"/>
    </row>
    <row r="1443" spans="1:192" s="54" customFormat="1" ht="12" x14ac:dyDescent="0.25">
      <c r="A1443" s="54">
        <v>3</v>
      </c>
      <c r="B1443" s="54" t="s">
        <v>2001</v>
      </c>
      <c r="C1443" s="67">
        <v>30</v>
      </c>
      <c r="D1443" s="67">
        <v>18</v>
      </c>
      <c r="E1443" s="67">
        <v>5</v>
      </c>
      <c r="F1443" s="67">
        <v>7</v>
      </c>
      <c r="G1443" s="67">
        <v>65</v>
      </c>
      <c r="H1443" s="67">
        <v>41</v>
      </c>
      <c r="I1443" s="68">
        <v>59</v>
      </c>
      <c r="J1443" s="56">
        <f t="shared" si="2297"/>
        <v>24</v>
      </c>
      <c r="L1443" s="82" t="s">
        <v>1777</v>
      </c>
      <c r="M1443" s="253" t="s">
        <v>76</v>
      </c>
      <c r="N1443" s="59" t="s">
        <v>206</v>
      </c>
      <c r="O1443" s="83"/>
      <c r="P1443" s="59" t="s">
        <v>87</v>
      </c>
      <c r="Q1443" s="59" t="s">
        <v>103</v>
      </c>
      <c r="R1443" s="59" t="s">
        <v>85</v>
      </c>
      <c r="S1443" s="59" t="s">
        <v>200</v>
      </c>
      <c r="T1443" s="59" t="s">
        <v>76</v>
      </c>
      <c r="U1443" s="59" t="s">
        <v>62</v>
      </c>
      <c r="V1443" s="59" t="s">
        <v>74</v>
      </c>
      <c r="W1443" s="59" t="s">
        <v>85</v>
      </c>
      <c r="X1443" s="59" t="s">
        <v>148</v>
      </c>
      <c r="Y1443" s="59" t="s">
        <v>98</v>
      </c>
      <c r="Z1443" s="59" t="s">
        <v>148</v>
      </c>
      <c r="AA1443" s="59" t="s">
        <v>76</v>
      </c>
      <c r="AB1443" s="85" t="s">
        <v>74</v>
      </c>
      <c r="AL1443" s="82" t="s">
        <v>1777</v>
      </c>
      <c r="AM1443" s="253" t="s">
        <v>598</v>
      </c>
      <c r="AN1443" s="59" t="s">
        <v>447</v>
      </c>
      <c r="AO1443" s="83"/>
      <c r="AP1443" s="59" t="s">
        <v>116</v>
      </c>
      <c r="AQ1443" s="59" t="s">
        <v>452</v>
      </c>
      <c r="AR1443" s="59" t="s">
        <v>95</v>
      </c>
      <c r="AS1443" s="59" t="s">
        <v>1090</v>
      </c>
      <c r="AT1443" s="59" t="s">
        <v>66</v>
      </c>
      <c r="AU1443" s="59" t="s">
        <v>91</v>
      </c>
      <c r="AV1443" s="59" t="s">
        <v>104</v>
      </c>
      <c r="AW1443" s="59" t="s">
        <v>120</v>
      </c>
      <c r="AX1443" s="59" t="s">
        <v>114</v>
      </c>
      <c r="AY1443" s="59" t="s">
        <v>119</v>
      </c>
      <c r="AZ1443" s="59" t="s">
        <v>706</v>
      </c>
      <c r="BA1443" s="59" t="s">
        <v>458</v>
      </c>
      <c r="BB1443" s="85" t="s">
        <v>68</v>
      </c>
      <c r="BL1443" s="90">
        <f t="shared" si="2312"/>
        <v>0</v>
      </c>
      <c r="BM1443" s="77">
        <f t="shared" si="2312"/>
        <v>1</v>
      </c>
      <c r="BN1443" s="91"/>
      <c r="BO1443" s="77">
        <f t="shared" si="2298"/>
        <v>3</v>
      </c>
      <c r="BP1443" s="77">
        <f t="shared" si="2298"/>
        <v>1</v>
      </c>
      <c r="BQ1443" s="77">
        <f t="shared" si="2298"/>
        <v>0</v>
      </c>
      <c r="BR1443" s="77">
        <f t="shared" si="2298"/>
        <v>2</v>
      </c>
      <c r="BS1443" s="77">
        <f t="shared" si="2298"/>
        <v>0</v>
      </c>
      <c r="BT1443" s="77">
        <f t="shared" si="2298"/>
        <v>1</v>
      </c>
      <c r="BU1443" s="77">
        <f t="shared" si="2298"/>
        <v>1</v>
      </c>
      <c r="BV1443" s="77">
        <f t="shared" si="2298"/>
        <v>0</v>
      </c>
      <c r="BW1443" s="77">
        <f t="shared" si="2298"/>
        <v>0</v>
      </c>
      <c r="BX1443" s="77">
        <f t="shared" si="2298"/>
        <v>0</v>
      </c>
      <c r="BY1443" s="77">
        <f t="shared" si="2298"/>
        <v>0</v>
      </c>
      <c r="BZ1443" s="77">
        <f t="shared" si="2298"/>
        <v>0</v>
      </c>
      <c r="CA1443" s="92">
        <f t="shared" si="2298"/>
        <v>1</v>
      </c>
      <c r="CB1443" s="77" t="str">
        <f t="shared" si="2298"/>
        <v/>
      </c>
      <c r="CC1443" s="77" t="str">
        <f t="shared" si="2298"/>
        <v/>
      </c>
      <c r="CD1443" s="77" t="str">
        <f t="shared" si="2298"/>
        <v/>
      </c>
      <c r="CE1443" s="56"/>
      <c r="CF1443" s="56"/>
      <c r="CG1443" s="56"/>
      <c r="CH1443" s="56"/>
      <c r="CI1443" s="56"/>
      <c r="CJ1443" s="78"/>
      <c r="CK1443" s="90">
        <f t="shared" si="2313"/>
        <v>2</v>
      </c>
      <c r="CL1443" s="77">
        <f t="shared" si="2313"/>
        <v>4</v>
      </c>
      <c r="CM1443" s="91"/>
      <c r="CN1443" s="77">
        <f t="shared" si="2299"/>
        <v>3</v>
      </c>
      <c r="CO1443" s="77">
        <f t="shared" si="2299"/>
        <v>3</v>
      </c>
      <c r="CP1443" s="77">
        <f t="shared" si="2299"/>
        <v>4</v>
      </c>
      <c r="CQ1443" s="77">
        <f t="shared" si="2299"/>
        <v>2</v>
      </c>
      <c r="CR1443" s="77">
        <f t="shared" si="2299"/>
        <v>2</v>
      </c>
      <c r="CS1443" s="77">
        <f t="shared" si="2299"/>
        <v>1</v>
      </c>
      <c r="CT1443" s="77">
        <f t="shared" si="2299"/>
        <v>2</v>
      </c>
      <c r="CU1443" s="77">
        <f t="shared" si="2299"/>
        <v>4</v>
      </c>
      <c r="CV1443" s="77">
        <f t="shared" si="2299"/>
        <v>1</v>
      </c>
      <c r="CW1443" s="77">
        <f t="shared" si="2299"/>
        <v>5</v>
      </c>
      <c r="CX1443" s="77">
        <f t="shared" si="2299"/>
        <v>1</v>
      </c>
      <c r="CY1443" s="77">
        <f t="shared" si="2299"/>
        <v>2</v>
      </c>
      <c r="CZ1443" s="92">
        <f t="shared" si="2299"/>
        <v>2</v>
      </c>
      <c r="DA1443" s="77" t="str">
        <f t="shared" si="2299"/>
        <v/>
      </c>
      <c r="DB1443" s="77" t="str">
        <f t="shared" si="2299"/>
        <v/>
      </c>
      <c r="DC1443" s="77" t="str">
        <f t="shared" si="2299"/>
        <v/>
      </c>
      <c r="DD1443" s="56"/>
      <c r="DE1443" s="56"/>
      <c r="DF1443" s="56"/>
      <c r="DG1443" s="56"/>
      <c r="DH1443" s="56"/>
      <c r="DJ1443" s="90" t="str">
        <f t="shared" si="2314"/>
        <v>A</v>
      </c>
      <c r="DK1443" s="77" t="str">
        <f t="shared" si="2314"/>
        <v>A</v>
      </c>
      <c r="DL1443" s="91"/>
      <c r="DM1443" s="77" t="str">
        <f t="shared" si="2300"/>
        <v>D</v>
      </c>
      <c r="DN1443" s="77" t="str">
        <f t="shared" si="2300"/>
        <v>A</v>
      </c>
      <c r="DO1443" s="77" t="str">
        <f t="shared" si="2300"/>
        <v>A</v>
      </c>
      <c r="DP1443" s="77" t="str">
        <f t="shared" si="2300"/>
        <v>D</v>
      </c>
      <c r="DQ1443" s="77" t="str">
        <f t="shared" si="2300"/>
        <v>A</v>
      </c>
      <c r="DR1443" s="77" t="str">
        <f t="shared" si="2300"/>
        <v>D</v>
      </c>
      <c r="DS1443" s="77" t="str">
        <f t="shared" si="2300"/>
        <v>A</v>
      </c>
      <c r="DT1443" s="77" t="str">
        <f t="shared" si="2300"/>
        <v>A</v>
      </c>
      <c r="DU1443" s="77" t="str">
        <f t="shared" si="2300"/>
        <v>A</v>
      </c>
      <c r="DV1443" s="77" t="str">
        <f t="shared" si="2300"/>
        <v>A</v>
      </c>
      <c r="DW1443" s="77" t="str">
        <f t="shared" si="2300"/>
        <v>A</v>
      </c>
      <c r="DX1443" s="77" t="str">
        <f t="shared" si="2300"/>
        <v>A</v>
      </c>
      <c r="DY1443" s="92" t="str">
        <f t="shared" si="2300"/>
        <v>A</v>
      </c>
      <c r="DZ1443" s="56" t="str">
        <f t="shared" si="2300"/>
        <v/>
      </c>
      <c r="EA1443" s="56" t="str">
        <f t="shared" si="2300"/>
        <v/>
      </c>
      <c r="EB1443" s="56" t="str">
        <f t="shared" si="2300"/>
        <v/>
      </c>
      <c r="EC1443" s="56"/>
      <c r="ED1443" s="56"/>
      <c r="EE1443" s="56"/>
      <c r="EF1443" s="56"/>
      <c r="EG1443" s="56"/>
      <c r="EI1443" s="53" t="str">
        <f t="shared" si="2301"/>
        <v>Camberley Town</v>
      </c>
      <c r="EJ1443" s="79">
        <f t="shared" si="2315"/>
        <v>30</v>
      </c>
      <c r="EK1443" s="80">
        <f t="shared" si="2316"/>
        <v>0</v>
      </c>
      <c r="EL1443" s="80">
        <f t="shared" si="2317"/>
        <v>3</v>
      </c>
      <c r="EM1443" s="80">
        <f t="shared" si="2318"/>
        <v>12</v>
      </c>
      <c r="EN1443" s="80">
        <f>COUNTIF(DL$1441:DL$1456,"A")</f>
        <v>1</v>
      </c>
      <c r="EO1443" s="80">
        <f>COUNTIF(DL$1441:DL$1456,"D")</f>
        <v>3</v>
      </c>
      <c r="EP1443" s="80">
        <f>COUNTIF(DL$1441:DL$1456,"H")</f>
        <v>11</v>
      </c>
      <c r="EQ1443" s="79">
        <f t="shared" si="2319"/>
        <v>1</v>
      </c>
      <c r="ER1443" s="79">
        <f t="shared" si="2302"/>
        <v>6</v>
      </c>
      <c r="ES1443" s="79">
        <f t="shared" si="2302"/>
        <v>23</v>
      </c>
      <c r="ET1443" s="81">
        <f>SUM($BL1443:$CI1443)+SUM(CM$1441:CM$1456)</f>
        <v>22</v>
      </c>
      <c r="EU1443" s="81">
        <f>SUM($CK1443:$DH1443)+SUM(BN$1441:BN$1456)</f>
        <v>93</v>
      </c>
      <c r="EV1443" s="79">
        <f t="shared" si="2320"/>
        <v>9</v>
      </c>
      <c r="EW1443" s="81">
        <f t="shared" si="2321"/>
        <v>-71</v>
      </c>
      <c r="EX1443" s="78"/>
      <c r="EY1443" s="80">
        <f t="shared" si="2303"/>
        <v>30</v>
      </c>
      <c r="EZ1443" s="80">
        <f t="shared" si="2304"/>
        <v>1</v>
      </c>
      <c r="FA1443" s="80">
        <f t="shared" si="2305"/>
        <v>6</v>
      </c>
      <c r="FB1443" s="80">
        <f t="shared" si="2306"/>
        <v>23</v>
      </c>
      <c r="FC1443" s="80">
        <f t="shared" si="2307"/>
        <v>22</v>
      </c>
      <c r="FD1443" s="80">
        <f t="shared" si="2308"/>
        <v>93</v>
      </c>
      <c r="FE1443" s="80">
        <f t="shared" si="2309"/>
        <v>9</v>
      </c>
      <c r="FF1443" s="80">
        <f t="shared" si="2310"/>
        <v>-71</v>
      </c>
      <c r="FH1443" s="54">
        <f t="shared" si="2322"/>
        <v>0</v>
      </c>
      <c r="FI1443" s="54">
        <f t="shared" si="2323"/>
        <v>0</v>
      </c>
      <c r="FJ1443" s="54">
        <f t="shared" si="2311"/>
        <v>0</v>
      </c>
      <c r="FK1443" s="54">
        <f t="shared" si="2311"/>
        <v>0</v>
      </c>
      <c r="FL1443" s="54">
        <f t="shared" si="2311"/>
        <v>0</v>
      </c>
      <c r="FM1443" s="54">
        <f t="shared" si="2311"/>
        <v>0</v>
      </c>
      <c r="FN1443" s="54">
        <f t="shared" si="2311"/>
        <v>0</v>
      </c>
      <c r="FO1443" s="54">
        <f t="shared" si="2311"/>
        <v>0</v>
      </c>
      <c r="FQ1443" s="54" t="str">
        <f t="shared" si="2295"/>
        <v/>
      </c>
      <c r="FR1443" s="54" t="str">
        <f t="shared" si="2296"/>
        <v/>
      </c>
      <c r="FS1443" s="54" t="str">
        <f t="shared" si="2267"/>
        <v/>
      </c>
      <c r="FT1443" s="54" t="str">
        <f t="shared" si="2267"/>
        <v/>
      </c>
      <c r="FU1443" s="54" t="str">
        <f t="shared" si="2267"/>
        <v/>
      </c>
      <c r="FV1443" s="54" t="str">
        <f t="shared" si="2267"/>
        <v/>
      </c>
      <c r="FW1443" s="54" t="str">
        <f t="shared" si="2267"/>
        <v/>
      </c>
      <c r="FX1443" s="54" t="str">
        <f t="shared" si="2267"/>
        <v/>
      </c>
      <c r="FZ1443" s="58"/>
      <c r="GA1443" s="59"/>
      <c r="GB1443" s="60"/>
      <c r="GC1443" s="58"/>
      <c r="GD1443" s="59"/>
      <c r="GE1443" s="61"/>
      <c r="GF1443" s="58"/>
      <c r="GG1443" s="61"/>
      <c r="GH1443" s="61"/>
    </row>
    <row r="1444" spans="1:192" s="54" customFormat="1" ht="12" x14ac:dyDescent="0.25">
      <c r="A1444" s="54">
        <v>4</v>
      </c>
      <c r="B1444" s="54" t="s">
        <v>897</v>
      </c>
      <c r="C1444" s="67">
        <v>30</v>
      </c>
      <c r="D1444" s="67">
        <v>17</v>
      </c>
      <c r="E1444" s="67">
        <v>7</v>
      </c>
      <c r="F1444" s="67">
        <v>6</v>
      </c>
      <c r="G1444" s="67">
        <v>90</v>
      </c>
      <c r="H1444" s="67">
        <v>52</v>
      </c>
      <c r="I1444" s="68">
        <v>58</v>
      </c>
      <c r="J1444" s="56">
        <f t="shared" si="2297"/>
        <v>38</v>
      </c>
      <c r="L1444" s="82" t="s">
        <v>1924</v>
      </c>
      <c r="M1444" s="253" t="s">
        <v>98</v>
      </c>
      <c r="N1444" s="59" t="s">
        <v>200</v>
      </c>
      <c r="O1444" s="59" t="s">
        <v>459</v>
      </c>
      <c r="P1444" s="83"/>
      <c r="Q1444" s="59" t="s">
        <v>62</v>
      </c>
      <c r="R1444" s="59" t="s">
        <v>102</v>
      </c>
      <c r="S1444" s="59" t="s">
        <v>88</v>
      </c>
      <c r="T1444" s="59" t="s">
        <v>176</v>
      </c>
      <c r="U1444" s="59" t="s">
        <v>77</v>
      </c>
      <c r="V1444" s="59" t="s">
        <v>62</v>
      </c>
      <c r="W1444" s="59" t="s">
        <v>176</v>
      </c>
      <c r="X1444" s="59" t="s">
        <v>176</v>
      </c>
      <c r="Y1444" s="59" t="s">
        <v>58</v>
      </c>
      <c r="Z1444" s="59" t="s">
        <v>273</v>
      </c>
      <c r="AA1444" s="59" t="s">
        <v>103</v>
      </c>
      <c r="AB1444" s="85" t="s">
        <v>62</v>
      </c>
      <c r="AL1444" s="82" t="s">
        <v>1924</v>
      </c>
      <c r="AM1444" s="253" t="s">
        <v>446</v>
      </c>
      <c r="AN1444" s="59" t="s">
        <v>115</v>
      </c>
      <c r="AO1444" s="59" t="s">
        <v>78</v>
      </c>
      <c r="AP1444" s="83"/>
      <c r="AQ1444" s="59" t="s">
        <v>69</v>
      </c>
      <c r="AR1444" s="59" t="s">
        <v>105</v>
      </c>
      <c r="AS1444" s="59" t="s">
        <v>452</v>
      </c>
      <c r="AT1444" s="59" t="s">
        <v>79</v>
      </c>
      <c r="AU1444" s="59" t="s">
        <v>120</v>
      </c>
      <c r="AV1444" s="59" t="s">
        <v>1090</v>
      </c>
      <c r="AW1444" s="59" t="s">
        <v>106</v>
      </c>
      <c r="AX1444" s="59" t="s">
        <v>131</v>
      </c>
      <c r="AY1444" s="59" t="s">
        <v>635</v>
      </c>
      <c r="AZ1444" s="59" t="s">
        <v>114</v>
      </c>
      <c r="BA1444" s="59" t="s">
        <v>64</v>
      </c>
      <c r="BB1444" s="85" t="s">
        <v>104</v>
      </c>
      <c r="BL1444" s="90">
        <f t="shared" si="2312"/>
        <v>0</v>
      </c>
      <c r="BM1444" s="77">
        <f t="shared" si="2312"/>
        <v>2</v>
      </c>
      <c r="BN1444" s="77">
        <f t="shared" si="2312"/>
        <v>5</v>
      </c>
      <c r="BO1444" s="91"/>
      <c r="BP1444" s="77">
        <f t="shared" si="2298"/>
        <v>1</v>
      </c>
      <c r="BQ1444" s="77">
        <f t="shared" si="2298"/>
        <v>2</v>
      </c>
      <c r="BR1444" s="77">
        <f t="shared" si="2298"/>
        <v>1</v>
      </c>
      <c r="BS1444" s="77">
        <f t="shared" si="2298"/>
        <v>2</v>
      </c>
      <c r="BT1444" s="77">
        <f t="shared" si="2298"/>
        <v>2</v>
      </c>
      <c r="BU1444" s="77">
        <f t="shared" si="2298"/>
        <v>1</v>
      </c>
      <c r="BV1444" s="77">
        <f t="shared" si="2298"/>
        <v>2</v>
      </c>
      <c r="BW1444" s="77">
        <f t="shared" si="2298"/>
        <v>2</v>
      </c>
      <c r="BX1444" s="77">
        <f t="shared" si="2298"/>
        <v>5</v>
      </c>
      <c r="BY1444" s="77">
        <f t="shared" si="2298"/>
        <v>4</v>
      </c>
      <c r="BZ1444" s="77">
        <f t="shared" si="2298"/>
        <v>1</v>
      </c>
      <c r="CA1444" s="92">
        <f t="shared" si="2298"/>
        <v>1</v>
      </c>
      <c r="CB1444" s="77" t="str">
        <f t="shared" si="2298"/>
        <v/>
      </c>
      <c r="CC1444" s="77" t="str">
        <f t="shared" si="2298"/>
        <v/>
      </c>
      <c r="CD1444" s="77" t="str">
        <f t="shared" si="2298"/>
        <v/>
      </c>
      <c r="CE1444" s="56"/>
      <c r="CF1444" s="56"/>
      <c r="CG1444" s="56"/>
      <c r="CH1444" s="56"/>
      <c r="CI1444" s="56"/>
      <c r="CJ1444" s="78"/>
      <c r="CK1444" s="90">
        <f t="shared" si="2313"/>
        <v>5</v>
      </c>
      <c r="CL1444" s="77">
        <f t="shared" si="2313"/>
        <v>2</v>
      </c>
      <c r="CM1444" s="77">
        <f t="shared" si="2313"/>
        <v>3</v>
      </c>
      <c r="CN1444" s="91"/>
      <c r="CO1444" s="77">
        <f t="shared" si="2299"/>
        <v>1</v>
      </c>
      <c r="CP1444" s="77">
        <f t="shared" si="2299"/>
        <v>4</v>
      </c>
      <c r="CQ1444" s="77">
        <f t="shared" si="2299"/>
        <v>6</v>
      </c>
      <c r="CR1444" s="77">
        <f t="shared" si="2299"/>
        <v>3</v>
      </c>
      <c r="CS1444" s="77">
        <f t="shared" si="2299"/>
        <v>1</v>
      </c>
      <c r="CT1444" s="77">
        <f t="shared" si="2299"/>
        <v>1</v>
      </c>
      <c r="CU1444" s="77">
        <f t="shared" si="2299"/>
        <v>3</v>
      </c>
      <c r="CV1444" s="77">
        <f t="shared" si="2299"/>
        <v>3</v>
      </c>
      <c r="CW1444" s="77">
        <f t="shared" si="2299"/>
        <v>1</v>
      </c>
      <c r="CX1444" s="77">
        <f t="shared" si="2299"/>
        <v>4</v>
      </c>
      <c r="CY1444" s="77">
        <f t="shared" si="2299"/>
        <v>3</v>
      </c>
      <c r="CZ1444" s="92">
        <f t="shared" si="2299"/>
        <v>1</v>
      </c>
      <c r="DA1444" s="77" t="str">
        <f t="shared" si="2299"/>
        <v/>
      </c>
      <c r="DB1444" s="77" t="str">
        <f t="shared" si="2299"/>
        <v/>
      </c>
      <c r="DC1444" s="77" t="str">
        <f t="shared" si="2299"/>
        <v/>
      </c>
      <c r="DD1444" s="56"/>
      <c r="DE1444" s="56"/>
      <c r="DF1444" s="56"/>
      <c r="DG1444" s="56"/>
      <c r="DH1444" s="56"/>
      <c r="DJ1444" s="90" t="str">
        <f t="shared" si="2314"/>
        <v>A</v>
      </c>
      <c r="DK1444" s="77" t="str">
        <f t="shared" si="2314"/>
        <v>D</v>
      </c>
      <c r="DL1444" s="77" t="str">
        <f t="shared" si="2314"/>
        <v>H</v>
      </c>
      <c r="DM1444" s="91"/>
      <c r="DN1444" s="77" t="str">
        <f t="shared" si="2300"/>
        <v>D</v>
      </c>
      <c r="DO1444" s="77" t="str">
        <f t="shared" si="2300"/>
        <v>A</v>
      </c>
      <c r="DP1444" s="77" t="str">
        <f t="shared" si="2300"/>
        <v>A</v>
      </c>
      <c r="DQ1444" s="77" t="str">
        <f t="shared" si="2300"/>
        <v>A</v>
      </c>
      <c r="DR1444" s="77" t="str">
        <f t="shared" si="2300"/>
        <v>H</v>
      </c>
      <c r="DS1444" s="77" t="str">
        <f t="shared" si="2300"/>
        <v>D</v>
      </c>
      <c r="DT1444" s="77" t="str">
        <f t="shared" si="2300"/>
        <v>A</v>
      </c>
      <c r="DU1444" s="77" t="str">
        <f t="shared" si="2300"/>
        <v>A</v>
      </c>
      <c r="DV1444" s="77" t="str">
        <f t="shared" si="2300"/>
        <v>H</v>
      </c>
      <c r="DW1444" s="77" t="str">
        <f t="shared" si="2300"/>
        <v>D</v>
      </c>
      <c r="DX1444" s="77" t="str">
        <f t="shared" si="2300"/>
        <v>A</v>
      </c>
      <c r="DY1444" s="92" t="str">
        <f t="shared" si="2300"/>
        <v>D</v>
      </c>
      <c r="DZ1444" s="56" t="str">
        <f t="shared" si="2300"/>
        <v/>
      </c>
      <c r="EA1444" s="56" t="str">
        <f t="shared" si="2300"/>
        <v/>
      </c>
      <c r="EB1444" s="56" t="str">
        <f t="shared" si="2300"/>
        <v/>
      </c>
      <c r="EC1444" s="56"/>
      <c r="ED1444" s="56"/>
      <c r="EE1444" s="56"/>
      <c r="EF1444" s="56"/>
      <c r="EG1444" s="56"/>
      <c r="EI1444" s="53" t="str">
        <f t="shared" si="2301"/>
        <v>Chipstead</v>
      </c>
      <c r="EJ1444" s="79">
        <f t="shared" si="2315"/>
        <v>30</v>
      </c>
      <c r="EK1444" s="80">
        <f t="shared" si="2316"/>
        <v>3</v>
      </c>
      <c r="EL1444" s="80">
        <f t="shared" si="2317"/>
        <v>5</v>
      </c>
      <c r="EM1444" s="80">
        <f t="shared" si="2318"/>
        <v>7</v>
      </c>
      <c r="EN1444" s="80">
        <f>COUNTIF(DM$1441:DM$1456,"A")</f>
        <v>3</v>
      </c>
      <c r="EO1444" s="80">
        <f>COUNTIF(DM$1441:DM$1456,"D")</f>
        <v>1</v>
      </c>
      <c r="EP1444" s="80">
        <f>COUNTIF(DM$1441:DM$1456,"H")</f>
        <v>11</v>
      </c>
      <c r="EQ1444" s="79">
        <f t="shared" si="2319"/>
        <v>6</v>
      </c>
      <c r="ER1444" s="79">
        <f t="shared" si="2302"/>
        <v>6</v>
      </c>
      <c r="ES1444" s="79">
        <f t="shared" si="2302"/>
        <v>18</v>
      </c>
      <c r="ET1444" s="81">
        <f>SUM($BL1444:$CI1444)+SUM(CN$1441:CN$1456)</f>
        <v>51</v>
      </c>
      <c r="EU1444" s="81">
        <f>SUM($CK1444:$DH1444)+SUM(BO$1441:BO$1456)</f>
        <v>89</v>
      </c>
      <c r="EV1444" s="79">
        <f t="shared" si="2320"/>
        <v>24</v>
      </c>
      <c r="EW1444" s="81">
        <f t="shared" si="2321"/>
        <v>-38</v>
      </c>
      <c r="EX1444" s="78"/>
      <c r="EY1444" s="80">
        <f t="shared" si="2303"/>
        <v>30</v>
      </c>
      <c r="EZ1444" s="80">
        <f t="shared" si="2304"/>
        <v>6</v>
      </c>
      <c r="FA1444" s="80">
        <f t="shared" si="2305"/>
        <v>6</v>
      </c>
      <c r="FB1444" s="80">
        <f t="shared" si="2306"/>
        <v>18</v>
      </c>
      <c r="FC1444" s="80">
        <f t="shared" si="2307"/>
        <v>51</v>
      </c>
      <c r="FD1444" s="80">
        <f t="shared" si="2308"/>
        <v>89</v>
      </c>
      <c r="FE1444" s="80">
        <f t="shared" si="2309"/>
        <v>24</v>
      </c>
      <c r="FF1444" s="80">
        <f t="shared" si="2310"/>
        <v>-38</v>
      </c>
      <c r="FH1444" s="54">
        <f t="shared" si="2322"/>
        <v>0</v>
      </c>
      <c r="FI1444" s="54">
        <f t="shared" si="2323"/>
        <v>0</v>
      </c>
      <c r="FJ1444" s="54">
        <f t="shared" si="2311"/>
        <v>0</v>
      </c>
      <c r="FK1444" s="54">
        <f t="shared" si="2311"/>
        <v>0</v>
      </c>
      <c r="FL1444" s="54">
        <f t="shared" si="2311"/>
        <v>0</v>
      </c>
      <c r="FM1444" s="54">
        <f t="shared" si="2311"/>
        <v>0</v>
      </c>
      <c r="FN1444" s="54">
        <f t="shared" si="2311"/>
        <v>0</v>
      </c>
      <c r="FO1444" s="54">
        <f t="shared" si="2311"/>
        <v>0</v>
      </c>
      <c r="FQ1444" s="54" t="str">
        <f t="shared" si="2295"/>
        <v/>
      </c>
      <c r="FR1444" s="54" t="str">
        <f t="shared" si="2296"/>
        <v/>
      </c>
      <c r="FS1444" s="54" t="str">
        <f t="shared" si="2267"/>
        <v/>
      </c>
      <c r="FT1444" s="54" t="str">
        <f t="shared" si="2267"/>
        <v/>
      </c>
      <c r="FU1444" s="54" t="str">
        <f t="shared" si="2267"/>
        <v/>
      </c>
      <c r="FV1444" s="54" t="str">
        <f t="shared" si="2267"/>
        <v/>
      </c>
      <c r="FW1444" s="54" t="str">
        <f t="shared" si="2267"/>
        <v/>
      </c>
      <c r="FX1444" s="54" t="str">
        <f t="shared" si="2267"/>
        <v/>
      </c>
      <c r="FZ1444" s="58"/>
      <c r="GA1444" s="59"/>
      <c r="GB1444" s="60"/>
      <c r="GC1444" s="58"/>
      <c r="GD1444" s="59"/>
      <c r="GE1444" s="61"/>
      <c r="GF1444" s="58"/>
      <c r="GG1444" s="61"/>
      <c r="GH1444" s="61"/>
    </row>
    <row r="1445" spans="1:192" s="54" customFormat="1" ht="12" x14ac:dyDescent="0.25">
      <c r="A1445" s="54">
        <v>5</v>
      </c>
      <c r="B1445" s="54" t="s">
        <v>1505</v>
      </c>
      <c r="C1445" s="67">
        <v>30</v>
      </c>
      <c r="D1445" s="67">
        <v>17</v>
      </c>
      <c r="E1445" s="67">
        <v>5</v>
      </c>
      <c r="F1445" s="67">
        <v>8</v>
      </c>
      <c r="G1445" s="67">
        <v>67</v>
      </c>
      <c r="H1445" s="67">
        <v>47</v>
      </c>
      <c r="I1445" s="68">
        <v>56</v>
      </c>
      <c r="J1445" s="56">
        <f t="shared" si="2297"/>
        <v>20</v>
      </c>
      <c r="L1445" s="82" t="s">
        <v>1910</v>
      </c>
      <c r="M1445" s="253" t="s">
        <v>74</v>
      </c>
      <c r="N1445" s="59" t="s">
        <v>125</v>
      </c>
      <c r="O1445" s="59" t="s">
        <v>177</v>
      </c>
      <c r="P1445" s="59" t="s">
        <v>74</v>
      </c>
      <c r="Q1445" s="83"/>
      <c r="R1445" s="59" t="s">
        <v>206</v>
      </c>
      <c r="S1445" s="59" t="s">
        <v>87</v>
      </c>
      <c r="T1445" s="59" t="s">
        <v>77</v>
      </c>
      <c r="U1445" s="59" t="s">
        <v>77</v>
      </c>
      <c r="V1445" s="59" t="s">
        <v>76</v>
      </c>
      <c r="W1445" s="59" t="s">
        <v>76</v>
      </c>
      <c r="X1445" s="59" t="s">
        <v>62</v>
      </c>
      <c r="Y1445" s="59" t="s">
        <v>99</v>
      </c>
      <c r="Z1445" s="59" t="s">
        <v>200</v>
      </c>
      <c r="AA1445" s="59" t="s">
        <v>101</v>
      </c>
      <c r="AB1445" s="85" t="s">
        <v>62</v>
      </c>
      <c r="AL1445" s="82" t="s">
        <v>1910</v>
      </c>
      <c r="AM1445" s="253" t="s">
        <v>115</v>
      </c>
      <c r="AN1445" s="59" t="s">
        <v>78</v>
      </c>
      <c r="AO1445" s="59" t="s">
        <v>128</v>
      </c>
      <c r="AP1445" s="59" t="s">
        <v>1612</v>
      </c>
      <c r="AQ1445" s="83"/>
      <c r="AR1445" s="59" t="s">
        <v>93</v>
      </c>
      <c r="AS1445" s="59" t="s">
        <v>65</v>
      </c>
      <c r="AT1445" s="59" t="s">
        <v>249</v>
      </c>
      <c r="AU1445" s="59" t="s">
        <v>104</v>
      </c>
      <c r="AV1445" s="59" t="s">
        <v>81</v>
      </c>
      <c r="AW1445" s="59" t="s">
        <v>79</v>
      </c>
      <c r="AX1445" s="59" t="s">
        <v>120</v>
      </c>
      <c r="AY1445" s="59" t="s">
        <v>106</v>
      </c>
      <c r="AZ1445" s="59" t="s">
        <v>129</v>
      </c>
      <c r="BA1445" s="59" t="s">
        <v>262</v>
      </c>
      <c r="BB1445" s="85" t="s">
        <v>635</v>
      </c>
      <c r="BL1445" s="90">
        <f t="shared" si="2312"/>
        <v>1</v>
      </c>
      <c r="BM1445" s="77">
        <f t="shared" si="2312"/>
        <v>5</v>
      </c>
      <c r="BN1445" s="77">
        <f t="shared" si="2312"/>
        <v>2</v>
      </c>
      <c r="BO1445" s="77">
        <f t="shared" si="2312"/>
        <v>1</v>
      </c>
      <c r="BP1445" s="91"/>
      <c r="BQ1445" s="77">
        <f t="shared" si="2298"/>
        <v>1</v>
      </c>
      <c r="BR1445" s="77">
        <f t="shared" si="2298"/>
        <v>3</v>
      </c>
      <c r="BS1445" s="77">
        <f t="shared" si="2298"/>
        <v>2</v>
      </c>
      <c r="BT1445" s="77">
        <f t="shared" si="2298"/>
        <v>2</v>
      </c>
      <c r="BU1445" s="77">
        <f t="shared" si="2298"/>
        <v>0</v>
      </c>
      <c r="BV1445" s="77">
        <f t="shared" si="2298"/>
        <v>0</v>
      </c>
      <c r="BW1445" s="77">
        <f t="shared" si="2298"/>
        <v>1</v>
      </c>
      <c r="BX1445" s="77">
        <f t="shared" si="2298"/>
        <v>1</v>
      </c>
      <c r="BY1445" s="77">
        <f t="shared" si="2298"/>
        <v>2</v>
      </c>
      <c r="BZ1445" s="77">
        <f t="shared" si="2298"/>
        <v>3</v>
      </c>
      <c r="CA1445" s="92">
        <f t="shared" si="2298"/>
        <v>1</v>
      </c>
      <c r="CB1445" s="77" t="str">
        <f t="shared" si="2298"/>
        <v/>
      </c>
      <c r="CC1445" s="77" t="str">
        <f t="shared" si="2298"/>
        <v/>
      </c>
      <c r="CD1445" s="77" t="str">
        <f t="shared" si="2298"/>
        <v/>
      </c>
      <c r="CE1445" s="56"/>
      <c r="CF1445" s="56"/>
      <c r="CG1445" s="56"/>
      <c r="CH1445" s="56"/>
      <c r="CI1445" s="56"/>
      <c r="CJ1445" s="78"/>
      <c r="CK1445" s="90">
        <f t="shared" si="2313"/>
        <v>2</v>
      </c>
      <c r="CL1445" s="77">
        <f t="shared" si="2313"/>
        <v>0</v>
      </c>
      <c r="CM1445" s="77">
        <f t="shared" si="2313"/>
        <v>0</v>
      </c>
      <c r="CN1445" s="77">
        <f t="shared" si="2313"/>
        <v>2</v>
      </c>
      <c r="CO1445" s="91"/>
      <c r="CP1445" s="77">
        <f t="shared" si="2299"/>
        <v>4</v>
      </c>
      <c r="CQ1445" s="77">
        <f t="shared" si="2299"/>
        <v>3</v>
      </c>
      <c r="CR1445" s="77">
        <f t="shared" si="2299"/>
        <v>1</v>
      </c>
      <c r="CS1445" s="77">
        <f t="shared" si="2299"/>
        <v>1</v>
      </c>
      <c r="CT1445" s="77">
        <f t="shared" si="2299"/>
        <v>2</v>
      </c>
      <c r="CU1445" s="77">
        <f t="shared" si="2299"/>
        <v>2</v>
      </c>
      <c r="CV1445" s="77">
        <f t="shared" si="2299"/>
        <v>1</v>
      </c>
      <c r="CW1445" s="77">
        <f t="shared" si="2299"/>
        <v>0</v>
      </c>
      <c r="CX1445" s="77">
        <f t="shared" si="2299"/>
        <v>2</v>
      </c>
      <c r="CY1445" s="77">
        <f t="shared" si="2299"/>
        <v>2</v>
      </c>
      <c r="CZ1445" s="92">
        <f t="shared" si="2299"/>
        <v>1</v>
      </c>
      <c r="DA1445" s="77" t="str">
        <f t="shared" si="2299"/>
        <v/>
      </c>
      <c r="DB1445" s="77" t="str">
        <f t="shared" si="2299"/>
        <v/>
      </c>
      <c r="DC1445" s="77" t="str">
        <f t="shared" si="2299"/>
        <v/>
      </c>
      <c r="DD1445" s="56"/>
      <c r="DE1445" s="56"/>
      <c r="DF1445" s="56"/>
      <c r="DG1445" s="56"/>
      <c r="DH1445" s="56"/>
      <c r="DJ1445" s="90" t="str">
        <f t="shared" si="2314"/>
        <v>A</v>
      </c>
      <c r="DK1445" s="77" t="str">
        <f t="shared" si="2314"/>
        <v>H</v>
      </c>
      <c r="DL1445" s="77" t="str">
        <f t="shared" si="2314"/>
        <v>H</v>
      </c>
      <c r="DM1445" s="77" t="str">
        <f t="shared" si="2314"/>
        <v>A</v>
      </c>
      <c r="DN1445" s="91"/>
      <c r="DO1445" s="77" t="str">
        <f t="shared" si="2300"/>
        <v>A</v>
      </c>
      <c r="DP1445" s="77" t="str">
        <f t="shared" si="2300"/>
        <v>D</v>
      </c>
      <c r="DQ1445" s="77" t="str">
        <f t="shared" si="2300"/>
        <v>H</v>
      </c>
      <c r="DR1445" s="77" t="str">
        <f t="shared" si="2300"/>
        <v>H</v>
      </c>
      <c r="DS1445" s="77" t="str">
        <f t="shared" si="2300"/>
        <v>A</v>
      </c>
      <c r="DT1445" s="77" t="str">
        <f t="shared" si="2300"/>
        <v>A</v>
      </c>
      <c r="DU1445" s="77" t="str">
        <f t="shared" si="2300"/>
        <v>D</v>
      </c>
      <c r="DV1445" s="77" t="str">
        <f t="shared" si="2300"/>
        <v>H</v>
      </c>
      <c r="DW1445" s="77" t="str">
        <f t="shared" si="2300"/>
        <v>D</v>
      </c>
      <c r="DX1445" s="77" t="str">
        <f t="shared" si="2300"/>
        <v>H</v>
      </c>
      <c r="DY1445" s="92" t="str">
        <f t="shared" si="2300"/>
        <v>D</v>
      </c>
      <c r="DZ1445" s="56" t="str">
        <f t="shared" si="2300"/>
        <v/>
      </c>
      <c r="EA1445" s="56" t="str">
        <f t="shared" si="2300"/>
        <v/>
      </c>
      <c r="EB1445" s="56" t="str">
        <f t="shared" si="2300"/>
        <v/>
      </c>
      <c r="EC1445" s="56"/>
      <c r="ED1445" s="56"/>
      <c r="EE1445" s="56"/>
      <c r="EF1445" s="56"/>
      <c r="EG1445" s="56"/>
      <c r="EI1445" s="53" t="str">
        <f t="shared" si="2301"/>
        <v>Corinthian-Casuals</v>
      </c>
      <c r="EJ1445" s="79">
        <f t="shared" si="2315"/>
        <v>30</v>
      </c>
      <c r="EK1445" s="80">
        <f t="shared" si="2316"/>
        <v>6</v>
      </c>
      <c r="EL1445" s="80">
        <f t="shared" si="2317"/>
        <v>4</v>
      </c>
      <c r="EM1445" s="80">
        <f t="shared" si="2318"/>
        <v>5</v>
      </c>
      <c r="EN1445" s="80">
        <f>COUNTIF(DN$1441:DN$1456,"A")</f>
        <v>6</v>
      </c>
      <c r="EO1445" s="80">
        <f>COUNTIF(DN$1441:DN$1456,"D")</f>
        <v>1</v>
      </c>
      <c r="EP1445" s="80">
        <f>COUNTIF(DN$1441:DN$1456,"H")</f>
        <v>8</v>
      </c>
      <c r="EQ1445" s="79">
        <f t="shared" si="2319"/>
        <v>12</v>
      </c>
      <c r="ER1445" s="79">
        <f t="shared" si="2302"/>
        <v>5</v>
      </c>
      <c r="ES1445" s="79">
        <f t="shared" si="2302"/>
        <v>13</v>
      </c>
      <c r="ET1445" s="81">
        <f>SUM($BL1445:$CI1445)+SUM(CO$1441:CO$1456)</f>
        <v>48</v>
      </c>
      <c r="EU1445" s="81">
        <f>SUM($CK1445:$DH1445)+SUM(BP$1441:BP$1456)</f>
        <v>51</v>
      </c>
      <c r="EV1445" s="79">
        <f t="shared" si="2320"/>
        <v>41</v>
      </c>
      <c r="EW1445" s="81">
        <f t="shared" si="2321"/>
        <v>-3</v>
      </c>
      <c r="EX1445" s="78"/>
      <c r="EY1445" s="80">
        <f t="shared" si="2303"/>
        <v>30</v>
      </c>
      <c r="EZ1445" s="80">
        <f t="shared" si="2304"/>
        <v>12</v>
      </c>
      <c r="FA1445" s="80">
        <f t="shared" si="2305"/>
        <v>5</v>
      </c>
      <c r="FB1445" s="80">
        <f t="shared" si="2306"/>
        <v>13</v>
      </c>
      <c r="FC1445" s="80">
        <f t="shared" si="2307"/>
        <v>48</v>
      </c>
      <c r="FD1445" s="80">
        <f t="shared" si="2308"/>
        <v>51</v>
      </c>
      <c r="FE1445" s="80">
        <f t="shared" si="2309"/>
        <v>41</v>
      </c>
      <c r="FF1445" s="80">
        <f t="shared" si="2310"/>
        <v>-3</v>
      </c>
      <c r="FH1445" s="54">
        <f t="shared" si="2322"/>
        <v>0</v>
      </c>
      <c r="FI1445" s="54">
        <f t="shared" si="2323"/>
        <v>0</v>
      </c>
      <c r="FJ1445" s="54">
        <f t="shared" si="2311"/>
        <v>0</v>
      </c>
      <c r="FK1445" s="54">
        <f t="shared" si="2311"/>
        <v>0</v>
      </c>
      <c r="FL1445" s="54">
        <f t="shared" si="2311"/>
        <v>0</v>
      </c>
      <c r="FM1445" s="54">
        <f t="shared" si="2311"/>
        <v>0</v>
      </c>
      <c r="FN1445" s="54">
        <f t="shared" si="2311"/>
        <v>0</v>
      </c>
      <c r="FO1445" s="54">
        <f t="shared" si="2311"/>
        <v>0</v>
      </c>
      <c r="FQ1445" s="54" t="str">
        <f t="shared" si="2295"/>
        <v/>
      </c>
      <c r="FR1445" s="54" t="str">
        <f t="shared" si="2296"/>
        <v/>
      </c>
      <c r="FS1445" s="54" t="str">
        <f t="shared" si="2267"/>
        <v/>
      </c>
      <c r="FT1445" s="54" t="str">
        <f t="shared" si="2267"/>
        <v/>
      </c>
      <c r="FU1445" s="54" t="str">
        <f t="shared" si="2267"/>
        <v/>
      </c>
      <c r="FV1445" s="54" t="str">
        <f t="shared" si="2267"/>
        <v/>
      </c>
      <c r="FW1445" s="54" t="str">
        <f t="shared" si="2267"/>
        <v/>
      </c>
      <c r="FX1445" s="54" t="str">
        <f t="shared" si="2267"/>
        <v/>
      </c>
      <c r="FZ1445" s="58"/>
      <c r="GA1445" s="59"/>
      <c r="GB1445" s="60"/>
      <c r="GC1445" s="58"/>
      <c r="GD1445" s="59"/>
      <c r="GE1445" s="61"/>
      <c r="GF1445" s="58"/>
      <c r="GG1445" s="61"/>
      <c r="GH1445" s="61"/>
    </row>
    <row r="1446" spans="1:192" s="54" customFormat="1" ht="12" x14ac:dyDescent="0.25">
      <c r="A1446" s="54">
        <v>6</v>
      </c>
      <c r="B1446" s="54" t="s">
        <v>1950</v>
      </c>
      <c r="C1446" s="67">
        <v>30</v>
      </c>
      <c r="D1446" s="67">
        <v>14</v>
      </c>
      <c r="E1446" s="67">
        <v>6</v>
      </c>
      <c r="F1446" s="67">
        <v>10</v>
      </c>
      <c r="G1446" s="67">
        <v>72</v>
      </c>
      <c r="H1446" s="67">
        <v>57</v>
      </c>
      <c r="I1446" s="68">
        <v>48</v>
      </c>
      <c r="J1446" s="56">
        <f t="shared" si="2297"/>
        <v>15</v>
      </c>
      <c r="L1446" s="82" t="s">
        <v>2000</v>
      </c>
      <c r="M1446" s="253" t="s">
        <v>177</v>
      </c>
      <c r="N1446" s="59" t="s">
        <v>89</v>
      </c>
      <c r="O1446" s="59" t="s">
        <v>125</v>
      </c>
      <c r="P1446" s="59" t="s">
        <v>60</v>
      </c>
      <c r="Q1446" s="59" t="s">
        <v>101</v>
      </c>
      <c r="R1446" s="83"/>
      <c r="S1446" s="59" t="s">
        <v>177</v>
      </c>
      <c r="T1446" s="59" t="s">
        <v>178</v>
      </c>
      <c r="U1446" s="59" t="s">
        <v>162</v>
      </c>
      <c r="V1446" s="59" t="s">
        <v>74</v>
      </c>
      <c r="W1446" s="59" t="s">
        <v>150</v>
      </c>
      <c r="X1446" s="59" t="s">
        <v>125</v>
      </c>
      <c r="Y1446" s="59" t="s">
        <v>60</v>
      </c>
      <c r="Z1446" s="59" t="s">
        <v>268</v>
      </c>
      <c r="AA1446" s="59" t="s">
        <v>100</v>
      </c>
      <c r="AB1446" s="85" t="s">
        <v>63</v>
      </c>
      <c r="AL1446" s="82" t="s">
        <v>2000</v>
      </c>
      <c r="AM1446" s="253" t="s">
        <v>90</v>
      </c>
      <c r="AN1446" s="59" t="s">
        <v>80</v>
      </c>
      <c r="AO1446" s="59" t="s">
        <v>64</v>
      </c>
      <c r="AP1446" s="59" t="s">
        <v>67</v>
      </c>
      <c r="AQ1446" s="59" t="s">
        <v>68</v>
      </c>
      <c r="AR1446" s="83"/>
      <c r="AS1446" s="59" t="s">
        <v>66</v>
      </c>
      <c r="AT1446" s="59" t="s">
        <v>1090</v>
      </c>
      <c r="AU1446" s="59" t="s">
        <v>128</v>
      </c>
      <c r="AV1446" s="59" t="s">
        <v>70</v>
      </c>
      <c r="AW1446" s="59" t="s">
        <v>731</v>
      </c>
      <c r="AX1446" s="59" t="s">
        <v>270</v>
      </c>
      <c r="AY1446" s="59" t="s">
        <v>446</v>
      </c>
      <c r="AZ1446" s="59" t="s">
        <v>121</v>
      </c>
      <c r="BA1446" s="59" t="s">
        <v>129</v>
      </c>
      <c r="BB1446" s="85" t="s">
        <v>65</v>
      </c>
      <c r="BL1446" s="90">
        <f t="shared" si="2312"/>
        <v>2</v>
      </c>
      <c r="BM1446" s="77">
        <f t="shared" si="2312"/>
        <v>3</v>
      </c>
      <c r="BN1446" s="77">
        <f t="shared" si="2312"/>
        <v>5</v>
      </c>
      <c r="BO1446" s="77">
        <f t="shared" si="2312"/>
        <v>4</v>
      </c>
      <c r="BP1446" s="77">
        <f t="shared" si="2312"/>
        <v>3</v>
      </c>
      <c r="BQ1446" s="91"/>
      <c r="BR1446" s="77">
        <f t="shared" si="2298"/>
        <v>2</v>
      </c>
      <c r="BS1446" s="77">
        <f t="shared" si="2298"/>
        <v>6</v>
      </c>
      <c r="BT1446" s="77">
        <f t="shared" si="2298"/>
        <v>6</v>
      </c>
      <c r="BU1446" s="77">
        <f t="shared" si="2298"/>
        <v>1</v>
      </c>
      <c r="BV1446" s="77">
        <f t="shared" si="2298"/>
        <v>3</v>
      </c>
      <c r="BW1446" s="77">
        <f t="shared" si="2298"/>
        <v>5</v>
      </c>
      <c r="BX1446" s="77">
        <f t="shared" si="2298"/>
        <v>4</v>
      </c>
      <c r="BY1446" s="77">
        <f t="shared" si="2298"/>
        <v>7</v>
      </c>
      <c r="BZ1446" s="77">
        <f t="shared" si="2298"/>
        <v>4</v>
      </c>
      <c r="CA1446" s="92">
        <f t="shared" si="2298"/>
        <v>9</v>
      </c>
      <c r="CB1446" s="77" t="str">
        <f t="shared" si="2298"/>
        <v/>
      </c>
      <c r="CC1446" s="77" t="str">
        <f t="shared" si="2298"/>
        <v/>
      </c>
      <c r="CD1446" s="77" t="str">
        <f t="shared" si="2298"/>
        <v/>
      </c>
      <c r="CE1446" s="56"/>
      <c r="CF1446" s="56"/>
      <c r="CG1446" s="56"/>
      <c r="CH1446" s="56"/>
      <c r="CI1446" s="56"/>
      <c r="CJ1446" s="78"/>
      <c r="CK1446" s="90">
        <f t="shared" si="2313"/>
        <v>0</v>
      </c>
      <c r="CL1446" s="77">
        <f t="shared" si="2313"/>
        <v>0</v>
      </c>
      <c r="CM1446" s="77">
        <f t="shared" si="2313"/>
        <v>0</v>
      </c>
      <c r="CN1446" s="77">
        <f t="shared" si="2313"/>
        <v>1</v>
      </c>
      <c r="CO1446" s="77">
        <f t="shared" si="2313"/>
        <v>2</v>
      </c>
      <c r="CP1446" s="91"/>
      <c r="CQ1446" s="77">
        <f t="shared" si="2299"/>
        <v>0</v>
      </c>
      <c r="CR1446" s="77">
        <f t="shared" si="2299"/>
        <v>1</v>
      </c>
      <c r="CS1446" s="77">
        <f t="shared" si="2299"/>
        <v>0</v>
      </c>
      <c r="CT1446" s="77">
        <f t="shared" si="2299"/>
        <v>2</v>
      </c>
      <c r="CU1446" s="77">
        <f t="shared" si="2299"/>
        <v>1</v>
      </c>
      <c r="CV1446" s="77">
        <f t="shared" si="2299"/>
        <v>0</v>
      </c>
      <c r="CW1446" s="77">
        <f t="shared" si="2299"/>
        <v>1</v>
      </c>
      <c r="CX1446" s="77">
        <f t="shared" si="2299"/>
        <v>2</v>
      </c>
      <c r="CY1446" s="77">
        <f t="shared" si="2299"/>
        <v>3</v>
      </c>
      <c r="CZ1446" s="92">
        <f t="shared" si="2299"/>
        <v>0</v>
      </c>
      <c r="DA1446" s="77" t="str">
        <f t="shared" si="2299"/>
        <v/>
      </c>
      <c r="DB1446" s="77" t="str">
        <f t="shared" si="2299"/>
        <v/>
      </c>
      <c r="DC1446" s="77" t="str">
        <f t="shared" si="2299"/>
        <v/>
      </c>
      <c r="DD1446" s="56"/>
      <c r="DE1446" s="56"/>
      <c r="DF1446" s="56"/>
      <c r="DG1446" s="56"/>
      <c r="DH1446" s="56"/>
      <c r="DJ1446" s="90" t="str">
        <f t="shared" si="2314"/>
        <v>H</v>
      </c>
      <c r="DK1446" s="77" t="str">
        <f t="shared" si="2314"/>
        <v>H</v>
      </c>
      <c r="DL1446" s="77" t="str">
        <f t="shared" si="2314"/>
        <v>H</v>
      </c>
      <c r="DM1446" s="77" t="str">
        <f t="shared" si="2314"/>
        <v>H</v>
      </c>
      <c r="DN1446" s="77" t="str">
        <f t="shared" si="2314"/>
        <v>H</v>
      </c>
      <c r="DO1446" s="91"/>
      <c r="DP1446" s="77" t="str">
        <f t="shared" si="2300"/>
        <v>H</v>
      </c>
      <c r="DQ1446" s="77" t="str">
        <f t="shared" si="2300"/>
        <v>H</v>
      </c>
      <c r="DR1446" s="77" t="str">
        <f t="shared" si="2300"/>
        <v>H</v>
      </c>
      <c r="DS1446" s="77" t="str">
        <f t="shared" si="2300"/>
        <v>A</v>
      </c>
      <c r="DT1446" s="77" t="str">
        <f t="shared" si="2300"/>
        <v>H</v>
      </c>
      <c r="DU1446" s="77" t="str">
        <f t="shared" si="2300"/>
        <v>H</v>
      </c>
      <c r="DV1446" s="77" t="str">
        <f t="shared" si="2300"/>
        <v>H</v>
      </c>
      <c r="DW1446" s="77" t="str">
        <f t="shared" si="2300"/>
        <v>H</v>
      </c>
      <c r="DX1446" s="77" t="str">
        <f t="shared" si="2300"/>
        <v>H</v>
      </c>
      <c r="DY1446" s="92" t="str">
        <f t="shared" si="2300"/>
        <v>H</v>
      </c>
      <c r="DZ1446" s="56" t="str">
        <f t="shared" si="2300"/>
        <v/>
      </c>
      <c r="EA1446" s="56" t="str">
        <f t="shared" si="2300"/>
        <v/>
      </c>
      <c r="EB1446" s="56" t="str">
        <f t="shared" si="2300"/>
        <v/>
      </c>
      <c r="EC1446" s="56"/>
      <c r="ED1446" s="56"/>
      <c r="EE1446" s="56"/>
      <c r="EF1446" s="56"/>
      <c r="EG1446" s="56"/>
      <c r="EI1446" s="53" t="str">
        <f t="shared" si="2301"/>
        <v>Dover Athletic</v>
      </c>
      <c r="EJ1446" s="79">
        <f t="shared" si="2315"/>
        <v>30</v>
      </c>
      <c r="EK1446" s="80">
        <f t="shared" si="2316"/>
        <v>14</v>
      </c>
      <c r="EL1446" s="80">
        <f t="shared" si="2317"/>
        <v>0</v>
      </c>
      <c r="EM1446" s="80">
        <f t="shared" si="2318"/>
        <v>1</v>
      </c>
      <c r="EN1446" s="80">
        <f>COUNTIF(DO$1441:DO$1456,"A")</f>
        <v>10</v>
      </c>
      <c r="EO1446" s="80">
        <f>COUNTIF(DO$1441:DO$1456,"D")</f>
        <v>3</v>
      </c>
      <c r="EP1446" s="80">
        <f>COUNTIF(DO$1441:DO$1456,"H")</f>
        <v>2</v>
      </c>
      <c r="EQ1446" s="79">
        <f t="shared" si="2319"/>
        <v>24</v>
      </c>
      <c r="ER1446" s="79">
        <f t="shared" si="2302"/>
        <v>3</v>
      </c>
      <c r="ES1446" s="79">
        <f t="shared" si="2302"/>
        <v>3</v>
      </c>
      <c r="ET1446" s="81">
        <f>SUM($BL1446:$CI1446)+SUM(CP$1441:CP$1456)</f>
        <v>105</v>
      </c>
      <c r="EU1446" s="81">
        <f>SUM($CK1446:$DH1446)+SUM(BQ$1441:BQ$1456)</f>
        <v>30</v>
      </c>
      <c r="EV1446" s="79">
        <f t="shared" si="2320"/>
        <v>75</v>
      </c>
      <c r="EW1446" s="81">
        <f t="shared" si="2321"/>
        <v>75</v>
      </c>
      <c r="EX1446" s="78"/>
      <c r="EY1446" s="80">
        <f t="shared" si="2303"/>
        <v>30</v>
      </c>
      <c r="EZ1446" s="80">
        <f t="shared" si="2304"/>
        <v>24</v>
      </c>
      <c r="FA1446" s="80">
        <f t="shared" si="2305"/>
        <v>3</v>
      </c>
      <c r="FB1446" s="80">
        <f t="shared" si="2306"/>
        <v>3</v>
      </c>
      <c r="FC1446" s="80">
        <f t="shared" si="2307"/>
        <v>105</v>
      </c>
      <c r="FD1446" s="80">
        <f t="shared" si="2308"/>
        <v>30</v>
      </c>
      <c r="FE1446" s="80">
        <f t="shared" si="2309"/>
        <v>75</v>
      </c>
      <c r="FF1446" s="80">
        <f t="shared" si="2310"/>
        <v>75</v>
      </c>
      <c r="FH1446" s="54">
        <f t="shared" si="2322"/>
        <v>0</v>
      </c>
      <c r="FI1446" s="54">
        <f t="shared" si="2323"/>
        <v>0</v>
      </c>
      <c r="FJ1446" s="54">
        <f t="shared" si="2311"/>
        <v>0</v>
      </c>
      <c r="FK1446" s="54">
        <f t="shared" si="2311"/>
        <v>0</v>
      </c>
      <c r="FL1446" s="54">
        <f t="shared" si="2311"/>
        <v>0</v>
      </c>
      <c r="FM1446" s="54">
        <f t="shared" si="2311"/>
        <v>0</v>
      </c>
      <c r="FN1446" s="54">
        <f t="shared" si="2311"/>
        <v>0</v>
      </c>
      <c r="FO1446" s="54">
        <f t="shared" si="2311"/>
        <v>0</v>
      </c>
      <c r="FQ1446" s="54" t="str">
        <f t="shared" si="2295"/>
        <v/>
      </c>
      <c r="FR1446" s="54" t="str">
        <f t="shared" si="2296"/>
        <v/>
      </c>
      <c r="FS1446" s="54" t="str">
        <f t="shared" si="2267"/>
        <v/>
      </c>
      <c r="FT1446" s="54" t="str">
        <f t="shared" si="2267"/>
        <v/>
      </c>
      <c r="FU1446" s="54" t="str">
        <f t="shared" si="2267"/>
        <v/>
      </c>
      <c r="FV1446" s="54" t="str">
        <f t="shared" si="2267"/>
        <v/>
      </c>
      <c r="FW1446" s="54" t="str">
        <f t="shared" si="2267"/>
        <v/>
      </c>
      <c r="FX1446" s="54" t="str">
        <f t="shared" si="2267"/>
        <v/>
      </c>
      <c r="FZ1446" s="58"/>
      <c r="GA1446" s="59"/>
      <c r="GB1446" s="60"/>
      <c r="GC1446" s="58"/>
      <c r="GD1446" s="59"/>
      <c r="GE1446" s="61"/>
      <c r="GF1446" s="58"/>
      <c r="GG1446" s="61"/>
      <c r="GH1446" s="61"/>
    </row>
    <row r="1447" spans="1:192" s="54" customFormat="1" ht="12" x14ac:dyDescent="0.25">
      <c r="A1447" s="54">
        <v>7</v>
      </c>
      <c r="B1447" s="54" t="s">
        <v>2002</v>
      </c>
      <c r="C1447" s="67">
        <v>30</v>
      </c>
      <c r="D1447" s="67">
        <v>12</v>
      </c>
      <c r="E1447" s="67">
        <v>11</v>
      </c>
      <c r="F1447" s="67">
        <v>7</v>
      </c>
      <c r="G1447" s="67">
        <v>60</v>
      </c>
      <c r="H1447" s="67">
        <v>46</v>
      </c>
      <c r="I1447" s="68">
        <v>47</v>
      </c>
      <c r="J1447" s="56">
        <f t="shared" si="2297"/>
        <v>14</v>
      </c>
      <c r="L1447" s="82" t="s">
        <v>1363</v>
      </c>
      <c r="M1447" s="253" t="s">
        <v>186</v>
      </c>
      <c r="N1447" s="59" t="s">
        <v>59</v>
      </c>
      <c r="O1447" s="59" t="s">
        <v>62</v>
      </c>
      <c r="P1447" s="59" t="s">
        <v>99</v>
      </c>
      <c r="Q1447" s="59" t="s">
        <v>176</v>
      </c>
      <c r="R1447" s="59" t="s">
        <v>149</v>
      </c>
      <c r="S1447" s="83"/>
      <c r="T1447" s="59" t="s">
        <v>149</v>
      </c>
      <c r="U1447" s="59" t="s">
        <v>177</v>
      </c>
      <c r="V1447" s="59" t="s">
        <v>304</v>
      </c>
      <c r="W1447" s="59" t="s">
        <v>219</v>
      </c>
      <c r="X1447" s="59" t="s">
        <v>331</v>
      </c>
      <c r="Y1447" s="59" t="s">
        <v>103</v>
      </c>
      <c r="Z1447" s="59" t="s">
        <v>410</v>
      </c>
      <c r="AA1447" s="59" t="s">
        <v>101</v>
      </c>
      <c r="AB1447" s="85" t="s">
        <v>206</v>
      </c>
      <c r="AL1447" s="82" t="s">
        <v>1363</v>
      </c>
      <c r="AM1447" s="253" t="s">
        <v>586</v>
      </c>
      <c r="AN1447" s="59" t="s">
        <v>266</v>
      </c>
      <c r="AO1447" s="59" t="s">
        <v>255</v>
      </c>
      <c r="AP1447" s="59" t="s">
        <v>573</v>
      </c>
      <c r="AQ1447" s="59" t="s">
        <v>284</v>
      </c>
      <c r="AR1447" s="59" t="s">
        <v>264</v>
      </c>
      <c r="AS1447" s="83"/>
      <c r="AT1447" s="59" t="s">
        <v>246</v>
      </c>
      <c r="AU1447" s="59" t="s">
        <v>95</v>
      </c>
      <c r="AV1447" s="59" t="s">
        <v>576</v>
      </c>
      <c r="AW1447" s="59" t="s">
        <v>480</v>
      </c>
      <c r="AX1447" s="59" t="s">
        <v>116</v>
      </c>
      <c r="AY1447" s="59" t="s">
        <v>1171</v>
      </c>
      <c r="AZ1447" s="59" t="s">
        <v>598</v>
      </c>
      <c r="BA1447" s="59" t="s">
        <v>575</v>
      </c>
      <c r="BB1447" s="85" t="s">
        <v>67</v>
      </c>
      <c r="BL1447" s="90">
        <f t="shared" si="2312"/>
        <v>3</v>
      </c>
      <c r="BM1447" s="77">
        <f t="shared" si="2312"/>
        <v>4</v>
      </c>
      <c r="BN1447" s="77">
        <f t="shared" si="2312"/>
        <v>1</v>
      </c>
      <c r="BO1447" s="77">
        <f t="shared" si="2312"/>
        <v>1</v>
      </c>
      <c r="BP1447" s="77">
        <f t="shared" si="2312"/>
        <v>2</v>
      </c>
      <c r="BQ1447" s="77">
        <f t="shared" si="2312"/>
        <v>1</v>
      </c>
      <c r="BR1447" s="91"/>
      <c r="BS1447" s="77">
        <f t="shared" si="2298"/>
        <v>1</v>
      </c>
      <c r="BT1447" s="77">
        <f t="shared" si="2298"/>
        <v>2</v>
      </c>
      <c r="BU1447" s="77">
        <f t="shared" si="2298"/>
        <v>4</v>
      </c>
      <c r="BV1447" s="77">
        <f t="shared" si="2298"/>
        <v>0</v>
      </c>
      <c r="BW1447" s="77">
        <f t="shared" si="2298"/>
        <v>3</v>
      </c>
      <c r="BX1447" s="77">
        <f t="shared" si="2298"/>
        <v>1</v>
      </c>
      <c r="BY1447" s="77">
        <f t="shared" si="2298"/>
        <v>2</v>
      </c>
      <c r="BZ1447" s="77">
        <f t="shared" si="2298"/>
        <v>3</v>
      </c>
      <c r="CA1447" s="92">
        <f t="shared" si="2298"/>
        <v>1</v>
      </c>
      <c r="CB1447" s="77" t="str">
        <f t="shared" si="2298"/>
        <v/>
      </c>
      <c r="CC1447" s="77" t="str">
        <f t="shared" si="2298"/>
        <v/>
      </c>
      <c r="CD1447" s="77" t="str">
        <f t="shared" si="2298"/>
        <v/>
      </c>
      <c r="CE1447" s="56"/>
      <c r="CF1447" s="56"/>
      <c r="CG1447" s="56"/>
      <c r="CH1447" s="56"/>
      <c r="CI1447" s="56"/>
      <c r="CJ1447" s="78"/>
      <c r="CK1447" s="90">
        <f t="shared" si="2313"/>
        <v>4</v>
      </c>
      <c r="CL1447" s="77">
        <f t="shared" si="2313"/>
        <v>0</v>
      </c>
      <c r="CM1447" s="77">
        <f t="shared" si="2313"/>
        <v>1</v>
      </c>
      <c r="CN1447" s="77">
        <f t="shared" si="2313"/>
        <v>0</v>
      </c>
      <c r="CO1447" s="77">
        <f t="shared" si="2313"/>
        <v>3</v>
      </c>
      <c r="CP1447" s="77">
        <f t="shared" si="2313"/>
        <v>5</v>
      </c>
      <c r="CQ1447" s="91"/>
      <c r="CR1447" s="77">
        <f t="shared" si="2299"/>
        <v>5</v>
      </c>
      <c r="CS1447" s="77">
        <f t="shared" si="2299"/>
        <v>0</v>
      </c>
      <c r="CT1447" s="77">
        <f t="shared" si="2299"/>
        <v>2</v>
      </c>
      <c r="CU1447" s="77">
        <f t="shared" si="2299"/>
        <v>6</v>
      </c>
      <c r="CV1447" s="77">
        <f t="shared" si="2299"/>
        <v>5</v>
      </c>
      <c r="CW1447" s="77">
        <f t="shared" si="2299"/>
        <v>3</v>
      </c>
      <c r="CX1447" s="77">
        <f t="shared" si="2299"/>
        <v>6</v>
      </c>
      <c r="CY1447" s="77">
        <f t="shared" si="2299"/>
        <v>2</v>
      </c>
      <c r="CZ1447" s="92">
        <f t="shared" si="2299"/>
        <v>4</v>
      </c>
      <c r="DA1447" s="77" t="str">
        <f t="shared" si="2299"/>
        <v/>
      </c>
      <c r="DB1447" s="77" t="str">
        <f t="shared" si="2299"/>
        <v/>
      </c>
      <c r="DC1447" s="77" t="str">
        <f t="shared" si="2299"/>
        <v/>
      </c>
      <c r="DD1447" s="56"/>
      <c r="DE1447" s="56"/>
      <c r="DF1447" s="56"/>
      <c r="DG1447" s="56"/>
      <c r="DH1447" s="56"/>
      <c r="DJ1447" s="90" t="str">
        <f t="shared" si="2314"/>
        <v>A</v>
      </c>
      <c r="DK1447" s="77" t="str">
        <f t="shared" si="2314"/>
        <v>H</v>
      </c>
      <c r="DL1447" s="77" t="str">
        <f t="shared" si="2314"/>
        <v>D</v>
      </c>
      <c r="DM1447" s="77" t="str">
        <f t="shared" si="2314"/>
        <v>H</v>
      </c>
      <c r="DN1447" s="77" t="str">
        <f t="shared" si="2314"/>
        <v>A</v>
      </c>
      <c r="DO1447" s="77" t="str">
        <f t="shared" si="2314"/>
        <v>A</v>
      </c>
      <c r="DP1447" s="91"/>
      <c r="DQ1447" s="77" t="str">
        <f t="shared" si="2300"/>
        <v>A</v>
      </c>
      <c r="DR1447" s="77" t="str">
        <f t="shared" si="2300"/>
        <v>H</v>
      </c>
      <c r="DS1447" s="77" t="str">
        <f t="shared" si="2300"/>
        <v>H</v>
      </c>
      <c r="DT1447" s="77" t="str">
        <f t="shared" si="2300"/>
        <v>A</v>
      </c>
      <c r="DU1447" s="77" t="str">
        <f t="shared" si="2300"/>
        <v>A</v>
      </c>
      <c r="DV1447" s="77" t="str">
        <f t="shared" si="2300"/>
        <v>A</v>
      </c>
      <c r="DW1447" s="77" t="str">
        <f t="shared" si="2300"/>
        <v>A</v>
      </c>
      <c r="DX1447" s="77" t="str">
        <f t="shared" si="2300"/>
        <v>H</v>
      </c>
      <c r="DY1447" s="92" t="str">
        <f t="shared" si="2300"/>
        <v>A</v>
      </c>
      <c r="DZ1447" s="56" t="str">
        <f t="shared" si="2300"/>
        <v/>
      </c>
      <c r="EA1447" s="56" t="str">
        <f t="shared" si="2300"/>
        <v/>
      </c>
      <c r="EB1447" s="56" t="str">
        <f t="shared" si="2300"/>
        <v/>
      </c>
      <c r="EC1447" s="56"/>
      <c r="ED1447" s="56"/>
      <c r="EE1447" s="56"/>
      <c r="EF1447" s="56"/>
      <c r="EG1447" s="56"/>
      <c r="EI1447" s="53" t="str">
        <f t="shared" si="2301"/>
        <v>Epsom &amp; Ewell</v>
      </c>
      <c r="EJ1447" s="79">
        <f t="shared" si="2315"/>
        <v>30</v>
      </c>
      <c r="EK1447" s="80">
        <f t="shared" si="2316"/>
        <v>5</v>
      </c>
      <c r="EL1447" s="80">
        <f t="shared" si="2317"/>
        <v>1</v>
      </c>
      <c r="EM1447" s="80">
        <f t="shared" si="2318"/>
        <v>9</v>
      </c>
      <c r="EN1447" s="80">
        <f>COUNTIF(DP$1441:DP$1456,"A")</f>
        <v>4</v>
      </c>
      <c r="EO1447" s="80">
        <f>COUNTIF(DP$1441:DP$1456,"D")</f>
        <v>3</v>
      </c>
      <c r="EP1447" s="80">
        <f>COUNTIF(DP$1441:DP$1456,"H")</f>
        <v>8</v>
      </c>
      <c r="EQ1447" s="79">
        <f t="shared" si="2319"/>
        <v>9</v>
      </c>
      <c r="ER1447" s="79">
        <f t="shared" si="2302"/>
        <v>4</v>
      </c>
      <c r="ES1447" s="79">
        <f t="shared" si="2302"/>
        <v>17</v>
      </c>
      <c r="ET1447" s="81">
        <f>SUM($BL1447:$CI1447)+SUM(CQ$1441:CQ$1456)</f>
        <v>58</v>
      </c>
      <c r="EU1447" s="81">
        <f>SUM($CK1447:$DH1447)+SUM(BR$1441:BR$1456)</f>
        <v>83</v>
      </c>
      <c r="EV1447" s="79">
        <f t="shared" si="2320"/>
        <v>31</v>
      </c>
      <c r="EW1447" s="81">
        <f t="shared" si="2321"/>
        <v>-25</v>
      </c>
      <c r="EX1447" s="78"/>
      <c r="EY1447" s="80">
        <f t="shared" si="2303"/>
        <v>30</v>
      </c>
      <c r="EZ1447" s="80">
        <f t="shared" si="2304"/>
        <v>9</v>
      </c>
      <c r="FA1447" s="80">
        <f t="shared" si="2305"/>
        <v>4</v>
      </c>
      <c r="FB1447" s="80">
        <f t="shared" si="2306"/>
        <v>17</v>
      </c>
      <c r="FC1447" s="80">
        <f t="shared" si="2307"/>
        <v>58</v>
      </c>
      <c r="FD1447" s="80">
        <f t="shared" si="2308"/>
        <v>83</v>
      </c>
      <c r="FE1447" s="80">
        <f t="shared" si="2309"/>
        <v>31</v>
      </c>
      <c r="FF1447" s="80">
        <f t="shared" si="2310"/>
        <v>-25</v>
      </c>
      <c r="FH1447" s="54">
        <f t="shared" si="2322"/>
        <v>0</v>
      </c>
      <c r="FI1447" s="54">
        <f t="shared" si="2323"/>
        <v>0</v>
      </c>
      <c r="FJ1447" s="54">
        <f t="shared" si="2311"/>
        <v>0</v>
      </c>
      <c r="FK1447" s="54">
        <f t="shared" si="2311"/>
        <v>0</v>
      </c>
      <c r="FL1447" s="54">
        <f t="shared" si="2311"/>
        <v>0</v>
      </c>
      <c r="FM1447" s="54">
        <f t="shared" si="2311"/>
        <v>0</v>
      </c>
      <c r="FN1447" s="54">
        <f t="shared" si="2311"/>
        <v>0</v>
      </c>
      <c r="FO1447" s="54">
        <f t="shared" si="2311"/>
        <v>0</v>
      </c>
      <c r="FQ1447" s="54" t="str">
        <f t="shared" si="2295"/>
        <v/>
      </c>
      <c r="FR1447" s="54" t="str">
        <f t="shared" si="2296"/>
        <v/>
      </c>
      <c r="FS1447" s="54" t="str">
        <f t="shared" si="2267"/>
        <v/>
      </c>
      <c r="FT1447" s="54" t="str">
        <f t="shared" si="2267"/>
        <v/>
      </c>
      <c r="FU1447" s="54" t="str">
        <f t="shared" si="2267"/>
        <v/>
      </c>
      <c r="FV1447" s="54" t="str">
        <f t="shared" si="2267"/>
        <v/>
      </c>
      <c r="FW1447" s="54" t="str">
        <f t="shared" si="2267"/>
        <v/>
      </c>
      <c r="FX1447" s="54" t="str">
        <f t="shared" si="2267"/>
        <v/>
      </c>
      <c r="FZ1447" s="58"/>
      <c r="GA1447" s="59"/>
      <c r="GB1447" s="60"/>
      <c r="GC1447" s="58"/>
      <c r="GD1447" s="59"/>
      <c r="GE1447" s="61"/>
      <c r="GF1447" s="58"/>
      <c r="GG1447" s="61"/>
      <c r="GH1447" s="61"/>
    </row>
    <row r="1448" spans="1:192" s="54" customFormat="1" ht="12" x14ac:dyDescent="0.25">
      <c r="A1448" s="54">
        <v>8</v>
      </c>
      <c r="B1448" s="54" t="s">
        <v>1910</v>
      </c>
      <c r="C1448" s="67">
        <v>30</v>
      </c>
      <c r="D1448" s="67">
        <v>12</v>
      </c>
      <c r="E1448" s="67">
        <v>5</v>
      </c>
      <c r="F1448" s="67">
        <v>13</v>
      </c>
      <c r="G1448" s="67">
        <v>48</v>
      </c>
      <c r="H1448" s="67">
        <v>51</v>
      </c>
      <c r="I1448" s="68">
        <v>41</v>
      </c>
      <c r="J1448" s="56">
        <f t="shared" si="2297"/>
        <v>-3</v>
      </c>
      <c r="L1448" s="82" t="s">
        <v>1822</v>
      </c>
      <c r="M1448" s="253" t="s">
        <v>74</v>
      </c>
      <c r="N1448" s="59" t="s">
        <v>206</v>
      </c>
      <c r="O1448" s="59" t="s">
        <v>59</v>
      </c>
      <c r="P1448" s="59" t="s">
        <v>60</v>
      </c>
      <c r="Q1448" s="59" t="s">
        <v>76</v>
      </c>
      <c r="R1448" s="59" t="s">
        <v>103</v>
      </c>
      <c r="S1448" s="59" t="s">
        <v>178</v>
      </c>
      <c r="T1448" s="83"/>
      <c r="U1448" s="59" t="s">
        <v>416</v>
      </c>
      <c r="V1448" s="59" t="s">
        <v>124</v>
      </c>
      <c r="W1448" s="59" t="s">
        <v>103</v>
      </c>
      <c r="X1448" s="59" t="s">
        <v>85</v>
      </c>
      <c r="Y1448" s="59" t="s">
        <v>200</v>
      </c>
      <c r="Z1448" s="59" t="s">
        <v>99</v>
      </c>
      <c r="AA1448" s="59" t="s">
        <v>76</v>
      </c>
      <c r="AB1448" s="85" t="s">
        <v>148</v>
      </c>
      <c r="AL1448" s="82" t="s">
        <v>1822</v>
      </c>
      <c r="AM1448" s="253" t="s">
        <v>65</v>
      </c>
      <c r="AN1448" s="59" t="s">
        <v>104</v>
      </c>
      <c r="AO1448" s="59" t="s">
        <v>80</v>
      </c>
      <c r="AP1448" s="59" t="s">
        <v>68</v>
      </c>
      <c r="AQ1448" s="59" t="s">
        <v>1095</v>
      </c>
      <c r="AR1448" s="59" t="s">
        <v>458</v>
      </c>
      <c r="AS1448" s="59" t="s">
        <v>91</v>
      </c>
      <c r="AT1448" s="83"/>
      <c r="AU1448" s="59" t="s">
        <v>90</v>
      </c>
      <c r="AV1448" s="59" t="s">
        <v>114</v>
      </c>
      <c r="AW1448" s="59" t="s">
        <v>92</v>
      </c>
      <c r="AX1448" s="59" t="s">
        <v>78</v>
      </c>
      <c r="AY1448" s="59" t="s">
        <v>105</v>
      </c>
      <c r="AZ1448" s="59" t="s">
        <v>447</v>
      </c>
      <c r="BA1448" s="59" t="s">
        <v>2003</v>
      </c>
      <c r="BB1448" s="85" t="s">
        <v>113</v>
      </c>
      <c r="BL1448" s="90">
        <f t="shared" si="2312"/>
        <v>1</v>
      </c>
      <c r="BM1448" s="77">
        <f t="shared" si="2312"/>
        <v>1</v>
      </c>
      <c r="BN1448" s="77">
        <f t="shared" si="2312"/>
        <v>4</v>
      </c>
      <c r="BO1448" s="77">
        <f t="shared" si="2312"/>
        <v>4</v>
      </c>
      <c r="BP1448" s="77">
        <f t="shared" si="2312"/>
        <v>0</v>
      </c>
      <c r="BQ1448" s="77">
        <f t="shared" si="2312"/>
        <v>1</v>
      </c>
      <c r="BR1448" s="77">
        <f t="shared" si="2312"/>
        <v>6</v>
      </c>
      <c r="BS1448" s="91"/>
      <c r="BT1448" s="77">
        <f t="shared" si="2298"/>
        <v>6</v>
      </c>
      <c r="BU1448" s="77">
        <f t="shared" si="2298"/>
        <v>0</v>
      </c>
      <c r="BV1448" s="77">
        <f t="shared" si="2298"/>
        <v>1</v>
      </c>
      <c r="BW1448" s="77">
        <f t="shared" si="2298"/>
        <v>0</v>
      </c>
      <c r="BX1448" s="77">
        <f t="shared" si="2298"/>
        <v>2</v>
      </c>
      <c r="BY1448" s="77">
        <f t="shared" si="2298"/>
        <v>1</v>
      </c>
      <c r="BZ1448" s="77">
        <f t="shared" si="2298"/>
        <v>0</v>
      </c>
      <c r="CA1448" s="92">
        <f t="shared" si="2298"/>
        <v>0</v>
      </c>
      <c r="CB1448" s="77" t="str">
        <f t="shared" si="2298"/>
        <v/>
      </c>
      <c r="CC1448" s="77" t="str">
        <f t="shared" si="2298"/>
        <v/>
      </c>
      <c r="CD1448" s="77" t="str">
        <f t="shared" si="2298"/>
        <v/>
      </c>
      <c r="CE1448" s="56"/>
      <c r="CF1448" s="56"/>
      <c r="CG1448" s="56"/>
      <c r="CH1448" s="56"/>
      <c r="CI1448" s="56"/>
      <c r="CJ1448" s="78"/>
      <c r="CK1448" s="90">
        <f t="shared" si="2313"/>
        <v>2</v>
      </c>
      <c r="CL1448" s="77">
        <f t="shared" si="2313"/>
        <v>4</v>
      </c>
      <c r="CM1448" s="77">
        <f t="shared" si="2313"/>
        <v>0</v>
      </c>
      <c r="CN1448" s="77">
        <f t="shared" si="2313"/>
        <v>1</v>
      </c>
      <c r="CO1448" s="77">
        <f t="shared" si="2313"/>
        <v>2</v>
      </c>
      <c r="CP1448" s="77">
        <f t="shared" si="2313"/>
        <v>3</v>
      </c>
      <c r="CQ1448" s="77">
        <f t="shared" si="2313"/>
        <v>1</v>
      </c>
      <c r="CR1448" s="91"/>
      <c r="CS1448" s="77">
        <f t="shared" si="2299"/>
        <v>2</v>
      </c>
      <c r="CT1448" s="77">
        <f t="shared" si="2299"/>
        <v>0</v>
      </c>
      <c r="CU1448" s="77">
        <f t="shared" si="2299"/>
        <v>3</v>
      </c>
      <c r="CV1448" s="77">
        <f t="shared" si="2299"/>
        <v>4</v>
      </c>
      <c r="CW1448" s="77">
        <f t="shared" si="2299"/>
        <v>2</v>
      </c>
      <c r="CX1448" s="77">
        <f t="shared" si="2299"/>
        <v>0</v>
      </c>
      <c r="CY1448" s="77">
        <f t="shared" si="2299"/>
        <v>2</v>
      </c>
      <c r="CZ1448" s="92">
        <f t="shared" si="2299"/>
        <v>1</v>
      </c>
      <c r="DA1448" s="77" t="str">
        <f t="shared" si="2299"/>
        <v/>
      </c>
      <c r="DB1448" s="77" t="str">
        <f t="shared" si="2299"/>
        <v/>
      </c>
      <c r="DC1448" s="77" t="str">
        <f t="shared" si="2299"/>
        <v/>
      </c>
      <c r="DD1448" s="56"/>
      <c r="DE1448" s="56"/>
      <c r="DF1448" s="56"/>
      <c r="DG1448" s="56"/>
      <c r="DH1448" s="56"/>
      <c r="DJ1448" s="90" t="str">
        <f t="shared" si="2314"/>
        <v>A</v>
      </c>
      <c r="DK1448" s="77" t="str">
        <f t="shared" si="2314"/>
        <v>A</v>
      </c>
      <c r="DL1448" s="77" t="str">
        <f t="shared" si="2314"/>
        <v>H</v>
      </c>
      <c r="DM1448" s="77" t="str">
        <f t="shared" si="2314"/>
        <v>H</v>
      </c>
      <c r="DN1448" s="77" t="str">
        <f t="shared" si="2314"/>
        <v>A</v>
      </c>
      <c r="DO1448" s="77" t="str">
        <f t="shared" si="2314"/>
        <v>A</v>
      </c>
      <c r="DP1448" s="77" t="str">
        <f t="shared" si="2314"/>
        <v>H</v>
      </c>
      <c r="DQ1448" s="91"/>
      <c r="DR1448" s="77" t="str">
        <f t="shared" si="2300"/>
        <v>H</v>
      </c>
      <c r="DS1448" s="77" t="str">
        <f t="shared" si="2300"/>
        <v>D</v>
      </c>
      <c r="DT1448" s="77" t="str">
        <f t="shared" si="2300"/>
        <v>A</v>
      </c>
      <c r="DU1448" s="77" t="str">
        <f t="shared" si="2300"/>
        <v>A</v>
      </c>
      <c r="DV1448" s="77" t="str">
        <f t="shared" si="2300"/>
        <v>D</v>
      </c>
      <c r="DW1448" s="77" t="str">
        <f t="shared" si="2300"/>
        <v>H</v>
      </c>
      <c r="DX1448" s="77" t="str">
        <f t="shared" si="2300"/>
        <v>A</v>
      </c>
      <c r="DY1448" s="92" t="str">
        <f t="shared" si="2300"/>
        <v>A</v>
      </c>
      <c r="DZ1448" s="56" t="str">
        <f t="shared" si="2300"/>
        <v/>
      </c>
      <c r="EA1448" s="56" t="str">
        <f t="shared" si="2300"/>
        <v/>
      </c>
      <c r="EB1448" s="56" t="str">
        <f t="shared" si="2300"/>
        <v/>
      </c>
      <c r="EC1448" s="56"/>
      <c r="ED1448" s="56"/>
      <c r="EE1448" s="56"/>
      <c r="EF1448" s="56"/>
      <c r="EG1448" s="56"/>
      <c r="EI1448" s="53" t="str">
        <f t="shared" si="2301"/>
        <v>Fleet Town</v>
      </c>
      <c r="EJ1448" s="79">
        <f t="shared" si="2315"/>
        <v>30</v>
      </c>
      <c r="EK1448" s="80">
        <f t="shared" si="2316"/>
        <v>5</v>
      </c>
      <c r="EL1448" s="80">
        <f t="shared" si="2317"/>
        <v>2</v>
      </c>
      <c r="EM1448" s="80">
        <f t="shared" si="2318"/>
        <v>8</v>
      </c>
      <c r="EN1448" s="80">
        <f>COUNTIF(DQ$1441:DQ$1456,"A")</f>
        <v>4</v>
      </c>
      <c r="EO1448" s="80">
        <f>COUNTIF(DQ$1441:DQ$1456,"D")</f>
        <v>2</v>
      </c>
      <c r="EP1448" s="80">
        <f>COUNTIF(DQ$1441:DQ$1456,"H")</f>
        <v>9</v>
      </c>
      <c r="EQ1448" s="79">
        <f t="shared" si="2319"/>
        <v>9</v>
      </c>
      <c r="ER1448" s="79">
        <f t="shared" si="2302"/>
        <v>4</v>
      </c>
      <c r="ES1448" s="79">
        <f t="shared" si="2302"/>
        <v>17</v>
      </c>
      <c r="ET1448" s="81">
        <f>SUM($BL1448:$CI1448)+SUM(CR$1441:CR$1456)</f>
        <v>54</v>
      </c>
      <c r="EU1448" s="81">
        <f>SUM($CK1448:$DH1448)+SUM(BS$1441:BS$1456)</f>
        <v>68</v>
      </c>
      <c r="EV1448" s="79">
        <f t="shared" si="2320"/>
        <v>31</v>
      </c>
      <c r="EW1448" s="81">
        <f t="shared" si="2321"/>
        <v>-14</v>
      </c>
      <c r="EX1448" s="78"/>
      <c r="EY1448" s="80">
        <f t="shared" si="2303"/>
        <v>30</v>
      </c>
      <c r="EZ1448" s="80">
        <f t="shared" si="2304"/>
        <v>9</v>
      </c>
      <c r="FA1448" s="80">
        <f t="shared" si="2305"/>
        <v>4</v>
      </c>
      <c r="FB1448" s="80">
        <f t="shared" si="2306"/>
        <v>17</v>
      </c>
      <c r="FC1448" s="80">
        <f t="shared" si="2307"/>
        <v>54</v>
      </c>
      <c r="FD1448" s="80">
        <f t="shared" si="2308"/>
        <v>68</v>
      </c>
      <c r="FE1448" s="80">
        <f t="shared" si="2309"/>
        <v>31</v>
      </c>
      <c r="FF1448" s="80">
        <f t="shared" si="2310"/>
        <v>-14</v>
      </c>
      <c r="FH1448" s="54">
        <f t="shared" si="2322"/>
        <v>0</v>
      </c>
      <c r="FI1448" s="54">
        <f t="shared" si="2323"/>
        <v>0</v>
      </c>
      <c r="FJ1448" s="54">
        <f t="shared" si="2311"/>
        <v>0</v>
      </c>
      <c r="FK1448" s="54">
        <f t="shared" si="2311"/>
        <v>0</v>
      </c>
      <c r="FL1448" s="54">
        <f t="shared" si="2311"/>
        <v>0</v>
      </c>
      <c r="FM1448" s="54">
        <f t="shared" si="2311"/>
        <v>0</v>
      </c>
      <c r="FN1448" s="54">
        <f t="shared" si="2311"/>
        <v>0</v>
      </c>
      <c r="FO1448" s="54">
        <f t="shared" si="2311"/>
        <v>0</v>
      </c>
      <c r="FQ1448" s="54" t="str">
        <f t="shared" si="2295"/>
        <v/>
      </c>
      <c r="FR1448" s="54" t="str">
        <f t="shared" si="2296"/>
        <v/>
      </c>
      <c r="FS1448" s="54" t="str">
        <f t="shared" si="2267"/>
        <v/>
      </c>
      <c r="FT1448" s="54" t="str">
        <f t="shared" si="2267"/>
        <v/>
      </c>
      <c r="FU1448" s="54" t="str">
        <f t="shared" si="2267"/>
        <v/>
      </c>
      <c r="FV1448" s="54" t="str">
        <f t="shared" si="2267"/>
        <v/>
      </c>
      <c r="FW1448" s="54" t="str">
        <f t="shared" si="2267"/>
        <v/>
      </c>
      <c r="FX1448" s="54" t="str">
        <f t="shared" si="2267"/>
        <v/>
      </c>
      <c r="FZ1448" s="58"/>
      <c r="GA1448" s="59"/>
      <c r="GB1448" s="60"/>
      <c r="GC1448" s="58"/>
      <c r="GD1448" s="59"/>
      <c r="GE1448" s="61"/>
      <c r="GF1448" s="58"/>
      <c r="GG1448" s="61"/>
      <c r="GH1448" s="61"/>
    </row>
    <row r="1449" spans="1:192" s="54" customFormat="1" ht="12" x14ac:dyDescent="0.25">
      <c r="A1449" s="54">
        <v>9</v>
      </c>
      <c r="B1449" s="54" t="s">
        <v>1851</v>
      </c>
      <c r="C1449" s="67">
        <v>30</v>
      </c>
      <c r="D1449" s="67">
        <v>10</v>
      </c>
      <c r="E1449" s="67">
        <v>6</v>
      </c>
      <c r="F1449" s="67">
        <v>14</v>
      </c>
      <c r="G1449" s="67">
        <v>59</v>
      </c>
      <c r="H1449" s="67">
        <v>61</v>
      </c>
      <c r="I1449" s="68">
        <v>36</v>
      </c>
      <c r="J1449" s="56">
        <f t="shared" si="2297"/>
        <v>-2</v>
      </c>
      <c r="L1449" s="82" t="s">
        <v>1971</v>
      </c>
      <c r="M1449" s="253" t="s">
        <v>273</v>
      </c>
      <c r="N1449" s="59" t="s">
        <v>200</v>
      </c>
      <c r="O1449" s="59" t="s">
        <v>200</v>
      </c>
      <c r="P1449" s="59" t="s">
        <v>101</v>
      </c>
      <c r="Q1449" s="59" t="s">
        <v>148</v>
      </c>
      <c r="R1449" s="59" t="s">
        <v>103</v>
      </c>
      <c r="S1449" s="59" t="s">
        <v>200</v>
      </c>
      <c r="T1449" s="59" t="s">
        <v>89</v>
      </c>
      <c r="U1449" s="83"/>
      <c r="V1449" s="59" t="s">
        <v>62</v>
      </c>
      <c r="W1449" s="59" t="s">
        <v>62</v>
      </c>
      <c r="X1449" s="59" t="s">
        <v>85</v>
      </c>
      <c r="Y1449" s="59" t="s">
        <v>410</v>
      </c>
      <c r="Z1449" s="59" t="s">
        <v>150</v>
      </c>
      <c r="AA1449" s="59" t="s">
        <v>331</v>
      </c>
      <c r="AB1449" s="85" t="s">
        <v>60</v>
      </c>
      <c r="AL1449" s="82" t="s">
        <v>1971</v>
      </c>
      <c r="AM1449" s="253" t="s">
        <v>66</v>
      </c>
      <c r="AN1449" s="59" t="s">
        <v>67</v>
      </c>
      <c r="AO1449" s="59" t="s">
        <v>69</v>
      </c>
      <c r="AP1449" s="59" t="s">
        <v>119</v>
      </c>
      <c r="AQ1449" s="59" t="s">
        <v>92</v>
      </c>
      <c r="AR1449" s="59" t="s">
        <v>1095</v>
      </c>
      <c r="AS1449" s="59" t="s">
        <v>131</v>
      </c>
      <c r="AT1449" s="59" t="s">
        <v>82</v>
      </c>
      <c r="AU1449" s="83"/>
      <c r="AV1449" s="59" t="s">
        <v>115</v>
      </c>
      <c r="AW1449" s="59" t="s">
        <v>1171</v>
      </c>
      <c r="AX1449" s="59" t="s">
        <v>105</v>
      </c>
      <c r="AY1449" s="59" t="s">
        <v>452</v>
      </c>
      <c r="AZ1449" s="59" t="s">
        <v>70</v>
      </c>
      <c r="BA1449" s="59" t="s">
        <v>446</v>
      </c>
      <c r="BB1449" s="85" t="s">
        <v>78</v>
      </c>
      <c r="BL1449" s="90">
        <f t="shared" si="2312"/>
        <v>4</v>
      </c>
      <c r="BM1449" s="77">
        <f t="shared" si="2312"/>
        <v>2</v>
      </c>
      <c r="BN1449" s="77">
        <f t="shared" si="2312"/>
        <v>2</v>
      </c>
      <c r="BO1449" s="77">
        <f t="shared" si="2312"/>
        <v>3</v>
      </c>
      <c r="BP1449" s="77">
        <f t="shared" si="2312"/>
        <v>0</v>
      </c>
      <c r="BQ1449" s="77">
        <f t="shared" si="2312"/>
        <v>1</v>
      </c>
      <c r="BR1449" s="77">
        <f t="shared" si="2312"/>
        <v>2</v>
      </c>
      <c r="BS1449" s="77">
        <f t="shared" si="2312"/>
        <v>3</v>
      </c>
      <c r="BT1449" s="91"/>
      <c r="BU1449" s="77">
        <f t="shared" si="2298"/>
        <v>1</v>
      </c>
      <c r="BV1449" s="77">
        <f t="shared" si="2298"/>
        <v>1</v>
      </c>
      <c r="BW1449" s="77">
        <f t="shared" si="2298"/>
        <v>0</v>
      </c>
      <c r="BX1449" s="77">
        <f t="shared" si="2298"/>
        <v>2</v>
      </c>
      <c r="BY1449" s="77">
        <f t="shared" si="2298"/>
        <v>3</v>
      </c>
      <c r="BZ1449" s="77">
        <f t="shared" si="2298"/>
        <v>3</v>
      </c>
      <c r="CA1449" s="92">
        <f t="shared" si="2298"/>
        <v>4</v>
      </c>
      <c r="CB1449" s="77" t="str">
        <f t="shared" si="2298"/>
        <v/>
      </c>
      <c r="CC1449" s="77" t="str">
        <f t="shared" si="2298"/>
        <v/>
      </c>
      <c r="CD1449" s="77" t="str">
        <f t="shared" si="2298"/>
        <v/>
      </c>
      <c r="CE1449" s="56"/>
      <c r="CF1449" s="56"/>
      <c r="CG1449" s="56"/>
      <c r="CH1449" s="56"/>
      <c r="CI1449" s="56"/>
      <c r="CJ1449" s="163"/>
      <c r="CK1449" s="90">
        <f t="shared" si="2313"/>
        <v>4</v>
      </c>
      <c r="CL1449" s="77">
        <f t="shared" si="2313"/>
        <v>2</v>
      </c>
      <c r="CM1449" s="77">
        <f t="shared" si="2313"/>
        <v>2</v>
      </c>
      <c r="CN1449" s="77">
        <f t="shared" si="2313"/>
        <v>2</v>
      </c>
      <c r="CO1449" s="77">
        <f t="shared" si="2313"/>
        <v>1</v>
      </c>
      <c r="CP1449" s="77">
        <f t="shared" si="2313"/>
        <v>3</v>
      </c>
      <c r="CQ1449" s="77">
        <f t="shared" si="2313"/>
        <v>2</v>
      </c>
      <c r="CR1449" s="77">
        <f t="shared" si="2313"/>
        <v>0</v>
      </c>
      <c r="CS1449" s="91"/>
      <c r="CT1449" s="77">
        <f t="shared" si="2299"/>
        <v>1</v>
      </c>
      <c r="CU1449" s="77">
        <f t="shared" si="2299"/>
        <v>1</v>
      </c>
      <c r="CV1449" s="77">
        <f t="shared" si="2299"/>
        <v>4</v>
      </c>
      <c r="CW1449" s="77">
        <f t="shared" si="2299"/>
        <v>6</v>
      </c>
      <c r="CX1449" s="77">
        <f t="shared" si="2299"/>
        <v>1</v>
      </c>
      <c r="CY1449" s="77">
        <f t="shared" si="2299"/>
        <v>5</v>
      </c>
      <c r="CZ1449" s="92">
        <f t="shared" si="2299"/>
        <v>1</v>
      </c>
      <c r="DA1449" s="77" t="str">
        <f t="shared" si="2299"/>
        <v/>
      </c>
      <c r="DB1449" s="77" t="str">
        <f t="shared" si="2299"/>
        <v/>
      </c>
      <c r="DC1449" s="77" t="str">
        <f t="shared" si="2299"/>
        <v/>
      </c>
      <c r="DD1449" s="56"/>
      <c r="DE1449" s="56"/>
      <c r="DF1449" s="56"/>
      <c r="DG1449" s="56"/>
      <c r="DH1449" s="56"/>
      <c r="DI1449" s="53"/>
      <c r="DJ1449" s="90" t="str">
        <f t="shared" si="2314"/>
        <v>D</v>
      </c>
      <c r="DK1449" s="77" t="str">
        <f t="shared" si="2314"/>
        <v>D</v>
      </c>
      <c r="DL1449" s="77" t="str">
        <f t="shared" si="2314"/>
        <v>D</v>
      </c>
      <c r="DM1449" s="77" t="str">
        <f t="shared" si="2314"/>
        <v>H</v>
      </c>
      <c r="DN1449" s="77" t="str">
        <f t="shared" si="2314"/>
        <v>A</v>
      </c>
      <c r="DO1449" s="77" t="str">
        <f t="shared" si="2314"/>
        <v>A</v>
      </c>
      <c r="DP1449" s="77" t="str">
        <f t="shared" si="2314"/>
        <v>D</v>
      </c>
      <c r="DQ1449" s="77" t="str">
        <f t="shared" si="2314"/>
        <v>H</v>
      </c>
      <c r="DR1449" s="91"/>
      <c r="DS1449" s="77" t="str">
        <f t="shared" si="2300"/>
        <v>D</v>
      </c>
      <c r="DT1449" s="77" t="str">
        <f t="shared" si="2300"/>
        <v>D</v>
      </c>
      <c r="DU1449" s="77" t="str">
        <f t="shared" si="2300"/>
        <v>A</v>
      </c>
      <c r="DV1449" s="77" t="str">
        <f t="shared" si="2300"/>
        <v>A</v>
      </c>
      <c r="DW1449" s="77" t="str">
        <f t="shared" si="2300"/>
        <v>H</v>
      </c>
      <c r="DX1449" s="77" t="str">
        <f t="shared" si="2300"/>
        <v>A</v>
      </c>
      <c r="DY1449" s="92" t="str">
        <f t="shared" si="2300"/>
        <v>H</v>
      </c>
      <c r="DZ1449" s="56" t="str">
        <f t="shared" si="2300"/>
        <v/>
      </c>
      <c r="EA1449" s="56" t="str">
        <f t="shared" si="2300"/>
        <v/>
      </c>
      <c r="EB1449" s="56" t="str">
        <f t="shared" si="2300"/>
        <v/>
      </c>
      <c r="EC1449" s="56"/>
      <c r="ED1449" s="56"/>
      <c r="EE1449" s="56"/>
      <c r="EF1449" s="56"/>
      <c r="EG1449" s="56"/>
      <c r="EH1449" s="53"/>
      <c r="EI1449" s="53" t="str">
        <f t="shared" si="2301"/>
        <v>Godalming &amp; Guildford</v>
      </c>
      <c r="EJ1449" s="79">
        <f t="shared" si="2315"/>
        <v>30</v>
      </c>
      <c r="EK1449" s="80">
        <f t="shared" si="2316"/>
        <v>4</v>
      </c>
      <c r="EL1449" s="80">
        <f t="shared" si="2317"/>
        <v>6</v>
      </c>
      <c r="EM1449" s="80">
        <f t="shared" si="2318"/>
        <v>5</v>
      </c>
      <c r="EN1449" s="80">
        <f>COUNTIF(DR$1441:DR$1456,"A")</f>
        <v>2</v>
      </c>
      <c r="EO1449" s="80">
        <f>COUNTIF(DR$1441:DR$1456,"D")</f>
        <v>1</v>
      </c>
      <c r="EP1449" s="80">
        <f>COUNTIF(DR$1441:DR$1456,"H")</f>
        <v>12</v>
      </c>
      <c r="EQ1449" s="79">
        <f t="shared" si="2319"/>
        <v>6</v>
      </c>
      <c r="ER1449" s="79">
        <f t="shared" si="2302"/>
        <v>7</v>
      </c>
      <c r="ES1449" s="79">
        <f t="shared" si="2302"/>
        <v>17</v>
      </c>
      <c r="ET1449" s="81">
        <f>SUM($BL1449:$CI1449)+SUM(CS$1441:CS$1456)</f>
        <v>52</v>
      </c>
      <c r="EU1449" s="81">
        <f>SUM($CK1449:$DH1449)+SUM(BT$1441:BT$1456)</f>
        <v>92</v>
      </c>
      <c r="EV1449" s="79">
        <f t="shared" si="2320"/>
        <v>25</v>
      </c>
      <c r="EW1449" s="81">
        <f t="shared" si="2321"/>
        <v>-40</v>
      </c>
      <c r="EX1449" s="78"/>
      <c r="EY1449" s="80">
        <f t="shared" si="2303"/>
        <v>30</v>
      </c>
      <c r="EZ1449" s="80">
        <f t="shared" si="2304"/>
        <v>6</v>
      </c>
      <c r="FA1449" s="80">
        <f t="shared" si="2305"/>
        <v>7</v>
      </c>
      <c r="FB1449" s="80">
        <f t="shared" si="2306"/>
        <v>17</v>
      </c>
      <c r="FC1449" s="80">
        <f t="shared" si="2307"/>
        <v>52</v>
      </c>
      <c r="FD1449" s="80">
        <f t="shared" si="2308"/>
        <v>92</v>
      </c>
      <c r="FE1449" s="80">
        <f t="shared" si="2309"/>
        <v>25</v>
      </c>
      <c r="FF1449" s="80">
        <f t="shared" si="2310"/>
        <v>-40</v>
      </c>
      <c r="FG1449" s="53"/>
      <c r="FH1449" s="54">
        <f t="shared" si="2322"/>
        <v>0</v>
      </c>
      <c r="FI1449" s="54">
        <f t="shared" si="2323"/>
        <v>0</v>
      </c>
      <c r="FJ1449" s="54">
        <f t="shared" si="2311"/>
        <v>0</v>
      </c>
      <c r="FK1449" s="54">
        <f t="shared" si="2311"/>
        <v>0</v>
      </c>
      <c r="FL1449" s="54">
        <f t="shared" si="2311"/>
        <v>0</v>
      </c>
      <c r="FM1449" s="54">
        <f t="shared" si="2311"/>
        <v>0</v>
      </c>
      <c r="FN1449" s="54">
        <f t="shared" si="2311"/>
        <v>0</v>
      </c>
      <c r="FO1449" s="54">
        <f t="shared" si="2311"/>
        <v>0</v>
      </c>
      <c r="FQ1449" s="54" t="str">
        <f t="shared" si="2295"/>
        <v/>
      </c>
      <c r="FR1449" s="54" t="str">
        <f t="shared" si="2296"/>
        <v/>
      </c>
      <c r="FS1449" s="54" t="str">
        <f t="shared" si="2267"/>
        <v/>
      </c>
      <c r="FT1449" s="54" t="str">
        <f t="shared" si="2267"/>
        <v/>
      </c>
      <c r="FU1449" s="54" t="str">
        <f t="shared" si="2267"/>
        <v/>
      </c>
      <c r="FV1449" s="54" t="str">
        <f t="shared" si="2267"/>
        <v/>
      </c>
      <c r="FW1449" s="54" t="str">
        <f t="shared" si="2267"/>
        <v/>
      </c>
      <c r="FX1449" s="54" t="str">
        <f t="shared" si="2267"/>
        <v/>
      </c>
      <c r="FZ1449" s="58"/>
      <c r="GA1449" s="59"/>
      <c r="GB1449" s="60"/>
      <c r="GC1449" s="58"/>
      <c r="GD1449" s="59"/>
      <c r="GE1449" s="61"/>
      <c r="GF1449" s="58"/>
      <c r="GG1449" s="61"/>
      <c r="GH1449" s="61"/>
    </row>
    <row r="1450" spans="1:192" s="54" customFormat="1" ht="12" x14ac:dyDescent="0.25">
      <c r="A1450" s="54">
        <v>10</v>
      </c>
      <c r="B1450" s="54" t="s">
        <v>1850</v>
      </c>
      <c r="C1450" s="67">
        <v>30</v>
      </c>
      <c r="D1450" s="67">
        <v>10</v>
      </c>
      <c r="E1450" s="67">
        <v>5</v>
      </c>
      <c r="F1450" s="67">
        <v>15</v>
      </c>
      <c r="G1450" s="67">
        <v>52</v>
      </c>
      <c r="H1450" s="67">
        <v>78</v>
      </c>
      <c r="I1450" s="68">
        <v>35</v>
      </c>
      <c r="J1450" s="56">
        <f t="shared" si="2297"/>
        <v>-26</v>
      </c>
      <c r="L1450" s="82" t="s">
        <v>2002</v>
      </c>
      <c r="M1450" s="253" t="s">
        <v>103</v>
      </c>
      <c r="N1450" s="59" t="s">
        <v>200</v>
      </c>
      <c r="O1450" s="59" t="s">
        <v>416</v>
      </c>
      <c r="P1450" s="59" t="s">
        <v>111</v>
      </c>
      <c r="Q1450" s="59" t="s">
        <v>99</v>
      </c>
      <c r="R1450" s="59" t="s">
        <v>74</v>
      </c>
      <c r="S1450" s="59" t="s">
        <v>423</v>
      </c>
      <c r="T1450" s="59" t="s">
        <v>200</v>
      </c>
      <c r="U1450" s="59" t="s">
        <v>60</v>
      </c>
      <c r="V1450" s="83"/>
      <c r="W1450" s="59" t="s">
        <v>200</v>
      </c>
      <c r="X1450" s="59" t="s">
        <v>62</v>
      </c>
      <c r="Y1450" s="59" t="s">
        <v>89</v>
      </c>
      <c r="Z1450" s="59" t="s">
        <v>148</v>
      </c>
      <c r="AA1450" s="59" t="s">
        <v>124</v>
      </c>
      <c r="AB1450" s="85" t="s">
        <v>58</v>
      </c>
      <c r="AL1450" s="82" t="s">
        <v>2004</v>
      </c>
      <c r="AM1450" s="253" t="s">
        <v>1171</v>
      </c>
      <c r="AN1450" s="59" t="s">
        <v>598</v>
      </c>
      <c r="AO1450" s="59" t="s">
        <v>79</v>
      </c>
      <c r="AP1450" s="59" t="s">
        <v>95</v>
      </c>
      <c r="AQ1450" s="59" t="s">
        <v>66</v>
      </c>
      <c r="AR1450" s="59" t="s">
        <v>113</v>
      </c>
      <c r="AS1450" s="59" t="s">
        <v>90</v>
      </c>
      <c r="AT1450" s="59" t="s">
        <v>120</v>
      </c>
      <c r="AU1450" s="59" t="s">
        <v>80</v>
      </c>
      <c r="AV1450" s="83"/>
      <c r="AW1450" s="59" t="s">
        <v>67</v>
      </c>
      <c r="AX1450" s="59" t="s">
        <v>106</v>
      </c>
      <c r="AY1450" s="59" t="s">
        <v>69</v>
      </c>
      <c r="AZ1450" s="59" t="s">
        <v>119</v>
      </c>
      <c r="BA1450" s="59" t="s">
        <v>131</v>
      </c>
      <c r="BB1450" s="85" t="s">
        <v>92</v>
      </c>
      <c r="BL1450" s="90">
        <f t="shared" si="2312"/>
        <v>1</v>
      </c>
      <c r="BM1450" s="77">
        <f t="shared" si="2312"/>
        <v>2</v>
      </c>
      <c r="BN1450" s="77">
        <f t="shared" si="2312"/>
        <v>6</v>
      </c>
      <c r="BO1450" s="77">
        <f t="shared" si="2312"/>
        <v>5</v>
      </c>
      <c r="BP1450" s="77">
        <f t="shared" si="2312"/>
        <v>1</v>
      </c>
      <c r="BQ1450" s="77">
        <f t="shared" si="2312"/>
        <v>1</v>
      </c>
      <c r="BR1450" s="77">
        <f t="shared" si="2312"/>
        <v>6</v>
      </c>
      <c r="BS1450" s="77">
        <f t="shared" si="2312"/>
        <v>2</v>
      </c>
      <c r="BT1450" s="77">
        <f t="shared" si="2312"/>
        <v>4</v>
      </c>
      <c r="BU1450" s="91"/>
      <c r="BV1450" s="77">
        <f t="shared" si="2298"/>
        <v>2</v>
      </c>
      <c r="BW1450" s="77">
        <f t="shared" si="2298"/>
        <v>1</v>
      </c>
      <c r="BX1450" s="77">
        <f t="shared" si="2298"/>
        <v>3</v>
      </c>
      <c r="BY1450" s="77">
        <f t="shared" si="2298"/>
        <v>0</v>
      </c>
      <c r="BZ1450" s="77">
        <f t="shared" si="2298"/>
        <v>0</v>
      </c>
      <c r="CA1450" s="92">
        <f t="shared" si="2298"/>
        <v>5</v>
      </c>
      <c r="CB1450" s="77" t="str">
        <f t="shared" si="2298"/>
        <v/>
      </c>
      <c r="CC1450" s="77" t="str">
        <f t="shared" si="2298"/>
        <v/>
      </c>
      <c r="CD1450" s="77" t="str">
        <f t="shared" si="2298"/>
        <v/>
      </c>
      <c r="CE1450" s="56"/>
      <c r="CF1450" s="56"/>
      <c r="CG1450" s="56"/>
      <c r="CH1450" s="56"/>
      <c r="CI1450" s="56"/>
      <c r="CJ1450" s="78"/>
      <c r="CK1450" s="90">
        <f t="shared" si="2313"/>
        <v>3</v>
      </c>
      <c r="CL1450" s="77">
        <f t="shared" si="2313"/>
        <v>2</v>
      </c>
      <c r="CM1450" s="77">
        <f t="shared" si="2313"/>
        <v>2</v>
      </c>
      <c r="CN1450" s="77">
        <f t="shared" si="2313"/>
        <v>2</v>
      </c>
      <c r="CO1450" s="77">
        <f t="shared" si="2313"/>
        <v>0</v>
      </c>
      <c r="CP1450" s="77">
        <f t="shared" si="2313"/>
        <v>2</v>
      </c>
      <c r="CQ1450" s="77">
        <f t="shared" si="2313"/>
        <v>3</v>
      </c>
      <c r="CR1450" s="77">
        <f t="shared" si="2313"/>
        <v>2</v>
      </c>
      <c r="CS1450" s="77">
        <f t="shared" si="2313"/>
        <v>1</v>
      </c>
      <c r="CT1450" s="91"/>
      <c r="CU1450" s="77">
        <f t="shared" si="2299"/>
        <v>2</v>
      </c>
      <c r="CV1450" s="77">
        <f t="shared" si="2299"/>
        <v>1</v>
      </c>
      <c r="CW1450" s="77">
        <f t="shared" si="2299"/>
        <v>0</v>
      </c>
      <c r="CX1450" s="77">
        <f t="shared" si="2299"/>
        <v>1</v>
      </c>
      <c r="CY1450" s="77">
        <f t="shared" si="2299"/>
        <v>0</v>
      </c>
      <c r="CZ1450" s="92">
        <f t="shared" si="2299"/>
        <v>1</v>
      </c>
      <c r="DA1450" s="77" t="str">
        <f t="shared" si="2299"/>
        <v/>
      </c>
      <c r="DB1450" s="77" t="str">
        <f t="shared" si="2299"/>
        <v/>
      </c>
      <c r="DC1450" s="77" t="str">
        <f t="shared" si="2299"/>
        <v/>
      </c>
      <c r="DD1450" s="56"/>
      <c r="DE1450" s="56"/>
      <c r="DF1450" s="56"/>
      <c r="DG1450" s="56"/>
      <c r="DH1450" s="56"/>
      <c r="DJ1450" s="90" t="str">
        <f t="shared" si="2314"/>
        <v>A</v>
      </c>
      <c r="DK1450" s="77" t="str">
        <f t="shared" si="2314"/>
        <v>D</v>
      </c>
      <c r="DL1450" s="77" t="str">
        <f t="shared" si="2314"/>
        <v>H</v>
      </c>
      <c r="DM1450" s="77" t="str">
        <f t="shared" si="2314"/>
        <v>H</v>
      </c>
      <c r="DN1450" s="77" t="str">
        <f t="shared" si="2314"/>
        <v>H</v>
      </c>
      <c r="DO1450" s="77" t="str">
        <f t="shared" si="2314"/>
        <v>A</v>
      </c>
      <c r="DP1450" s="77" t="str">
        <f t="shared" si="2314"/>
        <v>H</v>
      </c>
      <c r="DQ1450" s="77" t="str">
        <f t="shared" si="2314"/>
        <v>D</v>
      </c>
      <c r="DR1450" s="77" t="str">
        <f t="shared" si="2314"/>
        <v>H</v>
      </c>
      <c r="DS1450" s="91"/>
      <c r="DT1450" s="77" t="str">
        <f t="shared" si="2300"/>
        <v>D</v>
      </c>
      <c r="DU1450" s="77" t="str">
        <f t="shared" si="2300"/>
        <v>D</v>
      </c>
      <c r="DV1450" s="77" t="str">
        <f t="shared" si="2300"/>
        <v>H</v>
      </c>
      <c r="DW1450" s="77" t="str">
        <f t="shared" si="2300"/>
        <v>A</v>
      </c>
      <c r="DX1450" s="77" t="str">
        <f t="shared" si="2300"/>
        <v>D</v>
      </c>
      <c r="DY1450" s="92" t="str">
        <f t="shared" si="2300"/>
        <v>H</v>
      </c>
      <c r="DZ1450" s="56" t="str">
        <f t="shared" si="2300"/>
        <v/>
      </c>
      <c r="EA1450" s="56" t="str">
        <f t="shared" si="2300"/>
        <v/>
      </c>
      <c r="EB1450" s="56" t="str">
        <f t="shared" si="2300"/>
        <v/>
      </c>
      <c r="EC1450" s="56"/>
      <c r="ED1450" s="56"/>
      <c r="EE1450" s="56"/>
      <c r="EF1450" s="56"/>
      <c r="EG1450" s="56"/>
      <c r="EI1450" s="53" t="str">
        <f t="shared" si="2301"/>
        <v>Hampton &amp; Richmond Borough</v>
      </c>
      <c r="EJ1450" s="79">
        <f t="shared" si="2315"/>
        <v>30</v>
      </c>
      <c r="EK1450" s="80">
        <f t="shared" si="2316"/>
        <v>7</v>
      </c>
      <c r="EL1450" s="80">
        <f t="shared" si="2317"/>
        <v>5</v>
      </c>
      <c r="EM1450" s="80">
        <f t="shared" si="2318"/>
        <v>3</v>
      </c>
      <c r="EN1450" s="80">
        <f>COUNTIF(DS$1441:DS$1456,"A")</f>
        <v>5</v>
      </c>
      <c r="EO1450" s="80">
        <f>COUNTIF(DS$1441:DS$1456,"D")</f>
        <v>6</v>
      </c>
      <c r="EP1450" s="80">
        <f>COUNTIF(DS$1441:DS$1456,"H")</f>
        <v>4</v>
      </c>
      <c r="EQ1450" s="79">
        <f t="shared" si="2319"/>
        <v>12</v>
      </c>
      <c r="ER1450" s="79">
        <f t="shared" si="2302"/>
        <v>11</v>
      </c>
      <c r="ES1450" s="79">
        <f t="shared" si="2302"/>
        <v>7</v>
      </c>
      <c r="ET1450" s="81">
        <f>SUM($BL1450:$CI1450)+SUM(CT$1441:CT$1456)</f>
        <v>60</v>
      </c>
      <c r="EU1450" s="81">
        <f>SUM($CK1450:$DH1450)+SUM(BU$1441:BU$1456)</f>
        <v>46</v>
      </c>
      <c r="EV1450" s="79">
        <f t="shared" si="2320"/>
        <v>47</v>
      </c>
      <c r="EW1450" s="81">
        <f t="shared" si="2321"/>
        <v>14</v>
      </c>
      <c r="EX1450" s="78"/>
      <c r="EY1450" s="80">
        <f t="shared" si="2303"/>
        <v>30</v>
      </c>
      <c r="EZ1450" s="80">
        <f t="shared" si="2304"/>
        <v>12</v>
      </c>
      <c r="FA1450" s="80">
        <f t="shared" si="2305"/>
        <v>11</v>
      </c>
      <c r="FB1450" s="80">
        <f t="shared" si="2306"/>
        <v>7</v>
      </c>
      <c r="FC1450" s="80">
        <f t="shared" si="2307"/>
        <v>60</v>
      </c>
      <c r="FD1450" s="80">
        <f t="shared" si="2308"/>
        <v>46</v>
      </c>
      <c r="FE1450" s="80">
        <f t="shared" si="2309"/>
        <v>47</v>
      </c>
      <c r="FF1450" s="80">
        <f t="shared" si="2310"/>
        <v>14</v>
      </c>
      <c r="FH1450" s="54">
        <f t="shared" si="2322"/>
        <v>0</v>
      </c>
      <c r="FI1450" s="54">
        <f t="shared" si="2323"/>
        <v>0</v>
      </c>
      <c r="FJ1450" s="54">
        <f t="shared" si="2311"/>
        <v>0</v>
      </c>
      <c r="FK1450" s="54">
        <f t="shared" si="2311"/>
        <v>0</v>
      </c>
      <c r="FL1450" s="54">
        <f t="shared" si="2311"/>
        <v>0</v>
      </c>
      <c r="FM1450" s="54">
        <f t="shared" si="2311"/>
        <v>0</v>
      </c>
      <c r="FN1450" s="54">
        <f t="shared" si="2311"/>
        <v>0</v>
      </c>
      <c r="FO1450" s="54">
        <f t="shared" si="2311"/>
        <v>0</v>
      </c>
      <c r="FQ1450" s="54" t="str">
        <f t="shared" si="2295"/>
        <v/>
      </c>
      <c r="FR1450" s="54" t="str">
        <f t="shared" si="2296"/>
        <v/>
      </c>
      <c r="FS1450" s="54" t="str">
        <f t="shared" si="2267"/>
        <v/>
      </c>
      <c r="FT1450" s="54" t="str">
        <f t="shared" si="2267"/>
        <v/>
      </c>
      <c r="FU1450" s="54" t="str">
        <f t="shared" si="2267"/>
        <v/>
      </c>
      <c r="FV1450" s="54" t="str">
        <f t="shared" si="2267"/>
        <v/>
      </c>
      <c r="FW1450" s="54" t="str">
        <f t="shared" si="2267"/>
        <v/>
      </c>
      <c r="FX1450" s="54" t="str">
        <f t="shared" si="2267"/>
        <v/>
      </c>
      <c r="FZ1450" s="58"/>
      <c r="GA1450" s="59"/>
      <c r="GB1450" s="60"/>
      <c r="GC1450" s="58"/>
      <c r="GD1450" s="59"/>
      <c r="GE1450" s="61"/>
      <c r="GF1450" s="58"/>
      <c r="GG1450" s="61"/>
      <c r="GH1450" s="61"/>
    </row>
    <row r="1451" spans="1:192" s="54" customFormat="1" ht="12" x14ac:dyDescent="0.25">
      <c r="A1451" s="54">
        <v>11</v>
      </c>
      <c r="B1451" s="54" t="s">
        <v>1822</v>
      </c>
      <c r="C1451" s="67">
        <v>30</v>
      </c>
      <c r="D1451" s="67">
        <v>9</v>
      </c>
      <c r="E1451" s="67">
        <v>4</v>
      </c>
      <c r="F1451" s="67">
        <v>17</v>
      </c>
      <c r="G1451" s="67">
        <v>54</v>
      </c>
      <c r="H1451" s="67">
        <v>68</v>
      </c>
      <c r="I1451" s="68">
        <v>31</v>
      </c>
      <c r="J1451" s="56">
        <f t="shared" si="2297"/>
        <v>-14</v>
      </c>
      <c r="L1451" s="82" t="s">
        <v>1988</v>
      </c>
      <c r="M1451" s="253" t="s">
        <v>177</v>
      </c>
      <c r="N1451" s="59" t="s">
        <v>77</v>
      </c>
      <c r="O1451" s="59" t="s">
        <v>61</v>
      </c>
      <c r="P1451" s="59" t="s">
        <v>269</v>
      </c>
      <c r="Q1451" s="59" t="s">
        <v>177</v>
      </c>
      <c r="R1451" s="59" t="s">
        <v>177</v>
      </c>
      <c r="S1451" s="59" t="s">
        <v>86</v>
      </c>
      <c r="T1451" s="59" t="s">
        <v>423</v>
      </c>
      <c r="U1451" s="59" t="s">
        <v>260</v>
      </c>
      <c r="V1451" s="59" t="s">
        <v>200</v>
      </c>
      <c r="W1451" s="83"/>
      <c r="X1451" s="59" t="s">
        <v>89</v>
      </c>
      <c r="Y1451" s="59" t="s">
        <v>150</v>
      </c>
      <c r="Z1451" s="59" t="s">
        <v>74</v>
      </c>
      <c r="AA1451" s="59" t="s">
        <v>186</v>
      </c>
      <c r="AB1451" s="85" t="s">
        <v>89</v>
      </c>
      <c r="AL1451" s="82" t="s">
        <v>1988</v>
      </c>
      <c r="AM1451" s="253" t="s">
        <v>275</v>
      </c>
      <c r="AN1451" s="59" t="s">
        <v>128</v>
      </c>
      <c r="AO1451" s="59" t="s">
        <v>129</v>
      </c>
      <c r="AP1451" s="59" t="s">
        <v>458</v>
      </c>
      <c r="AQ1451" s="59" t="s">
        <v>80</v>
      </c>
      <c r="AR1451" s="59" t="s">
        <v>81</v>
      </c>
      <c r="AS1451" s="59" t="s">
        <v>93</v>
      </c>
      <c r="AT1451" s="59" t="s">
        <v>266</v>
      </c>
      <c r="AU1451" s="59" t="s">
        <v>575</v>
      </c>
      <c r="AV1451" s="59" t="s">
        <v>238</v>
      </c>
      <c r="AW1451" s="83"/>
      <c r="AX1451" s="59" t="s">
        <v>250</v>
      </c>
      <c r="AY1451" s="59" t="s">
        <v>68</v>
      </c>
      <c r="AZ1451" s="59" t="s">
        <v>585</v>
      </c>
      <c r="BA1451" s="59" t="s">
        <v>706</v>
      </c>
      <c r="BB1451" s="85" t="s">
        <v>91</v>
      </c>
      <c r="BL1451" s="90">
        <f t="shared" si="2312"/>
        <v>2</v>
      </c>
      <c r="BM1451" s="77">
        <f t="shared" si="2312"/>
        <v>2</v>
      </c>
      <c r="BN1451" s="77">
        <f t="shared" si="2312"/>
        <v>8</v>
      </c>
      <c r="BO1451" s="77">
        <f t="shared" si="2312"/>
        <v>7</v>
      </c>
      <c r="BP1451" s="77">
        <f t="shared" si="2312"/>
        <v>2</v>
      </c>
      <c r="BQ1451" s="77">
        <f t="shared" si="2312"/>
        <v>2</v>
      </c>
      <c r="BR1451" s="77">
        <f t="shared" si="2312"/>
        <v>0</v>
      </c>
      <c r="BS1451" s="77">
        <f t="shared" si="2312"/>
        <v>6</v>
      </c>
      <c r="BT1451" s="77">
        <f t="shared" si="2312"/>
        <v>8</v>
      </c>
      <c r="BU1451" s="77">
        <f t="shared" si="2312"/>
        <v>2</v>
      </c>
      <c r="BV1451" s="91"/>
      <c r="BW1451" s="77">
        <f t="shared" si="2298"/>
        <v>3</v>
      </c>
      <c r="BX1451" s="77">
        <f t="shared" si="2298"/>
        <v>3</v>
      </c>
      <c r="BY1451" s="77">
        <f t="shared" si="2298"/>
        <v>1</v>
      </c>
      <c r="BZ1451" s="77">
        <f t="shared" si="2298"/>
        <v>3</v>
      </c>
      <c r="CA1451" s="92">
        <f t="shared" si="2298"/>
        <v>3</v>
      </c>
      <c r="CB1451" s="77" t="str">
        <f t="shared" si="2298"/>
        <v/>
      </c>
      <c r="CC1451" s="77" t="str">
        <f t="shared" si="2298"/>
        <v/>
      </c>
      <c r="CD1451" s="77" t="str">
        <f t="shared" si="2298"/>
        <v/>
      </c>
      <c r="CE1451" s="56"/>
      <c r="CF1451" s="56"/>
      <c r="CG1451" s="56"/>
      <c r="CH1451" s="56"/>
      <c r="CI1451" s="56"/>
      <c r="CJ1451" s="78"/>
      <c r="CK1451" s="90">
        <f t="shared" si="2313"/>
        <v>0</v>
      </c>
      <c r="CL1451" s="77">
        <f t="shared" si="2313"/>
        <v>1</v>
      </c>
      <c r="CM1451" s="77">
        <f t="shared" si="2313"/>
        <v>1</v>
      </c>
      <c r="CN1451" s="77">
        <f t="shared" si="2313"/>
        <v>1</v>
      </c>
      <c r="CO1451" s="77">
        <f t="shared" si="2313"/>
        <v>0</v>
      </c>
      <c r="CP1451" s="77">
        <f t="shared" si="2313"/>
        <v>0</v>
      </c>
      <c r="CQ1451" s="77">
        <f t="shared" si="2313"/>
        <v>3</v>
      </c>
      <c r="CR1451" s="77">
        <f t="shared" si="2313"/>
        <v>3</v>
      </c>
      <c r="CS1451" s="77">
        <f t="shared" si="2313"/>
        <v>3</v>
      </c>
      <c r="CT1451" s="77">
        <f t="shared" si="2313"/>
        <v>2</v>
      </c>
      <c r="CU1451" s="91"/>
      <c r="CV1451" s="77">
        <f t="shared" si="2299"/>
        <v>0</v>
      </c>
      <c r="CW1451" s="77">
        <f t="shared" si="2299"/>
        <v>1</v>
      </c>
      <c r="CX1451" s="77">
        <f t="shared" si="2299"/>
        <v>2</v>
      </c>
      <c r="CY1451" s="77">
        <f t="shared" si="2299"/>
        <v>4</v>
      </c>
      <c r="CZ1451" s="92">
        <f t="shared" si="2299"/>
        <v>0</v>
      </c>
      <c r="DA1451" s="77" t="str">
        <f t="shared" si="2299"/>
        <v/>
      </c>
      <c r="DB1451" s="77" t="str">
        <f t="shared" si="2299"/>
        <v/>
      </c>
      <c r="DC1451" s="77" t="str">
        <f t="shared" si="2299"/>
        <v/>
      </c>
      <c r="DD1451" s="56"/>
      <c r="DE1451" s="56"/>
      <c r="DF1451" s="56"/>
      <c r="DG1451" s="56"/>
      <c r="DH1451" s="56"/>
      <c r="DJ1451" s="90" t="str">
        <f t="shared" si="2314"/>
        <v>H</v>
      </c>
      <c r="DK1451" s="77" t="str">
        <f t="shared" si="2314"/>
        <v>H</v>
      </c>
      <c r="DL1451" s="77" t="str">
        <f t="shared" si="2314"/>
        <v>H</v>
      </c>
      <c r="DM1451" s="77" t="str">
        <f t="shared" si="2314"/>
        <v>H</v>
      </c>
      <c r="DN1451" s="77" t="str">
        <f t="shared" si="2314"/>
        <v>H</v>
      </c>
      <c r="DO1451" s="77" t="str">
        <f t="shared" si="2314"/>
        <v>H</v>
      </c>
      <c r="DP1451" s="77" t="str">
        <f t="shared" si="2314"/>
        <v>A</v>
      </c>
      <c r="DQ1451" s="77" t="str">
        <f t="shared" si="2314"/>
        <v>H</v>
      </c>
      <c r="DR1451" s="77" t="str">
        <f t="shared" si="2314"/>
        <v>H</v>
      </c>
      <c r="DS1451" s="77" t="str">
        <f t="shared" si="2314"/>
        <v>D</v>
      </c>
      <c r="DT1451" s="91"/>
      <c r="DU1451" s="77" t="str">
        <f t="shared" si="2300"/>
        <v>H</v>
      </c>
      <c r="DV1451" s="77" t="str">
        <f t="shared" si="2300"/>
        <v>H</v>
      </c>
      <c r="DW1451" s="77" t="str">
        <f t="shared" si="2300"/>
        <v>A</v>
      </c>
      <c r="DX1451" s="77" t="str">
        <f t="shared" si="2300"/>
        <v>A</v>
      </c>
      <c r="DY1451" s="92" t="str">
        <f t="shared" si="2300"/>
        <v>H</v>
      </c>
      <c r="DZ1451" s="56" t="str">
        <f t="shared" si="2300"/>
        <v/>
      </c>
      <c r="EA1451" s="56" t="str">
        <f t="shared" si="2300"/>
        <v/>
      </c>
      <c r="EB1451" s="56" t="str">
        <f t="shared" si="2300"/>
        <v/>
      </c>
      <c r="EC1451" s="56"/>
      <c r="ED1451" s="56"/>
      <c r="EE1451" s="56"/>
      <c r="EF1451" s="56"/>
      <c r="EG1451" s="56"/>
      <c r="EI1451" s="53" t="str">
        <f t="shared" si="2301"/>
        <v>Havant &amp; Waterlooville</v>
      </c>
      <c r="EJ1451" s="79">
        <f t="shared" si="2315"/>
        <v>30</v>
      </c>
      <c r="EK1451" s="80">
        <f t="shared" si="2316"/>
        <v>11</v>
      </c>
      <c r="EL1451" s="80">
        <f t="shared" si="2317"/>
        <v>1</v>
      </c>
      <c r="EM1451" s="80">
        <f t="shared" si="2318"/>
        <v>3</v>
      </c>
      <c r="EN1451" s="80">
        <f>COUNTIF(DT$1441:DT$1456,"A")</f>
        <v>11</v>
      </c>
      <c r="EO1451" s="80">
        <f>COUNTIF(DT$1441:DT$1456,"D")</f>
        <v>3</v>
      </c>
      <c r="EP1451" s="80">
        <f>COUNTIF(DT$1441:DT$1456,"H")</f>
        <v>1</v>
      </c>
      <c r="EQ1451" s="79">
        <f t="shared" si="2319"/>
        <v>22</v>
      </c>
      <c r="ER1451" s="79">
        <f t="shared" si="2302"/>
        <v>4</v>
      </c>
      <c r="ES1451" s="79">
        <f t="shared" si="2302"/>
        <v>4</v>
      </c>
      <c r="ET1451" s="81">
        <f>SUM($BL1451:$CI1451)+SUM(CU$1441:CU$1456)</f>
        <v>96</v>
      </c>
      <c r="EU1451" s="81">
        <f>SUM($CK1451:$DH1451)+SUM(BV$1441:BV$1456)</f>
        <v>38</v>
      </c>
      <c r="EV1451" s="79">
        <f t="shared" si="2320"/>
        <v>70</v>
      </c>
      <c r="EW1451" s="81">
        <f t="shared" si="2321"/>
        <v>58</v>
      </c>
      <c r="EX1451" s="78"/>
      <c r="EY1451" s="80">
        <f t="shared" si="2303"/>
        <v>30</v>
      </c>
      <c r="EZ1451" s="80">
        <f t="shared" si="2304"/>
        <v>22</v>
      </c>
      <c r="FA1451" s="80">
        <f t="shared" si="2305"/>
        <v>4</v>
      </c>
      <c r="FB1451" s="80">
        <f t="shared" si="2306"/>
        <v>4</v>
      </c>
      <c r="FC1451" s="80">
        <f t="shared" si="2307"/>
        <v>96</v>
      </c>
      <c r="FD1451" s="80">
        <f t="shared" si="2308"/>
        <v>38</v>
      </c>
      <c r="FE1451" s="80">
        <f t="shared" si="2309"/>
        <v>70</v>
      </c>
      <c r="FF1451" s="80">
        <f t="shared" si="2310"/>
        <v>58</v>
      </c>
      <c r="FH1451" s="54">
        <f t="shared" si="2322"/>
        <v>0</v>
      </c>
      <c r="FI1451" s="54">
        <f t="shared" si="2323"/>
        <v>0</v>
      </c>
      <c r="FJ1451" s="54">
        <f t="shared" si="2311"/>
        <v>0</v>
      </c>
      <c r="FK1451" s="54">
        <f t="shared" si="2311"/>
        <v>0</v>
      </c>
      <c r="FL1451" s="54">
        <f t="shared" si="2311"/>
        <v>0</v>
      </c>
      <c r="FM1451" s="54">
        <f t="shared" si="2311"/>
        <v>0</v>
      </c>
      <c r="FN1451" s="54">
        <f t="shared" si="2311"/>
        <v>0</v>
      </c>
      <c r="FO1451" s="54">
        <f t="shared" si="2311"/>
        <v>0</v>
      </c>
      <c r="FQ1451" s="54" t="str">
        <f t="shared" si="2295"/>
        <v/>
      </c>
      <c r="FR1451" s="54" t="str">
        <f t="shared" si="2296"/>
        <v/>
      </c>
      <c r="FS1451" s="54" t="str">
        <f t="shared" si="2267"/>
        <v/>
      </c>
      <c r="FT1451" s="54" t="str">
        <f t="shared" si="2267"/>
        <v/>
      </c>
      <c r="FU1451" s="54" t="str">
        <f t="shared" si="2267"/>
        <v/>
      </c>
      <c r="FV1451" s="54" t="str">
        <f t="shared" si="2267"/>
        <v/>
      </c>
      <c r="FW1451" s="54" t="str">
        <f t="shared" si="2267"/>
        <v/>
      </c>
      <c r="FX1451" s="54" t="str">
        <f t="shared" si="2267"/>
        <v/>
      </c>
      <c r="FZ1451" s="58"/>
      <c r="GA1451" s="59"/>
      <c r="GB1451" s="60"/>
      <c r="GC1451" s="58"/>
      <c r="GD1451" s="59"/>
      <c r="GE1451" s="61"/>
      <c r="GF1451" s="58"/>
      <c r="GG1451" s="61"/>
      <c r="GH1451" s="61"/>
    </row>
    <row r="1452" spans="1:192" s="53" customFormat="1" ht="12" x14ac:dyDescent="0.25">
      <c r="A1452" s="53">
        <v>12</v>
      </c>
      <c r="B1452" s="53" t="s">
        <v>1363</v>
      </c>
      <c r="C1452" s="68">
        <v>30</v>
      </c>
      <c r="D1452" s="68">
        <v>9</v>
      </c>
      <c r="E1452" s="68">
        <v>4</v>
      </c>
      <c r="F1452" s="68">
        <v>17</v>
      </c>
      <c r="G1452" s="68">
        <v>58</v>
      </c>
      <c r="H1452" s="68">
        <v>83</v>
      </c>
      <c r="I1452" s="68">
        <v>31</v>
      </c>
      <c r="J1452" s="57">
        <f t="shared" si="2297"/>
        <v>-25</v>
      </c>
      <c r="L1452" s="82" t="s">
        <v>1505</v>
      </c>
      <c r="M1452" s="253" t="s">
        <v>99</v>
      </c>
      <c r="N1452" s="59" t="s">
        <v>76</v>
      </c>
      <c r="O1452" s="59" t="s">
        <v>150</v>
      </c>
      <c r="P1452" s="59" t="s">
        <v>416</v>
      </c>
      <c r="Q1452" s="59" t="s">
        <v>99</v>
      </c>
      <c r="R1452" s="59" t="s">
        <v>89</v>
      </c>
      <c r="S1452" s="59" t="s">
        <v>76</v>
      </c>
      <c r="T1452" s="59" t="s">
        <v>177</v>
      </c>
      <c r="U1452" s="59" t="s">
        <v>423</v>
      </c>
      <c r="V1452" s="59" t="s">
        <v>59</v>
      </c>
      <c r="W1452" s="59" t="s">
        <v>148</v>
      </c>
      <c r="X1452" s="83"/>
      <c r="Y1452" s="59" t="s">
        <v>111</v>
      </c>
      <c r="Z1452" s="59" t="s">
        <v>553</v>
      </c>
      <c r="AA1452" s="59" t="s">
        <v>87</v>
      </c>
      <c r="AB1452" s="85" t="s">
        <v>62</v>
      </c>
      <c r="AL1452" s="82" t="s">
        <v>1505</v>
      </c>
      <c r="AM1452" s="253" t="s">
        <v>128</v>
      </c>
      <c r="AN1452" s="59" t="s">
        <v>452</v>
      </c>
      <c r="AO1452" s="59" t="s">
        <v>81</v>
      </c>
      <c r="AP1452" s="59" t="s">
        <v>92</v>
      </c>
      <c r="AQ1452" s="59" t="s">
        <v>272</v>
      </c>
      <c r="AR1452" s="59" t="s">
        <v>2005</v>
      </c>
      <c r="AS1452" s="59" t="s">
        <v>129</v>
      </c>
      <c r="AT1452" s="59" t="s">
        <v>446</v>
      </c>
      <c r="AU1452" s="59" t="s">
        <v>1090</v>
      </c>
      <c r="AV1452" s="59" t="s">
        <v>65</v>
      </c>
      <c r="AW1452" s="59" t="s">
        <v>202</v>
      </c>
      <c r="AX1452" s="83"/>
      <c r="AY1452" s="59" t="s">
        <v>656</v>
      </c>
      <c r="AZ1452" s="59" t="s">
        <v>93</v>
      </c>
      <c r="BA1452" s="59" t="s">
        <v>731</v>
      </c>
      <c r="BB1452" s="85" t="s">
        <v>82</v>
      </c>
      <c r="BL1452" s="90">
        <f t="shared" si="2312"/>
        <v>1</v>
      </c>
      <c r="BM1452" s="77">
        <f t="shared" si="2312"/>
        <v>0</v>
      </c>
      <c r="BN1452" s="77">
        <f t="shared" si="2312"/>
        <v>3</v>
      </c>
      <c r="BO1452" s="77">
        <f t="shared" si="2312"/>
        <v>6</v>
      </c>
      <c r="BP1452" s="77">
        <f t="shared" si="2312"/>
        <v>1</v>
      </c>
      <c r="BQ1452" s="77">
        <f t="shared" si="2312"/>
        <v>3</v>
      </c>
      <c r="BR1452" s="77">
        <f t="shared" si="2312"/>
        <v>0</v>
      </c>
      <c r="BS1452" s="77">
        <f t="shared" si="2312"/>
        <v>2</v>
      </c>
      <c r="BT1452" s="77">
        <f t="shared" si="2312"/>
        <v>6</v>
      </c>
      <c r="BU1452" s="77">
        <f t="shared" si="2312"/>
        <v>4</v>
      </c>
      <c r="BV1452" s="77">
        <f>(IF(W1452="","",(IF(MID(W1452,2,1)="-",LEFT(W1452,1),LEFT(W1452,2)))+0))</f>
        <v>0</v>
      </c>
      <c r="BW1452" s="91"/>
      <c r="BX1452" s="77">
        <f t="shared" si="2298"/>
        <v>5</v>
      </c>
      <c r="BY1452" s="77">
        <f t="shared" si="2298"/>
        <v>4</v>
      </c>
      <c r="BZ1452" s="77">
        <f t="shared" si="2298"/>
        <v>3</v>
      </c>
      <c r="CA1452" s="92">
        <f t="shared" si="2298"/>
        <v>1</v>
      </c>
      <c r="CB1452" s="77" t="str">
        <f t="shared" si="2298"/>
        <v/>
      </c>
      <c r="CC1452" s="77" t="str">
        <f t="shared" si="2298"/>
        <v/>
      </c>
      <c r="CD1452" s="77" t="str">
        <f t="shared" si="2298"/>
        <v/>
      </c>
      <c r="CE1452" s="56"/>
      <c r="CF1452" s="56"/>
      <c r="CG1452" s="56"/>
      <c r="CH1452" s="56"/>
      <c r="CI1452" s="56"/>
      <c r="CJ1452" s="78"/>
      <c r="CK1452" s="90">
        <f t="shared" si="2313"/>
        <v>0</v>
      </c>
      <c r="CL1452" s="77">
        <f t="shared" si="2313"/>
        <v>2</v>
      </c>
      <c r="CM1452" s="77">
        <f t="shared" si="2313"/>
        <v>1</v>
      </c>
      <c r="CN1452" s="77">
        <f t="shared" si="2313"/>
        <v>2</v>
      </c>
      <c r="CO1452" s="77">
        <f t="shared" si="2313"/>
        <v>0</v>
      </c>
      <c r="CP1452" s="77">
        <f t="shared" si="2313"/>
        <v>0</v>
      </c>
      <c r="CQ1452" s="77">
        <f t="shared" si="2313"/>
        <v>2</v>
      </c>
      <c r="CR1452" s="77">
        <f t="shared" si="2313"/>
        <v>0</v>
      </c>
      <c r="CS1452" s="77">
        <f t="shared" si="2313"/>
        <v>3</v>
      </c>
      <c r="CT1452" s="77">
        <f t="shared" si="2313"/>
        <v>0</v>
      </c>
      <c r="CU1452" s="77">
        <f>(IF(W1452="","",IF(RIGHT(W1452,2)="10",RIGHT(W1452,2),RIGHT(W1452,1))+0))</f>
        <v>1</v>
      </c>
      <c r="CV1452" s="91"/>
      <c r="CW1452" s="77">
        <f t="shared" si="2299"/>
        <v>2</v>
      </c>
      <c r="CX1452" s="77">
        <f t="shared" si="2299"/>
        <v>5</v>
      </c>
      <c r="CY1452" s="77">
        <f t="shared" si="2299"/>
        <v>3</v>
      </c>
      <c r="CZ1452" s="92">
        <f t="shared" si="2299"/>
        <v>1</v>
      </c>
      <c r="DA1452" s="77" t="str">
        <f t="shared" si="2299"/>
        <v/>
      </c>
      <c r="DB1452" s="77" t="str">
        <f t="shared" si="2299"/>
        <v/>
      </c>
      <c r="DC1452" s="77" t="str">
        <f t="shared" si="2299"/>
        <v/>
      </c>
      <c r="DD1452" s="56"/>
      <c r="DE1452" s="56"/>
      <c r="DF1452" s="56"/>
      <c r="DG1452" s="56"/>
      <c r="DH1452" s="56"/>
      <c r="DI1452" s="54"/>
      <c r="DJ1452" s="90" t="str">
        <f t="shared" si="2314"/>
        <v>H</v>
      </c>
      <c r="DK1452" s="77" t="str">
        <f t="shared" si="2314"/>
        <v>A</v>
      </c>
      <c r="DL1452" s="77" t="str">
        <f t="shared" si="2314"/>
        <v>H</v>
      </c>
      <c r="DM1452" s="77" t="str">
        <f t="shared" si="2314"/>
        <v>H</v>
      </c>
      <c r="DN1452" s="77" t="str">
        <f t="shared" si="2314"/>
        <v>H</v>
      </c>
      <c r="DO1452" s="77" t="str">
        <f t="shared" si="2314"/>
        <v>H</v>
      </c>
      <c r="DP1452" s="77" t="str">
        <f t="shared" si="2314"/>
        <v>A</v>
      </c>
      <c r="DQ1452" s="77" t="str">
        <f t="shared" si="2314"/>
        <v>H</v>
      </c>
      <c r="DR1452" s="77" t="str">
        <f t="shared" si="2314"/>
        <v>H</v>
      </c>
      <c r="DS1452" s="77" t="str">
        <f t="shared" si="2314"/>
        <v>H</v>
      </c>
      <c r="DT1452" s="77" t="str">
        <f>(IF(W1452="","",IF(BV1452&gt;CU1452,"H",IF(BV1452&lt;CU1452,"A","D"))))</f>
        <v>A</v>
      </c>
      <c r="DU1452" s="91"/>
      <c r="DV1452" s="77" t="str">
        <f t="shared" si="2300"/>
        <v>H</v>
      </c>
      <c r="DW1452" s="77" t="str">
        <f t="shared" si="2300"/>
        <v>A</v>
      </c>
      <c r="DX1452" s="77" t="str">
        <f t="shared" si="2300"/>
        <v>D</v>
      </c>
      <c r="DY1452" s="92" t="str">
        <f t="shared" si="2300"/>
        <v>D</v>
      </c>
      <c r="DZ1452" s="56" t="str">
        <f t="shared" si="2300"/>
        <v/>
      </c>
      <c r="EA1452" s="56" t="str">
        <f t="shared" si="2300"/>
        <v/>
      </c>
      <c r="EB1452" s="56" t="str">
        <f t="shared" si="2300"/>
        <v/>
      </c>
      <c r="EC1452" s="56"/>
      <c r="ED1452" s="56"/>
      <c r="EE1452" s="56"/>
      <c r="EF1452" s="56"/>
      <c r="EG1452" s="56"/>
      <c r="EH1452" s="54"/>
      <c r="EI1452" s="53" t="str">
        <f t="shared" si="2301"/>
        <v>Lewes</v>
      </c>
      <c r="EJ1452" s="79">
        <f t="shared" si="2315"/>
        <v>30</v>
      </c>
      <c r="EK1452" s="80">
        <f t="shared" si="2316"/>
        <v>9</v>
      </c>
      <c r="EL1452" s="80">
        <f t="shared" si="2317"/>
        <v>2</v>
      </c>
      <c r="EM1452" s="80">
        <f t="shared" si="2318"/>
        <v>4</v>
      </c>
      <c r="EN1452" s="80">
        <f>COUNTIF(DU$1441:DU$1456,"A")</f>
        <v>8</v>
      </c>
      <c r="EO1452" s="80">
        <f>COUNTIF(DU$1441:DU$1456,"D")</f>
        <v>3</v>
      </c>
      <c r="EP1452" s="80">
        <f>COUNTIF(DU$1441:DU$1456,"H")</f>
        <v>4</v>
      </c>
      <c r="EQ1452" s="79">
        <f t="shared" si="2319"/>
        <v>17</v>
      </c>
      <c r="ER1452" s="79">
        <f t="shared" si="2302"/>
        <v>5</v>
      </c>
      <c r="ES1452" s="79">
        <f t="shared" si="2302"/>
        <v>8</v>
      </c>
      <c r="ET1452" s="81">
        <f>SUM($BL1452:$CI1452)+SUM(CV$1441:CV$1456)</f>
        <v>67</v>
      </c>
      <c r="EU1452" s="81">
        <f>SUM($CK1452:$DH1452)+SUM(BW$1441:BW$1456)</f>
        <v>47</v>
      </c>
      <c r="EV1452" s="79">
        <f t="shared" si="2320"/>
        <v>56</v>
      </c>
      <c r="EW1452" s="81">
        <f t="shared" si="2321"/>
        <v>20</v>
      </c>
      <c r="EX1452" s="78"/>
      <c r="EY1452" s="80">
        <f t="shared" si="2303"/>
        <v>30</v>
      </c>
      <c r="EZ1452" s="80">
        <f t="shared" si="2304"/>
        <v>17</v>
      </c>
      <c r="FA1452" s="80">
        <f t="shared" si="2305"/>
        <v>5</v>
      </c>
      <c r="FB1452" s="80">
        <f t="shared" si="2306"/>
        <v>8</v>
      </c>
      <c r="FC1452" s="80">
        <f t="shared" si="2307"/>
        <v>67</v>
      </c>
      <c r="FD1452" s="80">
        <f t="shared" si="2308"/>
        <v>47</v>
      </c>
      <c r="FE1452" s="80">
        <f t="shared" si="2309"/>
        <v>56</v>
      </c>
      <c r="FF1452" s="80">
        <f t="shared" si="2310"/>
        <v>20</v>
      </c>
      <c r="FG1452" s="54"/>
      <c r="FH1452" s="54">
        <f t="shared" si="2322"/>
        <v>0</v>
      </c>
      <c r="FI1452" s="54">
        <f t="shared" si="2323"/>
        <v>0</v>
      </c>
      <c r="FJ1452" s="54">
        <f t="shared" si="2311"/>
        <v>0</v>
      </c>
      <c r="FK1452" s="54">
        <f t="shared" si="2311"/>
        <v>0</v>
      </c>
      <c r="FL1452" s="54">
        <f t="shared" si="2311"/>
        <v>0</v>
      </c>
      <c r="FM1452" s="54">
        <f t="shared" si="2311"/>
        <v>0</v>
      </c>
      <c r="FN1452" s="54">
        <f t="shared" si="2311"/>
        <v>0</v>
      </c>
      <c r="FO1452" s="54">
        <f t="shared" si="2311"/>
        <v>0</v>
      </c>
      <c r="FQ1452" s="54" t="str">
        <f t="shared" si="2295"/>
        <v/>
      </c>
      <c r="FR1452" s="54" t="str">
        <f t="shared" si="2296"/>
        <v/>
      </c>
      <c r="FS1452" s="54" t="str">
        <f t="shared" si="2267"/>
        <v/>
      </c>
      <c r="FT1452" s="54" t="str">
        <f t="shared" si="2267"/>
        <v/>
      </c>
      <c r="FU1452" s="54" t="str">
        <f t="shared" si="2267"/>
        <v/>
      </c>
      <c r="FV1452" s="54" t="str">
        <f t="shared" si="2267"/>
        <v/>
      </c>
      <c r="FW1452" s="54" t="str">
        <f t="shared" si="2267"/>
        <v/>
      </c>
      <c r="FX1452" s="54" t="str">
        <f t="shared" si="2267"/>
        <v/>
      </c>
      <c r="FY1452" s="54"/>
      <c r="FZ1452" s="58"/>
      <c r="GA1452" s="59"/>
      <c r="GB1452" s="60"/>
      <c r="GC1452" s="58"/>
      <c r="GD1452" s="59"/>
      <c r="GE1452" s="61"/>
      <c r="GF1452" s="58"/>
      <c r="GG1452" s="61"/>
      <c r="GH1452" s="61"/>
      <c r="GI1452" s="54"/>
      <c r="GJ1452" s="54"/>
    </row>
    <row r="1453" spans="1:192" s="54" customFormat="1" ht="12" x14ac:dyDescent="0.25">
      <c r="A1453" s="54">
        <v>13</v>
      </c>
      <c r="B1453" s="54" t="s">
        <v>1806</v>
      </c>
      <c r="C1453" s="67">
        <v>30</v>
      </c>
      <c r="D1453" s="67">
        <v>8</v>
      </c>
      <c r="E1453" s="67">
        <v>6</v>
      </c>
      <c r="F1453" s="67">
        <v>16</v>
      </c>
      <c r="G1453" s="67">
        <v>44</v>
      </c>
      <c r="H1453" s="67">
        <v>69</v>
      </c>
      <c r="I1453" s="68">
        <v>30</v>
      </c>
      <c r="J1453" s="56">
        <f t="shared" si="2297"/>
        <v>-25</v>
      </c>
      <c r="L1453" s="82" t="s">
        <v>1851</v>
      </c>
      <c r="M1453" s="253" t="s">
        <v>74</v>
      </c>
      <c r="N1453" s="59" t="s">
        <v>178</v>
      </c>
      <c r="O1453" s="59" t="s">
        <v>99</v>
      </c>
      <c r="P1453" s="59" t="s">
        <v>148</v>
      </c>
      <c r="Q1453" s="59" t="s">
        <v>77</v>
      </c>
      <c r="R1453" s="59" t="s">
        <v>103</v>
      </c>
      <c r="S1453" s="59" t="s">
        <v>89</v>
      </c>
      <c r="T1453" s="59" t="s">
        <v>87</v>
      </c>
      <c r="U1453" s="59" t="s">
        <v>74</v>
      </c>
      <c r="V1453" s="59" t="s">
        <v>103</v>
      </c>
      <c r="W1453" s="59" t="s">
        <v>200</v>
      </c>
      <c r="X1453" s="59" t="s">
        <v>177</v>
      </c>
      <c r="Y1453" s="83"/>
      <c r="Z1453" s="59" t="s">
        <v>206</v>
      </c>
      <c r="AA1453" s="59" t="s">
        <v>98</v>
      </c>
      <c r="AB1453" s="85" t="s">
        <v>178</v>
      </c>
      <c r="AL1453" s="82" t="s">
        <v>1851</v>
      </c>
      <c r="AM1453" s="253" t="s">
        <v>81</v>
      </c>
      <c r="AN1453" s="59" t="s">
        <v>79</v>
      </c>
      <c r="AO1453" s="59" t="s">
        <v>115</v>
      </c>
      <c r="AP1453" s="59" t="s">
        <v>82</v>
      </c>
      <c r="AQ1453" s="59" t="s">
        <v>113</v>
      </c>
      <c r="AR1453" s="59" t="s">
        <v>131</v>
      </c>
      <c r="AS1453" s="59" t="s">
        <v>121</v>
      </c>
      <c r="AT1453" s="59" t="s">
        <v>128</v>
      </c>
      <c r="AU1453" s="59" t="s">
        <v>65</v>
      </c>
      <c r="AV1453" s="59" t="s">
        <v>116</v>
      </c>
      <c r="AW1453" s="59" t="s">
        <v>95</v>
      </c>
      <c r="AX1453" s="59" t="s">
        <v>90</v>
      </c>
      <c r="AY1453" s="83"/>
      <c r="AZ1453" s="59" t="s">
        <v>78</v>
      </c>
      <c r="BA1453" s="59" t="s">
        <v>104</v>
      </c>
      <c r="BB1453" s="85" t="s">
        <v>1090</v>
      </c>
      <c r="BC1453" s="238"/>
      <c r="BD1453" s="238"/>
      <c r="BE1453" s="238"/>
      <c r="BF1453" s="238"/>
      <c r="BG1453" s="238"/>
      <c r="BH1453" s="238"/>
      <c r="BI1453" s="238"/>
      <c r="BJ1453" s="238"/>
      <c r="BL1453" s="90">
        <f t="shared" si="2312"/>
        <v>1</v>
      </c>
      <c r="BM1453" s="77">
        <f t="shared" si="2312"/>
        <v>6</v>
      </c>
      <c r="BN1453" s="77">
        <f t="shared" si="2312"/>
        <v>1</v>
      </c>
      <c r="BO1453" s="77">
        <f t="shared" si="2312"/>
        <v>0</v>
      </c>
      <c r="BP1453" s="77">
        <f t="shared" si="2312"/>
        <v>2</v>
      </c>
      <c r="BQ1453" s="77">
        <f t="shared" si="2312"/>
        <v>1</v>
      </c>
      <c r="BR1453" s="77">
        <f t="shared" si="2312"/>
        <v>3</v>
      </c>
      <c r="BS1453" s="77">
        <f t="shared" si="2312"/>
        <v>3</v>
      </c>
      <c r="BT1453" s="77">
        <f t="shared" si="2312"/>
        <v>1</v>
      </c>
      <c r="BU1453" s="77">
        <f t="shared" si="2312"/>
        <v>1</v>
      </c>
      <c r="BV1453" s="77">
        <f>(IF(W1453="","",(IF(MID(W1453,2,1)="-",LEFT(W1453,1),LEFT(W1453,2)))+0))</f>
        <v>2</v>
      </c>
      <c r="BW1453" s="77">
        <f>(IF(X1453="","",(IF(MID(X1453,2,1)="-",LEFT(X1453,1),LEFT(X1453,2)))+0))</f>
        <v>2</v>
      </c>
      <c r="BX1453" s="91"/>
      <c r="BY1453" s="77">
        <f>(IF(Z1453="","",(IF(MID(Z1453,2,1)="-",LEFT(Z1453,1),LEFT(Z1453,2)))+0))</f>
        <v>1</v>
      </c>
      <c r="BZ1453" s="77">
        <f>(IF(AA1453="","",(IF(MID(AA1453,2,1)="-",LEFT(AA1453,1),LEFT(AA1453,2)))+0))</f>
        <v>0</v>
      </c>
      <c r="CA1453" s="92">
        <f>(IF(AB1453="","",(IF(MID(AB1453,2,1)="-",LEFT(AB1453,1),LEFT(AB1453,2)))+0))</f>
        <v>6</v>
      </c>
      <c r="CB1453" s="77"/>
      <c r="CC1453" s="77"/>
      <c r="CD1453" s="77"/>
      <c r="CE1453" s="56"/>
      <c r="CF1453" s="56"/>
      <c r="CG1453" s="56"/>
      <c r="CH1453" s="56"/>
      <c r="CI1453" s="56"/>
      <c r="CJ1453" s="78"/>
      <c r="CK1453" s="90">
        <f t="shared" si="2313"/>
        <v>2</v>
      </c>
      <c r="CL1453" s="77">
        <f t="shared" si="2313"/>
        <v>1</v>
      </c>
      <c r="CM1453" s="77">
        <f t="shared" si="2313"/>
        <v>0</v>
      </c>
      <c r="CN1453" s="77">
        <f t="shared" si="2313"/>
        <v>1</v>
      </c>
      <c r="CO1453" s="77">
        <f t="shared" si="2313"/>
        <v>1</v>
      </c>
      <c r="CP1453" s="77">
        <f t="shared" si="2313"/>
        <v>3</v>
      </c>
      <c r="CQ1453" s="77">
        <f t="shared" si="2313"/>
        <v>0</v>
      </c>
      <c r="CR1453" s="77">
        <f t="shared" si="2313"/>
        <v>3</v>
      </c>
      <c r="CS1453" s="77">
        <f t="shared" si="2313"/>
        <v>2</v>
      </c>
      <c r="CT1453" s="77">
        <f t="shared" si="2313"/>
        <v>3</v>
      </c>
      <c r="CU1453" s="77">
        <f>(IF(W1453="","",IF(RIGHT(W1453,2)="10",RIGHT(W1453,2),RIGHT(W1453,1))+0))</f>
        <v>2</v>
      </c>
      <c r="CV1453" s="77">
        <f>(IF(X1453="","",IF(RIGHT(X1453,2)="10",RIGHT(X1453,2),RIGHT(X1453,1))+0))</f>
        <v>0</v>
      </c>
      <c r="CW1453" s="91"/>
      <c r="CX1453" s="77">
        <f>(IF(Z1453="","",IF(RIGHT(Z1453,2)="10",RIGHT(Z1453,2),RIGHT(Z1453,1))+0))</f>
        <v>4</v>
      </c>
      <c r="CY1453" s="77">
        <f>(IF(AA1453="","",IF(RIGHT(AA1453,2)="10",RIGHT(AA1453,2),RIGHT(AA1453,1))+0))</f>
        <v>5</v>
      </c>
      <c r="CZ1453" s="92">
        <f>(IF(AB1453="","",IF(RIGHT(AB1453,2)="10",RIGHT(AB1453,2),RIGHT(AB1453,1))+0))</f>
        <v>1</v>
      </c>
      <c r="DA1453" s="77"/>
      <c r="DB1453" s="77"/>
      <c r="DC1453" s="77"/>
      <c r="DD1453" s="56"/>
      <c r="DE1453" s="56"/>
      <c r="DF1453" s="56"/>
      <c r="DG1453" s="56"/>
      <c r="DH1453" s="56"/>
      <c r="DJ1453" s="90" t="str">
        <f t="shared" si="2314"/>
        <v>A</v>
      </c>
      <c r="DK1453" s="77" t="str">
        <f t="shared" si="2314"/>
        <v>H</v>
      </c>
      <c r="DL1453" s="77" t="str">
        <f t="shared" si="2314"/>
        <v>H</v>
      </c>
      <c r="DM1453" s="77" t="str">
        <f t="shared" si="2314"/>
        <v>A</v>
      </c>
      <c r="DN1453" s="77" t="str">
        <f t="shared" si="2314"/>
        <v>H</v>
      </c>
      <c r="DO1453" s="77" t="str">
        <f t="shared" si="2314"/>
        <v>A</v>
      </c>
      <c r="DP1453" s="77" t="str">
        <f t="shared" si="2314"/>
        <v>H</v>
      </c>
      <c r="DQ1453" s="77" t="str">
        <f t="shared" si="2314"/>
        <v>D</v>
      </c>
      <c r="DR1453" s="77" t="str">
        <f t="shared" si="2314"/>
        <v>A</v>
      </c>
      <c r="DS1453" s="77" t="str">
        <f t="shared" si="2314"/>
        <v>A</v>
      </c>
      <c r="DT1453" s="77" t="str">
        <f>(IF(W1453="","",IF(BV1453&gt;CU1453,"H",IF(BV1453&lt;CU1453,"A","D"))))</f>
        <v>D</v>
      </c>
      <c r="DU1453" s="77" t="str">
        <f>(IF(X1453="","",IF(BW1453&gt;CV1453,"H",IF(BW1453&lt;CV1453,"A","D"))))</f>
        <v>H</v>
      </c>
      <c r="DV1453" s="91"/>
      <c r="DW1453" s="77" t="str">
        <f>(IF(Z1453="","",IF(BY1453&gt;CX1453,"H",IF(BY1453&lt;CX1453,"A","D"))))</f>
        <v>A</v>
      </c>
      <c r="DX1453" s="77" t="str">
        <f>(IF(AA1453="","",IF(BZ1453&gt;CY1453,"H",IF(BZ1453&lt;CY1453,"A","D"))))</f>
        <v>A</v>
      </c>
      <c r="DY1453" s="92" t="str">
        <f>(IF(AB1453="","",IF(CA1453&gt;CZ1453,"H",IF(CA1453&lt;CZ1453,"A","D"))))</f>
        <v>H</v>
      </c>
      <c r="DZ1453" s="56"/>
      <c r="EA1453" s="56"/>
      <c r="EB1453" s="56"/>
      <c r="EC1453" s="56"/>
      <c r="ED1453" s="56"/>
      <c r="EE1453" s="56"/>
      <c r="EF1453" s="56"/>
      <c r="EG1453" s="56"/>
      <c r="EI1453" s="53" t="str">
        <f t="shared" si="2301"/>
        <v>Molesey</v>
      </c>
      <c r="EJ1453" s="79">
        <f t="shared" si="2315"/>
        <v>30</v>
      </c>
      <c r="EK1453" s="80">
        <f t="shared" si="2316"/>
        <v>6</v>
      </c>
      <c r="EL1453" s="80">
        <f t="shared" si="2317"/>
        <v>2</v>
      </c>
      <c r="EM1453" s="80">
        <f t="shared" si="2318"/>
        <v>7</v>
      </c>
      <c r="EN1453" s="80">
        <f>COUNTIF(DV$1441:DV$1456,"A")</f>
        <v>4</v>
      </c>
      <c r="EO1453" s="80">
        <f>COUNTIF(DV$1441:DV$1456,"D")</f>
        <v>4</v>
      </c>
      <c r="EP1453" s="80">
        <f>COUNTIF(DV$1441:DV$1456,"H")</f>
        <v>7</v>
      </c>
      <c r="EQ1453" s="79">
        <f t="shared" si="2319"/>
        <v>10</v>
      </c>
      <c r="ER1453" s="79">
        <f t="shared" si="2302"/>
        <v>6</v>
      </c>
      <c r="ES1453" s="79">
        <f t="shared" si="2302"/>
        <v>14</v>
      </c>
      <c r="ET1453" s="81">
        <f>SUM($BL1453:$CI1453)+SUM(CW$1441:CW$1456)</f>
        <v>59</v>
      </c>
      <c r="EU1453" s="81">
        <f>SUM($CK1453:$DH1453)+SUM(BX$1441:BX$1456)</f>
        <v>61</v>
      </c>
      <c r="EV1453" s="79">
        <f t="shared" si="2320"/>
        <v>36</v>
      </c>
      <c r="EW1453" s="81">
        <f t="shared" si="2321"/>
        <v>-2</v>
      </c>
      <c r="EX1453" s="78"/>
      <c r="EY1453" s="80">
        <f t="shared" si="2303"/>
        <v>30</v>
      </c>
      <c r="EZ1453" s="80">
        <f t="shared" si="2304"/>
        <v>10</v>
      </c>
      <c r="FA1453" s="80">
        <f t="shared" si="2305"/>
        <v>6</v>
      </c>
      <c r="FB1453" s="80">
        <f t="shared" si="2306"/>
        <v>14</v>
      </c>
      <c r="FC1453" s="80">
        <f t="shared" si="2307"/>
        <v>59</v>
      </c>
      <c r="FD1453" s="80">
        <f t="shared" si="2308"/>
        <v>61</v>
      </c>
      <c r="FE1453" s="80">
        <f t="shared" si="2309"/>
        <v>36</v>
      </c>
      <c r="FF1453" s="80">
        <f t="shared" si="2310"/>
        <v>-2</v>
      </c>
      <c r="FH1453" s="54">
        <f t="shared" si="2322"/>
        <v>0</v>
      </c>
      <c r="FI1453" s="54">
        <f t="shared" si="2323"/>
        <v>0</v>
      </c>
      <c r="FJ1453" s="54">
        <f t="shared" si="2311"/>
        <v>0</v>
      </c>
      <c r="FK1453" s="54">
        <f t="shared" si="2311"/>
        <v>0</v>
      </c>
      <c r="FL1453" s="54">
        <f t="shared" si="2311"/>
        <v>0</v>
      </c>
      <c r="FM1453" s="54">
        <f t="shared" si="2311"/>
        <v>0</v>
      </c>
      <c r="FN1453" s="54">
        <f t="shared" si="2311"/>
        <v>0</v>
      </c>
      <c r="FO1453" s="54">
        <f t="shared" si="2311"/>
        <v>0</v>
      </c>
      <c r="FP1453" s="53"/>
      <c r="FQ1453" s="54" t="str">
        <f>IF(SUM($FH1453:$FO1453)=0,"",EI1453)</f>
        <v/>
      </c>
      <c r="FR1453" s="54" t="str">
        <f t="shared" si="2296"/>
        <v/>
      </c>
      <c r="FS1453" s="54" t="str">
        <f t="shared" si="2267"/>
        <v/>
      </c>
      <c r="FT1453" s="54" t="str">
        <f t="shared" si="2267"/>
        <v/>
      </c>
      <c r="FU1453" s="54" t="str">
        <f t="shared" si="2267"/>
        <v/>
      </c>
      <c r="FV1453" s="54" t="str">
        <f t="shared" ref="FV1453:FX1468" si="2324">IF(SUM($FH1453:$FO1453)=0,"",FC1453-ET1453)</f>
        <v/>
      </c>
      <c r="FW1453" s="54" t="str">
        <f t="shared" si="2324"/>
        <v/>
      </c>
      <c r="FX1453" s="54" t="str">
        <f t="shared" si="2324"/>
        <v/>
      </c>
      <c r="FZ1453" s="58"/>
      <c r="GA1453" s="59"/>
      <c r="GB1453" s="60"/>
      <c r="GC1453" s="58"/>
      <c r="GD1453" s="59"/>
      <c r="GE1453" s="61"/>
      <c r="GF1453" s="58"/>
      <c r="GG1453" s="61"/>
      <c r="GH1453" s="61"/>
      <c r="GI1453" s="53"/>
    </row>
    <row r="1454" spans="1:192" s="54" customFormat="1" ht="12" x14ac:dyDescent="0.25">
      <c r="A1454" s="54">
        <v>14</v>
      </c>
      <c r="B1454" s="54" t="s">
        <v>1971</v>
      </c>
      <c r="C1454" s="67">
        <v>30</v>
      </c>
      <c r="D1454" s="67">
        <v>6</v>
      </c>
      <c r="E1454" s="67">
        <v>7</v>
      </c>
      <c r="F1454" s="67">
        <v>17</v>
      </c>
      <c r="G1454" s="67">
        <v>52</v>
      </c>
      <c r="H1454" s="67">
        <v>92</v>
      </c>
      <c r="I1454" s="68">
        <v>25</v>
      </c>
      <c r="J1454" s="56">
        <f t="shared" si="2297"/>
        <v>-40</v>
      </c>
      <c r="L1454" s="82" t="s">
        <v>1950</v>
      </c>
      <c r="M1454" s="253" t="s">
        <v>77</v>
      </c>
      <c r="N1454" s="59" t="s">
        <v>77</v>
      </c>
      <c r="O1454" s="59" t="s">
        <v>125</v>
      </c>
      <c r="P1454" s="59" t="s">
        <v>58</v>
      </c>
      <c r="Q1454" s="59" t="s">
        <v>85</v>
      </c>
      <c r="R1454" s="59" t="s">
        <v>124</v>
      </c>
      <c r="S1454" s="59" t="s">
        <v>176</v>
      </c>
      <c r="T1454" s="59" t="s">
        <v>58</v>
      </c>
      <c r="U1454" s="59" t="s">
        <v>126</v>
      </c>
      <c r="V1454" s="59" t="s">
        <v>177</v>
      </c>
      <c r="W1454" s="59" t="s">
        <v>103</v>
      </c>
      <c r="X1454" s="59" t="s">
        <v>74</v>
      </c>
      <c r="Y1454" s="59" t="s">
        <v>62</v>
      </c>
      <c r="Z1454" s="83"/>
      <c r="AA1454" s="59" t="s">
        <v>176</v>
      </c>
      <c r="AB1454" s="85" t="s">
        <v>77</v>
      </c>
      <c r="AL1454" s="82" t="s">
        <v>1950</v>
      </c>
      <c r="AM1454" s="253" t="s">
        <v>68</v>
      </c>
      <c r="AN1454" s="59" t="s">
        <v>92</v>
      </c>
      <c r="AO1454" s="59" t="s">
        <v>65</v>
      </c>
      <c r="AP1454" s="59" t="s">
        <v>80</v>
      </c>
      <c r="AQ1454" s="59" t="s">
        <v>67</v>
      </c>
      <c r="AR1454" s="59" t="s">
        <v>1612</v>
      </c>
      <c r="AS1454" s="59" t="s">
        <v>120</v>
      </c>
      <c r="AT1454" s="59" t="s">
        <v>81</v>
      </c>
      <c r="AU1454" s="59" t="s">
        <v>731</v>
      </c>
      <c r="AV1454" s="59" t="s">
        <v>252</v>
      </c>
      <c r="AW1454" s="59" t="s">
        <v>1090</v>
      </c>
      <c r="AX1454" s="59" t="s">
        <v>113</v>
      </c>
      <c r="AY1454" s="59" t="s">
        <v>272</v>
      </c>
      <c r="AZ1454" s="83"/>
      <c r="BA1454" s="59" t="s">
        <v>66</v>
      </c>
      <c r="BB1454" s="85" t="s">
        <v>128</v>
      </c>
      <c r="BL1454" s="90">
        <f t="shared" si="2312"/>
        <v>2</v>
      </c>
      <c r="BM1454" s="77">
        <f t="shared" si="2312"/>
        <v>2</v>
      </c>
      <c r="BN1454" s="77">
        <f t="shared" si="2312"/>
        <v>5</v>
      </c>
      <c r="BO1454" s="77">
        <f t="shared" si="2312"/>
        <v>5</v>
      </c>
      <c r="BP1454" s="77">
        <f t="shared" si="2312"/>
        <v>0</v>
      </c>
      <c r="BQ1454" s="77">
        <f t="shared" si="2312"/>
        <v>0</v>
      </c>
      <c r="BR1454" s="77">
        <f t="shared" si="2312"/>
        <v>2</v>
      </c>
      <c r="BS1454" s="77">
        <f t="shared" si="2312"/>
        <v>5</v>
      </c>
      <c r="BT1454" s="77">
        <f t="shared" si="2312"/>
        <v>7</v>
      </c>
      <c r="BU1454" s="77">
        <f t="shared" si="2312"/>
        <v>2</v>
      </c>
      <c r="BV1454" s="77">
        <f>(IF(W1454="","",(IF(MID(W1454,2,1)="-",LEFT(W1454,1),LEFT(W1454,2)))+0))</f>
        <v>1</v>
      </c>
      <c r="BW1454" s="77">
        <f>(IF(X1454="","",(IF(MID(X1454,2,1)="-",LEFT(X1454,1),LEFT(X1454,2)))+0))</f>
        <v>1</v>
      </c>
      <c r="BX1454" s="77">
        <f>(IF(Y1454="","",(IF(MID(Y1454,2,1)="-",LEFT(Y1454,1),LEFT(Y1454,2)))+0))</f>
        <v>1</v>
      </c>
      <c r="BY1454" s="91"/>
      <c r="BZ1454" s="77">
        <f>(IF(AA1454="","",(IF(MID(AA1454,2,1)="-",LEFT(AA1454,1),LEFT(AA1454,2)))+0))</f>
        <v>2</v>
      </c>
      <c r="CA1454" s="92">
        <f>(IF(AB1454="","",(IF(MID(AB1454,2,1)="-",LEFT(AB1454,1),LEFT(AB1454,2)))+0))</f>
        <v>2</v>
      </c>
      <c r="CB1454" s="77" t="str">
        <f>(IF(AC1454="","",(IF(MID(AC1454,2,1)="-",LEFT(AC1454,1),LEFT(AC1454,2)))+0))</f>
        <v/>
      </c>
      <c r="CC1454" s="77" t="str">
        <f>(IF(AD1454="","",(IF(MID(AD1454,2,1)="-",LEFT(AD1454,1),LEFT(AD1454,2)))+0))</f>
        <v/>
      </c>
      <c r="CD1454" s="77" t="str">
        <f>(IF(AE1454="","",(IF(MID(AE1454,2,1)="-",LEFT(AE1454,1),LEFT(AE1454,2)))+0))</f>
        <v/>
      </c>
      <c r="CE1454" s="56"/>
      <c r="CF1454" s="56"/>
      <c r="CG1454" s="56"/>
      <c r="CH1454" s="56"/>
      <c r="CI1454" s="56"/>
      <c r="CJ1454" s="78"/>
      <c r="CK1454" s="90">
        <f t="shared" si="2313"/>
        <v>1</v>
      </c>
      <c r="CL1454" s="77">
        <f t="shared" si="2313"/>
        <v>1</v>
      </c>
      <c r="CM1454" s="77">
        <f t="shared" si="2313"/>
        <v>0</v>
      </c>
      <c r="CN1454" s="77">
        <f t="shared" si="2313"/>
        <v>1</v>
      </c>
      <c r="CO1454" s="77">
        <f t="shared" si="2313"/>
        <v>4</v>
      </c>
      <c r="CP1454" s="77">
        <f t="shared" si="2313"/>
        <v>0</v>
      </c>
      <c r="CQ1454" s="77">
        <f t="shared" si="2313"/>
        <v>3</v>
      </c>
      <c r="CR1454" s="77">
        <f t="shared" si="2313"/>
        <v>1</v>
      </c>
      <c r="CS1454" s="77">
        <f t="shared" si="2313"/>
        <v>0</v>
      </c>
      <c r="CT1454" s="77">
        <f t="shared" si="2313"/>
        <v>0</v>
      </c>
      <c r="CU1454" s="77">
        <f>(IF(W1454="","",IF(RIGHT(W1454,2)="10",RIGHT(W1454,2),RIGHT(W1454,1))+0))</f>
        <v>3</v>
      </c>
      <c r="CV1454" s="77">
        <f>(IF(X1454="","",IF(RIGHT(X1454,2)="10",RIGHT(X1454,2),RIGHT(X1454,1))+0))</f>
        <v>2</v>
      </c>
      <c r="CW1454" s="77">
        <f>(IF(Y1454="","",IF(RIGHT(Y1454,2)="10",RIGHT(Y1454,2),RIGHT(Y1454,1))+0))</f>
        <v>1</v>
      </c>
      <c r="CX1454" s="91"/>
      <c r="CY1454" s="77">
        <f>(IF(AA1454="","",IF(RIGHT(AA1454,2)="10",RIGHT(AA1454,2),RIGHT(AA1454,1))+0))</f>
        <v>3</v>
      </c>
      <c r="CZ1454" s="92">
        <f>(IF(AB1454="","",IF(RIGHT(AB1454,2)="10",RIGHT(AB1454,2),RIGHT(AB1454,1))+0))</f>
        <v>1</v>
      </c>
      <c r="DA1454" s="77" t="str">
        <f>(IF(AC1454="","",IF(RIGHT(AC1454,2)="10",RIGHT(AC1454,2),RIGHT(AC1454,1))+0))</f>
        <v/>
      </c>
      <c r="DB1454" s="77" t="str">
        <f>(IF(AD1454="","",IF(RIGHT(AD1454,2)="10",RIGHT(AD1454,2),RIGHT(AD1454,1))+0))</f>
        <v/>
      </c>
      <c r="DC1454" s="77" t="str">
        <f>(IF(AE1454="","",IF(RIGHT(AE1454,2)="10",RIGHT(AE1454,2),RIGHT(AE1454,1))+0))</f>
        <v/>
      </c>
      <c r="DD1454" s="56"/>
      <c r="DE1454" s="56"/>
      <c r="DF1454" s="56"/>
      <c r="DG1454" s="56"/>
      <c r="DH1454" s="56"/>
      <c r="DJ1454" s="90" t="str">
        <f t="shared" si="2314"/>
        <v>H</v>
      </c>
      <c r="DK1454" s="77" t="str">
        <f t="shared" si="2314"/>
        <v>H</v>
      </c>
      <c r="DL1454" s="77" t="str">
        <f t="shared" si="2314"/>
        <v>H</v>
      </c>
      <c r="DM1454" s="77" t="str">
        <f t="shared" si="2314"/>
        <v>H</v>
      </c>
      <c r="DN1454" s="77" t="str">
        <f t="shared" si="2314"/>
        <v>A</v>
      </c>
      <c r="DO1454" s="77" t="str">
        <f t="shared" si="2314"/>
        <v>D</v>
      </c>
      <c r="DP1454" s="77" t="str">
        <f t="shared" si="2314"/>
        <v>A</v>
      </c>
      <c r="DQ1454" s="77" t="str">
        <f t="shared" si="2314"/>
        <v>H</v>
      </c>
      <c r="DR1454" s="77" t="str">
        <f t="shared" si="2314"/>
        <v>H</v>
      </c>
      <c r="DS1454" s="77" t="str">
        <f t="shared" si="2314"/>
        <v>H</v>
      </c>
      <c r="DT1454" s="77" t="str">
        <f>(IF(W1454="","",IF(BV1454&gt;CU1454,"H",IF(BV1454&lt;CU1454,"A","D"))))</f>
        <v>A</v>
      </c>
      <c r="DU1454" s="77" t="str">
        <f>(IF(X1454="","",IF(BW1454&gt;CV1454,"H",IF(BW1454&lt;CV1454,"A","D"))))</f>
        <v>A</v>
      </c>
      <c r="DV1454" s="77" t="str">
        <f>(IF(Y1454="","",IF(BX1454&gt;CW1454,"H",IF(BX1454&lt;CW1454,"A","D"))))</f>
        <v>D</v>
      </c>
      <c r="DW1454" s="91"/>
      <c r="DX1454" s="77" t="str">
        <f>(IF(AA1454="","",IF(BZ1454&gt;CY1454,"H",IF(BZ1454&lt;CY1454,"A","D"))))</f>
        <v>A</v>
      </c>
      <c r="DY1454" s="92" t="str">
        <f>(IF(AB1454="","",IF(CA1454&gt;CZ1454,"H",IF(CA1454&lt;CZ1454,"A","D"))))</f>
        <v>H</v>
      </c>
      <c r="DZ1454" s="56" t="str">
        <f>(IF(AC1454="","",IF(CB1454&gt;DA1454,"H",IF(CB1454&lt;DA1454,"A","D"))))</f>
        <v/>
      </c>
      <c r="EA1454" s="56" t="str">
        <f>(IF(AD1454="","",IF(CC1454&gt;DB1454,"H",IF(CC1454&lt;DB1454,"A","D"))))</f>
        <v/>
      </c>
      <c r="EB1454" s="56" t="str">
        <f>(IF(AE1454="","",IF(CD1454&gt;DC1454,"H",IF(CD1454&lt;DC1454,"A","D"))))</f>
        <v/>
      </c>
      <c r="EC1454" s="56"/>
      <c r="ED1454" s="56"/>
      <c r="EE1454" s="56"/>
      <c r="EF1454" s="56"/>
      <c r="EG1454" s="56"/>
      <c r="EI1454" s="53" t="str">
        <f t="shared" si="2301"/>
        <v>Tonbridge Angels</v>
      </c>
      <c r="EJ1454" s="79">
        <f t="shared" si="2315"/>
        <v>30</v>
      </c>
      <c r="EK1454" s="80">
        <f t="shared" si="2316"/>
        <v>8</v>
      </c>
      <c r="EL1454" s="80">
        <f t="shared" si="2317"/>
        <v>2</v>
      </c>
      <c r="EM1454" s="80">
        <f t="shared" si="2318"/>
        <v>5</v>
      </c>
      <c r="EN1454" s="80">
        <f>COUNTIF(DW$1441:DW$1456,"A")</f>
        <v>6</v>
      </c>
      <c r="EO1454" s="80">
        <f>COUNTIF(DW$1441:DW$1456,"D")</f>
        <v>4</v>
      </c>
      <c r="EP1454" s="80">
        <f>COUNTIF(DW$1441:DW$1456,"H")</f>
        <v>5</v>
      </c>
      <c r="EQ1454" s="79">
        <f t="shared" si="2319"/>
        <v>14</v>
      </c>
      <c r="ER1454" s="79">
        <f t="shared" si="2302"/>
        <v>6</v>
      </c>
      <c r="ES1454" s="79">
        <f t="shared" si="2302"/>
        <v>10</v>
      </c>
      <c r="ET1454" s="81">
        <f>SUM($BL1454:$CI1454)+SUM(CX$1441:CX$1456)</f>
        <v>72</v>
      </c>
      <c r="EU1454" s="81">
        <f>SUM($CK1454:$DH1454)+SUM(BY$1441:BY$1456)</f>
        <v>57</v>
      </c>
      <c r="EV1454" s="79">
        <f t="shared" si="2320"/>
        <v>48</v>
      </c>
      <c r="EW1454" s="81">
        <f t="shared" si="2321"/>
        <v>15</v>
      </c>
      <c r="EX1454" s="78"/>
      <c r="EY1454" s="80">
        <f t="shared" si="2303"/>
        <v>30</v>
      </c>
      <c r="EZ1454" s="80">
        <f t="shared" si="2304"/>
        <v>14</v>
      </c>
      <c r="FA1454" s="80">
        <f t="shared" si="2305"/>
        <v>6</v>
      </c>
      <c r="FB1454" s="80">
        <f t="shared" si="2306"/>
        <v>10</v>
      </c>
      <c r="FC1454" s="80">
        <f t="shared" si="2307"/>
        <v>72</v>
      </c>
      <c r="FD1454" s="80">
        <f t="shared" si="2308"/>
        <v>57</v>
      </c>
      <c r="FE1454" s="80">
        <f t="shared" si="2309"/>
        <v>48</v>
      </c>
      <c r="FF1454" s="80">
        <f t="shared" si="2310"/>
        <v>15</v>
      </c>
      <c r="FH1454" s="54">
        <f t="shared" si="2322"/>
        <v>0</v>
      </c>
      <c r="FI1454" s="54">
        <f t="shared" si="2323"/>
        <v>0</v>
      </c>
      <c r="FJ1454" s="54">
        <f t="shared" si="2311"/>
        <v>0</v>
      </c>
      <c r="FK1454" s="54">
        <f t="shared" si="2311"/>
        <v>0</v>
      </c>
      <c r="FL1454" s="54">
        <f t="shared" si="2311"/>
        <v>0</v>
      </c>
      <c r="FM1454" s="54">
        <f t="shared" si="2311"/>
        <v>0</v>
      </c>
      <c r="FN1454" s="54">
        <f t="shared" si="2311"/>
        <v>0</v>
      </c>
      <c r="FO1454" s="54">
        <f t="shared" si="2311"/>
        <v>0</v>
      </c>
      <c r="FQ1454" s="54" t="str">
        <f t="shared" si="2295"/>
        <v/>
      </c>
      <c r="FR1454" s="54" t="str">
        <f t="shared" si="2296"/>
        <v/>
      </c>
      <c r="FS1454" s="54" t="str">
        <f t="shared" ref="FS1454:FX1506" si="2325">IF(SUM($FH1454:$FO1454)=0,"",EZ1454-EQ1454)</f>
        <v/>
      </c>
      <c r="FT1454" s="54" t="str">
        <f t="shared" si="2325"/>
        <v/>
      </c>
      <c r="FU1454" s="54" t="str">
        <f t="shared" si="2325"/>
        <v/>
      </c>
      <c r="FV1454" s="54" t="str">
        <f t="shared" si="2324"/>
        <v/>
      </c>
      <c r="FW1454" s="54" t="str">
        <f t="shared" si="2324"/>
        <v/>
      </c>
      <c r="FX1454" s="54" t="str">
        <f t="shared" si="2324"/>
        <v/>
      </c>
      <c r="FZ1454" s="58"/>
      <c r="GA1454" s="59"/>
      <c r="GB1454" s="60"/>
      <c r="GC1454" s="58"/>
      <c r="GD1454" s="59"/>
      <c r="GE1454" s="61"/>
      <c r="GF1454" s="58"/>
      <c r="GG1454" s="61"/>
      <c r="GH1454" s="61"/>
      <c r="GI1454" s="238"/>
    </row>
    <row r="1455" spans="1:192" s="54" customFormat="1" ht="12" x14ac:dyDescent="0.25">
      <c r="A1455" s="54">
        <v>15</v>
      </c>
      <c r="B1455" s="54" t="s">
        <v>1924</v>
      </c>
      <c r="C1455" s="67">
        <v>30</v>
      </c>
      <c r="D1455" s="67">
        <v>6</v>
      </c>
      <c r="E1455" s="67">
        <v>6</v>
      </c>
      <c r="F1455" s="67">
        <v>18</v>
      </c>
      <c r="G1455" s="67">
        <v>51</v>
      </c>
      <c r="H1455" s="67">
        <v>89</v>
      </c>
      <c r="I1455" s="68">
        <v>24</v>
      </c>
      <c r="J1455" s="56">
        <f t="shared" si="2297"/>
        <v>-38</v>
      </c>
      <c r="L1455" s="82" t="s">
        <v>897</v>
      </c>
      <c r="M1455" s="253" t="s">
        <v>150</v>
      </c>
      <c r="N1455" s="59" t="s">
        <v>58</v>
      </c>
      <c r="O1455" s="59" t="s">
        <v>126</v>
      </c>
      <c r="P1455" s="59" t="s">
        <v>77</v>
      </c>
      <c r="Q1455" s="59" t="s">
        <v>126</v>
      </c>
      <c r="R1455" s="59" t="s">
        <v>200</v>
      </c>
      <c r="S1455" s="59" t="s">
        <v>99</v>
      </c>
      <c r="T1455" s="59" t="s">
        <v>100</v>
      </c>
      <c r="U1455" s="59" t="s">
        <v>89</v>
      </c>
      <c r="V1455" s="59" t="s">
        <v>125</v>
      </c>
      <c r="W1455" s="59" t="s">
        <v>176</v>
      </c>
      <c r="X1455" s="59" t="s">
        <v>200</v>
      </c>
      <c r="Y1455" s="59" t="s">
        <v>62</v>
      </c>
      <c r="Z1455" s="59" t="s">
        <v>87</v>
      </c>
      <c r="AA1455" s="83"/>
      <c r="AB1455" s="85" t="s">
        <v>62</v>
      </c>
      <c r="AL1455" s="82" t="s">
        <v>897</v>
      </c>
      <c r="AM1455" s="253" t="s">
        <v>70</v>
      </c>
      <c r="AN1455" s="59" t="s">
        <v>113</v>
      </c>
      <c r="AO1455" s="59" t="s">
        <v>121</v>
      </c>
      <c r="AP1455" s="59" t="s">
        <v>128</v>
      </c>
      <c r="AQ1455" s="59" t="s">
        <v>1090</v>
      </c>
      <c r="AR1455" s="59" t="s">
        <v>92</v>
      </c>
      <c r="AS1455" s="59" t="s">
        <v>81</v>
      </c>
      <c r="AT1455" s="59" t="s">
        <v>67</v>
      </c>
      <c r="AU1455" s="59" t="s">
        <v>68</v>
      </c>
      <c r="AV1455" s="59" t="s">
        <v>480</v>
      </c>
      <c r="AW1455" s="59" t="s">
        <v>452</v>
      </c>
      <c r="AX1455" s="59" t="s">
        <v>598</v>
      </c>
      <c r="AY1455" s="59" t="s">
        <v>114</v>
      </c>
      <c r="AZ1455" s="59" t="s">
        <v>106</v>
      </c>
      <c r="BA1455" s="83"/>
      <c r="BB1455" s="85" t="s">
        <v>80</v>
      </c>
      <c r="BL1455" s="90">
        <f t="shared" si="2312"/>
        <v>3</v>
      </c>
      <c r="BM1455" s="77">
        <f t="shared" si="2312"/>
        <v>5</v>
      </c>
      <c r="BN1455" s="77">
        <f t="shared" si="2312"/>
        <v>7</v>
      </c>
      <c r="BO1455" s="77">
        <f t="shared" si="2312"/>
        <v>2</v>
      </c>
      <c r="BP1455" s="77">
        <f t="shared" si="2312"/>
        <v>7</v>
      </c>
      <c r="BQ1455" s="77">
        <f t="shared" si="2312"/>
        <v>2</v>
      </c>
      <c r="BR1455" s="77">
        <f t="shared" si="2312"/>
        <v>1</v>
      </c>
      <c r="BS1455" s="77">
        <f t="shared" si="2312"/>
        <v>4</v>
      </c>
      <c r="BT1455" s="77">
        <f t="shared" si="2312"/>
        <v>3</v>
      </c>
      <c r="BU1455" s="77">
        <f t="shared" si="2312"/>
        <v>5</v>
      </c>
      <c r="BV1455" s="77">
        <f>(IF(W1455="","",(IF(MID(W1455,2,1)="-",LEFT(W1455,1),LEFT(W1455,2)))+0))</f>
        <v>2</v>
      </c>
      <c r="BW1455" s="77">
        <f>(IF(X1455="","",(IF(MID(X1455,2,1)="-",LEFT(X1455,1),LEFT(X1455,2)))+0))</f>
        <v>2</v>
      </c>
      <c r="BX1455" s="77">
        <f>(IF(Y1455="","",(IF(MID(Y1455,2,1)="-",LEFT(Y1455,1),LEFT(Y1455,2)))+0))</f>
        <v>1</v>
      </c>
      <c r="BY1455" s="77">
        <f>(IF(Z1455="","",(IF(MID(Z1455,2,1)="-",LEFT(Z1455,1),LEFT(Z1455,2)))+0))</f>
        <v>3</v>
      </c>
      <c r="BZ1455" s="91"/>
      <c r="CA1455" s="92">
        <f>(IF(AB1455="","",(IF(MID(AB1455,2,1)="-",LEFT(AB1455,1),LEFT(AB1455,2)))+0))</f>
        <v>1</v>
      </c>
      <c r="CB1455" s="77" t="str">
        <f>(IF(AC1455="","",(IF(MID(AC1455,2,1)="-",LEFT(AC1455,1),LEFT(AC1455,2)))+0))</f>
        <v/>
      </c>
      <c r="CC1455" s="77" t="str">
        <f>(IF(AD1455="","",(IF(MID(AD1455,2,1)="-",LEFT(AD1455,1),LEFT(AD1455,2)))+0))</f>
        <v/>
      </c>
      <c r="CD1455" s="77" t="str">
        <f>(IF(AE1455="","",(IF(MID(AE1455,2,1)="-",LEFT(AE1455,1),LEFT(AE1455,2)))+0))</f>
        <v/>
      </c>
      <c r="CE1455" s="56"/>
      <c r="CF1455" s="56"/>
      <c r="CG1455" s="56"/>
      <c r="CH1455" s="56"/>
      <c r="CI1455" s="56"/>
      <c r="CJ1455" s="78"/>
      <c r="CK1455" s="90">
        <f t="shared" si="2313"/>
        <v>1</v>
      </c>
      <c r="CL1455" s="77">
        <f t="shared" si="2313"/>
        <v>1</v>
      </c>
      <c r="CM1455" s="77">
        <f t="shared" si="2313"/>
        <v>0</v>
      </c>
      <c r="CN1455" s="77">
        <f t="shared" si="2313"/>
        <v>1</v>
      </c>
      <c r="CO1455" s="77">
        <f t="shared" si="2313"/>
        <v>0</v>
      </c>
      <c r="CP1455" s="77">
        <f t="shared" si="2313"/>
        <v>2</v>
      </c>
      <c r="CQ1455" s="77">
        <f t="shared" si="2313"/>
        <v>0</v>
      </c>
      <c r="CR1455" s="77">
        <f t="shared" si="2313"/>
        <v>3</v>
      </c>
      <c r="CS1455" s="77">
        <f t="shared" si="2313"/>
        <v>0</v>
      </c>
      <c r="CT1455" s="77">
        <f t="shared" si="2313"/>
        <v>0</v>
      </c>
      <c r="CU1455" s="77">
        <f>(IF(W1455="","",IF(RIGHT(W1455,2)="10",RIGHT(W1455,2),RIGHT(W1455,1))+0))</f>
        <v>3</v>
      </c>
      <c r="CV1455" s="77">
        <f>(IF(X1455="","",IF(RIGHT(X1455,2)="10",RIGHT(X1455,2),RIGHT(X1455,1))+0))</f>
        <v>2</v>
      </c>
      <c r="CW1455" s="77">
        <f>(IF(Y1455="","",IF(RIGHT(Y1455,2)="10",RIGHT(Y1455,2),RIGHT(Y1455,1))+0))</f>
        <v>1</v>
      </c>
      <c r="CX1455" s="77">
        <f>(IF(Z1455="","",IF(RIGHT(Z1455,2)="10",RIGHT(Z1455,2),RIGHT(Z1455,1))+0))</f>
        <v>3</v>
      </c>
      <c r="CY1455" s="91"/>
      <c r="CZ1455" s="92">
        <f>(IF(AB1455="","",IF(RIGHT(AB1455,2)="10",RIGHT(AB1455,2),RIGHT(AB1455,1))+0))</f>
        <v>1</v>
      </c>
      <c r="DA1455" s="77" t="str">
        <f>(IF(AC1455="","",IF(RIGHT(AC1455,2)="10",RIGHT(AC1455,2),RIGHT(AC1455,1))+0))</f>
        <v/>
      </c>
      <c r="DB1455" s="77" t="str">
        <f>(IF(AD1455="","",IF(RIGHT(AD1455,2)="10",RIGHT(AD1455,2),RIGHT(AD1455,1))+0))</f>
        <v/>
      </c>
      <c r="DC1455" s="77" t="str">
        <f>(IF(AE1455="","",IF(RIGHT(AE1455,2)="10",RIGHT(AE1455,2),RIGHT(AE1455,1))+0))</f>
        <v/>
      </c>
      <c r="DD1455" s="56"/>
      <c r="DE1455" s="56"/>
      <c r="DF1455" s="56"/>
      <c r="DG1455" s="56"/>
      <c r="DH1455" s="56"/>
      <c r="DJ1455" s="90" t="str">
        <f t="shared" si="2314"/>
        <v>H</v>
      </c>
      <c r="DK1455" s="77" t="str">
        <f t="shared" si="2314"/>
        <v>H</v>
      </c>
      <c r="DL1455" s="77" t="str">
        <f t="shared" si="2314"/>
        <v>H</v>
      </c>
      <c r="DM1455" s="77" t="str">
        <f t="shared" si="2314"/>
        <v>H</v>
      </c>
      <c r="DN1455" s="77" t="str">
        <f t="shared" si="2314"/>
        <v>H</v>
      </c>
      <c r="DO1455" s="77" t="str">
        <f t="shared" si="2314"/>
        <v>D</v>
      </c>
      <c r="DP1455" s="77" t="str">
        <f t="shared" si="2314"/>
        <v>H</v>
      </c>
      <c r="DQ1455" s="77" t="str">
        <f t="shared" si="2314"/>
        <v>H</v>
      </c>
      <c r="DR1455" s="77" t="str">
        <f t="shared" si="2314"/>
        <v>H</v>
      </c>
      <c r="DS1455" s="77" t="str">
        <f t="shared" si="2314"/>
        <v>H</v>
      </c>
      <c r="DT1455" s="77" t="str">
        <f>(IF(W1455="","",IF(BV1455&gt;CU1455,"H",IF(BV1455&lt;CU1455,"A","D"))))</f>
        <v>A</v>
      </c>
      <c r="DU1455" s="77" t="str">
        <f>(IF(X1455="","",IF(BW1455&gt;CV1455,"H",IF(BW1455&lt;CV1455,"A","D"))))</f>
        <v>D</v>
      </c>
      <c r="DV1455" s="77" t="str">
        <f>(IF(Y1455="","",IF(BX1455&gt;CW1455,"H",IF(BX1455&lt;CW1455,"A","D"))))</f>
        <v>D</v>
      </c>
      <c r="DW1455" s="77" t="str">
        <f>(IF(Z1455="","",IF(BY1455&gt;CX1455,"H",IF(BY1455&lt;CX1455,"A","D"))))</f>
        <v>D</v>
      </c>
      <c r="DX1455" s="91"/>
      <c r="DY1455" s="92" t="str">
        <f>(IF(AB1455="","",IF(CA1455&gt;CZ1455,"H",IF(CA1455&lt;CZ1455,"A","D"))))</f>
        <v>D</v>
      </c>
      <c r="DZ1455" s="56" t="str">
        <f>(IF(AC1455="","",IF(CB1455&gt;DA1455,"H",IF(CB1455&lt;DA1455,"A","D"))))</f>
        <v/>
      </c>
      <c r="EA1455" s="56" t="str">
        <f>(IF(AD1455="","",IF(CC1455&gt;DB1455,"H",IF(CC1455&lt;DB1455,"A","D"))))</f>
        <v/>
      </c>
      <c r="EB1455" s="56" t="str">
        <f>(IF(AE1455="","",IF(CD1455&gt;DC1455,"H",IF(CD1455&lt;DC1455,"A","D"))))</f>
        <v/>
      </c>
      <c r="EC1455" s="56"/>
      <c r="ED1455" s="56"/>
      <c r="EE1455" s="56"/>
      <c r="EF1455" s="56"/>
      <c r="EG1455" s="56"/>
      <c r="EI1455" s="53" t="str">
        <f t="shared" si="2301"/>
        <v>Tooting &amp; Mitcham United</v>
      </c>
      <c r="EJ1455" s="79">
        <f t="shared" si="2315"/>
        <v>30</v>
      </c>
      <c r="EK1455" s="80">
        <f t="shared" si="2316"/>
        <v>9</v>
      </c>
      <c r="EL1455" s="80">
        <f t="shared" si="2317"/>
        <v>5</v>
      </c>
      <c r="EM1455" s="80">
        <f t="shared" si="2318"/>
        <v>1</v>
      </c>
      <c r="EN1455" s="80">
        <f>COUNTIF(DX$1441:DX$1456,"A")</f>
        <v>8</v>
      </c>
      <c r="EO1455" s="80">
        <f>COUNTIF(DX$1441:DX$1456,"D")</f>
        <v>2</v>
      </c>
      <c r="EP1455" s="80">
        <f>COUNTIF(DX$1441:DX$1456,"H")</f>
        <v>5</v>
      </c>
      <c r="EQ1455" s="79">
        <f t="shared" si="2319"/>
        <v>17</v>
      </c>
      <c r="ER1455" s="79">
        <f t="shared" si="2302"/>
        <v>7</v>
      </c>
      <c r="ES1455" s="79">
        <f t="shared" si="2302"/>
        <v>6</v>
      </c>
      <c r="ET1455" s="81">
        <f>SUM($BL1455:$CI1455)+SUM(CY$1441:CY$1456)</f>
        <v>90</v>
      </c>
      <c r="EU1455" s="81">
        <f>SUM($CK1455:$DH1455)+SUM(BZ$1441:BZ$1456)</f>
        <v>52</v>
      </c>
      <c r="EV1455" s="79">
        <f t="shared" si="2320"/>
        <v>58</v>
      </c>
      <c r="EW1455" s="81">
        <f t="shared" si="2321"/>
        <v>38</v>
      </c>
      <c r="EX1455" s="78"/>
      <c r="EY1455" s="80">
        <f t="shared" si="2303"/>
        <v>30</v>
      </c>
      <c r="EZ1455" s="80">
        <f t="shared" si="2304"/>
        <v>17</v>
      </c>
      <c r="FA1455" s="80">
        <f t="shared" si="2305"/>
        <v>7</v>
      </c>
      <c r="FB1455" s="80">
        <f t="shared" si="2306"/>
        <v>6</v>
      </c>
      <c r="FC1455" s="80">
        <f t="shared" si="2307"/>
        <v>90</v>
      </c>
      <c r="FD1455" s="80">
        <f t="shared" si="2308"/>
        <v>52</v>
      </c>
      <c r="FE1455" s="80">
        <f t="shared" si="2309"/>
        <v>58</v>
      </c>
      <c r="FF1455" s="80">
        <f t="shared" si="2310"/>
        <v>38</v>
      </c>
      <c r="FH1455" s="54">
        <f t="shared" si="2322"/>
        <v>0</v>
      </c>
      <c r="FI1455" s="54">
        <f t="shared" si="2323"/>
        <v>0</v>
      </c>
      <c r="FJ1455" s="54">
        <f t="shared" si="2311"/>
        <v>0</v>
      </c>
      <c r="FK1455" s="54">
        <f t="shared" si="2311"/>
        <v>0</v>
      </c>
      <c r="FL1455" s="54">
        <f t="shared" si="2311"/>
        <v>0</v>
      </c>
      <c r="FM1455" s="54">
        <f t="shared" si="2311"/>
        <v>0</v>
      </c>
      <c r="FN1455" s="54">
        <f t="shared" si="2311"/>
        <v>0</v>
      </c>
      <c r="FO1455" s="54">
        <f t="shared" si="2311"/>
        <v>0</v>
      </c>
      <c r="FQ1455" s="54" t="str">
        <f t="shared" si="2295"/>
        <v/>
      </c>
      <c r="FR1455" s="54" t="str">
        <f t="shared" si="2296"/>
        <v/>
      </c>
      <c r="FS1455" s="54" t="str">
        <f t="shared" si="2325"/>
        <v/>
      </c>
      <c r="FT1455" s="54" t="str">
        <f t="shared" si="2325"/>
        <v/>
      </c>
      <c r="FU1455" s="54" t="str">
        <f t="shared" si="2325"/>
        <v/>
      </c>
      <c r="FV1455" s="54" t="str">
        <f t="shared" si="2324"/>
        <v/>
      </c>
      <c r="FW1455" s="54" t="str">
        <f t="shared" si="2324"/>
        <v/>
      </c>
      <c r="FX1455" s="54" t="str">
        <f t="shared" si="2324"/>
        <v/>
      </c>
      <c r="FZ1455" s="58"/>
      <c r="GA1455" s="59"/>
      <c r="GB1455" s="60"/>
      <c r="GC1455" s="58"/>
      <c r="GD1455" s="59"/>
      <c r="GE1455" s="61"/>
      <c r="GF1455" s="58"/>
      <c r="GG1455" s="61"/>
      <c r="GH1455" s="61"/>
    </row>
    <row r="1456" spans="1:192" s="54" customFormat="1" ht="12.6" thickBot="1" x14ac:dyDescent="0.3">
      <c r="A1456" s="54">
        <v>16</v>
      </c>
      <c r="B1456" s="54" t="s">
        <v>1777</v>
      </c>
      <c r="C1456" s="67">
        <v>30</v>
      </c>
      <c r="D1456" s="67">
        <v>1</v>
      </c>
      <c r="E1456" s="67">
        <v>6</v>
      </c>
      <c r="F1456" s="67">
        <v>23</v>
      </c>
      <c r="G1456" s="67">
        <v>22</v>
      </c>
      <c r="H1456" s="67">
        <v>93</v>
      </c>
      <c r="I1456" s="68">
        <v>9</v>
      </c>
      <c r="J1456" s="56">
        <f t="shared" si="2297"/>
        <v>-71</v>
      </c>
      <c r="L1456" s="101" t="s">
        <v>1850</v>
      </c>
      <c r="M1456" s="257" t="s">
        <v>99</v>
      </c>
      <c r="N1456" s="102" t="s">
        <v>86</v>
      </c>
      <c r="O1456" s="102" t="s">
        <v>125</v>
      </c>
      <c r="P1456" s="102" t="s">
        <v>58</v>
      </c>
      <c r="Q1456" s="102" t="s">
        <v>58</v>
      </c>
      <c r="R1456" s="102" t="s">
        <v>219</v>
      </c>
      <c r="S1456" s="102" t="s">
        <v>89</v>
      </c>
      <c r="T1456" s="102" t="s">
        <v>76</v>
      </c>
      <c r="U1456" s="102" t="s">
        <v>206</v>
      </c>
      <c r="V1456" s="102" t="s">
        <v>149</v>
      </c>
      <c r="W1456" s="102" t="s">
        <v>632</v>
      </c>
      <c r="X1456" s="102" t="s">
        <v>176</v>
      </c>
      <c r="Y1456" s="102" t="s">
        <v>86</v>
      </c>
      <c r="Z1456" s="102" t="s">
        <v>304</v>
      </c>
      <c r="AA1456" s="102" t="s">
        <v>304</v>
      </c>
      <c r="AB1456" s="104"/>
      <c r="AL1456" s="101" t="s">
        <v>1850</v>
      </c>
      <c r="AM1456" s="257" t="s">
        <v>106</v>
      </c>
      <c r="AN1456" s="102" t="s">
        <v>69</v>
      </c>
      <c r="AO1456" s="102" t="s">
        <v>446</v>
      </c>
      <c r="AP1456" s="102" t="s">
        <v>2006</v>
      </c>
      <c r="AQ1456" s="102" t="s">
        <v>458</v>
      </c>
      <c r="AR1456" s="102" t="s">
        <v>116</v>
      </c>
      <c r="AS1456" s="102" t="s">
        <v>447</v>
      </c>
      <c r="AT1456" s="102" t="s">
        <v>131</v>
      </c>
      <c r="AU1456" s="102" t="s">
        <v>79</v>
      </c>
      <c r="AV1456" s="102" t="s">
        <v>105</v>
      </c>
      <c r="AW1456" s="102" t="s">
        <v>114</v>
      </c>
      <c r="AX1456" s="102" t="s">
        <v>2003</v>
      </c>
      <c r="AY1456" s="102" t="s">
        <v>64</v>
      </c>
      <c r="AZ1456" s="102" t="s">
        <v>90</v>
      </c>
      <c r="BA1456" s="102" t="s">
        <v>120</v>
      </c>
      <c r="BB1456" s="104"/>
      <c r="BL1456" s="107">
        <f t="shared" si="2312"/>
        <v>1</v>
      </c>
      <c r="BM1456" s="108">
        <f t="shared" si="2312"/>
        <v>0</v>
      </c>
      <c r="BN1456" s="108">
        <f t="shared" si="2312"/>
        <v>5</v>
      </c>
      <c r="BO1456" s="108">
        <f t="shared" si="2312"/>
        <v>5</v>
      </c>
      <c r="BP1456" s="108">
        <f t="shared" si="2312"/>
        <v>5</v>
      </c>
      <c r="BQ1456" s="108">
        <f t="shared" si="2312"/>
        <v>0</v>
      </c>
      <c r="BR1456" s="108">
        <f t="shared" si="2312"/>
        <v>3</v>
      </c>
      <c r="BS1456" s="108">
        <f t="shared" si="2312"/>
        <v>0</v>
      </c>
      <c r="BT1456" s="108">
        <f t="shared" si="2312"/>
        <v>1</v>
      </c>
      <c r="BU1456" s="108">
        <f t="shared" si="2312"/>
        <v>1</v>
      </c>
      <c r="BV1456" s="108">
        <f>(IF(W1456="","",(IF(MID(W1456,2,1)="-",LEFT(W1456,1),LEFT(W1456,2)))+0))</f>
        <v>3</v>
      </c>
      <c r="BW1456" s="108">
        <f>(IF(X1456="","",(IF(MID(X1456,2,1)="-",LEFT(X1456,1),LEFT(X1456,2)))+0))</f>
        <v>2</v>
      </c>
      <c r="BX1456" s="108">
        <f>(IF(Y1456="","",(IF(MID(Y1456,2,1)="-",LEFT(Y1456,1),LEFT(Y1456,2)))+0))</f>
        <v>0</v>
      </c>
      <c r="BY1456" s="108">
        <f>(IF(Z1456="","",(IF(MID(Z1456,2,1)="-",LEFT(Z1456,1),LEFT(Z1456,2)))+0))</f>
        <v>4</v>
      </c>
      <c r="BZ1456" s="108">
        <f>(IF(AA1456="","",(IF(MID(AA1456,2,1)="-",LEFT(AA1456,1),LEFT(AA1456,2)))+0))</f>
        <v>4</v>
      </c>
      <c r="CA1456" s="109"/>
      <c r="CB1456" s="77" t="str">
        <f>(IF(AC1456="","",(IF(MID(AC1456,2,1)="-",LEFT(AC1456,1),LEFT(AC1456,2)))+0))</f>
        <v/>
      </c>
      <c r="CC1456" s="77" t="str">
        <f>(IF(AD1456="","",(IF(MID(AD1456,2,1)="-",LEFT(AD1456,1),LEFT(AD1456,2)))+0))</f>
        <v/>
      </c>
      <c r="CD1456" s="77" t="str">
        <f>(IF(AE1456="","",(IF(MID(AE1456,2,1)="-",LEFT(AE1456,1),LEFT(AE1456,2)))+0))</f>
        <v/>
      </c>
      <c r="CE1456" s="56"/>
      <c r="CF1456" s="56"/>
      <c r="CG1456" s="56"/>
      <c r="CH1456" s="56"/>
      <c r="CI1456" s="56"/>
      <c r="CJ1456" s="78"/>
      <c r="CK1456" s="107">
        <f t="shared" si="2313"/>
        <v>0</v>
      </c>
      <c r="CL1456" s="108">
        <f t="shared" si="2313"/>
        <v>3</v>
      </c>
      <c r="CM1456" s="108">
        <f t="shared" si="2313"/>
        <v>0</v>
      </c>
      <c r="CN1456" s="108">
        <f t="shared" si="2313"/>
        <v>1</v>
      </c>
      <c r="CO1456" s="108">
        <f t="shared" si="2313"/>
        <v>1</v>
      </c>
      <c r="CP1456" s="108">
        <f t="shared" si="2313"/>
        <v>6</v>
      </c>
      <c r="CQ1456" s="108">
        <f t="shared" si="2313"/>
        <v>0</v>
      </c>
      <c r="CR1456" s="108">
        <f t="shared" si="2313"/>
        <v>2</v>
      </c>
      <c r="CS1456" s="108">
        <f t="shared" si="2313"/>
        <v>4</v>
      </c>
      <c r="CT1456" s="108">
        <f t="shared" si="2313"/>
        <v>5</v>
      </c>
      <c r="CU1456" s="108">
        <f>(IF(W1456="","",IF(RIGHT(W1456,2)="10",RIGHT(W1456,2),RIGHT(W1456,1))+0))</f>
        <v>7</v>
      </c>
      <c r="CV1456" s="108">
        <f>(IF(X1456="","",IF(RIGHT(X1456,2)="10",RIGHT(X1456,2),RIGHT(X1456,1))+0))</f>
        <v>3</v>
      </c>
      <c r="CW1456" s="108">
        <f>(IF(Y1456="","",IF(RIGHT(Y1456,2)="10",RIGHT(Y1456,2),RIGHT(Y1456,1))+0))</f>
        <v>3</v>
      </c>
      <c r="CX1456" s="108">
        <f>(IF(Z1456="","",IF(RIGHT(Z1456,2)="10",RIGHT(Z1456,2),RIGHT(Z1456,1))+0))</f>
        <v>2</v>
      </c>
      <c r="CY1456" s="108">
        <f>(IF(AA1456="","",IF(RIGHT(AA1456,2)="10",RIGHT(AA1456,2),RIGHT(AA1456,1))+0))</f>
        <v>2</v>
      </c>
      <c r="CZ1456" s="109"/>
      <c r="DA1456" s="77" t="str">
        <f>(IF(AC1456="","",IF(RIGHT(AC1456,2)="10",RIGHT(AC1456,2),RIGHT(AC1456,1))+0))</f>
        <v/>
      </c>
      <c r="DB1456" s="77" t="str">
        <f>(IF(AD1456="","",IF(RIGHT(AD1456,2)="10",RIGHT(AD1456,2),RIGHT(AD1456,1))+0))</f>
        <v/>
      </c>
      <c r="DC1456" s="77" t="str">
        <f>(IF(AE1456="","",IF(RIGHT(AE1456,2)="10",RIGHT(AE1456,2),RIGHT(AE1456,1))+0))</f>
        <v/>
      </c>
      <c r="DD1456" s="56"/>
      <c r="DE1456" s="56"/>
      <c r="DF1456" s="56"/>
      <c r="DG1456" s="56"/>
      <c r="DH1456" s="56"/>
      <c r="DJ1456" s="107" t="str">
        <f t="shared" si="2314"/>
        <v>H</v>
      </c>
      <c r="DK1456" s="108" t="str">
        <f t="shared" si="2314"/>
        <v>A</v>
      </c>
      <c r="DL1456" s="108" t="str">
        <f t="shared" si="2314"/>
        <v>H</v>
      </c>
      <c r="DM1456" s="108" t="str">
        <f t="shared" si="2314"/>
        <v>H</v>
      </c>
      <c r="DN1456" s="108" t="str">
        <f t="shared" si="2314"/>
        <v>H</v>
      </c>
      <c r="DO1456" s="108" t="str">
        <f t="shared" si="2314"/>
        <v>A</v>
      </c>
      <c r="DP1456" s="108" t="str">
        <f t="shared" si="2314"/>
        <v>H</v>
      </c>
      <c r="DQ1456" s="108" t="str">
        <f t="shared" si="2314"/>
        <v>A</v>
      </c>
      <c r="DR1456" s="108" t="str">
        <f t="shared" si="2314"/>
        <v>A</v>
      </c>
      <c r="DS1456" s="108" t="str">
        <f t="shared" si="2314"/>
        <v>A</v>
      </c>
      <c r="DT1456" s="108" t="str">
        <f>(IF(W1456="","",IF(BV1456&gt;CU1456,"H",IF(BV1456&lt;CU1456,"A","D"))))</f>
        <v>A</v>
      </c>
      <c r="DU1456" s="108" t="str">
        <f>(IF(X1456="","",IF(BW1456&gt;CV1456,"H",IF(BW1456&lt;CV1456,"A","D"))))</f>
        <v>A</v>
      </c>
      <c r="DV1456" s="108" t="str">
        <f>(IF(Y1456="","",IF(BX1456&gt;CW1456,"H",IF(BX1456&lt;CW1456,"A","D"))))</f>
        <v>A</v>
      </c>
      <c r="DW1456" s="108" t="str">
        <f>(IF(Z1456="","",IF(BY1456&gt;CX1456,"H",IF(BY1456&lt;CX1456,"A","D"))))</f>
        <v>H</v>
      </c>
      <c r="DX1456" s="108" t="str">
        <f>(IF(AA1456="","",IF(BZ1456&gt;CY1456,"H",IF(BZ1456&lt;CY1456,"A","D"))))</f>
        <v>H</v>
      </c>
      <c r="DY1456" s="109"/>
      <c r="DZ1456" s="56" t="str">
        <f>(IF(AC1456="","",IF(CB1456&gt;DA1456,"H",IF(CB1456&lt;DA1456,"A","D"))))</f>
        <v/>
      </c>
      <c r="EA1456" s="56" t="str">
        <f>(IF(AD1456="","",IF(CC1456&gt;DB1456,"H",IF(CC1456&lt;DB1456,"A","D"))))</f>
        <v/>
      </c>
      <c r="EB1456" s="56" t="str">
        <f>(IF(AE1456="","",IF(CD1456&gt;DC1456,"H",IF(CD1456&lt;DC1456,"A","D"))))</f>
        <v/>
      </c>
      <c r="EC1456" s="56"/>
      <c r="ED1456" s="56"/>
      <c r="EE1456" s="56"/>
      <c r="EF1456" s="56"/>
      <c r="EG1456" s="56"/>
      <c r="EI1456" s="53" t="str">
        <f t="shared" si="2301"/>
        <v>Walton Casuals</v>
      </c>
      <c r="EJ1456" s="79">
        <f t="shared" si="2315"/>
        <v>30</v>
      </c>
      <c r="EK1456" s="80">
        <f t="shared" si="2316"/>
        <v>7</v>
      </c>
      <c r="EL1456" s="80">
        <f t="shared" si="2317"/>
        <v>0</v>
      </c>
      <c r="EM1456" s="80">
        <f t="shared" si="2318"/>
        <v>8</v>
      </c>
      <c r="EN1456" s="80">
        <f>COUNTIF(DY$1441:DY$1456,"A")</f>
        <v>3</v>
      </c>
      <c r="EO1456" s="80">
        <f>COUNTIF(DY$1441:DY$1456,"D")</f>
        <v>5</v>
      </c>
      <c r="EP1456" s="80">
        <f>COUNTIF(DY$1441:DY$1456,"H")</f>
        <v>7</v>
      </c>
      <c r="EQ1456" s="79">
        <f t="shared" si="2319"/>
        <v>10</v>
      </c>
      <c r="ER1456" s="79">
        <f t="shared" si="2302"/>
        <v>5</v>
      </c>
      <c r="ES1456" s="79">
        <f t="shared" si="2302"/>
        <v>15</v>
      </c>
      <c r="ET1456" s="81">
        <f>SUM($BL1456:$CI1456)+SUM(CZ$1441:CZ$1456)</f>
        <v>52</v>
      </c>
      <c r="EU1456" s="81">
        <f>SUM($CK1456:$DH1456)+SUM(CA$1441:CA$1456)</f>
        <v>78</v>
      </c>
      <c r="EV1456" s="79">
        <f t="shared" si="2320"/>
        <v>35</v>
      </c>
      <c r="EW1456" s="81">
        <f t="shared" si="2321"/>
        <v>-26</v>
      </c>
      <c r="EX1456" s="78"/>
      <c r="EY1456" s="80">
        <f t="shared" si="2303"/>
        <v>30</v>
      </c>
      <c r="EZ1456" s="80">
        <f t="shared" si="2304"/>
        <v>10</v>
      </c>
      <c r="FA1456" s="80">
        <f t="shared" si="2305"/>
        <v>5</v>
      </c>
      <c r="FB1456" s="80">
        <f t="shared" si="2306"/>
        <v>15</v>
      </c>
      <c r="FC1456" s="80">
        <f t="shared" si="2307"/>
        <v>52</v>
      </c>
      <c r="FD1456" s="80">
        <f t="shared" si="2308"/>
        <v>78</v>
      </c>
      <c r="FE1456" s="80">
        <f t="shared" si="2309"/>
        <v>35</v>
      </c>
      <c r="FF1456" s="80">
        <f t="shared" si="2310"/>
        <v>-26</v>
      </c>
      <c r="FH1456" s="54">
        <f t="shared" si="2322"/>
        <v>0</v>
      </c>
      <c r="FI1456" s="54">
        <f t="shared" si="2323"/>
        <v>0</v>
      </c>
      <c r="FJ1456" s="54">
        <f t="shared" si="2311"/>
        <v>0</v>
      </c>
      <c r="FK1456" s="54">
        <f t="shared" si="2311"/>
        <v>0</v>
      </c>
      <c r="FL1456" s="54">
        <f t="shared" si="2311"/>
        <v>0</v>
      </c>
      <c r="FM1456" s="54">
        <f t="shared" si="2311"/>
        <v>0</v>
      </c>
      <c r="FN1456" s="54">
        <f t="shared" si="2311"/>
        <v>0</v>
      </c>
      <c r="FO1456" s="54">
        <f t="shared" si="2311"/>
        <v>0</v>
      </c>
      <c r="FQ1456" s="54" t="str">
        <f t="shared" si="2295"/>
        <v/>
      </c>
      <c r="FR1456" s="54" t="str">
        <f t="shared" si="2296"/>
        <v/>
      </c>
      <c r="FS1456" s="54" t="str">
        <f t="shared" si="2325"/>
        <v/>
      </c>
      <c r="FT1456" s="54" t="str">
        <f t="shared" si="2325"/>
        <v/>
      </c>
      <c r="FU1456" s="54" t="str">
        <f t="shared" si="2325"/>
        <v/>
      </c>
      <c r="FV1456" s="54" t="str">
        <f t="shared" si="2324"/>
        <v/>
      </c>
      <c r="FW1456" s="54" t="str">
        <f t="shared" si="2324"/>
        <v/>
      </c>
      <c r="FX1456" s="54" t="str">
        <f t="shared" si="2324"/>
        <v/>
      </c>
      <c r="FZ1456" s="58"/>
      <c r="GA1456" s="59"/>
      <c r="GB1456" s="60"/>
      <c r="GC1456" s="58"/>
      <c r="GD1456" s="59"/>
      <c r="GE1456" s="61"/>
      <c r="GF1456" s="58"/>
      <c r="GG1456" s="61"/>
      <c r="GH1456" s="61"/>
    </row>
    <row r="1457" spans="1:192" s="54" customFormat="1" ht="12" x14ac:dyDescent="0.25">
      <c r="C1457" s="56"/>
      <c r="D1457" s="115">
        <f>SUM(D1441:D1456)</f>
        <v>195</v>
      </c>
      <c r="E1457" s="115">
        <f>SUM(E1441:E1456)</f>
        <v>90</v>
      </c>
      <c r="F1457" s="115">
        <f>SUM(F1441:F1456)</f>
        <v>195</v>
      </c>
      <c r="G1457" s="115">
        <f>SUM(G1441:G1456)</f>
        <v>995</v>
      </c>
      <c r="H1457" s="115">
        <f>SUM(H1441:H1456)</f>
        <v>995</v>
      </c>
      <c r="I1457" s="57"/>
      <c r="J1457" s="115">
        <f>SUM(J1441:J1456)</f>
        <v>0</v>
      </c>
      <c r="FQ1457" s="54" t="str">
        <f t="shared" si="2295"/>
        <v/>
      </c>
      <c r="FR1457" s="54" t="str">
        <f t="shared" si="2296"/>
        <v/>
      </c>
      <c r="FS1457" s="54" t="str">
        <f t="shared" si="2325"/>
        <v/>
      </c>
      <c r="FT1457" s="54" t="str">
        <f t="shared" si="2325"/>
        <v/>
      </c>
      <c r="FU1457" s="54" t="str">
        <f t="shared" si="2325"/>
        <v/>
      </c>
      <c r="FV1457" s="54" t="str">
        <f t="shared" si="2324"/>
        <v/>
      </c>
      <c r="FW1457" s="54" t="str">
        <f t="shared" si="2324"/>
        <v/>
      </c>
      <c r="FX1457" s="54" t="str">
        <f t="shared" si="2324"/>
        <v/>
      </c>
      <c r="FZ1457" s="58"/>
      <c r="GA1457" s="59"/>
      <c r="GB1457" s="60"/>
      <c r="GC1457" s="58"/>
      <c r="GD1457" s="59"/>
      <c r="GE1457" s="61"/>
      <c r="GF1457" s="58"/>
      <c r="GG1457" s="61"/>
      <c r="GH1457" s="61"/>
    </row>
    <row r="1458" spans="1:192" s="54" customFormat="1" ht="12.6" thickBot="1" x14ac:dyDescent="0.3">
      <c r="A1458" s="53" t="s">
        <v>2007</v>
      </c>
      <c r="B1458" s="53"/>
      <c r="C1458" s="55" t="s">
        <v>1832</v>
      </c>
      <c r="D1458" s="57"/>
      <c r="E1458" s="57"/>
      <c r="F1458" s="57"/>
      <c r="G1458" s="57"/>
      <c r="H1458" s="57"/>
      <c r="I1458" s="57"/>
      <c r="J1458" s="57"/>
      <c r="L1458" s="53"/>
      <c r="M1458" s="247"/>
      <c r="N1458" s="247"/>
      <c r="P1458" s="247"/>
      <c r="AL1458" s="53"/>
      <c r="AM1458" s="247" t="s">
        <v>2008</v>
      </c>
      <c r="AN1458" s="247"/>
      <c r="AP1458" s="247"/>
      <c r="FQ1458" s="54" t="str">
        <f t="shared" si="2295"/>
        <v/>
      </c>
      <c r="FR1458" s="54" t="str">
        <f t="shared" si="2296"/>
        <v/>
      </c>
      <c r="FS1458" s="54" t="str">
        <f t="shared" si="2325"/>
        <v/>
      </c>
      <c r="FT1458" s="54" t="str">
        <f t="shared" si="2325"/>
        <v/>
      </c>
      <c r="FU1458" s="54" t="str">
        <f t="shared" si="2325"/>
        <v/>
      </c>
      <c r="FV1458" s="54" t="str">
        <f t="shared" si="2324"/>
        <v/>
      </c>
      <c r="FW1458" s="54" t="str">
        <f t="shared" si="2324"/>
        <v/>
      </c>
      <c r="FX1458" s="54" t="str">
        <f t="shared" si="2324"/>
        <v/>
      </c>
      <c r="FZ1458" s="58"/>
      <c r="GA1458" s="59"/>
      <c r="GB1458" s="60"/>
      <c r="GC1458" s="58"/>
      <c r="GD1458" s="59"/>
      <c r="GE1458" s="61"/>
      <c r="GF1458" s="58"/>
      <c r="GG1458" s="61"/>
      <c r="GH1458" s="61"/>
    </row>
    <row r="1459" spans="1:192" s="54" customFormat="1" ht="12.6" thickBot="1" x14ac:dyDescent="0.3">
      <c r="A1459" s="53" t="s">
        <v>33</v>
      </c>
      <c r="B1459" s="53" t="s">
        <v>34</v>
      </c>
      <c r="C1459" s="57" t="s">
        <v>35</v>
      </c>
      <c r="D1459" s="57" t="s">
        <v>36</v>
      </c>
      <c r="E1459" s="57" t="s">
        <v>37</v>
      </c>
      <c r="F1459" s="57" t="s">
        <v>38</v>
      </c>
      <c r="G1459" s="57" t="s">
        <v>39</v>
      </c>
      <c r="H1459" s="57" t="s">
        <v>40</v>
      </c>
      <c r="I1459" s="57" t="s">
        <v>41</v>
      </c>
      <c r="J1459" s="57" t="s">
        <v>819</v>
      </c>
      <c r="L1459" s="126"/>
      <c r="M1459" s="63" t="s">
        <v>1977</v>
      </c>
      <c r="N1459" s="63" t="s">
        <v>1703</v>
      </c>
      <c r="O1459" s="63" t="s">
        <v>1922</v>
      </c>
      <c r="P1459" s="63" t="s">
        <v>1907</v>
      </c>
      <c r="Q1459" s="63" t="s">
        <v>2009</v>
      </c>
      <c r="R1459" s="63" t="s">
        <v>1349</v>
      </c>
      <c r="S1459" s="63" t="s">
        <v>2010</v>
      </c>
      <c r="T1459" s="63" t="s">
        <v>2011</v>
      </c>
      <c r="U1459" s="63" t="s">
        <v>1741</v>
      </c>
      <c r="V1459" s="63" t="s">
        <v>1837</v>
      </c>
      <c r="W1459" s="63" t="s">
        <v>1894</v>
      </c>
      <c r="X1459" s="63" t="s">
        <v>1947</v>
      </c>
      <c r="Y1459" s="63" t="s">
        <v>746</v>
      </c>
      <c r="Z1459" s="65" t="s">
        <v>1684</v>
      </c>
      <c r="AL1459" s="126"/>
      <c r="AM1459" s="63" t="s">
        <v>1977</v>
      </c>
      <c r="AN1459" s="63" t="s">
        <v>1703</v>
      </c>
      <c r="AO1459" s="63" t="s">
        <v>1922</v>
      </c>
      <c r="AP1459" s="63" t="s">
        <v>1907</v>
      </c>
      <c r="AQ1459" s="63" t="s">
        <v>2009</v>
      </c>
      <c r="AR1459" s="63" t="s">
        <v>1349</v>
      </c>
      <c r="AS1459" s="63" t="s">
        <v>2010</v>
      </c>
      <c r="AT1459" s="63" t="s">
        <v>2011</v>
      </c>
      <c r="AU1459" s="63" t="s">
        <v>1741</v>
      </c>
      <c r="AV1459" s="63" t="s">
        <v>1837</v>
      </c>
      <c r="AW1459" s="63" t="s">
        <v>1894</v>
      </c>
      <c r="AX1459" s="63" t="s">
        <v>1947</v>
      </c>
      <c r="AY1459" s="63" t="s">
        <v>746</v>
      </c>
      <c r="AZ1459" s="65" t="s">
        <v>1684</v>
      </c>
      <c r="EJ1459" s="56" t="s">
        <v>35</v>
      </c>
      <c r="EK1459" s="56" t="s">
        <v>51</v>
      </c>
      <c r="EL1459" s="56" t="s">
        <v>52</v>
      </c>
      <c r="EM1459" s="56" t="s">
        <v>53</v>
      </c>
      <c r="EN1459" s="56" t="s">
        <v>54</v>
      </c>
      <c r="EO1459" s="56" t="s">
        <v>55</v>
      </c>
      <c r="EP1459" s="56" t="s">
        <v>56</v>
      </c>
      <c r="EQ1459" s="56" t="s">
        <v>36</v>
      </c>
      <c r="ER1459" s="56" t="s">
        <v>37</v>
      </c>
      <c r="ES1459" s="56" t="s">
        <v>38</v>
      </c>
      <c r="ET1459" s="56" t="s">
        <v>39</v>
      </c>
      <c r="EU1459" s="56" t="s">
        <v>40</v>
      </c>
      <c r="EV1459" s="56" t="s">
        <v>41</v>
      </c>
      <c r="EW1459" s="56" t="s">
        <v>819</v>
      </c>
      <c r="EX1459" s="56"/>
      <c r="EY1459" s="56" t="s">
        <v>35</v>
      </c>
      <c r="EZ1459" s="56" t="s">
        <v>36</v>
      </c>
      <c r="FA1459" s="56" t="s">
        <v>37</v>
      </c>
      <c r="FB1459" s="56" t="s">
        <v>38</v>
      </c>
      <c r="FC1459" s="56" t="s">
        <v>39</v>
      </c>
      <c r="FD1459" s="56" t="s">
        <v>40</v>
      </c>
      <c r="FE1459" s="56" t="s">
        <v>41</v>
      </c>
      <c r="FF1459" s="56" t="s">
        <v>819</v>
      </c>
      <c r="FR1459" s="56" t="s">
        <v>35</v>
      </c>
      <c r="FS1459" s="56" t="s">
        <v>36</v>
      </c>
      <c r="FT1459" s="56" t="s">
        <v>37</v>
      </c>
      <c r="FU1459" s="56" t="s">
        <v>38</v>
      </c>
      <c r="FV1459" s="56" t="s">
        <v>39</v>
      </c>
      <c r="FW1459" s="56" t="s">
        <v>40</v>
      </c>
      <c r="FX1459" s="56" t="s">
        <v>41</v>
      </c>
      <c r="FZ1459" s="58"/>
      <c r="GA1459" s="59"/>
      <c r="GB1459" s="60"/>
      <c r="GC1459" s="58"/>
      <c r="GD1459" s="59"/>
      <c r="GE1459" s="61"/>
      <c r="GF1459" s="58"/>
      <c r="GG1459" s="61"/>
      <c r="GH1459" s="61"/>
    </row>
    <row r="1460" spans="1:192" s="54" customFormat="1" ht="12" x14ac:dyDescent="0.25">
      <c r="A1460" s="54">
        <v>1</v>
      </c>
      <c r="B1460" s="54" t="s">
        <v>1910</v>
      </c>
      <c r="C1460" s="67">
        <v>26</v>
      </c>
      <c r="D1460" s="67">
        <v>16</v>
      </c>
      <c r="E1460" s="67">
        <v>5</v>
      </c>
      <c r="F1460" s="67">
        <v>5</v>
      </c>
      <c r="G1460" s="67">
        <v>62</v>
      </c>
      <c r="H1460" s="67">
        <v>25</v>
      </c>
      <c r="I1460" s="68">
        <v>53</v>
      </c>
      <c r="J1460" s="56">
        <f t="shared" ref="J1460:J1473" si="2326">G1460-H1460</f>
        <v>37</v>
      </c>
      <c r="L1460" s="66" t="s">
        <v>2001</v>
      </c>
      <c r="M1460" s="71"/>
      <c r="N1460" s="63" t="s">
        <v>124</v>
      </c>
      <c r="O1460" s="63" t="s">
        <v>59</v>
      </c>
      <c r="P1460" s="63" t="s">
        <v>62</v>
      </c>
      <c r="Q1460" s="63" t="s">
        <v>62</v>
      </c>
      <c r="R1460" s="63" t="s">
        <v>304</v>
      </c>
      <c r="S1460" s="63" t="s">
        <v>89</v>
      </c>
      <c r="T1460" s="63" t="s">
        <v>124</v>
      </c>
      <c r="U1460" s="63" t="s">
        <v>148</v>
      </c>
      <c r="V1460" s="63" t="s">
        <v>89</v>
      </c>
      <c r="W1460" s="63" t="s">
        <v>62</v>
      </c>
      <c r="X1460" s="63" t="s">
        <v>62</v>
      </c>
      <c r="Y1460" s="63" t="s">
        <v>77</v>
      </c>
      <c r="Z1460" s="65" t="s">
        <v>74</v>
      </c>
      <c r="AL1460" s="66" t="s">
        <v>2001</v>
      </c>
      <c r="AM1460" s="71"/>
      <c r="AN1460" s="63" t="s">
        <v>528</v>
      </c>
      <c r="AO1460" s="63" t="s">
        <v>484</v>
      </c>
      <c r="AP1460" s="63" t="s">
        <v>503</v>
      </c>
      <c r="AQ1460" s="63" t="s">
        <v>748</v>
      </c>
      <c r="AR1460" s="63" t="s">
        <v>523</v>
      </c>
      <c r="AS1460" s="63" t="s">
        <v>492</v>
      </c>
      <c r="AT1460" s="63" t="s">
        <v>244</v>
      </c>
      <c r="AU1460" s="63" t="s">
        <v>270</v>
      </c>
      <c r="AV1460" s="63" t="s">
        <v>1279</v>
      </c>
      <c r="AW1460" s="63" t="s">
        <v>702</v>
      </c>
      <c r="AX1460" s="63" t="s">
        <v>584</v>
      </c>
      <c r="AY1460" s="63" t="s">
        <v>490</v>
      </c>
      <c r="AZ1460" s="65" t="s">
        <v>518</v>
      </c>
      <c r="BL1460" s="74"/>
      <c r="BM1460" s="75">
        <f t="shared" ref="BM1460:BY1467" si="2327">(IF(N1460="","",(IF(MID(N1460,2,1)="-",LEFT(N1460,1),LEFT(N1460,2)))+0))</f>
        <v>0</v>
      </c>
      <c r="BN1460" s="75">
        <f t="shared" si="2327"/>
        <v>4</v>
      </c>
      <c r="BO1460" s="75">
        <f t="shared" si="2327"/>
        <v>1</v>
      </c>
      <c r="BP1460" s="75">
        <f t="shared" si="2327"/>
        <v>1</v>
      </c>
      <c r="BQ1460" s="75">
        <f t="shared" si="2327"/>
        <v>4</v>
      </c>
      <c r="BR1460" s="75">
        <f t="shared" si="2327"/>
        <v>3</v>
      </c>
      <c r="BS1460" s="75">
        <f t="shared" si="2327"/>
        <v>0</v>
      </c>
      <c r="BT1460" s="75">
        <f t="shared" si="2327"/>
        <v>0</v>
      </c>
      <c r="BU1460" s="75">
        <f t="shared" si="2327"/>
        <v>3</v>
      </c>
      <c r="BV1460" s="75">
        <f t="shared" si="2327"/>
        <v>1</v>
      </c>
      <c r="BW1460" s="75">
        <f t="shared" si="2327"/>
        <v>1</v>
      </c>
      <c r="BX1460" s="75">
        <f t="shared" si="2327"/>
        <v>2</v>
      </c>
      <c r="BY1460" s="76">
        <f t="shared" si="2327"/>
        <v>1</v>
      </c>
      <c r="CB1460" s="77" t="str">
        <f t="shared" ref="CB1460:CD1473" si="2328">(IF(AC1460="","",(IF(MID(AC1460,2,1)="-",LEFT(AC1460,1),LEFT(AC1460,2)))+0))</f>
        <v/>
      </c>
      <c r="CC1460" s="77" t="str">
        <f t="shared" si="2328"/>
        <v/>
      </c>
      <c r="CD1460" s="77" t="str">
        <f t="shared" si="2328"/>
        <v/>
      </c>
      <c r="CE1460" s="77"/>
      <c r="CF1460" s="77"/>
      <c r="CG1460" s="77"/>
      <c r="CH1460" s="77"/>
      <c r="CI1460" s="77"/>
      <c r="CJ1460" s="78"/>
      <c r="CK1460" s="74"/>
      <c r="CL1460" s="75">
        <f t="shared" ref="CL1460:CX1467" si="2329">(IF(N1460="","",IF(RIGHT(N1460,2)="10",RIGHT(N1460,2),RIGHT(N1460,1))+0))</f>
        <v>0</v>
      </c>
      <c r="CM1460" s="75">
        <f t="shared" si="2329"/>
        <v>0</v>
      </c>
      <c r="CN1460" s="75">
        <f t="shared" si="2329"/>
        <v>1</v>
      </c>
      <c r="CO1460" s="75">
        <f t="shared" si="2329"/>
        <v>1</v>
      </c>
      <c r="CP1460" s="75">
        <f t="shared" si="2329"/>
        <v>2</v>
      </c>
      <c r="CQ1460" s="75">
        <f t="shared" si="2329"/>
        <v>0</v>
      </c>
      <c r="CR1460" s="75">
        <f t="shared" si="2329"/>
        <v>0</v>
      </c>
      <c r="CS1460" s="75">
        <f t="shared" si="2329"/>
        <v>1</v>
      </c>
      <c r="CT1460" s="75">
        <f t="shared" si="2329"/>
        <v>0</v>
      </c>
      <c r="CU1460" s="75">
        <f t="shared" si="2329"/>
        <v>1</v>
      </c>
      <c r="CV1460" s="75">
        <f t="shared" si="2329"/>
        <v>1</v>
      </c>
      <c r="CW1460" s="75">
        <f t="shared" si="2329"/>
        <v>1</v>
      </c>
      <c r="CX1460" s="76">
        <f t="shared" si="2329"/>
        <v>2</v>
      </c>
      <c r="DA1460" s="77" t="str">
        <f t="shared" ref="DA1460:DC1473" si="2330">(IF(AC1460="","",IF(RIGHT(AC1460,2)="10",RIGHT(AC1460,2),RIGHT(AC1460,1))+0))</f>
        <v/>
      </c>
      <c r="DB1460" s="77" t="str">
        <f t="shared" si="2330"/>
        <v/>
      </c>
      <c r="DC1460" s="77" t="str">
        <f t="shared" si="2330"/>
        <v/>
      </c>
      <c r="DD1460" s="77"/>
      <c r="DE1460" s="77"/>
      <c r="DF1460" s="77"/>
      <c r="DG1460" s="77"/>
      <c r="DH1460" s="77"/>
      <c r="DJ1460" s="74"/>
      <c r="DK1460" s="75" t="str">
        <f t="shared" ref="DK1460:DW1467" si="2331">(IF(N1460="","",IF(BM1460&gt;CL1460,"H",IF(BM1460&lt;CL1460,"A","D"))))</f>
        <v>D</v>
      </c>
      <c r="DL1460" s="75" t="str">
        <f t="shared" si="2331"/>
        <v>H</v>
      </c>
      <c r="DM1460" s="75" t="str">
        <f t="shared" si="2331"/>
        <v>D</v>
      </c>
      <c r="DN1460" s="75" t="str">
        <f t="shared" si="2331"/>
        <v>D</v>
      </c>
      <c r="DO1460" s="75" t="str">
        <f t="shared" si="2331"/>
        <v>H</v>
      </c>
      <c r="DP1460" s="75" t="str">
        <f t="shared" si="2331"/>
        <v>H</v>
      </c>
      <c r="DQ1460" s="75" t="str">
        <f t="shared" si="2331"/>
        <v>D</v>
      </c>
      <c r="DR1460" s="75" t="str">
        <f t="shared" si="2331"/>
        <v>A</v>
      </c>
      <c r="DS1460" s="75" t="str">
        <f t="shared" si="2331"/>
        <v>H</v>
      </c>
      <c r="DT1460" s="75" t="str">
        <f t="shared" si="2331"/>
        <v>D</v>
      </c>
      <c r="DU1460" s="75" t="str">
        <f t="shared" si="2331"/>
        <v>D</v>
      </c>
      <c r="DV1460" s="75" t="str">
        <f t="shared" si="2331"/>
        <v>H</v>
      </c>
      <c r="DW1460" s="76" t="str">
        <f t="shared" si="2331"/>
        <v>A</v>
      </c>
      <c r="DZ1460" s="56" t="str">
        <f t="shared" ref="DZ1460:EB1473" si="2332">(IF(AC1460="","",IF(CB1460&gt;DA1460,"H",IF(CB1460&lt;DA1460,"A","D"))))</f>
        <v/>
      </c>
      <c r="EA1460" s="56" t="str">
        <f t="shared" si="2332"/>
        <v/>
      </c>
      <c r="EB1460" s="56" t="str">
        <f t="shared" si="2332"/>
        <v/>
      </c>
      <c r="EC1460" s="56"/>
      <c r="ED1460" s="56"/>
      <c r="EE1460" s="56"/>
      <c r="EF1460" s="56"/>
      <c r="EG1460" s="56"/>
      <c r="EI1460" s="53" t="str">
        <f t="shared" ref="EI1460:EI1473" si="2333">L1460</f>
        <v>AFC Wimbledon</v>
      </c>
      <c r="EJ1460" s="79">
        <f>SUM(EQ1460:ES1460)</f>
        <v>26</v>
      </c>
      <c r="EK1460" s="80">
        <f>COUNTIF($DJ1460:$EG1460,"H")</f>
        <v>5</v>
      </c>
      <c r="EL1460" s="80">
        <f>COUNTIF($DJ1460:$EG1460,"D")</f>
        <v>6</v>
      </c>
      <c r="EM1460" s="80">
        <f>COUNTIF($DJ1460:$EG1460,"A")</f>
        <v>2</v>
      </c>
      <c r="EN1460" s="80">
        <f>COUNTIF(DJ$1460:DJ$1473,"A")</f>
        <v>6</v>
      </c>
      <c r="EO1460" s="80">
        <f>COUNTIF(DJ$1460:DJ$1473,"D")</f>
        <v>2</v>
      </c>
      <c r="EP1460" s="80">
        <f>COUNTIF(DJ$1460:DJ$1473,"H")</f>
        <v>5</v>
      </c>
      <c r="EQ1460" s="79">
        <f>EK1460+EN1460</f>
        <v>11</v>
      </c>
      <c r="ER1460" s="79">
        <f t="shared" ref="ER1460:ES1473" si="2334">EL1460+EO1460</f>
        <v>8</v>
      </c>
      <c r="ES1460" s="79">
        <f t="shared" si="2334"/>
        <v>7</v>
      </c>
      <c r="ET1460" s="81">
        <f>SUM($BL1460:$CI1460)+SUM(CK$1460:CK$1473)</f>
        <v>45</v>
      </c>
      <c r="EU1460" s="81">
        <f>SUM($CK1460:$DH1460)+SUM(BL$1460:BL$1473)</f>
        <v>25</v>
      </c>
      <c r="EV1460" s="79">
        <f>(EQ1460*3)+ER1460</f>
        <v>41</v>
      </c>
      <c r="EW1460" s="81">
        <f>ET1460-EU1460</f>
        <v>20</v>
      </c>
      <c r="EX1460" s="78"/>
      <c r="EY1460" s="80">
        <f t="shared" ref="EY1460:EY1473" si="2335">VLOOKUP($EI1460,$B$1460:$J$1473,2,0)</f>
        <v>26</v>
      </c>
      <c r="EZ1460" s="80">
        <f t="shared" ref="EZ1460:EZ1473" si="2336">VLOOKUP($EI1460,$B$1460:$J$1473,3,0)</f>
        <v>11</v>
      </c>
      <c r="FA1460" s="80">
        <f t="shared" ref="FA1460:FA1473" si="2337">VLOOKUP($EI1460,$B$1460:$J$1473,4,0)</f>
        <v>8</v>
      </c>
      <c r="FB1460" s="80">
        <f t="shared" ref="FB1460:FB1473" si="2338">VLOOKUP($EI1460,$B$1460:$J$1473,5,0)</f>
        <v>7</v>
      </c>
      <c r="FC1460" s="80">
        <f t="shared" ref="FC1460:FC1473" si="2339">VLOOKUP($EI1460,$B$1460:$J$1473,6,0)</f>
        <v>45</v>
      </c>
      <c r="FD1460" s="80">
        <f t="shared" ref="FD1460:FD1473" si="2340">VLOOKUP($EI1460,$B$1460:$J$1473,7,0)</f>
        <v>25</v>
      </c>
      <c r="FE1460" s="80">
        <f t="shared" ref="FE1460:FE1473" si="2341">VLOOKUP($EI1460,$B$1460:$J$1473,8,0)</f>
        <v>41</v>
      </c>
      <c r="FF1460" s="80">
        <f t="shared" ref="FF1460:FF1473" si="2342">VLOOKUP($EI1460,$B$1460:$J$1473,9,0)</f>
        <v>20</v>
      </c>
      <c r="FH1460" s="54">
        <f>IF(EJ1460=EY1460,0,1)</f>
        <v>0</v>
      </c>
      <c r="FI1460" s="54">
        <f>IF(EQ1460=EZ1460,0,1)</f>
        <v>0</v>
      </c>
      <c r="FJ1460" s="54">
        <f t="shared" ref="FJ1460:FO1473" si="2343">IF(ER1460=FA1460,0,1)</f>
        <v>0</v>
      </c>
      <c r="FK1460" s="54">
        <f t="shared" si="2343"/>
        <v>0</v>
      </c>
      <c r="FL1460" s="54">
        <f t="shared" si="2343"/>
        <v>0</v>
      </c>
      <c r="FM1460" s="54">
        <f t="shared" si="2343"/>
        <v>0</v>
      </c>
      <c r="FN1460" s="54">
        <f t="shared" si="2343"/>
        <v>0</v>
      </c>
      <c r="FO1460" s="54">
        <f t="shared" si="2343"/>
        <v>0</v>
      </c>
      <c r="FQ1460" s="54" t="str">
        <f t="shared" si="2295"/>
        <v/>
      </c>
      <c r="FR1460" s="54" t="str">
        <f t="shared" si="2296"/>
        <v/>
      </c>
      <c r="FS1460" s="54" t="str">
        <f t="shared" si="2325"/>
        <v/>
      </c>
      <c r="FT1460" s="54" t="str">
        <f t="shared" si="2325"/>
        <v/>
      </c>
      <c r="FU1460" s="54" t="str">
        <f t="shared" si="2325"/>
        <v/>
      </c>
      <c r="FV1460" s="54" t="str">
        <f t="shared" si="2324"/>
        <v/>
      </c>
      <c r="FW1460" s="54" t="str">
        <f t="shared" si="2324"/>
        <v/>
      </c>
      <c r="FX1460" s="54" t="str">
        <f t="shared" si="2324"/>
        <v/>
      </c>
      <c r="FY1460" s="54" t="s">
        <v>71</v>
      </c>
      <c r="FZ1460" s="58"/>
      <c r="GA1460" s="59"/>
      <c r="GB1460" s="60"/>
      <c r="GC1460" s="58"/>
      <c r="GD1460" s="59"/>
      <c r="GE1460" s="61"/>
      <c r="GF1460" s="58"/>
      <c r="GG1460" s="61"/>
      <c r="GH1460" s="61"/>
    </row>
    <row r="1461" spans="1:192" s="54" customFormat="1" ht="12" x14ac:dyDescent="0.25">
      <c r="A1461" s="54">
        <v>2</v>
      </c>
      <c r="B1461" s="54" t="s">
        <v>2012</v>
      </c>
      <c r="C1461" s="67">
        <v>26</v>
      </c>
      <c r="D1461" s="67">
        <v>16</v>
      </c>
      <c r="E1461" s="67">
        <v>4</v>
      </c>
      <c r="F1461" s="67">
        <v>6</v>
      </c>
      <c r="G1461" s="67">
        <v>47</v>
      </c>
      <c r="H1461" s="67">
        <v>24</v>
      </c>
      <c r="I1461" s="68">
        <v>52</v>
      </c>
      <c r="J1461" s="56">
        <f t="shared" si="2326"/>
        <v>23</v>
      </c>
      <c r="L1461" s="82" t="s">
        <v>1777</v>
      </c>
      <c r="M1461" s="253" t="s">
        <v>62</v>
      </c>
      <c r="N1461" s="83"/>
      <c r="O1461" s="154" t="s">
        <v>85</v>
      </c>
      <c r="P1461" s="59" t="s">
        <v>98</v>
      </c>
      <c r="Q1461" s="59" t="s">
        <v>124</v>
      </c>
      <c r="R1461" s="59" t="s">
        <v>74</v>
      </c>
      <c r="S1461" s="59" t="s">
        <v>62</v>
      </c>
      <c r="T1461" s="59" t="s">
        <v>62</v>
      </c>
      <c r="U1461" s="59" t="s">
        <v>206</v>
      </c>
      <c r="V1461" s="59" t="s">
        <v>99</v>
      </c>
      <c r="W1461" s="59" t="s">
        <v>148</v>
      </c>
      <c r="X1461" s="59" t="s">
        <v>149</v>
      </c>
      <c r="Y1461" s="59" t="s">
        <v>87</v>
      </c>
      <c r="Z1461" s="85" t="s">
        <v>86</v>
      </c>
      <c r="AL1461" s="82" t="s">
        <v>1777</v>
      </c>
      <c r="AM1461" s="253" t="s">
        <v>507</v>
      </c>
      <c r="AN1461" s="83"/>
      <c r="AO1461" s="59" t="s">
        <v>527</v>
      </c>
      <c r="AP1461" s="59" t="s">
        <v>516</v>
      </c>
      <c r="AQ1461" s="59" t="s">
        <v>523</v>
      </c>
      <c r="AR1461" s="59" t="s">
        <v>524</v>
      </c>
      <c r="AS1461" s="59" t="s">
        <v>479</v>
      </c>
      <c r="AT1461" s="59" t="s">
        <v>508</v>
      </c>
      <c r="AU1461" s="59" t="s">
        <v>490</v>
      </c>
      <c r="AV1461" s="59" t="s">
        <v>517</v>
      </c>
      <c r="AW1461" s="59" t="s">
        <v>578</v>
      </c>
      <c r="AX1461" s="59" t="s">
        <v>484</v>
      </c>
      <c r="AY1461" s="59" t="s">
        <v>1133</v>
      </c>
      <c r="AZ1461" s="85" t="s">
        <v>503</v>
      </c>
      <c r="BL1461" s="90">
        <f t="shared" ref="BL1461:BS1473" si="2344">(IF(M1461="","",(IF(MID(M1461,2,1)="-",LEFT(M1461,1),LEFT(M1461,2)))+0))</f>
        <v>1</v>
      </c>
      <c r="BM1461" s="91"/>
      <c r="BN1461" s="77">
        <f t="shared" si="2327"/>
        <v>0</v>
      </c>
      <c r="BO1461" s="77">
        <f t="shared" si="2327"/>
        <v>0</v>
      </c>
      <c r="BP1461" s="77">
        <f t="shared" si="2327"/>
        <v>0</v>
      </c>
      <c r="BQ1461" s="77">
        <f t="shared" si="2327"/>
        <v>1</v>
      </c>
      <c r="BR1461" s="77">
        <f t="shared" si="2327"/>
        <v>1</v>
      </c>
      <c r="BS1461" s="77">
        <f t="shared" si="2327"/>
        <v>1</v>
      </c>
      <c r="BT1461" s="77">
        <f t="shared" si="2327"/>
        <v>1</v>
      </c>
      <c r="BU1461" s="77">
        <f t="shared" si="2327"/>
        <v>1</v>
      </c>
      <c r="BV1461" s="77">
        <f t="shared" si="2327"/>
        <v>0</v>
      </c>
      <c r="BW1461" s="77">
        <f t="shared" si="2327"/>
        <v>1</v>
      </c>
      <c r="BX1461" s="77">
        <f t="shared" si="2327"/>
        <v>3</v>
      </c>
      <c r="BY1461" s="92">
        <f t="shared" si="2327"/>
        <v>0</v>
      </c>
      <c r="CB1461" s="77" t="str">
        <f t="shared" si="2328"/>
        <v/>
      </c>
      <c r="CC1461" s="77" t="str">
        <f t="shared" si="2328"/>
        <v/>
      </c>
      <c r="CD1461" s="77" t="str">
        <f t="shared" si="2328"/>
        <v/>
      </c>
      <c r="CE1461" s="77"/>
      <c r="CF1461" s="77"/>
      <c r="CG1461" s="77"/>
      <c r="CH1461" s="77"/>
      <c r="CI1461" s="77"/>
      <c r="CJ1461" s="78"/>
      <c r="CK1461" s="90">
        <f t="shared" ref="CK1461:CR1473" si="2345">(IF(M1461="","",IF(RIGHT(M1461,2)="10",RIGHT(M1461,2),RIGHT(M1461,1))+0))</f>
        <v>1</v>
      </c>
      <c r="CL1461" s="91"/>
      <c r="CM1461" s="77">
        <f t="shared" si="2329"/>
        <v>4</v>
      </c>
      <c r="CN1461" s="77">
        <f t="shared" si="2329"/>
        <v>5</v>
      </c>
      <c r="CO1461" s="77">
        <f t="shared" si="2329"/>
        <v>0</v>
      </c>
      <c r="CP1461" s="77">
        <f t="shared" si="2329"/>
        <v>2</v>
      </c>
      <c r="CQ1461" s="77">
        <f t="shared" si="2329"/>
        <v>1</v>
      </c>
      <c r="CR1461" s="77">
        <f t="shared" si="2329"/>
        <v>1</v>
      </c>
      <c r="CS1461" s="77">
        <f t="shared" si="2329"/>
        <v>4</v>
      </c>
      <c r="CT1461" s="77">
        <f t="shared" si="2329"/>
        <v>0</v>
      </c>
      <c r="CU1461" s="77">
        <f t="shared" si="2329"/>
        <v>1</v>
      </c>
      <c r="CV1461" s="77">
        <f t="shared" si="2329"/>
        <v>5</v>
      </c>
      <c r="CW1461" s="77">
        <f t="shared" si="2329"/>
        <v>3</v>
      </c>
      <c r="CX1461" s="92">
        <f t="shared" si="2329"/>
        <v>3</v>
      </c>
      <c r="DA1461" s="77" t="str">
        <f t="shared" si="2330"/>
        <v/>
      </c>
      <c r="DB1461" s="77" t="str">
        <f t="shared" si="2330"/>
        <v/>
      </c>
      <c r="DC1461" s="77" t="str">
        <f t="shared" si="2330"/>
        <v/>
      </c>
      <c r="DD1461" s="77"/>
      <c r="DE1461" s="77"/>
      <c r="DF1461" s="77"/>
      <c r="DG1461" s="77"/>
      <c r="DH1461" s="77"/>
      <c r="DJ1461" s="90" t="str">
        <f t="shared" ref="DJ1461:DQ1473" si="2346">(IF(M1461="","",IF(BL1461&gt;CK1461,"H",IF(BL1461&lt;CK1461,"A","D"))))</f>
        <v>D</v>
      </c>
      <c r="DK1461" s="91"/>
      <c r="DL1461" s="77" t="str">
        <f t="shared" si="2331"/>
        <v>A</v>
      </c>
      <c r="DM1461" s="77" t="str">
        <f t="shared" si="2331"/>
        <v>A</v>
      </c>
      <c r="DN1461" s="77" t="str">
        <f t="shared" si="2331"/>
        <v>D</v>
      </c>
      <c r="DO1461" s="77" t="str">
        <f t="shared" si="2331"/>
        <v>A</v>
      </c>
      <c r="DP1461" s="77" t="str">
        <f t="shared" si="2331"/>
        <v>D</v>
      </c>
      <c r="DQ1461" s="77" t="str">
        <f t="shared" si="2331"/>
        <v>D</v>
      </c>
      <c r="DR1461" s="77" t="str">
        <f t="shared" si="2331"/>
        <v>A</v>
      </c>
      <c r="DS1461" s="77" t="str">
        <f t="shared" si="2331"/>
        <v>H</v>
      </c>
      <c r="DT1461" s="77" t="str">
        <f t="shared" si="2331"/>
        <v>A</v>
      </c>
      <c r="DU1461" s="77" t="str">
        <f t="shared" si="2331"/>
        <v>A</v>
      </c>
      <c r="DV1461" s="77" t="str">
        <f t="shared" si="2331"/>
        <v>D</v>
      </c>
      <c r="DW1461" s="92" t="str">
        <f t="shared" si="2331"/>
        <v>A</v>
      </c>
      <c r="DZ1461" s="56" t="str">
        <f t="shared" si="2332"/>
        <v/>
      </c>
      <c r="EA1461" s="56" t="str">
        <f t="shared" si="2332"/>
        <v/>
      </c>
      <c r="EB1461" s="56" t="str">
        <f t="shared" si="2332"/>
        <v/>
      </c>
      <c r="EC1461" s="56"/>
      <c r="ED1461" s="56"/>
      <c r="EE1461" s="56"/>
      <c r="EF1461" s="56"/>
      <c r="EG1461" s="56"/>
      <c r="EI1461" s="53" t="str">
        <f t="shared" si="2333"/>
        <v>Camberley Town</v>
      </c>
      <c r="EJ1461" s="79">
        <f t="shared" ref="EJ1461:EJ1473" si="2347">SUM(EQ1461:ES1461)</f>
        <v>26</v>
      </c>
      <c r="EK1461" s="80">
        <f t="shared" ref="EK1461:EK1473" si="2348">COUNTIF($DJ1461:$EG1461,"H")</f>
        <v>1</v>
      </c>
      <c r="EL1461" s="80">
        <f t="shared" ref="EL1461:EL1473" si="2349">COUNTIF($DJ1461:$EG1461,"D")</f>
        <v>5</v>
      </c>
      <c r="EM1461" s="80">
        <f t="shared" ref="EM1461:EM1473" si="2350">COUNTIF($DJ1461:$EG1461,"A")</f>
        <v>7</v>
      </c>
      <c r="EN1461" s="80">
        <f>COUNTIF(DK$1460:DK$1473,"A")</f>
        <v>1</v>
      </c>
      <c r="EO1461" s="80">
        <f>COUNTIF(DK$1460:DK$1473,"D")</f>
        <v>3</v>
      </c>
      <c r="EP1461" s="80">
        <f>COUNTIF(DK$1460:DK$1473,"H")</f>
        <v>9</v>
      </c>
      <c r="EQ1461" s="79">
        <f t="shared" ref="EQ1461:EQ1473" si="2351">EK1461+EN1461</f>
        <v>2</v>
      </c>
      <c r="ER1461" s="79">
        <f t="shared" si="2334"/>
        <v>8</v>
      </c>
      <c r="ES1461" s="79">
        <f t="shared" si="2334"/>
        <v>16</v>
      </c>
      <c r="ET1461" s="81">
        <f>SUM($BL1461:$CI1461)+SUM(CL$1460:CL$1473)</f>
        <v>18</v>
      </c>
      <c r="EU1461" s="81">
        <f>SUM($CK1461:$DH1461)+SUM(BM$1460:BM$1473)</f>
        <v>61</v>
      </c>
      <c r="EV1461" s="79">
        <f t="shared" ref="EV1461:EV1473" si="2352">(EQ1461*3)+ER1461</f>
        <v>14</v>
      </c>
      <c r="EW1461" s="81">
        <f t="shared" ref="EW1461:EW1473" si="2353">ET1461-EU1461</f>
        <v>-43</v>
      </c>
      <c r="EX1461" s="78"/>
      <c r="EY1461" s="80">
        <f t="shared" si="2335"/>
        <v>26</v>
      </c>
      <c r="EZ1461" s="80">
        <f t="shared" si="2336"/>
        <v>2</v>
      </c>
      <c r="FA1461" s="80">
        <f t="shared" si="2337"/>
        <v>8</v>
      </c>
      <c r="FB1461" s="80">
        <f t="shared" si="2338"/>
        <v>16</v>
      </c>
      <c r="FC1461" s="80">
        <f t="shared" si="2339"/>
        <v>18</v>
      </c>
      <c r="FD1461" s="80">
        <f t="shared" si="2340"/>
        <v>61</v>
      </c>
      <c r="FE1461" s="80">
        <f t="shared" si="2341"/>
        <v>14</v>
      </c>
      <c r="FF1461" s="80">
        <f t="shared" si="2342"/>
        <v>-43</v>
      </c>
      <c r="FH1461" s="54">
        <f t="shared" ref="FH1461:FH1473" si="2354">IF(EJ1461=EY1461,0,1)</f>
        <v>0</v>
      </c>
      <c r="FI1461" s="54">
        <f t="shared" ref="FI1461:FI1473" si="2355">IF(EQ1461=EZ1461,0,1)</f>
        <v>0</v>
      </c>
      <c r="FJ1461" s="54">
        <f t="shared" si="2343"/>
        <v>0</v>
      </c>
      <c r="FK1461" s="54">
        <f t="shared" si="2343"/>
        <v>0</v>
      </c>
      <c r="FL1461" s="54">
        <f t="shared" si="2343"/>
        <v>0</v>
      </c>
      <c r="FM1461" s="54">
        <f t="shared" si="2343"/>
        <v>0</v>
      </c>
      <c r="FN1461" s="54">
        <f t="shared" si="2343"/>
        <v>0</v>
      </c>
      <c r="FO1461" s="54">
        <f t="shared" si="2343"/>
        <v>0</v>
      </c>
      <c r="FQ1461" s="54" t="str">
        <f t="shared" si="2295"/>
        <v/>
      </c>
      <c r="FR1461" s="54" t="str">
        <f t="shared" si="2296"/>
        <v/>
      </c>
      <c r="FS1461" s="54" t="str">
        <f t="shared" si="2325"/>
        <v/>
      </c>
      <c r="FT1461" s="54" t="str">
        <f t="shared" si="2325"/>
        <v/>
      </c>
      <c r="FU1461" s="54" t="str">
        <f t="shared" si="2325"/>
        <v/>
      </c>
      <c r="FV1461" s="54" t="str">
        <f t="shared" si="2324"/>
        <v/>
      </c>
      <c r="FW1461" s="54" t="str">
        <f t="shared" si="2324"/>
        <v/>
      </c>
      <c r="FX1461" s="54" t="str">
        <f t="shared" si="2324"/>
        <v/>
      </c>
      <c r="FY1461" s="54" t="s">
        <v>1961</v>
      </c>
      <c r="FZ1461" s="58"/>
      <c r="GA1461" s="59"/>
      <c r="GB1461" s="60"/>
      <c r="GC1461" s="58"/>
      <c r="GD1461" s="59"/>
      <c r="GE1461" s="61"/>
      <c r="GF1461" s="58"/>
      <c r="GG1461" s="61"/>
      <c r="GH1461" s="61"/>
    </row>
    <row r="1462" spans="1:192" s="54" customFormat="1" ht="12" x14ac:dyDescent="0.25">
      <c r="A1462" s="54">
        <v>3</v>
      </c>
      <c r="B1462" s="54" t="s">
        <v>1898</v>
      </c>
      <c r="C1462" s="67">
        <v>26</v>
      </c>
      <c r="D1462" s="67">
        <v>15</v>
      </c>
      <c r="E1462" s="67">
        <v>5</v>
      </c>
      <c r="F1462" s="67">
        <v>6</v>
      </c>
      <c r="G1462" s="67">
        <v>49</v>
      </c>
      <c r="H1462" s="67">
        <v>32</v>
      </c>
      <c r="I1462" s="68">
        <v>50</v>
      </c>
      <c r="J1462" s="56">
        <f t="shared" si="2326"/>
        <v>17</v>
      </c>
      <c r="L1462" s="82" t="s">
        <v>1924</v>
      </c>
      <c r="M1462" s="253" t="s">
        <v>77</v>
      </c>
      <c r="N1462" s="59" t="s">
        <v>99</v>
      </c>
      <c r="O1462" s="83"/>
      <c r="P1462" s="59" t="s">
        <v>177</v>
      </c>
      <c r="Q1462" s="59" t="s">
        <v>76</v>
      </c>
      <c r="R1462" s="59" t="s">
        <v>62</v>
      </c>
      <c r="S1462" s="59" t="s">
        <v>77</v>
      </c>
      <c r="T1462" s="59" t="s">
        <v>59</v>
      </c>
      <c r="U1462" s="59" t="s">
        <v>200</v>
      </c>
      <c r="V1462" s="59" t="s">
        <v>99</v>
      </c>
      <c r="W1462" s="59" t="s">
        <v>85</v>
      </c>
      <c r="X1462" s="59" t="s">
        <v>85</v>
      </c>
      <c r="Y1462" s="59" t="s">
        <v>103</v>
      </c>
      <c r="Z1462" s="85" t="s">
        <v>103</v>
      </c>
      <c r="AL1462" s="82" t="s">
        <v>1924</v>
      </c>
      <c r="AM1462" s="253" t="s">
        <v>508</v>
      </c>
      <c r="AN1462" s="59" t="s">
        <v>752</v>
      </c>
      <c r="AO1462" s="83"/>
      <c r="AP1462" s="59" t="s">
        <v>450</v>
      </c>
      <c r="AQ1462" s="59" t="s">
        <v>483</v>
      </c>
      <c r="AR1462" s="59" t="s">
        <v>578</v>
      </c>
      <c r="AS1462" s="59" t="s">
        <v>490</v>
      </c>
      <c r="AT1462" s="59" t="s">
        <v>479</v>
      </c>
      <c r="AU1462" s="59" t="s">
        <v>310</v>
      </c>
      <c r="AV1462" s="59" t="s">
        <v>754</v>
      </c>
      <c r="AW1462" s="59" t="s">
        <v>506</v>
      </c>
      <c r="AX1462" s="59" t="s">
        <v>1133</v>
      </c>
      <c r="AY1462" s="59" t="s">
        <v>503</v>
      </c>
      <c r="AZ1462" s="85" t="s">
        <v>481</v>
      </c>
      <c r="BL1462" s="90">
        <f t="shared" si="2344"/>
        <v>2</v>
      </c>
      <c r="BM1462" s="77">
        <f t="shared" si="2344"/>
        <v>1</v>
      </c>
      <c r="BN1462" s="91"/>
      <c r="BO1462" s="77">
        <f t="shared" si="2327"/>
        <v>2</v>
      </c>
      <c r="BP1462" s="77">
        <f t="shared" si="2327"/>
        <v>0</v>
      </c>
      <c r="BQ1462" s="77">
        <f t="shared" si="2327"/>
        <v>1</v>
      </c>
      <c r="BR1462" s="77">
        <f t="shared" si="2327"/>
        <v>2</v>
      </c>
      <c r="BS1462" s="77">
        <f t="shared" si="2327"/>
        <v>4</v>
      </c>
      <c r="BT1462" s="77">
        <f t="shared" si="2327"/>
        <v>2</v>
      </c>
      <c r="BU1462" s="77">
        <f t="shared" si="2327"/>
        <v>1</v>
      </c>
      <c r="BV1462" s="77">
        <f t="shared" si="2327"/>
        <v>0</v>
      </c>
      <c r="BW1462" s="77">
        <f t="shared" si="2327"/>
        <v>0</v>
      </c>
      <c r="BX1462" s="77">
        <f t="shared" si="2327"/>
        <v>1</v>
      </c>
      <c r="BY1462" s="92">
        <f t="shared" si="2327"/>
        <v>1</v>
      </c>
      <c r="CB1462" s="77" t="str">
        <f t="shared" si="2328"/>
        <v/>
      </c>
      <c r="CC1462" s="77" t="str">
        <f t="shared" si="2328"/>
        <v/>
      </c>
      <c r="CD1462" s="77" t="str">
        <f t="shared" si="2328"/>
        <v/>
      </c>
      <c r="CE1462" s="77"/>
      <c r="CF1462" s="77"/>
      <c r="CG1462" s="77"/>
      <c r="CH1462" s="77"/>
      <c r="CI1462" s="77"/>
      <c r="CJ1462" s="78"/>
      <c r="CK1462" s="90">
        <f t="shared" si="2345"/>
        <v>1</v>
      </c>
      <c r="CL1462" s="77">
        <f t="shared" si="2345"/>
        <v>0</v>
      </c>
      <c r="CM1462" s="91"/>
      <c r="CN1462" s="77">
        <f t="shared" si="2329"/>
        <v>0</v>
      </c>
      <c r="CO1462" s="77">
        <f t="shared" si="2329"/>
        <v>2</v>
      </c>
      <c r="CP1462" s="77">
        <f t="shared" si="2329"/>
        <v>1</v>
      </c>
      <c r="CQ1462" s="77">
        <f t="shared" si="2329"/>
        <v>1</v>
      </c>
      <c r="CR1462" s="77">
        <f t="shared" si="2329"/>
        <v>0</v>
      </c>
      <c r="CS1462" s="77">
        <f t="shared" si="2329"/>
        <v>2</v>
      </c>
      <c r="CT1462" s="77">
        <f t="shared" si="2329"/>
        <v>0</v>
      </c>
      <c r="CU1462" s="77">
        <f t="shared" si="2329"/>
        <v>4</v>
      </c>
      <c r="CV1462" s="77">
        <f t="shared" si="2329"/>
        <v>4</v>
      </c>
      <c r="CW1462" s="77">
        <f t="shared" si="2329"/>
        <v>3</v>
      </c>
      <c r="CX1462" s="92">
        <f t="shared" si="2329"/>
        <v>3</v>
      </c>
      <c r="DA1462" s="77" t="str">
        <f t="shared" si="2330"/>
        <v/>
      </c>
      <c r="DB1462" s="77" t="str">
        <f t="shared" si="2330"/>
        <v/>
      </c>
      <c r="DC1462" s="77" t="str">
        <f t="shared" si="2330"/>
        <v/>
      </c>
      <c r="DD1462" s="77"/>
      <c r="DE1462" s="77"/>
      <c r="DF1462" s="77"/>
      <c r="DG1462" s="77"/>
      <c r="DH1462" s="77"/>
      <c r="DJ1462" s="90" t="str">
        <f t="shared" si="2346"/>
        <v>H</v>
      </c>
      <c r="DK1462" s="77" t="str">
        <f t="shared" si="2346"/>
        <v>H</v>
      </c>
      <c r="DL1462" s="91"/>
      <c r="DM1462" s="77" t="str">
        <f t="shared" si="2331"/>
        <v>H</v>
      </c>
      <c r="DN1462" s="77" t="str">
        <f t="shared" si="2331"/>
        <v>A</v>
      </c>
      <c r="DO1462" s="77" t="str">
        <f t="shared" si="2331"/>
        <v>D</v>
      </c>
      <c r="DP1462" s="77" t="str">
        <f t="shared" si="2331"/>
        <v>H</v>
      </c>
      <c r="DQ1462" s="77" t="str">
        <f t="shared" si="2331"/>
        <v>H</v>
      </c>
      <c r="DR1462" s="77" t="str">
        <f t="shared" si="2331"/>
        <v>D</v>
      </c>
      <c r="DS1462" s="77" t="str">
        <f t="shared" si="2331"/>
        <v>H</v>
      </c>
      <c r="DT1462" s="77" t="str">
        <f t="shared" si="2331"/>
        <v>A</v>
      </c>
      <c r="DU1462" s="77" t="str">
        <f t="shared" si="2331"/>
        <v>A</v>
      </c>
      <c r="DV1462" s="77" t="str">
        <f t="shared" si="2331"/>
        <v>A</v>
      </c>
      <c r="DW1462" s="92" t="str">
        <f t="shared" si="2331"/>
        <v>A</v>
      </c>
      <c r="DZ1462" s="56" t="str">
        <f t="shared" si="2332"/>
        <v/>
      </c>
      <c r="EA1462" s="56" t="str">
        <f t="shared" si="2332"/>
        <v/>
      </c>
      <c r="EB1462" s="56" t="str">
        <f t="shared" si="2332"/>
        <v/>
      </c>
      <c r="EC1462" s="56"/>
      <c r="ED1462" s="56"/>
      <c r="EE1462" s="56"/>
      <c r="EF1462" s="56"/>
      <c r="EG1462" s="56"/>
      <c r="EI1462" s="53" t="str">
        <f t="shared" si="2333"/>
        <v>Chipstead</v>
      </c>
      <c r="EJ1462" s="79">
        <f t="shared" si="2347"/>
        <v>26</v>
      </c>
      <c r="EK1462" s="80">
        <f t="shared" si="2348"/>
        <v>6</v>
      </c>
      <c r="EL1462" s="80">
        <f t="shared" si="2349"/>
        <v>2</v>
      </c>
      <c r="EM1462" s="80">
        <f t="shared" si="2350"/>
        <v>5</v>
      </c>
      <c r="EN1462" s="80">
        <f>COUNTIF(DL$1460:DL$1473,"A")</f>
        <v>5</v>
      </c>
      <c r="EO1462" s="80">
        <f>COUNTIF(DL$1460:DL$1473,"D")</f>
        <v>1</v>
      </c>
      <c r="EP1462" s="80">
        <f>COUNTIF(DL$1460:DL$1473,"H")</f>
        <v>7</v>
      </c>
      <c r="EQ1462" s="79">
        <f t="shared" si="2351"/>
        <v>11</v>
      </c>
      <c r="ER1462" s="79">
        <f t="shared" si="2334"/>
        <v>3</v>
      </c>
      <c r="ES1462" s="79">
        <f t="shared" si="2334"/>
        <v>12</v>
      </c>
      <c r="ET1462" s="81">
        <f>SUM($BL1462:$CI1462)+SUM(CM$1460:CM$1473)</f>
        <v>38</v>
      </c>
      <c r="EU1462" s="81">
        <f>SUM($CK1462:$DH1462)+SUM(BN$1460:BN$1473)</f>
        <v>52</v>
      </c>
      <c r="EV1462" s="79">
        <f t="shared" si="2352"/>
        <v>36</v>
      </c>
      <c r="EW1462" s="81">
        <f t="shared" si="2353"/>
        <v>-14</v>
      </c>
      <c r="EX1462" s="78"/>
      <c r="EY1462" s="80">
        <f t="shared" si="2335"/>
        <v>26</v>
      </c>
      <c r="EZ1462" s="80">
        <f t="shared" si="2336"/>
        <v>11</v>
      </c>
      <c r="FA1462" s="80">
        <f t="shared" si="2337"/>
        <v>3</v>
      </c>
      <c r="FB1462" s="80">
        <f t="shared" si="2338"/>
        <v>12</v>
      </c>
      <c r="FC1462" s="80">
        <f t="shared" si="2339"/>
        <v>38</v>
      </c>
      <c r="FD1462" s="80">
        <f t="shared" si="2340"/>
        <v>52</v>
      </c>
      <c r="FE1462" s="80">
        <f t="shared" si="2341"/>
        <v>36</v>
      </c>
      <c r="FF1462" s="80">
        <f t="shared" si="2342"/>
        <v>-14</v>
      </c>
      <c r="FH1462" s="54">
        <f t="shared" si="2354"/>
        <v>0</v>
      </c>
      <c r="FI1462" s="54">
        <f t="shared" si="2355"/>
        <v>0</v>
      </c>
      <c r="FJ1462" s="54">
        <f t="shared" si="2343"/>
        <v>0</v>
      </c>
      <c r="FK1462" s="54">
        <f t="shared" si="2343"/>
        <v>0</v>
      </c>
      <c r="FL1462" s="54">
        <f t="shared" si="2343"/>
        <v>0</v>
      </c>
      <c r="FM1462" s="54">
        <f t="shared" si="2343"/>
        <v>0</v>
      </c>
      <c r="FN1462" s="54">
        <f t="shared" si="2343"/>
        <v>0</v>
      </c>
      <c r="FO1462" s="54">
        <f t="shared" si="2343"/>
        <v>0</v>
      </c>
      <c r="FQ1462" s="54" t="str">
        <f t="shared" si="2295"/>
        <v/>
      </c>
      <c r="FR1462" s="54" t="str">
        <f t="shared" si="2296"/>
        <v/>
      </c>
      <c r="FS1462" s="54" t="str">
        <f t="shared" si="2325"/>
        <v/>
      </c>
      <c r="FT1462" s="54" t="str">
        <f t="shared" si="2325"/>
        <v/>
      </c>
      <c r="FU1462" s="54" t="str">
        <f t="shared" si="2325"/>
        <v/>
      </c>
      <c r="FV1462" s="54" t="str">
        <f t="shared" si="2324"/>
        <v/>
      </c>
      <c r="FW1462" s="54" t="str">
        <f t="shared" si="2324"/>
        <v/>
      </c>
      <c r="FX1462" s="54" t="str">
        <f t="shared" si="2324"/>
        <v/>
      </c>
      <c r="FY1462" s="54" t="s">
        <v>1810</v>
      </c>
      <c r="FZ1462" s="58"/>
      <c r="GA1462" s="59"/>
      <c r="GB1462" s="60"/>
      <c r="GC1462" s="58"/>
      <c r="GD1462" s="59"/>
      <c r="GE1462" s="61"/>
      <c r="GF1462" s="58"/>
      <c r="GG1462" s="61"/>
      <c r="GH1462" s="61"/>
    </row>
    <row r="1463" spans="1:192" s="54" customFormat="1" ht="12" x14ac:dyDescent="0.25">
      <c r="A1463" s="54">
        <v>4</v>
      </c>
      <c r="B1463" s="54" t="s">
        <v>897</v>
      </c>
      <c r="C1463" s="67">
        <v>26</v>
      </c>
      <c r="D1463" s="67">
        <v>15</v>
      </c>
      <c r="E1463" s="67">
        <v>2</v>
      </c>
      <c r="F1463" s="67">
        <v>9</v>
      </c>
      <c r="G1463" s="67">
        <v>51</v>
      </c>
      <c r="H1463" s="67">
        <v>31</v>
      </c>
      <c r="I1463" s="68">
        <v>47</v>
      </c>
      <c r="J1463" s="56">
        <f t="shared" si="2326"/>
        <v>20</v>
      </c>
      <c r="L1463" s="82" t="s">
        <v>1910</v>
      </c>
      <c r="M1463" s="253" t="s">
        <v>99</v>
      </c>
      <c r="N1463" s="59" t="s">
        <v>162</v>
      </c>
      <c r="O1463" s="59" t="s">
        <v>99</v>
      </c>
      <c r="P1463" s="83"/>
      <c r="Q1463" s="59" t="s">
        <v>331</v>
      </c>
      <c r="R1463" s="59" t="s">
        <v>59</v>
      </c>
      <c r="S1463" s="59" t="s">
        <v>103</v>
      </c>
      <c r="T1463" s="59" t="s">
        <v>62</v>
      </c>
      <c r="U1463" s="59" t="s">
        <v>269</v>
      </c>
      <c r="V1463" s="59" t="s">
        <v>58</v>
      </c>
      <c r="W1463" s="59" t="s">
        <v>177</v>
      </c>
      <c r="X1463" s="59" t="s">
        <v>150</v>
      </c>
      <c r="Y1463" s="59" t="s">
        <v>304</v>
      </c>
      <c r="Z1463" s="85" t="s">
        <v>89</v>
      </c>
      <c r="AL1463" s="82" t="s">
        <v>1910</v>
      </c>
      <c r="AM1463" s="253" t="s">
        <v>603</v>
      </c>
      <c r="AN1463" s="59" t="s">
        <v>757</v>
      </c>
      <c r="AO1463" s="59" t="s">
        <v>702</v>
      </c>
      <c r="AP1463" s="83"/>
      <c r="AQ1463" s="59" t="s">
        <v>1133</v>
      </c>
      <c r="AR1463" s="59" t="s">
        <v>507</v>
      </c>
      <c r="AS1463" s="154"/>
      <c r="AT1463" s="59" t="s">
        <v>480</v>
      </c>
      <c r="AU1463" s="59" t="s">
        <v>517</v>
      </c>
      <c r="AV1463" s="59" t="s">
        <v>534</v>
      </c>
      <c r="AW1463" s="59" t="s">
        <v>317</v>
      </c>
      <c r="AX1463" s="59" t="s">
        <v>508</v>
      </c>
      <c r="AY1463" s="154"/>
      <c r="AZ1463" s="85" t="s">
        <v>754</v>
      </c>
      <c r="BL1463" s="90">
        <f t="shared" si="2344"/>
        <v>1</v>
      </c>
      <c r="BM1463" s="77">
        <f t="shared" si="2344"/>
        <v>6</v>
      </c>
      <c r="BN1463" s="77">
        <f t="shared" si="2344"/>
        <v>1</v>
      </c>
      <c r="BO1463" s="91"/>
      <c r="BP1463" s="77">
        <f t="shared" si="2327"/>
        <v>3</v>
      </c>
      <c r="BQ1463" s="77">
        <f t="shared" si="2327"/>
        <v>4</v>
      </c>
      <c r="BR1463" s="77">
        <f t="shared" si="2327"/>
        <v>1</v>
      </c>
      <c r="BS1463" s="77">
        <f t="shared" si="2327"/>
        <v>1</v>
      </c>
      <c r="BT1463" s="77">
        <f t="shared" si="2327"/>
        <v>7</v>
      </c>
      <c r="BU1463" s="77">
        <f t="shared" si="2327"/>
        <v>5</v>
      </c>
      <c r="BV1463" s="77">
        <f t="shared" si="2327"/>
        <v>2</v>
      </c>
      <c r="BW1463" s="77">
        <f t="shared" si="2327"/>
        <v>3</v>
      </c>
      <c r="BX1463" s="77">
        <f t="shared" si="2327"/>
        <v>4</v>
      </c>
      <c r="BY1463" s="92">
        <f t="shared" si="2327"/>
        <v>3</v>
      </c>
      <c r="CB1463" s="77" t="str">
        <f t="shared" si="2328"/>
        <v/>
      </c>
      <c r="CC1463" s="77" t="str">
        <f t="shared" si="2328"/>
        <v/>
      </c>
      <c r="CD1463" s="77" t="str">
        <f t="shared" si="2328"/>
        <v/>
      </c>
      <c r="CE1463" s="77"/>
      <c r="CF1463" s="77"/>
      <c r="CG1463" s="77"/>
      <c r="CH1463" s="77"/>
      <c r="CI1463" s="77"/>
      <c r="CJ1463" s="78"/>
      <c r="CK1463" s="90">
        <f t="shared" si="2345"/>
        <v>0</v>
      </c>
      <c r="CL1463" s="77">
        <f t="shared" si="2345"/>
        <v>0</v>
      </c>
      <c r="CM1463" s="77">
        <f t="shared" si="2345"/>
        <v>0</v>
      </c>
      <c r="CN1463" s="91"/>
      <c r="CO1463" s="77">
        <f t="shared" si="2329"/>
        <v>5</v>
      </c>
      <c r="CP1463" s="77">
        <f t="shared" si="2329"/>
        <v>0</v>
      </c>
      <c r="CQ1463" s="77">
        <f t="shared" si="2329"/>
        <v>3</v>
      </c>
      <c r="CR1463" s="77">
        <f t="shared" si="2329"/>
        <v>1</v>
      </c>
      <c r="CS1463" s="77">
        <f t="shared" si="2329"/>
        <v>1</v>
      </c>
      <c r="CT1463" s="77">
        <f t="shared" si="2329"/>
        <v>1</v>
      </c>
      <c r="CU1463" s="77">
        <f t="shared" si="2329"/>
        <v>0</v>
      </c>
      <c r="CV1463" s="77">
        <f t="shared" si="2329"/>
        <v>1</v>
      </c>
      <c r="CW1463" s="77">
        <f t="shared" si="2329"/>
        <v>2</v>
      </c>
      <c r="CX1463" s="92">
        <f t="shared" si="2329"/>
        <v>0</v>
      </c>
      <c r="DA1463" s="77" t="str">
        <f t="shared" si="2330"/>
        <v/>
      </c>
      <c r="DB1463" s="77" t="str">
        <f t="shared" si="2330"/>
        <v/>
      </c>
      <c r="DC1463" s="77" t="str">
        <f t="shared" si="2330"/>
        <v/>
      </c>
      <c r="DD1463" s="77"/>
      <c r="DE1463" s="77"/>
      <c r="DF1463" s="77"/>
      <c r="DG1463" s="77"/>
      <c r="DH1463" s="77"/>
      <c r="DJ1463" s="90" t="str">
        <f t="shared" si="2346"/>
        <v>H</v>
      </c>
      <c r="DK1463" s="77" t="str">
        <f t="shared" si="2346"/>
        <v>H</v>
      </c>
      <c r="DL1463" s="77" t="str">
        <f t="shared" si="2346"/>
        <v>H</v>
      </c>
      <c r="DM1463" s="91"/>
      <c r="DN1463" s="77" t="str">
        <f t="shared" si="2331"/>
        <v>A</v>
      </c>
      <c r="DO1463" s="77" t="str">
        <f t="shared" si="2331"/>
        <v>H</v>
      </c>
      <c r="DP1463" s="77" t="str">
        <f t="shared" si="2331"/>
        <v>A</v>
      </c>
      <c r="DQ1463" s="77" t="str">
        <f t="shared" si="2331"/>
        <v>D</v>
      </c>
      <c r="DR1463" s="77" t="str">
        <f t="shared" si="2331"/>
        <v>H</v>
      </c>
      <c r="DS1463" s="77" t="str">
        <f t="shared" si="2331"/>
        <v>H</v>
      </c>
      <c r="DT1463" s="77" t="str">
        <f t="shared" si="2331"/>
        <v>H</v>
      </c>
      <c r="DU1463" s="77" t="str">
        <f t="shared" si="2331"/>
        <v>H</v>
      </c>
      <c r="DV1463" s="77" t="str">
        <f t="shared" si="2331"/>
        <v>H</v>
      </c>
      <c r="DW1463" s="92" t="str">
        <f t="shared" si="2331"/>
        <v>H</v>
      </c>
      <c r="DZ1463" s="56" t="str">
        <f t="shared" si="2332"/>
        <v/>
      </c>
      <c r="EA1463" s="56" t="str">
        <f t="shared" si="2332"/>
        <v/>
      </c>
      <c r="EB1463" s="56" t="str">
        <f t="shared" si="2332"/>
        <v/>
      </c>
      <c r="EC1463" s="56"/>
      <c r="ED1463" s="56"/>
      <c r="EE1463" s="56"/>
      <c r="EF1463" s="56"/>
      <c r="EG1463" s="56"/>
      <c r="EI1463" s="53" t="str">
        <f t="shared" si="2333"/>
        <v>Corinthian-Casuals</v>
      </c>
      <c r="EJ1463" s="79">
        <f t="shared" si="2347"/>
        <v>26</v>
      </c>
      <c r="EK1463" s="80">
        <f t="shared" si="2348"/>
        <v>10</v>
      </c>
      <c r="EL1463" s="80">
        <f t="shared" si="2349"/>
        <v>1</v>
      </c>
      <c r="EM1463" s="80">
        <f t="shared" si="2350"/>
        <v>2</v>
      </c>
      <c r="EN1463" s="80">
        <f>COUNTIF(DM$1460:DM$1473,"A")</f>
        <v>6</v>
      </c>
      <c r="EO1463" s="80">
        <f>COUNTIF(DM$1460:DM$1473,"D")</f>
        <v>4</v>
      </c>
      <c r="EP1463" s="80">
        <f>COUNTIF(DM$1460:DM$1473,"H")</f>
        <v>3</v>
      </c>
      <c r="EQ1463" s="79">
        <f t="shared" si="2351"/>
        <v>16</v>
      </c>
      <c r="ER1463" s="79">
        <f t="shared" si="2334"/>
        <v>5</v>
      </c>
      <c r="ES1463" s="79">
        <f t="shared" si="2334"/>
        <v>5</v>
      </c>
      <c r="ET1463" s="81">
        <f>SUM($BL1463:$CI1463)+SUM(CN$1460:CN$1473)</f>
        <v>62</v>
      </c>
      <c r="EU1463" s="81">
        <f>SUM($CK1463:$DH1463)+SUM(BO$1460:BO$1473)</f>
        <v>25</v>
      </c>
      <c r="EV1463" s="79">
        <f t="shared" si="2352"/>
        <v>53</v>
      </c>
      <c r="EW1463" s="81">
        <f t="shared" si="2353"/>
        <v>37</v>
      </c>
      <c r="EX1463" s="78"/>
      <c r="EY1463" s="80">
        <f t="shared" si="2335"/>
        <v>26</v>
      </c>
      <c r="EZ1463" s="80">
        <f t="shared" si="2336"/>
        <v>16</v>
      </c>
      <c r="FA1463" s="80">
        <f t="shared" si="2337"/>
        <v>5</v>
      </c>
      <c r="FB1463" s="80">
        <f t="shared" si="2338"/>
        <v>5</v>
      </c>
      <c r="FC1463" s="80">
        <f t="shared" si="2339"/>
        <v>62</v>
      </c>
      <c r="FD1463" s="80">
        <f t="shared" si="2340"/>
        <v>25</v>
      </c>
      <c r="FE1463" s="80">
        <f t="shared" si="2341"/>
        <v>53</v>
      </c>
      <c r="FF1463" s="80">
        <f t="shared" si="2342"/>
        <v>37</v>
      </c>
      <c r="FH1463" s="54">
        <f t="shared" si="2354"/>
        <v>0</v>
      </c>
      <c r="FI1463" s="54">
        <f t="shared" si="2355"/>
        <v>0</v>
      </c>
      <c r="FJ1463" s="54">
        <f t="shared" si="2343"/>
        <v>0</v>
      </c>
      <c r="FK1463" s="54">
        <f t="shared" si="2343"/>
        <v>0</v>
      </c>
      <c r="FL1463" s="54">
        <f t="shared" si="2343"/>
        <v>0</v>
      </c>
      <c r="FM1463" s="54">
        <f t="shared" si="2343"/>
        <v>0</v>
      </c>
      <c r="FN1463" s="54">
        <f t="shared" si="2343"/>
        <v>0</v>
      </c>
      <c r="FO1463" s="54">
        <f t="shared" si="2343"/>
        <v>0</v>
      </c>
      <c r="FQ1463" s="54" t="str">
        <f t="shared" si="2295"/>
        <v/>
      </c>
      <c r="FR1463" s="54" t="str">
        <f t="shared" si="2296"/>
        <v/>
      </c>
      <c r="FS1463" s="54" t="str">
        <f t="shared" si="2325"/>
        <v/>
      </c>
      <c r="FT1463" s="54" t="str">
        <f t="shared" si="2325"/>
        <v/>
      </c>
      <c r="FU1463" s="54" t="str">
        <f t="shared" si="2325"/>
        <v/>
      </c>
      <c r="FV1463" s="54" t="str">
        <f t="shared" si="2324"/>
        <v/>
      </c>
      <c r="FW1463" s="54" t="str">
        <f t="shared" si="2324"/>
        <v/>
      </c>
      <c r="FX1463" s="54" t="str">
        <f t="shared" si="2324"/>
        <v/>
      </c>
      <c r="FY1463" s="54" t="s">
        <v>2013</v>
      </c>
      <c r="FZ1463" s="58"/>
      <c r="GA1463" s="59"/>
      <c r="GB1463" s="60"/>
      <c r="GC1463" s="58"/>
      <c r="GD1463" s="59"/>
      <c r="GE1463" s="61"/>
      <c r="GF1463" s="58"/>
      <c r="GG1463" s="61"/>
      <c r="GH1463" s="61"/>
    </row>
    <row r="1464" spans="1:192" s="54" customFormat="1" ht="12" x14ac:dyDescent="0.25">
      <c r="A1464" s="54">
        <v>5</v>
      </c>
      <c r="B1464" s="54" t="s">
        <v>1950</v>
      </c>
      <c r="C1464" s="67">
        <v>26</v>
      </c>
      <c r="D1464" s="67">
        <v>14</v>
      </c>
      <c r="E1464" s="67">
        <v>4</v>
      </c>
      <c r="F1464" s="67">
        <v>8</v>
      </c>
      <c r="G1464" s="67">
        <v>66</v>
      </c>
      <c r="H1464" s="67">
        <v>34</v>
      </c>
      <c r="I1464" s="68">
        <v>46</v>
      </c>
      <c r="J1464" s="56">
        <f t="shared" si="2326"/>
        <v>32</v>
      </c>
      <c r="L1464" s="82" t="s">
        <v>2012</v>
      </c>
      <c r="M1464" s="253" t="s">
        <v>59</v>
      </c>
      <c r="N1464" s="59" t="s">
        <v>89</v>
      </c>
      <c r="O1464" s="59" t="s">
        <v>103</v>
      </c>
      <c r="P1464" s="59" t="s">
        <v>77</v>
      </c>
      <c r="Q1464" s="83"/>
      <c r="R1464" s="59" t="s">
        <v>177</v>
      </c>
      <c r="S1464" s="59" t="s">
        <v>177</v>
      </c>
      <c r="T1464" s="59" t="s">
        <v>89</v>
      </c>
      <c r="U1464" s="59" t="s">
        <v>101</v>
      </c>
      <c r="V1464" s="59" t="s">
        <v>124</v>
      </c>
      <c r="W1464" s="59" t="s">
        <v>99</v>
      </c>
      <c r="X1464" s="59" t="s">
        <v>77</v>
      </c>
      <c r="Y1464" s="59" t="s">
        <v>76</v>
      </c>
      <c r="Z1464" s="85" t="s">
        <v>59</v>
      </c>
      <c r="AL1464" s="82" t="s">
        <v>2012</v>
      </c>
      <c r="AM1464" s="253" t="s">
        <v>517</v>
      </c>
      <c r="AN1464" s="59" t="s">
        <v>261</v>
      </c>
      <c r="AO1464" s="154"/>
      <c r="AP1464" s="59" t="s">
        <v>667</v>
      </c>
      <c r="AQ1464" s="83"/>
      <c r="AR1464" s="59" t="s">
        <v>271</v>
      </c>
      <c r="AS1464" s="59" t="s">
        <v>656</v>
      </c>
      <c r="AT1464" s="59" t="s">
        <v>310</v>
      </c>
      <c r="AU1464" s="59" t="s">
        <v>491</v>
      </c>
      <c r="AV1464" s="59" t="s">
        <v>507</v>
      </c>
      <c r="AW1464" s="59" t="s">
        <v>754</v>
      </c>
      <c r="AX1464" s="59" t="s">
        <v>481</v>
      </c>
      <c r="AY1464" s="59" t="s">
        <v>450</v>
      </c>
      <c r="AZ1464" s="85" t="s">
        <v>492</v>
      </c>
      <c r="BL1464" s="90">
        <f t="shared" si="2344"/>
        <v>4</v>
      </c>
      <c r="BM1464" s="77">
        <f t="shared" si="2344"/>
        <v>3</v>
      </c>
      <c r="BN1464" s="77">
        <f t="shared" si="2344"/>
        <v>1</v>
      </c>
      <c r="BO1464" s="77">
        <f t="shared" si="2344"/>
        <v>2</v>
      </c>
      <c r="BP1464" s="91"/>
      <c r="BQ1464" s="77">
        <f t="shared" si="2327"/>
        <v>2</v>
      </c>
      <c r="BR1464" s="77">
        <f t="shared" si="2327"/>
        <v>2</v>
      </c>
      <c r="BS1464" s="77">
        <f t="shared" si="2327"/>
        <v>3</v>
      </c>
      <c r="BT1464" s="77">
        <f t="shared" si="2327"/>
        <v>3</v>
      </c>
      <c r="BU1464" s="77">
        <f t="shared" si="2327"/>
        <v>0</v>
      </c>
      <c r="BV1464" s="77">
        <f t="shared" si="2327"/>
        <v>1</v>
      </c>
      <c r="BW1464" s="77">
        <f t="shared" si="2327"/>
        <v>2</v>
      </c>
      <c r="BX1464" s="77">
        <f t="shared" si="2327"/>
        <v>0</v>
      </c>
      <c r="BY1464" s="92">
        <f t="shared" si="2327"/>
        <v>4</v>
      </c>
      <c r="CB1464" s="77" t="str">
        <f t="shared" si="2328"/>
        <v/>
      </c>
      <c r="CC1464" s="77" t="str">
        <f t="shared" si="2328"/>
        <v/>
      </c>
      <c r="CD1464" s="77" t="str">
        <f t="shared" si="2328"/>
        <v/>
      </c>
      <c r="CE1464" s="77"/>
      <c r="CF1464" s="77"/>
      <c r="CG1464" s="77"/>
      <c r="CH1464" s="77"/>
      <c r="CI1464" s="77"/>
      <c r="CJ1464" s="78"/>
      <c r="CK1464" s="90">
        <f t="shared" si="2345"/>
        <v>0</v>
      </c>
      <c r="CL1464" s="77">
        <f t="shared" si="2345"/>
        <v>0</v>
      </c>
      <c r="CM1464" s="77">
        <f t="shared" si="2345"/>
        <v>3</v>
      </c>
      <c r="CN1464" s="77">
        <f t="shared" si="2345"/>
        <v>1</v>
      </c>
      <c r="CO1464" s="91"/>
      <c r="CP1464" s="77">
        <f t="shared" si="2329"/>
        <v>0</v>
      </c>
      <c r="CQ1464" s="77">
        <f t="shared" si="2329"/>
        <v>0</v>
      </c>
      <c r="CR1464" s="77">
        <f t="shared" si="2329"/>
        <v>0</v>
      </c>
      <c r="CS1464" s="77">
        <f t="shared" si="2329"/>
        <v>2</v>
      </c>
      <c r="CT1464" s="77">
        <f t="shared" si="2329"/>
        <v>0</v>
      </c>
      <c r="CU1464" s="77">
        <f t="shared" si="2329"/>
        <v>0</v>
      </c>
      <c r="CV1464" s="77">
        <f t="shared" si="2329"/>
        <v>1</v>
      </c>
      <c r="CW1464" s="77">
        <f t="shared" si="2329"/>
        <v>2</v>
      </c>
      <c r="CX1464" s="92">
        <f t="shared" si="2329"/>
        <v>0</v>
      </c>
      <c r="DA1464" s="77" t="str">
        <f t="shared" si="2330"/>
        <v/>
      </c>
      <c r="DB1464" s="77" t="str">
        <f t="shared" si="2330"/>
        <v/>
      </c>
      <c r="DC1464" s="77" t="str">
        <f t="shared" si="2330"/>
        <v/>
      </c>
      <c r="DD1464" s="77"/>
      <c r="DE1464" s="77"/>
      <c r="DF1464" s="77"/>
      <c r="DG1464" s="77"/>
      <c r="DH1464" s="77"/>
      <c r="DJ1464" s="90" t="str">
        <f t="shared" si="2346"/>
        <v>H</v>
      </c>
      <c r="DK1464" s="77" t="str">
        <f t="shared" si="2346"/>
        <v>H</v>
      </c>
      <c r="DL1464" s="77" t="str">
        <f t="shared" si="2346"/>
        <v>A</v>
      </c>
      <c r="DM1464" s="77" t="str">
        <f t="shared" si="2346"/>
        <v>H</v>
      </c>
      <c r="DN1464" s="91"/>
      <c r="DO1464" s="77" t="str">
        <f t="shared" si="2331"/>
        <v>H</v>
      </c>
      <c r="DP1464" s="77" t="str">
        <f t="shared" si="2331"/>
        <v>H</v>
      </c>
      <c r="DQ1464" s="77" t="str">
        <f t="shared" si="2331"/>
        <v>H</v>
      </c>
      <c r="DR1464" s="77" t="str">
        <f t="shared" si="2331"/>
        <v>H</v>
      </c>
      <c r="DS1464" s="77" t="str">
        <f t="shared" si="2331"/>
        <v>D</v>
      </c>
      <c r="DT1464" s="77" t="str">
        <f t="shared" si="2331"/>
        <v>H</v>
      </c>
      <c r="DU1464" s="77" t="str">
        <f t="shared" si="2331"/>
        <v>H</v>
      </c>
      <c r="DV1464" s="77" t="str">
        <f t="shared" si="2331"/>
        <v>A</v>
      </c>
      <c r="DW1464" s="92" t="str">
        <f t="shared" si="2331"/>
        <v>H</v>
      </c>
      <c r="DZ1464" s="56" t="str">
        <f t="shared" si="2332"/>
        <v/>
      </c>
      <c r="EA1464" s="56" t="str">
        <f t="shared" si="2332"/>
        <v/>
      </c>
      <c r="EB1464" s="56" t="str">
        <f t="shared" si="2332"/>
        <v/>
      </c>
      <c r="EC1464" s="56"/>
      <c r="ED1464" s="56"/>
      <c r="EE1464" s="56"/>
      <c r="EF1464" s="56"/>
      <c r="EG1464" s="56"/>
      <c r="EI1464" s="53" t="str">
        <f t="shared" si="2333"/>
        <v>Eastleigh</v>
      </c>
      <c r="EJ1464" s="79">
        <f t="shared" si="2347"/>
        <v>26</v>
      </c>
      <c r="EK1464" s="80">
        <f t="shared" si="2348"/>
        <v>10</v>
      </c>
      <c r="EL1464" s="80">
        <f t="shared" si="2349"/>
        <v>1</v>
      </c>
      <c r="EM1464" s="80">
        <f t="shared" si="2350"/>
        <v>2</v>
      </c>
      <c r="EN1464" s="80">
        <f>COUNTIF(DN$1460:DN$1473,"A")</f>
        <v>6</v>
      </c>
      <c r="EO1464" s="80">
        <f>COUNTIF(DN$1460:DN$1473,"D")</f>
        <v>3</v>
      </c>
      <c r="EP1464" s="80">
        <f>COUNTIF(DN$1460:DN$1473,"H")</f>
        <v>4</v>
      </c>
      <c r="EQ1464" s="79">
        <f t="shared" si="2351"/>
        <v>16</v>
      </c>
      <c r="ER1464" s="79">
        <f t="shared" si="2334"/>
        <v>4</v>
      </c>
      <c r="ES1464" s="79">
        <f t="shared" si="2334"/>
        <v>6</v>
      </c>
      <c r="ET1464" s="81">
        <f>SUM($BL1464:$CI1464)+SUM(CO$1460:CO$1473)</f>
        <v>47</v>
      </c>
      <c r="EU1464" s="81">
        <f>SUM($CK1464:$DH1464)+SUM(BP$1460:BP$1473)</f>
        <v>24</v>
      </c>
      <c r="EV1464" s="79">
        <f t="shared" si="2352"/>
        <v>52</v>
      </c>
      <c r="EW1464" s="81">
        <f t="shared" si="2353"/>
        <v>23</v>
      </c>
      <c r="EX1464" s="78"/>
      <c r="EY1464" s="80">
        <f t="shared" si="2335"/>
        <v>26</v>
      </c>
      <c r="EZ1464" s="80">
        <f t="shared" si="2336"/>
        <v>16</v>
      </c>
      <c r="FA1464" s="80">
        <f t="shared" si="2337"/>
        <v>4</v>
      </c>
      <c r="FB1464" s="80">
        <f t="shared" si="2338"/>
        <v>6</v>
      </c>
      <c r="FC1464" s="80">
        <f t="shared" si="2339"/>
        <v>47</v>
      </c>
      <c r="FD1464" s="80">
        <f t="shared" si="2340"/>
        <v>24</v>
      </c>
      <c r="FE1464" s="80">
        <f t="shared" si="2341"/>
        <v>52</v>
      </c>
      <c r="FF1464" s="80">
        <f t="shared" si="2342"/>
        <v>23</v>
      </c>
      <c r="FH1464" s="54">
        <f t="shared" si="2354"/>
        <v>0</v>
      </c>
      <c r="FI1464" s="54">
        <f t="shared" si="2355"/>
        <v>0</v>
      </c>
      <c r="FJ1464" s="54">
        <f t="shared" si="2343"/>
        <v>0</v>
      </c>
      <c r="FK1464" s="54">
        <f t="shared" si="2343"/>
        <v>0</v>
      </c>
      <c r="FL1464" s="54">
        <f t="shared" si="2343"/>
        <v>0</v>
      </c>
      <c r="FM1464" s="54">
        <f t="shared" si="2343"/>
        <v>0</v>
      </c>
      <c r="FN1464" s="54">
        <f t="shared" si="2343"/>
        <v>0</v>
      </c>
      <c r="FO1464" s="54">
        <f t="shared" si="2343"/>
        <v>0</v>
      </c>
      <c r="FQ1464" s="54" t="str">
        <f t="shared" si="2295"/>
        <v/>
      </c>
      <c r="FR1464" s="54" t="str">
        <f t="shared" si="2296"/>
        <v/>
      </c>
      <c r="FS1464" s="54" t="str">
        <f t="shared" si="2325"/>
        <v/>
      </c>
      <c r="FT1464" s="54" t="str">
        <f t="shared" si="2325"/>
        <v/>
      </c>
      <c r="FU1464" s="54" t="str">
        <f t="shared" si="2325"/>
        <v/>
      </c>
      <c r="FV1464" s="54" t="str">
        <f t="shared" si="2324"/>
        <v/>
      </c>
      <c r="FW1464" s="54" t="str">
        <f t="shared" si="2324"/>
        <v/>
      </c>
      <c r="FX1464" s="54" t="str">
        <f t="shared" si="2324"/>
        <v/>
      </c>
      <c r="FY1464" s="54" t="s">
        <v>2014</v>
      </c>
      <c r="FZ1464" s="58"/>
      <c r="GA1464" s="59"/>
      <c r="GB1464" s="60"/>
      <c r="GC1464" s="58"/>
      <c r="GD1464" s="59"/>
      <c r="GE1464" s="61"/>
      <c r="GF1464" s="58"/>
      <c r="GG1464" s="61"/>
      <c r="GH1464" s="61"/>
    </row>
    <row r="1465" spans="1:192" s="54" customFormat="1" ht="12" x14ac:dyDescent="0.25">
      <c r="A1465" s="54">
        <v>6</v>
      </c>
      <c r="B1465" s="54" t="s">
        <v>1767</v>
      </c>
      <c r="C1465" s="67">
        <v>26</v>
      </c>
      <c r="D1465" s="67">
        <v>13</v>
      </c>
      <c r="E1465" s="67">
        <v>3</v>
      </c>
      <c r="F1465" s="67">
        <v>10</v>
      </c>
      <c r="G1465" s="67">
        <v>49</v>
      </c>
      <c r="H1465" s="67">
        <v>51</v>
      </c>
      <c r="I1465" s="68">
        <v>42</v>
      </c>
      <c r="J1465" s="56">
        <f t="shared" si="2326"/>
        <v>-2</v>
      </c>
      <c r="L1465" s="82" t="s">
        <v>1363</v>
      </c>
      <c r="M1465" s="253" t="s">
        <v>76</v>
      </c>
      <c r="N1465" s="59" t="s">
        <v>62</v>
      </c>
      <c r="O1465" s="59" t="s">
        <v>77</v>
      </c>
      <c r="P1465" s="59" t="s">
        <v>148</v>
      </c>
      <c r="Q1465" s="59" t="s">
        <v>76</v>
      </c>
      <c r="R1465" s="83"/>
      <c r="S1465" s="59" t="s">
        <v>99</v>
      </c>
      <c r="T1465" s="59" t="s">
        <v>62</v>
      </c>
      <c r="U1465" s="59" t="s">
        <v>200</v>
      </c>
      <c r="V1465" s="59" t="s">
        <v>76</v>
      </c>
      <c r="W1465" s="59" t="s">
        <v>149</v>
      </c>
      <c r="X1465" s="59" t="s">
        <v>76</v>
      </c>
      <c r="Y1465" s="59" t="s">
        <v>74</v>
      </c>
      <c r="Z1465" s="85" t="s">
        <v>177</v>
      </c>
      <c r="AL1465" s="82" t="s">
        <v>1363</v>
      </c>
      <c r="AM1465" s="253" t="s">
        <v>272</v>
      </c>
      <c r="AN1465" s="59" t="s">
        <v>366</v>
      </c>
      <c r="AO1465" s="59" t="s">
        <v>418</v>
      </c>
      <c r="AP1465" s="59" t="s">
        <v>368</v>
      </c>
      <c r="AQ1465" s="59" t="s">
        <v>365</v>
      </c>
      <c r="AR1465" s="83"/>
      <c r="AS1465" s="59" t="s">
        <v>403</v>
      </c>
      <c r="AT1465" s="59" t="s">
        <v>1192</v>
      </c>
      <c r="AU1465" s="59" t="s">
        <v>384</v>
      </c>
      <c r="AV1465" s="59" t="s">
        <v>375</v>
      </c>
      <c r="AW1465" s="59" t="s">
        <v>380</v>
      </c>
      <c r="AX1465" s="59" t="s">
        <v>383</v>
      </c>
      <c r="AY1465" s="59" t="s">
        <v>382</v>
      </c>
      <c r="AZ1465" s="85" t="s">
        <v>428</v>
      </c>
      <c r="BL1465" s="90">
        <f t="shared" si="2344"/>
        <v>0</v>
      </c>
      <c r="BM1465" s="77">
        <f t="shared" si="2344"/>
        <v>1</v>
      </c>
      <c r="BN1465" s="77">
        <f t="shared" si="2344"/>
        <v>2</v>
      </c>
      <c r="BO1465" s="77">
        <f t="shared" si="2344"/>
        <v>0</v>
      </c>
      <c r="BP1465" s="77">
        <f t="shared" si="2344"/>
        <v>0</v>
      </c>
      <c r="BQ1465" s="91"/>
      <c r="BR1465" s="77">
        <f t="shared" si="2327"/>
        <v>1</v>
      </c>
      <c r="BS1465" s="77">
        <f t="shared" si="2327"/>
        <v>1</v>
      </c>
      <c r="BT1465" s="77">
        <f t="shared" si="2327"/>
        <v>2</v>
      </c>
      <c r="BU1465" s="77">
        <f t="shared" si="2327"/>
        <v>0</v>
      </c>
      <c r="BV1465" s="77">
        <f t="shared" si="2327"/>
        <v>1</v>
      </c>
      <c r="BW1465" s="77">
        <f t="shared" si="2327"/>
        <v>0</v>
      </c>
      <c r="BX1465" s="77">
        <f t="shared" si="2327"/>
        <v>1</v>
      </c>
      <c r="BY1465" s="92">
        <f t="shared" si="2327"/>
        <v>2</v>
      </c>
      <c r="CB1465" s="77" t="str">
        <f t="shared" si="2328"/>
        <v/>
      </c>
      <c r="CC1465" s="77" t="str">
        <f t="shared" si="2328"/>
        <v/>
      </c>
      <c r="CD1465" s="77" t="str">
        <f t="shared" si="2328"/>
        <v/>
      </c>
      <c r="CE1465" s="77"/>
      <c r="CF1465" s="77"/>
      <c r="CG1465" s="77"/>
      <c r="CH1465" s="77"/>
      <c r="CI1465" s="77"/>
      <c r="CJ1465" s="78"/>
      <c r="CK1465" s="90">
        <f t="shared" si="2345"/>
        <v>2</v>
      </c>
      <c r="CL1465" s="77">
        <f t="shared" si="2345"/>
        <v>1</v>
      </c>
      <c r="CM1465" s="77">
        <f t="shared" si="2345"/>
        <v>1</v>
      </c>
      <c r="CN1465" s="77">
        <f t="shared" si="2345"/>
        <v>1</v>
      </c>
      <c r="CO1465" s="77">
        <f t="shared" si="2345"/>
        <v>2</v>
      </c>
      <c r="CP1465" s="91"/>
      <c r="CQ1465" s="77">
        <f t="shared" si="2329"/>
        <v>0</v>
      </c>
      <c r="CR1465" s="77">
        <f t="shared" si="2329"/>
        <v>1</v>
      </c>
      <c r="CS1465" s="77">
        <f t="shared" si="2329"/>
        <v>2</v>
      </c>
      <c r="CT1465" s="77">
        <f t="shared" si="2329"/>
        <v>2</v>
      </c>
      <c r="CU1465" s="77">
        <f t="shared" si="2329"/>
        <v>5</v>
      </c>
      <c r="CV1465" s="77">
        <f t="shared" si="2329"/>
        <v>2</v>
      </c>
      <c r="CW1465" s="77">
        <f t="shared" si="2329"/>
        <v>2</v>
      </c>
      <c r="CX1465" s="92">
        <f t="shared" si="2329"/>
        <v>0</v>
      </c>
      <c r="DA1465" s="77" t="str">
        <f t="shared" si="2330"/>
        <v/>
      </c>
      <c r="DB1465" s="77" t="str">
        <f t="shared" si="2330"/>
        <v/>
      </c>
      <c r="DC1465" s="77" t="str">
        <f t="shared" si="2330"/>
        <v/>
      </c>
      <c r="DD1465" s="77"/>
      <c r="DE1465" s="77"/>
      <c r="DF1465" s="77"/>
      <c r="DG1465" s="77"/>
      <c r="DH1465" s="77"/>
      <c r="DJ1465" s="90" t="str">
        <f t="shared" si="2346"/>
        <v>A</v>
      </c>
      <c r="DK1465" s="77" t="str">
        <f t="shared" si="2346"/>
        <v>D</v>
      </c>
      <c r="DL1465" s="77" t="str">
        <f t="shared" si="2346"/>
        <v>H</v>
      </c>
      <c r="DM1465" s="77" t="str">
        <f t="shared" si="2346"/>
        <v>A</v>
      </c>
      <c r="DN1465" s="77" t="str">
        <f t="shared" si="2346"/>
        <v>A</v>
      </c>
      <c r="DO1465" s="91"/>
      <c r="DP1465" s="77" t="str">
        <f t="shared" si="2331"/>
        <v>H</v>
      </c>
      <c r="DQ1465" s="77" t="str">
        <f t="shared" si="2331"/>
        <v>D</v>
      </c>
      <c r="DR1465" s="77" t="str">
        <f t="shared" si="2331"/>
        <v>D</v>
      </c>
      <c r="DS1465" s="77" t="str">
        <f t="shared" si="2331"/>
        <v>A</v>
      </c>
      <c r="DT1465" s="77" t="str">
        <f t="shared" si="2331"/>
        <v>A</v>
      </c>
      <c r="DU1465" s="77" t="str">
        <f t="shared" si="2331"/>
        <v>A</v>
      </c>
      <c r="DV1465" s="77" t="str">
        <f t="shared" si="2331"/>
        <v>A</v>
      </c>
      <c r="DW1465" s="92" t="str">
        <f t="shared" si="2331"/>
        <v>H</v>
      </c>
      <c r="DZ1465" s="56" t="str">
        <f t="shared" si="2332"/>
        <v/>
      </c>
      <c r="EA1465" s="56" t="str">
        <f t="shared" si="2332"/>
        <v/>
      </c>
      <c r="EB1465" s="56" t="str">
        <f t="shared" si="2332"/>
        <v/>
      </c>
      <c r="EC1465" s="56"/>
      <c r="ED1465" s="56"/>
      <c r="EE1465" s="56"/>
      <c r="EF1465" s="56"/>
      <c r="EG1465" s="56"/>
      <c r="EI1465" s="53" t="str">
        <f t="shared" si="2333"/>
        <v>Epsom &amp; Ewell</v>
      </c>
      <c r="EJ1465" s="79">
        <f t="shared" si="2347"/>
        <v>26</v>
      </c>
      <c r="EK1465" s="80">
        <f t="shared" si="2348"/>
        <v>3</v>
      </c>
      <c r="EL1465" s="80">
        <f t="shared" si="2349"/>
        <v>3</v>
      </c>
      <c r="EM1465" s="80">
        <f t="shared" si="2350"/>
        <v>7</v>
      </c>
      <c r="EN1465" s="80">
        <f>COUNTIF(DO$1460:DO$1473,"A")</f>
        <v>4</v>
      </c>
      <c r="EO1465" s="80">
        <f>COUNTIF(DO$1460:DO$1473,"D")</f>
        <v>1</v>
      </c>
      <c r="EP1465" s="80">
        <f>COUNTIF(DO$1460:DO$1473,"H")</f>
        <v>8</v>
      </c>
      <c r="EQ1465" s="79">
        <f t="shared" si="2351"/>
        <v>7</v>
      </c>
      <c r="ER1465" s="79">
        <f t="shared" si="2334"/>
        <v>4</v>
      </c>
      <c r="ES1465" s="79">
        <f t="shared" si="2334"/>
        <v>15</v>
      </c>
      <c r="ET1465" s="81">
        <f>SUM($BL1465:$CI1465)+SUM(CP$1460:CP$1473)</f>
        <v>28</v>
      </c>
      <c r="EU1465" s="81">
        <f>SUM($CK1465:$DH1465)+SUM(BQ$1460:BQ$1473)</f>
        <v>51</v>
      </c>
      <c r="EV1465" s="79">
        <f t="shared" si="2352"/>
        <v>25</v>
      </c>
      <c r="EW1465" s="81">
        <f t="shared" si="2353"/>
        <v>-23</v>
      </c>
      <c r="EX1465" s="78"/>
      <c r="EY1465" s="80">
        <f t="shared" si="2335"/>
        <v>26</v>
      </c>
      <c r="EZ1465" s="80">
        <f t="shared" si="2336"/>
        <v>7</v>
      </c>
      <c r="FA1465" s="80">
        <f t="shared" si="2337"/>
        <v>4</v>
      </c>
      <c r="FB1465" s="80">
        <f t="shared" si="2338"/>
        <v>15</v>
      </c>
      <c r="FC1465" s="80">
        <f t="shared" si="2339"/>
        <v>28</v>
      </c>
      <c r="FD1465" s="80">
        <f t="shared" si="2340"/>
        <v>51</v>
      </c>
      <c r="FE1465" s="80">
        <f t="shared" si="2341"/>
        <v>25</v>
      </c>
      <c r="FF1465" s="80">
        <f t="shared" si="2342"/>
        <v>-23</v>
      </c>
      <c r="FH1465" s="54">
        <f t="shared" si="2354"/>
        <v>0</v>
      </c>
      <c r="FI1465" s="54">
        <f t="shared" si="2355"/>
        <v>0</v>
      </c>
      <c r="FJ1465" s="54">
        <f t="shared" si="2343"/>
        <v>0</v>
      </c>
      <c r="FK1465" s="54">
        <f t="shared" si="2343"/>
        <v>0</v>
      </c>
      <c r="FL1465" s="54">
        <f t="shared" si="2343"/>
        <v>0</v>
      </c>
      <c r="FM1465" s="54">
        <f t="shared" si="2343"/>
        <v>0</v>
      </c>
      <c r="FN1465" s="54">
        <f t="shared" si="2343"/>
        <v>0</v>
      </c>
      <c r="FO1465" s="54">
        <f t="shared" si="2343"/>
        <v>0</v>
      </c>
      <c r="FQ1465" s="54" t="str">
        <f t="shared" si="2295"/>
        <v/>
      </c>
      <c r="FR1465" s="54" t="str">
        <f t="shared" si="2296"/>
        <v/>
      </c>
      <c r="FS1465" s="54" t="str">
        <f t="shared" si="2325"/>
        <v/>
      </c>
      <c r="FT1465" s="54" t="str">
        <f t="shared" si="2325"/>
        <v/>
      </c>
      <c r="FU1465" s="54" t="str">
        <f t="shared" si="2325"/>
        <v/>
      </c>
      <c r="FV1465" s="54" t="str">
        <f t="shared" si="2324"/>
        <v/>
      </c>
      <c r="FW1465" s="54" t="str">
        <f t="shared" si="2324"/>
        <v/>
      </c>
      <c r="FX1465" s="54" t="str">
        <f t="shared" si="2324"/>
        <v/>
      </c>
      <c r="FZ1465" s="58"/>
      <c r="GA1465" s="59"/>
      <c r="GB1465" s="60"/>
      <c r="GC1465" s="58"/>
      <c r="GD1465" s="59"/>
      <c r="GE1465" s="61"/>
      <c r="GF1465" s="58"/>
      <c r="GG1465" s="61"/>
      <c r="GH1465" s="61"/>
    </row>
    <row r="1466" spans="1:192" s="54" customFormat="1" ht="12" x14ac:dyDescent="0.25">
      <c r="A1466" s="54">
        <v>7</v>
      </c>
      <c r="B1466" s="54" t="s">
        <v>2001</v>
      </c>
      <c r="C1466" s="67">
        <v>26</v>
      </c>
      <c r="D1466" s="67">
        <v>11</v>
      </c>
      <c r="E1466" s="67">
        <v>8</v>
      </c>
      <c r="F1466" s="67">
        <v>7</v>
      </c>
      <c r="G1466" s="67">
        <v>45</v>
      </c>
      <c r="H1466" s="67">
        <v>25</v>
      </c>
      <c r="I1466" s="68">
        <v>41</v>
      </c>
      <c r="J1466" s="56">
        <f t="shared" si="2326"/>
        <v>20</v>
      </c>
      <c r="L1466" s="82" t="s">
        <v>2015</v>
      </c>
      <c r="M1466" s="253" t="s">
        <v>177</v>
      </c>
      <c r="N1466" s="59" t="s">
        <v>60</v>
      </c>
      <c r="O1466" s="59" t="s">
        <v>200</v>
      </c>
      <c r="P1466" s="59" t="s">
        <v>98</v>
      </c>
      <c r="Q1466" s="59" t="s">
        <v>148</v>
      </c>
      <c r="R1466" s="59" t="s">
        <v>103</v>
      </c>
      <c r="S1466" s="83"/>
      <c r="T1466" s="59" t="s">
        <v>86</v>
      </c>
      <c r="U1466" s="59" t="s">
        <v>77</v>
      </c>
      <c r="V1466" s="59" t="s">
        <v>200</v>
      </c>
      <c r="W1466" s="59" t="s">
        <v>85</v>
      </c>
      <c r="X1466" s="59" t="s">
        <v>220</v>
      </c>
      <c r="Y1466" s="59" t="s">
        <v>148</v>
      </c>
      <c r="Z1466" s="85" t="s">
        <v>74</v>
      </c>
      <c r="AL1466" s="82" t="s">
        <v>2015</v>
      </c>
      <c r="AM1466" s="253" t="s">
        <v>757</v>
      </c>
      <c r="AN1466" s="59" t="s">
        <v>504</v>
      </c>
      <c r="AO1466" s="59" t="s">
        <v>493</v>
      </c>
      <c r="AP1466" s="59" t="s">
        <v>591</v>
      </c>
      <c r="AQ1466" s="59" t="s">
        <v>503</v>
      </c>
      <c r="AR1466" s="59" t="s">
        <v>518</v>
      </c>
      <c r="AS1466" s="83"/>
      <c r="AT1466" s="59" t="s">
        <v>714</v>
      </c>
      <c r="AU1466" s="154"/>
      <c r="AV1466" s="59" t="s">
        <v>539</v>
      </c>
      <c r="AW1466" s="59" t="s">
        <v>1133</v>
      </c>
      <c r="AX1466" s="59" t="s">
        <v>523</v>
      </c>
      <c r="AY1466" s="59" t="s">
        <v>524</v>
      </c>
      <c r="AZ1466" s="85" t="s">
        <v>450</v>
      </c>
      <c r="BL1466" s="90">
        <f t="shared" si="2344"/>
        <v>2</v>
      </c>
      <c r="BM1466" s="77">
        <f t="shared" si="2344"/>
        <v>4</v>
      </c>
      <c r="BN1466" s="77">
        <f t="shared" si="2344"/>
        <v>2</v>
      </c>
      <c r="BO1466" s="77">
        <f t="shared" si="2344"/>
        <v>0</v>
      </c>
      <c r="BP1466" s="77">
        <f t="shared" si="2344"/>
        <v>0</v>
      </c>
      <c r="BQ1466" s="77">
        <f t="shared" si="2344"/>
        <v>1</v>
      </c>
      <c r="BR1466" s="91"/>
      <c r="BS1466" s="77">
        <f t="shared" si="2327"/>
        <v>0</v>
      </c>
      <c r="BT1466" s="77">
        <f t="shared" si="2327"/>
        <v>2</v>
      </c>
      <c r="BU1466" s="77">
        <f t="shared" si="2327"/>
        <v>2</v>
      </c>
      <c r="BV1466" s="77">
        <f t="shared" si="2327"/>
        <v>0</v>
      </c>
      <c r="BW1466" s="77">
        <f t="shared" si="2327"/>
        <v>2</v>
      </c>
      <c r="BX1466" s="77">
        <f t="shared" si="2327"/>
        <v>0</v>
      </c>
      <c r="BY1466" s="92">
        <f t="shared" si="2327"/>
        <v>1</v>
      </c>
      <c r="CB1466" s="77" t="str">
        <f t="shared" si="2328"/>
        <v/>
      </c>
      <c r="CC1466" s="77" t="str">
        <f t="shared" si="2328"/>
        <v/>
      </c>
      <c r="CD1466" s="77" t="str">
        <f t="shared" si="2328"/>
        <v/>
      </c>
      <c r="CE1466" s="77"/>
      <c r="CF1466" s="77"/>
      <c r="CG1466" s="77"/>
      <c r="CH1466" s="77"/>
      <c r="CI1466" s="77"/>
      <c r="CJ1466" s="78"/>
      <c r="CK1466" s="90">
        <f t="shared" si="2345"/>
        <v>0</v>
      </c>
      <c r="CL1466" s="77">
        <f t="shared" si="2345"/>
        <v>1</v>
      </c>
      <c r="CM1466" s="77">
        <f t="shared" si="2345"/>
        <v>2</v>
      </c>
      <c r="CN1466" s="77">
        <f t="shared" si="2345"/>
        <v>5</v>
      </c>
      <c r="CO1466" s="77">
        <f t="shared" si="2345"/>
        <v>1</v>
      </c>
      <c r="CP1466" s="77">
        <f t="shared" si="2345"/>
        <v>3</v>
      </c>
      <c r="CQ1466" s="91"/>
      <c r="CR1466" s="77">
        <f t="shared" si="2329"/>
        <v>3</v>
      </c>
      <c r="CS1466" s="77">
        <f t="shared" si="2329"/>
        <v>1</v>
      </c>
      <c r="CT1466" s="77">
        <f t="shared" si="2329"/>
        <v>2</v>
      </c>
      <c r="CU1466" s="77">
        <f t="shared" si="2329"/>
        <v>4</v>
      </c>
      <c r="CV1466" s="77">
        <f t="shared" si="2329"/>
        <v>7</v>
      </c>
      <c r="CW1466" s="77">
        <f t="shared" si="2329"/>
        <v>1</v>
      </c>
      <c r="CX1466" s="92">
        <f t="shared" si="2329"/>
        <v>2</v>
      </c>
      <c r="DA1466" s="77" t="str">
        <f t="shared" si="2330"/>
        <v/>
      </c>
      <c r="DB1466" s="77" t="str">
        <f t="shared" si="2330"/>
        <v/>
      </c>
      <c r="DC1466" s="77" t="str">
        <f t="shared" si="2330"/>
        <v/>
      </c>
      <c r="DD1466" s="77"/>
      <c r="DE1466" s="77"/>
      <c r="DF1466" s="77"/>
      <c r="DG1466" s="77"/>
      <c r="DH1466" s="77"/>
      <c r="DJ1466" s="90" t="str">
        <f t="shared" si="2346"/>
        <v>H</v>
      </c>
      <c r="DK1466" s="77" t="str">
        <f t="shared" si="2346"/>
        <v>H</v>
      </c>
      <c r="DL1466" s="77" t="str">
        <f t="shared" si="2346"/>
        <v>D</v>
      </c>
      <c r="DM1466" s="77" t="str">
        <f t="shared" si="2346"/>
        <v>A</v>
      </c>
      <c r="DN1466" s="77" t="str">
        <f t="shared" si="2346"/>
        <v>A</v>
      </c>
      <c r="DO1466" s="77" t="str">
        <f t="shared" si="2346"/>
        <v>A</v>
      </c>
      <c r="DP1466" s="91"/>
      <c r="DQ1466" s="77" t="str">
        <f t="shared" si="2331"/>
        <v>A</v>
      </c>
      <c r="DR1466" s="77" t="str">
        <f t="shared" si="2331"/>
        <v>H</v>
      </c>
      <c r="DS1466" s="77" t="str">
        <f t="shared" si="2331"/>
        <v>D</v>
      </c>
      <c r="DT1466" s="77" t="str">
        <f t="shared" si="2331"/>
        <v>A</v>
      </c>
      <c r="DU1466" s="77" t="str">
        <f t="shared" si="2331"/>
        <v>A</v>
      </c>
      <c r="DV1466" s="77" t="str">
        <f t="shared" si="2331"/>
        <v>A</v>
      </c>
      <c r="DW1466" s="92" t="str">
        <f t="shared" si="2331"/>
        <v>A</v>
      </c>
      <c r="DZ1466" s="56" t="str">
        <f t="shared" si="2332"/>
        <v/>
      </c>
      <c r="EA1466" s="56" t="str">
        <f t="shared" si="2332"/>
        <v/>
      </c>
      <c r="EB1466" s="56" t="str">
        <f t="shared" si="2332"/>
        <v/>
      </c>
      <c r="EC1466" s="56"/>
      <c r="ED1466" s="56"/>
      <c r="EE1466" s="56"/>
      <c r="EF1466" s="56"/>
      <c r="EG1466" s="56"/>
      <c r="EI1466" s="53" t="str">
        <f t="shared" si="2333"/>
        <v>Godalming Town</v>
      </c>
      <c r="EJ1466" s="79">
        <f t="shared" si="2347"/>
        <v>26</v>
      </c>
      <c r="EK1466" s="80">
        <f t="shared" si="2348"/>
        <v>3</v>
      </c>
      <c r="EL1466" s="80">
        <f t="shared" si="2349"/>
        <v>2</v>
      </c>
      <c r="EM1466" s="80">
        <f t="shared" si="2350"/>
        <v>8</v>
      </c>
      <c r="EN1466" s="80">
        <f>COUNTIF(DP$1460:DP$1473,"A")</f>
        <v>1</v>
      </c>
      <c r="EO1466" s="80">
        <f>COUNTIF(DP$1460:DP$1473,"D")</f>
        <v>1</v>
      </c>
      <c r="EP1466" s="80">
        <f>COUNTIF(DP$1460:DP$1473,"H")</f>
        <v>11</v>
      </c>
      <c r="EQ1466" s="79">
        <f t="shared" si="2351"/>
        <v>4</v>
      </c>
      <c r="ER1466" s="79">
        <f t="shared" si="2334"/>
        <v>3</v>
      </c>
      <c r="ES1466" s="79">
        <f t="shared" si="2334"/>
        <v>19</v>
      </c>
      <c r="ET1466" s="81">
        <f>SUM($BL1466:$CI1466)+SUM(CQ$1460:CQ$1473)</f>
        <v>26</v>
      </c>
      <c r="EU1466" s="81">
        <f>SUM($CK1466:$DH1466)+SUM(BR$1460:BR$1473)</f>
        <v>68</v>
      </c>
      <c r="EV1466" s="79">
        <f t="shared" si="2352"/>
        <v>15</v>
      </c>
      <c r="EW1466" s="81">
        <f t="shared" si="2353"/>
        <v>-42</v>
      </c>
      <c r="EX1466" s="78"/>
      <c r="EY1466" s="80">
        <f t="shared" si="2335"/>
        <v>26</v>
      </c>
      <c r="EZ1466" s="80">
        <f t="shared" si="2336"/>
        <v>4</v>
      </c>
      <c r="FA1466" s="80">
        <f t="shared" si="2337"/>
        <v>3</v>
      </c>
      <c r="FB1466" s="80">
        <f t="shared" si="2338"/>
        <v>19</v>
      </c>
      <c r="FC1466" s="80">
        <f t="shared" si="2339"/>
        <v>26</v>
      </c>
      <c r="FD1466" s="80">
        <f t="shared" si="2340"/>
        <v>68</v>
      </c>
      <c r="FE1466" s="80">
        <f t="shared" si="2341"/>
        <v>15</v>
      </c>
      <c r="FF1466" s="80">
        <f t="shared" si="2342"/>
        <v>-42</v>
      </c>
      <c r="FH1466" s="54">
        <f t="shared" si="2354"/>
        <v>0</v>
      </c>
      <c r="FI1466" s="54">
        <f t="shared" si="2355"/>
        <v>0</v>
      </c>
      <c r="FJ1466" s="54">
        <f t="shared" si="2343"/>
        <v>0</v>
      </c>
      <c r="FK1466" s="54">
        <f t="shared" si="2343"/>
        <v>0</v>
      </c>
      <c r="FL1466" s="54">
        <f t="shared" si="2343"/>
        <v>0</v>
      </c>
      <c r="FM1466" s="54">
        <f t="shared" si="2343"/>
        <v>0</v>
      </c>
      <c r="FN1466" s="54">
        <f t="shared" si="2343"/>
        <v>0</v>
      </c>
      <c r="FO1466" s="54">
        <f t="shared" si="2343"/>
        <v>0</v>
      </c>
      <c r="FQ1466" s="54" t="str">
        <f t="shared" si="2295"/>
        <v/>
      </c>
      <c r="FR1466" s="54" t="str">
        <f t="shared" si="2296"/>
        <v/>
      </c>
      <c r="FS1466" s="54" t="str">
        <f t="shared" si="2325"/>
        <v/>
      </c>
      <c r="FT1466" s="54" t="str">
        <f t="shared" si="2325"/>
        <v/>
      </c>
      <c r="FU1466" s="54" t="str">
        <f t="shared" si="2325"/>
        <v/>
      </c>
      <c r="FV1466" s="54" t="str">
        <f t="shared" si="2324"/>
        <v/>
      </c>
      <c r="FW1466" s="54" t="str">
        <f t="shared" si="2324"/>
        <v/>
      </c>
      <c r="FX1466" s="54" t="str">
        <f t="shared" si="2324"/>
        <v/>
      </c>
      <c r="FZ1466" s="58"/>
      <c r="GA1466" s="59"/>
      <c r="GB1466" s="60"/>
      <c r="GC1466" s="58"/>
      <c r="GD1466" s="59"/>
      <c r="GE1466" s="61"/>
      <c r="GF1466" s="58"/>
      <c r="GG1466" s="61"/>
      <c r="GH1466" s="61"/>
    </row>
    <row r="1467" spans="1:192" s="54" customFormat="1" ht="12" x14ac:dyDescent="0.25">
      <c r="A1467" s="54">
        <v>8</v>
      </c>
      <c r="B1467" s="54" t="s">
        <v>1762</v>
      </c>
      <c r="C1467" s="67">
        <v>26</v>
      </c>
      <c r="D1467" s="67">
        <v>11</v>
      </c>
      <c r="E1467" s="67">
        <v>4</v>
      </c>
      <c r="F1467" s="67">
        <v>11</v>
      </c>
      <c r="G1467" s="67">
        <v>36</v>
      </c>
      <c r="H1467" s="67">
        <v>37</v>
      </c>
      <c r="I1467" s="68">
        <v>37</v>
      </c>
      <c r="J1467" s="56">
        <f t="shared" si="2326"/>
        <v>-1</v>
      </c>
      <c r="L1467" s="82" t="s">
        <v>1762</v>
      </c>
      <c r="M1467" s="253" t="s">
        <v>98</v>
      </c>
      <c r="N1467" s="59" t="s">
        <v>177</v>
      </c>
      <c r="O1467" s="59" t="s">
        <v>101</v>
      </c>
      <c r="P1467" s="59" t="s">
        <v>148</v>
      </c>
      <c r="Q1467" s="59" t="s">
        <v>99</v>
      </c>
      <c r="R1467" s="59" t="s">
        <v>59</v>
      </c>
      <c r="S1467" s="59" t="s">
        <v>177</v>
      </c>
      <c r="T1467" s="83"/>
      <c r="U1467" s="59" t="s">
        <v>76</v>
      </c>
      <c r="V1467" s="59" t="s">
        <v>178</v>
      </c>
      <c r="W1467" s="59" t="s">
        <v>74</v>
      </c>
      <c r="X1467" s="59" t="s">
        <v>77</v>
      </c>
      <c r="Y1467" s="59" t="s">
        <v>77</v>
      </c>
      <c r="Z1467" s="85" t="s">
        <v>77</v>
      </c>
      <c r="AL1467" s="82" t="s">
        <v>1762</v>
      </c>
      <c r="AM1467" s="253" t="s">
        <v>539</v>
      </c>
      <c r="AN1467" s="59" t="s">
        <v>748</v>
      </c>
      <c r="AO1467" s="59" t="s">
        <v>524</v>
      </c>
      <c r="AP1467" s="59" t="s">
        <v>518</v>
      </c>
      <c r="AQ1467" s="59" t="s">
        <v>493</v>
      </c>
      <c r="AR1467" s="59" t="s">
        <v>490</v>
      </c>
      <c r="AS1467" s="59" t="s">
        <v>484</v>
      </c>
      <c r="AT1467" s="83"/>
      <c r="AU1467" s="59" t="s">
        <v>507</v>
      </c>
      <c r="AV1467" s="59" t="s">
        <v>504</v>
      </c>
      <c r="AW1467" s="154"/>
      <c r="AX1467" s="59" t="s">
        <v>517</v>
      </c>
      <c r="AY1467" s="59" t="s">
        <v>262</v>
      </c>
      <c r="AZ1467" s="85" t="s">
        <v>523</v>
      </c>
      <c r="BL1467" s="90">
        <f t="shared" si="2344"/>
        <v>0</v>
      </c>
      <c r="BM1467" s="77">
        <f t="shared" si="2344"/>
        <v>2</v>
      </c>
      <c r="BN1467" s="77">
        <f t="shared" si="2344"/>
        <v>3</v>
      </c>
      <c r="BO1467" s="77">
        <f t="shared" si="2344"/>
        <v>0</v>
      </c>
      <c r="BP1467" s="77">
        <f t="shared" si="2344"/>
        <v>1</v>
      </c>
      <c r="BQ1467" s="77">
        <f t="shared" si="2344"/>
        <v>4</v>
      </c>
      <c r="BR1467" s="77">
        <f t="shared" si="2344"/>
        <v>2</v>
      </c>
      <c r="BS1467" s="91"/>
      <c r="BT1467" s="77">
        <f t="shared" si="2327"/>
        <v>0</v>
      </c>
      <c r="BU1467" s="77">
        <f t="shared" si="2327"/>
        <v>6</v>
      </c>
      <c r="BV1467" s="77">
        <f t="shared" si="2327"/>
        <v>1</v>
      </c>
      <c r="BW1467" s="77">
        <f t="shared" si="2327"/>
        <v>2</v>
      </c>
      <c r="BX1467" s="77">
        <f t="shared" si="2327"/>
        <v>2</v>
      </c>
      <c r="BY1467" s="92">
        <f t="shared" si="2327"/>
        <v>2</v>
      </c>
      <c r="CB1467" s="77" t="str">
        <f t="shared" si="2328"/>
        <v/>
      </c>
      <c r="CC1467" s="77" t="str">
        <f t="shared" si="2328"/>
        <v/>
      </c>
      <c r="CD1467" s="77" t="str">
        <f t="shared" si="2328"/>
        <v/>
      </c>
      <c r="CE1467" s="77"/>
      <c r="CF1467" s="77"/>
      <c r="CG1467" s="77"/>
      <c r="CH1467" s="77"/>
      <c r="CI1467" s="77"/>
      <c r="CJ1467" s="78"/>
      <c r="CK1467" s="90">
        <f t="shared" si="2345"/>
        <v>5</v>
      </c>
      <c r="CL1467" s="77">
        <f t="shared" si="2345"/>
        <v>0</v>
      </c>
      <c r="CM1467" s="77">
        <f t="shared" si="2345"/>
        <v>2</v>
      </c>
      <c r="CN1467" s="77">
        <f t="shared" si="2345"/>
        <v>1</v>
      </c>
      <c r="CO1467" s="77">
        <f t="shared" si="2345"/>
        <v>0</v>
      </c>
      <c r="CP1467" s="77">
        <f t="shared" si="2345"/>
        <v>0</v>
      </c>
      <c r="CQ1467" s="77">
        <f t="shared" si="2345"/>
        <v>0</v>
      </c>
      <c r="CR1467" s="91"/>
      <c r="CS1467" s="77">
        <f t="shared" si="2329"/>
        <v>2</v>
      </c>
      <c r="CT1467" s="77">
        <f t="shared" si="2329"/>
        <v>1</v>
      </c>
      <c r="CU1467" s="77">
        <f t="shared" si="2329"/>
        <v>2</v>
      </c>
      <c r="CV1467" s="77">
        <f t="shared" si="2329"/>
        <v>1</v>
      </c>
      <c r="CW1467" s="77">
        <f t="shared" si="2329"/>
        <v>1</v>
      </c>
      <c r="CX1467" s="92">
        <f t="shared" si="2329"/>
        <v>1</v>
      </c>
      <c r="DA1467" s="77" t="str">
        <f t="shared" si="2330"/>
        <v/>
      </c>
      <c r="DB1467" s="77" t="str">
        <f t="shared" si="2330"/>
        <v/>
      </c>
      <c r="DC1467" s="77" t="str">
        <f t="shared" si="2330"/>
        <v/>
      </c>
      <c r="DD1467" s="77"/>
      <c r="DE1467" s="77"/>
      <c r="DF1467" s="77"/>
      <c r="DG1467" s="77"/>
      <c r="DH1467" s="77"/>
      <c r="DJ1467" s="90" t="str">
        <f t="shared" si="2346"/>
        <v>A</v>
      </c>
      <c r="DK1467" s="77" t="str">
        <f t="shared" si="2346"/>
        <v>H</v>
      </c>
      <c r="DL1467" s="77" t="str">
        <f t="shared" si="2346"/>
        <v>H</v>
      </c>
      <c r="DM1467" s="77" t="str">
        <f t="shared" si="2346"/>
        <v>A</v>
      </c>
      <c r="DN1467" s="77" t="str">
        <f t="shared" si="2346"/>
        <v>H</v>
      </c>
      <c r="DO1467" s="77" t="str">
        <f t="shared" si="2346"/>
        <v>H</v>
      </c>
      <c r="DP1467" s="77" t="str">
        <f t="shared" si="2346"/>
        <v>H</v>
      </c>
      <c r="DQ1467" s="91"/>
      <c r="DR1467" s="77" t="str">
        <f t="shared" si="2331"/>
        <v>A</v>
      </c>
      <c r="DS1467" s="77" t="str">
        <f t="shared" si="2331"/>
        <v>H</v>
      </c>
      <c r="DT1467" s="77" t="str">
        <f t="shared" si="2331"/>
        <v>A</v>
      </c>
      <c r="DU1467" s="77" t="str">
        <f t="shared" si="2331"/>
        <v>H</v>
      </c>
      <c r="DV1467" s="77" t="str">
        <f t="shared" si="2331"/>
        <v>H</v>
      </c>
      <c r="DW1467" s="92" t="str">
        <f t="shared" si="2331"/>
        <v>H</v>
      </c>
      <c r="DZ1467" s="56" t="str">
        <f t="shared" si="2332"/>
        <v/>
      </c>
      <c r="EA1467" s="56" t="str">
        <f t="shared" si="2332"/>
        <v/>
      </c>
      <c r="EB1467" s="56" t="str">
        <f t="shared" si="2332"/>
        <v/>
      </c>
      <c r="EC1467" s="56"/>
      <c r="ED1467" s="56"/>
      <c r="EE1467" s="56"/>
      <c r="EF1467" s="56"/>
      <c r="EG1467" s="56"/>
      <c r="EI1467" s="53" t="str">
        <f t="shared" si="2333"/>
        <v>Horley Town</v>
      </c>
      <c r="EJ1467" s="79">
        <f t="shared" si="2347"/>
        <v>26</v>
      </c>
      <c r="EK1467" s="80">
        <f t="shared" si="2348"/>
        <v>9</v>
      </c>
      <c r="EL1467" s="80">
        <f t="shared" si="2349"/>
        <v>0</v>
      </c>
      <c r="EM1467" s="80">
        <f t="shared" si="2350"/>
        <v>4</v>
      </c>
      <c r="EN1467" s="80">
        <f>COUNTIF(DQ$1460:DQ$1473,"A")</f>
        <v>2</v>
      </c>
      <c r="EO1467" s="80">
        <f>COUNTIF(DQ$1460:DQ$1473,"D")</f>
        <v>4</v>
      </c>
      <c r="EP1467" s="80">
        <f>COUNTIF(DQ$1460:DQ$1473,"H")</f>
        <v>7</v>
      </c>
      <c r="EQ1467" s="79">
        <f t="shared" si="2351"/>
        <v>11</v>
      </c>
      <c r="ER1467" s="79">
        <f t="shared" si="2334"/>
        <v>4</v>
      </c>
      <c r="ES1467" s="79">
        <f t="shared" si="2334"/>
        <v>11</v>
      </c>
      <c r="ET1467" s="81">
        <f>SUM($BL1467:$CI1467)+SUM(CR$1460:CR$1473)</f>
        <v>36</v>
      </c>
      <c r="EU1467" s="81">
        <f>SUM($CK1467:$DH1467)+SUM(BS$1460:BS$1473)</f>
        <v>37</v>
      </c>
      <c r="EV1467" s="79">
        <f t="shared" si="2352"/>
        <v>37</v>
      </c>
      <c r="EW1467" s="81">
        <f t="shared" si="2353"/>
        <v>-1</v>
      </c>
      <c r="EX1467" s="78"/>
      <c r="EY1467" s="80">
        <f t="shared" si="2335"/>
        <v>26</v>
      </c>
      <c r="EZ1467" s="80">
        <f t="shared" si="2336"/>
        <v>11</v>
      </c>
      <c r="FA1467" s="80">
        <f t="shared" si="2337"/>
        <v>4</v>
      </c>
      <c r="FB1467" s="80">
        <f t="shared" si="2338"/>
        <v>11</v>
      </c>
      <c r="FC1467" s="80">
        <f t="shared" si="2339"/>
        <v>36</v>
      </c>
      <c r="FD1467" s="80">
        <f t="shared" si="2340"/>
        <v>37</v>
      </c>
      <c r="FE1467" s="80">
        <f t="shared" si="2341"/>
        <v>37</v>
      </c>
      <c r="FF1467" s="80">
        <f t="shared" si="2342"/>
        <v>-1</v>
      </c>
      <c r="FH1467" s="54">
        <f t="shared" si="2354"/>
        <v>0</v>
      </c>
      <c r="FI1467" s="54">
        <f t="shared" si="2355"/>
        <v>0</v>
      </c>
      <c r="FJ1467" s="54">
        <f t="shared" si="2343"/>
        <v>0</v>
      </c>
      <c r="FK1467" s="54">
        <f t="shared" si="2343"/>
        <v>0</v>
      </c>
      <c r="FL1467" s="54">
        <f t="shared" si="2343"/>
        <v>0</v>
      </c>
      <c r="FM1467" s="54">
        <f t="shared" si="2343"/>
        <v>0</v>
      </c>
      <c r="FN1467" s="54">
        <f t="shared" si="2343"/>
        <v>0</v>
      </c>
      <c r="FO1467" s="54">
        <f t="shared" si="2343"/>
        <v>0</v>
      </c>
      <c r="FQ1467" s="54" t="str">
        <f t="shared" si="2295"/>
        <v/>
      </c>
      <c r="FR1467" s="54" t="str">
        <f t="shared" si="2296"/>
        <v/>
      </c>
      <c r="FS1467" s="54" t="str">
        <f t="shared" si="2325"/>
        <v/>
      </c>
      <c r="FT1467" s="54" t="str">
        <f t="shared" si="2325"/>
        <v/>
      </c>
      <c r="FU1467" s="54" t="str">
        <f t="shared" si="2325"/>
        <v/>
      </c>
      <c r="FV1467" s="54" t="str">
        <f t="shared" si="2324"/>
        <v/>
      </c>
      <c r="FW1467" s="54" t="str">
        <f t="shared" si="2324"/>
        <v/>
      </c>
      <c r="FX1467" s="54" t="str">
        <f t="shared" si="2324"/>
        <v/>
      </c>
      <c r="FZ1467" s="58"/>
      <c r="GA1467" s="59"/>
      <c r="GB1467" s="60"/>
      <c r="GC1467" s="58"/>
      <c r="GD1467" s="59"/>
      <c r="GE1467" s="61"/>
      <c r="GF1467" s="58"/>
      <c r="GG1467" s="61"/>
      <c r="GH1467" s="61"/>
    </row>
    <row r="1468" spans="1:192" s="54" customFormat="1" ht="12" x14ac:dyDescent="0.25">
      <c r="A1468" s="54">
        <v>9</v>
      </c>
      <c r="B1468" s="54" t="s">
        <v>1924</v>
      </c>
      <c r="C1468" s="67">
        <v>26</v>
      </c>
      <c r="D1468" s="67">
        <v>11</v>
      </c>
      <c r="E1468" s="67">
        <v>3</v>
      </c>
      <c r="F1468" s="67">
        <v>12</v>
      </c>
      <c r="G1468" s="67">
        <v>38</v>
      </c>
      <c r="H1468" s="67">
        <v>52</v>
      </c>
      <c r="I1468" s="68">
        <v>36</v>
      </c>
      <c r="J1468" s="56">
        <f t="shared" si="2326"/>
        <v>-14</v>
      </c>
      <c r="L1468" s="82" t="s">
        <v>1767</v>
      </c>
      <c r="M1468" s="253" t="s">
        <v>74</v>
      </c>
      <c r="N1468" s="59" t="s">
        <v>101</v>
      </c>
      <c r="O1468" s="59" t="s">
        <v>150</v>
      </c>
      <c r="P1468" s="59" t="s">
        <v>148</v>
      </c>
      <c r="Q1468" s="59" t="s">
        <v>186</v>
      </c>
      <c r="R1468" s="59" t="s">
        <v>77</v>
      </c>
      <c r="S1468" s="59" t="s">
        <v>89</v>
      </c>
      <c r="T1468" s="59" t="s">
        <v>101</v>
      </c>
      <c r="U1468" s="83"/>
      <c r="V1468" s="59" t="s">
        <v>85</v>
      </c>
      <c r="W1468" s="59" t="s">
        <v>150</v>
      </c>
      <c r="X1468" s="59" t="s">
        <v>101</v>
      </c>
      <c r="Y1468" s="59" t="s">
        <v>206</v>
      </c>
      <c r="Z1468" s="85" t="s">
        <v>77</v>
      </c>
      <c r="AL1468" s="82" t="s">
        <v>1767</v>
      </c>
      <c r="AM1468" s="253" t="s">
        <v>493</v>
      </c>
      <c r="AN1468" s="59" t="s">
        <v>518</v>
      </c>
      <c r="AO1468" s="59" t="s">
        <v>523</v>
      </c>
      <c r="AP1468" s="59" t="s">
        <v>524</v>
      </c>
      <c r="AQ1468" s="154"/>
      <c r="AR1468" s="59" t="s">
        <v>506</v>
      </c>
      <c r="AS1468" s="59" t="s">
        <v>754</v>
      </c>
      <c r="AT1468" s="59" t="s">
        <v>320</v>
      </c>
      <c r="AU1468" s="83"/>
      <c r="AV1468" s="59" t="s">
        <v>484</v>
      </c>
      <c r="AW1468" s="59" t="s">
        <v>667</v>
      </c>
      <c r="AX1468" s="59" t="s">
        <v>539</v>
      </c>
      <c r="AY1468" s="59" t="s">
        <v>492</v>
      </c>
      <c r="AZ1468" s="85" t="s">
        <v>483</v>
      </c>
      <c r="BL1468" s="90">
        <f t="shared" si="2344"/>
        <v>1</v>
      </c>
      <c r="BM1468" s="77">
        <f t="shared" si="2344"/>
        <v>3</v>
      </c>
      <c r="BN1468" s="77">
        <f t="shared" si="2344"/>
        <v>3</v>
      </c>
      <c r="BO1468" s="77">
        <f t="shared" si="2344"/>
        <v>0</v>
      </c>
      <c r="BP1468" s="77">
        <f t="shared" si="2344"/>
        <v>3</v>
      </c>
      <c r="BQ1468" s="77">
        <f t="shared" si="2344"/>
        <v>2</v>
      </c>
      <c r="BR1468" s="77">
        <f t="shared" si="2344"/>
        <v>3</v>
      </c>
      <c r="BS1468" s="77">
        <f t="shared" si="2344"/>
        <v>3</v>
      </c>
      <c r="BT1468" s="91"/>
      <c r="BU1468" s="77">
        <f>(IF(V1468="","",(IF(MID(V1468,2,1)="-",LEFT(V1468,1),LEFT(V1468,2)))+0))</f>
        <v>0</v>
      </c>
      <c r="BV1468" s="77">
        <f>(IF(W1468="","",(IF(MID(W1468,2,1)="-",LEFT(W1468,1),LEFT(W1468,2)))+0))</f>
        <v>3</v>
      </c>
      <c r="BW1468" s="77">
        <f>(IF(X1468="","",(IF(MID(X1468,2,1)="-",LEFT(X1468,1),LEFT(X1468,2)))+0))</f>
        <v>3</v>
      </c>
      <c r="BX1468" s="77">
        <f>(IF(Y1468="","",(IF(MID(Y1468,2,1)="-",LEFT(Y1468,1),LEFT(Y1468,2)))+0))</f>
        <v>1</v>
      </c>
      <c r="BY1468" s="92">
        <f>(IF(Z1468="","",(IF(MID(Z1468,2,1)="-",LEFT(Z1468,1),LEFT(Z1468,2)))+0))</f>
        <v>2</v>
      </c>
      <c r="CB1468" s="77" t="str">
        <f t="shared" si="2328"/>
        <v/>
      </c>
      <c r="CC1468" s="77" t="str">
        <f t="shared" si="2328"/>
        <v/>
      </c>
      <c r="CD1468" s="77" t="str">
        <f t="shared" si="2328"/>
        <v/>
      </c>
      <c r="CE1468" s="77"/>
      <c r="CF1468" s="77"/>
      <c r="CG1468" s="77"/>
      <c r="CH1468" s="77"/>
      <c r="CI1468" s="77"/>
      <c r="CJ1468" s="163"/>
      <c r="CK1468" s="90">
        <f t="shared" si="2345"/>
        <v>2</v>
      </c>
      <c r="CL1468" s="77">
        <f t="shared" si="2345"/>
        <v>2</v>
      </c>
      <c r="CM1468" s="77">
        <f t="shared" si="2345"/>
        <v>1</v>
      </c>
      <c r="CN1468" s="77">
        <f t="shared" si="2345"/>
        <v>1</v>
      </c>
      <c r="CO1468" s="77">
        <f t="shared" si="2345"/>
        <v>4</v>
      </c>
      <c r="CP1468" s="77">
        <f t="shared" si="2345"/>
        <v>1</v>
      </c>
      <c r="CQ1468" s="77">
        <f t="shared" si="2345"/>
        <v>0</v>
      </c>
      <c r="CR1468" s="77">
        <f t="shared" si="2345"/>
        <v>2</v>
      </c>
      <c r="CS1468" s="91"/>
      <c r="CT1468" s="77">
        <f>(IF(V1468="","",IF(RIGHT(V1468,2)="10",RIGHT(V1468,2),RIGHT(V1468,1))+0))</f>
        <v>4</v>
      </c>
      <c r="CU1468" s="77">
        <f>(IF(W1468="","",IF(RIGHT(W1468,2)="10",RIGHT(W1468,2),RIGHT(W1468,1))+0))</f>
        <v>1</v>
      </c>
      <c r="CV1468" s="77">
        <f>(IF(X1468="","",IF(RIGHT(X1468,2)="10",RIGHT(X1468,2),RIGHT(X1468,1))+0))</f>
        <v>2</v>
      </c>
      <c r="CW1468" s="77">
        <f>(IF(Y1468="","",IF(RIGHT(Y1468,2)="10",RIGHT(Y1468,2),RIGHT(Y1468,1))+0))</f>
        <v>4</v>
      </c>
      <c r="CX1468" s="92">
        <f>(IF(Z1468="","",IF(RIGHT(Z1468,2)="10",RIGHT(Z1468,2),RIGHT(Z1468,1))+0))</f>
        <v>1</v>
      </c>
      <c r="DA1468" s="77" t="str">
        <f t="shared" si="2330"/>
        <v/>
      </c>
      <c r="DB1468" s="77" t="str">
        <f t="shared" si="2330"/>
        <v/>
      </c>
      <c r="DC1468" s="77" t="str">
        <f t="shared" si="2330"/>
        <v/>
      </c>
      <c r="DD1468" s="77"/>
      <c r="DE1468" s="77"/>
      <c r="DF1468" s="77"/>
      <c r="DG1468" s="77"/>
      <c r="DH1468" s="77"/>
      <c r="DI1468" s="53"/>
      <c r="DJ1468" s="90" t="str">
        <f t="shared" si="2346"/>
        <v>A</v>
      </c>
      <c r="DK1468" s="77" t="str">
        <f t="shared" si="2346"/>
        <v>H</v>
      </c>
      <c r="DL1468" s="77" t="str">
        <f t="shared" si="2346"/>
        <v>H</v>
      </c>
      <c r="DM1468" s="77" t="str">
        <f t="shared" si="2346"/>
        <v>A</v>
      </c>
      <c r="DN1468" s="77" t="str">
        <f t="shared" si="2346"/>
        <v>A</v>
      </c>
      <c r="DO1468" s="77" t="str">
        <f t="shared" si="2346"/>
        <v>H</v>
      </c>
      <c r="DP1468" s="77" t="str">
        <f t="shared" si="2346"/>
        <v>H</v>
      </c>
      <c r="DQ1468" s="77" t="str">
        <f t="shared" si="2346"/>
        <v>H</v>
      </c>
      <c r="DR1468" s="91"/>
      <c r="DS1468" s="77" t="str">
        <f>(IF(V1468="","",IF(BU1468&gt;CT1468,"H",IF(BU1468&lt;CT1468,"A","D"))))</f>
        <v>A</v>
      </c>
      <c r="DT1468" s="77" t="str">
        <f>(IF(W1468="","",IF(BV1468&gt;CU1468,"H",IF(BV1468&lt;CU1468,"A","D"))))</f>
        <v>H</v>
      </c>
      <c r="DU1468" s="77" t="str">
        <f>(IF(X1468="","",IF(BW1468&gt;CV1468,"H",IF(BW1468&lt;CV1468,"A","D"))))</f>
        <v>H</v>
      </c>
      <c r="DV1468" s="77" t="str">
        <f>(IF(Y1468="","",IF(BX1468&gt;CW1468,"H",IF(BX1468&lt;CW1468,"A","D"))))</f>
        <v>A</v>
      </c>
      <c r="DW1468" s="92" t="str">
        <f>(IF(Z1468="","",IF(BY1468&gt;CX1468,"H",IF(BY1468&lt;CX1468,"A","D"))))</f>
        <v>H</v>
      </c>
      <c r="DZ1468" s="56" t="str">
        <f t="shared" si="2332"/>
        <v/>
      </c>
      <c r="EA1468" s="56" t="str">
        <f t="shared" si="2332"/>
        <v/>
      </c>
      <c r="EB1468" s="56" t="str">
        <f t="shared" si="2332"/>
        <v/>
      </c>
      <c r="EC1468" s="56"/>
      <c r="ED1468" s="56"/>
      <c r="EE1468" s="56"/>
      <c r="EF1468" s="56"/>
      <c r="EG1468" s="56"/>
      <c r="EH1468" s="53"/>
      <c r="EI1468" s="53" t="str">
        <f t="shared" si="2333"/>
        <v>Merstham</v>
      </c>
      <c r="EJ1468" s="79">
        <f t="shared" si="2347"/>
        <v>26</v>
      </c>
      <c r="EK1468" s="80">
        <f t="shared" si="2348"/>
        <v>8</v>
      </c>
      <c r="EL1468" s="80">
        <f t="shared" si="2349"/>
        <v>0</v>
      </c>
      <c r="EM1468" s="80">
        <f t="shared" si="2350"/>
        <v>5</v>
      </c>
      <c r="EN1468" s="80">
        <f>COUNTIF(DR$1460:DR$1473,"A")</f>
        <v>5</v>
      </c>
      <c r="EO1468" s="80">
        <f>COUNTIF(DR$1460:DR$1473,"D")</f>
        <v>3</v>
      </c>
      <c r="EP1468" s="80">
        <f>COUNTIF(DR$1460:DR$1473,"H")</f>
        <v>5</v>
      </c>
      <c r="EQ1468" s="79">
        <f t="shared" si="2351"/>
        <v>13</v>
      </c>
      <c r="ER1468" s="79">
        <f t="shared" si="2334"/>
        <v>3</v>
      </c>
      <c r="ES1468" s="79">
        <f t="shared" si="2334"/>
        <v>10</v>
      </c>
      <c r="ET1468" s="81">
        <f>SUM($BL1468:$CI1468)+SUM(CS$1460:CS$1473)</f>
        <v>49</v>
      </c>
      <c r="EU1468" s="81">
        <f>SUM($CK1468:$DH1468)+SUM(BT$1460:BT$1473)</f>
        <v>51</v>
      </c>
      <c r="EV1468" s="79">
        <f t="shared" si="2352"/>
        <v>42</v>
      </c>
      <c r="EW1468" s="81">
        <f t="shared" si="2353"/>
        <v>-2</v>
      </c>
      <c r="EX1468" s="78"/>
      <c r="EY1468" s="80">
        <f t="shared" si="2335"/>
        <v>26</v>
      </c>
      <c r="EZ1468" s="80">
        <f t="shared" si="2336"/>
        <v>13</v>
      </c>
      <c r="FA1468" s="80">
        <f t="shared" si="2337"/>
        <v>3</v>
      </c>
      <c r="FB1468" s="80">
        <f t="shared" si="2338"/>
        <v>10</v>
      </c>
      <c r="FC1468" s="80">
        <f t="shared" si="2339"/>
        <v>49</v>
      </c>
      <c r="FD1468" s="80">
        <f t="shared" si="2340"/>
        <v>51</v>
      </c>
      <c r="FE1468" s="80">
        <f t="shared" si="2341"/>
        <v>42</v>
      </c>
      <c r="FF1468" s="80">
        <f t="shared" si="2342"/>
        <v>-2</v>
      </c>
      <c r="FG1468" s="53"/>
      <c r="FH1468" s="54">
        <f t="shared" si="2354"/>
        <v>0</v>
      </c>
      <c r="FI1468" s="54">
        <f t="shared" si="2355"/>
        <v>0</v>
      </c>
      <c r="FJ1468" s="54">
        <f t="shared" si="2343"/>
        <v>0</v>
      </c>
      <c r="FK1468" s="54">
        <f t="shared" si="2343"/>
        <v>0</v>
      </c>
      <c r="FL1468" s="54">
        <f t="shared" si="2343"/>
        <v>0</v>
      </c>
      <c r="FM1468" s="54">
        <f t="shared" si="2343"/>
        <v>0</v>
      </c>
      <c r="FN1468" s="54">
        <f t="shared" si="2343"/>
        <v>0</v>
      </c>
      <c r="FO1468" s="54">
        <f t="shared" si="2343"/>
        <v>0</v>
      </c>
      <c r="FQ1468" s="54" t="str">
        <f t="shared" si="2295"/>
        <v/>
      </c>
      <c r="FR1468" s="54" t="str">
        <f t="shared" si="2296"/>
        <v/>
      </c>
      <c r="FS1468" s="54" t="str">
        <f t="shared" si="2325"/>
        <v/>
      </c>
      <c r="FT1468" s="54" t="str">
        <f t="shared" si="2325"/>
        <v/>
      </c>
      <c r="FU1468" s="54" t="str">
        <f t="shared" si="2325"/>
        <v/>
      </c>
      <c r="FV1468" s="54" t="str">
        <f t="shared" si="2324"/>
        <v/>
      </c>
      <c r="FW1468" s="54" t="str">
        <f t="shared" si="2324"/>
        <v/>
      </c>
      <c r="FX1468" s="54" t="str">
        <f t="shared" si="2324"/>
        <v/>
      </c>
      <c r="FZ1468" s="58"/>
      <c r="GA1468" s="59"/>
      <c r="GB1468" s="60"/>
      <c r="GC1468" s="58"/>
      <c r="GD1468" s="59"/>
      <c r="GE1468" s="61"/>
      <c r="GF1468" s="58"/>
      <c r="GG1468" s="61"/>
      <c r="GH1468" s="61"/>
    </row>
    <row r="1469" spans="1:192" s="54" customFormat="1" ht="12" x14ac:dyDescent="0.25">
      <c r="A1469" s="54">
        <v>10</v>
      </c>
      <c r="B1469" s="54" t="s">
        <v>1850</v>
      </c>
      <c r="C1469" s="67">
        <v>26</v>
      </c>
      <c r="D1469" s="67">
        <v>8</v>
      </c>
      <c r="E1469" s="67">
        <v>5</v>
      </c>
      <c r="F1469" s="67">
        <v>13</v>
      </c>
      <c r="G1469" s="67">
        <v>32</v>
      </c>
      <c r="H1469" s="67">
        <v>46</v>
      </c>
      <c r="I1469" s="68">
        <v>29</v>
      </c>
      <c r="J1469" s="56">
        <f t="shared" si="2326"/>
        <v>-14</v>
      </c>
      <c r="L1469" s="82" t="s">
        <v>1851</v>
      </c>
      <c r="M1469" s="253" t="s">
        <v>410</v>
      </c>
      <c r="N1469" s="59" t="s">
        <v>62</v>
      </c>
      <c r="O1469" s="59" t="s">
        <v>74</v>
      </c>
      <c r="P1469" s="59" t="s">
        <v>150</v>
      </c>
      <c r="Q1469" s="59" t="s">
        <v>103</v>
      </c>
      <c r="R1469" s="59" t="s">
        <v>103</v>
      </c>
      <c r="S1469" s="59" t="s">
        <v>150</v>
      </c>
      <c r="T1469" s="59" t="s">
        <v>177</v>
      </c>
      <c r="U1469" s="59" t="s">
        <v>62</v>
      </c>
      <c r="V1469" s="83"/>
      <c r="W1469" s="59" t="s">
        <v>200</v>
      </c>
      <c r="X1469" s="59" t="s">
        <v>76</v>
      </c>
      <c r="Y1469" s="59" t="s">
        <v>62</v>
      </c>
      <c r="Z1469" s="85" t="s">
        <v>162</v>
      </c>
      <c r="AL1469" s="82" t="s">
        <v>1851</v>
      </c>
      <c r="AM1469" s="253" t="s">
        <v>515</v>
      </c>
      <c r="AN1469" s="59" t="s">
        <v>702</v>
      </c>
      <c r="AO1469" s="59" t="s">
        <v>518</v>
      </c>
      <c r="AP1469" s="59" t="s">
        <v>490</v>
      </c>
      <c r="AQ1469" s="59" t="s">
        <v>508</v>
      </c>
      <c r="AR1469" s="59" t="s">
        <v>516</v>
      </c>
      <c r="AS1469" s="59" t="s">
        <v>748</v>
      </c>
      <c r="AT1469" s="59" t="s">
        <v>503</v>
      </c>
      <c r="AU1469" s="59" t="s">
        <v>591</v>
      </c>
      <c r="AV1469" s="83"/>
      <c r="AW1469" s="59" t="s">
        <v>479</v>
      </c>
      <c r="AX1469" s="154"/>
      <c r="AY1469" s="59" t="s">
        <v>523</v>
      </c>
      <c r="AZ1469" s="85" t="s">
        <v>524</v>
      </c>
      <c r="BL1469" s="90">
        <f t="shared" si="2344"/>
        <v>2</v>
      </c>
      <c r="BM1469" s="77">
        <f t="shared" si="2344"/>
        <v>1</v>
      </c>
      <c r="BN1469" s="77">
        <f t="shared" si="2344"/>
        <v>1</v>
      </c>
      <c r="BO1469" s="77">
        <f t="shared" si="2344"/>
        <v>3</v>
      </c>
      <c r="BP1469" s="77">
        <f t="shared" si="2344"/>
        <v>1</v>
      </c>
      <c r="BQ1469" s="77">
        <f t="shared" si="2344"/>
        <v>1</v>
      </c>
      <c r="BR1469" s="77">
        <f t="shared" si="2344"/>
        <v>3</v>
      </c>
      <c r="BS1469" s="77">
        <f t="shared" si="2344"/>
        <v>2</v>
      </c>
      <c r="BT1469" s="77">
        <f>(IF(U1469="","",(IF(MID(U1469,2,1)="-",LEFT(U1469,1),LEFT(U1469,2)))+0))</f>
        <v>1</v>
      </c>
      <c r="BU1469" s="91"/>
      <c r="BV1469" s="77">
        <f>(IF(W1469="","",(IF(MID(W1469,2,1)="-",LEFT(W1469,1),LEFT(W1469,2)))+0))</f>
        <v>2</v>
      </c>
      <c r="BW1469" s="77">
        <f>(IF(X1469="","",(IF(MID(X1469,2,1)="-",LEFT(X1469,1),LEFT(X1469,2)))+0))</f>
        <v>0</v>
      </c>
      <c r="BX1469" s="77">
        <f>(IF(Y1469="","",(IF(MID(Y1469,2,1)="-",LEFT(Y1469,1),LEFT(Y1469,2)))+0))</f>
        <v>1</v>
      </c>
      <c r="BY1469" s="92">
        <f>(IF(Z1469="","",(IF(MID(Z1469,2,1)="-",LEFT(Z1469,1),LEFT(Z1469,2)))+0))</f>
        <v>6</v>
      </c>
      <c r="CB1469" s="77" t="str">
        <f t="shared" si="2328"/>
        <v/>
      </c>
      <c r="CC1469" s="77" t="str">
        <f t="shared" si="2328"/>
        <v/>
      </c>
      <c r="CD1469" s="77" t="str">
        <f t="shared" si="2328"/>
        <v/>
      </c>
      <c r="CE1469" s="77"/>
      <c r="CF1469" s="77"/>
      <c r="CG1469" s="77"/>
      <c r="CH1469" s="77"/>
      <c r="CI1469" s="77"/>
      <c r="CJ1469" s="78"/>
      <c r="CK1469" s="90">
        <f t="shared" si="2345"/>
        <v>6</v>
      </c>
      <c r="CL1469" s="77">
        <f t="shared" si="2345"/>
        <v>1</v>
      </c>
      <c r="CM1469" s="77">
        <f t="shared" si="2345"/>
        <v>2</v>
      </c>
      <c r="CN1469" s="77">
        <f t="shared" si="2345"/>
        <v>1</v>
      </c>
      <c r="CO1469" s="77">
        <f t="shared" si="2345"/>
        <v>3</v>
      </c>
      <c r="CP1469" s="77">
        <f t="shared" si="2345"/>
        <v>3</v>
      </c>
      <c r="CQ1469" s="77">
        <f t="shared" si="2345"/>
        <v>1</v>
      </c>
      <c r="CR1469" s="77">
        <f t="shared" si="2345"/>
        <v>0</v>
      </c>
      <c r="CS1469" s="77">
        <f>(IF(U1469="","",IF(RIGHT(U1469,2)="10",RIGHT(U1469,2),RIGHT(U1469,1))+0))</f>
        <v>1</v>
      </c>
      <c r="CT1469" s="91"/>
      <c r="CU1469" s="77">
        <f>(IF(W1469="","",IF(RIGHT(W1469,2)="10",RIGHT(W1469,2),RIGHT(W1469,1))+0))</f>
        <v>2</v>
      </c>
      <c r="CV1469" s="77">
        <f>(IF(X1469="","",IF(RIGHT(X1469,2)="10",RIGHT(X1469,2),RIGHT(X1469,1))+0))</f>
        <v>2</v>
      </c>
      <c r="CW1469" s="77">
        <f>(IF(Y1469="","",IF(RIGHT(Y1469,2)="10",RIGHT(Y1469,2),RIGHT(Y1469,1))+0))</f>
        <v>1</v>
      </c>
      <c r="CX1469" s="92">
        <f>(IF(Z1469="","",IF(RIGHT(Z1469,2)="10",RIGHT(Z1469,2),RIGHT(Z1469,1))+0))</f>
        <v>0</v>
      </c>
      <c r="DA1469" s="77" t="str">
        <f t="shared" si="2330"/>
        <v/>
      </c>
      <c r="DB1469" s="77" t="str">
        <f t="shared" si="2330"/>
        <v/>
      </c>
      <c r="DC1469" s="77" t="str">
        <f t="shared" si="2330"/>
        <v/>
      </c>
      <c r="DD1469" s="77"/>
      <c r="DE1469" s="77"/>
      <c r="DF1469" s="77"/>
      <c r="DG1469" s="77"/>
      <c r="DH1469" s="77"/>
      <c r="DJ1469" s="90" t="str">
        <f t="shared" si="2346"/>
        <v>A</v>
      </c>
      <c r="DK1469" s="77" t="str">
        <f t="shared" si="2346"/>
        <v>D</v>
      </c>
      <c r="DL1469" s="77" t="str">
        <f t="shared" si="2346"/>
        <v>A</v>
      </c>
      <c r="DM1469" s="77" t="str">
        <f t="shared" si="2346"/>
        <v>H</v>
      </c>
      <c r="DN1469" s="77" t="str">
        <f t="shared" si="2346"/>
        <v>A</v>
      </c>
      <c r="DO1469" s="77" t="str">
        <f t="shared" si="2346"/>
        <v>A</v>
      </c>
      <c r="DP1469" s="77" t="str">
        <f t="shared" si="2346"/>
        <v>H</v>
      </c>
      <c r="DQ1469" s="77" t="str">
        <f t="shared" si="2346"/>
        <v>H</v>
      </c>
      <c r="DR1469" s="77" t="str">
        <f>(IF(U1469="","",IF(BT1469&gt;CS1469,"H",IF(BT1469&lt;CS1469,"A","D"))))</f>
        <v>D</v>
      </c>
      <c r="DS1469" s="91"/>
      <c r="DT1469" s="77" t="str">
        <f>(IF(W1469="","",IF(BV1469&gt;CU1469,"H",IF(BV1469&lt;CU1469,"A","D"))))</f>
        <v>D</v>
      </c>
      <c r="DU1469" s="77" t="str">
        <f>(IF(X1469="","",IF(BW1469&gt;CV1469,"H",IF(BW1469&lt;CV1469,"A","D"))))</f>
        <v>A</v>
      </c>
      <c r="DV1469" s="77" t="str">
        <f>(IF(Y1469="","",IF(BX1469&gt;CW1469,"H",IF(BX1469&lt;CW1469,"A","D"))))</f>
        <v>D</v>
      </c>
      <c r="DW1469" s="92" t="str">
        <f>(IF(Z1469="","",IF(BY1469&gt;CX1469,"H",IF(BY1469&lt;CX1469,"A","D"))))</f>
        <v>H</v>
      </c>
      <c r="DZ1469" s="56" t="str">
        <f t="shared" si="2332"/>
        <v/>
      </c>
      <c r="EA1469" s="56" t="str">
        <f t="shared" si="2332"/>
        <v/>
      </c>
      <c r="EB1469" s="56" t="str">
        <f t="shared" si="2332"/>
        <v/>
      </c>
      <c r="EC1469" s="56"/>
      <c r="ED1469" s="56"/>
      <c r="EE1469" s="56"/>
      <c r="EF1469" s="56"/>
      <c r="EG1469" s="56"/>
      <c r="EI1469" s="53" t="str">
        <f t="shared" si="2333"/>
        <v>Molesey</v>
      </c>
      <c r="EJ1469" s="79">
        <f t="shared" si="2347"/>
        <v>26</v>
      </c>
      <c r="EK1469" s="80">
        <f t="shared" si="2348"/>
        <v>4</v>
      </c>
      <c r="EL1469" s="80">
        <f t="shared" si="2349"/>
        <v>4</v>
      </c>
      <c r="EM1469" s="80">
        <f t="shared" si="2350"/>
        <v>5</v>
      </c>
      <c r="EN1469" s="80">
        <f>COUNTIF(DS$1460:DS$1473,"A")</f>
        <v>2</v>
      </c>
      <c r="EO1469" s="80">
        <f>COUNTIF(DS$1460:DS$1473,"D")</f>
        <v>4</v>
      </c>
      <c r="EP1469" s="80">
        <f>COUNTIF(DS$1460:DS$1473,"H")</f>
        <v>7</v>
      </c>
      <c r="EQ1469" s="79">
        <f t="shared" si="2351"/>
        <v>6</v>
      </c>
      <c r="ER1469" s="79">
        <f t="shared" si="2334"/>
        <v>8</v>
      </c>
      <c r="ES1469" s="79">
        <f t="shared" si="2334"/>
        <v>12</v>
      </c>
      <c r="ET1469" s="81">
        <f>SUM($BL1469:$CI1469)+SUM(CT$1460:CT$1473)</f>
        <v>38</v>
      </c>
      <c r="EU1469" s="81">
        <f>SUM($CK1469:$DH1469)+SUM(BU$1460:BU$1473)</f>
        <v>48</v>
      </c>
      <c r="EV1469" s="79">
        <f t="shared" si="2352"/>
        <v>26</v>
      </c>
      <c r="EW1469" s="81">
        <f t="shared" si="2353"/>
        <v>-10</v>
      </c>
      <c r="EX1469" s="78"/>
      <c r="EY1469" s="80">
        <f t="shared" si="2335"/>
        <v>26</v>
      </c>
      <c r="EZ1469" s="80">
        <f t="shared" si="2336"/>
        <v>6</v>
      </c>
      <c r="FA1469" s="80">
        <f t="shared" si="2337"/>
        <v>8</v>
      </c>
      <c r="FB1469" s="80">
        <f t="shared" si="2338"/>
        <v>12</v>
      </c>
      <c r="FC1469" s="80">
        <f t="shared" si="2339"/>
        <v>38</v>
      </c>
      <c r="FD1469" s="80">
        <f t="shared" si="2340"/>
        <v>48</v>
      </c>
      <c r="FE1469" s="80">
        <f t="shared" si="2341"/>
        <v>26</v>
      </c>
      <c r="FF1469" s="80">
        <f t="shared" si="2342"/>
        <v>-10</v>
      </c>
      <c r="FH1469" s="54">
        <f t="shared" si="2354"/>
        <v>0</v>
      </c>
      <c r="FI1469" s="54">
        <f t="shared" si="2355"/>
        <v>0</v>
      </c>
      <c r="FJ1469" s="54">
        <f t="shared" si="2343"/>
        <v>0</v>
      </c>
      <c r="FK1469" s="54">
        <f t="shared" si="2343"/>
        <v>0</v>
      </c>
      <c r="FL1469" s="54">
        <f t="shared" si="2343"/>
        <v>0</v>
      </c>
      <c r="FM1469" s="54">
        <f t="shared" si="2343"/>
        <v>0</v>
      </c>
      <c r="FN1469" s="54">
        <f t="shared" si="2343"/>
        <v>0</v>
      </c>
      <c r="FO1469" s="54">
        <f t="shared" si="2343"/>
        <v>0</v>
      </c>
      <c r="FQ1469" s="54" t="str">
        <f t="shared" si="2295"/>
        <v/>
      </c>
      <c r="FR1469" s="54" t="str">
        <f t="shared" si="2296"/>
        <v/>
      </c>
      <c r="FS1469" s="54" t="str">
        <f t="shared" si="2325"/>
        <v/>
      </c>
      <c r="FT1469" s="54" t="str">
        <f t="shared" si="2325"/>
        <v/>
      </c>
      <c r="FU1469" s="54" t="str">
        <f t="shared" si="2325"/>
        <v/>
      </c>
      <c r="FV1469" s="54" t="str">
        <f t="shared" si="2325"/>
        <v/>
      </c>
      <c r="FW1469" s="54" t="str">
        <f t="shared" si="2325"/>
        <v/>
      </c>
      <c r="FX1469" s="54" t="str">
        <f t="shared" si="2325"/>
        <v/>
      </c>
      <c r="FZ1469" s="58"/>
      <c r="GA1469" s="59"/>
      <c r="GB1469" s="60"/>
      <c r="GC1469" s="58"/>
      <c r="GD1469" s="59"/>
      <c r="GE1469" s="61"/>
      <c r="GF1469" s="58"/>
      <c r="GG1469" s="61"/>
      <c r="GH1469" s="61"/>
    </row>
    <row r="1470" spans="1:192" s="54" customFormat="1" ht="12" x14ac:dyDescent="0.25">
      <c r="A1470" s="54">
        <v>11</v>
      </c>
      <c r="B1470" s="54" t="s">
        <v>1851</v>
      </c>
      <c r="C1470" s="67">
        <v>26</v>
      </c>
      <c r="D1470" s="67">
        <v>6</v>
      </c>
      <c r="E1470" s="67">
        <v>8</v>
      </c>
      <c r="F1470" s="67">
        <v>12</v>
      </c>
      <c r="G1470" s="67">
        <v>38</v>
      </c>
      <c r="H1470" s="67">
        <v>48</v>
      </c>
      <c r="I1470" s="68">
        <v>26</v>
      </c>
      <c r="J1470" s="56">
        <f t="shared" si="2326"/>
        <v>-10</v>
      </c>
      <c r="L1470" s="82" t="s">
        <v>1898</v>
      </c>
      <c r="M1470" s="253" t="s">
        <v>86</v>
      </c>
      <c r="N1470" s="59" t="s">
        <v>304</v>
      </c>
      <c r="O1470" s="59" t="s">
        <v>103</v>
      </c>
      <c r="P1470" s="59" t="s">
        <v>124</v>
      </c>
      <c r="Q1470" s="59" t="s">
        <v>99</v>
      </c>
      <c r="R1470" s="59" t="s">
        <v>89</v>
      </c>
      <c r="S1470" s="59" t="s">
        <v>60</v>
      </c>
      <c r="T1470" s="59" t="s">
        <v>99</v>
      </c>
      <c r="U1470" s="59" t="s">
        <v>101</v>
      </c>
      <c r="V1470" s="59" t="s">
        <v>177</v>
      </c>
      <c r="W1470" s="83"/>
      <c r="X1470" s="59" t="s">
        <v>101</v>
      </c>
      <c r="Y1470" s="59" t="s">
        <v>177</v>
      </c>
      <c r="Z1470" s="85" t="s">
        <v>62</v>
      </c>
      <c r="AL1470" s="82" t="s">
        <v>1898</v>
      </c>
      <c r="AM1470" s="253" t="s">
        <v>591</v>
      </c>
      <c r="AN1470" s="59" t="s">
        <v>491</v>
      </c>
      <c r="AO1470" s="59" t="s">
        <v>507</v>
      </c>
      <c r="AP1470" s="154"/>
      <c r="AQ1470" s="59" t="s">
        <v>528</v>
      </c>
      <c r="AR1470" s="59" t="s">
        <v>705</v>
      </c>
      <c r="AS1470" s="59" t="s">
        <v>603</v>
      </c>
      <c r="AT1470" s="59" t="s">
        <v>481</v>
      </c>
      <c r="AU1470" s="59" t="s">
        <v>326</v>
      </c>
      <c r="AV1470" s="59" t="s">
        <v>310</v>
      </c>
      <c r="AW1470" s="83"/>
      <c r="AX1470" s="154"/>
      <c r="AY1470" s="59" t="s">
        <v>654</v>
      </c>
      <c r="AZ1470" s="85" t="s">
        <v>484</v>
      </c>
      <c r="BL1470" s="90">
        <f t="shared" si="2344"/>
        <v>0</v>
      </c>
      <c r="BM1470" s="77">
        <f t="shared" si="2344"/>
        <v>4</v>
      </c>
      <c r="BN1470" s="77">
        <f t="shared" si="2344"/>
        <v>1</v>
      </c>
      <c r="BO1470" s="77">
        <f t="shared" si="2344"/>
        <v>0</v>
      </c>
      <c r="BP1470" s="77">
        <f t="shared" si="2344"/>
        <v>1</v>
      </c>
      <c r="BQ1470" s="77">
        <f t="shared" si="2344"/>
        <v>3</v>
      </c>
      <c r="BR1470" s="77">
        <f t="shared" si="2344"/>
        <v>4</v>
      </c>
      <c r="BS1470" s="77">
        <f t="shared" si="2344"/>
        <v>1</v>
      </c>
      <c r="BT1470" s="77">
        <f>(IF(U1470="","",(IF(MID(U1470,2,1)="-",LEFT(U1470,1),LEFT(U1470,2)))+0))</f>
        <v>3</v>
      </c>
      <c r="BU1470" s="77">
        <f>(IF(V1470="","",(IF(MID(V1470,2,1)="-",LEFT(V1470,1),LEFT(V1470,2)))+0))</f>
        <v>2</v>
      </c>
      <c r="BV1470" s="91"/>
      <c r="BW1470" s="77">
        <f>(IF(X1470="","",(IF(MID(X1470,2,1)="-",LEFT(X1470,1),LEFT(X1470,2)))+0))</f>
        <v>3</v>
      </c>
      <c r="BX1470" s="77">
        <f>(IF(Y1470="","",(IF(MID(Y1470,2,1)="-",LEFT(Y1470,1),LEFT(Y1470,2)))+0))</f>
        <v>2</v>
      </c>
      <c r="BY1470" s="92">
        <f>(IF(Z1470="","",(IF(MID(Z1470,2,1)="-",LEFT(Z1470,1),LEFT(Z1470,2)))+0))</f>
        <v>1</v>
      </c>
      <c r="CB1470" s="77" t="str">
        <f t="shared" si="2328"/>
        <v/>
      </c>
      <c r="CC1470" s="77" t="str">
        <f t="shared" si="2328"/>
        <v/>
      </c>
      <c r="CD1470" s="77" t="str">
        <f t="shared" si="2328"/>
        <v/>
      </c>
      <c r="CE1470" s="77"/>
      <c r="CF1470" s="77"/>
      <c r="CG1470" s="77"/>
      <c r="CH1470" s="77"/>
      <c r="CI1470" s="77"/>
      <c r="CJ1470" s="78"/>
      <c r="CK1470" s="90">
        <f t="shared" si="2345"/>
        <v>3</v>
      </c>
      <c r="CL1470" s="77">
        <f t="shared" si="2345"/>
        <v>2</v>
      </c>
      <c r="CM1470" s="77">
        <f t="shared" si="2345"/>
        <v>3</v>
      </c>
      <c r="CN1470" s="77">
        <f t="shared" si="2345"/>
        <v>0</v>
      </c>
      <c r="CO1470" s="77">
        <f t="shared" si="2345"/>
        <v>0</v>
      </c>
      <c r="CP1470" s="77">
        <f t="shared" si="2345"/>
        <v>0</v>
      </c>
      <c r="CQ1470" s="77">
        <f t="shared" si="2345"/>
        <v>1</v>
      </c>
      <c r="CR1470" s="77">
        <f t="shared" si="2345"/>
        <v>0</v>
      </c>
      <c r="CS1470" s="77">
        <f>(IF(U1470="","",IF(RIGHT(U1470,2)="10",RIGHT(U1470,2),RIGHT(U1470,1))+0))</f>
        <v>2</v>
      </c>
      <c r="CT1470" s="77">
        <f>(IF(V1470="","",IF(RIGHT(V1470,2)="10",RIGHT(V1470,2),RIGHT(V1470,1))+0))</f>
        <v>0</v>
      </c>
      <c r="CU1470" s="91"/>
      <c r="CV1470" s="77">
        <f>(IF(X1470="","",IF(RIGHT(X1470,2)="10",RIGHT(X1470,2),RIGHT(X1470,1))+0))</f>
        <v>2</v>
      </c>
      <c r="CW1470" s="77">
        <f>(IF(Y1470="","",IF(RIGHT(Y1470,2)="10",RIGHT(Y1470,2),RIGHT(Y1470,1))+0))</f>
        <v>0</v>
      </c>
      <c r="CX1470" s="92">
        <f>(IF(Z1470="","",IF(RIGHT(Z1470,2)="10",RIGHT(Z1470,2),RIGHT(Z1470,1))+0))</f>
        <v>1</v>
      </c>
      <c r="DA1470" s="77" t="str">
        <f t="shared" si="2330"/>
        <v/>
      </c>
      <c r="DB1470" s="77" t="str">
        <f t="shared" si="2330"/>
        <v/>
      </c>
      <c r="DC1470" s="77" t="str">
        <f t="shared" si="2330"/>
        <v/>
      </c>
      <c r="DD1470" s="77"/>
      <c r="DE1470" s="77"/>
      <c r="DF1470" s="77"/>
      <c r="DG1470" s="77"/>
      <c r="DH1470" s="77"/>
      <c r="DJ1470" s="90" t="str">
        <f t="shared" si="2346"/>
        <v>A</v>
      </c>
      <c r="DK1470" s="77" t="str">
        <f t="shared" si="2346"/>
        <v>H</v>
      </c>
      <c r="DL1470" s="77" t="str">
        <f t="shared" si="2346"/>
        <v>A</v>
      </c>
      <c r="DM1470" s="77" t="str">
        <f t="shared" si="2346"/>
        <v>D</v>
      </c>
      <c r="DN1470" s="77" t="str">
        <f t="shared" si="2346"/>
        <v>H</v>
      </c>
      <c r="DO1470" s="77" t="str">
        <f t="shared" si="2346"/>
        <v>H</v>
      </c>
      <c r="DP1470" s="77" t="str">
        <f t="shared" si="2346"/>
        <v>H</v>
      </c>
      <c r="DQ1470" s="77" t="str">
        <f t="shared" si="2346"/>
        <v>H</v>
      </c>
      <c r="DR1470" s="77" t="str">
        <f>(IF(U1470="","",IF(BT1470&gt;CS1470,"H",IF(BT1470&lt;CS1470,"A","D"))))</f>
        <v>H</v>
      </c>
      <c r="DS1470" s="77" t="str">
        <f>(IF(V1470="","",IF(BU1470&gt;CT1470,"H",IF(BU1470&lt;CT1470,"A","D"))))</f>
        <v>H</v>
      </c>
      <c r="DT1470" s="91"/>
      <c r="DU1470" s="77" t="str">
        <f>(IF(X1470="","",IF(BW1470&gt;CV1470,"H",IF(BW1470&lt;CV1470,"A","D"))))</f>
        <v>H</v>
      </c>
      <c r="DV1470" s="77" t="str">
        <f>(IF(Y1470="","",IF(BX1470&gt;CW1470,"H",IF(BX1470&lt;CW1470,"A","D"))))</f>
        <v>H</v>
      </c>
      <c r="DW1470" s="92" t="str">
        <f>(IF(Z1470="","",IF(BY1470&gt;CX1470,"H",IF(BY1470&lt;CX1470,"A","D"))))</f>
        <v>D</v>
      </c>
      <c r="DZ1470" s="56" t="str">
        <f t="shared" si="2332"/>
        <v/>
      </c>
      <c r="EA1470" s="56" t="str">
        <f t="shared" si="2332"/>
        <v/>
      </c>
      <c r="EB1470" s="56" t="str">
        <f t="shared" si="2332"/>
        <v/>
      </c>
      <c r="EC1470" s="56"/>
      <c r="ED1470" s="56"/>
      <c r="EE1470" s="56"/>
      <c r="EF1470" s="56"/>
      <c r="EG1470" s="56"/>
      <c r="EI1470" s="53" t="str">
        <f t="shared" si="2333"/>
        <v>Three Bridges</v>
      </c>
      <c r="EJ1470" s="79">
        <f t="shared" si="2347"/>
        <v>26</v>
      </c>
      <c r="EK1470" s="80">
        <f t="shared" si="2348"/>
        <v>9</v>
      </c>
      <c r="EL1470" s="80">
        <f t="shared" si="2349"/>
        <v>2</v>
      </c>
      <c r="EM1470" s="80">
        <f t="shared" si="2350"/>
        <v>2</v>
      </c>
      <c r="EN1470" s="80">
        <f>COUNTIF(DT$1460:DT$1473,"A")</f>
        <v>6</v>
      </c>
      <c r="EO1470" s="80">
        <f>COUNTIF(DT$1460:DT$1473,"D")</f>
        <v>3</v>
      </c>
      <c r="EP1470" s="80">
        <f>COUNTIF(DT$1460:DT$1473,"H")</f>
        <v>4</v>
      </c>
      <c r="EQ1470" s="79">
        <f t="shared" si="2351"/>
        <v>15</v>
      </c>
      <c r="ER1470" s="79">
        <f t="shared" si="2334"/>
        <v>5</v>
      </c>
      <c r="ES1470" s="79">
        <f t="shared" si="2334"/>
        <v>6</v>
      </c>
      <c r="ET1470" s="81">
        <f>SUM($BL1470:$CI1470)+SUM(CU$1460:CU$1473)</f>
        <v>49</v>
      </c>
      <c r="EU1470" s="81">
        <f>SUM($CK1470:$DH1470)+SUM(BV$1460:BV$1473)</f>
        <v>32</v>
      </c>
      <c r="EV1470" s="79">
        <f t="shared" si="2352"/>
        <v>50</v>
      </c>
      <c r="EW1470" s="81">
        <f t="shared" si="2353"/>
        <v>17</v>
      </c>
      <c r="EX1470" s="78"/>
      <c r="EY1470" s="80">
        <f t="shared" si="2335"/>
        <v>26</v>
      </c>
      <c r="EZ1470" s="80">
        <f t="shared" si="2336"/>
        <v>15</v>
      </c>
      <c r="FA1470" s="80">
        <f t="shared" si="2337"/>
        <v>5</v>
      </c>
      <c r="FB1470" s="80">
        <f t="shared" si="2338"/>
        <v>6</v>
      </c>
      <c r="FC1470" s="80">
        <f t="shared" si="2339"/>
        <v>49</v>
      </c>
      <c r="FD1470" s="80">
        <f t="shared" si="2340"/>
        <v>32</v>
      </c>
      <c r="FE1470" s="80">
        <f t="shared" si="2341"/>
        <v>50</v>
      </c>
      <c r="FF1470" s="80">
        <f t="shared" si="2342"/>
        <v>17</v>
      </c>
      <c r="FH1470" s="54">
        <f t="shared" si="2354"/>
        <v>0</v>
      </c>
      <c r="FI1470" s="54">
        <f t="shared" si="2355"/>
        <v>0</v>
      </c>
      <c r="FJ1470" s="54">
        <f t="shared" si="2343"/>
        <v>0</v>
      </c>
      <c r="FK1470" s="54">
        <f t="shared" si="2343"/>
        <v>0</v>
      </c>
      <c r="FL1470" s="54">
        <f t="shared" si="2343"/>
        <v>0</v>
      </c>
      <c r="FM1470" s="54">
        <f t="shared" si="2343"/>
        <v>0</v>
      </c>
      <c r="FN1470" s="54">
        <f t="shared" si="2343"/>
        <v>0</v>
      </c>
      <c r="FO1470" s="54">
        <f t="shared" si="2343"/>
        <v>0</v>
      </c>
      <c r="FQ1470" s="54" t="str">
        <f t="shared" si="2295"/>
        <v/>
      </c>
      <c r="FR1470" s="54" t="str">
        <f t="shared" si="2296"/>
        <v/>
      </c>
      <c r="FS1470" s="54" t="str">
        <f t="shared" si="2325"/>
        <v/>
      </c>
      <c r="FT1470" s="54" t="str">
        <f t="shared" si="2325"/>
        <v/>
      </c>
      <c r="FU1470" s="54" t="str">
        <f t="shared" si="2325"/>
        <v/>
      </c>
      <c r="FV1470" s="54" t="str">
        <f t="shared" si="2325"/>
        <v/>
      </c>
      <c r="FW1470" s="54" t="str">
        <f t="shared" si="2325"/>
        <v/>
      </c>
      <c r="FX1470" s="54" t="str">
        <f t="shared" si="2325"/>
        <v/>
      </c>
      <c r="FZ1470" s="58"/>
      <c r="GA1470" s="59"/>
      <c r="GB1470" s="60"/>
      <c r="GC1470" s="58"/>
      <c r="GD1470" s="59"/>
      <c r="GE1470" s="61"/>
      <c r="GF1470" s="58"/>
      <c r="GG1470" s="61"/>
      <c r="GH1470" s="61"/>
    </row>
    <row r="1471" spans="1:192" s="53" customFormat="1" ht="12" x14ac:dyDescent="0.25">
      <c r="A1471" s="53">
        <v>12</v>
      </c>
      <c r="B1471" s="53" t="s">
        <v>1363</v>
      </c>
      <c r="C1471" s="68">
        <v>26</v>
      </c>
      <c r="D1471" s="68">
        <v>7</v>
      </c>
      <c r="E1471" s="68">
        <v>4</v>
      </c>
      <c r="F1471" s="68">
        <v>15</v>
      </c>
      <c r="G1471" s="68">
        <v>28</v>
      </c>
      <c r="H1471" s="68">
        <v>51</v>
      </c>
      <c r="I1471" s="68">
        <v>25</v>
      </c>
      <c r="J1471" s="57">
        <f t="shared" si="2326"/>
        <v>-23</v>
      </c>
      <c r="L1471" s="82" t="s">
        <v>1950</v>
      </c>
      <c r="M1471" s="253" t="s">
        <v>99</v>
      </c>
      <c r="N1471" s="59" t="s">
        <v>59</v>
      </c>
      <c r="O1471" s="59" t="s">
        <v>269</v>
      </c>
      <c r="P1471" s="59" t="s">
        <v>62</v>
      </c>
      <c r="Q1471" s="59" t="s">
        <v>99</v>
      </c>
      <c r="R1471" s="59" t="s">
        <v>86</v>
      </c>
      <c r="S1471" s="59" t="s">
        <v>61</v>
      </c>
      <c r="T1471" s="59" t="s">
        <v>177</v>
      </c>
      <c r="U1471" s="59" t="s">
        <v>59</v>
      </c>
      <c r="V1471" s="59" t="s">
        <v>87</v>
      </c>
      <c r="W1471" s="59" t="s">
        <v>62</v>
      </c>
      <c r="X1471" s="83"/>
      <c r="Y1471" s="59" t="s">
        <v>86</v>
      </c>
      <c r="Z1471" s="85" t="s">
        <v>60</v>
      </c>
      <c r="AA1471" s="54"/>
      <c r="AB1471" s="54"/>
      <c r="AL1471" s="82" t="s">
        <v>1950</v>
      </c>
      <c r="AM1471" s="253" t="s">
        <v>524</v>
      </c>
      <c r="AN1471" s="59" t="s">
        <v>450</v>
      </c>
      <c r="AO1471" s="154"/>
      <c r="AP1471" s="59" t="s">
        <v>479</v>
      </c>
      <c r="AQ1471" s="59" t="s">
        <v>591</v>
      </c>
      <c r="AR1471" s="59" t="s">
        <v>483</v>
      </c>
      <c r="AS1471" s="59" t="s">
        <v>667</v>
      </c>
      <c r="AT1471" s="59" t="s">
        <v>754</v>
      </c>
      <c r="AU1471" s="154"/>
      <c r="AV1471" s="59" t="s">
        <v>505</v>
      </c>
      <c r="AW1471" s="154"/>
      <c r="AX1471" s="83"/>
      <c r="AY1471" s="59" t="s">
        <v>518</v>
      </c>
      <c r="AZ1471" s="85" t="s">
        <v>490</v>
      </c>
      <c r="BA1471" s="54"/>
      <c r="BB1471" s="54"/>
      <c r="BL1471" s="90">
        <f t="shared" si="2344"/>
        <v>1</v>
      </c>
      <c r="BM1471" s="77">
        <f t="shared" si="2344"/>
        <v>4</v>
      </c>
      <c r="BN1471" s="77">
        <f t="shared" si="2344"/>
        <v>7</v>
      </c>
      <c r="BO1471" s="77">
        <f t="shared" si="2344"/>
        <v>1</v>
      </c>
      <c r="BP1471" s="77">
        <f t="shared" si="2344"/>
        <v>1</v>
      </c>
      <c r="BQ1471" s="77">
        <f t="shared" si="2344"/>
        <v>0</v>
      </c>
      <c r="BR1471" s="77">
        <f t="shared" si="2344"/>
        <v>8</v>
      </c>
      <c r="BS1471" s="77">
        <f t="shared" si="2344"/>
        <v>2</v>
      </c>
      <c r="BT1471" s="77">
        <f>(IF(U1471="","",(IF(MID(U1471,2,1)="-",LEFT(U1471,1),LEFT(U1471,2)))+0))</f>
        <v>4</v>
      </c>
      <c r="BU1471" s="77">
        <f>(IF(V1471="","",(IF(MID(V1471,2,1)="-",LEFT(V1471,1),LEFT(V1471,2)))+0))</f>
        <v>3</v>
      </c>
      <c r="BV1471" s="77">
        <f>(IF(W1471="","",(IF(MID(W1471,2,1)="-",LEFT(W1471,1),LEFT(W1471,2)))+0))</f>
        <v>1</v>
      </c>
      <c r="BW1471" s="91"/>
      <c r="BX1471" s="77">
        <f>(IF(Y1471="","",(IF(MID(Y1471,2,1)="-",LEFT(Y1471,1),LEFT(Y1471,2)))+0))</f>
        <v>0</v>
      </c>
      <c r="BY1471" s="92">
        <f>(IF(Z1471="","",(IF(MID(Z1471,2,1)="-",LEFT(Z1471,1),LEFT(Z1471,2)))+0))</f>
        <v>4</v>
      </c>
      <c r="BZ1471" s="54"/>
      <c r="CA1471" s="54"/>
      <c r="CB1471" s="77" t="str">
        <f t="shared" si="2328"/>
        <v/>
      </c>
      <c r="CC1471" s="77" t="str">
        <f t="shared" si="2328"/>
        <v/>
      </c>
      <c r="CD1471" s="77" t="str">
        <f t="shared" si="2328"/>
        <v/>
      </c>
      <c r="CE1471" s="77"/>
      <c r="CF1471" s="77"/>
      <c r="CG1471" s="77"/>
      <c r="CH1471" s="77"/>
      <c r="CI1471" s="77"/>
      <c r="CJ1471" s="78"/>
      <c r="CK1471" s="90">
        <f t="shared" si="2345"/>
        <v>0</v>
      </c>
      <c r="CL1471" s="77">
        <f t="shared" si="2345"/>
        <v>0</v>
      </c>
      <c r="CM1471" s="77">
        <f t="shared" si="2345"/>
        <v>1</v>
      </c>
      <c r="CN1471" s="77">
        <f t="shared" si="2345"/>
        <v>1</v>
      </c>
      <c r="CO1471" s="77">
        <f t="shared" si="2345"/>
        <v>0</v>
      </c>
      <c r="CP1471" s="77">
        <f t="shared" si="2345"/>
        <v>3</v>
      </c>
      <c r="CQ1471" s="77">
        <f t="shared" si="2345"/>
        <v>1</v>
      </c>
      <c r="CR1471" s="77">
        <f t="shared" si="2345"/>
        <v>0</v>
      </c>
      <c r="CS1471" s="77">
        <f>(IF(U1471="","",IF(RIGHT(U1471,2)="10",RIGHT(U1471,2),RIGHT(U1471,1))+0))</f>
        <v>0</v>
      </c>
      <c r="CT1471" s="77">
        <f>(IF(V1471="","",IF(RIGHT(V1471,2)="10",RIGHT(V1471,2),RIGHT(V1471,1))+0))</f>
        <v>3</v>
      </c>
      <c r="CU1471" s="77">
        <f>(IF(W1471="","",IF(RIGHT(W1471,2)="10",RIGHT(W1471,2),RIGHT(W1471,1))+0))</f>
        <v>1</v>
      </c>
      <c r="CV1471" s="91"/>
      <c r="CW1471" s="77">
        <f>(IF(Y1471="","",IF(RIGHT(Y1471,2)="10",RIGHT(Y1471,2),RIGHT(Y1471,1))+0))</f>
        <v>3</v>
      </c>
      <c r="CX1471" s="92">
        <f>(IF(Z1471="","",IF(RIGHT(Z1471,2)="10",RIGHT(Z1471,2),RIGHT(Z1471,1))+0))</f>
        <v>1</v>
      </c>
      <c r="CY1471" s="54"/>
      <c r="CZ1471" s="54"/>
      <c r="DA1471" s="77" t="str">
        <f t="shared" si="2330"/>
        <v/>
      </c>
      <c r="DB1471" s="77" t="str">
        <f t="shared" si="2330"/>
        <v/>
      </c>
      <c r="DC1471" s="77" t="str">
        <f t="shared" si="2330"/>
        <v/>
      </c>
      <c r="DD1471" s="77"/>
      <c r="DE1471" s="77"/>
      <c r="DF1471" s="77"/>
      <c r="DG1471" s="77"/>
      <c r="DH1471" s="77"/>
      <c r="DI1471" s="54"/>
      <c r="DJ1471" s="90" t="str">
        <f t="shared" si="2346"/>
        <v>H</v>
      </c>
      <c r="DK1471" s="77" t="str">
        <f t="shared" si="2346"/>
        <v>H</v>
      </c>
      <c r="DL1471" s="77" t="str">
        <f t="shared" si="2346"/>
        <v>H</v>
      </c>
      <c r="DM1471" s="77" t="str">
        <f t="shared" si="2346"/>
        <v>D</v>
      </c>
      <c r="DN1471" s="77" t="str">
        <f t="shared" si="2346"/>
        <v>H</v>
      </c>
      <c r="DO1471" s="77" t="str">
        <f t="shared" si="2346"/>
        <v>A</v>
      </c>
      <c r="DP1471" s="77" t="str">
        <f t="shared" si="2346"/>
        <v>H</v>
      </c>
      <c r="DQ1471" s="77" t="str">
        <f t="shared" si="2346"/>
        <v>H</v>
      </c>
      <c r="DR1471" s="77" t="str">
        <f>(IF(U1471="","",IF(BT1471&gt;CS1471,"H",IF(BT1471&lt;CS1471,"A","D"))))</f>
        <v>H</v>
      </c>
      <c r="DS1471" s="77" t="str">
        <f>(IF(V1471="","",IF(BU1471&gt;CT1471,"H",IF(BU1471&lt;CT1471,"A","D"))))</f>
        <v>D</v>
      </c>
      <c r="DT1471" s="77" t="str">
        <f>(IF(W1471="","",IF(BV1471&gt;CU1471,"H",IF(BV1471&lt;CU1471,"A","D"))))</f>
        <v>D</v>
      </c>
      <c r="DU1471" s="91"/>
      <c r="DV1471" s="77" t="str">
        <f>(IF(Y1471="","",IF(BX1471&gt;CW1471,"H",IF(BX1471&lt;CW1471,"A","D"))))</f>
        <v>A</v>
      </c>
      <c r="DW1471" s="92" t="str">
        <f>(IF(Z1471="","",IF(BY1471&gt;CX1471,"H",IF(BY1471&lt;CX1471,"A","D"))))</f>
        <v>H</v>
      </c>
      <c r="DX1471" s="54"/>
      <c r="DY1471" s="54"/>
      <c r="DZ1471" s="56" t="str">
        <f t="shared" si="2332"/>
        <v/>
      </c>
      <c r="EA1471" s="56" t="str">
        <f t="shared" si="2332"/>
        <v/>
      </c>
      <c r="EB1471" s="56" t="str">
        <f t="shared" si="2332"/>
        <v/>
      </c>
      <c r="EC1471" s="56"/>
      <c r="ED1471" s="56"/>
      <c r="EE1471" s="56"/>
      <c r="EF1471" s="56"/>
      <c r="EG1471" s="56"/>
      <c r="EH1471" s="54"/>
      <c r="EI1471" s="53" t="str">
        <f t="shared" si="2333"/>
        <v>Tonbridge Angels</v>
      </c>
      <c r="EJ1471" s="79">
        <f t="shared" si="2347"/>
        <v>26</v>
      </c>
      <c r="EK1471" s="80">
        <f t="shared" si="2348"/>
        <v>8</v>
      </c>
      <c r="EL1471" s="80">
        <f t="shared" si="2349"/>
        <v>3</v>
      </c>
      <c r="EM1471" s="80">
        <f t="shared" si="2350"/>
        <v>2</v>
      </c>
      <c r="EN1471" s="80">
        <f>COUNTIF(DU$1460:DU$1473,"A")</f>
        <v>6</v>
      </c>
      <c r="EO1471" s="80">
        <f>COUNTIF(DU$1460:DU$1473,"D")</f>
        <v>1</v>
      </c>
      <c r="EP1471" s="80">
        <f>COUNTIF(DU$1460:DU$1473,"H")</f>
        <v>6</v>
      </c>
      <c r="EQ1471" s="79">
        <f t="shared" si="2351"/>
        <v>14</v>
      </c>
      <c r="ER1471" s="79">
        <f t="shared" si="2334"/>
        <v>4</v>
      </c>
      <c r="ES1471" s="79">
        <f t="shared" si="2334"/>
        <v>8</v>
      </c>
      <c r="ET1471" s="81">
        <f>SUM($BL1471:$CI1471)+SUM(CV$1460:CV$1473)</f>
        <v>66</v>
      </c>
      <c r="EU1471" s="81">
        <f>SUM($CK1471:$DH1471)+SUM(BW$1460:BW$1473)</f>
        <v>34</v>
      </c>
      <c r="EV1471" s="79">
        <f t="shared" si="2352"/>
        <v>46</v>
      </c>
      <c r="EW1471" s="81">
        <f t="shared" si="2353"/>
        <v>32</v>
      </c>
      <c r="EX1471" s="78"/>
      <c r="EY1471" s="80">
        <f t="shared" si="2335"/>
        <v>26</v>
      </c>
      <c r="EZ1471" s="80">
        <f t="shared" si="2336"/>
        <v>14</v>
      </c>
      <c r="FA1471" s="80">
        <f t="shared" si="2337"/>
        <v>4</v>
      </c>
      <c r="FB1471" s="80">
        <f t="shared" si="2338"/>
        <v>8</v>
      </c>
      <c r="FC1471" s="80">
        <f t="shared" si="2339"/>
        <v>66</v>
      </c>
      <c r="FD1471" s="80">
        <f t="shared" si="2340"/>
        <v>34</v>
      </c>
      <c r="FE1471" s="80">
        <f t="shared" si="2341"/>
        <v>46</v>
      </c>
      <c r="FF1471" s="80">
        <f t="shared" si="2342"/>
        <v>32</v>
      </c>
      <c r="FG1471" s="54"/>
      <c r="FH1471" s="54">
        <f t="shared" si="2354"/>
        <v>0</v>
      </c>
      <c r="FI1471" s="54">
        <f t="shared" si="2355"/>
        <v>0</v>
      </c>
      <c r="FJ1471" s="54">
        <f t="shared" si="2343"/>
        <v>0</v>
      </c>
      <c r="FK1471" s="54">
        <f t="shared" si="2343"/>
        <v>0</v>
      </c>
      <c r="FL1471" s="54">
        <f t="shared" si="2343"/>
        <v>0</v>
      </c>
      <c r="FM1471" s="54">
        <f t="shared" si="2343"/>
        <v>0</v>
      </c>
      <c r="FN1471" s="54">
        <f t="shared" si="2343"/>
        <v>0</v>
      </c>
      <c r="FO1471" s="54">
        <f t="shared" si="2343"/>
        <v>0</v>
      </c>
      <c r="FQ1471" s="54" t="str">
        <f t="shared" si="2295"/>
        <v/>
      </c>
      <c r="FR1471" s="54" t="str">
        <f t="shared" si="2296"/>
        <v/>
      </c>
      <c r="FS1471" s="54" t="str">
        <f t="shared" si="2325"/>
        <v/>
      </c>
      <c r="FT1471" s="54" t="str">
        <f t="shared" si="2325"/>
        <v/>
      </c>
      <c r="FU1471" s="54" t="str">
        <f t="shared" si="2325"/>
        <v/>
      </c>
      <c r="FV1471" s="54" t="str">
        <f t="shared" si="2325"/>
        <v/>
      </c>
      <c r="FW1471" s="54" t="str">
        <f t="shared" si="2325"/>
        <v/>
      </c>
      <c r="FX1471" s="54" t="str">
        <f t="shared" si="2325"/>
        <v/>
      </c>
      <c r="FY1471" s="54"/>
      <c r="FZ1471" s="58"/>
      <c r="GA1471" s="59"/>
      <c r="GB1471" s="60"/>
      <c r="GC1471" s="58"/>
      <c r="GD1471" s="59"/>
      <c r="GE1471" s="61"/>
      <c r="GF1471" s="58"/>
      <c r="GG1471" s="61"/>
      <c r="GH1471" s="61"/>
      <c r="GI1471" s="54"/>
      <c r="GJ1471" s="54"/>
    </row>
    <row r="1472" spans="1:192" s="54" customFormat="1" ht="12" x14ac:dyDescent="0.25">
      <c r="A1472" s="54">
        <v>13</v>
      </c>
      <c r="B1472" s="54" t="s">
        <v>2015</v>
      </c>
      <c r="C1472" s="67">
        <v>26</v>
      </c>
      <c r="D1472" s="67">
        <v>4</v>
      </c>
      <c r="E1472" s="67">
        <v>3</v>
      </c>
      <c r="F1472" s="67">
        <v>19</v>
      </c>
      <c r="G1472" s="67">
        <v>26</v>
      </c>
      <c r="H1472" s="67">
        <v>68</v>
      </c>
      <c r="I1472" s="68">
        <v>15</v>
      </c>
      <c r="J1472" s="56">
        <f t="shared" si="2326"/>
        <v>-42</v>
      </c>
      <c r="L1472" s="82" t="s">
        <v>897</v>
      </c>
      <c r="M1472" s="253" t="s">
        <v>86</v>
      </c>
      <c r="N1472" s="59" t="s">
        <v>148</v>
      </c>
      <c r="O1472" s="59" t="s">
        <v>125</v>
      </c>
      <c r="P1472" s="59" t="s">
        <v>103</v>
      </c>
      <c r="Q1472" s="59" t="s">
        <v>177</v>
      </c>
      <c r="R1472" s="59" t="s">
        <v>89</v>
      </c>
      <c r="S1472" s="59" t="s">
        <v>177</v>
      </c>
      <c r="T1472" s="59" t="s">
        <v>74</v>
      </c>
      <c r="U1472" s="59" t="s">
        <v>74</v>
      </c>
      <c r="V1472" s="59" t="s">
        <v>77</v>
      </c>
      <c r="W1472" s="59" t="s">
        <v>58</v>
      </c>
      <c r="X1472" s="59" t="s">
        <v>150</v>
      </c>
      <c r="Y1472" s="83"/>
      <c r="Z1472" s="85" t="s">
        <v>177</v>
      </c>
      <c r="AL1472" s="82" t="s">
        <v>897</v>
      </c>
      <c r="AM1472" s="253" t="s">
        <v>752</v>
      </c>
      <c r="AN1472" s="59" t="s">
        <v>754</v>
      </c>
      <c r="AO1472" s="59" t="s">
        <v>517</v>
      </c>
      <c r="AP1472" s="59" t="s">
        <v>515</v>
      </c>
      <c r="AQ1472" s="59" t="s">
        <v>479</v>
      </c>
      <c r="AR1472" s="59" t="s">
        <v>481</v>
      </c>
      <c r="AS1472" s="59" t="s">
        <v>702</v>
      </c>
      <c r="AT1472" s="59" t="s">
        <v>483</v>
      </c>
      <c r="AU1472" s="59" t="s">
        <v>528</v>
      </c>
      <c r="AV1472" s="59" t="s">
        <v>493</v>
      </c>
      <c r="AW1472" s="154"/>
      <c r="AX1472" s="59" t="s">
        <v>491</v>
      </c>
      <c r="AY1472" s="83"/>
      <c r="AZ1472" s="85" t="s">
        <v>516</v>
      </c>
      <c r="BL1472" s="90">
        <f t="shared" si="2344"/>
        <v>0</v>
      </c>
      <c r="BM1472" s="77">
        <f t="shared" si="2344"/>
        <v>0</v>
      </c>
      <c r="BN1472" s="77">
        <f t="shared" si="2344"/>
        <v>5</v>
      </c>
      <c r="BO1472" s="77">
        <f t="shared" si="2344"/>
        <v>1</v>
      </c>
      <c r="BP1472" s="77">
        <f t="shared" si="2344"/>
        <v>2</v>
      </c>
      <c r="BQ1472" s="77">
        <f t="shared" si="2344"/>
        <v>3</v>
      </c>
      <c r="BR1472" s="77">
        <f t="shared" si="2344"/>
        <v>2</v>
      </c>
      <c r="BS1472" s="77">
        <f t="shared" si="2344"/>
        <v>1</v>
      </c>
      <c r="BT1472" s="77">
        <f>(IF(U1472="","",(IF(MID(U1472,2,1)="-",LEFT(U1472,1),LEFT(U1472,2)))+0))</f>
        <v>1</v>
      </c>
      <c r="BU1472" s="77">
        <f>(IF(V1472="","",(IF(MID(V1472,2,1)="-",LEFT(V1472,1),LEFT(V1472,2)))+0))</f>
        <v>2</v>
      </c>
      <c r="BV1472" s="77">
        <f>(IF(W1472="","",(IF(MID(W1472,2,1)="-",LEFT(W1472,1),LEFT(W1472,2)))+0))</f>
        <v>5</v>
      </c>
      <c r="BW1472" s="77">
        <f>(IF(X1472="","",(IF(MID(X1472,2,1)="-",LEFT(X1472,1),LEFT(X1472,2)))+0))</f>
        <v>3</v>
      </c>
      <c r="BX1472" s="91"/>
      <c r="BY1472" s="92">
        <f>(IF(Z1472="","",(IF(MID(Z1472,2,1)="-",LEFT(Z1472,1),LEFT(Z1472,2)))+0))</f>
        <v>2</v>
      </c>
      <c r="CB1472" s="77" t="str">
        <f t="shared" si="2328"/>
        <v/>
      </c>
      <c r="CC1472" s="77" t="str">
        <f t="shared" si="2328"/>
        <v/>
      </c>
      <c r="CD1472" s="77" t="str">
        <f t="shared" si="2328"/>
        <v/>
      </c>
      <c r="CE1472" s="77"/>
      <c r="CF1472" s="77"/>
      <c r="CG1472" s="77"/>
      <c r="CH1472" s="77"/>
      <c r="CI1472" s="77"/>
      <c r="CJ1472" s="78"/>
      <c r="CK1472" s="90">
        <f t="shared" si="2345"/>
        <v>3</v>
      </c>
      <c r="CL1472" s="77">
        <f t="shared" si="2345"/>
        <v>1</v>
      </c>
      <c r="CM1472" s="77">
        <f t="shared" si="2345"/>
        <v>0</v>
      </c>
      <c r="CN1472" s="77">
        <f t="shared" si="2345"/>
        <v>3</v>
      </c>
      <c r="CO1472" s="77">
        <f t="shared" si="2345"/>
        <v>0</v>
      </c>
      <c r="CP1472" s="77">
        <f t="shared" si="2345"/>
        <v>0</v>
      </c>
      <c r="CQ1472" s="77">
        <f t="shared" si="2345"/>
        <v>0</v>
      </c>
      <c r="CR1472" s="77">
        <f t="shared" si="2345"/>
        <v>2</v>
      </c>
      <c r="CS1472" s="77">
        <f>(IF(U1472="","",IF(RIGHT(U1472,2)="10",RIGHT(U1472,2),RIGHT(U1472,1))+0))</f>
        <v>2</v>
      </c>
      <c r="CT1472" s="77">
        <f>(IF(V1472="","",IF(RIGHT(V1472,2)="10",RIGHT(V1472,2),RIGHT(V1472,1))+0))</f>
        <v>1</v>
      </c>
      <c r="CU1472" s="77">
        <f>(IF(W1472="","",IF(RIGHT(W1472,2)="10",RIGHT(W1472,2),RIGHT(W1472,1))+0))</f>
        <v>1</v>
      </c>
      <c r="CV1472" s="77">
        <f>(IF(X1472="","",IF(RIGHT(X1472,2)="10",RIGHT(X1472,2),RIGHT(X1472,1))+0))</f>
        <v>1</v>
      </c>
      <c r="CW1472" s="91"/>
      <c r="CX1472" s="92">
        <f>(IF(Z1472="","",IF(RIGHT(Z1472,2)="10",RIGHT(Z1472,2),RIGHT(Z1472,1))+0))</f>
        <v>0</v>
      </c>
      <c r="DA1472" s="77" t="str">
        <f t="shared" si="2330"/>
        <v/>
      </c>
      <c r="DB1472" s="77" t="str">
        <f t="shared" si="2330"/>
        <v/>
      </c>
      <c r="DC1472" s="77" t="str">
        <f t="shared" si="2330"/>
        <v/>
      </c>
      <c r="DD1472" s="77"/>
      <c r="DE1472" s="77"/>
      <c r="DF1472" s="77"/>
      <c r="DG1472" s="77"/>
      <c r="DH1472" s="77"/>
      <c r="DJ1472" s="90" t="str">
        <f t="shared" si="2346"/>
        <v>A</v>
      </c>
      <c r="DK1472" s="77" t="str">
        <f t="shared" si="2346"/>
        <v>A</v>
      </c>
      <c r="DL1472" s="77" t="str">
        <f t="shared" si="2346"/>
        <v>H</v>
      </c>
      <c r="DM1472" s="77" t="str">
        <f t="shared" si="2346"/>
        <v>A</v>
      </c>
      <c r="DN1472" s="77" t="str">
        <f t="shared" si="2346"/>
        <v>H</v>
      </c>
      <c r="DO1472" s="77" t="str">
        <f t="shared" si="2346"/>
        <v>H</v>
      </c>
      <c r="DP1472" s="77" t="str">
        <f t="shared" si="2346"/>
        <v>H</v>
      </c>
      <c r="DQ1472" s="77" t="str">
        <f t="shared" si="2346"/>
        <v>A</v>
      </c>
      <c r="DR1472" s="77" t="str">
        <f>(IF(U1472="","",IF(BT1472&gt;CS1472,"H",IF(BT1472&lt;CS1472,"A","D"))))</f>
        <v>A</v>
      </c>
      <c r="DS1472" s="77" t="str">
        <f>(IF(V1472="","",IF(BU1472&gt;CT1472,"H",IF(BU1472&lt;CT1472,"A","D"))))</f>
        <v>H</v>
      </c>
      <c r="DT1472" s="77" t="str">
        <f>(IF(W1472="","",IF(BV1472&gt;CU1472,"H",IF(BV1472&lt;CU1472,"A","D"))))</f>
        <v>H</v>
      </c>
      <c r="DU1472" s="77" t="str">
        <f>(IF(X1472="","",IF(BW1472&gt;CV1472,"H",IF(BW1472&lt;CV1472,"A","D"))))</f>
        <v>H</v>
      </c>
      <c r="DV1472" s="91"/>
      <c r="DW1472" s="92" t="str">
        <f>(IF(Z1472="","",IF(BY1472&gt;CX1472,"H",IF(BY1472&lt;CX1472,"A","D"))))</f>
        <v>H</v>
      </c>
      <c r="DZ1472" s="56" t="str">
        <f t="shared" si="2332"/>
        <v/>
      </c>
      <c r="EA1472" s="56" t="str">
        <f t="shared" si="2332"/>
        <v/>
      </c>
      <c r="EB1472" s="56" t="str">
        <f t="shared" si="2332"/>
        <v/>
      </c>
      <c r="EC1472" s="56"/>
      <c r="ED1472" s="56"/>
      <c r="EE1472" s="56"/>
      <c r="EF1472" s="56"/>
      <c r="EG1472" s="56"/>
      <c r="EI1472" s="53" t="str">
        <f t="shared" si="2333"/>
        <v>Tooting &amp; Mitcham United</v>
      </c>
      <c r="EJ1472" s="79">
        <f t="shared" si="2347"/>
        <v>26</v>
      </c>
      <c r="EK1472" s="80">
        <f t="shared" si="2348"/>
        <v>8</v>
      </c>
      <c r="EL1472" s="80">
        <f t="shared" si="2349"/>
        <v>0</v>
      </c>
      <c r="EM1472" s="80">
        <f t="shared" si="2350"/>
        <v>5</v>
      </c>
      <c r="EN1472" s="80">
        <f>COUNTIF(DV$1460:DV$1473,"A")</f>
        <v>7</v>
      </c>
      <c r="EO1472" s="80">
        <f>COUNTIF(DV$1460:DV$1473,"D")</f>
        <v>2</v>
      </c>
      <c r="EP1472" s="80">
        <f>COUNTIF(DV$1460:DV$1473,"H")</f>
        <v>4</v>
      </c>
      <c r="EQ1472" s="79">
        <f t="shared" si="2351"/>
        <v>15</v>
      </c>
      <c r="ER1472" s="79">
        <f t="shared" si="2334"/>
        <v>2</v>
      </c>
      <c r="ES1472" s="79">
        <f t="shared" si="2334"/>
        <v>9</v>
      </c>
      <c r="ET1472" s="81">
        <f>SUM($BL1472:$CI1472)+SUM(CW$1460:CW$1473)</f>
        <v>51</v>
      </c>
      <c r="EU1472" s="81">
        <f>SUM($CK1472:$DH1472)+SUM(BX$1460:BX$1473)</f>
        <v>31</v>
      </c>
      <c r="EV1472" s="79">
        <f t="shared" si="2352"/>
        <v>47</v>
      </c>
      <c r="EW1472" s="81">
        <f t="shared" si="2353"/>
        <v>20</v>
      </c>
      <c r="EX1472" s="78"/>
      <c r="EY1472" s="80">
        <f t="shared" si="2335"/>
        <v>26</v>
      </c>
      <c r="EZ1472" s="80">
        <f t="shared" si="2336"/>
        <v>15</v>
      </c>
      <c r="FA1472" s="80">
        <f t="shared" si="2337"/>
        <v>2</v>
      </c>
      <c r="FB1472" s="80">
        <f t="shared" si="2338"/>
        <v>9</v>
      </c>
      <c r="FC1472" s="80">
        <f t="shared" si="2339"/>
        <v>51</v>
      </c>
      <c r="FD1472" s="80">
        <f t="shared" si="2340"/>
        <v>31</v>
      </c>
      <c r="FE1472" s="80">
        <f t="shared" si="2341"/>
        <v>47</v>
      </c>
      <c r="FF1472" s="80">
        <f t="shared" si="2342"/>
        <v>20</v>
      </c>
      <c r="FH1472" s="54">
        <f t="shared" si="2354"/>
        <v>0</v>
      </c>
      <c r="FI1472" s="54">
        <f t="shared" si="2355"/>
        <v>0</v>
      </c>
      <c r="FJ1472" s="54">
        <f t="shared" si="2343"/>
        <v>0</v>
      </c>
      <c r="FK1472" s="54">
        <f t="shared" si="2343"/>
        <v>0</v>
      </c>
      <c r="FL1472" s="54">
        <f t="shared" si="2343"/>
        <v>0</v>
      </c>
      <c r="FM1472" s="54">
        <f t="shared" si="2343"/>
        <v>0</v>
      </c>
      <c r="FN1472" s="54">
        <f t="shared" si="2343"/>
        <v>0</v>
      </c>
      <c r="FO1472" s="54">
        <f t="shared" si="2343"/>
        <v>0</v>
      </c>
      <c r="FQ1472" s="54" t="str">
        <f t="shared" si="2295"/>
        <v/>
      </c>
      <c r="FR1472" s="54" t="str">
        <f t="shared" si="2296"/>
        <v/>
      </c>
      <c r="FS1472" s="54" t="str">
        <f t="shared" si="2325"/>
        <v/>
      </c>
      <c r="FT1472" s="54" t="str">
        <f t="shared" si="2325"/>
        <v/>
      </c>
      <c r="FU1472" s="54" t="str">
        <f t="shared" si="2325"/>
        <v/>
      </c>
      <c r="FV1472" s="54" t="str">
        <f t="shared" si="2325"/>
        <v/>
      </c>
      <c r="FW1472" s="54" t="str">
        <f t="shared" si="2325"/>
        <v/>
      </c>
      <c r="FX1472" s="54" t="str">
        <f t="shared" si="2325"/>
        <v/>
      </c>
      <c r="FZ1472" s="58"/>
      <c r="GA1472" s="59"/>
      <c r="GB1472" s="60"/>
      <c r="GC1472" s="58"/>
      <c r="GD1472" s="59"/>
      <c r="GE1472" s="61"/>
      <c r="GF1472" s="58"/>
      <c r="GG1472" s="61"/>
      <c r="GH1472" s="61"/>
      <c r="GI1472" s="53"/>
    </row>
    <row r="1473" spans="1:190" s="54" customFormat="1" ht="12.6" thickBot="1" x14ac:dyDescent="0.3">
      <c r="A1473" s="54">
        <v>14</v>
      </c>
      <c r="B1473" s="54" t="s">
        <v>1777</v>
      </c>
      <c r="C1473" s="67">
        <v>26</v>
      </c>
      <c r="D1473" s="67">
        <v>2</v>
      </c>
      <c r="E1473" s="67">
        <v>8</v>
      </c>
      <c r="F1473" s="67">
        <v>16</v>
      </c>
      <c r="G1473" s="67">
        <v>18</v>
      </c>
      <c r="H1473" s="67">
        <v>61</v>
      </c>
      <c r="I1473" s="68">
        <v>14</v>
      </c>
      <c r="J1473" s="56">
        <f t="shared" si="2326"/>
        <v>-43</v>
      </c>
      <c r="L1473" s="101" t="s">
        <v>1850</v>
      </c>
      <c r="M1473" s="257" t="s">
        <v>62</v>
      </c>
      <c r="N1473" s="102" t="s">
        <v>177</v>
      </c>
      <c r="O1473" s="102" t="s">
        <v>74</v>
      </c>
      <c r="P1473" s="102" t="s">
        <v>62</v>
      </c>
      <c r="Q1473" s="102" t="s">
        <v>200</v>
      </c>
      <c r="R1473" s="102" t="s">
        <v>304</v>
      </c>
      <c r="S1473" s="102" t="s">
        <v>304</v>
      </c>
      <c r="T1473" s="102" t="s">
        <v>77</v>
      </c>
      <c r="U1473" s="102" t="s">
        <v>76</v>
      </c>
      <c r="V1473" s="102" t="s">
        <v>124</v>
      </c>
      <c r="W1473" s="102" t="s">
        <v>74</v>
      </c>
      <c r="X1473" s="102" t="s">
        <v>148</v>
      </c>
      <c r="Y1473" s="102" t="s">
        <v>148</v>
      </c>
      <c r="Z1473" s="104"/>
      <c r="AL1473" s="101" t="s">
        <v>1850</v>
      </c>
      <c r="AM1473" s="257" t="s">
        <v>479</v>
      </c>
      <c r="AN1473" s="102" t="s">
        <v>539</v>
      </c>
      <c r="AO1473" s="102" t="s">
        <v>505</v>
      </c>
      <c r="AP1473" s="102" t="s">
        <v>506</v>
      </c>
      <c r="AQ1473" s="266"/>
      <c r="AR1473" s="102" t="s">
        <v>527</v>
      </c>
      <c r="AS1473" s="102" t="s">
        <v>515</v>
      </c>
      <c r="AT1473" s="266"/>
      <c r="AU1473" s="102" t="s">
        <v>504</v>
      </c>
      <c r="AV1473" s="266"/>
      <c r="AW1473" s="102" t="s">
        <v>517</v>
      </c>
      <c r="AX1473" s="102" t="s">
        <v>493</v>
      </c>
      <c r="AY1473" s="102" t="s">
        <v>507</v>
      </c>
      <c r="AZ1473" s="104"/>
      <c r="BL1473" s="107">
        <f t="shared" si="2344"/>
        <v>1</v>
      </c>
      <c r="BM1473" s="108">
        <f t="shared" si="2344"/>
        <v>2</v>
      </c>
      <c r="BN1473" s="108">
        <f t="shared" si="2344"/>
        <v>1</v>
      </c>
      <c r="BO1473" s="108">
        <f t="shared" si="2344"/>
        <v>1</v>
      </c>
      <c r="BP1473" s="108">
        <f t="shared" si="2344"/>
        <v>2</v>
      </c>
      <c r="BQ1473" s="108">
        <f t="shared" si="2344"/>
        <v>4</v>
      </c>
      <c r="BR1473" s="108">
        <f t="shared" si="2344"/>
        <v>4</v>
      </c>
      <c r="BS1473" s="108">
        <f t="shared" si="2344"/>
        <v>2</v>
      </c>
      <c r="BT1473" s="108">
        <f>(IF(U1473="","",(IF(MID(U1473,2,1)="-",LEFT(U1473,1),LEFT(U1473,2)))+0))</f>
        <v>0</v>
      </c>
      <c r="BU1473" s="108">
        <f>(IF(V1473="","",(IF(MID(V1473,2,1)="-",LEFT(V1473,1),LEFT(V1473,2)))+0))</f>
        <v>0</v>
      </c>
      <c r="BV1473" s="108">
        <f>(IF(W1473="","",(IF(MID(W1473,2,1)="-",LEFT(W1473,1),LEFT(W1473,2)))+0))</f>
        <v>1</v>
      </c>
      <c r="BW1473" s="108">
        <f>(IF(X1473="","",(IF(MID(X1473,2,1)="-",LEFT(X1473,1),LEFT(X1473,2)))+0))</f>
        <v>0</v>
      </c>
      <c r="BX1473" s="108">
        <f>(IF(Y1473="","",(IF(MID(Y1473,2,1)="-",LEFT(Y1473,1),LEFT(Y1473,2)))+0))</f>
        <v>0</v>
      </c>
      <c r="BY1473" s="109"/>
      <c r="CB1473" s="77" t="str">
        <f t="shared" si="2328"/>
        <v/>
      </c>
      <c r="CC1473" s="77" t="str">
        <f t="shared" si="2328"/>
        <v/>
      </c>
      <c r="CD1473" s="77" t="str">
        <f t="shared" si="2328"/>
        <v/>
      </c>
      <c r="CE1473" s="77"/>
      <c r="CF1473" s="77"/>
      <c r="CG1473" s="77"/>
      <c r="CH1473" s="77"/>
      <c r="CI1473" s="77"/>
      <c r="CJ1473" s="78"/>
      <c r="CK1473" s="107">
        <f t="shared" si="2345"/>
        <v>1</v>
      </c>
      <c r="CL1473" s="108">
        <f t="shared" si="2345"/>
        <v>0</v>
      </c>
      <c r="CM1473" s="108">
        <f t="shared" si="2345"/>
        <v>2</v>
      </c>
      <c r="CN1473" s="108">
        <f t="shared" si="2345"/>
        <v>1</v>
      </c>
      <c r="CO1473" s="108">
        <f t="shared" si="2345"/>
        <v>2</v>
      </c>
      <c r="CP1473" s="108">
        <f t="shared" si="2345"/>
        <v>2</v>
      </c>
      <c r="CQ1473" s="108">
        <f t="shared" si="2345"/>
        <v>2</v>
      </c>
      <c r="CR1473" s="108">
        <f t="shared" si="2345"/>
        <v>1</v>
      </c>
      <c r="CS1473" s="108">
        <f>(IF(U1473="","",IF(RIGHT(U1473,2)="10",RIGHT(U1473,2),RIGHT(U1473,1))+0))</f>
        <v>2</v>
      </c>
      <c r="CT1473" s="108">
        <f>(IF(V1473="","",IF(RIGHT(V1473,2)="10",RIGHT(V1473,2),RIGHT(V1473,1))+0))</f>
        <v>0</v>
      </c>
      <c r="CU1473" s="108">
        <f>(IF(W1473="","",IF(RIGHT(W1473,2)="10",RIGHT(W1473,2),RIGHT(W1473,1))+0))</f>
        <v>2</v>
      </c>
      <c r="CV1473" s="108">
        <f>(IF(X1473="","",IF(RIGHT(X1473,2)="10",RIGHT(X1473,2),RIGHT(X1473,1))+0))</f>
        <v>1</v>
      </c>
      <c r="CW1473" s="108">
        <f>(IF(Y1473="","",IF(RIGHT(Y1473,2)="10",RIGHT(Y1473,2),RIGHT(Y1473,1))+0))</f>
        <v>1</v>
      </c>
      <c r="CX1473" s="109"/>
      <c r="DA1473" s="77" t="str">
        <f t="shared" si="2330"/>
        <v/>
      </c>
      <c r="DB1473" s="77" t="str">
        <f t="shared" si="2330"/>
        <v/>
      </c>
      <c r="DC1473" s="77" t="str">
        <f t="shared" si="2330"/>
        <v/>
      </c>
      <c r="DD1473" s="77"/>
      <c r="DE1473" s="77"/>
      <c r="DF1473" s="77"/>
      <c r="DG1473" s="77"/>
      <c r="DH1473" s="77"/>
      <c r="DJ1473" s="107" t="str">
        <f t="shared" si="2346"/>
        <v>D</v>
      </c>
      <c r="DK1473" s="108" t="str">
        <f t="shared" si="2346"/>
        <v>H</v>
      </c>
      <c r="DL1473" s="108" t="str">
        <f t="shared" si="2346"/>
        <v>A</v>
      </c>
      <c r="DM1473" s="108" t="str">
        <f t="shared" si="2346"/>
        <v>D</v>
      </c>
      <c r="DN1473" s="108" t="str">
        <f t="shared" si="2346"/>
        <v>D</v>
      </c>
      <c r="DO1473" s="108" t="str">
        <f t="shared" si="2346"/>
        <v>H</v>
      </c>
      <c r="DP1473" s="108" t="str">
        <f t="shared" si="2346"/>
        <v>H</v>
      </c>
      <c r="DQ1473" s="108" t="str">
        <f t="shared" si="2346"/>
        <v>H</v>
      </c>
      <c r="DR1473" s="108" t="str">
        <f>(IF(U1473="","",IF(BT1473&gt;CS1473,"H",IF(BT1473&lt;CS1473,"A","D"))))</f>
        <v>A</v>
      </c>
      <c r="DS1473" s="108" t="str">
        <f>(IF(V1473="","",IF(BU1473&gt;CT1473,"H",IF(BU1473&lt;CT1473,"A","D"))))</f>
        <v>D</v>
      </c>
      <c r="DT1473" s="108" t="str">
        <f>(IF(W1473="","",IF(BV1473&gt;CU1473,"H",IF(BV1473&lt;CU1473,"A","D"))))</f>
        <v>A</v>
      </c>
      <c r="DU1473" s="108" t="str">
        <f>(IF(X1473="","",IF(BW1473&gt;CV1473,"H",IF(BW1473&lt;CV1473,"A","D"))))</f>
        <v>A</v>
      </c>
      <c r="DV1473" s="108" t="str">
        <f>(IF(Y1473="","",IF(BX1473&gt;CW1473,"H",IF(BX1473&lt;CW1473,"A","D"))))</f>
        <v>A</v>
      </c>
      <c r="DW1473" s="109"/>
      <c r="DZ1473" s="56" t="str">
        <f t="shared" si="2332"/>
        <v/>
      </c>
      <c r="EA1473" s="56" t="str">
        <f t="shared" si="2332"/>
        <v/>
      </c>
      <c r="EB1473" s="56" t="str">
        <f t="shared" si="2332"/>
        <v/>
      </c>
      <c r="EC1473" s="56"/>
      <c r="ED1473" s="56"/>
      <c r="EE1473" s="56"/>
      <c r="EF1473" s="56"/>
      <c r="EG1473" s="56"/>
      <c r="EI1473" s="53" t="str">
        <f t="shared" si="2333"/>
        <v>Walton Casuals</v>
      </c>
      <c r="EJ1473" s="79">
        <f t="shared" si="2347"/>
        <v>26</v>
      </c>
      <c r="EK1473" s="80">
        <f t="shared" si="2348"/>
        <v>4</v>
      </c>
      <c r="EL1473" s="80">
        <f t="shared" si="2349"/>
        <v>4</v>
      </c>
      <c r="EM1473" s="80">
        <f t="shared" si="2350"/>
        <v>5</v>
      </c>
      <c r="EN1473" s="80">
        <f>COUNTIF(DW$1460:DW$1473,"A")</f>
        <v>4</v>
      </c>
      <c r="EO1473" s="80">
        <f>COUNTIF(DW$1460:DW$1473,"D")</f>
        <v>1</v>
      </c>
      <c r="EP1473" s="80">
        <f>COUNTIF(DW$1460:DW$1473,"H")</f>
        <v>8</v>
      </c>
      <c r="EQ1473" s="79">
        <f t="shared" si="2351"/>
        <v>8</v>
      </c>
      <c r="ER1473" s="79">
        <f t="shared" si="2334"/>
        <v>5</v>
      </c>
      <c r="ES1473" s="79">
        <f t="shared" si="2334"/>
        <v>13</v>
      </c>
      <c r="ET1473" s="81">
        <f>SUM($BL1473:$CI1473)+SUM(CX$1460:CX$1473)</f>
        <v>32</v>
      </c>
      <c r="EU1473" s="81">
        <f>SUM($CK1473:$DH1473)+SUM(BY$1460:BY$1473)</f>
        <v>46</v>
      </c>
      <c r="EV1473" s="79">
        <f t="shared" si="2352"/>
        <v>29</v>
      </c>
      <c r="EW1473" s="81">
        <f t="shared" si="2353"/>
        <v>-14</v>
      </c>
      <c r="EX1473" s="78"/>
      <c r="EY1473" s="80">
        <f t="shared" si="2335"/>
        <v>26</v>
      </c>
      <c r="EZ1473" s="80">
        <f t="shared" si="2336"/>
        <v>8</v>
      </c>
      <c r="FA1473" s="80">
        <f t="shared" si="2337"/>
        <v>5</v>
      </c>
      <c r="FB1473" s="80">
        <f t="shared" si="2338"/>
        <v>13</v>
      </c>
      <c r="FC1473" s="80">
        <f t="shared" si="2339"/>
        <v>32</v>
      </c>
      <c r="FD1473" s="80">
        <f t="shared" si="2340"/>
        <v>46</v>
      </c>
      <c r="FE1473" s="80">
        <f t="shared" si="2341"/>
        <v>29</v>
      </c>
      <c r="FF1473" s="80">
        <f t="shared" si="2342"/>
        <v>-14</v>
      </c>
      <c r="FH1473" s="54">
        <f t="shared" si="2354"/>
        <v>0</v>
      </c>
      <c r="FI1473" s="54">
        <f t="shared" si="2355"/>
        <v>0</v>
      </c>
      <c r="FJ1473" s="54">
        <f t="shared" si="2343"/>
        <v>0</v>
      </c>
      <c r="FK1473" s="54">
        <f t="shared" si="2343"/>
        <v>0</v>
      </c>
      <c r="FL1473" s="54">
        <f t="shared" si="2343"/>
        <v>0</v>
      </c>
      <c r="FM1473" s="54">
        <f t="shared" si="2343"/>
        <v>0</v>
      </c>
      <c r="FN1473" s="54">
        <f t="shared" si="2343"/>
        <v>0</v>
      </c>
      <c r="FO1473" s="54">
        <f t="shared" si="2343"/>
        <v>0</v>
      </c>
      <c r="FQ1473" s="54" t="str">
        <f t="shared" si="2295"/>
        <v/>
      </c>
      <c r="FR1473" s="54" t="str">
        <f t="shared" si="2296"/>
        <v/>
      </c>
      <c r="FS1473" s="54" t="str">
        <f t="shared" si="2325"/>
        <v/>
      </c>
      <c r="FT1473" s="54" t="str">
        <f t="shared" si="2325"/>
        <v/>
      </c>
      <c r="FU1473" s="54" t="str">
        <f t="shared" si="2325"/>
        <v/>
      </c>
      <c r="FV1473" s="54" t="str">
        <f t="shared" si="2325"/>
        <v/>
      </c>
      <c r="FW1473" s="54" t="str">
        <f t="shared" si="2325"/>
        <v/>
      </c>
      <c r="FX1473" s="54" t="str">
        <f t="shared" si="2325"/>
        <v/>
      </c>
      <c r="FZ1473" s="58"/>
      <c r="GA1473" s="59"/>
      <c r="GB1473" s="60"/>
      <c r="GC1473" s="58"/>
      <c r="GD1473" s="59"/>
      <c r="GE1473" s="61"/>
      <c r="GF1473" s="58"/>
      <c r="GG1473" s="61"/>
      <c r="GH1473" s="61"/>
    </row>
    <row r="1474" spans="1:190" s="54" customFormat="1" ht="12" x14ac:dyDescent="0.25">
      <c r="C1474" s="56"/>
      <c r="D1474" s="115">
        <f>SUM(D1460:D1473)</f>
        <v>149</v>
      </c>
      <c r="E1474" s="115">
        <f>SUM(E1460:E1473)</f>
        <v>66</v>
      </c>
      <c r="F1474" s="115">
        <f>SUM(F1460:F1473)</f>
        <v>149</v>
      </c>
      <c r="G1474" s="115">
        <f>SUM(G1460:G1473)</f>
        <v>585</v>
      </c>
      <c r="H1474" s="115">
        <f>SUM(H1460:H1473)</f>
        <v>585</v>
      </c>
      <c r="I1474" s="57"/>
      <c r="J1474" s="115">
        <f>SUM(J1460:J1473)</f>
        <v>0</v>
      </c>
      <c r="L1474" s="339"/>
      <c r="M1474" s="53"/>
      <c r="N1474" s="53"/>
      <c r="O1474" s="53"/>
      <c r="P1474" s="53"/>
      <c r="Q1474" s="53"/>
      <c r="R1474" s="53"/>
      <c r="S1474" s="53"/>
      <c r="T1474" s="53"/>
      <c r="U1474" s="53"/>
      <c r="V1474" s="53"/>
      <c r="W1474" s="53"/>
      <c r="X1474" s="53"/>
      <c r="Y1474" s="53"/>
      <c r="Z1474" s="53"/>
      <c r="AA1474" s="53"/>
      <c r="AB1474" s="53"/>
      <c r="AL1474" s="53"/>
      <c r="AM1474" s="53"/>
      <c r="AN1474" s="53"/>
      <c r="AO1474" s="53"/>
      <c r="AP1474" s="53"/>
      <c r="AQ1474" s="53"/>
      <c r="AR1474" s="53"/>
      <c r="AS1474" s="53"/>
      <c r="AT1474" s="53"/>
      <c r="AU1474" s="53"/>
      <c r="AV1474" s="53"/>
      <c r="AW1474" s="53"/>
      <c r="AX1474" s="53"/>
      <c r="AY1474" s="53"/>
      <c r="AZ1474" s="53"/>
      <c r="BA1474" s="53"/>
      <c r="BB1474" s="53"/>
      <c r="FQ1474" s="54" t="str">
        <f t="shared" si="2295"/>
        <v/>
      </c>
      <c r="FR1474" s="54" t="str">
        <f t="shared" si="2296"/>
        <v/>
      </c>
      <c r="FS1474" s="54" t="str">
        <f t="shared" si="2325"/>
        <v/>
      </c>
      <c r="FT1474" s="54" t="str">
        <f t="shared" si="2325"/>
        <v/>
      </c>
      <c r="FU1474" s="54" t="str">
        <f t="shared" si="2325"/>
        <v/>
      </c>
      <c r="FV1474" s="54" t="str">
        <f t="shared" si="2325"/>
        <v/>
      </c>
      <c r="FW1474" s="54" t="str">
        <f t="shared" si="2325"/>
        <v/>
      </c>
      <c r="FX1474" s="54" t="str">
        <f t="shared" si="2325"/>
        <v/>
      </c>
      <c r="FZ1474" s="58"/>
      <c r="GA1474" s="59"/>
      <c r="GB1474" s="60"/>
      <c r="GC1474" s="58"/>
      <c r="GD1474" s="59"/>
      <c r="GE1474" s="61"/>
      <c r="GF1474" s="58"/>
      <c r="GG1474" s="61"/>
      <c r="GH1474" s="61"/>
    </row>
    <row r="1475" spans="1:190" s="54" customFormat="1" ht="12.6" thickBot="1" x14ac:dyDescent="0.3">
      <c r="A1475" s="53" t="s">
        <v>2016</v>
      </c>
      <c r="B1475" s="53"/>
      <c r="C1475" s="55" t="s">
        <v>1832</v>
      </c>
      <c r="D1475" s="57"/>
      <c r="E1475" s="57"/>
      <c r="F1475" s="57"/>
      <c r="G1475" s="57"/>
      <c r="H1475" s="57"/>
      <c r="I1475" s="57"/>
      <c r="J1475" s="57"/>
      <c r="L1475" s="53" t="s">
        <v>2017</v>
      </c>
      <c r="AL1475" s="53"/>
      <c r="FQ1475" s="54" t="str">
        <f t="shared" si="2295"/>
        <v/>
      </c>
      <c r="FR1475" s="54" t="str">
        <f t="shared" si="2296"/>
        <v/>
      </c>
      <c r="FS1475" s="54" t="str">
        <f t="shared" si="2325"/>
        <v/>
      </c>
      <c r="FT1475" s="54" t="str">
        <f t="shared" si="2325"/>
        <v/>
      </c>
      <c r="FU1475" s="54" t="str">
        <f t="shared" si="2325"/>
        <v/>
      </c>
      <c r="FV1475" s="54" t="str">
        <f t="shared" si="2325"/>
        <v/>
      </c>
      <c r="FW1475" s="54" t="str">
        <f t="shared" si="2325"/>
        <v/>
      </c>
      <c r="FX1475" s="54" t="str">
        <f t="shared" si="2325"/>
        <v/>
      </c>
      <c r="FZ1475" s="58"/>
      <c r="GA1475" s="59"/>
      <c r="GB1475" s="60"/>
      <c r="GC1475" s="58"/>
      <c r="GD1475" s="59"/>
      <c r="GE1475" s="61"/>
      <c r="GF1475" s="58"/>
      <c r="GG1475" s="61"/>
      <c r="GH1475" s="61"/>
    </row>
    <row r="1476" spans="1:190" s="54" customFormat="1" ht="12.6" thickBot="1" x14ac:dyDescent="0.3">
      <c r="A1476" s="53" t="s">
        <v>33</v>
      </c>
      <c r="B1476" s="53" t="s">
        <v>34</v>
      </c>
      <c r="C1476" s="57" t="s">
        <v>35</v>
      </c>
      <c r="D1476" s="57" t="s">
        <v>36</v>
      </c>
      <c r="E1476" s="57" t="s">
        <v>37</v>
      </c>
      <c r="F1476" s="57" t="s">
        <v>38</v>
      </c>
      <c r="G1476" s="57" t="s">
        <v>39</v>
      </c>
      <c r="H1476" s="57" t="s">
        <v>40</v>
      </c>
      <c r="I1476" s="57" t="s">
        <v>41</v>
      </c>
      <c r="J1476" s="57" t="s">
        <v>819</v>
      </c>
      <c r="L1476" s="403" t="s">
        <v>18</v>
      </c>
      <c r="M1476" s="63" t="s">
        <v>1977</v>
      </c>
      <c r="N1476" s="63" t="s">
        <v>232</v>
      </c>
      <c r="O1476" s="63" t="s">
        <v>1703</v>
      </c>
      <c r="P1476" s="63" t="s">
        <v>1922</v>
      </c>
      <c r="Q1476" s="63" t="s">
        <v>2018</v>
      </c>
      <c r="R1476" s="63" t="s">
        <v>1349</v>
      </c>
      <c r="S1476" s="63" t="s">
        <v>2010</v>
      </c>
      <c r="T1476" s="63" t="s">
        <v>2019</v>
      </c>
      <c r="U1476" s="63" t="s">
        <v>2011</v>
      </c>
      <c r="V1476" s="63" t="s">
        <v>1484</v>
      </c>
      <c r="W1476" s="63" t="s">
        <v>1741</v>
      </c>
      <c r="X1476" s="63" t="s">
        <v>1837</v>
      </c>
      <c r="Y1476" s="63" t="s">
        <v>1934</v>
      </c>
      <c r="Z1476" s="63" t="s">
        <v>1947</v>
      </c>
      <c r="AA1476" s="63" t="s">
        <v>746</v>
      </c>
      <c r="AB1476" s="65" t="s">
        <v>1684</v>
      </c>
      <c r="AL1476" s="126"/>
      <c r="AM1476" s="63" t="s">
        <v>1977</v>
      </c>
      <c r="AN1476" s="63" t="s">
        <v>232</v>
      </c>
      <c r="AO1476" s="63" t="s">
        <v>1703</v>
      </c>
      <c r="AP1476" s="63" t="s">
        <v>1922</v>
      </c>
      <c r="AQ1476" s="63" t="s">
        <v>2018</v>
      </c>
      <c r="AR1476" s="63" t="s">
        <v>1349</v>
      </c>
      <c r="AS1476" s="63" t="s">
        <v>2010</v>
      </c>
      <c r="AT1476" s="63" t="s">
        <v>2019</v>
      </c>
      <c r="AU1476" s="63" t="s">
        <v>2011</v>
      </c>
      <c r="AV1476" s="63" t="s">
        <v>1484</v>
      </c>
      <c r="AW1476" s="63" t="s">
        <v>1741</v>
      </c>
      <c r="AX1476" s="63" t="s">
        <v>1837</v>
      </c>
      <c r="AY1476" s="63" t="s">
        <v>1934</v>
      </c>
      <c r="AZ1476" s="63" t="s">
        <v>1947</v>
      </c>
      <c r="BA1476" s="63" t="s">
        <v>746</v>
      </c>
      <c r="BB1476" s="65" t="s">
        <v>1684</v>
      </c>
      <c r="EJ1476" s="56" t="s">
        <v>35</v>
      </c>
      <c r="EK1476" s="56" t="s">
        <v>51</v>
      </c>
      <c r="EL1476" s="56" t="s">
        <v>52</v>
      </c>
      <c r="EM1476" s="56" t="s">
        <v>53</v>
      </c>
      <c r="EN1476" s="56" t="s">
        <v>54</v>
      </c>
      <c r="EO1476" s="56" t="s">
        <v>55</v>
      </c>
      <c r="EP1476" s="56" t="s">
        <v>56</v>
      </c>
      <c r="EQ1476" s="56" t="s">
        <v>36</v>
      </c>
      <c r="ER1476" s="56" t="s">
        <v>37</v>
      </c>
      <c r="ES1476" s="56" t="s">
        <v>38</v>
      </c>
      <c r="ET1476" s="56" t="s">
        <v>39</v>
      </c>
      <c r="EU1476" s="56" t="s">
        <v>40</v>
      </c>
      <c r="EV1476" s="56" t="s">
        <v>41</v>
      </c>
      <c r="EW1476" s="56" t="s">
        <v>819</v>
      </c>
      <c r="EX1476" s="56"/>
      <c r="EY1476" s="56" t="s">
        <v>35</v>
      </c>
      <c r="EZ1476" s="56" t="s">
        <v>36</v>
      </c>
      <c r="FA1476" s="56" t="s">
        <v>37</v>
      </c>
      <c r="FB1476" s="56" t="s">
        <v>38</v>
      </c>
      <c r="FC1476" s="56" t="s">
        <v>39</v>
      </c>
      <c r="FD1476" s="56" t="s">
        <v>40</v>
      </c>
      <c r="FE1476" s="56" t="s">
        <v>41</v>
      </c>
      <c r="FF1476" s="56" t="s">
        <v>819</v>
      </c>
      <c r="FR1476" s="56" t="s">
        <v>35</v>
      </c>
      <c r="FS1476" s="56" t="s">
        <v>36</v>
      </c>
      <c r="FT1476" s="56" t="s">
        <v>37</v>
      </c>
      <c r="FU1476" s="56" t="s">
        <v>38</v>
      </c>
      <c r="FV1476" s="56" t="s">
        <v>39</v>
      </c>
      <c r="FW1476" s="56" t="s">
        <v>40</v>
      </c>
      <c r="FX1476" s="56" t="s">
        <v>41</v>
      </c>
      <c r="FY1476" s="54" t="s">
        <v>71</v>
      </c>
      <c r="FZ1476" s="58"/>
      <c r="GA1476" s="59"/>
      <c r="GB1476" s="60"/>
      <c r="GC1476" s="58"/>
      <c r="GD1476" s="59"/>
      <c r="GE1476" s="61"/>
      <c r="GF1476" s="58"/>
      <c r="GG1476" s="61"/>
      <c r="GH1476" s="61"/>
    </row>
    <row r="1477" spans="1:190" s="54" customFormat="1" ht="12" x14ac:dyDescent="0.25">
      <c r="A1477" s="54">
        <v>1</v>
      </c>
      <c r="B1477" s="54" t="s">
        <v>2020</v>
      </c>
      <c r="C1477" s="56">
        <v>30</v>
      </c>
      <c r="D1477" s="56">
        <v>23</v>
      </c>
      <c r="E1477" s="56">
        <v>2</v>
      </c>
      <c r="F1477" s="56">
        <v>5</v>
      </c>
      <c r="G1477" s="56">
        <v>66</v>
      </c>
      <c r="H1477" s="56">
        <v>31</v>
      </c>
      <c r="I1477" s="57">
        <v>71</v>
      </c>
      <c r="J1477" s="56">
        <f t="shared" ref="J1477:J1492" si="2356">G1477-H1477</f>
        <v>35</v>
      </c>
      <c r="L1477" s="66" t="s">
        <v>2001</v>
      </c>
      <c r="M1477" s="71"/>
      <c r="N1477" s="63" t="s">
        <v>77</v>
      </c>
      <c r="O1477" s="63" t="s">
        <v>99</v>
      </c>
      <c r="P1477" s="63" t="s">
        <v>150</v>
      </c>
      <c r="Q1477" s="63" t="s">
        <v>164</v>
      </c>
      <c r="R1477" s="63" t="s">
        <v>63</v>
      </c>
      <c r="S1477" s="63" t="s">
        <v>162</v>
      </c>
      <c r="T1477" s="63" t="s">
        <v>162</v>
      </c>
      <c r="U1477" s="63" t="s">
        <v>200</v>
      </c>
      <c r="V1477" s="63" t="s">
        <v>125</v>
      </c>
      <c r="W1477" s="63" t="s">
        <v>59</v>
      </c>
      <c r="X1477" s="63" t="s">
        <v>87</v>
      </c>
      <c r="Y1477" s="63" t="s">
        <v>177</v>
      </c>
      <c r="Z1477" s="63" t="s">
        <v>148</v>
      </c>
      <c r="AA1477" s="63" t="s">
        <v>148</v>
      </c>
      <c r="AB1477" s="65" t="s">
        <v>304</v>
      </c>
      <c r="AL1477" s="66" t="s">
        <v>2001</v>
      </c>
      <c r="AM1477" s="71"/>
      <c r="AN1477" s="63" t="s">
        <v>1160</v>
      </c>
      <c r="AO1477" s="63" t="s">
        <v>170</v>
      </c>
      <c r="AP1477" s="63" t="s">
        <v>154</v>
      </c>
      <c r="AQ1477" s="63" t="s">
        <v>667</v>
      </c>
      <c r="AR1477" s="63" t="s">
        <v>167</v>
      </c>
      <c r="AS1477" s="63" t="s">
        <v>208</v>
      </c>
      <c r="AT1477" s="63" t="s">
        <v>603</v>
      </c>
      <c r="AU1477" s="63" t="s">
        <v>659</v>
      </c>
      <c r="AV1477" s="63" t="s">
        <v>169</v>
      </c>
      <c r="AW1477" s="63" t="s">
        <v>202</v>
      </c>
      <c r="AX1477" s="63" t="s">
        <v>156</v>
      </c>
      <c r="AY1477" s="63" t="s">
        <v>780</v>
      </c>
      <c r="AZ1477" s="63" t="s">
        <v>182</v>
      </c>
      <c r="BA1477" s="63" t="s">
        <v>187</v>
      </c>
      <c r="BB1477" s="65" t="s">
        <v>670</v>
      </c>
      <c r="BL1477" s="74"/>
      <c r="BM1477" s="75">
        <f t="shared" ref="BM1477:CD1489" si="2357">(IF(N1477="","",(IF(MID(N1477,2,1)="-",LEFT(N1477,1),LEFT(N1477,2)))+0))</f>
        <v>2</v>
      </c>
      <c r="BN1477" s="75">
        <f t="shared" si="2357"/>
        <v>1</v>
      </c>
      <c r="BO1477" s="75">
        <f t="shared" si="2357"/>
        <v>3</v>
      </c>
      <c r="BP1477" s="75">
        <f t="shared" si="2357"/>
        <v>8</v>
      </c>
      <c r="BQ1477" s="75">
        <f t="shared" si="2357"/>
        <v>9</v>
      </c>
      <c r="BR1477" s="75">
        <f t="shared" si="2357"/>
        <v>6</v>
      </c>
      <c r="BS1477" s="75">
        <f t="shared" si="2357"/>
        <v>6</v>
      </c>
      <c r="BT1477" s="75">
        <f t="shared" si="2357"/>
        <v>2</v>
      </c>
      <c r="BU1477" s="75">
        <f t="shared" si="2357"/>
        <v>5</v>
      </c>
      <c r="BV1477" s="75">
        <f t="shared" si="2357"/>
        <v>4</v>
      </c>
      <c r="BW1477" s="75">
        <f t="shared" si="2357"/>
        <v>3</v>
      </c>
      <c r="BX1477" s="75">
        <f t="shared" si="2357"/>
        <v>2</v>
      </c>
      <c r="BY1477" s="75">
        <f t="shared" si="2357"/>
        <v>0</v>
      </c>
      <c r="BZ1477" s="75">
        <f t="shared" si="2357"/>
        <v>0</v>
      </c>
      <c r="CA1477" s="76">
        <f t="shared" si="2357"/>
        <v>4</v>
      </c>
      <c r="CB1477" s="77" t="str">
        <f t="shared" si="2357"/>
        <v/>
      </c>
      <c r="CC1477" s="77" t="str">
        <f t="shared" si="2357"/>
        <v/>
      </c>
      <c r="CD1477" s="77" t="str">
        <f t="shared" si="2357"/>
        <v/>
      </c>
      <c r="CE1477" s="77"/>
      <c r="CF1477" s="77"/>
      <c r="CG1477" s="77"/>
      <c r="CH1477" s="77"/>
      <c r="CI1477" s="77"/>
      <c r="CJ1477" s="78"/>
      <c r="CK1477" s="74"/>
      <c r="CL1477" s="75">
        <f t="shared" ref="CL1477:DC1489" si="2358">(IF(N1477="","",IF(RIGHT(N1477,2)="10",RIGHT(N1477,2),RIGHT(N1477,1))+0))</f>
        <v>1</v>
      </c>
      <c r="CM1477" s="75">
        <f t="shared" si="2358"/>
        <v>0</v>
      </c>
      <c r="CN1477" s="75">
        <f t="shared" si="2358"/>
        <v>1</v>
      </c>
      <c r="CO1477" s="75">
        <f t="shared" si="2358"/>
        <v>0</v>
      </c>
      <c r="CP1477" s="75">
        <f t="shared" si="2358"/>
        <v>0</v>
      </c>
      <c r="CQ1477" s="75">
        <f t="shared" si="2358"/>
        <v>0</v>
      </c>
      <c r="CR1477" s="75">
        <f t="shared" si="2358"/>
        <v>0</v>
      </c>
      <c r="CS1477" s="75">
        <f t="shared" si="2358"/>
        <v>2</v>
      </c>
      <c r="CT1477" s="75">
        <f t="shared" si="2358"/>
        <v>0</v>
      </c>
      <c r="CU1477" s="75">
        <f t="shared" si="2358"/>
        <v>0</v>
      </c>
      <c r="CV1477" s="75">
        <f t="shared" si="2358"/>
        <v>3</v>
      </c>
      <c r="CW1477" s="75">
        <f t="shared" si="2358"/>
        <v>0</v>
      </c>
      <c r="CX1477" s="75">
        <f t="shared" si="2358"/>
        <v>1</v>
      </c>
      <c r="CY1477" s="75">
        <f t="shared" si="2358"/>
        <v>1</v>
      </c>
      <c r="CZ1477" s="76">
        <f t="shared" si="2358"/>
        <v>2</v>
      </c>
      <c r="DA1477" s="77" t="str">
        <f t="shared" si="2358"/>
        <v/>
      </c>
      <c r="DB1477" s="77" t="str">
        <f t="shared" si="2358"/>
        <v/>
      </c>
      <c r="DC1477" s="77" t="str">
        <f t="shared" si="2358"/>
        <v/>
      </c>
      <c r="DD1477" s="77"/>
      <c r="DE1477" s="77"/>
      <c r="DF1477" s="77"/>
      <c r="DG1477" s="77"/>
      <c r="DH1477" s="77"/>
      <c r="DJ1477" s="74"/>
      <c r="DK1477" s="75" t="str">
        <f t="shared" ref="DK1477:EB1489" si="2359">(IF(N1477="","",IF(BM1477&gt;CL1477,"H",IF(BM1477&lt;CL1477,"A","D"))))</f>
        <v>H</v>
      </c>
      <c r="DL1477" s="75" t="str">
        <f t="shared" si="2359"/>
        <v>H</v>
      </c>
      <c r="DM1477" s="75" t="str">
        <f t="shared" si="2359"/>
        <v>H</v>
      </c>
      <c r="DN1477" s="75" t="str">
        <f t="shared" si="2359"/>
        <v>H</v>
      </c>
      <c r="DO1477" s="75" t="str">
        <f t="shared" si="2359"/>
        <v>H</v>
      </c>
      <c r="DP1477" s="75" t="str">
        <f t="shared" si="2359"/>
        <v>H</v>
      </c>
      <c r="DQ1477" s="75" t="str">
        <f t="shared" si="2359"/>
        <v>H</v>
      </c>
      <c r="DR1477" s="75" t="str">
        <f t="shared" si="2359"/>
        <v>D</v>
      </c>
      <c r="DS1477" s="75" t="str">
        <f t="shared" si="2359"/>
        <v>H</v>
      </c>
      <c r="DT1477" s="75" t="str">
        <f t="shared" si="2359"/>
        <v>H</v>
      </c>
      <c r="DU1477" s="75" t="str">
        <f t="shared" si="2359"/>
        <v>D</v>
      </c>
      <c r="DV1477" s="75" t="str">
        <f t="shared" si="2359"/>
        <v>H</v>
      </c>
      <c r="DW1477" s="75" t="str">
        <f t="shared" si="2359"/>
        <v>A</v>
      </c>
      <c r="DX1477" s="75" t="str">
        <f t="shared" si="2359"/>
        <v>A</v>
      </c>
      <c r="DY1477" s="76" t="str">
        <f t="shared" si="2359"/>
        <v>H</v>
      </c>
      <c r="DZ1477" s="56" t="str">
        <f t="shared" si="2359"/>
        <v/>
      </c>
      <c r="EA1477" s="56" t="str">
        <f t="shared" si="2359"/>
        <v/>
      </c>
      <c r="EB1477" s="56" t="str">
        <f t="shared" si="2359"/>
        <v/>
      </c>
      <c r="EC1477" s="56"/>
      <c r="ED1477" s="56"/>
      <c r="EE1477" s="56"/>
      <c r="EF1477" s="56"/>
      <c r="EG1477" s="56"/>
      <c r="EI1477" s="53" t="str">
        <f t="shared" ref="EI1477:EI1492" si="2360">L1477</f>
        <v>AFC Wimbledon</v>
      </c>
      <c r="EJ1477" s="79">
        <f>SUM(EQ1477:ES1477)</f>
        <v>30</v>
      </c>
      <c r="EK1477" s="80">
        <f>COUNTIF($DJ1477:$EG1477,"H")</f>
        <v>11</v>
      </c>
      <c r="EL1477" s="80">
        <f>COUNTIF($DJ1477:$EG1477,"D")</f>
        <v>2</v>
      </c>
      <c r="EM1477" s="80">
        <f>COUNTIF($DJ1477:$EG1477,"A")</f>
        <v>2</v>
      </c>
      <c r="EN1477" s="80">
        <f>COUNTIF(DJ$1477:DJ$1492,"A")</f>
        <v>11</v>
      </c>
      <c r="EO1477" s="80">
        <f>COUNTIF(DJ$1477:DJ$1492,"D")</f>
        <v>1</v>
      </c>
      <c r="EP1477" s="80">
        <f>COUNTIF(DJ$1477:DJ$1492,"H")</f>
        <v>3</v>
      </c>
      <c r="EQ1477" s="79">
        <f>EK1477+EN1477</f>
        <v>22</v>
      </c>
      <c r="ER1477" s="79">
        <f t="shared" ref="ER1477:ES1492" si="2361">EL1477+EO1477</f>
        <v>3</v>
      </c>
      <c r="ES1477" s="79">
        <f t="shared" si="2361"/>
        <v>5</v>
      </c>
      <c r="ET1477" s="81">
        <f>SUM($BL1477:$CI1477)+SUM(CK$1477:CK$1492)</f>
        <v>103</v>
      </c>
      <c r="EU1477" s="81">
        <f>SUM($CK1477:$DH1477)+SUM(BL$1477:BL$1492)</f>
        <v>19</v>
      </c>
      <c r="EV1477" s="79">
        <f>(EQ1477*3)+ER1477</f>
        <v>69</v>
      </c>
      <c r="EW1477" s="81">
        <f>ET1477-EU1477</f>
        <v>84</v>
      </c>
      <c r="EX1477" s="78"/>
      <c r="EY1477" s="80">
        <f t="shared" ref="EY1477:EY1492" si="2362">VLOOKUP($EI1477,$B$1477:$J$1492,2,0)</f>
        <v>30</v>
      </c>
      <c r="EZ1477" s="80">
        <f t="shared" ref="EZ1477:EZ1492" si="2363">VLOOKUP($EI1477,$B$1477:$J$1492,3,0)</f>
        <v>22</v>
      </c>
      <c r="FA1477" s="80">
        <f t="shared" ref="FA1477:FA1492" si="2364">VLOOKUP($EI1477,$B$1477:$J$1492,4,0)</f>
        <v>3</v>
      </c>
      <c r="FB1477" s="80">
        <f t="shared" ref="FB1477:FB1492" si="2365">VLOOKUP($EI1477,$B$1477:$J$1492,5,0)</f>
        <v>5</v>
      </c>
      <c r="FC1477" s="80">
        <f t="shared" ref="FC1477:FC1492" si="2366">VLOOKUP($EI1477,$B$1477:$J$1492,6,0)</f>
        <v>103</v>
      </c>
      <c r="FD1477" s="80">
        <f t="shared" ref="FD1477:FD1492" si="2367">VLOOKUP($EI1477,$B$1477:$J$1492,7,0)</f>
        <v>19</v>
      </c>
      <c r="FE1477" s="80">
        <f t="shared" ref="FE1477:FE1492" si="2368">VLOOKUP($EI1477,$B$1477:$J$1492,8,0)</f>
        <v>69</v>
      </c>
      <c r="FF1477" s="80">
        <f t="shared" ref="FF1477:FF1492" si="2369">VLOOKUP($EI1477,$B$1477:$J$1492,9,0)</f>
        <v>84</v>
      </c>
      <c r="FH1477" s="54">
        <f>IF(EJ1477=EY1477,0,1)</f>
        <v>0</v>
      </c>
      <c r="FI1477" s="54">
        <f>IF(EQ1477=EZ1477,0,1)</f>
        <v>0</v>
      </c>
      <c r="FJ1477" s="54">
        <f t="shared" ref="FJ1477:FO1492" si="2370">IF(ER1477=FA1477,0,1)</f>
        <v>0</v>
      </c>
      <c r="FK1477" s="54">
        <f t="shared" si="2370"/>
        <v>0</v>
      </c>
      <c r="FL1477" s="54">
        <f t="shared" si="2370"/>
        <v>0</v>
      </c>
      <c r="FM1477" s="54">
        <f t="shared" si="2370"/>
        <v>0</v>
      </c>
      <c r="FN1477" s="54">
        <f t="shared" si="2370"/>
        <v>0</v>
      </c>
      <c r="FO1477" s="54">
        <f t="shared" si="2370"/>
        <v>0</v>
      </c>
      <c r="FQ1477" s="54" t="str">
        <f t="shared" si="2295"/>
        <v/>
      </c>
      <c r="FR1477" s="54" t="str">
        <f t="shared" si="2296"/>
        <v/>
      </c>
      <c r="FS1477" s="54" t="str">
        <f t="shared" si="2325"/>
        <v/>
      </c>
      <c r="FT1477" s="54" t="str">
        <f t="shared" si="2325"/>
        <v/>
      </c>
      <c r="FU1477" s="54" t="str">
        <f t="shared" si="2325"/>
        <v/>
      </c>
      <c r="FV1477" s="54" t="str">
        <f t="shared" si="2325"/>
        <v/>
      </c>
      <c r="FW1477" s="54" t="str">
        <f t="shared" si="2325"/>
        <v/>
      </c>
      <c r="FX1477" s="54" t="str">
        <f t="shared" si="2325"/>
        <v/>
      </c>
      <c r="FY1477" s="54" t="s">
        <v>2021</v>
      </c>
      <c r="FZ1477" s="58"/>
      <c r="GA1477" s="59"/>
      <c r="GB1477" s="60"/>
      <c r="GC1477" s="58"/>
      <c r="GD1477" s="59"/>
      <c r="GE1477" s="61"/>
      <c r="GF1477" s="58"/>
      <c r="GG1477" s="61"/>
      <c r="GH1477" s="61"/>
    </row>
    <row r="1478" spans="1:190" s="54" customFormat="1" ht="12" x14ac:dyDescent="0.25">
      <c r="A1478" s="54">
        <v>2</v>
      </c>
      <c r="B1478" s="54" t="s">
        <v>2001</v>
      </c>
      <c r="C1478" s="56">
        <v>30</v>
      </c>
      <c r="D1478" s="56">
        <v>22</v>
      </c>
      <c r="E1478" s="56">
        <v>3</v>
      </c>
      <c r="F1478" s="56">
        <v>5</v>
      </c>
      <c r="G1478" s="56">
        <v>103</v>
      </c>
      <c r="H1478" s="56">
        <v>19</v>
      </c>
      <c r="I1478" s="57">
        <v>69</v>
      </c>
      <c r="J1478" s="56">
        <f t="shared" si="2356"/>
        <v>84</v>
      </c>
      <c r="L1478" s="82" t="s">
        <v>2020</v>
      </c>
      <c r="M1478" s="253" t="s">
        <v>99</v>
      </c>
      <c r="N1478" s="83"/>
      <c r="O1478" s="59" t="s">
        <v>150</v>
      </c>
      <c r="P1478" s="59" t="s">
        <v>99</v>
      </c>
      <c r="Q1478" s="59" t="s">
        <v>177</v>
      </c>
      <c r="R1478" s="59" t="s">
        <v>99</v>
      </c>
      <c r="S1478" s="59" t="s">
        <v>77</v>
      </c>
      <c r="T1478" s="59" t="s">
        <v>77</v>
      </c>
      <c r="U1478" s="59" t="s">
        <v>177</v>
      </c>
      <c r="V1478" s="59" t="s">
        <v>77</v>
      </c>
      <c r="W1478" s="59" t="s">
        <v>89</v>
      </c>
      <c r="X1478" s="59" t="s">
        <v>101</v>
      </c>
      <c r="Y1478" s="59" t="s">
        <v>177</v>
      </c>
      <c r="Z1478" s="59" t="s">
        <v>77</v>
      </c>
      <c r="AA1478" s="59" t="s">
        <v>206</v>
      </c>
      <c r="AB1478" s="85" t="s">
        <v>77</v>
      </c>
      <c r="AL1478" s="82" t="s">
        <v>2020</v>
      </c>
      <c r="AM1478" s="253" t="s">
        <v>482</v>
      </c>
      <c r="AN1478" s="83"/>
      <c r="AO1478" s="59" t="s">
        <v>166</v>
      </c>
      <c r="AP1478" s="59" t="s">
        <v>188</v>
      </c>
      <c r="AQ1478" s="59" t="s">
        <v>212</v>
      </c>
      <c r="AR1478" s="59" t="s">
        <v>271</v>
      </c>
      <c r="AS1478" s="59" t="s">
        <v>180</v>
      </c>
      <c r="AT1478" s="59" t="s">
        <v>1192</v>
      </c>
      <c r="AU1478" s="59" t="s">
        <v>384</v>
      </c>
      <c r="AV1478" s="59" t="s">
        <v>780</v>
      </c>
      <c r="AW1478" s="59" t="s">
        <v>782</v>
      </c>
      <c r="AX1478" s="59" t="s">
        <v>414</v>
      </c>
      <c r="AY1478" s="59" t="s">
        <v>170</v>
      </c>
      <c r="AZ1478" s="59" t="s">
        <v>179</v>
      </c>
      <c r="BA1478" s="59" t="s">
        <v>367</v>
      </c>
      <c r="BB1478" s="85" t="s">
        <v>190</v>
      </c>
      <c r="BL1478" s="90">
        <f t="shared" ref="BL1478:BU1492" si="2371">(IF(M1478="","",(IF(MID(M1478,2,1)="-",LEFT(M1478,1),LEFT(M1478,2)))+0))</f>
        <v>1</v>
      </c>
      <c r="BM1478" s="91"/>
      <c r="BN1478" s="77">
        <f t="shared" si="2357"/>
        <v>3</v>
      </c>
      <c r="BO1478" s="77">
        <f t="shared" si="2357"/>
        <v>1</v>
      </c>
      <c r="BP1478" s="77">
        <f t="shared" si="2357"/>
        <v>2</v>
      </c>
      <c r="BQ1478" s="77">
        <f t="shared" si="2357"/>
        <v>1</v>
      </c>
      <c r="BR1478" s="77">
        <f t="shared" si="2357"/>
        <v>2</v>
      </c>
      <c r="BS1478" s="77">
        <f t="shared" si="2357"/>
        <v>2</v>
      </c>
      <c r="BT1478" s="77">
        <f t="shared" si="2357"/>
        <v>2</v>
      </c>
      <c r="BU1478" s="77">
        <f t="shared" si="2357"/>
        <v>2</v>
      </c>
      <c r="BV1478" s="77">
        <f t="shared" si="2357"/>
        <v>3</v>
      </c>
      <c r="BW1478" s="77">
        <f t="shared" si="2357"/>
        <v>3</v>
      </c>
      <c r="BX1478" s="77">
        <f t="shared" si="2357"/>
        <v>2</v>
      </c>
      <c r="BY1478" s="77">
        <f t="shared" si="2357"/>
        <v>2</v>
      </c>
      <c r="BZ1478" s="77">
        <f t="shared" si="2357"/>
        <v>1</v>
      </c>
      <c r="CA1478" s="92">
        <f t="shared" si="2357"/>
        <v>2</v>
      </c>
      <c r="CB1478" s="77" t="str">
        <f t="shared" si="2357"/>
        <v/>
      </c>
      <c r="CC1478" s="77" t="str">
        <f t="shared" si="2357"/>
        <v/>
      </c>
      <c r="CD1478" s="77" t="str">
        <f t="shared" si="2357"/>
        <v/>
      </c>
      <c r="CE1478" s="77"/>
      <c r="CF1478" s="77"/>
      <c r="CG1478" s="77"/>
      <c r="CH1478" s="77"/>
      <c r="CI1478" s="77"/>
      <c r="CJ1478" s="78"/>
      <c r="CK1478" s="90">
        <f t="shared" ref="CK1478:CT1492" si="2372">(IF(M1478="","",IF(RIGHT(M1478,2)="10",RIGHT(M1478,2),RIGHT(M1478,1))+0))</f>
        <v>0</v>
      </c>
      <c r="CL1478" s="91"/>
      <c r="CM1478" s="77">
        <f t="shared" si="2358"/>
        <v>1</v>
      </c>
      <c r="CN1478" s="77">
        <f t="shared" si="2358"/>
        <v>0</v>
      </c>
      <c r="CO1478" s="77">
        <f t="shared" si="2358"/>
        <v>0</v>
      </c>
      <c r="CP1478" s="77">
        <f t="shared" si="2358"/>
        <v>0</v>
      </c>
      <c r="CQ1478" s="77">
        <f t="shared" si="2358"/>
        <v>1</v>
      </c>
      <c r="CR1478" s="77">
        <f t="shared" si="2358"/>
        <v>1</v>
      </c>
      <c r="CS1478" s="77">
        <f t="shared" si="2358"/>
        <v>0</v>
      </c>
      <c r="CT1478" s="77">
        <f t="shared" si="2358"/>
        <v>1</v>
      </c>
      <c r="CU1478" s="77">
        <f t="shared" si="2358"/>
        <v>0</v>
      </c>
      <c r="CV1478" s="77">
        <f t="shared" si="2358"/>
        <v>2</v>
      </c>
      <c r="CW1478" s="77">
        <f t="shared" si="2358"/>
        <v>0</v>
      </c>
      <c r="CX1478" s="77">
        <f t="shared" si="2358"/>
        <v>1</v>
      </c>
      <c r="CY1478" s="77">
        <f t="shared" si="2358"/>
        <v>4</v>
      </c>
      <c r="CZ1478" s="92">
        <f t="shared" si="2358"/>
        <v>1</v>
      </c>
      <c r="DA1478" s="77" t="str">
        <f t="shared" si="2358"/>
        <v/>
      </c>
      <c r="DB1478" s="77" t="str">
        <f t="shared" si="2358"/>
        <v/>
      </c>
      <c r="DC1478" s="77" t="str">
        <f t="shared" si="2358"/>
        <v/>
      </c>
      <c r="DD1478" s="77"/>
      <c r="DE1478" s="77"/>
      <c r="DF1478" s="77"/>
      <c r="DG1478" s="77"/>
      <c r="DH1478" s="77"/>
      <c r="DJ1478" s="90" t="str">
        <f t="shared" ref="DJ1478:DQ1492" si="2373">(IF(M1478="","",IF(BL1478&gt;CK1478,"H",IF(BL1478&lt;CK1478,"A","D"))))</f>
        <v>H</v>
      </c>
      <c r="DK1478" s="91"/>
      <c r="DL1478" s="77" t="str">
        <f t="shared" si="2359"/>
        <v>H</v>
      </c>
      <c r="DM1478" s="77" t="str">
        <f t="shared" si="2359"/>
        <v>H</v>
      </c>
      <c r="DN1478" s="77" t="str">
        <f t="shared" si="2359"/>
        <v>H</v>
      </c>
      <c r="DO1478" s="77" t="str">
        <f t="shared" si="2359"/>
        <v>H</v>
      </c>
      <c r="DP1478" s="77" t="str">
        <f t="shared" si="2359"/>
        <v>H</v>
      </c>
      <c r="DQ1478" s="77" t="str">
        <f t="shared" si="2359"/>
        <v>H</v>
      </c>
      <c r="DR1478" s="77" t="str">
        <f t="shared" si="2359"/>
        <v>H</v>
      </c>
      <c r="DS1478" s="77" t="str">
        <f t="shared" si="2359"/>
        <v>H</v>
      </c>
      <c r="DT1478" s="77" t="str">
        <f t="shared" si="2359"/>
        <v>H</v>
      </c>
      <c r="DU1478" s="77" t="str">
        <f t="shared" si="2359"/>
        <v>H</v>
      </c>
      <c r="DV1478" s="77" t="str">
        <f t="shared" si="2359"/>
        <v>H</v>
      </c>
      <c r="DW1478" s="77" t="str">
        <f t="shared" si="2359"/>
        <v>H</v>
      </c>
      <c r="DX1478" s="77" t="str">
        <f t="shared" si="2359"/>
        <v>A</v>
      </c>
      <c r="DY1478" s="92" t="str">
        <f t="shared" si="2359"/>
        <v>H</v>
      </c>
      <c r="DZ1478" s="56" t="str">
        <f t="shared" si="2359"/>
        <v/>
      </c>
      <c r="EA1478" s="56" t="str">
        <f t="shared" si="2359"/>
        <v/>
      </c>
      <c r="EB1478" s="56" t="str">
        <f t="shared" si="2359"/>
        <v/>
      </c>
      <c r="EC1478" s="56"/>
      <c r="ED1478" s="56"/>
      <c r="EE1478" s="56"/>
      <c r="EF1478" s="56"/>
      <c r="EG1478" s="56"/>
      <c r="EI1478" s="53" t="str">
        <f t="shared" si="2360"/>
        <v>Burgess Hill Town</v>
      </c>
      <c r="EJ1478" s="79">
        <f t="shared" ref="EJ1478:EJ1492" si="2374">SUM(EQ1478:ES1478)</f>
        <v>30</v>
      </c>
      <c r="EK1478" s="80">
        <f t="shared" ref="EK1478:EK1492" si="2375">COUNTIF($DJ1478:$EG1478,"H")</f>
        <v>14</v>
      </c>
      <c r="EL1478" s="80">
        <f t="shared" ref="EL1478:EL1492" si="2376">COUNTIF($DJ1478:$EG1478,"D")</f>
        <v>0</v>
      </c>
      <c r="EM1478" s="80">
        <f t="shared" ref="EM1478:EM1492" si="2377">COUNTIF($DJ1478:$EG1478,"A")</f>
        <v>1</v>
      </c>
      <c r="EN1478" s="80">
        <f>COUNTIF(DK$1477:DK$1492,"A")</f>
        <v>9</v>
      </c>
      <c r="EO1478" s="80">
        <f>COUNTIF(DK$1477:DK$1492,"D")</f>
        <v>2</v>
      </c>
      <c r="EP1478" s="80">
        <f>COUNTIF(DK$1477:DK$1492,"H")</f>
        <v>4</v>
      </c>
      <c r="EQ1478" s="79">
        <f t="shared" ref="EQ1478:EQ1492" si="2378">EK1478+EN1478</f>
        <v>23</v>
      </c>
      <c r="ER1478" s="79">
        <f t="shared" si="2361"/>
        <v>2</v>
      </c>
      <c r="ES1478" s="79">
        <f t="shared" si="2361"/>
        <v>5</v>
      </c>
      <c r="ET1478" s="81">
        <f>SUM($BL1478:$CI1478)+SUM(CL$1477:CL$1492)</f>
        <v>66</v>
      </c>
      <c r="EU1478" s="81">
        <f>SUM($CK1478:$DH1478)+SUM(BM$1477:BM$1492)</f>
        <v>31</v>
      </c>
      <c r="EV1478" s="79">
        <f t="shared" ref="EV1478:EV1492" si="2379">(EQ1478*3)+ER1478</f>
        <v>71</v>
      </c>
      <c r="EW1478" s="81">
        <f t="shared" ref="EW1478:EW1492" si="2380">ET1478-EU1478</f>
        <v>35</v>
      </c>
      <c r="EX1478" s="78"/>
      <c r="EY1478" s="80">
        <f t="shared" si="2362"/>
        <v>30</v>
      </c>
      <c r="EZ1478" s="80">
        <f t="shared" si="2363"/>
        <v>23</v>
      </c>
      <c r="FA1478" s="80">
        <f t="shared" si="2364"/>
        <v>2</v>
      </c>
      <c r="FB1478" s="80">
        <f t="shared" si="2365"/>
        <v>5</v>
      </c>
      <c r="FC1478" s="80">
        <f t="shared" si="2366"/>
        <v>66</v>
      </c>
      <c r="FD1478" s="80">
        <f t="shared" si="2367"/>
        <v>31</v>
      </c>
      <c r="FE1478" s="80">
        <f t="shared" si="2368"/>
        <v>71</v>
      </c>
      <c r="FF1478" s="80">
        <f t="shared" si="2369"/>
        <v>35</v>
      </c>
      <c r="FH1478" s="54">
        <f t="shared" ref="FH1478:FH1492" si="2381">IF(EJ1478=EY1478,0,1)</f>
        <v>0</v>
      </c>
      <c r="FI1478" s="54">
        <f t="shared" ref="FI1478:FI1492" si="2382">IF(EQ1478=EZ1478,0,1)</f>
        <v>0</v>
      </c>
      <c r="FJ1478" s="54">
        <f t="shared" si="2370"/>
        <v>0</v>
      </c>
      <c r="FK1478" s="54">
        <f t="shared" si="2370"/>
        <v>0</v>
      </c>
      <c r="FL1478" s="54">
        <f t="shared" si="2370"/>
        <v>0</v>
      </c>
      <c r="FM1478" s="54">
        <f t="shared" si="2370"/>
        <v>0</v>
      </c>
      <c r="FN1478" s="54">
        <f t="shared" si="2370"/>
        <v>0</v>
      </c>
      <c r="FO1478" s="54">
        <f t="shared" si="2370"/>
        <v>0</v>
      </c>
      <c r="FQ1478" s="54" t="str">
        <f t="shared" si="2295"/>
        <v/>
      </c>
      <c r="FR1478" s="54" t="str">
        <f t="shared" si="2296"/>
        <v/>
      </c>
      <c r="FS1478" s="54" t="str">
        <f t="shared" si="2325"/>
        <v/>
      </c>
      <c r="FT1478" s="54" t="str">
        <f t="shared" si="2325"/>
        <v/>
      </c>
      <c r="FU1478" s="54" t="str">
        <f t="shared" si="2325"/>
        <v/>
      </c>
      <c r="FV1478" s="54" t="str">
        <f t="shared" si="2325"/>
        <v/>
      </c>
      <c r="FW1478" s="54" t="str">
        <f t="shared" si="2325"/>
        <v/>
      </c>
      <c r="FX1478" s="54" t="str">
        <f t="shared" si="2325"/>
        <v/>
      </c>
      <c r="FY1478" s="54" t="s">
        <v>1810</v>
      </c>
      <c r="FZ1478" s="58"/>
      <c r="GA1478" s="59"/>
      <c r="GB1478" s="60"/>
      <c r="GC1478" s="58"/>
      <c r="GD1478" s="59"/>
      <c r="GE1478" s="61"/>
      <c r="GF1478" s="58"/>
      <c r="GG1478" s="61"/>
      <c r="GH1478" s="61"/>
    </row>
    <row r="1479" spans="1:190" s="54" customFormat="1" ht="12" x14ac:dyDescent="0.25">
      <c r="A1479" s="54">
        <v>3</v>
      </c>
      <c r="B1479" s="54" t="s">
        <v>897</v>
      </c>
      <c r="C1479" s="56">
        <v>30</v>
      </c>
      <c r="D1479" s="56">
        <v>22</v>
      </c>
      <c r="E1479" s="56">
        <v>3</v>
      </c>
      <c r="F1479" s="56">
        <v>5</v>
      </c>
      <c r="G1479" s="56">
        <v>86</v>
      </c>
      <c r="H1479" s="56">
        <v>26</v>
      </c>
      <c r="I1479" s="57">
        <v>69</v>
      </c>
      <c r="J1479" s="56">
        <f t="shared" si="2356"/>
        <v>60</v>
      </c>
      <c r="L1479" s="82" t="s">
        <v>1777</v>
      </c>
      <c r="M1479" s="253" t="s">
        <v>148</v>
      </c>
      <c r="N1479" s="59" t="s">
        <v>103</v>
      </c>
      <c r="O1479" s="83"/>
      <c r="P1479" s="59" t="s">
        <v>99</v>
      </c>
      <c r="Q1479" s="59" t="s">
        <v>99</v>
      </c>
      <c r="R1479" s="59" t="s">
        <v>74</v>
      </c>
      <c r="S1479" s="59" t="s">
        <v>177</v>
      </c>
      <c r="T1479" s="59" t="s">
        <v>58</v>
      </c>
      <c r="U1479" s="59" t="s">
        <v>89</v>
      </c>
      <c r="V1479" s="59" t="s">
        <v>99</v>
      </c>
      <c r="W1479" s="59" t="s">
        <v>103</v>
      </c>
      <c r="X1479" s="59" t="s">
        <v>148</v>
      </c>
      <c r="Y1479" s="59" t="s">
        <v>148</v>
      </c>
      <c r="Z1479" s="59" t="s">
        <v>175</v>
      </c>
      <c r="AA1479" s="59" t="s">
        <v>62</v>
      </c>
      <c r="AB1479" s="85" t="s">
        <v>200</v>
      </c>
      <c r="AL1479" s="82" t="s">
        <v>1777</v>
      </c>
      <c r="AM1479" s="253" t="s">
        <v>384</v>
      </c>
      <c r="AN1479" s="59" t="s">
        <v>181</v>
      </c>
      <c r="AO1479" s="83"/>
      <c r="AP1479" s="59" t="s">
        <v>366</v>
      </c>
      <c r="AQ1479" s="59" t="s">
        <v>197</v>
      </c>
      <c r="AR1479" s="59" t="s">
        <v>157</v>
      </c>
      <c r="AS1479" s="59" t="s">
        <v>156</v>
      </c>
      <c r="AT1479" s="59" t="s">
        <v>190</v>
      </c>
      <c r="AU1479" s="59" t="s">
        <v>180</v>
      </c>
      <c r="AV1479" s="59" t="s">
        <v>196</v>
      </c>
      <c r="AW1479" s="59" t="s">
        <v>159</v>
      </c>
      <c r="AX1479" s="59" t="s">
        <v>413</v>
      </c>
      <c r="AY1479" s="59" t="s">
        <v>198</v>
      </c>
      <c r="AZ1479" s="59" t="s">
        <v>482</v>
      </c>
      <c r="BA1479" s="59" t="s">
        <v>188</v>
      </c>
      <c r="BB1479" s="85" t="s">
        <v>208</v>
      </c>
      <c r="BL1479" s="90">
        <f t="shared" si="2371"/>
        <v>0</v>
      </c>
      <c r="BM1479" s="77">
        <f t="shared" si="2371"/>
        <v>1</v>
      </c>
      <c r="BN1479" s="91"/>
      <c r="BO1479" s="77">
        <f t="shared" si="2357"/>
        <v>1</v>
      </c>
      <c r="BP1479" s="77">
        <f t="shared" si="2357"/>
        <v>1</v>
      </c>
      <c r="BQ1479" s="77">
        <f t="shared" si="2357"/>
        <v>1</v>
      </c>
      <c r="BR1479" s="77">
        <f t="shared" si="2357"/>
        <v>2</v>
      </c>
      <c r="BS1479" s="77">
        <f t="shared" si="2357"/>
        <v>5</v>
      </c>
      <c r="BT1479" s="77">
        <f t="shared" si="2357"/>
        <v>3</v>
      </c>
      <c r="BU1479" s="77">
        <f t="shared" si="2357"/>
        <v>1</v>
      </c>
      <c r="BV1479" s="77">
        <f t="shared" si="2357"/>
        <v>1</v>
      </c>
      <c r="BW1479" s="77">
        <f t="shared" si="2357"/>
        <v>0</v>
      </c>
      <c r="BX1479" s="77">
        <f t="shared" si="2357"/>
        <v>0</v>
      </c>
      <c r="BY1479" s="77">
        <f t="shared" si="2357"/>
        <v>2</v>
      </c>
      <c r="BZ1479" s="77">
        <f t="shared" si="2357"/>
        <v>1</v>
      </c>
      <c r="CA1479" s="92">
        <f t="shared" si="2357"/>
        <v>2</v>
      </c>
      <c r="CB1479" s="77" t="str">
        <f t="shared" si="2357"/>
        <v/>
      </c>
      <c r="CC1479" s="77" t="str">
        <f t="shared" si="2357"/>
        <v/>
      </c>
      <c r="CD1479" s="77" t="str">
        <f t="shared" si="2357"/>
        <v/>
      </c>
      <c r="CE1479" s="77"/>
      <c r="CF1479" s="77"/>
      <c r="CG1479" s="77"/>
      <c r="CH1479" s="77"/>
      <c r="CI1479" s="77"/>
      <c r="CJ1479" s="78"/>
      <c r="CK1479" s="90">
        <f t="shared" si="2372"/>
        <v>1</v>
      </c>
      <c r="CL1479" s="77">
        <f t="shared" si="2372"/>
        <v>3</v>
      </c>
      <c r="CM1479" s="91"/>
      <c r="CN1479" s="77">
        <f t="shared" si="2358"/>
        <v>0</v>
      </c>
      <c r="CO1479" s="77">
        <f t="shared" si="2358"/>
        <v>0</v>
      </c>
      <c r="CP1479" s="77">
        <f t="shared" si="2358"/>
        <v>2</v>
      </c>
      <c r="CQ1479" s="77">
        <f t="shared" si="2358"/>
        <v>0</v>
      </c>
      <c r="CR1479" s="77">
        <f t="shared" si="2358"/>
        <v>1</v>
      </c>
      <c r="CS1479" s="77">
        <f t="shared" si="2358"/>
        <v>0</v>
      </c>
      <c r="CT1479" s="77">
        <f t="shared" si="2358"/>
        <v>0</v>
      </c>
      <c r="CU1479" s="77">
        <f t="shared" si="2358"/>
        <v>3</v>
      </c>
      <c r="CV1479" s="77">
        <f t="shared" si="2358"/>
        <v>1</v>
      </c>
      <c r="CW1479" s="77">
        <f t="shared" si="2358"/>
        <v>1</v>
      </c>
      <c r="CX1479" s="77">
        <f t="shared" si="2358"/>
        <v>5</v>
      </c>
      <c r="CY1479" s="77">
        <f t="shared" si="2358"/>
        <v>1</v>
      </c>
      <c r="CZ1479" s="92">
        <f t="shared" si="2358"/>
        <v>2</v>
      </c>
      <c r="DA1479" s="77" t="str">
        <f t="shared" si="2358"/>
        <v/>
      </c>
      <c r="DB1479" s="77" t="str">
        <f t="shared" si="2358"/>
        <v/>
      </c>
      <c r="DC1479" s="77" t="str">
        <f t="shared" si="2358"/>
        <v/>
      </c>
      <c r="DD1479" s="77"/>
      <c r="DE1479" s="77"/>
      <c r="DF1479" s="77"/>
      <c r="DG1479" s="77"/>
      <c r="DH1479" s="77"/>
      <c r="DJ1479" s="90" t="str">
        <f t="shared" si="2373"/>
        <v>A</v>
      </c>
      <c r="DK1479" s="77" t="str">
        <f t="shared" si="2373"/>
        <v>A</v>
      </c>
      <c r="DL1479" s="91"/>
      <c r="DM1479" s="77" t="str">
        <f t="shared" si="2359"/>
        <v>H</v>
      </c>
      <c r="DN1479" s="77" t="str">
        <f t="shared" si="2359"/>
        <v>H</v>
      </c>
      <c r="DO1479" s="77" t="str">
        <f t="shared" si="2359"/>
        <v>A</v>
      </c>
      <c r="DP1479" s="77" t="str">
        <f t="shared" si="2359"/>
        <v>H</v>
      </c>
      <c r="DQ1479" s="77" t="str">
        <f t="shared" si="2359"/>
        <v>H</v>
      </c>
      <c r="DR1479" s="77" t="str">
        <f t="shared" si="2359"/>
        <v>H</v>
      </c>
      <c r="DS1479" s="77" t="str">
        <f t="shared" si="2359"/>
        <v>H</v>
      </c>
      <c r="DT1479" s="77" t="str">
        <f t="shared" si="2359"/>
        <v>A</v>
      </c>
      <c r="DU1479" s="77" t="str">
        <f t="shared" si="2359"/>
        <v>A</v>
      </c>
      <c r="DV1479" s="77" t="str">
        <f t="shared" si="2359"/>
        <v>A</v>
      </c>
      <c r="DW1479" s="77" t="str">
        <f t="shared" si="2359"/>
        <v>A</v>
      </c>
      <c r="DX1479" s="77" t="str">
        <f t="shared" si="2359"/>
        <v>D</v>
      </c>
      <c r="DY1479" s="92" t="str">
        <f t="shared" si="2359"/>
        <v>D</v>
      </c>
      <c r="DZ1479" s="56" t="str">
        <f t="shared" si="2359"/>
        <v/>
      </c>
      <c r="EA1479" s="56" t="str">
        <f t="shared" si="2359"/>
        <v/>
      </c>
      <c r="EB1479" s="56" t="str">
        <f t="shared" si="2359"/>
        <v/>
      </c>
      <c r="EC1479" s="56"/>
      <c r="ED1479" s="56"/>
      <c r="EE1479" s="56"/>
      <c r="EF1479" s="56"/>
      <c r="EG1479" s="56"/>
      <c r="EI1479" s="53" t="str">
        <f t="shared" si="2360"/>
        <v>Camberley Town</v>
      </c>
      <c r="EJ1479" s="79">
        <f t="shared" si="2374"/>
        <v>30</v>
      </c>
      <c r="EK1479" s="80">
        <f t="shared" si="2375"/>
        <v>6</v>
      </c>
      <c r="EL1479" s="80">
        <f t="shared" si="2376"/>
        <v>2</v>
      </c>
      <c r="EM1479" s="80">
        <f t="shared" si="2377"/>
        <v>7</v>
      </c>
      <c r="EN1479" s="80">
        <f>COUNTIF(DL$1477:DL$1492,"A")</f>
        <v>4</v>
      </c>
      <c r="EO1479" s="80">
        <f>COUNTIF(DL$1477:DL$1492,"D")</f>
        <v>4</v>
      </c>
      <c r="EP1479" s="80">
        <f>COUNTIF(DL$1477:DL$1492,"H")</f>
        <v>7</v>
      </c>
      <c r="EQ1479" s="79">
        <f t="shared" si="2378"/>
        <v>10</v>
      </c>
      <c r="ER1479" s="79">
        <f t="shared" si="2361"/>
        <v>6</v>
      </c>
      <c r="ES1479" s="79">
        <f t="shared" si="2361"/>
        <v>14</v>
      </c>
      <c r="ET1479" s="81">
        <f>SUM($BL1479:$CI1479)+SUM(CM$1477:CM$1492)</f>
        <v>39</v>
      </c>
      <c r="EU1479" s="81">
        <f>SUM($CK1479:$DH1479)+SUM(BN$1477:BN$1492)</f>
        <v>49</v>
      </c>
      <c r="EV1479" s="79">
        <f t="shared" si="2379"/>
        <v>36</v>
      </c>
      <c r="EW1479" s="81">
        <f t="shared" si="2380"/>
        <v>-10</v>
      </c>
      <c r="EX1479" s="78"/>
      <c r="EY1479" s="80">
        <f t="shared" si="2362"/>
        <v>30</v>
      </c>
      <c r="EZ1479" s="80">
        <f t="shared" si="2363"/>
        <v>10</v>
      </c>
      <c r="FA1479" s="80">
        <f t="shared" si="2364"/>
        <v>6</v>
      </c>
      <c r="FB1479" s="80">
        <f t="shared" si="2365"/>
        <v>14</v>
      </c>
      <c r="FC1479" s="80">
        <f t="shared" si="2366"/>
        <v>39</v>
      </c>
      <c r="FD1479" s="80">
        <f t="shared" si="2367"/>
        <v>49</v>
      </c>
      <c r="FE1479" s="80">
        <f t="shared" si="2368"/>
        <v>36</v>
      </c>
      <c r="FF1479" s="80">
        <f t="shared" si="2369"/>
        <v>-10</v>
      </c>
      <c r="FH1479" s="54">
        <f t="shared" si="2381"/>
        <v>0</v>
      </c>
      <c r="FI1479" s="54">
        <f t="shared" si="2382"/>
        <v>0</v>
      </c>
      <c r="FJ1479" s="54">
        <f t="shared" si="2370"/>
        <v>0</v>
      </c>
      <c r="FK1479" s="54">
        <f t="shared" si="2370"/>
        <v>0</v>
      </c>
      <c r="FL1479" s="54">
        <f t="shared" si="2370"/>
        <v>0</v>
      </c>
      <c r="FM1479" s="54">
        <f t="shared" si="2370"/>
        <v>0</v>
      </c>
      <c r="FN1479" s="54">
        <f t="shared" si="2370"/>
        <v>0</v>
      </c>
      <c r="FO1479" s="54">
        <f t="shared" si="2370"/>
        <v>0</v>
      </c>
      <c r="FQ1479" s="54" t="str">
        <f t="shared" si="2295"/>
        <v/>
      </c>
      <c r="FR1479" s="54" t="str">
        <f t="shared" si="2296"/>
        <v/>
      </c>
      <c r="FS1479" s="54" t="str">
        <f t="shared" si="2325"/>
        <v/>
      </c>
      <c r="FT1479" s="54" t="str">
        <f t="shared" si="2325"/>
        <v/>
      </c>
      <c r="FU1479" s="54" t="str">
        <f t="shared" si="2325"/>
        <v/>
      </c>
      <c r="FV1479" s="54" t="str">
        <f t="shared" si="2325"/>
        <v/>
      </c>
      <c r="FW1479" s="54" t="str">
        <f t="shared" si="2325"/>
        <v/>
      </c>
      <c r="FX1479" s="54" t="str">
        <f t="shared" si="2325"/>
        <v/>
      </c>
      <c r="FY1479" s="54" t="s">
        <v>2022</v>
      </c>
      <c r="FZ1479" s="58"/>
      <c r="GA1479" s="59"/>
      <c r="GB1479" s="60"/>
      <c r="GC1479" s="58"/>
      <c r="GD1479" s="59"/>
      <c r="GE1479" s="61"/>
      <c r="GF1479" s="58"/>
      <c r="GG1479" s="61"/>
      <c r="GH1479" s="61"/>
    </row>
    <row r="1480" spans="1:190" s="54" customFormat="1" ht="12" x14ac:dyDescent="0.25">
      <c r="A1480" s="54">
        <v>4</v>
      </c>
      <c r="B1480" s="54" t="s">
        <v>1950</v>
      </c>
      <c r="C1480" s="56">
        <v>30</v>
      </c>
      <c r="D1480" s="56">
        <v>17</v>
      </c>
      <c r="E1480" s="56">
        <v>7</v>
      </c>
      <c r="F1480" s="56">
        <v>6</v>
      </c>
      <c r="G1480" s="56">
        <v>73</v>
      </c>
      <c r="H1480" s="56">
        <v>29</v>
      </c>
      <c r="I1480" s="57">
        <v>58</v>
      </c>
      <c r="J1480" s="56">
        <f t="shared" si="2356"/>
        <v>44</v>
      </c>
      <c r="L1480" s="82" t="s">
        <v>1924</v>
      </c>
      <c r="M1480" s="253" t="s">
        <v>98</v>
      </c>
      <c r="N1480" s="59" t="s">
        <v>86</v>
      </c>
      <c r="O1480" s="59" t="s">
        <v>62</v>
      </c>
      <c r="P1480" s="83"/>
      <c r="Q1480" s="59" t="s">
        <v>77</v>
      </c>
      <c r="R1480" s="59" t="s">
        <v>200</v>
      </c>
      <c r="S1480" s="59" t="s">
        <v>86</v>
      </c>
      <c r="T1480" s="59" t="s">
        <v>74</v>
      </c>
      <c r="U1480" s="59" t="s">
        <v>99</v>
      </c>
      <c r="V1480" s="59" t="s">
        <v>124</v>
      </c>
      <c r="W1480" s="59" t="s">
        <v>177</v>
      </c>
      <c r="X1480" s="59" t="s">
        <v>150</v>
      </c>
      <c r="Y1480" s="59" t="s">
        <v>177</v>
      </c>
      <c r="Z1480" s="59" t="s">
        <v>101</v>
      </c>
      <c r="AA1480" s="59" t="s">
        <v>150</v>
      </c>
      <c r="AB1480" s="85" t="s">
        <v>103</v>
      </c>
      <c r="AL1480" s="82" t="s">
        <v>1924</v>
      </c>
      <c r="AM1480" s="253" t="s">
        <v>373</v>
      </c>
      <c r="AN1480" s="59" t="s">
        <v>202</v>
      </c>
      <c r="AO1480" s="59" t="s">
        <v>192</v>
      </c>
      <c r="AP1480" s="83"/>
      <c r="AQ1480" s="59" t="s">
        <v>782</v>
      </c>
      <c r="AR1480" s="59" t="s">
        <v>166</v>
      </c>
      <c r="AS1480" s="59" t="s">
        <v>197</v>
      </c>
      <c r="AT1480" s="59" t="s">
        <v>370</v>
      </c>
      <c r="AU1480" s="59" t="s">
        <v>170</v>
      </c>
      <c r="AV1480" s="59" t="s">
        <v>191</v>
      </c>
      <c r="AW1480" s="59" t="s">
        <v>1192</v>
      </c>
      <c r="AX1480" s="59" t="s">
        <v>780</v>
      </c>
      <c r="AY1480" s="59" t="s">
        <v>386</v>
      </c>
      <c r="AZ1480" s="59" t="s">
        <v>190</v>
      </c>
      <c r="BA1480" s="59" t="s">
        <v>182</v>
      </c>
      <c r="BB1480" s="85" t="s">
        <v>195</v>
      </c>
      <c r="BL1480" s="90">
        <f t="shared" si="2371"/>
        <v>0</v>
      </c>
      <c r="BM1480" s="77">
        <f t="shared" si="2371"/>
        <v>0</v>
      </c>
      <c r="BN1480" s="77">
        <f t="shared" si="2371"/>
        <v>1</v>
      </c>
      <c r="BO1480" s="91"/>
      <c r="BP1480" s="77">
        <f t="shared" si="2357"/>
        <v>2</v>
      </c>
      <c r="BQ1480" s="77">
        <f t="shared" si="2357"/>
        <v>2</v>
      </c>
      <c r="BR1480" s="77">
        <f t="shared" si="2357"/>
        <v>0</v>
      </c>
      <c r="BS1480" s="77">
        <f t="shared" si="2357"/>
        <v>1</v>
      </c>
      <c r="BT1480" s="77">
        <f t="shared" si="2357"/>
        <v>1</v>
      </c>
      <c r="BU1480" s="77">
        <f t="shared" si="2357"/>
        <v>0</v>
      </c>
      <c r="BV1480" s="77">
        <f t="shared" si="2357"/>
        <v>2</v>
      </c>
      <c r="BW1480" s="77">
        <f t="shared" si="2357"/>
        <v>3</v>
      </c>
      <c r="BX1480" s="77">
        <f t="shared" si="2357"/>
        <v>2</v>
      </c>
      <c r="BY1480" s="77">
        <f t="shared" si="2357"/>
        <v>3</v>
      </c>
      <c r="BZ1480" s="77">
        <f t="shared" si="2357"/>
        <v>3</v>
      </c>
      <c r="CA1480" s="92">
        <f t="shared" si="2357"/>
        <v>1</v>
      </c>
      <c r="CB1480" s="77" t="str">
        <f t="shared" si="2357"/>
        <v/>
      </c>
      <c r="CC1480" s="77" t="str">
        <f t="shared" si="2357"/>
        <v/>
      </c>
      <c r="CD1480" s="77" t="str">
        <f t="shared" si="2357"/>
        <v/>
      </c>
      <c r="CE1480" s="77"/>
      <c r="CF1480" s="77"/>
      <c r="CG1480" s="77"/>
      <c r="CH1480" s="77"/>
      <c r="CI1480" s="77"/>
      <c r="CJ1480" s="78"/>
      <c r="CK1480" s="90">
        <f t="shared" si="2372"/>
        <v>5</v>
      </c>
      <c r="CL1480" s="77">
        <f t="shared" si="2372"/>
        <v>3</v>
      </c>
      <c r="CM1480" s="77">
        <f t="shared" si="2372"/>
        <v>1</v>
      </c>
      <c r="CN1480" s="91"/>
      <c r="CO1480" s="77">
        <f t="shared" si="2358"/>
        <v>1</v>
      </c>
      <c r="CP1480" s="77">
        <f t="shared" si="2358"/>
        <v>2</v>
      </c>
      <c r="CQ1480" s="77">
        <f t="shared" si="2358"/>
        <v>3</v>
      </c>
      <c r="CR1480" s="77">
        <f t="shared" si="2358"/>
        <v>2</v>
      </c>
      <c r="CS1480" s="77">
        <f t="shared" si="2358"/>
        <v>0</v>
      </c>
      <c r="CT1480" s="77">
        <f t="shared" si="2358"/>
        <v>0</v>
      </c>
      <c r="CU1480" s="77">
        <f t="shared" si="2358"/>
        <v>0</v>
      </c>
      <c r="CV1480" s="77">
        <f t="shared" si="2358"/>
        <v>1</v>
      </c>
      <c r="CW1480" s="77">
        <f t="shared" si="2358"/>
        <v>0</v>
      </c>
      <c r="CX1480" s="77">
        <f t="shared" si="2358"/>
        <v>2</v>
      </c>
      <c r="CY1480" s="77">
        <f t="shared" si="2358"/>
        <v>1</v>
      </c>
      <c r="CZ1480" s="92">
        <f t="shared" si="2358"/>
        <v>3</v>
      </c>
      <c r="DA1480" s="77" t="str">
        <f t="shared" si="2358"/>
        <v/>
      </c>
      <c r="DB1480" s="77" t="str">
        <f t="shared" si="2358"/>
        <v/>
      </c>
      <c r="DC1480" s="77" t="str">
        <f t="shared" si="2358"/>
        <v/>
      </c>
      <c r="DD1480" s="77"/>
      <c r="DE1480" s="77"/>
      <c r="DF1480" s="77"/>
      <c r="DG1480" s="77"/>
      <c r="DH1480" s="77"/>
      <c r="DJ1480" s="90" t="str">
        <f t="shared" si="2373"/>
        <v>A</v>
      </c>
      <c r="DK1480" s="77" t="str">
        <f t="shared" si="2373"/>
        <v>A</v>
      </c>
      <c r="DL1480" s="77" t="str">
        <f t="shared" si="2373"/>
        <v>D</v>
      </c>
      <c r="DM1480" s="91"/>
      <c r="DN1480" s="77" t="str">
        <f t="shared" si="2359"/>
        <v>H</v>
      </c>
      <c r="DO1480" s="77" t="str">
        <f t="shared" si="2359"/>
        <v>D</v>
      </c>
      <c r="DP1480" s="77" t="str">
        <f t="shared" si="2359"/>
        <v>A</v>
      </c>
      <c r="DQ1480" s="77" t="str">
        <f t="shared" si="2359"/>
        <v>A</v>
      </c>
      <c r="DR1480" s="77" t="str">
        <f t="shared" si="2359"/>
        <v>H</v>
      </c>
      <c r="DS1480" s="77" t="str">
        <f t="shared" si="2359"/>
        <v>D</v>
      </c>
      <c r="DT1480" s="77" t="str">
        <f t="shared" si="2359"/>
        <v>H</v>
      </c>
      <c r="DU1480" s="77" t="str">
        <f t="shared" si="2359"/>
        <v>H</v>
      </c>
      <c r="DV1480" s="77" t="str">
        <f t="shared" si="2359"/>
        <v>H</v>
      </c>
      <c r="DW1480" s="77" t="str">
        <f t="shared" si="2359"/>
        <v>H</v>
      </c>
      <c r="DX1480" s="77" t="str">
        <f t="shared" si="2359"/>
        <v>H</v>
      </c>
      <c r="DY1480" s="92" t="str">
        <f t="shared" si="2359"/>
        <v>A</v>
      </c>
      <c r="DZ1480" s="56" t="str">
        <f t="shared" si="2359"/>
        <v/>
      </c>
      <c r="EA1480" s="56" t="str">
        <f t="shared" si="2359"/>
        <v/>
      </c>
      <c r="EB1480" s="56" t="str">
        <f t="shared" si="2359"/>
        <v/>
      </c>
      <c r="EC1480" s="56"/>
      <c r="ED1480" s="56"/>
      <c r="EE1480" s="56"/>
      <c r="EF1480" s="56"/>
      <c r="EG1480" s="56"/>
      <c r="EI1480" s="53" t="str">
        <f t="shared" si="2360"/>
        <v>Chipstead</v>
      </c>
      <c r="EJ1480" s="79">
        <f t="shared" si="2374"/>
        <v>30</v>
      </c>
      <c r="EK1480" s="80">
        <f t="shared" si="2375"/>
        <v>7</v>
      </c>
      <c r="EL1480" s="80">
        <f t="shared" si="2376"/>
        <v>3</v>
      </c>
      <c r="EM1480" s="80">
        <f t="shared" si="2377"/>
        <v>5</v>
      </c>
      <c r="EN1480" s="80">
        <f>COUNTIF(DM$1477:DM$1492,"A")</f>
        <v>5</v>
      </c>
      <c r="EO1480" s="80">
        <f>COUNTIF(DM$1477:DM$1492,"D")</f>
        <v>1</v>
      </c>
      <c r="EP1480" s="80">
        <f>COUNTIF(DM$1477:DM$1492,"H")</f>
        <v>9</v>
      </c>
      <c r="EQ1480" s="79">
        <f t="shared" si="2378"/>
        <v>12</v>
      </c>
      <c r="ER1480" s="79">
        <f t="shared" si="2361"/>
        <v>4</v>
      </c>
      <c r="ES1480" s="79">
        <f t="shared" si="2361"/>
        <v>14</v>
      </c>
      <c r="ET1480" s="81">
        <f>SUM($BL1480:$CI1480)+SUM(CN$1477:CN$1492)</f>
        <v>35</v>
      </c>
      <c r="EU1480" s="81">
        <f>SUM($CK1480:$DH1480)+SUM(BO$1477:BO$1492)</f>
        <v>48</v>
      </c>
      <c r="EV1480" s="79">
        <f t="shared" si="2379"/>
        <v>40</v>
      </c>
      <c r="EW1480" s="81">
        <f t="shared" si="2380"/>
        <v>-13</v>
      </c>
      <c r="EX1480" s="78"/>
      <c r="EY1480" s="80">
        <f t="shared" si="2362"/>
        <v>30</v>
      </c>
      <c r="EZ1480" s="80">
        <f t="shared" si="2363"/>
        <v>12</v>
      </c>
      <c r="FA1480" s="80">
        <f t="shared" si="2364"/>
        <v>4</v>
      </c>
      <c r="FB1480" s="80">
        <f t="shared" si="2365"/>
        <v>14</v>
      </c>
      <c r="FC1480" s="80">
        <f t="shared" si="2366"/>
        <v>35</v>
      </c>
      <c r="FD1480" s="80">
        <f t="shared" si="2367"/>
        <v>48</v>
      </c>
      <c r="FE1480" s="80">
        <f t="shared" si="2368"/>
        <v>40</v>
      </c>
      <c r="FF1480" s="80">
        <f t="shared" si="2369"/>
        <v>-13</v>
      </c>
      <c r="FH1480" s="54">
        <f t="shared" si="2381"/>
        <v>0</v>
      </c>
      <c r="FI1480" s="54">
        <f t="shared" si="2382"/>
        <v>0</v>
      </c>
      <c r="FJ1480" s="54">
        <f t="shared" si="2370"/>
        <v>0</v>
      </c>
      <c r="FK1480" s="54">
        <f t="shared" si="2370"/>
        <v>0</v>
      </c>
      <c r="FL1480" s="54">
        <f t="shared" si="2370"/>
        <v>0</v>
      </c>
      <c r="FM1480" s="54">
        <f t="shared" si="2370"/>
        <v>0</v>
      </c>
      <c r="FN1480" s="54">
        <f t="shared" si="2370"/>
        <v>0</v>
      </c>
      <c r="FO1480" s="54">
        <f t="shared" si="2370"/>
        <v>0</v>
      </c>
      <c r="FQ1480" s="54" t="str">
        <f t="shared" si="2295"/>
        <v/>
      </c>
      <c r="FR1480" s="54" t="str">
        <f t="shared" si="2296"/>
        <v/>
      </c>
      <c r="FS1480" s="54" t="str">
        <f t="shared" si="2325"/>
        <v/>
      </c>
      <c r="FT1480" s="54" t="str">
        <f t="shared" si="2325"/>
        <v/>
      </c>
      <c r="FU1480" s="54" t="str">
        <f t="shared" si="2325"/>
        <v/>
      </c>
      <c r="FV1480" s="54" t="str">
        <f t="shared" si="2325"/>
        <v/>
      </c>
      <c r="FW1480" s="54" t="str">
        <f t="shared" si="2325"/>
        <v/>
      </c>
      <c r="FX1480" s="54" t="str">
        <f t="shared" si="2325"/>
        <v/>
      </c>
      <c r="FZ1480" s="58"/>
      <c r="GA1480" s="59"/>
      <c r="GB1480" s="60"/>
      <c r="GC1480" s="58"/>
      <c r="GD1480" s="59"/>
      <c r="GE1480" s="61"/>
      <c r="GF1480" s="58"/>
      <c r="GG1480" s="61"/>
      <c r="GH1480" s="61"/>
    </row>
    <row r="1481" spans="1:190" s="54" customFormat="1" ht="12" x14ac:dyDescent="0.25">
      <c r="A1481" s="54">
        <v>5</v>
      </c>
      <c r="B1481" s="54" t="s">
        <v>1767</v>
      </c>
      <c r="C1481" s="56">
        <v>30</v>
      </c>
      <c r="D1481" s="56">
        <v>14</v>
      </c>
      <c r="E1481" s="56">
        <v>4</v>
      </c>
      <c r="F1481" s="56">
        <v>12</v>
      </c>
      <c r="G1481" s="56">
        <v>55</v>
      </c>
      <c r="H1481" s="56">
        <v>53</v>
      </c>
      <c r="I1481" s="57">
        <v>46</v>
      </c>
      <c r="J1481" s="56">
        <f t="shared" si="2356"/>
        <v>2</v>
      </c>
      <c r="L1481" s="82" t="s">
        <v>2023</v>
      </c>
      <c r="M1481" s="253" t="s">
        <v>98</v>
      </c>
      <c r="N1481" s="59" t="s">
        <v>176</v>
      </c>
      <c r="O1481" s="59" t="s">
        <v>62</v>
      </c>
      <c r="P1481" s="59" t="s">
        <v>124</v>
      </c>
      <c r="Q1481" s="83"/>
      <c r="R1481" s="59" t="s">
        <v>74</v>
      </c>
      <c r="S1481" s="59" t="s">
        <v>148</v>
      </c>
      <c r="T1481" s="59" t="s">
        <v>206</v>
      </c>
      <c r="U1481" s="59" t="s">
        <v>101</v>
      </c>
      <c r="V1481" s="59" t="s">
        <v>102</v>
      </c>
      <c r="W1481" s="59" t="s">
        <v>86</v>
      </c>
      <c r="X1481" s="59" t="s">
        <v>99</v>
      </c>
      <c r="Y1481" s="59" t="s">
        <v>74</v>
      </c>
      <c r="Z1481" s="59" t="s">
        <v>149</v>
      </c>
      <c r="AA1481" s="59" t="s">
        <v>98</v>
      </c>
      <c r="AB1481" s="85" t="s">
        <v>206</v>
      </c>
      <c r="AL1481" s="82" t="s">
        <v>2023</v>
      </c>
      <c r="AM1481" s="253" t="s">
        <v>190</v>
      </c>
      <c r="AN1481" s="59" t="s">
        <v>187</v>
      </c>
      <c r="AO1481" s="59" t="s">
        <v>160</v>
      </c>
      <c r="AP1481" s="59" t="s">
        <v>196</v>
      </c>
      <c r="AQ1481" s="83"/>
      <c r="AR1481" s="59" t="s">
        <v>156</v>
      </c>
      <c r="AS1481" s="59" t="s">
        <v>169</v>
      </c>
      <c r="AT1481" s="59" t="s">
        <v>413</v>
      </c>
      <c r="AU1481" s="59" t="s">
        <v>182</v>
      </c>
      <c r="AV1481" s="59" t="s">
        <v>385</v>
      </c>
      <c r="AW1481" s="59" t="s">
        <v>195</v>
      </c>
      <c r="AX1481" s="59" t="s">
        <v>191</v>
      </c>
      <c r="AY1481" s="59" t="s">
        <v>366</v>
      </c>
      <c r="AZ1481" s="59" t="s">
        <v>202</v>
      </c>
      <c r="BA1481" s="59" t="s">
        <v>780</v>
      </c>
      <c r="BB1481" s="85" t="s">
        <v>180</v>
      </c>
      <c r="BL1481" s="90">
        <f t="shared" si="2371"/>
        <v>0</v>
      </c>
      <c r="BM1481" s="77">
        <f t="shared" si="2371"/>
        <v>2</v>
      </c>
      <c r="BN1481" s="77">
        <f t="shared" si="2371"/>
        <v>1</v>
      </c>
      <c r="BO1481" s="77">
        <f t="shared" si="2371"/>
        <v>0</v>
      </c>
      <c r="BP1481" s="91"/>
      <c r="BQ1481" s="77">
        <f t="shared" si="2357"/>
        <v>1</v>
      </c>
      <c r="BR1481" s="77">
        <f t="shared" si="2357"/>
        <v>0</v>
      </c>
      <c r="BS1481" s="77">
        <f t="shared" si="2357"/>
        <v>1</v>
      </c>
      <c r="BT1481" s="77">
        <f t="shared" si="2357"/>
        <v>3</v>
      </c>
      <c r="BU1481" s="77">
        <f t="shared" si="2357"/>
        <v>2</v>
      </c>
      <c r="BV1481" s="77">
        <f t="shared" si="2357"/>
        <v>0</v>
      </c>
      <c r="BW1481" s="77">
        <f t="shared" si="2357"/>
        <v>1</v>
      </c>
      <c r="BX1481" s="77">
        <f t="shared" si="2357"/>
        <v>1</v>
      </c>
      <c r="BY1481" s="77">
        <f t="shared" si="2357"/>
        <v>1</v>
      </c>
      <c r="BZ1481" s="77">
        <f t="shared" si="2357"/>
        <v>0</v>
      </c>
      <c r="CA1481" s="92">
        <f t="shared" si="2357"/>
        <v>1</v>
      </c>
      <c r="CB1481" s="77" t="str">
        <f t="shared" si="2357"/>
        <v/>
      </c>
      <c r="CC1481" s="77" t="str">
        <f t="shared" si="2357"/>
        <v/>
      </c>
      <c r="CD1481" s="77" t="str">
        <f t="shared" si="2357"/>
        <v/>
      </c>
      <c r="CE1481" s="77"/>
      <c r="CF1481" s="77"/>
      <c r="CG1481" s="77"/>
      <c r="CH1481" s="77"/>
      <c r="CI1481" s="77"/>
      <c r="CJ1481" s="78"/>
      <c r="CK1481" s="90">
        <f t="shared" si="2372"/>
        <v>5</v>
      </c>
      <c r="CL1481" s="77">
        <f t="shared" si="2372"/>
        <v>3</v>
      </c>
      <c r="CM1481" s="77">
        <f t="shared" si="2372"/>
        <v>1</v>
      </c>
      <c r="CN1481" s="77">
        <f t="shared" si="2372"/>
        <v>0</v>
      </c>
      <c r="CO1481" s="91"/>
      <c r="CP1481" s="77">
        <f t="shared" si="2358"/>
        <v>2</v>
      </c>
      <c r="CQ1481" s="77">
        <f t="shared" si="2358"/>
        <v>1</v>
      </c>
      <c r="CR1481" s="77">
        <f t="shared" si="2358"/>
        <v>4</v>
      </c>
      <c r="CS1481" s="77">
        <f t="shared" si="2358"/>
        <v>2</v>
      </c>
      <c r="CT1481" s="77">
        <f t="shared" si="2358"/>
        <v>4</v>
      </c>
      <c r="CU1481" s="77">
        <f t="shared" si="2358"/>
        <v>3</v>
      </c>
      <c r="CV1481" s="77">
        <f t="shared" si="2358"/>
        <v>0</v>
      </c>
      <c r="CW1481" s="77">
        <f t="shared" si="2358"/>
        <v>2</v>
      </c>
      <c r="CX1481" s="77">
        <f t="shared" si="2358"/>
        <v>5</v>
      </c>
      <c r="CY1481" s="77">
        <f t="shared" si="2358"/>
        <v>5</v>
      </c>
      <c r="CZ1481" s="92">
        <f t="shared" si="2358"/>
        <v>4</v>
      </c>
      <c r="DA1481" s="77" t="str">
        <f t="shared" si="2358"/>
        <v/>
      </c>
      <c r="DB1481" s="77" t="str">
        <f t="shared" si="2358"/>
        <v/>
      </c>
      <c r="DC1481" s="77" t="str">
        <f t="shared" si="2358"/>
        <v/>
      </c>
      <c r="DD1481" s="77"/>
      <c r="DE1481" s="77"/>
      <c r="DF1481" s="77"/>
      <c r="DG1481" s="77"/>
      <c r="DH1481" s="77"/>
      <c r="DJ1481" s="90" t="str">
        <f t="shared" si="2373"/>
        <v>A</v>
      </c>
      <c r="DK1481" s="77" t="str">
        <f t="shared" si="2373"/>
        <v>A</v>
      </c>
      <c r="DL1481" s="77" t="str">
        <f t="shared" si="2373"/>
        <v>D</v>
      </c>
      <c r="DM1481" s="77" t="str">
        <f t="shared" si="2373"/>
        <v>D</v>
      </c>
      <c r="DN1481" s="91"/>
      <c r="DO1481" s="77" t="str">
        <f t="shared" si="2359"/>
        <v>A</v>
      </c>
      <c r="DP1481" s="77" t="str">
        <f t="shared" si="2359"/>
        <v>A</v>
      </c>
      <c r="DQ1481" s="77" t="str">
        <f t="shared" si="2359"/>
        <v>A</v>
      </c>
      <c r="DR1481" s="77" t="str">
        <f t="shared" si="2359"/>
        <v>H</v>
      </c>
      <c r="DS1481" s="77" t="str">
        <f t="shared" si="2359"/>
        <v>A</v>
      </c>
      <c r="DT1481" s="77" t="str">
        <f t="shared" si="2359"/>
        <v>A</v>
      </c>
      <c r="DU1481" s="77" t="str">
        <f t="shared" si="2359"/>
        <v>H</v>
      </c>
      <c r="DV1481" s="77" t="str">
        <f t="shared" si="2359"/>
        <v>A</v>
      </c>
      <c r="DW1481" s="77" t="str">
        <f t="shared" si="2359"/>
        <v>A</v>
      </c>
      <c r="DX1481" s="77" t="str">
        <f t="shared" si="2359"/>
        <v>A</v>
      </c>
      <c r="DY1481" s="92" t="str">
        <f t="shared" si="2359"/>
        <v>A</v>
      </c>
      <c r="DZ1481" s="56" t="str">
        <f t="shared" si="2359"/>
        <v/>
      </c>
      <c r="EA1481" s="56" t="str">
        <f t="shared" si="2359"/>
        <v/>
      </c>
      <c r="EB1481" s="56" t="str">
        <f t="shared" si="2359"/>
        <v/>
      </c>
      <c r="EC1481" s="56"/>
      <c r="ED1481" s="56"/>
      <c r="EE1481" s="56"/>
      <c r="EF1481" s="56"/>
      <c r="EG1481" s="56"/>
      <c r="EI1481" s="53" t="str">
        <f t="shared" si="2360"/>
        <v>East Grinstead Town</v>
      </c>
      <c r="EJ1481" s="79">
        <f t="shared" si="2374"/>
        <v>30</v>
      </c>
      <c r="EK1481" s="80">
        <f t="shared" si="2375"/>
        <v>2</v>
      </c>
      <c r="EL1481" s="80">
        <f t="shared" si="2376"/>
        <v>2</v>
      </c>
      <c r="EM1481" s="80">
        <f t="shared" si="2377"/>
        <v>11</v>
      </c>
      <c r="EN1481" s="80">
        <f>COUNTIF(DN$1477:DN$1492,"A")</f>
        <v>1</v>
      </c>
      <c r="EO1481" s="80">
        <f>COUNTIF(DN$1477:DN$1492,"D")</f>
        <v>1</v>
      </c>
      <c r="EP1481" s="80">
        <f>COUNTIF(DN$1477:DN$1492,"H")</f>
        <v>13</v>
      </c>
      <c r="EQ1481" s="79">
        <f t="shared" si="2378"/>
        <v>3</v>
      </c>
      <c r="ER1481" s="79">
        <f t="shared" si="2361"/>
        <v>3</v>
      </c>
      <c r="ES1481" s="79">
        <f t="shared" si="2361"/>
        <v>24</v>
      </c>
      <c r="ET1481" s="81">
        <f>SUM($BL1481:$CI1481)+SUM(CO$1477:CO$1492)</f>
        <v>24</v>
      </c>
      <c r="EU1481" s="81">
        <f>SUM($CK1481:$DH1481)+SUM(BP$1477:BP$1492)</f>
        <v>98</v>
      </c>
      <c r="EV1481" s="79">
        <f t="shared" si="2379"/>
        <v>12</v>
      </c>
      <c r="EW1481" s="81">
        <f t="shared" si="2380"/>
        <v>-74</v>
      </c>
      <c r="EX1481" s="78"/>
      <c r="EY1481" s="80">
        <f t="shared" si="2362"/>
        <v>30</v>
      </c>
      <c r="EZ1481" s="80">
        <f t="shared" si="2363"/>
        <v>3</v>
      </c>
      <c r="FA1481" s="80">
        <f t="shared" si="2364"/>
        <v>3</v>
      </c>
      <c r="FB1481" s="80">
        <f t="shared" si="2365"/>
        <v>24</v>
      </c>
      <c r="FC1481" s="80">
        <f t="shared" si="2366"/>
        <v>24</v>
      </c>
      <c r="FD1481" s="80">
        <f t="shared" si="2367"/>
        <v>98</v>
      </c>
      <c r="FE1481" s="80">
        <f t="shared" si="2368"/>
        <v>12</v>
      </c>
      <c r="FF1481" s="80">
        <f t="shared" si="2369"/>
        <v>-74</v>
      </c>
      <c r="FH1481" s="54">
        <f t="shared" si="2381"/>
        <v>0</v>
      </c>
      <c r="FI1481" s="54">
        <f t="shared" si="2382"/>
        <v>0</v>
      </c>
      <c r="FJ1481" s="54">
        <f t="shared" si="2370"/>
        <v>0</v>
      </c>
      <c r="FK1481" s="54">
        <f t="shared" si="2370"/>
        <v>0</v>
      </c>
      <c r="FL1481" s="54">
        <f t="shared" si="2370"/>
        <v>0</v>
      </c>
      <c r="FM1481" s="54">
        <f t="shared" si="2370"/>
        <v>0</v>
      </c>
      <c r="FN1481" s="54">
        <f t="shared" si="2370"/>
        <v>0</v>
      </c>
      <c r="FO1481" s="54">
        <f t="shared" si="2370"/>
        <v>0</v>
      </c>
      <c r="FQ1481" s="54" t="str">
        <f t="shared" si="2295"/>
        <v/>
      </c>
      <c r="FR1481" s="54" t="str">
        <f t="shared" si="2296"/>
        <v/>
      </c>
      <c r="FS1481" s="54" t="str">
        <f t="shared" si="2325"/>
        <v/>
      </c>
      <c r="FT1481" s="54" t="str">
        <f t="shared" si="2325"/>
        <v/>
      </c>
      <c r="FU1481" s="54" t="str">
        <f t="shared" si="2325"/>
        <v/>
      </c>
      <c r="FV1481" s="54" t="str">
        <f t="shared" si="2325"/>
        <v/>
      </c>
      <c r="FW1481" s="54" t="str">
        <f t="shared" si="2325"/>
        <v/>
      </c>
      <c r="FX1481" s="54" t="str">
        <f t="shared" si="2325"/>
        <v/>
      </c>
      <c r="FZ1481" s="58"/>
      <c r="GA1481" s="59"/>
      <c r="GB1481" s="60"/>
      <c r="GC1481" s="58"/>
      <c r="GD1481" s="59"/>
      <c r="GE1481" s="61"/>
      <c r="GF1481" s="58"/>
      <c r="GG1481" s="61"/>
      <c r="GH1481" s="61"/>
    </row>
    <row r="1482" spans="1:190" s="54" customFormat="1" ht="12" x14ac:dyDescent="0.25">
      <c r="A1482" s="54">
        <v>6</v>
      </c>
      <c r="B1482" s="54" t="s">
        <v>1505</v>
      </c>
      <c r="C1482" s="56">
        <v>30</v>
      </c>
      <c r="D1482" s="56">
        <v>12</v>
      </c>
      <c r="E1482" s="56">
        <v>8</v>
      </c>
      <c r="F1482" s="56">
        <v>10</v>
      </c>
      <c r="G1482" s="56">
        <v>51</v>
      </c>
      <c r="H1482" s="56">
        <v>30</v>
      </c>
      <c r="I1482" s="57">
        <v>44</v>
      </c>
      <c r="J1482" s="56">
        <f t="shared" si="2356"/>
        <v>21</v>
      </c>
      <c r="L1482" s="82" t="s">
        <v>1363</v>
      </c>
      <c r="M1482" s="253" t="s">
        <v>613</v>
      </c>
      <c r="N1482" s="59" t="s">
        <v>905</v>
      </c>
      <c r="O1482" s="59" t="s">
        <v>62</v>
      </c>
      <c r="P1482" s="59" t="s">
        <v>103</v>
      </c>
      <c r="Q1482" s="59" t="s">
        <v>74</v>
      </c>
      <c r="R1482" s="83"/>
      <c r="S1482" s="59" t="s">
        <v>124</v>
      </c>
      <c r="T1482" s="59" t="s">
        <v>62</v>
      </c>
      <c r="U1482" s="59" t="s">
        <v>99</v>
      </c>
      <c r="V1482" s="59" t="s">
        <v>200</v>
      </c>
      <c r="W1482" s="59" t="s">
        <v>102</v>
      </c>
      <c r="X1482" s="59" t="s">
        <v>176</v>
      </c>
      <c r="Y1482" s="59" t="s">
        <v>77</v>
      </c>
      <c r="Z1482" s="59" t="s">
        <v>87</v>
      </c>
      <c r="AA1482" s="59" t="s">
        <v>86</v>
      </c>
      <c r="AB1482" s="85" t="s">
        <v>62</v>
      </c>
      <c r="AL1482" s="82" t="s">
        <v>1363</v>
      </c>
      <c r="AM1482" s="253" t="s">
        <v>80</v>
      </c>
      <c r="AN1482" s="59" t="s">
        <v>446</v>
      </c>
      <c r="AO1482" s="59" t="s">
        <v>68</v>
      </c>
      <c r="AP1482" s="59" t="s">
        <v>121</v>
      </c>
      <c r="AQ1482" s="59" t="s">
        <v>64</v>
      </c>
      <c r="AR1482" s="83"/>
      <c r="AS1482" s="59" t="s">
        <v>81</v>
      </c>
      <c r="AT1482" s="59" t="s">
        <v>187</v>
      </c>
      <c r="AU1482" s="59" t="s">
        <v>115</v>
      </c>
      <c r="AV1482" s="59" t="s">
        <v>93</v>
      </c>
      <c r="AW1482" s="59" t="s">
        <v>114</v>
      </c>
      <c r="AX1482" s="59" t="s">
        <v>65</v>
      </c>
      <c r="AY1482" s="59" t="s">
        <v>447</v>
      </c>
      <c r="AZ1482" s="59" t="s">
        <v>129</v>
      </c>
      <c r="BA1482" s="59" t="s">
        <v>1090</v>
      </c>
      <c r="BB1482" s="85" t="s">
        <v>128</v>
      </c>
      <c r="BL1482" s="90">
        <f t="shared" si="2371"/>
        <v>1</v>
      </c>
      <c r="BM1482" s="77">
        <f t="shared" si="2371"/>
        <v>2</v>
      </c>
      <c r="BN1482" s="77">
        <f t="shared" si="2371"/>
        <v>1</v>
      </c>
      <c r="BO1482" s="77">
        <f t="shared" si="2371"/>
        <v>1</v>
      </c>
      <c r="BP1482" s="77">
        <f t="shared" si="2371"/>
        <v>1</v>
      </c>
      <c r="BQ1482" s="91"/>
      <c r="BR1482" s="77">
        <f t="shared" si="2357"/>
        <v>0</v>
      </c>
      <c r="BS1482" s="77">
        <f t="shared" si="2357"/>
        <v>1</v>
      </c>
      <c r="BT1482" s="77">
        <f t="shared" si="2357"/>
        <v>1</v>
      </c>
      <c r="BU1482" s="77">
        <f t="shared" si="2357"/>
        <v>2</v>
      </c>
      <c r="BV1482" s="77">
        <f t="shared" si="2357"/>
        <v>2</v>
      </c>
      <c r="BW1482" s="77">
        <f t="shared" si="2357"/>
        <v>2</v>
      </c>
      <c r="BX1482" s="77">
        <f t="shared" si="2357"/>
        <v>2</v>
      </c>
      <c r="BY1482" s="77">
        <f t="shared" si="2357"/>
        <v>3</v>
      </c>
      <c r="BZ1482" s="77">
        <f t="shared" si="2357"/>
        <v>0</v>
      </c>
      <c r="CA1482" s="92">
        <f t="shared" si="2357"/>
        <v>1</v>
      </c>
      <c r="CB1482" s="77" t="str">
        <f t="shared" si="2357"/>
        <v/>
      </c>
      <c r="CC1482" s="77" t="str">
        <f t="shared" si="2357"/>
        <v/>
      </c>
      <c r="CD1482" s="77" t="str">
        <f t="shared" si="2357"/>
        <v/>
      </c>
      <c r="CE1482" s="77"/>
      <c r="CF1482" s="77"/>
      <c r="CG1482" s="77"/>
      <c r="CH1482" s="77"/>
      <c r="CI1482" s="77"/>
      <c r="CJ1482" s="78"/>
      <c r="CK1482" s="90">
        <f t="shared" si="2372"/>
        <v>10</v>
      </c>
      <c r="CL1482" s="77">
        <f t="shared" si="2372"/>
        <v>9</v>
      </c>
      <c r="CM1482" s="77">
        <f t="shared" si="2372"/>
        <v>1</v>
      </c>
      <c r="CN1482" s="77">
        <f t="shared" si="2372"/>
        <v>3</v>
      </c>
      <c r="CO1482" s="77">
        <f t="shared" si="2372"/>
        <v>2</v>
      </c>
      <c r="CP1482" s="91"/>
      <c r="CQ1482" s="77">
        <f t="shared" si="2358"/>
        <v>0</v>
      </c>
      <c r="CR1482" s="77">
        <f t="shared" si="2358"/>
        <v>1</v>
      </c>
      <c r="CS1482" s="77">
        <f t="shared" si="2358"/>
        <v>0</v>
      </c>
      <c r="CT1482" s="77">
        <f t="shared" si="2358"/>
        <v>2</v>
      </c>
      <c r="CU1482" s="77">
        <f t="shared" si="2358"/>
        <v>4</v>
      </c>
      <c r="CV1482" s="77">
        <f t="shared" si="2358"/>
        <v>3</v>
      </c>
      <c r="CW1482" s="77">
        <f t="shared" si="2358"/>
        <v>1</v>
      </c>
      <c r="CX1482" s="77">
        <f t="shared" si="2358"/>
        <v>3</v>
      </c>
      <c r="CY1482" s="77">
        <f t="shared" si="2358"/>
        <v>3</v>
      </c>
      <c r="CZ1482" s="92">
        <f t="shared" si="2358"/>
        <v>1</v>
      </c>
      <c r="DA1482" s="77" t="str">
        <f t="shared" si="2358"/>
        <v/>
      </c>
      <c r="DB1482" s="77" t="str">
        <f t="shared" si="2358"/>
        <v/>
      </c>
      <c r="DC1482" s="77" t="str">
        <f t="shared" si="2358"/>
        <v/>
      </c>
      <c r="DD1482" s="77"/>
      <c r="DE1482" s="77"/>
      <c r="DF1482" s="77"/>
      <c r="DG1482" s="77"/>
      <c r="DH1482" s="77"/>
      <c r="DJ1482" s="90" t="str">
        <f t="shared" si="2373"/>
        <v>A</v>
      </c>
      <c r="DK1482" s="77" t="str">
        <f t="shared" si="2373"/>
        <v>A</v>
      </c>
      <c r="DL1482" s="77" t="str">
        <f t="shared" si="2373"/>
        <v>D</v>
      </c>
      <c r="DM1482" s="77" t="str">
        <f t="shared" si="2373"/>
        <v>A</v>
      </c>
      <c r="DN1482" s="77" t="str">
        <f t="shared" si="2373"/>
        <v>A</v>
      </c>
      <c r="DO1482" s="91"/>
      <c r="DP1482" s="77" t="str">
        <f t="shared" si="2359"/>
        <v>D</v>
      </c>
      <c r="DQ1482" s="77" t="str">
        <f t="shared" si="2359"/>
        <v>D</v>
      </c>
      <c r="DR1482" s="77" t="str">
        <f t="shared" si="2359"/>
        <v>H</v>
      </c>
      <c r="DS1482" s="77" t="str">
        <f t="shared" si="2359"/>
        <v>D</v>
      </c>
      <c r="DT1482" s="77" t="str">
        <f t="shared" si="2359"/>
        <v>A</v>
      </c>
      <c r="DU1482" s="77" t="str">
        <f t="shared" si="2359"/>
        <v>A</v>
      </c>
      <c r="DV1482" s="77" t="str">
        <f t="shared" si="2359"/>
        <v>H</v>
      </c>
      <c r="DW1482" s="77" t="str">
        <f t="shared" si="2359"/>
        <v>D</v>
      </c>
      <c r="DX1482" s="77" t="str">
        <f t="shared" si="2359"/>
        <v>A</v>
      </c>
      <c r="DY1482" s="92" t="str">
        <f t="shared" si="2359"/>
        <v>D</v>
      </c>
      <c r="DZ1482" s="56" t="str">
        <f t="shared" si="2359"/>
        <v/>
      </c>
      <c r="EA1482" s="56" t="str">
        <f t="shared" si="2359"/>
        <v/>
      </c>
      <c r="EB1482" s="56" t="str">
        <f t="shared" si="2359"/>
        <v/>
      </c>
      <c r="EC1482" s="56"/>
      <c r="ED1482" s="56"/>
      <c r="EE1482" s="56"/>
      <c r="EF1482" s="56"/>
      <c r="EG1482" s="56"/>
      <c r="EI1482" s="53" t="str">
        <f t="shared" si="2360"/>
        <v>Epsom &amp; Ewell</v>
      </c>
      <c r="EJ1482" s="79">
        <f t="shared" si="2374"/>
        <v>30</v>
      </c>
      <c r="EK1482" s="80">
        <f t="shared" si="2375"/>
        <v>2</v>
      </c>
      <c r="EL1482" s="80">
        <f t="shared" si="2376"/>
        <v>6</v>
      </c>
      <c r="EM1482" s="80">
        <f t="shared" si="2377"/>
        <v>7</v>
      </c>
      <c r="EN1482" s="80">
        <f>COUNTIF(DO$1477:DO$1492,"A")</f>
        <v>2</v>
      </c>
      <c r="EO1482" s="80">
        <f>COUNTIF(DO$1477:DO$1492,"D")</f>
        <v>4</v>
      </c>
      <c r="EP1482" s="80">
        <f>COUNTIF(DO$1477:DO$1492,"H")</f>
        <v>9</v>
      </c>
      <c r="EQ1482" s="79">
        <f t="shared" si="2378"/>
        <v>4</v>
      </c>
      <c r="ER1482" s="79">
        <f t="shared" si="2361"/>
        <v>10</v>
      </c>
      <c r="ES1482" s="79">
        <f t="shared" si="2361"/>
        <v>16</v>
      </c>
      <c r="ET1482" s="81">
        <f>SUM($BL1482:$CI1482)+SUM(CP$1477:CP$1492)</f>
        <v>37</v>
      </c>
      <c r="EU1482" s="81">
        <f>SUM($CK1482:$DH1482)+SUM(BQ$1477:BQ$1492)</f>
        <v>85</v>
      </c>
      <c r="EV1482" s="79">
        <f t="shared" si="2379"/>
        <v>22</v>
      </c>
      <c r="EW1482" s="81">
        <f t="shared" si="2380"/>
        <v>-48</v>
      </c>
      <c r="EX1482" s="78"/>
      <c r="EY1482" s="80">
        <f t="shared" si="2362"/>
        <v>30</v>
      </c>
      <c r="EZ1482" s="80">
        <f t="shared" si="2363"/>
        <v>4</v>
      </c>
      <c r="FA1482" s="80">
        <f t="shared" si="2364"/>
        <v>10</v>
      </c>
      <c r="FB1482" s="80">
        <f t="shared" si="2365"/>
        <v>16</v>
      </c>
      <c r="FC1482" s="80">
        <f t="shared" si="2366"/>
        <v>37</v>
      </c>
      <c r="FD1482" s="80">
        <f t="shared" si="2367"/>
        <v>85</v>
      </c>
      <c r="FE1482" s="80">
        <f t="shared" si="2368"/>
        <v>22</v>
      </c>
      <c r="FF1482" s="80">
        <f t="shared" si="2369"/>
        <v>-48</v>
      </c>
      <c r="FH1482" s="54">
        <f t="shared" si="2381"/>
        <v>0</v>
      </c>
      <c r="FI1482" s="54">
        <f t="shared" si="2382"/>
        <v>0</v>
      </c>
      <c r="FJ1482" s="54">
        <f t="shared" si="2370"/>
        <v>0</v>
      </c>
      <c r="FK1482" s="54">
        <f t="shared" si="2370"/>
        <v>0</v>
      </c>
      <c r="FL1482" s="54">
        <f t="shared" si="2370"/>
        <v>0</v>
      </c>
      <c r="FM1482" s="54">
        <f t="shared" si="2370"/>
        <v>0</v>
      </c>
      <c r="FN1482" s="54">
        <f t="shared" si="2370"/>
        <v>0</v>
      </c>
      <c r="FO1482" s="54">
        <f t="shared" si="2370"/>
        <v>0</v>
      </c>
      <c r="FQ1482" s="54" t="str">
        <f t="shared" si="2295"/>
        <v/>
      </c>
      <c r="FR1482" s="54" t="str">
        <f t="shared" si="2296"/>
        <v/>
      </c>
      <c r="FS1482" s="54" t="str">
        <f t="shared" si="2325"/>
        <v/>
      </c>
      <c r="FT1482" s="54" t="str">
        <f t="shared" si="2325"/>
        <v/>
      </c>
      <c r="FU1482" s="54" t="str">
        <f t="shared" si="2325"/>
        <v/>
      </c>
      <c r="FV1482" s="54" t="str">
        <f t="shared" si="2325"/>
        <v/>
      </c>
      <c r="FW1482" s="54" t="str">
        <f t="shared" si="2325"/>
        <v/>
      </c>
      <c r="FX1482" s="54" t="str">
        <f t="shared" si="2325"/>
        <v/>
      </c>
      <c r="FZ1482" s="58"/>
      <c r="GA1482" s="59"/>
      <c r="GB1482" s="60"/>
      <c r="GC1482" s="58"/>
      <c r="GD1482" s="59"/>
      <c r="GE1482" s="61"/>
      <c r="GF1482" s="58"/>
      <c r="GG1482" s="61"/>
      <c r="GH1482" s="61"/>
    </row>
    <row r="1483" spans="1:190" s="54" customFormat="1" ht="12" x14ac:dyDescent="0.25">
      <c r="A1483" s="54">
        <v>7</v>
      </c>
      <c r="B1483" s="54" t="s">
        <v>1850</v>
      </c>
      <c r="C1483" s="56">
        <v>30</v>
      </c>
      <c r="D1483" s="56">
        <v>11</v>
      </c>
      <c r="E1483" s="56">
        <v>10</v>
      </c>
      <c r="F1483" s="56">
        <v>9</v>
      </c>
      <c r="G1483" s="56">
        <v>54</v>
      </c>
      <c r="H1483" s="56">
        <v>52</v>
      </c>
      <c r="I1483" s="57">
        <v>43</v>
      </c>
      <c r="J1483" s="56">
        <f t="shared" si="2356"/>
        <v>2</v>
      </c>
      <c r="L1483" s="82" t="s">
        <v>2015</v>
      </c>
      <c r="M1483" s="253" t="s">
        <v>86</v>
      </c>
      <c r="N1483" s="59" t="s">
        <v>124</v>
      </c>
      <c r="O1483" s="59" t="s">
        <v>74</v>
      </c>
      <c r="P1483" s="59" t="s">
        <v>89</v>
      </c>
      <c r="Q1483" s="59" t="s">
        <v>416</v>
      </c>
      <c r="R1483" s="59" t="s">
        <v>77</v>
      </c>
      <c r="S1483" s="83"/>
      <c r="T1483" s="59" t="s">
        <v>62</v>
      </c>
      <c r="U1483" s="59" t="s">
        <v>62</v>
      </c>
      <c r="V1483" s="59" t="s">
        <v>148</v>
      </c>
      <c r="W1483" s="59" t="s">
        <v>74</v>
      </c>
      <c r="X1483" s="59" t="s">
        <v>76</v>
      </c>
      <c r="Y1483" s="59" t="s">
        <v>148</v>
      </c>
      <c r="Z1483" s="59" t="s">
        <v>74</v>
      </c>
      <c r="AA1483" s="59" t="s">
        <v>88</v>
      </c>
      <c r="AB1483" s="85" t="s">
        <v>200</v>
      </c>
      <c r="AL1483" s="82" t="s">
        <v>2015</v>
      </c>
      <c r="AM1483" s="253" t="s">
        <v>382</v>
      </c>
      <c r="AN1483" s="59" t="s">
        <v>160</v>
      </c>
      <c r="AO1483" s="59" t="s">
        <v>1192</v>
      </c>
      <c r="AP1483" s="59" t="s">
        <v>187</v>
      </c>
      <c r="AQ1483" s="59" t="s">
        <v>154</v>
      </c>
      <c r="AR1483" s="59" t="s">
        <v>158</v>
      </c>
      <c r="AS1483" s="83"/>
      <c r="AT1483" s="59" t="s">
        <v>191</v>
      </c>
      <c r="AU1483" s="59" t="s">
        <v>155</v>
      </c>
      <c r="AV1483" s="59" t="s">
        <v>1160</v>
      </c>
      <c r="AW1483" s="59" t="s">
        <v>167</v>
      </c>
      <c r="AX1483" s="59" t="s">
        <v>366</v>
      </c>
      <c r="AY1483" s="59" t="s">
        <v>384</v>
      </c>
      <c r="AZ1483" s="59" t="s">
        <v>780</v>
      </c>
      <c r="BA1483" s="59" t="s">
        <v>202</v>
      </c>
      <c r="BB1483" s="85" t="s">
        <v>386</v>
      </c>
      <c r="BL1483" s="90">
        <f t="shared" si="2371"/>
        <v>0</v>
      </c>
      <c r="BM1483" s="77">
        <f t="shared" si="2371"/>
        <v>0</v>
      </c>
      <c r="BN1483" s="77">
        <f t="shared" si="2371"/>
        <v>1</v>
      </c>
      <c r="BO1483" s="77">
        <f t="shared" si="2371"/>
        <v>3</v>
      </c>
      <c r="BP1483" s="77">
        <f t="shared" si="2371"/>
        <v>6</v>
      </c>
      <c r="BQ1483" s="77">
        <f t="shared" si="2371"/>
        <v>2</v>
      </c>
      <c r="BR1483" s="91"/>
      <c r="BS1483" s="77">
        <f t="shared" si="2357"/>
        <v>1</v>
      </c>
      <c r="BT1483" s="77">
        <f t="shared" si="2357"/>
        <v>1</v>
      </c>
      <c r="BU1483" s="77">
        <f t="shared" si="2357"/>
        <v>0</v>
      </c>
      <c r="BV1483" s="77">
        <f t="shared" si="2357"/>
        <v>1</v>
      </c>
      <c r="BW1483" s="77">
        <f t="shared" si="2357"/>
        <v>0</v>
      </c>
      <c r="BX1483" s="77">
        <f t="shared" si="2357"/>
        <v>0</v>
      </c>
      <c r="BY1483" s="77">
        <f t="shared" si="2357"/>
        <v>1</v>
      </c>
      <c r="BZ1483" s="77">
        <f t="shared" si="2357"/>
        <v>1</v>
      </c>
      <c r="CA1483" s="92">
        <f t="shared" si="2357"/>
        <v>2</v>
      </c>
      <c r="CB1483" s="77" t="str">
        <f t="shared" si="2357"/>
        <v/>
      </c>
      <c r="CC1483" s="77" t="str">
        <f t="shared" si="2357"/>
        <v/>
      </c>
      <c r="CD1483" s="77" t="str">
        <f t="shared" si="2357"/>
        <v/>
      </c>
      <c r="CE1483" s="77"/>
      <c r="CF1483" s="77"/>
      <c r="CG1483" s="77"/>
      <c r="CH1483" s="77"/>
      <c r="CI1483" s="77"/>
      <c r="CJ1483" s="78"/>
      <c r="CK1483" s="90">
        <f t="shared" si="2372"/>
        <v>3</v>
      </c>
      <c r="CL1483" s="77">
        <f t="shared" si="2372"/>
        <v>0</v>
      </c>
      <c r="CM1483" s="77">
        <f t="shared" si="2372"/>
        <v>2</v>
      </c>
      <c r="CN1483" s="77">
        <f t="shared" si="2372"/>
        <v>0</v>
      </c>
      <c r="CO1483" s="77">
        <f t="shared" si="2372"/>
        <v>2</v>
      </c>
      <c r="CP1483" s="77">
        <f t="shared" si="2372"/>
        <v>1</v>
      </c>
      <c r="CQ1483" s="91"/>
      <c r="CR1483" s="77">
        <f t="shared" si="2358"/>
        <v>1</v>
      </c>
      <c r="CS1483" s="77">
        <f t="shared" si="2358"/>
        <v>1</v>
      </c>
      <c r="CT1483" s="77">
        <f t="shared" si="2358"/>
        <v>1</v>
      </c>
      <c r="CU1483" s="77">
        <f t="shared" si="2358"/>
        <v>2</v>
      </c>
      <c r="CV1483" s="77">
        <f t="shared" si="2358"/>
        <v>2</v>
      </c>
      <c r="CW1483" s="77">
        <f t="shared" si="2358"/>
        <v>1</v>
      </c>
      <c r="CX1483" s="77">
        <f t="shared" si="2358"/>
        <v>2</v>
      </c>
      <c r="CY1483" s="77">
        <f t="shared" si="2358"/>
        <v>6</v>
      </c>
      <c r="CZ1483" s="92">
        <f t="shared" si="2358"/>
        <v>2</v>
      </c>
      <c r="DA1483" s="77" t="str">
        <f t="shared" si="2358"/>
        <v/>
      </c>
      <c r="DB1483" s="77" t="str">
        <f t="shared" si="2358"/>
        <v/>
      </c>
      <c r="DC1483" s="77" t="str">
        <f t="shared" si="2358"/>
        <v/>
      </c>
      <c r="DD1483" s="77"/>
      <c r="DE1483" s="77"/>
      <c r="DF1483" s="77"/>
      <c r="DG1483" s="77"/>
      <c r="DH1483" s="77"/>
      <c r="DJ1483" s="90" t="str">
        <f t="shared" si="2373"/>
        <v>A</v>
      </c>
      <c r="DK1483" s="77" t="str">
        <f t="shared" si="2373"/>
        <v>D</v>
      </c>
      <c r="DL1483" s="77" t="str">
        <f t="shared" si="2373"/>
        <v>A</v>
      </c>
      <c r="DM1483" s="77" t="str">
        <f t="shared" si="2373"/>
        <v>H</v>
      </c>
      <c r="DN1483" s="77" t="str">
        <f t="shared" si="2373"/>
        <v>H</v>
      </c>
      <c r="DO1483" s="77" t="str">
        <f t="shared" si="2373"/>
        <v>H</v>
      </c>
      <c r="DP1483" s="91"/>
      <c r="DQ1483" s="77" t="str">
        <f t="shared" si="2359"/>
        <v>D</v>
      </c>
      <c r="DR1483" s="77" t="str">
        <f t="shared" si="2359"/>
        <v>D</v>
      </c>
      <c r="DS1483" s="77" t="str">
        <f t="shared" si="2359"/>
        <v>A</v>
      </c>
      <c r="DT1483" s="77" t="str">
        <f t="shared" si="2359"/>
        <v>A</v>
      </c>
      <c r="DU1483" s="77" t="str">
        <f t="shared" si="2359"/>
        <v>A</v>
      </c>
      <c r="DV1483" s="77" t="str">
        <f t="shared" si="2359"/>
        <v>A</v>
      </c>
      <c r="DW1483" s="77" t="str">
        <f t="shared" si="2359"/>
        <v>A</v>
      </c>
      <c r="DX1483" s="77" t="str">
        <f t="shared" si="2359"/>
        <v>A</v>
      </c>
      <c r="DY1483" s="92" t="str">
        <f t="shared" si="2359"/>
        <v>D</v>
      </c>
      <c r="DZ1483" s="56" t="str">
        <f t="shared" si="2359"/>
        <v/>
      </c>
      <c r="EA1483" s="56" t="str">
        <f t="shared" si="2359"/>
        <v/>
      </c>
      <c r="EB1483" s="56" t="str">
        <f t="shared" si="2359"/>
        <v/>
      </c>
      <c r="EC1483" s="56"/>
      <c r="ED1483" s="56"/>
      <c r="EE1483" s="56"/>
      <c r="EF1483" s="56"/>
      <c r="EG1483" s="56"/>
      <c r="EI1483" s="53" t="str">
        <f t="shared" si="2360"/>
        <v>Godalming Town</v>
      </c>
      <c r="EJ1483" s="79">
        <f t="shared" si="2374"/>
        <v>30</v>
      </c>
      <c r="EK1483" s="80">
        <f t="shared" si="2375"/>
        <v>3</v>
      </c>
      <c r="EL1483" s="80">
        <f t="shared" si="2376"/>
        <v>4</v>
      </c>
      <c r="EM1483" s="80">
        <f t="shared" si="2377"/>
        <v>8</v>
      </c>
      <c r="EN1483" s="80">
        <f>COUNTIF(DP$1477:DP$1492,"A")</f>
        <v>2</v>
      </c>
      <c r="EO1483" s="80">
        <f>COUNTIF(DP$1477:DP$1492,"D")</f>
        <v>4</v>
      </c>
      <c r="EP1483" s="80">
        <f>COUNTIF(DP$1477:DP$1492,"H")</f>
        <v>9</v>
      </c>
      <c r="EQ1483" s="79">
        <f t="shared" si="2378"/>
        <v>5</v>
      </c>
      <c r="ER1483" s="79">
        <f t="shared" si="2361"/>
        <v>8</v>
      </c>
      <c r="ES1483" s="79">
        <f t="shared" si="2361"/>
        <v>17</v>
      </c>
      <c r="ET1483" s="81">
        <f>SUM($BL1483:$CI1483)+SUM(CQ$1477:CQ$1492)</f>
        <v>36</v>
      </c>
      <c r="EU1483" s="81">
        <f>SUM($CK1483:$DH1483)+SUM(BR$1477:BR$1492)</f>
        <v>60</v>
      </c>
      <c r="EV1483" s="79">
        <f t="shared" si="2379"/>
        <v>23</v>
      </c>
      <c r="EW1483" s="81">
        <f t="shared" si="2380"/>
        <v>-24</v>
      </c>
      <c r="EX1483" s="78"/>
      <c r="EY1483" s="80">
        <f t="shared" si="2362"/>
        <v>30</v>
      </c>
      <c r="EZ1483" s="80">
        <f t="shared" si="2363"/>
        <v>5</v>
      </c>
      <c r="FA1483" s="80">
        <f t="shared" si="2364"/>
        <v>8</v>
      </c>
      <c r="FB1483" s="80">
        <f t="shared" si="2365"/>
        <v>17</v>
      </c>
      <c r="FC1483" s="80">
        <f t="shared" si="2366"/>
        <v>36</v>
      </c>
      <c r="FD1483" s="80">
        <f t="shared" si="2367"/>
        <v>60</v>
      </c>
      <c r="FE1483" s="80">
        <f t="shared" si="2368"/>
        <v>23</v>
      </c>
      <c r="FF1483" s="80">
        <f t="shared" si="2369"/>
        <v>-24</v>
      </c>
      <c r="FH1483" s="54">
        <f t="shared" si="2381"/>
        <v>0</v>
      </c>
      <c r="FI1483" s="54">
        <f t="shared" si="2382"/>
        <v>0</v>
      </c>
      <c r="FJ1483" s="54">
        <f t="shared" si="2370"/>
        <v>0</v>
      </c>
      <c r="FK1483" s="54">
        <f t="shared" si="2370"/>
        <v>0</v>
      </c>
      <c r="FL1483" s="54">
        <f t="shared" si="2370"/>
        <v>0</v>
      </c>
      <c r="FM1483" s="54">
        <f t="shared" si="2370"/>
        <v>0</v>
      </c>
      <c r="FN1483" s="54">
        <f t="shared" si="2370"/>
        <v>0</v>
      </c>
      <c r="FO1483" s="54">
        <f t="shared" si="2370"/>
        <v>0</v>
      </c>
      <c r="FQ1483" s="54" t="str">
        <f t="shared" si="2295"/>
        <v/>
      </c>
      <c r="FR1483" s="54" t="str">
        <f t="shared" si="2296"/>
        <v/>
      </c>
      <c r="FS1483" s="54" t="str">
        <f t="shared" si="2325"/>
        <v/>
      </c>
      <c r="FT1483" s="54" t="str">
        <f t="shared" si="2325"/>
        <v/>
      </c>
      <c r="FU1483" s="54" t="str">
        <f t="shared" si="2325"/>
        <v/>
      </c>
      <c r="FV1483" s="54" t="str">
        <f t="shared" si="2325"/>
        <v/>
      </c>
      <c r="FW1483" s="54" t="str">
        <f t="shared" si="2325"/>
        <v/>
      </c>
      <c r="FX1483" s="54" t="str">
        <f t="shared" si="2325"/>
        <v/>
      </c>
      <c r="FZ1483" s="58"/>
      <c r="GA1483" s="59"/>
      <c r="GB1483" s="60"/>
      <c r="GC1483" s="58"/>
      <c r="GD1483" s="59"/>
      <c r="GE1483" s="61"/>
      <c r="GF1483" s="58"/>
      <c r="GG1483" s="61"/>
      <c r="GH1483" s="61"/>
    </row>
    <row r="1484" spans="1:190" s="54" customFormat="1" ht="12" x14ac:dyDescent="0.25">
      <c r="A1484" s="54">
        <v>8</v>
      </c>
      <c r="B1484" s="54" t="s">
        <v>1937</v>
      </c>
      <c r="C1484" s="56">
        <v>30</v>
      </c>
      <c r="D1484" s="56">
        <v>12</v>
      </c>
      <c r="E1484" s="56">
        <v>6</v>
      </c>
      <c r="F1484" s="56">
        <v>12</v>
      </c>
      <c r="G1484" s="56">
        <v>43</v>
      </c>
      <c r="H1484" s="56">
        <v>42</v>
      </c>
      <c r="I1484" s="57">
        <v>42</v>
      </c>
      <c r="J1484" s="56">
        <f t="shared" si="2356"/>
        <v>1</v>
      </c>
      <c r="L1484" s="82" t="s">
        <v>2024</v>
      </c>
      <c r="M1484" s="253" t="s">
        <v>840</v>
      </c>
      <c r="N1484" s="59" t="s">
        <v>86</v>
      </c>
      <c r="O1484" s="59" t="s">
        <v>103</v>
      </c>
      <c r="P1484" s="59" t="s">
        <v>99</v>
      </c>
      <c r="Q1484" s="59" t="s">
        <v>177</v>
      </c>
      <c r="R1484" s="59" t="s">
        <v>101</v>
      </c>
      <c r="S1484" s="59" t="s">
        <v>60</v>
      </c>
      <c r="T1484" s="83"/>
      <c r="U1484" s="59" t="s">
        <v>89</v>
      </c>
      <c r="V1484" s="59" t="s">
        <v>200</v>
      </c>
      <c r="W1484" s="59" t="s">
        <v>331</v>
      </c>
      <c r="X1484" s="59" t="s">
        <v>62</v>
      </c>
      <c r="Y1484" s="59" t="s">
        <v>85</v>
      </c>
      <c r="Z1484" s="59" t="s">
        <v>62</v>
      </c>
      <c r="AA1484" s="59" t="s">
        <v>103</v>
      </c>
      <c r="AB1484" s="85" t="s">
        <v>86</v>
      </c>
      <c r="AL1484" s="82" t="s">
        <v>2024</v>
      </c>
      <c r="AM1484" s="253" t="s">
        <v>180</v>
      </c>
      <c r="AN1484" s="59" t="s">
        <v>317</v>
      </c>
      <c r="AO1484" s="59" t="s">
        <v>182</v>
      </c>
      <c r="AP1484" s="59" t="s">
        <v>1160</v>
      </c>
      <c r="AQ1484" s="59" t="s">
        <v>482</v>
      </c>
      <c r="AR1484" s="59" t="s">
        <v>208</v>
      </c>
      <c r="AS1484" s="59" t="s">
        <v>157</v>
      </c>
      <c r="AT1484" s="83"/>
      <c r="AU1484" s="59" t="s">
        <v>366</v>
      </c>
      <c r="AV1484" s="59" t="s">
        <v>167</v>
      </c>
      <c r="AW1484" s="59" t="s">
        <v>158</v>
      </c>
      <c r="AX1484" s="59" t="s">
        <v>169</v>
      </c>
      <c r="AY1484" s="59" t="s">
        <v>160</v>
      </c>
      <c r="AZ1484" s="87" t="s">
        <v>533</v>
      </c>
      <c r="BA1484" s="59" t="s">
        <v>195</v>
      </c>
      <c r="BB1484" s="85" t="s">
        <v>181</v>
      </c>
      <c r="BL1484" s="90">
        <f t="shared" si="2371"/>
        <v>0</v>
      </c>
      <c r="BM1484" s="77">
        <f t="shared" si="2371"/>
        <v>0</v>
      </c>
      <c r="BN1484" s="77">
        <f t="shared" si="2371"/>
        <v>1</v>
      </c>
      <c r="BO1484" s="77">
        <f t="shared" si="2371"/>
        <v>1</v>
      </c>
      <c r="BP1484" s="77">
        <f t="shared" si="2371"/>
        <v>2</v>
      </c>
      <c r="BQ1484" s="77">
        <f t="shared" si="2371"/>
        <v>3</v>
      </c>
      <c r="BR1484" s="77">
        <f t="shared" si="2371"/>
        <v>4</v>
      </c>
      <c r="BS1484" s="91"/>
      <c r="BT1484" s="77">
        <f t="shared" si="2357"/>
        <v>3</v>
      </c>
      <c r="BU1484" s="77">
        <f t="shared" si="2357"/>
        <v>2</v>
      </c>
      <c r="BV1484" s="77">
        <f t="shared" si="2357"/>
        <v>3</v>
      </c>
      <c r="BW1484" s="77">
        <f t="shared" si="2357"/>
        <v>1</v>
      </c>
      <c r="BX1484" s="77">
        <f t="shared" si="2357"/>
        <v>0</v>
      </c>
      <c r="BY1484" s="77">
        <f t="shared" si="2357"/>
        <v>1</v>
      </c>
      <c r="BZ1484" s="77">
        <f t="shared" si="2357"/>
        <v>1</v>
      </c>
      <c r="CA1484" s="92">
        <f t="shared" si="2357"/>
        <v>0</v>
      </c>
      <c r="CB1484" s="77" t="str">
        <f t="shared" si="2357"/>
        <v/>
      </c>
      <c r="CC1484" s="77" t="str">
        <f t="shared" si="2357"/>
        <v/>
      </c>
      <c r="CD1484" s="77" t="str">
        <f t="shared" si="2357"/>
        <v/>
      </c>
      <c r="CE1484" s="77"/>
      <c r="CF1484" s="77"/>
      <c r="CG1484" s="77"/>
      <c r="CH1484" s="77"/>
      <c r="CI1484" s="77"/>
      <c r="CJ1484" s="78"/>
      <c r="CK1484" s="90">
        <f t="shared" si="2372"/>
        <v>9</v>
      </c>
      <c r="CL1484" s="77">
        <f t="shared" si="2372"/>
        <v>3</v>
      </c>
      <c r="CM1484" s="77">
        <f t="shared" si="2372"/>
        <v>3</v>
      </c>
      <c r="CN1484" s="77">
        <f t="shared" si="2372"/>
        <v>0</v>
      </c>
      <c r="CO1484" s="77">
        <f t="shared" si="2372"/>
        <v>0</v>
      </c>
      <c r="CP1484" s="77">
        <f t="shared" si="2372"/>
        <v>2</v>
      </c>
      <c r="CQ1484" s="77">
        <f t="shared" si="2372"/>
        <v>1</v>
      </c>
      <c r="CR1484" s="91"/>
      <c r="CS1484" s="77">
        <f t="shared" si="2358"/>
        <v>0</v>
      </c>
      <c r="CT1484" s="77">
        <f t="shared" si="2358"/>
        <v>2</v>
      </c>
      <c r="CU1484" s="77">
        <f t="shared" si="2358"/>
        <v>5</v>
      </c>
      <c r="CV1484" s="77">
        <f t="shared" si="2358"/>
        <v>1</v>
      </c>
      <c r="CW1484" s="77">
        <f t="shared" si="2358"/>
        <v>4</v>
      </c>
      <c r="CX1484" s="77">
        <f t="shared" si="2358"/>
        <v>1</v>
      </c>
      <c r="CY1484" s="77">
        <f t="shared" si="2358"/>
        <v>3</v>
      </c>
      <c r="CZ1484" s="92">
        <f t="shared" si="2358"/>
        <v>3</v>
      </c>
      <c r="DA1484" s="77" t="str">
        <f t="shared" si="2358"/>
        <v/>
      </c>
      <c r="DB1484" s="77" t="str">
        <f t="shared" si="2358"/>
        <v/>
      </c>
      <c r="DC1484" s="77" t="str">
        <f t="shared" si="2358"/>
        <v/>
      </c>
      <c r="DD1484" s="77"/>
      <c r="DE1484" s="77"/>
      <c r="DF1484" s="77"/>
      <c r="DG1484" s="77"/>
      <c r="DH1484" s="77"/>
      <c r="DJ1484" s="90" t="str">
        <f t="shared" si="2373"/>
        <v>A</v>
      </c>
      <c r="DK1484" s="77" t="str">
        <f t="shared" si="2373"/>
        <v>A</v>
      </c>
      <c r="DL1484" s="77" t="str">
        <f t="shared" si="2373"/>
        <v>A</v>
      </c>
      <c r="DM1484" s="77" t="str">
        <f t="shared" si="2373"/>
        <v>H</v>
      </c>
      <c r="DN1484" s="77" t="str">
        <f t="shared" si="2373"/>
        <v>H</v>
      </c>
      <c r="DO1484" s="77" t="str">
        <f t="shared" si="2373"/>
        <v>H</v>
      </c>
      <c r="DP1484" s="77" t="str">
        <f t="shared" si="2373"/>
        <v>H</v>
      </c>
      <c r="DQ1484" s="91"/>
      <c r="DR1484" s="77" t="str">
        <f t="shared" si="2359"/>
        <v>H</v>
      </c>
      <c r="DS1484" s="77" t="str">
        <f t="shared" si="2359"/>
        <v>D</v>
      </c>
      <c r="DT1484" s="77" t="str">
        <f t="shared" si="2359"/>
        <v>A</v>
      </c>
      <c r="DU1484" s="77" t="str">
        <f t="shared" si="2359"/>
        <v>D</v>
      </c>
      <c r="DV1484" s="77" t="str">
        <f t="shared" si="2359"/>
        <v>A</v>
      </c>
      <c r="DW1484" s="77" t="str">
        <f t="shared" si="2359"/>
        <v>D</v>
      </c>
      <c r="DX1484" s="77" t="str">
        <f t="shared" si="2359"/>
        <v>A</v>
      </c>
      <c r="DY1484" s="92" t="str">
        <f t="shared" si="2359"/>
        <v>A</v>
      </c>
      <c r="DZ1484" s="56" t="str">
        <f t="shared" si="2359"/>
        <v/>
      </c>
      <c r="EA1484" s="56" t="str">
        <f t="shared" si="2359"/>
        <v/>
      </c>
      <c r="EB1484" s="56" t="str">
        <f t="shared" si="2359"/>
        <v/>
      </c>
      <c r="EC1484" s="56"/>
      <c r="ED1484" s="56"/>
      <c r="EE1484" s="56"/>
      <c r="EF1484" s="56"/>
      <c r="EG1484" s="56"/>
      <c r="EI1484" s="53" t="str">
        <f t="shared" si="2360"/>
        <v>Haywards Heath Town</v>
      </c>
      <c r="EJ1484" s="79">
        <f t="shared" si="2374"/>
        <v>30</v>
      </c>
      <c r="EK1484" s="80">
        <f t="shared" si="2375"/>
        <v>5</v>
      </c>
      <c r="EL1484" s="80">
        <f t="shared" si="2376"/>
        <v>3</v>
      </c>
      <c r="EM1484" s="80">
        <f t="shared" si="2377"/>
        <v>7</v>
      </c>
      <c r="EN1484" s="80">
        <f>COUNTIF(DQ$1477:DQ$1492,"A")</f>
        <v>4</v>
      </c>
      <c r="EO1484" s="80">
        <f>COUNTIF(DQ$1477:DQ$1492,"D")</f>
        <v>3</v>
      </c>
      <c r="EP1484" s="80">
        <f>COUNTIF(DQ$1477:DQ$1492,"H")</f>
        <v>8</v>
      </c>
      <c r="EQ1484" s="79">
        <f t="shared" si="2378"/>
        <v>9</v>
      </c>
      <c r="ER1484" s="79">
        <f t="shared" si="2361"/>
        <v>6</v>
      </c>
      <c r="ES1484" s="79">
        <f t="shared" si="2361"/>
        <v>15</v>
      </c>
      <c r="ET1484" s="81">
        <f>SUM($BL1484:$CI1484)+SUM(CR$1477:CR$1492)</f>
        <v>44</v>
      </c>
      <c r="EU1484" s="81">
        <f>SUM($CK1484:$DH1484)+SUM(BS$1477:BS$1492)</f>
        <v>84</v>
      </c>
      <c r="EV1484" s="79">
        <f t="shared" si="2379"/>
        <v>33</v>
      </c>
      <c r="EW1484" s="81">
        <f t="shared" si="2380"/>
        <v>-40</v>
      </c>
      <c r="EX1484" s="78"/>
      <c r="EY1484" s="80">
        <f t="shared" si="2362"/>
        <v>30</v>
      </c>
      <c r="EZ1484" s="80">
        <f t="shared" si="2363"/>
        <v>9</v>
      </c>
      <c r="FA1484" s="80">
        <f t="shared" si="2364"/>
        <v>6</v>
      </c>
      <c r="FB1484" s="80">
        <f t="shared" si="2365"/>
        <v>15</v>
      </c>
      <c r="FC1484" s="80">
        <f t="shared" si="2366"/>
        <v>44</v>
      </c>
      <c r="FD1484" s="80">
        <f t="shared" si="2367"/>
        <v>84</v>
      </c>
      <c r="FE1484" s="80">
        <f t="shared" si="2368"/>
        <v>33</v>
      </c>
      <c r="FF1484" s="80">
        <f t="shared" si="2369"/>
        <v>-40</v>
      </c>
      <c r="FH1484" s="54">
        <f t="shared" si="2381"/>
        <v>0</v>
      </c>
      <c r="FI1484" s="54">
        <f t="shared" si="2382"/>
        <v>0</v>
      </c>
      <c r="FJ1484" s="54">
        <f t="shared" si="2370"/>
        <v>0</v>
      </c>
      <c r="FK1484" s="54">
        <f t="shared" si="2370"/>
        <v>0</v>
      </c>
      <c r="FL1484" s="54">
        <f t="shared" si="2370"/>
        <v>0</v>
      </c>
      <c r="FM1484" s="54">
        <f t="shared" si="2370"/>
        <v>0</v>
      </c>
      <c r="FN1484" s="54">
        <f t="shared" si="2370"/>
        <v>0</v>
      </c>
      <c r="FO1484" s="54">
        <f t="shared" si="2370"/>
        <v>0</v>
      </c>
      <c r="FQ1484" s="54" t="str">
        <f t="shared" si="2295"/>
        <v/>
      </c>
      <c r="FR1484" s="54" t="str">
        <f t="shared" si="2296"/>
        <v/>
      </c>
      <c r="FS1484" s="54" t="str">
        <f t="shared" si="2325"/>
        <v/>
      </c>
      <c r="FT1484" s="54" t="str">
        <f t="shared" si="2325"/>
        <v/>
      </c>
      <c r="FU1484" s="54" t="str">
        <f t="shared" si="2325"/>
        <v/>
      </c>
      <c r="FV1484" s="54" t="str">
        <f t="shared" si="2325"/>
        <v/>
      </c>
      <c r="FW1484" s="54" t="str">
        <f t="shared" si="2325"/>
        <v/>
      </c>
      <c r="FX1484" s="54" t="str">
        <f t="shared" si="2325"/>
        <v/>
      </c>
      <c r="FZ1484" s="58"/>
      <c r="GA1484" s="59"/>
      <c r="GB1484" s="60"/>
      <c r="GC1484" s="58"/>
      <c r="GD1484" s="59"/>
      <c r="GE1484" s="61"/>
      <c r="GF1484" s="58"/>
      <c r="GG1484" s="61"/>
      <c r="GH1484" s="61"/>
    </row>
    <row r="1485" spans="1:190" s="54" customFormat="1" ht="12" x14ac:dyDescent="0.25">
      <c r="A1485" s="54">
        <v>9</v>
      </c>
      <c r="B1485" s="54" t="s">
        <v>1924</v>
      </c>
      <c r="C1485" s="56">
        <v>30</v>
      </c>
      <c r="D1485" s="56">
        <v>12</v>
      </c>
      <c r="E1485" s="56">
        <v>4</v>
      </c>
      <c r="F1485" s="56">
        <v>14</v>
      </c>
      <c r="G1485" s="56">
        <v>35</v>
      </c>
      <c r="H1485" s="56">
        <v>48</v>
      </c>
      <c r="I1485" s="57">
        <v>40</v>
      </c>
      <c r="J1485" s="56">
        <f t="shared" si="2356"/>
        <v>-13</v>
      </c>
      <c r="L1485" s="82" t="s">
        <v>1762</v>
      </c>
      <c r="M1485" s="253" t="s">
        <v>101</v>
      </c>
      <c r="N1485" s="59" t="s">
        <v>62</v>
      </c>
      <c r="O1485" s="59" t="s">
        <v>86</v>
      </c>
      <c r="P1485" s="59" t="s">
        <v>103</v>
      </c>
      <c r="Q1485" s="59" t="s">
        <v>200</v>
      </c>
      <c r="R1485" s="59" t="s">
        <v>99</v>
      </c>
      <c r="S1485" s="59" t="s">
        <v>77</v>
      </c>
      <c r="T1485" s="59" t="s">
        <v>74</v>
      </c>
      <c r="U1485" s="83"/>
      <c r="V1485" s="59" t="s">
        <v>177</v>
      </c>
      <c r="W1485" s="59" t="s">
        <v>206</v>
      </c>
      <c r="X1485" s="59" t="s">
        <v>59</v>
      </c>
      <c r="Y1485" s="59" t="s">
        <v>85</v>
      </c>
      <c r="Z1485" s="59" t="s">
        <v>218</v>
      </c>
      <c r="AA1485" s="59" t="s">
        <v>185</v>
      </c>
      <c r="AB1485" s="85" t="s">
        <v>178</v>
      </c>
      <c r="AL1485" s="82" t="s">
        <v>1762</v>
      </c>
      <c r="AM1485" s="253" t="s">
        <v>708</v>
      </c>
      <c r="AN1485" s="59" t="s">
        <v>167</v>
      </c>
      <c r="AO1485" s="59" t="s">
        <v>169</v>
      </c>
      <c r="AP1485" s="59" t="s">
        <v>317</v>
      </c>
      <c r="AQ1485" s="59" t="s">
        <v>1035</v>
      </c>
      <c r="AR1485" s="59" t="s">
        <v>780</v>
      </c>
      <c r="AS1485" s="59" t="s">
        <v>188</v>
      </c>
      <c r="AT1485" s="59" t="s">
        <v>198</v>
      </c>
      <c r="AU1485" s="83"/>
      <c r="AV1485" s="59" t="s">
        <v>151</v>
      </c>
      <c r="AW1485" s="59" t="s">
        <v>187</v>
      </c>
      <c r="AX1485" s="59" t="s">
        <v>181</v>
      </c>
      <c r="AY1485" s="59" t="s">
        <v>196</v>
      </c>
      <c r="AZ1485" s="59" t="s">
        <v>158</v>
      </c>
      <c r="BA1485" s="59" t="s">
        <v>153</v>
      </c>
      <c r="BB1485" s="85" t="s">
        <v>782</v>
      </c>
      <c r="BL1485" s="90">
        <f t="shared" si="2371"/>
        <v>3</v>
      </c>
      <c r="BM1485" s="77">
        <f t="shared" si="2371"/>
        <v>1</v>
      </c>
      <c r="BN1485" s="77">
        <f t="shared" si="2371"/>
        <v>0</v>
      </c>
      <c r="BO1485" s="77">
        <f t="shared" si="2371"/>
        <v>1</v>
      </c>
      <c r="BP1485" s="77">
        <f t="shared" si="2371"/>
        <v>2</v>
      </c>
      <c r="BQ1485" s="77">
        <f t="shared" si="2371"/>
        <v>1</v>
      </c>
      <c r="BR1485" s="77">
        <f t="shared" si="2371"/>
        <v>2</v>
      </c>
      <c r="BS1485" s="77">
        <f t="shared" si="2371"/>
        <v>1</v>
      </c>
      <c r="BT1485" s="91"/>
      <c r="BU1485" s="77">
        <f t="shared" si="2357"/>
        <v>2</v>
      </c>
      <c r="BV1485" s="77">
        <f t="shared" si="2357"/>
        <v>1</v>
      </c>
      <c r="BW1485" s="77">
        <f t="shared" si="2357"/>
        <v>4</v>
      </c>
      <c r="BX1485" s="77">
        <f t="shared" si="2357"/>
        <v>0</v>
      </c>
      <c r="BY1485" s="77">
        <f t="shared" si="2357"/>
        <v>0</v>
      </c>
      <c r="BZ1485" s="77">
        <f t="shared" si="2357"/>
        <v>0</v>
      </c>
      <c r="CA1485" s="92">
        <f t="shared" si="2357"/>
        <v>6</v>
      </c>
      <c r="CB1485" s="77" t="str">
        <f t="shared" si="2357"/>
        <v/>
      </c>
      <c r="CC1485" s="77" t="str">
        <f t="shared" si="2357"/>
        <v/>
      </c>
      <c r="CD1485" s="77" t="str">
        <f t="shared" si="2357"/>
        <v/>
      </c>
      <c r="CE1485" s="77"/>
      <c r="CF1485" s="77"/>
      <c r="CG1485" s="77"/>
      <c r="CH1485" s="77"/>
      <c r="CI1485" s="77"/>
      <c r="CJ1485" s="163"/>
      <c r="CK1485" s="90">
        <f t="shared" si="2372"/>
        <v>2</v>
      </c>
      <c r="CL1485" s="77">
        <f t="shared" si="2372"/>
        <v>1</v>
      </c>
      <c r="CM1485" s="77">
        <f t="shared" si="2372"/>
        <v>3</v>
      </c>
      <c r="CN1485" s="77">
        <f t="shared" si="2372"/>
        <v>3</v>
      </c>
      <c r="CO1485" s="77">
        <f t="shared" si="2372"/>
        <v>2</v>
      </c>
      <c r="CP1485" s="77">
        <f t="shared" si="2372"/>
        <v>0</v>
      </c>
      <c r="CQ1485" s="77">
        <f t="shared" si="2372"/>
        <v>1</v>
      </c>
      <c r="CR1485" s="77">
        <f t="shared" si="2372"/>
        <v>2</v>
      </c>
      <c r="CS1485" s="91"/>
      <c r="CT1485" s="77">
        <f t="shared" si="2358"/>
        <v>0</v>
      </c>
      <c r="CU1485" s="77">
        <f t="shared" si="2358"/>
        <v>4</v>
      </c>
      <c r="CV1485" s="77">
        <f t="shared" si="2358"/>
        <v>0</v>
      </c>
      <c r="CW1485" s="77">
        <f t="shared" si="2358"/>
        <v>4</v>
      </c>
      <c r="CX1485" s="77">
        <f t="shared" si="2358"/>
        <v>8</v>
      </c>
      <c r="CY1485" s="77">
        <f t="shared" si="2358"/>
        <v>7</v>
      </c>
      <c r="CZ1485" s="92">
        <f t="shared" si="2358"/>
        <v>1</v>
      </c>
      <c r="DA1485" s="77" t="str">
        <f t="shared" si="2358"/>
        <v/>
      </c>
      <c r="DB1485" s="77" t="str">
        <f t="shared" si="2358"/>
        <v/>
      </c>
      <c r="DC1485" s="77" t="str">
        <f t="shared" si="2358"/>
        <v/>
      </c>
      <c r="DD1485" s="77"/>
      <c r="DE1485" s="77"/>
      <c r="DF1485" s="77"/>
      <c r="DG1485" s="77"/>
      <c r="DH1485" s="77"/>
      <c r="DI1485" s="53"/>
      <c r="DJ1485" s="90" t="str">
        <f t="shared" si="2373"/>
        <v>H</v>
      </c>
      <c r="DK1485" s="77" t="str">
        <f t="shared" si="2373"/>
        <v>D</v>
      </c>
      <c r="DL1485" s="77" t="str">
        <f t="shared" si="2373"/>
        <v>A</v>
      </c>
      <c r="DM1485" s="77" t="str">
        <f t="shared" si="2373"/>
        <v>A</v>
      </c>
      <c r="DN1485" s="77" t="str">
        <f t="shared" si="2373"/>
        <v>D</v>
      </c>
      <c r="DO1485" s="77" t="str">
        <f t="shared" si="2373"/>
        <v>H</v>
      </c>
      <c r="DP1485" s="77" t="str">
        <f t="shared" si="2373"/>
        <v>H</v>
      </c>
      <c r="DQ1485" s="77" t="str">
        <f t="shared" si="2373"/>
        <v>A</v>
      </c>
      <c r="DR1485" s="91"/>
      <c r="DS1485" s="77" t="str">
        <f t="shared" si="2359"/>
        <v>H</v>
      </c>
      <c r="DT1485" s="77" t="str">
        <f t="shared" si="2359"/>
        <v>A</v>
      </c>
      <c r="DU1485" s="77" t="str">
        <f t="shared" si="2359"/>
        <v>H</v>
      </c>
      <c r="DV1485" s="77" t="str">
        <f t="shared" si="2359"/>
        <v>A</v>
      </c>
      <c r="DW1485" s="77" t="str">
        <f t="shared" si="2359"/>
        <v>A</v>
      </c>
      <c r="DX1485" s="77" t="str">
        <f t="shared" si="2359"/>
        <v>A</v>
      </c>
      <c r="DY1485" s="92" t="str">
        <f t="shared" si="2359"/>
        <v>H</v>
      </c>
      <c r="DZ1485" s="56" t="str">
        <f t="shared" si="2359"/>
        <v/>
      </c>
      <c r="EA1485" s="56" t="str">
        <f t="shared" si="2359"/>
        <v/>
      </c>
      <c r="EB1485" s="56" t="str">
        <f t="shared" si="2359"/>
        <v/>
      </c>
      <c r="EC1485" s="56"/>
      <c r="ED1485" s="56"/>
      <c r="EE1485" s="56"/>
      <c r="EF1485" s="56"/>
      <c r="EG1485" s="56"/>
      <c r="EH1485" s="53"/>
      <c r="EI1485" s="53" t="str">
        <f t="shared" si="2360"/>
        <v>Horley Town</v>
      </c>
      <c r="EJ1485" s="79">
        <f t="shared" si="2374"/>
        <v>30</v>
      </c>
      <c r="EK1485" s="80">
        <f t="shared" si="2375"/>
        <v>6</v>
      </c>
      <c r="EL1485" s="80">
        <f t="shared" si="2376"/>
        <v>2</v>
      </c>
      <c r="EM1485" s="80">
        <f t="shared" si="2377"/>
        <v>7</v>
      </c>
      <c r="EN1485" s="80">
        <f>COUNTIF(DR$1477:DR$1492,"A")</f>
        <v>2</v>
      </c>
      <c r="EO1485" s="80">
        <f>COUNTIF(DR$1477:DR$1492,"D")</f>
        <v>3</v>
      </c>
      <c r="EP1485" s="80">
        <f>COUNTIF(DR$1477:DR$1492,"H")</f>
        <v>10</v>
      </c>
      <c r="EQ1485" s="79">
        <f t="shared" si="2378"/>
        <v>8</v>
      </c>
      <c r="ER1485" s="79">
        <f t="shared" si="2361"/>
        <v>5</v>
      </c>
      <c r="ES1485" s="79">
        <f t="shared" si="2361"/>
        <v>17</v>
      </c>
      <c r="ET1485" s="81">
        <f>SUM($BL1485:$CI1485)+SUM(CS$1477:CS$1492)</f>
        <v>34</v>
      </c>
      <c r="EU1485" s="81">
        <f>SUM($CK1485:$DH1485)+SUM(BT$1477:BT$1492)</f>
        <v>70</v>
      </c>
      <c r="EV1485" s="79">
        <f t="shared" si="2379"/>
        <v>29</v>
      </c>
      <c r="EW1485" s="81">
        <f t="shared" si="2380"/>
        <v>-36</v>
      </c>
      <c r="EX1485" s="78"/>
      <c r="EY1485" s="80">
        <f t="shared" si="2362"/>
        <v>30</v>
      </c>
      <c r="EZ1485" s="80">
        <f t="shared" si="2363"/>
        <v>8</v>
      </c>
      <c r="FA1485" s="80">
        <f t="shared" si="2364"/>
        <v>5</v>
      </c>
      <c r="FB1485" s="80">
        <f t="shared" si="2365"/>
        <v>17</v>
      </c>
      <c r="FC1485" s="80">
        <f t="shared" si="2366"/>
        <v>34</v>
      </c>
      <c r="FD1485" s="80">
        <f t="shared" si="2367"/>
        <v>70</v>
      </c>
      <c r="FE1485" s="80">
        <f t="shared" si="2368"/>
        <v>29</v>
      </c>
      <c r="FF1485" s="80">
        <f t="shared" si="2369"/>
        <v>-36</v>
      </c>
      <c r="FG1485" s="53"/>
      <c r="FH1485" s="54">
        <f t="shared" si="2381"/>
        <v>0</v>
      </c>
      <c r="FI1485" s="54">
        <f t="shared" si="2382"/>
        <v>0</v>
      </c>
      <c r="FJ1485" s="54">
        <f t="shared" si="2370"/>
        <v>0</v>
      </c>
      <c r="FK1485" s="54">
        <f t="shared" si="2370"/>
        <v>0</v>
      </c>
      <c r="FL1485" s="54">
        <f t="shared" si="2370"/>
        <v>0</v>
      </c>
      <c r="FM1485" s="54">
        <f t="shared" si="2370"/>
        <v>0</v>
      </c>
      <c r="FN1485" s="54">
        <f t="shared" si="2370"/>
        <v>0</v>
      </c>
      <c r="FO1485" s="54">
        <f t="shared" si="2370"/>
        <v>0</v>
      </c>
      <c r="FQ1485" s="54" t="str">
        <f t="shared" si="2295"/>
        <v/>
      </c>
      <c r="FR1485" s="54" t="str">
        <f t="shared" si="2296"/>
        <v/>
      </c>
      <c r="FS1485" s="54" t="str">
        <f t="shared" si="2325"/>
        <v/>
      </c>
      <c r="FT1485" s="54" t="str">
        <f t="shared" si="2325"/>
        <v/>
      </c>
      <c r="FU1485" s="54" t="str">
        <f t="shared" si="2325"/>
        <v/>
      </c>
      <c r="FV1485" s="54" t="str">
        <f t="shared" si="2325"/>
        <v/>
      </c>
      <c r="FW1485" s="54" t="str">
        <f t="shared" si="2325"/>
        <v/>
      </c>
      <c r="FX1485" s="54" t="str">
        <f t="shared" si="2325"/>
        <v/>
      </c>
      <c r="FZ1485" s="58"/>
      <c r="GA1485" s="59"/>
      <c r="GB1485" s="60"/>
      <c r="GC1485" s="58"/>
      <c r="GD1485" s="59"/>
      <c r="GE1485" s="61"/>
      <c r="GF1485" s="58"/>
      <c r="GG1485" s="61"/>
      <c r="GH1485" s="61"/>
    </row>
    <row r="1486" spans="1:190" s="54" customFormat="1" ht="12" x14ac:dyDescent="0.25">
      <c r="A1486" s="54">
        <v>10</v>
      </c>
      <c r="B1486" s="54" t="s">
        <v>1851</v>
      </c>
      <c r="C1486" s="56">
        <v>30</v>
      </c>
      <c r="D1486" s="56">
        <v>9</v>
      </c>
      <c r="E1486" s="56">
        <v>9</v>
      </c>
      <c r="F1486" s="56">
        <v>12</v>
      </c>
      <c r="G1486" s="56">
        <v>45</v>
      </c>
      <c r="H1486" s="56">
        <v>49</v>
      </c>
      <c r="I1486" s="57">
        <v>36</v>
      </c>
      <c r="J1486" s="56">
        <f t="shared" si="2356"/>
        <v>-4</v>
      </c>
      <c r="L1486" s="82" t="s">
        <v>1505</v>
      </c>
      <c r="M1486" s="253" t="s">
        <v>124</v>
      </c>
      <c r="N1486" s="59" t="s">
        <v>150</v>
      </c>
      <c r="O1486" s="59" t="s">
        <v>89</v>
      </c>
      <c r="P1486" s="59" t="s">
        <v>148</v>
      </c>
      <c r="Q1486" s="59" t="s">
        <v>101</v>
      </c>
      <c r="R1486" s="59" t="s">
        <v>177</v>
      </c>
      <c r="S1486" s="59" t="s">
        <v>416</v>
      </c>
      <c r="T1486" s="59" t="s">
        <v>526</v>
      </c>
      <c r="U1486" s="249"/>
      <c r="V1486" s="83"/>
      <c r="W1486" s="249"/>
      <c r="X1486" s="59" t="s">
        <v>125</v>
      </c>
      <c r="Y1486" s="59" t="s">
        <v>200</v>
      </c>
      <c r="Z1486" s="59" t="s">
        <v>124</v>
      </c>
      <c r="AA1486" s="59" t="s">
        <v>77</v>
      </c>
      <c r="AB1486" s="85" t="s">
        <v>77</v>
      </c>
      <c r="AL1486" s="82" t="s">
        <v>1505</v>
      </c>
      <c r="AM1486" s="253" t="s">
        <v>212</v>
      </c>
      <c r="AN1486" s="59" t="s">
        <v>154</v>
      </c>
      <c r="AO1486" s="59" t="s">
        <v>187</v>
      </c>
      <c r="AP1486" s="59" t="s">
        <v>179</v>
      </c>
      <c r="AQ1486" s="59" t="s">
        <v>365</v>
      </c>
      <c r="AR1486" s="59" t="s">
        <v>190</v>
      </c>
      <c r="AS1486" s="59" t="s">
        <v>195</v>
      </c>
      <c r="AT1486" s="59" t="s">
        <v>404</v>
      </c>
      <c r="AU1486" s="249"/>
      <c r="AV1486" s="83"/>
      <c r="AW1486" s="249"/>
      <c r="AX1486" s="59" t="s">
        <v>209</v>
      </c>
      <c r="AY1486" s="59" t="s">
        <v>157</v>
      </c>
      <c r="AZ1486" s="59" t="s">
        <v>371</v>
      </c>
      <c r="BA1486" s="59" t="s">
        <v>156</v>
      </c>
      <c r="BB1486" s="85" t="s">
        <v>482</v>
      </c>
      <c r="BL1486" s="90">
        <f t="shared" si="2371"/>
        <v>0</v>
      </c>
      <c r="BM1486" s="77">
        <f t="shared" si="2371"/>
        <v>3</v>
      </c>
      <c r="BN1486" s="77">
        <f t="shared" si="2371"/>
        <v>3</v>
      </c>
      <c r="BO1486" s="77">
        <f t="shared" si="2371"/>
        <v>0</v>
      </c>
      <c r="BP1486" s="77">
        <f t="shared" si="2371"/>
        <v>3</v>
      </c>
      <c r="BQ1486" s="77">
        <f t="shared" si="2371"/>
        <v>2</v>
      </c>
      <c r="BR1486" s="77">
        <f t="shared" si="2371"/>
        <v>6</v>
      </c>
      <c r="BS1486" s="77">
        <f t="shared" si="2371"/>
        <v>10</v>
      </c>
      <c r="BT1486" s="146" t="str">
        <f t="shared" si="2371"/>
        <v/>
      </c>
      <c r="BU1486" s="91"/>
      <c r="BV1486" s="146" t="str">
        <f t="shared" si="2357"/>
        <v/>
      </c>
      <c r="BW1486" s="77">
        <f t="shared" si="2357"/>
        <v>5</v>
      </c>
      <c r="BX1486" s="77">
        <f t="shared" si="2357"/>
        <v>2</v>
      </c>
      <c r="BY1486" s="77">
        <f t="shared" si="2357"/>
        <v>0</v>
      </c>
      <c r="BZ1486" s="77">
        <f t="shared" si="2357"/>
        <v>2</v>
      </c>
      <c r="CA1486" s="92">
        <f t="shared" si="2357"/>
        <v>2</v>
      </c>
      <c r="CB1486" s="77" t="str">
        <f t="shared" si="2357"/>
        <v/>
      </c>
      <c r="CC1486" s="77" t="str">
        <f t="shared" si="2357"/>
        <v/>
      </c>
      <c r="CD1486" s="77" t="str">
        <f t="shared" si="2357"/>
        <v/>
      </c>
      <c r="CE1486" s="77"/>
      <c r="CF1486" s="77"/>
      <c r="CG1486" s="77"/>
      <c r="CH1486" s="77"/>
      <c r="CI1486" s="77"/>
      <c r="CJ1486" s="78"/>
      <c r="CK1486" s="90">
        <f t="shared" si="2372"/>
        <v>0</v>
      </c>
      <c r="CL1486" s="77">
        <f t="shared" si="2372"/>
        <v>1</v>
      </c>
      <c r="CM1486" s="77">
        <f t="shared" si="2372"/>
        <v>0</v>
      </c>
      <c r="CN1486" s="77">
        <f t="shared" si="2372"/>
        <v>1</v>
      </c>
      <c r="CO1486" s="77">
        <f t="shared" si="2372"/>
        <v>2</v>
      </c>
      <c r="CP1486" s="77">
        <f t="shared" si="2372"/>
        <v>0</v>
      </c>
      <c r="CQ1486" s="77">
        <f t="shared" si="2372"/>
        <v>2</v>
      </c>
      <c r="CR1486" s="77">
        <f t="shared" si="2372"/>
        <v>1</v>
      </c>
      <c r="CS1486" s="146" t="str">
        <f t="shared" si="2372"/>
        <v/>
      </c>
      <c r="CT1486" s="91"/>
      <c r="CU1486" s="146" t="str">
        <f t="shared" si="2358"/>
        <v/>
      </c>
      <c r="CV1486" s="77">
        <f t="shared" si="2358"/>
        <v>0</v>
      </c>
      <c r="CW1486" s="77">
        <f t="shared" si="2358"/>
        <v>2</v>
      </c>
      <c r="CX1486" s="77">
        <f t="shared" si="2358"/>
        <v>0</v>
      </c>
      <c r="CY1486" s="77">
        <f t="shared" si="2358"/>
        <v>1</v>
      </c>
      <c r="CZ1486" s="92">
        <f t="shared" si="2358"/>
        <v>1</v>
      </c>
      <c r="DA1486" s="77" t="str">
        <f t="shared" si="2358"/>
        <v/>
      </c>
      <c r="DB1486" s="77" t="str">
        <f t="shared" si="2358"/>
        <v/>
      </c>
      <c r="DC1486" s="77" t="str">
        <f t="shared" si="2358"/>
        <v/>
      </c>
      <c r="DD1486" s="77"/>
      <c r="DE1486" s="77"/>
      <c r="DF1486" s="77"/>
      <c r="DG1486" s="77"/>
      <c r="DH1486" s="77"/>
      <c r="DJ1486" s="90" t="str">
        <f t="shared" si="2373"/>
        <v>D</v>
      </c>
      <c r="DK1486" s="77" t="str">
        <f t="shared" si="2373"/>
        <v>H</v>
      </c>
      <c r="DL1486" s="77" t="str">
        <f t="shared" si="2373"/>
        <v>H</v>
      </c>
      <c r="DM1486" s="77" t="str">
        <f t="shared" si="2373"/>
        <v>A</v>
      </c>
      <c r="DN1486" s="77" t="str">
        <f t="shared" si="2373"/>
        <v>H</v>
      </c>
      <c r="DO1486" s="77" t="str">
        <f t="shared" si="2373"/>
        <v>H</v>
      </c>
      <c r="DP1486" s="77" t="str">
        <f t="shared" si="2373"/>
        <v>H</v>
      </c>
      <c r="DQ1486" s="77" t="str">
        <f t="shared" si="2373"/>
        <v>H</v>
      </c>
      <c r="DR1486" s="146" t="s">
        <v>40</v>
      </c>
      <c r="DS1486" s="91"/>
      <c r="DT1486" s="146" t="s">
        <v>40</v>
      </c>
      <c r="DU1486" s="77" t="str">
        <f t="shared" si="2359"/>
        <v>H</v>
      </c>
      <c r="DV1486" s="77" t="str">
        <f t="shared" si="2359"/>
        <v>D</v>
      </c>
      <c r="DW1486" s="77" t="str">
        <f t="shared" si="2359"/>
        <v>D</v>
      </c>
      <c r="DX1486" s="77" t="str">
        <f t="shared" si="2359"/>
        <v>H</v>
      </c>
      <c r="DY1486" s="92" t="str">
        <f t="shared" si="2359"/>
        <v>H</v>
      </c>
      <c r="DZ1486" s="56" t="str">
        <f t="shared" si="2359"/>
        <v/>
      </c>
      <c r="EA1486" s="56" t="str">
        <f t="shared" si="2359"/>
        <v/>
      </c>
      <c r="EB1486" s="56" t="str">
        <f t="shared" si="2359"/>
        <v/>
      </c>
      <c r="EC1486" s="56"/>
      <c r="ED1486" s="56"/>
      <c r="EE1486" s="56"/>
      <c r="EF1486" s="56"/>
      <c r="EG1486" s="56"/>
      <c r="EI1486" s="53" t="str">
        <f t="shared" si="2360"/>
        <v>Lewes</v>
      </c>
      <c r="EJ1486" s="79">
        <f t="shared" si="2374"/>
        <v>30</v>
      </c>
      <c r="EK1486" s="80">
        <f t="shared" si="2375"/>
        <v>9</v>
      </c>
      <c r="EL1486" s="80">
        <f t="shared" si="2376"/>
        <v>3</v>
      </c>
      <c r="EM1486" s="80">
        <f t="shared" si="2377"/>
        <v>3</v>
      </c>
      <c r="EN1486" s="80">
        <f>COUNTIF(DS$1477:DS$1492,"A")</f>
        <v>3</v>
      </c>
      <c r="EO1486" s="80">
        <f>COUNTIF(DS$1477:DS$1492,"D")</f>
        <v>5</v>
      </c>
      <c r="EP1486" s="80">
        <f>COUNTIF(DS$1477:DS$1492,"H")</f>
        <v>7</v>
      </c>
      <c r="EQ1486" s="79">
        <f t="shared" si="2378"/>
        <v>12</v>
      </c>
      <c r="ER1486" s="79">
        <f t="shared" si="2361"/>
        <v>8</v>
      </c>
      <c r="ES1486" s="79">
        <f t="shared" si="2361"/>
        <v>10</v>
      </c>
      <c r="ET1486" s="81">
        <f>SUM($BL1486:$CI1486)+SUM(CT$1477:CT$1492)</f>
        <v>51</v>
      </c>
      <c r="EU1486" s="81">
        <f>SUM($CK1486:$DH1486)+SUM(BU$1477:BU$1492)</f>
        <v>30</v>
      </c>
      <c r="EV1486" s="79">
        <f t="shared" si="2379"/>
        <v>44</v>
      </c>
      <c r="EW1486" s="81">
        <f t="shared" si="2380"/>
        <v>21</v>
      </c>
      <c r="EX1486" s="78"/>
      <c r="EY1486" s="80">
        <f t="shared" si="2362"/>
        <v>30</v>
      </c>
      <c r="EZ1486" s="80">
        <f t="shared" si="2363"/>
        <v>12</v>
      </c>
      <c r="FA1486" s="80">
        <f t="shared" si="2364"/>
        <v>8</v>
      </c>
      <c r="FB1486" s="80">
        <f t="shared" si="2365"/>
        <v>10</v>
      </c>
      <c r="FC1486" s="80">
        <f t="shared" si="2366"/>
        <v>51</v>
      </c>
      <c r="FD1486" s="80">
        <f t="shared" si="2367"/>
        <v>30</v>
      </c>
      <c r="FE1486" s="80">
        <f t="shared" si="2368"/>
        <v>44</v>
      </c>
      <c r="FF1486" s="80">
        <f t="shared" si="2369"/>
        <v>21</v>
      </c>
      <c r="FH1486" s="54">
        <f t="shared" si="2381"/>
        <v>0</v>
      </c>
      <c r="FI1486" s="54">
        <f t="shared" si="2382"/>
        <v>0</v>
      </c>
      <c r="FJ1486" s="54">
        <f t="shared" si="2370"/>
        <v>0</v>
      </c>
      <c r="FK1486" s="54">
        <f t="shared" si="2370"/>
        <v>0</v>
      </c>
      <c r="FL1486" s="54">
        <f t="shared" si="2370"/>
        <v>0</v>
      </c>
      <c r="FM1486" s="54">
        <f t="shared" si="2370"/>
        <v>0</v>
      </c>
      <c r="FN1486" s="54">
        <f t="shared" si="2370"/>
        <v>0</v>
      </c>
      <c r="FO1486" s="54">
        <f t="shared" si="2370"/>
        <v>0</v>
      </c>
      <c r="FQ1486" s="54" t="str">
        <f t="shared" si="2295"/>
        <v/>
      </c>
      <c r="FR1486" s="54" t="str">
        <f t="shared" si="2296"/>
        <v/>
      </c>
      <c r="FS1486" s="54" t="str">
        <f t="shared" si="2325"/>
        <v/>
      </c>
      <c r="FT1486" s="54" t="str">
        <f t="shared" si="2325"/>
        <v/>
      </c>
      <c r="FU1486" s="54" t="str">
        <f t="shared" si="2325"/>
        <v/>
      </c>
      <c r="FV1486" s="54" t="str">
        <f t="shared" si="2325"/>
        <v/>
      </c>
      <c r="FW1486" s="54" t="str">
        <f t="shared" si="2325"/>
        <v/>
      </c>
      <c r="FX1486" s="54" t="str">
        <f t="shared" si="2325"/>
        <v/>
      </c>
      <c r="FZ1486" s="58"/>
      <c r="GA1486" s="59"/>
      <c r="GB1486" s="60"/>
      <c r="GC1486" s="58"/>
      <c r="GD1486" s="59"/>
      <c r="GE1486" s="61"/>
      <c r="GF1486" s="58"/>
      <c r="GG1486" s="61"/>
      <c r="GH1486" s="61"/>
    </row>
    <row r="1487" spans="1:190" s="54" customFormat="1" ht="12" x14ac:dyDescent="0.25">
      <c r="A1487" s="54">
        <v>11</v>
      </c>
      <c r="B1487" s="54" t="s">
        <v>1777</v>
      </c>
      <c r="C1487" s="56">
        <v>30</v>
      </c>
      <c r="D1487" s="56">
        <v>10</v>
      </c>
      <c r="E1487" s="56">
        <v>6</v>
      </c>
      <c r="F1487" s="56">
        <v>14</v>
      </c>
      <c r="G1487" s="56">
        <v>39</v>
      </c>
      <c r="H1487" s="56">
        <v>49</v>
      </c>
      <c r="I1487" s="57">
        <v>36</v>
      </c>
      <c r="J1487" s="56">
        <f t="shared" si="2356"/>
        <v>-10</v>
      </c>
      <c r="L1487" s="82" t="s">
        <v>1767</v>
      </c>
      <c r="M1487" s="253" t="s">
        <v>74</v>
      </c>
      <c r="N1487" s="59" t="s">
        <v>186</v>
      </c>
      <c r="O1487" s="59" t="s">
        <v>74</v>
      </c>
      <c r="P1487" s="59" t="s">
        <v>99</v>
      </c>
      <c r="Q1487" s="59" t="s">
        <v>178</v>
      </c>
      <c r="R1487" s="59" t="s">
        <v>87</v>
      </c>
      <c r="S1487" s="59" t="s">
        <v>77</v>
      </c>
      <c r="T1487" s="59" t="s">
        <v>103</v>
      </c>
      <c r="U1487" s="59" t="s">
        <v>177</v>
      </c>
      <c r="V1487" s="59" t="s">
        <v>99</v>
      </c>
      <c r="W1487" s="83"/>
      <c r="X1487" s="59" t="s">
        <v>150</v>
      </c>
      <c r="Y1487" s="59" t="s">
        <v>77</v>
      </c>
      <c r="Z1487" s="59" t="s">
        <v>62</v>
      </c>
      <c r="AA1487" s="59" t="s">
        <v>76</v>
      </c>
      <c r="AB1487" s="85" t="s">
        <v>186</v>
      </c>
      <c r="AL1487" s="82" t="s">
        <v>1767</v>
      </c>
      <c r="AM1487" s="253" t="s">
        <v>155</v>
      </c>
      <c r="AN1487" s="59" t="s">
        <v>182</v>
      </c>
      <c r="AO1487" s="59" t="s">
        <v>780</v>
      </c>
      <c r="AP1487" s="59" t="s">
        <v>384</v>
      </c>
      <c r="AQ1487" s="59" t="s">
        <v>1160</v>
      </c>
      <c r="AR1487" s="59" t="s">
        <v>170</v>
      </c>
      <c r="AS1487" s="59" t="s">
        <v>482</v>
      </c>
      <c r="AT1487" s="59" t="s">
        <v>246</v>
      </c>
      <c r="AU1487" s="59" t="s">
        <v>413</v>
      </c>
      <c r="AV1487" s="59" t="s">
        <v>180</v>
      </c>
      <c r="AW1487" s="83"/>
      <c r="AX1487" s="59" t="s">
        <v>196</v>
      </c>
      <c r="AY1487" s="59" t="s">
        <v>709</v>
      </c>
      <c r="AZ1487" s="59" t="s">
        <v>208</v>
      </c>
      <c r="BA1487" s="59" t="s">
        <v>157</v>
      </c>
      <c r="BB1487" s="85" t="s">
        <v>393</v>
      </c>
      <c r="BL1487" s="90">
        <f t="shared" si="2371"/>
        <v>1</v>
      </c>
      <c r="BM1487" s="77">
        <f t="shared" si="2371"/>
        <v>3</v>
      </c>
      <c r="BN1487" s="77">
        <f t="shared" si="2371"/>
        <v>1</v>
      </c>
      <c r="BO1487" s="77">
        <f t="shared" si="2371"/>
        <v>1</v>
      </c>
      <c r="BP1487" s="77">
        <f t="shared" si="2371"/>
        <v>6</v>
      </c>
      <c r="BQ1487" s="77">
        <f t="shared" si="2371"/>
        <v>3</v>
      </c>
      <c r="BR1487" s="77">
        <f t="shared" si="2371"/>
        <v>2</v>
      </c>
      <c r="BS1487" s="77">
        <f t="shared" si="2371"/>
        <v>1</v>
      </c>
      <c r="BT1487" s="77">
        <f t="shared" si="2371"/>
        <v>2</v>
      </c>
      <c r="BU1487" s="77">
        <f t="shared" si="2371"/>
        <v>1</v>
      </c>
      <c r="BV1487" s="91"/>
      <c r="BW1487" s="77">
        <f t="shared" si="2357"/>
        <v>3</v>
      </c>
      <c r="BX1487" s="77">
        <f t="shared" si="2357"/>
        <v>2</v>
      </c>
      <c r="BY1487" s="77">
        <f t="shared" si="2357"/>
        <v>1</v>
      </c>
      <c r="BZ1487" s="77">
        <f t="shared" si="2357"/>
        <v>0</v>
      </c>
      <c r="CA1487" s="92">
        <f t="shared" si="2357"/>
        <v>3</v>
      </c>
      <c r="CB1487" s="77" t="str">
        <f t="shared" si="2357"/>
        <v/>
      </c>
      <c r="CC1487" s="77" t="str">
        <f t="shared" si="2357"/>
        <v/>
      </c>
      <c r="CD1487" s="77" t="str">
        <f t="shared" si="2357"/>
        <v/>
      </c>
      <c r="CE1487" s="77"/>
      <c r="CF1487" s="77"/>
      <c r="CG1487" s="77"/>
      <c r="CH1487" s="77"/>
      <c r="CI1487" s="77"/>
      <c r="CJ1487" s="78"/>
      <c r="CK1487" s="90">
        <f t="shared" si="2372"/>
        <v>2</v>
      </c>
      <c r="CL1487" s="77">
        <f t="shared" si="2372"/>
        <v>4</v>
      </c>
      <c r="CM1487" s="77">
        <f t="shared" si="2372"/>
        <v>2</v>
      </c>
      <c r="CN1487" s="77">
        <f t="shared" si="2372"/>
        <v>0</v>
      </c>
      <c r="CO1487" s="77">
        <f t="shared" si="2372"/>
        <v>1</v>
      </c>
      <c r="CP1487" s="77">
        <f t="shared" si="2372"/>
        <v>3</v>
      </c>
      <c r="CQ1487" s="77">
        <f t="shared" si="2372"/>
        <v>1</v>
      </c>
      <c r="CR1487" s="77">
        <f t="shared" si="2372"/>
        <v>3</v>
      </c>
      <c r="CS1487" s="77">
        <f t="shared" si="2372"/>
        <v>0</v>
      </c>
      <c r="CT1487" s="77">
        <f t="shared" si="2372"/>
        <v>0</v>
      </c>
      <c r="CU1487" s="91"/>
      <c r="CV1487" s="77">
        <f t="shared" si="2358"/>
        <v>1</v>
      </c>
      <c r="CW1487" s="77">
        <f t="shared" si="2358"/>
        <v>1</v>
      </c>
      <c r="CX1487" s="77">
        <f t="shared" si="2358"/>
        <v>1</v>
      </c>
      <c r="CY1487" s="77">
        <f t="shared" si="2358"/>
        <v>2</v>
      </c>
      <c r="CZ1487" s="92">
        <f t="shared" si="2358"/>
        <v>4</v>
      </c>
      <c r="DA1487" s="77" t="str">
        <f t="shared" si="2358"/>
        <v/>
      </c>
      <c r="DB1487" s="77" t="str">
        <f t="shared" si="2358"/>
        <v/>
      </c>
      <c r="DC1487" s="77" t="str">
        <f t="shared" si="2358"/>
        <v/>
      </c>
      <c r="DD1487" s="77"/>
      <c r="DE1487" s="77"/>
      <c r="DF1487" s="77"/>
      <c r="DG1487" s="77"/>
      <c r="DH1487" s="77"/>
      <c r="DJ1487" s="90" t="str">
        <f t="shared" si="2373"/>
        <v>A</v>
      </c>
      <c r="DK1487" s="77" t="str">
        <f t="shared" si="2373"/>
        <v>A</v>
      </c>
      <c r="DL1487" s="77" t="str">
        <f t="shared" si="2373"/>
        <v>A</v>
      </c>
      <c r="DM1487" s="77" t="str">
        <f t="shared" si="2373"/>
        <v>H</v>
      </c>
      <c r="DN1487" s="77" t="str">
        <f t="shared" si="2373"/>
        <v>H</v>
      </c>
      <c r="DO1487" s="77" t="str">
        <f t="shared" si="2373"/>
        <v>D</v>
      </c>
      <c r="DP1487" s="77" t="str">
        <f t="shared" si="2373"/>
        <v>H</v>
      </c>
      <c r="DQ1487" s="77" t="str">
        <f t="shared" si="2373"/>
        <v>A</v>
      </c>
      <c r="DR1487" s="77" t="str">
        <f>(IF(U1487="","",IF(BT1487&gt;CS1487,"H",IF(BT1487&lt;CS1487,"A","D"))))</f>
        <v>H</v>
      </c>
      <c r="DS1487" s="77" t="str">
        <f>(IF(V1487="","",IF(BU1487&gt;CT1487,"H",IF(BU1487&lt;CT1487,"A","D"))))</f>
        <v>H</v>
      </c>
      <c r="DT1487" s="91"/>
      <c r="DU1487" s="77" t="str">
        <f t="shared" si="2359"/>
        <v>H</v>
      </c>
      <c r="DV1487" s="77" t="str">
        <f t="shared" si="2359"/>
        <v>H</v>
      </c>
      <c r="DW1487" s="77" t="str">
        <f t="shared" si="2359"/>
        <v>D</v>
      </c>
      <c r="DX1487" s="77" t="str">
        <f t="shared" si="2359"/>
        <v>A</v>
      </c>
      <c r="DY1487" s="92" t="str">
        <f t="shared" si="2359"/>
        <v>A</v>
      </c>
      <c r="DZ1487" s="56" t="str">
        <f t="shared" si="2359"/>
        <v/>
      </c>
      <c r="EA1487" s="56" t="str">
        <f t="shared" si="2359"/>
        <v/>
      </c>
      <c r="EB1487" s="56" t="str">
        <f t="shared" si="2359"/>
        <v/>
      </c>
      <c r="EC1487" s="56"/>
      <c r="ED1487" s="56"/>
      <c r="EE1487" s="56"/>
      <c r="EF1487" s="56"/>
      <c r="EG1487" s="56"/>
      <c r="EI1487" s="53" t="str">
        <f t="shared" si="2360"/>
        <v>Merstham</v>
      </c>
      <c r="EJ1487" s="79">
        <f t="shared" si="2374"/>
        <v>30</v>
      </c>
      <c r="EK1487" s="80">
        <f t="shared" si="2375"/>
        <v>7</v>
      </c>
      <c r="EL1487" s="80">
        <f t="shared" si="2376"/>
        <v>2</v>
      </c>
      <c r="EM1487" s="80">
        <f t="shared" si="2377"/>
        <v>6</v>
      </c>
      <c r="EN1487" s="80">
        <f>COUNTIF(DT$1477:DT$1492,"A")</f>
        <v>7</v>
      </c>
      <c r="EO1487" s="80">
        <f>COUNTIF(DT$1477:DT$1492,"D")</f>
        <v>2</v>
      </c>
      <c r="EP1487" s="80">
        <f>COUNTIF(DT$1477:DT$1492,"H")</f>
        <v>6</v>
      </c>
      <c r="EQ1487" s="79">
        <f t="shared" si="2378"/>
        <v>14</v>
      </c>
      <c r="ER1487" s="79">
        <f t="shared" si="2361"/>
        <v>4</v>
      </c>
      <c r="ES1487" s="79">
        <f t="shared" si="2361"/>
        <v>12</v>
      </c>
      <c r="ET1487" s="81">
        <f>SUM($BL1487:$CI1487)+SUM(CU$1477:CU$1492)</f>
        <v>55</v>
      </c>
      <c r="EU1487" s="81">
        <f>SUM($CK1487:$DH1487)+SUM(BV$1477:BV$1492)</f>
        <v>53</v>
      </c>
      <c r="EV1487" s="79">
        <f t="shared" si="2379"/>
        <v>46</v>
      </c>
      <c r="EW1487" s="81">
        <f t="shared" si="2380"/>
        <v>2</v>
      </c>
      <c r="EX1487" s="78"/>
      <c r="EY1487" s="80">
        <f t="shared" si="2362"/>
        <v>30</v>
      </c>
      <c r="EZ1487" s="80">
        <f t="shared" si="2363"/>
        <v>14</v>
      </c>
      <c r="FA1487" s="80">
        <f t="shared" si="2364"/>
        <v>4</v>
      </c>
      <c r="FB1487" s="80">
        <f t="shared" si="2365"/>
        <v>12</v>
      </c>
      <c r="FC1487" s="80">
        <f t="shared" si="2366"/>
        <v>55</v>
      </c>
      <c r="FD1487" s="80">
        <f t="shared" si="2367"/>
        <v>53</v>
      </c>
      <c r="FE1487" s="80">
        <f t="shared" si="2368"/>
        <v>46</v>
      </c>
      <c r="FF1487" s="80">
        <f t="shared" si="2369"/>
        <v>2</v>
      </c>
      <c r="FH1487" s="54">
        <f t="shared" si="2381"/>
        <v>0</v>
      </c>
      <c r="FI1487" s="54">
        <f t="shared" si="2382"/>
        <v>0</v>
      </c>
      <c r="FJ1487" s="54">
        <f t="shared" si="2370"/>
        <v>0</v>
      </c>
      <c r="FK1487" s="54">
        <f t="shared" si="2370"/>
        <v>0</v>
      </c>
      <c r="FL1487" s="54">
        <f t="shared" si="2370"/>
        <v>0</v>
      </c>
      <c r="FM1487" s="54">
        <f t="shared" si="2370"/>
        <v>0</v>
      </c>
      <c r="FN1487" s="54">
        <f t="shared" si="2370"/>
        <v>0</v>
      </c>
      <c r="FO1487" s="54">
        <f t="shared" si="2370"/>
        <v>0</v>
      </c>
      <c r="FQ1487" s="54" t="str">
        <f t="shared" si="2295"/>
        <v/>
      </c>
      <c r="FR1487" s="54" t="str">
        <f t="shared" si="2296"/>
        <v/>
      </c>
      <c r="FS1487" s="54" t="str">
        <f t="shared" si="2325"/>
        <v/>
      </c>
      <c r="FT1487" s="54" t="str">
        <f t="shared" si="2325"/>
        <v/>
      </c>
      <c r="FU1487" s="54" t="str">
        <f t="shared" si="2325"/>
        <v/>
      </c>
      <c r="FV1487" s="54" t="str">
        <f t="shared" si="2325"/>
        <v/>
      </c>
      <c r="FW1487" s="54" t="str">
        <f t="shared" si="2325"/>
        <v/>
      </c>
      <c r="FX1487" s="54" t="str">
        <f t="shared" si="2325"/>
        <v/>
      </c>
      <c r="FZ1487" s="58"/>
      <c r="GA1487" s="59"/>
      <c r="GB1487" s="60"/>
      <c r="GC1487" s="58"/>
      <c r="GD1487" s="59"/>
      <c r="GE1487" s="61"/>
      <c r="GF1487" s="58"/>
      <c r="GG1487" s="61"/>
      <c r="GH1487" s="61"/>
    </row>
    <row r="1488" spans="1:190" s="54" customFormat="1" ht="12" x14ac:dyDescent="0.25">
      <c r="A1488" s="54">
        <v>12</v>
      </c>
      <c r="B1488" s="54" t="s">
        <v>2024</v>
      </c>
      <c r="C1488" s="56">
        <v>30</v>
      </c>
      <c r="D1488" s="56">
        <v>9</v>
      </c>
      <c r="E1488" s="56">
        <v>6</v>
      </c>
      <c r="F1488" s="56">
        <v>15</v>
      </c>
      <c r="G1488" s="56">
        <v>44</v>
      </c>
      <c r="H1488" s="56">
        <v>84</v>
      </c>
      <c r="I1488" s="57">
        <v>33</v>
      </c>
      <c r="J1488" s="56">
        <f t="shared" si="2356"/>
        <v>-40</v>
      </c>
      <c r="L1488" s="82" t="s">
        <v>1851</v>
      </c>
      <c r="M1488" s="253" t="s">
        <v>76</v>
      </c>
      <c r="N1488" s="59" t="s">
        <v>86</v>
      </c>
      <c r="O1488" s="59" t="s">
        <v>89</v>
      </c>
      <c r="P1488" s="59" t="s">
        <v>148</v>
      </c>
      <c r="Q1488" s="59" t="s">
        <v>164</v>
      </c>
      <c r="R1488" s="59" t="s">
        <v>101</v>
      </c>
      <c r="S1488" s="59" t="s">
        <v>62</v>
      </c>
      <c r="T1488" s="59" t="s">
        <v>62</v>
      </c>
      <c r="U1488" s="59" t="s">
        <v>124</v>
      </c>
      <c r="V1488" s="59" t="s">
        <v>124</v>
      </c>
      <c r="W1488" s="59" t="s">
        <v>60</v>
      </c>
      <c r="X1488" s="83"/>
      <c r="Y1488" s="59" t="s">
        <v>58</v>
      </c>
      <c r="Z1488" s="59" t="s">
        <v>62</v>
      </c>
      <c r="AA1488" s="59" t="s">
        <v>98</v>
      </c>
      <c r="AB1488" s="85" t="s">
        <v>62</v>
      </c>
      <c r="AL1488" s="82" t="s">
        <v>1851</v>
      </c>
      <c r="AM1488" s="253" t="s">
        <v>1192</v>
      </c>
      <c r="AN1488" s="59" t="s">
        <v>158</v>
      </c>
      <c r="AO1488" s="59" t="s">
        <v>151</v>
      </c>
      <c r="AP1488" s="59" t="s">
        <v>168</v>
      </c>
      <c r="AQ1488" s="59" t="s">
        <v>157</v>
      </c>
      <c r="AR1488" s="59" t="s">
        <v>179</v>
      </c>
      <c r="AS1488" s="59" t="s">
        <v>182</v>
      </c>
      <c r="AT1488" s="59" t="s">
        <v>153</v>
      </c>
      <c r="AU1488" s="59" t="s">
        <v>190</v>
      </c>
      <c r="AV1488" s="59" t="s">
        <v>384</v>
      </c>
      <c r="AW1488" s="59" t="s">
        <v>188</v>
      </c>
      <c r="AX1488" s="83"/>
      <c r="AY1488" s="59" t="s">
        <v>782</v>
      </c>
      <c r="AZ1488" s="59" t="s">
        <v>195</v>
      </c>
      <c r="BA1488" s="59" t="s">
        <v>482</v>
      </c>
      <c r="BB1488" s="85" t="s">
        <v>367</v>
      </c>
      <c r="BL1488" s="90">
        <f t="shared" si="2371"/>
        <v>0</v>
      </c>
      <c r="BM1488" s="77">
        <f t="shared" si="2371"/>
        <v>0</v>
      </c>
      <c r="BN1488" s="77">
        <f t="shared" si="2371"/>
        <v>3</v>
      </c>
      <c r="BO1488" s="77">
        <f t="shared" si="2371"/>
        <v>0</v>
      </c>
      <c r="BP1488" s="77">
        <f t="shared" si="2371"/>
        <v>8</v>
      </c>
      <c r="BQ1488" s="77">
        <f t="shared" si="2371"/>
        <v>3</v>
      </c>
      <c r="BR1488" s="77">
        <f t="shared" si="2371"/>
        <v>1</v>
      </c>
      <c r="BS1488" s="77">
        <f t="shared" si="2371"/>
        <v>1</v>
      </c>
      <c r="BT1488" s="77">
        <f t="shared" si="2371"/>
        <v>0</v>
      </c>
      <c r="BU1488" s="77">
        <f t="shared" si="2371"/>
        <v>0</v>
      </c>
      <c r="BV1488" s="77">
        <f>(IF(W1488="","",(IF(MID(W1488,2,1)="-",LEFT(W1488,1),LEFT(W1488,2)))+0))</f>
        <v>4</v>
      </c>
      <c r="BW1488" s="91"/>
      <c r="BX1488" s="77">
        <f t="shared" si="2357"/>
        <v>5</v>
      </c>
      <c r="BY1488" s="77">
        <f t="shared" si="2357"/>
        <v>1</v>
      </c>
      <c r="BZ1488" s="77">
        <f t="shared" si="2357"/>
        <v>0</v>
      </c>
      <c r="CA1488" s="92">
        <f t="shared" si="2357"/>
        <v>1</v>
      </c>
      <c r="CB1488" s="77" t="str">
        <f t="shared" si="2357"/>
        <v/>
      </c>
      <c r="CC1488" s="77" t="str">
        <f t="shared" si="2357"/>
        <v/>
      </c>
      <c r="CD1488" s="77" t="str">
        <f t="shared" si="2357"/>
        <v/>
      </c>
      <c r="CE1488" s="77"/>
      <c r="CF1488" s="77"/>
      <c r="CG1488" s="77"/>
      <c r="CH1488" s="77"/>
      <c r="CI1488" s="77"/>
      <c r="CJ1488" s="78"/>
      <c r="CK1488" s="90">
        <f t="shared" si="2372"/>
        <v>2</v>
      </c>
      <c r="CL1488" s="77">
        <f t="shared" si="2372"/>
        <v>3</v>
      </c>
      <c r="CM1488" s="77">
        <f t="shared" si="2372"/>
        <v>0</v>
      </c>
      <c r="CN1488" s="77">
        <f t="shared" si="2372"/>
        <v>1</v>
      </c>
      <c r="CO1488" s="77">
        <f t="shared" si="2372"/>
        <v>0</v>
      </c>
      <c r="CP1488" s="77">
        <f t="shared" si="2372"/>
        <v>2</v>
      </c>
      <c r="CQ1488" s="77">
        <f t="shared" si="2372"/>
        <v>1</v>
      </c>
      <c r="CR1488" s="77">
        <f t="shared" si="2372"/>
        <v>1</v>
      </c>
      <c r="CS1488" s="77">
        <f t="shared" si="2372"/>
        <v>0</v>
      </c>
      <c r="CT1488" s="77">
        <f t="shared" si="2372"/>
        <v>0</v>
      </c>
      <c r="CU1488" s="77">
        <f>(IF(W1488="","",IF(RIGHT(W1488,2)="10",RIGHT(W1488,2),RIGHT(W1488,1))+0))</f>
        <v>1</v>
      </c>
      <c r="CV1488" s="91"/>
      <c r="CW1488" s="77">
        <f t="shared" si="2358"/>
        <v>1</v>
      </c>
      <c r="CX1488" s="77">
        <f t="shared" si="2358"/>
        <v>1</v>
      </c>
      <c r="CY1488" s="77">
        <f t="shared" si="2358"/>
        <v>5</v>
      </c>
      <c r="CZ1488" s="92">
        <f t="shared" si="2358"/>
        <v>1</v>
      </c>
      <c r="DA1488" s="77" t="str">
        <f t="shared" si="2358"/>
        <v/>
      </c>
      <c r="DB1488" s="77" t="str">
        <f t="shared" si="2358"/>
        <v/>
      </c>
      <c r="DC1488" s="77" t="str">
        <f t="shared" si="2358"/>
        <v/>
      </c>
      <c r="DD1488" s="77"/>
      <c r="DE1488" s="77"/>
      <c r="DF1488" s="77"/>
      <c r="DG1488" s="77"/>
      <c r="DH1488" s="77"/>
      <c r="DJ1488" s="90" t="str">
        <f t="shared" si="2373"/>
        <v>A</v>
      </c>
      <c r="DK1488" s="77" t="str">
        <f t="shared" si="2373"/>
        <v>A</v>
      </c>
      <c r="DL1488" s="77" t="str">
        <f t="shared" si="2373"/>
        <v>H</v>
      </c>
      <c r="DM1488" s="77" t="str">
        <f t="shared" si="2373"/>
        <v>A</v>
      </c>
      <c r="DN1488" s="77" t="str">
        <f t="shared" si="2373"/>
        <v>H</v>
      </c>
      <c r="DO1488" s="77" t="str">
        <f t="shared" si="2373"/>
        <v>H</v>
      </c>
      <c r="DP1488" s="77" t="str">
        <f t="shared" si="2373"/>
        <v>D</v>
      </c>
      <c r="DQ1488" s="77" t="str">
        <f t="shared" si="2373"/>
        <v>D</v>
      </c>
      <c r="DR1488" s="77" t="str">
        <f>(IF(U1488="","",IF(BT1488&gt;CS1488,"H",IF(BT1488&lt;CS1488,"A","D"))))</f>
        <v>D</v>
      </c>
      <c r="DS1488" s="77" t="str">
        <f>(IF(V1488="","",IF(BU1488&gt;CT1488,"H",IF(BU1488&lt;CT1488,"A","D"))))</f>
        <v>D</v>
      </c>
      <c r="DT1488" s="77" t="str">
        <f>(IF(W1488="","",IF(BV1488&gt;CU1488,"H",IF(BV1488&lt;CU1488,"A","D"))))</f>
        <v>H</v>
      </c>
      <c r="DU1488" s="91"/>
      <c r="DV1488" s="77" t="str">
        <f t="shared" si="2359"/>
        <v>H</v>
      </c>
      <c r="DW1488" s="77" t="str">
        <f t="shared" si="2359"/>
        <v>D</v>
      </c>
      <c r="DX1488" s="77" t="str">
        <f t="shared" si="2359"/>
        <v>A</v>
      </c>
      <c r="DY1488" s="92" t="str">
        <f t="shared" si="2359"/>
        <v>D</v>
      </c>
      <c r="DZ1488" s="56" t="str">
        <f t="shared" si="2359"/>
        <v/>
      </c>
      <c r="EA1488" s="56" t="str">
        <f t="shared" si="2359"/>
        <v/>
      </c>
      <c r="EB1488" s="56" t="str">
        <f t="shared" si="2359"/>
        <v/>
      </c>
      <c r="EC1488" s="56"/>
      <c r="ED1488" s="56"/>
      <c r="EE1488" s="56"/>
      <c r="EF1488" s="56"/>
      <c r="EG1488" s="56"/>
      <c r="EI1488" s="53" t="str">
        <f t="shared" si="2360"/>
        <v>Molesey</v>
      </c>
      <c r="EJ1488" s="79">
        <f t="shared" si="2374"/>
        <v>30</v>
      </c>
      <c r="EK1488" s="80">
        <f t="shared" si="2375"/>
        <v>5</v>
      </c>
      <c r="EL1488" s="80">
        <f t="shared" si="2376"/>
        <v>6</v>
      </c>
      <c r="EM1488" s="80">
        <f t="shared" si="2377"/>
        <v>4</v>
      </c>
      <c r="EN1488" s="80">
        <f>COUNTIF(DU$1477:DU$1492,"A")</f>
        <v>4</v>
      </c>
      <c r="EO1488" s="80">
        <f>COUNTIF(DU$1477:DU$1492,"D")</f>
        <v>3</v>
      </c>
      <c r="EP1488" s="80">
        <f>COUNTIF(DU$1477:DU$1492,"H")</f>
        <v>8</v>
      </c>
      <c r="EQ1488" s="79">
        <f t="shared" si="2378"/>
        <v>9</v>
      </c>
      <c r="ER1488" s="79">
        <f t="shared" si="2361"/>
        <v>9</v>
      </c>
      <c r="ES1488" s="79">
        <f t="shared" si="2361"/>
        <v>12</v>
      </c>
      <c r="ET1488" s="81">
        <f>SUM($BL1488:$CI1488)+SUM(CV$1477:CV$1492)</f>
        <v>45</v>
      </c>
      <c r="EU1488" s="81">
        <f>SUM($CK1488:$DH1488)+SUM(BW$1477:BW$1492)</f>
        <v>49</v>
      </c>
      <c r="EV1488" s="79">
        <f t="shared" si="2379"/>
        <v>36</v>
      </c>
      <c r="EW1488" s="81">
        <f t="shared" si="2380"/>
        <v>-4</v>
      </c>
      <c r="EX1488" s="78"/>
      <c r="EY1488" s="80">
        <f t="shared" si="2362"/>
        <v>30</v>
      </c>
      <c r="EZ1488" s="80">
        <f t="shared" si="2363"/>
        <v>9</v>
      </c>
      <c r="FA1488" s="80">
        <f t="shared" si="2364"/>
        <v>9</v>
      </c>
      <c r="FB1488" s="80">
        <f t="shared" si="2365"/>
        <v>12</v>
      </c>
      <c r="FC1488" s="80">
        <f t="shared" si="2366"/>
        <v>45</v>
      </c>
      <c r="FD1488" s="80">
        <f t="shared" si="2367"/>
        <v>49</v>
      </c>
      <c r="FE1488" s="80">
        <f t="shared" si="2368"/>
        <v>36</v>
      </c>
      <c r="FF1488" s="80">
        <f t="shared" si="2369"/>
        <v>-4</v>
      </c>
      <c r="FH1488" s="54">
        <f t="shared" si="2381"/>
        <v>0</v>
      </c>
      <c r="FI1488" s="54">
        <f t="shared" si="2382"/>
        <v>0</v>
      </c>
      <c r="FJ1488" s="54">
        <f t="shared" si="2370"/>
        <v>0</v>
      </c>
      <c r="FK1488" s="54">
        <f t="shared" si="2370"/>
        <v>0</v>
      </c>
      <c r="FL1488" s="54">
        <f t="shared" si="2370"/>
        <v>0</v>
      </c>
      <c r="FM1488" s="54">
        <f t="shared" si="2370"/>
        <v>0</v>
      </c>
      <c r="FN1488" s="54">
        <f t="shared" si="2370"/>
        <v>0</v>
      </c>
      <c r="FO1488" s="54">
        <f t="shared" si="2370"/>
        <v>0</v>
      </c>
      <c r="FQ1488" s="54" t="str">
        <f t="shared" si="2295"/>
        <v/>
      </c>
      <c r="FR1488" s="54" t="str">
        <f t="shared" si="2296"/>
        <v/>
      </c>
      <c r="FS1488" s="54" t="str">
        <f t="shared" si="2325"/>
        <v/>
      </c>
      <c r="FT1488" s="54" t="str">
        <f t="shared" si="2325"/>
        <v/>
      </c>
      <c r="FU1488" s="54" t="str">
        <f t="shared" si="2325"/>
        <v/>
      </c>
      <c r="FV1488" s="54" t="str">
        <f t="shared" si="2325"/>
        <v/>
      </c>
      <c r="FW1488" s="54" t="str">
        <f t="shared" si="2325"/>
        <v/>
      </c>
      <c r="FX1488" s="54" t="str">
        <f t="shared" si="2325"/>
        <v/>
      </c>
      <c r="FZ1488" s="58"/>
      <c r="GA1488" s="59"/>
      <c r="GB1488" s="60"/>
      <c r="GC1488" s="58"/>
      <c r="GD1488" s="59"/>
      <c r="GE1488" s="61"/>
      <c r="GF1488" s="58"/>
      <c r="GG1488" s="61"/>
      <c r="GH1488" s="61"/>
    </row>
    <row r="1489" spans="1:192" s="54" customFormat="1" ht="12" x14ac:dyDescent="0.25">
      <c r="A1489" s="54">
        <v>13</v>
      </c>
      <c r="B1489" s="54" t="s">
        <v>1762</v>
      </c>
      <c r="C1489" s="56">
        <v>30</v>
      </c>
      <c r="D1489" s="56">
        <v>8</v>
      </c>
      <c r="E1489" s="56">
        <v>5</v>
      </c>
      <c r="F1489" s="56">
        <v>17</v>
      </c>
      <c r="G1489" s="56">
        <v>34</v>
      </c>
      <c r="H1489" s="56">
        <v>70</v>
      </c>
      <c r="I1489" s="57">
        <v>29</v>
      </c>
      <c r="J1489" s="56">
        <f t="shared" si="2356"/>
        <v>-36</v>
      </c>
      <c r="L1489" s="82" t="s">
        <v>1937</v>
      </c>
      <c r="M1489" s="253" t="s">
        <v>148</v>
      </c>
      <c r="N1489" s="59" t="s">
        <v>206</v>
      </c>
      <c r="O1489" s="59" t="s">
        <v>60</v>
      </c>
      <c r="P1489" s="59" t="s">
        <v>74</v>
      </c>
      <c r="Q1489" s="59" t="s">
        <v>89</v>
      </c>
      <c r="R1489" s="59" t="s">
        <v>62</v>
      </c>
      <c r="S1489" s="59" t="s">
        <v>87</v>
      </c>
      <c r="T1489" s="59" t="s">
        <v>304</v>
      </c>
      <c r="U1489" s="59" t="s">
        <v>103</v>
      </c>
      <c r="V1489" s="249"/>
      <c r="W1489" s="59" t="s">
        <v>200</v>
      </c>
      <c r="X1489" s="59" t="s">
        <v>124</v>
      </c>
      <c r="Y1489" s="83"/>
      <c r="Z1489" s="59" t="s">
        <v>99</v>
      </c>
      <c r="AA1489" s="59" t="s">
        <v>77</v>
      </c>
      <c r="AB1489" s="85" t="s">
        <v>124</v>
      </c>
      <c r="AL1489" s="82" t="s">
        <v>1937</v>
      </c>
      <c r="AM1489" s="253" t="s">
        <v>195</v>
      </c>
      <c r="AN1489" s="59" t="s">
        <v>156</v>
      </c>
      <c r="AO1489" s="59" t="s">
        <v>313</v>
      </c>
      <c r="AP1489" s="59" t="s">
        <v>208</v>
      </c>
      <c r="AQ1489" s="59" t="s">
        <v>158</v>
      </c>
      <c r="AR1489" s="59" t="s">
        <v>701</v>
      </c>
      <c r="AS1489" s="59" t="s">
        <v>151</v>
      </c>
      <c r="AT1489" s="59" t="s">
        <v>202</v>
      </c>
      <c r="AU1489" s="59" t="s">
        <v>212</v>
      </c>
      <c r="AV1489" s="249"/>
      <c r="AW1489" s="59" t="s">
        <v>166</v>
      </c>
      <c r="AX1489" s="59" t="s">
        <v>187</v>
      </c>
      <c r="AY1489" s="83"/>
      <c r="AZ1489" s="59" t="s">
        <v>327</v>
      </c>
      <c r="BA1489" s="59" t="s">
        <v>167</v>
      </c>
      <c r="BB1489" s="85" t="s">
        <v>1035</v>
      </c>
      <c r="BL1489" s="90">
        <f t="shared" si="2371"/>
        <v>0</v>
      </c>
      <c r="BM1489" s="77">
        <f t="shared" si="2371"/>
        <v>1</v>
      </c>
      <c r="BN1489" s="77">
        <f t="shared" si="2371"/>
        <v>4</v>
      </c>
      <c r="BO1489" s="77">
        <f t="shared" si="2371"/>
        <v>1</v>
      </c>
      <c r="BP1489" s="77">
        <f t="shared" si="2371"/>
        <v>3</v>
      </c>
      <c r="BQ1489" s="77">
        <f t="shared" si="2371"/>
        <v>1</v>
      </c>
      <c r="BR1489" s="77">
        <f t="shared" si="2371"/>
        <v>3</v>
      </c>
      <c r="BS1489" s="77">
        <f t="shared" si="2371"/>
        <v>4</v>
      </c>
      <c r="BT1489" s="77">
        <f t="shared" si="2371"/>
        <v>1</v>
      </c>
      <c r="BU1489" s="146" t="str">
        <f t="shared" si="2371"/>
        <v/>
      </c>
      <c r="BV1489" s="77">
        <f>(IF(W1489="","",(IF(MID(W1489,2,1)="-",LEFT(W1489,1),LEFT(W1489,2)))+0))</f>
        <v>2</v>
      </c>
      <c r="BW1489" s="77">
        <f>(IF(X1489="","",(IF(MID(X1489,2,1)="-",LEFT(X1489,1),LEFT(X1489,2)))+0))</f>
        <v>0</v>
      </c>
      <c r="BX1489" s="91"/>
      <c r="BY1489" s="77">
        <f t="shared" si="2357"/>
        <v>1</v>
      </c>
      <c r="BZ1489" s="77">
        <f t="shared" si="2357"/>
        <v>2</v>
      </c>
      <c r="CA1489" s="92">
        <f t="shared" si="2357"/>
        <v>0</v>
      </c>
      <c r="CB1489" s="77" t="str">
        <f t="shared" si="2357"/>
        <v/>
      </c>
      <c r="CC1489" s="77" t="str">
        <f t="shared" si="2357"/>
        <v/>
      </c>
      <c r="CD1489" s="77" t="str">
        <f t="shared" si="2357"/>
        <v/>
      </c>
      <c r="CE1489" s="77"/>
      <c r="CF1489" s="77"/>
      <c r="CG1489" s="77"/>
      <c r="CH1489" s="77"/>
      <c r="CI1489" s="77"/>
      <c r="CJ1489" s="78"/>
      <c r="CK1489" s="90">
        <f t="shared" si="2372"/>
        <v>1</v>
      </c>
      <c r="CL1489" s="77">
        <f t="shared" si="2372"/>
        <v>4</v>
      </c>
      <c r="CM1489" s="77">
        <f t="shared" si="2372"/>
        <v>1</v>
      </c>
      <c r="CN1489" s="77">
        <f t="shared" si="2372"/>
        <v>2</v>
      </c>
      <c r="CO1489" s="77">
        <f t="shared" si="2372"/>
        <v>0</v>
      </c>
      <c r="CP1489" s="77">
        <f t="shared" si="2372"/>
        <v>1</v>
      </c>
      <c r="CQ1489" s="77">
        <f t="shared" si="2372"/>
        <v>3</v>
      </c>
      <c r="CR1489" s="77">
        <f t="shared" si="2372"/>
        <v>2</v>
      </c>
      <c r="CS1489" s="77">
        <f t="shared" si="2372"/>
        <v>3</v>
      </c>
      <c r="CT1489" s="146" t="str">
        <f t="shared" si="2372"/>
        <v/>
      </c>
      <c r="CU1489" s="77">
        <f>(IF(W1489="","",IF(RIGHT(W1489,2)="10",RIGHT(W1489,2),RIGHT(W1489,1))+0))</f>
        <v>2</v>
      </c>
      <c r="CV1489" s="77">
        <f>(IF(X1489="","",IF(RIGHT(X1489,2)="10",RIGHT(X1489,2),RIGHT(X1489,1))+0))</f>
        <v>0</v>
      </c>
      <c r="CW1489" s="91"/>
      <c r="CX1489" s="77">
        <f t="shared" si="2358"/>
        <v>0</v>
      </c>
      <c r="CY1489" s="77">
        <f t="shared" si="2358"/>
        <v>1</v>
      </c>
      <c r="CZ1489" s="92">
        <f t="shared" si="2358"/>
        <v>0</v>
      </c>
      <c r="DA1489" s="77" t="str">
        <f t="shared" si="2358"/>
        <v/>
      </c>
      <c r="DB1489" s="77" t="str">
        <f t="shared" si="2358"/>
        <v/>
      </c>
      <c r="DC1489" s="77" t="str">
        <f t="shared" si="2358"/>
        <v/>
      </c>
      <c r="DD1489" s="77"/>
      <c r="DE1489" s="77"/>
      <c r="DF1489" s="77"/>
      <c r="DG1489" s="77"/>
      <c r="DH1489" s="77"/>
      <c r="DJ1489" s="90" t="str">
        <f t="shared" si="2373"/>
        <v>A</v>
      </c>
      <c r="DK1489" s="77" t="str">
        <f t="shared" si="2373"/>
        <v>A</v>
      </c>
      <c r="DL1489" s="77" t="str">
        <f t="shared" si="2373"/>
        <v>H</v>
      </c>
      <c r="DM1489" s="77" t="str">
        <f t="shared" si="2373"/>
        <v>A</v>
      </c>
      <c r="DN1489" s="77" t="str">
        <f t="shared" si="2373"/>
        <v>H</v>
      </c>
      <c r="DO1489" s="77" t="str">
        <f t="shared" si="2373"/>
        <v>D</v>
      </c>
      <c r="DP1489" s="77" t="str">
        <f t="shared" si="2373"/>
        <v>D</v>
      </c>
      <c r="DQ1489" s="77" t="str">
        <f t="shared" si="2373"/>
        <v>H</v>
      </c>
      <c r="DR1489" s="77" t="str">
        <f>(IF(U1489="","",IF(BT1489&gt;CS1489,"H",IF(BT1489&lt;CS1489,"A","D"))))</f>
        <v>A</v>
      </c>
      <c r="DS1489" s="146" t="s">
        <v>107</v>
      </c>
      <c r="DT1489" s="77" t="str">
        <f>(IF(W1489="","",IF(BV1489&gt;CU1489,"H",IF(BV1489&lt;CU1489,"A","D"))))</f>
        <v>D</v>
      </c>
      <c r="DU1489" s="77" t="str">
        <f>(IF(X1489="","",IF(BW1489&gt;CV1489,"H",IF(BW1489&lt;CV1489,"A","D"))))</f>
        <v>D</v>
      </c>
      <c r="DV1489" s="91"/>
      <c r="DW1489" s="77" t="str">
        <f t="shared" si="2359"/>
        <v>H</v>
      </c>
      <c r="DX1489" s="77" t="str">
        <f t="shared" si="2359"/>
        <v>H</v>
      </c>
      <c r="DY1489" s="92" t="str">
        <f t="shared" si="2359"/>
        <v>D</v>
      </c>
      <c r="DZ1489" s="56" t="str">
        <f t="shared" si="2359"/>
        <v/>
      </c>
      <c r="EA1489" s="56" t="str">
        <f t="shared" si="2359"/>
        <v/>
      </c>
      <c r="EB1489" s="56" t="str">
        <f t="shared" si="2359"/>
        <v/>
      </c>
      <c r="EC1489" s="56"/>
      <c r="ED1489" s="56"/>
      <c r="EE1489" s="56"/>
      <c r="EF1489" s="56"/>
      <c r="EG1489" s="56"/>
      <c r="EI1489" s="53" t="str">
        <f t="shared" si="2360"/>
        <v>Raynes Park Vale</v>
      </c>
      <c r="EJ1489" s="79">
        <f t="shared" si="2374"/>
        <v>30</v>
      </c>
      <c r="EK1489" s="80">
        <f t="shared" si="2375"/>
        <v>6</v>
      </c>
      <c r="EL1489" s="80">
        <f t="shared" si="2376"/>
        <v>5</v>
      </c>
      <c r="EM1489" s="80">
        <f t="shared" si="2377"/>
        <v>4</v>
      </c>
      <c r="EN1489" s="80">
        <f>COUNTIF(DV$1477:DV$1492,"A")</f>
        <v>6</v>
      </c>
      <c r="EO1489" s="80">
        <f>COUNTIF(DV$1477:DV$1492,"D")</f>
        <v>1</v>
      </c>
      <c r="EP1489" s="80">
        <f>COUNTIF(DV$1477:DV$1492,"H")</f>
        <v>8</v>
      </c>
      <c r="EQ1489" s="79">
        <f t="shared" si="2378"/>
        <v>12</v>
      </c>
      <c r="ER1489" s="79">
        <f t="shared" si="2361"/>
        <v>6</v>
      </c>
      <c r="ES1489" s="79">
        <f t="shared" si="2361"/>
        <v>12</v>
      </c>
      <c r="ET1489" s="81">
        <f>SUM($BL1489:$CI1489)+SUM(CW$1477:CW$1492)</f>
        <v>43</v>
      </c>
      <c r="EU1489" s="81">
        <f>SUM($CK1489:$DH1489)+SUM(BX$1477:BX$1492)</f>
        <v>42</v>
      </c>
      <c r="EV1489" s="79">
        <f t="shared" si="2379"/>
        <v>42</v>
      </c>
      <c r="EW1489" s="81">
        <f t="shared" si="2380"/>
        <v>1</v>
      </c>
      <c r="EX1489" s="78"/>
      <c r="EY1489" s="80">
        <f t="shared" si="2362"/>
        <v>30</v>
      </c>
      <c r="EZ1489" s="80">
        <f t="shared" si="2363"/>
        <v>12</v>
      </c>
      <c r="FA1489" s="80">
        <f t="shared" si="2364"/>
        <v>6</v>
      </c>
      <c r="FB1489" s="80">
        <f t="shared" si="2365"/>
        <v>12</v>
      </c>
      <c r="FC1489" s="80">
        <f t="shared" si="2366"/>
        <v>43</v>
      </c>
      <c r="FD1489" s="80">
        <f t="shared" si="2367"/>
        <v>42</v>
      </c>
      <c r="FE1489" s="80">
        <f t="shared" si="2368"/>
        <v>42</v>
      </c>
      <c r="FF1489" s="80">
        <f t="shared" si="2369"/>
        <v>1</v>
      </c>
      <c r="FH1489" s="54">
        <f t="shared" si="2381"/>
        <v>0</v>
      </c>
      <c r="FI1489" s="54">
        <f t="shared" si="2382"/>
        <v>0</v>
      </c>
      <c r="FJ1489" s="54">
        <f t="shared" si="2370"/>
        <v>0</v>
      </c>
      <c r="FK1489" s="54">
        <f t="shared" si="2370"/>
        <v>0</v>
      </c>
      <c r="FL1489" s="54">
        <f t="shared" si="2370"/>
        <v>0</v>
      </c>
      <c r="FM1489" s="54">
        <f t="shared" si="2370"/>
        <v>0</v>
      </c>
      <c r="FN1489" s="54">
        <f t="shared" si="2370"/>
        <v>0</v>
      </c>
      <c r="FO1489" s="54">
        <f t="shared" si="2370"/>
        <v>0</v>
      </c>
      <c r="FQ1489" s="54" t="str">
        <f t="shared" si="2295"/>
        <v/>
      </c>
      <c r="FR1489" s="54" t="str">
        <f t="shared" si="2296"/>
        <v/>
      </c>
      <c r="FS1489" s="54" t="str">
        <f t="shared" si="2325"/>
        <v/>
      </c>
      <c r="FT1489" s="54" t="str">
        <f t="shared" si="2325"/>
        <v/>
      </c>
      <c r="FU1489" s="54" t="str">
        <f t="shared" si="2325"/>
        <v/>
      </c>
      <c r="FV1489" s="54" t="str">
        <f t="shared" si="2325"/>
        <v/>
      </c>
      <c r="FW1489" s="54" t="str">
        <f t="shared" si="2325"/>
        <v/>
      </c>
      <c r="FX1489" s="54" t="str">
        <f t="shared" si="2325"/>
        <v/>
      </c>
      <c r="FZ1489" s="58"/>
      <c r="GA1489" s="59"/>
      <c r="GB1489" s="60"/>
      <c r="GC1489" s="58"/>
      <c r="GD1489" s="59"/>
      <c r="GE1489" s="61"/>
      <c r="GF1489" s="58"/>
      <c r="GG1489" s="61"/>
      <c r="GH1489" s="61"/>
    </row>
    <row r="1490" spans="1:192" s="54" customFormat="1" ht="12" x14ac:dyDescent="0.25">
      <c r="A1490" s="54">
        <v>14</v>
      </c>
      <c r="B1490" s="54" t="s">
        <v>2015</v>
      </c>
      <c r="C1490" s="56">
        <v>30</v>
      </c>
      <c r="D1490" s="56">
        <v>5</v>
      </c>
      <c r="E1490" s="56">
        <v>8</v>
      </c>
      <c r="F1490" s="56">
        <v>17</v>
      </c>
      <c r="G1490" s="56">
        <v>36</v>
      </c>
      <c r="H1490" s="56">
        <v>60</v>
      </c>
      <c r="I1490" s="57">
        <v>23</v>
      </c>
      <c r="J1490" s="56">
        <f t="shared" si="2356"/>
        <v>-24</v>
      </c>
      <c r="L1490" s="82" t="s">
        <v>1950</v>
      </c>
      <c r="M1490" s="253" t="s">
        <v>76</v>
      </c>
      <c r="N1490" s="59" t="s">
        <v>177</v>
      </c>
      <c r="O1490" s="59" t="s">
        <v>150</v>
      </c>
      <c r="P1490" s="59" t="s">
        <v>89</v>
      </c>
      <c r="Q1490" s="59" t="s">
        <v>59</v>
      </c>
      <c r="R1490" s="59" t="s">
        <v>526</v>
      </c>
      <c r="S1490" s="59" t="s">
        <v>99</v>
      </c>
      <c r="T1490" s="59" t="s">
        <v>60</v>
      </c>
      <c r="U1490" s="59" t="s">
        <v>125</v>
      </c>
      <c r="V1490" s="59" t="s">
        <v>62</v>
      </c>
      <c r="W1490" s="59" t="s">
        <v>177</v>
      </c>
      <c r="X1490" s="59" t="s">
        <v>76</v>
      </c>
      <c r="Y1490" s="59" t="s">
        <v>77</v>
      </c>
      <c r="Z1490" s="83"/>
      <c r="AA1490" s="59" t="s">
        <v>124</v>
      </c>
      <c r="AB1490" s="85" t="s">
        <v>77</v>
      </c>
      <c r="AL1490" s="82" t="s">
        <v>1950</v>
      </c>
      <c r="AM1490" s="253" t="s">
        <v>404</v>
      </c>
      <c r="AN1490" s="59" t="s">
        <v>413</v>
      </c>
      <c r="AO1490" s="59" t="s">
        <v>167</v>
      </c>
      <c r="AP1490" s="59" t="s">
        <v>169</v>
      </c>
      <c r="AQ1490" s="59" t="s">
        <v>383</v>
      </c>
      <c r="AR1490" s="59" t="s">
        <v>1160</v>
      </c>
      <c r="AS1490" s="59" t="s">
        <v>181</v>
      </c>
      <c r="AT1490" s="59" t="s">
        <v>272</v>
      </c>
      <c r="AU1490" s="59" t="s">
        <v>373</v>
      </c>
      <c r="AV1490" s="59" t="s">
        <v>1035</v>
      </c>
      <c r="AW1490" s="59" t="s">
        <v>382</v>
      </c>
      <c r="AX1490" s="59" t="s">
        <v>170</v>
      </c>
      <c r="AY1490" s="59" t="s">
        <v>191</v>
      </c>
      <c r="AZ1490" s="83"/>
      <c r="BA1490" s="59" t="s">
        <v>603</v>
      </c>
      <c r="BB1490" s="85" t="s">
        <v>187</v>
      </c>
      <c r="BL1490" s="90">
        <f t="shared" si="2371"/>
        <v>0</v>
      </c>
      <c r="BM1490" s="77">
        <f t="shared" si="2371"/>
        <v>2</v>
      </c>
      <c r="BN1490" s="77">
        <f t="shared" si="2371"/>
        <v>3</v>
      </c>
      <c r="BO1490" s="77">
        <f t="shared" si="2371"/>
        <v>3</v>
      </c>
      <c r="BP1490" s="77">
        <f t="shared" si="2371"/>
        <v>4</v>
      </c>
      <c r="BQ1490" s="77">
        <f t="shared" si="2371"/>
        <v>10</v>
      </c>
      <c r="BR1490" s="77">
        <f t="shared" si="2371"/>
        <v>1</v>
      </c>
      <c r="BS1490" s="77">
        <f t="shared" si="2371"/>
        <v>4</v>
      </c>
      <c r="BT1490" s="77">
        <f t="shared" si="2371"/>
        <v>5</v>
      </c>
      <c r="BU1490" s="77">
        <f t="shared" si="2371"/>
        <v>1</v>
      </c>
      <c r="BV1490" s="77">
        <f>(IF(W1490="","",(IF(MID(W1490,2,1)="-",LEFT(W1490,1),LEFT(W1490,2)))+0))</f>
        <v>2</v>
      </c>
      <c r="BW1490" s="77">
        <f>(IF(X1490="","",(IF(MID(X1490,2,1)="-",LEFT(X1490,1),LEFT(X1490,2)))+0))</f>
        <v>0</v>
      </c>
      <c r="BX1490" s="77">
        <f>(IF(Y1490="","",(IF(MID(Y1490,2,1)="-",LEFT(Y1490,1),LEFT(Y1490,2)))+0))</f>
        <v>2</v>
      </c>
      <c r="BY1490" s="91"/>
      <c r="BZ1490" s="77">
        <f>(IF(AA1490="","",(IF(MID(AA1490,2,1)="-",LEFT(AA1490,1),LEFT(AA1490,2)))+0))</f>
        <v>0</v>
      </c>
      <c r="CA1490" s="92">
        <f>(IF(AB1490="","",(IF(MID(AB1490,2,1)="-",LEFT(AB1490,1),LEFT(AB1490,2)))+0))</f>
        <v>2</v>
      </c>
      <c r="CB1490" s="77" t="str">
        <f>(IF(AC1490="","",(IF(MID(AC1490,2,1)="-",LEFT(AC1490,1),LEFT(AC1490,2)))+0))</f>
        <v/>
      </c>
      <c r="CC1490" s="77" t="str">
        <f>(IF(AD1490="","",(IF(MID(AD1490,2,1)="-",LEFT(AD1490,1),LEFT(AD1490,2)))+0))</f>
        <v/>
      </c>
      <c r="CD1490" s="77" t="str">
        <f>(IF(AE1490="","",(IF(MID(AE1490,2,1)="-",LEFT(AE1490,1),LEFT(AE1490,2)))+0))</f>
        <v/>
      </c>
      <c r="CE1490" s="77"/>
      <c r="CF1490" s="77"/>
      <c r="CG1490" s="77"/>
      <c r="CH1490" s="77"/>
      <c r="CI1490" s="77"/>
      <c r="CJ1490" s="78"/>
      <c r="CK1490" s="90">
        <f t="shared" si="2372"/>
        <v>2</v>
      </c>
      <c r="CL1490" s="77">
        <f t="shared" si="2372"/>
        <v>0</v>
      </c>
      <c r="CM1490" s="77">
        <f t="shared" si="2372"/>
        <v>1</v>
      </c>
      <c r="CN1490" s="77">
        <f t="shared" si="2372"/>
        <v>0</v>
      </c>
      <c r="CO1490" s="77">
        <f t="shared" si="2372"/>
        <v>0</v>
      </c>
      <c r="CP1490" s="77">
        <f t="shared" si="2372"/>
        <v>1</v>
      </c>
      <c r="CQ1490" s="77">
        <f t="shared" si="2372"/>
        <v>0</v>
      </c>
      <c r="CR1490" s="77">
        <f t="shared" si="2372"/>
        <v>1</v>
      </c>
      <c r="CS1490" s="77">
        <f t="shared" si="2372"/>
        <v>0</v>
      </c>
      <c r="CT1490" s="77">
        <f t="shared" si="2372"/>
        <v>1</v>
      </c>
      <c r="CU1490" s="77">
        <f>(IF(W1490="","",IF(RIGHT(W1490,2)="10",RIGHT(W1490,2),RIGHT(W1490,1))+0))</f>
        <v>0</v>
      </c>
      <c r="CV1490" s="77">
        <f>(IF(X1490="","",IF(RIGHT(X1490,2)="10",RIGHT(X1490,2),RIGHT(X1490,1))+0))</f>
        <v>2</v>
      </c>
      <c r="CW1490" s="77">
        <f>(IF(Y1490="","",IF(RIGHT(Y1490,2)="10",RIGHT(Y1490,2),RIGHT(Y1490,1))+0))</f>
        <v>1</v>
      </c>
      <c r="CX1490" s="91"/>
      <c r="CY1490" s="77">
        <f>(IF(AA1490="","",IF(RIGHT(AA1490,2)="10",RIGHT(AA1490,2),RIGHT(AA1490,1))+0))</f>
        <v>0</v>
      </c>
      <c r="CZ1490" s="92">
        <f>(IF(AB1490="","",IF(RIGHT(AB1490,2)="10",RIGHT(AB1490,2),RIGHT(AB1490,1))+0))</f>
        <v>1</v>
      </c>
      <c r="DA1490" s="77" t="str">
        <f>(IF(AC1490="","",IF(RIGHT(AC1490,2)="10",RIGHT(AC1490,2),RIGHT(AC1490,1))+0))</f>
        <v/>
      </c>
      <c r="DB1490" s="77" t="str">
        <f>(IF(AD1490="","",IF(RIGHT(AD1490,2)="10",RIGHT(AD1490,2),RIGHT(AD1490,1))+0))</f>
        <v/>
      </c>
      <c r="DC1490" s="77" t="str">
        <f>(IF(AE1490="","",IF(RIGHT(AE1490,2)="10",RIGHT(AE1490,2),RIGHT(AE1490,1))+0))</f>
        <v/>
      </c>
      <c r="DD1490" s="77"/>
      <c r="DE1490" s="77"/>
      <c r="DF1490" s="77"/>
      <c r="DG1490" s="77"/>
      <c r="DH1490" s="77"/>
      <c r="DJ1490" s="90" t="str">
        <f t="shared" si="2373"/>
        <v>A</v>
      </c>
      <c r="DK1490" s="77" t="str">
        <f t="shared" si="2373"/>
        <v>H</v>
      </c>
      <c r="DL1490" s="77" t="str">
        <f t="shared" si="2373"/>
        <v>H</v>
      </c>
      <c r="DM1490" s="77" t="str">
        <f t="shared" si="2373"/>
        <v>H</v>
      </c>
      <c r="DN1490" s="77" t="str">
        <f t="shared" si="2373"/>
        <v>H</v>
      </c>
      <c r="DO1490" s="77" t="str">
        <f t="shared" si="2373"/>
        <v>H</v>
      </c>
      <c r="DP1490" s="77" t="str">
        <f t="shared" si="2373"/>
        <v>H</v>
      </c>
      <c r="DQ1490" s="77" t="str">
        <f t="shared" si="2373"/>
        <v>H</v>
      </c>
      <c r="DR1490" s="77" t="str">
        <f>(IF(U1490="","",IF(BT1490&gt;CS1490,"H",IF(BT1490&lt;CS1490,"A","D"))))</f>
        <v>H</v>
      </c>
      <c r="DS1490" s="77" t="str">
        <f>(IF(V1490="","",IF(BU1490&gt;CT1490,"H",IF(BU1490&lt;CT1490,"A","D"))))</f>
        <v>D</v>
      </c>
      <c r="DT1490" s="77" t="str">
        <f>(IF(W1490="","",IF(BV1490&gt;CU1490,"H",IF(BV1490&lt;CU1490,"A","D"))))</f>
        <v>H</v>
      </c>
      <c r="DU1490" s="77" t="str">
        <f>(IF(X1490="","",IF(BW1490&gt;CV1490,"H",IF(BW1490&lt;CV1490,"A","D"))))</f>
        <v>A</v>
      </c>
      <c r="DV1490" s="77" t="str">
        <f>(IF(Y1490="","",IF(BX1490&gt;CW1490,"H",IF(BX1490&lt;CW1490,"A","D"))))</f>
        <v>H</v>
      </c>
      <c r="DW1490" s="91"/>
      <c r="DX1490" s="77" t="str">
        <f>(IF(AA1490="","",IF(BZ1490&gt;CY1490,"H",IF(BZ1490&lt;CY1490,"A","D"))))</f>
        <v>D</v>
      </c>
      <c r="DY1490" s="92" t="str">
        <f>(IF(AB1490="","",IF(CA1490&gt;CZ1490,"H",IF(CA1490&lt;CZ1490,"A","D"))))</f>
        <v>H</v>
      </c>
      <c r="DZ1490" s="56" t="str">
        <f>(IF(AC1490="","",IF(CB1490&gt;DA1490,"H",IF(CB1490&lt;DA1490,"A","D"))))</f>
        <v/>
      </c>
      <c r="EA1490" s="56" t="str">
        <f>(IF(AD1490="","",IF(CC1490&gt;DB1490,"H",IF(CC1490&lt;DB1490,"A","D"))))</f>
        <v/>
      </c>
      <c r="EB1490" s="56" t="str">
        <f>(IF(AE1490="","",IF(CD1490&gt;DC1490,"H",IF(CD1490&lt;DC1490,"A","D"))))</f>
        <v/>
      </c>
      <c r="EC1490" s="56"/>
      <c r="ED1490" s="56"/>
      <c r="EE1490" s="56"/>
      <c r="EF1490" s="56"/>
      <c r="EG1490" s="56"/>
      <c r="EI1490" s="53" t="str">
        <f t="shared" si="2360"/>
        <v>Tonbridge Angels</v>
      </c>
      <c r="EJ1490" s="79">
        <f t="shared" si="2374"/>
        <v>30</v>
      </c>
      <c r="EK1490" s="80">
        <f t="shared" si="2375"/>
        <v>11</v>
      </c>
      <c r="EL1490" s="80">
        <f t="shared" si="2376"/>
        <v>2</v>
      </c>
      <c r="EM1490" s="80">
        <f t="shared" si="2377"/>
        <v>2</v>
      </c>
      <c r="EN1490" s="80">
        <f>COUNTIF(DW$1477:DW$1492,"A")</f>
        <v>6</v>
      </c>
      <c r="EO1490" s="80">
        <f>COUNTIF(DW$1477:DW$1492,"D")</f>
        <v>5</v>
      </c>
      <c r="EP1490" s="80">
        <f>COUNTIF(DW$1477:DW$1492,"H")</f>
        <v>4</v>
      </c>
      <c r="EQ1490" s="79">
        <f t="shared" si="2378"/>
        <v>17</v>
      </c>
      <c r="ER1490" s="79">
        <f t="shared" si="2361"/>
        <v>7</v>
      </c>
      <c r="ES1490" s="79">
        <f t="shared" si="2361"/>
        <v>6</v>
      </c>
      <c r="ET1490" s="81">
        <f>SUM($BL1490:$CI1490)+SUM(CX$1477:CX$1492)</f>
        <v>73</v>
      </c>
      <c r="EU1490" s="81">
        <f>SUM($CK1490:$DH1490)+SUM(BY$1477:BY$1492)</f>
        <v>29</v>
      </c>
      <c r="EV1490" s="79">
        <f t="shared" si="2379"/>
        <v>58</v>
      </c>
      <c r="EW1490" s="81">
        <f t="shared" si="2380"/>
        <v>44</v>
      </c>
      <c r="EX1490" s="78"/>
      <c r="EY1490" s="80">
        <f t="shared" si="2362"/>
        <v>30</v>
      </c>
      <c r="EZ1490" s="80">
        <f t="shared" si="2363"/>
        <v>17</v>
      </c>
      <c r="FA1490" s="80">
        <f t="shared" si="2364"/>
        <v>7</v>
      </c>
      <c r="FB1490" s="80">
        <f t="shared" si="2365"/>
        <v>6</v>
      </c>
      <c r="FC1490" s="80">
        <f t="shared" si="2366"/>
        <v>73</v>
      </c>
      <c r="FD1490" s="80">
        <f t="shared" si="2367"/>
        <v>29</v>
      </c>
      <c r="FE1490" s="80">
        <f t="shared" si="2368"/>
        <v>58</v>
      </c>
      <c r="FF1490" s="80">
        <f t="shared" si="2369"/>
        <v>44</v>
      </c>
      <c r="FH1490" s="54">
        <f t="shared" si="2381"/>
        <v>0</v>
      </c>
      <c r="FI1490" s="54">
        <f t="shared" si="2382"/>
        <v>0</v>
      </c>
      <c r="FJ1490" s="54">
        <f t="shared" si="2370"/>
        <v>0</v>
      </c>
      <c r="FK1490" s="54">
        <f t="shared" si="2370"/>
        <v>0</v>
      </c>
      <c r="FL1490" s="54">
        <f t="shared" si="2370"/>
        <v>0</v>
      </c>
      <c r="FM1490" s="54">
        <f t="shared" si="2370"/>
        <v>0</v>
      </c>
      <c r="FN1490" s="54">
        <f t="shared" si="2370"/>
        <v>0</v>
      </c>
      <c r="FO1490" s="54">
        <f t="shared" si="2370"/>
        <v>0</v>
      </c>
      <c r="FQ1490" s="54" t="str">
        <f t="shared" si="2295"/>
        <v/>
      </c>
      <c r="FR1490" s="54" t="str">
        <f t="shared" si="2296"/>
        <v/>
      </c>
      <c r="FS1490" s="54" t="str">
        <f t="shared" si="2325"/>
        <v/>
      </c>
      <c r="FT1490" s="54" t="str">
        <f t="shared" si="2325"/>
        <v/>
      </c>
      <c r="FU1490" s="54" t="str">
        <f t="shared" si="2325"/>
        <v/>
      </c>
      <c r="FV1490" s="54" t="str">
        <f t="shared" si="2325"/>
        <v/>
      </c>
      <c r="FW1490" s="54" t="str">
        <f t="shared" si="2325"/>
        <v/>
      </c>
      <c r="FX1490" s="54" t="str">
        <f t="shared" si="2325"/>
        <v/>
      </c>
      <c r="FZ1490" s="58"/>
      <c r="GA1490" s="59"/>
      <c r="GB1490" s="60"/>
      <c r="GC1490" s="58"/>
      <c r="GD1490" s="59"/>
      <c r="GE1490" s="61"/>
      <c r="GF1490" s="58"/>
      <c r="GG1490" s="61"/>
      <c r="GH1490" s="61"/>
    </row>
    <row r="1491" spans="1:192" s="53" customFormat="1" ht="12" x14ac:dyDescent="0.25">
      <c r="A1491" s="53">
        <v>15</v>
      </c>
      <c r="B1491" s="53" t="s">
        <v>1363</v>
      </c>
      <c r="C1491" s="57">
        <v>30</v>
      </c>
      <c r="D1491" s="57">
        <v>4</v>
      </c>
      <c r="E1491" s="57">
        <v>10</v>
      </c>
      <c r="F1491" s="57">
        <v>16</v>
      </c>
      <c r="G1491" s="57">
        <v>37</v>
      </c>
      <c r="H1491" s="57">
        <v>85</v>
      </c>
      <c r="I1491" s="57">
        <v>22</v>
      </c>
      <c r="J1491" s="57">
        <f t="shared" si="2356"/>
        <v>-48</v>
      </c>
      <c r="L1491" s="82" t="s">
        <v>897</v>
      </c>
      <c r="M1491" s="253" t="s">
        <v>177</v>
      </c>
      <c r="N1491" s="59" t="s">
        <v>99</v>
      </c>
      <c r="O1491" s="59" t="s">
        <v>59</v>
      </c>
      <c r="P1491" s="59" t="s">
        <v>58</v>
      </c>
      <c r="Q1491" s="59" t="s">
        <v>162</v>
      </c>
      <c r="R1491" s="59" t="s">
        <v>177</v>
      </c>
      <c r="S1491" s="59" t="s">
        <v>304</v>
      </c>
      <c r="T1491" s="59" t="s">
        <v>58</v>
      </c>
      <c r="U1491" s="59" t="s">
        <v>416</v>
      </c>
      <c r="V1491" s="249"/>
      <c r="W1491" s="59" t="s">
        <v>177</v>
      </c>
      <c r="X1491" s="59" t="s">
        <v>150</v>
      </c>
      <c r="Y1491" s="59" t="s">
        <v>74</v>
      </c>
      <c r="Z1491" s="59" t="s">
        <v>77</v>
      </c>
      <c r="AA1491" s="83"/>
      <c r="AB1491" s="85" t="s">
        <v>200</v>
      </c>
      <c r="AL1491" s="82" t="s">
        <v>897</v>
      </c>
      <c r="AM1491" s="253" t="s">
        <v>181</v>
      </c>
      <c r="AN1491" s="59" t="s">
        <v>169</v>
      </c>
      <c r="AO1491" s="59" t="s">
        <v>155</v>
      </c>
      <c r="AP1491" s="59" t="s">
        <v>701</v>
      </c>
      <c r="AQ1491" s="59" t="s">
        <v>192</v>
      </c>
      <c r="AR1491" s="59" t="s">
        <v>159</v>
      </c>
      <c r="AS1491" s="59" t="s">
        <v>190</v>
      </c>
      <c r="AT1491" s="59" t="s">
        <v>196</v>
      </c>
      <c r="AU1491" s="59" t="s">
        <v>1160</v>
      </c>
      <c r="AV1491" s="249"/>
      <c r="AW1491" s="59" t="s">
        <v>191</v>
      </c>
      <c r="AX1491" s="59" t="s">
        <v>154</v>
      </c>
      <c r="AY1491" s="59" t="s">
        <v>307</v>
      </c>
      <c r="AZ1491" s="59" t="s">
        <v>121</v>
      </c>
      <c r="BA1491" s="83"/>
      <c r="BB1491" s="85" t="s">
        <v>324</v>
      </c>
      <c r="BL1491" s="90">
        <f t="shared" si="2371"/>
        <v>2</v>
      </c>
      <c r="BM1491" s="77">
        <f t="shared" si="2371"/>
        <v>1</v>
      </c>
      <c r="BN1491" s="77">
        <f t="shared" si="2371"/>
        <v>4</v>
      </c>
      <c r="BO1491" s="77">
        <f t="shared" si="2371"/>
        <v>5</v>
      </c>
      <c r="BP1491" s="77">
        <f t="shared" si="2371"/>
        <v>6</v>
      </c>
      <c r="BQ1491" s="77">
        <f t="shared" si="2371"/>
        <v>2</v>
      </c>
      <c r="BR1491" s="77">
        <f t="shared" si="2371"/>
        <v>4</v>
      </c>
      <c r="BS1491" s="77">
        <f t="shared" si="2371"/>
        <v>5</v>
      </c>
      <c r="BT1491" s="77">
        <f t="shared" si="2371"/>
        <v>6</v>
      </c>
      <c r="BU1491" s="146" t="str">
        <f t="shared" si="2371"/>
        <v/>
      </c>
      <c r="BV1491" s="77">
        <f>(IF(W1491="","",(IF(MID(W1491,2,1)="-",LEFT(W1491,1),LEFT(W1491,2)))+0))</f>
        <v>2</v>
      </c>
      <c r="BW1491" s="77">
        <f>(IF(X1491="","",(IF(MID(X1491,2,1)="-",LEFT(X1491,1),LEFT(X1491,2)))+0))</f>
        <v>3</v>
      </c>
      <c r="BX1491" s="77">
        <f>(IF(Y1491="","",(IF(MID(Y1491,2,1)="-",LEFT(Y1491,1),LEFT(Y1491,2)))+0))</f>
        <v>1</v>
      </c>
      <c r="BY1491" s="77">
        <f>(IF(Z1491="","",(IF(MID(Z1491,2,1)="-",LEFT(Z1491,1),LEFT(Z1491,2)))+0))</f>
        <v>2</v>
      </c>
      <c r="BZ1491" s="91"/>
      <c r="CA1491" s="92">
        <f>(IF(AB1491="","",(IF(MID(AB1491,2,1)="-",LEFT(AB1491,1),LEFT(AB1491,2)))+0))</f>
        <v>2</v>
      </c>
      <c r="CB1491" s="77" t="str">
        <f>(IF(AC1491="","",(IF(MID(AC1491,2,1)="-",LEFT(AC1491,1),LEFT(AC1491,2)))+0))</f>
        <v/>
      </c>
      <c r="CC1491" s="77" t="str">
        <f>(IF(AD1491="","",(IF(MID(AD1491,2,1)="-",LEFT(AD1491,1),LEFT(AD1491,2)))+0))</f>
        <v/>
      </c>
      <c r="CD1491" s="77" t="str">
        <f>(IF(AE1491="","",(IF(MID(AE1491,2,1)="-",LEFT(AE1491,1),LEFT(AE1491,2)))+0))</f>
        <v/>
      </c>
      <c r="CE1491" s="77"/>
      <c r="CF1491" s="77"/>
      <c r="CG1491" s="77"/>
      <c r="CH1491" s="77"/>
      <c r="CI1491" s="77"/>
      <c r="CJ1491" s="78"/>
      <c r="CK1491" s="90">
        <f t="shared" si="2372"/>
        <v>0</v>
      </c>
      <c r="CL1491" s="77">
        <f t="shared" si="2372"/>
        <v>0</v>
      </c>
      <c r="CM1491" s="77">
        <f t="shared" si="2372"/>
        <v>0</v>
      </c>
      <c r="CN1491" s="77">
        <f t="shared" si="2372"/>
        <v>1</v>
      </c>
      <c r="CO1491" s="77">
        <f t="shared" si="2372"/>
        <v>0</v>
      </c>
      <c r="CP1491" s="77">
        <f t="shared" si="2372"/>
        <v>0</v>
      </c>
      <c r="CQ1491" s="77">
        <f t="shared" si="2372"/>
        <v>2</v>
      </c>
      <c r="CR1491" s="77">
        <f t="shared" si="2372"/>
        <v>1</v>
      </c>
      <c r="CS1491" s="77">
        <f t="shared" si="2372"/>
        <v>2</v>
      </c>
      <c r="CT1491" s="146" t="str">
        <f t="shared" si="2372"/>
        <v/>
      </c>
      <c r="CU1491" s="77">
        <f>(IF(W1491="","",IF(RIGHT(W1491,2)="10",RIGHT(W1491,2),RIGHT(W1491,1))+0))</f>
        <v>0</v>
      </c>
      <c r="CV1491" s="77">
        <f>(IF(X1491="","",IF(RIGHT(X1491,2)="10",RIGHT(X1491,2),RIGHT(X1491,1))+0))</f>
        <v>1</v>
      </c>
      <c r="CW1491" s="77">
        <f>(IF(Y1491="","",IF(RIGHT(Y1491,2)="10",RIGHT(Y1491,2),RIGHT(Y1491,1))+0))</f>
        <v>2</v>
      </c>
      <c r="CX1491" s="77">
        <f>(IF(Z1491="","",IF(RIGHT(Z1491,2)="10",RIGHT(Z1491,2),RIGHT(Z1491,1))+0))</f>
        <v>1</v>
      </c>
      <c r="CY1491" s="91"/>
      <c r="CZ1491" s="92">
        <f>(IF(AB1491="","",IF(RIGHT(AB1491,2)="10",RIGHT(AB1491,2),RIGHT(AB1491,1))+0))</f>
        <v>2</v>
      </c>
      <c r="DA1491" s="77" t="str">
        <f>(IF(AC1491="","",IF(RIGHT(AC1491,2)="10",RIGHT(AC1491,2),RIGHT(AC1491,1))+0))</f>
        <v/>
      </c>
      <c r="DB1491" s="77" t="str">
        <f>(IF(AD1491="","",IF(RIGHT(AD1491,2)="10",RIGHT(AD1491,2),RIGHT(AD1491,1))+0))</f>
        <v/>
      </c>
      <c r="DC1491" s="77" t="str">
        <f>(IF(AE1491="","",IF(RIGHT(AE1491,2)="10",RIGHT(AE1491,2),RIGHT(AE1491,1))+0))</f>
        <v/>
      </c>
      <c r="DD1491" s="77"/>
      <c r="DE1491" s="77"/>
      <c r="DF1491" s="77"/>
      <c r="DG1491" s="77"/>
      <c r="DH1491" s="77"/>
      <c r="DI1491" s="54"/>
      <c r="DJ1491" s="90" t="str">
        <f t="shared" si="2373"/>
        <v>H</v>
      </c>
      <c r="DK1491" s="77" t="str">
        <f t="shared" si="2373"/>
        <v>H</v>
      </c>
      <c r="DL1491" s="77" t="str">
        <f t="shared" si="2373"/>
        <v>H</v>
      </c>
      <c r="DM1491" s="77" t="str">
        <f t="shared" si="2373"/>
        <v>H</v>
      </c>
      <c r="DN1491" s="77" t="str">
        <f t="shared" si="2373"/>
        <v>H</v>
      </c>
      <c r="DO1491" s="77" t="str">
        <f t="shared" si="2373"/>
        <v>H</v>
      </c>
      <c r="DP1491" s="77" t="str">
        <f t="shared" si="2373"/>
        <v>H</v>
      </c>
      <c r="DQ1491" s="77" t="str">
        <f t="shared" si="2373"/>
        <v>H</v>
      </c>
      <c r="DR1491" s="77" t="str">
        <f>(IF(U1491="","",IF(BT1491&gt;CS1491,"H",IF(BT1491&lt;CS1491,"A","D"))))</f>
        <v>H</v>
      </c>
      <c r="DS1491" s="146" t="s">
        <v>107</v>
      </c>
      <c r="DT1491" s="77" t="str">
        <f>(IF(W1491="","",IF(BV1491&gt;CU1491,"H",IF(BV1491&lt;CU1491,"A","D"))))</f>
        <v>H</v>
      </c>
      <c r="DU1491" s="77" t="str">
        <f>(IF(X1491="","",IF(BW1491&gt;CV1491,"H",IF(BW1491&lt;CV1491,"A","D"))))</f>
        <v>H</v>
      </c>
      <c r="DV1491" s="77" t="str">
        <f>(IF(Y1491="","",IF(BX1491&gt;CW1491,"H",IF(BX1491&lt;CW1491,"A","D"))))</f>
        <v>A</v>
      </c>
      <c r="DW1491" s="77" t="str">
        <f>(IF(Z1491="","",IF(BY1491&gt;CX1491,"H",IF(BY1491&lt;CX1491,"A","D"))))</f>
        <v>H</v>
      </c>
      <c r="DX1491" s="91"/>
      <c r="DY1491" s="92" t="str">
        <f>(IF(AB1491="","",IF(CA1491&gt;CZ1491,"H",IF(CA1491&lt;CZ1491,"A","D"))))</f>
        <v>D</v>
      </c>
      <c r="DZ1491" s="56" t="str">
        <f>(IF(AC1491="","",IF(CB1491&gt;DA1491,"H",IF(CB1491&lt;DA1491,"A","D"))))</f>
        <v/>
      </c>
      <c r="EA1491" s="56" t="str">
        <f>(IF(AD1491="","",IF(CC1491&gt;DB1491,"H",IF(CC1491&lt;DB1491,"A","D"))))</f>
        <v/>
      </c>
      <c r="EB1491" s="56" t="str">
        <f>(IF(AE1491="","",IF(CD1491&gt;DC1491,"H",IF(CD1491&lt;DC1491,"A","D"))))</f>
        <v/>
      </c>
      <c r="EC1491" s="56"/>
      <c r="ED1491" s="56"/>
      <c r="EE1491" s="56"/>
      <c r="EF1491" s="56"/>
      <c r="EG1491" s="56"/>
      <c r="EH1491" s="54"/>
      <c r="EI1491" s="53" t="str">
        <f t="shared" si="2360"/>
        <v>Tooting &amp; Mitcham United</v>
      </c>
      <c r="EJ1491" s="79">
        <f t="shared" si="2374"/>
        <v>30</v>
      </c>
      <c r="EK1491" s="80">
        <f t="shared" si="2375"/>
        <v>13</v>
      </c>
      <c r="EL1491" s="80">
        <f t="shared" si="2376"/>
        <v>1</v>
      </c>
      <c r="EM1491" s="80">
        <f t="shared" si="2377"/>
        <v>1</v>
      </c>
      <c r="EN1491" s="80">
        <f>COUNTIF(DX$1477:DX$1492,"A")</f>
        <v>9</v>
      </c>
      <c r="EO1491" s="80">
        <f>COUNTIF(DX$1477:DX$1492,"D")</f>
        <v>2</v>
      </c>
      <c r="EP1491" s="80">
        <f>COUNTIF(DX$1477:DX$1492,"H")</f>
        <v>4</v>
      </c>
      <c r="EQ1491" s="79">
        <f t="shared" si="2378"/>
        <v>22</v>
      </c>
      <c r="ER1491" s="79">
        <f t="shared" si="2361"/>
        <v>3</v>
      </c>
      <c r="ES1491" s="79">
        <f t="shared" si="2361"/>
        <v>5</v>
      </c>
      <c r="ET1491" s="81">
        <f>SUM($BL1491:$CI1491)+SUM(CY$1477:CY$1492)</f>
        <v>86</v>
      </c>
      <c r="EU1491" s="81">
        <f>SUM($CK1491:$DH1491)+SUM(BZ$1477:BZ$1492)</f>
        <v>26</v>
      </c>
      <c r="EV1491" s="79">
        <f t="shared" si="2379"/>
        <v>69</v>
      </c>
      <c r="EW1491" s="81">
        <f t="shared" si="2380"/>
        <v>60</v>
      </c>
      <c r="EX1491" s="78"/>
      <c r="EY1491" s="80">
        <f t="shared" si="2362"/>
        <v>30</v>
      </c>
      <c r="EZ1491" s="80">
        <f t="shared" si="2363"/>
        <v>22</v>
      </c>
      <c r="FA1491" s="80">
        <f t="shared" si="2364"/>
        <v>3</v>
      </c>
      <c r="FB1491" s="80">
        <f t="shared" si="2365"/>
        <v>5</v>
      </c>
      <c r="FC1491" s="80">
        <f t="shared" si="2366"/>
        <v>86</v>
      </c>
      <c r="FD1491" s="80">
        <f t="shared" si="2367"/>
        <v>26</v>
      </c>
      <c r="FE1491" s="80">
        <f t="shared" si="2368"/>
        <v>69</v>
      </c>
      <c r="FF1491" s="80">
        <f t="shared" si="2369"/>
        <v>60</v>
      </c>
      <c r="FG1491" s="54"/>
      <c r="FH1491" s="54">
        <f t="shared" si="2381"/>
        <v>0</v>
      </c>
      <c r="FI1491" s="54">
        <f t="shared" si="2382"/>
        <v>0</v>
      </c>
      <c r="FJ1491" s="54">
        <f t="shared" si="2370"/>
        <v>0</v>
      </c>
      <c r="FK1491" s="54">
        <f t="shared" si="2370"/>
        <v>0</v>
      </c>
      <c r="FL1491" s="54">
        <f t="shared" si="2370"/>
        <v>0</v>
      </c>
      <c r="FM1491" s="54">
        <f t="shared" si="2370"/>
        <v>0</v>
      </c>
      <c r="FN1491" s="54">
        <f t="shared" si="2370"/>
        <v>0</v>
      </c>
      <c r="FO1491" s="54">
        <f t="shared" si="2370"/>
        <v>0</v>
      </c>
      <c r="FQ1491" s="54" t="str">
        <f t="shared" si="2295"/>
        <v/>
      </c>
      <c r="FR1491" s="54" t="str">
        <f t="shared" si="2296"/>
        <v/>
      </c>
      <c r="FS1491" s="54" t="str">
        <f t="shared" si="2325"/>
        <v/>
      </c>
      <c r="FT1491" s="54" t="str">
        <f t="shared" si="2325"/>
        <v/>
      </c>
      <c r="FU1491" s="54" t="str">
        <f t="shared" si="2325"/>
        <v/>
      </c>
      <c r="FV1491" s="54" t="str">
        <f t="shared" si="2325"/>
        <v/>
      </c>
      <c r="FW1491" s="54" t="str">
        <f t="shared" si="2325"/>
        <v/>
      </c>
      <c r="FX1491" s="54" t="str">
        <f t="shared" si="2325"/>
        <v/>
      </c>
      <c r="FY1491" s="54"/>
      <c r="FZ1491" s="58"/>
      <c r="GA1491" s="59"/>
      <c r="GB1491" s="60"/>
      <c r="GC1491" s="58"/>
      <c r="GD1491" s="59"/>
      <c r="GE1491" s="61"/>
      <c r="GF1491" s="58"/>
      <c r="GG1491" s="61"/>
      <c r="GH1491" s="61"/>
      <c r="GI1491" s="54"/>
      <c r="GJ1491" s="54"/>
    </row>
    <row r="1492" spans="1:192" s="54" customFormat="1" ht="12.6" thickBot="1" x14ac:dyDescent="0.3">
      <c r="A1492" s="54">
        <v>16</v>
      </c>
      <c r="B1492" s="54" t="s">
        <v>2023</v>
      </c>
      <c r="C1492" s="56">
        <v>30</v>
      </c>
      <c r="D1492" s="56">
        <v>3</v>
      </c>
      <c r="E1492" s="56">
        <v>3</v>
      </c>
      <c r="F1492" s="56">
        <v>24</v>
      </c>
      <c r="G1492" s="56">
        <v>24</v>
      </c>
      <c r="H1492" s="56">
        <v>98</v>
      </c>
      <c r="I1492" s="57">
        <v>12</v>
      </c>
      <c r="J1492" s="56">
        <f t="shared" si="2356"/>
        <v>-74</v>
      </c>
      <c r="L1492" s="101" t="s">
        <v>1850</v>
      </c>
      <c r="M1492" s="257" t="s">
        <v>219</v>
      </c>
      <c r="N1492" s="102" t="s">
        <v>74</v>
      </c>
      <c r="O1492" s="102" t="s">
        <v>200</v>
      </c>
      <c r="P1492" s="102" t="s">
        <v>101</v>
      </c>
      <c r="Q1492" s="102" t="s">
        <v>89</v>
      </c>
      <c r="R1492" s="102" t="s">
        <v>62</v>
      </c>
      <c r="S1492" s="102" t="s">
        <v>62</v>
      </c>
      <c r="T1492" s="102" t="s">
        <v>60</v>
      </c>
      <c r="U1492" s="102" t="s">
        <v>177</v>
      </c>
      <c r="V1492" s="102" t="s">
        <v>74</v>
      </c>
      <c r="W1492" s="102" t="s">
        <v>62</v>
      </c>
      <c r="X1492" s="102" t="s">
        <v>77</v>
      </c>
      <c r="Y1492" s="102" t="s">
        <v>99</v>
      </c>
      <c r="Z1492" s="102" t="s">
        <v>103</v>
      </c>
      <c r="AA1492" s="102" t="s">
        <v>150</v>
      </c>
      <c r="AB1492" s="104"/>
      <c r="AL1492" s="101" t="s">
        <v>1850</v>
      </c>
      <c r="AM1492" s="257" t="s">
        <v>365</v>
      </c>
      <c r="AN1492" s="102" t="s">
        <v>196</v>
      </c>
      <c r="AO1492" s="102" t="s">
        <v>191</v>
      </c>
      <c r="AP1492" s="102" t="s">
        <v>404</v>
      </c>
      <c r="AQ1492" s="102" t="s">
        <v>155</v>
      </c>
      <c r="AR1492" s="102" t="s">
        <v>154</v>
      </c>
      <c r="AS1492" s="102" t="s">
        <v>413</v>
      </c>
      <c r="AT1492" s="102" t="s">
        <v>170</v>
      </c>
      <c r="AU1492" s="102" t="s">
        <v>202</v>
      </c>
      <c r="AV1492" s="102" t="s">
        <v>366</v>
      </c>
      <c r="AW1492" s="102" t="s">
        <v>414</v>
      </c>
      <c r="AX1492" s="102" t="s">
        <v>167</v>
      </c>
      <c r="AY1492" s="102" t="s">
        <v>169</v>
      </c>
      <c r="AZ1492" s="102" t="s">
        <v>160</v>
      </c>
      <c r="BA1492" s="102" t="s">
        <v>401</v>
      </c>
      <c r="BB1492" s="104"/>
      <c r="BL1492" s="107">
        <f t="shared" si="2371"/>
        <v>0</v>
      </c>
      <c r="BM1492" s="108">
        <f t="shared" si="2371"/>
        <v>1</v>
      </c>
      <c r="BN1492" s="108">
        <f t="shared" si="2371"/>
        <v>2</v>
      </c>
      <c r="BO1492" s="108">
        <f t="shared" si="2371"/>
        <v>3</v>
      </c>
      <c r="BP1492" s="108">
        <f t="shared" si="2371"/>
        <v>3</v>
      </c>
      <c r="BQ1492" s="108">
        <f t="shared" si="2371"/>
        <v>1</v>
      </c>
      <c r="BR1492" s="108">
        <f t="shared" si="2371"/>
        <v>1</v>
      </c>
      <c r="BS1492" s="108">
        <f t="shared" si="2371"/>
        <v>4</v>
      </c>
      <c r="BT1492" s="108">
        <f t="shared" si="2371"/>
        <v>2</v>
      </c>
      <c r="BU1492" s="108">
        <f t="shared" si="2371"/>
        <v>1</v>
      </c>
      <c r="BV1492" s="108">
        <f>(IF(W1492="","",(IF(MID(W1492,2,1)="-",LEFT(W1492,1),LEFT(W1492,2)))+0))</f>
        <v>1</v>
      </c>
      <c r="BW1492" s="108">
        <f>(IF(X1492="","",(IF(MID(X1492,2,1)="-",LEFT(X1492,1),LEFT(X1492,2)))+0))</f>
        <v>2</v>
      </c>
      <c r="BX1492" s="108">
        <f>(IF(Y1492="","",(IF(MID(Y1492,2,1)="-",LEFT(Y1492,1),LEFT(Y1492,2)))+0))</f>
        <v>1</v>
      </c>
      <c r="BY1492" s="108">
        <f>(IF(Z1492="","",(IF(MID(Z1492,2,1)="-",LEFT(Z1492,1),LEFT(Z1492,2)))+0))</f>
        <v>1</v>
      </c>
      <c r="BZ1492" s="108">
        <f>(IF(AA1492="","",(IF(MID(AA1492,2,1)="-",LEFT(AA1492,1),LEFT(AA1492,2)))+0))</f>
        <v>3</v>
      </c>
      <c r="CA1492" s="109"/>
      <c r="CB1492" s="77" t="str">
        <f>(IF(AC1492="","",(IF(MID(AC1492,2,1)="-",LEFT(AC1492,1),LEFT(AC1492,2)))+0))</f>
        <v/>
      </c>
      <c r="CC1492" s="77" t="str">
        <f>(IF(AD1492="","",(IF(MID(AD1492,2,1)="-",LEFT(AD1492,1),LEFT(AD1492,2)))+0))</f>
        <v/>
      </c>
      <c r="CD1492" s="77" t="str">
        <f>(IF(AE1492="","",(IF(MID(AE1492,2,1)="-",LEFT(AE1492,1),LEFT(AE1492,2)))+0))</f>
        <v/>
      </c>
      <c r="CE1492" s="77"/>
      <c r="CF1492" s="77"/>
      <c r="CG1492" s="77"/>
      <c r="CH1492" s="77"/>
      <c r="CI1492" s="77"/>
      <c r="CJ1492" s="78"/>
      <c r="CK1492" s="107">
        <f t="shared" si="2372"/>
        <v>6</v>
      </c>
      <c r="CL1492" s="108">
        <f t="shared" si="2372"/>
        <v>2</v>
      </c>
      <c r="CM1492" s="108">
        <f t="shared" si="2372"/>
        <v>2</v>
      </c>
      <c r="CN1492" s="108">
        <f t="shared" si="2372"/>
        <v>2</v>
      </c>
      <c r="CO1492" s="108">
        <f t="shared" si="2372"/>
        <v>0</v>
      </c>
      <c r="CP1492" s="108">
        <f t="shared" si="2372"/>
        <v>1</v>
      </c>
      <c r="CQ1492" s="108">
        <f t="shared" si="2372"/>
        <v>1</v>
      </c>
      <c r="CR1492" s="108">
        <f t="shared" si="2372"/>
        <v>1</v>
      </c>
      <c r="CS1492" s="108">
        <f t="shared" si="2372"/>
        <v>0</v>
      </c>
      <c r="CT1492" s="108">
        <f t="shared" si="2372"/>
        <v>2</v>
      </c>
      <c r="CU1492" s="108">
        <f>(IF(W1492="","",IF(RIGHT(W1492,2)="10",RIGHT(W1492,2),RIGHT(W1492,1))+0))</f>
        <v>1</v>
      </c>
      <c r="CV1492" s="108">
        <f>(IF(X1492="","",IF(RIGHT(X1492,2)="10",RIGHT(X1492,2),RIGHT(X1492,1))+0))</f>
        <v>1</v>
      </c>
      <c r="CW1492" s="108">
        <f>(IF(Y1492="","",IF(RIGHT(Y1492,2)="10",RIGHT(Y1492,2),RIGHT(Y1492,1))+0))</f>
        <v>0</v>
      </c>
      <c r="CX1492" s="108">
        <f>(IF(Z1492="","",IF(RIGHT(Z1492,2)="10",RIGHT(Z1492,2),RIGHT(Z1492,1))+0))</f>
        <v>3</v>
      </c>
      <c r="CY1492" s="108">
        <f>(IF(AA1492="","",IF(RIGHT(AA1492,2)="10",RIGHT(AA1492,2),RIGHT(AA1492,1))+0))</f>
        <v>1</v>
      </c>
      <c r="CZ1492" s="109"/>
      <c r="DA1492" s="77" t="str">
        <f>(IF(AC1492="","",IF(RIGHT(AC1492,2)="10",RIGHT(AC1492,2),RIGHT(AC1492,1))+0))</f>
        <v/>
      </c>
      <c r="DB1492" s="77" t="str">
        <f>(IF(AD1492="","",IF(RIGHT(AD1492,2)="10",RIGHT(AD1492,2),RIGHT(AD1492,1))+0))</f>
        <v/>
      </c>
      <c r="DC1492" s="77" t="str">
        <f>(IF(AE1492="","",IF(RIGHT(AE1492,2)="10",RIGHT(AE1492,2),RIGHT(AE1492,1))+0))</f>
        <v/>
      </c>
      <c r="DD1492" s="77"/>
      <c r="DE1492" s="77"/>
      <c r="DF1492" s="77"/>
      <c r="DG1492" s="77"/>
      <c r="DH1492" s="77"/>
      <c r="DJ1492" s="107" t="str">
        <f t="shared" si="2373"/>
        <v>A</v>
      </c>
      <c r="DK1492" s="108" t="str">
        <f t="shared" si="2373"/>
        <v>A</v>
      </c>
      <c r="DL1492" s="108" t="str">
        <f t="shared" si="2373"/>
        <v>D</v>
      </c>
      <c r="DM1492" s="108" t="str">
        <f t="shared" si="2373"/>
        <v>H</v>
      </c>
      <c r="DN1492" s="108" t="str">
        <f t="shared" si="2373"/>
        <v>H</v>
      </c>
      <c r="DO1492" s="108" t="str">
        <f t="shared" si="2373"/>
        <v>D</v>
      </c>
      <c r="DP1492" s="108" t="str">
        <f t="shared" si="2373"/>
        <v>D</v>
      </c>
      <c r="DQ1492" s="108" t="str">
        <f t="shared" si="2373"/>
        <v>H</v>
      </c>
      <c r="DR1492" s="108" t="str">
        <f>(IF(U1492="","",IF(BT1492&gt;CS1492,"H",IF(BT1492&lt;CS1492,"A","D"))))</f>
        <v>H</v>
      </c>
      <c r="DS1492" s="108" t="str">
        <f>(IF(V1492="","",IF(BU1492&gt;CT1492,"H",IF(BU1492&lt;CT1492,"A","D"))))</f>
        <v>A</v>
      </c>
      <c r="DT1492" s="108" t="str">
        <f>(IF(W1492="","",IF(BV1492&gt;CU1492,"H",IF(BV1492&lt;CU1492,"A","D"))))</f>
        <v>D</v>
      </c>
      <c r="DU1492" s="108" t="str">
        <f>(IF(X1492="","",IF(BW1492&gt;CV1492,"H",IF(BW1492&lt;CV1492,"A","D"))))</f>
        <v>H</v>
      </c>
      <c r="DV1492" s="108" t="str">
        <f>(IF(Y1492="","",IF(BX1492&gt;CW1492,"H",IF(BX1492&lt;CW1492,"A","D"))))</f>
        <v>H</v>
      </c>
      <c r="DW1492" s="108" t="str">
        <f>(IF(Z1492="","",IF(BY1492&gt;CX1492,"H",IF(BY1492&lt;CX1492,"A","D"))))</f>
        <v>A</v>
      </c>
      <c r="DX1492" s="108" t="str">
        <f>(IF(AA1492="","",IF(BZ1492&gt;CY1492,"H",IF(BZ1492&lt;CY1492,"A","D"))))</f>
        <v>H</v>
      </c>
      <c r="DY1492" s="109"/>
      <c r="DZ1492" s="56" t="str">
        <f>(IF(AC1492="","",IF(CB1492&gt;DA1492,"H",IF(CB1492&lt;DA1492,"A","D"))))</f>
        <v/>
      </c>
      <c r="EA1492" s="56" t="str">
        <f>(IF(AD1492="","",IF(CC1492&gt;DB1492,"H",IF(CC1492&lt;DB1492,"A","D"))))</f>
        <v/>
      </c>
      <c r="EB1492" s="56" t="str">
        <f>(IF(AE1492="","",IF(CD1492&gt;DC1492,"H",IF(CD1492&lt;DC1492,"A","D"))))</f>
        <v/>
      </c>
      <c r="EC1492" s="56"/>
      <c r="ED1492" s="56"/>
      <c r="EE1492" s="56"/>
      <c r="EF1492" s="56"/>
      <c r="EG1492" s="56"/>
      <c r="EI1492" s="53" t="str">
        <f t="shared" si="2360"/>
        <v>Walton Casuals</v>
      </c>
      <c r="EJ1492" s="79">
        <f t="shared" si="2374"/>
        <v>30</v>
      </c>
      <c r="EK1492" s="80">
        <f t="shared" si="2375"/>
        <v>7</v>
      </c>
      <c r="EL1492" s="80">
        <f t="shared" si="2376"/>
        <v>4</v>
      </c>
      <c r="EM1492" s="80">
        <f t="shared" si="2377"/>
        <v>4</v>
      </c>
      <c r="EN1492" s="80">
        <f>COUNTIF(DY$1477:DY$1492,"A")</f>
        <v>4</v>
      </c>
      <c r="EO1492" s="80">
        <f>COUNTIF(DY$1477:DY$1492,"D")</f>
        <v>6</v>
      </c>
      <c r="EP1492" s="80">
        <f>COUNTIF(DY$1477:DY$1492,"H")</f>
        <v>5</v>
      </c>
      <c r="EQ1492" s="79">
        <f t="shared" si="2378"/>
        <v>11</v>
      </c>
      <c r="ER1492" s="79">
        <f t="shared" si="2361"/>
        <v>10</v>
      </c>
      <c r="ES1492" s="79">
        <f t="shared" si="2361"/>
        <v>9</v>
      </c>
      <c r="ET1492" s="81">
        <f>SUM($BL1492:$CI1492)+SUM(CZ$1477:CZ$1492)</f>
        <v>54</v>
      </c>
      <c r="EU1492" s="81">
        <f>SUM($CK1492:$DH1492)+SUM(CA$1477:CA$1492)</f>
        <v>52</v>
      </c>
      <c r="EV1492" s="79">
        <f t="shared" si="2379"/>
        <v>43</v>
      </c>
      <c r="EW1492" s="81">
        <f t="shared" si="2380"/>
        <v>2</v>
      </c>
      <c r="EX1492" s="78"/>
      <c r="EY1492" s="80">
        <f t="shared" si="2362"/>
        <v>30</v>
      </c>
      <c r="EZ1492" s="80">
        <f t="shared" si="2363"/>
        <v>11</v>
      </c>
      <c r="FA1492" s="80">
        <f t="shared" si="2364"/>
        <v>10</v>
      </c>
      <c r="FB1492" s="80">
        <f t="shared" si="2365"/>
        <v>9</v>
      </c>
      <c r="FC1492" s="80">
        <f t="shared" si="2366"/>
        <v>54</v>
      </c>
      <c r="FD1492" s="80">
        <f t="shared" si="2367"/>
        <v>52</v>
      </c>
      <c r="FE1492" s="80">
        <f t="shared" si="2368"/>
        <v>43</v>
      </c>
      <c r="FF1492" s="80">
        <f t="shared" si="2369"/>
        <v>2</v>
      </c>
      <c r="FH1492" s="54">
        <f t="shared" si="2381"/>
        <v>0</v>
      </c>
      <c r="FI1492" s="54">
        <f t="shared" si="2382"/>
        <v>0</v>
      </c>
      <c r="FJ1492" s="54">
        <f t="shared" si="2370"/>
        <v>0</v>
      </c>
      <c r="FK1492" s="54">
        <f t="shared" si="2370"/>
        <v>0</v>
      </c>
      <c r="FL1492" s="54">
        <f t="shared" si="2370"/>
        <v>0</v>
      </c>
      <c r="FM1492" s="54">
        <f t="shared" si="2370"/>
        <v>0</v>
      </c>
      <c r="FN1492" s="54">
        <f t="shared" si="2370"/>
        <v>0</v>
      </c>
      <c r="FO1492" s="54">
        <f t="shared" si="2370"/>
        <v>0</v>
      </c>
      <c r="FQ1492" s="54" t="str">
        <f t="shared" si="2295"/>
        <v/>
      </c>
      <c r="FR1492" s="54" t="str">
        <f t="shared" si="2296"/>
        <v/>
      </c>
      <c r="FS1492" s="54" t="str">
        <f t="shared" si="2325"/>
        <v/>
      </c>
      <c r="FT1492" s="54" t="str">
        <f t="shared" si="2325"/>
        <v/>
      </c>
      <c r="FU1492" s="54" t="str">
        <f t="shared" si="2325"/>
        <v/>
      </c>
      <c r="FV1492" s="54" t="str">
        <f t="shared" si="2325"/>
        <v/>
      </c>
      <c r="FW1492" s="54" t="str">
        <f t="shared" si="2325"/>
        <v/>
      </c>
      <c r="FX1492" s="54" t="str">
        <f t="shared" si="2325"/>
        <v/>
      </c>
      <c r="FZ1492" s="58"/>
      <c r="GA1492" s="59"/>
      <c r="GB1492" s="60"/>
      <c r="GC1492" s="58"/>
      <c r="GD1492" s="59"/>
      <c r="GE1492" s="61"/>
      <c r="GF1492" s="58"/>
      <c r="GG1492" s="61"/>
      <c r="GH1492" s="61"/>
      <c r="GI1492" s="53"/>
    </row>
    <row r="1493" spans="1:192" s="54" customFormat="1" ht="12" x14ac:dyDescent="0.25">
      <c r="C1493" s="56"/>
      <c r="D1493" s="115">
        <f>SUM(D1477:D1492)</f>
        <v>193</v>
      </c>
      <c r="E1493" s="115">
        <f>SUM(E1477:E1492)</f>
        <v>94</v>
      </c>
      <c r="F1493" s="115">
        <f>SUM(F1477:F1492)</f>
        <v>193</v>
      </c>
      <c r="G1493" s="115">
        <f>SUM(G1477:G1492)</f>
        <v>825</v>
      </c>
      <c r="H1493" s="115">
        <f>SUM(H1477:H1492)</f>
        <v>825</v>
      </c>
      <c r="I1493" s="57"/>
      <c r="J1493" s="115">
        <f>SUM(J1477:J1492)</f>
        <v>0</v>
      </c>
      <c r="AL1493" s="339" t="s">
        <v>2025</v>
      </c>
      <c r="FQ1493" s="54" t="str">
        <f t="shared" ref="FQ1493:FQ1556" si="2383">IF(SUM($FH1493:$FO1493)=0,"",EI1493)</f>
        <v/>
      </c>
      <c r="FR1493" s="54" t="str">
        <f t="shared" si="2296"/>
        <v/>
      </c>
      <c r="FS1493" s="54" t="str">
        <f t="shared" si="2325"/>
        <v/>
      </c>
      <c r="FT1493" s="54" t="str">
        <f t="shared" si="2325"/>
        <v/>
      </c>
      <c r="FU1493" s="54" t="str">
        <f t="shared" si="2325"/>
        <v/>
      </c>
      <c r="FV1493" s="54" t="str">
        <f t="shared" si="2325"/>
        <v/>
      </c>
      <c r="FW1493" s="54" t="str">
        <f t="shared" si="2325"/>
        <v/>
      </c>
      <c r="FX1493" s="54" t="str">
        <f t="shared" si="2325"/>
        <v/>
      </c>
      <c r="FZ1493" s="58"/>
      <c r="GA1493" s="59"/>
      <c r="GB1493" s="60"/>
      <c r="GC1493" s="58"/>
      <c r="GD1493" s="59"/>
      <c r="GE1493" s="61"/>
      <c r="GF1493" s="58"/>
      <c r="GG1493" s="61"/>
      <c r="GH1493" s="61"/>
    </row>
    <row r="1494" spans="1:192" s="54" customFormat="1" ht="12.6" thickBot="1" x14ac:dyDescent="0.3">
      <c r="A1494" s="53" t="s">
        <v>2026</v>
      </c>
      <c r="B1494" s="53"/>
      <c r="C1494" s="55" t="s">
        <v>1832</v>
      </c>
      <c r="D1494" s="57"/>
      <c r="E1494" s="57"/>
      <c r="F1494" s="57"/>
      <c r="G1494" s="57"/>
      <c r="H1494" s="57"/>
      <c r="I1494" s="57"/>
      <c r="J1494" s="57"/>
      <c r="L1494" s="53"/>
      <c r="M1494" s="53"/>
      <c r="N1494" s="53"/>
      <c r="O1494" s="53"/>
      <c r="P1494" s="53"/>
      <c r="Q1494" s="53"/>
      <c r="R1494" s="53"/>
      <c r="S1494" s="53"/>
      <c r="T1494" s="53"/>
      <c r="U1494" s="53"/>
      <c r="V1494" s="53"/>
      <c r="W1494" s="53"/>
      <c r="X1494" s="53"/>
      <c r="Y1494" s="53"/>
      <c r="Z1494" s="53"/>
      <c r="AA1494" s="53"/>
      <c r="AB1494" s="53"/>
      <c r="AL1494" s="53"/>
      <c r="AM1494" s="53"/>
      <c r="AN1494" s="53"/>
      <c r="AO1494" s="53"/>
      <c r="AP1494" s="53"/>
      <c r="AQ1494" s="53"/>
      <c r="AR1494" s="53"/>
      <c r="AS1494" s="53"/>
      <c r="AT1494" s="53"/>
      <c r="AU1494" s="53"/>
      <c r="AV1494" s="53"/>
      <c r="AW1494" s="53"/>
      <c r="AX1494" s="53"/>
      <c r="AY1494" s="53"/>
      <c r="AZ1494" s="53"/>
      <c r="BA1494" s="53"/>
      <c r="BB1494" s="53"/>
      <c r="FQ1494" s="54" t="str">
        <f t="shared" si="2383"/>
        <v/>
      </c>
      <c r="FR1494" s="54" t="str">
        <f t="shared" si="2296"/>
        <v/>
      </c>
      <c r="FS1494" s="54" t="str">
        <f t="shared" si="2325"/>
        <v/>
      </c>
      <c r="FT1494" s="54" t="str">
        <f t="shared" si="2325"/>
        <v/>
      </c>
      <c r="FU1494" s="54" t="str">
        <f t="shared" si="2325"/>
        <v/>
      </c>
      <c r="FV1494" s="54" t="str">
        <f t="shared" si="2325"/>
        <v/>
      </c>
      <c r="FW1494" s="54" t="str">
        <f t="shared" si="2325"/>
        <v/>
      </c>
      <c r="FX1494" s="54" t="str">
        <f t="shared" si="2325"/>
        <v/>
      </c>
      <c r="FZ1494" s="58"/>
      <c r="GA1494" s="59"/>
      <c r="GB1494" s="60"/>
      <c r="GC1494" s="58"/>
      <c r="GD1494" s="59"/>
      <c r="GE1494" s="61"/>
      <c r="GF1494" s="58"/>
      <c r="GG1494" s="61"/>
      <c r="GH1494" s="61"/>
    </row>
    <row r="1495" spans="1:192" s="54" customFormat="1" ht="12.6" thickBot="1" x14ac:dyDescent="0.3">
      <c r="A1495" s="53" t="s">
        <v>33</v>
      </c>
      <c r="B1495" s="53" t="s">
        <v>34</v>
      </c>
      <c r="C1495" s="57" t="s">
        <v>35</v>
      </c>
      <c r="D1495" s="57" t="s">
        <v>36</v>
      </c>
      <c r="E1495" s="57" t="s">
        <v>37</v>
      </c>
      <c r="F1495" s="57" t="s">
        <v>38</v>
      </c>
      <c r="G1495" s="57" t="s">
        <v>39</v>
      </c>
      <c r="H1495" s="57" t="s">
        <v>40</v>
      </c>
      <c r="I1495" s="57" t="s">
        <v>41</v>
      </c>
      <c r="J1495" s="57" t="s">
        <v>819</v>
      </c>
      <c r="L1495" s="403" t="s">
        <v>18</v>
      </c>
      <c r="M1495" s="63" t="s">
        <v>1922</v>
      </c>
      <c r="N1495" s="63" t="s">
        <v>1737</v>
      </c>
      <c r="O1495" s="63" t="s">
        <v>292</v>
      </c>
      <c r="P1495" s="63" t="s">
        <v>1907</v>
      </c>
      <c r="Q1495" s="63" t="s">
        <v>2018</v>
      </c>
      <c r="R1495" s="63" t="s">
        <v>1349</v>
      </c>
      <c r="S1495" s="63" t="s">
        <v>2010</v>
      </c>
      <c r="T1495" s="63" t="s">
        <v>2019</v>
      </c>
      <c r="U1495" s="63" t="s">
        <v>2011</v>
      </c>
      <c r="V1495" s="63" t="s">
        <v>2027</v>
      </c>
      <c r="W1495" s="63" t="s">
        <v>1741</v>
      </c>
      <c r="X1495" s="63" t="s">
        <v>1837</v>
      </c>
      <c r="Y1495" s="63" t="s">
        <v>1934</v>
      </c>
      <c r="Z1495" s="63" t="s">
        <v>962</v>
      </c>
      <c r="AA1495" s="63" t="s">
        <v>1894</v>
      </c>
      <c r="AB1495" s="63" t="s">
        <v>1947</v>
      </c>
      <c r="AC1495" s="65" t="s">
        <v>1684</v>
      </c>
      <c r="AL1495" s="403" t="s">
        <v>18</v>
      </c>
      <c r="AM1495" s="63" t="s">
        <v>1922</v>
      </c>
      <c r="AN1495" s="63" t="s">
        <v>1737</v>
      </c>
      <c r="AO1495" s="63" t="s">
        <v>292</v>
      </c>
      <c r="AP1495" s="63" t="s">
        <v>1907</v>
      </c>
      <c r="AQ1495" s="63" t="s">
        <v>2018</v>
      </c>
      <c r="AR1495" s="63" t="s">
        <v>1349</v>
      </c>
      <c r="AS1495" s="63" t="s">
        <v>2010</v>
      </c>
      <c r="AT1495" s="63" t="s">
        <v>2019</v>
      </c>
      <c r="AU1495" s="63" t="s">
        <v>2011</v>
      </c>
      <c r="AV1495" s="63" t="s">
        <v>2027</v>
      </c>
      <c r="AW1495" s="63" t="s">
        <v>1741</v>
      </c>
      <c r="AX1495" s="63" t="s">
        <v>1837</v>
      </c>
      <c r="AY1495" s="63" t="s">
        <v>1934</v>
      </c>
      <c r="AZ1495" s="63" t="s">
        <v>962</v>
      </c>
      <c r="BA1495" s="63" t="s">
        <v>1894</v>
      </c>
      <c r="BB1495" s="63" t="s">
        <v>1947</v>
      </c>
      <c r="BC1495" s="65" t="s">
        <v>1684</v>
      </c>
      <c r="EJ1495" s="56" t="s">
        <v>35</v>
      </c>
      <c r="EK1495" s="56" t="s">
        <v>51</v>
      </c>
      <c r="EL1495" s="56" t="s">
        <v>52</v>
      </c>
      <c r="EM1495" s="56" t="s">
        <v>53</v>
      </c>
      <c r="EN1495" s="56" t="s">
        <v>54</v>
      </c>
      <c r="EO1495" s="56" t="s">
        <v>55</v>
      </c>
      <c r="EP1495" s="56" t="s">
        <v>56</v>
      </c>
      <c r="EQ1495" s="56" t="s">
        <v>36</v>
      </c>
      <c r="ER1495" s="56" t="s">
        <v>37</v>
      </c>
      <c r="ES1495" s="56" t="s">
        <v>38</v>
      </c>
      <c r="ET1495" s="56" t="s">
        <v>39</v>
      </c>
      <c r="EU1495" s="56" t="s">
        <v>40</v>
      </c>
      <c r="EV1495" s="56" t="s">
        <v>41</v>
      </c>
      <c r="EW1495" s="56" t="s">
        <v>819</v>
      </c>
      <c r="EX1495" s="56"/>
      <c r="EY1495" s="56" t="s">
        <v>35</v>
      </c>
      <c r="EZ1495" s="56" t="s">
        <v>36</v>
      </c>
      <c r="FA1495" s="56" t="s">
        <v>37</v>
      </c>
      <c r="FB1495" s="56" t="s">
        <v>38</v>
      </c>
      <c r="FC1495" s="56" t="s">
        <v>39</v>
      </c>
      <c r="FD1495" s="56" t="s">
        <v>40</v>
      </c>
      <c r="FE1495" s="56" t="s">
        <v>41</v>
      </c>
      <c r="FF1495" s="56" t="s">
        <v>819</v>
      </c>
      <c r="FR1495" s="56" t="s">
        <v>35</v>
      </c>
      <c r="FS1495" s="56" t="s">
        <v>36</v>
      </c>
      <c r="FT1495" s="56" t="s">
        <v>37</v>
      </c>
      <c r="FU1495" s="56" t="s">
        <v>38</v>
      </c>
      <c r="FV1495" s="56" t="s">
        <v>39</v>
      </c>
      <c r="FW1495" s="56" t="s">
        <v>40</v>
      </c>
      <c r="FX1495" s="56" t="s">
        <v>41</v>
      </c>
      <c r="FY1495" s="54" t="s">
        <v>71</v>
      </c>
      <c r="FZ1495" s="58"/>
      <c r="GA1495" s="59"/>
      <c r="GB1495" s="60"/>
      <c r="GC1495" s="58"/>
      <c r="GD1495" s="59"/>
      <c r="GE1495" s="61"/>
      <c r="GF1495" s="58"/>
      <c r="GG1495" s="61"/>
      <c r="GH1495" s="61"/>
    </row>
    <row r="1496" spans="1:192" s="54" customFormat="1" ht="12" x14ac:dyDescent="0.25">
      <c r="A1496" s="54">
        <v>1</v>
      </c>
      <c r="B1496" s="54" t="s">
        <v>2028</v>
      </c>
      <c r="C1496" s="56">
        <v>32</v>
      </c>
      <c r="D1496" s="56">
        <v>30</v>
      </c>
      <c r="E1496" s="56">
        <v>2</v>
      </c>
      <c r="F1496" s="56">
        <v>0</v>
      </c>
      <c r="G1496" s="56">
        <v>106</v>
      </c>
      <c r="H1496" s="56">
        <v>14</v>
      </c>
      <c r="I1496" s="57">
        <v>92</v>
      </c>
      <c r="J1496" s="56">
        <f t="shared" ref="J1496:J1512" si="2384">G1496-H1496</f>
        <v>92</v>
      </c>
      <c r="L1496" s="66" t="s">
        <v>1924</v>
      </c>
      <c r="M1496" s="71"/>
      <c r="N1496" s="63" t="s">
        <v>304</v>
      </c>
      <c r="O1496" s="63" t="s">
        <v>74</v>
      </c>
      <c r="P1496" s="63" t="s">
        <v>103</v>
      </c>
      <c r="Q1496" s="63" t="s">
        <v>62</v>
      </c>
      <c r="R1496" s="63" t="s">
        <v>74</v>
      </c>
      <c r="S1496" s="63" t="s">
        <v>99</v>
      </c>
      <c r="T1496" s="63" t="s">
        <v>60</v>
      </c>
      <c r="U1496" s="63" t="s">
        <v>99</v>
      </c>
      <c r="V1496" s="63" t="s">
        <v>200</v>
      </c>
      <c r="W1496" s="63" t="s">
        <v>148</v>
      </c>
      <c r="X1496" s="63" t="s">
        <v>177</v>
      </c>
      <c r="Y1496" s="63" t="s">
        <v>206</v>
      </c>
      <c r="Z1496" s="63" t="s">
        <v>176</v>
      </c>
      <c r="AA1496" s="63" t="s">
        <v>200</v>
      </c>
      <c r="AB1496" s="63" t="s">
        <v>200</v>
      </c>
      <c r="AC1496" s="65" t="s">
        <v>176</v>
      </c>
      <c r="AL1496" s="66" t="s">
        <v>1924</v>
      </c>
      <c r="AM1496" s="71"/>
      <c r="AN1496" s="63" t="s">
        <v>242</v>
      </c>
      <c r="AO1496" s="63" t="s">
        <v>252</v>
      </c>
      <c r="AP1496" s="63" t="s">
        <v>1090</v>
      </c>
      <c r="AQ1496" s="63" t="s">
        <v>578</v>
      </c>
      <c r="AR1496" s="63" t="s">
        <v>241</v>
      </c>
      <c r="AS1496" s="63" t="s">
        <v>582</v>
      </c>
      <c r="AT1496" s="63" t="s">
        <v>587</v>
      </c>
      <c r="AU1496" s="63" t="s">
        <v>240</v>
      </c>
      <c r="AV1496" s="63" t="s">
        <v>237</v>
      </c>
      <c r="AW1496" s="63" t="s">
        <v>90</v>
      </c>
      <c r="AX1496" s="63" t="s">
        <v>594</v>
      </c>
      <c r="AY1496" s="63" t="s">
        <v>593</v>
      </c>
      <c r="AZ1496" s="63" t="s">
        <v>284</v>
      </c>
      <c r="BA1496" s="63" t="s">
        <v>270</v>
      </c>
      <c r="BB1496" s="63" t="s">
        <v>251</v>
      </c>
      <c r="BC1496" s="65" t="s">
        <v>598</v>
      </c>
      <c r="BL1496" s="74"/>
      <c r="BM1496" s="75">
        <f t="shared" ref="BM1496:CB1506" si="2385">(IF(N1496="","",(IF(MID(N1496,2,1)="-",LEFT(N1496,1),LEFT(N1496,2)))+0))</f>
        <v>4</v>
      </c>
      <c r="BN1496" s="75">
        <f t="shared" si="2385"/>
        <v>1</v>
      </c>
      <c r="BO1496" s="75">
        <f t="shared" si="2385"/>
        <v>1</v>
      </c>
      <c r="BP1496" s="75">
        <f t="shared" si="2385"/>
        <v>1</v>
      </c>
      <c r="BQ1496" s="75">
        <f t="shared" si="2385"/>
        <v>1</v>
      </c>
      <c r="BR1496" s="75">
        <f t="shared" si="2385"/>
        <v>1</v>
      </c>
      <c r="BS1496" s="75">
        <f t="shared" si="2385"/>
        <v>4</v>
      </c>
      <c r="BT1496" s="75">
        <f t="shared" si="2385"/>
        <v>1</v>
      </c>
      <c r="BU1496" s="75">
        <f t="shared" si="2385"/>
        <v>2</v>
      </c>
      <c r="BV1496" s="75">
        <f t="shared" si="2385"/>
        <v>0</v>
      </c>
      <c r="BW1496" s="75">
        <f t="shared" si="2385"/>
        <v>2</v>
      </c>
      <c r="BX1496" s="75">
        <f t="shared" si="2385"/>
        <v>1</v>
      </c>
      <c r="BY1496" s="75">
        <f t="shared" si="2385"/>
        <v>2</v>
      </c>
      <c r="BZ1496" s="75">
        <f t="shared" si="2385"/>
        <v>2</v>
      </c>
      <c r="CA1496" s="75">
        <f t="shared" si="2385"/>
        <v>2</v>
      </c>
      <c r="CB1496" s="76">
        <f t="shared" si="2385"/>
        <v>2</v>
      </c>
      <c r="CJ1496" s="78"/>
      <c r="CK1496" s="74"/>
      <c r="CL1496" s="75">
        <f t="shared" ref="CL1496:DA1506" si="2386">(IF(N1496="","",IF(RIGHT(N1496,2)="10",RIGHT(N1496,2),RIGHT(N1496,1))+0))</f>
        <v>2</v>
      </c>
      <c r="CM1496" s="75">
        <f t="shared" si="2386"/>
        <v>2</v>
      </c>
      <c r="CN1496" s="75">
        <f t="shared" si="2386"/>
        <v>3</v>
      </c>
      <c r="CO1496" s="75">
        <f t="shared" si="2386"/>
        <v>1</v>
      </c>
      <c r="CP1496" s="75">
        <f t="shared" si="2386"/>
        <v>2</v>
      </c>
      <c r="CQ1496" s="75">
        <f t="shared" si="2386"/>
        <v>0</v>
      </c>
      <c r="CR1496" s="75">
        <f t="shared" si="2386"/>
        <v>1</v>
      </c>
      <c r="CS1496" s="75">
        <f t="shared" si="2386"/>
        <v>0</v>
      </c>
      <c r="CT1496" s="75">
        <f t="shared" si="2386"/>
        <v>2</v>
      </c>
      <c r="CU1496" s="75">
        <f t="shared" si="2386"/>
        <v>1</v>
      </c>
      <c r="CV1496" s="75">
        <f t="shared" si="2386"/>
        <v>0</v>
      </c>
      <c r="CW1496" s="75">
        <f t="shared" si="2386"/>
        <v>4</v>
      </c>
      <c r="CX1496" s="75">
        <f t="shared" si="2386"/>
        <v>3</v>
      </c>
      <c r="CY1496" s="75">
        <f t="shared" si="2386"/>
        <v>2</v>
      </c>
      <c r="CZ1496" s="75">
        <f t="shared" si="2386"/>
        <v>2</v>
      </c>
      <c r="DA1496" s="76">
        <f t="shared" si="2386"/>
        <v>3</v>
      </c>
      <c r="DJ1496" s="74"/>
      <c r="DK1496" s="344" t="str">
        <f t="shared" ref="DK1496:DZ1506" si="2387">(IF(N1496="","",IF(BM1496&gt;CL1496,"H",IF(BM1496&lt;CL1496,"A","D"))))</f>
        <v>H</v>
      </c>
      <c r="DL1496" s="344" t="str">
        <f t="shared" si="2387"/>
        <v>A</v>
      </c>
      <c r="DM1496" s="344" t="str">
        <f t="shared" si="2387"/>
        <v>A</v>
      </c>
      <c r="DN1496" s="344" t="str">
        <f t="shared" si="2387"/>
        <v>D</v>
      </c>
      <c r="DO1496" s="344" t="str">
        <f t="shared" si="2387"/>
        <v>A</v>
      </c>
      <c r="DP1496" s="344" t="str">
        <f t="shared" si="2387"/>
        <v>H</v>
      </c>
      <c r="DQ1496" s="344" t="str">
        <f t="shared" si="2387"/>
        <v>H</v>
      </c>
      <c r="DR1496" s="344" t="str">
        <f t="shared" si="2387"/>
        <v>H</v>
      </c>
      <c r="DS1496" s="344" t="str">
        <f t="shared" si="2387"/>
        <v>D</v>
      </c>
      <c r="DT1496" s="344" t="str">
        <f t="shared" si="2387"/>
        <v>A</v>
      </c>
      <c r="DU1496" s="344" t="str">
        <f t="shared" si="2387"/>
        <v>H</v>
      </c>
      <c r="DV1496" s="344" t="str">
        <f t="shared" si="2387"/>
        <v>A</v>
      </c>
      <c r="DW1496" s="344" t="str">
        <f t="shared" si="2387"/>
        <v>A</v>
      </c>
      <c r="DX1496" s="344" t="str">
        <f t="shared" si="2387"/>
        <v>D</v>
      </c>
      <c r="DY1496" s="344" t="str">
        <f t="shared" si="2387"/>
        <v>D</v>
      </c>
      <c r="DZ1496" s="345" t="str">
        <f t="shared" si="2387"/>
        <v>A</v>
      </c>
      <c r="EI1496" s="53" t="str">
        <f t="shared" ref="EI1496:EI1512" si="2388">L1496</f>
        <v>Chipstead</v>
      </c>
      <c r="EJ1496" s="79">
        <f>SUM(EQ1496:ES1496)</f>
        <v>32</v>
      </c>
      <c r="EK1496" s="80">
        <f>COUNTIF($DJ1496:$EG1496,"H")</f>
        <v>5</v>
      </c>
      <c r="EL1496" s="80">
        <f>COUNTIF($DJ1496:$EG1496,"D")</f>
        <v>4</v>
      </c>
      <c r="EM1496" s="80">
        <f>COUNTIF($DJ1496:$EG1496,"A")</f>
        <v>7</v>
      </c>
      <c r="EN1496" s="80">
        <f>COUNTIF(DJ$1496:DJ$1512,"A")</f>
        <v>6</v>
      </c>
      <c r="EO1496" s="80">
        <f>COUNTIF(DJ$1496:DJ$1512,"D")</f>
        <v>3</v>
      </c>
      <c r="EP1496" s="80">
        <f>COUNTIF(DJ$1496:DJ$1512,"H")</f>
        <v>7</v>
      </c>
      <c r="EQ1496" s="79">
        <f>EK1496+EN1496</f>
        <v>11</v>
      </c>
      <c r="ER1496" s="79">
        <f t="shared" ref="ER1496:ES1512" si="2389">EL1496+EO1496</f>
        <v>7</v>
      </c>
      <c r="ES1496" s="79">
        <f t="shared" si="2389"/>
        <v>14</v>
      </c>
      <c r="ET1496" s="81">
        <f>SUM($BL1496:$CI1496)+SUM(CK$1496:CK$1512)</f>
        <v>50</v>
      </c>
      <c r="EU1496" s="81">
        <f>SUM($CK1496:$DH1496)+SUM(BL$1496:BL$1512)</f>
        <v>57</v>
      </c>
      <c r="EV1496" s="79">
        <f t="shared" ref="EV1496:EV1512" si="2390">(EQ1496*3)+ER1496</f>
        <v>40</v>
      </c>
      <c r="EW1496" s="81">
        <f>ET1496-EU1496</f>
        <v>-7</v>
      </c>
      <c r="EX1496" s="78"/>
      <c r="EY1496" s="80">
        <f t="shared" ref="EY1496:EY1512" si="2391">VLOOKUP($EI1496,$B$1496:$J$1512,2,0)</f>
        <v>32</v>
      </c>
      <c r="EZ1496" s="80">
        <f t="shared" ref="EZ1496:EZ1512" si="2392">VLOOKUP($EI1496,$B$1496:$J$1512,3,0)</f>
        <v>11</v>
      </c>
      <c r="FA1496" s="80">
        <f t="shared" ref="FA1496:FA1512" si="2393">VLOOKUP($EI1496,$B$1496:$J$1512,4,0)</f>
        <v>7</v>
      </c>
      <c r="FB1496" s="80">
        <f t="shared" ref="FB1496:FB1512" si="2394">VLOOKUP($EI1496,$B$1496:$J$1512,5,0)</f>
        <v>14</v>
      </c>
      <c r="FC1496" s="80">
        <f t="shared" ref="FC1496:FC1512" si="2395">VLOOKUP($EI1496,$B$1496:$J$1512,6,0)</f>
        <v>50</v>
      </c>
      <c r="FD1496" s="80">
        <f t="shared" ref="FD1496:FD1512" si="2396">VLOOKUP($EI1496,$B$1496:$J$1512,7,0)</f>
        <v>57</v>
      </c>
      <c r="FE1496" s="80">
        <f t="shared" ref="FE1496:FE1512" si="2397">VLOOKUP($EI1496,$B$1496:$J$1512,8,0)</f>
        <v>40</v>
      </c>
      <c r="FF1496" s="80">
        <f t="shared" ref="FF1496:FF1512" si="2398">VLOOKUP($EI1496,$B$1496:$J$1512,9,0)</f>
        <v>-7</v>
      </c>
      <c r="FH1496" s="54">
        <f>IF(EJ1496=EY1496,0,1)</f>
        <v>0</v>
      </c>
      <c r="FI1496" s="54">
        <f>IF(EQ1496=EZ1496,0,1)</f>
        <v>0</v>
      </c>
      <c r="FJ1496" s="54">
        <f t="shared" ref="FJ1496:FO1512" si="2399">IF(ER1496=FA1496,0,1)</f>
        <v>0</v>
      </c>
      <c r="FK1496" s="54">
        <f t="shared" si="2399"/>
        <v>0</v>
      </c>
      <c r="FL1496" s="54">
        <f t="shared" si="2399"/>
        <v>0</v>
      </c>
      <c r="FM1496" s="54">
        <f t="shared" si="2399"/>
        <v>0</v>
      </c>
      <c r="FN1496" s="54">
        <f t="shared" si="2399"/>
        <v>0</v>
      </c>
      <c r="FO1496" s="54">
        <f t="shared" si="2399"/>
        <v>0</v>
      </c>
      <c r="FQ1496" s="54" t="str">
        <f t="shared" si="2383"/>
        <v/>
      </c>
      <c r="FR1496" s="54" t="str">
        <f t="shared" ref="FR1496:FR1556" si="2400">IF(SUM($FH1496:$FO1496)=0,"",EY1496-EJ1496)</f>
        <v/>
      </c>
      <c r="FS1496" s="54" t="str">
        <f t="shared" si="2325"/>
        <v/>
      </c>
      <c r="FT1496" s="54" t="str">
        <f t="shared" si="2325"/>
        <v/>
      </c>
      <c r="FU1496" s="54" t="str">
        <f t="shared" si="2325"/>
        <v/>
      </c>
      <c r="FV1496" s="54" t="str">
        <f t="shared" si="2325"/>
        <v/>
      </c>
      <c r="FW1496" s="54" t="str">
        <f t="shared" si="2325"/>
        <v/>
      </c>
      <c r="FX1496" s="54" t="str">
        <f t="shared" si="2325"/>
        <v/>
      </c>
      <c r="FY1496" s="54" t="s">
        <v>2021</v>
      </c>
      <c r="FZ1496" s="58"/>
      <c r="GA1496" s="59"/>
      <c r="GB1496" s="60"/>
      <c r="GC1496" s="58"/>
      <c r="GD1496" s="59"/>
      <c r="GE1496" s="61"/>
      <c r="GF1496" s="58"/>
      <c r="GG1496" s="61"/>
      <c r="GH1496" s="61"/>
    </row>
    <row r="1497" spans="1:192" s="54" customFormat="1" ht="12" x14ac:dyDescent="0.25">
      <c r="A1497" s="54">
        <v>2</v>
      </c>
      <c r="B1497" s="54" t="s">
        <v>1910</v>
      </c>
      <c r="C1497" s="56">
        <v>32</v>
      </c>
      <c r="D1497" s="56">
        <v>20</v>
      </c>
      <c r="E1497" s="56">
        <v>6</v>
      </c>
      <c r="F1497" s="56">
        <v>6</v>
      </c>
      <c r="G1497" s="56">
        <v>82</v>
      </c>
      <c r="H1497" s="56">
        <v>37</v>
      </c>
      <c r="I1497" s="57">
        <v>66</v>
      </c>
      <c r="J1497" s="56">
        <f t="shared" si="2384"/>
        <v>45</v>
      </c>
      <c r="L1497" s="82" t="s">
        <v>1757</v>
      </c>
      <c r="M1497" s="253" t="s">
        <v>124</v>
      </c>
      <c r="N1497" s="83"/>
      <c r="O1497" s="59" t="s">
        <v>304</v>
      </c>
      <c r="P1497" s="59" t="s">
        <v>99</v>
      </c>
      <c r="Q1497" s="59" t="s">
        <v>148</v>
      </c>
      <c r="R1497" s="59" t="s">
        <v>77</v>
      </c>
      <c r="S1497" s="59" t="s">
        <v>304</v>
      </c>
      <c r="T1497" s="59" t="s">
        <v>60</v>
      </c>
      <c r="U1497" s="59" t="s">
        <v>126</v>
      </c>
      <c r="V1497" s="59" t="s">
        <v>124</v>
      </c>
      <c r="W1497" s="59" t="s">
        <v>200</v>
      </c>
      <c r="X1497" s="59" t="s">
        <v>74</v>
      </c>
      <c r="Y1497" s="59" t="s">
        <v>200</v>
      </c>
      <c r="Z1497" s="59" t="s">
        <v>103</v>
      </c>
      <c r="AA1497" s="59" t="s">
        <v>86</v>
      </c>
      <c r="AB1497" s="59" t="s">
        <v>74</v>
      </c>
      <c r="AC1497" s="85" t="s">
        <v>62</v>
      </c>
      <c r="AL1497" s="82" t="s">
        <v>1757</v>
      </c>
      <c r="AM1497" s="253" t="s">
        <v>247</v>
      </c>
      <c r="AN1497" s="83"/>
      <c r="AO1497" s="59" t="s">
        <v>258</v>
      </c>
      <c r="AP1497" s="59" t="s">
        <v>106</v>
      </c>
      <c r="AQ1497" s="59" t="s">
        <v>265</v>
      </c>
      <c r="AR1497" s="59" t="s">
        <v>79</v>
      </c>
      <c r="AS1497" s="59" t="s">
        <v>598</v>
      </c>
      <c r="AT1497" s="59" t="s">
        <v>575</v>
      </c>
      <c r="AU1497" s="59" t="s">
        <v>238</v>
      </c>
      <c r="AV1497" s="59" t="s">
        <v>1171</v>
      </c>
      <c r="AW1497" s="59" t="s">
        <v>239</v>
      </c>
      <c r="AX1497" s="59" t="s">
        <v>257</v>
      </c>
      <c r="AY1497" s="59" t="s">
        <v>582</v>
      </c>
      <c r="AZ1497" s="59" t="s">
        <v>248</v>
      </c>
      <c r="BA1497" s="59" t="s">
        <v>251</v>
      </c>
      <c r="BB1497" s="59" t="s">
        <v>250</v>
      </c>
      <c r="BC1497" s="85" t="s">
        <v>1095</v>
      </c>
      <c r="BL1497" s="90">
        <f t="shared" ref="BL1497:BV1512" si="2401">(IF(M1497="","",(IF(MID(M1497,2,1)="-",LEFT(M1497,1),LEFT(M1497,2)))+0))</f>
        <v>0</v>
      </c>
      <c r="BM1497" s="91"/>
      <c r="BN1497" s="77">
        <f t="shared" si="2385"/>
        <v>4</v>
      </c>
      <c r="BO1497" s="77">
        <f t="shared" si="2385"/>
        <v>1</v>
      </c>
      <c r="BP1497" s="77">
        <f t="shared" si="2385"/>
        <v>0</v>
      </c>
      <c r="BQ1497" s="77">
        <f t="shared" si="2385"/>
        <v>2</v>
      </c>
      <c r="BR1497" s="77">
        <f t="shared" si="2385"/>
        <v>4</v>
      </c>
      <c r="BS1497" s="77">
        <f t="shared" si="2385"/>
        <v>4</v>
      </c>
      <c r="BT1497" s="77">
        <f t="shared" si="2385"/>
        <v>7</v>
      </c>
      <c r="BU1497" s="77">
        <f t="shared" si="2385"/>
        <v>0</v>
      </c>
      <c r="BV1497" s="77">
        <f t="shared" si="2385"/>
        <v>2</v>
      </c>
      <c r="BW1497" s="77">
        <f t="shared" si="2385"/>
        <v>1</v>
      </c>
      <c r="BX1497" s="77">
        <f t="shared" si="2385"/>
        <v>2</v>
      </c>
      <c r="BY1497" s="77">
        <f t="shared" si="2385"/>
        <v>1</v>
      </c>
      <c r="BZ1497" s="77">
        <f t="shared" si="2385"/>
        <v>0</v>
      </c>
      <c r="CA1497" s="77">
        <f t="shared" si="2385"/>
        <v>1</v>
      </c>
      <c r="CB1497" s="92">
        <f t="shared" si="2385"/>
        <v>1</v>
      </c>
      <c r="CJ1497" s="78"/>
      <c r="CK1497" s="90">
        <f t="shared" ref="CK1497:CU1512" si="2402">(IF(M1497="","",IF(RIGHT(M1497,2)="10",RIGHT(M1497,2),RIGHT(M1497,1))+0))</f>
        <v>0</v>
      </c>
      <c r="CL1497" s="91"/>
      <c r="CM1497" s="77">
        <f t="shared" si="2386"/>
        <v>2</v>
      </c>
      <c r="CN1497" s="77">
        <f t="shared" si="2386"/>
        <v>0</v>
      </c>
      <c r="CO1497" s="77">
        <f t="shared" si="2386"/>
        <v>1</v>
      </c>
      <c r="CP1497" s="77">
        <f t="shared" si="2386"/>
        <v>1</v>
      </c>
      <c r="CQ1497" s="77">
        <f t="shared" si="2386"/>
        <v>2</v>
      </c>
      <c r="CR1497" s="77">
        <f t="shared" si="2386"/>
        <v>1</v>
      </c>
      <c r="CS1497" s="77">
        <f t="shared" si="2386"/>
        <v>0</v>
      </c>
      <c r="CT1497" s="77">
        <f t="shared" si="2386"/>
        <v>0</v>
      </c>
      <c r="CU1497" s="77">
        <f t="shared" si="2386"/>
        <v>2</v>
      </c>
      <c r="CV1497" s="77">
        <f t="shared" si="2386"/>
        <v>2</v>
      </c>
      <c r="CW1497" s="77">
        <f t="shared" si="2386"/>
        <v>2</v>
      </c>
      <c r="CX1497" s="77">
        <f t="shared" si="2386"/>
        <v>3</v>
      </c>
      <c r="CY1497" s="77">
        <f t="shared" si="2386"/>
        <v>3</v>
      </c>
      <c r="CZ1497" s="77">
        <f t="shared" si="2386"/>
        <v>2</v>
      </c>
      <c r="DA1497" s="92">
        <f t="shared" si="2386"/>
        <v>1</v>
      </c>
      <c r="DJ1497" s="347" t="str">
        <f t="shared" ref="DJ1497:DT1512" si="2403">(IF(M1497="","",IF(BL1497&gt;CK1497,"H",IF(BL1497&lt;CK1497,"A","D"))))</f>
        <v>D</v>
      </c>
      <c r="DK1497" s="91"/>
      <c r="DL1497" s="56" t="str">
        <f t="shared" si="2387"/>
        <v>H</v>
      </c>
      <c r="DM1497" s="56" t="str">
        <f t="shared" si="2387"/>
        <v>H</v>
      </c>
      <c r="DN1497" s="56" t="str">
        <f t="shared" si="2387"/>
        <v>A</v>
      </c>
      <c r="DO1497" s="56" t="str">
        <f t="shared" si="2387"/>
        <v>H</v>
      </c>
      <c r="DP1497" s="56" t="str">
        <f t="shared" si="2387"/>
        <v>H</v>
      </c>
      <c r="DQ1497" s="56" t="str">
        <f t="shared" si="2387"/>
        <v>H</v>
      </c>
      <c r="DR1497" s="56" t="str">
        <f t="shared" si="2387"/>
        <v>H</v>
      </c>
      <c r="DS1497" s="56" t="str">
        <f t="shared" si="2387"/>
        <v>D</v>
      </c>
      <c r="DT1497" s="56" t="str">
        <f t="shared" si="2387"/>
        <v>D</v>
      </c>
      <c r="DU1497" s="56" t="str">
        <f t="shared" si="2387"/>
        <v>A</v>
      </c>
      <c r="DV1497" s="56" t="str">
        <f t="shared" si="2387"/>
        <v>D</v>
      </c>
      <c r="DW1497" s="56" t="str">
        <f t="shared" si="2387"/>
        <v>A</v>
      </c>
      <c r="DX1497" s="56" t="str">
        <f t="shared" si="2387"/>
        <v>A</v>
      </c>
      <c r="DY1497" s="56" t="str">
        <f t="shared" si="2387"/>
        <v>A</v>
      </c>
      <c r="DZ1497" s="348" t="str">
        <f t="shared" si="2387"/>
        <v>D</v>
      </c>
      <c r="EI1497" s="53" t="str">
        <f t="shared" si="2388"/>
        <v>Cobham</v>
      </c>
      <c r="EJ1497" s="79">
        <f t="shared" ref="EJ1497:EJ1512" si="2404">SUM(EQ1497:ES1497)</f>
        <v>32</v>
      </c>
      <c r="EK1497" s="80">
        <f t="shared" ref="EK1497:EK1512" si="2405">COUNTIF($DJ1497:$EG1497,"H")</f>
        <v>6</v>
      </c>
      <c r="EL1497" s="80">
        <f t="shared" ref="EL1497:EL1512" si="2406">COUNTIF($DJ1497:$EG1497,"D")</f>
        <v>5</v>
      </c>
      <c r="EM1497" s="80">
        <f t="shared" ref="EM1497:EM1512" si="2407">COUNTIF($DJ1497:$EG1497,"A")</f>
        <v>5</v>
      </c>
      <c r="EN1497" s="80">
        <f>COUNTIF(DK$1496:DK$1512,"A")</f>
        <v>6</v>
      </c>
      <c r="EO1497" s="80">
        <f>COUNTIF(DK$1496:DK$1512,"D")</f>
        <v>2</v>
      </c>
      <c r="EP1497" s="80">
        <f>COUNTIF(DK$1496:DK$1512,"H")</f>
        <v>8</v>
      </c>
      <c r="EQ1497" s="79">
        <f t="shared" ref="EQ1497:EQ1512" si="2408">EK1497+EN1497</f>
        <v>12</v>
      </c>
      <c r="ER1497" s="79">
        <f t="shared" si="2389"/>
        <v>7</v>
      </c>
      <c r="ES1497" s="79">
        <f t="shared" si="2389"/>
        <v>13</v>
      </c>
      <c r="ET1497" s="81">
        <f>SUM($BL1497:$CI1497)+SUM(CL$1496:CL$1512)</f>
        <v>57</v>
      </c>
      <c r="EU1497" s="81">
        <f>SUM($CK1497:$DH1497)+SUM(BM$1496:BM$1512)</f>
        <v>59</v>
      </c>
      <c r="EV1497" s="79">
        <f t="shared" si="2390"/>
        <v>43</v>
      </c>
      <c r="EW1497" s="81">
        <f t="shared" ref="EW1497:EW1512" si="2409">ET1497-EU1497</f>
        <v>-2</v>
      </c>
      <c r="EX1497" s="78"/>
      <c r="EY1497" s="80">
        <f t="shared" si="2391"/>
        <v>32</v>
      </c>
      <c r="EZ1497" s="80">
        <f t="shared" si="2392"/>
        <v>12</v>
      </c>
      <c r="FA1497" s="80">
        <f t="shared" si="2393"/>
        <v>7</v>
      </c>
      <c r="FB1497" s="80">
        <f t="shared" si="2394"/>
        <v>13</v>
      </c>
      <c r="FC1497" s="80">
        <f t="shared" si="2395"/>
        <v>57</v>
      </c>
      <c r="FD1497" s="80">
        <f t="shared" si="2396"/>
        <v>59</v>
      </c>
      <c r="FE1497" s="80">
        <f t="shared" si="2397"/>
        <v>43</v>
      </c>
      <c r="FF1497" s="80">
        <f t="shared" si="2398"/>
        <v>-2</v>
      </c>
      <c r="FH1497" s="54">
        <f t="shared" ref="FH1497:FH1512" si="2410">IF(EJ1497=EY1497,0,1)</f>
        <v>0</v>
      </c>
      <c r="FI1497" s="54">
        <f t="shared" ref="FI1497:FI1512" si="2411">IF(EQ1497=EZ1497,0,1)</f>
        <v>0</v>
      </c>
      <c r="FJ1497" s="54">
        <f t="shared" si="2399"/>
        <v>0</v>
      </c>
      <c r="FK1497" s="54">
        <f t="shared" si="2399"/>
        <v>0</v>
      </c>
      <c r="FL1497" s="54">
        <f t="shared" si="2399"/>
        <v>0</v>
      </c>
      <c r="FM1497" s="54">
        <f t="shared" si="2399"/>
        <v>0</v>
      </c>
      <c r="FN1497" s="54">
        <f t="shared" si="2399"/>
        <v>0</v>
      </c>
      <c r="FO1497" s="54">
        <f t="shared" si="2399"/>
        <v>0</v>
      </c>
      <c r="FQ1497" s="54" t="str">
        <f t="shared" si="2383"/>
        <v/>
      </c>
      <c r="FR1497" s="54" t="str">
        <f t="shared" si="2400"/>
        <v/>
      </c>
      <c r="FS1497" s="54" t="str">
        <f t="shared" si="2325"/>
        <v/>
      </c>
      <c r="FT1497" s="54" t="str">
        <f t="shared" si="2325"/>
        <v/>
      </c>
      <c r="FU1497" s="54" t="str">
        <f t="shared" si="2325"/>
        <v/>
      </c>
      <c r="FV1497" s="54" t="str">
        <f t="shared" si="2325"/>
        <v/>
      </c>
      <c r="FW1497" s="54" t="str">
        <f t="shared" si="2325"/>
        <v/>
      </c>
      <c r="FX1497" s="54" t="str">
        <f t="shared" si="2325"/>
        <v/>
      </c>
      <c r="FY1497" s="54" t="s">
        <v>2029</v>
      </c>
      <c r="FZ1497" s="58"/>
      <c r="GA1497" s="59"/>
      <c r="GB1497" s="60"/>
      <c r="GC1497" s="58"/>
      <c r="GD1497" s="59"/>
      <c r="GE1497" s="61"/>
      <c r="GF1497" s="58"/>
      <c r="GG1497" s="61"/>
      <c r="GH1497" s="61"/>
    </row>
    <row r="1498" spans="1:192" s="54" customFormat="1" ht="12" x14ac:dyDescent="0.25">
      <c r="A1498" s="54">
        <v>3</v>
      </c>
      <c r="B1498" s="54" t="s">
        <v>1898</v>
      </c>
      <c r="C1498" s="56">
        <v>32</v>
      </c>
      <c r="D1498" s="56">
        <v>19</v>
      </c>
      <c r="E1498" s="56">
        <v>8</v>
      </c>
      <c r="F1498" s="56">
        <v>5</v>
      </c>
      <c r="G1498" s="56">
        <v>71</v>
      </c>
      <c r="H1498" s="56">
        <v>38</v>
      </c>
      <c r="I1498" s="57">
        <v>65</v>
      </c>
      <c r="J1498" s="56">
        <f t="shared" si="2384"/>
        <v>33</v>
      </c>
      <c r="L1498" s="82" t="s">
        <v>2030</v>
      </c>
      <c r="M1498" s="253" t="s">
        <v>77</v>
      </c>
      <c r="N1498" s="59" t="s">
        <v>103</v>
      </c>
      <c r="O1498" s="83"/>
      <c r="P1498" s="59" t="s">
        <v>99</v>
      </c>
      <c r="Q1498" s="59" t="s">
        <v>150</v>
      </c>
      <c r="R1498" s="59" t="s">
        <v>186</v>
      </c>
      <c r="S1498" s="59" t="s">
        <v>58</v>
      </c>
      <c r="T1498" s="59" t="s">
        <v>150</v>
      </c>
      <c r="U1498" s="59" t="s">
        <v>89</v>
      </c>
      <c r="V1498" s="59" t="s">
        <v>87</v>
      </c>
      <c r="W1498" s="59" t="s">
        <v>86</v>
      </c>
      <c r="X1498" s="59" t="s">
        <v>62</v>
      </c>
      <c r="Y1498" s="59" t="s">
        <v>62</v>
      </c>
      <c r="Z1498" s="59" t="s">
        <v>76</v>
      </c>
      <c r="AA1498" s="59" t="s">
        <v>200</v>
      </c>
      <c r="AB1498" s="59" t="s">
        <v>103</v>
      </c>
      <c r="AC1498" s="85" t="s">
        <v>101</v>
      </c>
      <c r="AL1498" s="82" t="s">
        <v>2030</v>
      </c>
      <c r="AM1498" s="253" t="s">
        <v>262</v>
      </c>
      <c r="AN1498" s="59" t="s">
        <v>404</v>
      </c>
      <c r="AO1498" s="83"/>
      <c r="AP1498" s="59" t="s">
        <v>413</v>
      </c>
      <c r="AQ1498" s="59" t="s">
        <v>250</v>
      </c>
      <c r="AR1498" s="59" t="s">
        <v>265</v>
      </c>
      <c r="AS1498" s="59" t="s">
        <v>242</v>
      </c>
      <c r="AT1498" s="59" t="s">
        <v>257</v>
      </c>
      <c r="AU1498" s="59" t="s">
        <v>251</v>
      </c>
      <c r="AV1498" s="59" t="s">
        <v>271</v>
      </c>
      <c r="AW1498" s="59" t="s">
        <v>129</v>
      </c>
      <c r="AX1498" s="59" t="s">
        <v>1006</v>
      </c>
      <c r="AY1498" s="59" t="s">
        <v>270</v>
      </c>
      <c r="AZ1498" s="59" t="s">
        <v>255</v>
      </c>
      <c r="BA1498" s="59" t="s">
        <v>1171</v>
      </c>
      <c r="BB1498" s="59" t="s">
        <v>587</v>
      </c>
      <c r="BC1498" s="85" t="s">
        <v>81</v>
      </c>
      <c r="BL1498" s="90">
        <f t="shared" si="2401"/>
        <v>2</v>
      </c>
      <c r="BM1498" s="77">
        <f t="shared" si="2401"/>
        <v>1</v>
      </c>
      <c r="BN1498" s="91"/>
      <c r="BO1498" s="77">
        <f t="shared" si="2385"/>
        <v>1</v>
      </c>
      <c r="BP1498" s="77">
        <f t="shared" si="2385"/>
        <v>3</v>
      </c>
      <c r="BQ1498" s="77">
        <f t="shared" si="2385"/>
        <v>3</v>
      </c>
      <c r="BR1498" s="77">
        <f t="shared" si="2385"/>
        <v>5</v>
      </c>
      <c r="BS1498" s="77">
        <f t="shared" si="2385"/>
        <v>3</v>
      </c>
      <c r="BT1498" s="77">
        <f t="shared" si="2385"/>
        <v>3</v>
      </c>
      <c r="BU1498" s="77">
        <f t="shared" si="2385"/>
        <v>3</v>
      </c>
      <c r="BV1498" s="77">
        <f t="shared" si="2385"/>
        <v>0</v>
      </c>
      <c r="BW1498" s="77">
        <f t="shared" si="2385"/>
        <v>1</v>
      </c>
      <c r="BX1498" s="77">
        <f t="shared" si="2385"/>
        <v>1</v>
      </c>
      <c r="BY1498" s="77">
        <f t="shared" si="2385"/>
        <v>0</v>
      </c>
      <c r="BZ1498" s="77">
        <f t="shared" si="2385"/>
        <v>2</v>
      </c>
      <c r="CA1498" s="77">
        <f t="shared" si="2385"/>
        <v>1</v>
      </c>
      <c r="CB1498" s="92">
        <f t="shared" si="2385"/>
        <v>3</v>
      </c>
      <c r="CJ1498" s="78"/>
      <c r="CK1498" s="90">
        <f t="shared" si="2402"/>
        <v>1</v>
      </c>
      <c r="CL1498" s="77">
        <f t="shared" si="2402"/>
        <v>3</v>
      </c>
      <c r="CM1498" s="91"/>
      <c r="CN1498" s="77">
        <f t="shared" si="2386"/>
        <v>0</v>
      </c>
      <c r="CO1498" s="77">
        <f t="shared" si="2386"/>
        <v>1</v>
      </c>
      <c r="CP1498" s="77">
        <f t="shared" si="2386"/>
        <v>4</v>
      </c>
      <c r="CQ1498" s="77">
        <f t="shared" si="2386"/>
        <v>1</v>
      </c>
      <c r="CR1498" s="77">
        <f t="shared" si="2386"/>
        <v>1</v>
      </c>
      <c r="CS1498" s="77">
        <f t="shared" si="2386"/>
        <v>0</v>
      </c>
      <c r="CT1498" s="77">
        <f t="shared" si="2386"/>
        <v>3</v>
      </c>
      <c r="CU1498" s="77">
        <f t="shared" si="2386"/>
        <v>3</v>
      </c>
      <c r="CV1498" s="77">
        <f t="shared" si="2386"/>
        <v>1</v>
      </c>
      <c r="CW1498" s="77">
        <f t="shared" si="2386"/>
        <v>1</v>
      </c>
      <c r="CX1498" s="77">
        <f t="shared" si="2386"/>
        <v>2</v>
      </c>
      <c r="CY1498" s="77">
        <f t="shared" si="2386"/>
        <v>2</v>
      </c>
      <c r="CZ1498" s="77">
        <f t="shared" si="2386"/>
        <v>3</v>
      </c>
      <c r="DA1498" s="92">
        <f t="shared" si="2386"/>
        <v>2</v>
      </c>
      <c r="DJ1498" s="347" t="str">
        <f t="shared" si="2403"/>
        <v>H</v>
      </c>
      <c r="DK1498" s="56" t="str">
        <f t="shared" si="2403"/>
        <v>A</v>
      </c>
      <c r="DL1498" s="91"/>
      <c r="DM1498" s="56" t="str">
        <f t="shared" si="2387"/>
        <v>H</v>
      </c>
      <c r="DN1498" s="56" t="str">
        <f t="shared" si="2387"/>
        <v>H</v>
      </c>
      <c r="DO1498" s="56" t="str">
        <f t="shared" si="2387"/>
        <v>A</v>
      </c>
      <c r="DP1498" s="56" t="str">
        <f t="shared" si="2387"/>
        <v>H</v>
      </c>
      <c r="DQ1498" s="56" t="str">
        <f t="shared" si="2387"/>
        <v>H</v>
      </c>
      <c r="DR1498" s="56" t="str">
        <f t="shared" si="2387"/>
        <v>H</v>
      </c>
      <c r="DS1498" s="56" t="str">
        <f t="shared" si="2387"/>
        <v>D</v>
      </c>
      <c r="DT1498" s="56" t="str">
        <f t="shared" si="2387"/>
        <v>A</v>
      </c>
      <c r="DU1498" s="56" t="str">
        <f t="shared" si="2387"/>
        <v>D</v>
      </c>
      <c r="DV1498" s="56" t="str">
        <f t="shared" si="2387"/>
        <v>D</v>
      </c>
      <c r="DW1498" s="56" t="str">
        <f t="shared" si="2387"/>
        <v>A</v>
      </c>
      <c r="DX1498" s="56" t="str">
        <f t="shared" si="2387"/>
        <v>D</v>
      </c>
      <c r="DY1498" s="56" t="str">
        <f t="shared" si="2387"/>
        <v>A</v>
      </c>
      <c r="DZ1498" s="348" t="str">
        <f t="shared" si="2387"/>
        <v>H</v>
      </c>
      <c r="EI1498" s="53" t="str">
        <f t="shared" si="2388"/>
        <v>Colliers Wood United</v>
      </c>
      <c r="EJ1498" s="79">
        <f t="shared" si="2404"/>
        <v>32</v>
      </c>
      <c r="EK1498" s="80">
        <f t="shared" si="2405"/>
        <v>7</v>
      </c>
      <c r="EL1498" s="80">
        <f t="shared" si="2406"/>
        <v>4</v>
      </c>
      <c r="EM1498" s="80">
        <f t="shared" si="2407"/>
        <v>5</v>
      </c>
      <c r="EN1498" s="80">
        <f>COUNTIF(DL$1496:DL$1512,"A")</f>
        <v>3</v>
      </c>
      <c r="EO1498" s="80">
        <f>COUNTIF(DL$1496:DL$1512,"D")</f>
        <v>1</v>
      </c>
      <c r="EP1498" s="80">
        <f>COUNTIF(DL$1496:DL$1512,"H")</f>
        <v>12</v>
      </c>
      <c r="EQ1498" s="79">
        <f t="shared" si="2408"/>
        <v>10</v>
      </c>
      <c r="ER1498" s="79">
        <f t="shared" si="2389"/>
        <v>5</v>
      </c>
      <c r="ES1498" s="79">
        <f t="shared" si="2389"/>
        <v>17</v>
      </c>
      <c r="ET1498" s="81">
        <f>SUM($BL1498:$CI1498)+SUM(CM$1496:CM$1512)</f>
        <v>53</v>
      </c>
      <c r="EU1498" s="81">
        <f>SUM($CK1498:$DH1498)+SUM(BN$1496:BN$1512)</f>
        <v>65</v>
      </c>
      <c r="EV1498" s="79">
        <f t="shared" si="2390"/>
        <v>35</v>
      </c>
      <c r="EW1498" s="81">
        <f t="shared" si="2409"/>
        <v>-12</v>
      </c>
      <c r="EX1498" s="78"/>
      <c r="EY1498" s="80">
        <f t="shared" si="2391"/>
        <v>32</v>
      </c>
      <c r="EZ1498" s="80">
        <f t="shared" si="2392"/>
        <v>10</v>
      </c>
      <c r="FA1498" s="80">
        <f t="shared" si="2393"/>
        <v>5</v>
      </c>
      <c r="FB1498" s="80">
        <f t="shared" si="2394"/>
        <v>17</v>
      </c>
      <c r="FC1498" s="80">
        <f t="shared" si="2395"/>
        <v>53</v>
      </c>
      <c r="FD1498" s="80">
        <f t="shared" si="2396"/>
        <v>65</v>
      </c>
      <c r="FE1498" s="80">
        <f t="shared" si="2397"/>
        <v>35</v>
      </c>
      <c r="FF1498" s="80">
        <f t="shared" si="2398"/>
        <v>-12</v>
      </c>
      <c r="FH1498" s="54">
        <f t="shared" si="2410"/>
        <v>0</v>
      </c>
      <c r="FI1498" s="54">
        <f t="shared" si="2411"/>
        <v>0</v>
      </c>
      <c r="FJ1498" s="54">
        <f t="shared" si="2399"/>
        <v>0</v>
      </c>
      <c r="FK1498" s="54">
        <f t="shared" si="2399"/>
        <v>0</v>
      </c>
      <c r="FL1498" s="54">
        <f t="shared" si="2399"/>
        <v>0</v>
      </c>
      <c r="FM1498" s="54">
        <f t="shared" si="2399"/>
        <v>0</v>
      </c>
      <c r="FN1498" s="54">
        <f t="shared" si="2399"/>
        <v>0</v>
      </c>
      <c r="FO1498" s="54">
        <f t="shared" si="2399"/>
        <v>0</v>
      </c>
      <c r="FQ1498" s="54" t="str">
        <f t="shared" si="2383"/>
        <v/>
      </c>
      <c r="FR1498" s="54" t="str">
        <f t="shared" si="2400"/>
        <v/>
      </c>
      <c r="FS1498" s="54" t="str">
        <f t="shared" si="2325"/>
        <v/>
      </c>
      <c r="FT1498" s="54" t="str">
        <f t="shared" si="2325"/>
        <v/>
      </c>
      <c r="FU1498" s="54" t="str">
        <f t="shared" si="2325"/>
        <v/>
      </c>
      <c r="FV1498" s="54" t="str">
        <f t="shared" si="2325"/>
        <v/>
      </c>
      <c r="FW1498" s="54" t="str">
        <f t="shared" si="2325"/>
        <v/>
      </c>
      <c r="FX1498" s="54" t="str">
        <f t="shared" si="2325"/>
        <v/>
      </c>
      <c r="FY1498" s="54" t="s">
        <v>2031</v>
      </c>
      <c r="FZ1498" s="58"/>
      <c r="GA1498" s="59"/>
      <c r="GB1498" s="60"/>
      <c r="GC1498" s="58"/>
      <c r="GD1498" s="59"/>
      <c r="GE1498" s="61"/>
      <c r="GF1498" s="58"/>
      <c r="GG1498" s="61"/>
      <c r="GH1498" s="61"/>
    </row>
    <row r="1499" spans="1:192" s="54" customFormat="1" ht="12" x14ac:dyDescent="0.25">
      <c r="A1499" s="54">
        <v>4</v>
      </c>
      <c r="B1499" s="54" t="s">
        <v>1950</v>
      </c>
      <c r="C1499" s="56">
        <v>32</v>
      </c>
      <c r="D1499" s="56">
        <v>20</v>
      </c>
      <c r="E1499" s="56">
        <v>4</v>
      </c>
      <c r="F1499" s="56">
        <v>8</v>
      </c>
      <c r="G1499" s="56">
        <v>73</v>
      </c>
      <c r="H1499" s="56">
        <v>45</v>
      </c>
      <c r="I1499" s="57">
        <v>64</v>
      </c>
      <c r="J1499" s="56">
        <f t="shared" si="2384"/>
        <v>28</v>
      </c>
      <c r="L1499" s="82" t="s">
        <v>1910</v>
      </c>
      <c r="M1499" s="253" t="s">
        <v>100</v>
      </c>
      <c r="N1499" s="59" t="s">
        <v>178</v>
      </c>
      <c r="O1499" s="59" t="s">
        <v>77</v>
      </c>
      <c r="P1499" s="83"/>
      <c r="Q1499" s="59" t="s">
        <v>200</v>
      </c>
      <c r="R1499" s="59" t="s">
        <v>150</v>
      </c>
      <c r="S1499" s="59" t="s">
        <v>101</v>
      </c>
      <c r="T1499" s="59" t="s">
        <v>58</v>
      </c>
      <c r="U1499" s="59" t="s">
        <v>60</v>
      </c>
      <c r="V1499" s="59" t="s">
        <v>177</v>
      </c>
      <c r="W1499" s="59" t="s">
        <v>58</v>
      </c>
      <c r="X1499" s="59" t="s">
        <v>58</v>
      </c>
      <c r="Y1499" s="59" t="s">
        <v>89</v>
      </c>
      <c r="Z1499" s="59" t="s">
        <v>124</v>
      </c>
      <c r="AA1499" s="59" t="s">
        <v>176</v>
      </c>
      <c r="AB1499" s="59" t="s">
        <v>177</v>
      </c>
      <c r="AC1499" s="85" t="s">
        <v>77</v>
      </c>
      <c r="AL1499" s="82" t="s">
        <v>1910</v>
      </c>
      <c r="AM1499" s="253" t="s">
        <v>575</v>
      </c>
      <c r="AN1499" s="59" t="s">
        <v>252</v>
      </c>
      <c r="AO1499" s="59" t="s">
        <v>119</v>
      </c>
      <c r="AP1499" s="83"/>
      <c r="AQ1499" s="59" t="s">
        <v>242</v>
      </c>
      <c r="AR1499" s="59" t="s">
        <v>284</v>
      </c>
      <c r="AS1499" s="59" t="s">
        <v>594</v>
      </c>
      <c r="AT1499" s="59" t="s">
        <v>248</v>
      </c>
      <c r="AU1499" s="59" t="s">
        <v>264</v>
      </c>
      <c r="AV1499" s="59" t="s">
        <v>265</v>
      </c>
      <c r="AW1499" s="59" t="s">
        <v>582</v>
      </c>
      <c r="AX1499" s="479" t="s">
        <v>587</v>
      </c>
      <c r="AY1499" s="59" t="s">
        <v>114</v>
      </c>
      <c r="AZ1499" s="59" t="s">
        <v>747</v>
      </c>
      <c r="BA1499" s="59" t="s">
        <v>271</v>
      </c>
      <c r="BB1499" s="59" t="s">
        <v>258</v>
      </c>
      <c r="BC1499" s="85" t="s">
        <v>452</v>
      </c>
      <c r="BL1499" s="90">
        <f t="shared" si="2401"/>
        <v>4</v>
      </c>
      <c r="BM1499" s="77">
        <f t="shared" si="2401"/>
        <v>6</v>
      </c>
      <c r="BN1499" s="77">
        <f t="shared" si="2401"/>
        <v>2</v>
      </c>
      <c r="BO1499" s="91"/>
      <c r="BP1499" s="77">
        <f t="shared" si="2385"/>
        <v>2</v>
      </c>
      <c r="BQ1499" s="77">
        <f t="shared" si="2385"/>
        <v>3</v>
      </c>
      <c r="BR1499" s="77">
        <f t="shared" si="2385"/>
        <v>3</v>
      </c>
      <c r="BS1499" s="77">
        <f t="shared" si="2385"/>
        <v>5</v>
      </c>
      <c r="BT1499" s="77">
        <f t="shared" si="2385"/>
        <v>4</v>
      </c>
      <c r="BU1499" s="77">
        <f t="shared" si="2385"/>
        <v>2</v>
      </c>
      <c r="BV1499" s="77">
        <f t="shared" si="2385"/>
        <v>5</v>
      </c>
      <c r="BW1499" s="77">
        <f t="shared" si="2385"/>
        <v>5</v>
      </c>
      <c r="BX1499" s="77">
        <f t="shared" si="2385"/>
        <v>3</v>
      </c>
      <c r="BY1499" s="77">
        <f t="shared" si="2385"/>
        <v>0</v>
      </c>
      <c r="BZ1499" s="77">
        <f t="shared" si="2385"/>
        <v>2</v>
      </c>
      <c r="CA1499" s="77">
        <f t="shared" si="2385"/>
        <v>2</v>
      </c>
      <c r="CB1499" s="92">
        <f t="shared" si="2385"/>
        <v>2</v>
      </c>
      <c r="CJ1499" s="78"/>
      <c r="CK1499" s="90">
        <f t="shared" si="2402"/>
        <v>3</v>
      </c>
      <c r="CL1499" s="77">
        <f t="shared" si="2402"/>
        <v>1</v>
      </c>
      <c r="CM1499" s="77">
        <f t="shared" si="2402"/>
        <v>1</v>
      </c>
      <c r="CN1499" s="91"/>
      <c r="CO1499" s="77">
        <f t="shared" si="2386"/>
        <v>2</v>
      </c>
      <c r="CP1499" s="77">
        <f t="shared" si="2386"/>
        <v>1</v>
      </c>
      <c r="CQ1499" s="77">
        <f t="shared" si="2386"/>
        <v>2</v>
      </c>
      <c r="CR1499" s="77">
        <f t="shared" si="2386"/>
        <v>1</v>
      </c>
      <c r="CS1499" s="77">
        <f t="shared" si="2386"/>
        <v>1</v>
      </c>
      <c r="CT1499" s="77">
        <f t="shared" si="2386"/>
        <v>0</v>
      </c>
      <c r="CU1499" s="77">
        <f t="shared" si="2386"/>
        <v>1</v>
      </c>
      <c r="CV1499" s="77">
        <f t="shared" si="2386"/>
        <v>1</v>
      </c>
      <c r="CW1499" s="77">
        <f t="shared" si="2386"/>
        <v>0</v>
      </c>
      <c r="CX1499" s="77">
        <f t="shared" si="2386"/>
        <v>0</v>
      </c>
      <c r="CY1499" s="77">
        <f t="shared" si="2386"/>
        <v>3</v>
      </c>
      <c r="CZ1499" s="77">
        <f t="shared" si="2386"/>
        <v>0</v>
      </c>
      <c r="DA1499" s="92">
        <f t="shared" si="2386"/>
        <v>1</v>
      </c>
      <c r="DJ1499" s="347" t="str">
        <f t="shared" si="2403"/>
        <v>H</v>
      </c>
      <c r="DK1499" s="56" t="str">
        <f t="shared" si="2403"/>
        <v>H</v>
      </c>
      <c r="DL1499" s="56" t="str">
        <f t="shared" si="2403"/>
        <v>H</v>
      </c>
      <c r="DM1499" s="91"/>
      <c r="DN1499" s="56" t="str">
        <f t="shared" si="2387"/>
        <v>D</v>
      </c>
      <c r="DO1499" s="56" t="str">
        <f t="shared" si="2387"/>
        <v>H</v>
      </c>
      <c r="DP1499" s="56" t="str">
        <f t="shared" si="2387"/>
        <v>H</v>
      </c>
      <c r="DQ1499" s="56" t="str">
        <f t="shared" si="2387"/>
        <v>H</v>
      </c>
      <c r="DR1499" s="56" t="str">
        <f t="shared" si="2387"/>
        <v>H</v>
      </c>
      <c r="DS1499" s="56" t="str">
        <f t="shared" si="2387"/>
        <v>H</v>
      </c>
      <c r="DT1499" s="56" t="str">
        <f t="shared" si="2387"/>
        <v>H</v>
      </c>
      <c r="DU1499" s="56" t="str">
        <f t="shared" si="2387"/>
        <v>H</v>
      </c>
      <c r="DV1499" s="56" t="str">
        <f t="shared" si="2387"/>
        <v>H</v>
      </c>
      <c r="DW1499" s="56" t="str">
        <f t="shared" si="2387"/>
        <v>D</v>
      </c>
      <c r="DX1499" s="56" t="str">
        <f t="shared" si="2387"/>
        <v>A</v>
      </c>
      <c r="DY1499" s="56" t="str">
        <f t="shared" si="2387"/>
        <v>H</v>
      </c>
      <c r="DZ1499" s="348" t="str">
        <f t="shared" si="2387"/>
        <v>H</v>
      </c>
      <c r="EI1499" s="53" t="str">
        <f t="shared" si="2388"/>
        <v>Corinthian-Casuals</v>
      </c>
      <c r="EJ1499" s="79">
        <f t="shared" si="2404"/>
        <v>32</v>
      </c>
      <c r="EK1499" s="80">
        <f t="shared" si="2405"/>
        <v>13</v>
      </c>
      <c r="EL1499" s="80">
        <f t="shared" si="2406"/>
        <v>2</v>
      </c>
      <c r="EM1499" s="80">
        <f t="shared" si="2407"/>
        <v>1</v>
      </c>
      <c r="EN1499" s="80">
        <f>COUNTIF(DM$1496:DM$1512,"A")</f>
        <v>7</v>
      </c>
      <c r="EO1499" s="80">
        <f>COUNTIF(DM$1496:DM$1512,"D")</f>
        <v>4</v>
      </c>
      <c r="EP1499" s="80">
        <f>COUNTIF(DM$1496:DM$1512,"H")</f>
        <v>5</v>
      </c>
      <c r="EQ1499" s="79">
        <f t="shared" si="2408"/>
        <v>20</v>
      </c>
      <c r="ER1499" s="79">
        <f t="shared" si="2389"/>
        <v>6</v>
      </c>
      <c r="ES1499" s="79">
        <f t="shared" si="2389"/>
        <v>6</v>
      </c>
      <c r="ET1499" s="81">
        <f>SUM($BK1499:$CI1499)+SUM(CN$1496:CN$1512)</f>
        <v>82</v>
      </c>
      <c r="EU1499" s="81">
        <f>SUM($CK1499:$DH1499)+SUM(BO$1496:BO$1512)</f>
        <v>37</v>
      </c>
      <c r="EV1499" s="79">
        <f t="shared" si="2390"/>
        <v>66</v>
      </c>
      <c r="EW1499" s="81">
        <f t="shared" si="2409"/>
        <v>45</v>
      </c>
      <c r="EX1499" s="78"/>
      <c r="EY1499" s="80">
        <f t="shared" si="2391"/>
        <v>32</v>
      </c>
      <c r="EZ1499" s="80">
        <f t="shared" si="2392"/>
        <v>20</v>
      </c>
      <c r="FA1499" s="80">
        <f t="shared" si="2393"/>
        <v>6</v>
      </c>
      <c r="FB1499" s="80">
        <f t="shared" si="2394"/>
        <v>6</v>
      </c>
      <c r="FC1499" s="80">
        <f t="shared" si="2395"/>
        <v>82</v>
      </c>
      <c r="FD1499" s="80">
        <f t="shared" si="2396"/>
        <v>37</v>
      </c>
      <c r="FE1499" s="80">
        <f t="shared" si="2397"/>
        <v>66</v>
      </c>
      <c r="FF1499" s="80">
        <f t="shared" si="2398"/>
        <v>45</v>
      </c>
      <c r="FH1499" s="54">
        <f t="shared" si="2410"/>
        <v>0</v>
      </c>
      <c r="FI1499" s="54">
        <f t="shared" si="2411"/>
        <v>0</v>
      </c>
      <c r="FJ1499" s="54">
        <f t="shared" si="2399"/>
        <v>0</v>
      </c>
      <c r="FK1499" s="54">
        <f t="shared" si="2399"/>
        <v>0</v>
      </c>
      <c r="FL1499" s="54">
        <f t="shared" si="2399"/>
        <v>0</v>
      </c>
      <c r="FM1499" s="54">
        <f t="shared" si="2399"/>
        <v>0</v>
      </c>
      <c r="FN1499" s="54">
        <f t="shared" si="2399"/>
        <v>0</v>
      </c>
      <c r="FO1499" s="54">
        <f t="shared" si="2399"/>
        <v>0</v>
      </c>
      <c r="FQ1499" s="54" t="str">
        <f t="shared" si="2383"/>
        <v/>
      </c>
      <c r="FR1499" s="54" t="str">
        <f t="shared" si="2400"/>
        <v/>
      </c>
      <c r="FS1499" s="54" t="str">
        <f t="shared" si="2325"/>
        <v/>
      </c>
      <c r="FT1499" s="54" t="str">
        <f t="shared" si="2325"/>
        <v/>
      </c>
      <c r="FU1499" s="54" t="str">
        <f t="shared" si="2325"/>
        <v/>
      </c>
      <c r="FV1499" s="54" t="str">
        <f t="shared" si="2325"/>
        <v/>
      </c>
      <c r="FW1499" s="54" t="str">
        <f t="shared" si="2325"/>
        <v/>
      </c>
      <c r="FX1499" s="54" t="str">
        <f t="shared" si="2325"/>
        <v/>
      </c>
      <c r="FZ1499" s="58"/>
      <c r="GA1499" s="59"/>
      <c r="GB1499" s="60"/>
      <c r="GC1499" s="58"/>
      <c r="GD1499" s="59"/>
      <c r="GE1499" s="61"/>
      <c r="GF1499" s="58"/>
      <c r="GG1499" s="61"/>
      <c r="GH1499" s="61"/>
    </row>
    <row r="1500" spans="1:192" s="54" customFormat="1" ht="12" x14ac:dyDescent="0.25">
      <c r="A1500" s="54">
        <v>5</v>
      </c>
      <c r="B1500" s="54" t="s">
        <v>1850</v>
      </c>
      <c r="C1500" s="56">
        <v>32</v>
      </c>
      <c r="D1500" s="56">
        <v>15</v>
      </c>
      <c r="E1500" s="56">
        <v>5</v>
      </c>
      <c r="F1500" s="56">
        <v>12</v>
      </c>
      <c r="G1500" s="56">
        <v>73</v>
      </c>
      <c r="H1500" s="56">
        <v>52</v>
      </c>
      <c r="I1500" s="57">
        <v>50</v>
      </c>
      <c r="J1500" s="56">
        <f t="shared" si="2384"/>
        <v>21</v>
      </c>
      <c r="L1500" s="82" t="s">
        <v>2023</v>
      </c>
      <c r="M1500" s="253" t="s">
        <v>148</v>
      </c>
      <c r="N1500" s="59" t="s">
        <v>74</v>
      </c>
      <c r="O1500" s="59" t="s">
        <v>101</v>
      </c>
      <c r="P1500" s="59" t="s">
        <v>85</v>
      </c>
      <c r="Q1500" s="83"/>
      <c r="R1500" s="59" t="s">
        <v>99</v>
      </c>
      <c r="S1500" s="59" t="s">
        <v>178</v>
      </c>
      <c r="T1500" s="59" t="s">
        <v>111</v>
      </c>
      <c r="U1500" s="59" t="s">
        <v>102</v>
      </c>
      <c r="V1500" s="59" t="s">
        <v>150</v>
      </c>
      <c r="W1500" s="59" t="s">
        <v>124</v>
      </c>
      <c r="X1500" s="59" t="s">
        <v>150</v>
      </c>
      <c r="Y1500" s="59" t="s">
        <v>101</v>
      </c>
      <c r="Z1500" s="59" t="s">
        <v>98</v>
      </c>
      <c r="AA1500" s="59" t="s">
        <v>76</v>
      </c>
      <c r="AB1500" s="59" t="s">
        <v>148</v>
      </c>
      <c r="AC1500" s="85" t="s">
        <v>74</v>
      </c>
      <c r="AL1500" s="82" t="s">
        <v>2023</v>
      </c>
      <c r="AM1500" s="253" t="s">
        <v>257</v>
      </c>
      <c r="AN1500" s="59" t="s">
        <v>262</v>
      </c>
      <c r="AO1500" s="59" t="s">
        <v>594</v>
      </c>
      <c r="AP1500" s="59" t="s">
        <v>255</v>
      </c>
      <c r="AQ1500" s="83"/>
      <c r="AR1500" s="59" t="s">
        <v>244</v>
      </c>
      <c r="AS1500" s="59" t="s">
        <v>587</v>
      </c>
      <c r="AT1500" s="59" t="s">
        <v>763</v>
      </c>
      <c r="AU1500" s="59" t="s">
        <v>272</v>
      </c>
      <c r="AV1500" s="59" t="s">
        <v>582</v>
      </c>
      <c r="AW1500" s="59" t="s">
        <v>245</v>
      </c>
      <c r="AX1500" s="59" t="s">
        <v>274</v>
      </c>
      <c r="AY1500" s="59" t="s">
        <v>754</v>
      </c>
      <c r="AZ1500" s="59" t="s">
        <v>1171</v>
      </c>
      <c r="BA1500" s="59" t="s">
        <v>1192</v>
      </c>
      <c r="BB1500" s="59" t="s">
        <v>284</v>
      </c>
      <c r="BC1500" s="85" t="s">
        <v>266</v>
      </c>
      <c r="BL1500" s="90">
        <f t="shared" si="2401"/>
        <v>0</v>
      </c>
      <c r="BM1500" s="77">
        <f t="shared" si="2401"/>
        <v>1</v>
      </c>
      <c r="BN1500" s="77">
        <f t="shared" si="2401"/>
        <v>3</v>
      </c>
      <c r="BO1500" s="77">
        <f t="shared" si="2401"/>
        <v>0</v>
      </c>
      <c r="BP1500" s="91"/>
      <c r="BQ1500" s="77">
        <f t="shared" si="2385"/>
        <v>1</v>
      </c>
      <c r="BR1500" s="77">
        <f t="shared" si="2385"/>
        <v>6</v>
      </c>
      <c r="BS1500" s="77">
        <f t="shared" si="2385"/>
        <v>5</v>
      </c>
      <c r="BT1500" s="77">
        <f t="shared" si="2385"/>
        <v>2</v>
      </c>
      <c r="BU1500" s="77">
        <f t="shared" si="2385"/>
        <v>3</v>
      </c>
      <c r="BV1500" s="77">
        <f t="shared" si="2385"/>
        <v>0</v>
      </c>
      <c r="BW1500" s="77">
        <f t="shared" si="2385"/>
        <v>3</v>
      </c>
      <c r="BX1500" s="77">
        <f t="shared" si="2385"/>
        <v>3</v>
      </c>
      <c r="BY1500" s="77">
        <f t="shared" si="2385"/>
        <v>0</v>
      </c>
      <c r="BZ1500" s="77">
        <f t="shared" si="2385"/>
        <v>0</v>
      </c>
      <c r="CA1500" s="77">
        <f t="shared" si="2385"/>
        <v>0</v>
      </c>
      <c r="CB1500" s="92">
        <f t="shared" si="2385"/>
        <v>1</v>
      </c>
      <c r="CJ1500" s="78"/>
      <c r="CK1500" s="90">
        <f t="shared" si="2402"/>
        <v>1</v>
      </c>
      <c r="CL1500" s="77">
        <f t="shared" si="2402"/>
        <v>2</v>
      </c>
      <c r="CM1500" s="77">
        <f t="shared" si="2402"/>
        <v>2</v>
      </c>
      <c r="CN1500" s="77">
        <f t="shared" si="2402"/>
        <v>4</v>
      </c>
      <c r="CO1500" s="91"/>
      <c r="CP1500" s="77">
        <f t="shared" si="2386"/>
        <v>0</v>
      </c>
      <c r="CQ1500" s="77">
        <f t="shared" si="2386"/>
        <v>1</v>
      </c>
      <c r="CR1500" s="77">
        <f t="shared" si="2386"/>
        <v>2</v>
      </c>
      <c r="CS1500" s="77">
        <f t="shared" si="2386"/>
        <v>4</v>
      </c>
      <c r="CT1500" s="77">
        <f t="shared" si="2386"/>
        <v>1</v>
      </c>
      <c r="CU1500" s="77">
        <f t="shared" si="2386"/>
        <v>0</v>
      </c>
      <c r="CV1500" s="77">
        <f t="shared" si="2386"/>
        <v>1</v>
      </c>
      <c r="CW1500" s="77">
        <f t="shared" si="2386"/>
        <v>2</v>
      </c>
      <c r="CX1500" s="77">
        <f t="shared" si="2386"/>
        <v>5</v>
      </c>
      <c r="CY1500" s="77">
        <f t="shared" si="2386"/>
        <v>2</v>
      </c>
      <c r="CZ1500" s="77">
        <f t="shared" si="2386"/>
        <v>1</v>
      </c>
      <c r="DA1500" s="92">
        <f t="shared" si="2386"/>
        <v>2</v>
      </c>
      <c r="DJ1500" s="347" t="str">
        <f t="shared" si="2403"/>
        <v>A</v>
      </c>
      <c r="DK1500" s="56" t="str">
        <f t="shared" si="2403"/>
        <v>A</v>
      </c>
      <c r="DL1500" s="56" t="str">
        <f t="shared" si="2403"/>
        <v>H</v>
      </c>
      <c r="DM1500" s="56" t="str">
        <f t="shared" si="2403"/>
        <v>A</v>
      </c>
      <c r="DN1500" s="91"/>
      <c r="DO1500" s="56" t="str">
        <f t="shared" si="2387"/>
        <v>H</v>
      </c>
      <c r="DP1500" s="56" t="str">
        <f t="shared" si="2387"/>
        <v>H</v>
      </c>
      <c r="DQ1500" s="56" t="str">
        <f t="shared" si="2387"/>
        <v>H</v>
      </c>
      <c r="DR1500" s="56" t="str">
        <f t="shared" si="2387"/>
        <v>A</v>
      </c>
      <c r="DS1500" s="56" t="str">
        <f t="shared" si="2387"/>
        <v>H</v>
      </c>
      <c r="DT1500" s="56" t="str">
        <f t="shared" si="2387"/>
        <v>D</v>
      </c>
      <c r="DU1500" s="56" t="str">
        <f t="shared" si="2387"/>
        <v>H</v>
      </c>
      <c r="DV1500" s="56" t="str">
        <f t="shared" si="2387"/>
        <v>H</v>
      </c>
      <c r="DW1500" s="56" t="str">
        <f t="shared" si="2387"/>
        <v>A</v>
      </c>
      <c r="DX1500" s="56" t="str">
        <f t="shared" si="2387"/>
        <v>A</v>
      </c>
      <c r="DY1500" s="56" t="str">
        <f t="shared" si="2387"/>
        <v>A</v>
      </c>
      <c r="DZ1500" s="348" t="str">
        <f t="shared" si="2387"/>
        <v>A</v>
      </c>
      <c r="EI1500" s="53" t="str">
        <f t="shared" si="2388"/>
        <v>East Grinstead Town</v>
      </c>
      <c r="EJ1500" s="79">
        <f t="shared" si="2404"/>
        <v>32</v>
      </c>
      <c r="EK1500" s="80">
        <f t="shared" si="2405"/>
        <v>7</v>
      </c>
      <c r="EL1500" s="80">
        <f t="shared" si="2406"/>
        <v>1</v>
      </c>
      <c r="EM1500" s="80">
        <f t="shared" si="2407"/>
        <v>8</v>
      </c>
      <c r="EN1500" s="80">
        <f>COUNTIF(DN$1496:DN$1512,"A")</f>
        <v>2</v>
      </c>
      <c r="EO1500" s="80">
        <f>COUNTIF(DN$1496:DN$1512,"D")</f>
        <v>4</v>
      </c>
      <c r="EP1500" s="80">
        <f>COUNTIF(DN$1496:DN$1512,"H")</f>
        <v>10</v>
      </c>
      <c r="EQ1500" s="79">
        <f t="shared" si="2408"/>
        <v>9</v>
      </c>
      <c r="ER1500" s="79">
        <f t="shared" si="2389"/>
        <v>5</v>
      </c>
      <c r="ES1500" s="79">
        <f t="shared" si="2389"/>
        <v>18</v>
      </c>
      <c r="ET1500" s="81">
        <f>SUM($BL1500:$CI1500)+SUM(CO$1496:CO$1512)</f>
        <v>41</v>
      </c>
      <c r="EU1500" s="81">
        <f>SUM($CK1500:$DH1500)+SUM(BP$1496:BP$1512)</f>
        <v>63</v>
      </c>
      <c r="EV1500" s="79">
        <f t="shared" si="2390"/>
        <v>32</v>
      </c>
      <c r="EW1500" s="81">
        <f t="shared" si="2409"/>
        <v>-22</v>
      </c>
      <c r="EX1500" s="78"/>
      <c r="EY1500" s="80">
        <f t="shared" si="2391"/>
        <v>32</v>
      </c>
      <c r="EZ1500" s="80">
        <f t="shared" si="2392"/>
        <v>9</v>
      </c>
      <c r="FA1500" s="80">
        <f t="shared" si="2393"/>
        <v>5</v>
      </c>
      <c r="FB1500" s="80">
        <f t="shared" si="2394"/>
        <v>18</v>
      </c>
      <c r="FC1500" s="80">
        <f t="shared" si="2395"/>
        <v>41</v>
      </c>
      <c r="FD1500" s="80">
        <f t="shared" si="2396"/>
        <v>63</v>
      </c>
      <c r="FE1500" s="80">
        <f t="shared" si="2397"/>
        <v>32</v>
      </c>
      <c r="FF1500" s="80">
        <f t="shared" si="2398"/>
        <v>-22</v>
      </c>
      <c r="FH1500" s="54">
        <f t="shared" si="2410"/>
        <v>0</v>
      </c>
      <c r="FI1500" s="54">
        <f t="shared" si="2411"/>
        <v>0</v>
      </c>
      <c r="FJ1500" s="54">
        <f t="shared" si="2399"/>
        <v>0</v>
      </c>
      <c r="FK1500" s="54">
        <f t="shared" si="2399"/>
        <v>0</v>
      </c>
      <c r="FL1500" s="54">
        <f t="shared" si="2399"/>
        <v>0</v>
      </c>
      <c r="FM1500" s="54">
        <f t="shared" si="2399"/>
        <v>0</v>
      </c>
      <c r="FN1500" s="54">
        <f t="shared" si="2399"/>
        <v>0</v>
      </c>
      <c r="FO1500" s="54">
        <f t="shared" si="2399"/>
        <v>0</v>
      </c>
      <c r="FQ1500" s="54" t="str">
        <f t="shared" si="2383"/>
        <v/>
      </c>
      <c r="FR1500" s="54" t="str">
        <f t="shared" si="2400"/>
        <v/>
      </c>
      <c r="FS1500" s="54" t="str">
        <f t="shared" si="2325"/>
        <v/>
      </c>
      <c r="FT1500" s="54" t="str">
        <f t="shared" si="2325"/>
        <v/>
      </c>
      <c r="FU1500" s="54" t="str">
        <f t="shared" si="2325"/>
        <v/>
      </c>
      <c r="FV1500" s="54" t="str">
        <f t="shared" si="2325"/>
        <v/>
      </c>
      <c r="FW1500" s="54" t="str">
        <f t="shared" si="2325"/>
        <v/>
      </c>
      <c r="FX1500" s="54" t="str">
        <f t="shared" si="2325"/>
        <v/>
      </c>
      <c r="FZ1500" s="58"/>
      <c r="GA1500" s="59"/>
      <c r="GB1500" s="60"/>
      <c r="GC1500" s="58"/>
      <c r="GD1500" s="59"/>
      <c r="GE1500" s="61"/>
      <c r="GF1500" s="58"/>
      <c r="GG1500" s="61"/>
      <c r="GH1500" s="61"/>
    </row>
    <row r="1501" spans="1:192" s="53" customFormat="1" ht="12" x14ac:dyDescent="0.25">
      <c r="A1501" s="53">
        <v>6</v>
      </c>
      <c r="B1501" s="53" t="s">
        <v>1363</v>
      </c>
      <c r="C1501" s="57">
        <v>32</v>
      </c>
      <c r="D1501" s="57">
        <v>14</v>
      </c>
      <c r="E1501" s="57">
        <v>4</v>
      </c>
      <c r="F1501" s="57">
        <v>14</v>
      </c>
      <c r="G1501" s="57">
        <v>50</v>
      </c>
      <c r="H1501" s="57">
        <v>56</v>
      </c>
      <c r="I1501" s="57">
        <v>46</v>
      </c>
      <c r="J1501" s="57">
        <f t="shared" si="2384"/>
        <v>-6</v>
      </c>
      <c r="L1501" s="82" t="s">
        <v>1363</v>
      </c>
      <c r="M1501" s="253" t="s">
        <v>76</v>
      </c>
      <c r="N1501" s="59" t="s">
        <v>76</v>
      </c>
      <c r="O1501" s="59" t="s">
        <v>177</v>
      </c>
      <c r="P1501" s="59" t="s">
        <v>206</v>
      </c>
      <c r="Q1501" s="59" t="s">
        <v>150</v>
      </c>
      <c r="R1501" s="83"/>
      <c r="S1501" s="59" t="s">
        <v>99</v>
      </c>
      <c r="T1501" s="59" t="s">
        <v>416</v>
      </c>
      <c r="U1501" s="59" t="s">
        <v>101</v>
      </c>
      <c r="V1501" s="59" t="s">
        <v>76</v>
      </c>
      <c r="W1501" s="59" t="s">
        <v>99</v>
      </c>
      <c r="X1501" s="59" t="s">
        <v>99</v>
      </c>
      <c r="Y1501" s="59" t="s">
        <v>89</v>
      </c>
      <c r="Z1501" s="59" t="s">
        <v>76</v>
      </c>
      <c r="AA1501" s="59" t="s">
        <v>200</v>
      </c>
      <c r="AB1501" s="59" t="s">
        <v>74</v>
      </c>
      <c r="AC1501" s="85" t="s">
        <v>77</v>
      </c>
      <c r="AL1501" s="82" t="s">
        <v>1363</v>
      </c>
      <c r="AM1501" s="253" t="s">
        <v>506</v>
      </c>
      <c r="AN1501" s="59" t="s">
        <v>492</v>
      </c>
      <c r="AO1501" s="59" t="s">
        <v>757</v>
      </c>
      <c r="AP1501" s="59" t="s">
        <v>481</v>
      </c>
      <c r="AQ1501" s="59" t="s">
        <v>505</v>
      </c>
      <c r="AR1501" s="83"/>
      <c r="AS1501" s="59" t="s">
        <v>731</v>
      </c>
      <c r="AT1501" s="59" t="s">
        <v>202</v>
      </c>
      <c r="AU1501" s="59" t="s">
        <v>129</v>
      </c>
      <c r="AV1501" s="59" t="s">
        <v>179</v>
      </c>
      <c r="AW1501" s="59" t="s">
        <v>534</v>
      </c>
      <c r="AX1501" s="59" t="s">
        <v>113</v>
      </c>
      <c r="AY1501" s="59" t="s">
        <v>515</v>
      </c>
      <c r="AZ1501" s="59" t="s">
        <v>1155</v>
      </c>
      <c r="BA1501" s="59" t="s">
        <v>507</v>
      </c>
      <c r="BB1501" s="59" t="s">
        <v>181</v>
      </c>
      <c r="BC1501" s="85" t="s">
        <v>1133</v>
      </c>
      <c r="BL1501" s="90">
        <f t="shared" si="2401"/>
        <v>0</v>
      </c>
      <c r="BM1501" s="77">
        <f t="shared" si="2401"/>
        <v>0</v>
      </c>
      <c r="BN1501" s="77">
        <f t="shared" si="2401"/>
        <v>2</v>
      </c>
      <c r="BO1501" s="77">
        <f t="shared" si="2401"/>
        <v>1</v>
      </c>
      <c r="BP1501" s="77">
        <f t="shared" si="2401"/>
        <v>3</v>
      </c>
      <c r="BQ1501" s="91"/>
      <c r="BR1501" s="77">
        <f t="shared" si="2385"/>
        <v>1</v>
      </c>
      <c r="BS1501" s="77">
        <f t="shared" si="2385"/>
        <v>6</v>
      </c>
      <c r="BT1501" s="77">
        <f t="shared" si="2385"/>
        <v>3</v>
      </c>
      <c r="BU1501" s="77">
        <f t="shared" si="2385"/>
        <v>0</v>
      </c>
      <c r="BV1501" s="77">
        <f t="shared" si="2385"/>
        <v>1</v>
      </c>
      <c r="BW1501" s="77">
        <f t="shared" si="2385"/>
        <v>1</v>
      </c>
      <c r="BX1501" s="77">
        <f t="shared" si="2385"/>
        <v>3</v>
      </c>
      <c r="BY1501" s="77">
        <f t="shared" si="2385"/>
        <v>0</v>
      </c>
      <c r="BZ1501" s="77">
        <f t="shared" si="2385"/>
        <v>2</v>
      </c>
      <c r="CA1501" s="77">
        <f t="shared" si="2385"/>
        <v>1</v>
      </c>
      <c r="CB1501" s="92">
        <f t="shared" si="2385"/>
        <v>2</v>
      </c>
      <c r="CC1501" s="54"/>
      <c r="CD1501" s="54"/>
      <c r="CE1501" s="54"/>
      <c r="CF1501" s="54"/>
      <c r="CG1501" s="54"/>
      <c r="CH1501" s="54"/>
      <c r="CI1501" s="54"/>
      <c r="CJ1501" s="78"/>
      <c r="CK1501" s="90">
        <f t="shared" si="2402"/>
        <v>2</v>
      </c>
      <c r="CL1501" s="77">
        <f t="shared" si="2402"/>
        <v>2</v>
      </c>
      <c r="CM1501" s="77">
        <f t="shared" si="2402"/>
        <v>0</v>
      </c>
      <c r="CN1501" s="77">
        <f t="shared" si="2402"/>
        <v>4</v>
      </c>
      <c r="CO1501" s="77">
        <f t="shared" si="2402"/>
        <v>1</v>
      </c>
      <c r="CP1501" s="91"/>
      <c r="CQ1501" s="77">
        <f t="shared" si="2386"/>
        <v>0</v>
      </c>
      <c r="CR1501" s="77">
        <f t="shared" si="2386"/>
        <v>2</v>
      </c>
      <c r="CS1501" s="77">
        <f t="shared" si="2386"/>
        <v>2</v>
      </c>
      <c r="CT1501" s="77">
        <f t="shared" si="2386"/>
        <v>2</v>
      </c>
      <c r="CU1501" s="77">
        <f t="shared" si="2386"/>
        <v>0</v>
      </c>
      <c r="CV1501" s="77">
        <f t="shared" si="2386"/>
        <v>0</v>
      </c>
      <c r="CW1501" s="77">
        <f t="shared" si="2386"/>
        <v>0</v>
      </c>
      <c r="CX1501" s="77">
        <f t="shared" si="2386"/>
        <v>2</v>
      </c>
      <c r="CY1501" s="77">
        <f t="shared" si="2386"/>
        <v>2</v>
      </c>
      <c r="CZ1501" s="77">
        <f t="shared" si="2386"/>
        <v>2</v>
      </c>
      <c r="DA1501" s="92">
        <f t="shared" si="2386"/>
        <v>1</v>
      </c>
      <c r="DB1501" s="54"/>
      <c r="DC1501" s="54"/>
      <c r="DD1501" s="54"/>
      <c r="DE1501" s="54"/>
      <c r="DF1501" s="54"/>
      <c r="DG1501" s="54"/>
      <c r="DH1501" s="54"/>
      <c r="DI1501" s="54"/>
      <c r="DJ1501" s="347" t="str">
        <f t="shared" si="2403"/>
        <v>A</v>
      </c>
      <c r="DK1501" s="56" t="str">
        <f t="shared" si="2403"/>
        <v>A</v>
      </c>
      <c r="DL1501" s="56" t="str">
        <f t="shared" si="2403"/>
        <v>H</v>
      </c>
      <c r="DM1501" s="56" t="str">
        <f t="shared" si="2403"/>
        <v>A</v>
      </c>
      <c r="DN1501" s="56" t="str">
        <f t="shared" si="2403"/>
        <v>H</v>
      </c>
      <c r="DO1501" s="91"/>
      <c r="DP1501" s="56" t="str">
        <f t="shared" si="2387"/>
        <v>H</v>
      </c>
      <c r="DQ1501" s="56" t="str">
        <f t="shared" si="2387"/>
        <v>H</v>
      </c>
      <c r="DR1501" s="56" t="str">
        <f t="shared" si="2387"/>
        <v>H</v>
      </c>
      <c r="DS1501" s="56" t="str">
        <f t="shared" si="2387"/>
        <v>A</v>
      </c>
      <c r="DT1501" s="56" t="str">
        <f t="shared" si="2387"/>
        <v>H</v>
      </c>
      <c r="DU1501" s="56" t="str">
        <f t="shared" si="2387"/>
        <v>H</v>
      </c>
      <c r="DV1501" s="56" t="str">
        <f t="shared" si="2387"/>
        <v>H</v>
      </c>
      <c r="DW1501" s="56" t="str">
        <f t="shared" si="2387"/>
        <v>A</v>
      </c>
      <c r="DX1501" s="56" t="str">
        <f t="shared" si="2387"/>
        <v>D</v>
      </c>
      <c r="DY1501" s="56" t="str">
        <f t="shared" si="2387"/>
        <v>A</v>
      </c>
      <c r="DZ1501" s="348" t="str">
        <f t="shared" si="2387"/>
        <v>H</v>
      </c>
      <c r="EA1501" s="54"/>
      <c r="EB1501" s="54"/>
      <c r="EC1501" s="54"/>
      <c r="ED1501" s="54"/>
      <c r="EE1501" s="54"/>
      <c r="EF1501" s="54"/>
      <c r="EG1501" s="54"/>
      <c r="EH1501" s="54"/>
      <c r="EI1501" s="53" t="str">
        <f t="shared" si="2388"/>
        <v>Epsom &amp; Ewell</v>
      </c>
      <c r="EJ1501" s="79">
        <f t="shared" si="2404"/>
        <v>32</v>
      </c>
      <c r="EK1501" s="80">
        <f t="shared" si="2405"/>
        <v>9</v>
      </c>
      <c r="EL1501" s="80">
        <f t="shared" si="2406"/>
        <v>1</v>
      </c>
      <c r="EM1501" s="80">
        <f t="shared" si="2407"/>
        <v>6</v>
      </c>
      <c r="EN1501" s="80">
        <f>COUNTIF(DO$1496:DO$1512,"A")</f>
        <v>5</v>
      </c>
      <c r="EO1501" s="80">
        <f>COUNTIF(DO$1496:DO$1512,"D")</f>
        <v>3</v>
      </c>
      <c r="EP1501" s="80">
        <f>COUNTIF(DO$1496:DO$1512,"H")</f>
        <v>8</v>
      </c>
      <c r="EQ1501" s="79">
        <f t="shared" si="2408"/>
        <v>14</v>
      </c>
      <c r="ER1501" s="79">
        <f t="shared" si="2389"/>
        <v>4</v>
      </c>
      <c r="ES1501" s="79">
        <f t="shared" si="2389"/>
        <v>14</v>
      </c>
      <c r="ET1501" s="81">
        <f>SUM($BL1501:$CI1501)+SUM(CP$1496:CP$1512)</f>
        <v>50</v>
      </c>
      <c r="EU1501" s="81">
        <f>SUM($CK1501:$DH1501)+SUM(BQ$1496:BQ$1512)</f>
        <v>56</v>
      </c>
      <c r="EV1501" s="79">
        <f t="shared" si="2390"/>
        <v>46</v>
      </c>
      <c r="EW1501" s="81">
        <f t="shared" si="2409"/>
        <v>-6</v>
      </c>
      <c r="EX1501" s="78"/>
      <c r="EY1501" s="80">
        <f t="shared" si="2391"/>
        <v>32</v>
      </c>
      <c r="EZ1501" s="80">
        <f t="shared" si="2392"/>
        <v>14</v>
      </c>
      <c r="FA1501" s="80">
        <f t="shared" si="2393"/>
        <v>4</v>
      </c>
      <c r="FB1501" s="80">
        <f t="shared" si="2394"/>
        <v>14</v>
      </c>
      <c r="FC1501" s="80">
        <f t="shared" si="2395"/>
        <v>50</v>
      </c>
      <c r="FD1501" s="80">
        <f t="shared" si="2396"/>
        <v>56</v>
      </c>
      <c r="FE1501" s="80">
        <f t="shared" si="2397"/>
        <v>46</v>
      </c>
      <c r="FF1501" s="80">
        <f t="shared" si="2398"/>
        <v>-6</v>
      </c>
      <c r="FG1501" s="54"/>
      <c r="FH1501" s="54">
        <f t="shared" si="2410"/>
        <v>0</v>
      </c>
      <c r="FI1501" s="54">
        <f t="shared" si="2411"/>
        <v>0</v>
      </c>
      <c r="FJ1501" s="54">
        <f t="shared" si="2399"/>
        <v>0</v>
      </c>
      <c r="FK1501" s="54">
        <f t="shared" si="2399"/>
        <v>0</v>
      </c>
      <c r="FL1501" s="54">
        <f t="shared" si="2399"/>
        <v>0</v>
      </c>
      <c r="FM1501" s="54">
        <f t="shared" si="2399"/>
        <v>0</v>
      </c>
      <c r="FN1501" s="54">
        <f t="shared" si="2399"/>
        <v>0</v>
      </c>
      <c r="FO1501" s="54">
        <f t="shared" si="2399"/>
        <v>0</v>
      </c>
      <c r="FQ1501" s="54" t="str">
        <f t="shared" si="2383"/>
        <v/>
      </c>
      <c r="FR1501" s="54" t="str">
        <f t="shared" si="2400"/>
        <v/>
      </c>
      <c r="FS1501" s="54" t="str">
        <f t="shared" si="2325"/>
        <v/>
      </c>
      <c r="FT1501" s="54" t="str">
        <f t="shared" si="2325"/>
        <v/>
      </c>
      <c r="FU1501" s="54" t="str">
        <f t="shared" si="2325"/>
        <v/>
      </c>
      <c r="FV1501" s="54" t="str">
        <f t="shared" si="2325"/>
        <v/>
      </c>
      <c r="FW1501" s="54" t="str">
        <f t="shared" si="2325"/>
        <v/>
      </c>
      <c r="FX1501" s="54" t="str">
        <f t="shared" si="2325"/>
        <v/>
      </c>
      <c r="FY1501" s="54"/>
      <c r="FZ1501" s="58"/>
      <c r="GA1501" s="59"/>
      <c r="GB1501" s="60"/>
      <c r="GC1501" s="58"/>
      <c r="GD1501" s="59"/>
      <c r="GE1501" s="61"/>
      <c r="GF1501" s="58"/>
      <c r="GG1501" s="61"/>
      <c r="GH1501" s="61"/>
      <c r="GI1501" s="54"/>
      <c r="GJ1501" s="54"/>
    </row>
    <row r="1502" spans="1:192" s="54" customFormat="1" ht="12" x14ac:dyDescent="0.25">
      <c r="A1502" s="54">
        <v>7</v>
      </c>
      <c r="B1502" s="54" t="s">
        <v>2032</v>
      </c>
      <c r="C1502" s="56">
        <v>32</v>
      </c>
      <c r="D1502" s="56">
        <v>12</v>
      </c>
      <c r="E1502" s="56">
        <v>9</v>
      </c>
      <c r="F1502" s="56">
        <v>11</v>
      </c>
      <c r="G1502" s="56">
        <v>55</v>
      </c>
      <c r="H1502" s="56">
        <v>44</v>
      </c>
      <c r="I1502" s="57">
        <v>45</v>
      </c>
      <c r="J1502" s="56">
        <f t="shared" si="2384"/>
        <v>11</v>
      </c>
      <c r="L1502" s="82" t="s">
        <v>2015</v>
      </c>
      <c r="M1502" s="253" t="s">
        <v>62</v>
      </c>
      <c r="N1502" s="59" t="s">
        <v>177</v>
      </c>
      <c r="O1502" s="59" t="s">
        <v>206</v>
      </c>
      <c r="P1502" s="59" t="s">
        <v>62</v>
      </c>
      <c r="Q1502" s="59" t="s">
        <v>177</v>
      </c>
      <c r="R1502" s="59" t="s">
        <v>60</v>
      </c>
      <c r="S1502" s="83"/>
      <c r="T1502" s="59" t="s">
        <v>99</v>
      </c>
      <c r="U1502" s="59" t="s">
        <v>124</v>
      </c>
      <c r="V1502" s="59" t="s">
        <v>176</v>
      </c>
      <c r="W1502" s="59" t="s">
        <v>74</v>
      </c>
      <c r="X1502" s="59" t="s">
        <v>76</v>
      </c>
      <c r="Y1502" s="59" t="s">
        <v>86</v>
      </c>
      <c r="Z1502" s="59" t="s">
        <v>86</v>
      </c>
      <c r="AA1502" s="59" t="s">
        <v>176</v>
      </c>
      <c r="AB1502" s="59" t="s">
        <v>99</v>
      </c>
      <c r="AC1502" s="85" t="s">
        <v>77</v>
      </c>
      <c r="AL1502" s="82" t="s">
        <v>2015</v>
      </c>
      <c r="AM1502" s="253" t="s">
        <v>264</v>
      </c>
      <c r="AN1502" s="59" t="s">
        <v>255</v>
      </c>
      <c r="AO1502" s="59" t="s">
        <v>237</v>
      </c>
      <c r="AP1502" s="59" t="s">
        <v>259</v>
      </c>
      <c r="AQ1502" s="59" t="s">
        <v>271</v>
      </c>
      <c r="AR1502" s="59" t="s">
        <v>251</v>
      </c>
      <c r="AS1502" s="83"/>
      <c r="AT1502" s="59" t="s">
        <v>266</v>
      </c>
      <c r="AU1502" s="59" t="s">
        <v>239</v>
      </c>
      <c r="AV1502" s="59" t="s">
        <v>575</v>
      </c>
      <c r="AW1502" s="59" t="s">
        <v>258</v>
      </c>
      <c r="AX1502" s="59" t="s">
        <v>256</v>
      </c>
      <c r="AY1502" s="59" t="s">
        <v>252</v>
      </c>
      <c r="AZ1502" s="59" t="s">
        <v>1090</v>
      </c>
      <c r="BA1502" s="59" t="s">
        <v>241</v>
      </c>
      <c r="BB1502" s="59" t="s">
        <v>238</v>
      </c>
      <c r="BC1502" s="85" t="s">
        <v>106</v>
      </c>
      <c r="BL1502" s="90">
        <f t="shared" si="2401"/>
        <v>1</v>
      </c>
      <c r="BM1502" s="77">
        <f t="shared" si="2401"/>
        <v>2</v>
      </c>
      <c r="BN1502" s="77">
        <f t="shared" si="2401"/>
        <v>1</v>
      </c>
      <c r="BO1502" s="77">
        <f t="shared" si="2401"/>
        <v>1</v>
      </c>
      <c r="BP1502" s="77">
        <f t="shared" si="2401"/>
        <v>2</v>
      </c>
      <c r="BQ1502" s="77">
        <f t="shared" si="2401"/>
        <v>4</v>
      </c>
      <c r="BR1502" s="91"/>
      <c r="BS1502" s="77">
        <f t="shared" si="2385"/>
        <v>1</v>
      </c>
      <c r="BT1502" s="77">
        <f t="shared" si="2385"/>
        <v>0</v>
      </c>
      <c r="BU1502" s="77">
        <f t="shared" si="2385"/>
        <v>2</v>
      </c>
      <c r="BV1502" s="77">
        <f t="shared" si="2385"/>
        <v>1</v>
      </c>
      <c r="BW1502" s="77">
        <f t="shared" si="2385"/>
        <v>0</v>
      </c>
      <c r="BX1502" s="77">
        <f t="shared" si="2385"/>
        <v>0</v>
      </c>
      <c r="BY1502" s="77">
        <f t="shared" si="2385"/>
        <v>0</v>
      </c>
      <c r="BZ1502" s="77">
        <f t="shared" si="2385"/>
        <v>2</v>
      </c>
      <c r="CA1502" s="77">
        <f t="shared" si="2385"/>
        <v>1</v>
      </c>
      <c r="CB1502" s="92">
        <f t="shared" si="2385"/>
        <v>2</v>
      </c>
      <c r="CJ1502" s="78"/>
      <c r="CK1502" s="90">
        <f t="shared" si="2402"/>
        <v>1</v>
      </c>
      <c r="CL1502" s="77">
        <f t="shared" si="2402"/>
        <v>0</v>
      </c>
      <c r="CM1502" s="77">
        <f t="shared" si="2402"/>
        <v>4</v>
      </c>
      <c r="CN1502" s="77">
        <f t="shared" si="2402"/>
        <v>1</v>
      </c>
      <c r="CO1502" s="77">
        <f t="shared" si="2402"/>
        <v>0</v>
      </c>
      <c r="CP1502" s="77">
        <f t="shared" si="2402"/>
        <v>1</v>
      </c>
      <c r="CQ1502" s="91"/>
      <c r="CR1502" s="77">
        <f t="shared" si="2386"/>
        <v>0</v>
      </c>
      <c r="CS1502" s="77">
        <f t="shared" si="2386"/>
        <v>0</v>
      </c>
      <c r="CT1502" s="77">
        <f t="shared" si="2386"/>
        <v>3</v>
      </c>
      <c r="CU1502" s="77">
        <f t="shared" si="2386"/>
        <v>2</v>
      </c>
      <c r="CV1502" s="77">
        <f t="shared" si="2386"/>
        <v>2</v>
      </c>
      <c r="CW1502" s="77">
        <f t="shared" si="2386"/>
        <v>3</v>
      </c>
      <c r="CX1502" s="77">
        <f t="shared" si="2386"/>
        <v>3</v>
      </c>
      <c r="CY1502" s="77">
        <f t="shared" si="2386"/>
        <v>3</v>
      </c>
      <c r="CZ1502" s="77">
        <f t="shared" si="2386"/>
        <v>0</v>
      </c>
      <c r="DA1502" s="92">
        <f t="shared" si="2386"/>
        <v>1</v>
      </c>
      <c r="DJ1502" s="347" t="str">
        <f t="shared" si="2403"/>
        <v>D</v>
      </c>
      <c r="DK1502" s="56" t="str">
        <f t="shared" si="2403"/>
        <v>H</v>
      </c>
      <c r="DL1502" s="56" t="str">
        <f t="shared" si="2403"/>
        <v>A</v>
      </c>
      <c r="DM1502" s="56" t="str">
        <f t="shared" si="2403"/>
        <v>D</v>
      </c>
      <c r="DN1502" s="56" t="str">
        <f t="shared" si="2403"/>
        <v>H</v>
      </c>
      <c r="DO1502" s="56" t="str">
        <f t="shared" si="2403"/>
        <v>H</v>
      </c>
      <c r="DP1502" s="91"/>
      <c r="DQ1502" s="56" t="str">
        <f t="shared" si="2387"/>
        <v>H</v>
      </c>
      <c r="DR1502" s="56" t="str">
        <f t="shared" si="2387"/>
        <v>D</v>
      </c>
      <c r="DS1502" s="56" t="str">
        <f t="shared" si="2387"/>
        <v>A</v>
      </c>
      <c r="DT1502" s="56" t="str">
        <f t="shared" si="2387"/>
        <v>A</v>
      </c>
      <c r="DU1502" s="56" t="str">
        <f t="shared" si="2387"/>
        <v>A</v>
      </c>
      <c r="DV1502" s="56" t="str">
        <f t="shared" si="2387"/>
        <v>A</v>
      </c>
      <c r="DW1502" s="56" t="str">
        <f t="shared" si="2387"/>
        <v>A</v>
      </c>
      <c r="DX1502" s="56" t="str">
        <f t="shared" si="2387"/>
        <v>A</v>
      </c>
      <c r="DY1502" s="56" t="str">
        <f t="shared" si="2387"/>
        <v>H</v>
      </c>
      <c r="DZ1502" s="348" t="str">
        <f t="shared" si="2387"/>
        <v>H</v>
      </c>
      <c r="EI1502" s="53" t="str">
        <f t="shared" si="2388"/>
        <v>Godalming Town</v>
      </c>
      <c r="EJ1502" s="79">
        <f t="shared" si="2404"/>
        <v>32</v>
      </c>
      <c r="EK1502" s="80">
        <f t="shared" si="2405"/>
        <v>6</v>
      </c>
      <c r="EL1502" s="80">
        <f t="shared" si="2406"/>
        <v>3</v>
      </c>
      <c r="EM1502" s="80">
        <f t="shared" si="2407"/>
        <v>7</v>
      </c>
      <c r="EN1502" s="80">
        <f>COUNTIF(DP$1496:DP$1512,"A")</f>
        <v>2</v>
      </c>
      <c r="EO1502" s="80">
        <f>COUNTIF(DP$1496:DP$1512,"D")</f>
        <v>0</v>
      </c>
      <c r="EP1502" s="80">
        <f>COUNTIF(DP$1496:DP$1512,"H")</f>
        <v>14</v>
      </c>
      <c r="EQ1502" s="79">
        <f t="shared" si="2408"/>
        <v>8</v>
      </c>
      <c r="ER1502" s="79">
        <f t="shared" si="2389"/>
        <v>3</v>
      </c>
      <c r="ES1502" s="79">
        <f t="shared" si="2389"/>
        <v>21</v>
      </c>
      <c r="ET1502" s="81">
        <f>SUM($BL1502:$CI1502)+SUM(CQ$1496:CQ$1512)</f>
        <v>43</v>
      </c>
      <c r="EU1502" s="81">
        <f>SUM($CK1502:$DH1502)+SUM(BR$1496:BR$1512)</f>
        <v>68</v>
      </c>
      <c r="EV1502" s="79">
        <f t="shared" si="2390"/>
        <v>27</v>
      </c>
      <c r="EW1502" s="81">
        <f t="shared" si="2409"/>
        <v>-25</v>
      </c>
      <c r="EX1502" s="78"/>
      <c r="EY1502" s="80">
        <f t="shared" si="2391"/>
        <v>32</v>
      </c>
      <c r="EZ1502" s="80">
        <f t="shared" si="2392"/>
        <v>8</v>
      </c>
      <c r="FA1502" s="80">
        <f t="shared" si="2393"/>
        <v>3</v>
      </c>
      <c r="FB1502" s="80">
        <f t="shared" si="2394"/>
        <v>21</v>
      </c>
      <c r="FC1502" s="80">
        <f t="shared" si="2395"/>
        <v>43</v>
      </c>
      <c r="FD1502" s="80">
        <f t="shared" si="2396"/>
        <v>68</v>
      </c>
      <c r="FE1502" s="80">
        <f t="shared" si="2397"/>
        <v>27</v>
      </c>
      <c r="FF1502" s="80">
        <f t="shared" si="2398"/>
        <v>-25</v>
      </c>
      <c r="FH1502" s="54">
        <f t="shared" si="2410"/>
        <v>0</v>
      </c>
      <c r="FI1502" s="54">
        <f t="shared" si="2411"/>
        <v>0</v>
      </c>
      <c r="FJ1502" s="54">
        <f t="shared" si="2399"/>
        <v>0</v>
      </c>
      <c r="FK1502" s="54">
        <f t="shared" si="2399"/>
        <v>0</v>
      </c>
      <c r="FL1502" s="54">
        <f t="shared" si="2399"/>
        <v>0</v>
      </c>
      <c r="FM1502" s="54">
        <f t="shared" si="2399"/>
        <v>0</v>
      </c>
      <c r="FN1502" s="54">
        <f t="shared" si="2399"/>
        <v>0</v>
      </c>
      <c r="FO1502" s="54">
        <f t="shared" si="2399"/>
        <v>0</v>
      </c>
      <c r="FQ1502" s="54" t="str">
        <f t="shared" si="2383"/>
        <v/>
      </c>
      <c r="FR1502" s="54" t="str">
        <f t="shared" si="2400"/>
        <v/>
      </c>
      <c r="FS1502" s="54" t="str">
        <f t="shared" si="2325"/>
        <v/>
      </c>
      <c r="FT1502" s="54" t="str">
        <f t="shared" si="2325"/>
        <v/>
      </c>
      <c r="FU1502" s="54" t="str">
        <f t="shared" si="2325"/>
        <v/>
      </c>
      <c r="FV1502" s="54" t="str">
        <f t="shared" si="2325"/>
        <v/>
      </c>
      <c r="FW1502" s="54" t="str">
        <f t="shared" si="2325"/>
        <v/>
      </c>
      <c r="FX1502" s="54" t="str">
        <f t="shared" si="2325"/>
        <v/>
      </c>
      <c r="FZ1502" s="58"/>
      <c r="GA1502" s="59"/>
      <c r="GB1502" s="60"/>
      <c r="GC1502" s="58"/>
      <c r="GD1502" s="59"/>
      <c r="GE1502" s="61"/>
      <c r="GF1502" s="58"/>
      <c r="GG1502" s="61"/>
      <c r="GH1502" s="61"/>
      <c r="GI1502" s="53"/>
    </row>
    <row r="1503" spans="1:192" s="54" customFormat="1" ht="12" x14ac:dyDescent="0.25">
      <c r="A1503" s="54">
        <v>8</v>
      </c>
      <c r="B1503" s="54" t="s">
        <v>1757</v>
      </c>
      <c r="C1503" s="56">
        <v>32</v>
      </c>
      <c r="D1503" s="56">
        <v>12</v>
      </c>
      <c r="E1503" s="56">
        <v>7</v>
      </c>
      <c r="F1503" s="56">
        <v>13</v>
      </c>
      <c r="G1503" s="56">
        <v>57</v>
      </c>
      <c r="H1503" s="56">
        <v>59</v>
      </c>
      <c r="I1503" s="57">
        <v>43</v>
      </c>
      <c r="J1503" s="56">
        <f t="shared" si="2384"/>
        <v>-2</v>
      </c>
      <c r="L1503" s="82" t="s">
        <v>2024</v>
      </c>
      <c r="M1503" s="253" t="s">
        <v>177</v>
      </c>
      <c r="N1503" s="59" t="s">
        <v>176</v>
      </c>
      <c r="O1503" s="59" t="s">
        <v>85</v>
      </c>
      <c r="P1503" s="59" t="s">
        <v>88</v>
      </c>
      <c r="Q1503" s="59" t="s">
        <v>62</v>
      </c>
      <c r="R1503" s="59" t="s">
        <v>74</v>
      </c>
      <c r="S1503" s="59" t="s">
        <v>99</v>
      </c>
      <c r="T1503" s="83"/>
      <c r="U1503" s="59" t="s">
        <v>110</v>
      </c>
      <c r="V1503" s="59" t="s">
        <v>74</v>
      </c>
      <c r="W1503" s="59" t="s">
        <v>76</v>
      </c>
      <c r="X1503" s="59" t="s">
        <v>150</v>
      </c>
      <c r="Y1503" s="59" t="s">
        <v>206</v>
      </c>
      <c r="Z1503" s="59" t="s">
        <v>88</v>
      </c>
      <c r="AA1503" s="59" t="s">
        <v>102</v>
      </c>
      <c r="AB1503" s="59" t="s">
        <v>77</v>
      </c>
      <c r="AC1503" s="85" t="s">
        <v>76</v>
      </c>
      <c r="AL1503" s="82" t="s">
        <v>2024</v>
      </c>
      <c r="AM1503" s="253" t="s">
        <v>250</v>
      </c>
      <c r="AN1503" s="59" t="s">
        <v>261</v>
      </c>
      <c r="AO1503" s="59" t="s">
        <v>284</v>
      </c>
      <c r="AP1503" s="59" t="s">
        <v>270</v>
      </c>
      <c r="AQ1503" s="59" t="s">
        <v>114</v>
      </c>
      <c r="AR1503" s="59" t="s">
        <v>239</v>
      </c>
      <c r="AS1503" s="59" t="s">
        <v>247</v>
      </c>
      <c r="AT1503" s="83"/>
      <c r="AU1503" s="59" t="s">
        <v>262</v>
      </c>
      <c r="AV1503" s="59" t="s">
        <v>252</v>
      </c>
      <c r="AW1503" s="59" t="s">
        <v>242</v>
      </c>
      <c r="AX1503" s="59" t="s">
        <v>272</v>
      </c>
      <c r="AY1503" s="59" t="s">
        <v>169</v>
      </c>
      <c r="AZ1503" s="59" t="s">
        <v>593</v>
      </c>
      <c r="BA1503" s="59" t="s">
        <v>119</v>
      </c>
      <c r="BB1503" s="59" t="s">
        <v>1171</v>
      </c>
      <c r="BC1503" s="85" t="s">
        <v>251</v>
      </c>
      <c r="BL1503" s="90">
        <f t="shared" si="2401"/>
        <v>2</v>
      </c>
      <c r="BM1503" s="77">
        <f t="shared" si="2401"/>
        <v>2</v>
      </c>
      <c r="BN1503" s="77">
        <f t="shared" si="2401"/>
        <v>0</v>
      </c>
      <c r="BO1503" s="77">
        <f t="shared" si="2401"/>
        <v>1</v>
      </c>
      <c r="BP1503" s="77">
        <f t="shared" si="2401"/>
        <v>1</v>
      </c>
      <c r="BQ1503" s="77">
        <f t="shared" si="2401"/>
        <v>1</v>
      </c>
      <c r="BR1503" s="77">
        <f t="shared" si="2401"/>
        <v>1</v>
      </c>
      <c r="BS1503" s="91"/>
      <c r="BT1503" s="77">
        <f t="shared" si="2385"/>
        <v>1</v>
      </c>
      <c r="BU1503" s="77">
        <f t="shared" si="2385"/>
        <v>1</v>
      </c>
      <c r="BV1503" s="77">
        <f t="shared" si="2385"/>
        <v>0</v>
      </c>
      <c r="BW1503" s="77">
        <f t="shared" si="2385"/>
        <v>3</v>
      </c>
      <c r="BX1503" s="77">
        <f t="shared" si="2385"/>
        <v>1</v>
      </c>
      <c r="BY1503" s="77">
        <f t="shared" si="2385"/>
        <v>1</v>
      </c>
      <c r="BZ1503" s="77">
        <f t="shared" si="2385"/>
        <v>2</v>
      </c>
      <c r="CA1503" s="77">
        <f t="shared" si="2385"/>
        <v>2</v>
      </c>
      <c r="CB1503" s="92">
        <f t="shared" si="2385"/>
        <v>0</v>
      </c>
      <c r="CJ1503" s="78"/>
      <c r="CK1503" s="90">
        <f t="shared" si="2402"/>
        <v>0</v>
      </c>
      <c r="CL1503" s="77">
        <f t="shared" si="2402"/>
        <v>3</v>
      </c>
      <c r="CM1503" s="77">
        <f t="shared" si="2402"/>
        <v>4</v>
      </c>
      <c r="CN1503" s="77">
        <f t="shared" si="2402"/>
        <v>6</v>
      </c>
      <c r="CO1503" s="77">
        <f t="shared" si="2402"/>
        <v>1</v>
      </c>
      <c r="CP1503" s="77">
        <f t="shared" si="2402"/>
        <v>2</v>
      </c>
      <c r="CQ1503" s="77">
        <f t="shared" si="2402"/>
        <v>0</v>
      </c>
      <c r="CR1503" s="91"/>
      <c r="CS1503" s="77">
        <f t="shared" si="2386"/>
        <v>7</v>
      </c>
      <c r="CT1503" s="77">
        <f t="shared" si="2386"/>
        <v>2</v>
      </c>
      <c r="CU1503" s="77">
        <f t="shared" si="2386"/>
        <v>2</v>
      </c>
      <c r="CV1503" s="77">
        <f t="shared" si="2386"/>
        <v>1</v>
      </c>
      <c r="CW1503" s="77">
        <f t="shared" si="2386"/>
        <v>4</v>
      </c>
      <c r="CX1503" s="77">
        <f t="shared" si="2386"/>
        <v>6</v>
      </c>
      <c r="CY1503" s="77">
        <f t="shared" si="2386"/>
        <v>4</v>
      </c>
      <c r="CZ1503" s="77">
        <f t="shared" si="2386"/>
        <v>1</v>
      </c>
      <c r="DA1503" s="92">
        <f t="shared" si="2386"/>
        <v>2</v>
      </c>
      <c r="DJ1503" s="347" t="str">
        <f t="shared" si="2403"/>
        <v>H</v>
      </c>
      <c r="DK1503" s="56" t="str">
        <f t="shared" si="2403"/>
        <v>A</v>
      </c>
      <c r="DL1503" s="56" t="str">
        <f t="shared" si="2403"/>
        <v>A</v>
      </c>
      <c r="DM1503" s="56" t="str">
        <f t="shared" si="2403"/>
        <v>A</v>
      </c>
      <c r="DN1503" s="56" t="str">
        <f t="shared" si="2403"/>
        <v>D</v>
      </c>
      <c r="DO1503" s="56" t="str">
        <f t="shared" si="2403"/>
        <v>A</v>
      </c>
      <c r="DP1503" s="56" t="str">
        <f t="shared" si="2403"/>
        <v>H</v>
      </c>
      <c r="DQ1503" s="91"/>
      <c r="DR1503" s="56" t="str">
        <f t="shared" si="2387"/>
        <v>A</v>
      </c>
      <c r="DS1503" s="56" t="str">
        <f t="shared" si="2387"/>
        <v>A</v>
      </c>
      <c r="DT1503" s="56" t="str">
        <f t="shared" si="2387"/>
        <v>A</v>
      </c>
      <c r="DU1503" s="56" t="str">
        <f t="shared" si="2387"/>
        <v>H</v>
      </c>
      <c r="DV1503" s="56" t="str">
        <f t="shared" si="2387"/>
        <v>A</v>
      </c>
      <c r="DW1503" s="56" t="str">
        <f t="shared" si="2387"/>
        <v>A</v>
      </c>
      <c r="DX1503" s="56" t="str">
        <f t="shared" si="2387"/>
        <v>A</v>
      </c>
      <c r="DY1503" s="56" t="str">
        <f t="shared" si="2387"/>
        <v>H</v>
      </c>
      <c r="DZ1503" s="348" t="str">
        <f t="shared" si="2387"/>
        <v>A</v>
      </c>
      <c r="EI1503" s="53" t="str">
        <f t="shared" si="2388"/>
        <v>Haywards Heath Town</v>
      </c>
      <c r="EJ1503" s="79">
        <f t="shared" si="2404"/>
        <v>32</v>
      </c>
      <c r="EK1503" s="80">
        <f t="shared" si="2405"/>
        <v>4</v>
      </c>
      <c r="EL1503" s="80">
        <f t="shared" si="2406"/>
        <v>1</v>
      </c>
      <c r="EM1503" s="80">
        <f t="shared" si="2407"/>
        <v>11</v>
      </c>
      <c r="EN1503" s="80">
        <f>COUNTIF(DQ$1496:DQ$1512,"A")</f>
        <v>0</v>
      </c>
      <c r="EO1503" s="80">
        <f>COUNTIF(DQ$1496:DQ$1512,"D")</f>
        <v>1</v>
      </c>
      <c r="EP1503" s="80">
        <f>COUNTIF(DQ$1496:DQ$1512,"H")</f>
        <v>15</v>
      </c>
      <c r="EQ1503" s="79">
        <f t="shared" si="2408"/>
        <v>4</v>
      </c>
      <c r="ER1503" s="79">
        <f t="shared" si="2389"/>
        <v>2</v>
      </c>
      <c r="ES1503" s="79">
        <f t="shared" si="2389"/>
        <v>26</v>
      </c>
      <c r="ET1503" s="81">
        <f>SUM($BL1503:$CI1503)+SUM(CR$1496:CR$1512)</f>
        <v>32</v>
      </c>
      <c r="EU1503" s="81">
        <f>SUM($CK1503:$DH1503)+SUM(BS$1496:BS$1512)</f>
        <v>126</v>
      </c>
      <c r="EV1503" s="79">
        <f t="shared" si="2390"/>
        <v>14</v>
      </c>
      <c r="EW1503" s="81">
        <f t="shared" si="2409"/>
        <v>-94</v>
      </c>
      <c r="EX1503" s="78"/>
      <c r="EY1503" s="80">
        <f t="shared" si="2391"/>
        <v>32</v>
      </c>
      <c r="EZ1503" s="80">
        <f t="shared" si="2392"/>
        <v>4</v>
      </c>
      <c r="FA1503" s="80">
        <f t="shared" si="2393"/>
        <v>2</v>
      </c>
      <c r="FB1503" s="80">
        <f t="shared" si="2394"/>
        <v>26</v>
      </c>
      <c r="FC1503" s="80">
        <f t="shared" si="2395"/>
        <v>32</v>
      </c>
      <c r="FD1503" s="80">
        <f t="shared" si="2396"/>
        <v>126</v>
      </c>
      <c r="FE1503" s="80">
        <f t="shared" si="2397"/>
        <v>14</v>
      </c>
      <c r="FF1503" s="80">
        <f t="shared" si="2398"/>
        <v>-94</v>
      </c>
      <c r="FH1503" s="54">
        <f t="shared" si="2410"/>
        <v>0</v>
      </c>
      <c r="FI1503" s="54">
        <f t="shared" si="2411"/>
        <v>0</v>
      </c>
      <c r="FJ1503" s="54">
        <f t="shared" si="2399"/>
        <v>0</v>
      </c>
      <c r="FK1503" s="54">
        <f t="shared" si="2399"/>
        <v>0</v>
      </c>
      <c r="FL1503" s="54">
        <f t="shared" si="2399"/>
        <v>0</v>
      </c>
      <c r="FM1503" s="54">
        <f t="shared" si="2399"/>
        <v>0</v>
      </c>
      <c r="FN1503" s="54">
        <f t="shared" si="2399"/>
        <v>0</v>
      </c>
      <c r="FO1503" s="54">
        <f t="shared" si="2399"/>
        <v>0</v>
      </c>
      <c r="FQ1503" s="54" t="str">
        <f t="shared" si="2383"/>
        <v/>
      </c>
      <c r="FR1503" s="54" t="str">
        <f t="shared" si="2400"/>
        <v/>
      </c>
      <c r="FS1503" s="54" t="str">
        <f t="shared" si="2325"/>
        <v/>
      </c>
      <c r="FT1503" s="54" t="str">
        <f t="shared" si="2325"/>
        <v/>
      </c>
      <c r="FU1503" s="54" t="str">
        <f t="shared" si="2325"/>
        <v/>
      </c>
      <c r="FV1503" s="54" t="str">
        <f t="shared" si="2325"/>
        <v/>
      </c>
      <c r="FW1503" s="54" t="str">
        <f t="shared" si="2325"/>
        <v/>
      </c>
      <c r="FX1503" s="54" t="str">
        <f t="shared" si="2325"/>
        <v/>
      </c>
      <c r="FZ1503" s="58"/>
      <c r="GA1503" s="59"/>
      <c r="GB1503" s="60"/>
      <c r="GC1503" s="58"/>
      <c r="GD1503" s="59"/>
      <c r="GE1503" s="61"/>
      <c r="GF1503" s="58"/>
      <c r="GG1503" s="61"/>
      <c r="GH1503" s="61"/>
    </row>
    <row r="1504" spans="1:192" s="54" customFormat="1" ht="12" x14ac:dyDescent="0.25">
      <c r="A1504" s="54">
        <v>9</v>
      </c>
      <c r="B1504" s="54" t="s">
        <v>1851</v>
      </c>
      <c r="C1504" s="56">
        <v>32</v>
      </c>
      <c r="D1504" s="56">
        <v>12</v>
      </c>
      <c r="E1504" s="56">
        <v>7</v>
      </c>
      <c r="F1504" s="56">
        <v>13</v>
      </c>
      <c r="G1504" s="56">
        <v>41</v>
      </c>
      <c r="H1504" s="56">
        <v>59</v>
      </c>
      <c r="I1504" s="57">
        <v>43</v>
      </c>
      <c r="J1504" s="56">
        <f t="shared" si="2384"/>
        <v>-18</v>
      </c>
      <c r="L1504" s="82" t="s">
        <v>1762</v>
      </c>
      <c r="M1504" s="253" t="s">
        <v>74</v>
      </c>
      <c r="N1504" s="59" t="s">
        <v>89</v>
      </c>
      <c r="O1504" s="59" t="s">
        <v>99</v>
      </c>
      <c r="P1504" s="59" t="s">
        <v>111</v>
      </c>
      <c r="Q1504" s="59" t="s">
        <v>74</v>
      </c>
      <c r="R1504" s="59" t="s">
        <v>86</v>
      </c>
      <c r="S1504" s="59" t="s">
        <v>101</v>
      </c>
      <c r="T1504" s="59" t="s">
        <v>150</v>
      </c>
      <c r="U1504" s="83"/>
      <c r="V1504" s="59" t="s">
        <v>219</v>
      </c>
      <c r="W1504" s="59" t="s">
        <v>175</v>
      </c>
      <c r="X1504" s="59" t="s">
        <v>176</v>
      </c>
      <c r="Y1504" s="59" t="s">
        <v>60</v>
      </c>
      <c r="Z1504" s="59" t="s">
        <v>85</v>
      </c>
      <c r="AA1504" s="59" t="s">
        <v>176</v>
      </c>
      <c r="AB1504" s="59" t="s">
        <v>76</v>
      </c>
      <c r="AC1504" s="85" t="s">
        <v>150</v>
      </c>
      <c r="AL1504" s="82" t="s">
        <v>1762</v>
      </c>
      <c r="AM1504" s="253" t="s">
        <v>1095</v>
      </c>
      <c r="AN1504" s="59" t="s">
        <v>310</v>
      </c>
      <c r="AO1504" s="59" t="s">
        <v>241</v>
      </c>
      <c r="AP1504" s="59" t="s">
        <v>1006</v>
      </c>
      <c r="AQ1504" s="59" t="s">
        <v>593</v>
      </c>
      <c r="AR1504" s="59" t="s">
        <v>575</v>
      </c>
      <c r="AS1504" s="59" t="s">
        <v>754</v>
      </c>
      <c r="AT1504" s="59" t="s">
        <v>265</v>
      </c>
      <c r="AU1504" s="83"/>
      <c r="AV1504" s="59" t="s">
        <v>119</v>
      </c>
      <c r="AW1504" s="59" t="s">
        <v>248</v>
      </c>
      <c r="AX1504" s="59" t="s">
        <v>1171</v>
      </c>
      <c r="AY1504" s="59" t="s">
        <v>250</v>
      </c>
      <c r="AZ1504" s="59" t="s">
        <v>414</v>
      </c>
      <c r="BA1504" s="59" t="s">
        <v>258</v>
      </c>
      <c r="BB1504" s="59" t="s">
        <v>244</v>
      </c>
      <c r="BC1504" s="85" t="s">
        <v>270</v>
      </c>
      <c r="BL1504" s="90">
        <f t="shared" si="2401"/>
        <v>1</v>
      </c>
      <c r="BM1504" s="77">
        <f t="shared" si="2401"/>
        <v>3</v>
      </c>
      <c r="BN1504" s="77">
        <f t="shared" si="2401"/>
        <v>1</v>
      </c>
      <c r="BO1504" s="77">
        <f t="shared" si="2401"/>
        <v>5</v>
      </c>
      <c r="BP1504" s="77">
        <f t="shared" si="2401"/>
        <v>1</v>
      </c>
      <c r="BQ1504" s="77">
        <f t="shared" si="2401"/>
        <v>0</v>
      </c>
      <c r="BR1504" s="77">
        <f t="shared" si="2401"/>
        <v>3</v>
      </c>
      <c r="BS1504" s="77">
        <f t="shared" si="2401"/>
        <v>3</v>
      </c>
      <c r="BT1504" s="91"/>
      <c r="BU1504" s="77">
        <f t="shared" si="2385"/>
        <v>0</v>
      </c>
      <c r="BV1504" s="77">
        <f t="shared" si="2385"/>
        <v>2</v>
      </c>
      <c r="BW1504" s="77">
        <f t="shared" si="2385"/>
        <v>2</v>
      </c>
      <c r="BX1504" s="77">
        <f t="shared" si="2385"/>
        <v>4</v>
      </c>
      <c r="BY1504" s="77">
        <f t="shared" si="2385"/>
        <v>0</v>
      </c>
      <c r="BZ1504" s="77">
        <f t="shared" si="2385"/>
        <v>2</v>
      </c>
      <c r="CA1504" s="77">
        <f t="shared" si="2385"/>
        <v>0</v>
      </c>
      <c r="CB1504" s="92">
        <f t="shared" si="2385"/>
        <v>3</v>
      </c>
      <c r="CJ1504" s="163"/>
      <c r="CK1504" s="90">
        <f t="shared" si="2402"/>
        <v>2</v>
      </c>
      <c r="CL1504" s="77">
        <f t="shared" si="2402"/>
        <v>0</v>
      </c>
      <c r="CM1504" s="77">
        <f t="shared" si="2402"/>
        <v>0</v>
      </c>
      <c r="CN1504" s="77">
        <f t="shared" si="2402"/>
        <v>2</v>
      </c>
      <c r="CO1504" s="77">
        <f t="shared" si="2402"/>
        <v>2</v>
      </c>
      <c r="CP1504" s="77">
        <f t="shared" si="2402"/>
        <v>3</v>
      </c>
      <c r="CQ1504" s="77">
        <f t="shared" si="2402"/>
        <v>2</v>
      </c>
      <c r="CR1504" s="77">
        <f t="shared" si="2402"/>
        <v>1</v>
      </c>
      <c r="CS1504" s="91"/>
      <c r="CT1504" s="77">
        <f t="shared" si="2386"/>
        <v>6</v>
      </c>
      <c r="CU1504" s="77">
        <f t="shared" si="2386"/>
        <v>5</v>
      </c>
      <c r="CV1504" s="77">
        <f t="shared" si="2386"/>
        <v>3</v>
      </c>
      <c r="CW1504" s="77">
        <f t="shared" si="2386"/>
        <v>1</v>
      </c>
      <c r="CX1504" s="77">
        <f t="shared" si="2386"/>
        <v>4</v>
      </c>
      <c r="CY1504" s="77">
        <f t="shared" si="2386"/>
        <v>3</v>
      </c>
      <c r="CZ1504" s="77">
        <f t="shared" si="2386"/>
        <v>2</v>
      </c>
      <c r="DA1504" s="92">
        <f t="shared" si="2386"/>
        <v>1</v>
      </c>
      <c r="DI1504" s="53"/>
      <c r="DJ1504" s="347" t="str">
        <f t="shared" si="2403"/>
        <v>A</v>
      </c>
      <c r="DK1504" s="56" t="str">
        <f t="shared" si="2403"/>
        <v>H</v>
      </c>
      <c r="DL1504" s="56" t="str">
        <f t="shared" si="2403"/>
        <v>H</v>
      </c>
      <c r="DM1504" s="56" t="str">
        <f t="shared" si="2403"/>
        <v>H</v>
      </c>
      <c r="DN1504" s="56" t="str">
        <f t="shared" si="2403"/>
        <v>A</v>
      </c>
      <c r="DO1504" s="56" t="str">
        <f t="shared" si="2403"/>
        <v>A</v>
      </c>
      <c r="DP1504" s="56" t="str">
        <f t="shared" si="2403"/>
        <v>H</v>
      </c>
      <c r="DQ1504" s="56" t="str">
        <f t="shared" si="2403"/>
        <v>H</v>
      </c>
      <c r="DR1504" s="91"/>
      <c r="DS1504" s="56" t="str">
        <f t="shared" si="2387"/>
        <v>A</v>
      </c>
      <c r="DT1504" s="56" t="str">
        <f t="shared" si="2387"/>
        <v>A</v>
      </c>
      <c r="DU1504" s="56" t="str">
        <f t="shared" si="2387"/>
        <v>A</v>
      </c>
      <c r="DV1504" s="56" t="str">
        <f t="shared" si="2387"/>
        <v>H</v>
      </c>
      <c r="DW1504" s="56" t="str">
        <f t="shared" si="2387"/>
        <v>A</v>
      </c>
      <c r="DX1504" s="56" t="str">
        <f t="shared" si="2387"/>
        <v>A</v>
      </c>
      <c r="DY1504" s="56" t="str">
        <f t="shared" si="2387"/>
        <v>A</v>
      </c>
      <c r="DZ1504" s="348" t="str">
        <f t="shared" si="2387"/>
        <v>H</v>
      </c>
      <c r="EH1504" s="53"/>
      <c r="EI1504" s="53" t="str">
        <f t="shared" si="2388"/>
        <v>Horley Town</v>
      </c>
      <c r="EJ1504" s="79">
        <f t="shared" si="2404"/>
        <v>32</v>
      </c>
      <c r="EK1504" s="80">
        <f t="shared" si="2405"/>
        <v>7</v>
      </c>
      <c r="EL1504" s="80">
        <f t="shared" si="2406"/>
        <v>0</v>
      </c>
      <c r="EM1504" s="80">
        <f t="shared" si="2407"/>
        <v>9</v>
      </c>
      <c r="EN1504" s="80">
        <f>COUNTIF(DR$1496:DR$1512,"A")</f>
        <v>2</v>
      </c>
      <c r="EO1504" s="80">
        <f>COUNTIF(DR$1496:DR$1512,"D")</f>
        <v>3</v>
      </c>
      <c r="EP1504" s="80">
        <f>COUNTIF(DR$1496:DR$1512,"H")</f>
        <v>11</v>
      </c>
      <c r="EQ1504" s="79">
        <f t="shared" si="2408"/>
        <v>9</v>
      </c>
      <c r="ER1504" s="79">
        <f t="shared" si="2389"/>
        <v>3</v>
      </c>
      <c r="ES1504" s="79">
        <f t="shared" si="2389"/>
        <v>20</v>
      </c>
      <c r="ET1504" s="81">
        <f>SUM($BL1504:$CI1504)+SUM(CS$1496:CS$1512)</f>
        <v>50</v>
      </c>
      <c r="EU1504" s="81">
        <f>SUM($CK1504:$DH1504)+SUM(BT$1496:BT$1512)</f>
        <v>89</v>
      </c>
      <c r="EV1504" s="79">
        <f t="shared" si="2390"/>
        <v>30</v>
      </c>
      <c r="EW1504" s="81">
        <f t="shared" si="2409"/>
        <v>-39</v>
      </c>
      <c r="EX1504" s="78"/>
      <c r="EY1504" s="80">
        <f t="shared" si="2391"/>
        <v>32</v>
      </c>
      <c r="EZ1504" s="80">
        <f t="shared" si="2392"/>
        <v>9</v>
      </c>
      <c r="FA1504" s="80">
        <f t="shared" si="2393"/>
        <v>3</v>
      </c>
      <c r="FB1504" s="80">
        <f t="shared" si="2394"/>
        <v>20</v>
      </c>
      <c r="FC1504" s="80">
        <f t="shared" si="2395"/>
        <v>50</v>
      </c>
      <c r="FD1504" s="80">
        <f t="shared" si="2396"/>
        <v>89</v>
      </c>
      <c r="FE1504" s="80">
        <f t="shared" si="2397"/>
        <v>30</v>
      </c>
      <c r="FF1504" s="80">
        <f t="shared" si="2398"/>
        <v>-39</v>
      </c>
      <c r="FG1504" s="53"/>
      <c r="FH1504" s="54">
        <f t="shared" si="2410"/>
        <v>0</v>
      </c>
      <c r="FI1504" s="54">
        <f t="shared" si="2411"/>
        <v>0</v>
      </c>
      <c r="FJ1504" s="54">
        <f t="shared" si="2399"/>
        <v>0</v>
      </c>
      <c r="FK1504" s="54">
        <f t="shared" si="2399"/>
        <v>0</v>
      </c>
      <c r="FL1504" s="54">
        <f t="shared" si="2399"/>
        <v>0</v>
      </c>
      <c r="FM1504" s="54">
        <f t="shared" si="2399"/>
        <v>0</v>
      </c>
      <c r="FN1504" s="54">
        <f t="shared" si="2399"/>
        <v>0</v>
      </c>
      <c r="FO1504" s="54">
        <f t="shared" si="2399"/>
        <v>0</v>
      </c>
      <c r="FQ1504" s="54" t="str">
        <f t="shared" si="2383"/>
        <v/>
      </c>
      <c r="FR1504" s="54" t="str">
        <f t="shared" si="2400"/>
        <v/>
      </c>
      <c r="FS1504" s="54" t="str">
        <f t="shared" si="2325"/>
        <v/>
      </c>
      <c r="FT1504" s="54" t="str">
        <f t="shared" si="2325"/>
        <v/>
      </c>
      <c r="FU1504" s="54" t="str">
        <f t="shared" si="2325"/>
        <v/>
      </c>
      <c r="FV1504" s="54" t="str">
        <f t="shared" si="2325"/>
        <v/>
      </c>
      <c r="FW1504" s="54" t="str">
        <f t="shared" si="2325"/>
        <v/>
      </c>
      <c r="FX1504" s="54" t="str">
        <f t="shared" si="2325"/>
        <v/>
      </c>
      <c r="FZ1504" s="58"/>
      <c r="GA1504" s="59"/>
      <c r="GB1504" s="60"/>
      <c r="GC1504" s="58"/>
      <c r="GD1504" s="59"/>
      <c r="GE1504" s="61"/>
      <c r="GF1504" s="58"/>
      <c r="GG1504" s="61"/>
      <c r="GH1504" s="61"/>
    </row>
    <row r="1505" spans="1:192" s="54" customFormat="1" ht="12" x14ac:dyDescent="0.25">
      <c r="A1505" s="54">
        <v>10</v>
      </c>
      <c r="B1505" s="54" t="s">
        <v>1937</v>
      </c>
      <c r="C1505" s="56">
        <v>32</v>
      </c>
      <c r="D1505" s="56">
        <v>11</v>
      </c>
      <c r="E1505" s="56">
        <v>8</v>
      </c>
      <c r="F1505" s="56">
        <v>13</v>
      </c>
      <c r="G1505" s="56">
        <v>60</v>
      </c>
      <c r="H1505" s="56">
        <v>61</v>
      </c>
      <c r="I1505" s="57">
        <v>41</v>
      </c>
      <c r="J1505" s="56">
        <f t="shared" si="2384"/>
        <v>-1</v>
      </c>
      <c r="L1505" s="82" t="s">
        <v>2032</v>
      </c>
      <c r="M1505" s="253" t="s">
        <v>273</v>
      </c>
      <c r="N1505" s="59" t="s">
        <v>150</v>
      </c>
      <c r="O1505" s="59" t="s">
        <v>60</v>
      </c>
      <c r="P1505" s="59" t="s">
        <v>76</v>
      </c>
      <c r="Q1505" s="59" t="s">
        <v>124</v>
      </c>
      <c r="R1505" s="59" t="s">
        <v>62</v>
      </c>
      <c r="S1505" s="59" t="s">
        <v>99</v>
      </c>
      <c r="T1505" s="59" t="s">
        <v>162</v>
      </c>
      <c r="U1505" s="59" t="s">
        <v>200</v>
      </c>
      <c r="V1505" s="83"/>
      <c r="W1505" s="59" t="s">
        <v>177</v>
      </c>
      <c r="X1505" s="59" t="s">
        <v>76</v>
      </c>
      <c r="Y1505" s="59" t="s">
        <v>99</v>
      </c>
      <c r="Z1505" s="59" t="s">
        <v>76</v>
      </c>
      <c r="AA1505" s="59" t="s">
        <v>148</v>
      </c>
      <c r="AB1505" s="59" t="s">
        <v>206</v>
      </c>
      <c r="AC1505" s="85" t="s">
        <v>76</v>
      </c>
      <c r="AL1505" s="82" t="s">
        <v>2032</v>
      </c>
      <c r="AM1505" s="253" t="s">
        <v>261</v>
      </c>
      <c r="AN1505" s="59" t="s">
        <v>259</v>
      </c>
      <c r="AO1505" s="59" t="s">
        <v>239</v>
      </c>
      <c r="AP1505" s="59" t="s">
        <v>247</v>
      </c>
      <c r="AQ1505" s="59" t="s">
        <v>310</v>
      </c>
      <c r="AR1505" s="59" t="s">
        <v>242</v>
      </c>
      <c r="AS1505" s="59" t="s">
        <v>593</v>
      </c>
      <c r="AT1505" s="59" t="s">
        <v>1090</v>
      </c>
      <c r="AU1505" s="59" t="s">
        <v>255</v>
      </c>
      <c r="AV1505" s="83"/>
      <c r="AW1505" s="59" t="s">
        <v>270</v>
      </c>
      <c r="AX1505" s="59" t="s">
        <v>250</v>
      </c>
      <c r="AY1505" s="59" t="s">
        <v>257</v>
      </c>
      <c r="AZ1505" s="59" t="s">
        <v>266</v>
      </c>
      <c r="BA1505" s="59" t="s">
        <v>70</v>
      </c>
      <c r="BB1505" s="59" t="s">
        <v>272</v>
      </c>
      <c r="BC1505" s="85" t="s">
        <v>245</v>
      </c>
      <c r="BL1505" s="90">
        <f t="shared" si="2401"/>
        <v>4</v>
      </c>
      <c r="BM1505" s="77">
        <f t="shared" si="2401"/>
        <v>3</v>
      </c>
      <c r="BN1505" s="77">
        <f t="shared" si="2401"/>
        <v>4</v>
      </c>
      <c r="BO1505" s="77">
        <f t="shared" si="2401"/>
        <v>0</v>
      </c>
      <c r="BP1505" s="77">
        <f t="shared" si="2401"/>
        <v>0</v>
      </c>
      <c r="BQ1505" s="77">
        <f t="shared" si="2401"/>
        <v>1</v>
      </c>
      <c r="BR1505" s="77">
        <f t="shared" si="2401"/>
        <v>1</v>
      </c>
      <c r="BS1505" s="77">
        <f t="shared" si="2401"/>
        <v>6</v>
      </c>
      <c r="BT1505" s="77">
        <f t="shared" si="2401"/>
        <v>2</v>
      </c>
      <c r="BU1505" s="91"/>
      <c r="BV1505" s="77">
        <f t="shared" si="2385"/>
        <v>2</v>
      </c>
      <c r="BW1505" s="77">
        <f t="shared" si="2385"/>
        <v>0</v>
      </c>
      <c r="BX1505" s="77">
        <f t="shared" si="2385"/>
        <v>1</v>
      </c>
      <c r="BY1505" s="77">
        <f t="shared" si="2385"/>
        <v>0</v>
      </c>
      <c r="BZ1505" s="77">
        <f t="shared" si="2385"/>
        <v>0</v>
      </c>
      <c r="CA1505" s="77">
        <f t="shared" si="2385"/>
        <v>1</v>
      </c>
      <c r="CB1505" s="92">
        <f t="shared" si="2385"/>
        <v>0</v>
      </c>
      <c r="CJ1505" s="78"/>
      <c r="CK1505" s="90">
        <f t="shared" si="2402"/>
        <v>4</v>
      </c>
      <c r="CL1505" s="77">
        <f t="shared" si="2402"/>
        <v>1</v>
      </c>
      <c r="CM1505" s="77">
        <f t="shared" si="2402"/>
        <v>1</v>
      </c>
      <c r="CN1505" s="77">
        <f t="shared" si="2402"/>
        <v>2</v>
      </c>
      <c r="CO1505" s="77">
        <f t="shared" si="2402"/>
        <v>0</v>
      </c>
      <c r="CP1505" s="77">
        <f t="shared" si="2402"/>
        <v>1</v>
      </c>
      <c r="CQ1505" s="77">
        <f t="shared" si="2402"/>
        <v>0</v>
      </c>
      <c r="CR1505" s="77">
        <f t="shared" si="2402"/>
        <v>0</v>
      </c>
      <c r="CS1505" s="77">
        <f t="shared" si="2402"/>
        <v>2</v>
      </c>
      <c r="CT1505" s="91"/>
      <c r="CU1505" s="77">
        <f t="shared" si="2386"/>
        <v>0</v>
      </c>
      <c r="CV1505" s="77">
        <f t="shared" si="2386"/>
        <v>2</v>
      </c>
      <c r="CW1505" s="77">
        <f t="shared" si="2386"/>
        <v>0</v>
      </c>
      <c r="CX1505" s="77">
        <f t="shared" si="2386"/>
        <v>2</v>
      </c>
      <c r="CY1505" s="77">
        <f t="shared" si="2386"/>
        <v>1</v>
      </c>
      <c r="CZ1505" s="77">
        <f t="shared" si="2386"/>
        <v>4</v>
      </c>
      <c r="DA1505" s="92">
        <f t="shared" si="2386"/>
        <v>2</v>
      </c>
      <c r="DJ1505" s="347" t="str">
        <f t="shared" si="2403"/>
        <v>D</v>
      </c>
      <c r="DK1505" s="56" t="str">
        <f t="shared" si="2403"/>
        <v>H</v>
      </c>
      <c r="DL1505" s="56" t="str">
        <f t="shared" si="2403"/>
        <v>H</v>
      </c>
      <c r="DM1505" s="56" t="str">
        <f t="shared" si="2403"/>
        <v>A</v>
      </c>
      <c r="DN1505" s="56" t="str">
        <f t="shared" si="2403"/>
        <v>D</v>
      </c>
      <c r="DO1505" s="56" t="str">
        <f t="shared" si="2403"/>
        <v>D</v>
      </c>
      <c r="DP1505" s="56" t="str">
        <f t="shared" si="2403"/>
        <v>H</v>
      </c>
      <c r="DQ1505" s="56" t="str">
        <f t="shared" si="2403"/>
        <v>H</v>
      </c>
      <c r="DR1505" s="56" t="str">
        <f t="shared" si="2403"/>
        <v>D</v>
      </c>
      <c r="DS1505" s="91"/>
      <c r="DT1505" s="56" t="str">
        <f t="shared" si="2387"/>
        <v>H</v>
      </c>
      <c r="DU1505" s="56" t="str">
        <f t="shared" si="2387"/>
        <v>A</v>
      </c>
      <c r="DV1505" s="56" t="str">
        <f t="shared" si="2387"/>
        <v>H</v>
      </c>
      <c r="DW1505" s="56" t="str">
        <f t="shared" si="2387"/>
        <v>A</v>
      </c>
      <c r="DX1505" s="56" t="str">
        <f t="shared" si="2387"/>
        <v>A</v>
      </c>
      <c r="DY1505" s="56" t="str">
        <f t="shared" si="2387"/>
        <v>A</v>
      </c>
      <c r="DZ1505" s="348" t="str">
        <f t="shared" si="2387"/>
        <v>A</v>
      </c>
      <c r="EI1505" s="53" t="str">
        <f t="shared" si="2388"/>
        <v>Horsham YMCA</v>
      </c>
      <c r="EJ1505" s="79">
        <f t="shared" si="2404"/>
        <v>32</v>
      </c>
      <c r="EK1505" s="80">
        <f t="shared" si="2405"/>
        <v>6</v>
      </c>
      <c r="EL1505" s="80">
        <f t="shared" si="2406"/>
        <v>4</v>
      </c>
      <c r="EM1505" s="80">
        <f t="shared" si="2407"/>
        <v>6</v>
      </c>
      <c r="EN1505" s="80">
        <f>COUNTIF(DS$1496:DS$1512,"A")</f>
        <v>6</v>
      </c>
      <c r="EO1505" s="80">
        <f>COUNTIF(DS$1496:DS$1512,"D")</f>
        <v>5</v>
      </c>
      <c r="EP1505" s="80">
        <f>COUNTIF(DS$1496:DS$1512,"H")</f>
        <v>5</v>
      </c>
      <c r="EQ1505" s="79">
        <f t="shared" si="2408"/>
        <v>12</v>
      </c>
      <c r="ER1505" s="79">
        <f t="shared" si="2389"/>
        <v>9</v>
      </c>
      <c r="ES1505" s="79">
        <f t="shared" si="2389"/>
        <v>11</v>
      </c>
      <c r="ET1505" s="81">
        <f>SUM($BL1505:$CI1505)+SUM(CT$1496:CT$1512)</f>
        <v>55</v>
      </c>
      <c r="EU1505" s="81">
        <f>SUM($CK1505:$DH1505)+SUM(BU$1496:BU$1512)</f>
        <v>44</v>
      </c>
      <c r="EV1505" s="79">
        <f t="shared" si="2390"/>
        <v>45</v>
      </c>
      <c r="EW1505" s="81">
        <f t="shared" si="2409"/>
        <v>11</v>
      </c>
      <c r="EX1505" s="78"/>
      <c r="EY1505" s="80">
        <f t="shared" si="2391"/>
        <v>32</v>
      </c>
      <c r="EZ1505" s="80">
        <f t="shared" si="2392"/>
        <v>12</v>
      </c>
      <c r="FA1505" s="80">
        <f t="shared" si="2393"/>
        <v>9</v>
      </c>
      <c r="FB1505" s="80">
        <f t="shared" si="2394"/>
        <v>11</v>
      </c>
      <c r="FC1505" s="80">
        <f t="shared" si="2395"/>
        <v>55</v>
      </c>
      <c r="FD1505" s="80">
        <f t="shared" si="2396"/>
        <v>44</v>
      </c>
      <c r="FE1505" s="80">
        <f t="shared" si="2397"/>
        <v>45</v>
      </c>
      <c r="FF1505" s="80">
        <f t="shared" si="2398"/>
        <v>11</v>
      </c>
      <c r="FH1505" s="54">
        <f t="shared" si="2410"/>
        <v>0</v>
      </c>
      <c r="FI1505" s="54">
        <f t="shared" si="2411"/>
        <v>0</v>
      </c>
      <c r="FJ1505" s="54">
        <f t="shared" si="2399"/>
        <v>0</v>
      </c>
      <c r="FK1505" s="54">
        <f t="shared" si="2399"/>
        <v>0</v>
      </c>
      <c r="FL1505" s="54">
        <f t="shared" si="2399"/>
        <v>0</v>
      </c>
      <c r="FM1505" s="54">
        <f t="shared" si="2399"/>
        <v>0</v>
      </c>
      <c r="FN1505" s="54">
        <f t="shared" si="2399"/>
        <v>0</v>
      </c>
      <c r="FO1505" s="54">
        <f t="shared" si="2399"/>
        <v>0</v>
      </c>
      <c r="FQ1505" s="54" t="str">
        <f t="shared" si="2383"/>
        <v/>
      </c>
      <c r="FR1505" s="54" t="str">
        <f t="shared" si="2400"/>
        <v/>
      </c>
      <c r="FS1505" s="54" t="str">
        <f t="shared" si="2325"/>
        <v/>
      </c>
      <c r="FT1505" s="54" t="str">
        <f t="shared" si="2325"/>
        <v/>
      </c>
      <c r="FU1505" s="54" t="str">
        <f t="shared" si="2325"/>
        <v/>
      </c>
      <c r="FV1505" s="54" t="str">
        <f t="shared" si="2325"/>
        <v/>
      </c>
      <c r="FW1505" s="54" t="str">
        <f t="shared" si="2325"/>
        <v/>
      </c>
      <c r="FX1505" s="54" t="str">
        <f t="shared" si="2325"/>
        <v/>
      </c>
      <c r="FZ1505" s="58"/>
      <c r="GA1505" s="59"/>
      <c r="GB1505" s="60"/>
      <c r="GC1505" s="58"/>
      <c r="GD1505" s="59"/>
      <c r="GE1505" s="61"/>
      <c r="GF1505" s="58"/>
      <c r="GG1505" s="61"/>
      <c r="GH1505" s="61"/>
    </row>
    <row r="1506" spans="1:192" s="54" customFormat="1" ht="12" x14ac:dyDescent="0.25">
      <c r="A1506" s="54">
        <v>11</v>
      </c>
      <c r="B1506" s="54" t="s">
        <v>1924</v>
      </c>
      <c r="C1506" s="56">
        <v>32</v>
      </c>
      <c r="D1506" s="56">
        <v>11</v>
      </c>
      <c r="E1506" s="56">
        <v>7</v>
      </c>
      <c r="F1506" s="56">
        <v>14</v>
      </c>
      <c r="G1506" s="56">
        <v>50</v>
      </c>
      <c r="H1506" s="56">
        <v>57</v>
      </c>
      <c r="I1506" s="57">
        <v>40</v>
      </c>
      <c r="J1506" s="56">
        <f t="shared" si="2384"/>
        <v>-7</v>
      </c>
      <c r="L1506" s="82" t="s">
        <v>1767</v>
      </c>
      <c r="M1506" s="253" t="s">
        <v>304</v>
      </c>
      <c r="N1506" s="59" t="s">
        <v>149</v>
      </c>
      <c r="O1506" s="59" t="s">
        <v>58</v>
      </c>
      <c r="P1506" s="59" t="s">
        <v>86</v>
      </c>
      <c r="Q1506" s="59" t="s">
        <v>101</v>
      </c>
      <c r="R1506" s="59" t="s">
        <v>304</v>
      </c>
      <c r="S1506" s="59" t="s">
        <v>220</v>
      </c>
      <c r="T1506" s="59" t="s">
        <v>269</v>
      </c>
      <c r="U1506" s="59" t="s">
        <v>164</v>
      </c>
      <c r="V1506" s="337" t="s">
        <v>124</v>
      </c>
      <c r="W1506" s="83"/>
      <c r="X1506" s="59" t="s">
        <v>74</v>
      </c>
      <c r="Y1506" s="59" t="s">
        <v>200</v>
      </c>
      <c r="Z1506" s="59" t="s">
        <v>124</v>
      </c>
      <c r="AA1506" s="59" t="s">
        <v>74</v>
      </c>
      <c r="AB1506" s="59" t="s">
        <v>103</v>
      </c>
      <c r="AC1506" s="85" t="s">
        <v>74</v>
      </c>
      <c r="AL1506" s="82" t="s">
        <v>1767</v>
      </c>
      <c r="AM1506" s="253" t="s">
        <v>119</v>
      </c>
      <c r="AN1506" s="59" t="s">
        <v>271</v>
      </c>
      <c r="AO1506" s="59" t="s">
        <v>256</v>
      </c>
      <c r="AP1506" s="59" t="s">
        <v>593</v>
      </c>
      <c r="AQ1506" s="59" t="s">
        <v>247</v>
      </c>
      <c r="AR1506" s="59" t="s">
        <v>587</v>
      </c>
      <c r="AS1506" s="59" t="s">
        <v>250</v>
      </c>
      <c r="AT1506" s="59" t="s">
        <v>255</v>
      </c>
      <c r="AU1506" s="59" t="s">
        <v>1090</v>
      </c>
      <c r="AV1506" s="337"/>
      <c r="AW1506" s="83"/>
      <c r="AX1506" s="59" t="s">
        <v>266</v>
      </c>
      <c r="AY1506" s="59" t="s">
        <v>1006</v>
      </c>
      <c r="AZ1506" s="59" t="s">
        <v>262</v>
      </c>
      <c r="BA1506" s="59" t="s">
        <v>1156</v>
      </c>
      <c r="BB1506" s="59" t="s">
        <v>113</v>
      </c>
      <c r="BC1506" s="85" t="s">
        <v>209</v>
      </c>
      <c r="BL1506" s="90">
        <f t="shared" si="2401"/>
        <v>4</v>
      </c>
      <c r="BM1506" s="77">
        <f t="shared" si="2401"/>
        <v>1</v>
      </c>
      <c r="BN1506" s="77">
        <f t="shared" si="2401"/>
        <v>5</v>
      </c>
      <c r="BO1506" s="77">
        <f t="shared" si="2401"/>
        <v>0</v>
      </c>
      <c r="BP1506" s="77">
        <f t="shared" si="2401"/>
        <v>3</v>
      </c>
      <c r="BQ1506" s="77">
        <f t="shared" si="2401"/>
        <v>4</v>
      </c>
      <c r="BR1506" s="77">
        <f t="shared" si="2401"/>
        <v>2</v>
      </c>
      <c r="BS1506" s="77">
        <f t="shared" si="2401"/>
        <v>7</v>
      </c>
      <c r="BT1506" s="77">
        <f t="shared" si="2401"/>
        <v>8</v>
      </c>
      <c r="BU1506" s="77">
        <f t="shared" si="2401"/>
        <v>0</v>
      </c>
      <c r="BV1506" s="91"/>
      <c r="BW1506" s="77">
        <f t="shared" si="2385"/>
        <v>1</v>
      </c>
      <c r="BX1506" s="77">
        <f t="shared" si="2385"/>
        <v>2</v>
      </c>
      <c r="BY1506" s="77">
        <f t="shared" si="2385"/>
        <v>0</v>
      </c>
      <c r="BZ1506" s="77">
        <f t="shared" si="2385"/>
        <v>1</v>
      </c>
      <c r="CA1506" s="77">
        <f t="shared" si="2385"/>
        <v>1</v>
      </c>
      <c r="CB1506" s="92">
        <f t="shared" si="2385"/>
        <v>1</v>
      </c>
      <c r="CJ1506" s="78"/>
      <c r="CK1506" s="90">
        <f t="shared" si="2402"/>
        <v>2</v>
      </c>
      <c r="CL1506" s="77">
        <f t="shared" si="2402"/>
        <v>5</v>
      </c>
      <c r="CM1506" s="77">
        <f t="shared" si="2402"/>
        <v>1</v>
      </c>
      <c r="CN1506" s="77">
        <f t="shared" si="2402"/>
        <v>3</v>
      </c>
      <c r="CO1506" s="77">
        <f t="shared" si="2402"/>
        <v>2</v>
      </c>
      <c r="CP1506" s="77">
        <f t="shared" si="2402"/>
        <v>2</v>
      </c>
      <c r="CQ1506" s="77">
        <f t="shared" si="2402"/>
        <v>7</v>
      </c>
      <c r="CR1506" s="77">
        <f t="shared" si="2402"/>
        <v>1</v>
      </c>
      <c r="CS1506" s="77">
        <f t="shared" si="2402"/>
        <v>0</v>
      </c>
      <c r="CT1506" s="77">
        <f t="shared" si="2402"/>
        <v>0</v>
      </c>
      <c r="CU1506" s="91"/>
      <c r="CV1506" s="77">
        <f t="shared" si="2386"/>
        <v>2</v>
      </c>
      <c r="CW1506" s="77">
        <f t="shared" si="2386"/>
        <v>2</v>
      </c>
      <c r="CX1506" s="77">
        <f t="shared" si="2386"/>
        <v>0</v>
      </c>
      <c r="CY1506" s="77">
        <f t="shared" si="2386"/>
        <v>2</v>
      </c>
      <c r="CZ1506" s="77">
        <f t="shared" si="2386"/>
        <v>3</v>
      </c>
      <c r="DA1506" s="92">
        <f t="shared" si="2386"/>
        <v>2</v>
      </c>
      <c r="DJ1506" s="347" t="str">
        <f t="shared" si="2403"/>
        <v>H</v>
      </c>
      <c r="DK1506" s="56" t="str">
        <f t="shared" si="2403"/>
        <v>A</v>
      </c>
      <c r="DL1506" s="56" t="str">
        <f t="shared" si="2403"/>
        <v>H</v>
      </c>
      <c r="DM1506" s="56" t="str">
        <f t="shared" si="2403"/>
        <v>A</v>
      </c>
      <c r="DN1506" s="56" t="str">
        <f t="shared" si="2403"/>
        <v>H</v>
      </c>
      <c r="DO1506" s="56" t="str">
        <f t="shared" si="2403"/>
        <v>H</v>
      </c>
      <c r="DP1506" s="56" t="str">
        <f t="shared" si="2403"/>
        <v>A</v>
      </c>
      <c r="DQ1506" s="56" t="str">
        <f t="shared" si="2403"/>
        <v>H</v>
      </c>
      <c r="DR1506" s="56" t="str">
        <f t="shared" si="2403"/>
        <v>H</v>
      </c>
      <c r="DS1506" s="56" t="str">
        <f t="shared" si="2403"/>
        <v>D</v>
      </c>
      <c r="DT1506" s="91"/>
      <c r="DU1506" s="56" t="str">
        <f t="shared" si="2387"/>
        <v>A</v>
      </c>
      <c r="DV1506" s="56" t="str">
        <f t="shared" si="2387"/>
        <v>D</v>
      </c>
      <c r="DW1506" s="56" t="str">
        <f t="shared" si="2387"/>
        <v>D</v>
      </c>
      <c r="DX1506" s="56" t="str">
        <f t="shared" si="2387"/>
        <v>A</v>
      </c>
      <c r="DY1506" s="56" t="str">
        <f t="shared" si="2387"/>
        <v>A</v>
      </c>
      <c r="DZ1506" s="348" t="str">
        <f t="shared" si="2387"/>
        <v>A</v>
      </c>
      <c r="EI1506" s="53" t="str">
        <f t="shared" si="2388"/>
        <v>Merstham</v>
      </c>
      <c r="EJ1506" s="79">
        <f t="shared" si="2404"/>
        <v>32</v>
      </c>
      <c r="EK1506" s="80">
        <f t="shared" si="2405"/>
        <v>6</v>
      </c>
      <c r="EL1506" s="80">
        <f t="shared" si="2406"/>
        <v>3</v>
      </c>
      <c r="EM1506" s="80">
        <f t="shared" si="2407"/>
        <v>7</v>
      </c>
      <c r="EN1506" s="80">
        <f>COUNTIF(DT$1496:DT$1512,"A")</f>
        <v>5</v>
      </c>
      <c r="EO1506" s="80">
        <f>COUNTIF(DT$1496:DT$1512,"D")</f>
        <v>2</v>
      </c>
      <c r="EP1506" s="80">
        <f>COUNTIF(DT$1496:DT$1512,"H")</f>
        <v>9</v>
      </c>
      <c r="EQ1506" s="79">
        <f t="shared" si="2408"/>
        <v>11</v>
      </c>
      <c r="ER1506" s="79">
        <f t="shared" si="2389"/>
        <v>5</v>
      </c>
      <c r="ES1506" s="79">
        <f t="shared" si="2389"/>
        <v>16</v>
      </c>
      <c r="ET1506" s="81">
        <f>SUM($BL1506:$CI1506)+SUM(CU$1496:CU$1512)</f>
        <v>60</v>
      </c>
      <c r="EU1506" s="81">
        <f>SUM($CK1506:$DH1506)+SUM(BV$1496:BV$1512)</f>
        <v>64</v>
      </c>
      <c r="EV1506" s="79">
        <f t="shared" si="2390"/>
        <v>38</v>
      </c>
      <c r="EW1506" s="81">
        <f t="shared" si="2409"/>
        <v>-4</v>
      </c>
      <c r="EX1506" s="78"/>
      <c r="EY1506" s="80">
        <f t="shared" si="2391"/>
        <v>32</v>
      </c>
      <c r="EZ1506" s="80">
        <f t="shared" si="2392"/>
        <v>11</v>
      </c>
      <c r="FA1506" s="80">
        <f t="shared" si="2393"/>
        <v>5</v>
      </c>
      <c r="FB1506" s="80">
        <f t="shared" si="2394"/>
        <v>16</v>
      </c>
      <c r="FC1506" s="80">
        <f t="shared" si="2395"/>
        <v>60</v>
      </c>
      <c r="FD1506" s="80">
        <f t="shared" si="2396"/>
        <v>64</v>
      </c>
      <c r="FE1506" s="80">
        <f t="shared" si="2397"/>
        <v>38</v>
      </c>
      <c r="FF1506" s="80">
        <f t="shared" si="2398"/>
        <v>-4</v>
      </c>
      <c r="FH1506" s="54">
        <f t="shared" si="2410"/>
        <v>0</v>
      </c>
      <c r="FI1506" s="54">
        <f t="shared" si="2411"/>
        <v>0</v>
      </c>
      <c r="FJ1506" s="54">
        <f t="shared" si="2399"/>
        <v>0</v>
      </c>
      <c r="FK1506" s="54">
        <f t="shared" si="2399"/>
        <v>0</v>
      </c>
      <c r="FL1506" s="54">
        <f t="shared" si="2399"/>
        <v>0</v>
      </c>
      <c r="FM1506" s="54">
        <f t="shared" si="2399"/>
        <v>0</v>
      </c>
      <c r="FN1506" s="54">
        <f t="shared" si="2399"/>
        <v>0</v>
      </c>
      <c r="FO1506" s="54">
        <f t="shared" si="2399"/>
        <v>0</v>
      </c>
      <c r="FQ1506" s="54" t="str">
        <f t="shared" si="2383"/>
        <v/>
      </c>
      <c r="FR1506" s="54" t="str">
        <f t="shared" si="2400"/>
        <v/>
      </c>
      <c r="FS1506" s="54" t="str">
        <f t="shared" si="2325"/>
        <v/>
      </c>
      <c r="FT1506" s="54" t="str">
        <f t="shared" si="2325"/>
        <v/>
      </c>
      <c r="FU1506" s="54" t="str">
        <f t="shared" si="2325"/>
        <v/>
      </c>
      <c r="FV1506" s="54" t="str">
        <f t="shared" ref="FV1506:FX1556" si="2412">IF(SUM($FH1506:$FO1506)=0,"",FC1506-ET1506)</f>
        <v/>
      </c>
      <c r="FW1506" s="54" t="str">
        <f t="shared" si="2412"/>
        <v/>
      </c>
      <c r="FX1506" s="54" t="str">
        <f t="shared" si="2412"/>
        <v/>
      </c>
      <c r="FZ1506" s="58"/>
      <c r="GA1506" s="59"/>
      <c r="GB1506" s="60"/>
      <c r="GC1506" s="58"/>
      <c r="GD1506" s="59"/>
      <c r="GE1506" s="61"/>
      <c r="GF1506" s="58"/>
      <c r="GG1506" s="61"/>
      <c r="GH1506" s="61"/>
    </row>
    <row r="1507" spans="1:192" s="54" customFormat="1" ht="12" x14ac:dyDescent="0.25">
      <c r="A1507" s="54">
        <v>12</v>
      </c>
      <c r="B1507" s="54" t="s">
        <v>1767</v>
      </c>
      <c r="C1507" s="56">
        <v>32</v>
      </c>
      <c r="D1507" s="56">
        <v>11</v>
      </c>
      <c r="E1507" s="56">
        <v>5</v>
      </c>
      <c r="F1507" s="56">
        <v>16</v>
      </c>
      <c r="G1507" s="56">
        <v>60</v>
      </c>
      <c r="H1507" s="56">
        <v>64</v>
      </c>
      <c r="I1507" s="57">
        <v>38</v>
      </c>
      <c r="J1507" s="56">
        <f t="shared" si="2384"/>
        <v>-4</v>
      </c>
      <c r="L1507" s="82" t="s">
        <v>1851</v>
      </c>
      <c r="M1507" s="253" t="s">
        <v>77</v>
      </c>
      <c r="N1507" s="59" t="s">
        <v>99</v>
      </c>
      <c r="O1507" s="59" t="s">
        <v>62</v>
      </c>
      <c r="P1507" s="59" t="s">
        <v>77</v>
      </c>
      <c r="Q1507" s="59" t="s">
        <v>177</v>
      </c>
      <c r="R1507" s="59" t="s">
        <v>77</v>
      </c>
      <c r="S1507" s="59" t="s">
        <v>103</v>
      </c>
      <c r="T1507" s="59" t="s">
        <v>200</v>
      </c>
      <c r="U1507" s="59" t="s">
        <v>150</v>
      </c>
      <c r="V1507" s="59" t="s">
        <v>149</v>
      </c>
      <c r="W1507" s="59" t="s">
        <v>177</v>
      </c>
      <c r="X1507" s="83"/>
      <c r="Y1507" s="59" t="s">
        <v>85</v>
      </c>
      <c r="Z1507" s="59" t="s">
        <v>148</v>
      </c>
      <c r="AA1507" s="59" t="s">
        <v>200</v>
      </c>
      <c r="AB1507" s="59" t="s">
        <v>62</v>
      </c>
      <c r="AC1507" s="85" t="s">
        <v>62</v>
      </c>
      <c r="AL1507" s="82" t="s">
        <v>1851</v>
      </c>
      <c r="AM1507" s="253" t="s">
        <v>248</v>
      </c>
      <c r="AN1507" s="59" t="s">
        <v>1090</v>
      </c>
      <c r="AO1507" s="59" t="s">
        <v>67</v>
      </c>
      <c r="AP1507" s="59" t="s">
        <v>261</v>
      </c>
      <c r="AQ1507" s="59" t="s">
        <v>251</v>
      </c>
      <c r="AR1507" s="59" t="s">
        <v>264</v>
      </c>
      <c r="AS1507" s="59" t="s">
        <v>262</v>
      </c>
      <c r="AT1507" s="59" t="s">
        <v>241</v>
      </c>
      <c r="AU1507" s="59" t="s">
        <v>259</v>
      </c>
      <c r="AV1507" s="59" t="s">
        <v>598</v>
      </c>
      <c r="AW1507" s="59" t="s">
        <v>70</v>
      </c>
      <c r="AX1507" s="83"/>
      <c r="AY1507" s="59" t="s">
        <v>258</v>
      </c>
      <c r="AZ1507" s="59" t="s">
        <v>239</v>
      </c>
      <c r="BA1507" s="59" t="s">
        <v>414</v>
      </c>
      <c r="BB1507" s="59" t="s">
        <v>79</v>
      </c>
      <c r="BC1507" s="85" t="s">
        <v>265</v>
      </c>
      <c r="BL1507" s="90">
        <f t="shared" si="2401"/>
        <v>2</v>
      </c>
      <c r="BM1507" s="77">
        <f t="shared" si="2401"/>
        <v>1</v>
      </c>
      <c r="BN1507" s="77">
        <f t="shared" si="2401"/>
        <v>1</v>
      </c>
      <c r="BO1507" s="77">
        <f t="shared" si="2401"/>
        <v>2</v>
      </c>
      <c r="BP1507" s="77">
        <f t="shared" si="2401"/>
        <v>2</v>
      </c>
      <c r="BQ1507" s="77">
        <f t="shared" si="2401"/>
        <v>2</v>
      </c>
      <c r="BR1507" s="77">
        <f t="shared" si="2401"/>
        <v>1</v>
      </c>
      <c r="BS1507" s="77">
        <f t="shared" si="2401"/>
        <v>2</v>
      </c>
      <c r="BT1507" s="77">
        <f t="shared" si="2401"/>
        <v>3</v>
      </c>
      <c r="BU1507" s="77">
        <f t="shared" si="2401"/>
        <v>1</v>
      </c>
      <c r="BV1507" s="77">
        <f t="shared" si="2401"/>
        <v>2</v>
      </c>
      <c r="BW1507" s="91"/>
      <c r="BX1507" s="77">
        <f>(IF(Y1507="","",(IF(MID(Y1507,2,1)="-",LEFT(Y1507,1),LEFT(Y1507,2)))+0))</f>
        <v>0</v>
      </c>
      <c r="BY1507" s="77">
        <f>(IF(Z1507="","",(IF(MID(Z1507,2,1)="-",LEFT(Z1507,1),LEFT(Z1507,2)))+0))</f>
        <v>0</v>
      </c>
      <c r="BZ1507" s="77">
        <f>(IF(AA1507="","",(IF(MID(AA1507,2,1)="-",LEFT(AA1507,1),LEFT(AA1507,2)))+0))</f>
        <v>2</v>
      </c>
      <c r="CA1507" s="77">
        <f>(IF(AB1507="","",(IF(MID(AB1507,2,1)="-",LEFT(AB1507,1),LEFT(AB1507,2)))+0))</f>
        <v>1</v>
      </c>
      <c r="CB1507" s="92">
        <f>(IF(AC1507="","",(IF(MID(AC1507,2,1)="-",LEFT(AC1507,1),LEFT(AC1507,2)))+0))</f>
        <v>1</v>
      </c>
      <c r="CJ1507" s="78"/>
      <c r="CK1507" s="90">
        <f t="shared" si="2402"/>
        <v>1</v>
      </c>
      <c r="CL1507" s="77">
        <f t="shared" si="2402"/>
        <v>0</v>
      </c>
      <c r="CM1507" s="77">
        <f t="shared" si="2402"/>
        <v>1</v>
      </c>
      <c r="CN1507" s="77">
        <f t="shared" si="2402"/>
        <v>1</v>
      </c>
      <c r="CO1507" s="77">
        <f t="shared" si="2402"/>
        <v>0</v>
      </c>
      <c r="CP1507" s="77">
        <f t="shared" si="2402"/>
        <v>1</v>
      </c>
      <c r="CQ1507" s="77">
        <f t="shared" si="2402"/>
        <v>3</v>
      </c>
      <c r="CR1507" s="77">
        <f t="shared" si="2402"/>
        <v>2</v>
      </c>
      <c r="CS1507" s="77">
        <f t="shared" si="2402"/>
        <v>1</v>
      </c>
      <c r="CT1507" s="77">
        <f t="shared" si="2402"/>
        <v>5</v>
      </c>
      <c r="CU1507" s="77">
        <f t="shared" si="2402"/>
        <v>0</v>
      </c>
      <c r="CV1507" s="91"/>
      <c r="CW1507" s="77">
        <f>(IF(Y1507="","",IF(RIGHT(Y1507,2)="10",RIGHT(Y1507,2),RIGHT(Y1507,1))+0))</f>
        <v>4</v>
      </c>
      <c r="CX1507" s="77">
        <f>(IF(Z1507="","",IF(RIGHT(Z1507,2)="10",RIGHT(Z1507,2),RIGHT(Z1507,1))+0))</f>
        <v>1</v>
      </c>
      <c r="CY1507" s="77">
        <f>(IF(AA1507="","",IF(RIGHT(AA1507,2)="10",RIGHT(AA1507,2),RIGHT(AA1507,1))+0))</f>
        <v>2</v>
      </c>
      <c r="CZ1507" s="77">
        <f>(IF(AB1507="","",IF(RIGHT(AB1507,2)="10",RIGHT(AB1507,2),RIGHT(AB1507,1))+0))</f>
        <v>1</v>
      </c>
      <c r="DA1507" s="92">
        <f>(IF(AC1507="","",IF(RIGHT(AC1507,2)="10",RIGHT(AC1507,2),RIGHT(AC1507,1))+0))</f>
        <v>1</v>
      </c>
      <c r="DJ1507" s="347" t="str">
        <f t="shared" si="2403"/>
        <v>H</v>
      </c>
      <c r="DK1507" s="56" t="str">
        <f t="shared" si="2403"/>
        <v>H</v>
      </c>
      <c r="DL1507" s="56" t="str">
        <f t="shared" si="2403"/>
        <v>D</v>
      </c>
      <c r="DM1507" s="56" t="str">
        <f t="shared" si="2403"/>
        <v>H</v>
      </c>
      <c r="DN1507" s="56" t="str">
        <f t="shared" si="2403"/>
        <v>H</v>
      </c>
      <c r="DO1507" s="56" t="str">
        <f t="shared" si="2403"/>
        <v>H</v>
      </c>
      <c r="DP1507" s="56" t="str">
        <f t="shared" si="2403"/>
        <v>A</v>
      </c>
      <c r="DQ1507" s="56" t="str">
        <f t="shared" si="2403"/>
        <v>D</v>
      </c>
      <c r="DR1507" s="56" t="str">
        <f t="shared" si="2403"/>
        <v>H</v>
      </c>
      <c r="DS1507" s="56" t="str">
        <f t="shared" si="2403"/>
        <v>A</v>
      </c>
      <c r="DT1507" s="56" t="str">
        <f t="shared" si="2403"/>
        <v>H</v>
      </c>
      <c r="DU1507" s="91"/>
      <c r="DV1507" s="56" t="str">
        <f>(IF(Y1507="","",IF(BX1507&gt;CW1507,"H",IF(BX1507&lt;CW1507,"A","D"))))</f>
        <v>A</v>
      </c>
      <c r="DW1507" s="56" t="str">
        <f>(IF(Z1507="","",IF(BY1507&gt;CX1507,"H",IF(BY1507&lt;CX1507,"A","D"))))</f>
        <v>A</v>
      </c>
      <c r="DX1507" s="56" t="str">
        <f>(IF(AA1507="","",IF(BZ1507&gt;CY1507,"H",IF(BZ1507&lt;CY1507,"A","D"))))</f>
        <v>D</v>
      </c>
      <c r="DY1507" s="56" t="str">
        <f>(IF(AB1507="","",IF(CA1507&gt;CZ1507,"H",IF(CA1507&lt;CZ1507,"A","D"))))</f>
        <v>D</v>
      </c>
      <c r="DZ1507" s="348" t="str">
        <f>(IF(AC1507="","",IF(CB1507&gt;DA1507,"H",IF(CB1507&lt;DA1507,"A","D"))))</f>
        <v>D</v>
      </c>
      <c r="EI1507" s="53" t="str">
        <f t="shared" si="2388"/>
        <v>Molesey</v>
      </c>
      <c r="EJ1507" s="79">
        <f t="shared" si="2404"/>
        <v>32</v>
      </c>
      <c r="EK1507" s="80">
        <f t="shared" si="2405"/>
        <v>7</v>
      </c>
      <c r="EL1507" s="80">
        <f t="shared" si="2406"/>
        <v>5</v>
      </c>
      <c r="EM1507" s="80">
        <f t="shared" si="2407"/>
        <v>4</v>
      </c>
      <c r="EN1507" s="80">
        <f>COUNTIF(DU$1496:DU$1512,"A")</f>
        <v>5</v>
      </c>
      <c r="EO1507" s="80">
        <f>COUNTIF(DU$1496:DU$1512,"D")</f>
        <v>2</v>
      </c>
      <c r="EP1507" s="80">
        <f>COUNTIF(DU$1496:DU$1512,"H")</f>
        <v>9</v>
      </c>
      <c r="EQ1507" s="79">
        <f t="shared" si="2408"/>
        <v>12</v>
      </c>
      <c r="ER1507" s="79">
        <f t="shared" si="2389"/>
        <v>7</v>
      </c>
      <c r="ES1507" s="79">
        <f t="shared" si="2389"/>
        <v>13</v>
      </c>
      <c r="ET1507" s="81">
        <f>SUM($BL1507:$CI1507)+SUM(CV$1496:CV$1512)</f>
        <v>41</v>
      </c>
      <c r="EU1507" s="81">
        <f>SUM($CK1507:$DH1507)+SUM(BW$1496:BW$1512)</f>
        <v>59</v>
      </c>
      <c r="EV1507" s="79">
        <f t="shared" si="2390"/>
        <v>43</v>
      </c>
      <c r="EW1507" s="81">
        <f t="shared" si="2409"/>
        <v>-18</v>
      </c>
      <c r="EX1507" s="78"/>
      <c r="EY1507" s="80">
        <f t="shared" si="2391"/>
        <v>32</v>
      </c>
      <c r="EZ1507" s="80">
        <f t="shared" si="2392"/>
        <v>12</v>
      </c>
      <c r="FA1507" s="80">
        <f t="shared" si="2393"/>
        <v>7</v>
      </c>
      <c r="FB1507" s="80">
        <f t="shared" si="2394"/>
        <v>13</v>
      </c>
      <c r="FC1507" s="80">
        <f t="shared" si="2395"/>
        <v>41</v>
      </c>
      <c r="FD1507" s="80">
        <f t="shared" si="2396"/>
        <v>59</v>
      </c>
      <c r="FE1507" s="80">
        <f t="shared" si="2397"/>
        <v>43</v>
      </c>
      <c r="FF1507" s="80">
        <f t="shared" si="2398"/>
        <v>-18</v>
      </c>
      <c r="FH1507" s="54">
        <f t="shared" si="2410"/>
        <v>0</v>
      </c>
      <c r="FI1507" s="54">
        <f t="shared" si="2411"/>
        <v>0</v>
      </c>
      <c r="FJ1507" s="54">
        <f t="shared" si="2399"/>
        <v>0</v>
      </c>
      <c r="FK1507" s="54">
        <f t="shared" si="2399"/>
        <v>0</v>
      </c>
      <c r="FL1507" s="54">
        <f t="shared" si="2399"/>
        <v>0</v>
      </c>
      <c r="FM1507" s="54">
        <f t="shared" si="2399"/>
        <v>0</v>
      </c>
      <c r="FN1507" s="54">
        <f t="shared" si="2399"/>
        <v>0</v>
      </c>
      <c r="FO1507" s="54">
        <f t="shared" si="2399"/>
        <v>0</v>
      </c>
      <c r="FQ1507" s="54" t="str">
        <f t="shared" si="2383"/>
        <v/>
      </c>
      <c r="FR1507" s="54" t="str">
        <f t="shared" si="2400"/>
        <v/>
      </c>
      <c r="FS1507" s="54" t="str">
        <f t="shared" ref="FS1507:FU1556" si="2413">IF(SUM($FH1507:$FO1507)=0,"",EZ1507-EQ1507)</f>
        <v/>
      </c>
      <c r="FT1507" s="54" t="str">
        <f t="shared" si="2413"/>
        <v/>
      </c>
      <c r="FU1507" s="54" t="str">
        <f t="shared" si="2413"/>
        <v/>
      </c>
      <c r="FV1507" s="54" t="str">
        <f t="shared" si="2412"/>
        <v/>
      </c>
      <c r="FW1507" s="54" t="str">
        <f t="shared" si="2412"/>
        <v/>
      </c>
      <c r="FX1507" s="54" t="str">
        <f t="shared" si="2412"/>
        <v/>
      </c>
      <c r="FZ1507" s="58"/>
      <c r="GA1507" s="59"/>
      <c r="GB1507" s="60"/>
      <c r="GC1507" s="58"/>
      <c r="GD1507" s="59"/>
      <c r="GE1507" s="61"/>
      <c r="GF1507" s="58"/>
      <c r="GG1507" s="61"/>
      <c r="GH1507" s="61"/>
    </row>
    <row r="1508" spans="1:192" s="54" customFormat="1" ht="12" x14ac:dyDescent="0.25">
      <c r="A1508" s="54">
        <v>13</v>
      </c>
      <c r="B1508" s="54" t="s">
        <v>2030</v>
      </c>
      <c r="C1508" s="56">
        <v>32</v>
      </c>
      <c r="D1508" s="56">
        <v>10</v>
      </c>
      <c r="E1508" s="56">
        <v>5</v>
      </c>
      <c r="F1508" s="56">
        <v>17</v>
      </c>
      <c r="G1508" s="56">
        <v>53</v>
      </c>
      <c r="H1508" s="56">
        <v>65</v>
      </c>
      <c r="I1508" s="57">
        <v>35</v>
      </c>
      <c r="J1508" s="56">
        <f t="shared" si="2384"/>
        <v>-12</v>
      </c>
      <c r="L1508" s="82" t="s">
        <v>1937</v>
      </c>
      <c r="M1508" s="253" t="s">
        <v>148</v>
      </c>
      <c r="N1508" s="59" t="s">
        <v>200</v>
      </c>
      <c r="O1508" s="59" t="s">
        <v>177</v>
      </c>
      <c r="P1508" s="59" t="s">
        <v>62</v>
      </c>
      <c r="Q1508" s="59" t="s">
        <v>77</v>
      </c>
      <c r="R1508" s="59" t="s">
        <v>62</v>
      </c>
      <c r="S1508" s="59" t="s">
        <v>177</v>
      </c>
      <c r="T1508" s="59" t="s">
        <v>112</v>
      </c>
      <c r="U1508" s="59" t="s">
        <v>62</v>
      </c>
      <c r="V1508" s="59" t="s">
        <v>77</v>
      </c>
      <c r="W1508" s="59" t="s">
        <v>77</v>
      </c>
      <c r="X1508" s="59" t="s">
        <v>62</v>
      </c>
      <c r="Y1508" s="83"/>
      <c r="Z1508" s="59" t="s">
        <v>149</v>
      </c>
      <c r="AA1508" s="59" t="s">
        <v>89</v>
      </c>
      <c r="AB1508" s="59" t="s">
        <v>74</v>
      </c>
      <c r="AC1508" s="85" t="s">
        <v>86</v>
      </c>
      <c r="AL1508" s="82" t="s">
        <v>1937</v>
      </c>
      <c r="AM1508" s="253" t="s">
        <v>255</v>
      </c>
      <c r="AN1508" s="59" t="s">
        <v>284</v>
      </c>
      <c r="AO1508" s="59" t="s">
        <v>1192</v>
      </c>
      <c r="AP1508" s="59" t="s">
        <v>238</v>
      </c>
      <c r="AQ1508" s="59" t="s">
        <v>259</v>
      </c>
      <c r="AR1508" s="59" t="s">
        <v>419</v>
      </c>
      <c r="AS1508" s="59" t="s">
        <v>272</v>
      </c>
      <c r="AT1508" s="59" t="s">
        <v>594</v>
      </c>
      <c r="AU1508" s="59" t="s">
        <v>261</v>
      </c>
      <c r="AV1508" s="59" t="s">
        <v>251</v>
      </c>
      <c r="AW1508" s="59" t="s">
        <v>264</v>
      </c>
      <c r="AX1508" s="59" t="s">
        <v>311</v>
      </c>
      <c r="AY1508" s="83"/>
      <c r="AZ1508" s="59" t="s">
        <v>587</v>
      </c>
      <c r="BA1508" s="59" t="s">
        <v>447</v>
      </c>
      <c r="BB1508" s="59" t="s">
        <v>241</v>
      </c>
      <c r="BC1508" s="85" t="s">
        <v>271</v>
      </c>
      <c r="BL1508" s="90">
        <f t="shared" si="2401"/>
        <v>0</v>
      </c>
      <c r="BM1508" s="77">
        <f t="shared" si="2401"/>
        <v>2</v>
      </c>
      <c r="BN1508" s="77">
        <f t="shared" si="2401"/>
        <v>2</v>
      </c>
      <c r="BO1508" s="77">
        <f t="shared" si="2401"/>
        <v>1</v>
      </c>
      <c r="BP1508" s="77">
        <f t="shared" si="2401"/>
        <v>2</v>
      </c>
      <c r="BQ1508" s="77">
        <f t="shared" si="2401"/>
        <v>1</v>
      </c>
      <c r="BR1508" s="77">
        <f t="shared" si="2401"/>
        <v>2</v>
      </c>
      <c r="BS1508" s="77">
        <f t="shared" si="2401"/>
        <v>12</v>
      </c>
      <c r="BT1508" s="77">
        <f t="shared" si="2401"/>
        <v>1</v>
      </c>
      <c r="BU1508" s="77">
        <f t="shared" si="2401"/>
        <v>2</v>
      </c>
      <c r="BV1508" s="77">
        <f t="shared" si="2401"/>
        <v>2</v>
      </c>
      <c r="BW1508" s="77">
        <f>(IF(X1508="","",(IF(MID(X1508,2,1)="-",LEFT(X1508,1),LEFT(X1508,2)))+0))</f>
        <v>1</v>
      </c>
      <c r="BX1508" s="91"/>
      <c r="BY1508" s="77">
        <f>(IF(Z1508="","",(IF(MID(Z1508,2,1)="-",LEFT(Z1508,1),LEFT(Z1508,2)))+0))</f>
        <v>1</v>
      </c>
      <c r="BZ1508" s="77">
        <f>(IF(AA1508="","",(IF(MID(AA1508,2,1)="-",LEFT(AA1508,1),LEFT(AA1508,2)))+0))</f>
        <v>3</v>
      </c>
      <c r="CA1508" s="77">
        <f>(IF(AB1508="","",(IF(MID(AB1508,2,1)="-",LEFT(AB1508,1),LEFT(AB1508,2)))+0))</f>
        <v>1</v>
      </c>
      <c r="CB1508" s="92">
        <f>(IF(AC1508="","",(IF(MID(AC1508,2,1)="-",LEFT(AC1508,1),LEFT(AC1508,2)))+0))</f>
        <v>0</v>
      </c>
      <c r="CJ1508" s="78"/>
      <c r="CK1508" s="90">
        <f t="shared" si="2402"/>
        <v>1</v>
      </c>
      <c r="CL1508" s="77">
        <f t="shared" si="2402"/>
        <v>2</v>
      </c>
      <c r="CM1508" s="77">
        <f t="shared" si="2402"/>
        <v>0</v>
      </c>
      <c r="CN1508" s="77">
        <f t="shared" si="2402"/>
        <v>1</v>
      </c>
      <c r="CO1508" s="77">
        <f t="shared" si="2402"/>
        <v>1</v>
      </c>
      <c r="CP1508" s="77">
        <f t="shared" si="2402"/>
        <v>1</v>
      </c>
      <c r="CQ1508" s="77">
        <f t="shared" si="2402"/>
        <v>0</v>
      </c>
      <c r="CR1508" s="77">
        <f t="shared" si="2402"/>
        <v>0</v>
      </c>
      <c r="CS1508" s="77">
        <f t="shared" si="2402"/>
        <v>1</v>
      </c>
      <c r="CT1508" s="77">
        <f t="shared" si="2402"/>
        <v>1</v>
      </c>
      <c r="CU1508" s="77">
        <f t="shared" si="2402"/>
        <v>1</v>
      </c>
      <c r="CV1508" s="77">
        <f>(IF(X1508="","",IF(RIGHT(X1508,2)="10",RIGHT(X1508,2),RIGHT(X1508,1))+0))</f>
        <v>1</v>
      </c>
      <c r="CW1508" s="91"/>
      <c r="CX1508" s="77">
        <f>(IF(Z1508="","",IF(RIGHT(Z1508,2)="10",RIGHT(Z1508,2),RIGHT(Z1508,1))+0))</f>
        <v>5</v>
      </c>
      <c r="CY1508" s="77">
        <f>(IF(AA1508="","",IF(RIGHT(AA1508,2)="10",RIGHT(AA1508,2),RIGHT(AA1508,1))+0))</f>
        <v>0</v>
      </c>
      <c r="CZ1508" s="77">
        <f>(IF(AB1508="","",IF(RIGHT(AB1508,2)="10",RIGHT(AB1508,2),RIGHT(AB1508,1))+0))</f>
        <v>2</v>
      </c>
      <c r="DA1508" s="92">
        <f>(IF(AC1508="","",IF(RIGHT(AC1508,2)="10",RIGHT(AC1508,2),RIGHT(AC1508,1))+0))</f>
        <v>3</v>
      </c>
      <c r="DJ1508" s="347" t="str">
        <f t="shared" si="2403"/>
        <v>A</v>
      </c>
      <c r="DK1508" s="56" t="str">
        <f t="shared" si="2403"/>
        <v>D</v>
      </c>
      <c r="DL1508" s="56" t="str">
        <f t="shared" si="2403"/>
        <v>H</v>
      </c>
      <c r="DM1508" s="56" t="str">
        <f t="shared" si="2403"/>
        <v>D</v>
      </c>
      <c r="DN1508" s="56" t="str">
        <f t="shared" si="2403"/>
        <v>H</v>
      </c>
      <c r="DO1508" s="56" t="str">
        <f t="shared" si="2403"/>
        <v>D</v>
      </c>
      <c r="DP1508" s="56" t="str">
        <f t="shared" si="2403"/>
        <v>H</v>
      </c>
      <c r="DQ1508" s="56" t="str">
        <f t="shared" si="2403"/>
        <v>H</v>
      </c>
      <c r="DR1508" s="56" t="str">
        <f t="shared" si="2403"/>
        <v>D</v>
      </c>
      <c r="DS1508" s="56" t="str">
        <f t="shared" si="2403"/>
        <v>H</v>
      </c>
      <c r="DT1508" s="56" t="str">
        <f t="shared" si="2403"/>
        <v>H</v>
      </c>
      <c r="DU1508" s="56" t="str">
        <f>(IF(X1508="","",IF(BW1508&gt;CV1508,"H",IF(BW1508&lt;CV1508,"A","D"))))</f>
        <v>D</v>
      </c>
      <c r="DV1508" s="91"/>
      <c r="DW1508" s="56" t="str">
        <f>(IF(Z1508="","",IF(BY1508&gt;CX1508,"H",IF(BY1508&lt;CX1508,"A","D"))))</f>
        <v>A</v>
      </c>
      <c r="DX1508" s="56" t="str">
        <f>(IF(AA1508="","",IF(BZ1508&gt;CY1508,"H",IF(BZ1508&lt;CY1508,"A","D"))))</f>
        <v>H</v>
      </c>
      <c r="DY1508" s="56" t="str">
        <f>(IF(AB1508="","",IF(CA1508&gt;CZ1508,"H",IF(CA1508&lt;CZ1508,"A","D"))))</f>
        <v>A</v>
      </c>
      <c r="DZ1508" s="348" t="str">
        <f>(IF(AC1508="","",IF(CB1508&gt;DA1508,"H",IF(CB1508&lt;DA1508,"A","D"))))</f>
        <v>A</v>
      </c>
      <c r="EI1508" s="53" t="str">
        <f t="shared" si="2388"/>
        <v>Raynes Park Vale</v>
      </c>
      <c r="EJ1508" s="79">
        <f t="shared" si="2404"/>
        <v>32</v>
      </c>
      <c r="EK1508" s="80">
        <f t="shared" si="2405"/>
        <v>7</v>
      </c>
      <c r="EL1508" s="80">
        <f t="shared" si="2406"/>
        <v>5</v>
      </c>
      <c r="EM1508" s="80">
        <f t="shared" si="2407"/>
        <v>4</v>
      </c>
      <c r="EN1508" s="80">
        <f>COUNTIF(DV$1496:DV$1512,"A")</f>
        <v>4</v>
      </c>
      <c r="EO1508" s="80">
        <f>COUNTIF(DV$1496:DV$1512,"D")</f>
        <v>3</v>
      </c>
      <c r="EP1508" s="80">
        <f>COUNTIF(DV$1496:DV$1512,"H")</f>
        <v>9</v>
      </c>
      <c r="EQ1508" s="79">
        <f t="shared" si="2408"/>
        <v>11</v>
      </c>
      <c r="ER1508" s="79">
        <f t="shared" si="2389"/>
        <v>8</v>
      </c>
      <c r="ES1508" s="79">
        <f t="shared" si="2389"/>
        <v>13</v>
      </c>
      <c r="ET1508" s="81">
        <f>SUM($BL1508:$CI1508)+SUM(CW$1496:CW$1512)</f>
        <v>60</v>
      </c>
      <c r="EU1508" s="81">
        <f>SUM($CK1508:$DH1508)+SUM(BX$1496:BX$1512)</f>
        <v>61</v>
      </c>
      <c r="EV1508" s="79">
        <f t="shared" si="2390"/>
        <v>41</v>
      </c>
      <c r="EW1508" s="81">
        <f t="shared" si="2409"/>
        <v>-1</v>
      </c>
      <c r="EX1508" s="78"/>
      <c r="EY1508" s="80">
        <f t="shared" si="2391"/>
        <v>32</v>
      </c>
      <c r="EZ1508" s="80">
        <f t="shared" si="2392"/>
        <v>11</v>
      </c>
      <c r="FA1508" s="80">
        <f t="shared" si="2393"/>
        <v>8</v>
      </c>
      <c r="FB1508" s="80">
        <f t="shared" si="2394"/>
        <v>13</v>
      </c>
      <c r="FC1508" s="80">
        <f t="shared" si="2395"/>
        <v>60</v>
      </c>
      <c r="FD1508" s="80">
        <f t="shared" si="2396"/>
        <v>61</v>
      </c>
      <c r="FE1508" s="80">
        <f t="shared" si="2397"/>
        <v>41</v>
      </c>
      <c r="FF1508" s="80">
        <f t="shared" si="2398"/>
        <v>-1</v>
      </c>
      <c r="FH1508" s="54">
        <f t="shared" si="2410"/>
        <v>0</v>
      </c>
      <c r="FI1508" s="54">
        <f t="shared" si="2411"/>
        <v>0</v>
      </c>
      <c r="FJ1508" s="54">
        <f t="shared" si="2399"/>
        <v>0</v>
      </c>
      <c r="FK1508" s="54">
        <f t="shared" si="2399"/>
        <v>0</v>
      </c>
      <c r="FL1508" s="54">
        <f t="shared" si="2399"/>
        <v>0</v>
      </c>
      <c r="FM1508" s="54">
        <f t="shared" si="2399"/>
        <v>0</v>
      </c>
      <c r="FN1508" s="54">
        <f t="shared" si="2399"/>
        <v>0</v>
      </c>
      <c r="FO1508" s="54">
        <f t="shared" si="2399"/>
        <v>0</v>
      </c>
      <c r="FQ1508" s="54" t="str">
        <f t="shared" si="2383"/>
        <v/>
      </c>
      <c r="FR1508" s="54" t="str">
        <f t="shared" si="2400"/>
        <v/>
      </c>
      <c r="FS1508" s="54" t="str">
        <f t="shared" si="2413"/>
        <v/>
      </c>
      <c r="FT1508" s="54" t="str">
        <f t="shared" si="2413"/>
        <v/>
      </c>
      <c r="FU1508" s="54" t="str">
        <f t="shared" si="2413"/>
        <v/>
      </c>
      <c r="FV1508" s="54" t="str">
        <f t="shared" si="2412"/>
        <v/>
      </c>
      <c r="FW1508" s="54" t="str">
        <f t="shared" si="2412"/>
        <v/>
      </c>
      <c r="FX1508" s="54" t="str">
        <f t="shared" si="2412"/>
        <v/>
      </c>
      <c r="FZ1508" s="58"/>
      <c r="GA1508" s="59"/>
      <c r="GB1508" s="60"/>
      <c r="GC1508" s="58"/>
      <c r="GD1508" s="59"/>
      <c r="GE1508" s="61"/>
      <c r="GF1508" s="58"/>
      <c r="GG1508" s="61"/>
      <c r="GH1508" s="61"/>
    </row>
    <row r="1509" spans="1:192" s="54" customFormat="1" ht="12" x14ac:dyDescent="0.25">
      <c r="A1509" s="54">
        <v>14</v>
      </c>
      <c r="B1509" s="54" t="s">
        <v>2023</v>
      </c>
      <c r="C1509" s="56">
        <v>32</v>
      </c>
      <c r="D1509" s="56">
        <v>9</v>
      </c>
      <c r="E1509" s="56">
        <v>5</v>
      </c>
      <c r="F1509" s="56">
        <v>18</v>
      </c>
      <c r="G1509" s="56">
        <v>41</v>
      </c>
      <c r="H1509" s="56">
        <v>63</v>
      </c>
      <c r="I1509" s="57">
        <v>32</v>
      </c>
      <c r="J1509" s="56">
        <f t="shared" si="2384"/>
        <v>-22</v>
      </c>
      <c r="L1509" s="82" t="s">
        <v>2028</v>
      </c>
      <c r="M1509" s="253" t="s">
        <v>59</v>
      </c>
      <c r="N1509" s="59" t="s">
        <v>177</v>
      </c>
      <c r="O1509" s="59" t="s">
        <v>99</v>
      </c>
      <c r="P1509" s="59" t="s">
        <v>177</v>
      </c>
      <c r="Q1509" s="59" t="s">
        <v>89</v>
      </c>
      <c r="R1509" s="59" t="s">
        <v>125</v>
      </c>
      <c r="S1509" s="59" t="s">
        <v>60</v>
      </c>
      <c r="T1509" s="59" t="s">
        <v>63</v>
      </c>
      <c r="U1509" s="59" t="s">
        <v>89</v>
      </c>
      <c r="V1509" s="59" t="s">
        <v>77</v>
      </c>
      <c r="W1509" s="59" t="s">
        <v>416</v>
      </c>
      <c r="X1509" s="59" t="s">
        <v>125</v>
      </c>
      <c r="Y1509" s="59" t="s">
        <v>269</v>
      </c>
      <c r="Z1509" s="83"/>
      <c r="AA1509" s="59" t="s">
        <v>99</v>
      </c>
      <c r="AB1509" s="59" t="s">
        <v>60</v>
      </c>
      <c r="AC1509" s="85" t="s">
        <v>58</v>
      </c>
      <c r="AL1509" s="82" t="s">
        <v>2028</v>
      </c>
      <c r="AM1509" s="253" t="s">
        <v>274</v>
      </c>
      <c r="AN1509" s="59" t="s">
        <v>594</v>
      </c>
      <c r="AO1509" s="59" t="s">
        <v>238</v>
      </c>
      <c r="AP1509" s="59" t="s">
        <v>256</v>
      </c>
      <c r="AQ1509" s="59" t="s">
        <v>270</v>
      </c>
      <c r="AR1509" s="59" t="s">
        <v>598</v>
      </c>
      <c r="AS1509" s="59" t="s">
        <v>91</v>
      </c>
      <c r="AT1509" s="59" t="s">
        <v>271</v>
      </c>
      <c r="AU1509" s="59" t="s">
        <v>252</v>
      </c>
      <c r="AV1509" s="59" t="s">
        <v>241</v>
      </c>
      <c r="AW1509" s="59" t="s">
        <v>265</v>
      </c>
      <c r="AX1509" s="59" t="s">
        <v>187</v>
      </c>
      <c r="AY1509" s="59" t="s">
        <v>246</v>
      </c>
      <c r="AZ1509" s="83"/>
      <c r="BA1509" s="59" t="s">
        <v>250</v>
      </c>
      <c r="BB1509" s="59" t="s">
        <v>575</v>
      </c>
      <c r="BC1509" s="85" t="s">
        <v>259</v>
      </c>
      <c r="BL1509" s="90">
        <f t="shared" si="2401"/>
        <v>4</v>
      </c>
      <c r="BM1509" s="77">
        <f t="shared" si="2401"/>
        <v>2</v>
      </c>
      <c r="BN1509" s="77">
        <f t="shared" si="2401"/>
        <v>1</v>
      </c>
      <c r="BO1509" s="77">
        <f t="shared" si="2401"/>
        <v>2</v>
      </c>
      <c r="BP1509" s="77">
        <f t="shared" si="2401"/>
        <v>3</v>
      </c>
      <c r="BQ1509" s="77">
        <f t="shared" si="2401"/>
        <v>5</v>
      </c>
      <c r="BR1509" s="77">
        <f t="shared" si="2401"/>
        <v>4</v>
      </c>
      <c r="BS1509" s="77">
        <f t="shared" si="2401"/>
        <v>9</v>
      </c>
      <c r="BT1509" s="77">
        <f t="shared" si="2401"/>
        <v>3</v>
      </c>
      <c r="BU1509" s="77">
        <f t="shared" si="2401"/>
        <v>2</v>
      </c>
      <c r="BV1509" s="77">
        <f t="shared" si="2401"/>
        <v>6</v>
      </c>
      <c r="BW1509" s="77">
        <f>(IF(X1509="","",(IF(MID(X1509,2,1)="-",LEFT(X1509,1),LEFT(X1509,2)))+0))</f>
        <v>5</v>
      </c>
      <c r="BX1509" s="77">
        <f>(IF(Y1509="","",(IF(MID(Y1509,2,1)="-",LEFT(Y1509,1),LEFT(Y1509,2)))+0))</f>
        <v>7</v>
      </c>
      <c r="BY1509" s="91"/>
      <c r="BZ1509" s="77">
        <f>(IF(AA1509="","",(IF(MID(AA1509,2,1)="-",LEFT(AA1509,1),LEFT(AA1509,2)))+0))</f>
        <v>1</v>
      </c>
      <c r="CA1509" s="77">
        <f>(IF(AB1509="","",(IF(MID(AB1509,2,1)="-",LEFT(AB1509,1),LEFT(AB1509,2)))+0))</f>
        <v>4</v>
      </c>
      <c r="CB1509" s="92">
        <f>(IF(AC1509="","",(IF(MID(AC1509,2,1)="-",LEFT(AC1509,1),LEFT(AC1509,2)))+0))</f>
        <v>5</v>
      </c>
      <c r="CJ1509" s="78"/>
      <c r="CK1509" s="90">
        <f t="shared" si="2402"/>
        <v>0</v>
      </c>
      <c r="CL1509" s="77">
        <f t="shared" si="2402"/>
        <v>0</v>
      </c>
      <c r="CM1509" s="77">
        <f t="shared" si="2402"/>
        <v>0</v>
      </c>
      <c r="CN1509" s="77">
        <f t="shared" si="2402"/>
        <v>0</v>
      </c>
      <c r="CO1509" s="77">
        <f t="shared" si="2402"/>
        <v>0</v>
      </c>
      <c r="CP1509" s="77">
        <f t="shared" si="2402"/>
        <v>0</v>
      </c>
      <c r="CQ1509" s="77">
        <f t="shared" si="2402"/>
        <v>1</v>
      </c>
      <c r="CR1509" s="77">
        <f t="shared" si="2402"/>
        <v>0</v>
      </c>
      <c r="CS1509" s="77">
        <f t="shared" si="2402"/>
        <v>0</v>
      </c>
      <c r="CT1509" s="77">
        <f t="shared" si="2402"/>
        <v>1</v>
      </c>
      <c r="CU1509" s="77">
        <f t="shared" si="2402"/>
        <v>2</v>
      </c>
      <c r="CV1509" s="77">
        <f>(IF(X1509="","",IF(RIGHT(X1509,2)="10",RIGHT(X1509,2),RIGHT(X1509,1))+0))</f>
        <v>0</v>
      </c>
      <c r="CW1509" s="77">
        <f>(IF(Y1509="","",IF(RIGHT(Y1509,2)="10",RIGHT(Y1509,2),RIGHT(Y1509,1))+0))</f>
        <v>1</v>
      </c>
      <c r="CX1509" s="91"/>
      <c r="CY1509" s="77">
        <f>(IF(AA1509="","",IF(RIGHT(AA1509,2)="10",RIGHT(AA1509,2),RIGHT(AA1509,1))+0))</f>
        <v>0</v>
      </c>
      <c r="CZ1509" s="77">
        <f>(IF(AB1509="","",IF(RIGHT(AB1509,2)="10",RIGHT(AB1509,2),RIGHT(AB1509,1))+0))</f>
        <v>1</v>
      </c>
      <c r="DA1509" s="92">
        <f>(IF(AC1509="","",IF(RIGHT(AC1509,2)="10",RIGHT(AC1509,2),RIGHT(AC1509,1))+0))</f>
        <v>1</v>
      </c>
      <c r="DJ1509" s="347" t="str">
        <f t="shared" si="2403"/>
        <v>H</v>
      </c>
      <c r="DK1509" s="56" t="str">
        <f t="shared" si="2403"/>
        <v>H</v>
      </c>
      <c r="DL1509" s="56" t="str">
        <f t="shared" si="2403"/>
        <v>H</v>
      </c>
      <c r="DM1509" s="56" t="str">
        <f t="shared" si="2403"/>
        <v>H</v>
      </c>
      <c r="DN1509" s="56" t="str">
        <f t="shared" si="2403"/>
        <v>H</v>
      </c>
      <c r="DO1509" s="56" t="str">
        <f t="shared" si="2403"/>
        <v>H</v>
      </c>
      <c r="DP1509" s="56" t="str">
        <f t="shared" si="2403"/>
        <v>H</v>
      </c>
      <c r="DQ1509" s="56" t="str">
        <f t="shared" si="2403"/>
        <v>H</v>
      </c>
      <c r="DR1509" s="56" t="str">
        <f t="shared" si="2403"/>
        <v>H</v>
      </c>
      <c r="DS1509" s="56" t="str">
        <f t="shared" si="2403"/>
        <v>H</v>
      </c>
      <c r="DT1509" s="56" t="str">
        <f t="shared" si="2403"/>
        <v>H</v>
      </c>
      <c r="DU1509" s="56" t="str">
        <f>(IF(X1509="","",IF(BW1509&gt;CV1509,"H",IF(BW1509&lt;CV1509,"A","D"))))</f>
        <v>H</v>
      </c>
      <c r="DV1509" s="56" t="str">
        <f>(IF(Y1509="","",IF(BX1509&gt;CW1509,"H",IF(BX1509&lt;CW1509,"A","D"))))</f>
        <v>H</v>
      </c>
      <c r="DW1509" s="91"/>
      <c r="DX1509" s="56" t="str">
        <f>(IF(AA1509="","",IF(BZ1509&gt;CY1509,"H",IF(BZ1509&lt;CY1509,"A","D"))))</f>
        <v>H</v>
      </c>
      <c r="DY1509" s="56" t="str">
        <f>(IF(AB1509="","",IF(CA1509&gt;CZ1509,"H",IF(CA1509&lt;CZ1509,"A","D"))))</f>
        <v>H</v>
      </c>
      <c r="DZ1509" s="348" t="str">
        <f>(IF(AC1509="","",IF(CB1509&gt;DA1509,"H",IF(CB1509&lt;DA1509,"A","D"))))</f>
        <v>H</v>
      </c>
      <c r="EI1509" s="53" t="str">
        <f t="shared" si="2388"/>
        <v>Salisbury City</v>
      </c>
      <c r="EJ1509" s="79">
        <f t="shared" si="2404"/>
        <v>32</v>
      </c>
      <c r="EK1509" s="80">
        <f t="shared" si="2405"/>
        <v>16</v>
      </c>
      <c r="EL1509" s="80">
        <f t="shared" si="2406"/>
        <v>0</v>
      </c>
      <c r="EM1509" s="80">
        <f t="shared" si="2407"/>
        <v>0</v>
      </c>
      <c r="EN1509" s="80">
        <f>COUNTIF(DW$1496:DW$1512,"A")</f>
        <v>14</v>
      </c>
      <c r="EO1509" s="80">
        <f>COUNTIF(DW$1496:DW$1512,"D")</f>
        <v>2</v>
      </c>
      <c r="EP1509" s="80">
        <f>COUNTIF(DW$1496:DW$1512,"H")</f>
        <v>0</v>
      </c>
      <c r="EQ1509" s="79">
        <f t="shared" si="2408"/>
        <v>30</v>
      </c>
      <c r="ER1509" s="79">
        <f t="shared" si="2389"/>
        <v>2</v>
      </c>
      <c r="ES1509" s="79">
        <f t="shared" si="2389"/>
        <v>0</v>
      </c>
      <c r="ET1509" s="81">
        <f>SUM($BL1509:$CI1509)+SUM(CX$1496:CX$1512)</f>
        <v>106</v>
      </c>
      <c r="EU1509" s="81">
        <f>SUM($CK1509:$DH1509)+SUM(BY$1496:BY$1512)</f>
        <v>14</v>
      </c>
      <c r="EV1509" s="79">
        <f t="shared" si="2390"/>
        <v>92</v>
      </c>
      <c r="EW1509" s="81">
        <f t="shared" si="2409"/>
        <v>92</v>
      </c>
      <c r="EX1509" s="78"/>
      <c r="EY1509" s="80">
        <f t="shared" si="2391"/>
        <v>32</v>
      </c>
      <c r="EZ1509" s="80">
        <f t="shared" si="2392"/>
        <v>30</v>
      </c>
      <c r="FA1509" s="80">
        <f t="shared" si="2393"/>
        <v>2</v>
      </c>
      <c r="FB1509" s="80">
        <f t="shared" si="2394"/>
        <v>0</v>
      </c>
      <c r="FC1509" s="80">
        <f t="shared" si="2395"/>
        <v>106</v>
      </c>
      <c r="FD1509" s="80">
        <f t="shared" si="2396"/>
        <v>14</v>
      </c>
      <c r="FE1509" s="80">
        <f t="shared" si="2397"/>
        <v>92</v>
      </c>
      <c r="FF1509" s="80">
        <f t="shared" si="2398"/>
        <v>92</v>
      </c>
      <c r="FH1509" s="54">
        <f t="shared" si="2410"/>
        <v>0</v>
      </c>
      <c r="FI1509" s="54">
        <f t="shared" si="2411"/>
        <v>0</v>
      </c>
      <c r="FJ1509" s="54">
        <f t="shared" si="2399"/>
        <v>0</v>
      </c>
      <c r="FK1509" s="54">
        <f t="shared" si="2399"/>
        <v>0</v>
      </c>
      <c r="FL1509" s="54">
        <f t="shared" si="2399"/>
        <v>0</v>
      </c>
      <c r="FM1509" s="54">
        <f t="shared" si="2399"/>
        <v>0</v>
      </c>
      <c r="FN1509" s="54">
        <f t="shared" si="2399"/>
        <v>0</v>
      </c>
      <c r="FO1509" s="54">
        <f t="shared" si="2399"/>
        <v>0</v>
      </c>
      <c r="FQ1509" s="54" t="str">
        <f t="shared" si="2383"/>
        <v/>
      </c>
      <c r="FR1509" s="54" t="str">
        <f t="shared" si="2400"/>
        <v/>
      </c>
      <c r="FS1509" s="54" t="str">
        <f t="shared" si="2413"/>
        <v/>
      </c>
      <c r="FT1509" s="54" t="str">
        <f t="shared" si="2413"/>
        <v/>
      </c>
      <c r="FU1509" s="54" t="str">
        <f t="shared" si="2413"/>
        <v/>
      </c>
      <c r="FV1509" s="54" t="str">
        <f t="shared" si="2412"/>
        <v/>
      </c>
      <c r="FW1509" s="54" t="str">
        <f t="shared" si="2412"/>
        <v/>
      </c>
      <c r="FX1509" s="54" t="str">
        <f t="shared" si="2412"/>
        <v/>
      </c>
      <c r="FZ1509" s="58"/>
      <c r="GA1509" s="59"/>
      <c r="GB1509" s="60"/>
      <c r="GC1509" s="58"/>
      <c r="GD1509" s="59"/>
      <c r="GE1509" s="61"/>
      <c r="GF1509" s="58"/>
      <c r="GG1509" s="61"/>
      <c r="GH1509" s="61"/>
    </row>
    <row r="1510" spans="1:192" s="54" customFormat="1" ht="12" x14ac:dyDescent="0.25">
      <c r="A1510" s="54">
        <v>15</v>
      </c>
      <c r="B1510" s="54" t="s">
        <v>1762</v>
      </c>
      <c r="C1510" s="56">
        <v>32</v>
      </c>
      <c r="D1510" s="56">
        <v>9</v>
      </c>
      <c r="E1510" s="56">
        <v>3</v>
      </c>
      <c r="F1510" s="56">
        <v>20</v>
      </c>
      <c r="G1510" s="56">
        <v>50</v>
      </c>
      <c r="H1510" s="56">
        <v>89</v>
      </c>
      <c r="I1510" s="57">
        <v>30</v>
      </c>
      <c r="J1510" s="56">
        <f t="shared" si="2384"/>
        <v>-39</v>
      </c>
      <c r="L1510" s="82" t="s">
        <v>1898</v>
      </c>
      <c r="M1510" s="253" t="s">
        <v>74</v>
      </c>
      <c r="N1510" s="59" t="s">
        <v>103</v>
      </c>
      <c r="O1510" s="59" t="s">
        <v>77</v>
      </c>
      <c r="P1510" s="59" t="s">
        <v>62</v>
      </c>
      <c r="Q1510" s="59" t="s">
        <v>59</v>
      </c>
      <c r="R1510" s="59" t="s">
        <v>89</v>
      </c>
      <c r="S1510" s="59" t="s">
        <v>60</v>
      </c>
      <c r="T1510" s="59" t="s">
        <v>125</v>
      </c>
      <c r="U1510" s="59" t="s">
        <v>60</v>
      </c>
      <c r="V1510" s="59" t="s">
        <v>200</v>
      </c>
      <c r="W1510" s="59" t="s">
        <v>99</v>
      </c>
      <c r="X1510" s="59" t="s">
        <v>177</v>
      </c>
      <c r="Y1510" s="59" t="s">
        <v>89</v>
      </c>
      <c r="Z1510" s="59" t="s">
        <v>74</v>
      </c>
      <c r="AA1510" s="83"/>
      <c r="AB1510" s="59" t="s">
        <v>62</v>
      </c>
      <c r="AC1510" s="85" t="s">
        <v>89</v>
      </c>
      <c r="AL1510" s="82" t="s">
        <v>1898</v>
      </c>
      <c r="AM1510" s="253" t="s">
        <v>272</v>
      </c>
      <c r="AN1510" s="59" t="s">
        <v>266</v>
      </c>
      <c r="AO1510" s="59" t="s">
        <v>274</v>
      </c>
      <c r="AP1510" s="59" t="s">
        <v>598</v>
      </c>
      <c r="AQ1510" s="59" t="s">
        <v>120</v>
      </c>
      <c r="AR1510" s="59" t="s">
        <v>380</v>
      </c>
      <c r="AS1510" s="59" t="s">
        <v>261</v>
      </c>
      <c r="AT1510" s="59" t="s">
        <v>68</v>
      </c>
      <c r="AU1510" s="59" t="s">
        <v>446</v>
      </c>
      <c r="AV1510" s="59" t="s">
        <v>113</v>
      </c>
      <c r="AW1510" s="59" t="s">
        <v>594</v>
      </c>
      <c r="AX1510" s="59" t="s">
        <v>247</v>
      </c>
      <c r="AY1510" s="59" t="s">
        <v>262</v>
      </c>
      <c r="AZ1510" s="59" t="s">
        <v>244</v>
      </c>
      <c r="BA1510" s="83"/>
      <c r="BB1510" s="59" t="s">
        <v>252</v>
      </c>
      <c r="BC1510" s="85" t="s">
        <v>248</v>
      </c>
      <c r="BL1510" s="90">
        <f t="shared" si="2401"/>
        <v>1</v>
      </c>
      <c r="BM1510" s="77">
        <f t="shared" si="2401"/>
        <v>1</v>
      </c>
      <c r="BN1510" s="77">
        <f t="shared" si="2401"/>
        <v>2</v>
      </c>
      <c r="BO1510" s="77">
        <f t="shared" si="2401"/>
        <v>1</v>
      </c>
      <c r="BP1510" s="77">
        <f t="shared" si="2401"/>
        <v>4</v>
      </c>
      <c r="BQ1510" s="77">
        <f t="shared" si="2401"/>
        <v>3</v>
      </c>
      <c r="BR1510" s="77">
        <f t="shared" si="2401"/>
        <v>4</v>
      </c>
      <c r="BS1510" s="77">
        <f t="shared" si="2401"/>
        <v>5</v>
      </c>
      <c r="BT1510" s="77">
        <f t="shared" si="2401"/>
        <v>4</v>
      </c>
      <c r="BU1510" s="77">
        <f t="shared" si="2401"/>
        <v>2</v>
      </c>
      <c r="BV1510" s="77">
        <f t="shared" si="2401"/>
        <v>1</v>
      </c>
      <c r="BW1510" s="77">
        <f>(IF(X1510="","",(IF(MID(X1510,2,1)="-",LEFT(X1510,1),LEFT(X1510,2)))+0))</f>
        <v>2</v>
      </c>
      <c r="BX1510" s="77">
        <f>(IF(Y1510="","",(IF(MID(Y1510,2,1)="-",LEFT(Y1510,1),LEFT(Y1510,2)))+0))</f>
        <v>3</v>
      </c>
      <c r="BY1510" s="77">
        <f>(IF(Z1510="","",(IF(MID(Z1510,2,1)="-",LEFT(Z1510,1),LEFT(Z1510,2)))+0))</f>
        <v>1</v>
      </c>
      <c r="BZ1510" s="91"/>
      <c r="CA1510" s="77">
        <f>(IF(AB1510="","",(IF(MID(AB1510,2,1)="-",LEFT(AB1510,1),LEFT(AB1510,2)))+0))</f>
        <v>1</v>
      </c>
      <c r="CB1510" s="92">
        <f>(IF(AC1510="","",(IF(MID(AC1510,2,1)="-",LEFT(AC1510,1),LEFT(AC1510,2)))+0))</f>
        <v>3</v>
      </c>
      <c r="CJ1510" s="78"/>
      <c r="CK1510" s="90">
        <f t="shared" si="2402"/>
        <v>2</v>
      </c>
      <c r="CL1510" s="77">
        <f t="shared" si="2402"/>
        <v>3</v>
      </c>
      <c r="CM1510" s="77">
        <f t="shared" si="2402"/>
        <v>1</v>
      </c>
      <c r="CN1510" s="77">
        <f t="shared" si="2402"/>
        <v>1</v>
      </c>
      <c r="CO1510" s="77">
        <f t="shared" si="2402"/>
        <v>0</v>
      </c>
      <c r="CP1510" s="77">
        <f t="shared" si="2402"/>
        <v>0</v>
      </c>
      <c r="CQ1510" s="77">
        <f t="shared" si="2402"/>
        <v>1</v>
      </c>
      <c r="CR1510" s="77">
        <f t="shared" si="2402"/>
        <v>0</v>
      </c>
      <c r="CS1510" s="77">
        <f t="shared" si="2402"/>
        <v>1</v>
      </c>
      <c r="CT1510" s="77">
        <f t="shared" si="2402"/>
        <v>2</v>
      </c>
      <c r="CU1510" s="77">
        <f t="shared" si="2402"/>
        <v>0</v>
      </c>
      <c r="CV1510" s="77">
        <f>(IF(X1510="","",IF(RIGHT(X1510,2)="10",RIGHT(X1510,2),RIGHT(X1510,1))+0))</f>
        <v>0</v>
      </c>
      <c r="CW1510" s="77">
        <f>(IF(Y1510="","",IF(RIGHT(Y1510,2)="10",RIGHT(Y1510,2),RIGHT(Y1510,1))+0))</f>
        <v>0</v>
      </c>
      <c r="CX1510" s="77">
        <f>(IF(Z1510="","",IF(RIGHT(Z1510,2)="10",RIGHT(Z1510,2),RIGHT(Z1510,1))+0))</f>
        <v>2</v>
      </c>
      <c r="CY1510" s="91"/>
      <c r="CZ1510" s="77">
        <f>(IF(AB1510="","",IF(RIGHT(AB1510,2)="10",RIGHT(AB1510,2),RIGHT(AB1510,1))+0))</f>
        <v>1</v>
      </c>
      <c r="DA1510" s="92">
        <f>(IF(AC1510="","",IF(RIGHT(AC1510,2)="10",RIGHT(AC1510,2),RIGHT(AC1510,1))+0))</f>
        <v>0</v>
      </c>
      <c r="DJ1510" s="347" t="str">
        <f t="shared" si="2403"/>
        <v>A</v>
      </c>
      <c r="DK1510" s="56" t="str">
        <f t="shared" si="2403"/>
        <v>A</v>
      </c>
      <c r="DL1510" s="56" t="str">
        <f t="shared" si="2403"/>
        <v>H</v>
      </c>
      <c r="DM1510" s="56" t="str">
        <f t="shared" si="2403"/>
        <v>D</v>
      </c>
      <c r="DN1510" s="56" t="str">
        <f t="shared" si="2403"/>
        <v>H</v>
      </c>
      <c r="DO1510" s="56" t="str">
        <f t="shared" si="2403"/>
        <v>H</v>
      </c>
      <c r="DP1510" s="56" t="str">
        <f t="shared" si="2403"/>
        <v>H</v>
      </c>
      <c r="DQ1510" s="56" t="str">
        <f t="shared" si="2403"/>
        <v>H</v>
      </c>
      <c r="DR1510" s="56" t="str">
        <f t="shared" si="2403"/>
        <v>H</v>
      </c>
      <c r="DS1510" s="56" t="str">
        <f t="shared" si="2403"/>
        <v>D</v>
      </c>
      <c r="DT1510" s="56" t="str">
        <f t="shared" si="2403"/>
        <v>H</v>
      </c>
      <c r="DU1510" s="56" t="str">
        <f>(IF(X1510="","",IF(BW1510&gt;CV1510,"H",IF(BW1510&lt;CV1510,"A","D"))))</f>
        <v>H</v>
      </c>
      <c r="DV1510" s="56" t="str">
        <f>(IF(Y1510="","",IF(BX1510&gt;CW1510,"H",IF(BX1510&lt;CW1510,"A","D"))))</f>
        <v>H</v>
      </c>
      <c r="DW1510" s="56" t="str">
        <f>(IF(Z1510="","",IF(BY1510&gt;CX1510,"H",IF(BY1510&lt;CX1510,"A","D"))))</f>
        <v>A</v>
      </c>
      <c r="DX1510" s="91"/>
      <c r="DY1510" s="56" t="str">
        <f>(IF(AB1510="","",IF(CA1510&gt;CZ1510,"H",IF(CA1510&lt;CZ1510,"A","D"))))</f>
        <v>D</v>
      </c>
      <c r="DZ1510" s="348" t="str">
        <f>(IF(AC1510="","",IF(CB1510&gt;DA1510,"H",IF(CB1510&lt;DA1510,"A","D"))))</f>
        <v>H</v>
      </c>
      <c r="EI1510" s="53" t="str">
        <f t="shared" si="2388"/>
        <v>Three Bridges</v>
      </c>
      <c r="EJ1510" s="79">
        <f t="shared" si="2404"/>
        <v>32</v>
      </c>
      <c r="EK1510" s="80">
        <f t="shared" si="2405"/>
        <v>10</v>
      </c>
      <c r="EL1510" s="80">
        <f t="shared" si="2406"/>
        <v>3</v>
      </c>
      <c r="EM1510" s="80">
        <f t="shared" si="2407"/>
        <v>3</v>
      </c>
      <c r="EN1510" s="80">
        <f>COUNTIF(DX$1496:DX$1512,"A")</f>
        <v>9</v>
      </c>
      <c r="EO1510" s="80">
        <f>COUNTIF(DX$1496:DX$1512,"D")</f>
        <v>5</v>
      </c>
      <c r="EP1510" s="80">
        <f>COUNTIF(DX$1496:DX$1512,"H")</f>
        <v>2</v>
      </c>
      <c r="EQ1510" s="79">
        <f t="shared" si="2408"/>
        <v>19</v>
      </c>
      <c r="ER1510" s="79">
        <f t="shared" si="2389"/>
        <v>8</v>
      </c>
      <c r="ES1510" s="79">
        <f t="shared" si="2389"/>
        <v>5</v>
      </c>
      <c r="ET1510" s="81">
        <f>SUM($BL1510:$CI1510)+SUM(CY$1496:CY$1512)</f>
        <v>71</v>
      </c>
      <c r="EU1510" s="81">
        <f>SUM($CK1510:$DH1510)+SUM(BZ$1496:BZ$1512)</f>
        <v>38</v>
      </c>
      <c r="EV1510" s="79">
        <f t="shared" si="2390"/>
        <v>65</v>
      </c>
      <c r="EW1510" s="81">
        <f t="shared" si="2409"/>
        <v>33</v>
      </c>
      <c r="EX1510" s="78"/>
      <c r="EY1510" s="80">
        <f t="shared" si="2391"/>
        <v>32</v>
      </c>
      <c r="EZ1510" s="80">
        <f t="shared" si="2392"/>
        <v>19</v>
      </c>
      <c r="FA1510" s="80">
        <f t="shared" si="2393"/>
        <v>8</v>
      </c>
      <c r="FB1510" s="80">
        <f t="shared" si="2394"/>
        <v>5</v>
      </c>
      <c r="FC1510" s="80">
        <f t="shared" si="2395"/>
        <v>71</v>
      </c>
      <c r="FD1510" s="80">
        <f t="shared" si="2396"/>
        <v>38</v>
      </c>
      <c r="FE1510" s="80">
        <f t="shared" si="2397"/>
        <v>65</v>
      </c>
      <c r="FF1510" s="80">
        <f t="shared" si="2398"/>
        <v>33</v>
      </c>
      <c r="FH1510" s="54">
        <f t="shared" si="2410"/>
        <v>0</v>
      </c>
      <c r="FI1510" s="54">
        <f t="shared" si="2411"/>
        <v>0</v>
      </c>
      <c r="FJ1510" s="54">
        <f t="shared" si="2399"/>
        <v>0</v>
      </c>
      <c r="FK1510" s="54">
        <f t="shared" si="2399"/>
        <v>0</v>
      </c>
      <c r="FL1510" s="54">
        <f t="shared" si="2399"/>
        <v>0</v>
      </c>
      <c r="FM1510" s="54">
        <f t="shared" si="2399"/>
        <v>0</v>
      </c>
      <c r="FN1510" s="54">
        <f t="shared" si="2399"/>
        <v>0</v>
      </c>
      <c r="FO1510" s="54">
        <f t="shared" si="2399"/>
        <v>0</v>
      </c>
      <c r="FQ1510" s="54" t="str">
        <f t="shared" si="2383"/>
        <v/>
      </c>
      <c r="FR1510" s="54" t="str">
        <f t="shared" si="2400"/>
        <v/>
      </c>
      <c r="FS1510" s="54" t="str">
        <f t="shared" si="2413"/>
        <v/>
      </c>
      <c r="FT1510" s="54" t="str">
        <f t="shared" si="2413"/>
        <v/>
      </c>
      <c r="FU1510" s="54" t="str">
        <f t="shared" si="2413"/>
        <v/>
      </c>
      <c r="FV1510" s="54" t="str">
        <f t="shared" si="2412"/>
        <v/>
      </c>
      <c r="FW1510" s="54" t="str">
        <f t="shared" si="2412"/>
        <v/>
      </c>
      <c r="FX1510" s="54" t="str">
        <f t="shared" si="2412"/>
        <v/>
      </c>
      <c r="FZ1510" s="58"/>
      <c r="GA1510" s="59"/>
      <c r="GB1510" s="60"/>
      <c r="GC1510" s="58"/>
      <c r="GD1510" s="59"/>
      <c r="GE1510" s="61"/>
      <c r="GF1510" s="58"/>
      <c r="GG1510" s="61"/>
      <c r="GH1510" s="61"/>
    </row>
    <row r="1511" spans="1:192" s="54" customFormat="1" ht="12" x14ac:dyDescent="0.25">
      <c r="A1511" s="54">
        <v>16</v>
      </c>
      <c r="B1511" s="54" t="s">
        <v>2015</v>
      </c>
      <c r="C1511" s="56">
        <v>32</v>
      </c>
      <c r="D1511" s="56">
        <v>8</v>
      </c>
      <c r="E1511" s="56">
        <v>3</v>
      </c>
      <c r="F1511" s="56">
        <v>21</v>
      </c>
      <c r="G1511" s="56">
        <v>43</v>
      </c>
      <c r="H1511" s="56">
        <v>68</v>
      </c>
      <c r="I1511" s="57">
        <v>27</v>
      </c>
      <c r="J1511" s="56">
        <f t="shared" si="2384"/>
        <v>-25</v>
      </c>
      <c r="L1511" s="82" t="s">
        <v>1950</v>
      </c>
      <c r="M1511" s="253" t="s">
        <v>304</v>
      </c>
      <c r="N1511" s="59" t="s">
        <v>125</v>
      </c>
      <c r="O1511" s="59" t="s">
        <v>60</v>
      </c>
      <c r="P1511" s="59" t="s">
        <v>76</v>
      </c>
      <c r="Q1511" s="59" t="s">
        <v>177</v>
      </c>
      <c r="R1511" s="59" t="s">
        <v>103</v>
      </c>
      <c r="S1511" s="59" t="s">
        <v>304</v>
      </c>
      <c r="T1511" s="59" t="s">
        <v>77</v>
      </c>
      <c r="U1511" s="59" t="s">
        <v>89</v>
      </c>
      <c r="V1511" s="59" t="s">
        <v>77</v>
      </c>
      <c r="W1511" s="59" t="s">
        <v>89</v>
      </c>
      <c r="X1511" s="59" t="s">
        <v>111</v>
      </c>
      <c r="Y1511" s="59" t="s">
        <v>59</v>
      </c>
      <c r="Z1511" s="59" t="s">
        <v>86</v>
      </c>
      <c r="AA1511" s="59" t="s">
        <v>87</v>
      </c>
      <c r="AB1511" s="83"/>
      <c r="AC1511" s="85" t="s">
        <v>397</v>
      </c>
      <c r="AL1511" s="82" t="s">
        <v>1950</v>
      </c>
      <c r="AM1511" s="253" t="s">
        <v>763</v>
      </c>
      <c r="AN1511" s="59" t="s">
        <v>702</v>
      </c>
      <c r="AO1511" s="59" t="s">
        <v>261</v>
      </c>
      <c r="AP1511" s="59" t="s">
        <v>262</v>
      </c>
      <c r="AQ1511" s="59" t="s">
        <v>119</v>
      </c>
      <c r="AR1511" s="59" t="s">
        <v>594</v>
      </c>
      <c r="AS1511" s="59" t="s">
        <v>433</v>
      </c>
      <c r="AT1511" s="59" t="s">
        <v>264</v>
      </c>
      <c r="AU1511" s="59" t="s">
        <v>65</v>
      </c>
      <c r="AV1511" s="59" t="s">
        <v>78</v>
      </c>
      <c r="AW1511" s="59" t="s">
        <v>598</v>
      </c>
      <c r="AX1511" s="59" t="s">
        <v>255</v>
      </c>
      <c r="AY1511" s="59" t="s">
        <v>482</v>
      </c>
      <c r="AZ1511" s="59" t="s">
        <v>247</v>
      </c>
      <c r="BA1511" s="59" t="s">
        <v>242</v>
      </c>
      <c r="BB1511" s="83"/>
      <c r="BC1511" s="85" t="s">
        <v>246</v>
      </c>
      <c r="BL1511" s="90">
        <f t="shared" si="2401"/>
        <v>4</v>
      </c>
      <c r="BM1511" s="77">
        <f t="shared" si="2401"/>
        <v>5</v>
      </c>
      <c r="BN1511" s="77">
        <f t="shared" si="2401"/>
        <v>4</v>
      </c>
      <c r="BO1511" s="77">
        <f t="shared" si="2401"/>
        <v>0</v>
      </c>
      <c r="BP1511" s="77">
        <f t="shared" si="2401"/>
        <v>2</v>
      </c>
      <c r="BQ1511" s="77">
        <f t="shared" si="2401"/>
        <v>1</v>
      </c>
      <c r="BR1511" s="77">
        <f t="shared" si="2401"/>
        <v>4</v>
      </c>
      <c r="BS1511" s="77">
        <f t="shared" si="2401"/>
        <v>2</v>
      </c>
      <c r="BT1511" s="77">
        <f t="shared" si="2401"/>
        <v>3</v>
      </c>
      <c r="BU1511" s="77">
        <f t="shared" si="2401"/>
        <v>2</v>
      </c>
      <c r="BV1511" s="77">
        <f t="shared" si="2401"/>
        <v>3</v>
      </c>
      <c r="BW1511" s="77">
        <f>(IF(X1511="","",(IF(MID(X1511,2,1)="-",LEFT(X1511,1),LEFT(X1511,2)))+0))</f>
        <v>5</v>
      </c>
      <c r="BX1511" s="77">
        <f>(IF(Y1511="","",(IF(MID(Y1511,2,1)="-",LEFT(Y1511,1),LEFT(Y1511,2)))+0))</f>
        <v>4</v>
      </c>
      <c r="BY1511" s="77">
        <f>(IF(Z1511="","",(IF(MID(Z1511,2,1)="-",LEFT(Z1511,1),LEFT(Z1511,2)))+0))</f>
        <v>0</v>
      </c>
      <c r="BZ1511" s="77">
        <f>(IF(AA1511="","",(IF(MID(AA1511,2,1)="-",LEFT(AA1511,1),LEFT(AA1511,2)))+0))</f>
        <v>3</v>
      </c>
      <c r="CA1511" s="91"/>
      <c r="CB1511" s="92">
        <f>(IF(AC1511="","",(IF(MID(AC1511,2,1)="-",LEFT(AC1511,1),LEFT(AC1511,2)))+0))</f>
        <v>5</v>
      </c>
      <c r="CJ1511" s="78"/>
      <c r="CK1511" s="90">
        <f t="shared" si="2402"/>
        <v>2</v>
      </c>
      <c r="CL1511" s="77">
        <f t="shared" si="2402"/>
        <v>0</v>
      </c>
      <c r="CM1511" s="77">
        <f t="shared" si="2402"/>
        <v>1</v>
      </c>
      <c r="CN1511" s="77">
        <f t="shared" si="2402"/>
        <v>2</v>
      </c>
      <c r="CO1511" s="77">
        <f t="shared" si="2402"/>
        <v>0</v>
      </c>
      <c r="CP1511" s="77">
        <f t="shared" si="2402"/>
        <v>3</v>
      </c>
      <c r="CQ1511" s="77">
        <f t="shared" si="2402"/>
        <v>2</v>
      </c>
      <c r="CR1511" s="77">
        <f t="shared" si="2402"/>
        <v>1</v>
      </c>
      <c r="CS1511" s="77">
        <f t="shared" si="2402"/>
        <v>0</v>
      </c>
      <c r="CT1511" s="77">
        <f t="shared" si="2402"/>
        <v>1</v>
      </c>
      <c r="CU1511" s="77">
        <f t="shared" si="2402"/>
        <v>0</v>
      </c>
      <c r="CV1511" s="77">
        <f>(IF(X1511="","",IF(RIGHT(X1511,2)="10",RIGHT(X1511,2),RIGHT(X1511,1))+0))</f>
        <v>2</v>
      </c>
      <c r="CW1511" s="77">
        <f>(IF(Y1511="","",IF(RIGHT(Y1511,2)="10",RIGHT(Y1511,2),RIGHT(Y1511,1))+0))</f>
        <v>0</v>
      </c>
      <c r="CX1511" s="77">
        <f>(IF(Z1511="","",IF(RIGHT(Z1511,2)="10",RIGHT(Z1511,2),RIGHT(Z1511,1))+0))</f>
        <v>3</v>
      </c>
      <c r="CY1511" s="77">
        <f>(IF(AA1511="","",IF(RIGHT(AA1511,2)="10",RIGHT(AA1511,2),RIGHT(AA1511,1))+0))</f>
        <v>3</v>
      </c>
      <c r="CZ1511" s="91"/>
      <c r="DA1511" s="92">
        <f>(IF(AC1511="","",IF(RIGHT(AC1511,2)="10",RIGHT(AC1511,2),RIGHT(AC1511,1))+0))</f>
        <v>4</v>
      </c>
      <c r="DJ1511" s="347" t="str">
        <f t="shared" si="2403"/>
        <v>H</v>
      </c>
      <c r="DK1511" s="56" t="str">
        <f t="shared" si="2403"/>
        <v>H</v>
      </c>
      <c r="DL1511" s="56" t="str">
        <f t="shared" si="2403"/>
        <v>H</v>
      </c>
      <c r="DM1511" s="56" t="str">
        <f t="shared" si="2403"/>
        <v>A</v>
      </c>
      <c r="DN1511" s="56" t="str">
        <f t="shared" si="2403"/>
        <v>H</v>
      </c>
      <c r="DO1511" s="56" t="str">
        <f t="shared" si="2403"/>
        <v>A</v>
      </c>
      <c r="DP1511" s="56" t="str">
        <f t="shared" si="2403"/>
        <v>H</v>
      </c>
      <c r="DQ1511" s="56" t="str">
        <f t="shared" si="2403"/>
        <v>H</v>
      </c>
      <c r="DR1511" s="56" t="str">
        <f t="shared" si="2403"/>
        <v>H</v>
      </c>
      <c r="DS1511" s="56" t="str">
        <f t="shared" si="2403"/>
        <v>H</v>
      </c>
      <c r="DT1511" s="56" t="str">
        <f t="shared" si="2403"/>
        <v>H</v>
      </c>
      <c r="DU1511" s="56" t="str">
        <f>(IF(X1511="","",IF(BW1511&gt;CV1511,"H",IF(BW1511&lt;CV1511,"A","D"))))</f>
        <v>H</v>
      </c>
      <c r="DV1511" s="56" t="str">
        <f>(IF(Y1511="","",IF(BX1511&gt;CW1511,"H",IF(BX1511&lt;CW1511,"A","D"))))</f>
        <v>H</v>
      </c>
      <c r="DW1511" s="56" t="str">
        <f>(IF(Z1511="","",IF(BY1511&gt;CX1511,"H",IF(BY1511&lt;CX1511,"A","D"))))</f>
        <v>A</v>
      </c>
      <c r="DX1511" s="56" t="str">
        <f>(IF(AA1511="","",IF(BZ1511&gt;CY1511,"H",IF(BZ1511&lt;CY1511,"A","D"))))</f>
        <v>D</v>
      </c>
      <c r="DY1511" s="91"/>
      <c r="DZ1511" s="348" t="str">
        <f>(IF(AC1511="","",IF(CB1511&gt;DA1511,"H",IF(CB1511&lt;DA1511,"A","D"))))</f>
        <v>H</v>
      </c>
      <c r="EI1511" s="53" t="str">
        <f t="shared" si="2388"/>
        <v>Tonbridge Angels</v>
      </c>
      <c r="EJ1511" s="79">
        <f t="shared" si="2404"/>
        <v>32</v>
      </c>
      <c r="EK1511" s="80">
        <f t="shared" si="2405"/>
        <v>12</v>
      </c>
      <c r="EL1511" s="80">
        <f t="shared" si="2406"/>
        <v>1</v>
      </c>
      <c r="EM1511" s="80">
        <f t="shared" si="2407"/>
        <v>3</v>
      </c>
      <c r="EN1511" s="80">
        <f>COUNTIF(DY$1496:DY$1512,"A")</f>
        <v>8</v>
      </c>
      <c r="EO1511" s="80">
        <f>COUNTIF(DY$1496:DY$1512,"D")</f>
        <v>3</v>
      </c>
      <c r="EP1511" s="80">
        <f>COUNTIF(DY$1496:DY$1512,"H")</f>
        <v>5</v>
      </c>
      <c r="EQ1511" s="79">
        <f t="shared" si="2408"/>
        <v>20</v>
      </c>
      <c r="ER1511" s="79">
        <f t="shared" si="2389"/>
        <v>4</v>
      </c>
      <c r="ES1511" s="79">
        <f t="shared" si="2389"/>
        <v>8</v>
      </c>
      <c r="ET1511" s="81">
        <f>SUM($BL1511:$CI1511)+SUM(CZ$1496:CZ$1512)</f>
        <v>73</v>
      </c>
      <c r="EU1511" s="81">
        <f>SUM($CK1511:$DH1511)+SUM(CA$1496:CA$1512)</f>
        <v>45</v>
      </c>
      <c r="EV1511" s="79">
        <f t="shared" si="2390"/>
        <v>64</v>
      </c>
      <c r="EW1511" s="81">
        <f t="shared" si="2409"/>
        <v>28</v>
      </c>
      <c r="EX1511" s="78"/>
      <c r="EY1511" s="80">
        <f t="shared" si="2391"/>
        <v>32</v>
      </c>
      <c r="EZ1511" s="80">
        <f t="shared" si="2392"/>
        <v>20</v>
      </c>
      <c r="FA1511" s="80">
        <f t="shared" si="2393"/>
        <v>4</v>
      </c>
      <c r="FB1511" s="80">
        <f t="shared" si="2394"/>
        <v>8</v>
      </c>
      <c r="FC1511" s="80">
        <f t="shared" si="2395"/>
        <v>73</v>
      </c>
      <c r="FD1511" s="80">
        <f t="shared" si="2396"/>
        <v>45</v>
      </c>
      <c r="FE1511" s="80">
        <f t="shared" si="2397"/>
        <v>64</v>
      </c>
      <c r="FF1511" s="80">
        <f t="shared" si="2398"/>
        <v>28</v>
      </c>
      <c r="FH1511" s="54">
        <f t="shared" si="2410"/>
        <v>0</v>
      </c>
      <c r="FI1511" s="54">
        <f t="shared" si="2411"/>
        <v>0</v>
      </c>
      <c r="FJ1511" s="54">
        <f t="shared" si="2399"/>
        <v>0</v>
      </c>
      <c r="FK1511" s="54">
        <f t="shared" si="2399"/>
        <v>0</v>
      </c>
      <c r="FL1511" s="54">
        <f t="shared" si="2399"/>
        <v>0</v>
      </c>
      <c r="FM1511" s="54">
        <f t="shared" si="2399"/>
        <v>0</v>
      </c>
      <c r="FN1511" s="54">
        <f t="shared" si="2399"/>
        <v>0</v>
      </c>
      <c r="FO1511" s="54">
        <f t="shared" si="2399"/>
        <v>0</v>
      </c>
      <c r="FQ1511" s="54" t="str">
        <f t="shared" si="2383"/>
        <v/>
      </c>
      <c r="FR1511" s="54" t="str">
        <f t="shared" si="2400"/>
        <v/>
      </c>
      <c r="FS1511" s="54" t="str">
        <f t="shared" si="2413"/>
        <v/>
      </c>
      <c r="FT1511" s="54" t="str">
        <f t="shared" si="2413"/>
        <v/>
      </c>
      <c r="FU1511" s="54" t="str">
        <f t="shared" si="2413"/>
        <v/>
      </c>
      <c r="FV1511" s="54" t="str">
        <f t="shared" si="2412"/>
        <v/>
      </c>
      <c r="FW1511" s="54" t="str">
        <f t="shared" si="2412"/>
        <v/>
      </c>
      <c r="FX1511" s="54" t="str">
        <f t="shared" si="2412"/>
        <v/>
      </c>
      <c r="FZ1511" s="58"/>
      <c r="GA1511" s="59"/>
      <c r="GB1511" s="60"/>
      <c r="GC1511" s="58"/>
      <c r="GD1511" s="59"/>
      <c r="GE1511" s="61"/>
      <c r="GF1511" s="58"/>
      <c r="GG1511" s="61"/>
      <c r="GH1511" s="61"/>
    </row>
    <row r="1512" spans="1:192" s="54" customFormat="1" ht="12.6" thickBot="1" x14ac:dyDescent="0.3">
      <c r="A1512" s="54">
        <v>17</v>
      </c>
      <c r="B1512" s="54" t="s">
        <v>2024</v>
      </c>
      <c r="C1512" s="56">
        <v>32</v>
      </c>
      <c r="D1512" s="56">
        <v>4</v>
      </c>
      <c r="E1512" s="56">
        <v>2</v>
      </c>
      <c r="F1512" s="56">
        <v>26</v>
      </c>
      <c r="G1512" s="56">
        <v>32</v>
      </c>
      <c r="H1512" s="56">
        <v>126</v>
      </c>
      <c r="I1512" s="57">
        <v>14</v>
      </c>
      <c r="J1512" s="56">
        <f t="shared" si="2384"/>
        <v>-94</v>
      </c>
      <c r="L1512" s="101" t="s">
        <v>1850</v>
      </c>
      <c r="M1512" s="257" t="s">
        <v>148</v>
      </c>
      <c r="N1512" s="102" t="s">
        <v>87</v>
      </c>
      <c r="O1512" s="102" t="s">
        <v>60</v>
      </c>
      <c r="P1512" s="102" t="s">
        <v>200</v>
      </c>
      <c r="Q1512" s="102" t="s">
        <v>60</v>
      </c>
      <c r="R1512" s="102" t="s">
        <v>200</v>
      </c>
      <c r="S1512" s="102" t="s">
        <v>77</v>
      </c>
      <c r="T1512" s="102" t="s">
        <v>126</v>
      </c>
      <c r="U1512" s="102" t="s">
        <v>269</v>
      </c>
      <c r="V1512" s="102" t="s">
        <v>148</v>
      </c>
      <c r="W1512" s="102" t="s">
        <v>150</v>
      </c>
      <c r="X1512" s="102" t="s">
        <v>89</v>
      </c>
      <c r="Y1512" s="102" t="s">
        <v>423</v>
      </c>
      <c r="Z1512" s="102" t="s">
        <v>74</v>
      </c>
      <c r="AA1512" s="102" t="s">
        <v>148</v>
      </c>
      <c r="AB1512" s="102" t="s">
        <v>77</v>
      </c>
      <c r="AC1512" s="104"/>
      <c r="AL1512" s="101" t="s">
        <v>1850</v>
      </c>
      <c r="AM1512" s="257" t="s">
        <v>202</v>
      </c>
      <c r="AN1512" s="102" t="s">
        <v>587</v>
      </c>
      <c r="AO1512" s="102" t="s">
        <v>79</v>
      </c>
      <c r="AP1512" s="102" t="s">
        <v>250</v>
      </c>
      <c r="AQ1512" s="102" t="s">
        <v>261</v>
      </c>
      <c r="AR1512" s="102" t="s">
        <v>593</v>
      </c>
      <c r="AS1512" s="102" t="s">
        <v>257</v>
      </c>
      <c r="AT1512" s="102" t="s">
        <v>258</v>
      </c>
      <c r="AU1512" s="102" t="s">
        <v>242</v>
      </c>
      <c r="AV1512" s="102" t="s">
        <v>594</v>
      </c>
      <c r="AW1512" s="102" t="s">
        <v>575</v>
      </c>
      <c r="AX1512" s="102" t="s">
        <v>240</v>
      </c>
      <c r="AY1512" s="102" t="s">
        <v>237</v>
      </c>
      <c r="AZ1512" s="102" t="s">
        <v>264</v>
      </c>
      <c r="BA1512" s="102" t="s">
        <v>284</v>
      </c>
      <c r="BB1512" s="102" t="s">
        <v>256</v>
      </c>
      <c r="BC1512" s="104"/>
      <c r="BL1512" s="107">
        <f t="shared" si="2401"/>
        <v>0</v>
      </c>
      <c r="BM1512" s="108">
        <f t="shared" si="2401"/>
        <v>3</v>
      </c>
      <c r="BN1512" s="108">
        <f t="shared" si="2401"/>
        <v>4</v>
      </c>
      <c r="BO1512" s="108">
        <f t="shared" si="2401"/>
        <v>2</v>
      </c>
      <c r="BP1512" s="108">
        <f t="shared" si="2401"/>
        <v>4</v>
      </c>
      <c r="BQ1512" s="108">
        <f t="shared" si="2401"/>
        <v>2</v>
      </c>
      <c r="BR1512" s="108">
        <f t="shared" si="2401"/>
        <v>2</v>
      </c>
      <c r="BS1512" s="108">
        <f t="shared" si="2401"/>
        <v>7</v>
      </c>
      <c r="BT1512" s="108">
        <f t="shared" si="2401"/>
        <v>7</v>
      </c>
      <c r="BU1512" s="108">
        <f t="shared" si="2401"/>
        <v>0</v>
      </c>
      <c r="BV1512" s="108">
        <f t="shared" si="2401"/>
        <v>3</v>
      </c>
      <c r="BW1512" s="108">
        <f>(IF(X1512="","",(IF(MID(X1512,2,1)="-",LEFT(X1512,1),LEFT(X1512,2)))+0))</f>
        <v>3</v>
      </c>
      <c r="BX1512" s="108">
        <f>(IF(Y1512="","",(IF(MID(Y1512,2,1)="-",LEFT(Y1512,1),LEFT(Y1512,2)))+0))</f>
        <v>6</v>
      </c>
      <c r="BY1512" s="108">
        <f>(IF(Z1512="","",(IF(MID(Z1512,2,1)="-",LEFT(Z1512,1),LEFT(Z1512,2)))+0))</f>
        <v>1</v>
      </c>
      <c r="BZ1512" s="108">
        <f>(IF(AA1512="","",(IF(MID(AA1512,2,1)="-",LEFT(AA1512,1),LEFT(AA1512,2)))+0))</f>
        <v>0</v>
      </c>
      <c r="CA1512" s="108">
        <f>(IF(AB1512="","",(IF(MID(AB1512,2,1)="-",LEFT(AB1512,1),LEFT(AB1512,2)))+0))</f>
        <v>2</v>
      </c>
      <c r="CB1512" s="109"/>
      <c r="CJ1512" s="78"/>
      <c r="CK1512" s="107">
        <f t="shared" si="2402"/>
        <v>1</v>
      </c>
      <c r="CL1512" s="108">
        <f t="shared" si="2402"/>
        <v>3</v>
      </c>
      <c r="CM1512" s="108">
        <f t="shared" si="2402"/>
        <v>1</v>
      </c>
      <c r="CN1512" s="108">
        <f t="shared" si="2402"/>
        <v>2</v>
      </c>
      <c r="CO1512" s="108">
        <f t="shared" si="2402"/>
        <v>1</v>
      </c>
      <c r="CP1512" s="108">
        <f t="shared" si="2402"/>
        <v>2</v>
      </c>
      <c r="CQ1512" s="108">
        <f t="shared" si="2402"/>
        <v>1</v>
      </c>
      <c r="CR1512" s="108">
        <f t="shared" si="2402"/>
        <v>0</v>
      </c>
      <c r="CS1512" s="108">
        <f t="shared" si="2402"/>
        <v>1</v>
      </c>
      <c r="CT1512" s="108">
        <f t="shared" si="2402"/>
        <v>1</v>
      </c>
      <c r="CU1512" s="108">
        <f t="shared" si="2402"/>
        <v>1</v>
      </c>
      <c r="CV1512" s="108">
        <f>(IF(X1512="","",IF(RIGHT(X1512,2)="10",RIGHT(X1512,2),RIGHT(X1512,1))+0))</f>
        <v>0</v>
      </c>
      <c r="CW1512" s="108">
        <f>(IF(Y1512="","",IF(RIGHT(Y1512,2)="10",RIGHT(Y1512,2),RIGHT(Y1512,1))+0))</f>
        <v>3</v>
      </c>
      <c r="CX1512" s="108">
        <f>(IF(Z1512="","",IF(RIGHT(Z1512,2)="10",RIGHT(Z1512,2),RIGHT(Z1512,1))+0))</f>
        <v>2</v>
      </c>
      <c r="CY1512" s="108">
        <f>(IF(AA1512="","",IF(RIGHT(AA1512,2)="10",RIGHT(AA1512,2),RIGHT(AA1512,1))+0))</f>
        <v>1</v>
      </c>
      <c r="CZ1512" s="108">
        <f>(IF(AB1512="","",IF(RIGHT(AB1512,2)="10",RIGHT(AB1512,2),RIGHT(AB1512,1))+0))</f>
        <v>1</v>
      </c>
      <c r="DA1512" s="109"/>
      <c r="DJ1512" s="351" t="str">
        <f t="shared" si="2403"/>
        <v>A</v>
      </c>
      <c r="DK1512" s="352" t="str">
        <f t="shared" si="2403"/>
        <v>D</v>
      </c>
      <c r="DL1512" s="352" t="str">
        <f t="shared" si="2403"/>
        <v>H</v>
      </c>
      <c r="DM1512" s="352" t="str">
        <f t="shared" si="2403"/>
        <v>D</v>
      </c>
      <c r="DN1512" s="352" t="str">
        <f t="shared" si="2403"/>
        <v>H</v>
      </c>
      <c r="DO1512" s="352" t="str">
        <f t="shared" si="2403"/>
        <v>D</v>
      </c>
      <c r="DP1512" s="352" t="str">
        <f t="shared" si="2403"/>
        <v>H</v>
      </c>
      <c r="DQ1512" s="352" t="str">
        <f t="shared" si="2403"/>
        <v>H</v>
      </c>
      <c r="DR1512" s="352" t="str">
        <f t="shared" si="2403"/>
        <v>H</v>
      </c>
      <c r="DS1512" s="352" t="str">
        <f t="shared" si="2403"/>
        <v>A</v>
      </c>
      <c r="DT1512" s="352" t="str">
        <f t="shared" si="2403"/>
        <v>H</v>
      </c>
      <c r="DU1512" s="352" t="str">
        <f>(IF(X1512="","",IF(BW1512&gt;CV1512,"H",IF(BW1512&lt;CV1512,"A","D"))))</f>
        <v>H</v>
      </c>
      <c r="DV1512" s="352" t="str">
        <f>(IF(Y1512="","",IF(BX1512&gt;CW1512,"H",IF(BX1512&lt;CW1512,"A","D"))))</f>
        <v>H</v>
      </c>
      <c r="DW1512" s="352" t="str">
        <f>(IF(Z1512="","",IF(BY1512&gt;CX1512,"H",IF(BY1512&lt;CX1512,"A","D"))))</f>
        <v>A</v>
      </c>
      <c r="DX1512" s="352" t="str">
        <f>(IF(AA1512="","",IF(BZ1512&gt;CY1512,"H",IF(BZ1512&lt;CY1512,"A","D"))))</f>
        <v>A</v>
      </c>
      <c r="DY1512" s="352" t="str">
        <f>(IF(AB1512="","",IF(CA1512&gt;CZ1512,"H",IF(CA1512&lt;CZ1512,"A","D"))))</f>
        <v>H</v>
      </c>
      <c r="DZ1512" s="109"/>
      <c r="EI1512" s="53" t="str">
        <f t="shared" si="2388"/>
        <v>Walton Casuals</v>
      </c>
      <c r="EJ1512" s="79">
        <f t="shared" si="2404"/>
        <v>32</v>
      </c>
      <c r="EK1512" s="80">
        <f t="shared" si="2405"/>
        <v>9</v>
      </c>
      <c r="EL1512" s="80">
        <f t="shared" si="2406"/>
        <v>3</v>
      </c>
      <c r="EM1512" s="80">
        <f t="shared" si="2407"/>
        <v>4</v>
      </c>
      <c r="EN1512" s="80">
        <f>COUNTIF(DZ$1496:DZ$1512,"A")</f>
        <v>6</v>
      </c>
      <c r="EO1512" s="80">
        <f>COUNTIF(DZ$1496:DZ$1512,"D")</f>
        <v>2</v>
      </c>
      <c r="EP1512" s="80">
        <f>COUNTIF(DZ$1496:DZ$1512,"H")</f>
        <v>8</v>
      </c>
      <c r="EQ1512" s="79">
        <f t="shared" si="2408"/>
        <v>15</v>
      </c>
      <c r="ER1512" s="79">
        <f t="shared" si="2389"/>
        <v>5</v>
      </c>
      <c r="ES1512" s="79">
        <f t="shared" si="2389"/>
        <v>12</v>
      </c>
      <c r="ET1512" s="81">
        <f>SUM($BL1512:$CI1512)+SUM(DA$1496:DA$1512)</f>
        <v>73</v>
      </c>
      <c r="EU1512" s="81">
        <f>SUM($CK1512:$DH1512)+SUM(CB$1496:CB$1512)</f>
        <v>52</v>
      </c>
      <c r="EV1512" s="79">
        <f t="shared" si="2390"/>
        <v>50</v>
      </c>
      <c r="EW1512" s="81">
        <f t="shared" si="2409"/>
        <v>21</v>
      </c>
      <c r="EX1512" s="78"/>
      <c r="EY1512" s="80">
        <f t="shared" si="2391"/>
        <v>32</v>
      </c>
      <c r="EZ1512" s="80">
        <f t="shared" si="2392"/>
        <v>15</v>
      </c>
      <c r="FA1512" s="80">
        <f t="shared" si="2393"/>
        <v>5</v>
      </c>
      <c r="FB1512" s="80">
        <f t="shared" si="2394"/>
        <v>12</v>
      </c>
      <c r="FC1512" s="80">
        <f t="shared" si="2395"/>
        <v>73</v>
      </c>
      <c r="FD1512" s="80">
        <f t="shared" si="2396"/>
        <v>52</v>
      </c>
      <c r="FE1512" s="80">
        <f t="shared" si="2397"/>
        <v>50</v>
      </c>
      <c r="FF1512" s="80">
        <f t="shared" si="2398"/>
        <v>21</v>
      </c>
      <c r="FH1512" s="54">
        <f t="shared" si="2410"/>
        <v>0</v>
      </c>
      <c r="FI1512" s="54">
        <f t="shared" si="2411"/>
        <v>0</v>
      </c>
      <c r="FJ1512" s="54">
        <f t="shared" si="2399"/>
        <v>0</v>
      </c>
      <c r="FK1512" s="54">
        <f t="shared" si="2399"/>
        <v>0</v>
      </c>
      <c r="FL1512" s="54">
        <f t="shared" si="2399"/>
        <v>0</v>
      </c>
      <c r="FM1512" s="54">
        <f t="shared" si="2399"/>
        <v>0</v>
      </c>
      <c r="FN1512" s="54">
        <f t="shared" si="2399"/>
        <v>0</v>
      </c>
      <c r="FO1512" s="54">
        <f t="shared" si="2399"/>
        <v>0</v>
      </c>
      <c r="FQ1512" s="54" t="str">
        <f t="shared" si="2383"/>
        <v/>
      </c>
      <c r="FR1512" s="54" t="str">
        <f t="shared" si="2400"/>
        <v/>
      </c>
      <c r="FS1512" s="54" t="str">
        <f t="shared" si="2413"/>
        <v/>
      </c>
      <c r="FT1512" s="54" t="str">
        <f t="shared" si="2413"/>
        <v/>
      </c>
      <c r="FU1512" s="54" t="str">
        <f t="shared" si="2413"/>
        <v/>
      </c>
      <c r="FV1512" s="54" t="str">
        <f t="shared" si="2412"/>
        <v/>
      </c>
      <c r="FW1512" s="54" t="str">
        <f t="shared" si="2412"/>
        <v/>
      </c>
      <c r="FX1512" s="54" t="str">
        <f t="shared" si="2412"/>
        <v/>
      </c>
      <c r="FZ1512" s="58"/>
      <c r="GA1512" s="59"/>
      <c r="GB1512" s="60"/>
      <c r="GC1512" s="58"/>
      <c r="GD1512" s="59"/>
      <c r="GE1512" s="61"/>
      <c r="GF1512" s="58"/>
      <c r="GG1512" s="61"/>
      <c r="GH1512" s="61"/>
    </row>
    <row r="1513" spans="1:192" s="54" customFormat="1" ht="12" x14ac:dyDescent="0.25">
      <c r="C1513" s="56"/>
      <c r="D1513" s="115">
        <f>SUM(D1495:D1512)</f>
        <v>227</v>
      </c>
      <c r="E1513" s="115">
        <f>SUM(E1495:E1512)</f>
        <v>90</v>
      </c>
      <c r="F1513" s="115">
        <f>SUM(F1495:F1512)</f>
        <v>227</v>
      </c>
      <c r="G1513" s="115">
        <f>SUM(G1495:G1512)</f>
        <v>997</v>
      </c>
      <c r="H1513" s="115">
        <f>SUM(H1495:H1512)</f>
        <v>997</v>
      </c>
      <c r="I1513" s="57"/>
      <c r="J1513" s="115">
        <f>SUM(J1495:J1512)</f>
        <v>0</v>
      </c>
      <c r="FQ1513" s="54" t="str">
        <f t="shared" si="2383"/>
        <v/>
      </c>
      <c r="FR1513" s="54" t="str">
        <f t="shared" si="2400"/>
        <v/>
      </c>
      <c r="FS1513" s="54" t="str">
        <f t="shared" si="2413"/>
        <v/>
      </c>
      <c r="FT1513" s="54" t="str">
        <f t="shared" si="2413"/>
        <v/>
      </c>
      <c r="FU1513" s="54" t="str">
        <f t="shared" si="2413"/>
        <v/>
      </c>
      <c r="FV1513" s="54" t="str">
        <f t="shared" si="2412"/>
        <v/>
      </c>
      <c r="FW1513" s="54" t="str">
        <f t="shared" si="2412"/>
        <v/>
      </c>
      <c r="FX1513" s="54" t="str">
        <f t="shared" si="2412"/>
        <v/>
      </c>
      <c r="FZ1513" s="58"/>
      <c r="GA1513" s="59"/>
      <c r="GB1513" s="60"/>
      <c r="GC1513" s="58"/>
      <c r="GD1513" s="59"/>
      <c r="GE1513" s="61"/>
      <c r="GF1513" s="58"/>
      <c r="GG1513" s="61"/>
      <c r="GH1513" s="61"/>
    </row>
    <row r="1514" spans="1:192" s="54" customFormat="1" ht="12.6" thickBot="1" x14ac:dyDescent="0.3">
      <c r="A1514" s="53" t="s">
        <v>2033</v>
      </c>
      <c r="B1514" s="53"/>
      <c r="C1514" s="55" t="s">
        <v>1832</v>
      </c>
      <c r="D1514" s="57"/>
      <c r="E1514" s="57"/>
      <c r="F1514" s="57"/>
      <c r="G1514" s="57"/>
      <c r="H1514" s="57"/>
      <c r="I1514" s="57"/>
      <c r="J1514" s="57"/>
      <c r="L1514" s="53"/>
      <c r="AL1514" s="53"/>
      <c r="FQ1514" s="54" t="str">
        <f t="shared" si="2383"/>
        <v/>
      </c>
      <c r="FR1514" s="54" t="str">
        <f t="shared" si="2400"/>
        <v/>
      </c>
      <c r="FS1514" s="54" t="str">
        <f t="shared" si="2413"/>
        <v/>
      </c>
      <c r="FT1514" s="54" t="str">
        <f t="shared" si="2413"/>
        <v/>
      </c>
      <c r="FU1514" s="54" t="str">
        <f t="shared" si="2413"/>
        <v/>
      </c>
      <c r="FV1514" s="54" t="str">
        <f t="shared" si="2412"/>
        <v/>
      </c>
      <c r="FW1514" s="54" t="str">
        <f t="shared" si="2412"/>
        <v/>
      </c>
      <c r="FX1514" s="54" t="str">
        <f t="shared" si="2412"/>
        <v/>
      </c>
      <c r="FZ1514" s="58"/>
      <c r="GA1514" s="59"/>
      <c r="GB1514" s="60"/>
      <c r="GC1514" s="58"/>
      <c r="GD1514" s="59"/>
      <c r="GE1514" s="61"/>
      <c r="GF1514" s="58"/>
      <c r="GG1514" s="61"/>
      <c r="GH1514" s="61"/>
    </row>
    <row r="1515" spans="1:192" s="54" customFormat="1" ht="12.6" thickBot="1" x14ac:dyDescent="0.3">
      <c r="A1515" s="53" t="s">
        <v>33</v>
      </c>
      <c r="B1515" s="53" t="s">
        <v>34</v>
      </c>
      <c r="C1515" s="57" t="s">
        <v>35</v>
      </c>
      <c r="D1515" s="57" t="s">
        <v>36</v>
      </c>
      <c r="E1515" s="57" t="s">
        <v>37</v>
      </c>
      <c r="F1515" s="57" t="s">
        <v>38</v>
      </c>
      <c r="G1515" s="57" t="s">
        <v>39</v>
      </c>
      <c r="H1515" s="57" t="s">
        <v>40</v>
      </c>
      <c r="I1515" s="57" t="s">
        <v>41</v>
      </c>
      <c r="J1515" s="57" t="s">
        <v>819</v>
      </c>
      <c r="L1515" s="403" t="s">
        <v>18</v>
      </c>
      <c r="M1515" s="63" t="s">
        <v>2034</v>
      </c>
      <c r="N1515" s="63" t="s">
        <v>1922</v>
      </c>
      <c r="O1515" s="63" t="s">
        <v>1737</v>
      </c>
      <c r="P1515" s="63" t="s">
        <v>292</v>
      </c>
      <c r="Q1515" s="63" t="s">
        <v>2035</v>
      </c>
      <c r="R1515" s="63" t="s">
        <v>1913</v>
      </c>
      <c r="S1515" s="63" t="s">
        <v>2018</v>
      </c>
      <c r="T1515" s="63" t="s">
        <v>46</v>
      </c>
      <c r="U1515" s="63" t="s">
        <v>1349</v>
      </c>
      <c r="V1515" s="63" t="s">
        <v>2010</v>
      </c>
      <c r="W1515" s="63" t="s">
        <v>2011</v>
      </c>
      <c r="X1515" s="63" t="s">
        <v>2027</v>
      </c>
      <c r="Y1515" s="63" t="s">
        <v>144</v>
      </c>
      <c r="Z1515" s="63" t="s">
        <v>1741</v>
      </c>
      <c r="AA1515" s="63" t="s">
        <v>1837</v>
      </c>
      <c r="AB1515" s="63" t="s">
        <v>2036</v>
      </c>
      <c r="AC1515" s="63" t="s">
        <v>1934</v>
      </c>
      <c r="AD1515" s="65" t="s">
        <v>1684</v>
      </c>
      <c r="AE1515" s="370" t="s">
        <v>2019</v>
      </c>
      <c r="AF1515" s="523"/>
      <c r="AG1515" s="523"/>
      <c r="AH1515" s="523"/>
      <c r="AI1515" s="523"/>
      <c r="AL1515" s="403" t="s">
        <v>18</v>
      </c>
      <c r="AM1515" s="63" t="s">
        <v>2034</v>
      </c>
      <c r="AN1515" s="63" t="s">
        <v>1922</v>
      </c>
      <c r="AO1515" s="63" t="s">
        <v>1737</v>
      </c>
      <c r="AP1515" s="63" t="s">
        <v>292</v>
      </c>
      <c r="AQ1515" s="63" t="s">
        <v>2035</v>
      </c>
      <c r="AR1515" s="63" t="s">
        <v>1913</v>
      </c>
      <c r="AS1515" s="63" t="s">
        <v>2018</v>
      </c>
      <c r="AT1515" s="63" t="s">
        <v>46</v>
      </c>
      <c r="AU1515" s="63" t="s">
        <v>1349</v>
      </c>
      <c r="AV1515" s="63" t="s">
        <v>2010</v>
      </c>
      <c r="AW1515" s="63" t="s">
        <v>2011</v>
      </c>
      <c r="AX1515" s="63" t="s">
        <v>2027</v>
      </c>
      <c r="AY1515" s="63" t="s">
        <v>144</v>
      </c>
      <c r="AZ1515" s="63" t="s">
        <v>1741</v>
      </c>
      <c r="BA1515" s="63" t="s">
        <v>1837</v>
      </c>
      <c r="BB1515" s="63" t="s">
        <v>2036</v>
      </c>
      <c r="BC1515" s="63" t="s">
        <v>1934</v>
      </c>
      <c r="BD1515" s="65" t="s">
        <v>1684</v>
      </c>
      <c r="BE1515" s="370" t="s">
        <v>2019</v>
      </c>
      <c r="EJ1515" s="56" t="s">
        <v>35</v>
      </c>
      <c r="EK1515" s="56" t="s">
        <v>51</v>
      </c>
      <c r="EL1515" s="56" t="s">
        <v>52</v>
      </c>
      <c r="EM1515" s="56" t="s">
        <v>53</v>
      </c>
      <c r="EN1515" s="56" t="s">
        <v>54</v>
      </c>
      <c r="EO1515" s="56" t="s">
        <v>55</v>
      </c>
      <c r="EP1515" s="56" t="s">
        <v>56</v>
      </c>
      <c r="EQ1515" s="56" t="s">
        <v>36</v>
      </c>
      <c r="ER1515" s="56" t="s">
        <v>37</v>
      </c>
      <c r="ES1515" s="56" t="s">
        <v>38</v>
      </c>
      <c r="ET1515" s="56" t="s">
        <v>39</v>
      </c>
      <c r="EU1515" s="56" t="s">
        <v>40</v>
      </c>
      <c r="EV1515" s="56" t="s">
        <v>41</v>
      </c>
      <c r="EW1515" s="56" t="s">
        <v>819</v>
      </c>
      <c r="EX1515" s="56"/>
      <c r="EY1515" s="56" t="s">
        <v>35</v>
      </c>
      <c r="EZ1515" s="56" t="s">
        <v>36</v>
      </c>
      <c r="FA1515" s="56" t="s">
        <v>37</v>
      </c>
      <c r="FB1515" s="56" t="s">
        <v>38</v>
      </c>
      <c r="FC1515" s="56" t="s">
        <v>39</v>
      </c>
      <c r="FD1515" s="56" t="s">
        <v>40</v>
      </c>
      <c r="FE1515" s="56" t="s">
        <v>41</v>
      </c>
      <c r="FF1515" s="56" t="s">
        <v>819</v>
      </c>
      <c r="FR1515" s="56" t="s">
        <v>35</v>
      </c>
      <c r="FS1515" s="56" t="s">
        <v>36</v>
      </c>
      <c r="FT1515" s="56" t="s">
        <v>37</v>
      </c>
      <c r="FU1515" s="56" t="s">
        <v>38</v>
      </c>
      <c r="FV1515" s="56" t="s">
        <v>39</v>
      </c>
      <c r="FW1515" s="56" t="s">
        <v>40</v>
      </c>
      <c r="FX1515" s="56" t="s">
        <v>41</v>
      </c>
      <c r="FY1515" s="54" t="s">
        <v>71</v>
      </c>
      <c r="FZ1515" s="58"/>
      <c r="GA1515" s="59"/>
      <c r="GB1515" s="60"/>
      <c r="GC1515" s="58"/>
      <c r="GD1515" s="59"/>
      <c r="GE1515" s="61"/>
      <c r="GF1515" s="58"/>
      <c r="GG1515" s="61"/>
      <c r="GH1515" s="61"/>
    </row>
    <row r="1516" spans="1:192" s="54" customFormat="1" ht="12" x14ac:dyDescent="0.25">
      <c r="A1516" s="54">
        <v>1</v>
      </c>
      <c r="B1516" s="54" t="s">
        <v>282</v>
      </c>
      <c r="C1516" s="56">
        <v>34</v>
      </c>
      <c r="D1516" s="56">
        <v>29</v>
      </c>
      <c r="E1516" s="56">
        <v>2</v>
      </c>
      <c r="F1516" s="56">
        <v>3</v>
      </c>
      <c r="G1516" s="56">
        <v>103</v>
      </c>
      <c r="H1516" s="56">
        <v>33</v>
      </c>
      <c r="I1516" s="57">
        <v>89</v>
      </c>
      <c r="J1516" s="56">
        <f t="shared" ref="J1516:J1533" si="2414">G1516-H1516</f>
        <v>70</v>
      </c>
      <c r="L1516" s="66" t="s">
        <v>2037</v>
      </c>
      <c r="M1516" s="71"/>
      <c r="N1516" s="63" t="s">
        <v>62</v>
      </c>
      <c r="O1516" s="63" t="s">
        <v>150</v>
      </c>
      <c r="P1516" s="63" t="s">
        <v>150</v>
      </c>
      <c r="Q1516" s="63" t="s">
        <v>62</v>
      </c>
      <c r="R1516" s="63" t="s">
        <v>148</v>
      </c>
      <c r="S1516" s="63" t="s">
        <v>99</v>
      </c>
      <c r="T1516" s="63" t="s">
        <v>85</v>
      </c>
      <c r="U1516" s="63" t="s">
        <v>148</v>
      </c>
      <c r="V1516" s="63" t="s">
        <v>74</v>
      </c>
      <c r="W1516" s="63" t="s">
        <v>77</v>
      </c>
      <c r="X1516" s="63" t="s">
        <v>99</v>
      </c>
      <c r="Y1516" s="63" t="s">
        <v>76</v>
      </c>
      <c r="Z1516" s="63" t="s">
        <v>87</v>
      </c>
      <c r="AA1516" s="63" t="s">
        <v>177</v>
      </c>
      <c r="AB1516" s="63" t="s">
        <v>150</v>
      </c>
      <c r="AC1516" s="63" t="s">
        <v>177</v>
      </c>
      <c r="AD1516" s="65" t="s">
        <v>110</v>
      </c>
      <c r="AE1516" s="279"/>
      <c r="AL1516" s="66" t="s">
        <v>2037</v>
      </c>
      <c r="AM1516" s="71"/>
      <c r="AN1516" s="63" t="s">
        <v>318</v>
      </c>
      <c r="AO1516" s="63" t="s">
        <v>340</v>
      </c>
      <c r="AP1516" s="63" t="s">
        <v>517</v>
      </c>
      <c r="AQ1516" s="63" t="s">
        <v>327</v>
      </c>
      <c r="AR1516" s="63" t="s">
        <v>506</v>
      </c>
      <c r="AS1516" s="63" t="s">
        <v>308</v>
      </c>
      <c r="AT1516" s="63" t="s">
        <v>747</v>
      </c>
      <c r="AU1516" s="63" t="s">
        <v>708</v>
      </c>
      <c r="AV1516" s="63" t="s">
        <v>321</v>
      </c>
      <c r="AW1516" s="63" t="s">
        <v>209</v>
      </c>
      <c r="AX1516" s="63" t="s">
        <v>328</v>
      </c>
      <c r="AY1516" s="63" t="s">
        <v>591</v>
      </c>
      <c r="AZ1516" s="63" t="s">
        <v>309</v>
      </c>
      <c r="BA1516" s="63" t="s">
        <v>484</v>
      </c>
      <c r="BB1516" s="63" t="s">
        <v>667</v>
      </c>
      <c r="BC1516" s="63" t="s">
        <v>310</v>
      </c>
      <c r="BD1516" s="65" t="s">
        <v>709</v>
      </c>
      <c r="BE1516" s="279"/>
      <c r="BL1516" s="74"/>
      <c r="BM1516" s="75">
        <f t="shared" ref="BM1516:CC1527" si="2415">(IF(N1516="","",(IF(MID(N1516,2,1)="-",LEFT(N1516,1),LEFT(N1516,2)))+0))</f>
        <v>1</v>
      </c>
      <c r="BN1516" s="75">
        <f t="shared" si="2415"/>
        <v>3</v>
      </c>
      <c r="BO1516" s="75">
        <f t="shared" si="2415"/>
        <v>3</v>
      </c>
      <c r="BP1516" s="75">
        <f t="shared" si="2415"/>
        <v>1</v>
      </c>
      <c r="BQ1516" s="75">
        <f t="shared" si="2415"/>
        <v>0</v>
      </c>
      <c r="BR1516" s="75">
        <f t="shared" si="2415"/>
        <v>1</v>
      </c>
      <c r="BS1516" s="75">
        <f t="shared" si="2415"/>
        <v>0</v>
      </c>
      <c r="BT1516" s="75">
        <f t="shared" si="2415"/>
        <v>0</v>
      </c>
      <c r="BU1516" s="75">
        <f t="shared" si="2415"/>
        <v>1</v>
      </c>
      <c r="BV1516" s="75">
        <f t="shared" si="2415"/>
        <v>2</v>
      </c>
      <c r="BW1516" s="75">
        <f t="shared" si="2415"/>
        <v>1</v>
      </c>
      <c r="BX1516" s="75">
        <f t="shared" si="2415"/>
        <v>0</v>
      </c>
      <c r="BY1516" s="75">
        <f t="shared" si="2415"/>
        <v>3</v>
      </c>
      <c r="BZ1516" s="75">
        <f t="shared" si="2415"/>
        <v>2</v>
      </c>
      <c r="CA1516" s="75">
        <f t="shared" si="2415"/>
        <v>3</v>
      </c>
      <c r="CB1516" s="75">
        <f t="shared" si="2415"/>
        <v>2</v>
      </c>
      <c r="CC1516" s="76">
        <f t="shared" si="2415"/>
        <v>1</v>
      </c>
      <c r="CJ1516" s="78"/>
      <c r="CK1516" s="74"/>
      <c r="CL1516" s="75">
        <f t="shared" ref="CL1516:DB1527" si="2416">(IF(N1516="","",IF(RIGHT(N1516,2)="10",RIGHT(N1516,2),RIGHT(N1516,1))+0))</f>
        <v>1</v>
      </c>
      <c r="CM1516" s="75">
        <f t="shared" si="2416"/>
        <v>1</v>
      </c>
      <c r="CN1516" s="75">
        <f t="shared" si="2416"/>
        <v>1</v>
      </c>
      <c r="CO1516" s="75">
        <f t="shared" si="2416"/>
        <v>1</v>
      </c>
      <c r="CP1516" s="75">
        <f t="shared" si="2416"/>
        <v>1</v>
      </c>
      <c r="CQ1516" s="75">
        <f t="shared" si="2416"/>
        <v>0</v>
      </c>
      <c r="CR1516" s="75">
        <f t="shared" si="2416"/>
        <v>4</v>
      </c>
      <c r="CS1516" s="75">
        <f t="shared" si="2416"/>
        <v>1</v>
      </c>
      <c r="CT1516" s="75">
        <f t="shared" si="2416"/>
        <v>2</v>
      </c>
      <c r="CU1516" s="75">
        <f t="shared" si="2416"/>
        <v>1</v>
      </c>
      <c r="CV1516" s="75">
        <f t="shared" si="2416"/>
        <v>0</v>
      </c>
      <c r="CW1516" s="75">
        <f t="shared" si="2416"/>
        <v>2</v>
      </c>
      <c r="CX1516" s="75">
        <f t="shared" si="2416"/>
        <v>3</v>
      </c>
      <c r="CY1516" s="75">
        <f t="shared" si="2416"/>
        <v>0</v>
      </c>
      <c r="CZ1516" s="75">
        <f t="shared" si="2416"/>
        <v>1</v>
      </c>
      <c r="DA1516" s="75">
        <f t="shared" si="2416"/>
        <v>0</v>
      </c>
      <c r="DB1516" s="76">
        <f t="shared" si="2416"/>
        <v>7</v>
      </c>
      <c r="DJ1516" s="74"/>
      <c r="DK1516" s="344" t="str">
        <f t="shared" ref="DK1516:EA1527" si="2417">(IF(N1516="","",IF(BM1516&gt;CL1516,"H",IF(BM1516&lt;CL1516,"A","D"))))</f>
        <v>D</v>
      </c>
      <c r="DL1516" s="344" t="str">
        <f t="shared" si="2417"/>
        <v>H</v>
      </c>
      <c r="DM1516" s="344" t="str">
        <f t="shared" si="2417"/>
        <v>H</v>
      </c>
      <c r="DN1516" s="344" t="str">
        <f t="shared" si="2417"/>
        <v>D</v>
      </c>
      <c r="DO1516" s="344" t="str">
        <f t="shared" si="2417"/>
        <v>A</v>
      </c>
      <c r="DP1516" s="344" t="str">
        <f t="shared" si="2417"/>
        <v>H</v>
      </c>
      <c r="DQ1516" s="344" t="str">
        <f t="shared" si="2417"/>
        <v>A</v>
      </c>
      <c r="DR1516" s="344" t="str">
        <f t="shared" si="2417"/>
        <v>A</v>
      </c>
      <c r="DS1516" s="344" t="str">
        <f t="shared" si="2417"/>
        <v>A</v>
      </c>
      <c r="DT1516" s="344" t="str">
        <f t="shared" si="2417"/>
        <v>H</v>
      </c>
      <c r="DU1516" s="344" t="str">
        <f t="shared" si="2417"/>
        <v>H</v>
      </c>
      <c r="DV1516" s="344" t="str">
        <f t="shared" si="2417"/>
        <v>A</v>
      </c>
      <c r="DW1516" s="344" t="str">
        <f t="shared" si="2417"/>
        <v>D</v>
      </c>
      <c r="DX1516" s="344" t="str">
        <f t="shared" si="2417"/>
        <v>H</v>
      </c>
      <c r="DY1516" s="344" t="str">
        <f t="shared" si="2417"/>
        <v>H</v>
      </c>
      <c r="DZ1516" s="344" t="str">
        <f t="shared" si="2417"/>
        <v>H</v>
      </c>
      <c r="EA1516" s="345" t="str">
        <f t="shared" si="2417"/>
        <v>A</v>
      </c>
      <c r="EI1516" s="53" t="str">
        <f t="shared" ref="EI1516:EI1533" si="2418">L1516</f>
        <v>Chessington &amp; Hook United</v>
      </c>
      <c r="EJ1516" s="79">
        <f>SUM(EQ1516:ES1516)</f>
        <v>34</v>
      </c>
      <c r="EK1516" s="80">
        <f>COUNTIF($DJ1516:$EG1516,"H")</f>
        <v>8</v>
      </c>
      <c r="EL1516" s="80">
        <f>COUNTIF($DJ1516:$EG1516,"D")</f>
        <v>3</v>
      </c>
      <c r="EM1516" s="80">
        <f>COUNTIF($DJ1516:$EG1516,"A")</f>
        <v>6</v>
      </c>
      <c r="EN1516" s="80">
        <f>COUNTIF(DJ$1516:DJ$1533,"A")</f>
        <v>4</v>
      </c>
      <c r="EO1516" s="80">
        <f>COUNTIF(DJ$1516:DJ$1533,"D")</f>
        <v>3</v>
      </c>
      <c r="EP1516" s="80">
        <f>COUNTIF(DJ$1516:DJ$1533,"H")</f>
        <v>10</v>
      </c>
      <c r="EQ1516" s="79">
        <f>EK1516+EN1516</f>
        <v>12</v>
      </c>
      <c r="ER1516" s="79">
        <f t="shared" ref="ER1516:ES1532" si="2419">EL1516+EO1516</f>
        <v>6</v>
      </c>
      <c r="ES1516" s="79">
        <f t="shared" si="2419"/>
        <v>16</v>
      </c>
      <c r="ET1516" s="81">
        <f>SUM($BL1516:$CI1516)+SUM(CK$1516:CK$1533)</f>
        <v>52</v>
      </c>
      <c r="EU1516" s="81">
        <f>SUM($CK1516:$DH1516)+SUM(BL$1516:BL$1533)</f>
        <v>77</v>
      </c>
      <c r="EV1516" s="79">
        <f t="shared" ref="EV1516:EV1532" si="2420">(EQ1516*3)+ER1516</f>
        <v>42</v>
      </c>
      <c r="EW1516" s="81">
        <f>ET1516-EU1516</f>
        <v>-25</v>
      </c>
      <c r="EX1516" s="78"/>
      <c r="EY1516" s="80">
        <f t="shared" ref="EY1516:EY1533" si="2421">VLOOKUP($EI1516,$B$1516:$J$1533,2,0)</f>
        <v>34</v>
      </c>
      <c r="EZ1516" s="80">
        <f t="shared" ref="EZ1516:EZ1533" si="2422">VLOOKUP($EI1516,$B$1516:$J$1533,3,0)</f>
        <v>12</v>
      </c>
      <c r="FA1516" s="80">
        <f t="shared" ref="FA1516:FA1533" si="2423">VLOOKUP($EI1516,$B$1516:$J$1533,4,0)</f>
        <v>6</v>
      </c>
      <c r="FB1516" s="80">
        <f t="shared" ref="FB1516:FB1533" si="2424">VLOOKUP($EI1516,$B$1516:$J$1533,5,0)</f>
        <v>16</v>
      </c>
      <c r="FC1516" s="80">
        <f t="shared" ref="FC1516:FC1533" si="2425">VLOOKUP($EI1516,$B$1516:$J$1533,6,0)</f>
        <v>52</v>
      </c>
      <c r="FD1516" s="80">
        <f t="shared" ref="FD1516:FD1533" si="2426">VLOOKUP($EI1516,$B$1516:$J$1533,7,0)</f>
        <v>77</v>
      </c>
      <c r="FE1516" s="80">
        <f t="shared" ref="FE1516:FE1533" si="2427">VLOOKUP($EI1516,$B$1516:$J$1533,8,0)</f>
        <v>42</v>
      </c>
      <c r="FF1516" s="80">
        <f t="shared" ref="FF1516:FF1533" si="2428">VLOOKUP($EI1516,$B$1516:$J$1533,9,0)</f>
        <v>-25</v>
      </c>
      <c r="FH1516" s="54">
        <f>IF(EJ1516=EY1516,0,1)</f>
        <v>0</v>
      </c>
      <c r="FI1516" s="54">
        <f t="shared" ref="FI1516:FO1533" si="2429">IF(EQ1516=EZ1516,0,1)</f>
        <v>0</v>
      </c>
      <c r="FJ1516" s="54">
        <f t="shared" si="2429"/>
        <v>0</v>
      </c>
      <c r="FK1516" s="54">
        <f t="shared" si="2429"/>
        <v>0</v>
      </c>
      <c r="FL1516" s="54">
        <f t="shared" si="2429"/>
        <v>0</v>
      </c>
      <c r="FM1516" s="54">
        <f t="shared" si="2429"/>
        <v>0</v>
      </c>
      <c r="FN1516" s="54">
        <f t="shared" si="2429"/>
        <v>0</v>
      </c>
      <c r="FO1516" s="54">
        <f t="shared" si="2429"/>
        <v>0</v>
      </c>
      <c r="FQ1516" s="54" t="str">
        <f t="shared" si="2383"/>
        <v/>
      </c>
      <c r="FR1516" s="54" t="str">
        <f t="shared" si="2400"/>
        <v/>
      </c>
      <c r="FS1516" s="54" t="str">
        <f t="shared" si="2413"/>
        <v/>
      </c>
      <c r="FT1516" s="54" t="str">
        <f t="shared" si="2413"/>
        <v/>
      </c>
      <c r="FU1516" s="54" t="str">
        <f t="shared" si="2413"/>
        <v/>
      </c>
      <c r="FV1516" s="54" t="str">
        <f t="shared" si="2412"/>
        <v/>
      </c>
      <c r="FW1516" s="54" t="str">
        <f t="shared" si="2412"/>
        <v/>
      </c>
      <c r="FX1516" s="54" t="str">
        <f t="shared" si="2412"/>
        <v/>
      </c>
      <c r="FY1516" s="54" t="s">
        <v>2021</v>
      </c>
      <c r="FZ1516" s="58"/>
      <c r="GA1516" s="59"/>
      <c r="GB1516" s="60"/>
      <c r="GC1516" s="58"/>
      <c r="GD1516" s="59"/>
      <c r="GE1516" s="61"/>
      <c r="GF1516" s="58"/>
      <c r="GG1516" s="61"/>
      <c r="GH1516" s="61"/>
    </row>
    <row r="1517" spans="1:192" s="54" customFormat="1" ht="12" x14ac:dyDescent="0.25">
      <c r="A1517" s="54">
        <v>2</v>
      </c>
      <c r="B1517" s="54" t="s">
        <v>390</v>
      </c>
      <c r="C1517" s="56">
        <v>34</v>
      </c>
      <c r="D1517" s="56">
        <v>23</v>
      </c>
      <c r="E1517" s="56">
        <v>4</v>
      </c>
      <c r="F1517" s="56">
        <v>7</v>
      </c>
      <c r="G1517" s="56">
        <v>75</v>
      </c>
      <c r="H1517" s="56">
        <v>46</v>
      </c>
      <c r="I1517" s="57">
        <v>73</v>
      </c>
      <c r="J1517" s="56">
        <f t="shared" si="2414"/>
        <v>29</v>
      </c>
      <c r="L1517" s="82" t="s">
        <v>1924</v>
      </c>
      <c r="M1517" s="253" t="s">
        <v>459</v>
      </c>
      <c r="N1517" s="83"/>
      <c r="O1517" s="59" t="s">
        <v>62</v>
      </c>
      <c r="P1517" s="59" t="s">
        <v>206</v>
      </c>
      <c r="Q1517" s="59" t="s">
        <v>206</v>
      </c>
      <c r="R1517" s="59" t="s">
        <v>74</v>
      </c>
      <c r="S1517" s="59" t="s">
        <v>59</v>
      </c>
      <c r="T1517" s="59" t="s">
        <v>176</v>
      </c>
      <c r="U1517" s="59" t="s">
        <v>102</v>
      </c>
      <c r="V1517" s="59" t="s">
        <v>176</v>
      </c>
      <c r="W1517" s="59" t="s">
        <v>304</v>
      </c>
      <c r="X1517" s="59" t="s">
        <v>74</v>
      </c>
      <c r="Y1517" s="59" t="s">
        <v>85</v>
      </c>
      <c r="Z1517" s="59" t="s">
        <v>60</v>
      </c>
      <c r="AA1517" s="59" t="s">
        <v>87</v>
      </c>
      <c r="AB1517" s="59" t="s">
        <v>206</v>
      </c>
      <c r="AC1517" s="59" t="s">
        <v>148</v>
      </c>
      <c r="AD1517" s="85" t="s">
        <v>148</v>
      </c>
      <c r="AE1517" s="279"/>
      <c r="AL1517" s="82" t="s">
        <v>1924</v>
      </c>
      <c r="AM1517" s="253" t="s">
        <v>703</v>
      </c>
      <c r="AN1517" s="83"/>
      <c r="AO1517" s="59" t="s">
        <v>197</v>
      </c>
      <c r="AP1517" s="59" t="s">
        <v>719</v>
      </c>
      <c r="AQ1517" s="59" t="s">
        <v>707</v>
      </c>
      <c r="AR1517" s="59" t="s">
        <v>159</v>
      </c>
      <c r="AS1517" s="59" t="s">
        <v>301</v>
      </c>
      <c r="AT1517" s="59" t="s">
        <v>701</v>
      </c>
      <c r="AU1517" s="59" t="s">
        <v>309</v>
      </c>
      <c r="AV1517" s="59" t="s">
        <v>1035</v>
      </c>
      <c r="AW1517" s="59" t="s">
        <v>667</v>
      </c>
      <c r="AX1517" s="59" t="s">
        <v>342</v>
      </c>
      <c r="AY1517" s="59" t="s">
        <v>711</v>
      </c>
      <c r="AZ1517" s="59" t="s">
        <v>1160</v>
      </c>
      <c r="BA1517" s="59" t="s">
        <v>308</v>
      </c>
      <c r="BB1517" s="59" t="s">
        <v>313</v>
      </c>
      <c r="BC1517" s="59" t="s">
        <v>340</v>
      </c>
      <c r="BD1517" s="85" t="s">
        <v>334</v>
      </c>
      <c r="BE1517" s="279"/>
      <c r="BL1517" s="90">
        <f t="shared" ref="BL1517:BW1534" si="2430">(IF(M1517="","",(IF(MID(M1517,2,1)="-",LEFT(M1517,1),LEFT(M1517,2)))+0))</f>
        <v>5</v>
      </c>
      <c r="BM1517" s="91"/>
      <c r="BN1517" s="77">
        <f t="shared" si="2415"/>
        <v>1</v>
      </c>
      <c r="BO1517" s="77">
        <f t="shared" si="2415"/>
        <v>1</v>
      </c>
      <c r="BP1517" s="77">
        <f t="shared" si="2415"/>
        <v>1</v>
      </c>
      <c r="BQ1517" s="77">
        <f t="shared" si="2415"/>
        <v>1</v>
      </c>
      <c r="BR1517" s="77">
        <f t="shared" si="2415"/>
        <v>4</v>
      </c>
      <c r="BS1517" s="77">
        <f t="shared" si="2415"/>
        <v>2</v>
      </c>
      <c r="BT1517" s="77">
        <f t="shared" si="2415"/>
        <v>2</v>
      </c>
      <c r="BU1517" s="77">
        <f t="shared" si="2415"/>
        <v>2</v>
      </c>
      <c r="BV1517" s="77">
        <f t="shared" si="2415"/>
        <v>4</v>
      </c>
      <c r="BW1517" s="77">
        <f t="shared" si="2415"/>
        <v>1</v>
      </c>
      <c r="BX1517" s="77">
        <f t="shared" si="2415"/>
        <v>0</v>
      </c>
      <c r="BY1517" s="77">
        <f t="shared" si="2415"/>
        <v>4</v>
      </c>
      <c r="BZ1517" s="77">
        <f t="shared" si="2415"/>
        <v>3</v>
      </c>
      <c r="CA1517" s="77">
        <f t="shared" si="2415"/>
        <v>1</v>
      </c>
      <c r="CB1517" s="77">
        <f t="shared" si="2415"/>
        <v>0</v>
      </c>
      <c r="CC1517" s="92">
        <f t="shared" si="2415"/>
        <v>0</v>
      </c>
      <c r="CJ1517" s="78"/>
      <c r="CK1517" s="90">
        <f t="shared" ref="CK1517:CV1534" si="2431">(IF(M1517="","",IF(RIGHT(M1517,2)="10",RIGHT(M1517,2),RIGHT(M1517,1))+0))</f>
        <v>3</v>
      </c>
      <c r="CL1517" s="91"/>
      <c r="CM1517" s="77">
        <f t="shared" si="2416"/>
        <v>1</v>
      </c>
      <c r="CN1517" s="77">
        <f t="shared" si="2416"/>
        <v>4</v>
      </c>
      <c r="CO1517" s="77">
        <f t="shared" si="2416"/>
        <v>4</v>
      </c>
      <c r="CP1517" s="77">
        <f t="shared" si="2416"/>
        <v>2</v>
      </c>
      <c r="CQ1517" s="77">
        <f t="shared" si="2416"/>
        <v>0</v>
      </c>
      <c r="CR1517" s="77">
        <f t="shared" si="2416"/>
        <v>3</v>
      </c>
      <c r="CS1517" s="77">
        <f t="shared" si="2416"/>
        <v>4</v>
      </c>
      <c r="CT1517" s="77">
        <f t="shared" si="2416"/>
        <v>3</v>
      </c>
      <c r="CU1517" s="77">
        <f t="shared" si="2416"/>
        <v>2</v>
      </c>
      <c r="CV1517" s="77">
        <f t="shared" si="2416"/>
        <v>2</v>
      </c>
      <c r="CW1517" s="77">
        <f t="shared" si="2416"/>
        <v>4</v>
      </c>
      <c r="CX1517" s="77">
        <f t="shared" si="2416"/>
        <v>1</v>
      </c>
      <c r="CY1517" s="77">
        <f t="shared" si="2416"/>
        <v>3</v>
      </c>
      <c r="CZ1517" s="77">
        <f t="shared" si="2416"/>
        <v>4</v>
      </c>
      <c r="DA1517" s="77">
        <f t="shared" si="2416"/>
        <v>1</v>
      </c>
      <c r="DB1517" s="92">
        <f t="shared" si="2416"/>
        <v>1</v>
      </c>
      <c r="DJ1517" s="347" t="str">
        <f t="shared" ref="DJ1517:DU1534" si="2432">(IF(M1517="","",IF(BL1517&gt;CK1517,"H",IF(BL1517&lt;CK1517,"A","D"))))</f>
        <v>H</v>
      </c>
      <c r="DK1517" s="91"/>
      <c r="DL1517" s="56" t="str">
        <f t="shared" si="2417"/>
        <v>D</v>
      </c>
      <c r="DM1517" s="56" t="str">
        <f t="shared" si="2417"/>
        <v>A</v>
      </c>
      <c r="DN1517" s="56" t="str">
        <f t="shared" si="2417"/>
        <v>A</v>
      </c>
      <c r="DO1517" s="56" t="str">
        <f t="shared" si="2417"/>
        <v>A</v>
      </c>
      <c r="DP1517" s="56" t="str">
        <f t="shared" si="2417"/>
        <v>H</v>
      </c>
      <c r="DQ1517" s="56" t="str">
        <f t="shared" si="2417"/>
        <v>A</v>
      </c>
      <c r="DR1517" s="56" t="str">
        <f t="shared" si="2417"/>
        <v>A</v>
      </c>
      <c r="DS1517" s="56" t="str">
        <f t="shared" si="2417"/>
        <v>A</v>
      </c>
      <c r="DT1517" s="56" t="str">
        <f t="shared" si="2417"/>
        <v>H</v>
      </c>
      <c r="DU1517" s="56" t="str">
        <f t="shared" si="2417"/>
        <v>A</v>
      </c>
      <c r="DV1517" s="56" t="str">
        <f t="shared" si="2417"/>
        <v>A</v>
      </c>
      <c r="DW1517" s="56" t="str">
        <f t="shared" si="2417"/>
        <v>H</v>
      </c>
      <c r="DX1517" s="56" t="str">
        <f t="shared" si="2417"/>
        <v>D</v>
      </c>
      <c r="DY1517" s="56" t="str">
        <f t="shared" si="2417"/>
        <v>A</v>
      </c>
      <c r="DZ1517" s="56" t="str">
        <f t="shared" si="2417"/>
        <v>A</v>
      </c>
      <c r="EA1517" s="348" t="str">
        <f t="shared" si="2417"/>
        <v>A</v>
      </c>
      <c r="EI1517" s="53" t="str">
        <f t="shared" si="2418"/>
        <v>Chipstead</v>
      </c>
      <c r="EJ1517" s="79">
        <f t="shared" ref="EJ1517:EJ1532" si="2433">SUM(EQ1517:ES1517)</f>
        <v>34</v>
      </c>
      <c r="EK1517" s="80">
        <f t="shared" ref="EK1517:EK1533" si="2434">COUNTIF($DJ1517:$EG1517,"H")</f>
        <v>4</v>
      </c>
      <c r="EL1517" s="80">
        <f t="shared" ref="EL1517:EL1533" si="2435">COUNTIF($DJ1517:$EG1517,"D")</f>
        <v>2</v>
      </c>
      <c r="EM1517" s="80">
        <f t="shared" ref="EM1517:EM1533" si="2436">COUNTIF($DJ1517:$EG1517,"A")</f>
        <v>11</v>
      </c>
      <c r="EN1517" s="80">
        <f>COUNTIF(DK$1516:DK$1533,"A")</f>
        <v>6</v>
      </c>
      <c r="EO1517" s="80">
        <f>COUNTIF(DK$1516:DK$1533,"D")</f>
        <v>3</v>
      </c>
      <c r="EP1517" s="80">
        <f>COUNTIF(DK$1516:DK$1533,"H")</f>
        <v>8</v>
      </c>
      <c r="EQ1517" s="79">
        <f t="shared" ref="EQ1517:EQ1532" si="2437">EK1517+EN1517</f>
        <v>10</v>
      </c>
      <c r="ER1517" s="79">
        <f t="shared" si="2419"/>
        <v>5</v>
      </c>
      <c r="ES1517" s="79">
        <f t="shared" si="2419"/>
        <v>19</v>
      </c>
      <c r="ET1517" s="81">
        <f>SUM($BL1517:$CI1517)+SUM(CL$1516:CL$1533)</f>
        <v>71</v>
      </c>
      <c r="EU1517" s="81">
        <f>SUM($CK1517:$DH1517)+SUM(BM$1516:BM$1533)</f>
        <v>83</v>
      </c>
      <c r="EV1517" s="79">
        <f t="shared" si="2420"/>
        <v>35</v>
      </c>
      <c r="EW1517" s="81">
        <f t="shared" ref="EW1517:EW1532" si="2438">ET1517-EU1517</f>
        <v>-12</v>
      </c>
      <c r="EX1517" s="78"/>
      <c r="EY1517" s="80">
        <f t="shared" si="2421"/>
        <v>34</v>
      </c>
      <c r="EZ1517" s="80">
        <f t="shared" si="2422"/>
        <v>10</v>
      </c>
      <c r="FA1517" s="80">
        <f t="shared" si="2423"/>
        <v>5</v>
      </c>
      <c r="FB1517" s="80">
        <f t="shared" si="2424"/>
        <v>19</v>
      </c>
      <c r="FC1517" s="80">
        <f t="shared" si="2425"/>
        <v>71</v>
      </c>
      <c r="FD1517" s="80">
        <f t="shared" si="2426"/>
        <v>83</v>
      </c>
      <c r="FE1517" s="80">
        <f t="shared" si="2427"/>
        <v>35</v>
      </c>
      <c r="FF1517" s="80">
        <f t="shared" si="2428"/>
        <v>-12</v>
      </c>
      <c r="FH1517" s="54">
        <f t="shared" ref="FH1517:FH1532" si="2439">IF(EJ1517=EY1517,0,1)</f>
        <v>0</v>
      </c>
      <c r="FI1517" s="54">
        <f t="shared" si="2429"/>
        <v>0</v>
      </c>
      <c r="FJ1517" s="54">
        <f t="shared" si="2429"/>
        <v>0</v>
      </c>
      <c r="FK1517" s="54">
        <f t="shared" si="2429"/>
        <v>0</v>
      </c>
      <c r="FL1517" s="54">
        <f t="shared" si="2429"/>
        <v>0</v>
      </c>
      <c r="FM1517" s="54">
        <f t="shared" si="2429"/>
        <v>0</v>
      </c>
      <c r="FN1517" s="54">
        <f t="shared" si="2429"/>
        <v>0</v>
      </c>
      <c r="FO1517" s="54">
        <f t="shared" si="2429"/>
        <v>0</v>
      </c>
      <c r="FQ1517" s="54" t="str">
        <f t="shared" si="2383"/>
        <v/>
      </c>
      <c r="FR1517" s="54" t="str">
        <f t="shared" si="2400"/>
        <v/>
      </c>
      <c r="FS1517" s="54" t="str">
        <f t="shared" si="2413"/>
        <v/>
      </c>
      <c r="FT1517" s="54" t="str">
        <f t="shared" si="2413"/>
        <v/>
      </c>
      <c r="FU1517" s="54" t="str">
        <f t="shared" si="2413"/>
        <v/>
      </c>
      <c r="FV1517" s="54" t="str">
        <f t="shared" si="2412"/>
        <v/>
      </c>
      <c r="FW1517" s="54" t="str">
        <f t="shared" si="2412"/>
        <v/>
      </c>
      <c r="FX1517" s="54" t="str">
        <f t="shared" si="2412"/>
        <v/>
      </c>
      <c r="FY1517" s="54" t="s">
        <v>2029</v>
      </c>
      <c r="FZ1517" s="58"/>
      <c r="GA1517" s="59"/>
      <c r="GB1517" s="60"/>
      <c r="GC1517" s="58"/>
      <c r="GD1517" s="59"/>
      <c r="GE1517" s="61"/>
      <c r="GF1517" s="58"/>
      <c r="GG1517" s="61"/>
      <c r="GH1517" s="61"/>
    </row>
    <row r="1518" spans="1:192" s="54" customFormat="1" ht="12" x14ac:dyDescent="0.25">
      <c r="A1518" s="54">
        <v>3</v>
      </c>
      <c r="B1518" s="54" t="s">
        <v>2038</v>
      </c>
      <c r="C1518" s="56">
        <v>34</v>
      </c>
      <c r="D1518" s="56">
        <v>22</v>
      </c>
      <c r="E1518" s="56">
        <v>4</v>
      </c>
      <c r="F1518" s="56">
        <v>8</v>
      </c>
      <c r="G1518" s="56">
        <v>101</v>
      </c>
      <c r="H1518" s="56">
        <v>59</v>
      </c>
      <c r="I1518" s="57">
        <v>70</v>
      </c>
      <c r="J1518" s="56">
        <f t="shared" si="2414"/>
        <v>42</v>
      </c>
      <c r="L1518" s="82" t="s">
        <v>1757</v>
      </c>
      <c r="M1518" s="253" t="s">
        <v>86</v>
      </c>
      <c r="N1518" s="59" t="s">
        <v>793</v>
      </c>
      <c r="O1518" s="83"/>
      <c r="P1518" s="59" t="s">
        <v>85</v>
      </c>
      <c r="Q1518" s="59" t="s">
        <v>100</v>
      </c>
      <c r="R1518" s="59" t="s">
        <v>304</v>
      </c>
      <c r="S1518" s="59" t="s">
        <v>101</v>
      </c>
      <c r="T1518" s="59" t="s">
        <v>74</v>
      </c>
      <c r="U1518" s="59" t="s">
        <v>186</v>
      </c>
      <c r="V1518" s="59" t="s">
        <v>148</v>
      </c>
      <c r="W1518" s="59" t="s">
        <v>76</v>
      </c>
      <c r="X1518" s="59" t="s">
        <v>87</v>
      </c>
      <c r="Y1518" s="59" t="s">
        <v>176</v>
      </c>
      <c r="Z1518" s="59" t="s">
        <v>100</v>
      </c>
      <c r="AA1518" s="59" t="s">
        <v>150</v>
      </c>
      <c r="AB1518" s="59" t="s">
        <v>111</v>
      </c>
      <c r="AC1518" s="59" t="s">
        <v>77</v>
      </c>
      <c r="AD1518" s="85" t="s">
        <v>62</v>
      </c>
      <c r="AE1518" s="279"/>
      <c r="AL1518" s="82" t="s">
        <v>1757</v>
      </c>
      <c r="AM1518" s="253" t="s">
        <v>754</v>
      </c>
      <c r="AN1518" s="59" t="s">
        <v>714</v>
      </c>
      <c r="AO1518" s="83"/>
      <c r="AP1518" s="59" t="s">
        <v>711</v>
      </c>
      <c r="AQ1518" s="59" t="s">
        <v>309</v>
      </c>
      <c r="AR1518" s="59" t="s">
        <v>523</v>
      </c>
      <c r="AS1518" s="59" t="s">
        <v>334</v>
      </c>
      <c r="AT1518" s="59" t="s">
        <v>702</v>
      </c>
      <c r="AU1518" s="59" t="s">
        <v>719</v>
      </c>
      <c r="AV1518" s="59" t="s">
        <v>493</v>
      </c>
      <c r="AW1518" s="59" t="s">
        <v>707</v>
      </c>
      <c r="AX1518" s="59" t="s">
        <v>327</v>
      </c>
      <c r="AY1518" s="59" t="s">
        <v>516</v>
      </c>
      <c r="AZ1518" s="59" t="s">
        <v>326</v>
      </c>
      <c r="BA1518" s="59" t="s">
        <v>1133</v>
      </c>
      <c r="BB1518" s="59" t="s">
        <v>1035</v>
      </c>
      <c r="BC1518" s="59" t="s">
        <v>505</v>
      </c>
      <c r="BD1518" s="85" t="s">
        <v>318</v>
      </c>
      <c r="BE1518" s="279"/>
      <c r="BL1518" s="90">
        <f t="shared" si="2430"/>
        <v>0</v>
      </c>
      <c r="BM1518" s="77">
        <f t="shared" si="2430"/>
        <v>2</v>
      </c>
      <c r="BN1518" s="91"/>
      <c r="BO1518" s="77">
        <f t="shared" si="2415"/>
        <v>0</v>
      </c>
      <c r="BP1518" s="77">
        <f t="shared" si="2415"/>
        <v>4</v>
      </c>
      <c r="BQ1518" s="77">
        <f t="shared" si="2415"/>
        <v>4</v>
      </c>
      <c r="BR1518" s="77">
        <f t="shared" si="2415"/>
        <v>3</v>
      </c>
      <c r="BS1518" s="77">
        <f t="shared" si="2415"/>
        <v>1</v>
      </c>
      <c r="BT1518" s="77">
        <f t="shared" si="2415"/>
        <v>3</v>
      </c>
      <c r="BU1518" s="77">
        <f t="shared" si="2415"/>
        <v>0</v>
      </c>
      <c r="BV1518" s="77">
        <f t="shared" si="2415"/>
        <v>0</v>
      </c>
      <c r="BW1518" s="77">
        <f t="shared" si="2415"/>
        <v>3</v>
      </c>
      <c r="BX1518" s="77">
        <f t="shared" si="2415"/>
        <v>2</v>
      </c>
      <c r="BY1518" s="77">
        <f t="shared" si="2415"/>
        <v>4</v>
      </c>
      <c r="BZ1518" s="77">
        <f t="shared" si="2415"/>
        <v>3</v>
      </c>
      <c r="CA1518" s="77">
        <f t="shared" si="2415"/>
        <v>5</v>
      </c>
      <c r="CB1518" s="77">
        <f t="shared" si="2415"/>
        <v>2</v>
      </c>
      <c r="CC1518" s="92">
        <f t="shared" si="2415"/>
        <v>1</v>
      </c>
      <c r="CJ1518" s="78"/>
      <c r="CK1518" s="90">
        <f t="shared" si="2431"/>
        <v>3</v>
      </c>
      <c r="CL1518" s="507">
        <v>12</v>
      </c>
      <c r="CM1518" s="91"/>
      <c r="CN1518" s="77">
        <f t="shared" si="2416"/>
        <v>4</v>
      </c>
      <c r="CO1518" s="77">
        <f t="shared" si="2416"/>
        <v>3</v>
      </c>
      <c r="CP1518" s="77">
        <f t="shared" si="2416"/>
        <v>2</v>
      </c>
      <c r="CQ1518" s="77">
        <f t="shared" si="2416"/>
        <v>2</v>
      </c>
      <c r="CR1518" s="77">
        <f t="shared" si="2416"/>
        <v>2</v>
      </c>
      <c r="CS1518" s="77">
        <f t="shared" si="2416"/>
        <v>4</v>
      </c>
      <c r="CT1518" s="77">
        <f t="shared" si="2416"/>
        <v>1</v>
      </c>
      <c r="CU1518" s="77">
        <f t="shared" si="2416"/>
        <v>2</v>
      </c>
      <c r="CV1518" s="77">
        <f t="shared" si="2416"/>
        <v>3</v>
      </c>
      <c r="CW1518" s="77">
        <f t="shared" si="2416"/>
        <v>3</v>
      </c>
      <c r="CX1518" s="77">
        <f t="shared" si="2416"/>
        <v>3</v>
      </c>
      <c r="CY1518" s="77">
        <f t="shared" si="2416"/>
        <v>1</v>
      </c>
      <c r="CZ1518" s="77">
        <f t="shared" si="2416"/>
        <v>2</v>
      </c>
      <c r="DA1518" s="77">
        <f t="shared" si="2416"/>
        <v>1</v>
      </c>
      <c r="DB1518" s="92">
        <f t="shared" si="2416"/>
        <v>1</v>
      </c>
      <c r="DJ1518" s="347" t="str">
        <f t="shared" si="2432"/>
        <v>A</v>
      </c>
      <c r="DK1518" s="56" t="str">
        <f t="shared" si="2432"/>
        <v>A</v>
      </c>
      <c r="DL1518" s="91"/>
      <c r="DM1518" s="56" t="str">
        <f t="shared" si="2417"/>
        <v>A</v>
      </c>
      <c r="DN1518" s="56" t="str">
        <f t="shared" si="2417"/>
        <v>H</v>
      </c>
      <c r="DO1518" s="56" t="str">
        <f t="shared" si="2417"/>
        <v>H</v>
      </c>
      <c r="DP1518" s="56" t="str">
        <f t="shared" si="2417"/>
        <v>H</v>
      </c>
      <c r="DQ1518" s="56" t="str">
        <f t="shared" si="2417"/>
        <v>A</v>
      </c>
      <c r="DR1518" s="56" t="str">
        <f t="shared" si="2417"/>
        <v>A</v>
      </c>
      <c r="DS1518" s="56" t="str">
        <f t="shared" si="2417"/>
        <v>A</v>
      </c>
      <c r="DT1518" s="56" t="str">
        <f t="shared" si="2417"/>
        <v>A</v>
      </c>
      <c r="DU1518" s="56" t="str">
        <f t="shared" si="2417"/>
        <v>D</v>
      </c>
      <c r="DV1518" s="56" t="str">
        <f t="shared" si="2417"/>
        <v>A</v>
      </c>
      <c r="DW1518" s="56" t="str">
        <f t="shared" si="2417"/>
        <v>H</v>
      </c>
      <c r="DX1518" s="56" t="str">
        <f t="shared" si="2417"/>
        <v>H</v>
      </c>
      <c r="DY1518" s="56" t="str">
        <f t="shared" si="2417"/>
        <v>H</v>
      </c>
      <c r="DZ1518" s="56" t="str">
        <f t="shared" si="2417"/>
        <v>H</v>
      </c>
      <c r="EA1518" s="348" t="str">
        <f t="shared" si="2417"/>
        <v>D</v>
      </c>
      <c r="EI1518" s="53" t="str">
        <f t="shared" si="2418"/>
        <v>Cobham</v>
      </c>
      <c r="EJ1518" s="79">
        <f t="shared" si="2433"/>
        <v>34</v>
      </c>
      <c r="EK1518" s="80">
        <f t="shared" si="2434"/>
        <v>7</v>
      </c>
      <c r="EL1518" s="80">
        <f t="shared" si="2435"/>
        <v>2</v>
      </c>
      <c r="EM1518" s="80">
        <f t="shared" si="2436"/>
        <v>8</v>
      </c>
      <c r="EN1518" s="80">
        <f>COUNTIF(DL$1516:DL$1533,"A")</f>
        <v>3</v>
      </c>
      <c r="EO1518" s="80">
        <f>COUNTIF(DL$1516:DL$1533,"D")</f>
        <v>2</v>
      </c>
      <c r="EP1518" s="80">
        <f>COUNTIF(DL$1516:DL$1533,"H")</f>
        <v>12</v>
      </c>
      <c r="EQ1518" s="79">
        <f t="shared" si="2437"/>
        <v>10</v>
      </c>
      <c r="ER1518" s="79">
        <f t="shared" si="2419"/>
        <v>4</v>
      </c>
      <c r="ES1518" s="79">
        <f t="shared" si="2419"/>
        <v>20</v>
      </c>
      <c r="ET1518" s="81">
        <f>SUM($BL1518:$CI1518)+SUM(CM$1516:CM$1533)</f>
        <v>62</v>
      </c>
      <c r="EU1518" s="81">
        <f>SUM($CK1518:$DH1518)+SUM(BN$1516:BN$1533)</f>
        <v>115</v>
      </c>
      <c r="EV1518" s="79">
        <f t="shared" si="2420"/>
        <v>34</v>
      </c>
      <c r="EW1518" s="81">
        <f t="shared" si="2438"/>
        <v>-53</v>
      </c>
      <c r="EX1518" s="78"/>
      <c r="EY1518" s="80">
        <f t="shared" si="2421"/>
        <v>34</v>
      </c>
      <c r="EZ1518" s="80">
        <f t="shared" si="2422"/>
        <v>10</v>
      </c>
      <c r="FA1518" s="80">
        <f t="shared" si="2423"/>
        <v>4</v>
      </c>
      <c r="FB1518" s="80">
        <f t="shared" si="2424"/>
        <v>20</v>
      </c>
      <c r="FC1518" s="80">
        <f t="shared" si="2425"/>
        <v>62</v>
      </c>
      <c r="FD1518" s="80">
        <f t="shared" si="2426"/>
        <v>115</v>
      </c>
      <c r="FE1518" s="80">
        <f t="shared" si="2427"/>
        <v>34</v>
      </c>
      <c r="FF1518" s="80">
        <f t="shared" si="2428"/>
        <v>-53</v>
      </c>
      <c r="FH1518" s="54">
        <f t="shared" si="2439"/>
        <v>0</v>
      </c>
      <c r="FI1518" s="54">
        <f t="shared" si="2429"/>
        <v>0</v>
      </c>
      <c r="FJ1518" s="54">
        <f t="shared" si="2429"/>
        <v>0</v>
      </c>
      <c r="FK1518" s="54">
        <f t="shared" si="2429"/>
        <v>0</v>
      </c>
      <c r="FL1518" s="54">
        <f t="shared" si="2429"/>
        <v>0</v>
      </c>
      <c r="FM1518" s="54">
        <f t="shared" si="2429"/>
        <v>0</v>
      </c>
      <c r="FN1518" s="54">
        <f t="shared" si="2429"/>
        <v>0</v>
      </c>
      <c r="FO1518" s="54">
        <f t="shared" si="2429"/>
        <v>0</v>
      </c>
      <c r="FQ1518" s="54" t="str">
        <f t="shared" si="2383"/>
        <v/>
      </c>
      <c r="FR1518" s="54" t="str">
        <f t="shared" si="2400"/>
        <v/>
      </c>
      <c r="FS1518" s="54" t="str">
        <f t="shared" si="2413"/>
        <v/>
      </c>
      <c r="FT1518" s="54" t="str">
        <f t="shared" si="2413"/>
        <v/>
      </c>
      <c r="FU1518" s="54" t="str">
        <f t="shared" si="2413"/>
        <v/>
      </c>
      <c r="FV1518" s="54" t="str">
        <f t="shared" si="2412"/>
        <v/>
      </c>
      <c r="FW1518" s="54" t="str">
        <f t="shared" si="2412"/>
        <v/>
      </c>
      <c r="FX1518" s="54" t="str">
        <f t="shared" si="2412"/>
        <v/>
      </c>
      <c r="FY1518" s="54" t="s">
        <v>2039</v>
      </c>
      <c r="FZ1518" s="58"/>
      <c r="GA1518" s="59"/>
      <c r="GB1518" s="60"/>
      <c r="GC1518" s="58"/>
      <c r="GD1518" s="59"/>
      <c r="GE1518" s="61"/>
      <c r="GF1518" s="58"/>
      <c r="GG1518" s="61"/>
      <c r="GH1518" s="61"/>
    </row>
    <row r="1519" spans="1:192" s="54" customFormat="1" ht="12" x14ac:dyDescent="0.25">
      <c r="A1519" s="54">
        <v>4</v>
      </c>
      <c r="B1519" s="54" t="s">
        <v>1767</v>
      </c>
      <c r="C1519" s="56">
        <v>34</v>
      </c>
      <c r="D1519" s="56">
        <v>19</v>
      </c>
      <c r="E1519" s="56">
        <v>4</v>
      </c>
      <c r="F1519" s="56">
        <v>11</v>
      </c>
      <c r="G1519" s="56">
        <v>94</v>
      </c>
      <c r="H1519" s="56">
        <v>56</v>
      </c>
      <c r="I1519" s="57">
        <v>61</v>
      </c>
      <c r="J1519" s="56">
        <f t="shared" si="2414"/>
        <v>38</v>
      </c>
      <c r="L1519" s="82" t="s">
        <v>2030</v>
      </c>
      <c r="M1519" s="253" t="s">
        <v>178</v>
      </c>
      <c r="N1519" s="59" t="s">
        <v>111</v>
      </c>
      <c r="O1519" s="59" t="s">
        <v>268</v>
      </c>
      <c r="P1519" s="83"/>
      <c r="Q1519" s="59" t="s">
        <v>101</v>
      </c>
      <c r="R1519" s="59" t="s">
        <v>148</v>
      </c>
      <c r="S1519" s="59" t="s">
        <v>103</v>
      </c>
      <c r="T1519" s="59" t="s">
        <v>85</v>
      </c>
      <c r="U1519" s="59" t="s">
        <v>77</v>
      </c>
      <c r="V1519" s="59" t="s">
        <v>124</v>
      </c>
      <c r="W1519" s="59" t="s">
        <v>200</v>
      </c>
      <c r="X1519" s="59" t="s">
        <v>74</v>
      </c>
      <c r="Y1519" s="59" t="s">
        <v>176</v>
      </c>
      <c r="Z1519" s="59" t="s">
        <v>77</v>
      </c>
      <c r="AA1519" s="59" t="s">
        <v>99</v>
      </c>
      <c r="AB1519" s="59" t="s">
        <v>85</v>
      </c>
      <c r="AC1519" s="59" t="s">
        <v>87</v>
      </c>
      <c r="AD1519" s="85" t="s">
        <v>85</v>
      </c>
      <c r="AE1519" s="279"/>
      <c r="AL1519" s="82" t="s">
        <v>2030</v>
      </c>
      <c r="AM1519" s="253" t="s">
        <v>482</v>
      </c>
      <c r="AN1519" s="59" t="s">
        <v>202</v>
      </c>
      <c r="AO1519" s="59" t="s">
        <v>492</v>
      </c>
      <c r="AP1519" s="83"/>
      <c r="AQ1519" s="59" t="s">
        <v>334</v>
      </c>
      <c r="AR1519" s="59" t="s">
        <v>483</v>
      </c>
      <c r="AS1519" s="59" t="s">
        <v>327</v>
      </c>
      <c r="AT1519" s="59" t="s">
        <v>324</v>
      </c>
      <c r="AU1519" s="59" t="s">
        <v>318</v>
      </c>
      <c r="AV1519" s="59" t="s">
        <v>342</v>
      </c>
      <c r="AW1519" s="59" t="s">
        <v>328</v>
      </c>
      <c r="AX1519" s="59" t="s">
        <v>703</v>
      </c>
      <c r="AY1519" s="59" t="s">
        <v>311</v>
      </c>
      <c r="AZ1519" s="59" t="s">
        <v>757</v>
      </c>
      <c r="BA1519" s="59" t="s">
        <v>708</v>
      </c>
      <c r="BB1519" s="59" t="s">
        <v>701</v>
      </c>
      <c r="BC1519" s="59" t="s">
        <v>1133</v>
      </c>
      <c r="BD1519" s="85" t="s">
        <v>667</v>
      </c>
      <c r="BE1519" s="279"/>
      <c r="BL1519" s="90">
        <f t="shared" si="2430"/>
        <v>6</v>
      </c>
      <c r="BM1519" s="77">
        <f t="shared" si="2430"/>
        <v>5</v>
      </c>
      <c r="BN1519" s="77">
        <f t="shared" si="2430"/>
        <v>7</v>
      </c>
      <c r="BO1519" s="91"/>
      <c r="BP1519" s="77">
        <f t="shared" si="2415"/>
        <v>3</v>
      </c>
      <c r="BQ1519" s="77">
        <f t="shared" si="2415"/>
        <v>0</v>
      </c>
      <c r="BR1519" s="77">
        <f t="shared" si="2415"/>
        <v>1</v>
      </c>
      <c r="BS1519" s="77">
        <f t="shared" si="2415"/>
        <v>0</v>
      </c>
      <c r="BT1519" s="77">
        <f t="shared" si="2415"/>
        <v>2</v>
      </c>
      <c r="BU1519" s="77">
        <f t="shared" si="2415"/>
        <v>0</v>
      </c>
      <c r="BV1519" s="77">
        <f t="shared" si="2415"/>
        <v>2</v>
      </c>
      <c r="BW1519" s="77">
        <f t="shared" si="2415"/>
        <v>1</v>
      </c>
      <c r="BX1519" s="77">
        <f t="shared" si="2415"/>
        <v>2</v>
      </c>
      <c r="BY1519" s="77">
        <f t="shared" si="2415"/>
        <v>2</v>
      </c>
      <c r="BZ1519" s="77">
        <f t="shared" si="2415"/>
        <v>1</v>
      </c>
      <c r="CA1519" s="77">
        <f t="shared" si="2415"/>
        <v>0</v>
      </c>
      <c r="CB1519" s="77">
        <f t="shared" si="2415"/>
        <v>3</v>
      </c>
      <c r="CC1519" s="92">
        <f t="shared" si="2415"/>
        <v>0</v>
      </c>
      <c r="CJ1519" s="78"/>
      <c r="CK1519" s="90">
        <f t="shared" si="2431"/>
        <v>1</v>
      </c>
      <c r="CL1519" s="77">
        <f t="shared" si="2431"/>
        <v>2</v>
      </c>
      <c r="CM1519" s="77">
        <f t="shared" si="2431"/>
        <v>2</v>
      </c>
      <c r="CN1519" s="91"/>
      <c r="CO1519" s="77">
        <f t="shared" si="2416"/>
        <v>2</v>
      </c>
      <c r="CP1519" s="77">
        <f t="shared" si="2416"/>
        <v>1</v>
      </c>
      <c r="CQ1519" s="77">
        <f t="shared" si="2416"/>
        <v>3</v>
      </c>
      <c r="CR1519" s="77">
        <f t="shared" si="2416"/>
        <v>4</v>
      </c>
      <c r="CS1519" s="77">
        <f t="shared" si="2416"/>
        <v>1</v>
      </c>
      <c r="CT1519" s="77">
        <f t="shared" si="2416"/>
        <v>0</v>
      </c>
      <c r="CU1519" s="77">
        <f t="shared" si="2416"/>
        <v>2</v>
      </c>
      <c r="CV1519" s="77">
        <f t="shared" si="2416"/>
        <v>2</v>
      </c>
      <c r="CW1519" s="77">
        <f t="shared" si="2416"/>
        <v>3</v>
      </c>
      <c r="CX1519" s="77">
        <f t="shared" si="2416"/>
        <v>1</v>
      </c>
      <c r="CY1519" s="77">
        <f t="shared" si="2416"/>
        <v>0</v>
      </c>
      <c r="CZ1519" s="77">
        <f t="shared" si="2416"/>
        <v>4</v>
      </c>
      <c r="DA1519" s="77">
        <f t="shared" si="2416"/>
        <v>3</v>
      </c>
      <c r="DB1519" s="92">
        <f t="shared" si="2416"/>
        <v>4</v>
      </c>
      <c r="DJ1519" s="347" t="str">
        <f t="shared" si="2432"/>
        <v>H</v>
      </c>
      <c r="DK1519" s="56" t="str">
        <f t="shared" si="2432"/>
        <v>H</v>
      </c>
      <c r="DL1519" s="56" t="str">
        <f t="shared" si="2432"/>
        <v>H</v>
      </c>
      <c r="DM1519" s="91"/>
      <c r="DN1519" s="56" t="str">
        <f t="shared" si="2417"/>
        <v>H</v>
      </c>
      <c r="DO1519" s="56" t="str">
        <f t="shared" si="2417"/>
        <v>A</v>
      </c>
      <c r="DP1519" s="56" t="str">
        <f t="shared" si="2417"/>
        <v>A</v>
      </c>
      <c r="DQ1519" s="56" t="str">
        <f t="shared" si="2417"/>
        <v>A</v>
      </c>
      <c r="DR1519" s="56" t="str">
        <f t="shared" si="2417"/>
        <v>H</v>
      </c>
      <c r="DS1519" s="56" t="str">
        <f t="shared" si="2417"/>
        <v>D</v>
      </c>
      <c r="DT1519" s="56" t="str">
        <f t="shared" si="2417"/>
        <v>D</v>
      </c>
      <c r="DU1519" s="56" t="str">
        <f t="shared" si="2417"/>
        <v>A</v>
      </c>
      <c r="DV1519" s="56" t="str">
        <f t="shared" si="2417"/>
        <v>A</v>
      </c>
      <c r="DW1519" s="56" t="str">
        <f t="shared" si="2417"/>
        <v>H</v>
      </c>
      <c r="DX1519" s="56" t="str">
        <f t="shared" si="2417"/>
        <v>H</v>
      </c>
      <c r="DY1519" s="56" t="str">
        <f t="shared" si="2417"/>
        <v>A</v>
      </c>
      <c r="DZ1519" s="56" t="str">
        <f t="shared" si="2417"/>
        <v>D</v>
      </c>
      <c r="EA1519" s="348" t="str">
        <f t="shared" si="2417"/>
        <v>A</v>
      </c>
      <c r="EI1519" s="53" t="str">
        <f t="shared" si="2418"/>
        <v>Colliers Wood United</v>
      </c>
      <c r="EJ1519" s="79">
        <f t="shared" si="2433"/>
        <v>34</v>
      </c>
      <c r="EK1519" s="80">
        <f t="shared" si="2434"/>
        <v>7</v>
      </c>
      <c r="EL1519" s="80">
        <f t="shared" si="2435"/>
        <v>3</v>
      </c>
      <c r="EM1519" s="80">
        <f t="shared" si="2436"/>
        <v>7</v>
      </c>
      <c r="EN1519" s="80">
        <f>COUNTIF(DM$1516:DM$1533,"A")</f>
        <v>7</v>
      </c>
      <c r="EO1519" s="80">
        <f>COUNTIF(DM$1516:DM$1533,"D")</f>
        <v>6</v>
      </c>
      <c r="EP1519" s="80">
        <f>COUNTIF(DM$1516:DM$1533,"H")</f>
        <v>4</v>
      </c>
      <c r="EQ1519" s="79">
        <f t="shared" si="2437"/>
        <v>14</v>
      </c>
      <c r="ER1519" s="79">
        <f t="shared" si="2419"/>
        <v>9</v>
      </c>
      <c r="ES1519" s="79">
        <f t="shared" si="2419"/>
        <v>11</v>
      </c>
      <c r="ET1519" s="81">
        <f>SUM($BK1519:$CI1519)+SUM(CN$1516:CN$1533)</f>
        <v>70</v>
      </c>
      <c r="EU1519" s="81">
        <f>SUM($CK1519:$DH1519)+SUM(BO$1516:BO$1533)</f>
        <v>66</v>
      </c>
      <c r="EV1519" s="79">
        <f t="shared" si="2420"/>
        <v>51</v>
      </c>
      <c r="EW1519" s="81">
        <f t="shared" si="2438"/>
        <v>4</v>
      </c>
      <c r="EX1519" s="78"/>
      <c r="EY1519" s="80">
        <f t="shared" si="2421"/>
        <v>34</v>
      </c>
      <c r="EZ1519" s="80">
        <f t="shared" si="2422"/>
        <v>14</v>
      </c>
      <c r="FA1519" s="80">
        <f t="shared" si="2423"/>
        <v>9</v>
      </c>
      <c r="FB1519" s="80">
        <f t="shared" si="2424"/>
        <v>11</v>
      </c>
      <c r="FC1519" s="80">
        <f t="shared" si="2425"/>
        <v>70</v>
      </c>
      <c r="FD1519" s="80">
        <f t="shared" si="2426"/>
        <v>66</v>
      </c>
      <c r="FE1519" s="80">
        <f t="shared" si="2427"/>
        <v>51</v>
      </c>
      <c r="FF1519" s="80">
        <f t="shared" si="2428"/>
        <v>4</v>
      </c>
      <c r="FH1519" s="54">
        <f t="shared" si="2439"/>
        <v>0</v>
      </c>
      <c r="FI1519" s="54">
        <f t="shared" si="2429"/>
        <v>0</v>
      </c>
      <c r="FJ1519" s="54">
        <f t="shared" si="2429"/>
        <v>0</v>
      </c>
      <c r="FK1519" s="54">
        <f t="shared" si="2429"/>
        <v>0</v>
      </c>
      <c r="FL1519" s="54">
        <f t="shared" si="2429"/>
        <v>0</v>
      </c>
      <c r="FM1519" s="54">
        <f t="shared" si="2429"/>
        <v>0</v>
      </c>
      <c r="FN1519" s="54">
        <f t="shared" si="2429"/>
        <v>0</v>
      </c>
      <c r="FO1519" s="54">
        <f t="shared" si="2429"/>
        <v>0</v>
      </c>
      <c r="FQ1519" s="54" t="str">
        <f t="shared" si="2383"/>
        <v/>
      </c>
      <c r="FR1519" s="54" t="str">
        <f t="shared" si="2400"/>
        <v/>
      </c>
      <c r="FS1519" s="54" t="str">
        <f t="shared" si="2413"/>
        <v/>
      </c>
      <c r="FT1519" s="54" t="str">
        <f t="shared" si="2413"/>
        <v/>
      </c>
      <c r="FU1519" s="54" t="str">
        <f t="shared" si="2413"/>
        <v/>
      </c>
      <c r="FV1519" s="54" t="str">
        <f t="shared" si="2412"/>
        <v/>
      </c>
      <c r="FW1519" s="54" t="str">
        <f t="shared" si="2412"/>
        <v/>
      </c>
      <c r="FX1519" s="54" t="str">
        <f t="shared" si="2412"/>
        <v/>
      </c>
      <c r="FZ1519" s="58"/>
      <c r="GA1519" s="59"/>
      <c r="GB1519" s="60"/>
      <c r="GC1519" s="58"/>
      <c r="GD1519" s="59"/>
      <c r="GE1519" s="61"/>
      <c r="GF1519" s="58"/>
      <c r="GG1519" s="61"/>
      <c r="GH1519" s="61"/>
    </row>
    <row r="1520" spans="1:192" s="53" customFormat="1" ht="12" x14ac:dyDescent="0.25">
      <c r="A1520" s="53">
        <v>5</v>
      </c>
      <c r="B1520" s="53" t="s">
        <v>1363</v>
      </c>
      <c r="C1520" s="57">
        <v>34</v>
      </c>
      <c r="D1520" s="57">
        <v>18</v>
      </c>
      <c r="E1520" s="57">
        <v>4</v>
      </c>
      <c r="F1520" s="57">
        <v>12</v>
      </c>
      <c r="G1520" s="57">
        <v>77</v>
      </c>
      <c r="H1520" s="57">
        <v>55</v>
      </c>
      <c r="I1520" s="57">
        <v>58</v>
      </c>
      <c r="J1520" s="57">
        <f t="shared" si="2414"/>
        <v>22</v>
      </c>
      <c r="L1520" s="82" t="s">
        <v>2040</v>
      </c>
      <c r="M1520" s="253" t="s">
        <v>62</v>
      </c>
      <c r="N1520" s="59" t="s">
        <v>60</v>
      </c>
      <c r="O1520" s="59" t="s">
        <v>416</v>
      </c>
      <c r="P1520" s="59" t="s">
        <v>62</v>
      </c>
      <c r="Q1520" s="83"/>
      <c r="R1520" s="59" t="s">
        <v>76</v>
      </c>
      <c r="S1520" s="59" t="s">
        <v>111</v>
      </c>
      <c r="T1520" s="59" t="s">
        <v>176</v>
      </c>
      <c r="U1520" s="59" t="s">
        <v>76</v>
      </c>
      <c r="V1520" s="59" t="s">
        <v>304</v>
      </c>
      <c r="W1520" s="59" t="s">
        <v>150</v>
      </c>
      <c r="X1520" s="59" t="s">
        <v>89</v>
      </c>
      <c r="Y1520" s="59" t="s">
        <v>101</v>
      </c>
      <c r="Z1520" s="59" t="s">
        <v>101</v>
      </c>
      <c r="AA1520" s="59" t="s">
        <v>89</v>
      </c>
      <c r="AB1520" s="59" t="s">
        <v>101</v>
      </c>
      <c r="AC1520" s="59" t="s">
        <v>62</v>
      </c>
      <c r="AD1520" s="85" t="s">
        <v>124</v>
      </c>
      <c r="AE1520" s="279" t="s">
        <v>77</v>
      </c>
      <c r="AF1520" s="54"/>
      <c r="AG1520" s="54"/>
      <c r="AH1520" s="54"/>
      <c r="AI1520" s="54"/>
      <c r="AL1520" s="82" t="s">
        <v>2040</v>
      </c>
      <c r="AM1520" s="253" t="s">
        <v>329</v>
      </c>
      <c r="AN1520" s="59" t="s">
        <v>1631</v>
      </c>
      <c r="AO1520" s="59" t="s">
        <v>312</v>
      </c>
      <c r="AP1520" s="59" t="s">
        <v>321</v>
      </c>
      <c r="AQ1520" s="83"/>
      <c r="AR1520" s="59" t="s">
        <v>324</v>
      </c>
      <c r="AS1520" s="59" t="s">
        <v>180</v>
      </c>
      <c r="AT1520" s="59" t="s">
        <v>317</v>
      </c>
      <c r="AU1520" s="59" t="s">
        <v>491</v>
      </c>
      <c r="AV1520" s="59" t="s">
        <v>318</v>
      </c>
      <c r="AW1520" s="59" t="s">
        <v>208</v>
      </c>
      <c r="AX1520" s="59" t="s">
        <v>192</v>
      </c>
      <c r="AY1520" s="59" t="s">
        <v>523</v>
      </c>
      <c r="AZ1520" s="59" t="s">
        <v>301</v>
      </c>
      <c r="BA1520" s="59" t="s">
        <v>714</v>
      </c>
      <c r="BB1520" s="59" t="s">
        <v>190</v>
      </c>
      <c r="BC1520" s="59" t="s">
        <v>333</v>
      </c>
      <c r="BD1520" s="85" t="s">
        <v>308</v>
      </c>
      <c r="BE1520" s="279" t="s">
        <v>782</v>
      </c>
      <c r="BF1520" s="54"/>
      <c r="BG1520" s="54"/>
      <c r="BH1520" s="54"/>
      <c r="BI1520" s="54"/>
      <c r="BL1520" s="90">
        <f t="shared" si="2430"/>
        <v>1</v>
      </c>
      <c r="BM1520" s="77">
        <f t="shared" si="2430"/>
        <v>4</v>
      </c>
      <c r="BN1520" s="77">
        <f t="shared" si="2430"/>
        <v>6</v>
      </c>
      <c r="BO1520" s="77">
        <f t="shared" si="2430"/>
        <v>1</v>
      </c>
      <c r="BP1520" s="91"/>
      <c r="BQ1520" s="77">
        <f t="shared" si="2415"/>
        <v>0</v>
      </c>
      <c r="BR1520" s="77">
        <f t="shared" si="2415"/>
        <v>5</v>
      </c>
      <c r="BS1520" s="77">
        <f t="shared" si="2415"/>
        <v>2</v>
      </c>
      <c r="BT1520" s="77">
        <f t="shared" si="2415"/>
        <v>0</v>
      </c>
      <c r="BU1520" s="77">
        <f t="shared" si="2415"/>
        <v>4</v>
      </c>
      <c r="BV1520" s="77">
        <f t="shared" si="2415"/>
        <v>3</v>
      </c>
      <c r="BW1520" s="77">
        <f t="shared" si="2415"/>
        <v>3</v>
      </c>
      <c r="BX1520" s="77">
        <f t="shared" si="2415"/>
        <v>3</v>
      </c>
      <c r="BY1520" s="77">
        <f t="shared" si="2415"/>
        <v>3</v>
      </c>
      <c r="BZ1520" s="77">
        <f t="shared" si="2415"/>
        <v>3</v>
      </c>
      <c r="CA1520" s="77">
        <f t="shared" si="2415"/>
        <v>3</v>
      </c>
      <c r="CB1520" s="77">
        <f t="shared" si="2415"/>
        <v>1</v>
      </c>
      <c r="CC1520" s="92">
        <f t="shared" si="2415"/>
        <v>0</v>
      </c>
      <c r="CD1520" s="54"/>
      <c r="CE1520" s="54"/>
      <c r="CF1520" s="54"/>
      <c r="CG1520" s="54"/>
      <c r="CH1520" s="54"/>
      <c r="CI1520" s="54"/>
      <c r="CJ1520" s="78"/>
      <c r="CK1520" s="90">
        <f t="shared" si="2431"/>
        <v>1</v>
      </c>
      <c r="CL1520" s="77">
        <f t="shared" si="2431"/>
        <v>1</v>
      </c>
      <c r="CM1520" s="77">
        <f t="shared" si="2431"/>
        <v>2</v>
      </c>
      <c r="CN1520" s="77">
        <f t="shared" si="2431"/>
        <v>1</v>
      </c>
      <c r="CO1520" s="91"/>
      <c r="CP1520" s="77">
        <f t="shared" si="2416"/>
        <v>2</v>
      </c>
      <c r="CQ1520" s="77">
        <f t="shared" si="2416"/>
        <v>2</v>
      </c>
      <c r="CR1520" s="77">
        <f t="shared" si="2416"/>
        <v>3</v>
      </c>
      <c r="CS1520" s="77">
        <f t="shared" si="2416"/>
        <v>2</v>
      </c>
      <c r="CT1520" s="77">
        <f t="shared" si="2416"/>
        <v>2</v>
      </c>
      <c r="CU1520" s="77">
        <f t="shared" si="2416"/>
        <v>1</v>
      </c>
      <c r="CV1520" s="77">
        <f t="shared" si="2416"/>
        <v>0</v>
      </c>
      <c r="CW1520" s="77">
        <f t="shared" si="2416"/>
        <v>2</v>
      </c>
      <c r="CX1520" s="77">
        <f t="shared" si="2416"/>
        <v>2</v>
      </c>
      <c r="CY1520" s="77">
        <f t="shared" si="2416"/>
        <v>0</v>
      </c>
      <c r="CZ1520" s="77">
        <f t="shared" si="2416"/>
        <v>2</v>
      </c>
      <c r="DA1520" s="77">
        <f t="shared" si="2416"/>
        <v>1</v>
      </c>
      <c r="DB1520" s="92">
        <f t="shared" si="2416"/>
        <v>0</v>
      </c>
      <c r="DC1520" s="54"/>
      <c r="DD1520" s="54"/>
      <c r="DE1520" s="54"/>
      <c r="DF1520" s="54"/>
      <c r="DG1520" s="54"/>
      <c r="DH1520" s="54"/>
      <c r="DI1520" s="54"/>
      <c r="DJ1520" s="347" t="str">
        <f t="shared" si="2432"/>
        <v>D</v>
      </c>
      <c r="DK1520" s="56" t="str">
        <f t="shared" si="2432"/>
        <v>H</v>
      </c>
      <c r="DL1520" s="56" t="str">
        <f t="shared" si="2432"/>
        <v>H</v>
      </c>
      <c r="DM1520" s="56" t="str">
        <f t="shared" si="2432"/>
        <v>D</v>
      </c>
      <c r="DN1520" s="91"/>
      <c r="DO1520" s="56" t="str">
        <f t="shared" si="2417"/>
        <v>A</v>
      </c>
      <c r="DP1520" s="56" t="str">
        <f t="shared" si="2417"/>
        <v>H</v>
      </c>
      <c r="DQ1520" s="56" t="str">
        <f t="shared" si="2417"/>
        <v>A</v>
      </c>
      <c r="DR1520" s="56" t="str">
        <f t="shared" si="2417"/>
        <v>A</v>
      </c>
      <c r="DS1520" s="56" t="str">
        <f t="shared" si="2417"/>
        <v>H</v>
      </c>
      <c r="DT1520" s="56" t="str">
        <f t="shared" si="2417"/>
        <v>H</v>
      </c>
      <c r="DU1520" s="56" t="str">
        <f t="shared" si="2417"/>
        <v>H</v>
      </c>
      <c r="DV1520" s="56" t="str">
        <f t="shared" si="2417"/>
        <v>H</v>
      </c>
      <c r="DW1520" s="56" t="str">
        <f t="shared" si="2417"/>
        <v>H</v>
      </c>
      <c r="DX1520" s="56" t="str">
        <f t="shared" si="2417"/>
        <v>H</v>
      </c>
      <c r="DY1520" s="56" t="str">
        <f t="shared" si="2417"/>
        <v>H</v>
      </c>
      <c r="DZ1520" s="56" t="str">
        <f t="shared" si="2417"/>
        <v>D</v>
      </c>
      <c r="EA1520" s="348" t="str">
        <f t="shared" si="2417"/>
        <v>D</v>
      </c>
      <c r="EB1520" s="54"/>
      <c r="EC1520" s="54"/>
      <c r="ED1520" s="54"/>
      <c r="EE1520" s="54"/>
      <c r="EF1520" s="54"/>
      <c r="EG1520" s="54"/>
      <c r="EH1520" s="54"/>
      <c r="EI1520" s="53" t="str">
        <f t="shared" si="2418"/>
        <v>Crowborough Athletic</v>
      </c>
      <c r="EJ1520" s="79">
        <f t="shared" si="2433"/>
        <v>34</v>
      </c>
      <c r="EK1520" s="80">
        <f t="shared" si="2434"/>
        <v>10</v>
      </c>
      <c r="EL1520" s="80">
        <f t="shared" si="2435"/>
        <v>4</v>
      </c>
      <c r="EM1520" s="80">
        <f t="shared" si="2436"/>
        <v>3</v>
      </c>
      <c r="EN1520" s="80">
        <f>COUNTIF(DN$1516:DN$1533,"A")</f>
        <v>3</v>
      </c>
      <c r="EO1520" s="80">
        <f>COUNTIF(DN$1516:DN$1533,"D")</f>
        <v>4</v>
      </c>
      <c r="EP1520" s="80">
        <f>COUNTIF(DN$1516:DN$1533,"H")</f>
        <v>10</v>
      </c>
      <c r="EQ1520" s="79">
        <f t="shared" si="2437"/>
        <v>13</v>
      </c>
      <c r="ER1520" s="79">
        <f t="shared" si="2419"/>
        <v>8</v>
      </c>
      <c r="ES1520" s="79">
        <f t="shared" si="2419"/>
        <v>13</v>
      </c>
      <c r="ET1520" s="81">
        <f>SUM($BL1520:$CI1520)+SUM(CO$1516:CO$1533)</f>
        <v>73</v>
      </c>
      <c r="EU1520" s="81">
        <f>SUM($CK1520:$DH1520)+SUM(BP$1516:BP$1533)</f>
        <v>60</v>
      </c>
      <c r="EV1520" s="79">
        <f t="shared" si="2420"/>
        <v>47</v>
      </c>
      <c r="EW1520" s="81">
        <f t="shared" si="2438"/>
        <v>13</v>
      </c>
      <c r="EX1520" s="78"/>
      <c r="EY1520" s="80">
        <f t="shared" si="2421"/>
        <v>34</v>
      </c>
      <c r="EZ1520" s="80">
        <f t="shared" si="2422"/>
        <v>13</v>
      </c>
      <c r="FA1520" s="80">
        <f t="shared" si="2423"/>
        <v>8</v>
      </c>
      <c r="FB1520" s="80">
        <f t="shared" si="2424"/>
        <v>13</v>
      </c>
      <c r="FC1520" s="80">
        <f t="shared" si="2425"/>
        <v>73</v>
      </c>
      <c r="FD1520" s="80">
        <f t="shared" si="2426"/>
        <v>60</v>
      </c>
      <c r="FE1520" s="80">
        <f t="shared" si="2427"/>
        <v>47</v>
      </c>
      <c r="FF1520" s="80">
        <f t="shared" si="2428"/>
        <v>13</v>
      </c>
      <c r="FG1520" s="54"/>
      <c r="FH1520" s="54">
        <f t="shared" si="2439"/>
        <v>0</v>
      </c>
      <c r="FI1520" s="54">
        <f t="shared" si="2429"/>
        <v>0</v>
      </c>
      <c r="FJ1520" s="54">
        <f t="shared" si="2429"/>
        <v>0</v>
      </c>
      <c r="FK1520" s="54">
        <f t="shared" si="2429"/>
        <v>0</v>
      </c>
      <c r="FL1520" s="54">
        <f t="shared" si="2429"/>
        <v>0</v>
      </c>
      <c r="FM1520" s="54">
        <f t="shared" si="2429"/>
        <v>0</v>
      </c>
      <c r="FN1520" s="54">
        <f t="shared" si="2429"/>
        <v>0</v>
      </c>
      <c r="FO1520" s="54">
        <f t="shared" si="2429"/>
        <v>0</v>
      </c>
      <c r="FQ1520" s="54" t="str">
        <f t="shared" si="2383"/>
        <v/>
      </c>
      <c r="FR1520" s="54" t="str">
        <f t="shared" si="2400"/>
        <v/>
      </c>
      <c r="FS1520" s="54" t="str">
        <f t="shared" si="2413"/>
        <v/>
      </c>
      <c r="FT1520" s="54" t="str">
        <f t="shared" si="2413"/>
        <v/>
      </c>
      <c r="FU1520" s="54" t="str">
        <f t="shared" si="2413"/>
        <v/>
      </c>
      <c r="FV1520" s="54" t="str">
        <f t="shared" si="2412"/>
        <v/>
      </c>
      <c r="FW1520" s="54" t="str">
        <f t="shared" si="2412"/>
        <v/>
      </c>
      <c r="FX1520" s="54" t="str">
        <f t="shared" si="2412"/>
        <v/>
      </c>
      <c r="FY1520" s="54"/>
      <c r="FZ1520" s="58"/>
      <c r="GA1520" s="59"/>
      <c r="GB1520" s="60"/>
      <c r="GC1520" s="58"/>
      <c r="GD1520" s="59"/>
      <c r="GE1520" s="61"/>
      <c r="GF1520" s="58"/>
      <c r="GG1520" s="61"/>
      <c r="GH1520" s="61"/>
      <c r="GI1520" s="54"/>
      <c r="GJ1520" s="54"/>
    </row>
    <row r="1521" spans="1:191" s="54" customFormat="1" ht="12" x14ac:dyDescent="0.25">
      <c r="A1521" s="54">
        <v>6</v>
      </c>
      <c r="B1521" s="54" t="s">
        <v>2030</v>
      </c>
      <c r="C1521" s="56">
        <v>34</v>
      </c>
      <c r="D1521" s="56">
        <v>14</v>
      </c>
      <c r="E1521" s="56">
        <v>9</v>
      </c>
      <c r="F1521" s="56">
        <v>11</v>
      </c>
      <c r="G1521" s="56">
        <v>70</v>
      </c>
      <c r="H1521" s="56">
        <v>66</v>
      </c>
      <c r="I1521" s="57">
        <v>51</v>
      </c>
      <c r="J1521" s="56">
        <f t="shared" si="2414"/>
        <v>4</v>
      </c>
      <c r="L1521" s="82" t="s">
        <v>390</v>
      </c>
      <c r="M1521" s="253" t="s">
        <v>77</v>
      </c>
      <c r="N1521" s="59" t="s">
        <v>111</v>
      </c>
      <c r="O1521" s="59" t="s">
        <v>101</v>
      </c>
      <c r="P1521" s="59" t="s">
        <v>89</v>
      </c>
      <c r="Q1521" s="59" t="s">
        <v>150</v>
      </c>
      <c r="R1521" s="83"/>
      <c r="S1521" s="59" t="s">
        <v>101</v>
      </c>
      <c r="T1521" s="59" t="s">
        <v>150</v>
      </c>
      <c r="U1521" s="59" t="s">
        <v>99</v>
      </c>
      <c r="V1521" s="59" t="s">
        <v>150</v>
      </c>
      <c r="W1521" s="59" t="s">
        <v>103</v>
      </c>
      <c r="X1521" s="59" t="s">
        <v>200</v>
      </c>
      <c r="Y1521" s="59" t="s">
        <v>176</v>
      </c>
      <c r="Z1521" s="59" t="s">
        <v>62</v>
      </c>
      <c r="AA1521" s="59" t="s">
        <v>89</v>
      </c>
      <c r="AB1521" s="59" t="s">
        <v>77</v>
      </c>
      <c r="AC1521" s="59" t="s">
        <v>77</v>
      </c>
      <c r="AD1521" s="85" t="s">
        <v>177</v>
      </c>
      <c r="AE1521" s="279"/>
      <c r="AL1521" s="82" t="s">
        <v>390</v>
      </c>
      <c r="AM1521" s="253" t="s">
        <v>516</v>
      </c>
      <c r="AN1521" s="59" t="s">
        <v>208</v>
      </c>
      <c r="AO1521" s="59" t="s">
        <v>321</v>
      </c>
      <c r="AP1521" s="59" t="s">
        <v>156</v>
      </c>
      <c r="AQ1521" s="59" t="s">
        <v>702</v>
      </c>
      <c r="AR1521" s="83"/>
      <c r="AS1521" s="59" t="s">
        <v>763</v>
      </c>
      <c r="AT1521" s="59" t="s">
        <v>757</v>
      </c>
      <c r="AU1521" s="59" t="s">
        <v>703</v>
      </c>
      <c r="AV1521" s="59" t="s">
        <v>313</v>
      </c>
      <c r="AW1521" s="59" t="s">
        <v>181</v>
      </c>
      <c r="AX1521" s="59" t="s">
        <v>191</v>
      </c>
      <c r="AY1521" s="59" t="s">
        <v>317</v>
      </c>
      <c r="AZ1521" s="59" t="s">
        <v>334</v>
      </c>
      <c r="BA1521" s="59" t="s">
        <v>450</v>
      </c>
      <c r="BB1521" s="59" t="s">
        <v>327</v>
      </c>
      <c r="BC1521" s="59" t="s">
        <v>780</v>
      </c>
      <c r="BD1521" s="85" t="s">
        <v>1035</v>
      </c>
      <c r="BE1521" s="279"/>
      <c r="BL1521" s="90">
        <f t="shared" si="2430"/>
        <v>2</v>
      </c>
      <c r="BM1521" s="77">
        <f t="shared" si="2430"/>
        <v>5</v>
      </c>
      <c r="BN1521" s="77">
        <f t="shared" si="2430"/>
        <v>3</v>
      </c>
      <c r="BO1521" s="77">
        <f t="shared" si="2430"/>
        <v>3</v>
      </c>
      <c r="BP1521" s="77">
        <f t="shared" si="2430"/>
        <v>3</v>
      </c>
      <c r="BQ1521" s="91"/>
      <c r="BR1521" s="77">
        <f t="shared" si="2415"/>
        <v>3</v>
      </c>
      <c r="BS1521" s="77">
        <f t="shared" si="2415"/>
        <v>3</v>
      </c>
      <c r="BT1521" s="77">
        <f t="shared" si="2415"/>
        <v>1</v>
      </c>
      <c r="BU1521" s="77">
        <f t="shared" si="2415"/>
        <v>3</v>
      </c>
      <c r="BV1521" s="77">
        <f t="shared" si="2415"/>
        <v>1</v>
      </c>
      <c r="BW1521" s="77">
        <f t="shared" si="2415"/>
        <v>2</v>
      </c>
      <c r="BX1521" s="77">
        <f t="shared" si="2415"/>
        <v>2</v>
      </c>
      <c r="BY1521" s="77">
        <f t="shared" si="2415"/>
        <v>1</v>
      </c>
      <c r="BZ1521" s="77">
        <f t="shared" si="2415"/>
        <v>3</v>
      </c>
      <c r="CA1521" s="77">
        <f t="shared" si="2415"/>
        <v>2</v>
      </c>
      <c r="CB1521" s="77">
        <f t="shared" si="2415"/>
        <v>2</v>
      </c>
      <c r="CC1521" s="92">
        <f t="shared" si="2415"/>
        <v>2</v>
      </c>
      <c r="CJ1521" s="78"/>
      <c r="CK1521" s="90">
        <f t="shared" si="2431"/>
        <v>1</v>
      </c>
      <c r="CL1521" s="77">
        <f t="shared" si="2431"/>
        <v>2</v>
      </c>
      <c r="CM1521" s="77">
        <f t="shared" si="2431"/>
        <v>2</v>
      </c>
      <c r="CN1521" s="77">
        <f t="shared" si="2431"/>
        <v>0</v>
      </c>
      <c r="CO1521" s="77">
        <f t="shared" si="2431"/>
        <v>1</v>
      </c>
      <c r="CP1521" s="91"/>
      <c r="CQ1521" s="77">
        <f t="shared" si="2416"/>
        <v>2</v>
      </c>
      <c r="CR1521" s="77">
        <f t="shared" si="2416"/>
        <v>1</v>
      </c>
      <c r="CS1521" s="77">
        <f t="shared" si="2416"/>
        <v>0</v>
      </c>
      <c r="CT1521" s="77">
        <f t="shared" si="2416"/>
        <v>1</v>
      </c>
      <c r="CU1521" s="77">
        <f t="shared" si="2416"/>
        <v>3</v>
      </c>
      <c r="CV1521" s="77">
        <f t="shared" si="2416"/>
        <v>2</v>
      </c>
      <c r="CW1521" s="77">
        <f t="shared" si="2416"/>
        <v>3</v>
      </c>
      <c r="CX1521" s="77">
        <f t="shared" si="2416"/>
        <v>1</v>
      </c>
      <c r="CY1521" s="77">
        <f t="shared" si="2416"/>
        <v>0</v>
      </c>
      <c r="CZ1521" s="77">
        <f t="shared" si="2416"/>
        <v>1</v>
      </c>
      <c r="DA1521" s="77">
        <f t="shared" si="2416"/>
        <v>1</v>
      </c>
      <c r="DB1521" s="92">
        <f t="shared" si="2416"/>
        <v>0</v>
      </c>
      <c r="DJ1521" s="347" t="str">
        <f t="shared" si="2432"/>
        <v>H</v>
      </c>
      <c r="DK1521" s="56" t="str">
        <f t="shared" si="2432"/>
        <v>H</v>
      </c>
      <c r="DL1521" s="56" t="str">
        <f t="shared" si="2432"/>
        <v>H</v>
      </c>
      <c r="DM1521" s="56" t="str">
        <f t="shared" si="2432"/>
        <v>H</v>
      </c>
      <c r="DN1521" s="56" t="str">
        <f t="shared" si="2432"/>
        <v>H</v>
      </c>
      <c r="DO1521" s="91"/>
      <c r="DP1521" s="56" t="str">
        <f t="shared" si="2417"/>
        <v>H</v>
      </c>
      <c r="DQ1521" s="56" t="str">
        <f t="shared" si="2417"/>
        <v>H</v>
      </c>
      <c r="DR1521" s="56" t="str">
        <f t="shared" si="2417"/>
        <v>H</v>
      </c>
      <c r="DS1521" s="56" t="str">
        <f t="shared" si="2417"/>
        <v>H</v>
      </c>
      <c r="DT1521" s="56" t="str">
        <f t="shared" si="2417"/>
        <v>A</v>
      </c>
      <c r="DU1521" s="56" t="str">
        <f t="shared" si="2417"/>
        <v>D</v>
      </c>
      <c r="DV1521" s="56" t="str">
        <f t="shared" si="2417"/>
        <v>A</v>
      </c>
      <c r="DW1521" s="56" t="str">
        <f t="shared" si="2417"/>
        <v>D</v>
      </c>
      <c r="DX1521" s="56" t="str">
        <f t="shared" si="2417"/>
        <v>H</v>
      </c>
      <c r="DY1521" s="56" t="str">
        <f t="shared" si="2417"/>
        <v>H</v>
      </c>
      <c r="DZ1521" s="56" t="str">
        <f t="shared" si="2417"/>
        <v>H</v>
      </c>
      <c r="EA1521" s="348" t="str">
        <f t="shared" si="2417"/>
        <v>H</v>
      </c>
      <c r="EI1521" s="53" t="str">
        <f t="shared" si="2418"/>
        <v>Croydon Athletic</v>
      </c>
      <c r="EJ1521" s="79">
        <f t="shared" si="2433"/>
        <v>34</v>
      </c>
      <c r="EK1521" s="80">
        <f t="shared" si="2434"/>
        <v>13</v>
      </c>
      <c r="EL1521" s="80">
        <f t="shared" si="2435"/>
        <v>2</v>
      </c>
      <c r="EM1521" s="80">
        <f t="shared" si="2436"/>
        <v>2</v>
      </c>
      <c r="EN1521" s="80">
        <f>COUNTIF(DO$1516:DO$1533,"A")</f>
        <v>10</v>
      </c>
      <c r="EO1521" s="80">
        <f>COUNTIF(DO$1516:DO$1533,"D")</f>
        <v>2</v>
      </c>
      <c r="EP1521" s="80">
        <f>COUNTIF(DO$1516:DO$1533,"H")</f>
        <v>5</v>
      </c>
      <c r="EQ1521" s="79">
        <f t="shared" si="2437"/>
        <v>23</v>
      </c>
      <c r="ER1521" s="79">
        <f t="shared" si="2419"/>
        <v>4</v>
      </c>
      <c r="ES1521" s="79">
        <f t="shared" si="2419"/>
        <v>7</v>
      </c>
      <c r="ET1521" s="81">
        <f>SUM($BL1521:$CI1521)+SUM(CP$1516:CP$1533)</f>
        <v>75</v>
      </c>
      <c r="EU1521" s="81">
        <f>SUM($CK1521:$DH1521)+SUM(BQ$1516:BQ$1533)</f>
        <v>46</v>
      </c>
      <c r="EV1521" s="79">
        <f t="shared" si="2420"/>
        <v>73</v>
      </c>
      <c r="EW1521" s="81">
        <f t="shared" si="2438"/>
        <v>29</v>
      </c>
      <c r="EX1521" s="78"/>
      <c r="EY1521" s="80">
        <f t="shared" si="2421"/>
        <v>34</v>
      </c>
      <c r="EZ1521" s="80">
        <f t="shared" si="2422"/>
        <v>23</v>
      </c>
      <c r="FA1521" s="80">
        <f t="shared" si="2423"/>
        <v>4</v>
      </c>
      <c r="FB1521" s="80">
        <f t="shared" si="2424"/>
        <v>7</v>
      </c>
      <c r="FC1521" s="80">
        <f t="shared" si="2425"/>
        <v>75</v>
      </c>
      <c r="FD1521" s="80">
        <f t="shared" si="2426"/>
        <v>46</v>
      </c>
      <c r="FE1521" s="80">
        <f t="shared" si="2427"/>
        <v>73</v>
      </c>
      <c r="FF1521" s="80">
        <f t="shared" si="2428"/>
        <v>29</v>
      </c>
      <c r="FH1521" s="54">
        <f t="shared" si="2439"/>
        <v>0</v>
      </c>
      <c r="FI1521" s="54">
        <f t="shared" si="2429"/>
        <v>0</v>
      </c>
      <c r="FJ1521" s="54">
        <f t="shared" si="2429"/>
        <v>0</v>
      </c>
      <c r="FK1521" s="54">
        <f t="shared" si="2429"/>
        <v>0</v>
      </c>
      <c r="FL1521" s="54">
        <f t="shared" si="2429"/>
        <v>0</v>
      </c>
      <c r="FM1521" s="54">
        <f t="shared" si="2429"/>
        <v>0</v>
      </c>
      <c r="FN1521" s="54">
        <f t="shared" si="2429"/>
        <v>0</v>
      </c>
      <c r="FO1521" s="54">
        <f t="shared" si="2429"/>
        <v>0</v>
      </c>
      <c r="FQ1521" s="54" t="str">
        <f t="shared" si="2383"/>
        <v/>
      </c>
      <c r="FR1521" s="54" t="str">
        <f t="shared" si="2400"/>
        <v/>
      </c>
      <c r="FS1521" s="54" t="str">
        <f t="shared" si="2413"/>
        <v/>
      </c>
      <c r="FT1521" s="54" t="str">
        <f t="shared" si="2413"/>
        <v/>
      </c>
      <c r="FU1521" s="54" t="str">
        <f t="shared" si="2413"/>
        <v/>
      </c>
      <c r="FV1521" s="54" t="str">
        <f t="shared" si="2412"/>
        <v/>
      </c>
      <c r="FW1521" s="54" t="str">
        <f t="shared" si="2412"/>
        <v/>
      </c>
      <c r="FX1521" s="54" t="str">
        <f t="shared" si="2412"/>
        <v/>
      </c>
      <c r="FZ1521" s="58"/>
      <c r="GA1521" s="59"/>
      <c r="GB1521" s="60"/>
      <c r="GC1521" s="58"/>
      <c r="GD1521" s="59"/>
      <c r="GE1521" s="61"/>
      <c r="GF1521" s="58"/>
      <c r="GG1521" s="61"/>
      <c r="GH1521" s="61"/>
      <c r="GI1521" s="53"/>
    </row>
    <row r="1522" spans="1:191" s="54" customFormat="1" ht="12" x14ac:dyDescent="0.25">
      <c r="A1522" s="54">
        <v>7</v>
      </c>
      <c r="B1522" s="54" t="s">
        <v>2015</v>
      </c>
      <c r="C1522" s="56">
        <v>34</v>
      </c>
      <c r="D1522" s="56">
        <v>13</v>
      </c>
      <c r="E1522" s="56">
        <v>9</v>
      </c>
      <c r="F1522" s="56">
        <v>12</v>
      </c>
      <c r="G1522" s="56">
        <v>62</v>
      </c>
      <c r="H1522" s="56">
        <v>67</v>
      </c>
      <c r="I1522" s="57">
        <v>48</v>
      </c>
      <c r="J1522" s="56">
        <f t="shared" si="2414"/>
        <v>-5</v>
      </c>
      <c r="L1522" s="82" t="s">
        <v>2023</v>
      </c>
      <c r="M1522" s="253" t="s">
        <v>162</v>
      </c>
      <c r="N1522" s="59" t="s">
        <v>76</v>
      </c>
      <c r="O1522" s="59" t="s">
        <v>304</v>
      </c>
      <c r="P1522" s="59" t="s">
        <v>98</v>
      </c>
      <c r="Q1522" s="59" t="s">
        <v>200</v>
      </c>
      <c r="R1522" s="59" t="s">
        <v>101</v>
      </c>
      <c r="S1522" s="83"/>
      <c r="T1522" s="59" t="s">
        <v>206</v>
      </c>
      <c r="U1522" s="59" t="s">
        <v>102</v>
      </c>
      <c r="V1522" s="59" t="s">
        <v>206</v>
      </c>
      <c r="W1522" s="59" t="s">
        <v>186</v>
      </c>
      <c r="X1522" s="59" t="s">
        <v>273</v>
      </c>
      <c r="Y1522" s="59" t="s">
        <v>74</v>
      </c>
      <c r="Z1522" s="59" t="s">
        <v>87</v>
      </c>
      <c r="AA1522" s="59" t="s">
        <v>304</v>
      </c>
      <c r="AB1522" s="59" t="s">
        <v>423</v>
      </c>
      <c r="AC1522" s="59" t="s">
        <v>74</v>
      </c>
      <c r="AD1522" s="85" t="s">
        <v>150</v>
      </c>
      <c r="AE1522" s="279"/>
      <c r="AL1522" s="82" t="s">
        <v>2023</v>
      </c>
      <c r="AM1522" s="253" t="s">
        <v>307</v>
      </c>
      <c r="AN1522" s="59" t="s">
        <v>321</v>
      </c>
      <c r="AO1522" s="59" t="s">
        <v>708</v>
      </c>
      <c r="AP1522" s="59" t="s">
        <v>340</v>
      </c>
      <c r="AQ1522" s="59" t="s">
        <v>158</v>
      </c>
      <c r="AR1522" s="59" t="s">
        <v>312</v>
      </c>
      <c r="AS1522" s="83"/>
      <c r="AT1522" s="59" t="s">
        <v>517</v>
      </c>
      <c r="AU1522" s="59" t="s">
        <v>1631</v>
      </c>
      <c r="AV1522" s="59" t="s">
        <v>328</v>
      </c>
      <c r="AW1522" s="59" t="s">
        <v>202</v>
      </c>
      <c r="AX1522" s="59" t="s">
        <v>707</v>
      </c>
      <c r="AY1522" s="59" t="s">
        <v>324</v>
      </c>
      <c r="AZ1522" s="59" t="s">
        <v>208</v>
      </c>
      <c r="BA1522" s="59" t="s">
        <v>711</v>
      </c>
      <c r="BB1522" s="59" t="s">
        <v>167</v>
      </c>
      <c r="BC1522" s="59" t="s">
        <v>342</v>
      </c>
      <c r="BD1522" s="85" t="s">
        <v>313</v>
      </c>
      <c r="BE1522" s="279"/>
      <c r="BL1522" s="90">
        <f t="shared" si="2430"/>
        <v>6</v>
      </c>
      <c r="BM1522" s="77">
        <f t="shared" si="2430"/>
        <v>0</v>
      </c>
      <c r="BN1522" s="77">
        <f t="shared" si="2430"/>
        <v>4</v>
      </c>
      <c r="BO1522" s="77">
        <f t="shared" si="2430"/>
        <v>0</v>
      </c>
      <c r="BP1522" s="77">
        <f t="shared" si="2430"/>
        <v>2</v>
      </c>
      <c r="BQ1522" s="77">
        <f t="shared" si="2430"/>
        <v>3</v>
      </c>
      <c r="BR1522" s="91"/>
      <c r="BS1522" s="77">
        <f t="shared" si="2415"/>
        <v>1</v>
      </c>
      <c r="BT1522" s="77">
        <f t="shared" si="2415"/>
        <v>2</v>
      </c>
      <c r="BU1522" s="77">
        <f t="shared" si="2415"/>
        <v>1</v>
      </c>
      <c r="BV1522" s="77">
        <f t="shared" si="2415"/>
        <v>3</v>
      </c>
      <c r="BW1522" s="77">
        <f t="shared" si="2415"/>
        <v>4</v>
      </c>
      <c r="BX1522" s="77">
        <f t="shared" si="2415"/>
        <v>1</v>
      </c>
      <c r="BY1522" s="77">
        <f t="shared" si="2415"/>
        <v>3</v>
      </c>
      <c r="BZ1522" s="77">
        <f t="shared" si="2415"/>
        <v>4</v>
      </c>
      <c r="CA1522" s="77">
        <f t="shared" si="2415"/>
        <v>6</v>
      </c>
      <c r="CB1522" s="77">
        <f t="shared" si="2415"/>
        <v>1</v>
      </c>
      <c r="CC1522" s="92">
        <f t="shared" si="2415"/>
        <v>3</v>
      </c>
      <c r="CJ1522" s="78"/>
      <c r="CK1522" s="90">
        <f t="shared" si="2431"/>
        <v>0</v>
      </c>
      <c r="CL1522" s="77">
        <f t="shared" si="2431"/>
        <v>2</v>
      </c>
      <c r="CM1522" s="77">
        <f t="shared" si="2431"/>
        <v>2</v>
      </c>
      <c r="CN1522" s="77">
        <f t="shared" si="2431"/>
        <v>5</v>
      </c>
      <c r="CO1522" s="77">
        <f t="shared" si="2431"/>
        <v>2</v>
      </c>
      <c r="CP1522" s="77">
        <f t="shared" si="2431"/>
        <v>2</v>
      </c>
      <c r="CQ1522" s="91"/>
      <c r="CR1522" s="77">
        <f t="shared" si="2416"/>
        <v>4</v>
      </c>
      <c r="CS1522" s="77">
        <f t="shared" si="2416"/>
        <v>4</v>
      </c>
      <c r="CT1522" s="77">
        <f t="shared" si="2416"/>
        <v>4</v>
      </c>
      <c r="CU1522" s="77">
        <f t="shared" si="2416"/>
        <v>4</v>
      </c>
      <c r="CV1522" s="77">
        <f t="shared" si="2416"/>
        <v>4</v>
      </c>
      <c r="CW1522" s="77">
        <f t="shared" si="2416"/>
        <v>2</v>
      </c>
      <c r="CX1522" s="77">
        <f t="shared" si="2416"/>
        <v>3</v>
      </c>
      <c r="CY1522" s="77">
        <f t="shared" si="2416"/>
        <v>2</v>
      </c>
      <c r="CZ1522" s="77">
        <f t="shared" si="2416"/>
        <v>3</v>
      </c>
      <c r="DA1522" s="77">
        <f t="shared" si="2416"/>
        <v>2</v>
      </c>
      <c r="DB1522" s="92">
        <f t="shared" si="2416"/>
        <v>1</v>
      </c>
      <c r="DJ1522" s="347" t="str">
        <f t="shared" si="2432"/>
        <v>H</v>
      </c>
      <c r="DK1522" s="56" t="str">
        <f t="shared" si="2432"/>
        <v>A</v>
      </c>
      <c r="DL1522" s="56" t="str">
        <f t="shared" si="2432"/>
        <v>H</v>
      </c>
      <c r="DM1522" s="56" t="str">
        <f t="shared" si="2432"/>
        <v>A</v>
      </c>
      <c r="DN1522" s="56" t="str">
        <f t="shared" si="2432"/>
        <v>D</v>
      </c>
      <c r="DO1522" s="56" t="str">
        <f t="shared" si="2432"/>
        <v>H</v>
      </c>
      <c r="DP1522" s="91"/>
      <c r="DQ1522" s="56" t="str">
        <f t="shared" si="2417"/>
        <v>A</v>
      </c>
      <c r="DR1522" s="56" t="str">
        <f t="shared" si="2417"/>
        <v>A</v>
      </c>
      <c r="DS1522" s="56" t="str">
        <f t="shared" si="2417"/>
        <v>A</v>
      </c>
      <c r="DT1522" s="56" t="str">
        <f t="shared" si="2417"/>
        <v>A</v>
      </c>
      <c r="DU1522" s="56" t="str">
        <f t="shared" si="2417"/>
        <v>D</v>
      </c>
      <c r="DV1522" s="56" t="str">
        <f t="shared" si="2417"/>
        <v>A</v>
      </c>
      <c r="DW1522" s="56" t="str">
        <f t="shared" si="2417"/>
        <v>D</v>
      </c>
      <c r="DX1522" s="56" t="str">
        <f t="shared" si="2417"/>
        <v>H</v>
      </c>
      <c r="DY1522" s="56" t="str">
        <f t="shared" si="2417"/>
        <v>H</v>
      </c>
      <c r="DZ1522" s="56" t="str">
        <f t="shared" si="2417"/>
        <v>A</v>
      </c>
      <c r="EA1522" s="348" t="str">
        <f t="shared" si="2417"/>
        <v>H</v>
      </c>
      <c r="EI1522" s="53" t="str">
        <f t="shared" si="2418"/>
        <v>East Grinstead Town</v>
      </c>
      <c r="EJ1522" s="79">
        <f t="shared" si="2433"/>
        <v>34</v>
      </c>
      <c r="EK1522" s="80">
        <f t="shared" si="2434"/>
        <v>6</v>
      </c>
      <c r="EL1522" s="80">
        <f t="shared" si="2435"/>
        <v>3</v>
      </c>
      <c r="EM1522" s="80">
        <f t="shared" si="2436"/>
        <v>8</v>
      </c>
      <c r="EN1522" s="80">
        <f>COUNTIF(DP$1516:DP$1533,"A")</f>
        <v>4</v>
      </c>
      <c r="EO1522" s="80">
        <f>COUNTIF(DP$1516:DP$1533,"D")</f>
        <v>2</v>
      </c>
      <c r="EP1522" s="80">
        <f>COUNTIF(DP$1516:DP$1533,"H")</f>
        <v>11</v>
      </c>
      <c r="EQ1522" s="79">
        <f t="shared" si="2437"/>
        <v>10</v>
      </c>
      <c r="ER1522" s="79">
        <f t="shared" si="2419"/>
        <v>5</v>
      </c>
      <c r="ES1522" s="79">
        <f t="shared" si="2419"/>
        <v>19</v>
      </c>
      <c r="ET1522" s="81">
        <f>SUM($BL1522:$CI1522)+SUM(CQ$1516:CQ$1533)</f>
        <v>73</v>
      </c>
      <c r="EU1522" s="81">
        <f>SUM($CK1522:$DH1522)+SUM(BR$1516:BR$1533)</f>
        <v>90</v>
      </c>
      <c r="EV1522" s="79">
        <f t="shared" si="2420"/>
        <v>35</v>
      </c>
      <c r="EW1522" s="81">
        <f t="shared" si="2438"/>
        <v>-17</v>
      </c>
      <c r="EX1522" s="78"/>
      <c r="EY1522" s="80">
        <f t="shared" si="2421"/>
        <v>34</v>
      </c>
      <c r="EZ1522" s="80">
        <f t="shared" si="2422"/>
        <v>10</v>
      </c>
      <c r="FA1522" s="80">
        <f t="shared" si="2423"/>
        <v>5</v>
      </c>
      <c r="FB1522" s="80">
        <f t="shared" si="2424"/>
        <v>19</v>
      </c>
      <c r="FC1522" s="80">
        <f t="shared" si="2425"/>
        <v>73</v>
      </c>
      <c r="FD1522" s="80">
        <f t="shared" si="2426"/>
        <v>90</v>
      </c>
      <c r="FE1522" s="80">
        <f t="shared" si="2427"/>
        <v>35</v>
      </c>
      <c r="FF1522" s="80">
        <f t="shared" si="2428"/>
        <v>-17</v>
      </c>
      <c r="FH1522" s="54">
        <f t="shared" si="2439"/>
        <v>0</v>
      </c>
      <c r="FI1522" s="54">
        <f t="shared" si="2429"/>
        <v>0</v>
      </c>
      <c r="FJ1522" s="54">
        <f t="shared" si="2429"/>
        <v>0</v>
      </c>
      <c r="FK1522" s="54">
        <f t="shared" si="2429"/>
        <v>0</v>
      </c>
      <c r="FL1522" s="54">
        <f t="shared" si="2429"/>
        <v>0</v>
      </c>
      <c r="FM1522" s="54">
        <f t="shared" si="2429"/>
        <v>0</v>
      </c>
      <c r="FN1522" s="54">
        <f t="shared" si="2429"/>
        <v>0</v>
      </c>
      <c r="FO1522" s="54">
        <f t="shared" si="2429"/>
        <v>0</v>
      </c>
      <c r="FQ1522" s="54" t="str">
        <f t="shared" si="2383"/>
        <v/>
      </c>
      <c r="FR1522" s="54" t="str">
        <f t="shared" si="2400"/>
        <v/>
      </c>
      <c r="FS1522" s="54" t="str">
        <f t="shared" si="2413"/>
        <v/>
      </c>
      <c r="FT1522" s="54" t="str">
        <f t="shared" si="2413"/>
        <v/>
      </c>
      <c r="FU1522" s="54" t="str">
        <f t="shared" si="2413"/>
        <v/>
      </c>
      <c r="FV1522" s="54" t="str">
        <f t="shared" si="2412"/>
        <v/>
      </c>
      <c r="FW1522" s="54" t="str">
        <f t="shared" si="2412"/>
        <v/>
      </c>
      <c r="FX1522" s="54" t="str">
        <f t="shared" si="2412"/>
        <v/>
      </c>
      <c r="FZ1522" s="58"/>
      <c r="GA1522" s="59"/>
      <c r="GB1522" s="60"/>
      <c r="GC1522" s="58"/>
      <c r="GD1522" s="59"/>
      <c r="GE1522" s="61"/>
      <c r="GF1522" s="58"/>
      <c r="GG1522" s="61"/>
      <c r="GH1522" s="61"/>
    </row>
    <row r="1523" spans="1:191" s="54" customFormat="1" ht="12" x14ac:dyDescent="0.25">
      <c r="A1523" s="54">
        <v>8</v>
      </c>
      <c r="B1523" s="54" t="s">
        <v>2040</v>
      </c>
      <c r="C1523" s="56">
        <v>34</v>
      </c>
      <c r="D1523" s="56">
        <v>13</v>
      </c>
      <c r="E1523" s="56">
        <v>8</v>
      </c>
      <c r="F1523" s="56">
        <v>13</v>
      </c>
      <c r="G1523" s="56">
        <v>73</v>
      </c>
      <c r="H1523" s="56">
        <v>60</v>
      </c>
      <c r="I1523" s="57">
        <v>47</v>
      </c>
      <c r="J1523" s="56">
        <f t="shared" si="2414"/>
        <v>13</v>
      </c>
      <c r="L1523" s="82" t="s">
        <v>2038</v>
      </c>
      <c r="M1523" s="253" t="s">
        <v>60</v>
      </c>
      <c r="N1523" s="59" t="s">
        <v>74</v>
      </c>
      <c r="O1523" s="59" t="s">
        <v>178</v>
      </c>
      <c r="P1523" s="59" t="s">
        <v>200</v>
      </c>
      <c r="Q1523" s="59" t="s">
        <v>77</v>
      </c>
      <c r="R1523" s="59" t="s">
        <v>77</v>
      </c>
      <c r="S1523" s="59" t="s">
        <v>273</v>
      </c>
      <c r="T1523" s="83"/>
      <c r="U1523" s="59" t="s">
        <v>200</v>
      </c>
      <c r="V1523" s="59" t="s">
        <v>60</v>
      </c>
      <c r="W1523" s="59" t="s">
        <v>59</v>
      </c>
      <c r="X1523" s="59" t="s">
        <v>89</v>
      </c>
      <c r="Y1523" s="59" t="s">
        <v>74</v>
      </c>
      <c r="Z1523" s="59" t="s">
        <v>100</v>
      </c>
      <c r="AA1523" s="59" t="s">
        <v>111</v>
      </c>
      <c r="AB1523" s="59" t="s">
        <v>200</v>
      </c>
      <c r="AC1523" s="59" t="s">
        <v>60</v>
      </c>
      <c r="AD1523" s="85" t="s">
        <v>61</v>
      </c>
      <c r="AE1523" s="279"/>
      <c r="AL1523" s="82" t="s">
        <v>2038</v>
      </c>
      <c r="AM1523" s="253" t="s">
        <v>334</v>
      </c>
      <c r="AN1523" s="59" t="s">
        <v>708</v>
      </c>
      <c r="AO1523" s="59" t="s">
        <v>313</v>
      </c>
      <c r="AP1523" s="59" t="s">
        <v>714</v>
      </c>
      <c r="AQ1523" s="59" t="s">
        <v>1160</v>
      </c>
      <c r="AR1523" s="59" t="s">
        <v>342</v>
      </c>
      <c r="AS1523" s="59" t="s">
        <v>493</v>
      </c>
      <c r="AT1523" s="83"/>
      <c r="AU1523" s="59" t="s">
        <v>340</v>
      </c>
      <c r="AV1523" s="59" t="s">
        <v>667</v>
      </c>
      <c r="AW1523" s="59" t="s">
        <v>780</v>
      </c>
      <c r="AX1523" s="59" t="s">
        <v>167</v>
      </c>
      <c r="AY1523" s="59" t="s">
        <v>754</v>
      </c>
      <c r="AZ1523" s="59" t="s">
        <v>703</v>
      </c>
      <c r="BA1523" s="59" t="s">
        <v>307</v>
      </c>
      <c r="BB1523" s="59" t="s">
        <v>209</v>
      </c>
      <c r="BC1523" s="59" t="s">
        <v>181</v>
      </c>
      <c r="BD1523" s="85" t="s">
        <v>311</v>
      </c>
      <c r="BE1523" s="279"/>
      <c r="BL1523" s="90">
        <f t="shared" si="2430"/>
        <v>4</v>
      </c>
      <c r="BM1523" s="77">
        <f t="shared" si="2430"/>
        <v>1</v>
      </c>
      <c r="BN1523" s="77">
        <f t="shared" si="2430"/>
        <v>6</v>
      </c>
      <c r="BO1523" s="77">
        <f t="shared" si="2430"/>
        <v>2</v>
      </c>
      <c r="BP1523" s="77">
        <f t="shared" si="2430"/>
        <v>2</v>
      </c>
      <c r="BQ1523" s="77">
        <f t="shared" si="2430"/>
        <v>2</v>
      </c>
      <c r="BR1523" s="77">
        <f t="shared" si="2430"/>
        <v>4</v>
      </c>
      <c r="BS1523" s="91"/>
      <c r="BT1523" s="77">
        <f t="shared" si="2415"/>
        <v>2</v>
      </c>
      <c r="BU1523" s="77">
        <f t="shared" si="2415"/>
        <v>4</v>
      </c>
      <c r="BV1523" s="77">
        <f t="shared" si="2415"/>
        <v>4</v>
      </c>
      <c r="BW1523" s="77">
        <f t="shared" si="2415"/>
        <v>3</v>
      </c>
      <c r="BX1523" s="77">
        <f t="shared" si="2415"/>
        <v>1</v>
      </c>
      <c r="BY1523" s="77">
        <f t="shared" si="2415"/>
        <v>4</v>
      </c>
      <c r="BZ1523" s="77">
        <f t="shared" si="2415"/>
        <v>5</v>
      </c>
      <c r="CA1523" s="77">
        <f t="shared" si="2415"/>
        <v>2</v>
      </c>
      <c r="CB1523" s="77">
        <f t="shared" si="2415"/>
        <v>4</v>
      </c>
      <c r="CC1523" s="92">
        <f t="shared" si="2415"/>
        <v>8</v>
      </c>
      <c r="CJ1523" s="78"/>
      <c r="CK1523" s="90">
        <f t="shared" si="2431"/>
        <v>1</v>
      </c>
      <c r="CL1523" s="77">
        <f t="shared" si="2431"/>
        <v>2</v>
      </c>
      <c r="CM1523" s="77">
        <f t="shared" si="2431"/>
        <v>1</v>
      </c>
      <c r="CN1523" s="77">
        <f t="shared" si="2431"/>
        <v>2</v>
      </c>
      <c r="CO1523" s="77">
        <f t="shared" si="2431"/>
        <v>1</v>
      </c>
      <c r="CP1523" s="77">
        <f t="shared" si="2431"/>
        <v>1</v>
      </c>
      <c r="CQ1523" s="77">
        <f t="shared" si="2431"/>
        <v>4</v>
      </c>
      <c r="CR1523" s="91"/>
      <c r="CS1523" s="77">
        <f t="shared" si="2416"/>
        <v>2</v>
      </c>
      <c r="CT1523" s="77">
        <f t="shared" si="2416"/>
        <v>1</v>
      </c>
      <c r="CU1523" s="77">
        <f t="shared" si="2416"/>
        <v>0</v>
      </c>
      <c r="CV1523" s="77">
        <f t="shared" si="2416"/>
        <v>0</v>
      </c>
      <c r="CW1523" s="77">
        <f t="shared" si="2416"/>
        <v>2</v>
      </c>
      <c r="CX1523" s="77">
        <f t="shared" si="2416"/>
        <v>3</v>
      </c>
      <c r="CY1523" s="77">
        <f t="shared" si="2416"/>
        <v>2</v>
      </c>
      <c r="CZ1523" s="77">
        <f t="shared" si="2416"/>
        <v>2</v>
      </c>
      <c r="DA1523" s="77">
        <f t="shared" si="2416"/>
        <v>1</v>
      </c>
      <c r="DB1523" s="92">
        <f t="shared" si="2416"/>
        <v>1</v>
      </c>
      <c r="DJ1523" s="347" t="str">
        <f t="shared" si="2432"/>
        <v>H</v>
      </c>
      <c r="DK1523" s="56" t="str">
        <f t="shared" si="2432"/>
        <v>A</v>
      </c>
      <c r="DL1523" s="56" t="str">
        <f t="shared" si="2432"/>
        <v>H</v>
      </c>
      <c r="DM1523" s="56" t="str">
        <f t="shared" si="2432"/>
        <v>D</v>
      </c>
      <c r="DN1523" s="56" t="str">
        <f t="shared" si="2432"/>
        <v>H</v>
      </c>
      <c r="DO1523" s="56" t="str">
        <f t="shared" si="2432"/>
        <v>H</v>
      </c>
      <c r="DP1523" s="56" t="str">
        <f t="shared" si="2432"/>
        <v>D</v>
      </c>
      <c r="DQ1523" s="91"/>
      <c r="DR1523" s="56" t="str">
        <f t="shared" si="2417"/>
        <v>D</v>
      </c>
      <c r="DS1523" s="56" t="str">
        <f t="shared" si="2417"/>
        <v>H</v>
      </c>
      <c r="DT1523" s="56" t="str">
        <f t="shared" si="2417"/>
        <v>H</v>
      </c>
      <c r="DU1523" s="56" t="str">
        <f t="shared" si="2417"/>
        <v>H</v>
      </c>
      <c r="DV1523" s="56" t="str">
        <f t="shared" si="2417"/>
        <v>A</v>
      </c>
      <c r="DW1523" s="56" t="str">
        <f t="shared" si="2417"/>
        <v>H</v>
      </c>
      <c r="DX1523" s="56" t="str">
        <f t="shared" si="2417"/>
        <v>H</v>
      </c>
      <c r="DY1523" s="56" t="str">
        <f t="shared" si="2417"/>
        <v>D</v>
      </c>
      <c r="DZ1523" s="56" t="str">
        <f t="shared" si="2417"/>
        <v>H</v>
      </c>
      <c r="EA1523" s="348" t="str">
        <f t="shared" si="2417"/>
        <v>H</v>
      </c>
      <c r="EI1523" s="53" t="str">
        <f t="shared" si="2418"/>
        <v>Eastbourne Borough</v>
      </c>
      <c r="EJ1523" s="79">
        <f t="shared" si="2433"/>
        <v>34</v>
      </c>
      <c r="EK1523" s="80">
        <f t="shared" si="2434"/>
        <v>11</v>
      </c>
      <c r="EL1523" s="80">
        <f t="shared" si="2435"/>
        <v>4</v>
      </c>
      <c r="EM1523" s="80">
        <f t="shared" si="2436"/>
        <v>2</v>
      </c>
      <c r="EN1523" s="80">
        <f>COUNTIF(DQ$1516:DQ$1533,"A")</f>
        <v>11</v>
      </c>
      <c r="EO1523" s="80">
        <f>COUNTIF(DQ$1516:DQ$1533,"D")</f>
        <v>0</v>
      </c>
      <c r="EP1523" s="80">
        <f>COUNTIF(DQ$1516:DQ$1533,"H")</f>
        <v>6</v>
      </c>
      <c r="EQ1523" s="79">
        <f t="shared" si="2437"/>
        <v>22</v>
      </c>
      <c r="ER1523" s="79">
        <f t="shared" si="2419"/>
        <v>4</v>
      </c>
      <c r="ES1523" s="79">
        <f t="shared" si="2419"/>
        <v>8</v>
      </c>
      <c r="ET1523" s="81">
        <f>SUM($BL1523:$CI1523)+SUM(CR$1516:CR$1533)</f>
        <v>101</v>
      </c>
      <c r="EU1523" s="81">
        <f>SUM($CK1523:$DH1523)+SUM(BS$1516:BS$1533)</f>
        <v>59</v>
      </c>
      <c r="EV1523" s="79">
        <f t="shared" si="2420"/>
        <v>70</v>
      </c>
      <c r="EW1523" s="81">
        <f t="shared" si="2438"/>
        <v>42</v>
      </c>
      <c r="EX1523" s="78"/>
      <c r="EY1523" s="80">
        <f t="shared" si="2421"/>
        <v>34</v>
      </c>
      <c r="EZ1523" s="80">
        <f t="shared" si="2422"/>
        <v>22</v>
      </c>
      <c r="FA1523" s="80">
        <f t="shared" si="2423"/>
        <v>4</v>
      </c>
      <c r="FB1523" s="80">
        <f t="shared" si="2424"/>
        <v>8</v>
      </c>
      <c r="FC1523" s="80">
        <f t="shared" si="2425"/>
        <v>101</v>
      </c>
      <c r="FD1523" s="80">
        <f t="shared" si="2426"/>
        <v>59</v>
      </c>
      <c r="FE1523" s="80">
        <f t="shared" si="2427"/>
        <v>70</v>
      </c>
      <c r="FF1523" s="80">
        <f t="shared" si="2428"/>
        <v>42</v>
      </c>
      <c r="FH1523" s="54">
        <f t="shared" si="2439"/>
        <v>0</v>
      </c>
      <c r="FI1523" s="54">
        <f t="shared" si="2429"/>
        <v>0</v>
      </c>
      <c r="FJ1523" s="54">
        <f t="shared" si="2429"/>
        <v>0</v>
      </c>
      <c r="FK1523" s="54">
        <f t="shared" si="2429"/>
        <v>0</v>
      </c>
      <c r="FL1523" s="54">
        <f t="shared" si="2429"/>
        <v>0</v>
      </c>
      <c r="FM1523" s="54">
        <f t="shared" si="2429"/>
        <v>0</v>
      </c>
      <c r="FN1523" s="54">
        <f t="shared" si="2429"/>
        <v>0</v>
      </c>
      <c r="FO1523" s="54">
        <f t="shared" si="2429"/>
        <v>0</v>
      </c>
      <c r="FQ1523" s="54" t="str">
        <f t="shared" si="2383"/>
        <v/>
      </c>
      <c r="FR1523" s="54" t="str">
        <f t="shared" si="2400"/>
        <v/>
      </c>
      <c r="FS1523" s="54" t="str">
        <f t="shared" si="2413"/>
        <v/>
      </c>
      <c r="FT1523" s="54" t="str">
        <f t="shared" si="2413"/>
        <v/>
      </c>
      <c r="FU1523" s="54" t="str">
        <f t="shared" si="2413"/>
        <v/>
      </c>
      <c r="FV1523" s="54" t="str">
        <f t="shared" si="2412"/>
        <v/>
      </c>
      <c r="FW1523" s="54" t="str">
        <f t="shared" si="2412"/>
        <v/>
      </c>
      <c r="FX1523" s="54" t="str">
        <f t="shared" si="2412"/>
        <v/>
      </c>
      <c r="FZ1523" s="58"/>
      <c r="GA1523" s="59"/>
      <c r="GB1523" s="60"/>
      <c r="GC1523" s="58"/>
      <c r="GD1523" s="59"/>
      <c r="GE1523" s="61"/>
      <c r="GF1523" s="58"/>
      <c r="GG1523" s="61"/>
      <c r="GH1523" s="61"/>
    </row>
    <row r="1524" spans="1:191" s="54" customFormat="1" ht="12" x14ac:dyDescent="0.25">
      <c r="A1524" s="54">
        <v>9</v>
      </c>
      <c r="B1524" s="54" t="s">
        <v>1850</v>
      </c>
      <c r="C1524" s="56">
        <v>34</v>
      </c>
      <c r="D1524" s="56">
        <v>13</v>
      </c>
      <c r="E1524" s="56">
        <v>7</v>
      </c>
      <c r="F1524" s="56">
        <v>14</v>
      </c>
      <c r="G1524" s="56">
        <v>70</v>
      </c>
      <c r="H1524" s="56">
        <v>68</v>
      </c>
      <c r="I1524" s="57">
        <v>46</v>
      </c>
      <c r="J1524" s="56">
        <f t="shared" si="2414"/>
        <v>2</v>
      </c>
      <c r="L1524" s="82" t="s">
        <v>1363</v>
      </c>
      <c r="M1524" s="253" t="s">
        <v>186</v>
      </c>
      <c r="N1524" s="59" t="s">
        <v>459</v>
      </c>
      <c r="O1524" s="59" t="s">
        <v>164</v>
      </c>
      <c r="P1524" s="59" t="s">
        <v>148</v>
      </c>
      <c r="Q1524" s="59" t="s">
        <v>100</v>
      </c>
      <c r="R1524" s="59" t="s">
        <v>148</v>
      </c>
      <c r="S1524" s="59" t="s">
        <v>89</v>
      </c>
      <c r="T1524" s="59" t="s">
        <v>89</v>
      </c>
      <c r="U1524" s="83"/>
      <c r="V1524" s="59" t="s">
        <v>74</v>
      </c>
      <c r="W1524" s="59" t="s">
        <v>150</v>
      </c>
      <c r="X1524" s="59" t="s">
        <v>99</v>
      </c>
      <c r="Y1524" s="59" t="s">
        <v>77</v>
      </c>
      <c r="Z1524" s="59" t="s">
        <v>74</v>
      </c>
      <c r="AA1524" s="59" t="s">
        <v>62</v>
      </c>
      <c r="AB1524" s="59" t="s">
        <v>304</v>
      </c>
      <c r="AC1524" s="59" t="s">
        <v>103</v>
      </c>
      <c r="AD1524" s="85" t="s">
        <v>74</v>
      </c>
      <c r="AE1524" s="458" t="s">
        <v>207</v>
      </c>
      <c r="AL1524" s="82" t="s">
        <v>1363</v>
      </c>
      <c r="AM1524" s="253" t="s">
        <v>255</v>
      </c>
      <c r="AN1524" s="59" t="s">
        <v>539</v>
      </c>
      <c r="AO1524" s="59" t="s">
        <v>667</v>
      </c>
      <c r="AP1524" s="59" t="s">
        <v>587</v>
      </c>
      <c r="AQ1524" s="59" t="s">
        <v>209</v>
      </c>
      <c r="AR1524" s="59" t="s">
        <v>1171</v>
      </c>
      <c r="AS1524" s="59" t="s">
        <v>480</v>
      </c>
      <c r="AT1524" s="59" t="s">
        <v>589</v>
      </c>
      <c r="AU1524" s="83"/>
      <c r="AV1524" s="59" t="s">
        <v>573</v>
      </c>
      <c r="AW1524" s="59" t="s">
        <v>585</v>
      </c>
      <c r="AX1524" s="59" t="s">
        <v>747</v>
      </c>
      <c r="AY1524" s="59" t="s">
        <v>702</v>
      </c>
      <c r="AZ1524" s="59" t="s">
        <v>241</v>
      </c>
      <c r="BA1524" s="59" t="s">
        <v>311</v>
      </c>
      <c r="BB1524" s="59" t="s">
        <v>590</v>
      </c>
      <c r="BC1524" s="59" t="s">
        <v>598</v>
      </c>
      <c r="BD1524" s="85" t="s">
        <v>481</v>
      </c>
      <c r="BE1524" s="458" t="s">
        <v>207</v>
      </c>
      <c r="BL1524" s="90">
        <f t="shared" si="2430"/>
        <v>3</v>
      </c>
      <c r="BM1524" s="77">
        <f t="shared" si="2430"/>
        <v>5</v>
      </c>
      <c r="BN1524" s="77">
        <f t="shared" si="2430"/>
        <v>8</v>
      </c>
      <c r="BO1524" s="77">
        <f t="shared" si="2430"/>
        <v>0</v>
      </c>
      <c r="BP1524" s="77">
        <f t="shared" si="2430"/>
        <v>4</v>
      </c>
      <c r="BQ1524" s="77">
        <f t="shared" si="2430"/>
        <v>0</v>
      </c>
      <c r="BR1524" s="77">
        <f t="shared" si="2430"/>
        <v>3</v>
      </c>
      <c r="BS1524" s="77">
        <f t="shared" si="2430"/>
        <v>3</v>
      </c>
      <c r="BT1524" s="91"/>
      <c r="BU1524" s="77">
        <f t="shared" si="2415"/>
        <v>1</v>
      </c>
      <c r="BV1524" s="77">
        <f t="shared" si="2415"/>
        <v>3</v>
      </c>
      <c r="BW1524" s="77">
        <f t="shared" si="2415"/>
        <v>1</v>
      </c>
      <c r="BX1524" s="77">
        <f t="shared" si="2415"/>
        <v>2</v>
      </c>
      <c r="BY1524" s="77">
        <f t="shared" si="2415"/>
        <v>1</v>
      </c>
      <c r="BZ1524" s="77">
        <f t="shared" si="2415"/>
        <v>1</v>
      </c>
      <c r="CA1524" s="77">
        <f t="shared" si="2415"/>
        <v>4</v>
      </c>
      <c r="CB1524" s="77">
        <f t="shared" si="2415"/>
        <v>1</v>
      </c>
      <c r="CC1524" s="92">
        <f t="shared" si="2415"/>
        <v>1</v>
      </c>
      <c r="CJ1524" s="163"/>
      <c r="CK1524" s="90">
        <f t="shared" si="2431"/>
        <v>4</v>
      </c>
      <c r="CL1524" s="77">
        <f t="shared" si="2431"/>
        <v>3</v>
      </c>
      <c r="CM1524" s="77">
        <f t="shared" si="2431"/>
        <v>0</v>
      </c>
      <c r="CN1524" s="77">
        <f t="shared" si="2431"/>
        <v>1</v>
      </c>
      <c r="CO1524" s="77">
        <f t="shared" si="2431"/>
        <v>3</v>
      </c>
      <c r="CP1524" s="77">
        <f t="shared" si="2431"/>
        <v>1</v>
      </c>
      <c r="CQ1524" s="77">
        <f t="shared" si="2431"/>
        <v>0</v>
      </c>
      <c r="CR1524" s="77">
        <f t="shared" si="2431"/>
        <v>0</v>
      </c>
      <c r="CS1524" s="91"/>
      <c r="CT1524" s="77">
        <f t="shared" si="2416"/>
        <v>2</v>
      </c>
      <c r="CU1524" s="77">
        <f t="shared" si="2416"/>
        <v>1</v>
      </c>
      <c r="CV1524" s="77">
        <f t="shared" si="2416"/>
        <v>0</v>
      </c>
      <c r="CW1524" s="77">
        <f t="shared" si="2416"/>
        <v>1</v>
      </c>
      <c r="CX1524" s="77">
        <f t="shared" si="2416"/>
        <v>2</v>
      </c>
      <c r="CY1524" s="77">
        <f t="shared" si="2416"/>
        <v>1</v>
      </c>
      <c r="CZ1524" s="77">
        <f t="shared" si="2416"/>
        <v>2</v>
      </c>
      <c r="DA1524" s="77">
        <f t="shared" si="2416"/>
        <v>3</v>
      </c>
      <c r="DB1524" s="92">
        <f t="shared" si="2416"/>
        <v>2</v>
      </c>
      <c r="DI1524" s="53"/>
      <c r="DJ1524" s="347" t="str">
        <f t="shared" si="2432"/>
        <v>A</v>
      </c>
      <c r="DK1524" s="56" t="str">
        <f t="shared" si="2432"/>
        <v>H</v>
      </c>
      <c r="DL1524" s="56" t="str">
        <f t="shared" si="2432"/>
        <v>H</v>
      </c>
      <c r="DM1524" s="56" t="str">
        <f t="shared" si="2432"/>
        <v>A</v>
      </c>
      <c r="DN1524" s="56" t="str">
        <f t="shared" si="2432"/>
        <v>H</v>
      </c>
      <c r="DO1524" s="56" t="str">
        <f t="shared" si="2432"/>
        <v>A</v>
      </c>
      <c r="DP1524" s="56" t="str">
        <f t="shared" si="2432"/>
        <v>H</v>
      </c>
      <c r="DQ1524" s="56" t="str">
        <f t="shared" si="2432"/>
        <v>H</v>
      </c>
      <c r="DR1524" s="91"/>
      <c r="DS1524" s="56" t="str">
        <f t="shared" si="2417"/>
        <v>A</v>
      </c>
      <c r="DT1524" s="56" t="str">
        <f t="shared" si="2417"/>
        <v>H</v>
      </c>
      <c r="DU1524" s="56" t="str">
        <f t="shared" si="2417"/>
        <v>H</v>
      </c>
      <c r="DV1524" s="56" t="str">
        <f t="shared" si="2417"/>
        <v>H</v>
      </c>
      <c r="DW1524" s="56" t="str">
        <f t="shared" si="2417"/>
        <v>A</v>
      </c>
      <c r="DX1524" s="56" t="str">
        <f t="shared" si="2417"/>
        <v>D</v>
      </c>
      <c r="DY1524" s="56" t="str">
        <f t="shared" si="2417"/>
        <v>H</v>
      </c>
      <c r="DZ1524" s="56" t="str">
        <f t="shared" si="2417"/>
        <v>A</v>
      </c>
      <c r="EA1524" s="348" t="str">
        <f t="shared" si="2417"/>
        <v>A</v>
      </c>
      <c r="EH1524" s="53"/>
      <c r="EI1524" s="53" t="str">
        <f t="shared" si="2418"/>
        <v>Epsom &amp; Ewell</v>
      </c>
      <c r="EJ1524" s="79">
        <f t="shared" si="2433"/>
        <v>34</v>
      </c>
      <c r="EK1524" s="80">
        <f t="shared" si="2434"/>
        <v>9</v>
      </c>
      <c r="EL1524" s="80">
        <f t="shared" si="2435"/>
        <v>1</v>
      </c>
      <c r="EM1524" s="80">
        <f t="shared" si="2436"/>
        <v>7</v>
      </c>
      <c r="EN1524" s="80">
        <f>COUNTIF(DR$1516:DR$1533,"A")</f>
        <v>9</v>
      </c>
      <c r="EO1524" s="80">
        <f>COUNTIF(DR$1516:DR$1533,"D")</f>
        <v>3</v>
      </c>
      <c r="EP1524" s="80">
        <f>COUNTIF(DR$1516:DR$1533,"H")</f>
        <v>5</v>
      </c>
      <c r="EQ1524" s="79">
        <f t="shared" si="2437"/>
        <v>18</v>
      </c>
      <c r="ER1524" s="79">
        <f t="shared" si="2419"/>
        <v>4</v>
      </c>
      <c r="ES1524" s="79">
        <f t="shared" si="2419"/>
        <v>12</v>
      </c>
      <c r="ET1524" s="81">
        <f>SUM($BL1524:$CI1524)+SUM(CS$1516:CS$1533)</f>
        <v>77</v>
      </c>
      <c r="EU1524" s="81">
        <f>SUM($CK1524:$DH1524)+SUM(BT$1516:BT$1533)</f>
        <v>55</v>
      </c>
      <c r="EV1524" s="79">
        <f t="shared" si="2420"/>
        <v>58</v>
      </c>
      <c r="EW1524" s="81">
        <f t="shared" si="2438"/>
        <v>22</v>
      </c>
      <c r="EX1524" s="78"/>
      <c r="EY1524" s="80">
        <f t="shared" si="2421"/>
        <v>34</v>
      </c>
      <c r="EZ1524" s="80">
        <f t="shared" si="2422"/>
        <v>18</v>
      </c>
      <c r="FA1524" s="80">
        <f t="shared" si="2423"/>
        <v>4</v>
      </c>
      <c r="FB1524" s="80">
        <f t="shared" si="2424"/>
        <v>12</v>
      </c>
      <c r="FC1524" s="80">
        <f t="shared" si="2425"/>
        <v>77</v>
      </c>
      <c r="FD1524" s="80">
        <f t="shared" si="2426"/>
        <v>55</v>
      </c>
      <c r="FE1524" s="80">
        <f t="shared" si="2427"/>
        <v>58</v>
      </c>
      <c r="FF1524" s="80">
        <f t="shared" si="2428"/>
        <v>22</v>
      </c>
      <c r="FG1524" s="53"/>
      <c r="FH1524" s="54">
        <f t="shared" si="2439"/>
        <v>0</v>
      </c>
      <c r="FI1524" s="54">
        <f t="shared" si="2429"/>
        <v>0</v>
      </c>
      <c r="FJ1524" s="54">
        <f t="shared" si="2429"/>
        <v>0</v>
      </c>
      <c r="FK1524" s="54">
        <f t="shared" si="2429"/>
        <v>0</v>
      </c>
      <c r="FL1524" s="54">
        <f t="shared" si="2429"/>
        <v>0</v>
      </c>
      <c r="FM1524" s="54">
        <f t="shared" si="2429"/>
        <v>0</v>
      </c>
      <c r="FN1524" s="54">
        <f t="shared" si="2429"/>
        <v>0</v>
      </c>
      <c r="FO1524" s="54">
        <f t="shared" si="2429"/>
        <v>0</v>
      </c>
      <c r="FQ1524" s="54" t="str">
        <f t="shared" si="2383"/>
        <v/>
      </c>
      <c r="FR1524" s="54" t="str">
        <f t="shared" si="2400"/>
        <v/>
      </c>
      <c r="FS1524" s="54" t="str">
        <f t="shared" si="2413"/>
        <v/>
      </c>
      <c r="FT1524" s="54" t="str">
        <f t="shared" si="2413"/>
        <v/>
      </c>
      <c r="FU1524" s="54" t="str">
        <f t="shared" si="2413"/>
        <v/>
      </c>
      <c r="FV1524" s="54" t="str">
        <f t="shared" si="2412"/>
        <v/>
      </c>
      <c r="FW1524" s="54" t="str">
        <f t="shared" si="2412"/>
        <v/>
      </c>
      <c r="FX1524" s="54" t="str">
        <f t="shared" si="2412"/>
        <v/>
      </c>
      <c r="FZ1524" s="58"/>
      <c r="GA1524" s="59"/>
      <c r="GB1524" s="60"/>
      <c r="GC1524" s="58"/>
      <c r="GD1524" s="59"/>
      <c r="GE1524" s="61"/>
      <c r="GF1524" s="58"/>
      <c r="GG1524" s="61"/>
      <c r="GH1524" s="61"/>
    </row>
    <row r="1525" spans="1:191" s="54" customFormat="1" ht="12" x14ac:dyDescent="0.25">
      <c r="A1525" s="54">
        <v>10</v>
      </c>
      <c r="B1525" s="54" t="s">
        <v>1762</v>
      </c>
      <c r="C1525" s="56">
        <v>34</v>
      </c>
      <c r="D1525" s="56">
        <v>12</v>
      </c>
      <c r="E1525" s="56">
        <v>9</v>
      </c>
      <c r="F1525" s="56">
        <v>13</v>
      </c>
      <c r="G1525" s="56">
        <v>68</v>
      </c>
      <c r="H1525" s="56">
        <v>63</v>
      </c>
      <c r="I1525" s="57">
        <v>45</v>
      </c>
      <c r="J1525" s="56">
        <f t="shared" si="2414"/>
        <v>5</v>
      </c>
      <c r="L1525" s="82" t="s">
        <v>2015</v>
      </c>
      <c r="M1525" s="253" t="s">
        <v>124</v>
      </c>
      <c r="N1525" s="59" t="s">
        <v>148</v>
      </c>
      <c r="O1525" s="59" t="s">
        <v>194</v>
      </c>
      <c r="P1525" s="59" t="s">
        <v>62</v>
      </c>
      <c r="Q1525" s="59" t="s">
        <v>88</v>
      </c>
      <c r="R1525" s="59" t="s">
        <v>102</v>
      </c>
      <c r="S1525" s="59" t="s">
        <v>59</v>
      </c>
      <c r="T1525" s="59" t="s">
        <v>103</v>
      </c>
      <c r="U1525" s="59" t="s">
        <v>62</v>
      </c>
      <c r="V1525" s="83"/>
      <c r="W1525" s="59" t="s">
        <v>200</v>
      </c>
      <c r="X1525" s="59" t="s">
        <v>200</v>
      </c>
      <c r="Y1525" s="59" t="s">
        <v>206</v>
      </c>
      <c r="Z1525" s="59" t="s">
        <v>99</v>
      </c>
      <c r="AA1525" s="59" t="s">
        <v>124</v>
      </c>
      <c r="AB1525" s="59" t="s">
        <v>111</v>
      </c>
      <c r="AC1525" s="59" t="s">
        <v>124</v>
      </c>
      <c r="AD1525" s="85" t="s">
        <v>150</v>
      </c>
      <c r="AE1525" s="279"/>
      <c r="AL1525" s="82" t="s">
        <v>2015</v>
      </c>
      <c r="AM1525" s="253" t="s">
        <v>711</v>
      </c>
      <c r="AN1525" s="59" t="s">
        <v>187</v>
      </c>
      <c r="AO1525" s="59" t="s">
        <v>168</v>
      </c>
      <c r="AP1525" s="59" t="s">
        <v>308</v>
      </c>
      <c r="AQ1525" s="59" t="s">
        <v>701</v>
      </c>
      <c r="AR1525" s="59" t="s">
        <v>326</v>
      </c>
      <c r="AS1525" s="59" t="s">
        <v>714</v>
      </c>
      <c r="AT1525" s="59" t="s">
        <v>1631</v>
      </c>
      <c r="AU1525" s="59" t="s">
        <v>782</v>
      </c>
      <c r="AV1525" s="83"/>
      <c r="AW1525" s="59" t="s">
        <v>603</v>
      </c>
      <c r="AX1525" s="59" t="s">
        <v>340</v>
      </c>
      <c r="AY1525" s="59" t="s">
        <v>333</v>
      </c>
      <c r="AZ1525" s="59" t="s">
        <v>708</v>
      </c>
      <c r="BA1525" s="59" t="s">
        <v>312</v>
      </c>
      <c r="BB1525" s="59" t="s">
        <v>301</v>
      </c>
      <c r="BC1525" s="59" t="s">
        <v>191</v>
      </c>
      <c r="BD1525" s="85" t="s">
        <v>329</v>
      </c>
      <c r="BE1525" s="279"/>
      <c r="BL1525" s="90">
        <f t="shared" si="2430"/>
        <v>0</v>
      </c>
      <c r="BM1525" s="77">
        <f t="shared" si="2430"/>
        <v>0</v>
      </c>
      <c r="BN1525" s="77">
        <f t="shared" si="2430"/>
        <v>9</v>
      </c>
      <c r="BO1525" s="77">
        <f t="shared" si="2430"/>
        <v>1</v>
      </c>
      <c r="BP1525" s="77">
        <f t="shared" si="2430"/>
        <v>1</v>
      </c>
      <c r="BQ1525" s="77">
        <f t="shared" si="2430"/>
        <v>2</v>
      </c>
      <c r="BR1525" s="77">
        <f t="shared" si="2430"/>
        <v>4</v>
      </c>
      <c r="BS1525" s="77">
        <f t="shared" si="2430"/>
        <v>1</v>
      </c>
      <c r="BT1525" s="77">
        <f t="shared" si="2430"/>
        <v>1</v>
      </c>
      <c r="BU1525" s="91"/>
      <c r="BV1525" s="77">
        <f t="shared" si="2415"/>
        <v>2</v>
      </c>
      <c r="BW1525" s="77">
        <f t="shared" si="2415"/>
        <v>2</v>
      </c>
      <c r="BX1525" s="77">
        <f t="shared" si="2415"/>
        <v>1</v>
      </c>
      <c r="BY1525" s="77">
        <f t="shared" si="2415"/>
        <v>1</v>
      </c>
      <c r="BZ1525" s="77">
        <f t="shared" si="2415"/>
        <v>0</v>
      </c>
      <c r="CA1525" s="77">
        <f t="shared" si="2415"/>
        <v>5</v>
      </c>
      <c r="CB1525" s="77">
        <f t="shared" si="2415"/>
        <v>0</v>
      </c>
      <c r="CC1525" s="92">
        <f t="shared" si="2415"/>
        <v>3</v>
      </c>
      <c r="CJ1525" s="78"/>
      <c r="CK1525" s="90">
        <f t="shared" si="2431"/>
        <v>0</v>
      </c>
      <c r="CL1525" s="77">
        <f t="shared" si="2431"/>
        <v>1</v>
      </c>
      <c r="CM1525" s="77">
        <f t="shared" si="2431"/>
        <v>1</v>
      </c>
      <c r="CN1525" s="77">
        <f t="shared" si="2431"/>
        <v>1</v>
      </c>
      <c r="CO1525" s="77">
        <f t="shared" si="2431"/>
        <v>6</v>
      </c>
      <c r="CP1525" s="77">
        <f t="shared" si="2431"/>
        <v>4</v>
      </c>
      <c r="CQ1525" s="77">
        <f t="shared" si="2431"/>
        <v>0</v>
      </c>
      <c r="CR1525" s="77">
        <f t="shared" si="2431"/>
        <v>3</v>
      </c>
      <c r="CS1525" s="77">
        <f t="shared" si="2431"/>
        <v>1</v>
      </c>
      <c r="CT1525" s="91"/>
      <c r="CU1525" s="77">
        <f t="shared" si="2416"/>
        <v>2</v>
      </c>
      <c r="CV1525" s="77">
        <f t="shared" si="2416"/>
        <v>2</v>
      </c>
      <c r="CW1525" s="77">
        <f t="shared" si="2416"/>
        <v>4</v>
      </c>
      <c r="CX1525" s="77">
        <f t="shared" si="2416"/>
        <v>0</v>
      </c>
      <c r="CY1525" s="77">
        <f t="shared" si="2416"/>
        <v>0</v>
      </c>
      <c r="CZ1525" s="77">
        <f t="shared" si="2416"/>
        <v>2</v>
      </c>
      <c r="DA1525" s="77">
        <f t="shared" si="2416"/>
        <v>0</v>
      </c>
      <c r="DB1525" s="92">
        <f t="shared" si="2416"/>
        <v>1</v>
      </c>
      <c r="DJ1525" s="347" t="str">
        <f t="shared" si="2432"/>
        <v>D</v>
      </c>
      <c r="DK1525" s="56" t="str">
        <f t="shared" si="2432"/>
        <v>A</v>
      </c>
      <c r="DL1525" s="56" t="str">
        <f t="shared" si="2432"/>
        <v>H</v>
      </c>
      <c r="DM1525" s="56" t="str">
        <f t="shared" si="2432"/>
        <v>D</v>
      </c>
      <c r="DN1525" s="56" t="str">
        <f t="shared" si="2432"/>
        <v>A</v>
      </c>
      <c r="DO1525" s="56" t="str">
        <f t="shared" si="2432"/>
        <v>A</v>
      </c>
      <c r="DP1525" s="56" t="str">
        <f t="shared" si="2432"/>
        <v>H</v>
      </c>
      <c r="DQ1525" s="56" t="str">
        <f t="shared" si="2432"/>
        <v>A</v>
      </c>
      <c r="DR1525" s="56" t="str">
        <f t="shared" si="2432"/>
        <v>D</v>
      </c>
      <c r="DS1525" s="91"/>
      <c r="DT1525" s="56" t="str">
        <f t="shared" si="2417"/>
        <v>D</v>
      </c>
      <c r="DU1525" s="56" t="str">
        <f t="shared" si="2417"/>
        <v>D</v>
      </c>
      <c r="DV1525" s="56" t="str">
        <f t="shared" si="2417"/>
        <v>A</v>
      </c>
      <c r="DW1525" s="56" t="str">
        <f t="shared" si="2417"/>
        <v>H</v>
      </c>
      <c r="DX1525" s="56" t="str">
        <f t="shared" si="2417"/>
        <v>D</v>
      </c>
      <c r="DY1525" s="56" t="str">
        <f t="shared" si="2417"/>
        <v>H</v>
      </c>
      <c r="DZ1525" s="56" t="str">
        <f t="shared" si="2417"/>
        <v>D</v>
      </c>
      <c r="EA1525" s="348" t="str">
        <f t="shared" si="2417"/>
        <v>H</v>
      </c>
      <c r="EI1525" s="53" t="str">
        <f t="shared" si="2418"/>
        <v>Godalming Town</v>
      </c>
      <c r="EJ1525" s="79">
        <f t="shared" si="2433"/>
        <v>34</v>
      </c>
      <c r="EK1525" s="80">
        <f t="shared" si="2434"/>
        <v>5</v>
      </c>
      <c r="EL1525" s="80">
        <f t="shared" si="2435"/>
        <v>7</v>
      </c>
      <c r="EM1525" s="80">
        <f t="shared" si="2436"/>
        <v>5</v>
      </c>
      <c r="EN1525" s="80">
        <f>COUNTIF(DS$1516:DS$1533,"A")</f>
        <v>8</v>
      </c>
      <c r="EO1525" s="80">
        <f>COUNTIF(DS$1516:DS$1533,"D")</f>
        <v>2</v>
      </c>
      <c r="EP1525" s="80">
        <f>COUNTIF(DS$1516:DS$1533,"H")</f>
        <v>7</v>
      </c>
      <c r="EQ1525" s="79">
        <f t="shared" si="2437"/>
        <v>13</v>
      </c>
      <c r="ER1525" s="79">
        <f t="shared" si="2419"/>
        <v>9</v>
      </c>
      <c r="ES1525" s="79">
        <f t="shared" si="2419"/>
        <v>12</v>
      </c>
      <c r="ET1525" s="81">
        <f>SUM($BL1525:$CI1525)+SUM(CT$1516:CT$1533)</f>
        <v>62</v>
      </c>
      <c r="EU1525" s="81">
        <f>SUM($CK1525:$DH1525)+SUM(BU$1516:BU$1533)</f>
        <v>67</v>
      </c>
      <c r="EV1525" s="79">
        <f t="shared" si="2420"/>
        <v>48</v>
      </c>
      <c r="EW1525" s="81">
        <f t="shared" si="2438"/>
        <v>-5</v>
      </c>
      <c r="EX1525" s="78"/>
      <c r="EY1525" s="80">
        <f t="shared" si="2421"/>
        <v>34</v>
      </c>
      <c r="EZ1525" s="80">
        <f t="shared" si="2422"/>
        <v>13</v>
      </c>
      <c r="FA1525" s="80">
        <f t="shared" si="2423"/>
        <v>9</v>
      </c>
      <c r="FB1525" s="80">
        <f t="shared" si="2424"/>
        <v>12</v>
      </c>
      <c r="FC1525" s="80">
        <f t="shared" si="2425"/>
        <v>62</v>
      </c>
      <c r="FD1525" s="80">
        <f t="shared" si="2426"/>
        <v>67</v>
      </c>
      <c r="FE1525" s="80">
        <f t="shared" si="2427"/>
        <v>48</v>
      </c>
      <c r="FF1525" s="80">
        <f t="shared" si="2428"/>
        <v>-5</v>
      </c>
      <c r="FH1525" s="54">
        <f t="shared" si="2439"/>
        <v>0</v>
      </c>
      <c r="FI1525" s="54">
        <f t="shared" si="2429"/>
        <v>0</v>
      </c>
      <c r="FJ1525" s="54">
        <f t="shared" si="2429"/>
        <v>0</v>
      </c>
      <c r="FK1525" s="54">
        <f t="shared" si="2429"/>
        <v>0</v>
      </c>
      <c r="FL1525" s="54">
        <f t="shared" si="2429"/>
        <v>0</v>
      </c>
      <c r="FM1525" s="54">
        <f t="shared" si="2429"/>
        <v>0</v>
      </c>
      <c r="FN1525" s="54">
        <f t="shared" si="2429"/>
        <v>0</v>
      </c>
      <c r="FO1525" s="54">
        <f t="shared" si="2429"/>
        <v>0</v>
      </c>
      <c r="FQ1525" s="54" t="str">
        <f t="shared" si="2383"/>
        <v/>
      </c>
      <c r="FR1525" s="54" t="str">
        <f t="shared" si="2400"/>
        <v/>
      </c>
      <c r="FS1525" s="54" t="str">
        <f t="shared" si="2413"/>
        <v/>
      </c>
      <c r="FT1525" s="54" t="str">
        <f t="shared" si="2413"/>
        <v/>
      </c>
      <c r="FU1525" s="54" t="str">
        <f t="shared" si="2413"/>
        <v/>
      </c>
      <c r="FV1525" s="54" t="str">
        <f t="shared" si="2412"/>
        <v/>
      </c>
      <c r="FW1525" s="54" t="str">
        <f t="shared" si="2412"/>
        <v/>
      </c>
      <c r="FX1525" s="54" t="str">
        <f t="shared" si="2412"/>
        <v/>
      </c>
      <c r="FZ1525" s="58"/>
      <c r="GA1525" s="59"/>
      <c r="GB1525" s="60"/>
      <c r="GC1525" s="58"/>
      <c r="GD1525" s="59"/>
      <c r="GE1525" s="61"/>
      <c r="GF1525" s="58"/>
      <c r="GG1525" s="61"/>
      <c r="GH1525" s="61"/>
    </row>
    <row r="1526" spans="1:191" s="54" customFormat="1" ht="12" x14ac:dyDescent="0.25">
      <c r="A1526" s="54">
        <v>11</v>
      </c>
      <c r="B1526" s="54" t="s">
        <v>1937</v>
      </c>
      <c r="C1526" s="56">
        <v>34</v>
      </c>
      <c r="D1526" s="56">
        <v>12</v>
      </c>
      <c r="E1526" s="56">
        <v>6</v>
      </c>
      <c r="F1526" s="56">
        <v>16</v>
      </c>
      <c r="G1526" s="56">
        <v>51</v>
      </c>
      <c r="H1526" s="56">
        <v>67</v>
      </c>
      <c r="I1526" s="57">
        <v>42</v>
      </c>
      <c r="J1526" s="56">
        <f t="shared" si="2414"/>
        <v>-16</v>
      </c>
      <c r="L1526" s="82" t="s">
        <v>1762</v>
      </c>
      <c r="M1526" s="253" t="s">
        <v>59</v>
      </c>
      <c r="N1526" s="59" t="s">
        <v>77</v>
      </c>
      <c r="O1526" s="59" t="s">
        <v>103</v>
      </c>
      <c r="P1526" s="59" t="s">
        <v>74</v>
      </c>
      <c r="Q1526" s="59" t="s">
        <v>62</v>
      </c>
      <c r="R1526" s="59" t="s">
        <v>200</v>
      </c>
      <c r="S1526" s="59" t="s">
        <v>100</v>
      </c>
      <c r="T1526" s="59" t="s">
        <v>99</v>
      </c>
      <c r="U1526" s="59" t="s">
        <v>176</v>
      </c>
      <c r="V1526" s="59" t="s">
        <v>103</v>
      </c>
      <c r="W1526" s="83"/>
      <c r="X1526" s="59" t="s">
        <v>162</v>
      </c>
      <c r="Y1526" s="59" t="s">
        <v>74</v>
      </c>
      <c r="Z1526" s="59" t="s">
        <v>103</v>
      </c>
      <c r="AA1526" s="59" t="s">
        <v>162</v>
      </c>
      <c r="AB1526" s="59" t="s">
        <v>200</v>
      </c>
      <c r="AC1526" s="59" t="s">
        <v>74</v>
      </c>
      <c r="AD1526" s="85" t="s">
        <v>99</v>
      </c>
      <c r="AE1526" s="279"/>
      <c r="AL1526" s="82" t="s">
        <v>1762</v>
      </c>
      <c r="AM1526" s="253" t="s">
        <v>706</v>
      </c>
      <c r="AN1526" s="59" t="s">
        <v>191</v>
      </c>
      <c r="AO1526" s="59" t="s">
        <v>342</v>
      </c>
      <c r="AP1526" s="59" t="s">
        <v>312</v>
      </c>
      <c r="AQ1526" s="59" t="s">
        <v>340</v>
      </c>
      <c r="AR1526" s="59" t="s">
        <v>782</v>
      </c>
      <c r="AS1526" s="59" t="s">
        <v>1160</v>
      </c>
      <c r="AT1526" s="59" t="s">
        <v>333</v>
      </c>
      <c r="AU1526" s="59" t="s">
        <v>308</v>
      </c>
      <c r="AV1526" s="59" t="s">
        <v>703</v>
      </c>
      <c r="AW1526" s="83"/>
      <c r="AX1526" s="59" t="s">
        <v>319</v>
      </c>
      <c r="AY1526" s="59" t="s">
        <v>190</v>
      </c>
      <c r="AZ1526" s="59" t="s">
        <v>719</v>
      </c>
      <c r="BA1526" s="59" t="s">
        <v>313</v>
      </c>
      <c r="BB1526" s="59" t="s">
        <v>309</v>
      </c>
      <c r="BC1526" s="59" t="s">
        <v>326</v>
      </c>
      <c r="BD1526" s="85" t="s">
        <v>324</v>
      </c>
      <c r="BE1526" s="279"/>
      <c r="BL1526" s="90">
        <f t="shared" si="2430"/>
        <v>4</v>
      </c>
      <c r="BM1526" s="77">
        <f t="shared" si="2430"/>
        <v>2</v>
      </c>
      <c r="BN1526" s="77">
        <f t="shared" si="2430"/>
        <v>1</v>
      </c>
      <c r="BO1526" s="77">
        <f t="shared" si="2430"/>
        <v>1</v>
      </c>
      <c r="BP1526" s="77">
        <f t="shared" si="2430"/>
        <v>1</v>
      </c>
      <c r="BQ1526" s="77">
        <f t="shared" si="2430"/>
        <v>2</v>
      </c>
      <c r="BR1526" s="77">
        <f t="shared" si="2430"/>
        <v>4</v>
      </c>
      <c r="BS1526" s="77">
        <f t="shared" si="2430"/>
        <v>1</v>
      </c>
      <c r="BT1526" s="77">
        <f t="shared" si="2430"/>
        <v>2</v>
      </c>
      <c r="BU1526" s="77">
        <f t="shared" si="2430"/>
        <v>1</v>
      </c>
      <c r="BV1526" s="91"/>
      <c r="BW1526" s="77">
        <f t="shared" si="2415"/>
        <v>6</v>
      </c>
      <c r="BX1526" s="77">
        <f t="shared" si="2415"/>
        <v>1</v>
      </c>
      <c r="BY1526" s="77">
        <f t="shared" si="2415"/>
        <v>1</v>
      </c>
      <c r="BZ1526" s="77">
        <f t="shared" si="2415"/>
        <v>6</v>
      </c>
      <c r="CA1526" s="77">
        <f t="shared" si="2415"/>
        <v>2</v>
      </c>
      <c r="CB1526" s="77">
        <f t="shared" si="2415"/>
        <v>1</v>
      </c>
      <c r="CC1526" s="92">
        <f t="shared" si="2415"/>
        <v>1</v>
      </c>
      <c r="CJ1526" s="78"/>
      <c r="CK1526" s="90">
        <f t="shared" si="2431"/>
        <v>0</v>
      </c>
      <c r="CL1526" s="77">
        <f t="shared" si="2431"/>
        <v>1</v>
      </c>
      <c r="CM1526" s="77">
        <f t="shared" si="2431"/>
        <v>3</v>
      </c>
      <c r="CN1526" s="77">
        <f t="shared" si="2431"/>
        <v>2</v>
      </c>
      <c r="CO1526" s="77">
        <f t="shared" si="2431"/>
        <v>1</v>
      </c>
      <c r="CP1526" s="77">
        <f t="shared" si="2431"/>
        <v>2</v>
      </c>
      <c r="CQ1526" s="77">
        <f t="shared" si="2431"/>
        <v>3</v>
      </c>
      <c r="CR1526" s="77">
        <f t="shared" si="2431"/>
        <v>0</v>
      </c>
      <c r="CS1526" s="77">
        <f t="shared" si="2431"/>
        <v>3</v>
      </c>
      <c r="CT1526" s="77">
        <f t="shared" si="2431"/>
        <v>3</v>
      </c>
      <c r="CU1526" s="91"/>
      <c r="CV1526" s="77">
        <f t="shared" si="2416"/>
        <v>0</v>
      </c>
      <c r="CW1526" s="77">
        <f t="shared" si="2416"/>
        <v>2</v>
      </c>
      <c r="CX1526" s="77">
        <f t="shared" si="2416"/>
        <v>3</v>
      </c>
      <c r="CY1526" s="77">
        <f t="shared" si="2416"/>
        <v>0</v>
      </c>
      <c r="CZ1526" s="77">
        <f t="shared" si="2416"/>
        <v>2</v>
      </c>
      <c r="DA1526" s="77">
        <f t="shared" si="2416"/>
        <v>2</v>
      </c>
      <c r="DB1526" s="92">
        <f t="shared" si="2416"/>
        <v>0</v>
      </c>
      <c r="DJ1526" s="347" t="str">
        <f t="shared" si="2432"/>
        <v>H</v>
      </c>
      <c r="DK1526" s="56" t="str">
        <f t="shared" si="2432"/>
        <v>H</v>
      </c>
      <c r="DL1526" s="56" t="str">
        <f t="shared" si="2432"/>
        <v>A</v>
      </c>
      <c r="DM1526" s="56" t="str">
        <f t="shared" si="2432"/>
        <v>A</v>
      </c>
      <c r="DN1526" s="56" t="str">
        <f t="shared" si="2432"/>
        <v>D</v>
      </c>
      <c r="DO1526" s="56" t="str">
        <f t="shared" si="2432"/>
        <v>D</v>
      </c>
      <c r="DP1526" s="56" t="str">
        <f t="shared" si="2432"/>
        <v>H</v>
      </c>
      <c r="DQ1526" s="56" t="str">
        <f t="shared" si="2432"/>
        <v>H</v>
      </c>
      <c r="DR1526" s="56" t="str">
        <f t="shared" si="2432"/>
        <v>A</v>
      </c>
      <c r="DS1526" s="56" t="str">
        <f t="shared" si="2432"/>
        <v>A</v>
      </c>
      <c r="DT1526" s="91"/>
      <c r="DU1526" s="56" t="str">
        <f t="shared" si="2417"/>
        <v>H</v>
      </c>
      <c r="DV1526" s="56" t="str">
        <f t="shared" si="2417"/>
        <v>A</v>
      </c>
      <c r="DW1526" s="56" t="str">
        <f t="shared" si="2417"/>
        <v>A</v>
      </c>
      <c r="DX1526" s="56" t="str">
        <f t="shared" si="2417"/>
        <v>H</v>
      </c>
      <c r="DY1526" s="56" t="str">
        <f t="shared" si="2417"/>
        <v>D</v>
      </c>
      <c r="DZ1526" s="56" t="str">
        <f t="shared" si="2417"/>
        <v>A</v>
      </c>
      <c r="EA1526" s="348" t="str">
        <f t="shared" si="2417"/>
        <v>H</v>
      </c>
      <c r="EI1526" s="53" t="str">
        <f t="shared" si="2418"/>
        <v>Horley Town</v>
      </c>
      <c r="EJ1526" s="79">
        <f t="shared" si="2433"/>
        <v>34</v>
      </c>
      <c r="EK1526" s="80">
        <f t="shared" si="2434"/>
        <v>7</v>
      </c>
      <c r="EL1526" s="80">
        <f t="shared" si="2435"/>
        <v>3</v>
      </c>
      <c r="EM1526" s="80">
        <f t="shared" si="2436"/>
        <v>7</v>
      </c>
      <c r="EN1526" s="80">
        <f>COUNTIF(DT$1516:DT$1533,"A")</f>
        <v>5</v>
      </c>
      <c r="EO1526" s="80">
        <f>COUNTIF(DT$1516:DT$1533,"D")</f>
        <v>6</v>
      </c>
      <c r="EP1526" s="80">
        <f>COUNTIF(DT$1516:DT$1533,"H")</f>
        <v>6</v>
      </c>
      <c r="EQ1526" s="79">
        <f t="shared" si="2437"/>
        <v>12</v>
      </c>
      <c r="ER1526" s="79">
        <f t="shared" si="2419"/>
        <v>9</v>
      </c>
      <c r="ES1526" s="79">
        <f t="shared" si="2419"/>
        <v>13</v>
      </c>
      <c r="ET1526" s="81">
        <f>SUM($BL1526:$CI1526)+SUM(CU$1516:CU$1533)</f>
        <v>68</v>
      </c>
      <c r="EU1526" s="81">
        <f>SUM($CK1526:$DH1526)+SUM(BV$1516:BV$1533)</f>
        <v>63</v>
      </c>
      <c r="EV1526" s="79">
        <f t="shared" si="2420"/>
        <v>45</v>
      </c>
      <c r="EW1526" s="81">
        <f t="shared" si="2438"/>
        <v>5</v>
      </c>
      <c r="EX1526" s="78"/>
      <c r="EY1526" s="80">
        <f t="shared" si="2421"/>
        <v>34</v>
      </c>
      <c r="EZ1526" s="80">
        <f t="shared" si="2422"/>
        <v>12</v>
      </c>
      <c r="FA1526" s="80">
        <f t="shared" si="2423"/>
        <v>9</v>
      </c>
      <c r="FB1526" s="80">
        <f t="shared" si="2424"/>
        <v>13</v>
      </c>
      <c r="FC1526" s="80">
        <f t="shared" si="2425"/>
        <v>68</v>
      </c>
      <c r="FD1526" s="80">
        <f t="shared" si="2426"/>
        <v>63</v>
      </c>
      <c r="FE1526" s="80">
        <f t="shared" si="2427"/>
        <v>45</v>
      </c>
      <c r="FF1526" s="80">
        <f t="shared" si="2428"/>
        <v>5</v>
      </c>
      <c r="FH1526" s="54">
        <f t="shared" si="2439"/>
        <v>0</v>
      </c>
      <c r="FI1526" s="54">
        <f t="shared" si="2429"/>
        <v>0</v>
      </c>
      <c r="FJ1526" s="54">
        <f t="shared" si="2429"/>
        <v>0</v>
      </c>
      <c r="FK1526" s="54">
        <f t="shared" si="2429"/>
        <v>0</v>
      </c>
      <c r="FL1526" s="54">
        <f t="shared" si="2429"/>
        <v>0</v>
      </c>
      <c r="FM1526" s="54">
        <f t="shared" si="2429"/>
        <v>0</v>
      </c>
      <c r="FN1526" s="54">
        <f t="shared" si="2429"/>
        <v>0</v>
      </c>
      <c r="FO1526" s="54">
        <f t="shared" si="2429"/>
        <v>0</v>
      </c>
      <c r="FQ1526" s="54" t="str">
        <f t="shared" si="2383"/>
        <v/>
      </c>
      <c r="FR1526" s="54" t="str">
        <f t="shared" si="2400"/>
        <v/>
      </c>
      <c r="FS1526" s="54" t="str">
        <f t="shared" si="2413"/>
        <v/>
      </c>
      <c r="FT1526" s="54" t="str">
        <f t="shared" si="2413"/>
        <v/>
      </c>
      <c r="FU1526" s="54" t="str">
        <f t="shared" si="2413"/>
        <v/>
      </c>
      <c r="FV1526" s="54" t="str">
        <f t="shared" si="2412"/>
        <v/>
      </c>
      <c r="FW1526" s="54" t="str">
        <f t="shared" si="2412"/>
        <v/>
      </c>
      <c r="FX1526" s="54" t="str">
        <f t="shared" si="2412"/>
        <v/>
      </c>
      <c r="FZ1526" s="58"/>
      <c r="GA1526" s="59"/>
      <c r="GB1526" s="60"/>
      <c r="GC1526" s="58"/>
      <c r="GD1526" s="59"/>
      <c r="GE1526" s="61"/>
      <c r="GF1526" s="58"/>
      <c r="GG1526" s="61"/>
      <c r="GH1526" s="61"/>
    </row>
    <row r="1527" spans="1:191" s="54" customFormat="1" ht="12" x14ac:dyDescent="0.25">
      <c r="A1527" s="54">
        <v>12</v>
      </c>
      <c r="B1527" s="54" t="s">
        <v>2037</v>
      </c>
      <c r="C1527" s="56">
        <v>34</v>
      </c>
      <c r="D1527" s="56">
        <v>12</v>
      </c>
      <c r="E1527" s="56">
        <v>6</v>
      </c>
      <c r="F1527" s="56">
        <v>16</v>
      </c>
      <c r="G1527" s="56">
        <v>52</v>
      </c>
      <c r="H1527" s="56">
        <v>77</v>
      </c>
      <c r="I1527" s="57">
        <v>42</v>
      </c>
      <c r="J1527" s="56">
        <f t="shared" si="2414"/>
        <v>-25</v>
      </c>
      <c r="L1527" s="82" t="s">
        <v>2032</v>
      </c>
      <c r="M1527" s="253" t="s">
        <v>87</v>
      </c>
      <c r="N1527" s="59" t="s">
        <v>74</v>
      </c>
      <c r="O1527" s="59" t="s">
        <v>89</v>
      </c>
      <c r="P1527" s="59" t="s">
        <v>62</v>
      </c>
      <c r="Q1527" s="59" t="s">
        <v>76</v>
      </c>
      <c r="R1527" s="59" t="s">
        <v>150</v>
      </c>
      <c r="S1527" s="59" t="s">
        <v>62</v>
      </c>
      <c r="T1527" s="59" t="s">
        <v>77</v>
      </c>
      <c r="U1527" s="59" t="s">
        <v>176</v>
      </c>
      <c r="V1527" s="59" t="s">
        <v>103</v>
      </c>
      <c r="W1527" s="59" t="s">
        <v>206</v>
      </c>
      <c r="X1527" s="83"/>
      <c r="Y1527" s="59" t="s">
        <v>86</v>
      </c>
      <c r="Z1527" s="59" t="s">
        <v>76</v>
      </c>
      <c r="AA1527" s="59" t="s">
        <v>59</v>
      </c>
      <c r="AB1527" s="59" t="s">
        <v>176</v>
      </c>
      <c r="AC1527" s="59" t="s">
        <v>89</v>
      </c>
      <c r="AD1527" s="85" t="s">
        <v>74</v>
      </c>
      <c r="AE1527" s="279"/>
      <c r="AL1527" s="82" t="s">
        <v>2032</v>
      </c>
      <c r="AM1527" s="253" t="s">
        <v>169</v>
      </c>
      <c r="AN1527" s="59" t="s">
        <v>312</v>
      </c>
      <c r="AO1527" s="59" t="s">
        <v>329</v>
      </c>
      <c r="AP1527" s="59" t="s">
        <v>1631</v>
      </c>
      <c r="AQ1527" s="59" t="s">
        <v>197</v>
      </c>
      <c r="AR1527" s="59" t="s">
        <v>708</v>
      </c>
      <c r="AS1527" s="59" t="s">
        <v>190</v>
      </c>
      <c r="AT1527" s="59" t="s">
        <v>153</v>
      </c>
      <c r="AU1527" s="59" t="s">
        <v>321</v>
      </c>
      <c r="AV1527" s="59" t="s">
        <v>324</v>
      </c>
      <c r="AW1527" s="59" t="s">
        <v>711</v>
      </c>
      <c r="AX1527" s="83"/>
      <c r="AY1527" s="59" t="s">
        <v>482</v>
      </c>
      <c r="AZ1527" s="59" t="s">
        <v>188</v>
      </c>
      <c r="BA1527" s="59" t="s">
        <v>667</v>
      </c>
      <c r="BB1527" s="59" t="s">
        <v>187</v>
      </c>
      <c r="BC1527" s="59" t="s">
        <v>714</v>
      </c>
      <c r="BD1527" s="85" t="s">
        <v>93</v>
      </c>
      <c r="BE1527" s="279"/>
      <c r="BL1527" s="90">
        <f t="shared" si="2430"/>
        <v>3</v>
      </c>
      <c r="BM1527" s="77">
        <f t="shared" si="2430"/>
        <v>1</v>
      </c>
      <c r="BN1527" s="77">
        <f t="shared" si="2430"/>
        <v>3</v>
      </c>
      <c r="BO1527" s="77">
        <f t="shared" si="2430"/>
        <v>1</v>
      </c>
      <c r="BP1527" s="77">
        <f t="shared" si="2430"/>
        <v>0</v>
      </c>
      <c r="BQ1527" s="77">
        <f t="shared" si="2430"/>
        <v>3</v>
      </c>
      <c r="BR1527" s="77">
        <f t="shared" si="2430"/>
        <v>1</v>
      </c>
      <c r="BS1527" s="77">
        <f t="shared" si="2430"/>
        <v>2</v>
      </c>
      <c r="BT1527" s="77">
        <f t="shared" si="2430"/>
        <v>2</v>
      </c>
      <c r="BU1527" s="77">
        <f t="shared" si="2430"/>
        <v>1</v>
      </c>
      <c r="BV1527" s="77">
        <f t="shared" si="2430"/>
        <v>1</v>
      </c>
      <c r="BW1527" s="91"/>
      <c r="BX1527" s="77">
        <f t="shared" si="2415"/>
        <v>0</v>
      </c>
      <c r="BY1527" s="77">
        <f t="shared" si="2415"/>
        <v>0</v>
      </c>
      <c r="BZ1527" s="77">
        <f t="shared" si="2415"/>
        <v>4</v>
      </c>
      <c r="CA1527" s="77">
        <f t="shared" si="2415"/>
        <v>2</v>
      </c>
      <c r="CB1527" s="77">
        <f t="shared" si="2415"/>
        <v>3</v>
      </c>
      <c r="CC1527" s="92">
        <f t="shared" si="2415"/>
        <v>1</v>
      </c>
      <c r="CJ1527" s="78"/>
      <c r="CK1527" s="90">
        <f t="shared" si="2431"/>
        <v>3</v>
      </c>
      <c r="CL1527" s="77">
        <f t="shared" si="2431"/>
        <v>2</v>
      </c>
      <c r="CM1527" s="77">
        <f t="shared" si="2431"/>
        <v>0</v>
      </c>
      <c r="CN1527" s="77">
        <f t="shared" si="2431"/>
        <v>1</v>
      </c>
      <c r="CO1527" s="77">
        <f t="shared" si="2431"/>
        <v>2</v>
      </c>
      <c r="CP1527" s="77">
        <f t="shared" si="2431"/>
        <v>1</v>
      </c>
      <c r="CQ1527" s="77">
        <f t="shared" si="2431"/>
        <v>1</v>
      </c>
      <c r="CR1527" s="77">
        <f t="shared" si="2431"/>
        <v>1</v>
      </c>
      <c r="CS1527" s="77">
        <f t="shared" si="2431"/>
        <v>3</v>
      </c>
      <c r="CT1527" s="77">
        <f t="shared" si="2431"/>
        <v>3</v>
      </c>
      <c r="CU1527" s="77">
        <f t="shared" si="2431"/>
        <v>4</v>
      </c>
      <c r="CV1527" s="91"/>
      <c r="CW1527" s="77">
        <f t="shared" si="2416"/>
        <v>3</v>
      </c>
      <c r="CX1527" s="77">
        <f t="shared" si="2416"/>
        <v>2</v>
      </c>
      <c r="CY1527" s="77">
        <f t="shared" si="2416"/>
        <v>0</v>
      </c>
      <c r="CZ1527" s="77">
        <f t="shared" si="2416"/>
        <v>3</v>
      </c>
      <c r="DA1527" s="77">
        <f t="shared" si="2416"/>
        <v>0</v>
      </c>
      <c r="DB1527" s="92">
        <f t="shared" si="2416"/>
        <v>2</v>
      </c>
      <c r="DJ1527" s="347" t="str">
        <f t="shared" si="2432"/>
        <v>D</v>
      </c>
      <c r="DK1527" s="56" t="str">
        <f t="shared" si="2432"/>
        <v>A</v>
      </c>
      <c r="DL1527" s="56" t="str">
        <f t="shared" si="2432"/>
        <v>H</v>
      </c>
      <c r="DM1527" s="56" t="str">
        <f t="shared" si="2432"/>
        <v>D</v>
      </c>
      <c r="DN1527" s="56" t="str">
        <f t="shared" si="2432"/>
        <v>A</v>
      </c>
      <c r="DO1527" s="56" t="str">
        <f t="shared" si="2432"/>
        <v>H</v>
      </c>
      <c r="DP1527" s="56" t="str">
        <f t="shared" si="2432"/>
        <v>D</v>
      </c>
      <c r="DQ1527" s="56" t="str">
        <f t="shared" si="2432"/>
        <v>H</v>
      </c>
      <c r="DR1527" s="56" t="str">
        <f t="shared" si="2432"/>
        <v>A</v>
      </c>
      <c r="DS1527" s="56" t="str">
        <f t="shared" si="2432"/>
        <v>A</v>
      </c>
      <c r="DT1527" s="56" t="str">
        <f t="shared" si="2432"/>
        <v>A</v>
      </c>
      <c r="DU1527" s="91"/>
      <c r="DV1527" s="56" t="str">
        <f t="shared" si="2417"/>
        <v>A</v>
      </c>
      <c r="DW1527" s="56" t="str">
        <f t="shared" si="2417"/>
        <v>A</v>
      </c>
      <c r="DX1527" s="56" t="str">
        <f t="shared" si="2417"/>
        <v>H</v>
      </c>
      <c r="DY1527" s="56" t="str">
        <f t="shared" si="2417"/>
        <v>A</v>
      </c>
      <c r="DZ1527" s="56" t="str">
        <f t="shared" si="2417"/>
        <v>H</v>
      </c>
      <c r="EA1527" s="348" t="str">
        <f t="shared" si="2417"/>
        <v>A</v>
      </c>
      <c r="EI1527" s="53" t="str">
        <f t="shared" si="2418"/>
        <v>Horsham YMCA</v>
      </c>
      <c r="EJ1527" s="79">
        <f t="shared" si="2433"/>
        <v>34</v>
      </c>
      <c r="EK1527" s="80">
        <f t="shared" si="2434"/>
        <v>5</v>
      </c>
      <c r="EL1527" s="80">
        <f t="shared" si="2435"/>
        <v>3</v>
      </c>
      <c r="EM1527" s="80">
        <f t="shared" si="2436"/>
        <v>9</v>
      </c>
      <c r="EN1527" s="80">
        <f>COUNTIF(DU$1516:DU$1533,"A")</f>
        <v>3</v>
      </c>
      <c r="EO1527" s="80">
        <f>COUNTIF(DU$1516:DU$1533,"D")</f>
        <v>4</v>
      </c>
      <c r="EP1527" s="80">
        <f>COUNTIF(DU$1516:DU$1533,"H")</f>
        <v>10</v>
      </c>
      <c r="EQ1527" s="79">
        <f t="shared" si="2437"/>
        <v>8</v>
      </c>
      <c r="ER1527" s="79">
        <f t="shared" si="2419"/>
        <v>7</v>
      </c>
      <c r="ES1527" s="79">
        <f t="shared" si="2419"/>
        <v>19</v>
      </c>
      <c r="ET1527" s="81">
        <f>SUM($BL1527:$CI1527)+SUM(CV$1516:CV$1533)</f>
        <v>49</v>
      </c>
      <c r="EU1527" s="81">
        <f>SUM($CK1527:$DH1527)+SUM(BW$1516:BW$1533)</f>
        <v>74</v>
      </c>
      <c r="EV1527" s="79">
        <f t="shared" si="2420"/>
        <v>31</v>
      </c>
      <c r="EW1527" s="81">
        <f t="shared" si="2438"/>
        <v>-25</v>
      </c>
      <c r="EX1527" s="78"/>
      <c r="EY1527" s="80">
        <f t="shared" si="2421"/>
        <v>34</v>
      </c>
      <c r="EZ1527" s="80">
        <f t="shared" si="2422"/>
        <v>8</v>
      </c>
      <c r="FA1527" s="80">
        <f t="shared" si="2423"/>
        <v>7</v>
      </c>
      <c r="FB1527" s="80">
        <f t="shared" si="2424"/>
        <v>19</v>
      </c>
      <c r="FC1527" s="80">
        <f t="shared" si="2425"/>
        <v>49</v>
      </c>
      <c r="FD1527" s="80">
        <f t="shared" si="2426"/>
        <v>74</v>
      </c>
      <c r="FE1527" s="80">
        <f t="shared" si="2427"/>
        <v>31</v>
      </c>
      <c r="FF1527" s="80">
        <f t="shared" si="2428"/>
        <v>-25</v>
      </c>
      <c r="FH1527" s="54">
        <f t="shared" si="2439"/>
        <v>0</v>
      </c>
      <c r="FI1527" s="54">
        <f t="shared" si="2429"/>
        <v>0</v>
      </c>
      <c r="FJ1527" s="54">
        <f t="shared" si="2429"/>
        <v>0</v>
      </c>
      <c r="FK1527" s="54">
        <f t="shared" si="2429"/>
        <v>0</v>
      </c>
      <c r="FL1527" s="54">
        <f t="shared" si="2429"/>
        <v>0</v>
      </c>
      <c r="FM1527" s="54">
        <f t="shared" si="2429"/>
        <v>0</v>
      </c>
      <c r="FN1527" s="54">
        <f t="shared" si="2429"/>
        <v>0</v>
      </c>
      <c r="FO1527" s="54">
        <f t="shared" si="2429"/>
        <v>0</v>
      </c>
      <c r="FQ1527" s="54" t="str">
        <f t="shared" si="2383"/>
        <v/>
      </c>
      <c r="FR1527" s="54" t="str">
        <f t="shared" si="2400"/>
        <v/>
      </c>
      <c r="FS1527" s="54" t="str">
        <f t="shared" si="2413"/>
        <v/>
      </c>
      <c r="FT1527" s="54" t="str">
        <f t="shared" si="2413"/>
        <v/>
      </c>
      <c r="FU1527" s="54" t="str">
        <f t="shared" si="2413"/>
        <v/>
      </c>
      <c r="FV1527" s="54" t="str">
        <f t="shared" si="2412"/>
        <v/>
      </c>
      <c r="FW1527" s="54" t="str">
        <f t="shared" si="2412"/>
        <v/>
      </c>
      <c r="FX1527" s="54" t="str">
        <f t="shared" si="2412"/>
        <v/>
      </c>
      <c r="FZ1527" s="58"/>
      <c r="GA1527" s="59"/>
      <c r="GB1527" s="60"/>
      <c r="GC1527" s="58"/>
      <c r="GD1527" s="59"/>
      <c r="GE1527" s="61"/>
      <c r="GF1527" s="58"/>
      <c r="GG1527" s="61"/>
      <c r="GH1527" s="61"/>
    </row>
    <row r="1528" spans="1:191" s="54" customFormat="1" ht="12" x14ac:dyDescent="0.25">
      <c r="A1528" s="54">
        <v>13</v>
      </c>
      <c r="B1528" s="54" t="s">
        <v>2041</v>
      </c>
      <c r="C1528" s="56">
        <v>34</v>
      </c>
      <c r="D1528" s="56">
        <v>12</v>
      </c>
      <c r="E1528" s="56">
        <v>5</v>
      </c>
      <c r="F1528" s="56">
        <v>17</v>
      </c>
      <c r="G1528" s="56">
        <v>69</v>
      </c>
      <c r="H1528" s="56">
        <v>75</v>
      </c>
      <c r="I1528" s="57">
        <v>41</v>
      </c>
      <c r="J1528" s="56">
        <f t="shared" si="2414"/>
        <v>-6</v>
      </c>
      <c r="L1528" s="82" t="s">
        <v>282</v>
      </c>
      <c r="M1528" s="253" t="s">
        <v>99</v>
      </c>
      <c r="N1528" s="59" t="s">
        <v>89</v>
      </c>
      <c r="O1528" s="59" t="s">
        <v>200</v>
      </c>
      <c r="P1528" s="59" t="s">
        <v>150</v>
      </c>
      <c r="Q1528" s="249"/>
      <c r="R1528" s="59" t="s">
        <v>62</v>
      </c>
      <c r="S1528" s="59" t="s">
        <v>77</v>
      </c>
      <c r="T1528" s="59" t="s">
        <v>58</v>
      </c>
      <c r="U1528" s="59" t="s">
        <v>77</v>
      </c>
      <c r="V1528" s="59" t="s">
        <v>162</v>
      </c>
      <c r="W1528" s="59" t="s">
        <v>59</v>
      </c>
      <c r="X1528" s="59" t="s">
        <v>177</v>
      </c>
      <c r="Y1528" s="83"/>
      <c r="Z1528" s="59" t="s">
        <v>59</v>
      </c>
      <c r="AA1528" s="59" t="s">
        <v>126</v>
      </c>
      <c r="AB1528" s="59" t="s">
        <v>89</v>
      </c>
      <c r="AC1528" s="59" t="s">
        <v>59</v>
      </c>
      <c r="AD1528" s="85" t="s">
        <v>111</v>
      </c>
      <c r="AE1528" s="279" t="s">
        <v>112</v>
      </c>
      <c r="AL1528" s="82" t="s">
        <v>282</v>
      </c>
      <c r="AM1528" s="253" t="s">
        <v>342</v>
      </c>
      <c r="AN1528" s="59" t="s">
        <v>307</v>
      </c>
      <c r="AO1528" s="59" t="s">
        <v>328</v>
      </c>
      <c r="AP1528" s="59" t="s">
        <v>197</v>
      </c>
      <c r="AQ1528" s="249"/>
      <c r="AR1528" s="59" t="s">
        <v>1631</v>
      </c>
      <c r="AS1528" s="59" t="s">
        <v>318</v>
      </c>
      <c r="AT1528" s="59" t="s">
        <v>326</v>
      </c>
      <c r="AU1528" s="59" t="s">
        <v>701</v>
      </c>
      <c r="AV1528" s="59" t="s">
        <v>327</v>
      </c>
      <c r="AW1528" s="59" t="s">
        <v>714</v>
      </c>
      <c r="AX1528" s="59" t="s">
        <v>782</v>
      </c>
      <c r="AY1528" s="83"/>
      <c r="AZ1528" s="59" t="s">
        <v>180</v>
      </c>
      <c r="BA1528" s="59" t="s">
        <v>168</v>
      </c>
      <c r="BB1528" s="59" t="s">
        <v>1155</v>
      </c>
      <c r="BC1528" s="59" t="s">
        <v>309</v>
      </c>
      <c r="BD1528" s="85" t="s">
        <v>707</v>
      </c>
      <c r="BE1528" s="279" t="s">
        <v>208</v>
      </c>
      <c r="BL1528" s="90">
        <f t="shared" si="2430"/>
        <v>1</v>
      </c>
      <c r="BM1528" s="77">
        <f t="shared" si="2430"/>
        <v>3</v>
      </c>
      <c r="BN1528" s="77">
        <f t="shared" si="2430"/>
        <v>2</v>
      </c>
      <c r="BO1528" s="77">
        <f t="shared" si="2430"/>
        <v>3</v>
      </c>
      <c r="BP1528" s="146" t="str">
        <f t="shared" si="2430"/>
        <v/>
      </c>
      <c r="BQ1528" s="77">
        <f t="shared" si="2430"/>
        <v>1</v>
      </c>
      <c r="BR1528" s="77">
        <f t="shared" si="2430"/>
        <v>2</v>
      </c>
      <c r="BS1528" s="77">
        <f t="shared" si="2430"/>
        <v>5</v>
      </c>
      <c r="BT1528" s="77">
        <f t="shared" si="2430"/>
        <v>2</v>
      </c>
      <c r="BU1528" s="77">
        <f t="shared" si="2430"/>
        <v>6</v>
      </c>
      <c r="BV1528" s="77">
        <f t="shared" si="2430"/>
        <v>4</v>
      </c>
      <c r="BW1528" s="77">
        <f t="shared" si="2430"/>
        <v>2</v>
      </c>
      <c r="BX1528" s="91"/>
      <c r="BY1528" s="77">
        <f>(IF(Z1528="","",(IF(MID(Z1528,2,1)="-",LEFT(Z1528,1),LEFT(Z1528,2)))+0))</f>
        <v>4</v>
      </c>
      <c r="BZ1528" s="77">
        <f>(IF(AA1528="","",(IF(MID(AA1528,2,1)="-",LEFT(AA1528,1),LEFT(AA1528,2)))+0))</f>
        <v>7</v>
      </c>
      <c r="CA1528" s="77">
        <f>(IF(AB1528="","",(IF(MID(AB1528,2,1)="-",LEFT(AB1528,1),LEFT(AB1528,2)))+0))</f>
        <v>3</v>
      </c>
      <c r="CB1528" s="77">
        <f>(IF(AC1528="","",(IF(MID(AC1528,2,1)="-",LEFT(AC1528,1),LEFT(AC1528,2)))+0))</f>
        <v>4</v>
      </c>
      <c r="CC1528" s="92">
        <f>(IF(AD1528="","",(IF(MID(AD1528,2,1)="-",LEFT(AD1528,1),LEFT(AD1528,2)))+0))</f>
        <v>5</v>
      </c>
      <c r="CJ1528" s="78"/>
      <c r="CK1528" s="90">
        <f t="shared" si="2431"/>
        <v>0</v>
      </c>
      <c r="CL1528" s="77">
        <f t="shared" si="2431"/>
        <v>0</v>
      </c>
      <c r="CM1528" s="77">
        <f t="shared" si="2431"/>
        <v>2</v>
      </c>
      <c r="CN1528" s="77">
        <f t="shared" si="2431"/>
        <v>1</v>
      </c>
      <c r="CO1528" s="146" t="str">
        <f t="shared" si="2431"/>
        <v/>
      </c>
      <c r="CP1528" s="77">
        <f t="shared" si="2431"/>
        <v>1</v>
      </c>
      <c r="CQ1528" s="77">
        <f t="shared" si="2431"/>
        <v>1</v>
      </c>
      <c r="CR1528" s="77">
        <f t="shared" si="2431"/>
        <v>1</v>
      </c>
      <c r="CS1528" s="77">
        <f t="shared" si="2431"/>
        <v>1</v>
      </c>
      <c r="CT1528" s="77">
        <f t="shared" si="2431"/>
        <v>0</v>
      </c>
      <c r="CU1528" s="77">
        <f t="shared" si="2431"/>
        <v>0</v>
      </c>
      <c r="CV1528" s="77">
        <f t="shared" si="2431"/>
        <v>0</v>
      </c>
      <c r="CW1528" s="91"/>
      <c r="CX1528" s="77">
        <f>(IF(Z1528="","",IF(RIGHT(Z1528,2)="10",RIGHT(Z1528,2),RIGHT(Z1528,1))+0))</f>
        <v>0</v>
      </c>
      <c r="CY1528" s="77">
        <f>(IF(AA1528="","",IF(RIGHT(AA1528,2)="10",RIGHT(AA1528,2),RIGHT(AA1528,1))+0))</f>
        <v>0</v>
      </c>
      <c r="CZ1528" s="77">
        <f>(IF(AB1528="","",IF(RIGHT(AB1528,2)="10",RIGHT(AB1528,2),RIGHT(AB1528,1))+0))</f>
        <v>0</v>
      </c>
      <c r="DA1528" s="77">
        <f>(IF(AC1528="","",IF(RIGHT(AC1528,2)="10",RIGHT(AC1528,2),RIGHT(AC1528,1))+0))</f>
        <v>0</v>
      </c>
      <c r="DB1528" s="92">
        <f>(IF(AD1528="","",IF(RIGHT(AD1528,2)="10",RIGHT(AD1528,2),RIGHT(AD1528,1))+0))</f>
        <v>2</v>
      </c>
      <c r="DJ1528" s="347" t="str">
        <f t="shared" si="2432"/>
        <v>H</v>
      </c>
      <c r="DK1528" s="56" t="str">
        <f t="shared" si="2432"/>
        <v>H</v>
      </c>
      <c r="DL1528" s="56" t="str">
        <f t="shared" si="2432"/>
        <v>D</v>
      </c>
      <c r="DM1528" s="56" t="str">
        <f t="shared" si="2432"/>
        <v>H</v>
      </c>
      <c r="DN1528" s="115" t="s">
        <v>107</v>
      </c>
      <c r="DO1528" s="56" t="str">
        <f t="shared" si="2432"/>
        <v>D</v>
      </c>
      <c r="DP1528" s="56" t="str">
        <f t="shared" si="2432"/>
        <v>H</v>
      </c>
      <c r="DQ1528" s="56" t="str">
        <f t="shared" si="2432"/>
        <v>H</v>
      </c>
      <c r="DR1528" s="56" t="str">
        <f t="shared" si="2432"/>
        <v>H</v>
      </c>
      <c r="DS1528" s="56" t="str">
        <f t="shared" si="2432"/>
        <v>H</v>
      </c>
      <c r="DT1528" s="56" t="str">
        <f t="shared" si="2432"/>
        <v>H</v>
      </c>
      <c r="DU1528" s="56" t="str">
        <f t="shared" si="2432"/>
        <v>H</v>
      </c>
      <c r="DV1528" s="91"/>
      <c r="DW1528" s="56" t="str">
        <f>(IF(Z1528="","",IF(BY1528&gt;CX1528,"H",IF(BY1528&lt;CX1528,"A","D"))))</f>
        <v>H</v>
      </c>
      <c r="DX1528" s="56" t="str">
        <f>(IF(AA1528="","",IF(BZ1528&gt;CY1528,"H",IF(BZ1528&lt;CY1528,"A","D"))))</f>
        <v>H</v>
      </c>
      <c r="DY1528" s="56" t="str">
        <f>(IF(AB1528="","",IF(CA1528&gt;CZ1528,"H",IF(CA1528&lt;CZ1528,"A","D"))))</f>
        <v>H</v>
      </c>
      <c r="DZ1528" s="56" t="str">
        <f>(IF(AC1528="","",IF(CB1528&gt;DA1528,"H",IF(CB1528&lt;DA1528,"A","D"))))</f>
        <v>H</v>
      </c>
      <c r="EA1528" s="348" t="str">
        <f>(IF(AD1528="","",IF(CC1528&gt;DB1528,"H",IF(CC1528&lt;DB1528,"A","D"))))</f>
        <v>H</v>
      </c>
      <c r="EI1528" s="53" t="str">
        <f t="shared" si="2418"/>
        <v>Leatherhead</v>
      </c>
      <c r="EJ1528" s="79">
        <f t="shared" si="2433"/>
        <v>34</v>
      </c>
      <c r="EK1528" s="80">
        <f t="shared" si="2434"/>
        <v>15</v>
      </c>
      <c r="EL1528" s="80">
        <f t="shared" si="2435"/>
        <v>2</v>
      </c>
      <c r="EM1528" s="80">
        <f t="shared" si="2436"/>
        <v>0</v>
      </c>
      <c r="EN1528" s="80">
        <f>COUNTIF(DV$1516:DV$1533,"A")</f>
        <v>14</v>
      </c>
      <c r="EO1528" s="80">
        <f>COUNTIF(DV$1516:DV$1533,"D")</f>
        <v>0</v>
      </c>
      <c r="EP1528" s="80">
        <f>COUNTIF(DV$1516:DV$1533,"H")</f>
        <v>3</v>
      </c>
      <c r="EQ1528" s="79">
        <f t="shared" si="2437"/>
        <v>29</v>
      </c>
      <c r="ER1528" s="79">
        <f t="shared" si="2419"/>
        <v>2</v>
      </c>
      <c r="ES1528" s="79">
        <f t="shared" si="2419"/>
        <v>3</v>
      </c>
      <c r="ET1528" s="81">
        <f>SUM($BL1528:$CI1528)+SUM(CW$1516:CW$1533)</f>
        <v>103</v>
      </c>
      <c r="EU1528" s="81">
        <f>SUM($CK1528:$DH1528)+SUM(BX$1516:BX$1533)</f>
        <v>33</v>
      </c>
      <c r="EV1528" s="79">
        <f t="shared" si="2420"/>
        <v>89</v>
      </c>
      <c r="EW1528" s="81">
        <f t="shared" si="2438"/>
        <v>70</v>
      </c>
      <c r="EX1528" s="78"/>
      <c r="EY1528" s="80">
        <f t="shared" si="2421"/>
        <v>34</v>
      </c>
      <c r="EZ1528" s="80">
        <f t="shared" si="2422"/>
        <v>29</v>
      </c>
      <c r="FA1528" s="80">
        <f t="shared" si="2423"/>
        <v>2</v>
      </c>
      <c r="FB1528" s="80">
        <f t="shared" si="2424"/>
        <v>3</v>
      </c>
      <c r="FC1528" s="80">
        <f t="shared" si="2425"/>
        <v>103</v>
      </c>
      <c r="FD1528" s="80">
        <f t="shared" si="2426"/>
        <v>33</v>
      </c>
      <c r="FE1528" s="80">
        <f t="shared" si="2427"/>
        <v>89</v>
      </c>
      <c r="FF1528" s="80">
        <f t="shared" si="2428"/>
        <v>70</v>
      </c>
      <c r="FH1528" s="54">
        <f t="shared" si="2439"/>
        <v>0</v>
      </c>
      <c r="FI1528" s="54">
        <f t="shared" si="2429"/>
        <v>0</v>
      </c>
      <c r="FJ1528" s="54">
        <f t="shared" si="2429"/>
        <v>0</v>
      </c>
      <c r="FK1528" s="54">
        <f t="shared" si="2429"/>
        <v>0</v>
      </c>
      <c r="FL1528" s="54">
        <f t="shared" si="2429"/>
        <v>0</v>
      </c>
      <c r="FM1528" s="54">
        <f t="shared" si="2429"/>
        <v>0</v>
      </c>
      <c r="FN1528" s="54">
        <f t="shared" si="2429"/>
        <v>0</v>
      </c>
      <c r="FO1528" s="54">
        <f t="shared" si="2429"/>
        <v>0</v>
      </c>
      <c r="FQ1528" s="54" t="str">
        <f t="shared" si="2383"/>
        <v/>
      </c>
      <c r="FR1528" s="54" t="str">
        <f t="shared" si="2400"/>
        <v/>
      </c>
      <c r="FS1528" s="54" t="str">
        <f t="shared" si="2413"/>
        <v/>
      </c>
      <c r="FT1528" s="54" t="str">
        <f t="shared" si="2413"/>
        <v/>
      </c>
      <c r="FU1528" s="54" t="str">
        <f t="shared" si="2413"/>
        <v/>
      </c>
      <c r="FV1528" s="54" t="str">
        <f t="shared" si="2412"/>
        <v/>
      </c>
      <c r="FW1528" s="54" t="str">
        <f t="shared" si="2412"/>
        <v/>
      </c>
      <c r="FX1528" s="54" t="str">
        <f t="shared" si="2412"/>
        <v/>
      </c>
      <c r="FZ1528" s="58"/>
      <c r="GA1528" s="59"/>
      <c r="GB1528" s="60"/>
      <c r="GC1528" s="58"/>
      <c r="GD1528" s="59"/>
      <c r="GE1528" s="61"/>
      <c r="GF1528" s="58"/>
      <c r="GG1528" s="61"/>
      <c r="GH1528" s="61"/>
    </row>
    <row r="1529" spans="1:191" s="54" customFormat="1" ht="12" x14ac:dyDescent="0.25">
      <c r="A1529" s="54">
        <v>14</v>
      </c>
      <c r="B1529" s="54" t="s">
        <v>1924</v>
      </c>
      <c r="C1529" s="56">
        <v>34</v>
      </c>
      <c r="D1529" s="56">
        <v>10</v>
      </c>
      <c r="E1529" s="56">
        <v>5</v>
      </c>
      <c r="F1529" s="56">
        <v>19</v>
      </c>
      <c r="G1529" s="56">
        <v>71</v>
      </c>
      <c r="H1529" s="56">
        <v>83</v>
      </c>
      <c r="I1529" s="57">
        <v>35</v>
      </c>
      <c r="J1529" s="56">
        <f t="shared" si="2414"/>
        <v>-12</v>
      </c>
      <c r="L1529" s="82" t="s">
        <v>1767</v>
      </c>
      <c r="M1529" s="253" t="s">
        <v>59</v>
      </c>
      <c r="N1529" s="59" t="s">
        <v>150</v>
      </c>
      <c r="O1529" s="59" t="s">
        <v>58</v>
      </c>
      <c r="P1529" s="59" t="s">
        <v>513</v>
      </c>
      <c r="Q1529" s="59" t="s">
        <v>59</v>
      </c>
      <c r="R1529" s="59" t="s">
        <v>86</v>
      </c>
      <c r="S1529" s="59" t="s">
        <v>150</v>
      </c>
      <c r="T1529" s="59" t="s">
        <v>691</v>
      </c>
      <c r="U1529" s="59" t="s">
        <v>101</v>
      </c>
      <c r="V1529" s="59" t="s">
        <v>125</v>
      </c>
      <c r="W1529" s="59" t="s">
        <v>124</v>
      </c>
      <c r="X1529" s="59" t="s">
        <v>59</v>
      </c>
      <c r="Y1529" s="59" t="s">
        <v>459</v>
      </c>
      <c r="Z1529" s="83"/>
      <c r="AA1529" s="59" t="s">
        <v>111</v>
      </c>
      <c r="AB1529" s="59" t="s">
        <v>74</v>
      </c>
      <c r="AC1529" s="59" t="s">
        <v>125</v>
      </c>
      <c r="AD1529" s="85" t="s">
        <v>89</v>
      </c>
      <c r="AE1529" s="279"/>
      <c r="AL1529" s="82" t="s">
        <v>1767</v>
      </c>
      <c r="AM1529" s="253" t="s">
        <v>324</v>
      </c>
      <c r="AN1529" s="59" t="s">
        <v>195</v>
      </c>
      <c r="AO1529" s="59" t="s">
        <v>1631</v>
      </c>
      <c r="AP1529" s="59" t="s">
        <v>190</v>
      </c>
      <c r="AQ1529" s="59" t="s">
        <v>191</v>
      </c>
      <c r="AR1529" s="59" t="s">
        <v>714</v>
      </c>
      <c r="AS1529" s="59" t="s">
        <v>317</v>
      </c>
      <c r="AT1529" s="59" t="s">
        <v>328</v>
      </c>
      <c r="AU1529" s="59" t="s">
        <v>333</v>
      </c>
      <c r="AV1529" s="59" t="s">
        <v>456</v>
      </c>
      <c r="AW1529" s="59" t="s">
        <v>321</v>
      </c>
      <c r="AX1529" s="59" t="s">
        <v>318</v>
      </c>
      <c r="AY1529" s="59" t="s">
        <v>603</v>
      </c>
      <c r="AZ1529" s="83"/>
      <c r="BA1529" s="59" t="s">
        <v>342</v>
      </c>
      <c r="BB1529" s="59" t="s">
        <v>782</v>
      </c>
      <c r="BC1529" s="59" t="s">
        <v>167</v>
      </c>
      <c r="BD1529" s="85" t="s">
        <v>701</v>
      </c>
      <c r="BE1529" s="279"/>
      <c r="BL1529" s="90">
        <f t="shared" si="2430"/>
        <v>4</v>
      </c>
      <c r="BM1529" s="77">
        <f t="shared" si="2430"/>
        <v>3</v>
      </c>
      <c r="BN1529" s="77">
        <f t="shared" si="2430"/>
        <v>5</v>
      </c>
      <c r="BO1529" s="77">
        <f t="shared" si="2430"/>
        <v>8</v>
      </c>
      <c r="BP1529" s="77">
        <f t="shared" si="2430"/>
        <v>4</v>
      </c>
      <c r="BQ1529" s="77">
        <f t="shared" si="2430"/>
        <v>0</v>
      </c>
      <c r="BR1529" s="77">
        <f t="shared" si="2430"/>
        <v>3</v>
      </c>
      <c r="BS1529" s="77">
        <f t="shared" si="2430"/>
        <v>7</v>
      </c>
      <c r="BT1529" s="77">
        <f t="shared" si="2430"/>
        <v>3</v>
      </c>
      <c r="BU1529" s="77">
        <f t="shared" si="2430"/>
        <v>5</v>
      </c>
      <c r="BV1529" s="77">
        <f t="shared" si="2430"/>
        <v>0</v>
      </c>
      <c r="BW1529" s="77">
        <f t="shared" si="2430"/>
        <v>4</v>
      </c>
      <c r="BX1529" s="77">
        <f>(IF(Y1529="","",(IF(MID(Y1529,2,1)="-",LEFT(Y1529,1),LEFT(Y1529,2)))+0))</f>
        <v>5</v>
      </c>
      <c r="BY1529" s="91"/>
      <c r="BZ1529" s="77">
        <f>(IF(AA1529="","",(IF(MID(AA1529,2,1)="-",LEFT(AA1529,1),LEFT(AA1529,2)))+0))</f>
        <v>5</v>
      </c>
      <c r="CA1529" s="77">
        <f>(IF(AB1529="","",(IF(MID(AB1529,2,1)="-",LEFT(AB1529,1),LEFT(AB1529,2)))+0))</f>
        <v>1</v>
      </c>
      <c r="CB1529" s="77">
        <f>(IF(AC1529="","",(IF(MID(AC1529,2,1)="-",LEFT(AC1529,1),LEFT(AC1529,2)))+0))</f>
        <v>5</v>
      </c>
      <c r="CC1529" s="92">
        <f>(IF(AD1529="","",(IF(MID(AD1529,2,1)="-",LEFT(AD1529,1),LEFT(AD1529,2)))+0))</f>
        <v>3</v>
      </c>
      <c r="CJ1529" s="78"/>
      <c r="CK1529" s="90">
        <f t="shared" si="2431"/>
        <v>0</v>
      </c>
      <c r="CL1529" s="77">
        <f t="shared" si="2431"/>
        <v>1</v>
      </c>
      <c r="CM1529" s="77">
        <f t="shared" si="2431"/>
        <v>1</v>
      </c>
      <c r="CN1529" s="77">
        <f t="shared" si="2431"/>
        <v>2</v>
      </c>
      <c r="CO1529" s="77">
        <f t="shared" si="2431"/>
        <v>0</v>
      </c>
      <c r="CP1529" s="77">
        <f t="shared" si="2431"/>
        <v>3</v>
      </c>
      <c r="CQ1529" s="77">
        <f t="shared" si="2431"/>
        <v>1</v>
      </c>
      <c r="CR1529" s="77">
        <f t="shared" si="2431"/>
        <v>3</v>
      </c>
      <c r="CS1529" s="77">
        <f t="shared" si="2431"/>
        <v>2</v>
      </c>
      <c r="CT1529" s="77">
        <f t="shared" si="2431"/>
        <v>0</v>
      </c>
      <c r="CU1529" s="77">
        <f t="shared" si="2431"/>
        <v>0</v>
      </c>
      <c r="CV1529" s="77">
        <f t="shared" si="2431"/>
        <v>0</v>
      </c>
      <c r="CW1529" s="77">
        <f>(IF(Y1529="","",IF(RIGHT(Y1529,2)="10",RIGHT(Y1529,2),RIGHT(Y1529,1))+0))</f>
        <v>3</v>
      </c>
      <c r="CX1529" s="91"/>
      <c r="CY1529" s="77">
        <f>(IF(AA1529="","",IF(RIGHT(AA1529,2)="10",RIGHT(AA1529,2),RIGHT(AA1529,1))+0))</f>
        <v>2</v>
      </c>
      <c r="CZ1529" s="77">
        <f>(IF(AB1529="","",IF(RIGHT(AB1529,2)="10",RIGHT(AB1529,2),RIGHT(AB1529,1))+0))</f>
        <v>2</v>
      </c>
      <c r="DA1529" s="77">
        <f>(IF(AC1529="","",IF(RIGHT(AC1529,2)="10",RIGHT(AC1529,2),RIGHT(AC1529,1))+0))</f>
        <v>0</v>
      </c>
      <c r="DB1529" s="92">
        <f>(IF(AD1529="","",IF(RIGHT(AD1529,2)="10",RIGHT(AD1529,2),RIGHT(AD1529,1))+0))</f>
        <v>0</v>
      </c>
      <c r="DJ1529" s="347" t="str">
        <f t="shared" si="2432"/>
        <v>H</v>
      </c>
      <c r="DK1529" s="56" t="str">
        <f t="shared" si="2432"/>
        <v>H</v>
      </c>
      <c r="DL1529" s="56" t="str">
        <f t="shared" si="2432"/>
        <v>H</v>
      </c>
      <c r="DM1529" s="56" t="str">
        <f t="shared" si="2432"/>
        <v>H</v>
      </c>
      <c r="DN1529" s="56" t="str">
        <f>(IF(Q1529="","",IF(BP1529&gt;CO1529,"H",IF(BP1529&lt;CO1529,"A","D"))))</f>
        <v>H</v>
      </c>
      <c r="DO1529" s="56" t="str">
        <f t="shared" si="2432"/>
        <v>A</v>
      </c>
      <c r="DP1529" s="56" t="str">
        <f t="shared" si="2432"/>
        <v>H</v>
      </c>
      <c r="DQ1529" s="56" t="str">
        <f t="shared" si="2432"/>
        <v>H</v>
      </c>
      <c r="DR1529" s="56" t="str">
        <f t="shared" si="2432"/>
        <v>H</v>
      </c>
      <c r="DS1529" s="56" t="str">
        <f t="shared" si="2432"/>
        <v>H</v>
      </c>
      <c r="DT1529" s="56" t="str">
        <f t="shared" si="2432"/>
        <v>D</v>
      </c>
      <c r="DU1529" s="56" t="str">
        <f t="shared" si="2432"/>
        <v>H</v>
      </c>
      <c r="DV1529" s="56" t="str">
        <f>(IF(Y1529="","",IF(BX1529&gt;CW1529,"H",IF(BX1529&lt;CW1529,"A","D"))))</f>
        <v>H</v>
      </c>
      <c r="DW1529" s="91"/>
      <c r="DX1529" s="56" t="str">
        <f>(IF(AA1529="","",IF(BZ1529&gt;CY1529,"H",IF(BZ1529&lt;CY1529,"A","D"))))</f>
        <v>H</v>
      </c>
      <c r="DY1529" s="56" t="str">
        <f>(IF(AB1529="","",IF(CA1529&gt;CZ1529,"H",IF(CA1529&lt;CZ1529,"A","D"))))</f>
        <v>A</v>
      </c>
      <c r="DZ1529" s="56" t="str">
        <f>(IF(AC1529="","",IF(CB1529&gt;DA1529,"H",IF(CB1529&lt;DA1529,"A","D"))))</f>
        <v>H</v>
      </c>
      <c r="EA1529" s="348" t="str">
        <f>(IF(AD1529="","",IF(CC1529&gt;DB1529,"H",IF(CC1529&lt;DB1529,"A","D"))))</f>
        <v>H</v>
      </c>
      <c r="EI1529" s="53" t="str">
        <f t="shared" si="2418"/>
        <v>Merstham</v>
      </c>
      <c r="EJ1529" s="79">
        <f t="shared" si="2433"/>
        <v>34</v>
      </c>
      <c r="EK1529" s="80">
        <f t="shared" si="2434"/>
        <v>14</v>
      </c>
      <c r="EL1529" s="80">
        <f t="shared" si="2435"/>
        <v>1</v>
      </c>
      <c r="EM1529" s="80">
        <f t="shared" si="2436"/>
        <v>2</v>
      </c>
      <c r="EN1529" s="80">
        <f>COUNTIF(DW$1516:DW$1533,"A")</f>
        <v>5</v>
      </c>
      <c r="EO1529" s="80">
        <f>COUNTIF(DW$1516:DW$1533,"D")</f>
        <v>3</v>
      </c>
      <c r="EP1529" s="80">
        <f>COUNTIF(DW$1516:DW$1533,"H")</f>
        <v>9</v>
      </c>
      <c r="EQ1529" s="79">
        <f t="shared" si="2437"/>
        <v>19</v>
      </c>
      <c r="ER1529" s="79">
        <f t="shared" si="2419"/>
        <v>4</v>
      </c>
      <c r="ES1529" s="79">
        <f t="shared" si="2419"/>
        <v>11</v>
      </c>
      <c r="ET1529" s="81">
        <f>SUM($BL1529:$CI1529)+SUM(CX$1516:CX$1533)</f>
        <v>94</v>
      </c>
      <c r="EU1529" s="81">
        <f>SUM($CK1529:$DH1529)+SUM(BY$1516:BY$1533)</f>
        <v>56</v>
      </c>
      <c r="EV1529" s="79">
        <f t="shared" si="2420"/>
        <v>61</v>
      </c>
      <c r="EW1529" s="81">
        <f t="shared" si="2438"/>
        <v>38</v>
      </c>
      <c r="EX1529" s="78"/>
      <c r="EY1529" s="80">
        <f t="shared" si="2421"/>
        <v>34</v>
      </c>
      <c r="EZ1529" s="80">
        <f t="shared" si="2422"/>
        <v>19</v>
      </c>
      <c r="FA1529" s="80">
        <f t="shared" si="2423"/>
        <v>4</v>
      </c>
      <c r="FB1529" s="80">
        <f t="shared" si="2424"/>
        <v>11</v>
      </c>
      <c r="FC1529" s="80">
        <f t="shared" si="2425"/>
        <v>94</v>
      </c>
      <c r="FD1529" s="80">
        <f t="shared" si="2426"/>
        <v>56</v>
      </c>
      <c r="FE1529" s="80">
        <f t="shared" si="2427"/>
        <v>61</v>
      </c>
      <c r="FF1529" s="80">
        <f t="shared" si="2428"/>
        <v>38</v>
      </c>
      <c r="FH1529" s="54">
        <f t="shared" si="2439"/>
        <v>0</v>
      </c>
      <c r="FI1529" s="54">
        <f t="shared" si="2429"/>
        <v>0</v>
      </c>
      <c r="FJ1529" s="54">
        <f t="shared" si="2429"/>
        <v>0</v>
      </c>
      <c r="FK1529" s="54">
        <f t="shared" si="2429"/>
        <v>0</v>
      </c>
      <c r="FL1529" s="54">
        <f t="shared" si="2429"/>
        <v>0</v>
      </c>
      <c r="FM1529" s="54">
        <f t="shared" si="2429"/>
        <v>0</v>
      </c>
      <c r="FN1529" s="54">
        <f t="shared" si="2429"/>
        <v>0</v>
      </c>
      <c r="FO1529" s="54">
        <f t="shared" si="2429"/>
        <v>0</v>
      </c>
      <c r="FQ1529" s="54" t="str">
        <f t="shared" si="2383"/>
        <v/>
      </c>
      <c r="FR1529" s="54" t="str">
        <f t="shared" si="2400"/>
        <v/>
      </c>
      <c r="FS1529" s="54" t="str">
        <f t="shared" si="2413"/>
        <v/>
      </c>
      <c r="FT1529" s="54" t="str">
        <f t="shared" si="2413"/>
        <v/>
      </c>
      <c r="FU1529" s="54" t="str">
        <f t="shared" si="2413"/>
        <v/>
      </c>
      <c r="FV1529" s="54" t="str">
        <f t="shared" si="2412"/>
        <v/>
      </c>
      <c r="FW1529" s="54" t="str">
        <f t="shared" si="2412"/>
        <v/>
      </c>
      <c r="FX1529" s="54" t="str">
        <f t="shared" si="2412"/>
        <v/>
      </c>
      <c r="FZ1529" s="58"/>
      <c r="GA1529" s="59"/>
      <c r="GB1529" s="60"/>
      <c r="GC1529" s="58"/>
      <c r="GD1529" s="59"/>
      <c r="GE1529" s="61"/>
      <c r="GF1529" s="58"/>
      <c r="GG1529" s="61"/>
      <c r="GH1529" s="61"/>
    </row>
    <row r="1530" spans="1:191" s="54" customFormat="1" ht="12" x14ac:dyDescent="0.25">
      <c r="A1530" s="54">
        <v>15</v>
      </c>
      <c r="B1530" s="54" t="s">
        <v>2023</v>
      </c>
      <c r="C1530" s="56">
        <v>34</v>
      </c>
      <c r="D1530" s="56">
        <v>10</v>
      </c>
      <c r="E1530" s="56">
        <v>5</v>
      </c>
      <c r="F1530" s="56">
        <v>19</v>
      </c>
      <c r="G1530" s="56">
        <v>73</v>
      </c>
      <c r="H1530" s="56">
        <v>90</v>
      </c>
      <c r="I1530" s="57">
        <v>35</v>
      </c>
      <c r="J1530" s="56">
        <f t="shared" si="2414"/>
        <v>-17</v>
      </c>
      <c r="L1530" s="82" t="s">
        <v>1851</v>
      </c>
      <c r="M1530" s="253" t="s">
        <v>102</v>
      </c>
      <c r="N1530" s="59" t="s">
        <v>103</v>
      </c>
      <c r="O1530" s="59" t="s">
        <v>102</v>
      </c>
      <c r="P1530" s="59" t="s">
        <v>62</v>
      </c>
      <c r="Q1530" s="59" t="s">
        <v>60</v>
      </c>
      <c r="R1530" s="59" t="s">
        <v>103</v>
      </c>
      <c r="S1530" s="59" t="s">
        <v>103</v>
      </c>
      <c r="T1530" s="59" t="s">
        <v>175</v>
      </c>
      <c r="U1530" s="59" t="s">
        <v>86</v>
      </c>
      <c r="V1530" s="59" t="s">
        <v>77</v>
      </c>
      <c r="W1530" s="59" t="s">
        <v>273</v>
      </c>
      <c r="X1530" s="59" t="s">
        <v>176</v>
      </c>
      <c r="Y1530" s="59" t="s">
        <v>175</v>
      </c>
      <c r="Z1530" s="59" t="s">
        <v>89</v>
      </c>
      <c r="AA1530" s="83"/>
      <c r="AB1530" s="59" t="s">
        <v>74</v>
      </c>
      <c r="AC1530" s="59" t="s">
        <v>175</v>
      </c>
      <c r="AD1530" s="85" t="s">
        <v>62</v>
      </c>
      <c r="AE1530" s="279" t="s">
        <v>162</v>
      </c>
      <c r="AL1530" s="82" t="s">
        <v>1851</v>
      </c>
      <c r="AM1530" s="253" t="s">
        <v>1035</v>
      </c>
      <c r="AN1530" s="59" t="s">
        <v>324</v>
      </c>
      <c r="AO1530" s="59" t="s">
        <v>333</v>
      </c>
      <c r="AP1530" s="59" t="s">
        <v>329</v>
      </c>
      <c r="AQ1530" s="59" t="s">
        <v>328</v>
      </c>
      <c r="AR1530" s="59" t="s">
        <v>719</v>
      </c>
      <c r="AS1530" s="59" t="s">
        <v>701</v>
      </c>
      <c r="AT1530" s="59" t="s">
        <v>327</v>
      </c>
      <c r="AU1530" s="59" t="s">
        <v>317</v>
      </c>
      <c r="AV1530" s="59" t="s">
        <v>208</v>
      </c>
      <c r="AW1530" s="59" t="s">
        <v>1155</v>
      </c>
      <c r="AX1530" s="59" t="s">
        <v>181</v>
      </c>
      <c r="AY1530" s="59" t="s">
        <v>341</v>
      </c>
      <c r="AZ1530" s="59" t="s">
        <v>169</v>
      </c>
      <c r="BA1530" s="83"/>
      <c r="BB1530" s="59" t="s">
        <v>603</v>
      </c>
      <c r="BC1530" s="59" t="s">
        <v>707</v>
      </c>
      <c r="BD1530" s="85" t="s">
        <v>321</v>
      </c>
      <c r="BE1530" s="279" t="s">
        <v>1631</v>
      </c>
      <c r="BL1530" s="90">
        <f t="shared" si="2430"/>
        <v>2</v>
      </c>
      <c r="BM1530" s="77">
        <f t="shared" si="2430"/>
        <v>1</v>
      </c>
      <c r="BN1530" s="77">
        <f t="shared" si="2430"/>
        <v>2</v>
      </c>
      <c r="BO1530" s="77">
        <f t="shared" si="2430"/>
        <v>1</v>
      </c>
      <c r="BP1530" s="77">
        <f t="shared" si="2430"/>
        <v>4</v>
      </c>
      <c r="BQ1530" s="77">
        <f t="shared" si="2430"/>
        <v>1</v>
      </c>
      <c r="BR1530" s="77">
        <f t="shared" si="2430"/>
        <v>1</v>
      </c>
      <c r="BS1530" s="77">
        <f t="shared" si="2430"/>
        <v>2</v>
      </c>
      <c r="BT1530" s="77">
        <f t="shared" si="2430"/>
        <v>0</v>
      </c>
      <c r="BU1530" s="77">
        <f t="shared" si="2430"/>
        <v>2</v>
      </c>
      <c r="BV1530" s="77">
        <f t="shared" si="2430"/>
        <v>4</v>
      </c>
      <c r="BW1530" s="77">
        <f t="shared" si="2430"/>
        <v>2</v>
      </c>
      <c r="BX1530" s="77">
        <f>(IF(Y1530="","",(IF(MID(Y1530,2,1)="-",LEFT(Y1530,1),LEFT(Y1530,2)))+0))</f>
        <v>2</v>
      </c>
      <c r="BY1530" s="77">
        <f>(IF(Z1530="","",(IF(MID(Z1530,2,1)="-",LEFT(Z1530,1),LEFT(Z1530,2)))+0))</f>
        <v>3</v>
      </c>
      <c r="BZ1530" s="91"/>
      <c r="CA1530" s="77">
        <f>(IF(AB1530="","",(IF(MID(AB1530,2,1)="-",LEFT(AB1530,1),LEFT(AB1530,2)))+0))</f>
        <v>1</v>
      </c>
      <c r="CB1530" s="77">
        <f>(IF(AC1530="","",(IF(MID(AC1530,2,1)="-",LEFT(AC1530,1),LEFT(AC1530,2)))+0))</f>
        <v>2</v>
      </c>
      <c r="CC1530" s="92">
        <f>(IF(AD1530="","",(IF(MID(AD1530,2,1)="-",LEFT(AD1530,1),LEFT(AD1530,2)))+0))</f>
        <v>1</v>
      </c>
      <c r="CJ1530" s="78"/>
      <c r="CK1530" s="90">
        <f t="shared" si="2431"/>
        <v>4</v>
      </c>
      <c r="CL1530" s="77">
        <f t="shared" si="2431"/>
        <v>3</v>
      </c>
      <c r="CM1530" s="77">
        <f t="shared" si="2431"/>
        <v>4</v>
      </c>
      <c r="CN1530" s="77">
        <f t="shared" si="2431"/>
        <v>1</v>
      </c>
      <c r="CO1530" s="77">
        <f t="shared" si="2431"/>
        <v>1</v>
      </c>
      <c r="CP1530" s="77">
        <f t="shared" si="2431"/>
        <v>3</v>
      </c>
      <c r="CQ1530" s="77">
        <f t="shared" si="2431"/>
        <v>3</v>
      </c>
      <c r="CR1530" s="77">
        <f t="shared" si="2431"/>
        <v>5</v>
      </c>
      <c r="CS1530" s="77">
        <f t="shared" si="2431"/>
        <v>3</v>
      </c>
      <c r="CT1530" s="77">
        <f t="shared" si="2431"/>
        <v>1</v>
      </c>
      <c r="CU1530" s="77">
        <f t="shared" si="2431"/>
        <v>4</v>
      </c>
      <c r="CV1530" s="77">
        <f t="shared" si="2431"/>
        <v>3</v>
      </c>
      <c r="CW1530" s="77">
        <f>(IF(Y1530="","",IF(RIGHT(Y1530,2)="10",RIGHT(Y1530,2),RIGHT(Y1530,1))+0))</f>
        <v>5</v>
      </c>
      <c r="CX1530" s="77">
        <f>(IF(Z1530="","",IF(RIGHT(Z1530,2)="10",RIGHT(Z1530,2),RIGHT(Z1530,1))+0))</f>
        <v>0</v>
      </c>
      <c r="CY1530" s="91"/>
      <c r="CZ1530" s="77">
        <f>(IF(AB1530="","",IF(RIGHT(AB1530,2)="10",RIGHT(AB1530,2),RIGHT(AB1530,1))+0))</f>
        <v>2</v>
      </c>
      <c r="DA1530" s="77">
        <f>(IF(AC1530="","",IF(RIGHT(AC1530,2)="10",RIGHT(AC1530,2),RIGHT(AC1530,1))+0))</f>
        <v>5</v>
      </c>
      <c r="DB1530" s="92">
        <f>(IF(AD1530="","",IF(RIGHT(AD1530,2)="10",RIGHT(AD1530,2),RIGHT(AD1530,1))+0))</f>
        <v>1</v>
      </c>
      <c r="DJ1530" s="347" t="str">
        <f t="shared" si="2432"/>
        <v>A</v>
      </c>
      <c r="DK1530" s="56" t="str">
        <f t="shared" si="2432"/>
        <v>A</v>
      </c>
      <c r="DL1530" s="56" t="str">
        <f t="shared" si="2432"/>
        <v>A</v>
      </c>
      <c r="DM1530" s="56" t="str">
        <f t="shared" si="2432"/>
        <v>D</v>
      </c>
      <c r="DN1530" s="56" t="str">
        <f>(IF(Q1530="","",IF(BP1530&gt;CO1530,"H",IF(BP1530&lt;CO1530,"A","D"))))</f>
        <v>H</v>
      </c>
      <c r="DO1530" s="56" t="str">
        <f t="shared" si="2432"/>
        <v>A</v>
      </c>
      <c r="DP1530" s="56" t="str">
        <f t="shared" si="2432"/>
        <v>A</v>
      </c>
      <c r="DQ1530" s="56" t="str">
        <f t="shared" si="2432"/>
        <v>A</v>
      </c>
      <c r="DR1530" s="56" t="str">
        <f t="shared" si="2432"/>
        <v>A</v>
      </c>
      <c r="DS1530" s="56" t="str">
        <f t="shared" si="2432"/>
        <v>H</v>
      </c>
      <c r="DT1530" s="56" t="str">
        <f t="shared" si="2432"/>
        <v>D</v>
      </c>
      <c r="DU1530" s="56" t="str">
        <f t="shared" si="2432"/>
        <v>A</v>
      </c>
      <c r="DV1530" s="56" t="str">
        <f>(IF(Y1530="","",IF(BX1530&gt;CW1530,"H",IF(BX1530&lt;CW1530,"A","D"))))</f>
        <v>A</v>
      </c>
      <c r="DW1530" s="56" t="str">
        <f>(IF(Z1530="","",IF(BY1530&gt;CX1530,"H",IF(BY1530&lt;CX1530,"A","D"))))</f>
        <v>H</v>
      </c>
      <c r="DX1530" s="91"/>
      <c r="DY1530" s="56" t="str">
        <f>(IF(AB1530="","",IF(CA1530&gt;CZ1530,"H",IF(CA1530&lt;CZ1530,"A","D"))))</f>
        <v>A</v>
      </c>
      <c r="DZ1530" s="56" t="str">
        <f>(IF(AC1530="","",IF(CB1530&gt;DA1530,"H",IF(CB1530&lt;DA1530,"A","D"))))</f>
        <v>A</v>
      </c>
      <c r="EA1530" s="348" t="str">
        <f>(IF(AD1530="","",IF(CC1530&gt;DB1530,"H",IF(CC1530&lt;DB1530,"A","D"))))</f>
        <v>D</v>
      </c>
      <c r="EI1530" s="53" t="str">
        <f t="shared" si="2418"/>
        <v>Molesey</v>
      </c>
      <c r="EJ1530" s="79">
        <f t="shared" si="2433"/>
        <v>34</v>
      </c>
      <c r="EK1530" s="80">
        <f t="shared" si="2434"/>
        <v>3</v>
      </c>
      <c r="EL1530" s="80">
        <f t="shared" si="2435"/>
        <v>3</v>
      </c>
      <c r="EM1530" s="80">
        <f t="shared" si="2436"/>
        <v>11</v>
      </c>
      <c r="EN1530" s="80">
        <f>COUNTIF(DX$1516:DX$1533,"A")</f>
        <v>1</v>
      </c>
      <c r="EO1530" s="80">
        <f>COUNTIF(DX$1516:DX$1533,"D")</f>
        <v>3</v>
      </c>
      <c r="EP1530" s="80">
        <f>COUNTIF(DX$1516:DX$1533,"H")</f>
        <v>13</v>
      </c>
      <c r="EQ1530" s="79">
        <f t="shared" si="2437"/>
        <v>4</v>
      </c>
      <c r="ER1530" s="79">
        <f t="shared" si="2419"/>
        <v>6</v>
      </c>
      <c r="ES1530" s="79">
        <f t="shared" si="2419"/>
        <v>24</v>
      </c>
      <c r="ET1530" s="81">
        <f>SUM($BL1530:$CI1530)+SUM(CY$1516:CY$1533)</f>
        <v>46</v>
      </c>
      <c r="EU1530" s="81">
        <f>SUM($CK1530:$DH1530)+SUM(BZ$1516:BZ$1533)</f>
        <v>112</v>
      </c>
      <c r="EV1530" s="79">
        <f t="shared" si="2420"/>
        <v>18</v>
      </c>
      <c r="EW1530" s="81">
        <f t="shared" si="2438"/>
        <v>-66</v>
      </c>
      <c r="EX1530" s="78"/>
      <c r="EY1530" s="80">
        <f t="shared" si="2421"/>
        <v>34</v>
      </c>
      <c r="EZ1530" s="80">
        <f t="shared" si="2422"/>
        <v>4</v>
      </c>
      <c r="FA1530" s="80">
        <f t="shared" si="2423"/>
        <v>6</v>
      </c>
      <c r="FB1530" s="80">
        <f t="shared" si="2424"/>
        <v>24</v>
      </c>
      <c r="FC1530" s="80">
        <f t="shared" si="2425"/>
        <v>46</v>
      </c>
      <c r="FD1530" s="80">
        <f t="shared" si="2426"/>
        <v>112</v>
      </c>
      <c r="FE1530" s="80">
        <f t="shared" si="2427"/>
        <v>18</v>
      </c>
      <c r="FF1530" s="80">
        <f t="shared" si="2428"/>
        <v>-66</v>
      </c>
      <c r="FH1530" s="54">
        <f t="shared" si="2439"/>
        <v>0</v>
      </c>
      <c r="FI1530" s="54">
        <f t="shared" si="2429"/>
        <v>0</v>
      </c>
      <c r="FJ1530" s="54">
        <f t="shared" si="2429"/>
        <v>0</v>
      </c>
      <c r="FK1530" s="54">
        <f t="shared" si="2429"/>
        <v>0</v>
      </c>
      <c r="FL1530" s="54">
        <f t="shared" si="2429"/>
        <v>0</v>
      </c>
      <c r="FM1530" s="54">
        <f t="shared" si="2429"/>
        <v>0</v>
      </c>
      <c r="FN1530" s="54">
        <f t="shared" si="2429"/>
        <v>0</v>
      </c>
      <c r="FO1530" s="54">
        <f t="shared" si="2429"/>
        <v>0</v>
      </c>
      <c r="FQ1530" s="54" t="str">
        <f t="shared" si="2383"/>
        <v/>
      </c>
      <c r="FR1530" s="54" t="str">
        <f t="shared" si="2400"/>
        <v/>
      </c>
      <c r="FS1530" s="54" t="str">
        <f t="shared" si="2413"/>
        <v/>
      </c>
      <c r="FT1530" s="54" t="str">
        <f t="shared" si="2413"/>
        <v/>
      </c>
      <c r="FU1530" s="54" t="str">
        <f t="shared" si="2413"/>
        <v/>
      </c>
      <c r="FV1530" s="54" t="str">
        <f t="shared" si="2412"/>
        <v/>
      </c>
      <c r="FW1530" s="54" t="str">
        <f t="shared" si="2412"/>
        <v/>
      </c>
      <c r="FX1530" s="54" t="str">
        <f t="shared" si="2412"/>
        <v/>
      </c>
      <c r="FZ1530" s="58"/>
      <c r="GA1530" s="59"/>
      <c r="GB1530" s="60"/>
      <c r="GC1530" s="58"/>
      <c r="GD1530" s="59"/>
      <c r="GE1530" s="61"/>
      <c r="GF1530" s="58"/>
      <c r="GG1530" s="61"/>
      <c r="GH1530" s="61"/>
    </row>
    <row r="1531" spans="1:191" s="54" customFormat="1" ht="12" x14ac:dyDescent="0.25">
      <c r="A1531" s="54">
        <v>16</v>
      </c>
      <c r="B1531" s="54" t="s">
        <v>1757</v>
      </c>
      <c r="C1531" s="56">
        <v>34</v>
      </c>
      <c r="D1531" s="56">
        <v>10</v>
      </c>
      <c r="E1531" s="56">
        <v>4</v>
      </c>
      <c r="F1531" s="56">
        <v>20</v>
      </c>
      <c r="G1531" s="56">
        <v>62</v>
      </c>
      <c r="H1531" s="56">
        <v>115</v>
      </c>
      <c r="I1531" s="57">
        <v>34</v>
      </c>
      <c r="J1531" s="56">
        <f t="shared" si="2414"/>
        <v>-53</v>
      </c>
      <c r="L1531" s="82" t="s">
        <v>2041</v>
      </c>
      <c r="M1531" s="253" t="s">
        <v>423</v>
      </c>
      <c r="N1531" s="59" t="s">
        <v>200</v>
      </c>
      <c r="O1531" s="59" t="s">
        <v>177</v>
      </c>
      <c r="P1531" s="59" t="s">
        <v>200</v>
      </c>
      <c r="Q1531" s="59" t="s">
        <v>77</v>
      </c>
      <c r="R1531" s="59" t="s">
        <v>77</v>
      </c>
      <c r="S1531" s="59" t="s">
        <v>89</v>
      </c>
      <c r="T1531" s="59" t="s">
        <v>76</v>
      </c>
      <c r="U1531" s="59" t="s">
        <v>178</v>
      </c>
      <c r="V1531" s="59" t="s">
        <v>186</v>
      </c>
      <c r="W1531" s="59" t="s">
        <v>76</v>
      </c>
      <c r="X1531" s="59" t="s">
        <v>100</v>
      </c>
      <c r="Y1531" s="59" t="s">
        <v>74</v>
      </c>
      <c r="Z1531" s="59" t="s">
        <v>86</v>
      </c>
      <c r="AA1531" s="59" t="s">
        <v>74</v>
      </c>
      <c r="AB1531" s="83"/>
      <c r="AC1531" s="59" t="s">
        <v>74</v>
      </c>
      <c r="AD1531" s="85" t="s">
        <v>76</v>
      </c>
      <c r="AE1531" s="279"/>
      <c r="AL1531" s="82" t="s">
        <v>2041</v>
      </c>
      <c r="AM1531" s="253" t="s">
        <v>707</v>
      </c>
      <c r="AN1531" s="59" t="s">
        <v>188</v>
      </c>
      <c r="AO1531" s="59" t="s">
        <v>324</v>
      </c>
      <c r="AP1531" s="59" t="s">
        <v>754</v>
      </c>
      <c r="AQ1531" s="59" t="s">
        <v>747</v>
      </c>
      <c r="AR1531" s="59" t="s">
        <v>307</v>
      </c>
      <c r="AS1531" s="59" t="s">
        <v>168</v>
      </c>
      <c r="AT1531" s="59" t="s">
        <v>492</v>
      </c>
      <c r="AU1531" s="59" t="s">
        <v>328</v>
      </c>
      <c r="AV1531" s="59" t="s">
        <v>702</v>
      </c>
      <c r="AW1531" s="59" t="s">
        <v>482</v>
      </c>
      <c r="AX1531" s="59" t="s">
        <v>170</v>
      </c>
      <c r="AY1531" s="59" t="s">
        <v>1160</v>
      </c>
      <c r="AZ1531" s="59" t="s">
        <v>752</v>
      </c>
      <c r="BA1531" s="59" t="s">
        <v>318</v>
      </c>
      <c r="BB1531" s="83"/>
      <c r="BC1531" s="59" t="s">
        <v>155</v>
      </c>
      <c r="BD1531" s="85" t="s">
        <v>312</v>
      </c>
      <c r="BE1531" s="279"/>
      <c r="BL1531" s="90">
        <f t="shared" si="2430"/>
        <v>6</v>
      </c>
      <c r="BM1531" s="77">
        <f t="shared" si="2430"/>
        <v>2</v>
      </c>
      <c r="BN1531" s="77">
        <f t="shared" si="2430"/>
        <v>2</v>
      </c>
      <c r="BO1531" s="77">
        <f t="shared" si="2430"/>
        <v>2</v>
      </c>
      <c r="BP1531" s="77">
        <f t="shared" si="2430"/>
        <v>2</v>
      </c>
      <c r="BQ1531" s="77">
        <f t="shared" si="2430"/>
        <v>2</v>
      </c>
      <c r="BR1531" s="77">
        <f t="shared" si="2430"/>
        <v>3</v>
      </c>
      <c r="BS1531" s="77">
        <f t="shared" si="2430"/>
        <v>0</v>
      </c>
      <c r="BT1531" s="77">
        <f t="shared" si="2430"/>
        <v>6</v>
      </c>
      <c r="BU1531" s="77">
        <f t="shared" si="2430"/>
        <v>3</v>
      </c>
      <c r="BV1531" s="77">
        <f t="shared" si="2430"/>
        <v>0</v>
      </c>
      <c r="BW1531" s="77">
        <f t="shared" si="2430"/>
        <v>4</v>
      </c>
      <c r="BX1531" s="77">
        <f>(IF(Y1531="","",(IF(MID(Y1531,2,1)="-",LEFT(Y1531,1),LEFT(Y1531,2)))+0))</f>
        <v>1</v>
      </c>
      <c r="BY1531" s="77">
        <f>(IF(Z1531="","",(IF(MID(Z1531,2,1)="-",LEFT(Z1531,1),LEFT(Z1531,2)))+0))</f>
        <v>0</v>
      </c>
      <c r="BZ1531" s="77">
        <f>(IF(AA1531="","",(IF(MID(AA1531,2,1)="-",LEFT(AA1531,1),LEFT(AA1531,2)))+0))</f>
        <v>1</v>
      </c>
      <c r="CA1531" s="91"/>
      <c r="CB1531" s="77">
        <f>(IF(AC1531="","",(IF(MID(AC1531,2,1)="-",LEFT(AC1531,1),LEFT(AC1531,2)))+0))</f>
        <v>1</v>
      </c>
      <c r="CC1531" s="92">
        <f>(IF(AD1531="","",(IF(MID(AD1531,2,1)="-",LEFT(AD1531,1),LEFT(AD1531,2)))+0))</f>
        <v>0</v>
      </c>
      <c r="CJ1531" s="78"/>
      <c r="CK1531" s="90">
        <f t="shared" si="2431"/>
        <v>3</v>
      </c>
      <c r="CL1531" s="77">
        <f t="shared" si="2431"/>
        <v>2</v>
      </c>
      <c r="CM1531" s="77">
        <f t="shared" si="2431"/>
        <v>0</v>
      </c>
      <c r="CN1531" s="77">
        <f t="shared" si="2431"/>
        <v>2</v>
      </c>
      <c r="CO1531" s="77">
        <f t="shared" si="2431"/>
        <v>1</v>
      </c>
      <c r="CP1531" s="77">
        <f t="shared" si="2431"/>
        <v>1</v>
      </c>
      <c r="CQ1531" s="77">
        <f t="shared" si="2431"/>
        <v>0</v>
      </c>
      <c r="CR1531" s="77">
        <f t="shared" si="2431"/>
        <v>2</v>
      </c>
      <c r="CS1531" s="77">
        <f t="shared" si="2431"/>
        <v>1</v>
      </c>
      <c r="CT1531" s="77">
        <f t="shared" si="2431"/>
        <v>4</v>
      </c>
      <c r="CU1531" s="77">
        <f t="shared" si="2431"/>
        <v>2</v>
      </c>
      <c r="CV1531" s="77">
        <f t="shared" si="2431"/>
        <v>3</v>
      </c>
      <c r="CW1531" s="77">
        <f>(IF(Y1531="","",IF(RIGHT(Y1531,2)="10",RIGHT(Y1531,2),RIGHT(Y1531,1))+0))</f>
        <v>2</v>
      </c>
      <c r="CX1531" s="77">
        <f>(IF(Z1531="","",IF(RIGHT(Z1531,2)="10",RIGHT(Z1531,2),RIGHT(Z1531,1))+0))</f>
        <v>3</v>
      </c>
      <c r="CY1531" s="77">
        <f>(IF(AA1531="","",IF(RIGHT(AA1531,2)="10",RIGHT(AA1531,2),RIGHT(AA1531,1))+0))</f>
        <v>2</v>
      </c>
      <c r="CZ1531" s="91"/>
      <c r="DA1531" s="77">
        <f>(IF(AC1531="","",IF(RIGHT(AC1531,2)="10",RIGHT(AC1531,2),RIGHT(AC1531,1))+0))</f>
        <v>2</v>
      </c>
      <c r="DB1531" s="92">
        <f>(IF(AD1531="","",IF(RIGHT(AD1531,2)="10",RIGHT(AD1531,2),RIGHT(AD1531,1))+0))</f>
        <v>2</v>
      </c>
      <c r="DJ1531" s="347" t="str">
        <f t="shared" si="2432"/>
        <v>H</v>
      </c>
      <c r="DK1531" s="56" t="str">
        <f t="shared" si="2432"/>
        <v>D</v>
      </c>
      <c r="DL1531" s="56" t="str">
        <f t="shared" si="2432"/>
        <v>H</v>
      </c>
      <c r="DM1531" s="56" t="str">
        <f t="shared" si="2432"/>
        <v>D</v>
      </c>
      <c r="DN1531" s="56" t="str">
        <f>(IF(Q1531="","",IF(BP1531&gt;CO1531,"H",IF(BP1531&lt;CO1531,"A","D"))))</f>
        <v>H</v>
      </c>
      <c r="DO1531" s="56" t="str">
        <f t="shared" si="2432"/>
        <v>H</v>
      </c>
      <c r="DP1531" s="56" t="str">
        <f t="shared" si="2432"/>
        <v>H</v>
      </c>
      <c r="DQ1531" s="56" t="str">
        <f t="shared" si="2432"/>
        <v>A</v>
      </c>
      <c r="DR1531" s="56" t="str">
        <f t="shared" si="2432"/>
        <v>H</v>
      </c>
      <c r="DS1531" s="56" t="str">
        <f t="shared" si="2432"/>
        <v>A</v>
      </c>
      <c r="DT1531" s="56" t="str">
        <f t="shared" si="2432"/>
        <v>A</v>
      </c>
      <c r="DU1531" s="56" t="str">
        <f t="shared" si="2432"/>
        <v>H</v>
      </c>
      <c r="DV1531" s="56" t="str">
        <f>(IF(Y1531="","",IF(BX1531&gt;CW1531,"H",IF(BX1531&lt;CW1531,"A","D"))))</f>
        <v>A</v>
      </c>
      <c r="DW1531" s="56" t="str">
        <f>(IF(Z1531="","",IF(BY1531&gt;CX1531,"H",IF(BY1531&lt;CX1531,"A","D"))))</f>
        <v>A</v>
      </c>
      <c r="DX1531" s="56" t="str">
        <f>(IF(AA1531="","",IF(BZ1531&gt;CY1531,"H",IF(BZ1531&lt;CY1531,"A","D"))))</f>
        <v>A</v>
      </c>
      <c r="DY1531" s="91"/>
      <c r="DZ1531" s="56" t="str">
        <f>(IF(AC1531="","",IF(CB1531&gt;DA1531,"H",IF(CB1531&lt;DA1531,"A","D"))))</f>
        <v>A</v>
      </c>
      <c r="EA1531" s="348" t="str">
        <f>(IF(AD1531="","",IF(CC1531&gt;DB1531,"H",IF(CC1531&lt;DB1531,"A","D"))))</f>
        <v>A</v>
      </c>
      <c r="EI1531" s="53" t="str">
        <f t="shared" si="2418"/>
        <v>Oakwood</v>
      </c>
      <c r="EJ1531" s="79">
        <f t="shared" si="2433"/>
        <v>34</v>
      </c>
      <c r="EK1531" s="80">
        <f t="shared" si="2434"/>
        <v>7</v>
      </c>
      <c r="EL1531" s="80">
        <f t="shared" si="2435"/>
        <v>2</v>
      </c>
      <c r="EM1531" s="80">
        <f t="shared" si="2436"/>
        <v>8</v>
      </c>
      <c r="EN1531" s="80">
        <f>COUNTIF(DY$1516:DY$1533,"A")</f>
        <v>5</v>
      </c>
      <c r="EO1531" s="80">
        <f>COUNTIF(DY$1516:DY$1533,"D")</f>
        <v>3</v>
      </c>
      <c r="EP1531" s="80">
        <f>COUNTIF(DY$1516:DY$1533,"H")</f>
        <v>9</v>
      </c>
      <c r="EQ1531" s="79">
        <f t="shared" si="2437"/>
        <v>12</v>
      </c>
      <c r="ER1531" s="79">
        <f t="shared" si="2419"/>
        <v>5</v>
      </c>
      <c r="ES1531" s="79">
        <f t="shared" si="2419"/>
        <v>17</v>
      </c>
      <c r="ET1531" s="81">
        <f>SUM($BL1531:$CI1531)+SUM(CZ$1516:CZ$1533)</f>
        <v>69</v>
      </c>
      <c r="EU1531" s="81">
        <f>SUM($CK1531:$DH1531)+SUM(CA$1516:CA$1533)</f>
        <v>75</v>
      </c>
      <c r="EV1531" s="79">
        <f t="shared" si="2420"/>
        <v>41</v>
      </c>
      <c r="EW1531" s="81">
        <f t="shared" si="2438"/>
        <v>-6</v>
      </c>
      <c r="EX1531" s="78"/>
      <c r="EY1531" s="80">
        <f t="shared" si="2421"/>
        <v>34</v>
      </c>
      <c r="EZ1531" s="80">
        <f t="shared" si="2422"/>
        <v>12</v>
      </c>
      <c r="FA1531" s="80">
        <f t="shared" si="2423"/>
        <v>5</v>
      </c>
      <c r="FB1531" s="80">
        <f t="shared" si="2424"/>
        <v>17</v>
      </c>
      <c r="FC1531" s="80">
        <f t="shared" si="2425"/>
        <v>69</v>
      </c>
      <c r="FD1531" s="80">
        <f t="shared" si="2426"/>
        <v>75</v>
      </c>
      <c r="FE1531" s="80">
        <f t="shared" si="2427"/>
        <v>41</v>
      </c>
      <c r="FF1531" s="80">
        <f t="shared" si="2428"/>
        <v>-6</v>
      </c>
      <c r="FH1531" s="54">
        <f t="shared" si="2439"/>
        <v>0</v>
      </c>
      <c r="FI1531" s="54">
        <f t="shared" si="2429"/>
        <v>0</v>
      </c>
      <c r="FJ1531" s="54">
        <f t="shared" si="2429"/>
        <v>0</v>
      </c>
      <c r="FK1531" s="54">
        <f t="shared" si="2429"/>
        <v>0</v>
      </c>
      <c r="FL1531" s="54">
        <f t="shared" si="2429"/>
        <v>0</v>
      </c>
      <c r="FM1531" s="54">
        <f t="shared" si="2429"/>
        <v>0</v>
      </c>
      <c r="FN1531" s="54">
        <f t="shared" si="2429"/>
        <v>0</v>
      </c>
      <c r="FO1531" s="54">
        <f t="shared" si="2429"/>
        <v>0</v>
      </c>
      <c r="FQ1531" s="54" t="str">
        <f t="shared" si="2383"/>
        <v/>
      </c>
      <c r="FR1531" s="54" t="str">
        <f t="shared" si="2400"/>
        <v/>
      </c>
      <c r="FS1531" s="54" t="str">
        <f t="shared" si="2413"/>
        <v/>
      </c>
      <c r="FT1531" s="54" t="str">
        <f t="shared" si="2413"/>
        <v/>
      </c>
      <c r="FU1531" s="54" t="str">
        <f t="shared" si="2413"/>
        <v/>
      </c>
      <c r="FV1531" s="54" t="str">
        <f t="shared" si="2412"/>
        <v/>
      </c>
      <c r="FW1531" s="54" t="str">
        <f t="shared" si="2412"/>
        <v/>
      </c>
      <c r="FX1531" s="54" t="str">
        <f t="shared" si="2412"/>
        <v/>
      </c>
      <c r="FZ1531" s="58"/>
      <c r="GA1531" s="59"/>
      <c r="GB1531" s="60"/>
      <c r="GC1531" s="58"/>
      <c r="GD1531" s="59"/>
      <c r="GE1531" s="61"/>
      <c r="GF1531" s="58"/>
      <c r="GG1531" s="61"/>
      <c r="GH1531" s="61"/>
    </row>
    <row r="1532" spans="1:191" s="54" customFormat="1" ht="12" x14ac:dyDescent="0.25">
      <c r="A1532" s="54">
        <v>17</v>
      </c>
      <c r="B1532" s="54" t="s">
        <v>2032</v>
      </c>
      <c r="C1532" s="56">
        <v>34</v>
      </c>
      <c r="D1532" s="56">
        <v>8</v>
      </c>
      <c r="E1532" s="56">
        <v>7</v>
      </c>
      <c r="F1532" s="56">
        <v>19</v>
      </c>
      <c r="G1532" s="56">
        <v>49</v>
      </c>
      <c r="H1532" s="56">
        <v>74</v>
      </c>
      <c r="I1532" s="57">
        <v>31</v>
      </c>
      <c r="J1532" s="56">
        <f t="shared" si="2414"/>
        <v>-25</v>
      </c>
      <c r="L1532" s="82" t="s">
        <v>1937</v>
      </c>
      <c r="M1532" s="253" t="s">
        <v>176</v>
      </c>
      <c r="N1532" s="59" t="s">
        <v>87</v>
      </c>
      <c r="O1532" s="59" t="s">
        <v>103</v>
      </c>
      <c r="P1532" s="59" t="s">
        <v>74</v>
      </c>
      <c r="Q1532" s="59" t="s">
        <v>200</v>
      </c>
      <c r="R1532" s="59" t="s">
        <v>103</v>
      </c>
      <c r="S1532" s="59" t="s">
        <v>103</v>
      </c>
      <c r="T1532" s="59" t="s">
        <v>74</v>
      </c>
      <c r="U1532" s="59" t="s">
        <v>86</v>
      </c>
      <c r="V1532" s="59" t="s">
        <v>60</v>
      </c>
      <c r="W1532" s="59" t="s">
        <v>200</v>
      </c>
      <c r="X1532" s="59" t="s">
        <v>99</v>
      </c>
      <c r="Y1532" s="59" t="s">
        <v>74</v>
      </c>
      <c r="Z1532" s="59" t="s">
        <v>99</v>
      </c>
      <c r="AA1532" s="59" t="s">
        <v>60</v>
      </c>
      <c r="AB1532" s="59" t="s">
        <v>99</v>
      </c>
      <c r="AC1532" s="83"/>
      <c r="AD1532" s="85" t="s">
        <v>77</v>
      </c>
      <c r="AE1532" s="279"/>
      <c r="AL1532" s="82" t="s">
        <v>1937</v>
      </c>
      <c r="AM1532" s="253" t="s">
        <v>1631</v>
      </c>
      <c r="AN1532" s="59" t="s">
        <v>329</v>
      </c>
      <c r="AO1532" s="59" t="s">
        <v>484</v>
      </c>
      <c r="AP1532" s="59" t="s">
        <v>195</v>
      </c>
      <c r="AQ1532" s="59" t="s">
        <v>708</v>
      </c>
      <c r="AR1532" s="59" t="s">
        <v>667</v>
      </c>
      <c r="AS1532" s="59" t="s">
        <v>702</v>
      </c>
      <c r="AT1532" s="59" t="s">
        <v>719</v>
      </c>
      <c r="AU1532" s="59" t="s">
        <v>324</v>
      </c>
      <c r="AV1532" s="59" t="s">
        <v>450</v>
      </c>
      <c r="AW1532" s="59" t="s">
        <v>301</v>
      </c>
      <c r="AX1532" s="59" t="s">
        <v>492</v>
      </c>
      <c r="AY1532" s="59" t="s">
        <v>709</v>
      </c>
      <c r="AZ1532" s="59" t="s">
        <v>578</v>
      </c>
      <c r="BA1532" s="59" t="s">
        <v>517</v>
      </c>
      <c r="BB1532" s="59" t="s">
        <v>321</v>
      </c>
      <c r="BC1532" s="83"/>
      <c r="BD1532" s="85" t="s">
        <v>328</v>
      </c>
      <c r="BE1532" s="279"/>
      <c r="BL1532" s="90">
        <f t="shared" si="2430"/>
        <v>2</v>
      </c>
      <c r="BM1532" s="77">
        <f t="shared" si="2430"/>
        <v>3</v>
      </c>
      <c r="BN1532" s="77">
        <f t="shared" si="2430"/>
        <v>1</v>
      </c>
      <c r="BO1532" s="77">
        <f t="shared" si="2430"/>
        <v>1</v>
      </c>
      <c r="BP1532" s="77">
        <f t="shared" si="2430"/>
        <v>2</v>
      </c>
      <c r="BQ1532" s="77">
        <f t="shared" si="2430"/>
        <v>1</v>
      </c>
      <c r="BR1532" s="77">
        <f t="shared" si="2430"/>
        <v>1</v>
      </c>
      <c r="BS1532" s="77">
        <f t="shared" si="2430"/>
        <v>1</v>
      </c>
      <c r="BT1532" s="77">
        <f t="shared" si="2430"/>
        <v>0</v>
      </c>
      <c r="BU1532" s="77">
        <f t="shared" si="2430"/>
        <v>4</v>
      </c>
      <c r="BV1532" s="77">
        <f t="shared" si="2430"/>
        <v>2</v>
      </c>
      <c r="BW1532" s="77">
        <f t="shared" si="2430"/>
        <v>1</v>
      </c>
      <c r="BX1532" s="77">
        <f>(IF(Y1532="","",(IF(MID(Y1532,2,1)="-",LEFT(Y1532,1),LEFT(Y1532,2)))+0))</f>
        <v>1</v>
      </c>
      <c r="BY1532" s="77">
        <f>(IF(Z1532="","",(IF(MID(Z1532,2,1)="-",LEFT(Z1532,1),LEFT(Z1532,2)))+0))</f>
        <v>1</v>
      </c>
      <c r="BZ1532" s="77">
        <f>(IF(AA1532="","",(IF(MID(AA1532,2,1)="-",LEFT(AA1532,1),LEFT(AA1532,2)))+0))</f>
        <v>4</v>
      </c>
      <c r="CA1532" s="77">
        <f>(IF(AB1532="","",(IF(MID(AB1532,2,1)="-",LEFT(AB1532,1),LEFT(AB1532,2)))+0))</f>
        <v>1</v>
      </c>
      <c r="CB1532" s="91"/>
      <c r="CC1532" s="92">
        <f>(IF(AD1532="","",(IF(MID(AD1532,2,1)="-",LEFT(AD1532,1),LEFT(AD1532,2)))+0))</f>
        <v>2</v>
      </c>
      <c r="CJ1532" s="78"/>
      <c r="CK1532" s="90">
        <f t="shared" si="2431"/>
        <v>3</v>
      </c>
      <c r="CL1532" s="77">
        <f t="shared" si="2431"/>
        <v>3</v>
      </c>
      <c r="CM1532" s="77">
        <f t="shared" si="2431"/>
        <v>3</v>
      </c>
      <c r="CN1532" s="77">
        <f t="shared" si="2431"/>
        <v>2</v>
      </c>
      <c r="CO1532" s="77">
        <f t="shared" si="2431"/>
        <v>2</v>
      </c>
      <c r="CP1532" s="77">
        <f t="shared" si="2431"/>
        <v>3</v>
      </c>
      <c r="CQ1532" s="77">
        <f t="shared" si="2431"/>
        <v>3</v>
      </c>
      <c r="CR1532" s="77">
        <f t="shared" si="2431"/>
        <v>2</v>
      </c>
      <c r="CS1532" s="77">
        <f t="shared" si="2431"/>
        <v>3</v>
      </c>
      <c r="CT1532" s="77">
        <f t="shared" si="2431"/>
        <v>1</v>
      </c>
      <c r="CU1532" s="77">
        <f t="shared" si="2431"/>
        <v>2</v>
      </c>
      <c r="CV1532" s="77">
        <f t="shared" si="2431"/>
        <v>0</v>
      </c>
      <c r="CW1532" s="77">
        <f>(IF(Y1532="","",IF(RIGHT(Y1532,2)="10",RIGHT(Y1532,2),RIGHT(Y1532,1))+0))</f>
        <v>2</v>
      </c>
      <c r="CX1532" s="77">
        <f>(IF(Z1532="","",IF(RIGHT(Z1532,2)="10",RIGHT(Z1532,2),RIGHT(Z1532,1))+0))</f>
        <v>0</v>
      </c>
      <c r="CY1532" s="77">
        <f>(IF(AA1532="","",IF(RIGHT(AA1532,2)="10",RIGHT(AA1532,2),RIGHT(AA1532,1))+0))</f>
        <v>1</v>
      </c>
      <c r="CZ1532" s="77">
        <f>(IF(AB1532="","",IF(RIGHT(AB1532,2)="10",RIGHT(AB1532,2),RIGHT(AB1532,1))+0))</f>
        <v>0</v>
      </c>
      <c r="DA1532" s="91"/>
      <c r="DB1532" s="92">
        <f>(IF(AD1532="","",IF(RIGHT(AD1532,2)="10",RIGHT(AD1532,2),RIGHT(AD1532,1))+0))</f>
        <v>1</v>
      </c>
      <c r="DJ1532" s="347" t="str">
        <f t="shared" si="2432"/>
        <v>A</v>
      </c>
      <c r="DK1532" s="56" t="str">
        <f t="shared" si="2432"/>
        <v>D</v>
      </c>
      <c r="DL1532" s="56" t="str">
        <f t="shared" si="2432"/>
        <v>A</v>
      </c>
      <c r="DM1532" s="56" t="str">
        <f t="shared" si="2432"/>
        <v>A</v>
      </c>
      <c r="DN1532" s="56" t="str">
        <f>(IF(Q1532="","",IF(BP1532&gt;CO1532,"H",IF(BP1532&lt;CO1532,"A","D"))))</f>
        <v>D</v>
      </c>
      <c r="DO1532" s="56" t="str">
        <f t="shared" si="2432"/>
        <v>A</v>
      </c>
      <c r="DP1532" s="56" t="str">
        <f t="shared" si="2432"/>
        <v>A</v>
      </c>
      <c r="DQ1532" s="56" t="str">
        <f t="shared" si="2432"/>
        <v>A</v>
      </c>
      <c r="DR1532" s="56" t="str">
        <f t="shared" si="2432"/>
        <v>A</v>
      </c>
      <c r="DS1532" s="56" t="str">
        <f t="shared" si="2432"/>
        <v>H</v>
      </c>
      <c r="DT1532" s="56" t="str">
        <f t="shared" si="2432"/>
        <v>D</v>
      </c>
      <c r="DU1532" s="56" t="str">
        <f t="shared" si="2432"/>
        <v>H</v>
      </c>
      <c r="DV1532" s="56" t="str">
        <f>(IF(Y1532="","",IF(BX1532&gt;CW1532,"H",IF(BX1532&lt;CW1532,"A","D"))))</f>
        <v>A</v>
      </c>
      <c r="DW1532" s="56" t="str">
        <f>(IF(Z1532="","",IF(BY1532&gt;CX1532,"H",IF(BY1532&lt;CX1532,"A","D"))))</f>
        <v>H</v>
      </c>
      <c r="DX1532" s="56" t="str">
        <f>(IF(AA1532="","",IF(BZ1532&gt;CY1532,"H",IF(BZ1532&lt;CY1532,"A","D"))))</f>
        <v>H</v>
      </c>
      <c r="DY1532" s="56" t="str">
        <f>(IF(AB1532="","",IF(CA1532&gt;CZ1532,"H",IF(CA1532&lt;CZ1532,"A","D"))))</f>
        <v>H</v>
      </c>
      <c r="DZ1532" s="91"/>
      <c r="EA1532" s="348" t="str">
        <f>(IF(AD1532="","",IF(CC1532&gt;DB1532,"H",IF(CC1532&lt;DB1532,"A","D"))))</f>
        <v>H</v>
      </c>
      <c r="EI1532" s="53" t="str">
        <f t="shared" si="2418"/>
        <v>Raynes Park Vale</v>
      </c>
      <c r="EJ1532" s="79">
        <f t="shared" si="2433"/>
        <v>34</v>
      </c>
      <c r="EK1532" s="80">
        <f t="shared" si="2434"/>
        <v>6</v>
      </c>
      <c r="EL1532" s="80">
        <f t="shared" si="2435"/>
        <v>3</v>
      </c>
      <c r="EM1532" s="80">
        <f t="shared" si="2436"/>
        <v>8</v>
      </c>
      <c r="EN1532" s="80">
        <f>COUNTIF(DZ$1516:DZ$1533,"A")</f>
        <v>6</v>
      </c>
      <c r="EO1532" s="80">
        <f>COUNTIF(DZ$1516:DZ$1533,"D")</f>
        <v>3</v>
      </c>
      <c r="EP1532" s="80">
        <f>COUNTIF(DZ$1516:DZ$1533,"H")</f>
        <v>8</v>
      </c>
      <c r="EQ1532" s="79">
        <f t="shared" si="2437"/>
        <v>12</v>
      </c>
      <c r="ER1532" s="79">
        <f t="shared" si="2419"/>
        <v>6</v>
      </c>
      <c r="ES1532" s="79">
        <f t="shared" si="2419"/>
        <v>16</v>
      </c>
      <c r="ET1532" s="81">
        <f>SUM($BL1532:$CI1532)+SUM(DA$1516:DA$1533)</f>
        <v>51</v>
      </c>
      <c r="EU1532" s="81">
        <f>SUM($CK1532:$DH1532)+SUM(CB$1516:CB$1533)</f>
        <v>67</v>
      </c>
      <c r="EV1532" s="79">
        <f t="shared" si="2420"/>
        <v>42</v>
      </c>
      <c r="EW1532" s="81">
        <f t="shared" si="2438"/>
        <v>-16</v>
      </c>
      <c r="EX1532" s="78"/>
      <c r="EY1532" s="80">
        <f t="shared" si="2421"/>
        <v>34</v>
      </c>
      <c r="EZ1532" s="80">
        <f t="shared" si="2422"/>
        <v>12</v>
      </c>
      <c r="FA1532" s="80">
        <f t="shared" si="2423"/>
        <v>6</v>
      </c>
      <c r="FB1532" s="80">
        <f t="shared" si="2424"/>
        <v>16</v>
      </c>
      <c r="FC1532" s="80">
        <f t="shared" si="2425"/>
        <v>51</v>
      </c>
      <c r="FD1532" s="80">
        <f t="shared" si="2426"/>
        <v>67</v>
      </c>
      <c r="FE1532" s="80">
        <f t="shared" si="2427"/>
        <v>42</v>
      </c>
      <c r="FF1532" s="80">
        <f t="shared" si="2428"/>
        <v>-16</v>
      </c>
      <c r="FH1532" s="54">
        <f t="shared" si="2439"/>
        <v>0</v>
      </c>
      <c r="FI1532" s="54">
        <f t="shared" si="2429"/>
        <v>0</v>
      </c>
      <c r="FJ1532" s="54">
        <f t="shared" si="2429"/>
        <v>0</v>
      </c>
      <c r="FK1532" s="54">
        <f t="shared" si="2429"/>
        <v>0</v>
      </c>
      <c r="FL1532" s="54">
        <f t="shared" si="2429"/>
        <v>0</v>
      </c>
      <c r="FM1532" s="54">
        <f t="shared" si="2429"/>
        <v>0</v>
      </c>
      <c r="FN1532" s="54">
        <f t="shared" si="2429"/>
        <v>0</v>
      </c>
      <c r="FO1532" s="54">
        <f t="shared" si="2429"/>
        <v>0</v>
      </c>
      <c r="FQ1532" s="54" t="str">
        <f t="shared" si="2383"/>
        <v/>
      </c>
      <c r="FR1532" s="54" t="str">
        <f t="shared" si="2400"/>
        <v/>
      </c>
      <c r="FS1532" s="54" t="str">
        <f t="shared" si="2413"/>
        <v/>
      </c>
      <c r="FT1532" s="54" t="str">
        <f t="shared" si="2413"/>
        <v/>
      </c>
      <c r="FU1532" s="54" t="str">
        <f t="shared" si="2413"/>
        <v/>
      </c>
      <c r="FV1532" s="54" t="str">
        <f t="shared" si="2412"/>
        <v/>
      </c>
      <c r="FW1532" s="54" t="str">
        <f t="shared" si="2412"/>
        <v/>
      </c>
      <c r="FX1532" s="54" t="str">
        <f t="shared" si="2412"/>
        <v/>
      </c>
      <c r="FZ1532" s="58"/>
      <c r="GA1532" s="59"/>
      <c r="GB1532" s="60"/>
      <c r="GC1532" s="58"/>
      <c r="GD1532" s="59"/>
      <c r="GE1532" s="61"/>
      <c r="GF1532" s="58"/>
      <c r="GG1532" s="61"/>
      <c r="GH1532" s="61"/>
    </row>
    <row r="1533" spans="1:191" s="54" customFormat="1" ht="12.6" thickBot="1" x14ac:dyDescent="0.3">
      <c r="A1533" s="54">
        <v>18</v>
      </c>
      <c r="B1533" s="54" t="s">
        <v>1851</v>
      </c>
      <c r="C1533" s="56">
        <v>34</v>
      </c>
      <c r="D1533" s="56">
        <v>4</v>
      </c>
      <c r="E1533" s="56">
        <v>6</v>
      </c>
      <c r="F1533" s="56">
        <v>24</v>
      </c>
      <c r="G1533" s="56">
        <v>46</v>
      </c>
      <c r="H1533" s="56">
        <v>112</v>
      </c>
      <c r="I1533" s="57">
        <v>18</v>
      </c>
      <c r="J1533" s="56">
        <f t="shared" si="2414"/>
        <v>-66</v>
      </c>
      <c r="L1533" s="101" t="s">
        <v>1850</v>
      </c>
      <c r="M1533" s="257" t="s">
        <v>77</v>
      </c>
      <c r="N1533" s="102" t="s">
        <v>150</v>
      </c>
      <c r="O1533" s="102" t="s">
        <v>89</v>
      </c>
      <c r="P1533" s="102" t="s">
        <v>331</v>
      </c>
      <c r="Q1533" s="102" t="s">
        <v>77</v>
      </c>
      <c r="R1533" s="102" t="s">
        <v>186</v>
      </c>
      <c r="S1533" s="102" t="s">
        <v>206</v>
      </c>
      <c r="T1533" s="102" t="s">
        <v>175</v>
      </c>
      <c r="U1533" s="102" t="s">
        <v>62</v>
      </c>
      <c r="V1533" s="102" t="s">
        <v>62</v>
      </c>
      <c r="W1533" s="102" t="s">
        <v>62</v>
      </c>
      <c r="X1533" s="102" t="s">
        <v>89</v>
      </c>
      <c r="Y1533" s="102" t="s">
        <v>219</v>
      </c>
      <c r="Z1533" s="102" t="s">
        <v>74</v>
      </c>
      <c r="AA1533" s="102" t="s">
        <v>858</v>
      </c>
      <c r="AB1533" s="102" t="s">
        <v>200</v>
      </c>
      <c r="AC1533" s="102" t="s">
        <v>60</v>
      </c>
      <c r="AD1533" s="104"/>
      <c r="AE1533" s="279"/>
      <c r="AL1533" s="101" t="s">
        <v>1850</v>
      </c>
      <c r="AM1533" s="257" t="s">
        <v>284</v>
      </c>
      <c r="AN1533" s="102" t="s">
        <v>333</v>
      </c>
      <c r="AO1533" s="102" t="s">
        <v>594</v>
      </c>
      <c r="AP1533" s="102" t="s">
        <v>575</v>
      </c>
      <c r="AQ1533" s="102" t="s">
        <v>573</v>
      </c>
      <c r="AR1533" s="102" t="s">
        <v>711</v>
      </c>
      <c r="AS1533" s="102" t="s">
        <v>590</v>
      </c>
      <c r="AT1533" s="102" t="s">
        <v>603</v>
      </c>
      <c r="AU1533" s="102" t="s">
        <v>327</v>
      </c>
      <c r="AV1533" s="102" t="s">
        <v>307</v>
      </c>
      <c r="AW1533" s="102" t="s">
        <v>1631</v>
      </c>
      <c r="AX1533" s="102" t="s">
        <v>301</v>
      </c>
      <c r="AY1533" s="102" t="s">
        <v>719</v>
      </c>
      <c r="AZ1533" s="102" t="s">
        <v>340</v>
      </c>
      <c r="BA1533" s="102" t="s">
        <v>598</v>
      </c>
      <c r="BB1533" s="102" t="s">
        <v>326</v>
      </c>
      <c r="BC1533" s="102" t="s">
        <v>574</v>
      </c>
      <c r="BD1533" s="104"/>
      <c r="BE1533" s="279"/>
      <c r="BL1533" s="107">
        <f t="shared" si="2430"/>
        <v>2</v>
      </c>
      <c r="BM1533" s="108">
        <f t="shared" si="2430"/>
        <v>3</v>
      </c>
      <c r="BN1533" s="108">
        <f t="shared" si="2430"/>
        <v>3</v>
      </c>
      <c r="BO1533" s="108">
        <f t="shared" si="2430"/>
        <v>3</v>
      </c>
      <c r="BP1533" s="108">
        <f t="shared" si="2430"/>
        <v>2</v>
      </c>
      <c r="BQ1533" s="108">
        <f t="shared" si="2430"/>
        <v>3</v>
      </c>
      <c r="BR1533" s="108">
        <f t="shared" si="2430"/>
        <v>1</v>
      </c>
      <c r="BS1533" s="108">
        <f t="shared" si="2430"/>
        <v>2</v>
      </c>
      <c r="BT1533" s="108">
        <f t="shared" si="2430"/>
        <v>1</v>
      </c>
      <c r="BU1533" s="108">
        <f t="shared" si="2430"/>
        <v>1</v>
      </c>
      <c r="BV1533" s="108">
        <f t="shared" si="2430"/>
        <v>1</v>
      </c>
      <c r="BW1533" s="108">
        <f t="shared" si="2430"/>
        <v>3</v>
      </c>
      <c r="BX1533" s="108">
        <f>(IF(Y1533="","",(IF(MID(Y1533,2,1)="-",LEFT(Y1533,1),LEFT(Y1533,2)))+0))</f>
        <v>0</v>
      </c>
      <c r="BY1533" s="108">
        <f>(IF(Z1533="","",(IF(MID(Z1533,2,1)="-",LEFT(Z1533,1),LEFT(Z1533,2)))+0))</f>
        <v>1</v>
      </c>
      <c r="BZ1533" s="108">
        <f>(IF(AA1533="","",(IF(MID(AA1533,2,1)="-",LEFT(AA1533,1),LEFT(AA1533,2)))+0))</f>
        <v>12</v>
      </c>
      <c r="CA1533" s="108">
        <f>(IF(AB1533="","",(IF(MID(AB1533,2,1)="-",LEFT(AB1533,1),LEFT(AB1533,2)))+0))</f>
        <v>2</v>
      </c>
      <c r="CB1533" s="108">
        <f>(IF(AC1533="","",(IF(MID(AC1533,2,1)="-",LEFT(AC1533,1),LEFT(AC1533,2)))+0))</f>
        <v>4</v>
      </c>
      <c r="CC1533" s="109"/>
      <c r="CK1533" s="107">
        <f t="shared" si="2431"/>
        <v>1</v>
      </c>
      <c r="CL1533" s="108">
        <f t="shared" si="2431"/>
        <v>1</v>
      </c>
      <c r="CM1533" s="108">
        <f t="shared" si="2431"/>
        <v>0</v>
      </c>
      <c r="CN1533" s="108">
        <f t="shared" si="2431"/>
        <v>5</v>
      </c>
      <c r="CO1533" s="108">
        <f t="shared" si="2431"/>
        <v>1</v>
      </c>
      <c r="CP1533" s="108">
        <f t="shared" si="2431"/>
        <v>4</v>
      </c>
      <c r="CQ1533" s="108">
        <f t="shared" si="2431"/>
        <v>4</v>
      </c>
      <c r="CR1533" s="108">
        <f t="shared" si="2431"/>
        <v>5</v>
      </c>
      <c r="CS1533" s="108">
        <f t="shared" si="2431"/>
        <v>1</v>
      </c>
      <c r="CT1533" s="108">
        <f t="shared" si="2431"/>
        <v>1</v>
      </c>
      <c r="CU1533" s="108">
        <f t="shared" si="2431"/>
        <v>1</v>
      </c>
      <c r="CV1533" s="108">
        <f t="shared" si="2431"/>
        <v>0</v>
      </c>
      <c r="CW1533" s="108">
        <f>(IF(Y1533="","",IF(RIGHT(Y1533,2)="10",RIGHT(Y1533,2),RIGHT(Y1533,1))+0))</f>
        <v>6</v>
      </c>
      <c r="CX1533" s="108">
        <f>(IF(Z1533="","",IF(RIGHT(Z1533,2)="10",RIGHT(Z1533,2),RIGHT(Z1533,1))+0))</f>
        <v>2</v>
      </c>
      <c r="CY1533" s="108">
        <f>(IF(AA1533="","",IF(RIGHT(AA1533,2)="10",RIGHT(AA1533,2),RIGHT(AA1533,1))+0))</f>
        <v>1</v>
      </c>
      <c r="CZ1533" s="108">
        <f>(IF(AB1533="","",IF(RIGHT(AB1533,2)="10",RIGHT(AB1533,2),RIGHT(AB1533,1))+0))</f>
        <v>2</v>
      </c>
      <c r="DA1533" s="108">
        <f>(IF(AC1533="","",IF(RIGHT(AC1533,2)="10",RIGHT(AC1533,2),RIGHT(AC1533,1))+0))</f>
        <v>1</v>
      </c>
      <c r="DB1533" s="109"/>
      <c r="DJ1533" s="351" t="str">
        <f t="shared" si="2432"/>
        <v>H</v>
      </c>
      <c r="DK1533" s="352" t="str">
        <f t="shared" si="2432"/>
        <v>H</v>
      </c>
      <c r="DL1533" s="352" t="str">
        <f t="shared" si="2432"/>
        <v>H</v>
      </c>
      <c r="DM1533" s="352" t="str">
        <f t="shared" si="2432"/>
        <v>A</v>
      </c>
      <c r="DN1533" s="352" t="str">
        <f>(IF(Q1533="","",IF(BP1533&gt;CO1533,"H",IF(BP1533&lt;CO1533,"A","D"))))</f>
        <v>H</v>
      </c>
      <c r="DO1533" s="352" t="str">
        <f t="shared" si="2432"/>
        <v>A</v>
      </c>
      <c r="DP1533" s="352" t="str">
        <f t="shared" si="2432"/>
        <v>A</v>
      </c>
      <c r="DQ1533" s="352" t="str">
        <f t="shared" si="2432"/>
        <v>A</v>
      </c>
      <c r="DR1533" s="352" t="str">
        <f t="shared" si="2432"/>
        <v>D</v>
      </c>
      <c r="DS1533" s="352" t="str">
        <f t="shared" si="2432"/>
        <v>D</v>
      </c>
      <c r="DT1533" s="352" t="str">
        <f t="shared" si="2432"/>
        <v>D</v>
      </c>
      <c r="DU1533" s="352" t="str">
        <f t="shared" si="2432"/>
        <v>H</v>
      </c>
      <c r="DV1533" s="352" t="str">
        <f>(IF(Y1533="","",IF(BX1533&gt;CW1533,"H",IF(BX1533&lt;CW1533,"A","D"))))</f>
        <v>A</v>
      </c>
      <c r="DW1533" s="352" t="str">
        <f>(IF(Z1533="","",IF(BY1533&gt;CX1533,"H",IF(BY1533&lt;CX1533,"A","D"))))</f>
        <v>A</v>
      </c>
      <c r="DX1533" s="352" t="str">
        <f>(IF(AA1533="","",IF(BZ1533&gt;CY1533,"H",IF(BZ1533&lt;CY1533,"A","D"))))</f>
        <v>H</v>
      </c>
      <c r="DY1533" s="352" t="str">
        <f>(IF(AB1533="","",IF(CA1533&gt;CZ1533,"H",IF(CA1533&lt;CZ1533,"A","D"))))</f>
        <v>D</v>
      </c>
      <c r="DZ1533" s="352" t="str">
        <f>(IF(AC1533="","",IF(CB1533&gt;DA1533,"H",IF(CB1533&lt;DA1533,"A","D"))))</f>
        <v>H</v>
      </c>
      <c r="EA1533" s="109"/>
      <c r="EI1533" s="53" t="str">
        <f t="shared" si="2418"/>
        <v>Walton Casuals</v>
      </c>
      <c r="EJ1533" s="79">
        <f>SUM(EQ1533:ES1533)</f>
        <v>34</v>
      </c>
      <c r="EK1533" s="80">
        <f t="shared" si="2434"/>
        <v>7</v>
      </c>
      <c r="EL1533" s="80">
        <f t="shared" si="2435"/>
        <v>4</v>
      </c>
      <c r="EM1533" s="80">
        <f t="shared" si="2436"/>
        <v>6</v>
      </c>
      <c r="EN1533" s="80">
        <f>COUNTIF(EA$1516:EA$1533,"A")</f>
        <v>6</v>
      </c>
      <c r="EO1533" s="80">
        <f>COUNTIF(EA$1516:EA$1533,"D")</f>
        <v>3</v>
      </c>
      <c r="EP1533" s="80">
        <f>COUNTIF(EA$1516:EA$1533,"H")</f>
        <v>8</v>
      </c>
      <c r="EQ1533" s="79">
        <f>EK1533+EN1533</f>
        <v>13</v>
      </c>
      <c r="ER1533" s="79">
        <f>EL1533+EO1533</f>
        <v>7</v>
      </c>
      <c r="ES1533" s="79">
        <f>EM1533+EP1533</f>
        <v>14</v>
      </c>
      <c r="ET1533" s="81">
        <f>SUM($BL1533:$CI1533)+SUM(DB$1516:DB$1533)</f>
        <v>70</v>
      </c>
      <c r="EU1533" s="81">
        <f>SUM($CK1533:$DH1533)+SUM(CC$1516:CC$1533)</f>
        <v>68</v>
      </c>
      <c r="EV1533" s="79">
        <f>(EQ1533*3)+ER1533</f>
        <v>46</v>
      </c>
      <c r="EW1533" s="81">
        <f>ET1533-EU1533</f>
        <v>2</v>
      </c>
      <c r="EY1533" s="80">
        <f t="shared" si="2421"/>
        <v>34</v>
      </c>
      <c r="EZ1533" s="80">
        <f t="shared" si="2422"/>
        <v>13</v>
      </c>
      <c r="FA1533" s="80">
        <f t="shared" si="2423"/>
        <v>7</v>
      </c>
      <c r="FB1533" s="80">
        <f t="shared" si="2424"/>
        <v>14</v>
      </c>
      <c r="FC1533" s="80">
        <f t="shared" si="2425"/>
        <v>70</v>
      </c>
      <c r="FD1533" s="80">
        <f t="shared" si="2426"/>
        <v>68</v>
      </c>
      <c r="FE1533" s="80">
        <f t="shared" si="2427"/>
        <v>46</v>
      </c>
      <c r="FF1533" s="80">
        <f t="shared" si="2428"/>
        <v>2</v>
      </c>
      <c r="FH1533" s="54">
        <f>IF(EJ1533=EY1533,0,1)</f>
        <v>0</v>
      </c>
      <c r="FI1533" s="54">
        <f t="shared" si="2429"/>
        <v>0</v>
      </c>
      <c r="FJ1533" s="54">
        <f t="shared" si="2429"/>
        <v>0</v>
      </c>
      <c r="FK1533" s="54">
        <f t="shared" si="2429"/>
        <v>0</v>
      </c>
      <c r="FL1533" s="54">
        <f t="shared" si="2429"/>
        <v>0</v>
      </c>
      <c r="FM1533" s="54">
        <f t="shared" si="2429"/>
        <v>0</v>
      </c>
      <c r="FN1533" s="54">
        <f t="shared" si="2429"/>
        <v>0</v>
      </c>
      <c r="FO1533" s="54">
        <f t="shared" si="2429"/>
        <v>0</v>
      </c>
      <c r="FQ1533" s="54" t="str">
        <f t="shared" si="2383"/>
        <v/>
      </c>
      <c r="FR1533" s="54" t="str">
        <f t="shared" si="2400"/>
        <v/>
      </c>
      <c r="FS1533" s="54" t="str">
        <f t="shared" si="2413"/>
        <v/>
      </c>
      <c r="FT1533" s="54" t="str">
        <f t="shared" si="2413"/>
        <v/>
      </c>
      <c r="FU1533" s="54" t="str">
        <f t="shared" si="2413"/>
        <v/>
      </c>
      <c r="FV1533" s="54" t="str">
        <f t="shared" si="2412"/>
        <v/>
      </c>
      <c r="FW1533" s="54" t="str">
        <f t="shared" si="2412"/>
        <v/>
      </c>
      <c r="FX1533" s="54" t="str">
        <f t="shared" si="2412"/>
        <v/>
      </c>
      <c r="FZ1533" s="58"/>
      <c r="GA1533" s="59"/>
      <c r="GB1533" s="60"/>
      <c r="GC1533" s="58"/>
      <c r="GD1533" s="59"/>
      <c r="GE1533" s="61"/>
      <c r="GF1533" s="58"/>
      <c r="GG1533" s="61"/>
      <c r="GH1533" s="61"/>
    </row>
    <row r="1534" spans="1:191" s="54" customFormat="1" ht="12.6" thickBot="1" x14ac:dyDescent="0.3">
      <c r="C1534" s="56"/>
      <c r="D1534" s="115">
        <f>SUM(D1516:D1533)</f>
        <v>254</v>
      </c>
      <c r="E1534" s="115">
        <f>SUM(E1516:E1533)</f>
        <v>104</v>
      </c>
      <c r="F1534" s="115">
        <f>SUM(F1516:F1533)</f>
        <v>254</v>
      </c>
      <c r="G1534" s="115">
        <f>SUM(G1516:G1533)</f>
        <v>1266</v>
      </c>
      <c r="H1534" s="115">
        <f>SUM(H1516:H1533)</f>
        <v>1266</v>
      </c>
      <c r="I1534" s="57"/>
      <c r="J1534" s="115">
        <f>SUM(J1516:J1533)</f>
        <v>0</v>
      </c>
      <c r="L1534" s="516" t="s">
        <v>2024</v>
      </c>
      <c r="M1534" s="288" t="s">
        <v>103</v>
      </c>
      <c r="N1534" s="288"/>
      <c r="O1534" s="288"/>
      <c r="P1534" s="288"/>
      <c r="Q1534" s="288"/>
      <c r="R1534" s="288" t="s">
        <v>331</v>
      </c>
      <c r="S1534" s="288"/>
      <c r="T1534" s="288" t="s">
        <v>124</v>
      </c>
      <c r="U1534" s="517" t="s">
        <v>207</v>
      </c>
      <c r="V1534" s="288"/>
      <c r="W1534" s="288"/>
      <c r="X1534" s="288" t="s">
        <v>99</v>
      </c>
      <c r="Y1534" s="288"/>
      <c r="Z1534" s="288"/>
      <c r="AA1534" s="288"/>
      <c r="AB1534" s="288"/>
      <c r="AC1534" s="288" t="s">
        <v>150</v>
      </c>
      <c r="AD1534" s="288"/>
      <c r="AE1534" s="461"/>
      <c r="AL1534" s="516" t="s">
        <v>2024</v>
      </c>
      <c r="AM1534" s="288" t="s">
        <v>301</v>
      </c>
      <c r="AN1534" s="288"/>
      <c r="AO1534" s="288"/>
      <c r="AP1534" s="288"/>
      <c r="AQ1534" s="288"/>
      <c r="AR1534" s="288" t="s">
        <v>311</v>
      </c>
      <c r="AS1534" s="288"/>
      <c r="AT1534" s="288" t="s">
        <v>190</v>
      </c>
      <c r="AU1534" s="517" t="s">
        <v>207</v>
      </c>
      <c r="AV1534" s="288"/>
      <c r="AW1534" s="288"/>
      <c r="AX1534" s="288" t="s">
        <v>1160</v>
      </c>
      <c r="AY1534" s="288"/>
      <c r="AZ1534" s="288"/>
      <c r="BA1534" s="288"/>
      <c r="BB1534" s="288"/>
      <c r="BC1534" s="288" t="s">
        <v>701</v>
      </c>
      <c r="BD1534" s="288"/>
      <c r="BE1534" s="461"/>
      <c r="BL1534" s="54">
        <f t="shared" si="2430"/>
        <v>1</v>
      </c>
      <c r="BQ1534" s="54">
        <f t="shared" si="2430"/>
        <v>3</v>
      </c>
      <c r="BS1534" s="54">
        <f t="shared" si="2430"/>
        <v>0</v>
      </c>
      <c r="BT1534" s="54" t="e">
        <f t="shared" si="2430"/>
        <v>#VALUE!</v>
      </c>
      <c r="BW1534" s="54">
        <f t="shared" si="2430"/>
        <v>1</v>
      </c>
      <c r="CB1534" s="54">
        <f>(IF(AC1534="","",(IF(MID(AC1534,2,1)="-",LEFT(AC1534,1),LEFT(AC1534,2)))+0))</f>
        <v>3</v>
      </c>
      <c r="CK1534" s="54">
        <f t="shared" si="2431"/>
        <v>3</v>
      </c>
      <c r="CP1534" s="54">
        <f t="shared" si="2431"/>
        <v>5</v>
      </c>
      <c r="CR1534" s="54">
        <f t="shared" si="2431"/>
        <v>0</v>
      </c>
      <c r="CS1534" s="54" t="e">
        <f t="shared" si="2431"/>
        <v>#VALUE!</v>
      </c>
      <c r="CV1534" s="54">
        <f t="shared" si="2431"/>
        <v>0</v>
      </c>
      <c r="DA1534" s="54">
        <f>(IF(AC1534="","",IF(RIGHT(AC1534,2)="10",RIGHT(AC1534,2),RIGHT(AC1534,1))+0))</f>
        <v>1</v>
      </c>
      <c r="DJ1534" s="54" t="str">
        <f t="shared" si="2432"/>
        <v>A</v>
      </c>
      <c r="DO1534" s="54" t="str">
        <f t="shared" si="2432"/>
        <v>A</v>
      </c>
      <c r="DQ1534" s="54" t="str">
        <f t="shared" si="2432"/>
        <v>D</v>
      </c>
      <c r="DR1534" s="54" t="e">
        <f t="shared" si="2432"/>
        <v>#VALUE!</v>
      </c>
      <c r="DU1534" s="54" t="str">
        <f t="shared" si="2432"/>
        <v>H</v>
      </c>
      <c r="DZ1534" s="54" t="str">
        <f>(IF(AC1534="","",IF(CB1534&gt;DA1534,"H",IF(CB1534&lt;DA1534,"A","D"))))</f>
        <v>H</v>
      </c>
      <c r="FQ1534" s="54" t="str">
        <f t="shared" si="2383"/>
        <v/>
      </c>
      <c r="FR1534" s="54" t="str">
        <f t="shared" si="2400"/>
        <v/>
      </c>
      <c r="FS1534" s="54" t="str">
        <f t="shared" si="2413"/>
        <v/>
      </c>
      <c r="FT1534" s="54" t="str">
        <f t="shared" si="2413"/>
        <v/>
      </c>
      <c r="FU1534" s="54" t="str">
        <f t="shared" si="2413"/>
        <v/>
      </c>
      <c r="FV1534" s="54" t="str">
        <f t="shared" si="2412"/>
        <v/>
      </c>
      <c r="FW1534" s="54" t="str">
        <f t="shared" si="2412"/>
        <v/>
      </c>
      <c r="FX1534" s="54" t="str">
        <f t="shared" si="2412"/>
        <v/>
      </c>
      <c r="FZ1534" s="58"/>
      <c r="GA1534" s="59"/>
      <c r="GB1534" s="60"/>
      <c r="GC1534" s="58"/>
      <c r="GD1534" s="59"/>
      <c r="GE1534" s="61"/>
      <c r="GF1534" s="58"/>
      <c r="GG1534" s="61"/>
      <c r="GH1534" s="61"/>
    </row>
    <row r="1535" spans="1:191" s="54" customFormat="1" ht="12" x14ac:dyDescent="0.25">
      <c r="B1535" s="54" t="s">
        <v>2042</v>
      </c>
      <c r="C1535" s="56">
        <v>8</v>
      </c>
      <c r="D1535" s="56">
        <v>2</v>
      </c>
      <c r="E1535" s="56">
        <v>1</v>
      </c>
      <c r="F1535" s="56">
        <v>5</v>
      </c>
      <c r="G1535" s="56">
        <v>9</v>
      </c>
      <c r="H1535" s="56">
        <v>29</v>
      </c>
      <c r="I1535" s="57">
        <v>7</v>
      </c>
      <c r="J1535" s="56">
        <v>-20</v>
      </c>
      <c r="FQ1535" s="54" t="str">
        <f t="shared" si="2383"/>
        <v/>
      </c>
      <c r="FR1535" s="54" t="str">
        <f t="shared" si="2400"/>
        <v/>
      </c>
      <c r="FS1535" s="54" t="str">
        <f t="shared" si="2413"/>
        <v/>
      </c>
      <c r="FT1535" s="54" t="str">
        <f t="shared" si="2413"/>
        <v/>
      </c>
      <c r="FU1535" s="54" t="str">
        <f t="shared" si="2413"/>
        <v/>
      </c>
      <c r="FV1535" s="54" t="str">
        <f t="shared" si="2412"/>
        <v/>
      </c>
      <c r="FW1535" s="54" t="str">
        <f t="shared" si="2412"/>
        <v/>
      </c>
      <c r="FX1535" s="54" t="str">
        <f t="shared" si="2412"/>
        <v/>
      </c>
      <c r="FZ1535" s="58"/>
      <c r="GA1535" s="59"/>
      <c r="GB1535" s="60"/>
      <c r="GC1535" s="58"/>
      <c r="GD1535" s="59"/>
      <c r="GE1535" s="61"/>
      <c r="GF1535" s="58"/>
      <c r="GG1535" s="61"/>
      <c r="GH1535" s="61"/>
    </row>
    <row r="1536" spans="1:191" s="54" customFormat="1" ht="12.6" thickBot="1" x14ac:dyDescent="0.3">
      <c r="A1536" s="53" t="s">
        <v>2043</v>
      </c>
      <c r="B1536" s="53"/>
      <c r="C1536" s="55" t="s">
        <v>1832</v>
      </c>
      <c r="D1536" s="57"/>
      <c r="E1536" s="57"/>
      <c r="F1536" s="57"/>
      <c r="G1536" s="57"/>
      <c r="H1536" s="57"/>
      <c r="I1536" s="57"/>
      <c r="J1536" s="57"/>
      <c r="L1536" s="53"/>
      <c r="AL1536" s="53"/>
      <c r="FQ1536" s="54" t="str">
        <f t="shared" si="2383"/>
        <v/>
      </c>
      <c r="FR1536" s="54" t="str">
        <f t="shared" si="2400"/>
        <v/>
      </c>
      <c r="FS1536" s="54" t="str">
        <f t="shared" si="2413"/>
        <v/>
      </c>
      <c r="FT1536" s="54" t="str">
        <f t="shared" si="2413"/>
        <v/>
      </c>
      <c r="FU1536" s="54" t="str">
        <f t="shared" si="2413"/>
        <v/>
      </c>
      <c r="FV1536" s="54" t="str">
        <f t="shared" si="2412"/>
        <v/>
      </c>
      <c r="FW1536" s="54" t="str">
        <f t="shared" si="2412"/>
        <v/>
      </c>
      <c r="FX1536" s="54" t="str">
        <f t="shared" si="2412"/>
        <v/>
      </c>
      <c r="FZ1536" s="58"/>
      <c r="GA1536" s="59"/>
      <c r="GB1536" s="60"/>
      <c r="GC1536" s="58"/>
      <c r="GD1536" s="59"/>
      <c r="GE1536" s="61"/>
      <c r="GF1536" s="58"/>
      <c r="GG1536" s="61"/>
      <c r="GH1536" s="61"/>
    </row>
    <row r="1537" spans="1:192" s="54" customFormat="1" ht="12.6" thickBot="1" x14ac:dyDescent="0.3">
      <c r="A1537" s="53" t="s">
        <v>33</v>
      </c>
      <c r="B1537" s="53" t="s">
        <v>34</v>
      </c>
      <c r="C1537" s="57" t="s">
        <v>35</v>
      </c>
      <c r="D1537" s="57" t="s">
        <v>36</v>
      </c>
      <c r="E1537" s="57" t="s">
        <v>37</v>
      </c>
      <c r="F1537" s="57" t="s">
        <v>38</v>
      </c>
      <c r="G1537" s="57" t="s">
        <v>39</v>
      </c>
      <c r="H1537" s="57" t="s">
        <v>40</v>
      </c>
      <c r="I1537" s="57" t="s">
        <v>41</v>
      </c>
      <c r="J1537" s="57" t="s">
        <v>819</v>
      </c>
      <c r="L1537" s="403" t="s">
        <v>18</v>
      </c>
      <c r="M1537" s="63" t="s">
        <v>2034</v>
      </c>
      <c r="N1537" s="63" t="s">
        <v>1922</v>
      </c>
      <c r="O1537" s="63" t="s">
        <v>1737</v>
      </c>
      <c r="P1537" s="63" t="s">
        <v>292</v>
      </c>
      <c r="Q1537" s="63" t="s">
        <v>1907</v>
      </c>
      <c r="R1537" s="63" t="s">
        <v>2035</v>
      </c>
      <c r="S1537" s="63" t="s">
        <v>2018</v>
      </c>
      <c r="T1537" s="63" t="s">
        <v>1349</v>
      </c>
      <c r="U1537" s="63" t="s">
        <v>2010</v>
      </c>
      <c r="V1537" s="63" t="s">
        <v>2011</v>
      </c>
      <c r="W1537" s="63" t="s">
        <v>2027</v>
      </c>
      <c r="X1537" s="63" t="s">
        <v>1741</v>
      </c>
      <c r="Y1537" s="63" t="s">
        <v>1837</v>
      </c>
      <c r="Z1537" s="63" t="s">
        <v>2036</v>
      </c>
      <c r="AA1537" s="63" t="s">
        <v>1934</v>
      </c>
      <c r="AB1537" s="63" t="s">
        <v>2044</v>
      </c>
      <c r="AC1537" s="65" t="s">
        <v>1875</v>
      </c>
      <c r="AL1537" s="403" t="s">
        <v>18</v>
      </c>
      <c r="AM1537" s="63" t="s">
        <v>2034</v>
      </c>
      <c r="AN1537" s="63" t="s">
        <v>1922</v>
      </c>
      <c r="AO1537" s="63" t="s">
        <v>1737</v>
      </c>
      <c r="AP1537" s="63" t="s">
        <v>292</v>
      </c>
      <c r="AQ1537" s="63" t="s">
        <v>1907</v>
      </c>
      <c r="AR1537" s="63" t="s">
        <v>2035</v>
      </c>
      <c r="AS1537" s="63" t="s">
        <v>2018</v>
      </c>
      <c r="AT1537" s="63" t="s">
        <v>1349</v>
      </c>
      <c r="AU1537" s="63" t="s">
        <v>2010</v>
      </c>
      <c r="AV1537" s="63" t="s">
        <v>2011</v>
      </c>
      <c r="AW1537" s="63" t="s">
        <v>2027</v>
      </c>
      <c r="AX1537" s="63" t="s">
        <v>1741</v>
      </c>
      <c r="AY1537" s="63" t="s">
        <v>1837</v>
      </c>
      <c r="AZ1537" s="63" t="s">
        <v>2036</v>
      </c>
      <c r="BA1537" s="63" t="s">
        <v>1934</v>
      </c>
      <c r="BB1537" s="63" t="s">
        <v>2044</v>
      </c>
      <c r="BC1537" s="65" t="s">
        <v>1875</v>
      </c>
      <c r="EJ1537" s="56" t="s">
        <v>35</v>
      </c>
      <c r="EK1537" s="56" t="s">
        <v>51</v>
      </c>
      <c r="EL1537" s="56" t="s">
        <v>52</v>
      </c>
      <c r="EM1537" s="56" t="s">
        <v>53</v>
      </c>
      <c r="EN1537" s="56" t="s">
        <v>54</v>
      </c>
      <c r="EO1537" s="56" t="s">
        <v>55</v>
      </c>
      <c r="EP1537" s="56" t="s">
        <v>56</v>
      </c>
      <c r="EQ1537" s="56" t="s">
        <v>36</v>
      </c>
      <c r="ER1537" s="56" t="s">
        <v>37</v>
      </c>
      <c r="ES1537" s="56" t="s">
        <v>38</v>
      </c>
      <c r="ET1537" s="56" t="s">
        <v>39</v>
      </c>
      <c r="EU1537" s="56" t="s">
        <v>40</v>
      </c>
      <c r="EV1537" s="56" t="s">
        <v>41</v>
      </c>
      <c r="EW1537" s="56" t="s">
        <v>819</v>
      </c>
      <c r="EX1537" s="56"/>
      <c r="EY1537" s="56" t="s">
        <v>35</v>
      </c>
      <c r="EZ1537" s="56" t="s">
        <v>36</v>
      </c>
      <c r="FA1537" s="56" t="s">
        <v>37</v>
      </c>
      <c r="FB1537" s="56" t="s">
        <v>38</v>
      </c>
      <c r="FC1537" s="56" t="s">
        <v>39</v>
      </c>
      <c r="FD1537" s="56" t="s">
        <v>40</v>
      </c>
      <c r="FE1537" s="56" t="s">
        <v>41</v>
      </c>
      <c r="FF1537" s="56" t="s">
        <v>819</v>
      </c>
      <c r="FR1537" s="56" t="s">
        <v>35</v>
      </c>
      <c r="FS1537" s="56" t="s">
        <v>36</v>
      </c>
      <c r="FT1537" s="56" t="s">
        <v>37</v>
      </c>
      <c r="FU1537" s="56" t="s">
        <v>38</v>
      </c>
      <c r="FV1537" s="56" t="s">
        <v>39</v>
      </c>
      <c r="FW1537" s="56" t="s">
        <v>40</v>
      </c>
      <c r="FX1537" s="56" t="s">
        <v>41</v>
      </c>
      <c r="FY1537" s="54" t="s">
        <v>71</v>
      </c>
      <c r="FZ1537" s="58"/>
      <c r="GA1537" s="59"/>
      <c r="GB1537" s="60"/>
      <c r="GC1537" s="58"/>
      <c r="GD1537" s="59"/>
      <c r="GE1537" s="61"/>
      <c r="GF1537" s="58"/>
      <c r="GG1537" s="61"/>
      <c r="GH1537" s="61"/>
    </row>
    <row r="1538" spans="1:192" s="54" customFormat="1" ht="12" x14ac:dyDescent="0.25">
      <c r="A1538" s="54">
        <v>1</v>
      </c>
      <c r="B1538" s="54" t="s">
        <v>1877</v>
      </c>
      <c r="C1538" s="56">
        <v>32</v>
      </c>
      <c r="D1538" s="56">
        <v>27</v>
      </c>
      <c r="E1538" s="56">
        <v>1</v>
      </c>
      <c r="F1538" s="56">
        <v>4</v>
      </c>
      <c r="G1538" s="56">
        <v>132</v>
      </c>
      <c r="H1538" s="56">
        <v>30</v>
      </c>
      <c r="I1538" s="57">
        <v>82</v>
      </c>
      <c r="J1538" s="56">
        <f t="shared" ref="J1538:J1554" si="2440">G1538-H1538</f>
        <v>102</v>
      </c>
      <c r="L1538" s="66" t="s">
        <v>2037</v>
      </c>
      <c r="M1538" s="71"/>
      <c r="N1538" s="63" t="s">
        <v>206</v>
      </c>
      <c r="O1538" s="63" t="s">
        <v>331</v>
      </c>
      <c r="P1538" s="63" t="s">
        <v>103</v>
      </c>
      <c r="Q1538" s="63" t="s">
        <v>124</v>
      </c>
      <c r="R1538" s="63" t="s">
        <v>76</v>
      </c>
      <c r="S1538" s="63" t="s">
        <v>74</v>
      </c>
      <c r="T1538" s="63" t="s">
        <v>102</v>
      </c>
      <c r="U1538" s="63" t="s">
        <v>74</v>
      </c>
      <c r="V1538" s="63" t="s">
        <v>62</v>
      </c>
      <c r="W1538" s="63" t="s">
        <v>89</v>
      </c>
      <c r="X1538" s="63" t="s">
        <v>206</v>
      </c>
      <c r="Y1538" s="63" t="s">
        <v>304</v>
      </c>
      <c r="Z1538" s="63" t="s">
        <v>99</v>
      </c>
      <c r="AA1538" s="63" t="s">
        <v>124</v>
      </c>
      <c r="AB1538" s="63" t="s">
        <v>219</v>
      </c>
      <c r="AC1538" s="65" t="s">
        <v>278</v>
      </c>
      <c r="AL1538" s="66" t="s">
        <v>2037</v>
      </c>
      <c r="AM1538" s="71"/>
      <c r="AN1538" s="63" t="s">
        <v>157</v>
      </c>
      <c r="AO1538" s="63" t="s">
        <v>181</v>
      </c>
      <c r="AP1538" s="63" t="s">
        <v>169</v>
      </c>
      <c r="AQ1538" s="63" t="s">
        <v>379</v>
      </c>
      <c r="AR1538" s="63" t="s">
        <v>367</v>
      </c>
      <c r="AS1538" s="63" t="s">
        <v>403</v>
      </c>
      <c r="AT1538" s="63" t="s">
        <v>480</v>
      </c>
      <c r="AU1538" s="63" t="s">
        <v>373</v>
      </c>
      <c r="AV1538" s="63" t="s">
        <v>196</v>
      </c>
      <c r="AW1538" s="63" t="s">
        <v>418</v>
      </c>
      <c r="AX1538" s="63" t="s">
        <v>374</v>
      </c>
      <c r="AY1538" s="63" t="s">
        <v>1192</v>
      </c>
      <c r="AZ1538" s="63" t="s">
        <v>154</v>
      </c>
      <c r="BA1538" s="63" t="s">
        <v>190</v>
      </c>
      <c r="BB1538" s="63" t="s">
        <v>380</v>
      </c>
      <c r="BC1538" s="65" t="s">
        <v>366</v>
      </c>
      <c r="BL1538" s="74"/>
      <c r="BM1538" s="75">
        <f t="shared" ref="BM1538:CB1548" si="2441">(IF(N1538="","",(IF(MID(N1538,2,1)="-",LEFT(N1538,1),LEFT(N1538,2)))+0))</f>
        <v>1</v>
      </c>
      <c r="BN1538" s="75">
        <f t="shared" si="2441"/>
        <v>3</v>
      </c>
      <c r="BO1538" s="75">
        <f t="shared" si="2441"/>
        <v>1</v>
      </c>
      <c r="BP1538" s="75">
        <f t="shared" si="2441"/>
        <v>0</v>
      </c>
      <c r="BQ1538" s="75">
        <f t="shared" si="2441"/>
        <v>0</v>
      </c>
      <c r="BR1538" s="75">
        <f t="shared" si="2441"/>
        <v>1</v>
      </c>
      <c r="BS1538" s="75">
        <f t="shared" si="2441"/>
        <v>2</v>
      </c>
      <c r="BT1538" s="75">
        <f t="shared" si="2441"/>
        <v>1</v>
      </c>
      <c r="BU1538" s="75">
        <f t="shared" si="2441"/>
        <v>1</v>
      </c>
      <c r="BV1538" s="75">
        <f t="shared" si="2441"/>
        <v>3</v>
      </c>
      <c r="BW1538" s="75">
        <f t="shared" si="2441"/>
        <v>1</v>
      </c>
      <c r="BX1538" s="75">
        <f t="shared" si="2441"/>
        <v>4</v>
      </c>
      <c r="BY1538" s="75">
        <f t="shared" si="2441"/>
        <v>1</v>
      </c>
      <c r="BZ1538" s="75">
        <f t="shared" si="2441"/>
        <v>0</v>
      </c>
      <c r="CA1538" s="75">
        <f t="shared" si="2441"/>
        <v>0</v>
      </c>
      <c r="CB1538" s="76">
        <f t="shared" si="2441"/>
        <v>1</v>
      </c>
      <c r="CJ1538" s="78"/>
      <c r="CK1538" s="74"/>
      <c r="CL1538" s="75">
        <f t="shared" ref="CL1538:DA1548" si="2442">(IF(N1538="","",IF(RIGHT(N1538,2)="10",RIGHT(N1538,2),RIGHT(N1538,1))+0))</f>
        <v>4</v>
      </c>
      <c r="CM1538" s="75">
        <f t="shared" si="2442"/>
        <v>5</v>
      </c>
      <c r="CN1538" s="75">
        <f t="shared" si="2442"/>
        <v>3</v>
      </c>
      <c r="CO1538" s="75">
        <f t="shared" si="2442"/>
        <v>0</v>
      </c>
      <c r="CP1538" s="75">
        <f t="shared" si="2442"/>
        <v>2</v>
      </c>
      <c r="CQ1538" s="75">
        <f t="shared" si="2442"/>
        <v>2</v>
      </c>
      <c r="CR1538" s="75">
        <f t="shared" si="2442"/>
        <v>4</v>
      </c>
      <c r="CS1538" s="75">
        <f t="shared" si="2442"/>
        <v>2</v>
      </c>
      <c r="CT1538" s="75">
        <f t="shared" si="2442"/>
        <v>1</v>
      </c>
      <c r="CU1538" s="75">
        <f t="shared" si="2442"/>
        <v>0</v>
      </c>
      <c r="CV1538" s="75">
        <f t="shared" si="2442"/>
        <v>4</v>
      </c>
      <c r="CW1538" s="75">
        <f t="shared" si="2442"/>
        <v>2</v>
      </c>
      <c r="CX1538" s="75">
        <f t="shared" si="2442"/>
        <v>0</v>
      </c>
      <c r="CY1538" s="75">
        <f t="shared" si="2442"/>
        <v>0</v>
      </c>
      <c r="CZ1538" s="75">
        <f t="shared" si="2442"/>
        <v>6</v>
      </c>
      <c r="DA1538" s="76">
        <f t="shared" si="2442"/>
        <v>9</v>
      </c>
      <c r="DJ1538" s="74"/>
      <c r="DK1538" s="344" t="str">
        <f t="shared" ref="DK1538:DZ1551" si="2443">(IF(N1538="","",IF(BM1538&gt;CL1538,"H",IF(BM1538&lt;CL1538,"A","D"))))</f>
        <v>A</v>
      </c>
      <c r="DL1538" s="344" t="str">
        <f t="shared" si="2443"/>
        <v>A</v>
      </c>
      <c r="DM1538" s="344" t="str">
        <f t="shared" si="2443"/>
        <v>A</v>
      </c>
      <c r="DN1538" s="344" t="str">
        <f t="shared" si="2443"/>
        <v>D</v>
      </c>
      <c r="DO1538" s="344" t="str">
        <f t="shared" si="2443"/>
        <v>A</v>
      </c>
      <c r="DP1538" s="344" t="str">
        <f t="shared" si="2443"/>
        <v>A</v>
      </c>
      <c r="DQ1538" s="344" t="str">
        <f t="shared" si="2443"/>
        <v>A</v>
      </c>
      <c r="DR1538" s="344" t="str">
        <f t="shared" si="2443"/>
        <v>A</v>
      </c>
      <c r="DS1538" s="344" t="str">
        <f t="shared" si="2443"/>
        <v>D</v>
      </c>
      <c r="DT1538" s="344" t="str">
        <f t="shared" si="2443"/>
        <v>H</v>
      </c>
      <c r="DU1538" s="344" t="str">
        <f t="shared" si="2443"/>
        <v>A</v>
      </c>
      <c r="DV1538" s="344" t="str">
        <f t="shared" si="2443"/>
        <v>H</v>
      </c>
      <c r="DW1538" s="344" t="str">
        <f t="shared" si="2443"/>
        <v>H</v>
      </c>
      <c r="DX1538" s="344" t="str">
        <f t="shared" si="2443"/>
        <v>D</v>
      </c>
      <c r="DY1538" s="344" t="str">
        <f t="shared" si="2443"/>
        <v>A</v>
      </c>
      <c r="DZ1538" s="345" t="str">
        <f t="shared" si="2443"/>
        <v>A</v>
      </c>
      <c r="EI1538" s="53" t="str">
        <f t="shared" ref="EI1538:EI1554" si="2444">L1538</f>
        <v>Chessington &amp; Hook United</v>
      </c>
      <c r="EJ1538" s="79">
        <f>SUM(EQ1538:ES1538)</f>
        <v>32</v>
      </c>
      <c r="EK1538" s="80">
        <f t="shared" ref="EK1538:EK1554" si="2445">COUNTIF($DJ1538:$EG1538,"H")</f>
        <v>3</v>
      </c>
      <c r="EL1538" s="80">
        <f t="shared" ref="EL1538:EL1554" si="2446">COUNTIF($DJ1538:$EG1538,"D")</f>
        <v>3</v>
      </c>
      <c r="EM1538" s="80">
        <f t="shared" ref="EM1538:EM1554" si="2447">COUNTIF($DJ1538:$EG1538,"A")</f>
        <v>10</v>
      </c>
      <c r="EN1538" s="80">
        <f>COUNTIF(DJ$1538:DJ$1554,"A")</f>
        <v>1</v>
      </c>
      <c r="EO1538" s="80">
        <f>COUNTIF(DJ$1538:DJ$1554,"D")</f>
        <v>4</v>
      </c>
      <c r="EP1538" s="80">
        <f>COUNTIF(DJ$1538:DJ$1554,"H")</f>
        <v>11</v>
      </c>
      <c r="EQ1538" s="79">
        <f>EK1538+EN1538</f>
        <v>4</v>
      </c>
      <c r="ER1538" s="79">
        <f t="shared" ref="ER1538:ES1554" si="2448">EL1538+EO1538</f>
        <v>7</v>
      </c>
      <c r="ES1538" s="79">
        <f t="shared" si="2448"/>
        <v>21</v>
      </c>
      <c r="ET1538" s="81">
        <f>SUM($BL1538:$CI1538)+SUM(CK$1538:CK$1554)</f>
        <v>41</v>
      </c>
      <c r="EU1538" s="81">
        <f>SUM($CK1538:$DH1538)+SUM(BL$1538:BL$1554)</f>
        <v>83</v>
      </c>
      <c r="EV1538" s="79">
        <f t="shared" ref="EV1538:EV1554" si="2449">(EQ1538*3)+ER1538</f>
        <v>19</v>
      </c>
      <c r="EW1538" s="81">
        <f>ET1538-EU1538</f>
        <v>-42</v>
      </c>
      <c r="EX1538" s="78"/>
      <c r="EY1538" s="80">
        <f t="shared" ref="EY1538:EY1554" si="2450">VLOOKUP($EI1538,$B$1538:$J$1554,2,0)</f>
        <v>32</v>
      </c>
      <c r="EZ1538" s="80">
        <f t="shared" ref="EZ1538:EZ1554" si="2451">VLOOKUP($EI1538,$B$1538:$J$1554,3,0)</f>
        <v>4</v>
      </c>
      <c r="FA1538" s="80">
        <f t="shared" ref="FA1538:FA1554" si="2452">VLOOKUP($EI1538,$B$1538:$J$1554,4,0)</f>
        <v>7</v>
      </c>
      <c r="FB1538" s="80">
        <f t="shared" ref="FB1538:FB1554" si="2453">VLOOKUP($EI1538,$B$1538:$J$1554,5,0)</f>
        <v>21</v>
      </c>
      <c r="FC1538" s="80">
        <f t="shared" ref="FC1538:FC1554" si="2454">VLOOKUP($EI1538,$B$1538:$J$1554,6,0)</f>
        <v>41</v>
      </c>
      <c r="FD1538" s="80">
        <f t="shared" ref="FD1538:FD1554" si="2455">VLOOKUP($EI1538,$B$1538:$J$1554,7,0)</f>
        <v>83</v>
      </c>
      <c r="FE1538" s="80">
        <f t="shared" ref="FE1538:FE1554" si="2456">VLOOKUP($EI1538,$B$1538:$J$1554,8,0)</f>
        <v>19</v>
      </c>
      <c r="FF1538" s="80">
        <f t="shared" ref="FF1538:FF1554" si="2457">VLOOKUP($EI1538,$B$1538:$J$1554,9,0)</f>
        <v>-42</v>
      </c>
      <c r="FH1538" s="54">
        <f>IF(EJ1538=EY1538,0,1)</f>
        <v>0</v>
      </c>
      <c r="FI1538" s="54">
        <f>IF(EQ1538=EZ1538,0,1)</f>
        <v>0</v>
      </c>
      <c r="FJ1538" s="54">
        <f t="shared" ref="FJ1538:FO1554" si="2458">IF(ER1538=FA1538,0,1)</f>
        <v>0</v>
      </c>
      <c r="FK1538" s="54">
        <f t="shared" si="2458"/>
        <v>0</v>
      </c>
      <c r="FL1538" s="54">
        <f t="shared" si="2458"/>
        <v>0</v>
      </c>
      <c r="FM1538" s="54">
        <f t="shared" si="2458"/>
        <v>0</v>
      </c>
      <c r="FN1538" s="54">
        <f t="shared" si="2458"/>
        <v>0</v>
      </c>
      <c r="FO1538" s="54">
        <f t="shared" si="2458"/>
        <v>0</v>
      </c>
      <c r="FQ1538" s="54" t="str">
        <f t="shared" ref="FQ1538:FQ1554" si="2459">IF(SUM($FH1538:$FO1538)=0,"",EI1538)</f>
        <v/>
      </c>
      <c r="FR1538" s="54" t="str">
        <f t="shared" ref="FR1538:FR1554" si="2460">IF(SUM($FH1538:$FO1538)=0,"",EY1538-EJ1538)</f>
        <v/>
      </c>
      <c r="FS1538" s="54" t="str">
        <f t="shared" ref="FS1538:FX1554" si="2461">IF(SUM($FH1538:$FO1538)=0,"",EZ1538-EQ1538)</f>
        <v/>
      </c>
      <c r="FT1538" s="54" t="str">
        <f t="shared" si="2461"/>
        <v/>
      </c>
      <c r="FU1538" s="54" t="str">
        <f t="shared" si="2461"/>
        <v/>
      </c>
      <c r="FV1538" s="54" t="str">
        <f t="shared" si="2461"/>
        <v/>
      </c>
      <c r="FW1538" s="54" t="str">
        <f t="shared" si="2461"/>
        <v/>
      </c>
      <c r="FX1538" s="54" t="str">
        <f t="shared" si="2461"/>
        <v/>
      </c>
      <c r="FY1538" s="54" t="s">
        <v>2021</v>
      </c>
      <c r="FZ1538" s="58"/>
      <c r="GA1538" s="59"/>
      <c r="GB1538" s="60"/>
      <c r="GC1538" s="58"/>
      <c r="GD1538" s="59"/>
      <c r="GE1538" s="61"/>
      <c r="GF1538" s="58"/>
      <c r="GG1538" s="61"/>
      <c r="GH1538" s="61"/>
    </row>
    <row r="1539" spans="1:192" s="54" customFormat="1" ht="12" x14ac:dyDescent="0.25">
      <c r="A1539" s="54">
        <v>2</v>
      </c>
      <c r="B1539" s="54" t="s">
        <v>2045</v>
      </c>
      <c r="C1539" s="56">
        <v>32</v>
      </c>
      <c r="D1539" s="56">
        <v>23</v>
      </c>
      <c r="E1539" s="56">
        <v>4</v>
      </c>
      <c r="F1539" s="56">
        <v>5</v>
      </c>
      <c r="G1539" s="56">
        <v>113</v>
      </c>
      <c r="H1539" s="56">
        <v>42</v>
      </c>
      <c r="I1539" s="57">
        <v>73</v>
      </c>
      <c r="J1539" s="56">
        <f t="shared" si="2440"/>
        <v>71</v>
      </c>
      <c r="L1539" s="82" t="s">
        <v>1924</v>
      </c>
      <c r="M1539" s="253" t="s">
        <v>176</v>
      </c>
      <c r="N1539" s="83"/>
      <c r="O1539" s="59" t="s">
        <v>100</v>
      </c>
      <c r="P1539" s="59" t="s">
        <v>150</v>
      </c>
      <c r="Q1539" s="59" t="s">
        <v>99</v>
      </c>
      <c r="R1539" s="59" t="s">
        <v>150</v>
      </c>
      <c r="S1539" s="59" t="s">
        <v>176</v>
      </c>
      <c r="T1539" s="59" t="s">
        <v>175</v>
      </c>
      <c r="U1539" s="59" t="s">
        <v>101</v>
      </c>
      <c r="V1539" s="59" t="s">
        <v>76</v>
      </c>
      <c r="W1539" s="59" t="s">
        <v>150</v>
      </c>
      <c r="X1539" s="59" t="s">
        <v>176</v>
      </c>
      <c r="Y1539" s="59" t="s">
        <v>178</v>
      </c>
      <c r="Z1539" s="59" t="s">
        <v>176</v>
      </c>
      <c r="AA1539" s="59" t="s">
        <v>59</v>
      </c>
      <c r="AB1539" s="59" t="s">
        <v>101</v>
      </c>
      <c r="AC1539" s="85" t="s">
        <v>186</v>
      </c>
      <c r="AL1539" s="82" t="s">
        <v>1924</v>
      </c>
      <c r="AM1539" s="253" t="s">
        <v>250</v>
      </c>
      <c r="AN1539" s="83"/>
      <c r="AO1539" s="59" t="s">
        <v>574</v>
      </c>
      <c r="AP1539" s="59" t="s">
        <v>594</v>
      </c>
      <c r="AQ1539" s="59" t="s">
        <v>265</v>
      </c>
      <c r="AR1539" s="59" t="s">
        <v>401</v>
      </c>
      <c r="AS1539" s="59" t="s">
        <v>406</v>
      </c>
      <c r="AT1539" s="59" t="s">
        <v>375</v>
      </c>
      <c r="AU1539" s="59" t="s">
        <v>412</v>
      </c>
      <c r="AV1539" s="59" t="s">
        <v>373</v>
      </c>
      <c r="AW1539" s="59" t="s">
        <v>404</v>
      </c>
      <c r="AX1539" s="59" t="s">
        <v>413</v>
      </c>
      <c r="AY1539" s="59" t="s">
        <v>418</v>
      </c>
      <c r="AZ1539" s="59" t="s">
        <v>381</v>
      </c>
      <c r="BA1539" s="59" t="s">
        <v>259</v>
      </c>
      <c r="BB1539" s="59" t="s">
        <v>371</v>
      </c>
      <c r="BC1539" s="85" t="s">
        <v>379</v>
      </c>
      <c r="BL1539" s="90">
        <f t="shared" ref="BL1539:BV1554" si="2462">(IF(M1539="","",(IF(MID(M1539,2,1)="-",LEFT(M1539,1),LEFT(M1539,2)))+0))</f>
        <v>2</v>
      </c>
      <c r="BM1539" s="91"/>
      <c r="BN1539" s="77">
        <f t="shared" si="2441"/>
        <v>4</v>
      </c>
      <c r="BO1539" s="77">
        <f t="shared" si="2441"/>
        <v>3</v>
      </c>
      <c r="BP1539" s="77">
        <f t="shared" si="2441"/>
        <v>1</v>
      </c>
      <c r="BQ1539" s="77">
        <f t="shared" si="2441"/>
        <v>3</v>
      </c>
      <c r="BR1539" s="77">
        <f t="shared" si="2441"/>
        <v>2</v>
      </c>
      <c r="BS1539" s="77">
        <f t="shared" si="2441"/>
        <v>2</v>
      </c>
      <c r="BT1539" s="77">
        <f t="shared" si="2441"/>
        <v>3</v>
      </c>
      <c r="BU1539" s="77">
        <f t="shared" si="2441"/>
        <v>0</v>
      </c>
      <c r="BV1539" s="77">
        <f t="shared" si="2441"/>
        <v>3</v>
      </c>
      <c r="BW1539" s="77">
        <f t="shared" si="2441"/>
        <v>2</v>
      </c>
      <c r="BX1539" s="77">
        <f t="shared" si="2441"/>
        <v>6</v>
      </c>
      <c r="BY1539" s="77">
        <f t="shared" si="2441"/>
        <v>2</v>
      </c>
      <c r="BZ1539" s="77">
        <f t="shared" si="2441"/>
        <v>4</v>
      </c>
      <c r="CA1539" s="77">
        <f t="shared" si="2441"/>
        <v>3</v>
      </c>
      <c r="CB1539" s="92">
        <f t="shared" si="2441"/>
        <v>3</v>
      </c>
      <c r="CJ1539" s="78"/>
      <c r="CK1539" s="90">
        <f t="shared" ref="CK1539:CU1554" si="2463">(IF(M1539="","",IF(RIGHT(M1539,2)="10",RIGHT(M1539,2),RIGHT(M1539,1))+0))</f>
        <v>3</v>
      </c>
      <c r="CL1539" s="91"/>
      <c r="CM1539" s="77">
        <f t="shared" si="2442"/>
        <v>3</v>
      </c>
      <c r="CN1539" s="77">
        <f t="shared" si="2442"/>
        <v>1</v>
      </c>
      <c r="CO1539" s="77">
        <f t="shared" si="2442"/>
        <v>0</v>
      </c>
      <c r="CP1539" s="77">
        <f t="shared" si="2442"/>
        <v>1</v>
      </c>
      <c r="CQ1539" s="77">
        <f t="shared" si="2442"/>
        <v>3</v>
      </c>
      <c r="CR1539" s="77">
        <f t="shared" si="2442"/>
        <v>5</v>
      </c>
      <c r="CS1539" s="77">
        <f t="shared" si="2442"/>
        <v>2</v>
      </c>
      <c r="CT1539" s="77">
        <f t="shared" si="2442"/>
        <v>2</v>
      </c>
      <c r="CU1539" s="77">
        <f t="shared" si="2442"/>
        <v>1</v>
      </c>
      <c r="CV1539" s="77">
        <f t="shared" si="2442"/>
        <v>3</v>
      </c>
      <c r="CW1539" s="77">
        <f t="shared" si="2442"/>
        <v>1</v>
      </c>
      <c r="CX1539" s="77">
        <f t="shared" si="2442"/>
        <v>3</v>
      </c>
      <c r="CY1539" s="77">
        <f t="shared" si="2442"/>
        <v>0</v>
      </c>
      <c r="CZ1539" s="77">
        <f t="shared" si="2442"/>
        <v>2</v>
      </c>
      <c r="DA1539" s="92">
        <f t="shared" si="2442"/>
        <v>4</v>
      </c>
      <c r="DJ1539" s="347" t="str">
        <f>(IF(M1539="","",IF(BL1539&gt;CK1539,"H",IF(BL1539&lt;CK1539,"A","D"))))</f>
        <v>A</v>
      </c>
      <c r="DK1539" s="91"/>
      <c r="DL1539" s="56" t="str">
        <f t="shared" si="2443"/>
        <v>H</v>
      </c>
      <c r="DM1539" s="56" t="str">
        <f t="shared" si="2443"/>
        <v>H</v>
      </c>
      <c r="DN1539" s="56" t="str">
        <f t="shared" si="2443"/>
        <v>H</v>
      </c>
      <c r="DO1539" s="56" t="str">
        <f t="shared" si="2443"/>
        <v>H</v>
      </c>
      <c r="DP1539" s="56" t="str">
        <f t="shared" si="2443"/>
        <v>A</v>
      </c>
      <c r="DQ1539" s="56" t="str">
        <f t="shared" si="2443"/>
        <v>A</v>
      </c>
      <c r="DR1539" s="56" t="str">
        <f t="shared" si="2443"/>
        <v>H</v>
      </c>
      <c r="DS1539" s="56" t="str">
        <f t="shared" si="2443"/>
        <v>A</v>
      </c>
      <c r="DT1539" s="56" t="str">
        <f t="shared" si="2443"/>
        <v>H</v>
      </c>
      <c r="DU1539" s="56" t="str">
        <f t="shared" si="2443"/>
        <v>A</v>
      </c>
      <c r="DV1539" s="56" t="str">
        <f t="shared" si="2443"/>
        <v>H</v>
      </c>
      <c r="DW1539" s="56" t="str">
        <f t="shared" si="2443"/>
        <v>A</v>
      </c>
      <c r="DX1539" s="56" t="str">
        <f t="shared" si="2443"/>
        <v>H</v>
      </c>
      <c r="DY1539" s="56" t="str">
        <f t="shared" si="2443"/>
        <v>H</v>
      </c>
      <c r="DZ1539" s="348" t="str">
        <f t="shared" si="2443"/>
        <v>A</v>
      </c>
      <c r="EI1539" s="53" t="str">
        <f t="shared" si="2444"/>
        <v>Chipstead</v>
      </c>
      <c r="EJ1539" s="79">
        <f t="shared" ref="EJ1539:EJ1554" si="2464">SUM(EQ1539:ES1539)</f>
        <v>32</v>
      </c>
      <c r="EK1539" s="80">
        <f t="shared" si="2445"/>
        <v>9</v>
      </c>
      <c r="EL1539" s="80">
        <f t="shared" si="2446"/>
        <v>0</v>
      </c>
      <c r="EM1539" s="80">
        <f t="shared" si="2447"/>
        <v>7</v>
      </c>
      <c r="EN1539" s="80">
        <f>COUNTIF(DK$1538:DK$1554,"A")</f>
        <v>10</v>
      </c>
      <c r="EO1539" s="80">
        <f>COUNTIF(DK$1538:DK$1554,"D")</f>
        <v>0</v>
      </c>
      <c r="EP1539" s="80">
        <f>COUNTIF(DK$1538:DK$1554,"H")</f>
        <v>6</v>
      </c>
      <c r="EQ1539" s="79">
        <f t="shared" ref="EQ1539:EQ1554" si="2465">EK1539+EN1539</f>
        <v>19</v>
      </c>
      <c r="ER1539" s="79">
        <f t="shared" si="2448"/>
        <v>0</v>
      </c>
      <c r="ES1539" s="79">
        <f t="shared" si="2448"/>
        <v>13</v>
      </c>
      <c r="ET1539" s="81">
        <f>SUM($BL1539:$CI1539)+SUM(CL$1538:CL$1554)</f>
        <v>88</v>
      </c>
      <c r="EU1539" s="81">
        <f>SUM($CK1539:$DH1539)+SUM(BM$1538:BM$1554)</f>
        <v>67</v>
      </c>
      <c r="EV1539" s="79">
        <f t="shared" si="2449"/>
        <v>57</v>
      </c>
      <c r="EW1539" s="81">
        <f t="shared" ref="EW1539:EW1554" si="2466">ET1539-EU1539</f>
        <v>21</v>
      </c>
      <c r="EX1539" s="78"/>
      <c r="EY1539" s="80">
        <f t="shared" si="2450"/>
        <v>32</v>
      </c>
      <c r="EZ1539" s="80">
        <f t="shared" si="2451"/>
        <v>19</v>
      </c>
      <c r="FA1539" s="80">
        <f t="shared" si="2452"/>
        <v>0</v>
      </c>
      <c r="FB1539" s="80">
        <f t="shared" si="2453"/>
        <v>13</v>
      </c>
      <c r="FC1539" s="80">
        <f t="shared" si="2454"/>
        <v>88</v>
      </c>
      <c r="FD1539" s="80">
        <f t="shared" si="2455"/>
        <v>67</v>
      </c>
      <c r="FE1539" s="80">
        <f t="shared" si="2456"/>
        <v>57</v>
      </c>
      <c r="FF1539" s="80">
        <f t="shared" si="2457"/>
        <v>21</v>
      </c>
      <c r="FH1539" s="54">
        <f t="shared" ref="FH1539:FH1554" si="2467">IF(EJ1539=EY1539,0,1)</f>
        <v>0</v>
      </c>
      <c r="FI1539" s="54">
        <f t="shared" ref="FI1539:FI1554" si="2468">IF(EQ1539=EZ1539,0,1)</f>
        <v>0</v>
      </c>
      <c r="FJ1539" s="54">
        <f t="shared" si="2458"/>
        <v>0</v>
      </c>
      <c r="FK1539" s="54">
        <f t="shared" si="2458"/>
        <v>0</v>
      </c>
      <c r="FL1539" s="54">
        <f t="shared" si="2458"/>
        <v>0</v>
      </c>
      <c r="FM1539" s="54">
        <f t="shared" si="2458"/>
        <v>0</v>
      </c>
      <c r="FN1539" s="54">
        <f t="shared" si="2458"/>
        <v>0</v>
      </c>
      <c r="FO1539" s="54">
        <f t="shared" si="2458"/>
        <v>0</v>
      </c>
      <c r="FQ1539" s="54" t="str">
        <f t="shared" si="2459"/>
        <v/>
      </c>
      <c r="FR1539" s="54" t="str">
        <f t="shared" si="2460"/>
        <v/>
      </c>
      <c r="FS1539" s="54" t="str">
        <f t="shared" si="2461"/>
        <v/>
      </c>
      <c r="FT1539" s="54" t="str">
        <f t="shared" si="2461"/>
        <v/>
      </c>
      <c r="FU1539" s="54" t="str">
        <f t="shared" si="2461"/>
        <v/>
      </c>
      <c r="FV1539" s="54" t="str">
        <f t="shared" si="2461"/>
        <v/>
      </c>
      <c r="FW1539" s="54" t="str">
        <f t="shared" si="2461"/>
        <v/>
      </c>
      <c r="FX1539" s="54" t="str">
        <f t="shared" si="2461"/>
        <v/>
      </c>
      <c r="FY1539" s="54" t="s">
        <v>2029</v>
      </c>
      <c r="FZ1539" s="58"/>
      <c r="GA1539" s="59"/>
      <c r="GB1539" s="60"/>
      <c r="GC1539" s="58"/>
      <c r="GD1539" s="59"/>
      <c r="GE1539" s="61"/>
      <c r="GF1539" s="58"/>
      <c r="GG1539" s="61"/>
      <c r="GH1539" s="61"/>
    </row>
    <row r="1540" spans="1:192" s="54" customFormat="1" ht="12" x14ac:dyDescent="0.25">
      <c r="A1540" s="54">
        <v>3</v>
      </c>
      <c r="B1540" s="54" t="s">
        <v>1767</v>
      </c>
      <c r="C1540" s="56">
        <v>32</v>
      </c>
      <c r="D1540" s="56">
        <v>23</v>
      </c>
      <c r="E1540" s="56">
        <v>4</v>
      </c>
      <c r="F1540" s="56">
        <v>5</v>
      </c>
      <c r="G1540" s="56">
        <v>91</v>
      </c>
      <c r="H1540" s="56">
        <v>56</v>
      </c>
      <c r="I1540" s="57">
        <v>73</v>
      </c>
      <c r="J1540" s="56">
        <f t="shared" si="2440"/>
        <v>35</v>
      </c>
      <c r="L1540" s="82" t="s">
        <v>1757</v>
      </c>
      <c r="M1540" s="253" t="s">
        <v>150</v>
      </c>
      <c r="N1540" s="59" t="s">
        <v>74</v>
      </c>
      <c r="O1540" s="83"/>
      <c r="P1540" s="59" t="s">
        <v>87</v>
      </c>
      <c r="Q1540" s="59" t="s">
        <v>430</v>
      </c>
      <c r="R1540" s="59" t="s">
        <v>60</v>
      </c>
      <c r="S1540" s="59" t="s">
        <v>103</v>
      </c>
      <c r="T1540" s="59" t="s">
        <v>87</v>
      </c>
      <c r="U1540" s="59" t="s">
        <v>416</v>
      </c>
      <c r="V1540" s="59" t="s">
        <v>200</v>
      </c>
      <c r="W1540" s="59" t="s">
        <v>74</v>
      </c>
      <c r="X1540" s="59" t="s">
        <v>206</v>
      </c>
      <c r="Y1540" s="59" t="s">
        <v>459</v>
      </c>
      <c r="Z1540" s="249"/>
      <c r="AA1540" s="59" t="s">
        <v>74</v>
      </c>
      <c r="AB1540" s="59" t="s">
        <v>103</v>
      </c>
      <c r="AC1540" s="85" t="s">
        <v>220</v>
      </c>
      <c r="AL1540" s="82" t="s">
        <v>1757</v>
      </c>
      <c r="AM1540" s="253" t="s">
        <v>166</v>
      </c>
      <c r="AN1540" s="59" t="s">
        <v>190</v>
      </c>
      <c r="AO1540" s="83"/>
      <c r="AP1540" s="59" t="s">
        <v>402</v>
      </c>
      <c r="AQ1540" s="59" t="s">
        <v>385</v>
      </c>
      <c r="AR1540" s="59" t="s">
        <v>272</v>
      </c>
      <c r="AS1540" s="59" t="s">
        <v>418</v>
      </c>
      <c r="AT1540" s="59" t="s">
        <v>202</v>
      </c>
      <c r="AU1540" s="59" t="s">
        <v>582</v>
      </c>
      <c r="AV1540" s="59" t="s">
        <v>371</v>
      </c>
      <c r="AW1540" s="59" t="s">
        <v>1647</v>
      </c>
      <c r="AX1540" s="59" t="s">
        <v>782</v>
      </c>
      <c r="AY1540" s="59" t="s">
        <v>375</v>
      </c>
      <c r="AZ1540" s="249"/>
      <c r="BA1540" s="59" t="s">
        <v>180</v>
      </c>
      <c r="BB1540" s="59" t="s">
        <v>780</v>
      </c>
      <c r="BC1540" s="85" t="s">
        <v>157</v>
      </c>
      <c r="BL1540" s="90">
        <f t="shared" si="2462"/>
        <v>3</v>
      </c>
      <c r="BM1540" s="77">
        <f t="shared" si="2462"/>
        <v>1</v>
      </c>
      <c r="BN1540" s="91"/>
      <c r="BO1540" s="77">
        <f t="shared" si="2441"/>
        <v>3</v>
      </c>
      <c r="BP1540" s="77">
        <f t="shared" si="2441"/>
        <v>3</v>
      </c>
      <c r="BQ1540" s="77">
        <f t="shared" si="2441"/>
        <v>4</v>
      </c>
      <c r="BR1540" s="77">
        <f t="shared" si="2441"/>
        <v>1</v>
      </c>
      <c r="BS1540" s="77">
        <f t="shared" si="2441"/>
        <v>3</v>
      </c>
      <c r="BT1540" s="77">
        <f t="shared" si="2441"/>
        <v>6</v>
      </c>
      <c r="BU1540" s="77">
        <f t="shared" si="2441"/>
        <v>2</v>
      </c>
      <c r="BV1540" s="77">
        <f t="shared" si="2441"/>
        <v>1</v>
      </c>
      <c r="BW1540" s="77">
        <f t="shared" si="2441"/>
        <v>1</v>
      </c>
      <c r="BX1540" s="77">
        <f t="shared" si="2441"/>
        <v>5</v>
      </c>
      <c r="BY1540" s="146" t="str">
        <f t="shared" si="2441"/>
        <v/>
      </c>
      <c r="BZ1540" s="77">
        <f t="shared" si="2441"/>
        <v>1</v>
      </c>
      <c r="CA1540" s="77">
        <f t="shared" si="2441"/>
        <v>1</v>
      </c>
      <c r="CB1540" s="92">
        <f t="shared" si="2441"/>
        <v>2</v>
      </c>
      <c r="CJ1540" s="78"/>
      <c r="CK1540" s="90">
        <f t="shared" si="2463"/>
        <v>1</v>
      </c>
      <c r="CL1540" s="77">
        <f t="shared" si="2463"/>
        <v>2</v>
      </c>
      <c r="CM1540" s="91"/>
      <c r="CN1540" s="77">
        <f t="shared" si="2442"/>
        <v>3</v>
      </c>
      <c r="CO1540" s="77">
        <f t="shared" si="2442"/>
        <v>6</v>
      </c>
      <c r="CP1540" s="77">
        <f t="shared" si="2442"/>
        <v>1</v>
      </c>
      <c r="CQ1540" s="77">
        <f t="shared" si="2442"/>
        <v>3</v>
      </c>
      <c r="CR1540" s="77">
        <f t="shared" si="2442"/>
        <v>3</v>
      </c>
      <c r="CS1540" s="77">
        <f t="shared" si="2442"/>
        <v>2</v>
      </c>
      <c r="CT1540" s="77">
        <f t="shared" si="2442"/>
        <v>2</v>
      </c>
      <c r="CU1540" s="77">
        <f t="shared" si="2442"/>
        <v>2</v>
      </c>
      <c r="CV1540" s="77">
        <f t="shared" si="2442"/>
        <v>4</v>
      </c>
      <c r="CW1540" s="77">
        <f t="shared" si="2442"/>
        <v>3</v>
      </c>
      <c r="CX1540" s="146" t="str">
        <f t="shared" si="2442"/>
        <v/>
      </c>
      <c r="CY1540" s="77">
        <f t="shared" si="2442"/>
        <v>2</v>
      </c>
      <c r="CZ1540" s="77">
        <f t="shared" si="2442"/>
        <v>3</v>
      </c>
      <c r="DA1540" s="92">
        <f t="shared" si="2442"/>
        <v>7</v>
      </c>
      <c r="DJ1540" s="347" t="str">
        <f>(IF(M1540="","",IF(BL1540&gt;CK1540,"H",IF(BL1540&lt;CK1540,"A","D"))))</f>
        <v>H</v>
      </c>
      <c r="DK1540" s="56" t="str">
        <f t="shared" ref="DK1540:DT1554" si="2469">(IF(N1540="","",IF(BM1540&gt;CL1540,"H",IF(BM1540&lt;CL1540,"A","D"))))</f>
        <v>A</v>
      </c>
      <c r="DL1540" s="91"/>
      <c r="DM1540" s="56" t="str">
        <f t="shared" si="2443"/>
        <v>D</v>
      </c>
      <c r="DN1540" s="56" t="str">
        <f t="shared" si="2443"/>
        <v>A</v>
      </c>
      <c r="DO1540" s="56" t="str">
        <f t="shared" si="2443"/>
        <v>H</v>
      </c>
      <c r="DP1540" s="56" t="str">
        <f t="shared" si="2443"/>
        <v>A</v>
      </c>
      <c r="DQ1540" s="56" t="str">
        <f t="shared" si="2443"/>
        <v>D</v>
      </c>
      <c r="DR1540" s="56" t="str">
        <f t="shared" si="2443"/>
        <v>H</v>
      </c>
      <c r="DS1540" s="56" t="str">
        <f t="shared" si="2443"/>
        <v>D</v>
      </c>
      <c r="DT1540" s="56" t="str">
        <f t="shared" si="2443"/>
        <v>A</v>
      </c>
      <c r="DU1540" s="56" t="str">
        <f t="shared" si="2443"/>
        <v>A</v>
      </c>
      <c r="DV1540" s="56" t="str">
        <f t="shared" si="2443"/>
        <v>H</v>
      </c>
      <c r="DW1540" s="115" t="s">
        <v>40</v>
      </c>
      <c r="DX1540" s="56" t="str">
        <f t="shared" si="2443"/>
        <v>A</v>
      </c>
      <c r="DY1540" s="56" t="str">
        <f t="shared" si="2443"/>
        <v>A</v>
      </c>
      <c r="DZ1540" s="348" t="str">
        <f t="shared" si="2443"/>
        <v>A</v>
      </c>
      <c r="EI1540" s="53" t="str">
        <f t="shared" si="2444"/>
        <v>Cobham</v>
      </c>
      <c r="EJ1540" s="79">
        <f t="shared" si="2464"/>
        <v>32</v>
      </c>
      <c r="EK1540" s="80">
        <f t="shared" si="2445"/>
        <v>4</v>
      </c>
      <c r="EL1540" s="80">
        <f t="shared" si="2446"/>
        <v>3</v>
      </c>
      <c r="EM1540" s="80">
        <f t="shared" si="2447"/>
        <v>9</v>
      </c>
      <c r="EN1540" s="80">
        <f>COUNTIF(DL$1538:DL$1554,"A")</f>
        <v>3</v>
      </c>
      <c r="EO1540" s="80">
        <f>COUNTIF(DL$1538:DL$1554,"D")</f>
        <v>2</v>
      </c>
      <c r="EP1540" s="80">
        <f>COUNTIF(DL$1538:DL$1554,"H")</f>
        <v>11</v>
      </c>
      <c r="EQ1540" s="79">
        <f t="shared" si="2465"/>
        <v>7</v>
      </c>
      <c r="ER1540" s="79">
        <f t="shared" si="2448"/>
        <v>5</v>
      </c>
      <c r="ES1540" s="79">
        <f t="shared" si="2448"/>
        <v>20</v>
      </c>
      <c r="ET1540" s="81">
        <f>SUM($BL1540:$CI1540)+SUM(CM$1538:CM$1554)</f>
        <v>67</v>
      </c>
      <c r="EU1540" s="81">
        <f>SUM($CK1540:$DH1540)+SUM(BN$1538:BN$1554)</f>
        <v>98</v>
      </c>
      <c r="EV1540" s="79">
        <f t="shared" si="2449"/>
        <v>26</v>
      </c>
      <c r="EW1540" s="81">
        <f t="shared" si="2466"/>
        <v>-31</v>
      </c>
      <c r="EX1540" s="78"/>
      <c r="EY1540" s="80">
        <f t="shared" si="2450"/>
        <v>32</v>
      </c>
      <c r="EZ1540" s="80">
        <f t="shared" si="2451"/>
        <v>7</v>
      </c>
      <c r="FA1540" s="80">
        <f t="shared" si="2452"/>
        <v>5</v>
      </c>
      <c r="FB1540" s="80">
        <f t="shared" si="2453"/>
        <v>20</v>
      </c>
      <c r="FC1540" s="80">
        <f t="shared" si="2454"/>
        <v>67</v>
      </c>
      <c r="FD1540" s="80">
        <f t="shared" si="2455"/>
        <v>98</v>
      </c>
      <c r="FE1540" s="80">
        <f t="shared" si="2456"/>
        <v>26</v>
      </c>
      <c r="FF1540" s="80">
        <f t="shared" si="2457"/>
        <v>-31</v>
      </c>
      <c r="FH1540" s="54">
        <f t="shared" si="2467"/>
        <v>0</v>
      </c>
      <c r="FI1540" s="54">
        <f t="shared" si="2468"/>
        <v>0</v>
      </c>
      <c r="FJ1540" s="54">
        <f t="shared" si="2458"/>
        <v>0</v>
      </c>
      <c r="FK1540" s="54">
        <f t="shared" si="2458"/>
        <v>0</v>
      </c>
      <c r="FL1540" s="54">
        <f t="shared" si="2458"/>
        <v>0</v>
      </c>
      <c r="FM1540" s="54">
        <f t="shared" si="2458"/>
        <v>0</v>
      </c>
      <c r="FN1540" s="54">
        <f t="shared" si="2458"/>
        <v>0</v>
      </c>
      <c r="FO1540" s="54">
        <f t="shared" si="2458"/>
        <v>0</v>
      </c>
      <c r="FQ1540" s="54" t="str">
        <f t="shared" si="2459"/>
        <v/>
      </c>
      <c r="FR1540" s="54" t="str">
        <f t="shared" si="2460"/>
        <v/>
      </c>
      <c r="FS1540" s="54" t="str">
        <f t="shared" si="2461"/>
        <v/>
      </c>
      <c r="FT1540" s="54" t="str">
        <f t="shared" si="2461"/>
        <v/>
      </c>
      <c r="FU1540" s="54" t="str">
        <f t="shared" si="2461"/>
        <v/>
      </c>
      <c r="FV1540" s="54" t="str">
        <f t="shared" si="2461"/>
        <v/>
      </c>
      <c r="FW1540" s="54" t="str">
        <f t="shared" si="2461"/>
        <v/>
      </c>
      <c r="FX1540" s="54" t="str">
        <f t="shared" si="2461"/>
        <v/>
      </c>
      <c r="FY1540" s="54" t="s">
        <v>2046</v>
      </c>
      <c r="FZ1540" s="58"/>
      <c r="GA1540" s="59"/>
      <c r="GB1540" s="60"/>
      <c r="GC1540" s="58"/>
      <c r="GD1540" s="59"/>
      <c r="GE1540" s="61"/>
      <c r="GF1540" s="58"/>
      <c r="GG1540" s="61"/>
      <c r="GH1540" s="61"/>
    </row>
    <row r="1541" spans="1:192" s="54" customFormat="1" ht="12" x14ac:dyDescent="0.25">
      <c r="A1541" s="54">
        <v>4</v>
      </c>
      <c r="B1541" s="54" t="s">
        <v>1910</v>
      </c>
      <c r="C1541" s="56">
        <v>32</v>
      </c>
      <c r="D1541" s="56">
        <v>18</v>
      </c>
      <c r="E1541" s="56">
        <v>7</v>
      </c>
      <c r="F1541" s="56">
        <v>7</v>
      </c>
      <c r="G1541" s="56">
        <v>88</v>
      </c>
      <c r="H1541" s="56">
        <v>48</v>
      </c>
      <c r="I1541" s="57">
        <v>61</v>
      </c>
      <c r="J1541" s="56">
        <f t="shared" si="2440"/>
        <v>40</v>
      </c>
      <c r="L1541" s="82" t="s">
        <v>2030</v>
      </c>
      <c r="M1541" s="253" t="s">
        <v>397</v>
      </c>
      <c r="N1541" s="59" t="s">
        <v>102</v>
      </c>
      <c r="O1541" s="59" t="s">
        <v>101</v>
      </c>
      <c r="P1541" s="83"/>
      <c r="Q1541" s="59" t="s">
        <v>62</v>
      </c>
      <c r="R1541" s="59" t="s">
        <v>98</v>
      </c>
      <c r="S1541" s="59" t="s">
        <v>77</v>
      </c>
      <c r="T1541" s="59" t="s">
        <v>86</v>
      </c>
      <c r="U1541" s="249"/>
      <c r="V1541" s="59" t="s">
        <v>103</v>
      </c>
      <c r="W1541" s="59" t="s">
        <v>148</v>
      </c>
      <c r="X1541" s="59" t="s">
        <v>176</v>
      </c>
      <c r="Y1541" s="59" t="s">
        <v>89</v>
      </c>
      <c r="Z1541" s="59" t="s">
        <v>62</v>
      </c>
      <c r="AA1541" s="59" t="s">
        <v>178</v>
      </c>
      <c r="AB1541" s="59" t="s">
        <v>176</v>
      </c>
      <c r="AC1541" s="85" t="s">
        <v>98</v>
      </c>
      <c r="AL1541" s="82" t="s">
        <v>2030</v>
      </c>
      <c r="AM1541" s="253" t="s">
        <v>1160</v>
      </c>
      <c r="AN1541" s="59" t="s">
        <v>380</v>
      </c>
      <c r="AO1541" s="59" t="s">
        <v>386</v>
      </c>
      <c r="AP1541" s="83"/>
      <c r="AQ1541" s="59" t="s">
        <v>190</v>
      </c>
      <c r="AR1541" s="59" t="s">
        <v>1647</v>
      </c>
      <c r="AS1541" s="59" t="s">
        <v>413</v>
      </c>
      <c r="AT1541" s="59" t="s">
        <v>158</v>
      </c>
      <c r="AU1541" s="249"/>
      <c r="AV1541" s="59" t="s">
        <v>366</v>
      </c>
      <c r="AW1541" s="59" t="s">
        <v>379</v>
      </c>
      <c r="AX1541" s="59" t="s">
        <v>403</v>
      </c>
      <c r="AY1541" s="59" t="s">
        <v>187</v>
      </c>
      <c r="AZ1541" s="59" t="s">
        <v>1192</v>
      </c>
      <c r="BA1541" s="59" t="s">
        <v>590</v>
      </c>
      <c r="BB1541" s="59" t="s">
        <v>406</v>
      </c>
      <c r="BC1541" s="85" t="s">
        <v>373</v>
      </c>
      <c r="BL1541" s="90">
        <f t="shared" si="2462"/>
        <v>5</v>
      </c>
      <c r="BM1541" s="77">
        <f t="shared" si="2462"/>
        <v>2</v>
      </c>
      <c r="BN1541" s="77">
        <f t="shared" si="2462"/>
        <v>3</v>
      </c>
      <c r="BO1541" s="91"/>
      <c r="BP1541" s="77">
        <f t="shared" si="2441"/>
        <v>1</v>
      </c>
      <c r="BQ1541" s="77">
        <f t="shared" si="2441"/>
        <v>0</v>
      </c>
      <c r="BR1541" s="77">
        <f t="shared" si="2441"/>
        <v>2</v>
      </c>
      <c r="BS1541" s="77">
        <f t="shared" si="2441"/>
        <v>0</v>
      </c>
      <c r="BT1541" s="146" t="str">
        <f t="shared" si="2441"/>
        <v/>
      </c>
      <c r="BU1541" s="77">
        <f t="shared" si="2441"/>
        <v>1</v>
      </c>
      <c r="BV1541" s="77">
        <f t="shared" si="2441"/>
        <v>0</v>
      </c>
      <c r="BW1541" s="77">
        <f t="shared" si="2441"/>
        <v>2</v>
      </c>
      <c r="BX1541" s="77">
        <f t="shared" si="2441"/>
        <v>3</v>
      </c>
      <c r="BY1541" s="77">
        <f t="shared" si="2441"/>
        <v>1</v>
      </c>
      <c r="BZ1541" s="77">
        <f t="shared" si="2441"/>
        <v>6</v>
      </c>
      <c r="CA1541" s="77">
        <f t="shared" si="2441"/>
        <v>2</v>
      </c>
      <c r="CB1541" s="92">
        <f t="shared" si="2441"/>
        <v>0</v>
      </c>
      <c r="CJ1541" s="78"/>
      <c r="CK1541" s="90">
        <f t="shared" si="2463"/>
        <v>4</v>
      </c>
      <c r="CL1541" s="77">
        <f t="shared" si="2463"/>
        <v>4</v>
      </c>
      <c r="CM1541" s="77">
        <f t="shared" si="2463"/>
        <v>2</v>
      </c>
      <c r="CN1541" s="91"/>
      <c r="CO1541" s="77">
        <f t="shared" si="2442"/>
        <v>1</v>
      </c>
      <c r="CP1541" s="77">
        <f t="shared" si="2442"/>
        <v>5</v>
      </c>
      <c r="CQ1541" s="77">
        <f t="shared" si="2442"/>
        <v>1</v>
      </c>
      <c r="CR1541" s="77">
        <f t="shared" si="2442"/>
        <v>3</v>
      </c>
      <c r="CS1541" s="146" t="str">
        <f t="shared" si="2442"/>
        <v/>
      </c>
      <c r="CT1541" s="77">
        <f t="shared" si="2442"/>
        <v>3</v>
      </c>
      <c r="CU1541" s="77">
        <f t="shared" si="2442"/>
        <v>1</v>
      </c>
      <c r="CV1541" s="77">
        <f t="shared" si="2442"/>
        <v>3</v>
      </c>
      <c r="CW1541" s="77">
        <f t="shared" si="2442"/>
        <v>0</v>
      </c>
      <c r="CX1541" s="77">
        <f t="shared" si="2442"/>
        <v>1</v>
      </c>
      <c r="CY1541" s="77">
        <f t="shared" si="2442"/>
        <v>1</v>
      </c>
      <c r="CZ1541" s="77">
        <f t="shared" si="2442"/>
        <v>3</v>
      </c>
      <c r="DA1541" s="92">
        <f t="shared" si="2442"/>
        <v>5</v>
      </c>
      <c r="DJ1541" s="347" t="str">
        <f>(IF(M1541="","",IF(BL1541&gt;CK1541,"H",IF(BL1541&lt;CK1541,"A","D"))))</f>
        <v>H</v>
      </c>
      <c r="DK1541" s="56" t="str">
        <f t="shared" si="2469"/>
        <v>A</v>
      </c>
      <c r="DL1541" s="56" t="str">
        <f t="shared" si="2469"/>
        <v>H</v>
      </c>
      <c r="DM1541" s="91"/>
      <c r="DN1541" s="56" t="str">
        <f>(IF(Q1541="","",IF(BP1541&gt;CO1541,"H",IF(BP1541&lt;CO1541,"A","D"))))</f>
        <v>D</v>
      </c>
      <c r="DO1541" s="56" t="str">
        <f>(IF(R1541="","",IF(BQ1541&gt;CP1541,"H",IF(BQ1541&lt;CP1541,"A","D"))))</f>
        <v>A</v>
      </c>
      <c r="DP1541" s="56" t="str">
        <f>(IF(S1541="","",IF(BR1541&gt;CQ1541,"H",IF(BR1541&lt;CQ1541,"A","D"))))</f>
        <v>H</v>
      </c>
      <c r="DQ1541" s="56" t="str">
        <f>(IF(T1541="","",IF(BS1541&gt;CR1541,"H",IF(BS1541&lt;CR1541,"A","D"))))</f>
        <v>A</v>
      </c>
      <c r="DR1541" s="115" t="s">
        <v>40</v>
      </c>
      <c r="DS1541" s="56" t="str">
        <f t="shared" si="2443"/>
        <v>A</v>
      </c>
      <c r="DT1541" s="56" t="str">
        <f t="shared" si="2443"/>
        <v>A</v>
      </c>
      <c r="DU1541" s="56" t="str">
        <f t="shared" si="2443"/>
        <v>A</v>
      </c>
      <c r="DV1541" s="56" t="str">
        <f t="shared" si="2443"/>
        <v>H</v>
      </c>
      <c r="DW1541" s="56" t="str">
        <f t="shared" si="2443"/>
        <v>D</v>
      </c>
      <c r="DX1541" s="56" t="str">
        <f t="shared" si="2443"/>
        <v>H</v>
      </c>
      <c r="DY1541" s="56" t="str">
        <f t="shared" si="2443"/>
        <v>A</v>
      </c>
      <c r="DZ1541" s="348" t="str">
        <f t="shared" si="2443"/>
        <v>A</v>
      </c>
      <c r="EI1541" s="53" t="str">
        <f t="shared" si="2444"/>
        <v>Colliers Wood United</v>
      </c>
      <c r="EJ1541" s="79">
        <f t="shared" si="2464"/>
        <v>32</v>
      </c>
      <c r="EK1541" s="80">
        <f t="shared" si="2445"/>
        <v>5</v>
      </c>
      <c r="EL1541" s="80">
        <f t="shared" si="2446"/>
        <v>2</v>
      </c>
      <c r="EM1541" s="80">
        <f t="shared" si="2447"/>
        <v>9</v>
      </c>
      <c r="EN1541" s="80">
        <f>COUNTIF(DM$1538:DM$1554,"A")</f>
        <v>5</v>
      </c>
      <c r="EO1541" s="80">
        <f>COUNTIF(DM$1538:DM$1554,"D")</f>
        <v>1</v>
      </c>
      <c r="EP1541" s="80">
        <f>COUNTIF(DM$1538:DM$1554,"H")</f>
        <v>10</v>
      </c>
      <c r="EQ1541" s="79">
        <f t="shared" si="2465"/>
        <v>10</v>
      </c>
      <c r="ER1541" s="79">
        <f t="shared" si="2448"/>
        <v>3</v>
      </c>
      <c r="ES1541" s="79">
        <f t="shared" si="2448"/>
        <v>19</v>
      </c>
      <c r="ET1541" s="81">
        <f>SUM($BK1541:$CI1541)+SUM(CN$1538:CN$1554)</f>
        <v>55</v>
      </c>
      <c r="EU1541" s="81">
        <f>SUM($CK1541:$DH1541)+SUM(BO$1538:BO$1554)</f>
        <v>79</v>
      </c>
      <c r="EV1541" s="79">
        <f t="shared" si="2449"/>
        <v>33</v>
      </c>
      <c r="EW1541" s="81">
        <f t="shared" si="2466"/>
        <v>-24</v>
      </c>
      <c r="EX1541" s="78"/>
      <c r="EY1541" s="80">
        <f t="shared" si="2450"/>
        <v>32</v>
      </c>
      <c r="EZ1541" s="80">
        <f t="shared" si="2451"/>
        <v>10</v>
      </c>
      <c r="FA1541" s="80">
        <f t="shared" si="2452"/>
        <v>3</v>
      </c>
      <c r="FB1541" s="80">
        <f t="shared" si="2453"/>
        <v>19</v>
      </c>
      <c r="FC1541" s="80">
        <f t="shared" si="2454"/>
        <v>55</v>
      </c>
      <c r="FD1541" s="80">
        <f t="shared" si="2455"/>
        <v>79</v>
      </c>
      <c r="FE1541" s="80">
        <f t="shared" si="2456"/>
        <v>33</v>
      </c>
      <c r="FF1541" s="80">
        <f t="shared" si="2457"/>
        <v>-24</v>
      </c>
      <c r="FH1541" s="54">
        <f t="shared" si="2467"/>
        <v>0</v>
      </c>
      <c r="FI1541" s="54">
        <f t="shared" si="2468"/>
        <v>0</v>
      </c>
      <c r="FJ1541" s="54">
        <f t="shared" si="2458"/>
        <v>0</v>
      </c>
      <c r="FK1541" s="54">
        <f t="shared" si="2458"/>
        <v>0</v>
      </c>
      <c r="FL1541" s="54">
        <f t="shared" si="2458"/>
        <v>0</v>
      </c>
      <c r="FM1541" s="54">
        <f t="shared" si="2458"/>
        <v>0</v>
      </c>
      <c r="FN1541" s="54">
        <f t="shared" si="2458"/>
        <v>0</v>
      </c>
      <c r="FO1541" s="54">
        <f t="shared" si="2458"/>
        <v>0</v>
      </c>
      <c r="FQ1541" s="54" t="str">
        <f t="shared" si="2459"/>
        <v/>
      </c>
      <c r="FR1541" s="54" t="str">
        <f t="shared" si="2460"/>
        <v/>
      </c>
      <c r="FS1541" s="54" t="str">
        <f t="shared" si="2461"/>
        <v/>
      </c>
      <c r="FT1541" s="54" t="str">
        <f t="shared" si="2461"/>
        <v/>
      </c>
      <c r="FU1541" s="54" t="str">
        <f t="shared" si="2461"/>
        <v/>
      </c>
      <c r="FV1541" s="54" t="str">
        <f t="shared" si="2461"/>
        <v/>
      </c>
      <c r="FW1541" s="54" t="str">
        <f t="shared" si="2461"/>
        <v/>
      </c>
      <c r="FX1541" s="54" t="str">
        <f t="shared" si="2461"/>
        <v/>
      </c>
      <c r="FY1541" s="382" t="s">
        <v>2047</v>
      </c>
      <c r="FZ1541" s="58"/>
      <c r="GA1541" s="59"/>
      <c r="GB1541" s="60"/>
      <c r="GC1541" s="58"/>
      <c r="GD1541" s="59"/>
      <c r="GE1541" s="61"/>
      <c r="GF1541" s="58"/>
      <c r="GG1541" s="61"/>
      <c r="GH1541" s="61"/>
    </row>
    <row r="1542" spans="1:192" s="54" customFormat="1" ht="12" x14ac:dyDescent="0.25">
      <c r="A1542" s="54">
        <v>5</v>
      </c>
      <c r="B1542" s="54" t="s">
        <v>2023</v>
      </c>
      <c r="C1542" s="56">
        <v>32</v>
      </c>
      <c r="D1542" s="56">
        <v>19</v>
      </c>
      <c r="E1542" s="56">
        <v>4</v>
      </c>
      <c r="F1542" s="56">
        <v>9</v>
      </c>
      <c r="G1542" s="56">
        <v>73</v>
      </c>
      <c r="H1542" s="56">
        <v>48</v>
      </c>
      <c r="I1542" s="57">
        <v>61</v>
      </c>
      <c r="J1542" s="56">
        <f t="shared" si="2440"/>
        <v>25</v>
      </c>
      <c r="L1542" s="82" t="s">
        <v>1910</v>
      </c>
      <c r="M1542" s="253" t="s">
        <v>423</v>
      </c>
      <c r="N1542" s="59" t="s">
        <v>178</v>
      </c>
      <c r="O1542" s="59" t="s">
        <v>200</v>
      </c>
      <c r="P1542" s="59" t="s">
        <v>77</v>
      </c>
      <c r="Q1542" s="83"/>
      <c r="R1542" s="59" t="s">
        <v>89</v>
      </c>
      <c r="S1542" s="59" t="s">
        <v>77</v>
      </c>
      <c r="T1542" s="59" t="s">
        <v>86</v>
      </c>
      <c r="U1542" s="59" t="s">
        <v>99</v>
      </c>
      <c r="V1542" s="59" t="s">
        <v>101</v>
      </c>
      <c r="W1542" s="59" t="s">
        <v>201</v>
      </c>
      <c r="X1542" s="59" t="s">
        <v>200</v>
      </c>
      <c r="Y1542" s="59" t="s">
        <v>77</v>
      </c>
      <c r="Z1542" s="59" t="s">
        <v>164</v>
      </c>
      <c r="AA1542" s="59" t="s">
        <v>89</v>
      </c>
      <c r="AB1542" s="59" t="s">
        <v>200</v>
      </c>
      <c r="AC1542" s="85" t="s">
        <v>77</v>
      </c>
      <c r="AL1542" s="82" t="s">
        <v>1910</v>
      </c>
      <c r="AM1542" s="253" t="s">
        <v>370</v>
      </c>
      <c r="AN1542" s="59" t="s">
        <v>585</v>
      </c>
      <c r="AO1542" s="59" t="s">
        <v>1171</v>
      </c>
      <c r="AP1542" s="59" t="s">
        <v>586</v>
      </c>
      <c r="AQ1542" s="83"/>
      <c r="AR1542" s="59" t="s">
        <v>375</v>
      </c>
      <c r="AS1542" s="59" t="s">
        <v>1192</v>
      </c>
      <c r="AT1542" s="59" t="s">
        <v>239</v>
      </c>
      <c r="AU1542" s="59" t="s">
        <v>414</v>
      </c>
      <c r="AV1542" s="59" t="s">
        <v>374</v>
      </c>
      <c r="AW1542" s="59" t="s">
        <v>367</v>
      </c>
      <c r="AX1542" s="59" t="s">
        <v>383</v>
      </c>
      <c r="AY1542" s="59" t="s">
        <v>250</v>
      </c>
      <c r="AZ1542" s="59" t="s">
        <v>181</v>
      </c>
      <c r="BA1542" s="59" t="s">
        <v>404</v>
      </c>
      <c r="BB1542" s="59" t="s">
        <v>373</v>
      </c>
      <c r="BC1542" s="85" t="s">
        <v>368</v>
      </c>
      <c r="BL1542" s="90">
        <f t="shared" si="2462"/>
        <v>6</v>
      </c>
      <c r="BM1542" s="77">
        <f t="shared" si="2462"/>
        <v>6</v>
      </c>
      <c r="BN1542" s="77">
        <f t="shared" si="2462"/>
        <v>2</v>
      </c>
      <c r="BO1542" s="77">
        <f t="shared" si="2462"/>
        <v>2</v>
      </c>
      <c r="BP1542" s="91"/>
      <c r="BQ1542" s="77">
        <f t="shared" si="2441"/>
        <v>3</v>
      </c>
      <c r="BR1542" s="77">
        <f t="shared" si="2441"/>
        <v>2</v>
      </c>
      <c r="BS1542" s="77">
        <f t="shared" si="2441"/>
        <v>0</v>
      </c>
      <c r="BT1542" s="77">
        <f t="shared" si="2441"/>
        <v>1</v>
      </c>
      <c r="BU1542" s="77">
        <f t="shared" si="2441"/>
        <v>3</v>
      </c>
      <c r="BV1542" s="77">
        <f t="shared" si="2441"/>
        <v>10</v>
      </c>
      <c r="BW1542" s="77">
        <f t="shared" si="2441"/>
        <v>2</v>
      </c>
      <c r="BX1542" s="77">
        <f t="shared" si="2441"/>
        <v>2</v>
      </c>
      <c r="BY1542" s="77">
        <f t="shared" si="2441"/>
        <v>8</v>
      </c>
      <c r="BZ1542" s="77">
        <f t="shared" si="2441"/>
        <v>3</v>
      </c>
      <c r="CA1542" s="77">
        <f t="shared" si="2441"/>
        <v>2</v>
      </c>
      <c r="CB1542" s="92">
        <f t="shared" si="2441"/>
        <v>2</v>
      </c>
      <c r="CJ1542" s="78"/>
      <c r="CK1542" s="90">
        <f t="shared" si="2463"/>
        <v>3</v>
      </c>
      <c r="CL1542" s="77">
        <f t="shared" si="2463"/>
        <v>1</v>
      </c>
      <c r="CM1542" s="77">
        <f t="shared" si="2463"/>
        <v>2</v>
      </c>
      <c r="CN1542" s="77">
        <f t="shared" si="2463"/>
        <v>1</v>
      </c>
      <c r="CO1542" s="91"/>
      <c r="CP1542" s="77">
        <f t="shared" si="2442"/>
        <v>0</v>
      </c>
      <c r="CQ1542" s="77">
        <f t="shared" si="2442"/>
        <v>1</v>
      </c>
      <c r="CR1542" s="77">
        <f t="shared" si="2442"/>
        <v>3</v>
      </c>
      <c r="CS1542" s="77">
        <f t="shared" si="2442"/>
        <v>0</v>
      </c>
      <c r="CT1542" s="77">
        <f t="shared" si="2442"/>
        <v>2</v>
      </c>
      <c r="CU1542" s="77">
        <f t="shared" si="2442"/>
        <v>0</v>
      </c>
      <c r="CV1542" s="77">
        <f t="shared" si="2442"/>
        <v>2</v>
      </c>
      <c r="CW1542" s="77">
        <f t="shared" si="2442"/>
        <v>1</v>
      </c>
      <c r="CX1542" s="77">
        <f t="shared" si="2442"/>
        <v>0</v>
      </c>
      <c r="CY1542" s="77">
        <f t="shared" si="2442"/>
        <v>0</v>
      </c>
      <c r="CZ1542" s="77">
        <f t="shared" si="2442"/>
        <v>2</v>
      </c>
      <c r="DA1542" s="92">
        <f t="shared" si="2442"/>
        <v>1</v>
      </c>
      <c r="DJ1542" s="347" t="str">
        <f>(IF(M1542="","",IF(BL1542&gt;CK1542,"H",IF(BL1542&lt;CK1542,"A","D"))))</f>
        <v>H</v>
      </c>
      <c r="DK1542" s="56" t="str">
        <f t="shared" si="2469"/>
        <v>H</v>
      </c>
      <c r="DL1542" s="56" t="str">
        <f t="shared" si="2469"/>
        <v>D</v>
      </c>
      <c r="DM1542" s="56" t="str">
        <f t="shared" si="2469"/>
        <v>H</v>
      </c>
      <c r="DN1542" s="91"/>
      <c r="DO1542" s="56" t="str">
        <f>(IF(R1542="","",IF(BQ1542&gt;CP1542,"H",IF(BQ1542&lt;CP1542,"A","D"))))</f>
        <v>H</v>
      </c>
      <c r="DP1542" s="56" t="str">
        <f>(IF(S1542="","",IF(BR1542&gt;CQ1542,"H",IF(BR1542&lt;CQ1542,"A","D"))))</f>
        <v>H</v>
      </c>
      <c r="DQ1542" s="56" t="str">
        <f>(IF(T1542="","",IF(BS1542&gt;CR1542,"H",IF(BS1542&lt;CR1542,"A","D"))))</f>
        <v>A</v>
      </c>
      <c r="DR1542" s="56" t="str">
        <f>(IF(U1542="","",IF(BT1542&gt;CS1542,"H",IF(BT1542&lt;CS1542,"A","D"))))</f>
        <v>H</v>
      </c>
      <c r="DS1542" s="56" t="str">
        <f t="shared" si="2443"/>
        <v>H</v>
      </c>
      <c r="DT1542" s="56" t="str">
        <f t="shared" si="2443"/>
        <v>H</v>
      </c>
      <c r="DU1542" s="56" t="str">
        <f t="shared" si="2443"/>
        <v>D</v>
      </c>
      <c r="DV1542" s="56" t="str">
        <f t="shared" si="2443"/>
        <v>H</v>
      </c>
      <c r="DW1542" s="56" t="str">
        <f t="shared" si="2443"/>
        <v>H</v>
      </c>
      <c r="DX1542" s="56" t="str">
        <f t="shared" si="2443"/>
        <v>H</v>
      </c>
      <c r="DY1542" s="56" t="str">
        <f t="shared" si="2443"/>
        <v>D</v>
      </c>
      <c r="DZ1542" s="348" t="str">
        <f t="shared" si="2443"/>
        <v>H</v>
      </c>
      <c r="EI1542" s="53" t="str">
        <f t="shared" si="2444"/>
        <v>Corinthian-Casuals</v>
      </c>
      <c r="EJ1542" s="79">
        <f t="shared" si="2464"/>
        <v>32</v>
      </c>
      <c r="EK1542" s="80">
        <f t="shared" si="2445"/>
        <v>12</v>
      </c>
      <c r="EL1542" s="80">
        <f t="shared" si="2446"/>
        <v>3</v>
      </c>
      <c r="EM1542" s="80">
        <f t="shared" si="2447"/>
        <v>1</v>
      </c>
      <c r="EN1542" s="80">
        <f>COUNTIF(DN$1538:DN$1554,"A")</f>
        <v>6</v>
      </c>
      <c r="EO1542" s="80">
        <f>COUNTIF(DN$1538:DN$1554,"D")</f>
        <v>4</v>
      </c>
      <c r="EP1542" s="80">
        <f>COUNTIF(DN$1538:DN$1554,"H")</f>
        <v>6</v>
      </c>
      <c r="EQ1542" s="79">
        <f t="shared" si="2465"/>
        <v>18</v>
      </c>
      <c r="ER1542" s="79">
        <f t="shared" si="2448"/>
        <v>7</v>
      </c>
      <c r="ES1542" s="79">
        <f t="shared" si="2448"/>
        <v>7</v>
      </c>
      <c r="ET1542" s="81">
        <f>SUM($BL1542:$CI1542)+SUM(CO$1538:CO$1554)</f>
        <v>88</v>
      </c>
      <c r="EU1542" s="81">
        <f>SUM($CK1542:$DH1542)+SUM(BP$1538:BP$1554)</f>
        <v>48</v>
      </c>
      <c r="EV1542" s="79">
        <f t="shared" si="2449"/>
        <v>61</v>
      </c>
      <c r="EW1542" s="81">
        <f t="shared" si="2466"/>
        <v>40</v>
      </c>
      <c r="EX1542" s="78"/>
      <c r="EY1542" s="80">
        <f t="shared" si="2450"/>
        <v>32</v>
      </c>
      <c r="EZ1542" s="80">
        <f t="shared" si="2451"/>
        <v>18</v>
      </c>
      <c r="FA1542" s="80">
        <f t="shared" si="2452"/>
        <v>7</v>
      </c>
      <c r="FB1542" s="80">
        <f t="shared" si="2453"/>
        <v>7</v>
      </c>
      <c r="FC1542" s="80">
        <f t="shared" si="2454"/>
        <v>88</v>
      </c>
      <c r="FD1542" s="80">
        <f t="shared" si="2455"/>
        <v>48</v>
      </c>
      <c r="FE1542" s="80">
        <f t="shared" si="2456"/>
        <v>61</v>
      </c>
      <c r="FF1542" s="80">
        <f t="shared" si="2457"/>
        <v>40</v>
      </c>
      <c r="FH1542" s="54">
        <f t="shared" si="2467"/>
        <v>0</v>
      </c>
      <c r="FI1542" s="54">
        <f t="shared" si="2468"/>
        <v>0</v>
      </c>
      <c r="FJ1542" s="54">
        <f t="shared" si="2458"/>
        <v>0</v>
      </c>
      <c r="FK1542" s="54">
        <f t="shared" si="2458"/>
        <v>0</v>
      </c>
      <c r="FL1542" s="54">
        <f t="shared" si="2458"/>
        <v>0</v>
      </c>
      <c r="FM1542" s="54">
        <f t="shared" si="2458"/>
        <v>0</v>
      </c>
      <c r="FN1542" s="54">
        <f t="shared" si="2458"/>
        <v>0</v>
      </c>
      <c r="FO1542" s="54">
        <f t="shared" si="2458"/>
        <v>0</v>
      </c>
      <c r="FQ1542" s="54" t="str">
        <f t="shared" si="2459"/>
        <v/>
      </c>
      <c r="FR1542" s="54" t="str">
        <f t="shared" si="2460"/>
        <v/>
      </c>
      <c r="FS1542" s="54" t="str">
        <f t="shared" si="2461"/>
        <v/>
      </c>
      <c r="FT1542" s="54" t="str">
        <f t="shared" si="2461"/>
        <v/>
      </c>
      <c r="FU1542" s="54" t="str">
        <f t="shared" si="2461"/>
        <v/>
      </c>
      <c r="FV1542" s="54" t="str">
        <f t="shared" si="2461"/>
        <v/>
      </c>
      <c r="FW1542" s="54" t="str">
        <f t="shared" si="2461"/>
        <v/>
      </c>
      <c r="FX1542" s="54" t="str">
        <f t="shared" si="2461"/>
        <v/>
      </c>
      <c r="FZ1542" s="58"/>
      <c r="GA1542" s="59"/>
      <c r="GB1542" s="60"/>
      <c r="GC1542" s="58"/>
      <c r="GD1542" s="59"/>
      <c r="GE1542" s="61"/>
      <c r="GF1542" s="58"/>
      <c r="GG1542" s="61"/>
      <c r="GH1542" s="61"/>
    </row>
    <row r="1543" spans="1:192" s="53" customFormat="1" ht="12" x14ac:dyDescent="0.25">
      <c r="A1543" s="53">
        <v>6</v>
      </c>
      <c r="B1543" s="53" t="s">
        <v>1363</v>
      </c>
      <c r="C1543" s="57">
        <v>32</v>
      </c>
      <c r="D1543" s="57">
        <v>18</v>
      </c>
      <c r="E1543" s="57">
        <v>4</v>
      </c>
      <c r="F1543" s="57">
        <v>10</v>
      </c>
      <c r="G1543" s="57">
        <v>73</v>
      </c>
      <c r="H1543" s="57">
        <v>44</v>
      </c>
      <c r="I1543" s="57">
        <v>58</v>
      </c>
      <c r="J1543" s="57">
        <f t="shared" si="2440"/>
        <v>29</v>
      </c>
      <c r="L1543" s="82" t="s">
        <v>2040</v>
      </c>
      <c r="M1543" s="249"/>
      <c r="N1543" s="59" t="s">
        <v>101</v>
      </c>
      <c r="O1543" s="59" t="s">
        <v>304</v>
      </c>
      <c r="P1543" s="59" t="s">
        <v>148</v>
      </c>
      <c r="Q1543" s="59" t="s">
        <v>62</v>
      </c>
      <c r="R1543" s="83"/>
      <c r="S1543" s="59" t="s">
        <v>148</v>
      </c>
      <c r="T1543" s="59" t="s">
        <v>85</v>
      </c>
      <c r="U1543" s="59" t="s">
        <v>58</v>
      </c>
      <c r="V1543" s="59" t="s">
        <v>186</v>
      </c>
      <c r="W1543" s="59" t="s">
        <v>74</v>
      </c>
      <c r="X1543" s="59" t="s">
        <v>176</v>
      </c>
      <c r="Y1543" s="59" t="s">
        <v>178</v>
      </c>
      <c r="Z1543" s="59" t="s">
        <v>74</v>
      </c>
      <c r="AA1543" s="59" t="s">
        <v>74</v>
      </c>
      <c r="AB1543" s="59" t="s">
        <v>62</v>
      </c>
      <c r="AC1543" s="85" t="s">
        <v>110</v>
      </c>
      <c r="AL1543" s="82" t="s">
        <v>2040</v>
      </c>
      <c r="AM1543" s="249"/>
      <c r="AN1543" s="59" t="s">
        <v>393</v>
      </c>
      <c r="AO1543" s="59" t="s">
        <v>212</v>
      </c>
      <c r="AP1543" s="59" t="s">
        <v>365</v>
      </c>
      <c r="AQ1543" s="59" t="s">
        <v>402</v>
      </c>
      <c r="AR1543" s="83"/>
      <c r="AS1543" s="59" t="s">
        <v>1171</v>
      </c>
      <c r="AT1543" s="59" t="s">
        <v>406</v>
      </c>
      <c r="AU1543" s="59" t="s">
        <v>368</v>
      </c>
      <c r="AV1543" s="59" t="s">
        <v>598</v>
      </c>
      <c r="AW1543" s="59" t="s">
        <v>284</v>
      </c>
      <c r="AX1543" s="59" t="s">
        <v>379</v>
      </c>
      <c r="AY1543" s="59" t="s">
        <v>403</v>
      </c>
      <c r="AZ1543" s="59" t="s">
        <v>238</v>
      </c>
      <c r="BA1543" s="59" t="s">
        <v>387</v>
      </c>
      <c r="BB1543" s="59" t="s">
        <v>158</v>
      </c>
      <c r="BC1543" s="85" t="s">
        <v>371</v>
      </c>
      <c r="BL1543" s="524" t="str">
        <f t="shared" si="2462"/>
        <v/>
      </c>
      <c r="BM1543" s="77">
        <f t="shared" si="2462"/>
        <v>3</v>
      </c>
      <c r="BN1543" s="77">
        <f t="shared" si="2462"/>
        <v>4</v>
      </c>
      <c r="BO1543" s="77">
        <f t="shared" si="2462"/>
        <v>0</v>
      </c>
      <c r="BP1543" s="77">
        <f t="shared" si="2462"/>
        <v>1</v>
      </c>
      <c r="BQ1543" s="91"/>
      <c r="BR1543" s="77">
        <f t="shared" si="2441"/>
        <v>0</v>
      </c>
      <c r="BS1543" s="77">
        <f t="shared" si="2441"/>
        <v>0</v>
      </c>
      <c r="BT1543" s="77">
        <f t="shared" si="2441"/>
        <v>5</v>
      </c>
      <c r="BU1543" s="77">
        <f t="shared" si="2441"/>
        <v>3</v>
      </c>
      <c r="BV1543" s="77">
        <f t="shared" si="2441"/>
        <v>1</v>
      </c>
      <c r="BW1543" s="77">
        <f t="shared" si="2441"/>
        <v>2</v>
      </c>
      <c r="BX1543" s="77">
        <f t="shared" si="2441"/>
        <v>6</v>
      </c>
      <c r="BY1543" s="77">
        <f t="shared" si="2441"/>
        <v>1</v>
      </c>
      <c r="BZ1543" s="77">
        <f t="shared" si="2441"/>
        <v>1</v>
      </c>
      <c r="CA1543" s="77">
        <f t="shared" si="2441"/>
        <v>1</v>
      </c>
      <c r="CB1543" s="92">
        <f t="shared" si="2441"/>
        <v>1</v>
      </c>
      <c r="CC1543" s="54"/>
      <c r="CD1543" s="54"/>
      <c r="CE1543" s="54"/>
      <c r="CF1543" s="54"/>
      <c r="CG1543" s="54"/>
      <c r="CH1543" s="54"/>
      <c r="CI1543" s="54"/>
      <c r="CJ1543" s="78"/>
      <c r="CK1543" s="524" t="str">
        <f t="shared" si="2463"/>
        <v/>
      </c>
      <c r="CL1543" s="77">
        <f t="shared" si="2463"/>
        <v>2</v>
      </c>
      <c r="CM1543" s="77">
        <f t="shared" si="2463"/>
        <v>2</v>
      </c>
      <c r="CN1543" s="77">
        <f t="shared" si="2463"/>
        <v>1</v>
      </c>
      <c r="CO1543" s="77">
        <f t="shared" si="2463"/>
        <v>1</v>
      </c>
      <c r="CP1543" s="91"/>
      <c r="CQ1543" s="77">
        <f t="shared" si="2442"/>
        <v>1</v>
      </c>
      <c r="CR1543" s="77">
        <f t="shared" si="2442"/>
        <v>4</v>
      </c>
      <c r="CS1543" s="77">
        <f t="shared" si="2442"/>
        <v>1</v>
      </c>
      <c r="CT1543" s="77">
        <f t="shared" si="2442"/>
        <v>4</v>
      </c>
      <c r="CU1543" s="77">
        <f t="shared" si="2442"/>
        <v>2</v>
      </c>
      <c r="CV1543" s="77">
        <f t="shared" si="2442"/>
        <v>3</v>
      </c>
      <c r="CW1543" s="77">
        <f t="shared" si="2442"/>
        <v>1</v>
      </c>
      <c r="CX1543" s="77">
        <f t="shared" si="2442"/>
        <v>2</v>
      </c>
      <c r="CY1543" s="77">
        <f t="shared" si="2442"/>
        <v>2</v>
      </c>
      <c r="CZ1543" s="77">
        <f t="shared" si="2442"/>
        <v>1</v>
      </c>
      <c r="DA1543" s="92">
        <f t="shared" si="2442"/>
        <v>7</v>
      </c>
      <c r="DB1543" s="54"/>
      <c r="DC1543" s="54"/>
      <c r="DD1543" s="54"/>
      <c r="DE1543" s="54"/>
      <c r="DF1543" s="54"/>
      <c r="DG1543" s="54"/>
      <c r="DH1543" s="54"/>
      <c r="DI1543" s="54"/>
      <c r="DJ1543" s="525" t="s">
        <v>107</v>
      </c>
      <c r="DK1543" s="56" t="str">
        <f t="shared" si="2469"/>
        <v>H</v>
      </c>
      <c r="DL1543" s="56" t="str">
        <f t="shared" si="2469"/>
        <v>H</v>
      </c>
      <c r="DM1543" s="56" t="str">
        <f t="shared" si="2469"/>
        <v>A</v>
      </c>
      <c r="DN1543" s="56" t="str">
        <f t="shared" si="2469"/>
        <v>D</v>
      </c>
      <c r="DO1543" s="91"/>
      <c r="DP1543" s="56" t="str">
        <f>(IF(S1543="","",IF(BR1543&gt;CQ1543,"H",IF(BR1543&lt;CQ1543,"A","D"))))</f>
        <v>A</v>
      </c>
      <c r="DQ1543" s="56" t="str">
        <f>(IF(T1543="","",IF(BS1543&gt;CR1543,"H",IF(BS1543&lt;CR1543,"A","D"))))</f>
        <v>A</v>
      </c>
      <c r="DR1543" s="56" t="str">
        <f>(IF(U1543="","",IF(BT1543&gt;CS1543,"H",IF(BT1543&lt;CS1543,"A","D"))))</f>
        <v>H</v>
      </c>
      <c r="DS1543" s="56" t="str">
        <f t="shared" si="2443"/>
        <v>A</v>
      </c>
      <c r="DT1543" s="56" t="str">
        <f t="shared" si="2443"/>
        <v>A</v>
      </c>
      <c r="DU1543" s="56" t="str">
        <f t="shared" si="2443"/>
        <v>A</v>
      </c>
      <c r="DV1543" s="56" t="str">
        <f t="shared" si="2443"/>
        <v>H</v>
      </c>
      <c r="DW1543" s="56" t="str">
        <f t="shared" si="2443"/>
        <v>A</v>
      </c>
      <c r="DX1543" s="56" t="str">
        <f t="shared" si="2443"/>
        <v>A</v>
      </c>
      <c r="DY1543" s="56" t="str">
        <f t="shared" si="2443"/>
        <v>D</v>
      </c>
      <c r="DZ1543" s="348" t="str">
        <f t="shared" si="2443"/>
        <v>A</v>
      </c>
      <c r="EA1543" s="54"/>
      <c r="EB1543" s="54"/>
      <c r="EC1543" s="54"/>
      <c r="ED1543" s="54"/>
      <c r="EE1543" s="54"/>
      <c r="EF1543" s="54"/>
      <c r="EG1543" s="54"/>
      <c r="EH1543" s="54"/>
      <c r="EI1543" s="53" t="str">
        <f t="shared" si="2444"/>
        <v>Crowborough Athletic</v>
      </c>
      <c r="EJ1543" s="79">
        <f t="shared" si="2464"/>
        <v>32</v>
      </c>
      <c r="EK1543" s="80">
        <f t="shared" si="2445"/>
        <v>5</v>
      </c>
      <c r="EL1543" s="80">
        <f t="shared" si="2446"/>
        <v>2</v>
      </c>
      <c r="EM1543" s="80">
        <f t="shared" si="2447"/>
        <v>9</v>
      </c>
      <c r="EN1543" s="80">
        <f>COUNTIF(DO$1538:DO$1554,"A")</f>
        <v>3</v>
      </c>
      <c r="EO1543" s="80">
        <f>COUNTIF(DO$1538:DO$1554,"D")</f>
        <v>2</v>
      </c>
      <c r="EP1543" s="80">
        <f>COUNTIF(DO$1538:DO$1554,"H")</f>
        <v>11</v>
      </c>
      <c r="EQ1543" s="79">
        <f t="shared" si="2465"/>
        <v>8</v>
      </c>
      <c r="ER1543" s="79">
        <f t="shared" si="2448"/>
        <v>4</v>
      </c>
      <c r="ES1543" s="79">
        <f t="shared" si="2448"/>
        <v>20</v>
      </c>
      <c r="ET1543" s="81">
        <f>SUM($BL1543:$CI1543)+SUM(CP$1538:CP$1554)</f>
        <v>50</v>
      </c>
      <c r="EU1543" s="81">
        <f>SUM($CK1543:$DH1543)+SUM(BQ$1538:BQ$1554)</f>
        <v>79</v>
      </c>
      <c r="EV1543" s="79">
        <f t="shared" si="2449"/>
        <v>28</v>
      </c>
      <c r="EW1543" s="81">
        <f t="shared" si="2466"/>
        <v>-29</v>
      </c>
      <c r="EX1543" s="78"/>
      <c r="EY1543" s="80">
        <f t="shared" si="2450"/>
        <v>32</v>
      </c>
      <c r="EZ1543" s="80">
        <f t="shared" si="2451"/>
        <v>8</v>
      </c>
      <c r="FA1543" s="80">
        <f t="shared" si="2452"/>
        <v>4</v>
      </c>
      <c r="FB1543" s="80">
        <f t="shared" si="2453"/>
        <v>20</v>
      </c>
      <c r="FC1543" s="80">
        <f t="shared" si="2454"/>
        <v>50</v>
      </c>
      <c r="FD1543" s="80">
        <f t="shared" si="2455"/>
        <v>79</v>
      </c>
      <c r="FE1543" s="80">
        <f t="shared" si="2456"/>
        <v>28</v>
      </c>
      <c r="FF1543" s="80">
        <f t="shared" si="2457"/>
        <v>-29</v>
      </c>
      <c r="FG1543" s="54"/>
      <c r="FH1543" s="54">
        <f t="shared" si="2467"/>
        <v>0</v>
      </c>
      <c r="FI1543" s="54">
        <f t="shared" si="2468"/>
        <v>0</v>
      </c>
      <c r="FJ1543" s="54">
        <f t="shared" si="2458"/>
        <v>0</v>
      </c>
      <c r="FK1543" s="54">
        <f t="shared" si="2458"/>
        <v>0</v>
      </c>
      <c r="FL1543" s="54">
        <f t="shared" si="2458"/>
        <v>0</v>
      </c>
      <c r="FM1543" s="54">
        <f t="shared" si="2458"/>
        <v>0</v>
      </c>
      <c r="FN1543" s="54">
        <f t="shared" si="2458"/>
        <v>0</v>
      </c>
      <c r="FO1543" s="54">
        <f t="shared" si="2458"/>
        <v>0</v>
      </c>
      <c r="FQ1543" s="54" t="str">
        <f t="shared" si="2459"/>
        <v/>
      </c>
      <c r="FR1543" s="54" t="str">
        <f t="shared" si="2460"/>
        <v/>
      </c>
      <c r="FS1543" s="54" t="str">
        <f t="shared" si="2461"/>
        <v/>
      </c>
      <c r="FT1543" s="54" t="str">
        <f t="shared" si="2461"/>
        <v/>
      </c>
      <c r="FU1543" s="54" t="str">
        <f t="shared" si="2461"/>
        <v/>
      </c>
      <c r="FV1543" s="54" t="str">
        <f t="shared" si="2461"/>
        <v/>
      </c>
      <c r="FW1543" s="54" t="str">
        <f t="shared" si="2461"/>
        <v/>
      </c>
      <c r="FX1543" s="54" t="str">
        <f t="shared" si="2461"/>
        <v/>
      </c>
      <c r="FY1543" s="54"/>
      <c r="FZ1543" s="58"/>
      <c r="GA1543" s="59"/>
      <c r="GB1543" s="60"/>
      <c r="GC1543" s="58"/>
      <c r="GD1543" s="59"/>
      <c r="GE1543" s="61"/>
      <c r="GF1543" s="58"/>
      <c r="GG1543" s="61"/>
      <c r="GH1543" s="61"/>
      <c r="GI1543" s="54"/>
      <c r="GJ1543" s="54"/>
    </row>
    <row r="1544" spans="1:192" s="54" customFormat="1" ht="12" x14ac:dyDescent="0.25">
      <c r="A1544" s="54">
        <v>7</v>
      </c>
      <c r="B1544" s="54" t="s">
        <v>1924</v>
      </c>
      <c r="C1544" s="56">
        <v>32</v>
      </c>
      <c r="D1544" s="56">
        <v>19</v>
      </c>
      <c r="E1544" s="56">
        <v>0</v>
      </c>
      <c r="F1544" s="56">
        <v>13</v>
      </c>
      <c r="G1544" s="56">
        <v>88</v>
      </c>
      <c r="H1544" s="56">
        <v>67</v>
      </c>
      <c r="I1544" s="57">
        <v>57</v>
      </c>
      <c r="J1544" s="56">
        <f t="shared" si="2440"/>
        <v>21</v>
      </c>
      <c r="L1544" s="82" t="s">
        <v>2023</v>
      </c>
      <c r="M1544" s="253" t="s">
        <v>99</v>
      </c>
      <c r="N1544" s="59" t="s">
        <v>175</v>
      </c>
      <c r="O1544" s="59" t="s">
        <v>89</v>
      </c>
      <c r="P1544" s="59" t="s">
        <v>77</v>
      </c>
      <c r="Q1544" s="59" t="s">
        <v>177</v>
      </c>
      <c r="R1544" s="59" t="s">
        <v>304</v>
      </c>
      <c r="S1544" s="83"/>
      <c r="T1544" s="59" t="s">
        <v>124</v>
      </c>
      <c r="U1544" s="59" t="s">
        <v>101</v>
      </c>
      <c r="V1544" s="59" t="s">
        <v>74</v>
      </c>
      <c r="W1544" s="59" t="s">
        <v>89</v>
      </c>
      <c r="X1544" s="59" t="s">
        <v>200</v>
      </c>
      <c r="Y1544" s="59" t="s">
        <v>194</v>
      </c>
      <c r="Z1544" s="59" t="s">
        <v>200</v>
      </c>
      <c r="AA1544" s="59" t="s">
        <v>59</v>
      </c>
      <c r="AB1544" s="59" t="s">
        <v>101</v>
      </c>
      <c r="AC1544" s="85" t="s">
        <v>74</v>
      </c>
      <c r="AL1544" s="82" t="s">
        <v>2023</v>
      </c>
      <c r="AM1544" s="253" t="s">
        <v>414</v>
      </c>
      <c r="AN1544" s="59" t="s">
        <v>181</v>
      </c>
      <c r="AO1544" s="59" t="s">
        <v>404</v>
      </c>
      <c r="AP1544" s="59" t="s">
        <v>375</v>
      </c>
      <c r="AQ1544" s="59" t="s">
        <v>386</v>
      </c>
      <c r="AR1544" s="59" t="s">
        <v>259</v>
      </c>
      <c r="AS1544" s="83"/>
      <c r="AT1544" s="59" t="s">
        <v>370</v>
      </c>
      <c r="AU1544" s="59" t="s">
        <v>366</v>
      </c>
      <c r="AV1544" s="59" t="s">
        <v>284</v>
      </c>
      <c r="AW1544" s="59" t="s">
        <v>256</v>
      </c>
      <c r="AX1544" s="59" t="s">
        <v>373</v>
      </c>
      <c r="AY1544" s="59" t="s">
        <v>384</v>
      </c>
      <c r="AZ1544" s="59" t="s">
        <v>598</v>
      </c>
      <c r="BA1544" s="59" t="s">
        <v>586</v>
      </c>
      <c r="BB1544" s="59" t="s">
        <v>594</v>
      </c>
      <c r="BC1544" s="85" t="s">
        <v>402</v>
      </c>
      <c r="BL1544" s="90">
        <f t="shared" si="2462"/>
        <v>1</v>
      </c>
      <c r="BM1544" s="77">
        <f t="shared" si="2462"/>
        <v>2</v>
      </c>
      <c r="BN1544" s="77">
        <f t="shared" si="2462"/>
        <v>3</v>
      </c>
      <c r="BO1544" s="77">
        <f t="shared" si="2462"/>
        <v>2</v>
      </c>
      <c r="BP1544" s="77">
        <f t="shared" si="2462"/>
        <v>2</v>
      </c>
      <c r="BQ1544" s="77">
        <f t="shared" si="2462"/>
        <v>4</v>
      </c>
      <c r="BR1544" s="91"/>
      <c r="BS1544" s="77">
        <f t="shared" si="2441"/>
        <v>0</v>
      </c>
      <c r="BT1544" s="77">
        <f t="shared" si="2441"/>
        <v>3</v>
      </c>
      <c r="BU1544" s="77">
        <f t="shared" si="2441"/>
        <v>1</v>
      </c>
      <c r="BV1544" s="77">
        <f t="shared" si="2441"/>
        <v>3</v>
      </c>
      <c r="BW1544" s="77">
        <f t="shared" si="2441"/>
        <v>2</v>
      </c>
      <c r="BX1544" s="77">
        <f t="shared" si="2441"/>
        <v>9</v>
      </c>
      <c r="BY1544" s="77">
        <f t="shared" si="2441"/>
        <v>2</v>
      </c>
      <c r="BZ1544" s="77">
        <f t="shared" si="2441"/>
        <v>4</v>
      </c>
      <c r="CA1544" s="77">
        <f t="shared" si="2441"/>
        <v>3</v>
      </c>
      <c r="CB1544" s="92">
        <f t="shared" si="2441"/>
        <v>1</v>
      </c>
      <c r="CJ1544" s="78"/>
      <c r="CK1544" s="90">
        <f t="shared" si="2463"/>
        <v>0</v>
      </c>
      <c r="CL1544" s="77">
        <f t="shared" si="2463"/>
        <v>5</v>
      </c>
      <c r="CM1544" s="77">
        <f t="shared" si="2463"/>
        <v>0</v>
      </c>
      <c r="CN1544" s="77">
        <f t="shared" si="2463"/>
        <v>1</v>
      </c>
      <c r="CO1544" s="77">
        <f t="shared" si="2463"/>
        <v>0</v>
      </c>
      <c r="CP1544" s="77">
        <f t="shared" si="2463"/>
        <v>2</v>
      </c>
      <c r="CQ1544" s="91"/>
      <c r="CR1544" s="77">
        <f t="shared" si="2442"/>
        <v>0</v>
      </c>
      <c r="CS1544" s="77">
        <f t="shared" si="2442"/>
        <v>2</v>
      </c>
      <c r="CT1544" s="77">
        <f t="shared" si="2442"/>
        <v>2</v>
      </c>
      <c r="CU1544" s="77">
        <f t="shared" si="2442"/>
        <v>0</v>
      </c>
      <c r="CV1544" s="77">
        <f t="shared" si="2442"/>
        <v>2</v>
      </c>
      <c r="CW1544" s="77">
        <f t="shared" si="2442"/>
        <v>1</v>
      </c>
      <c r="CX1544" s="77">
        <f t="shared" si="2442"/>
        <v>2</v>
      </c>
      <c r="CY1544" s="77">
        <f t="shared" si="2442"/>
        <v>0</v>
      </c>
      <c r="CZ1544" s="77">
        <f t="shared" si="2442"/>
        <v>2</v>
      </c>
      <c r="DA1544" s="92">
        <f t="shared" si="2442"/>
        <v>2</v>
      </c>
      <c r="DJ1544" s="347" t="str">
        <f t="shared" ref="DJ1544:DJ1554" si="2470">(IF(M1544="","",IF(BL1544&gt;CK1544,"H",IF(BL1544&lt;CK1544,"A","D"))))</f>
        <v>H</v>
      </c>
      <c r="DK1544" s="56" t="str">
        <f t="shared" si="2469"/>
        <v>A</v>
      </c>
      <c r="DL1544" s="56" t="str">
        <f t="shared" si="2469"/>
        <v>H</v>
      </c>
      <c r="DM1544" s="56" t="str">
        <f t="shared" si="2469"/>
        <v>H</v>
      </c>
      <c r="DN1544" s="56" t="str">
        <f t="shared" si="2469"/>
        <v>H</v>
      </c>
      <c r="DO1544" s="56" t="str">
        <f t="shared" si="2469"/>
        <v>H</v>
      </c>
      <c r="DP1544" s="91"/>
      <c r="DQ1544" s="56" t="str">
        <f>(IF(T1544="","",IF(BS1544&gt;CR1544,"H",IF(BS1544&lt;CR1544,"A","D"))))</f>
        <v>D</v>
      </c>
      <c r="DR1544" s="56" t="str">
        <f>(IF(U1544="","",IF(BT1544&gt;CS1544,"H",IF(BT1544&lt;CS1544,"A","D"))))</f>
        <v>H</v>
      </c>
      <c r="DS1544" s="56" t="str">
        <f t="shared" si="2443"/>
        <v>A</v>
      </c>
      <c r="DT1544" s="56" t="str">
        <f t="shared" si="2443"/>
        <v>H</v>
      </c>
      <c r="DU1544" s="56" t="str">
        <f t="shared" si="2443"/>
        <v>D</v>
      </c>
      <c r="DV1544" s="56" t="str">
        <f t="shared" si="2443"/>
        <v>H</v>
      </c>
      <c r="DW1544" s="56" t="str">
        <f t="shared" si="2443"/>
        <v>D</v>
      </c>
      <c r="DX1544" s="56" t="str">
        <f t="shared" si="2443"/>
        <v>H</v>
      </c>
      <c r="DY1544" s="56" t="str">
        <f t="shared" si="2443"/>
        <v>H</v>
      </c>
      <c r="DZ1544" s="348" t="str">
        <f t="shared" si="2443"/>
        <v>A</v>
      </c>
      <c r="EI1544" s="53" t="str">
        <f t="shared" si="2444"/>
        <v>East Grinstead Town</v>
      </c>
      <c r="EJ1544" s="79">
        <f t="shared" si="2464"/>
        <v>32</v>
      </c>
      <c r="EK1544" s="80">
        <f t="shared" si="2445"/>
        <v>10</v>
      </c>
      <c r="EL1544" s="80">
        <f t="shared" si="2446"/>
        <v>3</v>
      </c>
      <c r="EM1544" s="80">
        <f t="shared" si="2447"/>
        <v>3</v>
      </c>
      <c r="EN1544" s="80">
        <f>COUNTIF(DP$1538:DP$1554,"A")</f>
        <v>9</v>
      </c>
      <c r="EO1544" s="80">
        <f>COUNTIF(DP$1538:DP$1554,"D")</f>
        <v>1</v>
      </c>
      <c r="EP1544" s="80">
        <f>COUNTIF(DP$1538:DP$1554,"H")</f>
        <v>6</v>
      </c>
      <c r="EQ1544" s="79">
        <f t="shared" si="2465"/>
        <v>19</v>
      </c>
      <c r="ER1544" s="79">
        <f t="shared" si="2448"/>
        <v>4</v>
      </c>
      <c r="ES1544" s="79">
        <f t="shared" si="2448"/>
        <v>9</v>
      </c>
      <c r="ET1544" s="81">
        <f>SUM($BL1544:$CI1544)+SUM(CQ$1538:CQ$1554)</f>
        <v>73</v>
      </c>
      <c r="EU1544" s="81">
        <f>SUM($CK1544:$DH1544)+SUM(BR$1538:BR$1554)</f>
        <v>48</v>
      </c>
      <c r="EV1544" s="79">
        <f t="shared" si="2449"/>
        <v>61</v>
      </c>
      <c r="EW1544" s="81">
        <f t="shared" si="2466"/>
        <v>25</v>
      </c>
      <c r="EX1544" s="78"/>
      <c r="EY1544" s="80">
        <f t="shared" si="2450"/>
        <v>32</v>
      </c>
      <c r="EZ1544" s="80">
        <f t="shared" si="2451"/>
        <v>19</v>
      </c>
      <c r="FA1544" s="80">
        <f t="shared" si="2452"/>
        <v>4</v>
      </c>
      <c r="FB1544" s="80">
        <f t="shared" si="2453"/>
        <v>9</v>
      </c>
      <c r="FC1544" s="80">
        <f t="shared" si="2454"/>
        <v>73</v>
      </c>
      <c r="FD1544" s="80">
        <f t="shared" si="2455"/>
        <v>48</v>
      </c>
      <c r="FE1544" s="80">
        <f t="shared" si="2456"/>
        <v>61</v>
      </c>
      <c r="FF1544" s="80">
        <f t="shared" si="2457"/>
        <v>25</v>
      </c>
      <c r="FH1544" s="54">
        <f t="shared" si="2467"/>
        <v>0</v>
      </c>
      <c r="FI1544" s="54">
        <f t="shared" si="2468"/>
        <v>0</v>
      </c>
      <c r="FJ1544" s="54">
        <f t="shared" si="2458"/>
        <v>0</v>
      </c>
      <c r="FK1544" s="54">
        <f t="shared" si="2458"/>
        <v>0</v>
      </c>
      <c r="FL1544" s="54">
        <f t="shared" si="2458"/>
        <v>0</v>
      </c>
      <c r="FM1544" s="54">
        <f t="shared" si="2458"/>
        <v>0</v>
      </c>
      <c r="FN1544" s="54">
        <f t="shared" si="2458"/>
        <v>0</v>
      </c>
      <c r="FO1544" s="54">
        <f t="shared" si="2458"/>
        <v>0</v>
      </c>
      <c r="FQ1544" s="54" t="str">
        <f t="shared" si="2459"/>
        <v/>
      </c>
      <c r="FR1544" s="54" t="str">
        <f t="shared" si="2460"/>
        <v/>
      </c>
      <c r="FS1544" s="54" t="str">
        <f t="shared" si="2461"/>
        <v/>
      </c>
      <c r="FT1544" s="54" t="str">
        <f t="shared" si="2461"/>
        <v/>
      </c>
      <c r="FU1544" s="54" t="str">
        <f t="shared" si="2461"/>
        <v/>
      </c>
      <c r="FV1544" s="54" t="str">
        <f t="shared" si="2461"/>
        <v/>
      </c>
      <c r="FW1544" s="54" t="str">
        <f t="shared" si="2461"/>
        <v/>
      </c>
      <c r="FX1544" s="54" t="str">
        <f t="shared" si="2461"/>
        <v/>
      </c>
      <c r="FZ1544" s="58"/>
      <c r="GA1544" s="59"/>
      <c r="GB1544" s="60"/>
      <c r="GC1544" s="58"/>
      <c r="GD1544" s="59"/>
      <c r="GE1544" s="61"/>
      <c r="GF1544" s="58"/>
      <c r="GG1544" s="61"/>
      <c r="GH1544" s="61"/>
      <c r="GI1544" s="53"/>
    </row>
    <row r="1545" spans="1:192" s="54" customFormat="1" ht="12" x14ac:dyDescent="0.25">
      <c r="A1545" s="54">
        <v>8</v>
      </c>
      <c r="B1545" s="54" t="s">
        <v>1762</v>
      </c>
      <c r="C1545" s="56">
        <v>32</v>
      </c>
      <c r="D1545" s="56">
        <v>15</v>
      </c>
      <c r="E1545" s="56">
        <v>6</v>
      </c>
      <c r="F1545" s="56">
        <v>11</v>
      </c>
      <c r="G1545" s="56">
        <v>62</v>
      </c>
      <c r="H1545" s="56">
        <v>62</v>
      </c>
      <c r="I1545" s="57">
        <v>51</v>
      </c>
      <c r="J1545" s="56">
        <f t="shared" si="2440"/>
        <v>0</v>
      </c>
      <c r="L1545" s="82" t="s">
        <v>1363</v>
      </c>
      <c r="M1545" s="253" t="s">
        <v>124</v>
      </c>
      <c r="N1545" s="59" t="s">
        <v>176</v>
      </c>
      <c r="O1545" s="59" t="s">
        <v>62</v>
      </c>
      <c r="P1545" s="59" t="s">
        <v>150</v>
      </c>
      <c r="Q1545" s="59" t="s">
        <v>59</v>
      </c>
      <c r="R1545" s="59" t="s">
        <v>150</v>
      </c>
      <c r="S1545" s="59" t="s">
        <v>77</v>
      </c>
      <c r="T1545" s="83"/>
      <c r="U1545" s="59" t="s">
        <v>89</v>
      </c>
      <c r="V1545" s="59" t="s">
        <v>150</v>
      </c>
      <c r="W1545" s="59" t="s">
        <v>176</v>
      </c>
      <c r="X1545" s="59" t="s">
        <v>103</v>
      </c>
      <c r="Y1545" s="59" t="s">
        <v>77</v>
      </c>
      <c r="Z1545" s="59" t="s">
        <v>60</v>
      </c>
      <c r="AA1545" s="59" t="s">
        <v>103</v>
      </c>
      <c r="AB1545" s="59" t="s">
        <v>86</v>
      </c>
      <c r="AC1545" s="85" t="s">
        <v>148</v>
      </c>
      <c r="AL1545" s="82" t="s">
        <v>1363</v>
      </c>
      <c r="AM1545" s="253" t="s">
        <v>1279</v>
      </c>
      <c r="AN1545" s="59" t="s">
        <v>1612</v>
      </c>
      <c r="AO1545" s="59" t="s">
        <v>197</v>
      </c>
      <c r="AP1545" s="59" t="s">
        <v>636</v>
      </c>
      <c r="AQ1545" s="59" t="s">
        <v>244</v>
      </c>
      <c r="AR1545" s="59" t="s">
        <v>638</v>
      </c>
      <c r="AS1545" s="59" t="s">
        <v>648</v>
      </c>
      <c r="AT1545" s="83"/>
      <c r="AU1545" s="59" t="s">
        <v>661</v>
      </c>
      <c r="AV1545" s="59" t="s">
        <v>681</v>
      </c>
      <c r="AW1545" s="59" t="s">
        <v>252</v>
      </c>
      <c r="AX1545" s="59" t="s">
        <v>261</v>
      </c>
      <c r="AY1545" s="59" t="s">
        <v>754</v>
      </c>
      <c r="AZ1545" s="59" t="s">
        <v>652</v>
      </c>
      <c r="BA1545" s="59" t="s">
        <v>640</v>
      </c>
      <c r="BB1545" s="59" t="s">
        <v>386</v>
      </c>
      <c r="BC1545" s="85" t="s">
        <v>414</v>
      </c>
      <c r="BL1545" s="90">
        <f t="shared" si="2462"/>
        <v>0</v>
      </c>
      <c r="BM1545" s="77">
        <f t="shared" si="2462"/>
        <v>2</v>
      </c>
      <c r="BN1545" s="77">
        <f t="shared" si="2462"/>
        <v>1</v>
      </c>
      <c r="BO1545" s="77">
        <f t="shared" si="2462"/>
        <v>3</v>
      </c>
      <c r="BP1545" s="77">
        <f t="shared" si="2462"/>
        <v>4</v>
      </c>
      <c r="BQ1545" s="77">
        <f t="shared" si="2462"/>
        <v>3</v>
      </c>
      <c r="BR1545" s="77">
        <f t="shared" si="2462"/>
        <v>2</v>
      </c>
      <c r="BS1545" s="91"/>
      <c r="BT1545" s="77">
        <f t="shared" si="2441"/>
        <v>3</v>
      </c>
      <c r="BU1545" s="77">
        <f t="shared" si="2441"/>
        <v>3</v>
      </c>
      <c r="BV1545" s="77">
        <f t="shared" si="2441"/>
        <v>2</v>
      </c>
      <c r="BW1545" s="77">
        <f t="shared" si="2441"/>
        <v>1</v>
      </c>
      <c r="BX1545" s="77">
        <f t="shared" si="2441"/>
        <v>2</v>
      </c>
      <c r="BY1545" s="77">
        <f t="shared" si="2441"/>
        <v>4</v>
      </c>
      <c r="BZ1545" s="77">
        <f t="shared" si="2441"/>
        <v>1</v>
      </c>
      <c r="CA1545" s="77">
        <f t="shared" si="2441"/>
        <v>0</v>
      </c>
      <c r="CB1545" s="92">
        <f t="shared" si="2441"/>
        <v>0</v>
      </c>
      <c r="CJ1545" s="78"/>
      <c r="CK1545" s="90">
        <f t="shared" si="2463"/>
        <v>0</v>
      </c>
      <c r="CL1545" s="77">
        <f t="shared" si="2463"/>
        <v>3</v>
      </c>
      <c r="CM1545" s="77">
        <f t="shared" si="2463"/>
        <v>1</v>
      </c>
      <c r="CN1545" s="77">
        <f t="shared" si="2463"/>
        <v>1</v>
      </c>
      <c r="CO1545" s="77">
        <f t="shared" si="2463"/>
        <v>0</v>
      </c>
      <c r="CP1545" s="77">
        <f t="shared" si="2463"/>
        <v>1</v>
      </c>
      <c r="CQ1545" s="77">
        <f t="shared" si="2463"/>
        <v>1</v>
      </c>
      <c r="CR1545" s="91"/>
      <c r="CS1545" s="77">
        <f t="shared" si="2442"/>
        <v>0</v>
      </c>
      <c r="CT1545" s="77">
        <f t="shared" si="2442"/>
        <v>1</v>
      </c>
      <c r="CU1545" s="77">
        <f t="shared" si="2442"/>
        <v>3</v>
      </c>
      <c r="CV1545" s="77">
        <f t="shared" si="2442"/>
        <v>3</v>
      </c>
      <c r="CW1545" s="77">
        <f t="shared" si="2442"/>
        <v>1</v>
      </c>
      <c r="CX1545" s="77">
        <f t="shared" si="2442"/>
        <v>1</v>
      </c>
      <c r="CY1545" s="77">
        <f t="shared" si="2442"/>
        <v>3</v>
      </c>
      <c r="CZ1545" s="77">
        <f t="shared" si="2442"/>
        <v>3</v>
      </c>
      <c r="DA1545" s="92">
        <f t="shared" si="2442"/>
        <v>1</v>
      </c>
      <c r="DJ1545" s="347" t="str">
        <f t="shared" si="2470"/>
        <v>D</v>
      </c>
      <c r="DK1545" s="56" t="str">
        <f t="shared" si="2469"/>
        <v>A</v>
      </c>
      <c r="DL1545" s="56" t="str">
        <f t="shared" si="2469"/>
        <v>D</v>
      </c>
      <c r="DM1545" s="56" t="str">
        <f t="shared" si="2469"/>
        <v>H</v>
      </c>
      <c r="DN1545" s="56" t="str">
        <f t="shared" si="2469"/>
        <v>H</v>
      </c>
      <c r="DO1545" s="56" t="str">
        <f t="shared" si="2469"/>
        <v>H</v>
      </c>
      <c r="DP1545" s="56" t="str">
        <f t="shared" si="2469"/>
        <v>H</v>
      </c>
      <c r="DQ1545" s="91"/>
      <c r="DR1545" s="56" t="str">
        <f>(IF(U1545="","",IF(BT1545&gt;CS1545,"H",IF(BT1545&lt;CS1545,"A","D"))))</f>
        <v>H</v>
      </c>
      <c r="DS1545" s="56" t="str">
        <f t="shared" si="2443"/>
        <v>H</v>
      </c>
      <c r="DT1545" s="56" t="str">
        <f t="shared" si="2443"/>
        <v>A</v>
      </c>
      <c r="DU1545" s="56" t="str">
        <f t="shared" si="2443"/>
        <v>A</v>
      </c>
      <c r="DV1545" s="56" t="str">
        <f t="shared" si="2443"/>
        <v>H</v>
      </c>
      <c r="DW1545" s="56" t="str">
        <f t="shared" si="2443"/>
        <v>H</v>
      </c>
      <c r="DX1545" s="56" t="str">
        <f t="shared" si="2443"/>
        <v>A</v>
      </c>
      <c r="DY1545" s="56" t="str">
        <f t="shared" si="2443"/>
        <v>A</v>
      </c>
      <c r="DZ1545" s="348" t="str">
        <f t="shared" si="2443"/>
        <v>A</v>
      </c>
      <c r="EI1545" s="53" t="str">
        <f t="shared" si="2444"/>
        <v>Epsom &amp; Ewell</v>
      </c>
      <c r="EJ1545" s="79">
        <f t="shared" si="2464"/>
        <v>32</v>
      </c>
      <c r="EK1545" s="80">
        <f t="shared" si="2445"/>
        <v>8</v>
      </c>
      <c r="EL1545" s="80">
        <f t="shared" si="2446"/>
        <v>2</v>
      </c>
      <c r="EM1545" s="80">
        <f t="shared" si="2447"/>
        <v>6</v>
      </c>
      <c r="EN1545" s="80">
        <f>COUNTIF(DQ$1538:DQ$1554,"A")</f>
        <v>10</v>
      </c>
      <c r="EO1545" s="80">
        <f>COUNTIF(DQ$1538:DQ$1554,"D")</f>
        <v>2</v>
      </c>
      <c r="EP1545" s="80">
        <f>COUNTIF(DQ$1538:DQ$1554,"H")</f>
        <v>4</v>
      </c>
      <c r="EQ1545" s="79">
        <f t="shared" si="2465"/>
        <v>18</v>
      </c>
      <c r="ER1545" s="79">
        <f t="shared" si="2448"/>
        <v>4</v>
      </c>
      <c r="ES1545" s="79">
        <f t="shared" si="2448"/>
        <v>10</v>
      </c>
      <c r="ET1545" s="81">
        <f>SUM($BL1545:$CI1545)+SUM(CR$1538:CR$1554)</f>
        <v>73</v>
      </c>
      <c r="EU1545" s="81">
        <f>SUM($CK1545:$DH1545)+SUM(BS$1538:BS$1554)</f>
        <v>44</v>
      </c>
      <c r="EV1545" s="79">
        <f t="shared" si="2449"/>
        <v>58</v>
      </c>
      <c r="EW1545" s="81">
        <f t="shared" si="2466"/>
        <v>29</v>
      </c>
      <c r="EX1545" s="78"/>
      <c r="EY1545" s="80">
        <f t="shared" si="2450"/>
        <v>32</v>
      </c>
      <c r="EZ1545" s="80">
        <f t="shared" si="2451"/>
        <v>18</v>
      </c>
      <c r="FA1545" s="80">
        <f t="shared" si="2452"/>
        <v>4</v>
      </c>
      <c r="FB1545" s="80">
        <f t="shared" si="2453"/>
        <v>10</v>
      </c>
      <c r="FC1545" s="80">
        <f t="shared" si="2454"/>
        <v>73</v>
      </c>
      <c r="FD1545" s="80">
        <f t="shared" si="2455"/>
        <v>44</v>
      </c>
      <c r="FE1545" s="80">
        <f t="shared" si="2456"/>
        <v>58</v>
      </c>
      <c r="FF1545" s="80">
        <f t="shared" si="2457"/>
        <v>29</v>
      </c>
      <c r="FH1545" s="54">
        <f t="shared" si="2467"/>
        <v>0</v>
      </c>
      <c r="FI1545" s="54">
        <f t="shared" si="2468"/>
        <v>0</v>
      </c>
      <c r="FJ1545" s="54">
        <f t="shared" si="2458"/>
        <v>0</v>
      </c>
      <c r="FK1545" s="54">
        <f t="shared" si="2458"/>
        <v>0</v>
      </c>
      <c r="FL1545" s="54">
        <f t="shared" si="2458"/>
        <v>0</v>
      </c>
      <c r="FM1545" s="54">
        <f t="shared" si="2458"/>
        <v>0</v>
      </c>
      <c r="FN1545" s="54">
        <f t="shared" si="2458"/>
        <v>0</v>
      </c>
      <c r="FO1545" s="54">
        <f t="shared" si="2458"/>
        <v>0</v>
      </c>
      <c r="FQ1545" s="54" t="str">
        <f t="shared" si="2459"/>
        <v/>
      </c>
      <c r="FR1545" s="54" t="str">
        <f t="shared" si="2460"/>
        <v/>
      </c>
      <c r="FS1545" s="54" t="str">
        <f t="shared" si="2461"/>
        <v/>
      </c>
      <c r="FT1545" s="54" t="str">
        <f t="shared" si="2461"/>
        <v/>
      </c>
      <c r="FU1545" s="54" t="str">
        <f t="shared" si="2461"/>
        <v/>
      </c>
      <c r="FV1545" s="54" t="str">
        <f t="shared" si="2461"/>
        <v/>
      </c>
      <c r="FW1545" s="54" t="str">
        <f t="shared" si="2461"/>
        <v/>
      </c>
      <c r="FX1545" s="54" t="str">
        <f t="shared" si="2461"/>
        <v/>
      </c>
      <c r="FZ1545" s="58"/>
      <c r="GA1545" s="59"/>
      <c r="GB1545" s="60"/>
      <c r="GC1545" s="58"/>
      <c r="GD1545" s="59"/>
      <c r="GE1545" s="61"/>
      <c r="GF1545" s="58"/>
      <c r="GG1545" s="61"/>
      <c r="GH1545" s="61"/>
    </row>
    <row r="1546" spans="1:192" s="54" customFormat="1" ht="12" x14ac:dyDescent="0.25">
      <c r="A1546" s="54">
        <v>9</v>
      </c>
      <c r="B1546" s="54" t="s">
        <v>2032</v>
      </c>
      <c r="C1546" s="56">
        <v>32</v>
      </c>
      <c r="D1546" s="56">
        <v>14</v>
      </c>
      <c r="E1546" s="56">
        <v>2</v>
      </c>
      <c r="F1546" s="56">
        <v>16</v>
      </c>
      <c r="G1546" s="56">
        <v>55</v>
      </c>
      <c r="H1546" s="56">
        <v>82</v>
      </c>
      <c r="I1546" s="57">
        <v>44</v>
      </c>
      <c r="J1546" s="56">
        <f t="shared" si="2440"/>
        <v>-27</v>
      </c>
      <c r="L1546" s="82" t="s">
        <v>2015</v>
      </c>
      <c r="M1546" s="253" t="s">
        <v>62</v>
      </c>
      <c r="N1546" s="59" t="s">
        <v>149</v>
      </c>
      <c r="O1546" s="59" t="s">
        <v>125</v>
      </c>
      <c r="P1546" s="59" t="s">
        <v>101</v>
      </c>
      <c r="Q1546" s="59" t="s">
        <v>103</v>
      </c>
      <c r="R1546" s="59" t="s">
        <v>86</v>
      </c>
      <c r="S1546" s="59" t="s">
        <v>175</v>
      </c>
      <c r="T1546" s="59" t="s">
        <v>76</v>
      </c>
      <c r="U1546" s="83"/>
      <c r="V1546" s="59" t="s">
        <v>60</v>
      </c>
      <c r="W1546" s="59" t="s">
        <v>363</v>
      </c>
      <c r="X1546" s="59" t="s">
        <v>410</v>
      </c>
      <c r="Y1546" s="59" t="s">
        <v>124</v>
      </c>
      <c r="Z1546" s="59" t="s">
        <v>397</v>
      </c>
      <c r="AA1546" s="59" t="s">
        <v>220</v>
      </c>
      <c r="AB1546" s="59" t="s">
        <v>206</v>
      </c>
      <c r="AC1546" s="85" t="s">
        <v>86</v>
      </c>
      <c r="AL1546" s="82" t="s">
        <v>2015</v>
      </c>
      <c r="AM1546" s="253" t="s">
        <v>401</v>
      </c>
      <c r="AN1546" s="59" t="s">
        <v>587</v>
      </c>
      <c r="AO1546" s="59" t="s">
        <v>379</v>
      </c>
      <c r="AP1546" s="59" t="s">
        <v>593</v>
      </c>
      <c r="AQ1546" s="59" t="s">
        <v>418</v>
      </c>
      <c r="AR1546" s="59" t="s">
        <v>587</v>
      </c>
      <c r="AS1546" s="59" t="s">
        <v>371</v>
      </c>
      <c r="AT1546" s="59" t="s">
        <v>367</v>
      </c>
      <c r="AU1546" s="83"/>
      <c r="AV1546" s="59" t="s">
        <v>419</v>
      </c>
      <c r="AW1546" s="59" t="s">
        <v>413</v>
      </c>
      <c r="AX1546" s="59" t="s">
        <v>1192</v>
      </c>
      <c r="AY1546" s="59" t="s">
        <v>586</v>
      </c>
      <c r="AZ1546" s="59" t="s">
        <v>202</v>
      </c>
      <c r="BA1546" s="59" t="s">
        <v>393</v>
      </c>
      <c r="BB1546" s="59" t="s">
        <v>404</v>
      </c>
      <c r="BC1546" s="85" t="s">
        <v>385</v>
      </c>
      <c r="BL1546" s="90">
        <f t="shared" si="2462"/>
        <v>1</v>
      </c>
      <c r="BM1546" s="77">
        <f t="shared" si="2462"/>
        <v>1</v>
      </c>
      <c r="BN1546" s="77">
        <f t="shared" si="2462"/>
        <v>5</v>
      </c>
      <c r="BO1546" s="77">
        <f t="shared" si="2462"/>
        <v>3</v>
      </c>
      <c r="BP1546" s="77">
        <f t="shared" si="2462"/>
        <v>1</v>
      </c>
      <c r="BQ1546" s="77">
        <f t="shared" si="2462"/>
        <v>0</v>
      </c>
      <c r="BR1546" s="77">
        <f t="shared" si="2462"/>
        <v>2</v>
      </c>
      <c r="BS1546" s="77">
        <f t="shared" si="2462"/>
        <v>0</v>
      </c>
      <c r="BT1546" s="91"/>
      <c r="BU1546" s="77">
        <f t="shared" si="2441"/>
        <v>4</v>
      </c>
      <c r="BV1546" s="77">
        <f t="shared" si="2441"/>
        <v>7</v>
      </c>
      <c r="BW1546" s="77">
        <f t="shared" si="2441"/>
        <v>2</v>
      </c>
      <c r="BX1546" s="77">
        <f t="shared" si="2441"/>
        <v>0</v>
      </c>
      <c r="BY1546" s="77">
        <f t="shared" si="2441"/>
        <v>5</v>
      </c>
      <c r="BZ1546" s="77">
        <f t="shared" si="2441"/>
        <v>2</v>
      </c>
      <c r="CA1546" s="77">
        <f t="shared" si="2441"/>
        <v>1</v>
      </c>
      <c r="CB1546" s="92">
        <f t="shared" si="2441"/>
        <v>0</v>
      </c>
      <c r="CJ1546" s="163"/>
      <c r="CK1546" s="90">
        <f t="shared" si="2463"/>
        <v>1</v>
      </c>
      <c r="CL1546" s="77">
        <f t="shared" si="2463"/>
        <v>5</v>
      </c>
      <c r="CM1546" s="77">
        <f t="shared" si="2463"/>
        <v>0</v>
      </c>
      <c r="CN1546" s="77">
        <f t="shared" si="2463"/>
        <v>2</v>
      </c>
      <c r="CO1546" s="77">
        <f t="shared" si="2463"/>
        <v>3</v>
      </c>
      <c r="CP1546" s="77">
        <f t="shared" si="2463"/>
        <v>3</v>
      </c>
      <c r="CQ1546" s="77">
        <f t="shared" si="2463"/>
        <v>5</v>
      </c>
      <c r="CR1546" s="77">
        <f t="shared" si="2463"/>
        <v>2</v>
      </c>
      <c r="CS1546" s="91"/>
      <c r="CT1546" s="77">
        <f t="shared" si="2442"/>
        <v>1</v>
      </c>
      <c r="CU1546" s="77">
        <f t="shared" si="2442"/>
        <v>4</v>
      </c>
      <c r="CV1546" s="77">
        <f t="shared" si="2442"/>
        <v>6</v>
      </c>
      <c r="CW1546" s="77">
        <f t="shared" si="2442"/>
        <v>0</v>
      </c>
      <c r="CX1546" s="77">
        <f t="shared" si="2442"/>
        <v>4</v>
      </c>
      <c r="CY1546" s="77">
        <f t="shared" si="2442"/>
        <v>7</v>
      </c>
      <c r="CZ1546" s="77">
        <f t="shared" si="2442"/>
        <v>4</v>
      </c>
      <c r="DA1546" s="92">
        <f t="shared" si="2442"/>
        <v>3</v>
      </c>
      <c r="DI1546" s="53"/>
      <c r="DJ1546" s="347" t="str">
        <f t="shared" si="2470"/>
        <v>D</v>
      </c>
      <c r="DK1546" s="56" t="str">
        <f t="shared" si="2469"/>
        <v>A</v>
      </c>
      <c r="DL1546" s="56" t="str">
        <f t="shared" si="2469"/>
        <v>H</v>
      </c>
      <c r="DM1546" s="56" t="str">
        <f t="shared" si="2469"/>
        <v>H</v>
      </c>
      <c r="DN1546" s="56" t="str">
        <f t="shared" si="2469"/>
        <v>A</v>
      </c>
      <c r="DO1546" s="56" t="str">
        <f t="shared" si="2469"/>
        <v>A</v>
      </c>
      <c r="DP1546" s="56" t="str">
        <f t="shared" si="2469"/>
        <v>A</v>
      </c>
      <c r="DQ1546" s="56" t="str">
        <f t="shared" si="2469"/>
        <v>A</v>
      </c>
      <c r="DR1546" s="91"/>
      <c r="DS1546" s="56" t="str">
        <f t="shared" si="2443"/>
        <v>H</v>
      </c>
      <c r="DT1546" s="56" t="str">
        <f t="shared" si="2443"/>
        <v>H</v>
      </c>
      <c r="DU1546" s="56" t="str">
        <f t="shared" si="2443"/>
        <v>A</v>
      </c>
      <c r="DV1546" s="56" t="str">
        <f t="shared" si="2443"/>
        <v>D</v>
      </c>
      <c r="DW1546" s="56" t="str">
        <f t="shared" si="2443"/>
        <v>H</v>
      </c>
      <c r="DX1546" s="56" t="str">
        <f t="shared" si="2443"/>
        <v>A</v>
      </c>
      <c r="DY1546" s="56" t="str">
        <f t="shared" si="2443"/>
        <v>A</v>
      </c>
      <c r="DZ1546" s="348" t="str">
        <f t="shared" si="2443"/>
        <v>A</v>
      </c>
      <c r="EH1546" s="53"/>
      <c r="EI1546" s="53" t="str">
        <f t="shared" si="2444"/>
        <v>Godalming Town</v>
      </c>
      <c r="EJ1546" s="79">
        <f t="shared" si="2464"/>
        <v>32</v>
      </c>
      <c r="EK1546" s="80">
        <f t="shared" si="2445"/>
        <v>5</v>
      </c>
      <c r="EL1546" s="80">
        <f t="shared" si="2446"/>
        <v>2</v>
      </c>
      <c r="EM1546" s="80">
        <f t="shared" si="2447"/>
        <v>9</v>
      </c>
      <c r="EN1546" s="80">
        <f>COUNTIF(DR$1538:DR$1554,"A")</f>
        <v>4</v>
      </c>
      <c r="EO1546" s="80">
        <f>COUNTIF(DR$1538:DR$1554,"D")</f>
        <v>0</v>
      </c>
      <c r="EP1546" s="80">
        <f>COUNTIF(DR$1538:DR$1554,"H")</f>
        <v>12</v>
      </c>
      <c r="EQ1546" s="79">
        <f t="shared" si="2465"/>
        <v>9</v>
      </c>
      <c r="ER1546" s="79">
        <f t="shared" si="2448"/>
        <v>2</v>
      </c>
      <c r="ES1546" s="79">
        <f t="shared" si="2448"/>
        <v>21</v>
      </c>
      <c r="ET1546" s="81">
        <f>SUM($BL1546:$CI1546)+SUM(CS$1538:CS$1554)</f>
        <v>52</v>
      </c>
      <c r="EU1546" s="81">
        <f>SUM($CK1546:$DH1546)+SUM(BT$1538:BT$1554)</f>
        <v>91</v>
      </c>
      <c r="EV1546" s="79">
        <f t="shared" si="2449"/>
        <v>29</v>
      </c>
      <c r="EW1546" s="81">
        <f t="shared" si="2466"/>
        <v>-39</v>
      </c>
      <c r="EX1546" s="78"/>
      <c r="EY1546" s="80">
        <f t="shared" si="2450"/>
        <v>32</v>
      </c>
      <c r="EZ1546" s="80">
        <f t="shared" si="2451"/>
        <v>9</v>
      </c>
      <c r="FA1546" s="80">
        <f t="shared" si="2452"/>
        <v>2</v>
      </c>
      <c r="FB1546" s="80">
        <f t="shared" si="2453"/>
        <v>21</v>
      </c>
      <c r="FC1546" s="80">
        <f t="shared" si="2454"/>
        <v>52</v>
      </c>
      <c r="FD1546" s="80">
        <f t="shared" si="2455"/>
        <v>91</v>
      </c>
      <c r="FE1546" s="80">
        <f t="shared" si="2456"/>
        <v>29</v>
      </c>
      <c r="FF1546" s="80">
        <f t="shared" si="2457"/>
        <v>-39</v>
      </c>
      <c r="FG1546" s="53"/>
      <c r="FH1546" s="54">
        <f t="shared" si="2467"/>
        <v>0</v>
      </c>
      <c r="FI1546" s="54">
        <f t="shared" si="2468"/>
        <v>0</v>
      </c>
      <c r="FJ1546" s="54">
        <f t="shared" si="2458"/>
        <v>0</v>
      </c>
      <c r="FK1546" s="54">
        <f t="shared" si="2458"/>
        <v>0</v>
      </c>
      <c r="FL1546" s="54">
        <f t="shared" si="2458"/>
        <v>0</v>
      </c>
      <c r="FM1546" s="54">
        <f t="shared" si="2458"/>
        <v>0</v>
      </c>
      <c r="FN1546" s="54">
        <f t="shared" si="2458"/>
        <v>0</v>
      </c>
      <c r="FO1546" s="54">
        <f t="shared" si="2458"/>
        <v>0</v>
      </c>
      <c r="FQ1546" s="54" t="str">
        <f t="shared" si="2459"/>
        <v/>
      </c>
      <c r="FR1546" s="54" t="str">
        <f t="shared" si="2460"/>
        <v/>
      </c>
      <c r="FS1546" s="54" t="str">
        <f t="shared" si="2461"/>
        <v/>
      </c>
      <c r="FT1546" s="54" t="str">
        <f t="shared" si="2461"/>
        <v/>
      </c>
      <c r="FU1546" s="54" t="str">
        <f t="shared" si="2461"/>
        <v/>
      </c>
      <c r="FV1546" s="54" t="str">
        <f t="shared" si="2461"/>
        <v/>
      </c>
      <c r="FW1546" s="54" t="str">
        <f t="shared" si="2461"/>
        <v/>
      </c>
      <c r="FX1546" s="54" t="str">
        <f t="shared" si="2461"/>
        <v/>
      </c>
      <c r="FZ1546" s="58"/>
      <c r="GA1546" s="59"/>
      <c r="GB1546" s="60"/>
      <c r="GC1546" s="58"/>
      <c r="GD1546" s="59"/>
      <c r="GE1546" s="61"/>
      <c r="GF1546" s="58"/>
      <c r="GG1546" s="61"/>
      <c r="GH1546" s="61"/>
    </row>
    <row r="1547" spans="1:192" s="54" customFormat="1" ht="12" x14ac:dyDescent="0.25">
      <c r="A1547" s="54">
        <v>10</v>
      </c>
      <c r="B1547" s="54" t="s">
        <v>2041</v>
      </c>
      <c r="C1547" s="56">
        <v>32</v>
      </c>
      <c r="D1547" s="56">
        <v>10</v>
      </c>
      <c r="E1547" s="56">
        <v>5</v>
      </c>
      <c r="F1547" s="56">
        <v>17</v>
      </c>
      <c r="G1547" s="56">
        <v>60</v>
      </c>
      <c r="H1547" s="56">
        <v>93</v>
      </c>
      <c r="I1547" s="57">
        <v>35</v>
      </c>
      <c r="J1547" s="56">
        <f t="shared" si="2440"/>
        <v>-33</v>
      </c>
      <c r="L1547" s="82" t="s">
        <v>1762</v>
      </c>
      <c r="M1547" s="253" t="s">
        <v>99</v>
      </c>
      <c r="N1547" s="59" t="s">
        <v>150</v>
      </c>
      <c r="O1547" s="59" t="s">
        <v>150</v>
      </c>
      <c r="P1547" s="59" t="s">
        <v>176</v>
      </c>
      <c r="Q1547" s="59" t="s">
        <v>60</v>
      </c>
      <c r="R1547" s="59" t="s">
        <v>62</v>
      </c>
      <c r="S1547" s="59" t="s">
        <v>176</v>
      </c>
      <c r="T1547" s="59" t="s">
        <v>103</v>
      </c>
      <c r="U1547" s="59" t="s">
        <v>176</v>
      </c>
      <c r="V1547" s="83"/>
      <c r="W1547" s="59" t="s">
        <v>101</v>
      </c>
      <c r="X1547" s="59" t="s">
        <v>304</v>
      </c>
      <c r="Y1547" s="59" t="s">
        <v>124</v>
      </c>
      <c r="Z1547" s="59" t="s">
        <v>77</v>
      </c>
      <c r="AA1547" s="59" t="s">
        <v>150</v>
      </c>
      <c r="AB1547" s="59" t="s">
        <v>85</v>
      </c>
      <c r="AC1547" s="85" t="s">
        <v>200</v>
      </c>
      <c r="AL1547" s="82" t="s">
        <v>1762</v>
      </c>
      <c r="AM1547" s="253" t="s">
        <v>404</v>
      </c>
      <c r="AN1547" s="59" t="s">
        <v>392</v>
      </c>
      <c r="AO1547" s="59" t="s">
        <v>367</v>
      </c>
      <c r="AP1547" s="59" t="s">
        <v>385</v>
      </c>
      <c r="AQ1547" s="59" t="s">
        <v>413</v>
      </c>
      <c r="AR1547" s="59" t="s">
        <v>386</v>
      </c>
      <c r="AS1547" s="59" t="s">
        <v>381</v>
      </c>
      <c r="AT1547" s="59" t="s">
        <v>401</v>
      </c>
      <c r="AU1547" s="59" t="s">
        <v>1647</v>
      </c>
      <c r="AV1547" s="83"/>
      <c r="AW1547" s="59" t="s">
        <v>265</v>
      </c>
      <c r="AX1547" s="59" t="s">
        <v>406</v>
      </c>
      <c r="AY1547" s="59" t="s">
        <v>383</v>
      </c>
      <c r="AZ1547" s="59" t="s">
        <v>259</v>
      </c>
      <c r="BA1547" s="59" t="s">
        <v>573</v>
      </c>
      <c r="BB1547" s="59" t="s">
        <v>379</v>
      </c>
      <c r="BC1547" s="85" t="s">
        <v>1192</v>
      </c>
      <c r="BL1547" s="90">
        <f t="shared" si="2462"/>
        <v>1</v>
      </c>
      <c r="BM1547" s="77">
        <f t="shared" si="2462"/>
        <v>3</v>
      </c>
      <c r="BN1547" s="77">
        <f t="shared" si="2462"/>
        <v>3</v>
      </c>
      <c r="BO1547" s="77">
        <f t="shared" si="2462"/>
        <v>2</v>
      </c>
      <c r="BP1547" s="77">
        <f t="shared" si="2462"/>
        <v>4</v>
      </c>
      <c r="BQ1547" s="77">
        <f t="shared" si="2462"/>
        <v>1</v>
      </c>
      <c r="BR1547" s="77">
        <f t="shared" si="2462"/>
        <v>2</v>
      </c>
      <c r="BS1547" s="77">
        <f t="shared" si="2462"/>
        <v>1</v>
      </c>
      <c r="BT1547" s="77">
        <f t="shared" si="2462"/>
        <v>2</v>
      </c>
      <c r="BU1547" s="91"/>
      <c r="BV1547" s="77">
        <f t="shared" si="2441"/>
        <v>3</v>
      </c>
      <c r="BW1547" s="77">
        <f t="shared" si="2441"/>
        <v>4</v>
      </c>
      <c r="BX1547" s="77">
        <f t="shared" si="2441"/>
        <v>0</v>
      </c>
      <c r="BY1547" s="77">
        <f t="shared" si="2441"/>
        <v>2</v>
      </c>
      <c r="BZ1547" s="77">
        <f t="shared" si="2441"/>
        <v>3</v>
      </c>
      <c r="CA1547" s="77">
        <f t="shared" si="2441"/>
        <v>0</v>
      </c>
      <c r="CB1547" s="92">
        <f t="shared" si="2441"/>
        <v>2</v>
      </c>
      <c r="CJ1547" s="78"/>
      <c r="CK1547" s="90">
        <f t="shared" si="2463"/>
        <v>0</v>
      </c>
      <c r="CL1547" s="77">
        <f t="shared" si="2463"/>
        <v>1</v>
      </c>
      <c r="CM1547" s="77">
        <f t="shared" si="2463"/>
        <v>1</v>
      </c>
      <c r="CN1547" s="77">
        <f t="shared" si="2463"/>
        <v>3</v>
      </c>
      <c r="CO1547" s="77">
        <f t="shared" si="2463"/>
        <v>1</v>
      </c>
      <c r="CP1547" s="77">
        <f t="shared" si="2463"/>
        <v>1</v>
      </c>
      <c r="CQ1547" s="77">
        <f t="shared" si="2463"/>
        <v>3</v>
      </c>
      <c r="CR1547" s="77">
        <f t="shared" si="2463"/>
        <v>3</v>
      </c>
      <c r="CS1547" s="77">
        <f t="shared" si="2463"/>
        <v>3</v>
      </c>
      <c r="CT1547" s="91"/>
      <c r="CU1547" s="77">
        <f t="shared" si="2442"/>
        <v>2</v>
      </c>
      <c r="CV1547" s="77">
        <f t="shared" si="2442"/>
        <v>2</v>
      </c>
      <c r="CW1547" s="77">
        <f t="shared" si="2442"/>
        <v>0</v>
      </c>
      <c r="CX1547" s="77">
        <f t="shared" si="2442"/>
        <v>1</v>
      </c>
      <c r="CY1547" s="77">
        <f t="shared" si="2442"/>
        <v>1</v>
      </c>
      <c r="CZ1547" s="77">
        <f t="shared" si="2442"/>
        <v>4</v>
      </c>
      <c r="DA1547" s="92">
        <f t="shared" si="2442"/>
        <v>2</v>
      </c>
      <c r="DJ1547" s="347" t="str">
        <f t="shared" si="2470"/>
        <v>H</v>
      </c>
      <c r="DK1547" s="56" t="str">
        <f t="shared" si="2469"/>
        <v>H</v>
      </c>
      <c r="DL1547" s="56" t="str">
        <f t="shared" si="2469"/>
        <v>H</v>
      </c>
      <c r="DM1547" s="56" t="str">
        <f t="shared" si="2469"/>
        <v>A</v>
      </c>
      <c r="DN1547" s="56" t="str">
        <f t="shared" si="2469"/>
        <v>H</v>
      </c>
      <c r="DO1547" s="56" t="str">
        <f t="shared" si="2469"/>
        <v>D</v>
      </c>
      <c r="DP1547" s="56" t="str">
        <f t="shared" si="2469"/>
        <v>A</v>
      </c>
      <c r="DQ1547" s="56" t="str">
        <f t="shared" si="2469"/>
        <v>A</v>
      </c>
      <c r="DR1547" s="56" t="str">
        <f t="shared" si="2469"/>
        <v>A</v>
      </c>
      <c r="DS1547" s="91"/>
      <c r="DT1547" s="56" t="str">
        <f>(IF(W1547="","",IF(BV1547&gt;CU1547,"H",IF(BV1547&lt;CU1547,"A","D"))))</f>
        <v>H</v>
      </c>
      <c r="DU1547" s="56" t="str">
        <f>(IF(X1547="","",IF(BW1547&gt;CV1547,"H",IF(BW1547&lt;CV1547,"A","D"))))</f>
        <v>H</v>
      </c>
      <c r="DV1547" s="56" t="str">
        <f>(IF(Y1547="","",IF(BX1547&gt;CW1547,"H",IF(BX1547&lt;CW1547,"A","D"))))</f>
        <v>D</v>
      </c>
      <c r="DW1547" s="56" t="str">
        <f>(IF(Z1547="","",IF(BY1547&gt;CX1547,"H",IF(BY1547&lt;CX1547,"A","D"))))</f>
        <v>H</v>
      </c>
      <c r="DX1547" s="56" t="str">
        <f t="shared" si="2443"/>
        <v>H</v>
      </c>
      <c r="DY1547" s="56" t="str">
        <f t="shared" si="2443"/>
        <v>A</v>
      </c>
      <c r="DZ1547" s="348" t="str">
        <f t="shared" si="2443"/>
        <v>D</v>
      </c>
      <c r="EI1547" s="53" t="str">
        <f t="shared" si="2444"/>
        <v>Horley Town</v>
      </c>
      <c r="EJ1547" s="79">
        <f t="shared" si="2464"/>
        <v>32</v>
      </c>
      <c r="EK1547" s="80">
        <f t="shared" si="2445"/>
        <v>8</v>
      </c>
      <c r="EL1547" s="80">
        <f t="shared" si="2446"/>
        <v>3</v>
      </c>
      <c r="EM1547" s="80">
        <f t="shared" si="2447"/>
        <v>5</v>
      </c>
      <c r="EN1547" s="80">
        <f>COUNTIF(DS$1538:DS$1554,"A")</f>
        <v>7</v>
      </c>
      <c r="EO1547" s="80">
        <f>COUNTIF(DS$1538:DS$1554,"D")</f>
        <v>3</v>
      </c>
      <c r="EP1547" s="80">
        <f>COUNTIF(DS$1538:DS$1554,"H")</f>
        <v>6</v>
      </c>
      <c r="EQ1547" s="79">
        <f t="shared" si="2465"/>
        <v>15</v>
      </c>
      <c r="ER1547" s="79">
        <f t="shared" si="2448"/>
        <v>6</v>
      </c>
      <c r="ES1547" s="79">
        <f t="shared" si="2448"/>
        <v>11</v>
      </c>
      <c r="ET1547" s="81">
        <f>SUM($BL1547:$CI1547)+SUM(CT$1538:CT$1554)</f>
        <v>62</v>
      </c>
      <c r="EU1547" s="81">
        <f>SUM($CK1547:$DH1547)+SUM(BU$1538:BU$1554)</f>
        <v>62</v>
      </c>
      <c r="EV1547" s="79">
        <f t="shared" si="2449"/>
        <v>51</v>
      </c>
      <c r="EW1547" s="81">
        <f t="shared" si="2466"/>
        <v>0</v>
      </c>
      <c r="EX1547" s="78"/>
      <c r="EY1547" s="80">
        <f t="shared" si="2450"/>
        <v>32</v>
      </c>
      <c r="EZ1547" s="80">
        <f t="shared" si="2451"/>
        <v>15</v>
      </c>
      <c r="FA1547" s="80">
        <f t="shared" si="2452"/>
        <v>6</v>
      </c>
      <c r="FB1547" s="80">
        <f t="shared" si="2453"/>
        <v>11</v>
      </c>
      <c r="FC1547" s="80">
        <f t="shared" si="2454"/>
        <v>62</v>
      </c>
      <c r="FD1547" s="80">
        <f t="shared" si="2455"/>
        <v>62</v>
      </c>
      <c r="FE1547" s="80">
        <f t="shared" si="2456"/>
        <v>51</v>
      </c>
      <c r="FF1547" s="80">
        <f t="shared" si="2457"/>
        <v>0</v>
      </c>
      <c r="FH1547" s="54">
        <f t="shared" si="2467"/>
        <v>0</v>
      </c>
      <c r="FI1547" s="54">
        <f t="shared" si="2468"/>
        <v>0</v>
      </c>
      <c r="FJ1547" s="54">
        <f t="shared" si="2458"/>
        <v>0</v>
      </c>
      <c r="FK1547" s="54">
        <f t="shared" si="2458"/>
        <v>0</v>
      </c>
      <c r="FL1547" s="54">
        <f t="shared" si="2458"/>
        <v>0</v>
      </c>
      <c r="FM1547" s="54">
        <f t="shared" si="2458"/>
        <v>0</v>
      </c>
      <c r="FN1547" s="54">
        <f t="shared" si="2458"/>
        <v>0</v>
      </c>
      <c r="FO1547" s="54">
        <f t="shared" si="2458"/>
        <v>0</v>
      </c>
      <c r="FQ1547" s="54" t="str">
        <f t="shared" si="2459"/>
        <v/>
      </c>
      <c r="FR1547" s="54" t="str">
        <f t="shared" si="2460"/>
        <v/>
      </c>
      <c r="FS1547" s="54" t="str">
        <f t="shared" si="2461"/>
        <v/>
      </c>
      <c r="FT1547" s="54" t="str">
        <f t="shared" si="2461"/>
        <v/>
      </c>
      <c r="FU1547" s="54" t="str">
        <f t="shared" si="2461"/>
        <v/>
      </c>
      <c r="FV1547" s="54" t="str">
        <f t="shared" si="2461"/>
        <v/>
      </c>
      <c r="FW1547" s="54" t="str">
        <f t="shared" si="2461"/>
        <v/>
      </c>
      <c r="FX1547" s="54" t="str">
        <f t="shared" si="2461"/>
        <v/>
      </c>
      <c r="FZ1547" s="58"/>
      <c r="GA1547" s="59"/>
      <c r="GB1547" s="60"/>
      <c r="GC1547" s="58"/>
      <c r="GD1547" s="59"/>
      <c r="GE1547" s="61"/>
      <c r="GF1547" s="58"/>
      <c r="GG1547" s="61"/>
      <c r="GH1547" s="61"/>
    </row>
    <row r="1548" spans="1:192" s="54" customFormat="1" ht="12" x14ac:dyDescent="0.25">
      <c r="A1548" s="54">
        <v>11</v>
      </c>
      <c r="B1548" s="54" t="s">
        <v>2030</v>
      </c>
      <c r="C1548" s="56">
        <v>32</v>
      </c>
      <c r="D1548" s="56">
        <v>10</v>
      </c>
      <c r="E1548" s="56">
        <v>3</v>
      </c>
      <c r="F1548" s="56">
        <v>19</v>
      </c>
      <c r="G1548" s="56">
        <v>55</v>
      </c>
      <c r="H1548" s="56">
        <v>79</v>
      </c>
      <c r="I1548" s="57">
        <v>33</v>
      </c>
      <c r="J1548" s="56">
        <f t="shared" si="2440"/>
        <v>-24</v>
      </c>
      <c r="L1548" s="82" t="s">
        <v>2032</v>
      </c>
      <c r="M1548" s="253" t="s">
        <v>177</v>
      </c>
      <c r="N1548" s="59" t="s">
        <v>86</v>
      </c>
      <c r="O1548" s="59" t="s">
        <v>74</v>
      </c>
      <c r="P1548" s="59" t="s">
        <v>101</v>
      </c>
      <c r="Q1548" s="59" t="s">
        <v>176</v>
      </c>
      <c r="R1548" s="59" t="s">
        <v>77</v>
      </c>
      <c r="S1548" s="59" t="s">
        <v>148</v>
      </c>
      <c r="T1548" s="59" t="s">
        <v>89</v>
      </c>
      <c r="U1548" s="59" t="s">
        <v>59</v>
      </c>
      <c r="V1548" s="59" t="s">
        <v>177</v>
      </c>
      <c r="W1548" s="83"/>
      <c r="X1548" s="59" t="s">
        <v>86</v>
      </c>
      <c r="Y1548" s="59" t="s">
        <v>62</v>
      </c>
      <c r="Z1548" s="59" t="s">
        <v>268</v>
      </c>
      <c r="AA1548" s="59" t="s">
        <v>76</v>
      </c>
      <c r="AB1548" s="59" t="s">
        <v>149</v>
      </c>
      <c r="AC1548" s="85" t="s">
        <v>206</v>
      </c>
      <c r="AL1548" s="82" t="s">
        <v>2032</v>
      </c>
      <c r="AM1548" s="253" t="s">
        <v>262</v>
      </c>
      <c r="AN1548" s="59" t="s">
        <v>370</v>
      </c>
      <c r="AO1548" s="59" t="s">
        <v>191</v>
      </c>
      <c r="AP1548" s="59" t="s">
        <v>401</v>
      </c>
      <c r="AQ1548" s="59" t="s">
        <v>182</v>
      </c>
      <c r="AR1548" s="59" t="s">
        <v>170</v>
      </c>
      <c r="AS1548" s="59" t="s">
        <v>166</v>
      </c>
      <c r="AT1548" s="59" t="s">
        <v>187</v>
      </c>
      <c r="AU1548" s="59" t="s">
        <v>384</v>
      </c>
      <c r="AV1548" s="59" t="s">
        <v>583</v>
      </c>
      <c r="AW1548" s="83"/>
      <c r="AX1548" s="59" t="s">
        <v>402</v>
      </c>
      <c r="AY1548" s="59" t="s">
        <v>202</v>
      </c>
      <c r="AZ1548" s="59" t="s">
        <v>157</v>
      </c>
      <c r="BA1548" s="59" t="s">
        <v>1160</v>
      </c>
      <c r="BB1548" s="59" t="s">
        <v>197</v>
      </c>
      <c r="BC1548" s="85" t="s">
        <v>179</v>
      </c>
      <c r="BL1548" s="90">
        <f t="shared" si="2462"/>
        <v>2</v>
      </c>
      <c r="BM1548" s="77">
        <f t="shared" si="2462"/>
        <v>0</v>
      </c>
      <c r="BN1548" s="77">
        <f t="shared" si="2462"/>
        <v>1</v>
      </c>
      <c r="BO1548" s="77">
        <f t="shared" si="2462"/>
        <v>3</v>
      </c>
      <c r="BP1548" s="77">
        <f t="shared" si="2462"/>
        <v>2</v>
      </c>
      <c r="BQ1548" s="77">
        <f t="shared" si="2462"/>
        <v>2</v>
      </c>
      <c r="BR1548" s="77">
        <f t="shared" si="2462"/>
        <v>0</v>
      </c>
      <c r="BS1548" s="77">
        <f t="shared" si="2462"/>
        <v>3</v>
      </c>
      <c r="BT1548" s="77">
        <f t="shared" si="2462"/>
        <v>4</v>
      </c>
      <c r="BU1548" s="77">
        <f t="shared" si="2462"/>
        <v>2</v>
      </c>
      <c r="BV1548" s="91"/>
      <c r="BW1548" s="77">
        <f t="shared" si="2441"/>
        <v>0</v>
      </c>
      <c r="BX1548" s="77">
        <f t="shared" si="2441"/>
        <v>1</v>
      </c>
      <c r="BY1548" s="77">
        <f t="shared" si="2441"/>
        <v>7</v>
      </c>
      <c r="BZ1548" s="77">
        <f t="shared" si="2441"/>
        <v>0</v>
      </c>
      <c r="CA1548" s="77">
        <f t="shared" si="2441"/>
        <v>1</v>
      </c>
      <c r="CB1548" s="92">
        <f t="shared" si="2441"/>
        <v>1</v>
      </c>
      <c r="CJ1548" s="78"/>
      <c r="CK1548" s="90">
        <f t="shared" si="2463"/>
        <v>0</v>
      </c>
      <c r="CL1548" s="77">
        <f t="shared" si="2463"/>
        <v>3</v>
      </c>
      <c r="CM1548" s="77">
        <f t="shared" si="2463"/>
        <v>2</v>
      </c>
      <c r="CN1548" s="77">
        <f t="shared" si="2463"/>
        <v>2</v>
      </c>
      <c r="CO1548" s="77">
        <f t="shared" si="2463"/>
        <v>3</v>
      </c>
      <c r="CP1548" s="77">
        <f t="shared" si="2463"/>
        <v>1</v>
      </c>
      <c r="CQ1548" s="77">
        <f t="shared" si="2463"/>
        <v>1</v>
      </c>
      <c r="CR1548" s="77">
        <f t="shared" si="2463"/>
        <v>0</v>
      </c>
      <c r="CS1548" s="77">
        <f t="shared" si="2463"/>
        <v>0</v>
      </c>
      <c r="CT1548" s="77">
        <f t="shared" si="2463"/>
        <v>0</v>
      </c>
      <c r="CU1548" s="91"/>
      <c r="CV1548" s="77">
        <f t="shared" si="2442"/>
        <v>3</v>
      </c>
      <c r="CW1548" s="77">
        <f t="shared" si="2442"/>
        <v>1</v>
      </c>
      <c r="CX1548" s="77">
        <f t="shared" si="2442"/>
        <v>2</v>
      </c>
      <c r="CY1548" s="77">
        <f t="shared" si="2442"/>
        <v>2</v>
      </c>
      <c r="CZ1548" s="77">
        <f t="shared" si="2442"/>
        <v>5</v>
      </c>
      <c r="DA1548" s="92">
        <f t="shared" si="2442"/>
        <v>4</v>
      </c>
      <c r="DJ1548" s="347" t="str">
        <f t="shared" si="2470"/>
        <v>H</v>
      </c>
      <c r="DK1548" s="56" t="str">
        <f t="shared" si="2469"/>
        <v>A</v>
      </c>
      <c r="DL1548" s="56" t="str">
        <f t="shared" si="2469"/>
        <v>A</v>
      </c>
      <c r="DM1548" s="56" t="str">
        <f t="shared" si="2469"/>
        <v>H</v>
      </c>
      <c r="DN1548" s="56" t="str">
        <f t="shared" si="2469"/>
        <v>A</v>
      </c>
      <c r="DO1548" s="56" t="str">
        <f t="shared" si="2469"/>
        <v>H</v>
      </c>
      <c r="DP1548" s="56" t="str">
        <f t="shared" si="2469"/>
        <v>A</v>
      </c>
      <c r="DQ1548" s="56" t="str">
        <f t="shared" si="2469"/>
        <v>H</v>
      </c>
      <c r="DR1548" s="56" t="str">
        <f t="shared" si="2469"/>
        <v>H</v>
      </c>
      <c r="DS1548" s="56" t="str">
        <f t="shared" si="2469"/>
        <v>H</v>
      </c>
      <c r="DT1548" s="91"/>
      <c r="DU1548" s="56" t="str">
        <f>(IF(X1548="","",IF(BW1548&gt;CV1548,"H",IF(BW1548&lt;CV1548,"A","D"))))</f>
        <v>A</v>
      </c>
      <c r="DV1548" s="56" t="str">
        <f>(IF(Y1548="","",IF(BX1548&gt;CW1548,"H",IF(BX1548&lt;CW1548,"A","D"))))</f>
        <v>D</v>
      </c>
      <c r="DW1548" s="56" t="str">
        <f>(IF(Z1548="","",IF(BY1548&gt;CX1548,"H",IF(BY1548&lt;CX1548,"A","D"))))</f>
        <v>H</v>
      </c>
      <c r="DX1548" s="56" t="str">
        <f t="shared" si="2443"/>
        <v>A</v>
      </c>
      <c r="DY1548" s="56" t="str">
        <f t="shared" si="2443"/>
        <v>A</v>
      </c>
      <c r="DZ1548" s="348" t="str">
        <f t="shared" si="2443"/>
        <v>A</v>
      </c>
      <c r="EI1548" s="53" t="str">
        <f t="shared" si="2444"/>
        <v>Horsham YMCA</v>
      </c>
      <c r="EJ1548" s="79">
        <f t="shared" si="2464"/>
        <v>32</v>
      </c>
      <c r="EK1548" s="80">
        <f t="shared" si="2445"/>
        <v>7</v>
      </c>
      <c r="EL1548" s="80">
        <f t="shared" si="2446"/>
        <v>1</v>
      </c>
      <c r="EM1548" s="80">
        <f t="shared" si="2447"/>
        <v>8</v>
      </c>
      <c r="EN1548" s="80">
        <f>COUNTIF(DT$1538:DT$1554,"A")</f>
        <v>7</v>
      </c>
      <c r="EO1548" s="80">
        <f>COUNTIF(DT$1538:DT$1554,"D")</f>
        <v>1</v>
      </c>
      <c r="EP1548" s="80">
        <f>COUNTIF(DT$1538:DT$1554,"H")</f>
        <v>8</v>
      </c>
      <c r="EQ1548" s="79">
        <f t="shared" si="2465"/>
        <v>14</v>
      </c>
      <c r="ER1548" s="79">
        <f t="shared" si="2448"/>
        <v>2</v>
      </c>
      <c r="ES1548" s="79">
        <f t="shared" si="2448"/>
        <v>16</v>
      </c>
      <c r="ET1548" s="81">
        <f>SUM($BL1548:$CI1548)+SUM(CU$1538:CU$1554)</f>
        <v>55</v>
      </c>
      <c r="EU1548" s="81">
        <f>SUM($CK1548:$DH1548)+SUM(BV$1538:BV$1554)</f>
        <v>82</v>
      </c>
      <c r="EV1548" s="79">
        <f t="shared" si="2449"/>
        <v>44</v>
      </c>
      <c r="EW1548" s="81">
        <f t="shared" si="2466"/>
        <v>-27</v>
      </c>
      <c r="EX1548" s="78"/>
      <c r="EY1548" s="80">
        <f t="shared" si="2450"/>
        <v>32</v>
      </c>
      <c r="EZ1548" s="80">
        <f t="shared" si="2451"/>
        <v>14</v>
      </c>
      <c r="FA1548" s="80">
        <f t="shared" si="2452"/>
        <v>2</v>
      </c>
      <c r="FB1548" s="80">
        <f t="shared" si="2453"/>
        <v>16</v>
      </c>
      <c r="FC1548" s="80">
        <f t="shared" si="2454"/>
        <v>55</v>
      </c>
      <c r="FD1548" s="80">
        <f t="shared" si="2455"/>
        <v>82</v>
      </c>
      <c r="FE1548" s="80">
        <f t="shared" si="2456"/>
        <v>44</v>
      </c>
      <c r="FF1548" s="80">
        <f t="shared" si="2457"/>
        <v>-27</v>
      </c>
      <c r="FH1548" s="54">
        <f t="shared" si="2467"/>
        <v>0</v>
      </c>
      <c r="FI1548" s="54">
        <f t="shared" si="2468"/>
        <v>0</v>
      </c>
      <c r="FJ1548" s="54">
        <f t="shared" si="2458"/>
        <v>0</v>
      </c>
      <c r="FK1548" s="54">
        <f t="shared" si="2458"/>
        <v>0</v>
      </c>
      <c r="FL1548" s="54">
        <f t="shared" si="2458"/>
        <v>0</v>
      </c>
      <c r="FM1548" s="54">
        <f t="shared" si="2458"/>
        <v>0</v>
      </c>
      <c r="FN1548" s="54">
        <f t="shared" si="2458"/>
        <v>0</v>
      </c>
      <c r="FO1548" s="54">
        <f t="shared" si="2458"/>
        <v>0</v>
      </c>
      <c r="FQ1548" s="54" t="str">
        <f t="shared" si="2459"/>
        <v/>
      </c>
      <c r="FR1548" s="54" t="str">
        <f t="shared" si="2460"/>
        <v/>
      </c>
      <c r="FS1548" s="54" t="str">
        <f t="shared" si="2461"/>
        <v/>
      </c>
      <c r="FT1548" s="54" t="str">
        <f t="shared" si="2461"/>
        <v/>
      </c>
      <c r="FU1548" s="54" t="str">
        <f t="shared" si="2461"/>
        <v/>
      </c>
      <c r="FV1548" s="54" t="str">
        <f t="shared" si="2461"/>
        <v/>
      </c>
      <c r="FW1548" s="54" t="str">
        <f t="shared" si="2461"/>
        <v/>
      </c>
      <c r="FX1548" s="54" t="str">
        <f t="shared" si="2461"/>
        <v/>
      </c>
      <c r="FZ1548" s="58"/>
      <c r="GA1548" s="59"/>
      <c r="GB1548" s="60"/>
      <c r="GC1548" s="58"/>
      <c r="GD1548" s="59"/>
      <c r="GE1548" s="61"/>
      <c r="GF1548" s="58"/>
      <c r="GG1548" s="61"/>
      <c r="GH1548" s="61"/>
    </row>
    <row r="1549" spans="1:192" s="54" customFormat="1" ht="12" x14ac:dyDescent="0.25">
      <c r="A1549" s="54">
        <v>12</v>
      </c>
      <c r="B1549" s="54" t="s">
        <v>2015</v>
      </c>
      <c r="C1549" s="56">
        <v>32</v>
      </c>
      <c r="D1549" s="56">
        <v>9</v>
      </c>
      <c r="E1549" s="56">
        <v>2</v>
      </c>
      <c r="F1549" s="56">
        <v>21</v>
      </c>
      <c r="G1549" s="56">
        <v>52</v>
      </c>
      <c r="H1549" s="56">
        <v>91</v>
      </c>
      <c r="I1549" s="57">
        <v>29</v>
      </c>
      <c r="J1549" s="56">
        <f t="shared" si="2440"/>
        <v>-39</v>
      </c>
      <c r="L1549" s="82" t="s">
        <v>1767</v>
      </c>
      <c r="M1549" s="253" t="s">
        <v>304</v>
      </c>
      <c r="N1549" s="59" t="s">
        <v>58</v>
      </c>
      <c r="O1549" s="59" t="s">
        <v>304</v>
      </c>
      <c r="P1549" s="59" t="s">
        <v>99</v>
      </c>
      <c r="Q1549" s="59" t="s">
        <v>176</v>
      </c>
      <c r="R1549" s="59" t="s">
        <v>162</v>
      </c>
      <c r="S1549" s="59" t="s">
        <v>200</v>
      </c>
      <c r="T1549" s="59" t="s">
        <v>77</v>
      </c>
      <c r="U1549" s="59" t="s">
        <v>60</v>
      </c>
      <c r="V1549" s="59" t="s">
        <v>77</v>
      </c>
      <c r="W1549" s="59" t="s">
        <v>200</v>
      </c>
      <c r="X1549" s="83"/>
      <c r="Y1549" s="59" t="s">
        <v>101</v>
      </c>
      <c r="Z1549" s="59" t="s">
        <v>100</v>
      </c>
      <c r="AA1549" s="59" t="s">
        <v>89</v>
      </c>
      <c r="AB1549" s="59" t="s">
        <v>77</v>
      </c>
      <c r="AC1549" s="85" t="s">
        <v>98</v>
      </c>
      <c r="AL1549" s="82" t="s">
        <v>1767</v>
      </c>
      <c r="AM1549" s="253" t="s">
        <v>208</v>
      </c>
      <c r="AN1549" s="59" t="s">
        <v>158</v>
      </c>
      <c r="AO1549" s="59" t="s">
        <v>196</v>
      </c>
      <c r="AP1549" s="59" t="s">
        <v>202</v>
      </c>
      <c r="AQ1549" s="59" t="s">
        <v>166</v>
      </c>
      <c r="AR1549" s="59" t="s">
        <v>198</v>
      </c>
      <c r="AS1549" s="59" t="s">
        <v>157</v>
      </c>
      <c r="AT1549" s="59" t="s">
        <v>190</v>
      </c>
      <c r="AU1549" s="59" t="s">
        <v>187</v>
      </c>
      <c r="AV1549" s="59" t="s">
        <v>384</v>
      </c>
      <c r="AW1549" s="59" t="s">
        <v>382</v>
      </c>
      <c r="AX1549" s="83"/>
      <c r="AY1549" s="59" t="s">
        <v>212</v>
      </c>
      <c r="AZ1549" s="59" t="s">
        <v>170</v>
      </c>
      <c r="BA1549" s="59" t="s">
        <v>169</v>
      </c>
      <c r="BB1549" s="59" t="s">
        <v>1160</v>
      </c>
      <c r="BC1549" s="85" t="s">
        <v>156</v>
      </c>
      <c r="BL1549" s="90">
        <f t="shared" si="2462"/>
        <v>4</v>
      </c>
      <c r="BM1549" s="77">
        <f t="shared" si="2462"/>
        <v>5</v>
      </c>
      <c r="BN1549" s="77">
        <f t="shared" si="2462"/>
        <v>4</v>
      </c>
      <c r="BO1549" s="77">
        <f t="shared" si="2462"/>
        <v>1</v>
      </c>
      <c r="BP1549" s="77">
        <f t="shared" si="2462"/>
        <v>2</v>
      </c>
      <c r="BQ1549" s="77">
        <f t="shared" si="2462"/>
        <v>6</v>
      </c>
      <c r="BR1549" s="77">
        <f t="shared" si="2462"/>
        <v>2</v>
      </c>
      <c r="BS1549" s="77">
        <f t="shared" si="2462"/>
        <v>2</v>
      </c>
      <c r="BT1549" s="77">
        <f t="shared" si="2462"/>
        <v>4</v>
      </c>
      <c r="BU1549" s="77">
        <f t="shared" si="2462"/>
        <v>2</v>
      </c>
      <c r="BV1549" s="77">
        <f t="shared" si="2462"/>
        <v>2</v>
      </c>
      <c r="BW1549" s="91"/>
      <c r="BX1549" s="77">
        <f>(IF(Y1549="","",(IF(MID(Y1549,2,1)="-",LEFT(Y1549,1),LEFT(Y1549,2)))+0))</f>
        <v>3</v>
      </c>
      <c r="BY1549" s="77">
        <f>(IF(Z1549="","",(IF(MID(Z1549,2,1)="-",LEFT(Z1549,1),LEFT(Z1549,2)))+0))</f>
        <v>4</v>
      </c>
      <c r="BZ1549" s="77">
        <f>(IF(AA1549="","",(IF(MID(AA1549,2,1)="-",LEFT(AA1549,1),LEFT(AA1549,2)))+0))</f>
        <v>3</v>
      </c>
      <c r="CA1549" s="77">
        <f>(IF(AB1549="","",(IF(MID(AB1549,2,1)="-",LEFT(AB1549,1),LEFT(AB1549,2)))+0))</f>
        <v>2</v>
      </c>
      <c r="CB1549" s="92">
        <f>(IF(AC1549="","",(IF(MID(AC1549,2,1)="-",LEFT(AC1549,1),LEFT(AC1549,2)))+0))</f>
        <v>0</v>
      </c>
      <c r="CJ1549" s="78"/>
      <c r="CK1549" s="90">
        <f t="shared" si="2463"/>
        <v>2</v>
      </c>
      <c r="CL1549" s="77">
        <f t="shared" si="2463"/>
        <v>1</v>
      </c>
      <c r="CM1549" s="77">
        <f t="shared" si="2463"/>
        <v>2</v>
      </c>
      <c r="CN1549" s="77">
        <f t="shared" si="2463"/>
        <v>0</v>
      </c>
      <c r="CO1549" s="77">
        <f t="shared" si="2463"/>
        <v>3</v>
      </c>
      <c r="CP1549" s="77">
        <f t="shared" si="2463"/>
        <v>0</v>
      </c>
      <c r="CQ1549" s="77">
        <f t="shared" si="2463"/>
        <v>2</v>
      </c>
      <c r="CR1549" s="77">
        <f t="shared" si="2463"/>
        <v>1</v>
      </c>
      <c r="CS1549" s="77">
        <f t="shared" si="2463"/>
        <v>1</v>
      </c>
      <c r="CT1549" s="77">
        <f t="shared" si="2463"/>
        <v>1</v>
      </c>
      <c r="CU1549" s="77">
        <f t="shared" si="2463"/>
        <v>2</v>
      </c>
      <c r="CV1549" s="91"/>
      <c r="CW1549" s="77">
        <f>(IF(Y1549="","",IF(RIGHT(Y1549,2)="10",RIGHT(Y1549,2),RIGHT(Y1549,1))+0))</f>
        <v>2</v>
      </c>
      <c r="CX1549" s="77">
        <f>(IF(Z1549="","",IF(RIGHT(Z1549,2)="10",RIGHT(Z1549,2),RIGHT(Z1549,1))+0))</f>
        <v>3</v>
      </c>
      <c r="CY1549" s="77">
        <f>(IF(AA1549="","",IF(RIGHT(AA1549,2)="10",RIGHT(AA1549,2),RIGHT(AA1549,1))+0))</f>
        <v>0</v>
      </c>
      <c r="CZ1549" s="77">
        <f>(IF(AB1549="","",IF(RIGHT(AB1549,2)="10",RIGHT(AB1549,2),RIGHT(AB1549,1))+0))</f>
        <v>1</v>
      </c>
      <c r="DA1549" s="92">
        <f>(IF(AC1549="","",IF(RIGHT(AC1549,2)="10",RIGHT(AC1549,2),RIGHT(AC1549,1))+0))</f>
        <v>5</v>
      </c>
      <c r="DJ1549" s="347" t="str">
        <f t="shared" si="2470"/>
        <v>H</v>
      </c>
      <c r="DK1549" s="56" t="str">
        <f t="shared" si="2469"/>
        <v>H</v>
      </c>
      <c r="DL1549" s="56" t="str">
        <f t="shared" si="2469"/>
        <v>H</v>
      </c>
      <c r="DM1549" s="56" t="str">
        <f t="shared" si="2469"/>
        <v>H</v>
      </c>
      <c r="DN1549" s="56" t="str">
        <f t="shared" si="2469"/>
        <v>A</v>
      </c>
      <c r="DO1549" s="56" t="str">
        <f t="shared" si="2469"/>
        <v>H</v>
      </c>
      <c r="DP1549" s="56" t="str">
        <f t="shared" si="2469"/>
        <v>D</v>
      </c>
      <c r="DQ1549" s="56" t="str">
        <f t="shared" si="2469"/>
        <v>H</v>
      </c>
      <c r="DR1549" s="56" t="str">
        <f t="shared" si="2469"/>
        <v>H</v>
      </c>
      <c r="DS1549" s="56" t="str">
        <f t="shared" si="2469"/>
        <v>H</v>
      </c>
      <c r="DT1549" s="56" t="str">
        <f t="shared" si="2469"/>
        <v>D</v>
      </c>
      <c r="DU1549" s="91"/>
      <c r="DV1549" s="56" t="str">
        <f>(IF(Y1549="","",IF(BX1549&gt;CW1549,"H",IF(BX1549&lt;CW1549,"A","D"))))</f>
        <v>H</v>
      </c>
      <c r="DW1549" s="56" t="str">
        <f>(IF(Z1549="","",IF(BY1549&gt;CX1549,"H",IF(BY1549&lt;CX1549,"A","D"))))</f>
        <v>H</v>
      </c>
      <c r="DX1549" s="56" t="str">
        <f t="shared" si="2443"/>
        <v>H</v>
      </c>
      <c r="DY1549" s="56" t="str">
        <f t="shared" si="2443"/>
        <v>H</v>
      </c>
      <c r="DZ1549" s="348" t="str">
        <f t="shared" si="2443"/>
        <v>A</v>
      </c>
      <c r="EI1549" s="53" t="str">
        <f t="shared" si="2444"/>
        <v>Merstham</v>
      </c>
      <c r="EJ1549" s="79">
        <f t="shared" si="2464"/>
        <v>32</v>
      </c>
      <c r="EK1549" s="80">
        <f t="shared" si="2445"/>
        <v>12</v>
      </c>
      <c r="EL1549" s="80">
        <f t="shared" si="2446"/>
        <v>2</v>
      </c>
      <c r="EM1549" s="80">
        <f t="shared" si="2447"/>
        <v>2</v>
      </c>
      <c r="EN1549" s="80">
        <f>COUNTIF(DU$1538:DU$1554,"A")</f>
        <v>11</v>
      </c>
      <c r="EO1549" s="80">
        <f>COUNTIF(DU$1538:DU$1554,"D")</f>
        <v>2</v>
      </c>
      <c r="EP1549" s="80">
        <f>COUNTIF(DU$1538:DU$1554,"H")</f>
        <v>3</v>
      </c>
      <c r="EQ1549" s="79">
        <f t="shared" si="2465"/>
        <v>23</v>
      </c>
      <c r="ER1549" s="79">
        <f t="shared" si="2448"/>
        <v>4</v>
      </c>
      <c r="ES1549" s="79">
        <f t="shared" si="2448"/>
        <v>5</v>
      </c>
      <c r="ET1549" s="81">
        <f>SUM($BL1549:$CI1549)+SUM(CV$1538:CV$1554)</f>
        <v>91</v>
      </c>
      <c r="EU1549" s="81">
        <f>SUM($CK1549:$DH1549)+SUM(BW$1538:BW$1554)</f>
        <v>56</v>
      </c>
      <c r="EV1549" s="79">
        <f t="shared" si="2449"/>
        <v>73</v>
      </c>
      <c r="EW1549" s="81">
        <f t="shared" si="2466"/>
        <v>35</v>
      </c>
      <c r="EX1549" s="78"/>
      <c r="EY1549" s="80">
        <f t="shared" si="2450"/>
        <v>32</v>
      </c>
      <c r="EZ1549" s="80">
        <f t="shared" si="2451"/>
        <v>23</v>
      </c>
      <c r="FA1549" s="80">
        <f t="shared" si="2452"/>
        <v>4</v>
      </c>
      <c r="FB1549" s="80">
        <f t="shared" si="2453"/>
        <v>5</v>
      </c>
      <c r="FC1549" s="80">
        <f t="shared" si="2454"/>
        <v>91</v>
      </c>
      <c r="FD1549" s="80">
        <f t="shared" si="2455"/>
        <v>56</v>
      </c>
      <c r="FE1549" s="80">
        <f t="shared" si="2456"/>
        <v>73</v>
      </c>
      <c r="FF1549" s="80">
        <f t="shared" si="2457"/>
        <v>35</v>
      </c>
      <c r="FH1549" s="54">
        <f t="shared" si="2467"/>
        <v>0</v>
      </c>
      <c r="FI1549" s="54">
        <f t="shared" si="2468"/>
        <v>0</v>
      </c>
      <c r="FJ1549" s="54">
        <f t="shared" si="2458"/>
        <v>0</v>
      </c>
      <c r="FK1549" s="54">
        <f t="shared" si="2458"/>
        <v>0</v>
      </c>
      <c r="FL1549" s="54">
        <f t="shared" si="2458"/>
        <v>0</v>
      </c>
      <c r="FM1549" s="54">
        <f t="shared" si="2458"/>
        <v>0</v>
      </c>
      <c r="FN1549" s="54">
        <f t="shared" si="2458"/>
        <v>0</v>
      </c>
      <c r="FO1549" s="54">
        <f t="shared" si="2458"/>
        <v>0</v>
      </c>
      <c r="FQ1549" s="54" t="str">
        <f t="shared" si="2459"/>
        <v/>
      </c>
      <c r="FR1549" s="54" t="str">
        <f t="shared" si="2460"/>
        <v/>
      </c>
      <c r="FS1549" s="54" t="str">
        <f t="shared" si="2461"/>
        <v/>
      </c>
      <c r="FT1549" s="54" t="str">
        <f t="shared" si="2461"/>
        <v/>
      </c>
      <c r="FU1549" s="54" t="str">
        <f t="shared" si="2461"/>
        <v/>
      </c>
      <c r="FV1549" s="54" t="str">
        <f t="shared" si="2461"/>
        <v/>
      </c>
      <c r="FW1549" s="54" t="str">
        <f t="shared" si="2461"/>
        <v/>
      </c>
      <c r="FX1549" s="54" t="str">
        <f t="shared" si="2461"/>
        <v/>
      </c>
      <c r="FZ1549" s="58"/>
      <c r="GA1549" s="59"/>
      <c r="GB1549" s="60"/>
      <c r="GC1549" s="58"/>
      <c r="GD1549" s="59"/>
      <c r="GE1549" s="61"/>
      <c r="GF1549" s="58"/>
      <c r="GG1549" s="61"/>
      <c r="GH1549" s="61"/>
    </row>
    <row r="1550" spans="1:192" s="54" customFormat="1" ht="12" x14ac:dyDescent="0.25">
      <c r="A1550" s="54">
        <v>13</v>
      </c>
      <c r="B1550" s="54" t="s">
        <v>2040</v>
      </c>
      <c r="C1550" s="56">
        <v>32</v>
      </c>
      <c r="D1550" s="56">
        <v>8</v>
      </c>
      <c r="E1550" s="56">
        <v>4</v>
      </c>
      <c r="F1550" s="56">
        <v>20</v>
      </c>
      <c r="G1550" s="56">
        <v>50</v>
      </c>
      <c r="H1550" s="56">
        <v>79</v>
      </c>
      <c r="I1550" s="57">
        <v>28</v>
      </c>
      <c r="J1550" s="56">
        <f t="shared" si="2440"/>
        <v>-29</v>
      </c>
      <c r="L1550" s="82" t="s">
        <v>1851</v>
      </c>
      <c r="M1550" s="253" t="s">
        <v>89</v>
      </c>
      <c r="N1550" s="59" t="s">
        <v>74</v>
      </c>
      <c r="O1550" s="59" t="s">
        <v>125</v>
      </c>
      <c r="P1550" s="59" t="s">
        <v>176</v>
      </c>
      <c r="Q1550" s="59" t="s">
        <v>62</v>
      </c>
      <c r="R1550" s="59" t="s">
        <v>60</v>
      </c>
      <c r="S1550" s="59" t="s">
        <v>304</v>
      </c>
      <c r="T1550" s="59" t="s">
        <v>149</v>
      </c>
      <c r="U1550" s="59" t="s">
        <v>77</v>
      </c>
      <c r="V1550" s="59" t="s">
        <v>74</v>
      </c>
      <c r="W1550" s="59" t="s">
        <v>103</v>
      </c>
      <c r="X1550" s="59" t="s">
        <v>74</v>
      </c>
      <c r="Y1550" s="83"/>
      <c r="Z1550" s="59" t="s">
        <v>200</v>
      </c>
      <c r="AA1550" s="59" t="s">
        <v>77</v>
      </c>
      <c r="AB1550" s="59" t="s">
        <v>76</v>
      </c>
      <c r="AC1550" s="85" t="s">
        <v>85</v>
      </c>
      <c r="AL1550" s="82" t="s">
        <v>1851</v>
      </c>
      <c r="AM1550" s="253" t="s">
        <v>381</v>
      </c>
      <c r="AN1550" s="59" t="s">
        <v>242</v>
      </c>
      <c r="AO1550" s="59" t="s">
        <v>259</v>
      </c>
      <c r="AP1550" s="59" t="s">
        <v>369</v>
      </c>
      <c r="AQ1550" s="59" t="s">
        <v>594</v>
      </c>
      <c r="AR1550" s="59" t="s">
        <v>385</v>
      </c>
      <c r="AS1550" s="59" t="s">
        <v>380</v>
      </c>
      <c r="AT1550" s="59" t="s">
        <v>379</v>
      </c>
      <c r="AU1550" s="59" t="s">
        <v>284</v>
      </c>
      <c r="AV1550" s="59" t="s">
        <v>587</v>
      </c>
      <c r="AW1550" s="59" t="s">
        <v>190</v>
      </c>
      <c r="AX1550" s="59" t="s">
        <v>368</v>
      </c>
      <c r="AY1550" s="83"/>
      <c r="AZ1550" s="59" t="s">
        <v>413</v>
      </c>
      <c r="BA1550" s="59" t="s">
        <v>401</v>
      </c>
      <c r="BB1550" s="59" t="s">
        <v>393</v>
      </c>
      <c r="BC1550" s="85" t="s">
        <v>256</v>
      </c>
      <c r="BL1550" s="90">
        <f t="shared" si="2462"/>
        <v>3</v>
      </c>
      <c r="BM1550" s="77">
        <f t="shared" si="2462"/>
        <v>1</v>
      </c>
      <c r="BN1550" s="77">
        <f t="shared" si="2462"/>
        <v>5</v>
      </c>
      <c r="BO1550" s="77">
        <f t="shared" si="2462"/>
        <v>2</v>
      </c>
      <c r="BP1550" s="77">
        <f t="shared" si="2462"/>
        <v>1</v>
      </c>
      <c r="BQ1550" s="77">
        <f t="shared" si="2462"/>
        <v>4</v>
      </c>
      <c r="BR1550" s="77">
        <f t="shared" si="2462"/>
        <v>4</v>
      </c>
      <c r="BS1550" s="77">
        <f t="shared" si="2462"/>
        <v>1</v>
      </c>
      <c r="BT1550" s="77">
        <f t="shared" si="2462"/>
        <v>2</v>
      </c>
      <c r="BU1550" s="77">
        <f t="shared" si="2462"/>
        <v>1</v>
      </c>
      <c r="BV1550" s="77">
        <f t="shared" si="2462"/>
        <v>1</v>
      </c>
      <c r="BW1550" s="77">
        <f>(IF(X1550="","",(IF(MID(X1550,2,1)="-",LEFT(X1550,1),LEFT(X1550,2)))+0))</f>
        <v>1</v>
      </c>
      <c r="BX1550" s="91"/>
      <c r="BY1550" s="77">
        <f>(IF(Z1550="","",(IF(MID(Z1550,2,1)="-",LEFT(Z1550,1),LEFT(Z1550,2)))+0))</f>
        <v>2</v>
      </c>
      <c r="BZ1550" s="77">
        <f>(IF(AA1550="","",(IF(MID(AA1550,2,1)="-",LEFT(AA1550,1),LEFT(AA1550,2)))+0))</f>
        <v>2</v>
      </c>
      <c r="CA1550" s="77">
        <f>(IF(AB1550="","",(IF(MID(AB1550,2,1)="-",LEFT(AB1550,1),LEFT(AB1550,2)))+0))</f>
        <v>0</v>
      </c>
      <c r="CB1550" s="92">
        <f>(IF(AC1550="","",(IF(MID(AC1550,2,1)="-",LEFT(AC1550,1),LEFT(AC1550,2)))+0))</f>
        <v>0</v>
      </c>
      <c r="CJ1550" s="78"/>
      <c r="CK1550" s="90">
        <f t="shared" si="2463"/>
        <v>0</v>
      </c>
      <c r="CL1550" s="77">
        <f t="shared" si="2463"/>
        <v>2</v>
      </c>
      <c r="CM1550" s="77">
        <f t="shared" si="2463"/>
        <v>0</v>
      </c>
      <c r="CN1550" s="77">
        <f t="shared" si="2463"/>
        <v>3</v>
      </c>
      <c r="CO1550" s="77">
        <f t="shared" si="2463"/>
        <v>1</v>
      </c>
      <c r="CP1550" s="77">
        <f t="shared" si="2463"/>
        <v>1</v>
      </c>
      <c r="CQ1550" s="77">
        <f t="shared" si="2463"/>
        <v>2</v>
      </c>
      <c r="CR1550" s="77">
        <f t="shared" si="2463"/>
        <v>5</v>
      </c>
      <c r="CS1550" s="77">
        <f t="shared" si="2463"/>
        <v>1</v>
      </c>
      <c r="CT1550" s="77">
        <f t="shared" si="2463"/>
        <v>2</v>
      </c>
      <c r="CU1550" s="77">
        <f t="shared" si="2463"/>
        <v>3</v>
      </c>
      <c r="CV1550" s="77">
        <f>(IF(X1550="","",IF(RIGHT(X1550,2)="10",RIGHT(X1550,2),RIGHT(X1550,1))+0))</f>
        <v>2</v>
      </c>
      <c r="CW1550" s="91"/>
      <c r="CX1550" s="77">
        <f>(IF(Z1550="","",IF(RIGHT(Z1550,2)="10",RIGHT(Z1550,2),RIGHT(Z1550,1))+0))</f>
        <v>2</v>
      </c>
      <c r="CY1550" s="77">
        <f>(IF(AA1550="","",IF(RIGHT(AA1550,2)="10",RIGHT(AA1550,2),RIGHT(AA1550,1))+0))</f>
        <v>1</v>
      </c>
      <c r="CZ1550" s="77">
        <f>(IF(AB1550="","",IF(RIGHT(AB1550,2)="10",RIGHT(AB1550,2),RIGHT(AB1550,1))+0))</f>
        <v>2</v>
      </c>
      <c r="DA1550" s="92">
        <f>(IF(AC1550="","",IF(RIGHT(AC1550,2)="10",RIGHT(AC1550,2),RIGHT(AC1550,1))+0))</f>
        <v>4</v>
      </c>
      <c r="DJ1550" s="347" t="str">
        <f t="shared" si="2470"/>
        <v>H</v>
      </c>
      <c r="DK1550" s="56" t="str">
        <f t="shared" si="2469"/>
        <v>A</v>
      </c>
      <c r="DL1550" s="56" t="str">
        <f t="shared" si="2469"/>
        <v>H</v>
      </c>
      <c r="DM1550" s="56" t="str">
        <f t="shared" si="2469"/>
        <v>A</v>
      </c>
      <c r="DN1550" s="56" t="str">
        <f t="shared" si="2469"/>
        <v>D</v>
      </c>
      <c r="DO1550" s="56" t="str">
        <f t="shared" si="2469"/>
        <v>H</v>
      </c>
      <c r="DP1550" s="56" t="str">
        <f t="shared" si="2469"/>
        <v>H</v>
      </c>
      <c r="DQ1550" s="56" t="str">
        <f t="shared" si="2469"/>
        <v>A</v>
      </c>
      <c r="DR1550" s="56" t="str">
        <f t="shared" si="2469"/>
        <v>H</v>
      </c>
      <c r="DS1550" s="56" t="str">
        <f t="shared" si="2469"/>
        <v>A</v>
      </c>
      <c r="DT1550" s="56" t="str">
        <f t="shared" si="2469"/>
        <v>A</v>
      </c>
      <c r="DU1550" s="56" t="str">
        <f>(IF(X1550="","",IF(BW1550&gt;CV1550,"H",IF(BW1550&lt;CV1550,"A","D"))))</f>
        <v>A</v>
      </c>
      <c r="DV1550" s="91"/>
      <c r="DW1550" s="56" t="str">
        <f>(IF(Z1550="","",IF(BY1550&gt;CX1550,"H",IF(BY1550&lt;CX1550,"A","D"))))</f>
        <v>D</v>
      </c>
      <c r="DX1550" s="56" t="str">
        <f t="shared" si="2443"/>
        <v>H</v>
      </c>
      <c r="DY1550" s="56" t="str">
        <f t="shared" si="2443"/>
        <v>A</v>
      </c>
      <c r="DZ1550" s="348" t="str">
        <f t="shared" si="2443"/>
        <v>A</v>
      </c>
      <c r="EI1550" s="53" t="str">
        <f t="shared" si="2444"/>
        <v>Molesey</v>
      </c>
      <c r="EJ1550" s="79">
        <f t="shared" si="2464"/>
        <v>32</v>
      </c>
      <c r="EK1550" s="80">
        <f t="shared" si="2445"/>
        <v>6</v>
      </c>
      <c r="EL1550" s="80">
        <f t="shared" si="2446"/>
        <v>2</v>
      </c>
      <c r="EM1550" s="80">
        <f t="shared" si="2447"/>
        <v>8</v>
      </c>
      <c r="EN1550" s="80">
        <f>COUNTIF(DV$1538:DV$1554,"A")</f>
        <v>1</v>
      </c>
      <c r="EO1550" s="80">
        <f>COUNTIF(DV$1538:DV$1554,"D")</f>
        <v>3</v>
      </c>
      <c r="EP1550" s="80">
        <f>COUNTIF(DV$1538:DV$1554,"H")</f>
        <v>12</v>
      </c>
      <c r="EQ1550" s="79">
        <f t="shared" si="2465"/>
        <v>7</v>
      </c>
      <c r="ER1550" s="79">
        <f t="shared" si="2448"/>
        <v>5</v>
      </c>
      <c r="ES1550" s="79">
        <f t="shared" si="2448"/>
        <v>20</v>
      </c>
      <c r="ET1550" s="81">
        <f>SUM($BL1550:$CI1550)+SUM(CW$1538:CW$1554)</f>
        <v>49</v>
      </c>
      <c r="EU1550" s="81">
        <f>SUM($CK1550:$DH1550)+SUM(BX$1538:BX$1554)</f>
        <v>93</v>
      </c>
      <c r="EV1550" s="79">
        <f t="shared" si="2449"/>
        <v>26</v>
      </c>
      <c r="EW1550" s="81">
        <f t="shared" si="2466"/>
        <v>-44</v>
      </c>
      <c r="EX1550" s="78"/>
      <c r="EY1550" s="80">
        <f t="shared" si="2450"/>
        <v>32</v>
      </c>
      <c r="EZ1550" s="80">
        <f t="shared" si="2451"/>
        <v>7</v>
      </c>
      <c r="FA1550" s="80">
        <f t="shared" si="2452"/>
        <v>5</v>
      </c>
      <c r="FB1550" s="80">
        <f t="shared" si="2453"/>
        <v>20</v>
      </c>
      <c r="FC1550" s="80">
        <f t="shared" si="2454"/>
        <v>49</v>
      </c>
      <c r="FD1550" s="80">
        <f t="shared" si="2455"/>
        <v>93</v>
      </c>
      <c r="FE1550" s="80">
        <f t="shared" si="2456"/>
        <v>26</v>
      </c>
      <c r="FF1550" s="80">
        <f t="shared" si="2457"/>
        <v>-44</v>
      </c>
      <c r="FH1550" s="54">
        <f t="shared" si="2467"/>
        <v>0</v>
      </c>
      <c r="FI1550" s="54">
        <f t="shared" si="2468"/>
        <v>0</v>
      </c>
      <c r="FJ1550" s="54">
        <f t="shared" si="2458"/>
        <v>0</v>
      </c>
      <c r="FK1550" s="54">
        <f t="shared" si="2458"/>
        <v>0</v>
      </c>
      <c r="FL1550" s="54">
        <f t="shared" si="2458"/>
        <v>0</v>
      </c>
      <c r="FM1550" s="54">
        <f t="shared" si="2458"/>
        <v>0</v>
      </c>
      <c r="FN1550" s="54">
        <f t="shared" si="2458"/>
        <v>0</v>
      </c>
      <c r="FO1550" s="54">
        <f t="shared" si="2458"/>
        <v>0</v>
      </c>
      <c r="FQ1550" s="54" t="str">
        <f t="shared" si="2459"/>
        <v/>
      </c>
      <c r="FR1550" s="54" t="str">
        <f t="shared" si="2460"/>
        <v/>
      </c>
      <c r="FS1550" s="54" t="str">
        <f t="shared" si="2461"/>
        <v/>
      </c>
      <c r="FT1550" s="54" t="str">
        <f t="shared" si="2461"/>
        <v/>
      </c>
      <c r="FU1550" s="54" t="str">
        <f t="shared" si="2461"/>
        <v/>
      </c>
      <c r="FV1550" s="54" t="str">
        <f t="shared" si="2461"/>
        <v/>
      </c>
      <c r="FW1550" s="54" t="str">
        <f t="shared" si="2461"/>
        <v/>
      </c>
      <c r="FX1550" s="54" t="str">
        <f t="shared" si="2461"/>
        <v/>
      </c>
      <c r="FZ1550" s="58"/>
      <c r="GA1550" s="59"/>
      <c r="GB1550" s="60"/>
      <c r="GC1550" s="58"/>
      <c r="GD1550" s="59"/>
      <c r="GE1550" s="61"/>
      <c r="GF1550" s="58"/>
      <c r="GG1550" s="61"/>
      <c r="GH1550" s="61"/>
    </row>
    <row r="1551" spans="1:192" s="54" customFormat="1" ht="12" x14ac:dyDescent="0.25">
      <c r="A1551" s="54">
        <v>14</v>
      </c>
      <c r="B1551" s="54" t="s">
        <v>1757</v>
      </c>
      <c r="C1551" s="56">
        <v>32</v>
      </c>
      <c r="D1551" s="56">
        <v>7</v>
      </c>
      <c r="E1551" s="56">
        <v>5</v>
      </c>
      <c r="F1551" s="56">
        <v>20</v>
      </c>
      <c r="G1551" s="56">
        <v>67</v>
      </c>
      <c r="H1551" s="56">
        <v>98</v>
      </c>
      <c r="I1551" s="57">
        <v>26</v>
      </c>
      <c r="J1551" s="56">
        <f t="shared" si="2440"/>
        <v>-31</v>
      </c>
      <c r="L1551" s="82" t="s">
        <v>2041</v>
      </c>
      <c r="M1551" s="253" t="s">
        <v>77</v>
      </c>
      <c r="N1551" s="59" t="s">
        <v>149</v>
      </c>
      <c r="O1551" s="59" t="s">
        <v>459</v>
      </c>
      <c r="P1551" s="59" t="s">
        <v>125</v>
      </c>
      <c r="Q1551" s="59" t="s">
        <v>85</v>
      </c>
      <c r="R1551" s="59" t="s">
        <v>200</v>
      </c>
      <c r="S1551" s="59" t="s">
        <v>103</v>
      </c>
      <c r="T1551" s="59" t="s">
        <v>86</v>
      </c>
      <c r="U1551" s="59" t="s">
        <v>77</v>
      </c>
      <c r="V1551" s="59" t="s">
        <v>176</v>
      </c>
      <c r="W1551" s="59" t="s">
        <v>103</v>
      </c>
      <c r="X1551" s="59" t="s">
        <v>74</v>
      </c>
      <c r="Y1551" s="59" t="s">
        <v>111</v>
      </c>
      <c r="Z1551" s="83"/>
      <c r="AA1551" s="59" t="s">
        <v>59</v>
      </c>
      <c r="AB1551" s="59" t="s">
        <v>58</v>
      </c>
      <c r="AC1551" s="85" t="s">
        <v>85</v>
      </c>
      <c r="AL1551" s="82" t="s">
        <v>2041</v>
      </c>
      <c r="AM1551" s="253" t="s">
        <v>406</v>
      </c>
      <c r="AN1551" s="59" t="s">
        <v>383</v>
      </c>
      <c r="AO1551" s="59" t="s">
        <v>401</v>
      </c>
      <c r="AP1551" s="59" t="s">
        <v>371</v>
      </c>
      <c r="AQ1551" s="59" t="s">
        <v>366</v>
      </c>
      <c r="AR1551" s="59" t="s">
        <v>594</v>
      </c>
      <c r="AS1551" s="59" t="s">
        <v>251</v>
      </c>
      <c r="AT1551" s="59" t="s">
        <v>403</v>
      </c>
      <c r="AU1551" s="59" t="s">
        <v>264</v>
      </c>
      <c r="AV1551" s="59" t="s">
        <v>1171</v>
      </c>
      <c r="AW1551" s="59" t="s">
        <v>380</v>
      </c>
      <c r="AX1551" s="59" t="s">
        <v>393</v>
      </c>
      <c r="AY1551" s="59" t="s">
        <v>414</v>
      </c>
      <c r="AZ1551" s="83"/>
      <c r="BA1551" s="59" t="s">
        <v>370</v>
      </c>
      <c r="BB1551" s="59" t="s">
        <v>587</v>
      </c>
      <c r="BC1551" s="85" t="s">
        <v>242</v>
      </c>
      <c r="BL1551" s="90">
        <f t="shared" si="2462"/>
        <v>2</v>
      </c>
      <c r="BM1551" s="77">
        <f t="shared" si="2462"/>
        <v>1</v>
      </c>
      <c r="BN1551" s="77">
        <f t="shared" si="2462"/>
        <v>5</v>
      </c>
      <c r="BO1551" s="77">
        <f t="shared" si="2462"/>
        <v>5</v>
      </c>
      <c r="BP1551" s="77">
        <f t="shared" si="2462"/>
        <v>0</v>
      </c>
      <c r="BQ1551" s="77">
        <f t="shared" si="2462"/>
        <v>2</v>
      </c>
      <c r="BR1551" s="77">
        <f t="shared" si="2462"/>
        <v>1</v>
      </c>
      <c r="BS1551" s="77">
        <f t="shared" si="2462"/>
        <v>0</v>
      </c>
      <c r="BT1551" s="77">
        <f t="shared" si="2462"/>
        <v>2</v>
      </c>
      <c r="BU1551" s="77">
        <f t="shared" si="2462"/>
        <v>2</v>
      </c>
      <c r="BV1551" s="77">
        <f t="shared" si="2462"/>
        <v>1</v>
      </c>
      <c r="BW1551" s="77">
        <f>(IF(X1551="","",(IF(MID(X1551,2,1)="-",LEFT(X1551,1),LEFT(X1551,2)))+0))</f>
        <v>1</v>
      </c>
      <c r="BX1551" s="77">
        <f>(IF(Y1551="","",(IF(MID(Y1551,2,1)="-",LEFT(Y1551,1),LEFT(Y1551,2)))+0))</f>
        <v>5</v>
      </c>
      <c r="BY1551" s="91"/>
      <c r="BZ1551" s="77">
        <f>(IF(AA1551="","",(IF(MID(AA1551,2,1)="-",LEFT(AA1551,1),LEFT(AA1551,2)))+0))</f>
        <v>4</v>
      </c>
      <c r="CA1551" s="77">
        <f>(IF(AB1551="","",(IF(MID(AB1551,2,1)="-",LEFT(AB1551,1),LEFT(AB1551,2)))+0))</f>
        <v>5</v>
      </c>
      <c r="CB1551" s="92">
        <f>(IF(AC1551="","",(IF(MID(AC1551,2,1)="-",LEFT(AC1551,1),LEFT(AC1551,2)))+0))</f>
        <v>0</v>
      </c>
      <c r="CJ1551" s="78"/>
      <c r="CK1551" s="90">
        <f t="shared" si="2463"/>
        <v>1</v>
      </c>
      <c r="CL1551" s="77">
        <f t="shared" si="2463"/>
        <v>5</v>
      </c>
      <c r="CM1551" s="77">
        <f t="shared" si="2463"/>
        <v>3</v>
      </c>
      <c r="CN1551" s="77">
        <f t="shared" si="2463"/>
        <v>0</v>
      </c>
      <c r="CO1551" s="77">
        <f t="shared" si="2463"/>
        <v>4</v>
      </c>
      <c r="CP1551" s="77">
        <f t="shared" si="2463"/>
        <v>2</v>
      </c>
      <c r="CQ1551" s="77">
        <f t="shared" si="2463"/>
        <v>3</v>
      </c>
      <c r="CR1551" s="77">
        <f t="shared" si="2463"/>
        <v>3</v>
      </c>
      <c r="CS1551" s="77">
        <f t="shared" si="2463"/>
        <v>1</v>
      </c>
      <c r="CT1551" s="77">
        <f t="shared" si="2463"/>
        <v>3</v>
      </c>
      <c r="CU1551" s="77">
        <f t="shared" si="2463"/>
        <v>3</v>
      </c>
      <c r="CV1551" s="77">
        <f>(IF(X1551="","",IF(RIGHT(X1551,2)="10",RIGHT(X1551,2),RIGHT(X1551,1))+0))</f>
        <v>2</v>
      </c>
      <c r="CW1551" s="77">
        <f>(IF(Y1551="","",IF(RIGHT(Y1551,2)="10",RIGHT(Y1551,2),RIGHT(Y1551,1))+0))</f>
        <v>2</v>
      </c>
      <c r="CX1551" s="91"/>
      <c r="CY1551" s="77">
        <f>(IF(AA1551="","",IF(RIGHT(AA1551,2)="10",RIGHT(AA1551,2),RIGHT(AA1551,1))+0))</f>
        <v>0</v>
      </c>
      <c r="CZ1551" s="77">
        <f>(IF(AB1551="","",IF(RIGHT(AB1551,2)="10",RIGHT(AB1551,2),RIGHT(AB1551,1))+0))</f>
        <v>1</v>
      </c>
      <c r="DA1551" s="92">
        <f>(IF(AC1551="","",IF(RIGHT(AC1551,2)="10",RIGHT(AC1551,2),RIGHT(AC1551,1))+0))</f>
        <v>4</v>
      </c>
      <c r="DJ1551" s="347" t="str">
        <f t="shared" si="2470"/>
        <v>H</v>
      </c>
      <c r="DK1551" s="56" t="str">
        <f t="shared" si="2469"/>
        <v>A</v>
      </c>
      <c r="DL1551" s="56" t="str">
        <f t="shared" si="2469"/>
        <v>H</v>
      </c>
      <c r="DM1551" s="56" t="str">
        <f t="shared" si="2469"/>
        <v>H</v>
      </c>
      <c r="DN1551" s="56" t="str">
        <f t="shared" si="2469"/>
        <v>A</v>
      </c>
      <c r="DO1551" s="56" t="str">
        <f t="shared" si="2469"/>
        <v>D</v>
      </c>
      <c r="DP1551" s="56" t="str">
        <f t="shared" si="2469"/>
        <v>A</v>
      </c>
      <c r="DQ1551" s="56" t="str">
        <f t="shared" si="2469"/>
        <v>A</v>
      </c>
      <c r="DR1551" s="56" t="str">
        <f t="shared" si="2469"/>
        <v>H</v>
      </c>
      <c r="DS1551" s="56" t="str">
        <f t="shared" si="2469"/>
        <v>A</v>
      </c>
      <c r="DT1551" s="56" t="str">
        <f t="shared" si="2469"/>
        <v>A</v>
      </c>
      <c r="DU1551" s="56" t="str">
        <f>(IF(X1551="","",IF(BW1551&gt;CV1551,"H",IF(BW1551&lt;CV1551,"A","D"))))</f>
        <v>A</v>
      </c>
      <c r="DV1551" s="56" t="str">
        <f>(IF(Y1551="","",IF(BX1551&gt;CW1551,"H",IF(BX1551&lt;CW1551,"A","D"))))</f>
        <v>H</v>
      </c>
      <c r="DW1551" s="91"/>
      <c r="DX1551" s="56" t="str">
        <f t="shared" si="2443"/>
        <v>H</v>
      </c>
      <c r="DY1551" s="56" t="str">
        <f t="shared" si="2443"/>
        <v>H</v>
      </c>
      <c r="DZ1551" s="348" t="str">
        <f t="shared" si="2443"/>
        <v>A</v>
      </c>
      <c r="EI1551" s="53" t="str">
        <f t="shared" si="2444"/>
        <v>Oakwood</v>
      </c>
      <c r="EJ1551" s="79">
        <f t="shared" si="2464"/>
        <v>32</v>
      </c>
      <c r="EK1551" s="80">
        <f t="shared" si="2445"/>
        <v>7</v>
      </c>
      <c r="EL1551" s="80">
        <f t="shared" si="2446"/>
        <v>1</v>
      </c>
      <c r="EM1551" s="80">
        <f t="shared" si="2447"/>
        <v>8</v>
      </c>
      <c r="EN1551" s="80">
        <f>COUNTIF(DW$1538:DW$1554,"A")</f>
        <v>3</v>
      </c>
      <c r="EO1551" s="80">
        <f>COUNTIF(DW$1538:DW$1554,"D")</f>
        <v>4</v>
      </c>
      <c r="EP1551" s="80">
        <f>COUNTIF(DW$1538:DW$1554,"H")</f>
        <v>9</v>
      </c>
      <c r="EQ1551" s="79">
        <f t="shared" si="2465"/>
        <v>10</v>
      </c>
      <c r="ER1551" s="79">
        <f t="shared" si="2448"/>
        <v>5</v>
      </c>
      <c r="ES1551" s="79">
        <f t="shared" si="2448"/>
        <v>17</v>
      </c>
      <c r="ET1551" s="81">
        <f>SUM($BL1551:$CI1551)+SUM(CX$1538:CX$1554)</f>
        <v>60</v>
      </c>
      <c r="EU1551" s="81">
        <f>SUM($CK1551:$DH1551)+SUM(BY$1538:BY$1554)</f>
        <v>93</v>
      </c>
      <c r="EV1551" s="79">
        <f t="shared" si="2449"/>
        <v>35</v>
      </c>
      <c r="EW1551" s="81">
        <f t="shared" si="2466"/>
        <v>-33</v>
      </c>
      <c r="EX1551" s="78"/>
      <c r="EY1551" s="80">
        <f t="shared" si="2450"/>
        <v>32</v>
      </c>
      <c r="EZ1551" s="80">
        <f t="shared" si="2451"/>
        <v>10</v>
      </c>
      <c r="FA1551" s="80">
        <f t="shared" si="2452"/>
        <v>5</v>
      </c>
      <c r="FB1551" s="80">
        <f t="shared" si="2453"/>
        <v>17</v>
      </c>
      <c r="FC1551" s="80">
        <f t="shared" si="2454"/>
        <v>60</v>
      </c>
      <c r="FD1551" s="80">
        <f t="shared" si="2455"/>
        <v>93</v>
      </c>
      <c r="FE1551" s="80">
        <f t="shared" si="2456"/>
        <v>35</v>
      </c>
      <c r="FF1551" s="80">
        <f t="shared" si="2457"/>
        <v>-33</v>
      </c>
      <c r="FH1551" s="54">
        <f t="shared" si="2467"/>
        <v>0</v>
      </c>
      <c r="FI1551" s="54">
        <f t="shared" si="2468"/>
        <v>0</v>
      </c>
      <c r="FJ1551" s="54">
        <f t="shared" si="2458"/>
        <v>0</v>
      </c>
      <c r="FK1551" s="54">
        <f t="shared" si="2458"/>
        <v>0</v>
      </c>
      <c r="FL1551" s="54">
        <f t="shared" si="2458"/>
        <v>0</v>
      </c>
      <c r="FM1551" s="54">
        <f t="shared" si="2458"/>
        <v>0</v>
      </c>
      <c r="FN1551" s="54">
        <f t="shared" si="2458"/>
        <v>0</v>
      </c>
      <c r="FO1551" s="54">
        <f t="shared" si="2458"/>
        <v>0</v>
      </c>
      <c r="FQ1551" s="54" t="str">
        <f t="shared" si="2459"/>
        <v/>
      </c>
      <c r="FR1551" s="54" t="str">
        <f t="shared" si="2460"/>
        <v/>
      </c>
      <c r="FS1551" s="54" t="str">
        <f t="shared" si="2461"/>
        <v/>
      </c>
      <c r="FT1551" s="54" t="str">
        <f t="shared" si="2461"/>
        <v/>
      </c>
      <c r="FU1551" s="54" t="str">
        <f t="shared" si="2461"/>
        <v/>
      </c>
      <c r="FV1551" s="54" t="str">
        <f t="shared" si="2461"/>
        <v/>
      </c>
      <c r="FW1551" s="54" t="str">
        <f t="shared" si="2461"/>
        <v/>
      </c>
      <c r="FX1551" s="54" t="str">
        <f t="shared" si="2461"/>
        <v/>
      </c>
      <c r="FZ1551" s="58"/>
      <c r="GA1551" s="59"/>
      <c r="GB1551" s="60"/>
      <c r="GC1551" s="58"/>
      <c r="GD1551" s="59"/>
      <c r="GE1551" s="61"/>
      <c r="GF1551" s="58"/>
      <c r="GG1551" s="61"/>
      <c r="GH1551" s="61"/>
    </row>
    <row r="1552" spans="1:192" s="54" customFormat="1" ht="12" x14ac:dyDescent="0.25">
      <c r="A1552" s="54">
        <v>15</v>
      </c>
      <c r="B1552" s="54" t="s">
        <v>1851</v>
      </c>
      <c r="C1552" s="56">
        <v>32</v>
      </c>
      <c r="D1552" s="56">
        <v>7</v>
      </c>
      <c r="E1552" s="56">
        <v>5</v>
      </c>
      <c r="F1552" s="56">
        <v>20</v>
      </c>
      <c r="G1552" s="56">
        <v>49</v>
      </c>
      <c r="H1552" s="56">
        <v>93</v>
      </c>
      <c r="I1552" s="57">
        <v>26</v>
      </c>
      <c r="J1552" s="56">
        <f t="shared" si="2440"/>
        <v>-44</v>
      </c>
      <c r="L1552" s="82" t="s">
        <v>1937</v>
      </c>
      <c r="M1552" s="253" t="s">
        <v>87</v>
      </c>
      <c r="N1552" s="59" t="s">
        <v>88</v>
      </c>
      <c r="O1552" s="59" t="s">
        <v>85</v>
      </c>
      <c r="P1552" s="59" t="s">
        <v>186</v>
      </c>
      <c r="Q1552" s="59" t="s">
        <v>218</v>
      </c>
      <c r="R1552" s="59" t="s">
        <v>77</v>
      </c>
      <c r="S1552" s="59" t="s">
        <v>86</v>
      </c>
      <c r="T1552" s="59" t="s">
        <v>86</v>
      </c>
      <c r="U1552" s="59" t="s">
        <v>77</v>
      </c>
      <c r="V1552" s="59" t="s">
        <v>200</v>
      </c>
      <c r="W1552" s="59" t="s">
        <v>176</v>
      </c>
      <c r="X1552" s="59" t="s">
        <v>74</v>
      </c>
      <c r="Y1552" s="59" t="s">
        <v>74</v>
      </c>
      <c r="Z1552" s="59" t="s">
        <v>87</v>
      </c>
      <c r="AA1552" s="83"/>
      <c r="AB1552" s="59" t="s">
        <v>200</v>
      </c>
      <c r="AC1552" s="85" t="s">
        <v>86</v>
      </c>
      <c r="AL1552" s="82" t="s">
        <v>1937</v>
      </c>
      <c r="AM1552" s="253" t="s">
        <v>574</v>
      </c>
      <c r="AN1552" s="59" t="s">
        <v>366</v>
      </c>
      <c r="AO1552" s="59" t="s">
        <v>274</v>
      </c>
      <c r="AP1552" s="59" t="s">
        <v>368</v>
      </c>
      <c r="AQ1552" s="59" t="s">
        <v>381</v>
      </c>
      <c r="AR1552" s="59" t="s">
        <v>373</v>
      </c>
      <c r="AS1552" s="59" t="s">
        <v>587</v>
      </c>
      <c r="AT1552" s="59" t="s">
        <v>271</v>
      </c>
      <c r="AU1552" s="59" t="s">
        <v>782</v>
      </c>
      <c r="AV1552" s="59" t="s">
        <v>166</v>
      </c>
      <c r="AW1552" s="59" t="s">
        <v>371</v>
      </c>
      <c r="AX1552" s="59" t="s">
        <v>154</v>
      </c>
      <c r="AY1552" s="59" t="s">
        <v>386</v>
      </c>
      <c r="AZ1552" s="59" t="s">
        <v>402</v>
      </c>
      <c r="BA1552" s="83"/>
      <c r="BB1552" s="59" t="s">
        <v>157</v>
      </c>
      <c r="BC1552" s="85" t="s">
        <v>367</v>
      </c>
      <c r="BL1552" s="90">
        <f t="shared" si="2462"/>
        <v>3</v>
      </c>
      <c r="BM1552" s="77">
        <f t="shared" si="2462"/>
        <v>1</v>
      </c>
      <c r="BN1552" s="77">
        <f t="shared" si="2462"/>
        <v>0</v>
      </c>
      <c r="BO1552" s="77">
        <f t="shared" si="2462"/>
        <v>3</v>
      </c>
      <c r="BP1552" s="77">
        <f t="shared" si="2462"/>
        <v>0</v>
      </c>
      <c r="BQ1552" s="77">
        <f t="shared" si="2462"/>
        <v>2</v>
      </c>
      <c r="BR1552" s="77">
        <f t="shared" si="2462"/>
        <v>0</v>
      </c>
      <c r="BS1552" s="77">
        <f t="shared" si="2462"/>
        <v>0</v>
      </c>
      <c r="BT1552" s="77">
        <f t="shared" si="2462"/>
        <v>2</v>
      </c>
      <c r="BU1552" s="77">
        <f t="shared" si="2462"/>
        <v>2</v>
      </c>
      <c r="BV1552" s="77">
        <f t="shared" si="2462"/>
        <v>2</v>
      </c>
      <c r="BW1552" s="77">
        <f>(IF(X1552="","",(IF(MID(X1552,2,1)="-",LEFT(X1552,1),LEFT(X1552,2)))+0))</f>
        <v>1</v>
      </c>
      <c r="BX1552" s="77">
        <f>(IF(Y1552="","",(IF(MID(Y1552,2,1)="-",LEFT(Y1552,1),LEFT(Y1552,2)))+0))</f>
        <v>1</v>
      </c>
      <c r="BY1552" s="77">
        <f>(IF(Z1552="","",(IF(MID(Z1552,2,1)="-",LEFT(Z1552,1),LEFT(Z1552,2)))+0))</f>
        <v>3</v>
      </c>
      <c r="BZ1552" s="91"/>
      <c r="CA1552" s="77">
        <f>(IF(AB1552="","",(IF(MID(AB1552,2,1)="-",LEFT(AB1552,1),LEFT(AB1552,2)))+0))</f>
        <v>2</v>
      </c>
      <c r="CB1552" s="92">
        <f>(IF(AC1552="","",(IF(MID(AC1552,2,1)="-",LEFT(AC1552,1),LEFT(AC1552,2)))+0))</f>
        <v>0</v>
      </c>
      <c r="CJ1552" s="78"/>
      <c r="CK1552" s="90">
        <f t="shared" si="2463"/>
        <v>3</v>
      </c>
      <c r="CL1552" s="77">
        <f t="shared" si="2463"/>
        <v>6</v>
      </c>
      <c r="CM1552" s="77">
        <f t="shared" si="2463"/>
        <v>4</v>
      </c>
      <c r="CN1552" s="77">
        <f t="shared" si="2463"/>
        <v>4</v>
      </c>
      <c r="CO1552" s="77">
        <f t="shared" si="2463"/>
        <v>8</v>
      </c>
      <c r="CP1552" s="77">
        <f t="shared" si="2463"/>
        <v>1</v>
      </c>
      <c r="CQ1552" s="77">
        <f t="shared" si="2463"/>
        <v>3</v>
      </c>
      <c r="CR1552" s="77">
        <f t="shared" si="2463"/>
        <v>3</v>
      </c>
      <c r="CS1552" s="77">
        <f t="shared" si="2463"/>
        <v>1</v>
      </c>
      <c r="CT1552" s="77">
        <f t="shared" si="2463"/>
        <v>2</v>
      </c>
      <c r="CU1552" s="77">
        <f t="shared" si="2463"/>
        <v>3</v>
      </c>
      <c r="CV1552" s="77">
        <f>(IF(X1552="","",IF(RIGHT(X1552,2)="10",RIGHT(X1552,2),RIGHT(X1552,1))+0))</f>
        <v>2</v>
      </c>
      <c r="CW1552" s="77">
        <f>(IF(Y1552="","",IF(RIGHT(Y1552,2)="10",RIGHT(Y1552,2),RIGHT(Y1552,1))+0))</f>
        <v>2</v>
      </c>
      <c r="CX1552" s="77">
        <f>(IF(Z1552="","",IF(RIGHT(Z1552,2)="10",RIGHT(Z1552,2),RIGHT(Z1552,1))+0))</f>
        <v>3</v>
      </c>
      <c r="CY1552" s="91"/>
      <c r="CZ1552" s="77">
        <f>(IF(AB1552="","",IF(RIGHT(AB1552,2)="10",RIGHT(AB1552,2),RIGHT(AB1552,1))+0))</f>
        <v>2</v>
      </c>
      <c r="DA1552" s="92">
        <f>(IF(AC1552="","",IF(RIGHT(AC1552,2)="10",RIGHT(AC1552,2),RIGHT(AC1552,1))+0))</f>
        <v>3</v>
      </c>
      <c r="DJ1552" s="347" t="str">
        <f t="shared" si="2470"/>
        <v>D</v>
      </c>
      <c r="DK1552" s="56" t="str">
        <f t="shared" si="2469"/>
        <v>A</v>
      </c>
      <c r="DL1552" s="56" t="str">
        <f t="shared" si="2469"/>
        <v>A</v>
      </c>
      <c r="DM1552" s="56" t="str">
        <f t="shared" si="2469"/>
        <v>A</v>
      </c>
      <c r="DN1552" s="56" t="str">
        <f t="shared" si="2469"/>
        <v>A</v>
      </c>
      <c r="DO1552" s="56" t="str">
        <f t="shared" si="2469"/>
        <v>H</v>
      </c>
      <c r="DP1552" s="56" t="str">
        <f t="shared" si="2469"/>
        <v>A</v>
      </c>
      <c r="DQ1552" s="56" t="str">
        <f t="shared" si="2469"/>
        <v>A</v>
      </c>
      <c r="DR1552" s="56" t="str">
        <f t="shared" si="2469"/>
        <v>H</v>
      </c>
      <c r="DS1552" s="56" t="str">
        <f t="shared" si="2469"/>
        <v>D</v>
      </c>
      <c r="DT1552" s="56" t="str">
        <f t="shared" si="2469"/>
        <v>A</v>
      </c>
      <c r="DU1552" s="56" t="str">
        <f>(IF(X1552="","",IF(BW1552&gt;CV1552,"H",IF(BW1552&lt;CV1552,"A","D"))))</f>
        <v>A</v>
      </c>
      <c r="DV1552" s="56" t="str">
        <f>(IF(Y1552="","",IF(BX1552&gt;CW1552,"H",IF(BX1552&lt;CW1552,"A","D"))))</f>
        <v>A</v>
      </c>
      <c r="DW1552" s="56" t="str">
        <f>(IF(Z1552="","",IF(BY1552&gt;CX1552,"H",IF(BY1552&lt;CX1552,"A","D"))))</f>
        <v>D</v>
      </c>
      <c r="DX1552" s="91"/>
      <c r="DY1552" s="56" t="str">
        <f>(IF(AB1552="","",IF(CA1552&gt;CZ1552,"H",IF(CA1552&lt;CZ1552,"A","D"))))</f>
        <v>D</v>
      </c>
      <c r="DZ1552" s="348" t="str">
        <f>(IF(AC1552="","",IF(CB1552&gt;DA1552,"H",IF(CB1552&lt;DA1552,"A","D"))))</f>
        <v>A</v>
      </c>
      <c r="EI1552" s="53" t="str">
        <f t="shared" si="2444"/>
        <v>Raynes Park Vale</v>
      </c>
      <c r="EJ1552" s="79">
        <f t="shared" si="2464"/>
        <v>32</v>
      </c>
      <c r="EK1552" s="80">
        <f t="shared" si="2445"/>
        <v>2</v>
      </c>
      <c r="EL1552" s="80">
        <f t="shared" si="2446"/>
        <v>4</v>
      </c>
      <c r="EM1552" s="80">
        <f t="shared" si="2447"/>
        <v>10</v>
      </c>
      <c r="EN1552" s="80">
        <f>COUNTIF(DX$1538:DX$1554,"A")</f>
        <v>5</v>
      </c>
      <c r="EO1552" s="80">
        <f>COUNTIF(DX$1538:DX$1554,"D")</f>
        <v>1</v>
      </c>
      <c r="EP1552" s="80">
        <f>COUNTIF(DX$1538:DX$1554,"H")</f>
        <v>10</v>
      </c>
      <c r="EQ1552" s="79">
        <f t="shared" si="2465"/>
        <v>7</v>
      </c>
      <c r="ER1552" s="79">
        <f t="shared" si="2448"/>
        <v>5</v>
      </c>
      <c r="ES1552" s="79">
        <f t="shared" si="2448"/>
        <v>20</v>
      </c>
      <c r="ET1552" s="81">
        <f>SUM($BL1552:$CI1552)+SUM(CY$1538:CY$1554)</f>
        <v>43</v>
      </c>
      <c r="EU1552" s="81">
        <f>SUM($CK1552:$DH1552)+SUM(BZ$1538:BZ$1554)</f>
        <v>97</v>
      </c>
      <c r="EV1552" s="79">
        <f t="shared" si="2449"/>
        <v>26</v>
      </c>
      <c r="EW1552" s="81">
        <f t="shared" si="2466"/>
        <v>-54</v>
      </c>
      <c r="EX1552" s="78"/>
      <c r="EY1552" s="80">
        <f t="shared" si="2450"/>
        <v>32</v>
      </c>
      <c r="EZ1552" s="80">
        <f t="shared" si="2451"/>
        <v>7</v>
      </c>
      <c r="FA1552" s="80">
        <f t="shared" si="2452"/>
        <v>5</v>
      </c>
      <c r="FB1552" s="80">
        <f t="shared" si="2453"/>
        <v>20</v>
      </c>
      <c r="FC1552" s="80">
        <f t="shared" si="2454"/>
        <v>43</v>
      </c>
      <c r="FD1552" s="80">
        <f t="shared" si="2455"/>
        <v>97</v>
      </c>
      <c r="FE1552" s="80">
        <f t="shared" si="2456"/>
        <v>26</v>
      </c>
      <c r="FF1552" s="80">
        <f t="shared" si="2457"/>
        <v>-54</v>
      </c>
      <c r="FH1552" s="54">
        <f t="shared" si="2467"/>
        <v>0</v>
      </c>
      <c r="FI1552" s="54">
        <f t="shared" si="2468"/>
        <v>0</v>
      </c>
      <c r="FJ1552" s="54">
        <f t="shared" si="2458"/>
        <v>0</v>
      </c>
      <c r="FK1552" s="54">
        <f t="shared" si="2458"/>
        <v>0</v>
      </c>
      <c r="FL1552" s="54">
        <f t="shared" si="2458"/>
        <v>0</v>
      </c>
      <c r="FM1552" s="54">
        <f t="shared" si="2458"/>
        <v>0</v>
      </c>
      <c r="FN1552" s="54">
        <f t="shared" si="2458"/>
        <v>0</v>
      </c>
      <c r="FO1552" s="54">
        <f t="shared" si="2458"/>
        <v>0</v>
      </c>
      <c r="FQ1552" s="54" t="str">
        <f t="shared" si="2459"/>
        <v/>
      </c>
      <c r="FR1552" s="54" t="str">
        <f t="shared" si="2460"/>
        <v/>
      </c>
      <c r="FS1552" s="54" t="str">
        <f t="shared" si="2461"/>
        <v/>
      </c>
      <c r="FT1552" s="54" t="str">
        <f t="shared" si="2461"/>
        <v/>
      </c>
      <c r="FU1552" s="54" t="str">
        <f t="shared" si="2461"/>
        <v/>
      </c>
      <c r="FV1552" s="54" t="str">
        <f t="shared" si="2461"/>
        <v/>
      </c>
      <c r="FW1552" s="54" t="str">
        <f t="shared" si="2461"/>
        <v/>
      </c>
      <c r="FX1552" s="54" t="str">
        <f t="shared" si="2461"/>
        <v/>
      </c>
      <c r="FZ1552" s="58"/>
      <c r="GA1552" s="59"/>
      <c r="GB1552" s="60"/>
      <c r="GC1552" s="58"/>
      <c r="GD1552" s="59"/>
      <c r="GE1552" s="61"/>
      <c r="GF1552" s="58"/>
      <c r="GG1552" s="61"/>
      <c r="GH1552" s="61"/>
    </row>
    <row r="1553" spans="1:190" s="54" customFormat="1" ht="12" x14ac:dyDescent="0.25">
      <c r="A1553" s="54">
        <v>16</v>
      </c>
      <c r="B1553" s="54" t="s">
        <v>1937</v>
      </c>
      <c r="C1553" s="56">
        <v>32</v>
      </c>
      <c r="D1553" s="56">
        <v>7</v>
      </c>
      <c r="E1553" s="56">
        <v>5</v>
      </c>
      <c r="F1553" s="56">
        <v>20</v>
      </c>
      <c r="G1553" s="56">
        <v>43</v>
      </c>
      <c r="H1553" s="56">
        <v>97</v>
      </c>
      <c r="I1553" s="57">
        <v>26</v>
      </c>
      <c r="J1553" s="56">
        <f t="shared" si="2440"/>
        <v>-54</v>
      </c>
      <c r="L1553" s="82" t="s">
        <v>2045</v>
      </c>
      <c r="M1553" s="253" t="s">
        <v>87</v>
      </c>
      <c r="N1553" s="59" t="s">
        <v>177</v>
      </c>
      <c r="O1553" s="59" t="s">
        <v>101</v>
      </c>
      <c r="P1553" s="59" t="s">
        <v>60</v>
      </c>
      <c r="Q1553" s="59" t="s">
        <v>101</v>
      </c>
      <c r="R1553" s="59" t="s">
        <v>126</v>
      </c>
      <c r="S1553" s="59" t="s">
        <v>177</v>
      </c>
      <c r="T1553" s="59" t="s">
        <v>177</v>
      </c>
      <c r="U1553" s="59" t="s">
        <v>177</v>
      </c>
      <c r="V1553" s="59" t="s">
        <v>125</v>
      </c>
      <c r="W1553" s="59" t="s">
        <v>126</v>
      </c>
      <c r="X1553" s="59" t="s">
        <v>459</v>
      </c>
      <c r="Y1553" s="59" t="s">
        <v>112</v>
      </c>
      <c r="Z1553" s="59" t="s">
        <v>125</v>
      </c>
      <c r="AA1553" s="59" t="s">
        <v>513</v>
      </c>
      <c r="AB1553" s="83"/>
      <c r="AC1553" s="85" t="s">
        <v>98</v>
      </c>
      <c r="AL1553" s="82" t="s">
        <v>2045</v>
      </c>
      <c r="AM1553" s="253" t="s">
        <v>413</v>
      </c>
      <c r="AN1553" s="59" t="s">
        <v>368</v>
      </c>
      <c r="AO1553" s="59" t="s">
        <v>374</v>
      </c>
      <c r="AP1553" s="59" t="s">
        <v>392</v>
      </c>
      <c r="AQ1553" s="59" t="s">
        <v>401</v>
      </c>
      <c r="AR1553" s="59" t="s">
        <v>242</v>
      </c>
      <c r="AS1553" s="59" t="s">
        <v>385</v>
      </c>
      <c r="AT1553" s="59" t="s">
        <v>1647</v>
      </c>
      <c r="AU1553" s="59" t="s">
        <v>370</v>
      </c>
      <c r="AV1553" s="59" t="s">
        <v>369</v>
      </c>
      <c r="AW1553" s="59" t="s">
        <v>266</v>
      </c>
      <c r="AX1553" s="59" t="s">
        <v>381</v>
      </c>
      <c r="AY1553" s="59" t="s">
        <v>402</v>
      </c>
      <c r="AZ1553" s="59" t="s">
        <v>367</v>
      </c>
      <c r="BA1553" s="59" t="s">
        <v>383</v>
      </c>
      <c r="BB1553" s="83"/>
      <c r="BC1553" s="85" t="s">
        <v>365</v>
      </c>
      <c r="BL1553" s="90">
        <f t="shared" si="2462"/>
        <v>3</v>
      </c>
      <c r="BM1553" s="77">
        <f t="shared" si="2462"/>
        <v>2</v>
      </c>
      <c r="BN1553" s="77">
        <f t="shared" si="2462"/>
        <v>3</v>
      </c>
      <c r="BO1553" s="77">
        <f t="shared" si="2462"/>
        <v>4</v>
      </c>
      <c r="BP1553" s="77">
        <f t="shared" si="2462"/>
        <v>3</v>
      </c>
      <c r="BQ1553" s="77">
        <f t="shared" si="2462"/>
        <v>7</v>
      </c>
      <c r="BR1553" s="77">
        <f t="shared" si="2462"/>
        <v>2</v>
      </c>
      <c r="BS1553" s="77">
        <f t="shared" si="2462"/>
        <v>2</v>
      </c>
      <c r="BT1553" s="77">
        <f t="shared" si="2462"/>
        <v>2</v>
      </c>
      <c r="BU1553" s="77">
        <f t="shared" si="2462"/>
        <v>5</v>
      </c>
      <c r="BV1553" s="77">
        <f t="shared" si="2462"/>
        <v>7</v>
      </c>
      <c r="BW1553" s="77">
        <f>(IF(X1553="","",(IF(MID(X1553,2,1)="-",LEFT(X1553,1),LEFT(X1553,2)))+0))</f>
        <v>5</v>
      </c>
      <c r="BX1553" s="77">
        <f>(IF(Y1553="","",(IF(MID(Y1553,2,1)="-",LEFT(Y1553,1),LEFT(Y1553,2)))+0))</f>
        <v>12</v>
      </c>
      <c r="BY1553" s="77">
        <f>(IF(Z1553="","",(IF(MID(Z1553,2,1)="-",LEFT(Z1553,1),LEFT(Z1553,2)))+0))</f>
        <v>5</v>
      </c>
      <c r="BZ1553" s="77">
        <f>(IF(AA1553="","",(IF(MID(AA1553,2,1)="-",LEFT(AA1553,1),LEFT(AA1553,2)))+0))</f>
        <v>8</v>
      </c>
      <c r="CA1553" s="91"/>
      <c r="CB1553" s="92">
        <f>(IF(AC1553="","",(IF(MID(AC1553,2,1)="-",LEFT(AC1553,1),LEFT(AC1553,2)))+0))</f>
        <v>0</v>
      </c>
      <c r="CJ1553" s="78"/>
      <c r="CK1553" s="90">
        <f t="shared" si="2463"/>
        <v>3</v>
      </c>
      <c r="CL1553" s="77">
        <f t="shared" si="2463"/>
        <v>0</v>
      </c>
      <c r="CM1553" s="77">
        <f t="shared" si="2463"/>
        <v>2</v>
      </c>
      <c r="CN1553" s="77">
        <f t="shared" si="2463"/>
        <v>1</v>
      </c>
      <c r="CO1553" s="77">
        <f t="shared" si="2463"/>
        <v>2</v>
      </c>
      <c r="CP1553" s="77">
        <f t="shared" si="2463"/>
        <v>0</v>
      </c>
      <c r="CQ1553" s="77">
        <f t="shared" si="2463"/>
        <v>0</v>
      </c>
      <c r="CR1553" s="77">
        <f t="shared" si="2463"/>
        <v>0</v>
      </c>
      <c r="CS1553" s="77">
        <f t="shared" si="2463"/>
        <v>0</v>
      </c>
      <c r="CT1553" s="77">
        <f t="shared" si="2463"/>
        <v>0</v>
      </c>
      <c r="CU1553" s="77">
        <f t="shared" si="2463"/>
        <v>0</v>
      </c>
      <c r="CV1553" s="77">
        <f>(IF(X1553="","",IF(RIGHT(X1553,2)="10",RIGHT(X1553,2),RIGHT(X1553,1))+0))</f>
        <v>3</v>
      </c>
      <c r="CW1553" s="77">
        <f>(IF(Y1553="","",IF(RIGHT(Y1553,2)="10",RIGHT(Y1553,2),RIGHT(Y1553,1))+0))</f>
        <v>0</v>
      </c>
      <c r="CX1553" s="77">
        <f>(IF(Z1553="","",IF(RIGHT(Z1553,2)="10",RIGHT(Z1553,2),RIGHT(Z1553,1))+0))</f>
        <v>0</v>
      </c>
      <c r="CY1553" s="77">
        <f>(IF(AA1553="","",IF(RIGHT(AA1553,2)="10",RIGHT(AA1553,2),RIGHT(AA1553,1))+0))</f>
        <v>2</v>
      </c>
      <c r="CZ1553" s="91"/>
      <c r="DA1553" s="92">
        <f>(IF(AC1553="","",IF(RIGHT(AC1553,2)="10",RIGHT(AC1553,2),RIGHT(AC1553,1))+0))</f>
        <v>5</v>
      </c>
      <c r="DJ1553" s="347" t="str">
        <f t="shared" si="2470"/>
        <v>D</v>
      </c>
      <c r="DK1553" s="56" t="str">
        <f t="shared" si="2469"/>
        <v>H</v>
      </c>
      <c r="DL1553" s="56" t="str">
        <f t="shared" si="2469"/>
        <v>H</v>
      </c>
      <c r="DM1553" s="56" t="str">
        <f t="shared" si="2469"/>
        <v>H</v>
      </c>
      <c r="DN1553" s="56" t="str">
        <f t="shared" si="2469"/>
        <v>H</v>
      </c>
      <c r="DO1553" s="56" t="str">
        <f t="shared" si="2469"/>
        <v>H</v>
      </c>
      <c r="DP1553" s="56" t="str">
        <f t="shared" si="2469"/>
        <v>H</v>
      </c>
      <c r="DQ1553" s="56" t="str">
        <f t="shared" si="2469"/>
        <v>H</v>
      </c>
      <c r="DR1553" s="56" t="str">
        <f t="shared" si="2469"/>
        <v>H</v>
      </c>
      <c r="DS1553" s="56" t="str">
        <f t="shared" si="2469"/>
        <v>H</v>
      </c>
      <c r="DT1553" s="56" t="str">
        <f t="shared" si="2469"/>
        <v>H</v>
      </c>
      <c r="DU1553" s="56" t="str">
        <f>(IF(X1553="","",IF(BW1553&gt;CV1553,"H",IF(BW1553&lt;CV1553,"A","D"))))</f>
        <v>H</v>
      </c>
      <c r="DV1553" s="56" t="str">
        <f>(IF(Y1553="","",IF(BX1553&gt;CW1553,"H",IF(BX1553&lt;CW1553,"A","D"))))</f>
        <v>H</v>
      </c>
      <c r="DW1553" s="56" t="str">
        <f>(IF(Z1553="","",IF(BY1553&gt;CX1553,"H",IF(BY1553&lt;CX1553,"A","D"))))</f>
        <v>H</v>
      </c>
      <c r="DX1553" s="56" t="str">
        <f>(IF(AA1553="","",IF(BZ1553&gt;CY1553,"H",IF(BZ1553&lt;CY1553,"A","D"))))</f>
        <v>H</v>
      </c>
      <c r="DY1553" s="91"/>
      <c r="DZ1553" s="348" t="str">
        <f>(IF(AC1553="","",IF(CB1553&gt;DA1553,"H",IF(CB1553&lt;DA1553,"A","D"))))</f>
        <v>A</v>
      </c>
      <c r="EI1553" s="53" t="str">
        <f t="shared" si="2444"/>
        <v>Welling United</v>
      </c>
      <c r="EJ1553" s="79">
        <f t="shared" si="2464"/>
        <v>32</v>
      </c>
      <c r="EK1553" s="80">
        <f t="shared" si="2445"/>
        <v>14</v>
      </c>
      <c r="EL1553" s="80">
        <f t="shared" si="2446"/>
        <v>1</v>
      </c>
      <c r="EM1553" s="80">
        <f t="shared" si="2447"/>
        <v>1</v>
      </c>
      <c r="EN1553" s="80">
        <f>COUNTIF(DY$1538:DY$1554,"A")</f>
        <v>9</v>
      </c>
      <c r="EO1553" s="80">
        <f>COUNTIF(DY$1538:DY$1554,"D")</f>
        <v>3</v>
      </c>
      <c r="EP1553" s="80">
        <f>COUNTIF(DY$1538:DY$1554,"H")</f>
        <v>4</v>
      </c>
      <c r="EQ1553" s="79">
        <f t="shared" si="2465"/>
        <v>23</v>
      </c>
      <c r="ER1553" s="79">
        <f t="shared" si="2448"/>
        <v>4</v>
      </c>
      <c r="ES1553" s="79">
        <f t="shared" si="2448"/>
        <v>5</v>
      </c>
      <c r="ET1553" s="81">
        <f>SUM($BL1553:$CI1553)+SUM(CZ$1538:CZ$1554)</f>
        <v>113</v>
      </c>
      <c r="EU1553" s="81">
        <f>SUM($CK1553:$DH1553)+SUM(CA$1538:CA$1554)</f>
        <v>42</v>
      </c>
      <c r="EV1553" s="79">
        <f t="shared" si="2449"/>
        <v>73</v>
      </c>
      <c r="EW1553" s="81">
        <f t="shared" si="2466"/>
        <v>71</v>
      </c>
      <c r="EX1553" s="78"/>
      <c r="EY1553" s="80">
        <f t="shared" si="2450"/>
        <v>32</v>
      </c>
      <c r="EZ1553" s="80">
        <f t="shared" si="2451"/>
        <v>23</v>
      </c>
      <c r="FA1553" s="80">
        <f t="shared" si="2452"/>
        <v>4</v>
      </c>
      <c r="FB1553" s="80">
        <f t="shared" si="2453"/>
        <v>5</v>
      </c>
      <c r="FC1553" s="80">
        <f t="shared" si="2454"/>
        <v>113</v>
      </c>
      <c r="FD1553" s="80">
        <f t="shared" si="2455"/>
        <v>42</v>
      </c>
      <c r="FE1553" s="80">
        <f t="shared" si="2456"/>
        <v>73</v>
      </c>
      <c r="FF1553" s="80">
        <f t="shared" si="2457"/>
        <v>71</v>
      </c>
      <c r="FH1553" s="54">
        <f t="shared" si="2467"/>
        <v>0</v>
      </c>
      <c r="FI1553" s="54">
        <f t="shared" si="2468"/>
        <v>0</v>
      </c>
      <c r="FJ1553" s="54">
        <f t="shared" si="2458"/>
        <v>0</v>
      </c>
      <c r="FK1553" s="54">
        <f t="shared" si="2458"/>
        <v>0</v>
      </c>
      <c r="FL1553" s="54">
        <f t="shared" si="2458"/>
        <v>0</v>
      </c>
      <c r="FM1553" s="54">
        <f t="shared" si="2458"/>
        <v>0</v>
      </c>
      <c r="FN1553" s="54">
        <f t="shared" si="2458"/>
        <v>0</v>
      </c>
      <c r="FO1553" s="54">
        <f t="shared" si="2458"/>
        <v>0</v>
      </c>
      <c r="FQ1553" s="54" t="str">
        <f t="shared" si="2459"/>
        <v/>
      </c>
      <c r="FR1553" s="54" t="str">
        <f t="shared" si="2460"/>
        <v/>
      </c>
      <c r="FS1553" s="54" t="str">
        <f t="shared" si="2461"/>
        <v/>
      </c>
      <c r="FT1553" s="54" t="str">
        <f t="shared" si="2461"/>
        <v/>
      </c>
      <c r="FU1553" s="54" t="str">
        <f t="shared" si="2461"/>
        <v/>
      </c>
      <c r="FV1553" s="54" t="str">
        <f t="shared" si="2461"/>
        <v/>
      </c>
      <c r="FW1553" s="54" t="str">
        <f t="shared" si="2461"/>
        <v/>
      </c>
      <c r="FX1553" s="54" t="str">
        <f t="shared" si="2461"/>
        <v/>
      </c>
      <c r="FZ1553" s="58"/>
      <c r="GA1553" s="59"/>
      <c r="GB1553" s="60"/>
      <c r="GC1553" s="58"/>
      <c r="GD1553" s="59"/>
      <c r="GE1553" s="61"/>
      <c r="GF1553" s="58"/>
      <c r="GG1553" s="61"/>
      <c r="GH1553" s="61"/>
    </row>
    <row r="1554" spans="1:190" s="54" customFormat="1" ht="12.6" thickBot="1" x14ac:dyDescent="0.3">
      <c r="A1554" s="54">
        <v>17</v>
      </c>
      <c r="B1554" s="54" t="s">
        <v>2037</v>
      </c>
      <c r="C1554" s="56">
        <v>32</v>
      </c>
      <c r="D1554" s="56">
        <v>4</v>
      </c>
      <c r="E1554" s="56">
        <v>7</v>
      </c>
      <c r="F1554" s="56">
        <v>21</v>
      </c>
      <c r="G1554" s="56">
        <v>41</v>
      </c>
      <c r="H1554" s="56">
        <v>83</v>
      </c>
      <c r="I1554" s="57">
        <v>19</v>
      </c>
      <c r="J1554" s="56">
        <f t="shared" si="2440"/>
        <v>-42</v>
      </c>
      <c r="L1554" s="101" t="s">
        <v>1877</v>
      </c>
      <c r="M1554" s="257" t="s">
        <v>89</v>
      </c>
      <c r="N1554" s="102" t="s">
        <v>77</v>
      </c>
      <c r="O1554" s="102" t="s">
        <v>61</v>
      </c>
      <c r="P1554" s="102" t="s">
        <v>58</v>
      </c>
      <c r="Q1554" s="102" t="s">
        <v>60</v>
      </c>
      <c r="R1554" s="102" t="s">
        <v>59</v>
      </c>
      <c r="S1554" s="102" t="s">
        <v>59</v>
      </c>
      <c r="T1554" s="102" t="s">
        <v>459</v>
      </c>
      <c r="U1554" s="102" t="s">
        <v>74</v>
      </c>
      <c r="V1554" s="102" t="s">
        <v>176</v>
      </c>
      <c r="W1554" s="102" t="s">
        <v>126</v>
      </c>
      <c r="X1554" s="102" t="s">
        <v>150</v>
      </c>
      <c r="Y1554" s="102" t="s">
        <v>101</v>
      </c>
      <c r="Z1554" s="102" t="s">
        <v>63</v>
      </c>
      <c r="AA1554" s="102" t="s">
        <v>125</v>
      </c>
      <c r="AB1554" s="102" t="s">
        <v>74</v>
      </c>
      <c r="AC1554" s="104"/>
      <c r="AL1554" s="101" t="s">
        <v>1877</v>
      </c>
      <c r="AM1554" s="257" t="s">
        <v>583</v>
      </c>
      <c r="AN1554" s="102" t="s">
        <v>386</v>
      </c>
      <c r="AO1554" s="102" t="s">
        <v>265</v>
      </c>
      <c r="AP1554" s="102" t="s">
        <v>575</v>
      </c>
      <c r="AQ1554" s="102" t="s">
        <v>576</v>
      </c>
      <c r="AR1554" s="102" t="s">
        <v>413</v>
      </c>
      <c r="AS1554" s="102" t="s">
        <v>310</v>
      </c>
      <c r="AT1554" s="102" t="s">
        <v>93</v>
      </c>
      <c r="AU1554" s="102" t="s">
        <v>266</v>
      </c>
      <c r="AV1554" s="102" t="s">
        <v>418</v>
      </c>
      <c r="AW1554" s="102" t="s">
        <v>594</v>
      </c>
      <c r="AX1554" s="102" t="s">
        <v>116</v>
      </c>
      <c r="AY1554" s="102" t="s">
        <v>1171</v>
      </c>
      <c r="AZ1554" s="102" t="s">
        <v>374</v>
      </c>
      <c r="BA1554" s="102" t="s">
        <v>191</v>
      </c>
      <c r="BB1554" s="102" t="s">
        <v>403</v>
      </c>
      <c r="BC1554" s="104"/>
      <c r="BL1554" s="107">
        <f t="shared" si="2462"/>
        <v>3</v>
      </c>
      <c r="BM1554" s="108">
        <f t="shared" si="2462"/>
        <v>2</v>
      </c>
      <c r="BN1554" s="108">
        <f t="shared" si="2462"/>
        <v>8</v>
      </c>
      <c r="BO1554" s="108">
        <f t="shared" si="2462"/>
        <v>5</v>
      </c>
      <c r="BP1554" s="108">
        <f t="shared" si="2462"/>
        <v>4</v>
      </c>
      <c r="BQ1554" s="108">
        <f t="shared" si="2462"/>
        <v>4</v>
      </c>
      <c r="BR1554" s="108">
        <f t="shared" si="2462"/>
        <v>4</v>
      </c>
      <c r="BS1554" s="108">
        <f t="shared" si="2462"/>
        <v>5</v>
      </c>
      <c r="BT1554" s="108">
        <f t="shared" si="2462"/>
        <v>1</v>
      </c>
      <c r="BU1554" s="108">
        <f t="shared" si="2462"/>
        <v>2</v>
      </c>
      <c r="BV1554" s="108">
        <f t="shared" si="2462"/>
        <v>7</v>
      </c>
      <c r="BW1554" s="108">
        <f>(IF(X1554="","",(IF(MID(X1554,2,1)="-",LEFT(X1554,1),LEFT(X1554,2)))+0))</f>
        <v>3</v>
      </c>
      <c r="BX1554" s="108">
        <f>(IF(Y1554="","",(IF(MID(Y1554,2,1)="-",LEFT(Y1554,1),LEFT(Y1554,2)))+0))</f>
        <v>3</v>
      </c>
      <c r="BY1554" s="108">
        <f>(IF(Z1554="","",(IF(MID(Z1554,2,1)="-",LEFT(Z1554,1),LEFT(Z1554,2)))+0))</f>
        <v>9</v>
      </c>
      <c r="BZ1554" s="108">
        <f>(IF(AA1554="","",(IF(MID(AA1554,2,1)="-",LEFT(AA1554,1),LEFT(AA1554,2)))+0))</f>
        <v>5</v>
      </c>
      <c r="CA1554" s="108">
        <f>(IF(AB1554="","",(IF(MID(AB1554,2,1)="-",LEFT(AB1554,1),LEFT(AB1554,2)))+0))</f>
        <v>1</v>
      </c>
      <c r="CB1554" s="109"/>
      <c r="CJ1554" s="78"/>
      <c r="CK1554" s="107">
        <f t="shared" si="2463"/>
        <v>0</v>
      </c>
      <c r="CL1554" s="108">
        <f t="shared" si="2463"/>
        <v>1</v>
      </c>
      <c r="CM1554" s="108">
        <f t="shared" si="2463"/>
        <v>1</v>
      </c>
      <c r="CN1554" s="108">
        <f t="shared" si="2463"/>
        <v>1</v>
      </c>
      <c r="CO1554" s="108">
        <f t="shared" si="2463"/>
        <v>1</v>
      </c>
      <c r="CP1554" s="108">
        <f t="shared" si="2463"/>
        <v>0</v>
      </c>
      <c r="CQ1554" s="108">
        <f t="shared" si="2463"/>
        <v>0</v>
      </c>
      <c r="CR1554" s="108">
        <f t="shared" si="2463"/>
        <v>3</v>
      </c>
      <c r="CS1554" s="108">
        <f t="shared" si="2463"/>
        <v>2</v>
      </c>
      <c r="CT1554" s="108">
        <f t="shared" si="2463"/>
        <v>3</v>
      </c>
      <c r="CU1554" s="108">
        <f t="shared" si="2463"/>
        <v>0</v>
      </c>
      <c r="CV1554" s="108">
        <f>(IF(X1554="","",IF(RIGHT(X1554,2)="10",RIGHT(X1554,2),RIGHT(X1554,1))+0))</f>
        <v>1</v>
      </c>
      <c r="CW1554" s="108">
        <f>(IF(Y1554="","",IF(RIGHT(Y1554,2)="10",RIGHT(Y1554,2),RIGHT(Y1554,1))+0))</f>
        <v>2</v>
      </c>
      <c r="CX1554" s="108">
        <f>(IF(Z1554="","",IF(RIGHT(Z1554,2)="10",RIGHT(Z1554,2),RIGHT(Z1554,1))+0))</f>
        <v>0</v>
      </c>
      <c r="CY1554" s="108">
        <f>(IF(AA1554="","",IF(RIGHT(AA1554,2)="10",RIGHT(AA1554,2),RIGHT(AA1554,1))+0))</f>
        <v>0</v>
      </c>
      <c r="CZ1554" s="108">
        <f>(IF(AB1554="","",IF(RIGHT(AB1554,2)="10",RIGHT(AB1554,2),RIGHT(AB1554,1))+0))</f>
        <v>2</v>
      </c>
      <c r="DA1554" s="109"/>
      <c r="DJ1554" s="351" t="str">
        <f t="shared" si="2470"/>
        <v>H</v>
      </c>
      <c r="DK1554" s="352" t="str">
        <f t="shared" si="2469"/>
        <v>H</v>
      </c>
      <c r="DL1554" s="352" t="str">
        <f t="shared" si="2469"/>
        <v>H</v>
      </c>
      <c r="DM1554" s="352" t="str">
        <f t="shared" si="2469"/>
        <v>H</v>
      </c>
      <c r="DN1554" s="352" t="str">
        <f t="shared" si="2469"/>
        <v>H</v>
      </c>
      <c r="DO1554" s="352" t="str">
        <f t="shared" si="2469"/>
        <v>H</v>
      </c>
      <c r="DP1554" s="352" t="str">
        <f t="shared" si="2469"/>
        <v>H</v>
      </c>
      <c r="DQ1554" s="352" t="str">
        <f t="shared" si="2469"/>
        <v>H</v>
      </c>
      <c r="DR1554" s="352" t="str">
        <f t="shared" si="2469"/>
        <v>A</v>
      </c>
      <c r="DS1554" s="352" t="str">
        <f t="shared" si="2469"/>
        <v>A</v>
      </c>
      <c r="DT1554" s="352" t="str">
        <f t="shared" si="2469"/>
        <v>H</v>
      </c>
      <c r="DU1554" s="352" t="str">
        <f>(IF(X1554="","",IF(BW1554&gt;CV1554,"H",IF(BW1554&lt;CV1554,"A","D"))))</f>
        <v>H</v>
      </c>
      <c r="DV1554" s="352" t="str">
        <f>(IF(Y1554="","",IF(BX1554&gt;CW1554,"H",IF(BX1554&lt;CW1554,"A","D"))))</f>
        <v>H</v>
      </c>
      <c r="DW1554" s="352" t="str">
        <f>(IF(Z1554="","",IF(BY1554&gt;CX1554,"H",IF(BY1554&lt;CX1554,"A","D"))))</f>
        <v>H</v>
      </c>
      <c r="DX1554" s="352" t="str">
        <f>(IF(AA1554="","",IF(BZ1554&gt;CY1554,"H",IF(BZ1554&lt;CY1554,"A","D"))))</f>
        <v>H</v>
      </c>
      <c r="DY1554" s="352" t="str">
        <f>(IF(AB1554="","",IF(CA1554&gt;CZ1554,"H",IF(CA1554&lt;CZ1554,"A","D"))))</f>
        <v>A</v>
      </c>
      <c r="DZ1554" s="109"/>
      <c r="EI1554" s="53" t="str">
        <f t="shared" si="2444"/>
        <v>Woking</v>
      </c>
      <c r="EJ1554" s="79">
        <f t="shared" si="2464"/>
        <v>32</v>
      </c>
      <c r="EK1554" s="80">
        <f t="shared" si="2445"/>
        <v>13</v>
      </c>
      <c r="EL1554" s="80">
        <f t="shared" si="2446"/>
        <v>0</v>
      </c>
      <c r="EM1554" s="80">
        <f t="shared" si="2447"/>
        <v>3</v>
      </c>
      <c r="EN1554" s="80">
        <f>COUNTIF(DZ$1538:DZ$1554,"A")</f>
        <v>14</v>
      </c>
      <c r="EO1554" s="80">
        <f>COUNTIF(DZ$1538:DZ$1554,"D")</f>
        <v>1</v>
      </c>
      <c r="EP1554" s="80">
        <f>COUNTIF(DZ$1538:DZ$1554,"H")</f>
        <v>1</v>
      </c>
      <c r="EQ1554" s="79">
        <f t="shared" si="2465"/>
        <v>27</v>
      </c>
      <c r="ER1554" s="79">
        <f t="shared" si="2448"/>
        <v>1</v>
      </c>
      <c r="ES1554" s="79">
        <f t="shared" si="2448"/>
        <v>4</v>
      </c>
      <c r="ET1554" s="81">
        <f>SUM($BL1554:$CI1554)+SUM(DA$1538:DA$1554)</f>
        <v>132</v>
      </c>
      <c r="EU1554" s="81">
        <f>SUM($CK1554:$DH1554)+SUM(CB$1538:CB$1554)</f>
        <v>30</v>
      </c>
      <c r="EV1554" s="79">
        <f t="shared" si="2449"/>
        <v>82</v>
      </c>
      <c r="EW1554" s="81">
        <f t="shared" si="2466"/>
        <v>102</v>
      </c>
      <c r="EX1554" s="78"/>
      <c r="EY1554" s="80">
        <f t="shared" si="2450"/>
        <v>32</v>
      </c>
      <c r="EZ1554" s="80">
        <f t="shared" si="2451"/>
        <v>27</v>
      </c>
      <c r="FA1554" s="80">
        <f t="shared" si="2452"/>
        <v>1</v>
      </c>
      <c r="FB1554" s="80">
        <f t="shared" si="2453"/>
        <v>4</v>
      </c>
      <c r="FC1554" s="80">
        <f t="shared" si="2454"/>
        <v>132</v>
      </c>
      <c r="FD1554" s="80">
        <f t="shared" si="2455"/>
        <v>30</v>
      </c>
      <c r="FE1554" s="80">
        <f t="shared" si="2456"/>
        <v>82</v>
      </c>
      <c r="FF1554" s="80">
        <f t="shared" si="2457"/>
        <v>102</v>
      </c>
      <c r="FH1554" s="54">
        <f t="shared" si="2467"/>
        <v>0</v>
      </c>
      <c r="FI1554" s="54">
        <f t="shared" si="2468"/>
        <v>0</v>
      </c>
      <c r="FJ1554" s="54">
        <f t="shared" si="2458"/>
        <v>0</v>
      </c>
      <c r="FK1554" s="54">
        <f t="shared" si="2458"/>
        <v>0</v>
      </c>
      <c r="FL1554" s="54">
        <f t="shared" si="2458"/>
        <v>0</v>
      </c>
      <c r="FM1554" s="54">
        <f t="shared" si="2458"/>
        <v>0</v>
      </c>
      <c r="FN1554" s="54">
        <f t="shared" si="2458"/>
        <v>0</v>
      </c>
      <c r="FO1554" s="54">
        <f t="shared" si="2458"/>
        <v>0</v>
      </c>
      <c r="FQ1554" s="54" t="str">
        <f t="shared" si="2459"/>
        <v/>
      </c>
      <c r="FR1554" s="54" t="str">
        <f t="shared" si="2460"/>
        <v/>
      </c>
      <c r="FS1554" s="54" t="str">
        <f t="shared" si="2461"/>
        <v/>
      </c>
      <c r="FT1554" s="54" t="str">
        <f t="shared" si="2461"/>
        <v/>
      </c>
      <c r="FU1554" s="54" t="str">
        <f t="shared" si="2461"/>
        <v/>
      </c>
      <c r="FV1554" s="54" t="str">
        <f t="shared" si="2461"/>
        <v/>
      </c>
      <c r="FW1554" s="54" t="str">
        <f t="shared" si="2461"/>
        <v/>
      </c>
      <c r="FX1554" s="54" t="str">
        <f t="shared" si="2461"/>
        <v/>
      </c>
      <c r="FZ1554" s="58"/>
      <c r="GA1554" s="59"/>
      <c r="GB1554" s="60"/>
      <c r="GC1554" s="58"/>
      <c r="GD1554" s="59"/>
      <c r="GE1554" s="61"/>
      <c r="GF1554" s="58"/>
      <c r="GG1554" s="61"/>
      <c r="GH1554" s="61"/>
    </row>
    <row r="1555" spans="1:190" s="54" customFormat="1" ht="12" x14ac:dyDescent="0.25">
      <c r="C1555" s="56"/>
      <c r="D1555" s="115">
        <f>SUM(D1537:D1554)</f>
        <v>238</v>
      </c>
      <c r="E1555" s="115">
        <f>SUM(E1537:E1554)</f>
        <v>68</v>
      </c>
      <c r="F1555" s="115">
        <f>SUM(F1537:F1554)</f>
        <v>238</v>
      </c>
      <c r="G1555" s="115">
        <f>SUM(G1537:G1554)</f>
        <v>1192</v>
      </c>
      <c r="H1555" s="115">
        <f>SUM(H1537:H1554)</f>
        <v>1192</v>
      </c>
      <c r="I1555" s="57"/>
      <c r="J1555" s="115">
        <f>SUM(J1537:J1554)</f>
        <v>0</v>
      </c>
      <c r="FQ1555" s="54" t="str">
        <f t="shared" si="2383"/>
        <v/>
      </c>
      <c r="FR1555" s="54" t="str">
        <f t="shared" si="2400"/>
        <v/>
      </c>
      <c r="FS1555" s="54" t="str">
        <f t="shared" si="2413"/>
        <v/>
      </c>
      <c r="FT1555" s="54" t="str">
        <f t="shared" si="2413"/>
        <v/>
      </c>
      <c r="FU1555" s="54" t="str">
        <f t="shared" si="2413"/>
        <v/>
      </c>
      <c r="FV1555" s="54" t="str">
        <f t="shared" si="2412"/>
        <v/>
      </c>
      <c r="FW1555" s="54" t="str">
        <f t="shared" si="2412"/>
        <v/>
      </c>
      <c r="FX1555" s="54" t="str">
        <f t="shared" si="2412"/>
        <v/>
      </c>
      <c r="FZ1555" s="58"/>
      <c r="GA1555" s="59"/>
      <c r="GB1555" s="60"/>
      <c r="GC1555" s="58"/>
      <c r="GD1555" s="59"/>
      <c r="GE1555" s="61"/>
      <c r="GF1555" s="58"/>
      <c r="GG1555" s="61"/>
      <c r="GH1555" s="61"/>
    </row>
    <row r="1556" spans="1:190" s="54" customFormat="1" ht="12.6" thickBot="1" x14ac:dyDescent="0.3">
      <c r="A1556" s="53" t="s">
        <v>2048</v>
      </c>
      <c r="B1556" s="53"/>
      <c r="C1556" s="55" t="s">
        <v>1832</v>
      </c>
      <c r="D1556" s="57"/>
      <c r="E1556" s="57"/>
      <c r="F1556" s="57"/>
      <c r="G1556" s="57"/>
      <c r="H1556" s="57"/>
      <c r="I1556" s="57"/>
      <c r="J1556" s="57"/>
      <c r="L1556" s="53"/>
      <c r="AL1556" s="53"/>
      <c r="FQ1556" s="54" t="str">
        <f t="shared" si="2383"/>
        <v/>
      </c>
      <c r="FR1556" s="54" t="str">
        <f t="shared" si="2400"/>
        <v/>
      </c>
      <c r="FS1556" s="54" t="str">
        <f t="shared" si="2413"/>
        <v/>
      </c>
      <c r="FT1556" s="54" t="str">
        <f t="shared" si="2413"/>
        <v/>
      </c>
      <c r="FU1556" s="54" t="str">
        <f t="shared" si="2413"/>
        <v/>
      </c>
      <c r="FV1556" s="54" t="str">
        <f t="shared" si="2412"/>
        <v/>
      </c>
      <c r="FW1556" s="54" t="str">
        <f t="shared" si="2412"/>
        <v/>
      </c>
      <c r="FX1556" s="54" t="str">
        <f t="shared" si="2412"/>
        <v/>
      </c>
      <c r="FZ1556" s="58"/>
      <c r="GA1556" s="59"/>
      <c r="GB1556" s="60"/>
      <c r="GC1556" s="58"/>
      <c r="GD1556" s="59"/>
      <c r="GE1556" s="61"/>
      <c r="GF1556" s="58"/>
      <c r="GG1556" s="61"/>
      <c r="GH1556" s="61"/>
    </row>
    <row r="1557" spans="1:190" s="54" customFormat="1" ht="12.6" thickBot="1" x14ac:dyDescent="0.3">
      <c r="A1557" s="53" t="s">
        <v>33</v>
      </c>
      <c r="B1557" s="53" t="s">
        <v>34</v>
      </c>
      <c r="C1557" s="57" t="s">
        <v>35</v>
      </c>
      <c r="D1557" s="57" t="s">
        <v>36</v>
      </c>
      <c r="E1557" s="57" t="s">
        <v>37</v>
      </c>
      <c r="F1557" s="57" t="s">
        <v>38</v>
      </c>
      <c r="G1557" s="57" t="s">
        <v>39</v>
      </c>
      <c r="H1557" s="57" t="s">
        <v>40</v>
      </c>
      <c r="I1557" s="57" t="s">
        <v>41</v>
      </c>
      <c r="J1557" s="57" t="s">
        <v>819</v>
      </c>
      <c r="L1557" s="403" t="s">
        <v>18</v>
      </c>
      <c r="M1557" s="63" t="s">
        <v>43</v>
      </c>
      <c r="N1557" s="63" t="s">
        <v>2034</v>
      </c>
      <c r="O1557" s="63" t="s">
        <v>1922</v>
      </c>
      <c r="P1557" s="63" t="s">
        <v>1737</v>
      </c>
      <c r="Q1557" s="63" t="s">
        <v>292</v>
      </c>
      <c r="R1557" s="63" t="s">
        <v>2049</v>
      </c>
      <c r="S1557" s="63" t="s">
        <v>1907</v>
      </c>
      <c r="T1557" s="63" t="s">
        <v>2050</v>
      </c>
      <c r="U1557" s="63" t="s">
        <v>2035</v>
      </c>
      <c r="V1557" s="63" t="s">
        <v>2051</v>
      </c>
      <c r="W1557" s="63" t="s">
        <v>1349</v>
      </c>
      <c r="X1557" s="63" t="s">
        <v>2011</v>
      </c>
      <c r="Y1557" s="63" t="s">
        <v>2052</v>
      </c>
      <c r="Z1557" s="63" t="s">
        <v>1741</v>
      </c>
      <c r="AA1557" s="63" t="s">
        <v>1837</v>
      </c>
      <c r="AB1557" s="63" t="s">
        <v>2036</v>
      </c>
      <c r="AC1557" s="63" t="s">
        <v>355</v>
      </c>
      <c r="AD1557" s="65" t="s">
        <v>2053</v>
      </c>
      <c r="AE1557" s="312" t="s">
        <v>36</v>
      </c>
      <c r="AL1557" s="403" t="s">
        <v>18</v>
      </c>
      <c r="AM1557" s="63" t="s">
        <v>43</v>
      </c>
      <c r="AN1557" s="63" t="s">
        <v>2034</v>
      </c>
      <c r="AO1557" s="63" t="s">
        <v>1922</v>
      </c>
      <c r="AP1557" s="63" t="s">
        <v>1737</v>
      </c>
      <c r="AQ1557" s="63" t="s">
        <v>292</v>
      </c>
      <c r="AR1557" s="63" t="s">
        <v>2049</v>
      </c>
      <c r="AS1557" s="63" t="s">
        <v>1907</v>
      </c>
      <c r="AT1557" s="63" t="s">
        <v>2050</v>
      </c>
      <c r="AU1557" s="63" t="s">
        <v>2035</v>
      </c>
      <c r="AV1557" s="63" t="s">
        <v>2051</v>
      </c>
      <c r="AW1557" s="63" t="s">
        <v>1349</v>
      </c>
      <c r="AX1557" s="63" t="s">
        <v>2011</v>
      </c>
      <c r="AY1557" s="63" t="s">
        <v>2052</v>
      </c>
      <c r="AZ1557" s="63" t="s">
        <v>1741</v>
      </c>
      <c r="BA1557" s="63" t="s">
        <v>1837</v>
      </c>
      <c r="BB1557" s="63" t="s">
        <v>2036</v>
      </c>
      <c r="BC1557" s="63" t="s">
        <v>355</v>
      </c>
      <c r="BD1557" s="65" t="s">
        <v>2053</v>
      </c>
      <c r="BE1557" s="312" t="s">
        <v>36</v>
      </c>
      <c r="EJ1557" s="56" t="s">
        <v>35</v>
      </c>
      <c r="EK1557" s="56" t="s">
        <v>51</v>
      </c>
      <c r="EL1557" s="56" t="s">
        <v>52</v>
      </c>
      <c r="EM1557" s="56" t="s">
        <v>53</v>
      </c>
      <c r="EN1557" s="56" t="s">
        <v>54</v>
      </c>
      <c r="EO1557" s="56" t="s">
        <v>55</v>
      </c>
      <c r="EP1557" s="56" t="s">
        <v>56</v>
      </c>
      <c r="EQ1557" s="56" t="s">
        <v>36</v>
      </c>
      <c r="ER1557" s="56" t="s">
        <v>37</v>
      </c>
      <c r="ES1557" s="56" t="s">
        <v>38</v>
      </c>
      <c r="ET1557" s="56" t="s">
        <v>39</v>
      </c>
      <c r="EU1557" s="56" t="s">
        <v>40</v>
      </c>
      <c r="EV1557" s="56" t="s">
        <v>41</v>
      </c>
      <c r="EW1557" s="56" t="s">
        <v>819</v>
      </c>
      <c r="EX1557" s="56"/>
      <c r="EY1557" s="56" t="s">
        <v>35</v>
      </c>
      <c r="EZ1557" s="56" t="s">
        <v>36</v>
      </c>
      <c r="FA1557" s="56" t="s">
        <v>37</v>
      </c>
      <c r="FB1557" s="56" t="s">
        <v>38</v>
      </c>
      <c r="FC1557" s="56" t="s">
        <v>39</v>
      </c>
      <c r="FD1557" s="56" t="s">
        <v>40</v>
      </c>
      <c r="FE1557" s="56" t="s">
        <v>41</v>
      </c>
      <c r="FF1557" s="56" t="s">
        <v>819</v>
      </c>
      <c r="FR1557" s="56" t="s">
        <v>35</v>
      </c>
      <c r="FS1557" s="56" t="s">
        <v>36</v>
      </c>
      <c r="FT1557" s="56" t="s">
        <v>37</v>
      </c>
      <c r="FU1557" s="56" t="s">
        <v>38</v>
      </c>
      <c r="FV1557" s="56" t="s">
        <v>39</v>
      </c>
      <c r="FW1557" s="56" t="s">
        <v>40</v>
      </c>
      <c r="FX1557" s="56" t="s">
        <v>41</v>
      </c>
      <c r="FY1557" s="54" t="s">
        <v>71</v>
      </c>
      <c r="FZ1557" s="58"/>
      <c r="GA1557" s="59"/>
      <c r="GB1557" s="60"/>
      <c r="GC1557" s="58"/>
      <c r="GD1557" s="59"/>
      <c r="GE1557" s="61"/>
      <c r="GF1557" s="58"/>
      <c r="GG1557" s="61"/>
      <c r="GH1557" s="61"/>
    </row>
    <row r="1558" spans="1:190" s="54" customFormat="1" ht="12" x14ac:dyDescent="0.25">
      <c r="A1558" s="54">
        <v>1</v>
      </c>
      <c r="B1558" s="54" t="s">
        <v>1001</v>
      </c>
      <c r="C1558" s="56">
        <v>34</v>
      </c>
      <c r="D1558" s="56">
        <v>26</v>
      </c>
      <c r="E1558" s="56">
        <v>2</v>
      </c>
      <c r="F1558" s="56">
        <v>6</v>
      </c>
      <c r="G1558" s="56">
        <v>105</v>
      </c>
      <c r="H1558" s="56">
        <v>41</v>
      </c>
      <c r="I1558" s="57">
        <v>80</v>
      </c>
      <c r="J1558" s="56">
        <f t="shared" ref="J1558:J1575" si="2471">G1558-H1558</f>
        <v>64</v>
      </c>
      <c r="L1558" s="66" t="s">
        <v>1001</v>
      </c>
      <c r="M1558" s="71"/>
      <c r="N1558" s="63" t="s">
        <v>164</v>
      </c>
      <c r="O1558" s="63" t="s">
        <v>111</v>
      </c>
      <c r="P1558" s="63" t="s">
        <v>74</v>
      </c>
      <c r="Q1558" s="63" t="s">
        <v>148</v>
      </c>
      <c r="R1558" s="63" t="s">
        <v>102</v>
      </c>
      <c r="S1558" s="63" t="s">
        <v>101</v>
      </c>
      <c r="T1558" s="63" t="s">
        <v>150</v>
      </c>
      <c r="U1558" s="63" t="s">
        <v>59</v>
      </c>
      <c r="V1558" s="63" t="s">
        <v>89</v>
      </c>
      <c r="W1558" s="63" t="s">
        <v>89</v>
      </c>
      <c r="X1558" s="63" t="s">
        <v>150</v>
      </c>
      <c r="Y1558" s="63" t="s">
        <v>89</v>
      </c>
      <c r="Z1558" s="63" t="s">
        <v>150</v>
      </c>
      <c r="AA1558" s="63" t="s">
        <v>304</v>
      </c>
      <c r="AB1558" s="63" t="s">
        <v>150</v>
      </c>
      <c r="AC1558" s="63" t="s">
        <v>99</v>
      </c>
      <c r="AD1558" s="65" t="s">
        <v>177</v>
      </c>
      <c r="AE1558" s="153"/>
      <c r="AL1558" s="66" t="s">
        <v>1001</v>
      </c>
      <c r="AM1558" s="71"/>
      <c r="AN1558" s="63" t="s">
        <v>272</v>
      </c>
      <c r="AO1558" s="63" t="s">
        <v>662</v>
      </c>
      <c r="AP1558" s="63" t="s">
        <v>92</v>
      </c>
      <c r="AQ1558" s="63" t="s">
        <v>636</v>
      </c>
      <c r="AR1558" s="63" t="s">
        <v>1095</v>
      </c>
      <c r="AS1558" s="63" t="s">
        <v>274</v>
      </c>
      <c r="AT1558" s="63" t="s">
        <v>262</v>
      </c>
      <c r="AU1558" s="63" t="s">
        <v>115</v>
      </c>
      <c r="AV1558" s="63" t="s">
        <v>93</v>
      </c>
      <c r="AW1558" s="63" t="s">
        <v>129</v>
      </c>
      <c r="AX1558" s="63" t="s">
        <v>67</v>
      </c>
      <c r="AY1558" s="63" t="s">
        <v>271</v>
      </c>
      <c r="AZ1558" s="63" t="s">
        <v>128</v>
      </c>
      <c r="BA1558" s="63" t="s">
        <v>666</v>
      </c>
      <c r="BB1558" s="63" t="s">
        <v>1035</v>
      </c>
      <c r="BC1558" s="63" t="s">
        <v>114</v>
      </c>
      <c r="BD1558" s="65" t="s">
        <v>270</v>
      </c>
      <c r="BE1558" s="153"/>
      <c r="BL1558" s="74"/>
      <c r="BM1558" s="75">
        <f t="shared" ref="BM1558:CC1569" si="2472">(IF(N1558="","",(IF(MID(N1558,2,1)="-",LEFT(N1558,1),LEFT(N1558,2)))+0))</f>
        <v>8</v>
      </c>
      <c r="BN1558" s="75">
        <f t="shared" si="2472"/>
        <v>5</v>
      </c>
      <c r="BO1558" s="75">
        <f t="shared" si="2472"/>
        <v>1</v>
      </c>
      <c r="BP1558" s="75">
        <f t="shared" si="2472"/>
        <v>0</v>
      </c>
      <c r="BQ1558" s="75">
        <f t="shared" si="2472"/>
        <v>2</v>
      </c>
      <c r="BR1558" s="75">
        <f t="shared" si="2472"/>
        <v>3</v>
      </c>
      <c r="BS1558" s="75">
        <f t="shared" si="2472"/>
        <v>3</v>
      </c>
      <c r="BT1558" s="75">
        <f t="shared" si="2472"/>
        <v>4</v>
      </c>
      <c r="BU1558" s="75">
        <f t="shared" si="2472"/>
        <v>3</v>
      </c>
      <c r="BV1558" s="75">
        <f t="shared" si="2472"/>
        <v>3</v>
      </c>
      <c r="BW1558" s="75">
        <f t="shared" si="2472"/>
        <v>3</v>
      </c>
      <c r="BX1558" s="75">
        <f t="shared" si="2472"/>
        <v>3</v>
      </c>
      <c r="BY1558" s="75">
        <f t="shared" si="2472"/>
        <v>3</v>
      </c>
      <c r="BZ1558" s="75">
        <f t="shared" si="2472"/>
        <v>4</v>
      </c>
      <c r="CA1558" s="75">
        <f t="shared" si="2472"/>
        <v>3</v>
      </c>
      <c r="CB1558" s="75">
        <f t="shared" si="2472"/>
        <v>1</v>
      </c>
      <c r="CC1558" s="76">
        <f t="shared" si="2472"/>
        <v>2</v>
      </c>
      <c r="CJ1558" s="78"/>
      <c r="CK1558" s="74"/>
      <c r="CL1558" s="75">
        <f t="shared" ref="CL1558:DB1573" si="2473">(IF(N1558="","",IF(RIGHT(N1558,2)="10",RIGHT(N1558,2),RIGHT(N1558,1))+0))</f>
        <v>0</v>
      </c>
      <c r="CM1558" s="75">
        <f t="shared" si="2473"/>
        <v>2</v>
      </c>
      <c r="CN1558" s="75">
        <f t="shared" si="2473"/>
        <v>2</v>
      </c>
      <c r="CO1558" s="75">
        <f t="shared" si="2473"/>
        <v>1</v>
      </c>
      <c r="CP1558" s="75">
        <f t="shared" si="2473"/>
        <v>4</v>
      </c>
      <c r="CQ1558" s="75">
        <f t="shared" si="2473"/>
        <v>2</v>
      </c>
      <c r="CR1558" s="75">
        <f t="shared" si="2473"/>
        <v>1</v>
      </c>
      <c r="CS1558" s="75">
        <f t="shared" si="2473"/>
        <v>0</v>
      </c>
      <c r="CT1558" s="75">
        <f t="shared" si="2473"/>
        <v>0</v>
      </c>
      <c r="CU1558" s="75">
        <f t="shared" si="2473"/>
        <v>0</v>
      </c>
      <c r="CV1558" s="75">
        <f t="shared" si="2473"/>
        <v>1</v>
      </c>
      <c r="CW1558" s="75">
        <f t="shared" si="2473"/>
        <v>0</v>
      </c>
      <c r="CX1558" s="75">
        <f t="shared" si="2473"/>
        <v>1</v>
      </c>
      <c r="CY1558" s="75">
        <f t="shared" si="2473"/>
        <v>2</v>
      </c>
      <c r="CZ1558" s="75">
        <f t="shared" si="2473"/>
        <v>1</v>
      </c>
      <c r="DA1558" s="75">
        <f t="shared" si="2473"/>
        <v>0</v>
      </c>
      <c r="DB1558" s="76">
        <f t="shared" si="2473"/>
        <v>0</v>
      </c>
      <c r="DJ1558" s="74"/>
      <c r="DK1558" s="344" t="str">
        <f t="shared" ref="DK1558:EA1573" si="2474">(IF(N1558="","",IF(BM1558&gt;CL1558,"H",IF(BM1558&lt;CL1558,"A","D"))))</f>
        <v>H</v>
      </c>
      <c r="DL1558" s="344" t="str">
        <f t="shared" si="2474"/>
        <v>H</v>
      </c>
      <c r="DM1558" s="344" t="str">
        <f t="shared" si="2474"/>
        <v>A</v>
      </c>
      <c r="DN1558" s="344" t="str">
        <f t="shared" si="2474"/>
        <v>A</v>
      </c>
      <c r="DO1558" s="344" t="str">
        <f t="shared" si="2474"/>
        <v>A</v>
      </c>
      <c r="DP1558" s="344" t="str">
        <f t="shared" si="2474"/>
        <v>H</v>
      </c>
      <c r="DQ1558" s="344" t="str">
        <f t="shared" si="2474"/>
        <v>H</v>
      </c>
      <c r="DR1558" s="344" t="str">
        <f t="shared" si="2474"/>
        <v>H</v>
      </c>
      <c r="DS1558" s="344" t="str">
        <f t="shared" si="2474"/>
        <v>H</v>
      </c>
      <c r="DT1558" s="344" t="str">
        <f t="shared" si="2474"/>
        <v>H</v>
      </c>
      <c r="DU1558" s="344" t="str">
        <f t="shared" si="2474"/>
        <v>H</v>
      </c>
      <c r="DV1558" s="344" t="str">
        <f t="shared" si="2474"/>
        <v>H</v>
      </c>
      <c r="DW1558" s="344" t="str">
        <f t="shared" si="2474"/>
        <v>H</v>
      </c>
      <c r="DX1558" s="344" t="str">
        <f t="shared" si="2474"/>
        <v>H</v>
      </c>
      <c r="DY1558" s="344" t="str">
        <f t="shared" si="2474"/>
        <v>H</v>
      </c>
      <c r="DZ1558" s="344" t="str">
        <f t="shared" si="2474"/>
        <v>H</v>
      </c>
      <c r="EA1558" s="345" t="str">
        <f t="shared" si="2474"/>
        <v>H</v>
      </c>
      <c r="EI1558" s="53" t="str">
        <f t="shared" ref="EI1558:EI1574" si="2475">L1558</f>
        <v>Banstead Athletic</v>
      </c>
      <c r="EJ1558" s="79">
        <f>SUM(EQ1558:ES1558)</f>
        <v>34</v>
      </c>
      <c r="EK1558" s="80">
        <f>COUNTIF($DJ1558:$EG1558,"H")</f>
        <v>14</v>
      </c>
      <c r="EL1558" s="80">
        <f>COUNTIF($DJ1558:$EG1558,"D")</f>
        <v>0</v>
      </c>
      <c r="EM1558" s="80">
        <f>COUNTIF($DJ1558:$EG1558,"A")</f>
        <v>3</v>
      </c>
      <c r="EN1558" s="80">
        <f>COUNTIF(DJ$1558:DJ$1575,"A")</f>
        <v>12</v>
      </c>
      <c r="EO1558" s="80">
        <f>COUNTIF(DJ$1558:DJ$1575,"D")</f>
        <v>2</v>
      </c>
      <c r="EP1558" s="80">
        <f>COUNTIF(DJ$1558:DJ$1575,"H")</f>
        <v>3</v>
      </c>
      <c r="EQ1558" s="79">
        <f>EK1558+EN1558</f>
        <v>26</v>
      </c>
      <c r="ER1558" s="79">
        <f t="shared" ref="ER1558:ES1574" si="2476">EL1558+EO1558</f>
        <v>2</v>
      </c>
      <c r="ES1558" s="79">
        <f t="shared" si="2476"/>
        <v>6</v>
      </c>
      <c r="ET1558" s="81">
        <f>SUM($BL1558:$CI1558)+SUM(CK$1558:CK$1575)</f>
        <v>105</v>
      </c>
      <c r="EU1558" s="81">
        <f>SUM($CK1558:$DH1558)+SUM(BL$1558:BL$1575)</f>
        <v>41</v>
      </c>
      <c r="EV1558" s="79">
        <f t="shared" ref="EV1558:EV1574" si="2477">(EQ1558*3)+ER1558</f>
        <v>80</v>
      </c>
      <c r="EW1558" s="81">
        <f>ET1558-EU1558</f>
        <v>64</v>
      </c>
      <c r="EX1558" s="78"/>
      <c r="EY1558" s="80">
        <f t="shared" ref="EY1558:EY1574" si="2478">VLOOKUP($EI1558,$B$1558:$J$1575,2,0)</f>
        <v>34</v>
      </c>
      <c r="EZ1558" s="80">
        <f t="shared" ref="EZ1558:EZ1574" si="2479">VLOOKUP($EI1558,$B$1558:$J$1575,3,0)</f>
        <v>26</v>
      </c>
      <c r="FA1558" s="80">
        <f t="shared" ref="FA1558:FA1574" si="2480">VLOOKUP($EI1558,$B$1558:$J$1575,4,0)</f>
        <v>2</v>
      </c>
      <c r="FB1558" s="80">
        <f t="shared" ref="FB1558:FB1574" si="2481">VLOOKUP($EI1558,$B$1558:$J$1575,5,0)</f>
        <v>6</v>
      </c>
      <c r="FC1558" s="80">
        <f t="shared" ref="FC1558:FC1574" si="2482">VLOOKUP($EI1558,$B$1558:$J$1575,6,0)</f>
        <v>105</v>
      </c>
      <c r="FD1558" s="80">
        <f t="shared" ref="FD1558:FD1574" si="2483">VLOOKUP($EI1558,$B$1558:$J$1575,7,0)</f>
        <v>41</v>
      </c>
      <c r="FE1558" s="80">
        <f t="shared" ref="FE1558:FE1574" si="2484">VLOOKUP($EI1558,$B$1558:$J$1575,8,0)</f>
        <v>80</v>
      </c>
      <c r="FF1558" s="80">
        <f t="shared" ref="FF1558:FF1574" si="2485">VLOOKUP($EI1558,$B$1558:$J$1575,9,0)</f>
        <v>64</v>
      </c>
      <c r="FH1558" s="54">
        <f>IF(EJ1558=EY1558,0,1)</f>
        <v>0</v>
      </c>
      <c r="FI1558" s="54">
        <f>IF(EQ1558=EZ1558,0,1)</f>
        <v>0</v>
      </c>
      <c r="FJ1558" s="54">
        <f t="shared" ref="FJ1558:FO1574" si="2486">IF(ER1558=FA1558,0,1)</f>
        <v>0</v>
      </c>
      <c r="FK1558" s="54">
        <f t="shared" si="2486"/>
        <v>0</v>
      </c>
      <c r="FL1558" s="54">
        <f t="shared" si="2486"/>
        <v>0</v>
      </c>
      <c r="FM1558" s="54">
        <f t="shared" si="2486"/>
        <v>0</v>
      </c>
      <c r="FN1558" s="54">
        <f t="shared" si="2486"/>
        <v>0</v>
      </c>
      <c r="FO1558" s="54">
        <f t="shared" si="2486"/>
        <v>0</v>
      </c>
      <c r="FQ1558" s="54" t="str">
        <f t="shared" ref="FQ1558:FQ1593" si="2487">IF(SUM($FH1558:$FO1558)=0,"",EI1558)</f>
        <v/>
      </c>
      <c r="FR1558" s="54" t="str">
        <f t="shared" ref="FR1558:FR1593" si="2488">IF(SUM($FH1558:$FO1558)=0,"",EY1558-EJ1558)</f>
        <v/>
      </c>
      <c r="FS1558" s="54" t="str">
        <f t="shared" ref="FS1558:FX1593" si="2489">IF(SUM($FH1558:$FO1558)=0,"",EZ1558-EQ1558)</f>
        <v/>
      </c>
      <c r="FT1558" s="54" t="str">
        <f t="shared" si="2489"/>
        <v/>
      </c>
      <c r="FU1558" s="54" t="str">
        <f t="shared" si="2489"/>
        <v/>
      </c>
      <c r="FV1558" s="54" t="str">
        <f t="shared" si="2489"/>
        <v/>
      </c>
      <c r="FW1558" s="54" t="str">
        <f t="shared" si="2489"/>
        <v/>
      </c>
      <c r="FX1558" s="54" t="str">
        <f t="shared" si="2489"/>
        <v/>
      </c>
      <c r="FY1558" s="54" t="s">
        <v>2021</v>
      </c>
      <c r="FZ1558" s="58"/>
      <c r="GA1558" s="59"/>
      <c r="GB1558" s="60"/>
      <c r="GC1558" s="58"/>
      <c r="GD1558" s="59"/>
      <c r="GE1558" s="61"/>
      <c r="GF1558" s="58"/>
      <c r="GG1558" s="61"/>
      <c r="GH1558" s="61"/>
    </row>
    <row r="1559" spans="1:190" s="54" customFormat="1" ht="12" x14ac:dyDescent="0.25">
      <c r="A1559" s="54">
        <v>2</v>
      </c>
      <c r="B1559" s="54" t="s">
        <v>1910</v>
      </c>
      <c r="C1559" s="56">
        <v>34</v>
      </c>
      <c r="D1559" s="56">
        <v>24</v>
      </c>
      <c r="E1559" s="56">
        <v>4</v>
      </c>
      <c r="F1559" s="56">
        <v>6</v>
      </c>
      <c r="G1559" s="56">
        <v>97</v>
      </c>
      <c r="H1559" s="56">
        <v>41</v>
      </c>
      <c r="I1559" s="57">
        <v>76</v>
      </c>
      <c r="J1559" s="56">
        <f t="shared" si="2471"/>
        <v>56</v>
      </c>
      <c r="L1559" s="82" t="s">
        <v>2037</v>
      </c>
      <c r="M1559" s="253" t="s">
        <v>103</v>
      </c>
      <c r="N1559" s="83"/>
      <c r="O1559" s="59" t="s">
        <v>206</v>
      </c>
      <c r="P1559" s="59" t="s">
        <v>150</v>
      </c>
      <c r="Q1559" s="59" t="s">
        <v>74</v>
      </c>
      <c r="R1559" s="59" t="s">
        <v>85</v>
      </c>
      <c r="S1559" s="59" t="s">
        <v>840</v>
      </c>
      <c r="T1559" s="59" t="s">
        <v>218</v>
      </c>
      <c r="U1559" s="59" t="s">
        <v>77</v>
      </c>
      <c r="V1559" s="59" t="s">
        <v>175</v>
      </c>
      <c r="W1559" s="59" t="s">
        <v>76</v>
      </c>
      <c r="X1559" s="59" t="s">
        <v>162</v>
      </c>
      <c r="Y1559" s="59" t="s">
        <v>103</v>
      </c>
      <c r="Z1559" s="59" t="s">
        <v>86</v>
      </c>
      <c r="AA1559" s="59" t="s">
        <v>177</v>
      </c>
      <c r="AB1559" s="59" t="s">
        <v>77</v>
      </c>
      <c r="AC1559" s="59" t="s">
        <v>150</v>
      </c>
      <c r="AD1559" s="85" t="s">
        <v>87</v>
      </c>
      <c r="AE1559" s="153"/>
      <c r="AL1559" s="82" t="s">
        <v>2037</v>
      </c>
      <c r="AM1559" s="253" t="s">
        <v>266</v>
      </c>
      <c r="AN1559" s="83"/>
      <c r="AO1559" s="59" t="s">
        <v>284</v>
      </c>
      <c r="AP1559" s="59" t="s">
        <v>113</v>
      </c>
      <c r="AQ1559" s="59" t="s">
        <v>590</v>
      </c>
      <c r="AR1559" s="59" t="s">
        <v>446</v>
      </c>
      <c r="AS1559" s="59" t="s">
        <v>81</v>
      </c>
      <c r="AT1559" s="59" t="s">
        <v>121</v>
      </c>
      <c r="AU1559" s="59" t="s">
        <v>92</v>
      </c>
      <c r="AV1559" s="59" t="s">
        <v>731</v>
      </c>
      <c r="AW1559" s="59" t="s">
        <v>115</v>
      </c>
      <c r="AX1559" s="59" t="s">
        <v>1095</v>
      </c>
      <c r="AY1559" s="59" t="s">
        <v>116</v>
      </c>
      <c r="AZ1559" s="59" t="s">
        <v>447</v>
      </c>
      <c r="BA1559" s="59" t="s">
        <v>242</v>
      </c>
      <c r="BB1559" s="59" t="s">
        <v>583</v>
      </c>
      <c r="BC1559" s="59" t="s">
        <v>239</v>
      </c>
      <c r="BD1559" s="85" t="s">
        <v>67</v>
      </c>
      <c r="BE1559" s="153"/>
      <c r="BL1559" s="90">
        <f t="shared" ref="BL1559:BW1575" si="2490">(IF(M1559="","",(IF(MID(M1559,2,1)="-",LEFT(M1559,1),LEFT(M1559,2)))+0))</f>
        <v>1</v>
      </c>
      <c r="BM1559" s="91"/>
      <c r="BN1559" s="77">
        <f t="shared" si="2472"/>
        <v>1</v>
      </c>
      <c r="BO1559" s="77">
        <f t="shared" si="2472"/>
        <v>3</v>
      </c>
      <c r="BP1559" s="77">
        <f t="shared" si="2472"/>
        <v>1</v>
      </c>
      <c r="BQ1559" s="77">
        <f t="shared" si="2472"/>
        <v>0</v>
      </c>
      <c r="BR1559" s="77">
        <f t="shared" si="2472"/>
        <v>0</v>
      </c>
      <c r="BS1559" s="77">
        <f t="shared" si="2472"/>
        <v>0</v>
      </c>
      <c r="BT1559" s="77">
        <f t="shared" si="2472"/>
        <v>2</v>
      </c>
      <c r="BU1559" s="77">
        <f t="shared" si="2472"/>
        <v>2</v>
      </c>
      <c r="BV1559" s="77">
        <f t="shared" si="2472"/>
        <v>0</v>
      </c>
      <c r="BW1559" s="77">
        <f t="shared" si="2472"/>
        <v>6</v>
      </c>
      <c r="BX1559" s="77">
        <f t="shared" si="2472"/>
        <v>1</v>
      </c>
      <c r="BY1559" s="77">
        <f t="shared" si="2472"/>
        <v>0</v>
      </c>
      <c r="BZ1559" s="77">
        <f t="shared" si="2472"/>
        <v>2</v>
      </c>
      <c r="CA1559" s="77">
        <f t="shared" si="2472"/>
        <v>2</v>
      </c>
      <c r="CB1559" s="77">
        <f t="shared" si="2472"/>
        <v>3</v>
      </c>
      <c r="CC1559" s="92">
        <f t="shared" si="2472"/>
        <v>3</v>
      </c>
      <c r="CJ1559" s="78"/>
      <c r="CK1559" s="90">
        <f t="shared" ref="CK1559:CV1575" si="2491">(IF(M1559="","",IF(RIGHT(M1559,2)="10",RIGHT(M1559,2),RIGHT(M1559,1))+0))</f>
        <v>3</v>
      </c>
      <c r="CL1559" s="91"/>
      <c r="CM1559" s="77">
        <f t="shared" si="2473"/>
        <v>4</v>
      </c>
      <c r="CN1559" s="77">
        <f t="shared" si="2473"/>
        <v>1</v>
      </c>
      <c r="CO1559" s="77">
        <f t="shared" si="2473"/>
        <v>2</v>
      </c>
      <c r="CP1559" s="77">
        <f t="shared" si="2473"/>
        <v>4</v>
      </c>
      <c r="CQ1559" s="77">
        <f t="shared" si="2473"/>
        <v>9</v>
      </c>
      <c r="CR1559" s="77">
        <f t="shared" si="2473"/>
        <v>8</v>
      </c>
      <c r="CS1559" s="77">
        <f t="shared" si="2473"/>
        <v>1</v>
      </c>
      <c r="CT1559" s="77">
        <f t="shared" si="2473"/>
        <v>5</v>
      </c>
      <c r="CU1559" s="77">
        <f t="shared" si="2473"/>
        <v>2</v>
      </c>
      <c r="CV1559" s="77">
        <f t="shared" si="2473"/>
        <v>0</v>
      </c>
      <c r="CW1559" s="77">
        <f t="shared" si="2473"/>
        <v>3</v>
      </c>
      <c r="CX1559" s="77">
        <f t="shared" si="2473"/>
        <v>3</v>
      </c>
      <c r="CY1559" s="77">
        <f t="shared" si="2473"/>
        <v>0</v>
      </c>
      <c r="CZ1559" s="77">
        <f t="shared" si="2473"/>
        <v>1</v>
      </c>
      <c r="DA1559" s="77">
        <f t="shared" si="2473"/>
        <v>1</v>
      </c>
      <c r="DB1559" s="92">
        <f t="shared" si="2473"/>
        <v>3</v>
      </c>
      <c r="DJ1559" s="347" t="str">
        <f t="shared" ref="DJ1559:DU1575" si="2492">(IF(M1559="","",IF(BL1559&gt;CK1559,"H",IF(BL1559&lt;CK1559,"A","D"))))</f>
        <v>A</v>
      </c>
      <c r="DK1559" s="91"/>
      <c r="DL1559" s="56" t="str">
        <f t="shared" si="2474"/>
        <v>A</v>
      </c>
      <c r="DM1559" s="56" t="str">
        <f t="shared" si="2474"/>
        <v>H</v>
      </c>
      <c r="DN1559" s="56" t="str">
        <f t="shared" si="2474"/>
        <v>A</v>
      </c>
      <c r="DO1559" s="56" t="str">
        <f t="shared" si="2474"/>
        <v>A</v>
      </c>
      <c r="DP1559" s="56" t="str">
        <f t="shared" si="2474"/>
        <v>A</v>
      </c>
      <c r="DQ1559" s="56" t="str">
        <f t="shared" si="2474"/>
        <v>A</v>
      </c>
      <c r="DR1559" s="56" t="str">
        <f t="shared" si="2474"/>
        <v>H</v>
      </c>
      <c r="DS1559" s="56" t="str">
        <f t="shared" si="2474"/>
        <v>A</v>
      </c>
      <c r="DT1559" s="56" t="str">
        <f t="shared" si="2474"/>
        <v>A</v>
      </c>
      <c r="DU1559" s="56" t="str">
        <f t="shared" si="2474"/>
        <v>H</v>
      </c>
      <c r="DV1559" s="56" t="str">
        <f t="shared" si="2474"/>
        <v>A</v>
      </c>
      <c r="DW1559" s="56" t="str">
        <f t="shared" si="2474"/>
        <v>A</v>
      </c>
      <c r="DX1559" s="56" t="str">
        <f t="shared" si="2474"/>
        <v>H</v>
      </c>
      <c r="DY1559" s="56" t="str">
        <f t="shared" si="2474"/>
        <v>H</v>
      </c>
      <c r="DZ1559" s="56" t="str">
        <f t="shared" si="2474"/>
        <v>H</v>
      </c>
      <c r="EA1559" s="348" t="str">
        <f t="shared" si="2474"/>
        <v>D</v>
      </c>
      <c r="EI1559" s="53" t="str">
        <f t="shared" si="2475"/>
        <v>Chessington &amp; Hook United</v>
      </c>
      <c r="EJ1559" s="79">
        <f t="shared" ref="EJ1559:EJ1574" si="2493">SUM(EQ1559:ES1559)</f>
        <v>34</v>
      </c>
      <c r="EK1559" s="80">
        <f t="shared" ref="EK1559:EK1574" si="2494">COUNTIF($DJ1559:$EG1559,"H")</f>
        <v>6</v>
      </c>
      <c r="EL1559" s="80">
        <f t="shared" ref="EL1559:EL1574" si="2495">COUNTIF($DJ1559:$EG1559,"D")</f>
        <v>1</v>
      </c>
      <c r="EM1559" s="80">
        <f t="shared" ref="EM1559:EM1574" si="2496">COUNTIF($DJ1559:$EG1559,"A")</f>
        <v>10</v>
      </c>
      <c r="EN1559" s="80">
        <f>COUNTIF(DK$1558:DK$1575,"A")</f>
        <v>3</v>
      </c>
      <c r="EO1559" s="80">
        <f>COUNTIF(DK$1558:DK$1575,"D")</f>
        <v>3</v>
      </c>
      <c r="EP1559" s="80">
        <f>COUNTIF(DK$1558:DK$1575,"H")</f>
        <v>11</v>
      </c>
      <c r="EQ1559" s="79">
        <f t="shared" ref="EQ1559:EQ1574" si="2497">EK1559+EN1559</f>
        <v>9</v>
      </c>
      <c r="ER1559" s="79">
        <f t="shared" si="2476"/>
        <v>4</v>
      </c>
      <c r="ES1559" s="79">
        <f t="shared" si="2476"/>
        <v>21</v>
      </c>
      <c r="ET1559" s="81">
        <f>SUM($BL1559:$CI1559)+SUM(CL$1558:CL$1575)</f>
        <v>48</v>
      </c>
      <c r="EU1559" s="81">
        <f>SUM($CK1559:$DH1559)+SUM(BM$1558:BM$1575)</f>
        <v>107</v>
      </c>
      <c r="EV1559" s="79">
        <f t="shared" si="2477"/>
        <v>31</v>
      </c>
      <c r="EW1559" s="81">
        <f t="shared" ref="EW1559:EW1574" si="2498">ET1559-EU1559</f>
        <v>-59</v>
      </c>
      <c r="EX1559" s="78"/>
      <c r="EY1559" s="80">
        <f t="shared" si="2478"/>
        <v>34</v>
      </c>
      <c r="EZ1559" s="80">
        <f t="shared" si="2479"/>
        <v>9</v>
      </c>
      <c r="FA1559" s="80">
        <f t="shared" si="2480"/>
        <v>4</v>
      </c>
      <c r="FB1559" s="80">
        <f t="shared" si="2481"/>
        <v>21</v>
      </c>
      <c r="FC1559" s="80">
        <f t="shared" si="2482"/>
        <v>48</v>
      </c>
      <c r="FD1559" s="80">
        <f t="shared" si="2483"/>
        <v>107</v>
      </c>
      <c r="FE1559" s="80">
        <f t="shared" si="2484"/>
        <v>31</v>
      </c>
      <c r="FF1559" s="80">
        <f t="shared" si="2485"/>
        <v>-59</v>
      </c>
      <c r="FH1559" s="54">
        <f t="shared" ref="FH1559:FH1574" si="2499">IF(EJ1559=EY1559,0,1)</f>
        <v>0</v>
      </c>
      <c r="FI1559" s="54">
        <f t="shared" ref="FI1559:FI1574" si="2500">IF(EQ1559=EZ1559,0,1)</f>
        <v>0</v>
      </c>
      <c r="FJ1559" s="54">
        <f t="shared" si="2486"/>
        <v>0</v>
      </c>
      <c r="FK1559" s="54">
        <f t="shared" si="2486"/>
        <v>0</v>
      </c>
      <c r="FL1559" s="54">
        <f t="shared" si="2486"/>
        <v>0</v>
      </c>
      <c r="FM1559" s="54">
        <f t="shared" si="2486"/>
        <v>0</v>
      </c>
      <c r="FN1559" s="54">
        <f t="shared" si="2486"/>
        <v>0</v>
      </c>
      <c r="FO1559" s="54">
        <f t="shared" si="2486"/>
        <v>0</v>
      </c>
      <c r="FQ1559" s="54" t="str">
        <f t="shared" si="2487"/>
        <v/>
      </c>
      <c r="FR1559" s="54" t="str">
        <f t="shared" si="2488"/>
        <v/>
      </c>
      <c r="FS1559" s="54" t="str">
        <f t="shared" si="2489"/>
        <v/>
      </c>
      <c r="FT1559" s="54" t="str">
        <f t="shared" si="2489"/>
        <v/>
      </c>
      <c r="FU1559" s="54" t="str">
        <f t="shared" si="2489"/>
        <v/>
      </c>
      <c r="FV1559" s="54" t="str">
        <f t="shared" si="2489"/>
        <v/>
      </c>
      <c r="FW1559" s="54" t="str">
        <f t="shared" si="2489"/>
        <v/>
      </c>
      <c r="FX1559" s="54" t="str">
        <f t="shared" si="2489"/>
        <v/>
      </c>
      <c r="FY1559" s="54" t="s">
        <v>2029</v>
      </c>
      <c r="FZ1559" s="58"/>
      <c r="GA1559" s="59"/>
      <c r="GB1559" s="60"/>
      <c r="GC1559" s="58"/>
      <c r="GD1559" s="59"/>
      <c r="GE1559" s="61"/>
      <c r="GF1559" s="58"/>
      <c r="GG1559" s="61"/>
      <c r="GH1559" s="61"/>
    </row>
    <row r="1560" spans="1:190" s="54" customFormat="1" ht="12" x14ac:dyDescent="0.25">
      <c r="A1560" s="54">
        <v>3</v>
      </c>
      <c r="B1560" s="54" t="s">
        <v>1924</v>
      </c>
      <c r="C1560" s="56">
        <v>34</v>
      </c>
      <c r="D1560" s="56">
        <v>21</v>
      </c>
      <c r="E1560" s="56">
        <v>7</v>
      </c>
      <c r="F1560" s="56">
        <v>6</v>
      </c>
      <c r="G1560" s="56">
        <v>107</v>
      </c>
      <c r="H1560" s="56">
        <v>48</v>
      </c>
      <c r="I1560" s="57">
        <v>70</v>
      </c>
      <c r="J1560" s="56">
        <f t="shared" si="2471"/>
        <v>59</v>
      </c>
      <c r="L1560" s="82" t="s">
        <v>1924</v>
      </c>
      <c r="M1560" s="253" t="s">
        <v>304</v>
      </c>
      <c r="N1560" s="59" t="s">
        <v>162</v>
      </c>
      <c r="O1560" s="83"/>
      <c r="P1560" s="59" t="s">
        <v>502</v>
      </c>
      <c r="Q1560" s="59" t="s">
        <v>62</v>
      </c>
      <c r="R1560" s="59" t="s">
        <v>124</v>
      </c>
      <c r="S1560" s="59" t="s">
        <v>74</v>
      </c>
      <c r="T1560" s="59" t="s">
        <v>200</v>
      </c>
      <c r="U1560" s="59" t="s">
        <v>126</v>
      </c>
      <c r="V1560" s="59" t="s">
        <v>99</v>
      </c>
      <c r="W1560" s="59" t="s">
        <v>164</v>
      </c>
      <c r="X1560" s="59" t="s">
        <v>126</v>
      </c>
      <c r="Y1560" s="59" t="s">
        <v>99</v>
      </c>
      <c r="Z1560" s="59" t="s">
        <v>102</v>
      </c>
      <c r="AA1560" s="59" t="s">
        <v>101</v>
      </c>
      <c r="AB1560" s="59" t="s">
        <v>269</v>
      </c>
      <c r="AC1560" s="59" t="s">
        <v>304</v>
      </c>
      <c r="AD1560" s="85" t="s">
        <v>77</v>
      </c>
      <c r="AE1560" s="153"/>
      <c r="AL1560" s="82" t="s">
        <v>1924</v>
      </c>
      <c r="AM1560" s="253" t="s">
        <v>104</v>
      </c>
      <c r="AN1560" s="59" t="s">
        <v>270</v>
      </c>
      <c r="AO1560" s="83"/>
      <c r="AP1560" s="59" t="s">
        <v>116</v>
      </c>
      <c r="AQ1560" s="59" t="s">
        <v>446</v>
      </c>
      <c r="AR1560" s="59" t="s">
        <v>81</v>
      </c>
      <c r="AS1560" s="59" t="s">
        <v>681</v>
      </c>
      <c r="AT1560" s="59" t="s">
        <v>661</v>
      </c>
      <c r="AU1560" s="59" t="s">
        <v>80</v>
      </c>
      <c r="AV1560" s="59" t="s">
        <v>271</v>
      </c>
      <c r="AW1560" s="59" t="s">
        <v>66</v>
      </c>
      <c r="AX1560" s="59" t="s">
        <v>452</v>
      </c>
      <c r="AY1560" s="59" t="s">
        <v>648</v>
      </c>
      <c r="AZ1560" s="59" t="s">
        <v>1279</v>
      </c>
      <c r="BA1560" s="59" t="s">
        <v>663</v>
      </c>
      <c r="BB1560" s="59" t="s">
        <v>115</v>
      </c>
      <c r="BC1560" s="59" t="s">
        <v>252</v>
      </c>
      <c r="BD1560" s="85" t="s">
        <v>92</v>
      </c>
      <c r="BE1560" s="153"/>
      <c r="BL1560" s="90">
        <f t="shared" si="2490"/>
        <v>4</v>
      </c>
      <c r="BM1560" s="77">
        <f t="shared" si="2490"/>
        <v>6</v>
      </c>
      <c r="BN1560" s="91"/>
      <c r="BO1560" s="77">
        <f t="shared" si="2472"/>
        <v>1</v>
      </c>
      <c r="BP1560" s="77">
        <f t="shared" si="2472"/>
        <v>1</v>
      </c>
      <c r="BQ1560" s="77">
        <f t="shared" si="2472"/>
        <v>0</v>
      </c>
      <c r="BR1560" s="77">
        <f t="shared" si="2472"/>
        <v>1</v>
      </c>
      <c r="BS1560" s="77">
        <f t="shared" si="2472"/>
        <v>2</v>
      </c>
      <c r="BT1560" s="77">
        <f t="shared" si="2472"/>
        <v>7</v>
      </c>
      <c r="BU1560" s="77">
        <f t="shared" si="2472"/>
        <v>1</v>
      </c>
      <c r="BV1560" s="77">
        <f t="shared" si="2472"/>
        <v>8</v>
      </c>
      <c r="BW1560" s="77">
        <f t="shared" si="2472"/>
        <v>7</v>
      </c>
      <c r="BX1560" s="77">
        <f t="shared" si="2472"/>
        <v>1</v>
      </c>
      <c r="BY1560" s="77">
        <f t="shared" si="2472"/>
        <v>2</v>
      </c>
      <c r="BZ1560" s="77">
        <f t="shared" si="2472"/>
        <v>3</v>
      </c>
      <c r="CA1560" s="77">
        <f t="shared" si="2472"/>
        <v>7</v>
      </c>
      <c r="CB1560" s="77">
        <f t="shared" si="2472"/>
        <v>4</v>
      </c>
      <c r="CC1560" s="92">
        <f t="shared" si="2472"/>
        <v>2</v>
      </c>
      <c r="CJ1560" s="78"/>
      <c r="CK1560" s="90">
        <f t="shared" si="2491"/>
        <v>2</v>
      </c>
      <c r="CL1560" s="77">
        <f t="shared" si="2491"/>
        <v>0</v>
      </c>
      <c r="CM1560" s="91"/>
      <c r="CN1560" s="77">
        <f t="shared" si="2473"/>
        <v>8</v>
      </c>
      <c r="CO1560" s="77">
        <f t="shared" si="2473"/>
        <v>1</v>
      </c>
      <c r="CP1560" s="77">
        <f t="shared" si="2473"/>
        <v>0</v>
      </c>
      <c r="CQ1560" s="77">
        <f t="shared" si="2473"/>
        <v>2</v>
      </c>
      <c r="CR1560" s="77">
        <f t="shared" si="2473"/>
        <v>2</v>
      </c>
      <c r="CS1560" s="77">
        <f t="shared" si="2473"/>
        <v>0</v>
      </c>
      <c r="CT1560" s="77">
        <f t="shared" si="2473"/>
        <v>0</v>
      </c>
      <c r="CU1560" s="77">
        <f t="shared" si="2473"/>
        <v>0</v>
      </c>
      <c r="CV1560" s="77">
        <f t="shared" si="2473"/>
        <v>0</v>
      </c>
      <c r="CW1560" s="77">
        <f t="shared" si="2473"/>
        <v>0</v>
      </c>
      <c r="CX1560" s="77">
        <f t="shared" si="2473"/>
        <v>4</v>
      </c>
      <c r="CY1560" s="77">
        <f t="shared" si="2473"/>
        <v>2</v>
      </c>
      <c r="CZ1560" s="77">
        <f t="shared" si="2473"/>
        <v>1</v>
      </c>
      <c r="DA1560" s="77">
        <f t="shared" si="2473"/>
        <v>2</v>
      </c>
      <c r="DB1560" s="92">
        <f t="shared" si="2473"/>
        <v>1</v>
      </c>
      <c r="DJ1560" s="347" t="str">
        <f t="shared" si="2492"/>
        <v>H</v>
      </c>
      <c r="DK1560" s="56" t="str">
        <f t="shared" si="2492"/>
        <v>H</v>
      </c>
      <c r="DL1560" s="91"/>
      <c r="DM1560" s="56" t="str">
        <f t="shared" si="2474"/>
        <v>A</v>
      </c>
      <c r="DN1560" s="56" t="str">
        <f t="shared" si="2474"/>
        <v>D</v>
      </c>
      <c r="DO1560" s="56" t="str">
        <f t="shared" si="2474"/>
        <v>D</v>
      </c>
      <c r="DP1560" s="56" t="str">
        <f t="shared" si="2474"/>
        <v>A</v>
      </c>
      <c r="DQ1560" s="56" t="str">
        <f t="shared" si="2474"/>
        <v>D</v>
      </c>
      <c r="DR1560" s="56" t="str">
        <f t="shared" si="2474"/>
        <v>H</v>
      </c>
      <c r="DS1560" s="56" t="str">
        <f t="shared" si="2474"/>
        <v>H</v>
      </c>
      <c r="DT1560" s="56" t="str">
        <f t="shared" si="2474"/>
        <v>H</v>
      </c>
      <c r="DU1560" s="56" t="str">
        <f t="shared" si="2474"/>
        <v>H</v>
      </c>
      <c r="DV1560" s="56" t="str">
        <f t="shared" si="2474"/>
        <v>H</v>
      </c>
      <c r="DW1560" s="56" t="str">
        <f t="shared" si="2474"/>
        <v>A</v>
      </c>
      <c r="DX1560" s="56" t="str">
        <f t="shared" si="2474"/>
        <v>H</v>
      </c>
      <c r="DY1560" s="56" t="str">
        <f t="shared" si="2474"/>
        <v>H</v>
      </c>
      <c r="DZ1560" s="56" t="str">
        <f t="shared" si="2474"/>
        <v>H</v>
      </c>
      <c r="EA1560" s="348" t="str">
        <f t="shared" si="2474"/>
        <v>H</v>
      </c>
      <c r="EI1560" s="53" t="str">
        <f t="shared" si="2475"/>
        <v>Chipstead</v>
      </c>
      <c r="EJ1560" s="79">
        <f t="shared" si="2493"/>
        <v>34</v>
      </c>
      <c r="EK1560" s="80">
        <f t="shared" si="2494"/>
        <v>11</v>
      </c>
      <c r="EL1560" s="80">
        <f t="shared" si="2495"/>
        <v>3</v>
      </c>
      <c r="EM1560" s="80">
        <f t="shared" si="2496"/>
        <v>3</v>
      </c>
      <c r="EN1560" s="80">
        <f>COUNTIF(DL$1558:DL$1575,"A")</f>
        <v>10</v>
      </c>
      <c r="EO1560" s="80">
        <f>COUNTIF(DL$1558:DL$1575,"D")</f>
        <v>4</v>
      </c>
      <c r="EP1560" s="80">
        <f>COUNTIF(DL$1558:DL$1575,"H")</f>
        <v>3</v>
      </c>
      <c r="EQ1560" s="79">
        <f t="shared" si="2497"/>
        <v>21</v>
      </c>
      <c r="ER1560" s="79">
        <f t="shared" si="2476"/>
        <v>7</v>
      </c>
      <c r="ES1560" s="79">
        <f t="shared" si="2476"/>
        <v>6</v>
      </c>
      <c r="ET1560" s="81">
        <f>SUM($BL1560:$CI1560)+SUM(CM$1558:CM$1575)</f>
        <v>107</v>
      </c>
      <c r="EU1560" s="81">
        <f>SUM($CK1560:$DH1560)+SUM(BN$1558:BN$1575)</f>
        <v>48</v>
      </c>
      <c r="EV1560" s="79">
        <f t="shared" si="2477"/>
        <v>70</v>
      </c>
      <c r="EW1560" s="81">
        <f t="shared" si="2498"/>
        <v>59</v>
      </c>
      <c r="EX1560" s="78"/>
      <c r="EY1560" s="80">
        <f t="shared" si="2478"/>
        <v>34</v>
      </c>
      <c r="EZ1560" s="80">
        <f t="shared" si="2479"/>
        <v>21</v>
      </c>
      <c r="FA1560" s="80">
        <f t="shared" si="2480"/>
        <v>7</v>
      </c>
      <c r="FB1560" s="80">
        <f t="shared" si="2481"/>
        <v>6</v>
      </c>
      <c r="FC1560" s="80">
        <f t="shared" si="2482"/>
        <v>107</v>
      </c>
      <c r="FD1560" s="80">
        <f t="shared" si="2483"/>
        <v>48</v>
      </c>
      <c r="FE1560" s="80">
        <f t="shared" si="2484"/>
        <v>70</v>
      </c>
      <c r="FF1560" s="80">
        <f t="shared" si="2485"/>
        <v>59</v>
      </c>
      <c r="FH1560" s="54">
        <f t="shared" si="2499"/>
        <v>0</v>
      </c>
      <c r="FI1560" s="54">
        <f t="shared" si="2500"/>
        <v>0</v>
      </c>
      <c r="FJ1560" s="54">
        <f t="shared" si="2486"/>
        <v>0</v>
      </c>
      <c r="FK1560" s="54">
        <f t="shared" si="2486"/>
        <v>0</v>
      </c>
      <c r="FL1560" s="54">
        <f t="shared" si="2486"/>
        <v>0</v>
      </c>
      <c r="FM1560" s="54">
        <f t="shared" si="2486"/>
        <v>0</v>
      </c>
      <c r="FN1560" s="54">
        <f t="shared" si="2486"/>
        <v>0</v>
      </c>
      <c r="FO1560" s="54">
        <f t="shared" si="2486"/>
        <v>0</v>
      </c>
      <c r="FQ1560" s="54" t="str">
        <f t="shared" si="2487"/>
        <v/>
      </c>
      <c r="FR1560" s="54" t="str">
        <f t="shared" si="2488"/>
        <v/>
      </c>
      <c r="FS1560" s="54" t="str">
        <f t="shared" si="2489"/>
        <v/>
      </c>
      <c r="FT1560" s="54" t="str">
        <f t="shared" si="2489"/>
        <v/>
      </c>
      <c r="FU1560" s="54" t="str">
        <f t="shared" si="2489"/>
        <v/>
      </c>
      <c r="FV1560" s="54" t="str">
        <f t="shared" si="2489"/>
        <v/>
      </c>
      <c r="FW1560" s="54" t="str">
        <f t="shared" si="2489"/>
        <v/>
      </c>
      <c r="FX1560" s="54" t="str">
        <f t="shared" si="2489"/>
        <v/>
      </c>
      <c r="FY1560" s="54" t="s">
        <v>2054</v>
      </c>
      <c r="FZ1560" s="58"/>
      <c r="GA1560" s="59"/>
      <c r="GB1560" s="60"/>
      <c r="GC1560" s="58"/>
      <c r="GD1560" s="59"/>
      <c r="GE1560" s="61"/>
      <c r="GF1560" s="58"/>
      <c r="GG1560" s="61"/>
      <c r="GH1560" s="61"/>
    </row>
    <row r="1561" spans="1:190" s="54" customFormat="1" ht="12" x14ac:dyDescent="0.25">
      <c r="A1561" s="54">
        <v>4</v>
      </c>
      <c r="B1561" s="54" t="s">
        <v>2023</v>
      </c>
      <c r="C1561" s="56">
        <v>34</v>
      </c>
      <c r="D1561" s="56">
        <v>21</v>
      </c>
      <c r="E1561" s="56">
        <v>4</v>
      </c>
      <c r="F1561" s="56">
        <v>9</v>
      </c>
      <c r="G1561" s="56">
        <v>91</v>
      </c>
      <c r="H1561" s="56">
        <v>35</v>
      </c>
      <c r="I1561" s="57">
        <v>67</v>
      </c>
      <c r="J1561" s="56">
        <f t="shared" si="2471"/>
        <v>56</v>
      </c>
      <c r="L1561" s="82" t="s">
        <v>1757</v>
      </c>
      <c r="M1561" s="253" t="s">
        <v>176</v>
      </c>
      <c r="N1561" s="59" t="s">
        <v>74</v>
      </c>
      <c r="O1561" s="59" t="s">
        <v>148</v>
      </c>
      <c r="P1561" s="83"/>
      <c r="Q1561" s="59" t="s">
        <v>74</v>
      </c>
      <c r="R1561" s="59" t="s">
        <v>103</v>
      </c>
      <c r="S1561" s="59" t="s">
        <v>176</v>
      </c>
      <c r="T1561" s="59" t="s">
        <v>148</v>
      </c>
      <c r="U1561" s="59" t="s">
        <v>99</v>
      </c>
      <c r="V1561" s="59" t="s">
        <v>85</v>
      </c>
      <c r="W1561" s="59" t="s">
        <v>99</v>
      </c>
      <c r="X1561" s="59" t="s">
        <v>103</v>
      </c>
      <c r="Y1561" s="59" t="s">
        <v>101</v>
      </c>
      <c r="Z1561" s="59" t="s">
        <v>110</v>
      </c>
      <c r="AA1561" s="59" t="s">
        <v>60</v>
      </c>
      <c r="AB1561" s="59" t="s">
        <v>102</v>
      </c>
      <c r="AC1561" s="59" t="s">
        <v>177</v>
      </c>
      <c r="AD1561" s="85" t="s">
        <v>60</v>
      </c>
      <c r="AE1561" s="153"/>
      <c r="AL1561" s="82" t="s">
        <v>1757</v>
      </c>
      <c r="AM1561" s="253" t="s">
        <v>574</v>
      </c>
      <c r="AN1561" s="59" t="s">
        <v>265</v>
      </c>
      <c r="AO1561" s="59" t="s">
        <v>573</v>
      </c>
      <c r="AP1561" s="83"/>
      <c r="AQ1561" s="59" t="s">
        <v>587</v>
      </c>
      <c r="AR1561" s="59" t="s">
        <v>264</v>
      </c>
      <c r="AS1561" s="59" t="s">
        <v>242</v>
      </c>
      <c r="AT1561" s="59" t="s">
        <v>589</v>
      </c>
      <c r="AU1561" s="59" t="s">
        <v>590</v>
      </c>
      <c r="AV1561" s="59" t="s">
        <v>585</v>
      </c>
      <c r="AW1561" s="59" t="s">
        <v>659</v>
      </c>
      <c r="AX1561" s="59" t="s">
        <v>586</v>
      </c>
      <c r="AY1561" s="59" t="s">
        <v>68</v>
      </c>
      <c r="AZ1561" s="59" t="s">
        <v>598</v>
      </c>
      <c r="BA1561" s="59" t="s">
        <v>251</v>
      </c>
      <c r="BB1561" s="59" t="s">
        <v>169</v>
      </c>
      <c r="BC1561" s="59" t="s">
        <v>258</v>
      </c>
      <c r="BD1561" s="85" t="s">
        <v>239</v>
      </c>
      <c r="BE1561" s="153"/>
      <c r="BL1561" s="90">
        <f t="shared" si="2490"/>
        <v>2</v>
      </c>
      <c r="BM1561" s="77">
        <f t="shared" si="2490"/>
        <v>1</v>
      </c>
      <c r="BN1561" s="77">
        <f t="shared" si="2490"/>
        <v>0</v>
      </c>
      <c r="BO1561" s="91"/>
      <c r="BP1561" s="77">
        <f t="shared" si="2472"/>
        <v>1</v>
      </c>
      <c r="BQ1561" s="77">
        <f t="shared" si="2472"/>
        <v>1</v>
      </c>
      <c r="BR1561" s="77">
        <f t="shared" si="2472"/>
        <v>2</v>
      </c>
      <c r="BS1561" s="77">
        <f t="shared" si="2472"/>
        <v>0</v>
      </c>
      <c r="BT1561" s="77">
        <f t="shared" si="2472"/>
        <v>1</v>
      </c>
      <c r="BU1561" s="77">
        <f t="shared" si="2472"/>
        <v>0</v>
      </c>
      <c r="BV1561" s="77">
        <f t="shared" si="2472"/>
        <v>1</v>
      </c>
      <c r="BW1561" s="77">
        <f t="shared" si="2472"/>
        <v>1</v>
      </c>
      <c r="BX1561" s="77">
        <f t="shared" si="2472"/>
        <v>3</v>
      </c>
      <c r="BY1561" s="77">
        <f t="shared" si="2472"/>
        <v>1</v>
      </c>
      <c r="BZ1561" s="77">
        <f t="shared" si="2472"/>
        <v>4</v>
      </c>
      <c r="CA1561" s="77">
        <f t="shared" si="2472"/>
        <v>2</v>
      </c>
      <c r="CB1561" s="77">
        <f t="shared" si="2472"/>
        <v>2</v>
      </c>
      <c r="CC1561" s="92">
        <f t="shared" si="2472"/>
        <v>4</v>
      </c>
      <c r="CJ1561" s="78"/>
      <c r="CK1561" s="90">
        <f t="shared" si="2491"/>
        <v>3</v>
      </c>
      <c r="CL1561" s="77">
        <f t="shared" si="2491"/>
        <v>2</v>
      </c>
      <c r="CM1561" s="77">
        <f t="shared" si="2491"/>
        <v>1</v>
      </c>
      <c r="CN1561" s="91"/>
      <c r="CO1561" s="77">
        <f t="shared" si="2473"/>
        <v>2</v>
      </c>
      <c r="CP1561" s="77">
        <f t="shared" si="2473"/>
        <v>3</v>
      </c>
      <c r="CQ1561" s="77">
        <f t="shared" si="2473"/>
        <v>3</v>
      </c>
      <c r="CR1561" s="77">
        <f t="shared" si="2473"/>
        <v>1</v>
      </c>
      <c r="CS1561" s="77">
        <f t="shared" si="2473"/>
        <v>0</v>
      </c>
      <c r="CT1561" s="77">
        <f t="shared" si="2473"/>
        <v>4</v>
      </c>
      <c r="CU1561" s="77">
        <f t="shared" si="2473"/>
        <v>0</v>
      </c>
      <c r="CV1561" s="77">
        <f t="shared" si="2473"/>
        <v>3</v>
      </c>
      <c r="CW1561" s="77">
        <f t="shared" si="2473"/>
        <v>2</v>
      </c>
      <c r="CX1561" s="77">
        <f t="shared" si="2473"/>
        <v>7</v>
      </c>
      <c r="CY1561" s="77">
        <f t="shared" si="2473"/>
        <v>1</v>
      </c>
      <c r="CZ1561" s="77">
        <f t="shared" si="2473"/>
        <v>4</v>
      </c>
      <c r="DA1561" s="77">
        <f t="shared" si="2473"/>
        <v>0</v>
      </c>
      <c r="DB1561" s="92">
        <f t="shared" si="2473"/>
        <v>1</v>
      </c>
      <c r="DJ1561" s="347" t="str">
        <f t="shared" si="2492"/>
        <v>A</v>
      </c>
      <c r="DK1561" s="56" t="str">
        <f t="shared" si="2492"/>
        <v>A</v>
      </c>
      <c r="DL1561" s="56" t="str">
        <f t="shared" si="2492"/>
        <v>A</v>
      </c>
      <c r="DM1561" s="91"/>
      <c r="DN1561" s="56" t="str">
        <f t="shared" si="2474"/>
        <v>A</v>
      </c>
      <c r="DO1561" s="56" t="str">
        <f t="shared" si="2474"/>
        <v>A</v>
      </c>
      <c r="DP1561" s="56" t="str">
        <f t="shared" si="2474"/>
        <v>A</v>
      </c>
      <c r="DQ1561" s="56" t="str">
        <f t="shared" si="2474"/>
        <v>A</v>
      </c>
      <c r="DR1561" s="56" t="str">
        <f t="shared" si="2474"/>
        <v>H</v>
      </c>
      <c r="DS1561" s="56" t="str">
        <f t="shared" si="2474"/>
        <v>A</v>
      </c>
      <c r="DT1561" s="56" t="str">
        <f t="shared" si="2474"/>
        <v>H</v>
      </c>
      <c r="DU1561" s="56" t="str">
        <f t="shared" si="2474"/>
        <v>A</v>
      </c>
      <c r="DV1561" s="56" t="str">
        <f t="shared" si="2474"/>
        <v>H</v>
      </c>
      <c r="DW1561" s="56" t="str">
        <f t="shared" si="2474"/>
        <v>A</v>
      </c>
      <c r="DX1561" s="56" t="str">
        <f t="shared" si="2474"/>
        <v>H</v>
      </c>
      <c r="DY1561" s="56" t="str">
        <f t="shared" si="2474"/>
        <v>A</v>
      </c>
      <c r="DZ1561" s="56" t="str">
        <f t="shared" si="2474"/>
        <v>H</v>
      </c>
      <c r="EA1561" s="348" t="str">
        <f t="shared" si="2474"/>
        <v>H</v>
      </c>
      <c r="EI1561" s="53" t="str">
        <f t="shared" si="2475"/>
        <v>Cobham</v>
      </c>
      <c r="EJ1561" s="79">
        <f t="shared" si="2493"/>
        <v>34</v>
      </c>
      <c r="EK1561" s="80">
        <f t="shared" si="2494"/>
        <v>6</v>
      </c>
      <c r="EL1561" s="80">
        <f t="shared" si="2495"/>
        <v>0</v>
      </c>
      <c r="EM1561" s="80">
        <f t="shared" si="2496"/>
        <v>11</v>
      </c>
      <c r="EN1561" s="80">
        <f>COUNTIF(DM$1558:DM$1575,"A")</f>
        <v>6</v>
      </c>
      <c r="EO1561" s="80">
        <f>COUNTIF(DM$1558:DM$1575,"D")</f>
        <v>4</v>
      </c>
      <c r="EP1561" s="80">
        <f>COUNTIF(DM$1558:DM$1575,"H")</f>
        <v>7</v>
      </c>
      <c r="EQ1561" s="79">
        <f t="shared" si="2497"/>
        <v>12</v>
      </c>
      <c r="ER1561" s="79">
        <f t="shared" si="2476"/>
        <v>4</v>
      </c>
      <c r="ES1561" s="79">
        <f t="shared" si="2476"/>
        <v>18</v>
      </c>
      <c r="ET1561" s="81">
        <f>SUM($BK1561:$CI1561)+SUM(CN$1558:CN$1575)</f>
        <v>53</v>
      </c>
      <c r="EU1561" s="81">
        <f>SUM($CK1561:$DH1561)+SUM(BO$1558:BO$1575)</f>
        <v>76</v>
      </c>
      <c r="EV1561" s="79">
        <f t="shared" si="2477"/>
        <v>40</v>
      </c>
      <c r="EW1561" s="81">
        <f t="shared" si="2498"/>
        <v>-23</v>
      </c>
      <c r="EX1561" s="78"/>
      <c r="EY1561" s="80">
        <f t="shared" si="2478"/>
        <v>34</v>
      </c>
      <c r="EZ1561" s="80">
        <f t="shared" si="2479"/>
        <v>12</v>
      </c>
      <c r="FA1561" s="80">
        <f t="shared" si="2480"/>
        <v>4</v>
      </c>
      <c r="FB1561" s="80">
        <f t="shared" si="2481"/>
        <v>18</v>
      </c>
      <c r="FC1561" s="80">
        <f t="shared" si="2482"/>
        <v>53</v>
      </c>
      <c r="FD1561" s="80">
        <f t="shared" si="2483"/>
        <v>76</v>
      </c>
      <c r="FE1561" s="80">
        <f t="shared" si="2484"/>
        <v>40</v>
      </c>
      <c r="FF1561" s="80">
        <f t="shared" si="2485"/>
        <v>-23</v>
      </c>
      <c r="FH1561" s="54">
        <f t="shared" si="2499"/>
        <v>0</v>
      </c>
      <c r="FI1561" s="54">
        <f t="shared" si="2500"/>
        <v>0</v>
      </c>
      <c r="FJ1561" s="54">
        <f t="shared" si="2486"/>
        <v>0</v>
      </c>
      <c r="FK1561" s="54">
        <f t="shared" si="2486"/>
        <v>0</v>
      </c>
      <c r="FL1561" s="54">
        <f t="shared" si="2486"/>
        <v>0</v>
      </c>
      <c r="FM1561" s="54">
        <f t="shared" si="2486"/>
        <v>0</v>
      </c>
      <c r="FN1561" s="54">
        <f t="shared" si="2486"/>
        <v>0</v>
      </c>
      <c r="FO1561" s="54">
        <f t="shared" si="2486"/>
        <v>0</v>
      </c>
      <c r="FQ1561" s="54" t="str">
        <f t="shared" si="2487"/>
        <v/>
      </c>
      <c r="FR1561" s="54" t="str">
        <f t="shared" si="2488"/>
        <v/>
      </c>
      <c r="FS1561" s="54" t="str">
        <f t="shared" si="2489"/>
        <v/>
      </c>
      <c r="FT1561" s="54" t="str">
        <f t="shared" si="2489"/>
        <v/>
      </c>
      <c r="FU1561" s="54" t="str">
        <f t="shared" si="2489"/>
        <v/>
      </c>
      <c r="FV1561" s="54" t="str">
        <f t="shared" si="2489"/>
        <v/>
      </c>
      <c r="FW1561" s="54" t="str">
        <f t="shared" si="2489"/>
        <v/>
      </c>
      <c r="FX1561" s="54" t="str">
        <f t="shared" si="2489"/>
        <v/>
      </c>
      <c r="FZ1561" s="58"/>
      <c r="GA1561" s="59"/>
      <c r="GB1561" s="60"/>
      <c r="GC1561" s="58"/>
      <c r="GD1561" s="59"/>
      <c r="GE1561" s="61"/>
      <c r="GF1561" s="58"/>
      <c r="GG1561" s="61"/>
      <c r="GH1561" s="61"/>
    </row>
    <row r="1562" spans="1:190" s="54" customFormat="1" ht="12" x14ac:dyDescent="0.25">
      <c r="A1562" s="54">
        <v>5</v>
      </c>
      <c r="B1562" s="54" t="s">
        <v>1767</v>
      </c>
      <c r="C1562" s="56">
        <v>34</v>
      </c>
      <c r="D1562" s="56">
        <v>19</v>
      </c>
      <c r="E1562" s="56">
        <v>7</v>
      </c>
      <c r="F1562" s="56">
        <v>8</v>
      </c>
      <c r="G1562" s="56">
        <v>97</v>
      </c>
      <c r="H1562" s="56">
        <v>50</v>
      </c>
      <c r="I1562" s="57">
        <v>64</v>
      </c>
      <c r="J1562" s="56">
        <f t="shared" si="2471"/>
        <v>47</v>
      </c>
      <c r="L1562" s="82" t="s">
        <v>2030</v>
      </c>
      <c r="M1562" s="253" t="s">
        <v>62</v>
      </c>
      <c r="N1562" s="59" t="s">
        <v>430</v>
      </c>
      <c r="O1562" s="59" t="s">
        <v>102</v>
      </c>
      <c r="P1562" s="59" t="s">
        <v>58</v>
      </c>
      <c r="Q1562" s="83"/>
      <c r="R1562" s="59" t="s">
        <v>177</v>
      </c>
      <c r="S1562" s="59" t="s">
        <v>74</v>
      </c>
      <c r="T1562" s="59" t="s">
        <v>124</v>
      </c>
      <c r="U1562" s="59" t="s">
        <v>200</v>
      </c>
      <c r="V1562" s="59" t="s">
        <v>86</v>
      </c>
      <c r="W1562" s="59" t="s">
        <v>101</v>
      </c>
      <c r="X1562" s="59" t="s">
        <v>194</v>
      </c>
      <c r="Y1562" s="59" t="s">
        <v>177</v>
      </c>
      <c r="Z1562" s="59" t="s">
        <v>100</v>
      </c>
      <c r="AA1562" s="59" t="s">
        <v>125</v>
      </c>
      <c r="AB1562" s="59" t="s">
        <v>177</v>
      </c>
      <c r="AC1562" s="59" t="s">
        <v>150</v>
      </c>
      <c r="AD1562" s="85" t="s">
        <v>553</v>
      </c>
      <c r="AE1562" s="153" t="s">
        <v>206</v>
      </c>
      <c r="AL1562" s="82" t="s">
        <v>2030</v>
      </c>
      <c r="AM1562" s="253" t="s">
        <v>284</v>
      </c>
      <c r="AN1562" s="59" t="s">
        <v>598</v>
      </c>
      <c r="AO1562" s="59" t="s">
        <v>129</v>
      </c>
      <c r="AP1562" s="59" t="s">
        <v>583</v>
      </c>
      <c r="AQ1562" s="83"/>
      <c r="AR1562" s="59" t="s">
        <v>120</v>
      </c>
      <c r="AS1562" s="59" t="s">
        <v>67</v>
      </c>
      <c r="AT1562" s="59" t="s">
        <v>573</v>
      </c>
      <c r="AU1562" s="59" t="s">
        <v>452</v>
      </c>
      <c r="AV1562" s="59" t="s">
        <v>121</v>
      </c>
      <c r="AW1562" s="59" t="s">
        <v>447</v>
      </c>
      <c r="AX1562" s="59" t="s">
        <v>78</v>
      </c>
      <c r="AY1562" s="59" t="s">
        <v>66</v>
      </c>
      <c r="AZ1562" s="59" t="s">
        <v>81</v>
      </c>
      <c r="BA1562" s="59" t="s">
        <v>480</v>
      </c>
      <c r="BB1562" s="59" t="s">
        <v>106</v>
      </c>
      <c r="BC1562" s="59" t="s">
        <v>91</v>
      </c>
      <c r="BD1562" s="85" t="s">
        <v>1095</v>
      </c>
      <c r="BE1562" s="153" t="s">
        <v>1090</v>
      </c>
      <c r="BL1562" s="90">
        <f t="shared" si="2490"/>
        <v>1</v>
      </c>
      <c r="BM1562" s="77">
        <f t="shared" si="2490"/>
        <v>3</v>
      </c>
      <c r="BN1562" s="77">
        <f t="shared" si="2490"/>
        <v>2</v>
      </c>
      <c r="BO1562" s="77">
        <f t="shared" si="2490"/>
        <v>5</v>
      </c>
      <c r="BP1562" s="91"/>
      <c r="BQ1562" s="77">
        <f t="shared" si="2472"/>
        <v>2</v>
      </c>
      <c r="BR1562" s="77">
        <f t="shared" si="2472"/>
        <v>1</v>
      </c>
      <c r="BS1562" s="77">
        <f t="shared" si="2472"/>
        <v>0</v>
      </c>
      <c r="BT1562" s="77">
        <f t="shared" si="2472"/>
        <v>2</v>
      </c>
      <c r="BU1562" s="77">
        <f t="shared" si="2472"/>
        <v>0</v>
      </c>
      <c r="BV1562" s="77">
        <f t="shared" si="2472"/>
        <v>3</v>
      </c>
      <c r="BW1562" s="77">
        <f t="shared" si="2472"/>
        <v>9</v>
      </c>
      <c r="BX1562" s="77">
        <f t="shared" si="2472"/>
        <v>2</v>
      </c>
      <c r="BY1562" s="77">
        <f t="shared" si="2472"/>
        <v>4</v>
      </c>
      <c r="BZ1562" s="77">
        <f t="shared" si="2472"/>
        <v>5</v>
      </c>
      <c r="CA1562" s="77">
        <f t="shared" si="2472"/>
        <v>2</v>
      </c>
      <c r="CB1562" s="77">
        <f t="shared" si="2472"/>
        <v>3</v>
      </c>
      <c r="CC1562" s="92">
        <f t="shared" si="2472"/>
        <v>4</v>
      </c>
      <c r="CJ1562" s="78"/>
      <c r="CK1562" s="90">
        <f t="shared" si="2491"/>
        <v>1</v>
      </c>
      <c r="CL1562" s="77">
        <f t="shared" si="2491"/>
        <v>6</v>
      </c>
      <c r="CM1562" s="77">
        <f t="shared" si="2491"/>
        <v>4</v>
      </c>
      <c r="CN1562" s="77">
        <f t="shared" si="2491"/>
        <v>1</v>
      </c>
      <c r="CO1562" s="91"/>
      <c r="CP1562" s="77">
        <f t="shared" si="2473"/>
        <v>0</v>
      </c>
      <c r="CQ1562" s="77">
        <f t="shared" si="2473"/>
        <v>2</v>
      </c>
      <c r="CR1562" s="77">
        <f t="shared" si="2473"/>
        <v>0</v>
      </c>
      <c r="CS1562" s="77">
        <f t="shared" si="2473"/>
        <v>2</v>
      </c>
      <c r="CT1562" s="77">
        <f t="shared" si="2473"/>
        <v>3</v>
      </c>
      <c r="CU1562" s="77">
        <f t="shared" si="2473"/>
        <v>2</v>
      </c>
      <c r="CV1562" s="77">
        <f t="shared" si="2473"/>
        <v>1</v>
      </c>
      <c r="CW1562" s="77">
        <f t="shared" si="2473"/>
        <v>0</v>
      </c>
      <c r="CX1562" s="77">
        <f t="shared" si="2473"/>
        <v>3</v>
      </c>
      <c r="CY1562" s="77">
        <f t="shared" si="2473"/>
        <v>0</v>
      </c>
      <c r="CZ1562" s="77">
        <f t="shared" si="2473"/>
        <v>0</v>
      </c>
      <c r="DA1562" s="77">
        <f t="shared" si="2473"/>
        <v>1</v>
      </c>
      <c r="DB1562" s="92">
        <f t="shared" si="2473"/>
        <v>5</v>
      </c>
      <c r="DJ1562" s="347" t="str">
        <f t="shared" si="2492"/>
        <v>D</v>
      </c>
      <c r="DK1562" s="56" t="str">
        <f t="shared" si="2492"/>
        <v>A</v>
      </c>
      <c r="DL1562" s="56" t="str">
        <f t="shared" si="2492"/>
        <v>A</v>
      </c>
      <c r="DM1562" s="56" t="str">
        <f t="shared" si="2492"/>
        <v>H</v>
      </c>
      <c r="DN1562" s="91"/>
      <c r="DO1562" s="56" t="str">
        <f t="shared" si="2474"/>
        <v>H</v>
      </c>
      <c r="DP1562" s="56" t="str">
        <f t="shared" si="2474"/>
        <v>A</v>
      </c>
      <c r="DQ1562" s="56" t="str">
        <f t="shared" si="2474"/>
        <v>D</v>
      </c>
      <c r="DR1562" s="56" t="str">
        <f t="shared" si="2474"/>
        <v>D</v>
      </c>
      <c r="DS1562" s="56" t="str">
        <f t="shared" si="2474"/>
        <v>A</v>
      </c>
      <c r="DT1562" s="56" t="str">
        <f t="shared" si="2474"/>
        <v>H</v>
      </c>
      <c r="DU1562" s="56" t="str">
        <f t="shared" si="2474"/>
        <v>H</v>
      </c>
      <c r="DV1562" s="56" t="str">
        <f t="shared" si="2474"/>
        <v>H</v>
      </c>
      <c r="DW1562" s="56" t="str">
        <f t="shared" si="2474"/>
        <v>H</v>
      </c>
      <c r="DX1562" s="56" t="str">
        <f t="shared" si="2474"/>
        <v>H</v>
      </c>
      <c r="DY1562" s="56" t="str">
        <f t="shared" si="2474"/>
        <v>H</v>
      </c>
      <c r="DZ1562" s="56" t="str">
        <f t="shared" si="2474"/>
        <v>H</v>
      </c>
      <c r="EA1562" s="348" t="str">
        <f t="shared" si="2474"/>
        <v>A</v>
      </c>
      <c r="EI1562" s="53" t="str">
        <f t="shared" si="2475"/>
        <v>Colliers Wood United</v>
      </c>
      <c r="EJ1562" s="79">
        <f t="shared" si="2493"/>
        <v>34</v>
      </c>
      <c r="EK1562" s="80">
        <f t="shared" si="2494"/>
        <v>9</v>
      </c>
      <c r="EL1562" s="80">
        <f t="shared" si="2495"/>
        <v>3</v>
      </c>
      <c r="EM1562" s="80">
        <f t="shared" si="2496"/>
        <v>5</v>
      </c>
      <c r="EN1562" s="80">
        <f>COUNTIF(DN$1558:DN$1575,"A")</f>
        <v>8</v>
      </c>
      <c r="EO1562" s="80">
        <f>COUNTIF(DN$1558:DN$1575,"D")</f>
        <v>3</v>
      </c>
      <c r="EP1562" s="80">
        <f>COUNTIF(DN$1558:DN$1575,"H")</f>
        <v>6</v>
      </c>
      <c r="EQ1562" s="79">
        <f t="shared" si="2497"/>
        <v>17</v>
      </c>
      <c r="ER1562" s="79">
        <f t="shared" si="2476"/>
        <v>6</v>
      </c>
      <c r="ES1562" s="79">
        <f t="shared" si="2476"/>
        <v>11</v>
      </c>
      <c r="ET1562" s="81">
        <f>SUM($BL1562:$CI1562)+SUM(CO$1558:CO$1575)</f>
        <v>71</v>
      </c>
      <c r="EU1562" s="81">
        <f>SUM($CK1562:$DH1562)+SUM(BP$1558:BP$1575)</f>
        <v>56</v>
      </c>
      <c r="EV1562" s="79">
        <f t="shared" si="2477"/>
        <v>57</v>
      </c>
      <c r="EW1562" s="81">
        <f t="shared" si="2498"/>
        <v>15</v>
      </c>
      <c r="EX1562" s="78"/>
      <c r="EY1562" s="80">
        <f t="shared" si="2478"/>
        <v>34</v>
      </c>
      <c r="EZ1562" s="80">
        <f t="shared" si="2479"/>
        <v>17</v>
      </c>
      <c r="FA1562" s="80">
        <f t="shared" si="2480"/>
        <v>6</v>
      </c>
      <c r="FB1562" s="80">
        <f t="shared" si="2481"/>
        <v>11</v>
      </c>
      <c r="FC1562" s="80">
        <f t="shared" si="2482"/>
        <v>71</v>
      </c>
      <c r="FD1562" s="80">
        <f t="shared" si="2483"/>
        <v>56</v>
      </c>
      <c r="FE1562" s="80">
        <f t="shared" si="2484"/>
        <v>57</v>
      </c>
      <c r="FF1562" s="80">
        <f t="shared" si="2485"/>
        <v>15</v>
      </c>
      <c r="FH1562" s="54">
        <f t="shared" si="2499"/>
        <v>0</v>
      </c>
      <c r="FI1562" s="54">
        <f t="shared" si="2500"/>
        <v>0</v>
      </c>
      <c r="FJ1562" s="54">
        <f t="shared" si="2486"/>
        <v>0</v>
      </c>
      <c r="FK1562" s="54">
        <f t="shared" si="2486"/>
        <v>0</v>
      </c>
      <c r="FL1562" s="54">
        <f t="shared" si="2486"/>
        <v>0</v>
      </c>
      <c r="FM1562" s="54">
        <f t="shared" si="2486"/>
        <v>0</v>
      </c>
      <c r="FN1562" s="54">
        <f t="shared" si="2486"/>
        <v>0</v>
      </c>
      <c r="FO1562" s="54">
        <f t="shared" si="2486"/>
        <v>0</v>
      </c>
      <c r="FQ1562" s="54" t="str">
        <f t="shared" si="2487"/>
        <v/>
      </c>
      <c r="FR1562" s="54" t="str">
        <f t="shared" si="2488"/>
        <v/>
      </c>
      <c r="FS1562" s="54" t="str">
        <f t="shared" si="2489"/>
        <v/>
      </c>
      <c r="FT1562" s="54" t="str">
        <f t="shared" si="2489"/>
        <v/>
      </c>
      <c r="FU1562" s="54" t="str">
        <f t="shared" si="2489"/>
        <v/>
      </c>
      <c r="FV1562" s="54" t="str">
        <f t="shared" si="2489"/>
        <v/>
      </c>
      <c r="FW1562" s="54" t="str">
        <f t="shared" si="2489"/>
        <v/>
      </c>
      <c r="FX1562" s="54" t="str">
        <f t="shared" si="2489"/>
        <v/>
      </c>
      <c r="FZ1562" s="58"/>
      <c r="GA1562" s="59"/>
      <c r="GB1562" s="60"/>
      <c r="GC1562" s="58"/>
      <c r="GD1562" s="59"/>
      <c r="GE1562" s="61"/>
      <c r="GF1562" s="58"/>
      <c r="GG1562" s="61"/>
      <c r="GH1562" s="61"/>
    </row>
    <row r="1563" spans="1:190" s="54" customFormat="1" ht="12" x14ac:dyDescent="0.25">
      <c r="A1563" s="54">
        <v>6</v>
      </c>
      <c r="B1563" s="54" t="s">
        <v>2055</v>
      </c>
      <c r="C1563" s="56">
        <v>34</v>
      </c>
      <c r="D1563" s="56">
        <v>16</v>
      </c>
      <c r="E1563" s="56">
        <v>11</v>
      </c>
      <c r="F1563" s="56">
        <v>7</v>
      </c>
      <c r="G1563" s="56">
        <v>75</v>
      </c>
      <c r="H1563" s="56">
        <v>45</v>
      </c>
      <c r="I1563" s="57">
        <v>59</v>
      </c>
      <c r="J1563" s="56">
        <f t="shared" si="2471"/>
        <v>30</v>
      </c>
      <c r="L1563" s="82" t="s">
        <v>2056</v>
      </c>
      <c r="M1563" s="253" t="s">
        <v>149</v>
      </c>
      <c r="N1563" s="59" t="s">
        <v>59</v>
      </c>
      <c r="O1563" s="59" t="s">
        <v>74</v>
      </c>
      <c r="P1563" s="59" t="s">
        <v>162</v>
      </c>
      <c r="Q1563" s="59" t="s">
        <v>99</v>
      </c>
      <c r="R1563" s="83"/>
      <c r="S1563" s="59" t="s">
        <v>74</v>
      </c>
      <c r="T1563" s="59" t="s">
        <v>200</v>
      </c>
      <c r="U1563" s="59" t="s">
        <v>74</v>
      </c>
      <c r="V1563" s="59" t="s">
        <v>101</v>
      </c>
      <c r="W1563" s="59" t="s">
        <v>86</v>
      </c>
      <c r="X1563" s="59" t="s">
        <v>178</v>
      </c>
      <c r="Y1563" s="59" t="s">
        <v>124</v>
      </c>
      <c r="Z1563" s="59" t="s">
        <v>77</v>
      </c>
      <c r="AA1563" s="59" t="s">
        <v>60</v>
      </c>
      <c r="AB1563" s="337"/>
      <c r="AC1563" s="59" t="s">
        <v>77</v>
      </c>
      <c r="AD1563" s="85" t="s">
        <v>150</v>
      </c>
      <c r="AE1563" s="153"/>
      <c r="AL1563" s="82" t="s">
        <v>2056</v>
      </c>
      <c r="AM1563" s="253" t="s">
        <v>66</v>
      </c>
      <c r="AN1563" s="59" t="s">
        <v>128</v>
      </c>
      <c r="AO1563" s="59" t="s">
        <v>67</v>
      </c>
      <c r="AP1563" s="59" t="s">
        <v>131</v>
      </c>
      <c r="AQ1563" s="59" t="s">
        <v>115</v>
      </c>
      <c r="AR1563" s="83"/>
      <c r="AS1563" s="59" t="s">
        <v>452</v>
      </c>
      <c r="AT1563" s="59" t="s">
        <v>91</v>
      </c>
      <c r="AU1563" s="59" t="s">
        <v>635</v>
      </c>
      <c r="AV1563" s="59" t="s">
        <v>116</v>
      </c>
      <c r="AW1563" s="59" t="s">
        <v>65</v>
      </c>
      <c r="AX1563" s="59" t="s">
        <v>70</v>
      </c>
      <c r="AY1563" s="59" t="s">
        <v>1090</v>
      </c>
      <c r="AZ1563" s="59" t="s">
        <v>670</v>
      </c>
      <c r="BA1563" s="59" t="s">
        <v>68</v>
      </c>
      <c r="BB1563" s="337"/>
      <c r="BC1563" s="59" t="s">
        <v>104</v>
      </c>
      <c r="BD1563" s="85" t="s">
        <v>78</v>
      </c>
      <c r="BE1563" s="153"/>
      <c r="BL1563" s="90">
        <f t="shared" si="2490"/>
        <v>1</v>
      </c>
      <c r="BM1563" s="77">
        <f t="shared" si="2490"/>
        <v>4</v>
      </c>
      <c r="BN1563" s="77">
        <f t="shared" si="2490"/>
        <v>1</v>
      </c>
      <c r="BO1563" s="77">
        <f t="shared" si="2490"/>
        <v>6</v>
      </c>
      <c r="BP1563" s="77">
        <f t="shared" si="2490"/>
        <v>1</v>
      </c>
      <c r="BQ1563" s="91"/>
      <c r="BR1563" s="77">
        <f t="shared" si="2472"/>
        <v>1</v>
      </c>
      <c r="BS1563" s="77">
        <f t="shared" si="2472"/>
        <v>2</v>
      </c>
      <c r="BT1563" s="77">
        <f t="shared" si="2472"/>
        <v>1</v>
      </c>
      <c r="BU1563" s="77">
        <f t="shared" si="2472"/>
        <v>3</v>
      </c>
      <c r="BV1563" s="77">
        <f t="shared" si="2472"/>
        <v>0</v>
      </c>
      <c r="BW1563" s="77">
        <f t="shared" si="2472"/>
        <v>6</v>
      </c>
      <c r="BX1563" s="77">
        <f t="shared" si="2472"/>
        <v>0</v>
      </c>
      <c r="BY1563" s="77">
        <f t="shared" si="2472"/>
        <v>2</v>
      </c>
      <c r="BZ1563" s="77">
        <f t="shared" si="2472"/>
        <v>4</v>
      </c>
      <c r="CA1563" s="146" t="str">
        <f t="shared" si="2472"/>
        <v/>
      </c>
      <c r="CB1563" s="77">
        <f t="shared" si="2472"/>
        <v>2</v>
      </c>
      <c r="CC1563" s="92">
        <f t="shared" si="2472"/>
        <v>3</v>
      </c>
      <c r="CJ1563" s="78"/>
      <c r="CK1563" s="90">
        <f t="shared" si="2491"/>
        <v>5</v>
      </c>
      <c r="CL1563" s="77">
        <f t="shared" si="2491"/>
        <v>0</v>
      </c>
      <c r="CM1563" s="77">
        <f t="shared" si="2491"/>
        <v>2</v>
      </c>
      <c r="CN1563" s="77">
        <f t="shared" si="2491"/>
        <v>0</v>
      </c>
      <c r="CO1563" s="77">
        <f t="shared" si="2491"/>
        <v>0</v>
      </c>
      <c r="CP1563" s="91"/>
      <c r="CQ1563" s="77">
        <f t="shared" si="2473"/>
        <v>2</v>
      </c>
      <c r="CR1563" s="77">
        <f t="shared" si="2473"/>
        <v>2</v>
      </c>
      <c r="CS1563" s="77">
        <f t="shared" si="2473"/>
        <v>2</v>
      </c>
      <c r="CT1563" s="77">
        <f t="shared" si="2473"/>
        <v>2</v>
      </c>
      <c r="CU1563" s="77">
        <f t="shared" si="2473"/>
        <v>3</v>
      </c>
      <c r="CV1563" s="77">
        <f t="shared" si="2473"/>
        <v>1</v>
      </c>
      <c r="CW1563" s="77">
        <f t="shared" si="2473"/>
        <v>0</v>
      </c>
      <c r="CX1563" s="77">
        <f t="shared" si="2473"/>
        <v>1</v>
      </c>
      <c r="CY1563" s="77">
        <f t="shared" si="2473"/>
        <v>1</v>
      </c>
      <c r="CZ1563" s="146" t="str">
        <f>(IF(CA1563="","",(IF(MID(CA1563,2,1)="-",LEFT(CA1563,1),LEFT(CA1563,2)))+0))</f>
        <v/>
      </c>
      <c r="DA1563" s="77">
        <f t="shared" si="2473"/>
        <v>1</v>
      </c>
      <c r="DB1563" s="92">
        <f t="shared" si="2473"/>
        <v>1</v>
      </c>
      <c r="DJ1563" s="347" t="str">
        <f t="shared" si="2492"/>
        <v>A</v>
      </c>
      <c r="DK1563" s="56" t="str">
        <f t="shared" si="2492"/>
        <v>H</v>
      </c>
      <c r="DL1563" s="56" t="str">
        <f t="shared" si="2492"/>
        <v>A</v>
      </c>
      <c r="DM1563" s="56" t="str">
        <f t="shared" si="2492"/>
        <v>H</v>
      </c>
      <c r="DN1563" s="56" t="str">
        <f t="shared" si="2492"/>
        <v>H</v>
      </c>
      <c r="DO1563" s="91"/>
      <c r="DP1563" s="56" t="str">
        <f t="shared" si="2474"/>
        <v>A</v>
      </c>
      <c r="DQ1563" s="56" t="str">
        <f t="shared" si="2474"/>
        <v>D</v>
      </c>
      <c r="DR1563" s="56" t="str">
        <f t="shared" si="2474"/>
        <v>A</v>
      </c>
      <c r="DS1563" s="56" t="str">
        <f t="shared" si="2474"/>
        <v>H</v>
      </c>
      <c r="DT1563" s="56" t="str">
        <f t="shared" si="2474"/>
        <v>A</v>
      </c>
      <c r="DU1563" s="56" t="str">
        <f t="shared" si="2474"/>
        <v>H</v>
      </c>
      <c r="DV1563" s="56" t="str">
        <f t="shared" si="2474"/>
        <v>D</v>
      </c>
      <c r="DW1563" s="56" t="str">
        <f t="shared" si="2474"/>
        <v>H</v>
      </c>
      <c r="DX1563" s="56" t="str">
        <f t="shared" si="2474"/>
        <v>H</v>
      </c>
      <c r="DY1563" s="146" t="s">
        <v>107</v>
      </c>
      <c r="DZ1563" s="56" t="str">
        <f t="shared" si="2474"/>
        <v>H</v>
      </c>
      <c r="EA1563" s="348" t="str">
        <f t="shared" si="2474"/>
        <v>H</v>
      </c>
      <c r="EI1563" s="53" t="str">
        <f t="shared" si="2475"/>
        <v>Corinthan</v>
      </c>
      <c r="EJ1563" s="79">
        <f t="shared" si="2493"/>
        <v>34</v>
      </c>
      <c r="EK1563" s="80">
        <f t="shared" si="2494"/>
        <v>10</v>
      </c>
      <c r="EL1563" s="80">
        <f t="shared" si="2495"/>
        <v>2</v>
      </c>
      <c r="EM1563" s="80">
        <f t="shared" si="2496"/>
        <v>5</v>
      </c>
      <c r="EN1563" s="80">
        <f>COUNTIF(DO$1558:DO$1575,"A")</f>
        <v>8</v>
      </c>
      <c r="EO1563" s="80">
        <f>COUNTIF(DO$1558:DO$1575,"D")</f>
        <v>3</v>
      </c>
      <c r="EP1563" s="80">
        <f>COUNTIF(DO$1558:DO$1575,"H")</f>
        <v>6</v>
      </c>
      <c r="EQ1563" s="79">
        <f t="shared" si="2497"/>
        <v>18</v>
      </c>
      <c r="ER1563" s="79">
        <f t="shared" si="2476"/>
        <v>5</v>
      </c>
      <c r="ES1563" s="79">
        <f t="shared" si="2476"/>
        <v>11</v>
      </c>
      <c r="ET1563" s="81">
        <f>SUM($BL1563:$CI1563)+SUM(CP$1558:CP$1575)</f>
        <v>75</v>
      </c>
      <c r="EU1563" s="81">
        <f>SUM($CK1563:$DH1563)+SUM(BQ$1558:BQ$1575)</f>
        <v>55</v>
      </c>
      <c r="EV1563" s="79">
        <f t="shared" si="2477"/>
        <v>59</v>
      </c>
      <c r="EW1563" s="81">
        <f t="shared" si="2498"/>
        <v>20</v>
      </c>
      <c r="EX1563" s="78"/>
      <c r="EY1563" s="80">
        <f t="shared" si="2478"/>
        <v>34</v>
      </c>
      <c r="EZ1563" s="80">
        <f t="shared" si="2479"/>
        <v>18</v>
      </c>
      <c r="FA1563" s="80">
        <f t="shared" si="2480"/>
        <v>5</v>
      </c>
      <c r="FB1563" s="80">
        <f t="shared" si="2481"/>
        <v>11</v>
      </c>
      <c r="FC1563" s="80">
        <f t="shared" si="2482"/>
        <v>75</v>
      </c>
      <c r="FD1563" s="80">
        <f t="shared" si="2483"/>
        <v>55</v>
      </c>
      <c r="FE1563" s="80">
        <f t="shared" si="2484"/>
        <v>59</v>
      </c>
      <c r="FF1563" s="80">
        <f t="shared" si="2485"/>
        <v>20</v>
      </c>
      <c r="FH1563" s="54">
        <f t="shared" si="2499"/>
        <v>0</v>
      </c>
      <c r="FI1563" s="54">
        <f t="shared" si="2500"/>
        <v>0</v>
      </c>
      <c r="FJ1563" s="54">
        <f t="shared" si="2486"/>
        <v>0</v>
      </c>
      <c r="FK1563" s="54">
        <f t="shared" si="2486"/>
        <v>0</v>
      </c>
      <c r="FL1563" s="54">
        <f t="shared" si="2486"/>
        <v>0</v>
      </c>
      <c r="FM1563" s="54">
        <f t="shared" si="2486"/>
        <v>0</v>
      </c>
      <c r="FN1563" s="54">
        <f t="shared" si="2486"/>
        <v>0</v>
      </c>
      <c r="FO1563" s="54">
        <f t="shared" si="2486"/>
        <v>0</v>
      </c>
      <c r="FQ1563" s="54" t="str">
        <f t="shared" si="2487"/>
        <v/>
      </c>
      <c r="FR1563" s="54" t="str">
        <f t="shared" si="2488"/>
        <v/>
      </c>
      <c r="FS1563" s="54" t="str">
        <f t="shared" si="2489"/>
        <v/>
      </c>
      <c r="FT1563" s="54" t="str">
        <f t="shared" si="2489"/>
        <v/>
      </c>
      <c r="FU1563" s="54" t="str">
        <f t="shared" si="2489"/>
        <v/>
      </c>
      <c r="FV1563" s="54" t="str">
        <f t="shared" si="2489"/>
        <v/>
      </c>
      <c r="FW1563" s="54" t="str">
        <f t="shared" si="2489"/>
        <v/>
      </c>
      <c r="FX1563" s="54" t="str">
        <f t="shared" si="2489"/>
        <v/>
      </c>
      <c r="FZ1563" s="58"/>
      <c r="GA1563" s="59"/>
      <c r="GB1563" s="60"/>
      <c r="GC1563" s="58"/>
      <c r="GD1563" s="59"/>
      <c r="GE1563" s="61"/>
      <c r="GF1563" s="58"/>
      <c r="GG1563" s="61"/>
      <c r="GH1563" s="61"/>
    </row>
    <row r="1564" spans="1:190" s="54" customFormat="1" ht="12" x14ac:dyDescent="0.25">
      <c r="A1564" s="54">
        <v>7</v>
      </c>
      <c r="B1564" s="54" t="s">
        <v>2056</v>
      </c>
      <c r="C1564" s="56">
        <v>34</v>
      </c>
      <c r="D1564" s="56">
        <v>18</v>
      </c>
      <c r="E1564" s="56">
        <v>5</v>
      </c>
      <c r="F1564" s="56">
        <v>11</v>
      </c>
      <c r="G1564" s="56">
        <v>75</v>
      </c>
      <c r="H1564" s="56">
        <v>55</v>
      </c>
      <c r="I1564" s="57">
        <v>59</v>
      </c>
      <c r="J1564" s="56">
        <f t="shared" si="2471"/>
        <v>20</v>
      </c>
      <c r="L1564" s="82" t="s">
        <v>1910</v>
      </c>
      <c r="M1564" s="253" t="s">
        <v>74</v>
      </c>
      <c r="N1564" s="59" t="s">
        <v>58</v>
      </c>
      <c r="O1564" s="59" t="s">
        <v>77</v>
      </c>
      <c r="P1564" s="59" t="s">
        <v>89</v>
      </c>
      <c r="Q1564" s="59" t="s">
        <v>59</v>
      </c>
      <c r="R1564" s="59" t="s">
        <v>89</v>
      </c>
      <c r="S1564" s="83"/>
      <c r="T1564" s="59" t="s">
        <v>200</v>
      </c>
      <c r="U1564" s="59" t="s">
        <v>304</v>
      </c>
      <c r="V1564" s="59" t="s">
        <v>177</v>
      </c>
      <c r="W1564" s="59" t="s">
        <v>89</v>
      </c>
      <c r="X1564" s="59" t="s">
        <v>194</v>
      </c>
      <c r="Y1564" s="59" t="s">
        <v>58</v>
      </c>
      <c r="Z1564" s="59" t="s">
        <v>102</v>
      </c>
      <c r="AA1564" s="59" t="s">
        <v>76</v>
      </c>
      <c r="AB1564" s="59" t="s">
        <v>60</v>
      </c>
      <c r="AC1564" s="59" t="s">
        <v>150</v>
      </c>
      <c r="AD1564" s="85" t="s">
        <v>101</v>
      </c>
      <c r="AE1564" s="153"/>
      <c r="AL1564" s="82" t="s">
        <v>1910</v>
      </c>
      <c r="AM1564" s="253" t="s">
        <v>654</v>
      </c>
      <c r="AN1564" s="59" t="s">
        <v>657</v>
      </c>
      <c r="AO1564" s="59" t="s">
        <v>635</v>
      </c>
      <c r="AP1564" s="59" t="s">
        <v>663</v>
      </c>
      <c r="AQ1564" s="59" t="s">
        <v>68</v>
      </c>
      <c r="AR1564" s="59" t="s">
        <v>113</v>
      </c>
      <c r="AS1564" s="83"/>
      <c r="AT1564" s="59" t="s">
        <v>115</v>
      </c>
      <c r="AU1564" s="59" t="s">
        <v>78</v>
      </c>
      <c r="AV1564" s="59" t="s">
        <v>128</v>
      </c>
      <c r="AW1564" s="59" t="s">
        <v>446</v>
      </c>
      <c r="AX1564" s="59" t="s">
        <v>666</v>
      </c>
      <c r="AY1564" s="59" t="s">
        <v>121</v>
      </c>
      <c r="AZ1564" s="59" t="s">
        <v>92</v>
      </c>
      <c r="BA1564" s="59" t="s">
        <v>665</v>
      </c>
      <c r="BB1564" s="59" t="s">
        <v>93</v>
      </c>
      <c r="BC1564" s="59" t="s">
        <v>1090</v>
      </c>
      <c r="BD1564" s="85" t="s">
        <v>662</v>
      </c>
      <c r="BE1564" s="153"/>
      <c r="BL1564" s="90">
        <f t="shared" si="2490"/>
        <v>1</v>
      </c>
      <c r="BM1564" s="77">
        <f t="shared" si="2490"/>
        <v>5</v>
      </c>
      <c r="BN1564" s="77">
        <f t="shared" si="2490"/>
        <v>2</v>
      </c>
      <c r="BO1564" s="77">
        <f t="shared" si="2490"/>
        <v>3</v>
      </c>
      <c r="BP1564" s="77">
        <f t="shared" si="2490"/>
        <v>4</v>
      </c>
      <c r="BQ1564" s="77">
        <f t="shared" si="2490"/>
        <v>3</v>
      </c>
      <c r="BR1564" s="91"/>
      <c r="BS1564" s="77">
        <f t="shared" si="2472"/>
        <v>2</v>
      </c>
      <c r="BT1564" s="77">
        <f t="shared" si="2472"/>
        <v>4</v>
      </c>
      <c r="BU1564" s="77">
        <f t="shared" si="2472"/>
        <v>2</v>
      </c>
      <c r="BV1564" s="77">
        <f t="shared" si="2472"/>
        <v>3</v>
      </c>
      <c r="BW1564" s="77">
        <f t="shared" si="2472"/>
        <v>9</v>
      </c>
      <c r="BX1564" s="77">
        <f t="shared" si="2472"/>
        <v>5</v>
      </c>
      <c r="BY1564" s="77">
        <f t="shared" si="2472"/>
        <v>2</v>
      </c>
      <c r="BZ1564" s="77">
        <f t="shared" si="2472"/>
        <v>0</v>
      </c>
      <c r="CA1564" s="77">
        <f t="shared" si="2472"/>
        <v>4</v>
      </c>
      <c r="CB1564" s="77">
        <f t="shared" si="2472"/>
        <v>3</v>
      </c>
      <c r="CC1564" s="92">
        <f t="shared" si="2472"/>
        <v>3</v>
      </c>
      <c r="CJ1564" s="78"/>
      <c r="CK1564" s="90">
        <f t="shared" si="2491"/>
        <v>2</v>
      </c>
      <c r="CL1564" s="77">
        <f t="shared" si="2491"/>
        <v>1</v>
      </c>
      <c r="CM1564" s="77">
        <f t="shared" si="2491"/>
        <v>1</v>
      </c>
      <c r="CN1564" s="77">
        <f t="shared" si="2491"/>
        <v>0</v>
      </c>
      <c r="CO1564" s="77">
        <f t="shared" si="2491"/>
        <v>0</v>
      </c>
      <c r="CP1564" s="77">
        <f t="shared" si="2491"/>
        <v>0</v>
      </c>
      <c r="CQ1564" s="91"/>
      <c r="CR1564" s="77">
        <f t="shared" si="2473"/>
        <v>2</v>
      </c>
      <c r="CS1564" s="77">
        <f t="shared" si="2473"/>
        <v>2</v>
      </c>
      <c r="CT1564" s="77">
        <f t="shared" si="2473"/>
        <v>0</v>
      </c>
      <c r="CU1564" s="77">
        <f t="shared" si="2473"/>
        <v>0</v>
      </c>
      <c r="CV1564" s="77">
        <f t="shared" si="2473"/>
        <v>1</v>
      </c>
      <c r="CW1564" s="77">
        <f t="shared" si="2473"/>
        <v>1</v>
      </c>
      <c r="CX1564" s="77">
        <f t="shared" si="2473"/>
        <v>4</v>
      </c>
      <c r="CY1564" s="77">
        <f t="shared" si="2473"/>
        <v>2</v>
      </c>
      <c r="CZ1564" s="77">
        <f t="shared" si="2473"/>
        <v>1</v>
      </c>
      <c r="DA1564" s="77">
        <f t="shared" si="2473"/>
        <v>1</v>
      </c>
      <c r="DB1564" s="92">
        <f t="shared" si="2473"/>
        <v>2</v>
      </c>
      <c r="DJ1564" s="347" t="str">
        <f t="shared" si="2492"/>
        <v>A</v>
      </c>
      <c r="DK1564" s="56" t="str">
        <f t="shared" si="2492"/>
        <v>H</v>
      </c>
      <c r="DL1564" s="56" t="str">
        <f t="shared" si="2492"/>
        <v>H</v>
      </c>
      <c r="DM1564" s="56" t="str">
        <f t="shared" si="2492"/>
        <v>H</v>
      </c>
      <c r="DN1564" s="56" t="str">
        <f t="shared" si="2492"/>
        <v>H</v>
      </c>
      <c r="DO1564" s="56" t="str">
        <f t="shared" si="2492"/>
        <v>H</v>
      </c>
      <c r="DP1564" s="91"/>
      <c r="DQ1564" s="56" t="str">
        <f t="shared" si="2474"/>
        <v>D</v>
      </c>
      <c r="DR1564" s="56" t="str">
        <f t="shared" si="2474"/>
        <v>H</v>
      </c>
      <c r="DS1564" s="56" t="str">
        <f t="shared" si="2474"/>
        <v>H</v>
      </c>
      <c r="DT1564" s="56" t="str">
        <f t="shared" si="2474"/>
        <v>H</v>
      </c>
      <c r="DU1564" s="56" t="str">
        <f t="shared" si="2474"/>
        <v>H</v>
      </c>
      <c r="DV1564" s="56" t="str">
        <f t="shared" si="2474"/>
        <v>H</v>
      </c>
      <c r="DW1564" s="56" t="str">
        <f t="shared" si="2474"/>
        <v>A</v>
      </c>
      <c r="DX1564" s="56" t="str">
        <f t="shared" si="2474"/>
        <v>A</v>
      </c>
      <c r="DY1564" s="56" t="str">
        <f t="shared" si="2474"/>
        <v>H</v>
      </c>
      <c r="DZ1564" s="56" t="str">
        <f t="shared" si="2474"/>
        <v>H</v>
      </c>
      <c r="EA1564" s="348" t="str">
        <f t="shared" si="2474"/>
        <v>H</v>
      </c>
      <c r="EI1564" s="53" t="str">
        <f t="shared" si="2475"/>
        <v>Corinthian-Casuals</v>
      </c>
      <c r="EJ1564" s="79">
        <f t="shared" si="2493"/>
        <v>34</v>
      </c>
      <c r="EK1564" s="80">
        <f t="shared" si="2494"/>
        <v>13</v>
      </c>
      <c r="EL1564" s="80">
        <f t="shared" si="2495"/>
        <v>1</v>
      </c>
      <c r="EM1564" s="80">
        <f t="shared" si="2496"/>
        <v>3</v>
      </c>
      <c r="EN1564" s="80">
        <f>COUNTIF(DP$1558:DP$1575,"A")</f>
        <v>11</v>
      </c>
      <c r="EO1564" s="80">
        <f>COUNTIF(DP$1558:DP$1575,"D")</f>
        <v>3</v>
      </c>
      <c r="EP1564" s="80">
        <f>COUNTIF(DP$1558:DP$1575,"H")</f>
        <v>3</v>
      </c>
      <c r="EQ1564" s="79">
        <f t="shared" si="2497"/>
        <v>24</v>
      </c>
      <c r="ER1564" s="79">
        <f t="shared" si="2476"/>
        <v>4</v>
      </c>
      <c r="ES1564" s="79">
        <f t="shared" si="2476"/>
        <v>6</v>
      </c>
      <c r="ET1564" s="81">
        <f>SUM($BL1564:$CI1564)+SUM(CQ$1558:CQ$1575)</f>
        <v>97</v>
      </c>
      <c r="EU1564" s="81">
        <f>SUM($CK1564:$DH1564)+SUM(BR$1558:BR$1575)</f>
        <v>41</v>
      </c>
      <c r="EV1564" s="79">
        <f t="shared" si="2477"/>
        <v>76</v>
      </c>
      <c r="EW1564" s="81">
        <f t="shared" si="2498"/>
        <v>56</v>
      </c>
      <c r="EX1564" s="78"/>
      <c r="EY1564" s="80">
        <f t="shared" si="2478"/>
        <v>34</v>
      </c>
      <c r="EZ1564" s="80">
        <f t="shared" si="2479"/>
        <v>24</v>
      </c>
      <c r="FA1564" s="80">
        <f t="shared" si="2480"/>
        <v>4</v>
      </c>
      <c r="FB1564" s="80">
        <f t="shared" si="2481"/>
        <v>6</v>
      </c>
      <c r="FC1564" s="80">
        <f t="shared" si="2482"/>
        <v>97</v>
      </c>
      <c r="FD1564" s="80">
        <f t="shared" si="2483"/>
        <v>41</v>
      </c>
      <c r="FE1564" s="80">
        <f t="shared" si="2484"/>
        <v>76</v>
      </c>
      <c r="FF1564" s="80">
        <f t="shared" si="2485"/>
        <v>56</v>
      </c>
      <c r="FH1564" s="54">
        <f t="shared" si="2499"/>
        <v>0</v>
      </c>
      <c r="FI1564" s="54">
        <f t="shared" si="2500"/>
        <v>0</v>
      </c>
      <c r="FJ1564" s="54">
        <f t="shared" si="2486"/>
        <v>0</v>
      </c>
      <c r="FK1564" s="54">
        <f t="shared" si="2486"/>
        <v>0</v>
      </c>
      <c r="FL1564" s="54">
        <f t="shared" si="2486"/>
        <v>0</v>
      </c>
      <c r="FM1564" s="54">
        <f t="shared" si="2486"/>
        <v>0</v>
      </c>
      <c r="FN1564" s="54">
        <f t="shared" si="2486"/>
        <v>0</v>
      </c>
      <c r="FO1564" s="54">
        <f t="shared" si="2486"/>
        <v>0</v>
      </c>
      <c r="FQ1564" s="54" t="str">
        <f t="shared" si="2487"/>
        <v/>
      </c>
      <c r="FR1564" s="54" t="str">
        <f t="shared" si="2488"/>
        <v/>
      </c>
      <c r="FS1564" s="54" t="str">
        <f t="shared" si="2489"/>
        <v/>
      </c>
      <c r="FT1564" s="54" t="str">
        <f t="shared" si="2489"/>
        <v/>
      </c>
      <c r="FU1564" s="54" t="str">
        <f t="shared" si="2489"/>
        <v/>
      </c>
      <c r="FV1564" s="54" t="str">
        <f t="shared" si="2489"/>
        <v/>
      </c>
      <c r="FW1564" s="54" t="str">
        <f t="shared" si="2489"/>
        <v/>
      </c>
      <c r="FX1564" s="54" t="str">
        <f t="shared" si="2489"/>
        <v/>
      </c>
      <c r="FZ1564" s="58"/>
      <c r="GA1564" s="59"/>
      <c r="GB1564" s="60"/>
      <c r="GC1564" s="58"/>
      <c r="GD1564" s="59"/>
      <c r="GE1564" s="61"/>
      <c r="GF1564" s="58"/>
      <c r="GG1564" s="61"/>
      <c r="GH1564" s="61"/>
    </row>
    <row r="1565" spans="1:190" s="54" customFormat="1" ht="12" x14ac:dyDescent="0.25">
      <c r="A1565" s="54">
        <v>8</v>
      </c>
      <c r="B1565" s="54" t="s">
        <v>2030</v>
      </c>
      <c r="C1565" s="56">
        <v>34</v>
      </c>
      <c r="D1565" s="56">
        <v>17</v>
      </c>
      <c r="E1565" s="56">
        <v>6</v>
      </c>
      <c r="F1565" s="56">
        <v>11</v>
      </c>
      <c r="G1565" s="56">
        <v>71</v>
      </c>
      <c r="H1565" s="56">
        <v>56</v>
      </c>
      <c r="I1565" s="57">
        <v>57</v>
      </c>
      <c r="J1565" s="56">
        <f t="shared" si="2471"/>
        <v>15</v>
      </c>
      <c r="L1565" s="82" t="s">
        <v>2055</v>
      </c>
      <c r="M1565" s="253" t="s">
        <v>200</v>
      </c>
      <c r="N1565" s="59" t="s">
        <v>62</v>
      </c>
      <c r="O1565" s="59" t="s">
        <v>200</v>
      </c>
      <c r="P1565" s="59" t="s">
        <v>124</v>
      </c>
      <c r="Q1565" s="59" t="s">
        <v>148</v>
      </c>
      <c r="R1565" s="59" t="s">
        <v>89</v>
      </c>
      <c r="S1565" s="59" t="s">
        <v>99</v>
      </c>
      <c r="T1565" s="83"/>
      <c r="U1565" s="59" t="s">
        <v>59</v>
      </c>
      <c r="V1565" s="59" t="s">
        <v>62</v>
      </c>
      <c r="W1565" s="59" t="s">
        <v>150</v>
      </c>
      <c r="X1565" s="59" t="s">
        <v>125</v>
      </c>
      <c r="Y1565" s="59" t="s">
        <v>86</v>
      </c>
      <c r="Z1565" s="59" t="s">
        <v>148</v>
      </c>
      <c r="AA1565" s="59" t="s">
        <v>77</v>
      </c>
      <c r="AB1565" s="59" t="s">
        <v>126</v>
      </c>
      <c r="AC1565" s="59" t="s">
        <v>77</v>
      </c>
      <c r="AD1565" s="85" t="s">
        <v>77</v>
      </c>
      <c r="AE1565" s="153"/>
      <c r="AL1565" s="82" t="s">
        <v>2055</v>
      </c>
      <c r="AM1565" s="253" t="s">
        <v>81</v>
      </c>
      <c r="AN1565" s="59" t="s">
        <v>114</v>
      </c>
      <c r="AO1565" s="59" t="s">
        <v>82</v>
      </c>
      <c r="AP1565" s="59" t="s">
        <v>780</v>
      </c>
      <c r="AQ1565" s="59" t="s">
        <v>65</v>
      </c>
      <c r="AR1565" s="59" t="s">
        <v>129</v>
      </c>
      <c r="AS1565" s="59" t="s">
        <v>64</v>
      </c>
      <c r="AT1565" s="83"/>
      <c r="AU1565" s="59" t="s">
        <v>182</v>
      </c>
      <c r="AV1565" s="59" t="s">
        <v>190</v>
      </c>
      <c r="AW1565" s="59" t="s">
        <v>116</v>
      </c>
      <c r="AX1565" s="59" t="s">
        <v>131</v>
      </c>
      <c r="AY1565" s="59" t="s">
        <v>166</v>
      </c>
      <c r="AZ1565" s="59" t="s">
        <v>68</v>
      </c>
      <c r="BA1565" s="59" t="s">
        <v>128</v>
      </c>
      <c r="BB1565" s="59" t="s">
        <v>208</v>
      </c>
      <c r="BC1565" s="59" t="s">
        <v>92</v>
      </c>
      <c r="BD1565" s="85" t="s">
        <v>104</v>
      </c>
      <c r="BE1565" s="153"/>
      <c r="BL1565" s="90">
        <f t="shared" si="2490"/>
        <v>2</v>
      </c>
      <c r="BM1565" s="77">
        <f t="shared" si="2490"/>
        <v>1</v>
      </c>
      <c r="BN1565" s="77">
        <f t="shared" si="2490"/>
        <v>2</v>
      </c>
      <c r="BO1565" s="77">
        <f t="shared" si="2490"/>
        <v>0</v>
      </c>
      <c r="BP1565" s="77">
        <f t="shared" si="2490"/>
        <v>0</v>
      </c>
      <c r="BQ1565" s="77">
        <f t="shared" si="2490"/>
        <v>3</v>
      </c>
      <c r="BR1565" s="77">
        <f t="shared" si="2490"/>
        <v>1</v>
      </c>
      <c r="BS1565" s="91"/>
      <c r="BT1565" s="77">
        <f t="shared" si="2472"/>
        <v>4</v>
      </c>
      <c r="BU1565" s="77">
        <f t="shared" si="2472"/>
        <v>1</v>
      </c>
      <c r="BV1565" s="77">
        <f t="shared" si="2472"/>
        <v>3</v>
      </c>
      <c r="BW1565" s="77">
        <f t="shared" si="2472"/>
        <v>5</v>
      </c>
      <c r="BX1565" s="77">
        <f t="shared" si="2472"/>
        <v>0</v>
      </c>
      <c r="BY1565" s="77">
        <f t="shared" si="2472"/>
        <v>0</v>
      </c>
      <c r="BZ1565" s="77">
        <f t="shared" si="2472"/>
        <v>2</v>
      </c>
      <c r="CA1565" s="77">
        <f t="shared" si="2472"/>
        <v>7</v>
      </c>
      <c r="CB1565" s="77">
        <f t="shared" si="2472"/>
        <v>2</v>
      </c>
      <c r="CC1565" s="92">
        <f t="shared" si="2472"/>
        <v>2</v>
      </c>
      <c r="CJ1565" s="78"/>
      <c r="CK1565" s="90">
        <f t="shared" si="2491"/>
        <v>2</v>
      </c>
      <c r="CL1565" s="77">
        <f t="shared" si="2491"/>
        <v>1</v>
      </c>
      <c r="CM1565" s="77">
        <f t="shared" si="2491"/>
        <v>2</v>
      </c>
      <c r="CN1565" s="77">
        <f t="shared" si="2491"/>
        <v>0</v>
      </c>
      <c r="CO1565" s="77">
        <f t="shared" si="2491"/>
        <v>1</v>
      </c>
      <c r="CP1565" s="77">
        <f t="shared" si="2491"/>
        <v>0</v>
      </c>
      <c r="CQ1565" s="77">
        <f t="shared" si="2491"/>
        <v>0</v>
      </c>
      <c r="CR1565" s="91"/>
      <c r="CS1565" s="77">
        <f t="shared" si="2473"/>
        <v>0</v>
      </c>
      <c r="CT1565" s="77">
        <f t="shared" si="2473"/>
        <v>1</v>
      </c>
      <c r="CU1565" s="77">
        <f t="shared" si="2473"/>
        <v>1</v>
      </c>
      <c r="CV1565" s="77">
        <f t="shared" si="2473"/>
        <v>0</v>
      </c>
      <c r="CW1565" s="77">
        <f t="shared" si="2473"/>
        <v>3</v>
      </c>
      <c r="CX1565" s="77">
        <f t="shared" si="2473"/>
        <v>1</v>
      </c>
      <c r="CY1565" s="77">
        <f t="shared" si="2473"/>
        <v>1</v>
      </c>
      <c r="CZ1565" s="77">
        <f t="shared" si="2473"/>
        <v>0</v>
      </c>
      <c r="DA1565" s="77">
        <f t="shared" si="2473"/>
        <v>1</v>
      </c>
      <c r="DB1565" s="92">
        <f t="shared" si="2473"/>
        <v>1</v>
      </c>
      <c r="DJ1565" s="347" t="str">
        <f t="shared" si="2492"/>
        <v>D</v>
      </c>
      <c r="DK1565" s="56" t="str">
        <f t="shared" si="2492"/>
        <v>D</v>
      </c>
      <c r="DL1565" s="56" t="str">
        <f t="shared" si="2492"/>
        <v>D</v>
      </c>
      <c r="DM1565" s="56" t="str">
        <f t="shared" si="2492"/>
        <v>D</v>
      </c>
      <c r="DN1565" s="56" t="str">
        <f t="shared" si="2492"/>
        <v>A</v>
      </c>
      <c r="DO1565" s="56" t="str">
        <f t="shared" si="2492"/>
        <v>H</v>
      </c>
      <c r="DP1565" s="56" t="str">
        <f t="shared" si="2492"/>
        <v>H</v>
      </c>
      <c r="DQ1565" s="91"/>
      <c r="DR1565" s="56" t="str">
        <f t="shared" si="2474"/>
        <v>H</v>
      </c>
      <c r="DS1565" s="56" t="str">
        <f t="shared" si="2474"/>
        <v>D</v>
      </c>
      <c r="DT1565" s="56" t="str">
        <f t="shared" si="2474"/>
        <v>H</v>
      </c>
      <c r="DU1565" s="56" t="str">
        <f t="shared" si="2474"/>
        <v>H</v>
      </c>
      <c r="DV1565" s="56" t="str">
        <f t="shared" si="2474"/>
        <v>A</v>
      </c>
      <c r="DW1565" s="56" t="str">
        <f t="shared" si="2474"/>
        <v>A</v>
      </c>
      <c r="DX1565" s="56" t="str">
        <f t="shared" si="2474"/>
        <v>H</v>
      </c>
      <c r="DY1565" s="56" t="str">
        <f t="shared" si="2474"/>
        <v>H</v>
      </c>
      <c r="DZ1565" s="56" t="str">
        <f t="shared" si="2474"/>
        <v>H</v>
      </c>
      <c r="EA1565" s="348" t="str">
        <f t="shared" si="2474"/>
        <v>H</v>
      </c>
      <c r="EI1565" s="53" t="str">
        <f t="shared" si="2475"/>
        <v>Crawley Down</v>
      </c>
      <c r="EJ1565" s="79">
        <f t="shared" si="2493"/>
        <v>34</v>
      </c>
      <c r="EK1565" s="80">
        <f t="shared" si="2494"/>
        <v>9</v>
      </c>
      <c r="EL1565" s="80">
        <f t="shared" si="2495"/>
        <v>5</v>
      </c>
      <c r="EM1565" s="80">
        <f t="shared" si="2496"/>
        <v>3</v>
      </c>
      <c r="EN1565" s="80">
        <f>COUNTIF(DQ$1558:DQ$1575,"A")</f>
        <v>7</v>
      </c>
      <c r="EO1565" s="80">
        <f>COUNTIF(DQ$1558:DQ$1575,"D")</f>
        <v>6</v>
      </c>
      <c r="EP1565" s="80">
        <f>COUNTIF(DQ$1558:DQ$1575,"H")</f>
        <v>4</v>
      </c>
      <c r="EQ1565" s="79">
        <f t="shared" si="2497"/>
        <v>16</v>
      </c>
      <c r="ER1565" s="79">
        <f t="shared" si="2476"/>
        <v>11</v>
      </c>
      <c r="ES1565" s="79">
        <f t="shared" si="2476"/>
        <v>7</v>
      </c>
      <c r="ET1565" s="81">
        <f>SUM($BL1565:$CI1565)+SUM(CR$1558:CR$1575)</f>
        <v>75</v>
      </c>
      <c r="EU1565" s="81">
        <f>SUM($CK1565:$DH1565)+SUM(BS$1558:BS$1575)</f>
        <v>45</v>
      </c>
      <c r="EV1565" s="79">
        <f t="shared" si="2477"/>
        <v>59</v>
      </c>
      <c r="EW1565" s="81">
        <f t="shared" si="2498"/>
        <v>30</v>
      </c>
      <c r="EX1565" s="78"/>
      <c r="EY1565" s="80">
        <f t="shared" si="2478"/>
        <v>34</v>
      </c>
      <c r="EZ1565" s="80">
        <f t="shared" si="2479"/>
        <v>16</v>
      </c>
      <c r="FA1565" s="80">
        <f t="shared" si="2480"/>
        <v>11</v>
      </c>
      <c r="FB1565" s="80">
        <f t="shared" si="2481"/>
        <v>7</v>
      </c>
      <c r="FC1565" s="80">
        <f t="shared" si="2482"/>
        <v>75</v>
      </c>
      <c r="FD1565" s="80">
        <f t="shared" si="2483"/>
        <v>45</v>
      </c>
      <c r="FE1565" s="80">
        <f t="shared" si="2484"/>
        <v>59</v>
      </c>
      <c r="FF1565" s="80">
        <f t="shared" si="2485"/>
        <v>30</v>
      </c>
      <c r="FH1565" s="54">
        <f t="shared" si="2499"/>
        <v>0</v>
      </c>
      <c r="FI1565" s="54">
        <f t="shared" si="2500"/>
        <v>0</v>
      </c>
      <c r="FJ1565" s="54">
        <f t="shared" si="2486"/>
        <v>0</v>
      </c>
      <c r="FK1565" s="54">
        <f t="shared" si="2486"/>
        <v>0</v>
      </c>
      <c r="FL1565" s="54">
        <f t="shared" si="2486"/>
        <v>0</v>
      </c>
      <c r="FM1565" s="54">
        <f t="shared" si="2486"/>
        <v>0</v>
      </c>
      <c r="FN1565" s="54">
        <f t="shared" si="2486"/>
        <v>0</v>
      </c>
      <c r="FO1565" s="54">
        <f t="shared" si="2486"/>
        <v>0</v>
      </c>
      <c r="FQ1565" s="54" t="str">
        <f t="shared" si="2487"/>
        <v/>
      </c>
      <c r="FR1565" s="54" t="str">
        <f t="shared" si="2488"/>
        <v/>
      </c>
      <c r="FS1565" s="54" t="str">
        <f t="shared" si="2489"/>
        <v/>
      </c>
      <c r="FT1565" s="54" t="str">
        <f t="shared" si="2489"/>
        <v/>
      </c>
      <c r="FU1565" s="54" t="str">
        <f t="shared" si="2489"/>
        <v/>
      </c>
      <c r="FV1565" s="54" t="str">
        <f t="shared" si="2489"/>
        <v/>
      </c>
      <c r="FW1565" s="54" t="str">
        <f t="shared" si="2489"/>
        <v/>
      </c>
      <c r="FX1565" s="54" t="str">
        <f t="shared" si="2489"/>
        <v/>
      </c>
      <c r="FZ1565" s="58"/>
      <c r="GA1565" s="59"/>
      <c r="GB1565" s="60"/>
      <c r="GC1565" s="58"/>
      <c r="GD1565" s="59"/>
      <c r="GE1565" s="61"/>
      <c r="GF1565" s="58"/>
      <c r="GG1565" s="61"/>
      <c r="GH1565" s="61"/>
    </row>
    <row r="1566" spans="1:190" s="54" customFormat="1" ht="12" x14ac:dyDescent="0.25">
      <c r="A1566" s="54">
        <v>9</v>
      </c>
      <c r="B1566" s="54" t="s">
        <v>2040</v>
      </c>
      <c r="C1566" s="56">
        <v>34</v>
      </c>
      <c r="D1566" s="56">
        <v>15</v>
      </c>
      <c r="E1566" s="56">
        <v>4</v>
      </c>
      <c r="F1566" s="56">
        <v>15</v>
      </c>
      <c r="G1566" s="56">
        <v>77</v>
      </c>
      <c r="H1566" s="56">
        <v>83</v>
      </c>
      <c r="I1566" s="57">
        <v>49</v>
      </c>
      <c r="J1566" s="56">
        <f t="shared" si="2471"/>
        <v>-6</v>
      </c>
      <c r="L1566" s="82" t="s">
        <v>2040</v>
      </c>
      <c r="M1566" s="253" t="s">
        <v>85</v>
      </c>
      <c r="N1566" s="59" t="s">
        <v>162</v>
      </c>
      <c r="O1566" s="59" t="s">
        <v>175</v>
      </c>
      <c r="P1566" s="59" t="s">
        <v>60</v>
      </c>
      <c r="Q1566" s="59" t="s">
        <v>149</v>
      </c>
      <c r="R1566" s="59" t="s">
        <v>101</v>
      </c>
      <c r="S1566" s="59" t="s">
        <v>200</v>
      </c>
      <c r="T1566" s="59" t="s">
        <v>60</v>
      </c>
      <c r="U1566" s="83"/>
      <c r="V1566" s="59" t="s">
        <v>149</v>
      </c>
      <c r="W1566" s="59" t="s">
        <v>87</v>
      </c>
      <c r="X1566" s="59" t="s">
        <v>273</v>
      </c>
      <c r="Y1566" s="59" t="s">
        <v>111</v>
      </c>
      <c r="Z1566" s="59" t="s">
        <v>177</v>
      </c>
      <c r="AA1566" s="59" t="s">
        <v>89</v>
      </c>
      <c r="AB1566" s="59" t="s">
        <v>101</v>
      </c>
      <c r="AC1566" s="59" t="s">
        <v>101</v>
      </c>
      <c r="AD1566" s="85" t="s">
        <v>85</v>
      </c>
      <c r="AE1566" s="153" t="s">
        <v>62</v>
      </c>
      <c r="AL1566" s="82" t="s">
        <v>2040</v>
      </c>
      <c r="AM1566" s="253" t="s">
        <v>1090</v>
      </c>
      <c r="AN1566" s="59" t="s">
        <v>93</v>
      </c>
      <c r="AO1566" s="59" t="s">
        <v>68</v>
      </c>
      <c r="AP1566" s="59" t="s">
        <v>69</v>
      </c>
      <c r="AQ1566" s="59" t="s">
        <v>576</v>
      </c>
      <c r="AR1566" s="59" t="s">
        <v>259</v>
      </c>
      <c r="AS1566" s="59" t="s">
        <v>129</v>
      </c>
      <c r="AT1566" s="59" t="s">
        <v>239</v>
      </c>
      <c r="AU1566" s="83"/>
      <c r="AV1566" s="59" t="s">
        <v>265</v>
      </c>
      <c r="AW1566" s="59" t="s">
        <v>64</v>
      </c>
      <c r="AX1566" s="59" t="s">
        <v>95</v>
      </c>
      <c r="AY1566" s="59" t="s">
        <v>91</v>
      </c>
      <c r="AZ1566" s="59" t="s">
        <v>1095</v>
      </c>
      <c r="BA1566" s="59" t="s">
        <v>106</v>
      </c>
      <c r="BB1566" s="59" t="s">
        <v>575</v>
      </c>
      <c r="BC1566" s="59" t="s">
        <v>90</v>
      </c>
      <c r="BD1566" s="85" t="s">
        <v>116</v>
      </c>
      <c r="BE1566" s="153" t="s">
        <v>242</v>
      </c>
      <c r="BL1566" s="90">
        <f t="shared" si="2490"/>
        <v>0</v>
      </c>
      <c r="BM1566" s="77">
        <f t="shared" si="2490"/>
        <v>6</v>
      </c>
      <c r="BN1566" s="77">
        <f t="shared" si="2490"/>
        <v>2</v>
      </c>
      <c r="BO1566" s="77">
        <f t="shared" si="2490"/>
        <v>4</v>
      </c>
      <c r="BP1566" s="77">
        <f t="shared" si="2490"/>
        <v>1</v>
      </c>
      <c r="BQ1566" s="77">
        <f t="shared" si="2490"/>
        <v>3</v>
      </c>
      <c r="BR1566" s="77">
        <f t="shared" si="2490"/>
        <v>2</v>
      </c>
      <c r="BS1566" s="77">
        <f t="shared" si="2490"/>
        <v>4</v>
      </c>
      <c r="BT1566" s="91"/>
      <c r="BU1566" s="77">
        <f t="shared" si="2472"/>
        <v>1</v>
      </c>
      <c r="BV1566" s="77">
        <f t="shared" si="2472"/>
        <v>3</v>
      </c>
      <c r="BW1566" s="77">
        <f t="shared" si="2472"/>
        <v>4</v>
      </c>
      <c r="BX1566" s="77">
        <f t="shared" si="2472"/>
        <v>5</v>
      </c>
      <c r="BY1566" s="77">
        <f t="shared" si="2472"/>
        <v>2</v>
      </c>
      <c r="BZ1566" s="77">
        <f t="shared" si="2472"/>
        <v>3</v>
      </c>
      <c r="CA1566" s="77">
        <f t="shared" si="2472"/>
        <v>3</v>
      </c>
      <c r="CB1566" s="77">
        <f t="shared" si="2472"/>
        <v>3</v>
      </c>
      <c r="CC1566" s="92">
        <f t="shared" si="2472"/>
        <v>0</v>
      </c>
      <c r="CJ1566" s="163"/>
      <c r="CK1566" s="90">
        <f t="shared" si="2491"/>
        <v>4</v>
      </c>
      <c r="CL1566" s="77">
        <f t="shared" si="2491"/>
        <v>0</v>
      </c>
      <c r="CM1566" s="77">
        <f t="shared" si="2491"/>
        <v>5</v>
      </c>
      <c r="CN1566" s="77">
        <f t="shared" si="2491"/>
        <v>1</v>
      </c>
      <c r="CO1566" s="77">
        <f t="shared" si="2491"/>
        <v>5</v>
      </c>
      <c r="CP1566" s="77">
        <f t="shared" si="2491"/>
        <v>2</v>
      </c>
      <c r="CQ1566" s="77">
        <f t="shared" si="2491"/>
        <v>2</v>
      </c>
      <c r="CR1566" s="77">
        <f t="shared" si="2491"/>
        <v>1</v>
      </c>
      <c r="CS1566" s="91"/>
      <c r="CT1566" s="77">
        <f t="shared" si="2473"/>
        <v>5</v>
      </c>
      <c r="CU1566" s="77">
        <f t="shared" si="2473"/>
        <v>3</v>
      </c>
      <c r="CV1566" s="77">
        <f t="shared" si="2473"/>
        <v>4</v>
      </c>
      <c r="CW1566" s="77">
        <f t="shared" si="2473"/>
        <v>2</v>
      </c>
      <c r="CX1566" s="77">
        <f t="shared" si="2473"/>
        <v>0</v>
      </c>
      <c r="CY1566" s="77">
        <f t="shared" si="2473"/>
        <v>0</v>
      </c>
      <c r="CZ1566" s="77">
        <f t="shared" si="2473"/>
        <v>2</v>
      </c>
      <c r="DA1566" s="77">
        <f t="shared" si="2473"/>
        <v>2</v>
      </c>
      <c r="DB1566" s="92">
        <f t="shared" si="2473"/>
        <v>4</v>
      </c>
      <c r="DI1566" s="53"/>
      <c r="DJ1566" s="347" t="str">
        <f t="shared" si="2492"/>
        <v>A</v>
      </c>
      <c r="DK1566" s="56" t="str">
        <f t="shared" si="2492"/>
        <v>H</v>
      </c>
      <c r="DL1566" s="56" t="str">
        <f t="shared" si="2492"/>
        <v>A</v>
      </c>
      <c r="DM1566" s="56" t="str">
        <f t="shared" si="2492"/>
        <v>H</v>
      </c>
      <c r="DN1566" s="56" t="str">
        <f t="shared" si="2492"/>
        <v>A</v>
      </c>
      <c r="DO1566" s="56" t="str">
        <f t="shared" si="2492"/>
        <v>H</v>
      </c>
      <c r="DP1566" s="56" t="str">
        <f t="shared" si="2492"/>
        <v>D</v>
      </c>
      <c r="DQ1566" s="56" t="str">
        <f t="shared" si="2492"/>
        <v>H</v>
      </c>
      <c r="DR1566" s="91"/>
      <c r="DS1566" s="56" t="str">
        <f t="shared" si="2474"/>
        <v>A</v>
      </c>
      <c r="DT1566" s="56" t="str">
        <f t="shared" si="2474"/>
        <v>D</v>
      </c>
      <c r="DU1566" s="56" t="str">
        <f t="shared" si="2474"/>
        <v>D</v>
      </c>
      <c r="DV1566" s="56" t="str">
        <f t="shared" si="2474"/>
        <v>H</v>
      </c>
      <c r="DW1566" s="56" t="str">
        <f t="shared" si="2474"/>
        <v>H</v>
      </c>
      <c r="DX1566" s="56" t="str">
        <f t="shared" si="2474"/>
        <v>H</v>
      </c>
      <c r="DY1566" s="56" t="str">
        <f t="shared" si="2474"/>
        <v>H</v>
      </c>
      <c r="DZ1566" s="56" t="str">
        <f t="shared" si="2474"/>
        <v>H</v>
      </c>
      <c r="EA1566" s="348" t="str">
        <f t="shared" si="2474"/>
        <v>A</v>
      </c>
      <c r="EH1566" s="53"/>
      <c r="EI1566" s="53" t="str">
        <f t="shared" si="2475"/>
        <v>Crowborough Athletic</v>
      </c>
      <c r="EJ1566" s="79">
        <f t="shared" si="2493"/>
        <v>34</v>
      </c>
      <c r="EK1566" s="80">
        <f t="shared" si="2494"/>
        <v>9</v>
      </c>
      <c r="EL1566" s="80">
        <f t="shared" si="2495"/>
        <v>3</v>
      </c>
      <c r="EM1566" s="80">
        <f t="shared" si="2496"/>
        <v>5</v>
      </c>
      <c r="EN1566" s="80">
        <f>COUNTIF(DR$1558:DR$1575,"A")</f>
        <v>6</v>
      </c>
      <c r="EO1566" s="80">
        <f>COUNTIF(DR$1558:DR$1575,"D")</f>
        <v>1</v>
      </c>
      <c r="EP1566" s="80">
        <f>COUNTIF(DR$1558:DR$1575,"H")</f>
        <v>10</v>
      </c>
      <c r="EQ1566" s="79">
        <f t="shared" si="2497"/>
        <v>15</v>
      </c>
      <c r="ER1566" s="79">
        <f t="shared" si="2476"/>
        <v>4</v>
      </c>
      <c r="ES1566" s="79">
        <f t="shared" si="2476"/>
        <v>15</v>
      </c>
      <c r="ET1566" s="81">
        <f>SUM($BL1566:$CI1566)+SUM(CS$1558:CS$1575)</f>
        <v>77</v>
      </c>
      <c r="EU1566" s="81">
        <f>SUM($CK1566:$DH1566)+SUM(BT$1558:BT$1575)</f>
        <v>83</v>
      </c>
      <c r="EV1566" s="79">
        <f t="shared" si="2477"/>
        <v>49</v>
      </c>
      <c r="EW1566" s="81">
        <f t="shared" si="2498"/>
        <v>-6</v>
      </c>
      <c r="EX1566" s="78"/>
      <c r="EY1566" s="80">
        <f t="shared" si="2478"/>
        <v>34</v>
      </c>
      <c r="EZ1566" s="80">
        <f t="shared" si="2479"/>
        <v>15</v>
      </c>
      <c r="FA1566" s="80">
        <f t="shared" si="2480"/>
        <v>4</v>
      </c>
      <c r="FB1566" s="80">
        <f t="shared" si="2481"/>
        <v>15</v>
      </c>
      <c r="FC1566" s="80">
        <f t="shared" si="2482"/>
        <v>77</v>
      </c>
      <c r="FD1566" s="80">
        <f t="shared" si="2483"/>
        <v>83</v>
      </c>
      <c r="FE1566" s="80">
        <f t="shared" si="2484"/>
        <v>49</v>
      </c>
      <c r="FF1566" s="80">
        <f t="shared" si="2485"/>
        <v>-6</v>
      </c>
      <c r="FG1566" s="53"/>
      <c r="FH1566" s="54">
        <f t="shared" si="2499"/>
        <v>0</v>
      </c>
      <c r="FI1566" s="54">
        <f t="shared" si="2500"/>
        <v>0</v>
      </c>
      <c r="FJ1566" s="54">
        <f t="shared" si="2486"/>
        <v>0</v>
      </c>
      <c r="FK1566" s="54">
        <f t="shared" si="2486"/>
        <v>0</v>
      </c>
      <c r="FL1566" s="54">
        <f t="shared" si="2486"/>
        <v>0</v>
      </c>
      <c r="FM1566" s="54">
        <f t="shared" si="2486"/>
        <v>0</v>
      </c>
      <c r="FN1566" s="54">
        <f t="shared" si="2486"/>
        <v>0</v>
      </c>
      <c r="FO1566" s="54">
        <f t="shared" si="2486"/>
        <v>0</v>
      </c>
      <c r="FQ1566" s="54" t="str">
        <f t="shared" si="2487"/>
        <v/>
      </c>
      <c r="FR1566" s="54" t="str">
        <f t="shared" si="2488"/>
        <v/>
      </c>
      <c r="FS1566" s="54" t="str">
        <f t="shared" si="2489"/>
        <v/>
      </c>
      <c r="FT1566" s="54" t="str">
        <f t="shared" si="2489"/>
        <v/>
      </c>
      <c r="FU1566" s="54" t="str">
        <f t="shared" si="2489"/>
        <v/>
      </c>
      <c r="FV1566" s="54" t="str">
        <f t="shared" si="2489"/>
        <v/>
      </c>
      <c r="FW1566" s="54" t="str">
        <f t="shared" si="2489"/>
        <v/>
      </c>
      <c r="FX1566" s="54" t="str">
        <f t="shared" si="2489"/>
        <v/>
      </c>
      <c r="FZ1566" s="58"/>
      <c r="GA1566" s="59"/>
      <c r="GB1566" s="60"/>
      <c r="GC1566" s="58"/>
      <c r="GD1566" s="59"/>
      <c r="GE1566" s="61"/>
      <c r="GF1566" s="58"/>
      <c r="GG1566" s="61"/>
      <c r="GH1566" s="61"/>
    </row>
    <row r="1567" spans="1:190" s="54" customFormat="1" ht="12" x14ac:dyDescent="0.25">
      <c r="A1567" s="54">
        <v>10</v>
      </c>
      <c r="B1567" s="54" t="s">
        <v>2057</v>
      </c>
      <c r="C1567" s="56">
        <v>34</v>
      </c>
      <c r="D1567" s="56">
        <v>12</v>
      </c>
      <c r="E1567" s="56">
        <v>7</v>
      </c>
      <c r="F1567" s="56">
        <v>15</v>
      </c>
      <c r="G1567" s="56">
        <v>68</v>
      </c>
      <c r="H1567" s="56">
        <v>71</v>
      </c>
      <c r="I1567" s="57">
        <v>43</v>
      </c>
      <c r="J1567" s="56">
        <f t="shared" si="2471"/>
        <v>-3</v>
      </c>
      <c r="L1567" s="82" t="s">
        <v>2023</v>
      </c>
      <c r="M1567" s="253" t="s">
        <v>74</v>
      </c>
      <c r="N1567" s="59" t="s">
        <v>99</v>
      </c>
      <c r="O1567" s="59" t="s">
        <v>86</v>
      </c>
      <c r="P1567" s="59" t="s">
        <v>59</v>
      </c>
      <c r="Q1567" s="59" t="s">
        <v>177</v>
      </c>
      <c r="R1567" s="59" t="s">
        <v>150</v>
      </c>
      <c r="S1567" s="59" t="s">
        <v>62</v>
      </c>
      <c r="T1567" s="59" t="s">
        <v>200</v>
      </c>
      <c r="U1567" s="59" t="s">
        <v>89</v>
      </c>
      <c r="V1567" s="83"/>
      <c r="W1567" s="59" t="s">
        <v>176</v>
      </c>
      <c r="X1567" s="59" t="s">
        <v>164</v>
      </c>
      <c r="Y1567" s="59" t="s">
        <v>150</v>
      </c>
      <c r="Z1567" s="59" t="s">
        <v>62</v>
      </c>
      <c r="AA1567" s="59" t="s">
        <v>77</v>
      </c>
      <c r="AB1567" s="59" t="s">
        <v>99</v>
      </c>
      <c r="AC1567" s="59" t="s">
        <v>162</v>
      </c>
      <c r="AD1567" s="85" t="s">
        <v>162</v>
      </c>
      <c r="AE1567" s="153"/>
      <c r="AL1567" s="82" t="s">
        <v>2023</v>
      </c>
      <c r="AM1567" s="253" t="s">
        <v>452</v>
      </c>
      <c r="AN1567" s="59" t="s">
        <v>191</v>
      </c>
      <c r="AO1567" s="59" t="s">
        <v>1090</v>
      </c>
      <c r="AP1567" s="59" t="s">
        <v>657</v>
      </c>
      <c r="AQ1567" s="59" t="s">
        <v>113</v>
      </c>
      <c r="AR1567" s="59" t="s">
        <v>244</v>
      </c>
      <c r="AS1567" s="59" t="s">
        <v>114</v>
      </c>
      <c r="AT1567" s="59" t="s">
        <v>648</v>
      </c>
      <c r="AU1567" s="59" t="s">
        <v>669</v>
      </c>
      <c r="AV1567" s="83"/>
      <c r="AW1567" s="59" t="s">
        <v>1095</v>
      </c>
      <c r="AX1567" s="59" t="s">
        <v>656</v>
      </c>
      <c r="AY1567" s="59" t="s">
        <v>92</v>
      </c>
      <c r="AZ1567" s="59" t="s">
        <v>129</v>
      </c>
      <c r="BA1567" s="59" t="s">
        <v>81</v>
      </c>
      <c r="BB1567" s="59" t="s">
        <v>252</v>
      </c>
      <c r="BC1567" s="59" t="s">
        <v>661</v>
      </c>
      <c r="BD1567" s="85" t="s">
        <v>666</v>
      </c>
      <c r="BE1567" s="153"/>
      <c r="BL1567" s="90">
        <f t="shared" si="2490"/>
        <v>1</v>
      </c>
      <c r="BM1567" s="77">
        <f t="shared" si="2490"/>
        <v>1</v>
      </c>
      <c r="BN1567" s="77">
        <f t="shared" si="2490"/>
        <v>0</v>
      </c>
      <c r="BO1567" s="77">
        <f t="shared" si="2490"/>
        <v>4</v>
      </c>
      <c r="BP1567" s="77">
        <f t="shared" si="2490"/>
        <v>2</v>
      </c>
      <c r="BQ1567" s="77">
        <f t="shared" si="2490"/>
        <v>3</v>
      </c>
      <c r="BR1567" s="77">
        <f t="shared" si="2490"/>
        <v>1</v>
      </c>
      <c r="BS1567" s="77">
        <f t="shared" si="2490"/>
        <v>2</v>
      </c>
      <c r="BT1567" s="77">
        <f t="shared" si="2490"/>
        <v>3</v>
      </c>
      <c r="BU1567" s="91"/>
      <c r="BV1567" s="77">
        <f t="shared" si="2472"/>
        <v>2</v>
      </c>
      <c r="BW1567" s="77">
        <f t="shared" si="2472"/>
        <v>8</v>
      </c>
      <c r="BX1567" s="77">
        <f t="shared" si="2472"/>
        <v>3</v>
      </c>
      <c r="BY1567" s="77">
        <f t="shared" si="2472"/>
        <v>1</v>
      </c>
      <c r="BZ1567" s="77">
        <f t="shared" si="2472"/>
        <v>2</v>
      </c>
      <c r="CA1567" s="77">
        <f t="shared" si="2472"/>
        <v>1</v>
      </c>
      <c r="CB1567" s="77">
        <f t="shared" si="2472"/>
        <v>6</v>
      </c>
      <c r="CC1567" s="92">
        <f t="shared" si="2472"/>
        <v>6</v>
      </c>
      <c r="CJ1567" s="78"/>
      <c r="CK1567" s="90">
        <f t="shared" si="2491"/>
        <v>2</v>
      </c>
      <c r="CL1567" s="77">
        <f t="shared" si="2491"/>
        <v>0</v>
      </c>
      <c r="CM1567" s="77">
        <f t="shared" si="2491"/>
        <v>3</v>
      </c>
      <c r="CN1567" s="77">
        <f t="shared" si="2491"/>
        <v>0</v>
      </c>
      <c r="CO1567" s="77">
        <f t="shared" si="2491"/>
        <v>0</v>
      </c>
      <c r="CP1567" s="77">
        <f t="shared" si="2491"/>
        <v>1</v>
      </c>
      <c r="CQ1567" s="77">
        <f t="shared" si="2491"/>
        <v>1</v>
      </c>
      <c r="CR1567" s="77">
        <f t="shared" si="2491"/>
        <v>2</v>
      </c>
      <c r="CS1567" s="77">
        <f t="shared" si="2491"/>
        <v>0</v>
      </c>
      <c r="CT1567" s="91"/>
      <c r="CU1567" s="77">
        <f t="shared" si="2473"/>
        <v>3</v>
      </c>
      <c r="CV1567" s="77">
        <f t="shared" si="2473"/>
        <v>0</v>
      </c>
      <c r="CW1567" s="77">
        <f t="shared" si="2473"/>
        <v>1</v>
      </c>
      <c r="CX1567" s="77">
        <f t="shared" si="2473"/>
        <v>1</v>
      </c>
      <c r="CY1567" s="77">
        <f t="shared" si="2473"/>
        <v>1</v>
      </c>
      <c r="CZ1567" s="77">
        <f t="shared" si="2473"/>
        <v>0</v>
      </c>
      <c r="DA1567" s="77">
        <f t="shared" si="2473"/>
        <v>0</v>
      </c>
      <c r="DB1567" s="92">
        <f t="shared" si="2473"/>
        <v>0</v>
      </c>
      <c r="DJ1567" s="347" t="str">
        <f t="shared" si="2492"/>
        <v>A</v>
      </c>
      <c r="DK1567" s="56" t="str">
        <f t="shared" si="2492"/>
        <v>H</v>
      </c>
      <c r="DL1567" s="56" t="str">
        <f t="shared" si="2492"/>
        <v>A</v>
      </c>
      <c r="DM1567" s="56" t="str">
        <f t="shared" si="2492"/>
        <v>H</v>
      </c>
      <c r="DN1567" s="56" t="str">
        <f t="shared" si="2492"/>
        <v>H</v>
      </c>
      <c r="DO1567" s="56" t="str">
        <f t="shared" si="2492"/>
        <v>H</v>
      </c>
      <c r="DP1567" s="56" t="str">
        <f t="shared" si="2492"/>
        <v>D</v>
      </c>
      <c r="DQ1567" s="56" t="str">
        <f t="shared" si="2492"/>
        <v>D</v>
      </c>
      <c r="DR1567" s="56" t="str">
        <f t="shared" si="2492"/>
        <v>H</v>
      </c>
      <c r="DS1567" s="91"/>
      <c r="DT1567" s="56" t="str">
        <f t="shared" si="2474"/>
        <v>A</v>
      </c>
      <c r="DU1567" s="56" t="str">
        <f t="shared" si="2474"/>
        <v>H</v>
      </c>
      <c r="DV1567" s="56" t="str">
        <f t="shared" si="2474"/>
        <v>H</v>
      </c>
      <c r="DW1567" s="56" t="str">
        <f t="shared" si="2474"/>
        <v>D</v>
      </c>
      <c r="DX1567" s="56" t="str">
        <f t="shared" si="2474"/>
        <v>H</v>
      </c>
      <c r="DY1567" s="56" t="str">
        <f t="shared" si="2474"/>
        <v>H</v>
      </c>
      <c r="DZ1567" s="56" t="str">
        <f t="shared" si="2474"/>
        <v>H</v>
      </c>
      <c r="EA1567" s="348" t="str">
        <f t="shared" si="2474"/>
        <v>H</v>
      </c>
      <c r="EI1567" s="53" t="str">
        <f t="shared" si="2475"/>
        <v>East Grinstead Town</v>
      </c>
      <c r="EJ1567" s="79">
        <f t="shared" si="2493"/>
        <v>34</v>
      </c>
      <c r="EK1567" s="80">
        <f t="shared" si="2494"/>
        <v>11</v>
      </c>
      <c r="EL1567" s="80">
        <f t="shared" si="2495"/>
        <v>3</v>
      </c>
      <c r="EM1567" s="80">
        <f t="shared" si="2496"/>
        <v>3</v>
      </c>
      <c r="EN1567" s="80">
        <f>COUNTIF(DS$1558:DS$1575,"A")</f>
        <v>10</v>
      </c>
      <c r="EO1567" s="80">
        <f>COUNTIF(DS$1558:DS$1575,"D")</f>
        <v>1</v>
      </c>
      <c r="EP1567" s="80">
        <f>COUNTIF(DS$1558:DS$1575,"H")</f>
        <v>6</v>
      </c>
      <c r="EQ1567" s="79">
        <f t="shared" si="2497"/>
        <v>21</v>
      </c>
      <c r="ER1567" s="79">
        <f t="shared" si="2476"/>
        <v>4</v>
      </c>
      <c r="ES1567" s="79">
        <f t="shared" si="2476"/>
        <v>9</v>
      </c>
      <c r="ET1567" s="81">
        <f>SUM($BL1567:$CI1567)+SUM(CT$1558:CT$1575)</f>
        <v>91</v>
      </c>
      <c r="EU1567" s="81">
        <f>SUM($CK1567:$DH1567)+SUM(BU$1558:BU$1575)</f>
        <v>35</v>
      </c>
      <c r="EV1567" s="79">
        <f t="shared" si="2477"/>
        <v>67</v>
      </c>
      <c r="EW1567" s="81">
        <f t="shared" si="2498"/>
        <v>56</v>
      </c>
      <c r="EX1567" s="78"/>
      <c r="EY1567" s="80">
        <f t="shared" si="2478"/>
        <v>34</v>
      </c>
      <c r="EZ1567" s="80">
        <f t="shared" si="2479"/>
        <v>21</v>
      </c>
      <c r="FA1567" s="80">
        <f t="shared" si="2480"/>
        <v>4</v>
      </c>
      <c r="FB1567" s="80">
        <f t="shared" si="2481"/>
        <v>9</v>
      </c>
      <c r="FC1567" s="80">
        <f t="shared" si="2482"/>
        <v>91</v>
      </c>
      <c r="FD1567" s="80">
        <f t="shared" si="2483"/>
        <v>35</v>
      </c>
      <c r="FE1567" s="80">
        <f t="shared" si="2484"/>
        <v>67</v>
      </c>
      <c r="FF1567" s="80">
        <f t="shared" si="2485"/>
        <v>56</v>
      </c>
      <c r="FH1567" s="54">
        <f t="shared" si="2499"/>
        <v>0</v>
      </c>
      <c r="FI1567" s="54">
        <f t="shared" si="2500"/>
        <v>0</v>
      </c>
      <c r="FJ1567" s="54">
        <f t="shared" si="2486"/>
        <v>0</v>
      </c>
      <c r="FK1567" s="54">
        <f t="shared" si="2486"/>
        <v>0</v>
      </c>
      <c r="FL1567" s="54">
        <f t="shared" si="2486"/>
        <v>0</v>
      </c>
      <c r="FM1567" s="54">
        <f t="shared" si="2486"/>
        <v>0</v>
      </c>
      <c r="FN1567" s="54">
        <f t="shared" si="2486"/>
        <v>0</v>
      </c>
      <c r="FO1567" s="54">
        <f t="shared" si="2486"/>
        <v>0</v>
      </c>
      <c r="FQ1567" s="54" t="str">
        <f t="shared" si="2487"/>
        <v/>
      </c>
      <c r="FR1567" s="54" t="str">
        <f t="shared" si="2488"/>
        <v/>
      </c>
      <c r="FS1567" s="54" t="str">
        <f t="shared" si="2489"/>
        <v/>
      </c>
      <c r="FT1567" s="54" t="str">
        <f t="shared" si="2489"/>
        <v/>
      </c>
      <c r="FU1567" s="54" t="str">
        <f t="shared" si="2489"/>
        <v/>
      </c>
      <c r="FV1567" s="54" t="str">
        <f t="shared" si="2489"/>
        <v/>
      </c>
      <c r="FW1567" s="54" t="str">
        <f t="shared" si="2489"/>
        <v/>
      </c>
      <c r="FX1567" s="54" t="str">
        <f t="shared" si="2489"/>
        <v/>
      </c>
      <c r="FZ1567" s="58"/>
      <c r="GA1567" s="59"/>
      <c r="GB1567" s="60"/>
      <c r="GC1567" s="58"/>
      <c r="GD1567" s="59"/>
      <c r="GE1567" s="61"/>
      <c r="GF1567" s="58"/>
      <c r="GG1567" s="61"/>
      <c r="GH1567" s="61"/>
    </row>
    <row r="1568" spans="1:190" s="54" customFormat="1" ht="12" x14ac:dyDescent="0.25">
      <c r="A1568" s="54">
        <v>11</v>
      </c>
      <c r="B1568" s="54" t="s">
        <v>1757</v>
      </c>
      <c r="C1568" s="56">
        <v>34</v>
      </c>
      <c r="D1568" s="56">
        <v>12</v>
      </c>
      <c r="E1568" s="56">
        <v>4</v>
      </c>
      <c r="F1568" s="56">
        <v>18</v>
      </c>
      <c r="G1568" s="56">
        <v>53</v>
      </c>
      <c r="H1568" s="56">
        <v>76</v>
      </c>
      <c r="I1568" s="57">
        <v>40</v>
      </c>
      <c r="J1568" s="56">
        <f t="shared" si="2471"/>
        <v>-23</v>
      </c>
      <c r="L1568" s="82" t="s">
        <v>1363</v>
      </c>
      <c r="M1568" s="253" t="s">
        <v>176</v>
      </c>
      <c r="N1568" s="59" t="s">
        <v>101</v>
      </c>
      <c r="O1568" s="59" t="s">
        <v>103</v>
      </c>
      <c r="P1568" s="59" t="s">
        <v>124</v>
      </c>
      <c r="Q1568" s="59" t="s">
        <v>176</v>
      </c>
      <c r="R1568" s="59" t="s">
        <v>103</v>
      </c>
      <c r="S1568" s="59" t="s">
        <v>74</v>
      </c>
      <c r="T1568" s="59" t="s">
        <v>206</v>
      </c>
      <c r="U1568" s="59" t="s">
        <v>206</v>
      </c>
      <c r="V1568" s="59" t="s">
        <v>77</v>
      </c>
      <c r="W1568" s="83"/>
      <c r="X1568" s="59" t="s">
        <v>74</v>
      </c>
      <c r="Y1568" s="59" t="s">
        <v>99</v>
      </c>
      <c r="Z1568" s="59" t="s">
        <v>186</v>
      </c>
      <c r="AA1568" s="59" t="s">
        <v>125</v>
      </c>
      <c r="AB1568" s="337" t="s">
        <v>124</v>
      </c>
      <c r="AC1568" s="59" t="s">
        <v>103</v>
      </c>
      <c r="AD1568" s="85" t="s">
        <v>99</v>
      </c>
      <c r="AE1568" s="526"/>
      <c r="AL1568" s="82" t="s">
        <v>1363</v>
      </c>
      <c r="AM1568" s="253" t="s">
        <v>731</v>
      </c>
      <c r="AN1568" s="59" t="s">
        <v>342</v>
      </c>
      <c r="AO1568" s="59" t="s">
        <v>307</v>
      </c>
      <c r="AP1568" s="59" t="s">
        <v>667</v>
      </c>
      <c r="AQ1568" s="59" t="s">
        <v>334</v>
      </c>
      <c r="AR1568" s="59" t="s">
        <v>319</v>
      </c>
      <c r="AS1568" s="59" t="s">
        <v>169</v>
      </c>
      <c r="AT1568" s="59" t="s">
        <v>321</v>
      </c>
      <c r="AU1568" s="59" t="s">
        <v>191</v>
      </c>
      <c r="AV1568" s="59" t="s">
        <v>1155</v>
      </c>
      <c r="AW1568" s="83"/>
      <c r="AX1568" s="59" t="s">
        <v>482</v>
      </c>
      <c r="AY1568" s="59" t="s">
        <v>181</v>
      </c>
      <c r="AZ1568" s="59" t="s">
        <v>328</v>
      </c>
      <c r="BA1568" s="59" t="s">
        <v>719</v>
      </c>
      <c r="BB1568" s="337"/>
      <c r="BC1568" s="59" t="s">
        <v>187</v>
      </c>
      <c r="BD1568" s="85" t="s">
        <v>308</v>
      </c>
      <c r="BE1568" s="526"/>
      <c r="BL1568" s="90">
        <f t="shared" si="2490"/>
        <v>2</v>
      </c>
      <c r="BM1568" s="77">
        <f t="shared" si="2490"/>
        <v>3</v>
      </c>
      <c r="BN1568" s="77">
        <f t="shared" si="2490"/>
        <v>1</v>
      </c>
      <c r="BO1568" s="77">
        <f t="shared" si="2490"/>
        <v>0</v>
      </c>
      <c r="BP1568" s="77">
        <f t="shared" si="2490"/>
        <v>2</v>
      </c>
      <c r="BQ1568" s="77">
        <f t="shared" si="2490"/>
        <v>1</v>
      </c>
      <c r="BR1568" s="77">
        <f t="shared" si="2490"/>
        <v>1</v>
      </c>
      <c r="BS1568" s="77">
        <f t="shared" si="2490"/>
        <v>1</v>
      </c>
      <c r="BT1568" s="77">
        <f t="shared" si="2490"/>
        <v>1</v>
      </c>
      <c r="BU1568" s="77">
        <f t="shared" si="2490"/>
        <v>2</v>
      </c>
      <c r="BV1568" s="91"/>
      <c r="BW1568" s="77">
        <f t="shared" si="2472"/>
        <v>1</v>
      </c>
      <c r="BX1568" s="77">
        <f t="shared" si="2472"/>
        <v>1</v>
      </c>
      <c r="BY1568" s="77">
        <f t="shared" si="2472"/>
        <v>3</v>
      </c>
      <c r="BZ1568" s="77">
        <f t="shared" si="2472"/>
        <v>5</v>
      </c>
      <c r="CA1568" s="77">
        <f t="shared" si="2472"/>
        <v>0</v>
      </c>
      <c r="CB1568" s="77">
        <f t="shared" si="2472"/>
        <v>1</v>
      </c>
      <c r="CC1568" s="92">
        <f t="shared" si="2472"/>
        <v>1</v>
      </c>
      <c r="CJ1568" s="78"/>
      <c r="CK1568" s="90">
        <f t="shared" si="2491"/>
        <v>3</v>
      </c>
      <c r="CL1568" s="77">
        <f t="shared" si="2491"/>
        <v>2</v>
      </c>
      <c r="CM1568" s="77">
        <f t="shared" si="2491"/>
        <v>3</v>
      </c>
      <c r="CN1568" s="77">
        <f t="shared" si="2491"/>
        <v>0</v>
      </c>
      <c r="CO1568" s="77">
        <f t="shared" si="2491"/>
        <v>3</v>
      </c>
      <c r="CP1568" s="77">
        <f t="shared" si="2491"/>
        <v>3</v>
      </c>
      <c r="CQ1568" s="77">
        <f t="shared" si="2491"/>
        <v>2</v>
      </c>
      <c r="CR1568" s="77">
        <f t="shared" si="2491"/>
        <v>4</v>
      </c>
      <c r="CS1568" s="77">
        <f t="shared" si="2491"/>
        <v>4</v>
      </c>
      <c r="CT1568" s="77">
        <f t="shared" si="2491"/>
        <v>1</v>
      </c>
      <c r="CU1568" s="91"/>
      <c r="CV1568" s="77">
        <f>(IF(X1568="","",IF(RIGHT(X1568,2)="10",RIGHT(X1568,2),RIGHT(X1568,1))+0))</f>
        <v>2</v>
      </c>
      <c r="CW1568" s="77">
        <f>(IF(Y1568="","",IF(RIGHT(Y1568,2)="10",RIGHT(Y1568,2),RIGHT(Y1568,1))+0))</f>
        <v>0</v>
      </c>
      <c r="CX1568" s="77">
        <f>(IF(Z1568="","",IF(RIGHT(Z1568,2)="10",RIGHT(Z1568,2),RIGHT(Z1568,1))+0))</f>
        <v>4</v>
      </c>
      <c r="CY1568" s="77">
        <f>(IF(AA1568="","",IF(RIGHT(AA1568,2)="10",RIGHT(AA1568,2),RIGHT(AA1568,1))+0))</f>
        <v>0</v>
      </c>
      <c r="CZ1568" s="77">
        <f>(IF(AB1568="","",IF(RIGHT(AB1568,2)="10",RIGHT(AB1568,2),RIGHT(AB1568,1))+0))</f>
        <v>0</v>
      </c>
      <c r="DA1568" s="77">
        <f t="shared" si="2473"/>
        <v>3</v>
      </c>
      <c r="DB1568" s="92">
        <f t="shared" si="2473"/>
        <v>0</v>
      </c>
      <c r="DJ1568" s="347" t="str">
        <f t="shared" si="2492"/>
        <v>A</v>
      </c>
      <c r="DK1568" s="56" t="str">
        <f t="shared" si="2492"/>
        <v>H</v>
      </c>
      <c r="DL1568" s="56" t="str">
        <f t="shared" si="2492"/>
        <v>A</v>
      </c>
      <c r="DM1568" s="56" t="str">
        <f t="shared" si="2492"/>
        <v>D</v>
      </c>
      <c r="DN1568" s="56" t="str">
        <f t="shared" si="2492"/>
        <v>A</v>
      </c>
      <c r="DO1568" s="56" t="str">
        <f t="shared" si="2492"/>
        <v>A</v>
      </c>
      <c r="DP1568" s="56" t="str">
        <f t="shared" si="2492"/>
        <v>A</v>
      </c>
      <c r="DQ1568" s="56" t="str">
        <f t="shared" si="2492"/>
        <v>A</v>
      </c>
      <c r="DR1568" s="56" t="str">
        <f t="shared" si="2492"/>
        <v>A</v>
      </c>
      <c r="DS1568" s="56" t="str">
        <f t="shared" si="2492"/>
        <v>H</v>
      </c>
      <c r="DT1568" s="91"/>
      <c r="DU1568" s="56" t="str">
        <f>(IF(X1568="","",IF(BW1568&gt;CV1568,"H",IF(BW1568&lt;CV1568,"A","D"))))</f>
        <v>A</v>
      </c>
      <c r="DV1568" s="56" t="str">
        <f>(IF(Y1568="","",IF(BX1568&gt;CW1568,"H",IF(BX1568&lt;CW1568,"A","D"))))</f>
        <v>H</v>
      </c>
      <c r="DW1568" s="56" t="str">
        <f>(IF(Z1568="","",IF(BY1568&gt;CX1568,"H",IF(BY1568&lt;CX1568,"A","D"))))</f>
        <v>A</v>
      </c>
      <c r="DX1568" s="56" t="str">
        <f>(IF(AA1568="","",IF(BZ1568&gt;CY1568,"H",IF(BZ1568&lt;CY1568,"A","D"))))</f>
        <v>H</v>
      </c>
      <c r="DY1568" s="56" t="str">
        <f>(IF(AB1568="","",IF(CA1568&gt;CZ1568,"H",IF(CA1568&lt;CZ1568,"A","D"))))</f>
        <v>D</v>
      </c>
      <c r="DZ1568" s="56" t="str">
        <f t="shared" si="2474"/>
        <v>A</v>
      </c>
      <c r="EA1568" s="348" t="str">
        <f t="shared" si="2474"/>
        <v>H</v>
      </c>
      <c r="EI1568" s="53" t="str">
        <f t="shared" si="2475"/>
        <v>Epsom &amp; Ewell</v>
      </c>
      <c r="EJ1568" s="79">
        <f t="shared" si="2493"/>
        <v>34</v>
      </c>
      <c r="EK1568" s="80">
        <f t="shared" si="2494"/>
        <v>5</v>
      </c>
      <c r="EL1568" s="80">
        <f t="shared" si="2495"/>
        <v>2</v>
      </c>
      <c r="EM1568" s="80">
        <f t="shared" si="2496"/>
        <v>10</v>
      </c>
      <c r="EN1568" s="80">
        <f>COUNTIF(DT$1558:DT$1575,"A")</f>
        <v>7</v>
      </c>
      <c r="EO1568" s="80">
        <f>COUNTIF(DT$1558:DT$1575,"D")</f>
        <v>1</v>
      </c>
      <c r="EP1568" s="80">
        <f>COUNTIF(DT$1558:DT$1575,"H")</f>
        <v>9</v>
      </c>
      <c r="EQ1568" s="79">
        <f t="shared" si="2497"/>
        <v>12</v>
      </c>
      <c r="ER1568" s="79">
        <f t="shared" si="2476"/>
        <v>3</v>
      </c>
      <c r="ES1568" s="79">
        <f t="shared" si="2476"/>
        <v>19</v>
      </c>
      <c r="ET1568" s="81">
        <f>SUM($BL1568:$CI1568)+SUM(CU$1558:CU$1575)</f>
        <v>55</v>
      </c>
      <c r="EU1568" s="81">
        <f>SUM($CK1568:$DH1568)+SUM(BV$1558:BV$1575)</f>
        <v>77</v>
      </c>
      <c r="EV1568" s="79">
        <f t="shared" si="2477"/>
        <v>39</v>
      </c>
      <c r="EW1568" s="81">
        <f t="shared" si="2498"/>
        <v>-22</v>
      </c>
      <c r="EX1568" s="78"/>
      <c r="EY1568" s="80">
        <f t="shared" si="2478"/>
        <v>34</v>
      </c>
      <c r="EZ1568" s="80">
        <f t="shared" si="2479"/>
        <v>12</v>
      </c>
      <c r="FA1568" s="80">
        <f t="shared" si="2480"/>
        <v>3</v>
      </c>
      <c r="FB1568" s="80">
        <f t="shared" si="2481"/>
        <v>19</v>
      </c>
      <c r="FC1568" s="80">
        <f t="shared" si="2482"/>
        <v>55</v>
      </c>
      <c r="FD1568" s="80">
        <f t="shared" si="2483"/>
        <v>77</v>
      </c>
      <c r="FE1568" s="80">
        <f t="shared" si="2484"/>
        <v>39</v>
      </c>
      <c r="FF1568" s="80">
        <f t="shared" si="2485"/>
        <v>-22</v>
      </c>
      <c r="FH1568" s="54">
        <f t="shared" si="2499"/>
        <v>0</v>
      </c>
      <c r="FI1568" s="54">
        <f t="shared" si="2500"/>
        <v>0</v>
      </c>
      <c r="FJ1568" s="54">
        <f t="shared" si="2486"/>
        <v>0</v>
      </c>
      <c r="FK1568" s="54">
        <f t="shared" si="2486"/>
        <v>0</v>
      </c>
      <c r="FL1568" s="54">
        <f t="shared" si="2486"/>
        <v>0</v>
      </c>
      <c r="FM1568" s="54">
        <f t="shared" si="2486"/>
        <v>0</v>
      </c>
      <c r="FN1568" s="54">
        <f t="shared" si="2486"/>
        <v>0</v>
      </c>
      <c r="FO1568" s="54">
        <f t="shared" si="2486"/>
        <v>0</v>
      </c>
      <c r="FQ1568" s="54" t="str">
        <f t="shared" si="2487"/>
        <v/>
      </c>
      <c r="FR1568" s="54" t="str">
        <f t="shared" si="2488"/>
        <v/>
      </c>
      <c r="FS1568" s="54" t="str">
        <f t="shared" si="2489"/>
        <v/>
      </c>
      <c r="FT1568" s="54" t="str">
        <f t="shared" si="2489"/>
        <v/>
      </c>
      <c r="FU1568" s="54" t="str">
        <f t="shared" si="2489"/>
        <v/>
      </c>
      <c r="FV1568" s="54" t="str">
        <f t="shared" si="2489"/>
        <v/>
      </c>
      <c r="FW1568" s="54" t="str">
        <f t="shared" si="2489"/>
        <v/>
      </c>
      <c r="FX1568" s="54" t="str">
        <f t="shared" si="2489"/>
        <v/>
      </c>
      <c r="FZ1568" s="58"/>
      <c r="GA1568" s="59"/>
      <c r="GB1568" s="60"/>
      <c r="GC1568" s="58"/>
      <c r="GD1568" s="59"/>
      <c r="GE1568" s="61"/>
      <c r="GF1568" s="58"/>
      <c r="GG1568" s="61"/>
      <c r="GH1568" s="61"/>
    </row>
    <row r="1569" spans="1:192" s="53" customFormat="1" ht="12" x14ac:dyDescent="0.25">
      <c r="A1569" s="53">
        <v>12</v>
      </c>
      <c r="B1569" s="53" t="s">
        <v>1363</v>
      </c>
      <c r="C1569" s="57">
        <v>34</v>
      </c>
      <c r="D1569" s="57">
        <v>12</v>
      </c>
      <c r="E1569" s="57">
        <v>3</v>
      </c>
      <c r="F1569" s="57">
        <v>19</v>
      </c>
      <c r="G1569" s="57">
        <v>55</v>
      </c>
      <c r="H1569" s="57">
        <v>77</v>
      </c>
      <c r="I1569" s="57">
        <v>39</v>
      </c>
      <c r="J1569" s="57">
        <f t="shared" si="2471"/>
        <v>-22</v>
      </c>
      <c r="L1569" s="82" t="s">
        <v>1762</v>
      </c>
      <c r="M1569" s="253" t="s">
        <v>176</v>
      </c>
      <c r="N1569" s="59" t="s">
        <v>148</v>
      </c>
      <c r="O1569" s="59" t="s">
        <v>200</v>
      </c>
      <c r="P1569" s="59" t="s">
        <v>102</v>
      </c>
      <c r="Q1569" s="59" t="s">
        <v>148</v>
      </c>
      <c r="R1569" s="59" t="s">
        <v>62</v>
      </c>
      <c r="S1569" s="59" t="s">
        <v>85</v>
      </c>
      <c r="T1569" s="59" t="s">
        <v>74</v>
      </c>
      <c r="U1569" s="59" t="s">
        <v>76</v>
      </c>
      <c r="V1569" s="59" t="s">
        <v>85</v>
      </c>
      <c r="W1569" s="59" t="s">
        <v>74</v>
      </c>
      <c r="X1569" s="83"/>
      <c r="Y1569" s="59" t="s">
        <v>88</v>
      </c>
      <c r="Z1569" s="59" t="s">
        <v>85</v>
      </c>
      <c r="AA1569" s="59" t="s">
        <v>148</v>
      </c>
      <c r="AB1569" s="59" t="s">
        <v>99</v>
      </c>
      <c r="AC1569" s="59" t="s">
        <v>74</v>
      </c>
      <c r="AD1569" s="85" t="s">
        <v>62</v>
      </c>
      <c r="AE1569" s="153" t="s">
        <v>175</v>
      </c>
      <c r="AF1569" s="54"/>
      <c r="AG1569" s="54"/>
      <c r="AH1569" s="54"/>
      <c r="AI1569" s="54"/>
      <c r="AL1569" s="82" t="s">
        <v>1762</v>
      </c>
      <c r="AM1569" s="253" t="s">
        <v>261</v>
      </c>
      <c r="AN1569" s="59" t="s">
        <v>187</v>
      </c>
      <c r="AO1569" s="59" t="s">
        <v>64</v>
      </c>
      <c r="AP1569" s="59" t="s">
        <v>90</v>
      </c>
      <c r="AQ1569" s="59" t="s">
        <v>114</v>
      </c>
      <c r="AR1569" s="59" t="s">
        <v>272</v>
      </c>
      <c r="AS1569" s="59" t="s">
        <v>106</v>
      </c>
      <c r="AT1569" s="59" t="s">
        <v>670</v>
      </c>
      <c r="AU1569" s="59" t="s">
        <v>447</v>
      </c>
      <c r="AV1569" s="59" t="s">
        <v>665</v>
      </c>
      <c r="AW1569" s="59" t="s">
        <v>68</v>
      </c>
      <c r="AX1569" s="83"/>
      <c r="AY1569" s="59" t="s">
        <v>1279</v>
      </c>
      <c r="AZ1569" s="59" t="s">
        <v>636</v>
      </c>
      <c r="BA1569" s="59" t="s">
        <v>121</v>
      </c>
      <c r="BB1569" s="59" t="s">
        <v>657</v>
      </c>
      <c r="BC1569" s="59" t="s">
        <v>81</v>
      </c>
      <c r="BD1569" s="85" t="s">
        <v>1090</v>
      </c>
      <c r="BE1569" s="153" t="s">
        <v>635</v>
      </c>
      <c r="BF1569" s="54"/>
      <c r="BG1569" s="54"/>
      <c r="BH1569" s="54"/>
      <c r="BI1569" s="54"/>
      <c r="BL1569" s="90">
        <f t="shared" si="2490"/>
        <v>2</v>
      </c>
      <c r="BM1569" s="77">
        <f t="shared" si="2490"/>
        <v>0</v>
      </c>
      <c r="BN1569" s="77">
        <f t="shared" si="2490"/>
        <v>2</v>
      </c>
      <c r="BO1569" s="77">
        <f t="shared" si="2490"/>
        <v>2</v>
      </c>
      <c r="BP1569" s="77">
        <f t="shared" si="2490"/>
        <v>0</v>
      </c>
      <c r="BQ1569" s="77">
        <f t="shared" si="2490"/>
        <v>1</v>
      </c>
      <c r="BR1569" s="77">
        <f t="shared" si="2490"/>
        <v>0</v>
      </c>
      <c r="BS1569" s="77">
        <f t="shared" si="2490"/>
        <v>1</v>
      </c>
      <c r="BT1569" s="77">
        <f t="shared" si="2490"/>
        <v>0</v>
      </c>
      <c r="BU1569" s="77">
        <f t="shared" si="2490"/>
        <v>0</v>
      </c>
      <c r="BV1569" s="77">
        <f t="shared" si="2490"/>
        <v>1</v>
      </c>
      <c r="BW1569" s="91"/>
      <c r="BX1569" s="77">
        <f t="shared" si="2472"/>
        <v>1</v>
      </c>
      <c r="BY1569" s="77">
        <f t="shared" si="2472"/>
        <v>0</v>
      </c>
      <c r="BZ1569" s="77">
        <f t="shared" si="2472"/>
        <v>0</v>
      </c>
      <c r="CA1569" s="77">
        <f t="shared" si="2472"/>
        <v>1</v>
      </c>
      <c r="CB1569" s="77">
        <f t="shared" si="2472"/>
        <v>1</v>
      </c>
      <c r="CC1569" s="92">
        <f t="shared" si="2472"/>
        <v>1</v>
      </c>
      <c r="CD1569" s="54"/>
      <c r="CE1569" s="54"/>
      <c r="CF1569" s="54"/>
      <c r="CG1569" s="54"/>
      <c r="CH1569" s="54"/>
      <c r="CI1569" s="54"/>
      <c r="CJ1569" s="78"/>
      <c r="CK1569" s="90">
        <f t="shared" si="2491"/>
        <v>3</v>
      </c>
      <c r="CL1569" s="77">
        <f t="shared" si="2491"/>
        <v>1</v>
      </c>
      <c r="CM1569" s="77">
        <f t="shared" si="2491"/>
        <v>2</v>
      </c>
      <c r="CN1569" s="77">
        <f t="shared" si="2491"/>
        <v>4</v>
      </c>
      <c r="CO1569" s="77">
        <f t="shared" si="2491"/>
        <v>1</v>
      </c>
      <c r="CP1569" s="77">
        <f t="shared" si="2491"/>
        <v>1</v>
      </c>
      <c r="CQ1569" s="77">
        <f t="shared" si="2491"/>
        <v>4</v>
      </c>
      <c r="CR1569" s="77">
        <f t="shared" si="2491"/>
        <v>2</v>
      </c>
      <c r="CS1569" s="77">
        <f t="shared" si="2491"/>
        <v>2</v>
      </c>
      <c r="CT1569" s="77">
        <f t="shared" si="2491"/>
        <v>4</v>
      </c>
      <c r="CU1569" s="77">
        <f t="shared" si="2491"/>
        <v>2</v>
      </c>
      <c r="CV1569" s="91"/>
      <c r="CW1569" s="77">
        <f>(IF(Y1569="","",IF(RIGHT(Y1569,2)="10",RIGHT(Y1569,2),RIGHT(Y1569,1))+0))</f>
        <v>6</v>
      </c>
      <c r="CX1569" s="77">
        <f>(IF(Z1569="","",IF(RIGHT(Z1569,2)="10",RIGHT(Z1569,2),RIGHT(Z1569,1))+0))</f>
        <v>4</v>
      </c>
      <c r="CY1569" s="77">
        <f>(IF(AA1569="","",IF(RIGHT(AA1569,2)="10",RIGHT(AA1569,2),RIGHT(AA1569,1))+0))</f>
        <v>1</v>
      </c>
      <c r="CZ1569" s="77">
        <f>(IF(AB1569="","",IF(RIGHT(AB1569,2)="10",RIGHT(AB1569,2),RIGHT(AB1569,1))+0))</f>
        <v>0</v>
      </c>
      <c r="DA1569" s="77">
        <f t="shared" si="2473"/>
        <v>2</v>
      </c>
      <c r="DB1569" s="92">
        <f t="shared" si="2473"/>
        <v>1</v>
      </c>
      <c r="DC1569" s="54"/>
      <c r="DD1569" s="54"/>
      <c r="DE1569" s="54"/>
      <c r="DF1569" s="54"/>
      <c r="DG1569" s="54"/>
      <c r="DH1569" s="54"/>
      <c r="DI1569" s="54"/>
      <c r="DJ1569" s="347" t="str">
        <f t="shared" si="2492"/>
        <v>A</v>
      </c>
      <c r="DK1569" s="56" t="str">
        <f t="shared" si="2492"/>
        <v>A</v>
      </c>
      <c r="DL1569" s="56" t="str">
        <f t="shared" si="2492"/>
        <v>D</v>
      </c>
      <c r="DM1569" s="56" t="str">
        <f t="shared" si="2492"/>
        <v>A</v>
      </c>
      <c r="DN1569" s="56" t="str">
        <f t="shared" si="2492"/>
        <v>A</v>
      </c>
      <c r="DO1569" s="56" t="str">
        <f t="shared" si="2492"/>
        <v>D</v>
      </c>
      <c r="DP1569" s="56" t="str">
        <f t="shared" si="2492"/>
        <v>A</v>
      </c>
      <c r="DQ1569" s="56" t="str">
        <f t="shared" si="2492"/>
        <v>A</v>
      </c>
      <c r="DR1569" s="56" t="str">
        <f t="shared" si="2492"/>
        <v>A</v>
      </c>
      <c r="DS1569" s="56" t="str">
        <f t="shared" si="2492"/>
        <v>A</v>
      </c>
      <c r="DT1569" s="56" t="str">
        <f t="shared" si="2492"/>
        <v>A</v>
      </c>
      <c r="DU1569" s="91"/>
      <c r="DV1569" s="56" t="str">
        <f>(IF(Y1569="","",IF(BX1569&gt;CW1569,"H",IF(BX1569&lt;CW1569,"A","D"))))</f>
        <v>A</v>
      </c>
      <c r="DW1569" s="56" t="str">
        <f>(IF(Z1569="","",IF(BY1569&gt;CX1569,"H",IF(BY1569&lt;CX1569,"A","D"))))</f>
        <v>A</v>
      </c>
      <c r="DX1569" s="56" t="str">
        <f>(IF(AA1569="","",IF(BZ1569&gt;CY1569,"H",IF(BZ1569&lt;CY1569,"A","D"))))</f>
        <v>A</v>
      </c>
      <c r="DY1569" s="56" t="str">
        <f>(IF(AB1569="","",IF(CA1569&gt;CZ1569,"H",IF(CA1569&lt;CZ1569,"A","D"))))</f>
        <v>H</v>
      </c>
      <c r="DZ1569" s="56" t="str">
        <f t="shared" si="2474"/>
        <v>A</v>
      </c>
      <c r="EA1569" s="348" t="str">
        <f t="shared" si="2474"/>
        <v>D</v>
      </c>
      <c r="EB1569" s="54"/>
      <c r="EC1569" s="54"/>
      <c r="ED1569" s="54"/>
      <c r="EE1569" s="54"/>
      <c r="EF1569" s="54"/>
      <c r="EG1569" s="54"/>
      <c r="EH1569" s="54"/>
      <c r="EI1569" s="53" t="str">
        <f t="shared" si="2475"/>
        <v>Horley Town</v>
      </c>
      <c r="EJ1569" s="79">
        <f t="shared" si="2493"/>
        <v>34</v>
      </c>
      <c r="EK1569" s="80">
        <f t="shared" si="2494"/>
        <v>1</v>
      </c>
      <c r="EL1569" s="80">
        <f t="shared" si="2495"/>
        <v>3</v>
      </c>
      <c r="EM1569" s="80">
        <f t="shared" si="2496"/>
        <v>13</v>
      </c>
      <c r="EN1569" s="80">
        <f>COUNTIF(DU$1558:DU$1575,"A")</f>
        <v>3</v>
      </c>
      <c r="EO1569" s="80">
        <f>COUNTIF(DU$1558:DU$1575,"D")</f>
        <v>3</v>
      </c>
      <c r="EP1569" s="80">
        <f>COUNTIF(DU$1558:DU$1575,"H")</f>
        <v>11</v>
      </c>
      <c r="EQ1569" s="79">
        <f t="shared" si="2497"/>
        <v>4</v>
      </c>
      <c r="ER1569" s="79">
        <f t="shared" si="2476"/>
        <v>6</v>
      </c>
      <c r="ES1569" s="79">
        <f t="shared" si="2476"/>
        <v>24</v>
      </c>
      <c r="ET1569" s="81">
        <f>SUM($BL1569:$CI1569)+SUM(CV$1558:CV$1575)</f>
        <v>34</v>
      </c>
      <c r="EU1569" s="81">
        <f>SUM($CK1569:$DH1569)+SUM(BW$1558:BW$1575)</f>
        <v>119</v>
      </c>
      <c r="EV1569" s="79">
        <f t="shared" si="2477"/>
        <v>18</v>
      </c>
      <c r="EW1569" s="81">
        <f t="shared" si="2498"/>
        <v>-85</v>
      </c>
      <c r="EX1569" s="78"/>
      <c r="EY1569" s="80">
        <f t="shared" si="2478"/>
        <v>34</v>
      </c>
      <c r="EZ1569" s="80">
        <f t="shared" si="2479"/>
        <v>4</v>
      </c>
      <c r="FA1569" s="80">
        <f t="shared" si="2480"/>
        <v>6</v>
      </c>
      <c r="FB1569" s="80">
        <f t="shared" si="2481"/>
        <v>24</v>
      </c>
      <c r="FC1569" s="80">
        <f t="shared" si="2482"/>
        <v>34</v>
      </c>
      <c r="FD1569" s="80">
        <f t="shared" si="2483"/>
        <v>119</v>
      </c>
      <c r="FE1569" s="80">
        <f t="shared" si="2484"/>
        <v>18</v>
      </c>
      <c r="FF1569" s="80">
        <f t="shared" si="2485"/>
        <v>-85</v>
      </c>
      <c r="FG1569" s="54"/>
      <c r="FH1569" s="54">
        <f t="shared" si="2499"/>
        <v>0</v>
      </c>
      <c r="FI1569" s="54">
        <f t="shared" si="2500"/>
        <v>0</v>
      </c>
      <c r="FJ1569" s="54">
        <f t="shared" si="2486"/>
        <v>0</v>
      </c>
      <c r="FK1569" s="54">
        <f t="shared" si="2486"/>
        <v>0</v>
      </c>
      <c r="FL1569" s="54">
        <f t="shared" si="2486"/>
        <v>0</v>
      </c>
      <c r="FM1569" s="54">
        <f t="shared" si="2486"/>
        <v>0</v>
      </c>
      <c r="FN1569" s="54">
        <f t="shared" si="2486"/>
        <v>0</v>
      </c>
      <c r="FO1569" s="54">
        <f t="shared" si="2486"/>
        <v>0</v>
      </c>
      <c r="FQ1569" s="54" t="str">
        <f t="shared" si="2487"/>
        <v/>
      </c>
      <c r="FR1569" s="54" t="str">
        <f t="shared" si="2488"/>
        <v/>
      </c>
      <c r="FS1569" s="54" t="str">
        <f t="shared" si="2489"/>
        <v/>
      </c>
      <c r="FT1569" s="54" t="str">
        <f t="shared" si="2489"/>
        <v/>
      </c>
      <c r="FU1569" s="54" t="str">
        <f t="shared" si="2489"/>
        <v/>
      </c>
      <c r="FV1569" s="54" t="str">
        <f t="shared" si="2489"/>
        <v/>
      </c>
      <c r="FW1569" s="54" t="str">
        <f t="shared" si="2489"/>
        <v/>
      </c>
      <c r="FX1569" s="54" t="str">
        <f t="shared" si="2489"/>
        <v/>
      </c>
      <c r="FY1569" s="54"/>
      <c r="FZ1569" s="58"/>
      <c r="GA1569" s="59"/>
      <c r="GB1569" s="60"/>
      <c r="GC1569" s="58"/>
      <c r="GD1569" s="59"/>
      <c r="GE1569" s="61"/>
      <c r="GF1569" s="58"/>
      <c r="GG1569" s="61"/>
      <c r="GH1569" s="61"/>
      <c r="GI1569" s="54"/>
      <c r="GJ1569" s="54"/>
    </row>
    <row r="1570" spans="1:192" s="54" customFormat="1" ht="12" x14ac:dyDescent="0.25">
      <c r="A1570" s="54">
        <v>13</v>
      </c>
      <c r="B1570" s="54" t="s">
        <v>1815</v>
      </c>
      <c r="C1570" s="56">
        <v>34</v>
      </c>
      <c r="D1570" s="56">
        <v>11</v>
      </c>
      <c r="E1570" s="56">
        <v>5</v>
      </c>
      <c r="F1570" s="56">
        <v>18</v>
      </c>
      <c r="G1570" s="56">
        <v>55</v>
      </c>
      <c r="H1570" s="56">
        <v>77</v>
      </c>
      <c r="I1570" s="57">
        <v>38</v>
      </c>
      <c r="J1570" s="56">
        <f t="shared" si="2471"/>
        <v>-22</v>
      </c>
      <c r="L1570" s="82" t="s">
        <v>2058</v>
      </c>
      <c r="M1570" s="253" t="s">
        <v>110</v>
      </c>
      <c r="N1570" s="59" t="s">
        <v>125</v>
      </c>
      <c r="O1570" s="59" t="s">
        <v>74</v>
      </c>
      <c r="P1570" s="59" t="s">
        <v>176</v>
      </c>
      <c r="Q1570" s="59" t="s">
        <v>89</v>
      </c>
      <c r="R1570" s="59" t="s">
        <v>102</v>
      </c>
      <c r="S1570" s="59" t="s">
        <v>74</v>
      </c>
      <c r="T1570" s="59" t="s">
        <v>87</v>
      </c>
      <c r="U1570" s="59" t="s">
        <v>98</v>
      </c>
      <c r="V1570" s="59" t="s">
        <v>149</v>
      </c>
      <c r="W1570" s="59" t="s">
        <v>102</v>
      </c>
      <c r="X1570" s="59" t="s">
        <v>178</v>
      </c>
      <c r="Y1570" s="83"/>
      <c r="Z1570" s="59" t="s">
        <v>86</v>
      </c>
      <c r="AA1570" s="59" t="s">
        <v>100</v>
      </c>
      <c r="AB1570" s="59" t="s">
        <v>459</v>
      </c>
      <c r="AC1570" s="59" t="s">
        <v>62</v>
      </c>
      <c r="AD1570" s="85" t="s">
        <v>149</v>
      </c>
      <c r="AE1570" s="153"/>
      <c r="AL1570" s="82" t="s">
        <v>2058</v>
      </c>
      <c r="AM1570" s="253" t="s">
        <v>113</v>
      </c>
      <c r="AN1570" s="59" t="s">
        <v>129</v>
      </c>
      <c r="AO1570" s="59" t="s">
        <v>65</v>
      </c>
      <c r="AP1570" s="59" t="s">
        <v>446</v>
      </c>
      <c r="AQ1570" s="59" t="s">
        <v>128</v>
      </c>
      <c r="AR1570" s="59" t="s">
        <v>191</v>
      </c>
      <c r="AS1570" s="59" t="s">
        <v>90</v>
      </c>
      <c r="AT1570" s="59" t="s">
        <v>244</v>
      </c>
      <c r="AU1570" s="59" t="s">
        <v>667</v>
      </c>
      <c r="AV1570" s="59" t="s">
        <v>262</v>
      </c>
      <c r="AW1570" s="59" t="s">
        <v>67</v>
      </c>
      <c r="AX1570" s="59" t="s">
        <v>115</v>
      </c>
      <c r="AY1570" s="83"/>
      <c r="AZ1570" s="59" t="s">
        <v>657</v>
      </c>
      <c r="BA1570" s="59" t="s">
        <v>93</v>
      </c>
      <c r="BB1570" s="59" t="s">
        <v>81</v>
      </c>
      <c r="BC1570" s="59" t="s">
        <v>70</v>
      </c>
      <c r="BD1570" s="85" t="s">
        <v>261</v>
      </c>
      <c r="BE1570" s="153"/>
      <c r="BL1570" s="90">
        <f t="shared" si="2490"/>
        <v>1</v>
      </c>
      <c r="BM1570" s="77">
        <f t="shared" si="2490"/>
        <v>5</v>
      </c>
      <c r="BN1570" s="77">
        <f t="shared" si="2490"/>
        <v>1</v>
      </c>
      <c r="BO1570" s="77">
        <f t="shared" si="2490"/>
        <v>2</v>
      </c>
      <c r="BP1570" s="77">
        <f t="shared" si="2490"/>
        <v>3</v>
      </c>
      <c r="BQ1570" s="77">
        <f t="shared" si="2490"/>
        <v>2</v>
      </c>
      <c r="BR1570" s="77">
        <f t="shared" si="2490"/>
        <v>1</v>
      </c>
      <c r="BS1570" s="77">
        <f t="shared" si="2490"/>
        <v>3</v>
      </c>
      <c r="BT1570" s="77">
        <f t="shared" si="2490"/>
        <v>0</v>
      </c>
      <c r="BU1570" s="77">
        <f t="shared" si="2490"/>
        <v>1</v>
      </c>
      <c r="BV1570" s="77">
        <f t="shared" si="2490"/>
        <v>2</v>
      </c>
      <c r="BW1570" s="77">
        <f t="shared" si="2490"/>
        <v>6</v>
      </c>
      <c r="BX1570" s="91"/>
      <c r="BY1570" s="77">
        <f>(IF(Z1570="","",(IF(MID(Z1570,2,1)="-",LEFT(Z1570,1),LEFT(Z1570,2)))+0))</f>
        <v>0</v>
      </c>
      <c r="BZ1570" s="77">
        <f>(IF(AA1570="","",(IF(MID(AA1570,2,1)="-",LEFT(AA1570,1),LEFT(AA1570,2)))+0))</f>
        <v>4</v>
      </c>
      <c r="CA1570" s="77">
        <f>(IF(AB1570="","",(IF(MID(AB1570,2,1)="-",LEFT(AB1570,1),LEFT(AB1570,2)))+0))</f>
        <v>5</v>
      </c>
      <c r="CB1570" s="77">
        <f>(IF(AC1570="","",(IF(MID(AC1570,2,1)="-",LEFT(AC1570,1),LEFT(AC1570,2)))+0))</f>
        <v>1</v>
      </c>
      <c r="CC1570" s="92">
        <f>(IF(AD1570="","",(IF(MID(AD1570,2,1)="-",LEFT(AD1570,1),LEFT(AD1570,2)))+0))</f>
        <v>1</v>
      </c>
      <c r="CJ1570" s="78"/>
      <c r="CK1570" s="90">
        <f t="shared" si="2491"/>
        <v>7</v>
      </c>
      <c r="CL1570" s="77">
        <f t="shared" si="2491"/>
        <v>0</v>
      </c>
      <c r="CM1570" s="77">
        <f t="shared" si="2491"/>
        <v>2</v>
      </c>
      <c r="CN1570" s="77">
        <f t="shared" si="2491"/>
        <v>3</v>
      </c>
      <c r="CO1570" s="77">
        <f t="shared" si="2491"/>
        <v>0</v>
      </c>
      <c r="CP1570" s="77">
        <f t="shared" si="2491"/>
        <v>4</v>
      </c>
      <c r="CQ1570" s="77">
        <f t="shared" si="2491"/>
        <v>2</v>
      </c>
      <c r="CR1570" s="77">
        <f t="shared" si="2491"/>
        <v>3</v>
      </c>
      <c r="CS1570" s="77">
        <f t="shared" si="2491"/>
        <v>5</v>
      </c>
      <c r="CT1570" s="77">
        <f t="shared" si="2491"/>
        <v>5</v>
      </c>
      <c r="CU1570" s="77">
        <f t="shared" si="2491"/>
        <v>4</v>
      </c>
      <c r="CV1570" s="77">
        <f t="shared" si="2491"/>
        <v>1</v>
      </c>
      <c r="CW1570" s="91"/>
      <c r="CX1570" s="77">
        <f>(IF(Z1570="","",IF(RIGHT(Z1570,2)="10",RIGHT(Z1570,2),RIGHT(Z1570,1))+0))</f>
        <v>3</v>
      </c>
      <c r="CY1570" s="77">
        <f>(IF(AA1570="","",IF(RIGHT(AA1570,2)="10",RIGHT(AA1570,2),RIGHT(AA1570,1))+0))</f>
        <v>3</v>
      </c>
      <c r="CZ1570" s="77">
        <f>(IF(AB1570="","",IF(RIGHT(AB1570,2)="10",RIGHT(AB1570,2),RIGHT(AB1570,1))+0))</f>
        <v>3</v>
      </c>
      <c r="DA1570" s="77">
        <f t="shared" si="2473"/>
        <v>1</v>
      </c>
      <c r="DB1570" s="92">
        <f t="shared" si="2473"/>
        <v>5</v>
      </c>
      <c r="DJ1570" s="347" t="str">
        <f t="shared" si="2492"/>
        <v>A</v>
      </c>
      <c r="DK1570" s="56" t="str">
        <f t="shared" si="2492"/>
        <v>H</v>
      </c>
      <c r="DL1570" s="56" t="str">
        <f t="shared" si="2492"/>
        <v>A</v>
      </c>
      <c r="DM1570" s="56" t="str">
        <f t="shared" si="2492"/>
        <v>A</v>
      </c>
      <c r="DN1570" s="56" t="str">
        <f t="shared" si="2492"/>
        <v>H</v>
      </c>
      <c r="DO1570" s="56" t="str">
        <f t="shared" si="2492"/>
        <v>A</v>
      </c>
      <c r="DP1570" s="56" t="str">
        <f t="shared" si="2492"/>
        <v>A</v>
      </c>
      <c r="DQ1570" s="56" t="str">
        <f t="shared" si="2492"/>
        <v>D</v>
      </c>
      <c r="DR1570" s="56" t="str">
        <f t="shared" si="2492"/>
        <v>A</v>
      </c>
      <c r="DS1570" s="56" t="str">
        <f t="shared" si="2492"/>
        <v>A</v>
      </c>
      <c r="DT1570" s="56" t="str">
        <f t="shared" si="2492"/>
        <v>A</v>
      </c>
      <c r="DU1570" s="56" t="str">
        <f t="shared" si="2492"/>
        <v>H</v>
      </c>
      <c r="DV1570" s="91"/>
      <c r="DW1570" s="56" t="str">
        <f>(IF(Z1570="","",IF(BY1570&gt;CX1570,"H",IF(BY1570&lt;CX1570,"A","D"))))</f>
        <v>A</v>
      </c>
      <c r="DX1570" s="56" t="str">
        <f>(IF(AA1570="","",IF(BZ1570&gt;CY1570,"H",IF(BZ1570&lt;CY1570,"A","D"))))</f>
        <v>H</v>
      </c>
      <c r="DY1570" s="56" t="str">
        <f>(IF(AB1570="","",IF(CA1570&gt;CZ1570,"H",IF(CA1570&lt;CZ1570,"A","D"))))</f>
        <v>H</v>
      </c>
      <c r="DZ1570" s="56" t="str">
        <f t="shared" si="2474"/>
        <v>D</v>
      </c>
      <c r="EA1570" s="348" t="str">
        <f t="shared" si="2474"/>
        <v>A</v>
      </c>
      <c r="EI1570" s="53" t="str">
        <f t="shared" si="2475"/>
        <v>Lingfield</v>
      </c>
      <c r="EJ1570" s="79">
        <f t="shared" si="2493"/>
        <v>34</v>
      </c>
      <c r="EK1570" s="80">
        <f t="shared" si="2494"/>
        <v>5</v>
      </c>
      <c r="EL1570" s="80">
        <f t="shared" si="2495"/>
        <v>2</v>
      </c>
      <c r="EM1570" s="80">
        <f t="shared" si="2496"/>
        <v>10</v>
      </c>
      <c r="EN1570" s="80">
        <f>COUNTIF(DV$1558:DV$1575,"A")</f>
        <v>6</v>
      </c>
      <c r="EO1570" s="80">
        <f>COUNTIF(DV$1558:DV$1575,"D")</f>
        <v>1</v>
      </c>
      <c r="EP1570" s="80">
        <f>COUNTIF(DV$1558:DV$1575,"H")</f>
        <v>10</v>
      </c>
      <c r="EQ1570" s="79">
        <f t="shared" si="2497"/>
        <v>11</v>
      </c>
      <c r="ER1570" s="79">
        <f t="shared" si="2476"/>
        <v>3</v>
      </c>
      <c r="ES1570" s="79">
        <f t="shared" si="2476"/>
        <v>20</v>
      </c>
      <c r="ET1570" s="81">
        <f>SUM($BL1570:$CI1570)+SUM(CW$1558:CW$1575)</f>
        <v>75</v>
      </c>
      <c r="EU1570" s="81">
        <f>SUM($CK1570:$DH1570)+SUM(BX$1558:BX$1575)</f>
        <v>92</v>
      </c>
      <c r="EV1570" s="79">
        <f t="shared" si="2477"/>
        <v>36</v>
      </c>
      <c r="EW1570" s="81">
        <f t="shared" si="2498"/>
        <v>-17</v>
      </c>
      <c r="EX1570" s="78"/>
      <c r="EY1570" s="80">
        <f t="shared" si="2478"/>
        <v>34</v>
      </c>
      <c r="EZ1570" s="80">
        <f t="shared" si="2479"/>
        <v>11</v>
      </c>
      <c r="FA1570" s="80">
        <f t="shared" si="2480"/>
        <v>3</v>
      </c>
      <c r="FB1570" s="80">
        <f t="shared" si="2481"/>
        <v>20</v>
      </c>
      <c r="FC1570" s="80">
        <f t="shared" si="2482"/>
        <v>75</v>
      </c>
      <c r="FD1570" s="80">
        <f t="shared" si="2483"/>
        <v>92</v>
      </c>
      <c r="FE1570" s="80">
        <f t="shared" si="2484"/>
        <v>36</v>
      </c>
      <c r="FF1570" s="80">
        <f t="shared" si="2485"/>
        <v>-17</v>
      </c>
      <c r="FH1570" s="54">
        <f t="shared" si="2499"/>
        <v>0</v>
      </c>
      <c r="FI1570" s="54">
        <f t="shared" si="2500"/>
        <v>0</v>
      </c>
      <c r="FJ1570" s="54">
        <f t="shared" si="2486"/>
        <v>0</v>
      </c>
      <c r="FK1570" s="54">
        <f t="shared" si="2486"/>
        <v>0</v>
      </c>
      <c r="FL1570" s="54">
        <f t="shared" si="2486"/>
        <v>0</v>
      </c>
      <c r="FM1570" s="54">
        <f t="shared" si="2486"/>
        <v>0</v>
      </c>
      <c r="FN1570" s="54">
        <f t="shared" si="2486"/>
        <v>0</v>
      </c>
      <c r="FO1570" s="54">
        <f t="shared" si="2486"/>
        <v>0</v>
      </c>
      <c r="FQ1570" s="54" t="str">
        <f t="shared" si="2487"/>
        <v/>
      </c>
      <c r="FR1570" s="54" t="str">
        <f t="shared" si="2488"/>
        <v/>
      </c>
      <c r="FS1570" s="54" t="str">
        <f t="shared" si="2489"/>
        <v/>
      </c>
      <c r="FT1570" s="54" t="str">
        <f t="shared" si="2489"/>
        <v/>
      </c>
      <c r="FU1570" s="54" t="str">
        <f t="shared" si="2489"/>
        <v/>
      </c>
      <c r="FV1570" s="54" t="str">
        <f t="shared" si="2489"/>
        <v/>
      </c>
      <c r="FW1570" s="54" t="str">
        <f t="shared" si="2489"/>
        <v/>
      </c>
      <c r="FX1570" s="54" t="str">
        <f t="shared" si="2489"/>
        <v/>
      </c>
      <c r="FZ1570" s="58"/>
      <c r="GA1570" s="59"/>
      <c r="GB1570" s="60"/>
      <c r="GC1570" s="58"/>
      <c r="GD1570" s="59"/>
      <c r="GE1570" s="61"/>
      <c r="GF1570" s="58"/>
      <c r="GG1570" s="61"/>
      <c r="GH1570" s="61"/>
      <c r="GI1570" s="53"/>
    </row>
    <row r="1571" spans="1:192" s="54" customFormat="1" ht="12" x14ac:dyDescent="0.25">
      <c r="A1571" s="54">
        <v>14</v>
      </c>
      <c r="B1571" s="54" t="s">
        <v>2058</v>
      </c>
      <c r="C1571" s="56">
        <v>34</v>
      </c>
      <c r="D1571" s="56">
        <v>11</v>
      </c>
      <c r="E1571" s="56">
        <v>3</v>
      </c>
      <c r="F1571" s="56">
        <v>20</v>
      </c>
      <c r="G1571" s="56">
        <v>75</v>
      </c>
      <c r="H1571" s="56">
        <v>92</v>
      </c>
      <c r="I1571" s="57">
        <v>36</v>
      </c>
      <c r="J1571" s="56">
        <f t="shared" si="2471"/>
        <v>-17</v>
      </c>
      <c r="L1571" s="82" t="s">
        <v>1767</v>
      </c>
      <c r="M1571" s="253" t="s">
        <v>177</v>
      </c>
      <c r="N1571" s="59" t="s">
        <v>304</v>
      </c>
      <c r="O1571" s="59" t="s">
        <v>101</v>
      </c>
      <c r="P1571" s="59" t="s">
        <v>125</v>
      </c>
      <c r="Q1571" s="59" t="s">
        <v>74</v>
      </c>
      <c r="R1571" s="59" t="s">
        <v>101</v>
      </c>
      <c r="S1571" s="59" t="s">
        <v>103</v>
      </c>
      <c r="T1571" s="59" t="s">
        <v>304</v>
      </c>
      <c r="U1571" s="59" t="s">
        <v>177</v>
      </c>
      <c r="V1571" s="59" t="s">
        <v>76</v>
      </c>
      <c r="W1571" s="59" t="s">
        <v>269</v>
      </c>
      <c r="X1571" s="59" t="s">
        <v>124</v>
      </c>
      <c r="Y1571" s="59" t="s">
        <v>178</v>
      </c>
      <c r="Z1571" s="83"/>
      <c r="AA1571" s="59" t="s">
        <v>101</v>
      </c>
      <c r="AB1571" s="59" t="s">
        <v>62</v>
      </c>
      <c r="AC1571" s="59" t="s">
        <v>200</v>
      </c>
      <c r="AD1571" s="85" t="s">
        <v>200</v>
      </c>
      <c r="AE1571" s="153"/>
      <c r="AL1571" s="82" t="s">
        <v>1767</v>
      </c>
      <c r="AM1571" s="253" t="s">
        <v>446</v>
      </c>
      <c r="AN1571" s="59" t="s">
        <v>576</v>
      </c>
      <c r="AO1571" s="59" t="s">
        <v>93</v>
      </c>
      <c r="AP1571" s="59" t="s">
        <v>115</v>
      </c>
      <c r="AQ1571" s="59" t="s">
        <v>575</v>
      </c>
      <c r="AR1571" s="59" t="s">
        <v>638</v>
      </c>
      <c r="AS1571" s="59" t="s">
        <v>586</v>
      </c>
      <c r="AT1571" s="59" t="s">
        <v>256</v>
      </c>
      <c r="AU1571" s="59" t="s">
        <v>574</v>
      </c>
      <c r="AV1571" s="59" t="s">
        <v>583</v>
      </c>
      <c r="AW1571" s="59" t="s">
        <v>259</v>
      </c>
      <c r="AX1571" s="59" t="s">
        <v>585</v>
      </c>
      <c r="AY1571" s="59" t="s">
        <v>573</v>
      </c>
      <c r="AZ1571" s="83"/>
      <c r="BA1571" s="59" t="s">
        <v>589</v>
      </c>
      <c r="BB1571" s="59" t="s">
        <v>590</v>
      </c>
      <c r="BC1571" s="59" t="s">
        <v>480</v>
      </c>
      <c r="BD1571" s="85" t="s">
        <v>250</v>
      </c>
      <c r="BE1571" s="153"/>
      <c r="BL1571" s="90">
        <f t="shared" si="2490"/>
        <v>2</v>
      </c>
      <c r="BM1571" s="77">
        <f t="shared" si="2490"/>
        <v>4</v>
      </c>
      <c r="BN1571" s="77">
        <f t="shared" si="2490"/>
        <v>3</v>
      </c>
      <c r="BO1571" s="77">
        <f t="shared" si="2490"/>
        <v>5</v>
      </c>
      <c r="BP1571" s="77">
        <f t="shared" si="2490"/>
        <v>1</v>
      </c>
      <c r="BQ1571" s="77">
        <f t="shared" si="2490"/>
        <v>3</v>
      </c>
      <c r="BR1571" s="77">
        <f t="shared" si="2490"/>
        <v>1</v>
      </c>
      <c r="BS1571" s="77">
        <f t="shared" si="2490"/>
        <v>4</v>
      </c>
      <c r="BT1571" s="77">
        <f t="shared" si="2490"/>
        <v>2</v>
      </c>
      <c r="BU1571" s="77">
        <f t="shared" si="2490"/>
        <v>0</v>
      </c>
      <c r="BV1571" s="77">
        <f t="shared" si="2490"/>
        <v>7</v>
      </c>
      <c r="BW1571" s="77">
        <f t="shared" si="2490"/>
        <v>0</v>
      </c>
      <c r="BX1571" s="77">
        <f>(IF(Y1571="","",(IF(MID(Y1571,2,1)="-",LEFT(Y1571,1),LEFT(Y1571,2)))+0))</f>
        <v>6</v>
      </c>
      <c r="BY1571" s="91"/>
      <c r="BZ1571" s="77">
        <f>(IF(AA1571="","",(IF(MID(AA1571,2,1)="-",LEFT(AA1571,1),LEFT(AA1571,2)))+0))</f>
        <v>3</v>
      </c>
      <c r="CA1571" s="77">
        <f>(IF(AB1571="","",(IF(MID(AB1571,2,1)="-",LEFT(AB1571,1),LEFT(AB1571,2)))+0))</f>
        <v>1</v>
      </c>
      <c r="CB1571" s="77">
        <f>(IF(AC1571="","",(IF(MID(AC1571,2,1)="-",LEFT(AC1571,1),LEFT(AC1571,2)))+0))</f>
        <v>2</v>
      </c>
      <c r="CC1571" s="92">
        <f>(IF(AD1571="","",(IF(MID(AD1571,2,1)="-",LEFT(AD1571,1),LEFT(AD1571,2)))+0))</f>
        <v>2</v>
      </c>
      <c r="CJ1571" s="78"/>
      <c r="CK1571" s="90">
        <f t="shared" si="2491"/>
        <v>0</v>
      </c>
      <c r="CL1571" s="77">
        <f t="shared" si="2491"/>
        <v>2</v>
      </c>
      <c r="CM1571" s="77">
        <f t="shared" si="2491"/>
        <v>2</v>
      </c>
      <c r="CN1571" s="77">
        <f t="shared" si="2491"/>
        <v>0</v>
      </c>
      <c r="CO1571" s="77">
        <f t="shared" si="2491"/>
        <v>2</v>
      </c>
      <c r="CP1571" s="77">
        <f t="shared" si="2491"/>
        <v>2</v>
      </c>
      <c r="CQ1571" s="77">
        <f t="shared" si="2491"/>
        <v>3</v>
      </c>
      <c r="CR1571" s="77">
        <f t="shared" si="2491"/>
        <v>2</v>
      </c>
      <c r="CS1571" s="77">
        <f t="shared" si="2491"/>
        <v>0</v>
      </c>
      <c r="CT1571" s="77">
        <f t="shared" si="2491"/>
        <v>2</v>
      </c>
      <c r="CU1571" s="77">
        <f t="shared" si="2491"/>
        <v>1</v>
      </c>
      <c r="CV1571" s="77">
        <f t="shared" si="2491"/>
        <v>0</v>
      </c>
      <c r="CW1571" s="77">
        <f>(IF(Y1571="","",IF(RIGHT(Y1571,2)="10",RIGHT(Y1571,2),RIGHT(Y1571,1))+0))</f>
        <v>1</v>
      </c>
      <c r="CX1571" s="91"/>
      <c r="CY1571" s="77">
        <f>(IF(AA1571="","",IF(RIGHT(AA1571,2)="10",RIGHT(AA1571,2),RIGHT(AA1571,1))+0))</f>
        <v>2</v>
      </c>
      <c r="CZ1571" s="77">
        <f>(IF(AB1571="","",IF(RIGHT(AB1571,2)="10",RIGHT(AB1571,2),RIGHT(AB1571,1))+0))</f>
        <v>1</v>
      </c>
      <c r="DA1571" s="77">
        <f t="shared" si="2473"/>
        <v>2</v>
      </c>
      <c r="DB1571" s="92">
        <f t="shared" si="2473"/>
        <v>2</v>
      </c>
      <c r="DJ1571" s="347" t="str">
        <f t="shared" si="2492"/>
        <v>H</v>
      </c>
      <c r="DK1571" s="56" t="str">
        <f t="shared" si="2492"/>
        <v>H</v>
      </c>
      <c r="DL1571" s="56" t="str">
        <f t="shared" si="2492"/>
        <v>H</v>
      </c>
      <c r="DM1571" s="56" t="str">
        <f t="shared" si="2492"/>
        <v>H</v>
      </c>
      <c r="DN1571" s="56" t="str">
        <f t="shared" si="2492"/>
        <v>A</v>
      </c>
      <c r="DO1571" s="56" t="str">
        <f t="shared" si="2492"/>
        <v>H</v>
      </c>
      <c r="DP1571" s="56" t="str">
        <f t="shared" si="2492"/>
        <v>A</v>
      </c>
      <c r="DQ1571" s="56" t="str">
        <f t="shared" si="2492"/>
        <v>H</v>
      </c>
      <c r="DR1571" s="56" t="str">
        <f t="shared" si="2492"/>
        <v>H</v>
      </c>
      <c r="DS1571" s="56" t="str">
        <f t="shared" si="2492"/>
        <v>A</v>
      </c>
      <c r="DT1571" s="56" t="str">
        <f t="shared" si="2492"/>
        <v>H</v>
      </c>
      <c r="DU1571" s="56" t="str">
        <f t="shared" si="2492"/>
        <v>D</v>
      </c>
      <c r="DV1571" s="56" t="str">
        <f>(IF(Y1571="","",IF(BX1571&gt;CW1571,"H",IF(BX1571&lt;CW1571,"A","D"))))</f>
        <v>H</v>
      </c>
      <c r="DW1571" s="91"/>
      <c r="DX1571" s="56" t="str">
        <f>(IF(AA1571="","",IF(BZ1571&gt;CY1571,"H",IF(BZ1571&lt;CY1571,"A","D"))))</f>
        <v>H</v>
      </c>
      <c r="DY1571" s="56" t="str">
        <f>(IF(AB1571="","",IF(CA1571&gt;CZ1571,"H",IF(CA1571&lt;CZ1571,"A","D"))))</f>
        <v>D</v>
      </c>
      <c r="DZ1571" s="56" t="str">
        <f t="shared" si="2474"/>
        <v>D</v>
      </c>
      <c r="EA1571" s="348" t="str">
        <f t="shared" si="2474"/>
        <v>D</v>
      </c>
      <c r="EI1571" s="53" t="str">
        <f t="shared" si="2475"/>
        <v>Merstham</v>
      </c>
      <c r="EJ1571" s="79">
        <f t="shared" si="2493"/>
        <v>34</v>
      </c>
      <c r="EK1571" s="80">
        <f t="shared" si="2494"/>
        <v>10</v>
      </c>
      <c r="EL1571" s="80">
        <f t="shared" si="2495"/>
        <v>4</v>
      </c>
      <c r="EM1571" s="80">
        <f t="shared" si="2496"/>
        <v>3</v>
      </c>
      <c r="EN1571" s="80">
        <f>COUNTIF(DW$1558:DW$1575,"A")</f>
        <v>9</v>
      </c>
      <c r="EO1571" s="80">
        <f>COUNTIF(DW$1558:DW$1575,"D")</f>
        <v>3</v>
      </c>
      <c r="EP1571" s="80">
        <f>COUNTIF(DW$1558:DW$1575,"H")</f>
        <v>5</v>
      </c>
      <c r="EQ1571" s="79">
        <f t="shared" si="2497"/>
        <v>19</v>
      </c>
      <c r="ER1571" s="79">
        <f t="shared" si="2476"/>
        <v>7</v>
      </c>
      <c r="ES1571" s="79">
        <f t="shared" si="2476"/>
        <v>8</v>
      </c>
      <c r="ET1571" s="81">
        <f>SUM($BL1571:$CI1571)+SUM(CX$1558:CX$1575)</f>
        <v>97</v>
      </c>
      <c r="EU1571" s="81">
        <f>SUM($CK1571:$DH1571)+SUM(BY$1558:BY$1575)</f>
        <v>50</v>
      </c>
      <c r="EV1571" s="79">
        <f t="shared" si="2477"/>
        <v>64</v>
      </c>
      <c r="EW1571" s="81">
        <f t="shared" si="2498"/>
        <v>47</v>
      </c>
      <c r="EX1571" s="78"/>
      <c r="EY1571" s="80">
        <f t="shared" si="2478"/>
        <v>34</v>
      </c>
      <c r="EZ1571" s="80">
        <f t="shared" si="2479"/>
        <v>19</v>
      </c>
      <c r="FA1571" s="80">
        <f t="shared" si="2480"/>
        <v>7</v>
      </c>
      <c r="FB1571" s="80">
        <f t="shared" si="2481"/>
        <v>8</v>
      </c>
      <c r="FC1571" s="80">
        <f t="shared" si="2482"/>
        <v>97</v>
      </c>
      <c r="FD1571" s="80">
        <f t="shared" si="2483"/>
        <v>50</v>
      </c>
      <c r="FE1571" s="80">
        <f t="shared" si="2484"/>
        <v>64</v>
      </c>
      <c r="FF1571" s="80">
        <f t="shared" si="2485"/>
        <v>47</v>
      </c>
      <c r="FH1571" s="54">
        <f t="shared" si="2499"/>
        <v>0</v>
      </c>
      <c r="FI1571" s="54">
        <f t="shared" si="2500"/>
        <v>0</v>
      </c>
      <c r="FJ1571" s="54">
        <f t="shared" si="2486"/>
        <v>0</v>
      </c>
      <c r="FK1571" s="54">
        <f t="shared" si="2486"/>
        <v>0</v>
      </c>
      <c r="FL1571" s="54">
        <f t="shared" si="2486"/>
        <v>0</v>
      </c>
      <c r="FM1571" s="54">
        <f t="shared" si="2486"/>
        <v>0</v>
      </c>
      <c r="FN1571" s="54">
        <f t="shared" si="2486"/>
        <v>0</v>
      </c>
      <c r="FO1571" s="54">
        <f t="shared" si="2486"/>
        <v>0</v>
      </c>
      <c r="FQ1571" s="54" t="str">
        <f t="shared" si="2487"/>
        <v/>
      </c>
      <c r="FR1571" s="54" t="str">
        <f t="shared" si="2488"/>
        <v/>
      </c>
      <c r="FS1571" s="54" t="str">
        <f t="shared" si="2489"/>
        <v/>
      </c>
      <c r="FT1571" s="54" t="str">
        <f t="shared" si="2489"/>
        <v/>
      </c>
      <c r="FU1571" s="54" t="str">
        <f t="shared" si="2489"/>
        <v/>
      </c>
      <c r="FV1571" s="54" t="str">
        <f t="shared" si="2489"/>
        <v/>
      </c>
      <c r="FW1571" s="54" t="str">
        <f t="shared" si="2489"/>
        <v/>
      </c>
      <c r="FX1571" s="54" t="str">
        <f t="shared" si="2489"/>
        <v/>
      </c>
      <c r="FZ1571" s="58"/>
      <c r="GA1571" s="59"/>
      <c r="GB1571" s="60"/>
      <c r="GC1571" s="58"/>
      <c r="GD1571" s="59"/>
      <c r="GE1571" s="61"/>
      <c r="GF1571" s="58"/>
      <c r="GG1571" s="61"/>
      <c r="GH1571" s="61"/>
    </row>
    <row r="1572" spans="1:192" s="54" customFormat="1" ht="12" x14ac:dyDescent="0.25">
      <c r="A1572" s="54">
        <v>15</v>
      </c>
      <c r="B1572" s="54" t="s">
        <v>1851</v>
      </c>
      <c r="C1572" s="56">
        <v>34</v>
      </c>
      <c r="D1572" s="56">
        <v>9</v>
      </c>
      <c r="E1572" s="56">
        <v>4</v>
      </c>
      <c r="F1572" s="56">
        <v>21</v>
      </c>
      <c r="G1572" s="56">
        <v>52</v>
      </c>
      <c r="H1572" s="56">
        <v>78</v>
      </c>
      <c r="I1572" s="57">
        <v>31</v>
      </c>
      <c r="J1572" s="56">
        <f t="shared" si="2471"/>
        <v>-26</v>
      </c>
      <c r="L1572" s="82" t="s">
        <v>1851</v>
      </c>
      <c r="M1572" s="253" t="s">
        <v>74</v>
      </c>
      <c r="N1572" s="59" t="s">
        <v>77</v>
      </c>
      <c r="O1572" s="59" t="s">
        <v>124</v>
      </c>
      <c r="P1572" s="59" t="s">
        <v>206</v>
      </c>
      <c r="Q1572" s="59" t="s">
        <v>200</v>
      </c>
      <c r="R1572" s="59" t="s">
        <v>74</v>
      </c>
      <c r="S1572" s="59" t="s">
        <v>86</v>
      </c>
      <c r="T1572" s="59" t="s">
        <v>59</v>
      </c>
      <c r="U1572" s="59" t="s">
        <v>60</v>
      </c>
      <c r="V1572" s="59" t="s">
        <v>77</v>
      </c>
      <c r="W1572" s="59" t="s">
        <v>76</v>
      </c>
      <c r="X1572" s="59" t="s">
        <v>58</v>
      </c>
      <c r="Y1572" s="59" t="s">
        <v>331</v>
      </c>
      <c r="Z1572" s="59" t="s">
        <v>87</v>
      </c>
      <c r="AA1572" s="83"/>
      <c r="AB1572" s="59" t="s">
        <v>77</v>
      </c>
      <c r="AC1572" s="59" t="s">
        <v>77</v>
      </c>
      <c r="AD1572" s="85" t="s">
        <v>76</v>
      </c>
      <c r="AE1572" s="153"/>
      <c r="AL1572" s="82" t="s">
        <v>1851</v>
      </c>
      <c r="AM1572" s="253" t="s">
        <v>640</v>
      </c>
      <c r="AN1572" s="59" t="s">
        <v>252</v>
      </c>
      <c r="AO1572" s="59" t="s">
        <v>78</v>
      </c>
      <c r="AP1572" s="59" t="s">
        <v>1279</v>
      </c>
      <c r="AQ1572" s="59" t="s">
        <v>92</v>
      </c>
      <c r="AR1572" s="59" t="s">
        <v>271</v>
      </c>
      <c r="AS1572" s="59" t="s">
        <v>447</v>
      </c>
      <c r="AT1572" s="59" t="s">
        <v>1090</v>
      </c>
      <c r="AU1572" s="59" t="s">
        <v>70</v>
      </c>
      <c r="AV1572" s="59" t="s">
        <v>90</v>
      </c>
      <c r="AW1572" s="59" t="s">
        <v>113</v>
      </c>
      <c r="AX1572" s="59" t="s">
        <v>116</v>
      </c>
      <c r="AY1572" s="59" t="s">
        <v>452</v>
      </c>
      <c r="AZ1572" s="59" t="s">
        <v>67</v>
      </c>
      <c r="BA1572" s="83"/>
      <c r="BB1572" s="59" t="s">
        <v>131</v>
      </c>
      <c r="BC1572" s="59" t="s">
        <v>1095</v>
      </c>
      <c r="BD1572" s="85" t="s">
        <v>129</v>
      </c>
      <c r="BE1572" s="153"/>
      <c r="BL1572" s="90">
        <f t="shared" si="2490"/>
        <v>1</v>
      </c>
      <c r="BM1572" s="77">
        <f t="shared" si="2490"/>
        <v>2</v>
      </c>
      <c r="BN1572" s="77">
        <f t="shared" si="2490"/>
        <v>0</v>
      </c>
      <c r="BO1572" s="77">
        <f t="shared" si="2490"/>
        <v>1</v>
      </c>
      <c r="BP1572" s="77">
        <f t="shared" si="2490"/>
        <v>2</v>
      </c>
      <c r="BQ1572" s="77">
        <f t="shared" si="2490"/>
        <v>1</v>
      </c>
      <c r="BR1572" s="77">
        <f t="shared" si="2490"/>
        <v>0</v>
      </c>
      <c r="BS1572" s="77">
        <f t="shared" si="2490"/>
        <v>4</v>
      </c>
      <c r="BT1572" s="77">
        <f t="shared" si="2490"/>
        <v>4</v>
      </c>
      <c r="BU1572" s="77">
        <f t="shared" si="2490"/>
        <v>2</v>
      </c>
      <c r="BV1572" s="77">
        <f t="shared" si="2490"/>
        <v>0</v>
      </c>
      <c r="BW1572" s="77">
        <f t="shared" si="2490"/>
        <v>5</v>
      </c>
      <c r="BX1572" s="77">
        <f>(IF(Y1572="","",(IF(MID(Y1572,2,1)="-",LEFT(Y1572,1),LEFT(Y1572,2)))+0))</f>
        <v>3</v>
      </c>
      <c r="BY1572" s="77">
        <f>(IF(Z1572="","",(IF(MID(Z1572,2,1)="-",LEFT(Z1572,1),LEFT(Z1572,2)))+0))</f>
        <v>3</v>
      </c>
      <c r="BZ1572" s="91"/>
      <c r="CA1572" s="77">
        <f>(IF(AB1572="","",(IF(MID(AB1572,2,1)="-",LEFT(AB1572,1),LEFT(AB1572,2)))+0))</f>
        <v>2</v>
      </c>
      <c r="CB1572" s="77">
        <f>(IF(AC1572="","",(IF(MID(AC1572,2,1)="-",LEFT(AC1572,1),LEFT(AC1572,2)))+0))</f>
        <v>2</v>
      </c>
      <c r="CC1572" s="92">
        <f>(IF(AD1572="","",(IF(MID(AD1572,2,1)="-",LEFT(AD1572,1),LEFT(AD1572,2)))+0))</f>
        <v>0</v>
      </c>
      <c r="CJ1572" s="78"/>
      <c r="CK1572" s="90">
        <f t="shared" si="2491"/>
        <v>2</v>
      </c>
      <c r="CL1572" s="77">
        <f t="shared" si="2491"/>
        <v>1</v>
      </c>
      <c r="CM1572" s="77">
        <f t="shared" si="2491"/>
        <v>0</v>
      </c>
      <c r="CN1572" s="77">
        <f t="shared" si="2491"/>
        <v>4</v>
      </c>
      <c r="CO1572" s="77">
        <f t="shared" si="2491"/>
        <v>2</v>
      </c>
      <c r="CP1572" s="77">
        <f t="shared" si="2491"/>
        <v>2</v>
      </c>
      <c r="CQ1572" s="77">
        <f t="shared" si="2491"/>
        <v>3</v>
      </c>
      <c r="CR1572" s="77">
        <f t="shared" si="2491"/>
        <v>0</v>
      </c>
      <c r="CS1572" s="77">
        <f t="shared" si="2491"/>
        <v>1</v>
      </c>
      <c r="CT1572" s="77">
        <f t="shared" si="2491"/>
        <v>1</v>
      </c>
      <c r="CU1572" s="77">
        <f t="shared" si="2491"/>
        <v>2</v>
      </c>
      <c r="CV1572" s="77">
        <f t="shared" si="2491"/>
        <v>1</v>
      </c>
      <c r="CW1572" s="77">
        <f>(IF(Y1572="","",IF(RIGHT(Y1572,2)="10",RIGHT(Y1572,2),RIGHT(Y1572,1))+0))</f>
        <v>5</v>
      </c>
      <c r="CX1572" s="77">
        <f>(IF(Z1572="","",IF(RIGHT(Z1572,2)="10",RIGHT(Z1572,2),RIGHT(Z1572,1))+0))</f>
        <v>3</v>
      </c>
      <c r="CY1572" s="91"/>
      <c r="CZ1572" s="77">
        <f>(IF(AB1572="","",IF(RIGHT(AB1572,2)="10",RIGHT(AB1572,2),RIGHT(AB1572,1))+0))</f>
        <v>1</v>
      </c>
      <c r="DA1572" s="77">
        <f t="shared" si="2473"/>
        <v>1</v>
      </c>
      <c r="DB1572" s="92">
        <f t="shared" si="2473"/>
        <v>2</v>
      </c>
      <c r="DJ1572" s="347" t="str">
        <f t="shared" si="2492"/>
        <v>A</v>
      </c>
      <c r="DK1572" s="56" t="str">
        <f t="shared" si="2492"/>
        <v>H</v>
      </c>
      <c r="DL1572" s="56" t="str">
        <f t="shared" si="2492"/>
        <v>D</v>
      </c>
      <c r="DM1572" s="56" t="str">
        <f t="shared" si="2492"/>
        <v>A</v>
      </c>
      <c r="DN1572" s="56" t="str">
        <f t="shared" si="2492"/>
        <v>D</v>
      </c>
      <c r="DO1572" s="56" t="str">
        <f t="shared" si="2492"/>
        <v>A</v>
      </c>
      <c r="DP1572" s="56" t="str">
        <f t="shared" si="2492"/>
        <v>A</v>
      </c>
      <c r="DQ1572" s="56" t="str">
        <f t="shared" si="2492"/>
        <v>H</v>
      </c>
      <c r="DR1572" s="56" t="str">
        <f t="shared" si="2492"/>
        <v>H</v>
      </c>
      <c r="DS1572" s="56" t="str">
        <f t="shared" si="2492"/>
        <v>H</v>
      </c>
      <c r="DT1572" s="56" t="str">
        <f t="shared" si="2492"/>
        <v>A</v>
      </c>
      <c r="DU1572" s="56" t="str">
        <f t="shared" si="2492"/>
        <v>H</v>
      </c>
      <c r="DV1572" s="56" t="str">
        <f>(IF(Y1572="","",IF(BX1572&gt;CW1572,"H",IF(BX1572&lt;CW1572,"A","D"))))</f>
        <v>A</v>
      </c>
      <c r="DW1572" s="56" t="str">
        <f>(IF(Z1572="","",IF(BY1572&gt;CX1572,"H",IF(BY1572&lt;CX1572,"A","D"))))</f>
        <v>D</v>
      </c>
      <c r="DX1572" s="91"/>
      <c r="DY1572" s="56" t="str">
        <f>(IF(AB1572="","",IF(CA1572&gt;CZ1572,"H",IF(CA1572&lt;CZ1572,"A","D"))))</f>
        <v>H</v>
      </c>
      <c r="DZ1572" s="56" t="str">
        <f t="shared" si="2474"/>
        <v>H</v>
      </c>
      <c r="EA1572" s="348" t="str">
        <f t="shared" si="2474"/>
        <v>A</v>
      </c>
      <c r="EI1572" s="53" t="str">
        <f t="shared" si="2475"/>
        <v>Molesey</v>
      </c>
      <c r="EJ1572" s="79">
        <f t="shared" si="2493"/>
        <v>34</v>
      </c>
      <c r="EK1572" s="80">
        <f t="shared" si="2494"/>
        <v>7</v>
      </c>
      <c r="EL1572" s="80">
        <f t="shared" si="2495"/>
        <v>3</v>
      </c>
      <c r="EM1572" s="80">
        <f t="shared" si="2496"/>
        <v>7</v>
      </c>
      <c r="EN1572" s="80">
        <f>COUNTIF(DX$1558:DX$1575,"A")</f>
        <v>2</v>
      </c>
      <c r="EO1572" s="80">
        <f>COUNTIF(DX$1558:DX$1575,"D")</f>
        <v>1</v>
      </c>
      <c r="EP1572" s="80">
        <f>COUNTIF(DX$1558:DX$1575,"H")</f>
        <v>14</v>
      </c>
      <c r="EQ1572" s="79">
        <f t="shared" si="2497"/>
        <v>9</v>
      </c>
      <c r="ER1572" s="79">
        <f t="shared" si="2476"/>
        <v>4</v>
      </c>
      <c r="ES1572" s="79">
        <f t="shared" si="2476"/>
        <v>21</v>
      </c>
      <c r="ET1572" s="81">
        <f>SUM($BL1572:$CI1572)+SUM(CY$1558:CY$1575)</f>
        <v>52</v>
      </c>
      <c r="EU1572" s="81">
        <f>SUM($CK1572:$DH1572)+SUM(BZ$1558:BZ$1575)</f>
        <v>78</v>
      </c>
      <c r="EV1572" s="79">
        <f t="shared" si="2477"/>
        <v>31</v>
      </c>
      <c r="EW1572" s="81">
        <f t="shared" si="2498"/>
        <v>-26</v>
      </c>
      <c r="EX1572" s="78"/>
      <c r="EY1572" s="80">
        <f t="shared" si="2478"/>
        <v>34</v>
      </c>
      <c r="EZ1572" s="80">
        <f t="shared" si="2479"/>
        <v>9</v>
      </c>
      <c r="FA1572" s="80">
        <f t="shared" si="2480"/>
        <v>4</v>
      </c>
      <c r="FB1572" s="80">
        <f t="shared" si="2481"/>
        <v>21</v>
      </c>
      <c r="FC1572" s="80">
        <f t="shared" si="2482"/>
        <v>52</v>
      </c>
      <c r="FD1572" s="80">
        <f t="shared" si="2483"/>
        <v>78</v>
      </c>
      <c r="FE1572" s="80">
        <f t="shared" si="2484"/>
        <v>31</v>
      </c>
      <c r="FF1572" s="80">
        <f t="shared" si="2485"/>
        <v>-26</v>
      </c>
      <c r="FH1572" s="54">
        <f t="shared" si="2499"/>
        <v>0</v>
      </c>
      <c r="FI1572" s="54">
        <f t="shared" si="2500"/>
        <v>0</v>
      </c>
      <c r="FJ1572" s="54">
        <f t="shared" si="2486"/>
        <v>0</v>
      </c>
      <c r="FK1572" s="54">
        <f t="shared" si="2486"/>
        <v>0</v>
      </c>
      <c r="FL1572" s="54">
        <f t="shared" si="2486"/>
        <v>0</v>
      </c>
      <c r="FM1572" s="54">
        <f t="shared" si="2486"/>
        <v>0</v>
      </c>
      <c r="FN1572" s="54">
        <f t="shared" si="2486"/>
        <v>0</v>
      </c>
      <c r="FO1572" s="54">
        <f t="shared" si="2486"/>
        <v>0</v>
      </c>
      <c r="FQ1572" s="54" t="str">
        <f t="shared" si="2487"/>
        <v/>
      </c>
      <c r="FR1572" s="54" t="str">
        <f t="shared" si="2488"/>
        <v/>
      </c>
      <c r="FS1572" s="54" t="str">
        <f t="shared" si="2489"/>
        <v/>
      </c>
      <c r="FT1572" s="54" t="str">
        <f t="shared" si="2489"/>
        <v/>
      </c>
      <c r="FU1572" s="54" t="str">
        <f t="shared" si="2489"/>
        <v/>
      </c>
      <c r="FV1572" s="54" t="str">
        <f t="shared" si="2489"/>
        <v/>
      </c>
      <c r="FW1572" s="54" t="str">
        <f t="shared" si="2489"/>
        <v/>
      </c>
      <c r="FX1572" s="54" t="str">
        <f t="shared" si="2489"/>
        <v/>
      </c>
      <c r="FZ1572" s="58"/>
      <c r="GA1572" s="59"/>
      <c r="GB1572" s="60"/>
      <c r="GC1572" s="58"/>
      <c r="GD1572" s="59"/>
      <c r="GE1572" s="61"/>
      <c r="GF1572" s="58"/>
      <c r="GG1572" s="61"/>
      <c r="GH1572" s="61"/>
    </row>
    <row r="1573" spans="1:192" s="54" customFormat="1" ht="12" x14ac:dyDescent="0.25">
      <c r="A1573" s="54">
        <v>16</v>
      </c>
      <c r="B1573" s="54" t="s">
        <v>2037</v>
      </c>
      <c r="C1573" s="56">
        <v>34</v>
      </c>
      <c r="D1573" s="56">
        <v>9</v>
      </c>
      <c r="E1573" s="56">
        <v>4</v>
      </c>
      <c r="F1573" s="56">
        <v>21</v>
      </c>
      <c r="G1573" s="56">
        <v>48</v>
      </c>
      <c r="H1573" s="56">
        <v>107</v>
      </c>
      <c r="I1573" s="57">
        <v>31</v>
      </c>
      <c r="J1573" s="56">
        <f t="shared" si="2471"/>
        <v>-59</v>
      </c>
      <c r="L1573" s="82" t="s">
        <v>2041</v>
      </c>
      <c r="M1573" s="253" t="s">
        <v>213</v>
      </c>
      <c r="N1573" s="59" t="s">
        <v>87</v>
      </c>
      <c r="O1573" s="59" t="s">
        <v>633</v>
      </c>
      <c r="P1573" s="337" t="s">
        <v>124</v>
      </c>
      <c r="Q1573" s="59" t="s">
        <v>62</v>
      </c>
      <c r="R1573" s="59" t="s">
        <v>331</v>
      </c>
      <c r="S1573" s="59" t="s">
        <v>76</v>
      </c>
      <c r="T1573" s="59" t="s">
        <v>88</v>
      </c>
      <c r="U1573" s="59" t="s">
        <v>149</v>
      </c>
      <c r="V1573" s="59" t="s">
        <v>74</v>
      </c>
      <c r="W1573" s="59" t="s">
        <v>101</v>
      </c>
      <c r="X1573" s="59" t="s">
        <v>186</v>
      </c>
      <c r="Y1573" s="59" t="s">
        <v>502</v>
      </c>
      <c r="Z1573" s="59" t="s">
        <v>910</v>
      </c>
      <c r="AA1573" s="59" t="s">
        <v>200</v>
      </c>
      <c r="AB1573" s="83"/>
      <c r="AC1573" s="59" t="s">
        <v>186</v>
      </c>
      <c r="AD1573" s="85" t="s">
        <v>185</v>
      </c>
      <c r="AE1573" s="153" t="s">
        <v>177</v>
      </c>
      <c r="AL1573" s="82" t="s">
        <v>2041</v>
      </c>
      <c r="AM1573" s="253" t="s">
        <v>447</v>
      </c>
      <c r="AN1573" s="59" t="s">
        <v>78</v>
      </c>
      <c r="AO1573" s="59" t="s">
        <v>1095</v>
      </c>
      <c r="AP1573" s="337"/>
      <c r="AQ1573" s="59" t="s">
        <v>104</v>
      </c>
      <c r="AR1573" s="59" t="s">
        <v>274</v>
      </c>
      <c r="AS1573" s="59" t="s">
        <v>661</v>
      </c>
      <c r="AT1573" s="59" t="s">
        <v>270</v>
      </c>
      <c r="AU1573" s="59" t="s">
        <v>666</v>
      </c>
      <c r="AV1573" s="59" t="s">
        <v>636</v>
      </c>
      <c r="AW1573" s="59" t="s">
        <v>128</v>
      </c>
      <c r="AX1573" s="59" t="s">
        <v>659</v>
      </c>
      <c r="AY1573" s="59" t="s">
        <v>638</v>
      </c>
      <c r="AZ1573" s="59" t="s">
        <v>116</v>
      </c>
      <c r="BA1573" s="59" t="s">
        <v>91</v>
      </c>
      <c r="BB1573" s="83"/>
      <c r="BC1573" s="59" t="s">
        <v>635</v>
      </c>
      <c r="BD1573" s="85" t="s">
        <v>68</v>
      </c>
      <c r="BE1573" s="153" t="s">
        <v>654</v>
      </c>
      <c r="BL1573" s="90">
        <f t="shared" si="2490"/>
        <v>2</v>
      </c>
      <c r="BM1573" s="77">
        <f t="shared" si="2490"/>
        <v>3</v>
      </c>
      <c r="BN1573" s="77">
        <f t="shared" si="2490"/>
        <v>0</v>
      </c>
      <c r="BO1573" s="77">
        <f t="shared" si="2490"/>
        <v>0</v>
      </c>
      <c r="BP1573" s="77">
        <f t="shared" si="2490"/>
        <v>1</v>
      </c>
      <c r="BQ1573" s="77">
        <f t="shared" si="2490"/>
        <v>3</v>
      </c>
      <c r="BR1573" s="77">
        <f t="shared" si="2490"/>
        <v>0</v>
      </c>
      <c r="BS1573" s="77">
        <f t="shared" si="2490"/>
        <v>1</v>
      </c>
      <c r="BT1573" s="77">
        <f t="shared" si="2490"/>
        <v>1</v>
      </c>
      <c r="BU1573" s="77">
        <f t="shared" si="2490"/>
        <v>1</v>
      </c>
      <c r="BV1573" s="77">
        <f t="shared" si="2490"/>
        <v>3</v>
      </c>
      <c r="BW1573" s="77">
        <f t="shared" si="2490"/>
        <v>3</v>
      </c>
      <c r="BX1573" s="77">
        <f>(IF(Y1573="","",(IF(MID(Y1573,2,1)="-",LEFT(Y1573,1),LEFT(Y1573,2)))+0))</f>
        <v>1</v>
      </c>
      <c r="BY1573" s="77">
        <f>(IF(Z1573="","",(IF(MID(Z1573,2,1)="-",LEFT(Z1573,1),LEFT(Z1573,2)))+0))</f>
        <v>1</v>
      </c>
      <c r="BZ1573" s="77">
        <f>(IF(AA1573="","",(IF(MID(AA1573,2,1)="-",LEFT(AA1573,1),LEFT(AA1573,2)))+0))</f>
        <v>2</v>
      </c>
      <c r="CA1573" s="91"/>
      <c r="CB1573" s="77">
        <f>(IF(AC1573="","",(IF(MID(AC1573,2,1)="-",LEFT(AC1573,1),LEFT(AC1573,2)))+0))</f>
        <v>3</v>
      </c>
      <c r="CC1573" s="92">
        <f>(IF(AD1573="","",(IF(MID(AD1573,2,1)="-",LEFT(AD1573,1),LEFT(AD1573,2)))+0))</f>
        <v>0</v>
      </c>
      <c r="CJ1573" s="78"/>
      <c r="CK1573" s="90">
        <f t="shared" si="2491"/>
        <v>10</v>
      </c>
      <c r="CL1573" s="77">
        <f t="shared" si="2491"/>
        <v>3</v>
      </c>
      <c r="CM1573" s="507">
        <v>11</v>
      </c>
      <c r="CN1573" s="77">
        <f t="shared" si="2491"/>
        <v>0</v>
      </c>
      <c r="CO1573" s="77">
        <f t="shared" si="2491"/>
        <v>1</v>
      </c>
      <c r="CP1573" s="77">
        <f t="shared" si="2491"/>
        <v>5</v>
      </c>
      <c r="CQ1573" s="77">
        <f t="shared" si="2491"/>
        <v>2</v>
      </c>
      <c r="CR1573" s="77">
        <f t="shared" si="2491"/>
        <v>6</v>
      </c>
      <c r="CS1573" s="77">
        <f t="shared" si="2491"/>
        <v>5</v>
      </c>
      <c r="CT1573" s="77">
        <f t="shared" si="2491"/>
        <v>2</v>
      </c>
      <c r="CU1573" s="77">
        <f t="shared" si="2491"/>
        <v>2</v>
      </c>
      <c r="CV1573" s="77">
        <f t="shared" si="2491"/>
        <v>4</v>
      </c>
      <c r="CW1573" s="77">
        <f>(IF(Y1573="","",IF(RIGHT(Y1573,2)="10",RIGHT(Y1573,2),RIGHT(Y1573,1))+0))</f>
        <v>8</v>
      </c>
      <c r="CX1573" s="507">
        <v>11</v>
      </c>
      <c r="CY1573" s="77">
        <f>(IF(AA1573="","",IF(RIGHT(AA1573,2)="10",RIGHT(AA1573,2),RIGHT(AA1573,1))+0))</f>
        <v>2</v>
      </c>
      <c r="CZ1573" s="91"/>
      <c r="DA1573" s="77">
        <f t="shared" si="2473"/>
        <v>4</v>
      </c>
      <c r="DB1573" s="92">
        <f t="shared" si="2473"/>
        <v>7</v>
      </c>
      <c r="DJ1573" s="347" t="str">
        <f t="shared" si="2492"/>
        <v>A</v>
      </c>
      <c r="DK1573" s="56" t="str">
        <f t="shared" si="2492"/>
        <v>D</v>
      </c>
      <c r="DL1573" s="56" t="str">
        <f t="shared" si="2492"/>
        <v>A</v>
      </c>
      <c r="DM1573" s="56" t="str">
        <f t="shared" si="2492"/>
        <v>D</v>
      </c>
      <c r="DN1573" s="56" t="str">
        <f t="shared" si="2492"/>
        <v>D</v>
      </c>
      <c r="DO1573" s="56" t="str">
        <f t="shared" si="2492"/>
        <v>A</v>
      </c>
      <c r="DP1573" s="56" t="str">
        <f t="shared" si="2492"/>
        <v>A</v>
      </c>
      <c r="DQ1573" s="56" t="str">
        <f t="shared" si="2492"/>
        <v>A</v>
      </c>
      <c r="DR1573" s="56" t="str">
        <f t="shared" si="2492"/>
        <v>A</v>
      </c>
      <c r="DS1573" s="56" t="str">
        <f t="shared" si="2492"/>
        <v>A</v>
      </c>
      <c r="DT1573" s="56" t="str">
        <f t="shared" si="2492"/>
        <v>H</v>
      </c>
      <c r="DU1573" s="56" t="str">
        <f t="shared" si="2492"/>
        <v>A</v>
      </c>
      <c r="DV1573" s="56" t="str">
        <f>(IF(Y1573="","",IF(BX1573&gt;CW1573,"H",IF(BX1573&lt;CW1573,"A","D"))))</f>
        <v>A</v>
      </c>
      <c r="DW1573" s="56" t="str">
        <f>(IF(Z1573="","",IF(BY1573&gt;CX1573,"H",IF(BY1573&lt;CX1573,"A","D"))))</f>
        <v>A</v>
      </c>
      <c r="DX1573" s="56" t="str">
        <f>(IF(AA1573="","",IF(BZ1573&gt;CY1573,"H",IF(BZ1573&lt;CY1573,"A","D"))))</f>
        <v>D</v>
      </c>
      <c r="DY1573" s="91"/>
      <c r="DZ1573" s="56" t="str">
        <f t="shared" si="2474"/>
        <v>A</v>
      </c>
      <c r="EA1573" s="348" t="str">
        <f t="shared" si="2474"/>
        <v>A</v>
      </c>
      <c r="EI1573" s="53" t="str">
        <f t="shared" si="2475"/>
        <v>Oakwood</v>
      </c>
      <c r="EJ1573" s="79">
        <f t="shared" si="2493"/>
        <v>34</v>
      </c>
      <c r="EK1573" s="80">
        <f t="shared" si="2494"/>
        <v>1</v>
      </c>
      <c r="EL1573" s="80">
        <f t="shared" si="2495"/>
        <v>4</v>
      </c>
      <c r="EM1573" s="80">
        <f t="shared" si="2496"/>
        <v>12</v>
      </c>
      <c r="EN1573" s="80">
        <f>COUNTIF(DY$1558:DY$1575,"A")</f>
        <v>2</v>
      </c>
      <c r="EO1573" s="80">
        <f>COUNTIF(DY$1558:DY$1575,"D")</f>
        <v>2</v>
      </c>
      <c r="EP1573" s="80">
        <f>COUNTIF(DY$1558:DY$1575,"H")</f>
        <v>13</v>
      </c>
      <c r="EQ1573" s="79">
        <f t="shared" si="2497"/>
        <v>3</v>
      </c>
      <c r="ER1573" s="79">
        <f t="shared" si="2476"/>
        <v>6</v>
      </c>
      <c r="ES1573" s="79">
        <f t="shared" si="2476"/>
        <v>25</v>
      </c>
      <c r="ET1573" s="81">
        <f>SUM($BL1573:$CI1573)+SUM(CZ$1558:CZ$1575)</f>
        <v>44</v>
      </c>
      <c r="EU1573" s="81">
        <f>SUM($CK1573:$DH1573)+SUM(CA$1558:CA$1575)</f>
        <v>128</v>
      </c>
      <c r="EV1573" s="79">
        <f t="shared" si="2477"/>
        <v>15</v>
      </c>
      <c r="EW1573" s="81">
        <f t="shared" si="2498"/>
        <v>-84</v>
      </c>
      <c r="EX1573" s="78"/>
      <c r="EY1573" s="80">
        <f t="shared" si="2478"/>
        <v>34</v>
      </c>
      <c r="EZ1573" s="80">
        <f t="shared" si="2479"/>
        <v>3</v>
      </c>
      <c r="FA1573" s="80">
        <f t="shared" si="2480"/>
        <v>6</v>
      </c>
      <c r="FB1573" s="80">
        <f t="shared" si="2481"/>
        <v>25</v>
      </c>
      <c r="FC1573" s="80">
        <f t="shared" si="2482"/>
        <v>44</v>
      </c>
      <c r="FD1573" s="80">
        <f t="shared" si="2483"/>
        <v>128</v>
      </c>
      <c r="FE1573" s="80">
        <f t="shared" si="2484"/>
        <v>15</v>
      </c>
      <c r="FF1573" s="80">
        <f t="shared" si="2485"/>
        <v>-84</v>
      </c>
      <c r="FH1573" s="54">
        <f t="shared" si="2499"/>
        <v>0</v>
      </c>
      <c r="FI1573" s="54">
        <f t="shared" si="2500"/>
        <v>0</v>
      </c>
      <c r="FJ1573" s="54">
        <f t="shared" si="2486"/>
        <v>0</v>
      </c>
      <c r="FK1573" s="54">
        <f t="shared" si="2486"/>
        <v>0</v>
      </c>
      <c r="FL1573" s="54">
        <f t="shared" si="2486"/>
        <v>0</v>
      </c>
      <c r="FM1573" s="54">
        <f t="shared" si="2486"/>
        <v>0</v>
      </c>
      <c r="FN1573" s="54">
        <f t="shared" si="2486"/>
        <v>0</v>
      </c>
      <c r="FO1573" s="54">
        <f t="shared" si="2486"/>
        <v>0</v>
      </c>
      <c r="FQ1573" s="54" t="str">
        <f t="shared" si="2487"/>
        <v/>
      </c>
      <c r="FR1573" s="54" t="str">
        <f t="shared" si="2488"/>
        <v/>
      </c>
      <c r="FS1573" s="54" t="str">
        <f t="shared" si="2489"/>
        <v/>
      </c>
      <c r="FT1573" s="54" t="str">
        <f t="shared" si="2489"/>
        <v/>
      </c>
      <c r="FU1573" s="54" t="str">
        <f t="shared" si="2489"/>
        <v/>
      </c>
      <c r="FV1573" s="54" t="str">
        <f t="shared" si="2489"/>
        <v/>
      </c>
      <c r="FW1573" s="54" t="str">
        <f t="shared" si="2489"/>
        <v/>
      </c>
      <c r="FX1573" s="54" t="str">
        <f t="shared" si="2489"/>
        <v/>
      </c>
      <c r="FZ1573" s="58"/>
      <c r="GA1573" s="59"/>
      <c r="GB1573" s="60"/>
      <c r="GC1573" s="58"/>
      <c r="GD1573" s="59"/>
      <c r="GE1573" s="61"/>
      <c r="GF1573" s="58"/>
      <c r="GG1573" s="61"/>
      <c r="GH1573" s="61"/>
    </row>
    <row r="1574" spans="1:192" s="54" customFormat="1" ht="12" x14ac:dyDescent="0.25">
      <c r="A1574" s="54">
        <v>17</v>
      </c>
      <c r="B1574" s="54" t="s">
        <v>1762</v>
      </c>
      <c r="C1574" s="56">
        <v>34</v>
      </c>
      <c r="D1574" s="56">
        <v>4</v>
      </c>
      <c r="E1574" s="56">
        <v>6</v>
      </c>
      <c r="F1574" s="56">
        <v>24</v>
      </c>
      <c r="G1574" s="56">
        <v>34</v>
      </c>
      <c r="H1574" s="56">
        <v>119</v>
      </c>
      <c r="I1574" s="57">
        <v>18</v>
      </c>
      <c r="J1574" s="56">
        <f t="shared" si="2471"/>
        <v>-85</v>
      </c>
      <c r="L1574" s="82" t="s">
        <v>1815</v>
      </c>
      <c r="M1574" s="253" t="s">
        <v>99</v>
      </c>
      <c r="N1574" s="59" t="s">
        <v>89</v>
      </c>
      <c r="O1574" s="59" t="s">
        <v>98</v>
      </c>
      <c r="P1574" s="59" t="s">
        <v>74</v>
      </c>
      <c r="Q1574" s="59" t="s">
        <v>177</v>
      </c>
      <c r="R1574" s="59" t="s">
        <v>62</v>
      </c>
      <c r="S1574" s="59" t="s">
        <v>200</v>
      </c>
      <c r="T1574" s="59" t="s">
        <v>103</v>
      </c>
      <c r="U1574" s="59" t="s">
        <v>100</v>
      </c>
      <c r="V1574" s="59" t="s">
        <v>278</v>
      </c>
      <c r="W1574" s="59" t="s">
        <v>148</v>
      </c>
      <c r="X1574" s="59" t="s">
        <v>59</v>
      </c>
      <c r="Y1574" s="59" t="s">
        <v>111</v>
      </c>
      <c r="Z1574" s="59" t="s">
        <v>62</v>
      </c>
      <c r="AA1574" s="59" t="s">
        <v>77</v>
      </c>
      <c r="AB1574" s="59" t="s">
        <v>206</v>
      </c>
      <c r="AC1574" s="83"/>
      <c r="AD1574" s="85" t="s">
        <v>103</v>
      </c>
      <c r="AE1574" s="153"/>
      <c r="AL1574" s="82" t="s">
        <v>1815</v>
      </c>
      <c r="AM1574" s="253" t="s">
        <v>68</v>
      </c>
      <c r="AN1574" s="59" t="s">
        <v>708</v>
      </c>
      <c r="AO1574" s="59" t="s">
        <v>128</v>
      </c>
      <c r="AP1574" s="59" t="s">
        <v>67</v>
      </c>
      <c r="AQ1574" s="59" t="s">
        <v>328</v>
      </c>
      <c r="AR1574" s="59" t="s">
        <v>93</v>
      </c>
      <c r="AS1574" s="59" t="s">
        <v>307</v>
      </c>
      <c r="AT1574" s="59" t="s">
        <v>66</v>
      </c>
      <c r="AU1574" s="59" t="s">
        <v>763</v>
      </c>
      <c r="AV1574" s="59" t="s">
        <v>447</v>
      </c>
      <c r="AW1574" s="59" t="s">
        <v>327</v>
      </c>
      <c r="AX1574" s="59" t="s">
        <v>446</v>
      </c>
      <c r="AY1574" s="59" t="s">
        <v>246</v>
      </c>
      <c r="AZ1574" s="59" t="s">
        <v>120</v>
      </c>
      <c r="BA1574" s="59" t="s">
        <v>308</v>
      </c>
      <c r="BB1574" s="59" t="s">
        <v>667</v>
      </c>
      <c r="BC1574" s="83"/>
      <c r="BD1574" s="85" t="s">
        <v>115</v>
      </c>
      <c r="BE1574" s="153"/>
      <c r="BL1574" s="90">
        <f t="shared" si="2490"/>
        <v>1</v>
      </c>
      <c r="BM1574" s="77">
        <f t="shared" si="2490"/>
        <v>3</v>
      </c>
      <c r="BN1574" s="77">
        <f t="shared" si="2490"/>
        <v>0</v>
      </c>
      <c r="BO1574" s="77">
        <f t="shared" si="2490"/>
        <v>1</v>
      </c>
      <c r="BP1574" s="77">
        <f t="shared" si="2490"/>
        <v>2</v>
      </c>
      <c r="BQ1574" s="77">
        <f t="shared" si="2490"/>
        <v>1</v>
      </c>
      <c r="BR1574" s="77">
        <f t="shared" si="2490"/>
        <v>2</v>
      </c>
      <c r="BS1574" s="77">
        <f t="shared" si="2490"/>
        <v>1</v>
      </c>
      <c r="BT1574" s="77">
        <f t="shared" si="2490"/>
        <v>4</v>
      </c>
      <c r="BU1574" s="77">
        <f t="shared" si="2490"/>
        <v>1</v>
      </c>
      <c r="BV1574" s="77">
        <f t="shared" si="2490"/>
        <v>0</v>
      </c>
      <c r="BW1574" s="77">
        <f t="shared" si="2490"/>
        <v>4</v>
      </c>
      <c r="BX1574" s="77">
        <f>(IF(Y1574="","",(IF(MID(Y1574,2,1)="-",LEFT(Y1574,1),LEFT(Y1574,2)))+0))</f>
        <v>5</v>
      </c>
      <c r="BY1574" s="77">
        <f>(IF(Z1574="","",(IF(MID(Z1574,2,1)="-",LEFT(Z1574,1),LEFT(Z1574,2)))+0))</f>
        <v>1</v>
      </c>
      <c r="BZ1574" s="77">
        <f>(IF(AA1574="","",(IF(MID(AA1574,2,1)="-",LEFT(AA1574,1),LEFT(AA1574,2)))+0))</f>
        <v>2</v>
      </c>
      <c r="CA1574" s="77">
        <f>(IF(AB1574="","",(IF(MID(AB1574,2,1)="-",LEFT(AB1574,1),LEFT(AB1574,2)))+0))</f>
        <v>1</v>
      </c>
      <c r="CB1574" s="91"/>
      <c r="CC1574" s="92">
        <f>(IF(AD1574="","",(IF(MID(AD1574,2,1)="-",LEFT(AD1574,1),LEFT(AD1574,2)))+0))</f>
        <v>1</v>
      </c>
      <c r="CJ1574" s="78"/>
      <c r="CK1574" s="90">
        <f t="shared" si="2491"/>
        <v>0</v>
      </c>
      <c r="CL1574" s="77">
        <f t="shared" si="2491"/>
        <v>0</v>
      </c>
      <c r="CM1574" s="77">
        <f>(IF(O1574="","",IF(RIGHT(O1574,2)="10",RIGHT(O1574,2),RIGHT(O1574,1))+0))</f>
        <v>5</v>
      </c>
      <c r="CN1574" s="77">
        <f t="shared" si="2491"/>
        <v>2</v>
      </c>
      <c r="CO1574" s="77">
        <f t="shared" si="2491"/>
        <v>0</v>
      </c>
      <c r="CP1574" s="77">
        <f t="shared" si="2491"/>
        <v>1</v>
      </c>
      <c r="CQ1574" s="77">
        <f t="shared" si="2491"/>
        <v>2</v>
      </c>
      <c r="CR1574" s="77">
        <f t="shared" si="2491"/>
        <v>3</v>
      </c>
      <c r="CS1574" s="77">
        <f t="shared" si="2491"/>
        <v>3</v>
      </c>
      <c r="CT1574" s="77">
        <f t="shared" si="2491"/>
        <v>9</v>
      </c>
      <c r="CU1574" s="77">
        <f t="shared" si="2491"/>
        <v>1</v>
      </c>
      <c r="CV1574" s="77">
        <f t="shared" si="2491"/>
        <v>0</v>
      </c>
      <c r="CW1574" s="77">
        <f>(IF(Y1574="","",IF(RIGHT(Y1574,2)="10",RIGHT(Y1574,2),RIGHT(Y1574,1))+0))</f>
        <v>2</v>
      </c>
      <c r="CX1574" s="77">
        <f>(IF(Z1574="","",IF(RIGHT(Z1574,2)="10",RIGHT(Z1574,2),RIGHT(Z1574,1))+0))</f>
        <v>1</v>
      </c>
      <c r="CY1574" s="77">
        <f>(IF(AA1574="","",IF(RIGHT(AA1574,2)="10",RIGHT(AA1574,2),RIGHT(AA1574,1))+0))</f>
        <v>1</v>
      </c>
      <c r="CZ1574" s="77">
        <f>(IF(AB1574="","",IF(RIGHT(AB1574,2)="10",RIGHT(AB1574,2),RIGHT(AB1574,1))+0))</f>
        <v>4</v>
      </c>
      <c r="DA1574" s="91"/>
      <c r="DB1574" s="92">
        <f>(IF(AD1574="","",IF(RIGHT(AD1574,2)="10",RIGHT(AD1574,2),RIGHT(AD1574,1))+0))</f>
        <v>3</v>
      </c>
      <c r="DJ1574" s="347" t="str">
        <f t="shared" si="2492"/>
        <v>H</v>
      </c>
      <c r="DK1574" s="56" t="str">
        <f t="shared" si="2492"/>
        <v>H</v>
      </c>
      <c r="DL1574" s="56" t="str">
        <f t="shared" si="2492"/>
        <v>A</v>
      </c>
      <c r="DM1574" s="56" t="str">
        <f t="shared" si="2492"/>
        <v>A</v>
      </c>
      <c r="DN1574" s="56" t="str">
        <f t="shared" si="2492"/>
        <v>H</v>
      </c>
      <c r="DO1574" s="56" t="str">
        <f t="shared" si="2492"/>
        <v>D</v>
      </c>
      <c r="DP1574" s="56" t="str">
        <f t="shared" si="2492"/>
        <v>D</v>
      </c>
      <c r="DQ1574" s="56" t="str">
        <f t="shared" si="2492"/>
        <v>A</v>
      </c>
      <c r="DR1574" s="56" t="str">
        <f t="shared" si="2492"/>
        <v>H</v>
      </c>
      <c r="DS1574" s="56" t="str">
        <f t="shared" si="2492"/>
        <v>A</v>
      </c>
      <c r="DT1574" s="56" t="str">
        <f t="shared" si="2492"/>
        <v>A</v>
      </c>
      <c r="DU1574" s="56" t="str">
        <f t="shared" si="2492"/>
        <v>H</v>
      </c>
      <c r="DV1574" s="56" t="str">
        <f>(IF(Y1574="","",IF(BX1574&gt;CW1574,"H",IF(BX1574&lt;CW1574,"A","D"))))</f>
        <v>H</v>
      </c>
      <c r="DW1574" s="56" t="str">
        <f>(IF(Z1574="","",IF(BY1574&gt;CX1574,"H",IF(BY1574&lt;CX1574,"A","D"))))</f>
        <v>D</v>
      </c>
      <c r="DX1574" s="56" t="str">
        <f>(IF(AA1574="","",IF(BZ1574&gt;CY1574,"H",IF(BZ1574&lt;CY1574,"A","D"))))</f>
        <v>H</v>
      </c>
      <c r="DY1574" s="56" t="str">
        <f>(IF(AB1574="","",IF(CA1574&gt;CZ1574,"H",IF(CA1574&lt;CZ1574,"A","D"))))</f>
        <v>A</v>
      </c>
      <c r="DZ1574" s="91"/>
      <c r="EA1574" s="348" t="str">
        <f>(IF(AD1574="","",IF(CC1574&gt;DB1574,"H",IF(CC1574&lt;DB1574,"A","D"))))</f>
        <v>A</v>
      </c>
      <c r="EI1574" s="53" t="str">
        <f t="shared" si="2475"/>
        <v>Redhill</v>
      </c>
      <c r="EJ1574" s="79">
        <f t="shared" si="2493"/>
        <v>34</v>
      </c>
      <c r="EK1574" s="80">
        <f t="shared" si="2494"/>
        <v>7</v>
      </c>
      <c r="EL1574" s="80">
        <f t="shared" si="2495"/>
        <v>3</v>
      </c>
      <c r="EM1574" s="80">
        <f t="shared" si="2496"/>
        <v>7</v>
      </c>
      <c r="EN1574" s="80">
        <f>COUNTIF(DZ$1558:DZ$1575,"A")</f>
        <v>4</v>
      </c>
      <c r="EO1574" s="80">
        <f>COUNTIF(DZ$1558:DZ$1575,"D")</f>
        <v>2</v>
      </c>
      <c r="EP1574" s="80">
        <f>COUNTIF(DZ$1558:DZ$1575,"H")</f>
        <v>11</v>
      </c>
      <c r="EQ1574" s="79">
        <f t="shared" si="2497"/>
        <v>11</v>
      </c>
      <c r="ER1574" s="79">
        <f t="shared" si="2476"/>
        <v>5</v>
      </c>
      <c r="ES1574" s="79">
        <f t="shared" si="2476"/>
        <v>18</v>
      </c>
      <c r="ET1574" s="81">
        <f>SUM($BL1574:$CI1574)+SUM(DA$1558:DA$1575)</f>
        <v>55</v>
      </c>
      <c r="EU1574" s="81">
        <f>SUM($CK1574:$DH1574)+SUM(CB$1558:CB$1575)</f>
        <v>77</v>
      </c>
      <c r="EV1574" s="79">
        <f t="shared" si="2477"/>
        <v>38</v>
      </c>
      <c r="EW1574" s="81">
        <f t="shared" si="2498"/>
        <v>-22</v>
      </c>
      <c r="EX1574" s="78"/>
      <c r="EY1574" s="80">
        <f t="shared" si="2478"/>
        <v>34</v>
      </c>
      <c r="EZ1574" s="80">
        <f t="shared" si="2479"/>
        <v>11</v>
      </c>
      <c r="FA1574" s="80">
        <f t="shared" si="2480"/>
        <v>5</v>
      </c>
      <c r="FB1574" s="80">
        <f t="shared" si="2481"/>
        <v>18</v>
      </c>
      <c r="FC1574" s="80">
        <f t="shared" si="2482"/>
        <v>55</v>
      </c>
      <c r="FD1574" s="80">
        <f t="shared" si="2483"/>
        <v>77</v>
      </c>
      <c r="FE1574" s="80">
        <f t="shared" si="2484"/>
        <v>38</v>
      </c>
      <c r="FF1574" s="80">
        <f t="shared" si="2485"/>
        <v>-22</v>
      </c>
      <c r="FH1574" s="54">
        <f t="shared" si="2499"/>
        <v>0</v>
      </c>
      <c r="FI1574" s="54">
        <f t="shared" si="2500"/>
        <v>0</v>
      </c>
      <c r="FJ1574" s="54">
        <f t="shared" si="2486"/>
        <v>0</v>
      </c>
      <c r="FK1574" s="54">
        <f t="shared" si="2486"/>
        <v>0</v>
      </c>
      <c r="FL1574" s="54">
        <f t="shared" si="2486"/>
        <v>0</v>
      </c>
      <c r="FM1574" s="54">
        <f t="shared" si="2486"/>
        <v>0</v>
      </c>
      <c r="FN1574" s="54">
        <f t="shared" si="2486"/>
        <v>0</v>
      </c>
      <c r="FO1574" s="54">
        <f t="shared" si="2486"/>
        <v>0</v>
      </c>
      <c r="FQ1574" s="54" t="str">
        <f t="shared" si="2487"/>
        <v/>
      </c>
      <c r="FR1574" s="54" t="str">
        <f t="shared" si="2488"/>
        <v/>
      </c>
      <c r="FS1574" s="54" t="str">
        <f t="shared" si="2489"/>
        <v/>
      </c>
      <c r="FT1574" s="54" t="str">
        <f t="shared" si="2489"/>
        <v/>
      </c>
      <c r="FU1574" s="54" t="str">
        <f t="shared" si="2489"/>
        <v/>
      </c>
      <c r="FV1574" s="54" t="str">
        <f t="shared" si="2489"/>
        <v/>
      </c>
      <c r="FW1574" s="54" t="str">
        <f t="shared" si="2489"/>
        <v/>
      </c>
      <c r="FX1574" s="54" t="str">
        <f t="shared" si="2489"/>
        <v/>
      </c>
      <c r="FZ1574" s="58"/>
      <c r="GA1574" s="59"/>
      <c r="GB1574" s="60"/>
      <c r="GC1574" s="58"/>
      <c r="GD1574" s="59"/>
      <c r="GE1574" s="61"/>
      <c r="GF1574" s="58"/>
      <c r="GG1574" s="61"/>
      <c r="GH1574" s="61"/>
    </row>
    <row r="1575" spans="1:192" s="54" customFormat="1" ht="12.6" thickBot="1" x14ac:dyDescent="0.3">
      <c r="A1575" s="54">
        <v>18</v>
      </c>
      <c r="B1575" s="54" t="s">
        <v>2041</v>
      </c>
      <c r="C1575" s="56">
        <v>34</v>
      </c>
      <c r="D1575" s="56">
        <v>3</v>
      </c>
      <c r="E1575" s="56">
        <v>6</v>
      </c>
      <c r="F1575" s="56">
        <v>25</v>
      </c>
      <c r="G1575" s="56">
        <v>44</v>
      </c>
      <c r="H1575" s="56">
        <v>128</v>
      </c>
      <c r="I1575" s="57">
        <v>15</v>
      </c>
      <c r="J1575" s="56">
        <f t="shared" si="2471"/>
        <v>-84</v>
      </c>
      <c r="L1575" s="101" t="s">
        <v>2057</v>
      </c>
      <c r="M1575" s="257" t="s">
        <v>98</v>
      </c>
      <c r="N1575" s="102" t="s">
        <v>200</v>
      </c>
      <c r="O1575" s="102" t="s">
        <v>62</v>
      </c>
      <c r="P1575" s="102" t="s">
        <v>62</v>
      </c>
      <c r="Q1575" s="102" t="s">
        <v>101</v>
      </c>
      <c r="R1575" s="102" t="s">
        <v>430</v>
      </c>
      <c r="S1575" s="102" t="s">
        <v>60</v>
      </c>
      <c r="T1575" s="102" t="s">
        <v>148</v>
      </c>
      <c r="U1575" s="102" t="s">
        <v>206</v>
      </c>
      <c r="V1575" s="102" t="s">
        <v>148</v>
      </c>
      <c r="W1575" s="102" t="s">
        <v>100</v>
      </c>
      <c r="X1575" s="102" t="s">
        <v>200</v>
      </c>
      <c r="Y1575" s="102" t="s">
        <v>103</v>
      </c>
      <c r="Z1575" s="102" t="s">
        <v>99</v>
      </c>
      <c r="AA1575" s="102" t="s">
        <v>77</v>
      </c>
      <c r="AB1575" s="102" t="s">
        <v>59</v>
      </c>
      <c r="AC1575" s="102" t="s">
        <v>103</v>
      </c>
      <c r="AD1575" s="104"/>
      <c r="AE1575" s="153"/>
      <c r="AL1575" s="101" t="s">
        <v>2057</v>
      </c>
      <c r="AM1575" s="257" t="s">
        <v>246</v>
      </c>
      <c r="AN1575" s="102" t="s">
        <v>91</v>
      </c>
      <c r="AO1575" s="102" t="s">
        <v>636</v>
      </c>
      <c r="AP1575" s="102" t="s">
        <v>121</v>
      </c>
      <c r="AQ1575" s="102" t="s">
        <v>244</v>
      </c>
      <c r="AR1575" s="102" t="s">
        <v>665</v>
      </c>
      <c r="AS1575" s="102" t="s">
        <v>66</v>
      </c>
      <c r="AT1575" s="102" t="s">
        <v>90</v>
      </c>
      <c r="AU1575" s="102" t="s">
        <v>81</v>
      </c>
      <c r="AV1575" s="102" t="s">
        <v>446</v>
      </c>
      <c r="AW1575" s="102" t="s">
        <v>120</v>
      </c>
      <c r="AX1575" s="102" t="s">
        <v>113</v>
      </c>
      <c r="AY1575" s="102" t="s">
        <v>274</v>
      </c>
      <c r="AZ1575" s="102" t="s">
        <v>452</v>
      </c>
      <c r="BA1575" s="102" t="s">
        <v>661</v>
      </c>
      <c r="BB1575" s="102" t="s">
        <v>114</v>
      </c>
      <c r="BC1575" s="102" t="s">
        <v>1279</v>
      </c>
      <c r="BD1575" s="104"/>
      <c r="BE1575" s="153"/>
      <c r="BL1575" s="107">
        <f t="shared" si="2490"/>
        <v>0</v>
      </c>
      <c r="BM1575" s="108">
        <f t="shared" si="2490"/>
        <v>2</v>
      </c>
      <c r="BN1575" s="108">
        <f t="shared" si="2490"/>
        <v>1</v>
      </c>
      <c r="BO1575" s="108">
        <f t="shared" si="2490"/>
        <v>1</v>
      </c>
      <c r="BP1575" s="108">
        <f t="shared" si="2490"/>
        <v>3</v>
      </c>
      <c r="BQ1575" s="108">
        <f t="shared" si="2490"/>
        <v>3</v>
      </c>
      <c r="BR1575" s="108">
        <f t="shared" si="2490"/>
        <v>4</v>
      </c>
      <c r="BS1575" s="108">
        <f t="shared" si="2490"/>
        <v>0</v>
      </c>
      <c r="BT1575" s="108">
        <f t="shared" si="2490"/>
        <v>1</v>
      </c>
      <c r="BU1575" s="108">
        <f t="shared" si="2490"/>
        <v>0</v>
      </c>
      <c r="BV1575" s="108">
        <f t="shared" si="2490"/>
        <v>4</v>
      </c>
      <c r="BW1575" s="108">
        <f t="shared" si="2490"/>
        <v>2</v>
      </c>
      <c r="BX1575" s="108">
        <f>(IF(Y1575="","",(IF(MID(Y1575,2,1)="-",LEFT(Y1575,1),LEFT(Y1575,2)))+0))</f>
        <v>1</v>
      </c>
      <c r="BY1575" s="108">
        <f>(IF(Z1575="","",(IF(MID(Z1575,2,1)="-",LEFT(Z1575,1),LEFT(Z1575,2)))+0))</f>
        <v>1</v>
      </c>
      <c r="BZ1575" s="108">
        <f>(IF(AA1575="","",(IF(MID(AA1575,2,1)="-",LEFT(AA1575,1),LEFT(AA1575,2)))+0))</f>
        <v>2</v>
      </c>
      <c r="CA1575" s="108">
        <f>(IF(AB1575="","",(IF(MID(AB1575,2,1)="-",LEFT(AB1575,1),LEFT(AB1575,2)))+0))</f>
        <v>4</v>
      </c>
      <c r="CB1575" s="108">
        <f>(IF(AC1575="","",(IF(MID(AC1575,2,1)="-",LEFT(AC1575,1),LEFT(AC1575,2)))+0))</f>
        <v>1</v>
      </c>
      <c r="CC1575" s="109"/>
      <c r="CK1575" s="107">
        <f t="shared" si="2491"/>
        <v>5</v>
      </c>
      <c r="CL1575" s="108">
        <f t="shared" si="2491"/>
        <v>2</v>
      </c>
      <c r="CM1575" s="108">
        <f>(IF(O1575="","",IF(RIGHT(O1575,2)="10",RIGHT(O1575,2),RIGHT(O1575,1))+0))</f>
        <v>1</v>
      </c>
      <c r="CN1575" s="108">
        <f t="shared" si="2491"/>
        <v>1</v>
      </c>
      <c r="CO1575" s="108">
        <f t="shared" si="2491"/>
        <v>2</v>
      </c>
      <c r="CP1575" s="108">
        <f t="shared" si="2491"/>
        <v>6</v>
      </c>
      <c r="CQ1575" s="108">
        <f t="shared" si="2491"/>
        <v>1</v>
      </c>
      <c r="CR1575" s="108">
        <f t="shared" si="2491"/>
        <v>1</v>
      </c>
      <c r="CS1575" s="108">
        <f t="shared" si="2491"/>
        <v>4</v>
      </c>
      <c r="CT1575" s="108">
        <f t="shared" si="2491"/>
        <v>1</v>
      </c>
      <c r="CU1575" s="108">
        <f t="shared" si="2491"/>
        <v>3</v>
      </c>
      <c r="CV1575" s="108">
        <f t="shared" si="2491"/>
        <v>2</v>
      </c>
      <c r="CW1575" s="108">
        <f>(IF(Y1575="","",IF(RIGHT(Y1575,2)="10",RIGHT(Y1575,2),RIGHT(Y1575,1))+0))</f>
        <v>3</v>
      </c>
      <c r="CX1575" s="108">
        <f>(IF(Z1575="","",IF(RIGHT(Z1575,2)="10",RIGHT(Z1575,2),RIGHT(Z1575,1))+0))</f>
        <v>0</v>
      </c>
      <c r="CY1575" s="108">
        <f>(IF(AA1575="","",IF(RIGHT(AA1575,2)="10",RIGHT(AA1575,2),RIGHT(AA1575,1))+0))</f>
        <v>1</v>
      </c>
      <c r="CZ1575" s="108">
        <f>(IF(AB1575="","",IF(RIGHT(AB1575,2)="10",RIGHT(AB1575,2),RIGHT(AB1575,1))+0))</f>
        <v>0</v>
      </c>
      <c r="DA1575" s="108">
        <f>(IF(AC1575="","",IF(RIGHT(AC1575,2)="10",RIGHT(AC1575,2),RIGHT(AC1575,1))+0))</f>
        <v>3</v>
      </c>
      <c r="DB1575" s="109"/>
      <c r="DJ1575" s="351" t="str">
        <f t="shared" si="2492"/>
        <v>A</v>
      </c>
      <c r="DK1575" s="352" t="str">
        <f t="shared" si="2492"/>
        <v>D</v>
      </c>
      <c r="DL1575" s="352" t="str">
        <f t="shared" si="2492"/>
        <v>D</v>
      </c>
      <c r="DM1575" s="352" t="str">
        <f t="shared" si="2492"/>
        <v>D</v>
      </c>
      <c r="DN1575" s="352" t="str">
        <f t="shared" si="2492"/>
        <v>H</v>
      </c>
      <c r="DO1575" s="352" t="str">
        <f t="shared" si="2492"/>
        <v>A</v>
      </c>
      <c r="DP1575" s="352" t="str">
        <f t="shared" si="2492"/>
        <v>H</v>
      </c>
      <c r="DQ1575" s="352" t="str">
        <f t="shared" si="2492"/>
        <v>A</v>
      </c>
      <c r="DR1575" s="352" t="str">
        <f t="shared" si="2492"/>
        <v>A</v>
      </c>
      <c r="DS1575" s="352" t="str">
        <f t="shared" si="2492"/>
        <v>A</v>
      </c>
      <c r="DT1575" s="352" t="str">
        <f t="shared" si="2492"/>
        <v>H</v>
      </c>
      <c r="DU1575" s="352" t="str">
        <f t="shared" si="2492"/>
        <v>D</v>
      </c>
      <c r="DV1575" s="352" t="str">
        <f>(IF(Y1575="","",IF(BX1575&gt;CW1575,"H",IF(BX1575&lt;CW1575,"A","D"))))</f>
        <v>A</v>
      </c>
      <c r="DW1575" s="352" t="str">
        <f>(IF(Z1575="","",IF(BY1575&gt;CX1575,"H",IF(BY1575&lt;CX1575,"A","D"))))</f>
        <v>H</v>
      </c>
      <c r="DX1575" s="352" t="str">
        <f>(IF(AA1575="","",IF(BZ1575&gt;CY1575,"H",IF(BZ1575&lt;CY1575,"A","D"))))</f>
        <v>H</v>
      </c>
      <c r="DY1575" s="352" t="str">
        <f>(IF(AB1575="","",IF(CA1575&gt;CZ1575,"H",IF(CA1575&lt;CZ1575,"A","D"))))</f>
        <v>H</v>
      </c>
      <c r="DZ1575" s="352" t="str">
        <f>(IF(AC1575="","",IF(CB1575&gt;DA1575,"H",IF(CB1575&lt;DA1575,"A","D"))))</f>
        <v>A</v>
      </c>
      <c r="EA1575" s="109"/>
      <c r="FQ1575" s="54" t="str">
        <f t="shared" si="2487"/>
        <v/>
      </c>
      <c r="FR1575" s="54" t="str">
        <f t="shared" si="2488"/>
        <v/>
      </c>
      <c r="FS1575" s="54" t="str">
        <f t="shared" si="2489"/>
        <v/>
      </c>
      <c r="FT1575" s="54" t="str">
        <f t="shared" si="2489"/>
        <v/>
      </c>
      <c r="FU1575" s="54" t="str">
        <f t="shared" si="2489"/>
        <v/>
      </c>
      <c r="FV1575" s="54" t="str">
        <f t="shared" si="2489"/>
        <v/>
      </c>
      <c r="FW1575" s="54" t="str">
        <f t="shared" si="2489"/>
        <v/>
      </c>
      <c r="FX1575" s="54" t="str">
        <f t="shared" si="2489"/>
        <v/>
      </c>
      <c r="FZ1575" s="58"/>
      <c r="GA1575" s="59"/>
      <c r="GB1575" s="60"/>
      <c r="GC1575" s="58"/>
      <c r="GD1575" s="59"/>
      <c r="GE1575" s="61"/>
      <c r="GF1575" s="58"/>
      <c r="GG1575" s="61"/>
      <c r="GH1575" s="61"/>
    </row>
    <row r="1576" spans="1:192" s="54" customFormat="1" ht="12.6" thickBot="1" x14ac:dyDescent="0.3">
      <c r="C1576" s="56"/>
      <c r="D1576" s="115">
        <f>SUM(D1558:D1575)</f>
        <v>260</v>
      </c>
      <c r="E1576" s="115">
        <f>SUM(E1558:E1575)</f>
        <v>92</v>
      </c>
      <c r="F1576" s="115">
        <f>SUM(F1558:F1575)</f>
        <v>260</v>
      </c>
      <c r="G1576" s="115">
        <f>SUM(G1558:G1575)</f>
        <v>1279</v>
      </c>
      <c r="H1576" s="115">
        <f>SUM(H1558:H1575)</f>
        <v>1279</v>
      </c>
      <c r="I1576" s="57"/>
      <c r="J1576" s="115">
        <f>SUM(J1558:J1575)</f>
        <v>0</v>
      </c>
      <c r="L1576" s="184" t="s">
        <v>2059</v>
      </c>
      <c r="M1576" s="177"/>
      <c r="N1576" s="177"/>
      <c r="O1576" s="177"/>
      <c r="P1576" s="177" t="s">
        <v>162</v>
      </c>
      <c r="Q1576" s="177"/>
      <c r="R1576" s="177" t="s">
        <v>149</v>
      </c>
      <c r="S1576" s="177"/>
      <c r="T1576" s="177" t="s">
        <v>102</v>
      </c>
      <c r="U1576" s="177"/>
      <c r="V1576" s="177"/>
      <c r="W1576" s="177" t="s">
        <v>177</v>
      </c>
      <c r="X1576" s="177"/>
      <c r="Y1576" s="177"/>
      <c r="Z1576" s="177"/>
      <c r="AA1576" s="177"/>
      <c r="AB1576" s="177"/>
      <c r="AC1576" s="177" t="s">
        <v>58</v>
      </c>
      <c r="AD1576" s="527"/>
      <c r="AE1576" s="528"/>
      <c r="AL1576" s="184" t="s">
        <v>2059</v>
      </c>
      <c r="AM1576" s="177"/>
      <c r="AN1576" s="177"/>
      <c r="AO1576" s="177"/>
      <c r="AP1576" s="177" t="s">
        <v>1095</v>
      </c>
      <c r="AQ1576" s="177"/>
      <c r="AR1576" s="177" t="s">
        <v>90</v>
      </c>
      <c r="AS1576" s="177"/>
      <c r="AT1576" s="177" t="s">
        <v>266</v>
      </c>
      <c r="AU1576" s="177"/>
      <c r="AV1576" s="177"/>
      <c r="AW1576" s="177" t="s">
        <v>114</v>
      </c>
      <c r="AX1576" s="177"/>
      <c r="AY1576" s="177"/>
      <c r="AZ1576" s="177"/>
      <c r="BA1576" s="177"/>
      <c r="BB1576" s="177"/>
      <c r="BC1576" s="177" t="s">
        <v>106</v>
      </c>
      <c r="BD1576" s="527"/>
      <c r="BE1576" s="528"/>
      <c r="BO1576" s="54">
        <f t="shared" ref="BO1576:BO1590" si="2501">(IF(P1576="","",(IF(MID(P1576,2,1)="-",LEFT(P1576,1),LEFT(P1576,2)))+0))</f>
        <v>6</v>
      </c>
      <c r="BQ1576" s="54">
        <f t="shared" ref="BQ1576:BQ1588" si="2502">(IF(R1576="","",(IF(MID(R1576,2,1)="-",LEFT(R1576,1),LEFT(R1576,2)))+0))</f>
        <v>1</v>
      </c>
      <c r="BS1576" s="54">
        <f t="shared" ref="BS1576:BS1586" si="2503">(IF(T1576="","",(IF(MID(T1576,2,1)="-",LEFT(T1576,1),LEFT(T1576,2)))+0))</f>
        <v>2</v>
      </c>
      <c r="BV1576" s="54">
        <f t="shared" ref="BV1576:BV1583" si="2504">(IF(W1576="","",(IF(MID(W1576,2,1)="-",LEFT(W1576,1),LEFT(W1576,2)))+0))</f>
        <v>2</v>
      </c>
      <c r="CB1576" s="54">
        <f>(IF(AC1576="","",(IF(MID(AC1576,2,1)="-",LEFT(AC1576,1),LEFT(AC1576,2)))+0))</f>
        <v>5</v>
      </c>
      <c r="CN1576" s="54">
        <f t="shared" ref="CN1576:CN1590" si="2505">(IF(P1576="","",IF(RIGHT(P1576,2)="10",RIGHT(P1576,2),RIGHT(P1576,1))+0))</f>
        <v>0</v>
      </c>
      <c r="CP1576" s="54">
        <f t="shared" ref="CP1576:CP1588" si="2506">(IF(R1576="","",IF(RIGHT(R1576,2)="10",RIGHT(R1576,2),RIGHT(R1576,1))+0))</f>
        <v>5</v>
      </c>
      <c r="CR1576" s="54">
        <f t="shared" ref="CR1576:CR1586" si="2507">(IF(T1576="","",IF(RIGHT(T1576,2)="10",RIGHT(T1576,2),RIGHT(T1576,1))+0))</f>
        <v>4</v>
      </c>
      <c r="CU1576" s="54">
        <f t="shared" ref="CU1576:CU1583" si="2508">(IF(W1576="","",IF(RIGHT(W1576,2)="10",RIGHT(W1576,2),RIGHT(W1576,1))+0))</f>
        <v>0</v>
      </c>
      <c r="DA1576" s="54">
        <f>(IF(AC1576="","",IF(RIGHT(AC1576,2)="10",RIGHT(AC1576,2),RIGHT(AC1576,1))+0))</f>
        <v>1</v>
      </c>
      <c r="DM1576" s="54" t="str">
        <f t="shared" ref="DM1576:DM1590" si="2509">(IF(P1576="","",IF(BO1576&gt;CN1576,"H",IF(BO1576&lt;CN1576,"A","D"))))</f>
        <v>H</v>
      </c>
      <c r="DO1576" s="54" t="str">
        <f t="shared" ref="DO1576:DO1588" si="2510">(IF(R1576="","",IF(BQ1576&gt;CP1576,"H",IF(BQ1576&lt;CP1576,"A","D"))))</f>
        <v>A</v>
      </c>
      <c r="DQ1576" s="54" t="str">
        <f t="shared" ref="DQ1576:DQ1586" si="2511">(IF(T1576="","",IF(BS1576&gt;CR1576,"H",IF(BS1576&lt;CR1576,"A","D"))))</f>
        <v>A</v>
      </c>
      <c r="DT1576" s="54" t="str">
        <f t="shared" ref="DT1576:DT1583" si="2512">(IF(W1576="","",IF(BV1576&gt;CU1576,"H",IF(BV1576&lt;CU1576,"A","D"))))</f>
        <v>H</v>
      </c>
      <c r="DZ1576" s="54" t="str">
        <f>(IF(AC1576="","",IF(CB1576&gt;DA1576,"H",IF(CB1576&lt;DA1576,"A","D"))))</f>
        <v>H</v>
      </c>
      <c r="FQ1576" s="54" t="str">
        <f t="shared" si="2487"/>
        <v/>
      </c>
      <c r="FR1576" s="54" t="str">
        <f t="shared" si="2488"/>
        <v/>
      </c>
      <c r="FS1576" s="54" t="str">
        <f t="shared" si="2489"/>
        <v/>
      </c>
      <c r="FT1576" s="54" t="str">
        <f t="shared" si="2489"/>
        <v/>
      </c>
      <c r="FU1576" s="54" t="str">
        <f t="shared" si="2489"/>
        <v/>
      </c>
      <c r="FV1576" s="54" t="str">
        <f t="shared" si="2489"/>
        <v/>
      </c>
      <c r="FW1576" s="54" t="str">
        <f t="shared" si="2489"/>
        <v/>
      </c>
      <c r="FX1576" s="54" t="str">
        <f t="shared" si="2489"/>
        <v/>
      </c>
      <c r="FZ1576" s="58"/>
      <c r="GA1576" s="59"/>
      <c r="GB1576" s="60"/>
      <c r="GC1576" s="58"/>
      <c r="GD1576" s="59"/>
      <c r="GE1576" s="61"/>
      <c r="GF1576" s="58"/>
      <c r="GG1576" s="61"/>
      <c r="GH1576" s="61"/>
    </row>
    <row r="1577" spans="1:192" s="54" customFormat="1" ht="12" x14ac:dyDescent="0.25">
      <c r="B1577" s="54" t="s">
        <v>2060</v>
      </c>
      <c r="C1577" s="56">
        <v>9</v>
      </c>
      <c r="D1577" s="56">
        <v>5</v>
      </c>
      <c r="E1577" s="56">
        <v>1</v>
      </c>
      <c r="F1577" s="56">
        <v>3</v>
      </c>
      <c r="G1577" s="56">
        <v>26</v>
      </c>
      <c r="H1577" s="56">
        <v>16</v>
      </c>
      <c r="I1577" s="57">
        <v>16</v>
      </c>
      <c r="J1577" s="56">
        <v>10</v>
      </c>
      <c r="FQ1577" s="54" t="str">
        <f t="shared" si="2487"/>
        <v/>
      </c>
      <c r="FR1577" s="54" t="str">
        <f t="shared" si="2488"/>
        <v/>
      </c>
      <c r="FS1577" s="54" t="str">
        <f t="shared" si="2489"/>
        <v/>
      </c>
      <c r="FT1577" s="54" t="str">
        <f t="shared" si="2489"/>
        <v/>
      </c>
      <c r="FU1577" s="54" t="str">
        <f t="shared" si="2489"/>
        <v/>
      </c>
      <c r="FV1577" s="54" t="str">
        <f t="shared" si="2489"/>
        <v/>
      </c>
      <c r="FW1577" s="54" t="str">
        <f t="shared" si="2489"/>
        <v/>
      </c>
      <c r="FX1577" s="54" t="str">
        <f t="shared" si="2489"/>
        <v/>
      </c>
      <c r="FZ1577" s="58"/>
      <c r="GA1577" s="59"/>
      <c r="GB1577" s="60"/>
      <c r="GC1577" s="58"/>
      <c r="GD1577" s="59"/>
      <c r="GE1577" s="61"/>
      <c r="GF1577" s="58"/>
      <c r="GG1577" s="61"/>
      <c r="GH1577" s="61"/>
    </row>
    <row r="1578" spans="1:192" s="54" customFormat="1" ht="12.6" thickBot="1" x14ac:dyDescent="0.3">
      <c r="A1578" s="53" t="s">
        <v>2061</v>
      </c>
      <c r="B1578" s="53"/>
      <c r="C1578" s="55" t="s">
        <v>1832</v>
      </c>
      <c r="D1578" s="57"/>
      <c r="E1578" s="57"/>
      <c r="F1578" s="57"/>
      <c r="G1578" s="57"/>
      <c r="H1578" s="57"/>
      <c r="I1578" s="57"/>
      <c r="J1578" s="57"/>
      <c r="L1578" s="53"/>
      <c r="R1578" s="53" t="s">
        <v>2062</v>
      </c>
      <c r="AL1578" s="53" t="s">
        <v>2063</v>
      </c>
      <c r="AR1578" s="53"/>
      <c r="FQ1578" s="54" t="str">
        <f t="shared" si="2487"/>
        <v/>
      </c>
      <c r="FR1578" s="54" t="str">
        <f t="shared" si="2488"/>
        <v/>
      </c>
      <c r="FS1578" s="54" t="str">
        <f t="shared" si="2489"/>
        <v/>
      </c>
      <c r="FT1578" s="54" t="str">
        <f t="shared" si="2489"/>
        <v/>
      </c>
      <c r="FU1578" s="54" t="str">
        <f t="shared" si="2489"/>
        <v/>
      </c>
      <c r="FV1578" s="54" t="str">
        <f t="shared" si="2489"/>
        <v/>
      </c>
      <c r="FW1578" s="54" t="str">
        <f t="shared" si="2489"/>
        <v/>
      </c>
      <c r="FX1578" s="54" t="str">
        <f t="shared" si="2489"/>
        <v/>
      </c>
      <c r="FZ1578" s="58"/>
      <c r="GA1578" s="59"/>
      <c r="GB1578" s="60"/>
      <c r="GC1578" s="58"/>
      <c r="GD1578" s="59"/>
      <c r="GE1578" s="61"/>
      <c r="GF1578" s="58"/>
      <c r="GG1578" s="61"/>
      <c r="GH1578" s="61"/>
    </row>
    <row r="1579" spans="1:192" s="54" customFormat="1" ht="12.6" thickBot="1" x14ac:dyDescent="0.3">
      <c r="A1579" s="53" t="s">
        <v>33</v>
      </c>
      <c r="B1579" s="53" t="s">
        <v>34</v>
      </c>
      <c r="C1579" s="57" t="s">
        <v>35</v>
      </c>
      <c r="D1579" s="57" t="s">
        <v>36</v>
      </c>
      <c r="E1579" s="57" t="s">
        <v>37</v>
      </c>
      <c r="F1579" s="57" t="s">
        <v>38</v>
      </c>
      <c r="G1579" s="57" t="s">
        <v>39</v>
      </c>
      <c r="H1579" s="57" t="s">
        <v>40</v>
      </c>
      <c r="I1579" s="57" t="s">
        <v>41</v>
      </c>
      <c r="J1579" s="57" t="s">
        <v>819</v>
      </c>
      <c r="L1579" s="403" t="s">
        <v>18</v>
      </c>
      <c r="M1579" s="63" t="s">
        <v>2034</v>
      </c>
      <c r="N1579" s="63" t="s">
        <v>1737</v>
      </c>
      <c r="O1579" s="63" t="s">
        <v>2049</v>
      </c>
      <c r="P1579" s="63" t="s">
        <v>2035</v>
      </c>
      <c r="Q1579" s="63" t="s">
        <v>1349</v>
      </c>
      <c r="R1579" s="63" t="s">
        <v>2011</v>
      </c>
      <c r="S1579" s="63" t="s">
        <v>2052</v>
      </c>
      <c r="T1579" s="63" t="s">
        <v>1706</v>
      </c>
      <c r="U1579" s="63" t="s">
        <v>1837</v>
      </c>
      <c r="V1579" s="63" t="s">
        <v>2036</v>
      </c>
      <c r="W1579" s="63" t="s">
        <v>355</v>
      </c>
      <c r="X1579" s="63" t="s">
        <v>2053</v>
      </c>
      <c r="Y1579" s="63" t="s">
        <v>2064</v>
      </c>
      <c r="Z1579" s="65" t="s">
        <v>1123</v>
      </c>
      <c r="AL1579" s="403" t="s">
        <v>18</v>
      </c>
      <c r="AM1579" s="63" t="s">
        <v>2034</v>
      </c>
      <c r="AN1579" s="63" t="s">
        <v>1737</v>
      </c>
      <c r="AO1579" s="63" t="s">
        <v>2049</v>
      </c>
      <c r="AP1579" s="63" t="s">
        <v>2035</v>
      </c>
      <c r="AQ1579" s="63" t="s">
        <v>1349</v>
      </c>
      <c r="AR1579" s="63" t="s">
        <v>2011</v>
      </c>
      <c r="AS1579" s="63" t="s">
        <v>2052</v>
      </c>
      <c r="AT1579" s="63" t="s">
        <v>1706</v>
      </c>
      <c r="AU1579" s="63" t="s">
        <v>1837</v>
      </c>
      <c r="AV1579" s="63" t="s">
        <v>2036</v>
      </c>
      <c r="AW1579" s="63" t="s">
        <v>355</v>
      </c>
      <c r="AX1579" s="63" t="s">
        <v>2053</v>
      </c>
      <c r="AY1579" s="63" t="s">
        <v>2064</v>
      </c>
      <c r="AZ1579" s="65" t="s">
        <v>1123</v>
      </c>
      <c r="EJ1579" s="56" t="s">
        <v>35</v>
      </c>
      <c r="EK1579" s="56" t="s">
        <v>51</v>
      </c>
      <c r="EL1579" s="56" t="s">
        <v>52</v>
      </c>
      <c r="EM1579" s="56" t="s">
        <v>53</v>
      </c>
      <c r="EN1579" s="56" t="s">
        <v>54</v>
      </c>
      <c r="EO1579" s="56" t="s">
        <v>55</v>
      </c>
      <c r="EP1579" s="56" t="s">
        <v>56</v>
      </c>
      <c r="EQ1579" s="56" t="s">
        <v>36</v>
      </c>
      <c r="ER1579" s="56" t="s">
        <v>37</v>
      </c>
      <c r="ES1579" s="56" t="s">
        <v>38</v>
      </c>
      <c r="ET1579" s="56" t="s">
        <v>39</v>
      </c>
      <c r="EU1579" s="56" t="s">
        <v>40</v>
      </c>
      <c r="EV1579" s="56" t="s">
        <v>41</v>
      </c>
      <c r="EW1579" s="56" t="s">
        <v>819</v>
      </c>
      <c r="EX1579" s="56"/>
      <c r="EY1579" s="56" t="s">
        <v>35</v>
      </c>
      <c r="EZ1579" s="56" t="s">
        <v>36</v>
      </c>
      <c r="FA1579" s="56" t="s">
        <v>37</v>
      </c>
      <c r="FB1579" s="56" t="s">
        <v>38</v>
      </c>
      <c r="FC1579" s="56" t="s">
        <v>39</v>
      </c>
      <c r="FD1579" s="56" t="s">
        <v>40</v>
      </c>
      <c r="FE1579" s="56" t="s">
        <v>41</v>
      </c>
      <c r="FF1579" s="56" t="s">
        <v>819</v>
      </c>
      <c r="FR1579" s="56" t="s">
        <v>35</v>
      </c>
      <c r="FS1579" s="56" t="s">
        <v>36</v>
      </c>
      <c r="FT1579" s="56" t="s">
        <v>37</v>
      </c>
      <c r="FU1579" s="56" t="s">
        <v>38</v>
      </c>
      <c r="FV1579" s="56" t="s">
        <v>39</v>
      </c>
      <c r="FW1579" s="56" t="s">
        <v>40</v>
      </c>
      <c r="FX1579" s="56" t="s">
        <v>41</v>
      </c>
      <c r="FY1579" s="54" t="s">
        <v>71</v>
      </c>
      <c r="FZ1579" s="58"/>
      <c r="GA1579" s="59"/>
      <c r="GB1579" s="60"/>
      <c r="GC1579" s="58"/>
      <c r="GD1579" s="59"/>
      <c r="GE1579" s="61"/>
      <c r="GF1579" s="58"/>
      <c r="GG1579" s="61"/>
      <c r="GH1579" s="61"/>
    </row>
    <row r="1580" spans="1:192" s="54" customFormat="1" ht="12" x14ac:dyDescent="0.25">
      <c r="A1580" s="54">
        <v>1</v>
      </c>
      <c r="B1580" s="54" t="s">
        <v>1129</v>
      </c>
      <c r="C1580" s="56">
        <v>26</v>
      </c>
      <c r="D1580" s="56">
        <v>22</v>
      </c>
      <c r="E1580" s="56">
        <v>1</v>
      </c>
      <c r="F1580" s="56">
        <v>3</v>
      </c>
      <c r="G1580" s="56">
        <v>68</v>
      </c>
      <c r="H1580" s="56">
        <v>23</v>
      </c>
      <c r="I1580" s="57">
        <v>67</v>
      </c>
      <c r="J1580" s="56">
        <f t="shared" ref="J1580:J1593" si="2513">G1580-H1580</f>
        <v>45</v>
      </c>
      <c r="L1580" s="66" t="s">
        <v>2037</v>
      </c>
      <c r="M1580" s="71"/>
      <c r="N1580" s="63" t="s">
        <v>200</v>
      </c>
      <c r="O1580" s="63" t="s">
        <v>76</v>
      </c>
      <c r="P1580" s="63" t="s">
        <v>206</v>
      </c>
      <c r="Q1580" s="63" t="s">
        <v>148</v>
      </c>
      <c r="R1580" s="529" t="s">
        <v>124</v>
      </c>
      <c r="S1580" s="63" t="s">
        <v>63</v>
      </c>
      <c r="T1580" s="63" t="s">
        <v>178</v>
      </c>
      <c r="U1580" s="63" t="s">
        <v>148</v>
      </c>
      <c r="V1580" s="63" t="s">
        <v>87</v>
      </c>
      <c r="W1580" s="63" t="s">
        <v>99</v>
      </c>
      <c r="X1580" s="63" t="s">
        <v>176</v>
      </c>
      <c r="Y1580" s="63" t="s">
        <v>62</v>
      </c>
      <c r="Z1580" s="65" t="s">
        <v>124</v>
      </c>
      <c r="AL1580" s="66" t="s">
        <v>2037</v>
      </c>
      <c r="AM1580" s="71"/>
      <c r="AN1580" s="63" t="s">
        <v>317</v>
      </c>
      <c r="AO1580" s="63" t="s">
        <v>1133</v>
      </c>
      <c r="AP1580" s="63" t="s">
        <v>450</v>
      </c>
      <c r="AQ1580" s="63" t="s">
        <v>527</v>
      </c>
      <c r="AR1580" s="529"/>
      <c r="AS1580" s="63" t="s">
        <v>479</v>
      </c>
      <c r="AT1580" s="63" t="s">
        <v>1279</v>
      </c>
      <c r="AU1580" s="63" t="s">
        <v>669</v>
      </c>
      <c r="AV1580" s="63" t="s">
        <v>714</v>
      </c>
      <c r="AW1580" s="63" t="s">
        <v>636</v>
      </c>
      <c r="AX1580" s="63" t="s">
        <v>640</v>
      </c>
      <c r="AY1580" s="63" t="s">
        <v>179</v>
      </c>
      <c r="AZ1580" s="65" t="s">
        <v>93</v>
      </c>
      <c r="BL1580" s="74"/>
      <c r="BM1580" s="75">
        <f t="shared" ref="BM1580:BY1587" si="2514">(IF(N1580="","",(IF(MID(N1580,2,1)="-",LEFT(N1580,1),LEFT(N1580,2)))+0))</f>
        <v>2</v>
      </c>
      <c r="BN1580" s="75">
        <f t="shared" si="2514"/>
        <v>0</v>
      </c>
      <c r="BO1580" s="75">
        <f t="shared" si="2514"/>
        <v>1</v>
      </c>
      <c r="BP1580" s="75">
        <f t="shared" si="2514"/>
        <v>0</v>
      </c>
      <c r="BQ1580" s="75">
        <f t="shared" si="2514"/>
        <v>0</v>
      </c>
      <c r="BR1580" s="75">
        <f t="shared" si="2514"/>
        <v>9</v>
      </c>
      <c r="BS1580" s="75">
        <f t="shared" si="2514"/>
        <v>6</v>
      </c>
      <c r="BT1580" s="75">
        <f t="shared" si="2514"/>
        <v>0</v>
      </c>
      <c r="BU1580" s="75">
        <f t="shared" si="2514"/>
        <v>3</v>
      </c>
      <c r="BV1580" s="75">
        <f t="shared" si="2514"/>
        <v>1</v>
      </c>
      <c r="BW1580" s="75">
        <f t="shared" si="2514"/>
        <v>2</v>
      </c>
      <c r="BX1580" s="75">
        <f t="shared" si="2514"/>
        <v>1</v>
      </c>
      <c r="BY1580" s="76">
        <f t="shared" si="2514"/>
        <v>0</v>
      </c>
      <c r="CB1580" s="77" t="str">
        <f t="shared" ref="CB1580:CD1595" si="2515">(IF(AC1580="","",(IF(MID(AC1580,2,1)="-",LEFT(AC1580,1),LEFT(AC1580,2)))+0))</f>
        <v/>
      </c>
      <c r="CC1580" s="77" t="str">
        <f t="shared" si="2515"/>
        <v/>
      </c>
      <c r="CD1580" s="77" t="str">
        <f t="shared" si="2515"/>
        <v/>
      </c>
      <c r="CE1580" s="77"/>
      <c r="CF1580" s="77"/>
      <c r="CG1580" s="77"/>
      <c r="CH1580" s="77"/>
      <c r="CI1580" s="77"/>
      <c r="CJ1580" s="78"/>
      <c r="CK1580" s="74"/>
      <c r="CL1580" s="75">
        <f t="shared" ref="CL1580:CX1587" si="2516">(IF(N1580="","",IF(RIGHT(N1580,2)="10",RIGHT(N1580,2),RIGHT(N1580,1))+0))</f>
        <v>2</v>
      </c>
      <c r="CM1580" s="75">
        <f t="shared" si="2516"/>
        <v>2</v>
      </c>
      <c r="CN1580" s="75">
        <f t="shared" si="2516"/>
        <v>4</v>
      </c>
      <c r="CO1580" s="75">
        <f t="shared" si="2516"/>
        <v>1</v>
      </c>
      <c r="CP1580" s="75">
        <f t="shared" si="2516"/>
        <v>0</v>
      </c>
      <c r="CQ1580" s="75">
        <f t="shared" si="2516"/>
        <v>0</v>
      </c>
      <c r="CR1580" s="75">
        <f t="shared" si="2516"/>
        <v>1</v>
      </c>
      <c r="CS1580" s="75">
        <f t="shared" si="2516"/>
        <v>1</v>
      </c>
      <c r="CT1580" s="75">
        <f t="shared" si="2516"/>
        <v>3</v>
      </c>
      <c r="CU1580" s="75">
        <f t="shared" si="2516"/>
        <v>0</v>
      </c>
      <c r="CV1580" s="75">
        <f t="shared" si="2516"/>
        <v>3</v>
      </c>
      <c r="CW1580" s="75">
        <f t="shared" si="2516"/>
        <v>1</v>
      </c>
      <c r="CX1580" s="76">
        <f t="shared" si="2516"/>
        <v>0</v>
      </c>
      <c r="DA1580" s="77" t="str">
        <f t="shared" ref="DA1580:DC1595" si="2517">(IF(AC1580="","",IF(RIGHT(AC1580,2)="10",RIGHT(AC1580,2),RIGHT(AC1580,1))+0))</f>
        <v/>
      </c>
      <c r="DB1580" s="77" t="str">
        <f t="shared" si="2517"/>
        <v/>
      </c>
      <c r="DC1580" s="77" t="str">
        <f t="shared" si="2517"/>
        <v/>
      </c>
      <c r="DD1580" s="77"/>
      <c r="DE1580" s="77"/>
      <c r="DF1580" s="77"/>
      <c r="DG1580" s="77"/>
      <c r="DH1580" s="77"/>
      <c r="DJ1580" s="74"/>
      <c r="DK1580" s="75" t="str">
        <f t="shared" ref="DK1580:DW1587" si="2518">(IF(N1580="","",IF(BM1580&gt;CL1580,"H",IF(BM1580&lt;CL1580,"A","D"))))</f>
        <v>D</v>
      </c>
      <c r="DL1580" s="75" t="str">
        <f t="shared" si="2518"/>
        <v>A</v>
      </c>
      <c r="DM1580" s="75" t="str">
        <f t="shared" si="2518"/>
        <v>A</v>
      </c>
      <c r="DN1580" s="75" t="str">
        <f t="shared" si="2518"/>
        <v>A</v>
      </c>
      <c r="DO1580" s="75" t="str">
        <f t="shared" si="2518"/>
        <v>D</v>
      </c>
      <c r="DP1580" s="75" t="str">
        <f t="shared" si="2518"/>
        <v>H</v>
      </c>
      <c r="DQ1580" s="75" t="str">
        <f t="shared" si="2518"/>
        <v>H</v>
      </c>
      <c r="DR1580" s="75" t="str">
        <f t="shared" si="2518"/>
        <v>A</v>
      </c>
      <c r="DS1580" s="75" t="str">
        <f t="shared" si="2518"/>
        <v>D</v>
      </c>
      <c r="DT1580" s="75" t="str">
        <f t="shared" si="2518"/>
        <v>H</v>
      </c>
      <c r="DU1580" s="75" t="str">
        <f t="shared" si="2518"/>
        <v>A</v>
      </c>
      <c r="DV1580" s="75" t="str">
        <f t="shared" si="2518"/>
        <v>D</v>
      </c>
      <c r="DW1580" s="76" t="str">
        <f t="shared" si="2518"/>
        <v>D</v>
      </c>
      <c r="DZ1580" s="56" t="str">
        <f t="shared" ref="DZ1580:EB1595" si="2519">(IF(AC1580="","",IF(CB1580&gt;DA1580,"H",IF(CB1580&lt;DA1580,"A","D"))))</f>
        <v/>
      </c>
      <c r="EA1580" s="56" t="str">
        <f t="shared" si="2519"/>
        <v/>
      </c>
      <c r="EB1580" s="56" t="str">
        <f t="shared" si="2519"/>
        <v/>
      </c>
      <c r="EC1580" s="56"/>
      <c r="ED1580" s="56"/>
      <c r="EE1580" s="56"/>
      <c r="EF1580" s="56"/>
      <c r="EG1580" s="56"/>
      <c r="EI1580" s="53" t="str">
        <f t="shared" ref="EI1580:EI1593" si="2520">L1580</f>
        <v>Chessington &amp; Hook United</v>
      </c>
      <c r="EJ1580" s="79">
        <f>SUM(EQ1580:ES1580)</f>
        <v>26</v>
      </c>
      <c r="EK1580" s="80">
        <f>COUNTIF($DJ1580:$EG1580,"H")</f>
        <v>3</v>
      </c>
      <c r="EL1580" s="80">
        <f>COUNTIF($DJ1580:$EG1580,"D")</f>
        <v>5</v>
      </c>
      <c r="EM1580" s="80">
        <f>COUNTIF($DJ1580:$EG1580,"A")</f>
        <v>5</v>
      </c>
      <c r="EN1580" s="80">
        <f>COUNTIF(DJ$1580:DJ$1593,"A")</f>
        <v>1</v>
      </c>
      <c r="EO1580" s="80">
        <f>COUNTIF(DJ$1580:DJ$1593,"D")</f>
        <v>4</v>
      </c>
      <c r="EP1580" s="80">
        <f>COUNTIF(DJ$1580:DJ$1593,"H")</f>
        <v>8</v>
      </c>
      <c r="EQ1580" s="79">
        <f>EK1580+EN1580</f>
        <v>4</v>
      </c>
      <c r="ER1580" s="79">
        <f t="shared" ref="ER1580:ES1593" si="2521">EL1580+EO1580</f>
        <v>9</v>
      </c>
      <c r="ES1580" s="79">
        <f t="shared" si="2521"/>
        <v>13</v>
      </c>
      <c r="ET1580" s="81">
        <f>SUM($BL1580:$CI1580)+SUM(CK$1580:CK$1593)</f>
        <v>40</v>
      </c>
      <c r="EU1580" s="81">
        <f>SUM($CK1580:$DH1580)+SUM(BL$1580:BL$1593)</f>
        <v>53</v>
      </c>
      <c r="EV1580" s="79">
        <f>(EQ1580*3)+ER1580</f>
        <v>21</v>
      </c>
      <c r="EW1580" s="81">
        <f>ET1580-EU1580</f>
        <v>-13</v>
      </c>
      <c r="EX1580" s="78"/>
      <c r="EY1580" s="80">
        <f t="shared" ref="EY1580:EY1593" si="2522">VLOOKUP($EI1580,$B$1580:$J$1593,2,0)</f>
        <v>26</v>
      </c>
      <c r="EZ1580" s="80">
        <f t="shared" ref="EZ1580:EZ1593" si="2523">VLOOKUP($EI1580,$B$1580:$J$1593,3,0)</f>
        <v>4</v>
      </c>
      <c r="FA1580" s="80">
        <f t="shared" ref="FA1580:FA1593" si="2524">VLOOKUP($EI1580,$B$1580:$J$1593,4,0)</f>
        <v>9</v>
      </c>
      <c r="FB1580" s="80">
        <f t="shared" ref="FB1580:FB1593" si="2525">VLOOKUP($EI1580,$B$1580:$J$1593,5,0)</f>
        <v>13</v>
      </c>
      <c r="FC1580" s="80">
        <f t="shared" ref="FC1580:FC1593" si="2526">VLOOKUP($EI1580,$B$1580:$J$1593,6,0)</f>
        <v>40</v>
      </c>
      <c r="FD1580" s="80">
        <f t="shared" ref="FD1580:FD1593" si="2527">VLOOKUP($EI1580,$B$1580:$J$1593,7,0)</f>
        <v>53</v>
      </c>
      <c r="FE1580" s="80">
        <f t="shared" ref="FE1580:FE1593" si="2528">VLOOKUP($EI1580,$B$1580:$J$1593,8,0)</f>
        <v>21</v>
      </c>
      <c r="FF1580" s="80">
        <f t="shared" ref="FF1580:FF1593" si="2529">VLOOKUP($EI1580,$B$1580:$J$1593,9,0)</f>
        <v>-13</v>
      </c>
      <c r="FH1580" s="54">
        <f>IF(EJ1580=EY1580,0,1)</f>
        <v>0</v>
      </c>
      <c r="FI1580" s="54">
        <f>IF(EQ1580=EZ1580,0,1)</f>
        <v>0</v>
      </c>
      <c r="FJ1580" s="54">
        <f t="shared" ref="FJ1580:FO1593" si="2530">IF(ER1580=FA1580,0,1)</f>
        <v>0</v>
      </c>
      <c r="FK1580" s="54">
        <f t="shared" si="2530"/>
        <v>0</v>
      </c>
      <c r="FL1580" s="54">
        <f t="shared" si="2530"/>
        <v>0</v>
      </c>
      <c r="FM1580" s="54">
        <f t="shared" si="2530"/>
        <v>0</v>
      </c>
      <c r="FN1580" s="54">
        <f t="shared" si="2530"/>
        <v>0</v>
      </c>
      <c r="FO1580" s="54">
        <f t="shared" si="2530"/>
        <v>0</v>
      </c>
      <c r="FQ1580" s="54" t="str">
        <f t="shared" si="2487"/>
        <v/>
      </c>
      <c r="FR1580" s="54" t="str">
        <f t="shared" si="2488"/>
        <v/>
      </c>
      <c r="FS1580" s="54" t="str">
        <f t="shared" si="2489"/>
        <v/>
      </c>
      <c r="FT1580" s="54" t="str">
        <f t="shared" si="2489"/>
        <v/>
      </c>
      <c r="FU1580" s="54" t="str">
        <f t="shared" si="2489"/>
        <v/>
      </c>
      <c r="FV1580" s="54" t="str">
        <f t="shared" si="2489"/>
        <v/>
      </c>
      <c r="FW1580" s="54" t="str">
        <f t="shared" si="2489"/>
        <v/>
      </c>
      <c r="FX1580" s="54" t="str">
        <f t="shared" si="2489"/>
        <v/>
      </c>
      <c r="FY1580" s="54" t="s">
        <v>1961</v>
      </c>
      <c r="FZ1580" s="58"/>
      <c r="GA1580" s="59"/>
      <c r="GB1580" s="60"/>
      <c r="GC1580" s="58"/>
      <c r="GD1580" s="59"/>
      <c r="GE1580" s="61"/>
      <c r="GF1580" s="58"/>
      <c r="GG1580" s="61"/>
      <c r="GH1580" s="61"/>
    </row>
    <row r="1581" spans="1:192" s="54" customFormat="1" ht="12" x14ac:dyDescent="0.25">
      <c r="A1581" s="54">
        <v>2</v>
      </c>
      <c r="B1581" s="54" t="s">
        <v>2065</v>
      </c>
      <c r="C1581" s="56">
        <v>26</v>
      </c>
      <c r="D1581" s="56">
        <v>17</v>
      </c>
      <c r="E1581" s="56">
        <v>4</v>
      </c>
      <c r="F1581" s="56">
        <v>5</v>
      </c>
      <c r="G1581" s="56">
        <v>89</v>
      </c>
      <c r="H1581" s="56">
        <v>48</v>
      </c>
      <c r="I1581" s="57">
        <v>55</v>
      </c>
      <c r="J1581" s="56">
        <f t="shared" si="2513"/>
        <v>41</v>
      </c>
      <c r="L1581" s="82" t="s">
        <v>1757</v>
      </c>
      <c r="M1581" s="253" t="s">
        <v>58</v>
      </c>
      <c r="N1581" s="83"/>
      <c r="O1581" s="59" t="s">
        <v>206</v>
      </c>
      <c r="P1581" s="59" t="s">
        <v>103</v>
      </c>
      <c r="Q1581" s="59" t="s">
        <v>86</v>
      </c>
      <c r="R1581" s="337"/>
      <c r="S1581" s="59" t="s">
        <v>397</v>
      </c>
      <c r="T1581" s="59" t="s">
        <v>99</v>
      </c>
      <c r="U1581" s="59" t="s">
        <v>101</v>
      </c>
      <c r="V1581" s="59" t="s">
        <v>148</v>
      </c>
      <c r="W1581" s="59" t="s">
        <v>304</v>
      </c>
      <c r="X1581" s="59" t="s">
        <v>185</v>
      </c>
      <c r="Y1581" s="59" t="s">
        <v>331</v>
      </c>
      <c r="Z1581" s="85" t="s">
        <v>74</v>
      </c>
      <c r="AL1581" s="82" t="s">
        <v>1757</v>
      </c>
      <c r="AM1581" s="253" t="s">
        <v>209</v>
      </c>
      <c r="AN1581" s="83"/>
      <c r="AO1581" s="59" t="s">
        <v>1155</v>
      </c>
      <c r="AP1581" s="59" t="s">
        <v>714</v>
      </c>
      <c r="AQ1581" s="59" t="s">
        <v>195</v>
      </c>
      <c r="AR1581" s="337"/>
      <c r="AS1581" s="59" t="s">
        <v>709</v>
      </c>
      <c r="AT1581" s="59" t="s">
        <v>661</v>
      </c>
      <c r="AU1581" s="59" t="s">
        <v>324</v>
      </c>
      <c r="AV1581" s="59" t="s">
        <v>1279</v>
      </c>
      <c r="AW1581" s="59" t="s">
        <v>482</v>
      </c>
      <c r="AX1581" s="59" t="s">
        <v>675</v>
      </c>
      <c r="AY1581" s="59" t="s">
        <v>491</v>
      </c>
      <c r="AZ1581" s="85" t="s">
        <v>708</v>
      </c>
      <c r="BL1581" s="90">
        <f t="shared" ref="BL1581:BS1593" si="2531">(IF(M1581="","",(IF(MID(M1581,2,1)="-",LEFT(M1581,1),LEFT(M1581,2)))+0))</f>
        <v>5</v>
      </c>
      <c r="BM1581" s="91"/>
      <c r="BN1581" s="77">
        <f t="shared" si="2514"/>
        <v>1</v>
      </c>
      <c r="BO1581" s="77">
        <f t="shared" si="2514"/>
        <v>1</v>
      </c>
      <c r="BP1581" s="77">
        <f t="shared" si="2514"/>
        <v>0</v>
      </c>
      <c r="BQ1581" s="146" t="str">
        <f t="shared" si="2514"/>
        <v/>
      </c>
      <c r="BR1581" s="77">
        <f t="shared" si="2514"/>
        <v>5</v>
      </c>
      <c r="BS1581" s="77">
        <f t="shared" si="2514"/>
        <v>1</v>
      </c>
      <c r="BT1581" s="77">
        <f t="shared" si="2514"/>
        <v>3</v>
      </c>
      <c r="BU1581" s="77">
        <f t="shared" si="2514"/>
        <v>0</v>
      </c>
      <c r="BV1581" s="77">
        <f t="shared" si="2514"/>
        <v>4</v>
      </c>
      <c r="BW1581" s="77">
        <f t="shared" si="2514"/>
        <v>0</v>
      </c>
      <c r="BX1581" s="77">
        <f t="shared" si="2514"/>
        <v>3</v>
      </c>
      <c r="BY1581" s="92">
        <f t="shared" si="2514"/>
        <v>1</v>
      </c>
      <c r="CB1581" s="77" t="str">
        <f t="shared" si="2515"/>
        <v/>
      </c>
      <c r="CC1581" s="77" t="str">
        <f t="shared" si="2515"/>
        <v/>
      </c>
      <c r="CD1581" s="77" t="str">
        <f t="shared" si="2515"/>
        <v/>
      </c>
      <c r="CE1581" s="77"/>
      <c r="CF1581" s="77"/>
      <c r="CG1581" s="77"/>
      <c r="CH1581" s="77"/>
      <c r="CI1581" s="77"/>
      <c r="CJ1581" s="78"/>
      <c r="CK1581" s="90">
        <f t="shared" ref="CK1581:CR1593" si="2532">(IF(M1581="","",IF(RIGHT(M1581,2)="10",RIGHT(M1581,2),RIGHT(M1581,1))+0))</f>
        <v>1</v>
      </c>
      <c r="CL1581" s="91"/>
      <c r="CM1581" s="77">
        <f t="shared" si="2516"/>
        <v>4</v>
      </c>
      <c r="CN1581" s="77">
        <f t="shared" si="2516"/>
        <v>3</v>
      </c>
      <c r="CO1581" s="77">
        <f t="shared" si="2516"/>
        <v>3</v>
      </c>
      <c r="CP1581" s="146" t="str">
        <f t="shared" si="2516"/>
        <v/>
      </c>
      <c r="CQ1581" s="77">
        <f t="shared" si="2516"/>
        <v>4</v>
      </c>
      <c r="CR1581" s="77">
        <f t="shared" si="2516"/>
        <v>0</v>
      </c>
      <c r="CS1581" s="77">
        <f t="shared" si="2516"/>
        <v>2</v>
      </c>
      <c r="CT1581" s="77">
        <f t="shared" si="2516"/>
        <v>1</v>
      </c>
      <c r="CU1581" s="77">
        <f t="shared" si="2516"/>
        <v>2</v>
      </c>
      <c r="CV1581" s="77">
        <f t="shared" si="2516"/>
        <v>7</v>
      </c>
      <c r="CW1581" s="77">
        <f t="shared" si="2516"/>
        <v>5</v>
      </c>
      <c r="CX1581" s="92">
        <f t="shared" si="2516"/>
        <v>2</v>
      </c>
      <c r="DA1581" s="77" t="str">
        <f t="shared" si="2517"/>
        <v/>
      </c>
      <c r="DB1581" s="77" t="str">
        <f t="shared" si="2517"/>
        <v/>
      </c>
      <c r="DC1581" s="77" t="str">
        <f t="shared" si="2517"/>
        <v/>
      </c>
      <c r="DD1581" s="77"/>
      <c r="DE1581" s="77"/>
      <c r="DF1581" s="77"/>
      <c r="DG1581" s="77"/>
      <c r="DH1581" s="77"/>
      <c r="DJ1581" s="90" t="str">
        <f t="shared" ref="DJ1581:DQ1593" si="2533">(IF(M1581="","",IF(BL1581&gt;CK1581,"H",IF(BL1581&lt;CK1581,"A","D"))))</f>
        <v>H</v>
      </c>
      <c r="DK1581" s="91"/>
      <c r="DL1581" s="77" t="str">
        <f>(IF(O1581="","",IF(BN1581&gt;CM1581,"H",IF(BN1581&lt;CM1581,"A","D"))))</f>
        <v>A</v>
      </c>
      <c r="DM1581" s="77" t="str">
        <f>(IF(P1581="","",IF(BO1581&gt;CN1581,"H",IF(BO1581&lt;CN1581,"A","D"))))</f>
        <v>A</v>
      </c>
      <c r="DN1581" s="77" t="str">
        <f>(IF(Q1581="","",IF(BP1581&gt;CO1581,"H",IF(BP1581&lt;CO1581,"A","D"))))</f>
        <v>A</v>
      </c>
      <c r="DO1581" s="146" t="s">
        <v>107</v>
      </c>
      <c r="DP1581" s="77" t="str">
        <f t="shared" si="2518"/>
        <v>H</v>
      </c>
      <c r="DQ1581" s="77" t="str">
        <f t="shared" si="2518"/>
        <v>H</v>
      </c>
      <c r="DR1581" s="77" t="str">
        <f t="shared" si="2518"/>
        <v>H</v>
      </c>
      <c r="DS1581" s="77" t="str">
        <f t="shared" si="2518"/>
        <v>A</v>
      </c>
      <c r="DT1581" s="77" t="str">
        <f t="shared" si="2518"/>
        <v>H</v>
      </c>
      <c r="DU1581" s="77" t="str">
        <f t="shared" si="2518"/>
        <v>A</v>
      </c>
      <c r="DV1581" s="77" t="str">
        <f t="shared" si="2518"/>
        <v>A</v>
      </c>
      <c r="DW1581" s="92" t="str">
        <f t="shared" si="2518"/>
        <v>A</v>
      </c>
      <c r="DZ1581" s="56" t="str">
        <f t="shared" si="2519"/>
        <v/>
      </c>
      <c r="EA1581" s="56" t="str">
        <f t="shared" si="2519"/>
        <v/>
      </c>
      <c r="EB1581" s="56" t="str">
        <f t="shared" si="2519"/>
        <v/>
      </c>
      <c r="EC1581" s="56"/>
      <c r="ED1581" s="56"/>
      <c r="EE1581" s="56"/>
      <c r="EF1581" s="56"/>
      <c r="EG1581" s="56"/>
      <c r="EI1581" s="53" t="str">
        <f t="shared" si="2520"/>
        <v>Cobham</v>
      </c>
      <c r="EJ1581" s="79">
        <f t="shared" ref="EJ1581:EJ1593" si="2534">SUM(EQ1581:ES1581)</f>
        <v>26</v>
      </c>
      <c r="EK1581" s="80">
        <f t="shared" ref="EK1581:EK1593" si="2535">COUNTIF($DJ1581:$EG1581,"H")</f>
        <v>6</v>
      </c>
      <c r="EL1581" s="80">
        <f t="shared" ref="EL1581:EL1593" si="2536">COUNTIF($DJ1581:$EG1581,"D")</f>
        <v>0</v>
      </c>
      <c r="EM1581" s="80">
        <f t="shared" ref="EM1581:EM1593" si="2537">COUNTIF($DJ1581:$EG1581,"A")</f>
        <v>7</v>
      </c>
      <c r="EN1581" s="80">
        <f>COUNTIF(DK$1580:DK$1593,"A")</f>
        <v>3</v>
      </c>
      <c r="EO1581" s="80">
        <f>COUNTIF(DK$1580:DK$1593,"D")</f>
        <v>3</v>
      </c>
      <c r="EP1581" s="80">
        <f>COUNTIF(DK$1580:DK$1593,"H")</f>
        <v>7</v>
      </c>
      <c r="EQ1581" s="79">
        <f t="shared" ref="EQ1581:EQ1593" si="2538">EK1581+EN1581</f>
        <v>9</v>
      </c>
      <c r="ER1581" s="79">
        <f t="shared" si="2521"/>
        <v>3</v>
      </c>
      <c r="ES1581" s="79">
        <f t="shared" si="2521"/>
        <v>14</v>
      </c>
      <c r="ET1581" s="81">
        <f>SUM($BL1581:$CI1581)+SUM(CL$1580:CL$1593)</f>
        <v>54</v>
      </c>
      <c r="EU1581" s="81">
        <f>SUM($CK1581:$DH1581)+SUM(BM$1580:BM$1593)</f>
        <v>72</v>
      </c>
      <c r="EV1581" s="79">
        <f t="shared" ref="EV1581:EV1593" si="2539">(EQ1581*3)+ER1581</f>
        <v>30</v>
      </c>
      <c r="EW1581" s="81">
        <f t="shared" ref="EW1581:EW1593" si="2540">ET1581-EU1581</f>
        <v>-18</v>
      </c>
      <c r="EX1581" s="78"/>
      <c r="EY1581" s="80">
        <f t="shared" si="2522"/>
        <v>26</v>
      </c>
      <c r="EZ1581" s="80">
        <f t="shared" si="2523"/>
        <v>9</v>
      </c>
      <c r="FA1581" s="80">
        <f t="shared" si="2524"/>
        <v>3</v>
      </c>
      <c r="FB1581" s="80">
        <f t="shared" si="2525"/>
        <v>14</v>
      </c>
      <c r="FC1581" s="80">
        <f t="shared" si="2526"/>
        <v>54</v>
      </c>
      <c r="FD1581" s="80">
        <f t="shared" si="2527"/>
        <v>72</v>
      </c>
      <c r="FE1581" s="80">
        <f t="shared" si="2528"/>
        <v>30</v>
      </c>
      <c r="FF1581" s="80">
        <f t="shared" si="2529"/>
        <v>-18</v>
      </c>
      <c r="FH1581" s="54">
        <f t="shared" ref="FH1581:FH1593" si="2541">IF(EJ1581=EY1581,0,1)</f>
        <v>0</v>
      </c>
      <c r="FI1581" s="54">
        <f t="shared" ref="FI1581:FI1593" si="2542">IF(EQ1581=EZ1581,0,1)</f>
        <v>0</v>
      </c>
      <c r="FJ1581" s="54">
        <f t="shared" si="2530"/>
        <v>0</v>
      </c>
      <c r="FK1581" s="54">
        <f t="shared" si="2530"/>
        <v>0</v>
      </c>
      <c r="FL1581" s="54">
        <f t="shared" si="2530"/>
        <v>0</v>
      </c>
      <c r="FM1581" s="54">
        <f t="shared" si="2530"/>
        <v>0</v>
      </c>
      <c r="FN1581" s="54">
        <f t="shared" si="2530"/>
        <v>0</v>
      </c>
      <c r="FO1581" s="54">
        <f t="shared" si="2530"/>
        <v>0</v>
      </c>
      <c r="FQ1581" s="54" t="str">
        <f t="shared" si="2487"/>
        <v/>
      </c>
      <c r="FR1581" s="54" t="str">
        <f t="shared" si="2488"/>
        <v/>
      </c>
      <c r="FS1581" s="54" t="str">
        <f t="shared" si="2489"/>
        <v/>
      </c>
      <c r="FT1581" s="54" t="str">
        <f t="shared" si="2489"/>
        <v/>
      </c>
      <c r="FU1581" s="54" t="str">
        <f t="shared" si="2489"/>
        <v/>
      </c>
      <c r="FV1581" s="54" t="str">
        <f t="shared" si="2489"/>
        <v/>
      </c>
      <c r="FW1581" s="54" t="str">
        <f t="shared" si="2489"/>
        <v/>
      </c>
      <c r="FX1581" s="54" t="str">
        <f t="shared" si="2489"/>
        <v/>
      </c>
      <c r="FY1581" s="54" t="s">
        <v>2066</v>
      </c>
      <c r="FZ1581" s="58"/>
      <c r="GA1581" s="59"/>
      <c r="GB1581" s="60"/>
      <c r="GC1581" s="58"/>
      <c r="GD1581" s="59"/>
      <c r="GE1581" s="61"/>
      <c r="GF1581" s="58"/>
      <c r="GG1581" s="61"/>
      <c r="GH1581" s="61"/>
    </row>
    <row r="1582" spans="1:192" s="54" customFormat="1" ht="12" x14ac:dyDescent="0.25">
      <c r="A1582" s="54">
        <v>3</v>
      </c>
      <c r="B1582" s="54" t="s">
        <v>2057</v>
      </c>
      <c r="C1582" s="56">
        <v>26</v>
      </c>
      <c r="D1582" s="56">
        <v>16</v>
      </c>
      <c r="E1582" s="56">
        <v>2</v>
      </c>
      <c r="F1582" s="56">
        <v>8</v>
      </c>
      <c r="G1582" s="56">
        <v>86</v>
      </c>
      <c r="H1582" s="56">
        <v>55</v>
      </c>
      <c r="I1582" s="57">
        <v>50</v>
      </c>
      <c r="J1582" s="56">
        <f t="shared" si="2513"/>
        <v>31</v>
      </c>
      <c r="L1582" s="82" t="s">
        <v>2067</v>
      </c>
      <c r="M1582" s="253" t="s">
        <v>416</v>
      </c>
      <c r="N1582" s="59" t="s">
        <v>101</v>
      </c>
      <c r="O1582" s="83"/>
      <c r="P1582" s="59" t="s">
        <v>176</v>
      </c>
      <c r="Q1582" s="59" t="s">
        <v>88</v>
      </c>
      <c r="R1582" s="59" t="s">
        <v>150</v>
      </c>
      <c r="S1582" s="59" t="s">
        <v>111</v>
      </c>
      <c r="T1582" s="59" t="s">
        <v>125</v>
      </c>
      <c r="U1582" s="59" t="s">
        <v>62</v>
      </c>
      <c r="V1582" s="59" t="s">
        <v>200</v>
      </c>
      <c r="W1582" s="59" t="s">
        <v>103</v>
      </c>
      <c r="X1582" s="59" t="s">
        <v>101</v>
      </c>
      <c r="Y1582" s="59" t="s">
        <v>75</v>
      </c>
      <c r="Z1582" s="85" t="s">
        <v>85</v>
      </c>
      <c r="AL1582" s="82" t="s">
        <v>2067</v>
      </c>
      <c r="AM1582" s="253" t="s">
        <v>524</v>
      </c>
      <c r="AN1582" s="59" t="s">
        <v>539</v>
      </c>
      <c r="AO1582" s="83"/>
      <c r="AP1582" s="59" t="s">
        <v>191</v>
      </c>
      <c r="AQ1582" s="59" t="s">
        <v>492</v>
      </c>
      <c r="AR1582" s="59" t="s">
        <v>516</v>
      </c>
      <c r="AS1582" s="59" t="s">
        <v>483</v>
      </c>
      <c r="AT1582" s="59" t="s">
        <v>523</v>
      </c>
      <c r="AU1582" s="59" t="s">
        <v>508</v>
      </c>
      <c r="AV1582" s="59" t="s">
        <v>527</v>
      </c>
      <c r="AW1582" s="59" t="s">
        <v>515</v>
      </c>
      <c r="AX1582" s="59" t="s">
        <v>491</v>
      </c>
      <c r="AY1582" s="59" t="s">
        <v>181</v>
      </c>
      <c r="AZ1582" s="85" t="s">
        <v>517</v>
      </c>
      <c r="BL1582" s="90">
        <f t="shared" si="2531"/>
        <v>6</v>
      </c>
      <c r="BM1582" s="77">
        <f t="shared" si="2531"/>
        <v>3</v>
      </c>
      <c r="BN1582" s="91"/>
      <c r="BO1582" s="77">
        <f t="shared" si="2514"/>
        <v>2</v>
      </c>
      <c r="BP1582" s="77">
        <f t="shared" si="2514"/>
        <v>1</v>
      </c>
      <c r="BQ1582" s="77">
        <f t="shared" si="2514"/>
        <v>3</v>
      </c>
      <c r="BR1582" s="77">
        <f t="shared" si="2514"/>
        <v>5</v>
      </c>
      <c r="BS1582" s="77">
        <f t="shared" si="2514"/>
        <v>5</v>
      </c>
      <c r="BT1582" s="77">
        <f t="shared" si="2514"/>
        <v>1</v>
      </c>
      <c r="BU1582" s="77">
        <f t="shared" si="2514"/>
        <v>2</v>
      </c>
      <c r="BV1582" s="77">
        <f t="shared" si="2514"/>
        <v>1</v>
      </c>
      <c r="BW1582" s="77">
        <f t="shared" si="2514"/>
        <v>3</v>
      </c>
      <c r="BX1582" s="77">
        <f t="shared" si="2514"/>
        <v>6</v>
      </c>
      <c r="BY1582" s="92">
        <f t="shared" si="2514"/>
        <v>0</v>
      </c>
      <c r="CB1582" s="77" t="str">
        <f t="shared" si="2515"/>
        <v/>
      </c>
      <c r="CC1582" s="77" t="str">
        <f t="shared" si="2515"/>
        <v/>
      </c>
      <c r="CD1582" s="77" t="str">
        <f t="shared" si="2515"/>
        <v/>
      </c>
      <c r="CE1582" s="77"/>
      <c r="CF1582" s="77"/>
      <c r="CG1582" s="77"/>
      <c r="CH1582" s="77"/>
      <c r="CI1582" s="77"/>
      <c r="CJ1582" s="78"/>
      <c r="CK1582" s="90">
        <f t="shared" si="2532"/>
        <v>2</v>
      </c>
      <c r="CL1582" s="77">
        <f t="shared" si="2532"/>
        <v>2</v>
      </c>
      <c r="CM1582" s="91"/>
      <c r="CN1582" s="77">
        <f t="shared" si="2516"/>
        <v>3</v>
      </c>
      <c r="CO1582" s="77">
        <f t="shared" si="2516"/>
        <v>6</v>
      </c>
      <c r="CP1582" s="77">
        <f t="shared" si="2516"/>
        <v>1</v>
      </c>
      <c r="CQ1582" s="77">
        <f t="shared" si="2516"/>
        <v>2</v>
      </c>
      <c r="CR1582" s="77">
        <f t="shared" si="2516"/>
        <v>0</v>
      </c>
      <c r="CS1582" s="77">
        <f t="shared" si="2516"/>
        <v>1</v>
      </c>
      <c r="CT1582" s="77">
        <f t="shared" si="2516"/>
        <v>2</v>
      </c>
      <c r="CU1582" s="77">
        <f t="shared" si="2516"/>
        <v>3</v>
      </c>
      <c r="CV1582" s="77">
        <f t="shared" si="2516"/>
        <v>2</v>
      </c>
      <c r="CW1582" s="77">
        <f t="shared" si="2516"/>
        <v>4</v>
      </c>
      <c r="CX1582" s="92">
        <f t="shared" si="2516"/>
        <v>4</v>
      </c>
      <c r="DA1582" s="77" t="str">
        <f t="shared" si="2517"/>
        <v/>
      </c>
      <c r="DB1582" s="77" t="str">
        <f t="shared" si="2517"/>
        <v/>
      </c>
      <c r="DC1582" s="77" t="str">
        <f t="shared" si="2517"/>
        <v/>
      </c>
      <c r="DD1582" s="77"/>
      <c r="DE1582" s="77"/>
      <c r="DF1582" s="77"/>
      <c r="DG1582" s="77"/>
      <c r="DH1582" s="77"/>
      <c r="DJ1582" s="90" t="str">
        <f t="shared" si="2533"/>
        <v>H</v>
      </c>
      <c r="DK1582" s="77" t="str">
        <f t="shared" si="2533"/>
        <v>H</v>
      </c>
      <c r="DL1582" s="91"/>
      <c r="DM1582" s="77" t="str">
        <f>(IF(P1582="","",IF(BO1582&gt;CN1582,"H",IF(BO1582&lt;CN1582,"A","D"))))</f>
        <v>A</v>
      </c>
      <c r="DN1582" s="77" t="str">
        <f>(IF(Q1582="","",IF(BP1582&gt;CO1582,"H",IF(BP1582&lt;CO1582,"A","D"))))</f>
        <v>A</v>
      </c>
      <c r="DO1582" s="77" t="str">
        <f>(IF(R1582="","",IF(BQ1582&gt;CP1582,"H",IF(BQ1582&lt;CP1582,"A","D"))))</f>
        <v>H</v>
      </c>
      <c r="DP1582" s="77" t="str">
        <f t="shared" si="2518"/>
        <v>H</v>
      </c>
      <c r="DQ1582" s="77" t="str">
        <f t="shared" si="2518"/>
        <v>H</v>
      </c>
      <c r="DR1582" s="77" t="str">
        <f t="shared" si="2518"/>
        <v>D</v>
      </c>
      <c r="DS1582" s="77" t="str">
        <f t="shared" si="2518"/>
        <v>D</v>
      </c>
      <c r="DT1582" s="77" t="str">
        <f t="shared" si="2518"/>
        <v>A</v>
      </c>
      <c r="DU1582" s="77" t="str">
        <f t="shared" si="2518"/>
        <v>H</v>
      </c>
      <c r="DV1582" s="77" t="str">
        <f t="shared" si="2518"/>
        <v>H</v>
      </c>
      <c r="DW1582" s="92" t="str">
        <f t="shared" si="2518"/>
        <v>A</v>
      </c>
      <c r="DZ1582" s="56" t="str">
        <f t="shared" si="2519"/>
        <v/>
      </c>
      <c r="EA1582" s="56" t="str">
        <f t="shared" si="2519"/>
        <v/>
      </c>
      <c r="EB1582" s="56" t="str">
        <f t="shared" si="2519"/>
        <v/>
      </c>
      <c r="EC1582" s="56"/>
      <c r="ED1582" s="56"/>
      <c r="EE1582" s="56"/>
      <c r="EF1582" s="56"/>
      <c r="EG1582" s="56"/>
      <c r="EI1582" s="53" t="str">
        <f t="shared" si="2520"/>
        <v>Corinthian</v>
      </c>
      <c r="EJ1582" s="79">
        <f t="shared" si="2534"/>
        <v>26</v>
      </c>
      <c r="EK1582" s="80">
        <f t="shared" si="2535"/>
        <v>7</v>
      </c>
      <c r="EL1582" s="80">
        <f t="shared" si="2536"/>
        <v>2</v>
      </c>
      <c r="EM1582" s="80">
        <f t="shared" si="2537"/>
        <v>4</v>
      </c>
      <c r="EN1582" s="80">
        <f>COUNTIF(DL$1580:DL$1593,"A")</f>
        <v>6</v>
      </c>
      <c r="EO1582" s="80">
        <f>COUNTIF(DL$1580:DL$1593,"D")</f>
        <v>2</v>
      </c>
      <c r="EP1582" s="80">
        <f>COUNTIF(DL$1580:DL$1593,"H")</f>
        <v>5</v>
      </c>
      <c r="EQ1582" s="79">
        <f t="shared" si="2538"/>
        <v>13</v>
      </c>
      <c r="ER1582" s="79">
        <f t="shared" si="2521"/>
        <v>4</v>
      </c>
      <c r="ES1582" s="79">
        <f t="shared" si="2521"/>
        <v>9</v>
      </c>
      <c r="ET1582" s="81">
        <f>SUM($BL1582:$CI1582)+SUM(CM$1580:CM$1593)</f>
        <v>64</v>
      </c>
      <c r="EU1582" s="81">
        <f>SUM($CK1582:$DH1582)+SUM(BN$1580:BN$1593)</f>
        <v>53</v>
      </c>
      <c r="EV1582" s="79">
        <f t="shared" si="2539"/>
        <v>43</v>
      </c>
      <c r="EW1582" s="81">
        <f t="shared" si="2540"/>
        <v>11</v>
      </c>
      <c r="EX1582" s="78"/>
      <c r="EY1582" s="80">
        <f t="shared" si="2522"/>
        <v>26</v>
      </c>
      <c r="EZ1582" s="80">
        <f t="shared" si="2523"/>
        <v>13</v>
      </c>
      <c r="FA1582" s="80">
        <f t="shared" si="2524"/>
        <v>4</v>
      </c>
      <c r="FB1582" s="80">
        <f t="shared" si="2525"/>
        <v>9</v>
      </c>
      <c r="FC1582" s="80">
        <f t="shared" si="2526"/>
        <v>64</v>
      </c>
      <c r="FD1582" s="80">
        <f t="shared" si="2527"/>
        <v>53</v>
      </c>
      <c r="FE1582" s="80">
        <f t="shared" si="2528"/>
        <v>43</v>
      </c>
      <c r="FF1582" s="80">
        <f t="shared" si="2529"/>
        <v>11</v>
      </c>
      <c r="FH1582" s="54">
        <f t="shared" si="2541"/>
        <v>0</v>
      </c>
      <c r="FI1582" s="54">
        <f t="shared" si="2542"/>
        <v>0</v>
      </c>
      <c r="FJ1582" s="54">
        <f t="shared" si="2530"/>
        <v>0</v>
      </c>
      <c r="FK1582" s="54">
        <f t="shared" si="2530"/>
        <v>0</v>
      </c>
      <c r="FL1582" s="54">
        <f t="shared" si="2530"/>
        <v>0</v>
      </c>
      <c r="FM1582" s="54">
        <f t="shared" si="2530"/>
        <v>0</v>
      </c>
      <c r="FN1582" s="54">
        <f t="shared" si="2530"/>
        <v>0</v>
      </c>
      <c r="FO1582" s="54">
        <f t="shared" si="2530"/>
        <v>0</v>
      </c>
      <c r="FQ1582" s="54" t="str">
        <f t="shared" si="2487"/>
        <v/>
      </c>
      <c r="FR1582" s="54" t="str">
        <f t="shared" si="2488"/>
        <v/>
      </c>
      <c r="FS1582" s="54" t="str">
        <f t="shared" si="2489"/>
        <v/>
      </c>
      <c r="FT1582" s="54" t="str">
        <f t="shared" si="2489"/>
        <v/>
      </c>
      <c r="FU1582" s="54" t="str">
        <f t="shared" si="2489"/>
        <v/>
      </c>
      <c r="FV1582" s="54" t="str">
        <f t="shared" si="2489"/>
        <v/>
      </c>
      <c r="FW1582" s="54" t="str">
        <f t="shared" si="2489"/>
        <v/>
      </c>
      <c r="FX1582" s="54" t="str">
        <f t="shared" si="2489"/>
        <v/>
      </c>
      <c r="FZ1582" s="58"/>
      <c r="GA1582" s="59"/>
      <c r="GB1582" s="60"/>
      <c r="GC1582" s="58"/>
      <c r="GD1582" s="59"/>
      <c r="GE1582" s="61"/>
      <c r="GF1582" s="58"/>
      <c r="GG1582" s="61"/>
      <c r="GH1582" s="61"/>
    </row>
    <row r="1583" spans="1:192" s="53" customFormat="1" ht="12" x14ac:dyDescent="0.25">
      <c r="A1583" s="53">
        <v>4</v>
      </c>
      <c r="B1583" s="53" t="s">
        <v>1363</v>
      </c>
      <c r="C1583" s="57">
        <v>26</v>
      </c>
      <c r="D1583" s="57">
        <v>13</v>
      </c>
      <c r="E1583" s="57">
        <v>6</v>
      </c>
      <c r="F1583" s="57">
        <v>7</v>
      </c>
      <c r="G1583" s="57">
        <v>60</v>
      </c>
      <c r="H1583" s="57">
        <v>42</v>
      </c>
      <c r="I1583" s="57">
        <v>45</v>
      </c>
      <c r="J1583" s="56">
        <f t="shared" si="2513"/>
        <v>18</v>
      </c>
      <c r="L1583" s="82" t="s">
        <v>2040</v>
      </c>
      <c r="M1583" s="253" t="s">
        <v>87</v>
      </c>
      <c r="N1583" s="59" t="s">
        <v>363</v>
      </c>
      <c r="O1583" s="59" t="s">
        <v>86</v>
      </c>
      <c r="P1583" s="83"/>
      <c r="Q1583" s="59" t="s">
        <v>102</v>
      </c>
      <c r="R1583" s="59" t="s">
        <v>89</v>
      </c>
      <c r="S1583" s="59" t="s">
        <v>100</v>
      </c>
      <c r="T1583" s="59" t="s">
        <v>59</v>
      </c>
      <c r="U1583" s="59" t="s">
        <v>200</v>
      </c>
      <c r="V1583" s="59" t="s">
        <v>74</v>
      </c>
      <c r="W1583" s="59" t="s">
        <v>691</v>
      </c>
      <c r="X1583" s="59" t="s">
        <v>99</v>
      </c>
      <c r="Y1583" s="59" t="s">
        <v>77</v>
      </c>
      <c r="Z1583" s="85" t="s">
        <v>85</v>
      </c>
      <c r="AA1583" s="54"/>
      <c r="AB1583" s="54"/>
      <c r="AL1583" s="82" t="s">
        <v>2040</v>
      </c>
      <c r="AM1583" s="253" t="s">
        <v>483</v>
      </c>
      <c r="AN1583" s="59" t="s">
        <v>516</v>
      </c>
      <c r="AO1583" s="59" t="s">
        <v>493</v>
      </c>
      <c r="AP1583" s="83"/>
      <c r="AQ1583" s="59" t="s">
        <v>539</v>
      </c>
      <c r="AR1583" s="59" t="s">
        <v>527</v>
      </c>
      <c r="AS1583" s="59" t="s">
        <v>524</v>
      </c>
      <c r="AT1583" s="59" t="s">
        <v>508</v>
      </c>
      <c r="AU1583" s="59" t="s">
        <v>515</v>
      </c>
      <c r="AV1583" s="59" t="s">
        <v>675</v>
      </c>
      <c r="AW1583" s="59" t="s">
        <v>181</v>
      </c>
      <c r="AX1583" s="59" t="s">
        <v>209</v>
      </c>
      <c r="AY1583" s="59" t="s">
        <v>1133</v>
      </c>
      <c r="AZ1583" s="85" t="s">
        <v>479</v>
      </c>
      <c r="BA1583" s="54"/>
      <c r="BB1583" s="54"/>
      <c r="BL1583" s="90">
        <f t="shared" si="2531"/>
        <v>3</v>
      </c>
      <c r="BM1583" s="77">
        <f t="shared" si="2531"/>
        <v>7</v>
      </c>
      <c r="BN1583" s="77">
        <f t="shared" si="2531"/>
        <v>0</v>
      </c>
      <c r="BO1583" s="91"/>
      <c r="BP1583" s="77">
        <f t="shared" si="2514"/>
        <v>2</v>
      </c>
      <c r="BQ1583" s="77">
        <f t="shared" si="2514"/>
        <v>3</v>
      </c>
      <c r="BR1583" s="77">
        <f t="shared" si="2514"/>
        <v>4</v>
      </c>
      <c r="BS1583" s="77">
        <f t="shared" si="2514"/>
        <v>4</v>
      </c>
      <c r="BT1583" s="77">
        <f t="shared" si="2514"/>
        <v>2</v>
      </c>
      <c r="BU1583" s="77">
        <f t="shared" si="2514"/>
        <v>1</v>
      </c>
      <c r="BV1583" s="77">
        <f t="shared" si="2514"/>
        <v>7</v>
      </c>
      <c r="BW1583" s="77">
        <f t="shared" si="2514"/>
        <v>1</v>
      </c>
      <c r="BX1583" s="77">
        <f t="shared" si="2514"/>
        <v>2</v>
      </c>
      <c r="BY1583" s="92">
        <f t="shared" si="2514"/>
        <v>0</v>
      </c>
      <c r="BZ1583" s="54"/>
      <c r="CA1583" s="54"/>
      <c r="CB1583" s="77" t="str">
        <f t="shared" si="2515"/>
        <v/>
      </c>
      <c r="CC1583" s="77" t="str">
        <f t="shared" si="2515"/>
        <v/>
      </c>
      <c r="CD1583" s="77" t="str">
        <f t="shared" si="2515"/>
        <v/>
      </c>
      <c r="CE1583" s="77"/>
      <c r="CF1583" s="77"/>
      <c r="CG1583" s="77"/>
      <c r="CH1583" s="77"/>
      <c r="CI1583" s="77"/>
      <c r="CJ1583" s="78"/>
      <c r="CK1583" s="90">
        <f t="shared" si="2532"/>
        <v>3</v>
      </c>
      <c r="CL1583" s="77">
        <f t="shared" si="2532"/>
        <v>4</v>
      </c>
      <c r="CM1583" s="77">
        <f t="shared" si="2532"/>
        <v>3</v>
      </c>
      <c r="CN1583" s="91"/>
      <c r="CO1583" s="77">
        <f t="shared" si="2516"/>
        <v>4</v>
      </c>
      <c r="CP1583" s="77">
        <f t="shared" si="2516"/>
        <v>0</v>
      </c>
      <c r="CQ1583" s="77">
        <f t="shared" si="2516"/>
        <v>3</v>
      </c>
      <c r="CR1583" s="77">
        <f t="shared" si="2516"/>
        <v>0</v>
      </c>
      <c r="CS1583" s="77">
        <f t="shared" si="2516"/>
        <v>2</v>
      </c>
      <c r="CT1583" s="77">
        <f t="shared" si="2516"/>
        <v>2</v>
      </c>
      <c r="CU1583" s="77">
        <f t="shared" si="2516"/>
        <v>3</v>
      </c>
      <c r="CV1583" s="77">
        <f t="shared" si="2516"/>
        <v>0</v>
      </c>
      <c r="CW1583" s="77">
        <f t="shared" si="2516"/>
        <v>1</v>
      </c>
      <c r="CX1583" s="92">
        <f t="shared" si="2516"/>
        <v>4</v>
      </c>
      <c r="CY1583" s="54"/>
      <c r="CZ1583" s="54"/>
      <c r="DA1583" s="77" t="str">
        <f t="shared" si="2517"/>
        <v/>
      </c>
      <c r="DB1583" s="77" t="str">
        <f t="shared" si="2517"/>
        <v/>
      </c>
      <c r="DC1583" s="77" t="str">
        <f t="shared" si="2517"/>
        <v/>
      </c>
      <c r="DD1583" s="77"/>
      <c r="DE1583" s="77"/>
      <c r="DF1583" s="77"/>
      <c r="DG1583" s="77"/>
      <c r="DH1583" s="77"/>
      <c r="DI1583" s="54"/>
      <c r="DJ1583" s="90" t="str">
        <f t="shared" si="2533"/>
        <v>D</v>
      </c>
      <c r="DK1583" s="77" t="str">
        <f t="shared" si="2533"/>
        <v>H</v>
      </c>
      <c r="DL1583" s="77" t="str">
        <f t="shared" si="2533"/>
        <v>A</v>
      </c>
      <c r="DM1583" s="91"/>
      <c r="DN1583" s="77" t="str">
        <f>(IF(Q1583="","",IF(BP1583&gt;CO1583,"H",IF(BP1583&lt;CO1583,"A","D"))))</f>
        <v>A</v>
      </c>
      <c r="DO1583" s="77" t="str">
        <f>(IF(R1583="","",IF(BQ1583&gt;CP1583,"H",IF(BQ1583&lt;CP1583,"A","D"))))</f>
        <v>H</v>
      </c>
      <c r="DP1583" s="77" t="str">
        <f t="shared" si="2518"/>
        <v>H</v>
      </c>
      <c r="DQ1583" s="77" t="str">
        <f t="shared" si="2518"/>
        <v>H</v>
      </c>
      <c r="DR1583" s="77" t="str">
        <f t="shared" si="2518"/>
        <v>D</v>
      </c>
      <c r="DS1583" s="77" t="str">
        <f t="shared" si="2518"/>
        <v>A</v>
      </c>
      <c r="DT1583" s="77" t="str">
        <f t="shared" si="2518"/>
        <v>H</v>
      </c>
      <c r="DU1583" s="77" t="str">
        <f t="shared" si="2518"/>
        <v>H</v>
      </c>
      <c r="DV1583" s="77" t="str">
        <f t="shared" si="2518"/>
        <v>H</v>
      </c>
      <c r="DW1583" s="92" t="str">
        <f t="shared" si="2518"/>
        <v>A</v>
      </c>
      <c r="DX1583" s="54"/>
      <c r="DY1583" s="54"/>
      <c r="DZ1583" s="56" t="str">
        <f t="shared" si="2519"/>
        <v/>
      </c>
      <c r="EA1583" s="56" t="str">
        <f t="shared" si="2519"/>
        <v/>
      </c>
      <c r="EB1583" s="56" t="str">
        <f t="shared" si="2519"/>
        <v/>
      </c>
      <c r="EC1583" s="56"/>
      <c r="ED1583" s="56"/>
      <c r="EE1583" s="56"/>
      <c r="EF1583" s="56"/>
      <c r="EG1583" s="56"/>
      <c r="EH1583" s="54"/>
      <c r="EI1583" s="53" t="str">
        <f t="shared" si="2520"/>
        <v>Crowborough Athletic</v>
      </c>
      <c r="EJ1583" s="79">
        <f t="shared" si="2534"/>
        <v>26</v>
      </c>
      <c r="EK1583" s="80">
        <f t="shared" si="2535"/>
        <v>7</v>
      </c>
      <c r="EL1583" s="80">
        <f t="shared" si="2536"/>
        <v>2</v>
      </c>
      <c r="EM1583" s="80">
        <f t="shared" si="2537"/>
        <v>4</v>
      </c>
      <c r="EN1583" s="80">
        <f>COUNTIF(DM$1580:DM$1593,"A")</f>
        <v>6</v>
      </c>
      <c r="EO1583" s="80">
        <f>COUNTIF(DM$1580:DM$1593,"D")</f>
        <v>4</v>
      </c>
      <c r="EP1583" s="80">
        <f>COUNTIF(DM$1580:DM$1593,"H")</f>
        <v>3</v>
      </c>
      <c r="EQ1583" s="79">
        <f t="shared" si="2538"/>
        <v>13</v>
      </c>
      <c r="ER1583" s="79">
        <f t="shared" si="2521"/>
        <v>6</v>
      </c>
      <c r="ES1583" s="79">
        <f t="shared" si="2521"/>
        <v>7</v>
      </c>
      <c r="ET1583" s="81">
        <f>SUM($BL1583:$CI1583)+SUM(CN$1580:CN$1593)</f>
        <v>70</v>
      </c>
      <c r="EU1583" s="81">
        <f>SUM($CK1583:$DH1583)+SUM(BO$1580:BO$1593)</f>
        <v>56</v>
      </c>
      <c r="EV1583" s="79">
        <f t="shared" si="2539"/>
        <v>45</v>
      </c>
      <c r="EW1583" s="81">
        <f t="shared" si="2540"/>
        <v>14</v>
      </c>
      <c r="EX1583" s="78"/>
      <c r="EY1583" s="80">
        <f t="shared" si="2522"/>
        <v>26</v>
      </c>
      <c r="EZ1583" s="80">
        <f t="shared" si="2523"/>
        <v>13</v>
      </c>
      <c r="FA1583" s="80">
        <f t="shared" si="2524"/>
        <v>6</v>
      </c>
      <c r="FB1583" s="80">
        <f t="shared" si="2525"/>
        <v>7</v>
      </c>
      <c r="FC1583" s="80">
        <f t="shared" si="2526"/>
        <v>70</v>
      </c>
      <c r="FD1583" s="80">
        <f t="shared" si="2527"/>
        <v>56</v>
      </c>
      <c r="FE1583" s="80">
        <f t="shared" si="2528"/>
        <v>45</v>
      </c>
      <c r="FF1583" s="80">
        <f t="shared" si="2529"/>
        <v>14</v>
      </c>
      <c r="FG1583" s="54"/>
      <c r="FH1583" s="54">
        <f t="shared" si="2541"/>
        <v>0</v>
      </c>
      <c r="FI1583" s="54">
        <f t="shared" si="2542"/>
        <v>0</v>
      </c>
      <c r="FJ1583" s="54">
        <f t="shared" si="2530"/>
        <v>0</v>
      </c>
      <c r="FK1583" s="54">
        <f t="shared" si="2530"/>
        <v>0</v>
      </c>
      <c r="FL1583" s="54">
        <f t="shared" si="2530"/>
        <v>0</v>
      </c>
      <c r="FM1583" s="54">
        <f t="shared" si="2530"/>
        <v>0</v>
      </c>
      <c r="FN1583" s="54">
        <f t="shared" si="2530"/>
        <v>0</v>
      </c>
      <c r="FO1583" s="54">
        <f t="shared" si="2530"/>
        <v>0</v>
      </c>
      <c r="FQ1583" s="54" t="str">
        <f t="shared" si="2487"/>
        <v/>
      </c>
      <c r="FR1583" s="54" t="str">
        <f t="shared" si="2488"/>
        <v/>
      </c>
      <c r="FS1583" s="54" t="str">
        <f t="shared" si="2489"/>
        <v/>
      </c>
      <c r="FT1583" s="54" t="str">
        <f t="shared" si="2489"/>
        <v/>
      </c>
      <c r="FU1583" s="54" t="str">
        <f t="shared" si="2489"/>
        <v/>
      </c>
      <c r="FV1583" s="54" t="str">
        <f t="shared" si="2489"/>
        <v/>
      </c>
      <c r="FW1583" s="54" t="str">
        <f t="shared" si="2489"/>
        <v/>
      </c>
      <c r="FX1583" s="54" t="str">
        <f t="shared" si="2489"/>
        <v/>
      </c>
      <c r="FY1583" s="54"/>
      <c r="FZ1583" s="58"/>
      <c r="GA1583" s="59"/>
      <c r="GB1583" s="60"/>
      <c r="GC1583" s="58"/>
      <c r="GD1583" s="59"/>
      <c r="GE1583" s="61"/>
      <c r="GF1583" s="58"/>
      <c r="GG1583" s="61"/>
      <c r="GH1583" s="61"/>
      <c r="GI1583" s="54"/>
      <c r="GJ1583" s="54"/>
    </row>
    <row r="1584" spans="1:192" s="54" customFormat="1" ht="12" x14ac:dyDescent="0.25">
      <c r="A1584" s="54">
        <v>5</v>
      </c>
      <c r="B1584" s="54" t="s">
        <v>2040</v>
      </c>
      <c r="C1584" s="56">
        <v>26</v>
      </c>
      <c r="D1584" s="56">
        <v>13</v>
      </c>
      <c r="E1584" s="56">
        <v>6</v>
      </c>
      <c r="F1584" s="56">
        <v>7</v>
      </c>
      <c r="G1584" s="56">
        <v>70</v>
      </c>
      <c r="H1584" s="56">
        <v>56</v>
      </c>
      <c r="I1584" s="57">
        <v>45</v>
      </c>
      <c r="J1584" s="56">
        <f t="shared" si="2513"/>
        <v>14</v>
      </c>
      <c r="L1584" s="82" t="s">
        <v>1363</v>
      </c>
      <c r="M1584" s="253" t="s">
        <v>60</v>
      </c>
      <c r="N1584" s="59" t="s">
        <v>58</v>
      </c>
      <c r="O1584" s="59" t="s">
        <v>124</v>
      </c>
      <c r="P1584" s="59" t="s">
        <v>103</v>
      </c>
      <c r="Q1584" s="83"/>
      <c r="R1584" s="337" t="s">
        <v>124</v>
      </c>
      <c r="S1584" s="59" t="s">
        <v>77</v>
      </c>
      <c r="T1584" s="337" t="s">
        <v>124</v>
      </c>
      <c r="U1584" s="59" t="s">
        <v>176</v>
      </c>
      <c r="V1584" s="59" t="s">
        <v>74</v>
      </c>
      <c r="W1584" s="59" t="s">
        <v>304</v>
      </c>
      <c r="X1584" s="59" t="s">
        <v>74</v>
      </c>
      <c r="Y1584" s="59" t="s">
        <v>102</v>
      </c>
      <c r="Z1584" s="85" t="s">
        <v>89</v>
      </c>
      <c r="AL1584" s="82" t="s">
        <v>1363</v>
      </c>
      <c r="AM1584" s="253" t="s">
        <v>366</v>
      </c>
      <c r="AN1584" s="59" t="s">
        <v>412</v>
      </c>
      <c r="AO1584" s="59" t="s">
        <v>129</v>
      </c>
      <c r="AP1584" s="59" t="s">
        <v>91</v>
      </c>
      <c r="AQ1584" s="83"/>
      <c r="AR1584" s="337"/>
      <c r="AS1584" s="59" t="s">
        <v>403</v>
      </c>
      <c r="AT1584" s="337"/>
      <c r="AU1584" s="59" t="s">
        <v>1192</v>
      </c>
      <c r="AV1584" s="59" t="s">
        <v>393</v>
      </c>
      <c r="AW1584" s="59" t="s">
        <v>191</v>
      </c>
      <c r="AX1584" s="59" t="s">
        <v>81</v>
      </c>
      <c r="AY1584" s="59" t="s">
        <v>447</v>
      </c>
      <c r="AZ1584" s="85" t="s">
        <v>402</v>
      </c>
      <c r="BL1584" s="90">
        <f t="shared" si="2531"/>
        <v>4</v>
      </c>
      <c r="BM1584" s="77">
        <f t="shared" si="2531"/>
        <v>5</v>
      </c>
      <c r="BN1584" s="77">
        <f t="shared" si="2531"/>
        <v>0</v>
      </c>
      <c r="BO1584" s="77">
        <f t="shared" si="2531"/>
        <v>1</v>
      </c>
      <c r="BP1584" s="91"/>
      <c r="BQ1584" s="77">
        <f t="shared" si="2514"/>
        <v>0</v>
      </c>
      <c r="BR1584" s="77">
        <f t="shared" si="2514"/>
        <v>2</v>
      </c>
      <c r="BS1584" s="77">
        <f t="shared" si="2514"/>
        <v>0</v>
      </c>
      <c r="BT1584" s="77">
        <f t="shared" si="2514"/>
        <v>2</v>
      </c>
      <c r="BU1584" s="77">
        <f t="shared" si="2514"/>
        <v>1</v>
      </c>
      <c r="BV1584" s="77">
        <f t="shared" si="2514"/>
        <v>4</v>
      </c>
      <c r="BW1584" s="77">
        <f t="shared" si="2514"/>
        <v>1</v>
      </c>
      <c r="BX1584" s="77">
        <f t="shared" si="2514"/>
        <v>2</v>
      </c>
      <c r="BY1584" s="92">
        <f t="shared" si="2514"/>
        <v>3</v>
      </c>
      <c r="CB1584" s="77" t="str">
        <f t="shared" si="2515"/>
        <v/>
      </c>
      <c r="CC1584" s="77" t="str">
        <f t="shared" si="2515"/>
        <v/>
      </c>
      <c r="CD1584" s="77" t="str">
        <f t="shared" si="2515"/>
        <v/>
      </c>
      <c r="CE1584" s="77"/>
      <c r="CF1584" s="77"/>
      <c r="CG1584" s="77"/>
      <c r="CH1584" s="77"/>
      <c r="CI1584" s="77"/>
      <c r="CJ1584" s="78"/>
      <c r="CK1584" s="90">
        <f t="shared" si="2532"/>
        <v>1</v>
      </c>
      <c r="CL1584" s="77">
        <f t="shared" si="2532"/>
        <v>1</v>
      </c>
      <c r="CM1584" s="77">
        <f t="shared" si="2532"/>
        <v>0</v>
      </c>
      <c r="CN1584" s="77">
        <f t="shared" si="2532"/>
        <v>3</v>
      </c>
      <c r="CO1584" s="91"/>
      <c r="CP1584" s="77">
        <f t="shared" si="2516"/>
        <v>0</v>
      </c>
      <c r="CQ1584" s="77">
        <f t="shared" si="2516"/>
        <v>1</v>
      </c>
      <c r="CR1584" s="77">
        <f t="shared" si="2516"/>
        <v>0</v>
      </c>
      <c r="CS1584" s="77">
        <f t="shared" si="2516"/>
        <v>3</v>
      </c>
      <c r="CT1584" s="77">
        <f t="shared" si="2516"/>
        <v>2</v>
      </c>
      <c r="CU1584" s="77">
        <f t="shared" si="2516"/>
        <v>2</v>
      </c>
      <c r="CV1584" s="77">
        <f t="shared" si="2516"/>
        <v>2</v>
      </c>
      <c r="CW1584" s="77">
        <f t="shared" si="2516"/>
        <v>4</v>
      </c>
      <c r="CX1584" s="92">
        <f t="shared" si="2516"/>
        <v>0</v>
      </c>
      <c r="DA1584" s="77" t="str">
        <f t="shared" si="2517"/>
        <v/>
      </c>
      <c r="DB1584" s="77" t="str">
        <f t="shared" si="2517"/>
        <v/>
      </c>
      <c r="DC1584" s="77" t="str">
        <f t="shared" si="2517"/>
        <v/>
      </c>
      <c r="DD1584" s="77"/>
      <c r="DE1584" s="77"/>
      <c r="DF1584" s="77"/>
      <c r="DG1584" s="77"/>
      <c r="DH1584" s="77"/>
      <c r="DJ1584" s="90" t="str">
        <f t="shared" si="2533"/>
        <v>H</v>
      </c>
      <c r="DK1584" s="77" t="str">
        <f t="shared" si="2533"/>
        <v>H</v>
      </c>
      <c r="DL1584" s="77" t="str">
        <f t="shared" si="2533"/>
        <v>D</v>
      </c>
      <c r="DM1584" s="77" t="str">
        <f t="shared" si="2533"/>
        <v>A</v>
      </c>
      <c r="DN1584" s="91"/>
      <c r="DO1584" s="77" t="str">
        <f>(IF(R1584="","",IF(BQ1584&gt;CP1584,"H",IF(BQ1584&lt;CP1584,"A","D"))))</f>
        <v>D</v>
      </c>
      <c r="DP1584" s="77" t="str">
        <f t="shared" si="2518"/>
        <v>H</v>
      </c>
      <c r="DQ1584" s="77" t="str">
        <f t="shared" si="2518"/>
        <v>D</v>
      </c>
      <c r="DR1584" s="77" t="str">
        <f t="shared" si="2518"/>
        <v>A</v>
      </c>
      <c r="DS1584" s="77" t="str">
        <f t="shared" si="2518"/>
        <v>A</v>
      </c>
      <c r="DT1584" s="77" t="str">
        <f t="shared" si="2518"/>
        <v>H</v>
      </c>
      <c r="DU1584" s="77" t="str">
        <f t="shared" si="2518"/>
        <v>A</v>
      </c>
      <c r="DV1584" s="77" t="str">
        <f t="shared" si="2518"/>
        <v>A</v>
      </c>
      <c r="DW1584" s="92" t="str">
        <f t="shared" si="2518"/>
        <v>H</v>
      </c>
      <c r="DZ1584" s="56" t="str">
        <f t="shared" si="2519"/>
        <v/>
      </c>
      <c r="EA1584" s="56" t="str">
        <f t="shared" si="2519"/>
        <v/>
      </c>
      <c r="EB1584" s="56" t="str">
        <f t="shared" si="2519"/>
        <v/>
      </c>
      <c r="EC1584" s="56"/>
      <c r="ED1584" s="56"/>
      <c r="EE1584" s="56"/>
      <c r="EF1584" s="56"/>
      <c r="EG1584" s="56"/>
      <c r="EI1584" s="53" t="str">
        <f t="shared" si="2520"/>
        <v>Epsom &amp; Ewell</v>
      </c>
      <c r="EJ1584" s="79">
        <f t="shared" si="2534"/>
        <v>26</v>
      </c>
      <c r="EK1584" s="80">
        <f t="shared" si="2535"/>
        <v>5</v>
      </c>
      <c r="EL1584" s="80">
        <f t="shared" si="2536"/>
        <v>3</v>
      </c>
      <c r="EM1584" s="80">
        <f t="shared" si="2537"/>
        <v>5</v>
      </c>
      <c r="EN1584" s="80">
        <f>COUNTIF(DN$1580:DN$1593,"A")</f>
        <v>8</v>
      </c>
      <c r="EO1584" s="80">
        <f>COUNTIF(DN$1580:DN$1593,"D")</f>
        <v>3</v>
      </c>
      <c r="EP1584" s="80">
        <f>COUNTIF(DN$1580:DN$1593,"H")</f>
        <v>2</v>
      </c>
      <c r="EQ1584" s="79">
        <f t="shared" si="2538"/>
        <v>13</v>
      </c>
      <c r="ER1584" s="79">
        <f t="shared" si="2521"/>
        <v>6</v>
      </c>
      <c r="ES1584" s="79">
        <f t="shared" si="2521"/>
        <v>7</v>
      </c>
      <c r="ET1584" s="81">
        <f>SUM($BL1584:$CI1584)+SUM(CO$1580:CO$1593)</f>
        <v>60</v>
      </c>
      <c r="EU1584" s="81">
        <f>SUM($CK1584:$DH1584)+SUM(BP$1580:BP$1593)</f>
        <v>42</v>
      </c>
      <c r="EV1584" s="79">
        <f t="shared" si="2539"/>
        <v>45</v>
      </c>
      <c r="EW1584" s="81">
        <f t="shared" si="2540"/>
        <v>18</v>
      </c>
      <c r="EX1584" s="78"/>
      <c r="EY1584" s="80">
        <f t="shared" si="2522"/>
        <v>26</v>
      </c>
      <c r="EZ1584" s="80">
        <f t="shared" si="2523"/>
        <v>13</v>
      </c>
      <c r="FA1584" s="80">
        <f t="shared" si="2524"/>
        <v>6</v>
      </c>
      <c r="FB1584" s="80">
        <f t="shared" si="2525"/>
        <v>7</v>
      </c>
      <c r="FC1584" s="80">
        <f t="shared" si="2526"/>
        <v>60</v>
      </c>
      <c r="FD1584" s="80">
        <f t="shared" si="2527"/>
        <v>42</v>
      </c>
      <c r="FE1584" s="80">
        <f t="shared" si="2528"/>
        <v>45</v>
      </c>
      <c r="FF1584" s="80">
        <f t="shared" si="2529"/>
        <v>18</v>
      </c>
      <c r="FH1584" s="54">
        <f t="shared" si="2541"/>
        <v>0</v>
      </c>
      <c r="FI1584" s="54">
        <f t="shared" si="2542"/>
        <v>0</v>
      </c>
      <c r="FJ1584" s="54">
        <f t="shared" si="2530"/>
        <v>0</v>
      </c>
      <c r="FK1584" s="54">
        <f t="shared" si="2530"/>
        <v>0</v>
      </c>
      <c r="FL1584" s="54">
        <f t="shared" si="2530"/>
        <v>0</v>
      </c>
      <c r="FM1584" s="54">
        <f t="shared" si="2530"/>
        <v>0</v>
      </c>
      <c r="FN1584" s="54">
        <f t="shared" si="2530"/>
        <v>0</v>
      </c>
      <c r="FO1584" s="54">
        <f t="shared" si="2530"/>
        <v>0</v>
      </c>
      <c r="FQ1584" s="54" t="str">
        <f t="shared" si="2487"/>
        <v/>
      </c>
      <c r="FR1584" s="54" t="str">
        <f t="shared" si="2488"/>
        <v/>
      </c>
      <c r="FS1584" s="54" t="str">
        <f t="shared" si="2489"/>
        <v/>
      </c>
      <c r="FT1584" s="54" t="str">
        <f t="shared" si="2489"/>
        <v/>
      </c>
      <c r="FU1584" s="54" t="str">
        <f t="shared" si="2489"/>
        <v/>
      </c>
      <c r="FV1584" s="54" t="str">
        <f t="shared" si="2489"/>
        <v/>
      </c>
      <c r="FW1584" s="54" t="str">
        <f t="shared" si="2489"/>
        <v/>
      </c>
      <c r="FX1584" s="54" t="str">
        <f t="shared" si="2489"/>
        <v/>
      </c>
      <c r="FZ1584" s="58"/>
      <c r="GA1584" s="59"/>
      <c r="GB1584" s="60"/>
      <c r="GC1584" s="58"/>
      <c r="GD1584" s="59"/>
      <c r="GE1584" s="61"/>
      <c r="GF1584" s="58"/>
      <c r="GG1584" s="61"/>
      <c r="GH1584" s="61"/>
      <c r="GI1584" s="53"/>
    </row>
    <row r="1585" spans="1:190" s="54" customFormat="1" ht="12" x14ac:dyDescent="0.25">
      <c r="A1585" s="54">
        <v>6</v>
      </c>
      <c r="B1585" s="54" t="s">
        <v>2067</v>
      </c>
      <c r="C1585" s="56">
        <v>26</v>
      </c>
      <c r="D1585" s="56">
        <v>13</v>
      </c>
      <c r="E1585" s="56">
        <v>4</v>
      </c>
      <c r="F1585" s="56">
        <v>9</v>
      </c>
      <c r="G1585" s="56">
        <v>64</v>
      </c>
      <c r="H1585" s="56">
        <v>53</v>
      </c>
      <c r="I1585" s="57">
        <v>43</v>
      </c>
      <c r="J1585" s="56">
        <f t="shared" si="2513"/>
        <v>11</v>
      </c>
      <c r="L1585" s="82" t="s">
        <v>1762</v>
      </c>
      <c r="M1585" s="253" t="s">
        <v>62</v>
      </c>
      <c r="N1585" s="59" t="s">
        <v>86</v>
      </c>
      <c r="O1585" s="59" t="s">
        <v>74</v>
      </c>
      <c r="P1585" s="59" t="s">
        <v>87</v>
      </c>
      <c r="Q1585" s="59" t="s">
        <v>74</v>
      </c>
      <c r="R1585" s="83"/>
      <c r="S1585" s="59" t="s">
        <v>200</v>
      </c>
      <c r="T1585" s="59" t="s">
        <v>59</v>
      </c>
      <c r="U1585" s="59" t="s">
        <v>200</v>
      </c>
      <c r="V1585" s="337" t="s">
        <v>124</v>
      </c>
      <c r="W1585" s="59" t="s">
        <v>111</v>
      </c>
      <c r="X1585" s="59" t="s">
        <v>175</v>
      </c>
      <c r="Y1585" s="59" t="s">
        <v>76</v>
      </c>
      <c r="Z1585" s="85" t="s">
        <v>148</v>
      </c>
      <c r="AL1585" s="82" t="s">
        <v>1762</v>
      </c>
      <c r="AM1585" s="253" t="s">
        <v>491</v>
      </c>
      <c r="AN1585" s="59" t="s">
        <v>523</v>
      </c>
      <c r="AO1585" s="59" t="s">
        <v>179</v>
      </c>
      <c r="AP1585" s="59" t="s">
        <v>528</v>
      </c>
      <c r="AQ1585" s="59" t="s">
        <v>518</v>
      </c>
      <c r="AR1585" s="83"/>
      <c r="AS1585" s="59" t="s">
        <v>1035</v>
      </c>
      <c r="AT1585" s="59" t="s">
        <v>1133</v>
      </c>
      <c r="AU1585" s="59" t="s">
        <v>191</v>
      </c>
      <c r="AV1585" s="337"/>
      <c r="AW1585" s="59" t="s">
        <v>195</v>
      </c>
      <c r="AX1585" s="59" t="s">
        <v>483</v>
      </c>
      <c r="AY1585" s="59" t="s">
        <v>202</v>
      </c>
      <c r="AZ1585" s="85" t="s">
        <v>492</v>
      </c>
      <c r="BL1585" s="90">
        <f t="shared" si="2531"/>
        <v>1</v>
      </c>
      <c r="BM1585" s="77">
        <f t="shared" si="2531"/>
        <v>0</v>
      </c>
      <c r="BN1585" s="77">
        <f t="shared" si="2531"/>
        <v>1</v>
      </c>
      <c r="BO1585" s="77">
        <f t="shared" si="2531"/>
        <v>3</v>
      </c>
      <c r="BP1585" s="77">
        <f t="shared" si="2531"/>
        <v>1</v>
      </c>
      <c r="BQ1585" s="91"/>
      <c r="BR1585" s="77">
        <f t="shared" si="2514"/>
        <v>2</v>
      </c>
      <c r="BS1585" s="77">
        <f t="shared" si="2514"/>
        <v>4</v>
      </c>
      <c r="BT1585" s="77">
        <f t="shared" si="2514"/>
        <v>2</v>
      </c>
      <c r="BU1585" s="77">
        <f t="shared" si="2514"/>
        <v>0</v>
      </c>
      <c r="BV1585" s="77">
        <f t="shared" si="2514"/>
        <v>5</v>
      </c>
      <c r="BW1585" s="77">
        <f t="shared" si="2514"/>
        <v>2</v>
      </c>
      <c r="BX1585" s="77">
        <f t="shared" si="2514"/>
        <v>0</v>
      </c>
      <c r="BY1585" s="92">
        <f t="shared" si="2514"/>
        <v>0</v>
      </c>
      <c r="CB1585" s="77" t="str">
        <f t="shared" si="2515"/>
        <v/>
      </c>
      <c r="CC1585" s="77" t="str">
        <f t="shared" si="2515"/>
        <v/>
      </c>
      <c r="CD1585" s="77" t="str">
        <f t="shared" si="2515"/>
        <v/>
      </c>
      <c r="CE1585" s="77"/>
      <c r="CF1585" s="77"/>
      <c r="CG1585" s="77"/>
      <c r="CH1585" s="77"/>
      <c r="CI1585" s="77"/>
      <c r="CJ1585" s="78"/>
      <c r="CK1585" s="90">
        <f t="shared" si="2532"/>
        <v>1</v>
      </c>
      <c r="CL1585" s="77">
        <f t="shared" si="2532"/>
        <v>3</v>
      </c>
      <c r="CM1585" s="77">
        <f t="shared" si="2532"/>
        <v>2</v>
      </c>
      <c r="CN1585" s="77">
        <f t="shared" si="2532"/>
        <v>3</v>
      </c>
      <c r="CO1585" s="77">
        <f t="shared" si="2532"/>
        <v>2</v>
      </c>
      <c r="CP1585" s="91"/>
      <c r="CQ1585" s="77">
        <f t="shared" si="2516"/>
        <v>2</v>
      </c>
      <c r="CR1585" s="77">
        <f t="shared" si="2516"/>
        <v>0</v>
      </c>
      <c r="CS1585" s="77">
        <f t="shared" si="2516"/>
        <v>2</v>
      </c>
      <c r="CT1585" s="77">
        <f t="shared" si="2516"/>
        <v>0</v>
      </c>
      <c r="CU1585" s="77">
        <f t="shared" si="2516"/>
        <v>2</v>
      </c>
      <c r="CV1585" s="77">
        <f t="shared" si="2516"/>
        <v>5</v>
      </c>
      <c r="CW1585" s="77">
        <f t="shared" si="2516"/>
        <v>2</v>
      </c>
      <c r="CX1585" s="92">
        <f t="shared" si="2516"/>
        <v>1</v>
      </c>
      <c r="DA1585" s="77" t="str">
        <f t="shared" si="2517"/>
        <v/>
      </c>
      <c r="DB1585" s="77" t="str">
        <f t="shared" si="2517"/>
        <v/>
      </c>
      <c r="DC1585" s="77" t="str">
        <f t="shared" si="2517"/>
        <v/>
      </c>
      <c r="DD1585" s="77"/>
      <c r="DE1585" s="77"/>
      <c r="DF1585" s="77"/>
      <c r="DG1585" s="77"/>
      <c r="DH1585" s="77"/>
      <c r="DJ1585" s="90" t="str">
        <f t="shared" si="2533"/>
        <v>D</v>
      </c>
      <c r="DK1585" s="77" t="str">
        <f t="shared" si="2533"/>
        <v>A</v>
      </c>
      <c r="DL1585" s="77" t="str">
        <f t="shared" si="2533"/>
        <v>A</v>
      </c>
      <c r="DM1585" s="77" t="str">
        <f t="shared" si="2533"/>
        <v>D</v>
      </c>
      <c r="DN1585" s="77" t="str">
        <f t="shared" si="2533"/>
        <v>A</v>
      </c>
      <c r="DO1585" s="91"/>
      <c r="DP1585" s="77" t="str">
        <f t="shared" si="2518"/>
        <v>D</v>
      </c>
      <c r="DQ1585" s="77" t="str">
        <f t="shared" si="2518"/>
        <v>H</v>
      </c>
      <c r="DR1585" s="77" t="str">
        <f t="shared" si="2518"/>
        <v>D</v>
      </c>
      <c r="DS1585" s="77" t="str">
        <f t="shared" si="2518"/>
        <v>D</v>
      </c>
      <c r="DT1585" s="77" t="str">
        <f t="shared" si="2518"/>
        <v>H</v>
      </c>
      <c r="DU1585" s="77" t="str">
        <f t="shared" si="2518"/>
        <v>A</v>
      </c>
      <c r="DV1585" s="77" t="str">
        <f t="shared" si="2518"/>
        <v>A</v>
      </c>
      <c r="DW1585" s="92" t="str">
        <f t="shared" si="2518"/>
        <v>A</v>
      </c>
      <c r="DZ1585" s="56" t="str">
        <f t="shared" si="2519"/>
        <v/>
      </c>
      <c r="EA1585" s="56" t="str">
        <f t="shared" si="2519"/>
        <v/>
      </c>
      <c r="EB1585" s="56" t="str">
        <f t="shared" si="2519"/>
        <v/>
      </c>
      <c r="EC1585" s="56"/>
      <c r="ED1585" s="56"/>
      <c r="EE1585" s="56"/>
      <c r="EF1585" s="56"/>
      <c r="EG1585" s="56"/>
      <c r="EI1585" s="53" t="str">
        <f t="shared" si="2520"/>
        <v>Horley Town</v>
      </c>
      <c r="EJ1585" s="79">
        <f t="shared" si="2534"/>
        <v>26</v>
      </c>
      <c r="EK1585" s="80">
        <f t="shared" si="2535"/>
        <v>2</v>
      </c>
      <c r="EL1585" s="80">
        <f t="shared" si="2536"/>
        <v>5</v>
      </c>
      <c r="EM1585" s="80">
        <f t="shared" si="2537"/>
        <v>6</v>
      </c>
      <c r="EN1585" s="80">
        <f>COUNTIF(DO$1580:DO$1593,"A")</f>
        <v>1</v>
      </c>
      <c r="EO1585" s="80">
        <f>COUNTIF(DO$1580:DO$1593,"D")</f>
        <v>2</v>
      </c>
      <c r="EP1585" s="80">
        <f>COUNTIF(DO$1580:DO$1593,"H")</f>
        <v>10</v>
      </c>
      <c r="EQ1585" s="79">
        <f t="shared" si="2538"/>
        <v>3</v>
      </c>
      <c r="ER1585" s="79">
        <f t="shared" si="2521"/>
        <v>7</v>
      </c>
      <c r="ES1585" s="79">
        <f t="shared" si="2521"/>
        <v>16</v>
      </c>
      <c r="ET1585" s="81">
        <f>SUM($BL1585:$CI1585)+SUM(CP$1580:CP$1593)</f>
        <v>34</v>
      </c>
      <c r="EU1585" s="81">
        <f>SUM($CK1585:$DH1585)+SUM(BQ$1580:BQ$1593)</f>
        <v>62</v>
      </c>
      <c r="EV1585" s="79">
        <f t="shared" si="2539"/>
        <v>16</v>
      </c>
      <c r="EW1585" s="81">
        <f t="shared" si="2540"/>
        <v>-28</v>
      </c>
      <c r="EX1585" s="78"/>
      <c r="EY1585" s="80">
        <f t="shared" si="2522"/>
        <v>26</v>
      </c>
      <c r="EZ1585" s="80">
        <f t="shared" si="2523"/>
        <v>3</v>
      </c>
      <c r="FA1585" s="80">
        <f t="shared" si="2524"/>
        <v>7</v>
      </c>
      <c r="FB1585" s="80">
        <f t="shared" si="2525"/>
        <v>16</v>
      </c>
      <c r="FC1585" s="80">
        <f t="shared" si="2526"/>
        <v>34</v>
      </c>
      <c r="FD1585" s="80">
        <f t="shared" si="2527"/>
        <v>62</v>
      </c>
      <c r="FE1585" s="80">
        <f t="shared" si="2528"/>
        <v>16</v>
      </c>
      <c r="FF1585" s="80">
        <f t="shared" si="2529"/>
        <v>-28</v>
      </c>
      <c r="FH1585" s="54">
        <f t="shared" si="2541"/>
        <v>0</v>
      </c>
      <c r="FI1585" s="54">
        <f t="shared" si="2542"/>
        <v>0</v>
      </c>
      <c r="FJ1585" s="54">
        <f t="shared" si="2530"/>
        <v>0</v>
      </c>
      <c r="FK1585" s="54">
        <f t="shared" si="2530"/>
        <v>0</v>
      </c>
      <c r="FL1585" s="54">
        <f t="shared" si="2530"/>
        <v>0</v>
      </c>
      <c r="FM1585" s="54">
        <f t="shared" si="2530"/>
        <v>0</v>
      </c>
      <c r="FN1585" s="54">
        <f t="shared" si="2530"/>
        <v>0</v>
      </c>
      <c r="FO1585" s="54">
        <f t="shared" si="2530"/>
        <v>0</v>
      </c>
      <c r="FQ1585" s="54" t="str">
        <f t="shared" si="2487"/>
        <v/>
      </c>
      <c r="FR1585" s="54" t="str">
        <f t="shared" si="2488"/>
        <v/>
      </c>
      <c r="FS1585" s="54" t="str">
        <f t="shared" si="2489"/>
        <v/>
      </c>
      <c r="FT1585" s="54" t="str">
        <f t="shared" si="2489"/>
        <v/>
      </c>
      <c r="FU1585" s="54" t="str">
        <f t="shared" si="2489"/>
        <v/>
      </c>
      <c r="FV1585" s="54" t="str">
        <f t="shared" si="2489"/>
        <v/>
      </c>
      <c r="FW1585" s="54" t="str">
        <f t="shared" si="2489"/>
        <v/>
      </c>
      <c r="FX1585" s="54" t="str">
        <f t="shared" si="2489"/>
        <v/>
      </c>
      <c r="FZ1585" s="58"/>
      <c r="GA1585" s="59"/>
      <c r="GB1585" s="60"/>
      <c r="GC1585" s="58"/>
      <c r="GD1585" s="59"/>
      <c r="GE1585" s="61"/>
      <c r="GF1585" s="58"/>
      <c r="GG1585" s="61"/>
      <c r="GH1585" s="61"/>
    </row>
    <row r="1586" spans="1:190" s="54" customFormat="1" ht="12" x14ac:dyDescent="0.25">
      <c r="A1586" s="54">
        <v>7</v>
      </c>
      <c r="B1586" s="54" t="s">
        <v>2058</v>
      </c>
      <c r="C1586" s="56">
        <v>26</v>
      </c>
      <c r="D1586" s="56">
        <v>11</v>
      </c>
      <c r="E1586" s="56">
        <v>4</v>
      </c>
      <c r="F1586" s="56">
        <v>11</v>
      </c>
      <c r="G1586" s="56">
        <v>70</v>
      </c>
      <c r="H1586" s="56">
        <v>74</v>
      </c>
      <c r="I1586" s="57">
        <v>37</v>
      </c>
      <c r="J1586" s="56">
        <f t="shared" si="2513"/>
        <v>-4</v>
      </c>
      <c r="L1586" s="82" t="s">
        <v>2058</v>
      </c>
      <c r="M1586" s="253" t="s">
        <v>89</v>
      </c>
      <c r="N1586" s="59" t="s">
        <v>60</v>
      </c>
      <c r="O1586" s="59" t="s">
        <v>150</v>
      </c>
      <c r="P1586" s="59" t="s">
        <v>87</v>
      </c>
      <c r="Q1586" s="59" t="s">
        <v>63</v>
      </c>
      <c r="R1586" s="59" t="s">
        <v>111</v>
      </c>
      <c r="S1586" s="83"/>
      <c r="T1586" s="59" t="s">
        <v>149</v>
      </c>
      <c r="U1586" s="59" t="s">
        <v>77</v>
      </c>
      <c r="V1586" s="59" t="s">
        <v>77</v>
      </c>
      <c r="W1586" s="59" t="s">
        <v>217</v>
      </c>
      <c r="X1586" s="59" t="s">
        <v>220</v>
      </c>
      <c r="Y1586" s="59" t="s">
        <v>111</v>
      </c>
      <c r="Z1586" s="85" t="s">
        <v>102</v>
      </c>
      <c r="AA1586" s="53"/>
      <c r="AB1586" s="53"/>
      <c r="AL1586" s="82" t="s">
        <v>2058</v>
      </c>
      <c r="AM1586" s="253" t="s">
        <v>518</v>
      </c>
      <c r="AN1586" s="59" t="s">
        <v>534</v>
      </c>
      <c r="AO1586" s="59" t="s">
        <v>195</v>
      </c>
      <c r="AP1586" s="59" t="s">
        <v>505</v>
      </c>
      <c r="AQ1586" s="59" t="s">
        <v>482</v>
      </c>
      <c r="AR1586" s="59" t="s">
        <v>341</v>
      </c>
      <c r="AS1586" s="83"/>
      <c r="AT1586" s="59" t="s">
        <v>490</v>
      </c>
      <c r="AU1586" s="59" t="s">
        <v>169</v>
      </c>
      <c r="AV1586" s="59" t="s">
        <v>191</v>
      </c>
      <c r="AW1586" s="59" t="s">
        <v>450</v>
      </c>
      <c r="AX1586" s="59" t="s">
        <v>528</v>
      </c>
      <c r="AY1586" s="59" t="s">
        <v>414</v>
      </c>
      <c r="AZ1586" s="85" t="s">
        <v>539</v>
      </c>
      <c r="BA1586" s="53"/>
      <c r="BB1586" s="53"/>
      <c r="BL1586" s="90">
        <f t="shared" si="2531"/>
        <v>3</v>
      </c>
      <c r="BM1586" s="77">
        <f t="shared" si="2531"/>
        <v>4</v>
      </c>
      <c r="BN1586" s="77">
        <f t="shared" si="2531"/>
        <v>3</v>
      </c>
      <c r="BO1586" s="77">
        <f t="shared" si="2531"/>
        <v>3</v>
      </c>
      <c r="BP1586" s="77">
        <f t="shared" si="2531"/>
        <v>9</v>
      </c>
      <c r="BQ1586" s="77">
        <f t="shared" si="2531"/>
        <v>5</v>
      </c>
      <c r="BR1586" s="91"/>
      <c r="BS1586" s="77">
        <f t="shared" si="2514"/>
        <v>1</v>
      </c>
      <c r="BT1586" s="77">
        <f t="shared" si="2514"/>
        <v>2</v>
      </c>
      <c r="BU1586" s="77">
        <f t="shared" si="2514"/>
        <v>2</v>
      </c>
      <c r="BV1586" s="77">
        <f t="shared" si="2514"/>
        <v>5</v>
      </c>
      <c r="BW1586" s="77">
        <f t="shared" si="2514"/>
        <v>2</v>
      </c>
      <c r="BX1586" s="77">
        <f t="shared" si="2514"/>
        <v>5</v>
      </c>
      <c r="BY1586" s="92">
        <f t="shared" si="2514"/>
        <v>2</v>
      </c>
      <c r="CB1586" s="77" t="str">
        <f t="shared" si="2515"/>
        <v/>
      </c>
      <c r="CC1586" s="77" t="str">
        <f t="shared" si="2515"/>
        <v/>
      </c>
      <c r="CD1586" s="77" t="str">
        <f t="shared" si="2515"/>
        <v/>
      </c>
      <c r="CE1586" s="77"/>
      <c r="CF1586" s="77"/>
      <c r="CG1586" s="77"/>
      <c r="CH1586" s="77"/>
      <c r="CI1586" s="77"/>
      <c r="CJ1586" s="78"/>
      <c r="CK1586" s="90">
        <f t="shared" si="2532"/>
        <v>0</v>
      </c>
      <c r="CL1586" s="77">
        <f t="shared" si="2532"/>
        <v>1</v>
      </c>
      <c r="CM1586" s="77">
        <f t="shared" si="2532"/>
        <v>1</v>
      </c>
      <c r="CN1586" s="77">
        <f t="shared" si="2532"/>
        <v>3</v>
      </c>
      <c r="CO1586" s="77">
        <f t="shared" si="2532"/>
        <v>0</v>
      </c>
      <c r="CP1586" s="77">
        <f t="shared" si="2532"/>
        <v>2</v>
      </c>
      <c r="CQ1586" s="91"/>
      <c r="CR1586" s="77">
        <f t="shared" si="2516"/>
        <v>5</v>
      </c>
      <c r="CS1586" s="77">
        <f t="shared" si="2516"/>
        <v>1</v>
      </c>
      <c r="CT1586" s="77">
        <f t="shared" si="2516"/>
        <v>1</v>
      </c>
      <c r="CU1586" s="77">
        <f t="shared" si="2516"/>
        <v>5</v>
      </c>
      <c r="CV1586" s="77">
        <f t="shared" si="2516"/>
        <v>7</v>
      </c>
      <c r="CW1586" s="77">
        <f t="shared" si="2516"/>
        <v>2</v>
      </c>
      <c r="CX1586" s="92">
        <f t="shared" si="2516"/>
        <v>4</v>
      </c>
      <c r="DA1586" s="77" t="str">
        <f t="shared" si="2517"/>
        <v/>
      </c>
      <c r="DB1586" s="77" t="str">
        <f t="shared" si="2517"/>
        <v/>
      </c>
      <c r="DC1586" s="77" t="str">
        <f t="shared" si="2517"/>
        <v/>
      </c>
      <c r="DD1586" s="77"/>
      <c r="DE1586" s="77"/>
      <c r="DF1586" s="77"/>
      <c r="DG1586" s="77"/>
      <c r="DH1586" s="77"/>
      <c r="DJ1586" s="90" t="str">
        <f t="shared" si="2533"/>
        <v>H</v>
      </c>
      <c r="DK1586" s="77" t="str">
        <f t="shared" si="2533"/>
        <v>H</v>
      </c>
      <c r="DL1586" s="77" t="str">
        <f t="shared" si="2533"/>
        <v>H</v>
      </c>
      <c r="DM1586" s="77" t="str">
        <f t="shared" si="2533"/>
        <v>D</v>
      </c>
      <c r="DN1586" s="77" t="str">
        <f t="shared" si="2533"/>
        <v>H</v>
      </c>
      <c r="DO1586" s="77" t="str">
        <f t="shared" si="2533"/>
        <v>H</v>
      </c>
      <c r="DP1586" s="91"/>
      <c r="DQ1586" s="77" t="str">
        <f t="shared" si="2518"/>
        <v>A</v>
      </c>
      <c r="DR1586" s="77" t="str">
        <f t="shared" si="2518"/>
        <v>H</v>
      </c>
      <c r="DS1586" s="77" t="str">
        <f t="shared" si="2518"/>
        <v>H</v>
      </c>
      <c r="DT1586" s="77" t="str">
        <f t="shared" si="2518"/>
        <v>D</v>
      </c>
      <c r="DU1586" s="77" t="str">
        <f t="shared" si="2518"/>
        <v>A</v>
      </c>
      <c r="DV1586" s="77" t="str">
        <f t="shared" si="2518"/>
        <v>H</v>
      </c>
      <c r="DW1586" s="92" t="str">
        <f t="shared" si="2518"/>
        <v>A</v>
      </c>
      <c r="DZ1586" s="56" t="str">
        <f t="shared" si="2519"/>
        <v/>
      </c>
      <c r="EA1586" s="56" t="str">
        <f t="shared" si="2519"/>
        <v/>
      </c>
      <c r="EB1586" s="56" t="str">
        <f t="shared" si="2519"/>
        <v/>
      </c>
      <c r="EC1586" s="56"/>
      <c r="ED1586" s="56"/>
      <c r="EE1586" s="56"/>
      <c r="EF1586" s="56"/>
      <c r="EG1586" s="56"/>
      <c r="EI1586" s="53" t="str">
        <f t="shared" si="2520"/>
        <v>Lingfield</v>
      </c>
      <c r="EJ1586" s="79">
        <f t="shared" si="2534"/>
        <v>26</v>
      </c>
      <c r="EK1586" s="80">
        <f t="shared" si="2535"/>
        <v>8</v>
      </c>
      <c r="EL1586" s="80">
        <f t="shared" si="2536"/>
        <v>2</v>
      </c>
      <c r="EM1586" s="80">
        <f t="shared" si="2537"/>
        <v>3</v>
      </c>
      <c r="EN1586" s="80">
        <f>COUNTIF(DP$1580:DP$1593,"A")</f>
        <v>3</v>
      </c>
      <c r="EO1586" s="80">
        <f>COUNTIF(DP$1580:DP$1593,"D")</f>
        <v>2</v>
      </c>
      <c r="EP1586" s="80">
        <f>COUNTIF(DP$1580:DP$1593,"H")</f>
        <v>8</v>
      </c>
      <c r="EQ1586" s="79">
        <f t="shared" si="2538"/>
        <v>11</v>
      </c>
      <c r="ER1586" s="79">
        <f t="shared" si="2521"/>
        <v>4</v>
      </c>
      <c r="ES1586" s="79">
        <f t="shared" si="2521"/>
        <v>11</v>
      </c>
      <c r="ET1586" s="81">
        <f>SUM($BL1586:$CI1586)+SUM(CQ$1580:CQ$1593)</f>
        <v>70</v>
      </c>
      <c r="EU1586" s="81">
        <f>SUM($CK1586:$DH1586)+SUM(BR$1580:BR$1593)</f>
        <v>74</v>
      </c>
      <c r="EV1586" s="79">
        <f t="shared" si="2539"/>
        <v>37</v>
      </c>
      <c r="EW1586" s="81">
        <f t="shared" si="2540"/>
        <v>-4</v>
      </c>
      <c r="EX1586" s="78"/>
      <c r="EY1586" s="80">
        <f t="shared" si="2522"/>
        <v>26</v>
      </c>
      <c r="EZ1586" s="80">
        <f t="shared" si="2523"/>
        <v>11</v>
      </c>
      <c r="FA1586" s="80">
        <f t="shared" si="2524"/>
        <v>4</v>
      </c>
      <c r="FB1586" s="80">
        <f t="shared" si="2525"/>
        <v>11</v>
      </c>
      <c r="FC1586" s="80">
        <f t="shared" si="2526"/>
        <v>70</v>
      </c>
      <c r="FD1586" s="80">
        <f t="shared" si="2527"/>
        <v>74</v>
      </c>
      <c r="FE1586" s="80">
        <f t="shared" si="2528"/>
        <v>37</v>
      </c>
      <c r="FF1586" s="80">
        <f t="shared" si="2529"/>
        <v>-4</v>
      </c>
      <c r="FH1586" s="54">
        <f t="shared" si="2541"/>
        <v>0</v>
      </c>
      <c r="FI1586" s="54">
        <f t="shared" si="2542"/>
        <v>0</v>
      </c>
      <c r="FJ1586" s="54">
        <f t="shared" si="2530"/>
        <v>0</v>
      </c>
      <c r="FK1586" s="54">
        <f t="shared" si="2530"/>
        <v>0</v>
      </c>
      <c r="FL1586" s="54">
        <f t="shared" si="2530"/>
        <v>0</v>
      </c>
      <c r="FM1586" s="54">
        <f t="shared" si="2530"/>
        <v>0</v>
      </c>
      <c r="FN1586" s="54">
        <f t="shared" si="2530"/>
        <v>0</v>
      </c>
      <c r="FO1586" s="54">
        <f t="shared" si="2530"/>
        <v>0</v>
      </c>
      <c r="FQ1586" s="54" t="str">
        <f t="shared" si="2487"/>
        <v/>
      </c>
      <c r="FR1586" s="54" t="str">
        <f t="shared" si="2488"/>
        <v/>
      </c>
      <c r="FS1586" s="54" t="str">
        <f t="shared" si="2489"/>
        <v/>
      </c>
      <c r="FT1586" s="54" t="str">
        <f t="shared" si="2489"/>
        <v/>
      </c>
      <c r="FU1586" s="54" t="str">
        <f t="shared" si="2489"/>
        <v/>
      </c>
      <c r="FV1586" s="54" t="str">
        <f t="shared" si="2489"/>
        <v/>
      </c>
      <c r="FW1586" s="54" t="str">
        <f t="shared" si="2489"/>
        <v/>
      </c>
      <c r="FX1586" s="54" t="str">
        <f t="shared" si="2489"/>
        <v/>
      </c>
      <c r="FZ1586" s="58"/>
      <c r="GA1586" s="59"/>
      <c r="GB1586" s="60"/>
      <c r="GC1586" s="58"/>
      <c r="GD1586" s="59"/>
      <c r="GE1586" s="61"/>
      <c r="GF1586" s="58"/>
      <c r="GG1586" s="61"/>
      <c r="GH1586" s="61"/>
    </row>
    <row r="1587" spans="1:190" s="54" customFormat="1" ht="12" x14ac:dyDescent="0.25">
      <c r="A1587" s="54">
        <v>8</v>
      </c>
      <c r="B1587" s="54" t="s">
        <v>1851</v>
      </c>
      <c r="C1587" s="56">
        <v>26</v>
      </c>
      <c r="D1587" s="56">
        <v>9</v>
      </c>
      <c r="E1587" s="56">
        <v>8</v>
      </c>
      <c r="F1587" s="56">
        <v>9</v>
      </c>
      <c r="G1587" s="56">
        <v>47</v>
      </c>
      <c r="H1587" s="56">
        <v>50</v>
      </c>
      <c r="I1587" s="57">
        <v>35</v>
      </c>
      <c r="J1587" s="56">
        <f t="shared" si="2513"/>
        <v>-3</v>
      </c>
      <c r="L1587" s="82" t="s">
        <v>2068</v>
      </c>
      <c r="M1587" s="253" t="s">
        <v>76</v>
      </c>
      <c r="N1587" s="59" t="s">
        <v>74</v>
      </c>
      <c r="O1587" s="59" t="s">
        <v>175</v>
      </c>
      <c r="P1587" s="59" t="s">
        <v>62</v>
      </c>
      <c r="Q1587" s="59" t="s">
        <v>85</v>
      </c>
      <c r="R1587" s="59" t="s">
        <v>101</v>
      </c>
      <c r="S1587" s="59" t="s">
        <v>99</v>
      </c>
      <c r="T1587" s="83"/>
      <c r="U1587" s="59" t="s">
        <v>59</v>
      </c>
      <c r="V1587" s="59" t="s">
        <v>304</v>
      </c>
      <c r="W1587" s="59" t="s">
        <v>410</v>
      </c>
      <c r="X1587" s="59" t="s">
        <v>60</v>
      </c>
      <c r="Y1587" s="59" t="s">
        <v>186</v>
      </c>
      <c r="Z1587" s="85" t="s">
        <v>148</v>
      </c>
      <c r="AL1587" s="82" t="s">
        <v>2068</v>
      </c>
      <c r="AM1587" s="253" t="s">
        <v>829</v>
      </c>
      <c r="AN1587" s="59" t="s">
        <v>636</v>
      </c>
      <c r="AO1587" s="59" t="s">
        <v>317</v>
      </c>
      <c r="AP1587" s="59" t="s">
        <v>670</v>
      </c>
      <c r="AQ1587" s="59" t="s">
        <v>662</v>
      </c>
      <c r="AR1587" s="59" t="s">
        <v>369</v>
      </c>
      <c r="AS1587" s="59" t="s">
        <v>527</v>
      </c>
      <c r="AT1587" s="83"/>
      <c r="AU1587" s="59" t="s">
        <v>307</v>
      </c>
      <c r="AV1587" s="59" t="s">
        <v>129</v>
      </c>
      <c r="AW1587" s="59" t="s">
        <v>681</v>
      </c>
      <c r="AX1587" s="59" t="s">
        <v>654</v>
      </c>
      <c r="AY1587" s="59" t="s">
        <v>191</v>
      </c>
      <c r="AZ1587" s="85" t="s">
        <v>652</v>
      </c>
      <c r="BL1587" s="90">
        <f t="shared" si="2531"/>
        <v>0</v>
      </c>
      <c r="BM1587" s="77">
        <f t="shared" si="2531"/>
        <v>1</v>
      </c>
      <c r="BN1587" s="77">
        <f t="shared" si="2531"/>
        <v>2</v>
      </c>
      <c r="BO1587" s="77">
        <f t="shared" si="2531"/>
        <v>1</v>
      </c>
      <c r="BP1587" s="77">
        <f t="shared" si="2531"/>
        <v>0</v>
      </c>
      <c r="BQ1587" s="77">
        <f t="shared" si="2531"/>
        <v>3</v>
      </c>
      <c r="BR1587" s="77">
        <f t="shared" si="2531"/>
        <v>1</v>
      </c>
      <c r="BS1587" s="91"/>
      <c r="BT1587" s="77">
        <f t="shared" si="2514"/>
        <v>4</v>
      </c>
      <c r="BU1587" s="77">
        <f t="shared" si="2514"/>
        <v>4</v>
      </c>
      <c r="BV1587" s="77">
        <f t="shared" si="2514"/>
        <v>2</v>
      </c>
      <c r="BW1587" s="77">
        <f t="shared" si="2514"/>
        <v>4</v>
      </c>
      <c r="BX1587" s="77">
        <f t="shared" si="2514"/>
        <v>3</v>
      </c>
      <c r="BY1587" s="92">
        <f t="shared" si="2514"/>
        <v>0</v>
      </c>
      <c r="CB1587" s="77" t="str">
        <f t="shared" si="2515"/>
        <v/>
      </c>
      <c r="CC1587" s="77" t="str">
        <f t="shared" si="2515"/>
        <v/>
      </c>
      <c r="CD1587" s="77" t="str">
        <f t="shared" si="2515"/>
        <v/>
      </c>
      <c r="CE1587" s="77"/>
      <c r="CF1587" s="77"/>
      <c r="CG1587" s="77"/>
      <c r="CH1587" s="77"/>
      <c r="CI1587" s="77"/>
      <c r="CJ1587" s="78"/>
      <c r="CK1587" s="90">
        <f t="shared" si="2532"/>
        <v>2</v>
      </c>
      <c r="CL1587" s="77">
        <f t="shared" si="2532"/>
        <v>2</v>
      </c>
      <c r="CM1587" s="77">
        <f t="shared" si="2532"/>
        <v>5</v>
      </c>
      <c r="CN1587" s="77">
        <f t="shared" si="2532"/>
        <v>1</v>
      </c>
      <c r="CO1587" s="77">
        <f t="shared" si="2532"/>
        <v>4</v>
      </c>
      <c r="CP1587" s="77">
        <f t="shared" si="2532"/>
        <v>2</v>
      </c>
      <c r="CQ1587" s="77">
        <f t="shared" si="2532"/>
        <v>0</v>
      </c>
      <c r="CR1587" s="91"/>
      <c r="CS1587" s="77">
        <f t="shared" si="2516"/>
        <v>0</v>
      </c>
      <c r="CT1587" s="77">
        <f t="shared" si="2516"/>
        <v>2</v>
      </c>
      <c r="CU1587" s="77">
        <f t="shared" si="2516"/>
        <v>6</v>
      </c>
      <c r="CV1587" s="77">
        <f t="shared" si="2516"/>
        <v>1</v>
      </c>
      <c r="CW1587" s="77">
        <f t="shared" si="2516"/>
        <v>4</v>
      </c>
      <c r="CX1587" s="92">
        <f t="shared" si="2516"/>
        <v>1</v>
      </c>
      <c r="DA1587" s="77" t="str">
        <f t="shared" si="2517"/>
        <v/>
      </c>
      <c r="DB1587" s="77" t="str">
        <f t="shared" si="2517"/>
        <v/>
      </c>
      <c r="DC1587" s="77" t="str">
        <f t="shared" si="2517"/>
        <v/>
      </c>
      <c r="DD1587" s="77"/>
      <c r="DE1587" s="77"/>
      <c r="DF1587" s="77"/>
      <c r="DG1587" s="77"/>
      <c r="DH1587" s="77"/>
      <c r="DJ1587" s="90" t="str">
        <f t="shared" si="2533"/>
        <v>A</v>
      </c>
      <c r="DK1587" s="77" t="str">
        <f t="shared" si="2533"/>
        <v>A</v>
      </c>
      <c r="DL1587" s="77" t="str">
        <f t="shared" si="2533"/>
        <v>A</v>
      </c>
      <c r="DM1587" s="77" t="str">
        <f t="shared" si="2533"/>
        <v>D</v>
      </c>
      <c r="DN1587" s="77" t="str">
        <f t="shared" si="2533"/>
        <v>A</v>
      </c>
      <c r="DO1587" s="77" t="str">
        <f t="shared" si="2533"/>
        <v>H</v>
      </c>
      <c r="DP1587" s="77" t="str">
        <f t="shared" si="2533"/>
        <v>H</v>
      </c>
      <c r="DQ1587" s="91"/>
      <c r="DR1587" s="77" t="str">
        <f t="shared" si="2518"/>
        <v>H</v>
      </c>
      <c r="DS1587" s="77" t="str">
        <f t="shared" si="2518"/>
        <v>H</v>
      </c>
      <c r="DT1587" s="77" t="str">
        <f t="shared" si="2518"/>
        <v>A</v>
      </c>
      <c r="DU1587" s="77" t="str">
        <f t="shared" si="2518"/>
        <v>H</v>
      </c>
      <c r="DV1587" s="77" t="str">
        <f t="shared" si="2518"/>
        <v>A</v>
      </c>
      <c r="DW1587" s="92" t="str">
        <f t="shared" si="2518"/>
        <v>A</v>
      </c>
      <c r="DZ1587" s="56" t="str">
        <f t="shared" si="2519"/>
        <v/>
      </c>
      <c r="EA1587" s="56" t="str">
        <f t="shared" si="2519"/>
        <v/>
      </c>
      <c r="EB1587" s="56" t="str">
        <f t="shared" si="2519"/>
        <v/>
      </c>
      <c r="EC1587" s="56"/>
      <c r="ED1587" s="56"/>
      <c r="EE1587" s="56"/>
      <c r="EF1587" s="56"/>
      <c r="EG1587" s="56"/>
      <c r="EI1587" s="53" t="str">
        <f t="shared" si="2520"/>
        <v>Mole Valley SCR</v>
      </c>
      <c r="EJ1587" s="79">
        <f t="shared" si="2534"/>
        <v>26</v>
      </c>
      <c r="EK1587" s="80">
        <f t="shared" si="2535"/>
        <v>5</v>
      </c>
      <c r="EL1587" s="80">
        <f t="shared" si="2536"/>
        <v>1</v>
      </c>
      <c r="EM1587" s="80">
        <f t="shared" si="2537"/>
        <v>7</v>
      </c>
      <c r="EN1587" s="80">
        <f>COUNTIF(DQ$1580:DQ$1593,"A")</f>
        <v>2</v>
      </c>
      <c r="EO1587" s="80">
        <f>COUNTIF(DQ$1580:DQ$1593,"D")</f>
        <v>2</v>
      </c>
      <c r="EP1587" s="80">
        <f>COUNTIF(DQ$1580:DQ$1593,"H")</f>
        <v>9</v>
      </c>
      <c r="EQ1587" s="79">
        <f t="shared" si="2538"/>
        <v>7</v>
      </c>
      <c r="ER1587" s="79">
        <f t="shared" si="2521"/>
        <v>3</v>
      </c>
      <c r="ES1587" s="79">
        <f t="shared" si="2521"/>
        <v>16</v>
      </c>
      <c r="ET1587" s="81">
        <f>SUM($BL1587:$CI1587)+SUM(CR$1580:CR$1593)</f>
        <v>42</v>
      </c>
      <c r="EU1587" s="81">
        <f>SUM($CK1587:$DH1587)+SUM(BS$1580:BS$1593)</f>
        <v>68</v>
      </c>
      <c r="EV1587" s="79">
        <f t="shared" si="2539"/>
        <v>24</v>
      </c>
      <c r="EW1587" s="81">
        <f t="shared" si="2540"/>
        <v>-26</v>
      </c>
      <c r="EX1587" s="78"/>
      <c r="EY1587" s="80">
        <f t="shared" si="2522"/>
        <v>26</v>
      </c>
      <c r="EZ1587" s="80">
        <f t="shared" si="2523"/>
        <v>7</v>
      </c>
      <c r="FA1587" s="80">
        <f t="shared" si="2524"/>
        <v>3</v>
      </c>
      <c r="FB1587" s="80">
        <f t="shared" si="2525"/>
        <v>16</v>
      </c>
      <c r="FC1587" s="80">
        <f t="shared" si="2526"/>
        <v>42</v>
      </c>
      <c r="FD1587" s="80">
        <f t="shared" si="2527"/>
        <v>68</v>
      </c>
      <c r="FE1587" s="80">
        <f t="shared" si="2528"/>
        <v>24</v>
      </c>
      <c r="FF1587" s="80">
        <f t="shared" si="2529"/>
        <v>-26</v>
      </c>
      <c r="FH1587" s="54">
        <f t="shared" si="2541"/>
        <v>0</v>
      </c>
      <c r="FI1587" s="54">
        <f t="shared" si="2542"/>
        <v>0</v>
      </c>
      <c r="FJ1587" s="54">
        <f t="shared" si="2530"/>
        <v>0</v>
      </c>
      <c r="FK1587" s="54">
        <f t="shared" si="2530"/>
        <v>0</v>
      </c>
      <c r="FL1587" s="54">
        <f t="shared" si="2530"/>
        <v>0</v>
      </c>
      <c r="FM1587" s="54">
        <f t="shared" si="2530"/>
        <v>0</v>
      </c>
      <c r="FN1587" s="54">
        <f t="shared" si="2530"/>
        <v>0</v>
      </c>
      <c r="FO1587" s="54">
        <f t="shared" si="2530"/>
        <v>0</v>
      </c>
      <c r="FQ1587" s="54" t="str">
        <f t="shared" si="2487"/>
        <v/>
      </c>
      <c r="FR1587" s="54" t="str">
        <f t="shared" si="2488"/>
        <v/>
      </c>
      <c r="FS1587" s="54" t="str">
        <f t="shared" si="2489"/>
        <v/>
      </c>
      <c r="FT1587" s="54" t="str">
        <f t="shared" si="2489"/>
        <v/>
      </c>
      <c r="FU1587" s="54" t="str">
        <f t="shared" si="2489"/>
        <v/>
      </c>
      <c r="FV1587" s="54" t="str">
        <f t="shared" si="2489"/>
        <v/>
      </c>
      <c r="FW1587" s="54" t="str">
        <f t="shared" si="2489"/>
        <v/>
      </c>
      <c r="FX1587" s="54" t="str">
        <f t="shared" si="2489"/>
        <v/>
      </c>
      <c r="FZ1587" s="58"/>
      <c r="GA1587" s="59"/>
      <c r="GB1587" s="60"/>
      <c r="GC1587" s="58"/>
      <c r="GD1587" s="59"/>
      <c r="GE1587" s="61"/>
      <c r="GF1587" s="58"/>
      <c r="GG1587" s="61"/>
      <c r="GH1587" s="61"/>
    </row>
    <row r="1588" spans="1:190" s="54" customFormat="1" ht="12" x14ac:dyDescent="0.25">
      <c r="A1588" s="54">
        <v>9</v>
      </c>
      <c r="B1588" s="54" t="s">
        <v>1757</v>
      </c>
      <c r="C1588" s="56">
        <v>26</v>
      </c>
      <c r="D1588" s="56">
        <v>9</v>
      </c>
      <c r="E1588" s="56">
        <v>3</v>
      </c>
      <c r="F1588" s="56">
        <v>14</v>
      </c>
      <c r="G1588" s="56">
        <v>54</v>
      </c>
      <c r="H1588" s="56">
        <v>72</v>
      </c>
      <c r="I1588" s="57">
        <v>30</v>
      </c>
      <c r="J1588" s="56">
        <f t="shared" si="2513"/>
        <v>-18</v>
      </c>
      <c r="L1588" s="82" t="s">
        <v>1851</v>
      </c>
      <c r="M1588" s="253" t="s">
        <v>200</v>
      </c>
      <c r="N1588" s="59" t="s">
        <v>101</v>
      </c>
      <c r="O1588" s="59" t="s">
        <v>177</v>
      </c>
      <c r="P1588" s="59" t="s">
        <v>200</v>
      </c>
      <c r="Q1588" s="59" t="s">
        <v>74</v>
      </c>
      <c r="R1588" s="59" t="s">
        <v>150</v>
      </c>
      <c r="S1588" s="59" t="s">
        <v>87</v>
      </c>
      <c r="T1588" s="59" t="s">
        <v>86</v>
      </c>
      <c r="U1588" s="83"/>
      <c r="V1588" s="59" t="s">
        <v>62</v>
      </c>
      <c r="W1588" s="59" t="s">
        <v>99</v>
      </c>
      <c r="X1588" s="59" t="s">
        <v>77</v>
      </c>
      <c r="Y1588" s="59" t="s">
        <v>62</v>
      </c>
      <c r="Z1588" s="85" t="s">
        <v>186</v>
      </c>
      <c r="AL1588" s="82" t="s">
        <v>1851</v>
      </c>
      <c r="AM1588" s="253" t="s">
        <v>195</v>
      </c>
      <c r="AN1588" s="59" t="s">
        <v>483</v>
      </c>
      <c r="AO1588" s="59" t="s">
        <v>484</v>
      </c>
      <c r="AP1588" s="59" t="s">
        <v>523</v>
      </c>
      <c r="AQ1588" s="59" t="s">
        <v>493</v>
      </c>
      <c r="AR1588" s="59" t="s">
        <v>1156</v>
      </c>
      <c r="AS1588" s="59" t="s">
        <v>517</v>
      </c>
      <c r="AT1588" s="59" t="s">
        <v>334</v>
      </c>
      <c r="AU1588" s="83"/>
      <c r="AV1588" s="59" t="s">
        <v>187</v>
      </c>
      <c r="AW1588" s="59" t="s">
        <v>528</v>
      </c>
      <c r="AX1588" s="59" t="s">
        <v>518</v>
      </c>
      <c r="AY1588" s="59" t="s">
        <v>539</v>
      </c>
      <c r="AZ1588" s="85" t="s">
        <v>301</v>
      </c>
      <c r="BL1588" s="90">
        <f t="shared" si="2531"/>
        <v>2</v>
      </c>
      <c r="BM1588" s="77">
        <f t="shared" si="2531"/>
        <v>3</v>
      </c>
      <c r="BN1588" s="77">
        <f t="shared" si="2531"/>
        <v>2</v>
      </c>
      <c r="BO1588" s="77">
        <f t="shared" si="2531"/>
        <v>2</v>
      </c>
      <c r="BP1588" s="77">
        <f t="shared" si="2531"/>
        <v>1</v>
      </c>
      <c r="BQ1588" s="77">
        <f t="shared" si="2531"/>
        <v>3</v>
      </c>
      <c r="BR1588" s="77">
        <f t="shared" si="2531"/>
        <v>3</v>
      </c>
      <c r="BS1588" s="77">
        <f t="shared" si="2531"/>
        <v>0</v>
      </c>
      <c r="BT1588" s="91"/>
      <c r="BU1588" s="77">
        <f>(IF(V1588="","",(IF(MID(V1588,2,1)="-",LEFT(V1588,1),LEFT(V1588,2)))+0))</f>
        <v>1</v>
      </c>
      <c r="BV1588" s="77">
        <f>(IF(W1588="","",(IF(MID(W1588,2,1)="-",LEFT(W1588,1),LEFT(W1588,2)))+0))</f>
        <v>1</v>
      </c>
      <c r="BW1588" s="77">
        <f>(IF(X1588="","",(IF(MID(X1588,2,1)="-",LEFT(X1588,1),LEFT(X1588,2)))+0))</f>
        <v>2</v>
      </c>
      <c r="BX1588" s="77">
        <f>(IF(Y1588="","",(IF(MID(Y1588,2,1)="-",LEFT(Y1588,1),LEFT(Y1588,2)))+0))</f>
        <v>1</v>
      </c>
      <c r="BY1588" s="92">
        <f>(IF(Z1588="","",(IF(MID(Z1588,2,1)="-",LEFT(Z1588,1),LEFT(Z1588,2)))+0))</f>
        <v>3</v>
      </c>
      <c r="CB1588" s="77" t="str">
        <f t="shared" si="2515"/>
        <v/>
      </c>
      <c r="CC1588" s="77" t="str">
        <f t="shared" si="2515"/>
        <v/>
      </c>
      <c r="CD1588" s="77" t="str">
        <f t="shared" si="2515"/>
        <v/>
      </c>
      <c r="CE1588" s="77"/>
      <c r="CF1588" s="77"/>
      <c r="CG1588" s="77"/>
      <c r="CH1588" s="77"/>
      <c r="CI1588" s="77"/>
      <c r="CJ1588" s="163"/>
      <c r="CK1588" s="90">
        <f t="shared" si="2532"/>
        <v>2</v>
      </c>
      <c r="CL1588" s="77">
        <f t="shared" si="2532"/>
        <v>2</v>
      </c>
      <c r="CM1588" s="77">
        <f t="shared" si="2532"/>
        <v>0</v>
      </c>
      <c r="CN1588" s="77">
        <f t="shared" si="2532"/>
        <v>2</v>
      </c>
      <c r="CO1588" s="77">
        <f t="shared" si="2532"/>
        <v>2</v>
      </c>
      <c r="CP1588" s="77">
        <f t="shared" si="2532"/>
        <v>1</v>
      </c>
      <c r="CQ1588" s="77">
        <f t="shared" si="2532"/>
        <v>3</v>
      </c>
      <c r="CR1588" s="77">
        <f t="shared" si="2532"/>
        <v>3</v>
      </c>
      <c r="CS1588" s="91"/>
      <c r="CT1588" s="77">
        <f>(IF(V1588="","",IF(RIGHT(V1588,2)="10",RIGHT(V1588,2),RIGHT(V1588,1))+0))</f>
        <v>1</v>
      </c>
      <c r="CU1588" s="77">
        <f>(IF(W1588="","",IF(RIGHT(W1588,2)="10",RIGHT(W1588,2),RIGHT(W1588,1))+0))</f>
        <v>0</v>
      </c>
      <c r="CV1588" s="77">
        <f>(IF(X1588="","",IF(RIGHT(X1588,2)="10",RIGHT(X1588,2),RIGHT(X1588,1))+0))</f>
        <v>1</v>
      </c>
      <c r="CW1588" s="77">
        <f>(IF(Y1588="","",IF(RIGHT(Y1588,2)="10",RIGHT(Y1588,2),RIGHT(Y1588,1))+0))</f>
        <v>1</v>
      </c>
      <c r="CX1588" s="92">
        <f>(IF(Z1588="","",IF(RIGHT(Z1588,2)="10",RIGHT(Z1588,2),RIGHT(Z1588,1))+0))</f>
        <v>4</v>
      </c>
      <c r="DA1588" s="77" t="str">
        <f t="shared" si="2517"/>
        <v/>
      </c>
      <c r="DB1588" s="77" t="str">
        <f t="shared" si="2517"/>
        <v/>
      </c>
      <c r="DC1588" s="77" t="str">
        <f t="shared" si="2517"/>
        <v/>
      </c>
      <c r="DD1588" s="77"/>
      <c r="DE1588" s="77"/>
      <c r="DF1588" s="77"/>
      <c r="DG1588" s="77"/>
      <c r="DH1588" s="77"/>
      <c r="DI1588" s="53"/>
      <c r="DJ1588" s="90" t="str">
        <f t="shared" si="2533"/>
        <v>D</v>
      </c>
      <c r="DK1588" s="77" t="str">
        <f t="shared" si="2533"/>
        <v>H</v>
      </c>
      <c r="DL1588" s="77" t="str">
        <f t="shared" si="2533"/>
        <v>H</v>
      </c>
      <c r="DM1588" s="77" t="str">
        <f t="shared" si="2533"/>
        <v>D</v>
      </c>
      <c r="DN1588" s="77" t="str">
        <f t="shared" si="2533"/>
        <v>A</v>
      </c>
      <c r="DO1588" s="77" t="str">
        <f t="shared" si="2533"/>
        <v>H</v>
      </c>
      <c r="DP1588" s="77" t="str">
        <f t="shared" si="2533"/>
        <v>D</v>
      </c>
      <c r="DQ1588" s="77" t="str">
        <f t="shared" si="2533"/>
        <v>A</v>
      </c>
      <c r="DR1588" s="91"/>
      <c r="DS1588" s="77" t="str">
        <f>(IF(V1588="","",IF(BU1588&gt;CT1588,"H",IF(BU1588&lt;CT1588,"A","D"))))</f>
        <v>D</v>
      </c>
      <c r="DT1588" s="77" t="str">
        <f>(IF(W1588="","",IF(BV1588&gt;CU1588,"H",IF(BV1588&lt;CU1588,"A","D"))))</f>
        <v>H</v>
      </c>
      <c r="DU1588" s="77" t="str">
        <f>(IF(X1588="","",IF(BW1588&gt;CV1588,"H",IF(BW1588&lt;CV1588,"A","D"))))</f>
        <v>H</v>
      </c>
      <c r="DV1588" s="77" t="str">
        <f>(IF(Y1588="","",IF(BX1588&gt;CW1588,"H",IF(BX1588&lt;CW1588,"A","D"))))</f>
        <v>D</v>
      </c>
      <c r="DW1588" s="92" t="str">
        <f>(IF(Z1588="","",IF(BY1588&gt;CX1588,"H",IF(BY1588&lt;CX1588,"A","D"))))</f>
        <v>A</v>
      </c>
      <c r="DZ1588" s="56" t="str">
        <f t="shared" si="2519"/>
        <v/>
      </c>
      <c r="EA1588" s="56" t="str">
        <f t="shared" si="2519"/>
        <v/>
      </c>
      <c r="EB1588" s="56" t="str">
        <f t="shared" si="2519"/>
        <v/>
      </c>
      <c r="EC1588" s="56"/>
      <c r="ED1588" s="56"/>
      <c r="EE1588" s="56"/>
      <c r="EF1588" s="56"/>
      <c r="EG1588" s="56"/>
      <c r="EH1588" s="53"/>
      <c r="EI1588" s="53" t="str">
        <f t="shared" si="2520"/>
        <v>Molesey</v>
      </c>
      <c r="EJ1588" s="79">
        <f t="shared" si="2534"/>
        <v>26</v>
      </c>
      <c r="EK1588" s="80">
        <f t="shared" si="2535"/>
        <v>5</v>
      </c>
      <c r="EL1588" s="80">
        <f t="shared" si="2536"/>
        <v>5</v>
      </c>
      <c r="EM1588" s="80">
        <f t="shared" si="2537"/>
        <v>3</v>
      </c>
      <c r="EN1588" s="80">
        <f>COUNTIF(DR$1580:DR$1593,"A")</f>
        <v>4</v>
      </c>
      <c r="EO1588" s="80">
        <f>COUNTIF(DR$1580:DR$1593,"D")</f>
        <v>3</v>
      </c>
      <c r="EP1588" s="80">
        <f>COUNTIF(DR$1580:DR$1593,"H")</f>
        <v>6</v>
      </c>
      <c r="EQ1588" s="79">
        <f t="shared" si="2538"/>
        <v>9</v>
      </c>
      <c r="ER1588" s="79">
        <f t="shared" si="2521"/>
        <v>8</v>
      </c>
      <c r="ES1588" s="79">
        <f t="shared" si="2521"/>
        <v>9</v>
      </c>
      <c r="ET1588" s="81">
        <f>SUM($BL1588:$CI1588)+SUM(CS$1580:CS$1593)</f>
        <v>47</v>
      </c>
      <c r="EU1588" s="81">
        <f>SUM($CK1588:$DH1588)+SUM(BT$1580:BT$1593)</f>
        <v>50</v>
      </c>
      <c r="EV1588" s="79">
        <f t="shared" si="2539"/>
        <v>35</v>
      </c>
      <c r="EW1588" s="81">
        <f t="shared" si="2540"/>
        <v>-3</v>
      </c>
      <c r="EX1588" s="78"/>
      <c r="EY1588" s="80">
        <f t="shared" si="2522"/>
        <v>26</v>
      </c>
      <c r="EZ1588" s="80">
        <f t="shared" si="2523"/>
        <v>9</v>
      </c>
      <c r="FA1588" s="80">
        <f t="shared" si="2524"/>
        <v>8</v>
      </c>
      <c r="FB1588" s="80">
        <f t="shared" si="2525"/>
        <v>9</v>
      </c>
      <c r="FC1588" s="80">
        <f t="shared" si="2526"/>
        <v>47</v>
      </c>
      <c r="FD1588" s="80">
        <f t="shared" si="2527"/>
        <v>50</v>
      </c>
      <c r="FE1588" s="80">
        <f t="shared" si="2528"/>
        <v>35</v>
      </c>
      <c r="FF1588" s="80">
        <f t="shared" si="2529"/>
        <v>-3</v>
      </c>
      <c r="FG1588" s="53"/>
      <c r="FH1588" s="54">
        <f t="shared" si="2541"/>
        <v>0</v>
      </c>
      <c r="FI1588" s="54">
        <f t="shared" si="2542"/>
        <v>0</v>
      </c>
      <c r="FJ1588" s="54">
        <f t="shared" si="2530"/>
        <v>0</v>
      </c>
      <c r="FK1588" s="54">
        <f t="shared" si="2530"/>
        <v>0</v>
      </c>
      <c r="FL1588" s="54">
        <f t="shared" si="2530"/>
        <v>0</v>
      </c>
      <c r="FM1588" s="54">
        <f t="shared" si="2530"/>
        <v>0</v>
      </c>
      <c r="FN1588" s="54">
        <f t="shared" si="2530"/>
        <v>0</v>
      </c>
      <c r="FO1588" s="54">
        <f t="shared" si="2530"/>
        <v>0</v>
      </c>
      <c r="FQ1588" s="54" t="str">
        <f t="shared" si="2487"/>
        <v/>
      </c>
      <c r="FR1588" s="54" t="str">
        <f t="shared" si="2488"/>
        <v/>
      </c>
      <c r="FS1588" s="54" t="str">
        <f t="shared" si="2489"/>
        <v/>
      </c>
      <c r="FT1588" s="54" t="str">
        <f t="shared" si="2489"/>
        <v/>
      </c>
      <c r="FU1588" s="54" t="str">
        <f t="shared" si="2489"/>
        <v/>
      </c>
      <c r="FV1588" s="54" t="str">
        <f t="shared" si="2489"/>
        <v/>
      </c>
      <c r="FW1588" s="54" t="str">
        <f t="shared" si="2489"/>
        <v/>
      </c>
      <c r="FX1588" s="54" t="str">
        <f t="shared" si="2489"/>
        <v/>
      </c>
      <c r="FZ1588" s="58"/>
      <c r="GA1588" s="59"/>
      <c r="GB1588" s="60"/>
      <c r="GC1588" s="58"/>
      <c r="GD1588" s="59"/>
      <c r="GE1588" s="61"/>
      <c r="GF1588" s="58"/>
      <c r="GG1588" s="61"/>
      <c r="GH1588" s="61"/>
    </row>
    <row r="1589" spans="1:190" s="54" customFormat="1" ht="12" x14ac:dyDescent="0.25">
      <c r="A1589" s="54">
        <v>10</v>
      </c>
      <c r="B1589" s="54" t="s">
        <v>2041</v>
      </c>
      <c r="C1589" s="56">
        <v>26</v>
      </c>
      <c r="D1589" s="56">
        <v>7</v>
      </c>
      <c r="E1589" s="56">
        <v>5</v>
      </c>
      <c r="F1589" s="56">
        <v>14</v>
      </c>
      <c r="G1589" s="56">
        <v>43</v>
      </c>
      <c r="H1589" s="56">
        <v>76</v>
      </c>
      <c r="I1589" s="57">
        <v>26</v>
      </c>
      <c r="J1589" s="56">
        <f t="shared" si="2513"/>
        <v>-33</v>
      </c>
      <c r="L1589" s="82" t="s">
        <v>2041</v>
      </c>
      <c r="M1589" s="253" t="s">
        <v>62</v>
      </c>
      <c r="N1589" s="59" t="s">
        <v>219</v>
      </c>
      <c r="O1589" s="59" t="s">
        <v>186</v>
      </c>
      <c r="P1589" s="59" t="s">
        <v>85</v>
      </c>
      <c r="Q1589" s="59" t="s">
        <v>98</v>
      </c>
      <c r="R1589" s="59" t="s">
        <v>60</v>
      </c>
      <c r="S1589" s="59" t="s">
        <v>58</v>
      </c>
      <c r="T1589" s="59" t="s">
        <v>60</v>
      </c>
      <c r="U1589" s="59" t="s">
        <v>186</v>
      </c>
      <c r="V1589" s="83"/>
      <c r="W1589" s="59" t="s">
        <v>77</v>
      </c>
      <c r="X1589" s="59" t="s">
        <v>410</v>
      </c>
      <c r="Y1589" s="59" t="s">
        <v>88</v>
      </c>
      <c r="Z1589" s="85" t="s">
        <v>148</v>
      </c>
      <c r="AL1589" s="82" t="s">
        <v>2041</v>
      </c>
      <c r="AM1589" s="253" t="s">
        <v>528</v>
      </c>
      <c r="AN1589" s="59" t="s">
        <v>515</v>
      </c>
      <c r="AO1589" s="59" t="s">
        <v>505</v>
      </c>
      <c r="AP1589" s="59" t="s">
        <v>196</v>
      </c>
      <c r="AQ1589" s="59" t="s">
        <v>479</v>
      </c>
      <c r="AR1589" s="59" t="s">
        <v>326</v>
      </c>
      <c r="AS1589" s="59" t="s">
        <v>327</v>
      </c>
      <c r="AT1589" s="59" t="s">
        <v>341</v>
      </c>
      <c r="AU1589" s="59" t="s">
        <v>481</v>
      </c>
      <c r="AV1589" s="83"/>
      <c r="AW1589" s="59" t="s">
        <v>202</v>
      </c>
      <c r="AX1589" s="59" t="s">
        <v>523</v>
      </c>
      <c r="AY1589" s="59" t="s">
        <v>483</v>
      </c>
      <c r="AZ1589" s="85" t="s">
        <v>195</v>
      </c>
      <c r="BL1589" s="90">
        <f t="shared" si="2531"/>
        <v>1</v>
      </c>
      <c r="BM1589" s="77">
        <f t="shared" si="2531"/>
        <v>0</v>
      </c>
      <c r="BN1589" s="77">
        <f t="shared" si="2531"/>
        <v>3</v>
      </c>
      <c r="BO1589" s="77">
        <f t="shared" si="2531"/>
        <v>0</v>
      </c>
      <c r="BP1589" s="77">
        <f t="shared" si="2531"/>
        <v>0</v>
      </c>
      <c r="BQ1589" s="77">
        <f t="shared" si="2531"/>
        <v>4</v>
      </c>
      <c r="BR1589" s="77">
        <f t="shared" si="2531"/>
        <v>5</v>
      </c>
      <c r="BS1589" s="77">
        <f t="shared" si="2531"/>
        <v>4</v>
      </c>
      <c r="BT1589" s="77">
        <f>(IF(U1589="","",(IF(MID(U1589,2,1)="-",LEFT(U1589,1),LEFT(U1589,2)))+0))</f>
        <v>3</v>
      </c>
      <c r="BU1589" s="91"/>
      <c r="BV1589" s="77">
        <f>(IF(W1589="","",(IF(MID(W1589,2,1)="-",LEFT(W1589,1),LEFT(W1589,2)))+0))</f>
        <v>2</v>
      </c>
      <c r="BW1589" s="77">
        <f>(IF(X1589="","",(IF(MID(X1589,2,1)="-",LEFT(X1589,1),LEFT(X1589,2)))+0))</f>
        <v>2</v>
      </c>
      <c r="BX1589" s="77">
        <f>(IF(Y1589="","",(IF(MID(Y1589,2,1)="-",LEFT(Y1589,1),LEFT(Y1589,2)))+0))</f>
        <v>1</v>
      </c>
      <c r="BY1589" s="92">
        <f>(IF(Z1589="","",(IF(MID(Z1589,2,1)="-",LEFT(Z1589,1),LEFT(Z1589,2)))+0))</f>
        <v>0</v>
      </c>
      <c r="CB1589" s="77" t="str">
        <f t="shared" si="2515"/>
        <v/>
      </c>
      <c r="CC1589" s="77" t="str">
        <f t="shared" si="2515"/>
        <v/>
      </c>
      <c r="CD1589" s="77" t="str">
        <f t="shared" si="2515"/>
        <v/>
      </c>
      <c r="CE1589" s="77"/>
      <c r="CF1589" s="77"/>
      <c r="CG1589" s="77"/>
      <c r="CH1589" s="77"/>
      <c r="CI1589" s="77"/>
      <c r="CJ1589" s="78"/>
      <c r="CK1589" s="90">
        <f t="shared" si="2532"/>
        <v>1</v>
      </c>
      <c r="CL1589" s="77">
        <f t="shared" si="2532"/>
        <v>6</v>
      </c>
      <c r="CM1589" s="77">
        <f t="shared" si="2532"/>
        <v>4</v>
      </c>
      <c r="CN1589" s="77">
        <f t="shared" si="2532"/>
        <v>4</v>
      </c>
      <c r="CO1589" s="77">
        <f t="shared" si="2532"/>
        <v>5</v>
      </c>
      <c r="CP1589" s="77">
        <f t="shared" si="2532"/>
        <v>1</v>
      </c>
      <c r="CQ1589" s="77">
        <f t="shared" si="2532"/>
        <v>1</v>
      </c>
      <c r="CR1589" s="77">
        <f t="shared" si="2532"/>
        <v>1</v>
      </c>
      <c r="CS1589" s="77">
        <f>(IF(U1589="","",IF(RIGHT(U1589,2)="10",RIGHT(U1589,2),RIGHT(U1589,1))+0))</f>
        <v>4</v>
      </c>
      <c r="CT1589" s="91"/>
      <c r="CU1589" s="77">
        <f>(IF(W1589="","",IF(RIGHT(W1589,2)="10",RIGHT(W1589,2),RIGHT(W1589,1))+0))</f>
        <v>1</v>
      </c>
      <c r="CV1589" s="77">
        <f>(IF(X1589="","",IF(RIGHT(X1589,2)="10",RIGHT(X1589,2),RIGHT(X1589,1))+0))</f>
        <v>6</v>
      </c>
      <c r="CW1589" s="77">
        <f>(IF(Y1589="","",IF(RIGHT(Y1589,2)="10",RIGHT(Y1589,2),RIGHT(Y1589,1))+0))</f>
        <v>6</v>
      </c>
      <c r="CX1589" s="92">
        <f>(IF(Z1589="","",IF(RIGHT(Z1589,2)="10",RIGHT(Z1589,2),RIGHT(Z1589,1))+0))</f>
        <v>1</v>
      </c>
      <c r="DA1589" s="77" t="str">
        <f t="shared" si="2517"/>
        <v/>
      </c>
      <c r="DB1589" s="77" t="str">
        <f t="shared" si="2517"/>
        <v/>
      </c>
      <c r="DC1589" s="77" t="str">
        <f t="shared" si="2517"/>
        <v/>
      </c>
      <c r="DD1589" s="77"/>
      <c r="DE1589" s="77"/>
      <c r="DF1589" s="77"/>
      <c r="DG1589" s="77"/>
      <c r="DH1589" s="77"/>
      <c r="DJ1589" s="90" t="str">
        <f t="shared" si="2533"/>
        <v>D</v>
      </c>
      <c r="DK1589" s="77" t="str">
        <f t="shared" si="2533"/>
        <v>A</v>
      </c>
      <c r="DL1589" s="77" t="str">
        <f t="shared" si="2533"/>
        <v>A</v>
      </c>
      <c r="DM1589" s="77" t="str">
        <f t="shared" si="2533"/>
        <v>A</v>
      </c>
      <c r="DN1589" s="77" t="str">
        <f t="shared" si="2533"/>
        <v>A</v>
      </c>
      <c r="DO1589" s="77" t="str">
        <f t="shared" si="2533"/>
        <v>H</v>
      </c>
      <c r="DP1589" s="77" t="str">
        <f t="shared" si="2533"/>
        <v>H</v>
      </c>
      <c r="DQ1589" s="77" t="str">
        <f t="shared" si="2533"/>
        <v>H</v>
      </c>
      <c r="DR1589" s="77" t="str">
        <f>(IF(U1589="","",IF(BT1589&gt;CS1589,"H",IF(BT1589&lt;CS1589,"A","D"))))</f>
        <v>A</v>
      </c>
      <c r="DS1589" s="91"/>
      <c r="DT1589" s="77" t="str">
        <f>(IF(W1589="","",IF(BV1589&gt;CU1589,"H",IF(BV1589&lt;CU1589,"A","D"))))</f>
        <v>H</v>
      </c>
      <c r="DU1589" s="77" t="str">
        <f>(IF(X1589="","",IF(BW1589&gt;CV1589,"H",IF(BW1589&lt;CV1589,"A","D"))))</f>
        <v>A</v>
      </c>
      <c r="DV1589" s="77" t="str">
        <f>(IF(Y1589="","",IF(BX1589&gt;CW1589,"H",IF(BX1589&lt;CW1589,"A","D"))))</f>
        <v>A</v>
      </c>
      <c r="DW1589" s="92" t="str">
        <f>(IF(Z1589="","",IF(BY1589&gt;CX1589,"H",IF(BY1589&lt;CX1589,"A","D"))))</f>
        <v>A</v>
      </c>
      <c r="DZ1589" s="56" t="str">
        <f t="shared" si="2519"/>
        <v/>
      </c>
      <c r="EA1589" s="56" t="str">
        <f t="shared" si="2519"/>
        <v/>
      </c>
      <c r="EB1589" s="56" t="str">
        <f t="shared" si="2519"/>
        <v/>
      </c>
      <c r="EC1589" s="56"/>
      <c r="ED1589" s="56"/>
      <c r="EE1589" s="56"/>
      <c r="EF1589" s="56"/>
      <c r="EG1589" s="56"/>
      <c r="EI1589" s="53" t="str">
        <f t="shared" si="2520"/>
        <v>Oakwood</v>
      </c>
      <c r="EJ1589" s="79">
        <f t="shared" si="2534"/>
        <v>26</v>
      </c>
      <c r="EK1589" s="80">
        <f t="shared" si="2535"/>
        <v>4</v>
      </c>
      <c r="EL1589" s="80">
        <f t="shared" si="2536"/>
        <v>1</v>
      </c>
      <c r="EM1589" s="80">
        <f t="shared" si="2537"/>
        <v>8</v>
      </c>
      <c r="EN1589" s="80">
        <f>COUNTIF(DS$1580:DS$1593,"A")</f>
        <v>3</v>
      </c>
      <c r="EO1589" s="80">
        <f>COUNTIF(DS$1580:DS$1593,"D")</f>
        <v>4</v>
      </c>
      <c r="EP1589" s="80">
        <f>COUNTIF(DS$1580:DS$1593,"H")</f>
        <v>6</v>
      </c>
      <c r="EQ1589" s="79">
        <f t="shared" si="2538"/>
        <v>7</v>
      </c>
      <c r="ER1589" s="79">
        <f t="shared" si="2521"/>
        <v>5</v>
      </c>
      <c r="ES1589" s="79">
        <f t="shared" si="2521"/>
        <v>14</v>
      </c>
      <c r="ET1589" s="81">
        <f>SUM($BL1589:$CI1589)+SUM(CT$1580:CT$1593)</f>
        <v>43</v>
      </c>
      <c r="EU1589" s="81">
        <f>SUM($CK1589:$DH1589)+SUM(BU$1580:BU$1593)</f>
        <v>76</v>
      </c>
      <c r="EV1589" s="79">
        <f t="shared" si="2539"/>
        <v>26</v>
      </c>
      <c r="EW1589" s="81">
        <f t="shared" si="2540"/>
        <v>-33</v>
      </c>
      <c r="EX1589" s="78"/>
      <c r="EY1589" s="80">
        <f t="shared" si="2522"/>
        <v>26</v>
      </c>
      <c r="EZ1589" s="80">
        <f t="shared" si="2523"/>
        <v>7</v>
      </c>
      <c r="FA1589" s="80">
        <f t="shared" si="2524"/>
        <v>5</v>
      </c>
      <c r="FB1589" s="80">
        <f t="shared" si="2525"/>
        <v>14</v>
      </c>
      <c r="FC1589" s="80">
        <f t="shared" si="2526"/>
        <v>43</v>
      </c>
      <c r="FD1589" s="80">
        <f t="shared" si="2527"/>
        <v>76</v>
      </c>
      <c r="FE1589" s="80">
        <f t="shared" si="2528"/>
        <v>26</v>
      </c>
      <c r="FF1589" s="80">
        <f t="shared" si="2529"/>
        <v>-33</v>
      </c>
      <c r="FH1589" s="54">
        <f t="shared" si="2541"/>
        <v>0</v>
      </c>
      <c r="FI1589" s="54">
        <f t="shared" si="2542"/>
        <v>0</v>
      </c>
      <c r="FJ1589" s="54">
        <f t="shared" si="2530"/>
        <v>0</v>
      </c>
      <c r="FK1589" s="54">
        <f t="shared" si="2530"/>
        <v>0</v>
      </c>
      <c r="FL1589" s="54">
        <f t="shared" si="2530"/>
        <v>0</v>
      </c>
      <c r="FM1589" s="54">
        <f t="shared" si="2530"/>
        <v>0</v>
      </c>
      <c r="FN1589" s="54">
        <f t="shared" si="2530"/>
        <v>0</v>
      </c>
      <c r="FO1589" s="54">
        <f t="shared" si="2530"/>
        <v>0</v>
      </c>
      <c r="FQ1589" s="54" t="str">
        <f t="shared" si="2487"/>
        <v/>
      </c>
      <c r="FR1589" s="54" t="str">
        <f t="shared" si="2488"/>
        <v/>
      </c>
      <c r="FS1589" s="54" t="str">
        <f t="shared" si="2489"/>
        <v/>
      </c>
      <c r="FT1589" s="54" t="str">
        <f t="shared" si="2489"/>
        <v/>
      </c>
      <c r="FU1589" s="54" t="str">
        <f t="shared" si="2489"/>
        <v/>
      </c>
      <c r="FV1589" s="54" t="str">
        <f t="shared" si="2489"/>
        <v/>
      </c>
      <c r="FW1589" s="54" t="str">
        <f t="shared" si="2489"/>
        <v/>
      </c>
      <c r="FX1589" s="54" t="str">
        <f t="shared" si="2489"/>
        <v/>
      </c>
      <c r="FZ1589" s="58"/>
      <c r="GA1589" s="59"/>
      <c r="GB1589" s="60"/>
      <c r="GC1589" s="58"/>
      <c r="GD1589" s="59"/>
      <c r="GE1589" s="61"/>
      <c r="GF1589" s="58"/>
      <c r="GG1589" s="61"/>
      <c r="GH1589" s="61"/>
    </row>
    <row r="1590" spans="1:190" s="54" customFormat="1" ht="12" x14ac:dyDescent="0.25">
      <c r="A1590" s="54">
        <v>11</v>
      </c>
      <c r="B1590" s="54" t="s">
        <v>2068</v>
      </c>
      <c r="C1590" s="56">
        <v>26</v>
      </c>
      <c r="D1590" s="56">
        <v>7</v>
      </c>
      <c r="E1590" s="56">
        <v>3</v>
      </c>
      <c r="F1590" s="56">
        <v>16</v>
      </c>
      <c r="G1590" s="56">
        <v>42</v>
      </c>
      <c r="H1590" s="56">
        <v>68</v>
      </c>
      <c r="I1590" s="57">
        <v>24</v>
      </c>
      <c r="J1590" s="56">
        <f t="shared" si="2513"/>
        <v>-26</v>
      </c>
      <c r="L1590" s="82" t="s">
        <v>1815</v>
      </c>
      <c r="M1590" s="253" t="s">
        <v>77</v>
      </c>
      <c r="N1590" s="59" t="s">
        <v>200</v>
      </c>
      <c r="O1590" s="59" t="s">
        <v>177</v>
      </c>
      <c r="P1590" s="59" t="s">
        <v>74</v>
      </c>
      <c r="Q1590" s="59" t="s">
        <v>273</v>
      </c>
      <c r="R1590" s="59" t="s">
        <v>103</v>
      </c>
      <c r="S1590" s="59" t="s">
        <v>103</v>
      </c>
      <c r="T1590" s="59" t="s">
        <v>200</v>
      </c>
      <c r="U1590" s="59" t="s">
        <v>85</v>
      </c>
      <c r="V1590" s="59" t="s">
        <v>101</v>
      </c>
      <c r="W1590" s="83"/>
      <c r="X1590" s="59" t="s">
        <v>176</v>
      </c>
      <c r="Y1590" s="59" t="s">
        <v>98</v>
      </c>
      <c r="Z1590" s="85" t="s">
        <v>149</v>
      </c>
      <c r="AL1590" s="82" t="s">
        <v>1815</v>
      </c>
      <c r="AM1590" s="253" t="s">
        <v>539</v>
      </c>
      <c r="AN1590" s="59" t="s">
        <v>1133</v>
      </c>
      <c r="AO1590" s="59" t="s">
        <v>481</v>
      </c>
      <c r="AP1590" s="59" t="s">
        <v>179</v>
      </c>
      <c r="AQ1590" s="59" t="s">
        <v>401</v>
      </c>
      <c r="AR1590" s="59" t="s">
        <v>366</v>
      </c>
      <c r="AS1590" s="59" t="s">
        <v>167</v>
      </c>
      <c r="AT1590" s="59" t="s">
        <v>483</v>
      </c>
      <c r="AU1590" s="59" t="s">
        <v>534</v>
      </c>
      <c r="AV1590" s="59" t="s">
        <v>518</v>
      </c>
      <c r="AW1590" s="83"/>
      <c r="AX1590" s="59" t="s">
        <v>719</v>
      </c>
      <c r="AY1590" s="59" t="s">
        <v>493</v>
      </c>
      <c r="AZ1590" s="85" t="s">
        <v>491</v>
      </c>
      <c r="BL1590" s="90">
        <f t="shared" si="2531"/>
        <v>2</v>
      </c>
      <c r="BM1590" s="77">
        <f t="shared" si="2531"/>
        <v>2</v>
      </c>
      <c r="BN1590" s="77">
        <f t="shared" si="2531"/>
        <v>2</v>
      </c>
      <c r="BO1590" s="77">
        <f t="shared" si="2531"/>
        <v>1</v>
      </c>
      <c r="BP1590" s="77">
        <f t="shared" si="2531"/>
        <v>4</v>
      </c>
      <c r="BQ1590" s="77">
        <f t="shared" si="2531"/>
        <v>1</v>
      </c>
      <c r="BR1590" s="77">
        <f t="shared" si="2531"/>
        <v>1</v>
      </c>
      <c r="BS1590" s="77">
        <f t="shared" si="2531"/>
        <v>2</v>
      </c>
      <c r="BT1590" s="77">
        <f>(IF(U1590="","",(IF(MID(U1590,2,1)="-",LEFT(U1590,1),LEFT(U1590,2)))+0))</f>
        <v>0</v>
      </c>
      <c r="BU1590" s="77">
        <f>(IF(V1590="","",(IF(MID(V1590,2,1)="-",LEFT(V1590,1),LEFT(V1590,2)))+0))</f>
        <v>3</v>
      </c>
      <c r="BV1590" s="91"/>
      <c r="BW1590" s="77">
        <f>(IF(X1590="","",(IF(MID(X1590,2,1)="-",LEFT(X1590,1),LEFT(X1590,2)))+0))</f>
        <v>2</v>
      </c>
      <c r="BX1590" s="77">
        <f>(IF(Y1590="","",(IF(MID(Y1590,2,1)="-",LEFT(Y1590,1),LEFT(Y1590,2)))+0))</f>
        <v>0</v>
      </c>
      <c r="BY1590" s="92">
        <f>(IF(Z1590="","",(IF(MID(Z1590,2,1)="-",LEFT(Z1590,1),LEFT(Z1590,2)))+0))</f>
        <v>1</v>
      </c>
      <c r="CB1590" s="77" t="str">
        <f t="shared" si="2515"/>
        <v/>
      </c>
      <c r="CC1590" s="77" t="str">
        <f t="shared" si="2515"/>
        <v/>
      </c>
      <c r="CD1590" s="77" t="str">
        <f t="shared" si="2515"/>
        <v/>
      </c>
      <c r="CE1590" s="77"/>
      <c r="CF1590" s="77"/>
      <c r="CG1590" s="77"/>
      <c r="CH1590" s="77"/>
      <c r="CI1590" s="77"/>
      <c r="CJ1590" s="78"/>
      <c r="CK1590" s="90">
        <f t="shared" si="2532"/>
        <v>1</v>
      </c>
      <c r="CL1590" s="77">
        <f t="shared" si="2532"/>
        <v>2</v>
      </c>
      <c r="CM1590" s="77">
        <f t="shared" si="2532"/>
        <v>0</v>
      </c>
      <c r="CN1590" s="77">
        <f t="shared" si="2532"/>
        <v>2</v>
      </c>
      <c r="CO1590" s="77">
        <f t="shared" si="2532"/>
        <v>4</v>
      </c>
      <c r="CP1590" s="77">
        <f t="shared" si="2532"/>
        <v>3</v>
      </c>
      <c r="CQ1590" s="77">
        <f t="shared" si="2532"/>
        <v>3</v>
      </c>
      <c r="CR1590" s="77">
        <f t="shared" si="2532"/>
        <v>2</v>
      </c>
      <c r="CS1590" s="77">
        <f>(IF(U1590="","",IF(RIGHT(U1590,2)="10",RIGHT(U1590,2),RIGHT(U1590,1))+0))</f>
        <v>4</v>
      </c>
      <c r="CT1590" s="77">
        <f>(IF(V1590="","",IF(RIGHT(V1590,2)="10",RIGHT(V1590,2),RIGHT(V1590,1))+0))</f>
        <v>2</v>
      </c>
      <c r="CU1590" s="91"/>
      <c r="CV1590" s="77">
        <f>(IF(X1590="","",IF(RIGHT(X1590,2)="10",RIGHT(X1590,2),RIGHT(X1590,1))+0))</f>
        <v>3</v>
      </c>
      <c r="CW1590" s="77">
        <f>(IF(Y1590="","",IF(RIGHT(Y1590,2)="10",RIGHT(Y1590,2),RIGHT(Y1590,1))+0))</f>
        <v>5</v>
      </c>
      <c r="CX1590" s="92">
        <f>(IF(Z1590="","",IF(RIGHT(Z1590,2)="10",RIGHT(Z1590,2),RIGHT(Z1590,1))+0))</f>
        <v>5</v>
      </c>
      <c r="DA1590" s="77" t="str">
        <f t="shared" si="2517"/>
        <v/>
      </c>
      <c r="DB1590" s="77" t="str">
        <f t="shared" si="2517"/>
        <v/>
      </c>
      <c r="DC1590" s="77" t="str">
        <f t="shared" si="2517"/>
        <v/>
      </c>
      <c r="DD1590" s="77"/>
      <c r="DE1590" s="77"/>
      <c r="DF1590" s="77"/>
      <c r="DG1590" s="77"/>
      <c r="DH1590" s="77"/>
      <c r="DJ1590" s="90" t="str">
        <f t="shared" si="2533"/>
        <v>H</v>
      </c>
      <c r="DK1590" s="77" t="str">
        <f t="shared" si="2533"/>
        <v>D</v>
      </c>
      <c r="DL1590" s="77" t="str">
        <f t="shared" si="2533"/>
        <v>H</v>
      </c>
      <c r="DM1590" s="77" t="str">
        <f t="shared" si="2533"/>
        <v>A</v>
      </c>
      <c r="DN1590" s="77" t="str">
        <f t="shared" si="2533"/>
        <v>D</v>
      </c>
      <c r="DO1590" s="77" t="str">
        <f t="shared" si="2533"/>
        <v>A</v>
      </c>
      <c r="DP1590" s="77" t="str">
        <f t="shared" si="2533"/>
        <v>A</v>
      </c>
      <c r="DQ1590" s="77" t="str">
        <f t="shared" si="2533"/>
        <v>D</v>
      </c>
      <c r="DR1590" s="77" t="str">
        <f>(IF(U1590="","",IF(BT1590&gt;CS1590,"H",IF(BT1590&lt;CS1590,"A","D"))))</f>
        <v>A</v>
      </c>
      <c r="DS1590" s="77" t="str">
        <f>(IF(V1590="","",IF(BU1590&gt;CT1590,"H",IF(BU1590&lt;CT1590,"A","D"))))</f>
        <v>H</v>
      </c>
      <c r="DT1590" s="91"/>
      <c r="DU1590" s="77" t="str">
        <f>(IF(X1590="","",IF(BW1590&gt;CV1590,"H",IF(BW1590&lt;CV1590,"A","D"))))</f>
        <v>A</v>
      </c>
      <c r="DV1590" s="77" t="str">
        <f>(IF(Y1590="","",IF(BX1590&gt;CW1590,"H",IF(BX1590&lt;CW1590,"A","D"))))</f>
        <v>A</v>
      </c>
      <c r="DW1590" s="92" t="str">
        <f>(IF(Z1590="","",IF(BY1590&gt;CX1590,"H",IF(BY1590&lt;CX1590,"A","D"))))</f>
        <v>A</v>
      </c>
      <c r="DZ1590" s="56" t="str">
        <f t="shared" si="2519"/>
        <v/>
      </c>
      <c r="EA1590" s="56" t="str">
        <f t="shared" si="2519"/>
        <v/>
      </c>
      <c r="EB1590" s="56" t="str">
        <f t="shared" si="2519"/>
        <v/>
      </c>
      <c r="EC1590" s="56"/>
      <c r="ED1590" s="56"/>
      <c r="EE1590" s="56"/>
      <c r="EF1590" s="56"/>
      <c r="EG1590" s="56"/>
      <c r="EI1590" s="53" t="str">
        <f t="shared" si="2520"/>
        <v>Redhill</v>
      </c>
      <c r="EJ1590" s="79">
        <f t="shared" si="2534"/>
        <v>26</v>
      </c>
      <c r="EK1590" s="80">
        <f t="shared" si="2535"/>
        <v>3</v>
      </c>
      <c r="EL1590" s="80">
        <f t="shared" si="2536"/>
        <v>3</v>
      </c>
      <c r="EM1590" s="80">
        <f t="shared" si="2537"/>
        <v>7</v>
      </c>
      <c r="EN1590" s="80">
        <f>COUNTIF(DT$1580:DT$1593,"A")</f>
        <v>2</v>
      </c>
      <c r="EO1590" s="80">
        <f>COUNTIF(DT$1580:DT$1593,"D")</f>
        <v>1</v>
      </c>
      <c r="EP1590" s="80">
        <f>COUNTIF(DT$1580:DT$1593,"H")</f>
        <v>10</v>
      </c>
      <c r="EQ1590" s="79">
        <f t="shared" si="2538"/>
        <v>5</v>
      </c>
      <c r="ER1590" s="79">
        <f t="shared" si="2521"/>
        <v>4</v>
      </c>
      <c r="ES1590" s="79">
        <f t="shared" si="2521"/>
        <v>17</v>
      </c>
      <c r="ET1590" s="81">
        <f>SUM($BL1590:$CI1590)+SUM(CU$1580:CU$1593)</f>
        <v>48</v>
      </c>
      <c r="EU1590" s="81">
        <f>SUM($CK1590:$DH1590)+SUM(BV$1580:BV$1593)</f>
        <v>83</v>
      </c>
      <c r="EV1590" s="79">
        <f t="shared" si="2539"/>
        <v>19</v>
      </c>
      <c r="EW1590" s="81">
        <f t="shared" si="2540"/>
        <v>-35</v>
      </c>
      <c r="EX1590" s="78"/>
      <c r="EY1590" s="80">
        <f t="shared" si="2522"/>
        <v>26</v>
      </c>
      <c r="EZ1590" s="80">
        <f t="shared" si="2523"/>
        <v>5</v>
      </c>
      <c r="FA1590" s="80">
        <f t="shared" si="2524"/>
        <v>4</v>
      </c>
      <c r="FB1590" s="80">
        <f t="shared" si="2525"/>
        <v>17</v>
      </c>
      <c r="FC1590" s="80">
        <f t="shared" si="2526"/>
        <v>48</v>
      </c>
      <c r="FD1590" s="80">
        <f t="shared" si="2527"/>
        <v>83</v>
      </c>
      <c r="FE1590" s="80">
        <f t="shared" si="2528"/>
        <v>19</v>
      </c>
      <c r="FF1590" s="80">
        <f t="shared" si="2529"/>
        <v>-35</v>
      </c>
      <c r="FH1590" s="54">
        <f t="shared" si="2541"/>
        <v>0</v>
      </c>
      <c r="FI1590" s="54">
        <f t="shared" si="2542"/>
        <v>0</v>
      </c>
      <c r="FJ1590" s="54">
        <f t="shared" si="2530"/>
        <v>0</v>
      </c>
      <c r="FK1590" s="54">
        <f t="shared" si="2530"/>
        <v>0</v>
      </c>
      <c r="FL1590" s="54">
        <f t="shared" si="2530"/>
        <v>0</v>
      </c>
      <c r="FM1590" s="54">
        <f t="shared" si="2530"/>
        <v>0</v>
      </c>
      <c r="FN1590" s="54">
        <f t="shared" si="2530"/>
        <v>0</v>
      </c>
      <c r="FO1590" s="54">
        <f t="shared" si="2530"/>
        <v>0</v>
      </c>
      <c r="FQ1590" s="54" t="str">
        <f t="shared" si="2487"/>
        <v/>
      </c>
      <c r="FR1590" s="54" t="str">
        <f t="shared" si="2488"/>
        <v/>
      </c>
      <c r="FS1590" s="54" t="str">
        <f t="shared" si="2489"/>
        <v/>
      </c>
      <c r="FT1590" s="54" t="str">
        <f t="shared" si="2489"/>
        <v/>
      </c>
      <c r="FU1590" s="54" t="str">
        <f t="shared" si="2489"/>
        <v/>
      </c>
      <c r="FV1590" s="54" t="str">
        <f t="shared" si="2489"/>
        <v/>
      </c>
      <c r="FW1590" s="54" t="str">
        <f t="shared" si="2489"/>
        <v/>
      </c>
      <c r="FX1590" s="54" t="str">
        <f t="shared" si="2489"/>
        <v/>
      </c>
      <c r="FZ1590" s="58"/>
      <c r="GA1590" s="59"/>
      <c r="GB1590" s="60"/>
      <c r="GC1590" s="58"/>
      <c r="GD1590" s="59"/>
      <c r="GE1590" s="61"/>
      <c r="GF1590" s="58"/>
      <c r="GG1590" s="61"/>
      <c r="GH1590" s="61"/>
    </row>
    <row r="1591" spans="1:190" s="54" customFormat="1" ht="12" x14ac:dyDescent="0.25">
      <c r="A1591" s="54">
        <v>12</v>
      </c>
      <c r="B1591" s="54" t="s">
        <v>2037</v>
      </c>
      <c r="C1591" s="56">
        <v>26</v>
      </c>
      <c r="D1591" s="56">
        <v>4</v>
      </c>
      <c r="E1591" s="56">
        <v>9</v>
      </c>
      <c r="F1591" s="56">
        <v>13</v>
      </c>
      <c r="G1591" s="56">
        <v>40</v>
      </c>
      <c r="H1591" s="56">
        <v>53</v>
      </c>
      <c r="I1591" s="57">
        <v>21</v>
      </c>
      <c r="J1591" s="56">
        <f t="shared" si="2513"/>
        <v>-13</v>
      </c>
      <c r="L1591" s="82" t="s">
        <v>2057</v>
      </c>
      <c r="M1591" s="253" t="s">
        <v>77</v>
      </c>
      <c r="N1591" s="59" t="s">
        <v>87</v>
      </c>
      <c r="O1591" s="59" t="s">
        <v>77</v>
      </c>
      <c r="P1591" s="59" t="s">
        <v>100</v>
      </c>
      <c r="Q1591" s="59" t="s">
        <v>200</v>
      </c>
      <c r="R1591" s="59" t="s">
        <v>111</v>
      </c>
      <c r="S1591" s="59" t="s">
        <v>74</v>
      </c>
      <c r="T1591" s="59" t="s">
        <v>77</v>
      </c>
      <c r="U1591" s="59" t="s">
        <v>111</v>
      </c>
      <c r="V1591" s="59" t="s">
        <v>269</v>
      </c>
      <c r="W1591" s="59" t="s">
        <v>61</v>
      </c>
      <c r="X1591" s="83"/>
      <c r="Y1591" s="59" t="s">
        <v>176</v>
      </c>
      <c r="Z1591" s="85" t="s">
        <v>77</v>
      </c>
      <c r="AL1591" s="82" t="s">
        <v>2057</v>
      </c>
      <c r="AM1591" s="253" t="s">
        <v>493</v>
      </c>
      <c r="AN1591" s="59" t="s">
        <v>490</v>
      </c>
      <c r="AO1591" s="59" t="s">
        <v>202</v>
      </c>
      <c r="AP1591" s="59" t="s">
        <v>1035</v>
      </c>
      <c r="AQ1591" s="59" t="s">
        <v>534</v>
      </c>
      <c r="AR1591" s="59" t="s">
        <v>312</v>
      </c>
      <c r="AS1591" s="59" t="s">
        <v>384</v>
      </c>
      <c r="AT1591" s="59" t="s">
        <v>504</v>
      </c>
      <c r="AU1591" s="59" t="s">
        <v>482</v>
      </c>
      <c r="AV1591" s="59" t="s">
        <v>181</v>
      </c>
      <c r="AW1591" s="59" t="s">
        <v>169</v>
      </c>
      <c r="AX1591" s="83"/>
      <c r="AY1591" s="59" t="s">
        <v>492</v>
      </c>
      <c r="AZ1591" s="85" t="s">
        <v>179</v>
      </c>
      <c r="BL1591" s="90">
        <f t="shared" si="2531"/>
        <v>2</v>
      </c>
      <c r="BM1591" s="77">
        <f t="shared" si="2531"/>
        <v>3</v>
      </c>
      <c r="BN1591" s="77">
        <f t="shared" si="2531"/>
        <v>2</v>
      </c>
      <c r="BO1591" s="77">
        <f t="shared" si="2531"/>
        <v>4</v>
      </c>
      <c r="BP1591" s="77">
        <f t="shared" si="2531"/>
        <v>2</v>
      </c>
      <c r="BQ1591" s="77">
        <f t="shared" si="2531"/>
        <v>5</v>
      </c>
      <c r="BR1591" s="77">
        <f t="shared" si="2531"/>
        <v>1</v>
      </c>
      <c r="BS1591" s="77">
        <f t="shared" si="2531"/>
        <v>2</v>
      </c>
      <c r="BT1591" s="77">
        <f>(IF(U1591="","",(IF(MID(U1591,2,1)="-",LEFT(U1591,1),LEFT(U1591,2)))+0))</f>
        <v>5</v>
      </c>
      <c r="BU1591" s="77">
        <f>(IF(V1591="","",(IF(MID(V1591,2,1)="-",LEFT(V1591,1),LEFT(V1591,2)))+0))</f>
        <v>7</v>
      </c>
      <c r="BV1591" s="77">
        <f>(IF(W1591="","",(IF(MID(W1591,2,1)="-",LEFT(W1591,1),LEFT(W1591,2)))+0))</f>
        <v>8</v>
      </c>
      <c r="BW1591" s="91"/>
      <c r="BX1591" s="77">
        <f>(IF(Y1591="","",(IF(MID(Y1591,2,1)="-",LEFT(Y1591,1),LEFT(Y1591,2)))+0))</f>
        <v>2</v>
      </c>
      <c r="BY1591" s="92">
        <f>(IF(Z1591="","",(IF(MID(Z1591,2,1)="-",LEFT(Z1591,1),LEFT(Z1591,2)))+0))</f>
        <v>2</v>
      </c>
      <c r="CB1591" s="77" t="str">
        <f t="shared" si="2515"/>
        <v/>
      </c>
      <c r="CC1591" s="77" t="str">
        <f t="shared" si="2515"/>
        <v/>
      </c>
      <c r="CD1591" s="77" t="str">
        <f t="shared" si="2515"/>
        <v/>
      </c>
      <c r="CE1591" s="77"/>
      <c r="CF1591" s="77"/>
      <c r="CG1591" s="77"/>
      <c r="CH1591" s="77"/>
      <c r="CI1591" s="77"/>
      <c r="CJ1591" s="78"/>
      <c r="CK1591" s="90">
        <f t="shared" si="2532"/>
        <v>1</v>
      </c>
      <c r="CL1591" s="77">
        <f t="shared" si="2532"/>
        <v>3</v>
      </c>
      <c r="CM1591" s="77">
        <f t="shared" si="2532"/>
        <v>1</v>
      </c>
      <c r="CN1591" s="77">
        <f t="shared" si="2532"/>
        <v>3</v>
      </c>
      <c r="CO1591" s="77">
        <f t="shared" si="2532"/>
        <v>2</v>
      </c>
      <c r="CP1591" s="77">
        <f t="shared" si="2532"/>
        <v>2</v>
      </c>
      <c r="CQ1591" s="77">
        <f t="shared" si="2532"/>
        <v>2</v>
      </c>
      <c r="CR1591" s="77">
        <f t="shared" si="2532"/>
        <v>1</v>
      </c>
      <c r="CS1591" s="77">
        <f>(IF(U1591="","",IF(RIGHT(U1591,2)="10",RIGHT(U1591,2),RIGHT(U1591,1))+0))</f>
        <v>2</v>
      </c>
      <c r="CT1591" s="77">
        <f>(IF(V1591="","",IF(RIGHT(V1591,2)="10",RIGHT(V1591,2),RIGHT(V1591,1))+0))</f>
        <v>1</v>
      </c>
      <c r="CU1591" s="77">
        <f>(IF(W1591="","",IF(RIGHT(W1591,2)="10",RIGHT(W1591,2),RIGHT(W1591,1))+0))</f>
        <v>1</v>
      </c>
      <c r="CV1591" s="91"/>
      <c r="CW1591" s="77">
        <f>(IF(Y1591="","",IF(RIGHT(Y1591,2)="10",RIGHT(Y1591,2),RIGHT(Y1591,1))+0))</f>
        <v>3</v>
      </c>
      <c r="CX1591" s="92">
        <f>(IF(Z1591="","",IF(RIGHT(Z1591,2)="10",RIGHT(Z1591,2),RIGHT(Z1591,1))+0))</f>
        <v>1</v>
      </c>
      <c r="DA1591" s="77" t="str">
        <f t="shared" si="2517"/>
        <v/>
      </c>
      <c r="DB1591" s="77" t="str">
        <f t="shared" si="2517"/>
        <v/>
      </c>
      <c r="DC1591" s="77" t="str">
        <f t="shared" si="2517"/>
        <v/>
      </c>
      <c r="DD1591" s="77"/>
      <c r="DE1591" s="77"/>
      <c r="DF1591" s="77"/>
      <c r="DG1591" s="77"/>
      <c r="DH1591" s="77"/>
      <c r="DJ1591" s="90" t="str">
        <f t="shared" si="2533"/>
        <v>H</v>
      </c>
      <c r="DK1591" s="77" t="str">
        <f t="shared" si="2533"/>
        <v>D</v>
      </c>
      <c r="DL1591" s="77" t="str">
        <f t="shared" si="2533"/>
        <v>H</v>
      </c>
      <c r="DM1591" s="77" t="str">
        <f t="shared" si="2533"/>
        <v>H</v>
      </c>
      <c r="DN1591" s="77" t="str">
        <f t="shared" si="2533"/>
        <v>D</v>
      </c>
      <c r="DO1591" s="77" t="str">
        <f t="shared" si="2533"/>
        <v>H</v>
      </c>
      <c r="DP1591" s="77" t="str">
        <f t="shared" si="2533"/>
        <v>A</v>
      </c>
      <c r="DQ1591" s="77" t="str">
        <f t="shared" si="2533"/>
        <v>H</v>
      </c>
      <c r="DR1591" s="77" t="str">
        <f>(IF(U1591="","",IF(BT1591&gt;CS1591,"H",IF(BT1591&lt;CS1591,"A","D"))))</f>
        <v>H</v>
      </c>
      <c r="DS1591" s="77" t="str">
        <f>(IF(V1591="","",IF(BU1591&gt;CT1591,"H",IF(BU1591&lt;CT1591,"A","D"))))</f>
        <v>H</v>
      </c>
      <c r="DT1591" s="77" t="str">
        <f>(IF(W1591="","",IF(BV1591&gt;CU1591,"H",IF(BV1591&lt;CU1591,"A","D"))))</f>
        <v>H</v>
      </c>
      <c r="DU1591" s="91"/>
      <c r="DV1591" s="77" t="str">
        <f>(IF(Y1591="","",IF(BX1591&gt;CW1591,"H",IF(BX1591&lt;CW1591,"A","D"))))</f>
        <v>A</v>
      </c>
      <c r="DW1591" s="92" t="str">
        <f>(IF(Z1591="","",IF(BY1591&gt;CX1591,"H",IF(BY1591&lt;CX1591,"A","D"))))</f>
        <v>H</v>
      </c>
      <c r="DZ1591" s="56" t="str">
        <f t="shared" si="2519"/>
        <v/>
      </c>
      <c r="EA1591" s="56" t="str">
        <f t="shared" si="2519"/>
        <v/>
      </c>
      <c r="EB1591" s="56" t="str">
        <f t="shared" si="2519"/>
        <v/>
      </c>
      <c r="EC1591" s="56"/>
      <c r="ED1591" s="56"/>
      <c r="EE1591" s="56"/>
      <c r="EF1591" s="56"/>
      <c r="EG1591" s="56"/>
      <c r="EI1591" s="53" t="str">
        <f t="shared" si="2520"/>
        <v>South Park</v>
      </c>
      <c r="EJ1591" s="79">
        <f t="shared" si="2534"/>
        <v>26</v>
      </c>
      <c r="EK1591" s="80">
        <f t="shared" si="2535"/>
        <v>9</v>
      </c>
      <c r="EL1591" s="80">
        <f t="shared" si="2536"/>
        <v>2</v>
      </c>
      <c r="EM1591" s="80">
        <f t="shared" si="2537"/>
        <v>2</v>
      </c>
      <c r="EN1591" s="80">
        <f>COUNTIF(DU$1580:DU$1593,"A")</f>
        <v>7</v>
      </c>
      <c r="EO1591" s="80">
        <f>COUNTIF(DU$1580:DU$1593,"D")</f>
        <v>0</v>
      </c>
      <c r="EP1591" s="80">
        <f>COUNTIF(DU$1580:DU$1593,"H")</f>
        <v>6</v>
      </c>
      <c r="EQ1591" s="79">
        <f t="shared" si="2538"/>
        <v>16</v>
      </c>
      <c r="ER1591" s="79">
        <f t="shared" si="2521"/>
        <v>2</v>
      </c>
      <c r="ES1591" s="79">
        <f t="shared" si="2521"/>
        <v>8</v>
      </c>
      <c r="ET1591" s="81">
        <f>SUM($BL1591:$CI1591)+SUM(CV$1580:CV$1593)</f>
        <v>86</v>
      </c>
      <c r="EU1591" s="81">
        <f>SUM($CK1591:$DH1591)+SUM(BW$1580:BW$1593)</f>
        <v>55</v>
      </c>
      <c r="EV1591" s="79">
        <f t="shared" si="2539"/>
        <v>50</v>
      </c>
      <c r="EW1591" s="81">
        <f t="shared" si="2540"/>
        <v>31</v>
      </c>
      <c r="EX1591" s="78"/>
      <c r="EY1591" s="80">
        <f t="shared" si="2522"/>
        <v>26</v>
      </c>
      <c r="EZ1591" s="80">
        <f t="shared" si="2523"/>
        <v>16</v>
      </c>
      <c r="FA1591" s="80">
        <f t="shared" si="2524"/>
        <v>2</v>
      </c>
      <c r="FB1591" s="80">
        <f t="shared" si="2525"/>
        <v>8</v>
      </c>
      <c r="FC1591" s="80">
        <f t="shared" si="2526"/>
        <v>86</v>
      </c>
      <c r="FD1591" s="80">
        <f t="shared" si="2527"/>
        <v>55</v>
      </c>
      <c r="FE1591" s="80">
        <f t="shared" si="2528"/>
        <v>50</v>
      </c>
      <c r="FF1591" s="80">
        <f t="shared" si="2529"/>
        <v>31</v>
      </c>
      <c r="FH1591" s="54">
        <f t="shared" si="2541"/>
        <v>0</v>
      </c>
      <c r="FI1591" s="54">
        <f t="shared" si="2542"/>
        <v>0</v>
      </c>
      <c r="FJ1591" s="54">
        <f t="shared" si="2530"/>
        <v>0</v>
      </c>
      <c r="FK1591" s="54">
        <f t="shared" si="2530"/>
        <v>0</v>
      </c>
      <c r="FL1591" s="54">
        <f t="shared" si="2530"/>
        <v>0</v>
      </c>
      <c r="FM1591" s="54">
        <f t="shared" si="2530"/>
        <v>0</v>
      </c>
      <c r="FN1591" s="54">
        <f t="shared" si="2530"/>
        <v>0</v>
      </c>
      <c r="FO1591" s="54">
        <f t="shared" si="2530"/>
        <v>0</v>
      </c>
      <c r="FQ1591" s="54" t="str">
        <f t="shared" si="2487"/>
        <v/>
      </c>
      <c r="FR1591" s="54" t="str">
        <f t="shared" si="2488"/>
        <v/>
      </c>
      <c r="FS1591" s="54" t="str">
        <f t="shared" si="2489"/>
        <v/>
      </c>
      <c r="FT1591" s="54" t="str">
        <f t="shared" si="2489"/>
        <v/>
      </c>
      <c r="FU1591" s="54" t="str">
        <f t="shared" si="2489"/>
        <v/>
      </c>
      <c r="FV1591" s="54" t="str">
        <f t="shared" si="2489"/>
        <v/>
      </c>
      <c r="FW1591" s="54" t="str">
        <f t="shared" si="2489"/>
        <v/>
      </c>
      <c r="FX1591" s="54" t="str">
        <f t="shared" si="2489"/>
        <v/>
      </c>
      <c r="FZ1591" s="58"/>
      <c r="GA1591" s="59"/>
      <c r="GB1591" s="60"/>
      <c r="GC1591" s="58"/>
      <c r="GD1591" s="59"/>
      <c r="GE1591" s="61"/>
      <c r="GF1591" s="58"/>
      <c r="GG1591" s="61"/>
      <c r="GH1591" s="61"/>
    </row>
    <row r="1592" spans="1:190" s="54" customFormat="1" ht="12" x14ac:dyDescent="0.25">
      <c r="A1592" s="54">
        <v>13</v>
      </c>
      <c r="B1592" s="54" t="s">
        <v>1815</v>
      </c>
      <c r="C1592" s="56">
        <v>26</v>
      </c>
      <c r="D1592" s="56">
        <v>5</v>
      </c>
      <c r="E1592" s="56">
        <v>4</v>
      </c>
      <c r="F1592" s="56">
        <v>17</v>
      </c>
      <c r="G1592" s="56">
        <v>48</v>
      </c>
      <c r="H1592" s="56">
        <v>83</v>
      </c>
      <c r="I1592" s="57">
        <v>19</v>
      </c>
      <c r="J1592" s="56">
        <f t="shared" si="2513"/>
        <v>-35</v>
      </c>
      <c r="L1592" s="82" t="s">
        <v>2065</v>
      </c>
      <c r="M1592" s="253" t="s">
        <v>59</v>
      </c>
      <c r="N1592" s="59" t="s">
        <v>416</v>
      </c>
      <c r="O1592" s="59" t="s">
        <v>200</v>
      </c>
      <c r="P1592" s="59" t="s">
        <v>100</v>
      </c>
      <c r="Q1592" s="59" t="s">
        <v>62</v>
      </c>
      <c r="R1592" s="59" t="s">
        <v>58</v>
      </c>
      <c r="S1592" s="59" t="s">
        <v>304</v>
      </c>
      <c r="T1592" s="59" t="s">
        <v>416</v>
      </c>
      <c r="U1592" s="59" t="s">
        <v>77</v>
      </c>
      <c r="V1592" s="59" t="s">
        <v>61</v>
      </c>
      <c r="W1592" s="59" t="s">
        <v>60</v>
      </c>
      <c r="X1592" s="59" t="s">
        <v>101</v>
      </c>
      <c r="Y1592" s="83"/>
      <c r="Z1592" s="85" t="s">
        <v>176</v>
      </c>
      <c r="AL1592" s="82" t="s">
        <v>2065</v>
      </c>
      <c r="AM1592" s="253" t="s">
        <v>490</v>
      </c>
      <c r="AN1592" s="59" t="s">
        <v>524</v>
      </c>
      <c r="AO1592" s="59" t="s">
        <v>1279</v>
      </c>
      <c r="AP1592" s="59" t="s">
        <v>195</v>
      </c>
      <c r="AQ1592" s="59" t="s">
        <v>517</v>
      </c>
      <c r="AR1592" s="59" t="s">
        <v>534</v>
      </c>
      <c r="AS1592" s="59" t="s">
        <v>515</v>
      </c>
      <c r="AT1592" s="59" t="s">
        <v>505</v>
      </c>
      <c r="AU1592" s="59" t="s">
        <v>196</v>
      </c>
      <c r="AV1592" s="59" t="s">
        <v>209</v>
      </c>
      <c r="AW1592" s="59" t="s">
        <v>479</v>
      </c>
      <c r="AX1592" s="59" t="s">
        <v>508</v>
      </c>
      <c r="AY1592" s="83"/>
      <c r="AZ1592" s="85" t="s">
        <v>504</v>
      </c>
      <c r="BL1592" s="90">
        <f t="shared" si="2531"/>
        <v>4</v>
      </c>
      <c r="BM1592" s="77">
        <f t="shared" si="2531"/>
        <v>6</v>
      </c>
      <c r="BN1592" s="77">
        <f t="shared" si="2531"/>
        <v>2</v>
      </c>
      <c r="BO1592" s="77">
        <f t="shared" si="2531"/>
        <v>4</v>
      </c>
      <c r="BP1592" s="77">
        <f t="shared" si="2531"/>
        <v>1</v>
      </c>
      <c r="BQ1592" s="77">
        <f t="shared" si="2531"/>
        <v>5</v>
      </c>
      <c r="BR1592" s="77">
        <f t="shared" si="2531"/>
        <v>4</v>
      </c>
      <c r="BS1592" s="77">
        <f t="shared" si="2531"/>
        <v>6</v>
      </c>
      <c r="BT1592" s="77">
        <f>(IF(U1592="","",(IF(MID(U1592,2,1)="-",LEFT(U1592,1),LEFT(U1592,2)))+0))</f>
        <v>2</v>
      </c>
      <c r="BU1592" s="77">
        <f>(IF(V1592="","",(IF(MID(V1592,2,1)="-",LEFT(V1592,1),LEFT(V1592,2)))+0))</f>
        <v>8</v>
      </c>
      <c r="BV1592" s="77">
        <f>(IF(W1592="","",(IF(MID(W1592,2,1)="-",LEFT(W1592,1),LEFT(W1592,2)))+0))</f>
        <v>4</v>
      </c>
      <c r="BW1592" s="77">
        <f>(IF(X1592="","",(IF(MID(X1592,2,1)="-",LEFT(X1592,1),LEFT(X1592,2)))+0))</f>
        <v>3</v>
      </c>
      <c r="BX1592" s="91"/>
      <c r="BY1592" s="92">
        <f>(IF(Z1592="","",(IF(MID(Z1592,2,1)="-",LEFT(Z1592,1),LEFT(Z1592,2)))+0))</f>
        <v>2</v>
      </c>
      <c r="CB1592" s="77" t="str">
        <f t="shared" si="2515"/>
        <v/>
      </c>
      <c r="CC1592" s="77" t="str">
        <f t="shared" si="2515"/>
        <v/>
      </c>
      <c r="CD1592" s="77" t="str">
        <f t="shared" si="2515"/>
        <v/>
      </c>
      <c r="CE1592" s="77"/>
      <c r="CF1592" s="77"/>
      <c r="CG1592" s="77"/>
      <c r="CH1592" s="77"/>
      <c r="CI1592" s="77"/>
      <c r="CJ1592" s="78"/>
      <c r="CK1592" s="90">
        <f t="shared" si="2532"/>
        <v>0</v>
      </c>
      <c r="CL1592" s="77">
        <f t="shared" si="2532"/>
        <v>2</v>
      </c>
      <c r="CM1592" s="77">
        <f t="shared" si="2532"/>
        <v>2</v>
      </c>
      <c r="CN1592" s="77">
        <f t="shared" si="2532"/>
        <v>3</v>
      </c>
      <c r="CO1592" s="77">
        <f t="shared" si="2532"/>
        <v>1</v>
      </c>
      <c r="CP1592" s="77">
        <f t="shared" si="2532"/>
        <v>1</v>
      </c>
      <c r="CQ1592" s="77">
        <f t="shared" si="2532"/>
        <v>2</v>
      </c>
      <c r="CR1592" s="77">
        <f t="shared" si="2532"/>
        <v>2</v>
      </c>
      <c r="CS1592" s="77">
        <f>(IF(U1592="","",IF(RIGHT(U1592,2)="10",RIGHT(U1592,2),RIGHT(U1592,1))+0))</f>
        <v>1</v>
      </c>
      <c r="CT1592" s="77">
        <f>(IF(V1592="","",IF(RIGHT(V1592,2)="10",RIGHT(V1592,2),RIGHT(V1592,1))+0))</f>
        <v>1</v>
      </c>
      <c r="CU1592" s="77">
        <f>(IF(W1592="","",IF(RIGHT(W1592,2)="10",RIGHT(W1592,2),RIGHT(W1592,1))+0))</f>
        <v>1</v>
      </c>
      <c r="CV1592" s="77">
        <f>(IF(X1592="","",IF(RIGHT(X1592,2)="10",RIGHT(X1592,2),RIGHT(X1592,1))+0))</f>
        <v>2</v>
      </c>
      <c r="CW1592" s="91"/>
      <c r="CX1592" s="92">
        <f>(IF(Z1592="","",IF(RIGHT(Z1592,2)="10",RIGHT(Z1592,2),RIGHT(Z1592,1))+0))</f>
        <v>3</v>
      </c>
      <c r="DA1592" s="77" t="str">
        <f t="shared" si="2517"/>
        <v/>
      </c>
      <c r="DB1592" s="77" t="str">
        <f t="shared" si="2517"/>
        <v/>
      </c>
      <c r="DC1592" s="77" t="str">
        <f t="shared" si="2517"/>
        <v/>
      </c>
      <c r="DD1592" s="77"/>
      <c r="DE1592" s="77"/>
      <c r="DF1592" s="77"/>
      <c r="DG1592" s="77"/>
      <c r="DH1592" s="77"/>
      <c r="DJ1592" s="90" t="str">
        <f t="shared" si="2533"/>
        <v>H</v>
      </c>
      <c r="DK1592" s="77" t="str">
        <f t="shared" si="2533"/>
        <v>H</v>
      </c>
      <c r="DL1592" s="77" t="str">
        <f t="shared" si="2533"/>
        <v>D</v>
      </c>
      <c r="DM1592" s="77" t="str">
        <f t="shared" si="2533"/>
        <v>H</v>
      </c>
      <c r="DN1592" s="77" t="str">
        <f t="shared" si="2533"/>
        <v>D</v>
      </c>
      <c r="DO1592" s="77" t="str">
        <f t="shared" si="2533"/>
        <v>H</v>
      </c>
      <c r="DP1592" s="77" t="str">
        <f t="shared" si="2533"/>
        <v>H</v>
      </c>
      <c r="DQ1592" s="77" t="str">
        <f t="shared" si="2533"/>
        <v>H</v>
      </c>
      <c r="DR1592" s="77" t="str">
        <f>(IF(U1592="","",IF(BT1592&gt;CS1592,"H",IF(BT1592&lt;CS1592,"A","D"))))</f>
        <v>H</v>
      </c>
      <c r="DS1592" s="77" t="str">
        <f>(IF(V1592="","",IF(BU1592&gt;CT1592,"H",IF(BU1592&lt;CT1592,"A","D"))))</f>
        <v>H</v>
      </c>
      <c r="DT1592" s="77" t="str">
        <f>(IF(W1592="","",IF(BV1592&gt;CU1592,"H",IF(BV1592&lt;CU1592,"A","D"))))</f>
        <v>H</v>
      </c>
      <c r="DU1592" s="77" t="str">
        <f>(IF(X1592="","",IF(BW1592&gt;CV1592,"H",IF(BW1592&lt;CV1592,"A","D"))))</f>
        <v>H</v>
      </c>
      <c r="DV1592" s="91"/>
      <c r="DW1592" s="92" t="str">
        <f>(IF(Z1592="","",IF(BY1592&gt;CX1592,"H",IF(BY1592&lt;CX1592,"A","D"))))</f>
        <v>A</v>
      </c>
      <c r="DZ1592" s="56" t="str">
        <f t="shared" si="2519"/>
        <v/>
      </c>
      <c r="EA1592" s="56" t="str">
        <f t="shared" si="2519"/>
        <v/>
      </c>
      <c r="EB1592" s="56" t="str">
        <f t="shared" si="2519"/>
        <v/>
      </c>
      <c r="EC1592" s="56"/>
      <c r="ED1592" s="56"/>
      <c r="EE1592" s="56"/>
      <c r="EF1592" s="56"/>
      <c r="EG1592" s="56"/>
      <c r="EI1592" s="53" t="str">
        <f t="shared" si="2520"/>
        <v>Thamesmead Town</v>
      </c>
      <c r="EJ1592" s="79">
        <f t="shared" si="2534"/>
        <v>26</v>
      </c>
      <c r="EK1592" s="80">
        <f t="shared" si="2535"/>
        <v>10</v>
      </c>
      <c r="EL1592" s="80">
        <f t="shared" si="2536"/>
        <v>2</v>
      </c>
      <c r="EM1592" s="80">
        <f t="shared" si="2537"/>
        <v>1</v>
      </c>
      <c r="EN1592" s="80">
        <f>COUNTIF(DV$1580:DV$1593,"A")</f>
        <v>7</v>
      </c>
      <c r="EO1592" s="80">
        <f>COUNTIF(DV$1580:DV$1593,"D")</f>
        <v>2</v>
      </c>
      <c r="EP1592" s="80">
        <f>COUNTIF(DV$1580:DV$1593,"H")</f>
        <v>4</v>
      </c>
      <c r="EQ1592" s="79">
        <f t="shared" si="2538"/>
        <v>17</v>
      </c>
      <c r="ER1592" s="79">
        <f t="shared" si="2521"/>
        <v>4</v>
      </c>
      <c r="ES1592" s="79">
        <f t="shared" si="2521"/>
        <v>5</v>
      </c>
      <c r="ET1592" s="81">
        <f>SUM($BL1592:$CI1592)+SUM(CW$1580:CW$1593)</f>
        <v>89</v>
      </c>
      <c r="EU1592" s="81">
        <f>SUM($CK1592:$DH1592)+SUM(BX$1580:BX$1593)</f>
        <v>48</v>
      </c>
      <c r="EV1592" s="79">
        <f t="shared" si="2539"/>
        <v>55</v>
      </c>
      <c r="EW1592" s="81">
        <f t="shared" si="2540"/>
        <v>41</v>
      </c>
      <c r="EX1592" s="78"/>
      <c r="EY1592" s="80">
        <f t="shared" si="2522"/>
        <v>26</v>
      </c>
      <c r="EZ1592" s="80">
        <f t="shared" si="2523"/>
        <v>17</v>
      </c>
      <c r="FA1592" s="80">
        <f t="shared" si="2524"/>
        <v>4</v>
      </c>
      <c r="FB1592" s="80">
        <f t="shared" si="2525"/>
        <v>5</v>
      </c>
      <c r="FC1592" s="80">
        <f t="shared" si="2526"/>
        <v>89</v>
      </c>
      <c r="FD1592" s="80">
        <f t="shared" si="2527"/>
        <v>48</v>
      </c>
      <c r="FE1592" s="80">
        <f t="shared" si="2528"/>
        <v>55</v>
      </c>
      <c r="FF1592" s="80">
        <f t="shared" si="2529"/>
        <v>41</v>
      </c>
      <c r="FH1592" s="54">
        <f t="shared" si="2541"/>
        <v>0</v>
      </c>
      <c r="FI1592" s="54">
        <f t="shared" si="2542"/>
        <v>0</v>
      </c>
      <c r="FJ1592" s="54">
        <f t="shared" si="2530"/>
        <v>0</v>
      </c>
      <c r="FK1592" s="54">
        <f t="shared" si="2530"/>
        <v>0</v>
      </c>
      <c r="FL1592" s="54">
        <f t="shared" si="2530"/>
        <v>0</v>
      </c>
      <c r="FM1592" s="54">
        <f t="shared" si="2530"/>
        <v>0</v>
      </c>
      <c r="FN1592" s="54">
        <f t="shared" si="2530"/>
        <v>0</v>
      </c>
      <c r="FO1592" s="54">
        <f t="shared" si="2530"/>
        <v>0</v>
      </c>
      <c r="FQ1592" s="54" t="str">
        <f t="shared" si="2487"/>
        <v/>
      </c>
      <c r="FR1592" s="54" t="str">
        <f t="shared" si="2488"/>
        <v/>
      </c>
      <c r="FS1592" s="54" t="str">
        <f t="shared" si="2489"/>
        <v/>
      </c>
      <c r="FT1592" s="54" t="str">
        <f t="shared" si="2489"/>
        <v/>
      </c>
      <c r="FU1592" s="54" t="str">
        <f t="shared" si="2489"/>
        <v/>
      </c>
      <c r="FV1592" s="54" t="str">
        <f t="shared" si="2489"/>
        <v/>
      </c>
      <c r="FW1592" s="54" t="str">
        <f t="shared" si="2489"/>
        <v/>
      </c>
      <c r="FX1592" s="54" t="str">
        <f t="shared" si="2489"/>
        <v/>
      </c>
      <c r="FZ1592" s="58"/>
      <c r="GA1592" s="59"/>
      <c r="GB1592" s="60"/>
      <c r="GC1592" s="58"/>
      <c r="GD1592" s="59"/>
      <c r="GE1592" s="61"/>
      <c r="GF1592" s="58"/>
      <c r="GG1592" s="61"/>
      <c r="GH1592" s="61"/>
    </row>
    <row r="1593" spans="1:190" s="54" customFormat="1" ht="12.6" thickBot="1" x14ac:dyDescent="0.3">
      <c r="A1593" s="54">
        <v>14</v>
      </c>
      <c r="B1593" s="54" t="s">
        <v>1762</v>
      </c>
      <c r="C1593" s="56">
        <v>26</v>
      </c>
      <c r="D1593" s="56">
        <v>3</v>
      </c>
      <c r="E1593" s="56">
        <v>7</v>
      </c>
      <c r="F1593" s="56">
        <v>16</v>
      </c>
      <c r="G1593" s="56">
        <v>34</v>
      </c>
      <c r="H1593" s="56">
        <v>62</v>
      </c>
      <c r="I1593" s="57">
        <v>16</v>
      </c>
      <c r="J1593" s="56">
        <f t="shared" si="2513"/>
        <v>-28</v>
      </c>
      <c r="L1593" s="101" t="s">
        <v>1129</v>
      </c>
      <c r="M1593" s="257" t="s">
        <v>177</v>
      </c>
      <c r="N1593" s="102" t="s">
        <v>177</v>
      </c>
      <c r="O1593" s="102" t="s">
        <v>101</v>
      </c>
      <c r="P1593" s="102" t="s">
        <v>59</v>
      </c>
      <c r="Q1593" s="102" t="s">
        <v>77</v>
      </c>
      <c r="R1593" s="102" t="s">
        <v>125</v>
      </c>
      <c r="S1593" s="102" t="s">
        <v>148</v>
      </c>
      <c r="T1593" s="102" t="s">
        <v>101</v>
      </c>
      <c r="U1593" s="102" t="s">
        <v>177</v>
      </c>
      <c r="V1593" s="102" t="s">
        <v>89</v>
      </c>
      <c r="W1593" s="102" t="s">
        <v>150</v>
      </c>
      <c r="X1593" s="102" t="s">
        <v>513</v>
      </c>
      <c r="Y1593" s="102" t="s">
        <v>99</v>
      </c>
      <c r="Z1593" s="104"/>
      <c r="AL1593" s="101" t="s">
        <v>1129</v>
      </c>
      <c r="AM1593" s="257" t="s">
        <v>505</v>
      </c>
      <c r="AN1593" s="102" t="s">
        <v>518</v>
      </c>
      <c r="AO1593" s="102" t="s">
        <v>490</v>
      </c>
      <c r="AP1593" s="102" t="s">
        <v>484</v>
      </c>
      <c r="AQ1593" s="102" t="s">
        <v>528</v>
      </c>
      <c r="AR1593" s="102" t="s">
        <v>196</v>
      </c>
      <c r="AS1593" s="102" t="s">
        <v>129</v>
      </c>
      <c r="AT1593" s="102" t="s">
        <v>366</v>
      </c>
      <c r="AU1593" s="102" t="s">
        <v>202</v>
      </c>
      <c r="AV1593" s="102" t="s">
        <v>534</v>
      </c>
      <c r="AW1593" s="102" t="s">
        <v>527</v>
      </c>
      <c r="AX1593" s="102" t="s">
        <v>1133</v>
      </c>
      <c r="AY1593" s="102" t="s">
        <v>169</v>
      </c>
      <c r="AZ1593" s="104"/>
      <c r="BL1593" s="107">
        <f t="shared" si="2531"/>
        <v>2</v>
      </c>
      <c r="BM1593" s="108">
        <f t="shared" si="2531"/>
        <v>2</v>
      </c>
      <c r="BN1593" s="108">
        <f t="shared" si="2531"/>
        <v>3</v>
      </c>
      <c r="BO1593" s="108">
        <f t="shared" si="2531"/>
        <v>4</v>
      </c>
      <c r="BP1593" s="108">
        <f t="shared" si="2531"/>
        <v>2</v>
      </c>
      <c r="BQ1593" s="108">
        <f t="shared" si="2531"/>
        <v>5</v>
      </c>
      <c r="BR1593" s="108">
        <f t="shared" si="2531"/>
        <v>0</v>
      </c>
      <c r="BS1593" s="108">
        <f t="shared" si="2531"/>
        <v>3</v>
      </c>
      <c r="BT1593" s="108">
        <f>(IF(U1593="","",(IF(MID(U1593,2,1)="-",LEFT(U1593,1),LEFT(U1593,2)))+0))</f>
        <v>2</v>
      </c>
      <c r="BU1593" s="108">
        <f>(IF(V1593="","",(IF(MID(V1593,2,1)="-",LEFT(V1593,1),LEFT(V1593,2)))+0))</f>
        <v>3</v>
      </c>
      <c r="BV1593" s="108">
        <f>(IF(W1593="","",(IF(MID(W1593,2,1)="-",LEFT(W1593,1),LEFT(W1593,2)))+0))</f>
        <v>3</v>
      </c>
      <c r="BW1593" s="108">
        <f>(IF(X1593="","",(IF(MID(X1593,2,1)="-",LEFT(X1593,1),LEFT(X1593,2)))+0))</f>
        <v>8</v>
      </c>
      <c r="BX1593" s="108">
        <f>(IF(Y1593="","",(IF(MID(Y1593,2,1)="-",LEFT(Y1593,1),LEFT(Y1593,2)))+0))</f>
        <v>1</v>
      </c>
      <c r="BY1593" s="109"/>
      <c r="CB1593" s="77" t="str">
        <f t="shared" si="2515"/>
        <v/>
      </c>
      <c r="CC1593" s="77" t="str">
        <f t="shared" si="2515"/>
        <v/>
      </c>
      <c r="CD1593" s="77" t="str">
        <f t="shared" si="2515"/>
        <v/>
      </c>
      <c r="CE1593" s="77"/>
      <c r="CF1593" s="77"/>
      <c r="CG1593" s="77"/>
      <c r="CH1593" s="77"/>
      <c r="CI1593" s="77"/>
      <c r="CJ1593" s="78"/>
      <c r="CK1593" s="107">
        <f t="shared" si="2532"/>
        <v>0</v>
      </c>
      <c r="CL1593" s="108">
        <f t="shared" si="2532"/>
        <v>0</v>
      </c>
      <c r="CM1593" s="108">
        <f t="shared" si="2532"/>
        <v>2</v>
      </c>
      <c r="CN1593" s="108">
        <f t="shared" si="2532"/>
        <v>0</v>
      </c>
      <c r="CO1593" s="108">
        <f t="shared" si="2532"/>
        <v>1</v>
      </c>
      <c r="CP1593" s="108">
        <f t="shared" si="2532"/>
        <v>0</v>
      </c>
      <c r="CQ1593" s="108">
        <f t="shared" si="2532"/>
        <v>1</v>
      </c>
      <c r="CR1593" s="108">
        <f t="shared" si="2532"/>
        <v>2</v>
      </c>
      <c r="CS1593" s="108">
        <f>(IF(U1593="","",IF(RIGHT(U1593,2)="10",RIGHT(U1593,2),RIGHT(U1593,1))+0))</f>
        <v>0</v>
      </c>
      <c r="CT1593" s="108">
        <f>(IF(V1593="","",IF(RIGHT(V1593,2)="10",RIGHT(V1593,2),RIGHT(V1593,1))+0))</f>
        <v>0</v>
      </c>
      <c r="CU1593" s="108">
        <f>(IF(W1593="","",IF(RIGHT(W1593,2)="10",RIGHT(W1593,2),RIGHT(W1593,1))+0))</f>
        <v>1</v>
      </c>
      <c r="CV1593" s="108">
        <f>(IF(X1593="","",IF(RIGHT(X1593,2)="10",RIGHT(X1593,2),RIGHT(X1593,1))+0))</f>
        <v>2</v>
      </c>
      <c r="CW1593" s="108">
        <f>(IF(Y1593="","",IF(RIGHT(Y1593,2)="10",RIGHT(Y1593,2),RIGHT(Y1593,1))+0))</f>
        <v>0</v>
      </c>
      <c r="CX1593" s="109"/>
      <c r="DA1593" s="77" t="str">
        <f t="shared" si="2517"/>
        <v/>
      </c>
      <c r="DB1593" s="77" t="str">
        <f t="shared" si="2517"/>
        <v/>
      </c>
      <c r="DC1593" s="77" t="str">
        <f t="shared" si="2517"/>
        <v/>
      </c>
      <c r="DD1593" s="77"/>
      <c r="DE1593" s="77"/>
      <c r="DF1593" s="77"/>
      <c r="DG1593" s="77"/>
      <c r="DH1593" s="77"/>
      <c r="DJ1593" s="107" t="str">
        <f t="shared" si="2533"/>
        <v>H</v>
      </c>
      <c r="DK1593" s="108" t="str">
        <f t="shared" si="2533"/>
        <v>H</v>
      </c>
      <c r="DL1593" s="108" t="str">
        <f t="shared" si="2533"/>
        <v>H</v>
      </c>
      <c r="DM1593" s="108" t="str">
        <f t="shared" si="2533"/>
        <v>H</v>
      </c>
      <c r="DN1593" s="108" t="str">
        <f t="shared" si="2533"/>
        <v>H</v>
      </c>
      <c r="DO1593" s="108" t="str">
        <f t="shared" si="2533"/>
        <v>H</v>
      </c>
      <c r="DP1593" s="108" t="str">
        <f t="shared" si="2533"/>
        <v>A</v>
      </c>
      <c r="DQ1593" s="108" t="str">
        <f t="shared" si="2533"/>
        <v>H</v>
      </c>
      <c r="DR1593" s="108" t="str">
        <f>(IF(U1593="","",IF(BT1593&gt;CS1593,"H",IF(BT1593&lt;CS1593,"A","D"))))</f>
        <v>H</v>
      </c>
      <c r="DS1593" s="108" t="str">
        <f>(IF(V1593="","",IF(BU1593&gt;CT1593,"H",IF(BU1593&lt;CT1593,"A","D"))))</f>
        <v>H</v>
      </c>
      <c r="DT1593" s="108" t="str">
        <f>(IF(W1593="","",IF(BV1593&gt;CU1593,"H",IF(BV1593&lt;CU1593,"A","D"))))</f>
        <v>H</v>
      </c>
      <c r="DU1593" s="108" t="str">
        <f>(IF(X1593="","",IF(BW1593&gt;CV1593,"H",IF(BW1593&lt;CV1593,"A","D"))))</f>
        <v>H</v>
      </c>
      <c r="DV1593" s="108" t="str">
        <f>(IF(Y1593="","",IF(BX1593&gt;CW1593,"H",IF(BX1593&lt;CW1593,"A","D"))))</f>
        <v>H</v>
      </c>
      <c r="DW1593" s="109"/>
      <c r="DZ1593" s="56" t="str">
        <f t="shared" si="2519"/>
        <v/>
      </c>
      <c r="EA1593" s="56" t="str">
        <f t="shared" si="2519"/>
        <v/>
      </c>
      <c r="EB1593" s="56" t="str">
        <f t="shared" si="2519"/>
        <v/>
      </c>
      <c r="EC1593" s="56"/>
      <c r="ED1593" s="56"/>
      <c r="EE1593" s="56"/>
      <c r="EF1593" s="56"/>
      <c r="EG1593" s="56"/>
      <c r="EI1593" s="53" t="str">
        <f t="shared" si="2520"/>
        <v>Walton &amp; Hersham</v>
      </c>
      <c r="EJ1593" s="79">
        <f t="shared" si="2534"/>
        <v>26</v>
      </c>
      <c r="EK1593" s="80">
        <f t="shared" si="2535"/>
        <v>12</v>
      </c>
      <c r="EL1593" s="80">
        <f t="shared" si="2536"/>
        <v>0</v>
      </c>
      <c r="EM1593" s="80">
        <f t="shared" si="2537"/>
        <v>1</v>
      </c>
      <c r="EN1593" s="80">
        <f>COUNTIF(DW$1580:DW$1593,"A")</f>
        <v>10</v>
      </c>
      <c r="EO1593" s="80">
        <f>COUNTIF(DW$1580:DW$1593,"D")</f>
        <v>1</v>
      </c>
      <c r="EP1593" s="80">
        <f>COUNTIF(DW$1580:DW$1593,"H")</f>
        <v>2</v>
      </c>
      <c r="EQ1593" s="79">
        <f t="shared" si="2538"/>
        <v>22</v>
      </c>
      <c r="ER1593" s="79">
        <f t="shared" si="2521"/>
        <v>1</v>
      </c>
      <c r="ES1593" s="79">
        <f t="shared" si="2521"/>
        <v>3</v>
      </c>
      <c r="ET1593" s="81">
        <f>SUM($BL1593:$CI1593)+SUM(CX$1580:CX$1593)</f>
        <v>68</v>
      </c>
      <c r="EU1593" s="81">
        <f>SUM($CK1593:$DH1593)+SUM(BY$1580:BY$1593)</f>
        <v>23</v>
      </c>
      <c r="EV1593" s="79">
        <f t="shared" si="2539"/>
        <v>67</v>
      </c>
      <c r="EW1593" s="81">
        <f t="shared" si="2540"/>
        <v>45</v>
      </c>
      <c r="EX1593" s="78"/>
      <c r="EY1593" s="80">
        <f t="shared" si="2522"/>
        <v>26</v>
      </c>
      <c r="EZ1593" s="80">
        <f t="shared" si="2523"/>
        <v>22</v>
      </c>
      <c r="FA1593" s="80">
        <f t="shared" si="2524"/>
        <v>1</v>
      </c>
      <c r="FB1593" s="80">
        <f t="shared" si="2525"/>
        <v>3</v>
      </c>
      <c r="FC1593" s="80">
        <f t="shared" si="2526"/>
        <v>68</v>
      </c>
      <c r="FD1593" s="80">
        <f t="shared" si="2527"/>
        <v>23</v>
      </c>
      <c r="FE1593" s="80">
        <f t="shared" si="2528"/>
        <v>67</v>
      </c>
      <c r="FF1593" s="80">
        <f t="shared" si="2529"/>
        <v>45</v>
      </c>
      <c r="FH1593" s="54">
        <f t="shared" si="2541"/>
        <v>0</v>
      </c>
      <c r="FI1593" s="54">
        <f t="shared" si="2542"/>
        <v>0</v>
      </c>
      <c r="FJ1593" s="54">
        <f t="shared" si="2530"/>
        <v>0</v>
      </c>
      <c r="FK1593" s="54">
        <f t="shared" si="2530"/>
        <v>0</v>
      </c>
      <c r="FL1593" s="54">
        <f t="shared" si="2530"/>
        <v>0</v>
      </c>
      <c r="FM1593" s="54">
        <f t="shared" si="2530"/>
        <v>0</v>
      </c>
      <c r="FN1593" s="54">
        <f t="shared" si="2530"/>
        <v>0</v>
      </c>
      <c r="FO1593" s="54">
        <f t="shared" si="2530"/>
        <v>0</v>
      </c>
      <c r="FQ1593" s="54" t="str">
        <f t="shared" si="2487"/>
        <v/>
      </c>
      <c r="FR1593" s="54" t="str">
        <f t="shared" si="2488"/>
        <v/>
      </c>
      <c r="FS1593" s="54" t="str">
        <f t="shared" si="2489"/>
        <v/>
      </c>
      <c r="FT1593" s="54" t="str">
        <f t="shared" si="2489"/>
        <v/>
      </c>
      <c r="FU1593" s="54" t="str">
        <f t="shared" si="2489"/>
        <v/>
      </c>
      <c r="FV1593" s="54" t="str">
        <f t="shared" si="2489"/>
        <v/>
      </c>
      <c r="FW1593" s="54" t="str">
        <f t="shared" si="2489"/>
        <v/>
      </c>
      <c r="FX1593" s="54" t="str">
        <f t="shared" si="2489"/>
        <v/>
      </c>
      <c r="FZ1593" s="58"/>
      <c r="GA1593" s="59"/>
      <c r="GB1593" s="60"/>
      <c r="GC1593" s="58"/>
      <c r="GD1593" s="59"/>
      <c r="GE1593" s="61"/>
      <c r="GF1593" s="58"/>
      <c r="GG1593" s="61"/>
      <c r="GH1593" s="61"/>
    </row>
    <row r="1594" spans="1:190" s="54" customFormat="1" ht="12" x14ac:dyDescent="0.25">
      <c r="C1594" s="56"/>
      <c r="D1594" s="115">
        <f>SUM(D1580:D1593)</f>
        <v>149</v>
      </c>
      <c r="E1594" s="115">
        <f>SUM(E1580:E1593)</f>
        <v>66</v>
      </c>
      <c r="F1594" s="115">
        <f>SUM(F1580:F1593)</f>
        <v>149</v>
      </c>
      <c r="G1594" s="115">
        <f>SUM(G1580:G1593)</f>
        <v>815</v>
      </c>
      <c r="H1594" s="115">
        <f>SUM(H1580:H1593)</f>
        <v>815</v>
      </c>
      <c r="I1594" s="57"/>
      <c r="J1594" s="115">
        <f>SUM(J1580:J1593)</f>
        <v>0</v>
      </c>
      <c r="CB1594" s="77" t="str">
        <f t="shared" si="2515"/>
        <v/>
      </c>
      <c r="CC1594" s="77" t="str">
        <f t="shared" si="2515"/>
        <v/>
      </c>
      <c r="CD1594" s="77" t="str">
        <f t="shared" si="2515"/>
        <v/>
      </c>
      <c r="CE1594" s="77"/>
      <c r="CF1594" s="77"/>
      <c r="CG1594" s="77"/>
      <c r="CH1594" s="77"/>
      <c r="CI1594" s="77"/>
      <c r="CJ1594" s="78"/>
      <c r="DA1594" s="77" t="str">
        <f t="shared" si="2517"/>
        <v/>
      </c>
      <c r="DB1594" s="77" t="str">
        <f t="shared" si="2517"/>
        <v/>
      </c>
      <c r="DC1594" s="77" t="str">
        <f t="shared" si="2517"/>
        <v/>
      </c>
      <c r="DD1594" s="77"/>
      <c r="DE1594" s="77"/>
      <c r="DF1594" s="77"/>
      <c r="DG1594" s="77"/>
      <c r="DH1594" s="77"/>
      <c r="DZ1594" s="56" t="str">
        <f t="shared" si="2519"/>
        <v/>
      </c>
      <c r="EA1594" s="56" t="str">
        <f t="shared" si="2519"/>
        <v/>
      </c>
      <c r="EB1594" s="56" t="str">
        <f t="shared" si="2519"/>
        <v/>
      </c>
      <c r="EC1594" s="56"/>
      <c r="ED1594" s="56"/>
      <c r="EE1594" s="56"/>
      <c r="EF1594" s="56"/>
      <c r="EG1594" s="56"/>
      <c r="EI1594" s="53"/>
      <c r="EJ1594" s="79"/>
      <c r="EK1594" s="80"/>
      <c r="EL1594" s="80"/>
      <c r="EM1594" s="80"/>
      <c r="EN1594" s="80"/>
      <c r="EO1594" s="80"/>
      <c r="EP1594" s="80"/>
      <c r="EQ1594" s="79"/>
      <c r="ER1594" s="79"/>
      <c r="ES1594" s="79"/>
      <c r="ET1594" s="81"/>
      <c r="EU1594" s="81"/>
      <c r="EV1594" s="79"/>
      <c r="EW1594" s="81"/>
      <c r="EX1594" s="78"/>
      <c r="EY1594" s="80"/>
      <c r="EZ1594" s="80"/>
      <c r="FA1594" s="80"/>
      <c r="FB1594" s="80"/>
      <c r="FC1594" s="80"/>
      <c r="FD1594" s="80"/>
      <c r="FE1594" s="80"/>
      <c r="FF1594" s="80"/>
      <c r="FZ1594" s="58"/>
      <c r="GA1594" s="59"/>
      <c r="GB1594" s="60"/>
      <c r="GC1594" s="58"/>
      <c r="GD1594" s="59"/>
      <c r="GE1594" s="61"/>
      <c r="GF1594" s="58"/>
      <c r="GG1594" s="61"/>
      <c r="GH1594" s="61"/>
    </row>
    <row r="1595" spans="1:190" s="54" customFormat="1" ht="12" x14ac:dyDescent="0.25">
      <c r="B1595" s="121" t="s">
        <v>2069</v>
      </c>
      <c r="C1595" s="530"/>
      <c r="D1595" s="530"/>
      <c r="E1595" s="530"/>
      <c r="F1595" s="530"/>
      <c r="G1595" s="530"/>
      <c r="H1595" s="530"/>
      <c r="I1595" s="531"/>
      <c r="J1595" s="530"/>
      <c r="K1595" s="121"/>
      <c r="CB1595" s="77" t="str">
        <f t="shared" si="2515"/>
        <v/>
      </c>
      <c r="CC1595" s="77" t="str">
        <f t="shared" si="2515"/>
        <v/>
      </c>
      <c r="CD1595" s="77" t="str">
        <f t="shared" si="2515"/>
        <v/>
      </c>
      <c r="CE1595" s="77"/>
      <c r="CF1595" s="77"/>
      <c r="CG1595" s="77"/>
      <c r="CH1595" s="77"/>
      <c r="CI1595" s="77"/>
      <c r="CJ1595" s="78"/>
      <c r="DA1595" s="77" t="str">
        <f t="shared" si="2517"/>
        <v/>
      </c>
      <c r="DB1595" s="77" t="str">
        <f t="shared" si="2517"/>
        <v/>
      </c>
      <c r="DC1595" s="77" t="str">
        <f t="shared" si="2517"/>
        <v/>
      </c>
      <c r="DD1595" s="77"/>
      <c r="DE1595" s="77"/>
      <c r="DF1595" s="77"/>
      <c r="DG1595" s="77"/>
      <c r="DH1595" s="77"/>
      <c r="DZ1595" s="56" t="str">
        <f t="shared" si="2519"/>
        <v/>
      </c>
      <c r="EA1595" s="56" t="str">
        <f t="shared" si="2519"/>
        <v/>
      </c>
      <c r="EB1595" s="56" t="str">
        <f t="shared" si="2519"/>
        <v/>
      </c>
      <c r="EC1595" s="56"/>
      <c r="ED1595" s="56"/>
      <c r="EE1595" s="56"/>
      <c r="EF1595" s="56"/>
      <c r="EG1595" s="56"/>
      <c r="EI1595" s="53"/>
      <c r="EJ1595" s="79"/>
      <c r="EK1595" s="80"/>
      <c r="EL1595" s="80"/>
      <c r="EM1595" s="80"/>
      <c r="EN1595" s="80"/>
      <c r="EO1595" s="80"/>
      <c r="EP1595" s="80"/>
      <c r="EQ1595" s="79"/>
      <c r="ER1595" s="79"/>
      <c r="ES1595" s="79"/>
      <c r="ET1595" s="81"/>
      <c r="EU1595" s="81"/>
      <c r="EV1595" s="79"/>
      <c r="EW1595" s="81"/>
      <c r="EX1595" s="78"/>
      <c r="EY1595" s="80"/>
      <c r="EZ1595" s="80"/>
      <c r="FA1595" s="80"/>
      <c r="FB1595" s="80"/>
      <c r="FC1595" s="80"/>
      <c r="FD1595" s="80"/>
      <c r="FE1595" s="80"/>
      <c r="FF1595" s="80"/>
      <c r="FZ1595" s="58"/>
      <c r="GA1595" s="59"/>
      <c r="GB1595" s="60"/>
      <c r="GC1595" s="58"/>
      <c r="GD1595" s="59"/>
      <c r="GE1595" s="61"/>
      <c r="GF1595" s="58"/>
      <c r="GG1595" s="61"/>
      <c r="GH1595" s="61"/>
    </row>
    <row r="1596" spans="1:190" s="54" customFormat="1" ht="12.6" thickBot="1" x14ac:dyDescent="0.3">
      <c r="A1596" s="53" t="s">
        <v>2070</v>
      </c>
      <c r="B1596" s="53"/>
      <c r="C1596" s="55" t="s">
        <v>2071</v>
      </c>
      <c r="D1596" s="57"/>
      <c r="E1596" s="57"/>
      <c r="F1596" s="57"/>
      <c r="G1596" s="57"/>
      <c r="L1596" s="53"/>
      <c r="R1596" s="53"/>
      <c r="AL1596" s="53" t="s">
        <v>2063</v>
      </c>
      <c r="AR1596" s="53"/>
      <c r="FQ1596" s="54" t="str">
        <f>IF(SUM($FH1596:$FO1596)=0,"",EI1596)</f>
        <v/>
      </c>
      <c r="FR1596" s="54" t="str">
        <f>IF(SUM($FH1596:$FO1596)=0,"",EY1596-EJ1596)</f>
        <v/>
      </c>
      <c r="FS1596" s="54" t="str">
        <f t="shared" ref="FS1596:FX1596" si="2543">IF(SUM($FH1596:$FO1596)=0,"",EZ1596-EQ1596)</f>
        <v/>
      </c>
      <c r="FT1596" s="54" t="str">
        <f t="shared" si="2543"/>
        <v/>
      </c>
      <c r="FU1596" s="54" t="str">
        <f t="shared" si="2543"/>
        <v/>
      </c>
      <c r="FV1596" s="54" t="str">
        <f t="shared" si="2543"/>
        <v/>
      </c>
      <c r="FW1596" s="54" t="str">
        <f t="shared" si="2543"/>
        <v/>
      </c>
      <c r="FX1596" s="54" t="str">
        <f t="shared" si="2543"/>
        <v/>
      </c>
      <c r="FZ1596" s="58"/>
      <c r="GA1596" s="59"/>
      <c r="GB1596" s="60"/>
      <c r="GC1596" s="58"/>
      <c r="GD1596" s="59"/>
      <c r="GE1596" s="61"/>
      <c r="GF1596" s="58"/>
      <c r="GG1596" s="61"/>
      <c r="GH1596" s="61"/>
    </row>
    <row r="1597" spans="1:190" s="54" customFormat="1" ht="12.6" thickBot="1" x14ac:dyDescent="0.3">
      <c r="A1597" s="53" t="s">
        <v>33</v>
      </c>
      <c r="B1597" s="53" t="s">
        <v>34</v>
      </c>
      <c r="C1597" s="57" t="s">
        <v>35</v>
      </c>
      <c r="D1597" s="57" t="s">
        <v>36</v>
      </c>
      <c r="E1597" s="57" t="s">
        <v>37</v>
      </c>
      <c r="F1597" s="57" t="s">
        <v>38</v>
      </c>
      <c r="G1597" s="57" t="s">
        <v>39</v>
      </c>
      <c r="H1597" s="57" t="s">
        <v>40</v>
      </c>
      <c r="I1597" s="57" t="s">
        <v>41</v>
      </c>
      <c r="J1597" s="57" t="s">
        <v>819</v>
      </c>
      <c r="L1597" s="403" t="s">
        <v>18</v>
      </c>
      <c r="M1597" s="63" t="s">
        <v>2072</v>
      </c>
      <c r="N1597" s="63" t="s">
        <v>2073</v>
      </c>
      <c r="O1597" s="64" t="s">
        <v>1349</v>
      </c>
      <c r="P1597" s="63" t="s">
        <v>2074</v>
      </c>
      <c r="Q1597" s="63" t="s">
        <v>2075</v>
      </c>
      <c r="R1597" s="63" t="s">
        <v>2076</v>
      </c>
      <c r="S1597" s="63" t="s">
        <v>1706</v>
      </c>
      <c r="T1597" s="63" t="s">
        <v>1681</v>
      </c>
      <c r="U1597" s="63" t="s">
        <v>2077</v>
      </c>
      <c r="V1597" s="63" t="s">
        <v>2078</v>
      </c>
      <c r="W1597" s="63" t="s">
        <v>1894</v>
      </c>
      <c r="X1597" s="63" t="s">
        <v>1743</v>
      </c>
      <c r="Y1597" s="63" t="s">
        <v>474</v>
      </c>
      <c r="Z1597" s="370" t="s">
        <v>2079</v>
      </c>
      <c r="AL1597" s="403" t="s">
        <v>18</v>
      </c>
      <c r="AM1597" s="63" t="s">
        <v>2072</v>
      </c>
      <c r="AN1597" s="63" t="s">
        <v>2073</v>
      </c>
      <c r="AO1597" s="64" t="s">
        <v>1349</v>
      </c>
      <c r="AP1597" s="63" t="s">
        <v>2074</v>
      </c>
      <c r="AQ1597" s="63" t="s">
        <v>2075</v>
      </c>
      <c r="AR1597" s="63" t="s">
        <v>2076</v>
      </c>
      <c r="AS1597" s="63" t="s">
        <v>1706</v>
      </c>
      <c r="AT1597" s="63" t="s">
        <v>1681</v>
      </c>
      <c r="AU1597" s="63" t="s">
        <v>2077</v>
      </c>
      <c r="AV1597" s="63" t="s">
        <v>2078</v>
      </c>
      <c r="AW1597" s="63" t="s">
        <v>1894</v>
      </c>
      <c r="AX1597" s="63" t="s">
        <v>1743</v>
      </c>
      <c r="AY1597" s="65" t="s">
        <v>474</v>
      </c>
      <c r="AZ1597" s="370" t="s">
        <v>2079</v>
      </c>
      <c r="EJ1597" s="56" t="s">
        <v>35</v>
      </c>
      <c r="EK1597" s="56" t="s">
        <v>51</v>
      </c>
      <c r="EL1597" s="56" t="s">
        <v>52</v>
      </c>
      <c r="EM1597" s="56" t="s">
        <v>53</v>
      </c>
      <c r="EN1597" s="56" t="s">
        <v>54</v>
      </c>
      <c r="EO1597" s="56" t="s">
        <v>55</v>
      </c>
      <c r="EP1597" s="56" t="s">
        <v>56</v>
      </c>
      <c r="EQ1597" s="56" t="s">
        <v>36</v>
      </c>
      <c r="ER1597" s="56" t="s">
        <v>37</v>
      </c>
      <c r="ES1597" s="56" t="s">
        <v>38</v>
      </c>
      <c r="ET1597" s="56" t="s">
        <v>39</v>
      </c>
      <c r="EU1597" s="56" t="s">
        <v>40</v>
      </c>
      <c r="EV1597" s="56" t="s">
        <v>41</v>
      </c>
      <c r="EW1597" s="56" t="s">
        <v>819</v>
      </c>
      <c r="EX1597" s="56"/>
      <c r="EY1597" s="56" t="s">
        <v>35</v>
      </c>
      <c r="EZ1597" s="56" t="s">
        <v>36</v>
      </c>
      <c r="FA1597" s="56" t="s">
        <v>37</v>
      </c>
      <c r="FB1597" s="56" t="s">
        <v>38</v>
      </c>
      <c r="FC1597" s="56" t="s">
        <v>39</v>
      </c>
      <c r="FD1597" s="56" t="s">
        <v>40</v>
      </c>
      <c r="FE1597" s="56" t="s">
        <v>41</v>
      </c>
      <c r="FF1597" s="56" t="s">
        <v>819</v>
      </c>
      <c r="FR1597" s="56" t="s">
        <v>35</v>
      </c>
      <c r="FS1597" s="56" t="s">
        <v>36</v>
      </c>
      <c r="FT1597" s="56" t="s">
        <v>37</v>
      </c>
      <c r="FU1597" s="56" t="s">
        <v>38</v>
      </c>
      <c r="FV1597" s="56" t="s">
        <v>39</v>
      </c>
      <c r="FW1597" s="56" t="s">
        <v>40</v>
      </c>
      <c r="FX1597" s="56" t="s">
        <v>41</v>
      </c>
      <c r="FZ1597" s="58"/>
      <c r="GA1597" s="59"/>
      <c r="GB1597" s="60"/>
      <c r="GC1597" s="58"/>
      <c r="GD1597" s="59"/>
      <c r="GE1597" s="61"/>
      <c r="GF1597" s="58"/>
      <c r="GG1597" s="61"/>
      <c r="GH1597" s="61"/>
    </row>
    <row r="1598" spans="1:190" s="54" customFormat="1" ht="12" x14ac:dyDescent="0.25">
      <c r="A1598" s="53">
        <v>1</v>
      </c>
      <c r="B1598" s="53" t="s">
        <v>1363</v>
      </c>
      <c r="C1598" s="57">
        <v>24</v>
      </c>
      <c r="D1598" s="57">
        <v>17</v>
      </c>
      <c r="E1598" s="57">
        <v>2</v>
      </c>
      <c r="F1598" s="57">
        <v>5</v>
      </c>
      <c r="G1598" s="57">
        <v>71</v>
      </c>
      <c r="H1598" s="57">
        <v>32</v>
      </c>
      <c r="I1598" s="57">
        <v>53</v>
      </c>
      <c r="J1598" s="57">
        <f t="shared" ref="J1598:J1610" si="2544">G1598-H1598</f>
        <v>39</v>
      </c>
      <c r="L1598" s="66" t="s">
        <v>2080</v>
      </c>
      <c r="M1598" s="71"/>
      <c r="N1598" s="63" t="s">
        <v>62</v>
      </c>
      <c r="O1598" s="64" t="s">
        <v>100</v>
      </c>
      <c r="P1598" s="63" t="s">
        <v>98</v>
      </c>
      <c r="Q1598" s="63" t="s">
        <v>124</v>
      </c>
      <c r="R1598" s="63" t="s">
        <v>177</v>
      </c>
      <c r="S1598" s="63" t="s">
        <v>77</v>
      </c>
      <c r="T1598" s="63" t="s">
        <v>77</v>
      </c>
      <c r="U1598" s="63" t="s">
        <v>410</v>
      </c>
      <c r="V1598" s="63" t="s">
        <v>62</v>
      </c>
      <c r="W1598" s="63" t="s">
        <v>269</v>
      </c>
      <c r="X1598" s="63" t="s">
        <v>150</v>
      </c>
      <c r="Y1598" s="63" t="s">
        <v>200</v>
      </c>
      <c r="Z1598" s="279"/>
      <c r="AL1598" s="66" t="s">
        <v>2080</v>
      </c>
      <c r="AM1598" s="71"/>
      <c r="AN1598" s="63" t="s">
        <v>670</v>
      </c>
      <c r="AO1598" s="64" t="s">
        <v>663</v>
      </c>
      <c r="AP1598" s="63" t="s">
        <v>662</v>
      </c>
      <c r="AQ1598" s="63" t="s">
        <v>638</v>
      </c>
      <c r="AR1598" s="63" t="s">
        <v>270</v>
      </c>
      <c r="AS1598" s="63" t="s">
        <v>636</v>
      </c>
      <c r="AT1598" s="63" t="s">
        <v>639</v>
      </c>
      <c r="AU1598" s="63" t="s">
        <v>655</v>
      </c>
      <c r="AV1598" s="63" t="s">
        <v>246</v>
      </c>
      <c r="AW1598" s="63" t="s">
        <v>645</v>
      </c>
      <c r="AX1598" s="63" t="s">
        <v>659</v>
      </c>
      <c r="AY1598" s="65" t="s">
        <v>635</v>
      </c>
      <c r="AZ1598" s="279"/>
      <c r="BL1598" s="74"/>
      <c r="BM1598" s="75">
        <f t="shared" ref="BM1598:BX1604" si="2545">(IF(N1598="","",(IF(MID(N1598,2,1)="-",LEFT(N1598,1),LEFT(N1598,2)))+0))</f>
        <v>1</v>
      </c>
      <c r="BN1598" s="75">
        <f t="shared" si="2545"/>
        <v>4</v>
      </c>
      <c r="BO1598" s="75">
        <f t="shared" si="2545"/>
        <v>0</v>
      </c>
      <c r="BP1598" s="75">
        <f t="shared" si="2545"/>
        <v>0</v>
      </c>
      <c r="BQ1598" s="75">
        <f t="shared" si="2545"/>
        <v>2</v>
      </c>
      <c r="BR1598" s="75">
        <f t="shared" si="2545"/>
        <v>2</v>
      </c>
      <c r="BS1598" s="75">
        <f t="shared" si="2545"/>
        <v>2</v>
      </c>
      <c r="BT1598" s="75">
        <f t="shared" si="2545"/>
        <v>2</v>
      </c>
      <c r="BU1598" s="75">
        <f t="shared" si="2545"/>
        <v>1</v>
      </c>
      <c r="BV1598" s="75">
        <f t="shared" si="2545"/>
        <v>7</v>
      </c>
      <c r="BW1598" s="75">
        <f t="shared" si="2545"/>
        <v>3</v>
      </c>
      <c r="BX1598" s="76">
        <f t="shared" si="2545"/>
        <v>2</v>
      </c>
      <c r="CB1598" s="77" t="str">
        <f t="shared" ref="CB1598:CD1610" si="2546">(IF(AC1598="","",(IF(MID(AC1598,2,1)="-",LEFT(AC1598,1),LEFT(AC1598,2)))+0))</f>
        <v/>
      </c>
      <c r="CC1598" s="77" t="str">
        <f t="shared" si="2546"/>
        <v/>
      </c>
      <c r="CD1598" s="77" t="str">
        <f t="shared" si="2546"/>
        <v/>
      </c>
      <c r="CE1598" s="77"/>
      <c r="CF1598" s="77"/>
      <c r="CG1598" s="77"/>
      <c r="CH1598" s="77"/>
      <c r="CI1598" s="77"/>
      <c r="CJ1598" s="78"/>
      <c r="CK1598" s="74"/>
      <c r="CL1598" s="75">
        <f t="shared" ref="CL1598:CW1604" si="2547">(IF(N1598="","",IF(RIGHT(N1598,2)="10",RIGHT(N1598,2),RIGHT(N1598,1))+0))</f>
        <v>1</v>
      </c>
      <c r="CM1598" s="75">
        <f t="shared" si="2547"/>
        <v>3</v>
      </c>
      <c r="CN1598" s="75">
        <f t="shared" si="2547"/>
        <v>5</v>
      </c>
      <c r="CO1598" s="75">
        <f t="shared" si="2547"/>
        <v>0</v>
      </c>
      <c r="CP1598" s="75">
        <f t="shared" si="2547"/>
        <v>0</v>
      </c>
      <c r="CQ1598" s="75">
        <f t="shared" si="2547"/>
        <v>1</v>
      </c>
      <c r="CR1598" s="75">
        <f t="shared" si="2547"/>
        <v>1</v>
      </c>
      <c r="CS1598" s="75">
        <f t="shared" si="2547"/>
        <v>6</v>
      </c>
      <c r="CT1598" s="75">
        <f t="shared" si="2547"/>
        <v>1</v>
      </c>
      <c r="CU1598" s="75">
        <f t="shared" si="2547"/>
        <v>1</v>
      </c>
      <c r="CV1598" s="75">
        <f t="shared" si="2547"/>
        <v>1</v>
      </c>
      <c r="CW1598" s="76">
        <f t="shared" si="2547"/>
        <v>2</v>
      </c>
      <c r="DA1598" s="77" t="str">
        <f t="shared" ref="DA1598:DC1610" si="2548">(IF(AC1598="","",IF(RIGHT(AC1598,2)="10",RIGHT(AC1598,2),RIGHT(AC1598,1))+0))</f>
        <v/>
      </c>
      <c r="DB1598" s="77" t="str">
        <f t="shared" si="2548"/>
        <v/>
      </c>
      <c r="DC1598" s="77" t="str">
        <f t="shared" si="2548"/>
        <v/>
      </c>
      <c r="DD1598" s="77"/>
      <c r="DE1598" s="77"/>
      <c r="DF1598" s="77"/>
      <c r="DG1598" s="77"/>
      <c r="DH1598" s="77"/>
      <c r="DJ1598" s="74"/>
      <c r="DK1598" s="75" t="str">
        <f t="shared" ref="DK1598:DV1609" si="2549">(IF(N1598="","",IF(BM1598&gt;CL1598,"H",IF(BM1598&lt;CL1598,"A","D"))))</f>
        <v>D</v>
      </c>
      <c r="DL1598" s="75" t="str">
        <f t="shared" si="2549"/>
        <v>H</v>
      </c>
      <c r="DM1598" s="75" t="str">
        <f t="shared" si="2549"/>
        <v>A</v>
      </c>
      <c r="DN1598" s="75" t="str">
        <f t="shared" si="2549"/>
        <v>D</v>
      </c>
      <c r="DO1598" s="75" t="str">
        <f t="shared" si="2549"/>
        <v>H</v>
      </c>
      <c r="DP1598" s="75" t="str">
        <f t="shared" si="2549"/>
        <v>H</v>
      </c>
      <c r="DQ1598" s="75" t="str">
        <f t="shared" si="2549"/>
        <v>H</v>
      </c>
      <c r="DR1598" s="75" t="str">
        <f t="shared" si="2549"/>
        <v>A</v>
      </c>
      <c r="DS1598" s="75" t="str">
        <f t="shared" si="2549"/>
        <v>D</v>
      </c>
      <c r="DT1598" s="75" t="str">
        <f t="shared" si="2549"/>
        <v>H</v>
      </c>
      <c r="DU1598" s="75" t="str">
        <f t="shared" si="2549"/>
        <v>H</v>
      </c>
      <c r="DV1598" s="76" t="str">
        <f t="shared" si="2549"/>
        <v>D</v>
      </c>
      <c r="DZ1598" s="56" t="str">
        <f t="shared" ref="DZ1598:EB1612" si="2550">(IF(AC1598="","",IF(CB1598&gt;DA1598,"H",IF(CB1598&lt;DA1598,"A","D"))))</f>
        <v/>
      </c>
      <c r="EA1598" s="56" t="str">
        <f t="shared" si="2550"/>
        <v/>
      </c>
      <c r="EB1598" s="56" t="str">
        <f t="shared" si="2550"/>
        <v/>
      </c>
      <c r="EC1598" s="56"/>
      <c r="ED1598" s="56"/>
      <c r="EE1598" s="56"/>
      <c r="EF1598" s="56"/>
      <c r="EG1598" s="56"/>
      <c r="EI1598" s="53" t="str">
        <f t="shared" ref="EI1598:EI1610" si="2551">L1598</f>
        <v>Abbey Rangers</v>
      </c>
      <c r="EJ1598" s="79">
        <f>SUM(EQ1598:ES1598)</f>
        <v>24</v>
      </c>
      <c r="EK1598" s="80">
        <f>COUNTIF($DJ1598:$EG1598,"H")</f>
        <v>6</v>
      </c>
      <c r="EL1598" s="80">
        <f>COUNTIF($DJ1598:$EG1598,"D")</f>
        <v>4</v>
      </c>
      <c r="EM1598" s="80">
        <f>COUNTIF($DJ1598:$EG1598,"A")</f>
        <v>2</v>
      </c>
      <c r="EN1598" s="80">
        <f>COUNTIF(DJ$1598:DJ$1610,"A")</f>
        <v>3</v>
      </c>
      <c r="EO1598" s="80">
        <f>COUNTIF(DJ$1598:DJ$1610,"D")</f>
        <v>2</v>
      </c>
      <c r="EP1598" s="80">
        <f>COUNTIF(DJ$1598:DJ$1610,"H")</f>
        <v>7</v>
      </c>
      <c r="EQ1598" s="79">
        <f>EK1598+EN1598</f>
        <v>9</v>
      </c>
      <c r="ER1598" s="79">
        <f t="shared" ref="ER1598:ES1610" si="2552">EL1598+EO1598</f>
        <v>6</v>
      </c>
      <c r="ES1598" s="79">
        <f t="shared" si="2552"/>
        <v>9</v>
      </c>
      <c r="ET1598" s="81">
        <f>SUM($BL1598:$CI1598)+SUM(CK$1598:CK$1610)</f>
        <v>48</v>
      </c>
      <c r="EU1598" s="81">
        <f>SUM($CK1598:$DH1598)+SUM(BL$1598:BL$1610)</f>
        <v>51</v>
      </c>
      <c r="EV1598" s="79">
        <f>(EQ1598*3)+ER1598</f>
        <v>33</v>
      </c>
      <c r="EW1598" s="81">
        <f>ET1598-EU1598</f>
        <v>-3</v>
      </c>
      <c r="EX1598" s="78"/>
      <c r="EY1598" s="80">
        <f t="shared" ref="EY1598:EY1610" si="2553">VLOOKUP($EI1598,$B$1598:$J$1610,2,0)</f>
        <v>24</v>
      </c>
      <c r="EZ1598" s="80">
        <f t="shared" ref="EZ1598:EZ1610" si="2554">VLOOKUP($EI1598,$B$1598:$J$1610,3,0)</f>
        <v>9</v>
      </c>
      <c r="FA1598" s="80">
        <f t="shared" ref="FA1598:FA1610" si="2555">VLOOKUP($EI1598,$B$1598:$J$1610,4,0)</f>
        <v>6</v>
      </c>
      <c r="FB1598" s="80">
        <f t="shared" ref="FB1598:FB1610" si="2556">VLOOKUP($EI1598,$B$1598:$J$1610,5,0)</f>
        <v>9</v>
      </c>
      <c r="FC1598" s="80">
        <f t="shared" ref="FC1598:FC1610" si="2557">VLOOKUP($EI1598,$B$1598:$J$1610,6,0)</f>
        <v>48</v>
      </c>
      <c r="FD1598" s="80">
        <f t="shared" ref="FD1598:FD1610" si="2558">VLOOKUP($EI1598,$B$1598:$J$1610,7,0)</f>
        <v>51</v>
      </c>
      <c r="FE1598" s="80">
        <f t="shared" ref="FE1598:FE1610" si="2559">VLOOKUP($EI1598,$B$1598:$J$1610,8,0)</f>
        <v>33</v>
      </c>
      <c r="FF1598" s="80">
        <f t="shared" ref="FF1598:FF1610" si="2560">VLOOKUP($EI1598,$B$1598:$J$1610,9,0)</f>
        <v>-3</v>
      </c>
      <c r="FH1598" s="54">
        <f>IF(EJ1598=EY1598,0,1)</f>
        <v>0</v>
      </c>
      <c r="FI1598" s="54">
        <f>IF(EQ1598=EZ1598,0,1)</f>
        <v>0</v>
      </c>
      <c r="FJ1598" s="54">
        <f t="shared" ref="FJ1598:FO1610" si="2561">IF(ER1598=FA1598,0,1)</f>
        <v>0</v>
      </c>
      <c r="FK1598" s="54">
        <f t="shared" si="2561"/>
        <v>0</v>
      </c>
      <c r="FL1598" s="54">
        <f t="shared" si="2561"/>
        <v>0</v>
      </c>
      <c r="FM1598" s="54">
        <f t="shared" si="2561"/>
        <v>0</v>
      </c>
      <c r="FN1598" s="54">
        <f t="shared" si="2561"/>
        <v>0</v>
      </c>
      <c r="FO1598" s="54">
        <f t="shared" si="2561"/>
        <v>0</v>
      </c>
      <c r="FQ1598" s="54" t="str">
        <f t="shared" ref="FQ1598:FQ1610" si="2562">IF(SUM($FH1598:$FO1598)=0,"",EI1598)</f>
        <v/>
      </c>
      <c r="FR1598" s="54" t="str">
        <f t="shared" ref="FR1598:FR1610" si="2563">IF(SUM($FH1598:$FO1598)=0,"",EY1598-EJ1598)</f>
        <v/>
      </c>
      <c r="FS1598" s="54" t="str">
        <f t="shared" ref="FS1598:FX1610" si="2564">IF(SUM($FH1598:$FO1598)=0,"",EZ1598-EQ1598)</f>
        <v/>
      </c>
      <c r="FT1598" s="54" t="str">
        <f t="shared" si="2564"/>
        <v/>
      </c>
      <c r="FU1598" s="54" t="str">
        <f t="shared" si="2564"/>
        <v/>
      </c>
      <c r="FV1598" s="54" t="str">
        <f t="shared" si="2564"/>
        <v/>
      </c>
      <c r="FW1598" s="54" t="str">
        <f t="shared" si="2564"/>
        <v/>
      </c>
      <c r="FX1598" s="54" t="str">
        <f t="shared" si="2564"/>
        <v/>
      </c>
      <c r="FY1598" s="54" t="s">
        <v>71</v>
      </c>
      <c r="FZ1598" s="58"/>
      <c r="GA1598" s="59"/>
      <c r="GB1598" s="60"/>
      <c r="GC1598" s="58"/>
      <c r="GD1598" s="59"/>
      <c r="GE1598" s="61"/>
      <c r="GF1598" s="58"/>
      <c r="GG1598" s="61"/>
      <c r="GH1598" s="61"/>
    </row>
    <row r="1599" spans="1:190" s="54" customFormat="1" ht="12" x14ac:dyDescent="0.25">
      <c r="A1599" s="54">
        <v>2</v>
      </c>
      <c r="B1599" s="54" t="s">
        <v>2081</v>
      </c>
      <c r="C1599" s="56">
        <v>24</v>
      </c>
      <c r="D1599" s="56">
        <v>15</v>
      </c>
      <c r="E1599" s="56">
        <v>3</v>
      </c>
      <c r="F1599" s="56">
        <v>6</v>
      </c>
      <c r="G1599" s="56">
        <v>57</v>
      </c>
      <c r="H1599" s="56">
        <v>32</v>
      </c>
      <c r="I1599" s="57">
        <v>48</v>
      </c>
      <c r="J1599" s="56">
        <f t="shared" si="2544"/>
        <v>25</v>
      </c>
      <c r="L1599" s="82" t="s">
        <v>2082</v>
      </c>
      <c r="M1599" s="253" t="s">
        <v>77</v>
      </c>
      <c r="N1599" s="83"/>
      <c r="O1599" s="84" t="s">
        <v>100</v>
      </c>
      <c r="P1599" s="59" t="s">
        <v>430</v>
      </c>
      <c r="Q1599" s="59" t="s">
        <v>101</v>
      </c>
      <c r="R1599" s="59" t="s">
        <v>100</v>
      </c>
      <c r="S1599" s="59" t="s">
        <v>178</v>
      </c>
      <c r="T1599" s="59" t="s">
        <v>124</v>
      </c>
      <c r="U1599" s="59" t="s">
        <v>99</v>
      </c>
      <c r="V1599" s="59" t="s">
        <v>177</v>
      </c>
      <c r="W1599" s="59" t="s">
        <v>124</v>
      </c>
      <c r="X1599" s="59" t="s">
        <v>62</v>
      </c>
      <c r="Y1599" s="59" t="s">
        <v>60</v>
      </c>
      <c r="Z1599" s="279"/>
      <c r="AL1599" s="82" t="s">
        <v>2082</v>
      </c>
      <c r="AM1599" s="253" t="s">
        <v>675</v>
      </c>
      <c r="AN1599" s="83"/>
      <c r="AO1599" s="84" t="s">
        <v>638</v>
      </c>
      <c r="AP1599" s="59" t="s">
        <v>394</v>
      </c>
      <c r="AQ1599" s="59" t="s">
        <v>246</v>
      </c>
      <c r="AR1599" s="59" t="s">
        <v>272</v>
      </c>
      <c r="AS1599" s="59" t="s">
        <v>271</v>
      </c>
      <c r="AT1599" s="59" t="s">
        <v>640</v>
      </c>
      <c r="AU1599" s="59" t="s">
        <v>270</v>
      </c>
      <c r="AV1599" s="59" t="s">
        <v>252</v>
      </c>
      <c r="AW1599" s="59" t="s">
        <v>244</v>
      </c>
      <c r="AX1599" s="59" t="s">
        <v>662</v>
      </c>
      <c r="AY1599" s="85" t="s">
        <v>653</v>
      </c>
      <c r="AZ1599" s="279"/>
      <c r="BL1599" s="90">
        <f t="shared" ref="BL1599:BR1610" si="2565">(IF(M1599="","",(IF(MID(M1599,2,1)="-",LEFT(M1599,1),LEFT(M1599,2)))+0))</f>
        <v>2</v>
      </c>
      <c r="BM1599" s="91"/>
      <c r="BN1599" s="77">
        <f t="shared" si="2545"/>
        <v>4</v>
      </c>
      <c r="BO1599" s="77">
        <f t="shared" si="2545"/>
        <v>3</v>
      </c>
      <c r="BP1599" s="77">
        <f t="shared" si="2545"/>
        <v>3</v>
      </c>
      <c r="BQ1599" s="77">
        <f t="shared" si="2545"/>
        <v>4</v>
      </c>
      <c r="BR1599" s="77">
        <f t="shared" si="2545"/>
        <v>6</v>
      </c>
      <c r="BS1599" s="77">
        <f t="shared" si="2545"/>
        <v>0</v>
      </c>
      <c r="BT1599" s="77">
        <f t="shared" si="2545"/>
        <v>1</v>
      </c>
      <c r="BU1599" s="77">
        <f t="shared" si="2545"/>
        <v>2</v>
      </c>
      <c r="BV1599" s="77">
        <f t="shared" si="2545"/>
        <v>0</v>
      </c>
      <c r="BW1599" s="77">
        <f t="shared" si="2545"/>
        <v>1</v>
      </c>
      <c r="BX1599" s="92">
        <f t="shared" si="2545"/>
        <v>4</v>
      </c>
      <c r="CB1599" s="77" t="str">
        <f t="shared" si="2546"/>
        <v/>
      </c>
      <c r="CC1599" s="77" t="str">
        <f t="shared" si="2546"/>
        <v/>
      </c>
      <c r="CD1599" s="77" t="str">
        <f t="shared" si="2546"/>
        <v/>
      </c>
      <c r="CE1599" s="77"/>
      <c r="CF1599" s="77"/>
      <c r="CG1599" s="77"/>
      <c r="CH1599" s="77"/>
      <c r="CI1599" s="77"/>
      <c r="CJ1599" s="78"/>
      <c r="CK1599" s="90">
        <f t="shared" ref="CK1599:CQ1610" si="2566">(IF(M1599="","",IF(RIGHT(M1599,2)="10",RIGHT(M1599,2),RIGHT(M1599,1))+0))</f>
        <v>1</v>
      </c>
      <c r="CL1599" s="91"/>
      <c r="CM1599" s="77">
        <f t="shared" si="2547"/>
        <v>3</v>
      </c>
      <c r="CN1599" s="77">
        <f t="shared" si="2547"/>
        <v>6</v>
      </c>
      <c r="CO1599" s="77">
        <f t="shared" si="2547"/>
        <v>2</v>
      </c>
      <c r="CP1599" s="77">
        <f t="shared" si="2547"/>
        <v>3</v>
      </c>
      <c r="CQ1599" s="77">
        <f t="shared" si="2547"/>
        <v>1</v>
      </c>
      <c r="CR1599" s="77">
        <f t="shared" si="2547"/>
        <v>0</v>
      </c>
      <c r="CS1599" s="77">
        <f t="shared" si="2547"/>
        <v>0</v>
      </c>
      <c r="CT1599" s="77">
        <f t="shared" si="2547"/>
        <v>0</v>
      </c>
      <c r="CU1599" s="77">
        <f t="shared" si="2547"/>
        <v>0</v>
      </c>
      <c r="CV1599" s="77">
        <f t="shared" si="2547"/>
        <v>1</v>
      </c>
      <c r="CW1599" s="92">
        <f t="shared" si="2547"/>
        <v>1</v>
      </c>
      <c r="DA1599" s="77" t="str">
        <f t="shared" si="2548"/>
        <v/>
      </c>
      <c r="DB1599" s="77" t="str">
        <f t="shared" si="2548"/>
        <v/>
      </c>
      <c r="DC1599" s="77" t="str">
        <f t="shared" si="2548"/>
        <v/>
      </c>
      <c r="DD1599" s="77"/>
      <c r="DE1599" s="77"/>
      <c r="DF1599" s="77"/>
      <c r="DG1599" s="77"/>
      <c r="DH1599" s="77"/>
      <c r="DJ1599" s="90" t="str">
        <f t="shared" ref="DJ1599:DK1610" si="2567">(IF(M1599="","",IF(BL1599&gt;CK1599,"H",IF(BL1599&lt;CK1599,"A","D"))))</f>
        <v>H</v>
      </c>
      <c r="DK1599" s="91"/>
      <c r="DL1599" s="77" t="str">
        <f t="shared" si="2549"/>
        <v>H</v>
      </c>
      <c r="DM1599" s="77" t="str">
        <f t="shared" si="2549"/>
        <v>A</v>
      </c>
      <c r="DN1599" s="77" t="str">
        <f t="shared" si="2549"/>
        <v>H</v>
      </c>
      <c r="DO1599" s="77" t="str">
        <f t="shared" si="2549"/>
        <v>H</v>
      </c>
      <c r="DP1599" s="77" t="str">
        <f t="shared" si="2549"/>
        <v>H</v>
      </c>
      <c r="DQ1599" s="77" t="str">
        <f t="shared" si="2549"/>
        <v>D</v>
      </c>
      <c r="DR1599" s="77" t="str">
        <f t="shared" si="2549"/>
        <v>H</v>
      </c>
      <c r="DS1599" s="77" t="str">
        <f t="shared" si="2549"/>
        <v>H</v>
      </c>
      <c r="DT1599" s="77" t="str">
        <f t="shared" si="2549"/>
        <v>D</v>
      </c>
      <c r="DU1599" s="77" t="str">
        <f t="shared" si="2549"/>
        <v>D</v>
      </c>
      <c r="DV1599" s="92" t="str">
        <f t="shared" si="2549"/>
        <v>H</v>
      </c>
      <c r="DZ1599" s="56" t="str">
        <f t="shared" si="2550"/>
        <v/>
      </c>
      <c r="EA1599" s="56" t="str">
        <f t="shared" si="2550"/>
        <v/>
      </c>
      <c r="EB1599" s="56" t="str">
        <f t="shared" si="2550"/>
        <v/>
      </c>
      <c r="EC1599" s="56"/>
      <c r="ED1599" s="56"/>
      <c r="EE1599" s="56"/>
      <c r="EF1599" s="56"/>
      <c r="EG1599" s="56"/>
      <c r="EI1599" s="53" t="str">
        <f t="shared" si="2551"/>
        <v>Battersea Ironsides</v>
      </c>
      <c r="EJ1599" s="79">
        <f t="shared" ref="EJ1599:EJ1610" si="2568">SUM(EQ1599:ES1599)</f>
        <v>24</v>
      </c>
      <c r="EK1599" s="80">
        <f t="shared" ref="EK1599:EK1610" si="2569">COUNTIF($DJ1599:$EG1599,"H")</f>
        <v>8</v>
      </c>
      <c r="EL1599" s="80">
        <f t="shared" ref="EL1599:EL1610" si="2570">COUNTIF($DJ1599:$EG1599,"D")</f>
        <v>3</v>
      </c>
      <c r="EM1599" s="80">
        <f t="shared" ref="EM1599:EM1610" si="2571">COUNTIF($DJ1599:$EG1599,"A")</f>
        <v>1</v>
      </c>
      <c r="EN1599" s="80">
        <f>COUNTIF(DK$1598:DK$1610,"A")</f>
        <v>3</v>
      </c>
      <c r="EO1599" s="80">
        <f>COUNTIF(DK$1598:DK$1610,"D")</f>
        <v>4</v>
      </c>
      <c r="EP1599" s="80">
        <f>COUNTIF(DK$1598:DK$1610,"H")</f>
        <v>5</v>
      </c>
      <c r="EQ1599" s="79">
        <f t="shared" ref="EQ1599:EQ1610" si="2572">EK1599+EN1599</f>
        <v>11</v>
      </c>
      <c r="ER1599" s="79">
        <f t="shared" si="2552"/>
        <v>7</v>
      </c>
      <c r="ES1599" s="79">
        <f t="shared" si="2552"/>
        <v>6</v>
      </c>
      <c r="ET1599" s="81">
        <f>SUM($BL1599:$CI1599)+SUM(CL$1598:CL$1610)</f>
        <v>46</v>
      </c>
      <c r="EU1599" s="81">
        <f>SUM($CK1599:$DH1599)+SUM(BM$1598:BM$1610)</f>
        <v>37</v>
      </c>
      <c r="EV1599" s="79">
        <f t="shared" ref="EV1599:EV1610" si="2573">(EQ1599*3)+ER1599</f>
        <v>40</v>
      </c>
      <c r="EW1599" s="81">
        <f t="shared" ref="EW1599:EW1610" si="2574">ET1599-EU1599</f>
        <v>9</v>
      </c>
      <c r="EX1599" s="78"/>
      <c r="EY1599" s="80">
        <f t="shared" si="2553"/>
        <v>24</v>
      </c>
      <c r="EZ1599" s="80">
        <f t="shared" si="2554"/>
        <v>11</v>
      </c>
      <c r="FA1599" s="80">
        <f t="shared" si="2555"/>
        <v>7</v>
      </c>
      <c r="FB1599" s="80">
        <f t="shared" si="2556"/>
        <v>6</v>
      </c>
      <c r="FC1599" s="80">
        <f t="shared" si="2557"/>
        <v>46</v>
      </c>
      <c r="FD1599" s="80">
        <f t="shared" si="2558"/>
        <v>37</v>
      </c>
      <c r="FE1599" s="80">
        <f t="shared" si="2559"/>
        <v>40</v>
      </c>
      <c r="FF1599" s="80">
        <f t="shared" si="2560"/>
        <v>9</v>
      </c>
      <c r="FH1599" s="54">
        <f t="shared" ref="FH1599:FH1610" si="2575">IF(EJ1599=EY1599,0,1)</f>
        <v>0</v>
      </c>
      <c r="FI1599" s="54">
        <f t="shared" ref="FI1599:FI1610" si="2576">IF(EQ1599=EZ1599,0,1)</f>
        <v>0</v>
      </c>
      <c r="FJ1599" s="54">
        <f t="shared" si="2561"/>
        <v>0</v>
      </c>
      <c r="FK1599" s="54">
        <f t="shared" si="2561"/>
        <v>0</v>
      </c>
      <c r="FL1599" s="54">
        <f t="shared" si="2561"/>
        <v>0</v>
      </c>
      <c r="FM1599" s="54">
        <f t="shared" si="2561"/>
        <v>0</v>
      </c>
      <c r="FN1599" s="54">
        <f t="shared" si="2561"/>
        <v>0</v>
      </c>
      <c r="FO1599" s="54">
        <f t="shared" si="2561"/>
        <v>0</v>
      </c>
      <c r="FQ1599" s="54" t="str">
        <f t="shared" si="2562"/>
        <v/>
      </c>
      <c r="FR1599" s="54" t="str">
        <f t="shared" si="2563"/>
        <v/>
      </c>
      <c r="FS1599" s="54" t="str">
        <f t="shared" si="2564"/>
        <v/>
      </c>
      <c r="FT1599" s="54" t="str">
        <f t="shared" si="2564"/>
        <v/>
      </c>
      <c r="FU1599" s="54" t="str">
        <f t="shared" si="2564"/>
        <v/>
      </c>
      <c r="FV1599" s="54" t="str">
        <f t="shared" si="2564"/>
        <v/>
      </c>
      <c r="FW1599" s="54" t="str">
        <f t="shared" si="2564"/>
        <v/>
      </c>
      <c r="FX1599" s="54" t="str">
        <f t="shared" si="2564"/>
        <v/>
      </c>
      <c r="FY1599" s="54" t="s">
        <v>1961</v>
      </c>
      <c r="FZ1599" s="58"/>
      <c r="GA1599" s="59"/>
      <c r="GB1599" s="60"/>
      <c r="GC1599" s="58"/>
      <c r="GD1599" s="59"/>
      <c r="GE1599" s="61"/>
      <c r="GF1599" s="58"/>
      <c r="GG1599" s="61"/>
      <c r="GH1599" s="61"/>
    </row>
    <row r="1600" spans="1:190" s="54" customFormat="1" ht="12" x14ac:dyDescent="0.25">
      <c r="A1600" s="54">
        <v>3</v>
      </c>
      <c r="B1600" s="54" t="s">
        <v>1756</v>
      </c>
      <c r="C1600" s="56">
        <v>24</v>
      </c>
      <c r="D1600" s="56">
        <v>13</v>
      </c>
      <c r="E1600" s="56">
        <v>7</v>
      </c>
      <c r="F1600" s="56">
        <v>4</v>
      </c>
      <c r="G1600" s="56">
        <v>33</v>
      </c>
      <c r="H1600" s="56">
        <v>21</v>
      </c>
      <c r="I1600" s="57">
        <v>46</v>
      </c>
      <c r="J1600" s="56">
        <f t="shared" si="2544"/>
        <v>12</v>
      </c>
      <c r="L1600" s="96" t="s">
        <v>1363</v>
      </c>
      <c r="M1600" s="99" t="s">
        <v>89</v>
      </c>
      <c r="N1600" s="84" t="s">
        <v>58</v>
      </c>
      <c r="O1600" s="83"/>
      <c r="P1600" s="84" t="s">
        <v>273</v>
      </c>
      <c r="Q1600" s="84" t="s">
        <v>60</v>
      </c>
      <c r="R1600" s="84" t="s">
        <v>177</v>
      </c>
      <c r="S1600" s="84" t="s">
        <v>304</v>
      </c>
      <c r="T1600" s="84" t="s">
        <v>89</v>
      </c>
      <c r="U1600" s="84" t="s">
        <v>89</v>
      </c>
      <c r="V1600" s="84" t="s">
        <v>125</v>
      </c>
      <c r="W1600" s="84" t="s">
        <v>74</v>
      </c>
      <c r="X1600" s="84" t="s">
        <v>62</v>
      </c>
      <c r="Y1600" s="84" t="s">
        <v>100</v>
      </c>
      <c r="Z1600" s="532" t="s">
        <v>858</v>
      </c>
      <c r="AL1600" s="96" t="s">
        <v>1363</v>
      </c>
      <c r="AM1600" s="99" t="s">
        <v>271</v>
      </c>
      <c r="AN1600" s="84" t="s">
        <v>261</v>
      </c>
      <c r="AO1600" s="83"/>
      <c r="AP1600" s="84" t="s">
        <v>648</v>
      </c>
      <c r="AQ1600" s="84" t="s">
        <v>394</v>
      </c>
      <c r="AR1600" s="84" t="s">
        <v>2083</v>
      </c>
      <c r="AS1600" s="84" t="s">
        <v>645</v>
      </c>
      <c r="AT1600" s="84" t="s">
        <v>646</v>
      </c>
      <c r="AU1600" s="84" t="s">
        <v>2084</v>
      </c>
      <c r="AV1600" s="84" t="s">
        <v>675</v>
      </c>
      <c r="AW1600" s="84" t="s">
        <v>202</v>
      </c>
      <c r="AX1600" s="84" t="s">
        <v>636</v>
      </c>
      <c r="AY1600" s="98" t="s">
        <v>654</v>
      </c>
      <c r="AZ1600" s="532" t="s">
        <v>665</v>
      </c>
      <c r="BL1600" s="90">
        <f t="shared" si="2565"/>
        <v>3</v>
      </c>
      <c r="BM1600" s="77">
        <f t="shared" si="2565"/>
        <v>5</v>
      </c>
      <c r="BN1600" s="91"/>
      <c r="BO1600" s="77">
        <f t="shared" si="2545"/>
        <v>4</v>
      </c>
      <c r="BP1600" s="77">
        <f t="shared" si="2545"/>
        <v>4</v>
      </c>
      <c r="BQ1600" s="77">
        <f t="shared" si="2545"/>
        <v>2</v>
      </c>
      <c r="BR1600" s="77">
        <f t="shared" si="2545"/>
        <v>4</v>
      </c>
      <c r="BS1600" s="77">
        <f t="shared" si="2545"/>
        <v>3</v>
      </c>
      <c r="BT1600" s="77">
        <f t="shared" si="2545"/>
        <v>3</v>
      </c>
      <c r="BU1600" s="77">
        <f t="shared" si="2545"/>
        <v>5</v>
      </c>
      <c r="BV1600" s="77">
        <f t="shared" si="2545"/>
        <v>1</v>
      </c>
      <c r="BW1600" s="77">
        <f t="shared" si="2545"/>
        <v>1</v>
      </c>
      <c r="BX1600" s="92">
        <f t="shared" si="2545"/>
        <v>4</v>
      </c>
      <c r="CB1600" s="77" t="str">
        <f t="shared" si="2546"/>
        <v/>
      </c>
      <c r="CC1600" s="77" t="str">
        <f t="shared" si="2546"/>
        <v/>
      </c>
      <c r="CD1600" s="77" t="str">
        <f t="shared" si="2546"/>
        <v/>
      </c>
      <c r="CE1600" s="77"/>
      <c r="CF1600" s="77"/>
      <c r="CG1600" s="77"/>
      <c r="CH1600" s="77"/>
      <c r="CI1600" s="77"/>
      <c r="CJ1600" s="78"/>
      <c r="CK1600" s="90">
        <f t="shared" si="2566"/>
        <v>0</v>
      </c>
      <c r="CL1600" s="77">
        <f t="shared" si="2566"/>
        <v>1</v>
      </c>
      <c r="CM1600" s="91"/>
      <c r="CN1600" s="77">
        <f t="shared" si="2547"/>
        <v>4</v>
      </c>
      <c r="CO1600" s="77">
        <f t="shared" si="2547"/>
        <v>1</v>
      </c>
      <c r="CP1600" s="77">
        <f t="shared" si="2547"/>
        <v>0</v>
      </c>
      <c r="CQ1600" s="77">
        <f t="shared" si="2547"/>
        <v>2</v>
      </c>
      <c r="CR1600" s="77">
        <f t="shared" si="2547"/>
        <v>0</v>
      </c>
      <c r="CS1600" s="77">
        <f t="shared" si="2547"/>
        <v>0</v>
      </c>
      <c r="CT1600" s="77">
        <f t="shared" si="2547"/>
        <v>0</v>
      </c>
      <c r="CU1600" s="77">
        <f t="shared" si="2547"/>
        <v>2</v>
      </c>
      <c r="CV1600" s="77">
        <f t="shared" si="2547"/>
        <v>1</v>
      </c>
      <c r="CW1600" s="92">
        <f t="shared" si="2547"/>
        <v>3</v>
      </c>
      <c r="DA1600" s="77" t="str">
        <f t="shared" si="2548"/>
        <v/>
      </c>
      <c r="DB1600" s="77" t="str">
        <f t="shared" si="2548"/>
        <v/>
      </c>
      <c r="DC1600" s="77" t="str">
        <f t="shared" si="2548"/>
        <v/>
      </c>
      <c r="DD1600" s="77"/>
      <c r="DE1600" s="77"/>
      <c r="DF1600" s="77"/>
      <c r="DG1600" s="77"/>
      <c r="DH1600" s="77"/>
      <c r="DJ1600" s="90" t="str">
        <f t="shared" si="2567"/>
        <v>H</v>
      </c>
      <c r="DK1600" s="77" t="str">
        <f t="shared" si="2567"/>
        <v>H</v>
      </c>
      <c r="DL1600" s="91"/>
      <c r="DM1600" s="77" t="str">
        <f t="shared" si="2549"/>
        <v>D</v>
      </c>
      <c r="DN1600" s="77" t="str">
        <f t="shared" si="2549"/>
        <v>H</v>
      </c>
      <c r="DO1600" s="77" t="str">
        <f t="shared" si="2549"/>
        <v>H</v>
      </c>
      <c r="DP1600" s="77" t="str">
        <f t="shared" si="2549"/>
        <v>H</v>
      </c>
      <c r="DQ1600" s="77" t="str">
        <f t="shared" si="2549"/>
        <v>H</v>
      </c>
      <c r="DR1600" s="77" t="str">
        <f t="shared" si="2549"/>
        <v>H</v>
      </c>
      <c r="DS1600" s="77" t="str">
        <f t="shared" si="2549"/>
        <v>H</v>
      </c>
      <c r="DT1600" s="77" t="str">
        <f t="shared" si="2549"/>
        <v>A</v>
      </c>
      <c r="DU1600" s="77" t="str">
        <f t="shared" si="2549"/>
        <v>D</v>
      </c>
      <c r="DV1600" s="92" t="str">
        <f t="shared" si="2549"/>
        <v>H</v>
      </c>
      <c r="DZ1600" s="56" t="str">
        <f t="shared" si="2550"/>
        <v/>
      </c>
      <c r="EA1600" s="56" t="str">
        <f t="shared" si="2550"/>
        <v/>
      </c>
      <c r="EB1600" s="56" t="str">
        <f t="shared" si="2550"/>
        <v/>
      </c>
      <c r="EC1600" s="56"/>
      <c r="ED1600" s="56"/>
      <c r="EE1600" s="56"/>
      <c r="EF1600" s="56"/>
      <c r="EG1600" s="56"/>
      <c r="EI1600" s="53" t="str">
        <f t="shared" si="2551"/>
        <v>Epsom &amp; Ewell</v>
      </c>
      <c r="EJ1600" s="79">
        <f t="shared" si="2568"/>
        <v>24</v>
      </c>
      <c r="EK1600" s="80">
        <f t="shared" si="2569"/>
        <v>9</v>
      </c>
      <c r="EL1600" s="80">
        <f t="shared" si="2570"/>
        <v>2</v>
      </c>
      <c r="EM1600" s="80">
        <f t="shared" si="2571"/>
        <v>1</v>
      </c>
      <c r="EN1600" s="80">
        <f>COUNTIF(DL$1598:DL$1610,"A")</f>
        <v>8</v>
      </c>
      <c r="EO1600" s="80">
        <f>COUNTIF(DL$1598:DL$1610,"D")</f>
        <v>0</v>
      </c>
      <c r="EP1600" s="80">
        <f>COUNTIF(DL$1598:DL$1610,"H")</f>
        <v>4</v>
      </c>
      <c r="EQ1600" s="79">
        <f t="shared" si="2572"/>
        <v>17</v>
      </c>
      <c r="ER1600" s="79">
        <f t="shared" si="2552"/>
        <v>2</v>
      </c>
      <c r="ES1600" s="79">
        <f t="shared" si="2552"/>
        <v>5</v>
      </c>
      <c r="ET1600" s="81">
        <f>SUM($BL1600:$CI1600)+SUM(CM$1598:CM$1610)</f>
        <v>71</v>
      </c>
      <c r="EU1600" s="81">
        <f>SUM($CK1600:$DH1600)+SUM(BN$1598:BN$1610)</f>
        <v>32</v>
      </c>
      <c r="EV1600" s="79">
        <f t="shared" si="2573"/>
        <v>53</v>
      </c>
      <c r="EW1600" s="81">
        <f t="shared" si="2574"/>
        <v>39</v>
      </c>
      <c r="EX1600" s="78"/>
      <c r="EY1600" s="80">
        <f t="shared" si="2553"/>
        <v>24</v>
      </c>
      <c r="EZ1600" s="80">
        <f t="shared" si="2554"/>
        <v>17</v>
      </c>
      <c r="FA1600" s="80">
        <f t="shared" si="2555"/>
        <v>2</v>
      </c>
      <c r="FB1600" s="80">
        <f t="shared" si="2556"/>
        <v>5</v>
      </c>
      <c r="FC1600" s="80">
        <f t="shared" si="2557"/>
        <v>71</v>
      </c>
      <c r="FD1600" s="80">
        <f t="shared" si="2558"/>
        <v>32</v>
      </c>
      <c r="FE1600" s="80">
        <f t="shared" si="2559"/>
        <v>53</v>
      </c>
      <c r="FF1600" s="80">
        <f t="shared" si="2560"/>
        <v>39</v>
      </c>
      <c r="FH1600" s="54">
        <f t="shared" si="2575"/>
        <v>0</v>
      </c>
      <c r="FI1600" s="54">
        <f t="shared" si="2576"/>
        <v>0</v>
      </c>
      <c r="FJ1600" s="54">
        <f t="shared" si="2561"/>
        <v>0</v>
      </c>
      <c r="FK1600" s="54">
        <f t="shared" si="2561"/>
        <v>0</v>
      </c>
      <c r="FL1600" s="54">
        <f t="shared" si="2561"/>
        <v>0</v>
      </c>
      <c r="FM1600" s="54">
        <f t="shared" si="2561"/>
        <v>0</v>
      </c>
      <c r="FN1600" s="54">
        <f t="shared" si="2561"/>
        <v>0</v>
      </c>
      <c r="FO1600" s="54">
        <f t="shared" si="2561"/>
        <v>0</v>
      </c>
      <c r="FQ1600" s="54" t="str">
        <f t="shared" si="2562"/>
        <v/>
      </c>
      <c r="FR1600" s="54" t="str">
        <f t="shared" si="2563"/>
        <v/>
      </c>
      <c r="FS1600" s="54" t="str">
        <f t="shared" si="2564"/>
        <v/>
      </c>
      <c r="FT1600" s="54" t="str">
        <f t="shared" si="2564"/>
        <v/>
      </c>
      <c r="FU1600" s="54" t="str">
        <f t="shared" si="2564"/>
        <v/>
      </c>
      <c r="FV1600" s="54" t="str">
        <f t="shared" si="2564"/>
        <v/>
      </c>
      <c r="FW1600" s="54" t="str">
        <f t="shared" si="2564"/>
        <v/>
      </c>
      <c r="FX1600" s="54" t="str">
        <f t="shared" si="2564"/>
        <v/>
      </c>
      <c r="FZ1600" s="58"/>
      <c r="GA1600" s="59"/>
      <c r="GB1600" s="60"/>
      <c r="GC1600" s="58"/>
      <c r="GD1600" s="59"/>
      <c r="GE1600" s="61"/>
      <c r="GF1600" s="58"/>
      <c r="GG1600" s="61"/>
      <c r="GH1600" s="61"/>
    </row>
    <row r="1601" spans="1:192" s="53" customFormat="1" ht="12" x14ac:dyDescent="0.25">
      <c r="A1601" s="54">
        <v>4</v>
      </c>
      <c r="B1601" s="54" t="s">
        <v>972</v>
      </c>
      <c r="C1601" s="56">
        <v>24</v>
      </c>
      <c r="D1601" s="56">
        <v>11</v>
      </c>
      <c r="E1601" s="56">
        <v>7</v>
      </c>
      <c r="F1601" s="56">
        <v>6</v>
      </c>
      <c r="G1601" s="56">
        <v>52</v>
      </c>
      <c r="H1601" s="56">
        <v>34</v>
      </c>
      <c r="I1601" s="57">
        <v>40</v>
      </c>
      <c r="J1601" s="56">
        <f t="shared" si="2544"/>
        <v>18</v>
      </c>
      <c r="L1601" s="82" t="s">
        <v>2085</v>
      </c>
      <c r="M1601" s="253" t="s">
        <v>423</v>
      </c>
      <c r="N1601" s="59" t="s">
        <v>62</v>
      </c>
      <c r="O1601" s="84" t="s">
        <v>86</v>
      </c>
      <c r="P1601" s="83"/>
      <c r="Q1601" s="59" t="s">
        <v>86</v>
      </c>
      <c r="R1601" s="59" t="s">
        <v>177</v>
      </c>
      <c r="S1601" s="59" t="s">
        <v>99</v>
      </c>
      <c r="T1601" s="59" t="s">
        <v>77</v>
      </c>
      <c r="U1601" s="59" t="s">
        <v>101</v>
      </c>
      <c r="V1601" s="59" t="s">
        <v>102</v>
      </c>
      <c r="W1601" s="59" t="s">
        <v>74</v>
      </c>
      <c r="X1601" s="59" t="s">
        <v>103</v>
      </c>
      <c r="Y1601" s="59" t="s">
        <v>62</v>
      </c>
      <c r="Z1601" s="279"/>
      <c r="AA1601" s="54"/>
      <c r="AB1601" s="54"/>
      <c r="AL1601" s="82" t="s">
        <v>2085</v>
      </c>
      <c r="AM1601" s="253" t="s">
        <v>661</v>
      </c>
      <c r="AN1601" s="59" t="s">
        <v>659</v>
      </c>
      <c r="AO1601" s="84" t="s">
        <v>257</v>
      </c>
      <c r="AP1601" s="83"/>
      <c r="AQ1601" s="59" t="s">
        <v>270</v>
      </c>
      <c r="AR1601" s="59" t="s">
        <v>639</v>
      </c>
      <c r="AS1601" s="59" t="s">
        <v>252</v>
      </c>
      <c r="AT1601" s="59" t="s">
        <v>656</v>
      </c>
      <c r="AU1601" s="59" t="s">
        <v>638</v>
      </c>
      <c r="AV1601" s="59" t="s">
        <v>640</v>
      </c>
      <c r="AW1601" s="59" t="s">
        <v>681</v>
      </c>
      <c r="AX1601" s="59" t="s">
        <v>675</v>
      </c>
      <c r="AY1601" s="85" t="s">
        <v>274</v>
      </c>
      <c r="AZ1601" s="279"/>
      <c r="BA1601" s="54"/>
      <c r="BB1601" s="54"/>
      <c r="BL1601" s="90">
        <f t="shared" si="2565"/>
        <v>6</v>
      </c>
      <c r="BM1601" s="77">
        <f t="shared" si="2565"/>
        <v>1</v>
      </c>
      <c r="BN1601" s="77">
        <f t="shared" si="2565"/>
        <v>0</v>
      </c>
      <c r="BO1601" s="91"/>
      <c r="BP1601" s="77">
        <f t="shared" si="2545"/>
        <v>0</v>
      </c>
      <c r="BQ1601" s="77">
        <f t="shared" si="2545"/>
        <v>2</v>
      </c>
      <c r="BR1601" s="77">
        <f t="shared" si="2545"/>
        <v>1</v>
      </c>
      <c r="BS1601" s="77">
        <f t="shared" si="2545"/>
        <v>2</v>
      </c>
      <c r="BT1601" s="77">
        <f t="shared" si="2545"/>
        <v>3</v>
      </c>
      <c r="BU1601" s="77">
        <f t="shared" si="2545"/>
        <v>2</v>
      </c>
      <c r="BV1601" s="77">
        <f t="shared" si="2545"/>
        <v>1</v>
      </c>
      <c r="BW1601" s="77">
        <f t="shared" si="2545"/>
        <v>1</v>
      </c>
      <c r="BX1601" s="92">
        <f t="shared" si="2545"/>
        <v>1</v>
      </c>
      <c r="BY1601" s="54"/>
      <c r="BZ1601" s="54"/>
      <c r="CA1601" s="54"/>
      <c r="CB1601" s="77" t="str">
        <f t="shared" si="2546"/>
        <v/>
      </c>
      <c r="CC1601" s="77" t="str">
        <f t="shared" si="2546"/>
        <v/>
      </c>
      <c r="CD1601" s="77" t="str">
        <f t="shared" si="2546"/>
        <v/>
      </c>
      <c r="CE1601" s="77"/>
      <c r="CF1601" s="77"/>
      <c r="CG1601" s="77"/>
      <c r="CH1601" s="77"/>
      <c r="CI1601" s="77"/>
      <c r="CJ1601" s="78"/>
      <c r="CK1601" s="90">
        <f t="shared" si="2566"/>
        <v>3</v>
      </c>
      <c r="CL1601" s="77">
        <f t="shared" si="2566"/>
        <v>1</v>
      </c>
      <c r="CM1601" s="77">
        <f t="shared" si="2566"/>
        <v>3</v>
      </c>
      <c r="CN1601" s="91"/>
      <c r="CO1601" s="77">
        <f t="shared" si="2547"/>
        <v>3</v>
      </c>
      <c r="CP1601" s="77">
        <f t="shared" si="2547"/>
        <v>0</v>
      </c>
      <c r="CQ1601" s="77">
        <f t="shared" si="2547"/>
        <v>0</v>
      </c>
      <c r="CR1601" s="77">
        <f t="shared" si="2547"/>
        <v>1</v>
      </c>
      <c r="CS1601" s="77">
        <f t="shared" si="2547"/>
        <v>2</v>
      </c>
      <c r="CT1601" s="77">
        <f t="shared" si="2547"/>
        <v>4</v>
      </c>
      <c r="CU1601" s="77">
        <f t="shared" si="2547"/>
        <v>2</v>
      </c>
      <c r="CV1601" s="77">
        <f t="shared" si="2547"/>
        <v>3</v>
      </c>
      <c r="CW1601" s="92">
        <f t="shared" si="2547"/>
        <v>1</v>
      </c>
      <c r="CX1601" s="54"/>
      <c r="CY1601" s="54"/>
      <c r="CZ1601" s="54"/>
      <c r="DA1601" s="77" t="str">
        <f t="shared" si="2548"/>
        <v/>
      </c>
      <c r="DB1601" s="77" t="str">
        <f t="shared" si="2548"/>
        <v/>
      </c>
      <c r="DC1601" s="77" t="str">
        <f t="shared" si="2548"/>
        <v/>
      </c>
      <c r="DD1601" s="77"/>
      <c r="DE1601" s="77"/>
      <c r="DF1601" s="77"/>
      <c r="DG1601" s="77"/>
      <c r="DH1601" s="77"/>
      <c r="DI1601" s="54"/>
      <c r="DJ1601" s="90" t="str">
        <f t="shared" si="2567"/>
        <v>H</v>
      </c>
      <c r="DK1601" s="77" t="str">
        <f t="shared" si="2567"/>
        <v>D</v>
      </c>
      <c r="DL1601" s="77" t="str">
        <f>(IF(O1601="","",IF(BN1601&gt;CM1601,"H",IF(BN1601&lt;CM1601,"A","D"))))</f>
        <v>A</v>
      </c>
      <c r="DM1601" s="91"/>
      <c r="DN1601" s="77" t="str">
        <f t="shared" si="2549"/>
        <v>A</v>
      </c>
      <c r="DO1601" s="77" t="str">
        <f t="shared" si="2549"/>
        <v>H</v>
      </c>
      <c r="DP1601" s="77" t="str">
        <f t="shared" si="2549"/>
        <v>H</v>
      </c>
      <c r="DQ1601" s="77" t="str">
        <f t="shared" si="2549"/>
        <v>H</v>
      </c>
      <c r="DR1601" s="77" t="str">
        <f t="shared" si="2549"/>
        <v>H</v>
      </c>
      <c r="DS1601" s="77" t="str">
        <f t="shared" si="2549"/>
        <v>A</v>
      </c>
      <c r="DT1601" s="77" t="str">
        <f t="shared" si="2549"/>
        <v>A</v>
      </c>
      <c r="DU1601" s="77" t="str">
        <f t="shared" si="2549"/>
        <v>A</v>
      </c>
      <c r="DV1601" s="92" t="str">
        <f t="shared" si="2549"/>
        <v>D</v>
      </c>
      <c r="DW1601" s="54"/>
      <c r="DX1601" s="54"/>
      <c r="DY1601" s="54"/>
      <c r="DZ1601" s="56" t="str">
        <f t="shared" si="2550"/>
        <v/>
      </c>
      <c r="EA1601" s="56" t="str">
        <f t="shared" si="2550"/>
        <v/>
      </c>
      <c r="EB1601" s="56" t="str">
        <f t="shared" si="2550"/>
        <v/>
      </c>
      <c r="EC1601" s="56"/>
      <c r="ED1601" s="56"/>
      <c r="EE1601" s="56"/>
      <c r="EF1601" s="56"/>
      <c r="EG1601" s="56"/>
      <c r="EH1601" s="54"/>
      <c r="EI1601" s="53" t="str">
        <f t="shared" si="2551"/>
        <v>Epsom Athletic</v>
      </c>
      <c r="EJ1601" s="79">
        <f t="shared" si="2568"/>
        <v>24</v>
      </c>
      <c r="EK1601" s="80">
        <f t="shared" si="2569"/>
        <v>5</v>
      </c>
      <c r="EL1601" s="80">
        <f t="shared" si="2570"/>
        <v>2</v>
      </c>
      <c r="EM1601" s="80">
        <f t="shared" si="2571"/>
        <v>5</v>
      </c>
      <c r="EN1601" s="80">
        <f>COUNTIF(DM$1598:DM$1610,"A")</f>
        <v>5</v>
      </c>
      <c r="EO1601" s="80">
        <f>COUNTIF(DM$1598:DM$1610,"D")</f>
        <v>5</v>
      </c>
      <c r="EP1601" s="80">
        <f>COUNTIF(DM$1598:DM$1610,"H")</f>
        <v>2</v>
      </c>
      <c r="EQ1601" s="79">
        <f t="shared" si="2572"/>
        <v>10</v>
      </c>
      <c r="ER1601" s="79">
        <f t="shared" si="2552"/>
        <v>7</v>
      </c>
      <c r="ES1601" s="79">
        <f t="shared" si="2552"/>
        <v>7</v>
      </c>
      <c r="ET1601" s="81">
        <f>SUM($BL1601:$CI1601)+SUM(CN$1598:CN$1610)</f>
        <v>55</v>
      </c>
      <c r="EU1601" s="81">
        <f>SUM($CK1601:$DH1601)+SUM(BO$1598:BO$1610)</f>
        <v>47</v>
      </c>
      <c r="EV1601" s="79">
        <f t="shared" si="2573"/>
        <v>37</v>
      </c>
      <c r="EW1601" s="81">
        <f t="shared" si="2574"/>
        <v>8</v>
      </c>
      <c r="EX1601" s="78"/>
      <c r="EY1601" s="80">
        <f t="shared" si="2553"/>
        <v>24</v>
      </c>
      <c r="EZ1601" s="80">
        <f t="shared" si="2554"/>
        <v>10</v>
      </c>
      <c r="FA1601" s="80">
        <f t="shared" si="2555"/>
        <v>7</v>
      </c>
      <c r="FB1601" s="80">
        <f t="shared" si="2556"/>
        <v>7</v>
      </c>
      <c r="FC1601" s="80">
        <f t="shared" si="2557"/>
        <v>55</v>
      </c>
      <c r="FD1601" s="80">
        <f t="shared" si="2558"/>
        <v>47</v>
      </c>
      <c r="FE1601" s="80">
        <f t="shared" si="2559"/>
        <v>37</v>
      </c>
      <c r="FF1601" s="80">
        <f t="shared" si="2560"/>
        <v>8</v>
      </c>
      <c r="FG1601" s="54"/>
      <c r="FH1601" s="54">
        <f t="shared" si="2575"/>
        <v>0</v>
      </c>
      <c r="FI1601" s="54">
        <f t="shared" si="2576"/>
        <v>0</v>
      </c>
      <c r="FJ1601" s="54">
        <f t="shared" si="2561"/>
        <v>0</v>
      </c>
      <c r="FK1601" s="54">
        <f t="shared" si="2561"/>
        <v>0</v>
      </c>
      <c r="FL1601" s="54">
        <f t="shared" si="2561"/>
        <v>0</v>
      </c>
      <c r="FM1601" s="54">
        <f t="shared" si="2561"/>
        <v>0</v>
      </c>
      <c r="FN1601" s="54">
        <f t="shared" si="2561"/>
        <v>0</v>
      </c>
      <c r="FO1601" s="54">
        <f t="shared" si="2561"/>
        <v>0</v>
      </c>
      <c r="FQ1601" s="54" t="str">
        <f t="shared" si="2562"/>
        <v/>
      </c>
      <c r="FR1601" s="54" t="str">
        <f t="shared" si="2563"/>
        <v/>
      </c>
      <c r="FS1601" s="54" t="str">
        <f t="shared" si="2564"/>
        <v/>
      </c>
      <c r="FT1601" s="54" t="str">
        <f t="shared" si="2564"/>
        <v/>
      </c>
      <c r="FU1601" s="54" t="str">
        <f t="shared" si="2564"/>
        <v/>
      </c>
      <c r="FV1601" s="54" t="str">
        <f t="shared" si="2564"/>
        <v/>
      </c>
      <c r="FW1601" s="54" t="str">
        <f t="shared" si="2564"/>
        <v/>
      </c>
      <c r="FX1601" s="54" t="str">
        <f t="shared" si="2564"/>
        <v/>
      </c>
      <c r="FY1601" s="54"/>
      <c r="FZ1601" s="58"/>
      <c r="GA1601" s="59"/>
      <c r="GB1601" s="60"/>
      <c r="GC1601" s="58"/>
      <c r="GD1601" s="59"/>
      <c r="GE1601" s="61"/>
      <c r="GF1601" s="58"/>
      <c r="GG1601" s="61"/>
      <c r="GH1601" s="61"/>
      <c r="GI1601" s="54"/>
      <c r="GJ1601" s="54"/>
    </row>
    <row r="1602" spans="1:192" s="54" customFormat="1" ht="12" x14ac:dyDescent="0.25">
      <c r="A1602" s="54">
        <v>5</v>
      </c>
      <c r="B1602" s="54" t="s">
        <v>2082</v>
      </c>
      <c r="C1602" s="56">
        <v>24</v>
      </c>
      <c r="D1602" s="56">
        <v>11</v>
      </c>
      <c r="E1602" s="258">
        <v>7</v>
      </c>
      <c r="F1602" s="258">
        <v>6</v>
      </c>
      <c r="G1602" s="56">
        <v>46</v>
      </c>
      <c r="H1602" s="56">
        <v>37</v>
      </c>
      <c r="I1602" s="57">
        <v>40</v>
      </c>
      <c r="J1602" s="56">
        <f t="shared" si="2544"/>
        <v>9</v>
      </c>
      <c r="L1602" s="82" t="s">
        <v>2081</v>
      </c>
      <c r="M1602" s="253" t="s">
        <v>200</v>
      </c>
      <c r="N1602" s="59" t="s">
        <v>200</v>
      </c>
      <c r="O1602" s="84" t="s">
        <v>150</v>
      </c>
      <c r="P1602" s="59" t="s">
        <v>60</v>
      </c>
      <c r="Q1602" s="83"/>
      <c r="R1602" s="59" t="s">
        <v>103</v>
      </c>
      <c r="S1602" s="59" t="s">
        <v>58</v>
      </c>
      <c r="T1602" s="59" t="s">
        <v>177</v>
      </c>
      <c r="U1602" s="59" t="s">
        <v>77</v>
      </c>
      <c r="V1602" s="59" t="s">
        <v>177</v>
      </c>
      <c r="W1602" s="59" t="s">
        <v>60</v>
      </c>
      <c r="X1602" s="59" t="s">
        <v>74</v>
      </c>
      <c r="Y1602" s="59" t="s">
        <v>77</v>
      </c>
      <c r="Z1602" s="279"/>
      <c r="AL1602" s="82" t="s">
        <v>2081</v>
      </c>
      <c r="AM1602" s="253" t="s">
        <v>261</v>
      </c>
      <c r="AN1602" s="59" t="s">
        <v>655</v>
      </c>
      <c r="AO1602" s="84" t="s">
        <v>209</v>
      </c>
      <c r="AP1602" s="59" t="s">
        <v>663</v>
      </c>
      <c r="AQ1602" s="83"/>
      <c r="AR1602" s="59" t="s">
        <v>640</v>
      </c>
      <c r="AS1602" s="59" t="s">
        <v>648</v>
      </c>
      <c r="AT1602" s="59" t="s">
        <v>244</v>
      </c>
      <c r="AU1602" s="59" t="s">
        <v>274</v>
      </c>
      <c r="AV1602" s="59" t="s">
        <v>262</v>
      </c>
      <c r="AW1602" s="59" t="s">
        <v>636</v>
      </c>
      <c r="AX1602" s="59" t="s">
        <v>635</v>
      </c>
      <c r="AY1602" s="85" t="s">
        <v>202</v>
      </c>
      <c r="AZ1602" s="279"/>
      <c r="BL1602" s="90">
        <f t="shared" si="2565"/>
        <v>2</v>
      </c>
      <c r="BM1602" s="77">
        <f t="shared" si="2565"/>
        <v>2</v>
      </c>
      <c r="BN1602" s="77">
        <f t="shared" si="2565"/>
        <v>3</v>
      </c>
      <c r="BO1602" s="77">
        <f t="shared" si="2565"/>
        <v>4</v>
      </c>
      <c r="BP1602" s="91"/>
      <c r="BQ1602" s="77">
        <f t="shared" si="2545"/>
        <v>1</v>
      </c>
      <c r="BR1602" s="77">
        <f t="shared" si="2545"/>
        <v>5</v>
      </c>
      <c r="BS1602" s="77">
        <f t="shared" si="2545"/>
        <v>2</v>
      </c>
      <c r="BT1602" s="77">
        <f t="shared" si="2545"/>
        <v>2</v>
      </c>
      <c r="BU1602" s="77">
        <f t="shared" si="2545"/>
        <v>2</v>
      </c>
      <c r="BV1602" s="77">
        <f t="shared" si="2545"/>
        <v>4</v>
      </c>
      <c r="BW1602" s="77">
        <f t="shared" si="2545"/>
        <v>1</v>
      </c>
      <c r="BX1602" s="92">
        <f t="shared" si="2545"/>
        <v>2</v>
      </c>
      <c r="CB1602" s="77" t="str">
        <f t="shared" si="2546"/>
        <v/>
      </c>
      <c r="CC1602" s="77" t="str">
        <f t="shared" si="2546"/>
        <v/>
      </c>
      <c r="CD1602" s="77" t="str">
        <f t="shared" si="2546"/>
        <v/>
      </c>
      <c r="CE1602" s="77"/>
      <c r="CF1602" s="77"/>
      <c r="CG1602" s="77"/>
      <c r="CH1602" s="77"/>
      <c r="CI1602" s="77"/>
      <c r="CJ1602" s="78"/>
      <c r="CK1602" s="90">
        <f t="shared" si="2566"/>
        <v>2</v>
      </c>
      <c r="CL1602" s="77">
        <f t="shared" si="2566"/>
        <v>2</v>
      </c>
      <c r="CM1602" s="77">
        <f t="shared" si="2566"/>
        <v>1</v>
      </c>
      <c r="CN1602" s="77">
        <f t="shared" si="2566"/>
        <v>1</v>
      </c>
      <c r="CO1602" s="91"/>
      <c r="CP1602" s="77">
        <f t="shared" si="2547"/>
        <v>3</v>
      </c>
      <c r="CQ1602" s="77">
        <f t="shared" si="2547"/>
        <v>1</v>
      </c>
      <c r="CR1602" s="77">
        <f t="shared" si="2547"/>
        <v>0</v>
      </c>
      <c r="CS1602" s="77">
        <f t="shared" si="2547"/>
        <v>1</v>
      </c>
      <c r="CT1602" s="77">
        <f t="shared" si="2547"/>
        <v>0</v>
      </c>
      <c r="CU1602" s="77">
        <f t="shared" si="2547"/>
        <v>1</v>
      </c>
      <c r="CV1602" s="77">
        <f t="shared" si="2547"/>
        <v>2</v>
      </c>
      <c r="CW1602" s="92">
        <f t="shared" si="2547"/>
        <v>1</v>
      </c>
      <c r="DA1602" s="77" t="str">
        <f t="shared" si="2548"/>
        <v/>
      </c>
      <c r="DB1602" s="77" t="str">
        <f t="shared" si="2548"/>
        <v/>
      </c>
      <c r="DC1602" s="77" t="str">
        <f t="shared" si="2548"/>
        <v/>
      </c>
      <c r="DD1602" s="77"/>
      <c r="DE1602" s="77"/>
      <c r="DF1602" s="77"/>
      <c r="DG1602" s="77"/>
      <c r="DH1602" s="77"/>
      <c r="DJ1602" s="90" t="str">
        <f t="shared" si="2567"/>
        <v>D</v>
      </c>
      <c r="DK1602" s="77" t="str">
        <f t="shared" si="2567"/>
        <v>D</v>
      </c>
      <c r="DL1602" s="77" t="str">
        <f>(IF(O1602="","",IF(BN1602&gt;CM1602,"H",IF(BN1602&lt;CM1602,"A","D"))))</f>
        <v>H</v>
      </c>
      <c r="DM1602" s="77" t="str">
        <f t="shared" ref="DM1602:DN1610" si="2577">(IF(P1602="","",IF(BO1602&gt;CN1602,"H",IF(BO1602&lt;CN1602,"A","D"))))</f>
        <v>H</v>
      </c>
      <c r="DN1602" s="91"/>
      <c r="DO1602" s="77" t="str">
        <f t="shared" si="2549"/>
        <v>A</v>
      </c>
      <c r="DP1602" s="77" t="str">
        <f t="shared" si="2549"/>
        <v>H</v>
      </c>
      <c r="DQ1602" s="77" t="str">
        <f t="shared" si="2549"/>
        <v>H</v>
      </c>
      <c r="DR1602" s="77" t="str">
        <f t="shared" si="2549"/>
        <v>H</v>
      </c>
      <c r="DS1602" s="77" t="str">
        <f t="shared" si="2549"/>
        <v>H</v>
      </c>
      <c r="DT1602" s="77" t="str">
        <f t="shared" si="2549"/>
        <v>H</v>
      </c>
      <c r="DU1602" s="77" t="str">
        <f t="shared" si="2549"/>
        <v>A</v>
      </c>
      <c r="DV1602" s="92" t="str">
        <f t="shared" si="2549"/>
        <v>H</v>
      </c>
      <c r="DZ1602" s="56" t="str">
        <f t="shared" si="2550"/>
        <v/>
      </c>
      <c r="EA1602" s="56" t="str">
        <f t="shared" si="2550"/>
        <v/>
      </c>
      <c r="EB1602" s="56" t="str">
        <f t="shared" si="2550"/>
        <v/>
      </c>
      <c r="EC1602" s="56"/>
      <c r="ED1602" s="56"/>
      <c r="EE1602" s="56"/>
      <c r="EF1602" s="56"/>
      <c r="EG1602" s="56"/>
      <c r="EI1602" s="53" t="str">
        <f t="shared" si="2551"/>
        <v>Farleigh Rovers</v>
      </c>
      <c r="EJ1602" s="79">
        <f t="shared" si="2568"/>
        <v>24</v>
      </c>
      <c r="EK1602" s="80">
        <f t="shared" si="2569"/>
        <v>8</v>
      </c>
      <c r="EL1602" s="80">
        <f t="shared" si="2570"/>
        <v>2</v>
      </c>
      <c r="EM1602" s="80">
        <f t="shared" si="2571"/>
        <v>2</v>
      </c>
      <c r="EN1602" s="80">
        <f>COUNTIF(DN$1598:DN$1610,"A")</f>
        <v>7</v>
      </c>
      <c r="EO1602" s="80">
        <f>COUNTIF(DN$1598:DN$1610,"D")</f>
        <v>1</v>
      </c>
      <c r="EP1602" s="80">
        <f>COUNTIF(DN$1598:DN$1610,"H")</f>
        <v>4</v>
      </c>
      <c r="EQ1602" s="79">
        <f t="shared" si="2572"/>
        <v>15</v>
      </c>
      <c r="ER1602" s="79">
        <f t="shared" si="2552"/>
        <v>3</v>
      </c>
      <c r="ES1602" s="79">
        <f t="shared" si="2552"/>
        <v>6</v>
      </c>
      <c r="ET1602" s="81">
        <f>SUM($BL1602:$CI1602)+SUM(CO$1598:CO$1610)</f>
        <v>57</v>
      </c>
      <c r="EU1602" s="81">
        <f>SUM($CK1602:$DH1602)+SUM(BP$1598:BP$1610)</f>
        <v>32</v>
      </c>
      <c r="EV1602" s="79">
        <f t="shared" si="2573"/>
        <v>48</v>
      </c>
      <c r="EW1602" s="81">
        <f t="shared" si="2574"/>
        <v>25</v>
      </c>
      <c r="EX1602" s="78"/>
      <c r="EY1602" s="80">
        <f t="shared" si="2553"/>
        <v>24</v>
      </c>
      <c r="EZ1602" s="80">
        <f t="shared" si="2554"/>
        <v>15</v>
      </c>
      <c r="FA1602" s="80">
        <f t="shared" si="2555"/>
        <v>3</v>
      </c>
      <c r="FB1602" s="80">
        <f t="shared" si="2556"/>
        <v>6</v>
      </c>
      <c r="FC1602" s="80">
        <f t="shared" si="2557"/>
        <v>57</v>
      </c>
      <c r="FD1602" s="80">
        <f t="shared" si="2558"/>
        <v>32</v>
      </c>
      <c r="FE1602" s="80">
        <f t="shared" si="2559"/>
        <v>48</v>
      </c>
      <c r="FF1602" s="80">
        <f t="shared" si="2560"/>
        <v>25</v>
      </c>
      <c r="FH1602" s="54">
        <f t="shared" si="2575"/>
        <v>0</v>
      </c>
      <c r="FI1602" s="54">
        <f t="shared" si="2576"/>
        <v>0</v>
      </c>
      <c r="FJ1602" s="54">
        <f t="shared" si="2561"/>
        <v>0</v>
      </c>
      <c r="FK1602" s="54">
        <f t="shared" si="2561"/>
        <v>0</v>
      </c>
      <c r="FL1602" s="54">
        <f t="shared" si="2561"/>
        <v>0</v>
      </c>
      <c r="FM1602" s="54">
        <f t="shared" si="2561"/>
        <v>0</v>
      </c>
      <c r="FN1602" s="54">
        <f t="shared" si="2561"/>
        <v>0</v>
      </c>
      <c r="FO1602" s="54">
        <f t="shared" si="2561"/>
        <v>0</v>
      </c>
      <c r="FQ1602" s="54" t="str">
        <f t="shared" si="2562"/>
        <v/>
      </c>
      <c r="FR1602" s="54" t="str">
        <f t="shared" si="2563"/>
        <v/>
      </c>
      <c r="FS1602" s="54" t="str">
        <f t="shared" si="2564"/>
        <v/>
      </c>
      <c r="FT1602" s="54" t="str">
        <f t="shared" si="2564"/>
        <v/>
      </c>
      <c r="FU1602" s="54" t="str">
        <f t="shared" si="2564"/>
        <v/>
      </c>
      <c r="FV1602" s="54" t="str">
        <f t="shared" si="2564"/>
        <v/>
      </c>
      <c r="FW1602" s="54" t="str">
        <f t="shared" si="2564"/>
        <v/>
      </c>
      <c r="FX1602" s="54" t="str">
        <f t="shared" si="2564"/>
        <v/>
      </c>
      <c r="FZ1602" s="58"/>
      <c r="GA1602" s="59"/>
      <c r="GB1602" s="60"/>
      <c r="GC1602" s="58"/>
      <c r="GD1602" s="59"/>
      <c r="GE1602" s="61"/>
      <c r="GF1602" s="58"/>
      <c r="GG1602" s="61"/>
      <c r="GH1602" s="61"/>
      <c r="GI1602" s="53"/>
    </row>
    <row r="1603" spans="1:192" s="54" customFormat="1" ht="12" x14ac:dyDescent="0.25">
      <c r="A1603" s="54">
        <v>6</v>
      </c>
      <c r="B1603" s="54" t="s">
        <v>2085</v>
      </c>
      <c r="C1603" s="56">
        <v>24</v>
      </c>
      <c r="D1603" s="56">
        <v>10</v>
      </c>
      <c r="E1603" s="56">
        <v>7</v>
      </c>
      <c r="F1603" s="56">
        <v>7</v>
      </c>
      <c r="G1603" s="56">
        <v>55</v>
      </c>
      <c r="H1603" s="56">
        <v>47</v>
      </c>
      <c r="I1603" s="57">
        <v>37</v>
      </c>
      <c r="J1603" s="56">
        <f t="shared" si="2544"/>
        <v>8</v>
      </c>
      <c r="L1603" s="82" t="s">
        <v>2086</v>
      </c>
      <c r="M1603" s="253" t="s">
        <v>62</v>
      </c>
      <c r="N1603" s="59" t="s">
        <v>76</v>
      </c>
      <c r="O1603" s="84" t="s">
        <v>76</v>
      </c>
      <c r="P1603" s="59" t="s">
        <v>62</v>
      </c>
      <c r="Q1603" s="59" t="s">
        <v>85</v>
      </c>
      <c r="R1603" s="83"/>
      <c r="S1603" s="59" t="s">
        <v>125</v>
      </c>
      <c r="T1603" s="59" t="s">
        <v>410</v>
      </c>
      <c r="U1603" s="59" t="s">
        <v>102</v>
      </c>
      <c r="V1603" s="59" t="s">
        <v>185</v>
      </c>
      <c r="W1603" s="59" t="s">
        <v>200</v>
      </c>
      <c r="X1603" s="154"/>
      <c r="Y1603" s="59" t="s">
        <v>103</v>
      </c>
      <c r="Z1603" s="279" t="s">
        <v>59</v>
      </c>
      <c r="AL1603" s="82" t="s">
        <v>2086</v>
      </c>
      <c r="AM1603" s="253" t="s">
        <v>270</v>
      </c>
      <c r="AN1603" s="59" t="s">
        <v>636</v>
      </c>
      <c r="AO1603" s="84" t="s">
        <v>2083</v>
      </c>
      <c r="AP1603" s="59" t="s">
        <v>414</v>
      </c>
      <c r="AQ1603" s="59" t="s">
        <v>271</v>
      </c>
      <c r="AR1603" s="83"/>
      <c r="AS1603" s="59" t="s">
        <v>675</v>
      </c>
      <c r="AT1603" s="59" t="s">
        <v>394</v>
      </c>
      <c r="AU1603" s="59" t="s">
        <v>681</v>
      </c>
      <c r="AV1603" s="59" t="s">
        <v>1006</v>
      </c>
      <c r="AW1603" s="59" t="s">
        <v>635</v>
      </c>
      <c r="AX1603" s="154"/>
      <c r="AY1603" s="85" t="s">
        <v>659</v>
      </c>
      <c r="AZ1603" s="279" t="s">
        <v>638</v>
      </c>
      <c r="BL1603" s="90">
        <f t="shared" si="2565"/>
        <v>1</v>
      </c>
      <c r="BM1603" s="77">
        <f t="shared" si="2565"/>
        <v>0</v>
      </c>
      <c r="BN1603" s="77">
        <f t="shared" si="2565"/>
        <v>0</v>
      </c>
      <c r="BO1603" s="77">
        <f t="shared" si="2565"/>
        <v>1</v>
      </c>
      <c r="BP1603" s="77">
        <f t="shared" si="2565"/>
        <v>0</v>
      </c>
      <c r="BQ1603" s="91"/>
      <c r="BR1603" s="77">
        <f t="shared" si="2545"/>
        <v>5</v>
      </c>
      <c r="BS1603" s="77">
        <f t="shared" si="2545"/>
        <v>2</v>
      </c>
      <c r="BT1603" s="77">
        <f t="shared" si="2545"/>
        <v>2</v>
      </c>
      <c r="BU1603" s="77">
        <f t="shared" si="2545"/>
        <v>0</v>
      </c>
      <c r="BV1603" s="77">
        <f t="shared" si="2545"/>
        <v>2</v>
      </c>
      <c r="BW1603" s="77" t="str">
        <f t="shared" si="2545"/>
        <v/>
      </c>
      <c r="BX1603" s="92">
        <f t="shared" si="2545"/>
        <v>1</v>
      </c>
      <c r="CB1603" s="77" t="str">
        <f t="shared" si="2546"/>
        <v/>
      </c>
      <c r="CC1603" s="77" t="str">
        <f t="shared" si="2546"/>
        <v/>
      </c>
      <c r="CD1603" s="77" t="str">
        <f t="shared" si="2546"/>
        <v/>
      </c>
      <c r="CE1603" s="77"/>
      <c r="CF1603" s="77"/>
      <c r="CG1603" s="77"/>
      <c r="CH1603" s="77"/>
      <c r="CI1603" s="77"/>
      <c r="CJ1603" s="78"/>
      <c r="CK1603" s="90">
        <f t="shared" si="2566"/>
        <v>1</v>
      </c>
      <c r="CL1603" s="77">
        <f t="shared" si="2566"/>
        <v>2</v>
      </c>
      <c r="CM1603" s="77">
        <f t="shared" si="2566"/>
        <v>2</v>
      </c>
      <c r="CN1603" s="77">
        <f t="shared" si="2566"/>
        <v>1</v>
      </c>
      <c r="CO1603" s="77">
        <f t="shared" si="2566"/>
        <v>4</v>
      </c>
      <c r="CP1603" s="91"/>
      <c r="CQ1603" s="77">
        <f t="shared" si="2547"/>
        <v>0</v>
      </c>
      <c r="CR1603" s="77">
        <f t="shared" si="2547"/>
        <v>6</v>
      </c>
      <c r="CS1603" s="77">
        <f t="shared" si="2547"/>
        <v>4</v>
      </c>
      <c r="CT1603" s="77">
        <f t="shared" si="2547"/>
        <v>7</v>
      </c>
      <c r="CU1603" s="77">
        <f t="shared" si="2547"/>
        <v>2</v>
      </c>
      <c r="CV1603" s="77" t="str">
        <f t="shared" si="2547"/>
        <v/>
      </c>
      <c r="CW1603" s="92">
        <f t="shared" si="2547"/>
        <v>3</v>
      </c>
      <c r="DA1603" s="77" t="str">
        <f t="shared" si="2548"/>
        <v/>
      </c>
      <c r="DB1603" s="77" t="str">
        <f t="shared" si="2548"/>
        <v/>
      </c>
      <c r="DC1603" s="77" t="str">
        <f t="shared" si="2548"/>
        <v/>
      </c>
      <c r="DD1603" s="77"/>
      <c r="DE1603" s="77"/>
      <c r="DF1603" s="77"/>
      <c r="DG1603" s="77"/>
      <c r="DH1603" s="77"/>
      <c r="DJ1603" s="90" t="str">
        <f t="shared" si="2567"/>
        <v>D</v>
      </c>
      <c r="DK1603" s="77" t="str">
        <f t="shared" si="2567"/>
        <v>A</v>
      </c>
      <c r="DL1603" s="77" t="str">
        <f>(IF(O1603="","",IF(BN1603&gt;CM1603,"H",IF(BN1603&lt;CM1603,"A","D"))))</f>
        <v>A</v>
      </c>
      <c r="DM1603" s="77" t="str">
        <f t="shared" si="2577"/>
        <v>D</v>
      </c>
      <c r="DN1603" s="77" t="str">
        <f t="shared" si="2577"/>
        <v>A</v>
      </c>
      <c r="DO1603" s="91"/>
      <c r="DP1603" s="77" t="str">
        <f>(IF(S1603="","",IF(BR1603&gt;CQ1603,"H",IF(BR1603&lt;CQ1603,"A","D"))))</f>
        <v>H</v>
      </c>
      <c r="DQ1603" s="77" t="str">
        <f>(IF(T1603="","",IF(BS1603&gt;CR1603,"H",IF(BS1603&lt;CR1603,"A","D"))))</f>
        <v>A</v>
      </c>
      <c r="DR1603" s="77" t="str">
        <f>(IF(U1603="","",IF(BT1603&gt;CS1603,"H",IF(BT1603&lt;CS1603,"A","D"))))</f>
        <v>A</v>
      </c>
      <c r="DS1603" s="77" t="str">
        <f>(IF(V1603="","",IF(BU1603&gt;CT1603,"H",IF(BU1603&lt;CT1603,"A","D"))))</f>
        <v>A</v>
      </c>
      <c r="DT1603" s="146" t="s">
        <v>40</v>
      </c>
      <c r="DU1603" s="146" t="s">
        <v>40</v>
      </c>
      <c r="DV1603" s="92" t="str">
        <f t="shared" si="2549"/>
        <v>A</v>
      </c>
      <c r="DZ1603" s="56" t="str">
        <f t="shared" si="2550"/>
        <v/>
      </c>
      <c r="EA1603" s="56" t="str">
        <f t="shared" si="2550"/>
        <v/>
      </c>
      <c r="EB1603" s="56" t="str">
        <f t="shared" si="2550"/>
        <v/>
      </c>
      <c r="EC1603" s="56"/>
      <c r="ED1603" s="56"/>
      <c r="EE1603" s="56"/>
      <c r="EF1603" s="56"/>
      <c r="EG1603" s="56"/>
      <c r="EI1603" s="53" t="str">
        <f t="shared" si="2551"/>
        <v>Horsley</v>
      </c>
      <c r="EJ1603" s="79">
        <f t="shared" si="2568"/>
        <v>23</v>
      </c>
      <c r="EK1603" s="80">
        <f t="shared" si="2569"/>
        <v>1</v>
      </c>
      <c r="EL1603" s="80">
        <f t="shared" si="2570"/>
        <v>2</v>
      </c>
      <c r="EM1603" s="80">
        <f t="shared" si="2571"/>
        <v>9</v>
      </c>
      <c r="EN1603" s="80">
        <f>COUNTIF(DO$1598:DO$1610,"A")</f>
        <v>5</v>
      </c>
      <c r="EO1603" s="80">
        <f>COUNTIF(DO$1598:DO$1610,"D")</f>
        <v>0</v>
      </c>
      <c r="EP1603" s="80">
        <f>COUNTIF(DO$1598:DO$1610,"H")</f>
        <v>6</v>
      </c>
      <c r="EQ1603" s="79">
        <f t="shared" si="2572"/>
        <v>6</v>
      </c>
      <c r="ER1603" s="79">
        <f t="shared" si="2552"/>
        <v>2</v>
      </c>
      <c r="ES1603" s="79">
        <f t="shared" si="2552"/>
        <v>15</v>
      </c>
      <c r="ET1603" s="81">
        <f>SUM($BL1603:$CI1603)+SUM(CP$1598:CP$1610)</f>
        <v>33</v>
      </c>
      <c r="EU1603" s="81">
        <f>SUM($CK1603:$DH1603)+SUM(BQ$1598:BQ$1610)</f>
        <v>47</v>
      </c>
      <c r="EV1603" s="79">
        <f t="shared" si="2573"/>
        <v>20</v>
      </c>
      <c r="EW1603" s="81">
        <f t="shared" si="2574"/>
        <v>-14</v>
      </c>
      <c r="EX1603" s="78"/>
      <c r="EY1603" s="80">
        <f t="shared" si="2553"/>
        <v>23</v>
      </c>
      <c r="EZ1603" s="80">
        <f t="shared" si="2554"/>
        <v>6</v>
      </c>
      <c r="FA1603" s="80">
        <f t="shared" si="2555"/>
        <v>2</v>
      </c>
      <c r="FB1603" s="80">
        <f t="shared" si="2556"/>
        <v>15</v>
      </c>
      <c r="FC1603" s="80">
        <f t="shared" si="2557"/>
        <v>33</v>
      </c>
      <c r="FD1603" s="80">
        <f t="shared" si="2558"/>
        <v>47</v>
      </c>
      <c r="FE1603" s="80">
        <f t="shared" si="2559"/>
        <v>20</v>
      </c>
      <c r="FF1603" s="80">
        <f t="shared" si="2560"/>
        <v>-14</v>
      </c>
      <c r="FH1603" s="54">
        <f t="shared" si="2575"/>
        <v>0</v>
      </c>
      <c r="FI1603" s="54">
        <f t="shared" si="2576"/>
        <v>0</v>
      </c>
      <c r="FJ1603" s="54">
        <f t="shared" si="2561"/>
        <v>0</v>
      </c>
      <c r="FK1603" s="54">
        <f t="shared" si="2561"/>
        <v>0</v>
      </c>
      <c r="FL1603" s="54">
        <f t="shared" si="2561"/>
        <v>0</v>
      </c>
      <c r="FM1603" s="54">
        <f t="shared" si="2561"/>
        <v>0</v>
      </c>
      <c r="FN1603" s="54">
        <f t="shared" si="2561"/>
        <v>0</v>
      </c>
      <c r="FO1603" s="54">
        <f t="shared" si="2561"/>
        <v>0</v>
      </c>
      <c r="FQ1603" s="54" t="str">
        <f t="shared" si="2562"/>
        <v/>
      </c>
      <c r="FR1603" s="54" t="str">
        <f t="shared" si="2563"/>
        <v/>
      </c>
      <c r="FS1603" s="54" t="str">
        <f t="shared" si="2564"/>
        <v/>
      </c>
      <c r="FT1603" s="54" t="str">
        <f t="shared" si="2564"/>
        <v/>
      </c>
      <c r="FU1603" s="54" t="str">
        <f t="shared" si="2564"/>
        <v/>
      </c>
      <c r="FV1603" s="54" t="str">
        <f t="shared" si="2564"/>
        <v/>
      </c>
      <c r="FW1603" s="54" t="str">
        <f t="shared" si="2564"/>
        <v/>
      </c>
      <c r="FX1603" s="54" t="str">
        <f t="shared" si="2564"/>
        <v/>
      </c>
      <c r="FZ1603" s="58"/>
      <c r="GA1603" s="59"/>
      <c r="GB1603" s="60"/>
      <c r="GC1603" s="58"/>
      <c r="GD1603" s="59"/>
      <c r="GE1603" s="61"/>
      <c r="GF1603" s="58"/>
      <c r="GG1603" s="61"/>
      <c r="GH1603" s="61"/>
    </row>
    <row r="1604" spans="1:192" s="54" customFormat="1" ht="12" x14ac:dyDescent="0.25">
      <c r="A1604" s="54">
        <v>7</v>
      </c>
      <c r="B1604" s="54" t="s">
        <v>2087</v>
      </c>
      <c r="C1604" s="56">
        <v>24</v>
      </c>
      <c r="D1604" s="258">
        <v>12</v>
      </c>
      <c r="E1604" s="258">
        <v>1</v>
      </c>
      <c r="F1604" s="56">
        <v>11</v>
      </c>
      <c r="G1604" s="56">
        <v>41</v>
      </c>
      <c r="H1604" s="56">
        <v>66</v>
      </c>
      <c r="I1604" s="57">
        <v>37</v>
      </c>
      <c r="J1604" s="56">
        <f t="shared" si="2544"/>
        <v>-25</v>
      </c>
      <c r="L1604" s="82" t="s">
        <v>2068</v>
      </c>
      <c r="M1604" s="253" t="s">
        <v>59</v>
      </c>
      <c r="N1604" s="59" t="s">
        <v>77</v>
      </c>
      <c r="O1604" s="84" t="s">
        <v>77</v>
      </c>
      <c r="P1604" s="59" t="s">
        <v>98</v>
      </c>
      <c r="Q1604" s="59" t="s">
        <v>102</v>
      </c>
      <c r="R1604" s="59" t="s">
        <v>176</v>
      </c>
      <c r="S1604" s="83"/>
      <c r="T1604" s="59" t="s">
        <v>62</v>
      </c>
      <c r="U1604" s="59" t="s">
        <v>410</v>
      </c>
      <c r="V1604" s="59" t="s">
        <v>62</v>
      </c>
      <c r="W1604" s="59" t="s">
        <v>416</v>
      </c>
      <c r="X1604" s="59" t="s">
        <v>148</v>
      </c>
      <c r="Y1604" s="59" t="s">
        <v>102</v>
      </c>
      <c r="Z1604" s="279" t="s">
        <v>62</v>
      </c>
      <c r="AA1604" s="53"/>
      <c r="AB1604" s="53"/>
      <c r="AL1604" s="82" t="s">
        <v>2068</v>
      </c>
      <c r="AM1604" s="253" t="s">
        <v>272</v>
      </c>
      <c r="AN1604" s="59" t="s">
        <v>654</v>
      </c>
      <c r="AO1604" s="84" t="s">
        <v>662</v>
      </c>
      <c r="AP1604" s="59" t="s">
        <v>635</v>
      </c>
      <c r="AQ1604" s="59" t="s">
        <v>656</v>
      </c>
      <c r="AR1604" s="59" t="s">
        <v>669</v>
      </c>
      <c r="AS1604" s="83"/>
      <c r="AT1604" s="59" t="s">
        <v>659</v>
      </c>
      <c r="AU1604" s="59" t="s">
        <v>394</v>
      </c>
      <c r="AV1604" s="59" t="s">
        <v>639</v>
      </c>
      <c r="AW1604" s="59" t="s">
        <v>665</v>
      </c>
      <c r="AX1604" s="59" t="s">
        <v>244</v>
      </c>
      <c r="AY1604" s="85" t="s">
        <v>655</v>
      </c>
      <c r="AZ1604" s="279" t="s">
        <v>663</v>
      </c>
      <c r="BA1604" s="53"/>
      <c r="BB1604" s="53"/>
      <c r="BL1604" s="90">
        <f t="shared" si="2565"/>
        <v>4</v>
      </c>
      <c r="BM1604" s="77">
        <f t="shared" si="2565"/>
        <v>2</v>
      </c>
      <c r="BN1604" s="77">
        <f t="shared" si="2565"/>
        <v>2</v>
      </c>
      <c r="BO1604" s="77">
        <f t="shared" si="2565"/>
        <v>0</v>
      </c>
      <c r="BP1604" s="77">
        <f t="shared" si="2565"/>
        <v>2</v>
      </c>
      <c r="BQ1604" s="77">
        <f t="shared" si="2565"/>
        <v>2</v>
      </c>
      <c r="BR1604" s="91"/>
      <c r="BS1604" s="77">
        <f t="shared" si="2545"/>
        <v>1</v>
      </c>
      <c r="BT1604" s="77">
        <f t="shared" si="2545"/>
        <v>2</v>
      </c>
      <c r="BU1604" s="77">
        <f t="shared" si="2545"/>
        <v>1</v>
      </c>
      <c r="BV1604" s="77">
        <f t="shared" si="2545"/>
        <v>6</v>
      </c>
      <c r="BW1604" s="77">
        <f t="shared" si="2545"/>
        <v>0</v>
      </c>
      <c r="BX1604" s="92">
        <f t="shared" si="2545"/>
        <v>2</v>
      </c>
      <c r="CB1604" s="77" t="str">
        <f t="shared" si="2546"/>
        <v/>
      </c>
      <c r="CC1604" s="77" t="str">
        <f t="shared" si="2546"/>
        <v/>
      </c>
      <c r="CD1604" s="77" t="str">
        <f t="shared" si="2546"/>
        <v/>
      </c>
      <c r="CE1604" s="77"/>
      <c r="CF1604" s="77"/>
      <c r="CG1604" s="77"/>
      <c r="CH1604" s="77"/>
      <c r="CI1604" s="77"/>
      <c r="CJ1604" s="78"/>
      <c r="CK1604" s="90">
        <f t="shared" si="2566"/>
        <v>0</v>
      </c>
      <c r="CL1604" s="77">
        <f t="shared" si="2566"/>
        <v>1</v>
      </c>
      <c r="CM1604" s="77">
        <f t="shared" si="2566"/>
        <v>1</v>
      </c>
      <c r="CN1604" s="77">
        <f t="shared" si="2566"/>
        <v>5</v>
      </c>
      <c r="CO1604" s="77">
        <f t="shared" si="2566"/>
        <v>4</v>
      </c>
      <c r="CP1604" s="77">
        <f t="shared" si="2566"/>
        <v>3</v>
      </c>
      <c r="CQ1604" s="91"/>
      <c r="CR1604" s="77">
        <f t="shared" si="2547"/>
        <v>1</v>
      </c>
      <c r="CS1604" s="77">
        <f t="shared" si="2547"/>
        <v>6</v>
      </c>
      <c r="CT1604" s="77">
        <f t="shared" si="2547"/>
        <v>1</v>
      </c>
      <c r="CU1604" s="77">
        <f t="shared" si="2547"/>
        <v>2</v>
      </c>
      <c r="CV1604" s="77">
        <f t="shared" si="2547"/>
        <v>1</v>
      </c>
      <c r="CW1604" s="92">
        <f t="shared" si="2547"/>
        <v>4</v>
      </c>
      <c r="DA1604" s="77" t="str">
        <f t="shared" si="2548"/>
        <v/>
      </c>
      <c r="DB1604" s="77" t="str">
        <f t="shared" si="2548"/>
        <v/>
      </c>
      <c r="DC1604" s="77" t="str">
        <f t="shared" si="2548"/>
        <v/>
      </c>
      <c r="DD1604" s="77"/>
      <c r="DE1604" s="77"/>
      <c r="DF1604" s="77"/>
      <c r="DG1604" s="77"/>
      <c r="DH1604" s="77"/>
      <c r="DJ1604" s="90" t="str">
        <f t="shared" si="2567"/>
        <v>H</v>
      </c>
      <c r="DK1604" s="77" t="str">
        <f t="shared" si="2567"/>
        <v>H</v>
      </c>
      <c r="DL1604" s="77" t="str">
        <f>(IF(O1604="","",IF(BN1604&gt;CM1604,"H",IF(BN1604&lt;CM1604,"A","D"))))</f>
        <v>H</v>
      </c>
      <c r="DM1604" s="77" t="str">
        <f t="shared" si="2577"/>
        <v>A</v>
      </c>
      <c r="DN1604" s="77" t="str">
        <f t="shared" si="2577"/>
        <v>A</v>
      </c>
      <c r="DO1604" s="77" t="str">
        <f>(IF(R1604="","",IF(BQ1604&gt;CP1604,"H",IF(BQ1604&lt;CP1604,"A","D"))))</f>
        <v>A</v>
      </c>
      <c r="DP1604" s="91"/>
      <c r="DQ1604" s="77" t="str">
        <f>(IF(T1604="","",IF(BS1604&gt;CR1604,"H",IF(BS1604&lt;CR1604,"A","D"))))</f>
        <v>D</v>
      </c>
      <c r="DR1604" s="77" t="str">
        <f>(IF(U1604="","",IF(BT1604&gt;CS1604,"H",IF(BT1604&lt;CS1604,"A","D"))))</f>
        <v>A</v>
      </c>
      <c r="DS1604" s="77" t="str">
        <f>(IF(V1604="","",IF(BU1604&gt;CT1604,"H",IF(BU1604&lt;CT1604,"A","D"))))</f>
        <v>D</v>
      </c>
      <c r="DT1604" s="77" t="str">
        <f>(IF(W1604="","",IF(BV1604&gt;CU1604,"H",IF(BV1604&lt;CU1604,"A","D"))))</f>
        <v>H</v>
      </c>
      <c r="DU1604" s="77" t="str">
        <f>(IF(X1604="","",IF(BW1604&gt;CV1604,"H",IF(BW1604&lt;CV1604,"A","D"))))</f>
        <v>A</v>
      </c>
      <c r="DV1604" s="92" t="str">
        <f t="shared" si="2549"/>
        <v>A</v>
      </c>
      <c r="DZ1604" s="56" t="str">
        <f t="shared" si="2550"/>
        <v/>
      </c>
      <c r="EA1604" s="56" t="str">
        <f t="shared" si="2550"/>
        <v/>
      </c>
      <c r="EB1604" s="56" t="str">
        <f t="shared" si="2550"/>
        <v/>
      </c>
      <c r="EC1604" s="56"/>
      <c r="ED1604" s="56"/>
      <c r="EE1604" s="56"/>
      <c r="EF1604" s="56"/>
      <c r="EG1604" s="56"/>
      <c r="EI1604" s="53" t="str">
        <f t="shared" si="2551"/>
        <v>Mole Valley SCR</v>
      </c>
      <c r="EJ1604" s="79">
        <f t="shared" si="2568"/>
        <v>24</v>
      </c>
      <c r="EK1604" s="80">
        <f t="shared" si="2569"/>
        <v>4</v>
      </c>
      <c r="EL1604" s="80">
        <f t="shared" si="2570"/>
        <v>2</v>
      </c>
      <c r="EM1604" s="80">
        <f t="shared" si="2571"/>
        <v>6</v>
      </c>
      <c r="EN1604" s="80">
        <f>COUNTIF(DP$1598:DP$1610,"A")</f>
        <v>1</v>
      </c>
      <c r="EO1604" s="80">
        <f>COUNTIF(DP$1598:DP$1610,"D")</f>
        <v>1</v>
      </c>
      <c r="EP1604" s="80">
        <f>COUNTIF(DP$1598:DP$1610,"H")</f>
        <v>10</v>
      </c>
      <c r="EQ1604" s="79">
        <f t="shared" si="2572"/>
        <v>5</v>
      </c>
      <c r="ER1604" s="79">
        <f t="shared" si="2552"/>
        <v>3</v>
      </c>
      <c r="ES1604" s="79">
        <f t="shared" si="2552"/>
        <v>16</v>
      </c>
      <c r="ET1604" s="81">
        <f>SUM($BL1604:$CI1604)+SUM(CQ$1598:CQ$1610)</f>
        <v>38</v>
      </c>
      <c r="EU1604" s="81">
        <f>SUM($CK1604:$DH1604)+SUM(BR$1598:BR$1610)</f>
        <v>59</v>
      </c>
      <c r="EV1604" s="79">
        <f t="shared" si="2573"/>
        <v>18</v>
      </c>
      <c r="EW1604" s="81">
        <f t="shared" si="2574"/>
        <v>-21</v>
      </c>
      <c r="EX1604" s="78"/>
      <c r="EY1604" s="80">
        <f t="shared" si="2553"/>
        <v>24</v>
      </c>
      <c r="EZ1604" s="80">
        <f t="shared" si="2554"/>
        <v>5</v>
      </c>
      <c r="FA1604" s="80">
        <f t="shared" si="2555"/>
        <v>3</v>
      </c>
      <c r="FB1604" s="80">
        <f t="shared" si="2556"/>
        <v>16</v>
      </c>
      <c r="FC1604" s="80">
        <f t="shared" si="2557"/>
        <v>38</v>
      </c>
      <c r="FD1604" s="80">
        <f t="shared" si="2558"/>
        <v>59</v>
      </c>
      <c r="FE1604" s="80">
        <f t="shared" si="2559"/>
        <v>18</v>
      </c>
      <c r="FF1604" s="80">
        <f t="shared" si="2560"/>
        <v>-21</v>
      </c>
      <c r="FH1604" s="54">
        <f t="shared" si="2575"/>
        <v>0</v>
      </c>
      <c r="FI1604" s="54">
        <f t="shared" si="2576"/>
        <v>0</v>
      </c>
      <c r="FJ1604" s="54">
        <f t="shared" si="2561"/>
        <v>0</v>
      </c>
      <c r="FK1604" s="54">
        <f t="shared" si="2561"/>
        <v>0</v>
      </c>
      <c r="FL1604" s="54">
        <f t="shared" si="2561"/>
        <v>0</v>
      </c>
      <c r="FM1604" s="54">
        <f t="shared" si="2561"/>
        <v>0</v>
      </c>
      <c r="FN1604" s="54">
        <f t="shared" si="2561"/>
        <v>0</v>
      </c>
      <c r="FO1604" s="54">
        <f t="shared" si="2561"/>
        <v>0</v>
      </c>
      <c r="FQ1604" s="54" t="str">
        <f t="shared" si="2562"/>
        <v/>
      </c>
      <c r="FR1604" s="54" t="str">
        <f t="shared" si="2563"/>
        <v/>
      </c>
      <c r="FS1604" s="54" t="str">
        <f t="shared" si="2564"/>
        <v/>
      </c>
      <c r="FT1604" s="54" t="str">
        <f t="shared" si="2564"/>
        <v/>
      </c>
      <c r="FU1604" s="54" t="str">
        <f t="shared" si="2564"/>
        <v/>
      </c>
      <c r="FV1604" s="54" t="str">
        <f t="shared" si="2564"/>
        <v/>
      </c>
      <c r="FW1604" s="54" t="str">
        <f t="shared" si="2564"/>
        <v/>
      </c>
      <c r="FX1604" s="54" t="str">
        <f t="shared" si="2564"/>
        <v/>
      </c>
      <c r="FZ1604" s="58"/>
      <c r="GA1604" s="59"/>
      <c r="GB1604" s="60"/>
      <c r="GC1604" s="58"/>
      <c r="GD1604" s="59"/>
      <c r="GE1604" s="61"/>
      <c r="GF1604" s="58"/>
      <c r="GG1604" s="61"/>
      <c r="GH1604" s="61"/>
    </row>
    <row r="1605" spans="1:192" s="54" customFormat="1" ht="12" x14ac:dyDescent="0.25">
      <c r="A1605" s="54">
        <v>8</v>
      </c>
      <c r="B1605" s="54" t="s">
        <v>2080</v>
      </c>
      <c r="C1605" s="56">
        <v>24</v>
      </c>
      <c r="D1605" s="56">
        <v>9</v>
      </c>
      <c r="E1605" s="56">
        <v>6</v>
      </c>
      <c r="F1605" s="56">
        <v>9</v>
      </c>
      <c r="G1605" s="56">
        <v>48</v>
      </c>
      <c r="H1605" s="56">
        <v>51</v>
      </c>
      <c r="I1605" s="57">
        <v>33</v>
      </c>
      <c r="J1605" s="56">
        <f t="shared" si="2544"/>
        <v>-3</v>
      </c>
      <c r="L1605" s="82" t="s">
        <v>979</v>
      </c>
      <c r="M1605" s="253" t="s">
        <v>430</v>
      </c>
      <c r="N1605" s="59" t="s">
        <v>148</v>
      </c>
      <c r="O1605" s="154"/>
      <c r="P1605" s="59" t="s">
        <v>74</v>
      </c>
      <c r="Q1605" s="59" t="s">
        <v>76</v>
      </c>
      <c r="R1605" s="59" t="s">
        <v>85</v>
      </c>
      <c r="S1605" s="59" t="s">
        <v>175</v>
      </c>
      <c r="T1605" s="83"/>
      <c r="U1605" s="59" t="s">
        <v>200</v>
      </c>
      <c r="V1605" s="59" t="s">
        <v>87</v>
      </c>
      <c r="W1605" s="59" t="s">
        <v>176</v>
      </c>
      <c r="X1605" s="59" t="s">
        <v>85</v>
      </c>
      <c r="Y1605" s="59" t="s">
        <v>410</v>
      </c>
      <c r="Z1605" s="279"/>
      <c r="AL1605" s="82" t="s">
        <v>979</v>
      </c>
      <c r="AM1605" s="253" t="s">
        <v>648</v>
      </c>
      <c r="AN1605" s="59" t="s">
        <v>274</v>
      </c>
      <c r="AO1605" s="154"/>
      <c r="AP1605" s="59" t="s">
        <v>246</v>
      </c>
      <c r="AQ1605" s="59" t="s">
        <v>244</v>
      </c>
      <c r="AR1605" s="59" t="s">
        <v>655</v>
      </c>
      <c r="AS1605" s="59" t="s">
        <v>261</v>
      </c>
      <c r="AT1605" s="83"/>
      <c r="AU1605" s="59" t="s">
        <v>635</v>
      </c>
      <c r="AV1605" s="59" t="s">
        <v>663</v>
      </c>
      <c r="AW1605" s="59" t="s">
        <v>257</v>
      </c>
      <c r="AX1605" s="59" t="s">
        <v>252</v>
      </c>
      <c r="AY1605" s="85" t="s">
        <v>665</v>
      </c>
      <c r="AZ1605" s="279"/>
      <c r="BL1605" s="90">
        <f t="shared" si="2565"/>
        <v>3</v>
      </c>
      <c r="BM1605" s="77">
        <f t="shared" si="2565"/>
        <v>0</v>
      </c>
      <c r="BN1605" s="77" t="str">
        <f t="shared" si="2565"/>
        <v/>
      </c>
      <c r="BO1605" s="77">
        <f t="shared" si="2565"/>
        <v>1</v>
      </c>
      <c r="BP1605" s="77">
        <f t="shared" si="2565"/>
        <v>0</v>
      </c>
      <c r="BQ1605" s="77">
        <f t="shared" si="2565"/>
        <v>0</v>
      </c>
      <c r="BR1605" s="77">
        <f t="shared" si="2565"/>
        <v>2</v>
      </c>
      <c r="BS1605" s="91"/>
      <c r="BT1605" s="77">
        <f>(IF(U1605="","",(IF(MID(U1605,2,1)="-",LEFT(U1605,1),LEFT(U1605,2)))+0))</f>
        <v>2</v>
      </c>
      <c r="BU1605" s="77">
        <f>(IF(V1605="","",(IF(MID(V1605,2,1)="-",LEFT(V1605,1),LEFT(V1605,2)))+0))</f>
        <v>3</v>
      </c>
      <c r="BV1605" s="77">
        <f>(IF(W1605="","",(IF(MID(W1605,2,1)="-",LEFT(W1605,1),LEFT(W1605,2)))+0))</f>
        <v>2</v>
      </c>
      <c r="BW1605" s="77">
        <f>(IF(X1605="","",(IF(MID(X1605,2,1)="-",LEFT(X1605,1),LEFT(X1605,2)))+0))</f>
        <v>0</v>
      </c>
      <c r="BX1605" s="92">
        <f>(IF(Y1605="","",(IF(MID(Y1605,2,1)="-",LEFT(Y1605,1),LEFT(Y1605,2)))+0))</f>
        <v>2</v>
      </c>
      <c r="CB1605" s="77" t="str">
        <f t="shared" si="2546"/>
        <v/>
      </c>
      <c r="CC1605" s="77" t="str">
        <f t="shared" si="2546"/>
        <v/>
      </c>
      <c r="CD1605" s="77" t="str">
        <f t="shared" si="2546"/>
        <v/>
      </c>
      <c r="CE1605" s="77"/>
      <c r="CF1605" s="77"/>
      <c r="CG1605" s="77"/>
      <c r="CH1605" s="77"/>
      <c r="CI1605" s="77"/>
      <c r="CJ1605" s="78"/>
      <c r="CK1605" s="90">
        <f t="shared" si="2566"/>
        <v>6</v>
      </c>
      <c r="CL1605" s="77">
        <f t="shared" si="2566"/>
        <v>1</v>
      </c>
      <c r="CM1605" s="77" t="str">
        <f t="shared" si="2566"/>
        <v/>
      </c>
      <c r="CN1605" s="77">
        <f t="shared" si="2566"/>
        <v>2</v>
      </c>
      <c r="CO1605" s="77">
        <f t="shared" si="2566"/>
        <v>2</v>
      </c>
      <c r="CP1605" s="77">
        <f t="shared" si="2566"/>
        <v>4</v>
      </c>
      <c r="CQ1605" s="77">
        <f t="shared" si="2566"/>
        <v>5</v>
      </c>
      <c r="CR1605" s="91"/>
      <c r="CS1605" s="77">
        <f>(IF(U1605="","",IF(RIGHT(U1605,2)="10",RIGHT(U1605,2),RIGHT(U1605,1))+0))</f>
        <v>2</v>
      </c>
      <c r="CT1605" s="77">
        <f>(IF(V1605="","",IF(RIGHT(V1605,2)="10",RIGHT(V1605,2),RIGHT(V1605,1))+0))</f>
        <v>3</v>
      </c>
      <c r="CU1605" s="77">
        <f>(IF(W1605="","",IF(RIGHT(W1605,2)="10",RIGHT(W1605,2),RIGHT(W1605,1))+0))</f>
        <v>3</v>
      </c>
      <c r="CV1605" s="77">
        <f>(IF(X1605="","",IF(RIGHT(X1605,2)="10",RIGHT(X1605,2),RIGHT(X1605,1))+0))</f>
        <v>4</v>
      </c>
      <c r="CW1605" s="92">
        <f>(IF(Y1605="","",IF(RIGHT(Y1605,2)="10",RIGHT(Y1605,2),RIGHT(Y1605,1))+0))</f>
        <v>6</v>
      </c>
      <c r="DA1605" s="77" t="str">
        <f t="shared" si="2548"/>
        <v/>
      </c>
      <c r="DB1605" s="77" t="str">
        <f t="shared" si="2548"/>
        <v/>
      </c>
      <c r="DC1605" s="77" t="str">
        <f t="shared" si="2548"/>
        <v/>
      </c>
      <c r="DD1605" s="77"/>
      <c r="DE1605" s="77"/>
      <c r="DF1605" s="77"/>
      <c r="DG1605" s="77"/>
      <c r="DH1605" s="77"/>
      <c r="DJ1605" s="90" t="str">
        <f t="shared" si="2567"/>
        <v>A</v>
      </c>
      <c r="DK1605" s="77" t="str">
        <f t="shared" si="2567"/>
        <v>A</v>
      </c>
      <c r="DL1605" s="146" t="s">
        <v>40</v>
      </c>
      <c r="DM1605" s="77" t="str">
        <f t="shared" si="2577"/>
        <v>A</v>
      </c>
      <c r="DN1605" s="77" t="str">
        <f t="shared" si="2577"/>
        <v>A</v>
      </c>
      <c r="DO1605" s="77" t="str">
        <f>(IF(R1605="","",IF(BQ1605&gt;CP1605,"H",IF(BQ1605&lt;CP1605,"A","D"))))</f>
        <v>A</v>
      </c>
      <c r="DP1605" s="146" t="s">
        <v>107</v>
      </c>
      <c r="DQ1605" s="91"/>
      <c r="DR1605" s="77" t="str">
        <f>(IF(U1605="","",IF(BT1605&gt;CS1605,"H",IF(BT1605&lt;CS1605,"A","D"))))</f>
        <v>D</v>
      </c>
      <c r="DS1605" s="77" t="str">
        <f>(IF(V1605="","",IF(BU1605&gt;CT1605,"H",IF(BU1605&lt;CT1605,"A","D"))))</f>
        <v>D</v>
      </c>
      <c r="DT1605" s="77" t="str">
        <f>(IF(W1605="","",IF(BV1605&gt;CU1605,"H",IF(BV1605&lt;CU1605,"A","D"))))</f>
        <v>A</v>
      </c>
      <c r="DU1605" s="77" t="str">
        <f>(IF(X1605="","",IF(BW1605&gt;CV1605,"H",IF(BW1605&lt;CV1605,"A","D"))))</f>
        <v>A</v>
      </c>
      <c r="DV1605" s="92" t="str">
        <f t="shared" si="2549"/>
        <v>A</v>
      </c>
      <c r="DZ1605" s="56" t="str">
        <f t="shared" si="2550"/>
        <v/>
      </c>
      <c r="EA1605" s="56" t="str">
        <f t="shared" si="2550"/>
        <v/>
      </c>
      <c r="EB1605" s="56" t="str">
        <f t="shared" si="2550"/>
        <v/>
      </c>
      <c r="EC1605" s="56"/>
      <c r="ED1605" s="56"/>
      <c r="EE1605" s="56"/>
      <c r="EF1605" s="56"/>
      <c r="EG1605" s="56"/>
      <c r="EI1605" s="53" t="str">
        <f t="shared" si="2551"/>
        <v>Reigate Priory</v>
      </c>
      <c r="EJ1605" s="79">
        <f t="shared" si="2568"/>
        <v>24</v>
      </c>
      <c r="EK1605" s="80">
        <f t="shared" si="2569"/>
        <v>1</v>
      </c>
      <c r="EL1605" s="80">
        <f t="shared" si="2570"/>
        <v>2</v>
      </c>
      <c r="EM1605" s="80">
        <f t="shared" si="2571"/>
        <v>9</v>
      </c>
      <c r="EN1605" s="80">
        <f>COUNTIF(DQ$1598:DQ$1610,"A")</f>
        <v>2</v>
      </c>
      <c r="EO1605" s="80">
        <f>COUNTIF(DQ$1598:DQ$1610,"D")</f>
        <v>3</v>
      </c>
      <c r="EP1605" s="80">
        <f>COUNTIF(DQ$1598:DQ$1610,"H")</f>
        <v>7</v>
      </c>
      <c r="EQ1605" s="79">
        <f t="shared" si="2572"/>
        <v>3</v>
      </c>
      <c r="ER1605" s="79">
        <f t="shared" si="2552"/>
        <v>5</v>
      </c>
      <c r="ES1605" s="79">
        <f t="shared" si="2552"/>
        <v>16</v>
      </c>
      <c r="ET1605" s="81">
        <f>SUM($BL1605:$CI1605)+SUM(CR$1598:CR$1610)</f>
        <v>33</v>
      </c>
      <c r="EU1605" s="81">
        <f>SUM($CK1605:$DH1605)+SUM(BS$1598:BS$1610)</f>
        <v>60</v>
      </c>
      <c r="EV1605" s="79">
        <f t="shared" si="2573"/>
        <v>14</v>
      </c>
      <c r="EW1605" s="81">
        <f t="shared" si="2574"/>
        <v>-27</v>
      </c>
      <c r="EX1605" s="78"/>
      <c r="EY1605" s="80">
        <f t="shared" si="2553"/>
        <v>24</v>
      </c>
      <c r="EZ1605" s="80">
        <f t="shared" si="2554"/>
        <v>3</v>
      </c>
      <c r="FA1605" s="80">
        <f t="shared" si="2555"/>
        <v>5</v>
      </c>
      <c r="FB1605" s="80">
        <f t="shared" si="2556"/>
        <v>16</v>
      </c>
      <c r="FC1605" s="80">
        <f t="shared" si="2557"/>
        <v>33</v>
      </c>
      <c r="FD1605" s="80">
        <f t="shared" si="2558"/>
        <v>60</v>
      </c>
      <c r="FE1605" s="80">
        <f t="shared" si="2559"/>
        <v>14</v>
      </c>
      <c r="FF1605" s="80">
        <f t="shared" si="2560"/>
        <v>-27</v>
      </c>
      <c r="FH1605" s="54">
        <f t="shared" si="2575"/>
        <v>0</v>
      </c>
      <c r="FI1605" s="54">
        <f t="shared" si="2576"/>
        <v>0</v>
      </c>
      <c r="FJ1605" s="54">
        <f t="shared" si="2561"/>
        <v>0</v>
      </c>
      <c r="FK1605" s="54">
        <f t="shared" si="2561"/>
        <v>0</v>
      </c>
      <c r="FL1605" s="54">
        <f t="shared" si="2561"/>
        <v>0</v>
      </c>
      <c r="FM1605" s="54">
        <f t="shared" si="2561"/>
        <v>0</v>
      </c>
      <c r="FN1605" s="54">
        <f t="shared" si="2561"/>
        <v>0</v>
      </c>
      <c r="FO1605" s="54">
        <f t="shared" si="2561"/>
        <v>0</v>
      </c>
      <c r="FQ1605" s="54" t="str">
        <f t="shared" si="2562"/>
        <v/>
      </c>
      <c r="FR1605" s="54" t="str">
        <f t="shared" si="2563"/>
        <v/>
      </c>
      <c r="FS1605" s="54" t="str">
        <f t="shared" si="2564"/>
        <v/>
      </c>
      <c r="FT1605" s="54" t="str">
        <f t="shared" si="2564"/>
        <v/>
      </c>
      <c r="FU1605" s="54" t="str">
        <f t="shared" si="2564"/>
        <v/>
      </c>
      <c r="FV1605" s="54" t="str">
        <f t="shared" si="2564"/>
        <v/>
      </c>
      <c r="FW1605" s="54" t="str">
        <f t="shared" si="2564"/>
        <v/>
      </c>
      <c r="FX1605" s="54" t="str">
        <f t="shared" si="2564"/>
        <v/>
      </c>
      <c r="FZ1605" s="58"/>
      <c r="GA1605" s="59"/>
      <c r="GB1605" s="60"/>
      <c r="GC1605" s="58"/>
      <c r="GD1605" s="59"/>
      <c r="GE1605" s="61"/>
      <c r="GF1605" s="58"/>
      <c r="GG1605" s="61"/>
      <c r="GH1605" s="61"/>
    </row>
    <row r="1606" spans="1:192" s="54" customFormat="1" ht="12" x14ac:dyDescent="0.25">
      <c r="A1606" s="54">
        <v>9</v>
      </c>
      <c r="B1606" s="54" t="s">
        <v>2088</v>
      </c>
      <c r="C1606" s="56">
        <v>24</v>
      </c>
      <c r="D1606" s="258">
        <v>9</v>
      </c>
      <c r="E1606" s="258">
        <v>2</v>
      </c>
      <c r="F1606" s="56">
        <v>13</v>
      </c>
      <c r="G1606" s="56">
        <v>48</v>
      </c>
      <c r="H1606" s="56">
        <v>52</v>
      </c>
      <c r="I1606" s="57">
        <v>29</v>
      </c>
      <c r="J1606" s="56">
        <f t="shared" si="2544"/>
        <v>-4</v>
      </c>
      <c r="L1606" s="82" t="s">
        <v>2088</v>
      </c>
      <c r="M1606" s="253" t="s">
        <v>100</v>
      </c>
      <c r="N1606" s="59" t="s">
        <v>101</v>
      </c>
      <c r="O1606" s="84" t="s">
        <v>186</v>
      </c>
      <c r="P1606" s="59" t="s">
        <v>176</v>
      </c>
      <c r="Q1606" s="59" t="s">
        <v>74</v>
      </c>
      <c r="R1606" s="59" t="s">
        <v>85</v>
      </c>
      <c r="S1606" s="59" t="s">
        <v>62</v>
      </c>
      <c r="T1606" s="59" t="s">
        <v>89</v>
      </c>
      <c r="U1606" s="83"/>
      <c r="V1606" s="59" t="s">
        <v>459</v>
      </c>
      <c r="W1606" s="59" t="s">
        <v>76</v>
      </c>
      <c r="X1606" s="59" t="s">
        <v>148</v>
      </c>
      <c r="Y1606" s="59" t="s">
        <v>74</v>
      </c>
      <c r="Z1606" s="279"/>
      <c r="AL1606" s="82" t="s">
        <v>2088</v>
      </c>
      <c r="AM1606" s="253" t="s">
        <v>1006</v>
      </c>
      <c r="AN1606" s="59" t="s">
        <v>639</v>
      </c>
      <c r="AO1606" s="84" t="s">
        <v>2084</v>
      </c>
      <c r="AP1606" s="59" t="s">
        <v>272</v>
      </c>
      <c r="AQ1606" s="59" t="s">
        <v>675</v>
      </c>
      <c r="AR1606" s="59" t="s">
        <v>257</v>
      </c>
      <c r="AS1606" s="59" t="s">
        <v>653</v>
      </c>
      <c r="AT1606" s="59" t="s">
        <v>271</v>
      </c>
      <c r="AU1606" s="83"/>
      <c r="AV1606" s="59" t="s">
        <v>656</v>
      </c>
      <c r="AW1606" s="59" t="s">
        <v>262</v>
      </c>
      <c r="AX1606" s="59" t="s">
        <v>661</v>
      </c>
      <c r="AY1606" s="85" t="s">
        <v>636</v>
      </c>
      <c r="AZ1606" s="279"/>
      <c r="BL1606" s="90">
        <f t="shared" si="2565"/>
        <v>4</v>
      </c>
      <c r="BM1606" s="77">
        <f t="shared" si="2565"/>
        <v>3</v>
      </c>
      <c r="BN1606" s="77">
        <f t="shared" si="2565"/>
        <v>3</v>
      </c>
      <c r="BO1606" s="77">
        <f t="shared" si="2565"/>
        <v>2</v>
      </c>
      <c r="BP1606" s="77">
        <f t="shared" si="2565"/>
        <v>1</v>
      </c>
      <c r="BQ1606" s="77">
        <f t="shared" si="2565"/>
        <v>0</v>
      </c>
      <c r="BR1606" s="77">
        <f t="shared" si="2565"/>
        <v>1</v>
      </c>
      <c r="BS1606" s="77">
        <f>(IF(T1606="","",(IF(MID(T1606,2,1)="-",LEFT(T1606,1),LEFT(T1606,2)))+0))</f>
        <v>3</v>
      </c>
      <c r="BT1606" s="91"/>
      <c r="BU1606" s="77">
        <f>(IF(V1606="","",(IF(MID(V1606,2,1)="-",LEFT(V1606,1),LEFT(V1606,2)))+0))</f>
        <v>5</v>
      </c>
      <c r="BV1606" s="77">
        <f>(IF(W1606="","",(IF(MID(W1606,2,1)="-",LEFT(W1606,1),LEFT(W1606,2)))+0))</f>
        <v>0</v>
      </c>
      <c r="BW1606" s="77">
        <f>(IF(X1606="","",(IF(MID(X1606,2,1)="-",LEFT(X1606,1),LEFT(X1606,2)))+0))</f>
        <v>0</v>
      </c>
      <c r="BX1606" s="92">
        <f>(IF(Y1606="","",(IF(MID(Y1606,2,1)="-",LEFT(Y1606,1),LEFT(Y1606,2)))+0))</f>
        <v>1</v>
      </c>
      <c r="CB1606" s="77" t="str">
        <f t="shared" si="2546"/>
        <v/>
      </c>
      <c r="CC1606" s="77" t="str">
        <f t="shared" si="2546"/>
        <v/>
      </c>
      <c r="CD1606" s="77" t="str">
        <f t="shared" si="2546"/>
        <v/>
      </c>
      <c r="CE1606" s="77"/>
      <c r="CF1606" s="77"/>
      <c r="CG1606" s="77"/>
      <c r="CH1606" s="77"/>
      <c r="CI1606" s="77"/>
      <c r="CJ1606" s="163"/>
      <c r="CK1606" s="90">
        <f t="shared" si="2566"/>
        <v>3</v>
      </c>
      <c r="CL1606" s="77">
        <f t="shared" si="2566"/>
        <v>2</v>
      </c>
      <c r="CM1606" s="77">
        <f t="shared" si="2566"/>
        <v>4</v>
      </c>
      <c r="CN1606" s="77">
        <f t="shared" si="2566"/>
        <v>3</v>
      </c>
      <c r="CO1606" s="77">
        <f t="shared" si="2566"/>
        <v>2</v>
      </c>
      <c r="CP1606" s="77">
        <f t="shared" si="2566"/>
        <v>4</v>
      </c>
      <c r="CQ1606" s="77">
        <f t="shared" si="2566"/>
        <v>1</v>
      </c>
      <c r="CR1606" s="77">
        <f>(IF(T1606="","",IF(RIGHT(T1606,2)="10",RIGHT(T1606,2),RIGHT(T1606,1))+0))</f>
        <v>0</v>
      </c>
      <c r="CS1606" s="91"/>
      <c r="CT1606" s="77">
        <f>(IF(V1606="","",IF(RIGHT(V1606,2)="10",RIGHT(V1606,2),RIGHT(V1606,1))+0))</f>
        <v>3</v>
      </c>
      <c r="CU1606" s="77">
        <f>(IF(W1606="","",IF(RIGHT(W1606,2)="10",RIGHT(W1606,2),RIGHT(W1606,1))+0))</f>
        <v>2</v>
      </c>
      <c r="CV1606" s="77">
        <f>(IF(X1606="","",IF(RIGHT(X1606,2)="10",RIGHT(X1606,2),RIGHT(X1606,1))+0))</f>
        <v>1</v>
      </c>
      <c r="CW1606" s="92">
        <f>(IF(Y1606="","",IF(RIGHT(Y1606,2)="10",RIGHT(Y1606,2),RIGHT(Y1606,1))+0))</f>
        <v>2</v>
      </c>
      <c r="DA1606" s="77" t="str">
        <f t="shared" si="2548"/>
        <v/>
      </c>
      <c r="DB1606" s="77" t="str">
        <f t="shared" si="2548"/>
        <v/>
      </c>
      <c r="DC1606" s="77" t="str">
        <f t="shared" si="2548"/>
        <v/>
      </c>
      <c r="DD1606" s="77"/>
      <c r="DE1606" s="77"/>
      <c r="DF1606" s="77"/>
      <c r="DG1606" s="77"/>
      <c r="DH1606" s="77"/>
      <c r="DI1606" s="53"/>
      <c r="DJ1606" s="90" t="str">
        <f t="shared" si="2567"/>
        <v>H</v>
      </c>
      <c r="DK1606" s="77" t="str">
        <f t="shared" si="2567"/>
        <v>H</v>
      </c>
      <c r="DL1606" s="77" t="str">
        <f>(IF(O1606="","",IF(BN1606&gt;CM1606,"H",IF(BN1606&lt;CM1606,"A","D"))))</f>
        <v>A</v>
      </c>
      <c r="DM1606" s="77" t="str">
        <f t="shared" si="2577"/>
        <v>A</v>
      </c>
      <c r="DN1606" s="77" t="str">
        <f t="shared" si="2577"/>
        <v>A</v>
      </c>
      <c r="DO1606" s="77" t="str">
        <f>(IF(R1606="","",IF(BQ1606&gt;CP1606,"H",IF(BQ1606&lt;CP1606,"A","D"))))</f>
        <v>A</v>
      </c>
      <c r="DP1606" s="146" t="s">
        <v>107</v>
      </c>
      <c r="DQ1606" s="77" t="str">
        <f>(IF(T1606="","",IF(BS1606&gt;CR1606,"H",IF(BS1606&lt;CR1606,"A","D"))))</f>
        <v>H</v>
      </c>
      <c r="DR1606" s="91"/>
      <c r="DS1606" s="77" t="str">
        <f>(IF(V1606="","",IF(BU1606&gt;CT1606,"H",IF(BU1606&lt;CT1606,"A","D"))))</f>
        <v>H</v>
      </c>
      <c r="DT1606" s="77" t="str">
        <f>(IF(W1606="","",IF(BV1606&gt;CU1606,"H",IF(BV1606&lt;CU1606,"A","D"))))</f>
        <v>A</v>
      </c>
      <c r="DU1606" s="77" t="str">
        <f>(IF(X1606="","",IF(BW1606&gt;CV1606,"H",IF(BW1606&lt;CV1606,"A","D"))))</f>
        <v>A</v>
      </c>
      <c r="DV1606" s="92" t="str">
        <f t="shared" si="2549"/>
        <v>A</v>
      </c>
      <c r="DZ1606" s="56" t="str">
        <f t="shared" si="2550"/>
        <v/>
      </c>
      <c r="EA1606" s="56" t="str">
        <f t="shared" si="2550"/>
        <v/>
      </c>
      <c r="EB1606" s="56" t="str">
        <f t="shared" si="2550"/>
        <v/>
      </c>
      <c r="EC1606" s="56"/>
      <c r="ED1606" s="56"/>
      <c r="EE1606" s="56"/>
      <c r="EF1606" s="56"/>
      <c r="EG1606" s="56"/>
      <c r="EH1606" s="53"/>
      <c r="EI1606" s="53" t="str">
        <f t="shared" si="2551"/>
        <v>Ripley Village</v>
      </c>
      <c r="EJ1606" s="79">
        <f t="shared" si="2568"/>
        <v>24</v>
      </c>
      <c r="EK1606" s="80">
        <f t="shared" si="2569"/>
        <v>5</v>
      </c>
      <c r="EL1606" s="80">
        <f t="shared" si="2570"/>
        <v>0</v>
      </c>
      <c r="EM1606" s="80">
        <f t="shared" si="2571"/>
        <v>7</v>
      </c>
      <c r="EN1606" s="80">
        <f>COUNTIF(DR$1598:DR$1610,"A")</f>
        <v>4</v>
      </c>
      <c r="EO1606" s="80">
        <f>COUNTIF(DR$1598:DR$1610,"D")</f>
        <v>2</v>
      </c>
      <c r="EP1606" s="80">
        <f>COUNTIF(DR$1598:DR$1610,"H")</f>
        <v>6</v>
      </c>
      <c r="EQ1606" s="79">
        <f t="shared" si="2572"/>
        <v>9</v>
      </c>
      <c r="ER1606" s="79">
        <f t="shared" si="2552"/>
        <v>2</v>
      </c>
      <c r="ES1606" s="79">
        <f t="shared" si="2552"/>
        <v>13</v>
      </c>
      <c r="ET1606" s="81">
        <f>SUM($BL1606:$CI1606)+SUM(CS$1598:CS$1610)</f>
        <v>48</v>
      </c>
      <c r="EU1606" s="81">
        <f>SUM($CK1606:$DH1606)+SUM(BT$1598:BT$1610)</f>
        <v>52</v>
      </c>
      <c r="EV1606" s="79">
        <f t="shared" si="2573"/>
        <v>29</v>
      </c>
      <c r="EW1606" s="81">
        <f t="shared" si="2574"/>
        <v>-4</v>
      </c>
      <c r="EX1606" s="78"/>
      <c r="EY1606" s="80">
        <f t="shared" si="2553"/>
        <v>24</v>
      </c>
      <c r="EZ1606" s="80">
        <f t="shared" si="2554"/>
        <v>9</v>
      </c>
      <c r="FA1606" s="80">
        <f t="shared" si="2555"/>
        <v>2</v>
      </c>
      <c r="FB1606" s="80">
        <f t="shared" si="2556"/>
        <v>13</v>
      </c>
      <c r="FC1606" s="80">
        <f t="shared" si="2557"/>
        <v>48</v>
      </c>
      <c r="FD1606" s="80">
        <f t="shared" si="2558"/>
        <v>52</v>
      </c>
      <c r="FE1606" s="80">
        <f t="shared" si="2559"/>
        <v>29</v>
      </c>
      <c r="FF1606" s="80">
        <f t="shared" si="2560"/>
        <v>-4</v>
      </c>
      <c r="FG1606" s="53"/>
      <c r="FH1606" s="54">
        <f t="shared" si="2575"/>
        <v>0</v>
      </c>
      <c r="FI1606" s="54">
        <f t="shared" si="2576"/>
        <v>0</v>
      </c>
      <c r="FJ1606" s="54">
        <f t="shared" si="2561"/>
        <v>0</v>
      </c>
      <c r="FK1606" s="54">
        <f t="shared" si="2561"/>
        <v>0</v>
      </c>
      <c r="FL1606" s="54">
        <f t="shared" si="2561"/>
        <v>0</v>
      </c>
      <c r="FM1606" s="54">
        <f t="shared" si="2561"/>
        <v>0</v>
      </c>
      <c r="FN1606" s="54">
        <f t="shared" si="2561"/>
        <v>0</v>
      </c>
      <c r="FO1606" s="54">
        <f t="shared" si="2561"/>
        <v>0</v>
      </c>
      <c r="FQ1606" s="54" t="str">
        <f t="shared" si="2562"/>
        <v/>
      </c>
      <c r="FR1606" s="54" t="str">
        <f t="shared" si="2563"/>
        <v/>
      </c>
      <c r="FS1606" s="54" t="str">
        <f t="shared" si="2564"/>
        <v/>
      </c>
      <c r="FT1606" s="54" t="str">
        <f t="shared" si="2564"/>
        <v/>
      </c>
      <c r="FU1606" s="54" t="str">
        <f t="shared" si="2564"/>
        <v/>
      </c>
      <c r="FV1606" s="54" t="str">
        <f t="shared" si="2564"/>
        <v/>
      </c>
      <c r="FW1606" s="54" t="str">
        <f t="shared" si="2564"/>
        <v/>
      </c>
      <c r="FX1606" s="54" t="str">
        <f t="shared" si="2564"/>
        <v/>
      </c>
      <c r="FZ1606" s="58"/>
      <c r="GA1606" s="59"/>
      <c r="GB1606" s="60"/>
      <c r="GC1606" s="58"/>
      <c r="GD1606" s="59"/>
      <c r="GE1606" s="61"/>
      <c r="GF1606" s="58"/>
      <c r="GG1606" s="61"/>
      <c r="GH1606" s="61"/>
    </row>
    <row r="1607" spans="1:192" s="54" customFormat="1" ht="12" x14ac:dyDescent="0.25">
      <c r="A1607" s="54">
        <v>10</v>
      </c>
      <c r="B1607" s="54" t="s">
        <v>1758</v>
      </c>
      <c r="C1607" s="258">
        <v>23</v>
      </c>
      <c r="D1607" s="258">
        <v>5</v>
      </c>
      <c r="E1607" s="258">
        <v>6</v>
      </c>
      <c r="F1607" s="56">
        <v>12</v>
      </c>
      <c r="G1607" s="56">
        <v>41</v>
      </c>
      <c r="H1607" s="56">
        <v>58</v>
      </c>
      <c r="I1607" s="57">
        <v>21</v>
      </c>
      <c r="J1607" s="56">
        <f>G1607-H1607</f>
        <v>-17</v>
      </c>
      <c r="L1607" s="82" t="s">
        <v>1758</v>
      </c>
      <c r="M1607" s="253" t="s">
        <v>103</v>
      </c>
      <c r="N1607" s="59" t="s">
        <v>200</v>
      </c>
      <c r="O1607" s="84" t="s">
        <v>88</v>
      </c>
      <c r="P1607" s="59" t="s">
        <v>273</v>
      </c>
      <c r="Q1607" s="59" t="s">
        <v>304</v>
      </c>
      <c r="R1607" s="154"/>
      <c r="S1607" s="59" t="s">
        <v>76</v>
      </c>
      <c r="T1607" s="59" t="s">
        <v>62</v>
      </c>
      <c r="U1607" s="59" t="s">
        <v>74</v>
      </c>
      <c r="V1607" s="83"/>
      <c r="W1607" s="59" t="s">
        <v>543</v>
      </c>
      <c r="X1607" s="59" t="s">
        <v>148</v>
      </c>
      <c r="Y1607" s="59" t="s">
        <v>103</v>
      </c>
      <c r="Z1607" s="279"/>
      <c r="AL1607" s="82" t="s">
        <v>1758</v>
      </c>
      <c r="AM1607" s="253" t="s">
        <v>394</v>
      </c>
      <c r="AN1607" s="59" t="s">
        <v>635</v>
      </c>
      <c r="AO1607" s="84" t="s">
        <v>272</v>
      </c>
      <c r="AP1607" s="59" t="s">
        <v>653</v>
      </c>
      <c r="AQ1607" s="59" t="s">
        <v>654</v>
      </c>
      <c r="AR1607" s="154"/>
      <c r="AS1607" s="59" t="s">
        <v>274</v>
      </c>
      <c r="AT1607" s="59" t="s">
        <v>636</v>
      </c>
      <c r="AU1607" s="59" t="s">
        <v>665</v>
      </c>
      <c r="AV1607" s="83"/>
      <c r="AW1607" s="59" t="s">
        <v>655</v>
      </c>
      <c r="AX1607" s="59" t="s">
        <v>645</v>
      </c>
      <c r="AY1607" s="85" t="s">
        <v>261</v>
      </c>
      <c r="AZ1607" s="279"/>
      <c r="BL1607" s="90">
        <f t="shared" si="2565"/>
        <v>1</v>
      </c>
      <c r="BM1607" s="77">
        <f t="shared" si="2565"/>
        <v>2</v>
      </c>
      <c r="BN1607" s="77">
        <f t="shared" si="2565"/>
        <v>1</v>
      </c>
      <c r="BO1607" s="77">
        <f t="shared" si="2565"/>
        <v>4</v>
      </c>
      <c r="BP1607" s="77">
        <f t="shared" si="2565"/>
        <v>4</v>
      </c>
      <c r="BQ1607" s="77" t="str">
        <f t="shared" si="2565"/>
        <v/>
      </c>
      <c r="BR1607" s="77">
        <f t="shared" si="2565"/>
        <v>0</v>
      </c>
      <c r="BS1607" s="77">
        <f>(IF(T1607="","",(IF(MID(T1607,2,1)="-",LEFT(T1607,1),LEFT(T1607,2)))+0))</f>
        <v>1</v>
      </c>
      <c r="BT1607" s="77">
        <f>(IF(U1607="","",(IF(MID(U1607,2,1)="-",LEFT(U1607,1),LEFT(U1607,2)))+0))</f>
        <v>1</v>
      </c>
      <c r="BU1607" s="91"/>
      <c r="BV1607" s="77">
        <f>(IF(W1607="","",(IF(MID(W1607,2,1)="-",LEFT(W1607,1),LEFT(W1607,2)))+0))</f>
        <v>4</v>
      </c>
      <c r="BW1607" s="77">
        <f>(IF(X1607="","",(IF(MID(X1607,2,1)="-",LEFT(X1607,1),LEFT(X1607,2)))+0))</f>
        <v>0</v>
      </c>
      <c r="BX1607" s="92">
        <f>(IF(Y1607="","",(IF(MID(Y1607,2,1)="-",LEFT(Y1607,1),LEFT(Y1607,2)))+0))</f>
        <v>1</v>
      </c>
      <c r="CB1607" s="77" t="str">
        <f t="shared" si="2546"/>
        <v/>
      </c>
      <c r="CC1607" s="77" t="str">
        <f t="shared" si="2546"/>
        <v/>
      </c>
      <c r="CD1607" s="77" t="str">
        <f t="shared" si="2546"/>
        <v/>
      </c>
      <c r="CE1607" s="77"/>
      <c r="CF1607" s="77"/>
      <c r="CG1607" s="77"/>
      <c r="CH1607" s="77"/>
      <c r="CI1607" s="77"/>
      <c r="CJ1607" s="78"/>
      <c r="CK1607" s="90">
        <f t="shared" si="2566"/>
        <v>3</v>
      </c>
      <c r="CL1607" s="77">
        <f t="shared" si="2566"/>
        <v>2</v>
      </c>
      <c r="CM1607" s="77">
        <f t="shared" si="2566"/>
        <v>6</v>
      </c>
      <c r="CN1607" s="77">
        <f t="shared" si="2566"/>
        <v>4</v>
      </c>
      <c r="CO1607" s="77">
        <f t="shared" si="2566"/>
        <v>2</v>
      </c>
      <c r="CP1607" s="77" t="str">
        <f t="shared" si="2566"/>
        <v/>
      </c>
      <c r="CQ1607" s="77">
        <f t="shared" si="2566"/>
        <v>2</v>
      </c>
      <c r="CR1607" s="77">
        <f>(IF(T1607="","",IF(RIGHT(T1607,2)="10",RIGHT(T1607,2),RIGHT(T1607,1))+0))</f>
        <v>1</v>
      </c>
      <c r="CS1607" s="77">
        <f>(IF(U1607="","",IF(RIGHT(U1607,2)="10",RIGHT(U1607,2),RIGHT(U1607,1))+0))</f>
        <v>2</v>
      </c>
      <c r="CT1607" s="91"/>
      <c r="CU1607" s="77">
        <f>(IF(W1607="","",IF(RIGHT(W1607,2)="10",RIGHT(W1607,2),RIGHT(W1607,1))+0))</f>
        <v>7</v>
      </c>
      <c r="CV1607" s="77">
        <f>(IF(X1607="","",IF(RIGHT(X1607,2)="10",RIGHT(X1607,2),RIGHT(X1607,1))+0))</f>
        <v>1</v>
      </c>
      <c r="CW1607" s="92">
        <f>(IF(Y1607="","",IF(RIGHT(Y1607,2)="10",RIGHT(Y1607,2),RIGHT(Y1607,1))+0))</f>
        <v>3</v>
      </c>
      <c r="DA1607" s="77" t="str">
        <f t="shared" si="2548"/>
        <v/>
      </c>
      <c r="DB1607" s="77" t="str">
        <f t="shared" si="2548"/>
        <v/>
      </c>
      <c r="DC1607" s="77" t="str">
        <f t="shared" si="2548"/>
        <v/>
      </c>
      <c r="DD1607" s="77"/>
      <c r="DE1607" s="77"/>
      <c r="DF1607" s="77"/>
      <c r="DG1607" s="77"/>
      <c r="DH1607" s="77"/>
      <c r="DJ1607" s="90" t="str">
        <f t="shared" si="2567"/>
        <v>A</v>
      </c>
      <c r="DK1607" s="146" t="s">
        <v>107</v>
      </c>
      <c r="DL1607" s="77" t="str">
        <f>(IF(O1607="","",IF(BN1607&gt;CM1607,"H",IF(BN1607&lt;CM1607,"A","D"))))</f>
        <v>A</v>
      </c>
      <c r="DM1607" s="77" t="str">
        <f t="shared" si="2577"/>
        <v>D</v>
      </c>
      <c r="DN1607" s="77" t="str">
        <f t="shared" si="2577"/>
        <v>H</v>
      </c>
      <c r="DO1607" s="533"/>
      <c r="DP1607" s="77" t="str">
        <f>(IF(S1607="","",IF(BR1607&gt;CQ1607,"H",IF(BR1607&lt;CQ1607,"A","D"))))</f>
        <v>A</v>
      </c>
      <c r="DQ1607" s="77" t="str">
        <f>(IF(T1607="","",IF(BS1607&gt;CR1607,"H",IF(BS1607&lt;CR1607,"A","D"))))</f>
        <v>D</v>
      </c>
      <c r="DR1607" s="77" t="str">
        <f>(IF(U1607="","",IF(BT1607&gt;CS1607,"H",IF(BT1607&lt;CS1607,"A","D"))))</f>
        <v>A</v>
      </c>
      <c r="DS1607" s="91"/>
      <c r="DT1607" s="77" t="str">
        <f>(IF(W1607="","",IF(BV1607&gt;CU1607,"H",IF(BV1607&lt;CU1607,"A","D"))))</f>
        <v>A</v>
      </c>
      <c r="DU1607" s="77" t="str">
        <f>(IF(X1607="","",IF(BW1607&gt;CV1607,"H",IF(BW1607&lt;CV1607,"A","D"))))</f>
        <v>A</v>
      </c>
      <c r="DV1607" s="92" t="str">
        <f t="shared" si="2549"/>
        <v>A</v>
      </c>
      <c r="DZ1607" s="56" t="str">
        <f t="shared" si="2550"/>
        <v/>
      </c>
      <c r="EA1607" s="56" t="str">
        <f t="shared" si="2550"/>
        <v/>
      </c>
      <c r="EB1607" s="56" t="str">
        <f t="shared" si="2550"/>
        <v/>
      </c>
      <c r="EC1607" s="56"/>
      <c r="ED1607" s="56"/>
      <c r="EE1607" s="56"/>
      <c r="EF1607" s="56"/>
      <c r="EG1607" s="56"/>
      <c r="EI1607" s="53" t="str">
        <f t="shared" si="2551"/>
        <v>Sheerwater</v>
      </c>
      <c r="EJ1607" s="79">
        <f t="shared" si="2568"/>
        <v>23</v>
      </c>
      <c r="EK1607" s="80">
        <f t="shared" si="2569"/>
        <v>2</v>
      </c>
      <c r="EL1607" s="80">
        <f t="shared" si="2570"/>
        <v>2</v>
      </c>
      <c r="EM1607" s="80">
        <f t="shared" si="2571"/>
        <v>7</v>
      </c>
      <c r="EN1607" s="80">
        <f>COUNTIF(DS$1598:DS$1610,"A")</f>
        <v>3</v>
      </c>
      <c r="EO1607" s="80">
        <f>COUNTIF(DS$1598:DS$1610,"D")</f>
        <v>4</v>
      </c>
      <c r="EP1607" s="80">
        <f>COUNTIF(DS$1598:DS$1610,"H")</f>
        <v>5</v>
      </c>
      <c r="EQ1607" s="79">
        <f t="shared" si="2572"/>
        <v>5</v>
      </c>
      <c r="ER1607" s="79">
        <f t="shared" si="2552"/>
        <v>6</v>
      </c>
      <c r="ES1607" s="79">
        <f t="shared" si="2552"/>
        <v>12</v>
      </c>
      <c r="ET1607" s="81">
        <f>SUM($BL1607:$CI1607)+SUM(CT$1598:CT$1610)</f>
        <v>41</v>
      </c>
      <c r="EU1607" s="81">
        <f>SUM($CK1607:$DH1607)+SUM(BU$1598:BU$1610)</f>
        <v>58</v>
      </c>
      <c r="EV1607" s="79">
        <f t="shared" si="2573"/>
        <v>21</v>
      </c>
      <c r="EW1607" s="81">
        <f t="shared" si="2574"/>
        <v>-17</v>
      </c>
      <c r="EX1607" s="78"/>
      <c r="EY1607" s="80">
        <f t="shared" si="2553"/>
        <v>23</v>
      </c>
      <c r="EZ1607" s="80">
        <f t="shared" si="2554"/>
        <v>5</v>
      </c>
      <c r="FA1607" s="80">
        <f t="shared" si="2555"/>
        <v>6</v>
      </c>
      <c r="FB1607" s="80">
        <f t="shared" si="2556"/>
        <v>12</v>
      </c>
      <c r="FC1607" s="80">
        <f t="shared" si="2557"/>
        <v>41</v>
      </c>
      <c r="FD1607" s="80">
        <f t="shared" si="2558"/>
        <v>58</v>
      </c>
      <c r="FE1607" s="80">
        <f t="shared" si="2559"/>
        <v>21</v>
      </c>
      <c r="FF1607" s="80">
        <f t="shared" si="2560"/>
        <v>-17</v>
      </c>
      <c r="FH1607" s="54">
        <f t="shared" si="2575"/>
        <v>0</v>
      </c>
      <c r="FI1607" s="54">
        <f t="shared" si="2576"/>
        <v>0</v>
      </c>
      <c r="FJ1607" s="54">
        <f t="shared" si="2561"/>
        <v>0</v>
      </c>
      <c r="FK1607" s="54">
        <f t="shared" si="2561"/>
        <v>0</v>
      </c>
      <c r="FL1607" s="54">
        <f t="shared" si="2561"/>
        <v>0</v>
      </c>
      <c r="FM1607" s="54">
        <f t="shared" si="2561"/>
        <v>0</v>
      </c>
      <c r="FN1607" s="54">
        <f t="shared" si="2561"/>
        <v>0</v>
      </c>
      <c r="FO1607" s="54">
        <f t="shared" si="2561"/>
        <v>0</v>
      </c>
      <c r="FQ1607" s="54" t="str">
        <f t="shared" si="2562"/>
        <v/>
      </c>
      <c r="FR1607" s="54" t="str">
        <f t="shared" si="2563"/>
        <v/>
      </c>
      <c r="FS1607" s="54" t="str">
        <f t="shared" si="2564"/>
        <v/>
      </c>
      <c r="FT1607" s="54" t="str">
        <f t="shared" si="2564"/>
        <v/>
      </c>
      <c r="FU1607" s="54" t="str">
        <f t="shared" si="2564"/>
        <v/>
      </c>
      <c r="FV1607" s="54" t="str">
        <f t="shared" si="2564"/>
        <v/>
      </c>
      <c r="FW1607" s="54" t="str">
        <f t="shared" si="2564"/>
        <v/>
      </c>
      <c r="FX1607" s="54" t="str">
        <f t="shared" si="2564"/>
        <v/>
      </c>
      <c r="FZ1607" s="58"/>
      <c r="GA1607" s="59"/>
      <c r="GB1607" s="60"/>
      <c r="GC1607" s="58"/>
      <c r="GD1607" s="59"/>
      <c r="GE1607" s="61"/>
      <c r="GF1607" s="58"/>
      <c r="GG1607" s="61"/>
      <c r="GH1607" s="61"/>
    </row>
    <row r="1608" spans="1:192" s="54" customFormat="1" ht="12" x14ac:dyDescent="0.25">
      <c r="A1608" s="54">
        <v>11</v>
      </c>
      <c r="B1608" s="54" t="s">
        <v>2086</v>
      </c>
      <c r="C1608" s="258">
        <v>23</v>
      </c>
      <c r="D1608" s="56">
        <v>6</v>
      </c>
      <c r="E1608" s="258">
        <v>2</v>
      </c>
      <c r="F1608" s="258">
        <v>15</v>
      </c>
      <c r="G1608" s="56">
        <v>33</v>
      </c>
      <c r="H1608" s="56">
        <v>47</v>
      </c>
      <c r="I1608" s="57">
        <v>20</v>
      </c>
      <c r="J1608" s="56">
        <f t="shared" si="2544"/>
        <v>-14</v>
      </c>
      <c r="L1608" s="82" t="s">
        <v>2087</v>
      </c>
      <c r="M1608" s="253" t="s">
        <v>77</v>
      </c>
      <c r="N1608" s="59" t="s">
        <v>148</v>
      </c>
      <c r="O1608" s="84" t="s">
        <v>219</v>
      </c>
      <c r="P1608" s="59" t="s">
        <v>101</v>
      </c>
      <c r="Q1608" s="59" t="s">
        <v>77</v>
      </c>
      <c r="R1608" s="59" t="s">
        <v>99</v>
      </c>
      <c r="S1608" s="59" t="s">
        <v>99</v>
      </c>
      <c r="T1608" s="59" t="s">
        <v>88</v>
      </c>
      <c r="U1608" s="59" t="s">
        <v>77</v>
      </c>
      <c r="V1608" s="59" t="s">
        <v>176</v>
      </c>
      <c r="W1608" s="83"/>
      <c r="X1608" s="59" t="s">
        <v>74</v>
      </c>
      <c r="Y1608" s="59" t="s">
        <v>219</v>
      </c>
      <c r="Z1608" s="279" t="s">
        <v>200</v>
      </c>
      <c r="AL1608" s="82" t="s">
        <v>2087</v>
      </c>
      <c r="AM1608" s="253" t="s">
        <v>274</v>
      </c>
      <c r="AN1608" s="59" t="s">
        <v>244</v>
      </c>
      <c r="AO1608" s="84" t="s">
        <v>639</v>
      </c>
      <c r="AP1608" s="59" t="s">
        <v>654</v>
      </c>
      <c r="AQ1608" s="59" t="s">
        <v>661</v>
      </c>
      <c r="AR1608" s="59" t="s">
        <v>252</v>
      </c>
      <c r="AS1608" s="59" t="s">
        <v>270</v>
      </c>
      <c r="AT1608" s="59" t="s">
        <v>675</v>
      </c>
      <c r="AU1608" s="59" t="s">
        <v>659</v>
      </c>
      <c r="AV1608" s="59" t="s">
        <v>271</v>
      </c>
      <c r="AW1608" s="83"/>
      <c r="AX1608" s="59" t="s">
        <v>272</v>
      </c>
      <c r="AY1608" s="85" t="s">
        <v>663</v>
      </c>
      <c r="AZ1608" s="279" t="s">
        <v>394</v>
      </c>
      <c r="BL1608" s="90">
        <f t="shared" si="2565"/>
        <v>2</v>
      </c>
      <c r="BM1608" s="77">
        <f t="shared" si="2565"/>
        <v>0</v>
      </c>
      <c r="BN1608" s="77">
        <f t="shared" si="2565"/>
        <v>0</v>
      </c>
      <c r="BO1608" s="77">
        <f t="shared" si="2565"/>
        <v>3</v>
      </c>
      <c r="BP1608" s="77">
        <f t="shared" si="2565"/>
        <v>2</v>
      </c>
      <c r="BQ1608" s="77">
        <f t="shared" si="2565"/>
        <v>1</v>
      </c>
      <c r="BR1608" s="77">
        <f t="shared" si="2565"/>
        <v>1</v>
      </c>
      <c r="BS1608" s="77">
        <f>(IF(T1608="","",(IF(MID(T1608,2,1)="-",LEFT(T1608,1),LEFT(T1608,2)))+0))</f>
        <v>1</v>
      </c>
      <c r="BT1608" s="77">
        <f>(IF(U1608="","",(IF(MID(U1608,2,1)="-",LEFT(U1608,1),LEFT(U1608,2)))+0))</f>
        <v>2</v>
      </c>
      <c r="BU1608" s="77">
        <f>(IF(V1608="","",(IF(MID(V1608,2,1)="-",LEFT(V1608,1),LEFT(V1608,2)))+0))</f>
        <v>2</v>
      </c>
      <c r="BV1608" s="91"/>
      <c r="BW1608" s="77">
        <f>(IF(X1608="","",(IF(MID(X1608,2,1)="-",LEFT(X1608,1),LEFT(X1608,2)))+0))</f>
        <v>1</v>
      </c>
      <c r="BX1608" s="92">
        <f>(IF(Y1608="","",(IF(MID(Y1608,2,1)="-",LEFT(Y1608,1),LEFT(Y1608,2)))+0))</f>
        <v>0</v>
      </c>
      <c r="CB1608" s="77" t="str">
        <f t="shared" si="2546"/>
        <v/>
      </c>
      <c r="CC1608" s="77" t="str">
        <f t="shared" si="2546"/>
        <v/>
      </c>
      <c r="CD1608" s="77" t="str">
        <f t="shared" si="2546"/>
        <v/>
      </c>
      <c r="CE1608" s="77"/>
      <c r="CF1608" s="77"/>
      <c r="CG1608" s="77"/>
      <c r="CH1608" s="77"/>
      <c r="CI1608" s="77"/>
      <c r="CJ1608" s="78"/>
      <c r="CK1608" s="90">
        <f t="shared" si="2566"/>
        <v>1</v>
      </c>
      <c r="CL1608" s="77">
        <f t="shared" si="2566"/>
        <v>1</v>
      </c>
      <c r="CM1608" s="77">
        <f t="shared" si="2566"/>
        <v>6</v>
      </c>
      <c r="CN1608" s="77">
        <f t="shared" si="2566"/>
        <v>2</v>
      </c>
      <c r="CO1608" s="77">
        <f t="shared" si="2566"/>
        <v>1</v>
      </c>
      <c r="CP1608" s="77">
        <f t="shared" si="2566"/>
        <v>0</v>
      </c>
      <c r="CQ1608" s="77">
        <f t="shared" si="2566"/>
        <v>0</v>
      </c>
      <c r="CR1608" s="77">
        <f>(IF(T1608="","",IF(RIGHT(T1608,2)="10",RIGHT(T1608,2),RIGHT(T1608,1))+0))</f>
        <v>6</v>
      </c>
      <c r="CS1608" s="77">
        <f>(IF(U1608="","",IF(RIGHT(U1608,2)="10",RIGHT(U1608,2),RIGHT(U1608,1))+0))</f>
        <v>1</v>
      </c>
      <c r="CT1608" s="77">
        <f>(IF(V1608="","",IF(RIGHT(V1608,2)="10",RIGHT(V1608,2),RIGHT(V1608,1))+0))</f>
        <v>3</v>
      </c>
      <c r="CU1608" s="91"/>
      <c r="CV1608" s="77">
        <f>(IF(X1608="","",IF(RIGHT(X1608,2)="10",RIGHT(X1608,2),RIGHT(X1608,1))+0))</f>
        <v>2</v>
      </c>
      <c r="CW1608" s="92">
        <f>(IF(Y1608="","",IF(RIGHT(Y1608,2)="10",RIGHT(Y1608,2),RIGHT(Y1608,1))+0))</f>
        <v>6</v>
      </c>
      <c r="DA1608" s="77" t="str">
        <f t="shared" si="2548"/>
        <v/>
      </c>
      <c r="DB1608" s="77" t="str">
        <f t="shared" si="2548"/>
        <v/>
      </c>
      <c r="DC1608" s="77" t="str">
        <f t="shared" si="2548"/>
        <v/>
      </c>
      <c r="DD1608" s="77"/>
      <c r="DE1608" s="77"/>
      <c r="DF1608" s="77"/>
      <c r="DG1608" s="77"/>
      <c r="DH1608" s="77"/>
      <c r="DJ1608" s="90" t="str">
        <f t="shared" si="2567"/>
        <v>H</v>
      </c>
      <c r="DK1608" s="77" t="str">
        <f>(IF(N1608="","",IF(BM1608&gt;CL1608,"H",IF(BM1608&lt;CL1608,"A","D"))))</f>
        <v>A</v>
      </c>
      <c r="DL1608" s="77" t="str">
        <f>(IF(O1608="","",IF(BN1608&gt;CM1608,"H",IF(BN1608&lt;CM1608,"A","D"))))</f>
        <v>A</v>
      </c>
      <c r="DM1608" s="77" t="str">
        <f t="shared" si="2577"/>
        <v>H</v>
      </c>
      <c r="DN1608" s="77" t="str">
        <f t="shared" si="2577"/>
        <v>H</v>
      </c>
      <c r="DO1608" s="77" t="str">
        <f>(IF(R1608="","",IF(BQ1608&gt;CP1608,"H",IF(BQ1608&lt;CP1608,"A","D"))))</f>
        <v>H</v>
      </c>
      <c r="DP1608" s="77" t="str">
        <f>(IF(S1608="","",IF(BR1608&gt;CQ1608,"H",IF(BR1608&lt;CQ1608,"A","D"))))</f>
        <v>H</v>
      </c>
      <c r="DQ1608" s="77" t="str">
        <f>(IF(T1608="","",IF(BS1608&gt;CR1608,"H",IF(BS1608&lt;CR1608,"A","D"))))</f>
        <v>A</v>
      </c>
      <c r="DR1608" s="77" t="str">
        <f>(IF(U1608="","",IF(BT1608&gt;CS1608,"H",IF(BT1608&lt;CS1608,"A","D"))))</f>
        <v>H</v>
      </c>
      <c r="DS1608" s="77" t="str">
        <f>(IF(V1608="","",IF(BU1608&gt;CT1608,"H",IF(BU1608&lt;CT1608,"A","D"))))</f>
        <v>A</v>
      </c>
      <c r="DT1608" s="91"/>
      <c r="DU1608" s="77" t="str">
        <f>(IF(X1608="","",IF(BW1608&gt;CV1608,"H",IF(BW1608&lt;CV1608,"A","D"))))</f>
        <v>A</v>
      </c>
      <c r="DV1608" s="92" t="str">
        <f t="shared" si="2549"/>
        <v>A</v>
      </c>
      <c r="DZ1608" s="56" t="str">
        <f t="shared" si="2550"/>
        <v/>
      </c>
      <c r="EA1608" s="56" t="str">
        <f t="shared" si="2550"/>
        <v/>
      </c>
      <c r="EB1608" s="56" t="str">
        <f t="shared" si="2550"/>
        <v/>
      </c>
      <c r="EC1608" s="56"/>
      <c r="ED1608" s="56"/>
      <c r="EE1608" s="56"/>
      <c r="EF1608" s="56"/>
      <c r="EG1608" s="56"/>
      <c r="EI1608" s="53" t="str">
        <f t="shared" si="2551"/>
        <v>Tooting Bec</v>
      </c>
      <c r="EJ1608" s="79">
        <f t="shared" si="2568"/>
        <v>24</v>
      </c>
      <c r="EK1608" s="80">
        <f t="shared" si="2569"/>
        <v>6</v>
      </c>
      <c r="EL1608" s="80">
        <f t="shared" si="2570"/>
        <v>0</v>
      </c>
      <c r="EM1608" s="80">
        <f t="shared" si="2571"/>
        <v>6</v>
      </c>
      <c r="EN1608" s="80">
        <f>COUNTIF(DT$1598:DT$1610,"A")</f>
        <v>6</v>
      </c>
      <c r="EO1608" s="80">
        <f>COUNTIF(DT$1598:DT$1610,"D")</f>
        <v>1</v>
      </c>
      <c r="EP1608" s="80">
        <f>COUNTIF(DT$1598:DT$1610,"H")</f>
        <v>5</v>
      </c>
      <c r="EQ1608" s="79">
        <f t="shared" si="2572"/>
        <v>12</v>
      </c>
      <c r="ER1608" s="79">
        <f t="shared" si="2552"/>
        <v>1</v>
      </c>
      <c r="ES1608" s="79">
        <f t="shared" si="2552"/>
        <v>11</v>
      </c>
      <c r="ET1608" s="81">
        <f>SUM($BL1608:$CI1608)+SUM(CU$1598:CU$1610)</f>
        <v>41</v>
      </c>
      <c r="EU1608" s="81">
        <f>SUM($CK1608:$DH1608)+SUM(BV$1598:BV$1610)</f>
        <v>66</v>
      </c>
      <c r="EV1608" s="79">
        <f t="shared" si="2573"/>
        <v>37</v>
      </c>
      <c r="EW1608" s="81">
        <f t="shared" si="2574"/>
        <v>-25</v>
      </c>
      <c r="EX1608" s="78"/>
      <c r="EY1608" s="80">
        <f t="shared" si="2553"/>
        <v>24</v>
      </c>
      <c r="EZ1608" s="80">
        <f t="shared" si="2554"/>
        <v>12</v>
      </c>
      <c r="FA1608" s="80">
        <f t="shared" si="2555"/>
        <v>1</v>
      </c>
      <c r="FB1608" s="80">
        <f t="shared" si="2556"/>
        <v>11</v>
      </c>
      <c r="FC1608" s="80">
        <f t="shared" si="2557"/>
        <v>41</v>
      </c>
      <c r="FD1608" s="80">
        <f t="shared" si="2558"/>
        <v>66</v>
      </c>
      <c r="FE1608" s="80">
        <f t="shared" si="2559"/>
        <v>37</v>
      </c>
      <c r="FF1608" s="80">
        <f t="shared" si="2560"/>
        <v>-25</v>
      </c>
      <c r="FH1608" s="54">
        <f t="shared" si="2575"/>
        <v>0</v>
      </c>
      <c r="FI1608" s="54">
        <f t="shared" si="2576"/>
        <v>0</v>
      </c>
      <c r="FJ1608" s="54">
        <f t="shared" si="2561"/>
        <v>0</v>
      </c>
      <c r="FK1608" s="54">
        <f t="shared" si="2561"/>
        <v>0</v>
      </c>
      <c r="FL1608" s="54">
        <f t="shared" si="2561"/>
        <v>0</v>
      </c>
      <c r="FM1608" s="54">
        <f t="shared" si="2561"/>
        <v>0</v>
      </c>
      <c r="FN1608" s="54">
        <f t="shared" si="2561"/>
        <v>0</v>
      </c>
      <c r="FO1608" s="54">
        <f t="shared" si="2561"/>
        <v>0</v>
      </c>
      <c r="FQ1608" s="54" t="str">
        <f t="shared" si="2562"/>
        <v/>
      </c>
      <c r="FR1608" s="54" t="str">
        <f t="shared" si="2563"/>
        <v/>
      </c>
      <c r="FS1608" s="54" t="str">
        <f t="shared" si="2564"/>
        <v/>
      </c>
      <c r="FT1608" s="54" t="str">
        <f t="shared" si="2564"/>
        <v/>
      </c>
      <c r="FU1608" s="54" t="str">
        <f t="shared" si="2564"/>
        <v/>
      </c>
      <c r="FV1608" s="54" t="str">
        <f t="shared" si="2564"/>
        <v/>
      </c>
      <c r="FW1608" s="54" t="str">
        <f t="shared" si="2564"/>
        <v/>
      </c>
      <c r="FX1608" s="54" t="str">
        <f t="shared" si="2564"/>
        <v/>
      </c>
      <c r="FZ1608" s="58"/>
      <c r="GA1608" s="59"/>
      <c r="GB1608" s="60"/>
      <c r="GC1608" s="58"/>
      <c r="GD1608" s="59"/>
      <c r="GE1608" s="61"/>
      <c r="GF1608" s="58"/>
      <c r="GG1608" s="61"/>
      <c r="GH1608" s="61"/>
    </row>
    <row r="1609" spans="1:192" s="54" customFormat="1" ht="12" x14ac:dyDescent="0.25">
      <c r="A1609" s="54">
        <v>12</v>
      </c>
      <c r="B1609" s="54" t="s">
        <v>2068</v>
      </c>
      <c r="C1609" s="56">
        <v>24</v>
      </c>
      <c r="D1609" s="258">
        <v>5</v>
      </c>
      <c r="E1609" s="258">
        <v>3</v>
      </c>
      <c r="F1609" s="258">
        <v>16</v>
      </c>
      <c r="G1609" s="56">
        <v>38</v>
      </c>
      <c r="H1609" s="56">
        <v>59</v>
      </c>
      <c r="I1609" s="57">
        <v>18</v>
      </c>
      <c r="J1609" s="56">
        <f t="shared" si="2544"/>
        <v>-21</v>
      </c>
      <c r="L1609" s="82" t="s">
        <v>1756</v>
      </c>
      <c r="M1609" s="253" t="s">
        <v>76</v>
      </c>
      <c r="N1609" s="59" t="s">
        <v>124</v>
      </c>
      <c r="O1609" s="84" t="s">
        <v>74</v>
      </c>
      <c r="P1609" s="59" t="s">
        <v>62</v>
      </c>
      <c r="Q1609" s="59" t="s">
        <v>76</v>
      </c>
      <c r="R1609" s="154"/>
      <c r="S1609" s="59" t="s">
        <v>150</v>
      </c>
      <c r="T1609" s="59" t="s">
        <v>99</v>
      </c>
      <c r="U1609" s="59" t="s">
        <v>58</v>
      </c>
      <c r="V1609" s="59" t="s">
        <v>124</v>
      </c>
      <c r="W1609" s="59" t="s">
        <v>100</v>
      </c>
      <c r="X1609" s="83"/>
      <c r="Y1609" s="59" t="s">
        <v>62</v>
      </c>
      <c r="Z1609" s="279" t="s">
        <v>77</v>
      </c>
      <c r="AL1609" s="82" t="s">
        <v>1756</v>
      </c>
      <c r="AM1609" s="253" t="s">
        <v>681</v>
      </c>
      <c r="AN1609" s="59" t="s">
        <v>257</v>
      </c>
      <c r="AO1609" s="84" t="s">
        <v>655</v>
      </c>
      <c r="AP1609" s="59" t="s">
        <v>271</v>
      </c>
      <c r="AQ1609" s="59" t="s">
        <v>1006</v>
      </c>
      <c r="AR1609" s="154"/>
      <c r="AS1609" s="59" t="s">
        <v>244</v>
      </c>
      <c r="AT1609" s="59" t="s">
        <v>638</v>
      </c>
      <c r="AU1609" s="59" t="s">
        <v>646</v>
      </c>
      <c r="AV1609" s="59" t="s">
        <v>270</v>
      </c>
      <c r="AW1609" s="59" t="s">
        <v>640</v>
      </c>
      <c r="AX1609" s="83"/>
      <c r="AY1609" s="85" t="s">
        <v>394</v>
      </c>
      <c r="AZ1609" s="279" t="s">
        <v>639</v>
      </c>
      <c r="BL1609" s="90">
        <f t="shared" si="2565"/>
        <v>0</v>
      </c>
      <c r="BM1609" s="77">
        <f t="shared" si="2565"/>
        <v>0</v>
      </c>
      <c r="BN1609" s="77">
        <f t="shared" si="2565"/>
        <v>1</v>
      </c>
      <c r="BO1609" s="77">
        <f t="shared" si="2565"/>
        <v>1</v>
      </c>
      <c r="BP1609" s="77">
        <f t="shared" si="2565"/>
        <v>0</v>
      </c>
      <c r="BQ1609" s="77" t="str">
        <f t="shared" si="2565"/>
        <v/>
      </c>
      <c r="BR1609" s="77">
        <f t="shared" si="2565"/>
        <v>3</v>
      </c>
      <c r="BS1609" s="77">
        <f>(IF(T1609="","",(IF(MID(T1609,2,1)="-",LEFT(T1609,1),LEFT(T1609,2)))+0))</f>
        <v>1</v>
      </c>
      <c r="BT1609" s="77">
        <f>(IF(U1609="","",(IF(MID(U1609,2,1)="-",LEFT(U1609,1),LEFT(U1609,2)))+0))</f>
        <v>5</v>
      </c>
      <c r="BU1609" s="77">
        <f>(IF(V1609="","",(IF(MID(V1609,2,1)="-",LEFT(V1609,1),LEFT(V1609,2)))+0))</f>
        <v>0</v>
      </c>
      <c r="BV1609" s="77">
        <f>(IF(W1609="","",(IF(MID(W1609,2,1)="-",LEFT(W1609,1),LEFT(W1609,2)))+0))</f>
        <v>4</v>
      </c>
      <c r="BW1609" s="91"/>
      <c r="BX1609" s="92">
        <f>(IF(Y1609="","",(IF(MID(Y1609,2,1)="-",LEFT(Y1609,1),LEFT(Y1609,2)))+0))</f>
        <v>1</v>
      </c>
      <c r="CB1609" s="77" t="str">
        <f t="shared" si="2546"/>
        <v/>
      </c>
      <c r="CC1609" s="77" t="str">
        <f t="shared" si="2546"/>
        <v/>
      </c>
      <c r="CD1609" s="77" t="str">
        <f t="shared" si="2546"/>
        <v/>
      </c>
      <c r="CE1609" s="77"/>
      <c r="CF1609" s="77"/>
      <c r="CG1609" s="77"/>
      <c r="CH1609" s="77"/>
      <c r="CI1609" s="77"/>
      <c r="CJ1609" s="78"/>
      <c r="CK1609" s="90">
        <f t="shared" si="2566"/>
        <v>2</v>
      </c>
      <c r="CL1609" s="77">
        <f t="shared" si="2566"/>
        <v>0</v>
      </c>
      <c r="CM1609" s="77">
        <f t="shared" si="2566"/>
        <v>2</v>
      </c>
      <c r="CN1609" s="77">
        <f t="shared" si="2566"/>
        <v>1</v>
      </c>
      <c r="CO1609" s="77">
        <f t="shared" si="2566"/>
        <v>2</v>
      </c>
      <c r="CP1609" s="77" t="str">
        <f t="shared" si="2566"/>
        <v/>
      </c>
      <c r="CQ1609" s="77">
        <f t="shared" si="2566"/>
        <v>1</v>
      </c>
      <c r="CR1609" s="77">
        <f>(IF(T1609="","",IF(RIGHT(T1609,2)="10",RIGHT(T1609,2),RIGHT(T1609,1))+0))</f>
        <v>0</v>
      </c>
      <c r="CS1609" s="77">
        <f>(IF(U1609="","",IF(RIGHT(U1609,2)="10",RIGHT(U1609,2),RIGHT(U1609,1))+0))</f>
        <v>1</v>
      </c>
      <c r="CT1609" s="77">
        <f>(IF(V1609="","",IF(RIGHT(V1609,2)="10",RIGHT(V1609,2),RIGHT(V1609,1))+0))</f>
        <v>0</v>
      </c>
      <c r="CU1609" s="77">
        <f>(IF(W1609="","",IF(RIGHT(W1609,2)="10",RIGHT(W1609,2),RIGHT(W1609,1))+0))</f>
        <v>3</v>
      </c>
      <c r="CV1609" s="91"/>
      <c r="CW1609" s="92">
        <f>(IF(Y1609="","",IF(RIGHT(Y1609,2)="10",RIGHT(Y1609,2),RIGHT(Y1609,1))+0))</f>
        <v>1</v>
      </c>
      <c r="DA1609" s="77" t="str">
        <f t="shared" si="2548"/>
        <v/>
      </c>
      <c r="DB1609" s="77" t="str">
        <f t="shared" si="2548"/>
        <v/>
      </c>
      <c r="DC1609" s="77" t="str">
        <f t="shared" si="2548"/>
        <v/>
      </c>
      <c r="DD1609" s="77"/>
      <c r="DE1609" s="77"/>
      <c r="DF1609" s="77"/>
      <c r="DG1609" s="77"/>
      <c r="DH1609" s="77"/>
      <c r="DJ1609" s="90" t="str">
        <f t="shared" si="2567"/>
        <v>A</v>
      </c>
      <c r="DK1609" s="77" t="str">
        <f>(IF(N1609="","",IF(BM1609&gt;CL1609,"H",IF(BM1609&lt;CL1609,"A","D"))))</f>
        <v>D</v>
      </c>
      <c r="DL1609" s="77" t="str">
        <f>(IF(O1609="","",IF(BN1609&gt;CM1609,"H",IF(BN1609&lt;CM1609,"A","D"))))</f>
        <v>A</v>
      </c>
      <c r="DM1609" s="77" t="str">
        <f t="shared" si="2577"/>
        <v>D</v>
      </c>
      <c r="DN1609" s="77" t="str">
        <f t="shared" si="2577"/>
        <v>A</v>
      </c>
      <c r="DO1609" s="146" t="s">
        <v>107</v>
      </c>
      <c r="DP1609" s="77" t="str">
        <f>(IF(S1609="","",IF(BR1609&gt;CQ1609,"H",IF(BR1609&lt;CQ1609,"A","D"))))</f>
        <v>H</v>
      </c>
      <c r="DQ1609" s="77" t="str">
        <f>(IF(T1609="","",IF(BS1609&gt;CR1609,"H",IF(BS1609&lt;CR1609,"A","D"))))</f>
        <v>H</v>
      </c>
      <c r="DR1609" s="77" t="str">
        <f>(IF(U1609="","",IF(BT1609&gt;CS1609,"H",IF(BT1609&lt;CS1609,"A","D"))))</f>
        <v>H</v>
      </c>
      <c r="DS1609" s="77" t="str">
        <f>(IF(V1609="","",IF(BU1609&gt;CT1609,"H",IF(BU1609&lt;CT1609,"A","D"))))</f>
        <v>D</v>
      </c>
      <c r="DT1609" s="77" t="str">
        <f>(IF(W1609="","",IF(BV1609&gt;CU1609,"H",IF(BV1609&lt;CU1609,"A","D"))))</f>
        <v>H</v>
      </c>
      <c r="DU1609" s="91"/>
      <c r="DV1609" s="92" t="str">
        <f t="shared" si="2549"/>
        <v>D</v>
      </c>
      <c r="DZ1609" s="56" t="str">
        <f t="shared" si="2550"/>
        <v/>
      </c>
      <c r="EA1609" s="56" t="str">
        <f t="shared" si="2550"/>
        <v/>
      </c>
      <c r="EB1609" s="56" t="str">
        <f t="shared" si="2550"/>
        <v/>
      </c>
      <c r="EC1609" s="56"/>
      <c r="ED1609" s="56"/>
      <c r="EE1609" s="56"/>
      <c r="EF1609" s="56"/>
      <c r="EG1609" s="56"/>
      <c r="EI1609" s="53" t="str">
        <f t="shared" si="2551"/>
        <v>Virginia Water</v>
      </c>
      <c r="EJ1609" s="79">
        <f t="shared" si="2568"/>
        <v>24</v>
      </c>
      <c r="EK1609" s="80">
        <f t="shared" si="2569"/>
        <v>5</v>
      </c>
      <c r="EL1609" s="80">
        <f t="shared" si="2570"/>
        <v>4</v>
      </c>
      <c r="EM1609" s="80">
        <f t="shared" si="2571"/>
        <v>3</v>
      </c>
      <c r="EN1609" s="80">
        <f>COUNTIF(DU$1598:DU$1610,"A")</f>
        <v>8</v>
      </c>
      <c r="EO1609" s="80">
        <f>COUNTIF(DU$1598:DU$1610,"D")</f>
        <v>3</v>
      </c>
      <c r="EP1609" s="80">
        <f>COUNTIF(DU$1598:DU$1610,"H")</f>
        <v>1</v>
      </c>
      <c r="EQ1609" s="79">
        <f t="shared" si="2572"/>
        <v>13</v>
      </c>
      <c r="ER1609" s="79">
        <f t="shared" si="2552"/>
        <v>7</v>
      </c>
      <c r="ES1609" s="79">
        <f t="shared" si="2552"/>
        <v>4</v>
      </c>
      <c r="ET1609" s="81">
        <f>SUM($BL1609:$CI1609)+SUM(CV$1598:CV$1610)</f>
        <v>33</v>
      </c>
      <c r="EU1609" s="81">
        <f>SUM($CK1609:$DH1609)+SUM(BW$1598:BW$1610)</f>
        <v>21</v>
      </c>
      <c r="EV1609" s="79">
        <f t="shared" si="2573"/>
        <v>46</v>
      </c>
      <c r="EW1609" s="81">
        <f t="shared" si="2574"/>
        <v>12</v>
      </c>
      <c r="EX1609" s="78"/>
      <c r="EY1609" s="80">
        <f t="shared" si="2553"/>
        <v>24</v>
      </c>
      <c r="EZ1609" s="80">
        <f t="shared" si="2554"/>
        <v>13</v>
      </c>
      <c r="FA1609" s="80">
        <f t="shared" si="2555"/>
        <v>7</v>
      </c>
      <c r="FB1609" s="80">
        <f t="shared" si="2556"/>
        <v>4</v>
      </c>
      <c r="FC1609" s="80">
        <f t="shared" si="2557"/>
        <v>33</v>
      </c>
      <c r="FD1609" s="80">
        <f t="shared" si="2558"/>
        <v>21</v>
      </c>
      <c r="FE1609" s="80">
        <f t="shared" si="2559"/>
        <v>46</v>
      </c>
      <c r="FF1609" s="80">
        <f t="shared" si="2560"/>
        <v>12</v>
      </c>
      <c r="FH1609" s="54">
        <f t="shared" si="2575"/>
        <v>0</v>
      </c>
      <c r="FI1609" s="54">
        <f t="shared" si="2576"/>
        <v>0</v>
      </c>
      <c r="FJ1609" s="54">
        <f t="shared" si="2561"/>
        <v>0</v>
      </c>
      <c r="FK1609" s="54">
        <f t="shared" si="2561"/>
        <v>0</v>
      </c>
      <c r="FL1609" s="54">
        <f t="shared" si="2561"/>
        <v>0</v>
      </c>
      <c r="FM1609" s="54">
        <f t="shared" si="2561"/>
        <v>0</v>
      </c>
      <c r="FN1609" s="54">
        <f t="shared" si="2561"/>
        <v>0</v>
      </c>
      <c r="FO1609" s="54">
        <f t="shared" si="2561"/>
        <v>0</v>
      </c>
      <c r="FQ1609" s="54" t="str">
        <f t="shared" si="2562"/>
        <v/>
      </c>
      <c r="FR1609" s="54" t="str">
        <f t="shared" si="2563"/>
        <v/>
      </c>
      <c r="FS1609" s="54" t="str">
        <f t="shared" si="2564"/>
        <v/>
      </c>
      <c r="FT1609" s="54" t="str">
        <f t="shared" si="2564"/>
        <v/>
      </c>
      <c r="FU1609" s="54" t="str">
        <f t="shared" si="2564"/>
        <v/>
      </c>
      <c r="FV1609" s="54" t="str">
        <f t="shared" si="2564"/>
        <v/>
      </c>
      <c r="FW1609" s="54" t="str">
        <f t="shared" si="2564"/>
        <v/>
      </c>
      <c r="FX1609" s="54" t="str">
        <f t="shared" si="2564"/>
        <v/>
      </c>
      <c r="FZ1609" s="58"/>
      <c r="GA1609" s="59"/>
      <c r="GB1609" s="60"/>
      <c r="GC1609" s="58"/>
      <c r="GD1609" s="59"/>
      <c r="GE1609" s="61"/>
      <c r="GF1609" s="58"/>
      <c r="GG1609" s="61"/>
      <c r="GH1609" s="61"/>
    </row>
    <row r="1610" spans="1:192" s="54" customFormat="1" ht="12.6" thickBot="1" x14ac:dyDescent="0.3">
      <c r="A1610" s="54">
        <v>13</v>
      </c>
      <c r="B1610" s="54" t="s">
        <v>979</v>
      </c>
      <c r="C1610" s="56">
        <v>24</v>
      </c>
      <c r="D1610" s="258">
        <v>3</v>
      </c>
      <c r="E1610" s="56">
        <v>5</v>
      </c>
      <c r="F1610" s="258">
        <v>16</v>
      </c>
      <c r="G1610" s="56">
        <v>33</v>
      </c>
      <c r="H1610" s="56">
        <v>60</v>
      </c>
      <c r="I1610" s="57">
        <v>14</v>
      </c>
      <c r="J1610" s="56">
        <f t="shared" si="2544"/>
        <v>-27</v>
      </c>
      <c r="L1610" s="82" t="s">
        <v>972</v>
      </c>
      <c r="M1610" s="253" t="s">
        <v>99</v>
      </c>
      <c r="N1610" s="59" t="s">
        <v>101</v>
      </c>
      <c r="O1610" s="84" t="s">
        <v>148</v>
      </c>
      <c r="P1610" s="59" t="s">
        <v>62</v>
      </c>
      <c r="Q1610" s="59" t="s">
        <v>206</v>
      </c>
      <c r="R1610" s="59" t="s">
        <v>74</v>
      </c>
      <c r="S1610" s="154" t="s">
        <v>124</v>
      </c>
      <c r="T1610" s="59" t="s">
        <v>304</v>
      </c>
      <c r="U1610" s="59" t="s">
        <v>124</v>
      </c>
      <c r="V1610" s="59" t="s">
        <v>177</v>
      </c>
      <c r="W1610" s="59" t="s">
        <v>178</v>
      </c>
      <c r="X1610" s="59" t="s">
        <v>124</v>
      </c>
      <c r="Y1610" s="83"/>
      <c r="Z1610" s="279"/>
      <c r="AL1610" s="101" t="s">
        <v>972</v>
      </c>
      <c r="AM1610" s="257" t="s">
        <v>257</v>
      </c>
      <c r="AN1610" s="102" t="s">
        <v>681</v>
      </c>
      <c r="AO1610" s="103" t="s">
        <v>270</v>
      </c>
      <c r="AP1610" s="102" t="s">
        <v>274</v>
      </c>
      <c r="AQ1610" s="102" t="s">
        <v>106</v>
      </c>
      <c r="AR1610" s="102" t="s">
        <v>662</v>
      </c>
      <c r="AS1610" s="266"/>
      <c r="AT1610" s="102" t="s">
        <v>121</v>
      </c>
      <c r="AU1610" s="102" t="s">
        <v>252</v>
      </c>
      <c r="AV1610" s="102" t="s">
        <v>638</v>
      </c>
      <c r="AW1610" s="102" t="s">
        <v>648</v>
      </c>
      <c r="AX1610" s="102" t="s">
        <v>262</v>
      </c>
      <c r="AY1610" s="104"/>
      <c r="AZ1610" s="279"/>
      <c r="BL1610" s="107">
        <f t="shared" si="2565"/>
        <v>1</v>
      </c>
      <c r="BM1610" s="108">
        <f t="shared" si="2565"/>
        <v>3</v>
      </c>
      <c r="BN1610" s="108">
        <f t="shared" si="2565"/>
        <v>0</v>
      </c>
      <c r="BO1610" s="108">
        <f t="shared" si="2565"/>
        <v>1</v>
      </c>
      <c r="BP1610" s="108">
        <f t="shared" si="2565"/>
        <v>1</v>
      </c>
      <c r="BQ1610" s="108">
        <f t="shared" si="2565"/>
        <v>1</v>
      </c>
      <c r="BR1610" s="108">
        <f t="shared" si="2565"/>
        <v>0</v>
      </c>
      <c r="BS1610" s="108">
        <f>(IF(T1610="","",(IF(MID(T1610,2,1)="-",LEFT(T1610,1),LEFT(T1610,2)))+0))</f>
        <v>4</v>
      </c>
      <c r="BT1610" s="108">
        <f>(IF(U1610="","",(IF(MID(U1610,2,1)="-",LEFT(U1610,1),LEFT(U1610,2)))+0))</f>
        <v>0</v>
      </c>
      <c r="BU1610" s="108">
        <f>(IF(V1610="","",(IF(MID(V1610,2,1)="-",LEFT(V1610,1),LEFT(V1610,2)))+0))</f>
        <v>2</v>
      </c>
      <c r="BV1610" s="108">
        <f>(IF(W1610="","",(IF(MID(W1610,2,1)="-",LEFT(W1610,1),LEFT(W1610,2)))+0))</f>
        <v>6</v>
      </c>
      <c r="BW1610" s="108">
        <f>(IF(X1610="","",(IF(MID(X1610,2,1)="-",LEFT(X1610,1),LEFT(X1610,2)))+0))</f>
        <v>0</v>
      </c>
      <c r="BX1610" s="109"/>
      <c r="CB1610" s="77" t="str">
        <f t="shared" si="2546"/>
        <v/>
      </c>
      <c r="CC1610" s="77" t="str">
        <f t="shared" si="2546"/>
        <v/>
      </c>
      <c r="CD1610" s="77" t="str">
        <f t="shared" si="2546"/>
        <v/>
      </c>
      <c r="CE1610" s="77"/>
      <c r="CF1610" s="77"/>
      <c r="CG1610" s="77"/>
      <c r="CH1610" s="77"/>
      <c r="CI1610" s="77"/>
      <c r="CJ1610" s="78"/>
      <c r="CK1610" s="107">
        <f t="shared" si="2566"/>
        <v>0</v>
      </c>
      <c r="CL1610" s="108">
        <f t="shared" si="2566"/>
        <v>2</v>
      </c>
      <c r="CM1610" s="108">
        <f t="shared" si="2566"/>
        <v>1</v>
      </c>
      <c r="CN1610" s="108">
        <f t="shared" si="2566"/>
        <v>1</v>
      </c>
      <c r="CO1610" s="108">
        <f t="shared" si="2566"/>
        <v>4</v>
      </c>
      <c r="CP1610" s="108">
        <f t="shared" si="2566"/>
        <v>2</v>
      </c>
      <c r="CQ1610" s="108">
        <f t="shared" si="2566"/>
        <v>0</v>
      </c>
      <c r="CR1610" s="108">
        <f>(IF(T1610="","",IF(RIGHT(T1610,2)="10",RIGHT(T1610,2),RIGHT(T1610,1))+0))</f>
        <v>2</v>
      </c>
      <c r="CS1610" s="108">
        <f>(IF(U1610="","",IF(RIGHT(U1610,2)="10",RIGHT(U1610,2),RIGHT(U1610,1))+0))</f>
        <v>0</v>
      </c>
      <c r="CT1610" s="108">
        <f>(IF(V1610="","",IF(RIGHT(V1610,2)="10",RIGHT(V1610,2),RIGHT(V1610,1))+0))</f>
        <v>0</v>
      </c>
      <c r="CU1610" s="108">
        <f>(IF(W1610="","",IF(RIGHT(W1610,2)="10",RIGHT(W1610,2),RIGHT(W1610,1))+0))</f>
        <v>1</v>
      </c>
      <c r="CV1610" s="108">
        <f>(IF(X1610="","",IF(RIGHT(X1610,2)="10",RIGHT(X1610,2),RIGHT(X1610,1))+0))</f>
        <v>0</v>
      </c>
      <c r="CW1610" s="109"/>
      <c r="DA1610" s="77" t="str">
        <f t="shared" si="2548"/>
        <v/>
      </c>
      <c r="DB1610" s="77" t="str">
        <f t="shared" si="2548"/>
        <v/>
      </c>
      <c r="DC1610" s="77" t="str">
        <f t="shared" si="2548"/>
        <v/>
      </c>
      <c r="DD1610" s="77"/>
      <c r="DE1610" s="77"/>
      <c r="DF1610" s="77"/>
      <c r="DG1610" s="77"/>
      <c r="DH1610" s="77"/>
      <c r="DJ1610" s="107" t="str">
        <f t="shared" si="2567"/>
        <v>H</v>
      </c>
      <c r="DK1610" s="108" t="str">
        <f>(IF(N1610="","",IF(BM1610&gt;CL1610,"H",IF(BM1610&lt;CL1610,"A","D"))))</f>
        <v>H</v>
      </c>
      <c r="DL1610" s="108" t="str">
        <f>(IF(O1610="","",IF(BN1610&gt;CM1610,"H",IF(BN1610&lt;CM1610,"A","D"))))</f>
        <v>A</v>
      </c>
      <c r="DM1610" s="108" t="str">
        <f t="shared" si="2577"/>
        <v>D</v>
      </c>
      <c r="DN1610" s="108" t="str">
        <f t="shared" si="2577"/>
        <v>A</v>
      </c>
      <c r="DO1610" s="108" t="str">
        <f>(IF(R1610="","",IF(BQ1610&gt;CP1610,"H",IF(BQ1610&lt;CP1610,"A","D"))))</f>
        <v>A</v>
      </c>
      <c r="DP1610" s="329" t="s">
        <v>37</v>
      </c>
      <c r="DQ1610" s="108" t="str">
        <f>(IF(T1610="","",IF(BS1610&gt;CR1610,"H",IF(BS1610&lt;CR1610,"A","D"))))</f>
        <v>H</v>
      </c>
      <c r="DR1610" s="108" t="str">
        <f>(IF(U1610="","",IF(BT1610&gt;CS1610,"H",IF(BT1610&lt;CS1610,"A","D"))))</f>
        <v>D</v>
      </c>
      <c r="DS1610" s="108" t="str">
        <f>(IF(V1610="","",IF(BU1610&gt;CT1610,"H",IF(BU1610&lt;CT1610,"A","D"))))</f>
        <v>H</v>
      </c>
      <c r="DT1610" s="108" t="str">
        <f>(IF(W1610="","",IF(BV1610&gt;CU1610,"H",IF(BV1610&lt;CU1610,"A","D"))))</f>
        <v>H</v>
      </c>
      <c r="DU1610" s="108" t="str">
        <f>(IF(X1610="","",IF(BW1610&gt;CV1610,"H",IF(BW1610&lt;CV1610,"A","D"))))</f>
        <v>D</v>
      </c>
      <c r="DV1610" s="109"/>
      <c r="DZ1610" s="56" t="str">
        <f t="shared" si="2550"/>
        <v/>
      </c>
      <c r="EA1610" s="56" t="str">
        <f t="shared" si="2550"/>
        <v/>
      </c>
      <c r="EB1610" s="56" t="str">
        <f t="shared" si="2550"/>
        <v/>
      </c>
      <c r="EC1610" s="56"/>
      <c r="ED1610" s="56"/>
      <c r="EE1610" s="56"/>
      <c r="EF1610" s="56"/>
      <c r="EG1610" s="56"/>
      <c r="EI1610" s="53" t="str">
        <f t="shared" si="2551"/>
        <v>Worcester Park</v>
      </c>
      <c r="EJ1610" s="79">
        <f t="shared" si="2568"/>
        <v>24</v>
      </c>
      <c r="EK1610" s="80">
        <f t="shared" si="2569"/>
        <v>5</v>
      </c>
      <c r="EL1610" s="80">
        <f t="shared" si="2570"/>
        <v>4</v>
      </c>
      <c r="EM1610" s="80">
        <f t="shared" si="2571"/>
        <v>3</v>
      </c>
      <c r="EN1610" s="80">
        <f>COUNTIF(DV$1598:DV$1610,"A")</f>
        <v>6</v>
      </c>
      <c r="EO1610" s="80">
        <f>COUNTIF(DV$1598:DV$1610,"D")</f>
        <v>3</v>
      </c>
      <c r="EP1610" s="80">
        <f>COUNTIF(DV$1598:DV$1610,"H")</f>
        <v>3</v>
      </c>
      <c r="EQ1610" s="79">
        <f t="shared" si="2572"/>
        <v>11</v>
      </c>
      <c r="ER1610" s="79">
        <f t="shared" si="2552"/>
        <v>7</v>
      </c>
      <c r="ES1610" s="79">
        <f t="shared" si="2552"/>
        <v>6</v>
      </c>
      <c r="ET1610" s="81">
        <f>SUM($BL1610:$CI1610)+SUM(CW$1598:CW$1610)</f>
        <v>52</v>
      </c>
      <c r="EU1610" s="81">
        <f>SUM($CK1610:$DH1610)+SUM(BX$1598:BX$1610)</f>
        <v>34</v>
      </c>
      <c r="EV1610" s="79">
        <f t="shared" si="2573"/>
        <v>40</v>
      </c>
      <c r="EW1610" s="81">
        <f t="shared" si="2574"/>
        <v>18</v>
      </c>
      <c r="EX1610" s="78"/>
      <c r="EY1610" s="80">
        <f t="shared" si="2553"/>
        <v>24</v>
      </c>
      <c r="EZ1610" s="80">
        <f t="shared" si="2554"/>
        <v>11</v>
      </c>
      <c r="FA1610" s="80">
        <f t="shared" si="2555"/>
        <v>7</v>
      </c>
      <c r="FB1610" s="80">
        <f t="shared" si="2556"/>
        <v>6</v>
      </c>
      <c r="FC1610" s="80">
        <f t="shared" si="2557"/>
        <v>52</v>
      </c>
      <c r="FD1610" s="80">
        <f t="shared" si="2558"/>
        <v>34</v>
      </c>
      <c r="FE1610" s="80">
        <f t="shared" si="2559"/>
        <v>40</v>
      </c>
      <c r="FF1610" s="80">
        <f t="shared" si="2560"/>
        <v>18</v>
      </c>
      <c r="FH1610" s="54">
        <f t="shared" si="2575"/>
        <v>0</v>
      </c>
      <c r="FI1610" s="54">
        <f t="shared" si="2576"/>
        <v>0</v>
      </c>
      <c r="FJ1610" s="54">
        <f t="shared" si="2561"/>
        <v>0</v>
      </c>
      <c r="FK1610" s="54">
        <f t="shared" si="2561"/>
        <v>0</v>
      </c>
      <c r="FL1610" s="54">
        <f t="shared" si="2561"/>
        <v>0</v>
      </c>
      <c r="FM1610" s="54">
        <f t="shared" si="2561"/>
        <v>0</v>
      </c>
      <c r="FN1610" s="54">
        <f t="shared" si="2561"/>
        <v>0</v>
      </c>
      <c r="FO1610" s="54">
        <f t="shared" si="2561"/>
        <v>0</v>
      </c>
      <c r="FQ1610" s="54" t="str">
        <f t="shared" si="2562"/>
        <v/>
      </c>
      <c r="FR1610" s="54" t="str">
        <f t="shared" si="2563"/>
        <v/>
      </c>
      <c r="FS1610" s="54" t="str">
        <f t="shared" si="2564"/>
        <v/>
      </c>
      <c r="FT1610" s="54" t="str">
        <f t="shared" si="2564"/>
        <v/>
      </c>
      <c r="FU1610" s="54" t="str">
        <f t="shared" si="2564"/>
        <v/>
      </c>
      <c r="FV1610" s="54" t="str">
        <f t="shared" si="2564"/>
        <v/>
      </c>
      <c r="FW1610" s="54" t="str">
        <f t="shared" si="2564"/>
        <v/>
      </c>
      <c r="FX1610" s="54" t="str">
        <f t="shared" si="2564"/>
        <v/>
      </c>
      <c r="FZ1610" s="58"/>
      <c r="GA1610" s="59"/>
      <c r="GB1610" s="60"/>
      <c r="GC1610" s="58"/>
      <c r="GD1610" s="59"/>
      <c r="GE1610" s="61"/>
      <c r="GF1610" s="58"/>
      <c r="GG1610" s="61"/>
      <c r="GH1610" s="61"/>
    </row>
    <row r="1611" spans="1:192" s="54" customFormat="1" ht="12.6" thickBot="1" x14ac:dyDescent="0.3">
      <c r="C1611" s="115">
        <f t="shared" ref="C1611:H1611" si="2578">SUM(C1598:C1610)</f>
        <v>310</v>
      </c>
      <c r="D1611" s="115">
        <f t="shared" si="2578"/>
        <v>126</v>
      </c>
      <c r="E1611" s="115">
        <f t="shared" si="2578"/>
        <v>58</v>
      </c>
      <c r="F1611" s="115">
        <f t="shared" si="2578"/>
        <v>126</v>
      </c>
      <c r="G1611" s="115">
        <f t="shared" si="2578"/>
        <v>596</v>
      </c>
      <c r="H1611" s="115">
        <f t="shared" si="2578"/>
        <v>596</v>
      </c>
      <c r="I1611" s="57"/>
      <c r="J1611" s="115">
        <f>SUM(J1598:J1610)</f>
        <v>0</v>
      </c>
      <c r="L1611" s="286" t="s">
        <v>2089</v>
      </c>
      <c r="M1611" s="288" t="s">
        <v>86</v>
      </c>
      <c r="N1611" s="288"/>
      <c r="O1611" s="180" t="s">
        <v>207</v>
      </c>
      <c r="P1611" s="288" t="s">
        <v>88</v>
      </c>
      <c r="Q1611" s="288"/>
      <c r="R1611" s="288"/>
      <c r="S1611" s="288"/>
      <c r="T1611" s="288" t="s">
        <v>85</v>
      </c>
      <c r="U1611" s="288" t="s">
        <v>100</v>
      </c>
      <c r="V1611" s="288"/>
      <c r="W1611" s="288"/>
      <c r="X1611" s="288"/>
      <c r="Y1611" s="288"/>
      <c r="Z1611" s="461"/>
      <c r="AL1611" s="286" t="s">
        <v>2089</v>
      </c>
      <c r="AM1611" s="288" t="s">
        <v>640</v>
      </c>
      <c r="AN1611" s="288"/>
      <c r="AO1611" s="517" t="s">
        <v>207</v>
      </c>
      <c r="AP1611" s="288" t="s">
        <v>636</v>
      </c>
      <c r="AQ1611" s="288"/>
      <c r="AR1611" s="288"/>
      <c r="AS1611" s="288"/>
      <c r="AT1611" s="288" t="s">
        <v>681</v>
      </c>
      <c r="AU1611" s="288" t="s">
        <v>662</v>
      </c>
      <c r="AV1611" s="288" t="s">
        <v>648</v>
      </c>
      <c r="AW1611" s="288"/>
      <c r="AX1611" s="288"/>
      <c r="AY1611" s="288"/>
      <c r="AZ1611" s="461"/>
      <c r="CB1611" s="77"/>
      <c r="CC1611" s="77"/>
      <c r="CD1611" s="77"/>
      <c r="CE1611" s="77"/>
      <c r="CF1611" s="77"/>
      <c r="CG1611" s="77"/>
      <c r="CH1611" s="77"/>
      <c r="CI1611" s="77"/>
      <c r="CJ1611" s="78"/>
      <c r="DA1611" s="77"/>
      <c r="DB1611" s="77"/>
      <c r="DC1611" s="77"/>
      <c r="DD1611" s="77"/>
      <c r="DE1611" s="77"/>
      <c r="DF1611" s="77"/>
      <c r="DG1611" s="77"/>
      <c r="DH1611" s="77"/>
      <c r="DZ1611" s="56" t="str">
        <f t="shared" si="2550"/>
        <v/>
      </c>
      <c r="EA1611" s="56" t="str">
        <f t="shared" si="2550"/>
        <v/>
      </c>
      <c r="EB1611" s="56" t="str">
        <f t="shared" si="2550"/>
        <v/>
      </c>
      <c r="EC1611" s="56"/>
      <c r="ED1611" s="56"/>
      <c r="EE1611" s="56"/>
      <c r="EF1611" s="56"/>
      <c r="EG1611" s="56"/>
      <c r="EI1611" s="53"/>
      <c r="EJ1611" s="79"/>
      <c r="EK1611" s="80"/>
      <c r="EL1611" s="80"/>
      <c r="EM1611" s="80"/>
      <c r="EN1611" s="80"/>
      <c r="EO1611" s="80"/>
      <c r="EP1611" s="80"/>
      <c r="EQ1611" s="79"/>
      <c r="ER1611" s="79"/>
      <c r="ES1611" s="79"/>
      <c r="ET1611" s="81"/>
      <c r="EU1611" s="81"/>
      <c r="EV1611" s="79"/>
      <c r="EW1611" s="81"/>
      <c r="EX1611" s="78"/>
      <c r="EY1611" s="80"/>
      <c r="EZ1611" s="80"/>
      <c r="FA1611" s="80"/>
      <c r="FB1611" s="80"/>
      <c r="FC1611" s="80"/>
      <c r="FD1611" s="80"/>
      <c r="FE1611" s="80"/>
      <c r="FF1611" s="80"/>
      <c r="FZ1611" s="58"/>
      <c r="GA1611" s="59"/>
      <c r="GB1611" s="60"/>
      <c r="GC1611" s="58"/>
      <c r="GD1611" s="59"/>
      <c r="GE1611" s="61"/>
      <c r="GF1611" s="58"/>
      <c r="GG1611" s="61"/>
      <c r="GH1611" s="61"/>
    </row>
    <row r="1612" spans="1:192" s="54" customFormat="1" ht="12" x14ac:dyDescent="0.25">
      <c r="B1612" s="54" t="s">
        <v>2090</v>
      </c>
      <c r="C1612" s="56">
        <v>10</v>
      </c>
      <c r="D1612" s="56">
        <v>1</v>
      </c>
      <c r="E1612" s="56">
        <v>2</v>
      </c>
      <c r="F1612" s="56">
        <v>7</v>
      </c>
      <c r="G1612" s="56">
        <v>10</v>
      </c>
      <c r="H1612" s="56">
        <v>37</v>
      </c>
      <c r="I1612" s="57">
        <v>5</v>
      </c>
      <c r="J1612" s="56">
        <v>-27</v>
      </c>
      <c r="AM1612" s="54" t="s">
        <v>2091</v>
      </c>
      <c r="AN1612" s="54" t="s">
        <v>2092</v>
      </c>
      <c r="DZ1612" s="56" t="str">
        <f t="shared" si="2550"/>
        <v/>
      </c>
      <c r="EA1612" s="56" t="str">
        <f t="shared" si="2550"/>
        <v/>
      </c>
      <c r="EB1612" s="56" t="str">
        <f t="shared" si="2550"/>
        <v/>
      </c>
      <c r="EC1612" s="56"/>
      <c r="ED1612" s="56"/>
      <c r="EE1612" s="56"/>
      <c r="EF1612" s="56"/>
      <c r="EG1612" s="56"/>
      <c r="EI1612" s="53"/>
      <c r="EJ1612" s="79"/>
      <c r="EK1612" s="80"/>
      <c r="EL1612" s="80"/>
      <c r="EM1612" s="80"/>
      <c r="EN1612" s="80"/>
      <c r="EO1612" s="80"/>
      <c r="EP1612" s="80"/>
      <c r="EQ1612" s="79"/>
      <c r="ER1612" s="79"/>
      <c r="ES1612" s="79"/>
      <c r="ET1612" s="81"/>
      <c r="EU1612" s="81"/>
      <c r="EV1612" s="79"/>
      <c r="EW1612" s="81"/>
      <c r="EX1612" s="78"/>
      <c r="EY1612" s="80"/>
      <c r="EZ1612" s="80"/>
      <c r="FA1612" s="80"/>
      <c r="FB1612" s="80"/>
      <c r="FC1612" s="80"/>
      <c r="FD1612" s="80"/>
      <c r="FE1612" s="80"/>
      <c r="FF1612" s="80"/>
      <c r="FZ1612" s="58"/>
      <c r="GA1612" s="59"/>
      <c r="GB1612" s="60"/>
      <c r="GC1612" s="58"/>
      <c r="GD1612" s="59"/>
      <c r="GE1612" s="61"/>
      <c r="GF1612" s="58"/>
      <c r="GG1612" s="61"/>
      <c r="GH1612" s="61"/>
    </row>
    <row r="1613" spans="1:192" s="54" customFormat="1" ht="12.75" customHeight="1" x14ac:dyDescent="0.25">
      <c r="B1613" s="335" t="s">
        <v>2093</v>
      </c>
      <c r="C1613" s="335"/>
      <c r="D1613" s="335"/>
      <c r="E1613" s="335"/>
      <c r="F1613" s="335"/>
      <c r="G1613" s="335"/>
      <c r="H1613" s="335"/>
      <c r="I1613" s="335"/>
      <c r="J1613" s="335"/>
      <c r="K1613" s="335"/>
      <c r="FZ1613" s="58"/>
      <c r="GA1613" s="59"/>
      <c r="GB1613" s="60"/>
      <c r="GC1613" s="58"/>
      <c r="GD1613" s="59"/>
      <c r="GE1613" s="61"/>
      <c r="GF1613" s="58"/>
      <c r="GG1613" s="61"/>
      <c r="GH1613" s="61"/>
    </row>
    <row r="1614" spans="1:192" s="54" customFormat="1" ht="12.75" customHeight="1" x14ac:dyDescent="0.25">
      <c r="B1614" s="335" t="s">
        <v>2094</v>
      </c>
      <c r="C1614" s="335"/>
      <c r="D1614" s="335"/>
      <c r="E1614" s="335"/>
      <c r="F1614" s="335"/>
      <c r="G1614" s="335"/>
      <c r="H1614" s="335"/>
      <c r="I1614" s="335"/>
      <c r="J1614" s="335"/>
      <c r="K1614" s="335"/>
      <c r="FZ1614" s="58"/>
      <c r="GA1614" s="59"/>
      <c r="GB1614" s="60"/>
      <c r="GC1614" s="58"/>
      <c r="GD1614" s="59"/>
      <c r="GE1614" s="61"/>
      <c r="GF1614" s="58"/>
      <c r="GG1614" s="61"/>
      <c r="GH1614" s="61"/>
    </row>
    <row r="1615" spans="1:192" s="54" customFormat="1" ht="12.75" customHeight="1" x14ac:dyDescent="0.25">
      <c r="B1615" s="335" t="s">
        <v>2095</v>
      </c>
      <c r="C1615" s="335"/>
      <c r="D1615" s="335"/>
      <c r="E1615" s="335"/>
      <c r="F1615" s="335"/>
      <c r="G1615" s="335"/>
      <c r="H1615" s="335"/>
      <c r="I1615" s="335"/>
      <c r="J1615" s="335"/>
      <c r="K1615" s="335"/>
      <c r="FZ1615" s="58"/>
      <c r="GA1615" s="59"/>
      <c r="GB1615" s="60"/>
      <c r="GC1615" s="58"/>
      <c r="GD1615" s="59"/>
      <c r="GE1615" s="61"/>
      <c r="GF1615" s="58"/>
      <c r="GG1615" s="61"/>
      <c r="GH1615" s="61"/>
    </row>
    <row r="1616" spans="1:192" s="54" customFormat="1" ht="12.75" customHeight="1" x14ac:dyDescent="0.25">
      <c r="B1616" s="335" t="s">
        <v>2096</v>
      </c>
      <c r="C1616" s="335"/>
      <c r="D1616" s="335"/>
      <c r="E1616" s="335"/>
      <c r="F1616" s="335"/>
      <c r="G1616" s="335"/>
      <c r="H1616" s="335"/>
      <c r="I1616" s="335"/>
      <c r="J1616" s="335"/>
      <c r="K1616" s="335"/>
      <c r="FZ1616" s="58"/>
      <c r="GA1616" s="59"/>
      <c r="GB1616" s="60"/>
      <c r="GC1616" s="58"/>
      <c r="GD1616" s="59"/>
      <c r="GE1616" s="61"/>
      <c r="GF1616" s="58"/>
      <c r="GG1616" s="61"/>
      <c r="GH1616" s="61"/>
    </row>
    <row r="1617" spans="2:191" s="54" customFormat="1" ht="12.75" customHeight="1" x14ac:dyDescent="0.25">
      <c r="B1617" s="335" t="s">
        <v>2097</v>
      </c>
      <c r="C1617" s="335"/>
      <c r="D1617" s="335"/>
      <c r="E1617" s="335"/>
      <c r="F1617" s="335"/>
      <c r="G1617" s="335"/>
      <c r="H1617" s="335"/>
      <c r="I1617" s="335"/>
      <c r="J1617" s="335"/>
      <c r="K1617" s="335"/>
      <c r="FZ1617" s="58"/>
      <c r="GA1617" s="59"/>
      <c r="GB1617" s="60"/>
      <c r="GC1617" s="58"/>
      <c r="GD1617" s="59"/>
      <c r="GE1617" s="61"/>
      <c r="GF1617" s="58"/>
      <c r="GG1617" s="61"/>
      <c r="GH1617" s="61"/>
    </row>
    <row r="1618" spans="2:191" s="54" customFormat="1" ht="12.75" customHeight="1" x14ac:dyDescent="0.25">
      <c r="B1618" s="335" t="s">
        <v>2098</v>
      </c>
      <c r="C1618" s="335"/>
      <c r="D1618" s="335"/>
      <c r="E1618" s="335"/>
      <c r="F1618" s="335"/>
      <c r="G1618" s="335"/>
      <c r="H1618" s="335"/>
      <c r="I1618" s="335"/>
      <c r="J1618" s="335"/>
      <c r="K1618" s="335"/>
      <c r="FZ1618" s="58"/>
      <c r="GA1618" s="59"/>
      <c r="GB1618" s="60"/>
      <c r="GC1618" s="58"/>
      <c r="GD1618" s="59"/>
      <c r="GE1618" s="61"/>
      <c r="GF1618" s="58"/>
      <c r="GG1618" s="61"/>
      <c r="GH1618" s="61"/>
    </row>
    <row r="1619" spans="2:191" s="54" customFormat="1" ht="12.75" customHeight="1" x14ac:dyDescent="0.25">
      <c r="B1619" s="335" t="s">
        <v>2099</v>
      </c>
      <c r="C1619" s="335"/>
      <c r="D1619" s="335"/>
      <c r="E1619" s="335"/>
      <c r="F1619" s="335"/>
      <c r="G1619" s="335"/>
      <c r="H1619" s="335"/>
      <c r="I1619" s="335"/>
      <c r="J1619" s="335"/>
      <c r="K1619" s="335"/>
      <c r="FZ1619" s="58"/>
      <c r="GA1619" s="59"/>
      <c r="GB1619" s="60"/>
      <c r="GC1619" s="58"/>
      <c r="GD1619" s="59"/>
      <c r="GE1619" s="61"/>
      <c r="GF1619" s="58"/>
      <c r="GG1619" s="61"/>
      <c r="GH1619" s="61"/>
    </row>
    <row r="1620" spans="2:191" s="54" customFormat="1" ht="12.75" customHeight="1" x14ac:dyDescent="0.25">
      <c r="B1620" s="335" t="s">
        <v>2100</v>
      </c>
      <c r="C1620" s="335"/>
      <c r="D1620" s="335"/>
      <c r="E1620" s="335"/>
      <c r="F1620" s="335"/>
      <c r="G1620" s="335"/>
      <c r="H1620" s="335"/>
      <c r="I1620" s="335"/>
      <c r="J1620" s="335"/>
      <c r="K1620" s="335"/>
      <c r="FZ1620" s="58"/>
      <c r="GA1620" s="59"/>
      <c r="GB1620" s="60"/>
      <c r="GC1620" s="58"/>
      <c r="GD1620" s="59"/>
      <c r="GE1620" s="61"/>
      <c r="GF1620" s="58"/>
      <c r="GG1620" s="61"/>
      <c r="GH1620" s="61"/>
    </row>
    <row r="1621" spans="2:191" s="54" customFormat="1" ht="12.75" customHeight="1" x14ac:dyDescent="0.25">
      <c r="B1621" s="335" t="s">
        <v>2101</v>
      </c>
      <c r="C1621" s="335"/>
      <c r="D1621" s="335"/>
      <c r="E1621" s="335"/>
      <c r="F1621" s="335"/>
      <c r="G1621" s="335"/>
      <c r="H1621" s="335"/>
      <c r="I1621" s="335"/>
      <c r="J1621" s="335"/>
      <c r="K1621" s="335"/>
      <c r="FZ1621" s="58"/>
      <c r="GA1621" s="59"/>
      <c r="GB1621" s="60"/>
      <c r="GC1621" s="58"/>
      <c r="GD1621" s="59"/>
      <c r="GE1621" s="61"/>
      <c r="GF1621" s="58"/>
      <c r="GG1621" s="61"/>
      <c r="GH1621" s="61"/>
    </row>
    <row r="1622" spans="2:191" s="54" customFormat="1" ht="12" x14ac:dyDescent="0.25">
      <c r="B1622" s="534" t="s">
        <v>2102</v>
      </c>
      <c r="C1622" s="534"/>
      <c r="D1622" s="534"/>
      <c r="E1622" s="534"/>
      <c r="F1622" s="534"/>
      <c r="G1622" s="534"/>
      <c r="H1622" s="534"/>
      <c r="I1622" s="534"/>
      <c r="J1622" s="534"/>
      <c r="K1622" s="534"/>
      <c r="FZ1622" s="58"/>
      <c r="GA1622" s="59"/>
      <c r="GB1622" s="60"/>
      <c r="GC1622" s="58"/>
      <c r="GD1622" s="59"/>
      <c r="GE1622" s="61"/>
      <c r="GF1622" s="58"/>
      <c r="GG1622" s="61"/>
      <c r="GH1622" s="61"/>
    </row>
    <row r="1623" spans="2:191" ht="12" x14ac:dyDescent="0.25">
      <c r="FZ1623" s="58"/>
      <c r="GA1623" s="59"/>
      <c r="GB1623" s="60"/>
      <c r="GC1623" s="58"/>
      <c r="GD1623" s="59"/>
      <c r="GE1623" s="61"/>
      <c r="GF1623" s="58"/>
      <c r="GG1623" s="61"/>
      <c r="GH1623" s="61"/>
      <c r="GI1623" s="54"/>
    </row>
    <row r="1624" spans="2:191" ht="12" x14ac:dyDescent="0.25">
      <c r="B1624" s="121" t="s">
        <v>2103</v>
      </c>
      <c r="C1624" s="530"/>
      <c r="D1624" s="530"/>
      <c r="E1624" s="530"/>
      <c r="F1624" s="530"/>
      <c r="G1624" s="530"/>
      <c r="H1624" s="530"/>
      <c r="I1624" s="531"/>
      <c r="J1624" s="530"/>
      <c r="K1624" s="121"/>
    </row>
  </sheetData>
  <mergeCells count="16">
    <mergeCell ref="AC322:AD322"/>
    <mergeCell ref="AC323:AD323"/>
    <mergeCell ref="AC324:AD324"/>
    <mergeCell ref="GB598:GI598"/>
    <mergeCell ref="AU3:AW3"/>
    <mergeCell ref="V5:X5"/>
    <mergeCell ref="GJ98:GL98"/>
    <mergeCell ref="AC319:AD319"/>
    <mergeCell ref="AC320:AD320"/>
    <mergeCell ref="AC321:AD321"/>
    <mergeCell ref="A1:J1"/>
    <mergeCell ref="L1:AJ1"/>
    <mergeCell ref="AL1:BJ1"/>
    <mergeCell ref="EI1:EW1"/>
    <mergeCell ref="EY1:FO1"/>
    <mergeCell ref="FQ1:FX1"/>
  </mergeCells>
  <conditionalFormatting sqref="P218">
    <cfRule type="cellIs" dxfId="19" priority="9" operator="equal">
      <formula>41750</formula>
    </cfRule>
  </conditionalFormatting>
  <conditionalFormatting sqref="P220">
    <cfRule type="cellIs" dxfId="18" priority="11" operator="equal">
      <formula>41750</formula>
    </cfRule>
  </conditionalFormatting>
  <conditionalFormatting sqref="S219">
    <cfRule type="cellIs" dxfId="17" priority="15" operator="equal">
      <formula>41750</formula>
    </cfRule>
  </conditionalFormatting>
  <conditionalFormatting sqref="U222">
    <cfRule type="cellIs" dxfId="16" priority="12" operator="equal">
      <formula>41750</formula>
    </cfRule>
  </conditionalFormatting>
  <conditionalFormatting sqref="X213">
    <cfRule type="cellIs" dxfId="15" priority="16" operator="equal">
      <formula>41750</formula>
    </cfRule>
  </conditionalFormatting>
  <conditionalFormatting sqref="X215">
    <cfRule type="cellIs" dxfId="14" priority="2" operator="equal">
      <formula>41750</formula>
    </cfRule>
  </conditionalFormatting>
  <conditionalFormatting sqref="Y212">
    <cfRule type="cellIs" dxfId="13" priority="8" operator="equal">
      <formula>41750</formula>
    </cfRule>
  </conditionalFormatting>
  <conditionalFormatting sqref="Z207">
    <cfRule type="cellIs" dxfId="12" priority="14" operator="equal">
      <formula>41750</formula>
    </cfRule>
  </conditionalFormatting>
  <conditionalFormatting sqref="Z213:Z214">
    <cfRule type="cellIs" dxfId="11" priority="10" operator="equal">
      <formula>41750</formula>
    </cfRule>
  </conditionalFormatting>
  <conditionalFormatting sqref="AA213">
    <cfRule type="cellIs" dxfId="10" priority="7" operator="equal">
      <formula>41750</formula>
    </cfRule>
  </conditionalFormatting>
  <conditionalFormatting sqref="AB214">
    <cfRule type="cellIs" dxfId="9" priority="13" operator="equal">
      <formula>41750</formula>
    </cfRule>
  </conditionalFormatting>
  <conditionalFormatting sqref="AM207:BB222">
    <cfRule type="cellIs" dxfId="8" priority="1" operator="equal">
      <formula>41750</formula>
    </cfRule>
  </conditionalFormatting>
  <conditionalFormatting sqref="FG37:FN41">
    <cfRule type="cellIs" dxfId="7" priority="6" stopIfTrue="1" operator="greaterThan">
      <formula>0</formula>
    </cfRule>
  </conditionalFormatting>
  <conditionalFormatting sqref="FH10:FO18 FH24:FO34 FH43:FO50 FH57:FO67 FH70:FO83 FH87:FO97">
    <cfRule type="cellIs" dxfId="6" priority="18" stopIfTrue="1" operator="greaterThan">
      <formula>0</formula>
    </cfRule>
  </conditionalFormatting>
  <conditionalFormatting sqref="FH174:FO185 FH189:FO203 FH206:FO222">
    <cfRule type="cellIs" dxfId="5" priority="17" stopIfTrue="1" operator="greaterThan">
      <formula>0</formula>
    </cfRule>
  </conditionalFormatting>
  <conditionalFormatting sqref="FH225:FO240">
    <cfRule type="cellIs" dxfId="4" priority="5" stopIfTrue="1" operator="greaterThan">
      <formula>0</formula>
    </cfRule>
  </conditionalFormatting>
  <conditionalFormatting sqref="FH519:FO519">
    <cfRule type="cellIs" dxfId="3" priority="3" stopIfTrue="1" operator="greaterThan">
      <formula>0</formula>
    </cfRule>
  </conditionalFormatting>
  <conditionalFormatting sqref="FH537:FO537">
    <cfRule type="cellIs" dxfId="2" priority="4" stopIfTrue="1" operator="greaterThan">
      <formula>0</formula>
    </cfRule>
  </conditionalFormatting>
  <conditionalFormatting sqref="FH1597:FO1612">
    <cfRule type="cellIs" dxfId="1" priority="19" stopIfTrue="1" operator="greaterThan">
      <formula>0</formula>
    </cfRule>
  </conditionalFormatting>
  <conditionalFormatting sqref="FI2:FP8 FH100:FO113 FH120:FO133 FH138:FO151 FH156:FO170 FH244:FO261 FH267:FO276 FH279:FO289 FH292:FO302 FH309:FO324 FH327:FO341 FH344:FO358 FH361:FO375 FH378:FO392 FH395:FO409 FH412:FO426 FH429:FO443 FH448:FO463 FH467:FO481 FH484:FO499 FH502:FO517 FH521:FO535 FH539:FO555 FH559:FO575 FH578:FO594 FH597:FO613 FH616:FO630 FH633:FO649 FH652:FO668 FH671:FO687 FH691:FO707 FH712:FO728 FH733:FO749 FH754:FO762 FH766:FO774 FH778:FO792 FH795:FO809 FH814:FO830 FH834:FO849 FH852:FO866 FH869:FO887 FH891:FO906 FH909:FO925 FH928:FO945 FH948:FO966 FH969:FO987 FH990:FO1008 FH1011:FO1029 FH1032:FO1050 FH1053:FO1071 FH1074:FO1092 FH1095:FO1112 FH1115:FO1133 FH1136:FO1153 FH1156:FO1174 FH1177:FO1195 FH1198:FO1218 FH1222:FO1239 FH1244:FO1262 FH1265:FO1278 FH1281:FO1313 FH1317:FO1333 FH1335:FO1353 FH1356:FO1374 FH1378:FO1395 FH1398:FO1416 FH1419:FO1437 FH1440:FO1456 FH1459:FO1473 FH1476:FO1492 FH1495:FO1512 FH1515:FO1533 FH1537:FO1554 FH1557:FO1574 FH1579:FO1595">
    <cfRule type="cellIs" dxfId="0" priority="20" stopIfTrue="1" operator="greaterThan">
      <formula>0</formula>
    </cfRule>
  </conditionalFormatting>
  <printOptions horizontalCentered="1" verticalCentered="1"/>
  <pageMargins left="0" right="0" top="0.19685039370078741" bottom="0.19685039370078741" header="0.11811023622047245" footer="0.11811023622047245"/>
  <pageSetup paperSize="9" scale="72" orientation="landscape" r:id="rId1"/>
  <headerFooter alignWithMargins="0"/>
  <rowBreaks count="25" manualBreakCount="25">
    <brk id="54" max="31" man="1"/>
    <brk id="98" max="31" man="1"/>
    <brk id="172" max="31" man="1"/>
    <brk id="241" max="31" man="1"/>
    <brk id="306" max="31" man="1"/>
    <brk id="410" max="31" man="1"/>
    <brk id="464" max="31" man="1"/>
    <brk id="519" max="31" man="1"/>
    <brk id="576" max="31" man="1"/>
    <brk id="631" max="31" man="1"/>
    <brk id="688" max="31" man="1"/>
    <brk id="750" max="31" man="1"/>
    <brk id="811" max="31" man="1"/>
    <brk id="867" max="31" man="1"/>
    <brk id="926" max="31" man="1"/>
    <brk id="988" max="31" man="1"/>
    <brk id="1051" max="31" man="1"/>
    <brk id="1113" max="31" man="1"/>
    <brk id="1175" max="31" man="1"/>
    <brk id="1242" max="31" man="1"/>
    <brk id="1295" max="31" man="1"/>
    <brk id="1354" max="31" man="1"/>
    <brk id="1417" max="31" man="1"/>
    <brk id="1474" max="31" man="1"/>
    <brk id="1534" max="3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Reserves</vt:lpstr>
      <vt:lpstr>Reserves!Print_Area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Lambert</dc:creator>
  <cp:lastModifiedBy>Richard Lambert</cp:lastModifiedBy>
  <dcterms:created xsi:type="dcterms:W3CDTF">2025-05-07T09:48:26Z</dcterms:created>
  <dcterms:modified xsi:type="dcterms:W3CDTF">2025-05-07T09:48:55Z</dcterms:modified>
</cp:coreProperties>
</file>